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f50056342\Desktop\my work\REPETITIVES\follow UP\"/>
    </mc:Choice>
  </mc:AlternateContent>
  <xr:revisionPtr revIDLastSave="0" documentId="13_ncr:1_{48AF4DC1-821E-40E5-80ED-65E4949C190B}" xr6:coauthVersionLast="47" xr6:coauthVersionMax="47" xr10:uidLastSave="{00000000-0000-0000-0000-000000000000}"/>
  <bookViews>
    <workbookView xWindow="-108" yWindow="-108" windowWidth="23256" windowHeight="14856" activeTab="1" xr2:uid="{95397E1F-072F-4659-9FA0-7BBFE3C6647A}"/>
  </bookViews>
  <sheets>
    <sheet name="RECAP" sheetId="23" r:id="rId1"/>
    <sheet name="daily break down" sheetId="27" r:id="rId2"/>
    <sheet name="Sheet1" sheetId="28" r:id="rId3"/>
    <sheet name="INCIDENT-04-23-2026" sheetId="26" r:id="rId4"/>
    <sheet name="INCIDENT-04-22-2026" sheetId="24" r:id="rId5"/>
    <sheet name="Sheet4" sheetId="25" r:id="rId6"/>
    <sheet name="Correspondance" sheetId="2"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1" hidden="1">'daily break down'!$A$1:$BE$2403</definedName>
    <definedName name="_xlnm._FilterDatabase" localSheetId="4" hidden="1">'INCIDENT-04-22-2026'!$A$1:$H$307</definedName>
    <definedName name="_xlnm._FilterDatabase" localSheetId="3" hidden="1">'INCIDENT-04-23-2026'!$A$1:$F$135</definedName>
    <definedName name="_xlnm._FilterDatabase" localSheetId="5" hidden="1">Sheet4!$A$1:$G$1</definedName>
  </definedNames>
  <calcPr calcId="191029"/>
  <pivotCaches>
    <pivotCache cacheId="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27" l="1"/>
  <c r="K6" i="28" l="1"/>
  <c r="Y241" i="27"/>
  <c r="Y225" i="27"/>
  <c r="Y296" i="27"/>
  <c r="Y155" i="27"/>
  <c r="Z458" i="27"/>
  <c r="Z337" i="27"/>
  <c r="Z122" i="27"/>
  <c r="Y346" i="27"/>
  <c r="BB682" i="27" l="1"/>
  <c r="BB10" i="27"/>
  <c r="BD2403" i="27" l="1"/>
  <c r="BD2402" i="27"/>
  <c r="BD2401" i="27"/>
  <c r="BD2400" i="27"/>
  <c r="BD2399" i="27"/>
  <c r="BD2398" i="27"/>
  <c r="BD2397" i="27"/>
  <c r="BD2396" i="27"/>
  <c r="BD2395" i="27"/>
  <c r="BD2394" i="27"/>
  <c r="BD2393" i="27"/>
  <c r="BD2392" i="27"/>
  <c r="BD2391" i="27"/>
  <c r="BD2390" i="27"/>
  <c r="BD2389" i="27"/>
  <c r="BD2388" i="27"/>
  <c r="BD2387" i="27"/>
  <c r="BD2386" i="27"/>
  <c r="BD2385" i="27"/>
  <c r="BD2384" i="27"/>
  <c r="BD2383" i="27"/>
  <c r="BD2382" i="27"/>
  <c r="BD2381" i="27"/>
  <c r="BD2380" i="27"/>
  <c r="BD2379" i="27"/>
  <c r="BD2378" i="27"/>
  <c r="BD2377" i="27"/>
  <c r="BD2376" i="27"/>
  <c r="BD2375" i="27"/>
  <c r="BD2374" i="27"/>
  <c r="BD2373" i="27"/>
  <c r="BD2372" i="27"/>
  <c r="BD2371" i="27"/>
  <c r="BD2370" i="27"/>
  <c r="BD2369" i="27"/>
  <c r="BD2368" i="27"/>
  <c r="BD2367" i="27"/>
  <c r="BD2366" i="27"/>
  <c r="BD2365" i="27"/>
  <c r="BD2364" i="27"/>
  <c r="BD2363" i="27"/>
  <c r="BD2362" i="27"/>
  <c r="BD2361" i="27"/>
  <c r="BD2360" i="27"/>
  <c r="BD2359" i="27"/>
  <c r="BD2358" i="27"/>
  <c r="BD2357" i="27"/>
  <c r="BD2356" i="27"/>
  <c r="BD2355" i="27"/>
  <c r="BD2354" i="27"/>
  <c r="BD2353" i="27"/>
  <c r="BD2352" i="27"/>
  <c r="BD2351" i="27"/>
  <c r="BD2350" i="27"/>
  <c r="BD2349" i="27"/>
  <c r="BD2348" i="27"/>
  <c r="BD2347" i="27"/>
  <c r="BD2346" i="27"/>
  <c r="BD2345" i="27"/>
  <c r="BD2344" i="27"/>
  <c r="BD2343" i="27"/>
  <c r="BD2342" i="27"/>
  <c r="BD2341" i="27"/>
  <c r="BD2340" i="27"/>
  <c r="BD2339" i="27"/>
  <c r="BD2338" i="27"/>
  <c r="BD2337" i="27"/>
  <c r="BD2336" i="27"/>
  <c r="BD2335" i="27"/>
  <c r="BD2334" i="27"/>
  <c r="BD2333" i="27"/>
  <c r="BD2332" i="27"/>
  <c r="BD2331" i="27"/>
  <c r="BD2330" i="27"/>
  <c r="BD2329" i="27"/>
  <c r="BD2328" i="27"/>
  <c r="BD2327" i="27"/>
  <c r="BD2326" i="27"/>
  <c r="BD2325" i="27"/>
  <c r="BD2324" i="27"/>
  <c r="BD2323" i="27"/>
  <c r="BD2322" i="27"/>
  <c r="BD2321" i="27"/>
  <c r="BD2320" i="27"/>
  <c r="BD2319" i="27"/>
  <c r="BD2318" i="27"/>
  <c r="BD2317" i="27"/>
  <c r="BD2316" i="27"/>
  <c r="BD2315" i="27"/>
  <c r="BD2314" i="27"/>
  <c r="BD2313" i="27"/>
  <c r="BD2312" i="27"/>
  <c r="BD2311" i="27"/>
  <c r="BD2310" i="27"/>
  <c r="BD2309" i="27"/>
  <c r="BD2308" i="27"/>
  <c r="BD2307" i="27"/>
  <c r="BD2306" i="27"/>
  <c r="BD2305" i="27"/>
  <c r="BD2304" i="27"/>
  <c r="BD2303" i="27"/>
  <c r="BD2302" i="27"/>
  <c r="BD2301" i="27"/>
  <c r="BD2300" i="27"/>
  <c r="BD2299" i="27"/>
  <c r="BD2298" i="27"/>
  <c r="BD2297" i="27"/>
  <c r="BD2296" i="27"/>
  <c r="BD2295" i="27"/>
  <c r="BD2294" i="27"/>
  <c r="BD2293" i="27"/>
  <c r="BD2292" i="27"/>
  <c r="BD2291" i="27"/>
  <c r="BD2290" i="27"/>
  <c r="BD2289" i="27"/>
  <c r="BD2288" i="27"/>
  <c r="BD2287" i="27"/>
  <c r="BD2286" i="27"/>
  <c r="BD2285" i="27"/>
  <c r="BD2284" i="27"/>
  <c r="BD2283" i="27"/>
  <c r="BD2282" i="27"/>
  <c r="BD2281" i="27"/>
  <c r="BD2280" i="27"/>
  <c r="BD2279" i="27"/>
  <c r="BD2278" i="27"/>
  <c r="BD2277" i="27"/>
  <c r="BD2276" i="27"/>
  <c r="BD2275" i="27"/>
  <c r="BD2274" i="27"/>
  <c r="BD2273" i="27"/>
  <c r="BD2272" i="27"/>
  <c r="BD2271" i="27"/>
  <c r="BD2270" i="27"/>
  <c r="BD2269" i="27"/>
  <c r="BD2268" i="27"/>
  <c r="BD2267" i="27"/>
  <c r="BD2266" i="27"/>
  <c r="BD2265" i="27"/>
  <c r="BD2264" i="27"/>
  <c r="BD2263" i="27"/>
  <c r="BD2262" i="27"/>
  <c r="BD2261" i="27"/>
  <c r="BD2260" i="27"/>
  <c r="BD2259" i="27"/>
  <c r="BD2258" i="27"/>
  <c r="BD2257" i="27"/>
  <c r="BD2256" i="27"/>
  <c r="BD2255" i="27"/>
  <c r="BD2254" i="27"/>
  <c r="BD2253" i="27"/>
  <c r="BD2252" i="27"/>
  <c r="BD2251" i="27"/>
  <c r="BD2250" i="27"/>
  <c r="BD2249" i="27"/>
  <c r="BD2248" i="27"/>
  <c r="BD2247" i="27"/>
  <c r="BD2246" i="27"/>
  <c r="BD2245" i="27"/>
  <c r="BD2244" i="27"/>
  <c r="BD2243" i="27"/>
  <c r="BD2242" i="27"/>
  <c r="BD2241" i="27"/>
  <c r="BD2240" i="27"/>
  <c r="BD2239" i="27"/>
  <c r="BD2238" i="27"/>
  <c r="BD2237" i="27"/>
  <c r="BD2236" i="27"/>
  <c r="BD2235" i="27"/>
  <c r="BD2234" i="27"/>
  <c r="BD2233" i="27"/>
  <c r="BD2232" i="27"/>
  <c r="BD2231" i="27"/>
  <c r="BD2230" i="27"/>
  <c r="BD2229" i="27"/>
  <c r="BD2228" i="27"/>
  <c r="BD2227" i="27"/>
  <c r="BD2226" i="27"/>
  <c r="BD2225" i="27"/>
  <c r="BD2224" i="27"/>
  <c r="BD2223" i="27"/>
  <c r="BD2222" i="27"/>
  <c r="BD2221" i="27"/>
  <c r="BD2220" i="27"/>
  <c r="BD2219" i="27"/>
  <c r="BD2218" i="27"/>
  <c r="BD2217" i="27"/>
  <c r="BD2216" i="27"/>
  <c r="BD2215" i="27"/>
  <c r="BD2214" i="27"/>
  <c r="BD2213" i="27"/>
  <c r="BD2212" i="27"/>
  <c r="BD2211" i="27"/>
  <c r="BD2210" i="27"/>
  <c r="BD2209" i="27"/>
  <c r="BD2208" i="27"/>
  <c r="BD2207" i="27"/>
  <c r="BD2206" i="27"/>
  <c r="BD2205" i="27"/>
  <c r="BD2204" i="27"/>
  <c r="BD2203" i="27"/>
  <c r="BD2202" i="27"/>
  <c r="BD2201" i="27"/>
  <c r="BD2200" i="27"/>
  <c r="BD2199" i="27"/>
  <c r="BD2198" i="27"/>
  <c r="BD2197" i="27"/>
  <c r="BD2196" i="27"/>
  <c r="BD2195" i="27"/>
  <c r="BD2194" i="27"/>
  <c r="BD2193" i="27"/>
  <c r="BD2192" i="27"/>
  <c r="BD2191" i="27"/>
  <c r="BD2190" i="27"/>
  <c r="BD2189" i="27"/>
  <c r="BD2188" i="27"/>
  <c r="BD2187" i="27"/>
  <c r="BD2186" i="27"/>
  <c r="BD2185" i="27"/>
  <c r="BD2184" i="27"/>
  <c r="BD2183" i="27"/>
  <c r="BD2182" i="27"/>
  <c r="BD2181" i="27"/>
  <c r="BD2180" i="27"/>
  <c r="BD2179" i="27"/>
  <c r="BD2178" i="27"/>
  <c r="BD2177" i="27"/>
  <c r="BD2176" i="27"/>
  <c r="BD2175" i="27"/>
  <c r="BD2174" i="27"/>
  <c r="BD2173" i="27"/>
  <c r="BD2172" i="27"/>
  <c r="BD2171" i="27"/>
  <c r="BD2170" i="27"/>
  <c r="BD2169" i="27"/>
  <c r="BD2168" i="27"/>
  <c r="BD2167" i="27"/>
  <c r="BD2166" i="27"/>
  <c r="BD2165" i="27"/>
  <c r="BD2164" i="27"/>
  <c r="BD2163" i="27"/>
  <c r="BD2162" i="27"/>
  <c r="BD2161" i="27"/>
  <c r="BD2160" i="27"/>
  <c r="BD2159" i="27"/>
  <c r="BD2158" i="27"/>
  <c r="BD2157" i="27"/>
  <c r="BD2156" i="27"/>
  <c r="BD2155" i="27"/>
  <c r="BD2154" i="27"/>
  <c r="BD2153" i="27"/>
  <c r="BD2152" i="27"/>
  <c r="BD2151" i="27"/>
  <c r="BD2150" i="27"/>
  <c r="BD2149" i="27"/>
  <c r="BD2148" i="27"/>
  <c r="BD2147" i="27"/>
  <c r="BD2146" i="27"/>
  <c r="BD2145" i="27"/>
  <c r="BD2144" i="27"/>
  <c r="BD2143" i="27"/>
  <c r="BD2142" i="27"/>
  <c r="BD2141" i="27"/>
  <c r="BD2140" i="27"/>
  <c r="BD2139" i="27"/>
  <c r="BD2138" i="27"/>
  <c r="BD2137" i="27"/>
  <c r="BD2136" i="27"/>
  <c r="BD2135" i="27"/>
  <c r="BD2134" i="27"/>
  <c r="BD2133" i="27"/>
  <c r="BD2132" i="27"/>
  <c r="BD2131" i="27"/>
  <c r="BD2130" i="27"/>
  <c r="BD2129" i="27"/>
  <c r="BD2128" i="27"/>
  <c r="BD2127" i="27"/>
  <c r="BD2126" i="27"/>
  <c r="BD2125" i="27"/>
  <c r="BD2124" i="27"/>
  <c r="BD2123" i="27"/>
  <c r="BD2122" i="27"/>
  <c r="BD2121" i="27"/>
  <c r="BD2120" i="27"/>
  <c r="BD2119" i="27"/>
  <c r="BD2118" i="27"/>
  <c r="BD2117" i="27"/>
  <c r="BD2116" i="27"/>
  <c r="BD2115" i="27"/>
  <c r="BD2114" i="27"/>
  <c r="BD2113" i="27"/>
  <c r="BD2112" i="27"/>
  <c r="BD2111" i="27"/>
  <c r="BD2110" i="27"/>
  <c r="BD2109" i="27"/>
  <c r="BD2108" i="27"/>
  <c r="BD2107" i="27"/>
  <c r="BD2106" i="27"/>
  <c r="BD2105" i="27"/>
  <c r="BD2104" i="27"/>
  <c r="BD2103" i="27"/>
  <c r="BD2102" i="27"/>
  <c r="BD2101" i="27"/>
  <c r="BD2100" i="27"/>
  <c r="BD2099" i="27"/>
  <c r="BD2098" i="27"/>
  <c r="BD2097" i="27"/>
  <c r="BD2096" i="27"/>
  <c r="BD2095" i="27"/>
  <c r="BD2094" i="27"/>
  <c r="BD2093" i="27"/>
  <c r="BD2092" i="27"/>
  <c r="BD2091" i="27"/>
  <c r="BD2090" i="27"/>
  <c r="BD2089" i="27"/>
  <c r="BD2088" i="27"/>
  <c r="BD2087" i="27"/>
  <c r="BD2086" i="27"/>
  <c r="BD2085" i="27"/>
  <c r="BD2084" i="27"/>
  <c r="BD2083" i="27"/>
  <c r="BD2082" i="27"/>
  <c r="BD2081" i="27"/>
  <c r="BD2080" i="27"/>
  <c r="BD2079" i="27"/>
  <c r="BD2078" i="27"/>
  <c r="BD2077" i="27"/>
  <c r="BD2076" i="27"/>
  <c r="BD2075" i="27"/>
  <c r="BD2074" i="27"/>
  <c r="BD2073" i="27"/>
  <c r="BD2072" i="27"/>
  <c r="BD2071" i="27"/>
  <c r="BD2070" i="27"/>
  <c r="BD2069" i="27"/>
  <c r="BD2068" i="27"/>
  <c r="BD2067" i="27"/>
  <c r="BD2066" i="27"/>
  <c r="BD2065" i="27"/>
  <c r="BD2064" i="27"/>
  <c r="BD2063" i="27"/>
  <c r="BD2062" i="27"/>
  <c r="BD2061" i="27"/>
  <c r="BD2060" i="27"/>
  <c r="BD2059" i="27"/>
  <c r="BD2058" i="27"/>
  <c r="BD2057" i="27"/>
  <c r="BD2056" i="27"/>
  <c r="BD2055" i="27"/>
  <c r="BD2054" i="27"/>
  <c r="BD2053" i="27"/>
  <c r="BD2052" i="27"/>
  <c r="BD2051" i="27"/>
  <c r="BD2050" i="27"/>
  <c r="BD2049" i="27"/>
  <c r="BD2048" i="27"/>
  <c r="BD2047" i="27"/>
  <c r="BD2046" i="27"/>
  <c r="BD2045" i="27"/>
  <c r="BD2044" i="27"/>
  <c r="BD2043" i="27"/>
  <c r="BD2042" i="27"/>
  <c r="BD2041" i="27"/>
  <c r="BD2040" i="27"/>
  <c r="BD2039" i="27"/>
  <c r="BD2038" i="27"/>
  <c r="BD2037" i="27"/>
  <c r="BD2036" i="27"/>
  <c r="BD2035" i="27"/>
  <c r="BD2034" i="27"/>
  <c r="BD2033" i="27"/>
  <c r="BD2032" i="27"/>
  <c r="BD2031" i="27"/>
  <c r="BD2030" i="27"/>
  <c r="BD2029" i="27"/>
  <c r="BD2028" i="27"/>
  <c r="BD2027" i="27"/>
  <c r="BD2026" i="27"/>
  <c r="BD2025" i="27"/>
  <c r="BD2024" i="27"/>
  <c r="BD2023" i="27"/>
  <c r="BD2022" i="27"/>
  <c r="BD2021" i="27"/>
  <c r="BD2020" i="27"/>
  <c r="BD2019" i="27"/>
  <c r="BD2018" i="27"/>
  <c r="BD2017" i="27"/>
  <c r="BD2016" i="27"/>
  <c r="BD2015" i="27"/>
  <c r="BD2014" i="27"/>
  <c r="BD2013" i="27"/>
  <c r="BD2012" i="27"/>
  <c r="BD2011" i="27"/>
  <c r="BD2010" i="27"/>
  <c r="BD2009" i="27"/>
  <c r="BD2008" i="27"/>
  <c r="BD2007" i="27"/>
  <c r="BD2006" i="27"/>
  <c r="BD2005" i="27"/>
  <c r="BD2004" i="27"/>
  <c r="BD2003" i="27"/>
  <c r="BD2002" i="27"/>
  <c r="BD2001" i="27"/>
  <c r="BD2000" i="27"/>
  <c r="BD1999" i="27"/>
  <c r="BD1998" i="27"/>
  <c r="BD1997" i="27"/>
  <c r="BD1996" i="27"/>
  <c r="BD1995" i="27"/>
  <c r="BD1994" i="27"/>
  <c r="BD1993" i="27"/>
  <c r="BD1992" i="27"/>
  <c r="BD1991" i="27"/>
  <c r="BD1990" i="27"/>
  <c r="BD1989" i="27"/>
  <c r="BD1988" i="27"/>
  <c r="BD1987" i="27"/>
  <c r="BD1986" i="27"/>
  <c r="BD1985" i="27"/>
  <c r="BD1984" i="27"/>
  <c r="BD1983" i="27"/>
  <c r="BD1982" i="27"/>
  <c r="BD1981" i="27"/>
  <c r="BD1980" i="27"/>
  <c r="BD1979" i="27"/>
  <c r="BD1978" i="27"/>
  <c r="BD1977" i="27"/>
  <c r="BD1976" i="27"/>
  <c r="BD1975" i="27"/>
  <c r="BD1974" i="27"/>
  <c r="BD1973" i="27"/>
  <c r="BD1972" i="27"/>
  <c r="BD1971" i="27"/>
  <c r="BD1970" i="27"/>
  <c r="BD1969" i="27"/>
  <c r="BD1968" i="27"/>
  <c r="BD1967" i="27"/>
  <c r="BD1966" i="27"/>
  <c r="BD1965" i="27"/>
  <c r="BD1964" i="27"/>
  <c r="BD1963" i="27"/>
  <c r="BD1962" i="27"/>
  <c r="BD1961" i="27"/>
  <c r="BD1960" i="27"/>
  <c r="BD1959" i="27"/>
  <c r="BD1958" i="27"/>
  <c r="BD1957" i="27"/>
  <c r="BD1956" i="27"/>
  <c r="BD1955" i="27"/>
  <c r="BD1954" i="27"/>
  <c r="BD1953" i="27"/>
  <c r="BD1952" i="27"/>
  <c r="BD1951" i="27"/>
  <c r="BD1950" i="27"/>
  <c r="BD1949" i="27"/>
  <c r="BD1948" i="27"/>
  <c r="BD1947" i="27"/>
  <c r="BD1946" i="27"/>
  <c r="BD1945" i="27"/>
  <c r="BD1944" i="27"/>
  <c r="BD1943" i="27"/>
  <c r="BD1942" i="27"/>
  <c r="BD1941" i="27"/>
  <c r="BD1940" i="27"/>
  <c r="BD1939" i="27"/>
  <c r="BD1938" i="27"/>
  <c r="BD1937" i="27"/>
  <c r="BD1936" i="27"/>
  <c r="BD1935" i="27"/>
  <c r="BD1934" i="27"/>
  <c r="BD1933" i="27"/>
  <c r="BD1932" i="27"/>
  <c r="BD1931" i="27"/>
  <c r="BD1930" i="27"/>
  <c r="BD1929" i="27"/>
  <c r="BD1928" i="27"/>
  <c r="BD1927" i="27"/>
  <c r="BD1926" i="27"/>
  <c r="BD1925" i="27"/>
  <c r="BD1924" i="27"/>
  <c r="BD1923" i="27"/>
  <c r="BD1922" i="27"/>
  <c r="BD1921" i="27"/>
  <c r="BD1920" i="27"/>
  <c r="BD1919" i="27"/>
  <c r="BD1918" i="27"/>
  <c r="BD1917" i="27"/>
  <c r="BD1916" i="27"/>
  <c r="BD1915" i="27"/>
  <c r="BD1914" i="27"/>
  <c r="BD1913" i="27"/>
  <c r="BD1912" i="27"/>
  <c r="BD1911" i="27"/>
  <c r="BD1910" i="27"/>
  <c r="BD1909" i="27"/>
  <c r="BD809" i="27"/>
  <c r="BD1907" i="27"/>
  <c r="BD1906" i="27"/>
  <c r="BD1905" i="27"/>
  <c r="BD1904" i="27"/>
  <c r="BD1903" i="27"/>
  <c r="BD1902" i="27"/>
  <c r="BD1901" i="27"/>
  <c r="BD1900" i="27"/>
  <c r="BD1899" i="27"/>
  <c r="BD1898" i="27"/>
  <c r="BD1897" i="27"/>
  <c r="BD1896" i="27"/>
  <c r="BD1895" i="27"/>
  <c r="BD1894" i="27"/>
  <c r="BD1893" i="27"/>
  <c r="BD1892" i="27"/>
  <c r="BD1891" i="27"/>
  <c r="BD1890" i="27"/>
  <c r="BD1889" i="27"/>
  <c r="BD1888" i="27"/>
  <c r="BD1887" i="27"/>
  <c r="BD1886" i="27"/>
  <c r="BD1885" i="27"/>
  <c r="BD1884" i="27"/>
  <c r="BD1883" i="27"/>
  <c r="BD1882" i="27"/>
  <c r="BD1881" i="27"/>
  <c r="BD1880" i="27"/>
  <c r="BD1879" i="27"/>
  <c r="BD1878" i="27"/>
  <c r="BD1877" i="27"/>
  <c r="BD1876" i="27"/>
  <c r="BD1875" i="27"/>
  <c r="BD1874" i="27"/>
  <c r="BD1873" i="27"/>
  <c r="BD1872" i="27"/>
  <c r="BD1871" i="27"/>
  <c r="BD1870" i="27"/>
  <c r="BD1869" i="27"/>
  <c r="BD1868" i="27"/>
  <c r="BD1867" i="27"/>
  <c r="BD1866" i="27"/>
  <c r="BD1865" i="27"/>
  <c r="BD1864" i="27"/>
  <c r="BD1863" i="27"/>
  <c r="BD1862" i="27"/>
  <c r="BD1861" i="27"/>
  <c r="BD1860" i="27"/>
  <c r="BD1859" i="27"/>
  <c r="BD1858" i="27"/>
  <c r="BD1857" i="27"/>
  <c r="BD1856" i="27"/>
  <c r="BD1855" i="27"/>
  <c r="BD1854" i="27"/>
  <c r="BD1853" i="27"/>
  <c r="BD1852" i="27"/>
  <c r="BD1851" i="27"/>
  <c r="BD1850" i="27"/>
  <c r="BD1849" i="27"/>
  <c r="BD1848" i="27"/>
  <c r="BD1847" i="27"/>
  <c r="BD1846" i="27"/>
  <c r="BD1845" i="27"/>
  <c r="BD1844" i="27"/>
  <c r="BD1843" i="27"/>
  <c r="BD1842" i="27"/>
  <c r="BD1841" i="27"/>
  <c r="BD1840" i="27"/>
  <c r="BD1839" i="27"/>
  <c r="BD1838" i="27"/>
  <c r="BD1837" i="27"/>
  <c r="BD1836" i="27"/>
  <c r="BD1835" i="27"/>
  <c r="BD1834" i="27"/>
  <c r="BD1833" i="27"/>
  <c r="BD1832" i="27"/>
  <c r="BD1831" i="27"/>
  <c r="BD1830" i="27"/>
  <c r="BD1829" i="27"/>
  <c r="BD1828" i="27"/>
  <c r="BD1827" i="27"/>
  <c r="BD1826" i="27"/>
  <c r="BD1825" i="27"/>
  <c r="BD1824" i="27"/>
  <c r="BD1823" i="27"/>
  <c r="BD1822" i="27"/>
  <c r="BD1821" i="27"/>
  <c r="BD1820" i="27"/>
  <c r="BD1819" i="27"/>
  <c r="BD1818" i="27"/>
  <c r="BD1817" i="27"/>
  <c r="BD1816" i="27"/>
  <c r="BD1815" i="27"/>
  <c r="BD1814" i="27"/>
  <c r="BD1813" i="27"/>
  <c r="BD1812" i="27"/>
  <c r="BD1811" i="27"/>
  <c r="BD1810" i="27"/>
  <c r="BD1809" i="27"/>
  <c r="BD1808" i="27"/>
  <c r="BD1807" i="27"/>
  <c r="BD1806" i="27"/>
  <c r="BD1805" i="27"/>
  <c r="BD1804" i="27"/>
  <c r="BD1803" i="27"/>
  <c r="BD1802" i="27"/>
  <c r="BD1801" i="27"/>
  <c r="BD1800" i="27"/>
  <c r="BD1799" i="27"/>
  <c r="BD1798" i="27"/>
  <c r="BD1797" i="27"/>
  <c r="BD1796" i="27"/>
  <c r="BD1795" i="27"/>
  <c r="BD1794" i="27"/>
  <c r="BD1793" i="27"/>
  <c r="BD1792" i="27"/>
  <c r="BD1791" i="27"/>
  <c r="BD1790" i="27"/>
  <c r="BD1789" i="27"/>
  <c r="BD1788" i="27"/>
  <c r="BD1787" i="27"/>
  <c r="BD1786" i="27"/>
  <c r="BD1785" i="27"/>
  <c r="BD1784" i="27"/>
  <c r="BD1783" i="27"/>
  <c r="BD1782" i="27"/>
  <c r="BD1781" i="27"/>
  <c r="BD1780" i="27"/>
  <c r="BD1779" i="27"/>
  <c r="BD1778" i="27"/>
  <c r="BD1777" i="27"/>
  <c r="BD1776" i="27"/>
  <c r="BD1775" i="27"/>
  <c r="BD1774" i="27"/>
  <c r="BD1773" i="27"/>
  <c r="BD1772" i="27"/>
  <c r="BD1771" i="27"/>
  <c r="BD1770" i="27"/>
  <c r="BD1769" i="27"/>
  <c r="BD1768" i="27"/>
  <c r="BD1767" i="27"/>
  <c r="BD1766" i="27"/>
  <c r="BD1765" i="27"/>
  <c r="BD1764" i="27"/>
  <c r="BD1763" i="27"/>
  <c r="BD1762" i="27"/>
  <c r="BD1761" i="27"/>
  <c r="BD1760" i="27"/>
  <c r="BD1759" i="27"/>
  <c r="BD1758" i="27"/>
  <c r="BD1757" i="27"/>
  <c r="BD1756" i="27"/>
  <c r="BD1755" i="27"/>
  <c r="BD1754" i="27"/>
  <c r="BD1753" i="27"/>
  <c r="BD1752" i="27"/>
  <c r="BD1751" i="27"/>
  <c r="BD1750" i="27"/>
  <c r="BD1749" i="27"/>
  <c r="BD1748" i="27"/>
  <c r="BD1747" i="27"/>
  <c r="BD1746" i="27"/>
  <c r="BD1745" i="27"/>
  <c r="BD1744" i="27"/>
  <c r="BD1743" i="27"/>
  <c r="BD1742" i="27"/>
  <c r="BD1741" i="27"/>
  <c r="BD1740" i="27"/>
  <c r="BD1739" i="27"/>
  <c r="BD1738" i="27"/>
  <c r="BD1737" i="27"/>
  <c r="BD1736" i="27"/>
  <c r="BD1735" i="27"/>
  <c r="BD1734" i="27"/>
  <c r="BD1733" i="27"/>
  <c r="BD1732" i="27"/>
  <c r="BD1731" i="27"/>
  <c r="BD1730" i="27"/>
  <c r="BD1729" i="27"/>
  <c r="BD1728" i="27"/>
  <c r="BD1727" i="27"/>
  <c r="BD1726" i="27"/>
  <c r="BD1725" i="27"/>
  <c r="BD1724" i="27"/>
  <c r="BD1723" i="27"/>
  <c r="BD1722" i="27"/>
  <c r="BD1721" i="27"/>
  <c r="BD1720" i="27"/>
  <c r="BD1719" i="27"/>
  <c r="BD1718" i="27"/>
  <c r="BD1717" i="27"/>
  <c r="BD1716" i="27"/>
  <c r="BD1715" i="27"/>
  <c r="BD1714" i="27"/>
  <c r="BD1713" i="27"/>
  <c r="BD1712" i="27"/>
  <c r="BD1711" i="27"/>
  <c r="BD1710" i="27"/>
  <c r="BD1709" i="27"/>
  <c r="BD1708" i="27"/>
  <c r="BD1707" i="27"/>
  <c r="BD1706" i="27"/>
  <c r="BD1705" i="27"/>
  <c r="BD1704" i="27"/>
  <c r="BD1703" i="27"/>
  <c r="BD1702" i="27"/>
  <c r="BD1701" i="27"/>
  <c r="BD1700" i="27"/>
  <c r="BD1699" i="27"/>
  <c r="BD1698" i="27"/>
  <c r="BD1697" i="27"/>
  <c r="BD1696" i="27"/>
  <c r="BD1695" i="27"/>
  <c r="BD1694" i="27"/>
  <c r="BD1693" i="27"/>
  <c r="BD1692" i="27"/>
  <c r="BD1691" i="27"/>
  <c r="BD1690" i="27"/>
  <c r="BD1689" i="27"/>
  <c r="BD1688" i="27"/>
  <c r="BD1687" i="27"/>
  <c r="BD1686" i="27"/>
  <c r="BD1685" i="27"/>
  <c r="BD1684" i="27"/>
  <c r="BD1683" i="27"/>
  <c r="BD1682" i="27"/>
  <c r="BD1681" i="27"/>
  <c r="BD1680" i="27"/>
  <c r="BD1679" i="27"/>
  <c r="BD1678" i="27"/>
  <c r="BD1677" i="27"/>
  <c r="BD1676" i="27"/>
  <c r="BD1675" i="27"/>
  <c r="BD1674" i="27"/>
  <c r="BD1673" i="27"/>
  <c r="BD1672" i="27"/>
  <c r="BD1671" i="27"/>
  <c r="BD1670" i="27"/>
  <c r="BD392" i="27"/>
  <c r="BD1668" i="27"/>
  <c r="BD1667" i="27"/>
  <c r="BD1666" i="27"/>
  <c r="BD1665" i="27"/>
  <c r="BD1664" i="27"/>
  <c r="BD1663" i="27"/>
  <c r="BD1662" i="27"/>
  <c r="BD1661" i="27"/>
  <c r="BD1660" i="27"/>
  <c r="BD1659" i="27"/>
  <c r="BD1658" i="27"/>
  <c r="BD1657" i="27"/>
  <c r="BD1656" i="27"/>
  <c r="BD1655" i="27"/>
  <c r="BD1654" i="27"/>
  <c r="BD1653" i="27"/>
  <c r="BD1652" i="27"/>
  <c r="BD1651" i="27"/>
  <c r="BD1650" i="27"/>
  <c r="BD1649" i="27"/>
  <c r="BD1648" i="27"/>
  <c r="BD1647" i="27"/>
  <c r="BD1646" i="27"/>
  <c r="BD1645" i="27"/>
  <c r="BD1644" i="27"/>
  <c r="BD1643" i="27"/>
  <c r="BD1642" i="27"/>
  <c r="BD1641" i="27"/>
  <c r="BD1640" i="27"/>
  <c r="BD1639" i="27"/>
  <c r="BD1638" i="27"/>
  <c r="BD1637" i="27"/>
  <c r="BD1636" i="27"/>
  <c r="BD1635" i="27"/>
  <c r="BD1634" i="27"/>
  <c r="BD1633" i="27"/>
  <c r="BD1632" i="27"/>
  <c r="BD1631" i="27"/>
  <c r="BD1630" i="27"/>
  <c r="BD1629" i="27"/>
  <c r="BD1628" i="27"/>
  <c r="BD1627" i="27"/>
  <c r="BD1626" i="27"/>
  <c r="BD1625" i="27"/>
  <c r="BD1624" i="27"/>
  <c r="BD1623" i="27"/>
  <c r="BD1622" i="27"/>
  <c r="BD1621" i="27"/>
  <c r="BD1620" i="27"/>
  <c r="BD1619" i="27"/>
  <c r="BD1618" i="27"/>
  <c r="BD1617" i="27"/>
  <c r="BD1616" i="27"/>
  <c r="BD1615" i="27"/>
  <c r="BD1614" i="27"/>
  <c r="BD1613" i="27"/>
  <c r="BD1612" i="27"/>
  <c r="BD1611" i="27"/>
  <c r="BD1610" i="27"/>
  <c r="BD1609" i="27"/>
  <c r="BD1608" i="27"/>
  <c r="BD1607" i="27"/>
  <c r="BD1606" i="27"/>
  <c r="BD1605" i="27"/>
  <c r="BD1604" i="27"/>
  <c r="BD1603" i="27"/>
  <c r="BD1602" i="27"/>
  <c r="BD1601" i="27"/>
  <c r="BD1600" i="27"/>
  <c r="BD1599" i="27"/>
  <c r="BD1598" i="27"/>
  <c r="BD1597" i="27"/>
  <c r="BD1596" i="27"/>
  <c r="BD1595" i="27"/>
  <c r="BD1594" i="27"/>
  <c r="BD1593" i="27"/>
  <c r="BD1592" i="27"/>
  <c r="BD1591" i="27"/>
  <c r="BD1590" i="27"/>
  <c r="BD1589" i="27"/>
  <c r="BD1588" i="27"/>
  <c r="BD1587" i="27"/>
  <c r="BD1586" i="27"/>
  <c r="BD1585" i="27"/>
  <c r="BD1584" i="27"/>
  <c r="BD1583" i="27"/>
  <c r="BD1582" i="27"/>
  <c r="BD1581" i="27"/>
  <c r="BD1580" i="27"/>
  <c r="BD1579" i="27"/>
  <c r="BD1578" i="27"/>
  <c r="BD1577" i="27"/>
  <c r="BD1576" i="27"/>
  <c r="BD1575" i="27"/>
  <c r="BD1574" i="27"/>
  <c r="BD1573" i="27"/>
  <c r="BD1572" i="27"/>
  <c r="BD1571" i="27"/>
  <c r="BD1570" i="27"/>
  <c r="BD1569" i="27"/>
  <c r="BD1568" i="27"/>
  <c r="BD1567" i="27"/>
  <c r="BD1566" i="27"/>
  <c r="BD1565" i="27"/>
  <c r="BD1564" i="27"/>
  <c r="BD1563" i="27"/>
  <c r="BD1562" i="27"/>
  <c r="BD1561" i="27"/>
  <c r="BD1560" i="27"/>
  <c r="BD1559" i="27"/>
  <c r="BD1558" i="27"/>
  <c r="BD1557" i="27"/>
  <c r="BD1556" i="27"/>
  <c r="BD1555" i="27"/>
  <c r="BD1554" i="27"/>
  <c r="BD1553" i="27"/>
  <c r="BD1552" i="27"/>
  <c r="BD1551" i="27"/>
  <c r="BD1550" i="27"/>
  <c r="BD1549" i="27"/>
  <c r="BD1548" i="27"/>
  <c r="BD1547" i="27"/>
  <c r="BD1546" i="27"/>
  <c r="BD728" i="27"/>
  <c r="BD1544" i="27"/>
  <c r="BD1543" i="27"/>
  <c r="BD1542" i="27"/>
  <c r="BD1541" i="27"/>
  <c r="BD1540" i="27"/>
  <c r="BD1539" i="27"/>
  <c r="BD1538" i="27"/>
  <c r="BD1537" i="27"/>
  <c r="BD1536" i="27"/>
  <c r="BD1535" i="27"/>
  <c r="BD1534" i="27"/>
  <c r="BD1533" i="27"/>
  <c r="BD1532" i="27"/>
  <c r="BD1531" i="27"/>
  <c r="BD1530" i="27"/>
  <c r="BD1529" i="27"/>
  <c r="BD1528" i="27"/>
  <c r="BD1527" i="27"/>
  <c r="BD1526" i="27"/>
  <c r="BD1525" i="27"/>
  <c r="BD1524" i="27"/>
  <c r="BD1523" i="27"/>
  <c r="BD1522" i="27"/>
  <c r="BD1521" i="27"/>
  <c r="BD1520" i="27"/>
  <c r="BD1519" i="27"/>
  <c r="BD1518" i="27"/>
  <c r="BD1517" i="27"/>
  <c r="BD1516" i="27"/>
  <c r="BD1515" i="27"/>
  <c r="BD1514" i="27"/>
  <c r="BD1513" i="27"/>
  <c r="BD1512" i="27"/>
  <c r="BD1511" i="27"/>
  <c r="BD1510" i="27"/>
  <c r="BD1509" i="27"/>
  <c r="BD1508" i="27"/>
  <c r="BD1507" i="27"/>
  <c r="BD1506" i="27"/>
  <c r="BD1505" i="27"/>
  <c r="BD1504" i="27"/>
  <c r="BD1503" i="27"/>
  <c r="BD1502" i="27"/>
  <c r="BD1501" i="27"/>
  <c r="BD1500" i="27"/>
  <c r="BD1499" i="27"/>
  <c r="BD1498" i="27"/>
  <c r="BD1497" i="27"/>
  <c r="BD1496" i="27"/>
  <c r="BD1495" i="27"/>
  <c r="BD1494" i="27"/>
  <c r="BD1493" i="27"/>
  <c r="BD1492" i="27"/>
  <c r="BD1491" i="27"/>
  <c r="BD1490" i="27"/>
  <c r="BD1489" i="27"/>
  <c r="BD1488" i="27"/>
  <c r="BD1487" i="27"/>
  <c r="BD1486" i="27"/>
  <c r="BD1485" i="27"/>
  <c r="BD1484" i="27"/>
  <c r="BD1483" i="27"/>
  <c r="BD1482" i="27"/>
  <c r="BD1481" i="27"/>
  <c r="BD1480" i="27"/>
  <c r="BD1479" i="27"/>
  <c r="BD1478" i="27"/>
  <c r="BD1477" i="27"/>
  <c r="BD1476" i="27"/>
  <c r="BD1475" i="27"/>
  <c r="BD1474" i="27"/>
  <c r="BD1473" i="27"/>
  <c r="BD1472" i="27"/>
  <c r="BD1471" i="27"/>
  <c r="BD1470" i="27"/>
  <c r="BD1469" i="27"/>
  <c r="BD1468" i="27"/>
  <c r="BD1467" i="27"/>
  <c r="BD1466" i="27"/>
  <c r="BD1465" i="27"/>
  <c r="BD1464" i="27"/>
  <c r="BD1463" i="27"/>
  <c r="BD1462" i="27"/>
  <c r="BD1461" i="27"/>
  <c r="BD1460" i="27"/>
  <c r="BD1459" i="27"/>
  <c r="BD1458" i="27"/>
  <c r="BD1457" i="27"/>
  <c r="BD1456" i="27"/>
  <c r="BD1455" i="27"/>
  <c r="BD1454" i="27"/>
  <c r="BD1453" i="27"/>
  <c r="BD1452" i="27"/>
  <c r="BD1451" i="27"/>
  <c r="BD1450" i="27"/>
  <c r="BD1449" i="27"/>
  <c r="BD1448" i="27"/>
  <c r="BD1447" i="27"/>
  <c r="BD1446" i="27"/>
  <c r="BD1445" i="27"/>
  <c r="BD1444" i="27"/>
  <c r="BD1443" i="27"/>
  <c r="BD1442" i="27"/>
  <c r="BD1441" i="27"/>
  <c r="BD1440" i="27"/>
  <c r="BD1439" i="27"/>
  <c r="BD1438" i="27"/>
  <c r="BD1437" i="27"/>
  <c r="BD1436" i="27"/>
  <c r="BD1435" i="27"/>
  <c r="BD1434" i="27"/>
  <c r="BD1433" i="27"/>
  <c r="BD1432" i="27"/>
  <c r="BD1431" i="27"/>
  <c r="BD1430" i="27"/>
  <c r="BD1429" i="27"/>
  <c r="BD1428" i="27"/>
  <c r="BD1427" i="27"/>
  <c r="BD1426" i="27"/>
  <c r="BD1425" i="27"/>
  <c r="BD1424" i="27"/>
  <c r="BD1423" i="27"/>
  <c r="BD1422" i="27"/>
  <c r="BD1421" i="27"/>
  <c r="BD1420" i="27"/>
  <c r="BD1419" i="27"/>
  <c r="BD1418" i="27"/>
  <c r="BD1417" i="27"/>
  <c r="BD1416" i="27"/>
  <c r="BD1415" i="27"/>
  <c r="BD1414" i="27"/>
  <c r="BD1413" i="27"/>
  <c r="BD1412" i="27"/>
  <c r="BD1411" i="27"/>
  <c r="BD1410" i="27"/>
  <c r="BD1409" i="27"/>
  <c r="BD1408" i="27"/>
  <c r="BD1407" i="27"/>
  <c r="BD1406" i="27"/>
  <c r="BD1405" i="27"/>
  <c r="BD1404" i="27"/>
  <c r="BD1403" i="27"/>
  <c r="BD1402" i="27"/>
  <c r="BD1401" i="27"/>
  <c r="BD1400" i="27"/>
  <c r="BD1399" i="27"/>
  <c r="BD1398" i="27"/>
  <c r="BD1397" i="27"/>
  <c r="BD1396" i="27"/>
  <c r="BD1395" i="27"/>
  <c r="BD1394" i="27"/>
  <c r="BD1393" i="27"/>
  <c r="BD1392" i="27"/>
  <c r="BD1391" i="27"/>
  <c r="BD1390" i="27"/>
  <c r="BD1389" i="27"/>
  <c r="BD1388" i="27"/>
  <c r="BD1387" i="27"/>
  <c r="BD1386" i="27"/>
  <c r="BD1385" i="27"/>
  <c r="BD1384" i="27"/>
  <c r="BD1383" i="27"/>
  <c r="BD1382" i="27"/>
  <c r="BD1381" i="27"/>
  <c r="BD1380" i="27"/>
  <c r="BD1379" i="27"/>
  <c r="BD1378" i="27"/>
  <c r="BD1377" i="27"/>
  <c r="BD1376" i="27"/>
  <c r="BD1375" i="27"/>
  <c r="BD1374" i="27"/>
  <c r="BD1373" i="27"/>
  <c r="BD1372" i="27"/>
  <c r="BD1371" i="27"/>
  <c r="BD1370" i="27"/>
  <c r="BD1369" i="27"/>
  <c r="BD1368" i="27"/>
  <c r="BD1367" i="27"/>
  <c r="BD1366" i="27"/>
  <c r="BD1365" i="27"/>
  <c r="BD1364" i="27"/>
  <c r="BD1363" i="27"/>
  <c r="BD1362" i="27"/>
  <c r="BD1361" i="27"/>
  <c r="BD1360" i="27"/>
  <c r="BD1359" i="27"/>
  <c r="BD1358" i="27"/>
  <c r="BD1357" i="27"/>
  <c r="BD1356" i="27"/>
  <c r="BD1355" i="27"/>
  <c r="BD1354" i="27"/>
  <c r="BD1353" i="27"/>
  <c r="BD1352" i="27"/>
  <c r="BD1351" i="27"/>
  <c r="BD1350" i="27"/>
  <c r="BD1349" i="27"/>
  <c r="BD1348" i="27"/>
  <c r="BD1347" i="27"/>
  <c r="BD1346" i="27"/>
  <c r="BD1345" i="27"/>
  <c r="BD1344" i="27"/>
  <c r="BD1343" i="27"/>
  <c r="BD1342" i="27"/>
  <c r="BD1341" i="27"/>
  <c r="BD1340" i="27"/>
  <c r="BD1339" i="27"/>
  <c r="BD1338" i="27"/>
  <c r="BD1337" i="27"/>
  <c r="BD1336" i="27"/>
  <c r="BD1335" i="27"/>
  <c r="BD1334" i="27"/>
  <c r="BD1333" i="27"/>
  <c r="BD1332" i="27"/>
  <c r="BD1331" i="27"/>
  <c r="BD1330" i="27"/>
  <c r="BD1329" i="27"/>
  <c r="BD1328" i="27"/>
  <c r="BD1327" i="27"/>
  <c r="BD1326" i="27"/>
  <c r="BD1325" i="27"/>
  <c r="BD1324" i="27"/>
  <c r="BD1323" i="27"/>
  <c r="BD1322" i="27"/>
  <c r="BD1321" i="27"/>
  <c r="BD1320" i="27"/>
  <c r="BD1319" i="27"/>
  <c r="BD1318" i="27"/>
  <c r="BD1317" i="27"/>
  <c r="BD1316" i="27"/>
  <c r="BD1315" i="27"/>
  <c r="BD1314" i="27"/>
  <c r="BD1313" i="27"/>
  <c r="BD1312" i="27"/>
  <c r="BD1311" i="27"/>
  <c r="BD1310" i="27"/>
  <c r="BD1309" i="27"/>
  <c r="BD1308" i="27"/>
  <c r="BD1307" i="27"/>
  <c r="BD1306" i="27"/>
  <c r="BD1305" i="27"/>
  <c r="BD1304" i="27"/>
  <c r="BD1303" i="27"/>
  <c r="BD1302" i="27"/>
  <c r="BD1301" i="27"/>
  <c r="BD1300" i="27"/>
  <c r="BD1299" i="27"/>
  <c r="BD1298" i="27"/>
  <c r="BD1297" i="27"/>
  <c r="BD1296" i="27"/>
  <c r="BD1295" i="27"/>
  <c r="BD1294" i="27"/>
  <c r="BD1293" i="27"/>
  <c r="BD1292" i="27"/>
  <c r="BD1291" i="27"/>
  <c r="BD1290" i="27"/>
  <c r="BD1289" i="27"/>
  <c r="BD1288" i="27"/>
  <c r="BD1287" i="27"/>
  <c r="BD1286" i="27"/>
  <c r="BD1285" i="27"/>
  <c r="BD1284" i="27"/>
  <c r="BD1283" i="27"/>
  <c r="BD1282" i="27"/>
  <c r="BD1281" i="27"/>
  <c r="BD1280" i="27"/>
  <c r="BD1279" i="27"/>
  <c r="BD1278" i="27"/>
  <c r="BD1277" i="27"/>
  <c r="BD1276" i="27"/>
  <c r="BD1275" i="27"/>
  <c r="BD1274" i="27"/>
  <c r="BD1273" i="27"/>
  <c r="BD1272" i="27"/>
  <c r="BD1271" i="27"/>
  <c r="BD1270" i="27"/>
  <c r="BD1269" i="27"/>
  <c r="BD1268" i="27"/>
  <c r="BD1267" i="27"/>
  <c r="BD1266" i="27"/>
  <c r="BD1265" i="27"/>
  <c r="BD1264" i="27"/>
  <c r="BD1263" i="27"/>
  <c r="BD1262" i="27"/>
  <c r="BD1261" i="27"/>
  <c r="BD1260" i="27"/>
  <c r="BD1259" i="27"/>
  <c r="BD1258" i="27"/>
  <c r="BD1257" i="27"/>
  <c r="BD1256" i="27"/>
  <c r="BD1255" i="27"/>
  <c r="BD1254" i="27"/>
  <c r="BD1253" i="27"/>
  <c r="BD1252" i="27"/>
  <c r="BD1251" i="27"/>
  <c r="BD1250" i="27"/>
  <c r="BD1249" i="27"/>
  <c r="BD1248" i="27"/>
  <c r="BD1247" i="27"/>
  <c r="BD1246" i="27"/>
  <c r="BD1245" i="27"/>
  <c r="BD1244" i="27"/>
  <c r="BD1243" i="27"/>
  <c r="BD1242" i="27"/>
  <c r="BD1241" i="27"/>
  <c r="BD1240" i="27"/>
  <c r="BD1239" i="27"/>
  <c r="BD1238" i="27"/>
  <c r="BD1237" i="27"/>
  <c r="BD1236" i="27"/>
  <c r="BD1235" i="27"/>
  <c r="BD1234" i="27"/>
  <c r="BD1233" i="27"/>
  <c r="BD1232" i="27"/>
  <c r="BD1231" i="27"/>
  <c r="BD1230" i="27"/>
  <c r="BD1229" i="27"/>
  <c r="BD1228" i="27"/>
  <c r="BD1227" i="27"/>
  <c r="BD1226" i="27"/>
  <c r="BD1225" i="27"/>
  <c r="BD1224" i="27"/>
  <c r="BD1223" i="27"/>
  <c r="BD1222" i="27"/>
  <c r="BD1221" i="27"/>
  <c r="BD1220" i="27"/>
  <c r="BD1219" i="27"/>
  <c r="BD1218" i="27"/>
  <c r="BD1217" i="27"/>
  <c r="BD1216" i="27"/>
  <c r="BD1215" i="27"/>
  <c r="BD1214" i="27"/>
  <c r="BD1213" i="27"/>
  <c r="BD1212" i="27"/>
  <c r="BD1211" i="27"/>
  <c r="BD1210" i="27"/>
  <c r="BD1209" i="27"/>
  <c r="BD1208" i="27"/>
  <c r="BD1207" i="27"/>
  <c r="BD1206" i="27"/>
  <c r="BD1205" i="27"/>
  <c r="BD1204" i="27"/>
  <c r="BD1203" i="27"/>
  <c r="BD1202" i="27"/>
  <c r="BD1201" i="27"/>
  <c r="BD1200" i="27"/>
  <c r="BD1199" i="27"/>
  <c r="BD1198" i="27"/>
  <c r="BD1197" i="27"/>
  <c r="BD1196" i="27"/>
  <c r="BD1195" i="27"/>
  <c r="BD1194" i="27"/>
  <c r="BD1193" i="27"/>
  <c r="BD1192" i="27"/>
  <c r="BD1191" i="27"/>
  <c r="BD1190" i="27"/>
  <c r="BD1189" i="27"/>
  <c r="BD1188" i="27"/>
  <c r="BD1187" i="27"/>
  <c r="BD1186" i="27"/>
  <c r="BD1185" i="27"/>
  <c r="BD1184" i="27"/>
  <c r="BD1183" i="27"/>
  <c r="BD1182" i="27"/>
  <c r="BD1181" i="27"/>
  <c r="BD1180" i="27"/>
  <c r="BD1179" i="27"/>
  <c r="BD1178" i="27"/>
  <c r="BD1177" i="27"/>
  <c r="BD1176" i="27"/>
  <c r="BD1175" i="27"/>
  <c r="BD1174" i="27"/>
  <c r="BD1173" i="27"/>
  <c r="BD1172" i="27"/>
  <c r="BD1171" i="27"/>
  <c r="BD1170" i="27"/>
  <c r="BD1169" i="27"/>
  <c r="BD1168" i="27"/>
  <c r="BD1167" i="27"/>
  <c r="BD1166" i="27"/>
  <c r="BD1165" i="27"/>
  <c r="BD1164" i="27"/>
  <c r="BD1163" i="27"/>
  <c r="BD1162" i="27"/>
  <c r="BD1161" i="27"/>
  <c r="BD1160" i="27"/>
  <c r="BD1159" i="27"/>
  <c r="BD1158" i="27"/>
  <c r="BD1157" i="27"/>
  <c r="BD1156" i="27"/>
  <c r="BD1155" i="27"/>
  <c r="BD1154" i="27"/>
  <c r="BD1153" i="27"/>
  <c r="BD1152" i="27"/>
  <c r="BD1151" i="27"/>
  <c r="BD1150" i="27"/>
  <c r="BD1149" i="27"/>
  <c r="BD1148" i="27"/>
  <c r="BD1147" i="27"/>
  <c r="BD1146" i="27"/>
  <c r="BD1145" i="27"/>
  <c r="BD1144" i="27"/>
  <c r="BD1143" i="27"/>
  <c r="BD1142" i="27"/>
  <c r="BD1141" i="27"/>
  <c r="BD1140" i="27"/>
  <c r="BD1139" i="27"/>
  <c r="BD1138" i="27"/>
  <c r="BD1137" i="27"/>
  <c r="BD1136" i="27"/>
  <c r="BD1135" i="27"/>
  <c r="BD1134" i="27"/>
  <c r="BD1133" i="27"/>
  <c r="BD1132" i="27"/>
  <c r="BD1131" i="27"/>
  <c r="BD1130" i="27"/>
  <c r="BD1129" i="27"/>
  <c r="BD1128" i="27"/>
  <c r="BD1127" i="27"/>
  <c r="BD1126" i="27"/>
  <c r="BD1125" i="27"/>
  <c r="BD1124" i="27"/>
  <c r="BD1123" i="27"/>
  <c r="BD1122" i="27"/>
  <c r="BD1121" i="27"/>
  <c r="BD1120" i="27"/>
  <c r="BD1119" i="27"/>
  <c r="BD1118" i="27"/>
  <c r="BD1117" i="27"/>
  <c r="BD1116" i="27"/>
  <c r="BD1115" i="27"/>
  <c r="BD1114" i="27"/>
  <c r="BD1113" i="27"/>
  <c r="BD1112" i="27"/>
  <c r="BD1111" i="27"/>
  <c r="BD1110" i="27"/>
  <c r="BD1109" i="27"/>
  <c r="BD1108" i="27"/>
  <c r="BD1107" i="27"/>
  <c r="BD815" i="27"/>
  <c r="BD1105" i="27"/>
  <c r="BD1104" i="27"/>
  <c r="BD1103" i="27"/>
  <c r="BD1102" i="27"/>
  <c r="BD1101" i="27"/>
  <c r="BD1100" i="27"/>
  <c r="BD1099" i="27"/>
  <c r="BD1098" i="27"/>
  <c r="BD1097" i="27"/>
  <c r="BD1096" i="27"/>
  <c r="BD1095" i="27"/>
  <c r="BD1094" i="27"/>
  <c r="BD1093" i="27"/>
  <c r="BD1092" i="27"/>
  <c r="BD1091" i="27"/>
  <c r="BD1090" i="27"/>
  <c r="BD1089" i="27"/>
  <c r="BD1088" i="27"/>
  <c r="BD1087" i="27"/>
  <c r="BD1086" i="27"/>
  <c r="BD1085" i="27"/>
  <c r="BD1084" i="27"/>
  <c r="BD1083" i="27"/>
  <c r="BD1082" i="27"/>
  <c r="BD1081" i="27"/>
  <c r="BD1080" i="27"/>
  <c r="BD1079" i="27"/>
  <c r="BD1078" i="27"/>
  <c r="BD1077" i="27"/>
  <c r="BD1076" i="27"/>
  <c r="BD1075" i="27"/>
  <c r="BD1074" i="27"/>
  <c r="BD1073" i="27"/>
  <c r="BD1072" i="27"/>
  <c r="BD1071" i="27"/>
  <c r="BD1070" i="27"/>
  <c r="BD1069" i="27"/>
  <c r="BD1068" i="27"/>
  <c r="BD1067" i="27"/>
  <c r="BD1066" i="27"/>
  <c r="BD1065" i="27"/>
  <c r="BD1064" i="27"/>
  <c r="BD1063" i="27"/>
  <c r="BD1062" i="27"/>
  <c r="BD1061" i="27"/>
  <c r="BD1060" i="27"/>
  <c r="BD1059" i="27"/>
  <c r="BD1058" i="27"/>
  <c r="BD1057" i="27"/>
  <c r="BD1056" i="27"/>
  <c r="BD1055" i="27"/>
  <c r="BD1054" i="27"/>
  <c r="BD1053" i="27"/>
  <c r="BD1052" i="27"/>
  <c r="BD1051" i="27"/>
  <c r="BD1050" i="27"/>
  <c r="BD1049" i="27"/>
  <c r="BD1048" i="27"/>
  <c r="BD1047" i="27"/>
  <c r="BD1046" i="27"/>
  <c r="BD1045" i="27"/>
  <c r="BD1044" i="27"/>
  <c r="BD1043" i="27"/>
  <c r="BD1042" i="27"/>
  <c r="BD1041" i="27"/>
  <c r="BD1040" i="27"/>
  <c r="BD1039" i="27"/>
  <c r="BD1038" i="27"/>
  <c r="BD1037" i="27"/>
  <c r="BD1036" i="27"/>
  <c r="BD1035" i="27"/>
  <c r="BD1034" i="27"/>
  <c r="BD1033" i="27"/>
  <c r="BD1032" i="27"/>
  <c r="BD1031" i="27"/>
  <c r="BD1030" i="27"/>
  <c r="BD1029" i="27"/>
  <c r="BD1028" i="27"/>
  <c r="BD1027" i="27"/>
  <c r="BD1026" i="27"/>
  <c r="BD1025" i="27"/>
  <c r="BD1024" i="27"/>
  <c r="BD1023" i="27"/>
  <c r="BD1022" i="27"/>
  <c r="BD1021" i="27"/>
  <c r="BD1020" i="27"/>
  <c r="BD1019" i="27"/>
  <c r="BD1018" i="27"/>
  <c r="BD1017" i="27"/>
  <c r="BD1016" i="27"/>
  <c r="BD1015" i="27"/>
  <c r="BD1014" i="27"/>
  <c r="BD1013" i="27"/>
  <c r="BD1012" i="27"/>
  <c r="BD1011" i="27"/>
  <c r="BD1010" i="27"/>
  <c r="BD1009" i="27"/>
  <c r="BD1008" i="27"/>
  <c r="BD1007" i="27"/>
  <c r="BD1006" i="27"/>
  <c r="BD1005" i="27"/>
  <c r="BD1004" i="27"/>
  <c r="BD1003" i="27"/>
  <c r="BD1002" i="27"/>
  <c r="BD1001" i="27"/>
  <c r="BD1000" i="27"/>
  <c r="BD999" i="27"/>
  <c r="BD998" i="27"/>
  <c r="BD997" i="27"/>
  <c r="BD996" i="27"/>
  <c r="BD995" i="27"/>
  <c r="BD994" i="27"/>
  <c r="BD993" i="27"/>
  <c r="BD992" i="27"/>
  <c r="BD991" i="27"/>
  <c r="BD990" i="27"/>
  <c r="BD989" i="27"/>
  <c r="BD988" i="27"/>
  <c r="BD987" i="27"/>
  <c r="BD986" i="27"/>
  <c r="BD985" i="27"/>
  <c r="BD984" i="27"/>
  <c r="BD983" i="27"/>
  <c r="BD700" i="27"/>
  <c r="BD981" i="27"/>
  <c r="BD980" i="27"/>
  <c r="BD979" i="27"/>
  <c r="BD978" i="27"/>
  <c r="BD977" i="27"/>
  <c r="BD976" i="27"/>
  <c r="BD975" i="27"/>
  <c r="BD974" i="27"/>
  <c r="BD973" i="27"/>
  <c r="BD972" i="27"/>
  <c r="BD971" i="27"/>
  <c r="BD970" i="27"/>
  <c r="BD969" i="27"/>
  <c r="BD968" i="27"/>
  <c r="BD967" i="27"/>
  <c r="BD966" i="27"/>
  <c r="BD965" i="27"/>
  <c r="BD964" i="27"/>
  <c r="BD963" i="27"/>
  <c r="BD962" i="27"/>
  <c r="BD961" i="27"/>
  <c r="BD960" i="27"/>
  <c r="BD959" i="27"/>
  <c r="BD958" i="27"/>
  <c r="BD957" i="27"/>
  <c r="BD956" i="27"/>
  <c r="BD955" i="27"/>
  <c r="BD954" i="27"/>
  <c r="BD953" i="27"/>
  <c r="BD952" i="27"/>
  <c r="BD951" i="27"/>
  <c r="BD950" i="27"/>
  <c r="BD949" i="27"/>
  <c r="BD948" i="27"/>
  <c r="BD947" i="27"/>
  <c r="BD946" i="27"/>
  <c r="BD945" i="27"/>
  <c r="BD944" i="27"/>
  <c r="BD943" i="27"/>
  <c r="BD942" i="27"/>
  <c r="BD941" i="27"/>
  <c r="BD940" i="27"/>
  <c r="BD939" i="27"/>
  <c r="BD938" i="27"/>
  <c r="BD937" i="27"/>
  <c r="BD936" i="27"/>
  <c r="BD935" i="27"/>
  <c r="BD934" i="27"/>
  <c r="BD933" i="27"/>
  <c r="BD932" i="27"/>
  <c r="BD931" i="27"/>
  <c r="BD930" i="27"/>
  <c r="BD929" i="27"/>
  <c r="BD928" i="27"/>
  <c r="BD927" i="27"/>
  <c r="BD926" i="27"/>
  <c r="BD925" i="27"/>
  <c r="BD924" i="27"/>
  <c r="BD923" i="27"/>
  <c r="BD922" i="27"/>
  <c r="BD921" i="27"/>
  <c r="BD920" i="27"/>
  <c r="BD919" i="27"/>
  <c r="BD918" i="27"/>
  <c r="BD917" i="27"/>
  <c r="BD916" i="27"/>
  <c r="BD915" i="27"/>
  <c r="BD914" i="27"/>
  <c r="BD913" i="27"/>
  <c r="BD912" i="27"/>
  <c r="BD911" i="27"/>
  <c r="BD910" i="27"/>
  <c r="BD909" i="27"/>
  <c r="BD908" i="27"/>
  <c r="BD907" i="27"/>
  <c r="BD906" i="27"/>
  <c r="BD905" i="27"/>
  <c r="BD904" i="27"/>
  <c r="BD903" i="27"/>
  <c r="BD902" i="27"/>
  <c r="BD901" i="27"/>
  <c r="BD900" i="27"/>
  <c r="BD899" i="27"/>
  <c r="BD898" i="27"/>
  <c r="BD897" i="27"/>
  <c r="BD896" i="27"/>
  <c r="BD895" i="27"/>
  <c r="BD894" i="27"/>
  <c r="BD893" i="27"/>
  <c r="BD892" i="27"/>
  <c r="BD891" i="27"/>
  <c r="BD890" i="27"/>
  <c r="BD889" i="27"/>
  <c r="BD888" i="27"/>
  <c r="BD887" i="27"/>
  <c r="BD886" i="27"/>
  <c r="BD885" i="27"/>
  <c r="BD884" i="27"/>
  <c r="BD883" i="27"/>
  <c r="BD882" i="27"/>
  <c r="BD881" i="27"/>
  <c r="BD880" i="27"/>
  <c r="BD879" i="27"/>
  <c r="BD878" i="27"/>
  <c r="BD877" i="27"/>
  <c r="BD876" i="27"/>
  <c r="BD875" i="27"/>
  <c r="BD874" i="27"/>
  <c r="BD873" i="27"/>
  <c r="BD872" i="27"/>
  <c r="BD871" i="27"/>
  <c r="BD870" i="27"/>
  <c r="BD869" i="27"/>
  <c r="BD868" i="27"/>
  <c r="BD867" i="27"/>
  <c r="BD866" i="27"/>
  <c r="BD865" i="27"/>
  <c r="BD864" i="27"/>
  <c r="BD863" i="27"/>
  <c r="BD862" i="27"/>
  <c r="BD861" i="27"/>
  <c r="BD860" i="27"/>
  <c r="BD859" i="27"/>
  <c r="BD858" i="27"/>
  <c r="BD857" i="27"/>
  <c r="BD856" i="27"/>
  <c r="BD855" i="27"/>
  <c r="BD854" i="27"/>
  <c r="BD853" i="27"/>
  <c r="BD852" i="27"/>
  <c r="BD851" i="27"/>
  <c r="BD850" i="27"/>
  <c r="BD849" i="27"/>
  <c r="BD848" i="27"/>
  <c r="BD847" i="27"/>
  <c r="BD846" i="27"/>
  <c r="BD845" i="27"/>
  <c r="BD844" i="27"/>
  <c r="BD843" i="27"/>
  <c r="BD842" i="27"/>
  <c r="BD841" i="27"/>
  <c r="BD840" i="27"/>
  <c r="BD839" i="27"/>
  <c r="BD838" i="27"/>
  <c r="BD837" i="27"/>
  <c r="BD836" i="27"/>
  <c r="BD835" i="27"/>
  <c r="BD834" i="27"/>
  <c r="BD833" i="27"/>
  <c r="BD832" i="27"/>
  <c r="BD831" i="27"/>
  <c r="BD830" i="27"/>
  <c r="BD829" i="27"/>
  <c r="BD828" i="27"/>
  <c r="BD827" i="27"/>
  <c r="BD826" i="27"/>
  <c r="BD825" i="27"/>
  <c r="BD824" i="27"/>
  <c r="BD823" i="27"/>
  <c r="BD822" i="27"/>
  <c r="BD821" i="27"/>
  <c r="BD820" i="27"/>
  <c r="BD819" i="27"/>
  <c r="BD818" i="27"/>
  <c r="BD817" i="27"/>
  <c r="BD816" i="27"/>
  <c r="BD175" i="27"/>
  <c r="BD814" i="27"/>
  <c r="BD813" i="27"/>
  <c r="BD403" i="27"/>
  <c r="BD811" i="27"/>
  <c r="BD810" i="27"/>
  <c r="BD475" i="27"/>
  <c r="BD808" i="27"/>
  <c r="BD316" i="27"/>
  <c r="BD806" i="27"/>
  <c r="BD805" i="27"/>
  <c r="BD804" i="27"/>
  <c r="BD803" i="27"/>
  <c r="BD545" i="27"/>
  <c r="BD801" i="27"/>
  <c r="BD800" i="27"/>
  <c r="BD799" i="27"/>
  <c r="BD798" i="27"/>
  <c r="BD797" i="27"/>
  <c r="BD223" i="27"/>
  <c r="BD795" i="27"/>
  <c r="BD794" i="27"/>
  <c r="BD1106" i="27"/>
  <c r="BD792" i="27"/>
  <c r="BD791" i="27"/>
  <c r="BD790" i="27"/>
  <c r="BD789" i="27"/>
  <c r="BD788" i="27"/>
  <c r="BD787" i="27"/>
  <c r="BD786" i="27"/>
  <c r="BD785" i="27"/>
  <c r="BD784" i="27"/>
  <c r="BD783" i="27"/>
  <c r="BD782" i="27"/>
  <c r="BD134" i="27"/>
  <c r="BD780" i="27"/>
  <c r="BD779" i="27"/>
  <c r="BD778" i="27"/>
  <c r="BD777" i="27"/>
  <c r="BD776" i="27"/>
  <c r="BD775" i="27"/>
  <c r="BD774" i="27"/>
  <c r="BD773" i="27"/>
  <c r="BD772" i="27"/>
  <c r="BD771" i="27"/>
  <c r="BD770" i="27"/>
  <c r="BD769" i="27"/>
  <c r="BD768" i="27"/>
  <c r="BD767" i="27"/>
  <c r="BD766" i="27"/>
  <c r="BD765" i="27"/>
  <c r="BD764" i="27"/>
  <c r="BD763" i="27"/>
  <c r="BD762" i="27"/>
  <c r="BD457" i="27"/>
  <c r="BD760" i="27"/>
  <c r="BD759" i="27"/>
  <c r="BD758" i="27"/>
  <c r="BD757" i="27"/>
  <c r="BD756" i="27"/>
  <c r="BD755" i="27"/>
  <c r="BD754" i="27"/>
  <c r="BD753" i="27"/>
  <c r="BD752" i="27"/>
  <c r="BD751" i="27"/>
  <c r="BD750" i="27"/>
  <c r="BD1545" i="27"/>
  <c r="BD748" i="27"/>
  <c r="BD747" i="27"/>
  <c r="BD746" i="27"/>
  <c r="BD721" i="27"/>
  <c r="BD744" i="27"/>
  <c r="BD743" i="27"/>
  <c r="BD982" i="27"/>
  <c r="BD741" i="27"/>
  <c r="BD740" i="27"/>
  <c r="BD739" i="27"/>
  <c r="BD749" i="27"/>
  <c r="BD737" i="27"/>
  <c r="BD736" i="27"/>
  <c r="BD735" i="27"/>
  <c r="BD742" i="27"/>
  <c r="BD733" i="27"/>
  <c r="BD703" i="27"/>
  <c r="BD738" i="27"/>
  <c r="BD709" i="27"/>
  <c r="BD729" i="27"/>
  <c r="BD158" i="27"/>
  <c r="BD727" i="27"/>
  <c r="BD726" i="27"/>
  <c r="BD725" i="27"/>
  <c r="BD724" i="27"/>
  <c r="BD723" i="27"/>
  <c r="BD734" i="27"/>
  <c r="BD324" i="27"/>
  <c r="BD720" i="27"/>
  <c r="BD712" i="27"/>
  <c r="BD719" i="27"/>
  <c r="BD717" i="27"/>
  <c r="BD732" i="27"/>
  <c r="BD715" i="27"/>
  <c r="BD714" i="27"/>
  <c r="BD713" i="27"/>
  <c r="BD689" i="27"/>
  <c r="BD711" i="27"/>
  <c r="BD731" i="27"/>
  <c r="BD708" i="27"/>
  <c r="BD722" i="27"/>
  <c r="BD730" i="27"/>
  <c r="BD707" i="27"/>
  <c r="BD695" i="27"/>
  <c r="BD704" i="27"/>
  <c r="BD705" i="27"/>
  <c r="BD702" i="27"/>
  <c r="BD701" i="27"/>
  <c r="BD684" i="27"/>
  <c r="BD699" i="27"/>
  <c r="BD698" i="27"/>
  <c r="BD685" i="27"/>
  <c r="BD696" i="27"/>
  <c r="BD706" i="27"/>
  <c r="BD99" i="27"/>
  <c r="BD693" i="27"/>
  <c r="BD692" i="27"/>
  <c r="BD691" i="27"/>
  <c r="BD690" i="27"/>
  <c r="BD687" i="27"/>
  <c r="BD710" i="27"/>
  <c r="BD686" i="27"/>
  <c r="BD697" i="27"/>
  <c r="BD688" i="27"/>
  <c r="BD718" i="27"/>
  <c r="BD694" i="27"/>
  <c r="BD716" i="27"/>
  <c r="BD683" i="27"/>
  <c r="BD680" i="27"/>
  <c r="BD679" i="27"/>
  <c r="BD678" i="27"/>
  <c r="BD677" i="27"/>
  <c r="BD676" i="27"/>
  <c r="BD675" i="27"/>
  <c r="BD674" i="27"/>
  <c r="BD673" i="27"/>
  <c r="BD681" i="27"/>
  <c r="BD671" i="27"/>
  <c r="BD670" i="27"/>
  <c r="BD669" i="27"/>
  <c r="BD668" i="27"/>
  <c r="BD667" i="27"/>
  <c r="BD666" i="27"/>
  <c r="BD665" i="27"/>
  <c r="BD664" i="27"/>
  <c r="BD663" i="27"/>
  <c r="BD662" i="27"/>
  <c r="BD661" i="27"/>
  <c r="BD660" i="27"/>
  <c r="BD659" i="27"/>
  <c r="BD658" i="27"/>
  <c r="BD657" i="27"/>
  <c r="BD781" i="27"/>
  <c r="BD655" i="27"/>
  <c r="BD654" i="27"/>
  <c r="BD653" i="27"/>
  <c r="BD652" i="27"/>
  <c r="BD651" i="27"/>
  <c r="BD650" i="27"/>
  <c r="BD649" i="27"/>
  <c r="BD648" i="27"/>
  <c r="BD647" i="27"/>
  <c r="BD646" i="27"/>
  <c r="BD645" i="27"/>
  <c r="BD644" i="27"/>
  <c r="BD643" i="27"/>
  <c r="BD642" i="27"/>
  <c r="BD641" i="27"/>
  <c r="BD640" i="27"/>
  <c r="BD639" i="27"/>
  <c r="BD638" i="27"/>
  <c r="BD637" i="27"/>
  <c r="BD636" i="27"/>
  <c r="BD802" i="27"/>
  <c r="BD634" i="27"/>
  <c r="BD633" i="27"/>
  <c r="BD632" i="27"/>
  <c r="BD631" i="27"/>
  <c r="BD630" i="27"/>
  <c r="BD629" i="27"/>
  <c r="BD628" i="27"/>
  <c r="BD627" i="27"/>
  <c r="BD626" i="27"/>
  <c r="BD625" i="27"/>
  <c r="BD624" i="27"/>
  <c r="BD623" i="27"/>
  <c r="BD622" i="27"/>
  <c r="BD621" i="27"/>
  <c r="BD620" i="27"/>
  <c r="BD619" i="27"/>
  <c r="BD618" i="27"/>
  <c r="BD617" i="27"/>
  <c r="BD616" i="27"/>
  <c r="BD615" i="27"/>
  <c r="BD614" i="27"/>
  <c r="BD613" i="27"/>
  <c r="BD612" i="27"/>
  <c r="BD611" i="27"/>
  <c r="BD610" i="27"/>
  <c r="BD609" i="27"/>
  <c r="BD608" i="27"/>
  <c r="BD607" i="27"/>
  <c r="BD606" i="27"/>
  <c r="BD605" i="27"/>
  <c r="BD604" i="27"/>
  <c r="BD603" i="27"/>
  <c r="BD602" i="27"/>
  <c r="BD601" i="27"/>
  <c r="BD1669" i="27"/>
  <c r="BD599" i="27"/>
  <c r="BD598" i="27"/>
  <c r="BD597" i="27"/>
  <c r="BD596" i="27"/>
  <c r="BD595" i="27"/>
  <c r="BD594" i="27"/>
  <c r="BD593" i="27"/>
  <c r="BD592" i="27"/>
  <c r="BD591" i="27"/>
  <c r="BD590" i="27"/>
  <c r="BD589" i="27"/>
  <c r="BD588" i="27"/>
  <c r="BD587" i="27"/>
  <c r="BD586" i="27"/>
  <c r="BD585" i="27"/>
  <c r="BD584" i="27"/>
  <c r="BD583" i="27"/>
  <c r="BD582" i="27"/>
  <c r="BD581" i="27"/>
  <c r="BD580" i="27"/>
  <c r="BD579" i="27"/>
  <c r="BD578" i="27"/>
  <c r="BD577" i="27"/>
  <c r="BD576" i="27"/>
  <c r="BD575" i="27"/>
  <c r="BD568" i="27"/>
  <c r="BD573" i="27"/>
  <c r="BD572" i="27"/>
  <c r="BD571" i="27"/>
  <c r="BD570" i="27"/>
  <c r="BD569" i="27"/>
  <c r="BD548" i="27"/>
  <c r="BD567" i="27"/>
  <c r="BD566" i="27"/>
  <c r="BD565" i="27"/>
  <c r="BD564" i="27"/>
  <c r="BD563" i="27"/>
  <c r="BD562" i="27"/>
  <c r="BD561" i="27"/>
  <c r="BD560" i="27"/>
  <c r="BD559" i="27"/>
  <c r="BD558" i="27"/>
  <c r="BD557" i="27"/>
  <c r="BD556" i="27"/>
  <c r="BD555" i="27"/>
  <c r="BD554" i="27"/>
  <c r="BD553" i="27"/>
  <c r="BD552" i="27"/>
  <c r="BD551" i="27"/>
  <c r="BD550" i="27"/>
  <c r="BD549" i="27"/>
  <c r="BD513" i="27"/>
  <c r="BD547" i="27"/>
  <c r="BD546" i="27"/>
  <c r="BD352" i="27"/>
  <c r="BD544" i="27"/>
  <c r="BD543" i="27"/>
  <c r="BD542" i="27"/>
  <c r="BD541" i="27"/>
  <c r="BD540" i="27"/>
  <c r="BD539" i="27"/>
  <c r="BD538" i="27"/>
  <c r="BD537" i="27"/>
  <c r="BD536" i="27"/>
  <c r="BD535" i="27"/>
  <c r="BD534" i="27"/>
  <c r="BD533" i="27"/>
  <c r="BD532" i="27"/>
  <c r="BD531" i="27"/>
  <c r="BD530" i="27"/>
  <c r="BD529" i="27"/>
  <c r="BD528" i="27"/>
  <c r="BD527" i="27"/>
  <c r="BD526" i="27"/>
  <c r="BD525" i="27"/>
  <c r="BD524" i="27"/>
  <c r="BD523" i="27"/>
  <c r="BD522" i="27"/>
  <c r="BD521" i="27"/>
  <c r="BD520" i="27"/>
  <c r="BD519" i="27"/>
  <c r="BD518" i="27"/>
  <c r="BD517" i="27"/>
  <c r="BD516" i="27"/>
  <c r="BD515" i="27"/>
  <c r="BD514" i="27"/>
  <c r="BD505" i="27"/>
  <c r="BD512" i="27"/>
  <c r="BD511" i="27"/>
  <c r="BD510" i="27"/>
  <c r="BD509" i="27"/>
  <c r="BD508" i="27"/>
  <c r="BD507" i="27"/>
  <c r="BD506" i="27"/>
  <c r="BD481" i="27"/>
  <c r="BD504" i="27"/>
  <c r="BD503" i="27"/>
  <c r="BD502" i="27"/>
  <c r="BD501" i="27"/>
  <c r="BD500" i="27"/>
  <c r="BD499" i="27"/>
  <c r="BD498" i="27"/>
  <c r="BD497" i="27"/>
  <c r="BD496" i="27"/>
  <c r="BD495" i="27"/>
  <c r="BD494" i="27"/>
  <c r="BD493" i="27"/>
  <c r="BD492" i="27"/>
  <c r="BD491" i="27"/>
  <c r="BD490" i="27"/>
  <c r="BD489" i="27"/>
  <c r="BD488" i="27"/>
  <c r="BD487" i="27"/>
  <c r="BD486" i="27"/>
  <c r="BD485" i="27"/>
  <c r="BD484" i="27"/>
  <c r="BD483" i="27"/>
  <c r="BD482" i="27"/>
  <c r="BD461" i="27"/>
  <c r="BD480" i="27"/>
  <c r="BD479" i="27"/>
  <c r="BD412" i="27"/>
  <c r="BD387" i="27"/>
  <c r="BD476" i="27"/>
  <c r="BD430" i="27"/>
  <c r="BD474" i="27"/>
  <c r="BD473" i="27"/>
  <c r="BD472" i="27"/>
  <c r="BD471" i="27"/>
  <c r="BD470" i="27"/>
  <c r="BD469" i="27"/>
  <c r="BD468" i="27"/>
  <c r="BD467" i="27"/>
  <c r="BD466" i="27"/>
  <c r="BD465" i="27"/>
  <c r="BD464" i="27"/>
  <c r="BD463" i="27"/>
  <c r="BD462" i="27"/>
  <c r="BD460" i="27"/>
  <c r="BD446" i="27"/>
  <c r="BD155" i="27"/>
  <c r="BD458" i="27"/>
  <c r="BD302" i="27"/>
  <c r="BD456" i="27"/>
  <c r="BD455" i="27"/>
  <c r="BD454" i="27"/>
  <c r="BD453" i="27"/>
  <c r="BD262" i="27"/>
  <c r="BD451" i="27"/>
  <c r="BD241" i="27"/>
  <c r="BD449" i="27"/>
  <c r="BD448" i="27"/>
  <c r="BD282" i="27"/>
  <c r="BD440" i="27"/>
  <c r="BD445" i="27"/>
  <c r="BD428" i="27"/>
  <c r="BD443" i="27"/>
  <c r="BD442" i="27"/>
  <c r="BD421" i="27"/>
  <c r="BD439" i="27"/>
  <c r="BD438" i="27"/>
  <c r="BD437" i="27"/>
  <c r="BD414" i="27"/>
  <c r="BD435" i="27"/>
  <c r="BD434" i="27"/>
  <c r="BD433" i="27"/>
  <c r="BD432" i="27"/>
  <c r="BD431" i="27"/>
  <c r="BD203" i="27"/>
  <c r="BD429" i="27"/>
  <c r="BD372" i="27"/>
  <c r="BD427" i="27"/>
  <c r="BD426" i="27"/>
  <c r="BD425" i="27"/>
  <c r="BD424" i="27"/>
  <c r="BD423" i="27"/>
  <c r="BD422" i="27"/>
  <c r="BD360" i="27"/>
  <c r="BD420" i="27"/>
  <c r="BD419" i="27"/>
  <c r="BD418" i="27"/>
  <c r="BD417" i="27"/>
  <c r="BD416" i="27"/>
  <c r="BD415" i="27"/>
  <c r="BD349" i="27"/>
  <c r="BD413" i="27"/>
  <c r="BD812" i="27"/>
  <c r="BD411" i="27"/>
  <c r="BD341" i="27"/>
  <c r="BD409" i="27"/>
  <c r="BD408" i="27"/>
  <c r="BD407" i="27"/>
  <c r="BD406" i="27"/>
  <c r="BD405" i="27"/>
  <c r="BD404" i="27"/>
  <c r="BD635" i="27"/>
  <c r="BD402" i="27"/>
  <c r="BD401" i="27"/>
  <c r="BD400" i="27"/>
  <c r="BD399" i="27"/>
  <c r="BD398" i="27"/>
  <c r="BD397" i="27"/>
  <c r="BD396" i="27"/>
  <c r="BD395" i="27"/>
  <c r="BD394" i="27"/>
  <c r="BD393" i="27"/>
  <c r="BD225" i="27"/>
  <c r="BD391" i="27"/>
  <c r="BD390" i="27"/>
  <c r="BD389" i="27"/>
  <c r="BD388" i="27"/>
  <c r="BD152" i="27"/>
  <c r="BD386" i="27"/>
  <c r="BD385" i="27"/>
  <c r="BD384" i="27"/>
  <c r="BD383" i="27"/>
  <c r="BD382" i="27"/>
  <c r="BD381" i="27"/>
  <c r="BD380" i="27"/>
  <c r="BD379" i="27"/>
  <c r="BD378" i="27"/>
  <c r="BD377" i="27"/>
  <c r="BD376" i="27"/>
  <c r="BD375" i="27"/>
  <c r="BD374" i="27"/>
  <c r="BD373" i="27"/>
  <c r="BD107" i="27"/>
  <c r="BD371" i="27"/>
  <c r="BD370" i="27"/>
  <c r="BD369" i="27"/>
  <c r="BD368" i="27"/>
  <c r="BD367" i="27"/>
  <c r="BD366" i="27"/>
  <c r="BD365" i="27"/>
  <c r="BD364" i="27"/>
  <c r="BD363" i="27"/>
  <c r="BD362" i="27"/>
  <c r="BD361" i="27"/>
  <c r="BD106" i="27"/>
  <c r="BD359" i="27"/>
  <c r="BD358" i="27"/>
  <c r="BD357" i="27"/>
  <c r="BD356" i="27"/>
  <c r="BD355" i="27"/>
  <c r="BD354" i="27"/>
  <c r="BD323" i="27"/>
  <c r="BD289" i="27"/>
  <c r="BD459" i="27"/>
  <c r="BD350" i="27"/>
  <c r="BD339" i="27"/>
  <c r="BD348" i="27"/>
  <c r="BD347" i="27"/>
  <c r="BD346" i="27"/>
  <c r="BD345" i="27"/>
  <c r="BD344" i="27"/>
  <c r="BD1908" i="27"/>
  <c r="BD342" i="27"/>
  <c r="BD336" i="27"/>
  <c r="BD340" i="27"/>
  <c r="BD333" i="27"/>
  <c r="BD338" i="27"/>
  <c r="BD337" i="27"/>
  <c r="BD332" i="27"/>
  <c r="BD335" i="27"/>
  <c r="BD334" i="27"/>
  <c r="BD320" i="27"/>
  <c r="BD310" i="27"/>
  <c r="BD331" i="27"/>
  <c r="BD330" i="27"/>
  <c r="BD329" i="27"/>
  <c r="BD328" i="27"/>
  <c r="BD327" i="27"/>
  <c r="BD326" i="27"/>
  <c r="BD325" i="27"/>
  <c r="BD447" i="27"/>
  <c r="BD264" i="27"/>
  <c r="BD215" i="27"/>
  <c r="BD321" i="27"/>
  <c r="BD227" i="27"/>
  <c r="BD319" i="27"/>
  <c r="BD318" i="27"/>
  <c r="BD317" i="27"/>
  <c r="BD292" i="27"/>
  <c r="BD315" i="27"/>
  <c r="BD314" i="27"/>
  <c r="BD313" i="27"/>
  <c r="BD312" i="27"/>
  <c r="BD311" i="27"/>
  <c r="BD220" i="27"/>
  <c r="BD309" i="27"/>
  <c r="BD308" i="27"/>
  <c r="BD307" i="27"/>
  <c r="BD306" i="27"/>
  <c r="BD305" i="27"/>
  <c r="BD304" i="27"/>
  <c r="BD303" i="27"/>
  <c r="BD793" i="27"/>
  <c r="BD210" i="27"/>
  <c r="BD300" i="27"/>
  <c r="BD299" i="27"/>
  <c r="BD298" i="27"/>
  <c r="BD297" i="27"/>
  <c r="BD296" i="27"/>
  <c r="BD295" i="27"/>
  <c r="BD294" i="27"/>
  <c r="BD257" i="27"/>
  <c r="BD247" i="27"/>
  <c r="BD291" i="27"/>
  <c r="BD290" i="27"/>
  <c r="BD477" i="27"/>
  <c r="BD288" i="27"/>
  <c r="BD287" i="27"/>
  <c r="BD286" i="27"/>
  <c r="BD285" i="27"/>
  <c r="BD284" i="27"/>
  <c r="BD283" i="27"/>
  <c r="BD202" i="27"/>
  <c r="BD281" i="27"/>
  <c r="BD205" i="27"/>
  <c r="BD279" i="27"/>
  <c r="BD278" i="27"/>
  <c r="BD277" i="27"/>
  <c r="BD88" i="27"/>
  <c r="BD275" i="27"/>
  <c r="BD274" i="27"/>
  <c r="BD273" i="27"/>
  <c r="BD189" i="27"/>
  <c r="BD271" i="27"/>
  <c r="BD270" i="27"/>
  <c r="BD183" i="27"/>
  <c r="BD268" i="27"/>
  <c r="BD180" i="27"/>
  <c r="BD171" i="27"/>
  <c r="BD450" i="27"/>
  <c r="BD265" i="27"/>
  <c r="BD263" i="27"/>
  <c r="BD256" i="27"/>
  <c r="BD169" i="27"/>
  <c r="BD260" i="27"/>
  <c r="BD161" i="27"/>
  <c r="BD258" i="27"/>
  <c r="BD796" i="27"/>
  <c r="BD351" i="27"/>
  <c r="BD255" i="27"/>
  <c r="BD254" i="27"/>
  <c r="BD253" i="27"/>
  <c r="BD252" i="27"/>
  <c r="BD251" i="27"/>
  <c r="BD250" i="27"/>
  <c r="BD249" i="27"/>
  <c r="BD154" i="27"/>
  <c r="BD77" i="27"/>
  <c r="BD246" i="27"/>
  <c r="BD245" i="27"/>
  <c r="BD244" i="27"/>
  <c r="BD243" i="27"/>
  <c r="BD242" i="27"/>
  <c r="BD745" i="27"/>
  <c r="BD240" i="27"/>
  <c r="BD239" i="27"/>
  <c r="BD238" i="27"/>
  <c r="BD150" i="27"/>
  <c r="BD236" i="27"/>
  <c r="BD235" i="27"/>
  <c r="BD147" i="27"/>
  <c r="BD233" i="27"/>
  <c r="BD232" i="27"/>
  <c r="BD231" i="27"/>
  <c r="BD230" i="27"/>
  <c r="BD140" i="27"/>
  <c r="BD228" i="27"/>
  <c r="BD139" i="27"/>
  <c r="BD226" i="27"/>
  <c r="BD807" i="27"/>
  <c r="BD353" i="27"/>
  <c r="BD761" i="27"/>
  <c r="BD222" i="27"/>
  <c r="BD221" i="27"/>
  <c r="BD136" i="27"/>
  <c r="BD219" i="27"/>
  <c r="BD218" i="27"/>
  <c r="BD217" i="27"/>
  <c r="BD216" i="27"/>
  <c r="BD343" i="27"/>
  <c r="BD214" i="27"/>
  <c r="BD213" i="27"/>
  <c r="BD212" i="27"/>
  <c r="BD211" i="27"/>
  <c r="BD130" i="27"/>
  <c r="BD209" i="27"/>
  <c r="BD208" i="27"/>
  <c r="BD207" i="27"/>
  <c r="BD206" i="27"/>
  <c r="BD125" i="27"/>
  <c r="BD204" i="27"/>
  <c r="BD293" i="27"/>
  <c r="BD276" i="27"/>
  <c r="BD201" i="27"/>
  <c r="BD199" i="27"/>
  <c r="BD198" i="27"/>
  <c r="BD197" i="27"/>
  <c r="BD196" i="27"/>
  <c r="BD195" i="27"/>
  <c r="BD194" i="27"/>
  <c r="BD193" i="27"/>
  <c r="BD192" i="27"/>
  <c r="BD191" i="27"/>
  <c r="BD190" i="27"/>
  <c r="BD121" i="27"/>
  <c r="BD188" i="27"/>
  <c r="BD187" i="27"/>
  <c r="BD186" i="27"/>
  <c r="BD185" i="27"/>
  <c r="BD184" i="27"/>
  <c r="BD118" i="27"/>
  <c r="BD182" i="27"/>
  <c r="BD181" i="27"/>
  <c r="BD116" i="27"/>
  <c r="BD179" i="27"/>
  <c r="BD178" i="27"/>
  <c r="BD177" i="27"/>
  <c r="BD64" i="27"/>
  <c r="BD600" i="27"/>
  <c r="BD174" i="27"/>
  <c r="BD173" i="27"/>
  <c r="BD172" i="27"/>
  <c r="BD111" i="27"/>
  <c r="BD170" i="27"/>
  <c r="BD110" i="27"/>
  <c r="BD168" i="27"/>
  <c r="BD167" i="27"/>
  <c r="BD166" i="27"/>
  <c r="BD165" i="27"/>
  <c r="BD164" i="27"/>
  <c r="BD163" i="27"/>
  <c r="BD162" i="27"/>
  <c r="BD104" i="27"/>
  <c r="BD160" i="27"/>
  <c r="BD159" i="27"/>
  <c r="BD103" i="27"/>
  <c r="BD157" i="27"/>
  <c r="BD156" i="27"/>
  <c r="BD452" i="27"/>
  <c r="BD102" i="27"/>
  <c r="BD153" i="27"/>
  <c r="BD224" i="27"/>
  <c r="BD151" i="27"/>
  <c r="BD101" i="27"/>
  <c r="BD149" i="27"/>
  <c r="BD148" i="27"/>
  <c r="BD97" i="27"/>
  <c r="BD146" i="27"/>
  <c r="BD145" i="27"/>
  <c r="BD144" i="27"/>
  <c r="BD143" i="27"/>
  <c r="BD142" i="27"/>
  <c r="BD141" i="27"/>
  <c r="BD95" i="27"/>
  <c r="BD81" i="27"/>
  <c r="BD138" i="27"/>
  <c r="BD137" i="27"/>
  <c r="BD80" i="27"/>
  <c r="BD135" i="27"/>
  <c r="BD656" i="27"/>
  <c r="BD133" i="27"/>
  <c r="BD132" i="27"/>
  <c r="BD131" i="27"/>
  <c r="BD79" i="27"/>
  <c r="BD129" i="27"/>
  <c r="BD128" i="27"/>
  <c r="BD127" i="27"/>
  <c r="BD126" i="27"/>
  <c r="BD78" i="27"/>
  <c r="BD124" i="27"/>
  <c r="BD123" i="27"/>
  <c r="BD122" i="27"/>
  <c r="BD76" i="27"/>
  <c r="BD120" i="27"/>
  <c r="BD119" i="27"/>
  <c r="BD75" i="27"/>
  <c r="BD117" i="27"/>
  <c r="BD74" i="27"/>
  <c r="BD115" i="27"/>
  <c r="BD114" i="27"/>
  <c r="BD113" i="27"/>
  <c r="BD112" i="27"/>
  <c r="BD68" i="27"/>
  <c r="BD67" i="27"/>
  <c r="BD109" i="27"/>
  <c r="BD108" i="27"/>
  <c r="BD301" i="27"/>
  <c r="BD56" i="27"/>
  <c r="BD105" i="27"/>
  <c r="BD53" i="27"/>
  <c r="BD280" i="27"/>
  <c r="BD30" i="27"/>
  <c r="BD672" i="27"/>
  <c r="BD100" i="27"/>
  <c r="BD272" i="27"/>
  <c r="BD98" i="27"/>
  <c r="BD28" i="27"/>
  <c r="BD96" i="27"/>
  <c r="BD269" i="27"/>
  <c r="BD94" i="27"/>
  <c r="BD93" i="27"/>
  <c r="BD92" i="27"/>
  <c r="BD91" i="27"/>
  <c r="BD90" i="27"/>
  <c r="BD89" i="27"/>
  <c r="BD322" i="27"/>
  <c r="BD87" i="27"/>
  <c r="BD86" i="27"/>
  <c r="BD85" i="27"/>
  <c r="BD84" i="27"/>
  <c r="BD83" i="27"/>
  <c r="BD82" i="27"/>
  <c r="BD267" i="27"/>
  <c r="BD574" i="27"/>
  <c r="BD23" i="27"/>
  <c r="BD266" i="27"/>
  <c r="BD176" i="27"/>
  <c r="BD261" i="27"/>
  <c r="BD19" i="27"/>
  <c r="BD259" i="27"/>
  <c r="BD73" i="27"/>
  <c r="BD72" i="27"/>
  <c r="BD71" i="27"/>
  <c r="BD70" i="27"/>
  <c r="BD69" i="27"/>
  <c r="BD248" i="27"/>
  <c r="BD237" i="27"/>
  <c r="BD66" i="27"/>
  <c r="BD65" i="27"/>
  <c r="BD478" i="27"/>
  <c r="BD63" i="27"/>
  <c r="BD62" i="27"/>
  <c r="BD61" i="27"/>
  <c r="BD60" i="27"/>
  <c r="BD59" i="27"/>
  <c r="BD58" i="27"/>
  <c r="BD57" i="27"/>
  <c r="BD14" i="27"/>
  <c r="BD55" i="27"/>
  <c r="BD54" i="27"/>
  <c r="BD234" i="27"/>
  <c r="BD52" i="27"/>
  <c r="BD51" i="27"/>
  <c r="BD50" i="27"/>
  <c r="BD49" i="27"/>
  <c r="BD48" i="27"/>
  <c r="BD47" i="27"/>
  <c r="BD46" i="27"/>
  <c r="BD45" i="27"/>
  <c r="BD44" i="27"/>
  <c r="BD43" i="27"/>
  <c r="BD42" i="27"/>
  <c r="BD41" i="27"/>
  <c r="BD40" i="27"/>
  <c r="BD39" i="27"/>
  <c r="BD38" i="27"/>
  <c r="BD37" i="27"/>
  <c r="BD36" i="27"/>
  <c r="BD35" i="27"/>
  <c r="BD34" i="27"/>
  <c r="BD33" i="27"/>
  <c r="BD32" i="27"/>
  <c r="BD31" i="27"/>
  <c r="BD444" i="27"/>
  <c r="BD29" i="27"/>
  <c r="BD229" i="27"/>
  <c r="BD27" i="27"/>
  <c r="BD26" i="27"/>
  <c r="BD25" i="27"/>
  <c r="BD24" i="27"/>
  <c r="BD12" i="27"/>
  <c r="BD22" i="27"/>
  <c r="BD436" i="27"/>
  <c r="BD20" i="27"/>
  <c r="BD21" i="27"/>
  <c r="BD18" i="27"/>
  <c r="BD17" i="27"/>
  <c r="BD16" i="27"/>
  <c r="BD15" i="27"/>
  <c r="BD410" i="27"/>
  <c r="BD13" i="27"/>
  <c r="BD682" i="27"/>
  <c r="BD11" i="27"/>
  <c r="BD10" i="27"/>
  <c r="BD9" i="27"/>
  <c r="BD8" i="27"/>
  <c r="BD7" i="27"/>
  <c r="BD6" i="27"/>
  <c r="BD5" i="27"/>
  <c r="BD4" i="27"/>
  <c r="BD3" i="27"/>
  <c r="BD2" i="27"/>
  <c r="BC2403" i="27"/>
  <c r="BC2402" i="27"/>
  <c r="BC2401" i="27"/>
  <c r="BC2400" i="27"/>
  <c r="BC2399" i="27"/>
  <c r="BC2398" i="27"/>
  <c r="BC2397" i="27"/>
  <c r="BC2396" i="27"/>
  <c r="BC2395" i="27"/>
  <c r="BC2394" i="27"/>
  <c r="BC2393" i="27"/>
  <c r="BC2392" i="27"/>
  <c r="BC2391" i="27"/>
  <c r="BC2390" i="27"/>
  <c r="BC2389" i="27"/>
  <c r="BC2388" i="27"/>
  <c r="BC2387" i="27"/>
  <c r="BC2386" i="27"/>
  <c r="BC2385" i="27"/>
  <c r="BC2384" i="27"/>
  <c r="BC2383" i="27"/>
  <c r="BC2382" i="27"/>
  <c r="BC2381" i="27"/>
  <c r="BC2380" i="27"/>
  <c r="BC2379" i="27"/>
  <c r="BC2378" i="27"/>
  <c r="BC2377" i="27"/>
  <c r="BC2376" i="27"/>
  <c r="BC2375" i="27"/>
  <c r="BC2374" i="27"/>
  <c r="BC2373" i="27"/>
  <c r="BC2372" i="27"/>
  <c r="BC2371" i="27"/>
  <c r="BC2370" i="27"/>
  <c r="BC2369" i="27"/>
  <c r="BC2368" i="27"/>
  <c r="BC2367" i="27"/>
  <c r="BC2366" i="27"/>
  <c r="BC2365" i="27"/>
  <c r="BC2364" i="27"/>
  <c r="BC2363" i="27"/>
  <c r="BC2362" i="27"/>
  <c r="BC2361" i="27"/>
  <c r="BC2360" i="27"/>
  <c r="BC2359" i="27"/>
  <c r="BC2358" i="27"/>
  <c r="BC2357" i="27"/>
  <c r="BC2356" i="27"/>
  <c r="BC2355" i="27"/>
  <c r="BC2354" i="27"/>
  <c r="BC2353" i="27"/>
  <c r="BC2352" i="27"/>
  <c r="BC2351" i="27"/>
  <c r="BC2350" i="27"/>
  <c r="BC2349" i="27"/>
  <c r="BC2348" i="27"/>
  <c r="BC2347" i="27"/>
  <c r="BC2346" i="27"/>
  <c r="BC2345" i="27"/>
  <c r="BC2344" i="27"/>
  <c r="BC2343" i="27"/>
  <c r="BC2342" i="27"/>
  <c r="BC2341" i="27"/>
  <c r="BC2340" i="27"/>
  <c r="BC2339" i="27"/>
  <c r="BC2338" i="27"/>
  <c r="BC2337" i="27"/>
  <c r="BC2336" i="27"/>
  <c r="BC2335" i="27"/>
  <c r="BC2334" i="27"/>
  <c r="BC2333" i="27"/>
  <c r="BC2332" i="27"/>
  <c r="BC2331" i="27"/>
  <c r="BC2330" i="27"/>
  <c r="BC2329" i="27"/>
  <c r="BC2328" i="27"/>
  <c r="BC2327" i="27"/>
  <c r="BC2326" i="27"/>
  <c r="BC2325" i="27"/>
  <c r="BC2324" i="27"/>
  <c r="BC2323" i="27"/>
  <c r="BC2322" i="27"/>
  <c r="BC2321" i="27"/>
  <c r="BC2320" i="27"/>
  <c r="BC2319" i="27"/>
  <c r="BC2318" i="27"/>
  <c r="BC2317" i="27"/>
  <c r="BC2316" i="27"/>
  <c r="BC2315" i="27"/>
  <c r="BC2314" i="27"/>
  <c r="BC2313" i="27"/>
  <c r="BC2312" i="27"/>
  <c r="BC2311" i="27"/>
  <c r="BC2310" i="27"/>
  <c r="BC2309" i="27"/>
  <c r="BC2308" i="27"/>
  <c r="BC2307" i="27"/>
  <c r="BC2306" i="27"/>
  <c r="BC2305" i="27"/>
  <c r="BC2304" i="27"/>
  <c r="BC2303" i="27"/>
  <c r="BC2302" i="27"/>
  <c r="BC2301" i="27"/>
  <c r="BC2300" i="27"/>
  <c r="BC2299" i="27"/>
  <c r="BC2298" i="27"/>
  <c r="BC2297" i="27"/>
  <c r="BC2296" i="27"/>
  <c r="BC2295" i="27"/>
  <c r="BC2294" i="27"/>
  <c r="BC2293" i="27"/>
  <c r="BC2292" i="27"/>
  <c r="BC2291" i="27"/>
  <c r="BC2290" i="27"/>
  <c r="BC2289" i="27"/>
  <c r="BC2288" i="27"/>
  <c r="BC2287" i="27"/>
  <c r="BC2286" i="27"/>
  <c r="BC2285" i="27"/>
  <c r="BC2284" i="27"/>
  <c r="BC2283" i="27"/>
  <c r="BC2282" i="27"/>
  <c r="BC2281" i="27"/>
  <c r="BC2280" i="27"/>
  <c r="BC2279" i="27"/>
  <c r="BC2278" i="27"/>
  <c r="BC2277" i="27"/>
  <c r="BC2276" i="27"/>
  <c r="BC2275" i="27"/>
  <c r="BC2274" i="27"/>
  <c r="BC2273" i="27"/>
  <c r="BC2272" i="27"/>
  <c r="BC2271" i="27"/>
  <c r="BC2270" i="27"/>
  <c r="BC2269" i="27"/>
  <c r="BC2268" i="27"/>
  <c r="BC2267" i="27"/>
  <c r="BC2266" i="27"/>
  <c r="BC2265" i="27"/>
  <c r="BC2264" i="27"/>
  <c r="BC2263" i="27"/>
  <c r="BC2262" i="27"/>
  <c r="BC2261" i="27"/>
  <c r="BC2260" i="27"/>
  <c r="BC2259" i="27"/>
  <c r="BC2258" i="27"/>
  <c r="BC2257" i="27"/>
  <c r="BC2256" i="27"/>
  <c r="BC2255" i="27"/>
  <c r="BC2254" i="27"/>
  <c r="BC2253" i="27"/>
  <c r="BC2252" i="27"/>
  <c r="BC2251" i="27"/>
  <c r="BC2250" i="27"/>
  <c r="BC2249" i="27"/>
  <c r="BC2248" i="27"/>
  <c r="BC2247" i="27"/>
  <c r="BC2246" i="27"/>
  <c r="BC2245" i="27"/>
  <c r="BC2244" i="27"/>
  <c r="BC2243" i="27"/>
  <c r="BC2242" i="27"/>
  <c r="BC2241" i="27"/>
  <c r="BC2240" i="27"/>
  <c r="BC2239" i="27"/>
  <c r="BC2238" i="27"/>
  <c r="BC2237" i="27"/>
  <c r="BC2236" i="27"/>
  <c r="BC2235" i="27"/>
  <c r="BC2234" i="27"/>
  <c r="BC2233" i="27"/>
  <c r="BC2232" i="27"/>
  <c r="BC2231" i="27"/>
  <c r="BC2230" i="27"/>
  <c r="BC2229" i="27"/>
  <c r="BC2228" i="27"/>
  <c r="BC2227" i="27"/>
  <c r="BC2226" i="27"/>
  <c r="BC2225" i="27"/>
  <c r="BC2224" i="27"/>
  <c r="BC2223" i="27"/>
  <c r="BC2222" i="27"/>
  <c r="BC2221" i="27"/>
  <c r="BC2220" i="27"/>
  <c r="BC2219" i="27"/>
  <c r="BC2218" i="27"/>
  <c r="BC2217" i="27"/>
  <c r="BC2216" i="27"/>
  <c r="BC2215" i="27"/>
  <c r="BC2214" i="27"/>
  <c r="BC2213" i="27"/>
  <c r="BC2212" i="27"/>
  <c r="BC2211" i="27"/>
  <c r="BC2210" i="27"/>
  <c r="BC2209" i="27"/>
  <c r="BC2208" i="27"/>
  <c r="BC2207" i="27"/>
  <c r="BC2206" i="27"/>
  <c r="BC2205" i="27"/>
  <c r="BC2204" i="27"/>
  <c r="BC2203" i="27"/>
  <c r="BC2202" i="27"/>
  <c r="BC2201" i="27"/>
  <c r="BC2200" i="27"/>
  <c r="BC2199" i="27"/>
  <c r="BC2198" i="27"/>
  <c r="BC2197" i="27"/>
  <c r="BC2196" i="27"/>
  <c r="BC2195" i="27"/>
  <c r="BC2194" i="27"/>
  <c r="BC2193" i="27"/>
  <c r="BC2192" i="27"/>
  <c r="BC2191" i="27"/>
  <c r="BC2190" i="27"/>
  <c r="BC2189" i="27"/>
  <c r="BC2188" i="27"/>
  <c r="BC2187" i="27"/>
  <c r="BC2186" i="27"/>
  <c r="BC2185" i="27"/>
  <c r="BC2184" i="27"/>
  <c r="BC2183" i="27"/>
  <c r="BC2182" i="27"/>
  <c r="BC2181" i="27"/>
  <c r="BC2180" i="27"/>
  <c r="BC2179" i="27"/>
  <c r="BC2178" i="27"/>
  <c r="BC2177" i="27"/>
  <c r="BC2176" i="27"/>
  <c r="BC2175" i="27"/>
  <c r="BC2174" i="27"/>
  <c r="BC2173" i="27"/>
  <c r="BC2172" i="27"/>
  <c r="BC2171" i="27"/>
  <c r="BC2170" i="27"/>
  <c r="BC2169" i="27"/>
  <c r="BC2168" i="27"/>
  <c r="BC2167" i="27"/>
  <c r="BC2166" i="27"/>
  <c r="BC2165" i="27"/>
  <c r="BC2164" i="27"/>
  <c r="BC2163" i="27"/>
  <c r="BC2162" i="27"/>
  <c r="BC2161" i="27"/>
  <c r="BC2160" i="27"/>
  <c r="BC2159" i="27"/>
  <c r="BC2158" i="27"/>
  <c r="BC2157" i="27"/>
  <c r="BC2156" i="27"/>
  <c r="BC2155" i="27"/>
  <c r="BC2154" i="27"/>
  <c r="BC2153" i="27"/>
  <c r="BC2152" i="27"/>
  <c r="BC2151" i="27"/>
  <c r="BC2150" i="27"/>
  <c r="BC2149" i="27"/>
  <c r="BC2148" i="27"/>
  <c r="BC2147" i="27"/>
  <c r="BC2146" i="27"/>
  <c r="BC2145" i="27"/>
  <c r="BC2144" i="27"/>
  <c r="BC2143" i="27"/>
  <c r="BC2142" i="27"/>
  <c r="BC2141" i="27"/>
  <c r="BC2140" i="27"/>
  <c r="BC2139" i="27"/>
  <c r="BC2138" i="27"/>
  <c r="BC2137" i="27"/>
  <c r="BC2136" i="27"/>
  <c r="BC2135" i="27"/>
  <c r="BC2134" i="27"/>
  <c r="BC2133" i="27"/>
  <c r="BC2132" i="27"/>
  <c r="BC2131" i="27"/>
  <c r="BC2130" i="27"/>
  <c r="BC2129" i="27"/>
  <c r="BC2128" i="27"/>
  <c r="BC2127" i="27"/>
  <c r="BC2126" i="27"/>
  <c r="BC2125" i="27"/>
  <c r="BC2124" i="27"/>
  <c r="BC2123" i="27"/>
  <c r="BC2122" i="27"/>
  <c r="BC2121" i="27"/>
  <c r="BC2120" i="27"/>
  <c r="BC2119" i="27"/>
  <c r="BC2118" i="27"/>
  <c r="BC2117" i="27"/>
  <c r="BC2116" i="27"/>
  <c r="BC2115" i="27"/>
  <c r="BC2114" i="27"/>
  <c r="BC2113" i="27"/>
  <c r="BC2112" i="27"/>
  <c r="BC2111" i="27"/>
  <c r="BC2110" i="27"/>
  <c r="BC2109" i="27"/>
  <c r="BC2108" i="27"/>
  <c r="BC2107" i="27"/>
  <c r="BC2106" i="27"/>
  <c r="BC2105" i="27"/>
  <c r="BC2104" i="27"/>
  <c r="BC2103" i="27"/>
  <c r="BC2102" i="27"/>
  <c r="BC2101" i="27"/>
  <c r="BC2100" i="27"/>
  <c r="BC2099" i="27"/>
  <c r="BC2098" i="27"/>
  <c r="BC2097" i="27"/>
  <c r="BC2096" i="27"/>
  <c r="BC2095" i="27"/>
  <c r="BC2094" i="27"/>
  <c r="BC2093" i="27"/>
  <c r="BC2092" i="27"/>
  <c r="BC2091" i="27"/>
  <c r="BC2090" i="27"/>
  <c r="BC2089" i="27"/>
  <c r="BC2088" i="27"/>
  <c r="BC2087" i="27"/>
  <c r="BC2086" i="27"/>
  <c r="BC2085" i="27"/>
  <c r="BC2084" i="27"/>
  <c r="BC2083" i="27"/>
  <c r="BC2082" i="27"/>
  <c r="BC2081" i="27"/>
  <c r="BC2080" i="27"/>
  <c r="BC2079" i="27"/>
  <c r="BC2078" i="27"/>
  <c r="BC2077" i="27"/>
  <c r="BC2076" i="27"/>
  <c r="BC2075" i="27"/>
  <c r="BC2074" i="27"/>
  <c r="BC2073" i="27"/>
  <c r="BC2072" i="27"/>
  <c r="BC2071" i="27"/>
  <c r="BC2070" i="27"/>
  <c r="BC2069" i="27"/>
  <c r="BC2068" i="27"/>
  <c r="BC2067" i="27"/>
  <c r="BC2066" i="27"/>
  <c r="BC2065" i="27"/>
  <c r="BC2064" i="27"/>
  <c r="BC2063" i="27"/>
  <c r="BC2062" i="27"/>
  <c r="BC2061" i="27"/>
  <c r="BC2060" i="27"/>
  <c r="BC2059" i="27"/>
  <c r="BC2058" i="27"/>
  <c r="BC2057" i="27"/>
  <c r="BC2056" i="27"/>
  <c r="BC2055" i="27"/>
  <c r="BC2054" i="27"/>
  <c r="BC2053" i="27"/>
  <c r="BC2052" i="27"/>
  <c r="BC2051" i="27"/>
  <c r="BC2050" i="27"/>
  <c r="BC2049" i="27"/>
  <c r="BC2048" i="27"/>
  <c r="BC2047" i="27"/>
  <c r="BC2046" i="27"/>
  <c r="BC2045" i="27"/>
  <c r="BC2044" i="27"/>
  <c r="BC2043" i="27"/>
  <c r="BC2042" i="27"/>
  <c r="BC2041" i="27"/>
  <c r="BC2040" i="27"/>
  <c r="BC2039" i="27"/>
  <c r="BC2038" i="27"/>
  <c r="BC2037" i="27"/>
  <c r="BC2036" i="27"/>
  <c r="BC2035" i="27"/>
  <c r="BC2034" i="27"/>
  <c r="BC2033" i="27"/>
  <c r="BC2032" i="27"/>
  <c r="BC2031" i="27"/>
  <c r="BC2030" i="27"/>
  <c r="BC2029" i="27"/>
  <c r="BC2028" i="27"/>
  <c r="BC2027" i="27"/>
  <c r="BC2026" i="27"/>
  <c r="BC2025" i="27"/>
  <c r="BC2024" i="27"/>
  <c r="BC2023" i="27"/>
  <c r="BC2022" i="27"/>
  <c r="BC2021" i="27"/>
  <c r="BC2020" i="27"/>
  <c r="BC2019" i="27"/>
  <c r="BC2018" i="27"/>
  <c r="BC2017" i="27"/>
  <c r="BC2016" i="27"/>
  <c r="BC2015" i="27"/>
  <c r="BC2014" i="27"/>
  <c r="BC2013" i="27"/>
  <c r="BC2012" i="27"/>
  <c r="BC2011" i="27"/>
  <c r="BC2010" i="27"/>
  <c r="BC2009" i="27"/>
  <c r="BC2008" i="27"/>
  <c r="BC2007" i="27"/>
  <c r="BC2006" i="27"/>
  <c r="BC2005" i="27"/>
  <c r="BC2004" i="27"/>
  <c r="BC2003" i="27"/>
  <c r="BC2002" i="27"/>
  <c r="BC2001" i="27"/>
  <c r="BC2000" i="27"/>
  <c r="BC1999" i="27"/>
  <c r="BC1998" i="27"/>
  <c r="BC1997" i="27"/>
  <c r="BC1996" i="27"/>
  <c r="BC1995" i="27"/>
  <c r="BC1994" i="27"/>
  <c r="BC1993" i="27"/>
  <c r="BC1992" i="27"/>
  <c r="BC1991" i="27"/>
  <c r="BC1990" i="27"/>
  <c r="BC1989" i="27"/>
  <c r="BC1988" i="27"/>
  <c r="BC1987" i="27"/>
  <c r="BC1986" i="27"/>
  <c r="BC1985" i="27"/>
  <c r="BC1984" i="27"/>
  <c r="BC1983" i="27"/>
  <c r="BC1982" i="27"/>
  <c r="BC1981" i="27"/>
  <c r="BC1980" i="27"/>
  <c r="BC1979" i="27"/>
  <c r="BC1978" i="27"/>
  <c r="BC1977" i="27"/>
  <c r="BC1976" i="27"/>
  <c r="BC1975" i="27"/>
  <c r="BC1974" i="27"/>
  <c r="BC1973" i="27"/>
  <c r="BC1972" i="27"/>
  <c r="BC1971" i="27"/>
  <c r="BC1970" i="27"/>
  <c r="BC1969" i="27"/>
  <c r="BC1968" i="27"/>
  <c r="BC1967" i="27"/>
  <c r="BC1966" i="27"/>
  <c r="BC1965" i="27"/>
  <c r="BC1964" i="27"/>
  <c r="BC1963" i="27"/>
  <c r="BC1962" i="27"/>
  <c r="BC1961" i="27"/>
  <c r="BC1960" i="27"/>
  <c r="BC1959" i="27"/>
  <c r="BC1958" i="27"/>
  <c r="BC1957" i="27"/>
  <c r="BC1956" i="27"/>
  <c r="BC1955" i="27"/>
  <c r="BC1954" i="27"/>
  <c r="BC1953" i="27"/>
  <c r="BC1952" i="27"/>
  <c r="BC1951" i="27"/>
  <c r="BC1950" i="27"/>
  <c r="BC1949" i="27"/>
  <c r="BC1948" i="27"/>
  <c r="BC1947" i="27"/>
  <c r="BC1946" i="27"/>
  <c r="BC1945" i="27"/>
  <c r="BC1944" i="27"/>
  <c r="BC1943" i="27"/>
  <c r="BC1942" i="27"/>
  <c r="BC1941" i="27"/>
  <c r="BC1940" i="27"/>
  <c r="BC1939" i="27"/>
  <c r="BC1938" i="27"/>
  <c r="BC1937" i="27"/>
  <c r="BC1936" i="27"/>
  <c r="BC1935" i="27"/>
  <c r="BC1934" i="27"/>
  <c r="BC1933" i="27"/>
  <c r="BC1932" i="27"/>
  <c r="BC1931" i="27"/>
  <c r="BC1930" i="27"/>
  <c r="BC1929" i="27"/>
  <c r="BC1928" i="27"/>
  <c r="BC1927" i="27"/>
  <c r="BC1926" i="27"/>
  <c r="BC1925" i="27"/>
  <c r="BC1924" i="27"/>
  <c r="BC1923" i="27"/>
  <c r="BC1922" i="27"/>
  <c r="BC1921" i="27"/>
  <c r="BC1920" i="27"/>
  <c r="BC1919" i="27"/>
  <c r="BC1918" i="27"/>
  <c r="BC1917" i="27"/>
  <c r="BC1916" i="27"/>
  <c r="BC1915" i="27"/>
  <c r="BC1914" i="27"/>
  <c r="BC1913" i="27"/>
  <c r="BC1912" i="27"/>
  <c r="BC1911" i="27"/>
  <c r="BC1910" i="27"/>
  <c r="BC1909" i="27"/>
  <c r="BC809" i="27"/>
  <c r="BC1907" i="27"/>
  <c r="BC1906" i="27"/>
  <c r="BC1905" i="27"/>
  <c r="BC1904" i="27"/>
  <c r="BC1903" i="27"/>
  <c r="BC1902" i="27"/>
  <c r="BC1901" i="27"/>
  <c r="BC1900" i="27"/>
  <c r="BC1899" i="27"/>
  <c r="BC1898" i="27"/>
  <c r="BC1897" i="27"/>
  <c r="BC1896" i="27"/>
  <c r="BC1895" i="27"/>
  <c r="BC1894" i="27"/>
  <c r="BC1893" i="27"/>
  <c r="BC1892" i="27"/>
  <c r="BC1891" i="27"/>
  <c r="BC1890" i="27"/>
  <c r="BC1889" i="27"/>
  <c r="BC1888" i="27"/>
  <c r="BC1887" i="27"/>
  <c r="BC1886" i="27"/>
  <c r="BC1885" i="27"/>
  <c r="BC1884" i="27"/>
  <c r="BC1883" i="27"/>
  <c r="BC1882" i="27"/>
  <c r="BC1881" i="27"/>
  <c r="BC1880" i="27"/>
  <c r="BC1879" i="27"/>
  <c r="BC1878" i="27"/>
  <c r="BC1877" i="27"/>
  <c r="BC1876" i="27"/>
  <c r="BC1875" i="27"/>
  <c r="BC1874" i="27"/>
  <c r="BC1873" i="27"/>
  <c r="BC1872" i="27"/>
  <c r="BC1871" i="27"/>
  <c r="BC1870" i="27"/>
  <c r="BC1869" i="27"/>
  <c r="BC1868" i="27"/>
  <c r="BC1867" i="27"/>
  <c r="BC1866" i="27"/>
  <c r="BC1865" i="27"/>
  <c r="BC1864" i="27"/>
  <c r="BC1863" i="27"/>
  <c r="BC1862" i="27"/>
  <c r="BC1861" i="27"/>
  <c r="BC1860" i="27"/>
  <c r="BC1859" i="27"/>
  <c r="BC1858" i="27"/>
  <c r="BC1857" i="27"/>
  <c r="BC1856" i="27"/>
  <c r="BC1855" i="27"/>
  <c r="BC1854" i="27"/>
  <c r="BC1853" i="27"/>
  <c r="BC1852" i="27"/>
  <c r="BC1851" i="27"/>
  <c r="BC1850" i="27"/>
  <c r="BC1849" i="27"/>
  <c r="BC1848" i="27"/>
  <c r="BC1847" i="27"/>
  <c r="BC1846" i="27"/>
  <c r="BC1845" i="27"/>
  <c r="BC1844" i="27"/>
  <c r="BC1843" i="27"/>
  <c r="BC1842" i="27"/>
  <c r="BC1841" i="27"/>
  <c r="BC1840" i="27"/>
  <c r="BC1839" i="27"/>
  <c r="BC1838" i="27"/>
  <c r="BC1837" i="27"/>
  <c r="BC1836" i="27"/>
  <c r="BC1835" i="27"/>
  <c r="BC1834" i="27"/>
  <c r="BC1833" i="27"/>
  <c r="BC1832" i="27"/>
  <c r="BC1831" i="27"/>
  <c r="BC1830" i="27"/>
  <c r="BC1829" i="27"/>
  <c r="BC1828" i="27"/>
  <c r="BC1827" i="27"/>
  <c r="BC1826" i="27"/>
  <c r="BC1825" i="27"/>
  <c r="BC1824" i="27"/>
  <c r="BC1823" i="27"/>
  <c r="BC1822" i="27"/>
  <c r="BC1821" i="27"/>
  <c r="BC1820" i="27"/>
  <c r="BC1819" i="27"/>
  <c r="BC1818" i="27"/>
  <c r="BC1817" i="27"/>
  <c r="BC1816" i="27"/>
  <c r="BC1815" i="27"/>
  <c r="BC1814" i="27"/>
  <c r="BC1813" i="27"/>
  <c r="BC1812" i="27"/>
  <c r="BC1811" i="27"/>
  <c r="BC1810" i="27"/>
  <c r="BC1809" i="27"/>
  <c r="BC1808" i="27"/>
  <c r="BC1807" i="27"/>
  <c r="BC1806" i="27"/>
  <c r="BC1805" i="27"/>
  <c r="BC1804" i="27"/>
  <c r="BC1803" i="27"/>
  <c r="BC1802" i="27"/>
  <c r="BC1801" i="27"/>
  <c r="BC1800" i="27"/>
  <c r="BC1799" i="27"/>
  <c r="BC1798" i="27"/>
  <c r="BC1797" i="27"/>
  <c r="BC1796" i="27"/>
  <c r="BC1795" i="27"/>
  <c r="BC1794" i="27"/>
  <c r="BC1793" i="27"/>
  <c r="BC1792" i="27"/>
  <c r="BC1791" i="27"/>
  <c r="BC1790" i="27"/>
  <c r="BC1789" i="27"/>
  <c r="BC1788" i="27"/>
  <c r="BC1787" i="27"/>
  <c r="BC1786" i="27"/>
  <c r="BC1785" i="27"/>
  <c r="BC1784" i="27"/>
  <c r="BC1783" i="27"/>
  <c r="BC1782" i="27"/>
  <c r="BC1781" i="27"/>
  <c r="BC1780" i="27"/>
  <c r="BC1779" i="27"/>
  <c r="BC1778" i="27"/>
  <c r="BC1777" i="27"/>
  <c r="BC1776" i="27"/>
  <c r="BC1775" i="27"/>
  <c r="BC1774" i="27"/>
  <c r="BC1773" i="27"/>
  <c r="BC1772" i="27"/>
  <c r="BC1771" i="27"/>
  <c r="BC1770" i="27"/>
  <c r="BC1769" i="27"/>
  <c r="BC1768" i="27"/>
  <c r="BC1767" i="27"/>
  <c r="BC1766" i="27"/>
  <c r="BC1765" i="27"/>
  <c r="BC1764" i="27"/>
  <c r="BC1763" i="27"/>
  <c r="BC1762" i="27"/>
  <c r="BC1761" i="27"/>
  <c r="BC1760" i="27"/>
  <c r="BC1759" i="27"/>
  <c r="BC1758" i="27"/>
  <c r="BC1757" i="27"/>
  <c r="BC1756" i="27"/>
  <c r="BC1755" i="27"/>
  <c r="BC1754" i="27"/>
  <c r="BC1753" i="27"/>
  <c r="BC1752" i="27"/>
  <c r="BC1751" i="27"/>
  <c r="BC1750" i="27"/>
  <c r="BC1749" i="27"/>
  <c r="BC1748" i="27"/>
  <c r="BC1747" i="27"/>
  <c r="BC1746" i="27"/>
  <c r="BC1745" i="27"/>
  <c r="BC1744" i="27"/>
  <c r="BC1743" i="27"/>
  <c r="BC1742" i="27"/>
  <c r="BC1741" i="27"/>
  <c r="BC1740" i="27"/>
  <c r="BC1739" i="27"/>
  <c r="BC1738" i="27"/>
  <c r="BC1737" i="27"/>
  <c r="BC1736" i="27"/>
  <c r="BC1735" i="27"/>
  <c r="BC1734" i="27"/>
  <c r="BC1733" i="27"/>
  <c r="BC1732" i="27"/>
  <c r="BC1731" i="27"/>
  <c r="BC1730" i="27"/>
  <c r="BC1729" i="27"/>
  <c r="BC1728" i="27"/>
  <c r="BC1727" i="27"/>
  <c r="BC1726" i="27"/>
  <c r="BC1725" i="27"/>
  <c r="BC1724" i="27"/>
  <c r="BC1723" i="27"/>
  <c r="BC1722" i="27"/>
  <c r="BC1721" i="27"/>
  <c r="BC1720" i="27"/>
  <c r="BC1719" i="27"/>
  <c r="BC1718" i="27"/>
  <c r="BC1717" i="27"/>
  <c r="BC1716" i="27"/>
  <c r="BC1715" i="27"/>
  <c r="BC1714" i="27"/>
  <c r="BC1713" i="27"/>
  <c r="BC1712" i="27"/>
  <c r="BC1711" i="27"/>
  <c r="BC1710" i="27"/>
  <c r="BC1709" i="27"/>
  <c r="BC1708" i="27"/>
  <c r="BC1707" i="27"/>
  <c r="BC1706" i="27"/>
  <c r="BC1705" i="27"/>
  <c r="BC1704" i="27"/>
  <c r="BC1703" i="27"/>
  <c r="BC1702" i="27"/>
  <c r="BC1701" i="27"/>
  <c r="BC1700" i="27"/>
  <c r="BC1699" i="27"/>
  <c r="BC1698" i="27"/>
  <c r="BC1697" i="27"/>
  <c r="BC1696" i="27"/>
  <c r="BC1695" i="27"/>
  <c r="BC1694" i="27"/>
  <c r="BC1693" i="27"/>
  <c r="BC1692" i="27"/>
  <c r="BC1691" i="27"/>
  <c r="BC1690" i="27"/>
  <c r="BC1689" i="27"/>
  <c r="BC1688" i="27"/>
  <c r="BC1687" i="27"/>
  <c r="BC1686" i="27"/>
  <c r="BC1685" i="27"/>
  <c r="BC1684" i="27"/>
  <c r="BC1683" i="27"/>
  <c r="BC1682" i="27"/>
  <c r="BC1681" i="27"/>
  <c r="BC1680" i="27"/>
  <c r="BC1679" i="27"/>
  <c r="BC1678" i="27"/>
  <c r="BC1677" i="27"/>
  <c r="BC1676" i="27"/>
  <c r="BC1675" i="27"/>
  <c r="BC1674" i="27"/>
  <c r="BC1673" i="27"/>
  <c r="BC1672" i="27"/>
  <c r="BC1671" i="27"/>
  <c r="BC1670" i="27"/>
  <c r="BC392" i="27"/>
  <c r="BC1668" i="27"/>
  <c r="BC1667" i="27"/>
  <c r="BC1666" i="27"/>
  <c r="BC1665" i="27"/>
  <c r="BC1664" i="27"/>
  <c r="BC1663" i="27"/>
  <c r="BC1662" i="27"/>
  <c r="BC1661" i="27"/>
  <c r="BC1660" i="27"/>
  <c r="BC1659" i="27"/>
  <c r="BC1658" i="27"/>
  <c r="BC1657" i="27"/>
  <c r="BC1656" i="27"/>
  <c r="BC1655" i="27"/>
  <c r="BC1654" i="27"/>
  <c r="BC1653" i="27"/>
  <c r="BC1652" i="27"/>
  <c r="BC1651" i="27"/>
  <c r="BC1650" i="27"/>
  <c r="BC1649" i="27"/>
  <c r="BC1648" i="27"/>
  <c r="BC1647" i="27"/>
  <c r="BC1646" i="27"/>
  <c r="BC1645" i="27"/>
  <c r="BC1644" i="27"/>
  <c r="BC1643" i="27"/>
  <c r="BC1642" i="27"/>
  <c r="BC1641" i="27"/>
  <c r="BC1640" i="27"/>
  <c r="BC1639" i="27"/>
  <c r="BC1638" i="27"/>
  <c r="BC1637" i="27"/>
  <c r="BC1636" i="27"/>
  <c r="BC1635" i="27"/>
  <c r="BC1634" i="27"/>
  <c r="BC1633" i="27"/>
  <c r="BC1632" i="27"/>
  <c r="BC1631" i="27"/>
  <c r="BC1630" i="27"/>
  <c r="BC1629" i="27"/>
  <c r="BC1628" i="27"/>
  <c r="BC1627" i="27"/>
  <c r="BC1626" i="27"/>
  <c r="BC1625" i="27"/>
  <c r="BC1624" i="27"/>
  <c r="BC1623" i="27"/>
  <c r="BC1622" i="27"/>
  <c r="BC1621" i="27"/>
  <c r="BC1620" i="27"/>
  <c r="BC1619" i="27"/>
  <c r="BC1618" i="27"/>
  <c r="BC1617" i="27"/>
  <c r="BC1616" i="27"/>
  <c r="BC1615" i="27"/>
  <c r="BC1614" i="27"/>
  <c r="BC1613" i="27"/>
  <c r="BC1612" i="27"/>
  <c r="BC1611" i="27"/>
  <c r="BC1610" i="27"/>
  <c r="BC1609" i="27"/>
  <c r="BC1608" i="27"/>
  <c r="BC1607" i="27"/>
  <c r="BC1606" i="27"/>
  <c r="BC1605" i="27"/>
  <c r="BC1604" i="27"/>
  <c r="BC1603" i="27"/>
  <c r="BC1602" i="27"/>
  <c r="BC1601" i="27"/>
  <c r="BC1600" i="27"/>
  <c r="BC1599" i="27"/>
  <c r="BC1598" i="27"/>
  <c r="BC1597" i="27"/>
  <c r="BC1596" i="27"/>
  <c r="BC1595" i="27"/>
  <c r="BC1594" i="27"/>
  <c r="BC1593" i="27"/>
  <c r="BC1592" i="27"/>
  <c r="BC1591" i="27"/>
  <c r="BC1590" i="27"/>
  <c r="BC1589" i="27"/>
  <c r="BC1588" i="27"/>
  <c r="BC1587" i="27"/>
  <c r="BC1586" i="27"/>
  <c r="BC1585" i="27"/>
  <c r="BC1584" i="27"/>
  <c r="BC1583" i="27"/>
  <c r="BC1582" i="27"/>
  <c r="BC1581" i="27"/>
  <c r="BC1580" i="27"/>
  <c r="BC1579" i="27"/>
  <c r="BC1578" i="27"/>
  <c r="BC1577" i="27"/>
  <c r="BC1576" i="27"/>
  <c r="BC1575" i="27"/>
  <c r="BC1574" i="27"/>
  <c r="BC1573" i="27"/>
  <c r="BC1572" i="27"/>
  <c r="BC1571" i="27"/>
  <c r="BC1570" i="27"/>
  <c r="BC1569" i="27"/>
  <c r="BC1568" i="27"/>
  <c r="BC1567" i="27"/>
  <c r="BC1566" i="27"/>
  <c r="BC1565" i="27"/>
  <c r="BC1564" i="27"/>
  <c r="BC1563" i="27"/>
  <c r="BC1562" i="27"/>
  <c r="BC1561" i="27"/>
  <c r="BC1560" i="27"/>
  <c r="BC1559" i="27"/>
  <c r="BC1558" i="27"/>
  <c r="BC1557" i="27"/>
  <c r="BC1556" i="27"/>
  <c r="BC1555" i="27"/>
  <c r="BC1554" i="27"/>
  <c r="BC1553" i="27"/>
  <c r="BC1552" i="27"/>
  <c r="BC1551" i="27"/>
  <c r="BC1550" i="27"/>
  <c r="BC1549" i="27"/>
  <c r="BC1548" i="27"/>
  <c r="BC1547" i="27"/>
  <c r="BC1546" i="27"/>
  <c r="BC728" i="27"/>
  <c r="BC1544" i="27"/>
  <c r="BC1543" i="27"/>
  <c r="BC1542" i="27"/>
  <c r="BC1541" i="27"/>
  <c r="BC1540" i="27"/>
  <c r="BC1539" i="27"/>
  <c r="BC1538" i="27"/>
  <c r="BC1537" i="27"/>
  <c r="BC1536" i="27"/>
  <c r="BC1535" i="27"/>
  <c r="BC1534" i="27"/>
  <c r="BC1533" i="27"/>
  <c r="BC1532" i="27"/>
  <c r="BC1531" i="27"/>
  <c r="BC1530" i="27"/>
  <c r="BC1529" i="27"/>
  <c r="BC1528" i="27"/>
  <c r="BC1527" i="27"/>
  <c r="BC1526" i="27"/>
  <c r="BC1525" i="27"/>
  <c r="BC1524" i="27"/>
  <c r="BC1523" i="27"/>
  <c r="BC1522" i="27"/>
  <c r="BC1521" i="27"/>
  <c r="BC1520" i="27"/>
  <c r="BC1519" i="27"/>
  <c r="BC1518" i="27"/>
  <c r="BC1517" i="27"/>
  <c r="BC1516" i="27"/>
  <c r="BC1515" i="27"/>
  <c r="BC1514" i="27"/>
  <c r="BC1513" i="27"/>
  <c r="BC1512" i="27"/>
  <c r="BC1511" i="27"/>
  <c r="BC1510" i="27"/>
  <c r="BC1509" i="27"/>
  <c r="BC1508" i="27"/>
  <c r="BC1507" i="27"/>
  <c r="BC1506" i="27"/>
  <c r="BC1505" i="27"/>
  <c r="BC1504" i="27"/>
  <c r="BC1503" i="27"/>
  <c r="BC1502" i="27"/>
  <c r="BC1501" i="27"/>
  <c r="BC1500" i="27"/>
  <c r="BC1499" i="27"/>
  <c r="BC1498" i="27"/>
  <c r="BC1497" i="27"/>
  <c r="BC1496" i="27"/>
  <c r="BC1495" i="27"/>
  <c r="BC1494" i="27"/>
  <c r="BC1493" i="27"/>
  <c r="BC1492" i="27"/>
  <c r="BC1491" i="27"/>
  <c r="BC1490" i="27"/>
  <c r="BC1489" i="27"/>
  <c r="BC1488" i="27"/>
  <c r="BC1487" i="27"/>
  <c r="BC1486" i="27"/>
  <c r="BC1485" i="27"/>
  <c r="BC1484" i="27"/>
  <c r="BC1483" i="27"/>
  <c r="BC1482" i="27"/>
  <c r="BC1481" i="27"/>
  <c r="BC1480" i="27"/>
  <c r="BC1479" i="27"/>
  <c r="BC1478" i="27"/>
  <c r="BC1477" i="27"/>
  <c r="BC1476" i="27"/>
  <c r="BC1475" i="27"/>
  <c r="BC1474" i="27"/>
  <c r="BC1473" i="27"/>
  <c r="BC1472" i="27"/>
  <c r="BC1471" i="27"/>
  <c r="BC1470" i="27"/>
  <c r="BC1469" i="27"/>
  <c r="BC1468" i="27"/>
  <c r="BC1467" i="27"/>
  <c r="BC1466" i="27"/>
  <c r="BC1465" i="27"/>
  <c r="BC1464" i="27"/>
  <c r="BC1463" i="27"/>
  <c r="BC1462" i="27"/>
  <c r="BC1461" i="27"/>
  <c r="BC1460" i="27"/>
  <c r="BC1459" i="27"/>
  <c r="BC1458" i="27"/>
  <c r="BC1457" i="27"/>
  <c r="BC1456" i="27"/>
  <c r="BC1455" i="27"/>
  <c r="BC1454" i="27"/>
  <c r="BC1453" i="27"/>
  <c r="BC1452" i="27"/>
  <c r="BC1451" i="27"/>
  <c r="BC1450" i="27"/>
  <c r="BC1449" i="27"/>
  <c r="BC1448" i="27"/>
  <c r="BC1447" i="27"/>
  <c r="BC1446" i="27"/>
  <c r="BC1445" i="27"/>
  <c r="BC1444" i="27"/>
  <c r="BC1443" i="27"/>
  <c r="BC1442" i="27"/>
  <c r="BC1441" i="27"/>
  <c r="BC1440" i="27"/>
  <c r="BC1439" i="27"/>
  <c r="BC1438" i="27"/>
  <c r="BC1437" i="27"/>
  <c r="BC1436" i="27"/>
  <c r="BC1435" i="27"/>
  <c r="BC1434" i="27"/>
  <c r="BC1433" i="27"/>
  <c r="BC1432" i="27"/>
  <c r="BC1431" i="27"/>
  <c r="BC1430" i="27"/>
  <c r="BC1429" i="27"/>
  <c r="BC1428" i="27"/>
  <c r="BC1427" i="27"/>
  <c r="BC1426" i="27"/>
  <c r="BC1425" i="27"/>
  <c r="BC1424" i="27"/>
  <c r="BC1423" i="27"/>
  <c r="BC1422" i="27"/>
  <c r="BC1421" i="27"/>
  <c r="BC1420" i="27"/>
  <c r="BC1419" i="27"/>
  <c r="BC1418" i="27"/>
  <c r="BC1417" i="27"/>
  <c r="BC1416" i="27"/>
  <c r="BC1415" i="27"/>
  <c r="BC1414" i="27"/>
  <c r="BC1413" i="27"/>
  <c r="BC1412" i="27"/>
  <c r="BC1411" i="27"/>
  <c r="BC1410" i="27"/>
  <c r="BC1409" i="27"/>
  <c r="BC1408" i="27"/>
  <c r="BC1407" i="27"/>
  <c r="BC1406" i="27"/>
  <c r="BC1405" i="27"/>
  <c r="BC1404" i="27"/>
  <c r="BC1403" i="27"/>
  <c r="BC1402" i="27"/>
  <c r="BC1401" i="27"/>
  <c r="BC1400" i="27"/>
  <c r="BC1399" i="27"/>
  <c r="BC1398" i="27"/>
  <c r="BC1397" i="27"/>
  <c r="BC1396" i="27"/>
  <c r="BC1395" i="27"/>
  <c r="BC1394" i="27"/>
  <c r="BC1393" i="27"/>
  <c r="BC1392" i="27"/>
  <c r="BC1391" i="27"/>
  <c r="BC1390" i="27"/>
  <c r="BC1389" i="27"/>
  <c r="BC1388" i="27"/>
  <c r="BC1387" i="27"/>
  <c r="BC1386" i="27"/>
  <c r="BC1385" i="27"/>
  <c r="BC1384" i="27"/>
  <c r="BC1383" i="27"/>
  <c r="BC1382" i="27"/>
  <c r="BC1381" i="27"/>
  <c r="BC1380" i="27"/>
  <c r="BC1379" i="27"/>
  <c r="BC1378" i="27"/>
  <c r="BC1377" i="27"/>
  <c r="BC1376" i="27"/>
  <c r="BC1375" i="27"/>
  <c r="BC1374" i="27"/>
  <c r="BC1373" i="27"/>
  <c r="BC1372" i="27"/>
  <c r="BC1371" i="27"/>
  <c r="BC1370" i="27"/>
  <c r="BC1369" i="27"/>
  <c r="BC1368" i="27"/>
  <c r="BC1367" i="27"/>
  <c r="BC1366" i="27"/>
  <c r="BC1365" i="27"/>
  <c r="BC1364" i="27"/>
  <c r="BC1363" i="27"/>
  <c r="BC1362" i="27"/>
  <c r="BC1361" i="27"/>
  <c r="BC1360" i="27"/>
  <c r="BC1359" i="27"/>
  <c r="BC1358" i="27"/>
  <c r="BC1357" i="27"/>
  <c r="BC1356" i="27"/>
  <c r="BC1355" i="27"/>
  <c r="BC1354" i="27"/>
  <c r="BC1353" i="27"/>
  <c r="BC1352" i="27"/>
  <c r="BC1351" i="27"/>
  <c r="BC1350" i="27"/>
  <c r="BC1349" i="27"/>
  <c r="BC1348" i="27"/>
  <c r="BC1347" i="27"/>
  <c r="BC1346" i="27"/>
  <c r="BC1345" i="27"/>
  <c r="BC1344" i="27"/>
  <c r="BC1343" i="27"/>
  <c r="BC1342" i="27"/>
  <c r="BC1341" i="27"/>
  <c r="BC1340" i="27"/>
  <c r="BC1339" i="27"/>
  <c r="BC1338" i="27"/>
  <c r="BC1337" i="27"/>
  <c r="BC1336" i="27"/>
  <c r="BC1335" i="27"/>
  <c r="BC1334" i="27"/>
  <c r="BC1333" i="27"/>
  <c r="BC1332" i="27"/>
  <c r="BC1331" i="27"/>
  <c r="BC1330" i="27"/>
  <c r="BC1329" i="27"/>
  <c r="BC1328" i="27"/>
  <c r="BC1327" i="27"/>
  <c r="BC1326" i="27"/>
  <c r="BC1325" i="27"/>
  <c r="BC1324" i="27"/>
  <c r="BC1323" i="27"/>
  <c r="BC1322" i="27"/>
  <c r="BC1321" i="27"/>
  <c r="BC1320" i="27"/>
  <c r="BC1319" i="27"/>
  <c r="BC1318" i="27"/>
  <c r="BC1317" i="27"/>
  <c r="BC1316" i="27"/>
  <c r="BC1315" i="27"/>
  <c r="BC1314" i="27"/>
  <c r="BC1313" i="27"/>
  <c r="BC1312" i="27"/>
  <c r="BC1311" i="27"/>
  <c r="BC1310" i="27"/>
  <c r="BC1309" i="27"/>
  <c r="BC1308" i="27"/>
  <c r="BC1307" i="27"/>
  <c r="BC1306" i="27"/>
  <c r="BC1305" i="27"/>
  <c r="BC1304" i="27"/>
  <c r="BC1303" i="27"/>
  <c r="BC1302" i="27"/>
  <c r="BC1301" i="27"/>
  <c r="BC1300" i="27"/>
  <c r="BC1299" i="27"/>
  <c r="BC1298" i="27"/>
  <c r="BC1297" i="27"/>
  <c r="BC1296" i="27"/>
  <c r="BC1295" i="27"/>
  <c r="BC1294" i="27"/>
  <c r="BC1293" i="27"/>
  <c r="BC1292" i="27"/>
  <c r="BC1291" i="27"/>
  <c r="BC1290" i="27"/>
  <c r="BC1289" i="27"/>
  <c r="BC1288" i="27"/>
  <c r="BC1287" i="27"/>
  <c r="BC1286" i="27"/>
  <c r="BC1285" i="27"/>
  <c r="BC1284" i="27"/>
  <c r="BC1283" i="27"/>
  <c r="BC1282" i="27"/>
  <c r="BC1281" i="27"/>
  <c r="BC1280" i="27"/>
  <c r="BC1279" i="27"/>
  <c r="BC1278" i="27"/>
  <c r="BC1277" i="27"/>
  <c r="BC1276" i="27"/>
  <c r="BC1275" i="27"/>
  <c r="BC1274" i="27"/>
  <c r="BC1273" i="27"/>
  <c r="BC1272" i="27"/>
  <c r="BC1271" i="27"/>
  <c r="BC1270" i="27"/>
  <c r="BC1269" i="27"/>
  <c r="BC1268" i="27"/>
  <c r="BC1267" i="27"/>
  <c r="BC1266" i="27"/>
  <c r="BC1265" i="27"/>
  <c r="BC1264" i="27"/>
  <c r="BC1263" i="27"/>
  <c r="BC1262" i="27"/>
  <c r="BC1261" i="27"/>
  <c r="BC1260" i="27"/>
  <c r="BC1259" i="27"/>
  <c r="BC1258" i="27"/>
  <c r="BC1257" i="27"/>
  <c r="BC1256" i="27"/>
  <c r="BC1255" i="27"/>
  <c r="BC1254" i="27"/>
  <c r="BC1253" i="27"/>
  <c r="BC1252" i="27"/>
  <c r="BC1251" i="27"/>
  <c r="BC1250" i="27"/>
  <c r="BC1249" i="27"/>
  <c r="BC1248" i="27"/>
  <c r="BC1247" i="27"/>
  <c r="BC1246" i="27"/>
  <c r="BC1245" i="27"/>
  <c r="BC1244" i="27"/>
  <c r="BC1243" i="27"/>
  <c r="BC1242" i="27"/>
  <c r="BC1241" i="27"/>
  <c r="BC1240" i="27"/>
  <c r="BC1239" i="27"/>
  <c r="BC1238" i="27"/>
  <c r="BC1237" i="27"/>
  <c r="BC1236" i="27"/>
  <c r="BC1235" i="27"/>
  <c r="BC1234" i="27"/>
  <c r="BC1233" i="27"/>
  <c r="BC1232" i="27"/>
  <c r="BC1231" i="27"/>
  <c r="BC1230" i="27"/>
  <c r="BC1229" i="27"/>
  <c r="BC1228" i="27"/>
  <c r="BC1227" i="27"/>
  <c r="BC1226" i="27"/>
  <c r="BC1225" i="27"/>
  <c r="BC1224" i="27"/>
  <c r="BC1223" i="27"/>
  <c r="BC1222" i="27"/>
  <c r="BC1221" i="27"/>
  <c r="BC1220" i="27"/>
  <c r="BC1219" i="27"/>
  <c r="BC1218" i="27"/>
  <c r="BC1217" i="27"/>
  <c r="BC1216" i="27"/>
  <c r="BC1215" i="27"/>
  <c r="BC1214" i="27"/>
  <c r="BC1213" i="27"/>
  <c r="BC1212" i="27"/>
  <c r="BC1211" i="27"/>
  <c r="BC1210" i="27"/>
  <c r="BC1209" i="27"/>
  <c r="BC1208" i="27"/>
  <c r="BC1207" i="27"/>
  <c r="BC1206" i="27"/>
  <c r="BC1205" i="27"/>
  <c r="BC1204" i="27"/>
  <c r="BC1203" i="27"/>
  <c r="BC1202" i="27"/>
  <c r="BC1201" i="27"/>
  <c r="BC1200" i="27"/>
  <c r="BC1199" i="27"/>
  <c r="BC1198" i="27"/>
  <c r="BC1197" i="27"/>
  <c r="BC1196" i="27"/>
  <c r="BC1195" i="27"/>
  <c r="BC1194" i="27"/>
  <c r="BC1193" i="27"/>
  <c r="BC1192" i="27"/>
  <c r="BC1191" i="27"/>
  <c r="BC1190" i="27"/>
  <c r="BC1189" i="27"/>
  <c r="BC1188" i="27"/>
  <c r="BC1187" i="27"/>
  <c r="BC1186" i="27"/>
  <c r="BC1185" i="27"/>
  <c r="BC1184" i="27"/>
  <c r="BC1183" i="27"/>
  <c r="BC1182" i="27"/>
  <c r="BC1181" i="27"/>
  <c r="BC1180" i="27"/>
  <c r="BC1179" i="27"/>
  <c r="BC1178" i="27"/>
  <c r="BC1177" i="27"/>
  <c r="BC1176" i="27"/>
  <c r="BC1175" i="27"/>
  <c r="BC1174" i="27"/>
  <c r="BC1173" i="27"/>
  <c r="BC1172" i="27"/>
  <c r="BC1171" i="27"/>
  <c r="BC1170" i="27"/>
  <c r="BC1169" i="27"/>
  <c r="BC1168" i="27"/>
  <c r="BC1167" i="27"/>
  <c r="BC1166" i="27"/>
  <c r="BC1165" i="27"/>
  <c r="BC1164" i="27"/>
  <c r="BC1163" i="27"/>
  <c r="BC1162" i="27"/>
  <c r="BC1161" i="27"/>
  <c r="BC1160" i="27"/>
  <c r="BC1159" i="27"/>
  <c r="BC1158" i="27"/>
  <c r="BC1157" i="27"/>
  <c r="BC1156" i="27"/>
  <c r="BC1155" i="27"/>
  <c r="BC1154" i="27"/>
  <c r="BC1153" i="27"/>
  <c r="BC1152" i="27"/>
  <c r="BC1151" i="27"/>
  <c r="BC1150" i="27"/>
  <c r="BC1149" i="27"/>
  <c r="BC1148" i="27"/>
  <c r="BC1147" i="27"/>
  <c r="BC1146" i="27"/>
  <c r="BC1145" i="27"/>
  <c r="BC1144" i="27"/>
  <c r="BC1143" i="27"/>
  <c r="BC1142" i="27"/>
  <c r="BC1141" i="27"/>
  <c r="BC1140" i="27"/>
  <c r="BC1139" i="27"/>
  <c r="BC1138" i="27"/>
  <c r="BC1137" i="27"/>
  <c r="BC1136" i="27"/>
  <c r="BC1135" i="27"/>
  <c r="BC1134" i="27"/>
  <c r="BC1133" i="27"/>
  <c r="BC1132" i="27"/>
  <c r="BC1131" i="27"/>
  <c r="BC1130" i="27"/>
  <c r="BC1129" i="27"/>
  <c r="BC1128" i="27"/>
  <c r="BC1127" i="27"/>
  <c r="BC1126" i="27"/>
  <c r="BC1125" i="27"/>
  <c r="BC1124" i="27"/>
  <c r="BC1123" i="27"/>
  <c r="BC1122" i="27"/>
  <c r="BC1121" i="27"/>
  <c r="BC1120" i="27"/>
  <c r="BC1119" i="27"/>
  <c r="BC1118" i="27"/>
  <c r="BC1117" i="27"/>
  <c r="BC1116" i="27"/>
  <c r="BC1115" i="27"/>
  <c r="BC1114" i="27"/>
  <c r="BC1113" i="27"/>
  <c r="BC1112" i="27"/>
  <c r="BC1111" i="27"/>
  <c r="BC1110" i="27"/>
  <c r="BC1109" i="27"/>
  <c r="BC1108" i="27"/>
  <c r="BC1107" i="27"/>
  <c r="BC815" i="27"/>
  <c r="BC1105" i="27"/>
  <c r="BC1104" i="27"/>
  <c r="BC1103" i="27"/>
  <c r="BC1102" i="27"/>
  <c r="BC1101" i="27"/>
  <c r="BC1100" i="27"/>
  <c r="BC1099" i="27"/>
  <c r="BC1098" i="27"/>
  <c r="BC1097" i="27"/>
  <c r="BC1096" i="27"/>
  <c r="BC1095" i="27"/>
  <c r="BC1094" i="27"/>
  <c r="BC1093" i="27"/>
  <c r="BC1092" i="27"/>
  <c r="BC1091" i="27"/>
  <c r="BC1090" i="27"/>
  <c r="BC1089" i="27"/>
  <c r="BC1088" i="27"/>
  <c r="BC1087" i="27"/>
  <c r="BC1086" i="27"/>
  <c r="BC1085" i="27"/>
  <c r="BC1084" i="27"/>
  <c r="BC1083" i="27"/>
  <c r="BC1082" i="27"/>
  <c r="BC1081" i="27"/>
  <c r="BC1080" i="27"/>
  <c r="BC1079" i="27"/>
  <c r="BC1078" i="27"/>
  <c r="BC1077" i="27"/>
  <c r="BC1076" i="27"/>
  <c r="BC1075" i="27"/>
  <c r="BC1074" i="27"/>
  <c r="BC1073" i="27"/>
  <c r="BC1072" i="27"/>
  <c r="BC1071" i="27"/>
  <c r="BC1070" i="27"/>
  <c r="BC1069" i="27"/>
  <c r="BC1068" i="27"/>
  <c r="BC1067" i="27"/>
  <c r="BC1066" i="27"/>
  <c r="BC1065" i="27"/>
  <c r="BC1064" i="27"/>
  <c r="BC1063" i="27"/>
  <c r="BC1062" i="27"/>
  <c r="BC1061" i="27"/>
  <c r="BC1060" i="27"/>
  <c r="BC1059" i="27"/>
  <c r="BC1058" i="27"/>
  <c r="BC1057" i="27"/>
  <c r="BC1056" i="27"/>
  <c r="BC1055" i="27"/>
  <c r="BC1054" i="27"/>
  <c r="BC1053" i="27"/>
  <c r="BC1052" i="27"/>
  <c r="BC1051" i="27"/>
  <c r="BC1050" i="27"/>
  <c r="BC1049" i="27"/>
  <c r="BC1048" i="27"/>
  <c r="BC1047" i="27"/>
  <c r="BC1046" i="27"/>
  <c r="BC1045" i="27"/>
  <c r="BC1044" i="27"/>
  <c r="BC1043" i="27"/>
  <c r="BC1042" i="27"/>
  <c r="BC1041" i="27"/>
  <c r="BC1040" i="27"/>
  <c r="BC1039" i="27"/>
  <c r="BC1038" i="27"/>
  <c r="BC1037" i="27"/>
  <c r="BC1036" i="27"/>
  <c r="BC1035" i="27"/>
  <c r="BC1034" i="27"/>
  <c r="BC1033" i="27"/>
  <c r="BC1032" i="27"/>
  <c r="BC1031" i="27"/>
  <c r="BC1030" i="27"/>
  <c r="BC1029" i="27"/>
  <c r="BC1028" i="27"/>
  <c r="BC1027" i="27"/>
  <c r="BC1026" i="27"/>
  <c r="BC1025" i="27"/>
  <c r="BC1024" i="27"/>
  <c r="BC1023" i="27"/>
  <c r="BC1022" i="27"/>
  <c r="BC1021" i="27"/>
  <c r="BC1020" i="27"/>
  <c r="BC1019" i="27"/>
  <c r="BC1018" i="27"/>
  <c r="BC1017" i="27"/>
  <c r="BC1016" i="27"/>
  <c r="BC1015" i="27"/>
  <c r="BC1014" i="27"/>
  <c r="BC1013" i="27"/>
  <c r="BC1012" i="27"/>
  <c r="BC1011" i="27"/>
  <c r="BC1010" i="27"/>
  <c r="BC1009" i="27"/>
  <c r="BC1008" i="27"/>
  <c r="BC1007" i="27"/>
  <c r="BC1006" i="27"/>
  <c r="BC1005" i="27"/>
  <c r="BC1004" i="27"/>
  <c r="BC1003" i="27"/>
  <c r="BC1002" i="27"/>
  <c r="BC1001" i="27"/>
  <c r="BC1000" i="27"/>
  <c r="BC999" i="27"/>
  <c r="BC998" i="27"/>
  <c r="BC997" i="27"/>
  <c r="BC996" i="27"/>
  <c r="BC995" i="27"/>
  <c r="BC994" i="27"/>
  <c r="BC993" i="27"/>
  <c r="BC992" i="27"/>
  <c r="BC991" i="27"/>
  <c r="BC990" i="27"/>
  <c r="BC989" i="27"/>
  <c r="BC988" i="27"/>
  <c r="BC987" i="27"/>
  <c r="BC986" i="27"/>
  <c r="BC985" i="27"/>
  <c r="BC984" i="27"/>
  <c r="BC983" i="27"/>
  <c r="BC700" i="27"/>
  <c r="BC981" i="27"/>
  <c r="BC980" i="27"/>
  <c r="BC979" i="27"/>
  <c r="BC978" i="27"/>
  <c r="BC977" i="27"/>
  <c r="BC976" i="27"/>
  <c r="BC975" i="27"/>
  <c r="BC974" i="27"/>
  <c r="BC973" i="27"/>
  <c r="BC972" i="27"/>
  <c r="BC971" i="27"/>
  <c r="BC970" i="27"/>
  <c r="BC969" i="27"/>
  <c r="BC968" i="27"/>
  <c r="BC967" i="27"/>
  <c r="BC966" i="27"/>
  <c r="BC965" i="27"/>
  <c r="BC964" i="27"/>
  <c r="BC963" i="27"/>
  <c r="BC962" i="27"/>
  <c r="BC961" i="27"/>
  <c r="BC960" i="27"/>
  <c r="BC959" i="27"/>
  <c r="BC958" i="27"/>
  <c r="BC957" i="27"/>
  <c r="BC956" i="27"/>
  <c r="BC955" i="27"/>
  <c r="BC954" i="27"/>
  <c r="BC953" i="27"/>
  <c r="BC952" i="27"/>
  <c r="BC951" i="27"/>
  <c r="BC950" i="27"/>
  <c r="BC949" i="27"/>
  <c r="BC948" i="27"/>
  <c r="BC947" i="27"/>
  <c r="BC946" i="27"/>
  <c r="BC945" i="27"/>
  <c r="BC944" i="27"/>
  <c r="BC943" i="27"/>
  <c r="BC942" i="27"/>
  <c r="BC941" i="27"/>
  <c r="BC940" i="27"/>
  <c r="BC939" i="27"/>
  <c r="BC938" i="27"/>
  <c r="BC937" i="27"/>
  <c r="BC936" i="27"/>
  <c r="BC935" i="27"/>
  <c r="BC934" i="27"/>
  <c r="BC933" i="27"/>
  <c r="BC932" i="27"/>
  <c r="BC931" i="27"/>
  <c r="BC930" i="27"/>
  <c r="BC929" i="27"/>
  <c r="BC928" i="27"/>
  <c r="BC927" i="27"/>
  <c r="BC926" i="27"/>
  <c r="BC925" i="27"/>
  <c r="BC924" i="27"/>
  <c r="BC923" i="27"/>
  <c r="BC922" i="27"/>
  <c r="BC921" i="27"/>
  <c r="BC920" i="27"/>
  <c r="BC919" i="27"/>
  <c r="BC918" i="27"/>
  <c r="BC917" i="27"/>
  <c r="BC916" i="27"/>
  <c r="BC915" i="27"/>
  <c r="BC914" i="27"/>
  <c r="BC913" i="27"/>
  <c r="BC912" i="27"/>
  <c r="BC911" i="27"/>
  <c r="BC910" i="27"/>
  <c r="BC909" i="27"/>
  <c r="BC908" i="27"/>
  <c r="BC907" i="27"/>
  <c r="BC906" i="27"/>
  <c r="BC905" i="27"/>
  <c r="BC904" i="27"/>
  <c r="BC903" i="27"/>
  <c r="BC902" i="27"/>
  <c r="BC901" i="27"/>
  <c r="BC900" i="27"/>
  <c r="BC899" i="27"/>
  <c r="BC898" i="27"/>
  <c r="BC897" i="27"/>
  <c r="BC896" i="27"/>
  <c r="BC895" i="27"/>
  <c r="BC894" i="27"/>
  <c r="BC893" i="27"/>
  <c r="BC892" i="27"/>
  <c r="BC891" i="27"/>
  <c r="BC890" i="27"/>
  <c r="BC889" i="27"/>
  <c r="BC888" i="27"/>
  <c r="BC887" i="27"/>
  <c r="BC886" i="27"/>
  <c r="BC885" i="27"/>
  <c r="BC884" i="27"/>
  <c r="BC883" i="27"/>
  <c r="BC882" i="27"/>
  <c r="BC881" i="27"/>
  <c r="BC880" i="27"/>
  <c r="BC879" i="27"/>
  <c r="BC878" i="27"/>
  <c r="BC877" i="27"/>
  <c r="BC876" i="27"/>
  <c r="BC875" i="27"/>
  <c r="BC874" i="27"/>
  <c r="BC873" i="27"/>
  <c r="BC872" i="27"/>
  <c r="BC871" i="27"/>
  <c r="BC870" i="27"/>
  <c r="BC869" i="27"/>
  <c r="BC868" i="27"/>
  <c r="BC867" i="27"/>
  <c r="BC866" i="27"/>
  <c r="BC865" i="27"/>
  <c r="BC864" i="27"/>
  <c r="BC863" i="27"/>
  <c r="BC862" i="27"/>
  <c r="BC861" i="27"/>
  <c r="BC860" i="27"/>
  <c r="BC859" i="27"/>
  <c r="BC858" i="27"/>
  <c r="BC857" i="27"/>
  <c r="BC856" i="27"/>
  <c r="BC855" i="27"/>
  <c r="BC854" i="27"/>
  <c r="BC853" i="27"/>
  <c r="BC852" i="27"/>
  <c r="BC851" i="27"/>
  <c r="BC850" i="27"/>
  <c r="BC849" i="27"/>
  <c r="BC848" i="27"/>
  <c r="BC847" i="27"/>
  <c r="BC846" i="27"/>
  <c r="BC845" i="27"/>
  <c r="BC844" i="27"/>
  <c r="BC843" i="27"/>
  <c r="BC842" i="27"/>
  <c r="BC841" i="27"/>
  <c r="BC840" i="27"/>
  <c r="BC839" i="27"/>
  <c r="BC838" i="27"/>
  <c r="BC837" i="27"/>
  <c r="BC836" i="27"/>
  <c r="BC835" i="27"/>
  <c r="BC834" i="27"/>
  <c r="BC833" i="27"/>
  <c r="BC832" i="27"/>
  <c r="BC831" i="27"/>
  <c r="BC830" i="27"/>
  <c r="BC829" i="27"/>
  <c r="BC828" i="27"/>
  <c r="BC827" i="27"/>
  <c r="BC826" i="27"/>
  <c r="BC825" i="27"/>
  <c r="BC824" i="27"/>
  <c r="BC823" i="27"/>
  <c r="BC822" i="27"/>
  <c r="BC821" i="27"/>
  <c r="BC820" i="27"/>
  <c r="BC819" i="27"/>
  <c r="BC818" i="27"/>
  <c r="BC817" i="27"/>
  <c r="BC816" i="27"/>
  <c r="BC175" i="27"/>
  <c r="BC814" i="27"/>
  <c r="BC813" i="27"/>
  <c r="BC403" i="27"/>
  <c r="BC811" i="27"/>
  <c r="BC810" i="27"/>
  <c r="BC475" i="27"/>
  <c r="BC808" i="27"/>
  <c r="BC316" i="27"/>
  <c r="BC806" i="27"/>
  <c r="BC805" i="27"/>
  <c r="BC804" i="27"/>
  <c r="BC803" i="27"/>
  <c r="BC545" i="27"/>
  <c r="BC801" i="27"/>
  <c r="BC800" i="27"/>
  <c r="BC799" i="27"/>
  <c r="BC798" i="27"/>
  <c r="BC797" i="27"/>
  <c r="BC223" i="27"/>
  <c r="BC795" i="27"/>
  <c r="BC794" i="27"/>
  <c r="BC1106" i="27"/>
  <c r="BC792" i="27"/>
  <c r="BC791" i="27"/>
  <c r="BC790" i="27"/>
  <c r="BC789" i="27"/>
  <c r="BC788" i="27"/>
  <c r="BC787" i="27"/>
  <c r="BC786" i="27"/>
  <c r="BC785" i="27"/>
  <c r="BC784" i="27"/>
  <c r="BC783" i="27"/>
  <c r="BC782" i="27"/>
  <c r="BC134" i="27"/>
  <c r="BC780" i="27"/>
  <c r="BC779" i="27"/>
  <c r="BC778" i="27"/>
  <c r="BC777" i="27"/>
  <c r="BC776" i="27"/>
  <c r="BC775" i="27"/>
  <c r="BC774" i="27"/>
  <c r="BC773" i="27"/>
  <c r="BC772" i="27"/>
  <c r="BC771" i="27"/>
  <c r="BC770" i="27"/>
  <c r="BC769" i="27"/>
  <c r="BC768" i="27"/>
  <c r="BC767" i="27"/>
  <c r="BC766" i="27"/>
  <c r="BC765" i="27"/>
  <c r="BC764" i="27"/>
  <c r="BC763" i="27"/>
  <c r="BC762" i="27"/>
  <c r="BC457" i="27"/>
  <c r="BC760" i="27"/>
  <c r="BC759" i="27"/>
  <c r="BC758" i="27"/>
  <c r="BC757" i="27"/>
  <c r="BC756" i="27"/>
  <c r="BC755" i="27"/>
  <c r="BC754" i="27"/>
  <c r="BC753" i="27"/>
  <c r="BC752" i="27"/>
  <c r="BC751" i="27"/>
  <c r="BC750" i="27"/>
  <c r="BC1545" i="27"/>
  <c r="BC748" i="27"/>
  <c r="BC747" i="27"/>
  <c r="BC746" i="27"/>
  <c r="BC721" i="27"/>
  <c r="BC744" i="27"/>
  <c r="BC743" i="27"/>
  <c r="BC982" i="27"/>
  <c r="BC741" i="27"/>
  <c r="BC740" i="27"/>
  <c r="BC739" i="27"/>
  <c r="BC749" i="27"/>
  <c r="BC737" i="27"/>
  <c r="BC736" i="27"/>
  <c r="BC735" i="27"/>
  <c r="BC742" i="27"/>
  <c r="BC733" i="27"/>
  <c r="BC703" i="27"/>
  <c r="BC738" i="27"/>
  <c r="BC709" i="27"/>
  <c r="BC729" i="27"/>
  <c r="BC158" i="27"/>
  <c r="BC727" i="27"/>
  <c r="BC726" i="27"/>
  <c r="BC725" i="27"/>
  <c r="BC724" i="27"/>
  <c r="BC723" i="27"/>
  <c r="BC734" i="27"/>
  <c r="BC324" i="27"/>
  <c r="BC720" i="27"/>
  <c r="BC712" i="27"/>
  <c r="BC719" i="27"/>
  <c r="BC717" i="27"/>
  <c r="BC732" i="27"/>
  <c r="BC715" i="27"/>
  <c r="BC714" i="27"/>
  <c r="BC713" i="27"/>
  <c r="BC689" i="27"/>
  <c r="BC711" i="27"/>
  <c r="BC731" i="27"/>
  <c r="BC708" i="27"/>
  <c r="BC722" i="27"/>
  <c r="BC730" i="27"/>
  <c r="BC707" i="27"/>
  <c r="BC695" i="27"/>
  <c r="BC704" i="27"/>
  <c r="BC705" i="27"/>
  <c r="BC702" i="27"/>
  <c r="BC701" i="27"/>
  <c r="BC684" i="27"/>
  <c r="BC699" i="27"/>
  <c r="BC698" i="27"/>
  <c r="BC685" i="27"/>
  <c r="BC696" i="27"/>
  <c r="BC706" i="27"/>
  <c r="BC99" i="27"/>
  <c r="BC693" i="27"/>
  <c r="BC692" i="27"/>
  <c r="BC691" i="27"/>
  <c r="BC690" i="27"/>
  <c r="BC687" i="27"/>
  <c r="BC710" i="27"/>
  <c r="BC686" i="27"/>
  <c r="BC697" i="27"/>
  <c r="BC688" i="27"/>
  <c r="BC718" i="27"/>
  <c r="BC694" i="27"/>
  <c r="BC716" i="27"/>
  <c r="BC683" i="27"/>
  <c r="BC680" i="27"/>
  <c r="BC679" i="27"/>
  <c r="BC678" i="27"/>
  <c r="BC677" i="27"/>
  <c r="BC676" i="27"/>
  <c r="BC675" i="27"/>
  <c r="BC674" i="27"/>
  <c r="BC673" i="27"/>
  <c r="BC681" i="27"/>
  <c r="BC671" i="27"/>
  <c r="BC670" i="27"/>
  <c r="BC669" i="27"/>
  <c r="BC668" i="27"/>
  <c r="BC667" i="27"/>
  <c r="BC666" i="27"/>
  <c r="BC665" i="27"/>
  <c r="BC664" i="27"/>
  <c r="BC663" i="27"/>
  <c r="BC662" i="27"/>
  <c r="BC661" i="27"/>
  <c r="BC660" i="27"/>
  <c r="BC659" i="27"/>
  <c r="BC658" i="27"/>
  <c r="BC657" i="27"/>
  <c r="BC781" i="27"/>
  <c r="BC655" i="27"/>
  <c r="BC654" i="27"/>
  <c r="BC653" i="27"/>
  <c r="BC652" i="27"/>
  <c r="BC651" i="27"/>
  <c r="BC650" i="27"/>
  <c r="BC649" i="27"/>
  <c r="BC648" i="27"/>
  <c r="BC647" i="27"/>
  <c r="BC646" i="27"/>
  <c r="BC645" i="27"/>
  <c r="BC644" i="27"/>
  <c r="BC643" i="27"/>
  <c r="BC642" i="27"/>
  <c r="BC641" i="27"/>
  <c r="BC640" i="27"/>
  <c r="BC639" i="27"/>
  <c r="BC638" i="27"/>
  <c r="BC637" i="27"/>
  <c r="BC636" i="27"/>
  <c r="BC802" i="27"/>
  <c r="BC634" i="27"/>
  <c r="BC633" i="27"/>
  <c r="BC632" i="27"/>
  <c r="BC631" i="27"/>
  <c r="BC630" i="27"/>
  <c r="BC629" i="27"/>
  <c r="BC628" i="27"/>
  <c r="BC627" i="27"/>
  <c r="BC626" i="27"/>
  <c r="BC625" i="27"/>
  <c r="BC624" i="27"/>
  <c r="BC623" i="27"/>
  <c r="BC622" i="27"/>
  <c r="BC621" i="27"/>
  <c r="BC620" i="27"/>
  <c r="BC619" i="27"/>
  <c r="BC618" i="27"/>
  <c r="BC617" i="27"/>
  <c r="BC616" i="27"/>
  <c r="BC615" i="27"/>
  <c r="BC614" i="27"/>
  <c r="BC613" i="27"/>
  <c r="BC612" i="27"/>
  <c r="BC611" i="27"/>
  <c r="BC610" i="27"/>
  <c r="BC609" i="27"/>
  <c r="BC608" i="27"/>
  <c r="BC607" i="27"/>
  <c r="BC606" i="27"/>
  <c r="BC605" i="27"/>
  <c r="BC604" i="27"/>
  <c r="BC603" i="27"/>
  <c r="BC602" i="27"/>
  <c r="BC601" i="27"/>
  <c r="BC1669" i="27"/>
  <c r="BC599" i="27"/>
  <c r="BC598" i="27"/>
  <c r="BC597" i="27"/>
  <c r="BC596" i="27"/>
  <c r="BC595" i="27"/>
  <c r="BC594" i="27"/>
  <c r="BC593" i="27"/>
  <c r="BC592" i="27"/>
  <c r="BC591" i="27"/>
  <c r="BC590" i="27"/>
  <c r="BC589" i="27"/>
  <c r="BC588" i="27"/>
  <c r="BC587" i="27"/>
  <c r="BC586" i="27"/>
  <c r="BC585" i="27"/>
  <c r="BC584" i="27"/>
  <c r="BC583" i="27"/>
  <c r="BC582" i="27"/>
  <c r="BC581" i="27"/>
  <c r="BC580" i="27"/>
  <c r="BC579" i="27"/>
  <c r="BC578" i="27"/>
  <c r="BC577" i="27"/>
  <c r="BC576" i="27"/>
  <c r="BC575" i="27"/>
  <c r="BC568" i="27"/>
  <c r="BC573" i="27"/>
  <c r="BC572" i="27"/>
  <c r="BC571" i="27"/>
  <c r="BC570" i="27"/>
  <c r="BC569" i="27"/>
  <c r="BC548" i="27"/>
  <c r="BC567" i="27"/>
  <c r="BC566" i="27"/>
  <c r="BC565" i="27"/>
  <c r="BC564" i="27"/>
  <c r="BC563" i="27"/>
  <c r="BC562" i="27"/>
  <c r="BC561" i="27"/>
  <c r="BC560" i="27"/>
  <c r="BC559" i="27"/>
  <c r="BC558" i="27"/>
  <c r="BC557" i="27"/>
  <c r="BC556" i="27"/>
  <c r="BC555" i="27"/>
  <c r="BC554" i="27"/>
  <c r="BC553" i="27"/>
  <c r="BC552" i="27"/>
  <c r="BC551" i="27"/>
  <c r="BC550" i="27"/>
  <c r="BC549" i="27"/>
  <c r="BC513" i="27"/>
  <c r="BC547" i="27"/>
  <c r="BC546" i="27"/>
  <c r="BC352" i="27"/>
  <c r="BC544" i="27"/>
  <c r="BC543" i="27"/>
  <c r="BC542" i="27"/>
  <c r="BC541" i="27"/>
  <c r="BC540" i="27"/>
  <c r="BC539" i="27"/>
  <c r="BC538" i="27"/>
  <c r="BC537" i="27"/>
  <c r="BC536" i="27"/>
  <c r="BC535" i="27"/>
  <c r="BC534" i="27"/>
  <c r="BC533" i="27"/>
  <c r="BC532" i="27"/>
  <c r="BC531" i="27"/>
  <c r="BC530" i="27"/>
  <c r="BC529" i="27"/>
  <c r="BC528" i="27"/>
  <c r="BC527" i="27"/>
  <c r="BC526" i="27"/>
  <c r="BC525" i="27"/>
  <c r="BC524" i="27"/>
  <c r="BC523" i="27"/>
  <c r="BC522" i="27"/>
  <c r="BC521" i="27"/>
  <c r="BC520" i="27"/>
  <c r="BC519" i="27"/>
  <c r="BC518" i="27"/>
  <c r="BC517" i="27"/>
  <c r="BC516" i="27"/>
  <c r="BC515" i="27"/>
  <c r="BC514" i="27"/>
  <c r="BC505" i="27"/>
  <c r="BC512" i="27"/>
  <c r="BC511" i="27"/>
  <c r="BC510" i="27"/>
  <c r="BC509" i="27"/>
  <c r="BC508" i="27"/>
  <c r="BC507" i="27"/>
  <c r="BC506" i="27"/>
  <c r="BC481" i="27"/>
  <c r="BC504" i="27"/>
  <c r="BC503" i="27"/>
  <c r="BC502" i="27"/>
  <c r="BC501" i="27"/>
  <c r="BC500" i="27"/>
  <c r="BC499" i="27"/>
  <c r="BC498" i="27"/>
  <c r="BC497" i="27"/>
  <c r="BC496" i="27"/>
  <c r="BC495" i="27"/>
  <c r="BC494" i="27"/>
  <c r="BC493" i="27"/>
  <c r="BC492" i="27"/>
  <c r="BC491" i="27"/>
  <c r="BC490" i="27"/>
  <c r="BC489" i="27"/>
  <c r="BC488" i="27"/>
  <c r="BC487" i="27"/>
  <c r="BC486" i="27"/>
  <c r="BC485" i="27"/>
  <c r="BC484" i="27"/>
  <c r="BC483" i="27"/>
  <c r="BC482" i="27"/>
  <c r="BC461" i="27"/>
  <c r="BC480" i="27"/>
  <c r="BC479" i="27"/>
  <c r="BC412" i="27"/>
  <c r="BC387" i="27"/>
  <c r="BC476" i="27"/>
  <c r="BC430" i="27"/>
  <c r="BC474" i="27"/>
  <c r="BC473" i="27"/>
  <c r="BC472" i="27"/>
  <c r="BC471" i="27"/>
  <c r="BC470" i="27"/>
  <c r="BC469" i="27"/>
  <c r="BC468" i="27"/>
  <c r="BC467" i="27"/>
  <c r="BC466" i="27"/>
  <c r="BC465" i="27"/>
  <c r="BC464" i="27"/>
  <c r="BC463" i="27"/>
  <c r="BC462" i="27"/>
  <c r="BC460" i="27"/>
  <c r="BC446" i="27"/>
  <c r="BC155" i="27"/>
  <c r="BC458" i="27"/>
  <c r="BC302" i="27"/>
  <c r="BC456" i="27"/>
  <c r="BC455" i="27"/>
  <c r="BC454" i="27"/>
  <c r="BC453" i="27"/>
  <c r="BC262" i="27"/>
  <c r="BC451" i="27"/>
  <c r="BC241" i="27"/>
  <c r="BC449" i="27"/>
  <c r="BC448" i="27"/>
  <c r="BC282" i="27"/>
  <c r="BC440" i="27"/>
  <c r="BC445" i="27"/>
  <c r="BC428" i="27"/>
  <c r="BC443" i="27"/>
  <c r="BC442" i="27"/>
  <c r="BC441" i="27"/>
  <c r="BC421" i="27"/>
  <c r="BC439" i="27"/>
  <c r="BC438" i="27"/>
  <c r="BC437" i="27"/>
  <c r="BC414" i="27"/>
  <c r="BC435" i="27"/>
  <c r="BC434" i="27"/>
  <c r="BC433" i="27"/>
  <c r="BC432" i="27"/>
  <c r="BC431" i="27"/>
  <c r="BC203" i="27"/>
  <c r="BC429" i="27"/>
  <c r="BC372" i="27"/>
  <c r="BC427" i="27"/>
  <c r="BC426" i="27"/>
  <c r="BC425" i="27"/>
  <c r="BC424" i="27"/>
  <c r="BC423" i="27"/>
  <c r="BC422" i="27"/>
  <c r="BC360" i="27"/>
  <c r="BC420" i="27"/>
  <c r="BC419" i="27"/>
  <c r="BC418" i="27"/>
  <c r="BC417" i="27"/>
  <c r="BC416" i="27"/>
  <c r="BC415" i="27"/>
  <c r="BC349" i="27"/>
  <c r="BC413" i="27"/>
  <c r="BC812" i="27"/>
  <c r="BC411" i="27"/>
  <c r="BC341" i="27"/>
  <c r="BC409" i="27"/>
  <c r="BC408" i="27"/>
  <c r="BC407" i="27"/>
  <c r="BC406" i="27"/>
  <c r="BC405" i="27"/>
  <c r="BC404" i="27"/>
  <c r="BC635" i="27"/>
  <c r="BC402" i="27"/>
  <c r="BC401" i="27"/>
  <c r="BC400" i="27"/>
  <c r="BC399" i="27"/>
  <c r="BC398" i="27"/>
  <c r="BC397" i="27"/>
  <c r="BC396" i="27"/>
  <c r="BC395" i="27"/>
  <c r="BC394" i="27"/>
  <c r="BC393" i="27"/>
  <c r="BC225" i="27"/>
  <c r="BC391" i="27"/>
  <c r="BC390" i="27"/>
  <c r="BC389" i="27"/>
  <c r="BC388" i="27"/>
  <c r="BC152" i="27"/>
  <c r="BC386" i="27"/>
  <c r="BC385" i="27"/>
  <c r="BC384" i="27"/>
  <c r="BC383" i="27"/>
  <c r="BC382" i="27"/>
  <c r="BC381" i="27"/>
  <c r="BC380" i="27"/>
  <c r="BC379" i="27"/>
  <c r="BC378" i="27"/>
  <c r="BC377" i="27"/>
  <c r="BC376" i="27"/>
  <c r="BC375" i="27"/>
  <c r="BC374" i="27"/>
  <c r="BC373" i="27"/>
  <c r="BC107" i="27"/>
  <c r="BC371" i="27"/>
  <c r="BC370" i="27"/>
  <c r="BC369" i="27"/>
  <c r="BC368" i="27"/>
  <c r="BC367" i="27"/>
  <c r="BC366" i="27"/>
  <c r="BC365" i="27"/>
  <c r="BC364" i="27"/>
  <c r="BC363" i="27"/>
  <c r="BC362" i="27"/>
  <c r="BC361" i="27"/>
  <c r="BC106" i="27"/>
  <c r="BC359" i="27"/>
  <c r="BC358" i="27"/>
  <c r="BC357" i="27"/>
  <c r="BC356" i="27"/>
  <c r="BC355" i="27"/>
  <c r="BC354" i="27"/>
  <c r="BC323" i="27"/>
  <c r="BC289" i="27"/>
  <c r="BC459" i="27"/>
  <c r="BC350" i="27"/>
  <c r="BC339" i="27"/>
  <c r="BC348" i="27"/>
  <c r="BC347" i="27"/>
  <c r="BC346" i="27"/>
  <c r="BC345" i="27"/>
  <c r="BC344" i="27"/>
  <c r="BC1908" i="27"/>
  <c r="BC342" i="27"/>
  <c r="BC336" i="27"/>
  <c r="BC340" i="27"/>
  <c r="BC333" i="27"/>
  <c r="BC338" i="27"/>
  <c r="BC337" i="27"/>
  <c r="BC332" i="27"/>
  <c r="BC335" i="27"/>
  <c r="BC334" i="27"/>
  <c r="BC320" i="27"/>
  <c r="BC310" i="27"/>
  <c r="BC331" i="27"/>
  <c r="BC330" i="27"/>
  <c r="BC329" i="27"/>
  <c r="BC328" i="27"/>
  <c r="BC327" i="27"/>
  <c r="BC326" i="27"/>
  <c r="BC325" i="27"/>
  <c r="BC447" i="27"/>
  <c r="BC264" i="27"/>
  <c r="BC215" i="27"/>
  <c r="BC321" i="27"/>
  <c r="BC227" i="27"/>
  <c r="BC319" i="27"/>
  <c r="BC318" i="27"/>
  <c r="BC317" i="27"/>
  <c r="BC292" i="27"/>
  <c r="BC315" i="27"/>
  <c r="BC314" i="27"/>
  <c r="BC313" i="27"/>
  <c r="BC312" i="27"/>
  <c r="BC311" i="27"/>
  <c r="BC220" i="27"/>
  <c r="BC309" i="27"/>
  <c r="BC308" i="27"/>
  <c r="BC307" i="27"/>
  <c r="BC306" i="27"/>
  <c r="BC305" i="27"/>
  <c r="BC304" i="27"/>
  <c r="BC303" i="27"/>
  <c r="BC793" i="27"/>
  <c r="BC210" i="27"/>
  <c r="BC300" i="27"/>
  <c r="BC299" i="27"/>
  <c r="BC298" i="27"/>
  <c r="BC297" i="27"/>
  <c r="BC296" i="27"/>
  <c r="BC295" i="27"/>
  <c r="BC294" i="27"/>
  <c r="BC257" i="27"/>
  <c r="BC247" i="27"/>
  <c r="BC291" i="27"/>
  <c r="BC290" i="27"/>
  <c r="BC477" i="27"/>
  <c r="BC288" i="27"/>
  <c r="BC287" i="27"/>
  <c r="BC286" i="27"/>
  <c r="BC285" i="27"/>
  <c r="BC284" i="27"/>
  <c r="BC283" i="27"/>
  <c r="BC202" i="27"/>
  <c r="BC281" i="27"/>
  <c r="BC205" i="27"/>
  <c r="BC279" i="27"/>
  <c r="BC278" i="27"/>
  <c r="BC277" i="27"/>
  <c r="BC88" i="27"/>
  <c r="BC275" i="27"/>
  <c r="BC274" i="27"/>
  <c r="BC273" i="27"/>
  <c r="BC189" i="27"/>
  <c r="BC271" i="27"/>
  <c r="BC270" i="27"/>
  <c r="BC183" i="27"/>
  <c r="BC268" i="27"/>
  <c r="BC180" i="27"/>
  <c r="BC171" i="27"/>
  <c r="BC450" i="27"/>
  <c r="BC265" i="27"/>
  <c r="BC263" i="27"/>
  <c r="BC256" i="27"/>
  <c r="BC169" i="27"/>
  <c r="BC260" i="27"/>
  <c r="BC161" i="27"/>
  <c r="BC258" i="27"/>
  <c r="BC796" i="27"/>
  <c r="BC351" i="27"/>
  <c r="BC255" i="27"/>
  <c r="BC254" i="27"/>
  <c r="BC253" i="27"/>
  <c r="BC252" i="27"/>
  <c r="BC251" i="27"/>
  <c r="BC250" i="27"/>
  <c r="BC249" i="27"/>
  <c r="BC154" i="27"/>
  <c r="BC77" i="27"/>
  <c r="BC246" i="27"/>
  <c r="BC245" i="27"/>
  <c r="BC244" i="27"/>
  <c r="BC243" i="27"/>
  <c r="BC242" i="27"/>
  <c r="BC745" i="27"/>
  <c r="BC240" i="27"/>
  <c r="BC239" i="27"/>
  <c r="BC238" i="27"/>
  <c r="BC150" i="27"/>
  <c r="BC236" i="27"/>
  <c r="BC235" i="27"/>
  <c r="BC147" i="27"/>
  <c r="BC233" i="27"/>
  <c r="BC232" i="27"/>
  <c r="BC231" i="27"/>
  <c r="BC230" i="27"/>
  <c r="BC140" i="27"/>
  <c r="BC228" i="27"/>
  <c r="BC139" i="27"/>
  <c r="BC226" i="27"/>
  <c r="BC807" i="27"/>
  <c r="BC353" i="27"/>
  <c r="BC761" i="27"/>
  <c r="BC222" i="27"/>
  <c r="BC221" i="27"/>
  <c r="BC136" i="27"/>
  <c r="BC219" i="27"/>
  <c r="BC218" i="27"/>
  <c r="BC217" i="27"/>
  <c r="BC216" i="27"/>
  <c r="BC343" i="27"/>
  <c r="BC214" i="27"/>
  <c r="BC213" i="27"/>
  <c r="BC212" i="27"/>
  <c r="BC211" i="27"/>
  <c r="BC130" i="27"/>
  <c r="BC209" i="27"/>
  <c r="BC208" i="27"/>
  <c r="BC207" i="27"/>
  <c r="BC206" i="27"/>
  <c r="BC125" i="27"/>
  <c r="BC204" i="27"/>
  <c r="BC293" i="27"/>
  <c r="BC276" i="27"/>
  <c r="BC201" i="27"/>
  <c r="BC200" i="27"/>
  <c r="BC199" i="27"/>
  <c r="BC198" i="27"/>
  <c r="BC197" i="27"/>
  <c r="BC196" i="27"/>
  <c r="BC195" i="27"/>
  <c r="BC194" i="27"/>
  <c r="BC193" i="27"/>
  <c r="BC192" i="27"/>
  <c r="BC191" i="27"/>
  <c r="BC190" i="27"/>
  <c r="BC121" i="27"/>
  <c r="BC188" i="27"/>
  <c r="BC187" i="27"/>
  <c r="BC186" i="27"/>
  <c r="BC185" i="27"/>
  <c r="BC184" i="27"/>
  <c r="BC118" i="27"/>
  <c r="BC182" i="27"/>
  <c r="BC181" i="27"/>
  <c r="BC116" i="27"/>
  <c r="BC179" i="27"/>
  <c r="BC178" i="27"/>
  <c r="BC177" i="27"/>
  <c r="BC64" i="27"/>
  <c r="BC600" i="27"/>
  <c r="BC174" i="27"/>
  <c r="BC173" i="27"/>
  <c r="BC172" i="27"/>
  <c r="BC111" i="27"/>
  <c r="BC170" i="27"/>
  <c r="BC110" i="27"/>
  <c r="BC168" i="27"/>
  <c r="BC167" i="27"/>
  <c r="BC166" i="27"/>
  <c r="BC165" i="27"/>
  <c r="BC164" i="27"/>
  <c r="BC163" i="27"/>
  <c r="BC162" i="27"/>
  <c r="BC104" i="27"/>
  <c r="BC160" i="27"/>
  <c r="BC159" i="27"/>
  <c r="BC103" i="27"/>
  <c r="BC157" i="27"/>
  <c r="BC156" i="27"/>
  <c r="BC452" i="27"/>
  <c r="BC102" i="27"/>
  <c r="BC153" i="27"/>
  <c r="BC224" i="27"/>
  <c r="BC151" i="27"/>
  <c r="BC101" i="27"/>
  <c r="BC149" i="27"/>
  <c r="BC148" i="27"/>
  <c r="BC97" i="27"/>
  <c r="BC146" i="27"/>
  <c r="BC145" i="27"/>
  <c r="BC144" i="27"/>
  <c r="BC143" i="27"/>
  <c r="BC142" i="27"/>
  <c r="BC141" i="27"/>
  <c r="BC95" i="27"/>
  <c r="BC81" i="27"/>
  <c r="BC138" i="27"/>
  <c r="BC137" i="27"/>
  <c r="BC80" i="27"/>
  <c r="BC135" i="27"/>
  <c r="BC656" i="27"/>
  <c r="BC133" i="27"/>
  <c r="BC132" i="27"/>
  <c r="BC131" i="27"/>
  <c r="BC79" i="27"/>
  <c r="BC129" i="27"/>
  <c r="BC128" i="27"/>
  <c r="BC127" i="27"/>
  <c r="BC126" i="27"/>
  <c r="BC78" i="27"/>
  <c r="BC124" i="27"/>
  <c r="BC123" i="27"/>
  <c r="BC122" i="27"/>
  <c r="BC76" i="27"/>
  <c r="BC120" i="27"/>
  <c r="BC119" i="27"/>
  <c r="BC75" i="27"/>
  <c r="BC117" i="27"/>
  <c r="BC74" i="27"/>
  <c r="BC115" i="27"/>
  <c r="BC114" i="27"/>
  <c r="BC113" i="27"/>
  <c r="BC112" i="27"/>
  <c r="BC68" i="27"/>
  <c r="BC67" i="27"/>
  <c r="BC109" i="27"/>
  <c r="BC108" i="27"/>
  <c r="BC301" i="27"/>
  <c r="BC56" i="27"/>
  <c r="BC105" i="27"/>
  <c r="BC53" i="27"/>
  <c r="BC280" i="27"/>
  <c r="BC30" i="27"/>
  <c r="BC672" i="27"/>
  <c r="BC100" i="27"/>
  <c r="BC272" i="27"/>
  <c r="BC98" i="27"/>
  <c r="BC28" i="27"/>
  <c r="BC96" i="27"/>
  <c r="BC269" i="27"/>
  <c r="BC94" i="27"/>
  <c r="BC93" i="27"/>
  <c r="BC92" i="27"/>
  <c r="BC91" i="27"/>
  <c r="BC90" i="27"/>
  <c r="BC89" i="27"/>
  <c r="BC322" i="27"/>
  <c r="BC87" i="27"/>
  <c r="BC86" i="27"/>
  <c r="BC85" i="27"/>
  <c r="BC84" i="27"/>
  <c r="BC83" i="27"/>
  <c r="BC82" i="27"/>
  <c r="BC267" i="27"/>
  <c r="BC574" i="27"/>
  <c r="BC23" i="27"/>
  <c r="BC266" i="27"/>
  <c r="BC176" i="27"/>
  <c r="BC261" i="27"/>
  <c r="BC19" i="27"/>
  <c r="BC259" i="27"/>
  <c r="BC73" i="27"/>
  <c r="BC72" i="27"/>
  <c r="BC71" i="27"/>
  <c r="BC70" i="27"/>
  <c r="BC69" i="27"/>
  <c r="BC248" i="27"/>
  <c r="BC237" i="27"/>
  <c r="BC66" i="27"/>
  <c r="BC65" i="27"/>
  <c r="BC478" i="27"/>
  <c r="BC63" i="27"/>
  <c r="BC62" i="27"/>
  <c r="BC61" i="27"/>
  <c r="BC60" i="27"/>
  <c r="BC59" i="27"/>
  <c r="BC58" i="27"/>
  <c r="BC57" i="27"/>
  <c r="BC14" i="27"/>
  <c r="BC55" i="27"/>
  <c r="BC54" i="27"/>
  <c r="BC234" i="27"/>
  <c r="BC52" i="27"/>
  <c r="BC51" i="27"/>
  <c r="BC50" i="27"/>
  <c r="BC49" i="27"/>
  <c r="BC48" i="27"/>
  <c r="BC47" i="27"/>
  <c r="BC46" i="27"/>
  <c r="BC45" i="27"/>
  <c r="BC44" i="27"/>
  <c r="BC43" i="27"/>
  <c r="BC42" i="27"/>
  <c r="BC41" i="27"/>
  <c r="BC40" i="27"/>
  <c r="BC39" i="27"/>
  <c r="BC38" i="27"/>
  <c r="BC37" i="27"/>
  <c r="BC36" i="27"/>
  <c r="BC35" i="27"/>
  <c r="BC34" i="27"/>
  <c r="BC33" i="27"/>
  <c r="BC32" i="27"/>
  <c r="BC31" i="27"/>
  <c r="BC444" i="27"/>
  <c r="BC29" i="27"/>
  <c r="BC229" i="27"/>
  <c r="BC27" i="27"/>
  <c r="BC26" i="27"/>
  <c r="BC25" i="27"/>
  <c r="BC24" i="27"/>
  <c r="BC12" i="27"/>
  <c r="BC22" i="27"/>
  <c r="BC436" i="27"/>
  <c r="BC20" i="27"/>
  <c r="BC21" i="27"/>
  <c r="BC18" i="27"/>
  <c r="BC17" i="27"/>
  <c r="BC16" i="27"/>
  <c r="BC15" i="27"/>
  <c r="BC410" i="27"/>
  <c r="BC13" i="27"/>
  <c r="BC682" i="27"/>
  <c r="BC11" i="27"/>
  <c r="BC10" i="27"/>
  <c r="BC9" i="27"/>
  <c r="BC8" i="27"/>
  <c r="BC7" i="27"/>
  <c r="BC6" i="27"/>
  <c r="BC5" i="27"/>
  <c r="BC4" i="27"/>
  <c r="BC3" i="27"/>
  <c r="BC2" i="27"/>
  <c r="BB4" i="27"/>
  <c r="BB6" i="27"/>
  <c r="BB7" i="27"/>
  <c r="BB13" i="27"/>
  <c r="BB15" i="27"/>
  <c r="BB16" i="27"/>
  <c r="BB17" i="27"/>
  <c r="BB18" i="27"/>
  <c r="BB20" i="27"/>
  <c r="BB12" i="27"/>
  <c r="BB24" i="27"/>
  <c r="BB25" i="27"/>
  <c r="BB26" i="27"/>
  <c r="BB27" i="27"/>
  <c r="BB29" i="27"/>
  <c r="BB31" i="27"/>
  <c r="BB32" i="27"/>
  <c r="BB33" i="27"/>
  <c r="BB34" i="27"/>
  <c r="BB35" i="27"/>
  <c r="BB37" i="27"/>
  <c r="BB38" i="27"/>
  <c r="BB41" i="27"/>
  <c r="BB42" i="27"/>
  <c r="BB43" i="27"/>
  <c r="BB44" i="27"/>
  <c r="BB45" i="27"/>
  <c r="BB46" i="27"/>
  <c r="BB47" i="27"/>
  <c r="BB48" i="27"/>
  <c r="BB49" i="27"/>
  <c r="BB50" i="27"/>
  <c r="BB51" i="27"/>
  <c r="BB52" i="27"/>
  <c r="BB54" i="27"/>
  <c r="BB55" i="27"/>
  <c r="BB57" i="27"/>
  <c r="BB58" i="27"/>
  <c r="BB59" i="27"/>
  <c r="BB60" i="27"/>
  <c r="BB61" i="27"/>
  <c r="BB62" i="27"/>
  <c r="BB63" i="27"/>
  <c r="BB478" i="27"/>
  <c r="BB65" i="27"/>
  <c r="BB66" i="27"/>
  <c r="BB69" i="27"/>
  <c r="BB70" i="27"/>
  <c r="BB71" i="27"/>
  <c r="BB72" i="27"/>
  <c r="BB73" i="27"/>
  <c r="BB82" i="27"/>
  <c r="BB83" i="27"/>
  <c r="BB84" i="27"/>
  <c r="BB85" i="27"/>
  <c r="BB86" i="27"/>
  <c r="BB87" i="27"/>
  <c r="BB322" i="27"/>
  <c r="BB89" i="27"/>
  <c r="BB90" i="27"/>
  <c r="BB91" i="27"/>
  <c r="BB92" i="27"/>
  <c r="BB93" i="27"/>
  <c r="BB94" i="27"/>
  <c r="BB96" i="27"/>
  <c r="BB100" i="27"/>
  <c r="BB105" i="27"/>
  <c r="BB108" i="27"/>
  <c r="BB112" i="27"/>
  <c r="BB113" i="27"/>
  <c r="BB115" i="27"/>
  <c r="BB117" i="27"/>
  <c r="BB119" i="27"/>
  <c r="BB120" i="27"/>
  <c r="BB123" i="27"/>
  <c r="BB124" i="27"/>
  <c r="BB126" i="27"/>
  <c r="BB127" i="27"/>
  <c r="BB128" i="27"/>
  <c r="BB129" i="27"/>
  <c r="BB131" i="27"/>
  <c r="BB132" i="27"/>
  <c r="BB133" i="27"/>
  <c r="BB656" i="27"/>
  <c r="BB135" i="27"/>
  <c r="BB137" i="27"/>
  <c r="BB138" i="27"/>
  <c r="BB95" i="27"/>
  <c r="BB141" i="27"/>
  <c r="BB142" i="27"/>
  <c r="BB144" i="27"/>
  <c r="BB145" i="27"/>
  <c r="BB146" i="27"/>
  <c r="BB97" i="27"/>
  <c r="BB148" i="27"/>
  <c r="BB101" i="27"/>
  <c r="BB151" i="27"/>
  <c r="BB153" i="27"/>
  <c r="BB102" i="27"/>
  <c r="BB452" i="27"/>
  <c r="BB156" i="27"/>
  <c r="BB157" i="27"/>
  <c r="BB103" i="27"/>
  <c r="BB159" i="27"/>
  <c r="BB160" i="27"/>
  <c r="BB104" i="27"/>
  <c r="BB162" i="27"/>
  <c r="BB164" i="27"/>
  <c r="BB165" i="27"/>
  <c r="BB166" i="27"/>
  <c r="BB167" i="27"/>
  <c r="BB168" i="27"/>
  <c r="BB110" i="27"/>
  <c r="BB170" i="27"/>
  <c r="BB111" i="27"/>
  <c r="BB172" i="27"/>
  <c r="BB173" i="27"/>
  <c r="BB174" i="27"/>
  <c r="BB600" i="27"/>
  <c r="BB64" i="27"/>
  <c r="BB177" i="27"/>
  <c r="BB178" i="27"/>
  <c r="BB179" i="27"/>
  <c r="BB116" i="27"/>
  <c r="BB181" i="27"/>
  <c r="BB182" i="27"/>
  <c r="BB118" i="27"/>
  <c r="BB184" i="27"/>
  <c r="BB185" i="27"/>
  <c r="BB186" i="27"/>
  <c r="BB187" i="27"/>
  <c r="BB188" i="27"/>
  <c r="BB121" i="27"/>
  <c r="BB191" i="27"/>
  <c r="BB192" i="27"/>
  <c r="BB193" i="27"/>
  <c r="BB194" i="27"/>
  <c r="BB195" i="27"/>
  <c r="BB196" i="27"/>
  <c r="BB197" i="27"/>
  <c r="BB198" i="27"/>
  <c r="BB199" i="27"/>
  <c r="BB200" i="27"/>
  <c r="BB201" i="27"/>
  <c r="BB204" i="27"/>
  <c r="BB125" i="27"/>
  <c r="BB206" i="27"/>
  <c r="BB207" i="27"/>
  <c r="BB208" i="27"/>
  <c r="BB209" i="27"/>
  <c r="BB130" i="27"/>
  <c r="BB211" i="27"/>
  <c r="BB212" i="27"/>
  <c r="BB214" i="27"/>
  <c r="BB216" i="27"/>
  <c r="BB217" i="27"/>
  <c r="BB218" i="27"/>
  <c r="BB219" i="27"/>
  <c r="BB136" i="27"/>
  <c r="BB221" i="27"/>
  <c r="BB222" i="27"/>
  <c r="BB761" i="27"/>
  <c r="BB353" i="27"/>
  <c r="BB807" i="27"/>
  <c r="BB226" i="27"/>
  <c r="BB139" i="27"/>
  <c r="BB228" i="27"/>
  <c r="BB140" i="27"/>
  <c r="BB230" i="27"/>
  <c r="BB231" i="27"/>
  <c r="BB232" i="27"/>
  <c r="BB233" i="27"/>
  <c r="BB147" i="27"/>
  <c r="BB236" i="27"/>
  <c r="BB150" i="27"/>
  <c r="BB238" i="27"/>
  <c r="BB239" i="27"/>
  <c r="BB240" i="27"/>
  <c r="BB745" i="27"/>
  <c r="BB242" i="27"/>
  <c r="BB243" i="27"/>
  <c r="BB244" i="27"/>
  <c r="BB245" i="27"/>
  <c r="BB246" i="27"/>
  <c r="BB77" i="27"/>
  <c r="BB154" i="27"/>
  <c r="BB249" i="27"/>
  <c r="BB250" i="27"/>
  <c r="BB251" i="27"/>
  <c r="BB252" i="27"/>
  <c r="BB253" i="27"/>
  <c r="BB254" i="27"/>
  <c r="BB255" i="27"/>
  <c r="BB796" i="27"/>
  <c r="BB258" i="27"/>
  <c r="BB161" i="27"/>
  <c r="BB260" i="27"/>
  <c r="BB169" i="27"/>
  <c r="BB256" i="27"/>
  <c r="BB263" i="27"/>
  <c r="BB450" i="27"/>
  <c r="BB171" i="27"/>
  <c r="BB180" i="27"/>
  <c r="BB268" i="27"/>
  <c r="BB183" i="27"/>
  <c r="BB270" i="27"/>
  <c r="BB189" i="27"/>
  <c r="BB273" i="27"/>
  <c r="BB274" i="27"/>
  <c r="BB275" i="27"/>
  <c r="BB88" i="27"/>
  <c r="BB277" i="27"/>
  <c r="BB278" i="27"/>
  <c r="BB279" i="27"/>
  <c r="BB205" i="27"/>
  <c r="BB281" i="27"/>
  <c r="BB283" i="27"/>
  <c r="BB284" i="27"/>
  <c r="BB286" i="27"/>
  <c r="BB287" i="27"/>
  <c r="BB288" i="27"/>
  <c r="BB477" i="27"/>
  <c r="BB290" i="27"/>
  <c r="BB291" i="27"/>
  <c r="BB294" i="27"/>
  <c r="BB295" i="27"/>
  <c r="BB297" i="27"/>
  <c r="BB298" i="27"/>
  <c r="BB299" i="27"/>
  <c r="BB300" i="27"/>
  <c r="BB210" i="27"/>
  <c r="BB793" i="27"/>
  <c r="BB303" i="27"/>
  <c r="BB304" i="27"/>
  <c r="BB305" i="27"/>
  <c r="BB306" i="27"/>
  <c r="BB307" i="27"/>
  <c r="BB308" i="27"/>
  <c r="BB309" i="27"/>
  <c r="BB220" i="27"/>
  <c r="BB311" i="27"/>
  <c r="BB312" i="27"/>
  <c r="BB313" i="27"/>
  <c r="BB314" i="27"/>
  <c r="BB315" i="27"/>
  <c r="BB292" i="27"/>
  <c r="BB317" i="27"/>
  <c r="BB318" i="27"/>
  <c r="BB319" i="27"/>
  <c r="BB227" i="27"/>
  <c r="BB321" i="27"/>
  <c r="BB215" i="27"/>
  <c r="BB447" i="27"/>
  <c r="BB325" i="27"/>
  <c r="BB326" i="27"/>
  <c r="BB327" i="27"/>
  <c r="BB328" i="27"/>
  <c r="BB329" i="27"/>
  <c r="BB330" i="27"/>
  <c r="BB331" i="27"/>
  <c r="BB310" i="27"/>
  <c r="BB320" i="27"/>
  <c r="BB335" i="27"/>
  <c r="BB332" i="27"/>
  <c r="BB337" i="27"/>
  <c r="BB338" i="27"/>
  <c r="BB333" i="27"/>
  <c r="BB340" i="27"/>
  <c r="BB336" i="27"/>
  <c r="BB342" i="27"/>
  <c r="BB1908" i="27"/>
  <c r="BB344" i="27"/>
  <c r="BB345" i="27"/>
  <c r="BB346" i="27"/>
  <c r="BB347" i="27"/>
  <c r="BB348" i="27"/>
  <c r="BB339" i="27"/>
  <c r="BB459" i="27"/>
  <c r="BB289" i="27"/>
  <c r="BB354" i="27"/>
  <c r="BB355" i="27"/>
  <c r="BB356" i="27"/>
  <c r="BB357" i="27"/>
  <c r="BB358" i="27"/>
  <c r="BB359" i="27"/>
  <c r="BB106" i="27"/>
  <c r="BB361" i="27"/>
  <c r="BB362" i="27"/>
  <c r="BB363" i="27"/>
  <c r="BB364" i="27"/>
  <c r="BB365" i="27"/>
  <c r="BB366" i="27"/>
  <c r="BB367" i="27"/>
  <c r="BB368" i="27"/>
  <c r="BB369" i="27"/>
  <c r="BB370" i="27"/>
  <c r="BB371" i="27"/>
  <c r="BB107" i="27"/>
  <c r="BB373" i="27"/>
  <c r="BB374" i="27"/>
  <c r="BB375" i="27"/>
  <c r="BB376" i="27"/>
  <c r="BB377" i="27"/>
  <c r="BB378" i="27"/>
  <c r="BB379" i="27"/>
  <c r="BB380" i="27"/>
  <c r="BB381" i="27"/>
  <c r="BB382" i="27"/>
  <c r="BB383" i="27"/>
  <c r="BB384" i="27"/>
  <c r="BB385" i="27"/>
  <c r="BB386" i="27"/>
  <c r="BB152" i="27"/>
  <c r="BB388" i="27"/>
  <c r="BB389" i="27"/>
  <c r="BB390" i="27"/>
  <c r="BB391" i="27"/>
  <c r="BB225" i="27"/>
  <c r="BB393" i="27"/>
  <c r="BB394" i="27"/>
  <c r="BB395" i="27"/>
  <c r="BB396" i="27"/>
  <c r="BB397" i="27"/>
  <c r="BB398" i="27"/>
  <c r="BB399" i="27"/>
  <c r="BB400" i="27"/>
  <c r="BB401" i="27"/>
  <c r="BB402" i="27"/>
  <c r="BB635" i="27"/>
  <c r="BB404" i="27"/>
  <c r="BB405" i="27"/>
  <c r="BB406" i="27"/>
  <c r="BB407" i="27"/>
  <c r="BB408" i="27"/>
  <c r="BB409" i="27"/>
  <c r="BB341" i="27"/>
  <c r="BB411" i="27"/>
  <c r="BB812" i="27"/>
  <c r="BB413" i="27"/>
  <c r="BB349" i="27"/>
  <c r="BB415" i="27"/>
  <c r="BB416" i="27"/>
  <c r="BB417" i="27"/>
  <c r="BB418" i="27"/>
  <c r="BB419" i="27"/>
  <c r="BB420" i="27"/>
  <c r="BB360" i="27"/>
  <c r="BB422" i="27"/>
  <c r="BB423" i="27"/>
  <c r="BB424" i="27"/>
  <c r="BB425" i="27"/>
  <c r="BB426" i="27"/>
  <c r="BB427" i="27"/>
  <c r="BB372" i="27"/>
  <c r="BB431" i="27"/>
  <c r="BB432" i="27"/>
  <c r="BB433" i="27"/>
  <c r="BB434" i="27"/>
  <c r="BB435" i="27"/>
  <c r="BB414" i="27"/>
  <c r="BB437" i="27"/>
  <c r="BB438" i="27"/>
  <c r="BB421" i="27"/>
  <c r="BB441" i="27"/>
  <c r="BB442" i="27"/>
  <c r="BB443" i="27"/>
  <c r="BB428" i="27"/>
  <c r="BB445" i="27"/>
  <c r="BB440" i="27"/>
  <c r="BB448" i="27"/>
  <c r="BB449" i="27"/>
  <c r="BB241" i="27"/>
  <c r="BB451" i="27"/>
  <c r="BB453" i="27"/>
  <c r="BB454" i="27"/>
  <c r="BB455" i="27"/>
  <c r="BB456" i="27"/>
  <c r="BB302" i="27"/>
  <c r="BB458" i="27"/>
  <c r="BB155" i="27"/>
  <c r="BB446" i="27"/>
  <c r="BB460" i="27"/>
  <c r="BB462" i="27"/>
  <c r="BB463" i="27"/>
  <c r="BB464" i="27"/>
  <c r="BB465" i="27"/>
  <c r="BB466" i="27"/>
  <c r="BB467" i="27"/>
  <c r="BB468" i="27"/>
  <c r="BB469" i="27"/>
  <c r="BB470" i="27"/>
  <c r="BB471" i="27"/>
  <c r="BB472" i="27"/>
  <c r="BB473" i="27"/>
  <c r="BB474" i="27"/>
  <c r="BB430" i="27"/>
  <c r="BB476" i="27"/>
  <c r="BB387" i="27"/>
  <c r="BB412" i="27"/>
  <c r="BB479" i="27"/>
  <c r="BB480" i="27"/>
  <c r="BB461" i="27"/>
  <c r="BB482" i="27"/>
  <c r="BB483" i="27"/>
  <c r="BB484" i="27"/>
  <c r="BB485" i="27"/>
  <c r="BB486" i="27"/>
  <c r="BB487" i="27"/>
  <c r="BB488" i="27"/>
  <c r="BB489" i="27"/>
  <c r="BB490" i="27"/>
  <c r="BB491" i="27"/>
  <c r="BB492" i="27"/>
  <c r="BB493" i="27"/>
  <c r="BB494" i="27"/>
  <c r="BB495" i="27"/>
  <c r="BB496" i="27"/>
  <c r="BB497" i="27"/>
  <c r="BB498" i="27"/>
  <c r="BB499" i="27"/>
  <c r="BB500" i="27"/>
  <c r="BB501" i="27"/>
  <c r="BB502" i="27"/>
  <c r="BB503" i="27"/>
  <c r="BB504" i="27"/>
  <c r="BB481" i="27"/>
  <c r="BB506" i="27"/>
  <c r="BB508" i="27"/>
  <c r="BB509" i="27"/>
  <c r="BB510" i="27"/>
  <c r="BB511" i="27"/>
  <c r="BB512" i="27"/>
  <c r="BB505" i="27"/>
  <c r="BB514" i="27"/>
  <c r="BB515" i="27"/>
  <c r="BB516" i="27"/>
  <c r="BB517" i="27"/>
  <c r="BB518" i="27"/>
  <c r="BB519" i="27"/>
  <c r="BB520" i="27"/>
  <c r="BB521" i="27"/>
  <c r="BB522" i="27"/>
  <c r="BB523" i="27"/>
  <c r="BB524" i="27"/>
  <c r="BB525" i="27"/>
  <c r="BB526" i="27"/>
  <c r="BB527" i="27"/>
  <c r="BB528" i="27"/>
  <c r="BB529" i="27"/>
  <c r="BB530" i="27"/>
  <c r="BB531" i="27"/>
  <c r="BB532" i="27"/>
  <c r="BB533" i="27"/>
  <c r="BB534" i="27"/>
  <c r="BB535" i="27"/>
  <c r="BB536" i="27"/>
  <c r="BB537" i="27"/>
  <c r="BB538" i="27"/>
  <c r="BB539" i="27"/>
  <c r="BB540" i="27"/>
  <c r="BB541" i="27"/>
  <c r="BB542" i="27"/>
  <c r="BB543" i="27"/>
  <c r="BB544" i="27"/>
  <c r="BB352" i="27"/>
  <c r="BB546" i="27"/>
  <c r="BB547" i="27"/>
  <c r="BB513" i="27"/>
  <c r="BB549" i="27"/>
  <c r="BB550" i="27"/>
  <c r="BB551" i="27"/>
  <c r="BB552" i="27"/>
  <c r="BB553" i="27"/>
  <c r="BB554" i="27"/>
  <c r="BB555" i="27"/>
  <c r="BB556" i="27"/>
  <c r="BB557" i="27"/>
  <c r="BB558" i="27"/>
  <c r="BB559" i="27"/>
  <c r="BB560" i="27"/>
  <c r="BB561" i="27"/>
  <c r="BB562" i="27"/>
  <c r="BB563" i="27"/>
  <c r="BB564" i="27"/>
  <c r="BB565" i="27"/>
  <c r="BB566" i="27"/>
  <c r="BB567" i="27"/>
  <c r="BB548" i="27"/>
  <c r="BB569" i="27"/>
  <c r="BB570" i="27"/>
  <c r="BB571" i="27"/>
  <c r="BB572" i="27"/>
  <c r="BB573" i="27"/>
  <c r="BB568" i="27"/>
  <c r="BB575" i="27"/>
  <c r="BB576" i="27"/>
  <c r="BB577" i="27"/>
  <c r="BB578" i="27"/>
  <c r="BB579" i="27"/>
  <c r="BB580" i="27"/>
  <c r="BB581" i="27"/>
  <c r="BB582" i="27"/>
  <c r="BB583" i="27"/>
  <c r="BB584" i="27"/>
  <c r="BB585" i="27"/>
  <c r="BB586" i="27"/>
  <c r="BB587" i="27"/>
  <c r="BB588" i="27"/>
  <c r="BB589" i="27"/>
  <c r="BB590" i="27"/>
  <c r="BB591" i="27"/>
  <c r="BB592" i="27"/>
  <c r="BB593" i="27"/>
  <c r="BB594" i="27"/>
  <c r="BB595" i="27"/>
  <c r="BB596" i="27"/>
  <c r="BB597" i="27"/>
  <c r="BB598" i="27"/>
  <c r="BB599" i="27"/>
  <c r="BB1669" i="27"/>
  <c r="BB601" i="27"/>
  <c r="BB602" i="27"/>
  <c r="BB603" i="27"/>
  <c r="BB604" i="27"/>
  <c r="BB605" i="27"/>
  <c r="BB606" i="27"/>
  <c r="BB607" i="27"/>
  <c r="BB608" i="27"/>
  <c r="BB609" i="27"/>
  <c r="BB610" i="27"/>
  <c r="BB611" i="27"/>
  <c r="BB612" i="27"/>
  <c r="BB613" i="27"/>
  <c r="BB614" i="27"/>
  <c r="BB615" i="27"/>
  <c r="BB616" i="27"/>
  <c r="BB617" i="27"/>
  <c r="BB618" i="27"/>
  <c r="BB619" i="27"/>
  <c r="BB620" i="27"/>
  <c r="BB621" i="27"/>
  <c r="BB622" i="27"/>
  <c r="BB623" i="27"/>
  <c r="BB624" i="27"/>
  <c r="BB625" i="27"/>
  <c r="BB626" i="27"/>
  <c r="BB627" i="27"/>
  <c r="BB628" i="27"/>
  <c r="BB629" i="27"/>
  <c r="BB630" i="27"/>
  <c r="BB631" i="27"/>
  <c r="BB632" i="27"/>
  <c r="BB633" i="27"/>
  <c r="BB634" i="27"/>
  <c r="BB802" i="27"/>
  <c r="BB636" i="27"/>
  <c r="BB637" i="27"/>
  <c r="BB638" i="27"/>
  <c r="BB639" i="27"/>
  <c r="BB640" i="27"/>
  <c r="BB641" i="27"/>
  <c r="BB642" i="27"/>
  <c r="BB643" i="27"/>
  <c r="BB644" i="27"/>
  <c r="BB645" i="27"/>
  <c r="BB646" i="27"/>
  <c r="BB647" i="27"/>
  <c r="BB648" i="27"/>
  <c r="BB649" i="27"/>
  <c r="BB650" i="27"/>
  <c r="BB652" i="27"/>
  <c r="BB653" i="27"/>
  <c r="BB654" i="27"/>
  <c r="BB655" i="27"/>
  <c r="BB781" i="27"/>
  <c r="BB657" i="27"/>
  <c r="BB658" i="27"/>
  <c r="BB659" i="27"/>
  <c r="BB660" i="27"/>
  <c r="BB661" i="27"/>
  <c r="BB662" i="27"/>
  <c r="BB663" i="27"/>
  <c r="BB664" i="27"/>
  <c r="BB665" i="27"/>
  <c r="BB666" i="27"/>
  <c r="BB667" i="27"/>
  <c r="BB668" i="27"/>
  <c r="BB669" i="27"/>
  <c r="BB670" i="27"/>
  <c r="BB671" i="27"/>
  <c r="BB681" i="27"/>
  <c r="BB673" i="27"/>
  <c r="BB674" i="27"/>
  <c r="BB675" i="27"/>
  <c r="BB676" i="27"/>
  <c r="BB677" i="27"/>
  <c r="BB678" i="27"/>
  <c r="BB679" i="27"/>
  <c r="BB680" i="27"/>
  <c r="BB683" i="27"/>
  <c r="BB716" i="27"/>
  <c r="BB694" i="27"/>
  <c r="BB718" i="27"/>
  <c r="BB688" i="27"/>
  <c r="BB697" i="27"/>
  <c r="BB686" i="27"/>
  <c r="BB710" i="27"/>
  <c r="BB687" i="27"/>
  <c r="BB690" i="27"/>
  <c r="BB691" i="27"/>
  <c r="BB692" i="27"/>
  <c r="BB693" i="27"/>
  <c r="BB99" i="27"/>
  <c r="BB706" i="27"/>
  <c r="BB696" i="27"/>
  <c r="BB685" i="27"/>
  <c r="BB698" i="27"/>
  <c r="BB699" i="27"/>
  <c r="BB684" i="27"/>
  <c r="BB701" i="27"/>
  <c r="BB702" i="27"/>
  <c r="BB705" i="27"/>
  <c r="BB704" i="27"/>
  <c r="BB695" i="27"/>
  <c r="BB707" i="27"/>
  <c r="BB730" i="27"/>
  <c r="BB722" i="27"/>
  <c r="BB708" i="27"/>
  <c r="BB731" i="27"/>
  <c r="BB711" i="27"/>
  <c r="BB689" i="27"/>
  <c r="BB713" i="27"/>
  <c r="BB714" i="27"/>
  <c r="BB715" i="27"/>
  <c r="BB732" i="27"/>
  <c r="BB717" i="27"/>
  <c r="BB719" i="27"/>
  <c r="BB712" i="27"/>
  <c r="BB720" i="27"/>
  <c r="BB324" i="27"/>
  <c r="BB734" i="27"/>
  <c r="BB723" i="27"/>
  <c r="BB724" i="27"/>
  <c r="BB725" i="27"/>
  <c r="BB726" i="27"/>
  <c r="BB727" i="27"/>
  <c r="BB158" i="27"/>
  <c r="BB729" i="27"/>
  <c r="BB709" i="27"/>
  <c r="BB738" i="27"/>
  <c r="BB703" i="27"/>
  <c r="BB733" i="27"/>
  <c r="BB742" i="27"/>
  <c r="BB735" i="27"/>
  <c r="BB736" i="27"/>
  <c r="BB737" i="27"/>
  <c r="BB749" i="27"/>
  <c r="BB739" i="27"/>
  <c r="BB740" i="27"/>
  <c r="BB741" i="27"/>
  <c r="BB982" i="27"/>
  <c r="BB743" i="27"/>
  <c r="BB744" i="27"/>
  <c r="BB721" i="27"/>
  <c r="BB746" i="27"/>
  <c r="BB747" i="27"/>
  <c r="BB748" i="27"/>
  <c r="BB1545" i="27"/>
  <c r="BB750" i="27"/>
  <c r="BB751" i="27"/>
  <c r="BB752" i="27"/>
  <c r="BB753" i="27"/>
  <c r="BB755" i="27"/>
  <c r="BB756" i="27"/>
  <c r="BB757" i="27"/>
  <c r="BB758" i="27"/>
  <c r="BB759" i="27"/>
  <c r="BB760" i="27"/>
  <c r="BB457" i="27"/>
  <c r="BB762" i="27"/>
  <c r="BB763" i="27"/>
  <c r="BB764" i="27"/>
  <c r="BB765" i="27"/>
  <c r="BB766" i="27"/>
  <c r="BB767" i="27"/>
  <c r="BB768" i="27"/>
  <c r="BB769" i="27"/>
  <c r="BB770" i="27"/>
  <c r="BB771" i="27"/>
  <c r="BB772" i="27"/>
  <c r="BB773" i="27"/>
  <c r="BB774" i="27"/>
  <c r="BB775" i="27"/>
  <c r="BB776" i="27"/>
  <c r="BB777" i="27"/>
  <c r="BB778" i="27"/>
  <c r="BB779" i="27"/>
  <c r="BB780" i="27"/>
  <c r="BB782" i="27"/>
  <c r="BB783" i="27"/>
  <c r="BB784" i="27"/>
  <c r="BB785" i="27"/>
  <c r="BB786" i="27"/>
  <c r="BB787" i="27"/>
  <c r="BB788" i="27"/>
  <c r="BB789" i="27"/>
  <c r="BB790" i="27"/>
  <c r="BB792" i="27"/>
  <c r="BB1106" i="27"/>
  <c r="BB794" i="27"/>
  <c r="BB795" i="27"/>
  <c r="BB797" i="27"/>
  <c r="BB798" i="27"/>
  <c r="BB799" i="27"/>
  <c r="BB800" i="27"/>
  <c r="BB801" i="27"/>
  <c r="BB545" i="27"/>
  <c r="BB803" i="27"/>
  <c r="BB804" i="27"/>
  <c r="BB805" i="27"/>
  <c r="BB806" i="27"/>
  <c r="BB808" i="27"/>
  <c r="BB475" i="27"/>
  <c r="BB810" i="27"/>
  <c r="BB811" i="27"/>
  <c r="BB403" i="27"/>
  <c r="BB813" i="27"/>
  <c r="BB814" i="27"/>
  <c r="BB175" i="27"/>
  <c r="BB816" i="27"/>
  <c r="BB817" i="27"/>
  <c r="BB818" i="27"/>
  <c r="BB819" i="27"/>
  <c r="BB820" i="27"/>
  <c r="BB821" i="27"/>
  <c r="BB823" i="27"/>
  <c r="BB824" i="27"/>
  <c r="BB825" i="27"/>
  <c r="BB826" i="27"/>
  <c r="BB827" i="27"/>
  <c r="BB829" i="27"/>
  <c r="BB830" i="27"/>
  <c r="BB831" i="27"/>
  <c r="BB832" i="27"/>
  <c r="BB833" i="27"/>
  <c r="BB834" i="27"/>
  <c r="BB835" i="27"/>
  <c r="BB836" i="27"/>
  <c r="BB837" i="27"/>
  <c r="BB838" i="27"/>
  <c r="BB839" i="27"/>
  <c r="BB840" i="27"/>
  <c r="BB841" i="27"/>
  <c r="BB842" i="27"/>
  <c r="BB843" i="27"/>
  <c r="BB844" i="27"/>
  <c r="BB845" i="27"/>
  <c r="BB846" i="27"/>
  <c r="BB847" i="27"/>
  <c r="BB848" i="27"/>
  <c r="BB849" i="27"/>
  <c r="BB850" i="27"/>
  <c r="BB851" i="27"/>
  <c r="BB852" i="27"/>
  <c r="BB853" i="27"/>
  <c r="BB854" i="27"/>
  <c r="BB855" i="27"/>
  <c r="BB856" i="27"/>
  <c r="BB857" i="27"/>
  <c r="BB858" i="27"/>
  <c r="BB859" i="27"/>
  <c r="BB860" i="27"/>
  <c r="BB861" i="27"/>
  <c r="BB862" i="27"/>
  <c r="BB863" i="27"/>
  <c r="BB864" i="27"/>
  <c r="BB865" i="27"/>
  <c r="BB866" i="27"/>
  <c r="BB867" i="27"/>
  <c r="BB868" i="27"/>
  <c r="BB869" i="27"/>
  <c r="BB870" i="27"/>
  <c r="BB871" i="27"/>
  <c r="BB872" i="27"/>
  <c r="BB876" i="27"/>
  <c r="BB877" i="27"/>
  <c r="BB878" i="27"/>
  <c r="BB879" i="27"/>
  <c r="BB880" i="27"/>
  <c r="BB881" i="27"/>
  <c r="BB882" i="27"/>
  <c r="BB884" i="27"/>
  <c r="BB885" i="27"/>
  <c r="BB886" i="27"/>
  <c r="BB887" i="27"/>
  <c r="BB888" i="27"/>
  <c r="BB889" i="27"/>
  <c r="BB890" i="27"/>
  <c r="BB891" i="27"/>
  <c r="BB892" i="27"/>
  <c r="BB893" i="27"/>
  <c r="BB894" i="27"/>
  <c r="BB895" i="27"/>
  <c r="BB896" i="27"/>
  <c r="BB897" i="27"/>
  <c r="BB898" i="27"/>
  <c r="BB899" i="27"/>
  <c r="BB900" i="27"/>
  <c r="BB901" i="27"/>
  <c r="BB902" i="27"/>
  <c r="BB903" i="27"/>
  <c r="BB904" i="27"/>
  <c r="BB905" i="27"/>
  <c r="BB906" i="27"/>
  <c r="BB907" i="27"/>
  <c r="BB908" i="27"/>
  <c r="BB909" i="27"/>
  <c r="BB910" i="27"/>
  <c r="BB912" i="27"/>
  <c r="BB913" i="27"/>
  <c r="BB915" i="27"/>
  <c r="BB916" i="27"/>
  <c r="BB917" i="27"/>
  <c r="BB918" i="27"/>
  <c r="BB920" i="27"/>
  <c r="BB921" i="27"/>
  <c r="BB922" i="27"/>
  <c r="BB923" i="27"/>
  <c r="BB924" i="27"/>
  <c r="BB926" i="27"/>
  <c r="BB927" i="27"/>
  <c r="BB928" i="27"/>
  <c r="BB929" i="27"/>
  <c r="BB931" i="27"/>
  <c r="BB932" i="27"/>
  <c r="BB933" i="27"/>
  <c r="BB934" i="27"/>
  <c r="BB935" i="27"/>
  <c r="BB936" i="27"/>
  <c r="BB937" i="27"/>
  <c r="BB938" i="27"/>
  <c r="BB939" i="27"/>
  <c r="BB940" i="27"/>
  <c r="BB941" i="27"/>
  <c r="BB943" i="27"/>
  <c r="BB944" i="27"/>
  <c r="BB946" i="27"/>
  <c r="BB947" i="27"/>
  <c r="BB948" i="27"/>
  <c r="BB949" i="27"/>
  <c r="BB950" i="27"/>
  <c r="BB951" i="27"/>
  <c r="BB952" i="27"/>
  <c r="BB953" i="27"/>
  <c r="BB954" i="27"/>
  <c r="BB955" i="27"/>
  <c r="BB956" i="27"/>
  <c r="BB957" i="27"/>
  <c r="BB958" i="27"/>
  <c r="BB959" i="27"/>
  <c r="BB960" i="27"/>
  <c r="BB961" i="27"/>
  <c r="BB962" i="27"/>
  <c r="BB963" i="27"/>
  <c r="BB964" i="27"/>
  <c r="BB965" i="27"/>
  <c r="BB966" i="27"/>
  <c r="BB967" i="27"/>
  <c r="BB968" i="27"/>
  <c r="BB969" i="27"/>
  <c r="BB970" i="27"/>
  <c r="BB971" i="27"/>
  <c r="BB972" i="27"/>
  <c r="BB973" i="27"/>
  <c r="BB974" i="27"/>
  <c r="BB975" i="27"/>
  <c r="BB976" i="27"/>
  <c r="BB977" i="27"/>
  <c r="BB978" i="27"/>
  <c r="BB979" i="27"/>
  <c r="BB980" i="27"/>
  <c r="BB981" i="27"/>
  <c r="BB700" i="27"/>
  <c r="BB983" i="27"/>
  <c r="BB984" i="27"/>
  <c r="BB985" i="27"/>
  <c r="BB986" i="27"/>
  <c r="BB987" i="27"/>
  <c r="BB988" i="27"/>
  <c r="BB989" i="27"/>
  <c r="BB990" i="27"/>
  <c r="BB991" i="27"/>
  <c r="BB992" i="27"/>
  <c r="BB993" i="27"/>
  <c r="BB994" i="27"/>
  <c r="BB995" i="27"/>
  <c r="BB996" i="27"/>
  <c r="BB997" i="27"/>
  <c r="BB998" i="27"/>
  <c r="BB999" i="27"/>
  <c r="BB1000" i="27"/>
  <c r="BB1001" i="27"/>
  <c r="BB1002" i="27"/>
  <c r="BB1003" i="27"/>
  <c r="BB1004" i="27"/>
  <c r="BB1005" i="27"/>
  <c r="BB1007" i="27"/>
  <c r="BB1008" i="27"/>
  <c r="BB1009" i="27"/>
  <c r="BB1010" i="27"/>
  <c r="BB1011" i="27"/>
  <c r="BB1012" i="27"/>
  <c r="BB1013" i="27"/>
  <c r="BB1014" i="27"/>
  <c r="BB1015" i="27"/>
  <c r="BB1016" i="27"/>
  <c r="BB1017" i="27"/>
  <c r="BB1018" i="27"/>
  <c r="BB1019" i="27"/>
  <c r="BB1020" i="27"/>
  <c r="BB1021" i="27"/>
  <c r="BB1022" i="27"/>
  <c r="BB1023" i="27"/>
  <c r="BB1024" i="27"/>
  <c r="BB1025" i="27"/>
  <c r="BB1026" i="27"/>
  <c r="BB1027" i="27"/>
  <c r="BB1028" i="27"/>
  <c r="BB1029" i="27"/>
  <c r="BB1030" i="27"/>
  <c r="BB1031" i="27"/>
  <c r="BB1032" i="27"/>
  <c r="BB1035" i="27"/>
  <c r="BB1036" i="27"/>
  <c r="BB1038" i="27"/>
  <c r="BB1039" i="27"/>
  <c r="BB1040" i="27"/>
  <c r="BB1041" i="27"/>
  <c r="BB1042" i="27"/>
  <c r="BB1043" i="27"/>
  <c r="BB1044" i="27"/>
  <c r="BB1045" i="27"/>
  <c r="BB1046" i="27"/>
  <c r="BB1047" i="27"/>
  <c r="BB1048" i="27"/>
  <c r="BB1049" i="27"/>
  <c r="BB1050" i="27"/>
  <c r="BB1051" i="27"/>
  <c r="BB1052" i="27"/>
  <c r="BB1053" i="27"/>
  <c r="BB1054" i="27"/>
  <c r="BB1055" i="27"/>
  <c r="BB1056" i="27"/>
  <c r="BB1057" i="27"/>
  <c r="BB1058" i="27"/>
  <c r="BB1059" i="27"/>
  <c r="BB1060" i="27"/>
  <c r="BB1061" i="27"/>
  <c r="BB1062" i="27"/>
  <c r="BB1063" i="27"/>
  <c r="BB1064" i="27"/>
  <c r="BB1065" i="27"/>
  <c r="BB1066" i="27"/>
  <c r="BB1067" i="27"/>
  <c r="BB1068" i="27"/>
  <c r="BB1069" i="27"/>
  <c r="BB1070" i="27"/>
  <c r="BB1071" i="27"/>
  <c r="BB1072" i="27"/>
  <c r="BB1073" i="27"/>
  <c r="BB1074" i="27"/>
  <c r="BB1075" i="27"/>
  <c r="BB1076" i="27"/>
  <c r="BB1077" i="27"/>
  <c r="BB1078" i="27"/>
  <c r="BB1079" i="27"/>
  <c r="BB1080" i="27"/>
  <c r="BB1081" i="27"/>
  <c r="BB1082" i="27"/>
  <c r="BB1083" i="27"/>
  <c r="BB1084" i="27"/>
  <c r="BB1085" i="27"/>
  <c r="BB1086" i="27"/>
  <c r="BB1087" i="27"/>
  <c r="BB1088" i="27"/>
  <c r="BB1089" i="27"/>
  <c r="BB1090" i="27"/>
  <c r="BB1091" i="27"/>
  <c r="BB1092" i="27"/>
  <c r="BB1093" i="27"/>
  <c r="BB1094" i="27"/>
  <c r="BB1095" i="27"/>
  <c r="BB1096" i="27"/>
  <c r="BB1097" i="27"/>
  <c r="BB1098" i="27"/>
  <c r="BB1099" i="27"/>
  <c r="BB1100" i="27"/>
  <c r="BB1101" i="27"/>
  <c r="BB1102" i="27"/>
  <c r="BB1103" i="27"/>
  <c r="BB1104" i="27"/>
  <c r="BB1105" i="27"/>
  <c r="BB815" i="27"/>
  <c r="BB1107" i="27"/>
  <c r="BB1108" i="27"/>
  <c r="BB1109" i="27"/>
  <c r="BB1110" i="27"/>
  <c r="BB1111" i="27"/>
  <c r="BB1112" i="27"/>
  <c r="BB1113" i="27"/>
  <c r="BB1114" i="27"/>
  <c r="BB1115" i="27"/>
  <c r="BB1116" i="27"/>
  <c r="BB1117" i="27"/>
  <c r="BB1118" i="27"/>
  <c r="BB1119" i="27"/>
  <c r="BB1120" i="27"/>
  <c r="BB1121" i="27"/>
  <c r="BB1122" i="27"/>
  <c r="BB1123" i="27"/>
  <c r="BB1124" i="27"/>
  <c r="BB1125" i="27"/>
  <c r="BB1126" i="27"/>
  <c r="BB1127" i="27"/>
  <c r="BB1128" i="27"/>
  <c r="BB1129" i="27"/>
  <c r="BB1130" i="27"/>
  <c r="BB1131" i="27"/>
  <c r="BB1133" i="27"/>
  <c r="BB1134" i="27"/>
  <c r="BB1135" i="27"/>
  <c r="BB1136" i="27"/>
  <c r="BB1137" i="27"/>
  <c r="BB1138" i="27"/>
  <c r="BB1139" i="27"/>
  <c r="BB1140" i="27"/>
  <c r="BB1141" i="27"/>
  <c r="BB1142" i="27"/>
  <c r="BB1143" i="27"/>
  <c r="BB1144" i="27"/>
  <c r="BB1145" i="27"/>
  <c r="BB1146" i="27"/>
  <c r="BB1147" i="27"/>
  <c r="BB1148" i="27"/>
  <c r="BB1149" i="27"/>
  <c r="BB1150" i="27"/>
  <c r="BB1151" i="27"/>
  <c r="BB1152" i="27"/>
  <c r="BB1153" i="27"/>
  <c r="BB1154" i="27"/>
  <c r="BB1155" i="27"/>
  <c r="BB1156" i="27"/>
  <c r="BB1157" i="27"/>
  <c r="BB1158" i="27"/>
  <c r="BB1159" i="27"/>
  <c r="BB1160" i="27"/>
  <c r="BB1161" i="27"/>
  <c r="BB1162" i="27"/>
  <c r="BB1163" i="27"/>
  <c r="BB1164" i="27"/>
  <c r="BB1165" i="27"/>
  <c r="BB1166" i="27"/>
  <c r="BB1167" i="27"/>
  <c r="BB1168" i="27"/>
  <c r="BB1169" i="27"/>
  <c r="BB1170" i="27"/>
  <c r="BB1171" i="27"/>
  <c r="BB1172" i="27"/>
  <c r="BB1175" i="27"/>
  <c r="BB1176" i="27"/>
  <c r="BB1177" i="27"/>
  <c r="BB1178" i="27"/>
  <c r="BB1179" i="27"/>
  <c r="BB1180" i="27"/>
  <c r="BB1181" i="27"/>
  <c r="BB1182" i="27"/>
  <c r="BB1183" i="27"/>
  <c r="BB1184" i="27"/>
  <c r="BB1185" i="27"/>
  <c r="BB1186" i="27"/>
  <c r="BB1187" i="27"/>
  <c r="BB1188" i="27"/>
  <c r="BB1189" i="27"/>
  <c r="BB1190" i="27"/>
  <c r="BB1191" i="27"/>
  <c r="BB1192" i="27"/>
  <c r="BB1193" i="27"/>
  <c r="BB1194" i="27"/>
  <c r="BB1195" i="27"/>
  <c r="BB1196" i="27"/>
  <c r="BB1197" i="27"/>
  <c r="BB1198" i="27"/>
  <c r="BB1199" i="27"/>
  <c r="BB1200" i="27"/>
  <c r="BB1201" i="27"/>
  <c r="BB1202" i="27"/>
  <c r="BB1203" i="27"/>
  <c r="BB1204" i="27"/>
  <c r="BB1205" i="27"/>
  <c r="BB1206" i="27"/>
  <c r="BB1207" i="27"/>
  <c r="BB1208" i="27"/>
  <c r="BB1209" i="27"/>
  <c r="BB1210" i="27"/>
  <c r="BB1211" i="27"/>
  <c r="BB1212" i="27"/>
  <c r="BB1213" i="27"/>
  <c r="BB1214" i="27"/>
  <c r="BB1215" i="27"/>
  <c r="BB1216" i="27"/>
  <c r="BB1217" i="27"/>
  <c r="BB1218" i="27"/>
  <c r="BB1219" i="27"/>
  <c r="BB1220" i="27"/>
  <c r="BB1221" i="27"/>
  <c r="BB1222" i="27"/>
  <c r="BB1223" i="27"/>
  <c r="BB1224" i="27"/>
  <c r="BB1225" i="27"/>
  <c r="BB1226" i="27"/>
  <c r="BB1227" i="27"/>
  <c r="BB1228" i="27"/>
  <c r="BB1229" i="27"/>
  <c r="BB1230" i="27"/>
  <c r="BB1231" i="27"/>
  <c r="BB1232" i="27"/>
  <c r="BB1233" i="27"/>
  <c r="BB1234" i="27"/>
  <c r="BB1235" i="27"/>
  <c r="BB1236" i="27"/>
  <c r="BB1237" i="27"/>
  <c r="BB1238" i="27"/>
  <c r="BB1239" i="27"/>
  <c r="BB1240" i="27"/>
  <c r="BB1242" i="27"/>
  <c r="BB1243" i="27"/>
  <c r="BB1244" i="27"/>
  <c r="BB1245" i="27"/>
  <c r="BB1246" i="27"/>
  <c r="BB1247" i="27"/>
  <c r="BB1248" i="27"/>
  <c r="BB1249" i="27"/>
  <c r="BB1250" i="27"/>
  <c r="BB1251" i="27"/>
  <c r="BB1252" i="27"/>
  <c r="BB1253" i="27"/>
  <c r="BB1254" i="27"/>
  <c r="BB1255" i="27"/>
  <c r="BB1256" i="27"/>
  <c r="BB1257" i="27"/>
  <c r="BB1258" i="27"/>
  <c r="BB1259" i="27"/>
  <c r="BB1260" i="27"/>
  <c r="BB1263" i="27"/>
  <c r="BB1264" i="27"/>
  <c r="BB1265" i="27"/>
  <c r="BB1266" i="27"/>
  <c r="BB1267" i="27"/>
  <c r="BB1268" i="27"/>
  <c r="BB1269" i="27"/>
  <c r="BB1270" i="27"/>
  <c r="BB1271" i="27"/>
  <c r="BB1272" i="27"/>
  <c r="BB1273" i="27"/>
  <c r="BB1274" i="27"/>
  <c r="BB1275" i="27"/>
  <c r="BB1276" i="27"/>
  <c r="BB1277" i="27"/>
  <c r="BB1278" i="27"/>
  <c r="BB1279" i="27"/>
  <c r="BB1280" i="27"/>
  <c r="BB1281" i="27"/>
  <c r="BB1283" i="27"/>
  <c r="BB1284" i="27"/>
  <c r="BB1285" i="27"/>
  <c r="BB1286" i="27"/>
  <c r="BB1287" i="27"/>
  <c r="BB1288" i="27"/>
  <c r="BB1289" i="27"/>
  <c r="BB1290" i="27"/>
  <c r="BB1291" i="27"/>
  <c r="BB1292" i="27"/>
  <c r="BB1293" i="27"/>
  <c r="BB1294" i="27"/>
  <c r="BB1295" i="27"/>
  <c r="BB1296" i="27"/>
  <c r="BB1297" i="27"/>
  <c r="BB1298" i="27"/>
  <c r="BB1299" i="27"/>
  <c r="BB1300" i="27"/>
  <c r="BB1301" i="27"/>
  <c r="BB1302" i="27"/>
  <c r="BB1303" i="27"/>
  <c r="BB1304" i="27"/>
  <c r="BB1305" i="27"/>
  <c r="BB1306" i="27"/>
  <c r="BB1307" i="27"/>
  <c r="BB1308" i="27"/>
  <c r="BB1309" i="27"/>
  <c r="BB1310" i="27"/>
  <c r="BB1311" i="27"/>
  <c r="BB1312" i="27"/>
  <c r="BB1313" i="27"/>
  <c r="BB1314" i="27"/>
  <c r="BB1315" i="27"/>
  <c r="BB1316" i="27"/>
  <c r="BB1317" i="27"/>
  <c r="BB1318" i="27"/>
  <c r="BB1319" i="27"/>
  <c r="BB1320" i="27"/>
  <c r="BB1321" i="27"/>
  <c r="BB1322" i="27"/>
  <c r="BB1323" i="27"/>
  <c r="BB1324" i="27"/>
  <c r="BB1325" i="27"/>
  <c r="BB1326" i="27"/>
  <c r="BB1327" i="27"/>
  <c r="BB1328" i="27"/>
  <c r="BB1329" i="27"/>
  <c r="BB1330" i="27"/>
  <c r="BB1331" i="27"/>
  <c r="BB1332" i="27"/>
  <c r="BB1333" i="27"/>
  <c r="BB1334" i="27"/>
  <c r="BB1335" i="27"/>
  <c r="BB1336" i="27"/>
  <c r="BB1337" i="27"/>
  <c r="BB1338" i="27"/>
  <c r="BB1339" i="27"/>
  <c r="BB1340" i="27"/>
  <c r="BB1341" i="27"/>
  <c r="BB1342" i="27"/>
  <c r="BB1343" i="27"/>
  <c r="BB1344" i="27"/>
  <c r="BB1345" i="27"/>
  <c r="BB1346" i="27"/>
  <c r="BB1347" i="27"/>
  <c r="BB1348" i="27"/>
  <c r="BB1349" i="27"/>
  <c r="BB1350" i="27"/>
  <c r="BB1351" i="27"/>
  <c r="BB1352" i="27"/>
  <c r="BB1353" i="27"/>
  <c r="BB1354" i="27"/>
  <c r="BB1355" i="27"/>
  <c r="BB1356" i="27"/>
  <c r="BB1357" i="27"/>
  <c r="BB1358" i="27"/>
  <c r="BB1359" i="27"/>
  <c r="BB1360" i="27"/>
  <c r="BB1362" i="27"/>
  <c r="BB1363" i="27"/>
  <c r="BB1364" i="27"/>
  <c r="BB1365" i="27"/>
  <c r="BB1366" i="27"/>
  <c r="BB1367" i="27"/>
  <c r="BB1368" i="27"/>
  <c r="BB1369" i="27"/>
  <c r="BB1370" i="27"/>
  <c r="BB1371" i="27"/>
  <c r="BB1372" i="27"/>
  <c r="BB1373" i="27"/>
  <c r="BB1374" i="27"/>
  <c r="BB1375" i="27"/>
  <c r="BB1376" i="27"/>
  <c r="BB1377" i="27"/>
  <c r="BB1378" i="27"/>
  <c r="BB1380" i="27"/>
  <c r="BB1381" i="27"/>
  <c r="BB1382" i="27"/>
  <c r="BB1383" i="27"/>
  <c r="BB1384" i="27"/>
  <c r="BB1385" i="27"/>
  <c r="BB1386" i="27"/>
  <c r="BB1387" i="27"/>
  <c r="BB1388" i="27"/>
  <c r="BB1389" i="27"/>
  <c r="BB1390" i="27"/>
  <c r="BB1391" i="27"/>
  <c r="BB1392" i="27"/>
  <c r="BB1393" i="27"/>
  <c r="BB1394" i="27"/>
  <c r="BB1395" i="27"/>
  <c r="BB1396" i="27"/>
  <c r="BB1397" i="27"/>
  <c r="BB1398" i="27"/>
  <c r="BB1399" i="27"/>
  <c r="BB1400" i="27"/>
  <c r="BB1401" i="27"/>
  <c r="BB1402" i="27"/>
  <c r="BB1403" i="27"/>
  <c r="BB1404" i="27"/>
  <c r="BB1405" i="27"/>
  <c r="BB1406" i="27"/>
  <c r="BB1407" i="27"/>
  <c r="BB1408" i="27"/>
  <c r="BB1409" i="27"/>
  <c r="BB1410" i="27"/>
  <c r="BB1411" i="27"/>
  <c r="BB1412" i="27"/>
  <c r="BB1413" i="27"/>
  <c r="BB1414" i="27"/>
  <c r="BB1415" i="27"/>
  <c r="BB1416" i="27"/>
  <c r="BB1417" i="27"/>
  <c r="BB1418" i="27"/>
  <c r="BB1419" i="27"/>
  <c r="BB1420" i="27"/>
  <c r="BB1421" i="27"/>
  <c r="BB1422" i="27"/>
  <c r="BB1423" i="27"/>
  <c r="BB1424" i="27"/>
  <c r="BB1425" i="27"/>
  <c r="BB1426" i="27"/>
  <c r="BB1427" i="27"/>
  <c r="BB1428" i="27"/>
  <c r="BB1429" i="27"/>
  <c r="BB1430" i="27"/>
  <c r="BB1431" i="27"/>
  <c r="BB1432" i="27"/>
  <c r="BB1433" i="27"/>
  <c r="BB1434" i="27"/>
  <c r="BB1435" i="27"/>
  <c r="BB1436" i="27"/>
  <c r="BB1437" i="27"/>
  <c r="BB1438" i="27"/>
  <c r="BB1439" i="27"/>
  <c r="BB1440" i="27"/>
  <c r="BB1441" i="27"/>
  <c r="BB1442" i="27"/>
  <c r="BB1443" i="27"/>
  <c r="BB1444" i="27"/>
  <c r="BB1445" i="27"/>
  <c r="BB1446" i="27"/>
  <c r="BB1447" i="27"/>
  <c r="BB1448" i="27"/>
  <c r="BB1449" i="27"/>
  <c r="BB1450" i="27"/>
  <c r="BB1451" i="27"/>
  <c r="BB1452" i="27"/>
  <c r="BB1453" i="27"/>
  <c r="BB1454" i="27"/>
  <c r="BB1455" i="27"/>
  <c r="BB1456" i="27"/>
  <c r="BB1457" i="27"/>
  <c r="BB1459" i="27"/>
  <c r="BB1460" i="27"/>
  <c r="BB1461" i="27"/>
  <c r="BB1462" i="27"/>
  <c r="BB1463" i="27"/>
  <c r="BB1464" i="27"/>
  <c r="BB1465" i="27"/>
  <c r="BB1466" i="27"/>
  <c r="BB1467" i="27"/>
  <c r="BB1468" i="27"/>
  <c r="BB1469" i="27"/>
  <c r="BB1470" i="27"/>
  <c r="BB1472" i="27"/>
  <c r="BB1473" i="27"/>
  <c r="BB1474" i="27"/>
  <c r="BB1475" i="27"/>
  <c r="BB1476" i="27"/>
  <c r="BB1477" i="27"/>
  <c r="BB1478" i="27"/>
  <c r="BB1479" i="27"/>
  <c r="BB1480" i="27"/>
  <c r="BB1481" i="27"/>
  <c r="BB1483" i="27"/>
  <c r="BB1484" i="27"/>
  <c r="BB1485" i="27"/>
  <c r="BB1486" i="27"/>
  <c r="BB1487" i="27"/>
  <c r="BB1488" i="27"/>
  <c r="BB1489" i="27"/>
  <c r="BB1491" i="27"/>
  <c r="BB1492" i="27"/>
  <c r="BB1493" i="27"/>
  <c r="BB1494" i="27"/>
  <c r="BB1495" i="27"/>
  <c r="BB1496" i="27"/>
  <c r="BB1497" i="27"/>
  <c r="BB1498" i="27"/>
  <c r="BB1499" i="27"/>
  <c r="BB1500" i="27"/>
  <c r="BB1501" i="27"/>
  <c r="BB1502" i="27"/>
  <c r="BB1503" i="27"/>
  <c r="BB1504" i="27"/>
  <c r="BB1505" i="27"/>
  <c r="BB1506" i="27"/>
  <c r="BB1507" i="27"/>
  <c r="BB1508" i="27"/>
  <c r="BB1509" i="27"/>
  <c r="BB1510" i="27"/>
  <c r="BB1511" i="27"/>
  <c r="BB1512" i="27"/>
  <c r="BB1513" i="27"/>
  <c r="BB1514" i="27"/>
  <c r="BB1515" i="27"/>
  <c r="BB1516" i="27"/>
  <c r="BB1517" i="27"/>
  <c r="BB1518" i="27"/>
  <c r="BB1519" i="27"/>
  <c r="BB1520" i="27"/>
  <c r="BB1521" i="27"/>
  <c r="BB1522" i="27"/>
  <c r="BB1523" i="27"/>
  <c r="BB1524" i="27"/>
  <c r="BB1525" i="27"/>
  <c r="BB1526" i="27"/>
  <c r="BB1527" i="27"/>
  <c r="BB1528" i="27"/>
  <c r="BB1529" i="27"/>
  <c r="BB1530" i="27"/>
  <c r="BB1531" i="27"/>
  <c r="BB1532" i="27"/>
  <c r="BB1533" i="27"/>
  <c r="BB1534" i="27"/>
  <c r="BB1535" i="27"/>
  <c r="BB1536" i="27"/>
  <c r="BB1537" i="27"/>
  <c r="BB1538" i="27"/>
  <c r="BB1539" i="27"/>
  <c r="BB1540" i="27"/>
  <c r="BB1541" i="27"/>
  <c r="BB1542" i="27"/>
  <c r="BB1543" i="27"/>
  <c r="BB1544" i="27"/>
  <c r="BB728" i="27"/>
  <c r="BB1546" i="27"/>
  <c r="BB1547" i="27"/>
  <c r="BB1548" i="27"/>
  <c r="BB1549" i="27"/>
  <c r="BB1550" i="27"/>
  <c r="BB1551" i="27"/>
  <c r="BB1552" i="27"/>
  <c r="BB1553" i="27"/>
  <c r="BB1554" i="27"/>
  <c r="BB1555" i="27"/>
  <c r="BB1556" i="27"/>
  <c r="BB1557" i="27"/>
  <c r="BB1558" i="27"/>
  <c r="BB1559" i="27"/>
  <c r="BB1560" i="27"/>
  <c r="BB1561" i="27"/>
  <c r="BB1562" i="27"/>
  <c r="BB1563" i="27"/>
  <c r="BB1564" i="27"/>
  <c r="BB1565" i="27"/>
  <c r="BB1566" i="27"/>
  <c r="BB1567" i="27"/>
  <c r="BB1568" i="27"/>
  <c r="BB1569" i="27"/>
  <c r="BB1570" i="27"/>
  <c r="BB1571" i="27"/>
  <c r="BB1572" i="27"/>
  <c r="BB1573" i="27"/>
  <c r="BB1574" i="27"/>
  <c r="BB1575" i="27"/>
  <c r="BB1576" i="27"/>
  <c r="BB1577" i="27"/>
  <c r="BB1578" i="27"/>
  <c r="BB1579" i="27"/>
  <c r="BB1580" i="27"/>
  <c r="BB1581" i="27"/>
  <c r="BB1582" i="27"/>
  <c r="BB1583" i="27"/>
  <c r="BB1584" i="27"/>
  <c r="BB1585" i="27"/>
  <c r="BB1586" i="27"/>
  <c r="BB1587" i="27"/>
  <c r="BB1588" i="27"/>
  <c r="BB1589" i="27"/>
  <c r="BB1590" i="27"/>
  <c r="BB1591" i="27"/>
  <c r="BB1592" i="27"/>
  <c r="BB1593" i="27"/>
  <c r="BB1595" i="27"/>
  <c r="BB1596" i="27"/>
  <c r="BB1597" i="27"/>
  <c r="BB1598" i="27"/>
  <c r="BB1599" i="27"/>
  <c r="BB1600" i="27"/>
  <c r="BB1601" i="27"/>
  <c r="BB1602" i="27"/>
  <c r="BB1603" i="27"/>
  <c r="BB1604" i="27"/>
  <c r="BB1605" i="27"/>
  <c r="BB1606" i="27"/>
  <c r="BB1607" i="27"/>
  <c r="BB1608" i="27"/>
  <c r="BB1609" i="27"/>
  <c r="BB1610" i="27"/>
  <c r="BB1611" i="27"/>
  <c r="BB1612" i="27"/>
  <c r="BB1613" i="27"/>
  <c r="BB1614" i="27"/>
  <c r="BB1615" i="27"/>
  <c r="BB1617" i="27"/>
  <c r="BB1618" i="27"/>
  <c r="BB1619" i="27"/>
  <c r="BB1620" i="27"/>
  <c r="BB1621" i="27"/>
  <c r="BB1622" i="27"/>
  <c r="BB1623" i="27"/>
  <c r="BB1624" i="27"/>
  <c r="BB1625" i="27"/>
  <c r="BB1626" i="27"/>
  <c r="BB1627" i="27"/>
  <c r="BB1628" i="27"/>
  <c r="BB1629" i="27"/>
  <c r="BB1630" i="27"/>
  <c r="BB1632" i="27"/>
  <c r="BB1633" i="27"/>
  <c r="BB1634" i="27"/>
  <c r="BB1635" i="27"/>
  <c r="BB1636" i="27"/>
  <c r="BB1637" i="27"/>
  <c r="BB1638" i="27"/>
  <c r="BB1639" i="27"/>
  <c r="BB1640" i="27"/>
  <c r="BB1641" i="27"/>
  <c r="BB1642" i="27"/>
  <c r="BB1643" i="27"/>
  <c r="BB1644" i="27"/>
  <c r="BB1645" i="27"/>
  <c r="BB1646" i="27"/>
  <c r="BB1647" i="27"/>
  <c r="BB1648" i="27"/>
  <c r="BB1649" i="27"/>
  <c r="BB1650" i="27"/>
  <c r="BB1651" i="27"/>
  <c r="BB1652" i="27"/>
  <c r="BB1653" i="27"/>
  <c r="BB1655" i="27"/>
  <c r="BB1656" i="27"/>
  <c r="BB1657" i="27"/>
  <c r="BB1658" i="27"/>
  <c r="BB1659" i="27"/>
  <c r="BB1660" i="27"/>
  <c r="BB1661" i="27"/>
  <c r="BB1662" i="27"/>
  <c r="BB1663" i="27"/>
  <c r="BB1664" i="27"/>
  <c r="BB1665" i="27"/>
  <c r="BB1666" i="27"/>
  <c r="BB1667" i="27"/>
  <c r="BB1668" i="27"/>
  <c r="BB392" i="27"/>
  <c r="BB1670" i="27"/>
  <c r="BB1671" i="27"/>
  <c r="BB1672" i="27"/>
  <c r="BB1673" i="27"/>
  <c r="BB1674" i="27"/>
  <c r="BB1675" i="27"/>
  <c r="BB1676" i="27"/>
  <c r="BB1677" i="27"/>
  <c r="BB1678" i="27"/>
  <c r="BB1679" i="27"/>
  <c r="BB1680" i="27"/>
  <c r="BB1681" i="27"/>
  <c r="BB1682" i="27"/>
  <c r="BB1683" i="27"/>
  <c r="BB1684" i="27"/>
  <c r="BB1685" i="27"/>
  <c r="BB1686" i="27"/>
  <c r="BB1687" i="27"/>
  <c r="BB1688" i="27"/>
  <c r="BB1689" i="27"/>
  <c r="BB1690" i="27"/>
  <c r="BB1691" i="27"/>
  <c r="BB1692" i="27"/>
  <c r="BB1693" i="27"/>
  <c r="BB1694" i="27"/>
  <c r="BB1695" i="27"/>
  <c r="BB1696" i="27"/>
  <c r="BB1697" i="27"/>
  <c r="BB1698" i="27"/>
  <c r="BB1699" i="27"/>
  <c r="BB1700" i="27"/>
  <c r="BB1701" i="27"/>
  <c r="BB1702" i="27"/>
  <c r="BB1703" i="27"/>
  <c r="BB1704" i="27"/>
  <c r="BB1705" i="27"/>
  <c r="BB1706" i="27"/>
  <c r="BB1707" i="27"/>
  <c r="BB1708" i="27"/>
  <c r="BB1709" i="27"/>
  <c r="BB1710" i="27"/>
  <c r="BB1711" i="27"/>
  <c r="BB1712" i="27"/>
  <c r="BB1713" i="27"/>
  <c r="BB1714" i="27"/>
  <c r="BB1715" i="27"/>
  <c r="BB1716" i="27"/>
  <c r="BB1717" i="27"/>
  <c r="BB1718" i="27"/>
  <c r="BB1719" i="27"/>
  <c r="BB1720" i="27"/>
  <c r="BB1721" i="27"/>
  <c r="BB1722" i="27"/>
  <c r="BB1723" i="27"/>
  <c r="BB1724" i="27"/>
  <c r="BB1725" i="27"/>
  <c r="BB1726" i="27"/>
  <c r="BB1727" i="27"/>
  <c r="BB1728" i="27"/>
  <c r="BB1729" i="27"/>
  <c r="BB1730" i="27"/>
  <c r="BB1731" i="27"/>
  <c r="BB1732" i="27"/>
  <c r="BB1733" i="27"/>
  <c r="BB1734" i="27"/>
  <c r="BB1735" i="27"/>
  <c r="BB1736" i="27"/>
  <c r="BB1737" i="27"/>
  <c r="BB1738" i="27"/>
  <c r="BB1739" i="27"/>
  <c r="BB1740" i="27"/>
  <c r="BB1741" i="27"/>
  <c r="BB1742" i="27"/>
  <c r="BB1743" i="27"/>
  <c r="BB1744" i="27"/>
  <c r="BB1745" i="27"/>
  <c r="BB1746" i="27"/>
  <c r="BB1747" i="27"/>
  <c r="BB1748" i="27"/>
  <c r="BB1749" i="27"/>
  <c r="BB1750" i="27"/>
  <c r="BB1751" i="27"/>
  <c r="BB1752" i="27"/>
  <c r="BB1753" i="27"/>
  <c r="BB1754" i="27"/>
  <c r="BB1755" i="27"/>
  <c r="BB1756" i="27"/>
  <c r="BB1757" i="27"/>
  <c r="BB1758" i="27"/>
  <c r="BB1759" i="27"/>
  <c r="BB1760" i="27"/>
  <c r="BB1761" i="27"/>
  <c r="BB1762" i="27"/>
  <c r="BB1763" i="27"/>
  <c r="BB1764" i="27"/>
  <c r="BB1765" i="27"/>
  <c r="BB1766" i="27"/>
  <c r="BB1767" i="27"/>
  <c r="BB1768" i="27"/>
  <c r="BB1769" i="27"/>
  <c r="BB1770" i="27"/>
  <c r="BB1771" i="27"/>
  <c r="BB1772" i="27"/>
  <c r="BB1773" i="27"/>
  <c r="BB1774" i="27"/>
  <c r="BB1775" i="27"/>
  <c r="BB1776" i="27"/>
  <c r="BB1777" i="27"/>
  <c r="BB1778" i="27"/>
  <c r="BB1779" i="27"/>
  <c r="BB1780" i="27"/>
  <c r="BB1781" i="27"/>
  <c r="BB1782" i="27"/>
  <c r="BB1783" i="27"/>
  <c r="BB1784" i="27"/>
  <c r="BB1785" i="27"/>
  <c r="BB1786" i="27"/>
  <c r="BB1787" i="27"/>
  <c r="BB1788" i="27"/>
  <c r="BB1789" i="27"/>
  <c r="BB1790" i="27"/>
  <c r="BB1791" i="27"/>
  <c r="BB1792" i="27"/>
  <c r="BB1793" i="27"/>
  <c r="BB1794" i="27"/>
  <c r="BB1795" i="27"/>
  <c r="BB1796" i="27"/>
  <c r="BB1797" i="27"/>
  <c r="BB1798" i="27"/>
  <c r="BB1799" i="27"/>
  <c r="BB1800" i="27"/>
  <c r="BB1801" i="27"/>
  <c r="BB1802" i="27"/>
  <c r="BB1803" i="27"/>
  <c r="BB1804" i="27"/>
  <c r="BB1805" i="27"/>
  <c r="BB1806" i="27"/>
  <c r="BB1807" i="27"/>
  <c r="BB1808" i="27"/>
  <c r="BB1809" i="27"/>
  <c r="BB1810" i="27"/>
  <c r="BB1811" i="27"/>
  <c r="BB1812" i="27"/>
  <c r="BB1813" i="27"/>
  <c r="BB1814" i="27"/>
  <c r="BB1815" i="27"/>
  <c r="BB1816" i="27"/>
  <c r="BB1817" i="27"/>
  <c r="BB1818" i="27"/>
  <c r="BB1819" i="27"/>
  <c r="BB1820" i="27"/>
  <c r="BB1821" i="27"/>
  <c r="BB1822" i="27"/>
  <c r="BB1823" i="27"/>
  <c r="BB1824" i="27"/>
  <c r="BB1825" i="27"/>
  <c r="BB1826" i="27"/>
  <c r="BB1827" i="27"/>
  <c r="BB1828" i="27"/>
  <c r="BB1829" i="27"/>
  <c r="BB1830" i="27"/>
  <c r="BB1831" i="27"/>
  <c r="BB1832" i="27"/>
  <c r="BB1833" i="27"/>
  <c r="BB1834" i="27"/>
  <c r="BB1835" i="27"/>
  <c r="BB1836" i="27"/>
  <c r="BB1837" i="27"/>
  <c r="BB1838" i="27"/>
  <c r="BB1840" i="27"/>
  <c r="BB1841" i="27"/>
  <c r="BB1842" i="27"/>
  <c r="BB1843" i="27"/>
  <c r="BB1844" i="27"/>
  <c r="BB1845" i="27"/>
  <c r="BB1847" i="27"/>
  <c r="BB1848" i="27"/>
  <c r="BB1849" i="27"/>
  <c r="BB1850" i="27"/>
  <c r="BB1851" i="27"/>
  <c r="BB1852" i="27"/>
  <c r="BB1853" i="27"/>
  <c r="BB1854" i="27"/>
  <c r="BB1855" i="27"/>
  <c r="BB1857" i="27"/>
  <c r="BB1858" i="27"/>
  <c r="BB1859" i="27"/>
  <c r="BB1860" i="27"/>
  <c r="BB1861" i="27"/>
  <c r="BB1862" i="27"/>
  <c r="BB1863" i="27"/>
  <c r="BB1864" i="27"/>
  <c r="BB1865" i="27"/>
  <c r="BB1866" i="27"/>
  <c r="BB1867" i="27"/>
  <c r="BB1868" i="27"/>
  <c r="BB1869" i="27"/>
  <c r="BB1870" i="27"/>
  <c r="BB1871" i="27"/>
  <c r="BB1872" i="27"/>
  <c r="BB1873" i="27"/>
  <c r="BB1874" i="27"/>
  <c r="BB1875" i="27"/>
  <c r="BB1876" i="27"/>
  <c r="BB1877" i="27"/>
  <c r="BB1878" i="27"/>
  <c r="BB1879" i="27"/>
  <c r="BB1880" i="27"/>
  <c r="BB1881" i="27"/>
  <c r="BB1882" i="27"/>
  <c r="BB1883" i="27"/>
  <c r="BB1884" i="27"/>
  <c r="BB1885" i="27"/>
  <c r="BB1886" i="27"/>
  <c r="BB1887" i="27"/>
  <c r="BB1888" i="27"/>
  <c r="BB1889" i="27"/>
  <c r="BB1890" i="27"/>
  <c r="BB1891" i="27"/>
  <c r="BB1892" i="27"/>
  <c r="BB1893" i="27"/>
  <c r="BB1895" i="27"/>
  <c r="BB1896" i="27"/>
  <c r="BB1897" i="27"/>
  <c r="BB1898" i="27"/>
  <c r="BB1899" i="27"/>
  <c r="BB1900" i="27"/>
  <c r="BB1901" i="27"/>
  <c r="BB1902" i="27"/>
  <c r="BB1903" i="27"/>
  <c r="BB1904" i="27"/>
  <c r="BB1905" i="27"/>
  <c r="BB1906" i="27"/>
  <c r="BB1907" i="27"/>
  <c r="BB809" i="27"/>
  <c r="BB1909" i="27"/>
  <c r="BB1910" i="27"/>
  <c r="BB1911" i="27"/>
  <c r="BB1912" i="27"/>
  <c r="BB1913" i="27"/>
  <c r="BB1914" i="27"/>
  <c r="BB1915" i="27"/>
  <c r="BB1916" i="27"/>
  <c r="BB1917" i="27"/>
  <c r="BB1918" i="27"/>
  <c r="BB1919" i="27"/>
  <c r="BB1920" i="27"/>
  <c r="BB1921" i="27"/>
  <c r="BB1922" i="27"/>
  <c r="BB1923" i="27"/>
  <c r="BB1924" i="27"/>
  <c r="BB1925" i="27"/>
  <c r="BB1926" i="27"/>
  <c r="BB1927" i="27"/>
  <c r="BB1928" i="27"/>
  <c r="BB1929" i="27"/>
  <c r="BB1930" i="27"/>
  <c r="BB1931" i="27"/>
  <c r="BB1932" i="27"/>
  <c r="BB1933" i="27"/>
  <c r="BB1934" i="27"/>
  <c r="BB1935" i="27"/>
  <c r="BB1936" i="27"/>
  <c r="BB1937" i="27"/>
  <c r="BB1938" i="27"/>
  <c r="BB1939" i="27"/>
  <c r="BB1940" i="27"/>
  <c r="BB1941" i="27"/>
  <c r="BB1942" i="27"/>
  <c r="BB1943" i="27"/>
  <c r="BB1944" i="27"/>
  <c r="BB1945" i="27"/>
  <c r="BB1946" i="27"/>
  <c r="BB1947" i="27"/>
  <c r="BB1948" i="27"/>
  <c r="BB1949" i="27"/>
  <c r="BB1950" i="27"/>
  <c r="BB1951" i="27"/>
  <c r="BB1952" i="27"/>
  <c r="BB1953" i="27"/>
  <c r="BB1954" i="27"/>
  <c r="BB1955" i="27"/>
  <c r="BB1956" i="27"/>
  <c r="BB1957" i="27"/>
  <c r="BB1958" i="27"/>
  <c r="BB1959" i="27"/>
  <c r="BB1960" i="27"/>
  <c r="BB1961" i="27"/>
  <c r="BB1962" i="27"/>
  <c r="BB1963" i="27"/>
  <c r="BB1964" i="27"/>
  <c r="BB1965" i="27"/>
  <c r="BB1966" i="27"/>
  <c r="BB1967" i="27"/>
  <c r="BB1968" i="27"/>
  <c r="BB1969" i="27"/>
  <c r="BB1970" i="27"/>
  <c r="BB1971" i="27"/>
  <c r="BB1972" i="27"/>
  <c r="BB1973" i="27"/>
  <c r="BB1974" i="27"/>
  <c r="BB1975" i="27"/>
  <c r="BB1976" i="27"/>
  <c r="BB1977" i="27"/>
  <c r="BB1978" i="27"/>
  <c r="BB1979" i="27"/>
  <c r="BB1980" i="27"/>
  <c r="BB1981" i="27"/>
  <c r="BB1982" i="27"/>
  <c r="BB1983" i="27"/>
  <c r="BB1984" i="27"/>
  <c r="BB1985" i="27"/>
  <c r="BB1986" i="27"/>
  <c r="BB1987" i="27"/>
  <c r="BB1988" i="27"/>
  <c r="BB1989" i="27"/>
  <c r="BB1990" i="27"/>
  <c r="BB1991" i="27"/>
  <c r="BB1992" i="27"/>
  <c r="BB1993" i="27"/>
  <c r="BB1994" i="27"/>
  <c r="BB1995" i="27"/>
  <c r="BB1996" i="27"/>
  <c r="BB1997" i="27"/>
  <c r="BB1998" i="27"/>
  <c r="BB1999" i="27"/>
  <c r="BB2000" i="27"/>
  <c r="BB2001" i="27"/>
  <c r="BB2002" i="27"/>
  <c r="BB2003" i="27"/>
  <c r="BB2004" i="27"/>
  <c r="BB2005" i="27"/>
  <c r="BB2006" i="27"/>
  <c r="BB2007" i="27"/>
  <c r="BB2008" i="27"/>
  <c r="BB2009" i="27"/>
  <c r="BB2010" i="27"/>
  <c r="BB2011" i="27"/>
  <c r="BB2012" i="27"/>
  <c r="BB2013" i="27"/>
  <c r="BB2014" i="27"/>
  <c r="BB2015" i="27"/>
  <c r="BB2016" i="27"/>
  <c r="BB2017" i="27"/>
  <c r="BB2018" i="27"/>
  <c r="BB2019" i="27"/>
  <c r="BB2020" i="27"/>
  <c r="BB2021" i="27"/>
  <c r="BB2022" i="27"/>
  <c r="BB2023" i="27"/>
  <c r="BB2024" i="27"/>
  <c r="BB2025" i="27"/>
  <c r="BB2026" i="27"/>
  <c r="BB2027" i="27"/>
  <c r="BB2028" i="27"/>
  <c r="BB2029" i="27"/>
  <c r="BB2030" i="27"/>
  <c r="BB2031" i="27"/>
  <c r="BB2032" i="27"/>
  <c r="BB2033" i="27"/>
  <c r="BB2034" i="27"/>
  <c r="BB2035" i="27"/>
  <c r="BB2036" i="27"/>
  <c r="BB2037" i="27"/>
  <c r="BB2038" i="27"/>
  <c r="BB2039" i="27"/>
  <c r="BB2040" i="27"/>
  <c r="BB2041" i="27"/>
  <c r="BB2042" i="27"/>
  <c r="BB2043" i="27"/>
  <c r="BB2044" i="27"/>
  <c r="BB2045" i="27"/>
  <c r="BB2046" i="27"/>
  <c r="BB2047" i="27"/>
  <c r="BB2048" i="27"/>
  <c r="BB2049" i="27"/>
  <c r="BB2050" i="27"/>
  <c r="BB2051" i="27"/>
  <c r="BB2052" i="27"/>
  <c r="BB2053" i="27"/>
  <c r="BB2054" i="27"/>
  <c r="BB2055" i="27"/>
  <c r="BB2056" i="27"/>
  <c r="BB2057" i="27"/>
  <c r="BB2058" i="27"/>
  <c r="BB2059" i="27"/>
  <c r="BB2060" i="27"/>
  <c r="BB2061" i="27"/>
  <c r="BB2062" i="27"/>
  <c r="BB2063" i="27"/>
  <c r="BB2064" i="27"/>
  <c r="BB2065" i="27"/>
  <c r="BB2066" i="27"/>
  <c r="BB2067" i="27"/>
  <c r="BB2068" i="27"/>
  <c r="BB2069" i="27"/>
  <c r="BB2070" i="27"/>
  <c r="BB2071" i="27"/>
  <c r="BB2072" i="27"/>
  <c r="BB2073" i="27"/>
  <c r="BB2074" i="27"/>
  <c r="BB2075" i="27"/>
  <c r="BB2076" i="27"/>
  <c r="BB2077" i="27"/>
  <c r="BB2078" i="27"/>
  <c r="BB2079" i="27"/>
  <c r="BB2080" i="27"/>
  <c r="BB2081" i="27"/>
  <c r="BB2082" i="27"/>
  <c r="BB2083" i="27"/>
  <c r="BB2084" i="27"/>
  <c r="BB2085" i="27"/>
  <c r="BB2086" i="27"/>
  <c r="BB2087" i="27"/>
  <c r="BB2088" i="27"/>
  <c r="BB2089" i="27"/>
  <c r="BB2090" i="27"/>
  <c r="BB2091" i="27"/>
  <c r="BB2092" i="27"/>
  <c r="BB2093" i="27"/>
  <c r="BB2094" i="27"/>
  <c r="BB2095" i="27"/>
  <c r="BB2096" i="27"/>
  <c r="BB2097" i="27"/>
  <c r="BB2098" i="27"/>
  <c r="BB2099" i="27"/>
  <c r="BB2100" i="27"/>
  <c r="BB2101" i="27"/>
  <c r="BB2102" i="27"/>
  <c r="BB2103" i="27"/>
  <c r="BB2104" i="27"/>
  <c r="BB2105" i="27"/>
  <c r="BB2106" i="27"/>
  <c r="BB2107" i="27"/>
  <c r="BB2108" i="27"/>
  <c r="BB2109" i="27"/>
  <c r="BB2110" i="27"/>
  <c r="BB2111" i="27"/>
  <c r="BB2112" i="27"/>
  <c r="BB2113" i="27"/>
  <c r="BB2114" i="27"/>
  <c r="BB2115" i="27"/>
  <c r="BB2116" i="27"/>
  <c r="BB2117" i="27"/>
  <c r="BB2118" i="27"/>
  <c r="BB2119" i="27"/>
  <c r="BB2120" i="27"/>
  <c r="BB2121" i="27"/>
  <c r="BB2122" i="27"/>
  <c r="BB2123" i="27"/>
  <c r="BB2124" i="27"/>
  <c r="BB2125" i="27"/>
  <c r="BB2126" i="27"/>
  <c r="BB2127" i="27"/>
  <c r="BB2128" i="27"/>
  <c r="BB2129" i="27"/>
  <c r="BB2130" i="27"/>
  <c r="BB2131" i="27"/>
  <c r="BB2132" i="27"/>
  <c r="BB2133" i="27"/>
  <c r="BB2134" i="27"/>
  <c r="BB2135" i="27"/>
  <c r="BB2136" i="27"/>
  <c r="BB2137" i="27"/>
  <c r="BB2138" i="27"/>
  <c r="BB2139" i="27"/>
  <c r="BB2140" i="27"/>
  <c r="BB2141" i="27"/>
  <c r="BB2142" i="27"/>
  <c r="BB2143" i="27"/>
  <c r="BB2144" i="27"/>
  <c r="BB2145" i="27"/>
  <c r="BB2146" i="27"/>
  <c r="BB2147" i="27"/>
  <c r="BB2148" i="27"/>
  <c r="BB2149" i="27"/>
  <c r="BB2150" i="27"/>
  <c r="BB2151" i="27"/>
  <c r="BB2152" i="27"/>
  <c r="BB2153" i="27"/>
  <c r="BB2154" i="27"/>
  <c r="BB2155" i="27"/>
  <c r="BB2156" i="27"/>
  <c r="BB2157" i="27"/>
  <c r="BB2158" i="27"/>
  <c r="BB2159" i="27"/>
  <c r="BB2160" i="27"/>
  <c r="BB2161" i="27"/>
  <c r="BB2162" i="27"/>
  <c r="BB2163" i="27"/>
  <c r="BB2164" i="27"/>
  <c r="BB2165" i="27"/>
  <c r="BB2166" i="27"/>
  <c r="BB2167" i="27"/>
  <c r="BB2168" i="27"/>
  <c r="BB2169" i="27"/>
  <c r="BB2170" i="27"/>
  <c r="BB2171" i="27"/>
  <c r="BB2172" i="27"/>
  <c r="BB2173" i="27"/>
  <c r="BB2174" i="27"/>
  <c r="BB2175" i="27"/>
  <c r="BB2176" i="27"/>
  <c r="BB2177" i="27"/>
  <c r="BB2178" i="27"/>
  <c r="BB2179" i="27"/>
  <c r="BB2180" i="27"/>
  <c r="BB2181" i="27"/>
  <c r="BB2182" i="27"/>
  <c r="BB2183" i="27"/>
  <c r="BB2184" i="27"/>
  <c r="BB2185" i="27"/>
  <c r="BB2186" i="27"/>
  <c r="BB2187" i="27"/>
  <c r="BB2188" i="27"/>
  <c r="BB2189" i="27"/>
  <c r="BB2190" i="27"/>
  <c r="BB2191" i="27"/>
  <c r="BB2192" i="27"/>
  <c r="BB2193" i="27"/>
  <c r="BB2194" i="27"/>
  <c r="BB2195" i="27"/>
  <c r="BB2196" i="27"/>
  <c r="BB2197" i="27"/>
  <c r="BB2198" i="27"/>
  <c r="BB2199" i="27"/>
  <c r="BB2200" i="27"/>
  <c r="BB2201" i="27"/>
  <c r="BB2202" i="27"/>
  <c r="BB2203" i="27"/>
  <c r="BB2204" i="27"/>
  <c r="BB2205" i="27"/>
  <c r="BB2206" i="27"/>
  <c r="BB2207" i="27"/>
  <c r="BB2208" i="27"/>
  <c r="BB2209" i="27"/>
  <c r="BB2210" i="27"/>
  <c r="BB2211" i="27"/>
  <c r="BB2212" i="27"/>
  <c r="BB2213" i="27"/>
  <c r="BB2214" i="27"/>
  <c r="BB2215" i="27"/>
  <c r="BB2216" i="27"/>
  <c r="BB2217" i="27"/>
  <c r="BB2218" i="27"/>
  <c r="BB2219" i="27"/>
  <c r="BB2220" i="27"/>
  <c r="BB2221" i="27"/>
  <c r="BB2222" i="27"/>
  <c r="BB2223" i="27"/>
  <c r="BB2224" i="27"/>
  <c r="BB2225" i="27"/>
  <c r="BB2226" i="27"/>
  <c r="BB2227" i="27"/>
  <c r="BB2228" i="27"/>
  <c r="BB2229" i="27"/>
  <c r="BB2230" i="27"/>
  <c r="BB2231" i="27"/>
  <c r="BB2232" i="27"/>
  <c r="BB2233" i="27"/>
  <c r="BB2234" i="27"/>
  <c r="BB2235" i="27"/>
  <c r="BB2236" i="27"/>
  <c r="BB2237" i="27"/>
  <c r="BB2238" i="27"/>
  <c r="BB2239" i="27"/>
  <c r="BB2240" i="27"/>
  <c r="BB2241" i="27"/>
  <c r="BB2242" i="27"/>
  <c r="BB2243" i="27"/>
  <c r="BB2244" i="27"/>
  <c r="BB2245" i="27"/>
  <c r="BB2246" i="27"/>
  <c r="BB2247" i="27"/>
  <c r="BB2248" i="27"/>
  <c r="BB2249" i="27"/>
  <c r="BB2250" i="27"/>
  <c r="BB2251" i="27"/>
  <c r="BB2252" i="27"/>
  <c r="BB2253" i="27"/>
  <c r="BB2254" i="27"/>
  <c r="BB2255" i="27"/>
  <c r="BB2256" i="27"/>
  <c r="BB2257" i="27"/>
  <c r="BB2258" i="27"/>
  <c r="BB2259" i="27"/>
  <c r="BB2260" i="27"/>
  <c r="BB2261" i="27"/>
  <c r="BB2262" i="27"/>
  <c r="BB2263" i="27"/>
  <c r="BB2264" i="27"/>
  <c r="BB2265" i="27"/>
  <c r="BB2266" i="27"/>
  <c r="BB2267" i="27"/>
  <c r="BB2268" i="27"/>
  <c r="BB2269" i="27"/>
  <c r="BB2270" i="27"/>
  <c r="BB2271" i="27"/>
  <c r="BB2272" i="27"/>
  <c r="BB2273" i="27"/>
  <c r="BB2274" i="27"/>
  <c r="BB2275" i="27"/>
  <c r="BB2276" i="27"/>
  <c r="BB2277" i="27"/>
  <c r="BB2278" i="27"/>
  <c r="BB2279" i="27"/>
  <c r="BB2280" i="27"/>
  <c r="BB2281" i="27"/>
  <c r="BB2282" i="27"/>
  <c r="BB2283" i="27"/>
  <c r="BB2284" i="27"/>
  <c r="BB2285" i="27"/>
  <c r="BB2286" i="27"/>
  <c r="BB2287" i="27"/>
  <c r="BB2288" i="27"/>
  <c r="BB2289" i="27"/>
  <c r="BB2290" i="27"/>
  <c r="BB2291" i="27"/>
  <c r="BB2292" i="27"/>
  <c r="BB2293" i="27"/>
  <c r="BB2294" i="27"/>
  <c r="BB2295" i="27"/>
  <c r="BB2296" i="27"/>
  <c r="BB2297" i="27"/>
  <c r="BB2298" i="27"/>
  <c r="BB2299" i="27"/>
  <c r="BB2300" i="27"/>
  <c r="BB2301" i="27"/>
  <c r="BB2302" i="27"/>
  <c r="BB2303" i="27"/>
  <c r="BB2304" i="27"/>
  <c r="BB2305" i="27"/>
  <c r="BB2306" i="27"/>
  <c r="BB2307" i="27"/>
  <c r="BB2308" i="27"/>
  <c r="BB2309" i="27"/>
  <c r="BB2310" i="27"/>
  <c r="BB2311" i="27"/>
  <c r="BB2312" i="27"/>
  <c r="BB2313" i="27"/>
  <c r="BB2314" i="27"/>
  <c r="BB2315" i="27"/>
  <c r="BB2316" i="27"/>
  <c r="BB2317" i="27"/>
  <c r="BB2318" i="27"/>
  <c r="BB2319" i="27"/>
  <c r="BB2320" i="27"/>
  <c r="BB2321" i="27"/>
  <c r="BB2322" i="27"/>
  <c r="BB2323" i="27"/>
  <c r="BB2324" i="27"/>
  <c r="BB2325" i="27"/>
  <c r="BB2326" i="27"/>
  <c r="BB2327" i="27"/>
  <c r="BB2328" i="27"/>
  <c r="BB2329" i="27"/>
  <c r="BB2330" i="27"/>
  <c r="BB2331" i="27"/>
  <c r="BB2332" i="27"/>
  <c r="BB2333" i="27"/>
  <c r="BB2334" i="27"/>
  <c r="BB2335" i="27"/>
  <c r="BB2336" i="27"/>
  <c r="BB2337" i="27"/>
  <c r="BB2338" i="27"/>
  <c r="BB2339" i="27"/>
  <c r="BB2340" i="27"/>
  <c r="BB2341" i="27"/>
  <c r="BB2342" i="27"/>
  <c r="BB2343" i="27"/>
  <c r="BB2344" i="27"/>
  <c r="BB2345" i="27"/>
  <c r="BB2346" i="27"/>
  <c r="BB2347" i="27"/>
  <c r="BB2348" i="27"/>
  <c r="BB2349" i="27"/>
  <c r="BB2350" i="27"/>
  <c r="BB2351" i="27"/>
  <c r="BB2352" i="27"/>
  <c r="BB2353" i="27"/>
  <c r="BB2354" i="27"/>
  <c r="BB2355" i="27"/>
  <c r="BB2356" i="27"/>
  <c r="BB2357" i="27"/>
  <c r="BB2358" i="27"/>
  <c r="BB2359" i="27"/>
  <c r="BB2360" i="27"/>
  <c r="BB2361" i="27"/>
  <c r="BB2362" i="27"/>
  <c r="BB2363" i="27"/>
  <c r="BB2364" i="27"/>
  <c r="BB2365" i="27"/>
  <c r="BB2366" i="27"/>
  <c r="BB2367" i="27"/>
  <c r="BB2368" i="27"/>
  <c r="BB2369" i="27"/>
  <c r="BB2370" i="27"/>
  <c r="BB2371" i="27"/>
  <c r="BB2372" i="27"/>
  <c r="BB2373" i="27"/>
  <c r="BB2374" i="27"/>
  <c r="BB2375" i="27"/>
  <c r="BB2376" i="27"/>
  <c r="BB2377" i="27"/>
  <c r="BB2378" i="27"/>
  <c r="BB2379" i="27"/>
  <c r="BB2380" i="27"/>
  <c r="BB2381" i="27"/>
  <c r="BB2382" i="27"/>
  <c r="BB2383" i="27"/>
  <c r="BB2384" i="27"/>
  <c r="BB2385" i="27"/>
  <c r="BB2386" i="27"/>
  <c r="BB2387" i="27"/>
  <c r="BB2388" i="27"/>
  <c r="BB2389" i="27"/>
  <c r="BB2390" i="27"/>
  <c r="BB2391" i="27"/>
  <c r="BB2392" i="27"/>
  <c r="BB2393" i="27"/>
  <c r="BB2394" i="27"/>
  <c r="BB2395" i="27"/>
  <c r="BB2396" i="27"/>
  <c r="BB2397" i="27"/>
  <c r="BB2398" i="27"/>
  <c r="BB2399" i="27"/>
  <c r="BB2400" i="27"/>
  <c r="BB2401" i="27"/>
  <c r="BB2402" i="27"/>
  <c r="BB2403" i="27"/>
  <c r="BA3" i="27"/>
  <c r="BA4" i="27"/>
  <c r="BA5" i="27"/>
  <c r="BA6" i="27"/>
  <c r="BA7" i="27"/>
  <c r="BA8" i="27"/>
  <c r="BA9" i="27"/>
  <c r="BA10" i="27"/>
  <c r="BA11" i="27"/>
  <c r="BA682" i="27"/>
  <c r="BA13" i="27"/>
  <c r="BA410" i="27"/>
  <c r="BA15" i="27"/>
  <c r="BA16" i="27"/>
  <c r="BA17" i="27"/>
  <c r="BA18" i="27"/>
  <c r="BA21" i="27"/>
  <c r="BA20" i="27"/>
  <c r="BA436" i="27"/>
  <c r="BA22" i="27"/>
  <c r="BA12" i="27"/>
  <c r="BA24" i="27"/>
  <c r="BA25" i="27"/>
  <c r="BA26" i="27"/>
  <c r="BA27" i="27"/>
  <c r="BA229" i="27"/>
  <c r="BA29" i="27"/>
  <c r="BA444" i="27"/>
  <c r="BA31" i="27"/>
  <c r="BA32" i="27"/>
  <c r="BA33" i="27"/>
  <c r="BA34" i="27"/>
  <c r="BA35" i="27"/>
  <c r="BA36" i="27"/>
  <c r="BA37" i="27"/>
  <c r="BA38" i="27"/>
  <c r="BA39" i="27"/>
  <c r="BA40" i="27"/>
  <c r="BA41" i="27"/>
  <c r="BA42" i="27"/>
  <c r="BA43" i="27"/>
  <c r="BA44" i="27"/>
  <c r="BA45" i="27"/>
  <c r="BA46" i="27"/>
  <c r="BA47" i="27"/>
  <c r="BA48" i="27"/>
  <c r="BA49" i="27"/>
  <c r="BA50" i="27"/>
  <c r="BA51" i="27"/>
  <c r="BA52" i="27"/>
  <c r="BA234" i="27"/>
  <c r="BA54" i="27"/>
  <c r="BA55" i="27"/>
  <c r="BA14" i="27"/>
  <c r="BA57" i="27"/>
  <c r="BA58" i="27"/>
  <c r="BA59" i="27"/>
  <c r="BA60" i="27"/>
  <c r="BA61" i="27"/>
  <c r="BA62" i="27"/>
  <c r="BA63" i="27"/>
  <c r="BA478" i="27"/>
  <c r="BA65" i="27"/>
  <c r="BA66" i="27"/>
  <c r="BA237" i="27"/>
  <c r="BA248" i="27"/>
  <c r="BA69" i="27"/>
  <c r="BA70" i="27"/>
  <c r="BA71" i="27"/>
  <c r="BA72" i="27"/>
  <c r="BA73" i="27"/>
  <c r="BA259" i="27"/>
  <c r="BA19" i="27"/>
  <c r="BA261" i="27"/>
  <c r="BA176" i="27"/>
  <c r="BA266" i="27"/>
  <c r="BA23" i="27"/>
  <c r="BA574" i="27"/>
  <c r="BA267" i="27"/>
  <c r="BA82" i="27"/>
  <c r="BA83" i="27"/>
  <c r="BA84" i="27"/>
  <c r="BA85" i="27"/>
  <c r="BA86" i="27"/>
  <c r="BA87" i="27"/>
  <c r="BA322" i="27"/>
  <c r="BA89" i="27"/>
  <c r="BA90" i="27"/>
  <c r="BA91" i="27"/>
  <c r="BA92" i="27"/>
  <c r="BA93" i="27"/>
  <c r="BA94" i="27"/>
  <c r="BA269" i="27"/>
  <c r="BA96" i="27"/>
  <c r="BA28" i="27"/>
  <c r="BA98" i="27"/>
  <c r="BA272" i="27"/>
  <c r="BA100" i="27"/>
  <c r="BA672" i="27"/>
  <c r="BA30" i="27"/>
  <c r="BA280" i="27"/>
  <c r="BA53" i="27"/>
  <c r="BA105" i="27"/>
  <c r="BA56" i="27"/>
  <c r="BA301" i="27"/>
  <c r="BA108" i="27"/>
  <c r="BA109" i="27"/>
  <c r="BA67" i="27"/>
  <c r="BA68" i="27"/>
  <c r="BA112" i="27"/>
  <c r="BA113" i="27"/>
  <c r="BA114" i="27"/>
  <c r="BA115" i="27"/>
  <c r="BA74" i="27"/>
  <c r="BA117" i="27"/>
  <c r="BA75" i="27"/>
  <c r="BA119" i="27"/>
  <c r="BA120" i="27"/>
  <c r="BA76" i="27"/>
  <c r="BA122" i="27"/>
  <c r="BA123" i="27"/>
  <c r="BA124" i="27"/>
  <c r="BA78" i="27"/>
  <c r="BA126" i="27"/>
  <c r="BA127" i="27"/>
  <c r="BA128" i="27"/>
  <c r="BA129" i="27"/>
  <c r="BA79" i="27"/>
  <c r="BA131" i="27"/>
  <c r="BA132" i="27"/>
  <c r="BA133" i="27"/>
  <c r="BA656" i="27"/>
  <c r="BA135" i="27"/>
  <c r="BA80" i="27"/>
  <c r="BA137" i="27"/>
  <c r="BA138" i="27"/>
  <c r="BA81" i="27"/>
  <c r="BA95" i="27"/>
  <c r="BA141" i="27"/>
  <c r="BA142" i="27"/>
  <c r="BA143" i="27"/>
  <c r="BA144" i="27"/>
  <c r="BA145" i="27"/>
  <c r="BA146" i="27"/>
  <c r="BA97" i="27"/>
  <c r="BA148" i="27"/>
  <c r="BA149" i="27"/>
  <c r="BA101" i="27"/>
  <c r="BA151" i="27"/>
  <c r="BA224" i="27"/>
  <c r="BA153" i="27"/>
  <c r="BA102" i="27"/>
  <c r="BA452" i="27"/>
  <c r="BA156" i="27"/>
  <c r="BA157" i="27"/>
  <c r="BA103" i="27"/>
  <c r="BA159" i="27"/>
  <c r="BA160" i="27"/>
  <c r="BA104" i="27"/>
  <c r="BA162" i="27"/>
  <c r="BA163" i="27"/>
  <c r="BA164" i="27"/>
  <c r="BA165" i="27"/>
  <c r="BA166" i="27"/>
  <c r="BA167" i="27"/>
  <c r="BA168" i="27"/>
  <c r="BA110" i="27"/>
  <c r="BA170" i="27"/>
  <c r="BA111" i="27"/>
  <c r="BA172" i="27"/>
  <c r="BA173" i="27"/>
  <c r="BA174" i="27"/>
  <c r="BA600" i="27"/>
  <c r="BA64" i="27"/>
  <c r="BA177" i="27"/>
  <c r="BA178" i="27"/>
  <c r="BA179" i="27"/>
  <c r="BA116" i="27"/>
  <c r="BA181" i="27"/>
  <c r="BA182" i="27"/>
  <c r="BA118" i="27"/>
  <c r="BA184" i="27"/>
  <c r="BA185" i="27"/>
  <c r="BA186" i="27"/>
  <c r="BA187" i="27"/>
  <c r="BA188" i="27"/>
  <c r="BA121" i="27"/>
  <c r="BA190" i="27"/>
  <c r="BA191" i="27"/>
  <c r="BA192" i="27"/>
  <c r="BA193" i="27"/>
  <c r="BA194" i="27"/>
  <c r="BA195" i="27"/>
  <c r="BA196" i="27"/>
  <c r="BA197" i="27"/>
  <c r="BA198" i="27"/>
  <c r="BA199" i="27"/>
  <c r="BA200" i="27"/>
  <c r="BA201" i="27"/>
  <c r="BA276" i="27"/>
  <c r="BA293" i="27"/>
  <c r="BA204" i="27"/>
  <c r="BA125" i="27"/>
  <c r="BA206" i="27"/>
  <c r="BA207" i="27"/>
  <c r="BA208" i="27"/>
  <c r="BA209" i="27"/>
  <c r="BA130" i="27"/>
  <c r="BA211" i="27"/>
  <c r="BA212" i="27"/>
  <c r="BA213" i="27"/>
  <c r="BA214" i="27"/>
  <c r="BA343" i="27"/>
  <c r="BA216" i="27"/>
  <c r="BA217" i="27"/>
  <c r="BA218" i="27"/>
  <c r="BA219" i="27"/>
  <c r="BA136" i="27"/>
  <c r="BA221" i="27"/>
  <c r="BA222" i="27"/>
  <c r="BA761" i="27"/>
  <c r="BA353" i="27"/>
  <c r="BA807" i="27"/>
  <c r="BA226" i="27"/>
  <c r="BA139" i="27"/>
  <c r="BA228" i="27"/>
  <c r="BA140" i="27"/>
  <c r="BA230" i="27"/>
  <c r="BA231" i="27"/>
  <c r="BA232" i="27"/>
  <c r="BA233" i="27"/>
  <c r="BA147" i="27"/>
  <c r="BA235" i="27"/>
  <c r="BA236" i="27"/>
  <c r="BA150" i="27"/>
  <c r="BA238" i="27"/>
  <c r="BA239" i="27"/>
  <c r="BA240" i="27"/>
  <c r="BA745" i="27"/>
  <c r="BA242" i="27"/>
  <c r="BA243" i="27"/>
  <c r="BA244" i="27"/>
  <c r="BA245" i="27"/>
  <c r="BA246" i="27"/>
  <c r="BA77" i="27"/>
  <c r="BA154" i="27"/>
  <c r="BA249" i="27"/>
  <c r="BA250" i="27"/>
  <c r="BA251" i="27"/>
  <c r="BA252" i="27"/>
  <c r="BA253" i="27"/>
  <c r="BA254" i="27"/>
  <c r="BA255" i="27"/>
  <c r="BA351" i="27"/>
  <c r="BA796" i="27"/>
  <c r="BA258" i="27"/>
  <c r="BA161" i="27"/>
  <c r="BA260" i="27"/>
  <c r="BA169" i="27"/>
  <c r="BA256" i="27"/>
  <c r="BA263" i="27"/>
  <c r="BA265" i="27"/>
  <c r="BA450" i="27"/>
  <c r="BA171" i="27"/>
  <c r="BA180" i="27"/>
  <c r="BA268" i="27"/>
  <c r="BA183" i="27"/>
  <c r="BA270" i="27"/>
  <c r="BA271" i="27"/>
  <c r="BA189" i="27"/>
  <c r="BA273" i="27"/>
  <c r="BA274" i="27"/>
  <c r="BA275" i="27"/>
  <c r="BA88" i="27"/>
  <c r="BA277" i="27"/>
  <c r="BA278" i="27"/>
  <c r="BA279" i="27"/>
  <c r="BA205" i="27"/>
  <c r="BA281" i="27"/>
  <c r="BA202" i="27"/>
  <c r="BA283" i="27"/>
  <c r="BA284" i="27"/>
  <c r="BA285" i="27"/>
  <c r="BA286" i="27"/>
  <c r="BA287" i="27"/>
  <c r="BA288" i="27"/>
  <c r="BA477" i="27"/>
  <c r="BA290" i="27"/>
  <c r="BA291" i="27"/>
  <c r="BA247" i="27"/>
  <c r="BA257" i="27"/>
  <c r="BA294" i="27"/>
  <c r="BA295" i="27"/>
  <c r="BA296" i="27"/>
  <c r="BA297" i="27"/>
  <c r="BA298" i="27"/>
  <c r="BA299" i="27"/>
  <c r="BA300" i="27"/>
  <c r="BA210" i="27"/>
  <c r="BA793" i="27"/>
  <c r="BA303" i="27"/>
  <c r="BA304" i="27"/>
  <c r="BA305" i="27"/>
  <c r="BA306" i="27"/>
  <c r="BA307" i="27"/>
  <c r="BA308" i="27"/>
  <c r="BA309" i="27"/>
  <c r="BA220" i="27"/>
  <c r="BA311" i="27"/>
  <c r="BA312" i="27"/>
  <c r="BA313" i="27"/>
  <c r="BA314" i="27"/>
  <c r="BA315" i="27"/>
  <c r="BA292" i="27"/>
  <c r="BA317" i="27"/>
  <c r="BA318" i="27"/>
  <c r="BA319" i="27"/>
  <c r="BA227" i="27"/>
  <c r="BA321" i="27"/>
  <c r="BA215" i="27"/>
  <c r="BA264" i="27"/>
  <c r="BA447" i="27"/>
  <c r="BA325" i="27"/>
  <c r="BA326" i="27"/>
  <c r="BA327" i="27"/>
  <c r="BA328" i="27"/>
  <c r="BA329" i="27"/>
  <c r="BA330" i="27"/>
  <c r="BA331" i="27"/>
  <c r="BA310" i="27"/>
  <c r="BA320" i="27"/>
  <c r="BA334" i="27"/>
  <c r="BA335" i="27"/>
  <c r="BA332" i="27"/>
  <c r="BA337" i="27"/>
  <c r="BA338" i="27"/>
  <c r="BA333" i="27"/>
  <c r="BA340" i="27"/>
  <c r="BA336" i="27"/>
  <c r="BA342" i="27"/>
  <c r="BA1908" i="27"/>
  <c r="BA344" i="27"/>
  <c r="BA345" i="27"/>
  <c r="BA346" i="27"/>
  <c r="BA347" i="27"/>
  <c r="BA348" i="27"/>
  <c r="BA339" i="27"/>
  <c r="BA350" i="27"/>
  <c r="BA459" i="27"/>
  <c r="BA289" i="27"/>
  <c r="BA323" i="27"/>
  <c r="BA354" i="27"/>
  <c r="BA355" i="27"/>
  <c r="BA356" i="27"/>
  <c r="BA357" i="27"/>
  <c r="BA358" i="27"/>
  <c r="BA359" i="27"/>
  <c r="BA106" i="27"/>
  <c r="BA361" i="27"/>
  <c r="BA362" i="27"/>
  <c r="BA363" i="27"/>
  <c r="BA364" i="27"/>
  <c r="BA365" i="27"/>
  <c r="BA366" i="27"/>
  <c r="BA367" i="27"/>
  <c r="BA368" i="27"/>
  <c r="BA369" i="27"/>
  <c r="BA370" i="27"/>
  <c r="BA371" i="27"/>
  <c r="BA107" i="27"/>
  <c r="BA373" i="27"/>
  <c r="BA374" i="27"/>
  <c r="BA375" i="27"/>
  <c r="BA376" i="27"/>
  <c r="BA377" i="27"/>
  <c r="BA378" i="27"/>
  <c r="BA379" i="27"/>
  <c r="BA380" i="27"/>
  <c r="BA381" i="27"/>
  <c r="BA382" i="27"/>
  <c r="BA383" i="27"/>
  <c r="BA384" i="27"/>
  <c r="BA385" i="27"/>
  <c r="BA386" i="27"/>
  <c r="BA152" i="27"/>
  <c r="BA388" i="27"/>
  <c r="BA389" i="27"/>
  <c r="BA390" i="27"/>
  <c r="BA391" i="27"/>
  <c r="BA225" i="27"/>
  <c r="BA393" i="27"/>
  <c r="BA394" i="27"/>
  <c r="BA395" i="27"/>
  <c r="BA396" i="27"/>
  <c r="BA397" i="27"/>
  <c r="BA398" i="27"/>
  <c r="BA399" i="27"/>
  <c r="BA400" i="27"/>
  <c r="BA401" i="27"/>
  <c r="BA402" i="27"/>
  <c r="BA635" i="27"/>
  <c r="BA404" i="27"/>
  <c r="BA405" i="27"/>
  <c r="BA406" i="27"/>
  <c r="BA407" i="27"/>
  <c r="BA408" i="27"/>
  <c r="BA409" i="27"/>
  <c r="BA341" i="27"/>
  <c r="BA411" i="27"/>
  <c r="BA812" i="27"/>
  <c r="BA413" i="27"/>
  <c r="BA349" i="27"/>
  <c r="BA415" i="27"/>
  <c r="BA416" i="27"/>
  <c r="BA417" i="27"/>
  <c r="BA418" i="27"/>
  <c r="BA419" i="27"/>
  <c r="BA420" i="27"/>
  <c r="BA360" i="27"/>
  <c r="BA422" i="27"/>
  <c r="BA423" i="27"/>
  <c r="BA424" i="27"/>
  <c r="BA425" i="27"/>
  <c r="BA426" i="27"/>
  <c r="BA427" i="27"/>
  <c r="BA372" i="27"/>
  <c r="BA429" i="27"/>
  <c r="BA203" i="27"/>
  <c r="BA431" i="27"/>
  <c r="BA432" i="27"/>
  <c r="BA433" i="27"/>
  <c r="BA434" i="27"/>
  <c r="BA435" i="27"/>
  <c r="BA414" i="27"/>
  <c r="BA437" i="27"/>
  <c r="BA438" i="27"/>
  <c r="BA439" i="27"/>
  <c r="BA421" i="27"/>
  <c r="BA441" i="27"/>
  <c r="BA442" i="27"/>
  <c r="BA443" i="27"/>
  <c r="BA428" i="27"/>
  <c r="BA445" i="27"/>
  <c r="BA440" i="27"/>
  <c r="BA282" i="27"/>
  <c r="BA448" i="27"/>
  <c r="BA449" i="27"/>
  <c r="BA241" i="27"/>
  <c r="BA451" i="27"/>
  <c r="BA262" i="27"/>
  <c r="BA453" i="27"/>
  <c r="BA454" i="27"/>
  <c r="BA455" i="27"/>
  <c r="BA456" i="27"/>
  <c r="BA302" i="27"/>
  <c r="BA458" i="27"/>
  <c r="BA155" i="27"/>
  <c r="BA446" i="27"/>
  <c r="BA460" i="27"/>
  <c r="BA462" i="27"/>
  <c r="BA463" i="27"/>
  <c r="BA464" i="27"/>
  <c r="BA465" i="27"/>
  <c r="BA466" i="27"/>
  <c r="BA467" i="27"/>
  <c r="BA468" i="27"/>
  <c r="BA469" i="27"/>
  <c r="BA470" i="27"/>
  <c r="BA471" i="27"/>
  <c r="BA472" i="27"/>
  <c r="BA473" i="27"/>
  <c r="BA474" i="27"/>
  <c r="BA430" i="27"/>
  <c r="BA476" i="27"/>
  <c r="BA387" i="27"/>
  <c r="BA412" i="27"/>
  <c r="BA479" i="27"/>
  <c r="BA480" i="27"/>
  <c r="BA461" i="27"/>
  <c r="BA482" i="27"/>
  <c r="BA483" i="27"/>
  <c r="BA484" i="27"/>
  <c r="BA485" i="27"/>
  <c r="BA486" i="27"/>
  <c r="BA487" i="27"/>
  <c r="BA488" i="27"/>
  <c r="BA489" i="27"/>
  <c r="BA490" i="27"/>
  <c r="BA491" i="27"/>
  <c r="BA492" i="27"/>
  <c r="BA493" i="27"/>
  <c r="BA494" i="27"/>
  <c r="BA495" i="27"/>
  <c r="BA496" i="27"/>
  <c r="BA497" i="27"/>
  <c r="BA498" i="27"/>
  <c r="BA499" i="27"/>
  <c r="BA500" i="27"/>
  <c r="BA501" i="27"/>
  <c r="BA502" i="27"/>
  <c r="BA503" i="27"/>
  <c r="BA504" i="27"/>
  <c r="BA481" i="27"/>
  <c r="BA506" i="27"/>
  <c r="BA507" i="27"/>
  <c r="BA508" i="27"/>
  <c r="BA509" i="27"/>
  <c r="BA510" i="27"/>
  <c r="BA511" i="27"/>
  <c r="BA512" i="27"/>
  <c r="BA505" i="27"/>
  <c r="BA514" i="27"/>
  <c r="BA515" i="27"/>
  <c r="BA516" i="27"/>
  <c r="BA517" i="27"/>
  <c r="BA518" i="27"/>
  <c r="BA519" i="27"/>
  <c r="BA520" i="27"/>
  <c r="BA521" i="27"/>
  <c r="BA522" i="27"/>
  <c r="BA523" i="27"/>
  <c r="BA524" i="27"/>
  <c r="BA525" i="27"/>
  <c r="BA526" i="27"/>
  <c r="BA527" i="27"/>
  <c r="BA528" i="27"/>
  <c r="BA529" i="27"/>
  <c r="BA530" i="27"/>
  <c r="BA531" i="27"/>
  <c r="BA532" i="27"/>
  <c r="BA533" i="27"/>
  <c r="BA534" i="27"/>
  <c r="BA535" i="27"/>
  <c r="BA536" i="27"/>
  <c r="BA537" i="27"/>
  <c r="BA538" i="27"/>
  <c r="BA539" i="27"/>
  <c r="BA540" i="27"/>
  <c r="BA541" i="27"/>
  <c r="BA542" i="27"/>
  <c r="BA543" i="27"/>
  <c r="BA544" i="27"/>
  <c r="BA352" i="27"/>
  <c r="BA546" i="27"/>
  <c r="BA547" i="27"/>
  <c r="BA513" i="27"/>
  <c r="BA549" i="27"/>
  <c r="BA550" i="27"/>
  <c r="BA551" i="27"/>
  <c r="BA552" i="27"/>
  <c r="BA553" i="27"/>
  <c r="BA554" i="27"/>
  <c r="BA555" i="27"/>
  <c r="BA556" i="27"/>
  <c r="BA557" i="27"/>
  <c r="BA558" i="27"/>
  <c r="BA559" i="27"/>
  <c r="BA560" i="27"/>
  <c r="BA561" i="27"/>
  <c r="BA562" i="27"/>
  <c r="BA563" i="27"/>
  <c r="BA564" i="27"/>
  <c r="BA565" i="27"/>
  <c r="BA566" i="27"/>
  <c r="BA567" i="27"/>
  <c r="BA548" i="27"/>
  <c r="BA569" i="27"/>
  <c r="BA570" i="27"/>
  <c r="BA571" i="27"/>
  <c r="BA572" i="27"/>
  <c r="BA573" i="27"/>
  <c r="BA568" i="27"/>
  <c r="BA575" i="27"/>
  <c r="BA576" i="27"/>
  <c r="BA577" i="27"/>
  <c r="BA578" i="27"/>
  <c r="BA579" i="27"/>
  <c r="BA580" i="27"/>
  <c r="BA581" i="27"/>
  <c r="BA582" i="27"/>
  <c r="BA583" i="27"/>
  <c r="BA584" i="27"/>
  <c r="BA585" i="27"/>
  <c r="BA586" i="27"/>
  <c r="BA587" i="27"/>
  <c r="BA588" i="27"/>
  <c r="BA589" i="27"/>
  <c r="BA590" i="27"/>
  <c r="BA591" i="27"/>
  <c r="BA592" i="27"/>
  <c r="BA593" i="27"/>
  <c r="BA594" i="27"/>
  <c r="BA595" i="27"/>
  <c r="BA596" i="27"/>
  <c r="BA597" i="27"/>
  <c r="BA598" i="27"/>
  <c r="BA599" i="27"/>
  <c r="BA1669" i="27"/>
  <c r="BA601" i="27"/>
  <c r="BA602" i="27"/>
  <c r="BA603" i="27"/>
  <c r="BA604" i="27"/>
  <c r="BA605" i="27"/>
  <c r="BA606" i="27"/>
  <c r="BA607" i="27"/>
  <c r="BA608" i="27"/>
  <c r="BA609" i="27"/>
  <c r="BA610" i="27"/>
  <c r="BA611" i="27"/>
  <c r="BA612" i="27"/>
  <c r="BA613" i="27"/>
  <c r="BA614" i="27"/>
  <c r="BA615" i="27"/>
  <c r="BA616" i="27"/>
  <c r="BA617" i="27"/>
  <c r="BA618" i="27"/>
  <c r="BA619" i="27"/>
  <c r="BA620" i="27"/>
  <c r="BA621" i="27"/>
  <c r="BA622" i="27"/>
  <c r="BA623" i="27"/>
  <c r="BA624" i="27"/>
  <c r="BA625" i="27"/>
  <c r="BA626" i="27"/>
  <c r="BA627" i="27"/>
  <c r="BA628" i="27"/>
  <c r="BA629" i="27"/>
  <c r="BA630" i="27"/>
  <c r="BA631" i="27"/>
  <c r="BA633" i="27"/>
  <c r="BA634" i="27"/>
  <c r="BA802" i="27"/>
  <c r="BA636" i="27"/>
  <c r="BA637" i="27"/>
  <c r="BA638" i="27"/>
  <c r="BA639" i="27"/>
  <c r="BA640" i="27"/>
  <c r="BA641" i="27"/>
  <c r="BA642" i="27"/>
  <c r="BA643" i="27"/>
  <c r="BA644" i="27"/>
  <c r="BA645" i="27"/>
  <c r="BA646" i="27"/>
  <c r="BA647" i="27"/>
  <c r="BA648" i="27"/>
  <c r="BA649" i="27"/>
  <c r="BA650" i="27"/>
  <c r="BA651" i="27"/>
  <c r="BA652" i="27"/>
  <c r="BA653" i="27"/>
  <c r="BA654" i="27"/>
  <c r="BA655" i="27"/>
  <c r="BA781" i="27"/>
  <c r="BA657" i="27"/>
  <c r="BA658" i="27"/>
  <c r="BA659" i="27"/>
  <c r="BA660" i="27"/>
  <c r="BA661" i="27"/>
  <c r="BA662" i="27"/>
  <c r="BA663" i="27"/>
  <c r="BA664" i="27"/>
  <c r="BA665" i="27"/>
  <c r="BA666" i="27"/>
  <c r="BA667" i="27"/>
  <c r="BA668" i="27"/>
  <c r="BA669" i="27"/>
  <c r="BA670" i="27"/>
  <c r="BA671" i="27"/>
  <c r="BA681" i="27"/>
  <c r="BA673" i="27"/>
  <c r="BA674" i="27"/>
  <c r="BA675" i="27"/>
  <c r="BA676" i="27"/>
  <c r="BA677" i="27"/>
  <c r="BA678" i="27"/>
  <c r="BA679" i="27"/>
  <c r="BA680" i="27"/>
  <c r="BA683" i="27"/>
  <c r="BA716" i="27"/>
  <c r="BA694" i="27"/>
  <c r="BA718" i="27"/>
  <c r="BA688" i="27"/>
  <c r="BA697" i="27"/>
  <c r="BA686" i="27"/>
  <c r="BA710" i="27"/>
  <c r="BA687" i="27"/>
  <c r="BA690" i="27"/>
  <c r="BA691" i="27"/>
  <c r="BA692" i="27"/>
  <c r="BA693" i="27"/>
  <c r="BA99" i="27"/>
  <c r="BA706" i="27"/>
  <c r="BA696" i="27"/>
  <c r="BA685" i="27"/>
  <c r="BA698" i="27"/>
  <c r="BA699" i="27"/>
  <c r="BA684" i="27"/>
  <c r="BA701" i="27"/>
  <c r="BA702" i="27"/>
  <c r="BA705" i="27"/>
  <c r="BA704" i="27"/>
  <c r="BA695" i="27"/>
  <c r="BA707" i="27"/>
  <c r="BA730" i="27"/>
  <c r="BA722" i="27"/>
  <c r="BA708" i="27"/>
  <c r="BA731" i="27"/>
  <c r="BA711" i="27"/>
  <c r="BA689" i="27"/>
  <c r="BA713" i="27"/>
  <c r="BA714" i="27"/>
  <c r="BA715" i="27"/>
  <c r="BA732" i="27"/>
  <c r="BA717" i="27"/>
  <c r="BA719" i="27"/>
  <c r="BA712" i="27"/>
  <c r="BA720" i="27"/>
  <c r="BA324" i="27"/>
  <c r="BA734" i="27"/>
  <c r="BA723" i="27"/>
  <c r="BA724" i="27"/>
  <c r="BA725" i="27"/>
  <c r="BA726" i="27"/>
  <c r="BA727" i="27"/>
  <c r="BA158" i="27"/>
  <c r="BA729" i="27"/>
  <c r="BA709" i="27"/>
  <c r="BA738" i="27"/>
  <c r="BA703" i="27"/>
  <c r="BA733" i="27"/>
  <c r="BA742" i="27"/>
  <c r="BA735" i="27"/>
  <c r="BA736" i="27"/>
  <c r="BA737" i="27"/>
  <c r="BA749" i="27"/>
  <c r="BA739" i="27"/>
  <c r="BA740" i="27"/>
  <c r="BA741" i="27"/>
  <c r="BA982" i="27"/>
  <c r="BA743" i="27"/>
  <c r="BA744" i="27"/>
  <c r="BA721" i="27"/>
  <c r="BA746" i="27"/>
  <c r="BA747" i="27"/>
  <c r="BA748" i="27"/>
  <c r="BA1545" i="27"/>
  <c r="BA750" i="27"/>
  <c r="BA751" i="27"/>
  <c r="BA752" i="27"/>
  <c r="BA753" i="27"/>
  <c r="BA754" i="27"/>
  <c r="BA755" i="27"/>
  <c r="BA756" i="27"/>
  <c r="BA757" i="27"/>
  <c r="BA758" i="27"/>
  <c r="BA759" i="27"/>
  <c r="BA760" i="27"/>
  <c r="BA457" i="27"/>
  <c r="BA762" i="27"/>
  <c r="BA763" i="27"/>
  <c r="BA764" i="27"/>
  <c r="BA765" i="27"/>
  <c r="BA766" i="27"/>
  <c r="BA767" i="27"/>
  <c r="BA768" i="27"/>
  <c r="BA769" i="27"/>
  <c r="BA770" i="27"/>
  <c r="BA771" i="27"/>
  <c r="BA772" i="27"/>
  <c r="BA773" i="27"/>
  <c r="BA774" i="27"/>
  <c r="BA775" i="27"/>
  <c r="BA776" i="27"/>
  <c r="BA777" i="27"/>
  <c r="BA778" i="27"/>
  <c r="BA779" i="27"/>
  <c r="BA780" i="27"/>
  <c r="BA134" i="27"/>
  <c r="BA782" i="27"/>
  <c r="BA783" i="27"/>
  <c r="BA784" i="27"/>
  <c r="BA785" i="27"/>
  <c r="BA786" i="27"/>
  <c r="BA787" i="27"/>
  <c r="BA788" i="27"/>
  <c r="BA789" i="27"/>
  <c r="BA790" i="27"/>
  <c r="BA791" i="27"/>
  <c r="BA792" i="27"/>
  <c r="BA1106" i="27"/>
  <c r="BA794" i="27"/>
  <c r="BA795" i="27"/>
  <c r="BA223" i="27"/>
  <c r="BA797" i="27"/>
  <c r="BA798" i="27"/>
  <c r="BA799" i="27"/>
  <c r="BA800" i="27"/>
  <c r="BA801" i="27"/>
  <c r="BA545" i="27"/>
  <c r="BA803" i="27"/>
  <c r="BA804" i="27"/>
  <c r="BA805" i="27"/>
  <c r="BA806" i="27"/>
  <c r="BA316" i="27"/>
  <c r="BA808" i="27"/>
  <c r="BA475" i="27"/>
  <c r="BA810" i="27"/>
  <c r="BA811" i="27"/>
  <c r="BA403" i="27"/>
  <c r="BA813" i="27"/>
  <c r="BA814" i="27"/>
  <c r="BA175" i="27"/>
  <c r="BA816" i="27"/>
  <c r="BA817" i="27"/>
  <c r="BA818" i="27"/>
  <c r="BA819" i="27"/>
  <c r="BA820" i="27"/>
  <c r="BA821" i="27"/>
  <c r="BA822" i="27"/>
  <c r="BA823" i="27"/>
  <c r="BA824" i="27"/>
  <c r="BA825" i="27"/>
  <c r="BA826" i="27"/>
  <c r="BA827" i="27"/>
  <c r="BA828" i="27"/>
  <c r="BA829" i="27"/>
  <c r="BA830" i="27"/>
  <c r="BA831" i="27"/>
  <c r="BA832" i="27"/>
  <c r="BA833" i="27"/>
  <c r="BA834" i="27"/>
  <c r="BA835" i="27"/>
  <c r="BA836" i="27"/>
  <c r="BA837" i="27"/>
  <c r="BA838" i="27"/>
  <c r="BA839" i="27"/>
  <c r="BA840" i="27"/>
  <c r="BA841" i="27"/>
  <c r="BA842" i="27"/>
  <c r="BA843" i="27"/>
  <c r="BA844" i="27"/>
  <c r="BA845" i="27"/>
  <c r="BA846" i="27"/>
  <c r="BA847" i="27"/>
  <c r="BA848" i="27"/>
  <c r="BA849" i="27"/>
  <c r="BA850" i="27"/>
  <c r="BA851" i="27"/>
  <c r="BA852" i="27"/>
  <c r="BA853" i="27"/>
  <c r="BA854" i="27"/>
  <c r="BA855" i="27"/>
  <c r="BA856" i="27"/>
  <c r="BA857" i="27"/>
  <c r="BA858" i="27"/>
  <c r="BA859" i="27"/>
  <c r="BA860" i="27"/>
  <c r="BA861" i="27"/>
  <c r="BA862" i="27"/>
  <c r="BA863" i="27"/>
  <c r="BA864" i="27"/>
  <c r="BA865" i="27"/>
  <c r="BA866" i="27"/>
  <c r="BA867" i="27"/>
  <c r="BA868" i="27"/>
  <c r="BA869" i="27"/>
  <c r="BA870" i="27"/>
  <c r="BA871" i="27"/>
  <c r="BA872" i="27"/>
  <c r="BA873" i="27"/>
  <c r="BA874" i="27"/>
  <c r="BA875" i="27"/>
  <c r="BA876" i="27"/>
  <c r="BA877" i="27"/>
  <c r="BA878" i="27"/>
  <c r="BA879" i="27"/>
  <c r="BA880" i="27"/>
  <c r="BA881" i="27"/>
  <c r="BA882" i="27"/>
  <c r="BA883" i="27"/>
  <c r="BA884" i="27"/>
  <c r="BA885" i="27"/>
  <c r="BA886" i="27"/>
  <c r="BA887" i="27"/>
  <c r="BA888" i="27"/>
  <c r="BA889" i="27"/>
  <c r="BA890" i="27"/>
  <c r="BA891" i="27"/>
  <c r="BA892" i="27"/>
  <c r="BA893" i="27"/>
  <c r="BA894" i="27"/>
  <c r="BA895" i="27"/>
  <c r="BA896" i="27"/>
  <c r="BA897" i="27"/>
  <c r="BA898" i="27"/>
  <c r="BA899" i="27"/>
  <c r="BA900" i="27"/>
  <c r="BA901" i="27"/>
  <c r="BA902" i="27"/>
  <c r="BA903" i="27"/>
  <c r="BA904" i="27"/>
  <c r="BA905" i="27"/>
  <c r="BA906" i="27"/>
  <c r="BA907" i="27"/>
  <c r="BA908" i="27"/>
  <c r="BA909" i="27"/>
  <c r="BA910" i="27"/>
  <c r="BA911" i="27"/>
  <c r="BA912" i="27"/>
  <c r="BA913" i="27"/>
  <c r="BA914" i="27"/>
  <c r="BA915" i="27"/>
  <c r="BA916" i="27"/>
  <c r="BA917" i="27"/>
  <c r="BA918" i="27"/>
  <c r="BA919" i="27"/>
  <c r="BA920" i="27"/>
  <c r="BA921" i="27"/>
  <c r="BA922" i="27"/>
  <c r="BA923" i="27"/>
  <c r="BA924" i="27"/>
  <c r="BA925" i="27"/>
  <c r="BA926" i="27"/>
  <c r="BA927" i="27"/>
  <c r="BA928" i="27"/>
  <c r="BA929" i="27"/>
  <c r="BA930" i="27"/>
  <c r="BA931" i="27"/>
  <c r="BA932" i="27"/>
  <c r="BA933" i="27"/>
  <c r="BA934" i="27"/>
  <c r="BA935" i="27"/>
  <c r="BA936" i="27"/>
  <c r="BA937" i="27"/>
  <c r="BA938" i="27"/>
  <c r="BA939" i="27"/>
  <c r="BA940" i="27"/>
  <c r="BA941" i="27"/>
  <c r="BA942" i="27"/>
  <c r="BA943" i="27"/>
  <c r="BA944" i="27"/>
  <c r="BA945" i="27"/>
  <c r="BA946" i="27"/>
  <c r="BA947" i="27"/>
  <c r="BA948" i="27"/>
  <c r="BA949" i="27"/>
  <c r="BA950" i="27"/>
  <c r="BA951" i="27"/>
  <c r="BA952" i="27"/>
  <c r="BA953" i="27"/>
  <c r="BA954" i="27"/>
  <c r="BA955" i="27"/>
  <c r="BA956" i="27"/>
  <c r="BA957" i="27"/>
  <c r="BA958" i="27"/>
  <c r="BA959" i="27"/>
  <c r="BA960" i="27"/>
  <c r="BA961" i="27"/>
  <c r="BA962" i="27"/>
  <c r="BA963" i="27"/>
  <c r="BA964" i="27"/>
  <c r="BA965" i="27"/>
  <c r="BA966" i="27"/>
  <c r="BA967" i="27"/>
  <c r="BA968" i="27"/>
  <c r="BA969" i="27"/>
  <c r="BA970" i="27"/>
  <c r="BA971" i="27"/>
  <c r="BA972" i="27"/>
  <c r="BA973" i="27"/>
  <c r="BA974" i="27"/>
  <c r="BA975" i="27"/>
  <c r="BA976" i="27"/>
  <c r="BA977" i="27"/>
  <c r="BA978" i="27"/>
  <c r="BA979" i="27"/>
  <c r="BA980" i="27"/>
  <c r="BA981" i="27"/>
  <c r="BA700" i="27"/>
  <c r="BA983" i="27"/>
  <c r="BA984" i="27"/>
  <c r="BA985" i="27"/>
  <c r="BA986" i="27"/>
  <c r="BA987" i="27"/>
  <c r="BA988" i="27"/>
  <c r="BA989" i="27"/>
  <c r="BA990" i="27"/>
  <c r="BA991" i="27"/>
  <c r="BA992" i="27"/>
  <c r="BA993" i="27"/>
  <c r="BA994" i="27"/>
  <c r="BA995" i="27"/>
  <c r="BA996" i="27"/>
  <c r="BA997" i="27"/>
  <c r="BA998" i="27"/>
  <c r="BA999" i="27"/>
  <c r="BA1000" i="27"/>
  <c r="BA1001" i="27"/>
  <c r="BA1002" i="27"/>
  <c r="BA1003" i="27"/>
  <c r="BA1004" i="27"/>
  <c r="BA1005" i="27"/>
  <c r="BA1006" i="27"/>
  <c r="BA1007" i="27"/>
  <c r="BA1008" i="27"/>
  <c r="BA1009" i="27"/>
  <c r="BA1010" i="27"/>
  <c r="BA1011" i="27"/>
  <c r="BA1012" i="27"/>
  <c r="BA1013" i="27"/>
  <c r="BA1014" i="27"/>
  <c r="BA1015" i="27"/>
  <c r="BA1016" i="27"/>
  <c r="BA1017" i="27"/>
  <c r="BA1018" i="27"/>
  <c r="BA1019" i="27"/>
  <c r="BA1020" i="27"/>
  <c r="BA1021" i="27"/>
  <c r="BA1022" i="27"/>
  <c r="BA1023" i="27"/>
  <c r="BA1024" i="27"/>
  <c r="BA1025" i="27"/>
  <c r="BA1026" i="27"/>
  <c r="BA1027" i="27"/>
  <c r="BA1028" i="27"/>
  <c r="BA1029" i="27"/>
  <c r="BA1030" i="27"/>
  <c r="BA1031" i="27"/>
  <c r="BA1032" i="27"/>
  <c r="BA1033" i="27"/>
  <c r="BA1034" i="27"/>
  <c r="BA1035" i="27"/>
  <c r="BA1036" i="27"/>
  <c r="BA1037" i="27"/>
  <c r="BA1038" i="27"/>
  <c r="BA1039" i="27"/>
  <c r="BA1040" i="27"/>
  <c r="BA1041" i="27"/>
  <c r="BA1042" i="27"/>
  <c r="BA1043" i="27"/>
  <c r="BA1044" i="27"/>
  <c r="BA1045" i="27"/>
  <c r="BA1046" i="27"/>
  <c r="BA1047" i="27"/>
  <c r="BA1048" i="27"/>
  <c r="BA1049" i="27"/>
  <c r="BA1050" i="27"/>
  <c r="BA1051" i="27"/>
  <c r="BA1052" i="27"/>
  <c r="BA1053" i="27"/>
  <c r="BA1054" i="27"/>
  <c r="BA1055" i="27"/>
  <c r="BA1056" i="27"/>
  <c r="BA1057" i="27"/>
  <c r="BA1058" i="27"/>
  <c r="BA1059" i="27"/>
  <c r="BA1060" i="27"/>
  <c r="BA1061" i="27"/>
  <c r="BA1062" i="27"/>
  <c r="BA1063" i="27"/>
  <c r="BA1064" i="27"/>
  <c r="BA1065" i="27"/>
  <c r="BA1066" i="27"/>
  <c r="BA1067" i="27"/>
  <c r="BA1068" i="27"/>
  <c r="BA1069" i="27"/>
  <c r="BA1070" i="27"/>
  <c r="BA1071" i="27"/>
  <c r="BA1072" i="27"/>
  <c r="BA1073" i="27"/>
  <c r="BA1074" i="27"/>
  <c r="BA1075" i="27"/>
  <c r="BA1076" i="27"/>
  <c r="BA1077" i="27"/>
  <c r="BA1078" i="27"/>
  <c r="BA1079" i="27"/>
  <c r="BA1080" i="27"/>
  <c r="BA1081" i="27"/>
  <c r="BA1082" i="27"/>
  <c r="BA1083" i="27"/>
  <c r="BA1084" i="27"/>
  <c r="BA1085" i="27"/>
  <c r="BA1086" i="27"/>
  <c r="BA1087" i="27"/>
  <c r="BA1088" i="27"/>
  <c r="BA1089" i="27"/>
  <c r="BA1090" i="27"/>
  <c r="BA1091" i="27"/>
  <c r="BA1092" i="27"/>
  <c r="BA1093" i="27"/>
  <c r="BA1094" i="27"/>
  <c r="BA1095" i="27"/>
  <c r="BA1096" i="27"/>
  <c r="BA1097" i="27"/>
  <c r="BA1098" i="27"/>
  <c r="BA1099" i="27"/>
  <c r="BA1100" i="27"/>
  <c r="BA1101" i="27"/>
  <c r="BA1102" i="27"/>
  <c r="BA1103" i="27"/>
  <c r="BA1104" i="27"/>
  <c r="BA1105" i="27"/>
  <c r="BA815" i="27"/>
  <c r="BA1107" i="27"/>
  <c r="BA1108" i="27"/>
  <c r="BA1109" i="27"/>
  <c r="BA1110" i="27"/>
  <c r="BA1111" i="27"/>
  <c r="BA1112" i="27"/>
  <c r="BA1113" i="27"/>
  <c r="BA1114" i="27"/>
  <c r="BA1115" i="27"/>
  <c r="BA1116" i="27"/>
  <c r="BA1117" i="27"/>
  <c r="BA1118" i="27"/>
  <c r="BA1119" i="27"/>
  <c r="BA1120" i="27"/>
  <c r="BA1121" i="27"/>
  <c r="BA1122" i="27"/>
  <c r="BA1123" i="27"/>
  <c r="BA1124" i="27"/>
  <c r="BA1125" i="27"/>
  <c r="BA1126" i="27"/>
  <c r="BA1127" i="27"/>
  <c r="BA1128" i="27"/>
  <c r="BA1129" i="27"/>
  <c r="BA1130" i="27"/>
  <c r="BA1131" i="27"/>
  <c r="BA1132" i="27"/>
  <c r="BA1133" i="27"/>
  <c r="BA1134" i="27"/>
  <c r="BA1135" i="27"/>
  <c r="BA1136" i="27"/>
  <c r="BA1137" i="27"/>
  <c r="BA1138" i="27"/>
  <c r="BA1139" i="27"/>
  <c r="BA1140" i="27"/>
  <c r="BA1141" i="27"/>
  <c r="BA1142" i="27"/>
  <c r="BA1143" i="27"/>
  <c r="BA1144" i="27"/>
  <c r="BA1145" i="27"/>
  <c r="BA1146" i="27"/>
  <c r="BA1147" i="27"/>
  <c r="BA1148" i="27"/>
  <c r="BA1149" i="27"/>
  <c r="BA1150" i="27"/>
  <c r="BA1151" i="27"/>
  <c r="BA1152" i="27"/>
  <c r="BA1153" i="27"/>
  <c r="BA1154" i="27"/>
  <c r="BA1155" i="27"/>
  <c r="BA1156" i="27"/>
  <c r="BA1157" i="27"/>
  <c r="BA1158" i="27"/>
  <c r="BA1159" i="27"/>
  <c r="BA1160" i="27"/>
  <c r="BA1161" i="27"/>
  <c r="BA1162" i="27"/>
  <c r="BA1163" i="27"/>
  <c r="BA1164" i="27"/>
  <c r="BA1165" i="27"/>
  <c r="BA1166" i="27"/>
  <c r="BA1167" i="27"/>
  <c r="BA1168" i="27"/>
  <c r="BA1169" i="27"/>
  <c r="BA1170" i="27"/>
  <c r="BA1171" i="27"/>
  <c r="BA1172" i="27"/>
  <c r="BA1173" i="27"/>
  <c r="BA1174" i="27"/>
  <c r="BA1175" i="27"/>
  <c r="BA1176" i="27"/>
  <c r="BA1177" i="27"/>
  <c r="BA1178" i="27"/>
  <c r="BA1179" i="27"/>
  <c r="BA1180" i="27"/>
  <c r="BA1181" i="27"/>
  <c r="BA1182" i="27"/>
  <c r="BA1183" i="27"/>
  <c r="BA1184" i="27"/>
  <c r="BA1185" i="27"/>
  <c r="BA1186" i="27"/>
  <c r="BA1187" i="27"/>
  <c r="BA1188" i="27"/>
  <c r="BA1189" i="27"/>
  <c r="BA1190" i="27"/>
  <c r="BA1191" i="27"/>
  <c r="BA1192" i="27"/>
  <c r="BA1193" i="27"/>
  <c r="BA1194" i="27"/>
  <c r="BA1195" i="27"/>
  <c r="BA1196" i="27"/>
  <c r="BA1197" i="27"/>
  <c r="BA1198" i="27"/>
  <c r="BA1199" i="27"/>
  <c r="BA1200" i="27"/>
  <c r="BA1201" i="27"/>
  <c r="BA1202" i="27"/>
  <c r="BA1203" i="27"/>
  <c r="BA1204" i="27"/>
  <c r="BA1205" i="27"/>
  <c r="BA1206" i="27"/>
  <c r="BA1207" i="27"/>
  <c r="BA1208" i="27"/>
  <c r="BA1209" i="27"/>
  <c r="BA1210" i="27"/>
  <c r="BA1211" i="27"/>
  <c r="BA1212" i="27"/>
  <c r="BA1213" i="27"/>
  <c r="BA1214" i="27"/>
  <c r="BA1215" i="27"/>
  <c r="BA1216" i="27"/>
  <c r="BA1217" i="27"/>
  <c r="BA1218" i="27"/>
  <c r="BA1219" i="27"/>
  <c r="BA1220" i="27"/>
  <c r="BA1221" i="27"/>
  <c r="BA1222" i="27"/>
  <c r="BA1223" i="27"/>
  <c r="BA1224" i="27"/>
  <c r="BA1225" i="27"/>
  <c r="BA1226" i="27"/>
  <c r="BA1227" i="27"/>
  <c r="BA1228" i="27"/>
  <c r="BA1229" i="27"/>
  <c r="BA1230" i="27"/>
  <c r="BA1231" i="27"/>
  <c r="BA1232" i="27"/>
  <c r="BA1233" i="27"/>
  <c r="BA1234" i="27"/>
  <c r="BA1235" i="27"/>
  <c r="BA1236" i="27"/>
  <c r="BA1237" i="27"/>
  <c r="BA1238" i="27"/>
  <c r="BA1239" i="27"/>
  <c r="BA1240" i="27"/>
  <c r="BA1241" i="27"/>
  <c r="BA1242" i="27"/>
  <c r="BA1243" i="27"/>
  <c r="BA1244" i="27"/>
  <c r="BA1245" i="27"/>
  <c r="BA1246" i="27"/>
  <c r="BA1247" i="27"/>
  <c r="BA1248" i="27"/>
  <c r="BA1249" i="27"/>
  <c r="BA1250" i="27"/>
  <c r="BA1251" i="27"/>
  <c r="BA1252" i="27"/>
  <c r="BA1253" i="27"/>
  <c r="BA1254" i="27"/>
  <c r="BA1255" i="27"/>
  <c r="BA1256" i="27"/>
  <c r="BA1257" i="27"/>
  <c r="BA1258" i="27"/>
  <c r="BA1259" i="27"/>
  <c r="BA1260" i="27"/>
  <c r="BA1261" i="27"/>
  <c r="BA1262" i="27"/>
  <c r="BA1263" i="27"/>
  <c r="BA1264" i="27"/>
  <c r="BA1265" i="27"/>
  <c r="BA1266" i="27"/>
  <c r="BA1267" i="27"/>
  <c r="BA1268" i="27"/>
  <c r="BA1269" i="27"/>
  <c r="BA1270" i="27"/>
  <c r="BA1271" i="27"/>
  <c r="BA1272" i="27"/>
  <c r="BA1273" i="27"/>
  <c r="BA1274" i="27"/>
  <c r="BA1275" i="27"/>
  <c r="BA1276" i="27"/>
  <c r="BA1277" i="27"/>
  <c r="BA1278" i="27"/>
  <c r="BA1279" i="27"/>
  <c r="BA1280" i="27"/>
  <c r="BA1281" i="27"/>
  <c r="BA1282" i="27"/>
  <c r="BA1283" i="27"/>
  <c r="BA1284" i="27"/>
  <c r="BA1285" i="27"/>
  <c r="BA1286" i="27"/>
  <c r="BA1287" i="27"/>
  <c r="BA1288" i="27"/>
  <c r="BA1289" i="27"/>
  <c r="BA1290" i="27"/>
  <c r="BA1291" i="27"/>
  <c r="BA1292" i="27"/>
  <c r="BA1293" i="27"/>
  <c r="BA1294" i="27"/>
  <c r="BA1295" i="27"/>
  <c r="BA1296" i="27"/>
  <c r="BA1297" i="27"/>
  <c r="BA1298" i="27"/>
  <c r="BA1299" i="27"/>
  <c r="BA1300" i="27"/>
  <c r="BA1301" i="27"/>
  <c r="BA1302" i="27"/>
  <c r="BA1303" i="27"/>
  <c r="BA1304" i="27"/>
  <c r="BA1305" i="27"/>
  <c r="BA1306" i="27"/>
  <c r="BA1307" i="27"/>
  <c r="BA1308" i="27"/>
  <c r="BA1309" i="27"/>
  <c r="BA1310" i="27"/>
  <c r="BA1311" i="27"/>
  <c r="BA1312" i="27"/>
  <c r="BA1313" i="27"/>
  <c r="BA1314" i="27"/>
  <c r="BA1315" i="27"/>
  <c r="BA1316" i="27"/>
  <c r="BA1317" i="27"/>
  <c r="BA1318" i="27"/>
  <c r="BA1319" i="27"/>
  <c r="BA1320" i="27"/>
  <c r="BA1321" i="27"/>
  <c r="BA1322" i="27"/>
  <c r="BA1323" i="27"/>
  <c r="BA1324" i="27"/>
  <c r="BA1325" i="27"/>
  <c r="BA1326" i="27"/>
  <c r="BA1327" i="27"/>
  <c r="BA1328" i="27"/>
  <c r="BA1329" i="27"/>
  <c r="BA1330" i="27"/>
  <c r="BA1331" i="27"/>
  <c r="BA1332" i="27"/>
  <c r="BA1333" i="27"/>
  <c r="BA1334" i="27"/>
  <c r="BA1335" i="27"/>
  <c r="BA1336" i="27"/>
  <c r="BA1337" i="27"/>
  <c r="BA1338" i="27"/>
  <c r="BA1339" i="27"/>
  <c r="BA1340" i="27"/>
  <c r="BA1341" i="27"/>
  <c r="BA1342" i="27"/>
  <c r="BA1343" i="27"/>
  <c r="BA1344" i="27"/>
  <c r="BA1345" i="27"/>
  <c r="BA1346" i="27"/>
  <c r="BA1347" i="27"/>
  <c r="BA1348" i="27"/>
  <c r="BA1349" i="27"/>
  <c r="BA1350" i="27"/>
  <c r="BA1351" i="27"/>
  <c r="BA1352" i="27"/>
  <c r="BA1353" i="27"/>
  <c r="BA1354" i="27"/>
  <c r="BA1355" i="27"/>
  <c r="BA1356" i="27"/>
  <c r="BA1357" i="27"/>
  <c r="BA1358" i="27"/>
  <c r="BA1359" i="27"/>
  <c r="BA1360" i="27"/>
  <c r="BA1361" i="27"/>
  <c r="BA1362" i="27"/>
  <c r="BA1363" i="27"/>
  <c r="BA1364" i="27"/>
  <c r="BA1365" i="27"/>
  <c r="BA1366" i="27"/>
  <c r="BA1367" i="27"/>
  <c r="BA1368" i="27"/>
  <c r="BA1369" i="27"/>
  <c r="BA1370" i="27"/>
  <c r="BA1371" i="27"/>
  <c r="BA1372" i="27"/>
  <c r="BA1373" i="27"/>
  <c r="BA1374" i="27"/>
  <c r="BA1375" i="27"/>
  <c r="BA1376" i="27"/>
  <c r="BA1377" i="27"/>
  <c r="BA1378" i="27"/>
  <c r="BA1379" i="27"/>
  <c r="BA1380" i="27"/>
  <c r="BA1381" i="27"/>
  <c r="BA1382" i="27"/>
  <c r="BA1383" i="27"/>
  <c r="BA1384" i="27"/>
  <c r="BA1385" i="27"/>
  <c r="BA1386" i="27"/>
  <c r="BA1387" i="27"/>
  <c r="BA1388" i="27"/>
  <c r="BA1389" i="27"/>
  <c r="BA1390" i="27"/>
  <c r="BA1391" i="27"/>
  <c r="BA1392" i="27"/>
  <c r="BA1393" i="27"/>
  <c r="BA1394" i="27"/>
  <c r="BA1395" i="27"/>
  <c r="BA1396" i="27"/>
  <c r="BA1397" i="27"/>
  <c r="BA1398" i="27"/>
  <c r="BA1399" i="27"/>
  <c r="BA1400" i="27"/>
  <c r="BA1401" i="27"/>
  <c r="BA1402" i="27"/>
  <c r="BA1403" i="27"/>
  <c r="BA1404" i="27"/>
  <c r="BA1405" i="27"/>
  <c r="BA1406" i="27"/>
  <c r="BA1407" i="27"/>
  <c r="BA1408" i="27"/>
  <c r="BA1409" i="27"/>
  <c r="BA1410" i="27"/>
  <c r="BA1411" i="27"/>
  <c r="BA1412" i="27"/>
  <c r="BA1413" i="27"/>
  <c r="BA1414" i="27"/>
  <c r="BA1415" i="27"/>
  <c r="BA1416" i="27"/>
  <c r="BA1417" i="27"/>
  <c r="BA1418" i="27"/>
  <c r="BA1419" i="27"/>
  <c r="BA1420" i="27"/>
  <c r="BA1421" i="27"/>
  <c r="BA1422" i="27"/>
  <c r="BA1423" i="27"/>
  <c r="BA1424" i="27"/>
  <c r="BA1425" i="27"/>
  <c r="BA1426" i="27"/>
  <c r="BA1427" i="27"/>
  <c r="BA1428" i="27"/>
  <c r="BA1429" i="27"/>
  <c r="BA1430" i="27"/>
  <c r="BA1431" i="27"/>
  <c r="BA1432" i="27"/>
  <c r="BA1433" i="27"/>
  <c r="BA1434" i="27"/>
  <c r="BA1435" i="27"/>
  <c r="BA1436" i="27"/>
  <c r="BA1437" i="27"/>
  <c r="BA1438" i="27"/>
  <c r="BA1439" i="27"/>
  <c r="BA1440" i="27"/>
  <c r="BA1441" i="27"/>
  <c r="BA1442" i="27"/>
  <c r="BA1443" i="27"/>
  <c r="BA1444" i="27"/>
  <c r="BA1445" i="27"/>
  <c r="BA1446" i="27"/>
  <c r="BA1447" i="27"/>
  <c r="BA1448" i="27"/>
  <c r="BA1449" i="27"/>
  <c r="BA1450" i="27"/>
  <c r="BA1451" i="27"/>
  <c r="BA1452" i="27"/>
  <c r="BA1453" i="27"/>
  <c r="BA1454" i="27"/>
  <c r="BA1455" i="27"/>
  <c r="BA1456" i="27"/>
  <c r="BA1457" i="27"/>
  <c r="BA1458" i="27"/>
  <c r="BA1459" i="27"/>
  <c r="BA1460" i="27"/>
  <c r="BA1461" i="27"/>
  <c r="BA1462" i="27"/>
  <c r="BA1463" i="27"/>
  <c r="BA1464" i="27"/>
  <c r="BA1465" i="27"/>
  <c r="BA1466" i="27"/>
  <c r="BA1467" i="27"/>
  <c r="BA1468" i="27"/>
  <c r="BA1469" i="27"/>
  <c r="BA1470" i="27"/>
  <c r="BA1471" i="27"/>
  <c r="BA1472" i="27"/>
  <c r="BA1473" i="27"/>
  <c r="BA1474" i="27"/>
  <c r="BA1475" i="27"/>
  <c r="BA1476" i="27"/>
  <c r="BA1477" i="27"/>
  <c r="BA1478" i="27"/>
  <c r="BA1479" i="27"/>
  <c r="BA1480" i="27"/>
  <c r="BA1481" i="27"/>
  <c r="BA1482" i="27"/>
  <c r="BA1483" i="27"/>
  <c r="BA1484" i="27"/>
  <c r="BA1485" i="27"/>
  <c r="BA1486" i="27"/>
  <c r="BA1487" i="27"/>
  <c r="BA1488" i="27"/>
  <c r="BA1489" i="27"/>
  <c r="BA1490" i="27"/>
  <c r="BA1491" i="27"/>
  <c r="BA1492" i="27"/>
  <c r="BA1493" i="27"/>
  <c r="BA1494" i="27"/>
  <c r="BA1495" i="27"/>
  <c r="BA1496" i="27"/>
  <c r="BA1497" i="27"/>
  <c r="BA1498" i="27"/>
  <c r="BA1499" i="27"/>
  <c r="BA1500" i="27"/>
  <c r="BA1501" i="27"/>
  <c r="BA1502" i="27"/>
  <c r="BA1503" i="27"/>
  <c r="BA1504" i="27"/>
  <c r="BA1505" i="27"/>
  <c r="BA1506" i="27"/>
  <c r="BA1507" i="27"/>
  <c r="BA1508" i="27"/>
  <c r="BA1509" i="27"/>
  <c r="BA1510" i="27"/>
  <c r="BA1511" i="27"/>
  <c r="BA1512" i="27"/>
  <c r="BA1513" i="27"/>
  <c r="BA1514" i="27"/>
  <c r="BA1515" i="27"/>
  <c r="BA1516" i="27"/>
  <c r="BA1517" i="27"/>
  <c r="BA1518" i="27"/>
  <c r="BA1519" i="27"/>
  <c r="BA1520" i="27"/>
  <c r="BA1521" i="27"/>
  <c r="BA1522" i="27"/>
  <c r="BA1523" i="27"/>
  <c r="BA1524" i="27"/>
  <c r="BA1525" i="27"/>
  <c r="BA1526" i="27"/>
  <c r="BA1527" i="27"/>
  <c r="BA1528" i="27"/>
  <c r="BA1529" i="27"/>
  <c r="BA1530" i="27"/>
  <c r="BA1531" i="27"/>
  <c r="BA1532" i="27"/>
  <c r="BA1533" i="27"/>
  <c r="BA1534" i="27"/>
  <c r="BA1535" i="27"/>
  <c r="BA1536" i="27"/>
  <c r="BA1537" i="27"/>
  <c r="BA1538" i="27"/>
  <c r="BA1539" i="27"/>
  <c r="BA1540" i="27"/>
  <c r="BA1541" i="27"/>
  <c r="BA1542" i="27"/>
  <c r="BA1543" i="27"/>
  <c r="BA1544" i="27"/>
  <c r="BA728" i="27"/>
  <c r="BA1546" i="27"/>
  <c r="BA1547" i="27"/>
  <c r="BA1548" i="27"/>
  <c r="BA1549" i="27"/>
  <c r="BA1550" i="27"/>
  <c r="BA1551" i="27"/>
  <c r="BA1552" i="27"/>
  <c r="BA1553" i="27"/>
  <c r="BA1554" i="27"/>
  <c r="BA1555" i="27"/>
  <c r="BA1556" i="27"/>
  <c r="BA1557" i="27"/>
  <c r="BA1558" i="27"/>
  <c r="BA1559" i="27"/>
  <c r="BA1560" i="27"/>
  <c r="BA1561" i="27"/>
  <c r="BA1562" i="27"/>
  <c r="BA1563" i="27"/>
  <c r="BA1564" i="27"/>
  <c r="BA1565" i="27"/>
  <c r="BA1566" i="27"/>
  <c r="BA1567" i="27"/>
  <c r="BA1568" i="27"/>
  <c r="BA1569" i="27"/>
  <c r="BA1570" i="27"/>
  <c r="BA1571" i="27"/>
  <c r="BA1572" i="27"/>
  <c r="BA1573" i="27"/>
  <c r="BA1574" i="27"/>
  <c r="BA1575" i="27"/>
  <c r="BA1576" i="27"/>
  <c r="BA1577" i="27"/>
  <c r="BA1578" i="27"/>
  <c r="BA1579" i="27"/>
  <c r="BA1580" i="27"/>
  <c r="BA1581" i="27"/>
  <c r="BA1582" i="27"/>
  <c r="BA1583" i="27"/>
  <c r="BA1584" i="27"/>
  <c r="BA1585" i="27"/>
  <c r="BA1586" i="27"/>
  <c r="BA1587" i="27"/>
  <c r="BA1588" i="27"/>
  <c r="BA1589" i="27"/>
  <c r="BA1590" i="27"/>
  <c r="BA1591" i="27"/>
  <c r="BA1592" i="27"/>
  <c r="BA1593" i="27"/>
  <c r="BA1594" i="27"/>
  <c r="BA1595" i="27"/>
  <c r="BA1596" i="27"/>
  <c r="BA1597" i="27"/>
  <c r="BA1598" i="27"/>
  <c r="BA1599" i="27"/>
  <c r="BA1600" i="27"/>
  <c r="BA1601" i="27"/>
  <c r="BA1602" i="27"/>
  <c r="BA1603" i="27"/>
  <c r="BA1604" i="27"/>
  <c r="BA1605" i="27"/>
  <c r="BA1606" i="27"/>
  <c r="BA1607" i="27"/>
  <c r="BA1608" i="27"/>
  <c r="BA1609" i="27"/>
  <c r="BA1610" i="27"/>
  <c r="BA1611" i="27"/>
  <c r="BA1612" i="27"/>
  <c r="BA1613" i="27"/>
  <c r="BA1614" i="27"/>
  <c r="BA1615" i="27"/>
  <c r="BA1616" i="27"/>
  <c r="BA1617" i="27"/>
  <c r="BA1618" i="27"/>
  <c r="BA1619" i="27"/>
  <c r="BA1620" i="27"/>
  <c r="BA1621" i="27"/>
  <c r="BA1622" i="27"/>
  <c r="BA1623" i="27"/>
  <c r="BA1624" i="27"/>
  <c r="BA1625" i="27"/>
  <c r="BA1626" i="27"/>
  <c r="BA1627" i="27"/>
  <c r="BA1628" i="27"/>
  <c r="BA1629" i="27"/>
  <c r="BA1630" i="27"/>
  <c r="BA1631" i="27"/>
  <c r="BA1632" i="27"/>
  <c r="BA1633" i="27"/>
  <c r="BA1634" i="27"/>
  <c r="BA1635" i="27"/>
  <c r="BA1636" i="27"/>
  <c r="BA1637" i="27"/>
  <c r="BA1638" i="27"/>
  <c r="BA1639" i="27"/>
  <c r="BA1640" i="27"/>
  <c r="BA1641" i="27"/>
  <c r="BA1642" i="27"/>
  <c r="BA1643" i="27"/>
  <c r="BA1644" i="27"/>
  <c r="BA1645" i="27"/>
  <c r="BA1646" i="27"/>
  <c r="BA1647" i="27"/>
  <c r="BA1648" i="27"/>
  <c r="BA1649" i="27"/>
  <c r="BA1650" i="27"/>
  <c r="BA1651" i="27"/>
  <c r="BA1652" i="27"/>
  <c r="BA1653" i="27"/>
  <c r="BA1654" i="27"/>
  <c r="BA1655" i="27"/>
  <c r="BA1656" i="27"/>
  <c r="BA1657" i="27"/>
  <c r="BA1658" i="27"/>
  <c r="BA1659" i="27"/>
  <c r="BA1660" i="27"/>
  <c r="BA1661" i="27"/>
  <c r="BA1662" i="27"/>
  <c r="BA1663" i="27"/>
  <c r="BA1664" i="27"/>
  <c r="BA1665" i="27"/>
  <c r="BA1666" i="27"/>
  <c r="BA1667" i="27"/>
  <c r="BA1668" i="27"/>
  <c r="BA392" i="27"/>
  <c r="BA1670" i="27"/>
  <c r="BA1671" i="27"/>
  <c r="BA1672" i="27"/>
  <c r="BA1673" i="27"/>
  <c r="BA1674" i="27"/>
  <c r="BA1675" i="27"/>
  <c r="BA1676" i="27"/>
  <c r="BA1677" i="27"/>
  <c r="BA1678" i="27"/>
  <c r="BA1679" i="27"/>
  <c r="BA1680" i="27"/>
  <c r="BA1681" i="27"/>
  <c r="BA1682" i="27"/>
  <c r="BA1683" i="27"/>
  <c r="BA1684" i="27"/>
  <c r="BA1685" i="27"/>
  <c r="BA1686" i="27"/>
  <c r="BA1687" i="27"/>
  <c r="BA1688" i="27"/>
  <c r="BA1689" i="27"/>
  <c r="BA1690" i="27"/>
  <c r="BA1691" i="27"/>
  <c r="BA1692" i="27"/>
  <c r="BA1693" i="27"/>
  <c r="BA1694" i="27"/>
  <c r="BA1695" i="27"/>
  <c r="BA1696" i="27"/>
  <c r="BA1697" i="27"/>
  <c r="BA1698" i="27"/>
  <c r="BA1699" i="27"/>
  <c r="BA1700" i="27"/>
  <c r="BA1701" i="27"/>
  <c r="BA1702" i="27"/>
  <c r="BA1703" i="27"/>
  <c r="BA1704" i="27"/>
  <c r="BA1705" i="27"/>
  <c r="BA1706" i="27"/>
  <c r="BA1707" i="27"/>
  <c r="BA1708" i="27"/>
  <c r="BA1709" i="27"/>
  <c r="BA1710" i="27"/>
  <c r="BA1711" i="27"/>
  <c r="BA1712" i="27"/>
  <c r="BA1713" i="27"/>
  <c r="BA1714" i="27"/>
  <c r="BA1715" i="27"/>
  <c r="BA1716" i="27"/>
  <c r="BA1717" i="27"/>
  <c r="BA1718" i="27"/>
  <c r="BA1719" i="27"/>
  <c r="BA1720" i="27"/>
  <c r="BA1721" i="27"/>
  <c r="BA1722" i="27"/>
  <c r="BA1723" i="27"/>
  <c r="BA1724" i="27"/>
  <c r="BA1725" i="27"/>
  <c r="BA1726" i="27"/>
  <c r="BA1727" i="27"/>
  <c r="BA1728" i="27"/>
  <c r="BA1729" i="27"/>
  <c r="BA1730" i="27"/>
  <c r="BA1731" i="27"/>
  <c r="BA1732" i="27"/>
  <c r="BA1733" i="27"/>
  <c r="BA1734" i="27"/>
  <c r="BA1735" i="27"/>
  <c r="BA1736" i="27"/>
  <c r="BA1737" i="27"/>
  <c r="BA1738" i="27"/>
  <c r="BA1739" i="27"/>
  <c r="BA1740" i="27"/>
  <c r="BA1741" i="27"/>
  <c r="BA1742" i="27"/>
  <c r="BA1743" i="27"/>
  <c r="BA1744" i="27"/>
  <c r="BA1745" i="27"/>
  <c r="BA1746" i="27"/>
  <c r="BA1747" i="27"/>
  <c r="BA1748" i="27"/>
  <c r="BA1749" i="27"/>
  <c r="BA1750" i="27"/>
  <c r="BA1751" i="27"/>
  <c r="BA1752" i="27"/>
  <c r="BA1753" i="27"/>
  <c r="BA1754" i="27"/>
  <c r="BA1755" i="27"/>
  <c r="BA1756" i="27"/>
  <c r="BA1757" i="27"/>
  <c r="BA1758" i="27"/>
  <c r="BA1759" i="27"/>
  <c r="BA1760" i="27"/>
  <c r="BA1761" i="27"/>
  <c r="BA1762" i="27"/>
  <c r="BA1763" i="27"/>
  <c r="BA1764" i="27"/>
  <c r="BA1765" i="27"/>
  <c r="BA1766" i="27"/>
  <c r="BA1767" i="27"/>
  <c r="BA1768" i="27"/>
  <c r="BA1769" i="27"/>
  <c r="BA1770" i="27"/>
  <c r="BA1771" i="27"/>
  <c r="BA1772" i="27"/>
  <c r="BA1773" i="27"/>
  <c r="BA1774" i="27"/>
  <c r="BA1775" i="27"/>
  <c r="BA1776" i="27"/>
  <c r="BA1777" i="27"/>
  <c r="BA1778" i="27"/>
  <c r="BA1779" i="27"/>
  <c r="BA1780" i="27"/>
  <c r="BA1781" i="27"/>
  <c r="BA1782" i="27"/>
  <c r="BA1783" i="27"/>
  <c r="BA1784" i="27"/>
  <c r="BA1785" i="27"/>
  <c r="BA1786" i="27"/>
  <c r="BA1787" i="27"/>
  <c r="BA1788" i="27"/>
  <c r="BA1789" i="27"/>
  <c r="BA1790" i="27"/>
  <c r="BA1791" i="27"/>
  <c r="BA1792" i="27"/>
  <c r="BA1793" i="27"/>
  <c r="BA1794" i="27"/>
  <c r="BA1795" i="27"/>
  <c r="BA1796" i="27"/>
  <c r="BA1797" i="27"/>
  <c r="BA1798" i="27"/>
  <c r="BA1799" i="27"/>
  <c r="BA1800" i="27"/>
  <c r="BA1801" i="27"/>
  <c r="BA1802" i="27"/>
  <c r="BA1803" i="27"/>
  <c r="BA1804" i="27"/>
  <c r="BA1805" i="27"/>
  <c r="BA1806" i="27"/>
  <c r="BA1807" i="27"/>
  <c r="BA1808" i="27"/>
  <c r="BA1809" i="27"/>
  <c r="BA1810" i="27"/>
  <c r="BA1811" i="27"/>
  <c r="BA1812" i="27"/>
  <c r="BA1813" i="27"/>
  <c r="BA1814" i="27"/>
  <c r="BA1815" i="27"/>
  <c r="BA1816" i="27"/>
  <c r="BA1817" i="27"/>
  <c r="BA1818" i="27"/>
  <c r="BA1819" i="27"/>
  <c r="BA1820" i="27"/>
  <c r="BA1821" i="27"/>
  <c r="BA1822" i="27"/>
  <c r="BA1823" i="27"/>
  <c r="BA1824" i="27"/>
  <c r="BA1825" i="27"/>
  <c r="BA1826" i="27"/>
  <c r="BA1827" i="27"/>
  <c r="BA1828" i="27"/>
  <c r="BA1829" i="27"/>
  <c r="BA1830" i="27"/>
  <c r="BA1831" i="27"/>
  <c r="BA1832" i="27"/>
  <c r="BA1833" i="27"/>
  <c r="BA1834" i="27"/>
  <c r="BA1835" i="27"/>
  <c r="BA1836" i="27"/>
  <c r="BA1837" i="27"/>
  <c r="BA1838" i="27"/>
  <c r="BA1839" i="27"/>
  <c r="BA1840" i="27"/>
  <c r="BA1841" i="27"/>
  <c r="BA1842" i="27"/>
  <c r="BA1843" i="27"/>
  <c r="BA1844" i="27"/>
  <c r="BA1845" i="27"/>
  <c r="BA1846" i="27"/>
  <c r="BA1847" i="27"/>
  <c r="BA1848" i="27"/>
  <c r="BA1849" i="27"/>
  <c r="BA1850" i="27"/>
  <c r="BA1851" i="27"/>
  <c r="BA1852" i="27"/>
  <c r="BA1853" i="27"/>
  <c r="BA1854" i="27"/>
  <c r="BA1855" i="27"/>
  <c r="BA1856" i="27"/>
  <c r="BA1857" i="27"/>
  <c r="BA1858" i="27"/>
  <c r="BA1859" i="27"/>
  <c r="BA1860" i="27"/>
  <c r="BA1861" i="27"/>
  <c r="BA1862" i="27"/>
  <c r="BA1863" i="27"/>
  <c r="BA1864" i="27"/>
  <c r="BA1865" i="27"/>
  <c r="BA1866" i="27"/>
  <c r="BA1867" i="27"/>
  <c r="BA1868" i="27"/>
  <c r="BA1869" i="27"/>
  <c r="BA1870" i="27"/>
  <c r="BA1871" i="27"/>
  <c r="BA1872" i="27"/>
  <c r="BA1873" i="27"/>
  <c r="BA1874" i="27"/>
  <c r="BA1875" i="27"/>
  <c r="BA1876" i="27"/>
  <c r="BA1877" i="27"/>
  <c r="BA1878" i="27"/>
  <c r="BA1879" i="27"/>
  <c r="BA1880" i="27"/>
  <c r="BA1881" i="27"/>
  <c r="BA1882" i="27"/>
  <c r="BA1883" i="27"/>
  <c r="BA1884" i="27"/>
  <c r="BA1885" i="27"/>
  <c r="BA1886" i="27"/>
  <c r="BA1887" i="27"/>
  <c r="BA1888" i="27"/>
  <c r="BA1889" i="27"/>
  <c r="BA1890" i="27"/>
  <c r="BA1891" i="27"/>
  <c r="BA1892" i="27"/>
  <c r="BA1893" i="27"/>
  <c r="BA1894" i="27"/>
  <c r="BA1895" i="27"/>
  <c r="BA1896" i="27"/>
  <c r="BA1897" i="27"/>
  <c r="BA1898" i="27"/>
  <c r="BA1899" i="27"/>
  <c r="BA1900" i="27"/>
  <c r="BA1901" i="27"/>
  <c r="BA1902" i="27"/>
  <c r="BA1903" i="27"/>
  <c r="BA1904" i="27"/>
  <c r="BA1905" i="27"/>
  <c r="BA1906" i="27"/>
  <c r="BA1907" i="27"/>
  <c r="BA809" i="27"/>
  <c r="BA1909" i="27"/>
  <c r="BA1910" i="27"/>
  <c r="BA1911" i="27"/>
  <c r="BA1912" i="27"/>
  <c r="BA1913" i="27"/>
  <c r="BA1914" i="27"/>
  <c r="BA1915" i="27"/>
  <c r="BA1916" i="27"/>
  <c r="BA1917" i="27"/>
  <c r="BA1918" i="27"/>
  <c r="BA1919" i="27"/>
  <c r="BA1920" i="27"/>
  <c r="BA1921" i="27"/>
  <c r="BA1922" i="27"/>
  <c r="BA1923" i="27"/>
  <c r="BA1924" i="27"/>
  <c r="BA1925" i="27"/>
  <c r="BA1926" i="27"/>
  <c r="BA1927" i="27"/>
  <c r="BA1928" i="27"/>
  <c r="BA1929" i="27"/>
  <c r="BA1930" i="27"/>
  <c r="BA1931" i="27"/>
  <c r="BA1932" i="27"/>
  <c r="BA1933" i="27"/>
  <c r="BA1934" i="27"/>
  <c r="BA1935" i="27"/>
  <c r="BA1936" i="27"/>
  <c r="BA1937" i="27"/>
  <c r="BA1938" i="27"/>
  <c r="BA1939" i="27"/>
  <c r="BA1940" i="27"/>
  <c r="BA1941" i="27"/>
  <c r="BA1942" i="27"/>
  <c r="BA1943" i="27"/>
  <c r="BA1944" i="27"/>
  <c r="BA1945" i="27"/>
  <c r="BA1946" i="27"/>
  <c r="BA1947" i="27"/>
  <c r="BA1948" i="27"/>
  <c r="BA1949" i="27"/>
  <c r="BA1950" i="27"/>
  <c r="BA1951" i="27"/>
  <c r="BA1952" i="27"/>
  <c r="BA1953" i="27"/>
  <c r="BA1954" i="27"/>
  <c r="BA1955" i="27"/>
  <c r="BA1956" i="27"/>
  <c r="BA1957" i="27"/>
  <c r="BA1958" i="27"/>
  <c r="BA1959" i="27"/>
  <c r="BA1960" i="27"/>
  <c r="BA1961" i="27"/>
  <c r="BA1962" i="27"/>
  <c r="BA1963" i="27"/>
  <c r="BA1964" i="27"/>
  <c r="BA1965" i="27"/>
  <c r="BA1966" i="27"/>
  <c r="BA1967" i="27"/>
  <c r="BA1968" i="27"/>
  <c r="BA1969" i="27"/>
  <c r="BA1970" i="27"/>
  <c r="BA1971" i="27"/>
  <c r="BA1972" i="27"/>
  <c r="BA1973" i="27"/>
  <c r="BA1974" i="27"/>
  <c r="BA1975" i="27"/>
  <c r="BA1976" i="27"/>
  <c r="BA1977" i="27"/>
  <c r="BA1978" i="27"/>
  <c r="BA1979" i="27"/>
  <c r="BA1980" i="27"/>
  <c r="BA1981" i="27"/>
  <c r="BA1982" i="27"/>
  <c r="BA1983" i="27"/>
  <c r="BA1984" i="27"/>
  <c r="BA1985" i="27"/>
  <c r="BA1986" i="27"/>
  <c r="BA1987" i="27"/>
  <c r="BA1988" i="27"/>
  <c r="BA1989" i="27"/>
  <c r="BA1990" i="27"/>
  <c r="BA1991" i="27"/>
  <c r="BA1992" i="27"/>
  <c r="BA1993" i="27"/>
  <c r="BA1994" i="27"/>
  <c r="BA1995" i="27"/>
  <c r="BA1996" i="27"/>
  <c r="BA1997" i="27"/>
  <c r="BA1998" i="27"/>
  <c r="BA1999" i="27"/>
  <c r="BA2000" i="27"/>
  <c r="BA2001" i="27"/>
  <c r="BA2002" i="27"/>
  <c r="BA2003" i="27"/>
  <c r="BA2004" i="27"/>
  <c r="BA2005" i="27"/>
  <c r="BA2006" i="27"/>
  <c r="BA2007" i="27"/>
  <c r="BA2008" i="27"/>
  <c r="BA2009" i="27"/>
  <c r="BA2010" i="27"/>
  <c r="BA2011" i="27"/>
  <c r="BA2012" i="27"/>
  <c r="BA2013" i="27"/>
  <c r="BA2014" i="27"/>
  <c r="BA2015" i="27"/>
  <c r="BA2016" i="27"/>
  <c r="BA2017" i="27"/>
  <c r="BA2018" i="27"/>
  <c r="BA2019" i="27"/>
  <c r="BA2020" i="27"/>
  <c r="BA2021" i="27"/>
  <c r="BA2022" i="27"/>
  <c r="BA2023" i="27"/>
  <c r="BA2024" i="27"/>
  <c r="BA2025" i="27"/>
  <c r="BA2026" i="27"/>
  <c r="BA2027" i="27"/>
  <c r="BA2028" i="27"/>
  <c r="BA2029" i="27"/>
  <c r="BA2030" i="27"/>
  <c r="BA2031" i="27"/>
  <c r="BA2032" i="27"/>
  <c r="BA2033" i="27"/>
  <c r="BA2034" i="27"/>
  <c r="BA2035" i="27"/>
  <c r="BA2036" i="27"/>
  <c r="BA2037" i="27"/>
  <c r="BA2038" i="27"/>
  <c r="BA2039" i="27"/>
  <c r="BA2040" i="27"/>
  <c r="BA2041" i="27"/>
  <c r="BA2042" i="27"/>
  <c r="BA2043" i="27"/>
  <c r="BA2044" i="27"/>
  <c r="BA2045" i="27"/>
  <c r="BA2046" i="27"/>
  <c r="BA2047" i="27"/>
  <c r="BA2048" i="27"/>
  <c r="BA2049" i="27"/>
  <c r="BA2050" i="27"/>
  <c r="BA2051" i="27"/>
  <c r="BA2052" i="27"/>
  <c r="BA2053" i="27"/>
  <c r="BA2054" i="27"/>
  <c r="BA2055" i="27"/>
  <c r="BA2056" i="27"/>
  <c r="BA2057" i="27"/>
  <c r="BA2058" i="27"/>
  <c r="BA2059" i="27"/>
  <c r="BA2060" i="27"/>
  <c r="BA2061" i="27"/>
  <c r="BA2062" i="27"/>
  <c r="BA2063" i="27"/>
  <c r="BA2064" i="27"/>
  <c r="BA2065" i="27"/>
  <c r="BA2066" i="27"/>
  <c r="BA2067" i="27"/>
  <c r="BA2068" i="27"/>
  <c r="BA2069" i="27"/>
  <c r="BA2070" i="27"/>
  <c r="BA2071" i="27"/>
  <c r="BA2072" i="27"/>
  <c r="BA2073" i="27"/>
  <c r="BA2074" i="27"/>
  <c r="BA2075" i="27"/>
  <c r="BA2076" i="27"/>
  <c r="BA2077" i="27"/>
  <c r="BA2078" i="27"/>
  <c r="BA2079" i="27"/>
  <c r="BA2080" i="27"/>
  <c r="BA2081" i="27"/>
  <c r="BA2082" i="27"/>
  <c r="BA2083" i="27"/>
  <c r="BA2084" i="27"/>
  <c r="BA2085" i="27"/>
  <c r="BA2086" i="27"/>
  <c r="BA2087" i="27"/>
  <c r="BA2088" i="27"/>
  <c r="BA2089" i="27"/>
  <c r="BA2090" i="27"/>
  <c r="BA2091" i="27"/>
  <c r="BA2092" i="27"/>
  <c r="BA2093" i="27"/>
  <c r="BA2094" i="27"/>
  <c r="BA2095" i="27"/>
  <c r="BA2096" i="27"/>
  <c r="BA2097" i="27"/>
  <c r="BA2098" i="27"/>
  <c r="BA2099" i="27"/>
  <c r="BA2100" i="27"/>
  <c r="BA2101" i="27"/>
  <c r="BA2102" i="27"/>
  <c r="BA2103" i="27"/>
  <c r="BA2104" i="27"/>
  <c r="BA2105" i="27"/>
  <c r="BA2106" i="27"/>
  <c r="BA2107" i="27"/>
  <c r="BA2108" i="27"/>
  <c r="BA2109" i="27"/>
  <c r="BA2110" i="27"/>
  <c r="BA2111" i="27"/>
  <c r="BA2112" i="27"/>
  <c r="BA2113" i="27"/>
  <c r="BA2114" i="27"/>
  <c r="BA2115" i="27"/>
  <c r="BA2116" i="27"/>
  <c r="BA2117" i="27"/>
  <c r="BA2118" i="27"/>
  <c r="BA2119" i="27"/>
  <c r="BA2120" i="27"/>
  <c r="BA2121" i="27"/>
  <c r="BA2122" i="27"/>
  <c r="BA2123" i="27"/>
  <c r="BA2124" i="27"/>
  <c r="BA2125" i="27"/>
  <c r="BA2126" i="27"/>
  <c r="BA2127" i="27"/>
  <c r="BA2128" i="27"/>
  <c r="BA2129" i="27"/>
  <c r="BA2130" i="27"/>
  <c r="BA2131" i="27"/>
  <c r="BA2132" i="27"/>
  <c r="BA2133" i="27"/>
  <c r="BA2134" i="27"/>
  <c r="BA2135" i="27"/>
  <c r="BA2136" i="27"/>
  <c r="BA2137" i="27"/>
  <c r="BA2138" i="27"/>
  <c r="BA2139" i="27"/>
  <c r="BA2140" i="27"/>
  <c r="BA2141" i="27"/>
  <c r="BA2142" i="27"/>
  <c r="BA2143" i="27"/>
  <c r="BA2144" i="27"/>
  <c r="BA2145" i="27"/>
  <c r="BA2146" i="27"/>
  <c r="BA2147" i="27"/>
  <c r="BA2148" i="27"/>
  <c r="BA2149" i="27"/>
  <c r="BA2150" i="27"/>
  <c r="BA2151" i="27"/>
  <c r="BA2152" i="27"/>
  <c r="BA2153" i="27"/>
  <c r="BA2154" i="27"/>
  <c r="BA2155" i="27"/>
  <c r="BA2156" i="27"/>
  <c r="BA2157" i="27"/>
  <c r="BA2158" i="27"/>
  <c r="BA2159" i="27"/>
  <c r="BA2160" i="27"/>
  <c r="BA2161" i="27"/>
  <c r="BA2162" i="27"/>
  <c r="BA2163" i="27"/>
  <c r="BA2164" i="27"/>
  <c r="BA2165" i="27"/>
  <c r="BA2166" i="27"/>
  <c r="BA2167" i="27"/>
  <c r="BA2168" i="27"/>
  <c r="BA2169" i="27"/>
  <c r="BA2170" i="27"/>
  <c r="BA2171" i="27"/>
  <c r="BA2172" i="27"/>
  <c r="BA2173" i="27"/>
  <c r="BA2174" i="27"/>
  <c r="BA2175" i="27"/>
  <c r="BA2176" i="27"/>
  <c r="BA2177" i="27"/>
  <c r="BA2178" i="27"/>
  <c r="BA2179" i="27"/>
  <c r="BA2180" i="27"/>
  <c r="BA2181" i="27"/>
  <c r="BA2182" i="27"/>
  <c r="BA2183" i="27"/>
  <c r="BA2184" i="27"/>
  <c r="BA2185" i="27"/>
  <c r="BA2186" i="27"/>
  <c r="BA2187" i="27"/>
  <c r="BA2188" i="27"/>
  <c r="BA2189" i="27"/>
  <c r="BA2190" i="27"/>
  <c r="BA2191" i="27"/>
  <c r="BA2192" i="27"/>
  <c r="BA2193" i="27"/>
  <c r="BA2194" i="27"/>
  <c r="BA2195" i="27"/>
  <c r="BA2196" i="27"/>
  <c r="BA2197" i="27"/>
  <c r="BA2198" i="27"/>
  <c r="BA2199" i="27"/>
  <c r="BA2200" i="27"/>
  <c r="BA2201" i="27"/>
  <c r="BA2202" i="27"/>
  <c r="BA2203" i="27"/>
  <c r="BA2204" i="27"/>
  <c r="BA2205" i="27"/>
  <c r="BA2206" i="27"/>
  <c r="BA2207" i="27"/>
  <c r="BA2208" i="27"/>
  <c r="BA2209" i="27"/>
  <c r="BA2210" i="27"/>
  <c r="BA2211" i="27"/>
  <c r="BA2212" i="27"/>
  <c r="BA2213" i="27"/>
  <c r="BA2214" i="27"/>
  <c r="BA2215" i="27"/>
  <c r="BA2216" i="27"/>
  <c r="BA2217" i="27"/>
  <c r="BA2218" i="27"/>
  <c r="BA2219" i="27"/>
  <c r="BA2220" i="27"/>
  <c r="BA2221" i="27"/>
  <c r="BA2222" i="27"/>
  <c r="BA2223" i="27"/>
  <c r="BA2224" i="27"/>
  <c r="BA2225" i="27"/>
  <c r="BA2226" i="27"/>
  <c r="BA2227" i="27"/>
  <c r="BA2228" i="27"/>
  <c r="BA2229" i="27"/>
  <c r="BA2230" i="27"/>
  <c r="BA2231" i="27"/>
  <c r="BA2232" i="27"/>
  <c r="BA2233" i="27"/>
  <c r="BA2234" i="27"/>
  <c r="BA2235" i="27"/>
  <c r="BA2236" i="27"/>
  <c r="BA2237" i="27"/>
  <c r="BA2238" i="27"/>
  <c r="BA2239" i="27"/>
  <c r="BA2240" i="27"/>
  <c r="BA2241" i="27"/>
  <c r="BA2242" i="27"/>
  <c r="BA2243" i="27"/>
  <c r="BA2244" i="27"/>
  <c r="BA2245" i="27"/>
  <c r="BA2246" i="27"/>
  <c r="BA2247" i="27"/>
  <c r="BA2248" i="27"/>
  <c r="BA2249" i="27"/>
  <c r="BA2250" i="27"/>
  <c r="BA2251" i="27"/>
  <c r="BA2252" i="27"/>
  <c r="BA2253" i="27"/>
  <c r="BA2254" i="27"/>
  <c r="BA2255" i="27"/>
  <c r="BA2256" i="27"/>
  <c r="BA2257" i="27"/>
  <c r="BA2258" i="27"/>
  <c r="BA2259" i="27"/>
  <c r="BA2260" i="27"/>
  <c r="BA2261" i="27"/>
  <c r="BA2262" i="27"/>
  <c r="BA2263" i="27"/>
  <c r="BA2264" i="27"/>
  <c r="BA2265" i="27"/>
  <c r="BA2266" i="27"/>
  <c r="BA2267" i="27"/>
  <c r="BA2268" i="27"/>
  <c r="BA2269" i="27"/>
  <c r="BA2270" i="27"/>
  <c r="BA2271" i="27"/>
  <c r="BA2272" i="27"/>
  <c r="BA2273" i="27"/>
  <c r="BA2274" i="27"/>
  <c r="BA2275" i="27"/>
  <c r="BA2276" i="27"/>
  <c r="BA2277" i="27"/>
  <c r="BA2278" i="27"/>
  <c r="BA2279" i="27"/>
  <c r="BA2280" i="27"/>
  <c r="BA2281" i="27"/>
  <c r="BA2282" i="27"/>
  <c r="BA2283" i="27"/>
  <c r="BA2284" i="27"/>
  <c r="BA2285" i="27"/>
  <c r="BA2286" i="27"/>
  <c r="BA2287" i="27"/>
  <c r="BA2288" i="27"/>
  <c r="BA2289" i="27"/>
  <c r="BA2290" i="27"/>
  <c r="BA2291" i="27"/>
  <c r="BA2292" i="27"/>
  <c r="BA2293" i="27"/>
  <c r="BA2294" i="27"/>
  <c r="BA2295" i="27"/>
  <c r="BA2296" i="27"/>
  <c r="BA2297" i="27"/>
  <c r="BA2298" i="27"/>
  <c r="BA2299" i="27"/>
  <c r="BA2300" i="27"/>
  <c r="BA2301" i="27"/>
  <c r="BA2302" i="27"/>
  <c r="BA2303" i="27"/>
  <c r="BA2304" i="27"/>
  <c r="BA2305" i="27"/>
  <c r="BA2306" i="27"/>
  <c r="BA2307" i="27"/>
  <c r="BA2308" i="27"/>
  <c r="BA2309" i="27"/>
  <c r="BA2310" i="27"/>
  <c r="BA2311" i="27"/>
  <c r="BA2312" i="27"/>
  <c r="BA2313" i="27"/>
  <c r="BA2314" i="27"/>
  <c r="BA2315" i="27"/>
  <c r="BA2316" i="27"/>
  <c r="BA2317" i="27"/>
  <c r="BA2318" i="27"/>
  <c r="BA2319" i="27"/>
  <c r="BA2320" i="27"/>
  <c r="BA2321" i="27"/>
  <c r="BA2322" i="27"/>
  <c r="BA2323" i="27"/>
  <c r="BA2324" i="27"/>
  <c r="BA2325" i="27"/>
  <c r="BA2326" i="27"/>
  <c r="BA2327" i="27"/>
  <c r="BA2328" i="27"/>
  <c r="BA2329" i="27"/>
  <c r="BA2330" i="27"/>
  <c r="BA2331" i="27"/>
  <c r="BA2332" i="27"/>
  <c r="BA2333" i="27"/>
  <c r="BA2334" i="27"/>
  <c r="BA2335" i="27"/>
  <c r="BA2336" i="27"/>
  <c r="BA2337" i="27"/>
  <c r="BA2338" i="27"/>
  <c r="BA2339" i="27"/>
  <c r="BA2340" i="27"/>
  <c r="BA2341" i="27"/>
  <c r="BA2342" i="27"/>
  <c r="BA2343" i="27"/>
  <c r="BA2344" i="27"/>
  <c r="BA2345" i="27"/>
  <c r="BA2346" i="27"/>
  <c r="BA2347" i="27"/>
  <c r="BA2348" i="27"/>
  <c r="BA2349" i="27"/>
  <c r="BA2350" i="27"/>
  <c r="BA2351" i="27"/>
  <c r="BA2352" i="27"/>
  <c r="BA2353" i="27"/>
  <c r="BA2354" i="27"/>
  <c r="BA2355" i="27"/>
  <c r="BA2356" i="27"/>
  <c r="BA2357" i="27"/>
  <c r="BA2358" i="27"/>
  <c r="BA2359" i="27"/>
  <c r="BA2360" i="27"/>
  <c r="BA2361" i="27"/>
  <c r="BA2362" i="27"/>
  <c r="BA2363" i="27"/>
  <c r="BA2364" i="27"/>
  <c r="BA2365" i="27"/>
  <c r="BA2366" i="27"/>
  <c r="BA2367" i="27"/>
  <c r="BA2368" i="27"/>
  <c r="BA2369" i="27"/>
  <c r="BA2370" i="27"/>
  <c r="BA2371" i="27"/>
  <c r="BA2372" i="27"/>
  <c r="BA2373" i="27"/>
  <c r="BA2374" i="27"/>
  <c r="BA2375" i="27"/>
  <c r="BA2376" i="27"/>
  <c r="BA2377" i="27"/>
  <c r="BA2378" i="27"/>
  <c r="BA2379" i="27"/>
  <c r="BA2380" i="27"/>
  <c r="BA2381" i="27"/>
  <c r="BA2382" i="27"/>
  <c r="BA2383" i="27"/>
  <c r="BA2384" i="27"/>
  <c r="BA2385" i="27"/>
  <c r="BA2386" i="27"/>
  <c r="BA2387" i="27"/>
  <c r="BA2388" i="27"/>
  <c r="BA2389" i="27"/>
  <c r="BA2390" i="27"/>
  <c r="BA2391" i="27"/>
  <c r="BA2392" i="27"/>
  <c r="BA2393" i="27"/>
  <c r="BA2394" i="27"/>
  <c r="BA2395" i="27"/>
  <c r="BA2396" i="27"/>
  <c r="BA2397" i="27"/>
  <c r="BA2398" i="27"/>
  <c r="BA2399" i="27"/>
  <c r="BA2400" i="27"/>
  <c r="BA2401" i="27"/>
  <c r="BA2402" i="27"/>
  <c r="BA2403" i="27"/>
  <c r="BA2" i="27"/>
  <c r="AZ3" i="27" l="1"/>
  <c r="AZ4" i="27"/>
  <c r="AZ5" i="27"/>
  <c r="AZ6" i="27"/>
  <c r="AZ7" i="27"/>
  <c r="AZ8" i="27"/>
  <c r="AZ9" i="27"/>
  <c r="AZ10" i="27"/>
  <c r="AZ11" i="27"/>
  <c r="AZ682" i="27"/>
  <c r="AZ13" i="27"/>
  <c r="AZ410" i="27"/>
  <c r="AZ15" i="27"/>
  <c r="AZ16" i="27"/>
  <c r="AZ17" i="27"/>
  <c r="AZ18" i="27"/>
  <c r="AZ21" i="27"/>
  <c r="AZ20" i="27"/>
  <c r="AZ436" i="27"/>
  <c r="AZ22" i="27"/>
  <c r="AZ12" i="27"/>
  <c r="AZ24" i="27"/>
  <c r="AZ25" i="27"/>
  <c r="AZ26" i="27"/>
  <c r="AZ27" i="27"/>
  <c r="AZ229" i="27"/>
  <c r="AZ29" i="27"/>
  <c r="AZ444" i="27"/>
  <c r="AZ31" i="27"/>
  <c r="AZ32" i="27"/>
  <c r="AZ33" i="27"/>
  <c r="AZ34" i="27"/>
  <c r="AZ35" i="27"/>
  <c r="AZ36" i="27"/>
  <c r="AZ37" i="27"/>
  <c r="AZ38" i="27"/>
  <c r="AZ39" i="27"/>
  <c r="AZ40" i="27"/>
  <c r="AZ41" i="27"/>
  <c r="AZ42" i="27"/>
  <c r="AZ43" i="27"/>
  <c r="AZ44" i="27"/>
  <c r="AZ45" i="27"/>
  <c r="AZ46" i="27"/>
  <c r="AZ47" i="27"/>
  <c r="AZ48" i="27"/>
  <c r="AZ49" i="27"/>
  <c r="AZ50" i="27"/>
  <c r="AZ51" i="27"/>
  <c r="AZ52" i="27"/>
  <c r="AZ234" i="27"/>
  <c r="AZ54" i="27"/>
  <c r="AZ55" i="27"/>
  <c r="AZ14" i="27"/>
  <c r="AZ57" i="27"/>
  <c r="AZ58" i="27"/>
  <c r="AZ59" i="27"/>
  <c r="AZ60" i="27"/>
  <c r="AZ61" i="27"/>
  <c r="AZ62" i="27"/>
  <c r="AZ63" i="27"/>
  <c r="AZ478" i="27"/>
  <c r="AZ65" i="27"/>
  <c r="AZ66" i="27"/>
  <c r="AZ237" i="27"/>
  <c r="AZ248" i="27"/>
  <c r="AZ69" i="27"/>
  <c r="AZ70" i="27"/>
  <c r="AZ71" i="27"/>
  <c r="AZ72" i="27"/>
  <c r="AZ73" i="27"/>
  <c r="AZ259" i="27"/>
  <c r="AZ19" i="27"/>
  <c r="AZ261" i="27"/>
  <c r="AZ176" i="27"/>
  <c r="AZ266" i="27"/>
  <c r="AZ23" i="27"/>
  <c r="AZ574" i="27"/>
  <c r="AZ267" i="27"/>
  <c r="AZ82" i="27"/>
  <c r="AZ83" i="27"/>
  <c r="AZ84" i="27"/>
  <c r="AZ85" i="27"/>
  <c r="AZ86" i="27"/>
  <c r="AZ87" i="27"/>
  <c r="AZ322" i="27"/>
  <c r="AZ89" i="27"/>
  <c r="AZ90" i="27"/>
  <c r="AZ91" i="27"/>
  <c r="AZ92" i="27"/>
  <c r="AZ93" i="27"/>
  <c r="AZ94" i="27"/>
  <c r="AZ269" i="27"/>
  <c r="AZ96" i="27"/>
  <c r="AZ28" i="27"/>
  <c r="AZ98" i="27"/>
  <c r="AZ272" i="27"/>
  <c r="AZ100" i="27"/>
  <c r="AZ672" i="27"/>
  <c r="AZ30" i="27"/>
  <c r="AZ280" i="27"/>
  <c r="AZ53" i="27"/>
  <c r="AZ105" i="27"/>
  <c r="AZ56" i="27"/>
  <c r="AZ301" i="27"/>
  <c r="AZ108" i="27"/>
  <c r="AZ109" i="27"/>
  <c r="AZ67" i="27"/>
  <c r="AZ68" i="27"/>
  <c r="AZ112" i="27"/>
  <c r="AZ113" i="27"/>
  <c r="AZ114" i="27"/>
  <c r="AZ115" i="27"/>
  <c r="AZ74" i="27"/>
  <c r="AZ117" i="27"/>
  <c r="AZ75" i="27"/>
  <c r="AZ119" i="27"/>
  <c r="AZ120" i="27"/>
  <c r="AZ76" i="27"/>
  <c r="AZ122" i="27"/>
  <c r="AZ123" i="27"/>
  <c r="AZ124" i="27"/>
  <c r="AZ78" i="27"/>
  <c r="AZ126" i="27"/>
  <c r="AZ127" i="27"/>
  <c r="AZ128" i="27"/>
  <c r="AZ129" i="27"/>
  <c r="AZ79" i="27"/>
  <c r="AZ131" i="27"/>
  <c r="AZ132" i="27"/>
  <c r="AZ133" i="27"/>
  <c r="AZ656" i="27"/>
  <c r="AZ135" i="27"/>
  <c r="AZ80" i="27"/>
  <c r="AZ137" i="27"/>
  <c r="AZ138" i="27"/>
  <c r="AZ81" i="27"/>
  <c r="AZ95" i="27"/>
  <c r="AZ141" i="27"/>
  <c r="AZ142" i="27"/>
  <c r="AZ143" i="27"/>
  <c r="AZ144" i="27"/>
  <c r="AZ145" i="27"/>
  <c r="AZ146" i="27"/>
  <c r="AZ97" i="27"/>
  <c r="AZ148" i="27"/>
  <c r="AZ149" i="27"/>
  <c r="AZ101" i="27"/>
  <c r="AZ151" i="27"/>
  <c r="AZ224" i="27"/>
  <c r="AZ153" i="27"/>
  <c r="AZ102" i="27"/>
  <c r="AZ452" i="27"/>
  <c r="AZ156" i="27"/>
  <c r="AZ157" i="27"/>
  <c r="AZ103" i="27"/>
  <c r="AZ159" i="27"/>
  <c r="AZ160" i="27"/>
  <c r="AZ104" i="27"/>
  <c r="AZ162" i="27"/>
  <c r="AZ163" i="27"/>
  <c r="AZ164" i="27"/>
  <c r="AZ165" i="27"/>
  <c r="AZ166" i="27"/>
  <c r="AZ167" i="27"/>
  <c r="AZ168" i="27"/>
  <c r="AZ110" i="27"/>
  <c r="AZ170" i="27"/>
  <c r="AZ111" i="27"/>
  <c r="AZ172" i="27"/>
  <c r="AZ173" i="27"/>
  <c r="AZ174" i="27"/>
  <c r="AZ600" i="27"/>
  <c r="AZ64" i="27"/>
  <c r="AZ177" i="27"/>
  <c r="AZ178" i="27"/>
  <c r="AZ179" i="27"/>
  <c r="AZ116" i="27"/>
  <c r="AZ181" i="27"/>
  <c r="AZ182" i="27"/>
  <c r="AZ118" i="27"/>
  <c r="AZ184" i="27"/>
  <c r="AZ185" i="27"/>
  <c r="AZ186" i="27"/>
  <c r="AZ187" i="27"/>
  <c r="AZ188" i="27"/>
  <c r="AZ121" i="27"/>
  <c r="AZ190" i="27"/>
  <c r="AZ191" i="27"/>
  <c r="AZ192" i="27"/>
  <c r="AZ193" i="27"/>
  <c r="AZ194" i="27"/>
  <c r="AZ195" i="27"/>
  <c r="AZ196" i="27"/>
  <c r="AZ197" i="27"/>
  <c r="AZ198" i="27"/>
  <c r="AZ199" i="27"/>
  <c r="AZ200" i="27"/>
  <c r="AZ201" i="27"/>
  <c r="AZ276" i="27"/>
  <c r="AZ293" i="27"/>
  <c r="AZ204" i="27"/>
  <c r="AZ125" i="27"/>
  <c r="AZ206" i="27"/>
  <c r="AZ207" i="27"/>
  <c r="AZ208" i="27"/>
  <c r="AZ209" i="27"/>
  <c r="AZ130" i="27"/>
  <c r="AZ211" i="27"/>
  <c r="AZ212" i="27"/>
  <c r="AZ213" i="27"/>
  <c r="AZ214" i="27"/>
  <c r="AZ343" i="27"/>
  <c r="AZ216" i="27"/>
  <c r="AZ217" i="27"/>
  <c r="AZ218" i="27"/>
  <c r="AZ219" i="27"/>
  <c r="AZ136" i="27"/>
  <c r="AZ221" i="27"/>
  <c r="AZ222" i="27"/>
  <c r="AZ761" i="27"/>
  <c r="AZ353" i="27"/>
  <c r="AZ807" i="27"/>
  <c r="AZ226" i="27"/>
  <c r="AZ139" i="27"/>
  <c r="AZ228" i="27"/>
  <c r="AZ140" i="27"/>
  <c r="AZ230" i="27"/>
  <c r="AZ231" i="27"/>
  <c r="AZ232" i="27"/>
  <c r="AZ233" i="27"/>
  <c r="AZ147" i="27"/>
  <c r="AZ235" i="27"/>
  <c r="AZ236" i="27"/>
  <c r="AZ150" i="27"/>
  <c r="AZ238" i="27"/>
  <c r="AZ239" i="27"/>
  <c r="AZ240" i="27"/>
  <c r="AZ745" i="27"/>
  <c r="AZ242" i="27"/>
  <c r="AZ243" i="27"/>
  <c r="AZ244" i="27"/>
  <c r="AZ245" i="27"/>
  <c r="AZ246" i="27"/>
  <c r="AZ77" i="27"/>
  <c r="AZ154" i="27"/>
  <c r="AZ249" i="27"/>
  <c r="AZ250" i="27"/>
  <c r="AZ251" i="27"/>
  <c r="AZ252" i="27"/>
  <c r="AZ253" i="27"/>
  <c r="AZ254" i="27"/>
  <c r="AZ255" i="27"/>
  <c r="AZ351" i="27"/>
  <c r="AZ796" i="27"/>
  <c r="AZ258" i="27"/>
  <c r="AZ161" i="27"/>
  <c r="AZ260" i="27"/>
  <c r="AZ169" i="27"/>
  <c r="AZ256" i="27"/>
  <c r="AZ263" i="27"/>
  <c r="AZ265" i="27"/>
  <c r="AZ450" i="27"/>
  <c r="AZ171" i="27"/>
  <c r="AZ180" i="27"/>
  <c r="AZ268" i="27"/>
  <c r="AZ183" i="27"/>
  <c r="AZ270" i="27"/>
  <c r="AZ271" i="27"/>
  <c r="AZ189" i="27"/>
  <c r="AZ273" i="27"/>
  <c r="AZ274" i="27"/>
  <c r="AZ275" i="27"/>
  <c r="AZ88" i="27"/>
  <c r="AZ277" i="27"/>
  <c r="AZ278" i="27"/>
  <c r="AZ279" i="27"/>
  <c r="AZ205" i="27"/>
  <c r="AZ281" i="27"/>
  <c r="AZ202" i="27"/>
  <c r="AZ283" i="27"/>
  <c r="AZ284" i="27"/>
  <c r="AZ285" i="27"/>
  <c r="AZ286" i="27"/>
  <c r="AZ287" i="27"/>
  <c r="AZ288" i="27"/>
  <c r="AZ477" i="27"/>
  <c r="AZ290" i="27"/>
  <c r="AZ291" i="27"/>
  <c r="AZ247" i="27"/>
  <c r="AZ257" i="27"/>
  <c r="AZ294" i="27"/>
  <c r="AZ295" i="27"/>
  <c r="AZ296" i="27"/>
  <c r="AZ297" i="27"/>
  <c r="AZ298" i="27"/>
  <c r="AZ299" i="27"/>
  <c r="AZ300" i="27"/>
  <c r="AZ210" i="27"/>
  <c r="AZ793" i="27"/>
  <c r="AZ303" i="27"/>
  <c r="AZ304" i="27"/>
  <c r="AZ305" i="27"/>
  <c r="AZ306" i="27"/>
  <c r="AZ307" i="27"/>
  <c r="AZ308" i="27"/>
  <c r="AZ309" i="27"/>
  <c r="AZ220" i="27"/>
  <c r="AZ311" i="27"/>
  <c r="AZ312" i="27"/>
  <c r="AZ313" i="27"/>
  <c r="AZ314" i="27"/>
  <c r="AZ315" i="27"/>
  <c r="AZ292" i="27"/>
  <c r="AZ317" i="27"/>
  <c r="AZ318" i="27"/>
  <c r="AZ319" i="27"/>
  <c r="AZ227" i="27"/>
  <c r="AZ321" i="27"/>
  <c r="AZ215" i="27"/>
  <c r="AZ264" i="27"/>
  <c r="AZ447" i="27"/>
  <c r="AZ325" i="27"/>
  <c r="AZ326" i="27"/>
  <c r="AZ327" i="27"/>
  <c r="AZ328" i="27"/>
  <c r="AZ329" i="27"/>
  <c r="AZ330" i="27"/>
  <c r="AZ331" i="27"/>
  <c r="AZ310" i="27"/>
  <c r="AZ320" i="27"/>
  <c r="AZ334" i="27"/>
  <c r="AZ335" i="27"/>
  <c r="AZ332" i="27"/>
  <c r="AZ337" i="27"/>
  <c r="AZ338" i="27"/>
  <c r="AZ333" i="27"/>
  <c r="AZ340" i="27"/>
  <c r="AZ336" i="27"/>
  <c r="AZ342" i="27"/>
  <c r="AZ1908" i="27"/>
  <c r="AZ344" i="27"/>
  <c r="AZ345" i="27"/>
  <c r="AZ346" i="27"/>
  <c r="AZ347" i="27"/>
  <c r="AZ348" i="27"/>
  <c r="AZ339" i="27"/>
  <c r="AZ350" i="27"/>
  <c r="AZ459" i="27"/>
  <c r="AZ289" i="27"/>
  <c r="AZ323" i="27"/>
  <c r="AZ354" i="27"/>
  <c r="AZ355" i="27"/>
  <c r="AZ356" i="27"/>
  <c r="AZ357" i="27"/>
  <c r="AZ358" i="27"/>
  <c r="AZ359" i="27"/>
  <c r="AZ106" i="27"/>
  <c r="AZ361" i="27"/>
  <c r="AZ362" i="27"/>
  <c r="AZ363" i="27"/>
  <c r="AZ364" i="27"/>
  <c r="AZ365" i="27"/>
  <c r="AZ366" i="27"/>
  <c r="AZ367" i="27"/>
  <c r="AZ368" i="27"/>
  <c r="AZ369" i="27"/>
  <c r="AZ370" i="27"/>
  <c r="AZ371" i="27"/>
  <c r="AZ107" i="27"/>
  <c r="AZ373" i="27"/>
  <c r="AZ374" i="27"/>
  <c r="AZ375" i="27"/>
  <c r="AZ376" i="27"/>
  <c r="AZ377" i="27"/>
  <c r="AZ378" i="27"/>
  <c r="AZ379" i="27"/>
  <c r="AZ380" i="27"/>
  <c r="AZ381" i="27"/>
  <c r="AZ382" i="27"/>
  <c r="AZ383" i="27"/>
  <c r="AZ384" i="27"/>
  <c r="AZ385" i="27"/>
  <c r="AZ386" i="27"/>
  <c r="AZ152" i="27"/>
  <c r="AZ388" i="27"/>
  <c r="AZ389" i="27"/>
  <c r="AZ390" i="27"/>
  <c r="AZ391" i="27"/>
  <c r="AZ225" i="27"/>
  <c r="AZ393" i="27"/>
  <c r="AZ394" i="27"/>
  <c r="AZ395" i="27"/>
  <c r="AZ396" i="27"/>
  <c r="AZ397" i="27"/>
  <c r="AZ398" i="27"/>
  <c r="AZ399" i="27"/>
  <c r="AZ400" i="27"/>
  <c r="AZ401" i="27"/>
  <c r="AZ402" i="27"/>
  <c r="AZ635" i="27"/>
  <c r="AZ404" i="27"/>
  <c r="AZ405" i="27"/>
  <c r="AZ406" i="27"/>
  <c r="AZ407" i="27"/>
  <c r="AZ408" i="27"/>
  <c r="AZ409" i="27"/>
  <c r="AZ341" i="27"/>
  <c r="AZ411" i="27"/>
  <c r="AZ812" i="27"/>
  <c r="AZ413" i="27"/>
  <c r="AZ349" i="27"/>
  <c r="AZ415" i="27"/>
  <c r="AZ416" i="27"/>
  <c r="AZ417" i="27"/>
  <c r="AZ418" i="27"/>
  <c r="AZ419" i="27"/>
  <c r="AZ420" i="27"/>
  <c r="AZ360" i="27"/>
  <c r="AZ422" i="27"/>
  <c r="AZ423" i="27"/>
  <c r="AZ424" i="27"/>
  <c r="AZ425" i="27"/>
  <c r="AZ426" i="27"/>
  <c r="AZ427" i="27"/>
  <c r="AZ372" i="27"/>
  <c r="AZ429" i="27"/>
  <c r="AZ203" i="27"/>
  <c r="AZ431" i="27"/>
  <c r="AZ432" i="27"/>
  <c r="AZ433" i="27"/>
  <c r="AZ434" i="27"/>
  <c r="AZ435" i="27"/>
  <c r="AZ414" i="27"/>
  <c r="AZ437" i="27"/>
  <c r="AZ438" i="27"/>
  <c r="AZ439" i="27"/>
  <c r="AZ421" i="27"/>
  <c r="AZ441" i="27"/>
  <c r="AZ442" i="27"/>
  <c r="AZ443" i="27"/>
  <c r="AZ428" i="27"/>
  <c r="AZ445" i="27"/>
  <c r="AZ440" i="27"/>
  <c r="AZ282" i="27"/>
  <c r="AZ448" i="27"/>
  <c r="AZ449" i="27"/>
  <c r="AZ241" i="27"/>
  <c r="AZ451" i="27"/>
  <c r="AZ262" i="27"/>
  <c r="AZ453" i="27"/>
  <c r="AZ454" i="27"/>
  <c r="AZ455" i="27"/>
  <c r="AZ456" i="27"/>
  <c r="AZ302" i="27"/>
  <c r="AZ458" i="27"/>
  <c r="AZ155" i="27"/>
  <c r="AZ446" i="27"/>
  <c r="AZ460" i="27"/>
  <c r="AZ462" i="27"/>
  <c r="AZ463" i="27"/>
  <c r="AZ464" i="27"/>
  <c r="AZ465" i="27"/>
  <c r="AZ466" i="27"/>
  <c r="AZ467" i="27"/>
  <c r="AZ468" i="27"/>
  <c r="AZ469" i="27"/>
  <c r="AZ470" i="27"/>
  <c r="AZ471" i="27"/>
  <c r="AZ472" i="27"/>
  <c r="AZ473" i="27"/>
  <c r="AZ474" i="27"/>
  <c r="AZ430" i="27"/>
  <c r="AZ476" i="27"/>
  <c r="AZ387" i="27"/>
  <c r="AZ412" i="27"/>
  <c r="AZ479" i="27"/>
  <c r="AZ480" i="27"/>
  <c r="AZ461" i="27"/>
  <c r="AZ482" i="27"/>
  <c r="AZ483" i="27"/>
  <c r="AZ484" i="27"/>
  <c r="AZ485" i="27"/>
  <c r="AZ486" i="27"/>
  <c r="AZ487" i="27"/>
  <c r="AZ488" i="27"/>
  <c r="AZ489" i="27"/>
  <c r="AZ490" i="27"/>
  <c r="AZ491" i="27"/>
  <c r="AZ492" i="27"/>
  <c r="AZ493" i="27"/>
  <c r="AZ494" i="27"/>
  <c r="AZ495" i="27"/>
  <c r="AZ496" i="27"/>
  <c r="AZ497" i="27"/>
  <c r="AZ498" i="27"/>
  <c r="AZ499" i="27"/>
  <c r="AZ500" i="27"/>
  <c r="AZ501" i="27"/>
  <c r="AZ502" i="27"/>
  <c r="AZ503" i="27"/>
  <c r="AZ504" i="27"/>
  <c r="AZ481" i="27"/>
  <c r="AZ506" i="27"/>
  <c r="AZ507" i="27"/>
  <c r="AZ508" i="27"/>
  <c r="AZ509" i="27"/>
  <c r="AZ510" i="27"/>
  <c r="AZ511" i="27"/>
  <c r="AZ512" i="27"/>
  <c r="AZ505" i="27"/>
  <c r="AZ514" i="27"/>
  <c r="AZ515" i="27"/>
  <c r="AZ516" i="27"/>
  <c r="AZ517" i="27"/>
  <c r="AZ518" i="27"/>
  <c r="AZ519" i="27"/>
  <c r="AZ520" i="27"/>
  <c r="AZ521" i="27"/>
  <c r="AZ522" i="27"/>
  <c r="AZ523" i="27"/>
  <c r="AZ524" i="27"/>
  <c r="AZ525" i="27"/>
  <c r="AZ526" i="27"/>
  <c r="AZ527" i="27"/>
  <c r="AZ528" i="27"/>
  <c r="AZ529" i="27"/>
  <c r="AZ530" i="27"/>
  <c r="AZ531" i="27"/>
  <c r="AZ532" i="27"/>
  <c r="AZ533" i="27"/>
  <c r="AZ534" i="27"/>
  <c r="AZ535" i="27"/>
  <c r="AZ536" i="27"/>
  <c r="AZ537" i="27"/>
  <c r="AZ538" i="27"/>
  <c r="AZ539" i="27"/>
  <c r="AZ540" i="27"/>
  <c r="AZ541" i="27"/>
  <c r="AZ542" i="27"/>
  <c r="AZ543" i="27"/>
  <c r="AZ544" i="27"/>
  <c r="AZ352" i="27"/>
  <c r="AZ546" i="27"/>
  <c r="AZ547" i="27"/>
  <c r="AZ513" i="27"/>
  <c r="AZ549" i="27"/>
  <c r="AZ550" i="27"/>
  <c r="AZ551" i="27"/>
  <c r="AZ552" i="27"/>
  <c r="AZ553" i="27"/>
  <c r="AZ554" i="27"/>
  <c r="AZ555" i="27"/>
  <c r="AZ556" i="27"/>
  <c r="AZ557" i="27"/>
  <c r="AZ558" i="27"/>
  <c r="AZ559" i="27"/>
  <c r="AZ560" i="27"/>
  <c r="AZ561" i="27"/>
  <c r="AZ562" i="27"/>
  <c r="AZ563" i="27"/>
  <c r="AZ564" i="27"/>
  <c r="AZ565" i="27"/>
  <c r="AZ566" i="27"/>
  <c r="AZ567" i="27"/>
  <c r="AZ548" i="27"/>
  <c r="AZ569" i="27"/>
  <c r="AZ570" i="27"/>
  <c r="AZ571" i="27"/>
  <c r="AZ572" i="27"/>
  <c r="AZ573" i="27"/>
  <c r="AZ568" i="27"/>
  <c r="AZ575" i="27"/>
  <c r="AZ576" i="27"/>
  <c r="AZ577" i="27"/>
  <c r="AZ578" i="27"/>
  <c r="AZ579" i="27"/>
  <c r="AZ580" i="27"/>
  <c r="AZ581" i="27"/>
  <c r="AZ582" i="27"/>
  <c r="AZ583" i="27"/>
  <c r="AZ584" i="27"/>
  <c r="AZ585" i="27"/>
  <c r="AZ586" i="27"/>
  <c r="AZ587" i="27"/>
  <c r="AZ588" i="27"/>
  <c r="AZ589" i="27"/>
  <c r="AZ590" i="27"/>
  <c r="AZ591" i="27"/>
  <c r="AZ592" i="27"/>
  <c r="AZ593" i="27"/>
  <c r="AZ594" i="27"/>
  <c r="AZ595" i="27"/>
  <c r="AZ596" i="27"/>
  <c r="AZ597" i="27"/>
  <c r="AZ598" i="27"/>
  <c r="AZ599" i="27"/>
  <c r="AZ1669" i="27"/>
  <c r="AZ601" i="27"/>
  <c r="AZ602" i="27"/>
  <c r="AZ603" i="27"/>
  <c r="AZ604" i="27"/>
  <c r="AZ605" i="27"/>
  <c r="AZ606" i="27"/>
  <c r="AZ607" i="27"/>
  <c r="AZ608" i="27"/>
  <c r="AZ609" i="27"/>
  <c r="AZ610" i="27"/>
  <c r="AZ611" i="27"/>
  <c r="AZ612" i="27"/>
  <c r="AZ613" i="27"/>
  <c r="AZ614" i="27"/>
  <c r="AZ615" i="27"/>
  <c r="AZ616" i="27"/>
  <c r="AZ617" i="27"/>
  <c r="AZ618" i="27"/>
  <c r="AZ619" i="27"/>
  <c r="AZ620" i="27"/>
  <c r="AZ621" i="27"/>
  <c r="AZ622" i="27"/>
  <c r="AZ623" i="27"/>
  <c r="AZ624" i="27"/>
  <c r="AZ625" i="27"/>
  <c r="AZ626" i="27"/>
  <c r="AZ627" i="27"/>
  <c r="AZ628" i="27"/>
  <c r="AZ629" i="27"/>
  <c r="AZ630" i="27"/>
  <c r="AZ631" i="27"/>
  <c r="AZ632" i="27"/>
  <c r="AZ633" i="27"/>
  <c r="AZ634" i="27"/>
  <c r="AZ802" i="27"/>
  <c r="AZ636" i="27"/>
  <c r="AZ637" i="27"/>
  <c r="AZ638" i="27"/>
  <c r="AZ639" i="27"/>
  <c r="AZ640" i="27"/>
  <c r="AZ641" i="27"/>
  <c r="AZ642" i="27"/>
  <c r="AZ643" i="27"/>
  <c r="AZ644" i="27"/>
  <c r="AZ645" i="27"/>
  <c r="AZ646" i="27"/>
  <c r="AZ647" i="27"/>
  <c r="AZ648" i="27"/>
  <c r="AZ649" i="27"/>
  <c r="AZ650" i="27"/>
  <c r="AZ651" i="27"/>
  <c r="AZ652" i="27"/>
  <c r="AZ653" i="27"/>
  <c r="AZ654" i="27"/>
  <c r="AZ655" i="27"/>
  <c r="AZ781" i="27"/>
  <c r="AZ657" i="27"/>
  <c r="AZ658" i="27"/>
  <c r="AZ659" i="27"/>
  <c r="AZ660" i="27"/>
  <c r="AZ661" i="27"/>
  <c r="AZ662" i="27"/>
  <c r="AZ663" i="27"/>
  <c r="AZ664" i="27"/>
  <c r="AZ665" i="27"/>
  <c r="AZ666" i="27"/>
  <c r="AZ667" i="27"/>
  <c r="AZ668" i="27"/>
  <c r="AZ669" i="27"/>
  <c r="AZ670" i="27"/>
  <c r="AZ671" i="27"/>
  <c r="AZ681" i="27"/>
  <c r="AZ673" i="27"/>
  <c r="AZ674" i="27"/>
  <c r="AZ675" i="27"/>
  <c r="AZ676" i="27"/>
  <c r="AZ677" i="27"/>
  <c r="AZ678" i="27"/>
  <c r="AZ679" i="27"/>
  <c r="AZ680" i="27"/>
  <c r="AZ683" i="27"/>
  <c r="AZ716" i="27"/>
  <c r="AZ694" i="27"/>
  <c r="AZ718" i="27"/>
  <c r="AZ688" i="27"/>
  <c r="AZ697" i="27"/>
  <c r="AZ686" i="27"/>
  <c r="AZ710" i="27"/>
  <c r="AZ687" i="27"/>
  <c r="AZ690" i="27"/>
  <c r="AZ691" i="27"/>
  <c r="AZ692" i="27"/>
  <c r="AZ693" i="27"/>
  <c r="AZ99" i="27"/>
  <c r="AZ706" i="27"/>
  <c r="AZ696" i="27"/>
  <c r="AZ685" i="27"/>
  <c r="AZ698" i="27"/>
  <c r="AZ699" i="27"/>
  <c r="AZ684" i="27"/>
  <c r="AZ701" i="27"/>
  <c r="AZ702" i="27"/>
  <c r="AZ705" i="27"/>
  <c r="AZ704" i="27"/>
  <c r="AZ695" i="27"/>
  <c r="AZ707" i="27"/>
  <c r="AZ730" i="27"/>
  <c r="AZ722" i="27"/>
  <c r="AZ708" i="27"/>
  <c r="AZ731" i="27"/>
  <c r="AZ711" i="27"/>
  <c r="AZ689" i="27"/>
  <c r="AZ713" i="27"/>
  <c r="AZ714" i="27"/>
  <c r="AZ715" i="27"/>
  <c r="AZ732" i="27"/>
  <c r="AZ717" i="27"/>
  <c r="AZ719" i="27"/>
  <c r="AZ712" i="27"/>
  <c r="AZ720" i="27"/>
  <c r="AZ324" i="27"/>
  <c r="AZ734" i="27"/>
  <c r="AZ723" i="27"/>
  <c r="AZ724" i="27"/>
  <c r="AZ725" i="27"/>
  <c r="AZ726" i="27"/>
  <c r="AZ727" i="27"/>
  <c r="AZ158" i="27"/>
  <c r="AZ729" i="27"/>
  <c r="AZ709" i="27"/>
  <c r="AZ738" i="27"/>
  <c r="AZ703" i="27"/>
  <c r="AZ733" i="27"/>
  <c r="AZ742" i="27"/>
  <c r="AZ735" i="27"/>
  <c r="AZ736" i="27"/>
  <c r="AZ737" i="27"/>
  <c r="AZ749" i="27"/>
  <c r="AZ739" i="27"/>
  <c r="AZ740" i="27"/>
  <c r="AZ741" i="27"/>
  <c r="AZ982" i="27"/>
  <c r="AZ743" i="27"/>
  <c r="AZ744" i="27"/>
  <c r="AZ721" i="27"/>
  <c r="AZ746" i="27"/>
  <c r="AZ747" i="27"/>
  <c r="AZ748" i="27"/>
  <c r="AZ1545" i="27"/>
  <c r="AZ750" i="27"/>
  <c r="AZ751" i="27"/>
  <c r="AZ752" i="27"/>
  <c r="AZ753" i="27"/>
  <c r="AZ754" i="27"/>
  <c r="AZ755" i="27"/>
  <c r="AZ756" i="27"/>
  <c r="AZ757" i="27"/>
  <c r="AZ758" i="27"/>
  <c r="AZ759" i="27"/>
  <c r="AZ760" i="27"/>
  <c r="AZ457" i="27"/>
  <c r="AZ762" i="27"/>
  <c r="AZ763" i="27"/>
  <c r="AZ764" i="27"/>
  <c r="AZ765" i="27"/>
  <c r="AZ766" i="27"/>
  <c r="AZ767" i="27"/>
  <c r="AZ768" i="27"/>
  <c r="AZ769" i="27"/>
  <c r="AZ770" i="27"/>
  <c r="AZ771" i="27"/>
  <c r="AZ772" i="27"/>
  <c r="AZ773" i="27"/>
  <c r="AZ774" i="27"/>
  <c r="AZ775" i="27"/>
  <c r="AZ776" i="27"/>
  <c r="AZ777" i="27"/>
  <c r="AZ778" i="27"/>
  <c r="AZ779" i="27"/>
  <c r="AZ780" i="27"/>
  <c r="AZ134" i="27"/>
  <c r="AZ782" i="27"/>
  <c r="AZ783" i="27"/>
  <c r="AZ784" i="27"/>
  <c r="AZ785" i="27"/>
  <c r="AZ786" i="27"/>
  <c r="AZ787" i="27"/>
  <c r="AZ788" i="27"/>
  <c r="AZ789" i="27"/>
  <c r="AZ790" i="27"/>
  <c r="AZ791" i="27"/>
  <c r="AZ792" i="27"/>
  <c r="AZ1106" i="27"/>
  <c r="AZ794" i="27"/>
  <c r="AZ795" i="27"/>
  <c r="AZ223" i="27"/>
  <c r="AZ797" i="27"/>
  <c r="AZ798" i="27"/>
  <c r="AZ799" i="27"/>
  <c r="AZ800" i="27"/>
  <c r="AZ801" i="27"/>
  <c r="AZ545" i="27"/>
  <c r="AZ803" i="27"/>
  <c r="AZ804" i="27"/>
  <c r="AZ805" i="27"/>
  <c r="AZ806" i="27"/>
  <c r="AZ316" i="27"/>
  <c r="AZ808" i="27"/>
  <c r="AZ475" i="27"/>
  <c r="AZ810" i="27"/>
  <c r="AZ811" i="27"/>
  <c r="AZ403" i="27"/>
  <c r="AZ813" i="27"/>
  <c r="AZ814" i="27"/>
  <c r="AZ175" i="27"/>
  <c r="AZ816" i="27"/>
  <c r="AZ817" i="27"/>
  <c r="AZ818" i="27"/>
  <c r="AZ819" i="27"/>
  <c r="AZ820" i="27"/>
  <c r="AZ821" i="27"/>
  <c r="AZ822" i="27"/>
  <c r="AZ823" i="27"/>
  <c r="AZ824" i="27"/>
  <c r="AZ825" i="27"/>
  <c r="AZ826" i="27"/>
  <c r="AZ827" i="27"/>
  <c r="AZ828" i="27"/>
  <c r="AZ829" i="27"/>
  <c r="AZ830" i="27"/>
  <c r="AZ831" i="27"/>
  <c r="AZ832" i="27"/>
  <c r="AZ833" i="27"/>
  <c r="AZ834" i="27"/>
  <c r="AZ835" i="27"/>
  <c r="AZ836" i="27"/>
  <c r="AZ837" i="27"/>
  <c r="AZ838" i="27"/>
  <c r="AZ839" i="27"/>
  <c r="AZ840" i="27"/>
  <c r="AZ841" i="27"/>
  <c r="AZ842" i="27"/>
  <c r="AZ843" i="27"/>
  <c r="AZ844" i="27"/>
  <c r="AZ845" i="27"/>
  <c r="AZ846" i="27"/>
  <c r="AZ847" i="27"/>
  <c r="AZ848" i="27"/>
  <c r="AZ849" i="27"/>
  <c r="AZ850" i="27"/>
  <c r="AZ851" i="27"/>
  <c r="AZ852" i="27"/>
  <c r="AZ853" i="27"/>
  <c r="AZ854" i="27"/>
  <c r="AZ855" i="27"/>
  <c r="AZ856" i="27"/>
  <c r="AZ857" i="27"/>
  <c r="AZ858" i="27"/>
  <c r="AZ859" i="27"/>
  <c r="AZ860" i="27"/>
  <c r="AZ861" i="27"/>
  <c r="AZ862" i="27"/>
  <c r="AZ863" i="27"/>
  <c r="AZ864" i="27"/>
  <c r="AZ865" i="27"/>
  <c r="AZ866" i="27"/>
  <c r="AZ867" i="27"/>
  <c r="AZ868" i="27"/>
  <c r="AZ869" i="27"/>
  <c r="AZ870" i="27"/>
  <c r="AZ871" i="27"/>
  <c r="AZ872" i="27"/>
  <c r="AZ873" i="27"/>
  <c r="AZ874" i="27"/>
  <c r="AZ875" i="27"/>
  <c r="AZ876" i="27"/>
  <c r="AZ877" i="27"/>
  <c r="AZ878" i="27"/>
  <c r="AZ879" i="27"/>
  <c r="AZ880" i="27"/>
  <c r="AZ881" i="27"/>
  <c r="AZ882" i="27"/>
  <c r="AZ883" i="27"/>
  <c r="AZ884" i="27"/>
  <c r="AZ885" i="27"/>
  <c r="AZ886" i="27"/>
  <c r="AZ887" i="27"/>
  <c r="AZ888" i="27"/>
  <c r="AZ889" i="27"/>
  <c r="AZ890" i="27"/>
  <c r="AZ891" i="27"/>
  <c r="AZ892" i="27"/>
  <c r="AZ893" i="27"/>
  <c r="AZ894" i="27"/>
  <c r="AZ895" i="27"/>
  <c r="AZ896" i="27"/>
  <c r="AZ897" i="27"/>
  <c r="AZ898" i="27"/>
  <c r="AZ899" i="27"/>
  <c r="AZ900" i="27"/>
  <c r="AZ901" i="27"/>
  <c r="AZ902" i="27"/>
  <c r="AZ903" i="27"/>
  <c r="AZ904" i="27"/>
  <c r="AZ905" i="27"/>
  <c r="AZ906" i="27"/>
  <c r="AZ907" i="27"/>
  <c r="AZ908" i="27"/>
  <c r="AZ909" i="27"/>
  <c r="AZ910" i="27"/>
  <c r="AZ911" i="27"/>
  <c r="AZ912" i="27"/>
  <c r="AZ913" i="27"/>
  <c r="AZ914" i="27"/>
  <c r="AZ915" i="27"/>
  <c r="AZ916" i="27"/>
  <c r="AZ917" i="27"/>
  <c r="AZ918" i="27"/>
  <c r="AZ919" i="27"/>
  <c r="AZ920" i="27"/>
  <c r="AZ921" i="27"/>
  <c r="AZ922" i="27"/>
  <c r="AZ923" i="27"/>
  <c r="AZ924" i="27"/>
  <c r="AZ925" i="27"/>
  <c r="AZ926" i="27"/>
  <c r="AZ927" i="27"/>
  <c r="AZ928" i="27"/>
  <c r="AZ929" i="27"/>
  <c r="AZ930" i="27"/>
  <c r="AZ931" i="27"/>
  <c r="AZ932" i="27"/>
  <c r="AZ933" i="27"/>
  <c r="AZ934" i="27"/>
  <c r="AZ935" i="27"/>
  <c r="AZ936" i="27"/>
  <c r="AZ937" i="27"/>
  <c r="AZ938" i="27"/>
  <c r="AZ939" i="27"/>
  <c r="AZ940" i="27"/>
  <c r="AZ941" i="27"/>
  <c r="AZ942" i="27"/>
  <c r="AZ943" i="27"/>
  <c r="AZ944" i="27"/>
  <c r="AZ945" i="27"/>
  <c r="AZ946" i="27"/>
  <c r="AZ947" i="27"/>
  <c r="AZ948" i="27"/>
  <c r="AZ949" i="27"/>
  <c r="AZ950" i="27"/>
  <c r="AZ951" i="27"/>
  <c r="AZ952" i="27"/>
  <c r="AZ953" i="27"/>
  <c r="AZ954" i="27"/>
  <c r="AZ955" i="27"/>
  <c r="AZ956" i="27"/>
  <c r="AZ957" i="27"/>
  <c r="AZ958" i="27"/>
  <c r="AZ959" i="27"/>
  <c r="AZ960" i="27"/>
  <c r="AZ961" i="27"/>
  <c r="AZ962" i="27"/>
  <c r="AZ963" i="27"/>
  <c r="AZ964" i="27"/>
  <c r="AZ965" i="27"/>
  <c r="AZ966" i="27"/>
  <c r="AZ967" i="27"/>
  <c r="AZ968" i="27"/>
  <c r="AZ969" i="27"/>
  <c r="AZ970" i="27"/>
  <c r="AZ971" i="27"/>
  <c r="AZ972" i="27"/>
  <c r="AZ973" i="27"/>
  <c r="AZ974" i="27"/>
  <c r="AZ975" i="27"/>
  <c r="AZ976" i="27"/>
  <c r="AZ977" i="27"/>
  <c r="AZ978" i="27"/>
  <c r="AZ979" i="27"/>
  <c r="AZ980" i="27"/>
  <c r="AZ981" i="27"/>
  <c r="AZ700" i="27"/>
  <c r="AZ983" i="27"/>
  <c r="AZ984" i="27"/>
  <c r="AZ985" i="27"/>
  <c r="AZ986" i="27"/>
  <c r="AZ987" i="27"/>
  <c r="AZ988" i="27"/>
  <c r="AZ989" i="27"/>
  <c r="AZ990" i="27"/>
  <c r="AZ991" i="27"/>
  <c r="AZ992" i="27"/>
  <c r="AZ993" i="27"/>
  <c r="AZ994" i="27"/>
  <c r="AZ995" i="27"/>
  <c r="AZ996" i="27"/>
  <c r="AZ997" i="27"/>
  <c r="AZ998" i="27"/>
  <c r="AZ999" i="27"/>
  <c r="AZ1000" i="27"/>
  <c r="AZ1001" i="27"/>
  <c r="AZ1002" i="27"/>
  <c r="AZ1003" i="27"/>
  <c r="AZ1004" i="27"/>
  <c r="AZ1005" i="27"/>
  <c r="AZ1006" i="27"/>
  <c r="AZ1007" i="27"/>
  <c r="AZ1008" i="27"/>
  <c r="AZ1009" i="27"/>
  <c r="AZ1010" i="27"/>
  <c r="AZ1011" i="27"/>
  <c r="AZ1012" i="27"/>
  <c r="AZ1013" i="27"/>
  <c r="AZ1014" i="27"/>
  <c r="AZ1015" i="27"/>
  <c r="AZ1016" i="27"/>
  <c r="AZ1017" i="27"/>
  <c r="AZ1018" i="27"/>
  <c r="AZ1019" i="27"/>
  <c r="AZ1020" i="27"/>
  <c r="AZ1021" i="27"/>
  <c r="AZ1022" i="27"/>
  <c r="AZ1023" i="27"/>
  <c r="AZ1024" i="27"/>
  <c r="AZ1025" i="27"/>
  <c r="AZ1026" i="27"/>
  <c r="AZ1027" i="27"/>
  <c r="AZ1028" i="27"/>
  <c r="AZ1029" i="27"/>
  <c r="AZ1030" i="27"/>
  <c r="AZ1031" i="27"/>
  <c r="AZ1032" i="27"/>
  <c r="AZ1033" i="27"/>
  <c r="AZ1034" i="27"/>
  <c r="AZ1035" i="27"/>
  <c r="AZ1036" i="27"/>
  <c r="AZ1037" i="27"/>
  <c r="AZ1038" i="27"/>
  <c r="AZ1039" i="27"/>
  <c r="AZ1040" i="27"/>
  <c r="AZ1041" i="27"/>
  <c r="AZ1042" i="27"/>
  <c r="AZ1043" i="27"/>
  <c r="AZ1044" i="27"/>
  <c r="AZ1045" i="27"/>
  <c r="AZ1046" i="27"/>
  <c r="AZ1047" i="27"/>
  <c r="AZ1048" i="27"/>
  <c r="AZ1049" i="27"/>
  <c r="AZ1050" i="27"/>
  <c r="AZ1051" i="27"/>
  <c r="AZ1052" i="27"/>
  <c r="AZ1053" i="27"/>
  <c r="AZ1054" i="27"/>
  <c r="AZ1055" i="27"/>
  <c r="AZ1056" i="27"/>
  <c r="AZ1057" i="27"/>
  <c r="AZ1058" i="27"/>
  <c r="AZ1059" i="27"/>
  <c r="AZ1060" i="27"/>
  <c r="AZ1061" i="27"/>
  <c r="AZ1062" i="27"/>
  <c r="AZ1063" i="27"/>
  <c r="AZ1064" i="27"/>
  <c r="AZ1065" i="27"/>
  <c r="AZ1066" i="27"/>
  <c r="AZ1067" i="27"/>
  <c r="AZ1068" i="27"/>
  <c r="AZ1069" i="27"/>
  <c r="AZ1070" i="27"/>
  <c r="AZ1071" i="27"/>
  <c r="AZ1072" i="27"/>
  <c r="AZ1073" i="27"/>
  <c r="AZ1074" i="27"/>
  <c r="AZ1075" i="27"/>
  <c r="AZ1076" i="27"/>
  <c r="AZ1077" i="27"/>
  <c r="AZ1078" i="27"/>
  <c r="AZ1079" i="27"/>
  <c r="AZ1080" i="27"/>
  <c r="AZ1081" i="27"/>
  <c r="AZ1082" i="27"/>
  <c r="AZ1083" i="27"/>
  <c r="AZ1084" i="27"/>
  <c r="AZ1085" i="27"/>
  <c r="AZ1086" i="27"/>
  <c r="AZ1087" i="27"/>
  <c r="AZ1088" i="27"/>
  <c r="AZ1089" i="27"/>
  <c r="AZ1090" i="27"/>
  <c r="AZ1091" i="27"/>
  <c r="AZ1092" i="27"/>
  <c r="AZ1093" i="27"/>
  <c r="AZ1094" i="27"/>
  <c r="AZ1095" i="27"/>
  <c r="AZ1096" i="27"/>
  <c r="AZ1097" i="27"/>
  <c r="AZ1098" i="27"/>
  <c r="AZ1099" i="27"/>
  <c r="AZ1100" i="27"/>
  <c r="AZ1101" i="27"/>
  <c r="AZ1102" i="27"/>
  <c r="AZ1103" i="27"/>
  <c r="AZ1104" i="27"/>
  <c r="AZ1105" i="27"/>
  <c r="AZ815" i="27"/>
  <c r="AZ1107" i="27"/>
  <c r="AZ1108" i="27"/>
  <c r="AZ1109" i="27"/>
  <c r="AZ1110" i="27"/>
  <c r="AZ1111" i="27"/>
  <c r="AZ1112" i="27"/>
  <c r="AZ1113" i="27"/>
  <c r="AZ1114" i="27"/>
  <c r="AZ1115" i="27"/>
  <c r="AZ1116" i="27"/>
  <c r="AZ1117" i="27"/>
  <c r="AZ1118" i="27"/>
  <c r="AZ1119" i="27"/>
  <c r="AZ1120" i="27"/>
  <c r="AZ1121" i="27"/>
  <c r="AZ1122" i="27"/>
  <c r="AZ1123" i="27"/>
  <c r="AZ1124" i="27"/>
  <c r="AZ1125" i="27"/>
  <c r="AZ1126" i="27"/>
  <c r="AZ1127" i="27"/>
  <c r="AZ1128" i="27"/>
  <c r="AZ1129" i="27"/>
  <c r="AZ1130" i="27"/>
  <c r="AZ1131" i="27"/>
  <c r="AZ1132" i="27"/>
  <c r="AZ1133" i="27"/>
  <c r="AZ1134" i="27"/>
  <c r="AZ1135" i="27"/>
  <c r="AZ1136" i="27"/>
  <c r="AZ1137" i="27"/>
  <c r="AZ1138" i="27"/>
  <c r="AZ1139" i="27"/>
  <c r="AZ1140" i="27"/>
  <c r="AZ1141" i="27"/>
  <c r="AZ1142" i="27"/>
  <c r="AZ1143" i="27"/>
  <c r="AZ1144" i="27"/>
  <c r="AZ1145" i="27"/>
  <c r="AZ1146" i="27"/>
  <c r="AZ1147" i="27"/>
  <c r="AZ1148" i="27"/>
  <c r="AZ1149" i="27"/>
  <c r="AZ1150" i="27"/>
  <c r="AZ1151" i="27"/>
  <c r="AZ1152" i="27"/>
  <c r="AZ1153" i="27"/>
  <c r="AZ1154" i="27"/>
  <c r="AZ1155" i="27"/>
  <c r="AZ1156" i="27"/>
  <c r="AZ1157" i="27"/>
  <c r="AZ1158" i="27"/>
  <c r="AZ1159" i="27"/>
  <c r="AZ1160" i="27"/>
  <c r="AZ1161" i="27"/>
  <c r="AZ1162" i="27"/>
  <c r="AZ1163" i="27"/>
  <c r="AZ1164" i="27"/>
  <c r="AZ1165" i="27"/>
  <c r="AZ1166" i="27"/>
  <c r="AZ1167" i="27"/>
  <c r="AZ1168" i="27"/>
  <c r="AZ1169" i="27"/>
  <c r="AZ1170" i="27"/>
  <c r="AZ1171" i="27"/>
  <c r="AZ1172" i="27"/>
  <c r="AZ1173" i="27"/>
  <c r="AZ1174" i="27"/>
  <c r="AZ1175" i="27"/>
  <c r="AZ1176" i="27"/>
  <c r="AZ1177" i="27"/>
  <c r="AZ1178" i="27"/>
  <c r="AZ1179" i="27"/>
  <c r="AZ1180" i="27"/>
  <c r="AZ1181" i="27"/>
  <c r="AZ1182" i="27"/>
  <c r="AZ1183" i="27"/>
  <c r="AZ1184" i="27"/>
  <c r="AZ1185" i="27"/>
  <c r="AZ1186" i="27"/>
  <c r="AZ1187" i="27"/>
  <c r="AZ1188" i="27"/>
  <c r="AZ1189" i="27"/>
  <c r="AZ1190" i="27"/>
  <c r="AZ1191" i="27"/>
  <c r="AZ1192" i="27"/>
  <c r="AZ1193" i="27"/>
  <c r="AZ1194" i="27"/>
  <c r="AZ1195" i="27"/>
  <c r="AZ1196" i="27"/>
  <c r="AZ1197" i="27"/>
  <c r="AZ1198" i="27"/>
  <c r="AZ1199" i="27"/>
  <c r="AZ1200" i="27"/>
  <c r="AZ1201" i="27"/>
  <c r="AZ1202" i="27"/>
  <c r="AZ1203" i="27"/>
  <c r="AZ1204" i="27"/>
  <c r="AZ1205" i="27"/>
  <c r="AZ1206" i="27"/>
  <c r="AZ1207" i="27"/>
  <c r="AZ1208" i="27"/>
  <c r="AZ1209" i="27"/>
  <c r="AZ1210" i="27"/>
  <c r="AZ1211" i="27"/>
  <c r="AZ1212" i="27"/>
  <c r="AZ1213" i="27"/>
  <c r="AZ1214" i="27"/>
  <c r="AZ1215" i="27"/>
  <c r="AZ1216" i="27"/>
  <c r="AZ1217" i="27"/>
  <c r="AZ1218" i="27"/>
  <c r="AZ1219" i="27"/>
  <c r="AZ1220" i="27"/>
  <c r="AZ1221" i="27"/>
  <c r="AZ1222" i="27"/>
  <c r="AZ1223" i="27"/>
  <c r="AZ1224" i="27"/>
  <c r="AZ1225" i="27"/>
  <c r="AZ1226" i="27"/>
  <c r="AZ1227" i="27"/>
  <c r="AZ1228" i="27"/>
  <c r="AZ1229" i="27"/>
  <c r="AZ1230" i="27"/>
  <c r="AZ1231" i="27"/>
  <c r="AZ1232" i="27"/>
  <c r="AZ1233" i="27"/>
  <c r="AZ1234" i="27"/>
  <c r="AZ1235" i="27"/>
  <c r="AZ1236" i="27"/>
  <c r="AZ1237" i="27"/>
  <c r="AZ1238" i="27"/>
  <c r="AZ1239" i="27"/>
  <c r="AZ1240" i="27"/>
  <c r="AZ1241" i="27"/>
  <c r="AZ1242" i="27"/>
  <c r="AZ1243" i="27"/>
  <c r="AZ1244" i="27"/>
  <c r="AZ1245" i="27"/>
  <c r="AZ1246" i="27"/>
  <c r="AZ1247" i="27"/>
  <c r="AZ1248" i="27"/>
  <c r="AZ1249" i="27"/>
  <c r="AZ1250" i="27"/>
  <c r="AZ1251" i="27"/>
  <c r="AZ1252" i="27"/>
  <c r="AZ1253" i="27"/>
  <c r="AZ1254" i="27"/>
  <c r="AZ1255" i="27"/>
  <c r="AZ1256" i="27"/>
  <c r="AZ1257" i="27"/>
  <c r="AZ1258" i="27"/>
  <c r="AZ1259" i="27"/>
  <c r="AZ1260" i="27"/>
  <c r="AZ1261" i="27"/>
  <c r="AZ1262" i="27"/>
  <c r="AZ1263" i="27"/>
  <c r="AZ1264" i="27"/>
  <c r="AZ1265" i="27"/>
  <c r="AZ1266" i="27"/>
  <c r="AZ1267" i="27"/>
  <c r="AZ1268" i="27"/>
  <c r="AZ1269" i="27"/>
  <c r="AZ1270" i="27"/>
  <c r="AZ1271" i="27"/>
  <c r="AZ1272" i="27"/>
  <c r="AZ1273" i="27"/>
  <c r="AZ1274" i="27"/>
  <c r="AZ1275" i="27"/>
  <c r="AZ1276" i="27"/>
  <c r="AZ1277" i="27"/>
  <c r="AZ1278" i="27"/>
  <c r="AZ1279" i="27"/>
  <c r="AZ1280" i="27"/>
  <c r="AZ1281" i="27"/>
  <c r="AZ1282" i="27"/>
  <c r="AZ1283" i="27"/>
  <c r="AZ1284" i="27"/>
  <c r="AZ1285" i="27"/>
  <c r="AZ1286" i="27"/>
  <c r="AZ1287" i="27"/>
  <c r="AZ1288" i="27"/>
  <c r="AZ1289" i="27"/>
  <c r="AZ1290" i="27"/>
  <c r="AZ1291" i="27"/>
  <c r="AZ1292" i="27"/>
  <c r="AZ1293" i="27"/>
  <c r="AZ1294" i="27"/>
  <c r="AZ1295" i="27"/>
  <c r="AZ1296" i="27"/>
  <c r="AZ1297" i="27"/>
  <c r="AZ1298" i="27"/>
  <c r="AZ1299" i="27"/>
  <c r="AZ1300" i="27"/>
  <c r="AZ1301" i="27"/>
  <c r="AZ1302" i="27"/>
  <c r="AZ1303" i="27"/>
  <c r="AZ1304" i="27"/>
  <c r="AZ1305" i="27"/>
  <c r="AZ1306" i="27"/>
  <c r="AZ1307" i="27"/>
  <c r="AZ1308" i="27"/>
  <c r="AZ1309" i="27"/>
  <c r="AZ1310" i="27"/>
  <c r="AZ1311" i="27"/>
  <c r="AZ1312" i="27"/>
  <c r="AZ1313" i="27"/>
  <c r="AZ1314" i="27"/>
  <c r="AZ1315" i="27"/>
  <c r="AZ1316" i="27"/>
  <c r="AZ1317" i="27"/>
  <c r="AZ1318" i="27"/>
  <c r="AZ1319" i="27"/>
  <c r="AZ1320" i="27"/>
  <c r="AZ1321" i="27"/>
  <c r="AZ1322" i="27"/>
  <c r="AZ1323" i="27"/>
  <c r="AZ1324" i="27"/>
  <c r="AZ1325" i="27"/>
  <c r="AZ1326" i="27"/>
  <c r="AZ1327" i="27"/>
  <c r="AZ1328" i="27"/>
  <c r="AZ1329" i="27"/>
  <c r="AZ1330" i="27"/>
  <c r="AZ1331" i="27"/>
  <c r="AZ1332" i="27"/>
  <c r="AZ1333" i="27"/>
  <c r="AZ1334" i="27"/>
  <c r="AZ1335" i="27"/>
  <c r="AZ1336" i="27"/>
  <c r="AZ1337" i="27"/>
  <c r="AZ1338" i="27"/>
  <c r="AZ1339" i="27"/>
  <c r="AZ1340" i="27"/>
  <c r="AZ1341" i="27"/>
  <c r="AZ1342" i="27"/>
  <c r="AZ1343" i="27"/>
  <c r="AZ1344" i="27"/>
  <c r="AZ1345" i="27"/>
  <c r="AZ1346" i="27"/>
  <c r="AZ1347" i="27"/>
  <c r="AZ1348" i="27"/>
  <c r="AZ1349" i="27"/>
  <c r="AZ1350" i="27"/>
  <c r="AZ1351" i="27"/>
  <c r="AZ1352" i="27"/>
  <c r="AZ1353" i="27"/>
  <c r="AZ1354" i="27"/>
  <c r="AZ1355" i="27"/>
  <c r="AZ1356" i="27"/>
  <c r="AZ1357" i="27"/>
  <c r="AZ1358" i="27"/>
  <c r="AZ1359" i="27"/>
  <c r="AZ1360" i="27"/>
  <c r="AZ1361" i="27"/>
  <c r="AZ1362" i="27"/>
  <c r="AZ1363" i="27"/>
  <c r="AZ1364" i="27"/>
  <c r="AZ1365" i="27"/>
  <c r="AZ1366" i="27"/>
  <c r="AZ1367" i="27"/>
  <c r="AZ1368" i="27"/>
  <c r="AZ1369" i="27"/>
  <c r="AZ1370" i="27"/>
  <c r="AZ1371" i="27"/>
  <c r="AZ1372" i="27"/>
  <c r="AZ1373" i="27"/>
  <c r="AZ1374" i="27"/>
  <c r="AZ1375" i="27"/>
  <c r="AZ1376" i="27"/>
  <c r="AZ1377" i="27"/>
  <c r="AZ1378" i="27"/>
  <c r="AZ1379" i="27"/>
  <c r="AZ1380" i="27"/>
  <c r="AZ1381" i="27"/>
  <c r="AZ1382" i="27"/>
  <c r="AZ1383" i="27"/>
  <c r="AZ1384" i="27"/>
  <c r="AZ1385" i="27"/>
  <c r="AZ1386" i="27"/>
  <c r="AZ1387" i="27"/>
  <c r="AZ1388" i="27"/>
  <c r="AZ1389" i="27"/>
  <c r="AZ1390" i="27"/>
  <c r="AZ1391" i="27"/>
  <c r="AZ1392" i="27"/>
  <c r="AZ1393" i="27"/>
  <c r="AZ1394" i="27"/>
  <c r="AZ1395" i="27"/>
  <c r="AZ1396" i="27"/>
  <c r="AZ1397" i="27"/>
  <c r="AZ1398" i="27"/>
  <c r="AZ1399" i="27"/>
  <c r="AZ1400" i="27"/>
  <c r="AZ1401" i="27"/>
  <c r="AZ1402" i="27"/>
  <c r="AZ1403" i="27"/>
  <c r="AZ1404" i="27"/>
  <c r="AZ1405" i="27"/>
  <c r="AZ1406" i="27"/>
  <c r="AZ1407" i="27"/>
  <c r="AZ1408" i="27"/>
  <c r="AZ1409" i="27"/>
  <c r="AZ1410" i="27"/>
  <c r="AZ1411" i="27"/>
  <c r="AZ1412" i="27"/>
  <c r="AZ1413" i="27"/>
  <c r="AZ1414" i="27"/>
  <c r="AZ1415" i="27"/>
  <c r="AZ1416" i="27"/>
  <c r="AZ1417" i="27"/>
  <c r="AZ1418" i="27"/>
  <c r="AZ1419" i="27"/>
  <c r="AZ1420" i="27"/>
  <c r="AZ1421" i="27"/>
  <c r="AZ1422" i="27"/>
  <c r="AZ1423" i="27"/>
  <c r="AZ1424" i="27"/>
  <c r="AZ1425" i="27"/>
  <c r="AZ1426" i="27"/>
  <c r="AZ1427" i="27"/>
  <c r="AZ1428" i="27"/>
  <c r="AZ1429" i="27"/>
  <c r="AZ1430" i="27"/>
  <c r="AZ1431" i="27"/>
  <c r="AZ1432" i="27"/>
  <c r="AZ1433" i="27"/>
  <c r="AZ1434" i="27"/>
  <c r="AZ1435" i="27"/>
  <c r="AZ1436" i="27"/>
  <c r="AZ1437" i="27"/>
  <c r="AZ1438" i="27"/>
  <c r="AZ1439" i="27"/>
  <c r="AZ1440" i="27"/>
  <c r="AZ1441" i="27"/>
  <c r="AZ1442" i="27"/>
  <c r="AZ1443" i="27"/>
  <c r="AZ1444" i="27"/>
  <c r="AZ1445" i="27"/>
  <c r="AZ1446" i="27"/>
  <c r="AZ1447" i="27"/>
  <c r="AZ1448" i="27"/>
  <c r="AZ1449" i="27"/>
  <c r="AZ1450" i="27"/>
  <c r="AZ1451" i="27"/>
  <c r="AZ1452" i="27"/>
  <c r="AZ1453" i="27"/>
  <c r="AZ1454" i="27"/>
  <c r="AZ1455" i="27"/>
  <c r="AZ1456" i="27"/>
  <c r="AZ1457" i="27"/>
  <c r="AZ1458" i="27"/>
  <c r="AZ1459" i="27"/>
  <c r="AZ1460" i="27"/>
  <c r="AZ1461" i="27"/>
  <c r="AZ1462" i="27"/>
  <c r="AZ1463" i="27"/>
  <c r="AZ1464" i="27"/>
  <c r="AZ1465" i="27"/>
  <c r="AZ1466" i="27"/>
  <c r="AZ1467" i="27"/>
  <c r="AZ1468" i="27"/>
  <c r="AZ1469" i="27"/>
  <c r="AZ1470" i="27"/>
  <c r="AZ1471" i="27"/>
  <c r="AZ1472" i="27"/>
  <c r="AZ1473" i="27"/>
  <c r="AZ1474" i="27"/>
  <c r="AZ1475" i="27"/>
  <c r="AZ1476" i="27"/>
  <c r="AZ1477" i="27"/>
  <c r="AZ1478" i="27"/>
  <c r="AZ1479" i="27"/>
  <c r="AZ1480" i="27"/>
  <c r="AZ1481" i="27"/>
  <c r="AZ1482" i="27"/>
  <c r="AZ1483" i="27"/>
  <c r="AZ1484" i="27"/>
  <c r="AZ1485" i="27"/>
  <c r="AZ1486" i="27"/>
  <c r="AZ1487" i="27"/>
  <c r="AZ1488" i="27"/>
  <c r="AZ1489" i="27"/>
  <c r="AZ1490" i="27"/>
  <c r="AZ1491" i="27"/>
  <c r="AZ1492" i="27"/>
  <c r="AZ1493" i="27"/>
  <c r="AZ1494" i="27"/>
  <c r="AZ1495" i="27"/>
  <c r="AZ1496" i="27"/>
  <c r="AZ1497" i="27"/>
  <c r="AZ1498" i="27"/>
  <c r="AZ1499" i="27"/>
  <c r="AZ1500" i="27"/>
  <c r="AZ1501" i="27"/>
  <c r="AZ1502" i="27"/>
  <c r="AZ1503" i="27"/>
  <c r="AZ1504" i="27"/>
  <c r="AZ1505" i="27"/>
  <c r="AZ1506" i="27"/>
  <c r="AZ1507" i="27"/>
  <c r="AZ1508" i="27"/>
  <c r="AZ1509" i="27"/>
  <c r="AZ1510" i="27"/>
  <c r="AZ1511" i="27"/>
  <c r="AZ1512" i="27"/>
  <c r="AZ1513" i="27"/>
  <c r="AZ1514" i="27"/>
  <c r="AZ1515" i="27"/>
  <c r="AZ1516" i="27"/>
  <c r="AZ1517" i="27"/>
  <c r="AZ1518" i="27"/>
  <c r="AZ1519" i="27"/>
  <c r="AZ1520" i="27"/>
  <c r="AZ1521" i="27"/>
  <c r="AZ1522" i="27"/>
  <c r="AZ1523" i="27"/>
  <c r="AZ1524" i="27"/>
  <c r="AZ1525" i="27"/>
  <c r="AZ1526" i="27"/>
  <c r="AZ1527" i="27"/>
  <c r="AZ1528" i="27"/>
  <c r="AZ1529" i="27"/>
  <c r="AZ1530" i="27"/>
  <c r="AZ1531" i="27"/>
  <c r="AZ1532" i="27"/>
  <c r="AZ1533" i="27"/>
  <c r="AZ1534" i="27"/>
  <c r="AZ1535" i="27"/>
  <c r="AZ1536" i="27"/>
  <c r="AZ1537" i="27"/>
  <c r="AZ1538" i="27"/>
  <c r="AZ1539" i="27"/>
  <c r="AZ1540" i="27"/>
  <c r="AZ1541" i="27"/>
  <c r="AZ1542" i="27"/>
  <c r="AZ1543" i="27"/>
  <c r="AZ1544" i="27"/>
  <c r="AZ728" i="27"/>
  <c r="AZ1546" i="27"/>
  <c r="AZ1547" i="27"/>
  <c r="AZ1548" i="27"/>
  <c r="AZ1549" i="27"/>
  <c r="AZ1550" i="27"/>
  <c r="AZ1551" i="27"/>
  <c r="AZ1552" i="27"/>
  <c r="AZ1553" i="27"/>
  <c r="AZ1554" i="27"/>
  <c r="AZ1555" i="27"/>
  <c r="AZ1556" i="27"/>
  <c r="AZ1557" i="27"/>
  <c r="AZ1558" i="27"/>
  <c r="AZ1559" i="27"/>
  <c r="AZ1560" i="27"/>
  <c r="AZ1561" i="27"/>
  <c r="AZ1562" i="27"/>
  <c r="AZ1563" i="27"/>
  <c r="AZ1564" i="27"/>
  <c r="AZ1565" i="27"/>
  <c r="AZ1566" i="27"/>
  <c r="AZ1567" i="27"/>
  <c r="AZ1568" i="27"/>
  <c r="AZ1569" i="27"/>
  <c r="AZ1570" i="27"/>
  <c r="AZ1571" i="27"/>
  <c r="AZ1572" i="27"/>
  <c r="AZ1573" i="27"/>
  <c r="AZ1574" i="27"/>
  <c r="AZ1575" i="27"/>
  <c r="AZ1576" i="27"/>
  <c r="AZ1577" i="27"/>
  <c r="AZ1578" i="27"/>
  <c r="AZ1579" i="27"/>
  <c r="AZ1580" i="27"/>
  <c r="AZ1581" i="27"/>
  <c r="AZ1582" i="27"/>
  <c r="AZ1583" i="27"/>
  <c r="AZ1584" i="27"/>
  <c r="AZ1585" i="27"/>
  <c r="AZ1586" i="27"/>
  <c r="AZ1587" i="27"/>
  <c r="AZ1588" i="27"/>
  <c r="AZ1589" i="27"/>
  <c r="AZ1590" i="27"/>
  <c r="AZ1591" i="27"/>
  <c r="AZ1592" i="27"/>
  <c r="AZ1593" i="27"/>
  <c r="AZ1594" i="27"/>
  <c r="AZ1595" i="27"/>
  <c r="AZ1596" i="27"/>
  <c r="AZ1597" i="27"/>
  <c r="AZ1598" i="27"/>
  <c r="AZ1599" i="27"/>
  <c r="AZ1600" i="27"/>
  <c r="AZ1601" i="27"/>
  <c r="AZ1602" i="27"/>
  <c r="AZ1603" i="27"/>
  <c r="AZ1604" i="27"/>
  <c r="AZ1605" i="27"/>
  <c r="AZ1606" i="27"/>
  <c r="AZ1607" i="27"/>
  <c r="AZ1608" i="27"/>
  <c r="AZ1609" i="27"/>
  <c r="AZ1610" i="27"/>
  <c r="AZ1611" i="27"/>
  <c r="AZ1612" i="27"/>
  <c r="AZ1613" i="27"/>
  <c r="AZ1614" i="27"/>
  <c r="AZ1615" i="27"/>
  <c r="AZ1616" i="27"/>
  <c r="AZ1617" i="27"/>
  <c r="AZ1618" i="27"/>
  <c r="AZ1619" i="27"/>
  <c r="AZ1620" i="27"/>
  <c r="AZ1621" i="27"/>
  <c r="AZ1622" i="27"/>
  <c r="AZ1623" i="27"/>
  <c r="AZ1624" i="27"/>
  <c r="AZ1625" i="27"/>
  <c r="AZ1626" i="27"/>
  <c r="AZ1627" i="27"/>
  <c r="AZ1628" i="27"/>
  <c r="AZ1629" i="27"/>
  <c r="AZ1630" i="27"/>
  <c r="AZ1631" i="27"/>
  <c r="AZ1632" i="27"/>
  <c r="AZ1633" i="27"/>
  <c r="AZ1634" i="27"/>
  <c r="AZ1635" i="27"/>
  <c r="AZ1636" i="27"/>
  <c r="AZ1637" i="27"/>
  <c r="AZ1638" i="27"/>
  <c r="AZ1639" i="27"/>
  <c r="AZ1640" i="27"/>
  <c r="AZ1641" i="27"/>
  <c r="AZ1642" i="27"/>
  <c r="AZ1643" i="27"/>
  <c r="AZ1644" i="27"/>
  <c r="AZ1645" i="27"/>
  <c r="AZ1646" i="27"/>
  <c r="AZ1647" i="27"/>
  <c r="AZ1648" i="27"/>
  <c r="AZ1649" i="27"/>
  <c r="AZ1650" i="27"/>
  <c r="AZ1651" i="27"/>
  <c r="AZ1652" i="27"/>
  <c r="AZ1653" i="27"/>
  <c r="AZ1654" i="27"/>
  <c r="AZ1655" i="27"/>
  <c r="AZ1656" i="27"/>
  <c r="AZ1657" i="27"/>
  <c r="AZ1658" i="27"/>
  <c r="AZ1659" i="27"/>
  <c r="AZ1660" i="27"/>
  <c r="AZ1661" i="27"/>
  <c r="AZ1662" i="27"/>
  <c r="AZ1663" i="27"/>
  <c r="AZ1664" i="27"/>
  <c r="AZ1665" i="27"/>
  <c r="AZ1666" i="27"/>
  <c r="AZ1667" i="27"/>
  <c r="AZ1668" i="27"/>
  <c r="AZ392" i="27"/>
  <c r="AZ1670" i="27"/>
  <c r="AZ1671" i="27"/>
  <c r="AZ1672" i="27"/>
  <c r="AZ1673" i="27"/>
  <c r="AZ1674" i="27"/>
  <c r="AZ1675" i="27"/>
  <c r="AZ1676" i="27"/>
  <c r="AZ1677" i="27"/>
  <c r="AZ1678" i="27"/>
  <c r="AZ1679" i="27"/>
  <c r="AZ1680" i="27"/>
  <c r="AZ1681" i="27"/>
  <c r="AZ1682" i="27"/>
  <c r="AZ1683" i="27"/>
  <c r="AZ1684" i="27"/>
  <c r="AZ1685" i="27"/>
  <c r="AZ1686" i="27"/>
  <c r="AZ1687" i="27"/>
  <c r="AZ1688" i="27"/>
  <c r="AZ1689" i="27"/>
  <c r="AZ1690" i="27"/>
  <c r="AZ1691" i="27"/>
  <c r="AZ1692" i="27"/>
  <c r="AZ1693" i="27"/>
  <c r="AZ1694" i="27"/>
  <c r="AZ1695" i="27"/>
  <c r="AZ1696" i="27"/>
  <c r="AZ1697" i="27"/>
  <c r="AZ1698" i="27"/>
  <c r="AZ1699" i="27"/>
  <c r="AZ1700" i="27"/>
  <c r="AZ1701" i="27"/>
  <c r="AZ1702" i="27"/>
  <c r="AZ1703" i="27"/>
  <c r="AZ1704" i="27"/>
  <c r="AZ1705" i="27"/>
  <c r="AZ1706" i="27"/>
  <c r="AZ1707" i="27"/>
  <c r="AZ1708" i="27"/>
  <c r="AZ1709" i="27"/>
  <c r="AZ1710" i="27"/>
  <c r="AZ1711" i="27"/>
  <c r="AZ1712" i="27"/>
  <c r="AZ1713" i="27"/>
  <c r="AZ1714" i="27"/>
  <c r="AZ1715" i="27"/>
  <c r="AZ1716" i="27"/>
  <c r="AZ1717" i="27"/>
  <c r="AZ1718" i="27"/>
  <c r="AZ1719" i="27"/>
  <c r="AZ1720" i="27"/>
  <c r="AZ1721" i="27"/>
  <c r="AZ1722" i="27"/>
  <c r="AZ1723" i="27"/>
  <c r="AZ1724" i="27"/>
  <c r="AZ1725" i="27"/>
  <c r="AZ1726" i="27"/>
  <c r="AZ1727" i="27"/>
  <c r="AZ1728" i="27"/>
  <c r="AZ1729" i="27"/>
  <c r="AZ1730" i="27"/>
  <c r="AZ1731" i="27"/>
  <c r="AZ1732" i="27"/>
  <c r="AZ1733" i="27"/>
  <c r="AZ1734" i="27"/>
  <c r="AZ1735" i="27"/>
  <c r="AZ1736" i="27"/>
  <c r="AZ1737" i="27"/>
  <c r="AZ1738" i="27"/>
  <c r="AZ1739" i="27"/>
  <c r="AZ1740" i="27"/>
  <c r="AZ1741" i="27"/>
  <c r="AZ1742" i="27"/>
  <c r="AZ1743" i="27"/>
  <c r="AZ1744" i="27"/>
  <c r="AZ1745" i="27"/>
  <c r="AZ1746" i="27"/>
  <c r="AZ1747" i="27"/>
  <c r="AZ1748" i="27"/>
  <c r="AZ1749" i="27"/>
  <c r="AZ1750" i="27"/>
  <c r="AZ1751" i="27"/>
  <c r="AZ1752" i="27"/>
  <c r="AZ1753" i="27"/>
  <c r="AZ1754" i="27"/>
  <c r="AZ1755" i="27"/>
  <c r="AZ1756" i="27"/>
  <c r="AZ1757" i="27"/>
  <c r="AZ1758" i="27"/>
  <c r="AZ1759" i="27"/>
  <c r="AZ1760" i="27"/>
  <c r="AZ1761" i="27"/>
  <c r="AZ1762" i="27"/>
  <c r="AZ1763" i="27"/>
  <c r="AZ1764" i="27"/>
  <c r="AZ1765" i="27"/>
  <c r="AZ1766" i="27"/>
  <c r="AZ1767" i="27"/>
  <c r="AZ1768" i="27"/>
  <c r="AZ1769" i="27"/>
  <c r="AZ1770" i="27"/>
  <c r="AZ1771" i="27"/>
  <c r="AZ1772" i="27"/>
  <c r="AZ1773" i="27"/>
  <c r="AZ1774" i="27"/>
  <c r="AZ1775" i="27"/>
  <c r="AZ1776" i="27"/>
  <c r="AZ1777" i="27"/>
  <c r="AZ1778" i="27"/>
  <c r="AZ1779" i="27"/>
  <c r="AZ1780" i="27"/>
  <c r="AZ1781" i="27"/>
  <c r="AZ1782" i="27"/>
  <c r="AZ1783" i="27"/>
  <c r="AZ1784" i="27"/>
  <c r="AZ1785" i="27"/>
  <c r="AZ1786" i="27"/>
  <c r="AZ1787" i="27"/>
  <c r="AZ1788" i="27"/>
  <c r="AZ1789" i="27"/>
  <c r="AZ1790" i="27"/>
  <c r="AZ1791" i="27"/>
  <c r="AZ1792" i="27"/>
  <c r="AZ1793" i="27"/>
  <c r="AZ1794" i="27"/>
  <c r="AZ1795" i="27"/>
  <c r="AZ1796" i="27"/>
  <c r="AZ1797" i="27"/>
  <c r="AZ1798" i="27"/>
  <c r="AZ1799" i="27"/>
  <c r="AZ1800" i="27"/>
  <c r="AZ1801" i="27"/>
  <c r="AZ1802" i="27"/>
  <c r="AZ1803" i="27"/>
  <c r="AZ1804" i="27"/>
  <c r="AZ1805" i="27"/>
  <c r="AZ1806" i="27"/>
  <c r="AZ1807" i="27"/>
  <c r="AZ1808" i="27"/>
  <c r="AZ1809" i="27"/>
  <c r="AZ1810" i="27"/>
  <c r="AZ1811" i="27"/>
  <c r="AZ1812" i="27"/>
  <c r="AZ1813" i="27"/>
  <c r="AZ1814" i="27"/>
  <c r="AZ1815" i="27"/>
  <c r="AZ1816" i="27"/>
  <c r="AZ1817" i="27"/>
  <c r="AZ1818" i="27"/>
  <c r="AZ1819" i="27"/>
  <c r="AZ1820" i="27"/>
  <c r="AZ1821" i="27"/>
  <c r="AZ1822" i="27"/>
  <c r="AZ1823" i="27"/>
  <c r="AZ1824" i="27"/>
  <c r="AZ1825" i="27"/>
  <c r="AZ1826" i="27"/>
  <c r="AZ1827" i="27"/>
  <c r="AZ1828" i="27"/>
  <c r="AZ1829" i="27"/>
  <c r="AZ1830" i="27"/>
  <c r="AZ1831" i="27"/>
  <c r="AZ1832" i="27"/>
  <c r="AZ1833" i="27"/>
  <c r="AZ1834" i="27"/>
  <c r="AZ1835" i="27"/>
  <c r="AZ1836" i="27"/>
  <c r="AZ1837" i="27"/>
  <c r="AZ1838" i="27"/>
  <c r="AZ1839" i="27"/>
  <c r="AZ1840" i="27"/>
  <c r="AZ1841" i="27"/>
  <c r="AZ1842" i="27"/>
  <c r="AZ1843" i="27"/>
  <c r="AZ1844" i="27"/>
  <c r="AZ1845" i="27"/>
  <c r="AZ1846" i="27"/>
  <c r="AZ1847" i="27"/>
  <c r="AZ1848" i="27"/>
  <c r="AZ1849" i="27"/>
  <c r="AZ1850" i="27"/>
  <c r="AZ1851" i="27"/>
  <c r="AZ1852" i="27"/>
  <c r="AZ1853" i="27"/>
  <c r="AZ1854" i="27"/>
  <c r="AZ1855" i="27"/>
  <c r="AZ1856" i="27"/>
  <c r="AZ1857" i="27"/>
  <c r="AZ1858" i="27"/>
  <c r="AZ1859" i="27"/>
  <c r="AZ1860" i="27"/>
  <c r="AZ1861" i="27"/>
  <c r="AZ1862" i="27"/>
  <c r="AZ1863" i="27"/>
  <c r="AZ1864" i="27"/>
  <c r="AZ1865" i="27"/>
  <c r="AZ1866" i="27"/>
  <c r="AZ1867" i="27"/>
  <c r="AZ1868" i="27"/>
  <c r="AZ1869" i="27"/>
  <c r="AZ1870" i="27"/>
  <c r="AZ1871" i="27"/>
  <c r="AZ1872" i="27"/>
  <c r="AZ1873" i="27"/>
  <c r="AZ1874" i="27"/>
  <c r="AZ1875" i="27"/>
  <c r="AZ1876" i="27"/>
  <c r="AZ1877" i="27"/>
  <c r="AZ1878" i="27"/>
  <c r="AZ1879" i="27"/>
  <c r="AZ1880" i="27"/>
  <c r="AZ1881" i="27"/>
  <c r="AZ1882" i="27"/>
  <c r="AZ1883" i="27"/>
  <c r="AZ1884" i="27"/>
  <c r="AZ1885" i="27"/>
  <c r="AZ1886" i="27"/>
  <c r="AZ1887" i="27"/>
  <c r="AZ1888" i="27"/>
  <c r="AZ1889" i="27"/>
  <c r="AZ1890" i="27"/>
  <c r="AZ1891" i="27"/>
  <c r="AZ1892" i="27"/>
  <c r="AZ1893" i="27"/>
  <c r="AZ1894" i="27"/>
  <c r="AZ1895" i="27"/>
  <c r="AZ1896" i="27"/>
  <c r="AZ1897" i="27"/>
  <c r="AZ1898" i="27"/>
  <c r="AZ1899" i="27"/>
  <c r="AZ1900" i="27"/>
  <c r="AZ1901" i="27"/>
  <c r="AZ1902" i="27"/>
  <c r="AZ1903" i="27"/>
  <c r="AZ1904" i="27"/>
  <c r="AZ1905" i="27"/>
  <c r="AZ1906" i="27"/>
  <c r="AZ1907" i="27"/>
  <c r="AZ809" i="27"/>
  <c r="AZ1909" i="27"/>
  <c r="AZ1910" i="27"/>
  <c r="AZ1911" i="27"/>
  <c r="AZ1912" i="27"/>
  <c r="AZ1913" i="27"/>
  <c r="AZ1914" i="27"/>
  <c r="AZ1915" i="27"/>
  <c r="AZ1916" i="27"/>
  <c r="AZ1917" i="27"/>
  <c r="AZ1918" i="27"/>
  <c r="AZ1919" i="27"/>
  <c r="AZ1920" i="27"/>
  <c r="AZ1921" i="27"/>
  <c r="AZ1922" i="27"/>
  <c r="AZ1923" i="27"/>
  <c r="AZ1924" i="27"/>
  <c r="AZ1925" i="27"/>
  <c r="AZ1926" i="27"/>
  <c r="AZ1927" i="27"/>
  <c r="AZ1928" i="27"/>
  <c r="AZ1929" i="27"/>
  <c r="AZ1930" i="27"/>
  <c r="AZ1931" i="27"/>
  <c r="AZ1932" i="27"/>
  <c r="AZ1933" i="27"/>
  <c r="AZ1934" i="27"/>
  <c r="AZ1935" i="27"/>
  <c r="AZ1936" i="27"/>
  <c r="AZ1937" i="27"/>
  <c r="AZ1938" i="27"/>
  <c r="AZ1939" i="27"/>
  <c r="AZ1940" i="27"/>
  <c r="AZ1941" i="27"/>
  <c r="AZ1942" i="27"/>
  <c r="AZ1943" i="27"/>
  <c r="AZ1944" i="27"/>
  <c r="AZ1945" i="27"/>
  <c r="AZ1946" i="27"/>
  <c r="AZ1947" i="27"/>
  <c r="AZ1948" i="27"/>
  <c r="AZ1949" i="27"/>
  <c r="AZ1950" i="27"/>
  <c r="AZ1951" i="27"/>
  <c r="AZ1952" i="27"/>
  <c r="AZ1953" i="27"/>
  <c r="AZ1954" i="27"/>
  <c r="AZ1955" i="27"/>
  <c r="AZ1956" i="27"/>
  <c r="AZ1957" i="27"/>
  <c r="AZ1958" i="27"/>
  <c r="AZ1959" i="27"/>
  <c r="AZ1960" i="27"/>
  <c r="AZ1961" i="27"/>
  <c r="AZ1962" i="27"/>
  <c r="AZ1963" i="27"/>
  <c r="AZ1964" i="27"/>
  <c r="AZ1965" i="27"/>
  <c r="AZ1966" i="27"/>
  <c r="AZ1967" i="27"/>
  <c r="AZ1968" i="27"/>
  <c r="AZ1969" i="27"/>
  <c r="AZ1970" i="27"/>
  <c r="AZ1971" i="27"/>
  <c r="AZ1972" i="27"/>
  <c r="AZ1973" i="27"/>
  <c r="AZ1974" i="27"/>
  <c r="AZ1975" i="27"/>
  <c r="AZ1976" i="27"/>
  <c r="AZ1977" i="27"/>
  <c r="AZ1978" i="27"/>
  <c r="AZ1979" i="27"/>
  <c r="AZ1980" i="27"/>
  <c r="AZ1981" i="27"/>
  <c r="AZ1982" i="27"/>
  <c r="AZ1983" i="27"/>
  <c r="AZ1984" i="27"/>
  <c r="AZ1985" i="27"/>
  <c r="AZ1986" i="27"/>
  <c r="AZ1987" i="27"/>
  <c r="AZ1988" i="27"/>
  <c r="AZ1989" i="27"/>
  <c r="AZ1990" i="27"/>
  <c r="AZ1991" i="27"/>
  <c r="AZ1992" i="27"/>
  <c r="AZ1993" i="27"/>
  <c r="AZ1994" i="27"/>
  <c r="AZ1995" i="27"/>
  <c r="AZ1996" i="27"/>
  <c r="AZ1997" i="27"/>
  <c r="AZ1998" i="27"/>
  <c r="AZ1999" i="27"/>
  <c r="AZ2000" i="27"/>
  <c r="AZ2001" i="27"/>
  <c r="AZ2002" i="27"/>
  <c r="AZ2003" i="27"/>
  <c r="AZ2004" i="27"/>
  <c r="AZ2005" i="27"/>
  <c r="AZ2006" i="27"/>
  <c r="AZ2007" i="27"/>
  <c r="AZ2008" i="27"/>
  <c r="AZ2009" i="27"/>
  <c r="AZ2010" i="27"/>
  <c r="AZ2011" i="27"/>
  <c r="AZ2012" i="27"/>
  <c r="AZ2013" i="27"/>
  <c r="AZ2014" i="27"/>
  <c r="AZ2015" i="27"/>
  <c r="AZ2016" i="27"/>
  <c r="AZ2017" i="27"/>
  <c r="AZ2018" i="27"/>
  <c r="AZ2019" i="27"/>
  <c r="AZ2020" i="27"/>
  <c r="AZ2021" i="27"/>
  <c r="AZ2022" i="27"/>
  <c r="AZ2023" i="27"/>
  <c r="AZ2024" i="27"/>
  <c r="AZ2025" i="27"/>
  <c r="AZ2026" i="27"/>
  <c r="AZ2027" i="27"/>
  <c r="AZ2028" i="27"/>
  <c r="AZ2029" i="27"/>
  <c r="AZ2030" i="27"/>
  <c r="AZ2031" i="27"/>
  <c r="AZ2032" i="27"/>
  <c r="AZ2033" i="27"/>
  <c r="AZ2034" i="27"/>
  <c r="AZ2035" i="27"/>
  <c r="AZ2036" i="27"/>
  <c r="AZ2037" i="27"/>
  <c r="AZ2038" i="27"/>
  <c r="AZ2039" i="27"/>
  <c r="AZ2040" i="27"/>
  <c r="AZ2041" i="27"/>
  <c r="AZ2042" i="27"/>
  <c r="AZ2043" i="27"/>
  <c r="AZ2044" i="27"/>
  <c r="AZ2045" i="27"/>
  <c r="AZ2046" i="27"/>
  <c r="AZ2047" i="27"/>
  <c r="AZ2048" i="27"/>
  <c r="AZ2049" i="27"/>
  <c r="AZ2050" i="27"/>
  <c r="AZ2051" i="27"/>
  <c r="AZ2052" i="27"/>
  <c r="AZ2053" i="27"/>
  <c r="AZ2054" i="27"/>
  <c r="AZ2055" i="27"/>
  <c r="AZ2056" i="27"/>
  <c r="AZ2057" i="27"/>
  <c r="AZ2058" i="27"/>
  <c r="AZ2059" i="27"/>
  <c r="AZ2060" i="27"/>
  <c r="AZ2061" i="27"/>
  <c r="AZ2062" i="27"/>
  <c r="AZ2063" i="27"/>
  <c r="AZ2064" i="27"/>
  <c r="AZ2065" i="27"/>
  <c r="AZ2066" i="27"/>
  <c r="AZ2067" i="27"/>
  <c r="AZ2068" i="27"/>
  <c r="AZ2069" i="27"/>
  <c r="AZ2070" i="27"/>
  <c r="AZ2071" i="27"/>
  <c r="AZ2072" i="27"/>
  <c r="AZ2073" i="27"/>
  <c r="AZ2074" i="27"/>
  <c r="AZ2075" i="27"/>
  <c r="AZ2076" i="27"/>
  <c r="AZ2077" i="27"/>
  <c r="AZ2078" i="27"/>
  <c r="AZ2079" i="27"/>
  <c r="AZ2080" i="27"/>
  <c r="AZ2081" i="27"/>
  <c r="AZ2082" i="27"/>
  <c r="AZ2083" i="27"/>
  <c r="AZ2084" i="27"/>
  <c r="AZ2085" i="27"/>
  <c r="AZ2086" i="27"/>
  <c r="AZ2087" i="27"/>
  <c r="AZ2088" i="27"/>
  <c r="AZ2089" i="27"/>
  <c r="AZ2090" i="27"/>
  <c r="AZ2091" i="27"/>
  <c r="AZ2092" i="27"/>
  <c r="AZ2093" i="27"/>
  <c r="AZ2094" i="27"/>
  <c r="AZ2095" i="27"/>
  <c r="AZ2096" i="27"/>
  <c r="AZ2097" i="27"/>
  <c r="AZ2098" i="27"/>
  <c r="AZ2099" i="27"/>
  <c r="AZ2100" i="27"/>
  <c r="AZ2101" i="27"/>
  <c r="AZ2102" i="27"/>
  <c r="AZ2103" i="27"/>
  <c r="AZ2104" i="27"/>
  <c r="AZ2105" i="27"/>
  <c r="AZ2106" i="27"/>
  <c r="AZ2107" i="27"/>
  <c r="AZ2108" i="27"/>
  <c r="AZ2109" i="27"/>
  <c r="AZ2110" i="27"/>
  <c r="AZ2111" i="27"/>
  <c r="AZ2112" i="27"/>
  <c r="AZ2113" i="27"/>
  <c r="AZ2114" i="27"/>
  <c r="AZ2115" i="27"/>
  <c r="AZ2116" i="27"/>
  <c r="AZ2117" i="27"/>
  <c r="AZ2118" i="27"/>
  <c r="AZ2119" i="27"/>
  <c r="AZ2120" i="27"/>
  <c r="AZ2121" i="27"/>
  <c r="AZ2122" i="27"/>
  <c r="AZ2123" i="27"/>
  <c r="AZ2124" i="27"/>
  <c r="AZ2125" i="27"/>
  <c r="AZ2126" i="27"/>
  <c r="AZ2127" i="27"/>
  <c r="AZ2128" i="27"/>
  <c r="AZ2129" i="27"/>
  <c r="AZ2130" i="27"/>
  <c r="AZ2131" i="27"/>
  <c r="AZ2132" i="27"/>
  <c r="AZ2133" i="27"/>
  <c r="AZ2134" i="27"/>
  <c r="AZ2135" i="27"/>
  <c r="AZ2136" i="27"/>
  <c r="AZ2137" i="27"/>
  <c r="AZ2138" i="27"/>
  <c r="AZ2139" i="27"/>
  <c r="AZ2140" i="27"/>
  <c r="AZ2141" i="27"/>
  <c r="AZ2142" i="27"/>
  <c r="AZ2143" i="27"/>
  <c r="AZ2144" i="27"/>
  <c r="AZ2145" i="27"/>
  <c r="AZ2146" i="27"/>
  <c r="AZ2147" i="27"/>
  <c r="AZ2148" i="27"/>
  <c r="AZ2149" i="27"/>
  <c r="AZ2150" i="27"/>
  <c r="AZ2151" i="27"/>
  <c r="AZ2152" i="27"/>
  <c r="AZ2153" i="27"/>
  <c r="AZ2154" i="27"/>
  <c r="AZ2155" i="27"/>
  <c r="AZ2156" i="27"/>
  <c r="AZ2157" i="27"/>
  <c r="AZ2158" i="27"/>
  <c r="AZ2159" i="27"/>
  <c r="AZ2160" i="27"/>
  <c r="AZ2161" i="27"/>
  <c r="AZ2162" i="27"/>
  <c r="AZ2163" i="27"/>
  <c r="AZ2164" i="27"/>
  <c r="AZ2165" i="27"/>
  <c r="AZ2166" i="27"/>
  <c r="AZ2167" i="27"/>
  <c r="AZ2168" i="27"/>
  <c r="AZ2169" i="27"/>
  <c r="AZ2170" i="27"/>
  <c r="AZ2171" i="27"/>
  <c r="AZ2172" i="27"/>
  <c r="AZ2173" i="27"/>
  <c r="AZ2174" i="27"/>
  <c r="AZ2175" i="27"/>
  <c r="AZ2176" i="27"/>
  <c r="AZ2177" i="27"/>
  <c r="AZ2178" i="27"/>
  <c r="AZ2179" i="27"/>
  <c r="AZ2180" i="27"/>
  <c r="AZ2181" i="27"/>
  <c r="AZ2182" i="27"/>
  <c r="AZ2183" i="27"/>
  <c r="AZ2184" i="27"/>
  <c r="AZ2185" i="27"/>
  <c r="AZ2186" i="27"/>
  <c r="AZ2187" i="27"/>
  <c r="AZ2188" i="27"/>
  <c r="AZ2189" i="27"/>
  <c r="AZ2190" i="27"/>
  <c r="AZ2191" i="27"/>
  <c r="AZ2192" i="27"/>
  <c r="AZ2193" i="27"/>
  <c r="AZ2194" i="27"/>
  <c r="AZ2195" i="27"/>
  <c r="AZ2196" i="27"/>
  <c r="AZ2197" i="27"/>
  <c r="AZ2198" i="27"/>
  <c r="AZ2199" i="27"/>
  <c r="AZ2200" i="27"/>
  <c r="AZ2201" i="27"/>
  <c r="AZ2202" i="27"/>
  <c r="AZ2203" i="27"/>
  <c r="AZ2204" i="27"/>
  <c r="AZ2205" i="27"/>
  <c r="AZ2206" i="27"/>
  <c r="AZ2207" i="27"/>
  <c r="AZ2208" i="27"/>
  <c r="AZ2209" i="27"/>
  <c r="AZ2210" i="27"/>
  <c r="AZ2211" i="27"/>
  <c r="AZ2212" i="27"/>
  <c r="AZ2213" i="27"/>
  <c r="AZ2214" i="27"/>
  <c r="AZ2215" i="27"/>
  <c r="AZ2216" i="27"/>
  <c r="AZ2217" i="27"/>
  <c r="AZ2218" i="27"/>
  <c r="AZ2219" i="27"/>
  <c r="AZ2220" i="27"/>
  <c r="AZ2221" i="27"/>
  <c r="AZ2222" i="27"/>
  <c r="AZ2223" i="27"/>
  <c r="AZ2224" i="27"/>
  <c r="AZ2225" i="27"/>
  <c r="AZ2226" i="27"/>
  <c r="AZ2227" i="27"/>
  <c r="AZ2228" i="27"/>
  <c r="AZ2229" i="27"/>
  <c r="AZ2230" i="27"/>
  <c r="AZ2231" i="27"/>
  <c r="AZ2232" i="27"/>
  <c r="AZ2233" i="27"/>
  <c r="AZ2234" i="27"/>
  <c r="AZ2235" i="27"/>
  <c r="AZ2236" i="27"/>
  <c r="AZ2237" i="27"/>
  <c r="AZ2238" i="27"/>
  <c r="AZ2239" i="27"/>
  <c r="AZ2240" i="27"/>
  <c r="AZ2241" i="27"/>
  <c r="AZ2242" i="27"/>
  <c r="AZ2243" i="27"/>
  <c r="AZ2244" i="27"/>
  <c r="AZ2245" i="27"/>
  <c r="AZ2246" i="27"/>
  <c r="AZ2247" i="27"/>
  <c r="AZ2248" i="27"/>
  <c r="AZ2249" i="27"/>
  <c r="AZ2250" i="27"/>
  <c r="AZ2251" i="27"/>
  <c r="AZ2252" i="27"/>
  <c r="AZ2253" i="27"/>
  <c r="AZ2254" i="27"/>
  <c r="AZ2255" i="27"/>
  <c r="AZ2256" i="27"/>
  <c r="AZ2257" i="27"/>
  <c r="AZ2258" i="27"/>
  <c r="AZ2259" i="27"/>
  <c r="AZ2260" i="27"/>
  <c r="AZ2261" i="27"/>
  <c r="AZ2262" i="27"/>
  <c r="AZ2263" i="27"/>
  <c r="AZ2264" i="27"/>
  <c r="AZ2265" i="27"/>
  <c r="AZ2266" i="27"/>
  <c r="AZ2267" i="27"/>
  <c r="AZ2268" i="27"/>
  <c r="AZ2269" i="27"/>
  <c r="AZ2270" i="27"/>
  <c r="AZ2271" i="27"/>
  <c r="AZ2272" i="27"/>
  <c r="AZ2273" i="27"/>
  <c r="AZ2274" i="27"/>
  <c r="AZ2275" i="27"/>
  <c r="AZ2276" i="27"/>
  <c r="AZ2277" i="27"/>
  <c r="AZ2278" i="27"/>
  <c r="AZ2279" i="27"/>
  <c r="AZ2280" i="27"/>
  <c r="AZ2281" i="27"/>
  <c r="AZ2282" i="27"/>
  <c r="AZ2283" i="27"/>
  <c r="AZ2284" i="27"/>
  <c r="AZ2285" i="27"/>
  <c r="AZ2286" i="27"/>
  <c r="AZ2287" i="27"/>
  <c r="AZ2288" i="27"/>
  <c r="AZ2289" i="27"/>
  <c r="AZ2290" i="27"/>
  <c r="AZ2291" i="27"/>
  <c r="AZ2292" i="27"/>
  <c r="AZ2293" i="27"/>
  <c r="AZ2294" i="27"/>
  <c r="AZ2295" i="27"/>
  <c r="AZ2296" i="27"/>
  <c r="AZ2297" i="27"/>
  <c r="AZ2298" i="27"/>
  <c r="AZ2299" i="27"/>
  <c r="AZ2300" i="27"/>
  <c r="AZ2301" i="27"/>
  <c r="AZ2302" i="27"/>
  <c r="AZ2303" i="27"/>
  <c r="AZ2304" i="27"/>
  <c r="AZ2305" i="27"/>
  <c r="AZ2306" i="27"/>
  <c r="AZ2307" i="27"/>
  <c r="AZ2308" i="27"/>
  <c r="AZ2309" i="27"/>
  <c r="AZ2310" i="27"/>
  <c r="AZ2311" i="27"/>
  <c r="AZ2312" i="27"/>
  <c r="AZ2313" i="27"/>
  <c r="AZ2314" i="27"/>
  <c r="AZ2315" i="27"/>
  <c r="AZ2316" i="27"/>
  <c r="AZ2317" i="27"/>
  <c r="AZ2318" i="27"/>
  <c r="AZ2319" i="27"/>
  <c r="AZ2320" i="27"/>
  <c r="AZ2321" i="27"/>
  <c r="AZ2322" i="27"/>
  <c r="AZ2323" i="27"/>
  <c r="AZ2324" i="27"/>
  <c r="AZ2325" i="27"/>
  <c r="AZ2326" i="27"/>
  <c r="AZ2327" i="27"/>
  <c r="AZ2328" i="27"/>
  <c r="AZ2329" i="27"/>
  <c r="AZ2330" i="27"/>
  <c r="AZ2331" i="27"/>
  <c r="AZ2332" i="27"/>
  <c r="AZ2333" i="27"/>
  <c r="AZ2334" i="27"/>
  <c r="AZ2335" i="27"/>
  <c r="AZ2336" i="27"/>
  <c r="AZ2337" i="27"/>
  <c r="AZ2338" i="27"/>
  <c r="AZ2339" i="27"/>
  <c r="AZ2340" i="27"/>
  <c r="AZ2341" i="27"/>
  <c r="AZ2342" i="27"/>
  <c r="AZ2343" i="27"/>
  <c r="AZ2344" i="27"/>
  <c r="AZ2345" i="27"/>
  <c r="AZ2346" i="27"/>
  <c r="AZ2347" i="27"/>
  <c r="AZ2348" i="27"/>
  <c r="AZ2349" i="27"/>
  <c r="AZ2350" i="27"/>
  <c r="AZ2351" i="27"/>
  <c r="AZ2352" i="27"/>
  <c r="AZ2353" i="27"/>
  <c r="AZ2354" i="27"/>
  <c r="AZ2355" i="27"/>
  <c r="AZ2356" i="27"/>
  <c r="AZ2357" i="27"/>
  <c r="AZ2358" i="27"/>
  <c r="AZ2359" i="27"/>
  <c r="AZ2360" i="27"/>
  <c r="AZ2361" i="27"/>
  <c r="AZ2362" i="27"/>
  <c r="AZ2363" i="27"/>
  <c r="AZ2364" i="27"/>
  <c r="AZ2365" i="27"/>
  <c r="AZ2366" i="27"/>
  <c r="AZ2367" i="27"/>
  <c r="AZ2368" i="27"/>
  <c r="AZ2369" i="27"/>
  <c r="AZ2370" i="27"/>
  <c r="AZ2371" i="27"/>
  <c r="AZ2372" i="27"/>
  <c r="AZ2373" i="27"/>
  <c r="AZ2374" i="27"/>
  <c r="AZ2375" i="27"/>
  <c r="AZ2376" i="27"/>
  <c r="AZ2377" i="27"/>
  <c r="AZ2378" i="27"/>
  <c r="AZ2379" i="27"/>
  <c r="AZ2380" i="27"/>
  <c r="AZ2381" i="27"/>
  <c r="AZ2382" i="27"/>
  <c r="AZ2383" i="27"/>
  <c r="AZ2384" i="27"/>
  <c r="AZ2385" i="27"/>
  <c r="AZ2386" i="27"/>
  <c r="AZ2387" i="27"/>
  <c r="AZ2388" i="27"/>
  <c r="AZ2389" i="27"/>
  <c r="AZ2390" i="27"/>
  <c r="AZ2391" i="27"/>
  <c r="AZ2392" i="27"/>
  <c r="AZ2393" i="27"/>
  <c r="AZ2394" i="27"/>
  <c r="AZ2395" i="27"/>
  <c r="AZ2396" i="27"/>
  <c r="AZ2397" i="27"/>
  <c r="AZ2398" i="27"/>
  <c r="AZ2399" i="27"/>
  <c r="AZ2400" i="27"/>
  <c r="AZ2401" i="27"/>
  <c r="AZ2402" i="27"/>
  <c r="AZ2403" i="27"/>
  <c r="AZ2" i="27"/>
  <c r="Y1653" i="27"/>
  <c r="Y1456" i="27"/>
  <c r="Y1194" i="27"/>
  <c r="Y1098" i="27"/>
  <c r="Y1086" i="27"/>
  <c r="Y1046" i="27"/>
  <c r="Y1008" i="27"/>
  <c r="Y1007" i="27"/>
  <c r="Y992" i="27"/>
  <c r="Y940" i="27"/>
  <c r="Y926" i="27"/>
  <c r="Y901" i="27"/>
  <c r="Y834" i="27"/>
  <c r="Y830" i="27"/>
  <c r="Y824" i="27"/>
  <c r="Y823" i="27"/>
  <c r="Y175" i="27"/>
  <c r="Y324" i="27"/>
  <c r="Y632" i="27"/>
  <c r="Y583" i="27"/>
  <c r="Y549" i="27"/>
  <c r="Y536" i="27"/>
  <c r="Y502" i="27"/>
  <c r="Y458" i="27"/>
  <c r="Y456" i="27"/>
  <c r="Y416" i="27"/>
  <c r="Y152" i="27"/>
  <c r="Y383" i="27"/>
  <c r="Y337" i="27"/>
  <c r="Y215" i="27"/>
  <c r="Y292" i="27"/>
  <c r="Y284" i="27"/>
  <c r="Y256" i="27"/>
  <c r="Y255" i="27"/>
  <c r="Y77" i="27"/>
  <c r="Y236" i="27"/>
  <c r="Y184" i="27"/>
  <c r="Y159" i="27"/>
  <c r="Y322" i="27"/>
  <c r="Y66" i="27"/>
  <c r="Y37" i="27"/>
  <c r="Y29" i="27"/>
  <c r="Z7" i="27"/>
  <c r="Z34" i="27"/>
  <c r="Z313" i="27"/>
  <c r="Z383" i="27"/>
  <c r="Z583" i="27"/>
  <c r="Z823" i="27"/>
  <c r="Z824" i="27"/>
  <c r="Z830" i="27"/>
  <c r="Z834" i="27"/>
  <c r="Z901" i="27"/>
  <c r="Z926" i="27"/>
  <c r="Z940" i="27"/>
  <c r="Z992" i="27"/>
  <c r="Z1007" i="27"/>
  <c r="Z1008" i="27"/>
  <c r="Z1046" i="27"/>
  <c r="Z1086" i="27"/>
  <c r="Z1098" i="27"/>
  <c r="Z1194" i="27"/>
  <c r="Z1456" i="27"/>
  <c r="Z1653" i="27"/>
  <c r="AY2403" i="27" l="1"/>
  <c r="AX2403" i="27"/>
  <c r="V2403" i="27" a="1"/>
  <c r="V2403" i="27" s="1"/>
  <c r="T2403" i="27" a="1"/>
  <c r="T2403" i="27" s="1"/>
  <c r="S2403" i="27" a="1"/>
  <c r="S2403" i="27" s="1"/>
  <c r="H2403" i="27"/>
  <c r="C2403" i="27"/>
  <c r="AY2402" i="27"/>
  <c r="AX2402" i="27"/>
  <c r="V2402" i="27" a="1"/>
  <c r="V2402" i="27" s="1"/>
  <c r="T2402" i="27" a="1"/>
  <c r="T2402" i="27" s="1"/>
  <c r="S2402" i="27" a="1"/>
  <c r="S2402" i="27" s="1"/>
  <c r="H2402" i="27"/>
  <c r="C2402" i="27"/>
  <c r="AY2401" i="27"/>
  <c r="AX2401" i="27"/>
  <c r="V2401" i="27" a="1"/>
  <c r="V2401" i="27" s="1"/>
  <c r="T2401" i="27" a="1"/>
  <c r="T2401" i="27" s="1"/>
  <c r="S2401" i="27" a="1"/>
  <c r="S2401" i="27" s="1"/>
  <c r="H2401" i="27"/>
  <c r="C2401" i="27"/>
  <c r="AY2400" i="27"/>
  <c r="AX2400" i="27"/>
  <c r="V2400" i="27" a="1"/>
  <c r="V2400" i="27" s="1"/>
  <c r="T2400" i="27" a="1"/>
  <c r="T2400" i="27" s="1"/>
  <c r="S2400" i="27" a="1"/>
  <c r="S2400" i="27" s="1"/>
  <c r="H2400" i="27"/>
  <c r="C2400" i="27"/>
  <c r="AY2399" i="27"/>
  <c r="AX2399" i="27"/>
  <c r="V2399" i="27" a="1"/>
  <c r="V2399" i="27" s="1"/>
  <c r="T2399" i="27" a="1"/>
  <c r="T2399" i="27" s="1"/>
  <c r="S2399" i="27" a="1"/>
  <c r="S2399" i="27" s="1"/>
  <c r="H2399" i="27"/>
  <c r="C2399" i="27"/>
  <c r="AY2398" i="27"/>
  <c r="AX2398" i="27"/>
  <c r="V2398" i="27" a="1"/>
  <c r="V2398" i="27" s="1"/>
  <c r="T2398" i="27" a="1"/>
  <c r="T2398" i="27" s="1"/>
  <c r="S2398" i="27" a="1"/>
  <c r="S2398" i="27" s="1"/>
  <c r="H2398" i="27"/>
  <c r="C2398" i="27"/>
  <c r="AY2397" i="27"/>
  <c r="AX2397" i="27"/>
  <c r="V2397" i="27" a="1"/>
  <c r="V2397" i="27" s="1"/>
  <c r="T2397" i="27" a="1"/>
  <c r="T2397" i="27" s="1"/>
  <c r="S2397" i="27" a="1"/>
  <c r="S2397" i="27" s="1"/>
  <c r="H2397" i="27"/>
  <c r="C2397" i="27"/>
  <c r="AY2396" i="27"/>
  <c r="AX2396" i="27"/>
  <c r="V2396" i="27" a="1"/>
  <c r="V2396" i="27" s="1"/>
  <c r="T2396" i="27" a="1"/>
  <c r="T2396" i="27" s="1"/>
  <c r="S2396" i="27" a="1"/>
  <c r="S2396" i="27" s="1"/>
  <c r="H2396" i="27"/>
  <c r="C2396" i="27"/>
  <c r="AY2395" i="27"/>
  <c r="AX2395" i="27"/>
  <c r="V2395" i="27" a="1"/>
  <c r="V2395" i="27" s="1"/>
  <c r="T2395" i="27" a="1"/>
  <c r="T2395" i="27" s="1"/>
  <c r="S2395" i="27" a="1"/>
  <c r="S2395" i="27" s="1"/>
  <c r="H2395" i="27"/>
  <c r="C2395" i="27"/>
  <c r="AY2394" i="27"/>
  <c r="AX2394" i="27"/>
  <c r="V2394" i="27" a="1"/>
  <c r="V2394" i="27" s="1"/>
  <c r="T2394" i="27" a="1"/>
  <c r="T2394" i="27" s="1"/>
  <c r="S2394" i="27" a="1"/>
  <c r="S2394" i="27" s="1"/>
  <c r="H2394" i="27"/>
  <c r="C2394" i="27"/>
  <c r="AY2393" i="27"/>
  <c r="AX2393" i="27"/>
  <c r="V2393" i="27" a="1"/>
  <c r="V2393" i="27" s="1"/>
  <c r="T2393" i="27" a="1"/>
  <c r="T2393" i="27" s="1"/>
  <c r="S2393" i="27" a="1"/>
  <c r="S2393" i="27" s="1"/>
  <c r="H2393" i="27"/>
  <c r="C2393" i="27"/>
  <c r="AY2392" i="27"/>
  <c r="AX2392" i="27"/>
  <c r="V2392" i="27" a="1"/>
  <c r="V2392" i="27" s="1"/>
  <c r="T2392" i="27" a="1"/>
  <c r="T2392" i="27" s="1"/>
  <c r="S2392" i="27" a="1"/>
  <c r="S2392" i="27" s="1"/>
  <c r="H2392" i="27"/>
  <c r="C2392" i="27"/>
  <c r="AY2391" i="27"/>
  <c r="AX2391" i="27"/>
  <c r="V2391" i="27" a="1"/>
  <c r="V2391" i="27" s="1"/>
  <c r="T2391" i="27" a="1"/>
  <c r="T2391" i="27" s="1"/>
  <c r="S2391" i="27" a="1"/>
  <c r="S2391" i="27" s="1"/>
  <c r="H2391" i="27"/>
  <c r="C2391" i="27"/>
  <c r="AY2390" i="27"/>
  <c r="AX2390" i="27"/>
  <c r="V2390" i="27" a="1"/>
  <c r="V2390" i="27" s="1"/>
  <c r="T2390" i="27" a="1"/>
  <c r="T2390" i="27" s="1"/>
  <c r="S2390" i="27" a="1"/>
  <c r="S2390" i="27" s="1"/>
  <c r="H2390" i="27"/>
  <c r="C2390" i="27"/>
  <c r="AY2389" i="27"/>
  <c r="AX2389" i="27"/>
  <c r="V2389" i="27" a="1"/>
  <c r="V2389" i="27" s="1"/>
  <c r="T2389" i="27" a="1"/>
  <c r="T2389" i="27" s="1"/>
  <c r="S2389" i="27" a="1"/>
  <c r="S2389" i="27" s="1"/>
  <c r="H2389" i="27"/>
  <c r="C2389" i="27"/>
  <c r="AY2388" i="27"/>
  <c r="AX2388" i="27"/>
  <c r="V2388" i="27" a="1"/>
  <c r="V2388" i="27" s="1"/>
  <c r="T2388" i="27" a="1"/>
  <c r="T2388" i="27" s="1"/>
  <c r="S2388" i="27" a="1"/>
  <c r="S2388" i="27" s="1"/>
  <c r="H2388" i="27"/>
  <c r="C2388" i="27"/>
  <c r="AY2387" i="27"/>
  <c r="AX2387" i="27"/>
  <c r="V2387" i="27" a="1"/>
  <c r="V2387" i="27" s="1"/>
  <c r="T2387" i="27" a="1"/>
  <c r="T2387" i="27" s="1"/>
  <c r="S2387" i="27" a="1"/>
  <c r="S2387" i="27" s="1"/>
  <c r="H2387" i="27"/>
  <c r="C2387" i="27"/>
  <c r="AY2386" i="27"/>
  <c r="AX2386" i="27"/>
  <c r="V2386" i="27" a="1"/>
  <c r="V2386" i="27" s="1"/>
  <c r="T2386" i="27" a="1"/>
  <c r="T2386" i="27" s="1"/>
  <c r="S2386" i="27" a="1"/>
  <c r="S2386" i="27" s="1"/>
  <c r="H2386" i="27"/>
  <c r="C2386" i="27"/>
  <c r="AY2385" i="27"/>
  <c r="AX2385" i="27"/>
  <c r="V2385" i="27" a="1"/>
  <c r="V2385" i="27" s="1"/>
  <c r="T2385" i="27" a="1"/>
  <c r="T2385" i="27" s="1"/>
  <c r="S2385" i="27" a="1"/>
  <c r="S2385" i="27" s="1"/>
  <c r="H2385" i="27"/>
  <c r="C2385" i="27"/>
  <c r="AY2384" i="27"/>
  <c r="AX2384" i="27"/>
  <c r="V2384" i="27" a="1"/>
  <c r="V2384" i="27" s="1"/>
  <c r="T2384" i="27" a="1"/>
  <c r="T2384" i="27" s="1"/>
  <c r="S2384" i="27" a="1"/>
  <c r="S2384" i="27" s="1"/>
  <c r="H2384" i="27"/>
  <c r="C2384" i="27"/>
  <c r="AY2383" i="27"/>
  <c r="AX2383" i="27"/>
  <c r="V2383" i="27" a="1"/>
  <c r="V2383" i="27" s="1"/>
  <c r="T2383" i="27" a="1"/>
  <c r="T2383" i="27" s="1"/>
  <c r="S2383" i="27" a="1"/>
  <c r="S2383" i="27" s="1"/>
  <c r="H2383" i="27"/>
  <c r="C2383" i="27"/>
  <c r="AY2382" i="27"/>
  <c r="AX2382" i="27"/>
  <c r="V2382" i="27" a="1"/>
  <c r="V2382" i="27" s="1"/>
  <c r="T2382" i="27" a="1"/>
  <c r="T2382" i="27" s="1"/>
  <c r="S2382" i="27" a="1"/>
  <c r="S2382" i="27" s="1"/>
  <c r="H2382" i="27"/>
  <c r="C2382" i="27"/>
  <c r="AY2381" i="27"/>
  <c r="AX2381" i="27"/>
  <c r="V2381" i="27" a="1"/>
  <c r="V2381" i="27" s="1"/>
  <c r="T2381" i="27" a="1"/>
  <c r="T2381" i="27" s="1"/>
  <c r="S2381" i="27" a="1"/>
  <c r="S2381" i="27" s="1"/>
  <c r="H2381" i="27"/>
  <c r="C2381" i="27"/>
  <c r="AY2380" i="27"/>
  <c r="AX2380" i="27"/>
  <c r="V2380" i="27" a="1"/>
  <c r="V2380" i="27" s="1"/>
  <c r="T2380" i="27" a="1"/>
  <c r="T2380" i="27" s="1"/>
  <c r="S2380" i="27" a="1"/>
  <c r="S2380" i="27" s="1"/>
  <c r="H2380" i="27"/>
  <c r="C2380" i="27"/>
  <c r="AY2379" i="27"/>
  <c r="AX2379" i="27"/>
  <c r="V2379" i="27" a="1"/>
  <c r="V2379" i="27" s="1"/>
  <c r="T2379" i="27" a="1"/>
  <c r="T2379" i="27" s="1"/>
  <c r="S2379" i="27" a="1"/>
  <c r="S2379" i="27" s="1"/>
  <c r="H2379" i="27"/>
  <c r="C2379" i="27"/>
  <c r="AY2378" i="27"/>
  <c r="AX2378" i="27"/>
  <c r="V2378" i="27" a="1"/>
  <c r="V2378" i="27" s="1"/>
  <c r="T2378" i="27" a="1"/>
  <c r="T2378" i="27" s="1"/>
  <c r="S2378" i="27" a="1"/>
  <c r="S2378" i="27" s="1"/>
  <c r="H2378" i="27"/>
  <c r="C2378" i="27"/>
  <c r="AY2377" i="27"/>
  <c r="AX2377" i="27"/>
  <c r="V2377" i="27" a="1"/>
  <c r="V2377" i="27" s="1"/>
  <c r="T2377" i="27" a="1"/>
  <c r="T2377" i="27" s="1"/>
  <c r="S2377" i="27" a="1"/>
  <c r="S2377" i="27" s="1"/>
  <c r="H2377" i="27"/>
  <c r="C2377" i="27"/>
  <c r="AY2376" i="27"/>
  <c r="AX2376" i="27"/>
  <c r="V2376" i="27" a="1"/>
  <c r="V2376" i="27" s="1"/>
  <c r="T2376" i="27" a="1"/>
  <c r="T2376" i="27" s="1"/>
  <c r="S2376" i="27" a="1"/>
  <c r="S2376" i="27" s="1"/>
  <c r="H2376" i="27"/>
  <c r="C2376" i="27"/>
  <c r="AY2375" i="27"/>
  <c r="AX2375" i="27"/>
  <c r="V2375" i="27" a="1"/>
  <c r="V2375" i="27" s="1"/>
  <c r="T2375" i="27" a="1"/>
  <c r="T2375" i="27" s="1"/>
  <c r="S2375" i="27" a="1"/>
  <c r="S2375" i="27" s="1"/>
  <c r="H2375" i="27"/>
  <c r="C2375" i="27"/>
  <c r="AY2374" i="27"/>
  <c r="AX2374" i="27"/>
  <c r="V2374" i="27" a="1"/>
  <c r="V2374" i="27" s="1"/>
  <c r="T2374" i="27" a="1"/>
  <c r="T2374" i="27" s="1"/>
  <c r="S2374" i="27" a="1"/>
  <c r="S2374" i="27" s="1"/>
  <c r="H2374" i="27"/>
  <c r="C2374" i="27"/>
  <c r="AY2373" i="27"/>
  <c r="AX2373" i="27"/>
  <c r="V2373" i="27" a="1"/>
  <c r="V2373" i="27" s="1"/>
  <c r="T2373" i="27" a="1"/>
  <c r="T2373" i="27" s="1"/>
  <c r="S2373" i="27" a="1"/>
  <c r="S2373" i="27" s="1"/>
  <c r="H2373" i="27"/>
  <c r="C2373" i="27"/>
  <c r="AY2372" i="27"/>
  <c r="AX2372" i="27"/>
  <c r="V2372" i="27" a="1"/>
  <c r="V2372" i="27" s="1"/>
  <c r="T2372" i="27" a="1"/>
  <c r="T2372" i="27" s="1"/>
  <c r="S2372" i="27" a="1"/>
  <c r="S2372" i="27" s="1"/>
  <c r="H2372" i="27"/>
  <c r="C2372" i="27"/>
  <c r="AY2371" i="27"/>
  <c r="AX2371" i="27"/>
  <c r="V2371" i="27" a="1"/>
  <c r="V2371" i="27" s="1"/>
  <c r="T2371" i="27" a="1"/>
  <c r="T2371" i="27" s="1"/>
  <c r="S2371" i="27" a="1"/>
  <c r="S2371" i="27" s="1"/>
  <c r="H2371" i="27"/>
  <c r="C2371" i="27"/>
  <c r="AY2370" i="27"/>
  <c r="AX2370" i="27"/>
  <c r="V2370" i="27" a="1"/>
  <c r="V2370" i="27" s="1"/>
  <c r="T2370" i="27" a="1"/>
  <c r="T2370" i="27" s="1"/>
  <c r="S2370" i="27" a="1"/>
  <c r="S2370" i="27" s="1"/>
  <c r="H2370" i="27"/>
  <c r="C2370" i="27"/>
  <c r="AY2369" i="27"/>
  <c r="AX2369" i="27"/>
  <c r="V2369" i="27" a="1"/>
  <c r="V2369" i="27" s="1"/>
  <c r="T2369" i="27" a="1"/>
  <c r="T2369" i="27" s="1"/>
  <c r="S2369" i="27" a="1"/>
  <c r="S2369" i="27" s="1"/>
  <c r="H2369" i="27"/>
  <c r="C2369" i="27"/>
  <c r="AY2368" i="27"/>
  <c r="AX2368" i="27"/>
  <c r="V2368" i="27" a="1"/>
  <c r="V2368" i="27" s="1"/>
  <c r="T2368" i="27" a="1"/>
  <c r="T2368" i="27" s="1"/>
  <c r="S2368" i="27" a="1"/>
  <c r="S2368" i="27" s="1"/>
  <c r="H2368" i="27"/>
  <c r="C2368" i="27"/>
  <c r="AY2367" i="27"/>
  <c r="AX2367" i="27"/>
  <c r="V2367" i="27" a="1"/>
  <c r="V2367" i="27" s="1"/>
  <c r="T2367" i="27" a="1"/>
  <c r="T2367" i="27" s="1"/>
  <c r="S2367" i="27" a="1"/>
  <c r="S2367" i="27" s="1"/>
  <c r="H2367" i="27"/>
  <c r="C2367" i="27"/>
  <c r="AY2366" i="27"/>
  <c r="AX2366" i="27"/>
  <c r="V2366" i="27" a="1"/>
  <c r="V2366" i="27" s="1"/>
  <c r="T2366" i="27" a="1"/>
  <c r="T2366" i="27" s="1"/>
  <c r="S2366" i="27" a="1"/>
  <c r="S2366" i="27" s="1"/>
  <c r="H2366" i="27"/>
  <c r="C2366" i="27"/>
  <c r="AY2365" i="27"/>
  <c r="AX2365" i="27"/>
  <c r="V2365" i="27" a="1"/>
  <c r="V2365" i="27" s="1"/>
  <c r="T2365" i="27" a="1"/>
  <c r="T2365" i="27" s="1"/>
  <c r="S2365" i="27" a="1"/>
  <c r="S2365" i="27" s="1"/>
  <c r="H2365" i="27"/>
  <c r="C2365" i="27"/>
  <c r="AY2364" i="27"/>
  <c r="AX2364" i="27"/>
  <c r="V2364" i="27" a="1"/>
  <c r="V2364" i="27" s="1"/>
  <c r="T2364" i="27" a="1"/>
  <c r="T2364" i="27" s="1"/>
  <c r="S2364" i="27" a="1"/>
  <c r="S2364" i="27" s="1"/>
  <c r="H2364" i="27"/>
  <c r="C2364" i="27"/>
  <c r="AY2363" i="27"/>
  <c r="AX2363" i="27"/>
  <c r="V2363" i="27" a="1"/>
  <c r="V2363" i="27" s="1"/>
  <c r="T2363" i="27" a="1"/>
  <c r="T2363" i="27" s="1"/>
  <c r="S2363" i="27" a="1"/>
  <c r="S2363" i="27" s="1"/>
  <c r="H2363" i="27"/>
  <c r="C2363" i="27"/>
  <c r="AY2362" i="27"/>
  <c r="AX2362" i="27"/>
  <c r="V2362" i="27" a="1"/>
  <c r="V2362" i="27" s="1"/>
  <c r="T2362" i="27" a="1"/>
  <c r="T2362" i="27" s="1"/>
  <c r="S2362" i="27" a="1"/>
  <c r="S2362" i="27" s="1"/>
  <c r="H2362" i="27"/>
  <c r="C2362" i="27"/>
  <c r="AY2361" i="27"/>
  <c r="AX2361" i="27"/>
  <c r="V2361" i="27" a="1"/>
  <c r="V2361" i="27" s="1"/>
  <c r="T2361" i="27" a="1"/>
  <c r="T2361" i="27" s="1"/>
  <c r="S2361" i="27" a="1"/>
  <c r="S2361" i="27" s="1"/>
  <c r="H2361" i="27"/>
  <c r="C2361" i="27"/>
  <c r="AY2360" i="27"/>
  <c r="AX2360" i="27"/>
  <c r="V2360" i="27" a="1"/>
  <c r="V2360" i="27" s="1"/>
  <c r="T2360" i="27" a="1"/>
  <c r="T2360" i="27" s="1"/>
  <c r="S2360" i="27" a="1"/>
  <c r="S2360" i="27" s="1"/>
  <c r="H2360" i="27"/>
  <c r="C2360" i="27"/>
  <c r="AY2359" i="27"/>
  <c r="AX2359" i="27"/>
  <c r="V2359" i="27" a="1"/>
  <c r="V2359" i="27" s="1"/>
  <c r="T2359" i="27" a="1"/>
  <c r="T2359" i="27" s="1"/>
  <c r="S2359" i="27" a="1"/>
  <c r="S2359" i="27" s="1"/>
  <c r="H2359" i="27"/>
  <c r="C2359" i="27"/>
  <c r="AY2358" i="27"/>
  <c r="AX2358" i="27"/>
  <c r="V2358" i="27" a="1"/>
  <c r="V2358" i="27" s="1"/>
  <c r="T2358" i="27" a="1"/>
  <c r="T2358" i="27" s="1"/>
  <c r="S2358" i="27" a="1"/>
  <c r="S2358" i="27" s="1"/>
  <c r="H2358" i="27"/>
  <c r="C2358" i="27"/>
  <c r="AY2357" i="27"/>
  <c r="AX2357" i="27"/>
  <c r="V2357" i="27" a="1"/>
  <c r="V2357" i="27" s="1"/>
  <c r="T2357" i="27" a="1"/>
  <c r="T2357" i="27" s="1"/>
  <c r="S2357" i="27" a="1"/>
  <c r="S2357" i="27" s="1"/>
  <c r="H2357" i="27"/>
  <c r="C2357" i="27"/>
  <c r="AY2356" i="27"/>
  <c r="AX2356" i="27"/>
  <c r="V2356" i="27" a="1"/>
  <c r="V2356" i="27" s="1"/>
  <c r="T2356" i="27" a="1"/>
  <c r="T2356" i="27" s="1"/>
  <c r="S2356" i="27" a="1"/>
  <c r="S2356" i="27" s="1"/>
  <c r="H2356" i="27"/>
  <c r="C2356" i="27"/>
  <c r="AY2355" i="27"/>
  <c r="AX2355" i="27"/>
  <c r="V2355" i="27" a="1"/>
  <c r="V2355" i="27" s="1"/>
  <c r="T2355" i="27" a="1"/>
  <c r="T2355" i="27" s="1"/>
  <c r="S2355" i="27" a="1"/>
  <c r="S2355" i="27" s="1"/>
  <c r="H2355" i="27"/>
  <c r="C2355" i="27"/>
  <c r="AY2354" i="27"/>
  <c r="AX2354" i="27"/>
  <c r="V2354" i="27" a="1"/>
  <c r="V2354" i="27" s="1"/>
  <c r="T2354" i="27" a="1"/>
  <c r="T2354" i="27" s="1"/>
  <c r="S2354" i="27" a="1"/>
  <c r="S2354" i="27" s="1"/>
  <c r="H2354" i="27"/>
  <c r="C2354" i="27"/>
  <c r="AY2353" i="27"/>
  <c r="AX2353" i="27"/>
  <c r="V2353" i="27" a="1"/>
  <c r="V2353" i="27" s="1"/>
  <c r="T2353" i="27" a="1"/>
  <c r="T2353" i="27" s="1"/>
  <c r="S2353" i="27" a="1"/>
  <c r="S2353" i="27" s="1"/>
  <c r="H2353" i="27"/>
  <c r="C2353" i="27"/>
  <c r="AY2352" i="27"/>
  <c r="AX2352" i="27"/>
  <c r="V2352" i="27" a="1"/>
  <c r="V2352" i="27" s="1"/>
  <c r="T2352" i="27" a="1"/>
  <c r="T2352" i="27" s="1"/>
  <c r="S2352" i="27" a="1"/>
  <c r="S2352" i="27" s="1"/>
  <c r="H2352" i="27"/>
  <c r="C2352" i="27"/>
  <c r="AY2351" i="27"/>
  <c r="AX2351" i="27"/>
  <c r="V2351" i="27" a="1"/>
  <c r="V2351" i="27" s="1"/>
  <c r="T2351" i="27" a="1"/>
  <c r="T2351" i="27" s="1"/>
  <c r="S2351" i="27" a="1"/>
  <c r="S2351" i="27" s="1"/>
  <c r="H2351" i="27"/>
  <c r="C2351" i="27"/>
  <c r="AY2350" i="27"/>
  <c r="AX2350" i="27"/>
  <c r="V2350" i="27" a="1"/>
  <c r="V2350" i="27" s="1"/>
  <c r="T2350" i="27" a="1"/>
  <c r="T2350" i="27" s="1"/>
  <c r="S2350" i="27" a="1"/>
  <c r="S2350" i="27" s="1"/>
  <c r="H2350" i="27"/>
  <c r="C2350" i="27"/>
  <c r="AY2349" i="27"/>
  <c r="AX2349" i="27"/>
  <c r="V2349" i="27" a="1"/>
  <c r="V2349" i="27" s="1"/>
  <c r="T2349" i="27" a="1"/>
  <c r="T2349" i="27" s="1"/>
  <c r="S2349" i="27" a="1"/>
  <c r="S2349" i="27" s="1"/>
  <c r="H2349" i="27"/>
  <c r="C2349" i="27"/>
  <c r="AY2348" i="27"/>
  <c r="AX2348" i="27"/>
  <c r="V2348" i="27" a="1"/>
  <c r="V2348" i="27" s="1"/>
  <c r="T2348" i="27" a="1"/>
  <c r="T2348" i="27" s="1"/>
  <c r="S2348" i="27" a="1"/>
  <c r="S2348" i="27" s="1"/>
  <c r="H2348" i="27"/>
  <c r="C2348" i="27"/>
  <c r="AY2347" i="27"/>
  <c r="AX2347" i="27"/>
  <c r="V2347" i="27" a="1"/>
  <c r="V2347" i="27" s="1"/>
  <c r="T2347" i="27" a="1"/>
  <c r="T2347" i="27" s="1"/>
  <c r="S2347" i="27" a="1"/>
  <c r="S2347" i="27" s="1"/>
  <c r="H2347" i="27"/>
  <c r="C2347" i="27"/>
  <c r="AY2346" i="27"/>
  <c r="AX2346" i="27"/>
  <c r="V2346" i="27" a="1"/>
  <c r="V2346" i="27" s="1"/>
  <c r="T2346" i="27" a="1"/>
  <c r="T2346" i="27" s="1"/>
  <c r="S2346" i="27" a="1"/>
  <c r="S2346" i="27" s="1"/>
  <c r="H2346" i="27"/>
  <c r="C2346" i="27"/>
  <c r="AY2345" i="27"/>
  <c r="AX2345" i="27"/>
  <c r="V2345" i="27" a="1"/>
  <c r="V2345" i="27" s="1"/>
  <c r="T2345" i="27" a="1"/>
  <c r="T2345" i="27" s="1"/>
  <c r="S2345" i="27" a="1"/>
  <c r="S2345" i="27" s="1"/>
  <c r="H2345" i="27"/>
  <c r="C2345" i="27"/>
  <c r="AY2344" i="27"/>
  <c r="AX2344" i="27"/>
  <c r="V2344" i="27" a="1"/>
  <c r="V2344" i="27" s="1"/>
  <c r="T2344" i="27" a="1"/>
  <c r="T2344" i="27" s="1"/>
  <c r="S2344" i="27" a="1"/>
  <c r="S2344" i="27" s="1"/>
  <c r="H2344" i="27"/>
  <c r="C2344" i="27"/>
  <c r="AY2343" i="27"/>
  <c r="AX2343" i="27"/>
  <c r="V2343" i="27" a="1"/>
  <c r="V2343" i="27" s="1"/>
  <c r="T2343" i="27" a="1"/>
  <c r="T2343" i="27" s="1"/>
  <c r="S2343" i="27" a="1"/>
  <c r="S2343" i="27" s="1"/>
  <c r="H2343" i="27"/>
  <c r="C2343" i="27"/>
  <c r="AY2342" i="27"/>
  <c r="AX2342" i="27"/>
  <c r="V2342" i="27" a="1"/>
  <c r="V2342" i="27" s="1"/>
  <c r="T2342" i="27" a="1"/>
  <c r="T2342" i="27" s="1"/>
  <c r="S2342" i="27" a="1"/>
  <c r="S2342" i="27" s="1"/>
  <c r="H2342" i="27"/>
  <c r="C2342" i="27"/>
  <c r="AY2341" i="27"/>
  <c r="AX2341" i="27"/>
  <c r="V2341" i="27" a="1"/>
  <c r="V2341" i="27" s="1"/>
  <c r="T2341" i="27" a="1"/>
  <c r="T2341" i="27" s="1"/>
  <c r="S2341" i="27" a="1"/>
  <c r="S2341" i="27" s="1"/>
  <c r="H2341" i="27"/>
  <c r="C2341" i="27"/>
  <c r="AY2340" i="27"/>
  <c r="AX2340" i="27"/>
  <c r="V2340" i="27" a="1"/>
  <c r="V2340" i="27" s="1"/>
  <c r="T2340" i="27" a="1"/>
  <c r="T2340" i="27" s="1"/>
  <c r="S2340" i="27" a="1"/>
  <c r="S2340" i="27" s="1"/>
  <c r="H2340" i="27"/>
  <c r="C2340" i="27"/>
  <c r="AY2339" i="27"/>
  <c r="AX2339" i="27"/>
  <c r="V2339" i="27" a="1"/>
  <c r="V2339" i="27" s="1"/>
  <c r="T2339" i="27" a="1"/>
  <c r="T2339" i="27" s="1"/>
  <c r="S2339" i="27" a="1"/>
  <c r="S2339" i="27" s="1"/>
  <c r="H2339" i="27"/>
  <c r="C2339" i="27"/>
  <c r="AY2338" i="27"/>
  <c r="AX2338" i="27"/>
  <c r="V2338" i="27" a="1"/>
  <c r="V2338" i="27" s="1"/>
  <c r="T2338" i="27" a="1"/>
  <c r="T2338" i="27" s="1"/>
  <c r="S2338" i="27" a="1"/>
  <c r="S2338" i="27" s="1"/>
  <c r="H2338" i="27"/>
  <c r="C2338" i="27"/>
  <c r="AY2337" i="27"/>
  <c r="AX2337" i="27"/>
  <c r="V2337" i="27" a="1"/>
  <c r="V2337" i="27" s="1"/>
  <c r="T2337" i="27" a="1"/>
  <c r="T2337" i="27" s="1"/>
  <c r="S2337" i="27" a="1"/>
  <c r="S2337" i="27" s="1"/>
  <c r="H2337" i="27"/>
  <c r="C2337" i="27"/>
  <c r="AY2336" i="27"/>
  <c r="AX2336" i="27"/>
  <c r="V2336" i="27" a="1"/>
  <c r="V2336" i="27" s="1"/>
  <c r="T2336" i="27" a="1"/>
  <c r="T2336" i="27" s="1"/>
  <c r="S2336" i="27" a="1"/>
  <c r="S2336" i="27" s="1"/>
  <c r="H2336" i="27"/>
  <c r="C2336" i="27"/>
  <c r="AY2335" i="27"/>
  <c r="AX2335" i="27"/>
  <c r="V2335" i="27" a="1"/>
  <c r="V2335" i="27" s="1"/>
  <c r="T2335" i="27" a="1"/>
  <c r="T2335" i="27" s="1"/>
  <c r="S2335" i="27" a="1"/>
  <c r="S2335" i="27" s="1"/>
  <c r="H2335" i="27"/>
  <c r="C2335" i="27"/>
  <c r="AY2334" i="27"/>
  <c r="AX2334" i="27"/>
  <c r="V2334" i="27" a="1"/>
  <c r="V2334" i="27" s="1"/>
  <c r="T2334" i="27" a="1"/>
  <c r="T2334" i="27" s="1"/>
  <c r="S2334" i="27" a="1"/>
  <c r="S2334" i="27" s="1"/>
  <c r="H2334" i="27"/>
  <c r="C2334" i="27"/>
  <c r="AY2333" i="27"/>
  <c r="AX2333" i="27"/>
  <c r="V2333" i="27" a="1"/>
  <c r="V2333" i="27" s="1"/>
  <c r="T2333" i="27" a="1"/>
  <c r="T2333" i="27" s="1"/>
  <c r="S2333" i="27" a="1"/>
  <c r="S2333" i="27" s="1"/>
  <c r="H2333" i="27"/>
  <c r="C2333" i="27"/>
  <c r="AY2332" i="27"/>
  <c r="AX2332" i="27"/>
  <c r="V2332" i="27" a="1"/>
  <c r="V2332" i="27" s="1"/>
  <c r="T2332" i="27" a="1"/>
  <c r="T2332" i="27" s="1"/>
  <c r="S2332" i="27" a="1"/>
  <c r="S2332" i="27" s="1"/>
  <c r="H2332" i="27"/>
  <c r="C2332" i="27"/>
  <c r="AY2331" i="27"/>
  <c r="AX2331" i="27"/>
  <c r="V2331" i="27" a="1"/>
  <c r="V2331" i="27" s="1"/>
  <c r="T2331" i="27" a="1"/>
  <c r="T2331" i="27" s="1"/>
  <c r="S2331" i="27" a="1"/>
  <c r="S2331" i="27" s="1"/>
  <c r="H2331" i="27"/>
  <c r="C2331" i="27"/>
  <c r="AY2330" i="27"/>
  <c r="AX2330" i="27"/>
  <c r="V2330" i="27" a="1"/>
  <c r="V2330" i="27" s="1"/>
  <c r="T2330" i="27" a="1"/>
  <c r="T2330" i="27" s="1"/>
  <c r="S2330" i="27" a="1"/>
  <c r="S2330" i="27" s="1"/>
  <c r="H2330" i="27"/>
  <c r="C2330" i="27"/>
  <c r="AY2329" i="27"/>
  <c r="AX2329" i="27"/>
  <c r="V2329" i="27" a="1"/>
  <c r="V2329" i="27" s="1"/>
  <c r="T2329" i="27" a="1"/>
  <c r="T2329" i="27" s="1"/>
  <c r="S2329" i="27" a="1"/>
  <c r="S2329" i="27" s="1"/>
  <c r="H2329" i="27"/>
  <c r="C2329" i="27"/>
  <c r="AY2328" i="27"/>
  <c r="AX2328" i="27"/>
  <c r="V2328" i="27" a="1"/>
  <c r="V2328" i="27" s="1"/>
  <c r="T2328" i="27" a="1"/>
  <c r="T2328" i="27" s="1"/>
  <c r="S2328" i="27" a="1"/>
  <c r="S2328" i="27" s="1"/>
  <c r="H2328" i="27"/>
  <c r="C2328" i="27"/>
  <c r="AY2327" i="27"/>
  <c r="AX2327" i="27"/>
  <c r="V2327" i="27" a="1"/>
  <c r="V2327" i="27" s="1"/>
  <c r="T2327" i="27" a="1"/>
  <c r="T2327" i="27" s="1"/>
  <c r="S2327" i="27" a="1"/>
  <c r="S2327" i="27" s="1"/>
  <c r="H2327" i="27"/>
  <c r="C2327" i="27"/>
  <c r="AY2326" i="27"/>
  <c r="AX2326" i="27"/>
  <c r="V2326" i="27" a="1"/>
  <c r="V2326" i="27" s="1"/>
  <c r="T2326" i="27" a="1"/>
  <c r="T2326" i="27" s="1"/>
  <c r="S2326" i="27" a="1"/>
  <c r="S2326" i="27" s="1"/>
  <c r="H2326" i="27"/>
  <c r="C2326" i="27"/>
  <c r="AY2325" i="27"/>
  <c r="AX2325" i="27"/>
  <c r="V2325" i="27" a="1"/>
  <c r="V2325" i="27" s="1"/>
  <c r="T2325" i="27" a="1"/>
  <c r="T2325" i="27" s="1"/>
  <c r="S2325" i="27" a="1"/>
  <c r="S2325" i="27" s="1"/>
  <c r="H2325" i="27"/>
  <c r="C2325" i="27"/>
  <c r="AY2324" i="27"/>
  <c r="AX2324" i="27"/>
  <c r="V2324" i="27" a="1"/>
  <c r="V2324" i="27" s="1"/>
  <c r="T2324" i="27" a="1"/>
  <c r="T2324" i="27" s="1"/>
  <c r="S2324" i="27" a="1"/>
  <c r="S2324" i="27" s="1"/>
  <c r="H2324" i="27"/>
  <c r="C2324" i="27"/>
  <c r="AY2323" i="27"/>
  <c r="AX2323" i="27"/>
  <c r="V2323" i="27" a="1"/>
  <c r="V2323" i="27" s="1"/>
  <c r="T2323" i="27" a="1"/>
  <c r="T2323" i="27" s="1"/>
  <c r="S2323" i="27" a="1"/>
  <c r="S2323" i="27" s="1"/>
  <c r="H2323" i="27"/>
  <c r="C2323" i="27"/>
  <c r="AY2322" i="27"/>
  <c r="AX2322" i="27"/>
  <c r="V2322" i="27" a="1"/>
  <c r="V2322" i="27" s="1"/>
  <c r="T2322" i="27" a="1"/>
  <c r="T2322" i="27" s="1"/>
  <c r="S2322" i="27" a="1"/>
  <c r="S2322" i="27" s="1"/>
  <c r="H2322" i="27"/>
  <c r="C2322" i="27"/>
  <c r="AY2321" i="27"/>
  <c r="AX2321" i="27"/>
  <c r="V2321" i="27" a="1"/>
  <c r="V2321" i="27" s="1"/>
  <c r="T2321" i="27" a="1"/>
  <c r="T2321" i="27" s="1"/>
  <c r="S2321" i="27" a="1"/>
  <c r="S2321" i="27" s="1"/>
  <c r="H2321" i="27"/>
  <c r="C2321" i="27"/>
  <c r="AY2320" i="27"/>
  <c r="AX2320" i="27"/>
  <c r="V2320" i="27" a="1"/>
  <c r="V2320" i="27" s="1"/>
  <c r="T2320" i="27" a="1"/>
  <c r="T2320" i="27" s="1"/>
  <c r="S2320" i="27" a="1"/>
  <c r="S2320" i="27" s="1"/>
  <c r="H2320" i="27"/>
  <c r="C2320" i="27"/>
  <c r="AY2319" i="27"/>
  <c r="AX2319" i="27"/>
  <c r="V2319" i="27" a="1"/>
  <c r="V2319" i="27" s="1"/>
  <c r="T2319" i="27" a="1"/>
  <c r="T2319" i="27" s="1"/>
  <c r="S2319" i="27" a="1"/>
  <c r="S2319" i="27" s="1"/>
  <c r="H2319" i="27"/>
  <c r="C2319" i="27"/>
  <c r="AY2318" i="27"/>
  <c r="AX2318" i="27"/>
  <c r="V2318" i="27" a="1"/>
  <c r="V2318" i="27" s="1"/>
  <c r="T2318" i="27" a="1"/>
  <c r="T2318" i="27" s="1"/>
  <c r="S2318" i="27" a="1"/>
  <c r="S2318" i="27" s="1"/>
  <c r="H2318" i="27"/>
  <c r="C2318" i="27"/>
  <c r="AY2317" i="27"/>
  <c r="AX2317" i="27"/>
  <c r="V2317" i="27" a="1"/>
  <c r="V2317" i="27" s="1"/>
  <c r="T2317" i="27" a="1"/>
  <c r="T2317" i="27" s="1"/>
  <c r="S2317" i="27" a="1"/>
  <c r="S2317" i="27" s="1"/>
  <c r="H2317" i="27"/>
  <c r="C2317" i="27"/>
  <c r="AY2316" i="27"/>
  <c r="AX2316" i="27"/>
  <c r="V2316" i="27" a="1"/>
  <c r="V2316" i="27" s="1"/>
  <c r="T2316" i="27" a="1"/>
  <c r="T2316" i="27" s="1"/>
  <c r="S2316" i="27" a="1"/>
  <c r="S2316" i="27" s="1"/>
  <c r="H2316" i="27"/>
  <c r="C2316" i="27"/>
  <c r="AY2315" i="27"/>
  <c r="AX2315" i="27"/>
  <c r="V2315" i="27" a="1"/>
  <c r="V2315" i="27" s="1"/>
  <c r="T2315" i="27" a="1"/>
  <c r="T2315" i="27" s="1"/>
  <c r="S2315" i="27" a="1"/>
  <c r="S2315" i="27" s="1"/>
  <c r="H2315" i="27"/>
  <c r="C2315" i="27"/>
  <c r="AY2314" i="27"/>
  <c r="AX2314" i="27"/>
  <c r="V2314" i="27" a="1"/>
  <c r="V2314" i="27" s="1"/>
  <c r="T2314" i="27" a="1"/>
  <c r="T2314" i="27" s="1"/>
  <c r="S2314" i="27" a="1"/>
  <c r="S2314" i="27" s="1"/>
  <c r="H2314" i="27"/>
  <c r="C2314" i="27"/>
  <c r="AY2313" i="27"/>
  <c r="AX2313" i="27"/>
  <c r="V2313" i="27" a="1"/>
  <c r="V2313" i="27" s="1"/>
  <c r="T2313" i="27" a="1"/>
  <c r="T2313" i="27" s="1"/>
  <c r="S2313" i="27" a="1"/>
  <c r="S2313" i="27" s="1"/>
  <c r="H2313" i="27"/>
  <c r="C2313" i="27"/>
  <c r="AY2312" i="27"/>
  <c r="AX2312" i="27"/>
  <c r="V2312" i="27" a="1"/>
  <c r="V2312" i="27" s="1"/>
  <c r="T2312" i="27" a="1"/>
  <c r="T2312" i="27" s="1"/>
  <c r="S2312" i="27" a="1"/>
  <c r="S2312" i="27" s="1"/>
  <c r="H2312" i="27"/>
  <c r="C2312" i="27"/>
  <c r="AY2311" i="27"/>
  <c r="AX2311" i="27"/>
  <c r="V2311" i="27" a="1"/>
  <c r="V2311" i="27" s="1"/>
  <c r="T2311" i="27" a="1"/>
  <c r="T2311" i="27" s="1"/>
  <c r="S2311" i="27" a="1"/>
  <c r="S2311" i="27" s="1"/>
  <c r="H2311" i="27"/>
  <c r="C2311" i="27"/>
  <c r="AY2310" i="27"/>
  <c r="AX2310" i="27"/>
  <c r="V2310" i="27" a="1"/>
  <c r="V2310" i="27" s="1"/>
  <c r="T2310" i="27" a="1"/>
  <c r="T2310" i="27" s="1"/>
  <c r="S2310" i="27" a="1"/>
  <c r="S2310" i="27" s="1"/>
  <c r="H2310" i="27"/>
  <c r="C2310" i="27"/>
  <c r="AY2309" i="27"/>
  <c r="AX2309" i="27"/>
  <c r="V2309" i="27" a="1"/>
  <c r="V2309" i="27" s="1"/>
  <c r="T2309" i="27" a="1"/>
  <c r="T2309" i="27" s="1"/>
  <c r="S2309" i="27" a="1"/>
  <c r="S2309" i="27" s="1"/>
  <c r="H2309" i="27"/>
  <c r="C2309" i="27"/>
  <c r="AY2308" i="27"/>
  <c r="AX2308" i="27"/>
  <c r="V2308" i="27" a="1"/>
  <c r="V2308" i="27" s="1"/>
  <c r="T2308" i="27" a="1"/>
  <c r="T2308" i="27" s="1"/>
  <c r="S2308" i="27" a="1"/>
  <c r="S2308" i="27" s="1"/>
  <c r="H2308" i="27"/>
  <c r="C2308" i="27"/>
  <c r="AY2307" i="27"/>
  <c r="AX2307" i="27"/>
  <c r="V2307" i="27" a="1"/>
  <c r="V2307" i="27" s="1"/>
  <c r="T2307" i="27" a="1"/>
  <c r="T2307" i="27" s="1"/>
  <c r="S2307" i="27" a="1"/>
  <c r="S2307" i="27" s="1"/>
  <c r="H2307" i="27"/>
  <c r="C2307" i="27"/>
  <c r="AY2306" i="27"/>
  <c r="AX2306" i="27"/>
  <c r="V2306" i="27" a="1"/>
  <c r="V2306" i="27" s="1"/>
  <c r="T2306" i="27" a="1"/>
  <c r="T2306" i="27" s="1"/>
  <c r="S2306" i="27" a="1"/>
  <c r="S2306" i="27" s="1"/>
  <c r="H2306" i="27"/>
  <c r="C2306" i="27"/>
  <c r="AY2305" i="27"/>
  <c r="AX2305" i="27"/>
  <c r="V2305" i="27" a="1"/>
  <c r="V2305" i="27" s="1"/>
  <c r="T2305" i="27" a="1"/>
  <c r="T2305" i="27" s="1"/>
  <c r="S2305" i="27" a="1"/>
  <c r="S2305" i="27" s="1"/>
  <c r="H2305" i="27"/>
  <c r="C2305" i="27"/>
  <c r="AY2304" i="27"/>
  <c r="AX2304" i="27"/>
  <c r="V2304" i="27" a="1"/>
  <c r="V2304" i="27" s="1"/>
  <c r="T2304" i="27" a="1"/>
  <c r="T2304" i="27" s="1"/>
  <c r="S2304" i="27" a="1"/>
  <c r="S2304" i="27" s="1"/>
  <c r="H2304" i="27"/>
  <c r="C2304" i="27"/>
  <c r="AY2303" i="27"/>
  <c r="AX2303" i="27"/>
  <c r="V2303" i="27" a="1"/>
  <c r="V2303" i="27" s="1"/>
  <c r="T2303" i="27" a="1"/>
  <c r="T2303" i="27" s="1"/>
  <c r="S2303" i="27" a="1"/>
  <c r="S2303" i="27" s="1"/>
  <c r="H2303" i="27"/>
  <c r="C2303" i="27"/>
  <c r="AY2302" i="27"/>
  <c r="AX2302" i="27"/>
  <c r="V2302" i="27" a="1"/>
  <c r="V2302" i="27" s="1"/>
  <c r="T2302" i="27" a="1"/>
  <c r="T2302" i="27" s="1"/>
  <c r="S2302" i="27" a="1"/>
  <c r="S2302" i="27" s="1"/>
  <c r="H2302" i="27"/>
  <c r="C2302" i="27"/>
  <c r="AY2301" i="27"/>
  <c r="AX2301" i="27"/>
  <c r="V2301" i="27" a="1"/>
  <c r="V2301" i="27" s="1"/>
  <c r="T2301" i="27" a="1"/>
  <c r="T2301" i="27" s="1"/>
  <c r="S2301" i="27" a="1"/>
  <c r="S2301" i="27" s="1"/>
  <c r="H2301" i="27"/>
  <c r="C2301" i="27"/>
  <c r="AY2300" i="27"/>
  <c r="AX2300" i="27"/>
  <c r="V2300" i="27" a="1"/>
  <c r="V2300" i="27" s="1"/>
  <c r="T2300" i="27" a="1"/>
  <c r="T2300" i="27" s="1"/>
  <c r="S2300" i="27" a="1"/>
  <c r="S2300" i="27" s="1"/>
  <c r="H2300" i="27"/>
  <c r="C2300" i="27"/>
  <c r="AY2299" i="27"/>
  <c r="AX2299" i="27"/>
  <c r="V2299" i="27" a="1"/>
  <c r="V2299" i="27" s="1"/>
  <c r="T2299" i="27" a="1"/>
  <c r="T2299" i="27" s="1"/>
  <c r="S2299" i="27" a="1"/>
  <c r="S2299" i="27" s="1"/>
  <c r="H2299" i="27"/>
  <c r="C2299" i="27"/>
  <c r="AY2298" i="27"/>
  <c r="AX2298" i="27"/>
  <c r="V2298" i="27" a="1"/>
  <c r="V2298" i="27" s="1"/>
  <c r="T2298" i="27" a="1"/>
  <c r="T2298" i="27" s="1"/>
  <c r="S2298" i="27" a="1"/>
  <c r="S2298" i="27" s="1"/>
  <c r="H2298" i="27"/>
  <c r="C2298" i="27"/>
  <c r="AY2297" i="27"/>
  <c r="AX2297" i="27"/>
  <c r="V2297" i="27" a="1"/>
  <c r="V2297" i="27" s="1"/>
  <c r="T2297" i="27" a="1"/>
  <c r="T2297" i="27" s="1"/>
  <c r="S2297" i="27" a="1"/>
  <c r="S2297" i="27" s="1"/>
  <c r="H2297" i="27"/>
  <c r="C2297" i="27"/>
  <c r="AY2296" i="27"/>
  <c r="AX2296" i="27"/>
  <c r="V2296" i="27" a="1"/>
  <c r="V2296" i="27" s="1"/>
  <c r="T2296" i="27" a="1"/>
  <c r="T2296" i="27" s="1"/>
  <c r="S2296" i="27" a="1"/>
  <c r="S2296" i="27" s="1"/>
  <c r="H2296" i="27"/>
  <c r="C2296" i="27"/>
  <c r="AY2295" i="27"/>
  <c r="AX2295" i="27"/>
  <c r="V2295" i="27" a="1"/>
  <c r="V2295" i="27" s="1"/>
  <c r="T2295" i="27" a="1"/>
  <c r="T2295" i="27" s="1"/>
  <c r="S2295" i="27" a="1"/>
  <c r="S2295" i="27" s="1"/>
  <c r="H2295" i="27"/>
  <c r="C2295" i="27"/>
  <c r="AY2294" i="27"/>
  <c r="AX2294" i="27"/>
  <c r="V2294" i="27" a="1"/>
  <c r="V2294" i="27" s="1"/>
  <c r="T2294" i="27" a="1"/>
  <c r="T2294" i="27" s="1"/>
  <c r="S2294" i="27" a="1"/>
  <c r="S2294" i="27" s="1"/>
  <c r="H2294" i="27"/>
  <c r="C2294" i="27"/>
  <c r="AY2293" i="27"/>
  <c r="AX2293" i="27"/>
  <c r="V2293" i="27" a="1"/>
  <c r="V2293" i="27" s="1"/>
  <c r="T2293" i="27" a="1"/>
  <c r="T2293" i="27" s="1"/>
  <c r="S2293" i="27" a="1"/>
  <c r="S2293" i="27" s="1"/>
  <c r="H2293" i="27"/>
  <c r="C2293" i="27"/>
  <c r="AY2292" i="27"/>
  <c r="AX2292" i="27"/>
  <c r="V2292" i="27" a="1"/>
  <c r="V2292" i="27" s="1"/>
  <c r="T2292" i="27" a="1"/>
  <c r="T2292" i="27" s="1"/>
  <c r="S2292" i="27" a="1"/>
  <c r="S2292" i="27" s="1"/>
  <c r="H2292" i="27"/>
  <c r="C2292" i="27"/>
  <c r="AY2291" i="27"/>
  <c r="AX2291" i="27"/>
  <c r="V2291" i="27" a="1"/>
  <c r="V2291" i="27" s="1"/>
  <c r="T2291" i="27" a="1"/>
  <c r="T2291" i="27" s="1"/>
  <c r="S2291" i="27" a="1"/>
  <c r="S2291" i="27" s="1"/>
  <c r="H2291" i="27"/>
  <c r="C2291" i="27"/>
  <c r="AY2290" i="27"/>
  <c r="AX2290" i="27"/>
  <c r="V2290" i="27" a="1"/>
  <c r="V2290" i="27" s="1"/>
  <c r="T2290" i="27" a="1"/>
  <c r="T2290" i="27" s="1"/>
  <c r="S2290" i="27" a="1"/>
  <c r="S2290" i="27" s="1"/>
  <c r="H2290" i="27"/>
  <c r="C2290" i="27"/>
  <c r="AY2289" i="27"/>
  <c r="AX2289" i="27"/>
  <c r="V2289" i="27" a="1"/>
  <c r="V2289" i="27" s="1"/>
  <c r="T2289" i="27" a="1"/>
  <c r="T2289" i="27" s="1"/>
  <c r="S2289" i="27" a="1"/>
  <c r="S2289" i="27" s="1"/>
  <c r="H2289" i="27"/>
  <c r="C2289" i="27"/>
  <c r="AY2288" i="27"/>
  <c r="AX2288" i="27"/>
  <c r="V2288" i="27" a="1"/>
  <c r="V2288" i="27" s="1"/>
  <c r="T2288" i="27" a="1"/>
  <c r="T2288" i="27" s="1"/>
  <c r="S2288" i="27" a="1"/>
  <c r="S2288" i="27" s="1"/>
  <c r="H2288" i="27"/>
  <c r="C2288" i="27"/>
  <c r="AY2287" i="27"/>
  <c r="AX2287" i="27"/>
  <c r="V2287" i="27" a="1"/>
  <c r="V2287" i="27" s="1"/>
  <c r="T2287" i="27" a="1"/>
  <c r="T2287" i="27" s="1"/>
  <c r="S2287" i="27" a="1"/>
  <c r="S2287" i="27" s="1"/>
  <c r="H2287" i="27"/>
  <c r="C2287" i="27"/>
  <c r="AY2286" i="27"/>
  <c r="AX2286" i="27"/>
  <c r="V2286" i="27" a="1"/>
  <c r="V2286" i="27" s="1"/>
  <c r="T2286" i="27" a="1"/>
  <c r="T2286" i="27" s="1"/>
  <c r="S2286" i="27" a="1"/>
  <c r="S2286" i="27" s="1"/>
  <c r="H2286" i="27"/>
  <c r="C2286" i="27"/>
  <c r="AY2285" i="27"/>
  <c r="AX2285" i="27"/>
  <c r="V2285" i="27" a="1"/>
  <c r="V2285" i="27" s="1"/>
  <c r="T2285" i="27" a="1"/>
  <c r="T2285" i="27" s="1"/>
  <c r="S2285" i="27" a="1"/>
  <c r="S2285" i="27" s="1"/>
  <c r="H2285" i="27"/>
  <c r="C2285" i="27"/>
  <c r="AY2284" i="27"/>
  <c r="AX2284" i="27"/>
  <c r="V2284" i="27" a="1"/>
  <c r="V2284" i="27" s="1"/>
  <c r="T2284" i="27" a="1"/>
  <c r="T2284" i="27" s="1"/>
  <c r="S2284" i="27" a="1"/>
  <c r="S2284" i="27" s="1"/>
  <c r="H2284" i="27"/>
  <c r="C2284" i="27"/>
  <c r="AY2283" i="27"/>
  <c r="AX2283" i="27"/>
  <c r="V2283" i="27" a="1"/>
  <c r="V2283" i="27" s="1"/>
  <c r="T2283" i="27" a="1"/>
  <c r="T2283" i="27" s="1"/>
  <c r="S2283" i="27" a="1"/>
  <c r="S2283" i="27" s="1"/>
  <c r="H2283" i="27"/>
  <c r="C2283" i="27"/>
  <c r="AY2282" i="27"/>
  <c r="AX2282" i="27"/>
  <c r="V2282" i="27" a="1"/>
  <c r="V2282" i="27" s="1"/>
  <c r="T2282" i="27" a="1"/>
  <c r="T2282" i="27" s="1"/>
  <c r="S2282" i="27" a="1"/>
  <c r="S2282" i="27" s="1"/>
  <c r="H2282" i="27"/>
  <c r="C2282" i="27"/>
  <c r="AY2281" i="27"/>
  <c r="AX2281" i="27"/>
  <c r="V2281" i="27" a="1"/>
  <c r="V2281" i="27" s="1"/>
  <c r="T2281" i="27" a="1"/>
  <c r="T2281" i="27" s="1"/>
  <c r="S2281" i="27" a="1"/>
  <c r="S2281" i="27" s="1"/>
  <c r="H2281" i="27"/>
  <c r="C2281" i="27"/>
  <c r="AY2280" i="27"/>
  <c r="AX2280" i="27"/>
  <c r="V2280" i="27" a="1"/>
  <c r="V2280" i="27" s="1"/>
  <c r="T2280" i="27" a="1"/>
  <c r="T2280" i="27" s="1"/>
  <c r="S2280" i="27" a="1"/>
  <c r="S2280" i="27" s="1"/>
  <c r="H2280" i="27"/>
  <c r="C2280" i="27"/>
  <c r="AY2279" i="27"/>
  <c r="AX2279" i="27"/>
  <c r="V2279" i="27" a="1"/>
  <c r="V2279" i="27" s="1"/>
  <c r="T2279" i="27" a="1"/>
  <c r="T2279" i="27" s="1"/>
  <c r="S2279" i="27" a="1"/>
  <c r="S2279" i="27" s="1"/>
  <c r="H2279" i="27"/>
  <c r="C2279" i="27"/>
  <c r="AY2278" i="27"/>
  <c r="AX2278" i="27"/>
  <c r="V2278" i="27" a="1"/>
  <c r="V2278" i="27" s="1"/>
  <c r="T2278" i="27" a="1"/>
  <c r="T2278" i="27" s="1"/>
  <c r="S2278" i="27" a="1"/>
  <c r="S2278" i="27" s="1"/>
  <c r="H2278" i="27"/>
  <c r="C2278" i="27"/>
  <c r="AY2277" i="27"/>
  <c r="AX2277" i="27"/>
  <c r="V2277" i="27" a="1"/>
  <c r="V2277" i="27" s="1"/>
  <c r="T2277" i="27" a="1"/>
  <c r="T2277" i="27" s="1"/>
  <c r="S2277" i="27" a="1"/>
  <c r="S2277" i="27" s="1"/>
  <c r="H2277" i="27"/>
  <c r="C2277" i="27"/>
  <c r="AY2276" i="27"/>
  <c r="AX2276" i="27"/>
  <c r="V2276" i="27" a="1"/>
  <c r="V2276" i="27" s="1"/>
  <c r="T2276" i="27" a="1"/>
  <c r="T2276" i="27" s="1"/>
  <c r="S2276" i="27" a="1"/>
  <c r="S2276" i="27" s="1"/>
  <c r="H2276" i="27"/>
  <c r="C2276" i="27"/>
  <c r="AY2275" i="27"/>
  <c r="AX2275" i="27"/>
  <c r="V2275" i="27" a="1"/>
  <c r="V2275" i="27" s="1"/>
  <c r="T2275" i="27" a="1"/>
  <c r="T2275" i="27" s="1"/>
  <c r="S2275" i="27" a="1"/>
  <c r="S2275" i="27" s="1"/>
  <c r="H2275" i="27"/>
  <c r="C2275" i="27"/>
  <c r="AY2274" i="27"/>
  <c r="AX2274" i="27"/>
  <c r="V2274" i="27" a="1"/>
  <c r="V2274" i="27" s="1"/>
  <c r="T2274" i="27" a="1"/>
  <c r="T2274" i="27" s="1"/>
  <c r="S2274" i="27" a="1"/>
  <c r="S2274" i="27" s="1"/>
  <c r="H2274" i="27"/>
  <c r="C2274" i="27"/>
  <c r="AY2273" i="27"/>
  <c r="AX2273" i="27"/>
  <c r="V2273" i="27" a="1"/>
  <c r="V2273" i="27" s="1"/>
  <c r="T2273" i="27" a="1"/>
  <c r="T2273" i="27" s="1"/>
  <c r="S2273" i="27" a="1"/>
  <c r="S2273" i="27" s="1"/>
  <c r="H2273" i="27"/>
  <c r="C2273" i="27"/>
  <c r="AY2272" i="27"/>
  <c r="AX2272" i="27"/>
  <c r="V2272" i="27" a="1"/>
  <c r="V2272" i="27" s="1"/>
  <c r="T2272" i="27" a="1"/>
  <c r="T2272" i="27" s="1"/>
  <c r="S2272" i="27" a="1"/>
  <c r="S2272" i="27" s="1"/>
  <c r="H2272" i="27"/>
  <c r="C2272" i="27"/>
  <c r="AY2271" i="27"/>
  <c r="AX2271" i="27"/>
  <c r="V2271" i="27" a="1"/>
  <c r="V2271" i="27" s="1"/>
  <c r="T2271" i="27" a="1"/>
  <c r="T2271" i="27" s="1"/>
  <c r="S2271" i="27" a="1"/>
  <c r="S2271" i="27" s="1"/>
  <c r="H2271" i="27"/>
  <c r="C2271" i="27"/>
  <c r="AY2270" i="27"/>
  <c r="AX2270" i="27"/>
  <c r="V2270" i="27" a="1"/>
  <c r="V2270" i="27" s="1"/>
  <c r="T2270" i="27" a="1"/>
  <c r="T2270" i="27" s="1"/>
  <c r="S2270" i="27" a="1"/>
  <c r="S2270" i="27" s="1"/>
  <c r="H2270" i="27"/>
  <c r="C2270" i="27"/>
  <c r="AY2269" i="27"/>
  <c r="AX2269" i="27"/>
  <c r="V2269" i="27" a="1"/>
  <c r="V2269" i="27" s="1"/>
  <c r="T2269" i="27" a="1"/>
  <c r="T2269" i="27" s="1"/>
  <c r="S2269" i="27" a="1"/>
  <c r="S2269" i="27" s="1"/>
  <c r="H2269" i="27"/>
  <c r="C2269" i="27"/>
  <c r="AY2268" i="27"/>
  <c r="AX2268" i="27"/>
  <c r="V2268" i="27" a="1"/>
  <c r="V2268" i="27" s="1"/>
  <c r="T2268" i="27" a="1"/>
  <c r="T2268" i="27" s="1"/>
  <c r="S2268" i="27" a="1"/>
  <c r="S2268" i="27" s="1"/>
  <c r="H2268" i="27"/>
  <c r="C2268" i="27"/>
  <c r="AY2267" i="27"/>
  <c r="AX2267" i="27"/>
  <c r="V2267" i="27" a="1"/>
  <c r="V2267" i="27" s="1"/>
  <c r="T2267" i="27" a="1"/>
  <c r="T2267" i="27" s="1"/>
  <c r="S2267" i="27" a="1"/>
  <c r="S2267" i="27" s="1"/>
  <c r="H2267" i="27"/>
  <c r="C2267" i="27"/>
  <c r="AY2266" i="27"/>
  <c r="AX2266" i="27"/>
  <c r="V2266" i="27" a="1"/>
  <c r="V2266" i="27" s="1"/>
  <c r="T2266" i="27" a="1"/>
  <c r="T2266" i="27" s="1"/>
  <c r="S2266" i="27" a="1"/>
  <c r="S2266" i="27" s="1"/>
  <c r="H2266" i="27"/>
  <c r="C2266" i="27"/>
  <c r="AY2265" i="27"/>
  <c r="AX2265" i="27"/>
  <c r="V2265" i="27" a="1"/>
  <c r="V2265" i="27" s="1"/>
  <c r="T2265" i="27" a="1"/>
  <c r="T2265" i="27" s="1"/>
  <c r="S2265" i="27" a="1"/>
  <c r="S2265" i="27" s="1"/>
  <c r="H2265" i="27"/>
  <c r="C2265" i="27"/>
  <c r="AY2264" i="27"/>
  <c r="AX2264" i="27"/>
  <c r="V2264" i="27" a="1"/>
  <c r="V2264" i="27" s="1"/>
  <c r="T2264" i="27" a="1"/>
  <c r="T2264" i="27" s="1"/>
  <c r="S2264" i="27" a="1"/>
  <c r="S2264" i="27" s="1"/>
  <c r="H2264" i="27"/>
  <c r="C2264" i="27"/>
  <c r="AY2263" i="27"/>
  <c r="AX2263" i="27"/>
  <c r="V2263" i="27" a="1"/>
  <c r="V2263" i="27" s="1"/>
  <c r="T2263" i="27" a="1"/>
  <c r="T2263" i="27" s="1"/>
  <c r="S2263" i="27" a="1"/>
  <c r="S2263" i="27" s="1"/>
  <c r="H2263" i="27"/>
  <c r="C2263" i="27"/>
  <c r="AY2262" i="27"/>
  <c r="AX2262" i="27"/>
  <c r="V2262" i="27" a="1"/>
  <c r="V2262" i="27" s="1"/>
  <c r="T2262" i="27" a="1"/>
  <c r="T2262" i="27" s="1"/>
  <c r="S2262" i="27" a="1"/>
  <c r="S2262" i="27" s="1"/>
  <c r="H2262" i="27"/>
  <c r="C2262" i="27"/>
  <c r="AY2261" i="27"/>
  <c r="AX2261" i="27"/>
  <c r="V2261" i="27" a="1"/>
  <c r="V2261" i="27" s="1"/>
  <c r="T2261" i="27" a="1"/>
  <c r="T2261" i="27" s="1"/>
  <c r="S2261" i="27" a="1"/>
  <c r="S2261" i="27" s="1"/>
  <c r="H2261" i="27"/>
  <c r="C2261" i="27"/>
  <c r="AY2260" i="27"/>
  <c r="AX2260" i="27"/>
  <c r="V2260" i="27" a="1"/>
  <c r="V2260" i="27" s="1"/>
  <c r="T2260" i="27" a="1"/>
  <c r="T2260" i="27" s="1"/>
  <c r="S2260" i="27" a="1"/>
  <c r="S2260" i="27" s="1"/>
  <c r="H2260" i="27"/>
  <c r="C2260" i="27"/>
  <c r="AY2259" i="27"/>
  <c r="AX2259" i="27"/>
  <c r="V2259" i="27" a="1"/>
  <c r="V2259" i="27" s="1"/>
  <c r="T2259" i="27" a="1"/>
  <c r="T2259" i="27" s="1"/>
  <c r="S2259" i="27" a="1"/>
  <c r="S2259" i="27" s="1"/>
  <c r="H2259" i="27"/>
  <c r="C2259" i="27"/>
  <c r="AY2258" i="27"/>
  <c r="AX2258" i="27"/>
  <c r="V2258" i="27" a="1"/>
  <c r="V2258" i="27" s="1"/>
  <c r="T2258" i="27" a="1"/>
  <c r="T2258" i="27" s="1"/>
  <c r="S2258" i="27" a="1"/>
  <c r="S2258" i="27" s="1"/>
  <c r="H2258" i="27"/>
  <c r="C2258" i="27"/>
  <c r="AY2257" i="27"/>
  <c r="AX2257" i="27"/>
  <c r="V2257" i="27" a="1"/>
  <c r="V2257" i="27" s="1"/>
  <c r="T2257" i="27" a="1"/>
  <c r="T2257" i="27" s="1"/>
  <c r="S2257" i="27" a="1"/>
  <c r="S2257" i="27" s="1"/>
  <c r="H2257" i="27"/>
  <c r="C2257" i="27"/>
  <c r="AY2256" i="27"/>
  <c r="AX2256" i="27"/>
  <c r="V2256" i="27" a="1"/>
  <c r="V2256" i="27" s="1"/>
  <c r="T2256" i="27" a="1"/>
  <c r="T2256" i="27" s="1"/>
  <c r="S2256" i="27" a="1"/>
  <c r="S2256" i="27" s="1"/>
  <c r="H2256" i="27"/>
  <c r="C2256" i="27"/>
  <c r="AY2255" i="27"/>
  <c r="AX2255" i="27"/>
  <c r="V2255" i="27" a="1"/>
  <c r="V2255" i="27" s="1"/>
  <c r="T2255" i="27" a="1"/>
  <c r="T2255" i="27" s="1"/>
  <c r="S2255" i="27" a="1"/>
  <c r="S2255" i="27" s="1"/>
  <c r="H2255" i="27"/>
  <c r="C2255" i="27"/>
  <c r="AY2254" i="27"/>
  <c r="AX2254" i="27"/>
  <c r="V2254" i="27" a="1"/>
  <c r="V2254" i="27" s="1"/>
  <c r="T2254" i="27" a="1"/>
  <c r="T2254" i="27" s="1"/>
  <c r="S2254" i="27" a="1"/>
  <c r="S2254" i="27" s="1"/>
  <c r="H2254" i="27"/>
  <c r="C2254" i="27"/>
  <c r="AY2253" i="27"/>
  <c r="AX2253" i="27"/>
  <c r="V2253" i="27" a="1"/>
  <c r="V2253" i="27" s="1"/>
  <c r="T2253" i="27" a="1"/>
  <c r="T2253" i="27" s="1"/>
  <c r="S2253" i="27" a="1"/>
  <c r="S2253" i="27" s="1"/>
  <c r="H2253" i="27"/>
  <c r="C2253" i="27"/>
  <c r="AY2252" i="27"/>
  <c r="AX2252" i="27"/>
  <c r="V2252" i="27" a="1"/>
  <c r="V2252" i="27" s="1"/>
  <c r="T2252" i="27" a="1"/>
  <c r="T2252" i="27" s="1"/>
  <c r="S2252" i="27" a="1"/>
  <c r="S2252" i="27" s="1"/>
  <c r="H2252" i="27"/>
  <c r="C2252" i="27"/>
  <c r="AY2251" i="27"/>
  <c r="AX2251" i="27"/>
  <c r="V2251" i="27" a="1"/>
  <c r="V2251" i="27" s="1"/>
  <c r="T2251" i="27" a="1"/>
  <c r="T2251" i="27" s="1"/>
  <c r="S2251" i="27" a="1"/>
  <c r="S2251" i="27" s="1"/>
  <c r="H2251" i="27"/>
  <c r="C2251" i="27"/>
  <c r="AY2250" i="27"/>
  <c r="AX2250" i="27"/>
  <c r="V2250" i="27" a="1"/>
  <c r="V2250" i="27" s="1"/>
  <c r="T2250" i="27" a="1"/>
  <c r="T2250" i="27" s="1"/>
  <c r="S2250" i="27" a="1"/>
  <c r="S2250" i="27" s="1"/>
  <c r="H2250" i="27"/>
  <c r="C2250" i="27"/>
  <c r="AY2249" i="27"/>
  <c r="AX2249" i="27"/>
  <c r="V2249" i="27" a="1"/>
  <c r="V2249" i="27" s="1"/>
  <c r="T2249" i="27" a="1"/>
  <c r="T2249" i="27" s="1"/>
  <c r="S2249" i="27" a="1"/>
  <c r="S2249" i="27" s="1"/>
  <c r="H2249" i="27"/>
  <c r="C2249" i="27"/>
  <c r="AY2248" i="27"/>
  <c r="AX2248" i="27"/>
  <c r="V2248" i="27" a="1"/>
  <c r="V2248" i="27" s="1"/>
  <c r="T2248" i="27" a="1"/>
  <c r="T2248" i="27" s="1"/>
  <c r="S2248" i="27" a="1"/>
  <c r="S2248" i="27" s="1"/>
  <c r="H2248" i="27"/>
  <c r="C2248" i="27"/>
  <c r="AY2247" i="27"/>
  <c r="AX2247" i="27"/>
  <c r="V2247" i="27" a="1"/>
  <c r="V2247" i="27" s="1"/>
  <c r="T2247" i="27" a="1"/>
  <c r="T2247" i="27" s="1"/>
  <c r="S2247" i="27" a="1"/>
  <c r="S2247" i="27" s="1"/>
  <c r="H2247" i="27"/>
  <c r="C2247" i="27"/>
  <c r="AY2246" i="27"/>
  <c r="AX2246" i="27"/>
  <c r="V2246" i="27" a="1"/>
  <c r="V2246" i="27" s="1"/>
  <c r="T2246" i="27" a="1"/>
  <c r="T2246" i="27" s="1"/>
  <c r="S2246" i="27" a="1"/>
  <c r="S2246" i="27" s="1"/>
  <c r="H2246" i="27"/>
  <c r="C2246" i="27"/>
  <c r="AY2245" i="27"/>
  <c r="AX2245" i="27"/>
  <c r="V2245" i="27" a="1"/>
  <c r="V2245" i="27" s="1"/>
  <c r="T2245" i="27" a="1"/>
  <c r="T2245" i="27" s="1"/>
  <c r="S2245" i="27" a="1"/>
  <c r="S2245" i="27" s="1"/>
  <c r="H2245" i="27"/>
  <c r="C2245" i="27"/>
  <c r="AY2244" i="27"/>
  <c r="AX2244" i="27"/>
  <c r="V2244" i="27" a="1"/>
  <c r="V2244" i="27" s="1"/>
  <c r="T2244" i="27" a="1"/>
  <c r="T2244" i="27" s="1"/>
  <c r="S2244" i="27" a="1"/>
  <c r="S2244" i="27" s="1"/>
  <c r="H2244" i="27"/>
  <c r="C2244" i="27"/>
  <c r="AY2243" i="27"/>
  <c r="AX2243" i="27"/>
  <c r="V2243" i="27" a="1"/>
  <c r="V2243" i="27" s="1"/>
  <c r="T2243" i="27" a="1"/>
  <c r="T2243" i="27" s="1"/>
  <c r="S2243" i="27" a="1"/>
  <c r="S2243" i="27" s="1"/>
  <c r="H2243" i="27"/>
  <c r="C2243" i="27"/>
  <c r="AY2242" i="27"/>
  <c r="AX2242" i="27"/>
  <c r="V2242" i="27" a="1"/>
  <c r="V2242" i="27" s="1"/>
  <c r="T2242" i="27" a="1"/>
  <c r="T2242" i="27" s="1"/>
  <c r="S2242" i="27" a="1"/>
  <c r="S2242" i="27" s="1"/>
  <c r="H2242" i="27"/>
  <c r="C2242" i="27"/>
  <c r="AY2241" i="27"/>
  <c r="AX2241" i="27"/>
  <c r="V2241" i="27" a="1"/>
  <c r="V2241" i="27" s="1"/>
  <c r="T2241" i="27" a="1"/>
  <c r="T2241" i="27" s="1"/>
  <c r="S2241" i="27" a="1"/>
  <c r="S2241" i="27" s="1"/>
  <c r="H2241" i="27"/>
  <c r="C2241" i="27"/>
  <c r="AY2240" i="27"/>
  <c r="AX2240" i="27"/>
  <c r="V2240" i="27" a="1"/>
  <c r="V2240" i="27" s="1"/>
  <c r="T2240" i="27" a="1"/>
  <c r="T2240" i="27" s="1"/>
  <c r="S2240" i="27" a="1"/>
  <c r="S2240" i="27" s="1"/>
  <c r="H2240" i="27"/>
  <c r="C2240" i="27"/>
  <c r="AY2239" i="27"/>
  <c r="AX2239" i="27"/>
  <c r="V2239" i="27" a="1"/>
  <c r="V2239" i="27" s="1"/>
  <c r="T2239" i="27" a="1"/>
  <c r="T2239" i="27" s="1"/>
  <c r="S2239" i="27" a="1"/>
  <c r="S2239" i="27" s="1"/>
  <c r="H2239" i="27"/>
  <c r="C2239" i="27"/>
  <c r="AY2238" i="27"/>
  <c r="AX2238" i="27"/>
  <c r="V2238" i="27" a="1"/>
  <c r="V2238" i="27" s="1"/>
  <c r="T2238" i="27" a="1"/>
  <c r="T2238" i="27" s="1"/>
  <c r="S2238" i="27" a="1"/>
  <c r="S2238" i="27" s="1"/>
  <c r="H2238" i="27"/>
  <c r="C2238" i="27"/>
  <c r="AY2237" i="27"/>
  <c r="AX2237" i="27"/>
  <c r="V2237" i="27" a="1"/>
  <c r="V2237" i="27" s="1"/>
  <c r="T2237" i="27" a="1"/>
  <c r="T2237" i="27" s="1"/>
  <c r="S2237" i="27" a="1"/>
  <c r="S2237" i="27" s="1"/>
  <c r="H2237" i="27"/>
  <c r="C2237" i="27"/>
  <c r="AY2236" i="27"/>
  <c r="AX2236" i="27"/>
  <c r="V2236" i="27" a="1"/>
  <c r="V2236" i="27" s="1"/>
  <c r="T2236" i="27" a="1"/>
  <c r="T2236" i="27" s="1"/>
  <c r="S2236" i="27" a="1"/>
  <c r="S2236" i="27" s="1"/>
  <c r="H2236" i="27"/>
  <c r="C2236" i="27"/>
  <c r="AY2235" i="27"/>
  <c r="AX2235" i="27"/>
  <c r="V2235" i="27" a="1"/>
  <c r="V2235" i="27" s="1"/>
  <c r="T2235" i="27" a="1"/>
  <c r="T2235" i="27" s="1"/>
  <c r="S2235" i="27" a="1"/>
  <c r="S2235" i="27" s="1"/>
  <c r="H2235" i="27"/>
  <c r="C2235" i="27"/>
  <c r="AY2234" i="27"/>
  <c r="AX2234" i="27"/>
  <c r="V2234" i="27" a="1"/>
  <c r="V2234" i="27" s="1"/>
  <c r="T2234" i="27" a="1"/>
  <c r="T2234" i="27" s="1"/>
  <c r="S2234" i="27" a="1"/>
  <c r="S2234" i="27" s="1"/>
  <c r="H2234" i="27"/>
  <c r="C2234" i="27"/>
  <c r="AY2233" i="27"/>
  <c r="AX2233" i="27"/>
  <c r="V2233" i="27" a="1"/>
  <c r="V2233" i="27" s="1"/>
  <c r="T2233" i="27" a="1"/>
  <c r="T2233" i="27" s="1"/>
  <c r="S2233" i="27" a="1"/>
  <c r="S2233" i="27" s="1"/>
  <c r="H2233" i="27"/>
  <c r="C2233" i="27"/>
  <c r="AY2232" i="27"/>
  <c r="AX2232" i="27"/>
  <c r="V2232" i="27" a="1"/>
  <c r="V2232" i="27" s="1"/>
  <c r="T2232" i="27" a="1"/>
  <c r="T2232" i="27" s="1"/>
  <c r="S2232" i="27" a="1"/>
  <c r="S2232" i="27" s="1"/>
  <c r="H2232" i="27"/>
  <c r="C2232" i="27"/>
  <c r="AY2231" i="27"/>
  <c r="AX2231" i="27"/>
  <c r="V2231" i="27" a="1"/>
  <c r="V2231" i="27" s="1"/>
  <c r="T2231" i="27" a="1"/>
  <c r="T2231" i="27" s="1"/>
  <c r="S2231" i="27" a="1"/>
  <c r="S2231" i="27" s="1"/>
  <c r="H2231" i="27"/>
  <c r="C2231" i="27"/>
  <c r="AY2230" i="27"/>
  <c r="AX2230" i="27"/>
  <c r="V2230" i="27" a="1"/>
  <c r="V2230" i="27" s="1"/>
  <c r="T2230" i="27" a="1"/>
  <c r="T2230" i="27" s="1"/>
  <c r="S2230" i="27" a="1"/>
  <c r="S2230" i="27" s="1"/>
  <c r="H2230" i="27"/>
  <c r="C2230" i="27"/>
  <c r="AY2229" i="27"/>
  <c r="AX2229" i="27"/>
  <c r="V2229" i="27" a="1"/>
  <c r="V2229" i="27" s="1"/>
  <c r="T2229" i="27" a="1"/>
  <c r="T2229" i="27" s="1"/>
  <c r="S2229" i="27" a="1"/>
  <c r="S2229" i="27" s="1"/>
  <c r="H2229" i="27"/>
  <c r="C2229" i="27"/>
  <c r="AY2228" i="27"/>
  <c r="AX2228" i="27"/>
  <c r="V2228" i="27" a="1"/>
  <c r="V2228" i="27" s="1"/>
  <c r="T2228" i="27" a="1"/>
  <c r="T2228" i="27" s="1"/>
  <c r="S2228" i="27" a="1"/>
  <c r="S2228" i="27" s="1"/>
  <c r="H2228" i="27"/>
  <c r="C2228" i="27"/>
  <c r="AY2227" i="27"/>
  <c r="AX2227" i="27"/>
  <c r="V2227" i="27" a="1"/>
  <c r="V2227" i="27" s="1"/>
  <c r="T2227" i="27" a="1"/>
  <c r="T2227" i="27" s="1"/>
  <c r="S2227" i="27" a="1"/>
  <c r="S2227" i="27" s="1"/>
  <c r="H2227" i="27"/>
  <c r="C2227" i="27"/>
  <c r="AY2226" i="27"/>
  <c r="AX2226" i="27"/>
  <c r="V2226" i="27" a="1"/>
  <c r="V2226" i="27" s="1"/>
  <c r="T2226" i="27" a="1"/>
  <c r="T2226" i="27" s="1"/>
  <c r="S2226" i="27" a="1"/>
  <c r="S2226" i="27" s="1"/>
  <c r="H2226" i="27"/>
  <c r="C2226" i="27"/>
  <c r="AY2225" i="27"/>
  <c r="AX2225" i="27"/>
  <c r="V2225" i="27" a="1"/>
  <c r="V2225" i="27" s="1"/>
  <c r="T2225" i="27" a="1"/>
  <c r="T2225" i="27" s="1"/>
  <c r="S2225" i="27" a="1"/>
  <c r="S2225" i="27" s="1"/>
  <c r="H2225" i="27"/>
  <c r="C2225" i="27"/>
  <c r="AY2224" i="27"/>
  <c r="AX2224" i="27"/>
  <c r="V2224" i="27" a="1"/>
  <c r="V2224" i="27" s="1"/>
  <c r="T2224" i="27" a="1"/>
  <c r="T2224" i="27" s="1"/>
  <c r="S2224" i="27" a="1"/>
  <c r="S2224" i="27" s="1"/>
  <c r="H2224" i="27"/>
  <c r="C2224" i="27"/>
  <c r="AY2223" i="27"/>
  <c r="AX2223" i="27"/>
  <c r="V2223" i="27" a="1"/>
  <c r="V2223" i="27" s="1"/>
  <c r="T2223" i="27" a="1"/>
  <c r="T2223" i="27" s="1"/>
  <c r="S2223" i="27" a="1"/>
  <c r="S2223" i="27" s="1"/>
  <c r="H2223" i="27"/>
  <c r="C2223" i="27"/>
  <c r="AY2222" i="27"/>
  <c r="AX2222" i="27"/>
  <c r="V2222" i="27" a="1"/>
  <c r="V2222" i="27" s="1"/>
  <c r="T2222" i="27" a="1"/>
  <c r="T2222" i="27" s="1"/>
  <c r="S2222" i="27" a="1"/>
  <c r="S2222" i="27" s="1"/>
  <c r="H2222" i="27"/>
  <c r="C2222" i="27"/>
  <c r="AY2221" i="27"/>
  <c r="AX2221" i="27"/>
  <c r="V2221" i="27" a="1"/>
  <c r="V2221" i="27" s="1"/>
  <c r="T2221" i="27" a="1"/>
  <c r="T2221" i="27" s="1"/>
  <c r="S2221" i="27" a="1"/>
  <c r="S2221" i="27" s="1"/>
  <c r="H2221" i="27"/>
  <c r="C2221" i="27"/>
  <c r="AY2220" i="27"/>
  <c r="AX2220" i="27"/>
  <c r="V2220" i="27" a="1"/>
  <c r="V2220" i="27" s="1"/>
  <c r="T2220" i="27" a="1"/>
  <c r="T2220" i="27" s="1"/>
  <c r="S2220" i="27" a="1"/>
  <c r="S2220" i="27" s="1"/>
  <c r="H2220" i="27"/>
  <c r="C2220" i="27"/>
  <c r="AY2219" i="27"/>
  <c r="AX2219" i="27"/>
  <c r="V2219" i="27" a="1"/>
  <c r="V2219" i="27" s="1"/>
  <c r="T2219" i="27" a="1"/>
  <c r="T2219" i="27" s="1"/>
  <c r="S2219" i="27" a="1"/>
  <c r="S2219" i="27" s="1"/>
  <c r="H2219" i="27"/>
  <c r="C2219" i="27"/>
  <c r="AY2218" i="27"/>
  <c r="AX2218" i="27"/>
  <c r="V2218" i="27" a="1"/>
  <c r="V2218" i="27" s="1"/>
  <c r="T2218" i="27" a="1"/>
  <c r="T2218" i="27" s="1"/>
  <c r="S2218" i="27" a="1"/>
  <c r="S2218" i="27" s="1"/>
  <c r="H2218" i="27"/>
  <c r="C2218" i="27"/>
  <c r="AY2217" i="27"/>
  <c r="AX2217" i="27"/>
  <c r="V2217" i="27" a="1"/>
  <c r="V2217" i="27" s="1"/>
  <c r="T2217" i="27" a="1"/>
  <c r="T2217" i="27" s="1"/>
  <c r="S2217" i="27" a="1"/>
  <c r="S2217" i="27" s="1"/>
  <c r="H2217" i="27"/>
  <c r="C2217" i="27"/>
  <c r="AY2216" i="27"/>
  <c r="AX2216" i="27"/>
  <c r="V2216" i="27" a="1"/>
  <c r="V2216" i="27" s="1"/>
  <c r="T2216" i="27" a="1"/>
  <c r="T2216" i="27" s="1"/>
  <c r="S2216" i="27" a="1"/>
  <c r="S2216" i="27" s="1"/>
  <c r="H2216" i="27"/>
  <c r="C2216" i="27"/>
  <c r="AY2215" i="27"/>
  <c r="AX2215" i="27"/>
  <c r="V2215" i="27" a="1"/>
  <c r="V2215" i="27" s="1"/>
  <c r="T2215" i="27" a="1"/>
  <c r="T2215" i="27" s="1"/>
  <c r="S2215" i="27" a="1"/>
  <c r="S2215" i="27" s="1"/>
  <c r="H2215" i="27"/>
  <c r="C2215" i="27"/>
  <c r="AY2214" i="27"/>
  <c r="AX2214" i="27"/>
  <c r="V2214" i="27" a="1"/>
  <c r="V2214" i="27" s="1"/>
  <c r="T2214" i="27" a="1"/>
  <c r="T2214" i="27" s="1"/>
  <c r="S2214" i="27" a="1"/>
  <c r="S2214" i="27" s="1"/>
  <c r="H2214" i="27"/>
  <c r="C2214" i="27"/>
  <c r="AY2213" i="27"/>
  <c r="AX2213" i="27"/>
  <c r="V2213" i="27" a="1"/>
  <c r="V2213" i="27" s="1"/>
  <c r="T2213" i="27" a="1"/>
  <c r="T2213" i="27" s="1"/>
  <c r="S2213" i="27" a="1"/>
  <c r="S2213" i="27" s="1"/>
  <c r="H2213" i="27"/>
  <c r="C2213" i="27"/>
  <c r="AY2212" i="27"/>
  <c r="AX2212" i="27"/>
  <c r="V2212" i="27" a="1"/>
  <c r="V2212" i="27" s="1"/>
  <c r="T2212" i="27" a="1"/>
  <c r="T2212" i="27" s="1"/>
  <c r="S2212" i="27" a="1"/>
  <c r="S2212" i="27" s="1"/>
  <c r="H2212" i="27"/>
  <c r="C2212" i="27"/>
  <c r="AY2211" i="27"/>
  <c r="AX2211" i="27"/>
  <c r="V2211" i="27" a="1"/>
  <c r="V2211" i="27" s="1"/>
  <c r="T2211" i="27" a="1"/>
  <c r="T2211" i="27" s="1"/>
  <c r="S2211" i="27" a="1"/>
  <c r="S2211" i="27" s="1"/>
  <c r="H2211" i="27"/>
  <c r="C2211" i="27"/>
  <c r="AY2210" i="27"/>
  <c r="AX2210" i="27"/>
  <c r="V2210" i="27" a="1"/>
  <c r="V2210" i="27" s="1"/>
  <c r="T2210" i="27" a="1"/>
  <c r="T2210" i="27" s="1"/>
  <c r="S2210" i="27" a="1"/>
  <c r="S2210" i="27" s="1"/>
  <c r="H2210" i="27"/>
  <c r="C2210" i="27"/>
  <c r="AY2209" i="27"/>
  <c r="AX2209" i="27"/>
  <c r="V2209" i="27" a="1"/>
  <c r="V2209" i="27" s="1"/>
  <c r="T2209" i="27" a="1"/>
  <c r="T2209" i="27" s="1"/>
  <c r="S2209" i="27" a="1"/>
  <c r="S2209" i="27" s="1"/>
  <c r="H2209" i="27"/>
  <c r="C2209" i="27"/>
  <c r="AY2208" i="27"/>
  <c r="AX2208" i="27"/>
  <c r="V2208" i="27" a="1"/>
  <c r="V2208" i="27" s="1"/>
  <c r="T2208" i="27" a="1"/>
  <c r="T2208" i="27" s="1"/>
  <c r="S2208" i="27" a="1"/>
  <c r="S2208" i="27" s="1"/>
  <c r="H2208" i="27"/>
  <c r="C2208" i="27"/>
  <c r="AY2207" i="27"/>
  <c r="AX2207" i="27"/>
  <c r="V2207" i="27" a="1"/>
  <c r="V2207" i="27" s="1"/>
  <c r="T2207" i="27" a="1"/>
  <c r="T2207" i="27" s="1"/>
  <c r="S2207" i="27" a="1"/>
  <c r="S2207" i="27" s="1"/>
  <c r="H2207" i="27"/>
  <c r="C2207" i="27"/>
  <c r="AY2206" i="27"/>
  <c r="AX2206" i="27"/>
  <c r="V2206" i="27" a="1"/>
  <c r="V2206" i="27" s="1"/>
  <c r="T2206" i="27" a="1"/>
  <c r="T2206" i="27" s="1"/>
  <c r="S2206" i="27" a="1"/>
  <c r="S2206" i="27" s="1"/>
  <c r="H2206" i="27"/>
  <c r="C2206" i="27"/>
  <c r="AY2205" i="27"/>
  <c r="AX2205" i="27"/>
  <c r="V2205" i="27" a="1"/>
  <c r="V2205" i="27" s="1"/>
  <c r="T2205" i="27" a="1"/>
  <c r="T2205" i="27" s="1"/>
  <c r="S2205" i="27" a="1"/>
  <c r="S2205" i="27" s="1"/>
  <c r="H2205" i="27"/>
  <c r="C2205" i="27"/>
  <c r="AY2204" i="27"/>
  <c r="AX2204" i="27"/>
  <c r="V2204" i="27" a="1"/>
  <c r="V2204" i="27" s="1"/>
  <c r="T2204" i="27" a="1"/>
  <c r="T2204" i="27" s="1"/>
  <c r="S2204" i="27" a="1"/>
  <c r="S2204" i="27" s="1"/>
  <c r="H2204" i="27"/>
  <c r="C2204" i="27"/>
  <c r="AY2203" i="27"/>
  <c r="AX2203" i="27"/>
  <c r="V2203" i="27" a="1"/>
  <c r="V2203" i="27" s="1"/>
  <c r="T2203" i="27" a="1"/>
  <c r="T2203" i="27" s="1"/>
  <c r="S2203" i="27" a="1"/>
  <c r="S2203" i="27" s="1"/>
  <c r="H2203" i="27"/>
  <c r="C2203" i="27"/>
  <c r="AY2202" i="27"/>
  <c r="AX2202" i="27"/>
  <c r="V2202" i="27" a="1"/>
  <c r="V2202" i="27" s="1"/>
  <c r="T2202" i="27" a="1"/>
  <c r="T2202" i="27" s="1"/>
  <c r="S2202" i="27" a="1"/>
  <c r="S2202" i="27" s="1"/>
  <c r="H2202" i="27"/>
  <c r="C2202" i="27"/>
  <c r="AY2201" i="27"/>
  <c r="AX2201" i="27"/>
  <c r="V2201" i="27" a="1"/>
  <c r="V2201" i="27" s="1"/>
  <c r="T2201" i="27" a="1"/>
  <c r="T2201" i="27" s="1"/>
  <c r="S2201" i="27" a="1"/>
  <c r="S2201" i="27" s="1"/>
  <c r="H2201" i="27"/>
  <c r="C2201" i="27"/>
  <c r="AY2200" i="27"/>
  <c r="AX2200" i="27"/>
  <c r="V2200" i="27" a="1"/>
  <c r="V2200" i="27" s="1"/>
  <c r="T2200" i="27" a="1"/>
  <c r="T2200" i="27" s="1"/>
  <c r="S2200" i="27" a="1"/>
  <c r="S2200" i="27" s="1"/>
  <c r="H2200" i="27"/>
  <c r="C2200" i="27"/>
  <c r="AY2199" i="27"/>
  <c r="AX2199" i="27"/>
  <c r="V2199" i="27" a="1"/>
  <c r="V2199" i="27" s="1"/>
  <c r="T2199" i="27" a="1"/>
  <c r="T2199" i="27" s="1"/>
  <c r="S2199" i="27" a="1"/>
  <c r="S2199" i="27" s="1"/>
  <c r="H2199" i="27"/>
  <c r="C2199" i="27"/>
  <c r="AY2198" i="27"/>
  <c r="AX2198" i="27"/>
  <c r="V2198" i="27" a="1"/>
  <c r="V2198" i="27" s="1"/>
  <c r="T2198" i="27" a="1"/>
  <c r="T2198" i="27" s="1"/>
  <c r="S2198" i="27" a="1"/>
  <c r="S2198" i="27" s="1"/>
  <c r="H2198" i="27"/>
  <c r="C2198" i="27"/>
  <c r="AY2197" i="27"/>
  <c r="AX2197" i="27"/>
  <c r="V2197" i="27" a="1"/>
  <c r="V2197" i="27" s="1"/>
  <c r="T2197" i="27" a="1"/>
  <c r="T2197" i="27" s="1"/>
  <c r="S2197" i="27" a="1"/>
  <c r="S2197" i="27" s="1"/>
  <c r="H2197" i="27"/>
  <c r="C2197" i="27"/>
  <c r="AY2196" i="27"/>
  <c r="AX2196" i="27"/>
  <c r="V2196" i="27" a="1"/>
  <c r="V2196" i="27" s="1"/>
  <c r="T2196" i="27" a="1"/>
  <c r="T2196" i="27" s="1"/>
  <c r="S2196" i="27" a="1"/>
  <c r="S2196" i="27" s="1"/>
  <c r="H2196" i="27"/>
  <c r="C2196" i="27"/>
  <c r="AY2195" i="27"/>
  <c r="AX2195" i="27"/>
  <c r="V2195" i="27" a="1"/>
  <c r="V2195" i="27" s="1"/>
  <c r="T2195" i="27" a="1"/>
  <c r="T2195" i="27" s="1"/>
  <c r="S2195" i="27" a="1"/>
  <c r="S2195" i="27" s="1"/>
  <c r="H2195" i="27"/>
  <c r="C2195" i="27"/>
  <c r="AY2194" i="27"/>
  <c r="AX2194" i="27"/>
  <c r="V2194" i="27" a="1"/>
  <c r="V2194" i="27" s="1"/>
  <c r="T2194" i="27" a="1"/>
  <c r="T2194" i="27" s="1"/>
  <c r="S2194" i="27" a="1"/>
  <c r="S2194" i="27" s="1"/>
  <c r="H2194" i="27"/>
  <c r="C2194" i="27"/>
  <c r="AY2193" i="27"/>
  <c r="AX2193" i="27"/>
  <c r="V2193" i="27" a="1"/>
  <c r="V2193" i="27" s="1"/>
  <c r="T2193" i="27" a="1"/>
  <c r="T2193" i="27" s="1"/>
  <c r="S2193" i="27" a="1"/>
  <c r="S2193" i="27" s="1"/>
  <c r="H2193" i="27"/>
  <c r="C2193" i="27"/>
  <c r="AY2192" i="27"/>
  <c r="AX2192" i="27"/>
  <c r="V2192" i="27" a="1"/>
  <c r="V2192" i="27" s="1"/>
  <c r="T2192" i="27" a="1"/>
  <c r="T2192" i="27" s="1"/>
  <c r="S2192" i="27" a="1"/>
  <c r="S2192" i="27" s="1"/>
  <c r="H2192" i="27"/>
  <c r="C2192" i="27"/>
  <c r="AY2191" i="27"/>
  <c r="AX2191" i="27"/>
  <c r="V2191" i="27" a="1"/>
  <c r="V2191" i="27" s="1"/>
  <c r="T2191" i="27" a="1"/>
  <c r="T2191" i="27" s="1"/>
  <c r="S2191" i="27" a="1"/>
  <c r="S2191" i="27" s="1"/>
  <c r="H2191" i="27"/>
  <c r="C2191" i="27"/>
  <c r="AY2190" i="27"/>
  <c r="AX2190" i="27"/>
  <c r="V2190" i="27" a="1"/>
  <c r="V2190" i="27" s="1"/>
  <c r="T2190" i="27" a="1"/>
  <c r="T2190" i="27" s="1"/>
  <c r="S2190" i="27" a="1"/>
  <c r="S2190" i="27" s="1"/>
  <c r="H2190" i="27"/>
  <c r="C2190" i="27"/>
  <c r="AY2189" i="27"/>
  <c r="AX2189" i="27"/>
  <c r="V2189" i="27" a="1"/>
  <c r="V2189" i="27" s="1"/>
  <c r="T2189" i="27" a="1"/>
  <c r="T2189" i="27" s="1"/>
  <c r="S2189" i="27" a="1"/>
  <c r="S2189" i="27" s="1"/>
  <c r="H2189" i="27"/>
  <c r="C2189" i="27"/>
  <c r="AY2188" i="27"/>
  <c r="AX2188" i="27"/>
  <c r="V2188" i="27" a="1"/>
  <c r="V2188" i="27" s="1"/>
  <c r="T2188" i="27" a="1"/>
  <c r="T2188" i="27" s="1"/>
  <c r="S2188" i="27" a="1"/>
  <c r="S2188" i="27" s="1"/>
  <c r="H2188" i="27"/>
  <c r="C2188" i="27"/>
  <c r="AY2187" i="27"/>
  <c r="AX2187" i="27"/>
  <c r="V2187" i="27" a="1"/>
  <c r="V2187" i="27" s="1"/>
  <c r="T2187" i="27" a="1"/>
  <c r="T2187" i="27" s="1"/>
  <c r="S2187" i="27" a="1"/>
  <c r="S2187" i="27" s="1"/>
  <c r="H2187" i="27"/>
  <c r="C2187" i="27"/>
  <c r="AY2186" i="27"/>
  <c r="AX2186" i="27"/>
  <c r="V2186" i="27" a="1"/>
  <c r="V2186" i="27" s="1"/>
  <c r="T2186" i="27" a="1"/>
  <c r="T2186" i="27" s="1"/>
  <c r="S2186" i="27" a="1"/>
  <c r="S2186" i="27" s="1"/>
  <c r="H2186" i="27"/>
  <c r="C2186" i="27"/>
  <c r="AY2185" i="27"/>
  <c r="AX2185" i="27"/>
  <c r="V2185" i="27" a="1"/>
  <c r="V2185" i="27" s="1"/>
  <c r="T2185" i="27" a="1"/>
  <c r="T2185" i="27" s="1"/>
  <c r="S2185" i="27" a="1"/>
  <c r="S2185" i="27" s="1"/>
  <c r="H2185" i="27"/>
  <c r="C2185" i="27"/>
  <c r="AY2184" i="27"/>
  <c r="AX2184" i="27"/>
  <c r="V2184" i="27" a="1"/>
  <c r="V2184" i="27" s="1"/>
  <c r="T2184" i="27" a="1"/>
  <c r="T2184" i="27" s="1"/>
  <c r="S2184" i="27" a="1"/>
  <c r="S2184" i="27" s="1"/>
  <c r="H2184" i="27"/>
  <c r="C2184" i="27"/>
  <c r="AY2183" i="27"/>
  <c r="AX2183" i="27"/>
  <c r="V2183" i="27" a="1"/>
  <c r="V2183" i="27" s="1"/>
  <c r="T2183" i="27" a="1"/>
  <c r="T2183" i="27" s="1"/>
  <c r="S2183" i="27" a="1"/>
  <c r="S2183" i="27" s="1"/>
  <c r="H2183" i="27"/>
  <c r="C2183" i="27"/>
  <c r="AY2182" i="27"/>
  <c r="AX2182" i="27"/>
  <c r="V2182" i="27" a="1"/>
  <c r="V2182" i="27" s="1"/>
  <c r="T2182" i="27" a="1"/>
  <c r="T2182" i="27" s="1"/>
  <c r="S2182" i="27" a="1"/>
  <c r="S2182" i="27" s="1"/>
  <c r="H2182" i="27"/>
  <c r="C2182" i="27"/>
  <c r="AY2181" i="27"/>
  <c r="AX2181" i="27"/>
  <c r="V2181" i="27" a="1"/>
  <c r="V2181" i="27" s="1"/>
  <c r="T2181" i="27" a="1"/>
  <c r="T2181" i="27" s="1"/>
  <c r="S2181" i="27" a="1"/>
  <c r="S2181" i="27" s="1"/>
  <c r="H2181" i="27"/>
  <c r="C2181" i="27"/>
  <c r="AY2180" i="27"/>
  <c r="AX2180" i="27"/>
  <c r="V2180" i="27" a="1"/>
  <c r="V2180" i="27" s="1"/>
  <c r="T2180" i="27" a="1"/>
  <c r="T2180" i="27" s="1"/>
  <c r="S2180" i="27" a="1"/>
  <c r="S2180" i="27" s="1"/>
  <c r="H2180" i="27"/>
  <c r="C2180" i="27"/>
  <c r="AY2179" i="27"/>
  <c r="AX2179" i="27"/>
  <c r="V2179" i="27" a="1"/>
  <c r="V2179" i="27" s="1"/>
  <c r="T2179" i="27" a="1"/>
  <c r="T2179" i="27" s="1"/>
  <c r="S2179" i="27" a="1"/>
  <c r="S2179" i="27" s="1"/>
  <c r="H2179" i="27"/>
  <c r="C2179" i="27"/>
  <c r="AY2178" i="27"/>
  <c r="AX2178" i="27"/>
  <c r="V2178" i="27" a="1"/>
  <c r="V2178" i="27" s="1"/>
  <c r="T2178" i="27" a="1"/>
  <c r="T2178" i="27" s="1"/>
  <c r="S2178" i="27" a="1"/>
  <c r="S2178" i="27" s="1"/>
  <c r="H2178" i="27"/>
  <c r="C2178" i="27"/>
  <c r="AY2177" i="27"/>
  <c r="AX2177" i="27"/>
  <c r="V2177" i="27" a="1"/>
  <c r="V2177" i="27" s="1"/>
  <c r="T2177" i="27" a="1"/>
  <c r="T2177" i="27" s="1"/>
  <c r="S2177" i="27" a="1"/>
  <c r="S2177" i="27" s="1"/>
  <c r="H2177" i="27"/>
  <c r="C2177" i="27"/>
  <c r="AY2176" i="27"/>
  <c r="AX2176" i="27"/>
  <c r="V2176" i="27" a="1"/>
  <c r="V2176" i="27" s="1"/>
  <c r="T2176" i="27" a="1"/>
  <c r="T2176" i="27" s="1"/>
  <c r="S2176" i="27" a="1"/>
  <c r="S2176" i="27" s="1"/>
  <c r="H2176" i="27"/>
  <c r="C2176" i="27"/>
  <c r="AY2175" i="27"/>
  <c r="AX2175" i="27"/>
  <c r="V2175" i="27" a="1"/>
  <c r="V2175" i="27" s="1"/>
  <c r="T2175" i="27" a="1"/>
  <c r="T2175" i="27" s="1"/>
  <c r="S2175" i="27" a="1"/>
  <c r="S2175" i="27" s="1"/>
  <c r="H2175" i="27"/>
  <c r="C2175" i="27"/>
  <c r="AY2174" i="27"/>
  <c r="AX2174" i="27"/>
  <c r="V2174" i="27" a="1"/>
  <c r="V2174" i="27" s="1"/>
  <c r="T2174" i="27" a="1"/>
  <c r="T2174" i="27" s="1"/>
  <c r="S2174" i="27" a="1"/>
  <c r="S2174" i="27" s="1"/>
  <c r="H2174" i="27"/>
  <c r="C2174" i="27"/>
  <c r="AY2173" i="27"/>
  <c r="AX2173" i="27"/>
  <c r="V2173" i="27" a="1"/>
  <c r="V2173" i="27" s="1"/>
  <c r="T2173" i="27" a="1"/>
  <c r="T2173" i="27" s="1"/>
  <c r="S2173" i="27" a="1"/>
  <c r="S2173" i="27" s="1"/>
  <c r="H2173" i="27"/>
  <c r="C2173" i="27"/>
  <c r="AY2172" i="27"/>
  <c r="AX2172" i="27"/>
  <c r="V2172" i="27" a="1"/>
  <c r="V2172" i="27" s="1"/>
  <c r="T2172" i="27" a="1"/>
  <c r="T2172" i="27" s="1"/>
  <c r="S2172" i="27" a="1"/>
  <c r="S2172" i="27" s="1"/>
  <c r="H2172" i="27"/>
  <c r="C2172" i="27"/>
  <c r="AY2171" i="27"/>
  <c r="AX2171" i="27"/>
  <c r="V2171" i="27" a="1"/>
  <c r="V2171" i="27" s="1"/>
  <c r="T2171" i="27" a="1"/>
  <c r="T2171" i="27" s="1"/>
  <c r="S2171" i="27" a="1"/>
  <c r="S2171" i="27" s="1"/>
  <c r="H2171" i="27"/>
  <c r="C2171" i="27"/>
  <c r="AY2170" i="27"/>
  <c r="AX2170" i="27"/>
  <c r="V2170" i="27" a="1"/>
  <c r="V2170" i="27" s="1"/>
  <c r="T2170" i="27" a="1"/>
  <c r="T2170" i="27" s="1"/>
  <c r="S2170" i="27" a="1"/>
  <c r="S2170" i="27" s="1"/>
  <c r="H2170" i="27"/>
  <c r="C2170" i="27"/>
  <c r="AY2169" i="27"/>
  <c r="AX2169" i="27"/>
  <c r="V2169" i="27" a="1"/>
  <c r="V2169" i="27" s="1"/>
  <c r="T2169" i="27" a="1"/>
  <c r="T2169" i="27" s="1"/>
  <c r="S2169" i="27" a="1"/>
  <c r="S2169" i="27" s="1"/>
  <c r="H2169" i="27"/>
  <c r="C2169" i="27"/>
  <c r="AY2168" i="27"/>
  <c r="AX2168" i="27"/>
  <c r="V2168" i="27" a="1"/>
  <c r="V2168" i="27" s="1"/>
  <c r="T2168" i="27" a="1"/>
  <c r="T2168" i="27" s="1"/>
  <c r="S2168" i="27" a="1"/>
  <c r="S2168" i="27" s="1"/>
  <c r="H2168" i="27"/>
  <c r="C2168" i="27"/>
  <c r="AY2167" i="27"/>
  <c r="AX2167" i="27"/>
  <c r="V2167" i="27" a="1"/>
  <c r="V2167" i="27" s="1"/>
  <c r="T2167" i="27" a="1"/>
  <c r="T2167" i="27" s="1"/>
  <c r="S2167" i="27" a="1"/>
  <c r="S2167" i="27" s="1"/>
  <c r="H2167" i="27"/>
  <c r="C2167" i="27"/>
  <c r="AY2166" i="27"/>
  <c r="AX2166" i="27"/>
  <c r="V2166" i="27" a="1"/>
  <c r="V2166" i="27" s="1"/>
  <c r="T2166" i="27" a="1"/>
  <c r="T2166" i="27" s="1"/>
  <c r="S2166" i="27" a="1"/>
  <c r="S2166" i="27" s="1"/>
  <c r="H2166" i="27"/>
  <c r="C2166" i="27"/>
  <c r="AY2165" i="27"/>
  <c r="AX2165" i="27"/>
  <c r="V2165" i="27" a="1"/>
  <c r="V2165" i="27" s="1"/>
  <c r="T2165" i="27" a="1"/>
  <c r="T2165" i="27" s="1"/>
  <c r="S2165" i="27" a="1"/>
  <c r="S2165" i="27" s="1"/>
  <c r="H2165" i="27"/>
  <c r="C2165" i="27"/>
  <c r="AY2164" i="27"/>
  <c r="AX2164" i="27"/>
  <c r="V2164" i="27" a="1"/>
  <c r="V2164" i="27" s="1"/>
  <c r="T2164" i="27" a="1"/>
  <c r="T2164" i="27" s="1"/>
  <c r="S2164" i="27" a="1"/>
  <c r="S2164" i="27" s="1"/>
  <c r="H2164" i="27"/>
  <c r="C2164" i="27"/>
  <c r="AY2163" i="27"/>
  <c r="AX2163" i="27"/>
  <c r="V2163" i="27" a="1"/>
  <c r="V2163" i="27" s="1"/>
  <c r="T2163" i="27" a="1"/>
  <c r="T2163" i="27" s="1"/>
  <c r="S2163" i="27" a="1"/>
  <c r="S2163" i="27" s="1"/>
  <c r="H2163" i="27"/>
  <c r="C2163" i="27"/>
  <c r="AY2162" i="27"/>
  <c r="AX2162" i="27"/>
  <c r="V2162" i="27" a="1"/>
  <c r="V2162" i="27" s="1"/>
  <c r="T2162" i="27" a="1"/>
  <c r="T2162" i="27" s="1"/>
  <c r="S2162" i="27" a="1"/>
  <c r="S2162" i="27" s="1"/>
  <c r="H2162" i="27"/>
  <c r="C2162" i="27"/>
  <c r="AY2161" i="27"/>
  <c r="AX2161" i="27"/>
  <c r="V2161" i="27" a="1"/>
  <c r="V2161" i="27" s="1"/>
  <c r="T2161" i="27" a="1"/>
  <c r="T2161" i="27" s="1"/>
  <c r="S2161" i="27" a="1"/>
  <c r="S2161" i="27" s="1"/>
  <c r="H2161" i="27"/>
  <c r="C2161" i="27"/>
  <c r="AY2160" i="27"/>
  <c r="AX2160" i="27"/>
  <c r="V2160" i="27" a="1"/>
  <c r="V2160" i="27" s="1"/>
  <c r="T2160" i="27" a="1"/>
  <c r="T2160" i="27" s="1"/>
  <c r="S2160" i="27" a="1"/>
  <c r="S2160" i="27" s="1"/>
  <c r="H2160" i="27"/>
  <c r="C2160" i="27"/>
  <c r="AY2159" i="27"/>
  <c r="AX2159" i="27"/>
  <c r="V2159" i="27" a="1"/>
  <c r="V2159" i="27" s="1"/>
  <c r="T2159" i="27" a="1"/>
  <c r="T2159" i="27" s="1"/>
  <c r="S2159" i="27" a="1"/>
  <c r="S2159" i="27" s="1"/>
  <c r="H2159" i="27"/>
  <c r="C2159" i="27"/>
  <c r="AY2158" i="27"/>
  <c r="AX2158" i="27"/>
  <c r="V2158" i="27" a="1"/>
  <c r="V2158" i="27" s="1"/>
  <c r="T2158" i="27" a="1"/>
  <c r="T2158" i="27" s="1"/>
  <c r="S2158" i="27" a="1"/>
  <c r="S2158" i="27" s="1"/>
  <c r="H2158" i="27"/>
  <c r="C2158" i="27"/>
  <c r="AY2157" i="27"/>
  <c r="AX2157" i="27"/>
  <c r="V2157" i="27" a="1"/>
  <c r="V2157" i="27" s="1"/>
  <c r="T2157" i="27" a="1"/>
  <c r="T2157" i="27" s="1"/>
  <c r="S2157" i="27" a="1"/>
  <c r="S2157" i="27" s="1"/>
  <c r="H2157" i="27"/>
  <c r="C2157" i="27"/>
  <c r="AY2156" i="27"/>
  <c r="AX2156" i="27"/>
  <c r="V2156" i="27" a="1"/>
  <c r="V2156" i="27" s="1"/>
  <c r="T2156" i="27" a="1"/>
  <c r="T2156" i="27" s="1"/>
  <c r="S2156" i="27" a="1"/>
  <c r="S2156" i="27" s="1"/>
  <c r="H2156" i="27"/>
  <c r="C2156" i="27"/>
  <c r="AY2155" i="27"/>
  <c r="AX2155" i="27"/>
  <c r="V2155" i="27" a="1"/>
  <c r="V2155" i="27" s="1"/>
  <c r="T2155" i="27" a="1"/>
  <c r="T2155" i="27" s="1"/>
  <c r="S2155" i="27" a="1"/>
  <c r="S2155" i="27" s="1"/>
  <c r="H2155" i="27"/>
  <c r="C2155" i="27"/>
  <c r="AY2154" i="27"/>
  <c r="AX2154" i="27"/>
  <c r="V2154" i="27" a="1"/>
  <c r="V2154" i="27" s="1"/>
  <c r="T2154" i="27" a="1"/>
  <c r="T2154" i="27" s="1"/>
  <c r="S2154" i="27" a="1"/>
  <c r="S2154" i="27" s="1"/>
  <c r="H2154" i="27"/>
  <c r="C2154" i="27"/>
  <c r="AY2153" i="27"/>
  <c r="AX2153" i="27"/>
  <c r="V2153" i="27" a="1"/>
  <c r="V2153" i="27" s="1"/>
  <c r="T2153" i="27" a="1"/>
  <c r="T2153" i="27" s="1"/>
  <c r="S2153" i="27" a="1"/>
  <c r="S2153" i="27" s="1"/>
  <c r="H2153" i="27"/>
  <c r="C2153" i="27"/>
  <c r="AY2152" i="27"/>
  <c r="AX2152" i="27"/>
  <c r="V2152" i="27" a="1"/>
  <c r="V2152" i="27" s="1"/>
  <c r="T2152" i="27" a="1"/>
  <c r="T2152" i="27" s="1"/>
  <c r="S2152" i="27" a="1"/>
  <c r="S2152" i="27" s="1"/>
  <c r="H2152" i="27"/>
  <c r="C2152" i="27"/>
  <c r="AY2151" i="27"/>
  <c r="AX2151" i="27"/>
  <c r="V2151" i="27" a="1"/>
  <c r="V2151" i="27" s="1"/>
  <c r="T2151" i="27" a="1"/>
  <c r="T2151" i="27" s="1"/>
  <c r="S2151" i="27" a="1"/>
  <c r="S2151" i="27" s="1"/>
  <c r="H2151" i="27"/>
  <c r="C2151" i="27"/>
  <c r="AY2150" i="27"/>
  <c r="AX2150" i="27"/>
  <c r="V2150" i="27" a="1"/>
  <c r="V2150" i="27" s="1"/>
  <c r="T2150" i="27" a="1"/>
  <c r="T2150" i="27" s="1"/>
  <c r="S2150" i="27" a="1"/>
  <c r="S2150" i="27" s="1"/>
  <c r="H2150" i="27"/>
  <c r="C2150" i="27"/>
  <c r="AY2149" i="27"/>
  <c r="AX2149" i="27"/>
  <c r="V2149" i="27" a="1"/>
  <c r="V2149" i="27" s="1"/>
  <c r="T2149" i="27" a="1"/>
  <c r="T2149" i="27" s="1"/>
  <c r="S2149" i="27" a="1"/>
  <c r="S2149" i="27" s="1"/>
  <c r="H2149" i="27"/>
  <c r="C2149" i="27"/>
  <c r="AY2148" i="27"/>
  <c r="AX2148" i="27"/>
  <c r="V2148" i="27" a="1"/>
  <c r="V2148" i="27" s="1"/>
  <c r="T2148" i="27" a="1"/>
  <c r="T2148" i="27" s="1"/>
  <c r="S2148" i="27" a="1"/>
  <c r="S2148" i="27" s="1"/>
  <c r="H2148" i="27"/>
  <c r="C2148" i="27"/>
  <c r="AY2147" i="27"/>
  <c r="AX2147" i="27"/>
  <c r="V2147" i="27" a="1"/>
  <c r="V2147" i="27" s="1"/>
  <c r="T2147" i="27" a="1"/>
  <c r="T2147" i="27" s="1"/>
  <c r="S2147" i="27" a="1"/>
  <c r="S2147" i="27" s="1"/>
  <c r="H2147" i="27"/>
  <c r="C2147" i="27"/>
  <c r="AY2146" i="27"/>
  <c r="AX2146" i="27"/>
  <c r="V2146" i="27" a="1"/>
  <c r="V2146" i="27" s="1"/>
  <c r="T2146" i="27" a="1"/>
  <c r="T2146" i="27" s="1"/>
  <c r="S2146" i="27" a="1"/>
  <c r="S2146" i="27" s="1"/>
  <c r="H2146" i="27"/>
  <c r="C2146" i="27"/>
  <c r="AY2145" i="27"/>
  <c r="AX2145" i="27"/>
  <c r="V2145" i="27" a="1"/>
  <c r="V2145" i="27" s="1"/>
  <c r="T2145" i="27" a="1"/>
  <c r="T2145" i="27" s="1"/>
  <c r="S2145" i="27" a="1"/>
  <c r="S2145" i="27" s="1"/>
  <c r="H2145" i="27"/>
  <c r="C2145" i="27"/>
  <c r="AY2144" i="27"/>
  <c r="AX2144" i="27"/>
  <c r="V2144" i="27" a="1"/>
  <c r="V2144" i="27" s="1"/>
  <c r="T2144" i="27" a="1"/>
  <c r="T2144" i="27" s="1"/>
  <c r="S2144" i="27" a="1"/>
  <c r="S2144" i="27" s="1"/>
  <c r="H2144" i="27"/>
  <c r="C2144" i="27"/>
  <c r="AY2143" i="27"/>
  <c r="AX2143" i="27"/>
  <c r="V2143" i="27" a="1"/>
  <c r="V2143" i="27" s="1"/>
  <c r="T2143" i="27" a="1"/>
  <c r="T2143" i="27" s="1"/>
  <c r="S2143" i="27" a="1"/>
  <c r="S2143" i="27" s="1"/>
  <c r="H2143" i="27"/>
  <c r="C2143" i="27"/>
  <c r="AY2142" i="27"/>
  <c r="AX2142" i="27"/>
  <c r="V2142" i="27" a="1"/>
  <c r="V2142" i="27" s="1"/>
  <c r="T2142" i="27" a="1"/>
  <c r="T2142" i="27" s="1"/>
  <c r="S2142" i="27" a="1"/>
  <c r="S2142" i="27" s="1"/>
  <c r="H2142" i="27"/>
  <c r="C2142" i="27"/>
  <c r="AY2141" i="27"/>
  <c r="AX2141" i="27"/>
  <c r="V2141" i="27" a="1"/>
  <c r="V2141" i="27" s="1"/>
  <c r="T2141" i="27" a="1"/>
  <c r="T2141" i="27" s="1"/>
  <c r="S2141" i="27" a="1"/>
  <c r="S2141" i="27" s="1"/>
  <c r="H2141" i="27"/>
  <c r="C2141" i="27"/>
  <c r="AY2140" i="27"/>
  <c r="AX2140" i="27"/>
  <c r="V2140" i="27" a="1"/>
  <c r="V2140" i="27" s="1"/>
  <c r="T2140" i="27" a="1"/>
  <c r="T2140" i="27" s="1"/>
  <c r="S2140" i="27" a="1"/>
  <c r="S2140" i="27" s="1"/>
  <c r="H2140" i="27"/>
  <c r="C2140" i="27"/>
  <c r="AY2139" i="27"/>
  <c r="AX2139" i="27"/>
  <c r="V2139" i="27" a="1"/>
  <c r="V2139" i="27" s="1"/>
  <c r="T2139" i="27" a="1"/>
  <c r="T2139" i="27" s="1"/>
  <c r="S2139" i="27" a="1"/>
  <c r="S2139" i="27" s="1"/>
  <c r="H2139" i="27"/>
  <c r="C2139" i="27"/>
  <c r="AY2138" i="27"/>
  <c r="AX2138" i="27"/>
  <c r="V2138" i="27" a="1"/>
  <c r="V2138" i="27" s="1"/>
  <c r="T2138" i="27" a="1"/>
  <c r="T2138" i="27" s="1"/>
  <c r="S2138" i="27" a="1"/>
  <c r="S2138" i="27" s="1"/>
  <c r="H2138" i="27"/>
  <c r="C2138" i="27"/>
  <c r="AY2137" i="27"/>
  <c r="AX2137" i="27"/>
  <c r="V2137" i="27" a="1"/>
  <c r="V2137" i="27" s="1"/>
  <c r="T2137" i="27" a="1"/>
  <c r="T2137" i="27" s="1"/>
  <c r="S2137" i="27" a="1"/>
  <c r="S2137" i="27" s="1"/>
  <c r="H2137" i="27"/>
  <c r="C2137" i="27"/>
  <c r="AY2136" i="27"/>
  <c r="AX2136" i="27"/>
  <c r="V2136" i="27" a="1"/>
  <c r="V2136" i="27" s="1"/>
  <c r="T2136" i="27" a="1"/>
  <c r="T2136" i="27" s="1"/>
  <c r="S2136" i="27" a="1"/>
  <c r="S2136" i="27" s="1"/>
  <c r="H2136" i="27"/>
  <c r="C2136" i="27"/>
  <c r="AY2135" i="27"/>
  <c r="AX2135" i="27"/>
  <c r="V2135" i="27" a="1"/>
  <c r="V2135" i="27" s="1"/>
  <c r="T2135" i="27" a="1"/>
  <c r="T2135" i="27" s="1"/>
  <c r="S2135" i="27" a="1"/>
  <c r="S2135" i="27" s="1"/>
  <c r="H2135" i="27"/>
  <c r="C2135" i="27"/>
  <c r="AY2134" i="27"/>
  <c r="AX2134" i="27"/>
  <c r="V2134" i="27" a="1"/>
  <c r="V2134" i="27" s="1"/>
  <c r="T2134" i="27" a="1"/>
  <c r="T2134" i="27" s="1"/>
  <c r="S2134" i="27" a="1"/>
  <c r="S2134" i="27" s="1"/>
  <c r="H2134" i="27"/>
  <c r="C2134" i="27"/>
  <c r="AY2133" i="27"/>
  <c r="AX2133" i="27"/>
  <c r="V2133" i="27" a="1"/>
  <c r="V2133" i="27" s="1"/>
  <c r="T2133" i="27" a="1"/>
  <c r="T2133" i="27" s="1"/>
  <c r="S2133" i="27" a="1"/>
  <c r="S2133" i="27" s="1"/>
  <c r="H2133" i="27"/>
  <c r="C2133" i="27"/>
  <c r="AY2132" i="27"/>
  <c r="AX2132" i="27"/>
  <c r="V2132" i="27" a="1"/>
  <c r="V2132" i="27" s="1"/>
  <c r="T2132" i="27" a="1"/>
  <c r="T2132" i="27" s="1"/>
  <c r="S2132" i="27" a="1"/>
  <c r="S2132" i="27" s="1"/>
  <c r="H2132" i="27"/>
  <c r="C2132" i="27"/>
  <c r="AY2131" i="27"/>
  <c r="AX2131" i="27"/>
  <c r="V2131" i="27" a="1"/>
  <c r="V2131" i="27" s="1"/>
  <c r="T2131" i="27" a="1"/>
  <c r="T2131" i="27" s="1"/>
  <c r="S2131" i="27" a="1"/>
  <c r="S2131" i="27" s="1"/>
  <c r="H2131" i="27"/>
  <c r="C2131" i="27"/>
  <c r="AY2130" i="27"/>
  <c r="AX2130" i="27"/>
  <c r="V2130" i="27" a="1"/>
  <c r="V2130" i="27" s="1"/>
  <c r="T2130" i="27" a="1"/>
  <c r="T2130" i="27" s="1"/>
  <c r="S2130" i="27" a="1"/>
  <c r="S2130" i="27" s="1"/>
  <c r="H2130" i="27"/>
  <c r="C2130" i="27"/>
  <c r="AY2129" i="27"/>
  <c r="AX2129" i="27"/>
  <c r="V2129" i="27" a="1"/>
  <c r="V2129" i="27" s="1"/>
  <c r="T2129" i="27" a="1"/>
  <c r="T2129" i="27" s="1"/>
  <c r="S2129" i="27" a="1"/>
  <c r="S2129" i="27" s="1"/>
  <c r="H2129" i="27"/>
  <c r="C2129" i="27"/>
  <c r="AY2128" i="27"/>
  <c r="AX2128" i="27"/>
  <c r="V2128" i="27" a="1"/>
  <c r="V2128" i="27" s="1"/>
  <c r="T2128" i="27" a="1"/>
  <c r="T2128" i="27" s="1"/>
  <c r="S2128" i="27" a="1"/>
  <c r="S2128" i="27" s="1"/>
  <c r="H2128" i="27"/>
  <c r="C2128" i="27"/>
  <c r="AY2127" i="27"/>
  <c r="AX2127" i="27"/>
  <c r="V2127" i="27" a="1"/>
  <c r="V2127" i="27" s="1"/>
  <c r="T2127" i="27" a="1"/>
  <c r="T2127" i="27" s="1"/>
  <c r="S2127" i="27" a="1"/>
  <c r="S2127" i="27" s="1"/>
  <c r="H2127" i="27"/>
  <c r="C2127" i="27"/>
  <c r="AY2126" i="27"/>
  <c r="AX2126" i="27"/>
  <c r="V2126" i="27" a="1"/>
  <c r="V2126" i="27" s="1"/>
  <c r="T2126" i="27" a="1"/>
  <c r="T2126" i="27" s="1"/>
  <c r="S2126" i="27" a="1"/>
  <c r="S2126" i="27" s="1"/>
  <c r="H2126" i="27"/>
  <c r="C2126" i="27"/>
  <c r="AY2125" i="27"/>
  <c r="AX2125" i="27"/>
  <c r="V2125" i="27" a="1"/>
  <c r="V2125" i="27" s="1"/>
  <c r="T2125" i="27" a="1"/>
  <c r="T2125" i="27" s="1"/>
  <c r="S2125" i="27" a="1"/>
  <c r="S2125" i="27" s="1"/>
  <c r="H2125" i="27"/>
  <c r="C2125" i="27"/>
  <c r="AY2124" i="27"/>
  <c r="AX2124" i="27"/>
  <c r="V2124" i="27" a="1"/>
  <c r="V2124" i="27" s="1"/>
  <c r="T2124" i="27" a="1"/>
  <c r="T2124" i="27" s="1"/>
  <c r="S2124" i="27" a="1"/>
  <c r="S2124" i="27" s="1"/>
  <c r="H2124" i="27"/>
  <c r="C2124" i="27"/>
  <c r="AY2123" i="27"/>
  <c r="AX2123" i="27"/>
  <c r="V2123" i="27" a="1"/>
  <c r="V2123" i="27" s="1"/>
  <c r="T2123" i="27" a="1"/>
  <c r="T2123" i="27" s="1"/>
  <c r="S2123" i="27" a="1"/>
  <c r="S2123" i="27" s="1"/>
  <c r="H2123" i="27"/>
  <c r="C2123" i="27"/>
  <c r="AY2122" i="27"/>
  <c r="AX2122" i="27"/>
  <c r="V2122" i="27" a="1"/>
  <c r="V2122" i="27" s="1"/>
  <c r="T2122" i="27" a="1"/>
  <c r="T2122" i="27" s="1"/>
  <c r="S2122" i="27" a="1"/>
  <c r="S2122" i="27" s="1"/>
  <c r="H2122" i="27"/>
  <c r="C2122" i="27"/>
  <c r="AY2121" i="27"/>
  <c r="AX2121" i="27"/>
  <c r="V2121" i="27" a="1"/>
  <c r="V2121" i="27" s="1"/>
  <c r="T2121" i="27" a="1"/>
  <c r="T2121" i="27" s="1"/>
  <c r="S2121" i="27" a="1"/>
  <c r="S2121" i="27" s="1"/>
  <c r="H2121" i="27"/>
  <c r="C2121" i="27"/>
  <c r="AY2120" i="27"/>
  <c r="AX2120" i="27"/>
  <c r="V2120" i="27" a="1"/>
  <c r="V2120" i="27" s="1"/>
  <c r="T2120" i="27" a="1"/>
  <c r="T2120" i="27" s="1"/>
  <c r="S2120" i="27" a="1"/>
  <c r="S2120" i="27" s="1"/>
  <c r="H2120" i="27"/>
  <c r="C2120" i="27"/>
  <c r="AY2119" i="27"/>
  <c r="AX2119" i="27"/>
  <c r="V2119" i="27" a="1"/>
  <c r="V2119" i="27" s="1"/>
  <c r="T2119" i="27" a="1"/>
  <c r="T2119" i="27" s="1"/>
  <c r="S2119" i="27" a="1"/>
  <c r="S2119" i="27" s="1"/>
  <c r="H2119" i="27"/>
  <c r="C2119" i="27"/>
  <c r="AY2118" i="27"/>
  <c r="AX2118" i="27"/>
  <c r="V2118" i="27" a="1"/>
  <c r="V2118" i="27" s="1"/>
  <c r="T2118" i="27" a="1"/>
  <c r="T2118" i="27" s="1"/>
  <c r="S2118" i="27" a="1"/>
  <c r="S2118" i="27" s="1"/>
  <c r="H2118" i="27"/>
  <c r="C2118" i="27"/>
  <c r="AY2117" i="27"/>
  <c r="AX2117" i="27"/>
  <c r="V2117" i="27" a="1"/>
  <c r="V2117" i="27" s="1"/>
  <c r="T2117" i="27" a="1"/>
  <c r="T2117" i="27" s="1"/>
  <c r="S2117" i="27" a="1"/>
  <c r="S2117" i="27" s="1"/>
  <c r="H2117" i="27"/>
  <c r="C2117" i="27"/>
  <c r="AY2116" i="27"/>
  <c r="AX2116" i="27"/>
  <c r="V2116" i="27" a="1"/>
  <c r="V2116" i="27" s="1"/>
  <c r="T2116" i="27" a="1"/>
  <c r="T2116" i="27" s="1"/>
  <c r="S2116" i="27" a="1"/>
  <c r="S2116" i="27" s="1"/>
  <c r="H2116" i="27"/>
  <c r="C2116" i="27"/>
  <c r="AY2115" i="27"/>
  <c r="AX2115" i="27"/>
  <c r="V2115" i="27" a="1"/>
  <c r="V2115" i="27" s="1"/>
  <c r="T2115" i="27" a="1"/>
  <c r="T2115" i="27" s="1"/>
  <c r="S2115" i="27" a="1"/>
  <c r="S2115" i="27" s="1"/>
  <c r="H2115" i="27"/>
  <c r="C2115" i="27"/>
  <c r="AY2114" i="27"/>
  <c r="AX2114" i="27"/>
  <c r="V2114" i="27" a="1"/>
  <c r="V2114" i="27" s="1"/>
  <c r="T2114" i="27" a="1"/>
  <c r="T2114" i="27" s="1"/>
  <c r="S2114" i="27" a="1"/>
  <c r="S2114" i="27" s="1"/>
  <c r="H2114" i="27"/>
  <c r="C2114" i="27"/>
  <c r="AY2113" i="27"/>
  <c r="AX2113" i="27"/>
  <c r="V2113" i="27" a="1"/>
  <c r="V2113" i="27" s="1"/>
  <c r="T2113" i="27" a="1"/>
  <c r="T2113" i="27" s="1"/>
  <c r="S2113" i="27" a="1"/>
  <c r="S2113" i="27" s="1"/>
  <c r="H2113" i="27"/>
  <c r="C2113" i="27"/>
  <c r="AY2112" i="27"/>
  <c r="AX2112" i="27"/>
  <c r="V2112" i="27" a="1"/>
  <c r="V2112" i="27" s="1"/>
  <c r="T2112" i="27" a="1"/>
  <c r="T2112" i="27" s="1"/>
  <c r="S2112" i="27" a="1"/>
  <c r="S2112" i="27" s="1"/>
  <c r="H2112" i="27"/>
  <c r="C2112" i="27"/>
  <c r="AY2111" i="27"/>
  <c r="AX2111" i="27"/>
  <c r="V2111" i="27" a="1"/>
  <c r="V2111" i="27" s="1"/>
  <c r="T2111" i="27" a="1"/>
  <c r="T2111" i="27" s="1"/>
  <c r="S2111" i="27" a="1"/>
  <c r="S2111" i="27" s="1"/>
  <c r="H2111" i="27"/>
  <c r="C2111" i="27"/>
  <c r="AY2110" i="27"/>
  <c r="AX2110" i="27"/>
  <c r="V2110" i="27" a="1"/>
  <c r="V2110" i="27" s="1"/>
  <c r="T2110" i="27" a="1"/>
  <c r="T2110" i="27" s="1"/>
  <c r="S2110" i="27" a="1"/>
  <c r="S2110" i="27" s="1"/>
  <c r="H2110" i="27"/>
  <c r="C2110" i="27"/>
  <c r="AY2109" i="27"/>
  <c r="AX2109" i="27"/>
  <c r="V2109" i="27" a="1"/>
  <c r="V2109" i="27" s="1"/>
  <c r="T2109" i="27" a="1"/>
  <c r="T2109" i="27" s="1"/>
  <c r="S2109" i="27" a="1"/>
  <c r="S2109" i="27" s="1"/>
  <c r="H2109" i="27"/>
  <c r="C2109" i="27"/>
  <c r="AY2108" i="27"/>
  <c r="AX2108" i="27"/>
  <c r="V2108" i="27" a="1"/>
  <c r="V2108" i="27" s="1"/>
  <c r="T2108" i="27" a="1"/>
  <c r="T2108" i="27" s="1"/>
  <c r="S2108" i="27" a="1"/>
  <c r="S2108" i="27" s="1"/>
  <c r="H2108" i="27"/>
  <c r="C2108" i="27"/>
  <c r="AY2107" i="27"/>
  <c r="AX2107" i="27"/>
  <c r="V2107" i="27" a="1"/>
  <c r="V2107" i="27" s="1"/>
  <c r="T2107" i="27" a="1"/>
  <c r="T2107" i="27" s="1"/>
  <c r="S2107" i="27" a="1"/>
  <c r="S2107" i="27" s="1"/>
  <c r="H2107" i="27"/>
  <c r="C2107" i="27"/>
  <c r="AY2106" i="27"/>
  <c r="AX2106" i="27"/>
  <c r="V2106" i="27" a="1"/>
  <c r="V2106" i="27" s="1"/>
  <c r="T2106" i="27" a="1"/>
  <c r="T2106" i="27" s="1"/>
  <c r="S2106" i="27" a="1"/>
  <c r="S2106" i="27" s="1"/>
  <c r="H2106" i="27"/>
  <c r="C2106" i="27"/>
  <c r="AY2105" i="27"/>
  <c r="AX2105" i="27"/>
  <c r="V2105" i="27" a="1"/>
  <c r="V2105" i="27" s="1"/>
  <c r="T2105" i="27" a="1"/>
  <c r="T2105" i="27" s="1"/>
  <c r="S2105" i="27" a="1"/>
  <c r="S2105" i="27" s="1"/>
  <c r="H2105" i="27"/>
  <c r="C2105" i="27"/>
  <c r="AY2104" i="27"/>
  <c r="AX2104" i="27"/>
  <c r="V2104" i="27" a="1"/>
  <c r="V2104" i="27" s="1"/>
  <c r="T2104" i="27" a="1"/>
  <c r="T2104" i="27" s="1"/>
  <c r="S2104" i="27" a="1"/>
  <c r="S2104" i="27" s="1"/>
  <c r="H2104" i="27"/>
  <c r="C2104" i="27"/>
  <c r="AY2103" i="27"/>
  <c r="AX2103" i="27"/>
  <c r="V2103" i="27" a="1"/>
  <c r="V2103" i="27" s="1"/>
  <c r="T2103" i="27" a="1"/>
  <c r="T2103" i="27" s="1"/>
  <c r="S2103" i="27" a="1"/>
  <c r="S2103" i="27" s="1"/>
  <c r="H2103" i="27"/>
  <c r="C2103" i="27"/>
  <c r="AY2102" i="27"/>
  <c r="AX2102" i="27"/>
  <c r="V2102" i="27" a="1"/>
  <c r="V2102" i="27" s="1"/>
  <c r="T2102" i="27" a="1"/>
  <c r="T2102" i="27" s="1"/>
  <c r="S2102" i="27" a="1"/>
  <c r="S2102" i="27" s="1"/>
  <c r="H2102" i="27"/>
  <c r="C2102" i="27"/>
  <c r="AY2101" i="27"/>
  <c r="AX2101" i="27"/>
  <c r="V2101" i="27" a="1"/>
  <c r="V2101" i="27" s="1"/>
  <c r="T2101" i="27" a="1"/>
  <c r="T2101" i="27" s="1"/>
  <c r="S2101" i="27" a="1"/>
  <c r="S2101" i="27" s="1"/>
  <c r="H2101" i="27"/>
  <c r="C2101" i="27"/>
  <c r="AY2100" i="27"/>
  <c r="AX2100" i="27"/>
  <c r="V2100" i="27" a="1"/>
  <c r="V2100" i="27" s="1"/>
  <c r="T2100" i="27" a="1"/>
  <c r="T2100" i="27" s="1"/>
  <c r="S2100" i="27" a="1"/>
  <c r="S2100" i="27" s="1"/>
  <c r="H2100" i="27"/>
  <c r="C2100" i="27"/>
  <c r="AY2099" i="27"/>
  <c r="AX2099" i="27"/>
  <c r="V2099" i="27" a="1"/>
  <c r="V2099" i="27" s="1"/>
  <c r="T2099" i="27" a="1"/>
  <c r="T2099" i="27" s="1"/>
  <c r="S2099" i="27" a="1"/>
  <c r="S2099" i="27" s="1"/>
  <c r="H2099" i="27"/>
  <c r="C2099" i="27"/>
  <c r="AY2098" i="27"/>
  <c r="AX2098" i="27"/>
  <c r="V2098" i="27" a="1"/>
  <c r="V2098" i="27" s="1"/>
  <c r="T2098" i="27" a="1"/>
  <c r="T2098" i="27" s="1"/>
  <c r="S2098" i="27" a="1"/>
  <c r="S2098" i="27" s="1"/>
  <c r="H2098" i="27"/>
  <c r="C2098" i="27"/>
  <c r="AY2097" i="27"/>
  <c r="AX2097" i="27"/>
  <c r="V2097" i="27" a="1"/>
  <c r="V2097" i="27" s="1"/>
  <c r="T2097" i="27" a="1"/>
  <c r="T2097" i="27" s="1"/>
  <c r="S2097" i="27" a="1"/>
  <c r="S2097" i="27" s="1"/>
  <c r="H2097" i="27"/>
  <c r="C2097" i="27"/>
  <c r="AY2096" i="27"/>
  <c r="AX2096" i="27"/>
  <c r="V2096" i="27" a="1"/>
  <c r="V2096" i="27" s="1"/>
  <c r="T2096" i="27" a="1"/>
  <c r="T2096" i="27" s="1"/>
  <c r="S2096" i="27" a="1"/>
  <c r="S2096" i="27" s="1"/>
  <c r="H2096" i="27"/>
  <c r="C2096" i="27"/>
  <c r="AY2095" i="27"/>
  <c r="AX2095" i="27"/>
  <c r="V2095" i="27" a="1"/>
  <c r="V2095" i="27" s="1"/>
  <c r="T2095" i="27" a="1"/>
  <c r="T2095" i="27" s="1"/>
  <c r="S2095" i="27" a="1"/>
  <c r="S2095" i="27" s="1"/>
  <c r="H2095" i="27"/>
  <c r="C2095" i="27"/>
  <c r="AY2094" i="27"/>
  <c r="AX2094" i="27"/>
  <c r="V2094" i="27" a="1"/>
  <c r="V2094" i="27" s="1"/>
  <c r="T2094" i="27" a="1"/>
  <c r="T2094" i="27" s="1"/>
  <c r="S2094" i="27" a="1"/>
  <c r="S2094" i="27" s="1"/>
  <c r="H2094" i="27"/>
  <c r="C2094" i="27"/>
  <c r="AY2093" i="27"/>
  <c r="AX2093" i="27"/>
  <c r="V2093" i="27" a="1"/>
  <c r="V2093" i="27" s="1"/>
  <c r="T2093" i="27" a="1"/>
  <c r="T2093" i="27" s="1"/>
  <c r="S2093" i="27" a="1"/>
  <c r="S2093" i="27" s="1"/>
  <c r="H2093" i="27"/>
  <c r="C2093" i="27"/>
  <c r="AY2092" i="27"/>
  <c r="AX2092" i="27"/>
  <c r="V2092" i="27" a="1"/>
  <c r="V2092" i="27" s="1"/>
  <c r="T2092" i="27" a="1"/>
  <c r="T2092" i="27" s="1"/>
  <c r="S2092" i="27" a="1"/>
  <c r="S2092" i="27" s="1"/>
  <c r="H2092" i="27"/>
  <c r="C2092" i="27"/>
  <c r="AY2091" i="27"/>
  <c r="AX2091" i="27"/>
  <c r="V2091" i="27" a="1"/>
  <c r="V2091" i="27" s="1"/>
  <c r="T2091" i="27" a="1"/>
  <c r="T2091" i="27" s="1"/>
  <c r="S2091" i="27" a="1"/>
  <c r="S2091" i="27" s="1"/>
  <c r="H2091" i="27"/>
  <c r="C2091" i="27"/>
  <c r="AY2090" i="27"/>
  <c r="AX2090" i="27"/>
  <c r="V2090" i="27" a="1"/>
  <c r="V2090" i="27" s="1"/>
  <c r="T2090" i="27" a="1"/>
  <c r="T2090" i="27" s="1"/>
  <c r="S2090" i="27" a="1"/>
  <c r="S2090" i="27" s="1"/>
  <c r="H2090" i="27"/>
  <c r="C2090" i="27"/>
  <c r="AY2089" i="27"/>
  <c r="AX2089" i="27"/>
  <c r="V2089" i="27" a="1"/>
  <c r="V2089" i="27" s="1"/>
  <c r="T2089" i="27" a="1"/>
  <c r="T2089" i="27" s="1"/>
  <c r="S2089" i="27" a="1"/>
  <c r="S2089" i="27" s="1"/>
  <c r="H2089" i="27"/>
  <c r="C2089" i="27"/>
  <c r="AY2088" i="27"/>
  <c r="AX2088" i="27"/>
  <c r="V2088" i="27" a="1"/>
  <c r="V2088" i="27" s="1"/>
  <c r="T2088" i="27" a="1"/>
  <c r="T2088" i="27" s="1"/>
  <c r="S2088" i="27" a="1"/>
  <c r="S2088" i="27" s="1"/>
  <c r="H2088" i="27"/>
  <c r="C2088" i="27"/>
  <c r="AY2087" i="27"/>
  <c r="AX2087" i="27"/>
  <c r="V2087" i="27" a="1"/>
  <c r="V2087" i="27" s="1"/>
  <c r="T2087" i="27" a="1"/>
  <c r="T2087" i="27" s="1"/>
  <c r="S2087" i="27" a="1"/>
  <c r="S2087" i="27" s="1"/>
  <c r="H2087" i="27"/>
  <c r="C2087" i="27"/>
  <c r="AY2086" i="27"/>
  <c r="AX2086" i="27"/>
  <c r="V2086" i="27" a="1"/>
  <c r="V2086" i="27" s="1"/>
  <c r="T2086" i="27" a="1"/>
  <c r="T2086" i="27" s="1"/>
  <c r="S2086" i="27" a="1"/>
  <c r="S2086" i="27" s="1"/>
  <c r="H2086" i="27"/>
  <c r="C2086" i="27"/>
  <c r="AY2085" i="27"/>
  <c r="AX2085" i="27"/>
  <c r="V2085" i="27" a="1"/>
  <c r="V2085" i="27" s="1"/>
  <c r="T2085" i="27" a="1"/>
  <c r="T2085" i="27" s="1"/>
  <c r="S2085" i="27" a="1"/>
  <c r="S2085" i="27" s="1"/>
  <c r="H2085" i="27"/>
  <c r="C2085" i="27"/>
  <c r="AY2084" i="27"/>
  <c r="AX2084" i="27"/>
  <c r="V2084" i="27" a="1"/>
  <c r="V2084" i="27" s="1"/>
  <c r="T2084" i="27" a="1"/>
  <c r="T2084" i="27" s="1"/>
  <c r="S2084" i="27" a="1"/>
  <c r="S2084" i="27" s="1"/>
  <c r="H2084" i="27"/>
  <c r="C2084" i="27"/>
  <c r="AY2083" i="27"/>
  <c r="AX2083" i="27"/>
  <c r="V2083" i="27" a="1"/>
  <c r="V2083" i="27" s="1"/>
  <c r="T2083" i="27" a="1"/>
  <c r="T2083" i="27" s="1"/>
  <c r="S2083" i="27" a="1"/>
  <c r="S2083" i="27" s="1"/>
  <c r="H2083" i="27"/>
  <c r="C2083" i="27"/>
  <c r="AY2082" i="27"/>
  <c r="AX2082" i="27"/>
  <c r="V2082" i="27" a="1"/>
  <c r="V2082" i="27" s="1"/>
  <c r="T2082" i="27" a="1"/>
  <c r="T2082" i="27" s="1"/>
  <c r="S2082" i="27" a="1"/>
  <c r="S2082" i="27" s="1"/>
  <c r="H2082" i="27"/>
  <c r="C2082" i="27"/>
  <c r="AY2081" i="27"/>
  <c r="AX2081" i="27"/>
  <c r="V2081" i="27" a="1"/>
  <c r="V2081" i="27" s="1"/>
  <c r="T2081" i="27" a="1"/>
  <c r="T2081" i="27" s="1"/>
  <c r="S2081" i="27" a="1"/>
  <c r="S2081" i="27" s="1"/>
  <c r="H2081" i="27"/>
  <c r="C2081" i="27"/>
  <c r="AY2080" i="27"/>
  <c r="AX2080" i="27"/>
  <c r="V2080" i="27" a="1"/>
  <c r="V2080" i="27" s="1"/>
  <c r="T2080" i="27" a="1"/>
  <c r="T2080" i="27" s="1"/>
  <c r="S2080" i="27" a="1"/>
  <c r="S2080" i="27" s="1"/>
  <c r="H2080" i="27"/>
  <c r="C2080" i="27"/>
  <c r="AY2079" i="27"/>
  <c r="AX2079" i="27"/>
  <c r="V2079" i="27" a="1"/>
  <c r="V2079" i="27" s="1"/>
  <c r="T2079" i="27" a="1"/>
  <c r="T2079" i="27" s="1"/>
  <c r="S2079" i="27" a="1"/>
  <c r="S2079" i="27" s="1"/>
  <c r="H2079" i="27"/>
  <c r="C2079" i="27"/>
  <c r="AY2078" i="27"/>
  <c r="AX2078" i="27"/>
  <c r="V2078" i="27" a="1"/>
  <c r="V2078" i="27" s="1"/>
  <c r="T2078" i="27" a="1"/>
  <c r="T2078" i="27" s="1"/>
  <c r="S2078" i="27" a="1"/>
  <c r="S2078" i="27" s="1"/>
  <c r="H2078" i="27"/>
  <c r="C2078" i="27"/>
  <c r="AY2077" i="27"/>
  <c r="AX2077" i="27"/>
  <c r="V2077" i="27" a="1"/>
  <c r="V2077" i="27" s="1"/>
  <c r="T2077" i="27" a="1"/>
  <c r="T2077" i="27" s="1"/>
  <c r="S2077" i="27" a="1"/>
  <c r="S2077" i="27" s="1"/>
  <c r="H2077" i="27"/>
  <c r="C2077" i="27"/>
  <c r="AY2076" i="27"/>
  <c r="AX2076" i="27"/>
  <c r="V2076" i="27" a="1"/>
  <c r="V2076" i="27" s="1"/>
  <c r="T2076" i="27" a="1"/>
  <c r="T2076" i="27" s="1"/>
  <c r="S2076" i="27" a="1"/>
  <c r="S2076" i="27" s="1"/>
  <c r="H2076" i="27"/>
  <c r="C2076" i="27"/>
  <c r="AY2075" i="27"/>
  <c r="AX2075" i="27"/>
  <c r="V2075" i="27" a="1"/>
  <c r="V2075" i="27" s="1"/>
  <c r="T2075" i="27" a="1"/>
  <c r="T2075" i="27" s="1"/>
  <c r="S2075" i="27" a="1"/>
  <c r="S2075" i="27" s="1"/>
  <c r="H2075" i="27"/>
  <c r="C2075" i="27"/>
  <c r="AY2074" i="27"/>
  <c r="AX2074" i="27"/>
  <c r="V2074" i="27" a="1"/>
  <c r="V2074" i="27" s="1"/>
  <c r="T2074" i="27" a="1"/>
  <c r="T2074" i="27" s="1"/>
  <c r="S2074" i="27" a="1"/>
  <c r="S2074" i="27" s="1"/>
  <c r="H2074" i="27"/>
  <c r="C2074" i="27"/>
  <c r="AY2073" i="27"/>
  <c r="AX2073" i="27"/>
  <c r="V2073" i="27" a="1"/>
  <c r="V2073" i="27" s="1"/>
  <c r="T2073" i="27" a="1"/>
  <c r="T2073" i="27" s="1"/>
  <c r="S2073" i="27" a="1"/>
  <c r="S2073" i="27" s="1"/>
  <c r="H2073" i="27"/>
  <c r="C2073" i="27"/>
  <c r="AY2072" i="27"/>
  <c r="AX2072" i="27"/>
  <c r="V2072" i="27" a="1"/>
  <c r="V2072" i="27" s="1"/>
  <c r="T2072" i="27" a="1"/>
  <c r="T2072" i="27" s="1"/>
  <c r="S2072" i="27" a="1"/>
  <c r="S2072" i="27" s="1"/>
  <c r="H2072" i="27"/>
  <c r="C2072" i="27"/>
  <c r="AY2071" i="27"/>
  <c r="AX2071" i="27"/>
  <c r="V2071" i="27" a="1"/>
  <c r="V2071" i="27" s="1"/>
  <c r="T2071" i="27" a="1"/>
  <c r="T2071" i="27" s="1"/>
  <c r="S2071" i="27" a="1"/>
  <c r="S2071" i="27" s="1"/>
  <c r="H2071" i="27"/>
  <c r="C2071" i="27"/>
  <c r="AY2070" i="27"/>
  <c r="AX2070" i="27"/>
  <c r="V2070" i="27" a="1"/>
  <c r="V2070" i="27" s="1"/>
  <c r="T2070" i="27" a="1"/>
  <c r="T2070" i="27" s="1"/>
  <c r="S2070" i="27" a="1"/>
  <c r="S2070" i="27" s="1"/>
  <c r="H2070" i="27"/>
  <c r="C2070" i="27"/>
  <c r="AY2069" i="27"/>
  <c r="AX2069" i="27"/>
  <c r="V2069" i="27" a="1"/>
  <c r="V2069" i="27" s="1"/>
  <c r="T2069" i="27" a="1"/>
  <c r="T2069" i="27" s="1"/>
  <c r="S2069" i="27" a="1"/>
  <c r="S2069" i="27" s="1"/>
  <c r="H2069" i="27"/>
  <c r="C2069" i="27"/>
  <c r="AY2068" i="27"/>
  <c r="AX2068" i="27"/>
  <c r="V2068" i="27" a="1"/>
  <c r="V2068" i="27" s="1"/>
  <c r="T2068" i="27" a="1"/>
  <c r="T2068" i="27" s="1"/>
  <c r="S2068" i="27" a="1"/>
  <c r="S2068" i="27" s="1"/>
  <c r="H2068" i="27"/>
  <c r="C2068" i="27"/>
  <c r="AY2067" i="27"/>
  <c r="AX2067" i="27"/>
  <c r="V2067" i="27" a="1"/>
  <c r="V2067" i="27" s="1"/>
  <c r="T2067" i="27" a="1"/>
  <c r="T2067" i="27" s="1"/>
  <c r="S2067" i="27" a="1"/>
  <c r="S2067" i="27" s="1"/>
  <c r="H2067" i="27"/>
  <c r="C2067" i="27"/>
  <c r="AY2066" i="27"/>
  <c r="AX2066" i="27"/>
  <c r="V2066" i="27" a="1"/>
  <c r="V2066" i="27" s="1"/>
  <c r="T2066" i="27" a="1"/>
  <c r="T2066" i="27" s="1"/>
  <c r="S2066" i="27" a="1"/>
  <c r="S2066" i="27" s="1"/>
  <c r="H2066" i="27"/>
  <c r="C2066" i="27"/>
  <c r="AY2065" i="27"/>
  <c r="AX2065" i="27"/>
  <c r="V2065" i="27" a="1"/>
  <c r="V2065" i="27" s="1"/>
  <c r="T2065" i="27" a="1"/>
  <c r="T2065" i="27" s="1"/>
  <c r="S2065" i="27" a="1"/>
  <c r="S2065" i="27" s="1"/>
  <c r="H2065" i="27"/>
  <c r="C2065" i="27"/>
  <c r="AY2064" i="27"/>
  <c r="AX2064" i="27"/>
  <c r="V2064" i="27" a="1"/>
  <c r="V2064" i="27" s="1"/>
  <c r="T2064" i="27" a="1"/>
  <c r="T2064" i="27" s="1"/>
  <c r="S2064" i="27" a="1"/>
  <c r="S2064" i="27" s="1"/>
  <c r="H2064" i="27"/>
  <c r="C2064" i="27"/>
  <c r="AY2063" i="27"/>
  <c r="AX2063" i="27"/>
  <c r="V2063" i="27" a="1"/>
  <c r="V2063" i="27" s="1"/>
  <c r="T2063" i="27" a="1"/>
  <c r="T2063" i="27" s="1"/>
  <c r="S2063" i="27" a="1"/>
  <c r="S2063" i="27" s="1"/>
  <c r="H2063" i="27"/>
  <c r="C2063" i="27"/>
  <c r="AY2062" i="27"/>
  <c r="AX2062" i="27"/>
  <c r="V2062" i="27" a="1"/>
  <c r="V2062" i="27" s="1"/>
  <c r="T2062" i="27" a="1"/>
  <c r="T2062" i="27" s="1"/>
  <c r="S2062" i="27" a="1"/>
  <c r="S2062" i="27" s="1"/>
  <c r="H2062" i="27"/>
  <c r="C2062" i="27"/>
  <c r="AY2061" i="27"/>
  <c r="AX2061" i="27"/>
  <c r="V2061" i="27" a="1"/>
  <c r="V2061" i="27" s="1"/>
  <c r="T2061" i="27" a="1"/>
  <c r="T2061" i="27" s="1"/>
  <c r="S2061" i="27" a="1"/>
  <c r="S2061" i="27" s="1"/>
  <c r="H2061" i="27"/>
  <c r="C2061" i="27"/>
  <c r="AY2060" i="27"/>
  <c r="AX2060" i="27"/>
  <c r="V2060" i="27" a="1"/>
  <c r="V2060" i="27" s="1"/>
  <c r="T2060" i="27" a="1"/>
  <c r="T2060" i="27" s="1"/>
  <c r="S2060" i="27" a="1"/>
  <c r="S2060" i="27" s="1"/>
  <c r="H2060" i="27"/>
  <c r="C2060" i="27"/>
  <c r="AY2059" i="27"/>
  <c r="AX2059" i="27"/>
  <c r="V2059" i="27" a="1"/>
  <c r="V2059" i="27" s="1"/>
  <c r="T2059" i="27" a="1"/>
  <c r="T2059" i="27" s="1"/>
  <c r="S2059" i="27" a="1"/>
  <c r="S2059" i="27" s="1"/>
  <c r="H2059" i="27"/>
  <c r="C2059" i="27"/>
  <c r="AY2058" i="27"/>
  <c r="AX2058" i="27"/>
  <c r="V2058" i="27" a="1"/>
  <c r="V2058" i="27" s="1"/>
  <c r="T2058" i="27" a="1"/>
  <c r="T2058" i="27" s="1"/>
  <c r="S2058" i="27" a="1"/>
  <c r="S2058" i="27" s="1"/>
  <c r="H2058" i="27"/>
  <c r="C2058" i="27"/>
  <c r="AY2057" i="27"/>
  <c r="AX2057" i="27"/>
  <c r="V2057" i="27" a="1"/>
  <c r="V2057" i="27" s="1"/>
  <c r="T2057" i="27" a="1"/>
  <c r="T2057" i="27" s="1"/>
  <c r="S2057" i="27" a="1"/>
  <c r="S2057" i="27" s="1"/>
  <c r="H2057" i="27"/>
  <c r="C2057" i="27"/>
  <c r="AY2056" i="27"/>
  <c r="AX2056" i="27"/>
  <c r="V2056" i="27" a="1"/>
  <c r="V2056" i="27" s="1"/>
  <c r="T2056" i="27" a="1"/>
  <c r="T2056" i="27" s="1"/>
  <c r="S2056" i="27" a="1"/>
  <c r="S2056" i="27" s="1"/>
  <c r="H2056" i="27"/>
  <c r="C2056" i="27"/>
  <c r="AY2055" i="27"/>
  <c r="AX2055" i="27"/>
  <c r="V2055" i="27" a="1"/>
  <c r="V2055" i="27" s="1"/>
  <c r="T2055" i="27" a="1"/>
  <c r="T2055" i="27" s="1"/>
  <c r="S2055" i="27" a="1"/>
  <c r="S2055" i="27" s="1"/>
  <c r="H2055" i="27"/>
  <c r="C2055" i="27"/>
  <c r="AY2054" i="27"/>
  <c r="AX2054" i="27"/>
  <c r="V2054" i="27" a="1"/>
  <c r="V2054" i="27" s="1"/>
  <c r="T2054" i="27" a="1"/>
  <c r="T2054" i="27" s="1"/>
  <c r="S2054" i="27" a="1"/>
  <c r="S2054" i="27" s="1"/>
  <c r="H2054" i="27"/>
  <c r="C2054" i="27"/>
  <c r="AY2053" i="27"/>
  <c r="AX2053" i="27"/>
  <c r="V2053" i="27" a="1"/>
  <c r="V2053" i="27" s="1"/>
  <c r="T2053" i="27" a="1"/>
  <c r="T2053" i="27" s="1"/>
  <c r="S2053" i="27" a="1"/>
  <c r="S2053" i="27" s="1"/>
  <c r="H2053" i="27"/>
  <c r="C2053" i="27"/>
  <c r="AY2052" i="27"/>
  <c r="AX2052" i="27"/>
  <c r="V2052" i="27" a="1"/>
  <c r="V2052" i="27" s="1"/>
  <c r="T2052" i="27" a="1"/>
  <c r="T2052" i="27" s="1"/>
  <c r="S2052" i="27" a="1"/>
  <c r="S2052" i="27" s="1"/>
  <c r="H2052" i="27"/>
  <c r="C2052" i="27"/>
  <c r="AY2051" i="27"/>
  <c r="AX2051" i="27"/>
  <c r="V2051" i="27" a="1"/>
  <c r="V2051" i="27" s="1"/>
  <c r="T2051" i="27" a="1"/>
  <c r="T2051" i="27" s="1"/>
  <c r="S2051" i="27" a="1"/>
  <c r="S2051" i="27" s="1"/>
  <c r="H2051" i="27"/>
  <c r="C2051" i="27"/>
  <c r="AY2050" i="27"/>
  <c r="AX2050" i="27"/>
  <c r="V2050" i="27" a="1"/>
  <c r="V2050" i="27" s="1"/>
  <c r="T2050" i="27" a="1"/>
  <c r="T2050" i="27" s="1"/>
  <c r="S2050" i="27" a="1"/>
  <c r="S2050" i="27" s="1"/>
  <c r="H2050" i="27"/>
  <c r="C2050" i="27"/>
  <c r="AY2049" i="27"/>
  <c r="AX2049" i="27"/>
  <c r="V2049" i="27" a="1"/>
  <c r="V2049" i="27" s="1"/>
  <c r="T2049" i="27" a="1"/>
  <c r="T2049" i="27" s="1"/>
  <c r="S2049" i="27" a="1"/>
  <c r="S2049" i="27" s="1"/>
  <c r="H2049" i="27"/>
  <c r="C2049" i="27"/>
  <c r="AY2048" i="27"/>
  <c r="AX2048" i="27"/>
  <c r="V2048" i="27" a="1"/>
  <c r="V2048" i="27" s="1"/>
  <c r="T2048" i="27" a="1"/>
  <c r="T2048" i="27" s="1"/>
  <c r="S2048" i="27" a="1"/>
  <c r="S2048" i="27" s="1"/>
  <c r="H2048" i="27"/>
  <c r="C2048" i="27"/>
  <c r="AY2047" i="27"/>
  <c r="AX2047" i="27"/>
  <c r="V2047" i="27" a="1"/>
  <c r="V2047" i="27" s="1"/>
  <c r="T2047" i="27" a="1"/>
  <c r="T2047" i="27" s="1"/>
  <c r="S2047" i="27" a="1"/>
  <c r="S2047" i="27" s="1"/>
  <c r="H2047" i="27"/>
  <c r="C2047" i="27"/>
  <c r="AY2046" i="27"/>
  <c r="AX2046" i="27"/>
  <c r="V2046" i="27" a="1"/>
  <c r="V2046" i="27" s="1"/>
  <c r="T2046" i="27" a="1"/>
  <c r="T2046" i="27" s="1"/>
  <c r="S2046" i="27" a="1"/>
  <c r="S2046" i="27" s="1"/>
  <c r="H2046" i="27"/>
  <c r="C2046" i="27"/>
  <c r="AY2045" i="27"/>
  <c r="AX2045" i="27"/>
  <c r="V2045" i="27" a="1"/>
  <c r="V2045" i="27" s="1"/>
  <c r="T2045" i="27" a="1"/>
  <c r="T2045" i="27" s="1"/>
  <c r="S2045" i="27" a="1"/>
  <c r="S2045" i="27" s="1"/>
  <c r="H2045" i="27"/>
  <c r="C2045" i="27"/>
  <c r="AY2044" i="27"/>
  <c r="AX2044" i="27"/>
  <c r="V2044" i="27" a="1"/>
  <c r="V2044" i="27" s="1"/>
  <c r="T2044" i="27" a="1"/>
  <c r="T2044" i="27" s="1"/>
  <c r="S2044" i="27" a="1"/>
  <c r="S2044" i="27" s="1"/>
  <c r="H2044" i="27"/>
  <c r="C2044" i="27"/>
  <c r="AY2043" i="27"/>
  <c r="AX2043" i="27"/>
  <c r="V2043" i="27" a="1"/>
  <c r="V2043" i="27" s="1"/>
  <c r="T2043" i="27" a="1"/>
  <c r="T2043" i="27" s="1"/>
  <c r="S2043" i="27" a="1"/>
  <c r="S2043" i="27" s="1"/>
  <c r="H2043" i="27"/>
  <c r="C2043" i="27"/>
  <c r="AY2042" i="27"/>
  <c r="AX2042" i="27"/>
  <c r="V2042" i="27" a="1"/>
  <c r="V2042" i="27" s="1"/>
  <c r="T2042" i="27" a="1"/>
  <c r="T2042" i="27" s="1"/>
  <c r="S2042" i="27" a="1"/>
  <c r="S2042" i="27" s="1"/>
  <c r="H2042" i="27"/>
  <c r="C2042" i="27"/>
  <c r="AY2041" i="27"/>
  <c r="AX2041" i="27"/>
  <c r="V2041" i="27" a="1"/>
  <c r="V2041" i="27" s="1"/>
  <c r="T2041" i="27" a="1"/>
  <c r="T2041" i="27" s="1"/>
  <c r="S2041" i="27" a="1"/>
  <c r="S2041" i="27" s="1"/>
  <c r="H2041" i="27"/>
  <c r="C2041" i="27"/>
  <c r="AY2040" i="27"/>
  <c r="AX2040" i="27"/>
  <c r="V2040" i="27" a="1"/>
  <c r="V2040" i="27" s="1"/>
  <c r="T2040" i="27" a="1"/>
  <c r="T2040" i="27" s="1"/>
  <c r="S2040" i="27" a="1"/>
  <c r="S2040" i="27" s="1"/>
  <c r="H2040" i="27"/>
  <c r="C2040" i="27"/>
  <c r="AY2039" i="27"/>
  <c r="AX2039" i="27"/>
  <c r="V2039" i="27" a="1"/>
  <c r="V2039" i="27" s="1"/>
  <c r="T2039" i="27" a="1"/>
  <c r="T2039" i="27" s="1"/>
  <c r="S2039" i="27" a="1"/>
  <c r="S2039" i="27" s="1"/>
  <c r="H2039" i="27"/>
  <c r="C2039" i="27"/>
  <c r="AY2038" i="27"/>
  <c r="AX2038" i="27"/>
  <c r="V2038" i="27" a="1"/>
  <c r="V2038" i="27" s="1"/>
  <c r="T2038" i="27" a="1"/>
  <c r="T2038" i="27" s="1"/>
  <c r="S2038" i="27" a="1"/>
  <c r="S2038" i="27" s="1"/>
  <c r="H2038" i="27"/>
  <c r="C2038" i="27"/>
  <c r="AY2037" i="27"/>
  <c r="AX2037" i="27"/>
  <c r="V2037" i="27" a="1"/>
  <c r="V2037" i="27" s="1"/>
  <c r="T2037" i="27" a="1"/>
  <c r="T2037" i="27" s="1"/>
  <c r="S2037" i="27" a="1"/>
  <c r="S2037" i="27" s="1"/>
  <c r="H2037" i="27"/>
  <c r="C2037" i="27"/>
  <c r="AY2036" i="27"/>
  <c r="AX2036" i="27"/>
  <c r="V2036" i="27" a="1"/>
  <c r="V2036" i="27" s="1"/>
  <c r="T2036" i="27" a="1"/>
  <c r="T2036" i="27" s="1"/>
  <c r="S2036" i="27" a="1"/>
  <c r="S2036" i="27" s="1"/>
  <c r="H2036" i="27"/>
  <c r="C2036" i="27"/>
  <c r="AY2035" i="27"/>
  <c r="AX2035" i="27"/>
  <c r="V2035" i="27" a="1"/>
  <c r="V2035" i="27" s="1"/>
  <c r="T2035" i="27" a="1"/>
  <c r="T2035" i="27" s="1"/>
  <c r="S2035" i="27" a="1"/>
  <c r="S2035" i="27" s="1"/>
  <c r="H2035" i="27"/>
  <c r="C2035" i="27"/>
  <c r="AY2034" i="27"/>
  <c r="AX2034" i="27"/>
  <c r="V2034" i="27" a="1"/>
  <c r="V2034" i="27" s="1"/>
  <c r="T2034" i="27" a="1"/>
  <c r="T2034" i="27" s="1"/>
  <c r="S2034" i="27" a="1"/>
  <c r="S2034" i="27" s="1"/>
  <c r="H2034" i="27"/>
  <c r="C2034" i="27"/>
  <c r="AY2033" i="27"/>
  <c r="AX2033" i="27"/>
  <c r="V2033" i="27" a="1"/>
  <c r="V2033" i="27" s="1"/>
  <c r="T2033" i="27" a="1"/>
  <c r="T2033" i="27" s="1"/>
  <c r="S2033" i="27" a="1"/>
  <c r="S2033" i="27" s="1"/>
  <c r="H2033" i="27"/>
  <c r="C2033" i="27"/>
  <c r="AY2032" i="27"/>
  <c r="AX2032" i="27"/>
  <c r="V2032" i="27" a="1"/>
  <c r="V2032" i="27" s="1"/>
  <c r="T2032" i="27" a="1"/>
  <c r="T2032" i="27" s="1"/>
  <c r="S2032" i="27" a="1"/>
  <c r="S2032" i="27" s="1"/>
  <c r="H2032" i="27"/>
  <c r="C2032" i="27"/>
  <c r="AY2031" i="27"/>
  <c r="AX2031" i="27"/>
  <c r="V2031" i="27" a="1"/>
  <c r="V2031" i="27" s="1"/>
  <c r="T2031" i="27" a="1"/>
  <c r="T2031" i="27" s="1"/>
  <c r="S2031" i="27" a="1"/>
  <c r="S2031" i="27" s="1"/>
  <c r="H2031" i="27"/>
  <c r="C2031" i="27"/>
  <c r="AY2030" i="27"/>
  <c r="AX2030" i="27"/>
  <c r="V2030" i="27" a="1"/>
  <c r="V2030" i="27" s="1"/>
  <c r="T2030" i="27" a="1"/>
  <c r="T2030" i="27" s="1"/>
  <c r="S2030" i="27" a="1"/>
  <c r="S2030" i="27" s="1"/>
  <c r="H2030" i="27"/>
  <c r="C2030" i="27"/>
  <c r="AY2029" i="27"/>
  <c r="AX2029" i="27"/>
  <c r="V2029" i="27" a="1"/>
  <c r="V2029" i="27" s="1"/>
  <c r="T2029" i="27" a="1"/>
  <c r="T2029" i="27" s="1"/>
  <c r="S2029" i="27" a="1"/>
  <c r="S2029" i="27" s="1"/>
  <c r="H2029" i="27"/>
  <c r="C2029" i="27"/>
  <c r="AY2028" i="27"/>
  <c r="AX2028" i="27"/>
  <c r="V2028" i="27" a="1"/>
  <c r="V2028" i="27" s="1"/>
  <c r="T2028" i="27" a="1"/>
  <c r="T2028" i="27" s="1"/>
  <c r="S2028" i="27" a="1"/>
  <c r="S2028" i="27" s="1"/>
  <c r="H2028" i="27"/>
  <c r="C2028" i="27"/>
  <c r="AY2027" i="27"/>
  <c r="AX2027" i="27"/>
  <c r="V2027" i="27" a="1"/>
  <c r="V2027" i="27" s="1"/>
  <c r="T2027" i="27" a="1"/>
  <c r="T2027" i="27" s="1"/>
  <c r="S2027" i="27" a="1"/>
  <c r="S2027" i="27" s="1"/>
  <c r="H2027" i="27"/>
  <c r="C2027" i="27"/>
  <c r="AY2026" i="27"/>
  <c r="AX2026" i="27"/>
  <c r="V2026" i="27" a="1"/>
  <c r="V2026" i="27" s="1"/>
  <c r="T2026" i="27" a="1"/>
  <c r="T2026" i="27" s="1"/>
  <c r="S2026" i="27" a="1"/>
  <c r="S2026" i="27" s="1"/>
  <c r="H2026" i="27"/>
  <c r="C2026" i="27"/>
  <c r="AY2025" i="27"/>
  <c r="AX2025" i="27"/>
  <c r="V2025" i="27" a="1"/>
  <c r="V2025" i="27" s="1"/>
  <c r="T2025" i="27" a="1"/>
  <c r="T2025" i="27" s="1"/>
  <c r="S2025" i="27" a="1"/>
  <c r="S2025" i="27" s="1"/>
  <c r="H2025" i="27"/>
  <c r="C2025" i="27"/>
  <c r="AY2024" i="27"/>
  <c r="AX2024" i="27"/>
  <c r="V2024" i="27" a="1"/>
  <c r="V2024" i="27" s="1"/>
  <c r="T2024" i="27" a="1"/>
  <c r="T2024" i="27" s="1"/>
  <c r="S2024" i="27" a="1"/>
  <c r="S2024" i="27" s="1"/>
  <c r="H2024" i="27"/>
  <c r="C2024" i="27"/>
  <c r="AY2023" i="27"/>
  <c r="AX2023" i="27"/>
  <c r="V2023" i="27" a="1"/>
  <c r="V2023" i="27" s="1"/>
  <c r="T2023" i="27" a="1"/>
  <c r="T2023" i="27" s="1"/>
  <c r="S2023" i="27" a="1"/>
  <c r="S2023" i="27" s="1"/>
  <c r="H2023" i="27"/>
  <c r="C2023" i="27"/>
  <c r="AY2022" i="27"/>
  <c r="AX2022" i="27"/>
  <c r="V2022" i="27" a="1"/>
  <c r="V2022" i="27" s="1"/>
  <c r="T2022" i="27" a="1"/>
  <c r="T2022" i="27" s="1"/>
  <c r="S2022" i="27" a="1"/>
  <c r="S2022" i="27" s="1"/>
  <c r="H2022" i="27"/>
  <c r="C2022" i="27"/>
  <c r="AY2021" i="27"/>
  <c r="AX2021" i="27"/>
  <c r="V2021" i="27" a="1"/>
  <c r="V2021" i="27" s="1"/>
  <c r="T2021" i="27" a="1"/>
  <c r="T2021" i="27" s="1"/>
  <c r="S2021" i="27" a="1"/>
  <c r="S2021" i="27" s="1"/>
  <c r="H2021" i="27"/>
  <c r="C2021" i="27"/>
  <c r="AY2020" i="27"/>
  <c r="AX2020" i="27"/>
  <c r="V2020" i="27" a="1"/>
  <c r="V2020" i="27" s="1"/>
  <c r="T2020" i="27" a="1"/>
  <c r="T2020" i="27" s="1"/>
  <c r="S2020" i="27" a="1"/>
  <c r="S2020" i="27" s="1"/>
  <c r="H2020" i="27"/>
  <c r="C2020" i="27"/>
  <c r="AY2019" i="27"/>
  <c r="AX2019" i="27"/>
  <c r="V2019" i="27" a="1"/>
  <c r="V2019" i="27" s="1"/>
  <c r="T2019" i="27" a="1"/>
  <c r="T2019" i="27" s="1"/>
  <c r="S2019" i="27" a="1"/>
  <c r="S2019" i="27" s="1"/>
  <c r="H2019" i="27"/>
  <c r="C2019" i="27"/>
  <c r="AY2018" i="27"/>
  <c r="AX2018" i="27"/>
  <c r="V2018" i="27" a="1"/>
  <c r="V2018" i="27" s="1"/>
  <c r="T2018" i="27" a="1"/>
  <c r="T2018" i="27" s="1"/>
  <c r="S2018" i="27" a="1"/>
  <c r="S2018" i="27" s="1"/>
  <c r="H2018" i="27"/>
  <c r="C2018" i="27"/>
  <c r="AY2017" i="27"/>
  <c r="AX2017" i="27"/>
  <c r="V2017" i="27" a="1"/>
  <c r="V2017" i="27" s="1"/>
  <c r="T2017" i="27" a="1"/>
  <c r="T2017" i="27" s="1"/>
  <c r="S2017" i="27" a="1"/>
  <c r="S2017" i="27" s="1"/>
  <c r="H2017" i="27"/>
  <c r="C2017" i="27"/>
  <c r="AY2016" i="27"/>
  <c r="AX2016" i="27"/>
  <c r="V2016" i="27" a="1"/>
  <c r="V2016" i="27" s="1"/>
  <c r="T2016" i="27" a="1"/>
  <c r="T2016" i="27" s="1"/>
  <c r="S2016" i="27" a="1"/>
  <c r="S2016" i="27" s="1"/>
  <c r="H2016" i="27"/>
  <c r="C2016" i="27"/>
  <c r="AY2015" i="27"/>
  <c r="AX2015" i="27"/>
  <c r="V2015" i="27" a="1"/>
  <c r="V2015" i="27" s="1"/>
  <c r="T2015" i="27" a="1"/>
  <c r="T2015" i="27" s="1"/>
  <c r="S2015" i="27" a="1"/>
  <c r="S2015" i="27" s="1"/>
  <c r="H2015" i="27"/>
  <c r="C2015" i="27"/>
  <c r="AY2014" i="27"/>
  <c r="AX2014" i="27"/>
  <c r="V2014" i="27" a="1"/>
  <c r="V2014" i="27" s="1"/>
  <c r="T2014" i="27" a="1"/>
  <c r="T2014" i="27" s="1"/>
  <c r="S2014" i="27" a="1"/>
  <c r="S2014" i="27" s="1"/>
  <c r="H2014" i="27"/>
  <c r="C2014" i="27"/>
  <c r="AY2013" i="27"/>
  <c r="AX2013" i="27"/>
  <c r="V2013" i="27" a="1"/>
  <c r="V2013" i="27" s="1"/>
  <c r="T2013" i="27" a="1"/>
  <c r="T2013" i="27" s="1"/>
  <c r="S2013" i="27" a="1"/>
  <c r="S2013" i="27" s="1"/>
  <c r="H2013" i="27"/>
  <c r="C2013" i="27"/>
  <c r="AY2012" i="27"/>
  <c r="AX2012" i="27"/>
  <c r="V2012" i="27" a="1"/>
  <c r="V2012" i="27" s="1"/>
  <c r="T2012" i="27" a="1"/>
  <c r="T2012" i="27" s="1"/>
  <c r="S2012" i="27" a="1"/>
  <c r="S2012" i="27" s="1"/>
  <c r="H2012" i="27"/>
  <c r="C2012" i="27"/>
  <c r="AY2011" i="27"/>
  <c r="AX2011" i="27"/>
  <c r="V2011" i="27" a="1"/>
  <c r="V2011" i="27" s="1"/>
  <c r="T2011" i="27" a="1"/>
  <c r="T2011" i="27" s="1"/>
  <c r="S2011" i="27" a="1"/>
  <c r="S2011" i="27" s="1"/>
  <c r="H2011" i="27"/>
  <c r="C2011" i="27"/>
  <c r="AY2010" i="27"/>
  <c r="AX2010" i="27"/>
  <c r="V2010" i="27" a="1"/>
  <c r="V2010" i="27" s="1"/>
  <c r="T2010" i="27" a="1"/>
  <c r="T2010" i="27" s="1"/>
  <c r="S2010" i="27" a="1"/>
  <c r="S2010" i="27" s="1"/>
  <c r="H2010" i="27"/>
  <c r="C2010" i="27"/>
  <c r="AY2009" i="27"/>
  <c r="AX2009" i="27"/>
  <c r="V2009" i="27" a="1"/>
  <c r="V2009" i="27" s="1"/>
  <c r="T2009" i="27" a="1"/>
  <c r="T2009" i="27" s="1"/>
  <c r="S2009" i="27" a="1"/>
  <c r="S2009" i="27" s="1"/>
  <c r="H2009" i="27"/>
  <c r="C2009" i="27"/>
  <c r="AY2008" i="27"/>
  <c r="AX2008" i="27"/>
  <c r="V2008" i="27" a="1"/>
  <c r="V2008" i="27" s="1"/>
  <c r="T2008" i="27" a="1"/>
  <c r="T2008" i="27" s="1"/>
  <c r="S2008" i="27" a="1"/>
  <c r="S2008" i="27" s="1"/>
  <c r="H2008" i="27"/>
  <c r="C2008" i="27"/>
  <c r="AY2007" i="27"/>
  <c r="AX2007" i="27"/>
  <c r="V2007" i="27" a="1"/>
  <c r="V2007" i="27" s="1"/>
  <c r="T2007" i="27" a="1"/>
  <c r="T2007" i="27" s="1"/>
  <c r="S2007" i="27" a="1"/>
  <c r="S2007" i="27" s="1"/>
  <c r="H2007" i="27"/>
  <c r="C2007" i="27"/>
  <c r="AY2006" i="27"/>
  <c r="AX2006" i="27"/>
  <c r="V2006" i="27" a="1"/>
  <c r="V2006" i="27" s="1"/>
  <c r="T2006" i="27" a="1"/>
  <c r="T2006" i="27" s="1"/>
  <c r="S2006" i="27" a="1"/>
  <c r="S2006" i="27" s="1"/>
  <c r="H2006" i="27"/>
  <c r="C2006" i="27"/>
  <c r="AY2005" i="27"/>
  <c r="AX2005" i="27"/>
  <c r="V2005" i="27" a="1"/>
  <c r="V2005" i="27" s="1"/>
  <c r="T2005" i="27" a="1"/>
  <c r="T2005" i="27" s="1"/>
  <c r="S2005" i="27" a="1"/>
  <c r="S2005" i="27" s="1"/>
  <c r="H2005" i="27"/>
  <c r="C2005" i="27"/>
  <c r="AY2004" i="27"/>
  <c r="AX2004" i="27"/>
  <c r="V2004" i="27" a="1"/>
  <c r="V2004" i="27" s="1"/>
  <c r="T2004" i="27" a="1"/>
  <c r="T2004" i="27" s="1"/>
  <c r="S2004" i="27" a="1"/>
  <c r="S2004" i="27" s="1"/>
  <c r="H2004" i="27"/>
  <c r="C2004" i="27"/>
  <c r="AY2003" i="27"/>
  <c r="AX2003" i="27"/>
  <c r="V2003" i="27" a="1"/>
  <c r="V2003" i="27" s="1"/>
  <c r="T2003" i="27" a="1"/>
  <c r="T2003" i="27" s="1"/>
  <c r="S2003" i="27" a="1"/>
  <c r="S2003" i="27" s="1"/>
  <c r="H2003" i="27"/>
  <c r="C2003" i="27"/>
  <c r="AY2002" i="27"/>
  <c r="AX2002" i="27"/>
  <c r="V2002" i="27" a="1"/>
  <c r="V2002" i="27" s="1"/>
  <c r="T2002" i="27" a="1"/>
  <c r="T2002" i="27" s="1"/>
  <c r="S2002" i="27" a="1"/>
  <c r="S2002" i="27" s="1"/>
  <c r="H2002" i="27"/>
  <c r="C2002" i="27"/>
  <c r="AY2001" i="27"/>
  <c r="AX2001" i="27"/>
  <c r="V2001" i="27" a="1"/>
  <c r="V2001" i="27" s="1"/>
  <c r="T2001" i="27" a="1"/>
  <c r="T2001" i="27" s="1"/>
  <c r="S2001" i="27" a="1"/>
  <c r="S2001" i="27" s="1"/>
  <c r="H2001" i="27"/>
  <c r="C2001" i="27"/>
  <c r="AY2000" i="27"/>
  <c r="AX2000" i="27"/>
  <c r="V2000" i="27" a="1"/>
  <c r="V2000" i="27" s="1"/>
  <c r="T2000" i="27" a="1"/>
  <c r="T2000" i="27" s="1"/>
  <c r="S2000" i="27" a="1"/>
  <c r="S2000" i="27" s="1"/>
  <c r="H2000" i="27"/>
  <c r="C2000" i="27"/>
  <c r="AY1999" i="27"/>
  <c r="AX1999" i="27"/>
  <c r="V1999" i="27" a="1"/>
  <c r="V1999" i="27" s="1"/>
  <c r="T1999" i="27" a="1"/>
  <c r="T1999" i="27" s="1"/>
  <c r="S1999" i="27" a="1"/>
  <c r="S1999" i="27" s="1"/>
  <c r="H1999" i="27"/>
  <c r="C1999" i="27"/>
  <c r="AY1998" i="27"/>
  <c r="AX1998" i="27"/>
  <c r="V1998" i="27" a="1"/>
  <c r="V1998" i="27" s="1"/>
  <c r="T1998" i="27" a="1"/>
  <c r="T1998" i="27" s="1"/>
  <c r="S1998" i="27" a="1"/>
  <c r="S1998" i="27" s="1"/>
  <c r="H1998" i="27"/>
  <c r="C1998" i="27"/>
  <c r="AY1997" i="27"/>
  <c r="AX1997" i="27"/>
  <c r="V1997" i="27" a="1"/>
  <c r="V1997" i="27" s="1"/>
  <c r="T1997" i="27" a="1"/>
  <c r="T1997" i="27" s="1"/>
  <c r="S1997" i="27" a="1"/>
  <c r="S1997" i="27" s="1"/>
  <c r="H1997" i="27"/>
  <c r="C1997" i="27"/>
  <c r="AY1996" i="27"/>
  <c r="AX1996" i="27"/>
  <c r="V1996" i="27" a="1"/>
  <c r="V1996" i="27" s="1"/>
  <c r="T1996" i="27" a="1"/>
  <c r="T1996" i="27" s="1"/>
  <c r="S1996" i="27" a="1"/>
  <c r="S1996" i="27" s="1"/>
  <c r="H1996" i="27"/>
  <c r="C1996" i="27"/>
  <c r="AY1995" i="27"/>
  <c r="AX1995" i="27"/>
  <c r="V1995" i="27" a="1"/>
  <c r="V1995" i="27" s="1"/>
  <c r="T1995" i="27" a="1"/>
  <c r="T1995" i="27" s="1"/>
  <c r="S1995" i="27" a="1"/>
  <c r="S1995" i="27" s="1"/>
  <c r="H1995" i="27"/>
  <c r="C1995" i="27"/>
  <c r="AY1994" i="27"/>
  <c r="AX1994" i="27"/>
  <c r="V1994" i="27" a="1"/>
  <c r="V1994" i="27" s="1"/>
  <c r="T1994" i="27" a="1"/>
  <c r="T1994" i="27" s="1"/>
  <c r="S1994" i="27" a="1"/>
  <c r="S1994" i="27" s="1"/>
  <c r="H1994" i="27"/>
  <c r="C1994" i="27"/>
  <c r="AY1993" i="27"/>
  <c r="AX1993" i="27"/>
  <c r="V1993" i="27" a="1"/>
  <c r="V1993" i="27" s="1"/>
  <c r="T1993" i="27" a="1"/>
  <c r="T1993" i="27" s="1"/>
  <c r="S1993" i="27" a="1"/>
  <c r="S1993" i="27" s="1"/>
  <c r="H1993" i="27"/>
  <c r="C1993" i="27"/>
  <c r="AY1992" i="27"/>
  <c r="AX1992" i="27"/>
  <c r="V1992" i="27" a="1"/>
  <c r="V1992" i="27" s="1"/>
  <c r="T1992" i="27" a="1"/>
  <c r="T1992" i="27" s="1"/>
  <c r="S1992" i="27" a="1"/>
  <c r="S1992" i="27" s="1"/>
  <c r="H1992" i="27"/>
  <c r="C1992" i="27"/>
  <c r="AY1991" i="27"/>
  <c r="AX1991" i="27"/>
  <c r="V1991" i="27" a="1"/>
  <c r="V1991" i="27" s="1"/>
  <c r="T1991" i="27" a="1"/>
  <c r="T1991" i="27" s="1"/>
  <c r="S1991" i="27" a="1"/>
  <c r="S1991" i="27" s="1"/>
  <c r="H1991" i="27"/>
  <c r="C1991" i="27"/>
  <c r="AY1990" i="27"/>
  <c r="AX1990" i="27"/>
  <c r="V1990" i="27" a="1"/>
  <c r="V1990" i="27" s="1"/>
  <c r="T1990" i="27" a="1"/>
  <c r="T1990" i="27" s="1"/>
  <c r="S1990" i="27" a="1"/>
  <c r="S1990" i="27" s="1"/>
  <c r="H1990" i="27"/>
  <c r="C1990" i="27"/>
  <c r="AY1989" i="27"/>
  <c r="AX1989" i="27"/>
  <c r="V1989" i="27" a="1"/>
  <c r="V1989" i="27" s="1"/>
  <c r="T1989" i="27" a="1"/>
  <c r="T1989" i="27" s="1"/>
  <c r="S1989" i="27" a="1"/>
  <c r="S1989" i="27" s="1"/>
  <c r="H1989" i="27"/>
  <c r="C1989" i="27"/>
  <c r="AY1988" i="27"/>
  <c r="AX1988" i="27"/>
  <c r="V1988" i="27" a="1"/>
  <c r="V1988" i="27" s="1"/>
  <c r="T1988" i="27" a="1"/>
  <c r="T1988" i="27" s="1"/>
  <c r="S1988" i="27" a="1"/>
  <c r="S1988" i="27" s="1"/>
  <c r="H1988" i="27"/>
  <c r="C1988" i="27"/>
  <c r="AY1987" i="27"/>
  <c r="AX1987" i="27"/>
  <c r="V1987" i="27" a="1"/>
  <c r="V1987" i="27" s="1"/>
  <c r="T1987" i="27" a="1"/>
  <c r="T1987" i="27" s="1"/>
  <c r="S1987" i="27" a="1"/>
  <c r="S1987" i="27" s="1"/>
  <c r="H1987" i="27"/>
  <c r="C1987" i="27"/>
  <c r="AY1986" i="27"/>
  <c r="AX1986" i="27"/>
  <c r="V1986" i="27" a="1"/>
  <c r="V1986" i="27" s="1"/>
  <c r="T1986" i="27" a="1"/>
  <c r="T1986" i="27" s="1"/>
  <c r="S1986" i="27" a="1"/>
  <c r="S1986" i="27" s="1"/>
  <c r="H1986" i="27"/>
  <c r="C1986" i="27"/>
  <c r="AY1985" i="27"/>
  <c r="AX1985" i="27"/>
  <c r="V1985" i="27" a="1"/>
  <c r="V1985" i="27" s="1"/>
  <c r="T1985" i="27" a="1"/>
  <c r="T1985" i="27" s="1"/>
  <c r="S1985" i="27" a="1"/>
  <c r="S1985" i="27" s="1"/>
  <c r="H1985" i="27"/>
  <c r="C1985" i="27"/>
  <c r="AY1984" i="27"/>
  <c r="AX1984" i="27"/>
  <c r="V1984" i="27" a="1"/>
  <c r="V1984" i="27" s="1"/>
  <c r="T1984" i="27" a="1"/>
  <c r="T1984" i="27" s="1"/>
  <c r="S1984" i="27" a="1"/>
  <c r="S1984" i="27" s="1"/>
  <c r="H1984" i="27"/>
  <c r="C1984" i="27"/>
  <c r="AY1983" i="27"/>
  <c r="AX1983" i="27"/>
  <c r="V1983" i="27" a="1"/>
  <c r="V1983" i="27" s="1"/>
  <c r="T1983" i="27" a="1"/>
  <c r="T1983" i="27" s="1"/>
  <c r="S1983" i="27" a="1"/>
  <c r="S1983" i="27" s="1"/>
  <c r="H1983" i="27"/>
  <c r="C1983" i="27"/>
  <c r="AY1982" i="27"/>
  <c r="AX1982" i="27"/>
  <c r="V1982" i="27" a="1"/>
  <c r="V1982" i="27" s="1"/>
  <c r="T1982" i="27" a="1"/>
  <c r="T1982" i="27" s="1"/>
  <c r="S1982" i="27" a="1"/>
  <c r="S1982" i="27" s="1"/>
  <c r="H1982" i="27"/>
  <c r="C1982" i="27"/>
  <c r="AY1981" i="27"/>
  <c r="AX1981" i="27"/>
  <c r="V1981" i="27" a="1"/>
  <c r="V1981" i="27" s="1"/>
  <c r="T1981" i="27" a="1"/>
  <c r="T1981" i="27" s="1"/>
  <c r="S1981" i="27" a="1"/>
  <c r="S1981" i="27" s="1"/>
  <c r="H1981" i="27"/>
  <c r="C1981" i="27"/>
  <c r="AY1980" i="27"/>
  <c r="AX1980" i="27"/>
  <c r="V1980" i="27" a="1"/>
  <c r="V1980" i="27" s="1"/>
  <c r="T1980" i="27" a="1"/>
  <c r="T1980" i="27" s="1"/>
  <c r="S1980" i="27" a="1"/>
  <c r="S1980" i="27" s="1"/>
  <c r="H1980" i="27"/>
  <c r="C1980" i="27"/>
  <c r="AY1979" i="27"/>
  <c r="AX1979" i="27"/>
  <c r="V1979" i="27" a="1"/>
  <c r="V1979" i="27" s="1"/>
  <c r="T1979" i="27" a="1"/>
  <c r="T1979" i="27" s="1"/>
  <c r="S1979" i="27" a="1"/>
  <c r="S1979" i="27" s="1"/>
  <c r="H1979" i="27"/>
  <c r="C1979" i="27"/>
  <c r="AY1978" i="27"/>
  <c r="AX1978" i="27"/>
  <c r="V1978" i="27" a="1"/>
  <c r="V1978" i="27" s="1"/>
  <c r="T1978" i="27" a="1"/>
  <c r="T1978" i="27" s="1"/>
  <c r="S1978" i="27" a="1"/>
  <c r="S1978" i="27" s="1"/>
  <c r="H1978" i="27"/>
  <c r="C1978" i="27"/>
  <c r="AY1977" i="27"/>
  <c r="AX1977" i="27"/>
  <c r="V1977" i="27" a="1"/>
  <c r="V1977" i="27" s="1"/>
  <c r="T1977" i="27" a="1"/>
  <c r="T1977" i="27" s="1"/>
  <c r="S1977" i="27" a="1"/>
  <c r="S1977" i="27" s="1"/>
  <c r="H1977" i="27"/>
  <c r="C1977" i="27"/>
  <c r="AY1976" i="27"/>
  <c r="AX1976" i="27"/>
  <c r="V1976" i="27" a="1"/>
  <c r="V1976" i="27" s="1"/>
  <c r="T1976" i="27" a="1"/>
  <c r="T1976" i="27" s="1"/>
  <c r="S1976" i="27" a="1"/>
  <c r="S1976" i="27" s="1"/>
  <c r="H1976" i="27"/>
  <c r="C1976" i="27"/>
  <c r="AY1975" i="27"/>
  <c r="AX1975" i="27"/>
  <c r="V1975" i="27" a="1"/>
  <c r="V1975" i="27" s="1"/>
  <c r="T1975" i="27" a="1"/>
  <c r="T1975" i="27" s="1"/>
  <c r="S1975" i="27" a="1"/>
  <c r="S1975" i="27" s="1"/>
  <c r="H1975" i="27"/>
  <c r="C1975" i="27"/>
  <c r="AY1974" i="27"/>
  <c r="AX1974" i="27"/>
  <c r="V1974" i="27" a="1"/>
  <c r="V1974" i="27" s="1"/>
  <c r="T1974" i="27" a="1"/>
  <c r="T1974" i="27" s="1"/>
  <c r="S1974" i="27" a="1"/>
  <c r="S1974" i="27" s="1"/>
  <c r="H1974" i="27"/>
  <c r="C1974" i="27"/>
  <c r="AY1973" i="27"/>
  <c r="AX1973" i="27"/>
  <c r="V1973" i="27" a="1"/>
  <c r="V1973" i="27" s="1"/>
  <c r="T1973" i="27" a="1"/>
  <c r="T1973" i="27" s="1"/>
  <c r="S1973" i="27" a="1"/>
  <c r="S1973" i="27" s="1"/>
  <c r="H1973" i="27"/>
  <c r="C1973" i="27"/>
  <c r="AY1972" i="27"/>
  <c r="AX1972" i="27"/>
  <c r="V1972" i="27" a="1"/>
  <c r="V1972" i="27" s="1"/>
  <c r="T1972" i="27" a="1"/>
  <c r="T1972" i="27" s="1"/>
  <c r="S1972" i="27" a="1"/>
  <c r="S1972" i="27" s="1"/>
  <c r="H1972" i="27"/>
  <c r="C1972" i="27"/>
  <c r="AY1971" i="27"/>
  <c r="AX1971" i="27"/>
  <c r="V1971" i="27" a="1"/>
  <c r="V1971" i="27" s="1"/>
  <c r="T1971" i="27" a="1"/>
  <c r="T1971" i="27" s="1"/>
  <c r="S1971" i="27" a="1"/>
  <c r="S1971" i="27" s="1"/>
  <c r="H1971" i="27"/>
  <c r="C1971" i="27"/>
  <c r="AY1970" i="27"/>
  <c r="AX1970" i="27"/>
  <c r="V1970" i="27" a="1"/>
  <c r="V1970" i="27" s="1"/>
  <c r="T1970" i="27" a="1"/>
  <c r="T1970" i="27" s="1"/>
  <c r="S1970" i="27" a="1"/>
  <c r="S1970" i="27" s="1"/>
  <c r="H1970" i="27"/>
  <c r="C1970" i="27"/>
  <c r="AY1969" i="27"/>
  <c r="AX1969" i="27"/>
  <c r="V1969" i="27" a="1"/>
  <c r="V1969" i="27" s="1"/>
  <c r="T1969" i="27" a="1"/>
  <c r="T1969" i="27" s="1"/>
  <c r="S1969" i="27" a="1"/>
  <c r="S1969" i="27" s="1"/>
  <c r="H1969" i="27"/>
  <c r="C1969" i="27"/>
  <c r="AY1968" i="27"/>
  <c r="AX1968" i="27"/>
  <c r="V1968" i="27" a="1"/>
  <c r="V1968" i="27" s="1"/>
  <c r="T1968" i="27" a="1"/>
  <c r="T1968" i="27" s="1"/>
  <c r="S1968" i="27" a="1"/>
  <c r="S1968" i="27" s="1"/>
  <c r="H1968" i="27"/>
  <c r="C1968" i="27"/>
  <c r="AY1967" i="27"/>
  <c r="AX1967" i="27"/>
  <c r="V1967" i="27" a="1"/>
  <c r="V1967" i="27" s="1"/>
  <c r="T1967" i="27" a="1"/>
  <c r="T1967" i="27" s="1"/>
  <c r="S1967" i="27" a="1"/>
  <c r="S1967" i="27" s="1"/>
  <c r="H1967" i="27"/>
  <c r="C1967" i="27"/>
  <c r="AY1966" i="27"/>
  <c r="AX1966" i="27"/>
  <c r="V1966" i="27" a="1"/>
  <c r="V1966" i="27" s="1"/>
  <c r="T1966" i="27" a="1"/>
  <c r="T1966" i="27" s="1"/>
  <c r="S1966" i="27" a="1"/>
  <c r="S1966" i="27" s="1"/>
  <c r="H1966" i="27"/>
  <c r="C1966" i="27"/>
  <c r="AY1965" i="27"/>
  <c r="AX1965" i="27"/>
  <c r="V1965" i="27" a="1"/>
  <c r="V1965" i="27" s="1"/>
  <c r="T1965" i="27" a="1"/>
  <c r="T1965" i="27" s="1"/>
  <c r="S1965" i="27" a="1"/>
  <c r="S1965" i="27" s="1"/>
  <c r="H1965" i="27"/>
  <c r="C1965" i="27"/>
  <c r="AY1964" i="27"/>
  <c r="AX1964" i="27"/>
  <c r="V1964" i="27" a="1"/>
  <c r="V1964" i="27" s="1"/>
  <c r="T1964" i="27" a="1"/>
  <c r="T1964" i="27" s="1"/>
  <c r="S1964" i="27" a="1"/>
  <c r="S1964" i="27" s="1"/>
  <c r="H1964" i="27"/>
  <c r="C1964" i="27"/>
  <c r="AY1963" i="27"/>
  <c r="AX1963" i="27"/>
  <c r="V1963" i="27" a="1"/>
  <c r="V1963" i="27" s="1"/>
  <c r="T1963" i="27" a="1"/>
  <c r="T1963" i="27" s="1"/>
  <c r="S1963" i="27" a="1"/>
  <c r="S1963" i="27" s="1"/>
  <c r="H1963" i="27"/>
  <c r="C1963" i="27"/>
  <c r="AY1962" i="27"/>
  <c r="AX1962" i="27"/>
  <c r="V1962" i="27" a="1"/>
  <c r="V1962" i="27" s="1"/>
  <c r="T1962" i="27" a="1"/>
  <c r="T1962" i="27" s="1"/>
  <c r="S1962" i="27" a="1"/>
  <c r="S1962" i="27" s="1"/>
  <c r="H1962" i="27"/>
  <c r="C1962" i="27"/>
  <c r="AY1961" i="27"/>
  <c r="AX1961" i="27"/>
  <c r="V1961" i="27" a="1"/>
  <c r="V1961" i="27" s="1"/>
  <c r="T1961" i="27" a="1"/>
  <c r="T1961" i="27" s="1"/>
  <c r="S1961" i="27" a="1"/>
  <c r="S1961" i="27" s="1"/>
  <c r="H1961" i="27"/>
  <c r="C1961" i="27"/>
  <c r="AY1960" i="27"/>
  <c r="AX1960" i="27"/>
  <c r="V1960" i="27" a="1"/>
  <c r="V1960" i="27" s="1"/>
  <c r="T1960" i="27" a="1"/>
  <c r="T1960" i="27" s="1"/>
  <c r="S1960" i="27" a="1"/>
  <c r="S1960" i="27" s="1"/>
  <c r="H1960" i="27"/>
  <c r="C1960" i="27"/>
  <c r="AY1959" i="27"/>
  <c r="AX1959" i="27"/>
  <c r="V1959" i="27" a="1"/>
  <c r="V1959" i="27" s="1"/>
  <c r="T1959" i="27" a="1"/>
  <c r="T1959" i="27" s="1"/>
  <c r="S1959" i="27" a="1"/>
  <c r="S1959" i="27" s="1"/>
  <c r="H1959" i="27"/>
  <c r="C1959" i="27"/>
  <c r="AY1958" i="27"/>
  <c r="AX1958" i="27"/>
  <c r="V1958" i="27" a="1"/>
  <c r="V1958" i="27" s="1"/>
  <c r="T1958" i="27" a="1"/>
  <c r="T1958" i="27" s="1"/>
  <c r="S1958" i="27" a="1"/>
  <c r="S1958" i="27" s="1"/>
  <c r="H1958" i="27"/>
  <c r="C1958" i="27"/>
  <c r="AY1957" i="27"/>
  <c r="AX1957" i="27"/>
  <c r="V1957" i="27" a="1"/>
  <c r="V1957" i="27" s="1"/>
  <c r="T1957" i="27" a="1"/>
  <c r="T1957" i="27" s="1"/>
  <c r="S1957" i="27" a="1"/>
  <c r="S1957" i="27" s="1"/>
  <c r="H1957" i="27"/>
  <c r="C1957" i="27"/>
  <c r="AY1956" i="27"/>
  <c r="AX1956" i="27"/>
  <c r="V1956" i="27" a="1"/>
  <c r="V1956" i="27" s="1"/>
  <c r="T1956" i="27" a="1"/>
  <c r="T1956" i="27" s="1"/>
  <c r="S1956" i="27" a="1"/>
  <c r="S1956" i="27" s="1"/>
  <c r="H1956" i="27"/>
  <c r="C1956" i="27"/>
  <c r="AY1955" i="27"/>
  <c r="AX1955" i="27"/>
  <c r="V1955" i="27" a="1"/>
  <c r="V1955" i="27" s="1"/>
  <c r="T1955" i="27" a="1"/>
  <c r="T1955" i="27" s="1"/>
  <c r="S1955" i="27" a="1"/>
  <c r="S1955" i="27" s="1"/>
  <c r="H1955" i="27"/>
  <c r="C1955" i="27"/>
  <c r="AY1954" i="27"/>
  <c r="AX1954" i="27"/>
  <c r="V1954" i="27" a="1"/>
  <c r="V1954" i="27" s="1"/>
  <c r="T1954" i="27" a="1"/>
  <c r="T1954" i="27" s="1"/>
  <c r="S1954" i="27" a="1"/>
  <c r="S1954" i="27" s="1"/>
  <c r="H1954" i="27"/>
  <c r="C1954" i="27"/>
  <c r="AY1953" i="27"/>
  <c r="AX1953" i="27"/>
  <c r="V1953" i="27" a="1"/>
  <c r="V1953" i="27" s="1"/>
  <c r="T1953" i="27" a="1"/>
  <c r="T1953" i="27" s="1"/>
  <c r="S1953" i="27" a="1"/>
  <c r="S1953" i="27" s="1"/>
  <c r="H1953" i="27"/>
  <c r="C1953" i="27"/>
  <c r="AY1952" i="27"/>
  <c r="AX1952" i="27"/>
  <c r="V1952" i="27" a="1"/>
  <c r="V1952" i="27" s="1"/>
  <c r="T1952" i="27" a="1"/>
  <c r="T1952" i="27" s="1"/>
  <c r="S1952" i="27" a="1"/>
  <c r="S1952" i="27" s="1"/>
  <c r="H1952" i="27"/>
  <c r="C1952" i="27"/>
  <c r="AY1951" i="27"/>
  <c r="AX1951" i="27"/>
  <c r="V1951" i="27" a="1"/>
  <c r="V1951" i="27" s="1"/>
  <c r="T1951" i="27" a="1"/>
  <c r="T1951" i="27" s="1"/>
  <c r="S1951" i="27" a="1"/>
  <c r="S1951" i="27" s="1"/>
  <c r="H1951" i="27"/>
  <c r="C1951" i="27"/>
  <c r="AY1950" i="27"/>
  <c r="AX1950" i="27"/>
  <c r="V1950" i="27" a="1"/>
  <c r="V1950" i="27" s="1"/>
  <c r="T1950" i="27" a="1"/>
  <c r="T1950" i="27" s="1"/>
  <c r="S1950" i="27" a="1"/>
  <c r="S1950" i="27" s="1"/>
  <c r="H1950" i="27"/>
  <c r="C1950" i="27"/>
  <c r="AY1949" i="27"/>
  <c r="AX1949" i="27"/>
  <c r="V1949" i="27" a="1"/>
  <c r="V1949" i="27" s="1"/>
  <c r="T1949" i="27" a="1"/>
  <c r="T1949" i="27" s="1"/>
  <c r="S1949" i="27" a="1"/>
  <c r="S1949" i="27" s="1"/>
  <c r="H1949" i="27"/>
  <c r="C1949" i="27"/>
  <c r="AY1948" i="27"/>
  <c r="AX1948" i="27"/>
  <c r="V1948" i="27" a="1"/>
  <c r="V1948" i="27" s="1"/>
  <c r="T1948" i="27" a="1"/>
  <c r="T1948" i="27" s="1"/>
  <c r="S1948" i="27" a="1"/>
  <c r="S1948" i="27" s="1"/>
  <c r="H1948" i="27"/>
  <c r="C1948" i="27"/>
  <c r="AY1947" i="27"/>
  <c r="AX1947" i="27"/>
  <c r="V1947" i="27" a="1"/>
  <c r="V1947" i="27" s="1"/>
  <c r="T1947" i="27" a="1"/>
  <c r="T1947" i="27" s="1"/>
  <c r="S1947" i="27" a="1"/>
  <c r="S1947" i="27" s="1"/>
  <c r="H1947" i="27"/>
  <c r="C1947" i="27"/>
  <c r="AY1946" i="27"/>
  <c r="AX1946" i="27"/>
  <c r="V1946" i="27" a="1"/>
  <c r="V1946" i="27" s="1"/>
  <c r="T1946" i="27" a="1"/>
  <c r="T1946" i="27" s="1"/>
  <c r="S1946" i="27" a="1"/>
  <c r="S1946" i="27" s="1"/>
  <c r="H1946" i="27"/>
  <c r="C1946" i="27"/>
  <c r="AY1945" i="27"/>
  <c r="AX1945" i="27"/>
  <c r="V1945" i="27" a="1"/>
  <c r="V1945" i="27" s="1"/>
  <c r="T1945" i="27" a="1"/>
  <c r="T1945" i="27" s="1"/>
  <c r="S1945" i="27" a="1"/>
  <c r="S1945" i="27" s="1"/>
  <c r="H1945" i="27"/>
  <c r="C1945" i="27"/>
  <c r="AY1944" i="27"/>
  <c r="AX1944" i="27"/>
  <c r="V1944" i="27" a="1"/>
  <c r="V1944" i="27" s="1"/>
  <c r="T1944" i="27" a="1"/>
  <c r="T1944" i="27" s="1"/>
  <c r="S1944" i="27" a="1"/>
  <c r="S1944" i="27" s="1"/>
  <c r="H1944" i="27"/>
  <c r="C1944" i="27"/>
  <c r="AY1943" i="27"/>
  <c r="AX1943" i="27"/>
  <c r="V1943" i="27" a="1"/>
  <c r="V1943" i="27" s="1"/>
  <c r="T1943" i="27" a="1"/>
  <c r="T1943" i="27" s="1"/>
  <c r="S1943" i="27" a="1"/>
  <c r="S1943" i="27" s="1"/>
  <c r="H1943" i="27"/>
  <c r="C1943" i="27"/>
  <c r="AY1942" i="27"/>
  <c r="AX1942" i="27"/>
  <c r="V1942" i="27" a="1"/>
  <c r="V1942" i="27" s="1"/>
  <c r="T1942" i="27" a="1"/>
  <c r="T1942" i="27" s="1"/>
  <c r="S1942" i="27" a="1"/>
  <c r="S1942" i="27" s="1"/>
  <c r="H1942" i="27"/>
  <c r="C1942" i="27"/>
  <c r="AY1941" i="27"/>
  <c r="AX1941" i="27"/>
  <c r="V1941" i="27" a="1"/>
  <c r="V1941" i="27" s="1"/>
  <c r="T1941" i="27" a="1"/>
  <c r="T1941" i="27" s="1"/>
  <c r="S1941" i="27" a="1"/>
  <c r="S1941" i="27" s="1"/>
  <c r="H1941" i="27"/>
  <c r="C1941" i="27"/>
  <c r="AY1940" i="27"/>
  <c r="AX1940" i="27"/>
  <c r="V1940" i="27" a="1"/>
  <c r="V1940" i="27" s="1"/>
  <c r="T1940" i="27" a="1"/>
  <c r="T1940" i="27" s="1"/>
  <c r="S1940" i="27" a="1"/>
  <c r="S1940" i="27" s="1"/>
  <c r="H1940" i="27"/>
  <c r="C1940" i="27"/>
  <c r="AY1939" i="27"/>
  <c r="AX1939" i="27"/>
  <c r="V1939" i="27" a="1"/>
  <c r="V1939" i="27" s="1"/>
  <c r="T1939" i="27" a="1"/>
  <c r="T1939" i="27" s="1"/>
  <c r="S1939" i="27" a="1"/>
  <c r="S1939" i="27" s="1"/>
  <c r="H1939" i="27"/>
  <c r="C1939" i="27"/>
  <c r="AY1938" i="27"/>
  <c r="AX1938" i="27"/>
  <c r="V1938" i="27" a="1"/>
  <c r="V1938" i="27" s="1"/>
  <c r="T1938" i="27" a="1"/>
  <c r="T1938" i="27" s="1"/>
  <c r="S1938" i="27" a="1"/>
  <c r="S1938" i="27" s="1"/>
  <c r="H1938" i="27"/>
  <c r="C1938" i="27"/>
  <c r="AY1937" i="27"/>
  <c r="AX1937" i="27"/>
  <c r="V1937" i="27" a="1"/>
  <c r="V1937" i="27" s="1"/>
  <c r="T1937" i="27" a="1"/>
  <c r="T1937" i="27" s="1"/>
  <c r="S1937" i="27" a="1"/>
  <c r="S1937" i="27" s="1"/>
  <c r="H1937" i="27"/>
  <c r="C1937" i="27"/>
  <c r="AY1936" i="27"/>
  <c r="AX1936" i="27"/>
  <c r="V1936" i="27" a="1"/>
  <c r="V1936" i="27" s="1"/>
  <c r="T1936" i="27" a="1"/>
  <c r="T1936" i="27" s="1"/>
  <c r="S1936" i="27" a="1"/>
  <c r="S1936" i="27" s="1"/>
  <c r="H1936" i="27"/>
  <c r="C1936" i="27"/>
  <c r="AY1935" i="27"/>
  <c r="AX1935" i="27"/>
  <c r="V1935" i="27" a="1"/>
  <c r="V1935" i="27" s="1"/>
  <c r="T1935" i="27" a="1"/>
  <c r="T1935" i="27" s="1"/>
  <c r="S1935" i="27" a="1"/>
  <c r="S1935" i="27" s="1"/>
  <c r="H1935" i="27"/>
  <c r="C1935" i="27"/>
  <c r="AY1934" i="27"/>
  <c r="AX1934" i="27"/>
  <c r="V1934" i="27" a="1"/>
  <c r="V1934" i="27" s="1"/>
  <c r="T1934" i="27" a="1"/>
  <c r="T1934" i="27" s="1"/>
  <c r="S1934" i="27" a="1"/>
  <c r="S1934" i="27" s="1"/>
  <c r="H1934" i="27"/>
  <c r="C1934" i="27"/>
  <c r="AY1933" i="27"/>
  <c r="AX1933" i="27"/>
  <c r="V1933" i="27" a="1"/>
  <c r="V1933" i="27" s="1"/>
  <c r="T1933" i="27" a="1"/>
  <c r="T1933" i="27" s="1"/>
  <c r="S1933" i="27" a="1"/>
  <c r="S1933" i="27" s="1"/>
  <c r="H1933" i="27"/>
  <c r="C1933" i="27"/>
  <c r="AY1932" i="27"/>
  <c r="AX1932" i="27"/>
  <c r="V1932" i="27" a="1"/>
  <c r="V1932" i="27" s="1"/>
  <c r="T1932" i="27" a="1"/>
  <c r="T1932" i="27" s="1"/>
  <c r="S1932" i="27" a="1"/>
  <c r="S1932" i="27" s="1"/>
  <c r="H1932" i="27"/>
  <c r="C1932" i="27"/>
  <c r="AY1931" i="27"/>
  <c r="AX1931" i="27"/>
  <c r="V1931" i="27" a="1"/>
  <c r="V1931" i="27" s="1"/>
  <c r="T1931" i="27" a="1"/>
  <c r="T1931" i="27" s="1"/>
  <c r="S1931" i="27" a="1"/>
  <c r="S1931" i="27" s="1"/>
  <c r="H1931" i="27"/>
  <c r="C1931" i="27"/>
  <c r="AY1930" i="27"/>
  <c r="AX1930" i="27"/>
  <c r="V1930" i="27" a="1"/>
  <c r="V1930" i="27" s="1"/>
  <c r="T1930" i="27" a="1"/>
  <c r="T1930" i="27" s="1"/>
  <c r="S1930" i="27" a="1"/>
  <c r="S1930" i="27" s="1"/>
  <c r="H1930" i="27"/>
  <c r="C1930" i="27"/>
  <c r="AY1929" i="27"/>
  <c r="AX1929" i="27"/>
  <c r="V1929" i="27" a="1"/>
  <c r="V1929" i="27" s="1"/>
  <c r="T1929" i="27" a="1"/>
  <c r="T1929" i="27" s="1"/>
  <c r="S1929" i="27" a="1"/>
  <c r="S1929" i="27" s="1"/>
  <c r="H1929" i="27"/>
  <c r="C1929" i="27"/>
  <c r="AY1928" i="27"/>
  <c r="AX1928" i="27"/>
  <c r="V1928" i="27" a="1"/>
  <c r="V1928" i="27" s="1"/>
  <c r="T1928" i="27" a="1"/>
  <c r="T1928" i="27" s="1"/>
  <c r="S1928" i="27" a="1"/>
  <c r="S1928" i="27" s="1"/>
  <c r="H1928" i="27"/>
  <c r="C1928" i="27"/>
  <c r="AY1927" i="27"/>
  <c r="AX1927" i="27"/>
  <c r="V1927" i="27" a="1"/>
  <c r="V1927" i="27" s="1"/>
  <c r="T1927" i="27" a="1"/>
  <c r="T1927" i="27" s="1"/>
  <c r="S1927" i="27" a="1"/>
  <c r="S1927" i="27" s="1"/>
  <c r="H1927" i="27"/>
  <c r="C1927" i="27"/>
  <c r="AY1926" i="27"/>
  <c r="AX1926" i="27"/>
  <c r="V1926" i="27" a="1"/>
  <c r="V1926" i="27" s="1"/>
  <c r="T1926" i="27" a="1"/>
  <c r="T1926" i="27" s="1"/>
  <c r="S1926" i="27" a="1"/>
  <c r="S1926" i="27" s="1"/>
  <c r="H1926" i="27"/>
  <c r="C1926" i="27"/>
  <c r="AY1925" i="27"/>
  <c r="AX1925" i="27"/>
  <c r="V1925" i="27" a="1"/>
  <c r="V1925" i="27" s="1"/>
  <c r="T1925" i="27" a="1"/>
  <c r="T1925" i="27" s="1"/>
  <c r="S1925" i="27" a="1"/>
  <c r="S1925" i="27" s="1"/>
  <c r="H1925" i="27"/>
  <c r="C1925" i="27"/>
  <c r="AY1924" i="27"/>
  <c r="AX1924" i="27"/>
  <c r="V1924" i="27" a="1"/>
  <c r="V1924" i="27" s="1"/>
  <c r="T1924" i="27" a="1"/>
  <c r="T1924" i="27" s="1"/>
  <c r="S1924" i="27" a="1"/>
  <c r="S1924" i="27" s="1"/>
  <c r="H1924" i="27"/>
  <c r="C1924" i="27"/>
  <c r="AY1923" i="27"/>
  <c r="AX1923" i="27"/>
  <c r="V1923" i="27" a="1"/>
  <c r="V1923" i="27" s="1"/>
  <c r="T1923" i="27" a="1"/>
  <c r="T1923" i="27" s="1"/>
  <c r="S1923" i="27" a="1"/>
  <c r="S1923" i="27" s="1"/>
  <c r="H1923" i="27"/>
  <c r="C1923" i="27"/>
  <c r="AY1922" i="27"/>
  <c r="AX1922" i="27"/>
  <c r="V1922" i="27" a="1"/>
  <c r="V1922" i="27" s="1"/>
  <c r="T1922" i="27" a="1"/>
  <c r="T1922" i="27" s="1"/>
  <c r="S1922" i="27" a="1"/>
  <c r="S1922" i="27" s="1"/>
  <c r="H1922" i="27"/>
  <c r="C1922" i="27"/>
  <c r="AY1921" i="27"/>
  <c r="AX1921" i="27"/>
  <c r="V1921" i="27" a="1"/>
  <c r="V1921" i="27" s="1"/>
  <c r="T1921" i="27" a="1"/>
  <c r="T1921" i="27" s="1"/>
  <c r="S1921" i="27" a="1"/>
  <c r="S1921" i="27" s="1"/>
  <c r="H1921" i="27"/>
  <c r="C1921" i="27"/>
  <c r="AY1920" i="27"/>
  <c r="AX1920" i="27"/>
  <c r="V1920" i="27" a="1"/>
  <c r="V1920" i="27" s="1"/>
  <c r="T1920" i="27" a="1"/>
  <c r="T1920" i="27" s="1"/>
  <c r="S1920" i="27" a="1"/>
  <c r="S1920" i="27" s="1"/>
  <c r="H1920" i="27"/>
  <c r="C1920" i="27"/>
  <c r="AY1919" i="27"/>
  <c r="AX1919" i="27"/>
  <c r="V1919" i="27" a="1"/>
  <c r="V1919" i="27" s="1"/>
  <c r="T1919" i="27" a="1"/>
  <c r="T1919" i="27" s="1"/>
  <c r="S1919" i="27" a="1"/>
  <c r="S1919" i="27" s="1"/>
  <c r="H1919" i="27"/>
  <c r="C1919" i="27"/>
  <c r="AY1918" i="27"/>
  <c r="AX1918" i="27"/>
  <c r="V1918" i="27" a="1"/>
  <c r="V1918" i="27" s="1"/>
  <c r="T1918" i="27" a="1"/>
  <c r="T1918" i="27" s="1"/>
  <c r="S1918" i="27" a="1"/>
  <c r="S1918" i="27" s="1"/>
  <c r="H1918" i="27"/>
  <c r="C1918" i="27"/>
  <c r="AY1917" i="27"/>
  <c r="AX1917" i="27"/>
  <c r="V1917" i="27" a="1"/>
  <c r="V1917" i="27" s="1"/>
  <c r="T1917" i="27" a="1"/>
  <c r="T1917" i="27" s="1"/>
  <c r="S1917" i="27" a="1"/>
  <c r="S1917" i="27" s="1"/>
  <c r="H1917" i="27"/>
  <c r="C1917" i="27"/>
  <c r="AY1916" i="27"/>
  <c r="AX1916" i="27"/>
  <c r="V1916" i="27" a="1"/>
  <c r="V1916" i="27" s="1"/>
  <c r="T1916" i="27" a="1"/>
  <c r="T1916" i="27" s="1"/>
  <c r="S1916" i="27" a="1"/>
  <c r="S1916" i="27" s="1"/>
  <c r="H1916" i="27"/>
  <c r="C1916" i="27"/>
  <c r="AY1915" i="27"/>
  <c r="AX1915" i="27"/>
  <c r="V1915" i="27" a="1"/>
  <c r="V1915" i="27" s="1"/>
  <c r="T1915" i="27" a="1"/>
  <c r="T1915" i="27" s="1"/>
  <c r="S1915" i="27" a="1"/>
  <c r="S1915" i="27" s="1"/>
  <c r="H1915" i="27"/>
  <c r="C1915" i="27"/>
  <c r="AY1914" i="27"/>
  <c r="AX1914" i="27"/>
  <c r="V1914" i="27" a="1"/>
  <c r="V1914" i="27" s="1"/>
  <c r="T1914" i="27" a="1"/>
  <c r="T1914" i="27" s="1"/>
  <c r="S1914" i="27" a="1"/>
  <c r="S1914" i="27" s="1"/>
  <c r="H1914" i="27"/>
  <c r="C1914" i="27"/>
  <c r="AY1913" i="27"/>
  <c r="AX1913" i="27"/>
  <c r="V1913" i="27" a="1"/>
  <c r="V1913" i="27" s="1"/>
  <c r="T1913" i="27" a="1"/>
  <c r="T1913" i="27" s="1"/>
  <c r="S1913" i="27" a="1"/>
  <c r="S1913" i="27" s="1"/>
  <c r="H1913" i="27"/>
  <c r="C1913" i="27"/>
  <c r="AY1912" i="27"/>
  <c r="AX1912" i="27"/>
  <c r="V1912" i="27" a="1"/>
  <c r="V1912" i="27" s="1"/>
  <c r="T1912" i="27" a="1"/>
  <c r="T1912" i="27" s="1"/>
  <c r="S1912" i="27" a="1"/>
  <c r="S1912" i="27" s="1"/>
  <c r="H1912" i="27"/>
  <c r="C1912" i="27"/>
  <c r="AY1911" i="27"/>
  <c r="AX1911" i="27"/>
  <c r="V1911" i="27" a="1"/>
  <c r="V1911" i="27" s="1"/>
  <c r="T1911" i="27" a="1"/>
  <c r="T1911" i="27" s="1"/>
  <c r="S1911" i="27" a="1"/>
  <c r="S1911" i="27" s="1"/>
  <c r="H1911" i="27"/>
  <c r="C1911" i="27"/>
  <c r="AY1910" i="27"/>
  <c r="AX1910" i="27"/>
  <c r="V1910" i="27" a="1"/>
  <c r="V1910" i="27" s="1"/>
  <c r="T1910" i="27" a="1"/>
  <c r="T1910" i="27" s="1"/>
  <c r="S1910" i="27" a="1"/>
  <c r="S1910" i="27" s="1"/>
  <c r="H1910" i="27"/>
  <c r="C1910" i="27"/>
  <c r="AY1909" i="27"/>
  <c r="AX1909" i="27"/>
  <c r="V1909" i="27" a="1"/>
  <c r="V1909" i="27" s="1"/>
  <c r="T1909" i="27" a="1"/>
  <c r="T1909" i="27" s="1"/>
  <c r="S1909" i="27" a="1"/>
  <c r="S1909" i="27" s="1"/>
  <c r="H1909" i="27"/>
  <c r="C1909" i="27"/>
  <c r="AY809" i="27"/>
  <c r="AX809" i="27"/>
  <c r="V809" i="27" a="1"/>
  <c r="V809" i="27" s="1"/>
  <c r="T809" i="27" a="1"/>
  <c r="T809" i="27" s="1"/>
  <c r="S809" i="27" a="1"/>
  <c r="S809" i="27" s="1"/>
  <c r="H809" i="27"/>
  <c r="C809" i="27"/>
  <c r="AY1907" i="27"/>
  <c r="AX1907" i="27"/>
  <c r="V1907" i="27" a="1"/>
  <c r="V1907" i="27" s="1"/>
  <c r="T1907" i="27" a="1"/>
  <c r="T1907" i="27" s="1"/>
  <c r="S1907" i="27" a="1"/>
  <c r="S1907" i="27" s="1"/>
  <c r="H1907" i="27"/>
  <c r="C1907" i="27"/>
  <c r="AY1906" i="27"/>
  <c r="AX1906" i="27"/>
  <c r="V1906" i="27" a="1"/>
  <c r="V1906" i="27" s="1"/>
  <c r="T1906" i="27" a="1"/>
  <c r="T1906" i="27" s="1"/>
  <c r="S1906" i="27" a="1"/>
  <c r="S1906" i="27" s="1"/>
  <c r="H1906" i="27"/>
  <c r="C1906" i="27"/>
  <c r="AY1905" i="27"/>
  <c r="AX1905" i="27"/>
  <c r="V1905" i="27" a="1"/>
  <c r="V1905" i="27" s="1"/>
  <c r="T1905" i="27" a="1"/>
  <c r="T1905" i="27" s="1"/>
  <c r="S1905" i="27" a="1"/>
  <c r="S1905" i="27" s="1"/>
  <c r="H1905" i="27"/>
  <c r="C1905" i="27"/>
  <c r="AY1904" i="27"/>
  <c r="AX1904" i="27"/>
  <c r="V1904" i="27" a="1"/>
  <c r="V1904" i="27" s="1"/>
  <c r="T1904" i="27" a="1"/>
  <c r="T1904" i="27" s="1"/>
  <c r="S1904" i="27" a="1"/>
  <c r="S1904" i="27" s="1"/>
  <c r="H1904" i="27"/>
  <c r="C1904" i="27"/>
  <c r="AY1903" i="27"/>
  <c r="AX1903" i="27"/>
  <c r="V1903" i="27" a="1"/>
  <c r="V1903" i="27" s="1"/>
  <c r="T1903" i="27" a="1"/>
  <c r="T1903" i="27" s="1"/>
  <c r="S1903" i="27" a="1"/>
  <c r="S1903" i="27" s="1"/>
  <c r="H1903" i="27"/>
  <c r="C1903" i="27"/>
  <c r="AY1902" i="27"/>
  <c r="AX1902" i="27"/>
  <c r="V1902" i="27" a="1"/>
  <c r="V1902" i="27" s="1"/>
  <c r="T1902" i="27" a="1"/>
  <c r="T1902" i="27" s="1"/>
  <c r="S1902" i="27" a="1"/>
  <c r="S1902" i="27" s="1"/>
  <c r="H1902" i="27"/>
  <c r="C1902" i="27"/>
  <c r="AY1901" i="27"/>
  <c r="AX1901" i="27"/>
  <c r="V1901" i="27" a="1"/>
  <c r="V1901" i="27" s="1"/>
  <c r="T1901" i="27" a="1"/>
  <c r="T1901" i="27" s="1"/>
  <c r="S1901" i="27" a="1"/>
  <c r="S1901" i="27" s="1"/>
  <c r="H1901" i="27"/>
  <c r="C1901" i="27"/>
  <c r="AY1900" i="27"/>
  <c r="AX1900" i="27"/>
  <c r="V1900" i="27" a="1"/>
  <c r="V1900" i="27" s="1"/>
  <c r="T1900" i="27" a="1"/>
  <c r="T1900" i="27" s="1"/>
  <c r="S1900" i="27" a="1"/>
  <c r="S1900" i="27" s="1"/>
  <c r="H1900" i="27"/>
  <c r="C1900" i="27"/>
  <c r="AY1899" i="27"/>
  <c r="AX1899" i="27"/>
  <c r="V1899" i="27" a="1"/>
  <c r="V1899" i="27" s="1"/>
  <c r="T1899" i="27" a="1"/>
  <c r="T1899" i="27" s="1"/>
  <c r="S1899" i="27" a="1"/>
  <c r="S1899" i="27" s="1"/>
  <c r="H1899" i="27"/>
  <c r="C1899" i="27"/>
  <c r="AY1898" i="27"/>
  <c r="AX1898" i="27"/>
  <c r="V1898" i="27" a="1"/>
  <c r="V1898" i="27" s="1"/>
  <c r="T1898" i="27" a="1"/>
  <c r="T1898" i="27" s="1"/>
  <c r="S1898" i="27" a="1"/>
  <c r="S1898" i="27" s="1"/>
  <c r="H1898" i="27"/>
  <c r="C1898" i="27"/>
  <c r="AY1897" i="27"/>
  <c r="AX1897" i="27"/>
  <c r="V1897" i="27" a="1"/>
  <c r="V1897" i="27" s="1"/>
  <c r="T1897" i="27" a="1"/>
  <c r="T1897" i="27" s="1"/>
  <c r="S1897" i="27" a="1"/>
  <c r="S1897" i="27" s="1"/>
  <c r="H1897" i="27"/>
  <c r="C1897" i="27"/>
  <c r="AY1896" i="27"/>
  <c r="AX1896" i="27"/>
  <c r="V1896" i="27" a="1"/>
  <c r="V1896" i="27" s="1"/>
  <c r="T1896" i="27" a="1"/>
  <c r="T1896" i="27" s="1"/>
  <c r="S1896" i="27" a="1"/>
  <c r="S1896" i="27" s="1"/>
  <c r="H1896" i="27"/>
  <c r="C1896" i="27"/>
  <c r="AY1895" i="27"/>
  <c r="AX1895" i="27"/>
  <c r="V1895" i="27" a="1"/>
  <c r="V1895" i="27" s="1"/>
  <c r="T1895" i="27" a="1"/>
  <c r="T1895" i="27" s="1"/>
  <c r="S1895" i="27" a="1"/>
  <c r="S1895" i="27" s="1"/>
  <c r="H1895" i="27"/>
  <c r="C1895" i="27"/>
  <c r="AY1894" i="27"/>
  <c r="AX1894" i="27"/>
  <c r="V1894" i="27" a="1"/>
  <c r="V1894" i="27" s="1"/>
  <c r="T1894" i="27" a="1"/>
  <c r="T1894" i="27" s="1"/>
  <c r="S1894" i="27" a="1"/>
  <c r="S1894" i="27" s="1"/>
  <c r="H1894" i="27"/>
  <c r="C1894" i="27"/>
  <c r="AY1893" i="27"/>
  <c r="AX1893" i="27"/>
  <c r="V1893" i="27" a="1"/>
  <c r="V1893" i="27" s="1"/>
  <c r="T1893" i="27" a="1"/>
  <c r="T1893" i="27" s="1"/>
  <c r="S1893" i="27" a="1"/>
  <c r="S1893" i="27" s="1"/>
  <c r="H1893" i="27"/>
  <c r="C1893" i="27"/>
  <c r="AY1892" i="27"/>
  <c r="AX1892" i="27"/>
  <c r="V1892" i="27" a="1"/>
  <c r="V1892" i="27" s="1"/>
  <c r="T1892" i="27" a="1"/>
  <c r="T1892" i="27" s="1"/>
  <c r="S1892" i="27" a="1"/>
  <c r="S1892" i="27" s="1"/>
  <c r="H1892" i="27"/>
  <c r="C1892" i="27"/>
  <c r="AY1891" i="27"/>
  <c r="AX1891" i="27"/>
  <c r="V1891" i="27" a="1"/>
  <c r="V1891" i="27" s="1"/>
  <c r="T1891" i="27" a="1"/>
  <c r="T1891" i="27" s="1"/>
  <c r="S1891" i="27" a="1"/>
  <c r="S1891" i="27" s="1"/>
  <c r="H1891" i="27"/>
  <c r="C1891" i="27"/>
  <c r="AY1890" i="27"/>
  <c r="AX1890" i="27"/>
  <c r="V1890" i="27" a="1"/>
  <c r="V1890" i="27" s="1"/>
  <c r="T1890" i="27" a="1"/>
  <c r="T1890" i="27" s="1"/>
  <c r="S1890" i="27" a="1"/>
  <c r="S1890" i="27" s="1"/>
  <c r="H1890" i="27"/>
  <c r="C1890" i="27"/>
  <c r="AY1889" i="27"/>
  <c r="AX1889" i="27"/>
  <c r="V1889" i="27" a="1"/>
  <c r="V1889" i="27" s="1"/>
  <c r="T1889" i="27" a="1"/>
  <c r="T1889" i="27" s="1"/>
  <c r="S1889" i="27" a="1"/>
  <c r="S1889" i="27" s="1"/>
  <c r="H1889" i="27"/>
  <c r="C1889" i="27"/>
  <c r="AY1888" i="27"/>
  <c r="AX1888" i="27"/>
  <c r="V1888" i="27" a="1"/>
  <c r="V1888" i="27" s="1"/>
  <c r="T1888" i="27" a="1"/>
  <c r="T1888" i="27" s="1"/>
  <c r="S1888" i="27" a="1"/>
  <c r="S1888" i="27" s="1"/>
  <c r="H1888" i="27"/>
  <c r="C1888" i="27"/>
  <c r="AY1887" i="27"/>
  <c r="AX1887" i="27"/>
  <c r="V1887" i="27" a="1"/>
  <c r="V1887" i="27" s="1"/>
  <c r="T1887" i="27" a="1"/>
  <c r="T1887" i="27" s="1"/>
  <c r="S1887" i="27" a="1"/>
  <c r="S1887" i="27" s="1"/>
  <c r="H1887" i="27"/>
  <c r="C1887" i="27"/>
  <c r="AY1886" i="27"/>
  <c r="AX1886" i="27"/>
  <c r="V1886" i="27" a="1"/>
  <c r="V1886" i="27" s="1"/>
  <c r="T1886" i="27" a="1"/>
  <c r="T1886" i="27" s="1"/>
  <c r="S1886" i="27" a="1"/>
  <c r="S1886" i="27" s="1"/>
  <c r="H1886" i="27"/>
  <c r="C1886" i="27"/>
  <c r="AY1885" i="27"/>
  <c r="AX1885" i="27"/>
  <c r="V1885" i="27" a="1"/>
  <c r="V1885" i="27" s="1"/>
  <c r="T1885" i="27" a="1"/>
  <c r="T1885" i="27" s="1"/>
  <c r="S1885" i="27" a="1"/>
  <c r="S1885" i="27" s="1"/>
  <c r="H1885" i="27"/>
  <c r="C1885" i="27"/>
  <c r="AY1884" i="27"/>
  <c r="AX1884" i="27"/>
  <c r="V1884" i="27" a="1"/>
  <c r="V1884" i="27" s="1"/>
  <c r="T1884" i="27" a="1"/>
  <c r="T1884" i="27" s="1"/>
  <c r="S1884" i="27" a="1"/>
  <c r="S1884" i="27" s="1"/>
  <c r="H1884" i="27"/>
  <c r="C1884" i="27"/>
  <c r="AY1883" i="27"/>
  <c r="AX1883" i="27"/>
  <c r="V1883" i="27" a="1"/>
  <c r="V1883" i="27" s="1"/>
  <c r="T1883" i="27" a="1"/>
  <c r="T1883" i="27" s="1"/>
  <c r="S1883" i="27" a="1"/>
  <c r="S1883" i="27" s="1"/>
  <c r="H1883" i="27"/>
  <c r="C1883" i="27"/>
  <c r="AY1882" i="27"/>
  <c r="AX1882" i="27"/>
  <c r="V1882" i="27" a="1"/>
  <c r="V1882" i="27" s="1"/>
  <c r="T1882" i="27" a="1"/>
  <c r="T1882" i="27" s="1"/>
  <c r="S1882" i="27" a="1"/>
  <c r="S1882" i="27" s="1"/>
  <c r="H1882" i="27"/>
  <c r="C1882" i="27"/>
  <c r="AY1881" i="27"/>
  <c r="AX1881" i="27"/>
  <c r="V1881" i="27" a="1"/>
  <c r="V1881" i="27" s="1"/>
  <c r="T1881" i="27" a="1"/>
  <c r="T1881" i="27" s="1"/>
  <c r="S1881" i="27" a="1"/>
  <c r="S1881" i="27" s="1"/>
  <c r="H1881" i="27"/>
  <c r="C1881" i="27"/>
  <c r="AY1880" i="27"/>
  <c r="AX1880" i="27"/>
  <c r="V1880" i="27" a="1"/>
  <c r="V1880" i="27" s="1"/>
  <c r="T1880" i="27" a="1"/>
  <c r="T1880" i="27" s="1"/>
  <c r="S1880" i="27" a="1"/>
  <c r="S1880" i="27" s="1"/>
  <c r="H1880" i="27"/>
  <c r="C1880" i="27"/>
  <c r="AY1879" i="27"/>
  <c r="AX1879" i="27"/>
  <c r="V1879" i="27" a="1"/>
  <c r="V1879" i="27" s="1"/>
  <c r="T1879" i="27" a="1"/>
  <c r="T1879" i="27" s="1"/>
  <c r="S1879" i="27" a="1"/>
  <c r="S1879" i="27" s="1"/>
  <c r="H1879" i="27"/>
  <c r="C1879" i="27"/>
  <c r="AY1878" i="27"/>
  <c r="AX1878" i="27"/>
  <c r="V1878" i="27" a="1"/>
  <c r="V1878" i="27" s="1"/>
  <c r="T1878" i="27" a="1"/>
  <c r="T1878" i="27" s="1"/>
  <c r="S1878" i="27" a="1"/>
  <c r="S1878" i="27" s="1"/>
  <c r="H1878" i="27"/>
  <c r="C1878" i="27"/>
  <c r="AY1877" i="27"/>
  <c r="AX1877" i="27"/>
  <c r="V1877" i="27" a="1"/>
  <c r="V1877" i="27" s="1"/>
  <c r="T1877" i="27" a="1"/>
  <c r="T1877" i="27" s="1"/>
  <c r="S1877" i="27" a="1"/>
  <c r="S1877" i="27" s="1"/>
  <c r="H1877" i="27"/>
  <c r="C1877" i="27"/>
  <c r="AY1876" i="27"/>
  <c r="AX1876" i="27"/>
  <c r="V1876" i="27" a="1"/>
  <c r="V1876" i="27" s="1"/>
  <c r="T1876" i="27" a="1"/>
  <c r="T1876" i="27" s="1"/>
  <c r="S1876" i="27" a="1"/>
  <c r="S1876" i="27" s="1"/>
  <c r="H1876" i="27"/>
  <c r="C1876" i="27"/>
  <c r="AY1875" i="27"/>
  <c r="AX1875" i="27"/>
  <c r="V1875" i="27" a="1"/>
  <c r="V1875" i="27" s="1"/>
  <c r="T1875" i="27" a="1"/>
  <c r="T1875" i="27" s="1"/>
  <c r="S1875" i="27" a="1"/>
  <c r="S1875" i="27" s="1"/>
  <c r="H1875" i="27"/>
  <c r="C1875" i="27"/>
  <c r="AY1874" i="27"/>
  <c r="AX1874" i="27"/>
  <c r="V1874" i="27" a="1"/>
  <c r="V1874" i="27" s="1"/>
  <c r="T1874" i="27" a="1"/>
  <c r="T1874" i="27" s="1"/>
  <c r="S1874" i="27" a="1"/>
  <c r="S1874" i="27" s="1"/>
  <c r="H1874" i="27"/>
  <c r="C1874" i="27"/>
  <c r="AY1873" i="27"/>
  <c r="AX1873" i="27"/>
  <c r="V1873" i="27" a="1"/>
  <c r="V1873" i="27" s="1"/>
  <c r="T1873" i="27" a="1"/>
  <c r="T1873" i="27" s="1"/>
  <c r="S1873" i="27" a="1"/>
  <c r="S1873" i="27" s="1"/>
  <c r="H1873" i="27"/>
  <c r="C1873" i="27"/>
  <c r="AY1872" i="27"/>
  <c r="AX1872" i="27"/>
  <c r="V1872" i="27" a="1"/>
  <c r="V1872" i="27" s="1"/>
  <c r="T1872" i="27" a="1"/>
  <c r="T1872" i="27" s="1"/>
  <c r="S1872" i="27" a="1"/>
  <c r="S1872" i="27" s="1"/>
  <c r="H1872" i="27"/>
  <c r="C1872" i="27"/>
  <c r="AY1871" i="27"/>
  <c r="AX1871" i="27"/>
  <c r="V1871" i="27" a="1"/>
  <c r="V1871" i="27" s="1"/>
  <c r="T1871" i="27" a="1"/>
  <c r="T1871" i="27" s="1"/>
  <c r="S1871" i="27" a="1"/>
  <c r="S1871" i="27" s="1"/>
  <c r="H1871" i="27"/>
  <c r="C1871" i="27"/>
  <c r="AY1870" i="27"/>
  <c r="AX1870" i="27"/>
  <c r="V1870" i="27" a="1"/>
  <c r="V1870" i="27" s="1"/>
  <c r="T1870" i="27" a="1"/>
  <c r="T1870" i="27" s="1"/>
  <c r="S1870" i="27" a="1"/>
  <c r="S1870" i="27" s="1"/>
  <c r="H1870" i="27"/>
  <c r="C1870" i="27"/>
  <c r="AY1869" i="27"/>
  <c r="AX1869" i="27"/>
  <c r="V1869" i="27" a="1"/>
  <c r="V1869" i="27" s="1"/>
  <c r="T1869" i="27" a="1"/>
  <c r="T1869" i="27" s="1"/>
  <c r="S1869" i="27" a="1"/>
  <c r="S1869" i="27" s="1"/>
  <c r="H1869" i="27"/>
  <c r="C1869" i="27"/>
  <c r="AY1868" i="27"/>
  <c r="AX1868" i="27"/>
  <c r="V1868" i="27" a="1"/>
  <c r="V1868" i="27" s="1"/>
  <c r="T1868" i="27" a="1"/>
  <c r="T1868" i="27" s="1"/>
  <c r="S1868" i="27" a="1"/>
  <c r="S1868" i="27" s="1"/>
  <c r="H1868" i="27"/>
  <c r="C1868" i="27"/>
  <c r="AY1867" i="27"/>
  <c r="AX1867" i="27"/>
  <c r="V1867" i="27" a="1"/>
  <c r="V1867" i="27" s="1"/>
  <c r="T1867" i="27" a="1"/>
  <c r="T1867" i="27" s="1"/>
  <c r="S1867" i="27" a="1"/>
  <c r="S1867" i="27" s="1"/>
  <c r="H1867" i="27"/>
  <c r="C1867" i="27"/>
  <c r="AY1866" i="27"/>
  <c r="AX1866" i="27"/>
  <c r="V1866" i="27" a="1"/>
  <c r="V1866" i="27" s="1"/>
  <c r="T1866" i="27" a="1"/>
  <c r="T1866" i="27" s="1"/>
  <c r="S1866" i="27" a="1"/>
  <c r="S1866" i="27" s="1"/>
  <c r="H1866" i="27"/>
  <c r="C1866" i="27"/>
  <c r="AY1865" i="27"/>
  <c r="AX1865" i="27"/>
  <c r="V1865" i="27" a="1"/>
  <c r="V1865" i="27" s="1"/>
  <c r="T1865" i="27" a="1"/>
  <c r="T1865" i="27" s="1"/>
  <c r="S1865" i="27" a="1"/>
  <c r="S1865" i="27" s="1"/>
  <c r="H1865" i="27"/>
  <c r="C1865" i="27"/>
  <c r="AY1864" i="27"/>
  <c r="AX1864" i="27"/>
  <c r="V1864" i="27" a="1"/>
  <c r="V1864" i="27" s="1"/>
  <c r="T1864" i="27" a="1"/>
  <c r="T1864" i="27" s="1"/>
  <c r="S1864" i="27" a="1"/>
  <c r="S1864" i="27" s="1"/>
  <c r="H1864" i="27"/>
  <c r="C1864" i="27"/>
  <c r="AY1863" i="27"/>
  <c r="AX1863" i="27"/>
  <c r="V1863" i="27" a="1"/>
  <c r="V1863" i="27" s="1"/>
  <c r="T1863" i="27" a="1"/>
  <c r="T1863" i="27" s="1"/>
  <c r="S1863" i="27" a="1"/>
  <c r="S1863" i="27" s="1"/>
  <c r="H1863" i="27"/>
  <c r="C1863" i="27"/>
  <c r="AY1862" i="27"/>
  <c r="AX1862" i="27"/>
  <c r="V1862" i="27" a="1"/>
  <c r="V1862" i="27" s="1"/>
  <c r="T1862" i="27" a="1"/>
  <c r="T1862" i="27" s="1"/>
  <c r="S1862" i="27" a="1"/>
  <c r="S1862" i="27" s="1"/>
  <c r="H1862" i="27"/>
  <c r="C1862" i="27"/>
  <c r="AY1861" i="27"/>
  <c r="AX1861" i="27"/>
  <c r="V1861" i="27" a="1"/>
  <c r="V1861" i="27" s="1"/>
  <c r="T1861" i="27" a="1"/>
  <c r="T1861" i="27" s="1"/>
  <c r="S1861" i="27" a="1"/>
  <c r="S1861" i="27" s="1"/>
  <c r="H1861" i="27"/>
  <c r="C1861" i="27"/>
  <c r="AY1860" i="27"/>
  <c r="AX1860" i="27"/>
  <c r="V1860" i="27" a="1"/>
  <c r="V1860" i="27" s="1"/>
  <c r="T1860" i="27" a="1"/>
  <c r="T1860" i="27" s="1"/>
  <c r="S1860" i="27" a="1"/>
  <c r="S1860" i="27" s="1"/>
  <c r="H1860" i="27"/>
  <c r="C1860" i="27"/>
  <c r="AY1859" i="27"/>
  <c r="AX1859" i="27"/>
  <c r="V1859" i="27" a="1"/>
  <c r="V1859" i="27" s="1"/>
  <c r="T1859" i="27" a="1"/>
  <c r="T1859" i="27" s="1"/>
  <c r="S1859" i="27" a="1"/>
  <c r="S1859" i="27" s="1"/>
  <c r="H1859" i="27"/>
  <c r="C1859" i="27"/>
  <c r="AY1858" i="27"/>
  <c r="AX1858" i="27"/>
  <c r="V1858" i="27" a="1"/>
  <c r="V1858" i="27" s="1"/>
  <c r="T1858" i="27" a="1"/>
  <c r="T1858" i="27" s="1"/>
  <c r="S1858" i="27" a="1"/>
  <c r="S1858" i="27" s="1"/>
  <c r="H1858" i="27"/>
  <c r="C1858" i="27"/>
  <c r="AY1857" i="27"/>
  <c r="AX1857" i="27"/>
  <c r="V1857" i="27" a="1"/>
  <c r="V1857" i="27" s="1"/>
  <c r="T1857" i="27" a="1"/>
  <c r="T1857" i="27" s="1"/>
  <c r="S1857" i="27" a="1"/>
  <c r="S1857" i="27" s="1"/>
  <c r="H1857" i="27"/>
  <c r="C1857" i="27"/>
  <c r="AY1856" i="27"/>
  <c r="AX1856" i="27"/>
  <c r="V1856" i="27" a="1"/>
  <c r="V1856" i="27" s="1"/>
  <c r="T1856" i="27" a="1"/>
  <c r="T1856" i="27" s="1"/>
  <c r="S1856" i="27" a="1"/>
  <c r="S1856" i="27" s="1"/>
  <c r="H1856" i="27"/>
  <c r="C1856" i="27"/>
  <c r="AY1855" i="27"/>
  <c r="AX1855" i="27"/>
  <c r="V1855" i="27" a="1"/>
  <c r="V1855" i="27" s="1"/>
  <c r="T1855" i="27" a="1"/>
  <c r="T1855" i="27" s="1"/>
  <c r="S1855" i="27" a="1"/>
  <c r="S1855" i="27" s="1"/>
  <c r="H1855" i="27"/>
  <c r="C1855" i="27"/>
  <c r="AY1854" i="27"/>
  <c r="AX1854" i="27"/>
  <c r="V1854" i="27" a="1"/>
  <c r="V1854" i="27" s="1"/>
  <c r="T1854" i="27" a="1"/>
  <c r="T1854" i="27" s="1"/>
  <c r="S1854" i="27" a="1"/>
  <c r="S1854" i="27" s="1"/>
  <c r="H1854" i="27"/>
  <c r="C1854" i="27"/>
  <c r="AY1853" i="27"/>
  <c r="AX1853" i="27"/>
  <c r="V1853" i="27" a="1"/>
  <c r="V1853" i="27" s="1"/>
  <c r="T1853" i="27" a="1"/>
  <c r="T1853" i="27" s="1"/>
  <c r="S1853" i="27" a="1"/>
  <c r="S1853" i="27" s="1"/>
  <c r="H1853" i="27"/>
  <c r="C1853" i="27"/>
  <c r="AY1852" i="27"/>
  <c r="AX1852" i="27"/>
  <c r="V1852" i="27" a="1"/>
  <c r="V1852" i="27" s="1"/>
  <c r="T1852" i="27" a="1"/>
  <c r="T1852" i="27" s="1"/>
  <c r="S1852" i="27" a="1"/>
  <c r="S1852" i="27" s="1"/>
  <c r="H1852" i="27"/>
  <c r="C1852" i="27"/>
  <c r="AY1851" i="27"/>
  <c r="AX1851" i="27"/>
  <c r="V1851" i="27" a="1"/>
  <c r="V1851" i="27" s="1"/>
  <c r="T1851" i="27" a="1"/>
  <c r="T1851" i="27" s="1"/>
  <c r="S1851" i="27" a="1"/>
  <c r="S1851" i="27" s="1"/>
  <c r="H1851" i="27"/>
  <c r="C1851" i="27"/>
  <c r="AY1850" i="27"/>
  <c r="AX1850" i="27"/>
  <c r="V1850" i="27" a="1"/>
  <c r="V1850" i="27" s="1"/>
  <c r="T1850" i="27" a="1"/>
  <c r="T1850" i="27" s="1"/>
  <c r="S1850" i="27" a="1"/>
  <c r="S1850" i="27" s="1"/>
  <c r="H1850" i="27"/>
  <c r="C1850" i="27"/>
  <c r="AY1849" i="27"/>
  <c r="AX1849" i="27"/>
  <c r="V1849" i="27" a="1"/>
  <c r="V1849" i="27" s="1"/>
  <c r="T1849" i="27" a="1"/>
  <c r="T1849" i="27" s="1"/>
  <c r="S1849" i="27" a="1"/>
  <c r="S1849" i="27" s="1"/>
  <c r="H1849" i="27"/>
  <c r="C1849" i="27"/>
  <c r="AY1848" i="27"/>
  <c r="AX1848" i="27"/>
  <c r="V1848" i="27" a="1"/>
  <c r="V1848" i="27" s="1"/>
  <c r="T1848" i="27" a="1"/>
  <c r="T1848" i="27" s="1"/>
  <c r="S1848" i="27" a="1"/>
  <c r="S1848" i="27" s="1"/>
  <c r="H1848" i="27"/>
  <c r="C1848" i="27"/>
  <c r="AY1847" i="27"/>
  <c r="AX1847" i="27"/>
  <c r="V1847" i="27" a="1"/>
  <c r="V1847" i="27" s="1"/>
  <c r="T1847" i="27" a="1"/>
  <c r="T1847" i="27" s="1"/>
  <c r="S1847" i="27" a="1"/>
  <c r="S1847" i="27" s="1"/>
  <c r="H1847" i="27"/>
  <c r="C1847" i="27"/>
  <c r="AY1846" i="27"/>
  <c r="AX1846" i="27"/>
  <c r="V1846" i="27" a="1"/>
  <c r="V1846" i="27" s="1"/>
  <c r="T1846" i="27" a="1"/>
  <c r="T1846" i="27" s="1"/>
  <c r="S1846" i="27" a="1"/>
  <c r="S1846" i="27" s="1"/>
  <c r="H1846" i="27"/>
  <c r="C1846" i="27"/>
  <c r="AY1845" i="27"/>
  <c r="AX1845" i="27"/>
  <c r="V1845" i="27" a="1"/>
  <c r="V1845" i="27" s="1"/>
  <c r="T1845" i="27" a="1"/>
  <c r="T1845" i="27" s="1"/>
  <c r="S1845" i="27" a="1"/>
  <c r="S1845" i="27" s="1"/>
  <c r="H1845" i="27"/>
  <c r="C1845" i="27"/>
  <c r="AY1844" i="27"/>
  <c r="AX1844" i="27"/>
  <c r="V1844" i="27" a="1"/>
  <c r="V1844" i="27" s="1"/>
  <c r="T1844" i="27" a="1"/>
  <c r="T1844" i="27" s="1"/>
  <c r="S1844" i="27" a="1"/>
  <c r="S1844" i="27" s="1"/>
  <c r="H1844" i="27"/>
  <c r="C1844" i="27"/>
  <c r="AY1843" i="27"/>
  <c r="AX1843" i="27"/>
  <c r="V1843" i="27" a="1"/>
  <c r="V1843" i="27" s="1"/>
  <c r="T1843" i="27" a="1"/>
  <c r="T1843" i="27" s="1"/>
  <c r="S1843" i="27" a="1"/>
  <c r="S1843" i="27" s="1"/>
  <c r="H1843" i="27"/>
  <c r="C1843" i="27"/>
  <c r="AY1842" i="27"/>
  <c r="AX1842" i="27"/>
  <c r="V1842" i="27" a="1"/>
  <c r="V1842" i="27" s="1"/>
  <c r="T1842" i="27" a="1"/>
  <c r="T1842" i="27" s="1"/>
  <c r="S1842" i="27" a="1"/>
  <c r="S1842" i="27" s="1"/>
  <c r="H1842" i="27"/>
  <c r="C1842" i="27"/>
  <c r="AY1841" i="27"/>
  <c r="AX1841" i="27"/>
  <c r="V1841" i="27" a="1"/>
  <c r="V1841" i="27" s="1"/>
  <c r="T1841" i="27" a="1"/>
  <c r="T1841" i="27" s="1"/>
  <c r="S1841" i="27" a="1"/>
  <c r="S1841" i="27" s="1"/>
  <c r="H1841" i="27"/>
  <c r="C1841" i="27"/>
  <c r="AY1840" i="27"/>
  <c r="AX1840" i="27"/>
  <c r="V1840" i="27" a="1"/>
  <c r="V1840" i="27" s="1"/>
  <c r="T1840" i="27" a="1"/>
  <c r="T1840" i="27" s="1"/>
  <c r="S1840" i="27" a="1"/>
  <c r="S1840" i="27" s="1"/>
  <c r="H1840" i="27"/>
  <c r="C1840" i="27"/>
  <c r="AY1839" i="27"/>
  <c r="AX1839" i="27"/>
  <c r="V1839" i="27" a="1"/>
  <c r="V1839" i="27" s="1"/>
  <c r="T1839" i="27" a="1"/>
  <c r="T1839" i="27" s="1"/>
  <c r="S1839" i="27" a="1"/>
  <c r="S1839" i="27" s="1"/>
  <c r="H1839" i="27"/>
  <c r="C1839" i="27"/>
  <c r="AY1838" i="27"/>
  <c r="AX1838" i="27"/>
  <c r="V1838" i="27" a="1"/>
  <c r="V1838" i="27" s="1"/>
  <c r="T1838" i="27" a="1"/>
  <c r="T1838" i="27" s="1"/>
  <c r="S1838" i="27" a="1"/>
  <c r="S1838" i="27" s="1"/>
  <c r="H1838" i="27"/>
  <c r="C1838" i="27"/>
  <c r="AY1837" i="27"/>
  <c r="AX1837" i="27"/>
  <c r="V1837" i="27" a="1"/>
  <c r="V1837" i="27" s="1"/>
  <c r="T1837" i="27" a="1"/>
  <c r="T1837" i="27" s="1"/>
  <c r="S1837" i="27" a="1"/>
  <c r="S1837" i="27" s="1"/>
  <c r="H1837" i="27"/>
  <c r="C1837" i="27"/>
  <c r="AY1836" i="27"/>
  <c r="AX1836" i="27"/>
  <c r="V1836" i="27" a="1"/>
  <c r="V1836" i="27" s="1"/>
  <c r="T1836" i="27" a="1"/>
  <c r="T1836" i="27" s="1"/>
  <c r="S1836" i="27" a="1"/>
  <c r="S1836" i="27" s="1"/>
  <c r="H1836" i="27"/>
  <c r="C1836" i="27"/>
  <c r="AY1835" i="27"/>
  <c r="AX1835" i="27"/>
  <c r="V1835" i="27" a="1"/>
  <c r="V1835" i="27" s="1"/>
  <c r="T1835" i="27" a="1"/>
  <c r="T1835" i="27" s="1"/>
  <c r="S1835" i="27" a="1"/>
  <c r="S1835" i="27" s="1"/>
  <c r="H1835" i="27"/>
  <c r="C1835" i="27"/>
  <c r="AY1834" i="27"/>
  <c r="AX1834" i="27"/>
  <c r="V1834" i="27" a="1"/>
  <c r="V1834" i="27" s="1"/>
  <c r="T1834" i="27" a="1"/>
  <c r="T1834" i="27" s="1"/>
  <c r="S1834" i="27" a="1"/>
  <c r="S1834" i="27" s="1"/>
  <c r="H1834" i="27"/>
  <c r="C1834" i="27"/>
  <c r="AY1833" i="27"/>
  <c r="AX1833" i="27"/>
  <c r="V1833" i="27" a="1"/>
  <c r="V1833" i="27" s="1"/>
  <c r="T1833" i="27" a="1"/>
  <c r="T1833" i="27" s="1"/>
  <c r="S1833" i="27" a="1"/>
  <c r="S1833" i="27" s="1"/>
  <c r="H1833" i="27"/>
  <c r="C1833" i="27"/>
  <c r="AY1832" i="27"/>
  <c r="AX1832" i="27"/>
  <c r="V1832" i="27" a="1"/>
  <c r="V1832" i="27" s="1"/>
  <c r="T1832" i="27" a="1"/>
  <c r="T1832" i="27" s="1"/>
  <c r="S1832" i="27" a="1"/>
  <c r="S1832" i="27" s="1"/>
  <c r="H1832" i="27"/>
  <c r="C1832" i="27"/>
  <c r="AY1831" i="27"/>
  <c r="AX1831" i="27"/>
  <c r="V1831" i="27" a="1"/>
  <c r="V1831" i="27" s="1"/>
  <c r="T1831" i="27" a="1"/>
  <c r="T1831" i="27" s="1"/>
  <c r="S1831" i="27" a="1"/>
  <c r="S1831" i="27" s="1"/>
  <c r="H1831" i="27"/>
  <c r="C1831" i="27"/>
  <c r="AY1830" i="27"/>
  <c r="AX1830" i="27"/>
  <c r="V1830" i="27" a="1"/>
  <c r="V1830" i="27" s="1"/>
  <c r="T1830" i="27" a="1"/>
  <c r="T1830" i="27" s="1"/>
  <c r="S1830" i="27" a="1"/>
  <c r="S1830" i="27" s="1"/>
  <c r="H1830" i="27"/>
  <c r="C1830" i="27"/>
  <c r="AY1829" i="27"/>
  <c r="AX1829" i="27"/>
  <c r="V1829" i="27" a="1"/>
  <c r="V1829" i="27" s="1"/>
  <c r="T1829" i="27" a="1"/>
  <c r="T1829" i="27" s="1"/>
  <c r="S1829" i="27" a="1"/>
  <c r="S1829" i="27" s="1"/>
  <c r="H1829" i="27"/>
  <c r="C1829" i="27"/>
  <c r="AY1828" i="27"/>
  <c r="AX1828" i="27"/>
  <c r="V1828" i="27" a="1"/>
  <c r="V1828" i="27" s="1"/>
  <c r="T1828" i="27" a="1"/>
  <c r="T1828" i="27" s="1"/>
  <c r="S1828" i="27" a="1"/>
  <c r="S1828" i="27" s="1"/>
  <c r="H1828" i="27"/>
  <c r="C1828" i="27"/>
  <c r="AY1827" i="27"/>
  <c r="AX1827" i="27"/>
  <c r="V1827" i="27" a="1"/>
  <c r="V1827" i="27" s="1"/>
  <c r="T1827" i="27" a="1"/>
  <c r="T1827" i="27" s="1"/>
  <c r="S1827" i="27" a="1"/>
  <c r="S1827" i="27" s="1"/>
  <c r="H1827" i="27"/>
  <c r="C1827" i="27"/>
  <c r="AY1826" i="27"/>
  <c r="AX1826" i="27"/>
  <c r="V1826" i="27" a="1"/>
  <c r="V1826" i="27" s="1"/>
  <c r="T1826" i="27" a="1"/>
  <c r="T1826" i="27" s="1"/>
  <c r="S1826" i="27" a="1"/>
  <c r="S1826" i="27" s="1"/>
  <c r="H1826" i="27"/>
  <c r="C1826" i="27"/>
  <c r="AY1825" i="27"/>
  <c r="AX1825" i="27"/>
  <c r="V1825" i="27" a="1"/>
  <c r="V1825" i="27" s="1"/>
  <c r="T1825" i="27" a="1"/>
  <c r="T1825" i="27" s="1"/>
  <c r="S1825" i="27" a="1"/>
  <c r="S1825" i="27" s="1"/>
  <c r="H1825" i="27"/>
  <c r="C1825" i="27"/>
  <c r="AY1824" i="27"/>
  <c r="AX1824" i="27"/>
  <c r="V1824" i="27" a="1"/>
  <c r="V1824" i="27" s="1"/>
  <c r="T1824" i="27" a="1"/>
  <c r="T1824" i="27" s="1"/>
  <c r="S1824" i="27" a="1"/>
  <c r="S1824" i="27" s="1"/>
  <c r="H1824" i="27"/>
  <c r="C1824" i="27"/>
  <c r="AY1823" i="27"/>
  <c r="AX1823" i="27"/>
  <c r="V1823" i="27" a="1"/>
  <c r="V1823" i="27" s="1"/>
  <c r="T1823" i="27" a="1"/>
  <c r="T1823" i="27" s="1"/>
  <c r="S1823" i="27" a="1"/>
  <c r="S1823" i="27" s="1"/>
  <c r="H1823" i="27"/>
  <c r="C1823" i="27"/>
  <c r="AY1822" i="27"/>
  <c r="AX1822" i="27"/>
  <c r="V1822" i="27" a="1"/>
  <c r="V1822" i="27" s="1"/>
  <c r="T1822" i="27" a="1"/>
  <c r="T1822" i="27" s="1"/>
  <c r="S1822" i="27" a="1"/>
  <c r="S1822" i="27" s="1"/>
  <c r="H1822" i="27"/>
  <c r="C1822" i="27"/>
  <c r="AY1821" i="27"/>
  <c r="AX1821" i="27"/>
  <c r="V1821" i="27" a="1"/>
  <c r="V1821" i="27" s="1"/>
  <c r="T1821" i="27" a="1"/>
  <c r="T1821" i="27" s="1"/>
  <c r="S1821" i="27" a="1"/>
  <c r="S1821" i="27" s="1"/>
  <c r="H1821" i="27"/>
  <c r="C1821" i="27"/>
  <c r="AY1820" i="27"/>
  <c r="AX1820" i="27"/>
  <c r="V1820" i="27" a="1"/>
  <c r="V1820" i="27" s="1"/>
  <c r="T1820" i="27" a="1"/>
  <c r="T1820" i="27" s="1"/>
  <c r="S1820" i="27" a="1"/>
  <c r="S1820" i="27" s="1"/>
  <c r="H1820" i="27"/>
  <c r="C1820" i="27"/>
  <c r="AY1819" i="27"/>
  <c r="AX1819" i="27"/>
  <c r="V1819" i="27" a="1"/>
  <c r="V1819" i="27" s="1"/>
  <c r="T1819" i="27" a="1"/>
  <c r="T1819" i="27" s="1"/>
  <c r="S1819" i="27" a="1"/>
  <c r="S1819" i="27" s="1"/>
  <c r="H1819" i="27"/>
  <c r="C1819" i="27"/>
  <c r="AY1818" i="27"/>
  <c r="AX1818" i="27"/>
  <c r="V1818" i="27" a="1"/>
  <c r="V1818" i="27" s="1"/>
  <c r="T1818" i="27" a="1"/>
  <c r="T1818" i="27" s="1"/>
  <c r="S1818" i="27" a="1"/>
  <c r="S1818" i="27" s="1"/>
  <c r="H1818" i="27"/>
  <c r="C1818" i="27"/>
  <c r="AY1817" i="27"/>
  <c r="AX1817" i="27"/>
  <c r="V1817" i="27" a="1"/>
  <c r="V1817" i="27" s="1"/>
  <c r="T1817" i="27" a="1"/>
  <c r="T1817" i="27" s="1"/>
  <c r="S1817" i="27" a="1"/>
  <c r="S1817" i="27" s="1"/>
  <c r="H1817" i="27"/>
  <c r="C1817" i="27"/>
  <c r="AY1816" i="27"/>
  <c r="AX1816" i="27"/>
  <c r="V1816" i="27" a="1"/>
  <c r="V1816" i="27" s="1"/>
  <c r="T1816" i="27" a="1"/>
  <c r="T1816" i="27" s="1"/>
  <c r="S1816" i="27" a="1"/>
  <c r="S1816" i="27" s="1"/>
  <c r="H1816" i="27"/>
  <c r="C1816" i="27"/>
  <c r="AY1815" i="27"/>
  <c r="AX1815" i="27"/>
  <c r="V1815" i="27" a="1"/>
  <c r="V1815" i="27" s="1"/>
  <c r="T1815" i="27" a="1"/>
  <c r="T1815" i="27" s="1"/>
  <c r="S1815" i="27" a="1"/>
  <c r="S1815" i="27" s="1"/>
  <c r="H1815" i="27"/>
  <c r="C1815" i="27"/>
  <c r="AY1814" i="27"/>
  <c r="AX1814" i="27"/>
  <c r="V1814" i="27" a="1"/>
  <c r="V1814" i="27" s="1"/>
  <c r="T1814" i="27" a="1"/>
  <c r="T1814" i="27" s="1"/>
  <c r="S1814" i="27" a="1"/>
  <c r="S1814" i="27" s="1"/>
  <c r="H1814" i="27"/>
  <c r="C1814" i="27"/>
  <c r="AY1813" i="27"/>
  <c r="AX1813" i="27"/>
  <c r="V1813" i="27" a="1"/>
  <c r="V1813" i="27" s="1"/>
  <c r="T1813" i="27" a="1"/>
  <c r="T1813" i="27" s="1"/>
  <c r="S1813" i="27" a="1"/>
  <c r="S1813" i="27" s="1"/>
  <c r="H1813" i="27"/>
  <c r="C1813" i="27"/>
  <c r="AY1812" i="27"/>
  <c r="AX1812" i="27"/>
  <c r="V1812" i="27" a="1"/>
  <c r="V1812" i="27" s="1"/>
  <c r="T1812" i="27" a="1"/>
  <c r="T1812" i="27" s="1"/>
  <c r="S1812" i="27" a="1"/>
  <c r="S1812" i="27" s="1"/>
  <c r="H1812" i="27"/>
  <c r="C1812" i="27"/>
  <c r="AY1811" i="27"/>
  <c r="AX1811" i="27"/>
  <c r="V1811" i="27" a="1"/>
  <c r="V1811" i="27" s="1"/>
  <c r="T1811" i="27" a="1"/>
  <c r="T1811" i="27" s="1"/>
  <c r="S1811" i="27" a="1"/>
  <c r="S1811" i="27" s="1"/>
  <c r="H1811" i="27"/>
  <c r="C1811" i="27"/>
  <c r="AY1810" i="27"/>
  <c r="AX1810" i="27"/>
  <c r="V1810" i="27" a="1"/>
  <c r="V1810" i="27" s="1"/>
  <c r="T1810" i="27" a="1"/>
  <c r="T1810" i="27" s="1"/>
  <c r="S1810" i="27" a="1"/>
  <c r="S1810" i="27" s="1"/>
  <c r="H1810" i="27"/>
  <c r="C1810" i="27"/>
  <c r="AY1809" i="27"/>
  <c r="AX1809" i="27"/>
  <c r="V1809" i="27" a="1"/>
  <c r="V1809" i="27" s="1"/>
  <c r="T1809" i="27" a="1"/>
  <c r="T1809" i="27" s="1"/>
  <c r="S1809" i="27" a="1"/>
  <c r="S1809" i="27" s="1"/>
  <c r="H1809" i="27"/>
  <c r="C1809" i="27"/>
  <c r="AY1808" i="27"/>
  <c r="AX1808" i="27"/>
  <c r="V1808" i="27" a="1"/>
  <c r="V1808" i="27" s="1"/>
  <c r="T1808" i="27" a="1"/>
  <c r="T1808" i="27" s="1"/>
  <c r="S1808" i="27" a="1"/>
  <c r="S1808" i="27" s="1"/>
  <c r="H1808" i="27"/>
  <c r="C1808" i="27"/>
  <c r="AY1807" i="27"/>
  <c r="AX1807" i="27"/>
  <c r="V1807" i="27" a="1"/>
  <c r="V1807" i="27" s="1"/>
  <c r="T1807" i="27" a="1"/>
  <c r="T1807" i="27" s="1"/>
  <c r="S1807" i="27" a="1"/>
  <c r="S1807" i="27" s="1"/>
  <c r="H1807" i="27"/>
  <c r="C1807" i="27"/>
  <c r="AY1806" i="27"/>
  <c r="AX1806" i="27"/>
  <c r="V1806" i="27" a="1"/>
  <c r="V1806" i="27" s="1"/>
  <c r="T1806" i="27" a="1"/>
  <c r="T1806" i="27" s="1"/>
  <c r="S1806" i="27" a="1"/>
  <c r="S1806" i="27" s="1"/>
  <c r="H1806" i="27"/>
  <c r="C1806" i="27"/>
  <c r="AY1805" i="27"/>
  <c r="AX1805" i="27"/>
  <c r="V1805" i="27" a="1"/>
  <c r="V1805" i="27" s="1"/>
  <c r="T1805" i="27" a="1"/>
  <c r="T1805" i="27" s="1"/>
  <c r="S1805" i="27" a="1"/>
  <c r="S1805" i="27" s="1"/>
  <c r="H1805" i="27"/>
  <c r="C1805" i="27"/>
  <c r="AY1804" i="27"/>
  <c r="AX1804" i="27"/>
  <c r="V1804" i="27" a="1"/>
  <c r="V1804" i="27" s="1"/>
  <c r="T1804" i="27" a="1"/>
  <c r="T1804" i="27" s="1"/>
  <c r="S1804" i="27" a="1"/>
  <c r="S1804" i="27" s="1"/>
  <c r="H1804" i="27"/>
  <c r="C1804" i="27"/>
  <c r="AY1803" i="27"/>
  <c r="AX1803" i="27"/>
  <c r="V1803" i="27" a="1"/>
  <c r="V1803" i="27" s="1"/>
  <c r="T1803" i="27" a="1"/>
  <c r="T1803" i="27" s="1"/>
  <c r="S1803" i="27" a="1"/>
  <c r="S1803" i="27" s="1"/>
  <c r="H1803" i="27"/>
  <c r="C1803" i="27"/>
  <c r="AY1802" i="27"/>
  <c r="AX1802" i="27"/>
  <c r="V1802" i="27" a="1"/>
  <c r="V1802" i="27" s="1"/>
  <c r="T1802" i="27" a="1"/>
  <c r="T1802" i="27" s="1"/>
  <c r="S1802" i="27" a="1"/>
  <c r="S1802" i="27" s="1"/>
  <c r="H1802" i="27"/>
  <c r="C1802" i="27"/>
  <c r="AY1801" i="27"/>
  <c r="AX1801" i="27"/>
  <c r="V1801" i="27" a="1"/>
  <c r="V1801" i="27" s="1"/>
  <c r="T1801" i="27" a="1"/>
  <c r="T1801" i="27" s="1"/>
  <c r="S1801" i="27" a="1"/>
  <c r="S1801" i="27" s="1"/>
  <c r="H1801" i="27"/>
  <c r="C1801" i="27"/>
  <c r="AY1800" i="27"/>
  <c r="AX1800" i="27"/>
  <c r="V1800" i="27" a="1"/>
  <c r="V1800" i="27" s="1"/>
  <c r="T1800" i="27" a="1"/>
  <c r="T1800" i="27" s="1"/>
  <c r="S1800" i="27" a="1"/>
  <c r="S1800" i="27" s="1"/>
  <c r="H1800" i="27"/>
  <c r="C1800" i="27"/>
  <c r="AY1799" i="27"/>
  <c r="AX1799" i="27"/>
  <c r="V1799" i="27" a="1"/>
  <c r="V1799" i="27" s="1"/>
  <c r="T1799" i="27" a="1"/>
  <c r="T1799" i="27" s="1"/>
  <c r="S1799" i="27" a="1"/>
  <c r="S1799" i="27" s="1"/>
  <c r="H1799" i="27"/>
  <c r="C1799" i="27"/>
  <c r="AY1798" i="27"/>
  <c r="AX1798" i="27"/>
  <c r="V1798" i="27" a="1"/>
  <c r="V1798" i="27" s="1"/>
  <c r="T1798" i="27" a="1"/>
  <c r="T1798" i="27" s="1"/>
  <c r="S1798" i="27" a="1"/>
  <c r="S1798" i="27" s="1"/>
  <c r="H1798" i="27"/>
  <c r="C1798" i="27"/>
  <c r="AY1797" i="27"/>
  <c r="AX1797" i="27"/>
  <c r="V1797" i="27" a="1"/>
  <c r="V1797" i="27" s="1"/>
  <c r="T1797" i="27" a="1"/>
  <c r="T1797" i="27" s="1"/>
  <c r="S1797" i="27" a="1"/>
  <c r="S1797" i="27" s="1"/>
  <c r="H1797" i="27"/>
  <c r="C1797" i="27"/>
  <c r="AY1796" i="27"/>
  <c r="AX1796" i="27"/>
  <c r="V1796" i="27" a="1"/>
  <c r="V1796" i="27" s="1"/>
  <c r="T1796" i="27" a="1"/>
  <c r="T1796" i="27" s="1"/>
  <c r="S1796" i="27" a="1"/>
  <c r="S1796" i="27" s="1"/>
  <c r="H1796" i="27"/>
  <c r="C1796" i="27"/>
  <c r="AY1795" i="27"/>
  <c r="AX1795" i="27"/>
  <c r="V1795" i="27" a="1"/>
  <c r="V1795" i="27" s="1"/>
  <c r="T1795" i="27" a="1"/>
  <c r="T1795" i="27" s="1"/>
  <c r="S1795" i="27" a="1"/>
  <c r="S1795" i="27" s="1"/>
  <c r="H1795" i="27"/>
  <c r="C1795" i="27"/>
  <c r="AY1794" i="27"/>
  <c r="AX1794" i="27"/>
  <c r="V1794" i="27" a="1"/>
  <c r="V1794" i="27" s="1"/>
  <c r="T1794" i="27" a="1"/>
  <c r="T1794" i="27" s="1"/>
  <c r="S1794" i="27" a="1"/>
  <c r="S1794" i="27" s="1"/>
  <c r="H1794" i="27"/>
  <c r="C1794" i="27"/>
  <c r="AY1793" i="27"/>
  <c r="AX1793" i="27"/>
  <c r="V1793" i="27" a="1"/>
  <c r="V1793" i="27" s="1"/>
  <c r="T1793" i="27" a="1"/>
  <c r="T1793" i="27" s="1"/>
  <c r="S1793" i="27" a="1"/>
  <c r="S1793" i="27" s="1"/>
  <c r="H1793" i="27"/>
  <c r="C1793" i="27"/>
  <c r="AY1792" i="27"/>
  <c r="AX1792" i="27"/>
  <c r="V1792" i="27" a="1"/>
  <c r="V1792" i="27" s="1"/>
  <c r="T1792" i="27" a="1"/>
  <c r="T1792" i="27" s="1"/>
  <c r="S1792" i="27" a="1"/>
  <c r="S1792" i="27" s="1"/>
  <c r="H1792" i="27"/>
  <c r="C1792" i="27"/>
  <c r="AY1791" i="27"/>
  <c r="AX1791" i="27"/>
  <c r="V1791" i="27" a="1"/>
  <c r="V1791" i="27" s="1"/>
  <c r="T1791" i="27" a="1"/>
  <c r="T1791" i="27" s="1"/>
  <c r="S1791" i="27" a="1"/>
  <c r="S1791" i="27" s="1"/>
  <c r="H1791" i="27"/>
  <c r="C1791" i="27"/>
  <c r="AY1790" i="27"/>
  <c r="AX1790" i="27"/>
  <c r="V1790" i="27" a="1"/>
  <c r="V1790" i="27" s="1"/>
  <c r="T1790" i="27" a="1"/>
  <c r="T1790" i="27" s="1"/>
  <c r="S1790" i="27" a="1"/>
  <c r="S1790" i="27" s="1"/>
  <c r="H1790" i="27"/>
  <c r="C1790" i="27"/>
  <c r="AY1789" i="27"/>
  <c r="AX1789" i="27"/>
  <c r="V1789" i="27" a="1"/>
  <c r="V1789" i="27" s="1"/>
  <c r="T1789" i="27" a="1"/>
  <c r="T1789" i="27" s="1"/>
  <c r="S1789" i="27" a="1"/>
  <c r="S1789" i="27" s="1"/>
  <c r="H1789" i="27"/>
  <c r="C1789" i="27"/>
  <c r="AY1788" i="27"/>
  <c r="AX1788" i="27"/>
  <c r="V1788" i="27" a="1"/>
  <c r="V1788" i="27" s="1"/>
  <c r="T1788" i="27" a="1"/>
  <c r="T1788" i="27" s="1"/>
  <c r="S1788" i="27" a="1"/>
  <c r="S1788" i="27" s="1"/>
  <c r="H1788" i="27"/>
  <c r="C1788" i="27"/>
  <c r="AY1787" i="27"/>
  <c r="AX1787" i="27"/>
  <c r="V1787" i="27" a="1"/>
  <c r="V1787" i="27" s="1"/>
  <c r="T1787" i="27" a="1"/>
  <c r="T1787" i="27" s="1"/>
  <c r="S1787" i="27" a="1"/>
  <c r="S1787" i="27" s="1"/>
  <c r="H1787" i="27"/>
  <c r="C1787" i="27"/>
  <c r="AY1786" i="27"/>
  <c r="AX1786" i="27"/>
  <c r="V1786" i="27" a="1"/>
  <c r="V1786" i="27" s="1"/>
  <c r="T1786" i="27" a="1"/>
  <c r="T1786" i="27" s="1"/>
  <c r="S1786" i="27" a="1"/>
  <c r="S1786" i="27" s="1"/>
  <c r="H1786" i="27"/>
  <c r="C1786" i="27"/>
  <c r="AY1785" i="27"/>
  <c r="AX1785" i="27"/>
  <c r="V1785" i="27" a="1"/>
  <c r="V1785" i="27" s="1"/>
  <c r="T1785" i="27" a="1"/>
  <c r="T1785" i="27" s="1"/>
  <c r="S1785" i="27" a="1"/>
  <c r="S1785" i="27" s="1"/>
  <c r="H1785" i="27"/>
  <c r="C1785" i="27"/>
  <c r="AY1784" i="27"/>
  <c r="AX1784" i="27"/>
  <c r="V1784" i="27" a="1"/>
  <c r="V1784" i="27" s="1"/>
  <c r="T1784" i="27" a="1"/>
  <c r="T1784" i="27" s="1"/>
  <c r="S1784" i="27" a="1"/>
  <c r="S1784" i="27" s="1"/>
  <c r="H1784" i="27"/>
  <c r="C1784" i="27"/>
  <c r="AY1783" i="27"/>
  <c r="AX1783" i="27"/>
  <c r="V1783" i="27" a="1"/>
  <c r="V1783" i="27" s="1"/>
  <c r="T1783" i="27" a="1"/>
  <c r="T1783" i="27" s="1"/>
  <c r="S1783" i="27" a="1"/>
  <c r="S1783" i="27" s="1"/>
  <c r="H1783" i="27"/>
  <c r="C1783" i="27"/>
  <c r="AY1782" i="27"/>
  <c r="AX1782" i="27"/>
  <c r="V1782" i="27" a="1"/>
  <c r="V1782" i="27" s="1"/>
  <c r="T1782" i="27" a="1"/>
  <c r="T1782" i="27" s="1"/>
  <c r="S1782" i="27" a="1"/>
  <c r="S1782" i="27" s="1"/>
  <c r="H1782" i="27"/>
  <c r="C1782" i="27"/>
  <c r="AY1781" i="27"/>
  <c r="AX1781" i="27"/>
  <c r="V1781" i="27" a="1"/>
  <c r="V1781" i="27" s="1"/>
  <c r="T1781" i="27" a="1"/>
  <c r="T1781" i="27" s="1"/>
  <c r="S1781" i="27" a="1"/>
  <c r="S1781" i="27" s="1"/>
  <c r="H1781" i="27"/>
  <c r="C1781" i="27"/>
  <c r="AY1780" i="27"/>
  <c r="AX1780" i="27"/>
  <c r="V1780" i="27" a="1"/>
  <c r="V1780" i="27" s="1"/>
  <c r="T1780" i="27" a="1"/>
  <c r="T1780" i="27" s="1"/>
  <c r="S1780" i="27" a="1"/>
  <c r="S1780" i="27" s="1"/>
  <c r="H1780" i="27"/>
  <c r="C1780" i="27"/>
  <c r="AY665" i="27"/>
  <c r="AX665" i="27"/>
  <c r="V665" i="27" a="1"/>
  <c r="V665" i="27" s="1"/>
  <c r="T665" i="27" a="1"/>
  <c r="T665" i="27" s="1"/>
  <c r="S665" i="27" a="1"/>
  <c r="S665" i="27" s="1"/>
  <c r="H665" i="27"/>
  <c r="C665" i="27"/>
  <c r="AY1778" i="27"/>
  <c r="AX1778" i="27"/>
  <c r="V1778" i="27" a="1"/>
  <c r="V1778" i="27" s="1"/>
  <c r="T1778" i="27" a="1"/>
  <c r="T1778" i="27" s="1"/>
  <c r="S1778" i="27" a="1"/>
  <c r="S1778" i="27" s="1"/>
  <c r="H1778" i="27"/>
  <c r="C1778" i="27"/>
  <c r="AY171" i="27"/>
  <c r="AX171" i="27"/>
  <c r="V171" i="27" a="1"/>
  <c r="V171" i="27" s="1"/>
  <c r="T171" i="27" a="1"/>
  <c r="T171" i="27" s="1"/>
  <c r="S171" i="27" a="1"/>
  <c r="S171" i="27" s="1"/>
  <c r="H171" i="27"/>
  <c r="C171" i="27"/>
  <c r="AY1776" i="27"/>
  <c r="AX1776" i="27"/>
  <c r="V1776" i="27" a="1"/>
  <c r="V1776" i="27" s="1"/>
  <c r="T1776" i="27" a="1"/>
  <c r="T1776" i="27" s="1"/>
  <c r="S1776" i="27" a="1"/>
  <c r="S1776" i="27" s="1"/>
  <c r="H1776" i="27"/>
  <c r="C1776" i="27"/>
  <c r="AY1775" i="27"/>
  <c r="AX1775" i="27"/>
  <c r="V1775" i="27" a="1"/>
  <c r="V1775" i="27" s="1"/>
  <c r="T1775" i="27" a="1"/>
  <c r="T1775" i="27" s="1"/>
  <c r="S1775" i="27" a="1"/>
  <c r="S1775" i="27" s="1"/>
  <c r="H1775" i="27"/>
  <c r="C1775" i="27"/>
  <c r="AY1774" i="27"/>
  <c r="AX1774" i="27"/>
  <c r="V1774" i="27" a="1"/>
  <c r="V1774" i="27" s="1"/>
  <c r="T1774" i="27" a="1"/>
  <c r="T1774" i="27" s="1"/>
  <c r="S1774" i="27" a="1"/>
  <c r="S1774" i="27" s="1"/>
  <c r="H1774" i="27"/>
  <c r="C1774" i="27"/>
  <c r="AY1773" i="27"/>
  <c r="AX1773" i="27"/>
  <c r="V1773" i="27" a="1"/>
  <c r="V1773" i="27" s="1"/>
  <c r="T1773" i="27" a="1"/>
  <c r="T1773" i="27" s="1"/>
  <c r="S1773" i="27" a="1"/>
  <c r="S1773" i="27" s="1"/>
  <c r="H1773" i="27"/>
  <c r="C1773" i="27"/>
  <c r="AY1772" i="27"/>
  <c r="AX1772" i="27"/>
  <c r="V1772" i="27" a="1"/>
  <c r="V1772" i="27" s="1"/>
  <c r="T1772" i="27" a="1"/>
  <c r="T1772" i="27" s="1"/>
  <c r="S1772" i="27" a="1"/>
  <c r="S1772" i="27" s="1"/>
  <c r="H1772" i="27"/>
  <c r="C1772" i="27"/>
  <c r="AY1771" i="27"/>
  <c r="AX1771" i="27"/>
  <c r="V1771" i="27" a="1"/>
  <c r="V1771" i="27" s="1"/>
  <c r="T1771" i="27" a="1"/>
  <c r="T1771" i="27" s="1"/>
  <c r="S1771" i="27" a="1"/>
  <c r="S1771" i="27" s="1"/>
  <c r="H1771" i="27"/>
  <c r="C1771" i="27"/>
  <c r="AY1770" i="27"/>
  <c r="AX1770" i="27"/>
  <c r="V1770" i="27" a="1"/>
  <c r="V1770" i="27" s="1"/>
  <c r="T1770" i="27" a="1"/>
  <c r="T1770" i="27" s="1"/>
  <c r="S1770" i="27" a="1"/>
  <c r="S1770" i="27" s="1"/>
  <c r="H1770" i="27"/>
  <c r="C1770" i="27"/>
  <c r="AY1769" i="27"/>
  <c r="AX1769" i="27"/>
  <c r="V1769" i="27" a="1"/>
  <c r="V1769" i="27" s="1"/>
  <c r="T1769" i="27" a="1"/>
  <c r="T1769" i="27" s="1"/>
  <c r="S1769" i="27" a="1"/>
  <c r="S1769" i="27" s="1"/>
  <c r="H1769" i="27"/>
  <c r="C1769" i="27"/>
  <c r="AY1768" i="27"/>
  <c r="AX1768" i="27"/>
  <c r="V1768" i="27" a="1"/>
  <c r="V1768" i="27" s="1"/>
  <c r="T1768" i="27" a="1"/>
  <c r="T1768" i="27" s="1"/>
  <c r="S1768" i="27" a="1"/>
  <c r="S1768" i="27" s="1"/>
  <c r="H1768" i="27"/>
  <c r="C1768" i="27"/>
  <c r="AY1767" i="27"/>
  <c r="AX1767" i="27"/>
  <c r="V1767" i="27" a="1"/>
  <c r="V1767" i="27" s="1"/>
  <c r="T1767" i="27" a="1"/>
  <c r="T1767" i="27" s="1"/>
  <c r="S1767" i="27" a="1"/>
  <c r="S1767" i="27" s="1"/>
  <c r="H1767" i="27"/>
  <c r="C1767" i="27"/>
  <c r="AY1766" i="27"/>
  <c r="AX1766" i="27"/>
  <c r="V1766" i="27" a="1"/>
  <c r="V1766" i="27" s="1"/>
  <c r="T1766" i="27" a="1"/>
  <c r="T1766" i="27" s="1"/>
  <c r="S1766" i="27" a="1"/>
  <c r="S1766" i="27" s="1"/>
  <c r="H1766" i="27"/>
  <c r="C1766" i="27"/>
  <c r="AY1765" i="27"/>
  <c r="AX1765" i="27"/>
  <c r="V1765" i="27" a="1"/>
  <c r="V1765" i="27" s="1"/>
  <c r="T1765" i="27" a="1"/>
  <c r="T1765" i="27" s="1"/>
  <c r="S1765" i="27" a="1"/>
  <c r="S1765" i="27" s="1"/>
  <c r="H1765" i="27"/>
  <c r="C1765" i="27"/>
  <c r="AY1764" i="27"/>
  <c r="AX1764" i="27"/>
  <c r="V1764" i="27" a="1"/>
  <c r="V1764" i="27" s="1"/>
  <c r="T1764" i="27" a="1"/>
  <c r="T1764" i="27" s="1"/>
  <c r="S1764" i="27" a="1"/>
  <c r="S1764" i="27" s="1"/>
  <c r="H1764" i="27"/>
  <c r="C1764" i="27"/>
  <c r="AY1763" i="27"/>
  <c r="AX1763" i="27"/>
  <c r="V1763" i="27" a="1"/>
  <c r="V1763" i="27" s="1"/>
  <c r="T1763" i="27" a="1"/>
  <c r="T1763" i="27" s="1"/>
  <c r="S1763" i="27" a="1"/>
  <c r="S1763" i="27" s="1"/>
  <c r="H1763" i="27"/>
  <c r="C1763" i="27"/>
  <c r="AY1762" i="27"/>
  <c r="AX1762" i="27"/>
  <c r="V1762" i="27" a="1"/>
  <c r="V1762" i="27" s="1"/>
  <c r="T1762" i="27" a="1"/>
  <c r="T1762" i="27" s="1"/>
  <c r="S1762" i="27" a="1"/>
  <c r="S1762" i="27" s="1"/>
  <c r="H1762" i="27"/>
  <c r="C1762" i="27"/>
  <c r="AY1761" i="27"/>
  <c r="AX1761" i="27"/>
  <c r="V1761" i="27" a="1"/>
  <c r="V1761" i="27" s="1"/>
  <c r="T1761" i="27" a="1"/>
  <c r="T1761" i="27" s="1"/>
  <c r="S1761" i="27" a="1"/>
  <c r="S1761" i="27" s="1"/>
  <c r="H1761" i="27"/>
  <c r="C1761" i="27"/>
  <c r="AY1760" i="27"/>
  <c r="AX1760" i="27"/>
  <c r="V1760" i="27" a="1"/>
  <c r="V1760" i="27" s="1"/>
  <c r="T1760" i="27" a="1"/>
  <c r="T1760" i="27" s="1"/>
  <c r="S1760" i="27" a="1"/>
  <c r="S1760" i="27" s="1"/>
  <c r="H1760" i="27"/>
  <c r="C1760" i="27"/>
  <c r="AY1759" i="27"/>
  <c r="AX1759" i="27"/>
  <c r="V1759" i="27" a="1"/>
  <c r="V1759" i="27" s="1"/>
  <c r="T1759" i="27" a="1"/>
  <c r="T1759" i="27" s="1"/>
  <c r="S1759" i="27" a="1"/>
  <c r="S1759" i="27" s="1"/>
  <c r="H1759" i="27"/>
  <c r="C1759" i="27"/>
  <c r="AY1758" i="27"/>
  <c r="AX1758" i="27"/>
  <c r="V1758" i="27" a="1"/>
  <c r="V1758" i="27" s="1"/>
  <c r="T1758" i="27" a="1"/>
  <c r="T1758" i="27" s="1"/>
  <c r="S1758" i="27" a="1"/>
  <c r="S1758" i="27" s="1"/>
  <c r="H1758" i="27"/>
  <c r="C1758" i="27"/>
  <c r="AY1757" i="27"/>
  <c r="AX1757" i="27"/>
  <c r="V1757" i="27" a="1"/>
  <c r="V1757" i="27" s="1"/>
  <c r="T1757" i="27" a="1"/>
  <c r="T1757" i="27" s="1"/>
  <c r="S1757" i="27" a="1"/>
  <c r="S1757" i="27" s="1"/>
  <c r="H1757" i="27"/>
  <c r="C1757" i="27"/>
  <c r="AY1756" i="27"/>
  <c r="AX1756" i="27"/>
  <c r="V1756" i="27" a="1"/>
  <c r="V1756" i="27" s="1"/>
  <c r="T1756" i="27" a="1"/>
  <c r="T1756" i="27" s="1"/>
  <c r="S1756" i="27" a="1"/>
  <c r="S1756" i="27" s="1"/>
  <c r="H1756" i="27"/>
  <c r="C1756" i="27"/>
  <c r="AY1755" i="27"/>
  <c r="AX1755" i="27"/>
  <c r="V1755" i="27" a="1"/>
  <c r="V1755" i="27" s="1"/>
  <c r="T1755" i="27" a="1"/>
  <c r="T1755" i="27" s="1"/>
  <c r="S1755" i="27" a="1"/>
  <c r="S1755" i="27" s="1"/>
  <c r="H1755" i="27"/>
  <c r="C1755" i="27"/>
  <c r="AY1754" i="27"/>
  <c r="AX1754" i="27"/>
  <c r="V1754" i="27" a="1"/>
  <c r="V1754" i="27" s="1"/>
  <c r="T1754" i="27" a="1"/>
  <c r="T1754" i="27" s="1"/>
  <c r="S1754" i="27" a="1"/>
  <c r="S1754" i="27" s="1"/>
  <c r="H1754" i="27"/>
  <c r="C1754" i="27"/>
  <c r="AY1753" i="27"/>
  <c r="AX1753" i="27"/>
  <c r="V1753" i="27" a="1"/>
  <c r="V1753" i="27" s="1"/>
  <c r="T1753" i="27" a="1"/>
  <c r="T1753" i="27" s="1"/>
  <c r="S1753" i="27" a="1"/>
  <c r="S1753" i="27" s="1"/>
  <c r="H1753" i="27"/>
  <c r="C1753" i="27"/>
  <c r="AY1752" i="27"/>
  <c r="AX1752" i="27"/>
  <c r="V1752" i="27" a="1"/>
  <c r="V1752" i="27" s="1"/>
  <c r="T1752" i="27" a="1"/>
  <c r="T1752" i="27" s="1"/>
  <c r="S1752" i="27" a="1"/>
  <c r="S1752" i="27" s="1"/>
  <c r="H1752" i="27"/>
  <c r="C1752" i="27"/>
  <c r="AY1751" i="27"/>
  <c r="AX1751" i="27"/>
  <c r="V1751" i="27" a="1"/>
  <c r="V1751" i="27" s="1"/>
  <c r="T1751" i="27" a="1"/>
  <c r="T1751" i="27" s="1"/>
  <c r="S1751" i="27" a="1"/>
  <c r="S1751" i="27" s="1"/>
  <c r="H1751" i="27"/>
  <c r="C1751" i="27"/>
  <c r="AY1750" i="27"/>
  <c r="AX1750" i="27"/>
  <c r="V1750" i="27" a="1"/>
  <c r="V1750" i="27" s="1"/>
  <c r="T1750" i="27" a="1"/>
  <c r="T1750" i="27" s="1"/>
  <c r="S1750" i="27" a="1"/>
  <c r="S1750" i="27" s="1"/>
  <c r="H1750" i="27"/>
  <c r="C1750" i="27"/>
  <c r="AY1749" i="27"/>
  <c r="AX1749" i="27"/>
  <c r="V1749" i="27" a="1"/>
  <c r="V1749" i="27" s="1"/>
  <c r="T1749" i="27" a="1"/>
  <c r="T1749" i="27" s="1"/>
  <c r="S1749" i="27" a="1"/>
  <c r="S1749" i="27" s="1"/>
  <c r="H1749" i="27"/>
  <c r="C1749" i="27"/>
  <c r="AY1748" i="27"/>
  <c r="AX1748" i="27"/>
  <c r="V1748" i="27" a="1"/>
  <c r="V1748" i="27" s="1"/>
  <c r="T1748" i="27" a="1"/>
  <c r="T1748" i="27" s="1"/>
  <c r="S1748" i="27" a="1"/>
  <c r="S1748" i="27" s="1"/>
  <c r="H1748" i="27"/>
  <c r="C1748" i="27"/>
  <c r="AY1747" i="27"/>
  <c r="AX1747" i="27"/>
  <c r="V1747" i="27" a="1"/>
  <c r="V1747" i="27" s="1"/>
  <c r="T1747" i="27" a="1"/>
  <c r="T1747" i="27" s="1"/>
  <c r="S1747" i="27" a="1"/>
  <c r="S1747" i="27" s="1"/>
  <c r="H1747" i="27"/>
  <c r="C1747" i="27"/>
  <c r="AY1746" i="27"/>
  <c r="AX1746" i="27"/>
  <c r="V1746" i="27" a="1"/>
  <c r="V1746" i="27" s="1"/>
  <c r="T1746" i="27" a="1"/>
  <c r="T1746" i="27" s="1"/>
  <c r="S1746" i="27" a="1"/>
  <c r="S1746" i="27" s="1"/>
  <c r="H1746" i="27"/>
  <c r="C1746" i="27"/>
  <c r="AY1745" i="27"/>
  <c r="AX1745" i="27"/>
  <c r="V1745" i="27" a="1"/>
  <c r="V1745" i="27" s="1"/>
  <c r="T1745" i="27" a="1"/>
  <c r="T1745" i="27" s="1"/>
  <c r="S1745" i="27" a="1"/>
  <c r="S1745" i="27" s="1"/>
  <c r="H1745" i="27"/>
  <c r="C1745" i="27"/>
  <c r="AY1744" i="27"/>
  <c r="AX1744" i="27"/>
  <c r="V1744" i="27" a="1"/>
  <c r="V1744" i="27" s="1"/>
  <c r="T1744" i="27" a="1"/>
  <c r="T1744" i="27" s="1"/>
  <c r="S1744" i="27" a="1"/>
  <c r="S1744" i="27" s="1"/>
  <c r="H1744" i="27"/>
  <c r="C1744" i="27"/>
  <c r="AY1743" i="27"/>
  <c r="AX1743" i="27"/>
  <c r="V1743" i="27" a="1"/>
  <c r="V1743" i="27" s="1"/>
  <c r="T1743" i="27" a="1"/>
  <c r="T1743" i="27" s="1"/>
  <c r="S1743" i="27" a="1"/>
  <c r="S1743" i="27" s="1"/>
  <c r="H1743" i="27"/>
  <c r="C1743" i="27"/>
  <c r="AY1742" i="27"/>
  <c r="AX1742" i="27"/>
  <c r="V1742" i="27" a="1"/>
  <c r="V1742" i="27" s="1"/>
  <c r="T1742" i="27" a="1"/>
  <c r="T1742" i="27" s="1"/>
  <c r="S1742" i="27" a="1"/>
  <c r="S1742" i="27" s="1"/>
  <c r="H1742" i="27"/>
  <c r="C1742" i="27"/>
  <c r="AY1741" i="27"/>
  <c r="AX1741" i="27"/>
  <c r="V1741" i="27" a="1"/>
  <c r="V1741" i="27" s="1"/>
  <c r="T1741" i="27" a="1"/>
  <c r="T1741" i="27" s="1"/>
  <c r="S1741" i="27" a="1"/>
  <c r="S1741" i="27" s="1"/>
  <c r="H1741" i="27"/>
  <c r="C1741" i="27"/>
  <c r="AY1740" i="27"/>
  <c r="AX1740" i="27"/>
  <c r="V1740" i="27" a="1"/>
  <c r="V1740" i="27" s="1"/>
  <c r="T1740" i="27" a="1"/>
  <c r="T1740" i="27" s="1"/>
  <c r="S1740" i="27" a="1"/>
  <c r="S1740" i="27" s="1"/>
  <c r="H1740" i="27"/>
  <c r="C1740" i="27"/>
  <c r="AY1739" i="27"/>
  <c r="AX1739" i="27"/>
  <c r="V1739" i="27" a="1"/>
  <c r="V1739" i="27" s="1"/>
  <c r="T1739" i="27" a="1"/>
  <c r="T1739" i="27" s="1"/>
  <c r="S1739" i="27" a="1"/>
  <c r="S1739" i="27" s="1"/>
  <c r="H1739" i="27"/>
  <c r="C1739" i="27"/>
  <c r="AY1738" i="27"/>
  <c r="AX1738" i="27"/>
  <c r="V1738" i="27" a="1"/>
  <c r="V1738" i="27" s="1"/>
  <c r="T1738" i="27" a="1"/>
  <c r="T1738" i="27" s="1"/>
  <c r="S1738" i="27" a="1"/>
  <c r="S1738" i="27" s="1"/>
  <c r="H1738" i="27"/>
  <c r="C1738" i="27"/>
  <c r="AY1737" i="27"/>
  <c r="AX1737" i="27"/>
  <c r="V1737" i="27" a="1"/>
  <c r="V1737" i="27" s="1"/>
  <c r="T1737" i="27" a="1"/>
  <c r="T1737" i="27" s="1"/>
  <c r="S1737" i="27" a="1"/>
  <c r="S1737" i="27" s="1"/>
  <c r="H1737" i="27"/>
  <c r="C1737" i="27"/>
  <c r="AY1736" i="27"/>
  <c r="AX1736" i="27"/>
  <c r="V1736" i="27" a="1"/>
  <c r="V1736" i="27" s="1"/>
  <c r="T1736" i="27" a="1"/>
  <c r="T1736" i="27" s="1"/>
  <c r="S1736" i="27" a="1"/>
  <c r="S1736" i="27" s="1"/>
  <c r="H1736" i="27"/>
  <c r="C1736" i="27"/>
  <c r="AY1735" i="27"/>
  <c r="AX1735" i="27"/>
  <c r="V1735" i="27" a="1"/>
  <c r="V1735" i="27" s="1"/>
  <c r="T1735" i="27" a="1"/>
  <c r="T1735" i="27" s="1"/>
  <c r="S1735" i="27" a="1"/>
  <c r="S1735" i="27" s="1"/>
  <c r="H1735" i="27"/>
  <c r="C1735" i="27"/>
  <c r="AY1734" i="27"/>
  <c r="AX1734" i="27"/>
  <c r="V1734" i="27" a="1"/>
  <c r="V1734" i="27" s="1"/>
  <c r="T1734" i="27" a="1"/>
  <c r="T1734" i="27" s="1"/>
  <c r="S1734" i="27" a="1"/>
  <c r="S1734" i="27" s="1"/>
  <c r="H1734" i="27"/>
  <c r="C1734" i="27"/>
  <c r="AY1733" i="27"/>
  <c r="AX1733" i="27"/>
  <c r="V1733" i="27" a="1"/>
  <c r="V1733" i="27" s="1"/>
  <c r="T1733" i="27" a="1"/>
  <c r="T1733" i="27" s="1"/>
  <c r="S1733" i="27" a="1"/>
  <c r="S1733" i="27" s="1"/>
  <c r="H1733" i="27"/>
  <c r="C1733" i="27"/>
  <c r="AY1732" i="27"/>
  <c r="AX1732" i="27"/>
  <c r="V1732" i="27" a="1"/>
  <c r="V1732" i="27" s="1"/>
  <c r="T1732" i="27" a="1"/>
  <c r="T1732" i="27" s="1"/>
  <c r="S1732" i="27" a="1"/>
  <c r="S1732" i="27" s="1"/>
  <c r="H1732" i="27"/>
  <c r="C1732" i="27"/>
  <c r="AY97" i="27"/>
  <c r="AX97" i="27"/>
  <c r="V97" i="27" a="1"/>
  <c r="V97" i="27" s="1"/>
  <c r="T97" i="27" a="1"/>
  <c r="T97" i="27" s="1"/>
  <c r="S97" i="27" a="1"/>
  <c r="S97" i="27" s="1"/>
  <c r="H97" i="27"/>
  <c r="C97" i="27"/>
  <c r="AY1730" i="27"/>
  <c r="AX1730" i="27"/>
  <c r="V1730" i="27" a="1"/>
  <c r="V1730" i="27" s="1"/>
  <c r="T1730" i="27" a="1"/>
  <c r="T1730" i="27" s="1"/>
  <c r="S1730" i="27" a="1"/>
  <c r="S1730" i="27" s="1"/>
  <c r="H1730" i="27"/>
  <c r="C1730" i="27"/>
  <c r="AY1729" i="27"/>
  <c r="AX1729" i="27"/>
  <c r="V1729" i="27" a="1"/>
  <c r="V1729" i="27" s="1"/>
  <c r="T1729" i="27" a="1"/>
  <c r="T1729" i="27" s="1"/>
  <c r="S1729" i="27" a="1"/>
  <c r="S1729" i="27" s="1"/>
  <c r="H1729" i="27"/>
  <c r="C1729" i="27"/>
  <c r="AY1728" i="27"/>
  <c r="AX1728" i="27"/>
  <c r="V1728" i="27" a="1"/>
  <c r="V1728" i="27" s="1"/>
  <c r="T1728" i="27" a="1"/>
  <c r="T1728" i="27" s="1"/>
  <c r="S1728" i="27" a="1"/>
  <c r="S1728" i="27" s="1"/>
  <c r="H1728" i="27"/>
  <c r="C1728" i="27"/>
  <c r="AY1727" i="27"/>
  <c r="AX1727" i="27"/>
  <c r="V1727" i="27" a="1"/>
  <c r="V1727" i="27" s="1"/>
  <c r="T1727" i="27" a="1"/>
  <c r="T1727" i="27" s="1"/>
  <c r="S1727" i="27" a="1"/>
  <c r="S1727" i="27" s="1"/>
  <c r="H1727" i="27"/>
  <c r="C1727" i="27"/>
  <c r="AY1726" i="27"/>
  <c r="AX1726" i="27"/>
  <c r="V1726" i="27" a="1"/>
  <c r="V1726" i="27" s="1"/>
  <c r="T1726" i="27" a="1"/>
  <c r="T1726" i="27" s="1"/>
  <c r="S1726" i="27" a="1"/>
  <c r="S1726" i="27" s="1"/>
  <c r="H1726" i="27"/>
  <c r="C1726" i="27"/>
  <c r="AY1725" i="27"/>
  <c r="AX1725" i="27"/>
  <c r="V1725" i="27" a="1"/>
  <c r="V1725" i="27" s="1"/>
  <c r="T1725" i="27" a="1"/>
  <c r="T1725" i="27" s="1"/>
  <c r="S1725" i="27" a="1"/>
  <c r="S1725" i="27" s="1"/>
  <c r="H1725" i="27"/>
  <c r="C1725" i="27"/>
  <c r="AY1724" i="27"/>
  <c r="AX1724" i="27"/>
  <c r="V1724" i="27" a="1"/>
  <c r="V1724" i="27" s="1"/>
  <c r="T1724" i="27" a="1"/>
  <c r="T1724" i="27" s="1"/>
  <c r="S1724" i="27" a="1"/>
  <c r="S1724" i="27" s="1"/>
  <c r="H1724" i="27"/>
  <c r="C1724" i="27"/>
  <c r="AY1723" i="27"/>
  <c r="AX1723" i="27"/>
  <c r="V1723" i="27" a="1"/>
  <c r="V1723" i="27" s="1"/>
  <c r="T1723" i="27" a="1"/>
  <c r="T1723" i="27" s="1"/>
  <c r="S1723" i="27" a="1"/>
  <c r="S1723" i="27" s="1"/>
  <c r="H1723" i="27"/>
  <c r="C1723" i="27"/>
  <c r="AY1722" i="27"/>
  <c r="AX1722" i="27"/>
  <c r="V1722" i="27" a="1"/>
  <c r="V1722" i="27" s="1"/>
  <c r="T1722" i="27" a="1"/>
  <c r="T1722" i="27" s="1"/>
  <c r="S1722" i="27" a="1"/>
  <c r="S1722" i="27" s="1"/>
  <c r="H1722" i="27"/>
  <c r="C1722" i="27"/>
  <c r="AY1721" i="27"/>
  <c r="AX1721" i="27"/>
  <c r="V1721" i="27" a="1"/>
  <c r="V1721" i="27" s="1"/>
  <c r="T1721" i="27" a="1"/>
  <c r="T1721" i="27" s="1"/>
  <c r="S1721" i="27" a="1"/>
  <c r="S1721" i="27" s="1"/>
  <c r="H1721" i="27"/>
  <c r="C1721" i="27"/>
  <c r="AY1720" i="27"/>
  <c r="AX1720" i="27"/>
  <c r="V1720" i="27" a="1"/>
  <c r="V1720" i="27" s="1"/>
  <c r="T1720" i="27" a="1"/>
  <c r="T1720" i="27" s="1"/>
  <c r="S1720" i="27" a="1"/>
  <c r="S1720" i="27" s="1"/>
  <c r="H1720" i="27"/>
  <c r="C1720" i="27"/>
  <c r="AY1719" i="27"/>
  <c r="AX1719" i="27"/>
  <c r="V1719" i="27" a="1"/>
  <c r="V1719" i="27" s="1"/>
  <c r="T1719" i="27" a="1"/>
  <c r="T1719" i="27" s="1"/>
  <c r="S1719" i="27" a="1"/>
  <c r="S1719" i="27" s="1"/>
  <c r="H1719" i="27"/>
  <c r="C1719" i="27"/>
  <c r="AY1718" i="27"/>
  <c r="AX1718" i="27"/>
  <c r="V1718" i="27" a="1"/>
  <c r="V1718" i="27" s="1"/>
  <c r="T1718" i="27" a="1"/>
  <c r="T1718" i="27" s="1"/>
  <c r="S1718" i="27" a="1"/>
  <c r="S1718" i="27" s="1"/>
  <c r="H1718" i="27"/>
  <c r="C1718" i="27"/>
  <c r="AY1717" i="27"/>
  <c r="AX1717" i="27"/>
  <c r="V1717" i="27" a="1"/>
  <c r="V1717" i="27" s="1"/>
  <c r="T1717" i="27" a="1"/>
  <c r="T1717" i="27" s="1"/>
  <c r="S1717" i="27" a="1"/>
  <c r="S1717" i="27" s="1"/>
  <c r="H1717" i="27"/>
  <c r="C1717" i="27"/>
  <c r="AY1716" i="27"/>
  <c r="AX1716" i="27"/>
  <c r="V1716" i="27" a="1"/>
  <c r="V1716" i="27" s="1"/>
  <c r="T1716" i="27" a="1"/>
  <c r="T1716" i="27" s="1"/>
  <c r="S1716" i="27" a="1"/>
  <c r="S1716" i="27" s="1"/>
  <c r="H1716" i="27"/>
  <c r="C1716" i="27"/>
  <c r="AY1715" i="27"/>
  <c r="AX1715" i="27"/>
  <c r="V1715" i="27" a="1"/>
  <c r="V1715" i="27" s="1"/>
  <c r="T1715" i="27" a="1"/>
  <c r="T1715" i="27" s="1"/>
  <c r="S1715" i="27" a="1"/>
  <c r="S1715" i="27" s="1"/>
  <c r="H1715" i="27"/>
  <c r="C1715" i="27"/>
  <c r="AY1714" i="27"/>
  <c r="AX1714" i="27"/>
  <c r="V1714" i="27" a="1"/>
  <c r="V1714" i="27" s="1"/>
  <c r="T1714" i="27" a="1"/>
  <c r="T1714" i="27" s="1"/>
  <c r="S1714" i="27" a="1"/>
  <c r="S1714" i="27" s="1"/>
  <c r="H1714" i="27"/>
  <c r="C1714" i="27"/>
  <c r="AY1713" i="27"/>
  <c r="AX1713" i="27"/>
  <c r="V1713" i="27" a="1"/>
  <c r="V1713" i="27" s="1"/>
  <c r="T1713" i="27" a="1"/>
  <c r="T1713" i="27" s="1"/>
  <c r="S1713" i="27" a="1"/>
  <c r="S1713" i="27" s="1"/>
  <c r="H1713" i="27"/>
  <c r="C1713" i="27"/>
  <c r="AY1712" i="27"/>
  <c r="AX1712" i="27"/>
  <c r="V1712" i="27" a="1"/>
  <c r="V1712" i="27" s="1"/>
  <c r="T1712" i="27" a="1"/>
  <c r="T1712" i="27" s="1"/>
  <c r="S1712" i="27" a="1"/>
  <c r="S1712" i="27" s="1"/>
  <c r="H1712" i="27"/>
  <c r="C1712" i="27"/>
  <c r="AY1711" i="27"/>
  <c r="AX1711" i="27"/>
  <c r="V1711" i="27" a="1"/>
  <c r="V1711" i="27" s="1"/>
  <c r="T1711" i="27" a="1"/>
  <c r="T1711" i="27" s="1"/>
  <c r="S1711" i="27" a="1"/>
  <c r="S1711" i="27" s="1"/>
  <c r="H1711" i="27"/>
  <c r="C1711" i="27"/>
  <c r="AY1710" i="27"/>
  <c r="AX1710" i="27"/>
  <c r="V1710" i="27" a="1"/>
  <c r="V1710" i="27" s="1"/>
  <c r="T1710" i="27" a="1"/>
  <c r="T1710" i="27" s="1"/>
  <c r="S1710" i="27" a="1"/>
  <c r="S1710" i="27" s="1"/>
  <c r="H1710" i="27"/>
  <c r="C1710" i="27"/>
  <c r="AY1709" i="27"/>
  <c r="AX1709" i="27"/>
  <c r="V1709" i="27" a="1"/>
  <c r="V1709" i="27" s="1"/>
  <c r="T1709" i="27" a="1"/>
  <c r="T1709" i="27" s="1"/>
  <c r="S1709" i="27" a="1"/>
  <c r="S1709" i="27" s="1"/>
  <c r="H1709" i="27"/>
  <c r="C1709" i="27"/>
  <c r="AY1708" i="27"/>
  <c r="AX1708" i="27"/>
  <c r="V1708" i="27" a="1"/>
  <c r="V1708" i="27" s="1"/>
  <c r="T1708" i="27" a="1"/>
  <c r="T1708" i="27" s="1"/>
  <c r="S1708" i="27" a="1"/>
  <c r="S1708" i="27" s="1"/>
  <c r="H1708" i="27"/>
  <c r="C1708" i="27"/>
  <c r="AY1707" i="27"/>
  <c r="AX1707" i="27"/>
  <c r="V1707" i="27" a="1"/>
  <c r="V1707" i="27" s="1"/>
  <c r="T1707" i="27" a="1"/>
  <c r="T1707" i="27" s="1"/>
  <c r="S1707" i="27" a="1"/>
  <c r="S1707" i="27" s="1"/>
  <c r="H1707" i="27"/>
  <c r="C1707" i="27"/>
  <c r="AY1706" i="27"/>
  <c r="AX1706" i="27"/>
  <c r="V1706" i="27" a="1"/>
  <c r="V1706" i="27" s="1"/>
  <c r="T1706" i="27" a="1"/>
  <c r="T1706" i="27" s="1"/>
  <c r="S1706" i="27" a="1"/>
  <c r="S1706" i="27" s="1"/>
  <c r="H1706" i="27"/>
  <c r="C1706" i="27"/>
  <c r="AY1705" i="27"/>
  <c r="AX1705" i="27"/>
  <c r="V1705" i="27" a="1"/>
  <c r="V1705" i="27" s="1"/>
  <c r="T1705" i="27" a="1"/>
  <c r="T1705" i="27" s="1"/>
  <c r="S1705" i="27" a="1"/>
  <c r="S1705" i="27" s="1"/>
  <c r="H1705" i="27"/>
  <c r="C1705" i="27"/>
  <c r="AY1704" i="27"/>
  <c r="AX1704" i="27"/>
  <c r="V1704" i="27" a="1"/>
  <c r="V1704" i="27" s="1"/>
  <c r="T1704" i="27" a="1"/>
  <c r="T1704" i="27" s="1"/>
  <c r="S1704" i="27" a="1"/>
  <c r="S1704" i="27" s="1"/>
  <c r="H1704" i="27"/>
  <c r="C1704" i="27"/>
  <c r="AY1703" i="27"/>
  <c r="AX1703" i="27"/>
  <c r="V1703" i="27" a="1"/>
  <c r="V1703" i="27" s="1"/>
  <c r="T1703" i="27" a="1"/>
  <c r="T1703" i="27" s="1"/>
  <c r="S1703" i="27" a="1"/>
  <c r="S1703" i="27" s="1"/>
  <c r="H1703" i="27"/>
  <c r="C1703" i="27"/>
  <c r="AY1702" i="27"/>
  <c r="AX1702" i="27"/>
  <c r="V1702" i="27" a="1"/>
  <c r="V1702" i="27" s="1"/>
  <c r="T1702" i="27" a="1"/>
  <c r="T1702" i="27" s="1"/>
  <c r="S1702" i="27" a="1"/>
  <c r="S1702" i="27" s="1"/>
  <c r="H1702" i="27"/>
  <c r="C1702" i="27"/>
  <c r="AY1701" i="27"/>
  <c r="AX1701" i="27"/>
  <c r="V1701" i="27" a="1"/>
  <c r="V1701" i="27" s="1"/>
  <c r="T1701" i="27" a="1"/>
  <c r="T1701" i="27" s="1"/>
  <c r="S1701" i="27" a="1"/>
  <c r="S1701" i="27" s="1"/>
  <c r="H1701" i="27"/>
  <c r="C1701" i="27"/>
  <c r="AY1700" i="27"/>
  <c r="AX1700" i="27"/>
  <c r="V1700" i="27" a="1"/>
  <c r="V1700" i="27" s="1"/>
  <c r="T1700" i="27" a="1"/>
  <c r="T1700" i="27" s="1"/>
  <c r="S1700" i="27" a="1"/>
  <c r="S1700" i="27" s="1"/>
  <c r="H1700" i="27"/>
  <c r="C1700" i="27"/>
  <c r="AY1699" i="27"/>
  <c r="AX1699" i="27"/>
  <c r="V1699" i="27" a="1"/>
  <c r="V1699" i="27" s="1"/>
  <c r="T1699" i="27" a="1"/>
  <c r="T1699" i="27" s="1"/>
  <c r="S1699" i="27" a="1"/>
  <c r="S1699" i="27" s="1"/>
  <c r="H1699" i="27"/>
  <c r="C1699" i="27"/>
  <c r="AY1698" i="27"/>
  <c r="AX1698" i="27"/>
  <c r="V1698" i="27" a="1"/>
  <c r="V1698" i="27" s="1"/>
  <c r="T1698" i="27" a="1"/>
  <c r="T1698" i="27" s="1"/>
  <c r="S1698" i="27" a="1"/>
  <c r="S1698" i="27" s="1"/>
  <c r="H1698" i="27"/>
  <c r="C1698" i="27"/>
  <c r="AY1697" i="27"/>
  <c r="AX1697" i="27"/>
  <c r="V1697" i="27" a="1"/>
  <c r="V1697" i="27" s="1"/>
  <c r="T1697" i="27" a="1"/>
  <c r="T1697" i="27" s="1"/>
  <c r="S1697" i="27" a="1"/>
  <c r="S1697" i="27" s="1"/>
  <c r="H1697" i="27"/>
  <c r="C1697" i="27"/>
  <c r="AY1696" i="27"/>
  <c r="AX1696" i="27"/>
  <c r="V1696" i="27" a="1"/>
  <c r="V1696" i="27" s="1"/>
  <c r="T1696" i="27" a="1"/>
  <c r="T1696" i="27" s="1"/>
  <c r="S1696" i="27" a="1"/>
  <c r="S1696" i="27" s="1"/>
  <c r="H1696" i="27"/>
  <c r="C1696" i="27"/>
  <c r="AY1695" i="27"/>
  <c r="AX1695" i="27"/>
  <c r="V1695" i="27" a="1"/>
  <c r="V1695" i="27" s="1"/>
  <c r="T1695" i="27" a="1"/>
  <c r="T1695" i="27" s="1"/>
  <c r="S1695" i="27" a="1"/>
  <c r="S1695" i="27" s="1"/>
  <c r="H1695" i="27"/>
  <c r="C1695" i="27"/>
  <c r="AY1694" i="27"/>
  <c r="AX1694" i="27"/>
  <c r="V1694" i="27" a="1"/>
  <c r="V1694" i="27" s="1"/>
  <c r="T1694" i="27" a="1"/>
  <c r="T1694" i="27" s="1"/>
  <c r="S1694" i="27" a="1"/>
  <c r="S1694" i="27" s="1"/>
  <c r="H1694" i="27"/>
  <c r="C1694" i="27"/>
  <c r="AY1693" i="27"/>
  <c r="AX1693" i="27"/>
  <c r="V1693" i="27" a="1"/>
  <c r="V1693" i="27" s="1"/>
  <c r="T1693" i="27" a="1"/>
  <c r="T1693" i="27" s="1"/>
  <c r="S1693" i="27" a="1"/>
  <c r="S1693" i="27" s="1"/>
  <c r="H1693" i="27"/>
  <c r="C1693" i="27"/>
  <c r="AY1692" i="27"/>
  <c r="AX1692" i="27"/>
  <c r="V1692" i="27" a="1"/>
  <c r="V1692" i="27" s="1"/>
  <c r="T1692" i="27" a="1"/>
  <c r="T1692" i="27" s="1"/>
  <c r="S1692" i="27" a="1"/>
  <c r="S1692" i="27" s="1"/>
  <c r="H1692" i="27"/>
  <c r="C1692" i="27"/>
  <c r="AY1691" i="27"/>
  <c r="AX1691" i="27"/>
  <c r="V1691" i="27" a="1"/>
  <c r="V1691" i="27" s="1"/>
  <c r="T1691" i="27" a="1"/>
  <c r="T1691" i="27" s="1"/>
  <c r="S1691" i="27" a="1"/>
  <c r="S1691" i="27" s="1"/>
  <c r="H1691" i="27"/>
  <c r="C1691" i="27"/>
  <c r="AY1690" i="27"/>
  <c r="AX1690" i="27"/>
  <c r="V1690" i="27" a="1"/>
  <c r="V1690" i="27" s="1"/>
  <c r="T1690" i="27" a="1"/>
  <c r="T1690" i="27" s="1"/>
  <c r="S1690" i="27" a="1"/>
  <c r="S1690" i="27" s="1"/>
  <c r="H1690" i="27"/>
  <c r="C1690" i="27"/>
  <c r="AY1689" i="27"/>
  <c r="AX1689" i="27"/>
  <c r="V1689" i="27" a="1"/>
  <c r="V1689" i="27" s="1"/>
  <c r="T1689" i="27" a="1"/>
  <c r="T1689" i="27" s="1"/>
  <c r="S1689" i="27" a="1"/>
  <c r="S1689" i="27" s="1"/>
  <c r="H1689" i="27"/>
  <c r="C1689" i="27"/>
  <c r="AY1688" i="27"/>
  <c r="AX1688" i="27"/>
  <c r="V1688" i="27" a="1"/>
  <c r="V1688" i="27" s="1"/>
  <c r="T1688" i="27" a="1"/>
  <c r="T1688" i="27" s="1"/>
  <c r="S1688" i="27" a="1"/>
  <c r="S1688" i="27" s="1"/>
  <c r="H1688" i="27"/>
  <c r="C1688" i="27"/>
  <c r="AY1687" i="27"/>
  <c r="AX1687" i="27"/>
  <c r="V1687" i="27" a="1"/>
  <c r="V1687" i="27" s="1"/>
  <c r="T1687" i="27" a="1"/>
  <c r="T1687" i="27" s="1"/>
  <c r="S1687" i="27" a="1"/>
  <c r="S1687" i="27" s="1"/>
  <c r="H1687" i="27"/>
  <c r="C1687" i="27"/>
  <c r="AY1686" i="27"/>
  <c r="AX1686" i="27"/>
  <c r="V1686" i="27" a="1"/>
  <c r="V1686" i="27" s="1"/>
  <c r="T1686" i="27" a="1"/>
  <c r="T1686" i="27" s="1"/>
  <c r="S1686" i="27" a="1"/>
  <c r="S1686" i="27" s="1"/>
  <c r="H1686" i="27"/>
  <c r="C1686" i="27"/>
  <c r="AY1685" i="27"/>
  <c r="AX1685" i="27"/>
  <c r="V1685" i="27" a="1"/>
  <c r="V1685" i="27" s="1"/>
  <c r="T1685" i="27" a="1"/>
  <c r="T1685" i="27" s="1"/>
  <c r="S1685" i="27" a="1"/>
  <c r="S1685" i="27" s="1"/>
  <c r="H1685" i="27"/>
  <c r="C1685" i="27"/>
  <c r="AY1684" i="27"/>
  <c r="AX1684" i="27"/>
  <c r="V1684" i="27" a="1"/>
  <c r="V1684" i="27" s="1"/>
  <c r="T1684" i="27" a="1"/>
  <c r="T1684" i="27" s="1"/>
  <c r="S1684" i="27" a="1"/>
  <c r="S1684" i="27" s="1"/>
  <c r="H1684" i="27"/>
  <c r="C1684" i="27"/>
  <c r="AY1683" i="27"/>
  <c r="AX1683" i="27"/>
  <c r="V1683" i="27" a="1"/>
  <c r="V1683" i="27" s="1"/>
  <c r="T1683" i="27" a="1"/>
  <c r="T1683" i="27" s="1"/>
  <c r="S1683" i="27" a="1"/>
  <c r="S1683" i="27" s="1"/>
  <c r="H1683" i="27"/>
  <c r="C1683" i="27"/>
  <c r="AY1682" i="27"/>
  <c r="AX1682" i="27"/>
  <c r="V1682" i="27" a="1"/>
  <c r="V1682" i="27" s="1"/>
  <c r="T1682" i="27" a="1"/>
  <c r="T1682" i="27" s="1"/>
  <c r="S1682" i="27" a="1"/>
  <c r="S1682" i="27" s="1"/>
  <c r="H1682" i="27"/>
  <c r="C1682" i="27"/>
  <c r="AY1681" i="27"/>
  <c r="AX1681" i="27"/>
  <c r="V1681" i="27" a="1"/>
  <c r="V1681" i="27" s="1"/>
  <c r="T1681" i="27" a="1"/>
  <c r="T1681" i="27" s="1"/>
  <c r="S1681" i="27" a="1"/>
  <c r="S1681" i="27" s="1"/>
  <c r="H1681" i="27"/>
  <c r="C1681" i="27"/>
  <c r="AY1680" i="27"/>
  <c r="AX1680" i="27"/>
  <c r="V1680" i="27" a="1"/>
  <c r="V1680" i="27" s="1"/>
  <c r="T1680" i="27" a="1"/>
  <c r="T1680" i="27" s="1"/>
  <c r="S1680" i="27" a="1"/>
  <c r="S1680" i="27" s="1"/>
  <c r="H1680" i="27"/>
  <c r="C1680" i="27"/>
  <c r="AY1679" i="27"/>
  <c r="AX1679" i="27"/>
  <c r="V1679" i="27" a="1"/>
  <c r="V1679" i="27" s="1"/>
  <c r="T1679" i="27" a="1"/>
  <c r="T1679" i="27" s="1"/>
  <c r="S1679" i="27" a="1"/>
  <c r="S1679" i="27" s="1"/>
  <c r="H1679" i="27"/>
  <c r="C1679" i="27"/>
  <c r="AY1678" i="27"/>
  <c r="AX1678" i="27"/>
  <c r="V1678" i="27" a="1"/>
  <c r="V1678" i="27" s="1"/>
  <c r="T1678" i="27" a="1"/>
  <c r="T1678" i="27" s="1"/>
  <c r="S1678" i="27" a="1"/>
  <c r="S1678" i="27" s="1"/>
  <c r="H1678" i="27"/>
  <c r="C1678" i="27"/>
  <c r="AY1677" i="27"/>
  <c r="AX1677" i="27"/>
  <c r="V1677" i="27" a="1"/>
  <c r="V1677" i="27" s="1"/>
  <c r="T1677" i="27" a="1"/>
  <c r="T1677" i="27" s="1"/>
  <c r="S1677" i="27" a="1"/>
  <c r="S1677" i="27" s="1"/>
  <c r="H1677" i="27"/>
  <c r="C1677" i="27"/>
  <c r="AY1676" i="27"/>
  <c r="AX1676" i="27"/>
  <c r="V1676" i="27" a="1"/>
  <c r="V1676" i="27" s="1"/>
  <c r="T1676" i="27" a="1"/>
  <c r="T1676" i="27" s="1"/>
  <c r="S1676" i="27" a="1"/>
  <c r="S1676" i="27" s="1"/>
  <c r="H1676" i="27"/>
  <c r="C1676" i="27"/>
  <c r="AY1675" i="27"/>
  <c r="AX1675" i="27"/>
  <c r="V1675" i="27" a="1"/>
  <c r="V1675" i="27" s="1"/>
  <c r="T1675" i="27" a="1"/>
  <c r="T1675" i="27" s="1"/>
  <c r="S1675" i="27" a="1"/>
  <c r="S1675" i="27" s="1"/>
  <c r="H1675" i="27"/>
  <c r="C1675" i="27"/>
  <c r="AY1674" i="27"/>
  <c r="AX1674" i="27"/>
  <c r="V1674" i="27" a="1"/>
  <c r="V1674" i="27" s="1"/>
  <c r="T1674" i="27" a="1"/>
  <c r="T1674" i="27" s="1"/>
  <c r="S1674" i="27" a="1"/>
  <c r="S1674" i="27" s="1"/>
  <c r="H1674" i="27"/>
  <c r="C1674" i="27"/>
  <c r="AY1673" i="27"/>
  <c r="AX1673" i="27"/>
  <c r="V1673" i="27" a="1"/>
  <c r="V1673" i="27" s="1"/>
  <c r="T1673" i="27" a="1"/>
  <c r="T1673" i="27" s="1"/>
  <c r="S1673" i="27" a="1"/>
  <c r="S1673" i="27" s="1"/>
  <c r="H1673" i="27"/>
  <c r="C1673" i="27"/>
  <c r="AY1672" i="27"/>
  <c r="AX1672" i="27"/>
  <c r="V1672" i="27" a="1"/>
  <c r="V1672" i="27" s="1"/>
  <c r="T1672" i="27" a="1"/>
  <c r="T1672" i="27" s="1"/>
  <c r="S1672" i="27" a="1"/>
  <c r="S1672" i="27" s="1"/>
  <c r="H1672" i="27"/>
  <c r="C1672" i="27"/>
  <c r="AY1671" i="27"/>
  <c r="AX1671" i="27"/>
  <c r="V1671" i="27" a="1"/>
  <c r="V1671" i="27" s="1"/>
  <c r="T1671" i="27" a="1"/>
  <c r="T1671" i="27" s="1"/>
  <c r="S1671" i="27" a="1"/>
  <c r="S1671" i="27" s="1"/>
  <c r="H1671" i="27"/>
  <c r="C1671" i="27"/>
  <c r="AY1670" i="27"/>
  <c r="AX1670" i="27"/>
  <c r="V1670" i="27" a="1"/>
  <c r="V1670" i="27" s="1"/>
  <c r="T1670" i="27" a="1"/>
  <c r="T1670" i="27" s="1"/>
  <c r="S1670" i="27" a="1"/>
  <c r="S1670" i="27" s="1"/>
  <c r="H1670" i="27"/>
  <c r="C1670" i="27"/>
  <c r="AY392" i="27"/>
  <c r="AX392" i="27"/>
  <c r="V392" i="27" a="1"/>
  <c r="V392" i="27" s="1"/>
  <c r="T392" i="27" a="1"/>
  <c r="T392" i="27" s="1"/>
  <c r="S392" i="27" a="1"/>
  <c r="S392" i="27" s="1"/>
  <c r="H392" i="27"/>
  <c r="C392" i="27"/>
  <c r="AY1668" i="27"/>
  <c r="AX1668" i="27"/>
  <c r="V1668" i="27" a="1"/>
  <c r="V1668" i="27" s="1"/>
  <c r="T1668" i="27" a="1"/>
  <c r="T1668" i="27" s="1"/>
  <c r="S1668" i="27" a="1"/>
  <c r="S1668" i="27" s="1"/>
  <c r="H1668" i="27"/>
  <c r="C1668" i="27"/>
  <c r="AY1667" i="27"/>
  <c r="AX1667" i="27"/>
  <c r="V1667" i="27" a="1"/>
  <c r="V1667" i="27" s="1"/>
  <c r="T1667" i="27" a="1"/>
  <c r="T1667" i="27" s="1"/>
  <c r="S1667" i="27" a="1"/>
  <c r="S1667" i="27" s="1"/>
  <c r="H1667" i="27"/>
  <c r="C1667" i="27"/>
  <c r="AY1666" i="27"/>
  <c r="AX1666" i="27"/>
  <c r="V1666" i="27" a="1"/>
  <c r="V1666" i="27" s="1"/>
  <c r="T1666" i="27" a="1"/>
  <c r="T1666" i="27" s="1"/>
  <c r="S1666" i="27" a="1"/>
  <c r="S1666" i="27" s="1"/>
  <c r="H1666" i="27"/>
  <c r="C1666" i="27"/>
  <c r="AY1665" i="27"/>
  <c r="AX1665" i="27"/>
  <c r="V1665" i="27" a="1"/>
  <c r="V1665" i="27" s="1"/>
  <c r="T1665" i="27" a="1"/>
  <c r="T1665" i="27" s="1"/>
  <c r="S1665" i="27" a="1"/>
  <c r="S1665" i="27" s="1"/>
  <c r="H1665" i="27"/>
  <c r="C1665" i="27"/>
  <c r="AY1664" i="27"/>
  <c r="AX1664" i="27"/>
  <c r="V1664" i="27" a="1"/>
  <c r="V1664" i="27" s="1"/>
  <c r="T1664" i="27" a="1"/>
  <c r="T1664" i="27" s="1"/>
  <c r="S1664" i="27" a="1"/>
  <c r="S1664" i="27" s="1"/>
  <c r="H1664" i="27"/>
  <c r="C1664" i="27"/>
  <c r="AY1663" i="27"/>
  <c r="AX1663" i="27"/>
  <c r="V1663" i="27" a="1"/>
  <c r="V1663" i="27" s="1"/>
  <c r="T1663" i="27" a="1"/>
  <c r="T1663" i="27" s="1"/>
  <c r="S1663" i="27" a="1"/>
  <c r="S1663" i="27" s="1"/>
  <c r="H1663" i="27"/>
  <c r="C1663" i="27"/>
  <c r="AY1662" i="27"/>
  <c r="AX1662" i="27"/>
  <c r="V1662" i="27" a="1"/>
  <c r="V1662" i="27" s="1"/>
  <c r="T1662" i="27" a="1"/>
  <c r="T1662" i="27" s="1"/>
  <c r="S1662" i="27" a="1"/>
  <c r="S1662" i="27" s="1"/>
  <c r="H1662" i="27"/>
  <c r="C1662" i="27"/>
  <c r="AY1661" i="27"/>
  <c r="AX1661" i="27"/>
  <c r="V1661" i="27" a="1"/>
  <c r="V1661" i="27" s="1"/>
  <c r="T1661" i="27" a="1"/>
  <c r="T1661" i="27" s="1"/>
  <c r="S1661" i="27" a="1"/>
  <c r="S1661" i="27" s="1"/>
  <c r="H1661" i="27"/>
  <c r="C1661" i="27"/>
  <c r="AY1660" i="27"/>
  <c r="AX1660" i="27"/>
  <c r="V1660" i="27" a="1"/>
  <c r="V1660" i="27" s="1"/>
  <c r="T1660" i="27" a="1"/>
  <c r="T1660" i="27" s="1"/>
  <c r="S1660" i="27" a="1"/>
  <c r="S1660" i="27" s="1"/>
  <c r="H1660" i="27"/>
  <c r="C1660" i="27"/>
  <c r="AY1659" i="27"/>
  <c r="AX1659" i="27"/>
  <c r="V1659" i="27" a="1"/>
  <c r="V1659" i="27" s="1"/>
  <c r="T1659" i="27" a="1"/>
  <c r="T1659" i="27" s="1"/>
  <c r="S1659" i="27" a="1"/>
  <c r="S1659" i="27" s="1"/>
  <c r="H1659" i="27"/>
  <c r="C1659" i="27"/>
  <c r="AY1658" i="27"/>
  <c r="AX1658" i="27"/>
  <c r="V1658" i="27" a="1"/>
  <c r="V1658" i="27" s="1"/>
  <c r="T1658" i="27" a="1"/>
  <c r="T1658" i="27" s="1"/>
  <c r="S1658" i="27" a="1"/>
  <c r="S1658" i="27" s="1"/>
  <c r="H1658" i="27"/>
  <c r="C1658" i="27"/>
  <c r="AY1657" i="27"/>
  <c r="AX1657" i="27"/>
  <c r="V1657" i="27" a="1"/>
  <c r="V1657" i="27" s="1"/>
  <c r="T1657" i="27" a="1"/>
  <c r="T1657" i="27" s="1"/>
  <c r="S1657" i="27" a="1"/>
  <c r="S1657" i="27" s="1"/>
  <c r="H1657" i="27"/>
  <c r="C1657" i="27"/>
  <c r="AY1656" i="27"/>
  <c r="AX1656" i="27"/>
  <c r="V1656" i="27" a="1"/>
  <c r="V1656" i="27" s="1"/>
  <c r="T1656" i="27" a="1"/>
  <c r="T1656" i="27" s="1"/>
  <c r="S1656" i="27" a="1"/>
  <c r="S1656" i="27" s="1"/>
  <c r="H1656" i="27"/>
  <c r="C1656" i="27"/>
  <c r="AY1655" i="27"/>
  <c r="AX1655" i="27"/>
  <c r="V1655" i="27" a="1"/>
  <c r="V1655" i="27" s="1"/>
  <c r="T1655" i="27" a="1"/>
  <c r="T1655" i="27" s="1"/>
  <c r="S1655" i="27" a="1"/>
  <c r="S1655" i="27" s="1"/>
  <c r="H1655" i="27"/>
  <c r="C1655" i="27"/>
  <c r="AY1654" i="27"/>
  <c r="AX1654" i="27"/>
  <c r="V1654" i="27" a="1"/>
  <c r="V1654" i="27" s="1"/>
  <c r="T1654" i="27" a="1"/>
  <c r="T1654" i="27" s="1"/>
  <c r="S1654" i="27" a="1"/>
  <c r="S1654" i="27" s="1"/>
  <c r="H1654" i="27"/>
  <c r="C1654" i="27"/>
  <c r="AY1653" i="27"/>
  <c r="AX1653" i="27"/>
  <c r="V1653" i="27" a="1"/>
  <c r="V1653" i="27" s="1"/>
  <c r="T1653" i="27" a="1"/>
  <c r="T1653" i="27" s="1"/>
  <c r="S1653" i="27" a="1"/>
  <c r="S1653" i="27" s="1"/>
  <c r="H1653" i="27"/>
  <c r="C1653" i="27"/>
  <c r="AY1652" i="27"/>
  <c r="AX1652" i="27"/>
  <c r="V1652" i="27" a="1"/>
  <c r="V1652" i="27" s="1"/>
  <c r="T1652" i="27" a="1"/>
  <c r="T1652" i="27" s="1"/>
  <c r="S1652" i="27" a="1"/>
  <c r="S1652" i="27" s="1"/>
  <c r="H1652" i="27"/>
  <c r="C1652" i="27"/>
  <c r="AY1651" i="27"/>
  <c r="AX1651" i="27"/>
  <c r="V1651" i="27" a="1"/>
  <c r="V1651" i="27" s="1"/>
  <c r="T1651" i="27" a="1"/>
  <c r="T1651" i="27" s="1"/>
  <c r="S1651" i="27" a="1"/>
  <c r="S1651" i="27" s="1"/>
  <c r="H1651" i="27"/>
  <c r="C1651" i="27"/>
  <c r="AY1650" i="27"/>
  <c r="AX1650" i="27"/>
  <c r="V1650" i="27" a="1"/>
  <c r="V1650" i="27" s="1"/>
  <c r="T1650" i="27" a="1"/>
  <c r="T1650" i="27" s="1"/>
  <c r="S1650" i="27" a="1"/>
  <c r="S1650" i="27" s="1"/>
  <c r="H1650" i="27"/>
  <c r="C1650" i="27"/>
  <c r="AY1649" i="27"/>
  <c r="AX1649" i="27"/>
  <c r="V1649" i="27" a="1"/>
  <c r="V1649" i="27" s="1"/>
  <c r="T1649" i="27" a="1"/>
  <c r="T1649" i="27" s="1"/>
  <c r="S1649" i="27" a="1"/>
  <c r="S1649" i="27" s="1"/>
  <c r="H1649" i="27"/>
  <c r="C1649" i="27"/>
  <c r="AY1648" i="27"/>
  <c r="AX1648" i="27"/>
  <c r="V1648" i="27" a="1"/>
  <c r="V1648" i="27" s="1"/>
  <c r="T1648" i="27" a="1"/>
  <c r="T1648" i="27" s="1"/>
  <c r="S1648" i="27" a="1"/>
  <c r="S1648" i="27" s="1"/>
  <c r="H1648" i="27"/>
  <c r="C1648" i="27"/>
  <c r="AY1647" i="27"/>
  <c r="AX1647" i="27"/>
  <c r="V1647" i="27" a="1"/>
  <c r="V1647" i="27" s="1"/>
  <c r="T1647" i="27" a="1"/>
  <c r="T1647" i="27" s="1"/>
  <c r="S1647" i="27" a="1"/>
  <c r="S1647" i="27" s="1"/>
  <c r="H1647" i="27"/>
  <c r="C1647" i="27"/>
  <c r="AY1646" i="27"/>
  <c r="AX1646" i="27"/>
  <c r="V1646" i="27" a="1"/>
  <c r="V1646" i="27" s="1"/>
  <c r="T1646" i="27" a="1"/>
  <c r="T1646" i="27" s="1"/>
  <c r="S1646" i="27" a="1"/>
  <c r="S1646" i="27" s="1"/>
  <c r="H1646" i="27"/>
  <c r="C1646" i="27"/>
  <c r="AY1645" i="27"/>
  <c r="AX1645" i="27"/>
  <c r="V1645" i="27" a="1"/>
  <c r="V1645" i="27" s="1"/>
  <c r="T1645" i="27" a="1"/>
  <c r="T1645" i="27" s="1"/>
  <c r="S1645" i="27" a="1"/>
  <c r="S1645" i="27" s="1"/>
  <c r="H1645" i="27"/>
  <c r="C1645" i="27"/>
  <c r="AY1644" i="27"/>
  <c r="AX1644" i="27"/>
  <c r="V1644" i="27" a="1"/>
  <c r="V1644" i="27" s="1"/>
  <c r="T1644" i="27" a="1"/>
  <c r="T1644" i="27" s="1"/>
  <c r="S1644" i="27" a="1"/>
  <c r="S1644" i="27" s="1"/>
  <c r="H1644" i="27"/>
  <c r="C1644" i="27"/>
  <c r="AY1643" i="27"/>
  <c r="AX1643" i="27"/>
  <c r="V1643" i="27" a="1"/>
  <c r="V1643" i="27" s="1"/>
  <c r="T1643" i="27" a="1"/>
  <c r="T1643" i="27" s="1"/>
  <c r="S1643" i="27" a="1"/>
  <c r="S1643" i="27" s="1"/>
  <c r="H1643" i="27"/>
  <c r="C1643" i="27"/>
  <c r="AY1642" i="27"/>
  <c r="AX1642" i="27"/>
  <c r="V1642" i="27" a="1"/>
  <c r="V1642" i="27" s="1"/>
  <c r="T1642" i="27" a="1"/>
  <c r="T1642" i="27" s="1"/>
  <c r="S1642" i="27" a="1"/>
  <c r="S1642" i="27" s="1"/>
  <c r="H1642" i="27"/>
  <c r="C1642" i="27"/>
  <c r="AY1641" i="27"/>
  <c r="AX1641" i="27"/>
  <c r="V1641" i="27" a="1"/>
  <c r="V1641" i="27" s="1"/>
  <c r="T1641" i="27" a="1"/>
  <c r="T1641" i="27" s="1"/>
  <c r="S1641" i="27" a="1"/>
  <c r="S1641" i="27" s="1"/>
  <c r="H1641" i="27"/>
  <c r="C1641" i="27"/>
  <c r="AY1640" i="27"/>
  <c r="AX1640" i="27"/>
  <c r="V1640" i="27" a="1"/>
  <c r="V1640" i="27" s="1"/>
  <c r="T1640" i="27" a="1"/>
  <c r="T1640" i="27" s="1"/>
  <c r="S1640" i="27" a="1"/>
  <c r="S1640" i="27" s="1"/>
  <c r="H1640" i="27"/>
  <c r="C1640" i="27"/>
  <c r="AY1639" i="27"/>
  <c r="AX1639" i="27"/>
  <c r="V1639" i="27" a="1"/>
  <c r="V1639" i="27" s="1"/>
  <c r="T1639" i="27" a="1"/>
  <c r="T1639" i="27" s="1"/>
  <c r="S1639" i="27" a="1"/>
  <c r="S1639" i="27" s="1"/>
  <c r="H1639" i="27"/>
  <c r="C1639" i="27"/>
  <c r="AY1638" i="27"/>
  <c r="AX1638" i="27"/>
  <c r="V1638" i="27" a="1"/>
  <c r="V1638" i="27" s="1"/>
  <c r="T1638" i="27" a="1"/>
  <c r="T1638" i="27" s="1"/>
  <c r="S1638" i="27" a="1"/>
  <c r="S1638" i="27" s="1"/>
  <c r="H1638" i="27"/>
  <c r="C1638" i="27"/>
  <c r="AY1637" i="27"/>
  <c r="AX1637" i="27"/>
  <c r="V1637" i="27" a="1"/>
  <c r="V1637" i="27" s="1"/>
  <c r="T1637" i="27" a="1"/>
  <c r="T1637" i="27" s="1"/>
  <c r="S1637" i="27" a="1"/>
  <c r="S1637" i="27" s="1"/>
  <c r="H1637" i="27"/>
  <c r="C1637" i="27"/>
  <c r="AY1636" i="27"/>
  <c r="AX1636" i="27"/>
  <c r="V1636" i="27" a="1"/>
  <c r="V1636" i="27" s="1"/>
  <c r="T1636" i="27" a="1"/>
  <c r="T1636" i="27" s="1"/>
  <c r="S1636" i="27" a="1"/>
  <c r="S1636" i="27" s="1"/>
  <c r="H1636" i="27"/>
  <c r="C1636" i="27"/>
  <c r="AY1635" i="27"/>
  <c r="AX1635" i="27"/>
  <c r="V1635" i="27" a="1"/>
  <c r="V1635" i="27" s="1"/>
  <c r="T1635" i="27" a="1"/>
  <c r="T1635" i="27" s="1"/>
  <c r="S1635" i="27" a="1"/>
  <c r="S1635" i="27" s="1"/>
  <c r="H1635" i="27"/>
  <c r="C1635" i="27"/>
  <c r="AY1634" i="27"/>
  <c r="AX1634" i="27"/>
  <c r="V1634" i="27" a="1"/>
  <c r="V1634" i="27" s="1"/>
  <c r="T1634" i="27" a="1"/>
  <c r="T1634" i="27" s="1"/>
  <c r="S1634" i="27" a="1"/>
  <c r="S1634" i="27" s="1"/>
  <c r="H1634" i="27"/>
  <c r="C1634" i="27"/>
  <c r="AY1633" i="27"/>
  <c r="AX1633" i="27"/>
  <c r="V1633" i="27" a="1"/>
  <c r="V1633" i="27" s="1"/>
  <c r="T1633" i="27" a="1"/>
  <c r="T1633" i="27" s="1"/>
  <c r="S1633" i="27" a="1"/>
  <c r="S1633" i="27" s="1"/>
  <c r="H1633" i="27"/>
  <c r="C1633" i="27"/>
  <c r="AY1632" i="27"/>
  <c r="AX1632" i="27"/>
  <c r="V1632" i="27" a="1"/>
  <c r="V1632" i="27" s="1"/>
  <c r="T1632" i="27" a="1"/>
  <c r="T1632" i="27" s="1"/>
  <c r="S1632" i="27" a="1"/>
  <c r="S1632" i="27" s="1"/>
  <c r="H1632" i="27"/>
  <c r="C1632" i="27"/>
  <c r="AY1631" i="27"/>
  <c r="AX1631" i="27"/>
  <c r="V1631" i="27" a="1"/>
  <c r="V1631" i="27" s="1"/>
  <c r="T1631" i="27" a="1"/>
  <c r="T1631" i="27" s="1"/>
  <c r="S1631" i="27" a="1"/>
  <c r="S1631" i="27" s="1"/>
  <c r="H1631" i="27"/>
  <c r="C1631" i="27"/>
  <c r="AY1630" i="27"/>
  <c r="AX1630" i="27"/>
  <c r="V1630" i="27" a="1"/>
  <c r="V1630" i="27" s="1"/>
  <c r="T1630" i="27" a="1"/>
  <c r="T1630" i="27" s="1"/>
  <c r="S1630" i="27" a="1"/>
  <c r="S1630" i="27" s="1"/>
  <c r="H1630" i="27"/>
  <c r="C1630" i="27"/>
  <c r="AY1629" i="27"/>
  <c r="AX1629" i="27"/>
  <c r="V1629" i="27" a="1"/>
  <c r="V1629" i="27" s="1"/>
  <c r="T1629" i="27" a="1"/>
  <c r="T1629" i="27" s="1"/>
  <c r="S1629" i="27" a="1"/>
  <c r="S1629" i="27" s="1"/>
  <c r="H1629" i="27"/>
  <c r="C1629" i="27"/>
  <c r="AY1628" i="27"/>
  <c r="AX1628" i="27"/>
  <c r="V1628" i="27" a="1"/>
  <c r="V1628" i="27" s="1"/>
  <c r="T1628" i="27" a="1"/>
  <c r="T1628" i="27" s="1"/>
  <c r="S1628" i="27" a="1"/>
  <c r="S1628" i="27" s="1"/>
  <c r="H1628" i="27"/>
  <c r="C1628" i="27"/>
  <c r="AY1627" i="27"/>
  <c r="AX1627" i="27"/>
  <c r="V1627" i="27" a="1"/>
  <c r="V1627" i="27" s="1"/>
  <c r="T1627" i="27" a="1"/>
  <c r="T1627" i="27" s="1"/>
  <c r="S1627" i="27" a="1"/>
  <c r="S1627" i="27" s="1"/>
  <c r="H1627" i="27"/>
  <c r="C1627" i="27"/>
  <c r="AY1626" i="27"/>
  <c r="AX1626" i="27"/>
  <c r="V1626" i="27" a="1"/>
  <c r="V1626" i="27" s="1"/>
  <c r="T1626" i="27" a="1"/>
  <c r="T1626" i="27" s="1"/>
  <c r="S1626" i="27" a="1"/>
  <c r="S1626" i="27" s="1"/>
  <c r="H1626" i="27"/>
  <c r="C1626" i="27"/>
  <c r="AY1625" i="27"/>
  <c r="AX1625" i="27"/>
  <c r="V1625" i="27" a="1"/>
  <c r="V1625" i="27" s="1"/>
  <c r="T1625" i="27" a="1"/>
  <c r="T1625" i="27" s="1"/>
  <c r="S1625" i="27" a="1"/>
  <c r="S1625" i="27" s="1"/>
  <c r="H1625" i="27"/>
  <c r="C1625" i="27"/>
  <c r="AY1624" i="27"/>
  <c r="AX1624" i="27"/>
  <c r="V1624" i="27" a="1"/>
  <c r="V1624" i="27" s="1"/>
  <c r="T1624" i="27" a="1"/>
  <c r="T1624" i="27" s="1"/>
  <c r="S1624" i="27" a="1"/>
  <c r="S1624" i="27" s="1"/>
  <c r="H1624" i="27"/>
  <c r="C1624" i="27"/>
  <c r="AY1623" i="27"/>
  <c r="AX1623" i="27"/>
  <c r="V1623" i="27" a="1"/>
  <c r="V1623" i="27" s="1"/>
  <c r="T1623" i="27" a="1"/>
  <c r="T1623" i="27" s="1"/>
  <c r="S1623" i="27" a="1"/>
  <c r="S1623" i="27" s="1"/>
  <c r="H1623" i="27"/>
  <c r="C1623" i="27"/>
  <c r="AY1622" i="27"/>
  <c r="AX1622" i="27"/>
  <c r="V1622" i="27" a="1"/>
  <c r="V1622" i="27" s="1"/>
  <c r="T1622" i="27" a="1"/>
  <c r="T1622" i="27" s="1"/>
  <c r="S1622" i="27" a="1"/>
  <c r="S1622" i="27" s="1"/>
  <c r="H1622" i="27"/>
  <c r="C1622" i="27"/>
  <c r="AY1621" i="27"/>
  <c r="AX1621" i="27"/>
  <c r="V1621" i="27" a="1"/>
  <c r="V1621" i="27" s="1"/>
  <c r="T1621" i="27" a="1"/>
  <c r="T1621" i="27" s="1"/>
  <c r="S1621" i="27" a="1"/>
  <c r="S1621" i="27" s="1"/>
  <c r="H1621" i="27"/>
  <c r="C1621" i="27"/>
  <c r="AY1620" i="27"/>
  <c r="AX1620" i="27"/>
  <c r="V1620" i="27" a="1"/>
  <c r="V1620" i="27" s="1"/>
  <c r="T1620" i="27" a="1"/>
  <c r="T1620" i="27" s="1"/>
  <c r="S1620" i="27" a="1"/>
  <c r="S1620" i="27" s="1"/>
  <c r="H1620" i="27"/>
  <c r="C1620" i="27"/>
  <c r="AY1619" i="27"/>
  <c r="AX1619" i="27"/>
  <c r="V1619" i="27" a="1"/>
  <c r="V1619" i="27" s="1"/>
  <c r="T1619" i="27" a="1"/>
  <c r="T1619" i="27" s="1"/>
  <c r="S1619" i="27" a="1"/>
  <c r="S1619" i="27" s="1"/>
  <c r="H1619" i="27"/>
  <c r="C1619" i="27"/>
  <c r="AY1618" i="27"/>
  <c r="AX1618" i="27"/>
  <c r="V1618" i="27" a="1"/>
  <c r="V1618" i="27" s="1"/>
  <c r="T1618" i="27" a="1"/>
  <c r="T1618" i="27" s="1"/>
  <c r="S1618" i="27" a="1"/>
  <c r="S1618" i="27" s="1"/>
  <c r="H1618" i="27"/>
  <c r="C1618" i="27"/>
  <c r="AY1617" i="27"/>
  <c r="AX1617" i="27"/>
  <c r="V1617" i="27" a="1"/>
  <c r="V1617" i="27" s="1"/>
  <c r="T1617" i="27" a="1"/>
  <c r="T1617" i="27" s="1"/>
  <c r="S1617" i="27" a="1"/>
  <c r="S1617" i="27" s="1"/>
  <c r="H1617" i="27"/>
  <c r="C1617" i="27"/>
  <c r="AY1616" i="27"/>
  <c r="AX1616" i="27"/>
  <c r="V1616" i="27" a="1"/>
  <c r="V1616" i="27" s="1"/>
  <c r="T1616" i="27" a="1"/>
  <c r="T1616" i="27" s="1"/>
  <c r="S1616" i="27" a="1"/>
  <c r="S1616" i="27" s="1"/>
  <c r="H1616" i="27"/>
  <c r="C1616" i="27"/>
  <c r="AY1615" i="27"/>
  <c r="AX1615" i="27"/>
  <c r="V1615" i="27" a="1"/>
  <c r="V1615" i="27" s="1"/>
  <c r="T1615" i="27" a="1"/>
  <c r="T1615" i="27" s="1"/>
  <c r="S1615" i="27" a="1"/>
  <c r="S1615" i="27" s="1"/>
  <c r="H1615" i="27"/>
  <c r="C1615" i="27"/>
  <c r="AY1614" i="27"/>
  <c r="AX1614" i="27"/>
  <c r="V1614" i="27" a="1"/>
  <c r="V1614" i="27" s="1"/>
  <c r="T1614" i="27" a="1"/>
  <c r="T1614" i="27" s="1"/>
  <c r="S1614" i="27" a="1"/>
  <c r="S1614" i="27" s="1"/>
  <c r="H1614" i="27"/>
  <c r="C1614" i="27"/>
  <c r="AY1613" i="27"/>
  <c r="AX1613" i="27"/>
  <c r="V1613" i="27" a="1"/>
  <c r="V1613" i="27" s="1"/>
  <c r="T1613" i="27" a="1"/>
  <c r="T1613" i="27" s="1"/>
  <c r="S1613" i="27" a="1"/>
  <c r="S1613" i="27" s="1"/>
  <c r="H1613" i="27"/>
  <c r="C1613" i="27"/>
  <c r="AY1612" i="27"/>
  <c r="AX1612" i="27"/>
  <c r="V1612" i="27" a="1"/>
  <c r="V1612" i="27" s="1"/>
  <c r="T1612" i="27" a="1"/>
  <c r="T1612" i="27" s="1"/>
  <c r="S1612" i="27" a="1"/>
  <c r="S1612" i="27" s="1"/>
  <c r="H1612" i="27"/>
  <c r="C1612" i="27"/>
  <c r="AY1611" i="27"/>
  <c r="AX1611" i="27"/>
  <c r="V1611" i="27" a="1"/>
  <c r="V1611" i="27" s="1"/>
  <c r="T1611" i="27" a="1"/>
  <c r="T1611" i="27" s="1"/>
  <c r="S1611" i="27" a="1"/>
  <c r="S1611" i="27" s="1"/>
  <c r="H1611" i="27"/>
  <c r="C1611" i="27"/>
  <c r="AY1610" i="27"/>
  <c r="AX1610" i="27"/>
  <c r="V1610" i="27" a="1"/>
  <c r="V1610" i="27" s="1"/>
  <c r="T1610" i="27" a="1"/>
  <c r="T1610" i="27" s="1"/>
  <c r="S1610" i="27" a="1"/>
  <c r="S1610" i="27" s="1"/>
  <c r="H1610" i="27"/>
  <c r="C1610" i="27"/>
  <c r="AY1609" i="27"/>
  <c r="AX1609" i="27"/>
  <c r="V1609" i="27" a="1"/>
  <c r="V1609" i="27" s="1"/>
  <c r="T1609" i="27" a="1"/>
  <c r="T1609" i="27" s="1"/>
  <c r="S1609" i="27" a="1"/>
  <c r="S1609" i="27" s="1"/>
  <c r="H1609" i="27"/>
  <c r="C1609" i="27"/>
  <c r="AY1608" i="27"/>
  <c r="AX1608" i="27"/>
  <c r="V1608" i="27" a="1"/>
  <c r="V1608" i="27" s="1"/>
  <c r="T1608" i="27" a="1"/>
  <c r="T1608" i="27" s="1"/>
  <c r="S1608" i="27" a="1"/>
  <c r="S1608" i="27" s="1"/>
  <c r="H1608" i="27"/>
  <c r="C1608" i="27"/>
  <c r="AY1607" i="27"/>
  <c r="AX1607" i="27"/>
  <c r="V1607" i="27" a="1"/>
  <c r="V1607" i="27" s="1"/>
  <c r="T1607" i="27" a="1"/>
  <c r="T1607" i="27" s="1"/>
  <c r="S1607" i="27" a="1"/>
  <c r="S1607" i="27" s="1"/>
  <c r="H1607" i="27"/>
  <c r="C1607" i="27"/>
  <c r="AY1606" i="27"/>
  <c r="AX1606" i="27"/>
  <c r="V1606" i="27" a="1"/>
  <c r="V1606" i="27" s="1"/>
  <c r="T1606" i="27" a="1"/>
  <c r="T1606" i="27" s="1"/>
  <c r="S1606" i="27" a="1"/>
  <c r="S1606" i="27" s="1"/>
  <c r="H1606" i="27"/>
  <c r="C1606" i="27"/>
  <c r="AY1605" i="27"/>
  <c r="AX1605" i="27"/>
  <c r="V1605" i="27" a="1"/>
  <c r="V1605" i="27" s="1"/>
  <c r="T1605" i="27" a="1"/>
  <c r="T1605" i="27" s="1"/>
  <c r="S1605" i="27" a="1"/>
  <c r="S1605" i="27" s="1"/>
  <c r="H1605" i="27"/>
  <c r="C1605" i="27"/>
  <c r="AY1604" i="27"/>
  <c r="AX1604" i="27"/>
  <c r="V1604" i="27" a="1"/>
  <c r="V1604" i="27" s="1"/>
  <c r="T1604" i="27" a="1"/>
  <c r="T1604" i="27" s="1"/>
  <c r="S1604" i="27" a="1"/>
  <c r="S1604" i="27" s="1"/>
  <c r="H1604" i="27"/>
  <c r="C1604" i="27"/>
  <c r="AY1603" i="27"/>
  <c r="AX1603" i="27"/>
  <c r="V1603" i="27" a="1"/>
  <c r="V1603" i="27" s="1"/>
  <c r="T1603" i="27" a="1"/>
  <c r="T1603" i="27" s="1"/>
  <c r="S1603" i="27" a="1"/>
  <c r="S1603" i="27" s="1"/>
  <c r="H1603" i="27"/>
  <c r="C1603" i="27"/>
  <c r="AY1602" i="27"/>
  <c r="AX1602" i="27"/>
  <c r="V1602" i="27" a="1"/>
  <c r="V1602" i="27" s="1"/>
  <c r="T1602" i="27" a="1"/>
  <c r="T1602" i="27" s="1"/>
  <c r="S1602" i="27" a="1"/>
  <c r="S1602" i="27" s="1"/>
  <c r="H1602" i="27"/>
  <c r="C1602" i="27"/>
  <c r="AY1601" i="27"/>
  <c r="AX1601" i="27"/>
  <c r="V1601" i="27" a="1"/>
  <c r="V1601" i="27" s="1"/>
  <c r="T1601" i="27" a="1"/>
  <c r="T1601" i="27" s="1"/>
  <c r="S1601" i="27" a="1"/>
  <c r="S1601" i="27" s="1"/>
  <c r="H1601" i="27"/>
  <c r="C1601" i="27"/>
  <c r="AY1600" i="27"/>
  <c r="AX1600" i="27"/>
  <c r="V1600" i="27" a="1"/>
  <c r="V1600" i="27" s="1"/>
  <c r="T1600" i="27" a="1"/>
  <c r="T1600" i="27" s="1"/>
  <c r="S1600" i="27" a="1"/>
  <c r="S1600" i="27" s="1"/>
  <c r="H1600" i="27"/>
  <c r="C1600" i="27"/>
  <c r="AY1599" i="27"/>
  <c r="AX1599" i="27"/>
  <c r="V1599" i="27" a="1"/>
  <c r="V1599" i="27" s="1"/>
  <c r="T1599" i="27" a="1"/>
  <c r="T1599" i="27" s="1"/>
  <c r="S1599" i="27" a="1"/>
  <c r="S1599" i="27" s="1"/>
  <c r="H1599" i="27"/>
  <c r="C1599" i="27"/>
  <c r="AY1598" i="27"/>
  <c r="AX1598" i="27"/>
  <c r="V1598" i="27" a="1"/>
  <c r="V1598" i="27" s="1"/>
  <c r="T1598" i="27" a="1"/>
  <c r="T1598" i="27" s="1"/>
  <c r="S1598" i="27" a="1"/>
  <c r="S1598" i="27" s="1"/>
  <c r="H1598" i="27"/>
  <c r="C1598" i="27"/>
  <c r="AY1597" i="27"/>
  <c r="AX1597" i="27"/>
  <c r="V1597" i="27" a="1"/>
  <c r="V1597" i="27" s="1"/>
  <c r="T1597" i="27" a="1"/>
  <c r="T1597" i="27" s="1"/>
  <c r="S1597" i="27" a="1"/>
  <c r="S1597" i="27" s="1"/>
  <c r="H1597" i="27"/>
  <c r="C1597" i="27"/>
  <c r="AY1596" i="27"/>
  <c r="AX1596" i="27"/>
  <c r="V1596" i="27" a="1"/>
  <c r="V1596" i="27" s="1"/>
  <c r="T1596" i="27" a="1"/>
  <c r="T1596" i="27" s="1"/>
  <c r="S1596" i="27" a="1"/>
  <c r="S1596" i="27" s="1"/>
  <c r="H1596" i="27"/>
  <c r="C1596" i="27"/>
  <c r="AY1595" i="27"/>
  <c r="AX1595" i="27"/>
  <c r="V1595" i="27" a="1"/>
  <c r="V1595" i="27" s="1"/>
  <c r="T1595" i="27" a="1"/>
  <c r="T1595" i="27" s="1"/>
  <c r="S1595" i="27" a="1"/>
  <c r="S1595" i="27" s="1"/>
  <c r="H1595" i="27"/>
  <c r="C1595" i="27"/>
  <c r="AY1594" i="27"/>
  <c r="AX1594" i="27"/>
  <c r="V1594" i="27" a="1"/>
  <c r="V1594" i="27" s="1"/>
  <c r="T1594" i="27" a="1"/>
  <c r="T1594" i="27" s="1"/>
  <c r="S1594" i="27" a="1"/>
  <c r="S1594" i="27" s="1"/>
  <c r="H1594" i="27"/>
  <c r="C1594" i="27"/>
  <c r="AY1593" i="27"/>
  <c r="AX1593" i="27"/>
  <c r="V1593" i="27" a="1"/>
  <c r="V1593" i="27" s="1"/>
  <c r="T1593" i="27" a="1"/>
  <c r="T1593" i="27" s="1"/>
  <c r="S1593" i="27" a="1"/>
  <c r="S1593" i="27" s="1"/>
  <c r="H1593" i="27"/>
  <c r="C1593" i="27"/>
  <c r="AY1592" i="27"/>
  <c r="AX1592" i="27"/>
  <c r="V1592" i="27" a="1"/>
  <c r="V1592" i="27" s="1"/>
  <c r="T1592" i="27" a="1"/>
  <c r="T1592" i="27" s="1"/>
  <c r="S1592" i="27" a="1"/>
  <c r="S1592" i="27" s="1"/>
  <c r="H1592" i="27"/>
  <c r="C1592" i="27"/>
  <c r="AY1591" i="27"/>
  <c r="AX1591" i="27"/>
  <c r="V1591" i="27" a="1"/>
  <c r="V1591" i="27" s="1"/>
  <c r="T1591" i="27" a="1"/>
  <c r="T1591" i="27" s="1"/>
  <c r="S1591" i="27" a="1"/>
  <c r="S1591" i="27" s="1"/>
  <c r="H1591" i="27"/>
  <c r="C1591" i="27"/>
  <c r="AY1590" i="27"/>
  <c r="AX1590" i="27"/>
  <c r="V1590" i="27" a="1"/>
  <c r="V1590" i="27" s="1"/>
  <c r="T1590" i="27" a="1"/>
  <c r="T1590" i="27" s="1"/>
  <c r="S1590" i="27" a="1"/>
  <c r="S1590" i="27" s="1"/>
  <c r="H1590" i="27"/>
  <c r="C1590" i="27"/>
  <c r="AY1589" i="27"/>
  <c r="AX1589" i="27"/>
  <c r="V1589" i="27" a="1"/>
  <c r="V1589" i="27" s="1"/>
  <c r="T1589" i="27" a="1"/>
  <c r="T1589" i="27" s="1"/>
  <c r="S1589" i="27" a="1"/>
  <c r="S1589" i="27" s="1"/>
  <c r="H1589" i="27"/>
  <c r="C1589" i="27"/>
  <c r="AY1588" i="27"/>
  <c r="AX1588" i="27"/>
  <c r="V1588" i="27" a="1"/>
  <c r="V1588" i="27" s="1"/>
  <c r="T1588" i="27" a="1"/>
  <c r="T1588" i="27" s="1"/>
  <c r="S1588" i="27" a="1"/>
  <c r="S1588" i="27" s="1"/>
  <c r="H1588" i="27"/>
  <c r="C1588" i="27"/>
  <c r="AY1587" i="27"/>
  <c r="AX1587" i="27"/>
  <c r="V1587" i="27" a="1"/>
  <c r="V1587" i="27" s="1"/>
  <c r="T1587" i="27" a="1"/>
  <c r="T1587" i="27" s="1"/>
  <c r="S1587" i="27" a="1"/>
  <c r="S1587" i="27" s="1"/>
  <c r="H1587" i="27"/>
  <c r="C1587" i="27"/>
  <c r="AY1586" i="27"/>
  <c r="AX1586" i="27"/>
  <c r="V1586" i="27" a="1"/>
  <c r="V1586" i="27" s="1"/>
  <c r="T1586" i="27" a="1"/>
  <c r="T1586" i="27" s="1"/>
  <c r="S1586" i="27" a="1"/>
  <c r="S1586" i="27" s="1"/>
  <c r="H1586" i="27"/>
  <c r="C1586" i="27"/>
  <c r="AY1585" i="27"/>
  <c r="AX1585" i="27"/>
  <c r="V1585" i="27" a="1"/>
  <c r="V1585" i="27" s="1"/>
  <c r="T1585" i="27" a="1"/>
  <c r="T1585" i="27" s="1"/>
  <c r="S1585" i="27" a="1"/>
  <c r="S1585" i="27" s="1"/>
  <c r="H1585" i="27"/>
  <c r="C1585" i="27"/>
  <c r="AY1584" i="27"/>
  <c r="AX1584" i="27"/>
  <c r="V1584" i="27" a="1"/>
  <c r="V1584" i="27" s="1"/>
  <c r="T1584" i="27" a="1"/>
  <c r="T1584" i="27" s="1"/>
  <c r="S1584" i="27" a="1"/>
  <c r="S1584" i="27" s="1"/>
  <c r="H1584" i="27"/>
  <c r="C1584" i="27"/>
  <c r="AY1583" i="27"/>
  <c r="AX1583" i="27"/>
  <c r="V1583" i="27" a="1"/>
  <c r="V1583" i="27" s="1"/>
  <c r="T1583" i="27" a="1"/>
  <c r="T1583" i="27" s="1"/>
  <c r="S1583" i="27" a="1"/>
  <c r="S1583" i="27" s="1"/>
  <c r="H1583" i="27"/>
  <c r="C1583" i="27"/>
  <c r="AY1582" i="27"/>
  <c r="AX1582" i="27"/>
  <c r="V1582" i="27" a="1"/>
  <c r="V1582" i="27" s="1"/>
  <c r="T1582" i="27" a="1"/>
  <c r="T1582" i="27" s="1"/>
  <c r="S1582" i="27" a="1"/>
  <c r="S1582" i="27" s="1"/>
  <c r="H1582" i="27"/>
  <c r="C1582" i="27"/>
  <c r="AY1581" i="27"/>
  <c r="AX1581" i="27"/>
  <c r="V1581" i="27" a="1"/>
  <c r="V1581" i="27" s="1"/>
  <c r="T1581" i="27" a="1"/>
  <c r="T1581" i="27" s="1"/>
  <c r="S1581" i="27" a="1"/>
  <c r="S1581" i="27" s="1"/>
  <c r="H1581" i="27"/>
  <c r="C1581" i="27"/>
  <c r="AY1580" i="27"/>
  <c r="AX1580" i="27"/>
  <c r="V1580" i="27" a="1"/>
  <c r="V1580" i="27" s="1"/>
  <c r="T1580" i="27" a="1"/>
  <c r="T1580" i="27" s="1"/>
  <c r="S1580" i="27" a="1"/>
  <c r="S1580" i="27" s="1"/>
  <c r="H1580" i="27"/>
  <c r="C1580" i="27"/>
  <c r="AY1579" i="27"/>
  <c r="AX1579" i="27"/>
  <c r="V1579" i="27" a="1"/>
  <c r="V1579" i="27" s="1"/>
  <c r="T1579" i="27" a="1"/>
  <c r="T1579" i="27" s="1"/>
  <c r="S1579" i="27" a="1"/>
  <c r="S1579" i="27" s="1"/>
  <c r="H1579" i="27"/>
  <c r="C1579" i="27"/>
  <c r="AY1578" i="27"/>
  <c r="AX1578" i="27"/>
  <c r="V1578" i="27" a="1"/>
  <c r="V1578" i="27" s="1"/>
  <c r="T1578" i="27" a="1"/>
  <c r="T1578" i="27" s="1"/>
  <c r="S1578" i="27" a="1"/>
  <c r="S1578" i="27" s="1"/>
  <c r="H1578" i="27"/>
  <c r="C1578" i="27"/>
  <c r="AY1577" i="27"/>
  <c r="AX1577" i="27"/>
  <c r="V1577" i="27" a="1"/>
  <c r="V1577" i="27" s="1"/>
  <c r="T1577" i="27" a="1"/>
  <c r="T1577" i="27" s="1"/>
  <c r="S1577" i="27" a="1"/>
  <c r="S1577" i="27" s="1"/>
  <c r="H1577" i="27"/>
  <c r="C1577" i="27"/>
  <c r="AY1576" i="27"/>
  <c r="AX1576" i="27"/>
  <c r="V1576" i="27" a="1"/>
  <c r="V1576" i="27" s="1"/>
  <c r="T1576" i="27" a="1"/>
  <c r="T1576" i="27" s="1"/>
  <c r="S1576" i="27" a="1"/>
  <c r="S1576" i="27" s="1"/>
  <c r="H1576" i="27"/>
  <c r="C1576" i="27"/>
  <c r="AY1575" i="27"/>
  <c r="AX1575" i="27"/>
  <c r="V1575" i="27" a="1"/>
  <c r="V1575" i="27" s="1"/>
  <c r="T1575" i="27" a="1"/>
  <c r="T1575" i="27" s="1"/>
  <c r="S1575" i="27" a="1"/>
  <c r="S1575" i="27" s="1"/>
  <c r="H1575" i="27"/>
  <c r="C1575" i="27"/>
  <c r="AY1574" i="27"/>
  <c r="AX1574" i="27"/>
  <c r="V1574" i="27" a="1"/>
  <c r="V1574" i="27" s="1"/>
  <c r="T1574" i="27" a="1"/>
  <c r="T1574" i="27" s="1"/>
  <c r="S1574" i="27" a="1"/>
  <c r="S1574" i="27" s="1"/>
  <c r="H1574" i="27"/>
  <c r="C1574" i="27"/>
  <c r="AY1573" i="27"/>
  <c r="AX1573" i="27"/>
  <c r="V1573" i="27" a="1"/>
  <c r="V1573" i="27" s="1"/>
  <c r="T1573" i="27" a="1"/>
  <c r="T1573" i="27" s="1"/>
  <c r="S1573" i="27" a="1"/>
  <c r="S1573" i="27" s="1"/>
  <c r="H1573" i="27"/>
  <c r="C1573" i="27"/>
  <c r="AY1572" i="27"/>
  <c r="AX1572" i="27"/>
  <c r="V1572" i="27" a="1"/>
  <c r="V1572" i="27" s="1"/>
  <c r="T1572" i="27" a="1"/>
  <c r="T1572" i="27" s="1"/>
  <c r="S1572" i="27" a="1"/>
  <c r="S1572" i="27" s="1"/>
  <c r="H1572" i="27"/>
  <c r="C1572" i="27"/>
  <c r="AY1571" i="27"/>
  <c r="AX1571" i="27"/>
  <c r="V1571" i="27" a="1"/>
  <c r="V1571" i="27" s="1"/>
  <c r="T1571" i="27" a="1"/>
  <c r="T1571" i="27" s="1"/>
  <c r="S1571" i="27" a="1"/>
  <c r="S1571" i="27" s="1"/>
  <c r="H1571" i="27"/>
  <c r="C1571" i="27"/>
  <c r="AY1570" i="27"/>
  <c r="AX1570" i="27"/>
  <c r="V1570" i="27" a="1"/>
  <c r="V1570" i="27" s="1"/>
  <c r="T1570" i="27" a="1"/>
  <c r="T1570" i="27" s="1"/>
  <c r="S1570" i="27" a="1"/>
  <c r="S1570" i="27" s="1"/>
  <c r="H1570" i="27"/>
  <c r="C1570" i="27"/>
  <c r="AY1569" i="27"/>
  <c r="AX1569" i="27"/>
  <c r="V1569" i="27" a="1"/>
  <c r="V1569" i="27" s="1"/>
  <c r="T1569" i="27" a="1"/>
  <c r="T1569" i="27" s="1"/>
  <c r="S1569" i="27" a="1"/>
  <c r="S1569" i="27" s="1"/>
  <c r="H1569" i="27"/>
  <c r="C1569" i="27"/>
  <c r="AY1568" i="27"/>
  <c r="AX1568" i="27"/>
  <c r="V1568" i="27" a="1"/>
  <c r="V1568" i="27" s="1"/>
  <c r="T1568" i="27" a="1"/>
  <c r="T1568" i="27" s="1"/>
  <c r="S1568" i="27" a="1"/>
  <c r="S1568" i="27" s="1"/>
  <c r="H1568" i="27"/>
  <c r="C1568" i="27"/>
  <c r="AY1567" i="27"/>
  <c r="AX1567" i="27"/>
  <c r="V1567" i="27" a="1"/>
  <c r="V1567" i="27" s="1"/>
  <c r="T1567" i="27" a="1"/>
  <c r="T1567" i="27" s="1"/>
  <c r="S1567" i="27" a="1"/>
  <c r="S1567" i="27" s="1"/>
  <c r="H1567" i="27"/>
  <c r="C1567" i="27"/>
  <c r="AY1566" i="27"/>
  <c r="AX1566" i="27"/>
  <c r="V1566" i="27" a="1"/>
  <c r="V1566" i="27" s="1"/>
  <c r="T1566" i="27" a="1"/>
  <c r="T1566" i="27" s="1"/>
  <c r="S1566" i="27" a="1"/>
  <c r="S1566" i="27" s="1"/>
  <c r="H1566" i="27"/>
  <c r="C1566" i="27"/>
  <c r="AY1565" i="27"/>
  <c r="AX1565" i="27"/>
  <c r="V1565" i="27" a="1"/>
  <c r="V1565" i="27" s="1"/>
  <c r="T1565" i="27" a="1"/>
  <c r="T1565" i="27" s="1"/>
  <c r="S1565" i="27" a="1"/>
  <c r="S1565" i="27" s="1"/>
  <c r="H1565" i="27"/>
  <c r="C1565" i="27"/>
  <c r="AY1564" i="27"/>
  <c r="AX1564" i="27"/>
  <c r="V1564" i="27" a="1"/>
  <c r="V1564" i="27" s="1"/>
  <c r="T1564" i="27" a="1"/>
  <c r="T1564" i="27" s="1"/>
  <c r="S1564" i="27" a="1"/>
  <c r="S1564" i="27" s="1"/>
  <c r="H1564" i="27"/>
  <c r="C1564" i="27"/>
  <c r="AY1563" i="27"/>
  <c r="AX1563" i="27"/>
  <c r="V1563" i="27" a="1"/>
  <c r="V1563" i="27" s="1"/>
  <c r="T1563" i="27" a="1"/>
  <c r="T1563" i="27" s="1"/>
  <c r="S1563" i="27" a="1"/>
  <c r="S1563" i="27" s="1"/>
  <c r="H1563" i="27"/>
  <c r="C1563" i="27"/>
  <c r="AY1562" i="27"/>
  <c r="AX1562" i="27"/>
  <c r="V1562" i="27" a="1"/>
  <c r="V1562" i="27" s="1"/>
  <c r="T1562" i="27" a="1"/>
  <c r="T1562" i="27" s="1"/>
  <c r="S1562" i="27" a="1"/>
  <c r="S1562" i="27" s="1"/>
  <c r="H1562" i="27"/>
  <c r="C1562" i="27"/>
  <c r="AY1561" i="27"/>
  <c r="AX1561" i="27"/>
  <c r="V1561" i="27" a="1"/>
  <c r="V1561" i="27" s="1"/>
  <c r="T1561" i="27" a="1"/>
  <c r="T1561" i="27" s="1"/>
  <c r="S1561" i="27" a="1"/>
  <c r="S1561" i="27" s="1"/>
  <c r="H1561" i="27"/>
  <c r="C1561" i="27"/>
  <c r="AY1560" i="27"/>
  <c r="AX1560" i="27"/>
  <c r="V1560" i="27" a="1"/>
  <c r="V1560" i="27" s="1"/>
  <c r="T1560" i="27" a="1"/>
  <c r="T1560" i="27" s="1"/>
  <c r="S1560" i="27" a="1"/>
  <c r="S1560" i="27" s="1"/>
  <c r="H1560" i="27"/>
  <c r="C1560" i="27"/>
  <c r="AY1559" i="27"/>
  <c r="AX1559" i="27"/>
  <c r="V1559" i="27" a="1"/>
  <c r="V1559" i="27" s="1"/>
  <c r="T1559" i="27" a="1"/>
  <c r="T1559" i="27" s="1"/>
  <c r="S1559" i="27" a="1"/>
  <c r="S1559" i="27" s="1"/>
  <c r="H1559" i="27"/>
  <c r="C1559" i="27"/>
  <c r="AY1558" i="27"/>
  <c r="AX1558" i="27"/>
  <c r="V1558" i="27" a="1"/>
  <c r="V1558" i="27" s="1"/>
  <c r="T1558" i="27" a="1"/>
  <c r="T1558" i="27" s="1"/>
  <c r="S1558" i="27" a="1"/>
  <c r="S1558" i="27" s="1"/>
  <c r="H1558" i="27"/>
  <c r="C1558" i="27"/>
  <c r="AY1557" i="27"/>
  <c r="AX1557" i="27"/>
  <c r="V1557" i="27" a="1"/>
  <c r="V1557" i="27" s="1"/>
  <c r="T1557" i="27" a="1"/>
  <c r="T1557" i="27" s="1"/>
  <c r="S1557" i="27" a="1"/>
  <c r="S1557" i="27" s="1"/>
  <c r="H1557" i="27"/>
  <c r="C1557" i="27"/>
  <c r="AY1556" i="27"/>
  <c r="AX1556" i="27"/>
  <c r="V1556" i="27" a="1"/>
  <c r="V1556" i="27" s="1"/>
  <c r="T1556" i="27" a="1"/>
  <c r="T1556" i="27" s="1"/>
  <c r="S1556" i="27" a="1"/>
  <c r="S1556" i="27" s="1"/>
  <c r="H1556" i="27"/>
  <c r="C1556" i="27"/>
  <c r="AY1555" i="27"/>
  <c r="AX1555" i="27"/>
  <c r="V1555" i="27" a="1"/>
  <c r="V1555" i="27" s="1"/>
  <c r="T1555" i="27" a="1"/>
  <c r="T1555" i="27" s="1"/>
  <c r="S1555" i="27" a="1"/>
  <c r="S1555" i="27" s="1"/>
  <c r="H1555" i="27"/>
  <c r="C1555" i="27"/>
  <c r="AY1554" i="27"/>
  <c r="AX1554" i="27"/>
  <c r="V1554" i="27" a="1"/>
  <c r="V1554" i="27" s="1"/>
  <c r="T1554" i="27" a="1"/>
  <c r="T1554" i="27" s="1"/>
  <c r="S1554" i="27" a="1"/>
  <c r="S1554" i="27" s="1"/>
  <c r="H1554" i="27"/>
  <c r="C1554" i="27"/>
  <c r="AY1553" i="27"/>
  <c r="AX1553" i="27"/>
  <c r="V1553" i="27" a="1"/>
  <c r="V1553" i="27" s="1"/>
  <c r="T1553" i="27" a="1"/>
  <c r="T1553" i="27" s="1"/>
  <c r="S1553" i="27" a="1"/>
  <c r="S1553" i="27" s="1"/>
  <c r="H1553" i="27"/>
  <c r="C1553" i="27"/>
  <c r="AY1552" i="27"/>
  <c r="AX1552" i="27"/>
  <c r="V1552" i="27" a="1"/>
  <c r="V1552" i="27" s="1"/>
  <c r="T1552" i="27" a="1"/>
  <c r="T1552" i="27" s="1"/>
  <c r="S1552" i="27" a="1"/>
  <c r="S1552" i="27" s="1"/>
  <c r="H1552" i="27"/>
  <c r="C1552" i="27"/>
  <c r="AY1551" i="27"/>
  <c r="AX1551" i="27"/>
  <c r="V1551" i="27" a="1"/>
  <c r="V1551" i="27" s="1"/>
  <c r="T1551" i="27" a="1"/>
  <c r="T1551" i="27" s="1"/>
  <c r="S1551" i="27" a="1"/>
  <c r="S1551" i="27" s="1"/>
  <c r="H1551" i="27"/>
  <c r="C1551" i="27"/>
  <c r="AY1550" i="27"/>
  <c r="AX1550" i="27"/>
  <c r="V1550" i="27" a="1"/>
  <c r="V1550" i="27" s="1"/>
  <c r="T1550" i="27" a="1"/>
  <c r="T1550" i="27" s="1"/>
  <c r="S1550" i="27" a="1"/>
  <c r="S1550" i="27" s="1"/>
  <c r="H1550" i="27"/>
  <c r="C1550" i="27"/>
  <c r="AY1549" i="27"/>
  <c r="AX1549" i="27"/>
  <c r="V1549" i="27" a="1"/>
  <c r="V1549" i="27" s="1"/>
  <c r="T1549" i="27" a="1"/>
  <c r="T1549" i="27" s="1"/>
  <c r="S1549" i="27" a="1"/>
  <c r="S1549" i="27" s="1"/>
  <c r="H1549" i="27"/>
  <c r="C1549" i="27"/>
  <c r="AY1548" i="27"/>
  <c r="AX1548" i="27"/>
  <c r="V1548" i="27" a="1"/>
  <c r="V1548" i="27" s="1"/>
  <c r="T1548" i="27" a="1"/>
  <c r="T1548" i="27" s="1"/>
  <c r="S1548" i="27" a="1"/>
  <c r="S1548" i="27" s="1"/>
  <c r="H1548" i="27"/>
  <c r="C1548" i="27"/>
  <c r="AY1547" i="27"/>
  <c r="AX1547" i="27"/>
  <c r="V1547" i="27" a="1"/>
  <c r="V1547" i="27" s="1"/>
  <c r="T1547" i="27" a="1"/>
  <c r="T1547" i="27" s="1"/>
  <c r="S1547" i="27" a="1"/>
  <c r="S1547" i="27" s="1"/>
  <c r="H1547" i="27"/>
  <c r="C1547" i="27"/>
  <c r="AY1546" i="27"/>
  <c r="AX1546" i="27"/>
  <c r="V1546" i="27" a="1"/>
  <c r="V1546" i="27" s="1"/>
  <c r="T1546" i="27" a="1"/>
  <c r="T1546" i="27" s="1"/>
  <c r="S1546" i="27" a="1"/>
  <c r="S1546" i="27" s="1"/>
  <c r="H1546" i="27"/>
  <c r="C1546" i="27"/>
  <c r="AY110" i="27"/>
  <c r="AX110" i="27"/>
  <c r="V110" i="27" a="1"/>
  <c r="V110" i="27" s="1"/>
  <c r="T110" i="27" a="1"/>
  <c r="T110" i="27" s="1"/>
  <c r="S110" i="27" a="1"/>
  <c r="S110" i="27" s="1"/>
  <c r="H110" i="27"/>
  <c r="C110" i="27"/>
  <c r="AY1544" i="27"/>
  <c r="AX1544" i="27"/>
  <c r="V1544" i="27" a="1"/>
  <c r="V1544" i="27" s="1"/>
  <c r="T1544" i="27" a="1"/>
  <c r="T1544" i="27" s="1"/>
  <c r="S1544" i="27" a="1"/>
  <c r="S1544" i="27" s="1"/>
  <c r="H1544" i="27"/>
  <c r="C1544" i="27"/>
  <c r="AY1543" i="27"/>
  <c r="AX1543" i="27"/>
  <c r="V1543" i="27" a="1"/>
  <c r="V1543" i="27" s="1"/>
  <c r="T1543" i="27" a="1"/>
  <c r="T1543" i="27" s="1"/>
  <c r="S1543" i="27" a="1"/>
  <c r="S1543" i="27" s="1"/>
  <c r="H1543" i="27"/>
  <c r="C1543" i="27"/>
  <c r="AY1542" i="27"/>
  <c r="AX1542" i="27"/>
  <c r="V1542" i="27" a="1"/>
  <c r="V1542" i="27" s="1"/>
  <c r="T1542" i="27" a="1"/>
  <c r="T1542" i="27" s="1"/>
  <c r="S1542" i="27" a="1"/>
  <c r="S1542" i="27" s="1"/>
  <c r="H1542" i="27"/>
  <c r="C1542" i="27"/>
  <c r="AY1541" i="27"/>
  <c r="AX1541" i="27"/>
  <c r="V1541" i="27" a="1"/>
  <c r="V1541" i="27" s="1"/>
  <c r="T1541" i="27" a="1"/>
  <c r="T1541" i="27" s="1"/>
  <c r="S1541" i="27" a="1"/>
  <c r="S1541" i="27" s="1"/>
  <c r="H1541" i="27"/>
  <c r="C1541" i="27"/>
  <c r="AY1540" i="27"/>
  <c r="AX1540" i="27"/>
  <c r="V1540" i="27" a="1"/>
  <c r="V1540" i="27" s="1"/>
  <c r="T1540" i="27" a="1"/>
  <c r="T1540" i="27" s="1"/>
  <c r="S1540" i="27" a="1"/>
  <c r="S1540" i="27" s="1"/>
  <c r="H1540" i="27"/>
  <c r="C1540" i="27"/>
  <c r="AY1539" i="27"/>
  <c r="AX1539" i="27"/>
  <c r="V1539" i="27" a="1"/>
  <c r="V1539" i="27" s="1"/>
  <c r="T1539" i="27" a="1"/>
  <c r="T1539" i="27" s="1"/>
  <c r="S1539" i="27" a="1"/>
  <c r="S1539" i="27" s="1"/>
  <c r="H1539" i="27"/>
  <c r="C1539" i="27"/>
  <c r="AY1538" i="27"/>
  <c r="AX1538" i="27"/>
  <c r="V1538" i="27" a="1"/>
  <c r="V1538" i="27" s="1"/>
  <c r="T1538" i="27" a="1"/>
  <c r="T1538" i="27" s="1"/>
  <c r="S1538" i="27" a="1"/>
  <c r="S1538" i="27" s="1"/>
  <c r="H1538" i="27"/>
  <c r="C1538" i="27"/>
  <c r="AY1537" i="27"/>
  <c r="AX1537" i="27"/>
  <c r="V1537" i="27" a="1"/>
  <c r="V1537" i="27" s="1"/>
  <c r="T1537" i="27" a="1"/>
  <c r="T1537" i="27" s="1"/>
  <c r="S1537" i="27" a="1"/>
  <c r="S1537" i="27" s="1"/>
  <c r="H1537" i="27"/>
  <c r="C1537" i="27"/>
  <c r="AY1536" i="27"/>
  <c r="AX1536" i="27"/>
  <c r="V1536" i="27" a="1"/>
  <c r="V1536" i="27" s="1"/>
  <c r="T1536" i="27" a="1"/>
  <c r="T1536" i="27" s="1"/>
  <c r="S1536" i="27" a="1"/>
  <c r="S1536" i="27" s="1"/>
  <c r="H1536" i="27"/>
  <c r="C1536" i="27"/>
  <c r="AY1535" i="27"/>
  <c r="AX1535" i="27"/>
  <c r="V1535" i="27" a="1"/>
  <c r="V1535" i="27" s="1"/>
  <c r="T1535" i="27" a="1"/>
  <c r="T1535" i="27" s="1"/>
  <c r="S1535" i="27" a="1"/>
  <c r="S1535" i="27" s="1"/>
  <c r="H1535" i="27"/>
  <c r="C1535" i="27"/>
  <c r="AY1534" i="27"/>
  <c r="AX1534" i="27"/>
  <c r="V1534" i="27" a="1"/>
  <c r="V1534" i="27" s="1"/>
  <c r="T1534" i="27" a="1"/>
  <c r="T1534" i="27" s="1"/>
  <c r="S1534" i="27" a="1"/>
  <c r="S1534" i="27" s="1"/>
  <c r="H1534" i="27"/>
  <c r="C1534" i="27"/>
  <c r="AY1533" i="27"/>
  <c r="AX1533" i="27"/>
  <c r="V1533" i="27" a="1"/>
  <c r="V1533" i="27" s="1"/>
  <c r="T1533" i="27" a="1"/>
  <c r="T1533" i="27" s="1"/>
  <c r="S1533" i="27" a="1"/>
  <c r="S1533" i="27" s="1"/>
  <c r="H1533" i="27"/>
  <c r="C1533" i="27"/>
  <c r="AY1532" i="27"/>
  <c r="AX1532" i="27"/>
  <c r="V1532" i="27" a="1"/>
  <c r="V1532" i="27" s="1"/>
  <c r="T1532" i="27" a="1"/>
  <c r="T1532" i="27" s="1"/>
  <c r="S1532" i="27" a="1"/>
  <c r="S1532" i="27" s="1"/>
  <c r="H1532" i="27"/>
  <c r="C1532" i="27"/>
  <c r="AY1531" i="27"/>
  <c r="AX1531" i="27"/>
  <c r="V1531" i="27" a="1"/>
  <c r="V1531" i="27" s="1"/>
  <c r="T1531" i="27" a="1"/>
  <c r="T1531" i="27" s="1"/>
  <c r="S1531" i="27" a="1"/>
  <c r="S1531" i="27" s="1"/>
  <c r="H1531" i="27"/>
  <c r="C1531" i="27"/>
  <c r="AY1530" i="27"/>
  <c r="AX1530" i="27"/>
  <c r="V1530" i="27" a="1"/>
  <c r="V1530" i="27" s="1"/>
  <c r="T1530" i="27" a="1"/>
  <c r="T1530" i="27" s="1"/>
  <c r="S1530" i="27" a="1"/>
  <c r="S1530" i="27" s="1"/>
  <c r="H1530" i="27"/>
  <c r="C1530" i="27"/>
  <c r="AY1529" i="27"/>
  <c r="AX1529" i="27"/>
  <c r="V1529" i="27" a="1"/>
  <c r="V1529" i="27" s="1"/>
  <c r="T1529" i="27" a="1"/>
  <c r="T1529" i="27" s="1"/>
  <c r="S1529" i="27" a="1"/>
  <c r="S1529" i="27" s="1"/>
  <c r="H1529" i="27"/>
  <c r="C1529" i="27"/>
  <c r="AY1528" i="27"/>
  <c r="AX1528" i="27"/>
  <c r="V1528" i="27" a="1"/>
  <c r="V1528" i="27" s="1"/>
  <c r="T1528" i="27" a="1"/>
  <c r="T1528" i="27" s="1"/>
  <c r="S1528" i="27" a="1"/>
  <c r="S1528" i="27" s="1"/>
  <c r="H1528" i="27"/>
  <c r="C1528" i="27"/>
  <c r="AY1527" i="27"/>
  <c r="AX1527" i="27"/>
  <c r="V1527" i="27" a="1"/>
  <c r="V1527" i="27" s="1"/>
  <c r="T1527" i="27" a="1"/>
  <c r="T1527" i="27" s="1"/>
  <c r="S1527" i="27" a="1"/>
  <c r="S1527" i="27" s="1"/>
  <c r="H1527" i="27"/>
  <c r="C1527" i="27"/>
  <c r="AY1526" i="27"/>
  <c r="AX1526" i="27"/>
  <c r="V1526" i="27" a="1"/>
  <c r="V1526" i="27" s="1"/>
  <c r="T1526" i="27" a="1"/>
  <c r="T1526" i="27" s="1"/>
  <c r="S1526" i="27" a="1"/>
  <c r="S1526" i="27" s="1"/>
  <c r="H1526" i="27"/>
  <c r="C1526" i="27"/>
  <c r="AY1525" i="27"/>
  <c r="AX1525" i="27"/>
  <c r="V1525" i="27" a="1"/>
  <c r="V1525" i="27" s="1"/>
  <c r="T1525" i="27" a="1"/>
  <c r="T1525" i="27" s="1"/>
  <c r="S1525" i="27" a="1"/>
  <c r="S1525" i="27" s="1"/>
  <c r="H1525" i="27"/>
  <c r="C1525" i="27"/>
  <c r="AY1524" i="27"/>
  <c r="AX1524" i="27"/>
  <c r="V1524" i="27" a="1"/>
  <c r="V1524" i="27" s="1"/>
  <c r="T1524" i="27" a="1"/>
  <c r="T1524" i="27" s="1"/>
  <c r="S1524" i="27" a="1"/>
  <c r="S1524" i="27" s="1"/>
  <c r="H1524" i="27"/>
  <c r="C1524" i="27"/>
  <c r="AY1523" i="27"/>
  <c r="AX1523" i="27"/>
  <c r="V1523" i="27" a="1"/>
  <c r="V1523" i="27" s="1"/>
  <c r="T1523" i="27" a="1"/>
  <c r="T1523" i="27" s="1"/>
  <c r="S1523" i="27" a="1"/>
  <c r="S1523" i="27" s="1"/>
  <c r="H1523" i="27"/>
  <c r="C1523" i="27"/>
  <c r="AY1522" i="27"/>
  <c r="AX1522" i="27"/>
  <c r="V1522" i="27" a="1"/>
  <c r="V1522" i="27" s="1"/>
  <c r="T1522" i="27" a="1"/>
  <c r="T1522" i="27" s="1"/>
  <c r="S1522" i="27" a="1"/>
  <c r="S1522" i="27" s="1"/>
  <c r="H1522" i="27"/>
  <c r="C1522" i="27"/>
  <c r="AY1521" i="27"/>
  <c r="AX1521" i="27"/>
  <c r="V1521" i="27" a="1"/>
  <c r="V1521" i="27" s="1"/>
  <c r="T1521" i="27" a="1"/>
  <c r="T1521" i="27" s="1"/>
  <c r="S1521" i="27" a="1"/>
  <c r="S1521" i="27" s="1"/>
  <c r="H1521" i="27"/>
  <c r="C1521" i="27"/>
  <c r="AY1520" i="27"/>
  <c r="AX1520" i="27"/>
  <c r="V1520" i="27" a="1"/>
  <c r="V1520" i="27" s="1"/>
  <c r="T1520" i="27" a="1"/>
  <c r="T1520" i="27" s="1"/>
  <c r="S1520" i="27" a="1"/>
  <c r="S1520" i="27" s="1"/>
  <c r="H1520" i="27"/>
  <c r="C1520" i="27"/>
  <c r="AY1519" i="27"/>
  <c r="AX1519" i="27"/>
  <c r="V1519" i="27" a="1"/>
  <c r="V1519" i="27" s="1"/>
  <c r="T1519" i="27" a="1"/>
  <c r="T1519" i="27" s="1"/>
  <c r="S1519" i="27" a="1"/>
  <c r="S1519" i="27" s="1"/>
  <c r="H1519" i="27"/>
  <c r="C1519" i="27"/>
  <c r="AY1518" i="27"/>
  <c r="AX1518" i="27"/>
  <c r="V1518" i="27" a="1"/>
  <c r="V1518" i="27" s="1"/>
  <c r="T1518" i="27" a="1"/>
  <c r="T1518" i="27" s="1"/>
  <c r="S1518" i="27" a="1"/>
  <c r="S1518" i="27" s="1"/>
  <c r="H1518" i="27"/>
  <c r="C1518" i="27"/>
  <c r="AY1517" i="27"/>
  <c r="AX1517" i="27"/>
  <c r="V1517" i="27" a="1"/>
  <c r="V1517" i="27" s="1"/>
  <c r="T1517" i="27" a="1"/>
  <c r="T1517" i="27" s="1"/>
  <c r="S1517" i="27" a="1"/>
  <c r="S1517" i="27" s="1"/>
  <c r="H1517" i="27"/>
  <c r="C1517" i="27"/>
  <c r="AY1516" i="27"/>
  <c r="AX1516" i="27"/>
  <c r="V1516" i="27" a="1"/>
  <c r="V1516" i="27" s="1"/>
  <c r="T1516" i="27" a="1"/>
  <c r="T1516" i="27" s="1"/>
  <c r="S1516" i="27" a="1"/>
  <c r="S1516" i="27" s="1"/>
  <c r="H1516" i="27"/>
  <c r="C1516" i="27"/>
  <c r="AY1515" i="27"/>
  <c r="AX1515" i="27"/>
  <c r="V1515" i="27" a="1"/>
  <c r="V1515" i="27" s="1"/>
  <c r="T1515" i="27" a="1"/>
  <c r="T1515" i="27" s="1"/>
  <c r="S1515" i="27" a="1"/>
  <c r="S1515" i="27" s="1"/>
  <c r="H1515" i="27"/>
  <c r="C1515" i="27"/>
  <c r="AY1514" i="27"/>
  <c r="AX1514" i="27"/>
  <c r="V1514" i="27" a="1"/>
  <c r="V1514" i="27" s="1"/>
  <c r="T1514" i="27" a="1"/>
  <c r="T1514" i="27" s="1"/>
  <c r="S1514" i="27" a="1"/>
  <c r="S1514" i="27" s="1"/>
  <c r="H1514" i="27"/>
  <c r="C1514" i="27"/>
  <c r="AY1513" i="27"/>
  <c r="AX1513" i="27"/>
  <c r="V1513" i="27" a="1"/>
  <c r="V1513" i="27" s="1"/>
  <c r="T1513" i="27" a="1"/>
  <c r="T1513" i="27" s="1"/>
  <c r="S1513" i="27" a="1"/>
  <c r="S1513" i="27" s="1"/>
  <c r="H1513" i="27"/>
  <c r="C1513" i="27"/>
  <c r="AY1512" i="27"/>
  <c r="AX1512" i="27"/>
  <c r="V1512" i="27" a="1"/>
  <c r="V1512" i="27" s="1"/>
  <c r="T1512" i="27" a="1"/>
  <c r="T1512" i="27" s="1"/>
  <c r="S1512" i="27" a="1"/>
  <c r="S1512" i="27" s="1"/>
  <c r="H1512" i="27"/>
  <c r="C1512" i="27"/>
  <c r="AY1511" i="27"/>
  <c r="AX1511" i="27"/>
  <c r="V1511" i="27" a="1"/>
  <c r="V1511" i="27" s="1"/>
  <c r="T1511" i="27" a="1"/>
  <c r="T1511" i="27" s="1"/>
  <c r="S1511" i="27" a="1"/>
  <c r="S1511" i="27" s="1"/>
  <c r="H1511" i="27"/>
  <c r="C1511" i="27"/>
  <c r="AY1510" i="27"/>
  <c r="AX1510" i="27"/>
  <c r="V1510" i="27" a="1"/>
  <c r="V1510" i="27" s="1"/>
  <c r="T1510" i="27" a="1"/>
  <c r="T1510" i="27" s="1"/>
  <c r="S1510" i="27" a="1"/>
  <c r="S1510" i="27" s="1"/>
  <c r="H1510" i="27"/>
  <c r="C1510" i="27"/>
  <c r="AY1509" i="27"/>
  <c r="AX1509" i="27"/>
  <c r="V1509" i="27" a="1"/>
  <c r="V1509" i="27" s="1"/>
  <c r="T1509" i="27" a="1"/>
  <c r="T1509" i="27" s="1"/>
  <c r="S1509" i="27" a="1"/>
  <c r="S1509" i="27" s="1"/>
  <c r="H1509" i="27"/>
  <c r="C1509" i="27"/>
  <c r="AY1508" i="27"/>
  <c r="AX1508" i="27"/>
  <c r="V1508" i="27" a="1"/>
  <c r="V1508" i="27" s="1"/>
  <c r="T1508" i="27" a="1"/>
  <c r="T1508" i="27" s="1"/>
  <c r="S1508" i="27" a="1"/>
  <c r="S1508" i="27" s="1"/>
  <c r="H1508" i="27"/>
  <c r="C1508" i="27"/>
  <c r="AY1507" i="27"/>
  <c r="AX1507" i="27"/>
  <c r="V1507" i="27" a="1"/>
  <c r="V1507" i="27" s="1"/>
  <c r="T1507" i="27" a="1"/>
  <c r="T1507" i="27" s="1"/>
  <c r="S1507" i="27" a="1"/>
  <c r="S1507" i="27" s="1"/>
  <c r="H1507" i="27"/>
  <c r="C1507" i="27"/>
  <c r="AY1506" i="27"/>
  <c r="AX1506" i="27"/>
  <c r="V1506" i="27" a="1"/>
  <c r="V1506" i="27" s="1"/>
  <c r="T1506" i="27" a="1"/>
  <c r="T1506" i="27" s="1"/>
  <c r="S1506" i="27" a="1"/>
  <c r="S1506" i="27" s="1"/>
  <c r="H1506" i="27"/>
  <c r="C1506" i="27"/>
  <c r="AY1505" i="27"/>
  <c r="AX1505" i="27"/>
  <c r="V1505" i="27" a="1"/>
  <c r="V1505" i="27" s="1"/>
  <c r="T1505" i="27" a="1"/>
  <c r="T1505" i="27" s="1"/>
  <c r="S1505" i="27" a="1"/>
  <c r="S1505" i="27" s="1"/>
  <c r="H1505" i="27"/>
  <c r="C1505" i="27"/>
  <c r="AY1504" i="27"/>
  <c r="AX1504" i="27"/>
  <c r="V1504" i="27" a="1"/>
  <c r="V1504" i="27" s="1"/>
  <c r="T1504" i="27" a="1"/>
  <c r="T1504" i="27" s="1"/>
  <c r="S1504" i="27" a="1"/>
  <c r="S1504" i="27" s="1"/>
  <c r="H1504" i="27"/>
  <c r="C1504" i="27"/>
  <c r="AY1503" i="27"/>
  <c r="AX1503" i="27"/>
  <c r="V1503" i="27" a="1"/>
  <c r="V1503" i="27" s="1"/>
  <c r="T1503" i="27" a="1"/>
  <c r="T1503" i="27" s="1"/>
  <c r="S1503" i="27" a="1"/>
  <c r="S1503" i="27" s="1"/>
  <c r="H1503" i="27"/>
  <c r="C1503" i="27"/>
  <c r="AY1502" i="27"/>
  <c r="AX1502" i="27"/>
  <c r="V1502" i="27" a="1"/>
  <c r="V1502" i="27" s="1"/>
  <c r="T1502" i="27" a="1"/>
  <c r="T1502" i="27" s="1"/>
  <c r="S1502" i="27" a="1"/>
  <c r="S1502" i="27" s="1"/>
  <c r="H1502" i="27"/>
  <c r="C1502" i="27"/>
  <c r="AY1501" i="27"/>
  <c r="AX1501" i="27"/>
  <c r="V1501" i="27" a="1"/>
  <c r="V1501" i="27" s="1"/>
  <c r="T1501" i="27" a="1"/>
  <c r="T1501" i="27" s="1"/>
  <c r="S1501" i="27" a="1"/>
  <c r="S1501" i="27" s="1"/>
  <c r="H1501" i="27"/>
  <c r="C1501" i="27"/>
  <c r="AY1500" i="27"/>
  <c r="AX1500" i="27"/>
  <c r="V1500" i="27" a="1"/>
  <c r="V1500" i="27" s="1"/>
  <c r="T1500" i="27" a="1"/>
  <c r="T1500" i="27" s="1"/>
  <c r="S1500" i="27" a="1"/>
  <c r="S1500" i="27" s="1"/>
  <c r="H1500" i="27"/>
  <c r="C1500" i="27"/>
  <c r="AY1499" i="27"/>
  <c r="AX1499" i="27"/>
  <c r="V1499" i="27" a="1"/>
  <c r="V1499" i="27" s="1"/>
  <c r="T1499" i="27" a="1"/>
  <c r="T1499" i="27" s="1"/>
  <c r="S1499" i="27" a="1"/>
  <c r="S1499" i="27" s="1"/>
  <c r="H1499" i="27"/>
  <c r="C1499" i="27"/>
  <c r="AY1498" i="27"/>
  <c r="AX1498" i="27"/>
  <c r="V1498" i="27" a="1"/>
  <c r="V1498" i="27" s="1"/>
  <c r="T1498" i="27" a="1"/>
  <c r="T1498" i="27" s="1"/>
  <c r="S1498" i="27" a="1"/>
  <c r="S1498" i="27" s="1"/>
  <c r="H1498" i="27"/>
  <c r="C1498" i="27"/>
  <c r="AY1497" i="27"/>
  <c r="AX1497" i="27"/>
  <c r="V1497" i="27" a="1"/>
  <c r="V1497" i="27" s="1"/>
  <c r="T1497" i="27" a="1"/>
  <c r="T1497" i="27" s="1"/>
  <c r="S1497" i="27" a="1"/>
  <c r="S1497" i="27" s="1"/>
  <c r="H1497" i="27"/>
  <c r="C1497" i="27"/>
  <c r="AY1496" i="27"/>
  <c r="AX1496" i="27"/>
  <c r="V1496" i="27" a="1"/>
  <c r="V1496" i="27" s="1"/>
  <c r="T1496" i="27" a="1"/>
  <c r="T1496" i="27" s="1"/>
  <c r="S1496" i="27" a="1"/>
  <c r="S1496" i="27" s="1"/>
  <c r="H1496" i="27"/>
  <c r="C1496" i="27"/>
  <c r="AY1495" i="27"/>
  <c r="AX1495" i="27"/>
  <c r="V1495" i="27" a="1"/>
  <c r="V1495" i="27" s="1"/>
  <c r="T1495" i="27" a="1"/>
  <c r="T1495" i="27" s="1"/>
  <c r="S1495" i="27" a="1"/>
  <c r="S1495" i="27" s="1"/>
  <c r="H1495" i="27"/>
  <c r="C1495" i="27"/>
  <c r="AY1494" i="27"/>
  <c r="AX1494" i="27"/>
  <c r="V1494" i="27" a="1"/>
  <c r="V1494" i="27" s="1"/>
  <c r="T1494" i="27" a="1"/>
  <c r="T1494" i="27" s="1"/>
  <c r="S1494" i="27" a="1"/>
  <c r="S1494" i="27" s="1"/>
  <c r="H1494" i="27"/>
  <c r="C1494" i="27"/>
  <c r="AY1493" i="27"/>
  <c r="AX1493" i="27"/>
  <c r="V1493" i="27" a="1"/>
  <c r="V1493" i="27" s="1"/>
  <c r="T1493" i="27" a="1"/>
  <c r="T1493" i="27" s="1"/>
  <c r="S1493" i="27" a="1"/>
  <c r="S1493" i="27" s="1"/>
  <c r="H1493" i="27"/>
  <c r="C1493" i="27"/>
  <c r="AY1492" i="27"/>
  <c r="AX1492" i="27"/>
  <c r="V1492" i="27" a="1"/>
  <c r="V1492" i="27" s="1"/>
  <c r="T1492" i="27" a="1"/>
  <c r="T1492" i="27" s="1"/>
  <c r="S1492" i="27" a="1"/>
  <c r="S1492" i="27" s="1"/>
  <c r="H1492" i="27"/>
  <c r="C1492" i="27"/>
  <c r="AY1491" i="27"/>
  <c r="AX1491" i="27"/>
  <c r="V1491" i="27" a="1"/>
  <c r="V1491" i="27" s="1"/>
  <c r="T1491" i="27" a="1"/>
  <c r="T1491" i="27" s="1"/>
  <c r="S1491" i="27" a="1"/>
  <c r="S1491" i="27" s="1"/>
  <c r="H1491" i="27"/>
  <c r="C1491" i="27"/>
  <c r="AY1490" i="27"/>
  <c r="AX1490" i="27"/>
  <c r="V1490" i="27" a="1"/>
  <c r="V1490" i="27" s="1"/>
  <c r="T1490" i="27" a="1"/>
  <c r="T1490" i="27" s="1"/>
  <c r="S1490" i="27" a="1"/>
  <c r="S1490" i="27" s="1"/>
  <c r="H1490" i="27"/>
  <c r="C1490" i="27"/>
  <c r="AY1489" i="27"/>
  <c r="AX1489" i="27"/>
  <c r="V1489" i="27" a="1"/>
  <c r="V1489" i="27" s="1"/>
  <c r="T1489" i="27" a="1"/>
  <c r="T1489" i="27" s="1"/>
  <c r="S1489" i="27" a="1"/>
  <c r="S1489" i="27" s="1"/>
  <c r="H1489" i="27"/>
  <c r="C1489" i="27"/>
  <c r="AY1488" i="27"/>
  <c r="AX1488" i="27"/>
  <c r="V1488" i="27" a="1"/>
  <c r="V1488" i="27" s="1"/>
  <c r="T1488" i="27" a="1"/>
  <c r="T1488" i="27" s="1"/>
  <c r="S1488" i="27" a="1"/>
  <c r="S1488" i="27" s="1"/>
  <c r="H1488" i="27"/>
  <c r="C1488" i="27"/>
  <c r="AY1487" i="27"/>
  <c r="AX1487" i="27"/>
  <c r="V1487" i="27" a="1"/>
  <c r="V1487" i="27" s="1"/>
  <c r="T1487" i="27" a="1"/>
  <c r="T1487" i="27" s="1"/>
  <c r="S1487" i="27" a="1"/>
  <c r="S1487" i="27" s="1"/>
  <c r="H1487" i="27"/>
  <c r="C1487" i="27"/>
  <c r="AY1486" i="27"/>
  <c r="AX1486" i="27"/>
  <c r="V1486" i="27" a="1"/>
  <c r="V1486" i="27" s="1"/>
  <c r="T1486" i="27" a="1"/>
  <c r="T1486" i="27" s="1"/>
  <c r="S1486" i="27" a="1"/>
  <c r="S1486" i="27" s="1"/>
  <c r="H1486" i="27"/>
  <c r="C1486" i="27"/>
  <c r="AY1485" i="27"/>
  <c r="AX1485" i="27"/>
  <c r="V1485" i="27" a="1"/>
  <c r="V1485" i="27" s="1"/>
  <c r="T1485" i="27" a="1"/>
  <c r="T1485" i="27" s="1"/>
  <c r="S1485" i="27" a="1"/>
  <c r="S1485" i="27" s="1"/>
  <c r="H1485" i="27"/>
  <c r="C1485" i="27"/>
  <c r="AY1484" i="27"/>
  <c r="AX1484" i="27"/>
  <c r="V1484" i="27" a="1"/>
  <c r="V1484" i="27" s="1"/>
  <c r="T1484" i="27" a="1"/>
  <c r="T1484" i="27" s="1"/>
  <c r="S1484" i="27" a="1"/>
  <c r="S1484" i="27" s="1"/>
  <c r="H1484" i="27"/>
  <c r="C1484" i="27"/>
  <c r="AY1483" i="27"/>
  <c r="AX1483" i="27"/>
  <c r="V1483" i="27" a="1"/>
  <c r="V1483" i="27" s="1"/>
  <c r="T1483" i="27" a="1"/>
  <c r="T1483" i="27" s="1"/>
  <c r="S1483" i="27" a="1"/>
  <c r="S1483" i="27" s="1"/>
  <c r="H1483" i="27"/>
  <c r="C1483" i="27"/>
  <c r="AY1482" i="27"/>
  <c r="AX1482" i="27"/>
  <c r="V1482" i="27" a="1"/>
  <c r="V1482" i="27" s="1"/>
  <c r="T1482" i="27" a="1"/>
  <c r="T1482" i="27" s="1"/>
  <c r="S1482" i="27" a="1"/>
  <c r="S1482" i="27" s="1"/>
  <c r="H1482" i="27"/>
  <c r="C1482" i="27"/>
  <c r="AY1481" i="27"/>
  <c r="AX1481" i="27"/>
  <c r="V1481" i="27" a="1"/>
  <c r="V1481" i="27" s="1"/>
  <c r="T1481" i="27" a="1"/>
  <c r="T1481" i="27" s="1"/>
  <c r="S1481" i="27" a="1"/>
  <c r="S1481" i="27" s="1"/>
  <c r="H1481" i="27"/>
  <c r="C1481" i="27"/>
  <c r="AY1480" i="27"/>
  <c r="AX1480" i="27"/>
  <c r="V1480" i="27" a="1"/>
  <c r="V1480" i="27" s="1"/>
  <c r="T1480" i="27" a="1"/>
  <c r="T1480" i="27" s="1"/>
  <c r="S1480" i="27" a="1"/>
  <c r="S1480" i="27" s="1"/>
  <c r="H1480" i="27"/>
  <c r="C1480" i="27"/>
  <c r="AY1479" i="27"/>
  <c r="AX1479" i="27"/>
  <c r="V1479" i="27" a="1"/>
  <c r="V1479" i="27" s="1"/>
  <c r="T1479" i="27" a="1"/>
  <c r="T1479" i="27" s="1"/>
  <c r="S1479" i="27" a="1"/>
  <c r="S1479" i="27" s="1"/>
  <c r="H1479" i="27"/>
  <c r="C1479" i="27"/>
  <c r="AY1478" i="27"/>
  <c r="AX1478" i="27"/>
  <c r="V1478" i="27" a="1"/>
  <c r="V1478" i="27" s="1"/>
  <c r="T1478" i="27" a="1"/>
  <c r="T1478" i="27" s="1"/>
  <c r="S1478" i="27" a="1"/>
  <c r="S1478" i="27" s="1"/>
  <c r="H1478" i="27"/>
  <c r="C1478" i="27"/>
  <c r="AY1477" i="27"/>
  <c r="AX1477" i="27"/>
  <c r="V1477" i="27" a="1"/>
  <c r="V1477" i="27" s="1"/>
  <c r="T1477" i="27" a="1"/>
  <c r="T1477" i="27" s="1"/>
  <c r="S1477" i="27" a="1"/>
  <c r="S1477" i="27" s="1"/>
  <c r="H1477" i="27"/>
  <c r="C1477" i="27"/>
  <c r="AY1476" i="27"/>
  <c r="AX1476" i="27"/>
  <c r="V1476" i="27" a="1"/>
  <c r="V1476" i="27" s="1"/>
  <c r="T1476" i="27" a="1"/>
  <c r="T1476" i="27" s="1"/>
  <c r="S1476" i="27" a="1"/>
  <c r="S1476" i="27" s="1"/>
  <c r="H1476" i="27"/>
  <c r="C1476" i="27"/>
  <c r="AY1475" i="27"/>
  <c r="AX1475" i="27"/>
  <c r="V1475" i="27" a="1"/>
  <c r="V1475" i="27" s="1"/>
  <c r="T1475" i="27" a="1"/>
  <c r="T1475" i="27" s="1"/>
  <c r="S1475" i="27" a="1"/>
  <c r="S1475" i="27" s="1"/>
  <c r="H1475" i="27"/>
  <c r="C1475" i="27"/>
  <c r="AY1474" i="27"/>
  <c r="AX1474" i="27"/>
  <c r="V1474" i="27" a="1"/>
  <c r="V1474" i="27" s="1"/>
  <c r="T1474" i="27" a="1"/>
  <c r="T1474" i="27" s="1"/>
  <c r="S1474" i="27" a="1"/>
  <c r="S1474" i="27" s="1"/>
  <c r="H1474" i="27"/>
  <c r="C1474" i="27"/>
  <c r="AY1473" i="27"/>
  <c r="AX1473" i="27"/>
  <c r="V1473" i="27" a="1"/>
  <c r="V1473" i="27" s="1"/>
  <c r="T1473" i="27" a="1"/>
  <c r="T1473" i="27" s="1"/>
  <c r="S1473" i="27" a="1"/>
  <c r="S1473" i="27" s="1"/>
  <c r="H1473" i="27"/>
  <c r="C1473" i="27"/>
  <c r="AY1472" i="27"/>
  <c r="AX1472" i="27"/>
  <c r="V1472" i="27" a="1"/>
  <c r="V1472" i="27" s="1"/>
  <c r="T1472" i="27" a="1"/>
  <c r="T1472" i="27" s="1"/>
  <c r="S1472" i="27" a="1"/>
  <c r="S1472" i="27" s="1"/>
  <c r="H1472" i="27"/>
  <c r="C1472" i="27"/>
  <c r="AY1471" i="27"/>
  <c r="AX1471" i="27"/>
  <c r="V1471" i="27" a="1"/>
  <c r="V1471" i="27" s="1"/>
  <c r="T1471" i="27" a="1"/>
  <c r="T1471" i="27" s="1"/>
  <c r="S1471" i="27" a="1"/>
  <c r="S1471" i="27" s="1"/>
  <c r="H1471" i="27"/>
  <c r="C1471" i="27"/>
  <c r="AY1470" i="27"/>
  <c r="AX1470" i="27"/>
  <c r="V1470" i="27" a="1"/>
  <c r="V1470" i="27" s="1"/>
  <c r="T1470" i="27" a="1"/>
  <c r="T1470" i="27" s="1"/>
  <c r="S1470" i="27" a="1"/>
  <c r="S1470" i="27" s="1"/>
  <c r="H1470" i="27"/>
  <c r="C1470" i="27"/>
  <c r="AY1469" i="27"/>
  <c r="AX1469" i="27"/>
  <c r="V1469" i="27" a="1"/>
  <c r="V1469" i="27" s="1"/>
  <c r="T1469" i="27" a="1"/>
  <c r="T1469" i="27" s="1"/>
  <c r="S1469" i="27" a="1"/>
  <c r="S1469" i="27" s="1"/>
  <c r="H1469" i="27"/>
  <c r="C1469" i="27"/>
  <c r="AY1468" i="27"/>
  <c r="AX1468" i="27"/>
  <c r="V1468" i="27" a="1"/>
  <c r="V1468" i="27" s="1"/>
  <c r="T1468" i="27" a="1"/>
  <c r="T1468" i="27" s="1"/>
  <c r="S1468" i="27" a="1"/>
  <c r="S1468" i="27" s="1"/>
  <c r="H1468" i="27"/>
  <c r="C1468" i="27"/>
  <c r="AY1467" i="27"/>
  <c r="AX1467" i="27"/>
  <c r="V1467" i="27" a="1"/>
  <c r="V1467" i="27" s="1"/>
  <c r="T1467" i="27" a="1"/>
  <c r="T1467" i="27" s="1"/>
  <c r="S1467" i="27" a="1"/>
  <c r="S1467" i="27" s="1"/>
  <c r="H1467" i="27"/>
  <c r="C1467" i="27"/>
  <c r="AY1466" i="27"/>
  <c r="AX1466" i="27"/>
  <c r="V1466" i="27" a="1"/>
  <c r="V1466" i="27" s="1"/>
  <c r="T1466" i="27" a="1"/>
  <c r="T1466" i="27" s="1"/>
  <c r="S1466" i="27" a="1"/>
  <c r="S1466" i="27" s="1"/>
  <c r="H1466" i="27"/>
  <c r="C1466" i="27"/>
  <c r="AY1465" i="27"/>
  <c r="AX1465" i="27"/>
  <c r="V1465" i="27" a="1"/>
  <c r="V1465" i="27" s="1"/>
  <c r="T1465" i="27" a="1"/>
  <c r="T1465" i="27" s="1"/>
  <c r="S1465" i="27" a="1"/>
  <c r="S1465" i="27" s="1"/>
  <c r="H1465" i="27"/>
  <c r="C1465" i="27"/>
  <c r="AY1464" i="27"/>
  <c r="AX1464" i="27"/>
  <c r="V1464" i="27" a="1"/>
  <c r="V1464" i="27" s="1"/>
  <c r="T1464" i="27" a="1"/>
  <c r="T1464" i="27" s="1"/>
  <c r="S1464" i="27" a="1"/>
  <c r="S1464" i="27" s="1"/>
  <c r="H1464" i="27"/>
  <c r="C1464" i="27"/>
  <c r="AY1463" i="27"/>
  <c r="AX1463" i="27"/>
  <c r="V1463" i="27" a="1"/>
  <c r="V1463" i="27" s="1"/>
  <c r="T1463" i="27" a="1"/>
  <c r="T1463" i="27" s="1"/>
  <c r="S1463" i="27" a="1"/>
  <c r="S1463" i="27" s="1"/>
  <c r="H1463" i="27"/>
  <c r="C1463" i="27"/>
  <c r="AY1462" i="27"/>
  <c r="AX1462" i="27"/>
  <c r="V1462" i="27" a="1"/>
  <c r="V1462" i="27" s="1"/>
  <c r="T1462" i="27" a="1"/>
  <c r="T1462" i="27" s="1"/>
  <c r="S1462" i="27" a="1"/>
  <c r="S1462" i="27" s="1"/>
  <c r="H1462" i="27"/>
  <c r="C1462" i="27"/>
  <c r="AY1461" i="27"/>
  <c r="AX1461" i="27"/>
  <c r="V1461" i="27" a="1"/>
  <c r="V1461" i="27" s="1"/>
  <c r="T1461" i="27" a="1"/>
  <c r="T1461" i="27" s="1"/>
  <c r="S1461" i="27" a="1"/>
  <c r="S1461" i="27" s="1"/>
  <c r="H1461" i="27"/>
  <c r="C1461" i="27"/>
  <c r="AY1460" i="27"/>
  <c r="AX1460" i="27"/>
  <c r="V1460" i="27" a="1"/>
  <c r="V1460" i="27" s="1"/>
  <c r="T1460" i="27" a="1"/>
  <c r="T1460" i="27" s="1"/>
  <c r="S1460" i="27" a="1"/>
  <c r="S1460" i="27" s="1"/>
  <c r="H1460" i="27"/>
  <c r="C1460" i="27"/>
  <c r="AY1459" i="27"/>
  <c r="AX1459" i="27"/>
  <c r="V1459" i="27" a="1"/>
  <c r="V1459" i="27" s="1"/>
  <c r="T1459" i="27" a="1"/>
  <c r="T1459" i="27" s="1"/>
  <c r="S1459" i="27" a="1"/>
  <c r="S1459" i="27" s="1"/>
  <c r="H1459" i="27"/>
  <c r="C1459" i="27"/>
  <c r="AY1458" i="27"/>
  <c r="AX1458" i="27"/>
  <c r="V1458" i="27" a="1"/>
  <c r="V1458" i="27" s="1"/>
  <c r="T1458" i="27" a="1"/>
  <c r="T1458" i="27" s="1"/>
  <c r="S1458" i="27" a="1"/>
  <c r="S1458" i="27" s="1"/>
  <c r="H1458" i="27"/>
  <c r="C1458" i="27"/>
  <c r="AY1457" i="27"/>
  <c r="AX1457" i="27"/>
  <c r="V1457" i="27" a="1"/>
  <c r="V1457" i="27" s="1"/>
  <c r="T1457" i="27" a="1"/>
  <c r="T1457" i="27" s="1"/>
  <c r="S1457" i="27" a="1"/>
  <c r="S1457" i="27" s="1"/>
  <c r="H1457" i="27"/>
  <c r="C1457" i="27"/>
  <c r="AY1456" i="27"/>
  <c r="AX1456" i="27"/>
  <c r="V1456" i="27" a="1"/>
  <c r="V1456" i="27" s="1"/>
  <c r="T1456" i="27" a="1"/>
  <c r="T1456" i="27" s="1"/>
  <c r="S1456" i="27" a="1"/>
  <c r="S1456" i="27" s="1"/>
  <c r="H1456" i="27"/>
  <c r="C1456" i="27"/>
  <c r="AY1455" i="27"/>
  <c r="AX1455" i="27"/>
  <c r="V1455" i="27" a="1"/>
  <c r="V1455" i="27" s="1"/>
  <c r="T1455" i="27" a="1"/>
  <c r="T1455" i="27" s="1"/>
  <c r="S1455" i="27" a="1"/>
  <c r="S1455" i="27" s="1"/>
  <c r="H1455" i="27"/>
  <c r="C1455" i="27"/>
  <c r="AY1454" i="27"/>
  <c r="AX1454" i="27"/>
  <c r="V1454" i="27" a="1"/>
  <c r="V1454" i="27" s="1"/>
  <c r="T1454" i="27" a="1"/>
  <c r="T1454" i="27" s="1"/>
  <c r="S1454" i="27" a="1"/>
  <c r="S1454" i="27" s="1"/>
  <c r="H1454" i="27"/>
  <c r="C1454" i="27"/>
  <c r="AY1453" i="27"/>
  <c r="AX1453" i="27"/>
  <c r="V1453" i="27" a="1"/>
  <c r="V1453" i="27" s="1"/>
  <c r="T1453" i="27" a="1"/>
  <c r="T1453" i="27" s="1"/>
  <c r="S1453" i="27" a="1"/>
  <c r="S1453" i="27" s="1"/>
  <c r="H1453" i="27"/>
  <c r="C1453" i="27"/>
  <c r="AY1452" i="27"/>
  <c r="AX1452" i="27"/>
  <c r="V1452" i="27" a="1"/>
  <c r="V1452" i="27" s="1"/>
  <c r="T1452" i="27" a="1"/>
  <c r="T1452" i="27" s="1"/>
  <c r="S1452" i="27" a="1"/>
  <c r="S1452" i="27" s="1"/>
  <c r="H1452" i="27"/>
  <c r="C1452" i="27"/>
  <c r="AY1451" i="27"/>
  <c r="AX1451" i="27"/>
  <c r="V1451" i="27" a="1"/>
  <c r="V1451" i="27" s="1"/>
  <c r="T1451" i="27" a="1"/>
  <c r="T1451" i="27" s="1"/>
  <c r="S1451" i="27" a="1"/>
  <c r="S1451" i="27" s="1"/>
  <c r="H1451" i="27"/>
  <c r="C1451" i="27"/>
  <c r="AY1450" i="27"/>
  <c r="AX1450" i="27"/>
  <c r="V1450" i="27" a="1"/>
  <c r="V1450" i="27" s="1"/>
  <c r="T1450" i="27" a="1"/>
  <c r="T1450" i="27" s="1"/>
  <c r="S1450" i="27" a="1"/>
  <c r="S1450" i="27" s="1"/>
  <c r="H1450" i="27"/>
  <c r="C1450" i="27"/>
  <c r="AY1449" i="27"/>
  <c r="AX1449" i="27"/>
  <c r="V1449" i="27" a="1"/>
  <c r="V1449" i="27" s="1"/>
  <c r="T1449" i="27" a="1"/>
  <c r="T1449" i="27" s="1"/>
  <c r="S1449" i="27" a="1"/>
  <c r="S1449" i="27" s="1"/>
  <c r="H1449" i="27"/>
  <c r="C1449" i="27"/>
  <c r="AY1448" i="27"/>
  <c r="AX1448" i="27"/>
  <c r="V1448" i="27" a="1"/>
  <c r="V1448" i="27" s="1"/>
  <c r="T1448" i="27" a="1"/>
  <c r="T1448" i="27" s="1"/>
  <c r="S1448" i="27" a="1"/>
  <c r="S1448" i="27" s="1"/>
  <c r="H1448" i="27"/>
  <c r="C1448" i="27"/>
  <c r="AY1447" i="27"/>
  <c r="AX1447" i="27"/>
  <c r="V1447" i="27" a="1"/>
  <c r="V1447" i="27" s="1"/>
  <c r="T1447" i="27" a="1"/>
  <c r="T1447" i="27" s="1"/>
  <c r="S1447" i="27" a="1"/>
  <c r="S1447" i="27" s="1"/>
  <c r="H1447" i="27"/>
  <c r="C1447" i="27"/>
  <c r="AY1446" i="27"/>
  <c r="AX1446" i="27"/>
  <c r="V1446" i="27" a="1"/>
  <c r="V1446" i="27" s="1"/>
  <c r="T1446" i="27" a="1"/>
  <c r="T1446" i="27" s="1"/>
  <c r="S1446" i="27" a="1"/>
  <c r="S1446" i="27" s="1"/>
  <c r="H1446" i="27"/>
  <c r="C1446" i="27"/>
  <c r="AY1445" i="27"/>
  <c r="AX1445" i="27"/>
  <c r="V1445" i="27" a="1"/>
  <c r="V1445" i="27" s="1"/>
  <c r="T1445" i="27" a="1"/>
  <c r="T1445" i="27" s="1"/>
  <c r="S1445" i="27" a="1"/>
  <c r="S1445" i="27" s="1"/>
  <c r="H1445" i="27"/>
  <c r="C1445" i="27"/>
  <c r="AY1444" i="27"/>
  <c r="AX1444" i="27"/>
  <c r="V1444" i="27" a="1"/>
  <c r="V1444" i="27" s="1"/>
  <c r="T1444" i="27" a="1"/>
  <c r="T1444" i="27" s="1"/>
  <c r="S1444" i="27" a="1"/>
  <c r="S1444" i="27" s="1"/>
  <c r="H1444" i="27"/>
  <c r="C1444" i="27"/>
  <c r="AY1443" i="27"/>
  <c r="AX1443" i="27"/>
  <c r="V1443" i="27" a="1"/>
  <c r="V1443" i="27" s="1"/>
  <c r="T1443" i="27" a="1"/>
  <c r="T1443" i="27" s="1"/>
  <c r="S1443" i="27" a="1"/>
  <c r="S1443" i="27" s="1"/>
  <c r="H1443" i="27"/>
  <c r="C1443" i="27"/>
  <c r="AY1442" i="27"/>
  <c r="AX1442" i="27"/>
  <c r="V1442" i="27" a="1"/>
  <c r="V1442" i="27" s="1"/>
  <c r="T1442" i="27" a="1"/>
  <c r="T1442" i="27" s="1"/>
  <c r="S1442" i="27" a="1"/>
  <c r="S1442" i="27" s="1"/>
  <c r="H1442" i="27"/>
  <c r="C1442" i="27"/>
  <c r="AY1441" i="27"/>
  <c r="AX1441" i="27"/>
  <c r="V1441" i="27" a="1"/>
  <c r="V1441" i="27" s="1"/>
  <c r="T1441" i="27" a="1"/>
  <c r="T1441" i="27" s="1"/>
  <c r="S1441" i="27" a="1"/>
  <c r="S1441" i="27" s="1"/>
  <c r="H1441" i="27"/>
  <c r="C1441" i="27"/>
  <c r="AY1440" i="27"/>
  <c r="AX1440" i="27"/>
  <c r="V1440" i="27" a="1"/>
  <c r="V1440" i="27" s="1"/>
  <c r="T1440" i="27" a="1"/>
  <c r="T1440" i="27" s="1"/>
  <c r="S1440" i="27" a="1"/>
  <c r="S1440" i="27" s="1"/>
  <c r="H1440" i="27"/>
  <c r="C1440" i="27"/>
  <c r="AY1439" i="27"/>
  <c r="AX1439" i="27"/>
  <c r="V1439" i="27" a="1"/>
  <c r="V1439" i="27" s="1"/>
  <c r="T1439" i="27" a="1"/>
  <c r="T1439" i="27" s="1"/>
  <c r="S1439" i="27" a="1"/>
  <c r="S1439" i="27" s="1"/>
  <c r="H1439" i="27"/>
  <c r="C1439" i="27"/>
  <c r="AY1438" i="27"/>
  <c r="AX1438" i="27"/>
  <c r="V1438" i="27" a="1"/>
  <c r="V1438" i="27" s="1"/>
  <c r="T1438" i="27" a="1"/>
  <c r="T1438" i="27" s="1"/>
  <c r="S1438" i="27" a="1"/>
  <c r="S1438" i="27" s="1"/>
  <c r="H1438" i="27"/>
  <c r="C1438" i="27"/>
  <c r="AY1437" i="27"/>
  <c r="AX1437" i="27"/>
  <c r="V1437" i="27" a="1"/>
  <c r="V1437" i="27" s="1"/>
  <c r="T1437" i="27" a="1"/>
  <c r="T1437" i="27" s="1"/>
  <c r="S1437" i="27" a="1"/>
  <c r="S1437" i="27" s="1"/>
  <c r="H1437" i="27"/>
  <c r="C1437" i="27"/>
  <c r="AY1436" i="27"/>
  <c r="AX1436" i="27"/>
  <c r="V1436" i="27" a="1"/>
  <c r="V1436" i="27" s="1"/>
  <c r="T1436" i="27" a="1"/>
  <c r="T1436" i="27" s="1"/>
  <c r="S1436" i="27" a="1"/>
  <c r="S1436" i="27" s="1"/>
  <c r="H1436" i="27"/>
  <c r="C1436" i="27"/>
  <c r="AY1435" i="27"/>
  <c r="AX1435" i="27"/>
  <c r="V1435" i="27" a="1"/>
  <c r="V1435" i="27" s="1"/>
  <c r="T1435" i="27" a="1"/>
  <c r="T1435" i="27" s="1"/>
  <c r="S1435" i="27" a="1"/>
  <c r="S1435" i="27" s="1"/>
  <c r="H1435" i="27"/>
  <c r="C1435" i="27"/>
  <c r="AY1434" i="27"/>
  <c r="AX1434" i="27"/>
  <c r="V1434" i="27" a="1"/>
  <c r="V1434" i="27" s="1"/>
  <c r="T1434" i="27" a="1"/>
  <c r="T1434" i="27" s="1"/>
  <c r="S1434" i="27" a="1"/>
  <c r="S1434" i="27" s="1"/>
  <c r="H1434" i="27"/>
  <c r="C1434" i="27"/>
  <c r="AY1433" i="27"/>
  <c r="AX1433" i="27"/>
  <c r="V1433" i="27" a="1"/>
  <c r="V1433" i="27" s="1"/>
  <c r="T1433" i="27" a="1"/>
  <c r="T1433" i="27" s="1"/>
  <c r="S1433" i="27" a="1"/>
  <c r="S1433" i="27" s="1"/>
  <c r="H1433" i="27"/>
  <c r="C1433" i="27"/>
  <c r="AY1432" i="27"/>
  <c r="AX1432" i="27"/>
  <c r="V1432" i="27" a="1"/>
  <c r="V1432" i="27" s="1"/>
  <c r="T1432" i="27" a="1"/>
  <c r="T1432" i="27" s="1"/>
  <c r="S1432" i="27" a="1"/>
  <c r="S1432" i="27" s="1"/>
  <c r="H1432" i="27"/>
  <c r="C1432" i="27"/>
  <c r="AY1431" i="27"/>
  <c r="AX1431" i="27"/>
  <c r="V1431" i="27" a="1"/>
  <c r="V1431" i="27" s="1"/>
  <c r="T1431" i="27" a="1"/>
  <c r="T1431" i="27" s="1"/>
  <c r="S1431" i="27" a="1"/>
  <c r="S1431" i="27" s="1"/>
  <c r="H1431" i="27"/>
  <c r="C1431" i="27"/>
  <c r="AY1430" i="27"/>
  <c r="AX1430" i="27"/>
  <c r="V1430" i="27" a="1"/>
  <c r="V1430" i="27" s="1"/>
  <c r="T1430" i="27" a="1"/>
  <c r="T1430" i="27" s="1"/>
  <c r="S1430" i="27" a="1"/>
  <c r="S1430" i="27" s="1"/>
  <c r="H1430" i="27"/>
  <c r="C1430" i="27"/>
  <c r="AY1429" i="27"/>
  <c r="AX1429" i="27"/>
  <c r="V1429" i="27" a="1"/>
  <c r="V1429" i="27" s="1"/>
  <c r="T1429" i="27" a="1"/>
  <c r="T1429" i="27" s="1"/>
  <c r="S1429" i="27" a="1"/>
  <c r="S1429" i="27" s="1"/>
  <c r="H1429" i="27"/>
  <c r="C1429" i="27"/>
  <c r="AY1428" i="27"/>
  <c r="AX1428" i="27"/>
  <c r="V1428" i="27" a="1"/>
  <c r="V1428" i="27" s="1"/>
  <c r="T1428" i="27" a="1"/>
  <c r="T1428" i="27" s="1"/>
  <c r="S1428" i="27" a="1"/>
  <c r="S1428" i="27" s="1"/>
  <c r="H1428" i="27"/>
  <c r="C1428" i="27"/>
  <c r="AY1427" i="27"/>
  <c r="AX1427" i="27"/>
  <c r="V1427" i="27" a="1"/>
  <c r="V1427" i="27" s="1"/>
  <c r="T1427" i="27" a="1"/>
  <c r="T1427" i="27" s="1"/>
  <c r="S1427" i="27" a="1"/>
  <c r="S1427" i="27" s="1"/>
  <c r="H1427" i="27"/>
  <c r="C1427" i="27"/>
  <c r="AY1426" i="27"/>
  <c r="AX1426" i="27"/>
  <c r="V1426" i="27" a="1"/>
  <c r="V1426" i="27" s="1"/>
  <c r="T1426" i="27" a="1"/>
  <c r="T1426" i="27" s="1"/>
  <c r="S1426" i="27" a="1"/>
  <c r="S1426" i="27" s="1"/>
  <c r="H1426" i="27"/>
  <c r="C1426" i="27"/>
  <c r="AY1425" i="27"/>
  <c r="AX1425" i="27"/>
  <c r="V1425" i="27" a="1"/>
  <c r="V1425" i="27" s="1"/>
  <c r="T1425" i="27" a="1"/>
  <c r="T1425" i="27" s="1"/>
  <c r="S1425" i="27" a="1"/>
  <c r="S1425" i="27" s="1"/>
  <c r="H1425" i="27"/>
  <c r="C1425" i="27"/>
  <c r="AY1424" i="27"/>
  <c r="AX1424" i="27"/>
  <c r="V1424" i="27" a="1"/>
  <c r="V1424" i="27" s="1"/>
  <c r="T1424" i="27" a="1"/>
  <c r="T1424" i="27" s="1"/>
  <c r="S1424" i="27" a="1"/>
  <c r="S1424" i="27" s="1"/>
  <c r="H1424" i="27"/>
  <c r="C1424" i="27"/>
  <c r="AY1423" i="27"/>
  <c r="AX1423" i="27"/>
  <c r="V1423" i="27" a="1"/>
  <c r="V1423" i="27" s="1"/>
  <c r="T1423" i="27" a="1"/>
  <c r="T1423" i="27" s="1"/>
  <c r="S1423" i="27" a="1"/>
  <c r="S1423" i="27" s="1"/>
  <c r="H1423" i="27"/>
  <c r="C1423" i="27"/>
  <c r="AY1422" i="27"/>
  <c r="AX1422" i="27"/>
  <c r="V1422" i="27" a="1"/>
  <c r="V1422" i="27" s="1"/>
  <c r="T1422" i="27" a="1"/>
  <c r="T1422" i="27" s="1"/>
  <c r="S1422" i="27" a="1"/>
  <c r="S1422" i="27" s="1"/>
  <c r="H1422" i="27"/>
  <c r="C1422" i="27"/>
  <c r="AY1421" i="27"/>
  <c r="AX1421" i="27"/>
  <c r="V1421" i="27" a="1"/>
  <c r="V1421" i="27" s="1"/>
  <c r="T1421" i="27" a="1"/>
  <c r="T1421" i="27" s="1"/>
  <c r="S1421" i="27" a="1"/>
  <c r="S1421" i="27" s="1"/>
  <c r="H1421" i="27"/>
  <c r="C1421" i="27"/>
  <c r="AY1420" i="27"/>
  <c r="AX1420" i="27"/>
  <c r="V1420" i="27" a="1"/>
  <c r="V1420" i="27" s="1"/>
  <c r="T1420" i="27" a="1"/>
  <c r="T1420" i="27" s="1"/>
  <c r="S1420" i="27" a="1"/>
  <c r="S1420" i="27" s="1"/>
  <c r="H1420" i="27"/>
  <c r="C1420" i="27"/>
  <c r="AY1419" i="27"/>
  <c r="AX1419" i="27"/>
  <c r="V1419" i="27" a="1"/>
  <c r="V1419" i="27" s="1"/>
  <c r="T1419" i="27" a="1"/>
  <c r="T1419" i="27" s="1"/>
  <c r="S1419" i="27" a="1"/>
  <c r="S1419" i="27" s="1"/>
  <c r="H1419" i="27"/>
  <c r="C1419" i="27"/>
  <c r="AY1418" i="27"/>
  <c r="AX1418" i="27"/>
  <c r="V1418" i="27" a="1"/>
  <c r="V1418" i="27" s="1"/>
  <c r="T1418" i="27" a="1"/>
  <c r="T1418" i="27" s="1"/>
  <c r="S1418" i="27" a="1"/>
  <c r="S1418" i="27" s="1"/>
  <c r="H1418" i="27"/>
  <c r="C1418" i="27"/>
  <c r="AY1417" i="27"/>
  <c r="AX1417" i="27"/>
  <c r="V1417" i="27" a="1"/>
  <c r="V1417" i="27" s="1"/>
  <c r="T1417" i="27" a="1"/>
  <c r="T1417" i="27" s="1"/>
  <c r="S1417" i="27" a="1"/>
  <c r="S1417" i="27" s="1"/>
  <c r="H1417" i="27"/>
  <c r="C1417" i="27"/>
  <c r="AY1416" i="27"/>
  <c r="AX1416" i="27"/>
  <c r="V1416" i="27" a="1"/>
  <c r="V1416" i="27" s="1"/>
  <c r="T1416" i="27" a="1"/>
  <c r="T1416" i="27" s="1"/>
  <c r="S1416" i="27" a="1"/>
  <c r="S1416" i="27" s="1"/>
  <c r="H1416" i="27"/>
  <c r="C1416" i="27"/>
  <c r="AY1415" i="27"/>
  <c r="AX1415" i="27"/>
  <c r="V1415" i="27" a="1"/>
  <c r="V1415" i="27" s="1"/>
  <c r="T1415" i="27" a="1"/>
  <c r="T1415" i="27" s="1"/>
  <c r="S1415" i="27" a="1"/>
  <c r="S1415" i="27" s="1"/>
  <c r="H1415" i="27"/>
  <c r="C1415" i="27"/>
  <c r="AY1414" i="27"/>
  <c r="AX1414" i="27"/>
  <c r="V1414" i="27" a="1"/>
  <c r="V1414" i="27" s="1"/>
  <c r="T1414" i="27" a="1"/>
  <c r="T1414" i="27" s="1"/>
  <c r="S1414" i="27" a="1"/>
  <c r="S1414" i="27" s="1"/>
  <c r="H1414" i="27"/>
  <c r="C1414" i="27"/>
  <c r="AY1413" i="27"/>
  <c r="AX1413" i="27"/>
  <c r="V1413" i="27" a="1"/>
  <c r="V1413" i="27" s="1"/>
  <c r="T1413" i="27" a="1"/>
  <c r="T1413" i="27" s="1"/>
  <c r="S1413" i="27" a="1"/>
  <c r="S1413" i="27" s="1"/>
  <c r="H1413" i="27"/>
  <c r="C1413" i="27"/>
  <c r="AY1412" i="27"/>
  <c r="AX1412" i="27"/>
  <c r="V1412" i="27" a="1"/>
  <c r="V1412" i="27" s="1"/>
  <c r="T1412" i="27" a="1"/>
  <c r="T1412" i="27" s="1"/>
  <c r="S1412" i="27" a="1"/>
  <c r="S1412" i="27" s="1"/>
  <c r="H1412" i="27"/>
  <c r="C1412" i="27"/>
  <c r="AY1411" i="27"/>
  <c r="AX1411" i="27"/>
  <c r="V1411" i="27" a="1"/>
  <c r="V1411" i="27" s="1"/>
  <c r="T1411" i="27" a="1"/>
  <c r="T1411" i="27" s="1"/>
  <c r="S1411" i="27" a="1"/>
  <c r="S1411" i="27" s="1"/>
  <c r="H1411" i="27"/>
  <c r="C1411" i="27"/>
  <c r="AY1410" i="27"/>
  <c r="AX1410" i="27"/>
  <c r="V1410" i="27" a="1"/>
  <c r="V1410" i="27" s="1"/>
  <c r="T1410" i="27" a="1"/>
  <c r="T1410" i="27" s="1"/>
  <c r="S1410" i="27" a="1"/>
  <c r="S1410" i="27" s="1"/>
  <c r="H1410" i="27"/>
  <c r="C1410" i="27"/>
  <c r="AY1409" i="27"/>
  <c r="AX1409" i="27"/>
  <c r="V1409" i="27" a="1"/>
  <c r="V1409" i="27" s="1"/>
  <c r="T1409" i="27" a="1"/>
  <c r="T1409" i="27" s="1"/>
  <c r="S1409" i="27" a="1"/>
  <c r="S1409" i="27" s="1"/>
  <c r="H1409" i="27"/>
  <c r="C1409" i="27"/>
  <c r="AY1408" i="27"/>
  <c r="AX1408" i="27"/>
  <c r="V1408" i="27" a="1"/>
  <c r="V1408" i="27" s="1"/>
  <c r="T1408" i="27" a="1"/>
  <c r="T1408" i="27" s="1"/>
  <c r="S1408" i="27" a="1"/>
  <c r="S1408" i="27" s="1"/>
  <c r="H1408" i="27"/>
  <c r="C1408" i="27"/>
  <c r="AY1407" i="27"/>
  <c r="AX1407" i="27"/>
  <c r="V1407" i="27" a="1"/>
  <c r="V1407" i="27" s="1"/>
  <c r="T1407" i="27" a="1"/>
  <c r="T1407" i="27" s="1"/>
  <c r="S1407" i="27" a="1"/>
  <c r="S1407" i="27" s="1"/>
  <c r="H1407" i="27"/>
  <c r="C1407" i="27"/>
  <c r="AY1406" i="27"/>
  <c r="AX1406" i="27"/>
  <c r="V1406" i="27" a="1"/>
  <c r="V1406" i="27" s="1"/>
  <c r="T1406" i="27" a="1"/>
  <c r="T1406" i="27" s="1"/>
  <c r="S1406" i="27" a="1"/>
  <c r="S1406" i="27" s="1"/>
  <c r="H1406" i="27"/>
  <c r="C1406" i="27"/>
  <c r="AY1405" i="27"/>
  <c r="AX1405" i="27"/>
  <c r="V1405" i="27" a="1"/>
  <c r="V1405" i="27" s="1"/>
  <c r="T1405" i="27" a="1"/>
  <c r="T1405" i="27" s="1"/>
  <c r="S1405" i="27" a="1"/>
  <c r="S1405" i="27" s="1"/>
  <c r="H1405" i="27"/>
  <c r="C1405" i="27"/>
  <c r="AY1404" i="27"/>
  <c r="AX1404" i="27"/>
  <c r="V1404" i="27" a="1"/>
  <c r="V1404" i="27" s="1"/>
  <c r="T1404" i="27" a="1"/>
  <c r="T1404" i="27" s="1"/>
  <c r="S1404" i="27" a="1"/>
  <c r="S1404" i="27" s="1"/>
  <c r="H1404" i="27"/>
  <c r="C1404" i="27"/>
  <c r="AY1403" i="27"/>
  <c r="AX1403" i="27"/>
  <c r="V1403" i="27" a="1"/>
  <c r="V1403" i="27" s="1"/>
  <c r="T1403" i="27" a="1"/>
  <c r="T1403" i="27" s="1"/>
  <c r="S1403" i="27" a="1"/>
  <c r="S1403" i="27" s="1"/>
  <c r="H1403" i="27"/>
  <c r="C1403" i="27"/>
  <c r="AY1402" i="27"/>
  <c r="AX1402" i="27"/>
  <c r="V1402" i="27" a="1"/>
  <c r="V1402" i="27" s="1"/>
  <c r="T1402" i="27" a="1"/>
  <c r="T1402" i="27" s="1"/>
  <c r="S1402" i="27" a="1"/>
  <c r="S1402" i="27" s="1"/>
  <c r="H1402" i="27"/>
  <c r="C1402" i="27"/>
  <c r="AY1401" i="27"/>
  <c r="AX1401" i="27"/>
  <c r="V1401" i="27" a="1"/>
  <c r="V1401" i="27" s="1"/>
  <c r="T1401" i="27" a="1"/>
  <c r="T1401" i="27" s="1"/>
  <c r="S1401" i="27" a="1"/>
  <c r="S1401" i="27" s="1"/>
  <c r="H1401" i="27"/>
  <c r="C1401" i="27"/>
  <c r="AY1400" i="27"/>
  <c r="AX1400" i="27"/>
  <c r="V1400" i="27" a="1"/>
  <c r="V1400" i="27" s="1"/>
  <c r="T1400" i="27" a="1"/>
  <c r="T1400" i="27" s="1"/>
  <c r="S1400" i="27" a="1"/>
  <c r="S1400" i="27" s="1"/>
  <c r="H1400" i="27"/>
  <c r="C1400" i="27"/>
  <c r="AY1399" i="27"/>
  <c r="AX1399" i="27"/>
  <c r="V1399" i="27" a="1"/>
  <c r="V1399" i="27" s="1"/>
  <c r="T1399" i="27" a="1"/>
  <c r="T1399" i="27" s="1"/>
  <c r="S1399" i="27" a="1"/>
  <c r="S1399" i="27" s="1"/>
  <c r="H1399" i="27"/>
  <c r="C1399" i="27"/>
  <c r="AY1398" i="27"/>
  <c r="AX1398" i="27"/>
  <c r="V1398" i="27" a="1"/>
  <c r="V1398" i="27" s="1"/>
  <c r="T1398" i="27" a="1"/>
  <c r="T1398" i="27" s="1"/>
  <c r="S1398" i="27" a="1"/>
  <c r="S1398" i="27" s="1"/>
  <c r="H1398" i="27"/>
  <c r="C1398" i="27"/>
  <c r="AY1397" i="27"/>
  <c r="AX1397" i="27"/>
  <c r="V1397" i="27" a="1"/>
  <c r="V1397" i="27" s="1"/>
  <c r="T1397" i="27" a="1"/>
  <c r="T1397" i="27" s="1"/>
  <c r="S1397" i="27" a="1"/>
  <c r="S1397" i="27" s="1"/>
  <c r="H1397" i="27"/>
  <c r="C1397" i="27"/>
  <c r="AY1396" i="27"/>
  <c r="AX1396" i="27"/>
  <c r="V1396" i="27" a="1"/>
  <c r="V1396" i="27" s="1"/>
  <c r="T1396" i="27" a="1"/>
  <c r="T1396" i="27" s="1"/>
  <c r="S1396" i="27" a="1"/>
  <c r="S1396" i="27" s="1"/>
  <c r="H1396" i="27"/>
  <c r="C1396" i="27"/>
  <c r="AY1395" i="27"/>
  <c r="AX1395" i="27"/>
  <c r="V1395" i="27" a="1"/>
  <c r="V1395" i="27" s="1"/>
  <c r="T1395" i="27" a="1"/>
  <c r="T1395" i="27" s="1"/>
  <c r="S1395" i="27" a="1"/>
  <c r="S1395" i="27" s="1"/>
  <c r="H1395" i="27"/>
  <c r="C1395" i="27"/>
  <c r="AY1394" i="27"/>
  <c r="AX1394" i="27"/>
  <c r="V1394" i="27" a="1"/>
  <c r="V1394" i="27" s="1"/>
  <c r="T1394" i="27" a="1"/>
  <c r="T1394" i="27" s="1"/>
  <c r="S1394" i="27" a="1"/>
  <c r="S1394" i="27" s="1"/>
  <c r="H1394" i="27"/>
  <c r="C1394" i="27"/>
  <c r="AY1393" i="27"/>
  <c r="AX1393" i="27"/>
  <c r="V1393" i="27" a="1"/>
  <c r="V1393" i="27" s="1"/>
  <c r="T1393" i="27" a="1"/>
  <c r="T1393" i="27" s="1"/>
  <c r="S1393" i="27" a="1"/>
  <c r="S1393" i="27" s="1"/>
  <c r="H1393" i="27"/>
  <c r="C1393" i="27"/>
  <c r="AY1392" i="27"/>
  <c r="AX1392" i="27"/>
  <c r="V1392" i="27" a="1"/>
  <c r="V1392" i="27" s="1"/>
  <c r="T1392" i="27" a="1"/>
  <c r="T1392" i="27" s="1"/>
  <c r="S1392" i="27" a="1"/>
  <c r="S1392" i="27" s="1"/>
  <c r="H1392" i="27"/>
  <c r="C1392" i="27"/>
  <c r="AY1391" i="27"/>
  <c r="AX1391" i="27"/>
  <c r="V1391" i="27" a="1"/>
  <c r="V1391" i="27" s="1"/>
  <c r="T1391" i="27" a="1"/>
  <c r="T1391" i="27" s="1"/>
  <c r="S1391" i="27" a="1"/>
  <c r="S1391" i="27" s="1"/>
  <c r="H1391" i="27"/>
  <c r="C1391" i="27"/>
  <c r="AY1390" i="27"/>
  <c r="AX1390" i="27"/>
  <c r="V1390" i="27" a="1"/>
  <c r="V1390" i="27" s="1"/>
  <c r="T1390" i="27" a="1"/>
  <c r="T1390" i="27" s="1"/>
  <c r="S1390" i="27" a="1"/>
  <c r="S1390" i="27" s="1"/>
  <c r="H1390" i="27"/>
  <c r="C1390" i="27"/>
  <c r="AY1389" i="27"/>
  <c r="AX1389" i="27"/>
  <c r="V1389" i="27" a="1"/>
  <c r="V1389" i="27" s="1"/>
  <c r="T1389" i="27" a="1"/>
  <c r="T1389" i="27" s="1"/>
  <c r="S1389" i="27" a="1"/>
  <c r="S1389" i="27" s="1"/>
  <c r="H1389" i="27"/>
  <c r="C1389" i="27"/>
  <c r="AY1388" i="27"/>
  <c r="AX1388" i="27"/>
  <c r="V1388" i="27" a="1"/>
  <c r="V1388" i="27" s="1"/>
  <c r="T1388" i="27" a="1"/>
  <c r="T1388" i="27" s="1"/>
  <c r="S1388" i="27" a="1"/>
  <c r="S1388" i="27" s="1"/>
  <c r="H1388" i="27"/>
  <c r="C1388" i="27"/>
  <c r="AY1387" i="27"/>
  <c r="AX1387" i="27"/>
  <c r="V1387" i="27" a="1"/>
  <c r="V1387" i="27" s="1"/>
  <c r="T1387" i="27" a="1"/>
  <c r="T1387" i="27" s="1"/>
  <c r="S1387" i="27" a="1"/>
  <c r="S1387" i="27" s="1"/>
  <c r="H1387" i="27"/>
  <c r="C1387" i="27"/>
  <c r="AY1386" i="27"/>
  <c r="AX1386" i="27"/>
  <c r="V1386" i="27" a="1"/>
  <c r="V1386" i="27" s="1"/>
  <c r="T1386" i="27" a="1"/>
  <c r="T1386" i="27" s="1"/>
  <c r="S1386" i="27" a="1"/>
  <c r="S1386" i="27" s="1"/>
  <c r="H1386" i="27"/>
  <c r="C1386" i="27"/>
  <c r="AY1385" i="27"/>
  <c r="AX1385" i="27"/>
  <c r="V1385" i="27" a="1"/>
  <c r="V1385" i="27" s="1"/>
  <c r="T1385" i="27" a="1"/>
  <c r="T1385" i="27" s="1"/>
  <c r="S1385" i="27" a="1"/>
  <c r="S1385" i="27" s="1"/>
  <c r="H1385" i="27"/>
  <c r="C1385" i="27"/>
  <c r="AY1384" i="27"/>
  <c r="AX1384" i="27"/>
  <c r="V1384" i="27" a="1"/>
  <c r="V1384" i="27" s="1"/>
  <c r="T1384" i="27" a="1"/>
  <c r="T1384" i="27" s="1"/>
  <c r="S1384" i="27" a="1"/>
  <c r="S1384" i="27" s="1"/>
  <c r="H1384" i="27"/>
  <c r="C1384" i="27"/>
  <c r="AY1383" i="27"/>
  <c r="AX1383" i="27"/>
  <c r="V1383" i="27" a="1"/>
  <c r="V1383" i="27" s="1"/>
  <c r="T1383" i="27" a="1"/>
  <c r="T1383" i="27" s="1"/>
  <c r="S1383" i="27" a="1"/>
  <c r="S1383" i="27" s="1"/>
  <c r="H1383" i="27"/>
  <c r="C1383" i="27"/>
  <c r="AY1382" i="27"/>
  <c r="AX1382" i="27"/>
  <c r="V1382" i="27" a="1"/>
  <c r="V1382" i="27" s="1"/>
  <c r="T1382" i="27" a="1"/>
  <c r="T1382" i="27" s="1"/>
  <c r="S1382" i="27" a="1"/>
  <c r="S1382" i="27" s="1"/>
  <c r="H1382" i="27"/>
  <c r="C1382" i="27"/>
  <c r="AY1381" i="27"/>
  <c r="AX1381" i="27"/>
  <c r="V1381" i="27" a="1"/>
  <c r="V1381" i="27" s="1"/>
  <c r="T1381" i="27" a="1"/>
  <c r="T1381" i="27" s="1"/>
  <c r="S1381" i="27" a="1"/>
  <c r="S1381" i="27" s="1"/>
  <c r="H1381" i="27"/>
  <c r="C1381" i="27"/>
  <c r="AY1380" i="27"/>
  <c r="AX1380" i="27"/>
  <c r="V1380" i="27" a="1"/>
  <c r="V1380" i="27" s="1"/>
  <c r="T1380" i="27" a="1"/>
  <c r="T1380" i="27" s="1"/>
  <c r="S1380" i="27" a="1"/>
  <c r="S1380" i="27" s="1"/>
  <c r="H1380" i="27"/>
  <c r="C1380" i="27"/>
  <c r="AY1379" i="27"/>
  <c r="AX1379" i="27"/>
  <c r="V1379" i="27" a="1"/>
  <c r="V1379" i="27" s="1"/>
  <c r="T1379" i="27" a="1"/>
  <c r="T1379" i="27" s="1"/>
  <c r="S1379" i="27" a="1"/>
  <c r="S1379" i="27" s="1"/>
  <c r="H1379" i="27"/>
  <c r="C1379" i="27"/>
  <c r="AY1378" i="27"/>
  <c r="AX1378" i="27"/>
  <c r="V1378" i="27" a="1"/>
  <c r="V1378" i="27" s="1"/>
  <c r="T1378" i="27" a="1"/>
  <c r="T1378" i="27" s="1"/>
  <c r="S1378" i="27" a="1"/>
  <c r="S1378" i="27" s="1"/>
  <c r="H1378" i="27"/>
  <c r="C1378" i="27"/>
  <c r="AY1377" i="27"/>
  <c r="AX1377" i="27"/>
  <c r="V1377" i="27" a="1"/>
  <c r="V1377" i="27" s="1"/>
  <c r="T1377" i="27" a="1"/>
  <c r="T1377" i="27" s="1"/>
  <c r="S1377" i="27" a="1"/>
  <c r="S1377" i="27" s="1"/>
  <c r="H1377" i="27"/>
  <c r="C1377" i="27"/>
  <c r="AY1376" i="27"/>
  <c r="AX1376" i="27"/>
  <c r="V1376" i="27" a="1"/>
  <c r="V1376" i="27" s="1"/>
  <c r="T1376" i="27" a="1"/>
  <c r="T1376" i="27" s="1"/>
  <c r="S1376" i="27" a="1"/>
  <c r="S1376" i="27" s="1"/>
  <c r="H1376" i="27"/>
  <c r="C1376" i="27"/>
  <c r="AY1375" i="27"/>
  <c r="AX1375" i="27"/>
  <c r="V1375" i="27" a="1"/>
  <c r="V1375" i="27" s="1"/>
  <c r="T1375" i="27" a="1"/>
  <c r="T1375" i="27" s="1"/>
  <c r="S1375" i="27" a="1"/>
  <c r="S1375" i="27" s="1"/>
  <c r="H1375" i="27"/>
  <c r="C1375" i="27"/>
  <c r="AY1374" i="27"/>
  <c r="AX1374" i="27"/>
  <c r="V1374" i="27" a="1"/>
  <c r="V1374" i="27" s="1"/>
  <c r="T1374" i="27" a="1"/>
  <c r="T1374" i="27" s="1"/>
  <c r="S1374" i="27" a="1"/>
  <c r="S1374" i="27" s="1"/>
  <c r="H1374" i="27"/>
  <c r="C1374" i="27"/>
  <c r="AY1373" i="27"/>
  <c r="AX1373" i="27"/>
  <c r="V1373" i="27" a="1"/>
  <c r="V1373" i="27" s="1"/>
  <c r="T1373" i="27" a="1"/>
  <c r="T1373" i="27" s="1"/>
  <c r="S1373" i="27" a="1"/>
  <c r="S1373" i="27" s="1"/>
  <c r="H1373" i="27"/>
  <c r="C1373" i="27"/>
  <c r="AY1372" i="27"/>
  <c r="AX1372" i="27"/>
  <c r="V1372" i="27" a="1"/>
  <c r="V1372" i="27" s="1"/>
  <c r="T1372" i="27" a="1"/>
  <c r="T1372" i="27" s="1"/>
  <c r="S1372" i="27" a="1"/>
  <c r="S1372" i="27" s="1"/>
  <c r="H1372" i="27"/>
  <c r="C1372" i="27"/>
  <c r="AY1371" i="27"/>
  <c r="AX1371" i="27"/>
  <c r="V1371" i="27" a="1"/>
  <c r="V1371" i="27" s="1"/>
  <c r="T1371" i="27" a="1"/>
  <c r="T1371" i="27" s="1"/>
  <c r="S1371" i="27" a="1"/>
  <c r="S1371" i="27" s="1"/>
  <c r="H1371" i="27"/>
  <c r="C1371" i="27"/>
  <c r="AY1370" i="27"/>
  <c r="AX1370" i="27"/>
  <c r="V1370" i="27" a="1"/>
  <c r="V1370" i="27" s="1"/>
  <c r="T1370" i="27" a="1"/>
  <c r="T1370" i="27" s="1"/>
  <c r="S1370" i="27" a="1"/>
  <c r="S1370" i="27" s="1"/>
  <c r="H1370" i="27"/>
  <c r="C1370" i="27"/>
  <c r="AY1369" i="27"/>
  <c r="AX1369" i="27"/>
  <c r="V1369" i="27" a="1"/>
  <c r="V1369" i="27" s="1"/>
  <c r="T1369" i="27" a="1"/>
  <c r="T1369" i="27" s="1"/>
  <c r="S1369" i="27" a="1"/>
  <c r="S1369" i="27" s="1"/>
  <c r="H1369" i="27"/>
  <c r="C1369" i="27"/>
  <c r="AY1368" i="27"/>
  <c r="AX1368" i="27"/>
  <c r="V1368" i="27" a="1"/>
  <c r="V1368" i="27" s="1"/>
  <c r="T1368" i="27" a="1"/>
  <c r="T1368" i="27" s="1"/>
  <c r="S1368" i="27" a="1"/>
  <c r="S1368" i="27" s="1"/>
  <c r="H1368" i="27"/>
  <c r="C1368" i="27"/>
  <c r="AY1367" i="27"/>
  <c r="AX1367" i="27"/>
  <c r="V1367" i="27" a="1"/>
  <c r="V1367" i="27" s="1"/>
  <c r="T1367" i="27" a="1"/>
  <c r="T1367" i="27" s="1"/>
  <c r="S1367" i="27" a="1"/>
  <c r="S1367" i="27" s="1"/>
  <c r="H1367" i="27"/>
  <c r="C1367" i="27"/>
  <c r="AY1366" i="27"/>
  <c r="AX1366" i="27"/>
  <c r="V1366" i="27" a="1"/>
  <c r="V1366" i="27" s="1"/>
  <c r="T1366" i="27" a="1"/>
  <c r="T1366" i="27" s="1"/>
  <c r="S1366" i="27" a="1"/>
  <c r="S1366" i="27" s="1"/>
  <c r="H1366" i="27"/>
  <c r="C1366" i="27"/>
  <c r="AY1365" i="27"/>
  <c r="AX1365" i="27"/>
  <c r="V1365" i="27" a="1"/>
  <c r="V1365" i="27" s="1"/>
  <c r="T1365" i="27" a="1"/>
  <c r="T1365" i="27" s="1"/>
  <c r="S1365" i="27" a="1"/>
  <c r="S1365" i="27" s="1"/>
  <c r="H1365" i="27"/>
  <c r="C1365" i="27"/>
  <c r="AY1364" i="27"/>
  <c r="AX1364" i="27"/>
  <c r="V1364" i="27" a="1"/>
  <c r="V1364" i="27" s="1"/>
  <c r="T1364" i="27" a="1"/>
  <c r="T1364" i="27" s="1"/>
  <c r="S1364" i="27" a="1"/>
  <c r="S1364" i="27" s="1"/>
  <c r="H1364" i="27"/>
  <c r="C1364" i="27"/>
  <c r="AY1363" i="27"/>
  <c r="AX1363" i="27"/>
  <c r="V1363" i="27" a="1"/>
  <c r="V1363" i="27" s="1"/>
  <c r="T1363" i="27" a="1"/>
  <c r="T1363" i="27" s="1"/>
  <c r="S1363" i="27" a="1"/>
  <c r="S1363" i="27" s="1"/>
  <c r="H1363" i="27"/>
  <c r="C1363" i="27"/>
  <c r="AY1362" i="27"/>
  <c r="AX1362" i="27"/>
  <c r="V1362" i="27" a="1"/>
  <c r="V1362" i="27" s="1"/>
  <c r="T1362" i="27" a="1"/>
  <c r="T1362" i="27" s="1"/>
  <c r="S1362" i="27" a="1"/>
  <c r="S1362" i="27" s="1"/>
  <c r="H1362" i="27"/>
  <c r="C1362" i="27"/>
  <c r="AY1361" i="27"/>
  <c r="AX1361" i="27"/>
  <c r="V1361" i="27" a="1"/>
  <c r="V1361" i="27" s="1"/>
  <c r="T1361" i="27" a="1"/>
  <c r="T1361" i="27" s="1"/>
  <c r="S1361" i="27" a="1"/>
  <c r="S1361" i="27" s="1"/>
  <c r="H1361" i="27"/>
  <c r="C1361" i="27"/>
  <c r="AY1360" i="27"/>
  <c r="AX1360" i="27"/>
  <c r="V1360" i="27" a="1"/>
  <c r="V1360" i="27" s="1"/>
  <c r="T1360" i="27" a="1"/>
  <c r="T1360" i="27" s="1"/>
  <c r="S1360" i="27" a="1"/>
  <c r="S1360" i="27" s="1"/>
  <c r="H1360" i="27"/>
  <c r="C1360" i="27"/>
  <c r="AY1359" i="27"/>
  <c r="AX1359" i="27"/>
  <c r="V1359" i="27" a="1"/>
  <c r="V1359" i="27" s="1"/>
  <c r="T1359" i="27" a="1"/>
  <c r="T1359" i="27" s="1"/>
  <c r="S1359" i="27" a="1"/>
  <c r="S1359" i="27" s="1"/>
  <c r="H1359" i="27"/>
  <c r="C1359" i="27"/>
  <c r="AY1358" i="27"/>
  <c r="AX1358" i="27"/>
  <c r="V1358" i="27" a="1"/>
  <c r="V1358" i="27" s="1"/>
  <c r="T1358" i="27" a="1"/>
  <c r="T1358" i="27" s="1"/>
  <c r="S1358" i="27" a="1"/>
  <c r="S1358" i="27" s="1"/>
  <c r="H1358" i="27"/>
  <c r="C1358" i="27"/>
  <c r="AY1357" i="27"/>
  <c r="AX1357" i="27"/>
  <c r="V1357" i="27" a="1"/>
  <c r="V1357" i="27" s="1"/>
  <c r="T1357" i="27" a="1"/>
  <c r="T1357" i="27" s="1"/>
  <c r="S1357" i="27" a="1"/>
  <c r="S1357" i="27" s="1"/>
  <c r="H1357" i="27"/>
  <c r="C1357" i="27"/>
  <c r="AY1356" i="27"/>
  <c r="AX1356" i="27"/>
  <c r="V1356" i="27" a="1"/>
  <c r="V1356" i="27" s="1"/>
  <c r="T1356" i="27" a="1"/>
  <c r="T1356" i="27" s="1"/>
  <c r="S1356" i="27" a="1"/>
  <c r="S1356" i="27" s="1"/>
  <c r="H1356" i="27"/>
  <c r="C1356" i="27"/>
  <c r="AY1355" i="27"/>
  <c r="AX1355" i="27"/>
  <c r="V1355" i="27" a="1"/>
  <c r="V1355" i="27" s="1"/>
  <c r="T1355" i="27" a="1"/>
  <c r="T1355" i="27" s="1"/>
  <c r="S1355" i="27" a="1"/>
  <c r="S1355" i="27" s="1"/>
  <c r="H1355" i="27"/>
  <c r="C1355" i="27"/>
  <c r="AY1354" i="27"/>
  <c r="AX1354" i="27"/>
  <c r="V1354" i="27" a="1"/>
  <c r="V1354" i="27" s="1"/>
  <c r="T1354" i="27" a="1"/>
  <c r="T1354" i="27" s="1"/>
  <c r="S1354" i="27" a="1"/>
  <c r="S1354" i="27" s="1"/>
  <c r="H1354" i="27"/>
  <c r="C1354" i="27"/>
  <c r="AY1353" i="27"/>
  <c r="AX1353" i="27"/>
  <c r="V1353" i="27" a="1"/>
  <c r="V1353" i="27" s="1"/>
  <c r="T1353" i="27" a="1"/>
  <c r="T1353" i="27" s="1"/>
  <c r="S1353" i="27" a="1"/>
  <c r="S1353" i="27" s="1"/>
  <c r="H1353" i="27"/>
  <c r="C1353" i="27"/>
  <c r="AY1352" i="27"/>
  <c r="AX1352" i="27"/>
  <c r="V1352" i="27" a="1"/>
  <c r="V1352" i="27" s="1"/>
  <c r="T1352" i="27" a="1"/>
  <c r="T1352" i="27" s="1"/>
  <c r="S1352" i="27" a="1"/>
  <c r="S1352" i="27" s="1"/>
  <c r="H1352" i="27"/>
  <c r="C1352" i="27"/>
  <c r="AY1351" i="27"/>
  <c r="AX1351" i="27"/>
  <c r="V1351" i="27" a="1"/>
  <c r="V1351" i="27" s="1"/>
  <c r="T1351" i="27" a="1"/>
  <c r="T1351" i="27" s="1"/>
  <c r="S1351" i="27" a="1"/>
  <c r="S1351" i="27" s="1"/>
  <c r="H1351" i="27"/>
  <c r="C1351" i="27"/>
  <c r="AY1350" i="27"/>
  <c r="AX1350" i="27"/>
  <c r="V1350" i="27" a="1"/>
  <c r="V1350" i="27" s="1"/>
  <c r="T1350" i="27" a="1"/>
  <c r="T1350" i="27" s="1"/>
  <c r="S1350" i="27" a="1"/>
  <c r="S1350" i="27" s="1"/>
  <c r="H1350" i="27"/>
  <c r="C1350" i="27"/>
  <c r="AY1349" i="27"/>
  <c r="AX1349" i="27"/>
  <c r="V1349" i="27" a="1"/>
  <c r="V1349" i="27" s="1"/>
  <c r="T1349" i="27" a="1"/>
  <c r="T1349" i="27" s="1"/>
  <c r="S1349" i="27" a="1"/>
  <c r="S1349" i="27" s="1"/>
  <c r="H1349" i="27"/>
  <c r="C1349" i="27"/>
  <c r="AY1348" i="27"/>
  <c r="AX1348" i="27"/>
  <c r="V1348" i="27" a="1"/>
  <c r="V1348" i="27" s="1"/>
  <c r="T1348" i="27" a="1"/>
  <c r="T1348" i="27" s="1"/>
  <c r="S1348" i="27" a="1"/>
  <c r="S1348" i="27" s="1"/>
  <c r="H1348" i="27"/>
  <c r="C1348" i="27"/>
  <c r="AY1347" i="27"/>
  <c r="AX1347" i="27"/>
  <c r="V1347" i="27" a="1"/>
  <c r="V1347" i="27" s="1"/>
  <c r="T1347" i="27" a="1"/>
  <c r="T1347" i="27" s="1"/>
  <c r="S1347" i="27" a="1"/>
  <c r="S1347" i="27" s="1"/>
  <c r="H1347" i="27"/>
  <c r="C1347" i="27"/>
  <c r="AY1346" i="27"/>
  <c r="AX1346" i="27"/>
  <c r="V1346" i="27" a="1"/>
  <c r="V1346" i="27" s="1"/>
  <c r="T1346" i="27" a="1"/>
  <c r="T1346" i="27" s="1"/>
  <c r="S1346" i="27" a="1"/>
  <c r="S1346" i="27" s="1"/>
  <c r="H1346" i="27"/>
  <c r="C1346" i="27"/>
  <c r="AY1345" i="27"/>
  <c r="AX1345" i="27"/>
  <c r="V1345" i="27" a="1"/>
  <c r="V1345" i="27" s="1"/>
  <c r="T1345" i="27" a="1"/>
  <c r="T1345" i="27" s="1"/>
  <c r="S1345" i="27" a="1"/>
  <c r="S1345" i="27" s="1"/>
  <c r="H1345" i="27"/>
  <c r="C1345" i="27"/>
  <c r="AY1344" i="27"/>
  <c r="AX1344" i="27"/>
  <c r="V1344" i="27" a="1"/>
  <c r="V1344" i="27" s="1"/>
  <c r="T1344" i="27" a="1"/>
  <c r="T1344" i="27" s="1"/>
  <c r="S1344" i="27" a="1"/>
  <c r="S1344" i="27" s="1"/>
  <c r="H1344" i="27"/>
  <c r="C1344" i="27"/>
  <c r="AY1343" i="27"/>
  <c r="AX1343" i="27"/>
  <c r="V1343" i="27" a="1"/>
  <c r="V1343" i="27" s="1"/>
  <c r="T1343" i="27" a="1"/>
  <c r="T1343" i="27" s="1"/>
  <c r="S1343" i="27" a="1"/>
  <c r="S1343" i="27" s="1"/>
  <c r="H1343" i="27"/>
  <c r="C1343" i="27"/>
  <c r="AY1342" i="27"/>
  <c r="AX1342" i="27"/>
  <c r="V1342" i="27" a="1"/>
  <c r="V1342" i="27" s="1"/>
  <c r="T1342" i="27" a="1"/>
  <c r="T1342" i="27" s="1"/>
  <c r="S1342" i="27" a="1"/>
  <c r="S1342" i="27" s="1"/>
  <c r="H1342" i="27"/>
  <c r="C1342" i="27"/>
  <c r="AY1341" i="27"/>
  <c r="AX1341" i="27"/>
  <c r="V1341" i="27" a="1"/>
  <c r="V1341" i="27" s="1"/>
  <c r="T1341" i="27" a="1"/>
  <c r="T1341" i="27" s="1"/>
  <c r="S1341" i="27" a="1"/>
  <c r="S1341" i="27" s="1"/>
  <c r="H1341" i="27"/>
  <c r="C1341" i="27"/>
  <c r="AY1340" i="27"/>
  <c r="AX1340" i="27"/>
  <c r="V1340" i="27" a="1"/>
  <c r="V1340" i="27" s="1"/>
  <c r="T1340" i="27" a="1"/>
  <c r="T1340" i="27" s="1"/>
  <c r="S1340" i="27" a="1"/>
  <c r="S1340" i="27" s="1"/>
  <c r="H1340" i="27"/>
  <c r="C1340" i="27"/>
  <c r="AY1339" i="27"/>
  <c r="AX1339" i="27"/>
  <c r="V1339" i="27" a="1"/>
  <c r="V1339" i="27" s="1"/>
  <c r="T1339" i="27" a="1"/>
  <c r="T1339" i="27" s="1"/>
  <c r="S1339" i="27" a="1"/>
  <c r="S1339" i="27" s="1"/>
  <c r="H1339" i="27"/>
  <c r="C1339" i="27"/>
  <c r="AY1338" i="27"/>
  <c r="AX1338" i="27"/>
  <c r="V1338" i="27" a="1"/>
  <c r="V1338" i="27" s="1"/>
  <c r="T1338" i="27" a="1"/>
  <c r="T1338" i="27" s="1"/>
  <c r="S1338" i="27" a="1"/>
  <c r="S1338" i="27" s="1"/>
  <c r="H1338" i="27"/>
  <c r="C1338" i="27"/>
  <c r="AY1337" i="27"/>
  <c r="AX1337" i="27"/>
  <c r="V1337" i="27" a="1"/>
  <c r="V1337" i="27" s="1"/>
  <c r="T1337" i="27" a="1"/>
  <c r="T1337" i="27" s="1"/>
  <c r="S1337" i="27" a="1"/>
  <c r="S1337" i="27" s="1"/>
  <c r="H1337" i="27"/>
  <c r="C1337" i="27"/>
  <c r="AY1336" i="27"/>
  <c r="AX1336" i="27"/>
  <c r="V1336" i="27" a="1"/>
  <c r="V1336" i="27" s="1"/>
  <c r="T1336" i="27" a="1"/>
  <c r="T1336" i="27" s="1"/>
  <c r="S1336" i="27" a="1"/>
  <c r="S1336" i="27" s="1"/>
  <c r="H1336" i="27"/>
  <c r="C1336" i="27"/>
  <c r="AY1335" i="27"/>
  <c r="AX1335" i="27"/>
  <c r="V1335" i="27" a="1"/>
  <c r="V1335" i="27" s="1"/>
  <c r="T1335" i="27" a="1"/>
  <c r="T1335" i="27" s="1"/>
  <c r="S1335" i="27" a="1"/>
  <c r="S1335" i="27" s="1"/>
  <c r="H1335" i="27"/>
  <c r="C1335" i="27"/>
  <c r="AY1334" i="27"/>
  <c r="AX1334" i="27"/>
  <c r="V1334" i="27" a="1"/>
  <c r="V1334" i="27" s="1"/>
  <c r="T1334" i="27" a="1"/>
  <c r="T1334" i="27" s="1"/>
  <c r="S1334" i="27" a="1"/>
  <c r="S1334" i="27" s="1"/>
  <c r="H1334" i="27"/>
  <c r="C1334" i="27"/>
  <c r="AY1333" i="27"/>
  <c r="AX1333" i="27"/>
  <c r="V1333" i="27" a="1"/>
  <c r="V1333" i="27" s="1"/>
  <c r="T1333" i="27" a="1"/>
  <c r="T1333" i="27" s="1"/>
  <c r="S1333" i="27" a="1"/>
  <c r="S1333" i="27" s="1"/>
  <c r="H1333" i="27"/>
  <c r="C1333" i="27"/>
  <c r="AY1332" i="27"/>
  <c r="AX1332" i="27"/>
  <c r="V1332" i="27" a="1"/>
  <c r="V1332" i="27" s="1"/>
  <c r="T1332" i="27" a="1"/>
  <c r="T1332" i="27" s="1"/>
  <c r="S1332" i="27" a="1"/>
  <c r="S1332" i="27" s="1"/>
  <c r="H1332" i="27"/>
  <c r="C1332" i="27"/>
  <c r="AY1331" i="27"/>
  <c r="AX1331" i="27"/>
  <c r="V1331" i="27" a="1"/>
  <c r="V1331" i="27" s="1"/>
  <c r="T1331" i="27" a="1"/>
  <c r="T1331" i="27" s="1"/>
  <c r="S1331" i="27" a="1"/>
  <c r="S1331" i="27" s="1"/>
  <c r="H1331" i="27"/>
  <c r="C1331" i="27"/>
  <c r="AY1330" i="27"/>
  <c r="AX1330" i="27"/>
  <c r="V1330" i="27" a="1"/>
  <c r="V1330" i="27" s="1"/>
  <c r="T1330" i="27" a="1"/>
  <c r="T1330" i="27" s="1"/>
  <c r="S1330" i="27" a="1"/>
  <c r="S1330" i="27" s="1"/>
  <c r="H1330" i="27"/>
  <c r="C1330" i="27"/>
  <c r="AY1329" i="27"/>
  <c r="AX1329" i="27"/>
  <c r="V1329" i="27" a="1"/>
  <c r="V1329" i="27" s="1"/>
  <c r="T1329" i="27" a="1"/>
  <c r="T1329" i="27" s="1"/>
  <c r="S1329" i="27" a="1"/>
  <c r="S1329" i="27" s="1"/>
  <c r="H1329" i="27"/>
  <c r="C1329" i="27"/>
  <c r="AY1328" i="27"/>
  <c r="AX1328" i="27"/>
  <c r="V1328" i="27" a="1"/>
  <c r="V1328" i="27" s="1"/>
  <c r="T1328" i="27" a="1"/>
  <c r="T1328" i="27" s="1"/>
  <c r="S1328" i="27" a="1"/>
  <c r="S1328" i="27" s="1"/>
  <c r="H1328" i="27"/>
  <c r="C1328" i="27"/>
  <c r="AY1327" i="27"/>
  <c r="AX1327" i="27"/>
  <c r="V1327" i="27" a="1"/>
  <c r="V1327" i="27" s="1"/>
  <c r="T1327" i="27" a="1"/>
  <c r="T1327" i="27" s="1"/>
  <c r="S1327" i="27" a="1"/>
  <c r="S1327" i="27" s="1"/>
  <c r="H1327" i="27"/>
  <c r="C1327" i="27"/>
  <c r="AY1326" i="27"/>
  <c r="AX1326" i="27"/>
  <c r="V1326" i="27" a="1"/>
  <c r="V1326" i="27" s="1"/>
  <c r="T1326" i="27" a="1"/>
  <c r="T1326" i="27" s="1"/>
  <c r="S1326" i="27" a="1"/>
  <c r="S1326" i="27" s="1"/>
  <c r="H1326" i="27"/>
  <c r="C1326" i="27"/>
  <c r="AY1325" i="27"/>
  <c r="AX1325" i="27"/>
  <c r="V1325" i="27" a="1"/>
  <c r="V1325" i="27" s="1"/>
  <c r="T1325" i="27" a="1"/>
  <c r="T1325" i="27" s="1"/>
  <c r="S1325" i="27" a="1"/>
  <c r="S1325" i="27" s="1"/>
  <c r="H1325" i="27"/>
  <c r="C1325" i="27"/>
  <c r="AY1324" i="27"/>
  <c r="AX1324" i="27"/>
  <c r="V1324" i="27" a="1"/>
  <c r="V1324" i="27" s="1"/>
  <c r="T1324" i="27" a="1"/>
  <c r="T1324" i="27" s="1"/>
  <c r="S1324" i="27" a="1"/>
  <c r="S1324" i="27" s="1"/>
  <c r="H1324" i="27"/>
  <c r="C1324" i="27"/>
  <c r="AY1323" i="27"/>
  <c r="AX1323" i="27"/>
  <c r="V1323" i="27" a="1"/>
  <c r="V1323" i="27" s="1"/>
  <c r="T1323" i="27" a="1"/>
  <c r="T1323" i="27" s="1"/>
  <c r="S1323" i="27" a="1"/>
  <c r="S1323" i="27" s="1"/>
  <c r="H1323" i="27"/>
  <c r="C1323" i="27"/>
  <c r="AY1322" i="27"/>
  <c r="AX1322" i="27"/>
  <c r="V1322" i="27" a="1"/>
  <c r="V1322" i="27" s="1"/>
  <c r="T1322" i="27" a="1"/>
  <c r="T1322" i="27" s="1"/>
  <c r="S1322" i="27" a="1"/>
  <c r="S1322" i="27" s="1"/>
  <c r="H1322" i="27"/>
  <c r="C1322" i="27"/>
  <c r="AY1321" i="27"/>
  <c r="AX1321" i="27"/>
  <c r="V1321" i="27" a="1"/>
  <c r="V1321" i="27" s="1"/>
  <c r="T1321" i="27" a="1"/>
  <c r="T1321" i="27" s="1"/>
  <c r="S1321" i="27" a="1"/>
  <c r="S1321" i="27" s="1"/>
  <c r="H1321" i="27"/>
  <c r="C1321" i="27"/>
  <c r="AY1320" i="27"/>
  <c r="AX1320" i="27"/>
  <c r="V1320" i="27" a="1"/>
  <c r="V1320" i="27" s="1"/>
  <c r="T1320" i="27" a="1"/>
  <c r="T1320" i="27" s="1"/>
  <c r="S1320" i="27" a="1"/>
  <c r="S1320" i="27" s="1"/>
  <c r="H1320" i="27"/>
  <c r="C1320" i="27"/>
  <c r="AY1319" i="27"/>
  <c r="AX1319" i="27"/>
  <c r="V1319" i="27" a="1"/>
  <c r="V1319" i="27" s="1"/>
  <c r="T1319" i="27" a="1"/>
  <c r="T1319" i="27" s="1"/>
  <c r="S1319" i="27" a="1"/>
  <c r="S1319" i="27" s="1"/>
  <c r="H1319" i="27"/>
  <c r="C1319" i="27"/>
  <c r="AY1318" i="27"/>
  <c r="AX1318" i="27"/>
  <c r="V1318" i="27" a="1"/>
  <c r="V1318" i="27" s="1"/>
  <c r="T1318" i="27" a="1"/>
  <c r="T1318" i="27" s="1"/>
  <c r="S1318" i="27" a="1"/>
  <c r="S1318" i="27" s="1"/>
  <c r="H1318" i="27"/>
  <c r="C1318" i="27"/>
  <c r="AY1317" i="27"/>
  <c r="AX1317" i="27"/>
  <c r="V1317" i="27" a="1"/>
  <c r="V1317" i="27" s="1"/>
  <c r="T1317" i="27" a="1"/>
  <c r="T1317" i="27" s="1"/>
  <c r="S1317" i="27" a="1"/>
  <c r="S1317" i="27" s="1"/>
  <c r="H1317" i="27"/>
  <c r="C1317" i="27"/>
  <c r="AY1316" i="27"/>
  <c r="AX1316" i="27"/>
  <c r="V1316" i="27" a="1"/>
  <c r="V1316" i="27" s="1"/>
  <c r="T1316" i="27" a="1"/>
  <c r="T1316" i="27" s="1"/>
  <c r="S1316" i="27" a="1"/>
  <c r="S1316" i="27" s="1"/>
  <c r="H1316" i="27"/>
  <c r="C1316" i="27"/>
  <c r="AY1315" i="27"/>
  <c r="AX1315" i="27"/>
  <c r="V1315" i="27" a="1"/>
  <c r="V1315" i="27" s="1"/>
  <c r="T1315" i="27" a="1"/>
  <c r="T1315" i="27" s="1"/>
  <c r="S1315" i="27" a="1"/>
  <c r="S1315" i="27" s="1"/>
  <c r="H1315" i="27"/>
  <c r="C1315" i="27"/>
  <c r="AY1314" i="27"/>
  <c r="AX1314" i="27"/>
  <c r="V1314" i="27" a="1"/>
  <c r="V1314" i="27" s="1"/>
  <c r="T1314" i="27" a="1"/>
  <c r="T1314" i="27" s="1"/>
  <c r="S1314" i="27" a="1"/>
  <c r="S1314" i="27" s="1"/>
  <c r="H1314" i="27"/>
  <c r="C1314" i="27"/>
  <c r="AY1313" i="27"/>
  <c r="AX1313" i="27"/>
  <c r="V1313" i="27" a="1"/>
  <c r="V1313" i="27" s="1"/>
  <c r="T1313" i="27" a="1"/>
  <c r="T1313" i="27" s="1"/>
  <c r="S1313" i="27" a="1"/>
  <c r="S1313" i="27" s="1"/>
  <c r="H1313" i="27"/>
  <c r="C1313" i="27"/>
  <c r="AY1312" i="27"/>
  <c r="AX1312" i="27"/>
  <c r="V1312" i="27" a="1"/>
  <c r="V1312" i="27" s="1"/>
  <c r="T1312" i="27" a="1"/>
  <c r="T1312" i="27" s="1"/>
  <c r="S1312" i="27" a="1"/>
  <c r="S1312" i="27" s="1"/>
  <c r="H1312" i="27"/>
  <c r="C1312" i="27"/>
  <c r="AY1311" i="27"/>
  <c r="AX1311" i="27"/>
  <c r="V1311" i="27" a="1"/>
  <c r="V1311" i="27" s="1"/>
  <c r="T1311" i="27" a="1"/>
  <c r="T1311" i="27" s="1"/>
  <c r="S1311" i="27" a="1"/>
  <c r="S1311" i="27" s="1"/>
  <c r="H1311" i="27"/>
  <c r="C1311" i="27"/>
  <c r="AY1310" i="27"/>
  <c r="AX1310" i="27"/>
  <c r="V1310" i="27" a="1"/>
  <c r="V1310" i="27" s="1"/>
  <c r="T1310" i="27" a="1"/>
  <c r="T1310" i="27" s="1"/>
  <c r="S1310" i="27" a="1"/>
  <c r="S1310" i="27" s="1"/>
  <c r="H1310" i="27"/>
  <c r="C1310" i="27"/>
  <c r="AY1309" i="27"/>
  <c r="AX1309" i="27"/>
  <c r="V1309" i="27" a="1"/>
  <c r="V1309" i="27" s="1"/>
  <c r="T1309" i="27" a="1"/>
  <c r="T1309" i="27" s="1"/>
  <c r="S1309" i="27" a="1"/>
  <c r="S1309" i="27" s="1"/>
  <c r="H1309" i="27"/>
  <c r="C1309" i="27"/>
  <c r="AY1308" i="27"/>
  <c r="AX1308" i="27"/>
  <c r="V1308" i="27" a="1"/>
  <c r="V1308" i="27" s="1"/>
  <c r="T1308" i="27" a="1"/>
  <c r="T1308" i="27" s="1"/>
  <c r="S1308" i="27" a="1"/>
  <c r="S1308" i="27" s="1"/>
  <c r="H1308" i="27"/>
  <c r="C1308" i="27"/>
  <c r="AY1307" i="27"/>
  <c r="AX1307" i="27"/>
  <c r="V1307" i="27" a="1"/>
  <c r="V1307" i="27" s="1"/>
  <c r="T1307" i="27" a="1"/>
  <c r="T1307" i="27" s="1"/>
  <c r="S1307" i="27" a="1"/>
  <c r="S1307" i="27" s="1"/>
  <c r="H1307" i="27"/>
  <c r="C1307" i="27"/>
  <c r="AY1306" i="27"/>
  <c r="AX1306" i="27"/>
  <c r="V1306" i="27" a="1"/>
  <c r="V1306" i="27" s="1"/>
  <c r="T1306" i="27" a="1"/>
  <c r="T1306" i="27" s="1"/>
  <c r="S1306" i="27" a="1"/>
  <c r="S1306" i="27" s="1"/>
  <c r="H1306" i="27"/>
  <c r="C1306" i="27"/>
  <c r="AY1305" i="27"/>
  <c r="AX1305" i="27"/>
  <c r="V1305" i="27" a="1"/>
  <c r="V1305" i="27" s="1"/>
  <c r="T1305" i="27" a="1"/>
  <c r="T1305" i="27" s="1"/>
  <c r="S1305" i="27" a="1"/>
  <c r="S1305" i="27" s="1"/>
  <c r="H1305" i="27"/>
  <c r="C1305" i="27"/>
  <c r="AY1304" i="27"/>
  <c r="AX1304" i="27"/>
  <c r="V1304" i="27" a="1"/>
  <c r="V1304" i="27" s="1"/>
  <c r="T1304" i="27" a="1"/>
  <c r="T1304" i="27" s="1"/>
  <c r="S1304" i="27" a="1"/>
  <c r="S1304" i="27" s="1"/>
  <c r="H1304" i="27"/>
  <c r="C1304" i="27"/>
  <c r="AY1303" i="27"/>
  <c r="AX1303" i="27"/>
  <c r="V1303" i="27" a="1"/>
  <c r="V1303" i="27" s="1"/>
  <c r="T1303" i="27" a="1"/>
  <c r="T1303" i="27" s="1"/>
  <c r="S1303" i="27" a="1"/>
  <c r="S1303" i="27" s="1"/>
  <c r="H1303" i="27"/>
  <c r="C1303" i="27"/>
  <c r="AY1302" i="27"/>
  <c r="AX1302" i="27"/>
  <c r="V1302" i="27" a="1"/>
  <c r="V1302" i="27" s="1"/>
  <c r="T1302" i="27" a="1"/>
  <c r="T1302" i="27" s="1"/>
  <c r="S1302" i="27" a="1"/>
  <c r="S1302" i="27" s="1"/>
  <c r="H1302" i="27"/>
  <c r="C1302" i="27"/>
  <c r="AY1301" i="27"/>
  <c r="AX1301" i="27"/>
  <c r="V1301" i="27" a="1"/>
  <c r="V1301" i="27" s="1"/>
  <c r="T1301" i="27" a="1"/>
  <c r="T1301" i="27" s="1"/>
  <c r="S1301" i="27" a="1"/>
  <c r="S1301" i="27" s="1"/>
  <c r="H1301" i="27"/>
  <c r="C1301" i="27"/>
  <c r="AY1300" i="27"/>
  <c r="AX1300" i="27"/>
  <c r="V1300" i="27" a="1"/>
  <c r="V1300" i="27" s="1"/>
  <c r="T1300" i="27" a="1"/>
  <c r="T1300" i="27" s="1"/>
  <c r="S1300" i="27" a="1"/>
  <c r="S1300" i="27" s="1"/>
  <c r="H1300" i="27"/>
  <c r="C1300" i="27"/>
  <c r="AY1299" i="27"/>
  <c r="AX1299" i="27"/>
  <c r="V1299" i="27" a="1"/>
  <c r="V1299" i="27" s="1"/>
  <c r="T1299" i="27" a="1"/>
  <c r="T1299" i="27" s="1"/>
  <c r="S1299" i="27" a="1"/>
  <c r="S1299" i="27" s="1"/>
  <c r="H1299" i="27"/>
  <c r="C1299" i="27"/>
  <c r="AY1298" i="27"/>
  <c r="AX1298" i="27"/>
  <c r="V1298" i="27" a="1"/>
  <c r="V1298" i="27" s="1"/>
  <c r="T1298" i="27" a="1"/>
  <c r="T1298" i="27" s="1"/>
  <c r="S1298" i="27" a="1"/>
  <c r="S1298" i="27" s="1"/>
  <c r="H1298" i="27"/>
  <c r="C1298" i="27"/>
  <c r="AY1297" i="27"/>
  <c r="AX1297" i="27"/>
  <c r="V1297" i="27" a="1"/>
  <c r="V1297" i="27" s="1"/>
  <c r="T1297" i="27" a="1"/>
  <c r="T1297" i="27" s="1"/>
  <c r="S1297" i="27" a="1"/>
  <c r="S1297" i="27" s="1"/>
  <c r="H1297" i="27"/>
  <c r="C1297" i="27"/>
  <c r="AY1296" i="27"/>
  <c r="AX1296" i="27"/>
  <c r="V1296" i="27" a="1"/>
  <c r="V1296" i="27" s="1"/>
  <c r="T1296" i="27" a="1"/>
  <c r="T1296" i="27" s="1"/>
  <c r="S1296" i="27" a="1"/>
  <c r="S1296" i="27" s="1"/>
  <c r="H1296" i="27"/>
  <c r="C1296" i="27"/>
  <c r="AY1295" i="27"/>
  <c r="AX1295" i="27"/>
  <c r="V1295" i="27" a="1"/>
  <c r="V1295" i="27" s="1"/>
  <c r="T1295" i="27" a="1"/>
  <c r="T1295" i="27" s="1"/>
  <c r="S1295" i="27" a="1"/>
  <c r="S1295" i="27" s="1"/>
  <c r="H1295" i="27"/>
  <c r="C1295" i="27"/>
  <c r="AY1294" i="27"/>
  <c r="AX1294" i="27"/>
  <c r="V1294" i="27" a="1"/>
  <c r="V1294" i="27" s="1"/>
  <c r="T1294" i="27" a="1"/>
  <c r="T1294" i="27" s="1"/>
  <c r="S1294" i="27" a="1"/>
  <c r="S1294" i="27" s="1"/>
  <c r="H1294" i="27"/>
  <c r="C1294" i="27"/>
  <c r="AY1293" i="27"/>
  <c r="AX1293" i="27"/>
  <c r="V1293" i="27" a="1"/>
  <c r="V1293" i="27" s="1"/>
  <c r="T1293" i="27" a="1"/>
  <c r="T1293" i="27" s="1"/>
  <c r="S1293" i="27" a="1"/>
  <c r="S1293" i="27" s="1"/>
  <c r="H1293" i="27"/>
  <c r="C1293" i="27"/>
  <c r="AY1292" i="27"/>
  <c r="AX1292" i="27"/>
  <c r="V1292" i="27" a="1"/>
  <c r="V1292" i="27" s="1"/>
  <c r="T1292" i="27" a="1"/>
  <c r="T1292" i="27" s="1"/>
  <c r="S1292" i="27" a="1"/>
  <c r="S1292" i="27" s="1"/>
  <c r="H1292" i="27"/>
  <c r="C1292" i="27"/>
  <c r="AY1291" i="27"/>
  <c r="AX1291" i="27"/>
  <c r="V1291" i="27" a="1"/>
  <c r="V1291" i="27" s="1"/>
  <c r="T1291" i="27" a="1"/>
  <c r="T1291" i="27" s="1"/>
  <c r="S1291" i="27" a="1"/>
  <c r="S1291" i="27" s="1"/>
  <c r="H1291" i="27"/>
  <c r="C1291" i="27"/>
  <c r="AY1290" i="27"/>
  <c r="AX1290" i="27"/>
  <c r="V1290" i="27" a="1"/>
  <c r="V1290" i="27" s="1"/>
  <c r="T1290" i="27" a="1"/>
  <c r="T1290" i="27" s="1"/>
  <c r="S1290" i="27" a="1"/>
  <c r="S1290" i="27" s="1"/>
  <c r="H1290" i="27"/>
  <c r="C1290" i="27"/>
  <c r="AY1289" i="27"/>
  <c r="AX1289" i="27"/>
  <c r="V1289" i="27" a="1"/>
  <c r="V1289" i="27" s="1"/>
  <c r="T1289" i="27" a="1"/>
  <c r="T1289" i="27" s="1"/>
  <c r="S1289" i="27" a="1"/>
  <c r="S1289" i="27" s="1"/>
  <c r="H1289" i="27"/>
  <c r="C1289" i="27"/>
  <c r="AY1288" i="27"/>
  <c r="AX1288" i="27"/>
  <c r="V1288" i="27" a="1"/>
  <c r="V1288" i="27" s="1"/>
  <c r="T1288" i="27" a="1"/>
  <c r="T1288" i="27" s="1"/>
  <c r="S1288" i="27" a="1"/>
  <c r="S1288" i="27" s="1"/>
  <c r="H1288" i="27"/>
  <c r="C1288" i="27"/>
  <c r="AY1287" i="27"/>
  <c r="AX1287" i="27"/>
  <c r="V1287" i="27" a="1"/>
  <c r="V1287" i="27" s="1"/>
  <c r="T1287" i="27" a="1"/>
  <c r="T1287" i="27" s="1"/>
  <c r="S1287" i="27" a="1"/>
  <c r="S1287" i="27" s="1"/>
  <c r="H1287" i="27"/>
  <c r="C1287" i="27"/>
  <c r="AY1286" i="27"/>
  <c r="AX1286" i="27"/>
  <c r="V1286" i="27" a="1"/>
  <c r="V1286" i="27" s="1"/>
  <c r="T1286" i="27" a="1"/>
  <c r="T1286" i="27" s="1"/>
  <c r="S1286" i="27" a="1"/>
  <c r="S1286" i="27" s="1"/>
  <c r="H1286" i="27"/>
  <c r="C1286" i="27"/>
  <c r="AY1285" i="27"/>
  <c r="AX1285" i="27"/>
  <c r="V1285" i="27" a="1"/>
  <c r="V1285" i="27" s="1"/>
  <c r="T1285" i="27" a="1"/>
  <c r="T1285" i="27" s="1"/>
  <c r="S1285" i="27" a="1"/>
  <c r="S1285" i="27" s="1"/>
  <c r="H1285" i="27"/>
  <c r="C1285" i="27"/>
  <c r="AY1284" i="27"/>
  <c r="AX1284" i="27"/>
  <c r="V1284" i="27" a="1"/>
  <c r="V1284" i="27" s="1"/>
  <c r="T1284" i="27" a="1"/>
  <c r="T1284" i="27" s="1"/>
  <c r="S1284" i="27" a="1"/>
  <c r="S1284" i="27" s="1"/>
  <c r="H1284" i="27"/>
  <c r="C1284" i="27"/>
  <c r="AY1283" i="27"/>
  <c r="AX1283" i="27"/>
  <c r="V1283" i="27" a="1"/>
  <c r="V1283" i="27" s="1"/>
  <c r="T1283" i="27" a="1"/>
  <c r="T1283" i="27" s="1"/>
  <c r="S1283" i="27" a="1"/>
  <c r="S1283" i="27" s="1"/>
  <c r="H1283" i="27"/>
  <c r="C1283" i="27"/>
  <c r="AY1282" i="27"/>
  <c r="AX1282" i="27"/>
  <c r="V1282" i="27" a="1"/>
  <c r="V1282" i="27" s="1"/>
  <c r="T1282" i="27" a="1"/>
  <c r="T1282" i="27" s="1"/>
  <c r="S1282" i="27" a="1"/>
  <c r="S1282" i="27" s="1"/>
  <c r="H1282" i="27"/>
  <c r="C1282" i="27"/>
  <c r="AY1281" i="27"/>
  <c r="AX1281" i="27"/>
  <c r="V1281" i="27" a="1"/>
  <c r="V1281" i="27" s="1"/>
  <c r="T1281" i="27" a="1"/>
  <c r="T1281" i="27" s="1"/>
  <c r="S1281" i="27" a="1"/>
  <c r="S1281" i="27" s="1"/>
  <c r="H1281" i="27"/>
  <c r="C1281" i="27"/>
  <c r="AY1280" i="27"/>
  <c r="AX1280" i="27"/>
  <c r="V1280" i="27" a="1"/>
  <c r="V1280" i="27" s="1"/>
  <c r="T1280" i="27" a="1"/>
  <c r="T1280" i="27" s="1"/>
  <c r="S1280" i="27" a="1"/>
  <c r="S1280" i="27" s="1"/>
  <c r="H1280" i="27"/>
  <c r="C1280" i="27"/>
  <c r="AY1279" i="27"/>
  <c r="AX1279" i="27"/>
  <c r="V1279" i="27" a="1"/>
  <c r="V1279" i="27" s="1"/>
  <c r="T1279" i="27" a="1"/>
  <c r="T1279" i="27" s="1"/>
  <c r="S1279" i="27" a="1"/>
  <c r="S1279" i="27" s="1"/>
  <c r="H1279" i="27"/>
  <c r="C1279" i="27"/>
  <c r="AY1278" i="27"/>
  <c r="AX1278" i="27"/>
  <c r="V1278" i="27" a="1"/>
  <c r="V1278" i="27" s="1"/>
  <c r="T1278" i="27" a="1"/>
  <c r="T1278" i="27" s="1"/>
  <c r="S1278" i="27" a="1"/>
  <c r="S1278" i="27" s="1"/>
  <c r="H1278" i="27"/>
  <c r="C1278" i="27"/>
  <c r="AY1277" i="27"/>
  <c r="AX1277" i="27"/>
  <c r="V1277" i="27" a="1"/>
  <c r="V1277" i="27" s="1"/>
  <c r="T1277" i="27" a="1"/>
  <c r="T1277" i="27" s="1"/>
  <c r="S1277" i="27" a="1"/>
  <c r="S1277" i="27" s="1"/>
  <c r="H1277" i="27"/>
  <c r="C1277" i="27"/>
  <c r="AY1276" i="27"/>
  <c r="AX1276" i="27"/>
  <c r="V1276" i="27" a="1"/>
  <c r="V1276" i="27" s="1"/>
  <c r="T1276" i="27" a="1"/>
  <c r="T1276" i="27" s="1"/>
  <c r="S1276" i="27" a="1"/>
  <c r="S1276" i="27" s="1"/>
  <c r="H1276" i="27"/>
  <c r="C1276" i="27"/>
  <c r="AY1275" i="27"/>
  <c r="AX1275" i="27"/>
  <c r="V1275" i="27" a="1"/>
  <c r="V1275" i="27" s="1"/>
  <c r="T1275" i="27" a="1"/>
  <c r="T1275" i="27" s="1"/>
  <c r="S1275" i="27" a="1"/>
  <c r="S1275" i="27" s="1"/>
  <c r="H1275" i="27"/>
  <c r="C1275" i="27"/>
  <c r="AY1274" i="27"/>
  <c r="AX1274" i="27"/>
  <c r="V1274" i="27" a="1"/>
  <c r="V1274" i="27" s="1"/>
  <c r="T1274" i="27" a="1"/>
  <c r="T1274" i="27" s="1"/>
  <c r="S1274" i="27" a="1"/>
  <c r="S1274" i="27" s="1"/>
  <c r="H1274" i="27"/>
  <c r="C1274" i="27"/>
  <c r="AY1273" i="27"/>
  <c r="AX1273" i="27"/>
  <c r="V1273" i="27" a="1"/>
  <c r="V1273" i="27" s="1"/>
  <c r="T1273" i="27" a="1"/>
  <c r="T1273" i="27" s="1"/>
  <c r="S1273" i="27" a="1"/>
  <c r="S1273" i="27" s="1"/>
  <c r="H1273" i="27"/>
  <c r="C1273" i="27"/>
  <c r="AY1272" i="27"/>
  <c r="AX1272" i="27"/>
  <c r="V1272" i="27" a="1"/>
  <c r="V1272" i="27" s="1"/>
  <c r="T1272" i="27" a="1"/>
  <c r="T1272" i="27" s="1"/>
  <c r="S1272" i="27" a="1"/>
  <c r="S1272" i="27" s="1"/>
  <c r="H1272" i="27"/>
  <c r="C1272" i="27"/>
  <c r="AY1271" i="27"/>
  <c r="AX1271" i="27"/>
  <c r="V1271" i="27" a="1"/>
  <c r="V1271" i="27" s="1"/>
  <c r="T1271" i="27" a="1"/>
  <c r="T1271" i="27" s="1"/>
  <c r="S1271" i="27" a="1"/>
  <c r="S1271" i="27" s="1"/>
  <c r="H1271" i="27"/>
  <c r="C1271" i="27"/>
  <c r="AY1270" i="27"/>
  <c r="AX1270" i="27"/>
  <c r="V1270" i="27" a="1"/>
  <c r="V1270" i="27" s="1"/>
  <c r="T1270" i="27" a="1"/>
  <c r="T1270" i="27" s="1"/>
  <c r="S1270" i="27" a="1"/>
  <c r="S1270" i="27" s="1"/>
  <c r="H1270" i="27"/>
  <c r="C1270" i="27"/>
  <c r="AY1269" i="27"/>
  <c r="AX1269" i="27"/>
  <c r="V1269" i="27" a="1"/>
  <c r="V1269" i="27" s="1"/>
  <c r="T1269" i="27" a="1"/>
  <c r="T1269" i="27" s="1"/>
  <c r="S1269" i="27" a="1"/>
  <c r="S1269" i="27" s="1"/>
  <c r="H1269" i="27"/>
  <c r="C1269" i="27"/>
  <c r="AY1268" i="27"/>
  <c r="AX1268" i="27"/>
  <c r="V1268" i="27" a="1"/>
  <c r="V1268" i="27" s="1"/>
  <c r="T1268" i="27" a="1"/>
  <c r="T1268" i="27" s="1"/>
  <c r="S1268" i="27" a="1"/>
  <c r="S1268" i="27" s="1"/>
  <c r="H1268" i="27"/>
  <c r="C1268" i="27"/>
  <c r="AY1267" i="27"/>
  <c r="AX1267" i="27"/>
  <c r="V1267" i="27" a="1"/>
  <c r="V1267" i="27" s="1"/>
  <c r="T1267" i="27" a="1"/>
  <c r="T1267" i="27" s="1"/>
  <c r="S1267" i="27" a="1"/>
  <c r="S1267" i="27" s="1"/>
  <c r="H1267" i="27"/>
  <c r="C1267" i="27"/>
  <c r="AY1266" i="27"/>
  <c r="AX1266" i="27"/>
  <c r="V1266" i="27" a="1"/>
  <c r="V1266" i="27" s="1"/>
  <c r="T1266" i="27" a="1"/>
  <c r="T1266" i="27" s="1"/>
  <c r="S1266" i="27" a="1"/>
  <c r="S1266" i="27" s="1"/>
  <c r="H1266" i="27"/>
  <c r="C1266" i="27"/>
  <c r="AY1265" i="27"/>
  <c r="AX1265" i="27"/>
  <c r="V1265" i="27" a="1"/>
  <c r="V1265" i="27" s="1"/>
  <c r="T1265" i="27" a="1"/>
  <c r="T1265" i="27" s="1"/>
  <c r="S1265" i="27" a="1"/>
  <c r="S1265" i="27" s="1"/>
  <c r="H1265" i="27"/>
  <c r="C1265" i="27"/>
  <c r="AY1264" i="27"/>
  <c r="AX1264" i="27"/>
  <c r="V1264" i="27" a="1"/>
  <c r="V1264" i="27" s="1"/>
  <c r="T1264" i="27" a="1"/>
  <c r="T1264" i="27" s="1"/>
  <c r="S1264" i="27" a="1"/>
  <c r="S1264" i="27" s="1"/>
  <c r="H1264" i="27"/>
  <c r="C1264" i="27"/>
  <c r="AY1263" i="27"/>
  <c r="AX1263" i="27"/>
  <c r="V1263" i="27" a="1"/>
  <c r="V1263" i="27" s="1"/>
  <c r="T1263" i="27" a="1"/>
  <c r="T1263" i="27" s="1"/>
  <c r="S1263" i="27" a="1"/>
  <c r="S1263" i="27" s="1"/>
  <c r="H1263" i="27"/>
  <c r="C1263" i="27"/>
  <c r="AY1262" i="27"/>
  <c r="AX1262" i="27"/>
  <c r="V1262" i="27" a="1"/>
  <c r="V1262" i="27" s="1"/>
  <c r="T1262" i="27" a="1"/>
  <c r="T1262" i="27" s="1"/>
  <c r="S1262" i="27" a="1"/>
  <c r="S1262" i="27" s="1"/>
  <c r="H1262" i="27"/>
  <c r="C1262" i="27"/>
  <c r="AY1261" i="27"/>
  <c r="AX1261" i="27"/>
  <c r="V1261" i="27" a="1"/>
  <c r="V1261" i="27" s="1"/>
  <c r="T1261" i="27" a="1"/>
  <c r="T1261" i="27" s="1"/>
  <c r="S1261" i="27" a="1"/>
  <c r="S1261" i="27" s="1"/>
  <c r="H1261" i="27"/>
  <c r="C1261" i="27"/>
  <c r="AY1260" i="27"/>
  <c r="AX1260" i="27"/>
  <c r="V1260" i="27" a="1"/>
  <c r="V1260" i="27" s="1"/>
  <c r="T1260" i="27" a="1"/>
  <c r="T1260" i="27" s="1"/>
  <c r="S1260" i="27" a="1"/>
  <c r="S1260" i="27" s="1"/>
  <c r="H1260" i="27"/>
  <c r="C1260" i="27"/>
  <c r="AY1259" i="27"/>
  <c r="AX1259" i="27"/>
  <c r="V1259" i="27" a="1"/>
  <c r="V1259" i="27" s="1"/>
  <c r="T1259" i="27" a="1"/>
  <c r="T1259" i="27" s="1"/>
  <c r="S1259" i="27" a="1"/>
  <c r="S1259" i="27" s="1"/>
  <c r="H1259" i="27"/>
  <c r="C1259" i="27"/>
  <c r="AY1258" i="27"/>
  <c r="AX1258" i="27"/>
  <c r="V1258" i="27" a="1"/>
  <c r="V1258" i="27" s="1"/>
  <c r="T1258" i="27" a="1"/>
  <c r="T1258" i="27" s="1"/>
  <c r="S1258" i="27" a="1"/>
  <c r="S1258" i="27" s="1"/>
  <c r="H1258" i="27"/>
  <c r="C1258" i="27"/>
  <c r="AY1257" i="27"/>
  <c r="AX1257" i="27"/>
  <c r="V1257" i="27" a="1"/>
  <c r="V1257" i="27" s="1"/>
  <c r="T1257" i="27" a="1"/>
  <c r="T1257" i="27" s="1"/>
  <c r="S1257" i="27" a="1"/>
  <c r="S1257" i="27" s="1"/>
  <c r="H1257" i="27"/>
  <c r="C1257" i="27"/>
  <c r="AY1256" i="27"/>
  <c r="AX1256" i="27"/>
  <c r="V1256" i="27" a="1"/>
  <c r="V1256" i="27" s="1"/>
  <c r="T1256" i="27" a="1"/>
  <c r="T1256" i="27" s="1"/>
  <c r="S1256" i="27" a="1"/>
  <c r="S1256" i="27" s="1"/>
  <c r="H1256" i="27"/>
  <c r="C1256" i="27"/>
  <c r="AY1255" i="27"/>
  <c r="AX1255" i="27"/>
  <c r="V1255" i="27" a="1"/>
  <c r="V1255" i="27" s="1"/>
  <c r="T1255" i="27" a="1"/>
  <c r="T1255" i="27" s="1"/>
  <c r="S1255" i="27" a="1"/>
  <c r="S1255" i="27" s="1"/>
  <c r="H1255" i="27"/>
  <c r="C1255" i="27"/>
  <c r="AY1254" i="27"/>
  <c r="AX1254" i="27"/>
  <c r="V1254" i="27" a="1"/>
  <c r="V1254" i="27" s="1"/>
  <c r="T1254" i="27" a="1"/>
  <c r="T1254" i="27" s="1"/>
  <c r="S1254" i="27" a="1"/>
  <c r="S1254" i="27" s="1"/>
  <c r="H1254" i="27"/>
  <c r="C1254" i="27"/>
  <c r="AY1253" i="27"/>
  <c r="AX1253" i="27"/>
  <c r="V1253" i="27" a="1"/>
  <c r="V1253" i="27" s="1"/>
  <c r="T1253" i="27" a="1"/>
  <c r="T1253" i="27" s="1"/>
  <c r="S1253" i="27" a="1"/>
  <c r="S1253" i="27" s="1"/>
  <c r="H1253" i="27"/>
  <c r="C1253" i="27"/>
  <c r="AY1252" i="27"/>
  <c r="AX1252" i="27"/>
  <c r="V1252" i="27" a="1"/>
  <c r="V1252" i="27" s="1"/>
  <c r="T1252" i="27" a="1"/>
  <c r="T1252" i="27" s="1"/>
  <c r="S1252" i="27" a="1"/>
  <c r="S1252" i="27" s="1"/>
  <c r="H1252" i="27"/>
  <c r="C1252" i="27"/>
  <c r="AY1251" i="27"/>
  <c r="AX1251" i="27"/>
  <c r="V1251" i="27" a="1"/>
  <c r="V1251" i="27" s="1"/>
  <c r="T1251" i="27" a="1"/>
  <c r="T1251" i="27" s="1"/>
  <c r="S1251" i="27" a="1"/>
  <c r="S1251" i="27" s="1"/>
  <c r="H1251" i="27"/>
  <c r="C1251" i="27"/>
  <c r="AY1250" i="27"/>
  <c r="AX1250" i="27"/>
  <c r="V1250" i="27" a="1"/>
  <c r="V1250" i="27" s="1"/>
  <c r="T1250" i="27" a="1"/>
  <c r="T1250" i="27" s="1"/>
  <c r="S1250" i="27" a="1"/>
  <c r="S1250" i="27" s="1"/>
  <c r="H1250" i="27"/>
  <c r="C1250" i="27"/>
  <c r="AY1249" i="27"/>
  <c r="AX1249" i="27"/>
  <c r="V1249" i="27" a="1"/>
  <c r="V1249" i="27" s="1"/>
  <c r="T1249" i="27" a="1"/>
  <c r="T1249" i="27" s="1"/>
  <c r="S1249" i="27" a="1"/>
  <c r="S1249" i="27" s="1"/>
  <c r="H1249" i="27"/>
  <c r="C1249" i="27"/>
  <c r="AY1248" i="27"/>
  <c r="AX1248" i="27"/>
  <c r="V1248" i="27" a="1"/>
  <c r="V1248" i="27" s="1"/>
  <c r="T1248" i="27" a="1"/>
  <c r="T1248" i="27" s="1"/>
  <c r="S1248" i="27" a="1"/>
  <c r="S1248" i="27" s="1"/>
  <c r="H1248" i="27"/>
  <c r="C1248" i="27"/>
  <c r="AY1247" i="27"/>
  <c r="AX1247" i="27"/>
  <c r="V1247" i="27" a="1"/>
  <c r="V1247" i="27" s="1"/>
  <c r="T1247" i="27" a="1"/>
  <c r="T1247" i="27" s="1"/>
  <c r="S1247" i="27" a="1"/>
  <c r="S1247" i="27" s="1"/>
  <c r="H1247" i="27"/>
  <c r="C1247" i="27"/>
  <c r="AY1246" i="27"/>
  <c r="AX1246" i="27"/>
  <c r="V1246" i="27" a="1"/>
  <c r="V1246" i="27" s="1"/>
  <c r="T1246" i="27" a="1"/>
  <c r="T1246" i="27" s="1"/>
  <c r="S1246" i="27" a="1"/>
  <c r="S1246" i="27" s="1"/>
  <c r="H1246" i="27"/>
  <c r="C1246" i="27"/>
  <c r="AY1245" i="27"/>
  <c r="AX1245" i="27"/>
  <c r="V1245" i="27" a="1"/>
  <c r="V1245" i="27" s="1"/>
  <c r="T1245" i="27" a="1"/>
  <c r="T1245" i="27" s="1"/>
  <c r="S1245" i="27" a="1"/>
  <c r="S1245" i="27" s="1"/>
  <c r="H1245" i="27"/>
  <c r="C1245" i="27"/>
  <c r="AY1244" i="27"/>
  <c r="AX1244" i="27"/>
  <c r="V1244" i="27" a="1"/>
  <c r="V1244" i="27" s="1"/>
  <c r="T1244" i="27" a="1"/>
  <c r="T1244" i="27" s="1"/>
  <c r="S1244" i="27" a="1"/>
  <c r="S1244" i="27" s="1"/>
  <c r="H1244" i="27"/>
  <c r="C1244" i="27"/>
  <c r="AY1243" i="27"/>
  <c r="AX1243" i="27"/>
  <c r="V1243" i="27" a="1"/>
  <c r="V1243" i="27" s="1"/>
  <c r="T1243" i="27" a="1"/>
  <c r="T1243" i="27" s="1"/>
  <c r="S1243" i="27" a="1"/>
  <c r="S1243" i="27" s="1"/>
  <c r="H1243" i="27"/>
  <c r="C1243" i="27"/>
  <c r="AY1242" i="27"/>
  <c r="AX1242" i="27"/>
  <c r="V1242" i="27" a="1"/>
  <c r="V1242" i="27" s="1"/>
  <c r="T1242" i="27" a="1"/>
  <c r="T1242" i="27" s="1"/>
  <c r="S1242" i="27" a="1"/>
  <c r="S1242" i="27" s="1"/>
  <c r="H1242" i="27"/>
  <c r="C1242" i="27"/>
  <c r="AY1241" i="27"/>
  <c r="AX1241" i="27"/>
  <c r="V1241" i="27" a="1"/>
  <c r="V1241" i="27" s="1"/>
  <c r="T1241" i="27" a="1"/>
  <c r="T1241" i="27" s="1"/>
  <c r="S1241" i="27" a="1"/>
  <c r="S1241" i="27" s="1"/>
  <c r="H1241" i="27"/>
  <c r="C1241" i="27"/>
  <c r="AY1240" i="27"/>
  <c r="AX1240" i="27"/>
  <c r="V1240" i="27" a="1"/>
  <c r="V1240" i="27" s="1"/>
  <c r="T1240" i="27" a="1"/>
  <c r="T1240" i="27" s="1"/>
  <c r="S1240" i="27" a="1"/>
  <c r="S1240" i="27" s="1"/>
  <c r="H1240" i="27"/>
  <c r="C1240" i="27"/>
  <c r="AY1239" i="27"/>
  <c r="AX1239" i="27"/>
  <c r="V1239" i="27" a="1"/>
  <c r="V1239" i="27" s="1"/>
  <c r="T1239" i="27" a="1"/>
  <c r="T1239" i="27" s="1"/>
  <c r="S1239" i="27" a="1"/>
  <c r="S1239" i="27" s="1"/>
  <c r="H1239" i="27"/>
  <c r="C1239" i="27"/>
  <c r="AY1238" i="27"/>
  <c r="AX1238" i="27"/>
  <c r="V1238" i="27" a="1"/>
  <c r="V1238" i="27" s="1"/>
  <c r="T1238" i="27" a="1"/>
  <c r="T1238" i="27" s="1"/>
  <c r="S1238" i="27" a="1"/>
  <c r="S1238" i="27" s="1"/>
  <c r="H1238" i="27"/>
  <c r="C1238" i="27"/>
  <c r="AY1237" i="27"/>
  <c r="AX1237" i="27"/>
  <c r="V1237" i="27" a="1"/>
  <c r="V1237" i="27" s="1"/>
  <c r="T1237" i="27" a="1"/>
  <c r="T1237" i="27" s="1"/>
  <c r="S1237" i="27" a="1"/>
  <c r="S1237" i="27" s="1"/>
  <c r="H1237" i="27"/>
  <c r="C1237" i="27"/>
  <c r="AY1236" i="27"/>
  <c r="AX1236" i="27"/>
  <c r="V1236" i="27" a="1"/>
  <c r="V1236" i="27" s="1"/>
  <c r="T1236" i="27" a="1"/>
  <c r="T1236" i="27" s="1"/>
  <c r="S1236" i="27" a="1"/>
  <c r="S1236" i="27" s="1"/>
  <c r="H1236" i="27"/>
  <c r="C1236" i="27"/>
  <c r="AY1235" i="27"/>
  <c r="AX1235" i="27"/>
  <c r="V1235" i="27" a="1"/>
  <c r="V1235" i="27" s="1"/>
  <c r="T1235" i="27" a="1"/>
  <c r="T1235" i="27" s="1"/>
  <c r="S1235" i="27" a="1"/>
  <c r="S1235" i="27" s="1"/>
  <c r="H1235" i="27"/>
  <c r="C1235" i="27"/>
  <c r="AY1234" i="27"/>
  <c r="AX1234" i="27"/>
  <c r="V1234" i="27" a="1"/>
  <c r="V1234" i="27" s="1"/>
  <c r="T1234" i="27" a="1"/>
  <c r="T1234" i="27" s="1"/>
  <c r="S1234" i="27" a="1"/>
  <c r="S1234" i="27" s="1"/>
  <c r="H1234" i="27"/>
  <c r="C1234" i="27"/>
  <c r="AY1233" i="27"/>
  <c r="AX1233" i="27"/>
  <c r="V1233" i="27" a="1"/>
  <c r="V1233" i="27" s="1"/>
  <c r="T1233" i="27" a="1"/>
  <c r="T1233" i="27" s="1"/>
  <c r="S1233" i="27" a="1"/>
  <c r="S1233" i="27" s="1"/>
  <c r="H1233" i="27"/>
  <c r="C1233" i="27"/>
  <c r="AY1232" i="27"/>
  <c r="AX1232" i="27"/>
  <c r="V1232" i="27" a="1"/>
  <c r="V1232" i="27" s="1"/>
  <c r="T1232" i="27" a="1"/>
  <c r="T1232" i="27" s="1"/>
  <c r="S1232" i="27" a="1"/>
  <c r="S1232" i="27" s="1"/>
  <c r="H1232" i="27"/>
  <c r="C1232" i="27"/>
  <c r="AY1231" i="27"/>
  <c r="AX1231" i="27"/>
  <c r="V1231" i="27" a="1"/>
  <c r="V1231" i="27" s="1"/>
  <c r="T1231" i="27" a="1"/>
  <c r="T1231" i="27" s="1"/>
  <c r="S1231" i="27" a="1"/>
  <c r="S1231" i="27" s="1"/>
  <c r="H1231" i="27"/>
  <c r="C1231" i="27"/>
  <c r="AY1230" i="27"/>
  <c r="AX1230" i="27"/>
  <c r="V1230" i="27" a="1"/>
  <c r="V1230" i="27" s="1"/>
  <c r="T1230" i="27" a="1"/>
  <c r="T1230" i="27" s="1"/>
  <c r="S1230" i="27" a="1"/>
  <c r="S1230" i="27" s="1"/>
  <c r="H1230" i="27"/>
  <c r="C1230" i="27"/>
  <c r="AY1229" i="27"/>
  <c r="AX1229" i="27"/>
  <c r="V1229" i="27" a="1"/>
  <c r="V1229" i="27" s="1"/>
  <c r="T1229" i="27" a="1"/>
  <c r="T1229" i="27" s="1"/>
  <c r="S1229" i="27" a="1"/>
  <c r="S1229" i="27" s="1"/>
  <c r="H1229" i="27"/>
  <c r="C1229" i="27"/>
  <c r="AY1228" i="27"/>
  <c r="AX1228" i="27"/>
  <c r="V1228" i="27" a="1"/>
  <c r="V1228" i="27" s="1"/>
  <c r="T1228" i="27" a="1"/>
  <c r="T1228" i="27" s="1"/>
  <c r="S1228" i="27" a="1"/>
  <c r="S1228" i="27" s="1"/>
  <c r="H1228" i="27"/>
  <c r="C1228" i="27"/>
  <c r="AY1227" i="27"/>
  <c r="AX1227" i="27"/>
  <c r="V1227" i="27" a="1"/>
  <c r="V1227" i="27" s="1"/>
  <c r="T1227" i="27" a="1"/>
  <c r="T1227" i="27" s="1"/>
  <c r="S1227" i="27" a="1"/>
  <c r="S1227" i="27" s="1"/>
  <c r="H1227" i="27"/>
  <c r="C1227" i="27"/>
  <c r="AY1226" i="27"/>
  <c r="AX1226" i="27"/>
  <c r="V1226" i="27" a="1"/>
  <c r="V1226" i="27" s="1"/>
  <c r="T1226" i="27" a="1"/>
  <c r="T1226" i="27" s="1"/>
  <c r="S1226" i="27" a="1"/>
  <c r="S1226" i="27" s="1"/>
  <c r="H1226" i="27"/>
  <c r="C1226" i="27"/>
  <c r="AY1225" i="27"/>
  <c r="AX1225" i="27"/>
  <c r="V1225" i="27" a="1"/>
  <c r="V1225" i="27" s="1"/>
  <c r="T1225" i="27" a="1"/>
  <c r="T1225" i="27" s="1"/>
  <c r="S1225" i="27" a="1"/>
  <c r="S1225" i="27" s="1"/>
  <c r="H1225" i="27"/>
  <c r="C1225" i="27"/>
  <c r="AY1224" i="27"/>
  <c r="AX1224" i="27"/>
  <c r="V1224" i="27" a="1"/>
  <c r="V1224" i="27" s="1"/>
  <c r="T1224" i="27" a="1"/>
  <c r="T1224" i="27" s="1"/>
  <c r="S1224" i="27" a="1"/>
  <c r="S1224" i="27" s="1"/>
  <c r="H1224" i="27"/>
  <c r="C1224" i="27"/>
  <c r="AY1223" i="27"/>
  <c r="AX1223" i="27"/>
  <c r="V1223" i="27" a="1"/>
  <c r="V1223" i="27" s="1"/>
  <c r="T1223" i="27" a="1"/>
  <c r="T1223" i="27" s="1"/>
  <c r="S1223" i="27" a="1"/>
  <c r="S1223" i="27" s="1"/>
  <c r="H1223" i="27"/>
  <c r="C1223" i="27"/>
  <c r="AY1222" i="27"/>
  <c r="AX1222" i="27"/>
  <c r="V1222" i="27" a="1"/>
  <c r="V1222" i="27" s="1"/>
  <c r="T1222" i="27" a="1"/>
  <c r="T1222" i="27" s="1"/>
  <c r="S1222" i="27" a="1"/>
  <c r="S1222" i="27" s="1"/>
  <c r="H1222" i="27"/>
  <c r="C1222" i="27"/>
  <c r="AY1221" i="27"/>
  <c r="AX1221" i="27"/>
  <c r="V1221" i="27" a="1"/>
  <c r="V1221" i="27" s="1"/>
  <c r="T1221" i="27" a="1"/>
  <c r="T1221" i="27" s="1"/>
  <c r="S1221" i="27" a="1"/>
  <c r="S1221" i="27" s="1"/>
  <c r="H1221" i="27"/>
  <c r="C1221" i="27"/>
  <c r="AY1220" i="27"/>
  <c r="AX1220" i="27"/>
  <c r="V1220" i="27" a="1"/>
  <c r="V1220" i="27" s="1"/>
  <c r="T1220" i="27" a="1"/>
  <c r="T1220" i="27" s="1"/>
  <c r="S1220" i="27" a="1"/>
  <c r="S1220" i="27" s="1"/>
  <c r="H1220" i="27"/>
  <c r="C1220" i="27"/>
  <c r="AY1219" i="27"/>
  <c r="AX1219" i="27"/>
  <c r="V1219" i="27" a="1"/>
  <c r="V1219" i="27" s="1"/>
  <c r="T1219" i="27" a="1"/>
  <c r="T1219" i="27" s="1"/>
  <c r="S1219" i="27" a="1"/>
  <c r="S1219" i="27" s="1"/>
  <c r="H1219" i="27"/>
  <c r="C1219" i="27"/>
  <c r="AY1218" i="27"/>
  <c r="AX1218" i="27"/>
  <c r="V1218" i="27" a="1"/>
  <c r="V1218" i="27" s="1"/>
  <c r="T1218" i="27" a="1"/>
  <c r="T1218" i="27" s="1"/>
  <c r="S1218" i="27" a="1"/>
  <c r="S1218" i="27" s="1"/>
  <c r="H1218" i="27"/>
  <c r="C1218" i="27"/>
  <c r="AY1217" i="27"/>
  <c r="AX1217" i="27"/>
  <c r="V1217" i="27" a="1"/>
  <c r="V1217" i="27" s="1"/>
  <c r="T1217" i="27" a="1"/>
  <c r="T1217" i="27" s="1"/>
  <c r="S1217" i="27" a="1"/>
  <c r="S1217" i="27" s="1"/>
  <c r="H1217" i="27"/>
  <c r="C1217" i="27"/>
  <c r="AY1216" i="27"/>
  <c r="AX1216" i="27"/>
  <c r="V1216" i="27" a="1"/>
  <c r="V1216" i="27" s="1"/>
  <c r="T1216" i="27" a="1"/>
  <c r="T1216" i="27" s="1"/>
  <c r="S1216" i="27" a="1"/>
  <c r="S1216" i="27" s="1"/>
  <c r="H1216" i="27"/>
  <c r="C1216" i="27"/>
  <c r="AY1215" i="27"/>
  <c r="AX1215" i="27"/>
  <c r="V1215" i="27" a="1"/>
  <c r="V1215" i="27" s="1"/>
  <c r="T1215" i="27" a="1"/>
  <c r="T1215" i="27" s="1"/>
  <c r="S1215" i="27" a="1"/>
  <c r="S1215" i="27" s="1"/>
  <c r="H1215" i="27"/>
  <c r="C1215" i="27"/>
  <c r="AY1214" i="27"/>
  <c r="AX1214" i="27"/>
  <c r="V1214" i="27" a="1"/>
  <c r="V1214" i="27" s="1"/>
  <c r="T1214" i="27" a="1"/>
  <c r="T1214" i="27" s="1"/>
  <c r="S1214" i="27" a="1"/>
  <c r="S1214" i="27" s="1"/>
  <c r="H1214" i="27"/>
  <c r="C1214" i="27"/>
  <c r="AY1213" i="27"/>
  <c r="AX1213" i="27"/>
  <c r="V1213" i="27" a="1"/>
  <c r="V1213" i="27" s="1"/>
  <c r="T1213" i="27" a="1"/>
  <c r="T1213" i="27" s="1"/>
  <c r="S1213" i="27" a="1"/>
  <c r="S1213" i="27" s="1"/>
  <c r="H1213" i="27"/>
  <c r="C1213" i="27"/>
  <c r="AY1212" i="27"/>
  <c r="AX1212" i="27"/>
  <c r="V1212" i="27" a="1"/>
  <c r="V1212" i="27" s="1"/>
  <c r="T1212" i="27" a="1"/>
  <c r="T1212" i="27" s="1"/>
  <c r="S1212" i="27" a="1"/>
  <c r="S1212" i="27" s="1"/>
  <c r="H1212" i="27"/>
  <c r="C1212" i="27"/>
  <c r="AY1211" i="27"/>
  <c r="AX1211" i="27"/>
  <c r="V1211" i="27" a="1"/>
  <c r="V1211" i="27" s="1"/>
  <c r="T1211" i="27" a="1"/>
  <c r="T1211" i="27" s="1"/>
  <c r="S1211" i="27" a="1"/>
  <c r="S1211" i="27" s="1"/>
  <c r="H1211" i="27"/>
  <c r="C1211" i="27"/>
  <c r="AY1210" i="27"/>
  <c r="AX1210" i="27"/>
  <c r="V1210" i="27" a="1"/>
  <c r="V1210" i="27" s="1"/>
  <c r="T1210" i="27" a="1"/>
  <c r="T1210" i="27" s="1"/>
  <c r="S1210" i="27" a="1"/>
  <c r="S1210" i="27" s="1"/>
  <c r="H1210" i="27"/>
  <c r="C1210" i="27"/>
  <c r="AY1209" i="27"/>
  <c r="AX1209" i="27"/>
  <c r="V1209" i="27" a="1"/>
  <c r="V1209" i="27" s="1"/>
  <c r="T1209" i="27" a="1"/>
  <c r="T1209" i="27" s="1"/>
  <c r="S1209" i="27" a="1"/>
  <c r="S1209" i="27" s="1"/>
  <c r="H1209" i="27"/>
  <c r="C1209" i="27"/>
  <c r="AY1208" i="27"/>
  <c r="AX1208" i="27"/>
  <c r="V1208" i="27" a="1"/>
  <c r="V1208" i="27" s="1"/>
  <c r="T1208" i="27" a="1"/>
  <c r="T1208" i="27" s="1"/>
  <c r="S1208" i="27" a="1"/>
  <c r="S1208" i="27" s="1"/>
  <c r="H1208" i="27"/>
  <c r="C1208" i="27"/>
  <c r="AY1207" i="27"/>
  <c r="AX1207" i="27"/>
  <c r="V1207" i="27" a="1"/>
  <c r="V1207" i="27" s="1"/>
  <c r="T1207" i="27" a="1"/>
  <c r="T1207" i="27" s="1"/>
  <c r="S1207" i="27" a="1"/>
  <c r="S1207" i="27" s="1"/>
  <c r="H1207" i="27"/>
  <c r="C1207" i="27"/>
  <c r="AY1206" i="27"/>
  <c r="AX1206" i="27"/>
  <c r="V1206" i="27" a="1"/>
  <c r="V1206" i="27" s="1"/>
  <c r="T1206" i="27" a="1"/>
  <c r="T1206" i="27" s="1"/>
  <c r="S1206" i="27" a="1"/>
  <c r="S1206" i="27" s="1"/>
  <c r="H1206" i="27"/>
  <c r="C1206" i="27"/>
  <c r="AY1205" i="27"/>
  <c r="AX1205" i="27"/>
  <c r="V1205" i="27" a="1"/>
  <c r="V1205" i="27" s="1"/>
  <c r="T1205" i="27" a="1"/>
  <c r="T1205" i="27" s="1"/>
  <c r="S1205" i="27" a="1"/>
  <c r="S1205" i="27" s="1"/>
  <c r="H1205" i="27"/>
  <c r="C1205" i="27"/>
  <c r="AY1204" i="27"/>
  <c r="AX1204" i="27"/>
  <c r="V1204" i="27" a="1"/>
  <c r="V1204" i="27" s="1"/>
  <c r="T1204" i="27" a="1"/>
  <c r="T1204" i="27" s="1"/>
  <c r="S1204" i="27" a="1"/>
  <c r="S1204" i="27" s="1"/>
  <c r="H1204" i="27"/>
  <c r="C1204" i="27"/>
  <c r="AY1203" i="27"/>
  <c r="AX1203" i="27"/>
  <c r="V1203" i="27" a="1"/>
  <c r="V1203" i="27" s="1"/>
  <c r="T1203" i="27" a="1"/>
  <c r="T1203" i="27" s="1"/>
  <c r="S1203" i="27" a="1"/>
  <c r="S1203" i="27" s="1"/>
  <c r="H1203" i="27"/>
  <c r="C1203" i="27"/>
  <c r="AY1202" i="27"/>
  <c r="AX1202" i="27"/>
  <c r="V1202" i="27" a="1"/>
  <c r="V1202" i="27" s="1"/>
  <c r="T1202" i="27" a="1"/>
  <c r="T1202" i="27" s="1"/>
  <c r="S1202" i="27" a="1"/>
  <c r="S1202" i="27" s="1"/>
  <c r="H1202" i="27"/>
  <c r="C1202" i="27"/>
  <c r="AY1201" i="27"/>
  <c r="AX1201" i="27"/>
  <c r="V1201" i="27" a="1"/>
  <c r="V1201" i="27" s="1"/>
  <c r="T1201" i="27" a="1"/>
  <c r="T1201" i="27" s="1"/>
  <c r="S1201" i="27" a="1"/>
  <c r="S1201" i="27" s="1"/>
  <c r="H1201" i="27"/>
  <c r="C1201" i="27"/>
  <c r="AY1200" i="27"/>
  <c r="AX1200" i="27"/>
  <c r="V1200" i="27" a="1"/>
  <c r="V1200" i="27" s="1"/>
  <c r="T1200" i="27" a="1"/>
  <c r="T1200" i="27" s="1"/>
  <c r="S1200" i="27" a="1"/>
  <c r="S1200" i="27" s="1"/>
  <c r="H1200" i="27"/>
  <c r="C1200" i="27"/>
  <c r="AY1199" i="27"/>
  <c r="AX1199" i="27"/>
  <c r="V1199" i="27" a="1"/>
  <c r="V1199" i="27" s="1"/>
  <c r="T1199" i="27" a="1"/>
  <c r="T1199" i="27" s="1"/>
  <c r="S1199" i="27" a="1"/>
  <c r="S1199" i="27" s="1"/>
  <c r="H1199" i="27"/>
  <c r="C1199" i="27"/>
  <c r="AY1198" i="27"/>
  <c r="AX1198" i="27"/>
  <c r="V1198" i="27" a="1"/>
  <c r="V1198" i="27" s="1"/>
  <c r="T1198" i="27" a="1"/>
  <c r="T1198" i="27" s="1"/>
  <c r="S1198" i="27" a="1"/>
  <c r="S1198" i="27" s="1"/>
  <c r="H1198" i="27"/>
  <c r="C1198" i="27"/>
  <c r="AY1197" i="27"/>
  <c r="AX1197" i="27"/>
  <c r="V1197" i="27" a="1"/>
  <c r="V1197" i="27" s="1"/>
  <c r="T1197" i="27" a="1"/>
  <c r="T1197" i="27" s="1"/>
  <c r="S1197" i="27" a="1"/>
  <c r="S1197" i="27" s="1"/>
  <c r="H1197" i="27"/>
  <c r="C1197" i="27"/>
  <c r="AY1196" i="27"/>
  <c r="AX1196" i="27"/>
  <c r="V1196" i="27" a="1"/>
  <c r="V1196" i="27" s="1"/>
  <c r="T1196" i="27" a="1"/>
  <c r="T1196" i="27" s="1"/>
  <c r="S1196" i="27" a="1"/>
  <c r="S1196" i="27" s="1"/>
  <c r="H1196" i="27"/>
  <c r="C1196" i="27"/>
  <c r="AY1195" i="27"/>
  <c r="AX1195" i="27"/>
  <c r="V1195" i="27" a="1"/>
  <c r="V1195" i="27" s="1"/>
  <c r="T1195" i="27" a="1"/>
  <c r="T1195" i="27" s="1"/>
  <c r="S1195" i="27" a="1"/>
  <c r="S1195" i="27" s="1"/>
  <c r="H1195" i="27"/>
  <c r="C1195" i="27"/>
  <c r="AY1194" i="27"/>
  <c r="AX1194" i="27"/>
  <c r="V1194" i="27" a="1"/>
  <c r="V1194" i="27" s="1"/>
  <c r="T1194" i="27" a="1"/>
  <c r="T1194" i="27" s="1"/>
  <c r="S1194" i="27" a="1"/>
  <c r="S1194" i="27" s="1"/>
  <c r="H1194" i="27"/>
  <c r="C1194" i="27"/>
  <c r="AY1193" i="27"/>
  <c r="AX1193" i="27"/>
  <c r="V1193" i="27" a="1"/>
  <c r="V1193" i="27" s="1"/>
  <c r="T1193" i="27" a="1"/>
  <c r="T1193" i="27" s="1"/>
  <c r="S1193" i="27" a="1"/>
  <c r="S1193" i="27" s="1"/>
  <c r="H1193" i="27"/>
  <c r="C1193" i="27"/>
  <c r="AY1192" i="27"/>
  <c r="AX1192" i="27"/>
  <c r="V1192" i="27" a="1"/>
  <c r="V1192" i="27" s="1"/>
  <c r="T1192" i="27" a="1"/>
  <c r="T1192" i="27" s="1"/>
  <c r="S1192" i="27" a="1"/>
  <c r="S1192" i="27" s="1"/>
  <c r="H1192" i="27"/>
  <c r="C1192" i="27"/>
  <c r="AY1191" i="27"/>
  <c r="AX1191" i="27"/>
  <c r="V1191" i="27" a="1"/>
  <c r="V1191" i="27" s="1"/>
  <c r="T1191" i="27" a="1"/>
  <c r="T1191" i="27" s="1"/>
  <c r="S1191" i="27" a="1"/>
  <c r="S1191" i="27" s="1"/>
  <c r="H1191" i="27"/>
  <c r="C1191" i="27"/>
  <c r="AY1190" i="27"/>
  <c r="AX1190" i="27"/>
  <c r="V1190" i="27" a="1"/>
  <c r="V1190" i="27" s="1"/>
  <c r="T1190" i="27" a="1"/>
  <c r="T1190" i="27" s="1"/>
  <c r="S1190" i="27" a="1"/>
  <c r="S1190" i="27" s="1"/>
  <c r="H1190" i="27"/>
  <c r="C1190" i="27"/>
  <c r="AY1189" i="27"/>
  <c r="AX1189" i="27"/>
  <c r="V1189" i="27" a="1"/>
  <c r="V1189" i="27" s="1"/>
  <c r="T1189" i="27" a="1"/>
  <c r="T1189" i="27" s="1"/>
  <c r="S1189" i="27" a="1"/>
  <c r="S1189" i="27" s="1"/>
  <c r="H1189" i="27"/>
  <c r="C1189" i="27"/>
  <c r="AY1188" i="27"/>
  <c r="AX1188" i="27"/>
  <c r="V1188" i="27" a="1"/>
  <c r="V1188" i="27" s="1"/>
  <c r="T1188" i="27" a="1"/>
  <c r="T1188" i="27" s="1"/>
  <c r="S1188" i="27" a="1"/>
  <c r="S1188" i="27" s="1"/>
  <c r="H1188" i="27"/>
  <c r="C1188" i="27"/>
  <c r="AY1187" i="27"/>
  <c r="AX1187" i="27"/>
  <c r="V1187" i="27" a="1"/>
  <c r="V1187" i="27" s="1"/>
  <c r="T1187" i="27" a="1"/>
  <c r="T1187" i="27" s="1"/>
  <c r="S1187" i="27" a="1"/>
  <c r="S1187" i="27" s="1"/>
  <c r="H1187" i="27"/>
  <c r="C1187" i="27"/>
  <c r="AY1186" i="27"/>
  <c r="AX1186" i="27"/>
  <c r="V1186" i="27" a="1"/>
  <c r="V1186" i="27" s="1"/>
  <c r="T1186" i="27" a="1"/>
  <c r="T1186" i="27" s="1"/>
  <c r="S1186" i="27" a="1"/>
  <c r="S1186" i="27" s="1"/>
  <c r="H1186" i="27"/>
  <c r="C1186" i="27"/>
  <c r="AY1185" i="27"/>
  <c r="AX1185" i="27"/>
  <c r="V1185" i="27" a="1"/>
  <c r="V1185" i="27" s="1"/>
  <c r="T1185" i="27" a="1"/>
  <c r="T1185" i="27" s="1"/>
  <c r="S1185" i="27" a="1"/>
  <c r="S1185" i="27" s="1"/>
  <c r="H1185" i="27"/>
  <c r="C1185" i="27"/>
  <c r="AY1184" i="27"/>
  <c r="AX1184" i="27"/>
  <c r="V1184" i="27" a="1"/>
  <c r="V1184" i="27" s="1"/>
  <c r="T1184" i="27" a="1"/>
  <c r="T1184" i="27" s="1"/>
  <c r="S1184" i="27" a="1"/>
  <c r="S1184" i="27" s="1"/>
  <c r="H1184" i="27"/>
  <c r="C1184" i="27"/>
  <c r="AY1183" i="27"/>
  <c r="AX1183" i="27"/>
  <c r="V1183" i="27" a="1"/>
  <c r="V1183" i="27" s="1"/>
  <c r="T1183" i="27" a="1"/>
  <c r="T1183" i="27" s="1"/>
  <c r="S1183" i="27" a="1"/>
  <c r="S1183" i="27" s="1"/>
  <c r="H1183" i="27"/>
  <c r="C1183" i="27"/>
  <c r="AY1182" i="27"/>
  <c r="AX1182" i="27"/>
  <c r="V1182" i="27" a="1"/>
  <c r="V1182" i="27" s="1"/>
  <c r="T1182" i="27" a="1"/>
  <c r="T1182" i="27" s="1"/>
  <c r="S1182" i="27" a="1"/>
  <c r="S1182" i="27" s="1"/>
  <c r="H1182" i="27"/>
  <c r="C1182" i="27"/>
  <c r="AY1181" i="27"/>
  <c r="AX1181" i="27"/>
  <c r="V1181" i="27" a="1"/>
  <c r="V1181" i="27" s="1"/>
  <c r="T1181" i="27" a="1"/>
  <c r="T1181" i="27" s="1"/>
  <c r="S1181" i="27" a="1"/>
  <c r="S1181" i="27" s="1"/>
  <c r="H1181" i="27"/>
  <c r="C1181" i="27"/>
  <c r="AY1180" i="27"/>
  <c r="AX1180" i="27"/>
  <c r="V1180" i="27" a="1"/>
  <c r="V1180" i="27" s="1"/>
  <c r="T1180" i="27" a="1"/>
  <c r="T1180" i="27" s="1"/>
  <c r="S1180" i="27" a="1"/>
  <c r="S1180" i="27" s="1"/>
  <c r="H1180" i="27"/>
  <c r="C1180" i="27"/>
  <c r="AY1179" i="27"/>
  <c r="AX1179" i="27"/>
  <c r="V1179" i="27" a="1"/>
  <c r="V1179" i="27" s="1"/>
  <c r="T1179" i="27" a="1"/>
  <c r="T1179" i="27" s="1"/>
  <c r="S1179" i="27" a="1"/>
  <c r="S1179" i="27" s="1"/>
  <c r="H1179" i="27"/>
  <c r="C1179" i="27"/>
  <c r="AY1178" i="27"/>
  <c r="AX1178" i="27"/>
  <c r="V1178" i="27" a="1"/>
  <c r="V1178" i="27" s="1"/>
  <c r="T1178" i="27" a="1"/>
  <c r="T1178" i="27" s="1"/>
  <c r="S1178" i="27" a="1"/>
  <c r="S1178" i="27" s="1"/>
  <c r="H1178" i="27"/>
  <c r="C1178" i="27"/>
  <c r="AY1177" i="27"/>
  <c r="AX1177" i="27"/>
  <c r="V1177" i="27" a="1"/>
  <c r="V1177" i="27" s="1"/>
  <c r="T1177" i="27" a="1"/>
  <c r="T1177" i="27" s="1"/>
  <c r="S1177" i="27" a="1"/>
  <c r="S1177" i="27" s="1"/>
  <c r="H1177" i="27"/>
  <c r="C1177" i="27"/>
  <c r="AY1176" i="27"/>
  <c r="AX1176" i="27"/>
  <c r="V1176" i="27" a="1"/>
  <c r="V1176" i="27" s="1"/>
  <c r="T1176" i="27" a="1"/>
  <c r="T1176" i="27" s="1"/>
  <c r="S1176" i="27" a="1"/>
  <c r="S1176" i="27" s="1"/>
  <c r="H1176" i="27"/>
  <c r="C1176" i="27"/>
  <c r="AY1175" i="27"/>
  <c r="AX1175" i="27"/>
  <c r="V1175" i="27" a="1"/>
  <c r="V1175" i="27" s="1"/>
  <c r="T1175" i="27" a="1"/>
  <c r="T1175" i="27" s="1"/>
  <c r="S1175" i="27" a="1"/>
  <c r="S1175" i="27" s="1"/>
  <c r="H1175" i="27"/>
  <c r="C1175" i="27"/>
  <c r="AY1174" i="27"/>
  <c r="AX1174" i="27"/>
  <c r="V1174" i="27" a="1"/>
  <c r="V1174" i="27" s="1"/>
  <c r="T1174" i="27" a="1"/>
  <c r="T1174" i="27" s="1"/>
  <c r="S1174" i="27" a="1"/>
  <c r="S1174" i="27" s="1"/>
  <c r="H1174" i="27"/>
  <c r="C1174" i="27"/>
  <c r="AY1173" i="27"/>
  <c r="AX1173" i="27"/>
  <c r="V1173" i="27" a="1"/>
  <c r="V1173" i="27" s="1"/>
  <c r="T1173" i="27" a="1"/>
  <c r="T1173" i="27" s="1"/>
  <c r="S1173" i="27" a="1"/>
  <c r="S1173" i="27" s="1"/>
  <c r="H1173" i="27"/>
  <c r="C1173" i="27"/>
  <c r="AY1172" i="27"/>
  <c r="AX1172" i="27"/>
  <c r="V1172" i="27" a="1"/>
  <c r="V1172" i="27" s="1"/>
  <c r="T1172" i="27" a="1"/>
  <c r="T1172" i="27" s="1"/>
  <c r="S1172" i="27" a="1"/>
  <c r="S1172" i="27" s="1"/>
  <c r="H1172" i="27"/>
  <c r="C1172" i="27"/>
  <c r="AY1171" i="27"/>
  <c r="AX1171" i="27"/>
  <c r="V1171" i="27" a="1"/>
  <c r="V1171" i="27" s="1"/>
  <c r="T1171" i="27" a="1"/>
  <c r="T1171" i="27" s="1"/>
  <c r="S1171" i="27" a="1"/>
  <c r="S1171" i="27" s="1"/>
  <c r="H1171" i="27"/>
  <c r="C1171" i="27"/>
  <c r="AY1170" i="27"/>
  <c r="AX1170" i="27"/>
  <c r="V1170" i="27" a="1"/>
  <c r="V1170" i="27" s="1"/>
  <c r="T1170" i="27" a="1"/>
  <c r="T1170" i="27" s="1"/>
  <c r="S1170" i="27" a="1"/>
  <c r="S1170" i="27" s="1"/>
  <c r="H1170" i="27"/>
  <c r="C1170" i="27"/>
  <c r="AY1169" i="27"/>
  <c r="AX1169" i="27"/>
  <c r="V1169" i="27" a="1"/>
  <c r="V1169" i="27" s="1"/>
  <c r="T1169" i="27" a="1"/>
  <c r="T1169" i="27" s="1"/>
  <c r="S1169" i="27" a="1"/>
  <c r="S1169" i="27" s="1"/>
  <c r="H1169" i="27"/>
  <c r="C1169" i="27"/>
  <c r="AY1168" i="27"/>
  <c r="AX1168" i="27"/>
  <c r="V1168" i="27" a="1"/>
  <c r="V1168" i="27" s="1"/>
  <c r="T1168" i="27" a="1"/>
  <c r="T1168" i="27" s="1"/>
  <c r="S1168" i="27" a="1"/>
  <c r="S1168" i="27" s="1"/>
  <c r="H1168" i="27"/>
  <c r="C1168" i="27"/>
  <c r="AY1167" i="27"/>
  <c r="AX1167" i="27"/>
  <c r="V1167" i="27" a="1"/>
  <c r="V1167" i="27" s="1"/>
  <c r="T1167" i="27" a="1"/>
  <c r="T1167" i="27" s="1"/>
  <c r="S1167" i="27" a="1"/>
  <c r="S1167" i="27" s="1"/>
  <c r="H1167" i="27"/>
  <c r="C1167" i="27"/>
  <c r="AY1166" i="27"/>
  <c r="AX1166" i="27"/>
  <c r="V1166" i="27" a="1"/>
  <c r="V1166" i="27" s="1"/>
  <c r="T1166" i="27" a="1"/>
  <c r="T1166" i="27" s="1"/>
  <c r="S1166" i="27" a="1"/>
  <c r="S1166" i="27" s="1"/>
  <c r="H1166" i="27"/>
  <c r="C1166" i="27"/>
  <c r="AY1165" i="27"/>
  <c r="AX1165" i="27"/>
  <c r="V1165" i="27" a="1"/>
  <c r="V1165" i="27" s="1"/>
  <c r="T1165" i="27" a="1"/>
  <c r="T1165" i="27" s="1"/>
  <c r="S1165" i="27" a="1"/>
  <c r="S1165" i="27" s="1"/>
  <c r="H1165" i="27"/>
  <c r="C1165" i="27"/>
  <c r="AY1164" i="27"/>
  <c r="AX1164" i="27"/>
  <c r="V1164" i="27" a="1"/>
  <c r="V1164" i="27" s="1"/>
  <c r="T1164" i="27" a="1"/>
  <c r="T1164" i="27" s="1"/>
  <c r="S1164" i="27" a="1"/>
  <c r="S1164" i="27" s="1"/>
  <c r="H1164" i="27"/>
  <c r="C1164" i="27"/>
  <c r="AY1163" i="27"/>
  <c r="AX1163" i="27"/>
  <c r="V1163" i="27" a="1"/>
  <c r="V1163" i="27" s="1"/>
  <c r="T1163" i="27" a="1"/>
  <c r="T1163" i="27" s="1"/>
  <c r="S1163" i="27" a="1"/>
  <c r="S1163" i="27" s="1"/>
  <c r="H1163" i="27"/>
  <c r="C1163" i="27"/>
  <c r="AY1162" i="27"/>
  <c r="AX1162" i="27"/>
  <c r="V1162" i="27" a="1"/>
  <c r="V1162" i="27" s="1"/>
  <c r="T1162" i="27" a="1"/>
  <c r="T1162" i="27" s="1"/>
  <c r="S1162" i="27" a="1"/>
  <c r="S1162" i="27" s="1"/>
  <c r="H1162" i="27"/>
  <c r="C1162" i="27"/>
  <c r="AY1161" i="27"/>
  <c r="AX1161" i="27"/>
  <c r="V1161" i="27" a="1"/>
  <c r="V1161" i="27" s="1"/>
  <c r="T1161" i="27" a="1"/>
  <c r="T1161" i="27" s="1"/>
  <c r="S1161" i="27" a="1"/>
  <c r="S1161" i="27" s="1"/>
  <c r="H1161" i="27"/>
  <c r="C1161" i="27"/>
  <c r="AY1160" i="27"/>
  <c r="AX1160" i="27"/>
  <c r="V1160" i="27" a="1"/>
  <c r="V1160" i="27" s="1"/>
  <c r="T1160" i="27" a="1"/>
  <c r="T1160" i="27" s="1"/>
  <c r="S1160" i="27" a="1"/>
  <c r="S1160" i="27" s="1"/>
  <c r="H1160" i="27"/>
  <c r="C1160" i="27"/>
  <c r="AY1159" i="27"/>
  <c r="AX1159" i="27"/>
  <c r="V1159" i="27" a="1"/>
  <c r="V1159" i="27" s="1"/>
  <c r="T1159" i="27" a="1"/>
  <c r="T1159" i="27" s="1"/>
  <c r="S1159" i="27" a="1"/>
  <c r="S1159" i="27" s="1"/>
  <c r="H1159" i="27"/>
  <c r="C1159" i="27"/>
  <c r="AY1158" i="27"/>
  <c r="AX1158" i="27"/>
  <c r="V1158" i="27" a="1"/>
  <c r="V1158" i="27" s="1"/>
  <c r="T1158" i="27" a="1"/>
  <c r="T1158" i="27" s="1"/>
  <c r="S1158" i="27" a="1"/>
  <c r="S1158" i="27" s="1"/>
  <c r="H1158" i="27"/>
  <c r="C1158" i="27"/>
  <c r="AY1157" i="27"/>
  <c r="AX1157" i="27"/>
  <c r="V1157" i="27" a="1"/>
  <c r="V1157" i="27" s="1"/>
  <c r="T1157" i="27" a="1"/>
  <c r="T1157" i="27" s="1"/>
  <c r="S1157" i="27" a="1"/>
  <c r="S1157" i="27" s="1"/>
  <c r="H1157" i="27"/>
  <c r="C1157" i="27"/>
  <c r="AY1156" i="27"/>
  <c r="AX1156" i="27"/>
  <c r="V1156" i="27" a="1"/>
  <c r="V1156" i="27" s="1"/>
  <c r="T1156" i="27" a="1"/>
  <c r="T1156" i="27" s="1"/>
  <c r="S1156" i="27" a="1"/>
  <c r="S1156" i="27" s="1"/>
  <c r="H1156" i="27"/>
  <c r="C1156" i="27"/>
  <c r="AY1155" i="27"/>
  <c r="AX1155" i="27"/>
  <c r="V1155" i="27" a="1"/>
  <c r="V1155" i="27" s="1"/>
  <c r="T1155" i="27" a="1"/>
  <c r="T1155" i="27" s="1"/>
  <c r="S1155" i="27" a="1"/>
  <c r="S1155" i="27" s="1"/>
  <c r="H1155" i="27"/>
  <c r="C1155" i="27"/>
  <c r="AY1154" i="27"/>
  <c r="AX1154" i="27"/>
  <c r="V1154" i="27" a="1"/>
  <c r="V1154" i="27" s="1"/>
  <c r="T1154" i="27" a="1"/>
  <c r="T1154" i="27" s="1"/>
  <c r="S1154" i="27" a="1"/>
  <c r="S1154" i="27" s="1"/>
  <c r="H1154" i="27"/>
  <c r="C1154" i="27"/>
  <c r="AY1153" i="27"/>
  <c r="AX1153" i="27"/>
  <c r="V1153" i="27" a="1"/>
  <c r="V1153" i="27" s="1"/>
  <c r="T1153" i="27" a="1"/>
  <c r="T1153" i="27" s="1"/>
  <c r="S1153" i="27" a="1"/>
  <c r="S1153" i="27" s="1"/>
  <c r="H1153" i="27"/>
  <c r="C1153" i="27"/>
  <c r="AY1152" i="27"/>
  <c r="AX1152" i="27"/>
  <c r="V1152" i="27" a="1"/>
  <c r="V1152" i="27" s="1"/>
  <c r="T1152" i="27" a="1"/>
  <c r="T1152" i="27" s="1"/>
  <c r="S1152" i="27" a="1"/>
  <c r="S1152" i="27" s="1"/>
  <c r="H1152" i="27"/>
  <c r="C1152" i="27"/>
  <c r="AY1151" i="27"/>
  <c r="AX1151" i="27"/>
  <c r="V1151" i="27" a="1"/>
  <c r="V1151" i="27" s="1"/>
  <c r="T1151" i="27" a="1"/>
  <c r="T1151" i="27" s="1"/>
  <c r="S1151" i="27" a="1"/>
  <c r="S1151" i="27" s="1"/>
  <c r="H1151" i="27"/>
  <c r="C1151" i="27"/>
  <c r="AY1150" i="27"/>
  <c r="AX1150" i="27"/>
  <c r="V1150" i="27" a="1"/>
  <c r="V1150" i="27" s="1"/>
  <c r="T1150" i="27" a="1"/>
  <c r="T1150" i="27" s="1"/>
  <c r="S1150" i="27" a="1"/>
  <c r="S1150" i="27" s="1"/>
  <c r="H1150" i="27"/>
  <c r="C1150" i="27"/>
  <c r="AY1149" i="27"/>
  <c r="AX1149" i="27"/>
  <c r="V1149" i="27" a="1"/>
  <c r="V1149" i="27" s="1"/>
  <c r="T1149" i="27" a="1"/>
  <c r="T1149" i="27" s="1"/>
  <c r="S1149" i="27" a="1"/>
  <c r="S1149" i="27" s="1"/>
  <c r="H1149" i="27"/>
  <c r="C1149" i="27"/>
  <c r="AY1148" i="27"/>
  <c r="AX1148" i="27"/>
  <c r="V1148" i="27" a="1"/>
  <c r="V1148" i="27" s="1"/>
  <c r="T1148" i="27" a="1"/>
  <c r="T1148" i="27" s="1"/>
  <c r="S1148" i="27" a="1"/>
  <c r="S1148" i="27" s="1"/>
  <c r="H1148" i="27"/>
  <c r="C1148" i="27"/>
  <c r="AY1147" i="27"/>
  <c r="AX1147" i="27"/>
  <c r="V1147" i="27" a="1"/>
  <c r="V1147" i="27" s="1"/>
  <c r="T1147" i="27" a="1"/>
  <c r="T1147" i="27" s="1"/>
  <c r="S1147" i="27" a="1"/>
  <c r="S1147" i="27" s="1"/>
  <c r="H1147" i="27"/>
  <c r="C1147" i="27"/>
  <c r="AY1146" i="27"/>
  <c r="AX1146" i="27"/>
  <c r="V1146" i="27" a="1"/>
  <c r="V1146" i="27" s="1"/>
  <c r="T1146" i="27" a="1"/>
  <c r="T1146" i="27" s="1"/>
  <c r="S1146" i="27" a="1"/>
  <c r="S1146" i="27" s="1"/>
  <c r="H1146" i="27"/>
  <c r="C1146" i="27"/>
  <c r="AY1145" i="27"/>
  <c r="AX1145" i="27"/>
  <c r="V1145" i="27" a="1"/>
  <c r="V1145" i="27" s="1"/>
  <c r="T1145" i="27" a="1"/>
  <c r="T1145" i="27" s="1"/>
  <c r="S1145" i="27" a="1"/>
  <c r="S1145" i="27" s="1"/>
  <c r="H1145" i="27"/>
  <c r="C1145" i="27"/>
  <c r="AY1144" i="27"/>
  <c r="AX1144" i="27"/>
  <c r="V1144" i="27" a="1"/>
  <c r="V1144" i="27" s="1"/>
  <c r="T1144" i="27" a="1"/>
  <c r="T1144" i="27" s="1"/>
  <c r="S1144" i="27" a="1"/>
  <c r="S1144" i="27" s="1"/>
  <c r="H1144" i="27"/>
  <c r="C1144" i="27"/>
  <c r="AY1143" i="27"/>
  <c r="AX1143" i="27"/>
  <c r="V1143" i="27" a="1"/>
  <c r="V1143" i="27" s="1"/>
  <c r="T1143" i="27" a="1"/>
  <c r="T1143" i="27" s="1"/>
  <c r="S1143" i="27" a="1"/>
  <c r="S1143" i="27" s="1"/>
  <c r="H1143" i="27"/>
  <c r="C1143" i="27"/>
  <c r="AY1142" i="27"/>
  <c r="AX1142" i="27"/>
  <c r="V1142" i="27" a="1"/>
  <c r="V1142" i="27" s="1"/>
  <c r="T1142" i="27" a="1"/>
  <c r="T1142" i="27" s="1"/>
  <c r="S1142" i="27" a="1"/>
  <c r="S1142" i="27" s="1"/>
  <c r="H1142" i="27"/>
  <c r="C1142" i="27"/>
  <c r="AY1141" i="27"/>
  <c r="AX1141" i="27"/>
  <c r="V1141" i="27" a="1"/>
  <c r="V1141" i="27" s="1"/>
  <c r="T1141" i="27" a="1"/>
  <c r="T1141" i="27" s="1"/>
  <c r="S1141" i="27" a="1"/>
  <c r="S1141" i="27" s="1"/>
  <c r="H1141" i="27"/>
  <c r="C1141" i="27"/>
  <c r="AY1140" i="27"/>
  <c r="AX1140" i="27"/>
  <c r="V1140" i="27" a="1"/>
  <c r="V1140" i="27" s="1"/>
  <c r="T1140" i="27" a="1"/>
  <c r="T1140" i="27" s="1"/>
  <c r="S1140" i="27" a="1"/>
  <c r="S1140" i="27" s="1"/>
  <c r="H1140" i="27"/>
  <c r="C1140" i="27"/>
  <c r="AY1139" i="27"/>
  <c r="AX1139" i="27"/>
  <c r="V1139" i="27" a="1"/>
  <c r="V1139" i="27" s="1"/>
  <c r="T1139" i="27" a="1"/>
  <c r="T1139" i="27" s="1"/>
  <c r="S1139" i="27" a="1"/>
  <c r="S1139" i="27" s="1"/>
  <c r="H1139" i="27"/>
  <c r="C1139" i="27"/>
  <c r="AY1138" i="27"/>
  <c r="AX1138" i="27"/>
  <c r="V1138" i="27" a="1"/>
  <c r="V1138" i="27" s="1"/>
  <c r="T1138" i="27" a="1"/>
  <c r="T1138" i="27" s="1"/>
  <c r="S1138" i="27" a="1"/>
  <c r="S1138" i="27" s="1"/>
  <c r="H1138" i="27"/>
  <c r="C1138" i="27"/>
  <c r="AY1137" i="27"/>
  <c r="AX1137" i="27"/>
  <c r="V1137" i="27" a="1"/>
  <c r="V1137" i="27" s="1"/>
  <c r="T1137" i="27" a="1"/>
  <c r="T1137" i="27" s="1"/>
  <c r="S1137" i="27" a="1"/>
  <c r="S1137" i="27" s="1"/>
  <c r="H1137" i="27"/>
  <c r="C1137" i="27"/>
  <c r="AY1136" i="27"/>
  <c r="AX1136" i="27"/>
  <c r="V1136" i="27" a="1"/>
  <c r="V1136" i="27" s="1"/>
  <c r="T1136" i="27" a="1"/>
  <c r="T1136" i="27" s="1"/>
  <c r="S1136" i="27" a="1"/>
  <c r="S1136" i="27" s="1"/>
  <c r="H1136" i="27"/>
  <c r="C1136" i="27"/>
  <c r="AY1135" i="27"/>
  <c r="AX1135" i="27"/>
  <c r="V1135" i="27" a="1"/>
  <c r="V1135" i="27" s="1"/>
  <c r="T1135" i="27" a="1"/>
  <c r="T1135" i="27" s="1"/>
  <c r="S1135" i="27" a="1"/>
  <c r="S1135" i="27" s="1"/>
  <c r="H1135" i="27"/>
  <c r="C1135" i="27"/>
  <c r="AY1134" i="27"/>
  <c r="AX1134" i="27"/>
  <c r="V1134" i="27" a="1"/>
  <c r="V1134" i="27" s="1"/>
  <c r="T1134" i="27" a="1"/>
  <c r="T1134" i="27" s="1"/>
  <c r="S1134" i="27" a="1"/>
  <c r="S1134" i="27" s="1"/>
  <c r="H1134" i="27"/>
  <c r="C1134" i="27"/>
  <c r="AY1133" i="27"/>
  <c r="AX1133" i="27"/>
  <c r="V1133" i="27" a="1"/>
  <c r="V1133" i="27" s="1"/>
  <c r="T1133" i="27" a="1"/>
  <c r="T1133" i="27" s="1"/>
  <c r="S1133" i="27" a="1"/>
  <c r="S1133" i="27" s="1"/>
  <c r="H1133" i="27"/>
  <c r="C1133" i="27"/>
  <c r="AY1132" i="27"/>
  <c r="AX1132" i="27"/>
  <c r="V1132" i="27" a="1"/>
  <c r="V1132" i="27" s="1"/>
  <c r="T1132" i="27" a="1"/>
  <c r="T1132" i="27" s="1"/>
  <c r="S1132" i="27" a="1"/>
  <c r="S1132" i="27" s="1"/>
  <c r="H1132" i="27"/>
  <c r="C1132" i="27"/>
  <c r="AY1131" i="27"/>
  <c r="AX1131" i="27"/>
  <c r="V1131" i="27" a="1"/>
  <c r="V1131" i="27" s="1"/>
  <c r="T1131" i="27" a="1"/>
  <c r="T1131" i="27" s="1"/>
  <c r="S1131" i="27" a="1"/>
  <c r="S1131" i="27" s="1"/>
  <c r="H1131" i="27"/>
  <c r="C1131" i="27"/>
  <c r="AY1130" i="27"/>
  <c r="AX1130" i="27"/>
  <c r="V1130" i="27" a="1"/>
  <c r="V1130" i="27" s="1"/>
  <c r="T1130" i="27" a="1"/>
  <c r="T1130" i="27" s="1"/>
  <c r="S1130" i="27" a="1"/>
  <c r="S1130" i="27" s="1"/>
  <c r="H1130" i="27"/>
  <c r="C1130" i="27"/>
  <c r="AY1129" i="27"/>
  <c r="AX1129" i="27"/>
  <c r="V1129" i="27" a="1"/>
  <c r="V1129" i="27" s="1"/>
  <c r="T1129" i="27" a="1"/>
  <c r="T1129" i="27" s="1"/>
  <c r="S1129" i="27" a="1"/>
  <c r="S1129" i="27" s="1"/>
  <c r="H1129" i="27"/>
  <c r="C1129" i="27"/>
  <c r="AY1128" i="27"/>
  <c r="AX1128" i="27"/>
  <c r="V1128" i="27" a="1"/>
  <c r="V1128" i="27" s="1"/>
  <c r="T1128" i="27" a="1"/>
  <c r="T1128" i="27" s="1"/>
  <c r="S1128" i="27" a="1"/>
  <c r="S1128" i="27" s="1"/>
  <c r="H1128" i="27"/>
  <c r="C1128" i="27"/>
  <c r="AY1127" i="27"/>
  <c r="AX1127" i="27"/>
  <c r="V1127" i="27" a="1"/>
  <c r="V1127" i="27" s="1"/>
  <c r="T1127" i="27" a="1"/>
  <c r="T1127" i="27" s="1"/>
  <c r="S1127" i="27" a="1"/>
  <c r="S1127" i="27" s="1"/>
  <c r="H1127" i="27"/>
  <c r="C1127" i="27"/>
  <c r="AY1126" i="27"/>
  <c r="AX1126" i="27"/>
  <c r="V1126" i="27" a="1"/>
  <c r="V1126" i="27" s="1"/>
  <c r="T1126" i="27" a="1"/>
  <c r="T1126" i="27" s="1"/>
  <c r="S1126" i="27" a="1"/>
  <c r="S1126" i="27" s="1"/>
  <c r="H1126" i="27"/>
  <c r="C1126" i="27"/>
  <c r="AY1125" i="27"/>
  <c r="AX1125" i="27"/>
  <c r="V1125" i="27" a="1"/>
  <c r="V1125" i="27" s="1"/>
  <c r="T1125" i="27" a="1"/>
  <c r="T1125" i="27" s="1"/>
  <c r="S1125" i="27" a="1"/>
  <c r="S1125" i="27" s="1"/>
  <c r="H1125" i="27"/>
  <c r="C1125" i="27"/>
  <c r="AY1124" i="27"/>
  <c r="AX1124" i="27"/>
  <c r="V1124" i="27" a="1"/>
  <c r="V1124" i="27" s="1"/>
  <c r="T1124" i="27" a="1"/>
  <c r="T1124" i="27" s="1"/>
  <c r="S1124" i="27" a="1"/>
  <c r="S1124" i="27" s="1"/>
  <c r="H1124" i="27"/>
  <c r="C1124" i="27"/>
  <c r="AY1123" i="27"/>
  <c r="AX1123" i="27"/>
  <c r="V1123" i="27" a="1"/>
  <c r="V1123" i="27" s="1"/>
  <c r="T1123" i="27" a="1"/>
  <c r="T1123" i="27" s="1"/>
  <c r="S1123" i="27" a="1"/>
  <c r="S1123" i="27" s="1"/>
  <c r="H1123" i="27"/>
  <c r="C1123" i="27"/>
  <c r="AY1122" i="27"/>
  <c r="AX1122" i="27"/>
  <c r="V1122" i="27" a="1"/>
  <c r="V1122" i="27" s="1"/>
  <c r="T1122" i="27" a="1"/>
  <c r="T1122" i="27" s="1"/>
  <c r="S1122" i="27" a="1"/>
  <c r="S1122" i="27" s="1"/>
  <c r="H1122" i="27"/>
  <c r="C1122" i="27"/>
  <c r="AY1121" i="27"/>
  <c r="AX1121" i="27"/>
  <c r="V1121" i="27" a="1"/>
  <c r="V1121" i="27" s="1"/>
  <c r="T1121" i="27" a="1"/>
  <c r="T1121" i="27" s="1"/>
  <c r="S1121" i="27" a="1"/>
  <c r="S1121" i="27" s="1"/>
  <c r="H1121" i="27"/>
  <c r="C1121" i="27"/>
  <c r="AY1120" i="27"/>
  <c r="AX1120" i="27"/>
  <c r="V1120" i="27" a="1"/>
  <c r="V1120" i="27" s="1"/>
  <c r="T1120" i="27" a="1"/>
  <c r="T1120" i="27" s="1"/>
  <c r="S1120" i="27" a="1"/>
  <c r="S1120" i="27" s="1"/>
  <c r="H1120" i="27"/>
  <c r="C1120" i="27"/>
  <c r="AY1119" i="27"/>
  <c r="AX1119" i="27"/>
  <c r="V1119" i="27" a="1"/>
  <c r="V1119" i="27" s="1"/>
  <c r="T1119" i="27" a="1"/>
  <c r="T1119" i="27" s="1"/>
  <c r="S1119" i="27" a="1"/>
  <c r="S1119" i="27" s="1"/>
  <c r="H1119" i="27"/>
  <c r="C1119" i="27"/>
  <c r="AY1118" i="27"/>
  <c r="AX1118" i="27"/>
  <c r="V1118" i="27" a="1"/>
  <c r="V1118" i="27" s="1"/>
  <c r="T1118" i="27" a="1"/>
  <c r="T1118" i="27" s="1"/>
  <c r="S1118" i="27" a="1"/>
  <c r="S1118" i="27" s="1"/>
  <c r="H1118" i="27"/>
  <c r="C1118" i="27"/>
  <c r="AY1117" i="27"/>
  <c r="AX1117" i="27"/>
  <c r="V1117" i="27" a="1"/>
  <c r="V1117" i="27" s="1"/>
  <c r="T1117" i="27" a="1"/>
  <c r="T1117" i="27" s="1"/>
  <c r="S1117" i="27" a="1"/>
  <c r="S1117" i="27" s="1"/>
  <c r="H1117" i="27"/>
  <c r="C1117" i="27"/>
  <c r="AY1116" i="27"/>
  <c r="AX1116" i="27"/>
  <c r="V1116" i="27" a="1"/>
  <c r="V1116" i="27" s="1"/>
  <c r="T1116" i="27" a="1"/>
  <c r="T1116" i="27" s="1"/>
  <c r="S1116" i="27" a="1"/>
  <c r="S1116" i="27" s="1"/>
  <c r="H1116" i="27"/>
  <c r="C1116" i="27"/>
  <c r="AY1115" i="27"/>
  <c r="AX1115" i="27"/>
  <c r="V1115" i="27" a="1"/>
  <c r="V1115" i="27" s="1"/>
  <c r="T1115" i="27" a="1"/>
  <c r="T1115" i="27" s="1"/>
  <c r="S1115" i="27" a="1"/>
  <c r="S1115" i="27" s="1"/>
  <c r="H1115" i="27"/>
  <c r="C1115" i="27"/>
  <c r="AY1114" i="27"/>
  <c r="AX1114" i="27"/>
  <c r="V1114" i="27" a="1"/>
  <c r="V1114" i="27" s="1"/>
  <c r="T1114" i="27" a="1"/>
  <c r="T1114" i="27" s="1"/>
  <c r="S1114" i="27" a="1"/>
  <c r="S1114" i="27" s="1"/>
  <c r="H1114" i="27"/>
  <c r="C1114" i="27"/>
  <c r="AY1113" i="27"/>
  <c r="AX1113" i="27"/>
  <c r="V1113" i="27" a="1"/>
  <c r="V1113" i="27" s="1"/>
  <c r="T1113" i="27" a="1"/>
  <c r="T1113" i="27" s="1"/>
  <c r="S1113" i="27" a="1"/>
  <c r="S1113" i="27" s="1"/>
  <c r="H1113" i="27"/>
  <c r="C1113" i="27"/>
  <c r="AY1112" i="27"/>
  <c r="AX1112" i="27"/>
  <c r="V1112" i="27" a="1"/>
  <c r="V1112" i="27" s="1"/>
  <c r="T1112" i="27" a="1"/>
  <c r="T1112" i="27" s="1"/>
  <c r="S1112" i="27" a="1"/>
  <c r="S1112" i="27" s="1"/>
  <c r="H1112" i="27"/>
  <c r="C1112" i="27"/>
  <c r="AY1111" i="27"/>
  <c r="AX1111" i="27"/>
  <c r="V1111" i="27" a="1"/>
  <c r="V1111" i="27" s="1"/>
  <c r="T1111" i="27" a="1"/>
  <c r="T1111" i="27" s="1"/>
  <c r="S1111" i="27" a="1"/>
  <c r="S1111" i="27" s="1"/>
  <c r="H1111" i="27"/>
  <c r="C1111" i="27"/>
  <c r="AY1110" i="27"/>
  <c r="AX1110" i="27"/>
  <c r="V1110" i="27" a="1"/>
  <c r="V1110" i="27" s="1"/>
  <c r="T1110" i="27" a="1"/>
  <c r="T1110" i="27" s="1"/>
  <c r="S1110" i="27" a="1"/>
  <c r="S1110" i="27" s="1"/>
  <c r="H1110" i="27"/>
  <c r="C1110" i="27"/>
  <c r="AY1109" i="27"/>
  <c r="AX1109" i="27"/>
  <c r="V1109" i="27" a="1"/>
  <c r="V1109" i="27" s="1"/>
  <c r="T1109" i="27" a="1"/>
  <c r="T1109" i="27" s="1"/>
  <c r="S1109" i="27" a="1"/>
  <c r="S1109" i="27" s="1"/>
  <c r="H1109" i="27"/>
  <c r="C1109" i="27"/>
  <c r="AY1108" i="27"/>
  <c r="AX1108" i="27"/>
  <c r="V1108" i="27" a="1"/>
  <c r="V1108" i="27" s="1"/>
  <c r="T1108" i="27" a="1"/>
  <c r="T1108" i="27" s="1"/>
  <c r="S1108" i="27" a="1"/>
  <c r="S1108" i="27" s="1"/>
  <c r="H1108" i="27"/>
  <c r="C1108" i="27"/>
  <c r="AY1107" i="27"/>
  <c r="AX1107" i="27"/>
  <c r="V1107" i="27" a="1"/>
  <c r="V1107" i="27" s="1"/>
  <c r="T1107" i="27" a="1"/>
  <c r="T1107" i="27" s="1"/>
  <c r="S1107" i="27" a="1"/>
  <c r="S1107" i="27" s="1"/>
  <c r="H1107" i="27"/>
  <c r="C1107" i="27"/>
  <c r="AY815" i="27"/>
  <c r="AX815" i="27"/>
  <c r="V815" i="27" a="1"/>
  <c r="V815" i="27" s="1"/>
  <c r="T815" i="27" a="1"/>
  <c r="T815" i="27" s="1"/>
  <c r="S815" i="27" a="1"/>
  <c r="S815" i="27" s="1"/>
  <c r="H815" i="27"/>
  <c r="C815" i="27"/>
  <c r="AY1105" i="27"/>
  <c r="AX1105" i="27"/>
  <c r="V1105" i="27" a="1"/>
  <c r="V1105" i="27" s="1"/>
  <c r="T1105" i="27" a="1"/>
  <c r="T1105" i="27" s="1"/>
  <c r="S1105" i="27" a="1"/>
  <c r="S1105" i="27" s="1"/>
  <c r="H1105" i="27"/>
  <c r="C1105" i="27"/>
  <c r="AY1104" i="27"/>
  <c r="AX1104" i="27"/>
  <c r="V1104" i="27" a="1"/>
  <c r="V1104" i="27" s="1"/>
  <c r="T1104" i="27" a="1"/>
  <c r="T1104" i="27" s="1"/>
  <c r="S1104" i="27" a="1"/>
  <c r="S1104" i="27" s="1"/>
  <c r="H1104" i="27"/>
  <c r="C1104" i="27"/>
  <c r="AY1103" i="27"/>
  <c r="AX1103" i="27"/>
  <c r="V1103" i="27" a="1"/>
  <c r="V1103" i="27" s="1"/>
  <c r="T1103" i="27" a="1"/>
  <c r="T1103" i="27" s="1"/>
  <c r="S1103" i="27" a="1"/>
  <c r="S1103" i="27" s="1"/>
  <c r="H1103" i="27"/>
  <c r="C1103" i="27"/>
  <c r="AY1102" i="27"/>
  <c r="AX1102" i="27"/>
  <c r="V1102" i="27" a="1"/>
  <c r="V1102" i="27" s="1"/>
  <c r="T1102" i="27" a="1"/>
  <c r="T1102" i="27" s="1"/>
  <c r="S1102" i="27" a="1"/>
  <c r="S1102" i="27" s="1"/>
  <c r="H1102" i="27"/>
  <c r="C1102" i="27"/>
  <c r="AY1101" i="27"/>
  <c r="AX1101" i="27"/>
  <c r="V1101" i="27" a="1"/>
  <c r="V1101" i="27" s="1"/>
  <c r="T1101" i="27" a="1"/>
  <c r="T1101" i="27" s="1"/>
  <c r="S1101" i="27" a="1"/>
  <c r="S1101" i="27" s="1"/>
  <c r="H1101" i="27"/>
  <c r="C1101" i="27"/>
  <c r="AY1100" i="27"/>
  <c r="AX1100" i="27"/>
  <c r="V1100" i="27" a="1"/>
  <c r="V1100" i="27" s="1"/>
  <c r="T1100" i="27" a="1"/>
  <c r="T1100" i="27" s="1"/>
  <c r="S1100" i="27" a="1"/>
  <c r="S1100" i="27" s="1"/>
  <c r="H1100" i="27"/>
  <c r="C1100" i="27"/>
  <c r="AY1099" i="27"/>
  <c r="AX1099" i="27"/>
  <c r="V1099" i="27" a="1"/>
  <c r="V1099" i="27" s="1"/>
  <c r="T1099" i="27" a="1"/>
  <c r="T1099" i="27" s="1"/>
  <c r="S1099" i="27" a="1"/>
  <c r="S1099" i="27" s="1"/>
  <c r="H1099" i="27"/>
  <c r="C1099" i="27"/>
  <c r="AY1098" i="27"/>
  <c r="AX1098" i="27"/>
  <c r="V1098" i="27" a="1"/>
  <c r="V1098" i="27" s="1"/>
  <c r="T1098" i="27" a="1"/>
  <c r="T1098" i="27" s="1"/>
  <c r="S1098" i="27" a="1"/>
  <c r="S1098" i="27" s="1"/>
  <c r="H1098" i="27"/>
  <c r="C1098" i="27"/>
  <c r="AY1097" i="27"/>
  <c r="AX1097" i="27"/>
  <c r="V1097" i="27" a="1"/>
  <c r="V1097" i="27" s="1"/>
  <c r="T1097" i="27" a="1"/>
  <c r="T1097" i="27" s="1"/>
  <c r="S1097" i="27" a="1"/>
  <c r="S1097" i="27" s="1"/>
  <c r="H1097" i="27"/>
  <c r="C1097" i="27"/>
  <c r="AY1096" i="27"/>
  <c r="AX1096" i="27"/>
  <c r="V1096" i="27" a="1"/>
  <c r="V1096" i="27" s="1"/>
  <c r="T1096" i="27" a="1"/>
  <c r="T1096" i="27" s="1"/>
  <c r="S1096" i="27" a="1"/>
  <c r="S1096" i="27" s="1"/>
  <c r="H1096" i="27"/>
  <c r="C1096" i="27"/>
  <c r="AY1095" i="27"/>
  <c r="AX1095" i="27"/>
  <c r="V1095" i="27" a="1"/>
  <c r="V1095" i="27" s="1"/>
  <c r="T1095" i="27" a="1"/>
  <c r="T1095" i="27" s="1"/>
  <c r="S1095" i="27" a="1"/>
  <c r="S1095" i="27" s="1"/>
  <c r="H1095" i="27"/>
  <c r="C1095" i="27"/>
  <c r="AY1094" i="27"/>
  <c r="AX1094" i="27"/>
  <c r="V1094" i="27" a="1"/>
  <c r="V1094" i="27" s="1"/>
  <c r="T1094" i="27" a="1"/>
  <c r="T1094" i="27" s="1"/>
  <c r="S1094" i="27" a="1"/>
  <c r="S1094" i="27" s="1"/>
  <c r="H1094" i="27"/>
  <c r="C1094" i="27"/>
  <c r="AY1093" i="27"/>
  <c r="AX1093" i="27"/>
  <c r="V1093" i="27" a="1"/>
  <c r="V1093" i="27" s="1"/>
  <c r="T1093" i="27" a="1"/>
  <c r="T1093" i="27" s="1"/>
  <c r="S1093" i="27" a="1"/>
  <c r="S1093" i="27" s="1"/>
  <c r="H1093" i="27"/>
  <c r="C1093" i="27"/>
  <c r="AY1092" i="27"/>
  <c r="AX1092" i="27"/>
  <c r="V1092" i="27" a="1"/>
  <c r="V1092" i="27" s="1"/>
  <c r="T1092" i="27" a="1"/>
  <c r="T1092" i="27" s="1"/>
  <c r="S1092" i="27" a="1"/>
  <c r="S1092" i="27" s="1"/>
  <c r="H1092" i="27"/>
  <c r="C1092" i="27"/>
  <c r="AY1091" i="27"/>
  <c r="AX1091" i="27"/>
  <c r="V1091" i="27" a="1"/>
  <c r="V1091" i="27" s="1"/>
  <c r="T1091" i="27" a="1"/>
  <c r="T1091" i="27" s="1"/>
  <c r="S1091" i="27" a="1"/>
  <c r="S1091" i="27" s="1"/>
  <c r="H1091" i="27"/>
  <c r="C1091" i="27"/>
  <c r="AY1090" i="27"/>
  <c r="AX1090" i="27"/>
  <c r="V1090" i="27" a="1"/>
  <c r="V1090" i="27" s="1"/>
  <c r="T1090" i="27" a="1"/>
  <c r="T1090" i="27" s="1"/>
  <c r="S1090" i="27" a="1"/>
  <c r="S1090" i="27" s="1"/>
  <c r="H1090" i="27"/>
  <c r="C1090" i="27"/>
  <c r="AY1089" i="27"/>
  <c r="AX1089" i="27"/>
  <c r="V1089" i="27" a="1"/>
  <c r="V1089" i="27" s="1"/>
  <c r="T1089" i="27" a="1"/>
  <c r="T1089" i="27" s="1"/>
  <c r="S1089" i="27" a="1"/>
  <c r="S1089" i="27" s="1"/>
  <c r="H1089" i="27"/>
  <c r="C1089" i="27"/>
  <c r="AY1088" i="27"/>
  <c r="AX1088" i="27"/>
  <c r="V1088" i="27" a="1"/>
  <c r="V1088" i="27" s="1"/>
  <c r="T1088" i="27" a="1"/>
  <c r="T1088" i="27" s="1"/>
  <c r="S1088" i="27" a="1"/>
  <c r="S1088" i="27" s="1"/>
  <c r="H1088" i="27"/>
  <c r="C1088" i="27"/>
  <c r="AY1087" i="27"/>
  <c r="AX1087" i="27"/>
  <c r="V1087" i="27" a="1"/>
  <c r="V1087" i="27" s="1"/>
  <c r="T1087" i="27" a="1"/>
  <c r="T1087" i="27" s="1"/>
  <c r="S1087" i="27" a="1"/>
  <c r="S1087" i="27" s="1"/>
  <c r="H1087" i="27"/>
  <c r="C1087" i="27"/>
  <c r="AY1086" i="27"/>
  <c r="AX1086" i="27"/>
  <c r="V1086" i="27" a="1"/>
  <c r="V1086" i="27" s="1"/>
  <c r="T1086" i="27" a="1"/>
  <c r="T1086" i="27" s="1"/>
  <c r="S1086" i="27" a="1"/>
  <c r="S1086" i="27" s="1"/>
  <c r="H1086" i="27"/>
  <c r="C1086" i="27"/>
  <c r="AY1085" i="27"/>
  <c r="AX1085" i="27"/>
  <c r="V1085" i="27" a="1"/>
  <c r="V1085" i="27" s="1"/>
  <c r="T1085" i="27" a="1"/>
  <c r="T1085" i="27" s="1"/>
  <c r="S1085" i="27" a="1"/>
  <c r="S1085" i="27" s="1"/>
  <c r="H1085" i="27"/>
  <c r="C1085" i="27"/>
  <c r="AY1084" i="27"/>
  <c r="AX1084" i="27"/>
  <c r="V1084" i="27" a="1"/>
  <c r="V1084" i="27" s="1"/>
  <c r="T1084" i="27" a="1"/>
  <c r="T1084" i="27" s="1"/>
  <c r="S1084" i="27" a="1"/>
  <c r="S1084" i="27" s="1"/>
  <c r="H1084" i="27"/>
  <c r="C1084" i="27"/>
  <c r="AY1083" i="27"/>
  <c r="AX1083" i="27"/>
  <c r="V1083" i="27" a="1"/>
  <c r="V1083" i="27" s="1"/>
  <c r="T1083" i="27" a="1"/>
  <c r="T1083" i="27" s="1"/>
  <c r="S1083" i="27" a="1"/>
  <c r="S1083" i="27" s="1"/>
  <c r="H1083" i="27"/>
  <c r="C1083" i="27"/>
  <c r="AY1082" i="27"/>
  <c r="AX1082" i="27"/>
  <c r="V1082" i="27" a="1"/>
  <c r="V1082" i="27" s="1"/>
  <c r="T1082" i="27" a="1"/>
  <c r="T1082" i="27" s="1"/>
  <c r="S1082" i="27" a="1"/>
  <c r="S1082" i="27" s="1"/>
  <c r="H1082" i="27"/>
  <c r="C1082" i="27"/>
  <c r="AY1081" i="27"/>
  <c r="AX1081" i="27"/>
  <c r="V1081" i="27" a="1"/>
  <c r="V1081" i="27" s="1"/>
  <c r="T1081" i="27" a="1"/>
  <c r="T1081" i="27" s="1"/>
  <c r="S1081" i="27" a="1"/>
  <c r="S1081" i="27" s="1"/>
  <c r="H1081" i="27"/>
  <c r="C1081" i="27"/>
  <c r="AY1080" i="27"/>
  <c r="AX1080" i="27"/>
  <c r="V1080" i="27" a="1"/>
  <c r="V1080" i="27" s="1"/>
  <c r="T1080" i="27" a="1"/>
  <c r="T1080" i="27" s="1"/>
  <c r="S1080" i="27" a="1"/>
  <c r="S1080" i="27" s="1"/>
  <c r="H1080" i="27"/>
  <c r="C1080" i="27"/>
  <c r="AY1079" i="27"/>
  <c r="AX1079" i="27"/>
  <c r="V1079" i="27" a="1"/>
  <c r="V1079" i="27" s="1"/>
  <c r="T1079" i="27" a="1"/>
  <c r="T1079" i="27" s="1"/>
  <c r="S1079" i="27" a="1"/>
  <c r="S1079" i="27" s="1"/>
  <c r="H1079" i="27"/>
  <c r="C1079" i="27"/>
  <c r="AY1078" i="27"/>
  <c r="AX1078" i="27"/>
  <c r="V1078" i="27" a="1"/>
  <c r="V1078" i="27" s="1"/>
  <c r="T1078" i="27" a="1"/>
  <c r="T1078" i="27" s="1"/>
  <c r="S1078" i="27" a="1"/>
  <c r="S1078" i="27" s="1"/>
  <c r="H1078" i="27"/>
  <c r="C1078" i="27"/>
  <c r="AY1077" i="27"/>
  <c r="AX1077" i="27"/>
  <c r="V1077" i="27" a="1"/>
  <c r="V1077" i="27" s="1"/>
  <c r="T1077" i="27" a="1"/>
  <c r="T1077" i="27" s="1"/>
  <c r="S1077" i="27" a="1"/>
  <c r="S1077" i="27" s="1"/>
  <c r="H1077" i="27"/>
  <c r="C1077" i="27"/>
  <c r="AY1076" i="27"/>
  <c r="AX1076" i="27"/>
  <c r="V1076" i="27" a="1"/>
  <c r="V1076" i="27" s="1"/>
  <c r="T1076" i="27" a="1"/>
  <c r="T1076" i="27" s="1"/>
  <c r="S1076" i="27" a="1"/>
  <c r="S1076" i="27" s="1"/>
  <c r="H1076" i="27"/>
  <c r="C1076" i="27"/>
  <c r="AY1075" i="27"/>
  <c r="AX1075" i="27"/>
  <c r="V1075" i="27" a="1"/>
  <c r="V1075" i="27" s="1"/>
  <c r="T1075" i="27" a="1"/>
  <c r="T1075" i="27" s="1"/>
  <c r="S1075" i="27" a="1"/>
  <c r="S1075" i="27" s="1"/>
  <c r="H1075" i="27"/>
  <c r="C1075" i="27"/>
  <c r="AY1074" i="27"/>
  <c r="AX1074" i="27"/>
  <c r="V1074" i="27" a="1"/>
  <c r="V1074" i="27" s="1"/>
  <c r="T1074" i="27" a="1"/>
  <c r="T1074" i="27" s="1"/>
  <c r="S1074" i="27" a="1"/>
  <c r="S1074" i="27" s="1"/>
  <c r="H1074" i="27"/>
  <c r="C1074" i="27"/>
  <c r="AY1073" i="27"/>
  <c r="AX1073" i="27"/>
  <c r="V1073" i="27" a="1"/>
  <c r="V1073" i="27" s="1"/>
  <c r="T1073" i="27" a="1"/>
  <c r="T1073" i="27" s="1"/>
  <c r="S1073" i="27" a="1"/>
  <c r="S1073" i="27" s="1"/>
  <c r="H1073" i="27"/>
  <c r="C1073" i="27"/>
  <c r="AY1072" i="27"/>
  <c r="AX1072" i="27"/>
  <c r="V1072" i="27" a="1"/>
  <c r="V1072" i="27" s="1"/>
  <c r="T1072" i="27" a="1"/>
  <c r="T1072" i="27" s="1"/>
  <c r="S1072" i="27" a="1"/>
  <c r="S1072" i="27" s="1"/>
  <c r="H1072" i="27"/>
  <c r="C1072" i="27"/>
  <c r="AY1071" i="27"/>
  <c r="AX1071" i="27"/>
  <c r="V1071" i="27" a="1"/>
  <c r="V1071" i="27" s="1"/>
  <c r="T1071" i="27" a="1"/>
  <c r="T1071" i="27" s="1"/>
  <c r="S1071" i="27" a="1"/>
  <c r="S1071" i="27" s="1"/>
  <c r="H1071" i="27"/>
  <c r="C1071" i="27"/>
  <c r="AY1070" i="27"/>
  <c r="AX1070" i="27"/>
  <c r="V1070" i="27" a="1"/>
  <c r="V1070" i="27" s="1"/>
  <c r="T1070" i="27" a="1"/>
  <c r="T1070" i="27" s="1"/>
  <c r="S1070" i="27" a="1"/>
  <c r="S1070" i="27" s="1"/>
  <c r="H1070" i="27"/>
  <c r="C1070" i="27"/>
  <c r="AY1069" i="27"/>
  <c r="AX1069" i="27"/>
  <c r="V1069" i="27" a="1"/>
  <c r="V1069" i="27" s="1"/>
  <c r="T1069" i="27" a="1"/>
  <c r="T1069" i="27" s="1"/>
  <c r="S1069" i="27" a="1"/>
  <c r="S1069" i="27" s="1"/>
  <c r="H1069" i="27"/>
  <c r="C1069" i="27"/>
  <c r="AY1068" i="27"/>
  <c r="AX1068" i="27"/>
  <c r="V1068" i="27" a="1"/>
  <c r="V1068" i="27" s="1"/>
  <c r="T1068" i="27" a="1"/>
  <c r="T1068" i="27" s="1"/>
  <c r="S1068" i="27" a="1"/>
  <c r="S1068" i="27" s="1"/>
  <c r="H1068" i="27"/>
  <c r="C1068" i="27"/>
  <c r="AY1067" i="27"/>
  <c r="AX1067" i="27"/>
  <c r="V1067" i="27" a="1"/>
  <c r="V1067" i="27" s="1"/>
  <c r="T1067" i="27" a="1"/>
  <c r="T1067" i="27" s="1"/>
  <c r="S1067" i="27" a="1"/>
  <c r="S1067" i="27" s="1"/>
  <c r="H1067" i="27"/>
  <c r="C1067" i="27"/>
  <c r="AY1066" i="27"/>
  <c r="AX1066" i="27"/>
  <c r="V1066" i="27" a="1"/>
  <c r="V1066" i="27" s="1"/>
  <c r="T1066" i="27" a="1"/>
  <c r="T1066" i="27" s="1"/>
  <c r="S1066" i="27" a="1"/>
  <c r="S1066" i="27" s="1"/>
  <c r="H1066" i="27"/>
  <c r="C1066" i="27"/>
  <c r="AY1065" i="27"/>
  <c r="AX1065" i="27"/>
  <c r="V1065" i="27" a="1"/>
  <c r="V1065" i="27" s="1"/>
  <c r="T1065" i="27" a="1"/>
  <c r="T1065" i="27" s="1"/>
  <c r="S1065" i="27" a="1"/>
  <c r="S1065" i="27" s="1"/>
  <c r="H1065" i="27"/>
  <c r="C1065" i="27"/>
  <c r="AY1064" i="27"/>
  <c r="AX1064" i="27"/>
  <c r="V1064" i="27" a="1"/>
  <c r="V1064" i="27" s="1"/>
  <c r="T1064" i="27" a="1"/>
  <c r="T1064" i="27" s="1"/>
  <c r="S1064" i="27" a="1"/>
  <c r="S1064" i="27" s="1"/>
  <c r="H1064" i="27"/>
  <c r="C1064" i="27"/>
  <c r="AY1063" i="27"/>
  <c r="AX1063" i="27"/>
  <c r="V1063" i="27" a="1"/>
  <c r="V1063" i="27" s="1"/>
  <c r="T1063" i="27" a="1"/>
  <c r="T1063" i="27" s="1"/>
  <c r="S1063" i="27" a="1"/>
  <c r="S1063" i="27" s="1"/>
  <c r="H1063" i="27"/>
  <c r="C1063" i="27"/>
  <c r="AY1062" i="27"/>
  <c r="AX1062" i="27"/>
  <c r="V1062" i="27" a="1"/>
  <c r="V1062" i="27" s="1"/>
  <c r="T1062" i="27" a="1"/>
  <c r="T1062" i="27" s="1"/>
  <c r="S1062" i="27" a="1"/>
  <c r="S1062" i="27" s="1"/>
  <c r="H1062" i="27"/>
  <c r="C1062" i="27"/>
  <c r="AY1061" i="27"/>
  <c r="AX1061" i="27"/>
  <c r="V1061" i="27" a="1"/>
  <c r="V1061" i="27" s="1"/>
  <c r="T1061" i="27" a="1"/>
  <c r="T1061" i="27" s="1"/>
  <c r="S1061" i="27" a="1"/>
  <c r="S1061" i="27" s="1"/>
  <c r="H1061" i="27"/>
  <c r="C1061" i="27"/>
  <c r="AY1060" i="27"/>
  <c r="AX1060" i="27"/>
  <c r="V1060" i="27" a="1"/>
  <c r="V1060" i="27" s="1"/>
  <c r="T1060" i="27" a="1"/>
  <c r="T1060" i="27" s="1"/>
  <c r="S1060" i="27" a="1"/>
  <c r="S1060" i="27" s="1"/>
  <c r="H1060" i="27"/>
  <c r="C1060" i="27"/>
  <c r="AY1059" i="27"/>
  <c r="AX1059" i="27"/>
  <c r="V1059" i="27" a="1"/>
  <c r="V1059" i="27" s="1"/>
  <c r="T1059" i="27" a="1"/>
  <c r="T1059" i="27" s="1"/>
  <c r="S1059" i="27" a="1"/>
  <c r="S1059" i="27" s="1"/>
  <c r="H1059" i="27"/>
  <c r="C1059" i="27"/>
  <c r="AY1058" i="27"/>
  <c r="AX1058" i="27"/>
  <c r="V1058" i="27" a="1"/>
  <c r="V1058" i="27" s="1"/>
  <c r="T1058" i="27" a="1"/>
  <c r="T1058" i="27" s="1"/>
  <c r="S1058" i="27" a="1"/>
  <c r="S1058" i="27" s="1"/>
  <c r="H1058" i="27"/>
  <c r="C1058" i="27"/>
  <c r="AY1057" i="27"/>
  <c r="AX1057" i="27"/>
  <c r="V1057" i="27" a="1"/>
  <c r="V1057" i="27" s="1"/>
  <c r="T1057" i="27" a="1"/>
  <c r="T1057" i="27" s="1"/>
  <c r="S1057" i="27" a="1"/>
  <c r="S1057" i="27" s="1"/>
  <c r="H1057" i="27"/>
  <c r="C1057" i="27"/>
  <c r="AY1056" i="27"/>
  <c r="AX1056" i="27"/>
  <c r="V1056" i="27" a="1"/>
  <c r="V1056" i="27" s="1"/>
  <c r="T1056" i="27" a="1"/>
  <c r="T1056" i="27" s="1"/>
  <c r="S1056" i="27" a="1"/>
  <c r="S1056" i="27" s="1"/>
  <c r="H1056" i="27"/>
  <c r="C1056" i="27"/>
  <c r="AY1055" i="27"/>
  <c r="AX1055" i="27"/>
  <c r="V1055" i="27" a="1"/>
  <c r="V1055" i="27" s="1"/>
  <c r="T1055" i="27" a="1"/>
  <c r="T1055" i="27" s="1"/>
  <c r="S1055" i="27" a="1"/>
  <c r="S1055" i="27" s="1"/>
  <c r="H1055" i="27"/>
  <c r="C1055" i="27"/>
  <c r="AY1054" i="27"/>
  <c r="AX1054" i="27"/>
  <c r="V1054" i="27" a="1"/>
  <c r="V1054" i="27" s="1"/>
  <c r="T1054" i="27" a="1"/>
  <c r="T1054" i="27" s="1"/>
  <c r="S1054" i="27" a="1"/>
  <c r="S1054" i="27" s="1"/>
  <c r="H1054" i="27"/>
  <c r="C1054" i="27"/>
  <c r="AY1053" i="27"/>
  <c r="AX1053" i="27"/>
  <c r="V1053" i="27" a="1"/>
  <c r="V1053" i="27" s="1"/>
  <c r="T1053" i="27" a="1"/>
  <c r="T1053" i="27" s="1"/>
  <c r="S1053" i="27" a="1"/>
  <c r="S1053" i="27" s="1"/>
  <c r="H1053" i="27"/>
  <c r="C1053" i="27"/>
  <c r="AY1052" i="27"/>
  <c r="AX1052" i="27"/>
  <c r="V1052" i="27" a="1"/>
  <c r="V1052" i="27" s="1"/>
  <c r="T1052" i="27" a="1"/>
  <c r="T1052" i="27" s="1"/>
  <c r="S1052" i="27" a="1"/>
  <c r="S1052" i="27" s="1"/>
  <c r="H1052" i="27"/>
  <c r="C1052" i="27"/>
  <c r="AY1051" i="27"/>
  <c r="AX1051" i="27"/>
  <c r="V1051" i="27" a="1"/>
  <c r="V1051" i="27" s="1"/>
  <c r="T1051" i="27" a="1"/>
  <c r="T1051" i="27" s="1"/>
  <c r="S1051" i="27" a="1"/>
  <c r="S1051" i="27" s="1"/>
  <c r="H1051" i="27"/>
  <c r="C1051" i="27"/>
  <c r="AY1050" i="27"/>
  <c r="AX1050" i="27"/>
  <c r="V1050" i="27" a="1"/>
  <c r="V1050" i="27" s="1"/>
  <c r="T1050" i="27" a="1"/>
  <c r="T1050" i="27" s="1"/>
  <c r="S1050" i="27" a="1"/>
  <c r="S1050" i="27" s="1"/>
  <c r="H1050" i="27"/>
  <c r="C1050" i="27"/>
  <c r="AY1049" i="27"/>
  <c r="AX1049" i="27"/>
  <c r="V1049" i="27" a="1"/>
  <c r="V1049" i="27" s="1"/>
  <c r="T1049" i="27" a="1"/>
  <c r="T1049" i="27" s="1"/>
  <c r="S1049" i="27" a="1"/>
  <c r="S1049" i="27" s="1"/>
  <c r="H1049" i="27"/>
  <c r="C1049" i="27"/>
  <c r="AY1048" i="27"/>
  <c r="AX1048" i="27"/>
  <c r="V1048" i="27" a="1"/>
  <c r="V1048" i="27" s="1"/>
  <c r="T1048" i="27" a="1"/>
  <c r="T1048" i="27" s="1"/>
  <c r="S1048" i="27" a="1"/>
  <c r="S1048" i="27" s="1"/>
  <c r="H1048" i="27"/>
  <c r="C1048" i="27"/>
  <c r="AY1047" i="27"/>
  <c r="AX1047" i="27"/>
  <c r="V1047" i="27" a="1"/>
  <c r="V1047" i="27" s="1"/>
  <c r="T1047" i="27" a="1"/>
  <c r="T1047" i="27" s="1"/>
  <c r="S1047" i="27" a="1"/>
  <c r="S1047" i="27" s="1"/>
  <c r="H1047" i="27"/>
  <c r="C1047" i="27"/>
  <c r="AY1046" i="27"/>
  <c r="AX1046" i="27"/>
  <c r="V1046" i="27" a="1"/>
  <c r="V1046" i="27" s="1"/>
  <c r="T1046" i="27" a="1"/>
  <c r="T1046" i="27" s="1"/>
  <c r="S1046" i="27" a="1"/>
  <c r="S1046" i="27" s="1"/>
  <c r="H1046" i="27"/>
  <c r="C1046" i="27"/>
  <c r="AY1045" i="27"/>
  <c r="AX1045" i="27"/>
  <c r="V1045" i="27" a="1"/>
  <c r="V1045" i="27" s="1"/>
  <c r="T1045" i="27" a="1"/>
  <c r="T1045" i="27" s="1"/>
  <c r="S1045" i="27" a="1"/>
  <c r="S1045" i="27" s="1"/>
  <c r="H1045" i="27"/>
  <c r="C1045" i="27"/>
  <c r="AY1044" i="27"/>
  <c r="AX1044" i="27"/>
  <c r="V1044" i="27" a="1"/>
  <c r="V1044" i="27" s="1"/>
  <c r="T1044" i="27" a="1"/>
  <c r="T1044" i="27" s="1"/>
  <c r="S1044" i="27" a="1"/>
  <c r="S1044" i="27" s="1"/>
  <c r="H1044" i="27"/>
  <c r="C1044" i="27"/>
  <c r="AY1043" i="27"/>
  <c r="AX1043" i="27"/>
  <c r="V1043" i="27" a="1"/>
  <c r="V1043" i="27" s="1"/>
  <c r="T1043" i="27" a="1"/>
  <c r="T1043" i="27" s="1"/>
  <c r="S1043" i="27" a="1"/>
  <c r="S1043" i="27" s="1"/>
  <c r="H1043" i="27"/>
  <c r="C1043" i="27"/>
  <c r="AY1042" i="27"/>
  <c r="AX1042" i="27"/>
  <c r="V1042" i="27" a="1"/>
  <c r="V1042" i="27" s="1"/>
  <c r="T1042" i="27" a="1"/>
  <c r="T1042" i="27" s="1"/>
  <c r="S1042" i="27" a="1"/>
  <c r="S1042" i="27" s="1"/>
  <c r="H1042" i="27"/>
  <c r="C1042" i="27"/>
  <c r="AY1041" i="27"/>
  <c r="AX1041" i="27"/>
  <c r="V1041" i="27" a="1"/>
  <c r="V1041" i="27" s="1"/>
  <c r="T1041" i="27" a="1"/>
  <c r="T1041" i="27" s="1"/>
  <c r="S1041" i="27" a="1"/>
  <c r="S1041" i="27" s="1"/>
  <c r="H1041" i="27"/>
  <c r="C1041" i="27"/>
  <c r="AY1040" i="27"/>
  <c r="AX1040" i="27"/>
  <c r="V1040" i="27" a="1"/>
  <c r="V1040" i="27" s="1"/>
  <c r="T1040" i="27" a="1"/>
  <c r="T1040" i="27" s="1"/>
  <c r="S1040" i="27" a="1"/>
  <c r="S1040" i="27" s="1"/>
  <c r="H1040" i="27"/>
  <c r="C1040" i="27"/>
  <c r="AY1039" i="27"/>
  <c r="AX1039" i="27"/>
  <c r="V1039" i="27" a="1"/>
  <c r="V1039" i="27" s="1"/>
  <c r="T1039" i="27" a="1"/>
  <c r="T1039" i="27" s="1"/>
  <c r="S1039" i="27" a="1"/>
  <c r="S1039" i="27" s="1"/>
  <c r="H1039" i="27"/>
  <c r="C1039" i="27"/>
  <c r="AY1038" i="27"/>
  <c r="AX1038" i="27"/>
  <c r="V1038" i="27" a="1"/>
  <c r="V1038" i="27" s="1"/>
  <c r="T1038" i="27" a="1"/>
  <c r="T1038" i="27" s="1"/>
  <c r="S1038" i="27" a="1"/>
  <c r="S1038" i="27" s="1"/>
  <c r="H1038" i="27"/>
  <c r="C1038" i="27"/>
  <c r="AY1037" i="27"/>
  <c r="AX1037" i="27"/>
  <c r="V1037" i="27" a="1"/>
  <c r="V1037" i="27" s="1"/>
  <c r="T1037" i="27" a="1"/>
  <c r="T1037" i="27" s="1"/>
  <c r="S1037" i="27" a="1"/>
  <c r="S1037" i="27" s="1"/>
  <c r="H1037" i="27"/>
  <c r="C1037" i="27"/>
  <c r="AY1036" i="27"/>
  <c r="AX1036" i="27"/>
  <c r="V1036" i="27" a="1"/>
  <c r="V1036" i="27" s="1"/>
  <c r="T1036" i="27" a="1"/>
  <c r="T1036" i="27" s="1"/>
  <c r="S1036" i="27" a="1"/>
  <c r="S1036" i="27" s="1"/>
  <c r="H1036" i="27"/>
  <c r="C1036" i="27"/>
  <c r="AY1035" i="27"/>
  <c r="AX1035" i="27"/>
  <c r="V1035" i="27" a="1"/>
  <c r="V1035" i="27" s="1"/>
  <c r="T1035" i="27" a="1"/>
  <c r="T1035" i="27" s="1"/>
  <c r="S1035" i="27" a="1"/>
  <c r="S1035" i="27" s="1"/>
  <c r="H1035" i="27"/>
  <c r="C1035" i="27"/>
  <c r="AY1034" i="27"/>
  <c r="AX1034" i="27"/>
  <c r="V1034" i="27" a="1"/>
  <c r="V1034" i="27" s="1"/>
  <c r="T1034" i="27" a="1"/>
  <c r="T1034" i="27" s="1"/>
  <c r="S1034" i="27" a="1"/>
  <c r="S1034" i="27" s="1"/>
  <c r="H1034" i="27"/>
  <c r="C1034" i="27"/>
  <c r="AY1033" i="27"/>
  <c r="AX1033" i="27"/>
  <c r="V1033" i="27" a="1"/>
  <c r="V1033" i="27" s="1"/>
  <c r="T1033" i="27" a="1"/>
  <c r="T1033" i="27" s="1"/>
  <c r="S1033" i="27" a="1"/>
  <c r="S1033" i="27" s="1"/>
  <c r="H1033" i="27"/>
  <c r="C1033" i="27"/>
  <c r="AY1032" i="27"/>
  <c r="AX1032" i="27"/>
  <c r="V1032" i="27" a="1"/>
  <c r="V1032" i="27" s="1"/>
  <c r="T1032" i="27" a="1"/>
  <c r="T1032" i="27" s="1"/>
  <c r="S1032" i="27" a="1"/>
  <c r="S1032" i="27" s="1"/>
  <c r="H1032" i="27"/>
  <c r="C1032" i="27"/>
  <c r="AY1031" i="27"/>
  <c r="AX1031" i="27"/>
  <c r="V1031" i="27" a="1"/>
  <c r="V1031" i="27" s="1"/>
  <c r="T1031" i="27" a="1"/>
  <c r="T1031" i="27" s="1"/>
  <c r="S1031" i="27" a="1"/>
  <c r="S1031" i="27" s="1"/>
  <c r="H1031" i="27"/>
  <c r="C1031" i="27"/>
  <c r="AY1030" i="27"/>
  <c r="AX1030" i="27"/>
  <c r="V1030" i="27" a="1"/>
  <c r="V1030" i="27" s="1"/>
  <c r="T1030" i="27" a="1"/>
  <c r="T1030" i="27" s="1"/>
  <c r="S1030" i="27" a="1"/>
  <c r="S1030" i="27" s="1"/>
  <c r="H1030" i="27"/>
  <c r="C1030" i="27"/>
  <c r="AY1029" i="27"/>
  <c r="AX1029" i="27"/>
  <c r="V1029" i="27" a="1"/>
  <c r="V1029" i="27" s="1"/>
  <c r="T1029" i="27" a="1"/>
  <c r="T1029" i="27" s="1"/>
  <c r="S1029" i="27" a="1"/>
  <c r="S1029" i="27" s="1"/>
  <c r="H1029" i="27"/>
  <c r="C1029" i="27"/>
  <c r="AY1028" i="27"/>
  <c r="AX1028" i="27"/>
  <c r="V1028" i="27" a="1"/>
  <c r="V1028" i="27" s="1"/>
  <c r="T1028" i="27" a="1"/>
  <c r="T1028" i="27" s="1"/>
  <c r="S1028" i="27" a="1"/>
  <c r="S1028" i="27" s="1"/>
  <c r="H1028" i="27"/>
  <c r="C1028" i="27"/>
  <c r="AY1027" i="27"/>
  <c r="AX1027" i="27"/>
  <c r="V1027" i="27" a="1"/>
  <c r="V1027" i="27" s="1"/>
  <c r="T1027" i="27" a="1"/>
  <c r="T1027" i="27" s="1"/>
  <c r="S1027" i="27" a="1"/>
  <c r="S1027" i="27" s="1"/>
  <c r="H1027" i="27"/>
  <c r="C1027" i="27"/>
  <c r="AY1026" i="27"/>
  <c r="AX1026" i="27"/>
  <c r="V1026" i="27" a="1"/>
  <c r="V1026" i="27" s="1"/>
  <c r="T1026" i="27" a="1"/>
  <c r="T1026" i="27" s="1"/>
  <c r="S1026" i="27" a="1"/>
  <c r="S1026" i="27" s="1"/>
  <c r="H1026" i="27"/>
  <c r="C1026" i="27"/>
  <c r="AY1025" i="27"/>
  <c r="AX1025" i="27"/>
  <c r="V1025" i="27" a="1"/>
  <c r="V1025" i="27" s="1"/>
  <c r="T1025" i="27" a="1"/>
  <c r="T1025" i="27" s="1"/>
  <c r="S1025" i="27" a="1"/>
  <c r="S1025" i="27" s="1"/>
  <c r="H1025" i="27"/>
  <c r="C1025" i="27"/>
  <c r="AY1024" i="27"/>
  <c r="AX1024" i="27"/>
  <c r="V1024" i="27" a="1"/>
  <c r="V1024" i="27" s="1"/>
  <c r="T1024" i="27" a="1"/>
  <c r="T1024" i="27" s="1"/>
  <c r="S1024" i="27" a="1"/>
  <c r="S1024" i="27" s="1"/>
  <c r="H1024" i="27"/>
  <c r="C1024" i="27"/>
  <c r="AY1023" i="27"/>
  <c r="AX1023" i="27"/>
  <c r="V1023" i="27" a="1"/>
  <c r="V1023" i="27" s="1"/>
  <c r="T1023" i="27" a="1"/>
  <c r="T1023" i="27" s="1"/>
  <c r="S1023" i="27" a="1"/>
  <c r="S1023" i="27" s="1"/>
  <c r="H1023" i="27"/>
  <c r="C1023" i="27"/>
  <c r="AY1022" i="27"/>
  <c r="AX1022" i="27"/>
  <c r="V1022" i="27" a="1"/>
  <c r="V1022" i="27" s="1"/>
  <c r="T1022" i="27" a="1"/>
  <c r="T1022" i="27" s="1"/>
  <c r="S1022" i="27" a="1"/>
  <c r="S1022" i="27" s="1"/>
  <c r="H1022" i="27"/>
  <c r="C1022" i="27"/>
  <c r="AY1021" i="27"/>
  <c r="AX1021" i="27"/>
  <c r="V1021" i="27" a="1"/>
  <c r="V1021" i="27" s="1"/>
  <c r="T1021" i="27" a="1"/>
  <c r="T1021" i="27" s="1"/>
  <c r="S1021" i="27" a="1"/>
  <c r="S1021" i="27" s="1"/>
  <c r="H1021" i="27"/>
  <c r="C1021" i="27"/>
  <c r="AY1020" i="27"/>
  <c r="AX1020" i="27"/>
  <c r="V1020" i="27" a="1"/>
  <c r="V1020" i="27" s="1"/>
  <c r="T1020" i="27" a="1"/>
  <c r="T1020" i="27" s="1"/>
  <c r="S1020" i="27" a="1"/>
  <c r="S1020" i="27" s="1"/>
  <c r="H1020" i="27"/>
  <c r="C1020" i="27"/>
  <c r="AY1019" i="27"/>
  <c r="AX1019" i="27"/>
  <c r="V1019" i="27" a="1"/>
  <c r="V1019" i="27" s="1"/>
  <c r="T1019" i="27" a="1"/>
  <c r="T1019" i="27" s="1"/>
  <c r="S1019" i="27" a="1"/>
  <c r="S1019" i="27" s="1"/>
  <c r="H1019" i="27"/>
  <c r="C1019" i="27"/>
  <c r="AY1018" i="27"/>
  <c r="AX1018" i="27"/>
  <c r="V1018" i="27" a="1"/>
  <c r="V1018" i="27" s="1"/>
  <c r="T1018" i="27" a="1"/>
  <c r="T1018" i="27" s="1"/>
  <c r="S1018" i="27" a="1"/>
  <c r="S1018" i="27" s="1"/>
  <c r="H1018" i="27"/>
  <c r="C1018" i="27"/>
  <c r="AY1017" i="27"/>
  <c r="AX1017" i="27"/>
  <c r="V1017" i="27" a="1"/>
  <c r="V1017" i="27" s="1"/>
  <c r="T1017" i="27" a="1"/>
  <c r="T1017" i="27" s="1"/>
  <c r="S1017" i="27" a="1"/>
  <c r="S1017" i="27" s="1"/>
  <c r="H1017" i="27"/>
  <c r="C1017" i="27"/>
  <c r="AY1016" i="27"/>
  <c r="AX1016" i="27"/>
  <c r="V1016" i="27" a="1"/>
  <c r="V1016" i="27" s="1"/>
  <c r="T1016" i="27" a="1"/>
  <c r="T1016" i="27" s="1"/>
  <c r="S1016" i="27" a="1"/>
  <c r="S1016" i="27" s="1"/>
  <c r="H1016" i="27"/>
  <c r="C1016" i="27"/>
  <c r="AY1015" i="27"/>
  <c r="AX1015" i="27"/>
  <c r="V1015" i="27" a="1"/>
  <c r="V1015" i="27" s="1"/>
  <c r="T1015" i="27" a="1"/>
  <c r="T1015" i="27" s="1"/>
  <c r="S1015" i="27" a="1"/>
  <c r="S1015" i="27" s="1"/>
  <c r="H1015" i="27"/>
  <c r="C1015" i="27"/>
  <c r="AY1014" i="27"/>
  <c r="AX1014" i="27"/>
  <c r="V1014" i="27" a="1"/>
  <c r="V1014" i="27" s="1"/>
  <c r="T1014" i="27" a="1"/>
  <c r="T1014" i="27" s="1"/>
  <c r="S1014" i="27" a="1"/>
  <c r="S1014" i="27" s="1"/>
  <c r="H1014" i="27"/>
  <c r="C1014" i="27"/>
  <c r="AY1013" i="27"/>
  <c r="AX1013" i="27"/>
  <c r="V1013" i="27" a="1"/>
  <c r="V1013" i="27" s="1"/>
  <c r="T1013" i="27" a="1"/>
  <c r="T1013" i="27" s="1"/>
  <c r="S1013" i="27" a="1"/>
  <c r="S1013" i="27" s="1"/>
  <c r="H1013" i="27"/>
  <c r="C1013" i="27"/>
  <c r="AY1012" i="27"/>
  <c r="AX1012" i="27"/>
  <c r="V1012" i="27" a="1"/>
  <c r="V1012" i="27" s="1"/>
  <c r="T1012" i="27" a="1"/>
  <c r="T1012" i="27" s="1"/>
  <c r="S1012" i="27" a="1"/>
  <c r="S1012" i="27" s="1"/>
  <c r="H1012" i="27"/>
  <c r="C1012" i="27"/>
  <c r="AY1011" i="27"/>
  <c r="AX1011" i="27"/>
  <c r="V1011" i="27" a="1"/>
  <c r="V1011" i="27" s="1"/>
  <c r="T1011" i="27" a="1"/>
  <c r="T1011" i="27" s="1"/>
  <c r="S1011" i="27" a="1"/>
  <c r="S1011" i="27" s="1"/>
  <c r="H1011" i="27"/>
  <c r="C1011" i="27"/>
  <c r="AY1010" i="27"/>
  <c r="AX1010" i="27"/>
  <c r="V1010" i="27" a="1"/>
  <c r="V1010" i="27" s="1"/>
  <c r="T1010" i="27" a="1"/>
  <c r="T1010" i="27" s="1"/>
  <c r="S1010" i="27" a="1"/>
  <c r="S1010" i="27" s="1"/>
  <c r="H1010" i="27"/>
  <c r="C1010" i="27"/>
  <c r="AY1009" i="27"/>
  <c r="AX1009" i="27"/>
  <c r="V1009" i="27" a="1"/>
  <c r="V1009" i="27" s="1"/>
  <c r="T1009" i="27" a="1"/>
  <c r="T1009" i="27" s="1"/>
  <c r="S1009" i="27" a="1"/>
  <c r="S1009" i="27" s="1"/>
  <c r="H1009" i="27"/>
  <c r="C1009" i="27"/>
  <c r="AY1008" i="27"/>
  <c r="AX1008" i="27"/>
  <c r="V1008" i="27" a="1"/>
  <c r="V1008" i="27" s="1"/>
  <c r="T1008" i="27" a="1"/>
  <c r="T1008" i="27" s="1"/>
  <c r="S1008" i="27" a="1"/>
  <c r="S1008" i="27" s="1"/>
  <c r="H1008" i="27"/>
  <c r="C1008" i="27"/>
  <c r="AY1007" i="27"/>
  <c r="AX1007" i="27"/>
  <c r="V1007" i="27" a="1"/>
  <c r="V1007" i="27" s="1"/>
  <c r="T1007" i="27" a="1"/>
  <c r="T1007" i="27" s="1"/>
  <c r="S1007" i="27" a="1"/>
  <c r="S1007" i="27" s="1"/>
  <c r="H1007" i="27"/>
  <c r="C1007" i="27"/>
  <c r="AY1006" i="27"/>
  <c r="AX1006" i="27"/>
  <c r="V1006" i="27" a="1"/>
  <c r="V1006" i="27" s="1"/>
  <c r="T1006" i="27" a="1"/>
  <c r="T1006" i="27" s="1"/>
  <c r="S1006" i="27" a="1"/>
  <c r="S1006" i="27" s="1"/>
  <c r="H1006" i="27"/>
  <c r="C1006" i="27"/>
  <c r="AY1005" i="27"/>
  <c r="AX1005" i="27"/>
  <c r="V1005" i="27" a="1"/>
  <c r="V1005" i="27" s="1"/>
  <c r="T1005" i="27" a="1"/>
  <c r="T1005" i="27" s="1"/>
  <c r="S1005" i="27" a="1"/>
  <c r="S1005" i="27" s="1"/>
  <c r="H1005" i="27"/>
  <c r="C1005" i="27"/>
  <c r="AY1004" i="27"/>
  <c r="AX1004" i="27"/>
  <c r="V1004" i="27" a="1"/>
  <c r="V1004" i="27" s="1"/>
  <c r="T1004" i="27" a="1"/>
  <c r="T1004" i="27" s="1"/>
  <c r="S1004" i="27" a="1"/>
  <c r="S1004" i="27" s="1"/>
  <c r="H1004" i="27"/>
  <c r="C1004" i="27"/>
  <c r="AY1003" i="27"/>
  <c r="AX1003" i="27"/>
  <c r="V1003" i="27" a="1"/>
  <c r="V1003" i="27" s="1"/>
  <c r="T1003" i="27" a="1"/>
  <c r="T1003" i="27" s="1"/>
  <c r="S1003" i="27" a="1"/>
  <c r="S1003" i="27" s="1"/>
  <c r="H1003" i="27"/>
  <c r="C1003" i="27"/>
  <c r="AY1002" i="27"/>
  <c r="AX1002" i="27"/>
  <c r="V1002" i="27" a="1"/>
  <c r="V1002" i="27" s="1"/>
  <c r="T1002" i="27" a="1"/>
  <c r="T1002" i="27" s="1"/>
  <c r="S1002" i="27" a="1"/>
  <c r="S1002" i="27" s="1"/>
  <c r="H1002" i="27"/>
  <c r="C1002" i="27"/>
  <c r="AY1001" i="27"/>
  <c r="AX1001" i="27"/>
  <c r="V1001" i="27" a="1"/>
  <c r="V1001" i="27" s="1"/>
  <c r="T1001" i="27" a="1"/>
  <c r="T1001" i="27" s="1"/>
  <c r="S1001" i="27" a="1"/>
  <c r="S1001" i="27" s="1"/>
  <c r="H1001" i="27"/>
  <c r="C1001" i="27"/>
  <c r="AY1000" i="27"/>
  <c r="AX1000" i="27"/>
  <c r="V1000" i="27" a="1"/>
  <c r="V1000" i="27" s="1"/>
  <c r="T1000" i="27" a="1"/>
  <c r="T1000" i="27" s="1"/>
  <c r="S1000" i="27" a="1"/>
  <c r="S1000" i="27" s="1"/>
  <c r="H1000" i="27"/>
  <c r="C1000" i="27"/>
  <c r="AY999" i="27"/>
  <c r="AX999" i="27"/>
  <c r="V999" i="27" a="1"/>
  <c r="V999" i="27" s="1"/>
  <c r="T999" i="27" a="1"/>
  <c r="T999" i="27" s="1"/>
  <c r="S999" i="27" a="1"/>
  <c r="S999" i="27" s="1"/>
  <c r="H999" i="27"/>
  <c r="C999" i="27"/>
  <c r="AY998" i="27"/>
  <c r="AX998" i="27"/>
  <c r="V998" i="27" a="1"/>
  <c r="V998" i="27" s="1"/>
  <c r="T998" i="27" a="1"/>
  <c r="T998" i="27" s="1"/>
  <c r="S998" i="27" a="1"/>
  <c r="S998" i="27" s="1"/>
  <c r="H998" i="27"/>
  <c r="C998" i="27"/>
  <c r="AY997" i="27"/>
  <c r="AX997" i="27"/>
  <c r="V997" i="27" a="1"/>
  <c r="V997" i="27" s="1"/>
  <c r="T997" i="27" a="1"/>
  <c r="T997" i="27" s="1"/>
  <c r="S997" i="27" a="1"/>
  <c r="S997" i="27" s="1"/>
  <c r="H997" i="27"/>
  <c r="C997" i="27"/>
  <c r="AY996" i="27"/>
  <c r="AX996" i="27"/>
  <c r="V996" i="27" a="1"/>
  <c r="V996" i="27" s="1"/>
  <c r="T996" i="27" a="1"/>
  <c r="T996" i="27" s="1"/>
  <c r="S996" i="27" a="1"/>
  <c r="S996" i="27" s="1"/>
  <c r="H996" i="27"/>
  <c r="C996" i="27"/>
  <c r="AY995" i="27"/>
  <c r="AX995" i="27"/>
  <c r="V995" i="27" a="1"/>
  <c r="V995" i="27" s="1"/>
  <c r="T995" i="27" a="1"/>
  <c r="T995" i="27" s="1"/>
  <c r="S995" i="27" a="1"/>
  <c r="S995" i="27" s="1"/>
  <c r="H995" i="27"/>
  <c r="C995" i="27"/>
  <c r="AY994" i="27"/>
  <c r="AX994" i="27"/>
  <c r="V994" i="27" a="1"/>
  <c r="V994" i="27" s="1"/>
  <c r="T994" i="27" a="1"/>
  <c r="T994" i="27" s="1"/>
  <c r="S994" i="27" a="1"/>
  <c r="S994" i="27" s="1"/>
  <c r="H994" i="27"/>
  <c r="C994" i="27"/>
  <c r="AY993" i="27"/>
  <c r="AX993" i="27"/>
  <c r="V993" i="27" a="1"/>
  <c r="V993" i="27" s="1"/>
  <c r="T993" i="27" a="1"/>
  <c r="T993" i="27" s="1"/>
  <c r="S993" i="27" a="1"/>
  <c r="S993" i="27" s="1"/>
  <c r="H993" i="27"/>
  <c r="C993" i="27"/>
  <c r="AY992" i="27"/>
  <c r="AX992" i="27"/>
  <c r="V992" i="27" a="1"/>
  <c r="V992" i="27" s="1"/>
  <c r="T992" i="27" a="1"/>
  <c r="T992" i="27" s="1"/>
  <c r="S992" i="27" a="1"/>
  <c r="S992" i="27" s="1"/>
  <c r="H992" i="27"/>
  <c r="C992" i="27"/>
  <c r="AY991" i="27"/>
  <c r="AX991" i="27"/>
  <c r="V991" i="27" a="1"/>
  <c r="V991" i="27" s="1"/>
  <c r="T991" i="27" a="1"/>
  <c r="T991" i="27" s="1"/>
  <c r="S991" i="27" a="1"/>
  <c r="S991" i="27" s="1"/>
  <c r="H991" i="27"/>
  <c r="C991" i="27"/>
  <c r="AY990" i="27"/>
  <c r="AX990" i="27"/>
  <c r="V990" i="27" a="1"/>
  <c r="V990" i="27" s="1"/>
  <c r="T990" i="27" a="1"/>
  <c r="T990" i="27" s="1"/>
  <c r="S990" i="27" a="1"/>
  <c r="S990" i="27" s="1"/>
  <c r="H990" i="27"/>
  <c r="C990" i="27"/>
  <c r="AY989" i="27"/>
  <c r="AX989" i="27"/>
  <c r="V989" i="27" a="1"/>
  <c r="V989" i="27" s="1"/>
  <c r="T989" i="27" a="1"/>
  <c r="T989" i="27" s="1"/>
  <c r="S989" i="27" a="1"/>
  <c r="S989" i="27" s="1"/>
  <c r="H989" i="27"/>
  <c r="C989" i="27"/>
  <c r="AY988" i="27"/>
  <c r="AX988" i="27"/>
  <c r="V988" i="27" a="1"/>
  <c r="V988" i="27" s="1"/>
  <c r="T988" i="27" a="1"/>
  <c r="T988" i="27" s="1"/>
  <c r="S988" i="27" a="1"/>
  <c r="S988" i="27" s="1"/>
  <c r="H988" i="27"/>
  <c r="C988" i="27"/>
  <c r="AY987" i="27"/>
  <c r="AX987" i="27"/>
  <c r="V987" i="27" a="1"/>
  <c r="V987" i="27" s="1"/>
  <c r="T987" i="27" a="1"/>
  <c r="T987" i="27" s="1"/>
  <c r="S987" i="27" a="1"/>
  <c r="S987" i="27" s="1"/>
  <c r="H987" i="27"/>
  <c r="C987" i="27"/>
  <c r="AY986" i="27"/>
  <c r="AX986" i="27"/>
  <c r="V986" i="27" a="1"/>
  <c r="V986" i="27" s="1"/>
  <c r="T986" i="27" a="1"/>
  <c r="T986" i="27" s="1"/>
  <c r="S986" i="27" a="1"/>
  <c r="S986" i="27" s="1"/>
  <c r="H986" i="27"/>
  <c r="C986" i="27"/>
  <c r="AY985" i="27"/>
  <c r="AX985" i="27"/>
  <c r="V985" i="27" a="1"/>
  <c r="V985" i="27" s="1"/>
  <c r="T985" i="27" a="1"/>
  <c r="T985" i="27" s="1"/>
  <c r="S985" i="27" a="1"/>
  <c r="S985" i="27" s="1"/>
  <c r="H985" i="27"/>
  <c r="C985" i="27"/>
  <c r="AY984" i="27"/>
  <c r="AX984" i="27"/>
  <c r="V984" i="27" a="1"/>
  <c r="V984" i="27" s="1"/>
  <c r="T984" i="27" a="1"/>
  <c r="T984" i="27" s="1"/>
  <c r="S984" i="27" a="1"/>
  <c r="S984" i="27" s="1"/>
  <c r="H984" i="27"/>
  <c r="C984" i="27"/>
  <c r="AY983" i="27"/>
  <c r="AX983" i="27"/>
  <c r="V983" i="27" a="1"/>
  <c r="V983" i="27" s="1"/>
  <c r="T983" i="27" a="1"/>
  <c r="T983" i="27" s="1"/>
  <c r="S983" i="27" a="1"/>
  <c r="S983" i="27" s="1"/>
  <c r="H983" i="27"/>
  <c r="C983" i="27"/>
  <c r="AY248" i="27"/>
  <c r="AX248" i="27"/>
  <c r="V248" i="27" a="1"/>
  <c r="V248" i="27" s="1"/>
  <c r="T248" i="27" a="1"/>
  <c r="T248" i="27" s="1"/>
  <c r="S248" i="27" a="1"/>
  <c r="S248" i="27" s="1"/>
  <c r="H248" i="27"/>
  <c r="C248" i="27"/>
  <c r="AY981" i="27"/>
  <c r="AX981" i="27"/>
  <c r="V981" i="27" a="1"/>
  <c r="V981" i="27" s="1"/>
  <c r="T981" i="27" a="1"/>
  <c r="T981" i="27" s="1"/>
  <c r="S981" i="27" a="1"/>
  <c r="S981" i="27" s="1"/>
  <c r="H981" i="27"/>
  <c r="C981" i="27"/>
  <c r="AY980" i="27"/>
  <c r="AX980" i="27"/>
  <c r="V980" i="27" a="1"/>
  <c r="V980" i="27" s="1"/>
  <c r="T980" i="27" a="1"/>
  <c r="T980" i="27" s="1"/>
  <c r="S980" i="27" a="1"/>
  <c r="S980" i="27" s="1"/>
  <c r="H980" i="27"/>
  <c r="C980" i="27"/>
  <c r="AY979" i="27"/>
  <c r="AX979" i="27"/>
  <c r="V979" i="27" a="1"/>
  <c r="V979" i="27" s="1"/>
  <c r="T979" i="27" a="1"/>
  <c r="T979" i="27" s="1"/>
  <c r="S979" i="27" a="1"/>
  <c r="S979" i="27" s="1"/>
  <c r="H979" i="27"/>
  <c r="C979" i="27"/>
  <c r="AY978" i="27"/>
  <c r="AX978" i="27"/>
  <c r="V978" i="27" a="1"/>
  <c r="V978" i="27" s="1"/>
  <c r="T978" i="27" a="1"/>
  <c r="T978" i="27" s="1"/>
  <c r="S978" i="27" a="1"/>
  <c r="S978" i="27" s="1"/>
  <c r="H978" i="27"/>
  <c r="C978" i="27"/>
  <c r="AY977" i="27"/>
  <c r="AX977" i="27"/>
  <c r="V977" i="27" a="1"/>
  <c r="V977" i="27" s="1"/>
  <c r="T977" i="27" a="1"/>
  <c r="T977" i="27" s="1"/>
  <c r="S977" i="27" a="1"/>
  <c r="S977" i="27" s="1"/>
  <c r="H977" i="27"/>
  <c r="C977" i="27"/>
  <c r="AY976" i="27"/>
  <c r="AX976" i="27"/>
  <c r="V976" i="27" a="1"/>
  <c r="V976" i="27" s="1"/>
  <c r="T976" i="27" a="1"/>
  <c r="T976" i="27" s="1"/>
  <c r="S976" i="27" a="1"/>
  <c r="S976" i="27" s="1"/>
  <c r="H976" i="27"/>
  <c r="C976" i="27"/>
  <c r="AY975" i="27"/>
  <c r="AX975" i="27"/>
  <c r="V975" i="27" a="1"/>
  <c r="V975" i="27" s="1"/>
  <c r="T975" i="27" a="1"/>
  <c r="T975" i="27" s="1"/>
  <c r="S975" i="27" a="1"/>
  <c r="S975" i="27" s="1"/>
  <c r="H975" i="27"/>
  <c r="C975" i="27"/>
  <c r="AY974" i="27"/>
  <c r="AX974" i="27"/>
  <c r="V974" i="27" a="1"/>
  <c r="V974" i="27" s="1"/>
  <c r="T974" i="27" a="1"/>
  <c r="T974" i="27" s="1"/>
  <c r="S974" i="27" a="1"/>
  <c r="S974" i="27" s="1"/>
  <c r="H974" i="27"/>
  <c r="C974" i="27"/>
  <c r="AY973" i="27"/>
  <c r="AX973" i="27"/>
  <c r="V973" i="27" a="1"/>
  <c r="V973" i="27" s="1"/>
  <c r="T973" i="27" a="1"/>
  <c r="T973" i="27" s="1"/>
  <c r="S973" i="27" a="1"/>
  <c r="S973" i="27" s="1"/>
  <c r="H973" i="27"/>
  <c r="C973" i="27"/>
  <c r="AY972" i="27"/>
  <c r="AX972" i="27"/>
  <c r="V972" i="27" a="1"/>
  <c r="V972" i="27" s="1"/>
  <c r="T972" i="27" a="1"/>
  <c r="T972" i="27" s="1"/>
  <c r="S972" i="27" a="1"/>
  <c r="S972" i="27" s="1"/>
  <c r="H972" i="27"/>
  <c r="C972" i="27"/>
  <c r="AY971" i="27"/>
  <c r="AX971" i="27"/>
  <c r="V971" i="27" a="1"/>
  <c r="V971" i="27" s="1"/>
  <c r="T971" i="27" a="1"/>
  <c r="T971" i="27" s="1"/>
  <c r="S971" i="27" a="1"/>
  <c r="S971" i="27" s="1"/>
  <c r="H971" i="27"/>
  <c r="C971" i="27"/>
  <c r="AY970" i="27"/>
  <c r="AX970" i="27"/>
  <c r="V970" i="27" a="1"/>
  <c r="V970" i="27" s="1"/>
  <c r="T970" i="27" a="1"/>
  <c r="T970" i="27" s="1"/>
  <c r="S970" i="27" a="1"/>
  <c r="S970" i="27" s="1"/>
  <c r="H970" i="27"/>
  <c r="C970" i="27"/>
  <c r="AY969" i="27"/>
  <c r="AX969" i="27"/>
  <c r="V969" i="27" a="1"/>
  <c r="V969" i="27" s="1"/>
  <c r="T969" i="27" a="1"/>
  <c r="T969" i="27" s="1"/>
  <c r="S969" i="27" a="1"/>
  <c r="S969" i="27" s="1"/>
  <c r="H969" i="27"/>
  <c r="C969" i="27"/>
  <c r="AY968" i="27"/>
  <c r="AX968" i="27"/>
  <c r="V968" i="27" a="1"/>
  <c r="V968" i="27" s="1"/>
  <c r="T968" i="27" a="1"/>
  <c r="T968" i="27" s="1"/>
  <c r="S968" i="27" a="1"/>
  <c r="S968" i="27" s="1"/>
  <c r="H968" i="27"/>
  <c r="C968" i="27"/>
  <c r="AY967" i="27"/>
  <c r="AX967" i="27"/>
  <c r="V967" i="27" a="1"/>
  <c r="V967" i="27" s="1"/>
  <c r="T967" i="27" a="1"/>
  <c r="T967" i="27" s="1"/>
  <c r="S967" i="27" a="1"/>
  <c r="S967" i="27" s="1"/>
  <c r="H967" i="27"/>
  <c r="C967" i="27"/>
  <c r="AY966" i="27"/>
  <c r="AX966" i="27"/>
  <c r="V966" i="27" a="1"/>
  <c r="V966" i="27" s="1"/>
  <c r="T966" i="27" a="1"/>
  <c r="T966" i="27" s="1"/>
  <c r="S966" i="27" a="1"/>
  <c r="S966" i="27" s="1"/>
  <c r="H966" i="27"/>
  <c r="C966" i="27"/>
  <c r="AY965" i="27"/>
  <c r="AX965" i="27"/>
  <c r="V965" i="27" a="1"/>
  <c r="V965" i="27" s="1"/>
  <c r="T965" i="27" a="1"/>
  <c r="T965" i="27" s="1"/>
  <c r="S965" i="27" a="1"/>
  <c r="S965" i="27" s="1"/>
  <c r="H965" i="27"/>
  <c r="C965" i="27"/>
  <c r="AY964" i="27"/>
  <c r="AX964" i="27"/>
  <c r="V964" i="27" a="1"/>
  <c r="V964" i="27" s="1"/>
  <c r="T964" i="27" a="1"/>
  <c r="T964" i="27" s="1"/>
  <c r="S964" i="27" a="1"/>
  <c r="S964" i="27" s="1"/>
  <c r="H964" i="27"/>
  <c r="C964" i="27"/>
  <c r="AY963" i="27"/>
  <c r="AX963" i="27"/>
  <c r="V963" i="27" a="1"/>
  <c r="V963" i="27" s="1"/>
  <c r="T963" i="27" a="1"/>
  <c r="T963" i="27" s="1"/>
  <c r="S963" i="27" a="1"/>
  <c r="S963" i="27" s="1"/>
  <c r="H963" i="27"/>
  <c r="C963" i="27"/>
  <c r="AY962" i="27"/>
  <c r="AX962" i="27"/>
  <c r="V962" i="27" a="1"/>
  <c r="V962" i="27" s="1"/>
  <c r="T962" i="27" a="1"/>
  <c r="T962" i="27" s="1"/>
  <c r="S962" i="27" a="1"/>
  <c r="S962" i="27" s="1"/>
  <c r="H962" i="27"/>
  <c r="C962" i="27"/>
  <c r="AY961" i="27"/>
  <c r="AX961" i="27"/>
  <c r="V961" i="27" a="1"/>
  <c r="V961" i="27" s="1"/>
  <c r="T961" i="27" a="1"/>
  <c r="T961" i="27" s="1"/>
  <c r="S961" i="27" a="1"/>
  <c r="S961" i="27" s="1"/>
  <c r="H961" i="27"/>
  <c r="C961" i="27"/>
  <c r="AY960" i="27"/>
  <c r="AX960" i="27"/>
  <c r="V960" i="27" a="1"/>
  <c r="V960" i="27" s="1"/>
  <c r="T960" i="27" a="1"/>
  <c r="T960" i="27" s="1"/>
  <c r="S960" i="27" a="1"/>
  <c r="S960" i="27" s="1"/>
  <c r="H960" i="27"/>
  <c r="C960" i="27"/>
  <c r="AY959" i="27"/>
  <c r="AX959" i="27"/>
  <c r="V959" i="27" a="1"/>
  <c r="V959" i="27" s="1"/>
  <c r="T959" i="27" a="1"/>
  <c r="T959" i="27" s="1"/>
  <c r="S959" i="27" a="1"/>
  <c r="S959" i="27" s="1"/>
  <c r="H959" i="27"/>
  <c r="C959" i="27"/>
  <c r="AY958" i="27"/>
  <c r="AX958" i="27"/>
  <c r="V958" i="27" a="1"/>
  <c r="V958" i="27" s="1"/>
  <c r="T958" i="27" a="1"/>
  <c r="T958" i="27" s="1"/>
  <c r="S958" i="27" a="1"/>
  <c r="S958" i="27" s="1"/>
  <c r="H958" i="27"/>
  <c r="C958" i="27"/>
  <c r="AY957" i="27"/>
  <c r="AX957" i="27"/>
  <c r="V957" i="27" a="1"/>
  <c r="V957" i="27" s="1"/>
  <c r="T957" i="27" a="1"/>
  <c r="T957" i="27" s="1"/>
  <c r="S957" i="27" a="1"/>
  <c r="S957" i="27" s="1"/>
  <c r="H957" i="27"/>
  <c r="C957" i="27"/>
  <c r="AY956" i="27"/>
  <c r="AX956" i="27"/>
  <c r="V956" i="27" a="1"/>
  <c r="V956" i="27" s="1"/>
  <c r="T956" i="27" a="1"/>
  <c r="T956" i="27" s="1"/>
  <c r="S956" i="27" a="1"/>
  <c r="S956" i="27" s="1"/>
  <c r="H956" i="27"/>
  <c r="C956" i="27"/>
  <c r="AY955" i="27"/>
  <c r="AX955" i="27"/>
  <c r="V955" i="27" a="1"/>
  <c r="V955" i="27" s="1"/>
  <c r="T955" i="27" a="1"/>
  <c r="T955" i="27" s="1"/>
  <c r="S955" i="27" a="1"/>
  <c r="S955" i="27" s="1"/>
  <c r="H955" i="27"/>
  <c r="C955" i="27"/>
  <c r="AY954" i="27"/>
  <c r="AX954" i="27"/>
  <c r="V954" i="27" a="1"/>
  <c r="V954" i="27" s="1"/>
  <c r="T954" i="27" a="1"/>
  <c r="T954" i="27" s="1"/>
  <c r="S954" i="27" a="1"/>
  <c r="S954" i="27" s="1"/>
  <c r="H954" i="27"/>
  <c r="C954" i="27"/>
  <c r="AY953" i="27"/>
  <c r="AX953" i="27"/>
  <c r="V953" i="27" a="1"/>
  <c r="V953" i="27" s="1"/>
  <c r="T953" i="27" a="1"/>
  <c r="T953" i="27" s="1"/>
  <c r="S953" i="27" a="1"/>
  <c r="S953" i="27" s="1"/>
  <c r="H953" i="27"/>
  <c r="C953" i="27"/>
  <c r="AY952" i="27"/>
  <c r="AX952" i="27"/>
  <c r="V952" i="27" a="1"/>
  <c r="V952" i="27" s="1"/>
  <c r="T952" i="27" a="1"/>
  <c r="T952" i="27" s="1"/>
  <c r="S952" i="27" a="1"/>
  <c r="S952" i="27" s="1"/>
  <c r="H952" i="27"/>
  <c r="C952" i="27"/>
  <c r="AY951" i="27"/>
  <c r="AX951" i="27"/>
  <c r="V951" i="27" a="1"/>
  <c r="V951" i="27" s="1"/>
  <c r="T951" i="27" a="1"/>
  <c r="T951" i="27" s="1"/>
  <c r="S951" i="27" a="1"/>
  <c r="S951" i="27" s="1"/>
  <c r="H951" i="27"/>
  <c r="C951" i="27"/>
  <c r="AY950" i="27"/>
  <c r="AX950" i="27"/>
  <c r="V950" i="27" a="1"/>
  <c r="V950" i="27" s="1"/>
  <c r="T950" i="27" a="1"/>
  <c r="T950" i="27" s="1"/>
  <c r="S950" i="27" a="1"/>
  <c r="S950" i="27" s="1"/>
  <c r="H950" i="27"/>
  <c r="C950" i="27"/>
  <c r="AY949" i="27"/>
  <c r="AX949" i="27"/>
  <c r="V949" i="27" a="1"/>
  <c r="V949" i="27" s="1"/>
  <c r="T949" i="27" a="1"/>
  <c r="T949" i="27" s="1"/>
  <c r="S949" i="27" a="1"/>
  <c r="S949" i="27" s="1"/>
  <c r="H949" i="27"/>
  <c r="C949" i="27"/>
  <c r="AY948" i="27"/>
  <c r="AX948" i="27"/>
  <c r="V948" i="27" a="1"/>
  <c r="V948" i="27" s="1"/>
  <c r="T948" i="27" a="1"/>
  <c r="T948" i="27" s="1"/>
  <c r="S948" i="27" a="1"/>
  <c r="S948" i="27" s="1"/>
  <c r="H948" i="27"/>
  <c r="C948" i="27"/>
  <c r="AY947" i="27"/>
  <c r="AX947" i="27"/>
  <c r="V947" i="27" a="1"/>
  <c r="V947" i="27" s="1"/>
  <c r="T947" i="27" a="1"/>
  <c r="T947" i="27" s="1"/>
  <c r="S947" i="27" a="1"/>
  <c r="S947" i="27" s="1"/>
  <c r="H947" i="27"/>
  <c r="C947" i="27"/>
  <c r="AY946" i="27"/>
  <c r="AX946" i="27"/>
  <c r="V946" i="27" a="1"/>
  <c r="V946" i="27" s="1"/>
  <c r="T946" i="27" a="1"/>
  <c r="T946" i="27" s="1"/>
  <c r="S946" i="27" a="1"/>
  <c r="S946" i="27" s="1"/>
  <c r="H946" i="27"/>
  <c r="C946" i="27"/>
  <c r="AY945" i="27"/>
  <c r="AX945" i="27"/>
  <c r="V945" i="27" a="1"/>
  <c r="V945" i="27" s="1"/>
  <c r="T945" i="27" a="1"/>
  <c r="T945" i="27" s="1"/>
  <c r="S945" i="27" a="1"/>
  <c r="S945" i="27" s="1"/>
  <c r="H945" i="27"/>
  <c r="C945" i="27"/>
  <c r="AY944" i="27"/>
  <c r="AX944" i="27"/>
  <c r="V944" i="27" a="1"/>
  <c r="V944" i="27" s="1"/>
  <c r="T944" i="27" a="1"/>
  <c r="T944" i="27" s="1"/>
  <c r="S944" i="27" a="1"/>
  <c r="S944" i="27" s="1"/>
  <c r="H944" i="27"/>
  <c r="C944" i="27"/>
  <c r="AY943" i="27"/>
  <c r="AX943" i="27"/>
  <c r="V943" i="27" a="1"/>
  <c r="V943" i="27" s="1"/>
  <c r="T943" i="27" a="1"/>
  <c r="T943" i="27" s="1"/>
  <c r="S943" i="27" a="1"/>
  <c r="S943" i="27" s="1"/>
  <c r="H943" i="27"/>
  <c r="C943" i="27"/>
  <c r="AY942" i="27"/>
  <c r="AX942" i="27"/>
  <c r="V942" i="27" a="1"/>
  <c r="V942" i="27" s="1"/>
  <c r="T942" i="27" a="1"/>
  <c r="T942" i="27" s="1"/>
  <c r="S942" i="27" a="1"/>
  <c r="S942" i="27" s="1"/>
  <c r="H942" i="27"/>
  <c r="C942" i="27"/>
  <c r="AY941" i="27"/>
  <c r="AX941" i="27"/>
  <c r="V941" i="27" a="1"/>
  <c r="V941" i="27" s="1"/>
  <c r="T941" i="27" a="1"/>
  <c r="T941" i="27" s="1"/>
  <c r="S941" i="27" a="1"/>
  <c r="S941" i="27" s="1"/>
  <c r="H941" i="27"/>
  <c r="C941" i="27"/>
  <c r="AY940" i="27"/>
  <c r="AX940" i="27"/>
  <c r="V940" i="27" a="1"/>
  <c r="V940" i="27" s="1"/>
  <c r="T940" i="27" a="1"/>
  <c r="T940" i="27" s="1"/>
  <c r="S940" i="27" a="1"/>
  <c r="S940" i="27" s="1"/>
  <c r="H940" i="27"/>
  <c r="C940" i="27"/>
  <c r="AY939" i="27"/>
  <c r="AX939" i="27"/>
  <c r="V939" i="27" a="1"/>
  <c r="V939" i="27" s="1"/>
  <c r="T939" i="27" a="1"/>
  <c r="T939" i="27" s="1"/>
  <c r="S939" i="27" a="1"/>
  <c r="S939" i="27" s="1"/>
  <c r="H939" i="27"/>
  <c r="C939" i="27"/>
  <c r="AY938" i="27"/>
  <c r="AX938" i="27"/>
  <c r="V938" i="27" a="1"/>
  <c r="V938" i="27" s="1"/>
  <c r="T938" i="27" a="1"/>
  <c r="T938" i="27" s="1"/>
  <c r="S938" i="27" a="1"/>
  <c r="S938" i="27" s="1"/>
  <c r="H938" i="27"/>
  <c r="C938" i="27"/>
  <c r="AY937" i="27"/>
  <c r="AX937" i="27"/>
  <c r="V937" i="27" a="1"/>
  <c r="V937" i="27" s="1"/>
  <c r="T937" i="27" a="1"/>
  <c r="T937" i="27" s="1"/>
  <c r="S937" i="27" a="1"/>
  <c r="S937" i="27" s="1"/>
  <c r="H937" i="27"/>
  <c r="C937" i="27"/>
  <c r="AY936" i="27"/>
  <c r="AX936" i="27"/>
  <c r="V936" i="27" a="1"/>
  <c r="V936" i="27" s="1"/>
  <c r="T936" i="27" a="1"/>
  <c r="T936" i="27" s="1"/>
  <c r="S936" i="27" a="1"/>
  <c r="S936" i="27" s="1"/>
  <c r="H936" i="27"/>
  <c r="C936" i="27"/>
  <c r="AY935" i="27"/>
  <c r="AX935" i="27"/>
  <c r="V935" i="27" a="1"/>
  <c r="V935" i="27" s="1"/>
  <c r="T935" i="27" a="1"/>
  <c r="T935" i="27" s="1"/>
  <c r="S935" i="27" a="1"/>
  <c r="S935" i="27" s="1"/>
  <c r="H935" i="27"/>
  <c r="C935" i="27"/>
  <c r="AY934" i="27"/>
  <c r="AX934" i="27"/>
  <c r="V934" i="27" a="1"/>
  <c r="V934" i="27" s="1"/>
  <c r="T934" i="27" a="1"/>
  <c r="T934" i="27" s="1"/>
  <c r="S934" i="27" a="1"/>
  <c r="S934" i="27" s="1"/>
  <c r="H934" i="27"/>
  <c r="C934" i="27"/>
  <c r="AY933" i="27"/>
  <c r="AX933" i="27"/>
  <c r="V933" i="27" a="1"/>
  <c r="V933" i="27" s="1"/>
  <c r="T933" i="27" a="1"/>
  <c r="T933" i="27" s="1"/>
  <c r="S933" i="27" a="1"/>
  <c r="S933" i="27" s="1"/>
  <c r="H933" i="27"/>
  <c r="C933" i="27"/>
  <c r="AY932" i="27"/>
  <c r="AX932" i="27"/>
  <c r="V932" i="27" a="1"/>
  <c r="V932" i="27" s="1"/>
  <c r="T932" i="27" a="1"/>
  <c r="T932" i="27" s="1"/>
  <c r="S932" i="27" a="1"/>
  <c r="S932" i="27" s="1"/>
  <c r="H932" i="27"/>
  <c r="C932" i="27"/>
  <c r="AY931" i="27"/>
  <c r="AX931" i="27"/>
  <c r="V931" i="27" a="1"/>
  <c r="V931" i="27" s="1"/>
  <c r="T931" i="27" a="1"/>
  <c r="T931" i="27" s="1"/>
  <c r="S931" i="27" a="1"/>
  <c r="S931" i="27" s="1"/>
  <c r="H931" i="27"/>
  <c r="C931" i="27"/>
  <c r="AY930" i="27"/>
  <c r="AX930" i="27"/>
  <c r="V930" i="27" a="1"/>
  <c r="V930" i="27" s="1"/>
  <c r="T930" i="27" a="1"/>
  <c r="T930" i="27" s="1"/>
  <c r="S930" i="27" a="1"/>
  <c r="S930" i="27" s="1"/>
  <c r="H930" i="27"/>
  <c r="C930" i="27"/>
  <c r="AY929" i="27"/>
  <c r="AX929" i="27"/>
  <c r="V929" i="27" a="1"/>
  <c r="V929" i="27" s="1"/>
  <c r="T929" i="27" a="1"/>
  <c r="T929" i="27" s="1"/>
  <c r="S929" i="27" a="1"/>
  <c r="S929" i="27" s="1"/>
  <c r="H929" i="27"/>
  <c r="C929" i="27"/>
  <c r="AY928" i="27"/>
  <c r="AX928" i="27"/>
  <c r="V928" i="27" a="1"/>
  <c r="V928" i="27" s="1"/>
  <c r="T928" i="27" a="1"/>
  <c r="T928" i="27" s="1"/>
  <c r="S928" i="27" a="1"/>
  <c r="S928" i="27" s="1"/>
  <c r="H928" i="27"/>
  <c r="C928" i="27"/>
  <c r="AY927" i="27"/>
  <c r="AX927" i="27"/>
  <c r="V927" i="27" a="1"/>
  <c r="V927" i="27" s="1"/>
  <c r="T927" i="27" a="1"/>
  <c r="T927" i="27" s="1"/>
  <c r="S927" i="27" a="1"/>
  <c r="S927" i="27" s="1"/>
  <c r="H927" i="27"/>
  <c r="C927" i="27"/>
  <c r="AY926" i="27"/>
  <c r="AX926" i="27"/>
  <c r="V926" i="27" a="1"/>
  <c r="V926" i="27" s="1"/>
  <c r="T926" i="27" a="1"/>
  <c r="T926" i="27" s="1"/>
  <c r="S926" i="27" a="1"/>
  <c r="S926" i="27" s="1"/>
  <c r="H926" i="27"/>
  <c r="C926" i="27"/>
  <c r="AY925" i="27"/>
  <c r="AX925" i="27"/>
  <c r="V925" i="27" a="1"/>
  <c r="V925" i="27" s="1"/>
  <c r="T925" i="27" a="1"/>
  <c r="T925" i="27" s="1"/>
  <c r="S925" i="27" a="1"/>
  <c r="S925" i="27" s="1"/>
  <c r="H925" i="27"/>
  <c r="C925" i="27"/>
  <c r="AY924" i="27"/>
  <c r="AX924" i="27"/>
  <c r="V924" i="27" a="1"/>
  <c r="V924" i="27" s="1"/>
  <c r="T924" i="27" a="1"/>
  <c r="T924" i="27" s="1"/>
  <c r="S924" i="27" a="1"/>
  <c r="S924" i="27" s="1"/>
  <c r="H924" i="27"/>
  <c r="C924" i="27"/>
  <c r="AY923" i="27"/>
  <c r="AX923" i="27"/>
  <c r="V923" i="27" a="1"/>
  <c r="V923" i="27" s="1"/>
  <c r="T923" i="27" a="1"/>
  <c r="T923" i="27" s="1"/>
  <c r="S923" i="27" a="1"/>
  <c r="S923" i="27" s="1"/>
  <c r="H923" i="27"/>
  <c r="C923" i="27"/>
  <c r="AY922" i="27"/>
  <c r="AX922" i="27"/>
  <c r="V922" i="27" a="1"/>
  <c r="V922" i="27" s="1"/>
  <c r="T922" i="27" a="1"/>
  <c r="T922" i="27" s="1"/>
  <c r="S922" i="27" a="1"/>
  <c r="S922" i="27" s="1"/>
  <c r="H922" i="27"/>
  <c r="C922" i="27"/>
  <c r="AY921" i="27"/>
  <c r="AX921" i="27"/>
  <c r="V921" i="27" a="1"/>
  <c r="V921" i="27" s="1"/>
  <c r="T921" i="27" a="1"/>
  <c r="T921" i="27" s="1"/>
  <c r="S921" i="27" a="1"/>
  <c r="S921" i="27" s="1"/>
  <c r="H921" i="27"/>
  <c r="C921" i="27"/>
  <c r="AY920" i="27"/>
  <c r="AX920" i="27"/>
  <c r="V920" i="27" a="1"/>
  <c r="V920" i="27" s="1"/>
  <c r="T920" i="27" a="1"/>
  <c r="T920" i="27" s="1"/>
  <c r="S920" i="27" a="1"/>
  <c r="S920" i="27" s="1"/>
  <c r="H920" i="27"/>
  <c r="C920" i="27"/>
  <c r="AY919" i="27"/>
  <c r="AX919" i="27"/>
  <c r="V919" i="27" a="1"/>
  <c r="V919" i="27" s="1"/>
  <c r="T919" i="27" a="1"/>
  <c r="T919" i="27" s="1"/>
  <c r="S919" i="27" a="1"/>
  <c r="S919" i="27" s="1"/>
  <c r="H919" i="27"/>
  <c r="C919" i="27"/>
  <c r="AY918" i="27"/>
  <c r="AX918" i="27"/>
  <c r="V918" i="27" a="1"/>
  <c r="V918" i="27" s="1"/>
  <c r="T918" i="27" a="1"/>
  <c r="T918" i="27" s="1"/>
  <c r="S918" i="27" a="1"/>
  <c r="S918" i="27" s="1"/>
  <c r="H918" i="27"/>
  <c r="C918" i="27"/>
  <c r="AY917" i="27"/>
  <c r="AX917" i="27"/>
  <c r="V917" i="27" a="1"/>
  <c r="V917" i="27" s="1"/>
  <c r="T917" i="27" a="1"/>
  <c r="T917" i="27" s="1"/>
  <c r="S917" i="27" a="1"/>
  <c r="S917" i="27" s="1"/>
  <c r="H917" i="27"/>
  <c r="C917" i="27"/>
  <c r="AY916" i="27"/>
  <c r="AX916" i="27"/>
  <c r="V916" i="27" a="1"/>
  <c r="V916" i="27" s="1"/>
  <c r="T916" i="27" a="1"/>
  <c r="T916" i="27" s="1"/>
  <c r="S916" i="27" a="1"/>
  <c r="S916" i="27" s="1"/>
  <c r="H916" i="27"/>
  <c r="C916" i="27"/>
  <c r="AY915" i="27"/>
  <c r="AX915" i="27"/>
  <c r="V915" i="27" a="1"/>
  <c r="V915" i="27" s="1"/>
  <c r="T915" i="27" a="1"/>
  <c r="T915" i="27" s="1"/>
  <c r="S915" i="27" a="1"/>
  <c r="S915" i="27" s="1"/>
  <c r="H915" i="27"/>
  <c r="C915" i="27"/>
  <c r="AY914" i="27"/>
  <c r="AX914" i="27"/>
  <c r="V914" i="27" a="1"/>
  <c r="V914" i="27" s="1"/>
  <c r="T914" i="27" a="1"/>
  <c r="T914" i="27" s="1"/>
  <c r="S914" i="27" a="1"/>
  <c r="S914" i="27" s="1"/>
  <c r="H914" i="27"/>
  <c r="C914" i="27"/>
  <c r="AY913" i="27"/>
  <c r="AX913" i="27"/>
  <c r="V913" i="27" a="1"/>
  <c r="V913" i="27" s="1"/>
  <c r="T913" i="27" a="1"/>
  <c r="T913" i="27" s="1"/>
  <c r="S913" i="27" a="1"/>
  <c r="S913" i="27" s="1"/>
  <c r="H913" i="27"/>
  <c r="C913" i="27"/>
  <c r="AY912" i="27"/>
  <c r="AX912" i="27"/>
  <c r="V912" i="27" a="1"/>
  <c r="V912" i="27" s="1"/>
  <c r="T912" i="27" a="1"/>
  <c r="T912" i="27" s="1"/>
  <c r="S912" i="27" a="1"/>
  <c r="S912" i="27" s="1"/>
  <c r="H912" i="27"/>
  <c r="C912" i="27"/>
  <c r="AY911" i="27"/>
  <c r="AX911" i="27"/>
  <c r="V911" i="27" a="1"/>
  <c r="V911" i="27" s="1"/>
  <c r="T911" i="27" a="1"/>
  <c r="T911" i="27" s="1"/>
  <c r="S911" i="27" a="1"/>
  <c r="S911" i="27" s="1"/>
  <c r="H911" i="27"/>
  <c r="C911" i="27"/>
  <c r="AY910" i="27"/>
  <c r="AX910" i="27"/>
  <c r="V910" i="27" a="1"/>
  <c r="V910" i="27" s="1"/>
  <c r="T910" i="27" a="1"/>
  <c r="T910" i="27" s="1"/>
  <c r="S910" i="27" a="1"/>
  <c r="S910" i="27" s="1"/>
  <c r="H910" i="27"/>
  <c r="C910" i="27"/>
  <c r="AY909" i="27"/>
  <c r="AX909" i="27"/>
  <c r="V909" i="27" a="1"/>
  <c r="V909" i="27" s="1"/>
  <c r="T909" i="27" a="1"/>
  <c r="T909" i="27" s="1"/>
  <c r="S909" i="27" a="1"/>
  <c r="S909" i="27" s="1"/>
  <c r="H909" i="27"/>
  <c r="C909" i="27"/>
  <c r="AY908" i="27"/>
  <c r="AX908" i="27"/>
  <c r="V908" i="27" a="1"/>
  <c r="V908" i="27" s="1"/>
  <c r="T908" i="27" a="1"/>
  <c r="T908" i="27" s="1"/>
  <c r="S908" i="27" a="1"/>
  <c r="S908" i="27" s="1"/>
  <c r="H908" i="27"/>
  <c r="C908" i="27"/>
  <c r="AY907" i="27"/>
  <c r="AX907" i="27"/>
  <c r="V907" i="27" a="1"/>
  <c r="V907" i="27" s="1"/>
  <c r="T907" i="27" a="1"/>
  <c r="T907" i="27" s="1"/>
  <c r="S907" i="27" a="1"/>
  <c r="S907" i="27" s="1"/>
  <c r="H907" i="27"/>
  <c r="C907" i="27"/>
  <c r="AY906" i="27"/>
  <c r="AX906" i="27"/>
  <c r="V906" i="27" a="1"/>
  <c r="V906" i="27" s="1"/>
  <c r="T906" i="27" a="1"/>
  <c r="T906" i="27" s="1"/>
  <c r="S906" i="27" a="1"/>
  <c r="S906" i="27" s="1"/>
  <c r="H906" i="27"/>
  <c r="C906" i="27"/>
  <c r="AY905" i="27"/>
  <c r="AX905" i="27"/>
  <c r="V905" i="27" a="1"/>
  <c r="V905" i="27" s="1"/>
  <c r="T905" i="27" a="1"/>
  <c r="T905" i="27" s="1"/>
  <c r="S905" i="27" a="1"/>
  <c r="S905" i="27" s="1"/>
  <c r="H905" i="27"/>
  <c r="C905" i="27"/>
  <c r="AY904" i="27"/>
  <c r="AX904" i="27"/>
  <c r="V904" i="27" a="1"/>
  <c r="V904" i="27" s="1"/>
  <c r="T904" i="27" a="1"/>
  <c r="T904" i="27" s="1"/>
  <c r="S904" i="27" a="1"/>
  <c r="S904" i="27" s="1"/>
  <c r="H904" i="27"/>
  <c r="C904" i="27"/>
  <c r="AY903" i="27"/>
  <c r="AX903" i="27"/>
  <c r="V903" i="27" a="1"/>
  <c r="V903" i="27" s="1"/>
  <c r="T903" i="27" a="1"/>
  <c r="T903" i="27" s="1"/>
  <c r="S903" i="27" a="1"/>
  <c r="S903" i="27" s="1"/>
  <c r="H903" i="27"/>
  <c r="C903" i="27"/>
  <c r="AY902" i="27"/>
  <c r="AX902" i="27"/>
  <c r="V902" i="27" a="1"/>
  <c r="V902" i="27" s="1"/>
  <c r="T902" i="27" a="1"/>
  <c r="T902" i="27" s="1"/>
  <c r="S902" i="27" a="1"/>
  <c r="S902" i="27" s="1"/>
  <c r="H902" i="27"/>
  <c r="C902" i="27"/>
  <c r="AY901" i="27"/>
  <c r="AX901" i="27"/>
  <c r="V901" i="27" a="1"/>
  <c r="V901" i="27" s="1"/>
  <c r="T901" i="27" a="1"/>
  <c r="T901" i="27" s="1"/>
  <c r="S901" i="27" a="1"/>
  <c r="S901" i="27" s="1"/>
  <c r="H901" i="27"/>
  <c r="C901" i="27"/>
  <c r="AY900" i="27"/>
  <c r="AX900" i="27"/>
  <c r="V900" i="27" a="1"/>
  <c r="V900" i="27" s="1"/>
  <c r="T900" i="27" a="1"/>
  <c r="T900" i="27" s="1"/>
  <c r="S900" i="27" a="1"/>
  <c r="S900" i="27" s="1"/>
  <c r="H900" i="27"/>
  <c r="C900" i="27"/>
  <c r="AY899" i="27"/>
  <c r="AX899" i="27"/>
  <c r="V899" i="27" a="1"/>
  <c r="V899" i="27" s="1"/>
  <c r="T899" i="27" a="1"/>
  <c r="T899" i="27" s="1"/>
  <c r="S899" i="27" a="1"/>
  <c r="S899" i="27" s="1"/>
  <c r="H899" i="27"/>
  <c r="C899" i="27"/>
  <c r="AY898" i="27"/>
  <c r="AX898" i="27"/>
  <c r="V898" i="27" a="1"/>
  <c r="V898" i="27" s="1"/>
  <c r="T898" i="27" a="1"/>
  <c r="T898" i="27" s="1"/>
  <c r="S898" i="27" a="1"/>
  <c r="S898" i="27" s="1"/>
  <c r="H898" i="27"/>
  <c r="C898" i="27"/>
  <c r="AY897" i="27"/>
  <c r="AX897" i="27"/>
  <c r="V897" i="27" a="1"/>
  <c r="V897" i="27" s="1"/>
  <c r="T897" i="27" a="1"/>
  <c r="T897" i="27" s="1"/>
  <c r="S897" i="27" a="1"/>
  <c r="S897" i="27" s="1"/>
  <c r="H897" i="27"/>
  <c r="C897" i="27"/>
  <c r="AY896" i="27"/>
  <c r="AX896" i="27"/>
  <c r="V896" i="27" a="1"/>
  <c r="V896" i="27" s="1"/>
  <c r="T896" i="27" a="1"/>
  <c r="T896" i="27" s="1"/>
  <c r="S896" i="27" a="1"/>
  <c r="S896" i="27" s="1"/>
  <c r="H896" i="27"/>
  <c r="C896" i="27"/>
  <c r="AY895" i="27"/>
  <c r="AX895" i="27"/>
  <c r="V895" i="27" a="1"/>
  <c r="V895" i="27" s="1"/>
  <c r="T895" i="27" a="1"/>
  <c r="T895" i="27" s="1"/>
  <c r="S895" i="27" a="1"/>
  <c r="S895" i="27" s="1"/>
  <c r="H895" i="27"/>
  <c r="C895" i="27"/>
  <c r="AY894" i="27"/>
  <c r="AX894" i="27"/>
  <c r="V894" i="27" a="1"/>
  <c r="V894" i="27" s="1"/>
  <c r="T894" i="27" a="1"/>
  <c r="T894" i="27" s="1"/>
  <c r="S894" i="27" a="1"/>
  <c r="S894" i="27" s="1"/>
  <c r="H894" i="27"/>
  <c r="C894" i="27"/>
  <c r="AY893" i="27"/>
  <c r="AX893" i="27"/>
  <c r="V893" i="27" a="1"/>
  <c r="V893" i="27" s="1"/>
  <c r="T893" i="27" a="1"/>
  <c r="T893" i="27" s="1"/>
  <c r="S893" i="27" a="1"/>
  <c r="S893" i="27" s="1"/>
  <c r="H893" i="27"/>
  <c r="C893" i="27"/>
  <c r="AY892" i="27"/>
  <c r="AX892" i="27"/>
  <c r="V892" i="27" a="1"/>
  <c r="V892" i="27" s="1"/>
  <c r="T892" i="27" a="1"/>
  <c r="T892" i="27" s="1"/>
  <c r="S892" i="27" a="1"/>
  <c r="S892" i="27" s="1"/>
  <c r="H892" i="27"/>
  <c r="C892" i="27"/>
  <c r="AY891" i="27"/>
  <c r="AX891" i="27"/>
  <c r="V891" i="27" a="1"/>
  <c r="V891" i="27" s="1"/>
  <c r="T891" i="27" a="1"/>
  <c r="T891" i="27" s="1"/>
  <c r="S891" i="27" a="1"/>
  <c r="S891" i="27" s="1"/>
  <c r="H891" i="27"/>
  <c r="C891" i="27"/>
  <c r="AY890" i="27"/>
  <c r="AX890" i="27"/>
  <c r="V890" i="27" a="1"/>
  <c r="V890" i="27" s="1"/>
  <c r="T890" i="27" a="1"/>
  <c r="T890" i="27" s="1"/>
  <c r="S890" i="27" a="1"/>
  <c r="S890" i="27" s="1"/>
  <c r="H890" i="27"/>
  <c r="C890" i="27"/>
  <c r="AY889" i="27"/>
  <c r="AX889" i="27"/>
  <c r="V889" i="27" a="1"/>
  <c r="V889" i="27" s="1"/>
  <c r="T889" i="27" a="1"/>
  <c r="T889" i="27" s="1"/>
  <c r="S889" i="27" a="1"/>
  <c r="S889" i="27" s="1"/>
  <c r="H889" i="27"/>
  <c r="C889" i="27"/>
  <c r="AY888" i="27"/>
  <c r="AX888" i="27"/>
  <c r="V888" i="27" a="1"/>
  <c r="V888" i="27" s="1"/>
  <c r="T888" i="27" a="1"/>
  <c r="T888" i="27" s="1"/>
  <c r="S888" i="27" a="1"/>
  <c r="S888" i="27" s="1"/>
  <c r="H888" i="27"/>
  <c r="C888" i="27"/>
  <c r="AY887" i="27"/>
  <c r="AX887" i="27"/>
  <c r="V887" i="27" a="1"/>
  <c r="V887" i="27" s="1"/>
  <c r="T887" i="27" a="1"/>
  <c r="T887" i="27" s="1"/>
  <c r="S887" i="27" a="1"/>
  <c r="S887" i="27" s="1"/>
  <c r="H887" i="27"/>
  <c r="C887" i="27"/>
  <c r="AY886" i="27"/>
  <c r="AX886" i="27"/>
  <c r="V886" i="27" a="1"/>
  <c r="V886" i="27" s="1"/>
  <c r="T886" i="27" a="1"/>
  <c r="T886" i="27" s="1"/>
  <c r="S886" i="27" a="1"/>
  <c r="S886" i="27" s="1"/>
  <c r="H886" i="27"/>
  <c r="C886" i="27"/>
  <c r="AY885" i="27"/>
  <c r="AX885" i="27"/>
  <c r="V885" i="27" a="1"/>
  <c r="V885" i="27" s="1"/>
  <c r="T885" i="27" a="1"/>
  <c r="T885" i="27" s="1"/>
  <c r="S885" i="27" a="1"/>
  <c r="S885" i="27" s="1"/>
  <c r="H885" i="27"/>
  <c r="C885" i="27"/>
  <c r="AY884" i="27"/>
  <c r="AX884" i="27"/>
  <c r="V884" i="27" a="1"/>
  <c r="V884" i="27" s="1"/>
  <c r="T884" i="27" a="1"/>
  <c r="T884" i="27" s="1"/>
  <c r="S884" i="27" a="1"/>
  <c r="S884" i="27" s="1"/>
  <c r="H884" i="27"/>
  <c r="C884" i="27"/>
  <c r="AY883" i="27"/>
  <c r="AX883" i="27"/>
  <c r="V883" i="27" a="1"/>
  <c r="V883" i="27" s="1"/>
  <c r="T883" i="27" a="1"/>
  <c r="T883" i="27" s="1"/>
  <c r="S883" i="27" a="1"/>
  <c r="S883" i="27" s="1"/>
  <c r="H883" i="27"/>
  <c r="C883" i="27"/>
  <c r="AY882" i="27"/>
  <c r="AX882" i="27"/>
  <c r="V882" i="27" a="1"/>
  <c r="V882" i="27" s="1"/>
  <c r="T882" i="27" a="1"/>
  <c r="T882" i="27" s="1"/>
  <c r="S882" i="27" a="1"/>
  <c r="S882" i="27" s="1"/>
  <c r="H882" i="27"/>
  <c r="C882" i="27"/>
  <c r="AY881" i="27"/>
  <c r="AX881" i="27"/>
  <c r="V881" i="27" a="1"/>
  <c r="V881" i="27" s="1"/>
  <c r="T881" i="27" a="1"/>
  <c r="T881" i="27" s="1"/>
  <c r="S881" i="27" a="1"/>
  <c r="S881" i="27" s="1"/>
  <c r="H881" i="27"/>
  <c r="C881" i="27"/>
  <c r="AY880" i="27"/>
  <c r="AX880" i="27"/>
  <c r="V880" i="27" a="1"/>
  <c r="V880" i="27" s="1"/>
  <c r="T880" i="27" a="1"/>
  <c r="T880" i="27" s="1"/>
  <c r="S880" i="27" a="1"/>
  <c r="S880" i="27" s="1"/>
  <c r="H880" i="27"/>
  <c r="C880" i="27"/>
  <c r="AY879" i="27"/>
  <c r="AX879" i="27"/>
  <c r="V879" i="27" a="1"/>
  <c r="V879" i="27" s="1"/>
  <c r="T879" i="27" a="1"/>
  <c r="T879" i="27" s="1"/>
  <c r="S879" i="27" a="1"/>
  <c r="S879" i="27" s="1"/>
  <c r="H879" i="27"/>
  <c r="C879" i="27"/>
  <c r="AY878" i="27"/>
  <c r="AX878" i="27"/>
  <c r="V878" i="27" a="1"/>
  <c r="V878" i="27" s="1"/>
  <c r="T878" i="27" a="1"/>
  <c r="T878" i="27" s="1"/>
  <c r="S878" i="27" a="1"/>
  <c r="S878" i="27" s="1"/>
  <c r="H878" i="27"/>
  <c r="C878" i="27"/>
  <c r="AY877" i="27"/>
  <c r="AX877" i="27"/>
  <c r="V877" i="27" a="1"/>
  <c r="V877" i="27" s="1"/>
  <c r="T877" i="27" a="1"/>
  <c r="T877" i="27" s="1"/>
  <c r="S877" i="27" a="1"/>
  <c r="S877" i="27" s="1"/>
  <c r="H877" i="27"/>
  <c r="C877" i="27"/>
  <c r="AY876" i="27"/>
  <c r="AX876" i="27"/>
  <c r="V876" i="27" a="1"/>
  <c r="V876" i="27" s="1"/>
  <c r="T876" i="27" a="1"/>
  <c r="T876" i="27" s="1"/>
  <c r="S876" i="27" a="1"/>
  <c r="S876" i="27" s="1"/>
  <c r="H876" i="27"/>
  <c r="C876" i="27"/>
  <c r="AY875" i="27"/>
  <c r="AX875" i="27"/>
  <c r="V875" i="27" a="1"/>
  <c r="V875" i="27" s="1"/>
  <c r="T875" i="27" a="1"/>
  <c r="T875" i="27" s="1"/>
  <c r="S875" i="27" a="1"/>
  <c r="S875" i="27" s="1"/>
  <c r="H875" i="27"/>
  <c r="C875" i="27"/>
  <c r="AY874" i="27"/>
  <c r="AX874" i="27"/>
  <c r="V874" i="27" a="1"/>
  <c r="V874" i="27" s="1"/>
  <c r="T874" i="27" a="1"/>
  <c r="T874" i="27" s="1"/>
  <c r="S874" i="27" a="1"/>
  <c r="S874" i="27" s="1"/>
  <c r="H874" i="27"/>
  <c r="C874" i="27"/>
  <c r="AY873" i="27"/>
  <c r="AX873" i="27"/>
  <c r="V873" i="27" a="1"/>
  <c r="V873" i="27" s="1"/>
  <c r="T873" i="27" a="1"/>
  <c r="T873" i="27" s="1"/>
  <c r="S873" i="27" a="1"/>
  <c r="S873" i="27" s="1"/>
  <c r="H873" i="27"/>
  <c r="C873" i="27"/>
  <c r="AY872" i="27"/>
  <c r="AX872" i="27"/>
  <c r="V872" i="27" a="1"/>
  <c r="V872" i="27" s="1"/>
  <c r="T872" i="27" a="1"/>
  <c r="T872" i="27" s="1"/>
  <c r="S872" i="27" a="1"/>
  <c r="S872" i="27" s="1"/>
  <c r="H872" i="27"/>
  <c r="C872" i="27"/>
  <c r="AY871" i="27"/>
  <c r="AX871" i="27"/>
  <c r="V871" i="27" a="1"/>
  <c r="V871" i="27" s="1"/>
  <c r="T871" i="27" a="1"/>
  <c r="T871" i="27" s="1"/>
  <c r="S871" i="27" a="1"/>
  <c r="S871" i="27" s="1"/>
  <c r="H871" i="27"/>
  <c r="C871" i="27"/>
  <c r="AY870" i="27"/>
  <c r="AX870" i="27"/>
  <c r="V870" i="27" a="1"/>
  <c r="V870" i="27" s="1"/>
  <c r="T870" i="27" a="1"/>
  <c r="T870" i="27" s="1"/>
  <c r="S870" i="27" a="1"/>
  <c r="S870" i="27" s="1"/>
  <c r="H870" i="27"/>
  <c r="C870" i="27"/>
  <c r="AY869" i="27"/>
  <c r="AX869" i="27"/>
  <c r="V869" i="27" a="1"/>
  <c r="V869" i="27" s="1"/>
  <c r="T869" i="27" a="1"/>
  <c r="T869" i="27" s="1"/>
  <c r="S869" i="27" a="1"/>
  <c r="S869" i="27" s="1"/>
  <c r="H869" i="27"/>
  <c r="C869" i="27"/>
  <c r="AY868" i="27"/>
  <c r="AX868" i="27"/>
  <c r="V868" i="27" a="1"/>
  <c r="V868" i="27" s="1"/>
  <c r="T868" i="27" a="1"/>
  <c r="T868" i="27" s="1"/>
  <c r="S868" i="27" a="1"/>
  <c r="S868" i="27" s="1"/>
  <c r="H868" i="27"/>
  <c r="C868" i="27"/>
  <c r="AY867" i="27"/>
  <c r="AX867" i="27"/>
  <c r="V867" i="27" a="1"/>
  <c r="V867" i="27" s="1"/>
  <c r="T867" i="27" a="1"/>
  <c r="T867" i="27" s="1"/>
  <c r="S867" i="27" a="1"/>
  <c r="S867" i="27" s="1"/>
  <c r="H867" i="27"/>
  <c r="C867" i="27"/>
  <c r="AY866" i="27"/>
  <c r="AX866" i="27"/>
  <c r="V866" i="27" a="1"/>
  <c r="V866" i="27" s="1"/>
  <c r="T866" i="27" a="1"/>
  <c r="T866" i="27" s="1"/>
  <c r="S866" i="27" a="1"/>
  <c r="S866" i="27" s="1"/>
  <c r="H866" i="27"/>
  <c r="C866" i="27"/>
  <c r="AY865" i="27"/>
  <c r="AX865" i="27"/>
  <c r="V865" i="27" a="1"/>
  <c r="V865" i="27" s="1"/>
  <c r="T865" i="27" a="1"/>
  <c r="T865" i="27" s="1"/>
  <c r="S865" i="27" a="1"/>
  <c r="S865" i="27" s="1"/>
  <c r="H865" i="27"/>
  <c r="C865" i="27"/>
  <c r="AY864" i="27"/>
  <c r="AX864" i="27"/>
  <c r="V864" i="27" a="1"/>
  <c r="V864" i="27" s="1"/>
  <c r="T864" i="27" a="1"/>
  <c r="T864" i="27" s="1"/>
  <c r="S864" i="27" a="1"/>
  <c r="S864" i="27" s="1"/>
  <c r="H864" i="27"/>
  <c r="C864" i="27"/>
  <c r="AY863" i="27"/>
  <c r="AX863" i="27"/>
  <c r="V863" i="27" a="1"/>
  <c r="V863" i="27" s="1"/>
  <c r="T863" i="27" a="1"/>
  <c r="T863" i="27" s="1"/>
  <c r="S863" i="27" a="1"/>
  <c r="S863" i="27" s="1"/>
  <c r="H863" i="27"/>
  <c r="C863" i="27"/>
  <c r="AY862" i="27"/>
  <c r="AX862" i="27"/>
  <c r="V862" i="27" a="1"/>
  <c r="V862" i="27" s="1"/>
  <c r="T862" i="27" a="1"/>
  <c r="T862" i="27" s="1"/>
  <c r="S862" i="27" a="1"/>
  <c r="S862" i="27" s="1"/>
  <c r="H862" i="27"/>
  <c r="C862" i="27"/>
  <c r="AY861" i="27"/>
  <c r="AX861" i="27"/>
  <c r="V861" i="27" a="1"/>
  <c r="V861" i="27" s="1"/>
  <c r="T861" i="27" a="1"/>
  <c r="T861" i="27" s="1"/>
  <c r="S861" i="27" a="1"/>
  <c r="S861" i="27" s="1"/>
  <c r="H861" i="27"/>
  <c r="C861" i="27"/>
  <c r="AY860" i="27"/>
  <c r="AX860" i="27"/>
  <c r="V860" i="27" a="1"/>
  <c r="V860" i="27" s="1"/>
  <c r="T860" i="27" a="1"/>
  <c r="T860" i="27" s="1"/>
  <c r="S860" i="27" a="1"/>
  <c r="S860" i="27" s="1"/>
  <c r="H860" i="27"/>
  <c r="C860" i="27"/>
  <c r="AY859" i="27"/>
  <c r="AX859" i="27"/>
  <c r="V859" i="27" a="1"/>
  <c r="V859" i="27" s="1"/>
  <c r="T859" i="27" a="1"/>
  <c r="T859" i="27" s="1"/>
  <c r="S859" i="27" a="1"/>
  <c r="S859" i="27" s="1"/>
  <c r="H859" i="27"/>
  <c r="C859" i="27"/>
  <c r="AY858" i="27"/>
  <c r="AX858" i="27"/>
  <c r="V858" i="27" a="1"/>
  <c r="V858" i="27" s="1"/>
  <c r="T858" i="27" a="1"/>
  <c r="T858" i="27" s="1"/>
  <c r="S858" i="27" a="1"/>
  <c r="S858" i="27" s="1"/>
  <c r="H858" i="27"/>
  <c r="C858" i="27"/>
  <c r="AY857" i="27"/>
  <c r="AX857" i="27"/>
  <c r="V857" i="27" a="1"/>
  <c r="V857" i="27" s="1"/>
  <c r="T857" i="27" a="1"/>
  <c r="T857" i="27" s="1"/>
  <c r="S857" i="27" a="1"/>
  <c r="S857" i="27" s="1"/>
  <c r="H857" i="27"/>
  <c r="C857" i="27"/>
  <c r="AY856" i="27"/>
  <c r="AX856" i="27"/>
  <c r="V856" i="27" a="1"/>
  <c r="V856" i="27" s="1"/>
  <c r="T856" i="27" a="1"/>
  <c r="T856" i="27" s="1"/>
  <c r="S856" i="27" a="1"/>
  <c r="S856" i="27" s="1"/>
  <c r="H856" i="27"/>
  <c r="C856" i="27"/>
  <c r="AY855" i="27"/>
  <c r="AX855" i="27"/>
  <c r="V855" i="27" a="1"/>
  <c r="V855" i="27" s="1"/>
  <c r="T855" i="27" a="1"/>
  <c r="T855" i="27" s="1"/>
  <c r="S855" i="27" a="1"/>
  <c r="S855" i="27" s="1"/>
  <c r="H855" i="27"/>
  <c r="C855" i="27"/>
  <c r="AY854" i="27"/>
  <c r="AX854" i="27"/>
  <c r="V854" i="27" a="1"/>
  <c r="V854" i="27" s="1"/>
  <c r="T854" i="27" a="1"/>
  <c r="T854" i="27" s="1"/>
  <c r="S854" i="27" a="1"/>
  <c r="S854" i="27" s="1"/>
  <c r="H854" i="27"/>
  <c r="C854" i="27"/>
  <c r="AY853" i="27"/>
  <c r="AX853" i="27"/>
  <c r="V853" i="27" a="1"/>
  <c r="V853" i="27" s="1"/>
  <c r="T853" i="27" a="1"/>
  <c r="T853" i="27" s="1"/>
  <c r="S853" i="27" a="1"/>
  <c r="S853" i="27" s="1"/>
  <c r="H853" i="27"/>
  <c r="C853" i="27"/>
  <c r="AY852" i="27"/>
  <c r="AX852" i="27"/>
  <c r="V852" i="27" a="1"/>
  <c r="V852" i="27" s="1"/>
  <c r="T852" i="27" a="1"/>
  <c r="T852" i="27" s="1"/>
  <c r="S852" i="27" a="1"/>
  <c r="S852" i="27" s="1"/>
  <c r="H852" i="27"/>
  <c r="C852" i="27"/>
  <c r="AY851" i="27"/>
  <c r="AX851" i="27"/>
  <c r="V851" i="27" a="1"/>
  <c r="V851" i="27" s="1"/>
  <c r="T851" i="27" a="1"/>
  <c r="T851" i="27" s="1"/>
  <c r="S851" i="27" a="1"/>
  <c r="S851" i="27" s="1"/>
  <c r="H851" i="27"/>
  <c r="C851" i="27"/>
  <c r="AY850" i="27"/>
  <c r="AX850" i="27"/>
  <c r="V850" i="27" a="1"/>
  <c r="V850" i="27" s="1"/>
  <c r="T850" i="27" a="1"/>
  <c r="T850" i="27" s="1"/>
  <c r="S850" i="27" a="1"/>
  <c r="S850" i="27" s="1"/>
  <c r="H850" i="27"/>
  <c r="C850" i="27"/>
  <c r="AY849" i="27"/>
  <c r="AX849" i="27"/>
  <c r="V849" i="27" a="1"/>
  <c r="V849" i="27" s="1"/>
  <c r="T849" i="27" a="1"/>
  <c r="T849" i="27" s="1"/>
  <c r="S849" i="27" a="1"/>
  <c r="S849" i="27" s="1"/>
  <c r="H849" i="27"/>
  <c r="C849" i="27"/>
  <c r="AY848" i="27"/>
  <c r="AX848" i="27"/>
  <c r="V848" i="27" a="1"/>
  <c r="V848" i="27" s="1"/>
  <c r="T848" i="27" a="1"/>
  <c r="T848" i="27" s="1"/>
  <c r="S848" i="27" a="1"/>
  <c r="S848" i="27" s="1"/>
  <c r="H848" i="27"/>
  <c r="C848" i="27"/>
  <c r="AY847" i="27"/>
  <c r="AX847" i="27"/>
  <c r="V847" i="27" a="1"/>
  <c r="V847" i="27" s="1"/>
  <c r="T847" i="27" a="1"/>
  <c r="T847" i="27" s="1"/>
  <c r="S847" i="27" a="1"/>
  <c r="S847" i="27" s="1"/>
  <c r="H847" i="27"/>
  <c r="C847" i="27"/>
  <c r="AY846" i="27"/>
  <c r="AX846" i="27"/>
  <c r="V846" i="27" a="1"/>
  <c r="V846" i="27" s="1"/>
  <c r="T846" i="27" a="1"/>
  <c r="T846" i="27" s="1"/>
  <c r="S846" i="27" a="1"/>
  <c r="S846" i="27" s="1"/>
  <c r="H846" i="27"/>
  <c r="C846" i="27"/>
  <c r="AY845" i="27"/>
  <c r="AX845" i="27"/>
  <c r="V845" i="27" a="1"/>
  <c r="V845" i="27" s="1"/>
  <c r="T845" i="27" a="1"/>
  <c r="T845" i="27" s="1"/>
  <c r="S845" i="27" a="1"/>
  <c r="S845" i="27" s="1"/>
  <c r="H845" i="27"/>
  <c r="C845" i="27"/>
  <c r="AY844" i="27"/>
  <c r="AX844" i="27"/>
  <c r="V844" i="27" a="1"/>
  <c r="V844" i="27" s="1"/>
  <c r="T844" i="27" a="1"/>
  <c r="T844" i="27" s="1"/>
  <c r="S844" i="27" a="1"/>
  <c r="S844" i="27" s="1"/>
  <c r="H844" i="27"/>
  <c r="C844" i="27"/>
  <c r="AY843" i="27"/>
  <c r="AX843" i="27"/>
  <c r="V843" i="27" a="1"/>
  <c r="V843" i="27" s="1"/>
  <c r="T843" i="27" a="1"/>
  <c r="T843" i="27" s="1"/>
  <c r="S843" i="27" a="1"/>
  <c r="S843" i="27" s="1"/>
  <c r="H843" i="27"/>
  <c r="C843" i="27"/>
  <c r="AY842" i="27"/>
  <c r="AX842" i="27"/>
  <c r="V842" i="27" a="1"/>
  <c r="V842" i="27" s="1"/>
  <c r="T842" i="27" a="1"/>
  <c r="T842" i="27" s="1"/>
  <c r="S842" i="27" a="1"/>
  <c r="S842" i="27" s="1"/>
  <c r="H842" i="27"/>
  <c r="C842" i="27"/>
  <c r="AY841" i="27"/>
  <c r="AX841" i="27"/>
  <c r="V841" i="27" a="1"/>
  <c r="V841" i="27" s="1"/>
  <c r="T841" i="27" a="1"/>
  <c r="T841" i="27" s="1"/>
  <c r="S841" i="27" a="1"/>
  <c r="S841" i="27" s="1"/>
  <c r="H841" i="27"/>
  <c r="C841" i="27"/>
  <c r="AY840" i="27"/>
  <c r="AX840" i="27"/>
  <c r="V840" i="27" a="1"/>
  <c r="V840" i="27" s="1"/>
  <c r="T840" i="27" a="1"/>
  <c r="T840" i="27" s="1"/>
  <c r="S840" i="27" a="1"/>
  <c r="S840" i="27" s="1"/>
  <c r="H840" i="27"/>
  <c r="C840" i="27"/>
  <c r="AY839" i="27"/>
  <c r="AX839" i="27"/>
  <c r="V839" i="27" a="1"/>
  <c r="V839" i="27" s="1"/>
  <c r="T839" i="27" a="1"/>
  <c r="T839" i="27" s="1"/>
  <c r="S839" i="27" a="1"/>
  <c r="S839" i="27" s="1"/>
  <c r="H839" i="27"/>
  <c r="C839" i="27"/>
  <c r="AY838" i="27"/>
  <c r="AX838" i="27"/>
  <c r="V838" i="27" a="1"/>
  <c r="V838" i="27" s="1"/>
  <c r="T838" i="27" a="1"/>
  <c r="T838" i="27" s="1"/>
  <c r="S838" i="27" a="1"/>
  <c r="S838" i="27" s="1"/>
  <c r="H838" i="27"/>
  <c r="C838" i="27"/>
  <c r="AY837" i="27"/>
  <c r="AX837" i="27"/>
  <c r="V837" i="27" a="1"/>
  <c r="V837" i="27" s="1"/>
  <c r="T837" i="27" a="1"/>
  <c r="T837" i="27" s="1"/>
  <c r="S837" i="27" a="1"/>
  <c r="S837" i="27" s="1"/>
  <c r="H837" i="27"/>
  <c r="C837" i="27"/>
  <c r="AY836" i="27"/>
  <c r="AX836" i="27"/>
  <c r="V836" i="27" a="1"/>
  <c r="V836" i="27" s="1"/>
  <c r="T836" i="27" a="1"/>
  <c r="T836" i="27" s="1"/>
  <c r="S836" i="27" a="1"/>
  <c r="S836" i="27" s="1"/>
  <c r="H836" i="27"/>
  <c r="C836" i="27"/>
  <c r="AY835" i="27"/>
  <c r="AX835" i="27"/>
  <c r="V835" i="27" a="1"/>
  <c r="V835" i="27" s="1"/>
  <c r="T835" i="27" a="1"/>
  <c r="T835" i="27" s="1"/>
  <c r="S835" i="27" a="1"/>
  <c r="S835" i="27" s="1"/>
  <c r="H835" i="27"/>
  <c r="C835" i="27"/>
  <c r="AY834" i="27"/>
  <c r="AX834" i="27"/>
  <c r="V834" i="27" a="1"/>
  <c r="V834" i="27" s="1"/>
  <c r="T834" i="27" a="1"/>
  <c r="T834" i="27" s="1"/>
  <c r="S834" i="27" a="1"/>
  <c r="S834" i="27" s="1"/>
  <c r="H834" i="27"/>
  <c r="C834" i="27"/>
  <c r="AY833" i="27"/>
  <c r="AX833" i="27"/>
  <c r="V833" i="27" a="1"/>
  <c r="V833" i="27" s="1"/>
  <c r="T833" i="27" a="1"/>
  <c r="T833" i="27" s="1"/>
  <c r="S833" i="27" a="1"/>
  <c r="S833" i="27" s="1"/>
  <c r="H833" i="27"/>
  <c r="C833" i="27"/>
  <c r="AY832" i="27"/>
  <c r="AX832" i="27"/>
  <c r="V832" i="27" a="1"/>
  <c r="V832" i="27" s="1"/>
  <c r="T832" i="27" a="1"/>
  <c r="T832" i="27" s="1"/>
  <c r="S832" i="27" a="1"/>
  <c r="S832" i="27" s="1"/>
  <c r="H832" i="27"/>
  <c r="C832" i="27"/>
  <c r="AY831" i="27"/>
  <c r="AX831" i="27"/>
  <c r="V831" i="27" a="1"/>
  <c r="V831" i="27" s="1"/>
  <c r="T831" i="27" a="1"/>
  <c r="T831" i="27" s="1"/>
  <c r="S831" i="27" a="1"/>
  <c r="S831" i="27" s="1"/>
  <c r="H831" i="27"/>
  <c r="C831" i="27"/>
  <c r="AY830" i="27"/>
  <c r="AX830" i="27"/>
  <c r="V830" i="27" a="1"/>
  <c r="V830" i="27" s="1"/>
  <c r="T830" i="27" a="1"/>
  <c r="T830" i="27" s="1"/>
  <c r="S830" i="27" a="1"/>
  <c r="S830" i="27" s="1"/>
  <c r="H830" i="27"/>
  <c r="C830" i="27"/>
  <c r="AY829" i="27"/>
  <c r="AX829" i="27"/>
  <c r="V829" i="27" a="1"/>
  <c r="V829" i="27" s="1"/>
  <c r="T829" i="27" a="1"/>
  <c r="T829" i="27" s="1"/>
  <c r="S829" i="27" a="1"/>
  <c r="S829" i="27" s="1"/>
  <c r="H829" i="27"/>
  <c r="C829" i="27"/>
  <c r="AY828" i="27"/>
  <c r="AX828" i="27"/>
  <c r="V828" i="27" a="1"/>
  <c r="V828" i="27" s="1"/>
  <c r="T828" i="27" a="1"/>
  <c r="T828" i="27" s="1"/>
  <c r="S828" i="27" a="1"/>
  <c r="S828" i="27" s="1"/>
  <c r="H828" i="27"/>
  <c r="C828" i="27"/>
  <c r="AY827" i="27"/>
  <c r="AX827" i="27"/>
  <c r="V827" i="27" a="1"/>
  <c r="V827" i="27" s="1"/>
  <c r="T827" i="27" a="1"/>
  <c r="T827" i="27" s="1"/>
  <c r="S827" i="27" a="1"/>
  <c r="S827" i="27" s="1"/>
  <c r="H827" i="27"/>
  <c r="C827" i="27"/>
  <c r="AY826" i="27"/>
  <c r="AX826" i="27"/>
  <c r="V826" i="27" a="1"/>
  <c r="V826" i="27" s="1"/>
  <c r="T826" i="27" a="1"/>
  <c r="T826" i="27" s="1"/>
  <c r="S826" i="27" a="1"/>
  <c r="S826" i="27" s="1"/>
  <c r="H826" i="27"/>
  <c r="C826" i="27"/>
  <c r="AY825" i="27"/>
  <c r="AX825" i="27"/>
  <c r="V825" i="27" a="1"/>
  <c r="V825" i="27" s="1"/>
  <c r="T825" i="27" a="1"/>
  <c r="T825" i="27" s="1"/>
  <c r="S825" i="27" a="1"/>
  <c r="S825" i="27" s="1"/>
  <c r="H825" i="27"/>
  <c r="C825" i="27"/>
  <c r="AY824" i="27"/>
  <c r="AX824" i="27"/>
  <c r="V824" i="27" a="1"/>
  <c r="V824" i="27" s="1"/>
  <c r="T824" i="27" a="1"/>
  <c r="T824" i="27" s="1"/>
  <c r="S824" i="27" a="1"/>
  <c r="S824" i="27" s="1"/>
  <c r="H824" i="27"/>
  <c r="C824" i="27"/>
  <c r="AY823" i="27"/>
  <c r="AX823" i="27"/>
  <c r="V823" i="27" a="1"/>
  <c r="V823" i="27" s="1"/>
  <c r="T823" i="27" a="1"/>
  <c r="T823" i="27" s="1"/>
  <c r="S823" i="27" a="1"/>
  <c r="S823" i="27" s="1"/>
  <c r="H823" i="27"/>
  <c r="C823" i="27"/>
  <c r="AY822" i="27"/>
  <c r="AX822" i="27"/>
  <c r="V822" i="27" a="1"/>
  <c r="V822" i="27" s="1"/>
  <c r="T822" i="27" a="1"/>
  <c r="T822" i="27" s="1"/>
  <c r="S822" i="27" a="1"/>
  <c r="S822" i="27" s="1"/>
  <c r="H822" i="27"/>
  <c r="C822" i="27"/>
  <c r="AY821" i="27"/>
  <c r="AX821" i="27"/>
  <c r="V821" i="27" a="1"/>
  <c r="V821" i="27" s="1"/>
  <c r="T821" i="27" a="1"/>
  <c r="T821" i="27" s="1"/>
  <c r="S821" i="27" a="1"/>
  <c r="S821" i="27" s="1"/>
  <c r="H821" i="27"/>
  <c r="C821" i="27"/>
  <c r="AY820" i="27"/>
  <c r="AX820" i="27"/>
  <c r="V820" i="27" a="1"/>
  <c r="V820" i="27" s="1"/>
  <c r="T820" i="27" a="1"/>
  <c r="T820" i="27" s="1"/>
  <c r="S820" i="27" a="1"/>
  <c r="S820" i="27" s="1"/>
  <c r="H820" i="27"/>
  <c r="C820" i="27"/>
  <c r="AY819" i="27"/>
  <c r="AX819" i="27"/>
  <c r="V819" i="27" a="1"/>
  <c r="V819" i="27" s="1"/>
  <c r="T819" i="27" a="1"/>
  <c r="T819" i="27" s="1"/>
  <c r="S819" i="27" a="1"/>
  <c r="S819" i="27" s="1"/>
  <c r="H819" i="27"/>
  <c r="C819" i="27"/>
  <c r="AY818" i="27"/>
  <c r="AX818" i="27"/>
  <c r="V818" i="27" a="1"/>
  <c r="V818" i="27" s="1"/>
  <c r="T818" i="27" a="1"/>
  <c r="T818" i="27" s="1"/>
  <c r="S818" i="27" a="1"/>
  <c r="S818" i="27" s="1"/>
  <c r="H818" i="27"/>
  <c r="C818" i="27"/>
  <c r="AY817" i="27"/>
  <c r="AX817" i="27"/>
  <c r="V817" i="27" a="1"/>
  <c r="V817" i="27" s="1"/>
  <c r="T817" i="27" a="1"/>
  <c r="T817" i="27" s="1"/>
  <c r="S817" i="27" a="1"/>
  <c r="S817" i="27" s="1"/>
  <c r="H817" i="27"/>
  <c r="C817" i="27"/>
  <c r="AY816" i="27"/>
  <c r="AX816" i="27"/>
  <c r="V816" i="27" a="1"/>
  <c r="V816" i="27" s="1"/>
  <c r="T816" i="27" a="1"/>
  <c r="T816" i="27" s="1"/>
  <c r="S816" i="27" a="1"/>
  <c r="S816" i="27" s="1"/>
  <c r="H816" i="27"/>
  <c r="C816" i="27"/>
  <c r="AY175" i="27"/>
  <c r="AX175" i="27"/>
  <c r="V175" i="27" a="1"/>
  <c r="V175" i="27" s="1"/>
  <c r="T175" i="27" a="1"/>
  <c r="T175" i="27" s="1"/>
  <c r="S175" i="27" a="1"/>
  <c r="S175" i="27" s="1"/>
  <c r="H175" i="27"/>
  <c r="C175" i="27"/>
  <c r="AY814" i="27"/>
  <c r="AX814" i="27"/>
  <c r="V814" i="27" a="1"/>
  <c r="V814" i="27" s="1"/>
  <c r="T814" i="27" a="1"/>
  <c r="T814" i="27" s="1"/>
  <c r="S814" i="27" a="1"/>
  <c r="S814" i="27" s="1"/>
  <c r="H814" i="27"/>
  <c r="C814" i="27"/>
  <c r="AY813" i="27"/>
  <c r="AX813" i="27"/>
  <c r="V813" i="27" a="1"/>
  <c r="V813" i="27" s="1"/>
  <c r="T813" i="27" a="1"/>
  <c r="T813" i="27" s="1"/>
  <c r="S813" i="27" a="1"/>
  <c r="S813" i="27" s="1"/>
  <c r="H813" i="27"/>
  <c r="C813" i="27"/>
  <c r="AY403" i="27"/>
  <c r="AX403" i="27"/>
  <c r="V403" i="27" a="1"/>
  <c r="V403" i="27" s="1"/>
  <c r="T403" i="27" a="1"/>
  <c r="T403" i="27" s="1"/>
  <c r="S403" i="27" a="1"/>
  <c r="S403" i="27" s="1"/>
  <c r="H403" i="27"/>
  <c r="C403" i="27"/>
  <c r="AY811" i="27"/>
  <c r="AX811" i="27"/>
  <c r="V811" i="27" a="1"/>
  <c r="V811" i="27" s="1"/>
  <c r="T811" i="27" a="1"/>
  <c r="T811" i="27" s="1"/>
  <c r="S811" i="27" a="1"/>
  <c r="S811" i="27" s="1"/>
  <c r="H811" i="27"/>
  <c r="C811" i="27"/>
  <c r="AY810" i="27"/>
  <c r="AX810" i="27"/>
  <c r="V810" i="27" a="1"/>
  <c r="V810" i="27" s="1"/>
  <c r="T810" i="27" a="1"/>
  <c r="T810" i="27" s="1"/>
  <c r="S810" i="27" a="1"/>
  <c r="S810" i="27" s="1"/>
  <c r="H810" i="27"/>
  <c r="C810" i="27"/>
  <c r="AY475" i="27"/>
  <c r="AX475" i="27"/>
  <c r="V475" i="27" a="1"/>
  <c r="V475" i="27" s="1"/>
  <c r="T475" i="27" a="1"/>
  <c r="T475" i="27" s="1"/>
  <c r="S475" i="27" a="1"/>
  <c r="S475" i="27" s="1"/>
  <c r="H475" i="27"/>
  <c r="C475" i="27"/>
  <c r="AY808" i="27"/>
  <c r="AX808" i="27"/>
  <c r="V808" i="27" a="1"/>
  <c r="V808" i="27" s="1"/>
  <c r="T808" i="27" a="1"/>
  <c r="T808" i="27" s="1"/>
  <c r="S808" i="27" a="1"/>
  <c r="S808" i="27" s="1"/>
  <c r="H808" i="27"/>
  <c r="C808" i="27"/>
  <c r="AY316" i="27"/>
  <c r="AX316" i="27"/>
  <c r="V316" i="27" a="1"/>
  <c r="V316" i="27" s="1"/>
  <c r="T316" i="27" a="1"/>
  <c r="T316" i="27" s="1"/>
  <c r="S316" i="27" a="1"/>
  <c r="S316" i="27" s="1"/>
  <c r="H316" i="27"/>
  <c r="C316" i="27"/>
  <c r="AY806" i="27"/>
  <c r="AX806" i="27"/>
  <c r="V806" i="27" a="1"/>
  <c r="V806" i="27" s="1"/>
  <c r="T806" i="27" a="1"/>
  <c r="T806" i="27" s="1"/>
  <c r="S806" i="27" a="1"/>
  <c r="S806" i="27" s="1"/>
  <c r="H806" i="27"/>
  <c r="C806" i="27"/>
  <c r="AY805" i="27"/>
  <c r="AX805" i="27"/>
  <c r="V805" i="27" a="1"/>
  <c r="V805" i="27" s="1"/>
  <c r="T805" i="27" a="1"/>
  <c r="T805" i="27" s="1"/>
  <c r="S805" i="27" a="1"/>
  <c r="S805" i="27" s="1"/>
  <c r="H805" i="27"/>
  <c r="C805" i="27"/>
  <c r="AY804" i="27"/>
  <c r="AX804" i="27"/>
  <c r="V804" i="27" a="1"/>
  <c r="V804" i="27" s="1"/>
  <c r="T804" i="27" a="1"/>
  <c r="T804" i="27" s="1"/>
  <c r="S804" i="27" a="1"/>
  <c r="S804" i="27" s="1"/>
  <c r="H804" i="27"/>
  <c r="C804" i="27"/>
  <c r="AY803" i="27"/>
  <c r="AX803" i="27"/>
  <c r="V803" i="27" a="1"/>
  <c r="V803" i="27" s="1"/>
  <c r="T803" i="27" a="1"/>
  <c r="T803" i="27" s="1"/>
  <c r="S803" i="27" a="1"/>
  <c r="S803" i="27" s="1"/>
  <c r="H803" i="27"/>
  <c r="C803" i="27"/>
  <c r="AY545" i="27"/>
  <c r="AX545" i="27"/>
  <c r="V545" i="27" a="1"/>
  <c r="V545" i="27" s="1"/>
  <c r="T545" i="27" a="1"/>
  <c r="T545" i="27" s="1"/>
  <c r="S545" i="27" a="1"/>
  <c r="S545" i="27" s="1"/>
  <c r="H545" i="27"/>
  <c r="C545" i="27"/>
  <c r="AY801" i="27"/>
  <c r="AX801" i="27"/>
  <c r="V801" i="27" a="1"/>
  <c r="V801" i="27" s="1"/>
  <c r="T801" i="27" a="1"/>
  <c r="T801" i="27" s="1"/>
  <c r="S801" i="27" a="1"/>
  <c r="S801" i="27" s="1"/>
  <c r="H801" i="27"/>
  <c r="C801" i="27"/>
  <c r="AY800" i="27"/>
  <c r="AX800" i="27"/>
  <c r="V800" i="27" a="1"/>
  <c r="V800" i="27" s="1"/>
  <c r="T800" i="27" a="1"/>
  <c r="T800" i="27" s="1"/>
  <c r="S800" i="27" a="1"/>
  <c r="S800" i="27" s="1"/>
  <c r="H800" i="27"/>
  <c r="C800" i="27"/>
  <c r="AY799" i="27"/>
  <c r="AX799" i="27"/>
  <c r="V799" i="27" a="1"/>
  <c r="V799" i="27" s="1"/>
  <c r="T799" i="27" a="1"/>
  <c r="T799" i="27" s="1"/>
  <c r="S799" i="27" a="1"/>
  <c r="S799" i="27" s="1"/>
  <c r="H799" i="27"/>
  <c r="C799" i="27"/>
  <c r="AY798" i="27"/>
  <c r="AX798" i="27"/>
  <c r="V798" i="27" a="1"/>
  <c r="V798" i="27" s="1"/>
  <c r="T798" i="27" a="1"/>
  <c r="T798" i="27" s="1"/>
  <c r="S798" i="27" a="1"/>
  <c r="S798" i="27" s="1"/>
  <c r="H798" i="27"/>
  <c r="C798" i="27"/>
  <c r="AY797" i="27"/>
  <c r="AX797" i="27"/>
  <c r="V797" i="27" a="1"/>
  <c r="V797" i="27" s="1"/>
  <c r="T797" i="27" a="1"/>
  <c r="T797" i="27" s="1"/>
  <c r="S797" i="27" a="1"/>
  <c r="S797" i="27" s="1"/>
  <c r="H797" i="27"/>
  <c r="C797" i="27"/>
  <c r="AY223" i="27"/>
  <c r="AX223" i="27"/>
  <c r="V223" i="27" a="1"/>
  <c r="V223" i="27" s="1"/>
  <c r="T223" i="27" a="1"/>
  <c r="T223" i="27" s="1"/>
  <c r="S223" i="27" a="1"/>
  <c r="S223" i="27" s="1"/>
  <c r="H223" i="27"/>
  <c r="C223" i="27"/>
  <c r="AY795" i="27"/>
  <c r="AX795" i="27"/>
  <c r="V795" i="27" a="1"/>
  <c r="V795" i="27" s="1"/>
  <c r="T795" i="27" a="1"/>
  <c r="T795" i="27" s="1"/>
  <c r="S795" i="27" a="1"/>
  <c r="S795" i="27" s="1"/>
  <c r="H795" i="27"/>
  <c r="C795" i="27"/>
  <c r="AY794" i="27"/>
  <c r="AX794" i="27"/>
  <c r="V794" i="27" a="1"/>
  <c r="V794" i="27" s="1"/>
  <c r="T794" i="27" a="1"/>
  <c r="T794" i="27" s="1"/>
  <c r="S794" i="27" a="1"/>
  <c r="S794" i="27" s="1"/>
  <c r="H794" i="27"/>
  <c r="C794" i="27"/>
  <c r="AY1106" i="27"/>
  <c r="AX1106" i="27"/>
  <c r="V1106" i="27" a="1"/>
  <c r="V1106" i="27" s="1"/>
  <c r="T1106" i="27" a="1"/>
  <c r="T1106" i="27" s="1"/>
  <c r="S1106" i="27" a="1"/>
  <c r="S1106" i="27" s="1"/>
  <c r="H1106" i="27"/>
  <c r="C1106" i="27"/>
  <c r="AY792" i="27"/>
  <c r="AX792" i="27"/>
  <c r="V792" i="27" a="1"/>
  <c r="V792" i="27" s="1"/>
  <c r="T792" i="27" a="1"/>
  <c r="T792" i="27" s="1"/>
  <c r="S792" i="27" a="1"/>
  <c r="S792" i="27" s="1"/>
  <c r="H792" i="27"/>
  <c r="C792" i="27"/>
  <c r="AY791" i="27"/>
  <c r="AX791" i="27"/>
  <c r="V791" i="27" a="1"/>
  <c r="V791" i="27" s="1"/>
  <c r="T791" i="27" a="1"/>
  <c r="T791" i="27" s="1"/>
  <c r="S791" i="27" a="1"/>
  <c r="S791" i="27" s="1"/>
  <c r="H791" i="27"/>
  <c r="C791" i="27"/>
  <c r="AY790" i="27"/>
  <c r="AX790" i="27"/>
  <c r="V790" i="27" a="1"/>
  <c r="V790" i="27" s="1"/>
  <c r="T790" i="27" a="1"/>
  <c r="T790" i="27" s="1"/>
  <c r="S790" i="27" a="1"/>
  <c r="S790" i="27" s="1"/>
  <c r="H790" i="27"/>
  <c r="C790" i="27"/>
  <c r="AY789" i="27"/>
  <c r="AX789" i="27"/>
  <c r="V789" i="27" a="1"/>
  <c r="V789" i="27" s="1"/>
  <c r="T789" i="27" a="1"/>
  <c r="T789" i="27" s="1"/>
  <c r="S789" i="27" a="1"/>
  <c r="S789" i="27" s="1"/>
  <c r="H789" i="27"/>
  <c r="C789" i="27"/>
  <c r="AY788" i="27"/>
  <c r="AX788" i="27"/>
  <c r="V788" i="27" a="1"/>
  <c r="V788" i="27" s="1"/>
  <c r="T788" i="27" a="1"/>
  <c r="T788" i="27" s="1"/>
  <c r="S788" i="27" a="1"/>
  <c r="S788" i="27" s="1"/>
  <c r="H788" i="27"/>
  <c r="C788" i="27"/>
  <c r="AY787" i="27"/>
  <c r="AX787" i="27"/>
  <c r="V787" i="27" a="1"/>
  <c r="V787" i="27" s="1"/>
  <c r="T787" i="27" a="1"/>
  <c r="T787" i="27" s="1"/>
  <c r="S787" i="27" a="1"/>
  <c r="S787" i="27" s="1"/>
  <c r="H787" i="27"/>
  <c r="C787" i="27"/>
  <c r="AY786" i="27"/>
  <c r="AX786" i="27"/>
  <c r="V786" i="27" a="1"/>
  <c r="V786" i="27" s="1"/>
  <c r="T786" i="27" a="1"/>
  <c r="T786" i="27" s="1"/>
  <c r="S786" i="27" a="1"/>
  <c r="S786" i="27" s="1"/>
  <c r="H786" i="27"/>
  <c r="C786" i="27"/>
  <c r="AY785" i="27"/>
  <c r="AX785" i="27"/>
  <c r="V785" i="27" a="1"/>
  <c r="V785" i="27" s="1"/>
  <c r="T785" i="27" a="1"/>
  <c r="T785" i="27" s="1"/>
  <c r="S785" i="27" a="1"/>
  <c r="S785" i="27" s="1"/>
  <c r="H785" i="27"/>
  <c r="C785" i="27"/>
  <c r="AY784" i="27"/>
  <c r="AX784" i="27"/>
  <c r="V784" i="27" a="1"/>
  <c r="V784" i="27" s="1"/>
  <c r="T784" i="27" a="1"/>
  <c r="T784" i="27" s="1"/>
  <c r="S784" i="27" a="1"/>
  <c r="S784" i="27" s="1"/>
  <c r="H784" i="27"/>
  <c r="C784" i="27"/>
  <c r="AY783" i="27"/>
  <c r="AX783" i="27"/>
  <c r="V783" i="27" a="1"/>
  <c r="V783" i="27" s="1"/>
  <c r="T783" i="27" a="1"/>
  <c r="T783" i="27" s="1"/>
  <c r="S783" i="27" a="1"/>
  <c r="S783" i="27" s="1"/>
  <c r="H783" i="27"/>
  <c r="C783" i="27"/>
  <c r="AY782" i="27"/>
  <c r="AX782" i="27"/>
  <c r="V782" i="27" a="1"/>
  <c r="V782" i="27" s="1"/>
  <c r="T782" i="27" a="1"/>
  <c r="T782" i="27" s="1"/>
  <c r="S782" i="27" a="1"/>
  <c r="S782" i="27" s="1"/>
  <c r="H782" i="27"/>
  <c r="C782" i="27"/>
  <c r="AY134" i="27"/>
  <c r="AX134" i="27"/>
  <c r="V134" i="27" a="1"/>
  <c r="V134" i="27" s="1"/>
  <c r="T134" i="27" a="1"/>
  <c r="T134" i="27" s="1"/>
  <c r="S134" i="27" a="1"/>
  <c r="S134" i="27" s="1"/>
  <c r="H134" i="27"/>
  <c r="C134" i="27"/>
  <c r="AY780" i="27"/>
  <c r="AX780" i="27"/>
  <c r="V780" i="27" a="1"/>
  <c r="V780" i="27" s="1"/>
  <c r="T780" i="27" a="1"/>
  <c r="T780" i="27" s="1"/>
  <c r="S780" i="27" a="1"/>
  <c r="S780" i="27" s="1"/>
  <c r="H780" i="27"/>
  <c r="C780" i="27"/>
  <c r="AY779" i="27"/>
  <c r="AX779" i="27"/>
  <c r="V779" i="27" a="1"/>
  <c r="V779" i="27" s="1"/>
  <c r="T779" i="27" a="1"/>
  <c r="T779" i="27" s="1"/>
  <c r="S779" i="27" a="1"/>
  <c r="S779" i="27" s="1"/>
  <c r="H779" i="27"/>
  <c r="C779" i="27"/>
  <c r="AY778" i="27"/>
  <c r="AX778" i="27"/>
  <c r="V778" i="27" a="1"/>
  <c r="V778" i="27" s="1"/>
  <c r="T778" i="27" a="1"/>
  <c r="T778" i="27" s="1"/>
  <c r="S778" i="27" a="1"/>
  <c r="S778" i="27" s="1"/>
  <c r="H778" i="27"/>
  <c r="C778" i="27"/>
  <c r="AY777" i="27"/>
  <c r="AX777" i="27"/>
  <c r="V777" i="27" a="1"/>
  <c r="V777" i="27" s="1"/>
  <c r="T777" i="27" a="1"/>
  <c r="T777" i="27" s="1"/>
  <c r="S777" i="27" a="1"/>
  <c r="S777" i="27" s="1"/>
  <c r="H777" i="27"/>
  <c r="C777" i="27"/>
  <c r="AY776" i="27"/>
  <c r="AX776" i="27"/>
  <c r="V776" i="27" a="1"/>
  <c r="V776" i="27" s="1"/>
  <c r="T776" i="27" a="1"/>
  <c r="T776" i="27" s="1"/>
  <c r="S776" i="27" a="1"/>
  <c r="S776" i="27" s="1"/>
  <c r="H776" i="27"/>
  <c r="C776" i="27"/>
  <c r="AY775" i="27"/>
  <c r="AX775" i="27"/>
  <c r="V775" i="27" a="1"/>
  <c r="V775" i="27" s="1"/>
  <c r="T775" i="27" a="1"/>
  <c r="T775" i="27" s="1"/>
  <c r="S775" i="27" a="1"/>
  <c r="S775" i="27" s="1"/>
  <c r="H775" i="27"/>
  <c r="C775" i="27"/>
  <c r="AY774" i="27"/>
  <c r="AX774" i="27"/>
  <c r="V774" i="27" a="1"/>
  <c r="V774" i="27" s="1"/>
  <c r="T774" i="27" a="1"/>
  <c r="T774" i="27" s="1"/>
  <c r="S774" i="27" a="1"/>
  <c r="S774" i="27" s="1"/>
  <c r="H774" i="27"/>
  <c r="C774" i="27"/>
  <c r="AY773" i="27"/>
  <c r="AX773" i="27"/>
  <c r="V773" i="27" a="1"/>
  <c r="V773" i="27" s="1"/>
  <c r="T773" i="27" a="1"/>
  <c r="T773" i="27" s="1"/>
  <c r="S773" i="27" a="1"/>
  <c r="S773" i="27" s="1"/>
  <c r="H773" i="27"/>
  <c r="C773" i="27"/>
  <c r="AY772" i="27"/>
  <c r="AX772" i="27"/>
  <c r="V772" i="27" a="1"/>
  <c r="V772" i="27" s="1"/>
  <c r="T772" i="27" a="1"/>
  <c r="T772" i="27" s="1"/>
  <c r="S772" i="27" a="1"/>
  <c r="S772" i="27" s="1"/>
  <c r="H772" i="27"/>
  <c r="C772" i="27"/>
  <c r="AY771" i="27"/>
  <c r="AX771" i="27"/>
  <c r="V771" i="27" a="1"/>
  <c r="V771" i="27" s="1"/>
  <c r="T771" i="27" a="1"/>
  <c r="T771" i="27" s="1"/>
  <c r="S771" i="27" a="1"/>
  <c r="S771" i="27" s="1"/>
  <c r="H771" i="27"/>
  <c r="C771" i="27"/>
  <c r="AY770" i="27"/>
  <c r="AX770" i="27"/>
  <c r="V770" i="27" a="1"/>
  <c r="V770" i="27" s="1"/>
  <c r="T770" i="27" a="1"/>
  <c r="T770" i="27" s="1"/>
  <c r="S770" i="27" a="1"/>
  <c r="S770" i="27" s="1"/>
  <c r="H770" i="27"/>
  <c r="C770" i="27"/>
  <c r="AY769" i="27"/>
  <c r="AX769" i="27"/>
  <c r="V769" i="27" a="1"/>
  <c r="V769" i="27" s="1"/>
  <c r="T769" i="27" a="1"/>
  <c r="T769" i="27" s="1"/>
  <c r="S769" i="27" a="1"/>
  <c r="S769" i="27" s="1"/>
  <c r="H769" i="27"/>
  <c r="C769" i="27"/>
  <c r="AY768" i="27"/>
  <c r="AX768" i="27"/>
  <c r="V768" i="27" a="1"/>
  <c r="V768" i="27" s="1"/>
  <c r="T768" i="27" a="1"/>
  <c r="T768" i="27" s="1"/>
  <c r="S768" i="27" a="1"/>
  <c r="S768" i="27" s="1"/>
  <c r="H768" i="27"/>
  <c r="E768" i="27"/>
  <c r="C768" i="27"/>
  <c r="AY767" i="27"/>
  <c r="AX767" i="27"/>
  <c r="V767" i="27" a="1"/>
  <c r="V767" i="27" s="1"/>
  <c r="T767" i="27" a="1"/>
  <c r="T767" i="27" s="1"/>
  <c r="S767" i="27" a="1"/>
  <c r="S767" i="27" s="1"/>
  <c r="H767" i="27"/>
  <c r="C767" i="27"/>
  <c r="AY766" i="27"/>
  <c r="AX766" i="27"/>
  <c r="V766" i="27" a="1"/>
  <c r="V766" i="27" s="1"/>
  <c r="T766" i="27" a="1"/>
  <c r="T766" i="27" s="1"/>
  <c r="S766" i="27" a="1"/>
  <c r="S766" i="27" s="1"/>
  <c r="H766" i="27"/>
  <c r="C766" i="27"/>
  <c r="AY765" i="27"/>
  <c r="AX765" i="27"/>
  <c r="V765" i="27" a="1"/>
  <c r="V765" i="27" s="1"/>
  <c r="T765" i="27" a="1"/>
  <c r="T765" i="27" s="1"/>
  <c r="S765" i="27" a="1"/>
  <c r="S765" i="27" s="1"/>
  <c r="H765" i="27"/>
  <c r="C765" i="27"/>
  <c r="AY764" i="27"/>
  <c r="AX764" i="27"/>
  <c r="V764" i="27" a="1"/>
  <c r="V764" i="27" s="1"/>
  <c r="T764" i="27" a="1"/>
  <c r="T764" i="27" s="1"/>
  <c r="S764" i="27" a="1"/>
  <c r="S764" i="27" s="1"/>
  <c r="H764" i="27"/>
  <c r="C764" i="27"/>
  <c r="AY763" i="27"/>
  <c r="AX763" i="27"/>
  <c r="V763" i="27" a="1"/>
  <c r="V763" i="27" s="1"/>
  <c r="T763" i="27" a="1"/>
  <c r="T763" i="27" s="1"/>
  <c r="S763" i="27" a="1"/>
  <c r="S763" i="27" s="1"/>
  <c r="H763" i="27"/>
  <c r="C763" i="27"/>
  <c r="AY762" i="27"/>
  <c r="AX762" i="27"/>
  <c r="V762" i="27" a="1"/>
  <c r="V762" i="27" s="1"/>
  <c r="T762" i="27" a="1"/>
  <c r="T762" i="27" s="1"/>
  <c r="S762" i="27" a="1"/>
  <c r="S762" i="27" s="1"/>
  <c r="H762" i="27"/>
  <c r="C762" i="27"/>
  <c r="AY457" i="27"/>
  <c r="AX457" i="27"/>
  <c r="V457" i="27" a="1"/>
  <c r="V457" i="27" s="1"/>
  <c r="T457" i="27" a="1"/>
  <c r="T457" i="27" s="1"/>
  <c r="S457" i="27" a="1"/>
  <c r="S457" i="27" s="1"/>
  <c r="H457" i="27"/>
  <c r="C457" i="27"/>
  <c r="AY760" i="27"/>
  <c r="AX760" i="27"/>
  <c r="V760" i="27" a="1"/>
  <c r="V760" i="27" s="1"/>
  <c r="T760" i="27" a="1"/>
  <c r="T760" i="27" s="1"/>
  <c r="S760" i="27" a="1"/>
  <c r="S760" i="27" s="1"/>
  <c r="H760" i="27"/>
  <c r="C760" i="27"/>
  <c r="AY759" i="27"/>
  <c r="AX759" i="27"/>
  <c r="V759" i="27" a="1"/>
  <c r="V759" i="27" s="1"/>
  <c r="T759" i="27" a="1"/>
  <c r="T759" i="27" s="1"/>
  <c r="S759" i="27" a="1"/>
  <c r="S759" i="27" s="1"/>
  <c r="H759" i="27"/>
  <c r="C759" i="27"/>
  <c r="AY758" i="27"/>
  <c r="AX758" i="27"/>
  <c r="V758" i="27" a="1"/>
  <c r="V758" i="27" s="1"/>
  <c r="T758" i="27" a="1"/>
  <c r="T758" i="27" s="1"/>
  <c r="S758" i="27" a="1"/>
  <c r="S758" i="27" s="1"/>
  <c r="H758" i="27"/>
  <c r="C758" i="27"/>
  <c r="AY757" i="27"/>
  <c r="AX757" i="27"/>
  <c r="V757" i="27" a="1"/>
  <c r="V757" i="27" s="1"/>
  <c r="T757" i="27" a="1"/>
  <c r="T757" i="27" s="1"/>
  <c r="S757" i="27" a="1"/>
  <c r="S757" i="27" s="1"/>
  <c r="H757" i="27"/>
  <c r="C757" i="27"/>
  <c r="AY756" i="27"/>
  <c r="AX756" i="27"/>
  <c r="V756" i="27" a="1"/>
  <c r="V756" i="27" s="1"/>
  <c r="T756" i="27" a="1"/>
  <c r="T756" i="27" s="1"/>
  <c r="S756" i="27" a="1"/>
  <c r="S756" i="27" s="1"/>
  <c r="H756" i="27"/>
  <c r="C756" i="27"/>
  <c r="AY755" i="27"/>
  <c r="AX755" i="27"/>
  <c r="V755" i="27" a="1"/>
  <c r="V755" i="27" s="1"/>
  <c r="T755" i="27" a="1"/>
  <c r="T755" i="27" s="1"/>
  <c r="S755" i="27" a="1"/>
  <c r="S755" i="27" s="1"/>
  <c r="H755" i="27"/>
  <c r="C755" i="27"/>
  <c r="AY754" i="27"/>
  <c r="AX754" i="27"/>
  <c r="V754" i="27" a="1"/>
  <c r="V754" i="27" s="1"/>
  <c r="T754" i="27" a="1"/>
  <c r="T754" i="27" s="1"/>
  <c r="S754" i="27" a="1"/>
  <c r="S754" i="27" s="1"/>
  <c r="H754" i="27"/>
  <c r="C754" i="27"/>
  <c r="AY753" i="27"/>
  <c r="AX753" i="27"/>
  <c r="V753" i="27" a="1"/>
  <c r="V753" i="27" s="1"/>
  <c r="T753" i="27" a="1"/>
  <c r="T753" i="27" s="1"/>
  <c r="S753" i="27" a="1"/>
  <c r="S753" i="27" s="1"/>
  <c r="H753" i="27"/>
  <c r="C753" i="27"/>
  <c r="AY752" i="27"/>
  <c r="AX752" i="27"/>
  <c r="V752" i="27" a="1"/>
  <c r="V752" i="27" s="1"/>
  <c r="T752" i="27" a="1"/>
  <c r="T752" i="27" s="1"/>
  <c r="S752" i="27" a="1"/>
  <c r="S752" i="27" s="1"/>
  <c r="H752" i="27"/>
  <c r="C752" i="27"/>
  <c r="AY751" i="27"/>
  <c r="AX751" i="27"/>
  <c r="V751" i="27" a="1"/>
  <c r="V751" i="27" s="1"/>
  <c r="T751" i="27" a="1"/>
  <c r="T751" i="27" s="1"/>
  <c r="S751" i="27" a="1"/>
  <c r="S751" i="27" s="1"/>
  <c r="H751" i="27"/>
  <c r="C751" i="27"/>
  <c r="AY750" i="27"/>
  <c r="AX750" i="27"/>
  <c r="V750" i="27" a="1"/>
  <c r="V750" i="27" s="1"/>
  <c r="T750" i="27" a="1"/>
  <c r="T750" i="27" s="1"/>
  <c r="S750" i="27" a="1"/>
  <c r="S750" i="27" s="1"/>
  <c r="H750" i="27"/>
  <c r="C750" i="27"/>
  <c r="AY1779" i="27"/>
  <c r="AX1779" i="27"/>
  <c r="V1779" i="27" a="1"/>
  <c r="V1779" i="27" s="1"/>
  <c r="T1779" i="27" a="1"/>
  <c r="T1779" i="27" s="1"/>
  <c r="S1779" i="27" a="1"/>
  <c r="S1779" i="27" s="1"/>
  <c r="H1779" i="27"/>
  <c r="C1779" i="27"/>
  <c r="AY748" i="27"/>
  <c r="AX748" i="27"/>
  <c r="V748" i="27" a="1"/>
  <c r="V748" i="27" s="1"/>
  <c r="T748" i="27" a="1"/>
  <c r="T748" i="27" s="1"/>
  <c r="S748" i="27" a="1"/>
  <c r="S748" i="27" s="1"/>
  <c r="H748" i="27"/>
  <c r="C748" i="27"/>
  <c r="AY747" i="27"/>
  <c r="AX747" i="27"/>
  <c r="V747" i="27" a="1"/>
  <c r="V747" i="27" s="1"/>
  <c r="T747" i="27" a="1"/>
  <c r="T747" i="27" s="1"/>
  <c r="S747" i="27" a="1"/>
  <c r="S747" i="27" s="1"/>
  <c r="H747" i="27"/>
  <c r="C747" i="27"/>
  <c r="AY746" i="27"/>
  <c r="AX746" i="27"/>
  <c r="V746" i="27" a="1"/>
  <c r="V746" i="27" s="1"/>
  <c r="T746" i="27" a="1"/>
  <c r="T746" i="27" s="1"/>
  <c r="S746" i="27" a="1"/>
  <c r="S746" i="27" s="1"/>
  <c r="H746" i="27"/>
  <c r="C746" i="27"/>
  <c r="AY721" i="27"/>
  <c r="AX721" i="27"/>
  <c r="V721" i="27" a="1"/>
  <c r="V721" i="27" s="1"/>
  <c r="T721" i="27" a="1"/>
  <c r="T721" i="27" s="1"/>
  <c r="S721" i="27" a="1"/>
  <c r="S721" i="27" s="1"/>
  <c r="H721" i="27"/>
  <c r="C721" i="27"/>
  <c r="AY744" i="27"/>
  <c r="AX744" i="27"/>
  <c r="V744" i="27" a="1"/>
  <c r="V744" i="27" s="1"/>
  <c r="T744" i="27" a="1"/>
  <c r="T744" i="27" s="1"/>
  <c r="S744" i="27" a="1"/>
  <c r="S744" i="27" s="1"/>
  <c r="H744" i="27"/>
  <c r="C744" i="27"/>
  <c r="AY743" i="27"/>
  <c r="AX743" i="27"/>
  <c r="V743" i="27" a="1"/>
  <c r="V743" i="27" s="1"/>
  <c r="T743" i="27" a="1"/>
  <c r="T743" i="27" s="1"/>
  <c r="S743" i="27" a="1"/>
  <c r="S743" i="27" s="1"/>
  <c r="H743" i="27"/>
  <c r="C743" i="27"/>
  <c r="AY1777" i="27"/>
  <c r="AX1777" i="27"/>
  <c r="V1777" i="27" a="1"/>
  <c r="V1777" i="27" s="1"/>
  <c r="T1777" i="27" a="1"/>
  <c r="T1777" i="27" s="1"/>
  <c r="S1777" i="27" a="1"/>
  <c r="S1777" i="27" s="1"/>
  <c r="H1777" i="27"/>
  <c r="C1777" i="27"/>
  <c r="AY741" i="27"/>
  <c r="AX741" i="27"/>
  <c r="V741" i="27" a="1"/>
  <c r="V741" i="27" s="1"/>
  <c r="T741" i="27" a="1"/>
  <c r="T741" i="27" s="1"/>
  <c r="S741" i="27" a="1"/>
  <c r="S741" i="27" s="1"/>
  <c r="H741" i="27"/>
  <c r="C741" i="27"/>
  <c r="AY740" i="27"/>
  <c r="AX740" i="27"/>
  <c r="V740" i="27" a="1"/>
  <c r="V740" i="27" s="1"/>
  <c r="T740" i="27" a="1"/>
  <c r="T740" i="27" s="1"/>
  <c r="S740" i="27" a="1"/>
  <c r="S740" i="27" s="1"/>
  <c r="H740" i="27"/>
  <c r="C740" i="27"/>
  <c r="AY739" i="27"/>
  <c r="AX739" i="27"/>
  <c r="V739" i="27" a="1"/>
  <c r="V739" i="27" s="1"/>
  <c r="T739" i="27" a="1"/>
  <c r="T739" i="27" s="1"/>
  <c r="S739" i="27" a="1"/>
  <c r="S739" i="27" s="1"/>
  <c r="H739" i="27"/>
  <c r="C739" i="27"/>
  <c r="AY505" i="27"/>
  <c r="AX505" i="27"/>
  <c r="V505" i="27" a="1"/>
  <c r="V505" i="27" s="1"/>
  <c r="T505" i="27" a="1"/>
  <c r="T505" i="27" s="1"/>
  <c r="S505" i="27" a="1"/>
  <c r="S505" i="27" s="1"/>
  <c r="H505" i="27"/>
  <c r="C505" i="27"/>
  <c r="AY737" i="27"/>
  <c r="AX737" i="27"/>
  <c r="V737" i="27" a="1"/>
  <c r="V737" i="27" s="1"/>
  <c r="T737" i="27" a="1"/>
  <c r="T737" i="27" s="1"/>
  <c r="S737" i="27" a="1"/>
  <c r="S737" i="27" s="1"/>
  <c r="H737" i="27"/>
  <c r="C737" i="27"/>
  <c r="AY736" i="27"/>
  <c r="AX736" i="27"/>
  <c r="V736" i="27" a="1"/>
  <c r="V736" i="27" s="1"/>
  <c r="T736" i="27" a="1"/>
  <c r="T736" i="27" s="1"/>
  <c r="S736" i="27" a="1"/>
  <c r="S736" i="27" s="1"/>
  <c r="H736" i="27"/>
  <c r="C736" i="27"/>
  <c r="AY735" i="27"/>
  <c r="AX735" i="27"/>
  <c r="V735" i="27" a="1"/>
  <c r="V735" i="27" s="1"/>
  <c r="T735" i="27" a="1"/>
  <c r="T735" i="27" s="1"/>
  <c r="S735" i="27" a="1"/>
  <c r="S735" i="27" s="1"/>
  <c r="H735" i="27"/>
  <c r="C735" i="27"/>
  <c r="AY1731" i="27"/>
  <c r="AX1731" i="27"/>
  <c r="V1731" i="27" a="1"/>
  <c r="V1731" i="27" s="1"/>
  <c r="T1731" i="27" a="1"/>
  <c r="T1731" i="27" s="1"/>
  <c r="S1731" i="27" a="1"/>
  <c r="S1731" i="27" s="1"/>
  <c r="H1731" i="27"/>
  <c r="C1731" i="27"/>
  <c r="AY733" i="27"/>
  <c r="AX733" i="27"/>
  <c r="V733" i="27" a="1"/>
  <c r="V733" i="27" s="1"/>
  <c r="T733" i="27" a="1"/>
  <c r="T733" i="27" s="1"/>
  <c r="S733" i="27" a="1"/>
  <c r="S733" i="27" s="1"/>
  <c r="H733" i="27"/>
  <c r="C733" i="27"/>
  <c r="AY53" i="27"/>
  <c r="AX53" i="27"/>
  <c r="V53" i="27" a="1"/>
  <c r="V53" i="27" s="1"/>
  <c r="T53" i="27" a="1"/>
  <c r="T53" i="27" s="1"/>
  <c r="S53" i="27" a="1"/>
  <c r="S53" i="27" s="1"/>
  <c r="H53" i="27"/>
  <c r="C53" i="27"/>
  <c r="AY428" i="27"/>
  <c r="AX428" i="27"/>
  <c r="V428" i="27" a="1"/>
  <c r="V428" i="27" s="1"/>
  <c r="T428" i="27" a="1"/>
  <c r="T428" i="27" s="1"/>
  <c r="S428" i="27" a="1"/>
  <c r="S428" i="27" s="1"/>
  <c r="H428" i="27"/>
  <c r="C428" i="27"/>
  <c r="AY513" i="27"/>
  <c r="AX513" i="27"/>
  <c r="V513" i="27" a="1"/>
  <c r="V513" i="27" s="1"/>
  <c r="T513" i="27" a="1"/>
  <c r="T513" i="27" s="1"/>
  <c r="S513" i="27" a="1"/>
  <c r="S513" i="27" s="1"/>
  <c r="H513" i="27"/>
  <c r="C513" i="27"/>
  <c r="AY729" i="27"/>
  <c r="AX729" i="27"/>
  <c r="V729" i="27" a="1"/>
  <c r="V729" i="27" s="1"/>
  <c r="T729" i="27" a="1"/>
  <c r="T729" i="27" s="1"/>
  <c r="S729" i="27" a="1"/>
  <c r="S729" i="27" s="1"/>
  <c r="H729" i="27"/>
  <c r="C729" i="27"/>
  <c r="AY158" i="27"/>
  <c r="AX158" i="27"/>
  <c r="V158" i="27" a="1"/>
  <c r="V158" i="27" s="1"/>
  <c r="T158" i="27" a="1"/>
  <c r="T158" i="27" s="1"/>
  <c r="S158" i="27" a="1"/>
  <c r="S158" i="27" s="1"/>
  <c r="H158" i="27"/>
  <c r="C158" i="27"/>
  <c r="AY104" i="27"/>
  <c r="AX104" i="27"/>
  <c r="V104" i="27" a="1"/>
  <c r="V104" i="27" s="1"/>
  <c r="T104" i="27" a="1"/>
  <c r="T104" i="27" s="1"/>
  <c r="S104" i="27" a="1"/>
  <c r="S104" i="27" s="1"/>
  <c r="H104" i="27"/>
  <c r="C104" i="27"/>
  <c r="AY726" i="27"/>
  <c r="AX726" i="27"/>
  <c r="V726" i="27" a="1"/>
  <c r="V726" i="27" s="1"/>
  <c r="T726" i="27" a="1"/>
  <c r="T726" i="27" s="1"/>
  <c r="S726" i="27" a="1"/>
  <c r="S726" i="27" s="1"/>
  <c r="H726" i="27"/>
  <c r="C726" i="27"/>
  <c r="AY725" i="27"/>
  <c r="AX725" i="27"/>
  <c r="V725" i="27" a="1"/>
  <c r="V725" i="27" s="1"/>
  <c r="T725" i="27" a="1"/>
  <c r="T725" i="27" s="1"/>
  <c r="S725" i="27" a="1"/>
  <c r="S725" i="27" s="1"/>
  <c r="H725" i="27"/>
  <c r="C725" i="27"/>
  <c r="AY724" i="27"/>
  <c r="AX724" i="27"/>
  <c r="V724" i="27" a="1"/>
  <c r="V724" i="27" s="1"/>
  <c r="T724" i="27" a="1"/>
  <c r="T724" i="27" s="1"/>
  <c r="S724" i="27" a="1"/>
  <c r="S724" i="27" s="1"/>
  <c r="H724" i="27"/>
  <c r="C724" i="27"/>
  <c r="AY723" i="27"/>
  <c r="AX723" i="27"/>
  <c r="V723" i="27" a="1"/>
  <c r="V723" i="27" s="1"/>
  <c r="T723" i="27" a="1"/>
  <c r="T723" i="27" s="1"/>
  <c r="S723" i="27" a="1"/>
  <c r="S723" i="27" s="1"/>
  <c r="H723" i="27"/>
  <c r="C723" i="27"/>
  <c r="AY728" i="27"/>
  <c r="AX728" i="27"/>
  <c r="V728" i="27" a="1"/>
  <c r="V728" i="27" s="1"/>
  <c r="T728" i="27" a="1"/>
  <c r="T728" i="27" s="1"/>
  <c r="S728" i="27" a="1"/>
  <c r="S728" i="27" s="1"/>
  <c r="H728" i="27"/>
  <c r="C728" i="27"/>
  <c r="AY324" i="27"/>
  <c r="AX324" i="27"/>
  <c r="V324" i="27" a="1"/>
  <c r="V324" i="27" s="1"/>
  <c r="T324" i="27" a="1"/>
  <c r="T324" i="27" s="1"/>
  <c r="S324" i="27" a="1"/>
  <c r="S324" i="27" s="1"/>
  <c r="H324" i="27"/>
  <c r="C324" i="27"/>
  <c r="AY720" i="27"/>
  <c r="AX720" i="27"/>
  <c r="V720" i="27" a="1"/>
  <c r="V720" i="27" s="1"/>
  <c r="T720" i="27" a="1"/>
  <c r="T720" i="27" s="1"/>
  <c r="S720" i="27" a="1"/>
  <c r="S720" i="27" s="1"/>
  <c r="H720" i="27"/>
  <c r="C720" i="27"/>
  <c r="AY700" i="27"/>
  <c r="AX700" i="27"/>
  <c r="V700" i="27" a="1"/>
  <c r="V700" i="27" s="1"/>
  <c r="T700" i="27" a="1"/>
  <c r="T700" i="27" s="1"/>
  <c r="S700" i="27" a="1"/>
  <c r="S700" i="27" s="1"/>
  <c r="H700" i="27"/>
  <c r="C700" i="27"/>
  <c r="AY1545" i="27"/>
  <c r="AX1545" i="27"/>
  <c r="V1545" i="27" a="1"/>
  <c r="V1545" i="27" s="1"/>
  <c r="T1545" i="27" a="1"/>
  <c r="T1545" i="27" s="1"/>
  <c r="S1545" i="27" a="1"/>
  <c r="S1545" i="27" s="1"/>
  <c r="H1545" i="27"/>
  <c r="C1545" i="27"/>
  <c r="AY717" i="27"/>
  <c r="AX717" i="27"/>
  <c r="V717" i="27" a="1"/>
  <c r="V717" i="27" s="1"/>
  <c r="T717" i="27" a="1"/>
  <c r="T717" i="27" s="1"/>
  <c r="S717" i="27" a="1"/>
  <c r="S717" i="27" s="1"/>
  <c r="H717" i="27"/>
  <c r="C717" i="27"/>
  <c r="AY103" i="27"/>
  <c r="AX103" i="27"/>
  <c r="V103" i="27" a="1"/>
  <c r="V103" i="27" s="1"/>
  <c r="T103" i="27" a="1"/>
  <c r="T103" i="27" s="1"/>
  <c r="S103" i="27" a="1"/>
  <c r="S103" i="27" s="1"/>
  <c r="H103" i="27"/>
  <c r="C103" i="27"/>
  <c r="AY715" i="27"/>
  <c r="AX715" i="27"/>
  <c r="V715" i="27" a="1"/>
  <c r="V715" i="27" s="1"/>
  <c r="T715" i="27" a="1"/>
  <c r="T715" i="27" s="1"/>
  <c r="S715" i="27" a="1"/>
  <c r="S715" i="27" s="1"/>
  <c r="H715" i="27"/>
  <c r="C715" i="27"/>
  <c r="AY714" i="27"/>
  <c r="AX714" i="27"/>
  <c r="V714" i="27" a="1"/>
  <c r="V714" i="27" s="1"/>
  <c r="T714" i="27" a="1"/>
  <c r="T714" i="27" s="1"/>
  <c r="S714" i="27" a="1"/>
  <c r="S714" i="27" s="1"/>
  <c r="H714" i="27"/>
  <c r="C714" i="27"/>
  <c r="AY713" i="27"/>
  <c r="AX713" i="27"/>
  <c r="V713" i="27" a="1"/>
  <c r="V713" i="27" s="1"/>
  <c r="T713" i="27" a="1"/>
  <c r="T713" i="27" s="1"/>
  <c r="S713" i="27" a="1"/>
  <c r="S713" i="27" s="1"/>
  <c r="H713" i="27"/>
  <c r="C713" i="27"/>
  <c r="AY107" i="27"/>
  <c r="AX107" i="27"/>
  <c r="V107" i="27" a="1"/>
  <c r="V107" i="27" s="1"/>
  <c r="T107" i="27" a="1"/>
  <c r="T107" i="27" s="1"/>
  <c r="S107" i="27" a="1"/>
  <c r="S107" i="27" s="1"/>
  <c r="H107" i="27"/>
  <c r="C107" i="27"/>
  <c r="AY711" i="27"/>
  <c r="AX711" i="27"/>
  <c r="V711" i="27" a="1"/>
  <c r="V711" i="27" s="1"/>
  <c r="T711" i="27" a="1"/>
  <c r="T711" i="27" s="1"/>
  <c r="S711" i="27" a="1"/>
  <c r="S711" i="27" s="1"/>
  <c r="H711" i="27"/>
  <c r="C711" i="27"/>
  <c r="AY982" i="27"/>
  <c r="AX982" i="27"/>
  <c r="V982" i="27" a="1"/>
  <c r="V982" i="27" s="1"/>
  <c r="T982" i="27" a="1"/>
  <c r="T982" i="27" s="1"/>
  <c r="S982" i="27" a="1"/>
  <c r="S982" i="27" s="1"/>
  <c r="H982" i="27"/>
  <c r="C982" i="27"/>
  <c r="AY161" i="27"/>
  <c r="AX161" i="27"/>
  <c r="V161" i="27" a="1"/>
  <c r="V161" i="27" s="1"/>
  <c r="T161" i="27" a="1"/>
  <c r="T161" i="27" s="1"/>
  <c r="S161" i="27" a="1"/>
  <c r="S161" i="27" s="1"/>
  <c r="H161" i="27"/>
  <c r="C161" i="27"/>
  <c r="AY106" i="27"/>
  <c r="AX106" i="27"/>
  <c r="V106" i="27" a="1"/>
  <c r="V106" i="27" s="1"/>
  <c r="T106" i="27" a="1"/>
  <c r="T106" i="27" s="1"/>
  <c r="S106" i="27" a="1"/>
  <c r="S106" i="27" s="1"/>
  <c r="H106" i="27"/>
  <c r="C106" i="27"/>
  <c r="AY227" i="27"/>
  <c r="AX227" i="27"/>
  <c r="V227" i="27" a="1"/>
  <c r="V227" i="27" s="1"/>
  <c r="T227" i="27" a="1"/>
  <c r="T227" i="27" s="1"/>
  <c r="S227" i="27" a="1"/>
  <c r="S227" i="27" s="1"/>
  <c r="H227" i="27"/>
  <c r="C227" i="27"/>
  <c r="AY360" i="27"/>
  <c r="AX360" i="27"/>
  <c r="V360" i="27" a="1"/>
  <c r="V360" i="27" s="1"/>
  <c r="T360" i="27" a="1"/>
  <c r="T360" i="27" s="1"/>
  <c r="S360" i="27" a="1"/>
  <c r="S360" i="27" s="1"/>
  <c r="H360" i="27"/>
  <c r="C360" i="27"/>
  <c r="AY749" i="27"/>
  <c r="AX749" i="27"/>
  <c r="V749" i="27" a="1"/>
  <c r="V749" i="27" s="1"/>
  <c r="T749" i="27" a="1"/>
  <c r="T749" i="27" s="1"/>
  <c r="S749" i="27" a="1"/>
  <c r="S749" i="27" s="1"/>
  <c r="H749" i="27"/>
  <c r="C749" i="27"/>
  <c r="AY704" i="27"/>
  <c r="AX704" i="27"/>
  <c r="V704" i="27" a="1"/>
  <c r="V704" i="27" s="1"/>
  <c r="T704" i="27" a="1"/>
  <c r="T704" i="27" s="1"/>
  <c r="S704" i="27" a="1"/>
  <c r="S704" i="27" s="1"/>
  <c r="H704" i="27"/>
  <c r="C704" i="27"/>
  <c r="AY349" i="27"/>
  <c r="AX349" i="27"/>
  <c r="V349" i="27" a="1"/>
  <c r="V349" i="27" s="1"/>
  <c r="T349" i="27" a="1"/>
  <c r="T349" i="27" s="1"/>
  <c r="S349" i="27" a="1"/>
  <c r="S349" i="27" s="1"/>
  <c r="H349" i="27"/>
  <c r="C349" i="27"/>
  <c r="AY702" i="27"/>
  <c r="AX702" i="27"/>
  <c r="V702" i="27" a="1"/>
  <c r="V702" i="27" s="1"/>
  <c r="T702" i="27" a="1"/>
  <c r="T702" i="27" s="1"/>
  <c r="S702" i="27" a="1"/>
  <c r="S702" i="27" s="1"/>
  <c r="H702" i="27"/>
  <c r="C702" i="27"/>
  <c r="AY701" i="27"/>
  <c r="AX701" i="27"/>
  <c r="V701" i="27" a="1"/>
  <c r="V701" i="27" s="1"/>
  <c r="T701" i="27" a="1"/>
  <c r="T701" i="27" s="1"/>
  <c r="S701" i="27" a="1"/>
  <c r="S701" i="27" s="1"/>
  <c r="H701" i="27"/>
  <c r="C701" i="27"/>
  <c r="AY339" i="27"/>
  <c r="AX339" i="27"/>
  <c r="V339" i="27" a="1"/>
  <c r="V339" i="27" s="1"/>
  <c r="T339" i="27" a="1"/>
  <c r="T339" i="27" s="1"/>
  <c r="S339" i="27" a="1"/>
  <c r="S339" i="27" s="1"/>
  <c r="H339" i="27"/>
  <c r="C339" i="27"/>
  <c r="AY699" i="27"/>
  <c r="AX699" i="27"/>
  <c r="V699" i="27" a="1"/>
  <c r="V699" i="27" s="1"/>
  <c r="T699" i="27" a="1"/>
  <c r="T699" i="27" s="1"/>
  <c r="S699" i="27" a="1"/>
  <c r="S699" i="27" s="1"/>
  <c r="H699" i="27"/>
  <c r="C699" i="27"/>
  <c r="AY698" i="27"/>
  <c r="AX698" i="27"/>
  <c r="V698" i="27" a="1"/>
  <c r="V698" i="27" s="1"/>
  <c r="T698" i="27" a="1"/>
  <c r="T698" i="27" s="1"/>
  <c r="S698" i="27" a="1"/>
  <c r="S698" i="27" s="1"/>
  <c r="H698" i="27"/>
  <c r="C698" i="27"/>
  <c r="AY78" i="27"/>
  <c r="AX78" i="27"/>
  <c r="V78" i="27" a="1"/>
  <c r="V78" i="27" s="1"/>
  <c r="T78" i="27" a="1"/>
  <c r="T78" i="27" s="1"/>
  <c r="S78" i="27" a="1"/>
  <c r="S78" i="27" s="1"/>
  <c r="H78" i="27"/>
  <c r="C78" i="27"/>
  <c r="AY696" i="27"/>
  <c r="AX696" i="27"/>
  <c r="V696" i="27" a="1"/>
  <c r="V696" i="27" s="1"/>
  <c r="T696" i="27" a="1"/>
  <c r="T696" i="27" s="1"/>
  <c r="S696" i="27" a="1"/>
  <c r="S696" i="27" s="1"/>
  <c r="H696" i="27"/>
  <c r="C696" i="27"/>
  <c r="AY12" i="27"/>
  <c r="AX12" i="27"/>
  <c r="V12" i="27" a="1"/>
  <c r="V12" i="27" s="1"/>
  <c r="T12" i="27" a="1"/>
  <c r="T12" i="27" s="1"/>
  <c r="S12" i="27" a="1"/>
  <c r="S12" i="27" s="1"/>
  <c r="H12" i="27"/>
  <c r="C12" i="27"/>
  <c r="AY99" i="27"/>
  <c r="AX99" i="27"/>
  <c r="V99" i="27" a="1"/>
  <c r="V99" i="27" s="1"/>
  <c r="T99" i="27" a="1"/>
  <c r="T99" i="27" s="1"/>
  <c r="S99" i="27" a="1"/>
  <c r="S99" i="27" s="1"/>
  <c r="H99" i="27"/>
  <c r="C99" i="27"/>
  <c r="AY693" i="27"/>
  <c r="AX693" i="27"/>
  <c r="V693" i="27" a="1"/>
  <c r="V693" i="27" s="1"/>
  <c r="T693" i="27" a="1"/>
  <c r="T693" i="27" s="1"/>
  <c r="S693" i="27" a="1"/>
  <c r="S693" i="27" s="1"/>
  <c r="H693" i="27"/>
  <c r="C693" i="27"/>
  <c r="AY692" i="27"/>
  <c r="AX692" i="27"/>
  <c r="V692" i="27" a="1"/>
  <c r="V692" i="27" s="1"/>
  <c r="T692" i="27" a="1"/>
  <c r="T692" i="27" s="1"/>
  <c r="S692" i="27" a="1"/>
  <c r="S692" i="27" s="1"/>
  <c r="H692" i="27"/>
  <c r="C692" i="27"/>
  <c r="AY691" i="27"/>
  <c r="AX691" i="27"/>
  <c r="V691" i="27" a="1"/>
  <c r="V691" i="27" s="1"/>
  <c r="T691" i="27" a="1"/>
  <c r="T691" i="27" s="1"/>
  <c r="S691" i="27" a="1"/>
  <c r="S691" i="27" s="1"/>
  <c r="H691" i="27"/>
  <c r="C691" i="27"/>
  <c r="AY690" i="27"/>
  <c r="AX690" i="27"/>
  <c r="V690" i="27" a="1"/>
  <c r="V690" i="27" s="1"/>
  <c r="T690" i="27" a="1"/>
  <c r="T690" i="27" s="1"/>
  <c r="S690" i="27" a="1"/>
  <c r="S690" i="27" s="1"/>
  <c r="H690" i="27"/>
  <c r="C690" i="27"/>
  <c r="AY742" i="27"/>
  <c r="AX742" i="27"/>
  <c r="V742" i="27" a="1"/>
  <c r="V742" i="27" s="1"/>
  <c r="T742" i="27" a="1"/>
  <c r="T742" i="27" s="1"/>
  <c r="S742" i="27" a="1"/>
  <c r="S742" i="27" s="1"/>
  <c r="H742" i="27"/>
  <c r="C742" i="27"/>
  <c r="AY703" i="27"/>
  <c r="AX703" i="27"/>
  <c r="V703" i="27" a="1"/>
  <c r="V703" i="27" s="1"/>
  <c r="T703" i="27" a="1"/>
  <c r="T703" i="27" s="1"/>
  <c r="S703" i="27" a="1"/>
  <c r="S703" i="27" s="1"/>
  <c r="H703" i="27"/>
  <c r="C703" i="27"/>
  <c r="AY738" i="27"/>
  <c r="AX738" i="27"/>
  <c r="V738" i="27" a="1"/>
  <c r="V738" i="27" s="1"/>
  <c r="T738" i="27" a="1"/>
  <c r="T738" i="27" s="1"/>
  <c r="S738" i="27" a="1"/>
  <c r="S738" i="27" s="1"/>
  <c r="H738" i="27"/>
  <c r="C738" i="27"/>
  <c r="AY709" i="27"/>
  <c r="AX709" i="27"/>
  <c r="V709" i="27" a="1"/>
  <c r="V709" i="27" s="1"/>
  <c r="T709" i="27" a="1"/>
  <c r="T709" i="27" s="1"/>
  <c r="S709" i="27" a="1"/>
  <c r="S709" i="27" s="1"/>
  <c r="H709" i="27"/>
  <c r="C709" i="27"/>
  <c r="AY460" i="27"/>
  <c r="AX460" i="27"/>
  <c r="V460" i="27" a="1"/>
  <c r="V460" i="27" s="1"/>
  <c r="T460" i="27" a="1"/>
  <c r="T460" i="27" s="1"/>
  <c r="S460" i="27" a="1"/>
  <c r="S460" i="27" s="1"/>
  <c r="H460" i="27"/>
  <c r="C460" i="27"/>
  <c r="AY727" i="27"/>
  <c r="AX727" i="27"/>
  <c r="V727" i="27" a="1"/>
  <c r="V727" i="27" s="1"/>
  <c r="T727" i="27" a="1"/>
  <c r="T727" i="27" s="1"/>
  <c r="S727" i="27" a="1"/>
  <c r="S727" i="27" s="1"/>
  <c r="H727" i="27"/>
  <c r="C727" i="27"/>
  <c r="AY734" i="27"/>
  <c r="AX734" i="27"/>
  <c r="V734" i="27" a="1"/>
  <c r="V734" i="27" s="1"/>
  <c r="T734" i="27" a="1"/>
  <c r="T734" i="27" s="1"/>
  <c r="S734" i="27" a="1"/>
  <c r="S734" i="27" s="1"/>
  <c r="H734" i="27"/>
  <c r="C734" i="27"/>
  <c r="AY712" i="27"/>
  <c r="AX712" i="27"/>
  <c r="V712" i="27" a="1"/>
  <c r="V712" i="27" s="1"/>
  <c r="T712" i="27" a="1"/>
  <c r="T712" i="27" s="1"/>
  <c r="S712" i="27" a="1"/>
  <c r="S712" i="27" s="1"/>
  <c r="H712" i="27"/>
  <c r="C712" i="27"/>
  <c r="AY719" i="27"/>
  <c r="AX719" i="27"/>
  <c r="V719" i="27" a="1"/>
  <c r="V719" i="27" s="1"/>
  <c r="T719" i="27" a="1"/>
  <c r="T719" i="27" s="1"/>
  <c r="S719" i="27" a="1"/>
  <c r="S719" i="27" s="1"/>
  <c r="H719" i="27"/>
  <c r="C719" i="27"/>
  <c r="AY680" i="27"/>
  <c r="AX680" i="27"/>
  <c r="V680" i="27" a="1"/>
  <c r="V680" i="27" s="1"/>
  <c r="T680" i="27" a="1"/>
  <c r="T680" i="27" s="1"/>
  <c r="S680" i="27" a="1"/>
  <c r="S680" i="27" s="1"/>
  <c r="H680" i="27"/>
  <c r="C680" i="27"/>
  <c r="AY679" i="27"/>
  <c r="AX679" i="27"/>
  <c r="V679" i="27" a="1"/>
  <c r="V679" i="27" s="1"/>
  <c r="T679" i="27" a="1"/>
  <c r="T679" i="27" s="1"/>
  <c r="S679" i="27" a="1"/>
  <c r="S679" i="27" s="1"/>
  <c r="H679" i="27"/>
  <c r="C679" i="27"/>
  <c r="AY678" i="27"/>
  <c r="AX678" i="27"/>
  <c r="V678" i="27" a="1"/>
  <c r="V678" i="27" s="1"/>
  <c r="T678" i="27" a="1"/>
  <c r="T678" i="27" s="1"/>
  <c r="S678" i="27" a="1"/>
  <c r="S678" i="27" s="1"/>
  <c r="H678" i="27"/>
  <c r="C678" i="27"/>
  <c r="AY677" i="27"/>
  <c r="AX677" i="27"/>
  <c r="V677" i="27" a="1"/>
  <c r="V677" i="27" s="1"/>
  <c r="T677" i="27" a="1"/>
  <c r="T677" i="27" s="1"/>
  <c r="S677" i="27" a="1"/>
  <c r="S677" i="27" s="1"/>
  <c r="H677" i="27"/>
  <c r="C677" i="27"/>
  <c r="AY676" i="27"/>
  <c r="AX676" i="27"/>
  <c r="V676" i="27" a="1"/>
  <c r="V676" i="27" s="1"/>
  <c r="T676" i="27" a="1"/>
  <c r="T676" i="27" s="1"/>
  <c r="S676" i="27" a="1"/>
  <c r="S676" i="27" s="1"/>
  <c r="H676" i="27"/>
  <c r="C676" i="27"/>
  <c r="AY675" i="27"/>
  <c r="AX675" i="27"/>
  <c r="V675" i="27" a="1"/>
  <c r="V675" i="27" s="1"/>
  <c r="T675" i="27" a="1"/>
  <c r="T675" i="27" s="1"/>
  <c r="S675" i="27" a="1"/>
  <c r="S675" i="27" s="1"/>
  <c r="H675" i="27"/>
  <c r="C675" i="27"/>
  <c r="AY674" i="27"/>
  <c r="AX674" i="27"/>
  <c r="V674" i="27" a="1"/>
  <c r="V674" i="27" s="1"/>
  <c r="T674" i="27" a="1"/>
  <c r="T674" i="27" s="1"/>
  <c r="S674" i="27" a="1"/>
  <c r="S674" i="27" s="1"/>
  <c r="H674" i="27"/>
  <c r="C674" i="27"/>
  <c r="AY673" i="27"/>
  <c r="AX673" i="27"/>
  <c r="V673" i="27" a="1"/>
  <c r="V673" i="27" s="1"/>
  <c r="T673" i="27" a="1"/>
  <c r="T673" i="27" s="1"/>
  <c r="S673" i="27" a="1"/>
  <c r="S673" i="27" s="1"/>
  <c r="H673" i="27"/>
  <c r="C673" i="27"/>
  <c r="AY333" i="27"/>
  <c r="AX333" i="27"/>
  <c r="V333" i="27" a="1"/>
  <c r="V333" i="27" s="1"/>
  <c r="T333" i="27" a="1"/>
  <c r="T333" i="27" s="1"/>
  <c r="S333" i="27" a="1"/>
  <c r="S333" i="27" s="1"/>
  <c r="H333" i="27"/>
  <c r="C333" i="27"/>
  <c r="AY671" i="27"/>
  <c r="AX671" i="27"/>
  <c r="V671" i="27" a="1"/>
  <c r="V671" i="27" s="1"/>
  <c r="T671" i="27" a="1"/>
  <c r="T671" i="27" s="1"/>
  <c r="S671" i="27" a="1"/>
  <c r="S671" i="27" s="1"/>
  <c r="H671" i="27"/>
  <c r="C671" i="27"/>
  <c r="AY670" i="27"/>
  <c r="AX670" i="27"/>
  <c r="V670" i="27" a="1"/>
  <c r="V670" i="27" s="1"/>
  <c r="T670" i="27" a="1"/>
  <c r="T670" i="27" s="1"/>
  <c r="S670" i="27" a="1"/>
  <c r="S670" i="27" s="1"/>
  <c r="H670" i="27"/>
  <c r="C670" i="27"/>
  <c r="AY669" i="27"/>
  <c r="AX669" i="27"/>
  <c r="V669" i="27" a="1"/>
  <c r="V669" i="27" s="1"/>
  <c r="T669" i="27" a="1"/>
  <c r="T669" i="27" s="1"/>
  <c r="S669" i="27" a="1"/>
  <c r="S669" i="27" s="1"/>
  <c r="H669" i="27"/>
  <c r="C669" i="27"/>
  <c r="AY668" i="27"/>
  <c r="AX668" i="27"/>
  <c r="V668" i="27" a="1"/>
  <c r="V668" i="27" s="1"/>
  <c r="T668" i="27" a="1"/>
  <c r="T668" i="27" s="1"/>
  <c r="S668" i="27" a="1"/>
  <c r="S668" i="27" s="1"/>
  <c r="H668" i="27"/>
  <c r="C668" i="27"/>
  <c r="AY667" i="27"/>
  <c r="AX667" i="27"/>
  <c r="V667" i="27" a="1"/>
  <c r="V667" i="27" s="1"/>
  <c r="T667" i="27" a="1"/>
  <c r="T667" i="27" s="1"/>
  <c r="S667" i="27" a="1"/>
  <c r="S667" i="27" s="1"/>
  <c r="H667" i="27"/>
  <c r="C667" i="27"/>
  <c r="AY666" i="27"/>
  <c r="AX666" i="27"/>
  <c r="V666" i="27" a="1"/>
  <c r="V666" i="27" s="1"/>
  <c r="T666" i="27" a="1"/>
  <c r="T666" i="27" s="1"/>
  <c r="S666" i="27" a="1"/>
  <c r="S666" i="27" s="1"/>
  <c r="H666" i="27"/>
  <c r="C666" i="27"/>
  <c r="AY586" i="27"/>
  <c r="AX586" i="27"/>
  <c r="V586" i="27" a="1"/>
  <c r="V586" i="27" s="1"/>
  <c r="T586" i="27" a="1"/>
  <c r="T586" i="27" s="1"/>
  <c r="S586" i="27" a="1"/>
  <c r="S586" i="27" s="1"/>
  <c r="H586" i="27"/>
  <c r="C586" i="27"/>
  <c r="AY664" i="27"/>
  <c r="AX664" i="27"/>
  <c r="V664" i="27" a="1"/>
  <c r="V664" i="27" s="1"/>
  <c r="T664" i="27" a="1"/>
  <c r="T664" i="27" s="1"/>
  <c r="S664" i="27" a="1"/>
  <c r="S664" i="27" s="1"/>
  <c r="H664" i="27"/>
  <c r="C664" i="27"/>
  <c r="AY663" i="27"/>
  <c r="AX663" i="27"/>
  <c r="V663" i="27" a="1"/>
  <c r="V663" i="27" s="1"/>
  <c r="T663" i="27" a="1"/>
  <c r="T663" i="27" s="1"/>
  <c r="S663" i="27" a="1"/>
  <c r="S663" i="27" s="1"/>
  <c r="H663" i="27"/>
  <c r="C663" i="27"/>
  <c r="AY662" i="27"/>
  <c r="AX662" i="27"/>
  <c r="V662" i="27" a="1"/>
  <c r="V662" i="27" s="1"/>
  <c r="T662" i="27" a="1"/>
  <c r="T662" i="27" s="1"/>
  <c r="S662" i="27" a="1"/>
  <c r="S662" i="27" s="1"/>
  <c r="H662" i="27"/>
  <c r="C662" i="27"/>
  <c r="AY661" i="27"/>
  <c r="AX661" i="27"/>
  <c r="V661" i="27" a="1"/>
  <c r="V661" i="27" s="1"/>
  <c r="T661" i="27" a="1"/>
  <c r="T661" i="27" s="1"/>
  <c r="S661" i="27" a="1"/>
  <c r="S661" i="27" s="1"/>
  <c r="H661" i="27"/>
  <c r="C661" i="27"/>
  <c r="AY660" i="27"/>
  <c r="AX660" i="27"/>
  <c r="V660" i="27" a="1"/>
  <c r="V660" i="27" s="1"/>
  <c r="T660" i="27" a="1"/>
  <c r="T660" i="27" s="1"/>
  <c r="S660" i="27" a="1"/>
  <c r="S660" i="27" s="1"/>
  <c r="H660" i="27"/>
  <c r="C660" i="27"/>
  <c r="AY659" i="27"/>
  <c r="AX659" i="27"/>
  <c r="V659" i="27" a="1"/>
  <c r="V659" i="27" s="1"/>
  <c r="T659" i="27" a="1"/>
  <c r="T659" i="27" s="1"/>
  <c r="S659" i="27" a="1"/>
  <c r="S659" i="27" s="1"/>
  <c r="H659" i="27"/>
  <c r="C659" i="27"/>
  <c r="AY658" i="27"/>
  <c r="AX658" i="27"/>
  <c r="V658" i="27" a="1"/>
  <c r="V658" i="27" s="1"/>
  <c r="T658" i="27" a="1"/>
  <c r="T658" i="27" s="1"/>
  <c r="S658" i="27" a="1"/>
  <c r="S658" i="27" s="1"/>
  <c r="H658" i="27"/>
  <c r="C658" i="27"/>
  <c r="AY657" i="27"/>
  <c r="AX657" i="27"/>
  <c r="V657" i="27" a="1"/>
  <c r="V657" i="27" s="1"/>
  <c r="T657" i="27" a="1"/>
  <c r="T657" i="27" s="1"/>
  <c r="S657" i="27" a="1"/>
  <c r="S657" i="27" s="1"/>
  <c r="H657" i="27"/>
  <c r="C657" i="27"/>
  <c r="AY781" i="27"/>
  <c r="AX781" i="27"/>
  <c r="V781" i="27" a="1"/>
  <c r="V781" i="27" s="1"/>
  <c r="T781" i="27" a="1"/>
  <c r="T781" i="27" s="1"/>
  <c r="S781" i="27" a="1"/>
  <c r="S781" i="27" s="1"/>
  <c r="H781" i="27"/>
  <c r="C781" i="27"/>
  <c r="AY655" i="27"/>
  <c r="AX655" i="27"/>
  <c r="V655" i="27" a="1"/>
  <c r="V655" i="27" s="1"/>
  <c r="T655" i="27" a="1"/>
  <c r="T655" i="27" s="1"/>
  <c r="S655" i="27" a="1"/>
  <c r="S655" i="27" s="1"/>
  <c r="H655" i="27"/>
  <c r="C655" i="27"/>
  <c r="AY654" i="27"/>
  <c r="AX654" i="27"/>
  <c r="V654" i="27" a="1"/>
  <c r="V654" i="27" s="1"/>
  <c r="T654" i="27" a="1"/>
  <c r="T654" i="27" s="1"/>
  <c r="S654" i="27" a="1"/>
  <c r="S654" i="27" s="1"/>
  <c r="H654" i="27"/>
  <c r="C654" i="27"/>
  <c r="AY653" i="27"/>
  <c r="AX653" i="27"/>
  <c r="V653" i="27" a="1"/>
  <c r="V653" i="27" s="1"/>
  <c r="T653" i="27" a="1"/>
  <c r="T653" i="27" s="1"/>
  <c r="S653" i="27" a="1"/>
  <c r="S653" i="27" s="1"/>
  <c r="H653" i="27"/>
  <c r="C653" i="27"/>
  <c r="AY652" i="27"/>
  <c r="AX652" i="27"/>
  <c r="V652" i="27" a="1"/>
  <c r="V652" i="27" s="1"/>
  <c r="T652" i="27" a="1"/>
  <c r="T652" i="27" s="1"/>
  <c r="S652" i="27" a="1"/>
  <c r="S652" i="27" s="1"/>
  <c r="H652" i="27"/>
  <c r="C652" i="27"/>
  <c r="AY651" i="27"/>
  <c r="AX651" i="27"/>
  <c r="V651" i="27" a="1"/>
  <c r="V651" i="27" s="1"/>
  <c r="T651" i="27" a="1"/>
  <c r="T651" i="27" s="1"/>
  <c r="S651" i="27" a="1"/>
  <c r="S651" i="27" s="1"/>
  <c r="H651" i="27"/>
  <c r="C651" i="27"/>
  <c r="AY650" i="27"/>
  <c r="AX650" i="27"/>
  <c r="V650" i="27" a="1"/>
  <c r="V650" i="27" s="1"/>
  <c r="T650" i="27" a="1"/>
  <c r="T650" i="27" s="1"/>
  <c r="S650" i="27" a="1"/>
  <c r="S650" i="27" s="1"/>
  <c r="H650" i="27"/>
  <c r="C650" i="27"/>
  <c r="AY649" i="27"/>
  <c r="AX649" i="27"/>
  <c r="V649" i="27" a="1"/>
  <c r="V649" i="27" s="1"/>
  <c r="T649" i="27" a="1"/>
  <c r="T649" i="27" s="1"/>
  <c r="S649" i="27" a="1"/>
  <c r="S649" i="27" s="1"/>
  <c r="H649" i="27"/>
  <c r="C649" i="27"/>
  <c r="AY648" i="27"/>
  <c r="AX648" i="27"/>
  <c r="V648" i="27" a="1"/>
  <c r="V648" i="27" s="1"/>
  <c r="T648" i="27" a="1"/>
  <c r="T648" i="27" s="1"/>
  <c r="S648" i="27" a="1"/>
  <c r="S648" i="27" s="1"/>
  <c r="H648" i="27"/>
  <c r="C648" i="27"/>
  <c r="AY647" i="27"/>
  <c r="AX647" i="27"/>
  <c r="V647" i="27" a="1"/>
  <c r="V647" i="27" s="1"/>
  <c r="T647" i="27" a="1"/>
  <c r="T647" i="27" s="1"/>
  <c r="S647" i="27" a="1"/>
  <c r="S647" i="27" s="1"/>
  <c r="H647" i="27"/>
  <c r="C647" i="27"/>
  <c r="AY646" i="27"/>
  <c r="AX646" i="27"/>
  <c r="V646" i="27" a="1"/>
  <c r="V646" i="27" s="1"/>
  <c r="T646" i="27" a="1"/>
  <c r="T646" i="27" s="1"/>
  <c r="S646" i="27" a="1"/>
  <c r="S646" i="27" s="1"/>
  <c r="H646" i="27"/>
  <c r="C646" i="27"/>
  <c r="AY645" i="27"/>
  <c r="AX645" i="27"/>
  <c r="V645" i="27" a="1"/>
  <c r="V645" i="27" s="1"/>
  <c r="T645" i="27" a="1"/>
  <c r="T645" i="27" s="1"/>
  <c r="S645" i="27" a="1"/>
  <c r="S645" i="27" s="1"/>
  <c r="H645" i="27"/>
  <c r="C645" i="27"/>
  <c r="AY644" i="27"/>
  <c r="AX644" i="27"/>
  <c r="V644" i="27" a="1"/>
  <c r="V644" i="27" s="1"/>
  <c r="T644" i="27" a="1"/>
  <c r="T644" i="27" s="1"/>
  <c r="S644" i="27" a="1"/>
  <c r="S644" i="27" s="1"/>
  <c r="H644" i="27"/>
  <c r="C644" i="27"/>
  <c r="AY643" i="27"/>
  <c r="AX643" i="27"/>
  <c r="V643" i="27" a="1"/>
  <c r="V643" i="27" s="1"/>
  <c r="T643" i="27" a="1"/>
  <c r="T643" i="27" s="1"/>
  <c r="S643" i="27" a="1"/>
  <c r="S643" i="27" s="1"/>
  <c r="H643" i="27"/>
  <c r="C643" i="27"/>
  <c r="AY642" i="27"/>
  <c r="AX642" i="27"/>
  <c r="V642" i="27" a="1"/>
  <c r="V642" i="27" s="1"/>
  <c r="T642" i="27" a="1"/>
  <c r="T642" i="27" s="1"/>
  <c r="S642" i="27" a="1"/>
  <c r="S642" i="27" s="1"/>
  <c r="H642" i="27"/>
  <c r="C642" i="27"/>
  <c r="AY641" i="27"/>
  <c r="AX641" i="27"/>
  <c r="V641" i="27" a="1"/>
  <c r="V641" i="27" s="1"/>
  <c r="T641" i="27" a="1"/>
  <c r="T641" i="27" s="1"/>
  <c r="S641" i="27" a="1"/>
  <c r="S641" i="27" s="1"/>
  <c r="H641" i="27"/>
  <c r="C641" i="27"/>
  <c r="AY640" i="27"/>
  <c r="AX640" i="27"/>
  <c r="V640" i="27" a="1"/>
  <c r="V640" i="27" s="1"/>
  <c r="T640" i="27" a="1"/>
  <c r="T640" i="27" s="1"/>
  <c r="S640" i="27" a="1"/>
  <c r="S640" i="27" s="1"/>
  <c r="H640" i="27"/>
  <c r="C640" i="27"/>
  <c r="AY639" i="27"/>
  <c r="AX639" i="27"/>
  <c r="V639" i="27" a="1"/>
  <c r="V639" i="27" s="1"/>
  <c r="T639" i="27" a="1"/>
  <c r="T639" i="27" s="1"/>
  <c r="S639" i="27" a="1"/>
  <c r="S639" i="27" s="1"/>
  <c r="H639" i="27"/>
  <c r="C639" i="27"/>
  <c r="AY638" i="27"/>
  <c r="AX638" i="27"/>
  <c r="V638" i="27" a="1"/>
  <c r="V638" i="27" s="1"/>
  <c r="T638" i="27" a="1"/>
  <c r="T638" i="27" s="1"/>
  <c r="S638" i="27" a="1"/>
  <c r="S638" i="27" s="1"/>
  <c r="H638" i="27"/>
  <c r="C638" i="27"/>
  <c r="AY637" i="27"/>
  <c r="AX637" i="27"/>
  <c r="V637" i="27" a="1"/>
  <c r="V637" i="27" s="1"/>
  <c r="T637" i="27" a="1"/>
  <c r="T637" i="27" s="1"/>
  <c r="S637" i="27" a="1"/>
  <c r="S637" i="27" s="1"/>
  <c r="H637" i="27"/>
  <c r="C637" i="27"/>
  <c r="AY636" i="27"/>
  <c r="AX636" i="27"/>
  <c r="V636" i="27" a="1"/>
  <c r="V636" i="27" s="1"/>
  <c r="T636" i="27" a="1"/>
  <c r="T636" i="27" s="1"/>
  <c r="S636" i="27" a="1"/>
  <c r="S636" i="27" s="1"/>
  <c r="H636" i="27"/>
  <c r="C636" i="27"/>
  <c r="AY802" i="27"/>
  <c r="AX802" i="27"/>
  <c r="V802" i="27" a="1"/>
  <c r="V802" i="27" s="1"/>
  <c r="T802" i="27" a="1"/>
  <c r="T802" i="27" s="1"/>
  <c r="S802" i="27" a="1"/>
  <c r="S802" i="27" s="1"/>
  <c r="H802" i="27"/>
  <c r="C802" i="27"/>
  <c r="AY634" i="27"/>
  <c r="AX634" i="27"/>
  <c r="V634" i="27" a="1"/>
  <c r="V634" i="27" s="1"/>
  <c r="T634" i="27" a="1"/>
  <c r="T634" i="27" s="1"/>
  <c r="S634" i="27" a="1"/>
  <c r="S634" i="27" s="1"/>
  <c r="H634" i="27"/>
  <c r="C634" i="27"/>
  <c r="AY633" i="27"/>
  <c r="AX633" i="27"/>
  <c r="V633" i="27" a="1"/>
  <c r="V633" i="27" s="1"/>
  <c r="T633" i="27" a="1"/>
  <c r="T633" i="27" s="1"/>
  <c r="S633" i="27" a="1"/>
  <c r="S633" i="27" s="1"/>
  <c r="H633" i="27"/>
  <c r="C633" i="27"/>
  <c r="AY632" i="27"/>
  <c r="AX632" i="27"/>
  <c r="V632" i="27" a="1"/>
  <c r="V632" i="27" s="1"/>
  <c r="T632" i="27" a="1"/>
  <c r="T632" i="27" s="1"/>
  <c r="S632" i="27" a="1"/>
  <c r="S632" i="27" s="1"/>
  <c r="H632" i="27"/>
  <c r="C632" i="27"/>
  <c r="AY631" i="27"/>
  <c r="AX631" i="27"/>
  <c r="V631" i="27" a="1"/>
  <c r="V631" i="27" s="1"/>
  <c r="T631" i="27" a="1"/>
  <c r="T631" i="27" s="1"/>
  <c r="S631" i="27" a="1"/>
  <c r="S631" i="27" s="1"/>
  <c r="H631" i="27"/>
  <c r="C631" i="27"/>
  <c r="AY630" i="27"/>
  <c r="AX630" i="27"/>
  <c r="V630" i="27" a="1"/>
  <c r="V630" i="27" s="1"/>
  <c r="T630" i="27" a="1"/>
  <c r="T630" i="27" s="1"/>
  <c r="S630" i="27" a="1"/>
  <c r="S630" i="27" s="1"/>
  <c r="H630" i="27"/>
  <c r="C630" i="27"/>
  <c r="AY629" i="27"/>
  <c r="AX629" i="27"/>
  <c r="V629" i="27" a="1"/>
  <c r="V629" i="27" s="1"/>
  <c r="T629" i="27" a="1"/>
  <c r="T629" i="27" s="1"/>
  <c r="S629" i="27" a="1"/>
  <c r="S629" i="27" s="1"/>
  <c r="H629" i="27"/>
  <c r="C629" i="27"/>
  <c r="AY628" i="27"/>
  <c r="AX628" i="27"/>
  <c r="V628" i="27" a="1"/>
  <c r="V628" i="27" s="1"/>
  <c r="T628" i="27" a="1"/>
  <c r="T628" i="27" s="1"/>
  <c r="S628" i="27" a="1"/>
  <c r="S628" i="27" s="1"/>
  <c r="H628" i="27"/>
  <c r="C628" i="27"/>
  <c r="AY627" i="27"/>
  <c r="AX627" i="27"/>
  <c r="V627" i="27" a="1"/>
  <c r="V627" i="27" s="1"/>
  <c r="T627" i="27" a="1"/>
  <c r="T627" i="27" s="1"/>
  <c r="S627" i="27" a="1"/>
  <c r="S627" i="27" s="1"/>
  <c r="H627" i="27"/>
  <c r="C627" i="27"/>
  <c r="AY626" i="27"/>
  <c r="AX626" i="27"/>
  <c r="V626" i="27" a="1"/>
  <c r="V626" i="27" s="1"/>
  <c r="T626" i="27" a="1"/>
  <c r="T626" i="27" s="1"/>
  <c r="S626" i="27" a="1"/>
  <c r="S626" i="27" s="1"/>
  <c r="H626" i="27"/>
  <c r="C626" i="27"/>
  <c r="AY625" i="27"/>
  <c r="AX625" i="27"/>
  <c r="V625" i="27" a="1"/>
  <c r="V625" i="27" s="1"/>
  <c r="T625" i="27" a="1"/>
  <c r="T625" i="27" s="1"/>
  <c r="S625" i="27" a="1"/>
  <c r="S625" i="27" s="1"/>
  <c r="H625" i="27"/>
  <c r="C625" i="27"/>
  <c r="AY624" i="27"/>
  <c r="AX624" i="27"/>
  <c r="V624" i="27" a="1"/>
  <c r="V624" i="27" s="1"/>
  <c r="T624" i="27" a="1"/>
  <c r="T624" i="27" s="1"/>
  <c r="S624" i="27" a="1"/>
  <c r="S624" i="27" s="1"/>
  <c r="H624" i="27"/>
  <c r="C624" i="27"/>
  <c r="AY623" i="27"/>
  <c r="AX623" i="27"/>
  <c r="V623" i="27" a="1"/>
  <c r="V623" i="27" s="1"/>
  <c r="T623" i="27" a="1"/>
  <c r="T623" i="27" s="1"/>
  <c r="S623" i="27" a="1"/>
  <c r="S623" i="27" s="1"/>
  <c r="H623" i="27"/>
  <c r="C623" i="27"/>
  <c r="AY622" i="27"/>
  <c r="AX622" i="27"/>
  <c r="V622" i="27" a="1"/>
  <c r="V622" i="27" s="1"/>
  <c r="T622" i="27" a="1"/>
  <c r="T622" i="27" s="1"/>
  <c r="S622" i="27" a="1"/>
  <c r="S622" i="27" s="1"/>
  <c r="H622" i="27"/>
  <c r="C622" i="27"/>
  <c r="AY621" i="27"/>
  <c r="AX621" i="27"/>
  <c r="V621" i="27" a="1"/>
  <c r="V621" i="27" s="1"/>
  <c r="T621" i="27" a="1"/>
  <c r="T621" i="27" s="1"/>
  <c r="S621" i="27" a="1"/>
  <c r="S621" i="27" s="1"/>
  <c r="H621" i="27"/>
  <c r="C621" i="27"/>
  <c r="AY620" i="27"/>
  <c r="AX620" i="27"/>
  <c r="V620" i="27" a="1"/>
  <c r="V620" i="27" s="1"/>
  <c r="T620" i="27" a="1"/>
  <c r="T620" i="27" s="1"/>
  <c r="S620" i="27" a="1"/>
  <c r="S620" i="27" s="1"/>
  <c r="H620" i="27"/>
  <c r="C620" i="27"/>
  <c r="AY619" i="27"/>
  <c r="AX619" i="27"/>
  <c r="V619" i="27" a="1"/>
  <c r="V619" i="27" s="1"/>
  <c r="T619" i="27" a="1"/>
  <c r="T619" i="27" s="1"/>
  <c r="S619" i="27" a="1"/>
  <c r="S619" i="27" s="1"/>
  <c r="H619" i="27"/>
  <c r="C619" i="27"/>
  <c r="AY618" i="27"/>
  <c r="AX618" i="27"/>
  <c r="V618" i="27" a="1"/>
  <c r="V618" i="27" s="1"/>
  <c r="T618" i="27" a="1"/>
  <c r="T618" i="27" s="1"/>
  <c r="S618" i="27" a="1"/>
  <c r="S618" i="27" s="1"/>
  <c r="H618" i="27"/>
  <c r="C618" i="27"/>
  <c r="AY617" i="27"/>
  <c r="AX617" i="27"/>
  <c r="V617" i="27" a="1"/>
  <c r="V617" i="27" s="1"/>
  <c r="T617" i="27" a="1"/>
  <c r="T617" i="27" s="1"/>
  <c r="S617" i="27" a="1"/>
  <c r="S617" i="27" s="1"/>
  <c r="H617" i="27"/>
  <c r="C617" i="27"/>
  <c r="AY616" i="27"/>
  <c r="AX616" i="27"/>
  <c r="V616" i="27" a="1"/>
  <c r="V616" i="27" s="1"/>
  <c r="T616" i="27" a="1"/>
  <c r="T616" i="27" s="1"/>
  <c r="S616" i="27" a="1"/>
  <c r="S616" i="27" s="1"/>
  <c r="H616" i="27"/>
  <c r="C616" i="27"/>
  <c r="AY615" i="27"/>
  <c r="AX615" i="27"/>
  <c r="V615" i="27" a="1"/>
  <c r="V615" i="27" s="1"/>
  <c r="T615" i="27" a="1"/>
  <c r="T615" i="27" s="1"/>
  <c r="S615" i="27" a="1"/>
  <c r="S615" i="27" s="1"/>
  <c r="H615" i="27"/>
  <c r="C615" i="27"/>
  <c r="AY614" i="27"/>
  <c r="AX614" i="27"/>
  <c r="V614" i="27" a="1"/>
  <c r="V614" i="27" s="1"/>
  <c r="T614" i="27" a="1"/>
  <c r="T614" i="27" s="1"/>
  <c r="S614" i="27" a="1"/>
  <c r="S614" i="27" s="1"/>
  <c r="H614" i="27"/>
  <c r="C614" i="27"/>
  <c r="AY613" i="27"/>
  <c r="AX613" i="27"/>
  <c r="V613" i="27" a="1"/>
  <c r="V613" i="27" s="1"/>
  <c r="T613" i="27" a="1"/>
  <c r="T613" i="27" s="1"/>
  <c r="S613" i="27" a="1"/>
  <c r="S613" i="27" s="1"/>
  <c r="H613" i="27"/>
  <c r="C613" i="27"/>
  <c r="AY612" i="27"/>
  <c r="AX612" i="27"/>
  <c r="V612" i="27" a="1"/>
  <c r="V612" i="27" s="1"/>
  <c r="T612" i="27" a="1"/>
  <c r="T612" i="27" s="1"/>
  <c r="S612" i="27" a="1"/>
  <c r="S612" i="27" s="1"/>
  <c r="H612" i="27"/>
  <c r="C612" i="27"/>
  <c r="AY611" i="27"/>
  <c r="AX611" i="27"/>
  <c r="V611" i="27" a="1"/>
  <c r="V611" i="27" s="1"/>
  <c r="T611" i="27" a="1"/>
  <c r="T611" i="27" s="1"/>
  <c r="S611" i="27" a="1"/>
  <c r="S611" i="27" s="1"/>
  <c r="H611" i="27"/>
  <c r="C611" i="27"/>
  <c r="AY610" i="27"/>
  <c r="AX610" i="27"/>
  <c r="V610" i="27" a="1"/>
  <c r="V610" i="27" s="1"/>
  <c r="T610" i="27" a="1"/>
  <c r="T610" i="27" s="1"/>
  <c r="S610" i="27" a="1"/>
  <c r="S610" i="27" s="1"/>
  <c r="H610" i="27"/>
  <c r="C610" i="27"/>
  <c r="AY609" i="27"/>
  <c r="AX609" i="27"/>
  <c r="V609" i="27" a="1"/>
  <c r="V609" i="27" s="1"/>
  <c r="T609" i="27" a="1"/>
  <c r="T609" i="27" s="1"/>
  <c r="S609" i="27" a="1"/>
  <c r="S609" i="27" s="1"/>
  <c r="H609" i="27"/>
  <c r="C609" i="27"/>
  <c r="AY608" i="27"/>
  <c r="AX608" i="27"/>
  <c r="V608" i="27" a="1"/>
  <c r="V608" i="27" s="1"/>
  <c r="T608" i="27" a="1"/>
  <c r="T608" i="27" s="1"/>
  <c r="S608" i="27" a="1"/>
  <c r="S608" i="27" s="1"/>
  <c r="H608" i="27"/>
  <c r="C608" i="27"/>
  <c r="AY607" i="27"/>
  <c r="AX607" i="27"/>
  <c r="V607" i="27" a="1"/>
  <c r="V607" i="27" s="1"/>
  <c r="T607" i="27" a="1"/>
  <c r="T607" i="27" s="1"/>
  <c r="S607" i="27" a="1"/>
  <c r="S607" i="27" s="1"/>
  <c r="H607" i="27"/>
  <c r="C607" i="27"/>
  <c r="AY606" i="27"/>
  <c r="AX606" i="27"/>
  <c r="V606" i="27" a="1"/>
  <c r="V606" i="27" s="1"/>
  <c r="T606" i="27" a="1"/>
  <c r="T606" i="27" s="1"/>
  <c r="S606" i="27" a="1"/>
  <c r="S606" i="27" s="1"/>
  <c r="H606" i="27"/>
  <c r="C606" i="27"/>
  <c r="AY605" i="27"/>
  <c r="AX605" i="27"/>
  <c r="V605" i="27" a="1"/>
  <c r="V605" i="27" s="1"/>
  <c r="T605" i="27" a="1"/>
  <c r="T605" i="27" s="1"/>
  <c r="S605" i="27" a="1"/>
  <c r="S605" i="27" s="1"/>
  <c r="H605" i="27"/>
  <c r="C605" i="27"/>
  <c r="AY604" i="27"/>
  <c r="AX604" i="27"/>
  <c r="V604" i="27" a="1"/>
  <c r="V604" i="27" s="1"/>
  <c r="T604" i="27" a="1"/>
  <c r="T604" i="27" s="1"/>
  <c r="S604" i="27" a="1"/>
  <c r="S604" i="27" s="1"/>
  <c r="H604" i="27"/>
  <c r="C604" i="27"/>
  <c r="AY603" i="27"/>
  <c r="AX603" i="27"/>
  <c r="V603" i="27" a="1"/>
  <c r="V603" i="27" s="1"/>
  <c r="T603" i="27" a="1"/>
  <c r="T603" i="27" s="1"/>
  <c r="S603" i="27" a="1"/>
  <c r="S603" i="27" s="1"/>
  <c r="H603" i="27"/>
  <c r="C603" i="27"/>
  <c r="AY602" i="27"/>
  <c r="AX602" i="27"/>
  <c r="V602" i="27" a="1"/>
  <c r="V602" i="27" s="1"/>
  <c r="T602" i="27" a="1"/>
  <c r="T602" i="27" s="1"/>
  <c r="S602" i="27" a="1"/>
  <c r="S602" i="27" s="1"/>
  <c r="H602" i="27"/>
  <c r="C602" i="27"/>
  <c r="AY601" i="27"/>
  <c r="AX601" i="27"/>
  <c r="V601" i="27" a="1"/>
  <c r="V601" i="27" s="1"/>
  <c r="T601" i="27" a="1"/>
  <c r="T601" i="27" s="1"/>
  <c r="S601" i="27" a="1"/>
  <c r="S601" i="27" s="1"/>
  <c r="H601" i="27"/>
  <c r="C601" i="27"/>
  <c r="AY1669" i="27"/>
  <c r="AX1669" i="27"/>
  <c r="V1669" i="27" a="1"/>
  <c r="V1669" i="27" s="1"/>
  <c r="T1669" i="27" a="1"/>
  <c r="T1669" i="27" s="1"/>
  <c r="S1669" i="27" a="1"/>
  <c r="S1669" i="27" s="1"/>
  <c r="H1669" i="27"/>
  <c r="C1669" i="27"/>
  <c r="AY599" i="27"/>
  <c r="AX599" i="27"/>
  <c r="V599" i="27" a="1"/>
  <c r="V599" i="27" s="1"/>
  <c r="T599" i="27" a="1"/>
  <c r="T599" i="27" s="1"/>
  <c r="S599" i="27" a="1"/>
  <c r="S599" i="27" s="1"/>
  <c r="H599" i="27"/>
  <c r="C599" i="27"/>
  <c r="AY598" i="27"/>
  <c r="AX598" i="27"/>
  <c r="V598" i="27" a="1"/>
  <c r="V598" i="27" s="1"/>
  <c r="T598" i="27" a="1"/>
  <c r="T598" i="27" s="1"/>
  <c r="S598" i="27" a="1"/>
  <c r="S598" i="27" s="1"/>
  <c r="H598" i="27"/>
  <c r="C598" i="27"/>
  <c r="AY597" i="27"/>
  <c r="AX597" i="27"/>
  <c r="V597" i="27" a="1"/>
  <c r="V597" i="27" s="1"/>
  <c r="T597" i="27" a="1"/>
  <c r="T597" i="27" s="1"/>
  <c r="S597" i="27" a="1"/>
  <c r="S597" i="27" s="1"/>
  <c r="H597" i="27"/>
  <c r="C597" i="27"/>
  <c r="AY596" i="27"/>
  <c r="AX596" i="27"/>
  <c r="V596" i="27" a="1"/>
  <c r="V596" i="27" s="1"/>
  <c r="T596" i="27" a="1"/>
  <c r="T596" i="27" s="1"/>
  <c r="S596" i="27" a="1"/>
  <c r="S596" i="27" s="1"/>
  <c r="H596" i="27"/>
  <c r="C596" i="27"/>
  <c r="AY595" i="27"/>
  <c r="AX595" i="27"/>
  <c r="V595" i="27" a="1"/>
  <c r="V595" i="27" s="1"/>
  <c r="T595" i="27" a="1"/>
  <c r="T595" i="27" s="1"/>
  <c r="S595" i="27" a="1"/>
  <c r="S595" i="27" s="1"/>
  <c r="H595" i="27"/>
  <c r="C595" i="27"/>
  <c r="AY594" i="27"/>
  <c r="AX594" i="27"/>
  <c r="V594" i="27" a="1"/>
  <c r="V594" i="27" s="1"/>
  <c r="T594" i="27" a="1"/>
  <c r="T594" i="27" s="1"/>
  <c r="S594" i="27" a="1"/>
  <c r="S594" i="27" s="1"/>
  <c r="H594" i="27"/>
  <c r="C594" i="27"/>
  <c r="AY593" i="27"/>
  <c r="AX593" i="27"/>
  <c r="V593" i="27" a="1"/>
  <c r="V593" i="27" s="1"/>
  <c r="T593" i="27" a="1"/>
  <c r="T593" i="27" s="1"/>
  <c r="S593" i="27" a="1"/>
  <c r="S593" i="27" s="1"/>
  <c r="H593" i="27"/>
  <c r="C593" i="27"/>
  <c r="AY592" i="27"/>
  <c r="AX592" i="27"/>
  <c r="V592" i="27" a="1"/>
  <c r="V592" i="27" s="1"/>
  <c r="T592" i="27" a="1"/>
  <c r="T592" i="27" s="1"/>
  <c r="S592" i="27" a="1"/>
  <c r="S592" i="27" s="1"/>
  <c r="H592" i="27"/>
  <c r="C592" i="27"/>
  <c r="AY591" i="27"/>
  <c r="AX591" i="27"/>
  <c r="V591" i="27" a="1"/>
  <c r="V591" i="27" s="1"/>
  <c r="T591" i="27" a="1"/>
  <c r="T591" i="27" s="1"/>
  <c r="S591" i="27" a="1"/>
  <c r="S591" i="27" s="1"/>
  <c r="H591" i="27"/>
  <c r="C591" i="27"/>
  <c r="AY590" i="27"/>
  <c r="AX590" i="27"/>
  <c r="V590" i="27" a="1"/>
  <c r="V590" i="27" s="1"/>
  <c r="T590" i="27" a="1"/>
  <c r="T590" i="27" s="1"/>
  <c r="S590" i="27" a="1"/>
  <c r="S590" i="27" s="1"/>
  <c r="H590" i="27"/>
  <c r="C590" i="27"/>
  <c r="AY589" i="27"/>
  <c r="AX589" i="27"/>
  <c r="V589" i="27" a="1"/>
  <c r="V589" i="27" s="1"/>
  <c r="T589" i="27" a="1"/>
  <c r="T589" i="27" s="1"/>
  <c r="S589" i="27" a="1"/>
  <c r="S589" i="27" s="1"/>
  <c r="H589" i="27"/>
  <c r="C589" i="27"/>
  <c r="AY588" i="27"/>
  <c r="AX588" i="27"/>
  <c r="V588" i="27" a="1"/>
  <c r="V588" i="27" s="1"/>
  <c r="T588" i="27" a="1"/>
  <c r="T588" i="27" s="1"/>
  <c r="S588" i="27" a="1"/>
  <c r="S588" i="27" s="1"/>
  <c r="H588" i="27"/>
  <c r="C588" i="27"/>
  <c r="AY587" i="27"/>
  <c r="AX587" i="27"/>
  <c r="V587" i="27" a="1"/>
  <c r="V587" i="27" s="1"/>
  <c r="T587" i="27" a="1"/>
  <c r="T587" i="27" s="1"/>
  <c r="S587" i="27" a="1"/>
  <c r="S587" i="27" s="1"/>
  <c r="H587" i="27"/>
  <c r="C587" i="27"/>
  <c r="AY575" i="27"/>
  <c r="AX575" i="27"/>
  <c r="V575" i="27" a="1"/>
  <c r="V575" i="27" s="1"/>
  <c r="T575" i="27" a="1"/>
  <c r="T575" i="27" s="1"/>
  <c r="S575" i="27" a="1"/>
  <c r="S575" i="27" s="1"/>
  <c r="H575" i="27"/>
  <c r="C575" i="27"/>
  <c r="AY585" i="27"/>
  <c r="AX585" i="27"/>
  <c r="V585" i="27" a="1"/>
  <c r="V585" i="27" s="1"/>
  <c r="T585" i="27" a="1"/>
  <c r="T585" i="27" s="1"/>
  <c r="S585" i="27" a="1"/>
  <c r="S585" i="27" s="1"/>
  <c r="H585" i="27"/>
  <c r="C585" i="27"/>
  <c r="AY584" i="27"/>
  <c r="AX584" i="27"/>
  <c r="V584" i="27" a="1"/>
  <c r="V584" i="27" s="1"/>
  <c r="T584" i="27" a="1"/>
  <c r="T584" i="27" s="1"/>
  <c r="S584" i="27" a="1"/>
  <c r="S584" i="27" s="1"/>
  <c r="H584" i="27"/>
  <c r="C584" i="27"/>
  <c r="AY583" i="27"/>
  <c r="AX583" i="27"/>
  <c r="V583" i="27" a="1"/>
  <c r="V583" i="27" s="1"/>
  <c r="T583" i="27" a="1"/>
  <c r="T583" i="27" s="1"/>
  <c r="S583" i="27" a="1"/>
  <c r="S583" i="27" s="1"/>
  <c r="H583" i="27"/>
  <c r="C583" i="27"/>
  <c r="AY582" i="27"/>
  <c r="AX582" i="27"/>
  <c r="V582" i="27" a="1"/>
  <c r="V582" i="27" s="1"/>
  <c r="T582" i="27" a="1"/>
  <c r="T582" i="27" s="1"/>
  <c r="S582" i="27" a="1"/>
  <c r="S582" i="27" s="1"/>
  <c r="H582" i="27"/>
  <c r="C582" i="27"/>
  <c r="AY581" i="27"/>
  <c r="AX581" i="27"/>
  <c r="V581" i="27" a="1"/>
  <c r="V581" i="27" s="1"/>
  <c r="T581" i="27" a="1"/>
  <c r="T581" i="27" s="1"/>
  <c r="S581" i="27" a="1"/>
  <c r="S581" i="27" s="1"/>
  <c r="H581" i="27"/>
  <c r="C581" i="27"/>
  <c r="AY580" i="27"/>
  <c r="AX580" i="27"/>
  <c r="V580" i="27" a="1"/>
  <c r="V580" i="27" s="1"/>
  <c r="T580" i="27" a="1"/>
  <c r="T580" i="27" s="1"/>
  <c r="S580" i="27" a="1"/>
  <c r="S580" i="27" s="1"/>
  <c r="H580" i="27"/>
  <c r="C580" i="27"/>
  <c r="AY579" i="27"/>
  <c r="AX579" i="27"/>
  <c r="V579" i="27" a="1"/>
  <c r="V579" i="27" s="1"/>
  <c r="T579" i="27" a="1"/>
  <c r="T579" i="27" s="1"/>
  <c r="S579" i="27" a="1"/>
  <c r="S579" i="27" s="1"/>
  <c r="H579" i="27"/>
  <c r="C579" i="27"/>
  <c r="AY578" i="27"/>
  <c r="AX578" i="27"/>
  <c r="V578" i="27" a="1"/>
  <c r="V578" i="27" s="1"/>
  <c r="T578" i="27" a="1"/>
  <c r="T578" i="27" s="1"/>
  <c r="S578" i="27" a="1"/>
  <c r="S578" i="27" s="1"/>
  <c r="H578" i="27"/>
  <c r="C578" i="27"/>
  <c r="AY577" i="27"/>
  <c r="AX577" i="27"/>
  <c r="V577" i="27" a="1"/>
  <c r="V577" i="27" s="1"/>
  <c r="T577" i="27" a="1"/>
  <c r="T577" i="27" s="1"/>
  <c r="S577" i="27" a="1"/>
  <c r="S577" i="27" s="1"/>
  <c r="H577" i="27"/>
  <c r="C577" i="27"/>
  <c r="AY576" i="27"/>
  <c r="AX576" i="27"/>
  <c r="V576" i="27" a="1"/>
  <c r="V576" i="27" s="1"/>
  <c r="T576" i="27" a="1"/>
  <c r="T576" i="27" s="1"/>
  <c r="S576" i="27" a="1"/>
  <c r="S576" i="27" s="1"/>
  <c r="H576" i="27"/>
  <c r="C576" i="27"/>
  <c r="AY414" i="27"/>
  <c r="AX414" i="27"/>
  <c r="V414" i="27" a="1"/>
  <c r="V414" i="27" s="1"/>
  <c r="T414" i="27" a="1"/>
  <c r="T414" i="27" s="1"/>
  <c r="S414" i="27" a="1"/>
  <c r="S414" i="27" s="1"/>
  <c r="H414" i="27"/>
  <c r="C414" i="27"/>
  <c r="AY372" i="27"/>
  <c r="AX372" i="27"/>
  <c r="V372" i="27" a="1"/>
  <c r="V372" i="27" s="1"/>
  <c r="T372" i="27" a="1"/>
  <c r="T372" i="27" s="1"/>
  <c r="S372" i="27" a="1"/>
  <c r="S372" i="27" s="1"/>
  <c r="H372" i="27"/>
  <c r="C372" i="27"/>
  <c r="AY573" i="27"/>
  <c r="AX573" i="27"/>
  <c r="V573" i="27" a="1"/>
  <c r="V573" i="27" s="1"/>
  <c r="T573" i="27" a="1"/>
  <c r="T573" i="27" s="1"/>
  <c r="S573" i="27" a="1"/>
  <c r="S573" i="27" s="1"/>
  <c r="H573" i="27"/>
  <c r="C573" i="27"/>
  <c r="AY572" i="27"/>
  <c r="AX572" i="27"/>
  <c r="V572" i="27" a="1"/>
  <c r="V572" i="27" s="1"/>
  <c r="T572" i="27" a="1"/>
  <c r="T572" i="27" s="1"/>
  <c r="S572" i="27" a="1"/>
  <c r="S572" i="27" s="1"/>
  <c r="H572" i="27"/>
  <c r="C572" i="27"/>
  <c r="AY571" i="27"/>
  <c r="AX571" i="27"/>
  <c r="V571" i="27" a="1"/>
  <c r="V571" i="27" s="1"/>
  <c r="T571" i="27" a="1"/>
  <c r="T571" i="27" s="1"/>
  <c r="S571" i="27" a="1"/>
  <c r="S571" i="27" s="1"/>
  <c r="H571" i="27"/>
  <c r="C571" i="27"/>
  <c r="AY570" i="27"/>
  <c r="AX570" i="27"/>
  <c r="V570" i="27" a="1"/>
  <c r="V570" i="27" s="1"/>
  <c r="T570" i="27" a="1"/>
  <c r="T570" i="27" s="1"/>
  <c r="S570" i="27" a="1"/>
  <c r="S570" i="27" s="1"/>
  <c r="H570" i="27"/>
  <c r="C570" i="27"/>
  <c r="AY569" i="27"/>
  <c r="AX569" i="27"/>
  <c r="V569" i="27" a="1"/>
  <c r="V569" i="27" s="1"/>
  <c r="T569" i="27" a="1"/>
  <c r="T569" i="27" s="1"/>
  <c r="S569" i="27" a="1"/>
  <c r="S569" i="27" s="1"/>
  <c r="H569" i="27"/>
  <c r="C569" i="27"/>
  <c r="AY154" i="27"/>
  <c r="AX154" i="27"/>
  <c r="V154" i="27" a="1"/>
  <c r="V154" i="27" s="1"/>
  <c r="T154" i="27" a="1"/>
  <c r="T154" i="27" s="1"/>
  <c r="S154" i="27" a="1"/>
  <c r="S154" i="27" s="1"/>
  <c r="H154" i="27"/>
  <c r="C154" i="27"/>
  <c r="AY567" i="27"/>
  <c r="AX567" i="27"/>
  <c r="V567" i="27" a="1"/>
  <c r="V567" i="27" s="1"/>
  <c r="T567" i="27" a="1"/>
  <c r="T567" i="27" s="1"/>
  <c r="S567" i="27" a="1"/>
  <c r="S567" i="27" s="1"/>
  <c r="H567" i="27"/>
  <c r="C567" i="27"/>
  <c r="AY566" i="27"/>
  <c r="AX566" i="27"/>
  <c r="V566" i="27" a="1"/>
  <c r="V566" i="27" s="1"/>
  <c r="T566" i="27" a="1"/>
  <c r="T566" i="27" s="1"/>
  <c r="S566" i="27" a="1"/>
  <c r="S566" i="27" s="1"/>
  <c r="H566" i="27"/>
  <c r="C566" i="27"/>
  <c r="AY565" i="27"/>
  <c r="AX565" i="27"/>
  <c r="V565" i="27" a="1"/>
  <c r="V565" i="27" s="1"/>
  <c r="T565" i="27" a="1"/>
  <c r="T565" i="27" s="1"/>
  <c r="S565" i="27" a="1"/>
  <c r="S565" i="27" s="1"/>
  <c r="H565" i="27"/>
  <c r="C565" i="27"/>
  <c r="AY564" i="27"/>
  <c r="AX564" i="27"/>
  <c r="V564" i="27" a="1"/>
  <c r="V564" i="27" s="1"/>
  <c r="T564" i="27" a="1"/>
  <c r="T564" i="27" s="1"/>
  <c r="S564" i="27" a="1"/>
  <c r="S564" i="27" s="1"/>
  <c r="H564" i="27"/>
  <c r="C564" i="27"/>
  <c r="AY563" i="27"/>
  <c r="AX563" i="27"/>
  <c r="V563" i="27" a="1"/>
  <c r="V563" i="27" s="1"/>
  <c r="T563" i="27" a="1"/>
  <c r="T563" i="27" s="1"/>
  <c r="S563" i="27" a="1"/>
  <c r="S563" i="27" s="1"/>
  <c r="H563" i="27"/>
  <c r="C563" i="27"/>
  <c r="AY562" i="27"/>
  <c r="AX562" i="27"/>
  <c r="V562" i="27" a="1"/>
  <c r="V562" i="27" s="1"/>
  <c r="T562" i="27" a="1"/>
  <c r="T562" i="27" s="1"/>
  <c r="S562" i="27" a="1"/>
  <c r="S562" i="27" s="1"/>
  <c r="H562" i="27"/>
  <c r="C562" i="27"/>
  <c r="AY561" i="27"/>
  <c r="AX561" i="27"/>
  <c r="V561" i="27" a="1"/>
  <c r="V561" i="27" s="1"/>
  <c r="T561" i="27" a="1"/>
  <c r="T561" i="27" s="1"/>
  <c r="S561" i="27" a="1"/>
  <c r="S561" i="27" s="1"/>
  <c r="H561" i="27"/>
  <c r="C561" i="27"/>
  <c r="AY560" i="27"/>
  <c r="AX560" i="27"/>
  <c r="V560" i="27" a="1"/>
  <c r="V560" i="27" s="1"/>
  <c r="T560" i="27" a="1"/>
  <c r="T560" i="27" s="1"/>
  <c r="S560" i="27" a="1"/>
  <c r="S560" i="27" s="1"/>
  <c r="H560" i="27"/>
  <c r="C560" i="27"/>
  <c r="AY559" i="27"/>
  <c r="AX559" i="27"/>
  <c r="V559" i="27" a="1"/>
  <c r="V559" i="27" s="1"/>
  <c r="T559" i="27" a="1"/>
  <c r="T559" i="27" s="1"/>
  <c r="S559" i="27" a="1"/>
  <c r="S559" i="27" s="1"/>
  <c r="H559" i="27"/>
  <c r="C559" i="27"/>
  <c r="AY558" i="27"/>
  <c r="AX558" i="27"/>
  <c r="V558" i="27" a="1"/>
  <c r="V558" i="27" s="1"/>
  <c r="T558" i="27" a="1"/>
  <c r="T558" i="27" s="1"/>
  <c r="S558" i="27" a="1"/>
  <c r="S558" i="27" s="1"/>
  <c r="H558" i="27"/>
  <c r="C558" i="27"/>
  <c r="AY557" i="27"/>
  <c r="AX557" i="27"/>
  <c r="V557" i="27" a="1"/>
  <c r="V557" i="27" s="1"/>
  <c r="T557" i="27" a="1"/>
  <c r="T557" i="27" s="1"/>
  <c r="S557" i="27" a="1"/>
  <c r="S557" i="27" s="1"/>
  <c r="H557" i="27"/>
  <c r="C557" i="27"/>
  <c r="AY556" i="27"/>
  <c r="AX556" i="27"/>
  <c r="V556" i="27" a="1"/>
  <c r="V556" i="27" s="1"/>
  <c r="T556" i="27" a="1"/>
  <c r="T556" i="27" s="1"/>
  <c r="S556" i="27" a="1"/>
  <c r="S556" i="27" s="1"/>
  <c r="H556" i="27"/>
  <c r="C556" i="27"/>
  <c r="AY555" i="27"/>
  <c r="AX555" i="27"/>
  <c r="V555" i="27" a="1"/>
  <c r="V555" i="27" s="1"/>
  <c r="T555" i="27" a="1"/>
  <c r="T555" i="27" s="1"/>
  <c r="S555" i="27" a="1"/>
  <c r="S555" i="27" s="1"/>
  <c r="H555" i="27"/>
  <c r="C555" i="27"/>
  <c r="AY554" i="27"/>
  <c r="AX554" i="27"/>
  <c r="V554" i="27" a="1"/>
  <c r="V554" i="27" s="1"/>
  <c r="T554" i="27" a="1"/>
  <c r="T554" i="27" s="1"/>
  <c r="S554" i="27" a="1"/>
  <c r="S554" i="27" s="1"/>
  <c r="H554" i="27"/>
  <c r="C554" i="27"/>
  <c r="AY553" i="27"/>
  <c r="AX553" i="27"/>
  <c r="V553" i="27" a="1"/>
  <c r="V553" i="27" s="1"/>
  <c r="T553" i="27" a="1"/>
  <c r="T553" i="27" s="1"/>
  <c r="S553" i="27" a="1"/>
  <c r="S553" i="27" s="1"/>
  <c r="H553" i="27"/>
  <c r="C553" i="27"/>
  <c r="AY552" i="27"/>
  <c r="AX552" i="27"/>
  <c r="V552" i="27" a="1"/>
  <c r="V552" i="27" s="1"/>
  <c r="T552" i="27" a="1"/>
  <c r="T552" i="27" s="1"/>
  <c r="S552" i="27" a="1"/>
  <c r="S552" i="27" s="1"/>
  <c r="H552" i="27"/>
  <c r="C552" i="27"/>
  <c r="AY551" i="27"/>
  <c r="AX551" i="27"/>
  <c r="V551" i="27" a="1"/>
  <c r="V551" i="27" s="1"/>
  <c r="T551" i="27" a="1"/>
  <c r="T551" i="27" s="1"/>
  <c r="S551" i="27" a="1"/>
  <c r="S551" i="27" s="1"/>
  <c r="H551" i="27"/>
  <c r="C551" i="27"/>
  <c r="AY550" i="27"/>
  <c r="AX550" i="27"/>
  <c r="V550" i="27" a="1"/>
  <c r="V550" i="27" s="1"/>
  <c r="T550" i="27" a="1"/>
  <c r="T550" i="27" s="1"/>
  <c r="S550" i="27" a="1"/>
  <c r="S550" i="27" s="1"/>
  <c r="H550" i="27"/>
  <c r="C550" i="27"/>
  <c r="AY549" i="27"/>
  <c r="AX549" i="27"/>
  <c r="V549" i="27" a="1"/>
  <c r="V549" i="27" s="1"/>
  <c r="T549" i="27" a="1"/>
  <c r="T549" i="27" s="1"/>
  <c r="S549" i="27" a="1"/>
  <c r="S549" i="27" s="1"/>
  <c r="H549" i="27"/>
  <c r="C549" i="27"/>
  <c r="AY732" i="27"/>
  <c r="AX732" i="27"/>
  <c r="V732" i="27" a="1"/>
  <c r="V732" i="27" s="1"/>
  <c r="T732" i="27" a="1"/>
  <c r="T732" i="27" s="1"/>
  <c r="S732" i="27" a="1"/>
  <c r="S732" i="27" s="1"/>
  <c r="H732" i="27"/>
  <c r="C732" i="27"/>
  <c r="AY547" i="27"/>
  <c r="AX547" i="27"/>
  <c r="V547" i="27" a="1"/>
  <c r="V547" i="27" s="1"/>
  <c r="T547" i="27" a="1"/>
  <c r="T547" i="27" s="1"/>
  <c r="S547" i="27" a="1"/>
  <c r="S547" i="27" s="1"/>
  <c r="H547" i="27"/>
  <c r="C547" i="27"/>
  <c r="AY546" i="27"/>
  <c r="AX546" i="27"/>
  <c r="V546" i="27" a="1"/>
  <c r="V546" i="27" s="1"/>
  <c r="T546" i="27" a="1"/>
  <c r="T546" i="27" s="1"/>
  <c r="S546" i="27" a="1"/>
  <c r="S546" i="27" s="1"/>
  <c r="H546" i="27"/>
  <c r="C546" i="27"/>
  <c r="AY352" i="27"/>
  <c r="AX352" i="27"/>
  <c r="V352" i="27" a="1"/>
  <c r="V352" i="27" s="1"/>
  <c r="T352" i="27" a="1"/>
  <c r="T352" i="27" s="1"/>
  <c r="S352" i="27" a="1"/>
  <c r="S352" i="27" s="1"/>
  <c r="H352" i="27"/>
  <c r="C352" i="27"/>
  <c r="AY544" i="27"/>
  <c r="AX544" i="27"/>
  <c r="V544" i="27" a="1"/>
  <c r="V544" i="27" s="1"/>
  <c r="T544" i="27" a="1"/>
  <c r="T544" i="27" s="1"/>
  <c r="S544" i="27" a="1"/>
  <c r="S544" i="27" s="1"/>
  <c r="H544" i="27"/>
  <c r="C544" i="27"/>
  <c r="AY543" i="27"/>
  <c r="AX543" i="27"/>
  <c r="V543" i="27" a="1"/>
  <c r="V543" i="27" s="1"/>
  <c r="T543" i="27" a="1"/>
  <c r="T543" i="27" s="1"/>
  <c r="S543" i="27" a="1"/>
  <c r="S543" i="27" s="1"/>
  <c r="H543" i="27"/>
  <c r="C543" i="27"/>
  <c r="AY542" i="27"/>
  <c r="AX542" i="27"/>
  <c r="V542" i="27" a="1"/>
  <c r="V542" i="27" s="1"/>
  <c r="T542" i="27" a="1"/>
  <c r="T542" i="27" s="1"/>
  <c r="S542" i="27" a="1"/>
  <c r="S542" i="27" s="1"/>
  <c r="H542" i="27"/>
  <c r="C542" i="27"/>
  <c r="AY541" i="27"/>
  <c r="AX541" i="27"/>
  <c r="V541" i="27" a="1"/>
  <c r="V541" i="27" s="1"/>
  <c r="T541" i="27" a="1"/>
  <c r="T541" i="27" s="1"/>
  <c r="S541" i="27" a="1"/>
  <c r="S541" i="27" s="1"/>
  <c r="H541" i="27"/>
  <c r="C541" i="27"/>
  <c r="AY540" i="27"/>
  <c r="AX540" i="27"/>
  <c r="V540" i="27" a="1"/>
  <c r="V540" i="27" s="1"/>
  <c r="T540" i="27" a="1"/>
  <c r="T540" i="27" s="1"/>
  <c r="S540" i="27" a="1"/>
  <c r="S540" i="27" s="1"/>
  <c r="H540" i="27"/>
  <c r="C540" i="27"/>
  <c r="AY539" i="27"/>
  <c r="AX539" i="27"/>
  <c r="V539" i="27" a="1"/>
  <c r="V539" i="27" s="1"/>
  <c r="T539" i="27" a="1"/>
  <c r="T539" i="27" s="1"/>
  <c r="S539" i="27" a="1"/>
  <c r="S539" i="27" s="1"/>
  <c r="H539" i="27"/>
  <c r="C539" i="27"/>
  <c r="AY538" i="27"/>
  <c r="AX538" i="27"/>
  <c r="V538" i="27" a="1"/>
  <c r="V538" i="27" s="1"/>
  <c r="T538" i="27" a="1"/>
  <c r="T538" i="27" s="1"/>
  <c r="S538" i="27" a="1"/>
  <c r="S538" i="27" s="1"/>
  <c r="H538" i="27"/>
  <c r="C538" i="27"/>
  <c r="AY537" i="27"/>
  <c r="AX537" i="27"/>
  <c r="V537" i="27" a="1"/>
  <c r="V537" i="27" s="1"/>
  <c r="T537" i="27" a="1"/>
  <c r="T537" i="27" s="1"/>
  <c r="S537" i="27" a="1"/>
  <c r="S537" i="27" s="1"/>
  <c r="H537" i="27"/>
  <c r="C537" i="27"/>
  <c r="AY536" i="27"/>
  <c r="AX536" i="27"/>
  <c r="V536" i="27" a="1"/>
  <c r="V536" i="27" s="1"/>
  <c r="T536" i="27" a="1"/>
  <c r="T536" i="27" s="1"/>
  <c r="S536" i="27" a="1"/>
  <c r="S536" i="27" s="1"/>
  <c r="H536" i="27"/>
  <c r="C536" i="27"/>
  <c r="AY535" i="27"/>
  <c r="AX535" i="27"/>
  <c r="V535" i="27" a="1"/>
  <c r="V535" i="27" s="1"/>
  <c r="T535" i="27" a="1"/>
  <c r="T535" i="27" s="1"/>
  <c r="S535" i="27" a="1"/>
  <c r="S535" i="27" s="1"/>
  <c r="H535" i="27"/>
  <c r="C535" i="27"/>
  <c r="AY534" i="27"/>
  <c r="AX534" i="27"/>
  <c r="V534" i="27" a="1"/>
  <c r="V534" i="27" s="1"/>
  <c r="T534" i="27" a="1"/>
  <c r="T534" i="27" s="1"/>
  <c r="S534" i="27" a="1"/>
  <c r="S534" i="27" s="1"/>
  <c r="H534" i="27"/>
  <c r="C534" i="27"/>
  <c r="AY533" i="27"/>
  <c r="AX533" i="27"/>
  <c r="V533" i="27" a="1"/>
  <c r="V533" i="27" s="1"/>
  <c r="T533" i="27" a="1"/>
  <c r="T533" i="27" s="1"/>
  <c r="S533" i="27" a="1"/>
  <c r="S533" i="27" s="1"/>
  <c r="H533" i="27"/>
  <c r="C533" i="27"/>
  <c r="AY532" i="27"/>
  <c r="AX532" i="27"/>
  <c r="V532" i="27" a="1"/>
  <c r="V532" i="27" s="1"/>
  <c r="T532" i="27" a="1"/>
  <c r="T532" i="27" s="1"/>
  <c r="S532" i="27" a="1"/>
  <c r="S532" i="27" s="1"/>
  <c r="H532" i="27"/>
  <c r="C532" i="27"/>
  <c r="AY531" i="27"/>
  <c r="AX531" i="27"/>
  <c r="V531" i="27" a="1"/>
  <c r="V531" i="27" s="1"/>
  <c r="T531" i="27" a="1"/>
  <c r="T531" i="27" s="1"/>
  <c r="S531" i="27" a="1"/>
  <c r="S531" i="27" s="1"/>
  <c r="H531" i="27"/>
  <c r="C531" i="27"/>
  <c r="AY530" i="27"/>
  <c r="AX530" i="27"/>
  <c r="V530" i="27" a="1"/>
  <c r="V530" i="27" s="1"/>
  <c r="T530" i="27" a="1"/>
  <c r="T530" i="27" s="1"/>
  <c r="S530" i="27" a="1"/>
  <c r="S530" i="27" s="1"/>
  <c r="H530" i="27"/>
  <c r="C530" i="27"/>
  <c r="AY529" i="27"/>
  <c r="AX529" i="27"/>
  <c r="V529" i="27" a="1"/>
  <c r="V529" i="27" s="1"/>
  <c r="T529" i="27" a="1"/>
  <c r="T529" i="27" s="1"/>
  <c r="S529" i="27" a="1"/>
  <c r="S529" i="27" s="1"/>
  <c r="H529" i="27"/>
  <c r="C529" i="27"/>
  <c r="AY528" i="27"/>
  <c r="AX528" i="27"/>
  <c r="V528" i="27" a="1"/>
  <c r="V528" i="27" s="1"/>
  <c r="T528" i="27" a="1"/>
  <c r="T528" i="27" s="1"/>
  <c r="S528" i="27" a="1"/>
  <c r="S528" i="27" s="1"/>
  <c r="H528" i="27"/>
  <c r="C528" i="27"/>
  <c r="AY527" i="27"/>
  <c r="AX527" i="27"/>
  <c r="V527" i="27" a="1"/>
  <c r="V527" i="27" s="1"/>
  <c r="T527" i="27" a="1"/>
  <c r="T527" i="27" s="1"/>
  <c r="S527" i="27" a="1"/>
  <c r="S527" i="27" s="1"/>
  <c r="H527" i="27"/>
  <c r="C527" i="27"/>
  <c r="AY526" i="27"/>
  <c r="AX526" i="27"/>
  <c r="V526" i="27" a="1"/>
  <c r="V526" i="27" s="1"/>
  <c r="T526" i="27" a="1"/>
  <c r="T526" i="27" s="1"/>
  <c r="S526" i="27" a="1"/>
  <c r="S526" i="27" s="1"/>
  <c r="H526" i="27"/>
  <c r="C526" i="27"/>
  <c r="AY525" i="27"/>
  <c r="AX525" i="27"/>
  <c r="V525" i="27" a="1"/>
  <c r="V525" i="27" s="1"/>
  <c r="T525" i="27" a="1"/>
  <c r="T525" i="27" s="1"/>
  <c r="S525" i="27" a="1"/>
  <c r="S525" i="27" s="1"/>
  <c r="H525" i="27"/>
  <c r="C525" i="27"/>
  <c r="AY524" i="27"/>
  <c r="AX524" i="27"/>
  <c r="V524" i="27" a="1"/>
  <c r="V524" i="27" s="1"/>
  <c r="T524" i="27" a="1"/>
  <c r="T524" i="27" s="1"/>
  <c r="S524" i="27" a="1"/>
  <c r="S524" i="27" s="1"/>
  <c r="H524" i="27"/>
  <c r="C524" i="27"/>
  <c r="AY523" i="27"/>
  <c r="AX523" i="27"/>
  <c r="V523" i="27" a="1"/>
  <c r="V523" i="27" s="1"/>
  <c r="T523" i="27" a="1"/>
  <c r="T523" i="27" s="1"/>
  <c r="S523" i="27" a="1"/>
  <c r="S523" i="27" s="1"/>
  <c r="H523" i="27"/>
  <c r="C523" i="27"/>
  <c r="AY522" i="27"/>
  <c r="AX522" i="27"/>
  <c r="V522" i="27" a="1"/>
  <c r="V522" i="27" s="1"/>
  <c r="T522" i="27" a="1"/>
  <c r="T522" i="27" s="1"/>
  <c r="S522" i="27" a="1"/>
  <c r="S522" i="27" s="1"/>
  <c r="H522" i="27"/>
  <c r="C522" i="27"/>
  <c r="AY521" i="27"/>
  <c r="AX521" i="27"/>
  <c r="V521" i="27" a="1"/>
  <c r="V521" i="27" s="1"/>
  <c r="T521" i="27" a="1"/>
  <c r="T521" i="27" s="1"/>
  <c r="S521" i="27" a="1"/>
  <c r="S521" i="27" s="1"/>
  <c r="H521" i="27"/>
  <c r="C521" i="27"/>
  <c r="AY520" i="27"/>
  <c r="AX520" i="27"/>
  <c r="V520" i="27" a="1"/>
  <c r="V520" i="27" s="1"/>
  <c r="T520" i="27" a="1"/>
  <c r="T520" i="27" s="1"/>
  <c r="S520" i="27" a="1"/>
  <c r="S520" i="27" s="1"/>
  <c r="H520" i="27"/>
  <c r="C520" i="27"/>
  <c r="AY519" i="27"/>
  <c r="AX519" i="27"/>
  <c r="V519" i="27" a="1"/>
  <c r="V519" i="27" s="1"/>
  <c r="T519" i="27" a="1"/>
  <c r="T519" i="27" s="1"/>
  <c r="S519" i="27" a="1"/>
  <c r="S519" i="27" s="1"/>
  <c r="H519" i="27"/>
  <c r="C519" i="27"/>
  <c r="AY518" i="27"/>
  <c r="AX518" i="27"/>
  <c r="V518" i="27" a="1"/>
  <c r="V518" i="27" s="1"/>
  <c r="T518" i="27" a="1"/>
  <c r="T518" i="27" s="1"/>
  <c r="S518" i="27" a="1"/>
  <c r="S518" i="27" s="1"/>
  <c r="H518" i="27"/>
  <c r="C518" i="27"/>
  <c r="AY517" i="27"/>
  <c r="AX517" i="27"/>
  <c r="V517" i="27" a="1"/>
  <c r="V517" i="27" s="1"/>
  <c r="T517" i="27" a="1"/>
  <c r="T517" i="27" s="1"/>
  <c r="S517" i="27" a="1"/>
  <c r="S517" i="27" s="1"/>
  <c r="H517" i="27"/>
  <c r="C517" i="27"/>
  <c r="AY516" i="27"/>
  <c r="AX516" i="27"/>
  <c r="V516" i="27" a="1"/>
  <c r="V516" i="27" s="1"/>
  <c r="T516" i="27" a="1"/>
  <c r="T516" i="27" s="1"/>
  <c r="S516" i="27" a="1"/>
  <c r="S516" i="27" s="1"/>
  <c r="H516" i="27"/>
  <c r="C516" i="27"/>
  <c r="AY515" i="27"/>
  <c r="AX515" i="27"/>
  <c r="V515" i="27" a="1"/>
  <c r="V515" i="27" s="1"/>
  <c r="T515" i="27" a="1"/>
  <c r="T515" i="27" s="1"/>
  <c r="S515" i="27" a="1"/>
  <c r="S515" i="27" s="1"/>
  <c r="H515" i="27"/>
  <c r="C515" i="27"/>
  <c r="AY514" i="27"/>
  <c r="AX514" i="27"/>
  <c r="V514" i="27" a="1"/>
  <c r="V514" i="27" s="1"/>
  <c r="T514" i="27" a="1"/>
  <c r="T514" i="27" s="1"/>
  <c r="S514" i="27" a="1"/>
  <c r="S514" i="27" s="1"/>
  <c r="H514" i="27"/>
  <c r="C514" i="27"/>
  <c r="AY681" i="27"/>
  <c r="AX681" i="27"/>
  <c r="V681" i="27" a="1"/>
  <c r="V681" i="27" s="1"/>
  <c r="T681" i="27" a="1"/>
  <c r="T681" i="27" s="1"/>
  <c r="S681" i="27" a="1"/>
  <c r="S681" i="27" s="1"/>
  <c r="H681" i="27"/>
  <c r="C681" i="27"/>
  <c r="AY512" i="27"/>
  <c r="AX512" i="27"/>
  <c r="V512" i="27" a="1"/>
  <c r="V512" i="27" s="1"/>
  <c r="T512" i="27" a="1"/>
  <c r="T512" i="27" s="1"/>
  <c r="S512" i="27" a="1"/>
  <c r="S512" i="27" s="1"/>
  <c r="H512" i="27"/>
  <c r="C512" i="27"/>
  <c r="AY511" i="27"/>
  <c r="AX511" i="27"/>
  <c r="V511" i="27" a="1"/>
  <c r="V511" i="27" s="1"/>
  <c r="T511" i="27" a="1"/>
  <c r="T511" i="27" s="1"/>
  <c r="S511" i="27" a="1"/>
  <c r="S511" i="27" s="1"/>
  <c r="H511" i="27"/>
  <c r="C511" i="27"/>
  <c r="AY510" i="27"/>
  <c r="AX510" i="27"/>
  <c r="V510" i="27" a="1"/>
  <c r="V510" i="27" s="1"/>
  <c r="T510" i="27" a="1"/>
  <c r="T510" i="27" s="1"/>
  <c r="S510" i="27" a="1"/>
  <c r="S510" i="27" s="1"/>
  <c r="H510" i="27"/>
  <c r="C510" i="27"/>
  <c r="AY509" i="27"/>
  <c r="AX509" i="27"/>
  <c r="V509" i="27" a="1"/>
  <c r="V509" i="27" s="1"/>
  <c r="T509" i="27" a="1"/>
  <c r="T509" i="27" s="1"/>
  <c r="S509" i="27" a="1"/>
  <c r="S509" i="27" s="1"/>
  <c r="H509" i="27"/>
  <c r="C509" i="27"/>
  <c r="AY508" i="27"/>
  <c r="AX508" i="27"/>
  <c r="V508" i="27" a="1"/>
  <c r="V508" i="27" s="1"/>
  <c r="T508" i="27" a="1"/>
  <c r="T508" i="27" s="1"/>
  <c r="S508" i="27" a="1"/>
  <c r="S508" i="27" s="1"/>
  <c r="H508" i="27"/>
  <c r="C508" i="27"/>
  <c r="AY507" i="27"/>
  <c r="AX507" i="27"/>
  <c r="V507" i="27" a="1"/>
  <c r="V507" i="27" s="1"/>
  <c r="T507" i="27" a="1"/>
  <c r="T507" i="27" s="1"/>
  <c r="S507" i="27" a="1"/>
  <c r="S507" i="27" s="1"/>
  <c r="H507" i="27"/>
  <c r="C507" i="27"/>
  <c r="AY506" i="27"/>
  <c r="AX506" i="27"/>
  <c r="V506" i="27" a="1"/>
  <c r="V506" i="27" s="1"/>
  <c r="T506" i="27" a="1"/>
  <c r="T506" i="27" s="1"/>
  <c r="S506" i="27" a="1"/>
  <c r="S506" i="27" s="1"/>
  <c r="H506" i="27"/>
  <c r="C506" i="27"/>
  <c r="AY568" i="27"/>
  <c r="AX568" i="27"/>
  <c r="V568" i="27" a="1"/>
  <c r="V568" i="27" s="1"/>
  <c r="T568" i="27" a="1"/>
  <c r="T568" i="27" s="1"/>
  <c r="S568" i="27" a="1"/>
  <c r="S568" i="27" s="1"/>
  <c r="H568" i="27"/>
  <c r="C568" i="27"/>
  <c r="AY504" i="27"/>
  <c r="AX504" i="27"/>
  <c r="V504" i="27" a="1"/>
  <c r="V504" i="27" s="1"/>
  <c r="T504" i="27" a="1"/>
  <c r="T504" i="27" s="1"/>
  <c r="S504" i="27" a="1"/>
  <c r="S504" i="27" s="1"/>
  <c r="H504" i="27"/>
  <c r="C504" i="27"/>
  <c r="AY503" i="27"/>
  <c r="AX503" i="27"/>
  <c r="V503" i="27" a="1"/>
  <c r="V503" i="27" s="1"/>
  <c r="T503" i="27" a="1"/>
  <c r="T503" i="27" s="1"/>
  <c r="S503" i="27" a="1"/>
  <c r="S503" i="27" s="1"/>
  <c r="H503" i="27"/>
  <c r="C503" i="27"/>
  <c r="AY502" i="27"/>
  <c r="AX502" i="27"/>
  <c r="V502" i="27" a="1"/>
  <c r="V502" i="27" s="1"/>
  <c r="T502" i="27" a="1"/>
  <c r="T502" i="27" s="1"/>
  <c r="S502" i="27" a="1"/>
  <c r="S502" i="27" s="1"/>
  <c r="H502" i="27"/>
  <c r="C502" i="27"/>
  <c r="AY501" i="27"/>
  <c r="AX501" i="27"/>
  <c r="V501" i="27" a="1"/>
  <c r="V501" i="27" s="1"/>
  <c r="T501" i="27" a="1"/>
  <c r="T501" i="27" s="1"/>
  <c r="S501" i="27" a="1"/>
  <c r="S501" i="27" s="1"/>
  <c r="H501" i="27"/>
  <c r="C501" i="27"/>
  <c r="AY500" i="27"/>
  <c r="AX500" i="27"/>
  <c r="V500" i="27" a="1"/>
  <c r="V500" i="27" s="1"/>
  <c r="T500" i="27" a="1"/>
  <c r="T500" i="27" s="1"/>
  <c r="S500" i="27" a="1"/>
  <c r="S500" i="27" s="1"/>
  <c r="H500" i="27"/>
  <c r="C500" i="27"/>
  <c r="AY499" i="27"/>
  <c r="AX499" i="27"/>
  <c r="V499" i="27" a="1"/>
  <c r="V499" i="27" s="1"/>
  <c r="T499" i="27" a="1"/>
  <c r="T499" i="27" s="1"/>
  <c r="S499" i="27" a="1"/>
  <c r="S499" i="27" s="1"/>
  <c r="H499" i="27"/>
  <c r="C499" i="27"/>
  <c r="AY498" i="27"/>
  <c r="AX498" i="27"/>
  <c r="V498" i="27" a="1"/>
  <c r="V498" i="27" s="1"/>
  <c r="T498" i="27" a="1"/>
  <c r="T498" i="27" s="1"/>
  <c r="S498" i="27" a="1"/>
  <c r="S498" i="27" s="1"/>
  <c r="H498" i="27"/>
  <c r="C498" i="27"/>
  <c r="AY497" i="27"/>
  <c r="AX497" i="27"/>
  <c r="V497" i="27" a="1"/>
  <c r="V497" i="27" s="1"/>
  <c r="T497" i="27" a="1"/>
  <c r="T497" i="27" s="1"/>
  <c r="S497" i="27" a="1"/>
  <c r="S497" i="27" s="1"/>
  <c r="H497" i="27"/>
  <c r="C497" i="27"/>
  <c r="AY496" i="27"/>
  <c r="AX496" i="27"/>
  <c r="V496" i="27" a="1"/>
  <c r="V496" i="27" s="1"/>
  <c r="T496" i="27" a="1"/>
  <c r="T496" i="27" s="1"/>
  <c r="S496" i="27" a="1"/>
  <c r="S496" i="27" s="1"/>
  <c r="H496" i="27"/>
  <c r="C496" i="27"/>
  <c r="AY495" i="27"/>
  <c r="AX495" i="27"/>
  <c r="V495" i="27" a="1"/>
  <c r="V495" i="27" s="1"/>
  <c r="T495" i="27" a="1"/>
  <c r="T495" i="27" s="1"/>
  <c r="S495" i="27" a="1"/>
  <c r="S495" i="27" s="1"/>
  <c r="H495" i="27"/>
  <c r="C495" i="27"/>
  <c r="AY494" i="27"/>
  <c r="AX494" i="27"/>
  <c r="V494" i="27" a="1"/>
  <c r="V494" i="27" s="1"/>
  <c r="T494" i="27" a="1"/>
  <c r="T494" i="27" s="1"/>
  <c r="S494" i="27" a="1"/>
  <c r="S494" i="27" s="1"/>
  <c r="H494" i="27"/>
  <c r="C494" i="27"/>
  <c r="AY493" i="27"/>
  <c r="AX493" i="27"/>
  <c r="V493" i="27" a="1"/>
  <c r="V493" i="27" s="1"/>
  <c r="T493" i="27" a="1"/>
  <c r="T493" i="27" s="1"/>
  <c r="S493" i="27" a="1"/>
  <c r="S493" i="27" s="1"/>
  <c r="H493" i="27"/>
  <c r="C493" i="27"/>
  <c r="AY492" i="27"/>
  <c r="AX492" i="27"/>
  <c r="V492" i="27" a="1"/>
  <c r="V492" i="27" s="1"/>
  <c r="T492" i="27" a="1"/>
  <c r="T492" i="27" s="1"/>
  <c r="S492" i="27" a="1"/>
  <c r="S492" i="27" s="1"/>
  <c r="H492" i="27"/>
  <c r="C492" i="27"/>
  <c r="AY491" i="27"/>
  <c r="AX491" i="27"/>
  <c r="V491" i="27" a="1"/>
  <c r="V491" i="27" s="1"/>
  <c r="T491" i="27" a="1"/>
  <c r="T491" i="27" s="1"/>
  <c r="S491" i="27" a="1"/>
  <c r="S491" i="27" s="1"/>
  <c r="H491" i="27"/>
  <c r="C491" i="27"/>
  <c r="AY490" i="27"/>
  <c r="AX490" i="27"/>
  <c r="V490" i="27" a="1"/>
  <c r="V490" i="27" s="1"/>
  <c r="T490" i="27" a="1"/>
  <c r="T490" i="27" s="1"/>
  <c r="S490" i="27" a="1"/>
  <c r="S490" i="27" s="1"/>
  <c r="H490" i="27"/>
  <c r="C490" i="27"/>
  <c r="AY489" i="27"/>
  <c r="AX489" i="27"/>
  <c r="V489" i="27" a="1"/>
  <c r="V489" i="27" s="1"/>
  <c r="T489" i="27" a="1"/>
  <c r="T489" i="27" s="1"/>
  <c r="S489" i="27" a="1"/>
  <c r="S489" i="27" s="1"/>
  <c r="H489" i="27"/>
  <c r="C489" i="27"/>
  <c r="AY488" i="27"/>
  <c r="AX488" i="27"/>
  <c r="V488" i="27" a="1"/>
  <c r="V488" i="27" s="1"/>
  <c r="T488" i="27" a="1"/>
  <c r="T488" i="27" s="1"/>
  <c r="S488" i="27" a="1"/>
  <c r="S488" i="27" s="1"/>
  <c r="H488" i="27"/>
  <c r="C488" i="27"/>
  <c r="AY487" i="27"/>
  <c r="AX487" i="27"/>
  <c r="V487" i="27" a="1"/>
  <c r="V487" i="27" s="1"/>
  <c r="T487" i="27" a="1"/>
  <c r="T487" i="27" s="1"/>
  <c r="S487" i="27" a="1"/>
  <c r="S487" i="27" s="1"/>
  <c r="H487" i="27"/>
  <c r="C487" i="27"/>
  <c r="AY486" i="27"/>
  <c r="AX486" i="27"/>
  <c r="V486" i="27" a="1"/>
  <c r="V486" i="27" s="1"/>
  <c r="T486" i="27" a="1"/>
  <c r="T486" i="27" s="1"/>
  <c r="S486" i="27" a="1"/>
  <c r="S486" i="27" s="1"/>
  <c r="H486" i="27"/>
  <c r="C486" i="27"/>
  <c r="AY485" i="27"/>
  <c r="AX485" i="27"/>
  <c r="V485" i="27" a="1"/>
  <c r="V485" i="27" s="1"/>
  <c r="T485" i="27" a="1"/>
  <c r="T485" i="27" s="1"/>
  <c r="S485" i="27" a="1"/>
  <c r="S485" i="27" s="1"/>
  <c r="H485" i="27"/>
  <c r="C485" i="27"/>
  <c r="AY484" i="27"/>
  <c r="AX484" i="27"/>
  <c r="V484" i="27" a="1"/>
  <c r="V484" i="27" s="1"/>
  <c r="T484" i="27" a="1"/>
  <c r="T484" i="27" s="1"/>
  <c r="S484" i="27" a="1"/>
  <c r="S484" i="27" s="1"/>
  <c r="H484" i="27"/>
  <c r="C484" i="27"/>
  <c r="AY483" i="27"/>
  <c r="AX483" i="27"/>
  <c r="V483" i="27" a="1"/>
  <c r="V483" i="27" s="1"/>
  <c r="T483" i="27" a="1"/>
  <c r="T483" i="27" s="1"/>
  <c r="S483" i="27" a="1"/>
  <c r="S483" i="27" s="1"/>
  <c r="H483" i="27"/>
  <c r="C483" i="27"/>
  <c r="AY482" i="27"/>
  <c r="AX482" i="27"/>
  <c r="V482" i="27" a="1"/>
  <c r="V482" i="27" s="1"/>
  <c r="T482" i="27" a="1"/>
  <c r="T482" i="27" s="1"/>
  <c r="S482" i="27" a="1"/>
  <c r="S482" i="27" s="1"/>
  <c r="H482" i="27"/>
  <c r="C482" i="27"/>
  <c r="AY440" i="27"/>
  <c r="AX440" i="27"/>
  <c r="V440" i="27" a="1"/>
  <c r="V440" i="27" s="1"/>
  <c r="T440" i="27" a="1"/>
  <c r="T440" i="27" s="1"/>
  <c r="S440" i="27" a="1"/>
  <c r="S440" i="27" s="1"/>
  <c r="H440" i="27"/>
  <c r="C440" i="27"/>
  <c r="AY480" i="27"/>
  <c r="AX480" i="27"/>
  <c r="V480" i="27" a="1"/>
  <c r="V480" i="27" s="1"/>
  <c r="T480" i="27" a="1"/>
  <c r="T480" i="27" s="1"/>
  <c r="S480" i="27" a="1"/>
  <c r="S480" i="27" s="1"/>
  <c r="H480" i="27"/>
  <c r="C480" i="27"/>
  <c r="AY479" i="27"/>
  <c r="AX479" i="27"/>
  <c r="V479" i="27" a="1"/>
  <c r="V479" i="27" s="1"/>
  <c r="T479" i="27" a="1"/>
  <c r="T479" i="27" s="1"/>
  <c r="S479" i="27" a="1"/>
  <c r="S479" i="27" s="1"/>
  <c r="H479" i="27"/>
  <c r="C479" i="27"/>
  <c r="AY412" i="27"/>
  <c r="AX412" i="27"/>
  <c r="V412" i="27" a="1"/>
  <c r="V412" i="27" s="1"/>
  <c r="T412" i="27" a="1"/>
  <c r="T412" i="27" s="1"/>
  <c r="S412" i="27" a="1"/>
  <c r="S412" i="27" s="1"/>
  <c r="H412" i="27"/>
  <c r="C412" i="27"/>
  <c r="AY387" i="27"/>
  <c r="AX387" i="27"/>
  <c r="V387" i="27" a="1"/>
  <c r="V387" i="27" s="1"/>
  <c r="T387" i="27" a="1"/>
  <c r="T387" i="27" s="1"/>
  <c r="S387" i="27" a="1"/>
  <c r="S387" i="27" s="1"/>
  <c r="H387" i="27"/>
  <c r="C387" i="27"/>
  <c r="AY476" i="27"/>
  <c r="AX476" i="27"/>
  <c r="V476" i="27" a="1"/>
  <c r="V476" i="27" s="1"/>
  <c r="T476" i="27" a="1"/>
  <c r="T476" i="27" s="1"/>
  <c r="S476" i="27" a="1"/>
  <c r="S476" i="27" s="1"/>
  <c r="H476" i="27"/>
  <c r="C476" i="27"/>
  <c r="AY430" i="27"/>
  <c r="AX430" i="27"/>
  <c r="V430" i="27" a="1"/>
  <c r="V430" i="27" s="1"/>
  <c r="T430" i="27" a="1"/>
  <c r="T430" i="27" s="1"/>
  <c r="S430" i="27" a="1"/>
  <c r="S430" i="27" s="1"/>
  <c r="H430" i="27"/>
  <c r="C430" i="27"/>
  <c r="AY474" i="27"/>
  <c r="AX474" i="27"/>
  <c r="V474" i="27" a="1"/>
  <c r="V474" i="27" s="1"/>
  <c r="T474" i="27" a="1"/>
  <c r="T474" i="27" s="1"/>
  <c r="S474" i="27" a="1"/>
  <c r="S474" i="27" s="1"/>
  <c r="H474" i="27"/>
  <c r="C474" i="27"/>
  <c r="AY473" i="27"/>
  <c r="AX473" i="27"/>
  <c r="V473" i="27" a="1"/>
  <c r="V473" i="27" s="1"/>
  <c r="T473" i="27" a="1"/>
  <c r="T473" i="27" s="1"/>
  <c r="S473" i="27" a="1"/>
  <c r="S473" i="27" s="1"/>
  <c r="H473" i="27"/>
  <c r="C473" i="27"/>
  <c r="AY472" i="27"/>
  <c r="AX472" i="27"/>
  <c r="V472" i="27" a="1"/>
  <c r="V472" i="27" s="1"/>
  <c r="T472" i="27" a="1"/>
  <c r="T472" i="27" s="1"/>
  <c r="S472" i="27" a="1"/>
  <c r="S472" i="27" s="1"/>
  <c r="H472" i="27"/>
  <c r="C472" i="27"/>
  <c r="AY471" i="27"/>
  <c r="AX471" i="27"/>
  <c r="V471" i="27" a="1"/>
  <c r="V471" i="27" s="1"/>
  <c r="T471" i="27" a="1"/>
  <c r="T471" i="27" s="1"/>
  <c r="S471" i="27" a="1"/>
  <c r="S471" i="27" s="1"/>
  <c r="H471" i="27"/>
  <c r="C471" i="27"/>
  <c r="AY470" i="27"/>
  <c r="AX470" i="27"/>
  <c r="V470" i="27" a="1"/>
  <c r="V470" i="27" s="1"/>
  <c r="T470" i="27" a="1"/>
  <c r="T470" i="27" s="1"/>
  <c r="S470" i="27" a="1"/>
  <c r="S470" i="27" s="1"/>
  <c r="H470" i="27"/>
  <c r="C470" i="27"/>
  <c r="AY469" i="27"/>
  <c r="AX469" i="27"/>
  <c r="V469" i="27" a="1"/>
  <c r="V469" i="27" s="1"/>
  <c r="T469" i="27" a="1"/>
  <c r="T469" i="27" s="1"/>
  <c r="S469" i="27" a="1"/>
  <c r="S469" i="27" s="1"/>
  <c r="H469" i="27"/>
  <c r="C469" i="27"/>
  <c r="AY468" i="27"/>
  <c r="AX468" i="27"/>
  <c r="V468" i="27" a="1"/>
  <c r="V468" i="27" s="1"/>
  <c r="T468" i="27" a="1"/>
  <c r="T468" i="27" s="1"/>
  <c r="S468" i="27" a="1"/>
  <c r="S468" i="27" s="1"/>
  <c r="H468" i="27"/>
  <c r="C468" i="27"/>
  <c r="AY467" i="27"/>
  <c r="AX467" i="27"/>
  <c r="V467" i="27" a="1"/>
  <c r="V467" i="27" s="1"/>
  <c r="T467" i="27" a="1"/>
  <c r="T467" i="27" s="1"/>
  <c r="S467" i="27" a="1"/>
  <c r="S467" i="27" s="1"/>
  <c r="H467" i="27"/>
  <c r="C467" i="27"/>
  <c r="AY466" i="27"/>
  <c r="AX466" i="27"/>
  <c r="V466" i="27" a="1"/>
  <c r="V466" i="27" s="1"/>
  <c r="T466" i="27" a="1"/>
  <c r="T466" i="27" s="1"/>
  <c r="S466" i="27" a="1"/>
  <c r="S466" i="27" s="1"/>
  <c r="H466" i="27"/>
  <c r="C466" i="27"/>
  <c r="AY465" i="27"/>
  <c r="AX465" i="27"/>
  <c r="V465" i="27" a="1"/>
  <c r="V465" i="27" s="1"/>
  <c r="T465" i="27" a="1"/>
  <c r="T465" i="27" s="1"/>
  <c r="S465" i="27" a="1"/>
  <c r="S465" i="27" s="1"/>
  <c r="H465" i="27"/>
  <c r="C465" i="27"/>
  <c r="AY464" i="27"/>
  <c r="AX464" i="27"/>
  <c r="V464" i="27" a="1"/>
  <c r="V464" i="27" s="1"/>
  <c r="T464" i="27" a="1"/>
  <c r="T464" i="27" s="1"/>
  <c r="S464" i="27" a="1"/>
  <c r="S464" i="27" s="1"/>
  <c r="H464" i="27"/>
  <c r="C464" i="27"/>
  <c r="AY463" i="27"/>
  <c r="AX463" i="27"/>
  <c r="V463" i="27" a="1"/>
  <c r="V463" i="27" s="1"/>
  <c r="T463" i="27" a="1"/>
  <c r="T463" i="27" s="1"/>
  <c r="S463" i="27" a="1"/>
  <c r="S463" i="27" s="1"/>
  <c r="H463" i="27"/>
  <c r="C463" i="27"/>
  <c r="AY462" i="27"/>
  <c r="AX462" i="27"/>
  <c r="V462" i="27" a="1"/>
  <c r="V462" i="27" s="1"/>
  <c r="T462" i="27" a="1"/>
  <c r="T462" i="27" s="1"/>
  <c r="S462" i="27" a="1"/>
  <c r="S462" i="27" s="1"/>
  <c r="H462" i="27"/>
  <c r="C462" i="27"/>
  <c r="AY310" i="27"/>
  <c r="AX310" i="27"/>
  <c r="V310" i="27" a="1"/>
  <c r="V310" i="27" s="1"/>
  <c r="T310" i="27" a="1"/>
  <c r="T310" i="27" s="1"/>
  <c r="S310" i="27" a="1"/>
  <c r="S310" i="27" s="1"/>
  <c r="H310" i="27"/>
  <c r="C310" i="27"/>
  <c r="AY111" i="27"/>
  <c r="AX111" i="27"/>
  <c r="V111" i="27" a="1"/>
  <c r="V111" i="27" s="1"/>
  <c r="T111" i="27" a="1"/>
  <c r="T111" i="27" s="1"/>
  <c r="S111" i="27" a="1"/>
  <c r="S111" i="27" s="1"/>
  <c r="H111" i="27"/>
  <c r="C111" i="27"/>
  <c r="AY155" i="27"/>
  <c r="AX155" i="27"/>
  <c r="V155" i="27" a="1"/>
  <c r="V155" i="27" s="1"/>
  <c r="T155" i="27" a="1"/>
  <c r="T155" i="27" s="1"/>
  <c r="S155" i="27" a="1"/>
  <c r="S155" i="27" s="1"/>
  <c r="H155" i="27"/>
  <c r="C155" i="27"/>
  <c r="AY458" i="27"/>
  <c r="AX458" i="27"/>
  <c r="V458" i="27" a="1"/>
  <c r="V458" i="27" s="1"/>
  <c r="T458" i="27" a="1"/>
  <c r="T458" i="27" s="1"/>
  <c r="S458" i="27" a="1"/>
  <c r="S458" i="27" s="1"/>
  <c r="H458" i="27"/>
  <c r="C458" i="27"/>
  <c r="AY302" i="27"/>
  <c r="AX302" i="27"/>
  <c r="V302" i="27" a="1"/>
  <c r="V302" i="27" s="1"/>
  <c r="T302" i="27" a="1"/>
  <c r="T302" i="27" s="1"/>
  <c r="S302" i="27" a="1"/>
  <c r="S302" i="27" s="1"/>
  <c r="H302" i="27"/>
  <c r="C302" i="27"/>
  <c r="AY456" i="27"/>
  <c r="AX456" i="27"/>
  <c r="V456" i="27" a="1"/>
  <c r="V456" i="27" s="1"/>
  <c r="T456" i="27" a="1"/>
  <c r="T456" i="27" s="1"/>
  <c r="S456" i="27" a="1"/>
  <c r="S456" i="27" s="1"/>
  <c r="H456" i="27"/>
  <c r="C456" i="27"/>
  <c r="AY455" i="27"/>
  <c r="AX455" i="27"/>
  <c r="V455" i="27" a="1"/>
  <c r="V455" i="27" s="1"/>
  <c r="T455" i="27" a="1"/>
  <c r="T455" i="27" s="1"/>
  <c r="S455" i="27" a="1"/>
  <c r="S455" i="27" s="1"/>
  <c r="H455" i="27"/>
  <c r="C455" i="27"/>
  <c r="AY454" i="27"/>
  <c r="AX454" i="27"/>
  <c r="V454" i="27" a="1"/>
  <c r="V454" i="27" s="1"/>
  <c r="T454" i="27" a="1"/>
  <c r="T454" i="27" s="1"/>
  <c r="S454" i="27" a="1"/>
  <c r="S454" i="27" s="1"/>
  <c r="H454" i="27"/>
  <c r="C454" i="27"/>
  <c r="AY453" i="27"/>
  <c r="AX453" i="27"/>
  <c r="V453" i="27" a="1"/>
  <c r="V453" i="27" s="1"/>
  <c r="T453" i="27" a="1"/>
  <c r="T453" i="27" s="1"/>
  <c r="S453" i="27" a="1"/>
  <c r="S453" i="27" s="1"/>
  <c r="H453" i="27"/>
  <c r="C453" i="27"/>
  <c r="AY262" i="27"/>
  <c r="AX262" i="27"/>
  <c r="V262" i="27" a="1"/>
  <c r="V262" i="27" s="1"/>
  <c r="T262" i="27" a="1"/>
  <c r="T262" i="27" s="1"/>
  <c r="S262" i="27" a="1"/>
  <c r="S262" i="27" s="1"/>
  <c r="H262" i="27"/>
  <c r="C262" i="27"/>
  <c r="AY451" i="27"/>
  <c r="AX451" i="27"/>
  <c r="V451" i="27" a="1"/>
  <c r="V451" i="27" s="1"/>
  <c r="T451" i="27" a="1"/>
  <c r="T451" i="27" s="1"/>
  <c r="S451" i="27" a="1"/>
  <c r="S451" i="27" s="1"/>
  <c r="H451" i="27"/>
  <c r="C451" i="27"/>
  <c r="AY241" i="27"/>
  <c r="AX241" i="27"/>
  <c r="V241" i="27" a="1"/>
  <c r="V241" i="27" s="1"/>
  <c r="T241" i="27" a="1"/>
  <c r="T241" i="27" s="1"/>
  <c r="S241" i="27" a="1"/>
  <c r="S241" i="27" s="1"/>
  <c r="H241" i="27"/>
  <c r="C241" i="27"/>
  <c r="AY449" i="27"/>
  <c r="AX449" i="27"/>
  <c r="V449" i="27" a="1"/>
  <c r="V449" i="27" s="1"/>
  <c r="T449" i="27" a="1"/>
  <c r="T449" i="27" s="1"/>
  <c r="S449" i="27" a="1"/>
  <c r="S449" i="27" s="1"/>
  <c r="H449" i="27"/>
  <c r="C449" i="27"/>
  <c r="AY448" i="27"/>
  <c r="AX448" i="27"/>
  <c r="V448" i="27" a="1"/>
  <c r="V448" i="27" s="1"/>
  <c r="T448" i="27" a="1"/>
  <c r="T448" i="27" s="1"/>
  <c r="S448" i="27" a="1"/>
  <c r="S448" i="27" s="1"/>
  <c r="H448" i="27"/>
  <c r="C448" i="27"/>
  <c r="AY282" i="27"/>
  <c r="AX282" i="27"/>
  <c r="V282" i="27" a="1"/>
  <c r="V282" i="27" s="1"/>
  <c r="T282" i="27" a="1"/>
  <c r="T282" i="27" s="1"/>
  <c r="S282" i="27" a="1"/>
  <c r="S282" i="27" s="1"/>
  <c r="H282" i="27"/>
  <c r="C282" i="27"/>
  <c r="AY689" i="27"/>
  <c r="AX689" i="27"/>
  <c r="V689" i="27" a="1"/>
  <c r="V689" i="27" s="1"/>
  <c r="T689" i="27" a="1"/>
  <c r="T689" i="27" s="1"/>
  <c r="S689" i="27" a="1"/>
  <c r="S689" i="27" s="1"/>
  <c r="H689" i="27"/>
  <c r="C689" i="27"/>
  <c r="AY445" i="27"/>
  <c r="AX445" i="27"/>
  <c r="V445" i="27" a="1"/>
  <c r="V445" i="27" s="1"/>
  <c r="T445" i="27" a="1"/>
  <c r="T445" i="27" s="1"/>
  <c r="S445" i="27" a="1"/>
  <c r="S445" i="27" s="1"/>
  <c r="H445" i="27"/>
  <c r="C445" i="27"/>
  <c r="AY95" i="27"/>
  <c r="AX95" i="27"/>
  <c r="V95" i="27" a="1"/>
  <c r="V95" i="27" s="1"/>
  <c r="T95" i="27" a="1"/>
  <c r="T95" i="27" s="1"/>
  <c r="S95" i="27" a="1"/>
  <c r="S95" i="27" s="1"/>
  <c r="H95" i="27"/>
  <c r="C95" i="27"/>
  <c r="AY443" i="27"/>
  <c r="AX443" i="27"/>
  <c r="V443" i="27" a="1"/>
  <c r="V443" i="27" s="1"/>
  <c r="T443" i="27" a="1"/>
  <c r="T443" i="27" s="1"/>
  <c r="S443" i="27" a="1"/>
  <c r="S443" i="27" s="1"/>
  <c r="H443" i="27"/>
  <c r="C443" i="27"/>
  <c r="AY442" i="27"/>
  <c r="AX442" i="27"/>
  <c r="V442" i="27" a="1"/>
  <c r="V442" i="27" s="1"/>
  <c r="T442" i="27" a="1"/>
  <c r="T442" i="27" s="1"/>
  <c r="S442" i="27" a="1"/>
  <c r="S442" i="27" s="1"/>
  <c r="H442" i="27"/>
  <c r="C442" i="27"/>
  <c r="AY441" i="27"/>
  <c r="AX441" i="27"/>
  <c r="V441" i="27" a="1"/>
  <c r="V441" i="27" s="1"/>
  <c r="T441" i="27" a="1"/>
  <c r="T441" i="27" s="1"/>
  <c r="S441" i="27" a="1"/>
  <c r="S441" i="27" s="1"/>
  <c r="H441" i="27"/>
  <c r="C441" i="27"/>
  <c r="AY332" i="27"/>
  <c r="AX332" i="27"/>
  <c r="V332" i="27" a="1"/>
  <c r="V332" i="27" s="1"/>
  <c r="T332" i="27" a="1"/>
  <c r="T332" i="27" s="1"/>
  <c r="S332" i="27" a="1"/>
  <c r="S332" i="27" s="1"/>
  <c r="H332" i="27"/>
  <c r="C332" i="27"/>
  <c r="AY439" i="27"/>
  <c r="AX439" i="27"/>
  <c r="V439" i="27" a="1"/>
  <c r="V439" i="27" s="1"/>
  <c r="T439" i="27" a="1"/>
  <c r="T439" i="27" s="1"/>
  <c r="S439" i="27" a="1"/>
  <c r="S439" i="27" s="1"/>
  <c r="H439" i="27"/>
  <c r="C439" i="27"/>
  <c r="AY438" i="27"/>
  <c r="AX438" i="27"/>
  <c r="V438" i="27" a="1"/>
  <c r="V438" i="27" s="1"/>
  <c r="T438" i="27" a="1"/>
  <c r="T438" i="27" s="1"/>
  <c r="S438" i="27" a="1"/>
  <c r="S438" i="27" s="1"/>
  <c r="H438" i="27"/>
  <c r="C438" i="27"/>
  <c r="AY437" i="27"/>
  <c r="AX437" i="27"/>
  <c r="V437" i="27" a="1"/>
  <c r="V437" i="27" s="1"/>
  <c r="T437" i="27" a="1"/>
  <c r="T437" i="27" s="1"/>
  <c r="S437" i="27" a="1"/>
  <c r="S437" i="27" s="1"/>
  <c r="H437" i="27"/>
  <c r="C437" i="27"/>
  <c r="AY731" i="27"/>
  <c r="AX731" i="27"/>
  <c r="V731" i="27" a="1"/>
  <c r="V731" i="27" s="1"/>
  <c r="T731" i="27" a="1"/>
  <c r="T731" i="27" s="1"/>
  <c r="S731" i="27" a="1"/>
  <c r="S731" i="27" s="1"/>
  <c r="H731" i="27"/>
  <c r="C731" i="27"/>
  <c r="AY435" i="27"/>
  <c r="AX435" i="27"/>
  <c r="V435" i="27" a="1"/>
  <c r="V435" i="27" s="1"/>
  <c r="T435" i="27" a="1"/>
  <c r="T435" i="27" s="1"/>
  <c r="S435" i="27" a="1"/>
  <c r="S435" i="27" s="1"/>
  <c r="H435" i="27"/>
  <c r="C435" i="27"/>
  <c r="AY434" i="27"/>
  <c r="AX434" i="27"/>
  <c r="V434" i="27" a="1"/>
  <c r="V434" i="27" s="1"/>
  <c r="T434" i="27" a="1"/>
  <c r="T434" i="27" s="1"/>
  <c r="S434" i="27" a="1"/>
  <c r="S434" i="27" s="1"/>
  <c r="H434" i="27"/>
  <c r="C434" i="27"/>
  <c r="AY433" i="27"/>
  <c r="AX433" i="27"/>
  <c r="V433" i="27" a="1"/>
  <c r="V433" i="27" s="1"/>
  <c r="T433" i="27" a="1"/>
  <c r="T433" i="27" s="1"/>
  <c r="S433" i="27" a="1"/>
  <c r="S433" i="27" s="1"/>
  <c r="H433" i="27"/>
  <c r="C433" i="27"/>
  <c r="AY432" i="27"/>
  <c r="AX432" i="27"/>
  <c r="V432" i="27" a="1"/>
  <c r="V432" i="27" s="1"/>
  <c r="T432" i="27" a="1"/>
  <c r="T432" i="27" s="1"/>
  <c r="S432" i="27" a="1"/>
  <c r="S432" i="27" s="1"/>
  <c r="H432" i="27"/>
  <c r="C432" i="27"/>
  <c r="AY431" i="27"/>
  <c r="AX431" i="27"/>
  <c r="V431" i="27" a="1"/>
  <c r="V431" i="27" s="1"/>
  <c r="T431" i="27" a="1"/>
  <c r="T431" i="27" s="1"/>
  <c r="S431" i="27" a="1"/>
  <c r="S431" i="27" s="1"/>
  <c r="H431" i="27"/>
  <c r="C431" i="27"/>
  <c r="AY203" i="27"/>
  <c r="AX203" i="27"/>
  <c r="V203" i="27" a="1"/>
  <c r="V203" i="27" s="1"/>
  <c r="T203" i="27" a="1"/>
  <c r="T203" i="27" s="1"/>
  <c r="S203" i="27" a="1"/>
  <c r="S203" i="27" s="1"/>
  <c r="H203" i="27"/>
  <c r="C203" i="27"/>
  <c r="AY429" i="27"/>
  <c r="AX429" i="27"/>
  <c r="V429" i="27" a="1"/>
  <c r="V429" i="27" s="1"/>
  <c r="T429" i="27" a="1"/>
  <c r="T429" i="27" s="1"/>
  <c r="S429" i="27" a="1"/>
  <c r="S429" i="27" s="1"/>
  <c r="H429" i="27"/>
  <c r="C429" i="27"/>
  <c r="AY481" i="27"/>
  <c r="AX481" i="27"/>
  <c r="V481" i="27" a="1"/>
  <c r="V481" i="27" s="1"/>
  <c r="T481" i="27" a="1"/>
  <c r="T481" i="27" s="1"/>
  <c r="S481" i="27" a="1"/>
  <c r="S481" i="27" s="1"/>
  <c r="H481" i="27"/>
  <c r="C481" i="27"/>
  <c r="AY427" i="27"/>
  <c r="AX427" i="27"/>
  <c r="V427" i="27" a="1"/>
  <c r="V427" i="27" s="1"/>
  <c r="T427" i="27" a="1"/>
  <c r="T427" i="27" s="1"/>
  <c r="S427" i="27" a="1"/>
  <c r="S427" i="27" s="1"/>
  <c r="H427" i="27"/>
  <c r="C427" i="27"/>
  <c r="AY426" i="27"/>
  <c r="AX426" i="27"/>
  <c r="V426" i="27" a="1"/>
  <c r="V426" i="27" s="1"/>
  <c r="T426" i="27" a="1"/>
  <c r="T426" i="27" s="1"/>
  <c r="S426" i="27" a="1"/>
  <c r="S426" i="27" s="1"/>
  <c r="H426" i="27"/>
  <c r="C426" i="27"/>
  <c r="AY425" i="27"/>
  <c r="AX425" i="27"/>
  <c r="V425" i="27" a="1"/>
  <c r="V425" i="27" s="1"/>
  <c r="T425" i="27" a="1"/>
  <c r="T425" i="27" s="1"/>
  <c r="S425" i="27" a="1"/>
  <c r="S425" i="27" s="1"/>
  <c r="H425" i="27"/>
  <c r="C425" i="27"/>
  <c r="AY424" i="27"/>
  <c r="AX424" i="27"/>
  <c r="V424" i="27" a="1"/>
  <c r="V424" i="27" s="1"/>
  <c r="T424" i="27" a="1"/>
  <c r="T424" i="27" s="1"/>
  <c r="S424" i="27" a="1"/>
  <c r="S424" i="27" s="1"/>
  <c r="H424" i="27"/>
  <c r="C424" i="27"/>
  <c r="AY423" i="27"/>
  <c r="AX423" i="27"/>
  <c r="V423" i="27" a="1"/>
  <c r="V423" i="27" s="1"/>
  <c r="T423" i="27" a="1"/>
  <c r="T423" i="27" s="1"/>
  <c r="S423" i="27" a="1"/>
  <c r="S423" i="27" s="1"/>
  <c r="H423" i="27"/>
  <c r="C423" i="27"/>
  <c r="AY422" i="27"/>
  <c r="AX422" i="27"/>
  <c r="V422" i="27" a="1"/>
  <c r="V422" i="27" s="1"/>
  <c r="T422" i="27" a="1"/>
  <c r="T422" i="27" s="1"/>
  <c r="S422" i="27" a="1"/>
  <c r="S422" i="27" s="1"/>
  <c r="H422" i="27"/>
  <c r="C422" i="27"/>
  <c r="AY461" i="27"/>
  <c r="AX461" i="27"/>
  <c r="V461" i="27" a="1"/>
  <c r="V461" i="27" s="1"/>
  <c r="T461" i="27" a="1"/>
  <c r="T461" i="27" s="1"/>
  <c r="S461" i="27" a="1"/>
  <c r="S461" i="27" s="1"/>
  <c r="H461" i="27"/>
  <c r="C461" i="27"/>
  <c r="AY420" i="27"/>
  <c r="AX420" i="27"/>
  <c r="V420" i="27" a="1"/>
  <c r="V420" i="27" s="1"/>
  <c r="T420" i="27" a="1"/>
  <c r="T420" i="27" s="1"/>
  <c r="S420" i="27" a="1"/>
  <c r="S420" i="27" s="1"/>
  <c r="H420" i="27"/>
  <c r="C420" i="27"/>
  <c r="AY419" i="27"/>
  <c r="AX419" i="27"/>
  <c r="V419" i="27" a="1"/>
  <c r="V419" i="27" s="1"/>
  <c r="T419" i="27" a="1"/>
  <c r="T419" i="27" s="1"/>
  <c r="S419" i="27" a="1"/>
  <c r="S419" i="27" s="1"/>
  <c r="H419" i="27"/>
  <c r="C419" i="27"/>
  <c r="AY418" i="27"/>
  <c r="AX418" i="27"/>
  <c r="V418" i="27" a="1"/>
  <c r="V418" i="27" s="1"/>
  <c r="T418" i="27" a="1"/>
  <c r="T418" i="27" s="1"/>
  <c r="S418" i="27" a="1"/>
  <c r="S418" i="27" s="1"/>
  <c r="H418" i="27"/>
  <c r="C418" i="27"/>
  <c r="AY417" i="27"/>
  <c r="AX417" i="27"/>
  <c r="V417" i="27" a="1"/>
  <c r="V417" i="27" s="1"/>
  <c r="T417" i="27" a="1"/>
  <c r="T417" i="27" s="1"/>
  <c r="S417" i="27" a="1"/>
  <c r="S417" i="27" s="1"/>
  <c r="H417" i="27"/>
  <c r="C417" i="27"/>
  <c r="AY416" i="27"/>
  <c r="AX416" i="27"/>
  <c r="V416" i="27" a="1"/>
  <c r="V416" i="27" s="1"/>
  <c r="T416" i="27" a="1"/>
  <c r="T416" i="27" s="1"/>
  <c r="S416" i="27" a="1"/>
  <c r="S416" i="27" s="1"/>
  <c r="H416" i="27"/>
  <c r="C416" i="27"/>
  <c r="AY415" i="27"/>
  <c r="AX415" i="27"/>
  <c r="V415" i="27" a="1"/>
  <c r="V415" i="27" s="1"/>
  <c r="T415" i="27" a="1"/>
  <c r="T415" i="27" s="1"/>
  <c r="S415" i="27" a="1"/>
  <c r="S415" i="27" s="1"/>
  <c r="H415" i="27"/>
  <c r="C415" i="27"/>
  <c r="AY220" i="27"/>
  <c r="AX220" i="27"/>
  <c r="V220" i="27" a="1"/>
  <c r="V220" i="27" s="1"/>
  <c r="T220" i="27" a="1"/>
  <c r="T220" i="27" s="1"/>
  <c r="S220" i="27" a="1"/>
  <c r="S220" i="27" s="1"/>
  <c r="H220" i="27"/>
  <c r="C220" i="27"/>
  <c r="AY413" i="27"/>
  <c r="AX413" i="27"/>
  <c r="V413" i="27" a="1"/>
  <c r="V413" i="27" s="1"/>
  <c r="T413" i="27" a="1"/>
  <c r="T413" i="27" s="1"/>
  <c r="S413" i="27" a="1"/>
  <c r="S413" i="27" s="1"/>
  <c r="H413" i="27"/>
  <c r="C413" i="27"/>
  <c r="AY812" i="27"/>
  <c r="AX812" i="27"/>
  <c r="V812" i="27" a="1"/>
  <c r="V812" i="27" s="1"/>
  <c r="T812" i="27" a="1"/>
  <c r="T812" i="27" s="1"/>
  <c r="S812" i="27" a="1"/>
  <c r="S812" i="27" s="1"/>
  <c r="H812" i="27"/>
  <c r="C812" i="27"/>
  <c r="AY411" i="27"/>
  <c r="AX411" i="27"/>
  <c r="V411" i="27" a="1"/>
  <c r="V411" i="27" s="1"/>
  <c r="T411" i="27" a="1"/>
  <c r="T411" i="27" s="1"/>
  <c r="S411" i="27" a="1"/>
  <c r="S411" i="27" s="1"/>
  <c r="H411" i="27"/>
  <c r="C411" i="27"/>
  <c r="AY189" i="27"/>
  <c r="AX189" i="27"/>
  <c r="V189" i="27" a="1"/>
  <c r="V189" i="27" s="1"/>
  <c r="T189" i="27" a="1"/>
  <c r="T189" i="27" s="1"/>
  <c r="S189" i="27" a="1"/>
  <c r="S189" i="27" s="1"/>
  <c r="H189" i="27"/>
  <c r="C189" i="27"/>
  <c r="AY409" i="27"/>
  <c r="AX409" i="27"/>
  <c r="V409" i="27" a="1"/>
  <c r="V409" i="27" s="1"/>
  <c r="T409" i="27" a="1"/>
  <c r="T409" i="27" s="1"/>
  <c r="S409" i="27" a="1"/>
  <c r="S409" i="27" s="1"/>
  <c r="H409" i="27"/>
  <c r="C409" i="27"/>
  <c r="AY408" i="27"/>
  <c r="AX408" i="27"/>
  <c r="V408" i="27" a="1"/>
  <c r="V408" i="27" s="1"/>
  <c r="T408" i="27" a="1"/>
  <c r="T408" i="27" s="1"/>
  <c r="S408" i="27" a="1"/>
  <c r="S408" i="27" s="1"/>
  <c r="H408" i="27"/>
  <c r="C408" i="27"/>
  <c r="AY407" i="27"/>
  <c r="AX407" i="27"/>
  <c r="V407" i="27" a="1"/>
  <c r="V407" i="27" s="1"/>
  <c r="T407" i="27" a="1"/>
  <c r="T407" i="27" s="1"/>
  <c r="S407" i="27" a="1"/>
  <c r="S407" i="27" s="1"/>
  <c r="H407" i="27"/>
  <c r="C407" i="27"/>
  <c r="AY406" i="27"/>
  <c r="AX406" i="27"/>
  <c r="V406" i="27" a="1"/>
  <c r="V406" i="27" s="1"/>
  <c r="T406" i="27" a="1"/>
  <c r="T406" i="27" s="1"/>
  <c r="S406" i="27" a="1"/>
  <c r="S406" i="27" s="1"/>
  <c r="H406" i="27"/>
  <c r="C406" i="27"/>
  <c r="AY405" i="27"/>
  <c r="AX405" i="27"/>
  <c r="V405" i="27" a="1"/>
  <c r="V405" i="27" s="1"/>
  <c r="T405" i="27" a="1"/>
  <c r="T405" i="27" s="1"/>
  <c r="S405" i="27" a="1"/>
  <c r="S405" i="27" s="1"/>
  <c r="H405" i="27"/>
  <c r="C405" i="27"/>
  <c r="AY404" i="27"/>
  <c r="AX404" i="27"/>
  <c r="V404" i="27" a="1"/>
  <c r="V404" i="27" s="1"/>
  <c r="T404" i="27" a="1"/>
  <c r="T404" i="27" s="1"/>
  <c r="S404" i="27" a="1"/>
  <c r="S404" i="27" s="1"/>
  <c r="H404" i="27"/>
  <c r="C404" i="27"/>
  <c r="AY635" i="27"/>
  <c r="AX635" i="27"/>
  <c r="V635" i="27" a="1"/>
  <c r="V635" i="27" s="1"/>
  <c r="T635" i="27" a="1"/>
  <c r="T635" i="27" s="1"/>
  <c r="S635" i="27" a="1"/>
  <c r="S635" i="27" s="1"/>
  <c r="H635" i="27"/>
  <c r="C635" i="27"/>
  <c r="AY402" i="27"/>
  <c r="AX402" i="27"/>
  <c r="V402" i="27" a="1"/>
  <c r="V402" i="27" s="1"/>
  <c r="T402" i="27" a="1"/>
  <c r="T402" i="27" s="1"/>
  <c r="S402" i="27" a="1"/>
  <c r="S402" i="27" s="1"/>
  <c r="H402" i="27"/>
  <c r="C402" i="27"/>
  <c r="AY401" i="27"/>
  <c r="AX401" i="27"/>
  <c r="V401" i="27" a="1"/>
  <c r="V401" i="27" s="1"/>
  <c r="T401" i="27" a="1"/>
  <c r="T401" i="27" s="1"/>
  <c r="S401" i="27" a="1"/>
  <c r="S401" i="27" s="1"/>
  <c r="H401" i="27"/>
  <c r="C401" i="27"/>
  <c r="AY400" i="27"/>
  <c r="AX400" i="27"/>
  <c r="V400" i="27" a="1"/>
  <c r="V400" i="27" s="1"/>
  <c r="T400" i="27" a="1"/>
  <c r="T400" i="27" s="1"/>
  <c r="S400" i="27" a="1"/>
  <c r="S400" i="27" s="1"/>
  <c r="H400" i="27"/>
  <c r="C400" i="27"/>
  <c r="AY399" i="27"/>
  <c r="AX399" i="27"/>
  <c r="V399" i="27" a="1"/>
  <c r="V399" i="27" s="1"/>
  <c r="T399" i="27" a="1"/>
  <c r="T399" i="27" s="1"/>
  <c r="S399" i="27" a="1"/>
  <c r="S399" i="27" s="1"/>
  <c r="H399" i="27"/>
  <c r="C399" i="27"/>
  <c r="AY398" i="27"/>
  <c r="AX398" i="27"/>
  <c r="V398" i="27" a="1"/>
  <c r="V398" i="27" s="1"/>
  <c r="T398" i="27" a="1"/>
  <c r="T398" i="27" s="1"/>
  <c r="S398" i="27" a="1"/>
  <c r="S398" i="27" s="1"/>
  <c r="H398" i="27"/>
  <c r="C398" i="27"/>
  <c r="AY397" i="27"/>
  <c r="AX397" i="27"/>
  <c r="V397" i="27" a="1"/>
  <c r="V397" i="27" s="1"/>
  <c r="T397" i="27" a="1"/>
  <c r="T397" i="27" s="1"/>
  <c r="S397" i="27" a="1"/>
  <c r="S397" i="27" s="1"/>
  <c r="H397" i="27"/>
  <c r="C397" i="27"/>
  <c r="AY396" i="27"/>
  <c r="AX396" i="27"/>
  <c r="V396" i="27" a="1"/>
  <c r="V396" i="27" s="1"/>
  <c r="T396" i="27" a="1"/>
  <c r="T396" i="27" s="1"/>
  <c r="S396" i="27" a="1"/>
  <c r="S396" i="27" s="1"/>
  <c r="H396" i="27"/>
  <c r="C396" i="27"/>
  <c r="AY395" i="27"/>
  <c r="AX395" i="27"/>
  <c r="V395" i="27" a="1"/>
  <c r="V395" i="27" s="1"/>
  <c r="T395" i="27" a="1"/>
  <c r="T395" i="27" s="1"/>
  <c r="S395" i="27" a="1"/>
  <c r="S395" i="27" s="1"/>
  <c r="H395" i="27"/>
  <c r="C395" i="27"/>
  <c r="AY394" i="27"/>
  <c r="AX394" i="27"/>
  <c r="V394" i="27" a="1"/>
  <c r="V394" i="27" s="1"/>
  <c r="T394" i="27" a="1"/>
  <c r="T394" i="27" s="1"/>
  <c r="S394" i="27" a="1"/>
  <c r="S394" i="27" s="1"/>
  <c r="H394" i="27"/>
  <c r="C394" i="27"/>
  <c r="AY393" i="27"/>
  <c r="AX393" i="27"/>
  <c r="V393" i="27" a="1"/>
  <c r="V393" i="27" s="1"/>
  <c r="T393" i="27" a="1"/>
  <c r="T393" i="27" s="1"/>
  <c r="S393" i="27" a="1"/>
  <c r="S393" i="27" s="1"/>
  <c r="H393" i="27"/>
  <c r="C393" i="27"/>
  <c r="AY225" i="27"/>
  <c r="AX225" i="27"/>
  <c r="V225" i="27" a="1"/>
  <c r="V225" i="27" s="1"/>
  <c r="T225" i="27" a="1"/>
  <c r="T225" i="27" s="1"/>
  <c r="S225" i="27" a="1"/>
  <c r="S225" i="27" s="1"/>
  <c r="H225" i="27"/>
  <c r="C225" i="27"/>
  <c r="AY391" i="27"/>
  <c r="AX391" i="27"/>
  <c r="V391" i="27" a="1"/>
  <c r="V391" i="27" s="1"/>
  <c r="T391" i="27" a="1"/>
  <c r="T391" i="27" s="1"/>
  <c r="S391" i="27" a="1"/>
  <c r="S391" i="27" s="1"/>
  <c r="H391" i="27"/>
  <c r="C391" i="27"/>
  <c r="AY390" i="27"/>
  <c r="AX390" i="27"/>
  <c r="V390" i="27" a="1"/>
  <c r="V390" i="27" s="1"/>
  <c r="T390" i="27" a="1"/>
  <c r="T390" i="27" s="1"/>
  <c r="S390" i="27" a="1"/>
  <c r="S390" i="27" s="1"/>
  <c r="H390" i="27"/>
  <c r="C390" i="27"/>
  <c r="AY389" i="27"/>
  <c r="AX389" i="27"/>
  <c r="V389" i="27" a="1"/>
  <c r="V389" i="27" s="1"/>
  <c r="T389" i="27" a="1"/>
  <c r="T389" i="27" s="1"/>
  <c r="S389" i="27" a="1"/>
  <c r="S389" i="27" s="1"/>
  <c r="H389" i="27"/>
  <c r="C389" i="27"/>
  <c r="AY388" i="27"/>
  <c r="AX388" i="27"/>
  <c r="V388" i="27" a="1"/>
  <c r="V388" i="27" s="1"/>
  <c r="T388" i="27" a="1"/>
  <c r="T388" i="27" s="1"/>
  <c r="S388" i="27" a="1"/>
  <c r="S388" i="27" s="1"/>
  <c r="H388" i="27"/>
  <c r="C388" i="27"/>
  <c r="AY152" i="27"/>
  <c r="AX152" i="27"/>
  <c r="V152" i="27" a="1"/>
  <c r="V152" i="27" s="1"/>
  <c r="T152" i="27" a="1"/>
  <c r="T152" i="27" s="1"/>
  <c r="S152" i="27" a="1"/>
  <c r="S152" i="27" s="1"/>
  <c r="H152" i="27"/>
  <c r="C152" i="27"/>
  <c r="AY386" i="27"/>
  <c r="AX386" i="27"/>
  <c r="V386" i="27" a="1"/>
  <c r="V386" i="27" s="1"/>
  <c r="T386" i="27" a="1"/>
  <c r="T386" i="27" s="1"/>
  <c r="S386" i="27" a="1"/>
  <c r="S386" i="27" s="1"/>
  <c r="H386" i="27"/>
  <c r="C386" i="27"/>
  <c r="AY385" i="27"/>
  <c r="AX385" i="27"/>
  <c r="V385" i="27" a="1"/>
  <c r="V385" i="27" s="1"/>
  <c r="T385" i="27" a="1"/>
  <c r="T385" i="27" s="1"/>
  <c r="S385" i="27" a="1"/>
  <c r="S385" i="27" s="1"/>
  <c r="H385" i="27"/>
  <c r="C385" i="27"/>
  <c r="AY384" i="27"/>
  <c r="AX384" i="27"/>
  <c r="V384" i="27" a="1"/>
  <c r="V384" i="27" s="1"/>
  <c r="T384" i="27" a="1"/>
  <c r="T384" i="27" s="1"/>
  <c r="S384" i="27" a="1"/>
  <c r="S384" i="27" s="1"/>
  <c r="H384" i="27"/>
  <c r="C384" i="27"/>
  <c r="AY383" i="27"/>
  <c r="AX383" i="27"/>
  <c r="V383" i="27" a="1"/>
  <c r="V383" i="27" s="1"/>
  <c r="T383" i="27" a="1"/>
  <c r="T383" i="27" s="1"/>
  <c r="S383" i="27" a="1"/>
  <c r="S383" i="27" s="1"/>
  <c r="H383" i="27"/>
  <c r="C383" i="27"/>
  <c r="AY382" i="27"/>
  <c r="AX382" i="27"/>
  <c r="V382" i="27" a="1"/>
  <c r="V382" i="27" s="1"/>
  <c r="T382" i="27" a="1"/>
  <c r="T382" i="27" s="1"/>
  <c r="S382" i="27" a="1"/>
  <c r="S382" i="27" s="1"/>
  <c r="H382" i="27"/>
  <c r="C382" i="27"/>
  <c r="AY381" i="27"/>
  <c r="AX381" i="27"/>
  <c r="V381" i="27" a="1"/>
  <c r="V381" i="27" s="1"/>
  <c r="T381" i="27" a="1"/>
  <c r="T381" i="27" s="1"/>
  <c r="S381" i="27" a="1"/>
  <c r="S381" i="27" s="1"/>
  <c r="H381" i="27"/>
  <c r="C381" i="27"/>
  <c r="AY380" i="27"/>
  <c r="AX380" i="27"/>
  <c r="V380" i="27" a="1"/>
  <c r="V380" i="27" s="1"/>
  <c r="T380" i="27" a="1"/>
  <c r="T380" i="27" s="1"/>
  <c r="S380" i="27" a="1"/>
  <c r="S380" i="27" s="1"/>
  <c r="H380" i="27"/>
  <c r="C380" i="27"/>
  <c r="AY379" i="27"/>
  <c r="AX379" i="27"/>
  <c r="V379" i="27" a="1"/>
  <c r="V379" i="27" s="1"/>
  <c r="T379" i="27" a="1"/>
  <c r="T379" i="27" s="1"/>
  <c r="S379" i="27" a="1"/>
  <c r="S379" i="27" s="1"/>
  <c r="H379" i="27"/>
  <c r="C379" i="27"/>
  <c r="AY378" i="27"/>
  <c r="AX378" i="27"/>
  <c r="V378" i="27" a="1"/>
  <c r="V378" i="27" s="1"/>
  <c r="T378" i="27" a="1"/>
  <c r="T378" i="27" s="1"/>
  <c r="S378" i="27" a="1"/>
  <c r="S378" i="27" s="1"/>
  <c r="H378" i="27"/>
  <c r="C378" i="27"/>
  <c r="AY377" i="27"/>
  <c r="AX377" i="27"/>
  <c r="V377" i="27" a="1"/>
  <c r="V377" i="27" s="1"/>
  <c r="T377" i="27" a="1"/>
  <c r="T377" i="27" s="1"/>
  <c r="S377" i="27" a="1"/>
  <c r="S377" i="27" s="1"/>
  <c r="H377" i="27"/>
  <c r="C377" i="27"/>
  <c r="AY376" i="27"/>
  <c r="AX376" i="27"/>
  <c r="V376" i="27" a="1"/>
  <c r="V376" i="27" s="1"/>
  <c r="T376" i="27" a="1"/>
  <c r="T376" i="27" s="1"/>
  <c r="S376" i="27" a="1"/>
  <c r="S376" i="27" s="1"/>
  <c r="H376" i="27"/>
  <c r="C376" i="27"/>
  <c r="AY375" i="27"/>
  <c r="AX375" i="27"/>
  <c r="V375" i="27" a="1"/>
  <c r="V375" i="27" s="1"/>
  <c r="T375" i="27" a="1"/>
  <c r="T375" i="27" s="1"/>
  <c r="S375" i="27" a="1"/>
  <c r="S375" i="27" s="1"/>
  <c r="H375" i="27"/>
  <c r="C375" i="27"/>
  <c r="AY374" i="27"/>
  <c r="AX374" i="27"/>
  <c r="V374" i="27" a="1"/>
  <c r="V374" i="27" s="1"/>
  <c r="T374" i="27" a="1"/>
  <c r="T374" i="27" s="1"/>
  <c r="S374" i="27" a="1"/>
  <c r="S374" i="27" s="1"/>
  <c r="H374" i="27"/>
  <c r="C374" i="27"/>
  <c r="AY373" i="27"/>
  <c r="AX373" i="27"/>
  <c r="V373" i="27" a="1"/>
  <c r="V373" i="27" s="1"/>
  <c r="T373" i="27" a="1"/>
  <c r="T373" i="27" s="1"/>
  <c r="S373" i="27" a="1"/>
  <c r="S373" i="27" s="1"/>
  <c r="H373" i="27"/>
  <c r="C373" i="27"/>
  <c r="AY708" i="27"/>
  <c r="AX708" i="27"/>
  <c r="V708" i="27" a="1"/>
  <c r="V708" i="27" s="1"/>
  <c r="T708" i="27" a="1"/>
  <c r="T708" i="27" s="1"/>
  <c r="S708" i="27" a="1"/>
  <c r="S708" i="27" s="1"/>
  <c r="H708" i="27"/>
  <c r="C708" i="27"/>
  <c r="AY371" i="27"/>
  <c r="AX371" i="27"/>
  <c r="V371" i="27" a="1"/>
  <c r="V371" i="27" s="1"/>
  <c r="T371" i="27" a="1"/>
  <c r="T371" i="27" s="1"/>
  <c r="S371" i="27" a="1"/>
  <c r="S371" i="27" s="1"/>
  <c r="H371" i="27"/>
  <c r="C371" i="27"/>
  <c r="AY370" i="27"/>
  <c r="AX370" i="27"/>
  <c r="V370" i="27" a="1"/>
  <c r="V370" i="27" s="1"/>
  <c r="T370" i="27" a="1"/>
  <c r="T370" i="27" s="1"/>
  <c r="S370" i="27" a="1"/>
  <c r="S370" i="27" s="1"/>
  <c r="H370" i="27"/>
  <c r="C370" i="27"/>
  <c r="AY369" i="27"/>
  <c r="AX369" i="27"/>
  <c r="V369" i="27" a="1"/>
  <c r="V369" i="27" s="1"/>
  <c r="T369" i="27" a="1"/>
  <c r="T369" i="27" s="1"/>
  <c r="S369" i="27" a="1"/>
  <c r="S369" i="27" s="1"/>
  <c r="H369" i="27"/>
  <c r="C369" i="27"/>
  <c r="AY368" i="27"/>
  <c r="AX368" i="27"/>
  <c r="V368" i="27" a="1"/>
  <c r="V368" i="27" s="1"/>
  <c r="T368" i="27" a="1"/>
  <c r="T368" i="27" s="1"/>
  <c r="S368" i="27" a="1"/>
  <c r="S368" i="27" s="1"/>
  <c r="H368" i="27"/>
  <c r="C368" i="27"/>
  <c r="AY367" i="27"/>
  <c r="AX367" i="27"/>
  <c r="V367" i="27" a="1"/>
  <c r="V367" i="27" s="1"/>
  <c r="T367" i="27" a="1"/>
  <c r="T367" i="27" s="1"/>
  <c r="S367" i="27" a="1"/>
  <c r="S367" i="27" s="1"/>
  <c r="H367" i="27"/>
  <c r="C367" i="27"/>
  <c r="AY366" i="27"/>
  <c r="AX366" i="27"/>
  <c r="V366" i="27" a="1"/>
  <c r="V366" i="27" s="1"/>
  <c r="T366" i="27" a="1"/>
  <c r="T366" i="27" s="1"/>
  <c r="S366" i="27" a="1"/>
  <c r="S366" i="27" s="1"/>
  <c r="H366" i="27"/>
  <c r="C366" i="27"/>
  <c r="AY365" i="27"/>
  <c r="AX365" i="27"/>
  <c r="V365" i="27" a="1"/>
  <c r="V365" i="27" s="1"/>
  <c r="T365" i="27" a="1"/>
  <c r="T365" i="27" s="1"/>
  <c r="S365" i="27" a="1"/>
  <c r="S365" i="27" s="1"/>
  <c r="H365" i="27"/>
  <c r="C365" i="27"/>
  <c r="AY364" i="27"/>
  <c r="AX364" i="27"/>
  <c r="V364" i="27" a="1"/>
  <c r="V364" i="27" s="1"/>
  <c r="T364" i="27" a="1"/>
  <c r="T364" i="27" s="1"/>
  <c r="S364" i="27" a="1"/>
  <c r="S364" i="27" s="1"/>
  <c r="H364" i="27"/>
  <c r="C364" i="27"/>
  <c r="AY363" i="27"/>
  <c r="AX363" i="27"/>
  <c r="V363" i="27" a="1"/>
  <c r="V363" i="27" s="1"/>
  <c r="T363" i="27" a="1"/>
  <c r="T363" i="27" s="1"/>
  <c r="S363" i="27" a="1"/>
  <c r="S363" i="27" s="1"/>
  <c r="H363" i="27"/>
  <c r="C363" i="27"/>
  <c r="AY362" i="27"/>
  <c r="AX362" i="27"/>
  <c r="V362" i="27" a="1"/>
  <c r="V362" i="27" s="1"/>
  <c r="T362" i="27" a="1"/>
  <c r="T362" i="27" s="1"/>
  <c r="S362" i="27" a="1"/>
  <c r="S362" i="27" s="1"/>
  <c r="H362" i="27"/>
  <c r="C362" i="27"/>
  <c r="AY361" i="27"/>
  <c r="AX361" i="27"/>
  <c r="V361" i="27" a="1"/>
  <c r="V361" i="27" s="1"/>
  <c r="T361" i="27" a="1"/>
  <c r="T361" i="27" s="1"/>
  <c r="S361" i="27" a="1"/>
  <c r="S361" i="27" s="1"/>
  <c r="H361" i="27"/>
  <c r="C361" i="27"/>
  <c r="AY722" i="27"/>
  <c r="AX722" i="27"/>
  <c r="V722" i="27" a="1"/>
  <c r="V722" i="27" s="1"/>
  <c r="T722" i="27" a="1"/>
  <c r="T722" i="27" s="1"/>
  <c r="S722" i="27" a="1"/>
  <c r="S722" i="27" s="1"/>
  <c r="H722" i="27"/>
  <c r="C722" i="27"/>
  <c r="AY359" i="27"/>
  <c r="AX359" i="27"/>
  <c r="V359" i="27" a="1"/>
  <c r="V359" i="27" s="1"/>
  <c r="T359" i="27" a="1"/>
  <c r="T359" i="27" s="1"/>
  <c r="S359" i="27" a="1"/>
  <c r="S359" i="27" s="1"/>
  <c r="H359" i="27"/>
  <c r="C359" i="27"/>
  <c r="AY358" i="27"/>
  <c r="AX358" i="27"/>
  <c r="V358" i="27" a="1"/>
  <c r="V358" i="27" s="1"/>
  <c r="T358" i="27" a="1"/>
  <c r="T358" i="27" s="1"/>
  <c r="S358" i="27" a="1"/>
  <c r="S358" i="27" s="1"/>
  <c r="H358" i="27"/>
  <c r="C358" i="27"/>
  <c r="AY357" i="27"/>
  <c r="AX357" i="27"/>
  <c r="V357" i="27" a="1"/>
  <c r="V357" i="27" s="1"/>
  <c r="T357" i="27" a="1"/>
  <c r="T357" i="27" s="1"/>
  <c r="S357" i="27" a="1"/>
  <c r="S357" i="27" s="1"/>
  <c r="H357" i="27"/>
  <c r="C357" i="27"/>
  <c r="AY356" i="27"/>
  <c r="AX356" i="27"/>
  <c r="V356" i="27" a="1"/>
  <c r="V356" i="27" s="1"/>
  <c r="T356" i="27" a="1"/>
  <c r="T356" i="27" s="1"/>
  <c r="S356" i="27" a="1"/>
  <c r="S356" i="27" s="1"/>
  <c r="H356" i="27"/>
  <c r="C356" i="27"/>
  <c r="AY355" i="27"/>
  <c r="AX355" i="27"/>
  <c r="V355" i="27" a="1"/>
  <c r="V355" i="27" s="1"/>
  <c r="T355" i="27" a="1"/>
  <c r="T355" i="27" s="1"/>
  <c r="S355" i="27" a="1"/>
  <c r="S355" i="27" s="1"/>
  <c r="H355" i="27"/>
  <c r="C355" i="27"/>
  <c r="AY354" i="27"/>
  <c r="AX354" i="27"/>
  <c r="V354" i="27" a="1"/>
  <c r="V354" i="27" s="1"/>
  <c r="T354" i="27" a="1"/>
  <c r="T354" i="27" s="1"/>
  <c r="S354" i="27" a="1"/>
  <c r="S354" i="27" s="1"/>
  <c r="H354" i="27"/>
  <c r="C354" i="27"/>
  <c r="AY323" i="27"/>
  <c r="AX323" i="27"/>
  <c r="V323" i="27" a="1"/>
  <c r="V323" i="27" s="1"/>
  <c r="T323" i="27" a="1"/>
  <c r="T323" i="27" s="1"/>
  <c r="S323" i="27" a="1"/>
  <c r="S323" i="27" s="1"/>
  <c r="H323" i="27"/>
  <c r="C323" i="27"/>
  <c r="AY289" i="27"/>
  <c r="AX289" i="27"/>
  <c r="V289" i="27" a="1"/>
  <c r="V289" i="27" s="1"/>
  <c r="T289" i="27" a="1"/>
  <c r="T289" i="27" s="1"/>
  <c r="S289" i="27" a="1"/>
  <c r="S289" i="27" s="1"/>
  <c r="H289" i="27"/>
  <c r="C289" i="27"/>
  <c r="AY459" i="27"/>
  <c r="AX459" i="27"/>
  <c r="V459" i="27" a="1"/>
  <c r="V459" i="27" s="1"/>
  <c r="T459" i="27" a="1"/>
  <c r="T459" i="27" s="1"/>
  <c r="S459" i="27" a="1"/>
  <c r="S459" i="27" s="1"/>
  <c r="H459" i="27"/>
  <c r="C459" i="27"/>
  <c r="AY350" i="27"/>
  <c r="AX350" i="27"/>
  <c r="V350" i="27" a="1"/>
  <c r="V350" i="27" s="1"/>
  <c r="T350" i="27" a="1"/>
  <c r="T350" i="27" s="1"/>
  <c r="S350" i="27" a="1"/>
  <c r="S350" i="27" s="1"/>
  <c r="H350" i="27"/>
  <c r="C350" i="27"/>
  <c r="AY68" i="27"/>
  <c r="AX68" i="27"/>
  <c r="V68" i="27" a="1"/>
  <c r="V68" i="27" s="1"/>
  <c r="T68" i="27" a="1"/>
  <c r="T68" i="27" s="1"/>
  <c r="S68" i="27" a="1"/>
  <c r="S68" i="27" s="1"/>
  <c r="H68" i="27"/>
  <c r="C68" i="27"/>
  <c r="AY348" i="27"/>
  <c r="AX348" i="27"/>
  <c r="V348" i="27" a="1"/>
  <c r="V348" i="27" s="1"/>
  <c r="T348" i="27" a="1"/>
  <c r="T348" i="27" s="1"/>
  <c r="S348" i="27" a="1"/>
  <c r="S348" i="27" s="1"/>
  <c r="H348" i="27"/>
  <c r="C348" i="27"/>
  <c r="AY347" i="27"/>
  <c r="AX347" i="27"/>
  <c r="V347" i="27" a="1"/>
  <c r="V347" i="27" s="1"/>
  <c r="T347" i="27" a="1"/>
  <c r="T347" i="27" s="1"/>
  <c r="S347" i="27" a="1"/>
  <c r="S347" i="27" s="1"/>
  <c r="H347" i="27"/>
  <c r="C347" i="27"/>
  <c r="AY346" i="27"/>
  <c r="AX346" i="27"/>
  <c r="V346" i="27" a="1"/>
  <c r="V346" i="27" s="1"/>
  <c r="T346" i="27" a="1"/>
  <c r="T346" i="27" s="1"/>
  <c r="S346" i="27" a="1"/>
  <c r="S346" i="27" s="1"/>
  <c r="H346" i="27"/>
  <c r="C346" i="27"/>
  <c r="AY345" i="27"/>
  <c r="AX345" i="27"/>
  <c r="V345" i="27" a="1"/>
  <c r="V345" i="27" s="1"/>
  <c r="T345" i="27" a="1"/>
  <c r="T345" i="27" s="1"/>
  <c r="S345" i="27" a="1"/>
  <c r="S345" i="27" s="1"/>
  <c r="H345" i="27"/>
  <c r="C345" i="27"/>
  <c r="AY344" i="27"/>
  <c r="AX344" i="27"/>
  <c r="V344" i="27" a="1"/>
  <c r="V344" i="27" s="1"/>
  <c r="T344" i="27" a="1"/>
  <c r="T344" i="27" s="1"/>
  <c r="S344" i="27" a="1"/>
  <c r="S344" i="27" s="1"/>
  <c r="H344" i="27"/>
  <c r="C344" i="27"/>
  <c r="AY1908" i="27"/>
  <c r="AX1908" i="27"/>
  <c r="V1908" i="27" a="1"/>
  <c r="V1908" i="27" s="1"/>
  <c r="T1908" i="27" a="1"/>
  <c r="T1908" i="27" s="1"/>
  <c r="S1908" i="27" a="1"/>
  <c r="S1908" i="27" s="1"/>
  <c r="H1908" i="27"/>
  <c r="C1908" i="27"/>
  <c r="AY342" i="27"/>
  <c r="AX342" i="27"/>
  <c r="V342" i="27" a="1"/>
  <c r="V342" i="27" s="1"/>
  <c r="T342" i="27" a="1"/>
  <c r="T342" i="27" s="1"/>
  <c r="S342" i="27" a="1"/>
  <c r="S342" i="27" s="1"/>
  <c r="H342" i="27"/>
  <c r="C342" i="27"/>
  <c r="AY125" i="27"/>
  <c r="AX125" i="27"/>
  <c r="V125" i="27" a="1"/>
  <c r="V125" i="27" s="1"/>
  <c r="T125" i="27" a="1"/>
  <c r="T125" i="27" s="1"/>
  <c r="S125" i="27" a="1"/>
  <c r="S125" i="27" s="1"/>
  <c r="H125" i="27"/>
  <c r="C125" i="27"/>
  <c r="AY340" i="27"/>
  <c r="AX340" i="27"/>
  <c r="V340" i="27" a="1"/>
  <c r="V340" i="27" s="1"/>
  <c r="T340" i="27" a="1"/>
  <c r="T340" i="27" s="1"/>
  <c r="S340" i="27" a="1"/>
  <c r="S340" i="27" s="1"/>
  <c r="H340" i="27"/>
  <c r="C340" i="27"/>
  <c r="AY320" i="27"/>
  <c r="AX320" i="27"/>
  <c r="V320" i="27" a="1"/>
  <c r="V320" i="27" s="1"/>
  <c r="T320" i="27" a="1"/>
  <c r="T320" i="27" s="1"/>
  <c r="S320" i="27" a="1"/>
  <c r="S320" i="27" s="1"/>
  <c r="H320" i="27"/>
  <c r="C320" i="27"/>
  <c r="AY338" i="27"/>
  <c r="AX338" i="27"/>
  <c r="V338" i="27" a="1"/>
  <c r="V338" i="27" s="1"/>
  <c r="T338" i="27" a="1"/>
  <c r="T338" i="27" s="1"/>
  <c r="S338" i="27" a="1"/>
  <c r="S338" i="27" s="1"/>
  <c r="H338" i="27"/>
  <c r="C338" i="27"/>
  <c r="AY337" i="27"/>
  <c r="AX337" i="27"/>
  <c r="V337" i="27" a="1"/>
  <c r="V337" i="27" s="1"/>
  <c r="T337" i="27" a="1"/>
  <c r="T337" i="27" s="1"/>
  <c r="S337" i="27" a="1"/>
  <c r="S337" i="27" s="1"/>
  <c r="H337" i="27"/>
  <c r="C337" i="27"/>
  <c r="AY730" i="27"/>
  <c r="AX730" i="27"/>
  <c r="V730" i="27" a="1"/>
  <c r="V730" i="27" s="1"/>
  <c r="T730" i="27" a="1"/>
  <c r="T730" i="27" s="1"/>
  <c r="S730" i="27" a="1"/>
  <c r="S730" i="27" s="1"/>
  <c r="H730" i="27"/>
  <c r="C730" i="27"/>
  <c r="AY335" i="27"/>
  <c r="AX335" i="27"/>
  <c r="V335" i="27" a="1"/>
  <c r="V335" i="27" s="1"/>
  <c r="T335" i="27" a="1"/>
  <c r="T335" i="27" s="1"/>
  <c r="S335" i="27" a="1"/>
  <c r="S335" i="27" s="1"/>
  <c r="H335" i="27"/>
  <c r="C335" i="27"/>
  <c r="AY334" i="27"/>
  <c r="AX334" i="27"/>
  <c r="V334" i="27" a="1"/>
  <c r="V334" i="27" s="1"/>
  <c r="T334" i="27" a="1"/>
  <c r="T334" i="27" s="1"/>
  <c r="S334" i="27" a="1"/>
  <c r="S334" i="27" s="1"/>
  <c r="H334" i="27"/>
  <c r="C334" i="27"/>
  <c r="AY150" i="27"/>
  <c r="AX150" i="27"/>
  <c r="V150" i="27" a="1"/>
  <c r="V150" i="27" s="1"/>
  <c r="T150" i="27" a="1"/>
  <c r="T150" i="27" s="1"/>
  <c r="S150" i="27" a="1"/>
  <c r="S150" i="27" s="1"/>
  <c r="H150" i="27"/>
  <c r="C150" i="27"/>
  <c r="AY707" i="27"/>
  <c r="AX707" i="27"/>
  <c r="V707" i="27" a="1"/>
  <c r="V707" i="27" s="1"/>
  <c r="T707" i="27" a="1"/>
  <c r="T707" i="27" s="1"/>
  <c r="S707" i="27" a="1"/>
  <c r="S707" i="27" s="1"/>
  <c r="H707" i="27"/>
  <c r="C707" i="27"/>
  <c r="AY331" i="27"/>
  <c r="AX331" i="27"/>
  <c r="V331" i="27" a="1"/>
  <c r="V331" i="27" s="1"/>
  <c r="T331" i="27" a="1"/>
  <c r="T331" i="27" s="1"/>
  <c r="S331" i="27" a="1"/>
  <c r="S331" i="27" s="1"/>
  <c r="H331" i="27"/>
  <c r="C331" i="27"/>
  <c r="AY330" i="27"/>
  <c r="AX330" i="27"/>
  <c r="V330" i="27" a="1"/>
  <c r="V330" i="27" s="1"/>
  <c r="T330" i="27" a="1"/>
  <c r="T330" i="27" s="1"/>
  <c r="S330" i="27" a="1"/>
  <c r="S330" i="27" s="1"/>
  <c r="H330" i="27"/>
  <c r="C330" i="27"/>
  <c r="AY329" i="27"/>
  <c r="AX329" i="27"/>
  <c r="V329" i="27" a="1"/>
  <c r="V329" i="27" s="1"/>
  <c r="T329" i="27" a="1"/>
  <c r="T329" i="27" s="1"/>
  <c r="S329" i="27" a="1"/>
  <c r="S329" i="27" s="1"/>
  <c r="H329" i="27"/>
  <c r="C329" i="27"/>
  <c r="AY328" i="27"/>
  <c r="AX328" i="27"/>
  <c r="V328" i="27" a="1"/>
  <c r="V328" i="27" s="1"/>
  <c r="T328" i="27" a="1"/>
  <c r="T328" i="27" s="1"/>
  <c r="S328" i="27" a="1"/>
  <c r="S328" i="27" s="1"/>
  <c r="H328" i="27"/>
  <c r="C328" i="27"/>
  <c r="AY327" i="27"/>
  <c r="AX327" i="27"/>
  <c r="V327" i="27" a="1"/>
  <c r="V327" i="27" s="1"/>
  <c r="T327" i="27" a="1"/>
  <c r="T327" i="27" s="1"/>
  <c r="S327" i="27" a="1"/>
  <c r="S327" i="27" s="1"/>
  <c r="H327" i="27"/>
  <c r="C327" i="27"/>
  <c r="AY326" i="27"/>
  <c r="AX326" i="27"/>
  <c r="V326" i="27" a="1"/>
  <c r="V326" i="27" s="1"/>
  <c r="T326" i="27" a="1"/>
  <c r="T326" i="27" s="1"/>
  <c r="S326" i="27" a="1"/>
  <c r="S326" i="27" s="1"/>
  <c r="H326" i="27"/>
  <c r="C326" i="27"/>
  <c r="AY325" i="27"/>
  <c r="AX325" i="27"/>
  <c r="V325" i="27" a="1"/>
  <c r="V325" i="27" s="1"/>
  <c r="T325" i="27" a="1"/>
  <c r="T325" i="27" s="1"/>
  <c r="S325" i="27" a="1"/>
  <c r="S325" i="27" s="1"/>
  <c r="H325" i="27"/>
  <c r="C325" i="27"/>
  <c r="AY447" i="27"/>
  <c r="AX447" i="27"/>
  <c r="V447" i="27" a="1"/>
  <c r="V447" i="27" s="1"/>
  <c r="T447" i="27" a="1"/>
  <c r="T447" i="27" s="1"/>
  <c r="S447" i="27" a="1"/>
  <c r="S447" i="27" s="1"/>
  <c r="H447" i="27"/>
  <c r="C447" i="27"/>
  <c r="AY264" i="27"/>
  <c r="AX264" i="27"/>
  <c r="V264" i="27" a="1"/>
  <c r="V264" i="27" s="1"/>
  <c r="T264" i="27" a="1"/>
  <c r="T264" i="27" s="1"/>
  <c r="S264" i="27" a="1"/>
  <c r="S264" i="27" s="1"/>
  <c r="H264" i="27"/>
  <c r="C264" i="27"/>
  <c r="AY215" i="27"/>
  <c r="AX215" i="27"/>
  <c r="V215" i="27" a="1"/>
  <c r="V215" i="27" s="1"/>
  <c r="T215" i="27" a="1"/>
  <c r="T215" i="27" s="1"/>
  <c r="S215" i="27" a="1"/>
  <c r="S215" i="27" s="1"/>
  <c r="H215" i="27"/>
  <c r="C215" i="27"/>
  <c r="AY321" i="27"/>
  <c r="AX321" i="27"/>
  <c r="V321" i="27" a="1"/>
  <c r="V321" i="27" s="1"/>
  <c r="T321" i="27" a="1"/>
  <c r="T321" i="27" s="1"/>
  <c r="S321" i="27" a="1"/>
  <c r="S321" i="27" s="1"/>
  <c r="H321" i="27"/>
  <c r="C321" i="27"/>
  <c r="AY695" i="27"/>
  <c r="AX695" i="27"/>
  <c r="V695" i="27" a="1"/>
  <c r="V695" i="27" s="1"/>
  <c r="T695" i="27" a="1"/>
  <c r="T695" i="27" s="1"/>
  <c r="S695" i="27" a="1"/>
  <c r="S695" i="27" s="1"/>
  <c r="H695" i="27"/>
  <c r="C695" i="27"/>
  <c r="AY319" i="27"/>
  <c r="AX319" i="27"/>
  <c r="V319" i="27" a="1"/>
  <c r="V319" i="27" s="1"/>
  <c r="T319" i="27" a="1"/>
  <c r="T319" i="27" s="1"/>
  <c r="S319" i="27" a="1"/>
  <c r="S319" i="27" s="1"/>
  <c r="H319" i="27"/>
  <c r="C319" i="27"/>
  <c r="AY318" i="27"/>
  <c r="AX318" i="27"/>
  <c r="V318" i="27" a="1"/>
  <c r="V318" i="27" s="1"/>
  <c r="T318" i="27" a="1"/>
  <c r="T318" i="27" s="1"/>
  <c r="S318" i="27" a="1"/>
  <c r="S318" i="27" s="1"/>
  <c r="H318" i="27"/>
  <c r="C318" i="27"/>
  <c r="AY317" i="27"/>
  <c r="AX317" i="27"/>
  <c r="V317" i="27" a="1"/>
  <c r="V317" i="27" s="1"/>
  <c r="T317" i="27" a="1"/>
  <c r="T317" i="27" s="1"/>
  <c r="S317" i="27" a="1"/>
  <c r="S317" i="27" s="1"/>
  <c r="H317" i="27"/>
  <c r="C317" i="27"/>
  <c r="AY292" i="27"/>
  <c r="AX292" i="27"/>
  <c r="V292" i="27" a="1"/>
  <c r="V292" i="27" s="1"/>
  <c r="T292" i="27" a="1"/>
  <c r="T292" i="27" s="1"/>
  <c r="S292" i="27" a="1"/>
  <c r="S292" i="27" s="1"/>
  <c r="H292" i="27"/>
  <c r="C292" i="27"/>
  <c r="AY315" i="27"/>
  <c r="AX315" i="27"/>
  <c r="V315" i="27" a="1"/>
  <c r="V315" i="27" s="1"/>
  <c r="T315" i="27" a="1"/>
  <c r="T315" i="27" s="1"/>
  <c r="S315" i="27" a="1"/>
  <c r="S315" i="27" s="1"/>
  <c r="H315" i="27"/>
  <c r="C315" i="27"/>
  <c r="AY314" i="27"/>
  <c r="AX314" i="27"/>
  <c r="V314" i="27" a="1"/>
  <c r="V314" i="27" s="1"/>
  <c r="T314" i="27" a="1"/>
  <c r="T314" i="27" s="1"/>
  <c r="S314" i="27" a="1"/>
  <c r="S314" i="27" s="1"/>
  <c r="H314" i="27"/>
  <c r="C314" i="27"/>
  <c r="AY313" i="27"/>
  <c r="AX313" i="27"/>
  <c r="V313" i="27" a="1"/>
  <c r="V313" i="27" s="1"/>
  <c r="T313" i="27" a="1"/>
  <c r="T313" i="27" s="1"/>
  <c r="S313" i="27" a="1"/>
  <c r="S313" i="27" s="1"/>
  <c r="H313" i="27"/>
  <c r="C313" i="27"/>
  <c r="AY312" i="27"/>
  <c r="AX312" i="27"/>
  <c r="V312" i="27" a="1"/>
  <c r="V312" i="27" s="1"/>
  <c r="T312" i="27" a="1"/>
  <c r="T312" i="27" s="1"/>
  <c r="S312" i="27" a="1"/>
  <c r="S312" i="27" s="1"/>
  <c r="H312" i="27"/>
  <c r="C312" i="27"/>
  <c r="AY311" i="27"/>
  <c r="AX311" i="27"/>
  <c r="V311" i="27" a="1"/>
  <c r="V311" i="27" s="1"/>
  <c r="T311" i="27" a="1"/>
  <c r="T311" i="27" s="1"/>
  <c r="S311" i="27" a="1"/>
  <c r="S311" i="27" s="1"/>
  <c r="H311" i="27"/>
  <c r="C311" i="27"/>
  <c r="AY169" i="27"/>
  <c r="AX169" i="27"/>
  <c r="V169" i="27" a="1"/>
  <c r="V169" i="27" s="1"/>
  <c r="T169" i="27" a="1"/>
  <c r="T169" i="27" s="1"/>
  <c r="S169" i="27" a="1"/>
  <c r="S169" i="27" s="1"/>
  <c r="H169" i="27"/>
  <c r="C169" i="27"/>
  <c r="AY309" i="27"/>
  <c r="AX309" i="27"/>
  <c r="V309" i="27" a="1"/>
  <c r="V309" i="27" s="1"/>
  <c r="T309" i="27" a="1"/>
  <c r="T309" i="27" s="1"/>
  <c r="S309" i="27" a="1"/>
  <c r="S309" i="27" s="1"/>
  <c r="H309" i="27"/>
  <c r="C309" i="27"/>
  <c r="AY308" i="27"/>
  <c r="AX308" i="27"/>
  <c r="V308" i="27" a="1"/>
  <c r="V308" i="27" s="1"/>
  <c r="T308" i="27" a="1"/>
  <c r="T308" i="27" s="1"/>
  <c r="S308" i="27" a="1"/>
  <c r="S308" i="27" s="1"/>
  <c r="H308" i="27"/>
  <c r="C308" i="27"/>
  <c r="AY307" i="27"/>
  <c r="AX307" i="27"/>
  <c r="V307" i="27" a="1"/>
  <c r="V307" i="27" s="1"/>
  <c r="T307" i="27" a="1"/>
  <c r="T307" i="27" s="1"/>
  <c r="S307" i="27" a="1"/>
  <c r="S307" i="27" s="1"/>
  <c r="H307" i="27"/>
  <c r="C307" i="27"/>
  <c r="AY306" i="27"/>
  <c r="AX306" i="27"/>
  <c r="V306" i="27" a="1"/>
  <c r="V306" i="27" s="1"/>
  <c r="T306" i="27" a="1"/>
  <c r="T306" i="27" s="1"/>
  <c r="S306" i="27" a="1"/>
  <c r="S306" i="27" s="1"/>
  <c r="H306" i="27"/>
  <c r="C306" i="27"/>
  <c r="AY305" i="27"/>
  <c r="AX305" i="27"/>
  <c r="V305" i="27" a="1"/>
  <c r="V305" i="27" s="1"/>
  <c r="T305" i="27" a="1"/>
  <c r="T305" i="27" s="1"/>
  <c r="S305" i="27" a="1"/>
  <c r="S305" i="27" s="1"/>
  <c r="H305" i="27"/>
  <c r="C305" i="27"/>
  <c r="AY304" i="27"/>
  <c r="AX304" i="27"/>
  <c r="V304" i="27" a="1"/>
  <c r="V304" i="27" s="1"/>
  <c r="T304" i="27" a="1"/>
  <c r="T304" i="27" s="1"/>
  <c r="S304" i="27" a="1"/>
  <c r="S304" i="27" s="1"/>
  <c r="H304" i="27"/>
  <c r="C304" i="27"/>
  <c r="AY303" i="27"/>
  <c r="AX303" i="27"/>
  <c r="V303" i="27" a="1"/>
  <c r="V303" i="27" s="1"/>
  <c r="T303" i="27" a="1"/>
  <c r="T303" i="27" s="1"/>
  <c r="S303" i="27" a="1"/>
  <c r="S303" i="27" s="1"/>
  <c r="H303" i="27"/>
  <c r="C303" i="27"/>
  <c r="AY793" i="27"/>
  <c r="AX793" i="27"/>
  <c r="V793" i="27" a="1"/>
  <c r="V793" i="27" s="1"/>
  <c r="T793" i="27" a="1"/>
  <c r="T793" i="27" s="1"/>
  <c r="S793" i="27" a="1"/>
  <c r="S793" i="27" s="1"/>
  <c r="H793" i="27"/>
  <c r="C793" i="27"/>
  <c r="AY210" i="27"/>
  <c r="AX210" i="27"/>
  <c r="V210" i="27" a="1"/>
  <c r="V210" i="27" s="1"/>
  <c r="T210" i="27" a="1"/>
  <c r="T210" i="27" s="1"/>
  <c r="S210" i="27" a="1"/>
  <c r="S210" i="27" s="1"/>
  <c r="H210" i="27"/>
  <c r="C210" i="27"/>
  <c r="AY300" i="27"/>
  <c r="AX300" i="27"/>
  <c r="V300" i="27" a="1"/>
  <c r="V300" i="27" s="1"/>
  <c r="T300" i="27" a="1"/>
  <c r="T300" i="27" s="1"/>
  <c r="S300" i="27" a="1"/>
  <c r="S300" i="27" s="1"/>
  <c r="H300" i="27"/>
  <c r="C300" i="27"/>
  <c r="AY299" i="27"/>
  <c r="AX299" i="27"/>
  <c r="V299" i="27" a="1"/>
  <c r="V299" i="27" s="1"/>
  <c r="T299" i="27" a="1"/>
  <c r="T299" i="27" s="1"/>
  <c r="S299" i="27" a="1"/>
  <c r="S299" i="27" s="1"/>
  <c r="H299" i="27"/>
  <c r="C299" i="27"/>
  <c r="AY298" i="27"/>
  <c r="AX298" i="27"/>
  <c r="V298" i="27" a="1"/>
  <c r="V298" i="27" s="1"/>
  <c r="T298" i="27" a="1"/>
  <c r="T298" i="27" s="1"/>
  <c r="S298" i="27" a="1"/>
  <c r="S298" i="27" s="1"/>
  <c r="H298" i="27"/>
  <c r="C298" i="27"/>
  <c r="AY297" i="27"/>
  <c r="AX297" i="27"/>
  <c r="V297" i="27" a="1"/>
  <c r="V297" i="27" s="1"/>
  <c r="T297" i="27" a="1"/>
  <c r="T297" i="27" s="1"/>
  <c r="S297" i="27" a="1"/>
  <c r="S297" i="27" s="1"/>
  <c r="H297" i="27"/>
  <c r="C297" i="27"/>
  <c r="AY296" i="27"/>
  <c r="AX296" i="27"/>
  <c r="V296" i="27" a="1"/>
  <c r="V296" i="27" s="1"/>
  <c r="T296" i="27" a="1"/>
  <c r="T296" i="27" s="1"/>
  <c r="S296" i="27" a="1"/>
  <c r="S296" i="27" s="1"/>
  <c r="H296" i="27"/>
  <c r="C296" i="27"/>
  <c r="AY295" i="27"/>
  <c r="AX295" i="27"/>
  <c r="V295" i="27" a="1"/>
  <c r="V295" i="27" s="1"/>
  <c r="T295" i="27" a="1"/>
  <c r="T295" i="27" s="1"/>
  <c r="S295" i="27" a="1"/>
  <c r="S295" i="27" s="1"/>
  <c r="H295" i="27"/>
  <c r="C295" i="27"/>
  <c r="AY294" i="27"/>
  <c r="AX294" i="27"/>
  <c r="V294" i="27" a="1"/>
  <c r="V294" i="27" s="1"/>
  <c r="T294" i="27" a="1"/>
  <c r="T294" i="27" s="1"/>
  <c r="S294" i="27" a="1"/>
  <c r="S294" i="27" s="1"/>
  <c r="H294" i="27"/>
  <c r="C294" i="27"/>
  <c r="AY257" i="27"/>
  <c r="AX257" i="27"/>
  <c r="V257" i="27" a="1"/>
  <c r="V257" i="27" s="1"/>
  <c r="T257" i="27" a="1"/>
  <c r="T257" i="27" s="1"/>
  <c r="S257" i="27" a="1"/>
  <c r="S257" i="27" s="1"/>
  <c r="H257" i="27"/>
  <c r="C257" i="27"/>
  <c r="AY247" i="27"/>
  <c r="AX247" i="27"/>
  <c r="V247" i="27" a="1"/>
  <c r="V247" i="27" s="1"/>
  <c r="T247" i="27" a="1"/>
  <c r="T247" i="27" s="1"/>
  <c r="S247" i="27" a="1"/>
  <c r="S247" i="27" s="1"/>
  <c r="H247" i="27"/>
  <c r="C247" i="27"/>
  <c r="AY291" i="27"/>
  <c r="AX291" i="27"/>
  <c r="V291" i="27" a="1"/>
  <c r="V291" i="27" s="1"/>
  <c r="T291" i="27" a="1"/>
  <c r="T291" i="27" s="1"/>
  <c r="S291" i="27" a="1"/>
  <c r="S291" i="27" s="1"/>
  <c r="H291" i="27"/>
  <c r="C291" i="27"/>
  <c r="AY290" i="27"/>
  <c r="AX290" i="27"/>
  <c r="V290" i="27" a="1"/>
  <c r="V290" i="27" s="1"/>
  <c r="T290" i="27" a="1"/>
  <c r="T290" i="27" s="1"/>
  <c r="S290" i="27" a="1"/>
  <c r="S290" i="27" s="1"/>
  <c r="H290" i="27"/>
  <c r="C290" i="27"/>
  <c r="AY477" i="27"/>
  <c r="AX477" i="27"/>
  <c r="V477" i="27" a="1"/>
  <c r="V477" i="27" s="1"/>
  <c r="T477" i="27" a="1"/>
  <c r="T477" i="27" s="1"/>
  <c r="S477" i="27" a="1"/>
  <c r="S477" i="27" s="1"/>
  <c r="H477" i="27"/>
  <c r="C477" i="27"/>
  <c r="AY288" i="27"/>
  <c r="AX288" i="27"/>
  <c r="V288" i="27" a="1"/>
  <c r="V288" i="27" s="1"/>
  <c r="T288" i="27" a="1"/>
  <c r="T288" i="27" s="1"/>
  <c r="S288" i="27" a="1"/>
  <c r="S288" i="27" s="1"/>
  <c r="H288" i="27"/>
  <c r="C288" i="27"/>
  <c r="AY287" i="27"/>
  <c r="AX287" i="27"/>
  <c r="V287" i="27" a="1"/>
  <c r="V287" i="27" s="1"/>
  <c r="T287" i="27" a="1"/>
  <c r="T287" i="27" s="1"/>
  <c r="S287" i="27" a="1"/>
  <c r="S287" i="27" s="1"/>
  <c r="H287" i="27"/>
  <c r="C287" i="27"/>
  <c r="AY286" i="27"/>
  <c r="AX286" i="27"/>
  <c r="V286" i="27" a="1"/>
  <c r="V286" i="27" s="1"/>
  <c r="T286" i="27" a="1"/>
  <c r="T286" i="27" s="1"/>
  <c r="S286" i="27" a="1"/>
  <c r="S286" i="27" s="1"/>
  <c r="H286" i="27"/>
  <c r="C286" i="27"/>
  <c r="AY285" i="27"/>
  <c r="AX285" i="27"/>
  <c r="V285" i="27" a="1"/>
  <c r="V285" i="27" s="1"/>
  <c r="T285" i="27" a="1"/>
  <c r="T285" i="27" s="1"/>
  <c r="S285" i="27" a="1"/>
  <c r="S285" i="27" s="1"/>
  <c r="H285" i="27"/>
  <c r="C285" i="27"/>
  <c r="AY284" i="27"/>
  <c r="AX284" i="27"/>
  <c r="V284" i="27" a="1"/>
  <c r="V284" i="27" s="1"/>
  <c r="T284" i="27" a="1"/>
  <c r="T284" i="27" s="1"/>
  <c r="S284" i="27" a="1"/>
  <c r="S284" i="27" s="1"/>
  <c r="H284" i="27"/>
  <c r="C284" i="27"/>
  <c r="AY283" i="27"/>
  <c r="AX283" i="27"/>
  <c r="V283" i="27" a="1"/>
  <c r="V283" i="27" s="1"/>
  <c r="T283" i="27" a="1"/>
  <c r="T283" i="27" s="1"/>
  <c r="S283" i="27" a="1"/>
  <c r="S283" i="27" s="1"/>
  <c r="H283" i="27"/>
  <c r="C283" i="27"/>
  <c r="AY202" i="27"/>
  <c r="AX202" i="27"/>
  <c r="V202" i="27" a="1"/>
  <c r="V202" i="27" s="1"/>
  <c r="T202" i="27" a="1"/>
  <c r="T202" i="27" s="1"/>
  <c r="S202" i="27" a="1"/>
  <c r="S202" i="27" s="1"/>
  <c r="H202" i="27"/>
  <c r="C202" i="27"/>
  <c r="AY281" i="27"/>
  <c r="AX281" i="27"/>
  <c r="V281" i="27" a="1"/>
  <c r="V281" i="27" s="1"/>
  <c r="T281" i="27" a="1"/>
  <c r="T281" i="27" s="1"/>
  <c r="S281" i="27" a="1"/>
  <c r="S281" i="27" s="1"/>
  <c r="H281" i="27"/>
  <c r="C281" i="27"/>
  <c r="AY548" i="27"/>
  <c r="AX548" i="27"/>
  <c r="V548" i="27" a="1"/>
  <c r="V548" i="27" s="1"/>
  <c r="T548" i="27" a="1"/>
  <c r="T548" i="27" s="1"/>
  <c r="S548" i="27" a="1"/>
  <c r="S548" i="27" s="1"/>
  <c r="H548" i="27"/>
  <c r="C548" i="27"/>
  <c r="AY279" i="27"/>
  <c r="AX279" i="27"/>
  <c r="V279" i="27" a="1"/>
  <c r="V279" i="27" s="1"/>
  <c r="T279" i="27" a="1"/>
  <c r="T279" i="27" s="1"/>
  <c r="S279" i="27" a="1"/>
  <c r="S279" i="27" s="1"/>
  <c r="R279" i="27"/>
  <c r="H279" i="27"/>
  <c r="C279" i="27"/>
  <c r="AY278" i="27"/>
  <c r="AX278" i="27"/>
  <c r="V278" i="27" a="1"/>
  <c r="V278" i="27" s="1"/>
  <c r="T278" i="27" a="1"/>
  <c r="T278" i="27" s="1"/>
  <c r="S278" i="27" a="1"/>
  <c r="S278" i="27" s="1"/>
  <c r="H278" i="27"/>
  <c r="C278" i="27"/>
  <c r="AY277" i="27"/>
  <c r="AX277" i="27"/>
  <c r="V277" i="27" a="1"/>
  <c r="V277" i="27" s="1"/>
  <c r="T277" i="27" a="1"/>
  <c r="T277" i="27" s="1"/>
  <c r="S277" i="27" a="1"/>
  <c r="S277" i="27" s="1"/>
  <c r="H277" i="27"/>
  <c r="C277" i="27"/>
  <c r="AY88" i="27"/>
  <c r="AX88" i="27"/>
  <c r="V88" i="27" a="1"/>
  <c r="V88" i="27" s="1"/>
  <c r="T88" i="27" a="1"/>
  <c r="T88" i="27" s="1"/>
  <c r="S88" i="27" a="1"/>
  <c r="S88" i="27" s="1"/>
  <c r="H88" i="27"/>
  <c r="C88" i="27"/>
  <c r="AY275" i="27"/>
  <c r="AX275" i="27"/>
  <c r="V275" i="27" a="1"/>
  <c r="V275" i="27" s="1"/>
  <c r="T275" i="27" a="1"/>
  <c r="T275" i="27" s="1"/>
  <c r="S275" i="27" a="1"/>
  <c r="S275" i="27" s="1"/>
  <c r="H275" i="27"/>
  <c r="C275" i="27"/>
  <c r="AY274" i="27"/>
  <c r="AX274" i="27"/>
  <c r="V274" i="27" a="1"/>
  <c r="V274" i="27" s="1"/>
  <c r="T274" i="27" a="1"/>
  <c r="T274" i="27" s="1"/>
  <c r="S274" i="27" a="1"/>
  <c r="S274" i="27" s="1"/>
  <c r="H274" i="27"/>
  <c r="C274" i="27"/>
  <c r="AY273" i="27"/>
  <c r="AX273" i="27"/>
  <c r="V273" i="27" a="1"/>
  <c r="V273" i="27" s="1"/>
  <c r="T273" i="27" a="1"/>
  <c r="T273" i="27" s="1"/>
  <c r="S273" i="27" a="1"/>
  <c r="S273" i="27" s="1"/>
  <c r="H273" i="27"/>
  <c r="C273" i="27"/>
  <c r="AY76" i="27"/>
  <c r="AX76" i="27"/>
  <c r="V76" i="27" a="1"/>
  <c r="V76" i="27" s="1"/>
  <c r="T76" i="27" a="1"/>
  <c r="T76" i="27" s="1"/>
  <c r="S76" i="27" a="1"/>
  <c r="S76" i="27" s="1"/>
  <c r="H76" i="27"/>
  <c r="C76" i="27"/>
  <c r="AY271" i="27"/>
  <c r="AX271" i="27"/>
  <c r="V271" i="27" a="1"/>
  <c r="V271" i="27" s="1"/>
  <c r="T271" i="27" a="1"/>
  <c r="T271" i="27" s="1"/>
  <c r="S271" i="27" a="1"/>
  <c r="S271" i="27" s="1"/>
  <c r="H271" i="27"/>
  <c r="C271" i="27"/>
  <c r="AY270" i="27"/>
  <c r="AX270" i="27"/>
  <c r="V270" i="27" a="1"/>
  <c r="V270" i="27" s="1"/>
  <c r="T270" i="27" a="1"/>
  <c r="T270" i="27" s="1"/>
  <c r="S270" i="27" a="1"/>
  <c r="S270" i="27" s="1"/>
  <c r="H270" i="27"/>
  <c r="C270" i="27"/>
  <c r="AY705" i="27"/>
  <c r="AX705" i="27"/>
  <c r="V705" i="27" a="1"/>
  <c r="V705" i="27" s="1"/>
  <c r="T705" i="27" a="1"/>
  <c r="T705" i="27" s="1"/>
  <c r="S705" i="27" a="1"/>
  <c r="S705" i="27" s="1"/>
  <c r="H705" i="27"/>
  <c r="C705" i="27"/>
  <c r="AY268" i="27"/>
  <c r="AX268" i="27"/>
  <c r="V268" i="27" a="1"/>
  <c r="V268" i="27" s="1"/>
  <c r="T268" i="27" a="1"/>
  <c r="T268" i="27" s="1"/>
  <c r="S268" i="27" a="1"/>
  <c r="S268" i="27" s="1"/>
  <c r="H268" i="27"/>
  <c r="C268" i="27"/>
  <c r="AY436" i="27"/>
  <c r="AX436" i="27"/>
  <c r="V436" i="27" a="1"/>
  <c r="V436" i="27" s="1"/>
  <c r="T436" i="27" a="1"/>
  <c r="T436" i="27" s="1"/>
  <c r="S436" i="27" a="1"/>
  <c r="S436" i="27" s="1"/>
  <c r="H436" i="27"/>
  <c r="C436" i="27"/>
  <c r="AY102" i="27"/>
  <c r="AX102" i="27"/>
  <c r="V102" i="27" a="1"/>
  <c r="V102" i="27" s="1"/>
  <c r="T102" i="27" a="1"/>
  <c r="T102" i="27" s="1"/>
  <c r="S102" i="27" a="1"/>
  <c r="S102" i="27" s="1"/>
  <c r="H102" i="27"/>
  <c r="C102" i="27"/>
  <c r="AY450" i="27"/>
  <c r="AX450" i="27"/>
  <c r="V450" i="27" a="1"/>
  <c r="V450" i="27" s="1"/>
  <c r="T450" i="27" a="1"/>
  <c r="T450" i="27" s="1"/>
  <c r="S450" i="27" a="1"/>
  <c r="S450" i="27" s="1"/>
  <c r="H450" i="27"/>
  <c r="C450" i="27"/>
  <c r="AY265" i="27"/>
  <c r="AX265" i="27"/>
  <c r="V265" i="27" a="1"/>
  <c r="V265" i="27" s="1"/>
  <c r="T265" i="27" a="1"/>
  <c r="T265" i="27" s="1"/>
  <c r="S265" i="27" a="1"/>
  <c r="S265" i="27" s="1"/>
  <c r="H265" i="27"/>
  <c r="C265" i="27"/>
  <c r="AY263" i="27"/>
  <c r="AX263" i="27"/>
  <c r="V263" i="27" a="1"/>
  <c r="V263" i="27" s="1"/>
  <c r="T263" i="27" a="1"/>
  <c r="T263" i="27" s="1"/>
  <c r="S263" i="27" a="1"/>
  <c r="S263" i="27" s="1"/>
  <c r="H263" i="27"/>
  <c r="C263" i="27"/>
  <c r="AY256" i="27"/>
  <c r="AX256" i="27"/>
  <c r="V256" i="27" a="1"/>
  <c r="V256" i="27" s="1"/>
  <c r="T256" i="27" a="1"/>
  <c r="T256" i="27" s="1"/>
  <c r="S256" i="27" a="1"/>
  <c r="S256" i="27" s="1"/>
  <c r="H256" i="27"/>
  <c r="C256" i="27"/>
  <c r="AY421" i="27"/>
  <c r="AX421" i="27"/>
  <c r="V421" i="27" a="1"/>
  <c r="V421" i="27" s="1"/>
  <c r="T421" i="27" a="1"/>
  <c r="T421" i="27" s="1"/>
  <c r="S421" i="27" a="1"/>
  <c r="S421" i="27" s="1"/>
  <c r="H421" i="27"/>
  <c r="C421" i="27"/>
  <c r="AY260" i="27"/>
  <c r="AX260" i="27"/>
  <c r="V260" i="27" a="1"/>
  <c r="V260" i="27" s="1"/>
  <c r="T260" i="27" a="1"/>
  <c r="T260" i="27" s="1"/>
  <c r="S260" i="27" a="1"/>
  <c r="S260" i="27" s="1"/>
  <c r="H260" i="27"/>
  <c r="C260" i="27"/>
  <c r="AY684" i="27"/>
  <c r="AX684" i="27"/>
  <c r="V684" i="27" a="1"/>
  <c r="V684" i="27" s="1"/>
  <c r="T684" i="27" a="1"/>
  <c r="T684" i="27" s="1"/>
  <c r="S684" i="27" a="1"/>
  <c r="S684" i="27" s="1"/>
  <c r="H684" i="27"/>
  <c r="C684" i="27"/>
  <c r="AY258" i="27"/>
  <c r="AX258" i="27"/>
  <c r="V258" i="27" a="1"/>
  <c r="V258" i="27" s="1"/>
  <c r="T258" i="27" a="1"/>
  <c r="T258" i="27" s="1"/>
  <c r="S258" i="27" a="1"/>
  <c r="S258" i="27" s="1"/>
  <c r="H258" i="27"/>
  <c r="C258" i="27"/>
  <c r="AY796" i="27"/>
  <c r="AX796" i="27"/>
  <c r="V796" i="27" a="1"/>
  <c r="V796" i="27" s="1"/>
  <c r="T796" i="27" a="1"/>
  <c r="T796" i="27" s="1"/>
  <c r="S796" i="27" a="1"/>
  <c r="S796" i="27" s="1"/>
  <c r="H796" i="27"/>
  <c r="C796" i="27"/>
  <c r="AY351" i="27"/>
  <c r="AX351" i="27"/>
  <c r="V351" i="27" a="1"/>
  <c r="V351" i="27" s="1"/>
  <c r="T351" i="27" a="1"/>
  <c r="T351" i="27" s="1"/>
  <c r="S351" i="27" a="1"/>
  <c r="S351" i="27" s="1"/>
  <c r="H351" i="27"/>
  <c r="C351" i="27"/>
  <c r="AY255" i="27"/>
  <c r="AX255" i="27"/>
  <c r="V255" i="27" a="1"/>
  <c r="V255" i="27" s="1"/>
  <c r="T255" i="27" a="1"/>
  <c r="T255" i="27" s="1"/>
  <c r="S255" i="27" a="1"/>
  <c r="S255" i="27" s="1"/>
  <c r="H255" i="27"/>
  <c r="C255" i="27"/>
  <c r="AY254" i="27"/>
  <c r="AX254" i="27"/>
  <c r="V254" i="27" a="1"/>
  <c r="V254" i="27" s="1"/>
  <c r="T254" i="27" a="1"/>
  <c r="T254" i="27" s="1"/>
  <c r="S254" i="27" a="1"/>
  <c r="S254" i="27" s="1"/>
  <c r="H254" i="27"/>
  <c r="C254" i="27"/>
  <c r="AY253" i="27"/>
  <c r="AX253" i="27"/>
  <c r="V253" i="27" a="1"/>
  <c r="V253" i="27" s="1"/>
  <c r="T253" i="27" a="1"/>
  <c r="T253" i="27" s="1"/>
  <c r="S253" i="27" a="1"/>
  <c r="S253" i="27" s="1"/>
  <c r="H253" i="27"/>
  <c r="C253" i="27"/>
  <c r="AY252" i="27"/>
  <c r="AX252" i="27"/>
  <c r="V252" i="27" a="1"/>
  <c r="V252" i="27" s="1"/>
  <c r="T252" i="27" a="1"/>
  <c r="T252" i="27" s="1"/>
  <c r="S252" i="27" a="1"/>
  <c r="S252" i="27" s="1"/>
  <c r="H252" i="27"/>
  <c r="C252" i="27"/>
  <c r="AY251" i="27"/>
  <c r="AX251" i="27"/>
  <c r="V251" i="27" a="1"/>
  <c r="V251" i="27" s="1"/>
  <c r="T251" i="27" a="1"/>
  <c r="T251" i="27" s="1"/>
  <c r="S251" i="27" a="1"/>
  <c r="S251" i="27" s="1"/>
  <c r="H251" i="27"/>
  <c r="C251" i="27"/>
  <c r="AY250" i="27"/>
  <c r="AX250" i="27"/>
  <c r="V250" i="27" a="1"/>
  <c r="V250" i="27" s="1"/>
  <c r="T250" i="27" a="1"/>
  <c r="T250" i="27" s="1"/>
  <c r="S250" i="27" a="1"/>
  <c r="S250" i="27" s="1"/>
  <c r="H250" i="27"/>
  <c r="C250" i="27"/>
  <c r="AY249" i="27"/>
  <c r="AX249" i="27"/>
  <c r="V249" i="27" a="1"/>
  <c r="V249" i="27" s="1"/>
  <c r="T249" i="27" a="1"/>
  <c r="T249" i="27" s="1"/>
  <c r="S249" i="27" a="1"/>
  <c r="S249" i="27" s="1"/>
  <c r="H249" i="27"/>
  <c r="C249" i="27"/>
  <c r="AY205" i="27"/>
  <c r="AX205" i="27"/>
  <c r="V205" i="27" a="1"/>
  <c r="V205" i="27" s="1"/>
  <c r="T205" i="27" a="1"/>
  <c r="T205" i="27" s="1"/>
  <c r="S205" i="27" a="1"/>
  <c r="S205" i="27" s="1"/>
  <c r="H205" i="27"/>
  <c r="C205" i="27"/>
  <c r="AY77" i="27"/>
  <c r="AX77" i="27"/>
  <c r="V77" i="27" a="1"/>
  <c r="V77" i="27" s="1"/>
  <c r="T77" i="27" a="1"/>
  <c r="T77" i="27" s="1"/>
  <c r="S77" i="27" a="1"/>
  <c r="S77" i="27" s="1"/>
  <c r="H77" i="27"/>
  <c r="C77" i="27"/>
  <c r="AY246" i="27"/>
  <c r="AX246" i="27"/>
  <c r="V246" i="27" a="1"/>
  <c r="V246" i="27" s="1"/>
  <c r="T246" i="27" a="1"/>
  <c r="T246" i="27" s="1"/>
  <c r="S246" i="27" a="1"/>
  <c r="S246" i="27" s="1"/>
  <c r="H246" i="27"/>
  <c r="C246" i="27"/>
  <c r="AY245" i="27"/>
  <c r="AX245" i="27"/>
  <c r="V245" i="27" a="1"/>
  <c r="V245" i="27" s="1"/>
  <c r="T245" i="27" a="1"/>
  <c r="T245" i="27" s="1"/>
  <c r="S245" i="27" a="1"/>
  <c r="S245" i="27" s="1"/>
  <c r="H245" i="27"/>
  <c r="C245" i="27"/>
  <c r="AY244" i="27"/>
  <c r="AX244" i="27"/>
  <c r="V244" i="27" a="1"/>
  <c r="V244" i="27" s="1"/>
  <c r="T244" i="27" a="1"/>
  <c r="T244" i="27" s="1"/>
  <c r="S244" i="27" a="1"/>
  <c r="S244" i="27" s="1"/>
  <c r="H244" i="27"/>
  <c r="C244" i="27"/>
  <c r="AY243" i="27"/>
  <c r="AX243" i="27"/>
  <c r="V243" i="27" a="1"/>
  <c r="V243" i="27" s="1"/>
  <c r="T243" i="27" a="1"/>
  <c r="T243" i="27" s="1"/>
  <c r="S243" i="27" a="1"/>
  <c r="S243" i="27" s="1"/>
  <c r="H243" i="27"/>
  <c r="C243" i="27"/>
  <c r="AY242" i="27"/>
  <c r="AX242" i="27"/>
  <c r="V242" i="27" a="1"/>
  <c r="V242" i="27" s="1"/>
  <c r="T242" i="27" a="1"/>
  <c r="T242" i="27" s="1"/>
  <c r="S242" i="27" a="1"/>
  <c r="S242" i="27" s="1"/>
  <c r="H242" i="27"/>
  <c r="C242" i="27"/>
  <c r="AY745" i="27"/>
  <c r="AX745" i="27"/>
  <c r="V745" i="27" a="1"/>
  <c r="V745" i="27" s="1"/>
  <c r="T745" i="27" a="1"/>
  <c r="T745" i="27" s="1"/>
  <c r="S745" i="27" a="1"/>
  <c r="S745" i="27" s="1"/>
  <c r="H745" i="27"/>
  <c r="C745" i="27"/>
  <c r="AY240" i="27"/>
  <c r="AX240" i="27"/>
  <c r="V240" i="27" a="1"/>
  <c r="V240" i="27" s="1"/>
  <c r="T240" i="27" a="1"/>
  <c r="T240" i="27" s="1"/>
  <c r="S240" i="27" a="1"/>
  <c r="S240" i="27" s="1"/>
  <c r="H240" i="27"/>
  <c r="C240" i="27"/>
  <c r="AY239" i="27"/>
  <c r="AX239" i="27"/>
  <c r="V239" i="27" a="1"/>
  <c r="V239" i="27" s="1"/>
  <c r="T239" i="27" a="1"/>
  <c r="T239" i="27" s="1"/>
  <c r="S239" i="27" a="1"/>
  <c r="S239" i="27" s="1"/>
  <c r="H239" i="27"/>
  <c r="C239" i="27"/>
  <c r="AY238" i="27"/>
  <c r="AX238" i="27"/>
  <c r="V238" i="27" a="1"/>
  <c r="V238" i="27" s="1"/>
  <c r="T238" i="27" a="1"/>
  <c r="T238" i="27" s="1"/>
  <c r="S238" i="27" a="1"/>
  <c r="S238" i="27" s="1"/>
  <c r="H238" i="27"/>
  <c r="C238" i="27"/>
  <c r="AY80" i="27"/>
  <c r="AX80" i="27"/>
  <c r="V80" i="27" a="1"/>
  <c r="V80" i="27" s="1"/>
  <c r="T80" i="27" a="1"/>
  <c r="T80" i="27" s="1"/>
  <c r="S80" i="27" a="1"/>
  <c r="S80" i="27" s="1"/>
  <c r="H80" i="27"/>
  <c r="C80" i="27"/>
  <c r="AY236" i="27"/>
  <c r="AX236" i="27"/>
  <c r="V236" i="27" a="1"/>
  <c r="V236" i="27" s="1"/>
  <c r="T236" i="27" a="1"/>
  <c r="T236" i="27" s="1"/>
  <c r="S236" i="27" a="1"/>
  <c r="S236" i="27" s="1"/>
  <c r="H236" i="27"/>
  <c r="C236" i="27"/>
  <c r="AY235" i="27"/>
  <c r="AX235" i="27"/>
  <c r="V235" i="27" a="1"/>
  <c r="V235" i="27" s="1"/>
  <c r="T235" i="27" a="1"/>
  <c r="T235" i="27" s="1"/>
  <c r="S235" i="27" a="1"/>
  <c r="S235" i="27" s="1"/>
  <c r="H235" i="27"/>
  <c r="C235" i="27"/>
  <c r="AY130" i="27"/>
  <c r="AX130" i="27"/>
  <c r="V130" i="27" a="1"/>
  <c r="V130" i="27" s="1"/>
  <c r="T130" i="27" a="1"/>
  <c r="T130" i="27" s="1"/>
  <c r="S130" i="27" a="1"/>
  <c r="S130" i="27" s="1"/>
  <c r="H130" i="27"/>
  <c r="C130" i="27"/>
  <c r="AY233" i="27"/>
  <c r="AX233" i="27"/>
  <c r="V233" i="27" a="1"/>
  <c r="V233" i="27" s="1"/>
  <c r="T233" i="27" a="1"/>
  <c r="T233" i="27" s="1"/>
  <c r="S233" i="27" a="1"/>
  <c r="S233" i="27" s="1"/>
  <c r="H233" i="27"/>
  <c r="C233" i="27"/>
  <c r="AY232" i="27"/>
  <c r="AX232" i="27"/>
  <c r="V232" i="27" a="1"/>
  <c r="V232" i="27" s="1"/>
  <c r="T232" i="27" a="1"/>
  <c r="T232" i="27" s="1"/>
  <c r="S232" i="27" a="1"/>
  <c r="S232" i="27" s="1"/>
  <c r="H232" i="27"/>
  <c r="C232" i="27"/>
  <c r="AY231" i="27"/>
  <c r="AX231" i="27"/>
  <c r="V231" i="27" a="1"/>
  <c r="V231" i="27" s="1"/>
  <c r="T231" i="27" a="1"/>
  <c r="T231" i="27" s="1"/>
  <c r="S231" i="27" a="1"/>
  <c r="S231" i="27" s="1"/>
  <c r="H231" i="27"/>
  <c r="C231" i="27"/>
  <c r="AY230" i="27"/>
  <c r="AX230" i="27"/>
  <c r="V230" i="27" a="1"/>
  <c r="V230" i="27" s="1"/>
  <c r="T230" i="27" a="1"/>
  <c r="T230" i="27" s="1"/>
  <c r="S230" i="27" a="1"/>
  <c r="S230" i="27" s="1"/>
  <c r="H230" i="27"/>
  <c r="C230" i="27"/>
  <c r="AY118" i="27"/>
  <c r="AX118" i="27"/>
  <c r="V118" i="27" a="1"/>
  <c r="V118" i="27" s="1"/>
  <c r="T118" i="27" a="1"/>
  <c r="T118" i="27" s="1"/>
  <c r="S118" i="27" a="1"/>
  <c r="S118" i="27" s="1"/>
  <c r="H118" i="27"/>
  <c r="C118" i="27"/>
  <c r="AY228" i="27"/>
  <c r="AX228" i="27"/>
  <c r="V228" i="27" a="1"/>
  <c r="V228" i="27" s="1"/>
  <c r="T228" i="27" a="1"/>
  <c r="T228" i="27" s="1"/>
  <c r="S228" i="27" a="1"/>
  <c r="S228" i="27" s="1"/>
  <c r="H228" i="27"/>
  <c r="C228" i="27"/>
  <c r="AY140" i="27"/>
  <c r="AX140" i="27"/>
  <c r="V140" i="27" a="1"/>
  <c r="V140" i="27" s="1"/>
  <c r="T140" i="27" a="1"/>
  <c r="T140" i="27" s="1"/>
  <c r="S140" i="27" a="1"/>
  <c r="S140" i="27" s="1"/>
  <c r="H140" i="27"/>
  <c r="C140" i="27"/>
  <c r="AY226" i="27"/>
  <c r="AX226" i="27"/>
  <c r="V226" i="27" a="1"/>
  <c r="V226" i="27" s="1"/>
  <c r="T226" i="27" a="1"/>
  <c r="T226" i="27" s="1"/>
  <c r="S226" i="27" a="1"/>
  <c r="S226" i="27" s="1"/>
  <c r="H226" i="27"/>
  <c r="C226" i="27"/>
  <c r="AY807" i="27"/>
  <c r="AX807" i="27"/>
  <c r="V807" i="27" a="1"/>
  <c r="V807" i="27" s="1"/>
  <c r="T807" i="27" a="1"/>
  <c r="T807" i="27" s="1"/>
  <c r="S807" i="27" a="1"/>
  <c r="S807" i="27" s="1"/>
  <c r="H807" i="27"/>
  <c r="C807" i="27"/>
  <c r="AY353" i="27"/>
  <c r="AX353" i="27"/>
  <c r="V353" i="27" a="1"/>
  <c r="V353" i="27" s="1"/>
  <c r="T353" i="27" a="1"/>
  <c r="T353" i="27" s="1"/>
  <c r="S353" i="27" a="1"/>
  <c r="S353" i="27" s="1"/>
  <c r="H353" i="27"/>
  <c r="C353" i="27"/>
  <c r="AY761" i="27"/>
  <c r="AX761" i="27"/>
  <c r="V761" i="27" a="1"/>
  <c r="V761" i="27" s="1"/>
  <c r="T761" i="27" a="1"/>
  <c r="T761" i="27" s="1"/>
  <c r="S761" i="27" a="1"/>
  <c r="S761" i="27" s="1"/>
  <c r="H761" i="27"/>
  <c r="C761" i="27"/>
  <c r="AY222" i="27"/>
  <c r="AX222" i="27"/>
  <c r="V222" i="27" a="1"/>
  <c r="V222" i="27" s="1"/>
  <c r="T222" i="27" a="1"/>
  <c r="T222" i="27" s="1"/>
  <c r="S222" i="27" a="1"/>
  <c r="S222" i="27" s="1"/>
  <c r="H222" i="27"/>
  <c r="C222" i="27"/>
  <c r="AY221" i="27"/>
  <c r="AX221" i="27"/>
  <c r="V221" i="27" a="1"/>
  <c r="V221" i="27" s="1"/>
  <c r="T221" i="27" a="1"/>
  <c r="T221" i="27" s="1"/>
  <c r="S221" i="27" a="1"/>
  <c r="S221" i="27" s="1"/>
  <c r="H221" i="27"/>
  <c r="C221" i="27"/>
  <c r="AY183" i="27"/>
  <c r="AX183" i="27"/>
  <c r="V183" i="27" a="1"/>
  <c r="V183" i="27" s="1"/>
  <c r="T183" i="27" a="1"/>
  <c r="T183" i="27" s="1"/>
  <c r="S183" i="27" a="1"/>
  <c r="S183" i="27" s="1"/>
  <c r="H183" i="27"/>
  <c r="C183" i="27"/>
  <c r="AY219" i="27"/>
  <c r="AX219" i="27"/>
  <c r="V219" i="27" a="1"/>
  <c r="V219" i="27" s="1"/>
  <c r="T219" i="27" a="1"/>
  <c r="T219" i="27" s="1"/>
  <c r="S219" i="27" a="1"/>
  <c r="S219" i="27" s="1"/>
  <c r="H219" i="27"/>
  <c r="C219" i="27"/>
  <c r="AY218" i="27"/>
  <c r="AX218" i="27"/>
  <c r="V218" i="27" a="1"/>
  <c r="V218" i="27" s="1"/>
  <c r="T218" i="27" a="1"/>
  <c r="T218" i="27" s="1"/>
  <c r="S218" i="27" a="1"/>
  <c r="S218" i="27" s="1"/>
  <c r="H218" i="27"/>
  <c r="C218" i="27"/>
  <c r="AY217" i="27"/>
  <c r="AX217" i="27"/>
  <c r="V217" i="27" a="1"/>
  <c r="V217" i="27" s="1"/>
  <c r="T217" i="27" a="1"/>
  <c r="T217" i="27" s="1"/>
  <c r="S217" i="27" a="1"/>
  <c r="S217" i="27" s="1"/>
  <c r="H217" i="27"/>
  <c r="C217" i="27"/>
  <c r="AY216" i="27"/>
  <c r="AX216" i="27"/>
  <c r="V216" i="27" a="1"/>
  <c r="V216" i="27" s="1"/>
  <c r="T216" i="27" a="1"/>
  <c r="T216" i="27" s="1"/>
  <c r="S216" i="27" a="1"/>
  <c r="S216" i="27" s="1"/>
  <c r="H216" i="27"/>
  <c r="C216" i="27"/>
  <c r="AY343" i="27"/>
  <c r="AX343" i="27"/>
  <c r="V343" i="27" a="1"/>
  <c r="V343" i="27" s="1"/>
  <c r="T343" i="27" a="1"/>
  <c r="T343" i="27" s="1"/>
  <c r="S343" i="27" a="1"/>
  <c r="S343" i="27" s="1"/>
  <c r="H343" i="27"/>
  <c r="C343" i="27"/>
  <c r="AY214" i="27"/>
  <c r="AX214" i="27"/>
  <c r="V214" i="27" a="1"/>
  <c r="V214" i="27" s="1"/>
  <c r="T214" i="27" a="1"/>
  <c r="T214" i="27" s="1"/>
  <c r="S214" i="27" a="1"/>
  <c r="S214" i="27" s="1"/>
  <c r="H214" i="27"/>
  <c r="C214" i="27"/>
  <c r="AY213" i="27"/>
  <c r="AX213" i="27"/>
  <c r="V213" i="27" a="1"/>
  <c r="V213" i="27" s="1"/>
  <c r="T213" i="27" a="1"/>
  <c r="T213" i="27" s="1"/>
  <c r="S213" i="27" a="1"/>
  <c r="S213" i="27" s="1"/>
  <c r="H213" i="27"/>
  <c r="C213" i="27"/>
  <c r="AY212" i="27"/>
  <c r="AX212" i="27"/>
  <c r="V212" i="27" a="1"/>
  <c r="V212" i="27" s="1"/>
  <c r="T212" i="27" a="1"/>
  <c r="T212" i="27" s="1"/>
  <c r="S212" i="27" a="1"/>
  <c r="S212" i="27" s="1"/>
  <c r="H212" i="27"/>
  <c r="C212" i="27"/>
  <c r="AY211" i="27"/>
  <c r="AX211" i="27"/>
  <c r="V211" i="27" a="1"/>
  <c r="V211" i="27" s="1"/>
  <c r="T211" i="27" a="1"/>
  <c r="T211" i="27" s="1"/>
  <c r="S211" i="27" a="1"/>
  <c r="S211" i="27" s="1"/>
  <c r="H211" i="27"/>
  <c r="C211" i="27"/>
  <c r="AY683" i="27"/>
  <c r="AX683" i="27"/>
  <c r="V683" i="27" a="1"/>
  <c r="V683" i="27" s="1"/>
  <c r="T683" i="27" a="1"/>
  <c r="T683" i="27" s="1"/>
  <c r="S683" i="27" a="1"/>
  <c r="S683" i="27" s="1"/>
  <c r="H683" i="27"/>
  <c r="C683" i="27"/>
  <c r="AY209" i="27"/>
  <c r="AX209" i="27"/>
  <c r="V209" i="27" a="1"/>
  <c r="V209" i="27" s="1"/>
  <c r="T209" i="27" a="1"/>
  <c r="T209" i="27" s="1"/>
  <c r="S209" i="27" a="1"/>
  <c r="S209" i="27" s="1"/>
  <c r="H209" i="27"/>
  <c r="C209" i="27"/>
  <c r="AY208" i="27"/>
  <c r="AX208" i="27"/>
  <c r="V208" i="27" a="1"/>
  <c r="V208" i="27" s="1"/>
  <c r="T208" i="27" a="1"/>
  <c r="T208" i="27" s="1"/>
  <c r="S208" i="27" a="1"/>
  <c r="S208" i="27" s="1"/>
  <c r="H208" i="27"/>
  <c r="C208" i="27"/>
  <c r="AY207" i="27"/>
  <c r="AX207" i="27"/>
  <c r="V207" i="27" a="1"/>
  <c r="V207" i="27" s="1"/>
  <c r="T207" i="27" a="1"/>
  <c r="T207" i="27" s="1"/>
  <c r="S207" i="27" a="1"/>
  <c r="S207" i="27" s="1"/>
  <c r="H207" i="27"/>
  <c r="C207" i="27"/>
  <c r="AY206" i="27"/>
  <c r="AX206" i="27"/>
  <c r="V206" i="27" a="1"/>
  <c r="V206" i="27" s="1"/>
  <c r="T206" i="27" a="1"/>
  <c r="T206" i="27" s="1"/>
  <c r="S206" i="27" a="1"/>
  <c r="S206" i="27" s="1"/>
  <c r="H206" i="27"/>
  <c r="C206" i="27"/>
  <c r="AY136" i="27"/>
  <c r="AX136" i="27"/>
  <c r="V136" i="27" a="1"/>
  <c r="V136" i="27" s="1"/>
  <c r="T136" i="27" a="1"/>
  <c r="T136" i="27" s="1"/>
  <c r="S136" i="27" a="1"/>
  <c r="S136" i="27" s="1"/>
  <c r="H136" i="27"/>
  <c r="C136" i="27"/>
  <c r="AY204" i="27"/>
  <c r="AX204" i="27"/>
  <c r="V204" i="27" a="1"/>
  <c r="V204" i="27" s="1"/>
  <c r="T204" i="27" a="1"/>
  <c r="T204" i="27" s="1"/>
  <c r="S204" i="27" a="1"/>
  <c r="S204" i="27" s="1"/>
  <c r="H204" i="27"/>
  <c r="C204" i="27"/>
  <c r="AY293" i="27"/>
  <c r="AX293" i="27"/>
  <c r="V293" i="27" a="1"/>
  <c r="V293" i="27" s="1"/>
  <c r="T293" i="27" a="1"/>
  <c r="T293" i="27" s="1"/>
  <c r="S293" i="27" a="1"/>
  <c r="S293" i="27" s="1"/>
  <c r="H293" i="27"/>
  <c r="C293" i="27"/>
  <c r="AY276" i="27"/>
  <c r="AX276" i="27"/>
  <c r="V276" i="27" a="1"/>
  <c r="V276" i="27" s="1"/>
  <c r="T276" i="27" a="1"/>
  <c r="T276" i="27" s="1"/>
  <c r="S276" i="27" a="1"/>
  <c r="S276" i="27" s="1"/>
  <c r="H276" i="27"/>
  <c r="C276" i="27"/>
  <c r="AY201" i="27"/>
  <c r="AX201" i="27"/>
  <c r="V201" i="27" a="1"/>
  <c r="V201" i="27" s="1"/>
  <c r="T201" i="27" a="1"/>
  <c r="T201" i="27" s="1"/>
  <c r="S201" i="27" a="1"/>
  <c r="S201" i="27" s="1"/>
  <c r="H201" i="27"/>
  <c r="C201" i="27"/>
  <c r="AY200" i="27"/>
  <c r="AX200" i="27"/>
  <c r="V200" i="27" a="1"/>
  <c r="V200" i="27" s="1"/>
  <c r="T200" i="27" a="1"/>
  <c r="T200" i="27" s="1"/>
  <c r="S200" i="27" a="1"/>
  <c r="S200" i="27" s="1"/>
  <c r="H200" i="27"/>
  <c r="C200" i="27"/>
  <c r="AY199" i="27"/>
  <c r="AX199" i="27"/>
  <c r="V199" i="27" a="1"/>
  <c r="V199" i="27" s="1"/>
  <c r="T199" i="27" a="1"/>
  <c r="T199" i="27" s="1"/>
  <c r="S199" i="27" a="1"/>
  <c r="S199" i="27" s="1"/>
  <c r="H199" i="27"/>
  <c r="C199" i="27"/>
  <c r="AY198" i="27"/>
  <c r="AX198" i="27"/>
  <c r="V198" i="27" a="1"/>
  <c r="V198" i="27" s="1"/>
  <c r="T198" i="27" a="1"/>
  <c r="T198" i="27" s="1"/>
  <c r="S198" i="27" a="1"/>
  <c r="S198" i="27" s="1"/>
  <c r="H198" i="27"/>
  <c r="C198" i="27"/>
  <c r="AY197" i="27"/>
  <c r="AX197" i="27"/>
  <c r="V197" i="27" a="1"/>
  <c r="V197" i="27" s="1"/>
  <c r="T197" i="27" a="1"/>
  <c r="T197" i="27" s="1"/>
  <c r="S197" i="27" a="1"/>
  <c r="S197" i="27" s="1"/>
  <c r="H197" i="27"/>
  <c r="C197" i="27"/>
  <c r="AY196" i="27"/>
  <c r="AX196" i="27"/>
  <c r="V196" i="27" a="1"/>
  <c r="V196" i="27" s="1"/>
  <c r="T196" i="27" a="1"/>
  <c r="T196" i="27" s="1"/>
  <c r="S196" i="27" a="1"/>
  <c r="S196" i="27" s="1"/>
  <c r="H196" i="27"/>
  <c r="C196" i="27"/>
  <c r="AY195" i="27"/>
  <c r="AX195" i="27"/>
  <c r="V195" i="27" a="1"/>
  <c r="V195" i="27" s="1"/>
  <c r="T195" i="27" a="1"/>
  <c r="T195" i="27" s="1"/>
  <c r="S195" i="27" a="1"/>
  <c r="S195" i="27" s="1"/>
  <c r="H195" i="27"/>
  <c r="C195" i="27"/>
  <c r="AY194" i="27"/>
  <c r="AX194" i="27"/>
  <c r="V194" i="27" a="1"/>
  <c r="V194" i="27" s="1"/>
  <c r="T194" i="27" a="1"/>
  <c r="T194" i="27" s="1"/>
  <c r="S194" i="27" a="1"/>
  <c r="S194" i="27" s="1"/>
  <c r="H194" i="27"/>
  <c r="C194" i="27"/>
  <c r="AY193" i="27"/>
  <c r="AX193" i="27"/>
  <c r="V193" i="27" a="1"/>
  <c r="V193" i="27" s="1"/>
  <c r="T193" i="27" a="1"/>
  <c r="T193" i="27" s="1"/>
  <c r="S193" i="27" a="1"/>
  <c r="S193" i="27" s="1"/>
  <c r="H193" i="27"/>
  <c r="C193" i="27"/>
  <c r="AY192" i="27"/>
  <c r="AX192" i="27"/>
  <c r="V192" i="27" a="1"/>
  <c r="V192" i="27" s="1"/>
  <c r="T192" i="27" a="1"/>
  <c r="T192" i="27" s="1"/>
  <c r="S192" i="27" a="1"/>
  <c r="S192" i="27" s="1"/>
  <c r="H192" i="27"/>
  <c r="C192" i="27"/>
  <c r="AY191" i="27"/>
  <c r="AX191" i="27"/>
  <c r="V191" i="27" a="1"/>
  <c r="V191" i="27" s="1"/>
  <c r="T191" i="27" a="1"/>
  <c r="T191" i="27" s="1"/>
  <c r="S191" i="27" a="1"/>
  <c r="S191" i="27" s="1"/>
  <c r="H191" i="27"/>
  <c r="C191" i="27"/>
  <c r="AY190" i="27"/>
  <c r="AX190" i="27"/>
  <c r="V190" i="27" a="1"/>
  <c r="V190" i="27" s="1"/>
  <c r="T190" i="27" a="1"/>
  <c r="T190" i="27" s="1"/>
  <c r="S190" i="27" a="1"/>
  <c r="S190" i="27" s="1"/>
  <c r="H190" i="27"/>
  <c r="C190" i="27"/>
  <c r="AY685" i="27"/>
  <c r="AX685" i="27"/>
  <c r="V685" i="27" a="1"/>
  <c r="V685" i="27" s="1"/>
  <c r="T685" i="27" a="1"/>
  <c r="T685" i="27" s="1"/>
  <c r="S685" i="27" a="1"/>
  <c r="S685" i="27" s="1"/>
  <c r="H685" i="27"/>
  <c r="C685" i="27"/>
  <c r="AY188" i="27"/>
  <c r="AX188" i="27"/>
  <c r="V188" i="27" a="1"/>
  <c r="V188" i="27" s="1"/>
  <c r="T188" i="27" a="1"/>
  <c r="T188" i="27" s="1"/>
  <c r="S188" i="27" a="1"/>
  <c r="S188" i="27" s="1"/>
  <c r="H188" i="27"/>
  <c r="C188" i="27"/>
  <c r="AY187" i="27"/>
  <c r="AX187" i="27"/>
  <c r="V187" i="27" a="1"/>
  <c r="V187" i="27" s="1"/>
  <c r="T187" i="27" a="1"/>
  <c r="T187" i="27" s="1"/>
  <c r="S187" i="27" a="1"/>
  <c r="S187" i="27" s="1"/>
  <c r="H187" i="27"/>
  <c r="C187" i="27"/>
  <c r="AY186" i="27"/>
  <c r="AX186" i="27"/>
  <c r="V186" i="27" a="1"/>
  <c r="V186" i="27" s="1"/>
  <c r="T186" i="27" a="1"/>
  <c r="T186" i="27" s="1"/>
  <c r="S186" i="27" a="1"/>
  <c r="S186" i="27" s="1"/>
  <c r="H186" i="27"/>
  <c r="C186" i="27"/>
  <c r="AY185" i="27"/>
  <c r="AX185" i="27"/>
  <c r="V185" i="27" a="1"/>
  <c r="V185" i="27" s="1"/>
  <c r="T185" i="27" a="1"/>
  <c r="T185" i="27" s="1"/>
  <c r="S185" i="27" a="1"/>
  <c r="S185" i="27" s="1"/>
  <c r="H185" i="27"/>
  <c r="C185" i="27"/>
  <c r="AY184" i="27"/>
  <c r="AX184" i="27"/>
  <c r="V184" i="27" a="1"/>
  <c r="V184" i="27" s="1"/>
  <c r="T184" i="27" a="1"/>
  <c r="T184" i="27" s="1"/>
  <c r="S184" i="27" a="1"/>
  <c r="S184" i="27" s="1"/>
  <c r="H184" i="27"/>
  <c r="C184" i="27"/>
  <c r="AY706" i="27"/>
  <c r="AX706" i="27"/>
  <c r="V706" i="27" a="1"/>
  <c r="V706" i="27" s="1"/>
  <c r="T706" i="27" a="1"/>
  <c r="T706" i="27" s="1"/>
  <c r="S706" i="27" a="1"/>
  <c r="S706" i="27" s="1"/>
  <c r="H706" i="27"/>
  <c r="C706" i="27"/>
  <c r="AY182" i="27"/>
  <c r="AX182" i="27"/>
  <c r="V182" i="27" a="1"/>
  <c r="V182" i="27" s="1"/>
  <c r="T182" i="27" a="1"/>
  <c r="T182" i="27" s="1"/>
  <c r="S182" i="27" a="1"/>
  <c r="S182" i="27" s="1"/>
  <c r="H182" i="27"/>
  <c r="C182" i="27"/>
  <c r="AY181" i="27"/>
  <c r="AX181" i="27"/>
  <c r="V181" i="27" a="1"/>
  <c r="V181" i="27" s="1"/>
  <c r="T181" i="27" a="1"/>
  <c r="T181" i="27" s="1"/>
  <c r="S181" i="27" a="1"/>
  <c r="S181" i="27" s="1"/>
  <c r="H181" i="27"/>
  <c r="C181" i="27"/>
  <c r="AY56" i="27"/>
  <c r="AX56" i="27"/>
  <c r="V56" i="27" a="1"/>
  <c r="V56" i="27" s="1"/>
  <c r="T56" i="27" a="1"/>
  <c r="T56" i="27" s="1"/>
  <c r="S56" i="27" a="1"/>
  <c r="S56" i="27" s="1"/>
  <c r="H56" i="27"/>
  <c r="C56" i="27"/>
  <c r="AY179" i="27"/>
  <c r="AX179" i="27"/>
  <c r="V179" i="27" a="1"/>
  <c r="V179" i="27" s="1"/>
  <c r="T179" i="27" a="1"/>
  <c r="T179" i="27" s="1"/>
  <c r="S179" i="27" a="1"/>
  <c r="S179" i="27" s="1"/>
  <c r="H179" i="27"/>
  <c r="C179" i="27"/>
  <c r="AY178" i="27"/>
  <c r="AX178" i="27"/>
  <c r="V178" i="27" a="1"/>
  <c r="V178" i="27" s="1"/>
  <c r="T178" i="27" a="1"/>
  <c r="T178" i="27" s="1"/>
  <c r="S178" i="27" a="1"/>
  <c r="S178" i="27" s="1"/>
  <c r="H178" i="27"/>
  <c r="C178" i="27"/>
  <c r="AY177" i="27"/>
  <c r="AX177" i="27"/>
  <c r="V177" i="27" a="1"/>
  <c r="V177" i="27" s="1"/>
  <c r="T177" i="27" a="1"/>
  <c r="T177" i="27" s="1"/>
  <c r="S177" i="27" a="1"/>
  <c r="S177" i="27" s="1"/>
  <c r="H177" i="27"/>
  <c r="C177" i="27"/>
  <c r="AY64" i="27"/>
  <c r="AX64" i="27"/>
  <c r="V64" i="27" a="1"/>
  <c r="V64" i="27" s="1"/>
  <c r="T64" i="27" a="1"/>
  <c r="T64" i="27" s="1"/>
  <c r="S64" i="27" a="1"/>
  <c r="S64" i="27" s="1"/>
  <c r="H64" i="27"/>
  <c r="C64" i="27"/>
  <c r="AY600" i="27"/>
  <c r="AX600" i="27"/>
  <c r="V600" i="27" a="1"/>
  <c r="V600" i="27" s="1"/>
  <c r="T600" i="27" a="1"/>
  <c r="T600" i="27" s="1"/>
  <c r="S600" i="27" a="1"/>
  <c r="S600" i="27" s="1"/>
  <c r="H600" i="27"/>
  <c r="C600" i="27"/>
  <c r="AY174" i="27"/>
  <c r="AX174" i="27"/>
  <c r="V174" i="27" a="1"/>
  <c r="V174" i="27" s="1"/>
  <c r="T174" i="27" a="1"/>
  <c r="T174" i="27" s="1"/>
  <c r="S174" i="27" a="1"/>
  <c r="S174" i="27" s="1"/>
  <c r="H174" i="27"/>
  <c r="C174" i="27"/>
  <c r="AY173" i="27"/>
  <c r="AX173" i="27"/>
  <c r="V173" i="27" a="1"/>
  <c r="V173" i="27" s="1"/>
  <c r="T173" i="27" a="1"/>
  <c r="T173" i="27" s="1"/>
  <c r="S173" i="27" a="1"/>
  <c r="S173" i="27" s="1"/>
  <c r="H173" i="27"/>
  <c r="C173" i="27"/>
  <c r="AY172" i="27"/>
  <c r="AX172" i="27"/>
  <c r="V172" i="27" a="1"/>
  <c r="V172" i="27" s="1"/>
  <c r="T172" i="27" a="1"/>
  <c r="T172" i="27" s="1"/>
  <c r="S172" i="27" a="1"/>
  <c r="S172" i="27" s="1"/>
  <c r="H172" i="27"/>
  <c r="C172" i="27"/>
  <c r="AY30" i="27"/>
  <c r="AX30" i="27"/>
  <c r="V30" i="27" a="1"/>
  <c r="V30" i="27" s="1"/>
  <c r="T30" i="27" a="1"/>
  <c r="T30" i="27" s="1"/>
  <c r="S30" i="27" a="1"/>
  <c r="S30" i="27" s="1"/>
  <c r="H30" i="27"/>
  <c r="C30" i="27"/>
  <c r="AY170" i="27"/>
  <c r="AX170" i="27"/>
  <c r="V170" i="27" a="1"/>
  <c r="V170" i="27" s="1"/>
  <c r="T170" i="27" a="1"/>
  <c r="T170" i="27" s="1"/>
  <c r="S170" i="27" a="1"/>
  <c r="S170" i="27" s="1"/>
  <c r="H170" i="27"/>
  <c r="C170" i="27"/>
  <c r="AY67" i="27"/>
  <c r="AX67" i="27"/>
  <c r="V67" i="27" a="1"/>
  <c r="V67" i="27" s="1"/>
  <c r="T67" i="27" a="1"/>
  <c r="T67" i="27" s="1"/>
  <c r="S67" i="27" a="1"/>
  <c r="S67" i="27" s="1"/>
  <c r="H67" i="27"/>
  <c r="C67" i="27"/>
  <c r="AY168" i="27"/>
  <c r="AX168" i="27"/>
  <c r="V168" i="27" a="1"/>
  <c r="V168" i="27" s="1"/>
  <c r="T168" i="27" a="1"/>
  <c r="T168" i="27" s="1"/>
  <c r="S168" i="27" a="1"/>
  <c r="S168" i="27" s="1"/>
  <c r="H168" i="27"/>
  <c r="C168" i="27"/>
  <c r="AY167" i="27"/>
  <c r="AX167" i="27"/>
  <c r="V167" i="27" a="1"/>
  <c r="V167" i="27" s="1"/>
  <c r="T167" i="27" a="1"/>
  <c r="T167" i="27" s="1"/>
  <c r="S167" i="27" a="1"/>
  <c r="S167" i="27" s="1"/>
  <c r="H167" i="27"/>
  <c r="C167" i="27"/>
  <c r="AY166" i="27"/>
  <c r="AX166" i="27"/>
  <c r="V166" i="27" a="1"/>
  <c r="V166" i="27" s="1"/>
  <c r="T166" i="27" a="1"/>
  <c r="T166" i="27" s="1"/>
  <c r="S166" i="27" a="1"/>
  <c r="S166" i="27" s="1"/>
  <c r="H166" i="27"/>
  <c r="C166" i="27"/>
  <c r="AY165" i="27"/>
  <c r="AX165" i="27"/>
  <c r="V165" i="27" a="1"/>
  <c r="V165" i="27" s="1"/>
  <c r="T165" i="27" a="1"/>
  <c r="T165" i="27" s="1"/>
  <c r="S165" i="27" a="1"/>
  <c r="S165" i="27" s="1"/>
  <c r="H165" i="27"/>
  <c r="C165" i="27"/>
  <c r="AY164" i="27"/>
  <c r="AX164" i="27"/>
  <c r="V164" i="27" a="1"/>
  <c r="V164" i="27" s="1"/>
  <c r="T164" i="27" a="1"/>
  <c r="T164" i="27" s="1"/>
  <c r="S164" i="27" a="1"/>
  <c r="S164" i="27" s="1"/>
  <c r="H164" i="27"/>
  <c r="C164" i="27"/>
  <c r="AY163" i="27"/>
  <c r="AX163" i="27"/>
  <c r="V163" i="27" a="1"/>
  <c r="V163" i="27" s="1"/>
  <c r="T163" i="27" a="1"/>
  <c r="T163" i="27" s="1"/>
  <c r="S163" i="27" a="1"/>
  <c r="S163" i="27" s="1"/>
  <c r="H163" i="27"/>
  <c r="C163" i="27"/>
  <c r="AY162" i="27"/>
  <c r="AX162" i="27"/>
  <c r="V162" i="27" a="1"/>
  <c r="V162" i="27" s="1"/>
  <c r="T162" i="27" a="1"/>
  <c r="T162" i="27" s="1"/>
  <c r="S162" i="27" a="1"/>
  <c r="S162" i="27" s="1"/>
  <c r="H162" i="27"/>
  <c r="C162" i="27"/>
  <c r="AY336" i="27"/>
  <c r="AX336" i="27"/>
  <c r="V336" i="27" a="1"/>
  <c r="V336" i="27" s="1"/>
  <c r="T336" i="27" a="1"/>
  <c r="T336" i="27" s="1"/>
  <c r="S336" i="27" a="1"/>
  <c r="S336" i="27" s="1"/>
  <c r="H336" i="27"/>
  <c r="C336" i="27"/>
  <c r="AY160" i="27"/>
  <c r="AX160" i="27"/>
  <c r="V160" i="27" a="1"/>
  <c r="V160" i="27" s="1"/>
  <c r="T160" i="27" a="1"/>
  <c r="T160" i="27" s="1"/>
  <c r="S160" i="27" a="1"/>
  <c r="S160" i="27" s="1"/>
  <c r="H160" i="27"/>
  <c r="C160" i="27"/>
  <c r="AY159" i="27"/>
  <c r="AX159" i="27"/>
  <c r="V159" i="27" a="1"/>
  <c r="V159" i="27" s="1"/>
  <c r="T159" i="27" a="1"/>
  <c r="T159" i="27" s="1"/>
  <c r="S159" i="27" a="1"/>
  <c r="S159" i="27" s="1"/>
  <c r="H159" i="27"/>
  <c r="C159" i="27"/>
  <c r="AY687" i="27"/>
  <c r="AX687" i="27"/>
  <c r="V687" i="27" a="1"/>
  <c r="V687" i="27" s="1"/>
  <c r="T687" i="27" a="1"/>
  <c r="T687" i="27" s="1"/>
  <c r="S687" i="27" a="1"/>
  <c r="S687" i="27" s="1"/>
  <c r="H687" i="27"/>
  <c r="C687" i="27"/>
  <c r="AY157" i="27"/>
  <c r="AX157" i="27"/>
  <c r="V157" i="27" a="1"/>
  <c r="V157" i="27" s="1"/>
  <c r="T157" i="27" a="1"/>
  <c r="T157" i="27" s="1"/>
  <c r="S157" i="27" a="1"/>
  <c r="S157" i="27" s="1"/>
  <c r="H157" i="27"/>
  <c r="C157" i="27"/>
  <c r="AY156" i="27"/>
  <c r="AX156" i="27"/>
  <c r="V156" i="27" a="1"/>
  <c r="V156" i="27" s="1"/>
  <c r="T156" i="27" a="1"/>
  <c r="T156" i="27" s="1"/>
  <c r="S156" i="27" a="1"/>
  <c r="S156" i="27" s="1"/>
  <c r="H156" i="27"/>
  <c r="C156" i="27"/>
  <c r="AY452" i="27"/>
  <c r="AX452" i="27"/>
  <c r="V452" i="27" a="1"/>
  <c r="V452" i="27" s="1"/>
  <c r="T452" i="27" a="1"/>
  <c r="T452" i="27" s="1"/>
  <c r="S452" i="27" a="1"/>
  <c r="S452" i="27" s="1"/>
  <c r="H452" i="27"/>
  <c r="C452" i="27"/>
  <c r="AY28" i="27"/>
  <c r="AX28" i="27"/>
  <c r="V28" i="27" a="1"/>
  <c r="V28" i="27" s="1"/>
  <c r="T28" i="27" a="1"/>
  <c r="T28" i="27" s="1"/>
  <c r="S28" i="27" a="1"/>
  <c r="S28" i="27" s="1"/>
  <c r="H28" i="27"/>
  <c r="C28" i="27"/>
  <c r="AY153" i="27"/>
  <c r="AX153" i="27"/>
  <c r="V153" i="27" a="1"/>
  <c r="V153" i="27" s="1"/>
  <c r="T153" i="27" a="1"/>
  <c r="T153" i="27" s="1"/>
  <c r="S153" i="27" a="1"/>
  <c r="S153" i="27" s="1"/>
  <c r="H153" i="27"/>
  <c r="C153" i="27"/>
  <c r="AY224" i="27"/>
  <c r="AX224" i="27"/>
  <c r="V224" i="27" a="1"/>
  <c r="V224" i="27" s="1"/>
  <c r="T224" i="27" a="1"/>
  <c r="T224" i="27" s="1"/>
  <c r="S224" i="27" a="1"/>
  <c r="S224" i="27" s="1"/>
  <c r="H224" i="27"/>
  <c r="C224" i="27"/>
  <c r="AY151" i="27"/>
  <c r="AX151" i="27"/>
  <c r="V151" i="27" a="1"/>
  <c r="V151" i="27" s="1"/>
  <c r="T151" i="27" a="1"/>
  <c r="T151" i="27" s="1"/>
  <c r="S151" i="27" a="1"/>
  <c r="S151" i="27" s="1"/>
  <c r="H151" i="27"/>
  <c r="C151" i="27"/>
  <c r="AY121" i="27"/>
  <c r="AX121" i="27"/>
  <c r="V121" i="27" a="1"/>
  <c r="V121" i="27" s="1"/>
  <c r="T121" i="27" a="1"/>
  <c r="T121" i="27" s="1"/>
  <c r="S121" i="27" a="1"/>
  <c r="S121" i="27" s="1"/>
  <c r="H121" i="27"/>
  <c r="C121" i="27"/>
  <c r="AY149" i="27"/>
  <c r="AX149" i="27"/>
  <c r="V149" i="27" a="1"/>
  <c r="V149" i="27" s="1"/>
  <c r="T149" i="27" a="1"/>
  <c r="T149" i="27" s="1"/>
  <c r="S149" i="27" a="1"/>
  <c r="S149" i="27" s="1"/>
  <c r="H149" i="27"/>
  <c r="C149" i="27"/>
  <c r="AY148" i="27"/>
  <c r="AX148" i="27"/>
  <c r="V148" i="27" a="1"/>
  <c r="V148" i="27" s="1"/>
  <c r="T148" i="27" a="1"/>
  <c r="T148" i="27" s="1"/>
  <c r="S148" i="27" a="1"/>
  <c r="S148" i="27" s="1"/>
  <c r="H148" i="27"/>
  <c r="C148" i="27"/>
  <c r="AY74" i="27"/>
  <c r="AX74" i="27"/>
  <c r="V74" i="27" a="1"/>
  <c r="V74" i="27" s="1"/>
  <c r="T74" i="27" a="1"/>
  <c r="T74" i="27" s="1"/>
  <c r="S74" i="27" a="1"/>
  <c r="S74" i="27" s="1"/>
  <c r="H74" i="27"/>
  <c r="C74" i="27"/>
  <c r="AY146" i="27"/>
  <c r="AX146" i="27"/>
  <c r="V146" i="27" a="1"/>
  <c r="V146" i="27" s="1"/>
  <c r="T146" i="27" a="1"/>
  <c r="T146" i="27" s="1"/>
  <c r="S146" i="27" a="1"/>
  <c r="S146" i="27" s="1"/>
  <c r="H146" i="27"/>
  <c r="C146" i="27"/>
  <c r="AY145" i="27"/>
  <c r="AX145" i="27"/>
  <c r="V145" i="27" a="1"/>
  <c r="V145" i="27" s="1"/>
  <c r="T145" i="27" a="1"/>
  <c r="T145" i="27" s="1"/>
  <c r="S145" i="27" a="1"/>
  <c r="S145" i="27" s="1"/>
  <c r="H145" i="27"/>
  <c r="C145" i="27"/>
  <c r="AY144" i="27"/>
  <c r="AX144" i="27"/>
  <c r="V144" i="27" a="1"/>
  <c r="V144" i="27" s="1"/>
  <c r="T144" i="27" a="1"/>
  <c r="T144" i="27" s="1"/>
  <c r="S144" i="27" a="1"/>
  <c r="S144" i="27" s="1"/>
  <c r="H144" i="27"/>
  <c r="C144" i="27"/>
  <c r="AY143" i="27"/>
  <c r="AX143" i="27"/>
  <c r="V143" i="27" a="1"/>
  <c r="V143" i="27" s="1"/>
  <c r="T143" i="27" a="1"/>
  <c r="T143" i="27" s="1"/>
  <c r="S143" i="27" a="1"/>
  <c r="S143" i="27" s="1"/>
  <c r="H143" i="27"/>
  <c r="C143" i="27"/>
  <c r="AY142" i="27"/>
  <c r="AX142" i="27"/>
  <c r="V142" i="27" a="1"/>
  <c r="V142" i="27" s="1"/>
  <c r="T142" i="27" a="1"/>
  <c r="T142" i="27" s="1"/>
  <c r="S142" i="27" a="1"/>
  <c r="S142" i="27" s="1"/>
  <c r="H142" i="27"/>
  <c r="C142" i="27"/>
  <c r="AY141" i="27"/>
  <c r="AX141" i="27"/>
  <c r="V141" i="27" a="1"/>
  <c r="V141" i="27" s="1"/>
  <c r="T141" i="27" a="1"/>
  <c r="T141" i="27" s="1"/>
  <c r="S141" i="27" a="1"/>
  <c r="S141" i="27" s="1"/>
  <c r="H141" i="27"/>
  <c r="C141" i="27"/>
  <c r="AY81" i="27"/>
  <c r="AX81" i="27"/>
  <c r="V81" i="27" a="1"/>
  <c r="V81" i="27" s="1"/>
  <c r="T81" i="27" a="1"/>
  <c r="T81" i="27" s="1"/>
  <c r="S81" i="27" a="1"/>
  <c r="S81" i="27" s="1"/>
  <c r="H81" i="27"/>
  <c r="C81" i="27"/>
  <c r="AY672" i="27"/>
  <c r="AX672" i="27"/>
  <c r="V672" i="27" a="1"/>
  <c r="V672" i="27" s="1"/>
  <c r="T672" i="27" a="1"/>
  <c r="T672" i="27" s="1"/>
  <c r="S672" i="27" a="1"/>
  <c r="S672" i="27" s="1"/>
  <c r="H672" i="27"/>
  <c r="C672" i="27"/>
  <c r="AY138" i="27"/>
  <c r="AX138" i="27"/>
  <c r="V138" i="27" a="1"/>
  <c r="V138" i="27" s="1"/>
  <c r="T138" i="27" a="1"/>
  <c r="T138" i="27" s="1"/>
  <c r="S138" i="27" a="1"/>
  <c r="S138" i="27" s="1"/>
  <c r="H138" i="27"/>
  <c r="C138" i="27"/>
  <c r="AY137" i="27"/>
  <c r="AX137" i="27"/>
  <c r="V137" i="27" a="1"/>
  <c r="V137" i="27" s="1"/>
  <c r="T137" i="27" a="1"/>
  <c r="T137" i="27" s="1"/>
  <c r="S137" i="27" a="1"/>
  <c r="S137" i="27" s="1"/>
  <c r="H137" i="27"/>
  <c r="C137" i="27"/>
  <c r="AY682" i="27"/>
  <c r="AX682" i="27"/>
  <c r="V682" i="27" a="1"/>
  <c r="V682" i="27" s="1"/>
  <c r="T682" i="27" a="1"/>
  <c r="T682" i="27" s="1"/>
  <c r="S682" i="27" a="1"/>
  <c r="S682" i="27" s="1"/>
  <c r="H682" i="27"/>
  <c r="C682" i="27"/>
  <c r="AY135" i="27"/>
  <c r="AX135" i="27"/>
  <c r="V135" i="27" a="1"/>
  <c r="V135" i="27" s="1"/>
  <c r="T135" i="27" a="1"/>
  <c r="T135" i="27" s="1"/>
  <c r="S135" i="27" a="1"/>
  <c r="S135" i="27" s="1"/>
  <c r="H135" i="27"/>
  <c r="C135" i="27"/>
  <c r="AY656" i="27"/>
  <c r="AX656" i="27"/>
  <c r="V656" i="27" a="1"/>
  <c r="V656" i="27" s="1"/>
  <c r="T656" i="27" a="1"/>
  <c r="T656" i="27" s="1"/>
  <c r="S656" i="27" a="1"/>
  <c r="S656" i="27" s="1"/>
  <c r="H656" i="27"/>
  <c r="C656" i="27"/>
  <c r="AY133" i="27"/>
  <c r="AX133" i="27"/>
  <c r="V133" i="27" a="1"/>
  <c r="V133" i="27" s="1"/>
  <c r="T133" i="27" a="1"/>
  <c r="T133" i="27" s="1"/>
  <c r="S133" i="27" a="1"/>
  <c r="S133" i="27" s="1"/>
  <c r="H133" i="27"/>
  <c r="C133" i="27"/>
  <c r="AY132" i="27"/>
  <c r="AX132" i="27"/>
  <c r="V132" i="27" a="1"/>
  <c r="V132" i="27" s="1"/>
  <c r="T132" i="27" a="1"/>
  <c r="T132" i="27" s="1"/>
  <c r="S132" i="27" a="1"/>
  <c r="S132" i="27" s="1"/>
  <c r="H132" i="27"/>
  <c r="C132" i="27"/>
  <c r="AY131" i="27"/>
  <c r="AX131" i="27"/>
  <c r="V131" i="27" a="1"/>
  <c r="V131" i="27" s="1"/>
  <c r="T131" i="27" a="1"/>
  <c r="T131" i="27" s="1"/>
  <c r="S131" i="27" a="1"/>
  <c r="S131" i="27" s="1"/>
  <c r="H131" i="27"/>
  <c r="C131" i="27"/>
  <c r="AY180" i="27"/>
  <c r="AX180" i="27"/>
  <c r="V180" i="27" a="1"/>
  <c r="V180" i="27" s="1"/>
  <c r="T180" i="27" a="1"/>
  <c r="T180" i="27" s="1"/>
  <c r="S180" i="27" a="1"/>
  <c r="S180" i="27" s="1"/>
  <c r="H180" i="27"/>
  <c r="C180" i="27"/>
  <c r="AY129" i="27"/>
  <c r="AX129" i="27"/>
  <c r="V129" i="27" a="1"/>
  <c r="V129" i="27" s="1"/>
  <c r="T129" i="27" a="1"/>
  <c r="T129" i="27" s="1"/>
  <c r="S129" i="27" a="1"/>
  <c r="S129" i="27" s="1"/>
  <c r="H129" i="27"/>
  <c r="C129" i="27"/>
  <c r="AY128" i="27"/>
  <c r="AX128" i="27"/>
  <c r="V128" i="27" a="1"/>
  <c r="V128" i="27" s="1"/>
  <c r="T128" i="27" a="1"/>
  <c r="T128" i="27" s="1"/>
  <c r="S128" i="27" a="1"/>
  <c r="S128" i="27" s="1"/>
  <c r="H128" i="27"/>
  <c r="C128" i="27"/>
  <c r="AY127" i="27"/>
  <c r="AX127" i="27"/>
  <c r="V127" i="27" a="1"/>
  <c r="V127" i="27" s="1"/>
  <c r="T127" i="27" a="1"/>
  <c r="T127" i="27" s="1"/>
  <c r="S127" i="27" a="1"/>
  <c r="S127" i="27" s="1"/>
  <c r="H127" i="27"/>
  <c r="C127" i="27"/>
  <c r="AY126" i="27"/>
  <c r="AX126" i="27"/>
  <c r="V126" i="27" a="1"/>
  <c r="V126" i="27" s="1"/>
  <c r="T126" i="27" a="1"/>
  <c r="T126" i="27" s="1"/>
  <c r="S126" i="27" a="1"/>
  <c r="S126" i="27" s="1"/>
  <c r="H126" i="27"/>
  <c r="C126" i="27"/>
  <c r="AY710" i="27"/>
  <c r="AX710" i="27"/>
  <c r="V710" i="27" a="1"/>
  <c r="V710" i="27" s="1"/>
  <c r="T710" i="27" a="1"/>
  <c r="T710" i="27" s="1"/>
  <c r="S710" i="27" a="1"/>
  <c r="S710" i="27" s="1"/>
  <c r="H710" i="27"/>
  <c r="C710" i="27"/>
  <c r="AY124" i="27"/>
  <c r="AX124" i="27"/>
  <c r="V124" i="27" a="1"/>
  <c r="V124" i="27" s="1"/>
  <c r="T124" i="27" a="1"/>
  <c r="T124" i="27" s="1"/>
  <c r="S124" i="27" a="1"/>
  <c r="S124" i="27" s="1"/>
  <c r="H124" i="27"/>
  <c r="C124" i="27"/>
  <c r="AY123" i="27"/>
  <c r="AX123" i="27"/>
  <c r="V123" i="27" a="1"/>
  <c r="V123" i="27" s="1"/>
  <c r="T123" i="27" a="1"/>
  <c r="T123" i="27" s="1"/>
  <c r="S123" i="27" a="1"/>
  <c r="S123" i="27" s="1"/>
  <c r="H123" i="27"/>
  <c r="C123" i="27"/>
  <c r="AY122" i="27"/>
  <c r="AX122" i="27"/>
  <c r="V122" i="27" a="1"/>
  <c r="V122" i="27" s="1"/>
  <c r="T122" i="27" a="1"/>
  <c r="T122" i="27" s="1"/>
  <c r="S122" i="27" a="1"/>
  <c r="S122" i="27" s="1"/>
  <c r="H122" i="27"/>
  <c r="C122" i="27"/>
  <c r="AY686" i="27"/>
  <c r="AX686" i="27"/>
  <c r="V686" i="27" a="1"/>
  <c r="V686" i="27" s="1"/>
  <c r="T686" i="27" a="1"/>
  <c r="T686" i="27" s="1"/>
  <c r="S686" i="27" a="1"/>
  <c r="S686" i="27" s="1"/>
  <c r="H686" i="27"/>
  <c r="C686" i="27"/>
  <c r="AY120" i="27"/>
  <c r="AX120" i="27"/>
  <c r="V120" i="27" a="1"/>
  <c r="V120" i="27" s="1"/>
  <c r="T120" i="27" a="1"/>
  <c r="T120" i="27" s="1"/>
  <c r="S120" i="27" a="1"/>
  <c r="S120" i="27" s="1"/>
  <c r="H120" i="27"/>
  <c r="C120" i="27"/>
  <c r="AY119" i="27"/>
  <c r="AX119" i="27"/>
  <c r="V119" i="27" a="1"/>
  <c r="V119" i="27" s="1"/>
  <c r="T119" i="27" a="1"/>
  <c r="T119" i="27" s="1"/>
  <c r="S119" i="27" a="1"/>
  <c r="S119" i="27" s="1"/>
  <c r="H119" i="27"/>
  <c r="C119" i="27"/>
  <c r="AY79" i="27"/>
  <c r="AX79" i="27"/>
  <c r="V79" i="27" a="1"/>
  <c r="V79" i="27" s="1"/>
  <c r="T79" i="27" a="1"/>
  <c r="T79" i="27" s="1"/>
  <c r="S79" i="27" a="1"/>
  <c r="S79" i="27" s="1"/>
  <c r="H79" i="27"/>
  <c r="C79" i="27"/>
  <c r="AY117" i="27"/>
  <c r="AX117" i="27"/>
  <c r="V117" i="27" a="1"/>
  <c r="V117" i="27" s="1"/>
  <c r="T117" i="27" a="1"/>
  <c r="T117" i="27" s="1"/>
  <c r="S117" i="27" a="1"/>
  <c r="S117" i="27" s="1"/>
  <c r="H117" i="27"/>
  <c r="C117" i="27"/>
  <c r="AY75" i="27"/>
  <c r="AX75" i="27"/>
  <c r="V75" i="27" a="1"/>
  <c r="V75" i="27" s="1"/>
  <c r="T75" i="27" a="1"/>
  <c r="T75" i="27" s="1"/>
  <c r="S75" i="27" a="1"/>
  <c r="S75" i="27" s="1"/>
  <c r="H75" i="27"/>
  <c r="C75" i="27"/>
  <c r="AY115" i="27"/>
  <c r="AX115" i="27"/>
  <c r="V115" i="27" a="1"/>
  <c r="V115" i="27" s="1"/>
  <c r="T115" i="27" a="1"/>
  <c r="T115" i="27" s="1"/>
  <c r="S115" i="27" a="1"/>
  <c r="S115" i="27" s="1"/>
  <c r="H115" i="27"/>
  <c r="C115" i="27"/>
  <c r="AY114" i="27"/>
  <c r="AX114" i="27"/>
  <c r="V114" i="27" a="1"/>
  <c r="V114" i="27" s="1"/>
  <c r="T114" i="27" a="1"/>
  <c r="T114" i="27" s="1"/>
  <c r="S114" i="27" a="1"/>
  <c r="S114" i="27" s="1"/>
  <c r="H114" i="27"/>
  <c r="C114" i="27"/>
  <c r="AY113" i="27"/>
  <c r="AX113" i="27"/>
  <c r="V113" i="27" a="1"/>
  <c r="V113" i="27" s="1"/>
  <c r="T113" i="27" a="1"/>
  <c r="T113" i="27" s="1"/>
  <c r="S113" i="27" a="1"/>
  <c r="S113" i="27" s="1"/>
  <c r="H113" i="27"/>
  <c r="C113" i="27"/>
  <c r="AY112" i="27"/>
  <c r="AX112" i="27"/>
  <c r="V112" i="27" a="1"/>
  <c r="V112" i="27" s="1"/>
  <c r="T112" i="27" a="1"/>
  <c r="T112" i="27" s="1"/>
  <c r="S112" i="27" a="1"/>
  <c r="S112" i="27" s="1"/>
  <c r="H112" i="27"/>
  <c r="C112" i="27"/>
  <c r="AY19" i="27"/>
  <c r="AX19" i="27"/>
  <c r="V19" i="27" a="1"/>
  <c r="V19" i="27" s="1"/>
  <c r="T19" i="27" a="1"/>
  <c r="T19" i="27" s="1"/>
  <c r="S19" i="27" a="1"/>
  <c r="S19" i="27" s="1"/>
  <c r="H19" i="27"/>
  <c r="C19" i="27"/>
  <c r="AY269" i="27"/>
  <c r="AX269" i="27"/>
  <c r="V269" i="27" a="1"/>
  <c r="V269" i="27" s="1"/>
  <c r="T269" i="27" a="1"/>
  <c r="T269" i="27" s="1"/>
  <c r="S269" i="27" a="1"/>
  <c r="S269" i="27" s="1"/>
  <c r="H269" i="27"/>
  <c r="C269" i="27"/>
  <c r="AY109" i="27"/>
  <c r="AX109" i="27"/>
  <c r="V109" i="27" a="1"/>
  <c r="V109" i="27" s="1"/>
  <c r="T109" i="27" a="1"/>
  <c r="T109" i="27" s="1"/>
  <c r="S109" i="27" a="1"/>
  <c r="S109" i="27" s="1"/>
  <c r="H109" i="27"/>
  <c r="C109" i="27"/>
  <c r="AY108" i="27"/>
  <c r="AX108" i="27"/>
  <c r="V108" i="27" a="1"/>
  <c r="V108" i="27" s="1"/>
  <c r="T108" i="27" a="1"/>
  <c r="T108" i="27" s="1"/>
  <c r="S108" i="27" a="1"/>
  <c r="S108" i="27" s="1"/>
  <c r="H108" i="27"/>
  <c r="C108" i="27"/>
  <c r="AY301" i="27"/>
  <c r="AX301" i="27"/>
  <c r="V301" i="27" a="1"/>
  <c r="V301" i="27" s="1"/>
  <c r="T301" i="27" a="1"/>
  <c r="T301" i="27" s="1"/>
  <c r="S301" i="27" a="1"/>
  <c r="S301" i="27" s="1"/>
  <c r="H301" i="27"/>
  <c r="C301" i="27"/>
  <c r="AY444" i="27"/>
  <c r="AX444" i="27"/>
  <c r="V444" i="27" a="1"/>
  <c r="V444" i="27" s="1"/>
  <c r="T444" i="27" a="1"/>
  <c r="T444" i="27" s="1"/>
  <c r="S444" i="27" a="1"/>
  <c r="S444" i="27" s="1"/>
  <c r="H444" i="27"/>
  <c r="C444" i="27"/>
  <c r="AY105" i="27"/>
  <c r="AX105" i="27"/>
  <c r="V105" i="27" a="1"/>
  <c r="V105" i="27" s="1"/>
  <c r="T105" i="27" a="1"/>
  <c r="T105" i="27" s="1"/>
  <c r="S105" i="27" a="1"/>
  <c r="S105" i="27" s="1"/>
  <c r="H105" i="27"/>
  <c r="C105" i="27"/>
  <c r="AY23" i="27"/>
  <c r="AX23" i="27"/>
  <c r="V23" i="27" a="1"/>
  <c r="V23" i="27" s="1"/>
  <c r="T23" i="27" a="1"/>
  <c r="T23" i="27" s="1"/>
  <c r="S23" i="27" a="1"/>
  <c r="S23" i="27" s="1"/>
  <c r="H23" i="27"/>
  <c r="C23" i="27"/>
  <c r="AY14" i="27"/>
  <c r="AX14" i="27"/>
  <c r="V14" i="27" a="1"/>
  <c r="V14" i="27" s="1"/>
  <c r="T14" i="27" a="1"/>
  <c r="T14" i="27" s="1"/>
  <c r="S14" i="27" a="1"/>
  <c r="S14" i="27" s="1"/>
  <c r="H14" i="27"/>
  <c r="C14" i="27"/>
  <c r="AY237" i="27"/>
  <c r="AX237" i="27"/>
  <c r="V237" i="27" a="1"/>
  <c r="V237" i="27" s="1"/>
  <c r="T237" i="27" a="1"/>
  <c r="T237" i="27" s="1"/>
  <c r="S237" i="27" a="1"/>
  <c r="S237" i="27" s="1"/>
  <c r="H237" i="27"/>
  <c r="C237" i="27"/>
  <c r="AY229" i="27"/>
  <c r="AX229" i="27"/>
  <c r="V229" i="27" a="1"/>
  <c r="V229" i="27" s="1"/>
  <c r="T229" i="27" a="1"/>
  <c r="T229" i="27" s="1"/>
  <c r="S229" i="27" a="1"/>
  <c r="S229" i="27" s="1"/>
  <c r="H229" i="27"/>
  <c r="C229" i="27"/>
  <c r="AY100" i="27"/>
  <c r="AX100" i="27"/>
  <c r="V100" i="27" a="1"/>
  <c r="V100" i="27" s="1"/>
  <c r="T100" i="27" a="1"/>
  <c r="T100" i="27" s="1"/>
  <c r="S100" i="27" a="1"/>
  <c r="S100" i="27" s="1"/>
  <c r="H100" i="27"/>
  <c r="C100" i="27"/>
  <c r="AY234" i="27"/>
  <c r="AX234" i="27"/>
  <c r="V234" i="27" a="1"/>
  <c r="V234" i="27" s="1"/>
  <c r="T234" i="27" a="1"/>
  <c r="T234" i="27" s="1"/>
  <c r="S234" i="27" a="1"/>
  <c r="S234" i="27" s="1"/>
  <c r="H234" i="27"/>
  <c r="C234" i="27"/>
  <c r="AY98" i="27"/>
  <c r="AX98" i="27"/>
  <c r="V98" i="27" a="1"/>
  <c r="V98" i="27" s="1"/>
  <c r="T98" i="27" a="1"/>
  <c r="T98" i="27" s="1"/>
  <c r="S98" i="27" a="1"/>
  <c r="S98" i="27" s="1"/>
  <c r="H98" i="27"/>
  <c r="C98" i="27"/>
  <c r="AY266" i="27"/>
  <c r="AX266" i="27"/>
  <c r="V266" i="27" a="1"/>
  <c r="V266" i="27" s="1"/>
  <c r="T266" i="27" a="1"/>
  <c r="T266" i="27" s="1"/>
  <c r="S266" i="27" a="1"/>
  <c r="S266" i="27" s="1"/>
  <c r="H266" i="27"/>
  <c r="C266" i="27"/>
  <c r="AY96" i="27"/>
  <c r="AX96" i="27"/>
  <c r="V96" i="27" a="1"/>
  <c r="V96" i="27" s="1"/>
  <c r="T96" i="27" a="1"/>
  <c r="T96" i="27" s="1"/>
  <c r="S96" i="27" a="1"/>
  <c r="S96" i="27" s="1"/>
  <c r="H96" i="27"/>
  <c r="C96" i="27"/>
  <c r="AY272" i="27"/>
  <c r="AX272" i="27"/>
  <c r="V272" i="27" a="1"/>
  <c r="V272" i="27" s="1"/>
  <c r="T272" i="27" a="1"/>
  <c r="T272" i="27" s="1"/>
  <c r="S272" i="27" a="1"/>
  <c r="S272" i="27" s="1"/>
  <c r="H272" i="27"/>
  <c r="C272" i="27"/>
  <c r="AY94" i="27"/>
  <c r="AX94" i="27"/>
  <c r="V94" i="27" a="1"/>
  <c r="V94" i="27" s="1"/>
  <c r="T94" i="27" a="1"/>
  <c r="T94" i="27" s="1"/>
  <c r="S94" i="27" a="1"/>
  <c r="S94" i="27" s="1"/>
  <c r="H94" i="27"/>
  <c r="C94" i="27"/>
  <c r="AY93" i="27"/>
  <c r="AX93" i="27"/>
  <c r="V93" i="27" a="1"/>
  <c r="V93" i="27" s="1"/>
  <c r="T93" i="27" a="1"/>
  <c r="T93" i="27" s="1"/>
  <c r="S93" i="27" a="1"/>
  <c r="S93" i="27" s="1"/>
  <c r="H93" i="27"/>
  <c r="C93" i="27"/>
  <c r="AY92" i="27"/>
  <c r="AX92" i="27"/>
  <c r="V92" i="27" a="1"/>
  <c r="V92" i="27" s="1"/>
  <c r="T92" i="27" a="1"/>
  <c r="T92" i="27" s="1"/>
  <c r="S92" i="27" a="1"/>
  <c r="S92" i="27" s="1"/>
  <c r="H92" i="27"/>
  <c r="C92" i="27"/>
  <c r="AY91" i="27"/>
  <c r="AX91" i="27"/>
  <c r="V91" i="27" a="1"/>
  <c r="V91" i="27" s="1"/>
  <c r="T91" i="27" a="1"/>
  <c r="T91" i="27" s="1"/>
  <c r="S91" i="27" a="1"/>
  <c r="S91" i="27" s="1"/>
  <c r="H91" i="27"/>
  <c r="C91" i="27"/>
  <c r="AY90" i="27"/>
  <c r="AX90" i="27"/>
  <c r="V90" i="27" a="1"/>
  <c r="V90" i="27" s="1"/>
  <c r="T90" i="27" a="1"/>
  <c r="T90" i="27" s="1"/>
  <c r="S90" i="27" a="1"/>
  <c r="S90" i="27" s="1"/>
  <c r="H90" i="27"/>
  <c r="C90" i="27"/>
  <c r="AY89" i="27"/>
  <c r="AX89" i="27"/>
  <c r="V89" i="27" a="1"/>
  <c r="V89" i="27" s="1"/>
  <c r="T89" i="27" a="1"/>
  <c r="T89" i="27" s="1"/>
  <c r="S89" i="27" a="1"/>
  <c r="S89" i="27" s="1"/>
  <c r="H89" i="27"/>
  <c r="C89" i="27"/>
  <c r="AY322" i="27"/>
  <c r="AX322" i="27"/>
  <c r="V322" i="27" a="1"/>
  <c r="V322" i="27" s="1"/>
  <c r="T322" i="27" a="1"/>
  <c r="T322" i="27" s="1"/>
  <c r="S322" i="27" a="1"/>
  <c r="S322" i="27" s="1"/>
  <c r="H322" i="27"/>
  <c r="C322" i="27"/>
  <c r="AY87" i="27"/>
  <c r="AX87" i="27"/>
  <c r="V87" i="27" a="1"/>
  <c r="V87" i="27" s="1"/>
  <c r="T87" i="27" a="1"/>
  <c r="T87" i="27" s="1"/>
  <c r="S87" i="27" a="1"/>
  <c r="S87" i="27" s="1"/>
  <c r="H87" i="27"/>
  <c r="C87" i="27"/>
  <c r="AY86" i="27"/>
  <c r="AX86" i="27"/>
  <c r="V86" i="27" a="1"/>
  <c r="V86" i="27" s="1"/>
  <c r="T86" i="27" a="1"/>
  <c r="T86" i="27" s="1"/>
  <c r="S86" i="27" a="1"/>
  <c r="S86" i="27" s="1"/>
  <c r="H86" i="27"/>
  <c r="C86" i="27"/>
  <c r="AY85" i="27"/>
  <c r="AX85" i="27"/>
  <c r="V85" i="27" a="1"/>
  <c r="V85" i="27" s="1"/>
  <c r="T85" i="27" a="1"/>
  <c r="T85" i="27" s="1"/>
  <c r="S85" i="27" a="1"/>
  <c r="S85" i="27" s="1"/>
  <c r="H85" i="27"/>
  <c r="C85" i="27"/>
  <c r="AY84" i="27"/>
  <c r="AX84" i="27"/>
  <c r="V84" i="27" a="1"/>
  <c r="V84" i="27" s="1"/>
  <c r="T84" i="27" a="1"/>
  <c r="T84" i="27" s="1"/>
  <c r="S84" i="27" a="1"/>
  <c r="S84" i="27" s="1"/>
  <c r="H84" i="27"/>
  <c r="C84" i="27"/>
  <c r="AY83" i="27"/>
  <c r="AX83" i="27"/>
  <c r="V83" i="27" a="1"/>
  <c r="V83" i="27" s="1"/>
  <c r="T83" i="27" a="1"/>
  <c r="T83" i="27" s="1"/>
  <c r="S83" i="27" a="1"/>
  <c r="S83" i="27" s="1"/>
  <c r="H83" i="27"/>
  <c r="C83" i="27"/>
  <c r="AY82" i="27"/>
  <c r="AX82" i="27"/>
  <c r="V82" i="27" a="1"/>
  <c r="V82" i="27" s="1"/>
  <c r="T82" i="27" a="1"/>
  <c r="T82" i="27" s="1"/>
  <c r="S82" i="27" a="1"/>
  <c r="S82" i="27" s="1"/>
  <c r="H82" i="27"/>
  <c r="C82" i="27"/>
  <c r="AY267" i="27"/>
  <c r="AX267" i="27"/>
  <c r="V267" i="27" a="1"/>
  <c r="V267" i="27" s="1"/>
  <c r="T267" i="27" a="1"/>
  <c r="T267" i="27" s="1"/>
  <c r="S267" i="27" a="1"/>
  <c r="S267" i="27" s="1"/>
  <c r="H267" i="27"/>
  <c r="C267" i="27"/>
  <c r="AY147" i="27"/>
  <c r="AX147" i="27"/>
  <c r="V147" i="27" a="1"/>
  <c r="V147" i="27" s="1"/>
  <c r="T147" i="27" a="1"/>
  <c r="T147" i="27" s="1"/>
  <c r="S147" i="27" a="1"/>
  <c r="S147" i="27" s="1"/>
  <c r="H147" i="27"/>
  <c r="C147" i="27"/>
  <c r="AY259" i="27"/>
  <c r="AX259" i="27"/>
  <c r="V259" i="27" a="1"/>
  <c r="V259" i="27" s="1"/>
  <c r="T259" i="27" a="1"/>
  <c r="T259" i="27" s="1"/>
  <c r="S259" i="27" a="1"/>
  <c r="S259" i="27" s="1"/>
  <c r="H259" i="27"/>
  <c r="C259" i="27"/>
  <c r="AY574" i="27"/>
  <c r="AX574" i="27"/>
  <c r="V574" i="27" a="1"/>
  <c r="V574" i="27" s="1"/>
  <c r="T574" i="27" a="1"/>
  <c r="T574" i="27" s="1"/>
  <c r="S574" i="27" a="1"/>
  <c r="S574" i="27" s="1"/>
  <c r="H574" i="27"/>
  <c r="C574" i="27"/>
  <c r="AY176" i="27"/>
  <c r="AX176" i="27"/>
  <c r="V176" i="27" a="1"/>
  <c r="V176" i="27" s="1"/>
  <c r="T176" i="27" a="1"/>
  <c r="T176" i="27" s="1"/>
  <c r="S176" i="27" a="1"/>
  <c r="S176" i="27" s="1"/>
  <c r="H176" i="27"/>
  <c r="C176" i="27"/>
  <c r="AY39" i="27"/>
  <c r="AX39" i="27"/>
  <c r="V39" i="27" a="1"/>
  <c r="V39" i="27" s="1"/>
  <c r="T39" i="27" a="1"/>
  <c r="T39" i="27" s="1"/>
  <c r="S39" i="27" a="1"/>
  <c r="S39" i="27" s="1"/>
  <c r="H39" i="27"/>
  <c r="C39" i="27"/>
  <c r="AY116" i="27"/>
  <c r="AX116" i="27"/>
  <c r="V116" i="27" a="1"/>
  <c r="V116" i="27" s="1"/>
  <c r="T116" i="27" a="1"/>
  <c r="T116" i="27" s="1"/>
  <c r="S116" i="27" a="1"/>
  <c r="S116" i="27" s="1"/>
  <c r="H116" i="27"/>
  <c r="C116" i="27"/>
  <c r="AY21" i="27"/>
  <c r="AX21" i="27"/>
  <c r="V21" i="27" a="1"/>
  <c r="V21" i="27" s="1"/>
  <c r="T21" i="27" a="1"/>
  <c r="T21" i="27" s="1"/>
  <c r="S21" i="27" a="1"/>
  <c r="S21" i="27" s="1"/>
  <c r="H21" i="27"/>
  <c r="C21" i="27"/>
  <c r="AY73" i="27"/>
  <c r="AX73" i="27"/>
  <c r="V73" i="27" a="1"/>
  <c r="V73" i="27" s="1"/>
  <c r="T73" i="27" a="1"/>
  <c r="T73" i="27" s="1"/>
  <c r="S73" i="27" a="1"/>
  <c r="S73" i="27" s="1"/>
  <c r="H73" i="27"/>
  <c r="C73" i="27"/>
  <c r="AY72" i="27"/>
  <c r="AX72" i="27"/>
  <c r="V72" i="27" a="1"/>
  <c r="V72" i="27" s="1"/>
  <c r="T72" i="27" a="1"/>
  <c r="T72" i="27" s="1"/>
  <c r="S72" i="27" a="1"/>
  <c r="S72" i="27" s="1"/>
  <c r="H72" i="27"/>
  <c r="C72" i="27"/>
  <c r="AY71" i="27"/>
  <c r="AX71" i="27"/>
  <c r="V71" i="27" a="1"/>
  <c r="V71" i="27" s="1"/>
  <c r="T71" i="27" a="1"/>
  <c r="T71" i="27" s="1"/>
  <c r="S71" i="27" a="1"/>
  <c r="S71" i="27" s="1"/>
  <c r="H71" i="27"/>
  <c r="C71" i="27"/>
  <c r="AY70" i="27"/>
  <c r="AX70" i="27"/>
  <c r="V70" i="27" a="1"/>
  <c r="V70" i="27" s="1"/>
  <c r="T70" i="27" a="1"/>
  <c r="T70" i="27" s="1"/>
  <c r="S70" i="27" a="1"/>
  <c r="S70" i="27" s="1"/>
  <c r="H70" i="27"/>
  <c r="C70" i="27"/>
  <c r="AY69" i="27"/>
  <c r="AX69" i="27"/>
  <c r="V69" i="27" a="1"/>
  <c r="V69" i="27" s="1"/>
  <c r="T69" i="27" a="1"/>
  <c r="T69" i="27" s="1"/>
  <c r="S69" i="27" a="1"/>
  <c r="S69" i="27" s="1"/>
  <c r="H69" i="27"/>
  <c r="C69" i="27"/>
  <c r="AY261" i="27"/>
  <c r="AX261" i="27"/>
  <c r="V261" i="27" a="1"/>
  <c r="V261" i="27" s="1"/>
  <c r="T261" i="27" a="1"/>
  <c r="T261" i="27" s="1"/>
  <c r="S261" i="27" a="1"/>
  <c r="S261" i="27" s="1"/>
  <c r="H261" i="27"/>
  <c r="C261" i="27"/>
  <c r="AY101" i="27"/>
  <c r="AX101" i="27"/>
  <c r="V101" i="27" a="1"/>
  <c r="V101" i="27" s="1"/>
  <c r="T101" i="27" a="1"/>
  <c r="T101" i="27" s="1"/>
  <c r="S101" i="27" a="1"/>
  <c r="S101" i="27" s="1"/>
  <c r="H101" i="27"/>
  <c r="C101" i="27"/>
  <c r="AY66" i="27"/>
  <c r="AX66" i="27"/>
  <c r="V66" i="27" a="1"/>
  <c r="V66" i="27" s="1"/>
  <c r="T66" i="27" a="1"/>
  <c r="T66" i="27" s="1"/>
  <c r="S66" i="27" a="1"/>
  <c r="S66" i="27" s="1"/>
  <c r="H66" i="27"/>
  <c r="C66" i="27"/>
  <c r="AY65" i="27"/>
  <c r="AX65" i="27"/>
  <c r="V65" i="27" a="1"/>
  <c r="V65" i="27" s="1"/>
  <c r="T65" i="27" a="1"/>
  <c r="T65" i="27" s="1"/>
  <c r="S65" i="27" a="1"/>
  <c r="S65" i="27" s="1"/>
  <c r="H65" i="27"/>
  <c r="C65" i="27"/>
  <c r="AY478" i="27"/>
  <c r="AX478" i="27"/>
  <c r="V478" i="27" a="1"/>
  <c r="V478" i="27" s="1"/>
  <c r="T478" i="27" a="1"/>
  <c r="T478" i="27" s="1"/>
  <c r="S478" i="27" a="1"/>
  <c r="S478" i="27" s="1"/>
  <c r="H478" i="27"/>
  <c r="C478" i="27"/>
  <c r="AY63" i="27"/>
  <c r="AX63" i="27"/>
  <c r="V63" i="27" a="1"/>
  <c r="V63" i="27" s="1"/>
  <c r="T63" i="27" a="1"/>
  <c r="T63" i="27" s="1"/>
  <c r="S63" i="27" a="1"/>
  <c r="S63" i="27" s="1"/>
  <c r="H63" i="27"/>
  <c r="C63" i="27"/>
  <c r="AY62" i="27"/>
  <c r="AX62" i="27"/>
  <c r="V62" i="27" a="1"/>
  <c r="V62" i="27" s="1"/>
  <c r="T62" i="27" a="1"/>
  <c r="T62" i="27" s="1"/>
  <c r="S62" i="27" a="1"/>
  <c r="S62" i="27" s="1"/>
  <c r="H62" i="27"/>
  <c r="C62" i="27"/>
  <c r="AY61" i="27"/>
  <c r="AX61" i="27"/>
  <c r="V61" i="27" a="1"/>
  <c r="V61" i="27" s="1"/>
  <c r="T61" i="27" a="1"/>
  <c r="T61" i="27" s="1"/>
  <c r="S61" i="27" a="1"/>
  <c r="S61" i="27" s="1"/>
  <c r="H61" i="27"/>
  <c r="C61" i="27"/>
  <c r="AY60" i="27"/>
  <c r="AX60" i="27"/>
  <c r="V60" i="27" a="1"/>
  <c r="V60" i="27" s="1"/>
  <c r="T60" i="27" a="1"/>
  <c r="T60" i="27" s="1"/>
  <c r="S60" i="27" a="1"/>
  <c r="S60" i="27" s="1"/>
  <c r="H60" i="27"/>
  <c r="C60" i="27"/>
  <c r="AY59" i="27"/>
  <c r="AX59" i="27"/>
  <c r="V59" i="27" a="1"/>
  <c r="V59" i="27" s="1"/>
  <c r="T59" i="27" a="1"/>
  <c r="T59" i="27" s="1"/>
  <c r="S59" i="27" a="1"/>
  <c r="S59" i="27" s="1"/>
  <c r="H59" i="27"/>
  <c r="C59" i="27"/>
  <c r="AY58" i="27"/>
  <c r="AX58" i="27"/>
  <c r="V58" i="27" a="1"/>
  <c r="V58" i="27" s="1"/>
  <c r="T58" i="27" a="1"/>
  <c r="T58" i="27" s="1"/>
  <c r="S58" i="27" a="1"/>
  <c r="S58" i="27" s="1"/>
  <c r="H58" i="27"/>
  <c r="C58" i="27"/>
  <c r="AY57" i="27"/>
  <c r="AX57" i="27"/>
  <c r="V57" i="27" a="1"/>
  <c r="V57" i="27" s="1"/>
  <c r="T57" i="27" a="1"/>
  <c r="T57" i="27" s="1"/>
  <c r="S57" i="27" a="1"/>
  <c r="S57" i="27" s="1"/>
  <c r="H57" i="27"/>
  <c r="C57" i="27"/>
  <c r="AY697" i="27"/>
  <c r="AX697" i="27"/>
  <c r="V697" i="27" a="1"/>
  <c r="V697" i="27" s="1"/>
  <c r="T697" i="27" a="1"/>
  <c r="T697" i="27" s="1"/>
  <c r="S697" i="27" a="1"/>
  <c r="S697" i="27" s="1"/>
  <c r="H697" i="27"/>
  <c r="C697" i="27"/>
  <c r="AY55" i="27"/>
  <c r="AX55" i="27"/>
  <c r="V55" i="27" a="1"/>
  <c r="V55" i="27" s="1"/>
  <c r="T55" i="27" a="1"/>
  <c r="T55" i="27" s="1"/>
  <c r="S55" i="27" a="1"/>
  <c r="S55" i="27" s="1"/>
  <c r="H55" i="27"/>
  <c r="C55" i="27"/>
  <c r="AY54" i="27"/>
  <c r="AX54" i="27"/>
  <c r="V54" i="27" a="1"/>
  <c r="V54" i="27" s="1"/>
  <c r="T54" i="27" a="1"/>
  <c r="T54" i="27" s="1"/>
  <c r="S54" i="27" a="1"/>
  <c r="S54" i="27" s="1"/>
  <c r="H54" i="27"/>
  <c r="C54" i="27"/>
  <c r="AY280" i="27"/>
  <c r="AX280" i="27"/>
  <c r="V280" i="27" a="1"/>
  <c r="V280" i="27" s="1"/>
  <c r="T280" i="27" a="1"/>
  <c r="T280" i="27" s="1"/>
  <c r="S280" i="27" a="1"/>
  <c r="S280" i="27" s="1"/>
  <c r="H280" i="27"/>
  <c r="C280" i="27"/>
  <c r="AY52" i="27"/>
  <c r="AX52" i="27"/>
  <c r="V52" i="27" a="1"/>
  <c r="V52" i="27" s="1"/>
  <c r="T52" i="27" a="1"/>
  <c r="T52" i="27" s="1"/>
  <c r="S52" i="27" a="1"/>
  <c r="S52" i="27" s="1"/>
  <c r="H52" i="27"/>
  <c r="C52" i="27"/>
  <c r="AY51" i="27"/>
  <c r="AX51" i="27"/>
  <c r="V51" i="27" a="1"/>
  <c r="V51" i="27" s="1"/>
  <c r="T51" i="27" a="1"/>
  <c r="T51" i="27" s="1"/>
  <c r="S51" i="27" a="1"/>
  <c r="S51" i="27" s="1"/>
  <c r="H51" i="27"/>
  <c r="C51" i="27"/>
  <c r="AY50" i="27"/>
  <c r="AX50" i="27"/>
  <c r="V50" i="27" a="1"/>
  <c r="V50" i="27" s="1"/>
  <c r="T50" i="27" a="1"/>
  <c r="T50" i="27" s="1"/>
  <c r="S50" i="27" a="1"/>
  <c r="S50" i="27" s="1"/>
  <c r="H50" i="27"/>
  <c r="C50" i="27"/>
  <c r="AY49" i="27"/>
  <c r="AX49" i="27"/>
  <c r="V49" i="27" a="1"/>
  <c r="V49" i="27" s="1"/>
  <c r="T49" i="27" a="1"/>
  <c r="T49" i="27" s="1"/>
  <c r="S49" i="27" a="1"/>
  <c r="S49" i="27" s="1"/>
  <c r="H49" i="27"/>
  <c r="C49" i="27"/>
  <c r="AY48" i="27"/>
  <c r="AX48" i="27"/>
  <c r="V48" i="27" a="1"/>
  <c r="V48" i="27" s="1"/>
  <c r="T48" i="27" a="1"/>
  <c r="T48" i="27" s="1"/>
  <c r="S48" i="27" a="1"/>
  <c r="S48" i="27" s="1"/>
  <c r="H48" i="27"/>
  <c r="C48" i="27"/>
  <c r="AY47" i="27"/>
  <c r="AX47" i="27"/>
  <c r="V47" i="27" a="1"/>
  <c r="V47" i="27" s="1"/>
  <c r="T47" i="27" a="1"/>
  <c r="T47" i="27" s="1"/>
  <c r="S47" i="27" a="1"/>
  <c r="S47" i="27" s="1"/>
  <c r="H47" i="27"/>
  <c r="C47" i="27"/>
  <c r="AY46" i="27"/>
  <c r="AX46" i="27"/>
  <c r="V46" i="27" a="1"/>
  <c r="V46" i="27" s="1"/>
  <c r="T46" i="27" a="1"/>
  <c r="T46" i="27" s="1"/>
  <c r="S46" i="27" a="1"/>
  <c r="S46" i="27" s="1"/>
  <c r="H46" i="27"/>
  <c r="C46" i="27"/>
  <c r="AY45" i="27"/>
  <c r="AX45" i="27"/>
  <c r="V45" i="27" a="1"/>
  <c r="V45" i="27" s="1"/>
  <c r="T45" i="27" a="1"/>
  <c r="T45" i="27" s="1"/>
  <c r="S45" i="27" a="1"/>
  <c r="S45" i="27" s="1"/>
  <c r="H45" i="27"/>
  <c r="C45" i="27"/>
  <c r="AY44" i="27"/>
  <c r="AX44" i="27"/>
  <c r="V44" i="27" a="1"/>
  <c r="V44" i="27" s="1"/>
  <c r="T44" i="27" a="1"/>
  <c r="T44" i="27" s="1"/>
  <c r="S44" i="27" a="1"/>
  <c r="S44" i="27" s="1"/>
  <c r="H44" i="27"/>
  <c r="C44" i="27"/>
  <c r="AY43" i="27"/>
  <c r="AX43" i="27"/>
  <c r="V43" i="27" a="1"/>
  <c r="V43" i="27" s="1"/>
  <c r="T43" i="27" a="1"/>
  <c r="T43" i="27" s="1"/>
  <c r="S43" i="27" a="1"/>
  <c r="S43" i="27" s="1"/>
  <c r="H43" i="27"/>
  <c r="C43" i="27"/>
  <c r="AY42" i="27"/>
  <c r="AX42" i="27"/>
  <c r="V42" i="27" a="1"/>
  <c r="V42" i="27" s="1"/>
  <c r="T42" i="27" a="1"/>
  <c r="T42" i="27" s="1"/>
  <c r="S42" i="27" a="1"/>
  <c r="S42" i="27" s="1"/>
  <c r="H42" i="27"/>
  <c r="C42" i="27"/>
  <c r="AY41" i="27"/>
  <c r="AX41" i="27"/>
  <c r="V41" i="27" a="1"/>
  <c r="V41" i="27" s="1"/>
  <c r="T41" i="27" a="1"/>
  <c r="T41" i="27" s="1"/>
  <c r="S41" i="27" a="1"/>
  <c r="S41" i="27" s="1"/>
  <c r="H41" i="27"/>
  <c r="C41" i="27"/>
  <c r="AY40" i="27"/>
  <c r="AX40" i="27"/>
  <c r="V40" i="27" a="1"/>
  <c r="V40" i="27" s="1"/>
  <c r="T40" i="27" a="1"/>
  <c r="T40" i="27" s="1"/>
  <c r="S40" i="27" a="1"/>
  <c r="S40" i="27" s="1"/>
  <c r="H40" i="27"/>
  <c r="C40" i="27"/>
  <c r="AY139" i="27"/>
  <c r="AX139" i="27"/>
  <c r="V139" i="27" a="1"/>
  <c r="V139" i="27" s="1"/>
  <c r="T139" i="27" a="1"/>
  <c r="T139" i="27" s="1"/>
  <c r="S139" i="27" a="1"/>
  <c r="S139" i="27" s="1"/>
  <c r="H139" i="27"/>
  <c r="C139" i="27"/>
  <c r="AY38" i="27"/>
  <c r="AX38" i="27"/>
  <c r="V38" i="27" a="1"/>
  <c r="V38" i="27" s="1"/>
  <c r="T38" i="27" a="1"/>
  <c r="T38" i="27" s="1"/>
  <c r="S38" i="27" a="1"/>
  <c r="S38" i="27" s="1"/>
  <c r="H38" i="27"/>
  <c r="C38" i="27"/>
  <c r="AY37" i="27"/>
  <c r="AX37" i="27"/>
  <c r="V37" i="27" a="1"/>
  <c r="V37" i="27" s="1"/>
  <c r="T37" i="27" a="1"/>
  <c r="T37" i="27" s="1"/>
  <c r="S37" i="27" a="1"/>
  <c r="S37" i="27" s="1"/>
  <c r="H37" i="27"/>
  <c r="C37" i="27"/>
  <c r="AY36" i="27"/>
  <c r="AX36" i="27"/>
  <c r="V36" i="27" a="1"/>
  <c r="V36" i="27" s="1"/>
  <c r="T36" i="27" a="1"/>
  <c r="T36" i="27" s="1"/>
  <c r="S36" i="27" a="1"/>
  <c r="S36" i="27" s="1"/>
  <c r="H36" i="27"/>
  <c r="C36" i="27"/>
  <c r="AY35" i="27"/>
  <c r="AX35" i="27"/>
  <c r="V35" i="27" a="1"/>
  <c r="V35" i="27" s="1"/>
  <c r="T35" i="27" a="1"/>
  <c r="T35" i="27" s="1"/>
  <c r="S35" i="27" a="1"/>
  <c r="S35" i="27" s="1"/>
  <c r="H35" i="27"/>
  <c r="C35" i="27"/>
  <c r="AY34" i="27"/>
  <c r="AX34" i="27"/>
  <c r="V34" i="27" a="1"/>
  <c r="V34" i="27" s="1"/>
  <c r="T34" i="27" a="1"/>
  <c r="T34" i="27" s="1"/>
  <c r="S34" i="27" a="1"/>
  <c r="S34" i="27" s="1"/>
  <c r="H34" i="27"/>
  <c r="C34" i="27"/>
  <c r="AY33" i="27"/>
  <c r="AX33" i="27"/>
  <c r="V33" i="27" a="1"/>
  <c r="V33" i="27" s="1"/>
  <c r="T33" i="27" a="1"/>
  <c r="T33" i="27" s="1"/>
  <c r="S33" i="27" a="1"/>
  <c r="S33" i="27" s="1"/>
  <c r="H33" i="27"/>
  <c r="C33" i="27"/>
  <c r="AY32" i="27"/>
  <c r="AX32" i="27"/>
  <c r="V32" i="27" a="1"/>
  <c r="V32" i="27" s="1"/>
  <c r="T32" i="27" a="1"/>
  <c r="T32" i="27" s="1"/>
  <c r="S32" i="27" a="1"/>
  <c r="S32" i="27" s="1"/>
  <c r="H32" i="27"/>
  <c r="C32" i="27"/>
  <c r="AY31" i="27"/>
  <c r="AX31" i="27"/>
  <c r="V31" i="27" a="1"/>
  <c r="V31" i="27" s="1"/>
  <c r="T31" i="27" a="1"/>
  <c r="T31" i="27" s="1"/>
  <c r="S31" i="27" a="1"/>
  <c r="S31" i="27" s="1"/>
  <c r="H31" i="27"/>
  <c r="C31" i="27"/>
  <c r="AY688" i="27"/>
  <c r="AX688" i="27"/>
  <c r="V688" i="27" a="1"/>
  <c r="V688" i="27" s="1"/>
  <c r="T688" i="27" a="1"/>
  <c r="T688" i="27" s="1"/>
  <c r="S688" i="27" a="1"/>
  <c r="S688" i="27" s="1"/>
  <c r="H688" i="27"/>
  <c r="C688" i="27"/>
  <c r="AY29" i="27"/>
  <c r="AX29" i="27"/>
  <c r="V29" i="27" a="1"/>
  <c r="V29" i="27" s="1"/>
  <c r="T29" i="27" a="1"/>
  <c r="T29" i="27" s="1"/>
  <c r="S29" i="27" a="1"/>
  <c r="S29" i="27" s="1"/>
  <c r="H29" i="27"/>
  <c r="C29" i="27"/>
  <c r="AY718" i="27"/>
  <c r="AX718" i="27"/>
  <c r="V718" i="27" a="1"/>
  <c r="V718" i="27" s="1"/>
  <c r="T718" i="27" a="1"/>
  <c r="T718" i="27" s="1"/>
  <c r="S718" i="27" a="1"/>
  <c r="S718" i="27" s="1"/>
  <c r="H718" i="27"/>
  <c r="C718" i="27"/>
  <c r="AY27" i="27"/>
  <c r="AX27" i="27"/>
  <c r="V27" i="27" a="1"/>
  <c r="V27" i="27" s="1"/>
  <c r="T27" i="27" a="1"/>
  <c r="T27" i="27" s="1"/>
  <c r="S27" i="27" a="1"/>
  <c r="S27" i="27" s="1"/>
  <c r="H27" i="27"/>
  <c r="C27" i="27"/>
  <c r="AY26" i="27"/>
  <c r="AX26" i="27"/>
  <c r="V26" i="27" a="1"/>
  <c r="V26" i="27" s="1"/>
  <c r="T26" i="27" a="1"/>
  <c r="T26" i="27" s="1"/>
  <c r="S26" i="27" a="1"/>
  <c r="S26" i="27" s="1"/>
  <c r="H26" i="27"/>
  <c r="C26" i="27"/>
  <c r="AY25" i="27"/>
  <c r="AX25" i="27"/>
  <c r="V25" i="27" a="1"/>
  <c r="V25" i="27" s="1"/>
  <c r="T25" i="27" a="1"/>
  <c r="T25" i="27" s="1"/>
  <c r="S25" i="27" a="1"/>
  <c r="S25" i="27" s="1"/>
  <c r="H25" i="27"/>
  <c r="C25" i="27"/>
  <c r="AY24" i="27"/>
  <c r="AX24" i="27"/>
  <c r="V24" i="27" a="1"/>
  <c r="V24" i="27" s="1"/>
  <c r="T24" i="27" a="1"/>
  <c r="T24" i="27" s="1"/>
  <c r="S24" i="27" a="1"/>
  <c r="S24" i="27" s="1"/>
  <c r="H24" i="27"/>
  <c r="C24" i="27"/>
  <c r="AY694" i="27"/>
  <c r="AX694" i="27"/>
  <c r="V694" i="27" a="1"/>
  <c r="V694" i="27" s="1"/>
  <c r="T694" i="27" a="1"/>
  <c r="T694" i="27" s="1"/>
  <c r="S694" i="27" a="1"/>
  <c r="S694" i="27" s="1"/>
  <c r="H694" i="27"/>
  <c r="C694" i="27"/>
  <c r="AY22" i="27"/>
  <c r="AX22" i="27"/>
  <c r="V22" i="27" a="1"/>
  <c r="V22" i="27" s="1"/>
  <c r="T22" i="27" a="1"/>
  <c r="T22" i="27" s="1"/>
  <c r="S22" i="27" a="1"/>
  <c r="S22" i="27" s="1"/>
  <c r="H22" i="27"/>
  <c r="C22" i="27"/>
  <c r="AY446" i="27"/>
  <c r="AX446" i="27"/>
  <c r="V446" i="27" a="1"/>
  <c r="V446" i="27" s="1"/>
  <c r="T446" i="27" a="1"/>
  <c r="T446" i="27" s="1"/>
  <c r="S446" i="27" a="1"/>
  <c r="S446" i="27" s="1"/>
  <c r="H446" i="27"/>
  <c r="C446" i="27"/>
  <c r="AY20" i="27"/>
  <c r="AX20" i="27"/>
  <c r="V20" i="27" a="1"/>
  <c r="V20" i="27" s="1"/>
  <c r="T20" i="27" a="1"/>
  <c r="T20" i="27" s="1"/>
  <c r="S20" i="27" a="1"/>
  <c r="S20" i="27" s="1"/>
  <c r="H20" i="27"/>
  <c r="C20" i="27"/>
  <c r="AY410" i="27"/>
  <c r="AX410" i="27"/>
  <c r="V410" i="27" a="1"/>
  <c r="V410" i="27" s="1"/>
  <c r="T410" i="27" a="1"/>
  <c r="T410" i="27" s="1"/>
  <c r="S410" i="27" a="1"/>
  <c r="S410" i="27" s="1"/>
  <c r="H410" i="27"/>
  <c r="C410" i="27"/>
  <c r="AY18" i="27"/>
  <c r="AX18" i="27"/>
  <c r="V18" i="27" a="1"/>
  <c r="V18" i="27" s="1"/>
  <c r="T18" i="27" a="1"/>
  <c r="T18" i="27" s="1"/>
  <c r="S18" i="27" a="1"/>
  <c r="S18" i="27" s="1"/>
  <c r="H18" i="27"/>
  <c r="C18" i="27"/>
  <c r="AY17" i="27"/>
  <c r="AX17" i="27"/>
  <c r="V17" i="27" a="1"/>
  <c r="V17" i="27" s="1"/>
  <c r="T17" i="27" a="1"/>
  <c r="T17" i="27" s="1"/>
  <c r="S17" i="27" a="1"/>
  <c r="S17" i="27" s="1"/>
  <c r="H17" i="27"/>
  <c r="C17" i="27"/>
  <c r="AY16" i="27"/>
  <c r="AX16" i="27"/>
  <c r="V16" i="27" a="1"/>
  <c r="V16" i="27" s="1"/>
  <c r="T16" i="27" a="1"/>
  <c r="T16" i="27" s="1"/>
  <c r="S16" i="27" a="1"/>
  <c r="S16" i="27" s="1"/>
  <c r="H16" i="27"/>
  <c r="C16" i="27"/>
  <c r="AY15" i="27"/>
  <c r="AX15" i="27"/>
  <c r="V15" i="27" a="1"/>
  <c r="V15" i="27" s="1"/>
  <c r="T15" i="27" a="1"/>
  <c r="T15" i="27" s="1"/>
  <c r="S15" i="27" a="1"/>
  <c r="S15" i="27" s="1"/>
  <c r="H15" i="27"/>
  <c r="C15" i="27"/>
  <c r="AY5" i="27"/>
  <c r="AX5" i="27"/>
  <c r="V5" i="27" a="1"/>
  <c r="V5" i="27" s="1"/>
  <c r="T5" i="27" a="1"/>
  <c r="T5" i="27" s="1"/>
  <c r="S5" i="27" a="1"/>
  <c r="S5" i="27" s="1"/>
  <c r="H5" i="27"/>
  <c r="C5" i="27"/>
  <c r="AY13" i="27"/>
  <c r="AX13" i="27"/>
  <c r="V13" i="27" a="1"/>
  <c r="V13" i="27" s="1"/>
  <c r="T13" i="27" a="1"/>
  <c r="T13" i="27" s="1"/>
  <c r="S13" i="27" a="1"/>
  <c r="S13" i="27" s="1"/>
  <c r="H13" i="27"/>
  <c r="C13" i="27"/>
  <c r="AY716" i="27"/>
  <c r="AX716" i="27"/>
  <c r="V716" i="27" a="1"/>
  <c r="V716" i="27" s="1"/>
  <c r="T716" i="27" a="1"/>
  <c r="T716" i="27" s="1"/>
  <c r="S716" i="27" a="1"/>
  <c r="S716" i="27" s="1"/>
  <c r="H716" i="27"/>
  <c r="C716" i="27"/>
  <c r="AY11" i="27"/>
  <c r="AX11" i="27"/>
  <c r="V11" i="27" a="1"/>
  <c r="V11" i="27" s="1"/>
  <c r="T11" i="27" a="1"/>
  <c r="T11" i="27" s="1"/>
  <c r="S11" i="27" a="1"/>
  <c r="S11" i="27" s="1"/>
  <c r="H11" i="27"/>
  <c r="C11" i="27"/>
  <c r="AY10" i="27"/>
  <c r="AX10" i="27"/>
  <c r="V10" i="27" a="1"/>
  <c r="V10" i="27" s="1"/>
  <c r="T10" i="27" a="1"/>
  <c r="T10" i="27" s="1"/>
  <c r="S10" i="27" a="1"/>
  <c r="S10" i="27" s="1"/>
  <c r="H10" i="27"/>
  <c r="C10" i="27"/>
  <c r="AY9" i="27"/>
  <c r="AX9" i="27"/>
  <c r="V9" i="27" a="1"/>
  <c r="V9" i="27" s="1"/>
  <c r="T9" i="27" a="1"/>
  <c r="T9" i="27" s="1"/>
  <c r="S9" i="27" a="1"/>
  <c r="S9" i="27" s="1"/>
  <c r="H9" i="27"/>
  <c r="C9" i="27"/>
  <c r="AY8" i="27"/>
  <c r="AX8" i="27"/>
  <c r="V8" i="27" a="1"/>
  <c r="V8" i="27" s="1"/>
  <c r="T8" i="27" a="1"/>
  <c r="T8" i="27" s="1"/>
  <c r="S8" i="27" a="1"/>
  <c r="S8" i="27" s="1"/>
  <c r="H8" i="27"/>
  <c r="C8" i="27"/>
  <c r="AY7" i="27"/>
  <c r="AX7" i="27"/>
  <c r="V7" i="27" a="1"/>
  <c r="V7" i="27" s="1"/>
  <c r="T7" i="27" a="1"/>
  <c r="T7" i="27" s="1"/>
  <c r="S7" i="27" a="1"/>
  <c r="S7" i="27" s="1"/>
  <c r="H7" i="27"/>
  <c r="C7" i="27"/>
  <c r="AY6" i="27"/>
  <c r="AX6" i="27"/>
  <c r="V6" i="27" a="1"/>
  <c r="V6" i="27" s="1"/>
  <c r="T6" i="27" a="1"/>
  <c r="T6" i="27" s="1"/>
  <c r="S6" i="27" a="1"/>
  <c r="S6" i="27" s="1"/>
  <c r="H6" i="27"/>
  <c r="C6" i="27"/>
  <c r="AY341" i="27"/>
  <c r="AX341" i="27"/>
  <c r="V341" i="27" a="1"/>
  <c r="V341" i="27" s="1"/>
  <c r="T341" i="27" a="1"/>
  <c r="T341" i="27" s="1"/>
  <c r="S341" i="27" a="1"/>
  <c r="S341" i="27" s="1"/>
  <c r="H341" i="27"/>
  <c r="C341" i="27"/>
  <c r="AY4" i="27"/>
  <c r="AX4" i="27"/>
  <c r="V4" i="27" a="1"/>
  <c r="V4" i="27" s="1"/>
  <c r="T4" i="27" a="1"/>
  <c r="T4" i="27" s="1"/>
  <c r="S4" i="27" a="1"/>
  <c r="S4" i="27" s="1"/>
  <c r="H4" i="27"/>
  <c r="C4" i="27"/>
  <c r="AY3" i="27"/>
  <c r="AX3" i="27"/>
  <c r="V3" i="27" a="1"/>
  <c r="V3" i="27" s="1"/>
  <c r="T3" i="27" a="1"/>
  <c r="T3" i="27" s="1"/>
  <c r="S3" i="27" a="1"/>
  <c r="S3" i="27" s="1"/>
  <c r="H3" i="27"/>
  <c r="C3" i="27"/>
  <c r="AY2" i="27"/>
  <c r="AX2" i="27"/>
  <c r="V2" i="27" a="1"/>
  <c r="V2" i="27" s="1"/>
  <c r="T2" i="27" a="1"/>
  <c r="T2" i="27" s="1"/>
  <c r="S2" i="27" a="1"/>
  <c r="S2" i="27" s="1"/>
  <c r="H2" i="27"/>
  <c r="C2" i="27"/>
  <c r="E106" i="26" l="1"/>
  <c r="E101" i="26"/>
  <c r="E102" i="26"/>
  <c r="E103" i="26"/>
  <c r="E104" i="26"/>
  <c r="E105" i="26"/>
  <c r="E90" i="26"/>
  <c r="E91" i="26"/>
  <c r="E92" i="26"/>
  <c r="E93" i="26"/>
  <c r="E94" i="26"/>
  <c r="E95" i="26"/>
  <c r="E96" i="26"/>
  <c r="E97" i="26"/>
  <c r="E98" i="26"/>
  <c r="E99" i="26"/>
  <c r="E100" i="26"/>
  <c r="E75" i="26"/>
  <c r="E76" i="26"/>
  <c r="E77" i="26"/>
  <c r="E78" i="26"/>
  <c r="E79" i="26"/>
  <c r="E80" i="26"/>
  <c r="E81" i="26"/>
  <c r="E82" i="26"/>
  <c r="E83" i="26"/>
  <c r="E84" i="26"/>
  <c r="E85" i="26"/>
  <c r="E86" i="26"/>
  <c r="E87" i="26"/>
  <c r="E88" i="26"/>
  <c r="E89" i="26"/>
  <c r="E62" i="26"/>
  <c r="E63" i="26"/>
  <c r="E64" i="26"/>
  <c r="E65" i="26"/>
  <c r="E66" i="26"/>
  <c r="E67" i="26"/>
  <c r="E68" i="26"/>
  <c r="E69" i="26"/>
  <c r="E70" i="26"/>
  <c r="E71" i="26"/>
  <c r="E72" i="26"/>
  <c r="E73" i="26"/>
  <c r="E74" i="26"/>
  <c r="E42" i="26"/>
  <c r="E43" i="26"/>
  <c r="E44" i="26"/>
  <c r="E45" i="26"/>
  <c r="E46" i="26"/>
  <c r="E47" i="26"/>
  <c r="E49" i="26"/>
  <c r="E50" i="26"/>
  <c r="E51" i="26"/>
  <c r="E52" i="26"/>
  <c r="E53" i="26"/>
  <c r="E54" i="26"/>
  <c r="E55" i="26"/>
  <c r="E56" i="26"/>
  <c r="E57" i="26"/>
  <c r="E58" i="26"/>
  <c r="E59" i="26"/>
  <c r="E60" i="26"/>
  <c r="E61" i="26"/>
  <c r="E35" i="26" l="1"/>
  <c r="E25" i="26"/>
  <c r="E26" i="26"/>
  <c r="E27" i="26"/>
  <c r="E28" i="26"/>
  <c r="E29" i="26"/>
  <c r="E30" i="26"/>
  <c r="E31" i="26"/>
  <c r="E32" i="26"/>
  <c r="E33" i="26"/>
  <c r="E34" i="26"/>
  <c r="E36" i="26"/>
  <c r="E37" i="26"/>
  <c r="E38" i="26"/>
  <c r="E39" i="26"/>
  <c r="E40" i="26"/>
  <c r="E41" i="26"/>
  <c r="E9" i="26"/>
  <c r="E10" i="26"/>
  <c r="E11" i="26"/>
  <c r="E12" i="26"/>
  <c r="E13" i="26"/>
  <c r="E14" i="26"/>
  <c r="E15" i="26"/>
  <c r="E16" i="26"/>
  <c r="E17" i="26"/>
  <c r="E18" i="26"/>
  <c r="E19" i="26"/>
  <c r="E20" i="26"/>
  <c r="E21" i="26"/>
  <c r="E22" i="26"/>
  <c r="E23" i="26"/>
  <c r="E24" i="26"/>
  <c r="E3" i="26"/>
  <c r="E4" i="26"/>
  <c r="E5" i="26"/>
  <c r="E6" i="26"/>
  <c r="E7" i="26"/>
  <c r="E8" i="26"/>
  <c r="E2" i="26"/>
  <c r="E290" i="24" l="1"/>
  <c r="E291" i="24"/>
  <c r="E294" i="24"/>
  <c r="E295" i="24"/>
  <c r="E305" i="24"/>
  <c r="E307" i="24"/>
  <c r="E306" i="24"/>
  <c r="E304" i="24"/>
  <c r="E303" i="24"/>
  <c r="E302" i="24"/>
  <c r="E301" i="24"/>
  <c r="E300" i="24"/>
  <c r="E299" i="24"/>
  <c r="E298" i="24"/>
  <c r="E297" i="24"/>
  <c r="E296" i="24"/>
  <c r="E293" i="24"/>
  <c r="E292" i="24"/>
  <c r="E289" i="24"/>
  <c r="E288" i="24"/>
  <c r="E287" i="24"/>
  <c r="E286" i="24"/>
  <c r="E285" i="24"/>
  <c r="E284" i="24"/>
  <c r="E283" i="24"/>
  <c r="E282" i="24"/>
  <c r="E247" i="24"/>
  <c r="E248" i="24"/>
  <c r="E249" i="24"/>
  <c r="E250" i="24"/>
  <c r="E251" i="24"/>
  <c r="E252" i="24"/>
  <c r="E253" i="24"/>
  <c r="E254" i="24"/>
  <c r="E255" i="24"/>
  <c r="E256" i="24"/>
  <c r="E257" i="24"/>
  <c r="E258" i="24"/>
  <c r="E259" i="24"/>
  <c r="E260" i="24"/>
  <c r="E261" i="24"/>
  <c r="E262" i="24"/>
  <c r="E263" i="24"/>
  <c r="E264" i="24"/>
  <c r="E265" i="24"/>
  <c r="E266" i="24"/>
  <c r="E267" i="24"/>
  <c r="E268" i="24"/>
  <c r="E269" i="24"/>
  <c r="E270" i="24"/>
  <c r="E271" i="24"/>
  <c r="E272" i="24"/>
  <c r="E273" i="24"/>
  <c r="E274" i="24"/>
  <c r="E275" i="24"/>
  <c r="E276" i="24"/>
  <c r="E277" i="24"/>
  <c r="E278" i="24"/>
  <c r="E279" i="24"/>
  <c r="E280" i="24"/>
  <c r="E281" i="24"/>
  <c r="E219" i="24"/>
  <c r="E220" i="24"/>
  <c r="E221" i="24"/>
  <c r="E222" i="24"/>
  <c r="E223" i="24"/>
  <c r="E224" i="24"/>
  <c r="E225" i="24"/>
  <c r="E226" i="24"/>
  <c r="E227" i="24"/>
  <c r="E228" i="24"/>
  <c r="E229" i="24"/>
  <c r="E230" i="24"/>
  <c r="E231" i="24"/>
  <c r="E232" i="24"/>
  <c r="E233" i="24"/>
  <c r="E234" i="24"/>
  <c r="E235" i="24"/>
  <c r="E236" i="24"/>
  <c r="E237" i="24"/>
  <c r="E238" i="24"/>
  <c r="E239" i="24"/>
  <c r="E240" i="24"/>
  <c r="E241" i="24"/>
  <c r="E242" i="24"/>
  <c r="E243" i="24"/>
  <c r="E244" i="24"/>
  <c r="E245" i="24"/>
  <c r="E246" i="24"/>
  <c r="E211" i="24"/>
  <c r="E212" i="24"/>
  <c r="E213" i="24"/>
  <c r="E214" i="24"/>
  <c r="E215" i="24"/>
  <c r="E216" i="24"/>
  <c r="E217" i="24"/>
  <c r="E218" i="24"/>
  <c r="E204" i="24"/>
  <c r="E205" i="24"/>
  <c r="E206" i="24"/>
  <c r="E207" i="24"/>
  <c r="E208" i="24"/>
  <c r="E209" i="24"/>
  <c r="E210" i="24"/>
  <c r="E203" i="24"/>
  <c r="E194" i="24"/>
  <c r="E195" i="24"/>
  <c r="E196" i="24"/>
  <c r="E197" i="24"/>
  <c r="E198" i="24"/>
  <c r="E199" i="24"/>
  <c r="E200" i="24"/>
  <c r="E201" i="24"/>
  <c r="E202" i="24"/>
  <c r="E138" i="24"/>
  <c r="E139" i="24"/>
  <c r="E140" i="24"/>
  <c r="E141" i="24"/>
  <c r="E142" i="24"/>
  <c r="E143" i="24"/>
  <c r="E144" i="24"/>
  <c r="E145" i="24"/>
  <c r="E146" i="24"/>
  <c r="E147" i="24"/>
  <c r="E148" i="24"/>
  <c r="E149" i="24"/>
  <c r="E150" i="24"/>
  <c r="E151" i="24"/>
  <c r="E152" i="24"/>
  <c r="E153" i="24"/>
  <c r="E154" i="24"/>
  <c r="E155" i="24"/>
  <c r="E156" i="24"/>
  <c r="E157" i="24"/>
  <c r="E158" i="24"/>
  <c r="E159" i="24"/>
  <c r="E160" i="24"/>
  <c r="E161" i="24"/>
  <c r="E162" i="24"/>
  <c r="E163" i="24"/>
  <c r="E164" i="24"/>
  <c r="E165" i="24"/>
  <c r="E166" i="24"/>
  <c r="E167" i="24"/>
  <c r="E168" i="24"/>
  <c r="E169" i="24"/>
  <c r="E170" i="24"/>
  <c r="E171" i="24"/>
  <c r="E172" i="24"/>
  <c r="E173" i="24"/>
  <c r="E174" i="24"/>
  <c r="E175" i="24"/>
  <c r="E176" i="24"/>
  <c r="E177" i="24"/>
  <c r="E178" i="24"/>
  <c r="E179" i="24"/>
  <c r="E180" i="24"/>
  <c r="E181" i="24"/>
  <c r="E182" i="24"/>
  <c r="E183" i="24"/>
  <c r="E184" i="24"/>
  <c r="E185" i="24"/>
  <c r="E186" i="24"/>
  <c r="E187" i="24"/>
  <c r="E188" i="24"/>
  <c r="E189" i="24"/>
  <c r="E190" i="24"/>
  <c r="E191" i="24"/>
  <c r="E192" i="24"/>
  <c r="E193" i="24"/>
  <c r="E133" i="24"/>
  <c r="E134" i="24"/>
  <c r="E135" i="24"/>
  <c r="E136" i="24"/>
  <c r="E137" i="24"/>
  <c r="E111" i="24"/>
  <c r="E112" i="24"/>
  <c r="E113" i="24"/>
  <c r="E114" i="24"/>
  <c r="E115" i="24"/>
  <c r="E116" i="24"/>
  <c r="E117" i="24"/>
  <c r="E118" i="24"/>
  <c r="E119" i="24"/>
  <c r="E120" i="24"/>
  <c r="E121" i="24"/>
  <c r="E122" i="24"/>
  <c r="E123" i="24"/>
  <c r="E124" i="24"/>
  <c r="E125" i="24"/>
  <c r="E126" i="24"/>
  <c r="E127" i="24"/>
  <c r="E128" i="24"/>
  <c r="E129" i="24"/>
  <c r="E130" i="24"/>
  <c r="E131" i="24"/>
  <c r="E132" i="24"/>
  <c r="E105" i="24"/>
  <c r="E106" i="24"/>
  <c r="E107" i="24"/>
  <c r="E108" i="24"/>
  <c r="E109" i="24"/>
  <c r="E110" i="24"/>
  <c r="E97" i="24"/>
  <c r="E98" i="24"/>
  <c r="E99" i="24"/>
  <c r="E100" i="24"/>
  <c r="E101" i="24"/>
  <c r="E102" i="24"/>
  <c r="E103" i="24"/>
  <c r="E104" i="24"/>
  <c r="E92" i="24"/>
  <c r="E93" i="24"/>
  <c r="E94" i="24"/>
  <c r="E95" i="24"/>
  <c r="E96" i="24"/>
  <c r="E87" i="24"/>
  <c r="E88" i="24"/>
  <c r="E89" i="24"/>
  <c r="E90" i="24"/>
  <c r="E91" i="24"/>
  <c r="E51" i="24"/>
  <c r="E52" i="24"/>
  <c r="E53" i="24"/>
  <c r="E54" i="24"/>
  <c r="E55" i="24"/>
  <c r="E56" i="24"/>
  <c r="E57" i="24"/>
  <c r="E58" i="24"/>
  <c r="E59" i="24"/>
  <c r="E60" i="24"/>
  <c r="E61" i="24"/>
  <c r="E62" i="24"/>
  <c r="E63" i="24"/>
  <c r="E64" i="24"/>
  <c r="E65" i="24"/>
  <c r="E66" i="24"/>
  <c r="E67" i="24"/>
  <c r="E68" i="24"/>
  <c r="E69" i="24"/>
  <c r="E70" i="24"/>
  <c r="E71" i="24"/>
  <c r="E72" i="24"/>
  <c r="E73" i="24"/>
  <c r="E74" i="24"/>
  <c r="E75" i="24"/>
  <c r="E76" i="24"/>
  <c r="E77" i="24"/>
  <c r="E78" i="24"/>
  <c r="E79" i="24"/>
  <c r="E80" i="24"/>
  <c r="E81" i="24"/>
  <c r="E82" i="24"/>
  <c r="E83" i="24"/>
  <c r="E84" i="24"/>
  <c r="E85" i="24"/>
  <c r="E86" i="24"/>
  <c r="E46" i="24"/>
  <c r="E47" i="24"/>
  <c r="E48" i="24"/>
  <c r="E49" i="24"/>
  <c r="E50" i="24"/>
  <c r="E35" i="24"/>
  <c r="E36" i="24"/>
  <c r="E37" i="24"/>
  <c r="E38" i="24"/>
  <c r="E39" i="24"/>
  <c r="E40" i="24"/>
  <c r="E41" i="24"/>
  <c r="E42" i="24"/>
  <c r="E43" i="24"/>
  <c r="E44" i="24"/>
  <c r="E45" i="24"/>
  <c r="E7" i="24"/>
  <c r="E8" i="24"/>
  <c r="E9" i="24"/>
  <c r="E10" i="24"/>
  <c r="E11" i="24"/>
  <c r="E12" i="24"/>
  <c r="E13" i="24"/>
  <c r="E14" i="24"/>
  <c r="E15" i="24"/>
  <c r="E16" i="24"/>
  <c r="E17" i="24"/>
  <c r="E18" i="24"/>
  <c r="E19" i="24"/>
  <c r="E20" i="24"/>
  <c r="E21" i="24"/>
  <c r="E22" i="24"/>
  <c r="E23" i="24"/>
  <c r="E24" i="24"/>
  <c r="E25" i="24"/>
  <c r="E26" i="24"/>
  <c r="E27" i="24"/>
  <c r="E28" i="24"/>
  <c r="E29" i="24"/>
  <c r="E30" i="24"/>
  <c r="E31" i="24"/>
  <c r="E32" i="24"/>
  <c r="E33" i="24"/>
  <c r="E34" i="24"/>
  <c r="E3" i="24"/>
  <c r="E4" i="24"/>
  <c r="E5" i="24"/>
  <c r="E6" i="24"/>
  <c r="E2"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<sst xmlns="http://schemas.openxmlformats.org/spreadsheetml/2006/main" count="64611" uniqueCount="7513">
  <si>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</si>
  <si>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</si>
  <si>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</si>
  <si>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</si>
  <si>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</si>
  <si>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</si>
  <si>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</si>
  <si>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</si>
  <si>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</si>
  <si>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</si>
  <si>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</si>
  <si>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</si>
  <si>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</si>
  <si>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</si>
  <si>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</si>
  <si>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</si>
  <si>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</si>
  <si>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</si>
  <si>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</si>
  <si>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</si>
  <si>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</si>
  <si>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</si>
  <si>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</si>
  <si>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</si>
  <si>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</si>
  <si>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</si>
  <si>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</si>
  <si>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</si>
  <si>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</si>
  <si>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</si>
  <si>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</si>
  <si>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</si>
  <si>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</si>
  <si>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</si>
  <si>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</si>
  <si>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</si>
  <si>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</si>
  <si>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</si>
  <si>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</si>
  <si>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</si>
  <si>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</si>
  <si>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</si>
  <si>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</si>
  <si>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</si>
  <si>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</si>
  <si>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</si>
  <si>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</si>
  <si>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</si>
  <si>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</si>
  <si>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</si>
  <si>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</si>
  <si>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</si>
  <si>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</si>
  <si>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</si>
  <si>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</si>
  <si>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</si>
  <si>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</si>
  <si>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</si>
  <si>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</si>
  <si>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</si>
  <si>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</si>
  <si>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</si>
  <si>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</si>
  <si>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</si>
  <si>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</si>
  <si>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</si>
  <si>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</si>
  <si>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</si>
  <si>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</si>
  <si>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</si>
  <si>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</si>
  <si>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</si>
  <si>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</si>
  <si>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</si>
  <si>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</si>
  <si>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</si>
  <si>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</si>
  <si>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</si>
  <si>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</si>
  <si>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</si>
  <si>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</si>
  <si>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</si>
  <si>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</si>
  <si>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</si>
  <si>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</si>
  <si>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</si>
  <si>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</si>
  <si>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</si>
  <si>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</si>
  <si>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</si>
  <si>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</si>
  <si>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</si>
  <si>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</si>
  <si>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</si>
  <si>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</si>
  <si>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</si>
  <si>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</si>
  <si>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</si>
  <si>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</si>
  <si>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</si>
  <si>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</si>
  <si>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</si>
  <si>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</si>
  <si>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</si>
  <si>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</si>
  <si>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</si>
  <si>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</si>
  <si>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</si>
  <si>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</si>
  <si>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</si>
  <si>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</si>
  <si>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</si>
  <si>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</si>
  <si>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</si>
  <si>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</si>
  <si>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</si>
  <si>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</si>
  <si>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</si>
  <si>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</si>
  <si>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</si>
  <si>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</si>
  <si>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</si>
  <si>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</si>
  <si>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</si>
  <si>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</si>
  <si>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</si>
  <si>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</si>
  <si>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</si>
  <si>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</si>
  <si>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</si>
  <si>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</si>
  <si>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</si>
  <si>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</si>
  <si>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</si>
  <si>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</si>
  <si>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</si>
  <si>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</si>
  <si>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</si>
  <si>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</si>
  <si>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</si>
  <si>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</si>
  <si>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</si>
  <si>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</si>
  <si>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</si>
  <si>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</si>
  <si>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</si>
  <si>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</si>
  <si>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</si>
  <si>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</si>
  <si>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</si>
  <si>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</si>
  <si>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</si>
  <si>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</si>
  <si>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</si>
  <si>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</si>
  <si>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</si>
  <si>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</si>
  <si>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</si>
  <si>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</si>
  <si>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</si>
  <si>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</si>
  <si>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</si>
  <si>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</si>
  <si>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</si>
  <si>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</si>
  <si>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</si>
  <si>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</si>
  <si>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</si>
  <si>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</si>
  <si>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</si>
  <si>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</si>
  <si>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</si>
  <si>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</si>
  <si>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</si>
  <si>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</si>
  <si>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</si>
  <si>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</si>
  <si>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</si>
  <si>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</si>
  <si>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</si>
  <si>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</si>
  <si>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</si>
  <si>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</si>
  <si>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</si>
  <si>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</si>
  <si>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</si>
  <si>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</si>
  <si>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</si>
  <si>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</si>
  <si>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</si>
  <si>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</si>
  <si>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</si>
  <si>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</si>
  <si>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</si>
  <si>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</si>
  <si>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</si>
  <si>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</si>
  <si>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</si>
  <si>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</si>
  <si>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</si>
  <si>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</si>
  <si>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</si>
  <si>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</si>
  <si>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</si>
  <si>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</si>
  <si>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</si>
  <si>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</si>
  <si>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</si>
  <si>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</si>
  <si>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</si>
  <si>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</si>
  <si>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</si>
  <si>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</si>
  <si>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</si>
  <si>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</si>
  <si>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</si>
  <si>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</si>
  <si>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</si>
  <si>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</si>
  <si>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</si>
  <si>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</si>
  <si>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</si>
  <si>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</si>
  <si>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</si>
  <si>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</si>
  <si>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</si>
  <si>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</si>
  <si>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</si>
  <si>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</si>
  <si>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</si>
  <si>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</si>
  <si>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</si>
  <si>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</si>
  <si>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</si>
  <si>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</si>
  <si>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</si>
  <si>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</si>
  <si>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</si>
  <si>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</si>
  <si>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</si>
  <si>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</si>
  <si>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</si>
  <si>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</si>
  <si>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</si>
  <si>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</si>
  <si>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</si>
  <si>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</si>
  <si>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</si>
  <si>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</si>
  <si>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</si>
  <si>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</si>
  <si>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</si>
  <si>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</si>
  <si>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</si>
  <si>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</si>
  <si>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</si>
  <si>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</si>
  <si>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</si>
  <si>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</si>
  <si>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</si>
  <si>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</si>
  <si>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</si>
  <si>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</si>
  <si>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</si>
  <si>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</si>
  <si>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</si>
  <si>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</si>
  <si>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</si>
  <si>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</si>
  <si>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</si>
  <si>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</si>
  <si>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</si>
  <si>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</si>
  <si>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</si>
  <si>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</si>
  <si>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</si>
  <si>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</si>
  <si>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</si>
  <si>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</si>
  <si>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</si>
  <si>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</si>
  <si>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</si>
  <si>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</si>
  <si>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</si>
  <si>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</si>
  <si>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</si>
  <si>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</si>
  <si>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</si>
  <si>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</si>
  <si>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</si>
  <si>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</si>
  <si>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</si>
  <si>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</si>
  <si>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</si>
  <si>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</si>
  <si>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</si>
  <si>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</si>
  <si>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</si>
  <si>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</si>
  <si>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</si>
  <si>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</si>
  <si>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</si>
  <si>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</si>
  <si>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</si>
  <si>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</si>
  <si>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</si>
  <si>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</si>
  <si>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</si>
  <si>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</si>
  <si>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</si>
  <si>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</si>
  <si>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</si>
  <si>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</si>
  <si>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</si>
  <si>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</si>
  <si>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</si>
  <si>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</si>
  <si>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</si>
  <si>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</si>
  <si>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</si>
  <si>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</si>
  <si>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</si>
  <si>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</si>
  <si>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</si>
  <si>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</si>
  <si>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</si>
  <si>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</si>
  <si>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</si>
  <si>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</si>
  <si>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</si>
  <si>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</si>
  <si>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</si>
  <si>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</si>
  <si>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</si>
  <si>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</si>
  <si>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</si>
  <si>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</si>
  <si>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</si>
  <si>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</si>
  <si>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</si>
  <si>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</si>
  <si>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</si>
  <si>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</si>
  <si>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</si>
  <si>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</si>
  <si>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</si>
  <si>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</si>
  <si>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</si>
  <si>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</si>
  <si>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</si>
  <si>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</si>
  <si>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</si>
  <si>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</si>
  <si>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</si>
  <si>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</si>
  <si>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</si>
  <si>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</si>
  <si>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</si>
  <si>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</si>
  <si>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</si>
  <si>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</si>
  <si>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</si>
  <si>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</si>
  <si>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</si>
  <si>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</si>
  <si>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</si>
  <si>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</si>
  <si>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</si>
  <si>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</si>
  <si>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</si>
  <si>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</si>
  <si>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</si>
  <si>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</si>
  <si>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</si>
  <si>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</si>
  <si>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</si>
  <si>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</si>
  <si>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</si>
  <si>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</si>
  <si>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</si>
  <si>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</si>
  <si>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</si>
  <si>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</si>
  <si>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</si>
  <si>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</si>
  <si>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</si>
  <si>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</si>
  <si>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</si>
  <si>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</si>
  <si>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</si>
  <si>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</si>
  <si>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</si>
  <si>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</si>
  <si>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</si>
  <si>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</si>
  <si>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</si>
  <si>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</si>
  <si>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</si>
  <si>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</si>
  <si>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</si>
  <si>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</si>
  <si>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</si>
  <si>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</si>
  <si>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</si>
  <si>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</si>
  <si>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</si>
  <si>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</si>
  <si>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</si>
  <si>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</si>
  <si>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</si>
  <si>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</si>
  <si>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</si>
  <si>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</si>
  <si>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</si>
  <si>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</si>
  <si>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</si>
  <si>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</si>
  <si>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</si>
  <si>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</si>
  <si>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</si>
  <si>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</si>
  <si>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</si>
  <si>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</si>
  <si>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</si>
  <si>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</si>
  <si>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</si>
  <si>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</si>
  <si>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</si>
  <si>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</si>
  <si>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</si>
  <si>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</si>
  <si>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</si>
  <si>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</si>
  <si>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</si>
  <si>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</si>
  <si>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</si>
  <si>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</si>
  <si>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</si>
  <si>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</si>
  <si>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</si>
  <si>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</si>
  <si>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</si>
  <si>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</si>
  <si>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</si>
  <si>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</si>
  <si>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</si>
  <si>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</si>
  <si>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</si>
  <si>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</si>
  <si>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</si>
  <si>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</si>
  <si>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</si>
  <si>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</si>
  <si>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</si>
  <si>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</si>
  <si>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</si>
  <si>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</si>
  <si>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</si>
  <si>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</si>
  <si>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</si>
  <si>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</si>
  <si>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</si>
  <si>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</si>
  <si>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</si>
  <si>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</si>
  <si>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</si>
  <si>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</si>
  <si>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</si>
  <si>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</si>
  <si>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</si>
  <si>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</si>
  <si>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</si>
  <si>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</si>
  <si>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</si>
  <si>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</si>
  <si>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</si>
  <si>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</si>
  <si>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</si>
  <si>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</si>
  <si>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</si>
  <si>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</si>
  <si>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</si>
  <si>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</si>
  <si>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</si>
  <si>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</si>
  <si>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</si>
  <si>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</si>
  <si>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</si>
  <si>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</si>
  <si>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</si>
  <si>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</si>
  <si>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</si>
  <si>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</si>
  <si>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</si>
  <si>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</si>
  <si>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</si>
  <si>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</si>
  <si>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</si>
  <si>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</si>
  <si>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</si>
  <si>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</si>
  <si>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</si>
  <si>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</si>
  <si>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</si>
  <si>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</si>
  <si>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</si>
  <si>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</si>
  <si>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</si>
  <si>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</si>
  <si>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</si>
  <si>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</si>
  <si>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</si>
  <si>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</si>
  <si>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</si>
  <si>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</si>
  <si>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</si>
  <si>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</si>
  <si>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</si>
  <si>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</si>
  <si>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</si>
  <si>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</si>
  <si>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</si>
  <si>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</si>
  <si>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</si>
  <si>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</si>
  <si>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</si>
  <si>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</si>
  <si>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</si>
  <si>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</si>
  <si>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</si>
  <si>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</si>
  <si>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</si>
  <si>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</si>
  <si>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</si>
  <si>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</si>
  <si>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</si>
  <si>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</si>
  <si>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</si>
  <si>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</si>
  <si>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</si>
  <si>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</si>
  <si>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</si>
  <si>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</si>
  <si>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</si>
  <si>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</si>
  <si>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</si>
  <si>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</si>
  <si>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</si>
  <si>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</si>
  <si>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</si>
  <si>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</si>
  <si>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</si>
  <si>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</si>
  <si>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</si>
  <si>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</si>
  <si>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</si>
  <si>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</si>
  <si>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</si>
  <si>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</si>
  <si>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</si>
  <si>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</si>
  <si>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</si>
  <si>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</si>
  <si>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</si>
  <si>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</si>
  <si>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</si>
  <si>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</si>
  <si>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</si>
  <si>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</si>
  <si>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</si>
  <si>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</si>
  <si>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</si>
  <si>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</si>
  <si>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</si>
  <si>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</si>
  <si>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</si>
  <si>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</si>
  <si>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</si>
  <si>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</si>
  <si>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</si>
  <si>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</si>
  <si>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</si>
  <si>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</si>
  <si>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</si>
  <si>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</si>
  <si>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</si>
  <si>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</si>
  <si>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</si>
  <si>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</si>
  <si>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</si>
  <si>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</si>
  <si>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</si>
  <si>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</si>
  <si>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</si>
  <si>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</si>
  <si>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</si>
  <si>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</si>
  <si>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</si>
  <si>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</si>
  <si>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</si>
  <si>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</si>
  <si>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</si>
  <si>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</si>
  <si>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</si>
  <si>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</si>
  <si>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</si>
  <si>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</si>
  <si>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</si>
  <si>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</si>
  <si>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</si>
  <si>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</si>
  <si>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</si>
  <si>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</si>
  <si>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</si>
  <si>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</si>
  <si>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</si>
  <si>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</si>
  <si>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</si>
  <si>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</si>
  <si>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</si>
  <si>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</si>
  <si>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</si>
  <si>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</si>
  <si>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</si>
  <si>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</si>
  <si>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</si>
  <si>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</si>
  <si>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</si>
  <si>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</si>
  <si>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</si>
  <si>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</si>
  <si>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</si>
  <si>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</si>
  <si>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</si>
  <si>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</si>
  <si>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</si>
  <si>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</si>
  <si>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</si>
  <si>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</si>
  <si>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</si>
  <si>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</si>
  <si>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</si>
  <si>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</si>
  <si>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</si>
  <si>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</si>
  <si>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</si>
  <si>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</si>
  <si>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</si>
  <si>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</si>
  <si>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</si>
  <si>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</si>
  <si>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</si>
  <si>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</si>
  <si>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</si>
  <si>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</si>
  <si>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</si>
  <si>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</si>
  <si>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</si>
  <si>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</si>
  <si>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</si>
  <si>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</si>
  <si>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</si>
  <si>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</si>
  <si>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</si>
  <si>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</si>
  <si>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</si>
  <si>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</si>
  <si>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</si>
  <si>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</si>
  <si>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</si>
  <si>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</si>
  <si>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</si>
  <si>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</si>
  <si>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</si>
  <si>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</si>
  <si>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</si>
  <si>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</si>
  <si>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</si>
  <si>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</si>
  <si>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</si>
  <si>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</si>
  <si>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</si>
  <si>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</si>
  <si>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</si>
  <si>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</si>
  <si>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</si>
  <si>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</si>
  <si>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</si>
  <si>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</si>
  <si>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</si>
  <si>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</si>
  <si>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</si>
  <si>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</si>
  <si>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</si>
  <si>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</si>
  <si>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</si>
  <si>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</si>
  <si>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</si>
  <si>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</si>
  <si>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</si>
  <si>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</si>
  <si>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</si>
  <si>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</si>
  <si>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</si>
  <si>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</si>
  <si>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</si>
  <si>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</si>
  <si>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</si>
  <si>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</si>
  <si>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</si>
  <si>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</si>
  <si>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</si>
  <si>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</si>
  <si>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</si>
  <si>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</si>
  <si>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</si>
  <si>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</si>
  <si>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</si>
  <si>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</si>
  <si>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</si>
  <si>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</si>
  <si>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</si>
  <si>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</si>
  <si>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</si>
  <si>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</si>
  <si>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</si>
  <si>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</si>
  <si>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</si>
  <si>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</si>
  <si>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</si>
  <si>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</si>
  <si>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</si>
  <si>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</si>
  <si>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</si>
  <si>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</si>
  <si>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</si>
  <si>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</si>
  <si>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</si>
  <si>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</si>
  <si>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</si>
  <si>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</si>
  <si>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</si>
  <si>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</si>
  <si>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</si>
  <si>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</si>
  <si>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</si>
  <si>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</si>
  <si>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</si>
  <si>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</si>
  <si>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</si>
  <si>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</si>
  <si>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</si>
  <si>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</si>
  <si>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</si>
  <si>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</si>
  <si>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</si>
  <si>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</si>
  <si>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</si>
  <si>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</si>
  <si>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</si>
  <si>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</si>
  <si>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</si>
  <si>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</si>
  <si>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</si>
  <si>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</si>
  <si>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</si>
  <si>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</si>
  <si>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</si>
  <si>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</si>
  <si>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</si>
  <si>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</si>
  <si>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</si>
  <si>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</si>
  <si>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</si>
  <si>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</si>
  <si>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</si>
  <si>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</si>
  <si>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</si>
  <si>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</si>
  <si>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</si>
  <si>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</si>
  <si>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</si>
  <si>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</si>
  <si>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</si>
  <si>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</si>
  <si>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</si>
  <si>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</si>
  <si>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</si>
  <si>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</si>
  <si>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</si>
  <si>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</si>
  <si>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</si>
  <si>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</si>
  <si>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</si>
  <si>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</si>
  <si>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</si>
  <si>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</si>
  <si>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</si>
  <si>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</si>
  <si>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</si>
  <si>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</si>
  <si>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</si>
  <si>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</si>
  <si>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</si>
  <si>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</si>
  <si>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</si>
  <si>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</si>
  <si>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</si>
  <si>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</si>
  <si>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</si>
  <si>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</si>
  <si>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</si>
  <si>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</si>
  <si>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</si>
  <si>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</si>
  <si>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</si>
  <si>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</si>
  <si>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</si>
  <si>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</si>
  <si>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</si>
  <si>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</si>
  <si>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</si>
  <si>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</si>
  <si>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</si>
  <si>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</si>
  <si>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</si>
  <si>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</si>
  <si>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</si>
  <si>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</si>
  <si>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</si>
  <si>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</si>
  <si>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</si>
  <si>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</si>
  <si>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</si>
  <si>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</si>
  <si>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</si>
  <si>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</si>
  <si>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</si>
  <si>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</si>
  <si>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</si>
  <si>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</si>
  <si>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</si>
  <si>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</si>
  <si>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</si>
  <si>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</si>
  <si>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</si>
  <si>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</si>
  <si>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</si>
  <si>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</si>
  <si>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</si>
  <si>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</si>
  <si>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</si>
  <si>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</si>
  <si>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</si>
  <si>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</si>
  <si>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</si>
  <si>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</si>
  <si>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</si>
  <si>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</si>
  <si>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</si>
  <si>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</si>
  <si>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</si>
  <si>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</si>
  <si>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</si>
  <si>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</si>
  <si>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</si>
  <si>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</si>
  <si>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</si>
  <si>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</si>
  <si>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</si>
  <si>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</si>
  <si>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</si>
  <si>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</si>
  <si>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</si>
  <si>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</si>
  <si>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</si>
  <si>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</si>
  <si>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</si>
  <si>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</si>
  <si>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</si>
  <si>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</si>
  <si>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</si>
  <si>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</si>
  <si>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</si>
  <si>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</si>
  <si>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</si>
  <si>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</si>
  <si>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</si>
  <si>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</si>
  <si>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</si>
  <si>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</si>
  <si>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</si>
  <si>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</si>
  <si>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</si>
  <si>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</si>
  <si>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</si>
  <si>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</si>
  <si>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</si>
  <si>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</si>
  <si>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</si>
  <si>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</si>
  <si>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</si>
  <si>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</si>
  <si>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</si>
  <si>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</si>
  <si>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</si>
  <si>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</si>
  <si>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</si>
  <si>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</si>
  <si>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</si>
  <si>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</si>
  <si>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</si>
  <si>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</si>
  <si>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</si>
  <si>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</si>
  <si>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</si>
  <si>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</si>
  <si>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</si>
  <si>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</si>
  <si>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</si>
  <si>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</si>
  <si>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</si>
  <si>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</si>
  <si>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</si>
  <si>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</si>
  <si>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</si>
  <si>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</si>
  <si>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</si>
  <si>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</si>
  <si>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</si>
  <si>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</si>
  <si>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</si>
  <si>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</si>
  <si>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</si>
  <si>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</si>
  <si>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</si>
  <si>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</si>
  <si>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</si>
  <si>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</si>
  <si>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</si>
  <si>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</si>
  <si>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</si>
  <si>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</si>
  <si>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</si>
  <si>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</si>
  <si>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</si>
  <si>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</si>
  <si>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</si>
  <si>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</si>
  <si>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</si>
  <si>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</si>
  <si>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</si>
  <si>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</si>
  <si>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</si>
  <si>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</si>
  <si>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</si>
  <si>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</si>
  <si>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</si>
  <si>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</si>
  <si>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</si>
  <si>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</si>
  <si>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</si>
  <si>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</si>
  <si>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</si>
  <si>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</si>
  <si>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</si>
  <si>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</si>
  <si>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</si>
  <si>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</si>
  <si>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</si>
  <si>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</si>
  <si>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</si>
  <si>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</si>
  <si>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</si>
  <si>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</si>
  <si>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</si>
  <si>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</si>
  <si>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</si>
  <si>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</si>
  <si>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</si>
  <si>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</si>
  <si>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</si>
  <si>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</si>
  <si>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</si>
  <si>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</si>
  <si>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</si>
  <si>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</si>
  <si>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</si>
  <si>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</si>
  <si>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</si>
  <si>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</si>
  <si>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</si>
  <si>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</si>
  <si>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</si>
  <si>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</si>
  <si>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</si>
  <si>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</si>
  <si>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</si>
  <si>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</si>
  <si>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</si>
  <si>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</si>
  <si>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</si>
  <si>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</si>
  <si>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</si>
  <si>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</si>
  <si>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</si>
  <si>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</si>
  <si>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</si>
  <si>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</si>
  <si>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</si>
  <si>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</si>
  <si>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</si>
  <si>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</si>
  <si>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</si>
  <si>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</si>
  <si>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</si>
  <si>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</si>
  <si>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</si>
  <si>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</si>
  <si>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</si>
  <si>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</si>
  <si>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</si>
  <si>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</si>
  <si>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</si>
  <si>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</si>
  <si>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</si>
  <si>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</si>
  <si>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</si>
  <si>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</si>
  <si>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</si>
  <si>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</si>
  <si>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</si>
  <si>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</si>
  <si>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</si>
  <si>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</si>
  <si>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</si>
  <si>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</si>
  <si>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</si>
  <si>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</si>
  <si>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</si>
  <si>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</si>
  <si>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</si>
  <si>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</si>
  <si>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</si>
  <si>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</si>
  <si>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</si>
  <si>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</si>
  <si>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</si>
  <si>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</si>
  <si>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</si>
  <si>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</si>
  <si>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</si>
  <si>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</si>
  <si>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</si>
  <si>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</si>
  <si>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</si>
  <si>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</si>
  <si>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</si>
  <si>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</si>
  <si>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</si>
  <si>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</si>
  <si>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</si>
  <si>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</si>
  <si>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</si>
  <si>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</si>
  <si>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</si>
  <si>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</si>
  <si>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</si>
  <si>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</si>
  <si>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</si>
  <si>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</si>
  <si>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</si>
  <si>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</si>
  <si>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</si>
  <si>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</si>
  <si>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</si>
  <si>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</si>
  <si>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</si>
  <si>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</si>
  <si>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</si>
  <si>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</si>
  <si>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</si>
  <si>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</si>
  <si>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</si>
  <si>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</si>
  <si>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</si>
  <si>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</si>
  <si>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</si>
  <si>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</si>
  <si>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</si>
  <si>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</si>
  <si>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</si>
  <si>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</si>
  <si>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</si>
  <si>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</si>
  <si>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</si>
  <si>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</si>
  <si>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</si>
  <si>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</si>
  <si>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</si>
  <si>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</si>
  <si>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</si>
  <si>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</si>
  <si>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</si>
  <si>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</si>
  <si>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</si>
  <si>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</si>
  <si>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</si>
  <si>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</si>
  <si>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</si>
  <si>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</si>
  <si>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</si>
  <si>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</si>
  <si>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</si>
  <si>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</si>
  <si>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</si>
  <si>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</si>
  <si>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</si>
  <si>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</si>
  <si>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</si>
  <si>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</si>
  <si>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</si>
  <si>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</si>
  <si>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</si>
  <si>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</si>
  <si>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</si>
  <si>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</si>
  <si>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</si>
  <si>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</si>
  <si>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</si>
  <si>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</si>
  <si>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</si>
  <si>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</si>
  <si>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</si>
  <si>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</si>
  <si>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</si>
  <si>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</si>
  <si>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</si>
  <si>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</si>
  <si>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</si>
  <si>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</si>
  <si>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</si>
  <si>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</si>
  <si>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</si>
  <si>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</si>
  <si>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</si>
  <si>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</si>
  <si>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</si>
  <si>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</si>
  <si>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</si>
  <si>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</si>
  <si>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</si>
  <si>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</si>
  <si>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</si>
  <si>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</si>
  <si>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</si>
  <si>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</si>
  <si>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</si>
  <si>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</si>
  <si>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</si>
  <si>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</si>
  <si>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</si>
  <si>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</si>
  <si>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</si>
  <si>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</si>
  <si>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</si>
  <si>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</si>
  <si>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</si>
  <si>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</si>
  <si>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</si>
  <si>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</si>
  <si>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</si>
  <si>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</si>
  <si>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</si>
  <si>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</si>
  <si>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</si>
  <si>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</si>
  <si>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</si>
  <si>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</si>
  <si>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</si>
  <si>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</si>
  <si>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</si>
  <si>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</si>
  <si>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</si>
  <si>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</si>
  <si>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</si>
  <si>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</si>
  <si>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</si>
  <si>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</si>
  <si>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</si>
  <si>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</si>
  <si>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</si>
  <si>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</si>
  <si>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</si>
  <si>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</si>
  <si>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</si>
  <si>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</si>
  <si>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</si>
  <si>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</si>
  <si>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</si>
  <si>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</si>
  <si>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</si>
  <si>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</si>
  <si>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</si>
  <si>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</si>
  <si>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</si>
  <si>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</si>
  <si>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</si>
  <si>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</si>
  <si>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</si>
  <si>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</si>
  <si>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</si>
  <si>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</si>
  <si>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</si>
  <si>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</si>
  <si>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</si>
  <si>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</si>
  <si>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</si>
  <si>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</si>
  <si>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</si>
  <si>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</si>
  <si>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</si>
  <si>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</si>
  <si>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</si>
  <si>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</si>
  <si>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</si>
  <si>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</si>
  <si>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</si>
  <si>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</si>
  <si>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</si>
  <si>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</si>
  <si>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</si>
  <si>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</si>
  <si>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</si>
  <si>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</si>
  <si>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</si>
  <si>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</si>
  <si>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</si>
  <si>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</si>
  <si>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</si>
  <si>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</si>
  <si>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</si>
  <si>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</si>
  <si>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</si>
  <si>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</si>
  <si>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</si>
  <si>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</si>
  <si>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</si>
  <si>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</si>
  <si>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</si>
  <si>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</si>
  <si>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</si>
  <si>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</si>
  <si>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</si>
  <si>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</si>
  <si>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</si>
  <si>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</si>
  <si>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</si>
  <si>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</si>
  <si>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</si>
  <si>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</si>
  <si>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</si>
  <si>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</si>
  <si>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</si>
  <si>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</si>
  <si>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</si>
  <si>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</si>
  <si>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</si>
  <si>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</si>
  <si>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</si>
  <si>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</si>
  <si>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</si>
  <si>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</si>
  <si>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</si>
  <si>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</si>
  <si>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</si>
  <si>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</si>
  <si>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</si>
  <si>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</si>
  <si>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</si>
  <si>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</si>
  <si>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</si>
  <si>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</si>
  <si>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</si>
  <si>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</si>
  <si>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</si>
  <si>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</si>
  <si>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</si>
  <si>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</si>
  <si>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</si>
  <si>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</si>
  <si>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</si>
  <si>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</si>
  <si>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</si>
  <si>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</si>
  <si>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</si>
  <si>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</si>
  <si>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</si>
  <si>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</si>
  <si>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</si>
  <si>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</si>
  <si>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</si>
  <si>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</si>
  <si>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</si>
  <si>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</si>
  <si>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</si>
  <si>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</si>
  <si>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</si>
  <si>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</si>
  <si>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</si>
  <si>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</si>
  <si>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</si>
  <si>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</si>
  <si>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</si>
  <si>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</si>
  <si>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</si>
  <si>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</si>
  <si>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</si>
  <si>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</si>
  <si>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</si>
  <si>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</si>
  <si>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</si>
  <si>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</si>
  <si>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</si>
  <si>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</si>
  <si>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</si>
  <si>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</si>
  <si>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</si>
  <si>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</si>
  <si>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</si>
  <si>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</si>
  <si>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</si>
  <si>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</si>
  <si>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</si>
  <si>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</si>
  <si>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</si>
  <si>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</si>
  <si>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</si>
  <si>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</si>
  <si>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</si>
  <si>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</si>
  <si>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</si>
  <si>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</si>
  <si>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</si>
  <si>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</si>
  <si>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</si>
  <si>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</si>
  <si>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</si>
  <si>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</si>
  <si>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</si>
  <si>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</si>
  <si>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</si>
  <si>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</si>
  <si>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</si>
  <si>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</si>
  <si>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</si>
  <si>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</si>
  <si>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</si>
  <si>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</si>
  <si>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</si>
  <si>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</si>
  <si>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</si>
  <si>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</si>
  <si>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</si>
  <si>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</si>
  <si>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</si>
  <si>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</si>
  <si>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</si>
  <si>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</si>
  <si>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</si>
  <si>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</si>
  <si>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</si>
  <si>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</si>
  <si>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</si>
  <si>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</si>
  <si>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</si>
  <si>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</si>
  <si>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</si>
  <si>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</si>
  <si>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</si>
  <si>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</si>
  <si>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</si>
  <si>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</si>
  <si>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</si>
  <si>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</si>
  <si>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</si>
  <si>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</si>
  <si>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</si>
  <si>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</si>
  <si>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</si>
  <si>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</si>
  <si>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</si>
  <si>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</si>
  <si>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</si>
  <si>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</si>
  <si>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</si>
  <si>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</si>
  <si>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</si>
  <si>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</si>
  <si>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</si>
  <si>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</si>
  <si>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</si>
  <si>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</si>
  <si>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</si>
  <si>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</si>
  <si>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</si>
  <si>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</si>
  <si>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</si>
  <si>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</si>
  <si>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</si>
  <si>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</si>
  <si>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</si>
  <si>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</si>
  <si>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</si>
  <si>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</si>
  <si>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</si>
  <si>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</si>
  <si>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</si>
  <si>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</si>
  <si>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</si>
  <si>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</si>
  <si>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</si>
  <si>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</si>
  <si>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</si>
  <si>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</si>
  <si>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</si>
  <si>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</si>
  <si>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</si>
  <si>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</si>
  <si>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</si>
  <si>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</si>
  <si>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</si>
  <si>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</si>
  <si>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</si>
  <si>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</si>
  <si>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</si>
  <si>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</si>
  <si>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</si>
  <si>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</si>
  <si>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</si>
  <si>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</si>
  <si>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</si>
  <si>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</si>
  <si>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</si>
  <si>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</si>
  <si>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</si>
  <si>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</si>
  <si>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</si>
  <si>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</si>
  <si>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</si>
  <si>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</si>
  <si>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</si>
  <si>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</si>
  <si>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</si>
  <si>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</si>
  <si>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</si>
  <si>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</si>
  <si>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</si>
  <si>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</si>
  <si>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</si>
  <si>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</si>
  <si>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</si>
  <si>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</si>
  <si>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</si>
  <si>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</si>
  <si>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</si>
  <si>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</si>
  <si>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</si>
  <si>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</si>
  <si>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</si>
  <si>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</si>
  <si>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</si>
  <si>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</si>
  <si>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</si>
  <si>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</si>
  <si>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</si>
  <si>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</si>
  <si>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</si>
  <si>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</si>
  <si>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</si>
  <si>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</si>
  <si>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</si>
  <si>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</si>
  <si>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</si>
  <si>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</si>
  <si>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</si>
  <si>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</si>
  <si>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</si>
  <si>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</si>
  <si>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</si>
  <si>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</si>
  <si>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</si>
  <si>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</si>
  <si>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</si>
  <si>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</si>
  <si>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</si>
  <si>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</si>
  <si>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</si>
  <si>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</si>
  <si>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</si>
  <si>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</si>
  <si>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</si>
  <si>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</si>
  <si>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</si>
  <si>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</si>
  <si>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</si>
  <si>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</si>
  <si>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</si>
  <si>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</si>
  <si>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</si>
  <si>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</si>
  <si>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</si>
  <si>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</si>
  <si>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</si>
  <si>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</si>
  <si>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</si>
  <si>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</si>
  <si>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</si>
  <si>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</si>
  <si>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</si>
  <si>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</si>
  <si>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</si>
  <si>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</si>
  <si>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</si>
  <si>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</si>
  <si>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</si>
  <si>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</si>
  <si>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</si>
  <si>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</si>
  <si>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</si>
  <si>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</si>
  <si>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</si>
  <si>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</si>
  <si>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</si>
  <si>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</si>
  <si>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</si>
  <si>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</si>
  <si>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</si>
  <si>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</si>
  <si>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</si>
  <si>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</si>
  <si>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</si>
  <si>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</si>
  <si>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</si>
  <si>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</si>
  <si>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</si>
  <si>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</si>
  <si>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</si>
  <si>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</si>
  <si>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</si>
  <si>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</si>
  <si>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</si>
  <si>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</si>
  <si>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</si>
  <si>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</si>
  <si>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</si>
  <si>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</si>
  <si>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</si>
  <si>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</si>
  <si>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</si>
  <si>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</si>
  <si>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</si>
  <si>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</si>
  <si>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</si>
  <si>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</si>
  <si>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</si>
  <si>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</si>
  <si>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</si>
  <si>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</si>
  <si>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</si>
  <si>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</si>
  <si>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</si>
  <si>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</si>
  <si>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</si>
  <si>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</si>
  <si>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</si>
  <si>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</si>
  <si>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</si>
  <si>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</si>
  <si>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</si>
  <si>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</si>
  <si>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</si>
  <si>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</si>
  <si>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</si>
  <si>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</si>
  <si>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</si>
  <si>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</si>
  <si>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</si>
  <si>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</si>
  <si>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</si>
  <si>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</si>
  <si>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</si>
  <si>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</si>
  <si>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</si>
  <si>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</si>
  <si>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</si>
  <si>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</si>
  <si>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</si>
  <si>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</si>
  <si>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</si>
  <si>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</si>
  <si>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</si>
  <si>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</si>
  <si>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</si>
  <si>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</si>
  <si>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</si>
  <si>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</si>
  <si>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</si>
  <si>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</si>
  <si>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</si>
  <si>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</si>
  <si>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</si>
  <si>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</si>
  <si>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</si>
  <si>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</si>
  <si>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</si>
  <si>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</si>
  <si>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</si>
  <si>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</si>
  <si>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</si>
  <si>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</si>
  <si>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</si>
  <si>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</si>
  <si>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</si>
  <si>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</si>
  <si>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</si>
  <si>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</si>
  <si>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</si>
  <si>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</si>
  <si>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</si>
  <si>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</si>
  <si>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</si>
  <si>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</si>
  <si>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</si>
  <si>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</si>
  <si>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</si>
  <si>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</si>
  <si>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</si>
  <si>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</si>
  <si>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</si>
  <si>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</si>
  <si>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</si>
  <si>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</si>
  <si>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</si>
  <si>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</si>
  <si>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</si>
  <si>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</si>
  <si>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</si>
  <si>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</si>
  <si>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</si>
  <si>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</si>
  <si>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</si>
  <si>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</si>
  <si>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</si>
  <si>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</si>
  <si>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</si>
  <si>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</si>
  <si>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</si>
  <si>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</si>
  <si>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</si>
  <si>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</si>
  <si>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</si>
  <si>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</si>
  <si>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</si>
  <si>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</si>
  <si>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</si>
  <si>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</si>
  <si>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</si>
  <si>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</si>
  <si>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</si>
  <si>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</si>
  <si>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</si>
  <si>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</si>
  <si>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</si>
  <si>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</si>
  <si>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</si>
  <si>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</si>
  <si>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</si>
  <si>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</si>
  <si>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</si>
  <si>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</si>
  <si>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</si>
  <si>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</si>
  <si>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</si>
  <si>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</si>
  <si>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</si>
  <si>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</si>
  <si>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</si>
  <si>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</si>
  <si>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</si>
  <si>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</si>
  <si>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</si>
  <si>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</si>
  <si>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</si>
  <si>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</si>
  <si>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</si>
  <si>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</si>
  <si>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</si>
  <si>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</si>
  <si>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</si>
  <si>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</si>
  <si>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</si>
  <si>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</si>
  <si>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</si>
  <si>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</si>
  <si>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</si>
  <si>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</si>
  <si>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</si>
  <si>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</si>
  <si>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</si>
  <si>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</si>
  <si>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</si>
  <si>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</si>
  <si>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</si>
  <si>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</si>
  <si>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</si>
  <si>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</si>
  <si>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</si>
  <si>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</si>
  <si>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</si>
  <si>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</si>
  <si>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</si>
  <si>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</si>
  <si>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</si>
  <si>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</si>
  <si>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</si>
  <si>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</si>
  <si>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</si>
  <si>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</si>
  <si>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</si>
  <si>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</si>
  <si>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</si>
  <si>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</si>
  <si>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</si>
  <si>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</si>
  <si>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</si>
  <si>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</si>
  <si>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</si>
  <si>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</si>
  <si>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</si>
  <si>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</si>
  <si>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</si>
  <si>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</si>
  <si>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</si>
  <si>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</si>
  <si>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</si>
  <si>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</si>
  <si>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</si>
  <si>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</si>
  <si>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</si>
  <si>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</si>
  <si>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</si>
  <si>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</si>
  <si>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</si>
  <si>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</si>
  <si>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</si>
  <si>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</si>
  <si>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</si>
  <si>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</si>
  <si>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</si>
  <si>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</si>
  <si>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</si>
  <si>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</si>
  <si>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</si>
  <si>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</si>
  <si>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</si>
  <si>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</si>
  <si>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</si>
  <si>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</si>
  <si>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</si>
  <si>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</si>
  <si>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</si>
  <si>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</si>
  <si>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</si>
  <si>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</si>
  <si>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</si>
  <si>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</si>
  <si>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</si>
  <si>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</si>
  <si>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</si>
  <si>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</si>
  <si>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</si>
  <si>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</si>
  <si>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</si>
  <si>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</si>
  <si>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</si>
  <si>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</si>
  <si>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</si>
  <si>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</si>
  <si>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</si>
  <si>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</si>
  <si>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</si>
  <si>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</si>
  <si>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</si>
  <si>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</si>
  <si>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</si>
  <si>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</si>
  <si>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</si>
  <si>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</si>
  <si>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</si>
  <si>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</si>
  <si>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</si>
  <si>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</si>
  <si>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</si>
  <si>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</si>
  <si>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</si>
  <si>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</si>
  <si>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</si>
  <si>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</si>
  <si>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</si>
  <si>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</si>
  <si>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</si>
  <si>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</si>
  <si>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</si>
  <si>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</si>
  <si>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</si>
  <si>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</si>
  <si>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</si>
  <si>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</si>
  <si>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</si>
  <si>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</si>
  <si>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</si>
  <si>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</si>
  <si>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</si>
  <si>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</si>
  <si>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</si>
  <si>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</si>
  <si>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</si>
  <si>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</si>
  <si>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</si>
  <si>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</si>
  <si>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</si>
  <si>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</si>
  <si>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</si>
  <si>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</si>
  <si>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</si>
  <si>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</si>
  <si>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</si>
  <si>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</si>
  <si>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</si>
  <si>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</si>
  <si>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</si>
  <si>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</si>
  <si>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</si>
  <si>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</si>
  <si>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</si>
  <si>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</si>
  <si>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</si>
  <si>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</si>
  <si>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</si>
  <si>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</si>
  <si>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</si>
  <si>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</si>
  <si>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</si>
  <si>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</si>
  <si>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</si>
  <si>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</si>
  <si>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</si>
  <si>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</si>
  <si>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</si>
  <si>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</si>
  <si>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</si>
  <si>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</si>
  <si>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</si>
  <si>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</si>
  <si>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</si>
  <si>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</si>
  <si>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</si>
  <si>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</si>
  <si>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</si>
  <si>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</si>
  <si>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</si>
  <si>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</si>
  <si>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</si>
  <si>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</si>
  <si>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</si>
  <si>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</si>
  <si>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</si>
  <si>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</si>
  <si>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</si>
  <si>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</si>
  <si>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</si>
  <si>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</si>
  <si>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</si>
  <si>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</si>
  <si>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</si>
  <si>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</si>
  <si>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</si>
  <si>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</si>
  <si>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</si>
  <si>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</si>
  <si>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</si>
  <si>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</si>
  <si>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</si>
  <si>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</si>
  <si>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</si>
  <si>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</si>
  <si>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</si>
  <si>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</si>
  <si>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</si>
  <si>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</si>
  <si>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</si>
  <si>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</si>
  <si>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</si>
  <si>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</si>
  <si>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</si>
  <si>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</si>
  <si>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</si>
  <si>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</si>
  <si>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</si>
  <si>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</si>
  <si>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</si>
  <si>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</si>
  <si>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</si>
  <si>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</si>
  <si>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</si>
  <si>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</si>
  <si>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</si>
  <si>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</si>
  <si>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</si>
  <si>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</si>
  <si>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</si>
  <si>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</si>
  <si>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</si>
  <si>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</si>
  <si>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</si>
  <si>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</si>
  <si>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</si>
  <si>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</si>
  <si>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</si>
  <si>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</si>
  <si>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</si>
  <si>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</si>
  <si>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</si>
  <si>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</si>
  <si>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</si>
  <si>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</si>
  <si>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</si>
  <si>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</si>
  <si>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</si>
  <si>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</si>
  <si>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</si>
  <si>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</si>
  <si>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</si>
  <si>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</si>
  <si>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</si>
  <si>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</si>
  <si>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</si>
  <si>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</si>
  <si>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</si>
  <si>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</si>
  <si>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</si>
  <si>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</si>
  <si>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</si>
  <si>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</si>
  <si>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</si>
  <si>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</si>
  <si>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</si>
  <si>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</si>
  <si>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</si>
  <si>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</si>
  <si>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</si>
  <si>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</si>
  <si>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</si>
  <si>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</si>
  <si>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</si>
  <si>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</si>
  <si>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</si>
  <si>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</si>
  <si>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</si>
  <si>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</si>
  <si>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</si>
  <si>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</si>
  <si>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</si>
  <si>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</si>
  <si>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</si>
  <si>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</si>
  <si>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</si>
  <si>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</si>
  <si>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</si>
  <si>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</si>
  <si>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</si>
  <si>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</si>
  <si>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</si>
  <si>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</si>
  <si>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</si>
  <si>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</si>
  <si>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</si>
  <si>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</si>
  <si>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</si>
  <si>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</si>
  <si>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</si>
  <si>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</si>
  <si>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</si>
  <si>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</si>
  <si>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</si>
  <si>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</si>
  <si>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</si>
  <si>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</si>
  <si>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</si>
  <si>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</si>
  <si>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</si>
  <si>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</si>
  <si>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</si>
  <si>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</si>
  <si>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</si>
  <si>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</si>
  <si>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</si>
  <si>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</si>
  <si>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</si>
  <si>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</si>
  <si>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</si>
  <si>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</si>
  <si>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</si>
  <si>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</si>
  <si>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</si>
  <si>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</si>
  <si>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</si>
  <si>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</si>
  <si>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</si>
  <si>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</si>
  <si>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</si>
  <si>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</si>
  <si>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</si>
  <si>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</si>
  <si>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</si>
  <si>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</si>
  <si>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</si>
  <si>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</si>
  <si>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</si>
  <si>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</si>
  <si>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</si>
  <si>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</si>
  <si>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</si>
  <si>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</si>
  <si>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</si>
  <si>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</si>
  <si>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</si>
  <si>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</si>
  <si>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</si>
  <si>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</si>
  <si>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</si>
  <si>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</si>
  <si>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</si>
  <si>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</si>
  <si>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</si>
  <si>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</si>
  <si>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</si>
  <si>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</si>
  <si>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</si>
  <si>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</si>
  <si>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</si>
  <si>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</si>
  <si>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</si>
  <si>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</si>
  <si>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</si>
  <si>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</si>
  <si>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</si>
  <si>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</si>
  <si>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</si>
  <si>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</si>
  <si>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</si>
  <si>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</si>
  <si>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</si>
  <si>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</si>
  <si>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</si>
  <si>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</si>
  <si>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</si>
  <si>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</si>
  <si>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</si>
  <si>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</si>
  <si>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</si>
  <si>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</si>
  <si>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</si>
  <si>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</si>
  <si>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</si>
  <si>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</si>
  <si>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</si>
  <si>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</si>
  <si>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</si>
  <si>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</si>
  <si>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</si>
  <si>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</si>
  <si>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</si>
  <si>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</si>
  <si>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</si>
  <si>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</si>
  <si>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</si>
  <si>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</si>
  <si>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</si>
  <si>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</si>
  <si>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</si>
  <si>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</si>
  <si>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</si>
  <si>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</si>
  <si>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</si>
  <si>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</si>
  <si>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</si>
  <si>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</si>
  <si>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</si>
  <si>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</si>
  <si>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</si>
  <si>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</si>
  <si>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</si>
  <si>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</si>
  <si>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</si>
  <si>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</si>
  <si>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</si>
  <si>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</si>
  <si>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</si>
  <si>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</si>
  <si>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</si>
  <si>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</si>
  <si>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</si>
  <si>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</si>
  <si>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</si>
  <si>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</si>
  <si>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</si>
  <si>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</si>
  <si>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</si>
  <si>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</si>
  <si>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</si>
  <si>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</si>
  <si>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</si>
  <si>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</si>
  <si>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</si>
  <si>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</si>
  <si>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</si>
  <si>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</si>
  <si>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</si>
  <si>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</si>
  <si>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</si>
  <si>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</si>
  <si>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</si>
  <si>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</si>
  <si>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</si>
  <si>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</si>
  <si>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</si>
  <si>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</si>
  <si>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</si>
  <si>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</si>
  <si>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</si>
  <si>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</si>
  <si>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</si>
  <si>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</si>
  <si>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</si>
  <si>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</si>
  <si>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</si>
  <si>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</si>
  <si>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</si>
  <si>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</si>
  <si>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</si>
  <si>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</si>
  <si>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</si>
  <si>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</si>
  <si>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</si>
  <si>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</si>
  <si>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</si>
  <si>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</si>
  <si>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</si>
  <si>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</si>
  <si>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</si>
  <si>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</si>
  <si>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</si>
  <si>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</si>
  <si>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</si>
  <si>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</si>
  <si>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</si>
  <si>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</si>
  <si>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</si>
  <si>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</si>
  <si>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</si>
  <si>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</si>
  <si>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</si>
  <si>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</si>
  <si>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</si>
  <si>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</si>
  <si>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</si>
  <si>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</si>
  <si>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</si>
  <si>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</si>
  <si>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</si>
  <si>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</si>
  <si>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</si>
  <si>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</si>
  <si>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</si>
  <si>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</si>
  <si>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</si>
  <si>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</si>
  <si>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</si>
  <si>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</si>
  <si>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</si>
  <si>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</si>
  <si>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</si>
  <si>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</si>
  <si>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</si>
  <si>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</si>
  <si>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</si>
  <si>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</si>
  <si>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</si>
  <si>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</si>
  <si>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</si>
  <si>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</si>
  <si>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</si>
  <si>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</si>
  <si>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</si>
  <si>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</si>
  <si>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</si>
  <si>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</si>
  <si>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</si>
  <si>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</si>
  <si>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</si>
  <si>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</si>
  <si>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</si>
  <si>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</si>
  <si>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</si>
  <si>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</si>
  <si>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</si>
  <si>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</si>
  <si>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</si>
  <si>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</si>
  <si>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</si>
  <si>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</si>
  <si>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</si>
  <si>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</si>
  <si>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</si>
  <si>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</si>
  <si>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</si>
  <si>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</si>
  <si>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</si>
  <si>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</si>
  <si>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</si>
  <si>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</si>
  <si>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</si>
  <si>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</si>
  <si>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</si>
  <si>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</si>
  <si>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</si>
  <si>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</si>
  <si>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</si>
  <si>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</si>
  <si>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</si>
  <si>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</si>
  <si>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</si>
  <si>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</si>
  <si>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</si>
  <si>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</si>
  <si>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</si>
  <si>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</si>
  <si>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</si>
  <si>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</si>
  <si>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</si>
  <si>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</si>
  <si>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</si>
  <si>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</si>
  <si>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</si>
  <si>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</si>
  <si>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</si>
  <si>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</si>
  <si>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</si>
  <si>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</si>
  <si>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</si>
  <si>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</si>
  <si>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</si>
  <si>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</si>
  <si>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</si>
  <si>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</si>
  <si>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</si>
  <si>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</si>
  <si>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</si>
  <si>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</si>
  <si>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</si>
  <si>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</si>
  <si>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</si>
  <si>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</si>
  <si>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</si>
  <si>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</si>
  <si>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</si>
  <si>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</si>
  <si>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</si>
  <si>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</si>
  <si>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</si>
  <si>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</si>
  <si>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</si>
  <si>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</si>
  <si>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</si>
  <si>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</si>
  <si>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</si>
  <si>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</si>
  <si>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</si>
  <si>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</si>
  <si>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</si>
  <si>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</si>
  <si>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</si>
  <si>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</si>
  <si>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</si>
  <si>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</si>
  <si>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</si>
  <si>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</si>
  <si>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</si>
  <si>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</si>
  <si>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</si>
  <si>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</si>
  <si>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</si>
  <si>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</si>
  <si>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</si>
  <si>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</si>
  <si>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</si>
  <si>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</si>
  <si>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</si>
  <si>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</si>
  <si>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</si>
  <si>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</si>
  <si>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</si>
  <si>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</si>
  <si>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</si>
  <si>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</si>
  <si>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</si>
  <si>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</si>
  <si>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</si>
  <si>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</si>
  <si>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</si>
  <si>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</si>
  <si>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</si>
  <si>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</si>
  <si>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</si>
  <si>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</si>
  <si>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</si>
  <si>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</si>
  <si>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</si>
  <si>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</si>
  <si>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</si>
  <si>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</si>
  <si>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</si>
  <si>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</si>
  <si>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</si>
  <si>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</si>
  <si>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</si>
  <si>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</si>
  <si>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</si>
  <si>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</si>
  <si>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</si>
  <si>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</si>
  <si>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</si>
  <si>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</si>
  <si>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</si>
  <si>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</si>
  <si>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</si>
  <si>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</si>
  <si>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</si>
  <si>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</si>
  <si>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</si>
  <si>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</si>
  <si>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</si>
  <si>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</si>
  <si>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</si>
  <si>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</si>
  <si>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</si>
  <si>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</si>
  <si>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</si>
  <si>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</si>
  <si>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</si>
  <si>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</si>
  <si>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</si>
  <si>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</si>
  <si>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</si>
  <si>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</si>
  <si>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</si>
  <si>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</si>
  <si>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</si>
  <si>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</si>
  <si>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</si>
  <si>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</si>
  <si>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</si>
  <si>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</si>
  <si>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</si>
  <si>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</si>
  <si>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</si>
  <si>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</si>
  <si>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</si>
  <si>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</si>
  <si>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</si>
  <si>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</si>
  <si>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</si>
  <si>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</si>
  <si>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</si>
  <si>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</si>
  <si>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</si>
  <si>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</si>
  <si>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</si>
  <si>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</si>
  <si>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</si>
  <si>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</si>
  <si>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</si>
  <si>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</si>
  <si>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</si>
  <si>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</si>
  <si>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</si>
  <si>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</si>
  <si>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</si>
  <si>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</si>
  <si>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</si>
  <si>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</si>
  <si>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</si>
  <si>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</si>
  <si>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</si>
  <si>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</si>
  <si>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</si>
  <si>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</si>
  <si>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</si>
  <si>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</si>
  <si>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</si>
  <si>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</si>
  <si>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</si>
  <si>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</si>
  <si>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</si>
  <si>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</si>
  <si>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</si>
  <si>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</si>
  <si>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</si>
  <si>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</si>
  <si>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</si>
  <si>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</si>
  <si>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</si>
  <si>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</si>
  <si>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</si>
  <si>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</si>
  <si>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</si>
  <si>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</si>
  <si>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</si>
  <si>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</si>
  <si>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</si>
  <si>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</si>
  <si>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</si>
  <si>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</si>
  <si>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</si>
  <si>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</si>
  <si>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</si>
  <si>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</si>
  <si>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</si>
  <si>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</si>
  <si>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</si>
  <si>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</si>
  <si>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</si>
  <si>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</si>
  <si>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</si>
  <si>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</si>
  <si>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</si>
  <si>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</si>
  <si>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</si>
  <si>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</si>
  <si>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</si>
  <si>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</si>
  <si>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</si>
  <si>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</si>
  <si>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</si>
  <si>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</si>
  <si>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</si>
  <si>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</si>
  <si>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</si>
  <si>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</si>
  <si>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</si>
  <si>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</si>
  <si>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</si>
  <si>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</si>
  <si>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</si>
  <si>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</si>
  <si>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</si>
  <si>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</si>
  <si>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</si>
  <si>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</si>
  <si>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</si>
  <si>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</si>
  <si>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</si>
  <si>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</si>
  <si>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</si>
  <si>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</si>
  <si>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</si>
  <si>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</si>
  <si>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</si>
  <si>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</si>
  <si>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</si>
  <si>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</si>
  <si>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</si>
  <si>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</si>
  <si>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</si>
  <si>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</si>
  <si>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</si>
  <si>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</si>
  <si>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</si>
  <si>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</si>
  <si>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</si>
  <si>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</si>
  <si>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</si>
  <si>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</si>
  <si>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</si>
  <si>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</si>
  <si>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</si>
  <si>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</si>
  <si>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</si>
  <si>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</si>
  <si>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</si>
  <si>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</si>
  <si>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</si>
  <si>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</si>
  <si>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</si>
  <si>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</si>
  <si>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</si>
  <si>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</si>
  <si>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</si>
  <si>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</si>
  <si>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</si>
  <si>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</si>
  <si>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</si>
  <si>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</si>
  <si>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</si>
  <si>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</si>
  <si>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</si>
  <si>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</si>
  <si>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</si>
  <si>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</si>
  <si>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</si>
  <si>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</si>
  <si>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</si>
  <si>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</si>
  <si>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</si>
  <si>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</si>
  <si>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</si>
  <si>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</si>
  <si>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</si>
  <si>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</si>
  <si>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</si>
  <si>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</si>
  <si>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</si>
  <si>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</si>
  <si>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</si>
  <si>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</si>
  <si>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</si>
  <si>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</si>
  <si>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</si>
  <si>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</si>
  <si>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</si>
  <si>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</si>
  <si>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</si>
  <si>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</si>
  <si>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</si>
  <si>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</si>
  <si>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</si>
  <si>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</si>
  <si>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</si>
  <si>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</si>
  <si>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</si>
  <si>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</si>
  <si>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</si>
  <si>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</si>
  <si>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</si>
  <si>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</si>
  <si>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</si>
  <si>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</si>
  <si>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</si>
  <si>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</si>
  <si>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</si>
  <si>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</si>
  <si>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</si>
  <si>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</si>
  <si>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</si>
  <si>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</si>
  <si>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</si>
  <si>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</si>
  <si>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</si>
  <si>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</si>
  <si>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</si>
  <si>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</si>
  <si>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</si>
  <si>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</si>
  <si>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</si>
  <si>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</si>
  <si>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</si>
  <si>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</si>
  <si>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</si>
  <si>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</si>
  <si>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</si>
  <si>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</si>
  <si>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</si>
  <si>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</si>
  <si>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</si>
  <si>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</si>
  <si>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</si>
  <si>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</si>
  <si>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</si>
  <si>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</si>
  <si>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</si>
  <si>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</si>
  <si>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</si>
  <si>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</si>
  <si>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</si>
  <si>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</si>
  <si>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</si>
  <si>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</si>
  <si>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</si>
  <si>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</si>
  <si>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</si>
  <si>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</si>
  <si>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</si>
  <si>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</si>
  <si>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</si>
  <si>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</si>
  <si>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</si>
  <si>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</si>
  <si>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</si>
  <si>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</si>
  <si>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</si>
  <si>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</si>
  <si>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</si>
  <si>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</si>
  <si>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</si>
  <si>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</si>
  <si>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</si>
  <si>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</si>
  <si>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</si>
  <si>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</si>
  <si>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</si>
  <si>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</si>
  <si>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</si>
  <si>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</si>
  <si>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</si>
  <si>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</si>
  <si>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</si>
  <si>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</si>
  <si>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</si>
  <si>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</si>
  <si>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</si>
  <si>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</si>
  <si>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</si>
  <si>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</si>
  <si>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</si>
  <si>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</si>
  <si>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</si>
  <si>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</si>
  <si>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</si>
  <si>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</si>
  <si>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</si>
  <si>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</si>
  <si>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</si>
  <si>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</si>
  <si>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</si>
  <si>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</si>
  <si>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</si>
  <si>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</si>
  <si>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</si>
  <si>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</si>
  <si>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</si>
  <si>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</si>
  <si>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</si>
  <si>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</si>
  <si>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</si>
  <si>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</si>
  <si>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</si>
  <si>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</si>
  <si>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</si>
  <si>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</si>
  <si>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</si>
  <si>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</si>
  <si>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</si>
  <si>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</si>
  <si>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</si>
  <si>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</si>
  <si>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</si>
  <si>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</si>
  <si>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</si>
  <si>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</si>
  <si>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</si>
  <si>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</si>
  <si>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</si>
  <si>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</si>
  <si>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</si>
  <si>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</si>
  <si>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</si>
  <si>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</si>
  <si>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</si>
  <si>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</si>
  <si>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</si>
  <si>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</si>
  <si>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</si>
  <si>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</si>
  <si>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</si>
  <si>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</si>
  <si>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</si>
  <si>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</si>
  <si>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</si>
  <si>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</si>
  <si>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</si>
  <si>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</si>
  <si>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</si>
  <si>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</si>
  <si>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</si>
  <si>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</si>
  <si>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</si>
  <si>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</si>
  <si>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</si>
  <si>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</si>
  <si>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</si>
  <si>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</si>
  <si>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</si>
  <si>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</si>
  <si>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</si>
  <si>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</si>
  <si>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</si>
  <si>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</si>
  <si>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</si>
  <si>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</si>
  <si>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</si>
  <si>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</si>
  <si>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</si>
  <si>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</si>
  <si>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</si>
  <si>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</si>
  <si>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</si>
  <si>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</si>
  <si>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</si>
  <si>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</si>
  <si>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</si>
  <si>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</si>
  <si>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</si>
  <si>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</si>
  <si>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</si>
  <si>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</si>
  <si>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</si>
  <si>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</si>
  <si>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</si>
  <si>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</si>
  <si>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</si>
  <si>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</si>
  <si>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</si>
  <si>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</si>
  <si>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</si>
  <si>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</si>
  <si>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</si>
  <si>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</si>
  <si>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</si>
  <si>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</si>
  <si>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</si>
  <si>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</si>
  <si>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</si>
  <si>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</si>
  <si>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</si>
  <si>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</si>
  <si>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</si>
  <si>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</si>
  <si>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</si>
  <si>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</si>
  <si>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</si>
  <si>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</si>
  <si>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</si>
  <si>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</si>
  <si>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</si>
  <si>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</si>
  <si>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</si>
  <si>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</si>
  <si>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</si>
  <si>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</si>
  <si>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</si>
  <si>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</si>
  <si>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</si>
  <si>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</si>
  <si>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</si>
  <si>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</si>
  <si>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</si>
  <si>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</si>
  <si>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</si>
  <si>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</si>
  <si>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</si>
  <si>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</si>
  <si>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</si>
  <si>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</si>
  <si>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</si>
  <si>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</si>
  <si>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</si>
  <si>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</si>
  <si>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</si>
  <si>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</si>
  <si>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</si>
  <si>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</si>
  <si>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</si>
  <si>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</si>
  <si>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</si>
  <si>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</si>
  <si>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</si>
  <si>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</si>
  <si>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</si>
  <si>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</si>
  <si>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</si>
  <si>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</si>
  <si>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</si>
  <si>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</si>
  <si>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</si>
  <si>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</si>
  <si>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</si>
  <si>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</si>
  <si>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</si>
  <si>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</si>
  <si>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</si>
  <si>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</si>
  <si>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</si>
  <si>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</si>
  <si>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</si>
  <si>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</si>
  <si>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</si>
  <si>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</si>
  <si>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</si>
  <si>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</si>
  <si>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</si>
  <si>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</si>
  <si>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</si>
  <si>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</si>
  <si>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</si>
  <si>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</si>
  <si>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</si>
  <si>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</si>
  <si>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</si>
  <si>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</si>
  <si>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</si>
  <si>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</si>
  <si>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</si>
  <si>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</si>
  <si>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</si>
  <si>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</si>
  <si>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</si>
  <si>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</si>
  <si>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</si>
  <si>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</si>
  <si>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</si>
  <si>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</si>
  <si>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</si>
  <si>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</si>
  <si>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</si>
  <si>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</si>
  <si>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</si>
  <si>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</si>
  <si>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</si>
  <si>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</si>
  <si>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</si>
  <si>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</si>
  <si>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</si>
  <si>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</si>
  <si>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</si>
  <si>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</si>
  <si>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</si>
  <si>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</si>
  <si>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</si>
  <si>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</si>
  <si>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</si>
  <si>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</si>
  <si>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</si>
  <si>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</si>
  <si>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</si>
  <si>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</si>
  <si>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</si>
  <si>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</si>
  <si>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</si>
  <si>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</si>
  <si>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</si>
  <si>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</si>
  <si>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</si>
  <si>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</si>
  <si>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</si>
  <si>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</si>
  <si>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</si>
  <si>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</si>
  <si>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</si>
  <si>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</si>
  <si>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</si>
  <si>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</si>
  <si>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</si>
  <si>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</si>
  <si>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</si>
  <si>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</si>
  <si>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</si>
  <si>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</si>
  <si>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</si>
  <si>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</si>
  <si>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</si>
  <si>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</si>
  <si>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</si>
  <si>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</si>
  <si>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</si>
  <si>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</si>
  <si>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</si>
  <si>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</si>
  <si>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</si>
  <si>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</si>
  <si>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</si>
  <si>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</si>
  <si>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</si>
  <si>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</si>
  <si>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</si>
  <si>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</si>
  <si>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</si>
  <si>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</si>
  <si>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</si>
  <si>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</si>
  <si>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</si>
  <si>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</si>
  <si>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</si>
  <si>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</si>
  <si>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</si>
  <si>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</si>
  <si>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</si>
  <si>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</si>
  <si>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</si>
  <si>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</si>
  <si>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</si>
  <si>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</si>
  <si>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</si>
  <si>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</si>
  <si>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</si>
  <si>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</si>
  <si>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</si>
  <si>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</si>
  <si>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</si>
  <si>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</si>
  <si>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</si>
  <si>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</si>
  <si>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</si>
  <si>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</si>
  <si>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</si>
  <si>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</si>
  <si>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</si>
  <si>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</si>
  <si>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</si>
  <si>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</si>
  <si>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</si>
  <si>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</si>
  <si>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</si>
  <si>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</si>
  <si>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</si>
  <si>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</si>
  <si>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</si>
  <si>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</si>
  <si>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</si>
  <si>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</si>
  <si>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</si>
  <si>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</si>
  <si>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</si>
  <si>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</si>
  <si>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</si>
  <si>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</si>
  <si>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</si>
  <si>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</si>
  <si>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</si>
  <si>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</si>
  <si>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</si>
  <si>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</si>
  <si>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</si>
  <si>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</si>
  <si>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</si>
  <si>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</si>
  <si>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</si>
  <si>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</si>
  <si>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</si>
  <si>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</si>
  <si>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</si>
  <si>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</si>
  <si>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</si>
  <si>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</si>
  <si>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</si>
  <si>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</si>
  <si>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</si>
  <si>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</si>
  <si>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</si>
  <si>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</si>
  <si>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</si>
  <si>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</si>
  <si>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</si>
  <si>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</si>
  <si>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</si>
  <si>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</si>
  <si>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</si>
  <si>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</si>
  <si>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</si>
  <si>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</si>
  <si>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</si>
  <si>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</si>
  <si>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</si>
  <si>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</si>
  <si>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</si>
  <si>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</si>
  <si>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</si>
  <si>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</si>
  <si>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</si>
  <si>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</si>
  <si>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</si>
  <si>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</si>
  <si>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</si>
  <si>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</si>
  <si>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</si>
  <si>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</si>
  <si>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</si>
  <si>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</si>
  <si>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</si>
  <si>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</si>
  <si>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</si>
  <si>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</si>
  <si>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</si>
  <si>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</si>
  <si>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</si>
  <si>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</si>
  <si>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</si>
  <si>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</si>
  <si>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</si>
  <si>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</si>
  <si>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</si>
  <si>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</si>
  <si>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</si>
  <si>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</si>
  <si>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</si>
  <si>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</si>
  <si>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</si>
  <si>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</si>
  <si>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</si>
  <si>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</si>
  <si>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</si>
  <si>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</si>
  <si>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</si>
  <si>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</si>
  <si>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</si>
  <si>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</si>
  <si>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</si>
  <si>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</si>
  <si>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</si>
  <si>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</si>
  <si>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</si>
  <si>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</si>
  <si>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</si>
  <si>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</si>
  <si>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</si>
  <si>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</si>
  <si>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</si>
  <si>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</si>
  <si>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</si>
  <si>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</si>
  <si>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</si>
  <si>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</si>
  <si>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</si>
  <si>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</si>
  <si>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</si>
  <si>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</si>
  <si>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</si>
  <si>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</si>
  <si>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</si>
  <si>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</si>
  <si>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</si>
  <si>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</si>
  <si>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</si>
  <si>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</si>
  <si>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</si>
  <si>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</si>
  <si>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</si>
  <si>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</si>
  <si>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</si>
  <si>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</si>
  <si>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</si>
  <si>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</si>
  <si>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</si>
  <si>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</si>
  <si>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</si>
  <si>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</si>
  <si>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</si>
  <si>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</si>
  <si>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</si>
  <si>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</si>
  <si>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</si>
  <si>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</si>
  <si>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</si>
  <si>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</si>
  <si>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</si>
  <si>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</si>
  <si>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</si>
  <si>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</si>
  <si>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</si>
  <si>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</si>
  <si>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</si>
  <si>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</si>
  <si>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</si>
  <si>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</si>
  <si>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</si>
  <si>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</si>
  <si>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</si>
  <si>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</si>
  <si>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</si>
  <si>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</si>
  <si>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</si>
  <si>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</si>
  <si>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</si>
  <si>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</si>
  <si>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</si>
  <si>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</si>
  <si>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</si>
  <si>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</si>
  <si>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</si>
  <si>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</si>
  <si>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</si>
  <si>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</si>
  <si>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</si>
  <si>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</si>
  <si>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</si>
  <si>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</si>
  <si>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</si>
  <si>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</si>
  <si>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</si>
  <si>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</si>
  <si>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</si>
  <si>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</si>
  <si>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</si>
  <si>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</si>
  <si>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</si>
  <si>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</si>
  <si>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</si>
  <si>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</si>
  <si>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</si>
  <si>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</si>
  <si>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</si>
  <si>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</si>
  <si>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</si>
  <si>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</si>
  <si>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</si>
  <si>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</si>
  <si>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</si>
  <si>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</si>
  <si>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</si>
  <si>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</si>
  <si>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</si>
  <si>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</si>
  <si>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</si>
  <si>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</si>
  <si>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</si>
  <si>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</si>
  <si>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</si>
  <si>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</si>
  <si>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</si>
  <si>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</si>
  <si>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</si>
  <si>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</si>
  <si>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</si>
  <si>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</si>
  <si>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</si>
  <si>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</si>
  <si>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</si>
  <si>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</si>
  <si>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</si>
  <si>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</si>
  <si>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</si>
  <si>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</si>
  <si>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</si>
  <si>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</si>
  <si>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</si>
  <si>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</si>
  <si>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</si>
  <si>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</si>
  <si>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</si>
  <si>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</si>
  <si>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</si>
  <si>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</si>
  <si>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</si>
  <si>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</si>
  <si>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</si>
  <si>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</si>
  <si>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</si>
  <si>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</si>
  <si>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</si>
  <si>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</si>
  <si>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</si>
  <si>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</si>
  <si>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</si>
  <si>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</si>
  <si>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</si>
  <si>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</si>
  <si>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</si>
  <si>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</si>
  <si>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</si>
  <si>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</si>
  <si>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</si>
  <si>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</si>
  <si>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</si>
  <si>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</si>
  <si>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</si>
  <si>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</si>
  <si>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</si>
  <si>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</si>
  <si>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</si>
  <si>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</si>
  <si>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</si>
  <si>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</si>
  <si>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</si>
  <si>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</si>
  <si>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</si>
  <si>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</si>
  <si>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</si>
  <si>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</si>
  <si>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</si>
  <si>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</si>
  <si>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</si>
  <si>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</si>
  <si>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</si>
  <si>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</si>
  <si>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</si>
  <si>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</si>
  <si>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</si>
  <si>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</si>
  <si>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</si>
  <si>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</si>
  <si>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</si>
  <si>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</si>
  <si>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</si>
  <si>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</si>
  <si>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</si>
  <si>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</si>
  <si>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</si>
  <si>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</si>
  <si>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</si>
  <si>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</si>
  <si>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</si>
  <si>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</si>
  <si>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</si>
  <si>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</si>
  <si>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</si>
  <si>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</si>
  <si>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</si>
  <si>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</si>
  <si>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</si>
  <si>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</si>
  <si>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</si>
  <si>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</si>
  <si>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</si>
  <si>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</si>
  <si>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</si>
  <si>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</si>
  <si>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</si>
  <si>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</si>
  <si>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</si>
  <si>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</si>
  <si>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</si>
  <si>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</si>
  <si>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</si>
  <si>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</si>
  <si>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</si>
  <si>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</si>
  <si>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</si>
  <si>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</si>
  <si>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</si>
  <si>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</si>
  <si>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</si>
  <si>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</si>
  <si>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</si>
  <si>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</si>
  <si>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</si>
  <si>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</si>
  <si>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</si>
  <si>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</si>
  <si>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</si>
  <si>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</si>
  <si>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</si>
  <si>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</si>
  <si>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</si>
  <si>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</si>
  <si>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</si>
  <si>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</si>
  <si>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</si>
  <si>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</si>
  <si>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</si>
  <si>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</si>
  <si>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</si>
  <si>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</si>
  <si>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</si>
  <si>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</si>
  <si>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</si>
  <si>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</si>
  <si>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</si>
  <si>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</si>
  <si>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</si>
  <si>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</si>
  <si>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</si>
  <si>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</si>
  <si>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</si>
  <si>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</si>
  <si>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</si>
  <si>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</si>
  <si>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</si>
  <si>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</si>
  <si>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</si>
  <si>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</si>
  <si>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</si>
  <si>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</si>
  <si>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</si>
  <si>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</si>
  <si>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</si>
  <si>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</si>
  <si>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</si>
  <si>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</si>
  <si>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</si>
  <si>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</si>
  <si>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</si>
  <si>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</si>
  <si>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</si>
  <si>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</si>
  <si>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</si>
  <si>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</si>
  <si>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</si>
  <si>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</si>
  <si>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</si>
  <si>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</si>
  <si>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</si>
  <si>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</si>
  <si>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</si>
  <si>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</si>
  <si>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</si>
  <si>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</si>
  <si>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</si>
  <si>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</si>
  <si>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</si>
  <si>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</si>
  <si>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</si>
  <si>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</si>
  <si>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</si>
  <si>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</si>
  <si>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</si>
  <si>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</si>
  <si>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</si>
  <si>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</si>
  <si>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</si>
  <si>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</si>
  <si>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</si>
  <si>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</si>
  <si>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</si>
  <si>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</si>
  <si>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</si>
  <si>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</si>
  <si>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</si>
  <si>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</si>
  <si>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</si>
  <si>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</si>
  <si>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</si>
  <si>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</si>
  <si>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</si>
  <si>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</si>
  <si>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</si>
  <si>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</si>
  <si>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</si>
  <si>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</si>
  <si>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</si>
  <si>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</si>
  <si>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</si>
  <si>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</si>
  <si>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</si>
  <si>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</si>
  <si>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</si>
  <si>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</si>
  <si>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</si>
  <si>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</si>
  <si>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</si>
  <si>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</si>
  <si>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</si>
  <si>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</si>
  <si>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</si>
  <si>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</si>
  <si>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</si>
  <si>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</si>
  <si>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</si>
  <si>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</si>
  <si>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</si>
  <si>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</si>
  <si>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</si>
  <si>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</si>
  <si>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</si>
  <si>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</si>
  <si>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</si>
  <si>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</si>
  <si>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</si>
  <si>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</si>
  <si>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</si>
  <si>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</si>
  <si>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</si>
  <si>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</si>
  <si>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</si>
  <si>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</si>
  <si>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</si>
  <si>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</si>
  <si>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</si>
  <si>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</si>
  <si>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</si>
  <si>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</si>
  <si>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</si>
  <si>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</si>
  <si>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</si>
  <si>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</si>
  <si>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</si>
  <si>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</si>
  <si>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</si>
  <si>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</si>
  <si>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</si>
  <si>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</si>
  <si>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</si>
  <si>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</si>
  <si>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</si>
  <si>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</si>
  <si>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</si>
  <si>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</si>
  <si>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</si>
  <si>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</si>
  <si>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</si>
  <si>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</si>
  <si>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</si>
  <si>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</si>
  <si>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</si>
  <si>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</si>
  <si>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</si>
  <si>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</si>
  <si>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</si>
  <si>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</si>
  <si>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</si>
  <si>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</si>
  <si>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</si>
  <si>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</si>
  <si>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</si>
  <si>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</si>
  <si>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</si>
  <si>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</si>
  <si>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</si>
  <si>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</si>
  <si>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</si>
  <si>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</si>
  <si>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</si>
  <si>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</si>
  <si>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</si>
  <si>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</si>
  <si>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</si>
  <si>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</si>
  <si>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</si>
  <si>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</si>
  <si>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</si>
  <si>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</si>
  <si>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</si>
  <si>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</si>
  <si>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</si>
  <si>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</si>
  <si>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</si>
  <si>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</si>
  <si>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</si>
  <si>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</si>
  <si>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</si>
  <si>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</si>
  <si>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</si>
  <si>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</si>
  <si>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</si>
  <si>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</si>
  <si>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</si>
  <si>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</si>
  <si>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</si>
  <si>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</si>
  <si>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</si>
  <si>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</si>
  <si>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</si>
  <si>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</si>
  <si>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</si>
  <si>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</si>
  <si>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</si>
  <si>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</si>
  <si>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</si>
  <si>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</si>
  <si>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</si>
  <si>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</si>
  <si>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</si>
  <si>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</si>
  <si>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</si>
  <si>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</si>
  <si>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</si>
  <si>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</si>
  <si>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</si>
  <si>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</si>
  <si>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</si>
  <si>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</si>
  <si>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</si>
  <si>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</si>
  <si>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</si>
  <si>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</si>
  <si>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</si>
  <si>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</si>
  <si>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</si>
  <si>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</si>
  <si>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</si>
  <si>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</si>
  <si>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</si>
  <si>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</si>
  <si>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</si>
  <si>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</si>
  <si>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</si>
  <si>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</si>
  <si>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</si>
  <si>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</si>
  <si>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</si>
  <si>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</si>
  <si>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</si>
  <si>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</si>
  <si>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</si>
  <si>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</si>
  <si>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</si>
  <si>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</si>
  <si>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</si>
  <si>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</si>
  <si>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</si>
  <si>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</si>
  <si>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</si>
  <si>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</si>
  <si>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</si>
  <si>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</si>
  <si>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</si>
  <si>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</si>
  <si>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</si>
  <si>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</si>
  <si>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</si>
  <si>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</si>
  <si>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</si>
  <si>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</si>
  <si>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</si>
  <si>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</si>
  <si>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</si>
  <si>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</si>
  <si>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</si>
  <si>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</si>
  <si>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</si>
  <si>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</si>
  <si>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</si>
  <si>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</si>
  <si>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</si>
  <si>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</si>
  <si>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</si>
  <si>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</si>
  <si>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</si>
  <si>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</si>
  <si>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</si>
  <si>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</si>
  <si>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</si>
  <si>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</si>
  <si>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</si>
  <si>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</si>
  <si>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</si>
  <si>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</si>
  <si>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</si>
  <si>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</si>
  <si>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</si>
  <si>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</si>
  <si>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</si>
  <si>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</si>
  <si>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</si>
  <si>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</si>
  <si>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</si>
  <si>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</si>
  <si>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</si>
  <si>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</si>
  <si>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</si>
  <si>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</si>
  <si>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</si>
  <si>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</si>
  <si>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</si>
  <si>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</si>
  <si>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</si>
  <si>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</si>
  <si>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</si>
  <si>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</si>
  <si>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</si>
  <si>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</si>
  <si>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</si>
  <si>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</si>
  <si>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</si>
  <si>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</si>
  <si>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</si>
  <si>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</si>
  <si>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</si>
  <si>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</si>
  <si>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</si>
  <si>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</si>
  <si>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</si>
  <si>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</si>
  <si>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</si>
  <si>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</si>
  <si>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</si>
  <si>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</si>
  <si>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</si>
  <si>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</si>
  <si>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</si>
  <si>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</si>
  <si>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</si>
  <si>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</si>
  <si>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</si>
  <si>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</si>
  <si>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</si>
  <si>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</si>
  <si>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</si>
  <si>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</si>
  <si>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</si>
  <si>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</si>
  <si>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</si>
  <si>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</si>
  <si>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</si>
  <si>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</si>
  <si>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</si>
  <si>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</si>
  <si>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</si>
  <si>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</si>
  <si>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</si>
  <si>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</si>
  <si>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</si>
  <si>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</si>
  <si>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</si>
  <si>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</si>
  <si>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</si>
  <si>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</si>
  <si>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</si>
  <si>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</si>
  <si>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</si>
  <si>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</si>
  <si>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</si>
  <si>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</si>
  <si>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</si>
  <si>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</si>
  <si>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</si>
  <si>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</si>
  <si>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</si>
  <si>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</si>
  <si>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</si>
  <si>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</si>
  <si>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</si>
  <si>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</si>
  <si>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</si>
  <si>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</si>
  <si>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</si>
  <si>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</si>
  <si>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</si>
  <si>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</si>
  <si>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</si>
  <si>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</si>
  <si>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</si>
  <si>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</si>
  <si>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</si>
  <si>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</si>
  <si>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</si>
  <si>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</si>
  <si>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</si>
  <si>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</si>
  <si>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</si>
  <si>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</si>
  <si>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</si>
  <si>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</si>
  <si>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</si>
  <si>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</si>
  <si>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</si>
  <si>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</si>
  <si>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</si>
  <si>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</si>
  <si>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</si>
  <si>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</si>
  <si>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</si>
  <si>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</si>
  <si>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</si>
  <si>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</si>
  <si>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</si>
  <si>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</si>
  <si>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</si>
  <si>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</si>
  <si>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</si>
  <si>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</si>
  <si>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</si>
  <si>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</si>
  <si>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</si>
  <si>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</si>
  <si>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</si>
  <si>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</si>
  <si>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</si>
  <si>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</si>
  <si>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</si>
  <si>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</si>
  <si>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</si>
  <si>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</si>
  <si>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</si>
  <si>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</si>
  <si>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</si>
  <si>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</si>
  <si>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</si>
  <si>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</si>
  <si>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</si>
  <si>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</si>
  <si>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</si>
  <si>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</si>
  <si>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</si>
  <si>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</si>
  <si>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</si>
  <si>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</si>
  <si>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</si>
  <si>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</si>
  <si>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</si>
  <si>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</si>
  <si>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</si>
  <si>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</si>
  <si>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</si>
  <si>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</si>
  <si>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</si>
  <si>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</si>
  <si>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</si>
  <si>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</si>
  <si>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</si>
  <si>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</si>
  <si>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</si>
  <si>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</si>
  <si>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</si>
  <si>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</si>
  <si>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</si>
  <si>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</si>
  <si>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</si>
  <si>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</si>
  <si>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</si>
  <si>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</si>
  <si>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</si>
  <si>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</si>
  <si>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</si>
  <si>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</si>
  <si>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</si>
  <si>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</si>
  <si>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</si>
  <si>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</si>
  <si>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</si>
  <si>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</si>
  <si>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</si>
  <si>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</si>
  <si>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</si>
  <si>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</si>
  <si>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</si>
  <si>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</si>
  <si>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</si>
  <si>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</si>
  <si>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</si>
  <si>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</si>
  <si>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</si>
  <si>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</si>
  <si>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</si>
  <si>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</si>
  <si>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</si>
  <si>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</si>
  <si>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</si>
  <si>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</si>
  <si>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</si>
  <si>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</si>
  <si>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</si>
  <si>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</si>
  <si>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</si>
  <si>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</si>
  <si>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</si>
  <si>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</si>
  <si>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</si>
  <si>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</si>
  <si>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</si>
  <si>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</si>
  <si>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</si>
  <si>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</si>
  <si>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</si>
  <si>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</si>
  <si>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</si>
  <si>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</si>
  <si>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</si>
  <si>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</si>
  <si>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</si>
  <si>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</si>
  <si>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</si>
  <si>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</si>
  <si>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</si>
  <si>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</si>
  <si>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</si>
  <si>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</si>
  <si>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</si>
  <si>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</si>
  <si>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</si>
  <si>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</si>
  <si>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</si>
  <si>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</si>
  <si>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</si>
  <si>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</si>
  <si>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</si>
  <si>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</si>
  <si>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</si>
  <si>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</si>
  <si>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</si>
  <si>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</si>
  <si>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</si>
  <si>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</si>
  <si>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</si>
  <si>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</si>
  <si>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</si>
  <si>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</si>
  <si>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</si>
  <si>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</si>
  <si>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</si>
  <si>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</si>
  <si>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</si>
  <si>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</si>
  <si>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</si>
  <si>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</si>
  <si>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</si>
  <si>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</si>
  <si>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</si>
  <si>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</si>
  <si>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</si>
  <si>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</si>
  <si>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</si>
  <si>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</si>
  <si>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</si>
  <si>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</si>
  <si>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</si>
  <si>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</si>
  <si>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</si>
  <si>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</si>
  <si>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</si>
  <si>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</si>
  <si>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</si>
  <si>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</si>
  <si>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</si>
  <si>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</si>
  <si>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</si>
  <si>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</si>
  <si>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</si>
  <si>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</si>
  <si>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</si>
  <si>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</si>
  <si>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</si>
  <si>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</si>
  <si>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</si>
  <si>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</si>
  <si>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</si>
  <si>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</si>
  <si>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</si>
  <si>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</si>
  <si>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</si>
  <si>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</si>
  <si>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</si>
  <si>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</si>
  <si>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</si>
  <si>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</si>
  <si>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</si>
  <si>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</si>
  <si>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</si>
  <si>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</si>
  <si>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</si>
  <si>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</si>
  <si>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</si>
  <si>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</si>
  <si>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</si>
  <si>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</si>
  <si>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</si>
  <si>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</si>
  <si>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</si>
  <si>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</si>
  <si>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</si>
  <si>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</si>
  <si>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</si>
  <si>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</si>
  <si>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</si>
  <si>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</si>
  <si>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</si>
  <si>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</si>
  <si>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</si>
  <si>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</si>
  <si>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</si>
  <si>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</si>
  <si>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</si>
  <si>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</si>
  <si>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</si>
  <si>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</si>
  <si>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</si>
  <si>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</si>
  <si>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</si>
  <si>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</si>
  <si>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</si>
  <si>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</si>
  <si>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</si>
  <si>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</si>
  <si>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</si>
  <si>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</si>
  <si>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</si>
  <si>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</si>
  <si>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</si>
  <si>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</si>
  <si>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</si>
  <si>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</si>
  <si>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</si>
  <si>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</si>
  <si>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</si>
  <si>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</si>
  <si>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</si>
  <si>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</si>
  <si>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</si>
  <si>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</si>
  <si>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</si>
  <si>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</si>
  <si>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</si>
  <si>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</si>
  <si>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</si>
  <si>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</si>
  <si>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</si>
  <si>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</si>
  <si>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</si>
  <si>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</si>
  <si>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</si>
  <si>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</si>
  <si>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</si>
  <si>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</si>
  <si>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</si>
  <si>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</si>
  <si>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</si>
  <si>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</si>
  <si>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</si>
  <si>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</si>
  <si>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</si>
  <si>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</si>
  <si>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</si>
  <si>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</si>
  <si>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</si>
  <si>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</si>
  <si>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</si>
  <si>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</si>
  <si>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</si>
  <si>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</si>
  <si>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</si>
  <si>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</si>
  <si>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</si>
  <si>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</si>
  <si>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</si>
  <si>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</si>
  <si>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</si>
  <si>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</si>
  <si>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</si>
  <si>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</si>
  <si>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</si>
  <si>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</si>
  <si>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</si>
  <si>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</si>
  <si>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</si>
  <si>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</si>
  <si>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</si>
  <si>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</si>
  <si>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</si>
  <si>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</si>
  <si>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</si>
  <si>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</si>
  <si>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</si>
  <si>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</si>
  <si>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</si>
  <si>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</si>
  <si>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</si>
  <si>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</si>
  <si>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</si>
  <si>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</si>
  <si>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</si>
  <si>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</si>
  <si>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</si>
  <si>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</si>
  <si>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</si>
  <si>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</si>
  <si>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</si>
  <si>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</si>
  <si>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</si>
  <si>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</si>
  <si>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</si>
  <si>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</si>
  <si>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</si>
  <si>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</si>
  <si>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</si>
  <si>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</si>
  <si>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</si>
  <si>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</si>
  <si>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</si>
  <si>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</si>
  <si>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</si>
  <si>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</si>
  <si>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</si>
  <si>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</si>
  <si>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</si>
  <si>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</si>
  <si>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</si>
  <si>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</si>
  <si>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</si>
  <si>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</si>
  <si>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</si>
  <si>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</si>
  <si>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</si>
  <si>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</si>
  <si>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</si>
  <si>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</si>
  <si>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</si>
  <si>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</si>
  <si>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</si>
  <si>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</si>
  <si>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</si>
  <si>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</si>
  <si>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</si>
  <si>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</si>
  <si>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</si>
  <si>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</si>
  <si>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</si>
  <si>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</si>
  <si>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</si>
  <si>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</si>
  <si>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</si>
  <si>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</si>
  <si>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</si>
  <si>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</si>
  <si>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</si>
  <si>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</si>
  <si>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</si>
  <si>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</si>
  <si>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</si>
  <si>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</si>
  <si>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</si>
  <si>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</si>
  <si>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</si>
  <si>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</si>
  <si>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</si>
  <si>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</si>
  <si>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</si>
  <si>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</si>
  <si>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</si>
  <si>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</si>
  <si>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</si>
  <si>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</si>
  <si>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</si>
  <si>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</si>
  <si>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</si>
  <si>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</si>
  <si>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</si>
  <si>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</si>
  <si>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</si>
  <si>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</si>
  <si>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</si>
  <si>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</si>
  <si>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</si>
  <si>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</si>
  <si>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</si>
  <si>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</si>
  <si>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</si>
  <si>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</si>
  <si>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</si>
  <si>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</si>
  <si>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</si>
  <si>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</si>
  <si>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</si>
  <si>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</si>
  <si>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</si>
  <si>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</si>
  <si>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</si>
  <si>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</si>
  <si>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</si>
  <si>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</si>
  <si>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</si>
  <si>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</si>
  <si>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</si>
  <si>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</si>
  <si>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</si>
  <si>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</si>
  <si>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</si>
  <si>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</si>
  <si>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</si>
  <si>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</si>
  <si>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</si>
  <si>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</si>
  <si>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</si>
  <si>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</si>
  <si>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</si>
  <si>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</si>
  <si>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</si>
  <si>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</si>
  <si>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</si>
  <si>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</si>
  <si>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</si>
  <si>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</si>
  <si>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</si>
  <si>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</si>
  <si>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</si>
  <si>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</si>
  <si>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</si>
  <si>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</si>
  <si>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</si>
  <si>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</si>
  <si>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</si>
  <si>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</si>
  <si>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</si>
  <si>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</si>
  <si>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</si>
  <si>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</si>
  <si>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</si>
  <si>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</si>
  <si>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</si>
  <si>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</si>
  <si>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</si>
  <si>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</si>
  <si>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</si>
  <si>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</si>
  <si>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</si>
  <si>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</si>
  <si>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</si>
  <si>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</si>
  <si>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</si>
  <si>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</si>
  <si>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</si>
  <si>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</si>
  <si>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</si>
  <si>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</si>
  <si>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</si>
  <si>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</si>
  <si>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</si>
  <si>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</si>
  <si>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</si>
  <si>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</si>
  <si>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</si>
  <si>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</si>
  <si>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</si>
  <si>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</si>
  <si>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</si>
  <si>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</si>
  <si>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</si>
  <si>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</si>
  <si>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</si>
  <si>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</si>
  <si>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</si>
  <si>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</si>
  <si>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</si>
  <si>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</si>
  <si>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</si>
  <si>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</si>
  <si>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</si>
  <si>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</si>
  <si>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</si>
  <si>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</si>
  <si>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</si>
  <si>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</si>
  <si>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</si>
  <si>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</si>
  <si>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</si>
  <si>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</si>
  <si>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</si>
  <si>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</si>
  <si>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</si>
  <si>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</si>
  <si>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</si>
  <si>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</si>
  <si>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</si>
  <si>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</si>
  <si>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</si>
  <si>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</si>
  <si>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</si>
  <si>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</si>
  <si>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</si>
  <si>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</si>
  <si>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</si>
  <si>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</si>
  <si>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</si>
  <si>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</si>
  <si>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</si>
  <si>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</si>
  <si>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</si>
  <si>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</si>
  <si>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</si>
  <si>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</si>
  <si>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</si>
  <si>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</si>
  <si>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</si>
  <si>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</si>
  <si>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</si>
  <si>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</si>
  <si>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</si>
  <si>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</si>
  <si>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</si>
  <si>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</si>
  <si>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</si>
  <si>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</si>
  <si>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</si>
  <si>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</si>
  <si>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</si>
  <si>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</si>
  <si>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</si>
  <si>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</si>
  <si>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</si>
  <si>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</si>
  <si>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</si>
  <si>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</si>
  <si>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</si>
  <si>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</si>
  <si>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</si>
  <si>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</si>
  <si>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</si>
  <si>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</si>
  <si>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</si>
  <si>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</si>
  <si>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</si>
  <si>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</si>
  <si>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</si>
  <si>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</si>
  <si>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</si>
  <si>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</si>
  <si>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</si>
  <si>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</si>
  <si>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</si>
  <si>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</si>
  <si>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</si>
  <si>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</si>
  <si>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</si>
  <si>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</si>
  <si>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</si>
  <si>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</si>
  <si>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</si>
  <si>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</si>
  <si>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</si>
  <si>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</si>
  <si>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</si>
  <si>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</si>
  <si>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</si>
  <si>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</si>
  <si>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</si>
  <si>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</si>
  <si>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</si>
  <si>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</si>
  <si>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</si>
  <si>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</si>
  <si>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</si>
  <si>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</si>
  <si>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</si>
  <si>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</si>
  <si>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</si>
  <si>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</si>
  <si>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</si>
  <si>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</si>
  <si>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</si>
  <si>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</si>
  <si>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</si>
  <si>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</si>
  <si>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</si>
  <si>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</si>
  <si>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</si>
  <si>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</si>
  <si>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</si>
  <si>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</si>
  <si>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</si>
  <si>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</si>
  <si>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</si>
  <si>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</si>
  <si>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</si>
  <si>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</si>
  <si>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</si>
  <si>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</si>
  <si>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</si>
  <si>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</si>
  <si>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</si>
  <si>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</si>
  <si>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</si>
  <si>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</si>
  <si>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</si>
  <si>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</si>
  <si>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</si>
  <si>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</si>
  <si>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</si>
  <si>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</si>
  <si>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</si>
  <si>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</si>
  <si>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</si>
  <si>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</si>
  <si>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</si>
  <si>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</si>
  <si>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</si>
  <si>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</si>
  <si>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</si>
  <si>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</si>
  <si>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</si>
  <si>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</si>
  <si>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</si>
  <si>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</si>
  <si>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</si>
  <si>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</si>
  <si>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</si>
  <si>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</si>
  <si>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</si>
  <si>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</si>
  <si>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</si>
  <si>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</si>
  <si>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</si>
  <si>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</si>
  <si>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</si>
  <si>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</si>
  <si>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</si>
  <si>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</si>
  <si>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</si>
  <si>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</si>
  <si>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</si>
  <si>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</si>
  <si>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</si>
  <si>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</si>
  <si>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</si>
  <si>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</si>
  <si>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</si>
  <si>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</si>
  <si>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</si>
  <si>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</si>
  <si>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</si>
  <si>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</si>
  <si>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</si>
  <si>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</si>
  <si>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</si>
  <si>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</si>
  <si>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</si>
  <si>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</si>
  <si>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</si>
  <si>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</si>
  <si>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</si>
  <si>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</si>
  <si>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</si>
  <si>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</si>
  <si>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</si>
  <si>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</si>
  <si>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</si>
  <si>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</si>
  <si>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</si>
  <si>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</si>
  <si>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</si>
  <si>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</si>
  <si>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</si>
  <si>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</si>
  <si>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</si>
  <si>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</si>
  <si>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</si>
  <si>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</si>
  <si>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</si>
  <si>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</si>
  <si>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</si>
  <si>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</si>
  <si>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</si>
  <si>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</si>
  <si>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</si>
  <si>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</si>
  <si>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</si>
  <si>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</si>
  <si>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</si>
  <si>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</si>
  <si>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</si>
  <si>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</si>
  <si>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</si>
  <si>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</si>
  <si>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</si>
  <si>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</si>
  <si>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</si>
  <si>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</si>
  <si>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</si>
  <si>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</si>
  <si>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</si>
  <si>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</si>
  <si>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</si>
  <si>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</si>
  <si>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</si>
  <si>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</si>
  <si>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</si>
  <si>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</si>
  <si>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</si>
  <si>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</si>
  <si>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</si>
  <si>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</si>
  <si>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</si>
  <si>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</si>
  <si>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</si>
  <si>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</si>
  <si>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</si>
  <si>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</si>
  <si>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</si>
  <si>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</si>
  <si>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</si>
  <si>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</si>
  <si>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</si>
  <si>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</si>
  <si>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</si>
  <si>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</si>
  <si>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</si>
  <si>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</si>
  <si>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</si>
  <si>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</si>
  <si>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</si>
  <si>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</si>
  <si>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</si>
  <si>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</si>
  <si>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</si>
  <si>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</si>
  <si>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</si>
  <si>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</si>
  <si>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</si>
  <si>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</si>
  <si>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</si>
  <si>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</si>
  <si>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</si>
  <si>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</si>
  <si>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</si>
  <si>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</si>
  <si>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</si>
  <si>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</si>
  <si>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</si>
  <si>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</si>
  <si>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</si>
  <si>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</si>
  <si>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</si>
  <si>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</si>
  <si>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</si>
  <si>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</si>
  <si>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</si>
  <si>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</si>
  <si>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</si>
  <si>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</si>
  <si>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</si>
  <si>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</si>
  <si>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</si>
  <si>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</si>
  <si>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</si>
  <si>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</si>
  <si>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</si>
  <si>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</si>
  <si>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</si>
  <si>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</si>
  <si>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</si>
  <si>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</si>
  <si>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</si>
  <si>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</si>
  <si>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</si>
  <si>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</si>
  <si>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</si>
  <si>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</si>
  <si>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</si>
  <si>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</si>
  <si>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</si>
  <si>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</si>
  <si>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</si>
  <si>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</si>
  <si>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</si>
  <si>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</si>
  <si>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</si>
  <si>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</si>
  <si>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</si>
  <si>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</si>
  <si>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</si>
  <si>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</si>
  <si>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</si>
  <si>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</si>
  <si>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</si>
  <si>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</si>
  <si>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</si>
  <si>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</si>
  <si>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</si>
  <si>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</si>
  <si>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</si>
  <si>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</si>
  <si>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</si>
  <si>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</si>
  <si>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</si>
  <si>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</si>
  <si>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</si>
  <si>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</si>
  <si>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</si>
  <si>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</si>
  <si>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</si>
  <si>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</si>
  <si>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</si>
  <si>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</si>
  <si>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</si>
  <si>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</si>
  <si>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</si>
  <si>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</si>
  <si>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</si>
  <si>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</si>
  <si>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</si>
  <si>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</si>
  <si>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</si>
  <si>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</si>
  <si>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</si>
  <si>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</si>
  <si>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</si>
  <si>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</si>
  <si>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</si>
  <si>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</si>
  <si>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</si>
  <si>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</si>
  <si>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</si>
  <si>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</si>
  <si>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</si>
  <si>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</si>
  <si>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</si>
  <si>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</si>
  <si>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</si>
  <si>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</si>
  <si>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</si>
  <si>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</si>
  <si>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</si>
  <si>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</si>
  <si>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</si>
  <si>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</si>
  <si>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</si>
  <si>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</si>
  <si>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</si>
  <si>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</si>
  <si>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</si>
  <si>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</si>
  <si>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</si>
  <si>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</si>
  <si>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</si>
  <si>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</si>
  <si>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</si>
  <si>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</si>
  <si>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</si>
  <si>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</si>
  <si>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</si>
  <si>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</si>
  <si>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</si>
  <si>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</si>
  <si>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</si>
  <si>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</si>
  <si>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</si>
  <si>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</si>
  <si>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</si>
  <si>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</si>
  <si>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</si>
  <si>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</si>
  <si>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</si>
  <si>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</si>
  <si>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</si>
  <si>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</si>
  <si>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</si>
  <si>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</si>
  <si>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</si>
  <si>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</si>
  <si>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</si>
  <si>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</si>
  <si>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</si>
  <si>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</si>
  <si>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</si>
  <si>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</si>
  <si>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</si>
  <si>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</si>
  <si>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</si>
  <si>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</si>
  <si>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</si>
  <si>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</si>
  <si>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</si>
  <si>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</si>
  <si>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</si>
  <si>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</si>
  <si>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</si>
  <si>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</si>
  <si>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</si>
  <si>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</si>
  <si>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</si>
  <si>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</si>
  <si>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</si>
  <si>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</si>
  <si>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</si>
  <si>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</si>
  <si>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</si>
  <si>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</si>
  <si>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</si>
  <si>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</si>
  <si>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</si>
  <si>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</si>
  <si>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</si>
  <si>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</si>
  <si>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</si>
  <si>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</si>
  <si>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</si>
  <si>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</si>
  <si>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</si>
  <si>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</si>
  <si>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</si>
  <si>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</si>
  <si>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</si>
  <si>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</si>
  <si>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</si>
  <si>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</si>
  <si>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</si>
  <si>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</si>
  <si>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</si>
  <si>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</si>
  <si>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</si>
  <si>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</si>
  <si>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</si>
  <si>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</si>
  <si>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</si>
  <si>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</si>
  <si>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</si>
  <si>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</si>
  <si>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</si>
  <si>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</si>
  <si>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</si>
  <si>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</si>
  <si>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</si>
  <si>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</si>
  <si>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</si>
  <si>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</si>
  <si>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</si>
  <si>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</si>
  <si>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</si>
  <si>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</si>
  <si>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</si>
  <si>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</si>
  <si>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</si>
  <si>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</si>
  <si>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</si>
  <si>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</si>
  <si>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</si>
  <si>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</si>
  <si>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</si>
  <si>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</si>
  <si>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</si>
  <si>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</si>
  <si>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</si>
  <si>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</si>
  <si>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</si>
  <si>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</si>
  <si>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</si>
  <si>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</si>
  <si>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</si>
  <si>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</si>
  <si>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</si>
  <si>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</si>
  <si>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</si>
  <si>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</si>
  <si>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</si>
  <si>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</si>
  <si>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</si>
  <si>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</si>
  <si>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</si>
  <si>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</si>
  <si>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</si>
  <si>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</si>
  <si>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</si>
  <si>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</si>
  <si>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</si>
  <si>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</si>
  <si>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</si>
  <si>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</si>
  <si>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</si>
  <si>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</si>
  <si>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</si>
  <si>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</si>
  <si>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</si>
  <si>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</si>
  <si>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</si>
  <si>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</si>
  <si>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</si>
  <si>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</si>
  <si>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</si>
  <si>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</si>
  <si>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</si>
  <si>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</si>
  <si>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</si>
  <si>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</si>
  <si>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</si>
  <si>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</si>
  <si>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</si>
  <si>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</si>
  <si>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</si>
  <si>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</si>
  <si>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</si>
  <si>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</si>
  <si>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</si>
  <si>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</si>
  <si>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</si>
  <si>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</si>
  <si>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</si>
  <si>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</si>
  <si>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</si>
  <si>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</si>
  <si>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</si>
  <si>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</si>
  <si>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</si>
  <si>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</si>
  <si>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</si>
  <si>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</si>
  <si>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</si>
  <si>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</si>
  <si>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</si>
  <si>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</si>
  <si>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</si>
  <si>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</si>
  <si>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</si>
  <si>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</si>
  <si>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</si>
  <si>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</si>
  <si>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</si>
  <si>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</si>
  <si>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</si>
  <si>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</si>
  <si>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</si>
  <si>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</si>
  <si>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</si>
  <si>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</si>
  <si>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</si>
  <si>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</si>
  <si>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</si>
  <si>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</si>
  <si>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</si>
  <si>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</si>
  <si>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</si>
  <si>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</si>
  <si>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</si>
  <si>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</si>
  <si>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</si>
  <si>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</si>
  <si>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</si>
  <si>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</si>
  <si>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</si>
  <si>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</si>
  <si>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</si>
  <si>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</si>
  <si>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</si>
  <si>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</si>
  <si>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</si>
  <si>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</si>
  <si>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</si>
  <si>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</si>
  <si>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</si>
  <si>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</si>
  <si>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</si>
  <si>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</si>
  <si>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</si>
  <si>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</si>
  <si>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</si>
  <si>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</si>
  <si>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</si>
  <si>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</si>
  <si>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</si>
  <si>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</si>
  <si>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</si>
  <si>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</si>
  <si>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</si>
  <si>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</si>
  <si>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</si>
  <si>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</si>
  <si>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</si>
  <si>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</si>
  <si>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</si>
  <si>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</si>
  <si>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</si>
  <si>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</si>
  <si>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</si>
  <si>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</si>
  <si>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</si>
  <si>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</si>
  <si>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</si>
  <si>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</si>
  <si>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</si>
  <si>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</si>
  <si>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</si>
  <si>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</si>
  <si>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</si>
  <si>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</si>
  <si>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</si>
  <si>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</si>
  <si>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</si>
  <si>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</si>
  <si>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</si>
  <si>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</si>
  <si>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</si>
  <si>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</si>
  <si>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</si>
  <si>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</si>
  <si>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</si>
  <si>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</si>
  <si>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</si>
  <si>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</si>
  <si>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</si>
  <si>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</si>
  <si>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</si>
  <si>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</si>
  <si>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</si>
  <si>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</si>
  <si>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</si>
  <si>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</si>
  <si>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</si>
  <si>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</si>
  <si>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</si>
  <si>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</si>
  <si>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</si>
  <si>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</si>
  <si>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</si>
  <si>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</si>
  <si>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</si>
  <si>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</si>
  <si>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</si>
  <si>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</si>
  <si>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</si>
  <si>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</si>
  <si>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</si>
  <si>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</si>
  <si>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</si>
  <si>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</si>
  <si>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</si>
  <si>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</si>
  <si>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</si>
  <si>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</si>
  <si>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</si>
  <si>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</si>
  <si>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</si>
  <si>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</si>
  <si>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</si>
  <si>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</si>
  <si>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</si>
  <si>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</si>
  <si>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</si>
  <si>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</si>
  <si>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</si>
  <si>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</si>
  <si>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</si>
  <si>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</si>
  <si>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</si>
  <si>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</si>
  <si>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</si>
  <si>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</si>
  <si>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</si>
  <si>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</si>
  <si>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</si>
  <si>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</si>
  <si>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</si>
  <si>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</si>
  <si>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</si>
  <si>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</si>
  <si>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</si>
  <si>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</si>
  <si>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</si>
  <si>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</si>
  <si>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</si>
  <si>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</si>
  <si>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</si>
  <si>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</si>
  <si>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</si>
  <si>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</si>
  <si>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</si>
  <si>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</si>
  <si>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</si>
  <si>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</si>
  <si>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</si>
  <si>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</si>
  <si>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</si>
  <si>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</si>
  <si>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</si>
  <si>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</si>
  <si>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</si>
  <si>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</si>
  <si>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</si>
  <si>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</si>
  <si>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</si>
  <si>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</si>
  <si>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</si>
  <si>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</si>
  <si>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</si>
  <si>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</si>
  <si>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</si>
  <si>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</si>
  <si>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</si>
  <si>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</si>
  <si>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</si>
  <si>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</si>
  <si>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</si>
  <si>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</si>
  <si>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</si>
  <si>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</si>
  <si>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</si>
  <si>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</si>
  <si>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</si>
  <si>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</si>
  <si>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</si>
  <si>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</si>
  <si>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</si>
  <si>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</si>
  <si>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</si>
  <si>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</si>
  <si>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</si>
  <si>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</si>
  <si>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</si>
  <si>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</si>
  <si>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</si>
  <si>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</si>
  <si>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</si>
  <si>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</si>
  <si>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</si>
  <si>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</si>
  <si>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</si>
  <si>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</si>
  <si>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</si>
  <si>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</si>
  <si>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</si>
  <si>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</si>
  <si>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</si>
  <si>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</si>
  <si>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</si>
  <si>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</si>
  <si>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</si>
  <si>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</si>
  <si>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</si>
  <si>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</si>
  <si>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</si>
  <si>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</si>
  <si>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</si>
  <si>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</si>
  <si>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</si>
  <si>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</si>
  <si>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</si>
  <si>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</si>
  <si>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</si>
  <si>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</si>
  <si>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</si>
  <si>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</si>
  <si>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</si>
  <si>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</si>
  <si>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</si>
  <si>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</si>
  <si>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</si>
  <si>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</si>
  <si>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</si>
  <si>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</si>
  <si>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</si>
  <si>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</si>
  <si>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</si>
  <si>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</si>
  <si>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</si>
  <si>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</si>
  <si>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</si>
  <si>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</si>
  <si>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</si>
  <si>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</si>
  <si>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</si>
  <si>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</si>
  <si>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</si>
  <si>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</si>
  <si>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</si>
  <si>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</si>
  <si>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</si>
  <si>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</si>
  <si>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</si>
  <si>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</si>
  <si>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</si>
  <si>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</si>
  <si>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</si>
  <si>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</si>
  <si>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</si>
  <si>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</si>
  <si>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</si>
  <si>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</si>
  <si>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</si>
  <si>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</si>
  <si>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</si>
  <si>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</si>
  <si>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</si>
  <si>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</si>
  <si>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</si>
  <si>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</si>
  <si>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</si>
  <si>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</si>
  <si>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</si>
  <si>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</si>
  <si>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</si>
  <si>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</si>
  <si>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</si>
  <si>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</si>
  <si>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</si>
  <si>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</si>
  <si>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</si>
  <si>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</si>
  <si>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</si>
  <si>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</si>
  <si>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</si>
  <si>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</si>
  <si>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</si>
  <si>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</si>
  <si>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</si>
  <si>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</si>
  <si>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</si>
  <si>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</si>
  <si>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</si>
  <si>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</si>
  <si>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</si>
  <si>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</si>
  <si>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</si>
  <si>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</si>
  <si>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</si>
  <si>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</si>
  <si>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</si>
  <si>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</si>
  <si>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</si>
  <si>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</si>
  <si>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</si>
  <si>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</si>
  <si>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</si>
  <si>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</si>
  <si>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</si>
  <si>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</si>
  <si>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</si>
  <si>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</si>
  <si>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</si>
  <si>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</si>
  <si>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</si>
  <si>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</si>
  <si>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</si>
  <si>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</si>
  <si>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</si>
  <si>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</si>
  <si>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</si>
  <si>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</si>
  <si>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</si>
  <si>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</si>
  <si>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</si>
  <si>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</si>
  <si>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</si>
  <si>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</si>
  <si>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</si>
  <si>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</si>
  <si>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</si>
  <si>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</si>
  <si>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</si>
  <si>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</si>
  <si>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</si>
  <si>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</si>
  <si>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</si>
  <si>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</si>
  <si>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</si>
  <si>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</si>
  <si>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</si>
  <si>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</si>
  <si>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</si>
  <si>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</si>
  <si>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</si>
  <si>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</si>
  <si>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</si>
  <si>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</si>
  <si>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</si>
  <si>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</si>
  <si>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</si>
  <si>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</si>
  <si>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</si>
  <si>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</si>
  <si>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</si>
  <si>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</si>
  <si>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</si>
  <si>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</si>
  <si>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</si>
  <si>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</si>
  <si>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</si>
  <si>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</si>
  <si>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</si>
  <si>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</si>
  <si>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</si>
  <si>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</si>
  <si>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</si>
  <si>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</si>
  <si>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</si>
  <si>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</si>
  <si>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</si>
  <si>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</si>
  <si>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</si>
  <si>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</si>
  <si>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</si>
  <si>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</si>
  <si>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</si>
  <si>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</si>
  <si>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</si>
  <si>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</si>
  <si>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</si>
  <si>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</si>
  <si>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</si>
  <si>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</si>
  <si>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</si>
  <si>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</si>
  <si>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</si>
  <si>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</si>
  <si>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</si>
  <si>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</si>
  <si>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</si>
  <si>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</si>
  <si>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</si>
  <si>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</si>
  <si>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</si>
  <si>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</si>
  <si>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</si>
  <si>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</si>
  <si>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</si>
  <si>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</si>
  <si>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</si>
  <si>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</si>
  <si>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</si>
  <si>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</si>
  <si>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</si>
  <si>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</si>
  <si>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</si>
  <si>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</si>
  <si>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</si>
  <si>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</si>
  <si>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</si>
  <si>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</si>
  <si>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</si>
  <si>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</si>
  <si>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</si>
  <si>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</si>
  <si>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</si>
  <si>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</si>
  <si>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</si>
  <si>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</si>
  <si>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</si>
  <si>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</si>
  <si>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</si>
  <si>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</si>
  <si>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</si>
  <si>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</si>
  <si>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</si>
  <si>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</si>
  <si>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</si>
  <si>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</si>
  <si>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</si>
  <si>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</si>
  <si>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</si>
  <si>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</si>
  <si>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</si>
  <si>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</si>
  <si>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</si>
  <si>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</si>
  <si>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</si>
  <si>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</si>
  <si>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</si>
  <si>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</si>
  <si>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</si>
  <si>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</si>
  <si>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</si>
  <si>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</si>
  <si>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</si>
  <si>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</si>
  <si>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</si>
  <si>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</si>
  <si>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</si>
  <si>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</si>
  <si>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</si>
  <si>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</si>
  <si>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</si>
  <si>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</si>
  <si>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</si>
  <si>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</si>
  <si>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</si>
  <si>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</si>
  <si>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</si>
  <si>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</si>
  <si>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</si>
  <si>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</si>
  <si>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</si>
  <si>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</si>
  <si>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</si>
  <si>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</si>
  <si>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</si>
  <si>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</si>
  <si>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</si>
  <si>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</si>
  <si>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</si>
  <si>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</si>
  <si>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</si>
  <si>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</si>
  <si>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</si>
  <si>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</si>
  <si>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</si>
  <si>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</si>
  <si>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</si>
  <si>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</si>
  <si>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</si>
  <si>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</si>
  <si>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</si>
  <si>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</si>
  <si>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</si>
  <si>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</si>
  <si>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</si>
  <si>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</si>
  <si>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</si>
  <si>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</si>
  <si>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</si>
  <si>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</si>
  <si>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</si>
  <si>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</si>
  <si>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</si>
  <si>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</si>
  <si>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</si>
  <si>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</si>
  <si>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</si>
  <si>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</si>
  <si>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</si>
  <si>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</si>
  <si>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</si>
  <si>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</si>
  <si>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</si>
  <si>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</si>
  <si>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</si>
  <si>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</si>
  <si>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</si>
  <si>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</si>
  <si>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</si>
  <si>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</si>
  <si>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</si>
  <si>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</si>
  <si>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</si>
  <si>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</si>
  <si>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</si>
  <si>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</si>
  <si>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</si>
  <si>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</si>
  <si>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</si>
  <si>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</si>
  <si>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</si>
  <si>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</si>
  <si>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</si>
  <si>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</si>
  <si>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</si>
  <si>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</si>
  <si>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</si>
  <si>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</si>
  <si>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</si>
  <si>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</si>
  <si>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</si>
  <si>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</si>
  <si>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</si>
  <si>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</si>
  <si>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</si>
  <si>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</si>
  <si>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</si>
  <si>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</si>
  <si>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</si>
  <si>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</si>
  <si>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</si>
  <si>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</si>
  <si>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</si>
  <si>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</si>
  <si>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</si>
  <si>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</si>
  <si>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</si>
  <si>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</si>
  <si>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</si>
  <si>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</si>
  <si>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</si>
  <si>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</si>
  <si>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</si>
  <si>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</si>
  <si>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</si>
  <si>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</si>
  <si>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</si>
  <si>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</si>
  <si>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</si>
  <si>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</si>
  <si>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</si>
  <si>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</si>
  <si>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</si>
  <si>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</si>
  <si>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</si>
  <si>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</si>
  <si>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</si>
  <si>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</si>
  <si>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</si>
  <si>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</si>
  <si>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</si>
  <si>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</si>
  <si>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</si>
  <si>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</si>
  <si>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</si>
  <si>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</si>
  <si>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</si>
  <si>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</si>
  <si>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</si>
  <si>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</si>
  <si>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</si>
  <si>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</si>
  <si>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</si>
  <si>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</si>
  <si>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</si>
  <si>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</si>
  <si>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</si>
  <si>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</si>
  <si>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</si>
  <si>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</si>
  <si>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</si>
  <si>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</si>
  <si>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</si>
  <si>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</si>
  <si>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</si>
  <si>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</si>
  <si>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</si>
  <si>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</si>
  <si>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</si>
  <si>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</si>
  <si>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</si>
  <si>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</si>
  <si>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</si>
  <si>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</si>
  <si>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</si>
  <si>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</si>
  <si>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</si>
  <si>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</si>
  <si>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</si>
  <si>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</si>
  <si>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</si>
  <si>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</si>
  <si>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</si>
  <si>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</si>
  <si>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</si>
  <si>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</si>
  <si>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</si>
  <si>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</si>
  <si>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</si>
  <si>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</si>
  <si>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</si>
  <si>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</si>
  <si>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</si>
  <si>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</si>
  <si>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</si>
  <si>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</si>
  <si>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</si>
  <si>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</si>
  <si>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</si>
  <si>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</si>
  <si>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</si>
  <si>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</si>
  <si>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</si>
  <si>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</si>
  <si>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</si>
  <si>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</si>
  <si>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</si>
  <si>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</si>
  <si>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</si>
  <si>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</si>
  <si>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</si>
  <si>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</si>
  <si>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</si>
  <si>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</si>
  <si>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</si>
  <si>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</si>
  <si>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</si>
  <si>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</si>
  <si>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</si>
  <si>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</si>
  <si>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</si>
  <si>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</si>
  <si>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</si>
  <si>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</si>
  <si>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</si>
  <si>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</si>
  <si>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</si>
  <si>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</si>
  <si>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</si>
  <si>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</si>
  <si>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</si>
  <si>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</si>
  <si>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</si>
  <si>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</si>
  <si>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</si>
  <si>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</si>
  <si>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</si>
  <si>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</si>
  <si>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</si>
  <si>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</si>
  <si>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</si>
  <si>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</si>
  <si>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LIT_841_Z_PK12-BASSA-SODIKOMBO</t>
  </si>
  <si>
    <t>LIT_841</t>
  </si>
  <si>
    <t>LIT_838_Z_Logpom-Bagam</t>
  </si>
  <si>
    <t>LIT_838</t>
  </si>
  <si>
    <t>Hybrid Gen</t>
  </si>
  <si>
    <t>CTR_934_Z_Nkolbisson-II-MTN</t>
  </si>
  <si>
    <t>CTR_934</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</si>
  <si>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</si>
  <si>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</si>
  <si>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</si>
  <si>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</si>
  <si>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</si>
  <si>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</si>
  <si>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</si>
  <si>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</si>
  <si>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</si>
  <si>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</si>
  <si>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</si>
  <si>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</si>
  <si>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</si>
  <si>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medium Grid GE</t>
  </si>
  <si>
    <t xml:space="preserve">ESCO </t>
  </si>
  <si>
    <t>Hybrid solar - S3</t>
  </si>
  <si>
    <t>medium Grid + GE</t>
  </si>
  <si>
    <t>solar + Gen</t>
  </si>
  <si>
    <t>Grid + Solar</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</si>
  <si>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</si>
  <si>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</si>
  <si>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</si>
  <si>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</si>
  <si>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</si>
  <si>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</si>
  <si>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</si>
  <si>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</si>
  <si>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</si>
  <si>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</si>
  <si>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</si>
  <si>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</si>
  <si>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</si>
  <si>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</si>
  <si>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</si>
  <si>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</si>
  <si>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</si>
  <si>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</si>
  <si>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Grid - Gen</t>
  </si>
  <si>
    <t>Bad Grid solar + SE</t>
  </si>
  <si>
    <t>Hybrid solar - S1</t>
  </si>
  <si>
    <t>GE</t>
  </si>
  <si>
    <t>Hibrid solar - s3</t>
  </si>
  <si>
    <t xml:space="preserve">MTN </t>
  </si>
  <si>
    <t>Raison d'exclusion</t>
  </si>
  <si>
    <t>Good Grid no GE 8H</t>
  </si>
  <si>
    <t>enquete suite a un deces</t>
  </si>
  <si>
    <t>site vandalise</t>
  </si>
  <si>
    <t xml:space="preserve">SITE WITH  GPS ISSUE </t>
  </si>
  <si>
    <t>mtn</t>
  </si>
  <si>
    <t/>
  </si>
  <si>
    <t xml:space="preserve">nokia number cell </t>
  </si>
  <si>
    <t xml:space="preserve">HUAWEI number cell </t>
  </si>
  <si>
    <t>site en projet</t>
  </si>
  <si>
    <t>TX out of order</t>
  </si>
  <si>
    <t>RF Module filter input power missing</t>
  </si>
  <si>
    <t>Bonga_G9U9L8L7_EST_073_MRBTS1</t>
  </si>
  <si>
    <t>Not able to synchronize baseband bus</t>
  </si>
  <si>
    <t>Connection Unstable At 6Gbps</t>
  </si>
  <si>
    <t>Code site</t>
  </si>
  <si>
    <t>prioriete</t>
  </si>
  <si>
    <t>Nom de site impacte</t>
  </si>
  <si>
    <t>site impactant</t>
  </si>
  <si>
    <t>Numero de ticket</t>
  </si>
  <si>
    <t>NRO_026_N_Kembong</t>
  </si>
  <si>
    <t>SUO_100_N_Ossing-IHS</t>
  </si>
  <si>
    <t>SUO_030_N_Bachuo-Ntai</t>
  </si>
  <si>
    <t>SUO_249_H_Bakwele-IHS</t>
  </si>
  <si>
    <t>SUO_102_H_Mile29-Mamfe-IHS</t>
  </si>
  <si>
    <t>SUO_107_H_Mamfe-Town-IHS</t>
  </si>
  <si>
    <t>SUO_073_H_Mamfe-Brasserie</t>
  </si>
  <si>
    <t>SUO_009_H_Mamfe</t>
  </si>
  <si>
    <t>SUO_106_H_Mamfe-Centre-IHS</t>
  </si>
  <si>
    <t>OST_391_URH_MATABA_PONDIMOUN</t>
  </si>
  <si>
    <t>OST_252_H_Koundoum</t>
  </si>
  <si>
    <t>NRO_259_N_Baba-MTN</t>
  </si>
  <si>
    <t>NRO_044_N_Laising</t>
  </si>
  <si>
    <t>NRO_033_N_Balikumbat-Ville</t>
  </si>
  <si>
    <t>NRO_089_N_Ndu-Mbakfu-IHS</t>
  </si>
  <si>
    <t>NRO_034_N_Balikumbat-Palais</t>
  </si>
  <si>
    <t>NRO_039_N_Vivoki-IHS</t>
  </si>
  <si>
    <t>NRO_056_N_Ntem</t>
  </si>
  <si>
    <t>NRO_024_N_Babessi</t>
  </si>
  <si>
    <t>NRO_246_N_Mbot</t>
  </si>
  <si>
    <t>NRO_021_N_Ma</t>
  </si>
  <si>
    <t>NRO_245_N_Ntumbaw</t>
  </si>
  <si>
    <t>NRO_236_N_Mbiame</t>
  </si>
  <si>
    <t>NRO_018_N_Tadu-IHS</t>
  </si>
  <si>
    <t>NRO_009_N_Ndu</t>
  </si>
  <si>
    <t>NRO_098_N_Djottin</t>
  </si>
  <si>
    <t>NRO_090_N_Nkambe-Entrance-IHS</t>
  </si>
  <si>
    <t>NRO_237_N_Misaje</t>
  </si>
  <si>
    <t>NRO_101_N_Ebal-IHS</t>
  </si>
  <si>
    <t>NRO_013_N_Oku</t>
  </si>
  <si>
    <t>NRO_051_N_Bafanji</t>
  </si>
  <si>
    <t>NRO_238_N_Nkor</t>
  </si>
  <si>
    <t>NRO_005_N_Nkambe</t>
  </si>
  <si>
    <t>NRO_258_N_Sop-MTN</t>
  </si>
  <si>
    <t>NRO_023_N_Binka-IHS</t>
  </si>
  <si>
    <t>NRO_140_N_Bambui-II</t>
  </si>
  <si>
    <t>OST_090_H_Bangourain</t>
  </si>
  <si>
    <t>NRO_142_H_Nkar-IHS</t>
  </si>
  <si>
    <t>NRO_006_H_Ndop</t>
  </si>
  <si>
    <t>NRO_053_H_Kikai-IHS</t>
  </si>
  <si>
    <t>NRO_019_H_Jakiri</t>
  </si>
  <si>
    <t>NRO_137_H_Ndop-Kake-Hill-IHS</t>
  </si>
  <si>
    <t>NRO_020_H_Kumbo-II</t>
  </si>
  <si>
    <t>NRO_138_H_Jakiri-Church-IHS</t>
  </si>
  <si>
    <t>NRO_037_H_Kumbo</t>
  </si>
  <si>
    <t>NRO_038_H_Bamessing-IHS</t>
  </si>
  <si>
    <t>NRO_100_H_Bambalang</t>
  </si>
  <si>
    <t>NRO_052_H_Kumbo-Bangam-IHS</t>
  </si>
  <si>
    <t>NRO_150_H_MBIYEH-IHS</t>
  </si>
  <si>
    <t>NRO_136_H_Ndop-Catholic-Church-IHS</t>
  </si>
  <si>
    <t>NRO_068_H_Bambili-Round-About-IHS</t>
  </si>
  <si>
    <t>NRO_061_H_Bambili-university-IHS</t>
  </si>
  <si>
    <t>NRO_129_H_Bambili-Campus-II-HIS</t>
  </si>
  <si>
    <t>SUO_010_H_Bambili</t>
  </si>
  <si>
    <t>OST_374_URH_BANGOUREN</t>
  </si>
  <si>
    <t>OST_375_URH_KAATENBANGOURAIN</t>
  </si>
  <si>
    <t>OST_906_URH_KOUROM_CHEFFERIE</t>
  </si>
  <si>
    <t>OST_419_URH_KOUHOUAT</t>
  </si>
  <si>
    <t>OST_388_URH_NGWEN_NJINGOUMBE</t>
  </si>
  <si>
    <t>OST_409_URH_NKOUMANGBA</t>
  </si>
  <si>
    <t>OST_328_URH_KOUROM</t>
  </si>
  <si>
    <t>OST_343_URH_KOUHOUAT</t>
  </si>
  <si>
    <t>OST_420_URH_KOUROMMARCHE</t>
  </si>
  <si>
    <t>NRO_157_URH_MBANJE-NJAP</t>
  </si>
  <si>
    <t>NRO_154_URH_NJAP</t>
  </si>
  <si>
    <t>NRO_171_URH_MBAH</t>
  </si>
  <si>
    <t xml:space="preserve">Grid Gen </t>
  </si>
  <si>
    <t>Nkolmekong-YDE-HIS</t>
  </si>
  <si>
    <t>root cause</t>
  </si>
  <si>
    <t>2604B38250 | INC-20260421-00014293</t>
  </si>
  <si>
    <t>NRO_043_N_Fonfuka</t>
  </si>
  <si>
    <t>NRO_110_N_Oku-Marche</t>
  </si>
  <si>
    <t>NRO_057_N_Mbonso</t>
  </si>
  <si>
    <t>EXN_100_N_Gouzougoui-IHS</t>
  </si>
  <si>
    <t>EXN_554_URH_PIWA</t>
  </si>
  <si>
    <t>EXN_283_URH_MIDIVING</t>
  </si>
  <si>
    <t>EXN_327_URH_BOBOYO</t>
  </si>
  <si>
    <t>EXN_540_URH_BALANE_GABANE</t>
  </si>
  <si>
    <t>EXN_518_URH_GAZARO</t>
  </si>
  <si>
    <t>EXN_543_URH_MOUMOUR</t>
  </si>
  <si>
    <t>EXN_549_URH_Djidoma</t>
  </si>
  <si>
    <t>Logbong_G9U9U21_LIT_508_MRBTS1</t>
  </si>
  <si>
    <t>Closed after reset but check and replace FRGU if issue persist</t>
  </si>
  <si>
    <t>Balikumbat-Ville_G9G18U9U21L18L8_NRO_033_MRBTS1</t>
  </si>
  <si>
    <t>Check and replace ABIA</t>
  </si>
  <si>
    <t>Bata_G9U9U21_ADM_027_MRBTS1</t>
  </si>
  <si>
    <t>Closed after reset but check and replace rado module if issue persist</t>
  </si>
  <si>
    <t>Yokadouma_G9U9U21_EST_013_MRBTS1</t>
  </si>
  <si>
    <t>Closed after reset but check and replace SFP on FSMF&lt;&gt;FXDB connection</t>
  </si>
  <si>
    <t>Sengbe_N_G9U9L8L7_CTR_1118_sBTS1</t>
  </si>
  <si>
    <t>TR_1118</t>
  </si>
  <si>
    <t>OMU signaling connection failure in Abis interface</t>
  </si>
  <si>
    <t>Transmission investigation needed(Possible 2G down)</t>
  </si>
  <si>
    <t>Bekondo-IHS_L18L8_SUO_096_MRBTS2</t>
  </si>
  <si>
    <t xml:space="preserve">22/04/2026 : Need BO RAN analysis </t>
  </si>
  <si>
    <t>Djaba-IHS_G9G18U9U21L8_NRD_128_MRBTS1</t>
  </si>
  <si>
    <t>FSP overheating</t>
  </si>
  <si>
    <t>Already closed but check FAN, ABIA</t>
  </si>
  <si>
    <t>Autonomous carrier teardown by radio module</t>
  </si>
  <si>
    <t>Already closed</t>
  </si>
  <si>
    <t>eNodeB is out of service</t>
  </si>
  <si>
    <t>Site unstable due to transmission</t>
  </si>
  <si>
    <t>Site was down due to power</t>
  </si>
  <si>
    <t>LIT_116_Z_Nkong-CRTV</t>
  </si>
  <si>
    <t>Site Abis control link broken</t>
  </si>
  <si>
    <t>Site unstable due to power</t>
  </si>
  <si>
    <t>Input power-off</t>
  </si>
  <si>
    <t>Sum of NUR 21/04/2026</t>
  </si>
  <si>
    <t>CTR_315_Z_Bitoto</t>
  </si>
  <si>
    <t>INC-20260422-00017351 | 2604B78285</t>
  </si>
  <si>
    <t>CTR_705_Z_Biteng-OKUI(CTR-705)</t>
  </si>
  <si>
    <t>CTR_631_Z_Nlobisson(CTR-631)</t>
  </si>
  <si>
    <t>CTR_667_Z_Lada(CTR-667)</t>
  </si>
  <si>
    <t>CTR_698_Z_Nkoabang-South-MTN(CTR-698)</t>
  </si>
  <si>
    <t>CTR_315_Z_Bitoto(CTR-315)</t>
  </si>
  <si>
    <t>04/22/2026 : impacted by   CTR_315_Z_Bitoto , Power issue / En attente RCA IHS</t>
  </si>
  <si>
    <t>EXN_038_H_Moulvouday</t>
  </si>
  <si>
    <t>2604B70860 | INC-20260422-00012048</t>
  </si>
  <si>
    <t>EXN_330_URH_DOLLAGO</t>
  </si>
  <si>
    <t>EXN_558_URH_MAPORE</t>
  </si>
  <si>
    <t>EXN_526_URH_GADAS17</t>
  </si>
  <si>
    <t>EXN_566_URH_DANHOU</t>
  </si>
  <si>
    <t>EXN_559_URH_SOUEYE</t>
  </si>
  <si>
    <t>EXN_486_URH_DAMLAY</t>
  </si>
  <si>
    <t>EXN_514_URH_KOLARA</t>
  </si>
  <si>
    <t>EXN_499_URH_TYPAIN</t>
  </si>
  <si>
    <t>EXN_561_URH_TAALA_2</t>
  </si>
  <si>
    <t>EXN_501_URH_RIBAOU</t>
  </si>
  <si>
    <t>EXN_565_URH_MBITOU</t>
  </si>
  <si>
    <t>EXN_488_URH_OURO_MANA</t>
  </si>
  <si>
    <t>EXN_487_URH_MANAWATCHI</t>
  </si>
  <si>
    <t>EXN_516_URH_MOKOLO_DARAM</t>
  </si>
  <si>
    <t>EXN_450_URH_MARWAK_II</t>
  </si>
  <si>
    <t>EXN_504_URH_KOBO</t>
  </si>
  <si>
    <t>EXN_505_URH_MODJOM_BODI</t>
  </si>
  <si>
    <t>EXN_551_URH_MBORHO</t>
  </si>
  <si>
    <t>EXN_490_URH_BAMIGUEL_WISSOU</t>
  </si>
  <si>
    <t>EXN_478_URH_KODJOLEO</t>
  </si>
  <si>
    <t>EXN_465_URH_BOREY</t>
  </si>
  <si>
    <t>EXN_037_H_Mindif_U</t>
  </si>
  <si>
    <t>EXN_218_H_Sedek_U</t>
  </si>
  <si>
    <t>EXN_199_H_Ouro-Zangui_U</t>
  </si>
  <si>
    <t>EXN_038_H_Moulvouday_U</t>
  </si>
  <si>
    <t>EXN_190_H_Dargala-New_U</t>
  </si>
  <si>
    <t>EXN_210_H_Gabarairou_U</t>
  </si>
  <si>
    <t>EXN_209_H_Gagadje_U</t>
  </si>
  <si>
    <t>04/22/2026 : impacted by   EXN_038_H_Moulvouday,  Congestion de la liaison Kalfou - Guidiguis / Retour à la normale aprés la busy Hour</t>
  </si>
  <si>
    <t>Bachuo-Ntai_SUO_030</t>
  </si>
  <si>
    <t>Mile29-Mamfe-IHS_G_SUO_102</t>
  </si>
  <si>
    <t>Mamfe_G_SUO_009</t>
  </si>
  <si>
    <t>EXN_171_N_Dogba-IHS</t>
  </si>
  <si>
    <t>INC-20260422-00014485 | 2604B74670</t>
  </si>
  <si>
    <t>RCA: Power issue / En attente RCA IHS</t>
  </si>
  <si>
    <t>EXN_429_URH_TCHABA</t>
  </si>
  <si>
    <t>EXN_437_URH_ZEMILE</t>
  </si>
  <si>
    <t>EXN_425_URH_OURO ALHADJI HALOUNDOU</t>
  </si>
  <si>
    <t>EXN_272_H_Doulek</t>
  </si>
  <si>
    <t>04/22/2026 : impacted by EXN_171_N_Dogba-HIS ,  RCA: Power issue / En attente RCA IHS</t>
  </si>
  <si>
    <t>Mada-IHS_U_EXN_223</t>
  </si>
  <si>
    <t>2604B75639 | INC-20260422-00015134</t>
  </si>
  <si>
    <t>Hile-Alifa-IHS_U_EXN_224</t>
  </si>
  <si>
    <t>EXN_376 _URH_ABOUDEBEK</t>
  </si>
  <si>
    <t>EXN_381_URH_BOMBOYO</t>
  </si>
  <si>
    <t>EXN_379_URH_DELEDE_BANASSET</t>
  </si>
  <si>
    <t>EXN_378_URH_DJIRAIB</t>
  </si>
  <si>
    <t>EXN_316_URH_DOLE_BADA</t>
  </si>
  <si>
    <t>EXN_301_URH_NGARKAWA</t>
  </si>
  <si>
    <t>EXN_290_URH_BLANGAPE</t>
  </si>
  <si>
    <t>EXN_321_URH_GADAFAI</t>
  </si>
  <si>
    <t>EXN_395_URH_BLABLINE_1</t>
  </si>
  <si>
    <t>EXN_307_URH_GRELIE</t>
  </si>
  <si>
    <t>EXN_315_URH_ADJIRI</t>
  </si>
  <si>
    <t>EXN_302_URH_NDODEHE</t>
  </si>
  <si>
    <t>EXN_281_URH_BODO</t>
  </si>
  <si>
    <t>EXN_286_URH_KOFIA</t>
  </si>
  <si>
    <t>EXN_393_URH_LAFIA_I</t>
  </si>
  <si>
    <t>EXN_391_URH_KAOUSSE</t>
  </si>
  <si>
    <t>EXN_340_URH_KOUTOULA</t>
  </si>
  <si>
    <t>EXN_384_URH_CHAIBOU</t>
  </si>
  <si>
    <t>EXN_377_URH_EL_GOUMRI_EL_ADJ_TOM_OUMAR</t>
  </si>
  <si>
    <t>EXN_375_URH_HILELE</t>
  </si>
  <si>
    <t>EXN_385_URH_GREMARI</t>
  </si>
  <si>
    <t>EXN_374_URH_ABASSOUNI</t>
  </si>
  <si>
    <t>EXN_382_URH_NDELBENG</t>
  </si>
  <si>
    <t>EXN_392_URH_NGANAWE</t>
  </si>
  <si>
    <t>EXN_380_URH_DOUGMO_SALAMAT</t>
  </si>
  <si>
    <t>EXN_371_URH_SERO_ABOU</t>
  </si>
  <si>
    <t>EXN_370_URH_MADAYIC</t>
  </si>
  <si>
    <t>EXN_372_URH_MASSAKI_ARABE</t>
  </si>
  <si>
    <t>CTR_301_N_Matsari</t>
  </si>
  <si>
    <t>INC-20260422-00013912 | 2604B73830</t>
  </si>
  <si>
    <t>CTR_300_N_Ngouetou</t>
  </si>
  <si>
    <t>CTR_986_N_Djereing_G</t>
  </si>
  <si>
    <t>CTR_986_N_Yoko-Djereing</t>
  </si>
  <si>
    <t>EXN_075_H_Datcheka</t>
  </si>
  <si>
    <t>2604B68254 / INC-20260422-00011028</t>
  </si>
  <si>
    <t>EXN_245_H_Hougno</t>
  </si>
  <si>
    <t>EXN_242_H_Zouhaye</t>
  </si>
  <si>
    <t>EXN_539_URH_DATCHEKA</t>
  </si>
  <si>
    <t>EXN_317_URH_TAALA</t>
  </si>
  <si>
    <t>04/22/2026 : impacted by   EXN_075_H_Datcheka, several Grid fluctuations || Action : Grid switched-off and manuel start of Gen</t>
  </si>
  <si>
    <t>CTR_263_Z_Abom</t>
  </si>
  <si>
    <t>2604B71269 / INC-20260422-00012252</t>
  </si>
  <si>
    <t>CTR_650_Z_Abom-Plateau(CTR-650)</t>
  </si>
  <si>
    <t>CTR_832_Z_Nkolmessing-Abom-MTN(CTR-832)</t>
  </si>
  <si>
    <t>CTR_668_Z_Mvog-Ebanda-II(CTR-668)</t>
  </si>
  <si>
    <t>CTR_771_Z_Nkolmesseng-H-Pyramides(CTR-771)</t>
  </si>
  <si>
    <t>CTR_559_Z_Nkolmesseng-Crf-Safari(CTR-559)</t>
  </si>
  <si>
    <t>CTR_341_Z_Mvog-Ebanda(CTR-341)</t>
  </si>
  <si>
    <t>CTR_872_Z_Abom-Plateau-II(CTR-872)</t>
  </si>
  <si>
    <t>CTR_263_Z_Abom(CTR-263)</t>
  </si>
  <si>
    <t>NRO_029_H_Mankon</t>
  </si>
  <si>
    <t>2604B60307 // INC-20260422-00008387</t>
  </si>
  <si>
    <t>NRO_135_H_Bamenda-Mile8-HIS</t>
  </si>
  <si>
    <t>NRO_168_H_Mankon-Mile-7</t>
  </si>
  <si>
    <t>NRO_170_H_Bda-II-Council-area</t>
  </si>
  <si>
    <t>NRO_102_H_Bafut-Swie-Hill-IHS</t>
  </si>
  <si>
    <t>NRO_243_H_Bda-Mulang</t>
  </si>
  <si>
    <t>OST_005_H_Foumbot</t>
  </si>
  <si>
    <t>INC-20260422-00007505 |2604B57812</t>
  </si>
  <si>
    <t>OST_227_H_Foumbot-Centre-Ville-II</t>
  </si>
  <si>
    <t>OST_043_H_Foumbot-MTN</t>
  </si>
  <si>
    <t>OST_369_H_Foumbot-Mbantou</t>
  </si>
  <si>
    <t>OST_136_H_Foumbot-Mangoum</t>
  </si>
  <si>
    <t>OST_368_H_Foumbot-mbanjou</t>
  </si>
  <si>
    <t>OST_264_H_Fosset</t>
  </si>
  <si>
    <t>OST_411_H_Koutaba-Teyandi</t>
  </si>
  <si>
    <t>OST_125_H_Foumbot-Centre-Ville</t>
  </si>
  <si>
    <t>OST_006_H_Nkoundja</t>
  </si>
  <si>
    <t>OST_316_H_Didango-II</t>
  </si>
  <si>
    <t>OST_228_H_Foumbot-Ndoumbem</t>
  </si>
  <si>
    <t>OST_275_H_Malanden</t>
  </si>
  <si>
    <t>OST_370_H_Foumbot-Lycee-Technique</t>
  </si>
  <si>
    <t>OST_138_H_Koutaba-IHS</t>
  </si>
  <si>
    <t>OST_070_H_Baigon</t>
  </si>
  <si>
    <t>OST_195_N_Fochieya-IHS_G</t>
  </si>
  <si>
    <t>OST_396_URH_KOUCHANKAP</t>
  </si>
  <si>
    <t>OST_400_URH_KOUPARE</t>
  </si>
  <si>
    <t>OST_397_URH_NJINDOUN</t>
  </si>
  <si>
    <t>OST_121_H_Bfsam-Gouache-IHS</t>
  </si>
  <si>
    <t>2604B56396 // INC-20260422-00007051</t>
  </si>
  <si>
    <t>OST_163_H_Bamoungoum-IHS</t>
  </si>
  <si>
    <t>OST_346_H_Bfsam-Kamkouop-II</t>
  </si>
  <si>
    <t>OST_107_H_Bfsam-Nylon</t>
  </si>
  <si>
    <t>OST_170_H_Bfsam-Centre-II</t>
  </si>
  <si>
    <t>2604B47819 // INC-20260422-00004380</t>
  </si>
  <si>
    <t>NRO_068_H_Bambili-Round-About-IHS_U</t>
  </si>
  <si>
    <t>NRO_141_H_Mankon-II_U</t>
  </si>
  <si>
    <t>04/22/2026 : impacted by SUO_010_H_Bambili, Probleme d'energie  ||  Action : RCA IHS attendu   || (site up RCA IHS attendu   )</t>
  </si>
  <si>
    <t>LIT_133_N_Colline-du-loup</t>
  </si>
  <si>
    <t>2604B45595 // INC-20260422-00002971</t>
  </si>
  <si>
    <t>SUD_076_Z_Kribi-Port-Eau-Profonde-IHS(SUD-076)</t>
  </si>
  <si>
    <t>SUD_092_Z_Port_Autonome_Kribi(37092)</t>
  </si>
  <si>
    <t>UBA-KRIBI_CIMROR PREMIUM_4Mbps_SUD_076_OCM</t>
  </si>
  <si>
    <t>UBA_KRIBI_CIMPOR_PREMIUM_4Mbos_SUD_076</t>
  </si>
  <si>
    <t>UBA_KRIBI_CIMPOR PREMIUM_LBB</t>
  </si>
  <si>
    <t>CADYST_KRIBI-LIT-SUD_059_INTERNET_PREMIUM_LBB</t>
  </si>
  <si>
    <t>CADYST_KRIBI-LIT-SUD_059 INTERNET PREMIUM</t>
  </si>
  <si>
    <t>CADYST_KRIBI-LIT-SUD_059 INTERNET PREMIUM_OCM</t>
  </si>
  <si>
    <t xml:space="preserve">  04/22/2026 : impacted by  LIT_133_N_Colline-du-loup, GE overload  || Action : SWAP GE</t>
  </si>
  <si>
    <t>2604B46636 // INC-20260422-00003840</t>
  </si>
  <si>
    <t xml:space="preserve">  04/22/2026 : impacted by  EXN_100_N_Gouzougoui-IHS , RCA: Power issue / En attente RCA HIS</t>
  </si>
  <si>
    <t xml:space="preserve">  04/22/2026 : impacted by  LIT_666_Z_Parcours-Vita(LIT-666) , Probleme d'energie || Action RCA attendu CAMUSAT</t>
  </si>
  <si>
    <t>LIT_666_Z_Parcours-Vita(LIT-666)</t>
  </si>
  <si>
    <t>INC-20260422-00001730 / 2604B44118</t>
  </si>
  <si>
    <t>LIT_357_Z_Makepe-AES(LIT-357)</t>
  </si>
  <si>
    <t>LIT_697_Z_Crf-Patrick-Mboma(LIT-697)</t>
  </si>
  <si>
    <t>LIT_167_Z_Makepe-Ecole-Sira(LIT-167)</t>
  </si>
  <si>
    <t>LIT_277_Z_Bsadi-ZoneA-New(LIT-277)</t>
  </si>
  <si>
    <t>OCM_AOF_LIT_103_LIT_666_Makepe-Nodal_Parcours-Vita</t>
  </si>
  <si>
    <t>OCM_AOF_LIT_277_UNE_Bsadi-ZoneA-New_UnmanagedNE</t>
  </si>
  <si>
    <t>OCM_AOF_LIT_167_LIT_666_Makepe-Ecole-Sira_Parcours-Vita</t>
  </si>
  <si>
    <t xml:space="preserve">4/22/2026 : impacted by  NRO_019_H_Jakiri    probleme d'energie a BAMBILI  (SUO_010_H_Bambili ) ||  Action : IHS  RCA   En attente </t>
  </si>
  <si>
    <t>EXN_021_N_Goulfey_G</t>
  </si>
  <si>
    <t>2604B44897 // INC-20260422-00002350</t>
  </si>
  <si>
    <t>EXN_041_N_Blangoua_GD</t>
  </si>
  <si>
    <t>EXN_224_N_Hile-Alifa-IHS_G</t>
  </si>
  <si>
    <t>EXN_020_H_Makary_U</t>
  </si>
  <si>
    <t>EXN_259_H_Fotokol-Town-IHS</t>
  </si>
  <si>
    <t>EXN_223_H_Mada-IHS</t>
  </si>
  <si>
    <t>EXN_013_H_Fotokol</t>
  </si>
  <si>
    <t xml:space="preserve">4/22/2026 : impacted by   EXN_021_N_Goulfey_G   probleme d'energie U = 47V ||  Action : IHS  RCA   En attente </t>
  </si>
  <si>
    <t>04/22/2026 : impacted by   Bachuo-Ntai_SUO_030, Fluctuation d'energie || Action RCA IHS attendu</t>
  </si>
  <si>
    <t>2604B42626 // INC-20260422-00000191</t>
  </si>
  <si>
    <t>2604B44739 // INC-20260422-00002218</t>
  </si>
  <si>
    <t>NRO_006_H_Ndop_U</t>
  </si>
  <si>
    <t xml:space="preserve">Probleme d'energie || FME HIS toujours sur csite </t>
  </si>
  <si>
    <t xml:space="preserve">4/22/2026 : impacted by  SUO_010_H_Bambili , Probleme d'energie || FME IHS toujours sur csite </t>
  </si>
  <si>
    <t>Nom du Site</t>
  </si>
  <si>
    <t>Cluster</t>
  </si>
  <si>
    <t>Analysis</t>
  </si>
  <si>
    <t>Action Plan</t>
  </si>
  <si>
    <t>CTR_258_Z_Koweit-City</t>
  </si>
  <si>
    <t>Power investigation ongoing</t>
  </si>
  <si>
    <t>NRD_149_H_Garoua-Djamboutou-II</t>
  </si>
  <si>
    <t>LIT_682_Z_Boadibo</t>
  </si>
  <si>
    <t>LIT_620_Z_Notre-Dame-de-Yassa</t>
  </si>
  <si>
    <t>Board unstable due to power</t>
  </si>
  <si>
    <t>CTR_833_Z_Tropicana-New</t>
  </si>
  <si>
    <t>CTR_830_Z_Bafia-Market-MTN</t>
  </si>
  <si>
    <t>Transmission investigation ongoing</t>
  </si>
  <si>
    <t>CTR_133_Z_Sapeur-Mimboman-IHS</t>
  </si>
  <si>
    <t>NRD_148_H_Poumpoumrey-II</t>
  </si>
  <si>
    <t>Site was unstable due to power</t>
  </si>
  <si>
    <t>Cell down due to to No connection to unit on FXED and FRMF</t>
  </si>
  <si>
    <t>Check SFP, Optical fiber</t>
  </si>
  <si>
    <t>LIT_756_Z_BTS-Mobile-Krystal-Palace</t>
  </si>
  <si>
    <t>Site down</t>
  </si>
  <si>
    <t>Investigation ongoing</t>
  </si>
  <si>
    <t>Cell down without alarm</t>
  </si>
  <si>
    <t>BTS recommissioning</t>
  </si>
  <si>
    <t>EXN_197_H_Doualare-II</t>
  </si>
  <si>
    <t>LIT_610_Z_Bonamoutongo-II</t>
  </si>
  <si>
    <t>CTR_560_Z_Oyomambang-Ekorezok</t>
  </si>
  <si>
    <t>CTR_630_Z_Eloumdem</t>
  </si>
  <si>
    <t>Site was down due to transmission</t>
  </si>
  <si>
    <t>CTR_711_Z_Nkolmesseng-Abom</t>
  </si>
  <si>
    <t>CTR_487_Z_Mvan-MRS-IHS</t>
  </si>
  <si>
    <t>EXN_235_H_Korek-Djarengol-II</t>
  </si>
  <si>
    <t>2G &amp; 3G cells down due to transmission</t>
  </si>
  <si>
    <t>LIT_205_Z_Ndogp-St-Nicolas</t>
  </si>
  <si>
    <t>SUD_086_Z_Lende-Kribi</t>
  </si>
  <si>
    <t>CTR_273_Z_Nkolmesseng-II</t>
  </si>
  <si>
    <t>LIT_314_Z_Edea-Nkakanzock</t>
  </si>
  <si>
    <t>CTR_655_Z_Mimboman-Liberte-II</t>
  </si>
  <si>
    <t>OST_270_H_Bfsam-Ndiandam-School</t>
  </si>
  <si>
    <t>EXN_237_H_Maroua-Boulore</t>
  </si>
  <si>
    <t>EXN_234_H_Maroua-Makabaye</t>
  </si>
  <si>
    <t>OST_240_H_Bfsam-Ndiandam-II</t>
  </si>
  <si>
    <t>SUD_098_Z_Dikoum-Camtel</t>
  </si>
  <si>
    <t xml:space="preserve">site unstable Transmission issue </t>
  </si>
  <si>
    <t>LIT_1000_Z_Yatchika-Groupe-Scolaire</t>
  </si>
  <si>
    <t>NodeB is out of service</t>
  </si>
  <si>
    <t>Cells  locked due to NTP time&gt;&gt; Unlock cells</t>
  </si>
  <si>
    <t>LIT_227_Z_Missole</t>
  </si>
  <si>
    <t>Antenna standing wave ratio abnormal</t>
  </si>
  <si>
    <t>Check and clean jumper, port 3 of RRU 61 &amp; Swap jumper of RRU 61 port 3 with port 2</t>
  </si>
  <si>
    <t xml:space="preserve">04/22/2026 : impacted by OST_121_H_Bfsam-Gouache-HIS,   || Coupure AOF|| OCM_AOF_OST_111_OST_121_Bfsam-Q-Admin_Bfsam-Gouaché-IHS </t>
  </si>
  <si>
    <t xml:space="preserve">04/22/2026 : impacted by  CTR_263_Z_Abom ,  Coupure AOF, trafic router sur la FH||   RCA: AOF_MFANDENA _ABOM DOWN / trafic reroute sur le FH </t>
  </si>
  <si>
    <t>TRANSMISSION EN ANALYSE</t>
  </si>
  <si>
    <t xml:space="preserve"> HIS </t>
  </si>
  <si>
    <t>DEFAUT GE</t>
  </si>
  <si>
    <t>04/22/2026 : impacted by NRO_029, Fuel pipe blocked with dirt // Team cleand pipe and started DG</t>
  </si>
  <si>
    <t>04/22/2026 : impacted by Mada-IHS_U_EXN_223  ,  RCA: A déterminer / sans action || up sans action</t>
  </si>
  <si>
    <t>04/22/2026 : impacted by CTR_301_N_Matsari, en analyse transmission</t>
  </si>
  <si>
    <t xml:space="preserve">04/22/2026 : impacted by OST_005_H_Foumbot, up sans action </t>
  </si>
  <si>
    <t>Mada-IHS_U_EXN_223, CTR_301_N_Matsari, OST_005_H_Foumbot</t>
  </si>
  <si>
    <t>parcour vite : esco ge</t>
  </si>
  <si>
    <t>bitoto : his ge</t>
  </si>
  <si>
    <t>bachu his ge</t>
  </si>
  <si>
    <t>EXN_171_N_Dogba-HIS</t>
  </si>
  <si>
    <t>EXN_171_N_Dogba-HIS ||his gen only</t>
  </si>
  <si>
    <t>EXN_075_H_Datcheka his gen solar</t>
  </si>
  <si>
    <t>NRO_029_H_Mankon   his ge</t>
  </si>
  <si>
    <t>SUO_010_H_Bambili  ||  his grid only</t>
  </si>
  <si>
    <t>LIT_133_N_Colline-du-loup  , his ge</t>
  </si>
  <si>
    <t>EXN_100 , IHS GE</t>
  </si>
  <si>
    <t>EXN_021  HIS SOLAR</t>
  </si>
  <si>
    <t>EXCLU</t>
  </si>
  <si>
    <t>Operationnel</t>
  </si>
  <si>
    <t>BAFMENG</t>
  </si>
  <si>
    <t>site vandaliser</t>
  </si>
  <si>
    <t>LIT_261 PK11</t>
  </si>
  <si>
    <t>no impacts</t>
  </si>
  <si>
    <t>BAFMEN</t>
  </si>
  <si>
    <t>Controlling Object Name</t>
  </si>
  <si>
    <t>site code</t>
  </si>
  <si>
    <t>Supplementary Information</t>
  </si>
  <si>
    <t>Comment</t>
  </si>
  <si>
    <t>(All)</t>
  </si>
  <si>
    <t>PLANNED WORKS</t>
  </si>
  <si>
    <t>Sum of NUR 22/04/2026</t>
  </si>
  <si>
    <t>Cells Huawei 23042026 9h</t>
  </si>
  <si>
    <t>Cells Huawei 23042026 15h</t>
  </si>
  <si>
    <t>Cells Huawei 23042026 18h</t>
  </si>
  <si>
    <t>cells down 23042026 8h31</t>
  </si>
  <si>
    <t>cells down 23042026 14h33</t>
  </si>
  <si>
    <t>cells down 23042026 16h41</t>
  </si>
  <si>
    <t>cell downs 23042026 8h40</t>
  </si>
  <si>
    <t>cell downs 23042026 12h30</t>
  </si>
  <si>
    <t>cell downs 23042026 17h</t>
  </si>
  <si>
    <t>OCM Ran 23/04/2026 18H</t>
  </si>
  <si>
    <t>OCM Ran 23/04/2026 17H</t>
  </si>
  <si>
    <t>OCM Ran 23/04/2026 13H</t>
  </si>
  <si>
    <t>(04/23/2026 ocm ran 13h):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</si>
  <si>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(04/23/2026 ocm ran 18h): -Power status check ongoing</t>
  </si>
  <si>
    <t>(04/23/2026 ocm ran 13h): -P2 Incident at Mboppi-New (Power issue)</t>
  </si>
  <si>
    <t>(04/23/2026 ocm ran 18h): -23.04.26: Camusat: investigations ongoing/Technician is trying to manage with level0</t>
  </si>
  <si>
    <t>(04/23/2026 ocm ran 17h): -23.04.26: Camusat: investigations ongoing/Technician is trying to manage with level0</t>
  </si>
  <si>
    <t>(04/23/2026 ocm ran 18h): -23.04.26: Camusat: Grid outage, gen can start due to noise polution  / grid return awaited - Escalade L3</t>
  </si>
  <si>
    <t>(04/23/2026 ocm ran 17h): -23.04.26: Camusat: Grid outage, gen can start due to noise polution  / grid return awaited - Escalade L3</t>
  </si>
  <si>
    <t>(04/23/2026 ocm ran 13h): -23.04.26: Camusat: Grid outage, gen can start due to noise polution  / grid return awaited - Escalade L3</t>
  </si>
  <si>
    <t>(04/23/2026 ocm ran 18h): -20.04.26; Carte EAC 3DB19417AA faulty, commande passée vers OCM
19.04.26; Besoin d'un FME sur SUO_077_H_Buea-David-Square pour vérifier la chaine antennaire de l'ODU 3.2; FME Fabien activé pour investigations, update ASAP
19.04.26; Reste down après l'incident P2 sur Buea-David</t>
  </si>
  <si>
    <t>(04/23/2026 ocm ran 17h): -20.04.26; Carte EAC 3DB19417AA faulty, commande passée vers OCM
19.04.26; Besoin d'un FME sur SUO_077_H_Buea-David-Square pour vérifier la chaine antennaire de l'ODU 3.2; FME Fabien activé pour investigations, update ASAP
19.04.26; Reste down après l'incident P2 sur Buea-David</t>
  </si>
  <si>
    <t>(04/23/2026 ocm ran 13h): -20.04.26;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</si>
  <si>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(04/23/2026 ocm ran 18h): -09.04.26; IHS; ACCESS DENIED BY LOCAL AUTHORITY - Escalade L5
08.04.26; IHS; ACCESS DENIED BY LOCAL AUTHORITY - Escalade L5
06.04.26; IHS; ACCESS DENIED BY LOCAL AUTHORITY - Escalade L4
02.04.26: IHS: ACCESS DENIED BY LOCAL AUTHORITY escalade L3 IHS </t>
  </si>
  <si>
    <t xml:space="preserve">(04/23/2026 ocm ran 17h): -09.04.26; IHS; ACCESS DENIED BY LOCAL AUTHORITY - Escalade L5
08.04.26; IHS; ACCESS DENIED BY LOCAL AUTHORITY - Escalade L5
06.04.26; IHS; ACCESS DENIED BY LOCAL AUTHORITY - Escalade L4
02.04.26: IHS: ACCESS DENIED BY LOCAL AUTHORITY escalade L3 IHS </t>
  </si>
  <si>
    <t xml:space="preserve">(04/23/2026 ocm ran 13h): -09.04.26; IHS; ACCESS DENIED BY LOCAL AUTHORITY - Escalade L5
08.04.26; IHS; ACCESS DENIED BY LOCAL AUTHORITY - Escalade L5
06.04.26; IHS; ACCESS DENIED BY LOCAL AUTHORITY - Escalade L4
02.04.26: IHS: ACCESS DENIED BY LOCAL AUTHORITY escalade L3 IHS </t>
  </si>
  <si>
    <t xml:space="preserve">(04/23/2026 ocm ran 18h):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</si>
  <si>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 xml:space="preserve">(04/23/2026 ocm ran 17h):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</si>
  <si>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 xml:space="preserve">(04/23/2026 ocm ran 13h):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</si>
  <si>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(04/23/2026 ocm ran 13h): -23.04.26: IHS: Gen and PWC Overload - Escalated to L4
22/04/2026 Gen and PWC Overload - Escalated to L3
21/04/2026 Gen and PWC Overload.</t>
  </si>
  <si>
    <t>(04/23/2026 ocm ran 18h): -23.04.26: Grid outage, Grid only site / Grid return awaited - Escalade L3</t>
  </si>
  <si>
    <t>(04/23/2026 ocm ran 17h): -23.04.26: Grid outage, Grid only site / Grid return awaited - Escalade L3</t>
  </si>
  <si>
    <t>(04/23/2026 ocm ran 13h): -23.04.26: Grid outage, Grid only site / Grid return awaited - Escalade L3</t>
  </si>
  <si>
    <t>(04/23/2026 ocm ran 18h):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</si>
  <si>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(04/23/2026 ocm ran 17h):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</si>
  <si>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(04/23/2026 ocm ran 13h):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</si>
  <si>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 xml:space="preserve">(04/23/2026 ocm ran 13h): -23.04.26: IHS Feedback : Grid outage, no space to deploy MDG, Awaiting grid return - Escalade L4
22/04/2026  IHS Feedback : Grid outage, no space to deploy MDG, Awaiting grid return ESCALADE L3 IHS 
21/04/2026 probleme d'energie en attente de retour IHS </t>
  </si>
  <si>
    <t>(04/23/2026 ocm ran 18h): -17/04/2026 Carte EAC (3DB19417AA )  faulty commandée passé pas disponible point tranmsis a OCM
16/04/2026 FME activé ETA=12H UTC 
15.04.26; Site is not supervised. Mobilize FME to check locally; CM-20260415-00005847; FME Beauclair activé pour investigations, update ASAP</t>
  </si>
  <si>
    <t>(04/23/2026 ocm ran 17h): -17/04/2026 Carte EAC (3DB19417AA )  faulty commandée passé pas disponible point tranmsis a OCM
16/04/2026 FME activé ETA=12H UTC 
15.04.26; Site is not supervised. Mobilize FME to check locally; CM-20260415-00005847; FME Beauclair activé pour investigations, update ASAP</t>
  </si>
  <si>
    <t>(04/23/2026 ocm ran 13h): -17/04/2026 Carte EAC (3DB19417AA )  faulty commandée passé pas disponible point tranmsis a OCM
16/04/2026 FME activé ETA=12H UTC 
15.04.26; Site is not supervised. Mobilize FME to check locally; CM-20260415-00005847; FME Beauclair activé pour investigations, update ASAP</t>
  </si>
  <si>
    <t xml:space="preserve">(04/23/2026 ocm ran 18h): -17/04/2026 Carte EAC (3DB19417AA )  faulty commandée passé pas disponible point transmis a OCM 
16/04/2026 Besoin d'un fme sur site pour verifier le status du MPR et la chaine antennaire de l ODU FME desmond activé ETA asap </t>
  </si>
  <si>
    <t xml:space="preserve">(04/23/2026 ocm ran 17h): -17/04/2026 Carte EAC (3DB19417AA )  faulty commandée passé pas disponible point transmis a OCM 
16/04/2026 Besoin d'un fme sur site pour verifier le status du MPR et la chaine antennaire de l ODU FME desmond activé ETA asap </t>
  </si>
  <si>
    <t xml:space="preserve">(04/23/2026 ocm ran 13h): -17/04/2026 Carte EAC (3DB19417AA )  faulty commandée passé pas disponible point transmis a OCM 
16/04/2026 Besoin d'un fme sur site pour verifier le status du MPR et la chaine antennaire de l ODU FME desmond activé ETA asap </t>
  </si>
  <si>
    <t>(04/23/2026 ocm ran 18h):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</si>
  <si>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(04/23/2026 ocm ran 17h):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</si>
  <si>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(04/23/2026 ocm ran 13h): -23.04.26: ODU reçu faulty, nouvelle commande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</si>
  <si>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 xml:space="preserve">(04/23/2026 ocm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</si>
  <si>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 xml:space="preserve">(04/23/2026 ocm ran 17h):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</si>
  <si>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 xml:space="preserve">(04/23/2026 ocm ran 13h):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</si>
  <si>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(04/23/2026 ocm ran 18h): -23.04.26: Camusat: Grid outage and GE is faulty /Grid return awaited - Escalated to L3
22.04.26; Camusat; Grid outage and GE is faulty /Grid return awaited - Escalated to L2</t>
  </si>
  <si>
    <t>(04/23/2026 ocm ran 17h): -23.04.26: Camusat: Grid outage and GE is faulty /Grid return awaited - Escalated to L3
22.04.26; Camusat; Grid outage and GE is faulty /Grid return awaited - Escalated to L2</t>
  </si>
  <si>
    <t>(04/23/2026 ocm ran 13h): -23.04.26: Camusat: Grid outage and GE is faulty /Grid return awaited - Escalated to L3
22.04.26; Camusat; Grid outage and GE is faulty /Grid return awaited - Escalated to L2</t>
  </si>
  <si>
    <t>(04/23/2026 ocm ran 18h): -23.04.26: Grid outage gen cannot be started due to noise disturbance/ awaiting grid erturn - Escalade L3</t>
  </si>
  <si>
    <t>(04/23/2026 ocm ran 17h): -23.04.26: Grid outage gen cannot be started due to noise disturbance/ awaiting grid erturn - Escalade L3</t>
  </si>
  <si>
    <t>(04/23/2026 ocm ran 13h): -23.04.26: Grid outage gen cannot be started due to noise disturbance/ awaiting grid erturn - Escalade L3</t>
  </si>
  <si>
    <t>(04/23/2026 ocm ran 18h):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</si>
  <si>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(04/23/2026 ocm ran 17h):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</si>
  <si>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(04/23/2026 ocm ran 13h):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</si>
  <si>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(04/23/2026 ocm ran 18h):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</si>
  <si>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(04/23/2026 ocm ran 17h):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</si>
  <si>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(04/23/2026 ocm ran 13h):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</si>
  <si>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(04/23/2026 ocm ran 18h): -23.04.26: Grid outage and grid only site, no space to deploy a GEM / Grid return awaited - Escalade L3</t>
  </si>
  <si>
    <t>(04/23/2026 ocm ran 17h): -23.04.26: Grid outage and grid only site, no space to deploy a GEM / Grid return awaited - Escalade L3</t>
  </si>
  <si>
    <t>(04/23/2026 ocm ran 13h): -23.04.26: Grid outage and grid only site, no space to deploy a GEM / Grid return awaited - Escalade L3</t>
  </si>
  <si>
    <t>(04/23/2026 ocm ran 13h): -23.04.26: FME Jeremiah en route pour le site, ETA=12H UTC
22.04.26; Besoin d'un FME sur site pour vérifier la chaine antennaire de l'ODU 3.1; RM Denis informé pour investigations, update ASAP</t>
  </si>
  <si>
    <t>(04/23/2026 ocm ran 13h): -23.04.26: Grid outage grid only site awaited grid return - Escalade L3</t>
  </si>
  <si>
    <t>(04/23/2026 ocm ran 17h): -P2 impact LIT_346_Z_Bberi-Abattoir</t>
  </si>
  <si>
    <t>(04/23/2026 ocm ran 18h): -22/04/2026 Camusat: gen overloaded and stopped due to noise disturbance / gen will be started once it had cooled down</t>
  </si>
  <si>
    <t>(04/23/2026 ocm ran 13h): -22/04/2026 Camusat: gen overloaded and stopped due to noise disturbance / gen will be started once it had cooled down</t>
  </si>
  <si>
    <t>(04/23/2026 ocm ran 18h): -23.04.26: Grid outage, Grid only site / Grid return awaited</t>
  </si>
  <si>
    <t>(04/23/2026 ocm ran 17h): -23.04.26: Grid outage, Grid only site / Grid return awaited</t>
  </si>
  <si>
    <t>(04/23/2026 ocm ran 13h): -23.04.26: Grid outage, Grid only site / Grid return awaited</t>
  </si>
  <si>
    <t>(04/23/2026 ocm ran 18h): -Impacted by Songloulou-IHS_LIT_200 (TX issue)</t>
  </si>
  <si>
    <t>(04/23/2026 ocm ran 17h): -Impacted by Songloulou-IHS_LIT_200 (TX issue)</t>
  </si>
  <si>
    <t>(04/23/2026 ocm ran 13h): -Impacted by Songloulou-IHS_LIT_200 (TX issue)</t>
  </si>
  <si>
    <t>(04/23/2026 ocm ran 18h):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</si>
  <si>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(04/23/2026 ocm ran 17h):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</si>
  <si>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(04/23/2026 ocm ran 13h):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</si>
  <si>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 xml:space="preserve">(04/23/2026 ocm ran 18h):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</si>
  <si>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 xml:space="preserve">(04/23/2026 ocm ran 17h):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</si>
  <si>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 xml:space="preserve">(04/23/2026 ocm ran 13h):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</si>
  <si>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(04/23/2026 ocm ran 13h): -23.04.26: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t>
  </si>
  <si>
    <t>(04/23/2026 ocm ran 18h):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</si>
  <si>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(04/23/2026 ocm ran 17h):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</si>
  <si>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(04/23/2026 ocm ran 13h):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</si>
  <si>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(04/23/2026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</si>
  <si>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(04/23/2026 ocm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</si>
  <si>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(04/23/2026 ocm ran 18h):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</si>
  <si>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 xml:space="preserve">(04/23/2026 ocm ran 17h):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</si>
  <si>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 xml:space="preserve">(04/23/2026 ocm ran 13h):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</si>
  <si>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(04/23/2026 ocm ran 18h): -23.04.26: IHS: FME Eric is managing with level 0 - Escalated to L4
22.04.26; IHS; FME Eric is managing with level 0 - Escalated to L3
21.04.26; IHS; FME Eric is managing with level 0 - Escalated to L2</t>
  </si>
  <si>
    <t>(04/23/2026 ocm ran 17h): -23.04.26: IHS: FME Eric is managing with level 0 - Escalated to L4
22.04.26; IHS; FME Eric is managing with level 0 - Escalated to L3
21.04.26; IHS; FME Eric is managing with level 0 - Escalated to L2</t>
  </si>
  <si>
    <t>(04/23/2026 ocm ran 13h): -23.04.26: IHS: FME Eric is managing with level 0 - Escalated to L4
22.04.26; IHS; FME Eric is managing with level 0 - Escalated to L3
21.04.26; IHS; FME Eric is managing with level 0 - Escalated to L2</t>
  </si>
  <si>
    <t>(04/23/2026 ocm ran 18h): -23.04.26: En attente d'un nouvel ETR de l'ing OCM
20.04.26; Nouvel ETR=22.04.26
13/04/2026 Relance OCM en attente de retour
10.04.26; Nouvel ETR=12.04.26
07.04.26; Site UE relay, nouvel ETR=09.04.26</t>
  </si>
  <si>
    <t>(04/23/2026 ocm ran 17h): -23.04.26: En attente d'un nouvel ETR de l'ing OCM
20.04.26; Nouvel ETR=22.04.26
13/04/2026 Relance OCM en attente de retour
10.04.26; Nouvel ETR=12.04.26
07.04.26; Site UE relay, nouvel ETR=09.04.26</t>
  </si>
  <si>
    <t>(04/23/2026 ocm ran 13h): -23.04.26: En attente d'un nouvel ETR de l'ing OCM
20.04.26; Nouvel ETR=22.04.26
13/04/2026 Relance OCM en attente de retour
10.04.26; Nouvel ETR=12.04.26
07.04.26; Site UE relay, nouvel ETR=09.04.26</t>
  </si>
  <si>
    <t>(04/23/2026 ocm ran 17h): -23.04.26: IHS: 46v: Fme Ahanda report Access Issue due to Landloard - Escalated to L2</t>
  </si>
  <si>
    <t>(04/23/2026 ocm ran 13h): -23.04.26: IHS: 46v: Fme Ahanda report Access Issue due to Landloard - Escalated to L2</t>
  </si>
  <si>
    <t>(04/23/2026 ocm ran 13h): -23.04.26; Power alarms; MTN is activated to check</t>
  </si>
  <si>
    <t xml:space="preserve">(04/23/2026 ocm ran 18h): -23.04.26: FME en route pour le site, ETA=13H UTC
22.04.26; Besoin d'un FME sur site pour vérifier l'état du FAN du MPR et le remplacer au besoin, PN: 3DB18134BBAD01 FME activé eta asap </t>
  </si>
  <si>
    <t xml:space="preserve">(04/23/2026 ocm ran 17h): -23.04.26: FME en route pour le site, ETA=13H UTC
22.04.26; Besoin d'un FME sur site pour vérifier l'état du FAN du MPR et le remplacer au besoin, PN: 3DB18134BBAD01 FME activé eta asap </t>
  </si>
  <si>
    <t xml:space="preserve">(04/23/2026 ocm ran 13h): -23.04.26: FME en route pour le site, ETA=13H UTC
22.04.26; Besoin d'un FME sur site pour vérifier l'état du FAN du MPR et le remplacer au besoin, PN: 3DB18134BBAD01 FME activé eta asap </t>
  </si>
  <si>
    <t>(04/23/2026 ocm ran 13h): -Impacted by EXN_807_N_Dabanga (TX issue)</t>
  </si>
  <si>
    <t>(04/23/2026 ocm ran 18h):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</si>
  <si>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(04/23/2026 ocm ran 17h):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</si>
  <si>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(04/23/2026 ocm ran 13h):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</si>
  <si>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(04/23/2026 ocm ran 17h): -Impacted by LIT_260_Z_Ndobo-Rail (Power issue)</t>
  </si>
  <si>
    <t>(04/23/2026 ocm ran 18h):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</si>
  <si>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(04/23/2026 ocm ran 17h):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</si>
  <si>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(04/23/2026 ocm ran 13h):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</si>
  <si>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(04/23/2026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</si>
  <si>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(04/23/2026 ocm ran 17h):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</si>
  <si>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(04/23/2026 ocm ran 13h):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</si>
  <si>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(04/23/2026 ocm ran 18h):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</si>
  <si>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(04/23/2026 ocm ran 17h):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</si>
  <si>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(04/23/2026 ocm ran 13h):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</si>
  <si>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(04/23/2026 ocm ran 18h):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</si>
  <si>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(04/23/2026 ocm ran 17h):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</si>
  <si>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(04/23/2026 ocm ran 13h):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</si>
  <si>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(04/23/2026 ocm ran 17h): -23.04.26: IHS: 1.5V: FME is on the way after Bberi-Abattoir</t>
  </si>
  <si>
    <t>(04/23/2026 ocm ran 17h): -Power status check ongoing</t>
  </si>
  <si>
    <t>(04/23/2026 ocm ran 18h):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</si>
  <si>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(04/23/2026 ocm ran 17h):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</si>
  <si>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(04/23/2026 ocm ran 13h):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</si>
  <si>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(04/23/2026 ocm ran 17h): -23.04.26: IHS: 1.1V: FME Roland is managing with level 0</t>
  </si>
  <si>
    <t>(04/23/2026 ocm ran 18h): -23.04.26; Power alarms; Camusat feedback awaiting - Escalated to L2</t>
  </si>
  <si>
    <t>(04/23/2026 ocm ran 17h): -23.04.26; Power alarms; Camusat feedback awaiting - Escalated to L2</t>
  </si>
  <si>
    <t>(04/23/2026 ocm ran 13h): -23.04.26; Grid only no space, awaiting grid return</t>
  </si>
  <si>
    <t>(04/23/2026 ocm ran 18h): -Impacted by CTR_650_Z_Abom-Plateau (Power issue)</t>
  </si>
  <si>
    <t>(04/23/2026 ocm ran 17h): -Impacted by CTR_650_Z_Abom-Plateau (Power issue)</t>
  </si>
  <si>
    <t>(04/23/2026 ocm ran 13h): -Impacted by CTR_650_Z_Abom-Plateau (Power issue)</t>
  </si>
  <si>
    <t>(04/23/2026 ocm ran 18h): -23.04.26: Camusat: FME is managing</t>
  </si>
  <si>
    <t>(04/23/2026 ocm ran 17h): -23.04.26: Camusat: FME is managing</t>
  </si>
  <si>
    <t>(04/23/2026 ocm ran 13h): -23.04.26: Besoin d'un FME sur site pour vérifier le statut du MPR; CM-20260423-00001657; FME Eloundou activé pour investigations, ETA=15H UTC</t>
  </si>
  <si>
    <t>(04/23/2026 ocm ran 17h): -23.04.26: Camusat: Grid only site /Grid return awaited</t>
  </si>
  <si>
    <t>(04/23/2026 ocm ran 18h): -23.04.26; Camusat; investigations ongoing/Technician is trying to manage with level0</t>
  </si>
  <si>
    <t>(04/23/2026 ocm ran 17h): -23.04.26; Camusat; investigations ongoing/Technician is trying to manage with level0</t>
  </si>
  <si>
    <t>(04/23/2026 ocm ran 13h): -23.04.26; Camusat; investigations ongoing/Technician is trying to manage with level0</t>
  </si>
  <si>
    <t>(04/23/2026 ocm ran 13h): -23.04.26: Camusat: investigations ongoing/Technician is trying to manage with level0</t>
  </si>
  <si>
    <t xml:space="preserve">(04/23/2026 ocm ran 17h): -23.04.26: IHS: Rectifiers hanging base connector faulty </t>
  </si>
  <si>
    <t>(04/23/2026 ocm ran 13h): -23.04.26; Camusat;  Grid outage and ATS is faulty / Grid return awaited</t>
  </si>
  <si>
    <t>(04/23/2026 ocm ran 17h): -23.04.26; Besoin d'un FME sur site pour vérifier le statut de la MRBTS1 et son interco avec le MPR S1P1; CM-20260423-00003431; FME Wylly en route pour le site, ETA=17H30 UTC</t>
  </si>
  <si>
    <t>(04/23/2026 ocm ran 17h): -Impacted by CTR_715_Z_Etoa-Dispensaire (Power issue)</t>
  </si>
  <si>
    <t>(04/23/2026 ocm ran 13h): -23.04.26: FME sur site et investigations en cours
23.04.26; The FME should check connectivity between the UBT-m 6.1 and EAC at Mvog-Ada-New on the 10G_MPR_Mvog-Ada-New_2; FME Armand en route pour le site, ETA=10H UTC</t>
  </si>
  <si>
    <t>(04/23/2026 ocm ran 17h): -23.04.26: IHS: 45.3V: FME is on way. ETA = 03:30 PM</t>
  </si>
  <si>
    <t>(04/23/2026 ocm ran 17h): -23.04.26; Camusat; Coupure ENEO et refus de démarrer le GE par la voisine qui signale qu'elle est en contentieux avec OCM // En attente retour secteur</t>
  </si>
  <si>
    <t>(04/23/2026 ocm ran 18h): -New BTS installed and not yet accepted</t>
  </si>
  <si>
    <t>(04/23/2026 ocm ran 17h): -New BTS installed and not yet accepted</t>
  </si>
  <si>
    <t>(04/23/2026 ocm ran 13h): -New BTS installed and not yet accepted</t>
  </si>
  <si>
    <t>(04/23/2026 ocm ran 18h):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</si>
  <si>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(04/23/2026 ocm ran 17h):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</si>
  <si>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(04/23/2026 ocm ran 13h):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</si>
  <si>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(04/23/2026 ocm ran 13h): -23.04.26; Besoin d'un FME sur site pour vérifier le statut du MPR et la BBU; CM-20260423-00000064; FME Henri activé pour investigations, ETA=13H UTC</t>
  </si>
  <si>
    <t>(04/23/2026 ocm ran 18h): -Site en cours de démentelement</t>
  </si>
  <si>
    <t>(04/23/2026 ocm ran 17h): -Site en cours de démentelement</t>
  </si>
  <si>
    <t>(04/23/2026 ocm ran 13h): -Site en cours de démentelement</t>
  </si>
  <si>
    <t>(04/23/2026 ocm ran 18h): -23.04.26: Grid outage grid only site awaited grid return - Escalade L3</t>
  </si>
  <si>
    <t>(04/23/2026 ocm ran 17h): -23.04.26: Grid outage grid only site awaited grid return - Escalade L3</t>
  </si>
  <si>
    <t>(04/23/2026 ocm ran 13h): -22.04.26; Retour de l'équipe projet, travaux de restoration débuteront ce 24.04.26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</si>
  <si>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(04/23/2026 ocm ran 18h):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</si>
  <si>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(04/23/2026 ocm ran 17h):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</si>
  <si>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(04/23/2026 ocm ran 13h):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</si>
  <si>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(04/23/2026 ocm ran 18h): -23.04.26: Probable arrêt volontaire des equipements par le BIR vérification en cours</t>
  </si>
  <si>
    <t>(04/23/2026 ocm ran 17h): -23.04.26: Probable arrêt volontaire des equipements par le BIR vérification en cours</t>
  </si>
  <si>
    <t>(04/23/2026 ocm ran 13h): -23.04.26: Probable arrêt volontaire des equipements par le BIR vérification en cours</t>
  </si>
  <si>
    <t>(04/23/2026 ocm ran 18h): -23.04.26: Cable toujours en cours d'expédition de Buea, ETD ce soir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</si>
  <si>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(04/23/2026 ocm ran 17h): -23.04.26: Cable toujours en cours d'expédition de Buea, ETD ce soir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</si>
  <si>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(04/23/2026 ocm ran 13h): -23.04.26: Cable toujours en cours d'expédition de Buea, ETD ce soir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</si>
  <si>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(04/23/2026 ocm ran 13h): -23.04.26: Camusat: unknow / Our technician is managing the point - Escalated to L2</t>
  </si>
  <si>
    <t>(04/23/2026 ocm ran 18h): -23.04.26: Besoin d'un FME sur site pour reset du MPR; CM-20260423-00004736; FME Wylly activé pour investigations, update ASAP</t>
  </si>
  <si>
    <t>(04/23/2026 ocm ran 18h): -New site not yet transferred to MSP</t>
  </si>
  <si>
    <t>(04/23/2026 ocm ran 17h): -New site not yet transferred to MSP</t>
  </si>
  <si>
    <t>(04/23/2026 ocm ran 13h): -New site not yet transferred to MSP</t>
  </si>
  <si>
    <t>(04/23/2026 ocm ran 18h): -23.04.26: IHS: FME manage with level 0 - Escalated to L2</t>
  </si>
  <si>
    <t>(04/23/2026 ocm ran 17h): -23.04.26: IHS: FME manage with level 0 - Escalated to L2</t>
  </si>
  <si>
    <t>(04/23/2026 ocm ran 13h): -23.04.26: IHS: FME manage with level 0 - Escalated to L2</t>
  </si>
  <si>
    <t>(04/23/2026 ocm ran 18h): -20.04.26; ODU available in Douala and will be shipped today, ETD= 25/04/2026
19.04.26; FME sur site et le BO recommande également le remplacement de l'ODU, commande en cours
18.04.26; MPR FAN is faulty, replacement planned for this 19.04.26</t>
  </si>
  <si>
    <t>(04/23/2026 ocm ran 17h): -20.04.26; ODU available in Douala and will be shipped today, ETD= 25/04/2026
19.04.26; FME sur site et le BO recommande également le remplacement de l'ODU, commande en cours
18.04.26; MPR FAN is faulty, replacement planned for this 19.04.26</t>
  </si>
  <si>
    <t>(04/23/2026 ocm ran 13h): -20.04.26; ODU available in Douala and will be shipped today, ETD= 25/04/2026
19.04.26; FME sur site et le BO recommande également le remplacement de l'ODU, commande en cours
18.04.26; MPR FAN is faulty, replacement planned for this 19.04.26</t>
  </si>
  <si>
    <t>(04/23/2026 ocm ran 18h): -20.04.26; ODU MPT MC 8GHZ 3DB20773CB faulty and not available, order done to OCM
19.04.26; ODU 3DB20773CB faulty, commande en cours
19.04.26; Besoin d'un FME sur NRD_172_SAKDJE pour vérifier la chaine antennaire de l'ODU 4.3; FME Belo activé pour investigations, ETA=17H UTC</t>
  </si>
  <si>
    <t>(04/23/2026 ocm ran 17h): -20.04.26; ODU MPT MC 8GHZ 3DB20773CB faulty and not available, order done to OCM
19.04.26; ODU 3DB20773CB faulty, commande en cours
19.04.26; Besoin d'un FME sur NRD_172_SAKDJE pour vérifier la chaine antennaire de l'ODU 4.3; FME Belo activé pour investigations, ETA=17H UTC</t>
  </si>
  <si>
    <t>(04/23/2026 ocm ran 13h): -20.04.26; ODU MPT MC 8GHZ 3DB20773CB faulty and not available, order done to OCM
19.04.26; ODU 3DB20773CB faulty, commande en cours
19.04.26; Besoin d'un FME sur NRD_172_SAKDJE pour vérifier la chaine antennaire de l'ODU 4.3; FME Belo activé pour investigations, ETA=17H UTC</t>
  </si>
  <si>
    <t>(04/23/2026 ocm ran 18h): -23.04.26; ODU faulty, commande passée à OCM</t>
  </si>
  <si>
    <t>(04/23/2026 ocm ran 13h): -22.04.26: ODU MPT 7-8G 3DB20858AC faulty et commande passée à OCM
22.04.26; Besoin d'un FME sur site pour vérifier la chaine antennaire de l'ODU 3.1; FME Yannick Mbah activé pour investigations, update ASAP</t>
  </si>
  <si>
    <t>(04/23/2026 ocm ran 18h): -Impacted by CTR_699_N_Batchenga-Nachtigal-IHS (TX issue)</t>
  </si>
  <si>
    <t>(04/23/2026 ocm ran 17h): -Impacted by CTR_699_N_Batchenga-Nachtigal-IHS (TX issue)</t>
  </si>
  <si>
    <t>(04/23/2026 ocm ran 13h): -Impacted by CTR_699_N_Batchenga-Nachtigal-IHS (TX issue)</t>
  </si>
  <si>
    <t>(04/23/2026 ocm ran 18h):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</si>
  <si>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(04/23/2026 ocm ran 17h):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</si>
  <si>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(04/23/2026 ocm ran 13h):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</si>
  <si>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(04/23/2026 ocm ran 18h):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</si>
  <si>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(04/23/2026 ocm ran 17h):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</si>
  <si>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(04/23/2026 ocm ran 13h):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</si>
  <si>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(04/23/2026 ocm ran 18h): -23.04.26: Need FME on site to check MPR status, probably hanged; Red zone and access negociations ongoing</t>
  </si>
  <si>
    <t>(04/23/2026 ocm ran 17h): -23.04.26: Need FME on site to check MPR status, probably hanged; Red zone and access negociations ongoing</t>
  </si>
  <si>
    <t>(04/23/2026 ocm ran 13h): -23.04.26: Need FME on site to check MPR status, probably hanged; Red zone and access negociations ongoing</t>
  </si>
  <si>
    <t>(04/23/2026 ocm ran 18h):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</si>
  <si>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(04/23/2026 ocm ran 17h):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</si>
  <si>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(04/23/2026 ocm ran 13h):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</si>
  <si>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(04/23/2026 ocm ran 18h): -23.04.26; BTS en plan sur Netact. Travaux ing en cours</t>
  </si>
  <si>
    <t>(04/23/2026 ocm ran 17h): -23.04.26; BTS en plan sur Netact. Travaux ing en cours</t>
  </si>
  <si>
    <t>(04/23/2026 ocm ran 13h): -23.04.26; BO TRANS analysis ongoing</t>
  </si>
  <si>
    <t>INC-20260423-00016006…Others Transmission equipement fault</t>
  </si>
  <si>
    <t>INC-20260423-00013352…2026-04-23 21:50:40…grid outage grid only site/Grid return awaited</t>
  </si>
  <si>
    <t>INC-20260423-00006742…power issu coupure d'électricité dans la zone en attente du retour secteur site Grid Only …Others Transmission equipement fault</t>
  </si>
  <si>
    <t>INC-20260423-00017366…2026-04-23 21:59:27…site was down because the powercore controller froze / Ok after reset…site was down because the powercore controller froze / Ok after reset…Others…site was down because the powercore controller froze / Ok after reset</t>
  </si>
  <si>
    <t>INC-20260423-00016215…2026-04-23 21:41:34…grid outage grid only site / awaiting grid return…grid outage grid only site / awaiting grid return…Coupure Secteur…grid outage grid only site / awaiting grid return</t>
  </si>
  <si>
    <t>INC-20260423-00009908…2026-04-23 14:15:28…grid outage grid only site / awaiting grid return…grid outage grid only site / awaiting grid return…Coupure Secteur…grid outage grid only site / awaiting grid return</t>
  </si>
  <si>
    <t>INC-20260423-00012130…2026-04-23 16:35:13…Grid outage grid only site/Grid return awaited</t>
  </si>
  <si>
    <t>INC-20260423-00007544…impacté par Les RSL NTUI BACHENGA trop degradés: -70dbm, Travaux de repointage effectués du coté de bachenga nachtigal sans succes, Les Travaux de repointage doivent egalement etre effectués du cote de NTUI pour remonter Le site</t>
  </si>
  <si>
    <t>INC-20260423-00021735</t>
  </si>
  <si>
    <t>INC-20260423-00010433…2026-04-23 14:21:07…investigations ongoing/Technician is trying to manage with level0</t>
  </si>
  <si>
    <t>INC-20260423-00018249</t>
  </si>
  <si>
    <t>INC-20260423-00018835…2026-04-24 00:37:49…Gel du TT pour insecurité @Sylvienne Ocm</t>
  </si>
  <si>
    <t>INC-20260423-00010447</t>
  </si>
  <si>
    <t>INC-20260423-00013759…Others Transmission equipement fault</t>
  </si>
  <si>
    <t>INC-20260423-00011135…Auto TT closure RCA…Others Transmission equipement fault</t>
  </si>
  <si>
    <t>INC-20260423-00003092…2026-04-23 06:25:34…Grid outage, Grid only site / Grid return awaited</t>
  </si>
  <si>
    <t>INC-20260423-00002530…2026-04-23 06:49:27…Grid outage and grid only site / Grid return awaited</t>
  </si>
  <si>
    <t>INC-20260423-00003222…impacté par CBC …Others Transmission equipement fault</t>
  </si>
  <si>
    <t>INC-20260423-00014361…Fme  reported Access Issue due to Landloard/ Grid return…Fme  reported Access Issue due to Landloard/ Grid return…GE Fault</t>
  </si>
  <si>
    <t>INC-20260423-00015209</t>
  </si>
  <si>
    <t>INC-20260423-00016964…Others Transmission equipement fault</t>
  </si>
  <si>
    <t>INC-20260423-00015246…power issu sur le site Far end ZI-BASSA-II LES ÉQUIPES POWER CAMUSAT SUIVENT LE POINT …Others Transmission equipement fault</t>
  </si>
  <si>
    <t>INC-20260423-00016577…2026-04-24 00:07:07…There is power issue</t>
  </si>
  <si>
    <t>INC-20260423-00009990…Others Transmission equipement fault</t>
  </si>
  <si>
    <t>INC-20260423-00010098…Others Transmission equipement fault</t>
  </si>
  <si>
    <t>INC-20260423-00003616…2026-04-23 08:22:01…Impqcted by Dabanga EXN 807…Others Transmission equipement fault</t>
  </si>
  <si>
    <t>INC-20260423-00021620</t>
  </si>
  <si>
    <t>INC-20260423-00001482…2026-04-23 04:15:56</t>
  </si>
  <si>
    <t>INC-20260423-00009725…2026-04-23 17:45:05…02/03 rectifiers faulty // Rectifiers replaced…02/03 rectifiers faulty // Rectifiers replaced…Disconnection…02/03 rectifiers faulty // Rectifiers replaced</t>
  </si>
  <si>
    <t>INC-20260423-00015144…2026-04-23 20:02:35… Grid outage, Grid only site / grid return awaited</t>
  </si>
  <si>
    <t>INC-20260423-00006153…power issue on site du côté de EBOMBE OCM et ce dernier impact ses environs, l'équipe power CAMUSAT prends le point et je follow cela …Others Transmission equipement fault</t>
  </si>
  <si>
    <t>INC-20260423-00011515…power issue on far end , ndobo rail…Others Transmission equipement fault</t>
  </si>
  <si>
    <t>INC-20260423-00004194</t>
  </si>
  <si>
    <t>INC-20260423-00015281…2026-04-23 19:11:02…The technician is on the way to the site ETA 21h</t>
  </si>
  <si>
    <t>INC-20260423-00003710</t>
  </si>
  <si>
    <t>INC-20260423-00011137…Power issue 
Technicien power suit le point …Others Transmission equipement fault</t>
  </si>
  <si>
    <t>INC-20260423-00006255…2026-04-23 09:59:47…Auto TT closure RCA…Others Transmission equipement fault</t>
  </si>
  <si>
    <t>INC-20260423-00006447…2026-04-23 10:30:23…Le site est up à notre connexion, nous ne constatons pas de souci coté transmission.…Impacted by Balikumbat palias…Others Transmission equipement fault</t>
  </si>
  <si>
    <t>INC-20260423-00008614…2026-04-23 12:46:41…investigations ongoing/Technician is trying to manage with level0</t>
  </si>
  <si>
    <t>INC-20260423-00015702…Others Transmission equipement fault</t>
  </si>
  <si>
    <t>INC-20260423-00012519…Others Transmission equipement fault</t>
  </si>
  <si>
    <t>INC-20260423-00015756…Others Transmission equipement fault</t>
  </si>
  <si>
    <t>INC-20260423-00017063…2026-04-23 21:47:17…MTN activated for check power status</t>
  </si>
  <si>
    <t>INC-20260423-00013183…Power issue 
Technicien power suit le point …Others Transmission equipement fault</t>
  </si>
  <si>
    <t>INC-20260423-00013125…2026-04-23 17:46:33…RM alerté pour prise en charge  informe quee la zone inseecurisée et qu'il essaie d'avoir le level 0…RCA attendu de IHS…Others…Probleme d'energie</t>
  </si>
  <si>
    <t>INC-20260423-00013821</t>
  </si>
  <si>
    <t>INC-20260423-00001274…2026-04-23 06:05:12…Grid outage and Grid only site / Grid return awaited</t>
  </si>
  <si>
    <t>INC-20260423-00015142…Others Transmission equipement fault</t>
  </si>
  <si>
    <t>INC-20260423-00000624…2026-04-23 02:45:39…Grid outage and no GEN on site /Grid return awaited</t>
  </si>
  <si>
    <t>INC-20260423-00007336…Others Transmission equipement fault</t>
  </si>
  <si>
    <t>INC-20260423-00013953…Others Transmission equipement fault</t>
  </si>
  <si>
    <t>INC-20260423-00015905…Others Transmission equipement fault</t>
  </si>
  <si>
    <t>INC-20260423-00007316…Others Transmission equipement fault</t>
  </si>
  <si>
    <t>INC-20260423-00010694…power …Others Transmission equipement fault</t>
  </si>
  <si>
    <t>INC-20260423-00009638…2026-04-23 19:53:01…Low oil pressure // Added oil and started GEN manually</t>
  </si>
  <si>
    <t>INC-20260423-00013824…Others Transmission equipement fault</t>
  </si>
  <si>
    <t>INC-20260423-00013850</t>
  </si>
  <si>
    <t>INC-20260423-00006708…2026-04-23 10:04:15</t>
  </si>
  <si>
    <t>INC-20260423-00005558…Others Transmission equipement fault</t>
  </si>
  <si>
    <t>INC-20260423-00014127…power issue restored by power team …Others Transmission equipement fault</t>
  </si>
  <si>
    <t>INC-20260423-00001919…Power issue on site…Others Transmission equipement fault</t>
  </si>
  <si>
    <t>INC-20260423-00017766…Others Transmission equipement fault</t>
  </si>
  <si>
    <t>INC-20260423-00006141</t>
  </si>
  <si>
    <t xml:space="preserve">INC-20260423-00008524…site UP après avoir refait le connecteur RJ45 reset de l'ODU …Power…site UP après avoir refait le connecteur RJ45 reset de l'ODU </t>
  </si>
  <si>
    <t>INC-20260423-00002941…Grid fluctuations on remote site …Others Transmission equipement fault</t>
  </si>
  <si>
    <t>INC-20260423-00012994…Others Transmission equipement fault</t>
  </si>
  <si>
    <t>INC-20260423-00011120…2026-04-23 15:19:23…AVR Faulty // AVR REPLACED…AVR Faulty // AVR REPLACED…Others…QVR Faulty</t>
  </si>
  <si>
    <t>INC-20260423-00005029</t>
  </si>
  <si>
    <t>INC-20260423-00009265…Others Transmission equipement fault</t>
  </si>
  <si>
    <t>INC-20260423-00010944…2026-04-23 14:38:36…Grid only site /Grid return awaited</t>
  </si>
  <si>
    <t>INC-20260423-00002756…2026-04-23 12:23:38…
CAMUSAT: Le coordo est pratiquement arrivée, son numéro ne passe plus.
Tentative de les joindres pour avoir plus d'information…
En Attente RCA CAMUSAT…GE Fault…
Souci Energi</t>
  </si>
  <si>
    <t>INC-20260423-00005914…power issue on site du côté de EBOMBE OCM et ce dernier impact ses environs, l'équipe power CAMUSAT prends le point et je follow cela …Others Transmission equipement fault</t>
  </si>
  <si>
    <t>INC-20260423-00006770</t>
  </si>
  <si>
    <t>INC-20260423-00000625…2026-04-23 02:45:39…Grid outage and no GEN on site /Grid return awaited…impacté par bonamoutongo lll power issue grid outage no backup awaiting grid return …Others Transmission equipement fault</t>
  </si>
  <si>
    <t>INC-20260423-00011126…Power issue 
Technicien power suit le point …Others Transmission equipement fault</t>
  </si>
  <si>
    <t>INC-20260423-00008538</t>
  </si>
  <si>
    <t>INC-20260423-00011742</t>
  </si>
  <si>
    <t>INC-20260423-00007321…GE Fault</t>
  </si>
  <si>
    <t>INC-20260423-00006697…2026-04-23 21:23:38…investigations ongoing/Technician is trying to manage with level0 Relance en attente de retour</t>
  </si>
  <si>
    <t>INC-20260423-00002784</t>
  </si>
  <si>
    <t>INC-20260423-00002786…Instabilité Power suspecté... l'équipe maintenance power se déploie sur site pour examiner et nous faire un retour.…Others Transmission equipement fault</t>
  </si>
  <si>
    <t>INC-20260423-00006096</t>
  </si>
  <si>
    <t>INC-20260423-00007673…Others Transmission equipement fault</t>
  </si>
  <si>
    <t>INC-20260423-00016610…Others Transmission equipement fault</t>
  </si>
  <si>
    <t>INC-20260423-00006205</t>
  </si>
  <si>
    <t>INC-20260423-00005995…power issue on site du côté de EBOMBE OCM et ce dernier impact ses environs, l'équipe power CAMUSAT prends le point et je follow cela …Others Transmission equipement fault</t>
  </si>
  <si>
    <t>INC-20260423-00006028…power issue on site du côté de EBOMBE OCM et ce dernier impact ses environs, l'équipe power CAMUSAT prends le point et je follow cela …Others Transmission equipement fault</t>
  </si>
  <si>
    <t>INC-20260423-00014461…Site unstable due to power issues …GE Fault</t>
  </si>
  <si>
    <t>INC-20260423-00014364…2026-04-24 00:41:54…	Joseph is informed and managing with level 0 due to insecurity</t>
  </si>
  <si>
    <t>INC-20260423-00006204…Others Transmission equipement fault</t>
  </si>
  <si>
    <t>INC-20260423-00001403…2026-04-23 04:17:05</t>
  </si>
  <si>
    <t>INC-20260423-00018840…2026-04-24 00:08:56…no access to the site at time as it is located in a private building / Intervention in the morning</t>
  </si>
  <si>
    <t>INC-20260423-00016234…Others Transmission equipement fault</t>
  </si>
  <si>
    <t>INC-20260423-00002727…2026-04-23 06:58:45…Grid outage and ATS is faulty / Grid return awaited</t>
  </si>
  <si>
    <t>INC-20260423-00005109…Others Transmission equipement fault</t>
  </si>
  <si>
    <t>INC-20260423-00003240…impacté par CBC qui est down en se moment (investigation en cour)…Others Transmission equipement fault</t>
  </si>
  <si>
    <t xml:space="preserve">INC-20260423-00008788…2026-04-23 14:44:55…23.04.26; Besoin d'un FME sur site pour vérifier le statut de la MRBTS1 et son interco avec le MPR S1P1; CM-20260423-00003431; FME Jean Kakeu activé pour investigations, update ASAP…en route pour le site. probablement une disjonction dans le DC BOX </t>
  </si>
  <si>
    <t>INC-20260423-00008148…TX issue resulting to power issues …Others Transmission equipement fault</t>
  </si>
  <si>
    <t>INC-20260423-00010071</t>
  </si>
  <si>
    <t>INC-20260423-00006149…2026-04-23 09:36:06…Hello Team FO;
après analyse nous observons une perte de supervision sur le site de Emana-Pont-IHS-CTR_599 due à l'indisponibilité du site de Emana-Blick-IHS_CTR_160.
prière impacter le partenaire énergie pour vérifier le statut de l'énergie sur site et activer le FME pour vérifier le status du MPR  à Emana-Pont-IHS-CTR_599.…Down derrière EMANA BILICK qui est en défaut à cause de l'absence d'énergie dans le site…Others Transmission equipement fault</t>
  </si>
  <si>
    <t>INC-20260423-00011128…Power issue 
Technicien power suit le point …Others Transmission equipement fault</t>
  </si>
  <si>
    <t>INC-20260423-00011124…Power issue 
Technicien power suit le point …Others Transmission equipement fault</t>
  </si>
  <si>
    <t>INC-20260423-00011973…Others Transmission equipement fault</t>
  </si>
  <si>
    <t>INC-20260423-00014381…2026-04-24 00:41:54…	Joseph is informed and managing with level 0 due to insecurity</t>
  </si>
  <si>
    <t>INC-20260423-00014398…2026-04-24 00:14:20…Active //No power issue on site ,Site on Solar Ubaie=54.5V, Rodrigues Mongang (655102999 /Huawei) is informed</t>
  </si>
  <si>
    <t>INC-20260423-00016511…Others Transmission equipement fault</t>
  </si>
  <si>
    <t>INC-20260423-00015369…High temp // Added water and started GEN manually…High temp // Added water and started GEN manually…Others</t>
  </si>
  <si>
    <t>INC-20260423-00001235…2026-04-23 04:18:27…Issue resolved without any action on my part …Others Transmission equipement fault</t>
  </si>
  <si>
    <t>INC-20260423-00000634</t>
  </si>
  <si>
    <t>INC-20260423-00005496</t>
  </si>
  <si>
    <t>INC-20260423-00014019…2026-04-23 22:24:13…GEN FAULTY // Grid return…Others</t>
  </si>
  <si>
    <t>INC-20260423-00010685…impacté par MVOG Ada new …Others Transmission equipement fault</t>
  </si>
  <si>
    <t>INC-20260423-00017618…Others Transmission equipement fault</t>
  </si>
  <si>
    <t>INC-20260423-00007539…Others Transmission equipement fault</t>
  </si>
  <si>
    <t>INC-20260423-00008154…2026-04-23 11:40:06…Coupure ENEO et refus de démarrer le GE par la voisine qui signale qu'elle est en contentieux avec OCM // En attente retour secteur.</t>
  </si>
  <si>
    <t>INC-20260423-00009261…Others Transmission equipement fault</t>
  </si>
  <si>
    <t>INC-20260423-00001402…2026-04-23 03:49:38…unknow / Our FME will be check the power status on site this morning</t>
  </si>
  <si>
    <t>INC-20260423-00012855…Others Transmission equipement fault</t>
  </si>
  <si>
    <t>INC-20260423-00012702…Others Transmission equipement fault</t>
  </si>
  <si>
    <t>INC-20260423-00011553…Others Transmission equipement fault</t>
  </si>
  <si>
    <t xml:space="preserve">INC-20260423-00013135…Site down cause power issue sur MINKA MTN problème dans la baie IHS car elle est complètement éteinte </t>
  </si>
  <si>
    <t>INC-20260423-00013327…2026-04-23 18:10:57…No power Issue U=54V, I=23A/No Action Done…Problème de transmission du signal sur l'axe Minka affectant plusieurs sites parmis lesquels Ngomedzap</t>
  </si>
  <si>
    <t>INC-20260423-00006989…Others Transmission equipement fault</t>
  </si>
  <si>
    <t>INC-20260423-00012870…Others Transmission equipement fault</t>
  </si>
  <si>
    <t>INC-20260423-00010432</t>
  </si>
  <si>
    <t xml:space="preserve">INC-20260423-00013188…Site down cause power issue sur MINKA MTN problème dans la baie IHS car elle est complètement éteinte </t>
  </si>
  <si>
    <t>INC-20260423-00010677…impacté par MVOG Ada new …Others Transmission equipement fault</t>
  </si>
  <si>
    <t>INC-20260423-00005550…Others Transmission equipement fault</t>
  </si>
  <si>
    <t>INC-20260423-00012984</t>
  </si>
  <si>
    <t>INC-20260423-00006606…2026-04-23 13:39:27…
Le FME Est actuellement sur site de Ngodi-Cimetiere pour la recuperation des batteries. Update ASAP…
Installation d'une nouvelle Batterie Frelon(Celle de Ngodi-Cimetiere) Sur le site…Grid Outage…
Grid outage no space et Batterie Frelon du site Dechargee</t>
  </si>
  <si>
    <t>INC-20260423-00005159</t>
  </si>
  <si>
    <t>INC-20260423-00005148…Grid outage and GE fail to start …Others Transmission equipement fault</t>
  </si>
  <si>
    <t>INC-20260423-00005169…Grid outage and GE fail to start …Others Transmission equipement fault</t>
  </si>
  <si>
    <t>INC-20260423-00003336</t>
  </si>
  <si>
    <t>INC-20260423-00007541…Others Transmission equipement fault</t>
  </si>
  <si>
    <t>INC-20260423-00007983…power intervention en cours …Others Transmission equipement fault</t>
  </si>
  <si>
    <t>INC-20260423-00010696</t>
  </si>
  <si>
    <t>INC-20260423-00009416</t>
  </si>
  <si>
    <t>INC-20260423-00014263…Others Transmission equipement fault</t>
  </si>
  <si>
    <t>INC-20260423-00009413</t>
  </si>
  <si>
    <t>INC-20260423-00005556…Others Transmission equipement fault</t>
  </si>
  <si>
    <t>INC-20260423-00007986</t>
  </si>
  <si>
    <t>INC-20260423-00007980…2026-04-23 11:51:20…Fme is on site…
En Attente RCA IHS…Others…
Souci Energie</t>
  </si>
  <si>
    <t>INC-20260423-00007978…power intervention en cours …Others Transmission equipement fault</t>
  </si>
  <si>
    <t>INC-20260423-00007985</t>
  </si>
  <si>
    <t>INC-20260423-00021732</t>
  </si>
  <si>
    <t>INC-20260423-00010490…impacté par MVOG Ada new …Others Transmission equipement fault</t>
  </si>
  <si>
    <t>INC-20260423-00010489…2026-04-23 15:00:45…
Le FME Brice a pris la route pour le site ETA=1H…
Remplacement de FAN…Transmission Board fault…
Defaut FAN</t>
  </si>
  <si>
    <t>INC-20260423-00010681…impacté par MVOG Ada new …Others Transmission equipement fault</t>
  </si>
  <si>
    <t>INC-20260423-00010689…impacté par MVOG Ada new …Others Transmission equipement fault</t>
  </si>
  <si>
    <t>INC-20260423-00010684</t>
  </si>
  <si>
    <t>INC-20260423-00010679…Power issue …Others Transmission equipement fault</t>
  </si>
  <si>
    <t>INC-20260423-00010687…power issue (grid outage)…Others Transmission equipement fault</t>
  </si>
  <si>
    <t>INC-20260423-00007767</t>
  </si>
  <si>
    <t>INC-20260423-00015687…2026-04-23 19:58:11… Grid outage, Grid only site / grid return awaited…problème énergie délestage dans la zone pas de GE sur ce site …Others Transmission equipement fault</t>
  </si>
  <si>
    <t>INC-20260423-00002614…2026-04-23 06:52:09…unknow / Our FME is managing with the level 0</t>
  </si>
  <si>
    <t>INC-20260423-00001631…power issue …Others Transmission equipement fault</t>
  </si>
  <si>
    <t>INC-20260423-00010139</t>
  </si>
  <si>
    <t>INC-20260423-00005963…2026-04-23 10:07:33</t>
  </si>
  <si>
    <t>INC-20260423-00001228…2026-04-23 03:17:34…investigation ongoing / Our FME will be manage the point early this morning around 06:50am…power issue at Cellucam new Camusat support is managing it we are following up …Others Transmission equipement fault</t>
  </si>
  <si>
    <t>INC-20260423-00017740…2026-04-24 00:30:51…Grid outage ,site went down because Gen stopped with alarm"" Over current//He reset Gen card and started Gen manually</t>
  </si>
  <si>
    <t>INC-20260423-00007424…intervention en cours …Others Transmission equipement fault</t>
  </si>
  <si>
    <t>INC-20260423-00003228…2026-04-23 08:07:29…Grid only site/Probqble Grid outqge/awaiting grid return…Power issue at CBC…Others Transmission equipement fault</t>
  </si>
  <si>
    <t>INC-20260423-00011857…2026-04-23 23:00:22…No power issue site on Grid with Ubaie : 49.5V ,The FME TX Henry (699949693) from Huawei is informed</t>
  </si>
  <si>
    <t>INC-20260423-00007422…power issue …Others Transmission equipement fault</t>
  </si>
  <si>
    <t>INC-20260423-00002168…2026-04-23 06:40:04</t>
  </si>
  <si>
    <t>INC-20260423-00007509…Others Transmission equipement fault</t>
  </si>
  <si>
    <t>INC-20260423-00014034</t>
  </si>
  <si>
    <t>INC-20260423-00002340…Others Transmission equipement fault</t>
  </si>
  <si>
    <t>INC-20260423-00001597…2026-04-23 04:07:50…unknow / Our FME is managing the point with the security guard</t>
  </si>
  <si>
    <t>INC-20260423-00003264</t>
  </si>
  <si>
    <t>INC-20260423-00006733…affecté par Mboppi New grid only site manque secteur en attente du retour secteur …Others Transmission equipement fault</t>
  </si>
  <si>
    <t>INC-20260423-00006738…affecté par Mboppi New grid only site manque secteur en attente du retour secteur …Others Transmission equipement fault</t>
  </si>
  <si>
    <t>INC-20260423-00012914…Others Transmission equipement fault</t>
  </si>
  <si>
    <t>INC-20260423-00001223…2026-04-23 03:17:34…investigation ongoing / Our FME will be manage the point early this morning around 06:50am</t>
  </si>
  <si>
    <t>INC-20260423-00001225…2026-04-23 03:17:34…investigation ongoing / Our FME will be manage the point early this morning around 06:50am…power issue at Cellucam new Camusat support is managing it we are following up …Others Transmission equipement fault</t>
  </si>
  <si>
    <t>INC-20260423-00015688</t>
  </si>
  <si>
    <t>INC-20260423-00000018…2026-04-23 09:39:11…23.04.26; Besoin d'un FME sur site pour vérifier le statut du MPR et la BBU; CM-20260423-00000064; FME Henri activé pour investigations, update ASAP…power …Others Transmission equipement fault</t>
  </si>
  <si>
    <t>INC-20260423-00008987…GE Fault</t>
  </si>
  <si>
    <t>INC-20260423-00007545…Others Transmission equipement fault</t>
  </si>
  <si>
    <t>INC-20260423-00006735…affecté par Mboppi New grid only site manque secteur en attente du retour secteur…Others Transmission equipement fault</t>
  </si>
  <si>
    <t xml:space="preserve">INC-20260423-00015463…2026-04-23 23:48:13…Impacted by Damas-New-CTR_074…Fiber optic cut at TAMTAM </t>
  </si>
  <si>
    <t>INC-20260423-00017559</t>
  </si>
  <si>
    <t>INC-20260423-00002818</t>
  </si>
  <si>
    <t>INC-20260423-00012386…Others Transmission equipement fault</t>
  </si>
  <si>
    <t>INC-20260423-00012189…Others Transmission equipement fault</t>
  </si>
  <si>
    <t>INC-20260423-00005549</t>
  </si>
  <si>
    <t>INC-20260423-00013691…No Power Issue on Site, U = 53.7 V and Site is on DG. FME TX FME Rodrigue 676924227 is informed.…No Power Issue on Site, U = 53.7 V and Site is on DG. FME TX FME Rodrigue 676924227 is informed.…GE Fault</t>
  </si>
  <si>
    <t>INC-20260423-00013823…Others Transmission equipement fault</t>
  </si>
  <si>
    <t>INC-20260423-00003230…impacté par CBC qui est down en se moment …Others Transmission equipement fault</t>
  </si>
  <si>
    <t>INC-20260423-00003232…2026-04-23 08:07:07…probable grid outage, grid only site / grid return awaited…impacté par l'incident sur CBC …Others Transmission equipement fault</t>
  </si>
  <si>
    <t xml:space="preserve">INC-20260423-00010705…2026-04-23 14:50:25…Grid outage and GE faulty/ Grid return is awaited…grid only power issue on site </t>
  </si>
  <si>
    <t>INC-20260423-00000254…2026-04-23 04:15:09…Grid outage and grid only site / Grid return awaited…power issu coupure d'électricité dans la zone en attente du retour secteur site Grid Only …Others Transmission equipement fault</t>
  </si>
  <si>
    <t>INC-20260423-00003252</t>
  </si>
  <si>
    <t xml:space="preserve">INC-20260423-00021583…2026-04-24 00:16:52…Grid only, no space//awaiting grid return
</t>
  </si>
  <si>
    <t>INC-20260423-00007108</t>
  </si>
  <si>
    <t>INC-20260423-00000109…2026-04-23 01:11:38…investigation ongoing / Our FME is on site</t>
  </si>
  <si>
    <t>INC-20260423-00003225…impacté par CBC …Others Transmission equipement fault</t>
  </si>
  <si>
    <t>INC-20260423-00016013</t>
  </si>
  <si>
    <t>INC-20260423-00012162…Others Transmission equipement fault</t>
  </si>
  <si>
    <t>INC-20260423-00002751…Site on battery // DG Started manually.…Auto TT closure RCA…GE Fault</t>
  </si>
  <si>
    <t>INC-20260423-00016599</t>
  </si>
  <si>
    <t>INC-20260423-00003368…GE Fault</t>
  </si>
  <si>
    <t>INC-20260423-00003237…impacté par CBC …Others Transmission equipement fault</t>
  </si>
  <si>
    <t>INC-20260423-00007314…Others Transmission equipement fault</t>
  </si>
  <si>
    <t>INC-20260423-00001945…GE Fault</t>
  </si>
  <si>
    <t>INC-20260423-00001386…2026-04-23 03:47:52…Grid outage and grid only site / Grid return awaited</t>
  </si>
  <si>
    <t>INC-20260423-00002023…GE Fault</t>
  </si>
  <si>
    <t>INC-20260423-00007540…Others Transmission equipement fault</t>
  </si>
  <si>
    <t>INC-20260423-00007550…Others Transmission equipement fault</t>
  </si>
  <si>
    <t>INC-20260423-00006147</t>
  </si>
  <si>
    <t>INC-20260423-00007538…Others Transmission equipement fault</t>
  </si>
  <si>
    <t>INC-20260423-00003239…power issues responsabilité ihs …Others Transmission equipement fault</t>
  </si>
  <si>
    <t>INC-20260423-00003220…impacté par CBC …Others Transmission equipement fault</t>
  </si>
  <si>
    <t>INC-20260423-00006773…power issue on site du côté de EBOMBE OCM et ce dernier impact ses environs, l'équipe power CAMUSAT prends le point et je follow cela …Others Transmission equipement fault</t>
  </si>
  <si>
    <t>INC-20260423-00018518</t>
  </si>
  <si>
    <t>INC-20260423-00002049…power issu coupure d'électricité dans la zone en attente du retour secteur site Grid Only …Others Transmission equipement fault</t>
  </si>
  <si>
    <t>INC-20260423-00002971…2026-04-23 15:53:14…
Travaux toujours en cours…
Disjonction volontaire par le Bailleur…Others…
Probleme energie sur CBC</t>
  </si>
  <si>
    <t>INC-20260423-00002848</t>
  </si>
  <si>
    <t>INC-20260423-00015343…2026-04-23 23:45:30…Active//No power issue, site is on Gen with Ubaie: 51.8V. The Tx FME Mbah hosiah (699699694 / Huawei) is informed…Fiber optic cut</t>
  </si>
  <si>
    <t>INC-20260423-00003238…impacté par CBC …Others Transmission equipement fault</t>
  </si>
  <si>
    <t>INC-20260423-00005557…2026-04-23 07:55:20…The Optim Radio Link SOA-II_SOA is cut so please to involve CDS
The traffic has been already rerouted to the MW…Trafic route sur le FH…AOF Cut…Coupure AOF</t>
  </si>
  <si>
    <t>INC-20260423-00006846</t>
  </si>
  <si>
    <t>INC-20260423-00003227…power issues responsabilité ihs …Others Transmission equipement fault</t>
  </si>
  <si>
    <t>INC-20260423-00012077</t>
  </si>
  <si>
    <t>INC-20260423-00017506</t>
  </si>
  <si>
    <t>INC-20260423-00002968…2026-04-23 08:02:17…Probable Grid outage/awaiting grid return…impacté par CBC …Others Transmission equipement fault</t>
  </si>
  <si>
    <t xml:space="preserve">INC-20260423-00007536…impacté par CBC </t>
  </si>
  <si>
    <t>(04/23/2026 hourly IHS):-2:51:43-Grid only, no space//awaiting grid return</t>
  </si>
  <si>
    <t>(04/23/2026 cell huawei): -22/04/2026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t>
  </si>
  <si>
    <t>(04/23/2026 cell zte): -23/04/2026 : Intervention prevu pour ce jour ETA attendu
22/04/2026 : Spare pas totalement disponible || Reste de Spare en cours d'expedition de douala pour yaounde ce jour 
20/04/2026 : Site vendalise</t>
  </si>
  <si>
    <t>(04/23/2026 cell zte): -23/04/2026 : Intervention prevu pour ce jour ETA attendu || Up apres remplacement de cable vendalise
22/04/2026 : Spare pas totalement disponible || Reste de Spare en cours d'expedition de douala pour yaounde ce jour 
20/04/2026 : Site vendalise</t>
  </si>
  <si>
    <t>(04/23/2026 cell zte): -23/04/2026 : Besoin d'analyse BO RAN</t>
  </si>
  <si>
    <t>(04/23/2026 hourly IHS):-518:53:40-ACCESS DENIED BY LOCAL AUTHORITY</t>
  </si>
  <si>
    <t>(04/23/2026 hourly IHS):-51:40:27-Grid outage//Gen and PWC Overload.</t>
  </si>
  <si>
    <t>(04/23/2026 hourly IHS):-19:21:00-Grid only, no space // awaiting grid return</t>
  </si>
  <si>
    <t>(04/23/2026 hourly IHS):-42:00:00-Our FME DAVID is on site</t>
  </si>
  <si>
    <t xml:space="preserve">(04/23/2026 cell nokia): -23/04/2026 : Check breaker and  interconnection FXED,FRGU, FXDB (sfp, optical fiber) between system and radio module, swap its if needed || Power issue || Mail sent to IHS </t>
  </si>
  <si>
    <t>(04/23/2026 cell huawei): -23/04/2026 : Power instability || Mail sent to Camusat || Le transport du GE pour remplacement est en cours. Nous estimons un ETD de 25/04/2026 et un ETR de 26/04/2026.</t>
  </si>
  <si>
    <t>(04/23/2026 cell nokia): -22/04/2026 : Cable d'alimentation SPM vandaliser
21/04/2026 : Check breaker and  interconnection FXED, FXDB, FRMF (sfp, optical fiber) between system and radio module, swap its if needed || FME Tsafack ervis activer</t>
  </si>
  <si>
    <t>(04/23/2026 cell nokia): -23/04/2026 : Relance faite hier 
22/04/2026 : Cable d'alimentation SPM vandaliser
21/04/2026 : Check breaker and  interconnection FXED, FXDB, FRMF (sfp, optical fiber) between system and radio module, swap its if needed || FME Tsafack ervis activer</t>
  </si>
  <si>
    <t>(04/23/2026 cell nokia): -23/04/2026 : Feedback RM : Road blocked No traffic 
21/04/2026 : Feedback RM: Road blocked No traffic || Access issue  
20/04/2026 : Ghost town 
18/04/2026 : Check breaker and  interconnection FXDB (sfp, optical fiber) between system and radio module, swap its if neede</t>
  </si>
  <si>
    <t>(04/23/2026 hourly IHS):-28:00:07-FME Eric is managing with level 0</t>
  </si>
  <si>
    <t xml:space="preserve">(04/23/2026 cell zte):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</si>
  <si>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 xml:space="preserve">(04/23/2026 cell zte):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</si>
  <si>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(04/23/2026 hourly IHS):-4:24:43-Fme Ahanda report Access Issue due to Landloard IHS SS Francois Ndougou is informed</t>
  </si>
  <si>
    <t>(04/23/2026 hourly IHS):-1:40:59-Grid only, no space//Awaiting grid return</t>
  </si>
  <si>
    <t>(04/23/2026 hourly IHS):-8:05:16-FME Roland is managing with level 0</t>
  </si>
  <si>
    <t xml:space="preserve">(04/23/2026 cell nokia): -23/04/2026 : Feedback RM : Still Power Issue Site going down after reset when cells are coming up. Ihs to upgrade power capacity there
22/04/2026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</si>
  <si>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 xml:space="preserve">(04/23/2026 cell nokia): -24/04/2026 : Check and replace FXDB </t>
  </si>
  <si>
    <t>(04/23/2026 cell nokia): -22/04/2026 :Feedback R.M : Power not sufficient IHS to upgrade POWER. IR To be shared this day FME donald activer || Mail dent to IHS 
20/04/2026 : Ghost town 
18/04/2026 : Check breaker and  interconnection FXDB (sfp, optical fiber) between system and radio module, swap its if neede</t>
  </si>
  <si>
    <t>(04/23/2026 cell nokia): -23/04/2026 : FME Donald activer pour investigation 
22/04/2026 :Feedback R.M : Power not sufficient IHS to upgrade POWER. IR To be shared this day FME donald activer || Mail dent to IHS 
20/04/2026 : Ghost town 
18/04/2026 : Check breaker and  interconnection FXDB (sfp, optical fiber) between system and radio module, swap its if neede</t>
  </si>
  <si>
    <t>(04/23/2026 hourly IHS):-26:48:46-FME Gerald is managing with level 0</t>
  </si>
  <si>
    <t>(04/23/2026 cell nokia): -23/04/2026 : Check  breaker and  interconnection AHPMDA(sfp, optical fiber) between system and radio module, swap its if needed
21/03/2026 : Access issue 
20/04/2026 : Need BO RAN analysis || Closed after reset but check ABIA connectivity</t>
  </si>
  <si>
    <t>(04/23/2026 cell nokia): -23/04/2026 : Check  breaker and  interconnection AHPMDA(sfp, optical fiber) between system and radio module, swap its if needed || Acess issue 
21/03/2026 : Access issue 
20/04/2026 : Need BO RAN analysis || Closed after reset but check ABIA connectivity</t>
  </si>
  <si>
    <t xml:space="preserve">(04/23/2026 cell nokia): -24/04/2026 : Need BO RAN ongoing </t>
  </si>
  <si>
    <t>(04/23/2026 hourly IHS):-2:01:34-Our FME MOSES is managing with level zero</t>
  </si>
  <si>
    <t xml:space="preserve">(04/23/2026 cell nokia): -22/04/2026 : Feedback RM : Impacted by BAFMENG Road blocked No traffic blocked by transporters We iwll check On 21.04.2026 if team can Move
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</si>
  <si>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 xml:space="preserve">(04/23/2026 cell nokia): -23/04/2026 : Check and replace ABIA || Acess issue </t>
  </si>
  <si>
    <t>(04/23/2026 hourly IHS):-1:51:22-FME manage with level 0</t>
  </si>
  <si>
    <t xml:space="preserve">(04/23/2026 cell nokia): -
24/04/2026 : Acess issue 
22/04/2026 : Need BO RAN analysis || Check and replace ABIA || Acess issue </t>
  </si>
  <si>
    <t>(04/23/2026 cell nokia): -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</si>
  <si>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(04/23/2026 cell nokia): -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</si>
  <si>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(04/23/2026 cell nokia):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</si>
  <si>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(04/23/2026 hourly IHS):-2:17:32-FME will reach on site after Bonaberi abatoir</t>
  </si>
  <si>
    <t>(04/23/2026 hourly IHS):-0:57:03-Our FME CHRIS is managing with level zero</t>
  </si>
  <si>
    <t xml:space="preserve">(04/23/2026 cell nokia): -22/04/2026 : Need BO RAN analysis </t>
  </si>
  <si>
    <t xml:space="preserve">(04/23/2026 cell nokia): -22/04/2026 : Need BO RAN analysis ||Closed after reset but check and replace FXED </t>
  </si>
  <si>
    <t>(04/23/2026 hourly IHS):-2:53:41-FME Gerald is managing with level 0</t>
  </si>
  <si>
    <t>(04/23/2026 hourly IHS):-2:19:03-Our coord Ibrahim is managing with level zero</t>
  </si>
  <si>
    <t xml:space="preserve">(04/23/2026 cell nokia): -23/04/2026 : Acess issue 
22/04/2026 : Probleme d'access au pylone avec HIS || Acess issue 
18/04/2026 : Check and clean FRGUant 2 || FME Hippolyte activer || FME Hippolyte activer </t>
  </si>
  <si>
    <t xml:space="preserve">(04/23/2026 cell nokia): -23/04/2026 : FME sur site || Intervention en cours || UP apres remplacement du jumpeurs 
22/04/2026 : Probleme d'access au pylone avec HIS || Acess issue 
18/04/2026 : Check and clean FRGUant 2 || FME Hippolyte activer || FME Hippolyte activer </t>
  </si>
  <si>
    <t xml:space="preserve">(04/23/2026 cell nokia): -23/04/2026 : FME a travailler hier nouvelle alarme apparue || FME activer || ETA: 11H
22/04/206 : Intervention ce jour || FME sur site ||Cell up
21/04/2026 : Check breaker and  interconnection AZHA (sfp, optical fiber) between system and radio module, swap its if needed || FME Yannick activer pour investigation </t>
  </si>
  <si>
    <t xml:space="preserve">(04/23/2026 cell nokia): -23/04/2026 : FME a travailler hier nouvelle alarme apparue || FME activer || ETA: 11H || Feedback FME : AZHA faulty 
22/04/206 : Intervention ce jour || FME sur site ||Cell up
21/04/2026 : Check breaker and  interconnection AZHA (sfp, optical fiber) between system and radio module, swap its if needed || FME Yannick activer pour investigation </t>
  </si>
  <si>
    <t xml:space="preserve">(04/23/2026 cell nokia):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</si>
  <si>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(04/23/2026 hourly IHS):-2:18:23-FME Roland is managing with level 0</t>
  </si>
  <si>
    <t>(04/23/2026 cell nokia): -21/04/2026 : Feedback RM: intervention planned on 23.04.2028
20/04/2026 : Ghost town 
18/04/2026 : Check and clean ARMA ant 2,4,5,6</t>
  </si>
  <si>
    <t>(04/23/2026 cell nokia): -23/04/2026 : Feedback RM : AFTER TROUBLESHOOTIN WITH THE BO YVAN : HE SUGGEST TO REPLACE THE ARMA MODULE : (REQUEST DONE FROM BAMENDA WH : INTERVENTION PLANED 25.04.2032)
21/04/2026 : Feedback RM: intervention planned on 23.04.2028
20/04/2026 : Ghost town 
18/04/2026 : Check and clean ARMA ant 2,4,5,6</t>
  </si>
  <si>
    <t>(04/23/2026 hourly IHS):-0:23:57-Our FME KELVIN is managing with level zero</t>
  </si>
  <si>
    <t xml:space="preserve">(04/23/2026 cell nokia): -23/04/2026 : Check breaker and  interconnection AREA(sfp, optical fiber) between system and radio module, swap its if needed|| ETA : 24/04/2026 </t>
  </si>
  <si>
    <t>(04/23/2026 hourly IHS):-3:26:34-Grid only no space // grid return</t>
  </si>
  <si>
    <t>(04/23/2026 hourly IHS):-0:11:58-Fme Boris is informed and will managed after Ngousso OCM</t>
  </si>
  <si>
    <t>(04/23/2026 hourly IHS):-1:06:46-Christian is informed and heading to site</t>
  </si>
  <si>
    <t>(04/23/2026 hourly IHS):-0:34:57-FME is on the way ETA 19:50</t>
  </si>
  <si>
    <t xml:space="preserve">(04/23/2026 cell zte): -23/04/2026 : Power issue || Mail sent to Camusat || Feedback Camusat : Baisse de tension dans la zone. Site mis sur GE depuis 10 :50.
</t>
  </si>
  <si>
    <t>(04/23/2026 hourly IHS):-0:43:08-FME is informed and managing</t>
  </si>
  <si>
    <t>(04/23/2026 hourly IHS):-0:18:56-FME Anrtoine will manage after ESSOS OASIS</t>
  </si>
  <si>
    <t>(04/23/2026 cell nokia): -22/04/2026 : Check breaker and  interconnection AREA (sfp, optical fiber) between system and radio module, swap its if needed || FME Jeremiah activer || Action en cours avec le lkevel 0</t>
  </si>
  <si>
    <t>(04/23/2026 cell nokia): -23/04/2026 : Action non aboutti avec le level 0 FME ira sur le site demain 24/4/2026 
22/04/2026 : Check breaker and  interconnection AREA (sfp, optical fiber) between system and radio module, swap its if needed || FME Jeremiah activer || Action en cours avec le lkevel 0</t>
  </si>
  <si>
    <t xml:space="preserve">(04/23/2026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t>
  </si>
  <si>
    <t>(04/23/2026 cell zte): -23/04/2026 : Power issue || Mail sent to Camusat || Feedback camusat : Grid only site. Retour secteur et site UP depuis 17 :10</t>
  </si>
  <si>
    <t>(04/23/2026 cell zte): -23/04/2026 : Power issue || Mail sent to Camusat || Feedback camusat : FME en route pour le site ETA 13 :00. Feedback ASAP</t>
  </si>
  <si>
    <t>(04/23/2026 cell nokia): -23/04/2026 : Check and raplace FRGU ||  FME Charlie  activer 
22/04/2026 : Need BO RAN analysis ||Closed after reset but check and replace FRGU if issue persist</t>
  </si>
  <si>
    <t xml:space="preserve">(04/23/2026 cell nokia): -24/04/2026 : Check and replace FRGU || Cde la radio passe || ETA: demain 24042026 </t>
  </si>
  <si>
    <t>(04/23/2026 hourly IHS):-08:17:06-FME Pascal is managing with level 0</t>
  </si>
  <si>
    <t xml:space="preserve">(04/23/2026 cell nokia): -24/04/2026 : Check and clean FRGU ant 5  || FME charlie activer || ETA : demain 24/05/2026 </t>
  </si>
  <si>
    <t xml:space="preserve">(04/23/2026 cell nokia): -
23/04/2026 : Intervention ce jour || FME en route pour le site 
22/04/2026 :Intervention ce jour || Jumpeur faulty || FME a recu le jumpeur ce soir || Remplacement pour demain 23/04/2026 
20/04/2026 : Check and clean FRGU ant 1 || FME tchimeni ACTIVER pour investigation || Investigation en cours avec le level 0 || Investigation non aboutti FME ira sur site demain || ETA: 22042026 </t>
  </si>
  <si>
    <t xml:space="preserve">(04/23/2026 cell zte): -23/04/2026 : Power issue || Mail sent to Camusat || Feedback Camusat : Check ongoing. Feedback ASAP.
</t>
  </si>
  <si>
    <t>(04/23/2026 hourly IHS):-1:47:39-FME Peter is on site</t>
  </si>
  <si>
    <t>(04/23/2026 hourly IHS):-5:26:16-Rectifiers hanging base connector faulty</t>
  </si>
  <si>
    <t>(04/23/2026 hourly IHS):-2:31:34-Joseph is informed and managing</t>
  </si>
  <si>
    <t>(04/23/2026 hourly IHS):-9:06:01-FME Ben is managing with level 0</t>
  </si>
  <si>
    <t>(04/23/2026 cell huawei): -23/04/2026 : Feedback HIS : Nous avons un sérieux problème de base connector sur ce site qui ont été affectes pas les mauvaises tensions Eneo d'ici la semaine prochaine nous allons stabiliser ce site.</t>
  </si>
  <si>
    <t>(04/23/2026 hourly IHS):-1:12:38-FME Emmanuel is on way. ETA = 03:30 PM</t>
  </si>
  <si>
    <t>(04/23/2026 hourly IHS):-Fme Boris will manage after SOA VILLAGE</t>
  </si>
  <si>
    <t>(04/23/2026 cell huawei): -22/04/2026 : Power instability || Mail sent to Camusat</t>
  </si>
  <si>
    <t>(04/23/2026 hourly IHS):-18:00:12-Grid only no space // grid return</t>
  </si>
  <si>
    <t>(04/23/2026 hourly IHS):-3:54:43-(Unstable)FME reported insufficient rectifiers on site</t>
  </si>
  <si>
    <t>(04/23/2026 hourly IHS):-2:58:55-FME is on site</t>
  </si>
  <si>
    <t>(04/23/2026 hourly IHS):-1:45:01-Fme Justin informed and will managed after Nkolmekong</t>
  </si>
  <si>
    <t>(04/23/2026 cell nokia): -23/04/2026 : Need BO RAN analysis || Physical reset needed &amp; check and replace module if needed</t>
  </si>
  <si>
    <t xml:space="preserve">(04/23/2026 cell nokia): -23/04/2026 : Need BO RAN analysis </t>
  </si>
  <si>
    <t>(04/23/2026 hourly IHS):-0:39:30-Herve is managing with level 0</t>
  </si>
  <si>
    <t>(04/23/2026 hourly IHS):-1:33:22-Our FME EMMANUEL is on site</t>
  </si>
  <si>
    <t>(04/23/2026 hourly IHS):-0:55:21-Fme Boris is i nformed ETA=04:10AM</t>
  </si>
  <si>
    <t>(04/23/2026 cell nokia): -22/04/2026 : Need BO RAN analysis || Check and replace FBBC if needed</t>
  </si>
  <si>
    <t>(04/23/2026 cell nokia): -2/04/2026 : Access issue 
22/04/2026 : Need BO RAN analysis || Check and replace FBBC if needed</t>
  </si>
  <si>
    <t>(04/23/2026 hourly IHS):-FME Pascal is managing with level 0</t>
  </si>
  <si>
    <t>(04/23/2026 cell nokia): -23/04/2026 : Need BO RAN analysis ||Site was down due to transmission</t>
  </si>
  <si>
    <t>(04/23/2026 cell nokia): -23/04/2026 : Need BO RAN analysis || Site was down due to transmission</t>
  </si>
  <si>
    <t>(04/23/2026 cell nokia): -23/04/2026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t>
  </si>
  <si>
    <t>(04/23/2026 cell huawei): -23/04/2026 :Power isntability || Mail sent to Camusat</t>
  </si>
  <si>
    <t>(04/23/2026 hourly IHS):-1:37:38-FME is on site</t>
  </si>
  <si>
    <t>(04/23/2026 cell zte): -23/04/2026 : Power issue || Mail sent to HIS || Feedback HIS : Site up
RCA: Low fuel // refueling done</t>
  </si>
  <si>
    <t xml:space="preserve">(04/23/2026 cell nokia): -23/04/2026 : Check and replace FRGU || FME Herman activer
22/04/2026 : Need BO RAN analysis || Closed after reset but check and replace rado module if issue persist </t>
  </si>
  <si>
    <t xml:space="preserve">(04/23/2026 cell nokia): -23/04/2026 : Check and replace FRGU || FME activer|| FME etait sur le site de batoua il a fini tard || Il interviendra demai sur le site de Bata || ETA : Demain 24/04/2026 
22/04/2026 : Need BO RAN analysis || Closed after reset but check and replace rado module if issue persist </t>
  </si>
  <si>
    <t>(04/23/2026 hourly IHS):-4:58:43-Maxime is heading to site, Injection pump faulty,replacement ongoing</t>
  </si>
  <si>
    <t xml:space="preserve">(04/23/2026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</si>
  <si>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(04/23/2026 hourly IHS):-1:25:25-FME is managing with level 0</t>
  </si>
  <si>
    <t xml:space="preserve">(04/23/2026 cell nokia): -22/04/2026 : FME should check SFP (06 Gb), Optical fiber and replace it if needed || Tickets creer au FME jeremiah  pour la commande  SFP et la F.O || ETA : 24/04/2026
21/04/2026 : Need BO RAN analysis || Closed after reset but FME should check SFP(06 Gb), Optical fiber and replace it if needed </t>
  </si>
  <si>
    <t xml:space="preserve">(04/23/2026 cell zte): -23/04/2026 : Power issue || Mail sent to Camusat || Grid outage // Démarrage manuel du GE (Automatisme NOK car interdiction de démarrer le GE à partir de 18h). </t>
  </si>
  <si>
    <t>(04/23/2026 hourly IHS):-0:42:45-Lagloire is informed and managing with level 0</t>
  </si>
  <si>
    <t>(04/23/2026 cell nokia):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t>
  </si>
  <si>
    <t>(04/23/2026 cell nokia):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t>
  </si>
  <si>
    <t>(04/23/2026 hourly IHS):-0:22:26-Fme Yamen is Informed ETA=03:30PM</t>
  </si>
  <si>
    <t>(04/23/2026 hourly IHS):-5:02:38-FME is on site</t>
  </si>
  <si>
    <t>(04/23/2026 hourly IHS):-0:00:23-FME Romeo managing with level 0</t>
  </si>
  <si>
    <t>(04/23/2026 cell huawei): -23/04/2026 : Power instability || Miail sent to HIS</t>
  </si>
  <si>
    <t xml:space="preserve">(04/23/2026 cell nokia):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</si>
  <si>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(04/23/2026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</si>
  <si>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(04/23/2026 hourly IHS):-43:00:00-Our FME EMMANUEL is managing with level zero</t>
  </si>
  <si>
    <t>(04/23/2026 hourly IHS):-Grid outage, site went down due to Gen Overload (30kva,290A</t>
  </si>
  <si>
    <t>(04/23/2026 hourly IHS):-0:19:01-Fme Antoine informed ETA=12:30PM</t>
  </si>
  <si>
    <t>(04/23/2026 cell nokia): -22/04/2026 : Intervention ce jour ||FME gregoire activer  
21/04/2026 : Check breaker and  interconnection FRGU, FXED(sfp, optical fiber) between system and radio module, swap its if needed || Feedback RM : Planned On 22.04.2026</t>
  </si>
  <si>
    <t>(04/23/2026 cell nokia): -23/04/2026 : Expedition fibre et SFP ce jour || Intervention demain 24042026 
22/04/2026 : Intervention ce jour ||FME gregoire activer  ||Cde la F.O et la SFP 
21/04/2026 : Check breaker and  interconnection FRGU, FXED(sfp, optical fiber) between system and radio module, swap its if needed || Feedback RM : Planned On 22.04.2026</t>
  </si>
  <si>
    <t>(04/23/2026 hourly IHS):-0:34:04-FME Marcel managing with level 0</t>
  </si>
  <si>
    <t>(04/23/2026 hourly IHS):-1:49:08-Our FME LAGLOIRE is managing with level zero</t>
  </si>
  <si>
    <t>(04/23/2026 hourly IHS):-Fme delor will manage after Tsinga Village 2</t>
  </si>
  <si>
    <t>(04/23/2026 hourly IHS):-1:51:23-Grid only no space // grid return</t>
  </si>
  <si>
    <t>(04/23/2026 cell zte): -23/04/2026 : Power issue || Mail sent to IHS</t>
  </si>
  <si>
    <t>(04/23/2026 hourly IHS):-0:26:10-FME is on the way ETA 21:45</t>
  </si>
  <si>
    <t>(04/23/2026 hourly IHS):-0:13:40-FME Jovi is informed ETA 11:30 AM</t>
  </si>
  <si>
    <t>(04/23/2026 hourly IHS):-4:15:43-FME Maxim is managing with level 0</t>
  </si>
  <si>
    <t xml:space="preserve">(04/23/2026 cell nokia): -23/04/2026 : Intervention ce jour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</si>
  <si>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(04/23/2026 cell nokia):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</si>
  <si>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(04/23/2026 hourly IHS):-0:35:52-FME is on the way ETA:07:30</t>
  </si>
  <si>
    <t>(04/23/2026 hourly IHS):-FME Brice is on the site .</t>
  </si>
  <si>
    <t>(04/23/2026 hourly IHS):-2:31:58-Joseph is managing with level 0</t>
  </si>
  <si>
    <t>(04/23/2026 hourly IHS):-2:26:20-FME Calvin managing with level 0</t>
  </si>
  <si>
    <t>(04/23/2026 cell zte): -23/04/2026 : Besoin d'analyse BO RAN || Check and clean jumper, port 1 of RRU 51 || Fme active</t>
  </si>
  <si>
    <t xml:space="preserve">(04/23/2026 cell nokia): -23/04/2026 : Check breaker and  interconnection AHMDA(sfp, optical fiber) between system and radio module, swap its if needed || FME armand activer || Investigation en cours </t>
  </si>
  <si>
    <t>(04/23/2026 hourly IHS):-2:14:43-Our FME STEPHANE is managing with level zero</t>
  </si>
  <si>
    <t>(04/23/2026 hourly IHS):-1:34:48-christmas ( 659906618 / LEC ) is on site for Work (swap of the energy bay)</t>
  </si>
  <si>
    <t>(04/23/2026 hourly IHS):-0:34:22-Alain is informed and heading to site, ETA 05:30 PM</t>
  </si>
  <si>
    <t>(04/23/2026 hourly IHS):-0:50:43-fme Anselm is on site</t>
  </si>
  <si>
    <t>(04/23/2026 hourly IHS):-0:57:38-Fme Armand is informed ETA=08:20AM</t>
  </si>
  <si>
    <t>(04/23/2026 cell zte): -23/04/2026 : Commande en cours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</si>
  <si>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</si>
  <si>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(04/23/2026 hourly IHS):-3:03:33-FME manage ETA 8:50</t>
  </si>
  <si>
    <t>(04/23/2026 hourly IHS):-1:01:02-FME is inform ETA 11h15</t>
  </si>
  <si>
    <t xml:space="preserve">(04/23/2026 cell nokia): -23/04/2026 : Check breaker and  interconnection FRMF (sfp, optical fiber) between system and radio module, swap its if needed || FME Charlie activer </t>
  </si>
  <si>
    <t xml:space="preserve">(04/23/2026 cell nokia): -23/04/2026 : Check breaker and  interconnection FRMF (sfp, optical fiber) between system and radio module, swap its if needed || FME Charlie activer || ETA : deain 24042026 </t>
  </si>
  <si>
    <t xml:space="preserve">(04/23/2026 cell nokia): -22/04/2026 : Access issue || Negociation en cours 
20/04/2026 : Check and clean FXDB ant 5, and ARGA ant 1 || Ghost town 
</t>
  </si>
  <si>
    <t>(04/23/2026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</si>
  <si>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(04/23/2026 cell zte): -23/04/2026 : Intervention prevu ce jour || ETA 14h30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</si>
  <si>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(04/23/2026 cell zte): -23/04/2026 : Intervention prevu ce jour || ETA 14h30 || Feedback Fme : Power pas toujours stable sur site RI en cours de redaction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</si>
  <si>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(04/23/2026 hourly IHS):-0:26:49-Our FME AYANG is managing with level zero</t>
  </si>
  <si>
    <t>(04/23/2026 cell zte):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</si>
  <si>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(04/23/2026 hourly IHS):-0:21:03-Brice is informed and managing</t>
  </si>
  <si>
    <t>(04/23/2026 cell zte): -
23/04/2026 : Intervention en cours
22/04/2026 : Fme actuellement sur CTR_054_Ndoussan  et se rendra sur mbangassina dans l'apres midi ETA 15h30 || Feedback PM : Suite à nos échanges, nous vous informons que nous sommes dans l’obligation de reporter l’intervention prévue, le FME étant toujours mobilisé sur le site CTR_054_Ndoussan avec l’équipe IHS. || Intervention reporte a demain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</si>
  <si>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(04/23/2026 cell huawei): -23/04/2026 : Power instability || Miail sent to Camusat</t>
  </si>
  <si>
    <t>(04/23/2026 cell huawei): -23/04/2026 : RF Jumper MQ4 faulty || SPARE attendu d'OCM</t>
  </si>
  <si>
    <t>(04/23/2026 hourly IHS):-0:32:41-FME Justin is informed ETA 07:40 AM</t>
  </si>
  <si>
    <t>(04/23/2026 hourly IHS):-CORDINATOR ACHILLE IS MANAGING WITH THE FME</t>
  </si>
  <si>
    <t>(04/23/2026 hourly IHS):-0:21:39-FME Severin is managing with level 0</t>
  </si>
  <si>
    <t>(04/23/2026 hourly IHS):-0:17:12-Our FME ULRICH is on way</t>
  </si>
  <si>
    <t>(04/23/2026 cell huawei): -23/04/2026 : Power instability || Mail sent to Camusat</t>
  </si>
  <si>
    <t>(04/23/2026 hourly IHS):-1:03:22-FME Romeo managing with level 0</t>
  </si>
  <si>
    <t>(04/23/2026 hourly IHS):-0:28:32-Team is on site for tests // await End of tests</t>
  </si>
  <si>
    <t>(04/23/2026 hourly IHS):-32:53:21-FME Gerald managing with level 0 due to insecurity</t>
  </si>
  <si>
    <t>(04/23/2026 hourly IHS):-0:16:03-Brice is informed and managing with level 0</t>
  </si>
  <si>
    <t>(04/23/2026 hourly IHS):-1:02:31-Fme Armand is informed ETA=11:10AM</t>
  </si>
  <si>
    <t>(04/23/2026 hourly IHS):-1:40:48-FME is informed and managed</t>
  </si>
  <si>
    <t>(04/23/2026 hourly IHS):-1:11:43-Honest is manage ETA 23:30</t>
  </si>
  <si>
    <t>(04/23/2026 cell zte): -23/04/2026 : Intervention prevue pour ce jour ETA 16H
22/04/2026 : Besoin d'analyse BO RAN || Check and clean jumper, port 3 of RRU 61 &amp; Swap jumper of RRU 61 port 3 with port 2 || Fme active || Fme actuellement en chemin pour le site de DIZANGUE et se rendra sur missole demain 23042026</t>
  </si>
  <si>
    <t>(04/23/2026 cell zte): -23/04/2026 : Intervention prevue pour ce jour ETA 16H || Fme etait sur site mbongo ce jour || Intervention reporte a demain 24042026
22/04/2026 : Besoin d'analyse BO RAN || Check and clean jumper, port 3 of RRU 61 &amp; Swap jumper of RRU 61 port 3 with port 2 || Fme active || Fme actuellement en chemin pour le site de DIZANGUE et se rendra sur missole demain 23042026</t>
  </si>
  <si>
    <t>(04/23/2026 hourly IHS):-0:46:16-FME is on the way ETA 19:00</t>
  </si>
  <si>
    <t>(04/23/2026 hourly IHS):-0:18:25-FME is on the way ETA 06:10 PM</t>
  </si>
  <si>
    <t>(04/23/2026 hourly IHS):-Fme Yamen is informed ETA 02:25 AM</t>
  </si>
  <si>
    <t>(04/23/2026 hourly IHS):-0:59:05-Bassirou is informed and managing with level 0</t>
  </si>
  <si>
    <t>(04/23/2026 hourly IHS):-0:45:53-joress is informed &amp; manage</t>
  </si>
  <si>
    <t>(04/23/2026 hourly IHS):-1:35:00-FME is informed and managing</t>
  </si>
  <si>
    <t>(04/23/2026 hourly IHS):-1:14:23-Francis is managing with level zero</t>
  </si>
  <si>
    <t>(04/23/2026 cell zte): -23/04/2026 : Besoin d'analyse BO RAN || Check and clean jumper, port 1 of RRU 52 || Fme active</t>
  </si>
  <si>
    <t>(04/23/2026 cell zte): -23/04/2026 : Besoin d'analyse BO RAN || Check and clean jumper, port 1 of RRU 52 || Fme active|| Fme sur site mbongo ce jour ; intevention demain 24042026</t>
  </si>
  <si>
    <t>(04/23/2026 hourly IHS):-1:13:32-(Unstable site) Site went down because Gen overload(12.5KVA, 130A) and rectifier issue</t>
  </si>
  <si>
    <t>(04/23/2026 hourly IHS):-3:26:47-Fme Francklin is informed ETA ASAP</t>
  </si>
  <si>
    <t>(04/23/2026 hourly IHS):-0:10:52-FME Beranger is on way. ETA = 12:30 PM</t>
  </si>
  <si>
    <t>(04/23/2026 hourly IHS):-4:26:43-FME is on site</t>
  </si>
  <si>
    <t>(04/23/2026 hourly IHS):-2:09:50-FME Calvin managing with level 0</t>
  </si>
  <si>
    <t>(04/23/2026 hourly IHS):-0:16:49-Gen overload</t>
  </si>
  <si>
    <t>(04/23/2026 hourly IHS):-0:34:46-Carlos is informed and managing with level 0</t>
  </si>
  <si>
    <t>Ticket 23/04/2026</t>
  </si>
  <si>
    <t>Dashbord suivi TOP OFFENDERS 23/04/2026</t>
  </si>
  <si>
    <t>CTR_306_Z_Mengang-MTN(CTR-306)</t>
  </si>
  <si>
    <t>2604C15558 // INC-20260423-00017314</t>
  </si>
  <si>
    <t>CTR_348_Z_Essiezik(CTR-348)</t>
  </si>
  <si>
    <t>CTR_856_Z_Dzeng-IHS(CTR-856)</t>
  </si>
  <si>
    <t>CTR_112_Z_Awae(CTR-112)</t>
  </si>
  <si>
    <t>CTR_892_Z_SANGLA(CTR-892)</t>
  </si>
  <si>
    <t>CTR_187_Z_AWAE-MTN-IHS(CTR-187)</t>
  </si>
  <si>
    <t>CTR_823_Z_Koundou(CTR-823)</t>
  </si>
  <si>
    <t>(04/23/2026 incident ) : impact by CTR_306_Z_Mengang-MTN(CTR-306)   . Power issue  || Action :En attente RCA IHS</t>
  </si>
  <si>
    <t>EXN_007_N_Amchide</t>
  </si>
  <si>
    <t>2604C12142 // INC-20260423-00014523</t>
  </si>
  <si>
    <t>EXN_251_N_SS_Vreket</t>
  </si>
  <si>
    <t>EXN_042_N_Mozogo</t>
  </si>
  <si>
    <t>EXN_104_N_Kolofata</t>
  </si>
  <si>
    <t>EXN_524_URH_DJOUREDANNE</t>
  </si>
  <si>
    <t>EXN_542_URH_MAGRONGONG</t>
  </si>
  <si>
    <t>EXN_520_URH_GABAN</t>
  </si>
  <si>
    <t>EXN_295_URH_LIMANI</t>
  </si>
  <si>
    <t>EXN_294_URH_NGUETCHEWE</t>
  </si>
  <si>
    <t>EXN_421_URH_ZILER</t>
  </si>
  <si>
    <t>EXN_528_URH_POUGUERE</t>
  </si>
  <si>
    <t>EXN_427_URH_MAZAYA</t>
  </si>
  <si>
    <t>EXN_314_URH_GOUZOUDOU</t>
  </si>
  <si>
    <t>EXN_308_URH_YEGOUA</t>
  </si>
  <si>
    <t>EXN_339_URH_BLABLINE</t>
  </si>
  <si>
    <t>EXN_428 _URH_HOUDA</t>
  </si>
  <si>
    <t>2604C10049 // INC-20260423-00013125</t>
  </si>
  <si>
    <t>SUO_245_N_Mamfe-Camtel</t>
  </si>
  <si>
    <t xml:space="preserve">LIT_133_N_Colline-du-loup </t>
  </si>
  <si>
    <t>2604B45595 / INC-20260422-00002971</t>
  </si>
  <si>
    <t>(04/23/2026 incident ) : impact by CTR_315_Z_Bitoto  RCA: Power issue / En attete RCA IHS</t>
  </si>
  <si>
    <t>Ossing-IHS_G_SUO_100</t>
  </si>
  <si>
    <t>Kembong_U_NRO_026</t>
  </si>
  <si>
    <t>Bachuo-Ntai_G_SUO_030</t>
  </si>
  <si>
    <t>SUO_133_N_Alou-IHS_G</t>
  </si>
  <si>
    <t>Mamfe-Centre-IHS_SUO_106</t>
  </si>
  <si>
    <t>Mamfe-Brasserie_G_SUO_073</t>
  </si>
  <si>
    <t>Bakwele-IHS_G_SUO_249</t>
  </si>
  <si>
    <t>Mamfe-Town-IHS_G_SUO_107</t>
  </si>
  <si>
    <t>KORETA</t>
  </si>
  <si>
    <t>INC-20260421-00012703 | 2604B36217</t>
  </si>
  <si>
    <t>SongLoulou-IHS_G_LIT_200</t>
  </si>
  <si>
    <t>Nkan_G_LIT_514</t>
  </si>
  <si>
    <t>Logbong_G_LIT_508</t>
  </si>
  <si>
    <t>Ngonga_G_LIT_135</t>
  </si>
  <si>
    <t>Kanga_G_LIT_510</t>
  </si>
  <si>
    <t>Sodibanga_G_LIT_515</t>
  </si>
  <si>
    <t>Ndokok_G_CTR_059</t>
  </si>
  <si>
    <t>Pouma-Makob_G_LIT_201</t>
  </si>
  <si>
    <t>Poutkak_G_LIT_513</t>
  </si>
  <si>
    <t>Botko_G_LIT_319</t>
  </si>
  <si>
    <t>Bihaing-IHS_G_LIT_517</t>
  </si>
  <si>
    <t>Sackbayeme_G_LIT_138</t>
  </si>
  <si>
    <t>Ebombe_G_CTR_003</t>
  </si>
  <si>
    <t>(04/23/2026 incident ) : impact by CTR_003 EBOMBE,   Souci d'energie || Action : RAC en attente CAMUSAT</t>
  </si>
  <si>
    <t>NRO_090_H_Bangourain</t>
  </si>
  <si>
    <t>2604C09641 // INC-20260423-00012822</t>
  </si>
  <si>
    <t>NRO_N_050_Bangolan</t>
  </si>
  <si>
    <t>EST_016_Z_Kenzou(EST-016)</t>
  </si>
  <si>
    <t>INC-20260423-00012547 / 2604C09102</t>
  </si>
  <si>
    <t>EST_013_N_Yokadouma_GD</t>
  </si>
  <si>
    <t>EST_048_N_Gari-Gombo_G</t>
  </si>
  <si>
    <t>EST_102_N_SFID-Ndeng-MTN-IHS_G_VSAT</t>
  </si>
  <si>
    <t>EST_041_N_Ndelele-MTN_G</t>
  </si>
  <si>
    <t>EST_106_N_Yola-MTN-IHS_G</t>
  </si>
  <si>
    <t>EST_133_Z_NYABI(EST-133)</t>
  </si>
  <si>
    <t>EST_126_Z_Gomala-IHS(EST-126)</t>
  </si>
  <si>
    <t>EST_130_Z_Borongoue-IHS(EST-130)</t>
  </si>
  <si>
    <t>EST_153_Z_Wasse(EST-153)</t>
  </si>
  <si>
    <t>EST_235_URZ_NABOUBOU(EST-235)</t>
  </si>
  <si>
    <t>EST_253_URZ_NDAMONO(EST-253)</t>
  </si>
  <si>
    <t>EST_238_URZ_BARIBANGUE(EST-238)</t>
  </si>
  <si>
    <t>EST_249_URZ_BELINGBANDA(EST-249)</t>
  </si>
  <si>
    <t>EST_245_URZ_NARKE-I(EST-245)</t>
  </si>
  <si>
    <t>2604C06175 // INC-20260423-00011142</t>
  </si>
  <si>
    <t>2604C07670 / INC-20260423-00011806</t>
  </si>
  <si>
    <t>(04/23/2026 incident ): impacted by   EXN_075_H_Datcheka, several Grid fluctuations || Action : Grid switched-off and manuel start of Gen</t>
  </si>
  <si>
    <t>CTR_347_Z_Mvog-Ada-New(CTR-347)</t>
  </si>
  <si>
    <t>CTR_096_Z_Mvog-Ada-TKC(CTR-096)</t>
  </si>
  <si>
    <t>CTR_109_Z_Nkolndongo(CTR-109)</t>
  </si>
  <si>
    <t>CTR_483_Z_Mvogmbi-New(CTR-483)</t>
  </si>
  <si>
    <t>CTR_129_Z_Acropole-IHS(CTR-129)</t>
  </si>
  <si>
    <t>CTR_868_Z_Institute-Samba-New(CTR-868)</t>
  </si>
  <si>
    <t>CTR_535_Z_Montee-Kondengui-MTN-IHS(CTR-535)</t>
  </si>
  <si>
    <t>CTR_035_Z_Olezoa(CTR-035)</t>
  </si>
  <si>
    <t>CTR_1055_Z_Ndisamba(CTR-1055)</t>
  </si>
  <si>
    <t>CTR_721_Z_Etam-Bafia(CTR-721)</t>
  </si>
  <si>
    <t>CTR_269_Z_Ekounou-PJ(CTR-269)</t>
  </si>
  <si>
    <t>CTR_270_Z_Montesquieux(CTR-270)</t>
  </si>
  <si>
    <t>CTR_728_Z_Mvog-Atangana-Mballa(CTR-728)</t>
  </si>
  <si>
    <t>CTR_652_Z_Hopital-de-La-Cass(CTR-652)</t>
  </si>
  <si>
    <t>CTR_240_Z_C-Supreme(CTR-240)</t>
  </si>
  <si>
    <t>CTR_125_Z_Mobil-Kondengui(CTR-125)</t>
  </si>
  <si>
    <t>CTR_090_Z_Av-Germaine(CTR-090)</t>
  </si>
  <si>
    <t>CTR_661_Z_Nkoa-Ayos-IHS(CTR-661)</t>
  </si>
  <si>
    <t>CTR_389_Z_GSO(CTR-389)</t>
  </si>
  <si>
    <t>CTR_247_Z_nkolanga</t>
  </si>
  <si>
    <t>CTR_317_Z_Soa  || 7 SITE ZTE ET 2 SITE OPTIM</t>
  </si>
  <si>
    <t>INC-20260423-00011120 || 2604C06134</t>
  </si>
  <si>
    <t>LIT_181_Z_Bonendale(LIT-181)</t>
  </si>
  <si>
    <t>LIT_990_Z_Bepelle(LIT-990)</t>
  </si>
  <si>
    <t>LIT_641_Z_Bonendale-II(LIT-641)</t>
  </si>
  <si>
    <t>LIT_741_Z_Sodiko-III-MTN(LIT-741)</t>
  </si>
  <si>
    <t>LIT_645_Z_Bberi-Excellence(LIT-645)</t>
  </si>
  <si>
    <t>LIT_852_Z_Ndobo-Bilingue-Excellence(LIT-852)</t>
  </si>
  <si>
    <t>LIT_624_Z_Ndobo3-MTN(LIT-624)</t>
  </si>
  <si>
    <t>LIT_862_Z_Bonamatoumbe-Village(LIT-862)</t>
  </si>
  <si>
    <t>LIT_346_Z_Bberi-Abattoir(LIT-346)</t>
  </si>
  <si>
    <t>IHS : FME is on the site,ETA=04:55pm</t>
  </si>
  <si>
    <t>LIT_236_Marche_Mboppi</t>
  </si>
  <si>
    <t>LIT_736_Mboppi_new</t>
  </si>
  <si>
    <t>(04/23/2026 incident ) : impact by SUO_030_N_Bachuo-Ntai , Defaut GEN || Action Gen overhaul</t>
  </si>
  <si>
    <t>(04/23/2026 incident ) : impact by LIT_133_N_Colline-du-loup  GE overload || Action SWAP GE</t>
  </si>
  <si>
    <t xml:space="preserve">(04/23/2026 incident ) : impact by  CTR_301_N_Matsari,  @ sylvienne Ocm Geldu TT pour test ODU en hauteur  || @WILLY FME OCM pang CAMTEL besion dde ton support terrain sur cet incident  || FME deja en route ,ETA FME   9h30 a cause de la pluie </t>
  </si>
  <si>
    <t xml:space="preserve">CTR_317_Z_Soa </t>
  </si>
  <si>
    <t>(04/23/2026 incident ) : impact by  CTR_317_Z_Soa ,Coupure fibre || Action trafic routesur le FH</t>
  </si>
  <si>
    <t>(04/23/2026 incident ) : impact by CTR_247_Z_nkolanga  Souci d'energie || Action RCA EN attente HIS</t>
  </si>
  <si>
    <t>(04/23/2026 incident ) : CTR_347_Z_Mvog-Ada-New(CTR-347), Defaut FAN || Action : remplacement DE FAN</t>
  </si>
  <si>
    <t>(04/23/2026 incident ) : impact by LIT_736_Mboppi_new , Grid  outage no space et batterie Frelon du site Dechargee || Action :installation de la nouvelle batterie Frelon(celle de Ngodi-cimetiere sur le site</t>
  </si>
  <si>
    <t>Verifications 23/04/2026</t>
  </si>
  <si>
    <t>17/4/2026</t>
  </si>
  <si>
    <t>18/4/2026</t>
  </si>
  <si>
    <t>19/4/2026</t>
  </si>
  <si>
    <t>20/04/2026</t>
  </si>
  <si>
    <t>21/4/2026</t>
  </si>
  <si>
    <t>22/4/2026</t>
  </si>
  <si>
    <t>23/4/2026</t>
  </si>
  <si>
    <t>Insecurity</t>
  </si>
  <si>
    <t>REPETITIF</t>
  </si>
  <si>
    <t>No impact</t>
  </si>
  <si>
    <t>INCIDENT</t>
  </si>
  <si>
    <t>RCA</t>
  </si>
  <si>
    <t>ETR</t>
  </si>
  <si>
    <t>Status</t>
  </si>
  <si>
    <t>(04/23/2026 hourly IHS):-2:51:43-Grid only, no space//awaiting grid return..INC-20260423-00016006…Others Transmission equipement fault</t>
  </si>
  <si>
    <t>(04/23/2026 ocm ran 18h): -Power status check ongoing..INC-20260423-00017366…2026-04-23 21:59:27…site was down because the powercore controller froze / Ok after reset…site was down because the powercore controller froze / Ok after reset…Others…site was down because the powercore controller froze / Ok after reset</t>
  </si>
  <si>
    <t xml:space="preserve">(04/23/2026 hourly IHS):-518:53:40-ACCESS DENIED BY LOCAL AUTHORITY..(04/23/2026 ocm ran 18h): -09.04.26; IHS; ACCESS DENIED BY LOCAL AUTHORITY - Escalade L5
08.04.26; IHS; ACCESS DENIED BY LOCAL AUTHORITY - Escalade L5
06.04.26; IHS; ACCESS DENIED BY LOCAL AUTHORITY - Escalade L4
02.04.26: IHS: ACCESS DENIED BY LOCAL AUTHORITY escalade L3 IHS ..(04/23/2026 ocm ran 17h): -09.04.26; IHS; ACCESS DENIED BY LOCAL AUTHORITY - Escalade L5
08.04.26; IHS; ACCESS DENIED BY LOCAL AUTHORITY - Escalade L5
06.04.26; IHS; ACCESS DENIED BY LOCAL AUTHORITY - Escalade L4
02.04.26: IHS: ACCESS DENIED BY LOCAL AUTHORITY escalade L3 IHS ..(04/23/2026 ocm ran 13h): -09.04.26; IHS; ACCESS DENIED BY LOCAL AUTHORITY - Escalade L5
08.04.26; IHS; ACCESS DENIED BY LOCAL AUTHORITY - Escalade L5
06.04.26; IHS; ACCESS DENIED BY LOCAL AUTHORITY - Escalade L4
02.04.26: IHS: ACCESS DENIED BY LOCAL AUTHORITY escalade L3 IHS </t>
  </si>
  <si>
    <t>(04/23/2026 ocm ran 18h):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town..(04/23/2026 ocm ran 17h):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town..(04/23/2026 ocm ran 13h):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</si>
  <si>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 xml:space="preserve">(04/23/2026 ocm ran 18h): -17/04/2026 Carte EAC (3DB19417AA )  faulty commandée passé pas disponible point transmis a OCM 
16/04/2026 Besoin d'un fme sur site pour verifier le status du MPR et la chaine antennaire de l ODU FME desmond activé ETA asap ..(04/23/2026 ocm ran 17h): -17/04/2026 Carte EAC (3DB19417AA )  faulty commandée passé pas disponible point transmis a OCM 
16/04/2026 Besoin d'un fme sur site pour verifier le status du MPR et la chaine antennaire de l ODU FME desmond activé ETA asap ..(04/23/2026 ocm ran 13h): -17/04/2026 Carte EAC (3DB19417AA )  faulty commandée passé pas disponible point transmis a OCM 
16/04/2026 Besoin d'un fme sur site pour verifier le status du MPR et la chaine antennaire de l ODU FME desmond activé ETA asap </t>
  </si>
  <si>
    <t>(04/23/2026 ocm ran 18h): -Power status check ongoing..INC-20260423-00018835…2026-04-24 00:37:49…Gel du TT pour insecurité @Sylvienne Ocm</t>
  </si>
  <si>
    <t>(04/23/2026 hourly IHS):-42:00:00-Our FME DAVID is on site..(04/23/2026 cell nokia): -23/04/2026 : Check breaker and  interconnection FXED,FRGU, FXDB (sfp, optical fiber) between system and radio module, swap its if needed || Power issue || Mail sent to IHS ..INC-20260423-00010447</t>
  </si>
  <si>
    <t>(04/23/2026 cell huawei): -23/04/2026 : Power instability || Mail sent to Camusat || Le transport du GE pour remplacement est en cours. Nous estimons un ETD de 25/04/2026 et un ETR de 26/04/2026...(04/23/2026 ocm ran 18h): -22/04/2026 Camusat: gen overloaded and stopped due to noise disturbance / gen will be started once it had cooled down..(04/23/2026 ocm ran 13h): -22/04/2026 Camusat: gen overloaded and stopped due to noise disturbance / gen will be started once it had cooled down</t>
  </si>
  <si>
    <t>(04/23/2026 cell nokia): -22/04/2026 : Cable d'alimentation SPM vandaliser
21/04/2026 : Check breaker and  interconnection FXED, FXDB, FRMF (sfp, optical fiber) between system and radio module, swap its if needed || FME Tsafack ervis activer..(04/23/2026 cell nokia): -22/04/2026 : Cable d'alimentation SPM vandaliser
21/04/2026 : Check breaker and  interconnection FXED, FXDB, FRMF (sfp, optical fiber) between system and radio module, swap its if needed || FME Tsafack ervis activer..(04/23/2026 cell nokia): -23/04/2026 : Relance faite hier 
22/04/2026 : Cable d'alimentation SPM vandaliser
21/04/2026 : Check breaker and  interconnection FXED, FXDB, FRMF (sfp, optical fiber) between system and radio module, swap its if needed || FME Tsafack ervis activer</t>
  </si>
  <si>
    <t>(04/23/2026 ocm ran 18h):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DG..(04/23/2026 ocm ran 17h):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DG..(04/23/2026 ocm ran 13h):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</si>
  <si>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(04/23/2026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13h):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</si>
  <si>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 xml:space="preserve">(04/23/2026 ocm ran 18h):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..(04/23/2026 ocm ran 17h):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..(04/23/2026 ocm ran 13h): -23.04.26; Access banned by Separatist
22.04.26; Access banned by Separatist
21.04.26;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</si>
  <si>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(04/23/2026 cell nokia): -23/04/2026 : Feedback RM : Road blocked No traffic 
21/04/2026 : Feedback RM: Road blocked No traffic || Access issue  
20/04/2026 : Ghost town 
18/04/2026 : Check breaker and  interconnection FXDB (sfp, optical fiber) between system and radio module, swap its if neede..(04/23/2026 cell nokia): -23/04/2026 : Feedback RM : Road blocked No traffic 
21/04/2026 : Feedback RM: Road blocked No traffic || Access issue  
20/04/2026 : Ghost town 
18/04/2026 : Check breaker and  interconnection FXDB (sfp, optical fiber) between system and radio module, swap its if neede..(04/23/2026 cell nokia): -23/04/2026 : Feedback RM : Road blocked No traffic 
21/04/2026 : Feedback RM: Road blocked No traffic || Access issue  
20/04/2026 : Ghost town 
18/04/2026 : Check breaker and  interconnection FXDB (sfp, optical fiber) between system and radio module, swap its if neede..NRO_089</t>
  </si>
  <si>
    <t>(04/23/2026 hourly IHS):-28:00:07-FME Eric is managing with level 0..(04/23/2026 ocm ran 18h): -23.04.26: IHS: FME Eric is managing with level 0 - Escalated to L4
22.04.26; IHS; FME Eric is managing with level 0 - Escalated to L3
21.04.26; IHS; FME Eric is managing with level 0 - Escalated to L2..(04/23/2026 ocm ran 17h): -23.04.26: IHS: FME Eric is managing with level 0 - Escalated to L4
22.04.26; IHS; FME Eric is managing with level 0 - Escalated to L3
21.04.26; IHS; FME Eric is managing with level 0 - Escalated to L2..(04/23/2026 ocm ran 13h): -23.04.26: IHS: FME Eric is managing with level 0 - Escalated to L4
22.04.26; IHS; FME Eric is managing with level 0 - Escalated to L3
21.04.26; IHS; FME Eric is managing with level 0 - Escalated to L2..NRO_050</t>
  </si>
  <si>
    <t>INC-20260423-00002530…2026-04-23 06:49:27…Grid outage and grid only site / Grid return awaited..CTR_758</t>
  </si>
  <si>
    <t>(04/23/2026 ocm ran 18h): -23.04.26: En attente d'un nouvel ETR de l'ing OCM
20.04.26; Nouvel ETR=22.04.26
13/04/2026 Relance OCM en attente de retour
10.04.26; Nouvel ETR=12.04.26
07.04.26; Site UE relay, nouvel ETR=09.04.26..(04/23/2026 ocm ran 17h): -23.04.26: En attente d'un nouvel ETR de l'ing OCM
20.04.26; Nouvel ETR=22.04.26
13/04/2026 Relance OCM en attente de retour
10.04.26; Nouvel ETR=12.04.26
07.04.26; Site UE relay, nouvel ETR=09.04.26..(04/23/2026 ocm ran 13h): -23.04.26: En attente d'un nouvel ETR de l'ing OCM
20.04.26; Nouvel ETR=22.04.26
13/04/2026 Relance OCM en attente de retour
10.04.26; Nouvel ETR=12.04.26
07.04.26; Site UE relay, nouvel ETR=09.04.26..NRD_110</t>
  </si>
  <si>
    <t>(04/23/2026 hourly IHS):-1:40:59-Grid only, no space//Awaiting grid return..INC-20260423-00015209..CTR_093</t>
  </si>
  <si>
    <t>(04/23/2026 hourly IHS):-8:05:16-FME Roland is managing with level 0..(04/23/2026 cell nokia): -23/04/2026 : Feedback RM : Still Power Issue Site going down after reset when cells are coming up. Ihs to upgrade power capacity there
22/04/2026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..(04/23/2026 cell nokia): -23/04/2026 : Feedback RM : Still Power Issue Site going down after reset when cells are coming up. Ihs to upgrade power capacity there
22/04/2026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..INC-20260423-00016964…Others Transmission equipement fault..NRO_046</t>
  </si>
  <si>
    <t>(04/23/2026 ocm ran 13h): -23.04.26; Power alarms; MTN is activated to check..EXN_246</t>
  </si>
  <si>
    <t xml:space="preserve">(04/23/2026 ocm ran 18h): -23.04.26: FME en route pour le site, ETA=13H UTC
22.04.26; Besoin d'un FME sur site pour vérifier l'état du FAN du MPR et le remplacer au besoin, PN: 3DB18134BBAD01 FME activé eta asap ..(04/23/2026 ocm ran 17h): -23.04.26: FME en route pour le site, ETA=13H UTC
22.04.26; Besoin d'un FME sur site pour vérifier l'état du FAN du MPR et le remplacer au besoin, PN: 3DB18134BBAD01 FME activé eta asap ..(04/23/2026 ocm ran 13h): -23.04.26: FME en route pour le site, ETA=13H UTC
22.04.26; Besoin d'un FME sur site pour vérifier l'état du FAN du MPR et le remplacer au besoin, PN: 3DB18134BBAD01 FME activé eta asap </t>
  </si>
  <si>
    <t>(04/23/2026 ocm ran 13h): -Impacted by EXN_807_N_Dabanga (TX issue)..INC-20260423-00010098…Others Transmission equipement fault</t>
  </si>
  <si>
    <t>(04/23/2026 cell nokia): -24/04/2026 : Check and replace FXDB ..INC-20260423-00003616…2026-04-23 08:22:01…Impqcted by Dabanga EXN 807…Others Transmission equipement fault</t>
  </si>
  <si>
    <t>(04/23/2026 cell nokia): -22/04/2026 :Feedback R.M : Power not sufficient IHS to upgrade POWER. IR To be shared this day FME donald activer || Mail dent to IHS 
20/04/2026 : Ghost town 
18/04/2026 : Check breaker and  interconnection FXDB (sfp, optical fiber) between system and radio module, swap its if neede..(04/23/2026 cell nokia): -22/04/2026 :Feedback R.M : Power not sufficient IHS to upgrade POWER. IR To be shared this day FME donald activer || Mail dent to IHS 
20/04/2026 : Ghost town 
18/04/2026 : Check breaker and  interconnection FXDB (sfp, optical fiber) between system and radio module, swap its if neede..(04/23/2026 cell nokia): -23/04/2026 : FME Donald activer pour investigation 
22/04/2026 :Feedback R.M : Power not sufficient IHS to upgrade POWER. IR To be shared this day FME donald activer || Mail dent to IHS 
20/04/2026 : Ghost town 
18/04/2026 : Check breaker and  interconnection FXDB (sfp, optical fiber) between system and radio module, swap its if neede..NRO_245</t>
  </si>
  <si>
    <t>(04/23/2026 ocm ran 18h):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ASAP..(04/23/2026 ocm ran 17h):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ASAP..(04/23/2026 ocm ran 13h):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ASAP..INC-20260423-00021620</t>
  </si>
  <si>
    <t>(04/23/2026 hourly IHS):-26:48:46-FME Gerald is managing with level 0..INC-20260423-00009725…2026-04-23 17:45:05…02/03 rectifiers faulty // Rectifiers replaced…02/03 rectifiers faulty // Rectifiers replaced…Disconnection…02/03 rectifiers faulty // Rectifiers replaced</t>
  </si>
  <si>
    <t>(04/23/2026 cell nokia): -23/04/2026 : Check  breaker and  interconnection AHPMDA(sfp, optical fiber) between system and radio module, swap its if needed
21/03/2026 : Access issue 
20/04/2026 : Need BO RAN analysis || Closed after reset but check ABIA connectivity..(04/23/2026 cell nokia): -23/04/2026 : Check  breaker and  interconnection AHPMDA(sfp, optical fiber) between system and radio module, swap its if needed || Acess issue 
21/03/2026 : Access issue 
20/04/2026 : Need BO RAN analysis || Closed after reset but check ABIA connectivity</t>
  </si>
  <si>
    <t>(04/23/2026 hourly IHS):-2:01:34-Our FME MOSES is managing with level zero..(04/23/2026 cell nokia): -22/04/2026 : Feedback RM : Impacted by BAFMENG Road blocked No traffic blocked by transporters We iwll check On 21.04.2026 if team can Move
21/04/2026 : Feddback RM : Impacted by BAFMEN Road blocked No traffic blocked by transporters
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..(04/23/2026 cell nokia): -23/04/2026 : Check and replace ABIA || Acess issue ..INC-20260423-00006255…2026-04-23 09:59:47…Auto TT closure RCA…Others Transmission equipement fault..NRO_030</t>
  </si>
  <si>
    <t>(04/23/2026 hourly IHS):-1:51:22-FME manage with level 0..(04/23/2026 cell nokia): -
24/04/2026 : Acess issue 
22/04/2026 : Need BO RAN analysis || Check and replace ABIA || Acess issue ..INC-20260423-00006447…2026-04-23 10:30:23…Le site est up à notre connexion, nous ne constatons pas de souci coté transmission.…Impacted by Balikumbat palias…Others Transmission equipement fault</t>
  </si>
  <si>
    <t>(04/23/2026 ocm ran 18h):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0..(04/23/2026 ocm ran 17h):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0..(04/23/2026 ocm ran 13h):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0..INC-20260423-00015702…Others Transmission equipement fault</t>
  </si>
  <si>
    <t>(04/23/2026 cell nokia): -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analysis..(04/23/2026 cell nokia): -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analysis..(04/23/2026 cell nokia): -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analysis..EXN_172</t>
  </si>
  <si>
    <t>(04/23/2026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reconnection)..(04/23/2026 ocm ran 17h):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reconnection)..(04/23/2026 ocm ran 13h):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</si>
  <si>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(04/23/2026 ocm ran 18h):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site..(04/23/2026 ocm ran 17h):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site..(04/23/2026 ocm ran 13h): -23.04.26; Access banned by Separatist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site..INC-20260423-00015756…Others Transmission equipement fault</t>
  </si>
  <si>
    <t>(04/23/2026 ocm ran 18h):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status..(04/23/2026 ocm ran 17h):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status..(04/23/2026 ocm ran 13h):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</si>
  <si>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xml:space="preserve">(04/23/2026 hourly IHS):-0:57:03-Our FME CHRIS is managing with level zero..(04/23/2026 cell nokia): -22/04/2026 : Need BO RAN analysis ..(04/23/2026 cell nokia): -22/04/2026 : Need BO RAN analysis ||Closed after reset but check and replace FXED ..(04/23/2026 cell nokia): -22/04/2026 : Need BO RAN analysis ||Closed after reset but check and replace FXED </t>
  </si>
  <si>
    <t>(04/23/2026 hourly IHS):-2:53:41-FME Gerald is managing with level 0..(04/23/2026 ocm ran 18h): -Power status check ongoing..INC-20260423-00013125…2026-04-23 17:46:33…RM alerté pour prise en charge  informe quee la zone inseecurisée et qu'il essaie d'avoir le level 0…RCA attendu de IHS…Others…Probleme d'energie</t>
  </si>
  <si>
    <t>(04/23/2026 ocm ran 18h): -Power status check ongoing..(04/23/2026 ocm ran 17h): -Power status check ongoing..INC-20260423-00013821</t>
  </si>
  <si>
    <t>(04/23/2026 ocm ran 18h): -Power status check ongoing..INC-20260423-00015142…Others Transmission equipement fault</t>
  </si>
  <si>
    <t>(04/23/2026 cell nokia): -23/04/2026 : Acess issue 
22/04/2026 : Probleme d'access au pylone avec HIS || Acess issue 
18/04/2026 : Check and clean FRGUant 2 || FME Hippolyte activer || FME Hippolyte activer ..(04/23/2026 cell nokia): -23/04/2026 : FME sur site || Intervention en cours || UP apres remplacement du jumpeurs 
22/04/2026 : Probleme d'access au pylone avec HIS || Acess issue 
18/04/2026 : Check and clean FRGUant 2 || FME Hippolyte activer || FME Hippolyte activer ..(04/23/2026 cell nokia): -23/04/2026 : FME sur site || Intervention en cours || UP apres remplacement du jumpeurs 
22/04/2026 : Probleme d'access au pylone avec HIS || Acess issue 
18/04/2026 : Check and clean FRGUant 2 || FME Hippolyte activer || FME Hippolyte activer ..ADM_141</t>
  </si>
  <si>
    <t>(04/23/2026 hourly IHS):-2:18:23-FME Roland is managing with level 0..(04/23/2026 ocm ran 17h): -23.04.26: IHS: 1.1V: FME Roland is managing with level 0..INC-20260423-00009638…2026-04-23 19:53:01…Low oil pressure // Added oil and started GEN manually</t>
  </si>
  <si>
    <t>(04/23/2026 ocm ran 18h): -Power status check ongoing..INC-20260423-00013824…Others Transmission equipement fault</t>
  </si>
  <si>
    <t>(04/23/2026 cell nokia): -21/04/2026 : Feedback RM: intervention planned on 23.04.2028
20/04/2026 : Ghost town 
18/04/2026 : Check and clean ARMA ant 2,4,5,6..(04/23/2026 cell nokia): -21/04/2026 : Feedback RM: intervention planned on 23.04.2028
20/04/2026 : Ghost town 
18/04/2026 : Check and clean ARMA ant 2,4,5,6..(04/23/2026 cell nokia): -23/04/2026 : Feedback RM : AFTER TROUBLESHOOTIN WITH THE BO YVAN : HE SUGGEST TO REPLACE THE ARMA MODULE : (REQUEST DONE FROM BAMENDA WH : INTERVENTION PLANED 25.04.2032)
21/04/2026 : Feedback RM: intervention planned on 23.04.2028
20/04/2026 : Ghost town 
18/04/2026 : Check and clean ARMA ant 2,4,5,6..NRO_044</t>
  </si>
  <si>
    <t xml:space="preserve">(04/23/2026 hourly IHS):-0:23:57-Our FME KELVIN is managing with level zero..(04/23/2026 cell nokia): -23/04/2026 : Check breaker and  interconnection AREA(sfp, optical fiber) between system and radio module, swap its if needed|| ETA : 24/04/2026 </t>
  </si>
  <si>
    <t>(04/23/2026 hourly IHS):-3:26:34-Grid only no space // grid return..(04/23/2026 ocm ran 13h): -23.04.26; Grid only no space, awaiting grid return</t>
  </si>
  <si>
    <t>(04/23/2026 hourly IHS):-0:11:58-Fme Boris is informed and will managed after Ngousso OCM..INC-20260423-00006708…2026-04-23 10:04:15</t>
  </si>
  <si>
    <t>(04/23/2026 hourly IHS):-1:06:46-Christian is informed and heading to site..(04/23/2026 ocm ran 18h): -Power status check ongoing</t>
  </si>
  <si>
    <t>(04/23/2026 hourly IHS):-0:18:56-FME Anrtoine will manage after ESSOS OASIS..INC-20260423-00005029</t>
  </si>
  <si>
    <t>(04/23/2026 cell nokia): -22/04/2026 : Check breaker and  interconnection AREA (sfp, optical fiber) between system and radio module, swap its if needed || FME Jeremiah activer || Action en cours avec le lkevel 0..(04/23/2026 cell nokia): -22/04/2026 : Check breaker and  interconnection AREA (sfp, optical fiber) between system and radio module, swap its if needed || FME Jeremiah activer || Action en cours avec le lkevel 0..(04/23/2026 cell nokia): -23/04/2026 : Action non aboutti avec le level 0 FME ira sur le site demain 24/4/2026 
22/04/2026 : Check breaker and  interconnection AREA (sfp, optical fiber) between system and radio module, swap its if needed || FME Jeremiah activer || Action en cours avec le lkevel 0..INC-20260423-00009265…Others Transmission equipement fault</t>
  </si>
  <si>
    <t>(04/23/2026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..LIT_377</t>
  </si>
  <si>
    <t>(04/23/2026 cell nokia): -23/04/2026 : Check and raplace FRGU ||  FME Charlie  activer 
22/04/2026 : Need BO RAN analysis ||Closed after reset but check and replace FRGU if issue persist..(04/23/2026 cell nokia): -24/04/2026 : Check and replace FRGU || Cde la radio passe || ETA: demain 24042026 ..INC-20260423-00006096</t>
  </si>
  <si>
    <t>(04/23/2026 cell nokia): -24/04/2026 : Check and clean FRGU ant 5  || FME charlie activer || ETA : demain 24/05/2026 ..INC-20260423-00006205</t>
  </si>
  <si>
    <t>(04/23/2026 hourly IHS):-1:47:39-FME Peter is on site..INC-20260423-00014461…Site unstable due to power issues …GE Fault</t>
  </si>
  <si>
    <t>(04/23/2026 hourly IHS):-2:31:34-Joseph is informed and managing..INC-20260423-00014364…2026-04-24 00:41:54…	Joseph is informed and managing with level 0 due to insecurity</t>
  </si>
  <si>
    <t>(04/23/2026 cell huawei): -23/04/2026 : Feedback HIS : Nous avons un sérieux problème de base connector sur ce site qui ont été affectes pas les mauvaises tensions Eneo d'ici la semaine prochaine nous allons stabiliser ce site...NRD_060</t>
  </si>
  <si>
    <t>(04/23/2026 hourly IHS):-Fme Boris will manage after SOA VILLAGE..INC-20260423-00001403…2026-04-23 04:17:05</t>
  </si>
  <si>
    <t>(04/23/2026 cell nokia): -24/04/2026 : Need BO RAN ongoing ..INC-20260423-00016234…Others Transmission equipement fault</t>
  </si>
  <si>
    <t xml:space="preserve">(04/23/2026 ocm ran 17h): -23.04.26; Besoin d'un FME sur site pour vérifier le statut de la MRBTS1 et son interco avec le MPR S1P1; CM-20260423-00003431; FME Wylly en route pour le site, ETA=17H30 UTC..INC-20260423-00008788…2026-04-23 14:44:55…23.04.26; Besoin d'un FME sur site pour vérifier le statut de la MRBTS1 et son interco avec le MPR S1P1; CM-20260423-00003431; FME Jean Kakeu activé pour investigations, update ASAP…en route pour le site. probablement une disjonction dans le DC BOX </t>
  </si>
  <si>
    <t>(04/23/2026 hourly IHS):-1:45:01-Fme Justin informed and will managed after Nkolmekong..INC-20260423-00006149…2026-04-23 09:36:06…Hello Team FO;
après analyse nous observons une perte de supervision sur le site de Emana-Pont-IHS-CTR_599 due à l'indisponibilité du site de Emana-Blick-IHS_CTR_160.
prière impacter le partenaire énergie pour vérifier le statut de l'énergie sur site et activer le FME pour vérifier le status du MPR  à Emana-Pont-IHS-CTR_599.…Down derrière EMANA BILICK qui est en défaut à cause de l'absence d'énergie dans le site…Others Transmission equipement fault</t>
  </si>
  <si>
    <t>(04/23/2026 hourly IHS):-0:39:30-Herve is managing with level 0..(04/23/2026 ocm ran 17h): -Power status check ongoing</t>
  </si>
  <si>
    <t>(04/23/2026 cell nokia): -22/04/2026 : Need BO RAN analysis ..(04/23/2026 cell nokia): -22/04/2026 : Need BO RAN analysis || Check and replace FBBC if needed..(04/23/2026 cell nokia): -2/04/2026 : Access issue 
22/04/2026 : Need BO RAN analysis || Check and replace FBBC if needed</t>
  </si>
  <si>
    <t>(04/23/2026 hourly IHS):-FME Pascal is managing with level 0..INC-20260423-00001235…2026-04-23 04:18:27…Issue resolved without any action on my part …Others Transmission equipement fault</t>
  </si>
  <si>
    <t>(04/23/2026 cell nokia): -23/04/2026 : Need BO RAN analysis ||Site was down due to transmission..(04/23/2026 cell nokia): -23/04/2026 : Need BO RAN analysis || Site was down due to transmission..(04/23/2026 cell nokia): -23/04/2026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t>
  </si>
  <si>
    <t xml:space="preserve">(04/23/2026 cell nokia): -23/04/2026 : Check and replace FRGU || FME Herman activer
22/04/2026 : Need BO RAN analysis || Closed after reset but check and replace rado module if issue persist ..(04/23/2026 cell nokia): -23/04/2026 : Check and replace FRGU || FME Herman activer
22/04/2026 : Need BO RAN analysis || Closed after reset but check and replace rado module if issue persist ..(04/23/2026 cell nokia): -23/04/2026 : Check and replace FRGU || FME activer|| FME etait sur le site de batoua il a fini tard || Il interviendra demai sur le site de Bata || ETA : Demain 24/04/2026 
22/04/2026 : Need BO RAN analysis || Closed after reset but check and replace rado module if issue persist </t>
  </si>
  <si>
    <t>(04/23/2026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..(04/23/2026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..(04/23/2026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..NRD_188</t>
  </si>
  <si>
    <t xml:space="preserve">(04/23/2026 cell nokia): -22/04/2026 : FME should check SFP (06 Gb), Optical fiber and replace it if needed || Tickets creer au FME jeremiah  pour la commande  SFP et la F.O || ETA : 24/04/2026
21/04/2026 : Need BO RAN analysis || Closed after reset but FME should check SFP(06 Gb), Optical fiber and replace it if needed ..(04/23/2026 cell nokia): -22/04/2026 : FME should check SFP (06 Gb), Optical fiber and replace it if needed || Tickets creer au FME jeremiah  pour la commande  SFP et la F.O || ETA : 24/04/2026
21/04/2026 : Need BO RAN analysis || Closed after reset but FME should check SFP(06 Gb), Optical fiber and replace it if needed ..(04/23/2026 cell nokia): -22/04/2026 : FME should check SFP (06 Gb), Optical fiber and replace it if needed || Tickets creer au FME jeremiah  pour la commande  SFP et la F.O || ETA : 24/04/2026
21/04/2026 : Need BO RAN analysis || Closed after reset but FME should check SFP(06 Gb), Optical fiber and replace it if needed </t>
  </si>
  <si>
    <t>INC-20260423-00009261…Others Transmission equipement fault..NRO_010</t>
  </si>
  <si>
    <t>(04/23/2026 ocm ran 18h): -New BTS installed and not yet accepted..(04/23/2026 ocm ran 17h): -New BTS installed and not yet accepted..(04/23/2026 ocm ran 13h): -New BTS installed and not yet accepted</t>
  </si>
  <si>
    <t>(04/23/2026 ocm ran 18h): -Power status check ongoing..INC-20260423-00013327…2026-04-23 18:10:57…No power Issue U=54V, I=23A/No Action Done…Problème de transmission du signal sur l'axe Minka affectant plusieurs sites parmis lesquels Ngomedzap</t>
  </si>
  <si>
    <t>(04/23/2026 cell nokia):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voltage..(04/23/2026 cell nokia):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voltage..(04/23/2026 cell nokia): -23/04/2026 : Power issue 
22/04/2026 : Power issue || Intervention du powerco ce jour 
21/04/2026 :Check breaker and  interconnection FRMF, and FXED(sfp, optical fiber) between system and radio module, swap its if needed || FME YAYA activer 
18/04/2026 : Power issue : 
17/04/2026 : Need BO RAN ongoing || Closed after reset but FME should check power needed because of radio module was down due to low voltage..INC-20260423-00006989…Others Transmission equipement fault..EXN_174</t>
  </si>
  <si>
    <t>INC-20260423-00012870…Others Transmission equipement fault..EST_106</t>
  </si>
  <si>
    <t>(04/23/2026 hourly IHS):-0:22:26-Fme Yamen is Informed ETA=03:30PM..INC-20260423-00010432</t>
  </si>
  <si>
    <t xml:space="preserve">(04/23/2026 ocm ran 18h): -Power status check ongoing..INC-20260423-00013188…Site down cause power issue sur MINKA MTN problème dans la baie IHS car elle est complètement éteinte </t>
  </si>
  <si>
    <t>(04/23/2026 hourly IHS):-0:00:23-FME Romeo managing with level 0..(04/23/2026 cell huawei): -23/04/2026 : Power instability || Miail sent to HIS</t>
  </si>
  <si>
    <t>(04/23/2026 cell nokia):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..(04/23/2026 cell nokia):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..(04/23/2026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..SUO_097</t>
  </si>
  <si>
    <t>INC-20260423-00010696..CTR_728..CTR_728</t>
  </si>
  <si>
    <t>(04/23/2026 hourly IHS):-Grid outage, site went down due to Gen Overload (30kva,290A..INC-20260423-00009416</t>
  </si>
  <si>
    <t>(04/23/2026 hourly IHS):-0:19:01-Fme Antoine informed ETA=12:30PM..INC-20260423-00007980…2026-04-23 11:51:20…Fme is on site…
En Attente RCA IHS…Others…
Souci Energie</t>
  </si>
  <si>
    <t>(04/23/2026 cell nokia): -22/04/2026 : Intervention ce jour ||FME gregoire activer  
21/04/2026 : Check breaker and  interconnection FRGU, FXED(sfp, optical fiber) between system and radio module, swap its if needed || Feedback RM : Planned On 22.04.2026..(04/23/2026 cell nokia): -23/04/2026 : Expedition fibre et SFP ce jour || Intervention demain 24042026 
22/04/2026 : Intervention ce jour ||FME gregoire activer  ||Cde la F.O et la SFP 
21/04/2026 : Check breaker and  interconnection FRGU, FXED(sfp, optical fiber) between system and radio module, swap its if needed || Feedback RM : Planned On 22.04.2026..(04/23/2026 cell nokia): -23/04/2026 : Expedition fibre et SFP ce jour || Intervention demain 24042026 
22/04/2026 : Intervention ce jour ||FME gregoire activer  ||Cde la F.O et la SFP 
21/04/2026 : Check breaker and  interconnection FRGU, FXED(sfp, optical fiber) between system and radio module, swap its if needed || Feedback RM : Planned On 22.04.2026</t>
  </si>
  <si>
    <t>(04/23/2026 hourly IHS):-1:49:08-Our FME LAGLOIRE is managing with level zero..INC-20260423-00007767</t>
  </si>
  <si>
    <t>INC-20260423-00015687…2026-04-23 19:58:11… Grid outage, Grid only site / grid return awaited…problème énergie délestage dans la zone pas de GE sur ce site …Others Transmission equipement fault..CTR_718</t>
  </si>
  <si>
    <t>INC-20260423-00001631…power issue …Others Transmission equipement fault..CTR_478..CTR_478</t>
  </si>
  <si>
    <t>(04/23/2026 ocm ran 18h):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ASAP..(04/23/2026 ocm ran 17h):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ASAP..(04/23/2026 ocm ran 13h):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</si>
  <si>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(04/23/2026 hourly IHS):-0:26:10-FME is on the way ETA 21:45..INC-20260423-00017740…2026-04-24 00:30:51…Grid outage ,site went down because Gen stopped with alarm"" Over current//He reset Gen card and started Gen manually</t>
  </si>
  <si>
    <t>(04/23/2026 cell nokia): -23/04/2026 : Need BO RAN analysis ..INC-20260423-00008987…GE Fault</t>
  </si>
  <si>
    <t>(04/23/2026 hourly IHS):-0:35:52-FME is on the way ETA:07:30..INC-20260423-00002818</t>
  </si>
  <si>
    <t>(04/23/2026 hourly IHS):-2:31:58-Joseph is managing with level 0..(04/23/2026 ocm ran 18h): -Power status check ongoing..INC-20260423-00012386…Others Transmission equipement fault</t>
  </si>
  <si>
    <t>(04/23/2026 ocm ran 18h): -Power status check ongoing..INC-20260423-00012189…Others Transmission equipement fault</t>
  </si>
  <si>
    <t>(04/23/2026 ocm ran 18h): -Power status check ongoing..INC-20260423-00013691…No Power Issue on Site, U = 53.7 V and Site is on DG. FME TX FME Rodrigue 676924227 is informed.…No Power Issue on Site, U = 53.7 V and Site is on DG. FME TX FME Rodrigue 676924227 is informed.…GE Fault</t>
  </si>
  <si>
    <t>(04/23/2026 ocm ran 18h): -Power status check ongoing..INC-20260423-00013823…Others Transmission equipement fault</t>
  </si>
  <si>
    <t>(04/23/2026 ocm ran 18h): -Site en cours de démentelement..(04/23/2026 ocm ran 17h): -Site en cours de démentelement..(04/23/2026 ocm ran 13h): -Site en cours de démentelement</t>
  </si>
  <si>
    <t xml:space="preserve">(04/23/2026 ocm ran 18h): -23.04.26: Grid outage grid only site awaited grid return - Escalade L3..(04/23/2026 ocm ran 17h): -23.04.26: Grid outage grid only site awaited grid return - Escalade L3..INC-20260423-00010705…2026-04-23 14:50:25…Grid outage and GE faulty/ Grid return is awaited…grid only power issue on site </t>
  </si>
  <si>
    <t>(04/23/2026 ocm ran 18h): -23.04.26: Grid outage, Grid only site / Grid return awaited..(04/23/2026 ocm ran 17h): -23.04.26: Grid outage, Grid only site / Grid return awaited..(04/23/2026 ocm ran 13h): -23.04.26: Grid outage, Grid only site / Grid return awaited..INC-20260423-00000254…2026-04-23 04:15:09…Grid outage and grid only site / Grid return awaited…power issu coupure d'électricité dans la zone en attente du retour secteur site Grid Only …Others Transmission equipement fault</t>
  </si>
  <si>
    <t>(04/23/2026 cell nokia): -23/04/2026 : Check breaker and  interconnection AHMDA(sfp, optical fiber) between system and radio module, swap its if needed || FME armand activer || Investigation en cours ..INC-20260423-00003252</t>
  </si>
  <si>
    <t>(04/23/2026 hourly IHS):-1:34:48-christmas ( 659906618 / LEC ) is on site for Work (swap of the energy bay)..INC-20260423-00016013</t>
  </si>
  <si>
    <t>(04/23/2026 hourly IHS):-0:34:22-Alain is informed and heading to site, ETA 05:30 PM..INC-20260423-00012162…Others Transmission equipement fault</t>
  </si>
  <si>
    <t>(04/23/2026 cell zte): -23/04/2026 : Besoin d'analyse BO RAN..(04/23/2026 ocm ran 18h): -Power status check ongoing</t>
  </si>
  <si>
    <t>(04/23/2026 hourly IHS):-0:50:43-fme Anselm is on site..INC-20260423-00016599</t>
  </si>
  <si>
    <t>(04/23/2026 hourly IHS):-0:57:38-Fme Armand is informed ETA=08:20AM..INC-20260423-00003368…GE Fault</t>
  </si>
  <si>
    <t>(04/23/2026 hourly IHS):-3:03:33-FME manage ETA 8:50..INC-20260423-00002023…GE Fault</t>
  </si>
  <si>
    <t>(04/23/2026 hourly IHS):-1:01:02-FME is inform ETA 11h15..(04/23/2026 cell nokia): -23/04/2026 : Check breaker and  interconnection FRMF (sfp, optical fiber) between system and radio module, swap its if needed || FME Charlie activer ..(04/23/2026 cell nokia): -23/04/2026 : Check breaker and  interconnection FRMF (sfp, optical fiber) between system and radio module, swap its if needed || FME Charlie activer ..(04/23/2026 cell nokia): -23/04/2026 : Check breaker and  interconnection FRMF (sfp, optical fiber) between system and radio module, swap its if needed || FME Charlie activer || ETA : deain 24042026 ..INC-20260423-00006773…power issue on site du côté de EBOMBE OCM et ce dernier impact ses environs, l'équipe power CAMUSAT prends le point et je follow cela …Others Transmission equipement fault</t>
  </si>
  <si>
    <t>(04/23/2026 cell nokia): -22/04/2026 : Access issue || Negociation en cours 
20/04/2026 : Check and clean FXDB ant 5, and ARGA ant 1 || Ghost town 
..(04/23/2026 cell nokia): -22/04/2026 : Access issue || Negociation en cours 
20/04/2026 : Check and clean FXDB ant 5, and ARGA ant 1 || Ghost town 
..(04/23/2026 ocm ran 18h): -Power status check ongoing..INC-20260423-00018518</t>
  </si>
  <si>
    <t>(04/23/2026 ocm ran 18h):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L2)..(04/23/2026 ocm ran 17h):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L2)..(04/23/2026 ocm ran 13h): -Impacted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</si>
  <si>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(04/23/2026 cell zte): -23/04/2026 : Besoin d'analyse BO RAN..(04/23/2026 ocm ran 17h): -Power status check ongoing</t>
  </si>
  <si>
    <t>(04/23/2026 hourly IHS):-0:32:41-FME Justin is informed ETA 07:40 AM..INC-20260423-00002848</t>
  </si>
  <si>
    <t>(04/23/2026 ocm ran 18h): -23.04.26: Besoin d'un FME sur site pour reset du MPR; CM-20260423-00004736; FME Wylly activé pour investigations, update ASAP..(04/23/2026 ocm ran 17h): -Power status check ongoing</t>
  </si>
  <si>
    <t>(04/23/2026 ocm ran 18h): -New site not yet transferred to MSP..(04/23/2026 ocm ran 17h): -New site not yet transferred to MSP..(04/23/2026 ocm ran 13h): -New site not yet transferred to MSP</t>
  </si>
  <si>
    <t>(04/23/2026 hourly IHS):-32:53:21-FME Gerald managing with level 0 due to insecurity..(04/23/2026 ocm ran 18h): -23.04.26: IHS: FME manage with level 0 - Escalated to L2..(04/23/2026 ocm ran 17h): -23.04.26: IHS: FME manage with level 0 - Escalated to L2..(04/23/2026 ocm ran 13h): -23.04.26: IHS: FME manage with level 0 - Escalated to L2</t>
  </si>
  <si>
    <t>(04/23/2026 hourly IHS):-1:02:31-Fme Armand is informed ETA=11:10AM..INC-20260423-00006846</t>
  </si>
  <si>
    <t>(04/23/2026 hourly IHS):-1:40:48-FME is informed and managed..INC-20260423-00012077</t>
  </si>
  <si>
    <t>(04/23/2026 ocm ran 18h): -20.04.26; ODU available in Douala and will be shipped today, ETD= 25/04/2026
19.04.26; FME sur site et le BO recommande également le remplacement de l'ODU, commande en cours
18.04.26; MPR FAN is faulty, replacement planned for this 19.04.26..(04/23/2026 ocm ran 17h): -20.04.26; ODU available in Douala and will be shipped today, ETD= 25/04/2026
19.04.26; FME sur site et le BO recommande également le remplacement de l'ODU, commande en cours
18.04.26; MPR FAN is faulty, replacement planned for this 19.04.26..(04/23/2026 ocm ran 13h): -20.04.26; ODU available in Douala and will be shipped today, ETD= 25/04/2026
19.04.26; FME sur site et le BO recommande également le remplacement de l'ODU, commande en cours
18.04.26; MPR FAN is faulty, replacement planned for this 19.04.26</t>
  </si>
  <si>
    <t>(04/23/2026 ocm ran 18h): -20.04.26; ODU MPT MC 8GHZ 3DB20773CB faulty and not available, order done to OCM
19.04.26; ODU 3DB20773CB faulty, commande en cours
19.04.26; Besoin d'un FME sur NRD_172_SAKDJE pour vérifier la chaine antennaire de l'ODU 4.3; FME Belo activé pour investigations, ETA=17H UTC..(04/23/2026 ocm ran 17h): -20.04.26; ODU MPT MC 8GHZ 3DB20773CB faulty and not available, order done to OCM
19.04.26; ODU 3DB20773CB faulty, commande en cours
19.04.26; Besoin d'un FME sur NRD_172_SAKDJE pour vérifier la chaine antennaire de l'ODU 4.3; FME Belo activé pour investigations, ETA=17H UTC..(04/23/2026 ocm ran 13h): -20.04.26; ODU MPT MC 8GHZ 3DB20773CB faulty and not available, order done to OCM
19.04.26; ODU 3DB20773CB faulty, commande en cours
19.04.26; Besoin d'un FME sur NRD_172_SAKDJE pour vérifier la chaine antennaire de l'ODU 4.3; FME Belo activé pour investigations, ETA=17H UTC</t>
  </si>
  <si>
    <t>(04/23/2026 cell zte): -23/04/2026 : Intervention prevue pour ce jour ETA 16H
22/04/2026 : Besoin d'analyse BO RAN || Check and clean jumper, port 3 of RRU 61 &amp; Swap jumper of RRU 61 port 3 with port 2 || Fme active || Fme actuellement en chemin pour le site de DIZANGUE et se rendra sur missole demain 23042026..(04/23/2026 cell zte): -23/04/2026 : Intervention prevue pour ce jour ETA 16H
22/04/2026 : Besoin d'analyse BO RAN || Check and clean jumper, port 3 of RRU 61 &amp; Swap jumper of RRU 61 port 3 with port 2 || Fme active || Fme actuellement en chemin pour le site de DIZANGUE et se rendra sur missole demain 23042026..(04/23/2026 cell zte): -23/04/2026 : Intervention prevue pour ce jour ETA 16H || Fme etait sur site mbongo ce jour || Intervention reporte a demain 24042026
22/04/2026 : Besoin d'analyse BO RAN || Check and clean jumper, port 3 of RRU 61 &amp; Swap jumper of RRU 61 port 3 with port 2 || Fme active || Fme actuellement en chemin pour le site de DIZANGUE et se rendra sur missole demain 23042026</t>
  </si>
  <si>
    <t>(04/23/2026 ocm ran 18h): -23.04.26; ODU faulty, commande passée à OCM..(04/23/2026 ocm ran 17h): -Power status check ongoing..(04/23/2026 ocm ran 13h): -22.04.26: ODU MPT 7-8G 3DB20858AC faulty et commande passée à OCM
22.04.26; Besoin d'un FME sur site pour vérifier la chaine antennaire de l'ODU 3.1; FME Yannick Mbah activé pour investigations, update ASAP</t>
  </si>
  <si>
    <t>(04/23/2026 ocm ran 18h): -Impacted by CTR_699_N_Batchenga-Nachtigal-IHS (TX issue)..(04/23/2026 ocm ran 17h): -Impacted by CTR_699_N_Batchenga-Nachtigal-IHS (TX issue)..(04/23/2026 ocm ran 13h): -Impacted by CTR_699_N_Batchenga-Nachtigal-IHS (TX issue)</t>
  </si>
  <si>
    <t>(04/23/2026 hourly IHS):-0:59:05-Bassirou is informed and managing with level 0..(04/23/2026 ocm ran 17h): -Power status check ongoing</t>
  </si>
  <si>
    <t>(04/23/2026 ocm ran 18h): -Power status check ongoing..(04/23/2026 ocm ran 17h): -Power status check ongoing</t>
  </si>
  <si>
    <t>(04/23/2026 hourly IHS):-1:35:00-FME is informed and managing..(04/23/2026 ocm ran 18h): -Power status check ongoing..(04/23/2026 ocm ran 17h): -Power status check ongoing</t>
  </si>
  <si>
    <t>(04/23/2026 cell zte): -23/04/2026 : Besoin d'analyse BO RAN || Check and clean jumper, port 1 of RRU 52 || Fme active..(04/23/2026 cell zte): -23/04/2026 : Besoin d'analyse BO RAN || Check and clean jumper, port 1 of RRU 52 || Fme active..(04/23/2026 cell zte): -23/04/2026 : Besoin d'analyse BO RAN || Check and clean jumper, port 1 of RRU 52 || Fme active|| Fme sur site mbongo ce jour ; intevention demain 24042026</t>
  </si>
  <si>
    <t>(04/23/2026 hourly IHS):-1:13:32-(Unstable site) Site went down because Gen overload(12.5KVA, 130A) and rectifier issue..(04/23/2026 cell zte): -23/04/2026 : Besoin d'analyse BO RAN</t>
  </si>
  <si>
    <t>(04/23/2026 ocm ran 18h):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ASAP..(04/23/2026 ocm ran 17h):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ASAP..(04/23/2026 ocm ran 13h):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</si>
  <si>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(04/23/2026 ocm ran 18h):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UTC..(04/23/2026 ocm ran 17h):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UTC..(04/23/2026 ocm ran 13h):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</si>
  <si>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(04/23/2026 ocm ran 18h): -23.04.26: Need FME on site to check MPR status, probably hanged; Red zone and access negociations ongoing..(04/23/2026 ocm ran 17h): -23.04.26: Need FME on site to check MPR status, probably hanged; Red zone and access negociations ongoing..(04/23/2026 ocm ran 13h): -23.04.26: Need FME on site to check MPR status, probably hanged; Red zone and access negociations ongoing</t>
  </si>
  <si>
    <t>(04/23/2026 ocm ran 18h):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ASAP..(04/23/2026 ocm ran 17h):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ASAP..(04/23/2026 ocm ran 13h):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</si>
  <si>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xml:space="preserve">(04/23/2026 ocm ran 18h): -23.04.26; BTS en plan sur Netact. Travaux ing en cours..(04/23/2026 ocm ran 17h): -23.04.26; BTS en plan sur Netact. Travaux ing en cours..(04/23/2026 ocm ran 13h): -23.04.26; BO TRANS analysis ongoing..INC-20260423-00007536…impacté par CBC </t>
  </si>
  <si>
    <t>RETOUR CAMUSAT 23/04/2026</t>
  </si>
  <si>
    <t>RETOUR IHS 23/04/2026</t>
  </si>
  <si>
    <t>UPDATE 23/04/2026</t>
  </si>
  <si>
    <t>INCIDENT 23/04/2026</t>
  </si>
  <si>
    <t>top offenders 23/04/2026</t>
  </si>
  <si>
    <t>Awaiting Grid return</t>
  </si>
  <si>
    <t>Ongoing</t>
  </si>
  <si>
    <t>Hourly IHS  23/04/2026</t>
  </si>
  <si>
    <t>Access Issue</t>
  </si>
  <si>
    <t>ACCESS DENIED BY LOCAL AUTHORITY</t>
  </si>
  <si>
    <t>Restore access on site</t>
  </si>
  <si>
    <t>Gen and PWC Overload</t>
  </si>
  <si>
    <t>ONgoing</t>
  </si>
  <si>
    <t>Fix Gen and upgrade PWC</t>
  </si>
  <si>
    <t xml:space="preserve">Grid only, Grid outage, no space </t>
  </si>
  <si>
    <t>Power Team is handling the issue</t>
  </si>
  <si>
    <t>Solve power Issue  on site</t>
  </si>
  <si>
    <t>Access Issue due to Landloard IHS</t>
  </si>
  <si>
    <t>Power Issue</t>
  </si>
  <si>
    <t>Upgrade POWer capacity</t>
  </si>
  <si>
    <t>Ongoign</t>
  </si>
  <si>
    <t xml:space="preserve">Rectifiers faulty </t>
  </si>
  <si>
    <t>Solve Rectifiers issue on site</t>
  </si>
  <si>
    <t>GNOC</t>
  </si>
  <si>
    <t>check and replace FXED</t>
  </si>
  <si>
    <t>FXED fault</t>
  </si>
  <si>
    <t>AVR Fault</t>
  </si>
  <si>
    <t>Replace AVR</t>
  </si>
  <si>
    <t xml:space="preserve"> Power instability </t>
  </si>
  <si>
    <t>Stabilize Power on site</t>
  </si>
  <si>
    <t>Grid outage grid only site</t>
  </si>
  <si>
    <t>Grid outage, no space to deploy MDG</t>
  </si>
  <si>
    <t>Awaiting grid return (Escalade L4)</t>
  </si>
  <si>
    <t>Grid outage, Grid only site</t>
  </si>
  <si>
    <t>Awaiting Grid return (Escalade L3)</t>
  </si>
  <si>
    <t xml:space="preserve"> Grid outage and grid only site, no space to deploy a GEM</t>
  </si>
  <si>
    <t>Grid outage and Grid only site</t>
  </si>
  <si>
    <t>Grid return awaited</t>
  </si>
  <si>
    <t>Grid outage and no GEN on site</t>
  </si>
  <si>
    <t>impacté par bonamoutongo lll . Grid outage and no GEN on site</t>
  </si>
  <si>
    <t>P2 Incident at Mboppi-New (Power issue)</t>
  </si>
  <si>
    <t>MPR  issue</t>
  </si>
  <si>
    <t>Check MPR</t>
  </si>
  <si>
    <t>Power Instability</t>
  </si>
  <si>
    <t>Power issue sur MINKA MTN dans la baie IHS</t>
  </si>
  <si>
    <t>Obs</t>
  </si>
  <si>
    <t>Up after restored by Power Teak</t>
  </si>
  <si>
    <t>Instabilité Power</t>
  </si>
  <si>
    <t>Impacted by CTR_715_Z_Etoa-Dispensaire (Power issue)</t>
  </si>
  <si>
    <t>Carte EAC 3DB19417AA faulty</t>
  </si>
  <si>
    <t>Commande passe a OCM</t>
  </si>
  <si>
    <t>Awaiting BO TX analysis</t>
  </si>
  <si>
    <t>Spare Issue,  ODU MPT MC 8GHZ 3DB20773CB fault</t>
  </si>
  <si>
    <t xml:space="preserve">Commande passe a OCM </t>
  </si>
  <si>
    <t>Access Issue, Demande d'accès au pylone de Camtel effectué vers Orange</t>
  </si>
  <si>
    <t>Restore Access on site and Awaiting OCM's feedback</t>
  </si>
  <si>
    <t xml:space="preserve">Carte EAC (3DB19417AA )  faulty </t>
  </si>
  <si>
    <t>ODU 3DB29118AA received faulty</t>
  </si>
  <si>
    <t xml:space="preserve"> commande passée et vérifications du SPM</t>
  </si>
  <si>
    <t>Need BO RAN analysis</t>
  </si>
  <si>
    <t>Awaiting BO RAN analysis</t>
  </si>
  <si>
    <t>BO RAN</t>
  </si>
  <si>
    <t>impacté par MVOG Ada  New</t>
  </si>
  <si>
    <t>New BTS installed and not yet accepted. Projet OCM</t>
  </si>
  <si>
    <t>Projet OCM</t>
  </si>
  <si>
    <t xml:space="preserve"> Carte core EVO 1G et pas disponible en stock</t>
  </si>
  <si>
    <t>Commande en cours vers OCM</t>
  </si>
  <si>
    <t xml:space="preserve"> Restore access on site</t>
  </si>
  <si>
    <t>Spare Issue,  ODU3DB20859AC (MPT-7-8Ghz) faulty</t>
  </si>
  <si>
    <t>Restore Access Issue</t>
  </si>
  <si>
    <t>Probleme d'access au pylone avec HIS</t>
  </si>
  <si>
    <t>Follow up on spare shipment from Garoua to Ngaoundere</t>
  </si>
  <si>
    <t>Spare Issue, FSMF faulty</t>
  </si>
  <si>
    <t>Camusat</t>
  </si>
  <si>
    <t>Power issue</t>
  </si>
  <si>
    <t>Awaiting CAMUSAT's feedback</t>
  </si>
  <si>
    <t>Check and replace SFP on FSMF &lt;&gt;FXDB connection</t>
  </si>
  <si>
    <t>SFP faulty</t>
  </si>
  <si>
    <t>GPS instability with unresolved issue after cable replacement (ZTE support required)</t>
  </si>
  <si>
    <t>Awaiting ZTE feedback</t>
  </si>
  <si>
    <t>Liaison NKOMEYANG &lt;&gt; TIGA installation</t>
  </si>
  <si>
    <t>Liaison NKOMEYANG &lt;&gt; TIGA in progress</t>
  </si>
  <si>
    <t>Faulty spare received</t>
  </si>
  <si>
    <t>Follow up for replacement spare,</t>
  </si>
  <si>
    <t>Follow up with OCM on new core card order,</t>
  </si>
  <si>
    <t>Core card reallocation causing spare shortage, Carte core EVO 1G faulty</t>
  </si>
  <si>
    <t>Powercore controller freeze causing site outage</t>
  </si>
  <si>
    <t>Up after Powercore controller reset,</t>
  </si>
  <si>
    <t>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t>
  </si>
  <si>
    <t>23/04/2026 : Intervention prevu pour ce jour ETA attendu || Up apres remplacement de cable vendalise
22/04/2026 : Spare pas totalement disponible || Reste de Spare en cours d'expedition de douala pour yaounde ce jour 
20/04/2026 : Site vendalise</t>
  </si>
  <si>
    <t>23.04.26; Camusat; Grid outage / Grid return awaited - Escalated to L3</t>
  </si>
  <si>
    <t>23.04.26: Camusat: investigations ongoing/Technician is trying to manage with level0</t>
  </si>
  <si>
    <t>23/04/2026 : Besoin d'analyse BO RAN</t>
  </si>
  <si>
    <t>23.04.26: Camusat: Grid outage, gen can start due to noise polution  / grid return awaited - Escalade L3</t>
  </si>
  <si>
    <t>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</si>
  <si>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</si>
  <si>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23/04/2026 IHS : grid outage gen overload</t>
  </si>
  <si>
    <t>23.04.26: Grid outage, Grid only site / Grid return awaited - Escalade L3</t>
  </si>
  <si>
    <t>23.04.26: Coupure ENEO et le démarreur du GE est HS / En attente retour ENEO - Escalade L3</t>
  </si>
  <si>
    <t xml:space="preserve">23.04.26: IHS Feedback : Grid outage, no space to deploy MDG, Awaiting grid return - Escalade L4
22/04/2026  IHS Feedback : Grid outage, no space to deploy MDG, Awaiting grid return ESCALADE L3 IHS 
21/04/2026 probleme d'energie en attente de retour IHS </t>
  </si>
  <si>
    <t>23.04.26: Camusat: Travaux Eneo en cours dans la zone (Transformateur HS) - Escalated to L5
22.04.26; Camusat; Travaux Eneo en cours dans la zone (Transformateur HS) - Escalated to L4
21/04/2026 grid outage, grid only / grid return awaited - Escalated to L3
20/04/2026 grid outage, grid only / grid return awaited</t>
  </si>
  <si>
    <t>17/04/2026 Carte EAC (3DB19417AA )  faulty commandée passé pas disponible point tranmsis a OCM
16/04/2026 FME activé ETA=12H UTC 
15.04.26; Site is not supervised. Mobilize FME to check locally; CM-20260415-00005847; FME Beauclair activé pour investigations, update ASAP</t>
  </si>
  <si>
    <t>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</si>
  <si>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 xml:space="preserve">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</si>
  <si>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23.04.26: Camusat: Grid outage and GE is faulty /Grid return awaited - Escalated to L3
22.04.26; Camusat; Grid outage and GE is faulty /Grid return awaited - Escalated to L2</t>
  </si>
  <si>
    <t>23.04.26: Grid outage gen cannot be started due to noise disturbance/ awaiting grid erturn - Escalade L3</t>
  </si>
  <si>
    <t>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</si>
  <si>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</si>
  <si>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23.04.26: Grid outage and grid only site, no space to deploy a GEM / Grid return awaited - Escalade L3</t>
  </si>
  <si>
    <t>23.04.26: FME Jeremiah en route pour le site, ETA=12H UTC
22.04.26; Besoin d'un FME sur site pour vérifier la chaine antennaire de l'ODU 3.1; RM Denis informé pour investigations, update ASAP</t>
  </si>
  <si>
    <t>23.04.26: Grid outage grid only site awaited grid return - Escalade L3</t>
  </si>
  <si>
    <t>23.04.26: Camusat: red zone; Intervention in the morning - Escalade L3</t>
  </si>
  <si>
    <t>23.04.26: Grid outage, Grid only site / Grid return awaited</t>
  </si>
  <si>
    <t>Impacted by Songloulou-IHS_LIT_200 (TX issue)</t>
  </si>
  <si>
    <t>24.04.26  cable Eth faulty, carte MPT faulty expedition ce jour ETD = 24/04/2026 et remplacement demain ;  ODU MPT 7-8G 3DB20858AC faulty not available order to customer ongoing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</si>
  <si>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 xml:space="preserve">22.04.2026: Apres conf call effectuer avec THEO et Kingsley. Les spare seront expediee par ESICO ce Jours  De Garoua pour Ngaoundere ETD=24.04.2025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</si>
  <si>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t>
  </si>
  <si>
    <t xml:space="preserve">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</si>
  <si>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23.04.26: IHS: 46v: Fme Ahanda report Access Issue due to Landloard - Escalated to L2</t>
  </si>
  <si>
    <t xml:space="preserve">23.04.26: FME Rodrigeue en route pour le site, ETA=12H UTC
22/04/2026 FME rodrigue activé eta asap 
Besoin d'un fme sur site de MPR_DSCHANG_4 pour verifier le status de L ODU 4/2 </t>
  </si>
  <si>
    <t>Impacted by LIT_260_Z_Ndobo-Rail (Power issue)</t>
  </si>
  <si>
    <t>23.04.26: Le FME reporte que MTN est également coupé et que le site est grid only. Point escaladé au L2 de IHS
23.04.26: Besoin d'un FME sur site pour vérifier le statut du MPR; CM-20260422-00005348; FME Symphorien activé pour investigations, ETA=12H UTC</t>
  </si>
  <si>
    <t>23.04.26; Power alarms; MTN is activated to check</t>
  </si>
  <si>
    <t>23.04.26: Need FME on site to check interco BBU MPR / FME activated ETA 11H UTC</t>
  </si>
  <si>
    <t xml:space="preserve">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</si>
  <si>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23.04.26: IHS: 1.5V: FME is on the way after Bberi-Abattoir</t>
  </si>
  <si>
    <t>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</si>
  <si>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Impacted by NRD_054_H_Garoua-Ouro-Lawan (Power issue)</t>
  </si>
  <si>
    <t xml:space="preserve">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</si>
  <si>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23/04/2026 Grid outage and gen faulty // Grid restoration awaited Gen under maintenance W19 escalade L2 
23.04.26; Power alarms; Camusat feedback awaiting - Escalated to L2</t>
  </si>
  <si>
    <t>23.04.26: Grid outage and no GEN on site /Grid return awaited - Escalade L3</t>
  </si>
  <si>
    <t>Impacted by CTR_650_Z_Abom-Plateau (Power issue)</t>
  </si>
  <si>
    <t>23.04.26: Camusat: FME is managing</t>
  </si>
  <si>
    <t>Impaced by CTR_301_N_Matsari</t>
  </si>
  <si>
    <t>23.04.26: Besoin d'un FME sur site pour vérifier le statut du MPR; CM-20260423-00001657; FME Eloundou activé pour investigations, ETA=15H UTC</t>
  </si>
  <si>
    <t xml:space="preserve">23/04/2026 : Power issue || Mail sent to Camusat || Feedback Camusat : Baisse de tension dans la zone. Site mis sur GE depuis 10 :50.
</t>
  </si>
  <si>
    <t>23.04.26: Camusat: FME is managing ETA 03:00 PM</t>
  </si>
  <si>
    <t>23/04/2026 : Power issue || Mail sent to Camusat || Feedback camusat : Grid only site. Retour secteur et site UP depuis 17 :10</t>
  </si>
  <si>
    <t>P2 impact LIT_346_Z_Bberi-Abattoir</t>
  </si>
  <si>
    <t>23.04.26; Camusat; unknow / Our FME is informed ,but there isn't guard on site and he said that it's raining</t>
  </si>
  <si>
    <t>23/04/2026 : Power issue || Mail sent to Camusat || Feedback camusat : FME en route pour le site ETA 13 :00. Feedback ASAP</t>
  </si>
  <si>
    <t xml:space="preserve">23/04/2026 : Power issue || Mail sent to Camusat || Feedback Camusat : Check ongoing. Feedback ASAP.
</t>
  </si>
  <si>
    <t xml:space="preserve">23.04.26: IHS: Rectifiers hanging base connector faulty </t>
  </si>
  <si>
    <t>23.04.26: IHS: FME Ben is managing with level 0 - Escalated to L2</t>
  </si>
  <si>
    <t>23.04.26; Camusat;  Grid outage and ATS is faulty / Grid return awaited</t>
  </si>
  <si>
    <t>23.04.26: FME sur site et investigations en cours
23.04.26; The FME should check connectivity between the UBT-m 6.1 and EAC at Mvog-Ada-New on the 10G_MPR_Mvog-Ada-New_2; FME Armand en route pour le site, ETA=10H UTC</t>
  </si>
  <si>
    <t>23.04.26: IHS: 45.3V: FME is on way. ETA = 03:30 PM</t>
  </si>
  <si>
    <t>23/04/2026 Site vandalisé inventaire demain 24/04/2026 
23.04.26; Camusat; investigations ongoing/Technician is trying to manage with level0</t>
  </si>
  <si>
    <t>23/04/2026 :Power isntability || Mail sent to Camusat</t>
  </si>
  <si>
    <t>23/04/2026 : Power issue || Mail sent to HIS || Feedback HIS : Site up
RCA: Low fuel // refueling done</t>
  </si>
  <si>
    <t>23/04/2026 Feedback IHS : cms=45.2V Maxime is heading to site, Injection pump faulty,replacement ongoing</t>
  </si>
  <si>
    <t xml:space="preserve">23/04/2026 : Power issue || Mail sent to Camusat || Grid outage // Démarrage manuel du GE (Automatisme NOK car interdiction de démarrer le GE à partir de 18h). </t>
  </si>
  <si>
    <t>Impacted by CTR_186_Z_Minka-MTN-IHS(CTR-186)</t>
  </si>
  <si>
    <t>23.04.26: IHS: 44.00; FME is on site</t>
  </si>
  <si>
    <t>23/04/2026 : Power issue || Mail sent to IHS</t>
  </si>
  <si>
    <t>23.04.26: Besoin d'un FME sur site pour vérifier le statut de la BBU; CM-20260423-00002309; FME Crislain activé pour investigations,ETA=13H UTC</t>
  </si>
  <si>
    <t>23.04.26: Camusat: unknow / Our FME is managing the point with the security guard - Escalated to L2</t>
  </si>
  <si>
    <t>23.04.26; Besoin d'un FME sur site pour vérifier le statut du MPR et la BBU; CM-20260423-00000064; FME Henri activé pour investigations, ETA=13H UTC</t>
  </si>
  <si>
    <t xml:space="preserve">24/04/2026 CDS Activé ETA 10H 
23/04/2026 OCM_AOF_CTR_074_CTR_154_Damas_Montee-Jouvence-II-IHS </t>
  </si>
  <si>
    <t>Spare Issue, AZHA faulty</t>
  </si>
  <si>
    <t xml:space="preserve">Replace AZHA </t>
  </si>
  <si>
    <t xml:space="preserve">Grid outage, Grid only site </t>
  </si>
  <si>
    <t>AOF issue</t>
  </si>
  <si>
    <t>Grid Outage and Gen faulty</t>
  </si>
  <si>
    <t>Awaiting Grid return and fix generator</t>
  </si>
  <si>
    <t>Grid outage due to faulty transformer (ENEO works ongoing)</t>
  </si>
  <si>
    <t>Follow up with ENEO</t>
  </si>
  <si>
    <t>Whatsapp GNOCa Group : Indisponibilité des services mobiles Voix &amp; Data autour de CTR_315_Z_Bitoto Power issue / En attete RCA HIS</t>
  </si>
  <si>
    <t xml:space="preserve">Impacted by CTR_315_Z_Bitoto. Grid outage </t>
  </si>
  <si>
    <t>Follow up with Camusat, resolve power issue at EBOMBE</t>
  </si>
  <si>
    <t>Impacted by EBOMBE OCM. Power Issue</t>
  </si>
  <si>
    <t>Awaiting CAMUSAT's RCA</t>
  </si>
  <si>
    <t>VENDOR</t>
  </si>
  <si>
    <t>Incident</t>
  </si>
  <si>
    <t>(04/23/2026 ocm ran 18h): -Power status check ongoing..INC-20260423-00013352…2026-04-23 21:50:40…grid outage grid only site/Grid return awaited</t>
  </si>
  <si>
    <t xml:space="preserve">(04/23/2026 cell nokia): -23/04/2026 : Intervention ce jour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..(04/23/2026 cell nokia): -23/04/2026 : Intervention ce jour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..(04/23/2026 cell nokia):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</si>
  <si>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(04/23/2026 cell zte): -23/04/2026 : Commande en cours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</si>
  <si>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needed..(04/23/2026 ocm ran 18h): -23.04.26: Probable arrêt volontaire des equipements par le BIR vérification en cours..(04/23/2026 ocm ran 17h): -23.04.26: Probable arrêt volontaire des equipements par le BIR vérification en cours..(04/23/2026 ocm ran 13h): -23.04.26: Probable arrêt volontaire des equipements par le BIR vérification en cours</t>
  </si>
  <si>
    <t>(04/23/2026 cell zte): -23/04/2026 : Intervention prevu ce jour || ETA 14h30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attendu..(04/23/2026 cell zte): -23/04/2026 : Intervention prevu ce jour || ETA 14h30 || Feedback Fme : Power pas toujours stable sur site RI en cours de redaction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attendu..(04/23/2026 cell zte): -23/04/2026 : Intervention prevu ce jour || ETA 14h30 || Feedback Fme : Power pas toujours stable sur site RI en cours de redaction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</si>
  <si>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(04/23/2026 ocm ran 18h): -23.04.26: Cable toujours en cours d'expédition de Buea, ETD ce soir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investigations..(04/23/2026 ocm ran 17h): -23.04.26: Cable toujours en cours d'expédition de Buea, ETD ce soir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investigations..(04/23/2026 ocm ran 13h): -23.04.26: Cable toujours en cours d'expédition de Buea, ETD ce soir
22.04.26; Site vendalisé, cables disponibles à Douala et seront expédiés vers Kumba, ETD=22.04.26 soir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</si>
  <si>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(04/23/2026 cell zte):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down..(04/23/2026 cell zte):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down..(04/23/2026 cell zte):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</si>
  <si>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(04/23/2026 cell huawei): -23/04/2026 : RF Jumper MQ4 faulty || SPARE attendu d'OCM..(04/23/2026 cell huawei): -23/04/2026 : RF Jumper MQ4 faulty || SPARE attendu d'OCM..(04/23/2026 cell huawei): -23/04/2026 : RF Jumper MQ4 faulty || SPARE attendu d'OCM</t>
  </si>
  <si>
    <t>Impacted by LIT_736_Z_Mboppi-New. Grid outage, Grid only site</t>
  </si>
  <si>
    <t>EST_211_Z_BATOURI-TRYPANO-MTN-IHS; Besoin d'un FME sur site pour vérifier le statut du MPR; CM-20260423-00002722</t>
  </si>
  <si>
    <t>Check MPR issue</t>
  </si>
  <si>
    <t>Impacted by LIT_346_Z_Bberi-Abattoir. AVR Fault</t>
  </si>
  <si>
    <t>Impacted by Mboppi-New. Grid Outage</t>
  </si>
  <si>
    <t>Awaiting GRID return</t>
  </si>
  <si>
    <t>Awaiting  Grid return</t>
  </si>
  <si>
    <t>Impacted by Songloulou-IHS_LIT_200. ODU and ETH faulty</t>
  </si>
  <si>
    <t>Follow up on spare request</t>
  </si>
  <si>
    <t>ENEO CRISIS</t>
  </si>
  <si>
    <t>23.04.26; Camusat; Coupure ENEO et refus de démarrer le GE par la voisine qui signale qu'elle est en contentieux avec OCM // En attente retour secteur</t>
  </si>
  <si>
    <t>Grid outage with generator start blocked by neighbor (access dispute)</t>
  </si>
  <si>
    <t>Follow up on grid return and solve neighbor dispute</t>
  </si>
  <si>
    <t>Impacted by CTR_715_Z_Etoa-Dispensaire. Grid outage</t>
  </si>
  <si>
    <t>impacted by  CTR_263_Z_Abom ,  Coupure AOF, trafic router sur la FH</t>
  </si>
  <si>
    <t xml:space="preserve">Impacted by  CTR_263_Z_Abom </t>
  </si>
  <si>
    <t>Coupure AOF, trafic router sur la FH</t>
  </si>
  <si>
    <t>Grid only no space // awaiting grid return</t>
  </si>
  <si>
    <t>INC-20260420-00013007…2026-04-20 18:26:20…Grid outage/Grid returns is awaited</t>
  </si>
  <si>
    <t>20.04.26; Camusat; Grid outage, Grid only site /  Grid return awaited - L4
19.04.26; Camusat; Grid outage, Grid only site /  Grid return awaited - L2..;..;19.04.26; Camusat; Grid outage, Grid only site /  Grid return awaited - L2</t>
  </si>
  <si>
    <t>20.04.26; Camusat; Rodrigue is managing with the guard. We will keep you posted..;..;Power status check ongoing..;..;INC-20260420-00010315…2026-04-20 19:46:41…No power issue onsite. according to FME there is transmission issue impacted by Tikonji. Evidences still awaited</t>
  </si>
  <si>
    <t>16/04/2026 : Besoin d'analyse BO RAN || All cells down due to SCTP Link Fault . thanks to activate BO TX to check VLAN..;..;20/04/2026 : Escalade en voyee au Manager des BO TX GNOC. Point pris et son  feedback attendu
16/04/2026 : Besoin d'analyse BO RAN || All cells down due to SCTP Link Fault . thanks to activate BO TX to check VLAN..;..;16/04/2026 : Besoin d'analyse BO RAN || All cells down due to SCTP Link Fault . thanks to activate BO TX to check VLAN</t>
  </si>
  <si>
    <t>20/04/2026 : Besoin d'analyse BO RAN..;..;20/04/2026 : Site vendalise..;..;20/04/2026 : Site vendalise</t>
  </si>
  <si>
    <t>20/04/2026 : Besoin d'analyse BO RAN..;..;INC-20260420-00000947…2026-04-20 03:13:02…The technician will be on site on the morning for investigation ETA 06h..;..;Impacted by CTR_315_Z_Bitoto (Gen overload)</t>
  </si>
  <si>
    <t>Besoin d'un FME sur site pour vérifier le statut du MPR; CM-20260413-00005293</t>
  </si>
  <si>
    <t xml:space="preserve"> Power issue on site, MTN activated </t>
  </si>
  <si>
    <t>Power status check ongoing..;..;INC-20260420-00012653…2026-04-20 17:49:45…FME is onsite working/ More information will be share ASAP</t>
  </si>
  <si>
    <t>20/04/2026 : Besoin d'analyse BO RAN..;..;Power status check ongoing..;..;INC-20260420-00010548…2026-04-20 16:50:00…20.04.26; Besoin d'un FME dans un 1er temps sur LIT_116_Z_Nkong-CRTV pour vérifier la chaine antennaire de l'ODU 3.1; CM-20260420-00003677; FME Tchoupa activé pour investigations, update ASAP…Power issue at Nkongsamba CRTV 
Camusat is managing for resolvation …Others Transmission equipement fault</t>
  </si>
  <si>
    <t>INC-20260420-00017327…2026-04-20 23:42:12…Probable Grid outage, Grid only site / FME will check</t>
  </si>
  <si>
    <t>Power status check ongoing..;..;INC-20260420-00015411…Others Transmission equipement fault. 20/04/2026: Impacte par SUD_128. BISSIANG-Kribi. 2604B14470 // INC-20260421-00004412</t>
  </si>
  <si>
    <t>Power status check ongoing..;..;Power status check ongoing. Impacte par Buea-Low Boduma. Power issue MTN</t>
  </si>
  <si>
    <t>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Buea-David..;..;20.04.26; Carte EAC 3DB19417AA faulty, commande en cours vers OCM
19.04.26; Besoin d'un FME sur SUO_077_H_Buea-David-Square pour vérifier la chaine antennaire de l'ODU 3.2; FME Fabien activé pour investigations, update ASAP
19.04.26; Reste down après l'incident P2 sur Buea-David</t>
  </si>
  <si>
    <t>20/04/2026 : Besoin d'analyse BO RAN..;..;20.04.26; Site is not supervised. Mobilize FME to move locally for tshoot; FME Henri activé pour investigations ETA=12H UTC</t>
  </si>
  <si>
    <t>Not IHS Site..16.04.26; UE Relay site, ETR=mi-juin..16.04.26; UE Relay site, ETR=mi-juin</t>
  </si>
  <si>
    <t xml:space="preserve">ACCESS DENIED BY LOCAL AUTHORITY..;..;09.04.26;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t>
  </si>
  <si>
    <t xml:space="preserve">INC-20260420-00012831…2026-04-21 01:11:29…The FME should reset the MPR as it is impossible to open equipement view…power issue on the site, Les equipments ne sont Pas alimentés </t>
  </si>
  <si>
    <t>PWC overload. // Awaitng Load stabilized...;..;20.04.26;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L2..;..;20.04.26; IHS; IHS; PWC overload. Awaiting load stabilization - Escalated to L3
19.04.26; IHS; IHS; PWC overload. Awaiting load stabilization - Escalated to L2</t>
  </si>
  <si>
    <t>20/04/2026: Long lasting interferrence issue</t>
  </si>
  <si>
    <t>Power status check ongoing..;..;INC-20260420-00015302..;..;19.04.26; Camusat; Grid outage, Grid only site /  Grid return awaited - L2</t>
  </si>
  <si>
    <t>20/04/2026 : Besoin d'analyse BO RAN. 20/04/2026: Long lasting interferrence issue</t>
  </si>
  <si>
    <t>Contacteur ENEO faulty</t>
  </si>
  <si>
    <t>20.04.26; Camusat; Grid outage still persisting. We keep close monitoring - Escalated to L3
P2 Incident at LIT_736_Z_Mboppi-New (Power issue)..;..;20.04.26; Camusat; Grid outage still persisting. We keep close monitoring - Escalated to L3
P2 Incident at LIT_736_Z_Mboppi-New (Power issue)..;..;P2 Incident at LIT_736_Z_Mboppi-New (Power issue)..;..;INC-20260420-00000312…2026-04-20 15:01:14…Grid outage still persisting. We keep close monitoring…Retour secteur…Coupure Secteur…Grid outage, Grid only site</t>
  </si>
  <si>
    <t>INC-20260420-00015595…2026-04-20 23:27:30…grid outage, grid only / grid return awaited</t>
  </si>
  <si>
    <t>Power issue OCM activé pour verifier le power. 20/04/2026: Long lasting interferrence issue</t>
  </si>
  <si>
    <t>INC-20260420-00008582</t>
  </si>
  <si>
    <t>FME Gerald managing with level 0 due to insecurity</t>
  </si>
  <si>
    <t>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</si>
  <si>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INC-20260420-00008572</t>
  </si>
  <si>
    <t>INC-20260420-00015647…2026-04-20 23:29:40…grid outage, grid only / grid return awaited</t>
  </si>
  <si>
    <t>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t>
  </si>
  <si>
    <t xml:space="preserve">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..;..;17/04/2026 Carte EAC (3DB19417AA )  faulty commandée passé pas disponible point transmis a OCM 
16/04/2026 Besoin d'un fme sur site pour verifier le status du MPR et la chaine antennaire de l ODU FME desmond activé ETA asap </t>
  </si>
  <si>
    <t>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ASAP..;..;20.04.26; Action done with level 0 without success. Red zone today, intervention planned this 20.04.26
19.04.26; FME is managing with level 0 as the zone is insecure
19.04.26; Besoin d'un FME sur site pour vérifier le statut du MPR; FME Emile activé pour investigations, update ASAP</t>
  </si>
  <si>
    <t>INC-20260420-00002208…power fluctuations …Others Transmission equipement fault</t>
  </si>
  <si>
    <t>GE faulty</t>
  </si>
  <si>
    <t>20/04/2026 : Check breaker and  interconnection FXDB (sfp, optical fiber) between system and radio module, swap its if needed..;..;20/04/2026 : Check breaker and  interconnection FXDB (sfp, optical fiber) between system and radio module, swap its if needed</t>
  </si>
  <si>
    <t>Nuisance sonore malgré que le GE soit insonorisé</t>
  </si>
  <si>
    <t>20.04.26; Camusat; Grid outage, Grid only site / Grid return awaited - Escalated to L2..;..;INC-20260420-00009807…2026-04-20 14:57:20…Continuité  du délestage. No space.</t>
  </si>
  <si>
    <t>Grid only no space // awaiting grid return..;..;19.04.26; Grid only site; Awaiting grid return</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</si>
  <si>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</si>
  <si>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No Power issue..21/04/2026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UTC..Power status check ongoing..21.04.26; Besoin d'un FME sur CTR_006_Mbankolo pour vérifier la chaine antennaire de l'ODU 6.2 sur le 10G_MPR_2; CM-20260421-00002876; FME Brice activé pour investigations, ETA=18H UTC</t>
  </si>
  <si>
    <t>20.04.26; Camusat; Grid outage, Grid only site / Grid return AWAITED..;..;INC-20260420-00012611</t>
  </si>
  <si>
    <t>Power status check ongoing..;..;INC-20260420-00011276…2026-04-20 20:33:39…Gen fails to start due to alarm /Alarm cleared and GE manually started</t>
  </si>
  <si>
    <t>20/04/2026 : Need BO RAN analysis || Closed after reset FBBC..;..;INC-20260420-00014577…Others Transmission equipement fault..;..;20/04/2026 : Need BO RAN analysis</t>
  </si>
  <si>
    <t>INC-20260420-00016022…Others Transmission equipement fault</t>
  </si>
  <si>
    <t>Grid outage,  / grid return awaited</t>
  </si>
  <si>
    <t>INC-20260420-00005709…transmission link problem at Bambili …Others Transmission equipement fault</t>
  </si>
  <si>
    <t>INC-20260420-00007171…power issue on site. 
no backup batteries.
site gen does start when Eneo voltages are unbalanced.
far end also has a lot of power failure which affects this site.…Others Transmission equipement fault. 20/04/2026: Impacte par LIT_346_Z_Bberi-Abattoir.INC-20260420-00007292 | 2604A84897.  RCA: Gen stopped due to high temp cause by raditor // Water added in the raditor and Gen started manually</t>
  </si>
  <si>
    <t>20/04/2026: Update please OCM</t>
  </si>
  <si>
    <t>19.04.26; Power issue; IHS; ACCES Issue due to LL caused by construction issue. 20/04/2026: Long lasting interferrence issue</t>
  </si>
  <si>
    <t>20.04.26; Camusat; Grid outage, Grid only site / Grid return awaited - Escalated to L3..;..;20.04.26; Camusat; Grid outage, Grid only site / Grid return awaited - Escalated to L3..;..;20.04.26; Camusat; Grid outage, Grid only site / Grid return AWAITED..;..;INC-20260420-00000458…2026-04-20 09:38:22…20/04/2026 CAMUSAT Feedback : Grid outage, Grid only site / Grid return AWAITED..;..;20.04.26; Camusat; Grid outage, Grid only site / Grid return awaited - Escalated to L3</t>
  </si>
  <si>
    <t>Area attaqued by Boko Haram. No one can reach the site now. Awaiting updates.</t>
  </si>
  <si>
    <t xml:space="preserve">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</si>
  <si>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DG..;..;20.04.26; IHS; Team is on site to swap DG - Escalated to L4
19.04.26; IHS; Team is on site to swap DG - Escalated to L4
18.04.26; IHS; Team is on site to swap DG - Escalated to L3
17.04.26; IHS; Team is on site to swap DG</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</si>
  <si>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</si>
  <si>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</si>
  <si>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20/04/2026 : Ghost town 
18/04/2026 : Check breaker and  interconnection FXDB (sfp, optical fiber) between system and radio module, swap its if neede..;..;20/04/2026 : Ghost town 
18/04/2026 : Check breaker and  interconnection FXDB (sfp, optical fiber) between system and radio module, swap its if neede..;..;20/04/2026 : Ghost town || Feedback RM : Plan to replace OF in this Site on 21.04.2026
18/04/2026 : Check breaker and  interconnection FXDB (sfp, optical fiber) between system and radio module, swap its if neede..;..;INC-20260420-00005594…transmission link problem at Bambili …Others Transmission equipement fault..;..;18/04/2026 : Check breaker and  interconnection FXDB (sfp, optical fiber) between system and radio module, swap its if neede</t>
  </si>
  <si>
    <t>INC-20260420-00005584…Issue resolved without any action on my part…Others Transmission equipement fault</t>
  </si>
  <si>
    <t>Power status check ongoing..;..;Power status check ongoing</t>
  </si>
  <si>
    <t>INC-20260419-00013371: Power alarm on site, CAMUSAT activated</t>
  </si>
  <si>
    <t xml:space="preserve">20/04/2026 : Spare en cours d'expedition ce jour pour bertuoa ; Le Fme recevra la spare aujourd'hui et se rendra sur site demain 21042026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</si>
  <si>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16/04/2026 : Escalade faite au manager des operations || Analyse TX en cours
15/04/2026 : Besoin d'analyse BO RAN || Cells unstable transmission investigation ..;..;16/04/2026 : Escalade faite au manager des operations || Analyse TX en cours
15/04/2026 : Besoin d'analyse BO RAN || Cells unstable transmission investigation . 20/04/2026: Long lasting interferrence issue</t>
  </si>
  <si>
    <t>20.04.26; Nouvel ETR=22.04.26
13/04/2026 Relance OCM en attente de retour
10.04.26; Nouvel ETR=12.04.26
07.04.26; Site UE relay, nouvel ETR=09.04.26..;..;20.04.26; Nouvel ETR=22.04.26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VSAT..;..;20.04.26; UE Relay site, OCM Ing</t>
  </si>
  <si>
    <t xml:space="preserve">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..;..;20/04/2026 : Feedback RM : Still Power Issue Site going down after reset when cells are coming up. Ihs to upgrade power capacity there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..;..;INC-20260420-00004621…Others Transmission equipement fault..;..;18/04/2026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</si>
  <si>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Power status check ongoing..;..;INC-20260420-00005582…transmission link problem at Bambili …Others Transmission equipement fault</t>
  </si>
  <si>
    <t>Power status check ongoing</t>
  </si>
  <si>
    <t>20/04/2026 : Besoin d'analyse BO RAN..;..;Power status check ongoing..;..;INC-20260420-00015565..;..;19.04.26; Camusat; Grid Outage, Grid Only Site/Awaiting Grid Return</t>
  </si>
  <si>
    <t>18/04/2026 : Besoin d'analyse BO RAN || Check transmission needed..;..;18/04/2026 : Besoin d'analyse BO RAN ..;..;Power status check ongoing..;..;19.04.26; Power alarms; MTN is activated to check</t>
  </si>
  <si>
    <t>Impacté par LIT_666_Z_Parcours-Vita</t>
  </si>
  <si>
    <t>20.04.26; Power issue, MTN is activated to check - Escalated to L2..;..;INC-20260420-00008113…Grid outage and GE fail to start automatically …Others Transmission equipement fault</t>
  </si>
  <si>
    <t>Carte GE alarmée</t>
  </si>
  <si>
    <t>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L2..;..;20.04.26; Acces Negociation Ongoing Planned For 21.04.2026 If access granted
19.04.26; Besoin d'un FME sur site pour vérifier la chaine antennaire de l'ODU 3.1; RM Denis informed for investigations, update ASAP
18.04.26; Probable power issue; IHS feedback awaiting - Escalated to L2</t>
  </si>
  <si>
    <t>21/04/2026: SUO_241_H_Buea-Prime22; Need FME on site to check antenna chain of ODU 3.1</t>
  </si>
  <si>
    <t>Power status check ongoing..;..;INC-20260420-00010577…2026-04-20 16:22:38…No Power Issue on Site, U = 53.8V and Site is on Grid. TX FME Romeo 691144448/ HUAWEI is informed…No Power Issue on Site, U = 53.8V and Site is on Grid. TX FME Romeo 691144448/ HUAWEI is informed…Others Transmission equipement fault…No Power Issue on Site, U = 53.8V and Site is on Grid. TX FME Romeo 691144448/ HUAWEI is informed..;..;19.04.26; Lien RTN DABANGA&lt;&gt;MALTAM down; Escalade faite à l'équipe projet Huawei, car lien pas encore transféré aux opérations
17/04/2026 FME Moustapha activé pour investigations et en paralelle négociation escorte militaire en cours 
16.04.26; Après échange avec le BO TX, besoin d'un FME sur site pour tshoot en local et en parrallèle point escaladé au projet Huawei pour vérifier le lien RTN Dabanga&lt;&gt;Maltam; CM-20260416-00003579; FME Moustapha activé pour investigations</t>
  </si>
  <si>
    <t>Power status check ongoing..;..;INC-20260420-00016214…Others Transmission equipement fault..;..;Impacted by EXN_807_N_Dabanga (TX issue)</t>
  </si>
  <si>
    <t>Power status check ongoing..;..;Power status check ongoing..;..;INC-20260420-00017202..;..;Impacted by EXN_807_N_Dabanga (TX issue)</t>
  </si>
  <si>
    <t>20/04/2026 : Besoin d'analyse BO RAN..;..;20/04/2026 : Besoin d'analyse BO RAN || RRU Link broken..;..;20/04/2026 : Besoin d'analyse BO RAN || RRU Link broken</t>
  </si>
  <si>
    <t>INC-20260420-00005661…transmission link problem at Bambili …Others Transmission equipement fault</t>
  </si>
  <si>
    <t>20/04/2026 : Ghost town 
18/04/2026 : Check breaker and  interconnection FXDB (sfp, optical fiber) between system and radio module, swap its if neede..;..;20/04/2026 : Ghost town 
18/04/2026 : Check breaker and  interconnection FXDB (sfp, optical fiber) between system and radio module, swap its if neede..;..;20/04/2026 : Ghost town || Feedback RM : Power not sufficient IHS to upgrade POWER. IR To be shared this day	Power Issue IHS to upgrade Power on this site
18/04/2026 : Check breaker and  interconnection FXDB (sfp, optical fiber) between system and radio module, swap its if neede..;..;New site not yet transferred to MSP..;..;New site not yet transferred to MSP..;..;New site not yet transferred to MSP..;..;INC-20260420-00005583…transmission link problem at Bambili …Others Transmission equipement fault</t>
  </si>
  <si>
    <t>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ASAP..;..;20.04.26; Escorte militaire validée pour ce jour, ETA=14H UTC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</si>
  <si>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20/04/2026 : Besoin d'analyse BO RAN..;..;20/04/2026 : Besoin d'analyse BO RAN</t>
  </si>
  <si>
    <t>Gerald is managing with level 0, ETA asap..Power status check ongoing</t>
  </si>
  <si>
    <t>Impacted by LIT_547_Z_Marche-Congo (Grid outage)..;..;Impacted by LIT_547_Z_Marche-Congo (Grid outage)..;..;Impacted by LIT_547_Z_Marche-Congo (Grid outage)..;..;INC-20260420-00012695…2026-04-20 18:24:58…Grid only site/ Grid returns is awaited…problème d énergie …Others Transmission equipement fault..;..;Impacted by LIT_547_Z_Marche-Congo (Grid outage)</t>
  </si>
  <si>
    <t>21.04.26; FME arrivé sur le site tard ce soir pour cause de pluie dans la zone et route en mauvais état, remplacement de la radio ce 22.04.26
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guard..21.04.26; FME arrivé sur le site tard ce soir pour cause de pluie dans la zone et route en mauvais état, remplacement de la radio ce 22.04.26
21.04.26; Après travaux de restauration du site de Pang-Camtel, FME en route pour Mbamtibang, ETA 15H
20.04.2026: Le FME vient de terminer le remplaceemnt du FSMF a Pang-CAMTEL, S'il prend la route pour Mbamti-katarko a cette heure il arrviera tres tard et ne pourra pas proceder au remplaceement de l'ODU en Hauteur donc l'intervention se fera tres tot demain 21.04.2026
19.04.26; ODU arrived and replacement planned this 20.04.26
13/04/2026 ODU MPT MC  3DB20774CB  ETD: 4/18/2026
13/04/2026 FME en route pour le site ETA 12H UTC
12/04/2026 investigation ongoing, no capex / fme is calling guard ESCALATED TO L4 CAMUSAT 
11/04/2026 investigation ongoing, no capex / fme is calling guard</t>
  </si>
  <si>
    <t>Powercore overload..21.04.26; Camusat; FME is on the way ETA 12h30</t>
  </si>
  <si>
    <t>20/04/2026 : Need BO RAN analysis || Closed after reset but check ABIA connectivity..;..;INC-20260420-00005801…transmission link problem at Bambili …Others Transmission equipement fault..;..;20/04/2026 : Need BO RAN analysis</t>
  </si>
  <si>
    <t>INC-20260420-00013499…Others Transmission equipement fault..;..;19/04/2026 : Check RRU 66,51 and 61 
18/04/2026 : Besoin d'analyse BO RAN</t>
  </si>
  <si>
    <t>Plantage du controleur</t>
  </si>
  <si>
    <t>INC-20260420-00007576</t>
  </si>
  <si>
    <t>No Power issue..Power status check ongoing</t>
  </si>
  <si>
    <t>20/04/2026 : Fme actuelle hors de la ville et sera sur site en soiree ETA 16h
18/04/2026 : Check Connectivite entre BBU &amp; RRU/Check FO ou SFP..;..;20/04/2026 : Fme actuelle hors de la ville et sera sur site en soiree ETA 16h || FO faulty || Remplacement le 21042026
18/04/2026 : Check Connectivite entre BBU &amp; RRU/Check FO ou SFP..;..;18/04/2026 : Check Connectivite entre BBU &amp; RRU/Check FO ou SFP</t>
  </si>
  <si>
    <t>FME Roland is informed and is managing with levl 0..;..;Power status check ongoing..;..;INC-20260420-00014896…OCM CB tripped in the PWC //fme rearmed…OCM CB tripped in the PWC //fme rearmed…Grid Outage…OCM CB tripped in the PWC //fme rearmed..;..;19.04.26; Red zone and access negociations ongoing
18.04.26; Need FME on site to check antenna chain of ODU 3.1; FME Donald informed, update ASAP
17/04/2026 IHS : Access issue due to insecurity, fme is managing with level 0</t>
  </si>
  <si>
    <t>INC-20260420-00007168…power issue 
site Up après retour power confirmation du Noc IHS…Others Transmission equipement fault. 20/04/2026: Impacte par LIT_346_Z_Bberi-Abattoir.INC-20260420-00007292 | 2604A84897.  RCA: Gen stopped due to high temp cause by raditor // Water added in the raditor and Gen started manually</t>
  </si>
  <si>
    <t xml:space="preserve">FME Moses managing with level 0 due to insecurity..;..;20/04/2026 : Ghost town 
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..;..;INC-20260420-00004796…Others Transmission equipement fault..;..;18/04/2026 : Access issue || Zone rouge 
17/04/2026 : Pas d'access || Zone rouge 
15/04/2026 : Feedback PM : Plan for  17/04/2026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</si>
  <si>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Power status check ongoing..;..;INC-20260420-00005649…power …Others Transmission equipement fault</t>
  </si>
  <si>
    <t>A investiguer</t>
  </si>
  <si>
    <t>INC-20260420-00006754</t>
  </si>
  <si>
    <t>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</si>
  <si>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 xml:space="preserv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</si>
  <si>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</si>
  <si>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20/04/2026 : Besoin d'analyse BO RAN..;..;20/04/2026 : Besoin d'analyse BO RAN || 2G down =&gt; Deep investigation needed || Need  BO TX analyses . Up after  VLAN issue solved</t>
  </si>
  <si>
    <t>Our FME is on the way, We are waiting ETA , RM, SS, and DO are informed..;..;INC-20260420-00007940…2026-04-20 12:47:54…CDS activé…Auto TT closure RCA…AOF Cut</t>
  </si>
  <si>
    <t xml:space="preserve">20/04/2026: Intervention apres YOLA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..;..;20/04/2026: Intervention apres YOLA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</si>
  <si>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Power status check ongoing..;..;INC-20260420-00003423…2026-04-20 11:05:57…BO TRANS analysis ongoing…Others Transmission equipement fault</t>
  </si>
  <si>
    <t>20.04.26; No traffic blocked by transporters We iwll check On 21.04.2026 if team can Move || 13/04/2026 MRBTS2 DWON fme activé red zone manage avec le level 0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</si>
  <si>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19.04.26; Camusat; Grid Outage, Grid Only Site/Awaiting Grid Return</t>
  </si>
  <si>
    <t>17/03/2026 : Week 12
16/03/2026 : SWAP le 15 Mars 2026</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</si>
  <si>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</si>
  <si>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20.04.26; Camusat; Grid outage, Grid only site / Grid return awaited - Escalated to L3..;..;20.04.26; Camusat; Grid outage, Grid only site / Grid return awaited - Escalated to L3..;..;20.04.26; Camusat; Probably Grid outage, Grid only site / Grid return awaited - Escalated to L2..;..;20.04.26; Camusat; Grid outage, Grid only site / Grid return awaited - Escalated to L3</t>
  </si>
  <si>
    <t>Impacted by LIT_129_Z_Bonadiwoto-IHS (TX issue)..;..;INC-20260420-00012883</t>
  </si>
  <si>
    <t>20.04.26; Besoin d'un FME sur site pour vérifier le statut du MPR; Red zone today..;..;20.04.26; Besoin d'un FME sur site pour vérifier le statut du MPR; Red zone today..;..;20.04.26; Besoin d'un FME sur site pour vérifier le statut du MPR; Red zone today</t>
  </si>
  <si>
    <t>INC-20260420-00017690…2026-04-21 02:06:51…	No power issue, Site is on gen with Ubaie=51,2 V, FME BRUNO(698756768) from Huawei is informed
BO TX ANALYSE ONGOING…	No power issue, Site is on gen with Ubaie=51,2 V, FME BRUNO(698756768) from Huawei is informed…Others Transmission equipement fault…	No power issue, Site is on gen with Ubaie=51,2 V, FME BRUNO(698756768) from Huawei is informed</t>
  </si>
  <si>
    <t>Power status check ongoing..;..;INC-20260420-00016975…Others Transmission equipement fault</t>
  </si>
  <si>
    <t xml:space="preserve">No Power issue..21/04/2026 Besoin d'un fme sur site pour verifier le status du MRP et la chaine antennaire de l ODU 3/1 FME boma activé </t>
  </si>
  <si>
    <t>INC-20260420-00005877…transmission link problem at Bambili …Others Transmission equipement fault</t>
  </si>
  <si>
    <t>Power status check ongoing..;..;INC-20260420-00013564…Others Transmission equipement fault</t>
  </si>
  <si>
    <t>20.04.26; Camusat; Grid outage, Grid only site / Grid return awaited - Escalated to L3..;..;20.04.26; Camusat; Grid outage, Grid only site / Grid return awaited - Escalated to L3..;..;20.04.26; Camusat; Grid outage, Grid only site / Grid return AWAITED..;..;INC-20260420-00000104…2026-04-20 00:13:52…Grid outage, Grid only site / Grid return AWAITED</t>
  </si>
  <si>
    <t>Power issue NUR to be checked..Impacted by SUO_169_H_Buea-Bomaka-III-MTN</t>
  </si>
  <si>
    <t>Power status check ongoing..;..;INC-20260420-00012759…2026-04-20 20:31:57…Power issue on site MTN activé</t>
  </si>
  <si>
    <t>INC-20260420-00015725…power instability …Others Transmission equipement fault</t>
  </si>
  <si>
    <t>20/04/2026 : Need BO RAN analysis || Closed after reset but radio module unstable due to low voltage =&gt; Check FPFC calibration, power cable</t>
  </si>
  <si>
    <t>20.04.26; Camusat; grid outage gen mobile connected..;..;INC-20260420-00003525…2026-04-20 10:16:22…Camusat; grid outage gen mobile connected…grid outage gen mobile connected…Coupure Secteur…grid outage gen mobile connected</t>
  </si>
  <si>
    <t xml:space="preserve">18/04/2026 : Check and clean FXED an1 ,2,3,4,5,6, || FME Hippolyte activer || Acess issue || Negociation en cours ..;..;18/04/2026 : Check and clean FXED ant 1 ,2,3,4,5,6, || FME Hippolyte activer || FME Hippolyte activer ..;..;18/04/2026 : Check and clean FXED ant 1 ,2,3,4,5,6, || FME Hippolyte activer || FME Hippolyte activer ..;..;18/04/2026 : Check and clean FXED an1 ,2,3,4,5,6, || FME seydou activer </t>
  </si>
  <si>
    <t>Moses is managing with level 0,</t>
  </si>
  <si>
    <t>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</si>
  <si>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INC-20260420-00015852</t>
  </si>
  <si>
    <t>Souci avec le tuyau d'échappement du GE</t>
  </si>
  <si>
    <t>INC-20260420-00005737…transmission link problem at Bambili …Others Transmission equipement fault</t>
  </si>
  <si>
    <t>Baisse de tension ENEO</t>
  </si>
  <si>
    <t>20/04/2026 : Power issue || Mail sent to IHS..;..;Power status check ongoing..;..;INC-20260420-00011113…2026-04-20 19:12:08…Site up awating feedback</t>
  </si>
  <si>
    <t>19/04/2026: Need BO RAN analysis || Cell was down due to GPS issue =&gt; Check GPS cable connectivity || Fme active ETA 20042026..;..;19/04/2026: Need BO RAN analysis || Cell was down due to GPS issue =&gt; Check GPS cable connectivity || Fme active ETA 20042026..;..;19/04/2026: Need BO RAN analysis || Cell was down due to GPS issue =&gt; Check GPS cable connectivity || Fme active ETA 20042026..;..;INC-20260420-00015515..;..;19/04/2026: Need BO RAN analysis || Cell was down due to GPS issue =&gt; Check GPS cable connectivity || Fme active ETA 20042026</t>
  </si>
  <si>
    <t>20/04/2026 : Besoin d'analyse BO RAN..;..;20/04/2026 : Besoin d'analyse BO RAN..;..;INC-20260420-00009022</t>
  </si>
  <si>
    <t>4/21/2026 : impacted by CTR_347_Z_Mvog-Ada-New(CTR-347) . Boucle Ethernet  ||  Action : isolation de la boucle ethernet</t>
  </si>
  <si>
    <t xml:space="preserve">20/04/2026 : Check breaker and  interconnection AZHA (sfp, optical fiber) between system and radio module, swap its if needed || FME eric Ewane activer pour investigation ..;..;20/04/2026 : Check breaker and  interconnection AZHA (sfp, optical fiber) between system and radio module, swap its if needed || FME eric Ewane activer pour investigation ..;..;20/04/2026 : Check breaker and  interconnection AZHA (sfp, optical fiber) between system and radio module, swap its if needed || FME eric Ewane activer pour investigation </t>
  </si>
  <si>
    <t>No Power issue..Fouda is informed and manage with level 0</t>
  </si>
  <si>
    <t>INC-20260420-00005727</t>
  </si>
  <si>
    <t>INC-20260420-00013408…Others Transmission equipement fault</t>
  </si>
  <si>
    <t>INC-20260420-00005721…transmission link problem at Bambili …Others Transmission equipement fault</t>
  </si>
  <si>
    <t>Power status check ongoing..;..;INC-20260420-00005650…transmission link problem at Bambili …Others Transmission equipement fault</t>
  </si>
  <si>
    <t>20/04/2026 : Ghost town 
18/04/2026 : Check and clean ARMA ant 2,4,5,6..;..;20/04/2026 : Ghost town 
18/04/2026 : Check and clean ARMA ant 2,4,5,6..;..;20/04/2026 : Ghost town || Feddback RM : intervention planned on 23.04.2026
18/04/2026 : Check and clean ARMA ant 2,4,5,6..;..;INC-20260420-00005672…transmission link problem at Bambili …Others Transmission equipement fault</t>
  </si>
  <si>
    <t>INC-20260420-00005658…transmission link problem at Bambili …Others Transmission equipement fault</t>
  </si>
  <si>
    <t>INC-20260420-00005476…power …Others Transmission equipement fault</t>
  </si>
  <si>
    <t>Power status check ongoing..;..;INC-20260420-00012367…2026-04-20 17:30:41…Grid return before intervention…Coupure Secteur…Grid outage, Gen failed to start due to its card hanged</t>
  </si>
  <si>
    <t>INC-20260420-00009859…No power Issue on site u:52.5v site on Grid , FME TX jean paul 697888041/Huawei is informed…No power Issue on site u:52.5v site on Grid , FME TX jean paul 697888041/Huawei is informed…GE Fault</t>
  </si>
  <si>
    <t>Power issue NUR to be checked..SS Giresse ETA 05:20 PM</t>
  </si>
  <si>
    <t>21/04/2026: Awaiting BO RAN analysis</t>
  </si>
  <si>
    <t>No Power issue..Impacted by ADM_042_N_Mbong..Impacted by ADM_042_N_Mbong</t>
  </si>
  <si>
    <t>Site UP without action, power issue</t>
  </si>
  <si>
    <t>Power status check ongoing..;..;INC-20260420-00010464…2026-04-20 17:48:07…Power issue on site</t>
  </si>
  <si>
    <t>INC-20260420-00011471…power issue restored by power team …Others Transmission equipement fault</t>
  </si>
  <si>
    <t>INC-20260420-00011473…power issue restored by power team power …Others Transmission equipement fault</t>
  </si>
  <si>
    <t>INC-20260420-00015070</t>
  </si>
  <si>
    <t>INC-20260420-00011477…power issue restored by power team …Others Transmission equipement fault</t>
  </si>
  <si>
    <t>INC-20260420-00002700…Others Transmission equipement fault</t>
  </si>
  <si>
    <t>Batterie GE déchargée</t>
  </si>
  <si>
    <t>INC-20260420-00011474…power issue restored by power team …Others Transmission equipement fault</t>
  </si>
  <si>
    <t>FME IS ON SITE..;..;INC-20260420-00007180…2026-04-20 13:48:18…Gen stopped due to high temp cause by raditor // Water added in the raditor and Gen started manually…Water added in the raditor and Gen started manually…GE cooling system…Gen stopped due to high temp cause by raditor. 20/04/2026: Impacte par LIT_346_Z_Bberi-Abattoir.INC-20260420-00007292 | 2604A84897.  RCA: Gen stopped due to high temp cause by raditor // Water added in the raditor and Gen started manually</t>
  </si>
  <si>
    <t>Impacted CTR_837_Z_Nkolfoulou-ENIA-MTN (Power issue)..;..;INC-20260420-00008109…2026-04-20 13:31:15…Impacted by power issue at Nkolfoulou-II…Power low voltage and poor backup time of battery …Others Transmission equipement fault. 20/04/2026: Impacte par CTR_214_Z_Nkolfoulou. power issue (GE lack of fuel)  || Action : RCA IHS  attendu</t>
  </si>
  <si>
    <t>INC-20260420-00005704…transmission link problem at Bambili …Others Transmission equipement fault</t>
  </si>
  <si>
    <t>20/04/2026 : Besoin d'analyse BO RAN..;..;Power status check ongoing..;..;INC-20260420-00010944…2026-04-20 19:39:10…Grid only site/Grid returns awaited..;..;19.04.26; Camusat; Grid Outage, Grid Only Site/Awaiting Grid Return</t>
  </si>
  <si>
    <t>Access issues during the Night due to landlord..;..;INC-20260420-00000884…2026-04-20 03:27:26…Access Issue during the Night due to Landlord Gen ran fuel shortage // refueling done…Access Issue during the Night due to Landlord Gen ran fuel shortage // refueling done…GE Fault</t>
  </si>
  <si>
    <t>INC-20260420-00017478…2026-04-21 01:49:29…FME active pour la prise en charge…Active // No power issue, site is on Grid with U=53,7V. The Tx FME Thomas (677565711) from Huawei is informed.…Others Transmission equipement fault…Active // No power issue, site is on Grid with U=53,7V. The Tx FME Thomas (677565711) from Huawei is informed.</t>
  </si>
  <si>
    <t>INC-20260420-00017953</t>
  </si>
  <si>
    <t>INC-20260420-00012460…2026-04-20 17:33:19…Grid only site/ Grid return awaited</t>
  </si>
  <si>
    <t>INC-20260420-00007862…Others Transmission equipement fault</t>
  </si>
  <si>
    <t>Marcel will reach on site at 23:10..;..;INC-20260420-00015073…2026-04-21 01:05:23</t>
  </si>
  <si>
    <t xml:space="preserve">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..;..;18/04/2026 : Commande passee || ETD: 19/04/2026
17/04/2026 : Check FAN, and replace it if needed || FME activer || Feedback FME : Le SM de Yola a un Fan HS il faut remplacer le SM 
16/04/2026 : Need BORAN analysis || Closed after reset but check FAN, ABIA and replace it if needed </t>
  </si>
  <si>
    <t>echec démarrage GE</t>
  </si>
  <si>
    <t xml:space="preserve">16/04/2026 : Escalade faite au manager des operations || Analyse TX en cours
15/04/2026 : Besoin d'analyse BO RAN || Cells unstable transmission investigation ..
21/04/2026 : Feedback BO TX : Aucune cellule dégradée || nouvelle analyse BO RAN attendu
16/04/2026 : Escalade faite au manager des operations || Analyse TX en cours
15/04/2026 : Besoin d'analyse BO RAN || Cells unstable transmission investigation ..
21/04/2026 : Feedback BO TX : Aucune cellule dégradée || nouvelle analyse BO RAN attendu
16/04/2026 : Escalade faite au manager des operations || Analyse TX en cours
15/04/2026 : Besoin d'analyse BO RAN || Cells unstable transmission investigation </t>
  </si>
  <si>
    <t>INC-20260420-00006973</t>
  </si>
  <si>
    <t>19.04.26; Power instabilities on site escalated to L5 of MTN..;..;19.04.26; Power instabilities on site escalated to L5 of MTN..;..;19.04.26; Power instabilities on site escalated to L5 of MTN</t>
  </si>
  <si>
    <t>Impacte by LIT_718_Z_Bonamoutongo-III (Power issue)..;..;INC-20260420-00007031</t>
  </si>
  <si>
    <t>INC-20260420-00007153…Auto TT closure RCA…Others Transmission equipement fault. 20/04/2026: Impacte par LIT_346_Z_Bberi-Abattoir.INC-20260420-00007292 | 2604A84897.  RCA: Gen stopped due to high temp cause by raditor // Water added in the raditor and Gen started manually</t>
  </si>
  <si>
    <t>INC-20260420-00012664</t>
  </si>
  <si>
    <t>INC-20260420-00006439…2026-04-20 11:48:41…ETA 13H20 for intervention. 20.04.26	 Camusat	 Power issue, ETA=12H30</t>
  </si>
  <si>
    <t>INC-20260420-00003617, INC-20260420-00007488</t>
  </si>
  <si>
    <t>INC-20260420-00005488…power …Others Transmission equipement fault</t>
  </si>
  <si>
    <t>21.04.26; UP, Power alarms; MTN is activated to check</t>
  </si>
  <si>
    <t>INC-20260420-00006951…Others Transmission equipement fault</t>
  </si>
  <si>
    <t>INC-20260420-00013513. 20/04/2026: Long lasting interferrence issue</t>
  </si>
  <si>
    <t>Power status check ongoing..;..;INC-20260420-00010957…2026-04-20 19:39:10…Grid only site/Grid returns awaited…power Grid outage here …Others Transmission equipement fault..;..;Impacted by LIT_695_Z_Mabanda-CIMAF (Power issue)</t>
  </si>
  <si>
    <t>20/04/2026: Impacte par NRO_016_H_Bda-Agence. Probleme d'energie</t>
  </si>
  <si>
    <t>INC-20260420-00016911…Others Transmission equipement fault</t>
  </si>
  <si>
    <t>INC-20260420-00013501…Others Transmission equipement fault. 20/04/2026: Long lasting interferrence issue</t>
  </si>
  <si>
    <t xml:space="preserve">
20/04/2026 : Check and clean FRGU ant 1 || FME tchimeni ACTIVER pour investigation || Investigation en cours avec le level 0 || Investigation non aboutti FME ira sur site demain || ETA: 22042026 ..
20/04/2026 : Check and clean FRGU ant 1 || FME tchimeni ACTIVER pour investigation || Investigation en cours avec le level 0 || Investigation non aboutti FME ira sur site demain || ETA: 22042026 ..
20/04/2026 : Check and clean FRGU ant 1 || FME tchimeni ACTIVER pour investigation || Investigation en cours avec le level 0 || Investigation non aboutti FME ira sur site demain || ETA: 22042026 </t>
  </si>
  <si>
    <t>Boris is informed and managing.</t>
  </si>
  <si>
    <t>INC-20260420-00002098</t>
  </si>
  <si>
    <t>INC-20260420-00005856…transmission link problem at Bambili …Others Transmission equipement fault..;..;19.04.26; IHS; Access issue due to insecurity - Escalated to L4
18/04/2026 Feedback IHS : ACCESS DENIED BY LOCAL BOYS escalade L3 IHS 
17/04/2026 Feedback IHS : ACCESS DENIED BY LOCAL BOYS escalade L2 IHS 
16/04/2026 Feedback IHS : ACCESS DENIED BY LOCAL BOYS
15.04.26; IHS; 47.30V; Fme is informed and managing with L0</t>
  </si>
  <si>
    <t>INC-20260420-00010756</t>
  </si>
  <si>
    <t>Bad Grid Voltage , Awaiting Grid Stabization..;..;20.04.26;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L2..;..;20.04.26; Grid outage, No space to deploy MDG, Awaiting grid return - Escalated to L4
19.04.26; Grid outage, No space to deploy MDG, Awaiting grid return - Escalated to L4
18.04.26; Grid outage, No space to deploy MDG, Awaiting grid return - Escalated to L3
17.04.26; Grid outage, No space to deploy MDG, Awaiting grid return - Escalated to L2</t>
  </si>
  <si>
    <t>INC-20260420-00004803…Others Transmission equipement fault</t>
  </si>
  <si>
    <t>Fouda is managing with the level zero..;..;INC-20260420-00013060…2026-04-20 20:43:49…Feedback IHS : cms=42 V	Fouda is managing with the level zero</t>
  </si>
  <si>
    <t>FME Germain is managing with level 0..;..;INC-20260420-00001002…Power issue on site…Others Transmission equipement fault</t>
  </si>
  <si>
    <t>Unstable due to a malfunction of PWC..;..;INC-20260420-00015857</t>
  </si>
  <si>
    <t>INC-20260420-00017132…2026-04-20 23:00:47…There is a possible power issue at Mintom so please to involve the Powerco…Sans actions…Others…Fluctuation energie. 20/04/2026: Impacte par SUD_162_N_Essang_Mvout_U09. Power Issue</t>
  </si>
  <si>
    <t>20.04.26; Power issue on site, escalated to L2 of MTN..;..;INC-20260420-00009007</t>
  </si>
  <si>
    <t>INC-20260420-00004221</t>
  </si>
  <si>
    <t>INC-20260420-00017029…2026-04-20 23:00:47…There is a possible power issue at Mintom so please to involve the Powerco…Sans actions…Others…Fluctuation energie. 20/04/2026: Impacte par SUD_246. Mintom-MTN. Ticket : 2604B04478 // INC-20260420-00017051. there is possible power issue at Mintom , so please to involve a powerco</t>
  </si>
  <si>
    <t>INC-20260420-00006956…Others Transmission equipement fault</t>
  </si>
  <si>
    <t>INC-20260420-00002207..;..;19/03/2026 : Power issue || Mail sent to Camusat</t>
  </si>
  <si>
    <t>Grid only, No space // Awaiting grid return..;..;20.04.26; Camusat; Grid outage, Grid only site / Grid return AWAITED..;..;INC-20260420-00009883</t>
  </si>
  <si>
    <t>INC-20260420-00013497…Others Transmission equipement fault</t>
  </si>
  <si>
    <t>Power status check ongoing..;..;INC-20260420-00005491…power …Others Transmission equipement fault</t>
  </si>
  <si>
    <t>INC-20260420-00013791…2026-04-20 23:09:31…Feedback IHS:
Il ya un souci avec le generateur, le L0 a mener des actions pour remonter le site, cela na pas marcher. Un generateur prend la route dans quelques minutes pour le site
ETA 2h30
Zone insecuriser…Retour IHS attendu pour la RCA…GE Fault…Defaut GE</t>
  </si>
  <si>
    <t>Fme Siewe is informed ETA 10:15 PM..;..;INC-20260420-00008237…2026-04-20 15:21:28…Feedback IHS: ETR 45MIN (15H55 UTC)…End of work…Others…planned work,   20/04/2026: Impacte par CTR_236_Z_Awae-Yde. Cause: Pas d'alarme externe sur la BTS / Alarme interne (Input voltage abnormal &amp; Input power-off) 
Action: IHS informés pour investigations
UPDATE 1:
Feedback IHS: FME IS ON SITE
UPDATE 2:
Feedback IHS: Our MFE is on site for planned work (MPR replacement)</t>
  </si>
  <si>
    <t>INC-20260420-00007189…APS failure …Others Transmission equipement fault. 20/04/2026: Impacte par LIT_346_Z_Bberi-Abattoir.INC-20260420-00007292 | 2604A84897.  RCA: Gen stopped due to high temp cause by raditor // Water added in the raditor and Gen started manually</t>
  </si>
  <si>
    <t>20/04/2026 : Need BO RAN analysis || Physical reset need, check and replace FXDB if needed</t>
  </si>
  <si>
    <t>INC-20260420-00007186…Auto TT closure RCA…Others Transmission equipement fault. 20/04/2026: Impacte par LIT_346_Z_Bberi-Abattoir.INC-20260420-00007292 | 2604A84897.  RCA: Gen stopped due to high temp cause by raditor // Water added in the raditor and Gen started manually</t>
  </si>
  <si>
    <t>20/04/2026: Impacte par LIT_346_Z_Bberi-Abattoir.INC-20260420-00007292 | 2604A84897.  RCA: Gen stopped due to high temp cause by raditor // Water added in the raditor and Gen started manually</t>
  </si>
  <si>
    <t>INC-20260420-00007191…Auto TT closure RCA…Others Transmission equipement fault. 20/04/2026: Impacte par LIT_346_Z_Bberi-Abattoir.INC-20260420-00007292 | 2604A84897.  RCA: Gen stopped due to high temp cause by raditor // Water added in the raditor and Gen started manually</t>
  </si>
  <si>
    <t>INC-20260420-00012858…Others Transmission equipement fault</t>
  </si>
  <si>
    <t>20/04/2026: BOTX: Power check revels , countless MPR retstarting. Awaiting field evidence. Poor battery backup</t>
  </si>
  <si>
    <t>Power issue NUR to be checked..21.04.26; IHS; Our FME IS on the site..Our FME IS on the site</t>
  </si>
  <si>
    <t>20/04/2026 : Need BO RAN analysis ||  Closed after reset but check and replace module if issue persist</t>
  </si>
  <si>
    <t>FME Francis is managing with level 0..;..;INC-20260420-00011479…power issue restored by power team …Others Transmission equipement fault</t>
  </si>
  <si>
    <t>INC-20260420-00012923…Others Transmission equipement fault</t>
  </si>
  <si>
    <t>20/04/2026: Impacte par CTR_236_Z_Awae-Yde. Cause: Pas d'alarme externe sur la BTS / Alarme interne (Input voltage abnormal &amp; Input power-off) 
Action: IHS informés pour investigations
UPDATE 1:
Feedback IHS: FME IS ON SITE
UPDATE 2:
Feedback IHS: Our MFE is on site for planned work (MPR replacement)</t>
  </si>
  <si>
    <t>INC-20260420-00013051: Alimentation secteur / Others Transmission equipement fault / Defaut Transmission / Incident resolu En attente du retour d'analyse BO TX</t>
  </si>
  <si>
    <t>18/04/2026 : Need BO RAN analysis  || Closed after reset but check and replace FXDB if needed</t>
  </si>
  <si>
    <t>INC-20260420-00013695…2026-04-20 23:09:31…Feedback IHS:
Il ya un souci avec le generateur, le L0 a mener des actions pour remonter le site, cela na pas marcher. Un generateur prend la route dans quelques minutes pour le site
ETA 2h30
Zone insecuriser…Retour IHS attendu pour la RCA…GE Fault…Defaut GE</t>
  </si>
  <si>
    <t>INC-20260420-00003542…Others Transmission equipement fault</t>
  </si>
  <si>
    <t>20/04/2026 : Need BO RAN analysis || Closed after reset but check radio module and sfp, fiber</t>
  </si>
  <si>
    <t>FME is on the way ETA 05:20 AM..;..;INC-20260420-00001927</t>
  </si>
  <si>
    <t>19.04.26; BO TRANS analysis ongoing..;..;INC-20260420-00012904..;..;19.04.26; BO TRANS analysis ongoing</t>
  </si>
  <si>
    <t xml:space="preserve">Theo is informed and managing with L0...;..;19.04.26; BO TRANS analysis ongoing..;..;INC-20260420-00011455…2026-04-20 17:21:37…DG CB tripped // CB rearmed…Coupure Secteur…DG CB tripped // CB rearmed..;..;19.04.26; BO TRANS analysis ongoing. 20/04/2026: Impacte par Touloum-HIS. 2604A96656 | INC-20260420-00011378. Probleme d'energie </t>
  </si>
  <si>
    <t>INC-20260420-00004026…Others Transmission equipement fault. Site up, no TX issue found, 
If site is still down, please to mobilize FME onsite to check with BO RAN as support</t>
  </si>
  <si>
    <t>P2 incident at SUO_077_H_Buea-David-Square; EAC issue</t>
  </si>
  <si>
    <t>INC-20260420-00002725…2026-04-20 05:58:11…Others Transmission equipement fault</t>
  </si>
  <si>
    <t>INC-20260420-00013801…2026-04-20 23:09:31…Feedback IHS:
Il ya un souci avec le generateur, le L0 a mener des actions pour remonter le site, cela na pas marcher. Un generateur prend la route dans quelques minutes pour le site
ETA 2h30
Zone insecuriser…Retour IHS attendu pour la RCA…GE Fault…Defaut GE</t>
  </si>
  <si>
    <t>Fme Boris will manage after Mobil-Essos..;..;INC-20260420-00001797</t>
  </si>
  <si>
    <t xml:space="preserve">21/04/2026 : Need BO RAN analysis </t>
  </si>
  <si>
    <t>INC-20260420-00004548</t>
  </si>
  <si>
    <t>19.04.26; Camusat; FME manage avec le niveau 0, ETA en attente</t>
  </si>
  <si>
    <t>INC-20260420-00003010</t>
  </si>
  <si>
    <t>FME Joseph is informed and is managing with levl 0..21.04.26; IHS; 33.4 V; FME Joseph is informed and is managing with levl 0</t>
  </si>
  <si>
    <t>INC-20260420-00006839…Others Transmission equipement fault</t>
  </si>
  <si>
    <t>INC-20260420-00006846…Others Transmission equipement fault</t>
  </si>
  <si>
    <t>20.04.26; FME en route pour le site, ETA=11H UTC
19.04.26; FSMF et ODU reçu ce jour et FME en route pour le site, ETA=20.04.26
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t>
  </si>
  <si>
    <t xml:space="preserve">20/04/2026 : Check breaker and  interconnection AHPMDA (sfp, optical fiber) between system and radio module, swap its if needed || FME Souley activer </t>
  </si>
  <si>
    <t>INC-20260420-00010655…power issue in the site due to Gen not started after solar stopped 
Power team alerted and managing 
follow up ongoing …Others Transmission equipement fault</t>
  </si>
  <si>
    <t>20/04/2026 : Power issue || Mail sent to IHS..;..;Power status check ongoing..;..;INC-20260420-00011968…2026-04-20 17:29:17…Fme is working on site</t>
  </si>
  <si>
    <t>INC-20260420-00013398…Others Transmission equipement fault. 20/04/2026: Impacte par SUD_162_N_Essang_Mvout_U09. Power Issue</t>
  </si>
  <si>
    <t>INC-20260420-00014407…Others Transmission equipement fault</t>
  </si>
  <si>
    <t>INC-20260420-00004159…Others Transmission equipement fault. 20/04/2026: Impacte par SUD_162_N_Essang_Mvout_U09. Power Issue</t>
  </si>
  <si>
    <t>INC-20260420-00015770…GE Fault</t>
  </si>
  <si>
    <t>20/04/2026 : Power Issue || Mail sent to MTN..;..;20/04/2026 : Power Issue || Mail sent to MTN</t>
  </si>
  <si>
    <t>21/04/2026 : Analyse BO RAN en cours ||Closed after reset but fme should check and replace FRGU if needed</t>
  </si>
  <si>
    <t>INC-20260420-00018001…No power issue on site, ubaie: 51.4V site on Battery. Beauclaire (687741729/Huawei) is informed. VSAT issue, Site up without intervention.…No power issue on site, ubaie: 51.4V site on Battery. Beauclaire (687741729/Huawei) is informed. VSAT issue, Site up without intervention.…Others Transmission equipement fault…No power issue on site, ubaie: 51.4V site on Battery. Beauclaire (687741729/Huawei) is informed. VSAT issue, Site up without intervention.</t>
  </si>
  <si>
    <t>INC-20260420-00015250…Others Transmission equipement fault</t>
  </si>
  <si>
    <t>INC-20260420-00017028…2026-04-20 23:00:47…There is a possible power issue at Mintom so please to involve the Powerco…Sans actions…Others…Fluctuation energie. 20/04/2026: Impacte par SUD_246. Mintom-MTN. Ticket : 2604B04478 // INC-20260420-00017051. there is possible power issue at Mintom , so please to involve a powerco</t>
  </si>
  <si>
    <t>20/04/2026 : Check breaker and  interconnection FRMF, FXED, FXDB , FRGU(sfp, optical fiber) between system and radio module, swap its if needed || FME Willy activer  ||FME mener les actions avec le level 0 ..;..;20/04/2026 : Check breaker and  interconnection FRMF, FXED, FXDB , FRGU(sfp, optical fiber) between system and radio module, swap its if needed || FME Willy activer  ||FME mener les actions avec le level 0 ..;..;INC-20260420-00003299…Others Transmission equipement fault</t>
  </si>
  <si>
    <t>FME Romeo is heading to site to repair the radiator, ETA 10:15PM</t>
  </si>
  <si>
    <t>INC-20260420-00002120…Others Transmission equipement fault</t>
  </si>
  <si>
    <t>cord Sipofo is informed and is managing</t>
  </si>
  <si>
    <t>fme maxim is managing with the level zero</t>
  </si>
  <si>
    <t>Power status check ongoing..;..;INC-20260420-00011346…2026-04-20 21:11:12…Gen fails to start due to alarm/ Alarm cleared and GE manually started</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</si>
  <si>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</si>
  <si>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FME Martial managing with level 0..;..;INC-20260420-00016742. Mayo-Darle-MTN_ADM_068; Besoin d'un FME sur site pour vérifier le statut de la MRBTS1 et son interco avec le MPR S1P1; CM-20260420-00006105</t>
  </si>
  <si>
    <t>INC-20260420-00017126…2026-04-20 23:00:47…There is a possible power issue at Mintom so please to involve the Powerco…Sans actions…Others…Fluctuation energie. 20/04/2026: Impacte par SUD_162_N_Essang_Mvout_U09. Power Issue</t>
  </si>
  <si>
    <t>20/04/2026 : Need BO RAN analysis ..;..;INC-20260420-00017030…2026-04-20 23:00:47…There is a possible power issue at Mintom so please to involve the Powerco…Sans actions…Others…Fluctuation energie. 20/04/2026: Impacte par SUD_162_N_Essang_Mvout_U09. Power Issue</t>
  </si>
  <si>
    <t>INC-20260420-00012008…Others Transmission equipement fault</t>
  </si>
  <si>
    <t>FME is on the way ETA 07:10 AM..;..;INC-20260420-00001441…Power issue on site…Others Transmission equipement fault</t>
  </si>
  <si>
    <t>INC-20260420-00004145…Others Transmission equipement fault. 20/04/2026: Impacte par SUD_162_N_Essang_Mvout_U09. Power Issue</t>
  </si>
  <si>
    <t>20.04.2026: Le FME Wylli est actuelleemnt a Pang-CAMTEL pour le remplacement du FSMF donc il manage avec le level 0
20.04.2026: Pas de Nouvelle du FME. escalade faite au RM. Update dans quelques instant
20.04.2026: FME Willy is unreachable. ESCALATION Ongoing to the RM
20.04.2026: MRBTS_2 DOnw. Need FME on the site to check his status and interco with MPR(S1P2)..;..;20.04.2026: Le FME Wylli est actuelleemnt a Pang-CAMTEL pour le remplacement du FSMF donc il manage avec le level 0
20.04.2026: Pas de Nouvelle du FME. escalade faite au RM. Update dans quelques instant
20.04.2026: FME Willy is unreachable. ESCALATION Ongoing to the RM
20.04.2026: MRBTS_2 DOnw. Need FME on the site to check his status and interco with MPR(S1P2)..;..;Power status check ongoing..;..;INC-20260420-00005138…2026-04-20 13:45:01…
20.04.2026: Le FME Wylli est actuelleemnt a Pang-CAMTEL pour le remplacement du FSMF donc il manage avec le level 0…plantage du mpr …Others Transmission equipement fault</t>
  </si>
  <si>
    <t>21/04/2026 : Access issue 
20 /04/2026 : Rajout d'un second depaart || Ghost town 
18/04/2026 : Need BO RAN analysis</t>
  </si>
  <si>
    <t>19.04.26; Equipe projet RAN sur site pour travaux, escalade faite
18.04.26; All RMODs down. Need FME on site to check any FPFx disjunction; FME Franc is activated to check, update ASAP</t>
  </si>
  <si>
    <t>FME Parfait is managing with level 0, ETA 01:15 AM</t>
  </si>
  <si>
    <t>FME Marcel is managing with level 0</t>
  </si>
  <si>
    <t>4/21/2026 : impacted by ADM_042_N_Mbong  .FEEDBACK IHS : il ya un soucis avec le generateur le level 0 a mener une action pour remonter les sites , cela n'as pas marcher, un generateur prend la route ETA= 2H30, zone insecuriser</t>
  </si>
  <si>
    <t>INC-20260420-00003925…Due au défaut de démarrage du GE a ESSANG Mvout …Others Transmission equipement fault. 20/04/2026: Impacte par SUD_162_N_Essang_Mvout_U09. Power Issue</t>
  </si>
  <si>
    <t xml:space="preserve">20/04/2026 : Check breaker and  interconnection FRGU,FXDB, ARMA, AREA (sfp, optical fiber) between system and radio module, swap its if needed || Power issue || Mail sent to IHS </t>
  </si>
  <si>
    <t>INC-20260420-00013782…2026-04-20 23:09:31…Feedback IHS:
Il ya un souci avec le generateur, le L0 a mener des actions pour remonter le site, cela na pas marcher. Un generateur prend la route dans quelques minutes pour le site
ETA 2h30
Zone insecuriser…Retour IHS attendu pour la RCA…GE Fault…Defaut GE</t>
  </si>
  <si>
    <t>18/04/2026 : Check breaker and  interconnection FXDB, FRGU,FXED, FRMF(sfp, optical fiber) between system and radio module, swap its if needed..;..;18/04/2026 : Check breaker and  interconnection FXDB, FRGU,FXED, FRMF(sfp, optical fiber) between system and radio module, swap its if needed</t>
  </si>
  <si>
    <t>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ASAP..;..;20.04.26; FME is ongoing to the site for alignment, ETA=10H UTC
19.04.26; Probable infiltration on antenna chain of ODU and to be check this 20.04.26
19.04.26; Besoin d'un FME sur site pour vérifier le statut du MPR; CM-20260418-00005035; RM Denis informé pour investigations, update ASAP..;..;20.04.26;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</si>
  <si>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Impacted by OST_075_H_Bfsam-Ndjinga (TX issue)..;..;Impacted by OST_075_H_Bfsam-Ndjinga (TX issue)..;..;Impacted by OST_075_H_Bfsam-Ndjinga (TX issue)..;..;Impacted by OST_075_H_Bfsam-Ndjinga (TX issue)</t>
  </si>
  <si>
    <t>20.04.26; ODU 3DB20826AA faulty et expédition en cours de Bafoussam, ETD=21.04.26
20.04.26; FME should check the site environment, MPR status and ODU 3/2 antenna line; FME Yaya activé pour investigations, ETA=15H UTC..;..;20.04.26; FME should check the site environment, MPR status and ODU 3/2 antenna line; FME Yaya activé pour investigations, ETA=15H UTC..;..;20.04.26; Besoin d'un FME sur site pour vérifier la chaine antennaire de l'ODU 3.1; FME Yaya activé pour investigaitons, update ASAP</t>
  </si>
  <si>
    <t>INC-20260420-00012752</t>
  </si>
  <si>
    <t>Grid only no space // awaiting grid return..;..;20/04/2026 : Power issue || Mail sent to IHS..;..;INC-20260420-00011480…2026-04-20 19:10:52…Grid outage // Grid returned</t>
  </si>
  <si>
    <t>INC-20260420-00015864…2026-04-21 01:46:07…  Site not under IHS Responsability…  Site not under IHS Responsability…Others…  Site not under IHS Responsibility. Feedback CAMUSAT: power issue resolved but the site is still down U=54V oad=61A. Besoin d'un FME sur site pour reset du MPR et si NOK, tsoot avec le BO TX; CM-20260420-00005639; FME Beauclair activé pour investigations, update ASAP</t>
  </si>
  <si>
    <t>20/04/2026 : Besoin d'analyse BO RAN..;..;INC-20260420-00015600..;..;19.04.26; Camusat; Grid Outage, Grid Only Site/Awaiting Grid Return</t>
  </si>
  <si>
    <t>INC-20260420-00015858…2026-04-21 00:46:23…the FME should reset the MPR…Instabilité Power suspecté... l'équipe maintenance power se déploie sur site pour examiner et nous faire un retour.</t>
  </si>
  <si>
    <t>Power issue NUR to be checked..21.04.26; Besoin d'un FME sur site Bfsam-CRTV pour vérifier le statut du MPR; Denis informé, update ASAP..Power status check ongoing</t>
  </si>
  <si>
    <t>Power issue NUR to be checked..Nicolas is on site</t>
  </si>
  <si>
    <t xml:space="preserve">21/04/2026: (Whatsap Group Inc Mgt) Grid outage, Grid only site / awaiting Grid return </t>
  </si>
  <si>
    <t>No Power issue..FME is on the way ETA 01:30 PM</t>
  </si>
  <si>
    <t xml:space="preserve">INC-20260420-00014553…site down cause inconnue sur MINKA qui est coupé uniquement côté OCM avec sa transmission, investigation ongoing </t>
  </si>
  <si>
    <t>DG Overload</t>
  </si>
  <si>
    <t>No Power issue..21/04/2026 : Power issue || mail sent to camusat..FME is on site..21/04/2026 : Power issue || mail sent to camusat</t>
  </si>
  <si>
    <t>INC-20260420-00015932…2026-04-20 21:54:34…Site went down and went up without any action done by our FME</t>
  </si>
  <si>
    <t>Power issue NUR to be checked</t>
  </si>
  <si>
    <t>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voltage..;..;18/04/2026 : Power issue : 
17/04/2026 : Need BO RAN ongoing || Closed after reset but FME should check power needed because of radio module was down due to low voltage</t>
  </si>
  <si>
    <t>INC-20260420-00015936…2026-04-20 21:54:34…Site went down and went up without any action done by our FME…Others Transmission equipement fault</t>
  </si>
  <si>
    <t>No Power issue..Site impacted by Ntoumou centre Maan</t>
  </si>
  <si>
    <t>FME IS ON THE WAY ETA=10:40..;..;INC-20260420-00004743</t>
  </si>
  <si>
    <t>Not IHS Site..21.04.26; Camusat; Probable Grid outage, Grid only site / FME will check</t>
  </si>
  <si>
    <t>Impacted by LIT_129_Z_Bonadiwoto-IHS (TX issue)..;..;INC-20260420-00010081</t>
  </si>
  <si>
    <t>20.04.26; AOF Bonadiwoto&lt;&gt;IPD down, routing ongoig to FH..;..;INC-20260420-00010082…2026-04-20 16:04:59…CDS activé…Auto TT closure RCA…AOF Cut</t>
  </si>
  <si>
    <t>Power issue NUR to be checked..Nicolas will manage after C-D-billes</t>
  </si>
  <si>
    <t>INC-20260420-00009111…Others Transmission equipement fault</t>
  </si>
  <si>
    <t>Power issue NUR to be checked..FME is on the way , ETA ASAP</t>
  </si>
  <si>
    <t>20.04.26; FME sur site mais injoignable, escalade faite au RM, update ASAP
20.04.26; Besoin d'un FME sur site pour vérifier la chaine antennaire de l'ODU 3.1; FME Etaba activé pour investigations, FME sur site et travaux en cours
Impacted by LIT_774_Z_Lendi-Chefferie (TX issue)..;..;20.04.26; Besoin d'un FME sur site pour vérifier la chaine antennaire de l'ODU 3.1; FME Etaba activé pour investigations, FME sur site et travaux en cours
Impacted by LIT_774_Z_Lendi-Chefferie (TX issue)..;..;Impacted by LIT_774_Z_Lendi-Chefferie (TX issue)..;..;20.04.26; FME sur site mais injoignable, escalade faite au RM, update ASAP
20.04.26; Besoin d'un FME sur site pour vérifier la chaine antennaire de l'ODU 3.1; FME Etaba activé pour investigations, FME sur site et travaux en cours
Impacted by LIT_774_Z_Lendi-Chefferie (TX issue)</t>
  </si>
  <si>
    <t>20/04/2026 : Besoin d'analyse BO RAN..;..;20.04.26; Besoin d'un FME sur site pour vérifier la chaine antennaire de l'ODU 3.1; FME Etaba activé pour investigations, ETA=12H UTC..;..;INC-20260420-00016149…2026-04-21 02:47:48…no power issue u=54v load=15A site ongrid / no action done…impacté par LENDI II AOF et t FH down en attente de réhabilitation de l'AOF car odu non disponible au wh</t>
  </si>
  <si>
    <t xml:space="preserve">INC-20260420-00014614…site down cause inconnue sur MINKA qui est coupé uniquement côté OCM avec sa transmission, investigation ongoing </t>
  </si>
  <si>
    <t>20/04/2026: Impacte par SUD_128. BISSIANG-Kribi. 2604B14470 // INC-20260421-00004412</t>
  </si>
  <si>
    <t>4/21/2026 : impacted by  SUD_128_N_BISSIANG-Kribi  . Soucis  d'energie  || Action : en attente RCA CAMUSAT</t>
  </si>
  <si>
    <t>20.04.2026: RM Joint a appeler le FME. NEW ETA=1H30 pour le site
20.04.2026: Pas de Nouvelle du FME. escalade faite au RM. Update dans quelques instant
20.04.2026: FME Yanoussa is not reachable. ESCALATION Done to the RM ETA=01:00 PM
20.04.2026: Need FME on the site to check MPR status as it's not supervised
20.04.2026 CAMUSAT: No power issue U=49V Load=15A/No action done..;..;20.04.2026: FME Yanoussa is not reachable. ESCALATION Done to the RM ETA=01:00 PM</t>
  </si>
  <si>
    <t>FME Nicolas is informed ETA 11:20 PM..;..;INC-20260420-00016392…2026-04-21 00:58:51…FME is on site and reported  power cable stolen ( replacement ongoing )</t>
  </si>
  <si>
    <t>Rostand is manage ETA 22:05</t>
  </si>
  <si>
    <t xml:space="preserve">20/04/2026:  BO TX active pour analyse </t>
  </si>
  <si>
    <t>fme Joseph is heading to site ETA 01;20am</t>
  </si>
  <si>
    <t>FME Merlin is on site</t>
  </si>
  <si>
    <t>Herve is managing with level 0</t>
  </si>
  <si>
    <t>INC-20260420-00010134…Others Transmission equipement fault</t>
  </si>
  <si>
    <t>Maxim is managing with level 0</t>
  </si>
  <si>
    <t>P2 Incident at LIT_736_Z_Mboppi-New (Power issue)..;..;INC-20260420-00017330…Site went down due to lack of 01 phases and no RCP on site // He make the bridge on the good phase…Site went down due to lack of 01 phases and no RCP on site // He make the bridge on the good phase…GE Fault…Site went down due to lack of 01 phases and no RCP on site // He make the bridge on the good phase</t>
  </si>
  <si>
    <t>FME Yannick is managing with level 0</t>
  </si>
  <si>
    <t>fme is on the way ETA 18:25</t>
  </si>
  <si>
    <t>INC-20260420-00003304…Others Transmission equipement fault</t>
  </si>
  <si>
    <t>FME is informed..Power status check ongoing</t>
  </si>
  <si>
    <t>Moses is managing with level 0,..;..;19.04.26; IHS; IHS; 24.8V; Moses is managing with level 0. ETA ASAP</t>
  </si>
  <si>
    <t>INC-20260420-00008271…Others Transmission equipement fault</t>
  </si>
  <si>
    <t>INC-20260420-00004894</t>
  </si>
  <si>
    <t>Power status check ongoing..;..;INC-20260420-00017281…Others Transmission equipement fault</t>
  </si>
  <si>
    <t>20/04/2026 : Need BO RAN analysis || Closed after reset FBBC..;..;INC-20260420-00017178..;..;20/04/2026 : Need BO RAN analysis</t>
  </si>
  <si>
    <t xml:space="preserve">fme Chris is unreachable, cor Boris is informed..21/04/2026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</si>
  <si>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FME EMMANUEL is on site</t>
  </si>
  <si>
    <t>20.04.26; Power issue, MTN is activated to check - Escalated to L2</t>
  </si>
  <si>
    <t>FME is informed and managing</t>
  </si>
  <si>
    <t>20.04.26; Chassis et carte EASv2 faulty sur Ngodi, command en cours
19.04.26; Chassis et carte EASv2 faulty sur Ngodi, command en cours
19.04.26; Besoin d'un FME sur Ngodi pour vérifier la chaine antennaire de l'ODU 7.4; FME sur site de Ngodi et travaux en cours..;..;19.04.26; Chassis et carte EASv2 faulty sur Ngodi, command en cours
19.04.26; Besoin d'un FME sur Ngodi pour vérifier la chaine antennaire de l'ODU 7.4; FME sur site de Ngodi et travaux en cours</t>
  </si>
  <si>
    <t>Grid only no space // awaiting grid return..;..;20.04.26; IHS; Grid only, No space // Awaiting grid return..;..;INC-20260420-00008639</t>
  </si>
  <si>
    <t>FME Moses is informed and is managing with level 0</t>
  </si>
  <si>
    <t>THE TECHNICIAN IS INFORMED HE MANAGED</t>
  </si>
  <si>
    <t>FME is on site..;..;20/04/2026 : Besoin d'analyse BO RAN..;..;20/04/2026 : Besoin d'analyse BO RAN || 2G down =&gt; Deep investigation needed || Need  BO TX analyses..;..;INC-20260420-00000189…2026-04-20 11:30:13…Grid outage, site went down due to Gen Overload (30kva,290A) // He reduced the load, Gen start manualy</t>
  </si>
  <si>
    <t>20/04/2026 : Check breaker and  interconnection FRGU (sfp, optical fiber) between system and radio module, swap its if needed || FME younoussa Mene les actions avec le level 0 pour remonter les cellules || Presentement il est sur le sites de K-HAY qui est diametralement opose a Bagarao ..;..;INC-20260420-00006647…Others Transmission equipement fault</t>
  </si>
  <si>
    <t>INC-20260420-00017738…Others Transmission equipement fault</t>
  </si>
  <si>
    <t>20/04/2026 : Besoin d'analyse BO RAN..;..;20/04/2026 : Besoin d'analyse BO RAN || 2G down =&gt; Deep investigation needed || Need  BO TX analyses..;..;INC-20260420-00000182…2026-04-20 03:55:31…Site is not supervised
Mobilize FME to move locally for tshoot…power …Others Transmission equipement fault</t>
  </si>
  <si>
    <t>19.04.26; Besoin d'un FME sur site pour vérifier le statut de la BTS1 et son interco avec le MPR; CM-20260419-00003492; FME Tchimeni Frank activé pour investigations, update ASAP</t>
  </si>
  <si>
    <t>INC-20260420-00000562…2026-04-20 01:18:06… the zone is not secure so the level 0 will intervene on the morning…Power issue on site, site is UP Now…Others Transmission equipement fault</t>
  </si>
  <si>
    <t>INC-20260420-00014984…Others Transmission equipement fault</t>
  </si>
  <si>
    <t>INC-20260420-00007878…Others Transmission equipement fault</t>
  </si>
  <si>
    <t>INC-20260420-00006504…Others Transmission equipement fault</t>
  </si>
  <si>
    <t>INC-20260420-00006616…Others Transmission equipement fault</t>
  </si>
  <si>
    <t>INC-20260420-00006562…Others Transmission equipement fault</t>
  </si>
  <si>
    <t>INC-20260420-00007859…Others Transmission equipement fault</t>
  </si>
  <si>
    <t>20.04.26; Camusat; Grid outage, Grid only site /  Grid return awaited - L4
19.04.26; Camusat; Grid outage, Grid only site /  Grid return awaited - L2..;..;20.04.26; Camusat; Grid outage, Grid only site /  Grid return awaited - L4
19.04.26; Camusat; Grid outage, Grid only site /  Grid return awaited - L2..;..;20.04.26; Camusat; Grid outage, Grid only site /  Grid return awaited - L4
19.04.26; Camusat; Grid outage, Grid only site /  Grid return awaited - L2..;..;INC-20260420-00012700…2026-04-20 18:24:58…Grid only site/ Grid returns is awaited..;..;20.04.26; Camusat; Grid outage, Grid only site /  Grid return awaited - L4
19.04.26; Camusat; Grid outage, Grid only site /  Grid return awaited - L2</t>
  </si>
  <si>
    <t>20.04.26; Camusat; Grid Outage, Grid Only Site/Awaiting Grid Return..;..;INC-20260420-00002406…2026-04-20 13:19:25…Besoin d'un FME sur site pour vérifier le statut du MPR; FME Mouamadou en route pour le site, ETA=14H UTC…problème énergie délestage dans la zone pas de GE sur ce site …Others Transmission equipement fault..;..;19.04.26; Camusat; Grid Outage, Grid Only Site/Awaiting Grid Return</t>
  </si>
  <si>
    <t>20.04.26; ODU disponible à Yaoundé, remplacement ce jour, ETA 11H  UTC
19.04.26; ODU UBT-T 18G PN 3DB29218AB faulty et command en cours
19.04.26; Besoin d'un FME sur site pour vérifier la chaine antennaire de l'ODU 3.1; CM-20260419-00003448; FME Eloundou activé pour investigations, update ASAP..;..;20.04.26 ODU receptionné FME sur site 
19.04.26; ODU UBT-T 18G PN 3DB29218AB faulty et command en cours
19.04.26; Besoin d'un FME sur site pour vérifier la chaine antennaire de l'ODU 3.1; CM-20260419-00003448; FME Eloundou activé pour investigations, update ASAP</t>
  </si>
  <si>
    <t>BO TX ANALYSE ONGOING</t>
  </si>
  <si>
    <t>19.04.26; Grid only site; Awaiting grid return</t>
  </si>
  <si>
    <t xml:space="preserve">21.04.26:Travux en cours sur L'IP RAN.  20.04.26; Besoin d'un FME sur site pour vérifier le statut de la BBU; FME Boris activé pour investigations, ETA=18H UTC..;..;20.04.26; Besoin d'un FME sur site pour vérifier le statut de la BBU; FME Boris activé pour investigations, ETA=18H UTC..;..;20.04.26; Besoi21/04/2026: </t>
  </si>
  <si>
    <t>20/04/2026: INC-20260419-00013501. The technician will be on site ETA 05h, the level 0 cannot solved the issue</t>
  </si>
  <si>
    <t xml:space="preserve">20/04/2026 : FME sur site intervention en cours avec le BO RAN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</si>
  <si>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fme is on the way ETA 01:15..;..;INC-20260420-00012859</t>
  </si>
  <si>
    <t>INC-20260420-00001900…power issue at Magba, gen is faulty…Others Transmission equipement fault</t>
  </si>
  <si>
    <t xml:space="preserve">20/04/2026: INC-20260419-00015661: Access issues during the Night due to landlord, </t>
  </si>
  <si>
    <t>INC-20260420-00012760</t>
  </si>
  <si>
    <t>INC-20260420-00001644…site impacté par un problème de power à Magba. UP après résolution par Camusat …Others Transmission equipement fault</t>
  </si>
  <si>
    <t>INC-20260420-00001971…power issue at Magba, gen is faulty…Others Transmission equipement fault</t>
  </si>
  <si>
    <t>INC-20260420-00001414…power …Others Transmission equipement fault</t>
  </si>
  <si>
    <t>Access issues during the Night due to landlord</t>
  </si>
  <si>
    <t>FME Calvin is managing with level 0</t>
  </si>
  <si>
    <t>SUP Boris is informed and managing with level 0</t>
  </si>
  <si>
    <t>20.04.26; Power issue on site, escalated to L2 of MTN</t>
  </si>
  <si>
    <t>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ASAP..;..;20.04.26; FME en route pour le site, ETA=11H UTC
19.04.26; Besoin d'un FME sur site pour vérifier le statut des 2 BTS, leur alimentation et leur interco avec le MPR S1P1&amp;2; FME Hippolite activé pour investigations, update ASAP</t>
  </si>
  <si>
    <t>Power status check ongoing..;..;Power status check ongoing..;..;INC-20260420-00010834…2026-04-20 19:52:53…Grid only site/ Grid returns is awaited</t>
  </si>
  <si>
    <t>Power status check ongoing..;..;INC-20260420-00010825…2026-04-20 19:16:00</t>
  </si>
  <si>
    <t>Grid only, no space // awaiting grid return</t>
  </si>
  <si>
    <t>FME Boris is informed ETA=3:15AM..;..;INC-20260420-00001114…2026-04-20 11:20:40…Grid fluctuation, Site went down because gen fails to start due to hybrid systeme dysfunctionning // Reset done and gen started</t>
  </si>
  <si>
    <t>Power status check ongoing..;..;INC-20260420-00011026…2026-04-20 16:13:29…Power issue (GE lack of fuel)…Others Transmission equipement fault. 20/04/2026: Impacte par CTR_214_Z_Nkolfoulou. power issue (GE lack of fuel)  || Action : RCA IHS  attendu</t>
  </si>
  <si>
    <t>fme managed after carrefour Nkomo</t>
  </si>
  <si>
    <t>FME Robert managing with level 0 due to insecurity..;..;INC-20260420-00016660</t>
  </si>
  <si>
    <t>2026-04-20 00:17:46. INC-20260419-00017426 : Grid outage, Hybrid system malfonctionning // DG Started manuallyFME Bassirou is managing with level 0</t>
  </si>
  <si>
    <t>Grid only no space // awaiting grid return..;..;20/04/2026 : Besoin d'analyse BO RAN..;..;20/04/2026 : Besoin d'analyse BO RAN..;..;INC-20260420-00010144</t>
  </si>
  <si>
    <t>INC-20260420-00013154…2026-04-20 18:29:47…Grid only site/ Grid returns is awaited</t>
  </si>
  <si>
    <t>P2 Incident at LIT_736_Z_Mboppi-New (Power issue)..;..;INC-20260420-00000314…affecté par Mboppi New grid only site manque secteur en attente du retour secteur …Others Transmission equipement fault</t>
  </si>
  <si>
    <t>FME is front on the site , awaiting Africa..;..;P2 Incident at LIT_736_Z_Mboppi-New (Power issue)..;..;INC-20260420-00000309…affecté par Mboppi New grid only site manque secteur en attente du retour secteur …Others Transmission equipement fault</t>
  </si>
  <si>
    <t>Power status check ongoing..;..;INC-20260420-00012130…2026-04-20 18:19:09… Disjonction au niveau  de carte 
Réarmement du Disjoncteur de la Carte et Ge a pris automatiquement/Le site vas resté down car son porteur est down  du au délestage</t>
  </si>
  <si>
    <t>Power status check ongoing..;..;INC-20260420-00012584…2026-04-20 19:23:20…Grid outage / Grid returns awaited</t>
  </si>
  <si>
    <t>INC-20260420-00011570…Others Transmission equipement fault</t>
  </si>
  <si>
    <t>Fme Boris is informed ETA 05:15 PM..;..;Power status check ongoing..;..;INC-20260420-00011021…2026-04-20 16:37:26…SITE UP AWAITING FEEDBACK…RCA IHS attendu…Others…Power issue (GE lack of fuel). 20/04/2026: Impacte par CTR_214_Z_Nkolfoulou. power issue (GE lack of fuel)  || Action : RCA IHS  attendu</t>
  </si>
  <si>
    <t>INC-20260420-00004171. 20/04/2026: Impacte par SUD_162_N_Essang_Mvout_U09. Power Issue</t>
  </si>
  <si>
    <t>INC-20260420-00002872…investigation on going …Others Transmission equipement fault</t>
  </si>
  <si>
    <t>INC-20260420-00001111…2026-04-20 03:30:52…Grid fluctuation, Site went down because gen fails to start due to hybrid systeme dysfunctionning // Reset done and gen started…Eneo outage and GE lack of fuel …Others Transmission equipement fault</t>
  </si>
  <si>
    <t xml:space="preserve">21/04/2026 : Expedition F.O Ce jour de Garoua 
20/04/2026 : Check and clean FRGU ant 1 || FME Eli ACTIVER pour investigation || Investigation en cours avec le level 0 || Investigation non aboutti FME ira sur site demain || ETA: 21042026 ..21/04/2026 : Expedition F.O Ce jour de Garoua 
20/04/2026 : Check and clean FRGU ant 1 || FME Eli ACTIVER pour investigation || Investigation en cours avec le level 0 || Investigation non aboutti FME ira sur site demain || ETA: 21042026 ..21/04/2026 : Expedition F.O Ce jour de Garoua 
20/04/2026 : Check and clean FRGU ant 1 || FME Eli ACTIVER pour investigation || Investigation en cours avec le level 0 || Investigation non aboutti FME ira sur site demain || ETA: 21042026 </t>
  </si>
  <si>
    <t>Fme Justin reported Fuel Low..;..;20.04.26; IHS; Gen failed to start Fme is on the way Wioth external Battery ETA = 16:40..;..;INC-20260420-00009260…2026-04-20 14:22:51…Gen failed to start Fme is on the way Wioth external Battery ETA = 16:40</t>
  </si>
  <si>
    <t>P2 Incident at LIT_736_Z_Mboppi-New (Power issue)..;..;INC-20260420-00000308…2026-04-20 15:01:14…Grid outage still persisting. We keep close monitoring…Retour secteur…Coupure Secteur…Grid outage, Grid only site</t>
  </si>
  <si>
    <t>INC-20260420-00005987…2026-04-20 12:22:27</t>
  </si>
  <si>
    <t>INC-20260420-00009079</t>
  </si>
  <si>
    <t>Fme Boris is on site..;..;INC-20260420-00010183</t>
  </si>
  <si>
    <t>Site en cours de démentelement..Site en cours de démentelement..Site en cours de démentelement</t>
  </si>
  <si>
    <t>20/04/2026 Grid outage grid only site awaited grid return ..Power status check ongoing</t>
  </si>
  <si>
    <t>20.04.26; Camusat; Technician is informed, ETA ASAP</t>
  </si>
  <si>
    <t>INC-20260420-00004139. 20/04/2026: Impacte par SUD_162_N_Essang_Mvout_U09. Power Issue</t>
  </si>
  <si>
    <t>20/04/2026: The technician is managing with the level 0</t>
  </si>
  <si>
    <t>Impacted by Mbeng_G9U9U21_CTR_385</t>
  </si>
  <si>
    <t>21/04/2026 : Power issue || Mail sent to Camusat</t>
  </si>
  <si>
    <t>GEN ISSUE THE TECHNICIAN IS MANAGED..;..;20.04.26; IHS; 46V; GEN ISSUE THE TECHNICIAN IS MANAGING -  Escalated to L2..;..;Power status check ongoing..;..;INC-20260420-00004350…2026-04-20 10:35:05…Présence d'alarme énergie sur ledit site
IHS POWER PLZ</t>
  </si>
  <si>
    <t>Nicolas is on the way 11:15 pm..;..;INC-20260420-00015728</t>
  </si>
  <si>
    <t>INC-20260420-00009899…Others Transmission equipement fault. 20/04/2026: Impacte par SUD_162_N_Essang_Mvout_U09. Power Issue</t>
  </si>
  <si>
    <t>Grid outage, Gen overload (15KVA, 250A) SS IHS Seraphin confirm..;..;Power status check ongoing..;..;INC-20260420-00010401</t>
  </si>
  <si>
    <t xml:space="preserv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</si>
  <si>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20.04.26; Camusat; Red zone intervention planned for the morning - Escalated to L3..;..;20.04.26; Camusat; Red zone intervention planned for the morning - Escalated to L2</t>
  </si>
  <si>
    <t>20/04/2026: Impacte par CTR_214_Z_Nkolfoulou. power issue (GE lack of fuel)  || Action : RCA IHS  attendu</t>
  </si>
  <si>
    <t>Fme Frankclin is informed ETA 11:50 PM..;..;INC-20260420-00012786…site down cause power issue GEN en arrêt car batteries HS…Others Transmission equipement fault</t>
  </si>
  <si>
    <t>Our FME is on the way, We are waiting ETA , RM, SS, and DO are informed..;..;Power status check ongoing..;..;INC-20260420-00011023</t>
  </si>
  <si>
    <t>FME Christian is on the way, ETA ASAP</t>
  </si>
  <si>
    <t>Impacted by LIT_108_Z_Ngwei (TX issue)..Impacted by LIT_108_Z_Ngwei (TX issue)..Impacted by LIT_108_Z_Ngwei (TX issue)</t>
  </si>
  <si>
    <t>No Power issue..22.04.26;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ASAP..22.04.26; Retour de l'équipe projet, travaux de restoration débuteront ce 22.04.26
19.04.26; Matériel déjà disponible et restauration planifiée après celle de Fosset, ETR=21.04.26
16/04/2026 Projet : en attente de la validation pour la sortie du Materiel
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</si>
  <si>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 xml:space="preserve">21/04/2026 : Check and clean FXDB ant 5 and ARGA ant 1 || Negociation d'access en cours ..21/04/2026 : Check and clean FXDB ant 5 and ARGA ant 1 || Negociation d'access en cours ..21/04/2026 : Check and clean FXDB ant 5 and ARGA ant 1 || Negociation d'access en cours </t>
  </si>
  <si>
    <t>21/04/2026 : Power issue || Mail sent to Camusat..20/04/2026 FME is managing with level0</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</si>
  <si>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</si>
  <si>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needed..Power status check ongoing</t>
  </si>
  <si>
    <t>INC-20260420-00007451</t>
  </si>
  <si>
    <t>INC-20260420-00001997…2026-04-20 05:10:01…The technician is on the way to the site ETA 08h…probleme d energie Les equipements ne sont Pas alimentés …Others Transmission equipement fault</t>
  </si>
  <si>
    <t>21/04/2026 : Relance faite faite a IHS ce jour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</si>
  <si>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19/04/2026 : ETA 17h
18/04/2026 : forte pluie ETA attendu
17/04/2026 : Besoin d'analyse BO RAN || FME should check connectivity between BBU and RRU 61 || Fme ative..;..;19/04/2026 : ETA 17h
18/04/2026 : forte pluie ETA attendu
17/04/2026 : Besoin d'analyse BO RAN || FME should check connectivity between BBU and RRU 61 || Fme ative..;..;19/04/2026 : ETA 17h
18/04/2026 : forte pluie ETA attendu
17/04/2026 : Besoin d'analyse BO RAN || FME should check connectivity between BBU and RRU 61 || Fme ative</t>
  </si>
  <si>
    <t>FME Terence is unreacheable; Alex is informed and managing</t>
  </si>
  <si>
    <t>22.04.26 Site vendalisé, cables disponibles à Douala et expédiés vers Kumba ETD=22.04.26
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investigations..19.04.26; Site vendalisé, cables disponibles à Douala et seront expédiés vers Kumba, ETD=21.04.26 soir
18.04.26; Site vendalised, 50m x 6 * RRU(2x10mm2 )power cable needed, mail done and SPM verifications ongoing
17.04.26; Need FME on site to check RRUs status and their power supply; RM Honore informed for investigations</t>
  </si>
  <si>
    <t>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12042026..21/04/2026 : Spare en cours d'expedition de douala pour edea ce jour
19/04/2026 : Spares toujours pas recu || Relance faite au SPMS HW ce jour
16/04/2026 : Spare pas toujours disponible || Relance faite au SPMS HW
15/04/2026 :Spare non disponible au magazin || Commande en cours
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</si>
  <si>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 cours d'envoi a IHS
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</si>
  <si>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 xml:space="preserv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21/04/2026 : Intervention prevu pour ce jour ETA 16H
19/04/2026 Spare en cours d'expedition de bafoussam pour bafia ce jour
15/04/2026 : Images recu du RM et RElance faite au magazinier ce jour || Spare disponible a douala et sera en cours d'expedition entre douala et bafoussam demain le 4/16/2026 || Ensuite expedition de Bfoussam pour MBAFIA ETD 17042026
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</si>
  <si>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22/04/2026 : Power instability || Mail sent to Camusat</t>
  </si>
  <si>
    <t>21/04/2026 : Besoin d'analyse BO RAN</t>
  </si>
  <si>
    <t>Gerald is managing with levell 0, ETA asap..21.04.26; IHS; Gerald is managing with levell 0, ETA asap</t>
  </si>
  <si>
    <t>22/04/2026 : Besoin emis a OCM pour MAD SPARE
21/04/2026 : Besoin emis a HW Projet || GO de HW Projet attendu pour MAD SPARE a OCM
19/04/2026 : Besoin d'analyse BO RAN || Fme should check and clean jumper, port 0 &amp; 1 of RRU 71 || Jumper MQ4 faulty || Cde pasee et MAD attendue..22/04/2026 : Besoin emis a OCM pour MAD SPARE
21/04/2026 : Besoin emis a HW Projet || GO de HW Projet attendu pour MAD SPARE a OCM
19/04/2026 : Besoin d'analyse BO RAN || Fme should check and clean jumper, port 0 &amp; 1 of RRU 71 || Jumper MQ4 faulty || Cde pasee et MAD attendue</t>
  </si>
  <si>
    <t>20.04.26; Besoin d'un FME sur site pour vérifier le statut de la MRBTS2 et son interco avec le MPR S1P2; FME Willy activé pour investigations, update ASAP..;..;INC-20260420-00015731</t>
  </si>
  <si>
    <t>INC-20260420-00001109…2026-04-20 03:30:52…Grid fluctuation, Site went down because gen fails to start due to hybrid systeme dysfunctionning // Reset done and gen started…Eneo outage and GE lack of fuel …Others Transmission equipement fault</t>
  </si>
  <si>
    <t>21/04/2026 Camusat: La zone est insécurisée dans la nuit et pour s'y rendre il faut une escorte militaire.
Notre technicien va manager le point autour de 08h ce matin...20/04/2026 Zone rouge intervention demain</t>
  </si>
  <si>
    <t>FME Gerard managing early in the morning..Power status check ongoing</t>
  </si>
  <si>
    <t>Rostand report SS Felix BATEU is on site for WORK ( Swap of The Energy Bay)..21.04.26; IHS; Rostand report SS Felix BATEU is on site for WORK ( Swap of The Energy Bay)</t>
  </si>
  <si>
    <t>20/04/2026: INC-20260420-00007158. 20.04.2026: FME Jean Paul injoignable. ESCALADE vers le RM en cours. Update ASAP. 20.04.2026 Retour FME : Point pris ETA 1H</t>
  </si>
  <si>
    <t>Power issue NUR to be checked..Fme Moses managing early morning due to insecurity</t>
  </si>
  <si>
    <t>Impacted by ADM_042_N_Mbong</t>
  </si>
  <si>
    <t>fme Kelvin is informed and is managing with level 0</t>
  </si>
  <si>
    <t>No Power issue..21/04/2026 : Besoin d'analyse BO RAN..FME Kelvin is managing with level 0..Power status check ongoing..Impacted by SUO_107_H_Mamfe-Town-IHS (Power issue)</t>
  </si>
  <si>
    <t>Gerald is managing with level 0, ETA asap</t>
  </si>
  <si>
    <t>Power issue NUR to be checked..Kelvin is working on site (secure transmission) // awaiting end of works</t>
  </si>
  <si>
    <t>Fme CHRIS managing early morning due to insecurity</t>
  </si>
  <si>
    <t>Fme gerald managing early morning due to insecurity..Power status check ongoing</t>
  </si>
  <si>
    <t>FME Merlin is on site..Power status check ongoing..21.04.26; IHS; Gerald is managing with level 0; ETA asap</t>
  </si>
  <si>
    <t>FME Rubain is managing with level 0</t>
  </si>
  <si>
    <t>FME Emmanuel is on way. ETA = 01:35 PM</t>
  </si>
  <si>
    <t>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19.04.26..20.04.26; ODU available in Douala and will be shipped today, ETA 25/04/2026
19.04.26; FME sur site et le BO recommande également le remplacement de l'ODU, commande en cours
18.04.26; MPR FAN is faulty, replacement planned for this 19.04.26</t>
  </si>
  <si>
    <t>22/04/2026 : Besoin d'analyse BO RAN</t>
  </si>
  <si>
    <t>20.04.26; ODU MPT MC 8GHZ 3DB20773CB faulty and not available, order done to OCM
19.04.26; ODU 3DB20773CB faulty, commande en cours
19.04.26; Besoin d'un FME sur NRD_172_SAKDJE pour vérifier la chaine antennaire de l'ODU 4.3; FME Belo activé pour investigations, ETA=17H UTC..20.04.26; ODU 3DB20773CB faulty and not available, order ongoing to customer
19.04.26; ODU 3DB20773CB faulty, commande en cours
19.04.26; Besoin d'un FME sur NRD_172_SAKDJE pour vérifier la chaine antennaire de l'ODU 4.3; FME Belo activé pour investigations, ETA=17H UTC..20.04.26; ODU 3DB20773CB faulty and not available, order done to OCM
19.04.26; ODU 3DB20773CB faulty, commande en cours
19.04.26; Besoin d'un FME sur NRD_172_SAKDJE pour vérifier la chaine antennaire de l'ODU 4.3; FME Belo activé pour investigations, ETA=17H UTC..20.04.26; ODU 3DB20773CB faulty and not available, order done to OCM
19.04.26; ODU 3DB20773CB faulty, commande en cours
19.04.26; Besoin d'un FME sur NRD_172_SAKDJE pour vérifier la chaine antennaire de l'ODU 4.3; FME Belo activé pour investigations, ETA=17H UTC</t>
  </si>
  <si>
    <t>Fme ison the way ETA = 35 MIN..;..;INC-20260420-00012158…2026-04-20 17:33:55…SITE UP AWAITING FEEDBACK…GE Fault</t>
  </si>
  <si>
    <t xml:space="preserve">20/04/2026 Besoin d'un fme sur site pour verifier le status du MPR et la chaine antennaire de l ODU 3/1 fme yannick mbah activé eta asap </t>
  </si>
  <si>
    <t>20.04.26; Carte core CSM et carte MPR faulty, commande en cours, update ASAP
20.04.26; FME should check the site environment, MPR status and ODU 3/1 antenna line; FME Essiane is activated to check, ETA=14H UTC | FME sur site et travaux en cours
19.04.26; IHS; FME is ongoing to site, ETA ASAP..21.04.26; Rectifiers issue on site, escalated to L2 of IHS</t>
  </si>
  <si>
    <t xml:space="preserve">4/21/2026 : impacted by  SUD_246_Z_Mintom-MTN(SUD-246) . Fluctuations d'energie || Action : sans action </t>
  </si>
  <si>
    <t>Impacted by CTR_699_N_Batchenga-Nachtigal-IHS..Impacted by CTR_699_N_Batchenga-Nachtigal-IHS (TX issue)..Impacted by CTR_699_N_Batchenga-Nachtigal-IHS (TX issue)</t>
  </si>
  <si>
    <t>fme robert is managing with the level zero</t>
  </si>
  <si>
    <t>Joress is managing awaiting ETA</t>
  </si>
  <si>
    <t>FME Maxime is informed ETA 01:45 AM</t>
  </si>
  <si>
    <t>FME Zogo IS ON THE WAY ETA 09:10 AM..21/04/2026 : Power issue || Mail sent to IHS</t>
  </si>
  <si>
    <t>Herbert is on his way to the site; ETA 05:30 PM</t>
  </si>
  <si>
    <t>Grid outage, Site went down because Gen overload(12.5KVA, 14A) SS IHS Alphonse DEFFO is informed..Power status check ongoing</t>
  </si>
  <si>
    <t>Fouda is managing with level 0</t>
  </si>
  <si>
    <t>Besoin d'un fme sur site de MINKA pour verifier le status de l dou 3/1</t>
  </si>
  <si>
    <t>FME Parker is informed and manged after Ntui..Power status check ongoing..21.04.26; FME sur site et travaux en cours, infiltration de l'eau dans la chaine antennaire de l'ODU
21.04.26; Besoin d'un FME sur site pour reset du MPR et si NOK, tshoot avec le BO TX; FME Apiang activé pour investigations, ETA=12H UTC..Power status check ongoing</t>
  </si>
  <si>
    <t>08.04.26; ODU MPT 7-8 GHz 3DB20859AB faulty et commande passée à OCM
08.04.26; Besoin d'un FME sur site pour vérifier la chaine antennaire de l'ODU 3.1; CM-20260408-00002730; FME Rodrigue activé pour investigations, update ASAP..21.04.26;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</si>
  <si>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20/04/2026 Besoin d'un fme sur site de MPR_NTUI_1 pour verifier le stacking entre les MPR S1P1 ..20/04/2026 Besoin d'un fme sur site de MPR_NTUI_1 pour verifier le stacking entre les MPR S1P1 ..20/04/2026 Besoin d'un fme sur site de MPR_NTUI_1 pour verifier le stacking entre les MPR S1P1; FME Apiang activé pour, pour investigations, ETA=18H UTC</t>
  </si>
  <si>
    <t>20/04/2026 Besoin d'un fme site piur verifier le status du MPR et la chaine antennaire de l ODU 3/1..21.04.26; Besoin d'un FME sur site pour vérifier la chaine antennaire de l'ODU 3.1; FME Etienne activé pour investigations, ETA=17H30 UTC
20/04/2026 Besoin d'un fme site piur verifier le status du MPR et la chaine antennaire de l ODU 3/1</t>
  </si>
  <si>
    <t xml:space="preserve">No Power issue..21.04.26; Red zone and access negociations ongoing
20/04/2026 Besoin d'un fme sur site pour verifier le status du MPR ..20/04/2026 Besoin d'un fme sur site pour verifier le status du MPR ..21.04.26; Red zone and access negociations ongoing
20/04/2026 Besoin d'un fme sur site pour verifier le status du MPR ..21.04.26; Red zone and access negociations ongoing
20/04/2026 Besoin d'un fme sur site pour verifier le status du MPR </t>
  </si>
  <si>
    <t>20.04.26; 70m de cable Ethernet MPR&lt;&gt;ODU faulty, expédition ce 21.04 de Douala pour Edea, ETD=21.04.26
20.04.26; Need FME on site to check antenna chain of ODU 3.1; FME Charly activated for investigations, ETA=14H UTC..20.04.26; 70m de cable Ethernet MPR&lt;&gt;ODU faulty, expédition ce 21.04 de Douala pour Edea, ETD=21.04.26
20.04.26; Need FME on site to check antenna chain of ODU 3.1; FME Charly activated for investigations, ETA=14H UTC..20.04.26; 70m de cable Ethernet MPR&lt;&gt;ODU faulty, expédition ce 21.04 de Douala pour Edea, ETD=21.04.26
20.04.26; Need FME on site to check antenna chain of ODU 3.1; FME Charly activated for investigations, ETA=14H UTC</t>
  </si>
  <si>
    <t>21/04/2026 : Fme active || point pris ETA attendu
20/04/2026 : Besoin d'analyse BO RAN || FME should check and clean port 2 of RRU 61..21/04/2026 : Fme active || point pris ETA attendu
20/04/2026 : Besoin d'analyse BO RAN || FME should check and clean port 2 of RRU 61</t>
  </si>
  <si>
    <t>21.04.26; Camusat; Technicien sur site, travaux en cours</t>
  </si>
  <si>
    <t>Jean paul is managing awaiting ETA</t>
  </si>
  <si>
    <t>20.04.26; ODU 3DB20773CB faulty, commande en cours, update ASAP
20.04.26; Besoin d'un FME sur site pour vérifier le statut du MPR; FME Henri activé pour investigations, update ASAP
20.04.26; Camusat; technician on site</t>
  </si>
  <si>
    <t>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</si>
  <si>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Power issue NUR to be checked..Impacted by NRO_019_H_Jakiri..Gen overload...20/04/2026 Feedback IHS : FME is managing with level 0 insecurity area</t>
  </si>
  <si>
    <t>FME Moses managing with level 0 due to insecurity</t>
  </si>
  <si>
    <t>20.04.26; Besoin d'un FME dans un 1er temps sur LIT_116_Z_Nkong-CRTV pour vérifier la chaine antennaire de l'ODU 3.1; CM-20260420-00003677</t>
  </si>
  <si>
    <t>ODU 3.1 antenna chain issue</t>
  </si>
  <si>
    <t>Disparch FME on site to check ODU status</t>
  </si>
  <si>
    <t xml:space="preserve"> Power issue MTN</t>
  </si>
  <si>
    <t>Site not supervised (under investigation)</t>
  </si>
  <si>
    <t xml:space="preserve">CTR_833_Z_Tropicana-New(CTR-833) -{ unknow / Our FME will be on site at 07am } </t>
  </si>
  <si>
    <t>Need BO Tx analysis</t>
  </si>
  <si>
    <t>BO TX</t>
  </si>
  <si>
    <t>Grid outage, gen faulty</t>
  </si>
  <si>
    <t xml:space="preserve"> Grid outage and GE is faulty</t>
  </si>
  <si>
    <t>Awaiting Grid return ( Escalated to L3)</t>
  </si>
  <si>
    <t>Grid outage gen cannot be started due to noise disturbance</t>
  </si>
  <si>
    <t>Spare Issue, ODU MPT 7-8G 3DB20859AC faulty and unavailable</t>
  </si>
  <si>
    <t>Grid Outage, grid only</t>
  </si>
  <si>
    <t>Awaiting Grid return ( Escalade L3)</t>
  </si>
  <si>
    <t>Grid fluctuations</t>
  </si>
  <si>
    <t xml:space="preserve"> Grid outage and ATS is faulty</t>
  </si>
  <si>
    <t>Awaiting Grid return and replace faulty ATS</t>
  </si>
  <si>
    <t>Gen Overload (30kva,290A)</t>
  </si>
  <si>
    <t>Fix Generator</t>
  </si>
  <si>
    <t>P2 Incident at Mboppi-New (Power issue). LIT_736_Z_Mboppi-New - Status: Down - Update: Grid outage, Grid only site / Grid return awaited. Good Grid no GE - 8h..P2 Incident at Mboppi-New (Power issue)</t>
  </si>
  <si>
    <t>(04/23/2026 cell huawei): -22/04/2026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VLAN..(04/23/2026 cell huawei): -22/04/2026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VLAN..OST_227..22/04/2026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t>
  </si>
  <si>
    <t>(04/23/2026 cell zte): -23/04/2026 : Intervention prevu pour ce jour ETA attendu
22/04/2026 : Spare pas totalement disponible || Reste de Spare en cours d'expedition de douala pour yaounde ce jour 
20/04/2026 : Site vendalise..(04/23/2026 cell zte): -23/04/2026 : Intervention prevu pour ce jour ETA attendu || Up apres remplacement de cable vendalise
22/04/2026 : Spare pas totalement disponible || Reste de Spare en cours d'expedition de douala pour yaounde ce jour 
20/04/2026 : Site vendalise..CTR_590..23/04/2026 : Intervention prevu pour ce jour ETA attendu || Up apres remplacement de cable vendalise
22/04/2026 : Spare pas totalement disponible || Reste de Spare en cours d'expedition de douala pour yaounde ce jour 
20/04/2026 : Site vendalise</t>
  </si>
  <si>
    <t>INC-20260423-00016215…2026-04-23 21:41:34…grid outage grid only site / awaiting grid return…grid outage grid only site / awaiting grid return…Coupure Secteur…grid outage grid only site / awaiting grid return..23.04.26; Camusat; Grid outage / Grid return awaited - Escalated to L3</t>
  </si>
  <si>
    <t>(04/23/2026 ocm ran 18h): -23.04.26: Camusat: investigations ongoing/Technician is trying to manage with level0..(04/23/2026 ocm ran 17h): -23.04.26: Camusat: investigations ongoing/Technician is trying to manage with level0..INC-20260423-00009908…2026-04-23 14:15:28…grid outage grid only site / awaiting grid return…grid outage grid only site / awaiting grid return…Coupure Secteur…grid outage grid only site / awaiting grid return..LIT_613..23.04.26: Camusat: investigations ongoing/Technician is trying to manage with level0</t>
  </si>
  <si>
    <t>(04/23/2026 cell zte): -23/04/2026 : Besoin d'analyse BO RAN..(04/23/2026 ocm ran 18h): -Power status check ongoing..INC-20260423-00012130…2026-04-23 16:35:13…Grid outage grid only site/Grid return awaited..23/04/2026 : Besoin d'analyse BO RAN</t>
  </si>
  <si>
    <t>(04/23/2026 ocm ran 18h): -23.04.26: Camusat: Grid outage, gen can start due to noise polution  / grid return awaited - Escalade L3..(04/23/2026 ocm ran 17h): -23.04.26: Camusat: Grid outage, gen can start due to noise polution  / grid return awaited - Escalade L3..(04/23/2026 ocm ran 13h): -23.04.26: Camusat: Grid outage, gen can start due to noise polution  / grid return awaited - Escalade L3..23.04.26: Camusat: Grid outage, gen can start due to noise polution  / grid return awaited - Escalade L3</t>
  </si>
  <si>
    <t>(04/23/2026 ocm ran 18h): -20.04.26; Carte EAC 3DB19417AA faulty, commande passée vers OCM
19.04.26; Besoin d'un FME sur SUO_077_H_Buea-David-Square pour vérifier la chaine antennaire de l'ODU 3.2; FME Fabien activé pour investigations, update ASAP
19.04.26; Reste down après l'incident P2 sur Buea-David..(04/23/2026 ocm ran 17h): -20.04.26; Carte EAC 3DB19417AA faulty, commande passée vers OCM
19.04.26; Besoin d'un FME sur SUO_077_H_Buea-David-Square pour vérifier la chaine antennaire de l'ODU 3.2; FME Fabien activé pour investigations, update ASAP
19.04.26; Reste down après l'incident P2 sur Buea-David..(04/23/2026 ocm ran 13h): -20.04.26; Carte EAC 3DB19417AA faulty, commande passée vers OCM
19.04.26; Besoin d'un FME sur SUO_077_H_Buea-David-Square pour vérifier la chaine antennaire de l'ODU 3.2; FME Fabien activé pour investigations, update ASAP
19.04.26; Reste down après l'incident P2 sur Buea-David..20.04.26;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</si>
  <si>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(04/23/2026 ocm ran 18h):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..(04/23/2026 ocm ran 17h):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..(04/23/2026 ocm ran 13h):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..INC-20260423-00007544…impacté par Les RSL NTUI BACHENGA trop degradés: -70dbm, Travaux de repointage effectués du coté de bachenga nachtigal sans succes, Les Travaux de repointage doivent egalement etre effectués du cote de NTUI pour remonter Le site..23.04.26;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</si>
  <si>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(04/23/2026 hourly IHS):-51:40:27-Grid outage//Gen and PWC Overload...(04/23/2026 ocm ran 13h): -23.04.26: IHS: Gen and PWC Overload - Escalated to L4
22/04/2026 Gen and PWC Overload - Escalated to L3
21/04/2026 Gen and PWC Overload...23/04/2026 IHS : grid outage gen overload</t>
  </si>
  <si>
    <t>INC-20260423-00021735..23.04.26: Grid outage, Grid only site / Grid return awaited - Escalade L3</t>
  </si>
  <si>
    <t>(04/23/2026 ocm ran 18h): -23.04.26: Grid outage, Grid only site / Grid return awaited - Escalade L3..(04/23/2026 ocm ran 17h): -23.04.26: Grid outage, Grid only site / Grid return awaited - Escalade L3..(04/23/2026 ocm ran 13h): -23.04.26: Grid outage, Grid only site / Grid return awaited - Escalade L3..23.04.26: Grid outage, Grid only site / Grid return awaited - Escalade L3</t>
  </si>
  <si>
    <t>INC-20260423-00010433…2026-04-23 14:21:07…investigations ongoing/Technician is trying to manage with level0..CTR_652..CTR_652..23.04.26: Coupure ENEO et le démarreur du GE est HS / En attente retour ENEO - Escalade L3</t>
  </si>
  <si>
    <t xml:space="preserve">(04/23/2026 ocm ran 13h): -23.04.26: IHS Feedback : Grid outage, no space to deploy MDG, Awaiting grid return - Escalade L4
22/04/2026  IHS Feedback : Grid outage, no space to deploy MDG, Awaiting grid return ESCALADE L3 IHS 
21/04/2026 probleme d'energie en attente de retour IHS ..23.04.26: IHS Feedback : Grid outage, no space to deploy MDG, Awaiting grid return - Escalade L4
22/04/2026  IHS Feedback : Grid outage, no space to deploy MDG, Awaiting grid return ESCALADE L3 IHS 
21/04/2026 probleme d'energie en attente de retour IHS </t>
  </si>
  <si>
    <t>LIT_618..23.04.26: Camusat: Travaux Eneo en cours dans la zone (Transformateur HS) - Escalated to L5
22.04.26; Camusat; Travaux Eneo en cours dans la zone (Transformateur HS) - Escalated to L4
21/04/2026 grid outage, grid only / grid return awaited - Escalated to L3
20/04/2026 grid outage, grid only / grid return awaited</t>
  </si>
  <si>
    <t>(04/23/2026 ocm ran 18h): -17/04/2026 Carte EAC (3DB19417AA )  faulty commandée passé pas disponible point tranmsis a OCM
16/04/2026 FME activé ETA=12H UTC 
15.04.26; Site is not supervised. Mobilize FME to check locally; CM-20260415-00005847; FME Beauclair activé pour investigations, update ASAP..(04/23/2026 ocm ran 17h): -17/04/2026 Carte EAC (3DB19417AA )  faulty commandée passé pas disponible point tranmsis a OCM
16/04/2026 FME activé ETA=12H UTC 
15.04.26; Site is not supervised. Mobilize FME to check locally; CM-20260415-00005847; FME Beauclair activé pour investigations, update ASAP..(04/23/2026 ocm ran 13h): -17/04/2026 Carte EAC (3DB19417AA )  faulty commandée passé pas disponible point tranmsis a OCM
16/04/2026 FME activé ETA=12H UTC 
15.04.26; Site is not supervised. Mobilize FME to check locally; CM-20260415-00005847; FME Beauclair activé pour investigations, update ASAP..17/04/2026 Carte EAC (3DB19417AA )  faulty commandée passé pas disponible point tranmsis a OCM
16/04/2026 FME activé ETA=12H UTC 
15.04.26; Site is not supervised. Mobilize FME to check locally; CM-20260415-00005847; FME Beauclair activé pour investigations, update ASAP</t>
  </si>
  <si>
    <t>(04/23/2026 ocm ran 18h):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ASAP..(04/23/2026 ocm ran 17h):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ASAP..(04/23/2026 ocm ran 13h): -23.04.26: ODU reçu faulty, nouvelle commande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</si>
  <si>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 xml:space="preserve">(04/23/2026 ocm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..(04/23/2026 ocm ran 17h):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..(04/23/2026 ocm ran 13h):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</si>
  <si>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(04/23/2026 ocm ran 18h): -23.04.26: Camusat: Grid outage and GE is faulty /Grid return awaited - Escalated to L3
22.04.26; Camusat; Grid outage and GE is faulty /Grid return awaited - Escalated to L2..(04/23/2026 ocm ran 17h): -23.04.26: Camusat: Grid outage and GE is faulty /Grid return awaited - Escalated to L3
22.04.26; Camusat; Grid outage and GE is faulty /Grid return awaited - Escalated to L2..(04/23/2026 ocm ran 13h): -23.04.26: Camusat: Grid outage and GE is faulty /Grid return awaited - Escalated to L3
22.04.26; Camusat; Grid outage and GE is faulty /Grid return awaited - Escalated to L2..23.04.26: Camusat: Grid outage and GE is faulty /Grid return awaited - Escalated to L3
22.04.26; Camusat; Grid outage and GE is faulty /Grid return awaited - Escalated to L2</t>
  </si>
  <si>
    <t>(04/23/2026 ocm ran 18h): -23.04.26: Grid outage gen cannot be started due to noise disturbance/ awaiting grid erturn - Escalade L3..(04/23/2026 ocm ran 17h): -23.04.26: Grid outage gen cannot be started due to noise disturbance/ awaiting grid erturn - Escalade L3..(04/23/2026 ocm ran 13h): -23.04.26: Grid outage gen cannot be started due to noise disturbance/ awaiting grid erturn - Escalade L3..23.04.26: Grid outage gen cannot be started due to noise disturbance/ awaiting grid erturn - Escalade L3</t>
  </si>
  <si>
    <t>(04/23/2026 ocm ran 18h): -23.04.26: Grid outage, Grid only site / Grid return awaited - Escalade L3..(04/23/2026 ocm ran 17h): -23.04.26: Grid outage, Grid only site / Grid return awaited - Escalade L3..(04/23/2026 ocm ran 13h): -23.04.26: Grid outage, Grid only site / Grid return awaited - Escalade L3..CTR_868..23.04.26: Grid outage, Grid only site / Grid return awaited - Escalade L3</t>
  </si>
  <si>
    <t>(04/23/2026 ocm ran 18h):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0..(04/23/2026 ocm ran 17h):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0..(04/23/2026 ocm ran 13h):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</si>
  <si>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(04/23/2026 ocm ran 18h):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UTC..(04/23/2026 ocm ran 17h):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UTC..(04/23/2026 ocm ran 13h):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</si>
  <si>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(04/23/2026 ocm ran 18h): -23.04.26: Grid outage and grid only site, no space to deploy a GEM / Grid return awaited - Escalade L3..(04/23/2026 ocm ran 17h): -23.04.26: Grid outage and grid only site, no space to deploy a GEM / Grid return awaited - Escalade L3..(04/23/2026 ocm ran 13h): -23.04.26: Grid outage and grid only site, no space to deploy a GEM / Grid return awaited - Escalade L3..23.04.26: Grid outage and grid only site, no space to deploy a GEM / Grid return awaited - Escalade L3</t>
  </si>
  <si>
    <t>(04/23/2026 ocm ran 13h): -23.04.26: FME Jeremiah en route pour le site, ETA=12H UTC
22.04.26; Besoin d'un FME sur site pour vérifier la chaine antennaire de l'ODU 3.1; RM Denis informé pour investigations, update ASAP..23.04.26: FME Jeremiah en route pour le site, ETA=12H UTC
22.04.26; Besoin d'un FME sur site pour vérifier la chaine antennaire de l'ODU 3.1; RM Denis informé pour investigations, update ASAP</t>
  </si>
  <si>
    <t>(04/23/2026 ocm ran 13h): -23.04.26: Grid outage grid only site awaited grid return - Escalade L3..23.04.26: Grid outage grid only site awaited grid return - Escalade L3</t>
  </si>
  <si>
    <t>(04/23/2026 cell zte): -23/04/2026 : Besoin d'analyse BO RAN..(04/23/2026 ocm ran 17h): -P2 impact LIT_346_Z_Bberi-Abattoir..INC-20260423-00011135…Auto TT closure RCA…Others Transmission equipement fault..23/04/2026 : Besoin d'analyse BO RAN</t>
  </si>
  <si>
    <t>(04/23/2026 ocm ran 18h): -23.04.26: Grid outage, Grid only site / Grid return awaited..(04/23/2026 ocm ran 17h): -23.04.26: Grid outage, Grid only site / Grid return awaited..(04/23/2026 ocm ran 13h): -23.04.26: Grid outage, Grid only site / Grid return awaited..INC-20260423-00003092…2026-04-23 06:25:34…Grid outage, Grid only site / Grid return awaited..23.04.26: Grid outage, Grid only site / Grid return awaited</t>
  </si>
  <si>
    <t>(04/23/2026 ocm ran 18h): -Impacted by Songloulou-IHS_LIT_200 (TX issue)..(04/23/2026 ocm ran 17h): -Impacted by Songloulou-IHS_LIT_200 (TX issue)..(04/23/2026 ocm ran 13h): -Impacted by Songloulou-IHS_LIT_200 (TX issue). Whatsapp : SongLoulou-IHS - Status: Down - Update: ODU and ETH faulty, SP request ongoing..Impacted by Songloulou-IHS_LIT_200 (TX issue)</t>
  </si>
  <si>
    <t>(04/23/2026 ocm ran 18h):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UTC..(04/23/2026 ocm ran 17h):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UTC..(04/23/2026 ocm ran 13h):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UTC..24.04.26  cable Eth faulty, carte MPT faulty expedition ce jour ETD = 24/04/2026 et remplacement demain ;  ODU MPT 7-8G 3DB20858AC faulty not available order to customer ongoing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</si>
  <si>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 xml:space="preserve">(04/23/2026 ocm ran 18h):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..(04/23/2026 ocm ran 17h):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..(04/23/2026 ocm ran 13h):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..22.04.2026: Apres conf call effectuer avec THEO et Kingsley. Les spare seront expediee par ESICO ce Jours  De Garoua pour Ngaoundere ETD=24.04.2025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</si>
  <si>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(04/23/2026 ocm ran 13h): -23.04.26: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t>
  </si>
  <si>
    <t>(04/23/2026 ocm ran 17h): -23.04.26: Grid outage, Grid only site / Grid return awaited - Escalade L3..(04/23/2026 ocm ran 13h): -23.04.26: Grid outage, Grid only site / Grid return awaited - Escalade L3..CTR_917..CTR_917..23.04.26: Grid outage, Grid only site / Grid return awaited - Escalade L3</t>
  </si>
  <si>
    <t>(04/23/2026 ocm ran 18h): -Power status check ongoing..INC-20260423-00013135…Site down cause power issue sur MINKA MTN problème dans la baie IHS car elle est complètement éteinte ..Impacted by CTR_186_Z_Minka-MTN-IHS(CTR-186)</t>
  </si>
  <si>
    <t xml:space="preserve">(04/23/2026 cell zte):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..(04/23/2026 cell zte):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..(04/23/2026 cell zte):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..EST_087..23/04/2026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</si>
  <si>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(04/23/2026 hourly IHS):-4:24:43-Fme Ahanda report Access Issue due to Landloard IHS SS Francois Ndougou is informed..(04/23/2026 ocm ran 17h): -23.04.26: IHS: 46v: Fme Ahanda report Access Issue due to Landloard - Escalated to L2..(04/23/2026 ocm ran 13h): -23.04.26: IHS: 46v: Fme Ahanda report Access Issue due to Landloard - Escalated to L2..INC-20260423-00014361…Fme  reported Access Issue due to Landloard/ Grid return…Fme  reported Access Issue due to Landloard/ Grid return…GE Fault..CTR_086..CTR_086..23.04.26: IHS: 46v: Fme Ahanda report Access Issue due to Landloard - Escalated to L2</t>
  </si>
  <si>
    <t>(04/23/2026 ocm ran 17h): -Impacted by LIT_260_Z_Ndobo-Rail (Power issue)..INC-20260423-00011515…power issue on far end , ndobo rail…Others Transmission equipement fault..Impacted by LIT_260_Z_Ndobo-Rail (Power issue)</t>
  </si>
  <si>
    <t>(04/23/2026 cell zte): -23/04/2026 : Besoin d'analyse BO RAN..INC-20260423-00010677…impacté par MVOG Ada new …Others Transmission equipement fault..23/04/2026 : Besoin d'analyse BO RAN</t>
  </si>
  <si>
    <t>(04/23/2026 ocm ran 13h): -23.04.26; Power alarms; MTN is activated to check..23.04.26; Power alarms; MTN is activated to check</t>
  </si>
  <si>
    <t>INC-20260423-00008614…2026-04-23 12:46:41…investigations ongoing/Technician is trying to manage with level0..23.04.26: Camusat: investigations ongoing/Technician is trying to manage with level0</t>
  </si>
  <si>
    <t>(04/23/2026 cell zte): -23/04/2026 : Besoin d'analyse BO RAN..23/04/2026 : Besoin d'analyse BO RAN</t>
  </si>
  <si>
    <t xml:space="preserve">(04/23/2026 cell nokia):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..(04/23/2026 cell nokia):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..INC-20260423-00012519…Others Transmission equipement fault..EST_013..23/04/2026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</si>
  <si>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(04/23/2026 hourly IHS):-2:17:32-FME will reach on site after Bonaberi abatoir..(04/23/2026 ocm ran 17h): -23.04.26: IHS: 1.5V: FME is on the way after Bberi-Abattoir..INC-20260423-00013183…Power issue 
Technicien power suit le point …Others Transmission equipement fault..23.04.26: IHS: 1.5V: FME is on the way after Bberi-Abattoir</t>
  </si>
  <si>
    <t>(04/23/2026 ocm ran 18h): -23.04.26: Grid outage, Grid only site / Grid return awaited..(04/23/2026 ocm ran 17h): -23.04.26: Grid outage, Grid only site / Grid return awaited..(04/23/2026 ocm ran 13h): -23.04.26: Grid outage, Grid only site / Grid return awaited..INC-20260423-00001274…2026-04-23 06:05:12…Grid outage and Grid only site / Grid return awaited..23.04.26: Grid outage, Grid only site / Grid return awaited</t>
  </si>
  <si>
    <t>(04/23/2026 ocm ran 18h):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managing..(04/23/2026 ocm ran 17h):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managing..(04/23/2026 ocm ran 13h):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</si>
  <si>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(04/23/2026 cell nokia): -23/04/2026 : FME a travailler hier nouvelle alarme apparue || FME activer || ETA: 11H
22/04/206 : Intervention ce jour || FME sur site ||Cell up
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22/04/206 : Intervention ce jour || FME sur site ||Cell up
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</si>
  <si>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(04/23/2026 ocm ran 18h): -23.04.26; Power alarms; Camusat feedback awaiting - Escalated to L2..(04/23/2026 ocm ran 17h): -23.04.26; Power alarms; Camusat feedback awaiting - Escalated to L2..23/04/2026 Grid outage and gen faulty // Grid restoration awaited Gen under maintenance W19 escalade L2 
23.04.26; Power alarms; Camusat feedback awaiting - Escalated to L2</t>
  </si>
  <si>
    <t>(04/23/2026 ocm ran 18h): -Impacted by CTR_650_Z_Abom-Plateau (Power issue)..(04/23/2026 ocm ran 17h): -Impacted by CTR_650_Z_Abom-Plateau (Power issue)..(04/23/2026 ocm ran 13h): -Impacted by CTR_650_Z_Abom-Plateau (Power issue)..Impacted by CTR_650_Z_Abom-Plateau (Power issue)</t>
  </si>
  <si>
    <t>(04/23/2026 ocm ran 18h): -Power status check ongoing..INC-20260423-00013850..23.04.26: Grid outage, Grid only site / Grid return awaited</t>
  </si>
  <si>
    <t>(04/23/2026 ocm ran 18h): -23.04.26: Camusat: FME is managing..(04/23/2026 ocm ran 17h): -23.04.26: Camusat: FME is managing..23.04.26: Camusat: FME is managing</t>
  </si>
  <si>
    <t>(04/23/2026 ocm ran 13h): -23.04.26: Besoin d'un FME sur site pour vérifier le statut du MPR; CM-20260423-00001657; FME Eloundou activé pour investigations, ETA=15H UTC..INC-20260423-00017766…Others Transmission equipement fault..23.04.26: Besoin d'un FME sur site pour vérifier le statut du MPR; CM-20260423-00001657; FME Eloundou activé pour investigations, ETA=15H UTC</t>
  </si>
  <si>
    <t xml:space="preserve">(04/23/2026 cell zte): -23/04/2026 : Power issue || Mail sent to Camusat || Feedback Camusat : Baisse de tension dans la zone. Site mis sur GE depuis 10 :50.
..INC-20260423-00008524…site UP après avoir refait le connecteur RJ45 reset de l'ODU …Power…site UP après avoir refait le connecteur RJ45 reset de l'ODU ..23/04/2026 : Power issue || Mail sent to Camusat || Feedback Camusat : Baisse de tension dans la zone. Site mis sur GE depuis 10 :50.
</t>
  </si>
  <si>
    <t>(04/23/2026 hourly IHS):-0:43:08-FME is informed and managing..(04/23/2026 cell zte): -23/04/2026 : Besoin d'analyse BO RAN..INC-20260423-00011120…2026-04-23 15:19:23…AVR Faulty // AVR REPLACED…AVR Faulty // AVR REPLACED…Others…QVR Faulty..23/04/2026 : Besoin d'analyse BO RAN</t>
  </si>
  <si>
    <t>(04/23/2026 cell zte): -23/04/2026 : Power issue || Mail sent to Camusat || Feedback camusat : Grid only site. Retour secteur et site UP depuis 17 :10..(04/23/2026 ocm ran 17h): -23.04.26: Camusat: Grid only site /Grid return awaited..INC-20260423-00010944…2026-04-23 14:38:36…Grid only site /Grid return awaited..23/04/2026 : Power issue || Mail sent to Camusat || Feedback camusat : Grid only site. Retour secteur et site UP depuis 17 :10</t>
  </si>
  <si>
    <t>(04/23/2026 ocm ran 17h): -P2 impact LIT_346_Z_Bberi-Abattoir..INC-20260423-00011126…Power issue 
Technicien power suit le point …Others Transmission equipement fault..P2 impact LIT_346_Z_Bberi-Abattoir</t>
  </si>
  <si>
    <t>INC-20260423-00011742..23.04.26; Camusat; unknow / Our FME is informed ,but there isn't guard on site and he said that it's raining</t>
  </si>
  <si>
    <t>(04/23/2026 cell zte): -23/04/2026 : Power issue || Mail sent to Camusat || Feedback camusat : FME en route pour le site ETA 13 :00. Feedback ASAP..(04/23/2026 ocm ran 18h): -23.04.26; Camusat; investigations ongoing/Technician is trying to manage with level0..(04/23/2026 ocm ran 17h): -23.04.26; Camusat; investigations ongoing/Technician is trying to manage with level0..(04/23/2026 ocm ran 13h): -23.04.26; Camusat; investigations ongoing/Technician is trying to manage with level0..INC-20260423-00006697…2026-04-23 21:23:38…investigations ongoing/Technician is trying to manage with level0 Relance en attente de retour..23/04/2026 : Power issue || Mail sent to Camusat || Feedback camusat : FME en route pour le site ETA 13 :00. Feedback ASAP</t>
  </si>
  <si>
    <t>(04/23/2026 cell zte): -23/04/2026 : Besoin d'analyse BO RAN..INC-20260423-00007673…Others Transmission equipement fault..23/04/2026 : Besoin d'analyse BO RAN</t>
  </si>
  <si>
    <t xml:space="preserve">(04/23/2026 cell zte): -23/04/2026 : Power issue || Mail sent to Camusat || Feedback Camusat : Check ongoing. Feedback ASAP.
..(04/23/2026 cell zte): -23/04/2026 : Power issue || Mail sent to Camusat || Feedback Camusat : Check ongoing. Feedback ASAP.
..(04/23/2026 ocm ran 13h): -23.04.26: Camusat: investigations ongoing/Technician is trying to manage with level0..23/04/2026 : Power issue || Mail sent to Camusat || Feedback Camusat : Check ongoing. Feedback ASAP.
</t>
  </si>
  <si>
    <t xml:space="preserve">(04/23/2026 hourly IHS):-5:26:16-Rectifiers hanging base connector faulty..(04/23/2026 ocm ran 17h): -23.04.26: IHS: Rectifiers hanging base connector faulty ..23.04.26: IHS: Rectifiers hanging base connector faulty </t>
  </si>
  <si>
    <t>(04/23/2026 hourly IHS):-9:06:01-FME Ben is managing with level 0..INC-20260423-00006204…Others Transmission equipement fault..23.04.26: IHS: FME Ben is managing with level 0 - Escalated to L2</t>
  </si>
  <si>
    <t>(04/23/2026 ocm ran 13h): -23.04.26; Camusat;  Grid outage and ATS is faulty / Grid return awaited..INC-20260423-00002727…2026-04-23 06:58:45…Grid outage and ATS is faulty / Grid return awaited..23.04.26; Camusat;  Grid outage and ATS is faulty / Grid return awaited</t>
  </si>
  <si>
    <t>(04/23/2026 ocm ran 17h): -Impacted by CTR_715_Z_Etoa-Dispensaire (Power issue)..(04/23/2026 ocm ran 13h):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arrivés..INC-20260423-00008148…TX issue resulting to power issues …Others Transmission equipement fault..CTR_838..Impacted by CTR_715_Z_Etoa-Dispensaire (Power issue)</t>
  </si>
  <si>
    <t>(04/23/2026 hourly IHS):-18:00:12-Grid only no space // grid return..(04/23/2026 ocm ran 13h): -23.04.26: FME sur site et investigations en cours
23.04.26; The FME should check connectivity between the UBT-m 6.1 and EAC at Mvog-Ada-New on the 10G_MPR_Mvog-Ada-New_2; FME Armand en route pour le site, ETA=10H UTC..CTR_090..23.04.26: FME sur site et investigations en cours
23.04.26; The FME should check connectivity between the UBT-m 6.1 and EAC at Mvog-Ada-New on the 10G_MPR_Mvog-Ada-New_2; FME Armand en route pour le site, ETA=10H UTC</t>
  </si>
  <si>
    <t>(04/23/2026 hourly IHS):-2:58:55-FME is on site..(04/23/2026 ocm ran 17h): -23.04.26: IHS: 45.3V: FME is on way. ETA = 03:30 PM..INC-20260423-00010071..23.04.26: IHS: 45.3V: FME is on way. ETA = 03:30 PM</t>
  </si>
  <si>
    <t>(04/23/2026 ocm ran 17h): -P2 impact LIT_346_Z_Bberi-Abattoir..INC-20260423-00011128…Power issue 
Technicien power suit le point …Others Transmission equipement fault..P2 impact LIT_346_Z_Bberi-Abattoir</t>
  </si>
  <si>
    <t>(04/23/2026 ocm ran 17h): -P2 impact LIT_346_Z_Bberi-Abattoir..P2 impact LIT_346_Z_Bberi-Abattoir</t>
  </si>
  <si>
    <t>(04/23/2026 ocm ran 17h): -P2 impact LIT_346_Z_Bberi-Abattoir..INC-20260423-00011124…Power issue 
Technicien power suit le point …Others Transmission equipement fault..P2 impact LIT_346_Z_Bberi-Abattoir</t>
  </si>
  <si>
    <t>(04/23/2026 ocm ran 18h): -23.04.26; Camusat; investigations ongoing/Technician is trying to manage with level0..(04/23/2026 ocm ran 17h): -23.04.26; Camusat; investigations ongoing/Technician is trying to manage with level0..(04/23/2026 ocm ran 13h): -23.04.26; Camusat; investigations ongoing/Technician is trying to manage with level0..23/04/2026 Site vandalisé inventaire demain 24/04/2026 
23.04.26; Camusat; investigations ongoing/Technician is trying to manage with level0</t>
  </si>
  <si>
    <t>(04/23/2026 cell huawei): -23/04/2026 :Power isntability || Mail sent to Camusat..23/04/2026 :Power isntability || Mail sent to Camusat</t>
  </si>
  <si>
    <t>(04/23/2026 hourly IHS):-1:37:38-FME is on site..(04/23/2026 cell zte): -23/04/2026 : Power issue || Mail sent to HIS || Feedback HIS : Site up
RCA: Low fuel // refueling done..INC-20260423-00005496..23/04/2026 : Power issue || Mail sent to HIS || Feedback HIS : Site up
RCA: Low fuel // refueling done</t>
  </si>
  <si>
    <t>(04/23/2026 hourly IHS):-4:58:43-Maxime is heading to site, Injection pump faulty,replacement ongoing..INC-20260423-00014019…2026-04-23 22:24:13…GEN FAULTY // Grid return…Others..23/04/2026 Feedback IHS : cms=45.2V Maxime is heading to site, Injection pump faulty,replacement ongoing</t>
  </si>
  <si>
    <t>(04/23/2026 cell zte): -23/04/2026 : Besoin d'analyse BO RAN..INC-20260423-00010685…impacté par MVOG Ada new …Others Transmission equipement fault..23/04/2026 : Besoin d'analyse BO RAN</t>
  </si>
  <si>
    <t xml:space="preserve">(04/23/2026 cell zte): -23/04/2026 : Power issue || Mail sent to Camusat || Grid outage // Démarrage manuel du GE (Automatisme NOK car interdiction de démarrer le GE à partir de 18h). ..(04/23/2026 cell zte): -23/04/2026 : Power issue || Mail sent to Camusat || Grid outage // Démarrage manuel du GE (Automatisme NOK car interdiction de démarrer le GE à partir de 18h). ..(04/23/2026 cell zte): -23/04/2026 : Power issue || Mail sent to Camusat || Grid outage // Démarrage manuel du GE (Automatisme NOK car interdiction de démarrer le GE à partir de 18h). ..(04/23/2026 ocm ran 17h): -23.04.26; Camusat; Coupure ENEO et refus de démarrer le GE par la voisine qui signale qu'elle est en contentieux avec OCM // En attente retour secteur..INC-20260423-00008154…2026-04-23 11:40:06…Coupure ENEO et refus de démarrer le GE par la voisine qui signale qu'elle est en contentieux avec OCM // En attente retour secteur...23/04/2026 : Power issue || Mail sent to Camusat || Grid outage // Démarrage manuel du GE (Automatisme NOK car interdiction de démarrer le GE à partir de 18h). </t>
  </si>
  <si>
    <t>(04/23/2026 hourly IHS):-5:02:38-FME is on site..23.04.26: IHS: 44.00; FME is on site</t>
  </si>
  <si>
    <t>(04/23/2026 ocm ran 13h): -P2 Incident at Mboppi-New (Power issue)..INC-20260423-00006606…2026-04-23 13:39:27…
Le FME Est actuellement sur site de Ngodi-Cimetiere pour la recuperation des batteries. Update ASAP…
Installation d'une nouvelle Batterie Frelon(Celle de Ngodi-Cimetiere) Sur le site…Grid Outage…
Grid outage no space et Batterie Frelon du site Dechargee..P2 Incident at Mboppi-New (Power issue)</t>
  </si>
  <si>
    <t>(04/23/2026 cell zte): -23/04/2026 : Besoin d'analyse BO RAN..INC-20260423-00010490…impacté par MVOG Ada new …Others Transmission equipement fault..23/04/2026 : Besoin d'analyse BO RAN</t>
  </si>
  <si>
    <t>(04/23/2026 cell zte): -23/04/2026 : Besoin d'analyse BO RAN..INC-20260423-00010681…impacté par MVOG Ada new …Others Transmission equipement fault..23/04/2026 : Besoin d'analyse BO RAN</t>
  </si>
  <si>
    <t>(04/23/2026 cell zte): -23/04/2026 : Besoin d'analyse BO RAN..INC-20260423-00010689…impacté par MVOG Ada new …Others Transmission equipement fault..23/04/2026 : Besoin d'analyse BO RAN</t>
  </si>
  <si>
    <t>(04/23/2026 cell zte): -23/04/2026 : Besoin d'analyse BO RAN..INC-20260423-00010679…Power issue …Others Transmission equipement fault..23/04/2026 : Besoin d'analyse BO RAN</t>
  </si>
  <si>
    <t>(04/23/2026 cell zte): -23/04/2026 : Besoin d'analyse BO RAN..INC-20260423-00010687…power issue (grid outage)…Others Transmission equipement fault..23/04/2026 : Besoin d'analyse BO RAN</t>
  </si>
  <si>
    <t>(04/23/2026 hourly IHS):-1:51:23-Grid only no space // grid return..(04/23/2026 cell zte): -23/04/2026 : Power issue || Mail sent to IHS..INC-20260423-00010139..23/04/2026 : Power issue || Mail sent to IHS</t>
  </si>
  <si>
    <t>(04/23/2026 hourly IHS):-0:13:40-FME Jovi is informed ETA 11:30 AM..(04/23/2026 cell zte): -23/04/2026 : Besoin d'analyse BO RAN..INC-20260423-00007424…intervention en cours …Others Transmission equipement fault..23/04/2026 : Besoin d'analyse BO RAN</t>
  </si>
  <si>
    <t>(04/23/2026 ocm ran 18h): -Power status check ongoing..(04/23/2026 ocm ran 17h): -Power status check ongoing..INC-20260423-00011857…2026-04-23 23:00:22…No power issue site on Grid with Ubaie : 49.5V ,The FME TX Henry (699949693) from Huawei is informed..23.04.26: Besoin d'un FME sur site pour vérifier le statut de la BBU; CM-20260423-00002309; FME Crislain activé pour investigations,ETA=13H UTC</t>
  </si>
  <si>
    <t>23.04.26: Camusat: unknow / Our FME is managing the point with the security guard - Escalated to L2..INC-20260423-00001597…2026-04-23 04:07:50…unknow / Our FME is managing the point with the security guard..23.04.26: Camusat: unknow / Our FME is managing the point with the security guard - Escalated to L2</t>
  </si>
  <si>
    <t>P2 Incident at Mboppi-New (Power issue)..(04/23/2026 ocm ran 13h): -P2 Incident at Mboppi-New (Power issue)..INC-20260423-00006733…affecté par Mboppi New grid only site manque secteur en attente du retour secteur …Others Transmission equipement fault..P2 Incident at Mboppi-New (Power issue)</t>
  </si>
  <si>
    <t>P2 Incident at Mboppi-New (Power issue)..(04/23/2026 ocm ran 13h): -P2 Incident at Mboppi-New (Power issue)..INC-20260423-00006738…affecté par Mboppi New grid only site manque secteur en attente du retour secteur …Others Transmission equipement fault..P2 Incident at Mboppi-New (Power issue)</t>
  </si>
  <si>
    <t>23.04.26; Besoin d'un FME sur site pour vérifier le statut du MPR et la BBU; CM-20260423-00000064; FME Henri activé pour investigations, ETA=13H UTC..(04/23/2026 ocm ran 13h): -23.04.26; Besoin d'un FME sur site pour vérifier le statut du MPR et la BBU; CM-20260423-00000064; FME Henri activé pour investigations, ETA=13H UTC..INC-20260423-00000018…2026-04-23 09:39:11…23.04.26; Besoin d'un FME sur site pour vérifier le statut du MPR et la BBU; CM-20260423-00000064; FME Henri activé pour investigations, update ASAP…power …Others Transmission equipement fault..23.04.26; Besoin d'un FME sur site pour vérifier le statut du MPR et la BBU; CM-20260423-00000064; FME Henri activé pour investigations, ETA=13H UTC</t>
  </si>
  <si>
    <t>P2 Incident at Mboppi-New (Power issue)..(04/23/2026 ocm ran 13h): -P2 Incident at Mboppi-New (Power issue)..INC-20260423-00006735…affecté par Mboppi New grid only site manque secteur en attente du retour secteur…Others Transmission equipement fault..P2 Incident at Mboppi-New (Power issue)</t>
  </si>
  <si>
    <t xml:space="preserve">24/04/2026 CDS Activé ETA 10H 
23/04/2026 OCM_AOF_CTR_074_CTR_154_Damas_Montee-Jouvence-II-IHS ..INC-20260423-00015463…2026-04-23 23:48:13…Impacted by Damas-New-CTR_074…Fiber optic cut at TAMTAM ..24/04/2026 CDS Activé ETA 10H 
23/04/2026 OCM_AOF_CTR_074_CTR_154_Damas_Montee-Jouvence-II-IHS </t>
  </si>
  <si>
    <t>23/04/2026 : Besoin d'analyse BO RAN..(04/23/2026 cell zte): -23/04/2026 : Besoin d'analyse BO RAN..23/04/2026 : Besoin d'analyse BO RAN</t>
  </si>
  <si>
    <t>23.04.26: Grid outage, Grid only site / Grid return awaited..(04/23/2026 ocm ran 18h): -23.04.26: Grid outage, Grid only site / Grid return awaited..(04/23/2026 ocm ran 17h): -23.04.26: Grid outage, Grid only site / Grid return awaited..(04/23/2026 ocm ran 13h): -23.04.26: Grid outage, Grid only site / Grid return awaited..INC-20260423-00001386…2026-04-23 03:47:52…Grid outage and grid only site / Grid return awaited..23.04.26: Grid outage, Grid only site / Grid return awaited</t>
  </si>
  <si>
    <t xml:space="preserve">24/04/2026 CDS Activé ETA 10H 
23/04/2026 OCM_AOF_CTR_074_CTR_154_Damas_Montee-Jouvence-II-IHS ..INC-20260423-00015343…2026-04-23 23:45:30…Active//No power issue, site is on Gen with Ubaie: 51.8V. The Tx FME Mbah hosiah (699699694 / Huawei) is informed…Fiber optic cut..24/04/2026 CDS Activé ETA 10H 
23/04/2026 OCM_AOF_CTR_074_CTR_154_Damas_Montee-Jouvence-II-IHS </t>
  </si>
  <si>
    <t>ODU issue</t>
  </si>
  <si>
    <t>Check MPR status</t>
  </si>
  <si>
    <t>ODU MPT 7-8G 3DB20858AC faulty</t>
  </si>
  <si>
    <t>commande passée et vérifications du SPM en cours</t>
  </si>
  <si>
    <t>Check ODU status</t>
  </si>
  <si>
    <t xml:space="preserve"> ODU issue</t>
  </si>
  <si>
    <t>Power Isue</t>
  </si>
  <si>
    <t>Solve Power Issue on site</t>
  </si>
  <si>
    <t xml:space="preserve">Power isntability </t>
  </si>
  <si>
    <t>Awaiting CAMUSAT feedback</t>
  </si>
  <si>
    <t>Power Issue, Red zone on camusat side</t>
  </si>
  <si>
    <t xml:space="preserve">Power issue </t>
  </si>
  <si>
    <t xml:space="preserve">Solve Power Issue on sirte </t>
  </si>
  <si>
    <t xml:space="preserve">Power Issue </t>
  </si>
  <si>
    <t>Awaiting MTN feeddback</t>
  </si>
  <si>
    <t>Grid outage, Grid only site /</t>
  </si>
  <si>
    <t xml:space="preserve"> impacted by CTR_347_Z_Mvog-Ada-New(CTR-347). Ethernet loop</t>
  </si>
  <si>
    <t>isolation de la boucle ethernet</t>
  </si>
  <si>
    <t>Rectifiers hanging base connector faulty</t>
  </si>
  <si>
    <t>Impacted by  LIT_346_Z_Bberi-Abattoir</t>
  </si>
  <si>
    <t>Spare Issue,  FSMF faulty</t>
  </si>
  <si>
    <t xml:space="preserve"> FSMF shipment ongoing</t>
  </si>
  <si>
    <t>Awaiting IHS' return</t>
  </si>
  <si>
    <t xml:space="preserve">insufficient rectifiers </t>
  </si>
  <si>
    <t>Awairing BO RAN analysis</t>
  </si>
  <si>
    <t>Downstream outage due to power failure at Emana-Blick impacting Emana-Pont (loss of supervision)</t>
  </si>
  <si>
    <t>Follow up with IHS to restore power at Emana-Blick,</t>
  </si>
  <si>
    <t>Impaced by CTR_301_N_Matsari. Need BO TX analysis</t>
  </si>
  <si>
    <t>CellDown</t>
  </si>
  <si>
    <t xml:space="preserve"> Check and raplace FRGU</t>
  </si>
  <si>
    <t>FRGU issue</t>
  </si>
  <si>
    <t>Generator battery discharged</t>
  </si>
  <si>
    <t>Recharge or replace generator battery</t>
  </si>
  <si>
    <t>Grid Outage</t>
  </si>
  <si>
    <t>Awairing Grid return</t>
  </si>
  <si>
    <t>BO RAn</t>
  </si>
  <si>
    <t>Impacted by LIT_260_Z_Ndobo-Rail . Access Issue</t>
  </si>
  <si>
    <t>Impacted by CTR_650_Z_Abom-Plateau. Power Issue</t>
  </si>
  <si>
    <t>Impacted by NRD_054_H_Garoua-Ouro-Lawan . Power Issue</t>
  </si>
  <si>
    <t>Impacted by CTR_186_Z_Minka-MTN-IHS(CTR-186). Power Issue</t>
  </si>
  <si>
    <t>Impacted by  LIT_346_Z_Bberi-Abattoir. AVR Fault</t>
  </si>
  <si>
    <t>Need BO TX analysis</t>
  </si>
  <si>
    <t>Awating BO TX analysis</t>
  </si>
  <si>
    <t>impacté par MVOG Ada  New (CTR_347). Need BO Tx analysis</t>
  </si>
  <si>
    <t xml:space="preserve">Awainting Bo TX analysis </t>
  </si>
  <si>
    <t>Bo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</si>
</sst>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9"/>
      <color theme="1"/>
      <name val="Aptos Narrow"/>
      <family val="2"/>
      <scheme val="minor"/>
    </font>
    <font>
      <sz val="11"/>
      <name val="Aptos Narrow"/>
      <family val="2"/>
      <scheme val="minor"/>
    </font>
    <font>
      <b/>
      <sz val="9"/>
      <name val="Arial"/>
      <family val="2"/>
    </font>
    <font>
      <b/>
      <sz val="9"/>
      <color theme="0"/>
      <name val="Arial"/>
      <family val="2"/>
    </font>
    <font>
      <sz val="11"/>
      <color rgb="FF000000"/>
      <name val="Aptos Narrow"/>
      <family val="2"/>
      <scheme val="minor"/>
    </font>
    <font>
      <b/>
      <sz val="8"/>
      <color rgb="FF000000"/>
      <name val="Arial"/>
      <family val="2"/>
    </font>
    <font>
      <sz val="11"/>
      <color rgb="FFFF0000"/>
      <name val="Aptos Narrow"/>
      <family val="2"/>
      <scheme val="minor"/>
    </font>
    <font>
      <sz val="9"/>
      <color rgb="FFFF0000"/>
      <name val="Arial"/>
      <family val="2"/>
    </font>
    <font>
      <sz val="8"/>
      <color rgb="FFFF0000"/>
      <name val="Arial"/>
      <family val="2"/>
    </font>
    <font>
      <sz val="11"/>
      <color rgb="FF000000"/>
      <name val="Aptos Narrow"/>
      <family val="2"/>
    </font>
    <font>
      <b/>
      <sz val="9"/>
      <name val="Aptos Narrow"/>
      <family val="2"/>
      <scheme val="minor"/>
    </font>
    <font>
      <b/>
      <sz val="9"/>
      <color theme="0"/>
      <name val="Aptos Narrow"/>
      <family val="2"/>
      <scheme val="minor"/>
    </font>
    <font>
      <b/>
      <sz val="9"/>
      <color theme="1"/>
      <name val="Aptos Narrow"/>
      <family val="2"/>
      <scheme val="minor"/>
    </font>
  </fonts>
  <fills count="30">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rgb="FF00B050"/>
        <bgColor indexed="64"/>
      </patternFill>
    </fill>
    <fill>
      <patternFill patternType="solid">
        <fgColor theme="4" tint="0.59999389629810485"/>
        <bgColor indexed="64"/>
      </patternFill>
    </fill>
    <fill>
      <patternFill patternType="solid">
        <fgColor rgb="FFFFFFFF"/>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2CEEF"/>
        <bgColor indexed="64"/>
      </patternFill>
    </fill>
    <fill>
      <patternFill patternType="solid">
        <fgColor theme="3" tint="0.89999084444715716"/>
        <bgColor indexed="64"/>
      </patternFill>
    </fill>
    <fill>
      <patternFill patternType="solid">
        <fgColor theme="9" tint="0.39997558519241921"/>
        <bgColor indexed="64"/>
      </patternFill>
    </fill>
    <fill>
      <patternFill patternType="solid">
        <fgColor rgb="FFFF0000"/>
        <bgColor indexed="64"/>
      </patternFill>
    </fill>
    <fill>
      <patternFill patternType="solid">
        <fgColor rgb="FFA6C9EC"/>
        <bgColor indexed="64"/>
      </patternFill>
    </fill>
    <fill>
      <patternFill patternType="solid">
        <fgColor theme="9" tint="0.59999389629810485"/>
        <bgColor indexed="64"/>
      </patternFill>
    </fill>
    <fill>
      <patternFill patternType="solid">
        <fgColor theme="1"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122">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0" fillId="3" borderId="0" xfId="0" applyFill="1"/>
    <xf numFmtId="0" fontId="13" fillId="0" borderId="1" xfId="0" applyFont="1" applyBorder="1" applyAlignment="1">
      <alignment horizontal="center" vertical="center"/>
    </xf>
    <xf numFmtId="0" fontId="5"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7" fillId="13" borderId="1" xfId="0" applyNumberFormat="1" applyFont="1" applyFill="1" applyBorder="1" applyAlignment="1">
      <alignment horizontal="center" vertical="center"/>
    </xf>
    <xf numFmtId="0" fontId="2" fillId="14" borderId="1" xfId="0" applyFont="1" applyFill="1" applyBorder="1" applyAlignment="1">
      <alignment horizontal="center" vertical="center"/>
    </xf>
    <xf numFmtId="0" fontId="4" fillId="15"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6" borderId="1" xfId="0" applyFont="1" applyFill="1" applyBorder="1" applyAlignment="1">
      <alignment horizontal="center" vertical="center"/>
    </xf>
    <xf numFmtId="0" fontId="14" fillId="5" borderId="1" xfId="0" applyFont="1" applyFill="1" applyBorder="1" applyAlignment="1">
      <alignment horizontal="center" vertical="center"/>
    </xf>
    <xf numFmtId="0" fontId="15" fillId="2" borderId="1" xfId="0" applyFont="1" applyFill="1" applyBorder="1" applyAlignment="1">
      <alignment horizontal="center" vertical="center"/>
    </xf>
    <xf numFmtId="0" fontId="16" fillId="10" borderId="1" xfId="0" applyFont="1" applyFill="1" applyBorder="1" applyAlignment="1">
      <alignment horizontal="center" vertical="center"/>
    </xf>
    <xf numFmtId="0" fontId="15" fillId="7" borderId="1" xfId="0" applyFont="1" applyFill="1" applyBorder="1" applyAlignment="1">
      <alignment horizontal="center" vertical="center"/>
    </xf>
    <xf numFmtId="0" fontId="15" fillId="8" borderId="1" xfId="0" applyFont="1" applyFill="1" applyBorder="1" applyAlignment="1">
      <alignment horizontal="center" vertical="center"/>
    </xf>
    <xf numFmtId="0" fontId="15" fillId="9" borderId="1" xfId="0" applyFont="1" applyFill="1" applyBorder="1" applyAlignment="1">
      <alignment horizontal="center" vertical="center"/>
    </xf>
    <xf numFmtId="0" fontId="15" fillId="6" borderId="1" xfId="0" applyFont="1" applyFill="1" applyBorder="1" applyAlignment="1">
      <alignment horizontal="center" vertical="center"/>
    </xf>
    <xf numFmtId="0" fontId="11" fillId="17"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2" fillId="0" borderId="2" xfId="0" applyFont="1" applyBorder="1" applyAlignment="1">
      <alignment horizontal="center" vertical="center"/>
    </xf>
    <xf numFmtId="0" fontId="2" fillId="5" borderId="2" xfId="0" applyFont="1" applyFill="1" applyBorder="1" applyAlignment="1">
      <alignment horizontal="center" vertical="center"/>
    </xf>
    <xf numFmtId="0" fontId="5" fillId="0" borderId="2" xfId="0" applyFont="1" applyBorder="1" applyAlignment="1">
      <alignment horizontal="center" vertical="center"/>
    </xf>
    <xf numFmtId="0" fontId="4" fillId="15" borderId="2" xfId="0" applyFont="1" applyFill="1" applyBorder="1" applyAlignment="1">
      <alignment horizontal="center" vertical="center"/>
    </xf>
    <xf numFmtId="2" fontId="6" fillId="5" borderId="2" xfId="0" applyNumberFormat="1" applyFont="1" applyFill="1" applyBorder="1" applyAlignment="1">
      <alignment horizontal="center" vertical="center"/>
    </xf>
    <xf numFmtId="0" fontId="7" fillId="5" borderId="2" xfId="0" applyFont="1" applyFill="1" applyBorder="1" applyAlignment="1">
      <alignment horizontal="center" vertical="center"/>
    </xf>
    <xf numFmtId="2" fontId="6" fillId="0" borderId="2" xfId="0" applyNumberFormat="1" applyFont="1" applyFill="1" applyBorder="1" applyAlignment="1">
      <alignment horizontal="center"/>
    </xf>
    <xf numFmtId="0" fontId="2" fillId="18" borderId="1" xfId="0"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6"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0" fontId="17" fillId="0" borderId="0" xfId="0" applyFont="1"/>
    <xf numFmtId="0" fontId="12" fillId="0" borderId="1" xfId="0" applyFont="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21" borderId="0" xfId="0" applyFill="1"/>
    <xf numFmtId="0" fontId="0" fillId="13" borderId="0" xfId="0" applyFill="1"/>
    <xf numFmtId="0" fontId="0" fillId="5" borderId="0" xfId="0" applyFill="1"/>
    <xf numFmtId="0" fontId="0" fillId="22" borderId="0" xfId="0" applyFill="1"/>
    <xf numFmtId="0" fontId="0" fillId="11" borderId="0" xfId="0" applyFill="1"/>
    <xf numFmtId="0" fontId="18" fillId="2" borderId="5" xfId="0" applyFont="1" applyFill="1" applyBorder="1" applyAlignment="1">
      <alignment horizontal="center" vertical="center"/>
    </xf>
    <xf numFmtId="0" fontId="18" fillId="2" borderId="6" xfId="0" applyFont="1" applyFill="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5" fillId="0" borderId="4" xfId="0" applyFont="1" applyBorder="1" applyAlignment="1">
      <alignment vertical="center"/>
    </xf>
    <xf numFmtId="0" fontId="10" fillId="23" borderId="3" xfId="0" applyFont="1" applyFill="1" applyBorder="1" applyAlignment="1">
      <alignment horizontal="center" vertical="center"/>
    </xf>
    <xf numFmtId="0" fontId="10" fillId="0" borderId="3" xfId="0" applyFont="1" applyBorder="1" applyAlignment="1">
      <alignment vertical="center"/>
    </xf>
    <xf numFmtId="0" fontId="10" fillId="20" borderId="4" xfId="0" applyFont="1" applyFill="1" applyBorder="1" applyAlignment="1">
      <alignment vertical="center"/>
    </xf>
    <xf numFmtId="0" fontId="10" fillId="0" borderId="4" xfId="0" applyFont="1" applyBorder="1" applyAlignment="1">
      <alignment vertical="center"/>
    </xf>
    <xf numFmtId="0" fontId="5" fillId="0" borderId="0" xfId="0" applyFont="1" applyAlignment="1"/>
    <xf numFmtId="0" fontId="10" fillId="0" borderId="4" xfId="0" applyFont="1" applyBorder="1" applyAlignment="1">
      <alignment horizontal="right" vertical="center"/>
    </xf>
    <xf numFmtId="0" fontId="0" fillId="24" borderId="0" xfId="0" applyFill="1"/>
    <xf numFmtId="0" fontId="0" fillId="25" borderId="0" xfId="0" applyFill="1"/>
    <xf numFmtId="0" fontId="17" fillId="6" borderId="0" xfId="0" applyFont="1" applyFill="1"/>
    <xf numFmtId="0" fontId="0" fillId="6" borderId="0" xfId="0" applyFill="1"/>
    <xf numFmtId="0" fontId="17" fillId="25" borderId="0" xfId="0" applyFont="1" applyFill="1"/>
    <xf numFmtId="0" fontId="19" fillId="5" borderId="1" xfId="0" applyFont="1" applyFill="1" applyBorder="1" applyAlignment="1">
      <alignment horizontal="center" vertical="center"/>
    </xf>
    <xf numFmtId="0" fontId="14" fillId="26" borderId="1" xfId="0" applyFont="1" applyFill="1" applyBorder="1" applyAlignment="1">
      <alignment horizontal="center" vertical="center"/>
    </xf>
    <xf numFmtId="0" fontId="14" fillId="19" borderId="1" xfId="0" applyFont="1" applyFill="1" applyBorder="1" applyAlignment="1">
      <alignment horizontal="center" vertical="center"/>
    </xf>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0" fillId="15" borderId="1" xfId="0" applyFont="1" applyFill="1" applyBorder="1" applyAlignment="1">
      <alignment horizontal="center" vertical="center"/>
    </xf>
    <xf numFmtId="2" fontId="20" fillId="5" borderId="1" xfId="0" applyNumberFormat="1" applyFont="1" applyFill="1" applyBorder="1" applyAlignment="1">
      <alignment horizontal="center" vertical="center"/>
    </xf>
    <xf numFmtId="0" fontId="19" fillId="0" borderId="1" xfId="0" applyFont="1" applyBorder="1" applyAlignment="1"/>
    <xf numFmtId="2" fontId="20" fillId="0" borderId="1" xfId="0" applyNumberFormat="1" applyFont="1" applyFill="1" applyBorder="1" applyAlignment="1">
      <alignment horizontal="center"/>
    </xf>
    <xf numFmtId="0" fontId="20" fillId="12" borderId="1" xfId="0" applyFont="1" applyFill="1" applyBorder="1" applyAlignment="1">
      <alignment horizontal="center" vertical="center"/>
    </xf>
    <xf numFmtId="0" fontId="22" fillId="27" borderId="5" xfId="0" applyFont="1" applyFill="1" applyBorder="1" applyAlignment="1">
      <alignment vertical="center"/>
    </xf>
    <xf numFmtId="0" fontId="22" fillId="3" borderId="6" xfId="0" applyFont="1" applyFill="1" applyBorder="1" applyAlignment="1">
      <alignment vertical="center"/>
    </xf>
    <xf numFmtId="0" fontId="22" fillId="27" borderId="6" xfId="0" applyFont="1" applyFill="1" applyBorder="1" applyAlignment="1">
      <alignment vertical="center"/>
    </xf>
    <xf numFmtId="0" fontId="22" fillId="0" borderId="3" xfId="0" applyFont="1" applyBorder="1" applyAlignment="1">
      <alignment vertical="center"/>
    </xf>
    <xf numFmtId="0" fontId="22" fillId="0" borderId="4" xfId="0" applyFont="1" applyBorder="1" applyAlignment="1">
      <alignment vertical="center"/>
    </xf>
    <xf numFmtId="0" fontId="0" fillId="28" borderId="0" xfId="0" applyFill="1"/>
    <xf numFmtId="0" fontId="19" fillId="0" borderId="0" xfId="0" applyFont="1"/>
    <xf numFmtId="0" fontId="0" fillId="18" borderId="0" xfId="0" applyFont="1" applyFill="1"/>
    <xf numFmtId="0" fontId="23" fillId="3" borderId="1" xfId="0" applyFont="1" applyFill="1" applyBorder="1" applyAlignment="1">
      <alignment horizontal="center" vertical="center"/>
    </xf>
    <xf numFmtId="0" fontId="24" fillId="17" borderId="1" xfId="0" applyNumberFormat="1" applyFont="1" applyFill="1" applyBorder="1" applyAlignment="1">
      <alignment horizontal="center" vertical="center"/>
    </xf>
    <xf numFmtId="0" fontId="24" fillId="16" borderId="1" xfId="0" applyNumberFormat="1" applyFont="1" applyFill="1" applyBorder="1" applyAlignment="1">
      <alignment horizontal="center" vertical="center"/>
    </xf>
    <xf numFmtId="0" fontId="25" fillId="8" borderId="1" xfId="0" applyFont="1" applyFill="1" applyBorder="1" applyAlignment="1">
      <alignment horizontal="center" vertical="center"/>
    </xf>
    <xf numFmtId="0" fontId="25" fillId="0" borderId="1" xfId="0" applyFont="1" applyBorder="1" applyAlignment="1">
      <alignment horizontal="center" vertical="center"/>
    </xf>
    <xf numFmtId="0" fontId="13" fillId="0" borderId="0" xfId="0" applyFont="1" applyAlignment="1">
      <alignment horizontal="center" vertical="center"/>
    </xf>
    <xf numFmtId="2" fontId="3" fillId="29"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2" fontId="7"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0" xfId="0" applyAlignment="1"/>
    <xf numFmtId="0" fontId="19" fillId="0" borderId="1" xfId="0" applyFont="1" applyFill="1" applyBorder="1" applyAlignment="1">
      <alignment horizontal="center" vertical="center"/>
    </xf>
    <xf numFmtId="2" fontId="7" fillId="5" borderId="1" xfId="0" applyNumberFormat="1" applyFont="1" applyFill="1" applyBorder="1" applyAlignment="1">
      <alignment horizontal="center" vertical="center"/>
    </xf>
    <xf numFmtId="2" fontId="3"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0" fontId="0" fillId="0" borderId="0" xfId="0" applyFont="1" applyFill="1" applyAlignment="1"/>
    <xf numFmtId="0" fontId="0" fillId="0" borderId="0" xfId="0" applyFill="1" applyAlignment="1"/>
    <xf numFmtId="0" fontId="17" fillId="0" borderId="1" xfId="0" applyFont="1" applyBorder="1" applyAlignment="1">
      <alignment horizontal="center" vertical="center"/>
    </xf>
    <xf numFmtId="0" fontId="17" fillId="0" borderId="7" xfId="0" applyFont="1" applyBorder="1" applyAlignment="1">
      <alignment horizontal="center" vertical="center"/>
    </xf>
    <xf numFmtId="0" fontId="0" fillId="0" borderId="0" xfId="0" applyFont="1" applyFill="1" applyBorder="1" applyAlignment="1">
      <alignment horizontal="center" vertical="center"/>
    </xf>
    <xf numFmtId="0" fontId="14" fillId="0" borderId="0" xfId="0" applyFont="1"/>
    <xf numFmtId="0" fontId="14" fillId="0" borderId="1" xfId="0" applyFont="1" applyFill="1" applyBorder="1" applyAlignment="1">
      <alignment horizontal="center" vertical="center"/>
    </xf>
    <xf numFmtId="0" fontId="14" fillId="0" borderId="0" xfId="0" applyFont="1" applyAlignment="1">
      <alignment horizontal="center" vertical="center"/>
    </xf>
    <xf numFmtId="0" fontId="19" fillId="0" borderId="1" xfId="0" applyFont="1" applyBorder="1" applyAlignment="1">
      <alignment horizontal="center" vertical="center"/>
    </xf>
    <xf numFmtId="0" fontId="0" fillId="0" borderId="1" xfId="0" applyFont="1" applyFill="1" applyBorder="1" applyAlignment="1">
      <alignment horizontal="center" vertical="center" wrapText="1"/>
    </xf>
    <xf numFmtId="0" fontId="0" fillId="0" borderId="0" xfId="0" applyFont="1"/>
    <xf numFmtId="0" fontId="7" fillId="0" borderId="1" xfId="0" applyFont="1" applyBorder="1" applyAlignment="1">
      <alignment horizontal="center" vertical="center" wrapText="1"/>
    </xf>
  </cellXfs>
  <cellStyles count="2">
    <cellStyle name="%_CODIFICATION_OCA_actuelle100909_wk" xfId="1" xr:uid="{D4C5E61A-0981-4619-A86F-2279B8853200}"/>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f50056342\Desktop\my%20work\REPETITIVES\BREAKDOW%20REPETITIF\Breackdown%20REPETITIF%20SITE.xlsx" TargetMode="External"/><Relationship Id="rId1" Type="http://schemas.openxmlformats.org/officeDocument/2006/relationships/externalLinkPath" Target="/Users/f50056342/Desktop/my%20work/REPETITIVES/BREAKDOW%20REPETITIF/Breackdown%20REPETITIF%20SITE.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W16_CELLS_DOWN_NOKIA_1404%20AU%2018042026%2017H(1).xlsx" TargetMode="External"/><Relationship Id="rId1" Type="http://schemas.openxmlformats.org/officeDocument/2006/relationships/externalLinkPath" Target="/Users/m50057323/AppData/Roaming/WeLink_Desktop/appdata/IM/m50057323/DownloadFiles/W16_CELLS_DOWN_NOKIA_1404%20AU%2018042026%2017H(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DAILY_W16_CELLS_DOWN_HUAWEI_19042026%2015h'.xlsx" TargetMode="External"/><Relationship Id="rId1" Type="http://schemas.openxmlformats.org/officeDocument/2006/relationships/externalLinkPath" Target="/Users/m50057323/AppData/Roaming/WeLink_Desktop/appdata/IM/m50057323/DownloadFiles/DAILY_W16_CELLS_DOWN_HUAWEI_19042026%2015h'.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f50056342\AppData\Local\Packages\5319275A.WhatsAppDesktop_cv1g1gvanyjgm\LocalState\sessions\367FF2EC36E887BA6590E4C2568E2C58AC64E1EB\transfers\2026-17\ENEO%20CRISIS%2023.04.26%2017H%20UTC.xlsx" TargetMode="External"/><Relationship Id="rId1" Type="http://schemas.openxmlformats.org/officeDocument/2006/relationships/externalLinkPath" Target="/Users/f50056342/AppData/Local/Packages/5319275A.WhatsAppDesktop_cv1g1gvanyjgm/LocalState/sessions/367FF2EC36E887BA6590E4C2568E2C58AC64E1EB/transfers/2026-17/ENEO%20CRISIS%2023.04.26%2017H%20UTC.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f50056342\AppData\Local\Packages\5319275A.WhatsAppDesktop_cv1g1gvanyjgm\LocalState\sessions\367FF2EC36E887BA6590E4C2568E2C58AC64E1EB\transfers\2026-17\ENEO%20CRISIS%2023.04.26%2015H%20UTC.xlsx" TargetMode="External"/><Relationship Id="rId1" Type="http://schemas.openxmlformats.org/officeDocument/2006/relationships/externalLinkPath" Target="/Users/f50056342/AppData/Local/Packages/5319275A.WhatsAppDesktop_cv1g1gvanyjgm/LocalState/sessions/367FF2EC36E887BA6590E4C2568E2C58AC64E1EB/transfers/2026-17/ENEO%20CRISIS%2023.04.26%2015H%20UTC.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f50056342\Documents\Copy%20of%20TOP%20OFFENDERS%2023-04-2026_update%20(002).xlsx" TargetMode="External"/><Relationship Id="rId1" Type="http://schemas.openxmlformats.org/officeDocument/2006/relationships/externalLinkPath" Target="/Users/f50056342/Documents/Copy%20of%20TOP%20OFFENDERS%2023-04-2026_update%20(002).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f50056342\Desktop\my%20work\Top%20Offenders\TOP%20OFFENDERS%2023-04-2026.xlsx" TargetMode="External"/><Relationship Id="rId1" Type="http://schemas.openxmlformats.org/officeDocument/2006/relationships/externalLinkPath" Target="/Users/f50056342/Desktop/my%20work/Top%20Offenders/TOP%20OFFENDERS%2023-04-2026.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sheetData sheetId="1"/>
      <sheetData sheetId="2">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L1">
            <v>3209.9119874058124</v>
          </cell>
        </row>
        <row r="2">
          <cell r="B2" t="str">
            <v>CodeSite</v>
          </cell>
          <cell r="H2" t="str">
            <v>Equipementiers</v>
          </cell>
          <cell r="N2" t="str">
            <v>Raison  d'exclusion</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cell r="N12" t="str">
            <v>site vandalise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cell r="N46" t="str">
            <v>site vandalise</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cell r="N111" t="str">
            <v>site vandalise</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cell r="N336" t="str">
            <v>site vandalise</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cell r="N378" t="str">
            <v>la cellule utilise une mauvaise bande passante , BOTX ivan travaille dessus pour la restaurer</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cell r="N917"/>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cell r="N1529" t="str">
            <v>site vandalise</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cell r="N1790" t="str">
            <v>site vandaliser</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cell r="N1861" t="str">
            <v>site vandaliser</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cell r="N2444"/>
        </row>
        <row r="2445">
          <cell r="B2445" t="str">
            <v>LIT_857</v>
          </cell>
          <cell r="H2445" t="str">
            <v>ZTE</v>
          </cell>
          <cell r="N2445"/>
        </row>
        <row r="2446">
          <cell r="B2446" t="str">
            <v>CTR_077</v>
          </cell>
          <cell r="H2446" t="str">
            <v>NOKIA</v>
          </cell>
          <cell r="N2446"/>
        </row>
        <row r="2447">
          <cell r="B2447" t="str">
            <v>LIT_612</v>
          </cell>
          <cell r="H2447" t="str">
            <v>ZTE</v>
          </cell>
          <cell r="N2447"/>
        </row>
        <row r="2448">
          <cell r="B2448" t="str">
            <v>CTR_023</v>
          </cell>
          <cell r="H2448" t="str">
            <v>ZTE</v>
          </cell>
          <cell r="N2448"/>
        </row>
        <row r="2449">
          <cell r="B2449" t="str">
            <v>LIT_094</v>
          </cell>
          <cell r="H2449" t="str">
            <v>ZTE</v>
          </cell>
          <cell r="N2449"/>
        </row>
        <row r="2450">
          <cell r="B2450" t="str">
            <v>LIT_555</v>
          </cell>
          <cell r="H2450" t="str">
            <v>ZTE</v>
          </cell>
          <cell r="N2450"/>
        </row>
        <row r="2451">
          <cell r="B2451" t="str">
            <v>LIT_523</v>
          </cell>
          <cell r="H2451" t="str">
            <v>ZTE</v>
          </cell>
          <cell r="N2451"/>
        </row>
        <row r="2452">
          <cell r="B2452" t="str">
            <v>CTR_853</v>
          </cell>
          <cell r="H2452" t="str">
            <v>ZTE</v>
          </cell>
          <cell r="N2452"/>
        </row>
        <row r="2453">
          <cell r="B2453" t="str">
            <v>LIT_281</v>
          </cell>
          <cell r="H2453" t="str">
            <v>ZTE</v>
          </cell>
          <cell r="N2453"/>
        </row>
        <row r="2454">
          <cell r="B2454" t="str">
            <v>CTR_015</v>
          </cell>
          <cell r="H2454" t="str">
            <v>ZTE</v>
          </cell>
          <cell r="N2454"/>
        </row>
        <row r="2455">
          <cell r="B2455" t="str">
            <v>CTR_008</v>
          </cell>
          <cell r="H2455" t="str">
            <v>ZTE</v>
          </cell>
          <cell r="N2455"/>
        </row>
        <row r="2456">
          <cell r="B2456" t="str">
            <v>OST_004</v>
          </cell>
          <cell r="H2456" t="str">
            <v>Huawei</v>
          </cell>
          <cell r="N2456"/>
        </row>
        <row r="2457">
          <cell r="B2457" t="str">
            <v>SUO_189</v>
          </cell>
          <cell r="H2457" t="str">
            <v>ZTE</v>
          </cell>
          <cell r="N2457"/>
        </row>
        <row r="2458">
          <cell r="B2458" t="str">
            <v>SUD_136</v>
          </cell>
          <cell r="H2458" t="str">
            <v>ZTE</v>
          </cell>
          <cell r="N2458"/>
        </row>
        <row r="2459">
          <cell r="B2459" t="str">
            <v>SUO_244</v>
          </cell>
        </row>
      </sheetData>
      <sheetData sheetId="1">
        <row r="1">
          <cell r="M1">
            <v>12.220131951043422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3"/>
      <sheetName val="Correspondance"/>
      <sheetName val="Sheet4"/>
      <sheetName val="Sheet2"/>
    </sheetNames>
    <sheetDataSet>
      <sheetData sheetId="0" refreshError="1"/>
      <sheetData sheetId="1" refreshError="1"/>
      <sheetData sheetId="2" refreshError="1"/>
      <sheetData sheetId="3" refreshError="1"/>
      <sheetData sheetId="4">
        <row r="1">
          <cell r="B1" t="str">
            <v>Codesite</v>
          </cell>
          <cell r="S1" t="str">
            <v>RCA</v>
          </cell>
        </row>
        <row r="2">
          <cell r="B2" t="str">
            <v>LIT_183</v>
          </cell>
          <cell r="S2" t="str">
            <v>Grid only, Grid outage no space</v>
          </cell>
        </row>
        <row r="3">
          <cell r="B3" t="str">
            <v>LIT_654</v>
          </cell>
          <cell r="S3" t="str">
            <v>Grid outage grid only site</v>
          </cell>
        </row>
        <row r="4">
          <cell r="B4" t="str">
            <v>LIT_647</v>
          </cell>
          <cell r="S4" t="str">
            <v>Impacted by LIT_736_Z_Mboppi-New. Grid outage, Grid only site</v>
          </cell>
        </row>
        <row r="5">
          <cell r="B5" t="str">
            <v>EST_005</v>
          </cell>
          <cell r="S5" t="str">
            <v>MPR  issue</v>
          </cell>
        </row>
        <row r="6">
          <cell r="B6" t="str">
            <v>OST_227</v>
          </cell>
          <cell r="S6" t="str">
            <v>SCTP link fault due to AOF link issue (Foumbot–Foumbou Centre-Ville-II)</v>
          </cell>
        </row>
        <row r="7">
          <cell r="B7" t="str">
            <v>CTR_667</v>
          </cell>
          <cell r="S7" t="str">
            <v xml:space="preserve">Impacted by CTR_315_Z_Bitoto. Grid outage </v>
          </cell>
        </row>
        <row r="8">
          <cell r="B8" t="str">
            <v>CTR_832</v>
          </cell>
          <cell r="S8" t="str">
            <v>Impacted by  CTR_263_Z_Abom. Need BO TX analysis</v>
          </cell>
        </row>
        <row r="9">
          <cell r="B9" t="str">
            <v>CTR_259</v>
          </cell>
          <cell r="S9" t="str">
            <v>Powercore controller freeze causing site outage</v>
          </cell>
        </row>
        <row r="10">
          <cell r="B10" t="str">
            <v>CTR_188</v>
          </cell>
          <cell r="S10" t="str">
            <v>Need BO Tx analysis</v>
          </cell>
        </row>
        <row r="11">
          <cell r="B11" t="str">
            <v>LIT_751</v>
          </cell>
          <cell r="S11" t="str">
            <v>Grid outage grid only site</v>
          </cell>
        </row>
        <row r="12">
          <cell r="B12" t="str">
            <v>CTR_075</v>
          </cell>
          <cell r="S12" t="str">
            <v>Need BO Tx analysis</v>
          </cell>
        </row>
        <row r="13">
          <cell r="B13" t="str">
            <v>LIT_613</v>
          </cell>
          <cell r="S13" t="str">
            <v>Grid outage grid only site</v>
          </cell>
        </row>
        <row r="14">
          <cell r="B14" t="str">
            <v>LIT_827</v>
          </cell>
          <cell r="S14" t="str">
            <v>Grid outage grid only site</v>
          </cell>
        </row>
        <row r="15">
          <cell r="B15" t="str">
            <v>CTR_947</v>
          </cell>
          <cell r="S15" t="str">
            <v>Grid outage, gen faulty</v>
          </cell>
        </row>
        <row r="16">
          <cell r="B16" t="str">
            <v>CTR_633</v>
          </cell>
          <cell r="S16" t="str">
            <v>Need BO Tx analysis</v>
          </cell>
        </row>
        <row r="17">
          <cell r="B17" t="str">
            <v>SUO_195</v>
          </cell>
          <cell r="S17" t="str">
            <v>Carte EAC 3DB19417AA faulty</v>
          </cell>
        </row>
        <row r="18">
          <cell r="B18" t="str">
            <v>SUO_186</v>
          </cell>
          <cell r="S18" t="str">
            <v>Power Issue</v>
          </cell>
        </row>
        <row r="19">
          <cell r="B19" t="str">
            <v>NRD_032</v>
          </cell>
          <cell r="S19" t="str">
            <v>Need BO Tx analysis</v>
          </cell>
        </row>
        <row r="20">
          <cell r="B20" t="str">
            <v>LIT_780</v>
          </cell>
          <cell r="S20" t="str">
            <v>Need BO Tx analysis</v>
          </cell>
        </row>
        <row r="21">
          <cell r="B21" t="str">
            <v>CTR_699</v>
          </cell>
          <cell r="S21" t="str">
            <v>Access Issue, Demande d'accès au pylone de Camtel effectué vers Orange</v>
          </cell>
        </row>
        <row r="22">
          <cell r="B22" t="str">
            <v>OST_084</v>
          </cell>
          <cell r="S22" t="str">
            <v>Gen and PWC Overload</v>
          </cell>
        </row>
        <row r="23">
          <cell r="B23" t="str">
            <v>SUO_170</v>
          </cell>
          <cell r="S23" t="str">
            <v>Need BO Tx analysis</v>
          </cell>
        </row>
        <row r="24">
          <cell r="B24" t="str">
            <v>CTR_776</v>
          </cell>
          <cell r="S24" t="str">
            <v xml:space="preserve">Grid outage, Grid only site </v>
          </cell>
        </row>
        <row r="25">
          <cell r="B25" t="str">
            <v>LIT_447</v>
          </cell>
          <cell r="S25" t="str">
            <v>Need BO Tx analysis</v>
          </cell>
        </row>
        <row r="26">
          <cell r="B26" t="str">
            <v>LIT_736</v>
          </cell>
          <cell r="S26" t="str">
            <v>Grid outage, Grid only site</v>
          </cell>
        </row>
        <row r="27">
          <cell r="B27" t="str">
            <v>CTR_771</v>
          </cell>
          <cell r="S27" t="str">
            <v>Grid outage grid only site</v>
          </cell>
        </row>
        <row r="28">
          <cell r="B28" t="str">
            <v>LIT_168</v>
          </cell>
          <cell r="S28" t="str">
            <v xml:space="preserve">Grid only, Grid outage, no space </v>
          </cell>
        </row>
        <row r="29">
          <cell r="B29" t="str">
            <v>CTR_652</v>
          </cell>
          <cell r="S29" t="str">
            <v>Grid Outage and Gen faulty</v>
          </cell>
        </row>
        <row r="30">
          <cell r="B30" t="str">
            <v>CTR_020</v>
          </cell>
          <cell r="S30" t="str">
            <v>Need BO RAN analysis</v>
          </cell>
        </row>
        <row r="31">
          <cell r="B31" t="str">
            <v>LIT_671</v>
          </cell>
          <cell r="S31" t="str">
            <v>Need BO Tx analysis</v>
          </cell>
        </row>
        <row r="32">
          <cell r="B32" t="str">
            <v>LIT_122</v>
          </cell>
          <cell r="S32" t="str">
            <v>Grid outage, no space to deploy MDG</v>
          </cell>
        </row>
        <row r="33">
          <cell r="B33" t="str">
            <v>LIT_618</v>
          </cell>
          <cell r="S33" t="str">
            <v>Grid outage due to faulty transformer (ENEO works ongoing)</v>
          </cell>
        </row>
        <row r="34">
          <cell r="B34" t="str">
            <v>LIT_856</v>
          </cell>
          <cell r="S34" t="str">
            <v xml:space="preserve">Carte EAC (3DB19417AA )  faulty </v>
          </cell>
        </row>
        <row r="35">
          <cell r="B35" t="str">
            <v>SUO_191</v>
          </cell>
          <cell r="S35" t="str">
            <v>ODU 3DB29118AA received faulty</v>
          </cell>
        </row>
        <row r="36">
          <cell r="B36" t="str">
            <v>CTR_911</v>
          </cell>
          <cell r="S36" t="str">
            <v xml:space="preserve"> Carte core EVO 1G et pas disponible en stock</v>
          </cell>
        </row>
        <row r="37">
          <cell r="B37" t="str">
            <v>LIT_615</v>
          </cell>
          <cell r="S37" t="str">
            <v xml:space="preserve"> Grid outage and GE is faulty</v>
          </cell>
        </row>
        <row r="38">
          <cell r="B38" t="str">
            <v>CTR_941</v>
          </cell>
          <cell r="S38" t="str">
            <v>Grid outage gen cannot be started due to noise disturbance</v>
          </cell>
        </row>
        <row r="39">
          <cell r="B39" t="str">
            <v>ADM_172</v>
          </cell>
          <cell r="S39" t="str">
            <v>Need BO RAN analysis</v>
          </cell>
        </row>
        <row r="40">
          <cell r="B40" t="str">
            <v>CTR_868</v>
          </cell>
          <cell r="S40" t="str">
            <v>Grid outage, Grid only site</v>
          </cell>
        </row>
        <row r="41">
          <cell r="B41" t="str">
            <v>LIT_756</v>
          </cell>
          <cell r="S41" t="str">
            <v>Need BO RAN analysis</v>
          </cell>
        </row>
        <row r="42">
          <cell r="B42" t="str">
            <v>CTR_170</v>
          </cell>
          <cell r="S42" t="str">
            <v>Spare Issue,  ODU3DB20859AC (MPT-7-8Ghz) faulty</v>
          </cell>
        </row>
        <row r="43">
          <cell r="B43" t="str">
            <v>CTR_694</v>
          </cell>
          <cell r="S43" t="str">
            <v>Spare Issue, ODU MPT 7-8G 3DB20859AC faulty and unavailable</v>
          </cell>
        </row>
        <row r="44">
          <cell r="B44" t="str">
            <v>CTR_841</v>
          </cell>
          <cell r="S44" t="str">
            <v xml:space="preserve"> Grid outage and grid only site, no space to deploy a GEM</v>
          </cell>
        </row>
        <row r="45">
          <cell r="B45" t="str">
            <v>NRO_059</v>
          </cell>
          <cell r="S45" t="str">
            <v>ODU issue</v>
          </cell>
        </row>
        <row r="46">
          <cell r="B46" t="str">
            <v>CTR_342</v>
          </cell>
          <cell r="S46" t="str">
            <v>MPR  issue</v>
          </cell>
        </row>
        <row r="47">
          <cell r="B47" t="str">
            <v>ADM_024</v>
          </cell>
          <cell r="S47" t="str">
            <v>Power Team is handling the issue</v>
          </cell>
        </row>
        <row r="48">
          <cell r="B48" t="str">
            <v>CTR_821</v>
          </cell>
          <cell r="S48" t="str">
            <v>Grid Outage, grid only</v>
          </cell>
        </row>
        <row r="49">
          <cell r="B49" t="str">
            <v>OST_186</v>
          </cell>
          <cell r="S49" t="str">
            <v>Need BO RAN analysis</v>
          </cell>
        </row>
        <row r="50">
          <cell r="B50" t="str">
            <v>LIT_643</v>
          </cell>
          <cell r="S50" t="str">
            <v>Need BO RAN analysis</v>
          </cell>
        </row>
        <row r="51">
          <cell r="B51" t="str">
            <v>LIT_741</v>
          </cell>
          <cell r="S51" t="str">
            <v>Impacted by LIT_346_Z_Bberi-Abattoir. AVR Fault</v>
          </cell>
        </row>
        <row r="52">
          <cell r="B52" t="str">
            <v>SUO_236</v>
          </cell>
          <cell r="S52" t="str">
            <v>Power Issue, Red zone on camusat side</v>
          </cell>
        </row>
        <row r="53">
          <cell r="B53" t="str">
            <v>ADM_164</v>
          </cell>
          <cell r="S53" t="str">
            <v>Need BO RAN analysis</v>
          </cell>
        </row>
        <row r="54">
          <cell r="B54" t="str">
            <v>LIT_539</v>
          </cell>
          <cell r="S54" t="str">
            <v>Need BO RAN analysis</v>
          </cell>
        </row>
        <row r="55">
          <cell r="B55" t="str">
            <v>CTR_837</v>
          </cell>
          <cell r="S55" t="str">
            <v>Need BO RAN analysis</v>
          </cell>
        </row>
        <row r="56">
          <cell r="B56" t="str">
            <v>CTR_046</v>
          </cell>
          <cell r="S56" t="str">
            <v>Grid outage and no GEN on site</v>
          </cell>
        </row>
        <row r="57">
          <cell r="B57" t="str">
            <v>SUO_241</v>
          </cell>
          <cell r="S57" t="str">
            <v>Need BO RAN analysis</v>
          </cell>
        </row>
        <row r="58">
          <cell r="B58" t="str">
            <v>OST_019</v>
          </cell>
          <cell r="S58" t="str">
            <v>Need BO RAN analysis</v>
          </cell>
        </row>
        <row r="59">
          <cell r="B59" t="str">
            <v>EXN_235</v>
          </cell>
          <cell r="S59" t="str">
            <v>Need BO RAN analysis</v>
          </cell>
        </row>
        <row r="60">
          <cell r="B60" t="str">
            <v>CTR_604</v>
          </cell>
          <cell r="S60" t="str">
            <v>Need BO RAN analysis</v>
          </cell>
        </row>
        <row r="61">
          <cell r="B61" t="str">
            <v>LIT_650</v>
          </cell>
          <cell r="S61" t="str">
            <v>Grid Outage, grid only</v>
          </cell>
        </row>
        <row r="62">
          <cell r="B62" t="str">
            <v>LIT_510</v>
          </cell>
          <cell r="S62" t="str">
            <v>Impacted by Songloulou-IHS_LIT_200. ODU and ETH faulty</v>
          </cell>
        </row>
        <row r="63">
          <cell r="B63" t="str">
            <v>LIT_200</v>
          </cell>
          <cell r="S63" t="str">
            <v>ODU MPT 7-8G 3DB20858AC faulty</v>
          </cell>
        </row>
        <row r="64">
          <cell r="B64" t="str">
            <v>CTR_303</v>
          </cell>
          <cell r="S64" t="str">
            <v>Spare Issue, FSMF faulty</v>
          </cell>
        </row>
        <row r="65">
          <cell r="B65" t="str">
            <v>CTR_133</v>
          </cell>
          <cell r="S65" t="str">
            <v>MPR  issue</v>
          </cell>
        </row>
        <row r="66">
          <cell r="B66" t="str">
            <v>NRD_040</v>
          </cell>
          <cell r="S66" t="str">
            <v>Need BO RAN analysis</v>
          </cell>
        </row>
        <row r="67">
          <cell r="B67" t="str">
            <v>CTR_917</v>
          </cell>
          <cell r="S67" t="str">
            <v>Grid outage grid only site</v>
          </cell>
        </row>
        <row r="68">
          <cell r="B68" t="str">
            <v>ADM_163</v>
          </cell>
          <cell r="S68" t="str">
            <v>Need BO RAN analysis</v>
          </cell>
        </row>
        <row r="69">
          <cell r="B69" t="str">
            <v>CTR_758</v>
          </cell>
          <cell r="S69" t="str">
            <v>Grid outage grid only site</v>
          </cell>
        </row>
        <row r="70">
          <cell r="B70" t="str">
            <v>CTR_144</v>
          </cell>
          <cell r="S70" t="str">
            <v>Impacted by CTR_186_Z_Minka-MTN-IHS(CTR-186). Power Issue</v>
          </cell>
        </row>
        <row r="71">
          <cell r="B71" t="str">
            <v>EST_087</v>
          </cell>
          <cell r="S71" t="str">
            <v>GPS instability with unresolved issue after cable replacement (ZTE support required)</v>
          </cell>
        </row>
        <row r="72">
          <cell r="B72" t="str">
            <v>EXN_233</v>
          </cell>
          <cell r="S72" t="str">
            <v>Need BO RAN analysis</v>
          </cell>
        </row>
        <row r="73">
          <cell r="B73" t="str">
            <v>CTR_778</v>
          </cell>
          <cell r="S73" t="str">
            <v>Need BO RAN analysis</v>
          </cell>
        </row>
        <row r="74">
          <cell r="B74" t="str">
            <v>CTR_246</v>
          </cell>
          <cell r="S74" t="str">
            <v>Need BO RAN analysis</v>
          </cell>
        </row>
        <row r="75">
          <cell r="B75" t="str">
            <v>EXN_212</v>
          </cell>
          <cell r="S75" t="str">
            <v>Need BO RAN analysis</v>
          </cell>
        </row>
        <row r="76">
          <cell r="B76" t="str">
            <v>CTR_086</v>
          </cell>
          <cell r="S76" t="str">
            <v>Access Issue due to Landloard IHS</v>
          </cell>
        </row>
        <row r="77">
          <cell r="B77" t="str">
            <v>CTR_093</v>
          </cell>
          <cell r="S77" t="str">
            <v xml:space="preserve">Grid only, Grid outage, no space </v>
          </cell>
        </row>
        <row r="78">
          <cell r="B78" t="str">
            <v>NRD_069</v>
          </cell>
          <cell r="S78" t="str">
            <v>Need BO RAN analysis</v>
          </cell>
        </row>
        <row r="79">
          <cell r="B79" t="str">
            <v>CTR_310</v>
          </cell>
          <cell r="S79" t="str">
            <v>Need BO RAN analysis</v>
          </cell>
        </row>
        <row r="80">
          <cell r="B80" t="str">
            <v>LIT_083</v>
          </cell>
          <cell r="S80" t="str">
            <v>Power Issue</v>
          </cell>
        </row>
        <row r="81">
          <cell r="B81" t="str">
            <v>LIT_737</v>
          </cell>
          <cell r="S81" t="str">
            <v>Need BO RAN analysis</v>
          </cell>
        </row>
        <row r="82">
          <cell r="B82" t="str">
            <v>LIT_287</v>
          </cell>
          <cell r="S82" t="str">
            <v>Need BO RAN analysis</v>
          </cell>
        </row>
        <row r="83">
          <cell r="B83" t="str">
            <v>CTR_711</v>
          </cell>
          <cell r="S83" t="str">
            <v>Need BO RAN analysis</v>
          </cell>
        </row>
        <row r="84">
          <cell r="B84" t="str">
            <v>CTR_698</v>
          </cell>
          <cell r="S84" t="str">
            <v xml:space="preserve">Power Issue </v>
          </cell>
        </row>
        <row r="85">
          <cell r="B85" t="str">
            <v>CTR_747</v>
          </cell>
          <cell r="S85" t="str">
            <v>Need BO RAN analysis</v>
          </cell>
        </row>
        <row r="86">
          <cell r="B86" t="str">
            <v>LIT_185</v>
          </cell>
          <cell r="S86" t="str">
            <v>Need BO RAN analysis</v>
          </cell>
        </row>
        <row r="87">
          <cell r="B87" t="str">
            <v>CTR_728</v>
          </cell>
          <cell r="S87" t="str">
            <v>Need BO RAN analysis</v>
          </cell>
        </row>
        <row r="88">
          <cell r="B88" t="str">
            <v>LIT_610</v>
          </cell>
          <cell r="S88" t="str">
            <v>Need BO RAN analysis</v>
          </cell>
        </row>
        <row r="89">
          <cell r="B89" t="str">
            <v>EST_152</v>
          </cell>
          <cell r="S89" t="str">
            <v>Need BO RAN analysis</v>
          </cell>
        </row>
        <row r="90">
          <cell r="B90" t="str">
            <v>LIT_728</v>
          </cell>
          <cell r="S90" t="str">
            <v>Need BO RAN analysis</v>
          </cell>
        </row>
        <row r="91">
          <cell r="B91" t="str">
            <v>LIT_740</v>
          </cell>
          <cell r="S91" t="str">
            <v>Grid Outage, grid only</v>
          </cell>
        </row>
        <row r="92">
          <cell r="B92" t="str">
            <v>OST_097</v>
          </cell>
          <cell r="S92" t="str">
            <v xml:space="preserve"> ODU issue</v>
          </cell>
        </row>
        <row r="93">
          <cell r="B93" t="str">
            <v>LIT_500</v>
          </cell>
          <cell r="S93" t="str">
            <v>Impacted by EBOMBE OCM. Power Issue</v>
          </cell>
        </row>
        <row r="94">
          <cell r="B94" t="str">
            <v>LIT_017</v>
          </cell>
          <cell r="S94" t="str">
            <v>Impacted by LIT_260_Z_Ndobo-Rail . Access Issue</v>
          </cell>
        </row>
        <row r="95">
          <cell r="B95" t="str">
            <v>SUO_218</v>
          </cell>
          <cell r="S95" t="str">
            <v>Rectifiers hanging base connector faulty</v>
          </cell>
        </row>
        <row r="96">
          <cell r="B96" t="str">
            <v>CTR_655</v>
          </cell>
          <cell r="S96" t="str">
            <v>Grid outage, Grid only site</v>
          </cell>
        </row>
        <row r="97">
          <cell r="B97" t="str">
            <v>CTR_160</v>
          </cell>
          <cell r="S97" t="str">
            <v xml:space="preserve">Power issue </v>
          </cell>
        </row>
        <row r="98">
          <cell r="B98" t="str">
            <v>CTR_389</v>
          </cell>
          <cell r="S98" t="str">
            <v>impacté par MVOG Ada  New (CTR_347). Need BO Tx analysis</v>
          </cell>
        </row>
        <row r="99">
          <cell r="B99" t="str">
            <v>NRO_112</v>
          </cell>
          <cell r="S99" t="str">
            <v xml:space="preserve">Power Issue </v>
          </cell>
        </row>
        <row r="100">
          <cell r="B100" t="str">
            <v>CTR_657</v>
          </cell>
          <cell r="S100" t="str">
            <v>Power Issue</v>
          </cell>
        </row>
        <row r="101">
          <cell r="B101" t="str">
            <v>LIT_696</v>
          </cell>
          <cell r="S101" t="str">
            <v>Need BO RAN analysis</v>
          </cell>
        </row>
        <row r="102">
          <cell r="B102" t="str">
            <v>CTR_442</v>
          </cell>
          <cell r="S102" t="str">
            <v>Liaison NKOMEYANG &lt;&gt; TIGA installation</v>
          </cell>
        </row>
        <row r="103">
          <cell r="B103" t="str">
            <v>CTR_483</v>
          </cell>
          <cell r="S103" t="str">
            <v>Need BO RAN analysis</v>
          </cell>
        </row>
        <row r="104">
          <cell r="B104" t="str">
            <v>LIT_771</v>
          </cell>
          <cell r="S104" t="str">
            <v>Need BO Tx analysis</v>
          </cell>
        </row>
        <row r="105">
          <cell r="B105" t="str">
            <v>EST_013</v>
          </cell>
          <cell r="S105" t="str">
            <v>SFP faulty</v>
          </cell>
        </row>
        <row r="106">
          <cell r="B106" t="str">
            <v>ADM_148</v>
          </cell>
          <cell r="S106" t="str">
            <v>Faulty spare received</v>
          </cell>
        </row>
        <row r="107">
          <cell r="B107" t="str">
            <v>CTR_669</v>
          </cell>
          <cell r="S107" t="str">
            <v xml:space="preserve">Grid outage, Grid only site </v>
          </cell>
        </row>
        <row r="108">
          <cell r="B108" t="str">
            <v>LIT_753</v>
          </cell>
          <cell r="S108" t="str">
            <v>Power Issue</v>
          </cell>
        </row>
        <row r="109">
          <cell r="B109" t="str">
            <v>LIT_260</v>
          </cell>
          <cell r="S109" t="str">
            <v>Access Issue</v>
          </cell>
        </row>
        <row r="110">
          <cell r="B110" t="str">
            <v>CTR_561</v>
          </cell>
          <cell r="S110" t="str">
            <v>Grid outage and Grid only site</v>
          </cell>
        </row>
        <row r="111">
          <cell r="B111" t="str">
            <v>CTR_738</v>
          </cell>
          <cell r="S111" t="str">
            <v>Need BO Tx analysis</v>
          </cell>
        </row>
        <row r="112">
          <cell r="B112" t="str">
            <v>CTR_375</v>
          </cell>
          <cell r="S112" t="str">
            <v>Need BO Tx analysis</v>
          </cell>
        </row>
        <row r="113">
          <cell r="B113" t="str">
            <v>LIT_718</v>
          </cell>
          <cell r="S113" t="str">
            <v>Grid outage and no GEN on site</v>
          </cell>
        </row>
        <row r="114">
          <cell r="B114" t="str">
            <v>ADM_141</v>
          </cell>
          <cell r="S114" t="str">
            <v>Probleme d'access au pylone avec HIS</v>
          </cell>
        </row>
        <row r="115">
          <cell r="B115" t="str">
            <v>CTR_671</v>
          </cell>
          <cell r="S115" t="str">
            <v>Need BO RAN analysis</v>
          </cell>
        </row>
        <row r="116">
          <cell r="B116" t="str">
            <v>SUD_161</v>
          </cell>
          <cell r="S116" t="str">
            <v>Core card reallocation causing spare shortage, Carte core EVO 1G faulty</v>
          </cell>
        </row>
        <row r="117">
          <cell r="B117" t="str">
            <v>CTR_651</v>
          </cell>
          <cell r="S117" t="str">
            <v>Need BO RAN analysis</v>
          </cell>
        </row>
        <row r="118">
          <cell r="B118" t="str">
            <v>CTR_417</v>
          </cell>
          <cell r="S118" t="str">
            <v>Need BO RAN analysis</v>
          </cell>
        </row>
        <row r="119">
          <cell r="B119" t="str">
            <v>EST_015</v>
          </cell>
          <cell r="S119" t="str">
            <v>Power Issue</v>
          </cell>
        </row>
        <row r="120">
          <cell r="B120" t="str">
            <v>NRD_083</v>
          </cell>
          <cell r="S120" t="str">
            <v>Power Issue</v>
          </cell>
        </row>
        <row r="121">
          <cell r="B121" t="str">
            <v>CTR_011</v>
          </cell>
          <cell r="S121" t="str">
            <v>Need BO RAN analysis</v>
          </cell>
        </row>
        <row r="122">
          <cell r="B122" t="str">
            <v>CTR_019</v>
          </cell>
          <cell r="S122" t="str">
            <v>Grid Outage, grid only</v>
          </cell>
        </row>
        <row r="123">
          <cell r="B123" t="str">
            <v>CTR_197</v>
          </cell>
          <cell r="S123" t="str">
            <v>Need BO RAN analysis</v>
          </cell>
        </row>
        <row r="124">
          <cell r="B124" t="str">
            <v>CTR_125</v>
          </cell>
          <cell r="S124" t="str">
            <v xml:space="preserve"> impacted by CTR_347_Z_Mvog-Ada-New(CTR-347). Ethernet loop</v>
          </cell>
        </row>
        <row r="125">
          <cell r="B125" t="str">
            <v>OST_038</v>
          </cell>
          <cell r="S125" t="str">
            <v>AZHA faulty</v>
          </cell>
        </row>
        <row r="126">
          <cell r="B126" t="str">
            <v>CTR_200</v>
          </cell>
          <cell r="S126" t="str">
            <v>Need BO RAN analysis</v>
          </cell>
        </row>
        <row r="127">
          <cell r="B127" t="str">
            <v>LIT_871</v>
          </cell>
          <cell r="S127" t="str">
            <v>Power Issue</v>
          </cell>
        </row>
        <row r="128">
          <cell r="B128" t="str">
            <v>EXN_197</v>
          </cell>
          <cell r="S128" t="str">
            <v>Power Issue</v>
          </cell>
        </row>
        <row r="129">
          <cell r="B129" t="str">
            <v>ADM_100</v>
          </cell>
          <cell r="S129" t="str">
            <v>Need BO RAN analysis</v>
          </cell>
        </row>
        <row r="130">
          <cell r="B130" t="str">
            <v>CTR_064</v>
          </cell>
          <cell r="S130" t="str">
            <v>Need BO RAN analysis</v>
          </cell>
        </row>
        <row r="131">
          <cell r="B131" t="str">
            <v>EXN_082</v>
          </cell>
          <cell r="S131" t="str">
            <v>Grid Outage, grid only</v>
          </cell>
        </row>
        <row r="132">
          <cell r="B132" t="str">
            <v>CTR_872</v>
          </cell>
          <cell r="S132" t="str">
            <v>Impacted by CTR_650_Z_Abom-Plateau. Power Issue</v>
          </cell>
        </row>
        <row r="133">
          <cell r="B133" t="str">
            <v>CTR_559</v>
          </cell>
          <cell r="S133" t="str">
            <v>Grid outage, Grid only site /</v>
          </cell>
        </row>
        <row r="134">
          <cell r="B134" t="str">
            <v>CTR_300</v>
          </cell>
          <cell r="S134" t="str">
            <v>Impaced by CTR_301_N_Matsari. Need BO TX analysis</v>
          </cell>
        </row>
        <row r="135">
          <cell r="B135" t="str">
            <v>NRD_132</v>
          </cell>
          <cell r="S135" t="str">
            <v>Generator battery discharged</v>
          </cell>
        </row>
        <row r="136">
          <cell r="B136" t="str">
            <v>CTR_824</v>
          </cell>
          <cell r="S136" t="str">
            <v>Need BO RAN analysis</v>
          </cell>
        </row>
        <row r="137">
          <cell r="B137" t="str">
            <v>ADM_007</v>
          </cell>
          <cell r="S137" t="str">
            <v>Power issue</v>
          </cell>
        </row>
        <row r="138">
          <cell r="B138" t="str">
            <v>CTR_049</v>
          </cell>
          <cell r="S138" t="str">
            <v>Need BO RAN analysis</v>
          </cell>
        </row>
        <row r="139">
          <cell r="B139" t="str">
            <v>CTR_599</v>
          </cell>
          <cell r="S139" t="str">
            <v>Downstream outage due to power failure at Emana-Blick impacting Emana-Pont (loss of supervision)</v>
          </cell>
        </row>
        <row r="140">
          <cell r="B140" t="str">
            <v>LIT_677</v>
          </cell>
          <cell r="S140" t="str">
            <v>Need BO RAN analysis</v>
          </cell>
        </row>
        <row r="141">
          <cell r="B141" t="str">
            <v>NRD_086</v>
          </cell>
          <cell r="S141" t="str">
            <v>Need BO RAN analysis</v>
          </cell>
        </row>
        <row r="142">
          <cell r="B142" t="str">
            <v>CTR_682</v>
          </cell>
          <cell r="S142" t="str">
            <v>Need BO RAN analysis</v>
          </cell>
        </row>
        <row r="143">
          <cell r="B143" t="str">
            <v>CTR_102</v>
          </cell>
          <cell r="S143" t="str">
            <v>Need BO RAN analysis</v>
          </cell>
        </row>
        <row r="144">
          <cell r="B144" t="str">
            <v>CTR_937</v>
          </cell>
          <cell r="S144" t="str">
            <v>Need BO RAN analysis</v>
          </cell>
        </row>
        <row r="145">
          <cell r="B145" t="str">
            <v>CTR_830</v>
          </cell>
          <cell r="S145" t="str">
            <v>Power Issue</v>
          </cell>
        </row>
        <row r="146">
          <cell r="B146" t="str">
            <v>CTR_449</v>
          </cell>
          <cell r="S146" t="str">
            <v>Need BO RAN analysis</v>
          </cell>
        </row>
        <row r="147">
          <cell r="B147" t="str">
            <v>EST_115</v>
          </cell>
          <cell r="S147" t="str">
            <v>Power issue</v>
          </cell>
        </row>
        <row r="148">
          <cell r="B148" t="str">
            <v>CTR_865</v>
          </cell>
          <cell r="S148" t="str">
            <v>Grid Outage</v>
          </cell>
        </row>
        <row r="149">
          <cell r="B149" t="str">
            <v>CTR_675</v>
          </cell>
          <cell r="S149" t="str">
            <v>Need BO RAN analysis</v>
          </cell>
        </row>
        <row r="150">
          <cell r="B150" t="str">
            <v>CTR_236</v>
          </cell>
          <cell r="S150" t="str">
            <v xml:space="preserve">insufficient rectifiers </v>
          </cell>
        </row>
        <row r="151">
          <cell r="B151" t="str">
            <v>EST_124</v>
          </cell>
          <cell r="S151" t="str">
            <v>Power Isue</v>
          </cell>
        </row>
        <row r="152">
          <cell r="B152" t="str">
            <v>LIT_428</v>
          </cell>
          <cell r="S152" t="str">
            <v>Grid fluctuations</v>
          </cell>
        </row>
        <row r="153">
          <cell r="B153" t="str">
            <v>CTR_897</v>
          </cell>
          <cell r="S153" t="str">
            <v>Need BO RAN analysis</v>
          </cell>
        </row>
        <row r="154">
          <cell r="B154" t="str">
            <v>CTR_406</v>
          </cell>
          <cell r="S154" t="str">
            <v>Impaced by CTR_301_N_Matsari. Need BO TX analysis</v>
          </cell>
        </row>
        <row r="155">
          <cell r="B155" t="str">
            <v>CTR_849</v>
          </cell>
          <cell r="S155" t="str">
            <v>Grid Outage</v>
          </cell>
        </row>
        <row r="156">
          <cell r="B156" t="str">
            <v>LIT_346</v>
          </cell>
          <cell r="S156" t="str">
            <v>AVR Fault</v>
          </cell>
        </row>
        <row r="157">
          <cell r="B157" t="str">
            <v>CTR_594</v>
          </cell>
          <cell r="S157" t="str">
            <v>Power Issue</v>
          </cell>
        </row>
        <row r="158">
          <cell r="B158" t="str">
            <v>CTR_002</v>
          </cell>
          <cell r="S158" t="str">
            <v>Need BO RAN analysis</v>
          </cell>
        </row>
        <row r="159">
          <cell r="B159" t="str">
            <v>LIT_862</v>
          </cell>
          <cell r="S159" t="str">
            <v>Impacted by  LIT_346_Z_Bberi-Abattoir. AVR Fault</v>
          </cell>
        </row>
        <row r="160">
          <cell r="B160" t="str">
            <v>NRD_139</v>
          </cell>
          <cell r="S160" t="str">
            <v>Power Issue</v>
          </cell>
        </row>
        <row r="161">
          <cell r="B161" t="str">
            <v>CTR_772</v>
          </cell>
          <cell r="S161" t="str">
            <v>Power Issue</v>
          </cell>
        </row>
        <row r="162">
          <cell r="B162" t="str">
            <v>LIT_135</v>
          </cell>
          <cell r="S162" t="str">
            <v>Power Issue</v>
          </cell>
        </row>
        <row r="163">
          <cell r="B163" t="str">
            <v>CTR_247</v>
          </cell>
          <cell r="S163" t="str">
            <v>Need BO RAN analysis</v>
          </cell>
        </row>
        <row r="164">
          <cell r="B164" t="str">
            <v>LIT_514</v>
          </cell>
          <cell r="S164" t="str">
            <v>Impacted by EBOMBE OCM. Power Issue</v>
          </cell>
        </row>
        <row r="165">
          <cell r="B165" t="str">
            <v>CTR_097</v>
          </cell>
          <cell r="S165" t="str">
            <v>FSMF faulty</v>
          </cell>
        </row>
        <row r="166">
          <cell r="B166" t="str">
            <v>LIT_614</v>
          </cell>
          <cell r="S166" t="str">
            <v>Need BO RAN analysis</v>
          </cell>
        </row>
        <row r="167">
          <cell r="B167" t="str">
            <v>NRD_054</v>
          </cell>
          <cell r="S167" t="str">
            <v>Power Issue</v>
          </cell>
        </row>
        <row r="168">
          <cell r="B168" t="str">
            <v>LIT_585</v>
          </cell>
          <cell r="S168" t="str">
            <v>impacté par bonamoutongo lll . Grid outage and no GEN on site</v>
          </cell>
        </row>
        <row r="169">
          <cell r="B169" t="str">
            <v>LIT_645</v>
          </cell>
          <cell r="S169" t="str">
            <v xml:space="preserve">Power Issue </v>
          </cell>
        </row>
        <row r="170">
          <cell r="B170" t="str">
            <v>CTR_564</v>
          </cell>
          <cell r="S170" t="str">
            <v>Power Issue</v>
          </cell>
        </row>
        <row r="171">
          <cell r="B171" t="str">
            <v>CTR_040</v>
          </cell>
          <cell r="S171" t="str">
            <v>Need BO RAN analysis</v>
          </cell>
        </row>
        <row r="172">
          <cell r="B172" t="str">
            <v>CTR_650</v>
          </cell>
          <cell r="S172" t="str">
            <v>Power Issue</v>
          </cell>
        </row>
        <row r="173">
          <cell r="B173" t="str">
            <v>LIT_057</v>
          </cell>
          <cell r="S173" t="str">
            <v>Instabilité Power</v>
          </cell>
        </row>
        <row r="174">
          <cell r="B174" t="str">
            <v>CTR_263</v>
          </cell>
          <cell r="S174" t="str">
            <v>Need BO RAN analysis</v>
          </cell>
        </row>
        <row r="175">
          <cell r="B175" t="str">
            <v>CTR_680</v>
          </cell>
          <cell r="S175" t="str">
            <v>Need BO RAN analysis</v>
          </cell>
        </row>
        <row r="176">
          <cell r="B176" t="str">
            <v>CTR_301</v>
          </cell>
          <cell r="S176" t="str">
            <v>Need BO RAN analysis</v>
          </cell>
        </row>
        <row r="177">
          <cell r="B177" t="str">
            <v>NRO_124</v>
          </cell>
          <cell r="S177" t="str">
            <v xml:space="preserve">Power Issue </v>
          </cell>
        </row>
        <row r="178">
          <cell r="B178" t="str">
            <v>CTR_622</v>
          </cell>
          <cell r="S178" t="str">
            <v>Need BO RAN analysis</v>
          </cell>
        </row>
        <row r="179">
          <cell r="B179" t="str">
            <v>OST_153</v>
          </cell>
          <cell r="S179" t="str">
            <v>Need BO RAN analysis</v>
          </cell>
        </row>
        <row r="180">
          <cell r="B180" t="str">
            <v>CTR_939</v>
          </cell>
          <cell r="S180" t="str">
            <v>Need BO RAN analysis</v>
          </cell>
        </row>
        <row r="181">
          <cell r="B181" t="str">
            <v>CTR_566</v>
          </cell>
          <cell r="S181" t="str">
            <v>Access Issue</v>
          </cell>
        </row>
        <row r="182">
          <cell r="B182" t="str">
            <v>LIT_169</v>
          </cell>
          <cell r="S182" t="str">
            <v>ODU 3.1 antenna chain issue</v>
          </cell>
        </row>
        <row r="183">
          <cell r="B183" t="str">
            <v>CTR_659</v>
          </cell>
          <cell r="S183" t="str">
            <v>Need BO RAN analysis</v>
          </cell>
        </row>
        <row r="184">
          <cell r="B184" t="str">
            <v>CTR_658</v>
          </cell>
          <cell r="S184" t="str">
            <v xml:space="preserve"> Grid outage and ATS is faulty</v>
          </cell>
        </row>
        <row r="185">
          <cell r="B185" t="str">
            <v>ADM_158</v>
          </cell>
          <cell r="S185" t="str">
            <v>Need BO RAN analysis</v>
          </cell>
        </row>
        <row r="186">
          <cell r="B186" t="str">
            <v>CTR_168</v>
          </cell>
          <cell r="S186" t="str">
            <v>Need BO RAN analysis</v>
          </cell>
        </row>
        <row r="187">
          <cell r="B187" t="str">
            <v>ADM_033</v>
          </cell>
          <cell r="S187" t="str">
            <v>Need BO RAN analysis</v>
          </cell>
        </row>
        <row r="188">
          <cell r="B188" t="str">
            <v>CTR_838</v>
          </cell>
          <cell r="S188" t="str">
            <v>Impacted by CTR_715_Z_Etoa-Dispensaire. Grid outage</v>
          </cell>
        </row>
        <row r="189">
          <cell r="B189" t="str">
            <v>CTR_090</v>
          </cell>
          <cell r="S189" t="str">
            <v>Grid Outage, grid only</v>
          </cell>
        </row>
        <row r="190">
          <cell r="B190" t="str">
            <v>CTR_323</v>
          </cell>
          <cell r="S190" t="str">
            <v>Need BO RAN analysis</v>
          </cell>
        </row>
        <row r="191">
          <cell r="B191" t="str">
            <v>ADM_078</v>
          </cell>
          <cell r="S191" t="str">
            <v>Need BO RAN analysis</v>
          </cell>
        </row>
        <row r="192">
          <cell r="B192" t="str">
            <v>CTR_565</v>
          </cell>
          <cell r="S192" t="str">
            <v>Need BO RAN analysis</v>
          </cell>
        </row>
        <row r="193">
          <cell r="B193" t="str">
            <v>LIT_729</v>
          </cell>
          <cell r="S193" t="str">
            <v>Need BO RAN analysis</v>
          </cell>
        </row>
        <row r="194">
          <cell r="B194" t="str">
            <v>EST_103</v>
          </cell>
          <cell r="S194" t="str">
            <v>Need BO RAN analysis</v>
          </cell>
        </row>
        <row r="195">
          <cell r="B195" t="str">
            <v>LIT_181</v>
          </cell>
          <cell r="S195" t="str">
            <v xml:space="preserve">Power Issue </v>
          </cell>
        </row>
        <row r="196">
          <cell r="B196" t="str">
            <v>CTR_761</v>
          </cell>
          <cell r="S196" t="str">
            <v>Need BO RAN analysis</v>
          </cell>
        </row>
        <row r="197">
          <cell r="B197" t="str">
            <v>LIT_641</v>
          </cell>
          <cell r="S197" t="str">
            <v xml:space="preserve">Power Issue </v>
          </cell>
        </row>
        <row r="198">
          <cell r="B198" t="str">
            <v>LIT_508</v>
          </cell>
          <cell r="S198" t="str">
            <v>FRGU issue</v>
          </cell>
        </row>
        <row r="199">
          <cell r="B199" t="str">
            <v>CTR_791</v>
          </cell>
          <cell r="S199" t="str">
            <v>Need BO RAN analysis</v>
          </cell>
        </row>
        <row r="200">
          <cell r="B200" t="str">
            <v>NRD_142</v>
          </cell>
          <cell r="S200" t="str">
            <v>Need BO RAN analysis</v>
          </cell>
        </row>
        <row r="201">
          <cell r="B201" t="str">
            <v>LIT_341</v>
          </cell>
          <cell r="S201" t="str">
            <v>Need BO RAN analysis</v>
          </cell>
        </row>
        <row r="202">
          <cell r="B202" t="str">
            <v>SUO_232</v>
          </cell>
          <cell r="S202" t="str">
            <v>Power Issue</v>
          </cell>
        </row>
        <row r="203">
          <cell r="B203" t="str">
            <v>ADM_004</v>
          </cell>
          <cell r="S203" t="str">
            <v xml:space="preserve">Power isntability </v>
          </cell>
        </row>
        <row r="204">
          <cell r="B204" t="str">
            <v>CTR_777</v>
          </cell>
          <cell r="S204" t="str">
            <v>Need BO RAN analysis</v>
          </cell>
        </row>
        <row r="205">
          <cell r="B205" t="str">
            <v>CTR_523</v>
          </cell>
          <cell r="S205" t="str">
            <v xml:space="preserve">Power Issue </v>
          </cell>
        </row>
        <row r="206">
          <cell r="B206" t="str">
            <v>CTR_124</v>
          </cell>
          <cell r="S206" t="str">
            <v>Need BO RAN analysis</v>
          </cell>
        </row>
        <row r="207">
          <cell r="B207" t="str">
            <v>NRD_123</v>
          </cell>
          <cell r="S207" t="str">
            <v>Grid Outage, grid only</v>
          </cell>
        </row>
        <row r="208">
          <cell r="B208" t="str">
            <v>CTR_896</v>
          </cell>
          <cell r="S208" t="str">
            <v>Need BO RAN analysis</v>
          </cell>
        </row>
        <row r="209">
          <cell r="B209" t="str">
            <v>CTR_379</v>
          </cell>
          <cell r="S209" t="str">
            <v>Need BO RAN analysis</v>
          </cell>
        </row>
        <row r="210">
          <cell r="B210" t="str">
            <v>CTR_583</v>
          </cell>
          <cell r="S210" t="str">
            <v>Need BO RAN analysis</v>
          </cell>
        </row>
        <row r="211">
          <cell r="B211" t="str">
            <v>EST_143</v>
          </cell>
          <cell r="S211" t="str">
            <v>Need BO RAN analysis</v>
          </cell>
        </row>
        <row r="212">
          <cell r="B212" t="str">
            <v>CTR_262</v>
          </cell>
          <cell r="S212" t="str">
            <v>Need BO RAN analysis</v>
          </cell>
        </row>
        <row r="213">
          <cell r="B213" t="str">
            <v>CTR_833</v>
          </cell>
          <cell r="S213" t="str">
            <v>Need BO Tx analysis</v>
          </cell>
        </row>
        <row r="214">
          <cell r="B214" t="str">
            <v>NRD_146</v>
          </cell>
          <cell r="S214" t="str">
            <v>Impacted by NRD_054_H_Garoua-Ouro-Lawan . Power Issue</v>
          </cell>
        </row>
        <row r="215">
          <cell r="B215" t="str">
            <v>CTR_385</v>
          </cell>
          <cell r="S215" t="str">
            <v>Power issue sur MINKA MTN dans la baie IHS</v>
          </cell>
        </row>
        <row r="216">
          <cell r="B216" t="str">
            <v>CTR_430</v>
          </cell>
          <cell r="S216" t="str">
            <v>Need BO RAN analysis</v>
          </cell>
        </row>
        <row r="217">
          <cell r="B217" t="str">
            <v>LIT_236</v>
          </cell>
          <cell r="S217" t="str">
            <v>Impacted by Mboppi-New. Grid Outage</v>
          </cell>
        </row>
        <row r="218">
          <cell r="B218" t="str">
            <v>ADM_131</v>
          </cell>
          <cell r="S218" t="str">
            <v xml:space="preserve"> Power instability </v>
          </cell>
        </row>
        <row r="219">
          <cell r="B219" t="str">
            <v>NRO_135</v>
          </cell>
          <cell r="S219" t="str">
            <v>Need BO RAN analysis</v>
          </cell>
        </row>
        <row r="220">
          <cell r="B220" t="str">
            <v>CTR_755</v>
          </cell>
          <cell r="S220" t="str">
            <v>Grid Outage, grid only</v>
          </cell>
        </row>
        <row r="221">
          <cell r="B221" t="str">
            <v>NRD_076</v>
          </cell>
          <cell r="S221" t="str">
            <v>Need BO RAN analysis</v>
          </cell>
        </row>
        <row r="222">
          <cell r="B222" t="str">
            <v>CTR_670</v>
          </cell>
          <cell r="S222" t="str">
            <v>Need BO RAN analysis</v>
          </cell>
        </row>
        <row r="223">
          <cell r="B223" t="str">
            <v>SUO_231</v>
          </cell>
          <cell r="S223" t="str">
            <v>Need BO RAN analysis</v>
          </cell>
        </row>
        <row r="224">
          <cell r="B224" t="str">
            <v>CTR_462</v>
          </cell>
          <cell r="S224" t="str">
            <v>Gen Overload (30kva,290A)</v>
          </cell>
        </row>
        <row r="225">
          <cell r="B225" t="str">
            <v>CTR_717</v>
          </cell>
          <cell r="S225" t="str">
            <v>Need BO RAN analysis</v>
          </cell>
        </row>
        <row r="226">
          <cell r="B226" t="str">
            <v>CTR_529</v>
          </cell>
          <cell r="S226" t="str">
            <v>Need BO RAN analysis</v>
          </cell>
        </row>
        <row r="227">
          <cell r="B227" t="str">
            <v>CTR_842</v>
          </cell>
          <cell r="S227" t="str">
            <v>Need BO RAN analysis</v>
          </cell>
        </row>
        <row r="228">
          <cell r="B228" t="str">
            <v>EST_120</v>
          </cell>
          <cell r="S228" t="str">
            <v>Need BO RAN analysis</v>
          </cell>
        </row>
        <row r="229">
          <cell r="B229" t="str">
            <v>CTR_629</v>
          </cell>
          <cell r="S229" t="str">
            <v>Need BO RAN analysis</v>
          </cell>
        </row>
        <row r="230">
          <cell r="B230" t="str">
            <v>NRD_180</v>
          </cell>
          <cell r="S230" t="str">
            <v>Need BO RAN analysis</v>
          </cell>
        </row>
        <row r="231">
          <cell r="B231" t="str">
            <v>LIT_678</v>
          </cell>
          <cell r="S231" t="str">
            <v>Need BO RAN analysis</v>
          </cell>
        </row>
        <row r="232">
          <cell r="B232" t="str">
            <v>CTR_070</v>
          </cell>
          <cell r="S232" t="str">
            <v>Need BO RAN analysis</v>
          </cell>
        </row>
        <row r="233">
          <cell r="B233" t="str">
            <v>NRO_118</v>
          </cell>
          <cell r="S233" t="str">
            <v>Need BO RAN analysis</v>
          </cell>
        </row>
        <row r="234">
          <cell r="B234" t="str">
            <v>NRO_141</v>
          </cell>
          <cell r="S234" t="str">
            <v>Power Instability</v>
          </cell>
        </row>
        <row r="235">
          <cell r="B235" t="str">
            <v>NRO_222</v>
          </cell>
          <cell r="S235" t="str">
            <v>Need BO RAN analysis</v>
          </cell>
        </row>
        <row r="236">
          <cell r="B236" t="str">
            <v>OST_252</v>
          </cell>
          <cell r="S236" t="str">
            <v>MPR  issue</v>
          </cell>
        </row>
        <row r="237">
          <cell r="B237" t="str">
            <v>NRD_149</v>
          </cell>
          <cell r="S237" t="str">
            <v>Need BO RAN analysis</v>
          </cell>
        </row>
        <row r="238">
          <cell r="B238" t="str">
            <v>NRD_168</v>
          </cell>
          <cell r="S238" t="str">
            <v>Spare Issue,  ODU MPT MC 8GHZ 3DB20773CB fault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us"/>
      <sheetName val="Eneo 17H"/>
    </sheetNames>
    <sheetDataSet>
      <sheetData sheetId="0" refreshError="1"/>
      <sheetData sheetId="1">
        <row r="1">
          <cell r="C1" t="str">
            <v>Site Code</v>
          </cell>
          <cell r="I1" t="str">
            <v>Commentaire</v>
          </cell>
        </row>
        <row r="2">
          <cell r="C2" t="str">
            <v>CTR_947</v>
          </cell>
          <cell r="I2" t="str">
            <v>23.04.26: Camusat: Grid outage, gen can start due to noise polution  / grid return awaited - Escalade L3</v>
          </cell>
        </row>
        <row r="3">
          <cell r="C3" t="str">
            <v>CTR_821</v>
          </cell>
          <cell r="I3" t="str">
            <v>23.04.26: Grid outage grid only site awaited grid return - Escalade L3</v>
          </cell>
        </row>
        <row r="4">
          <cell r="C4" t="str">
            <v>CTR_941</v>
          </cell>
          <cell r="I4" t="str">
            <v>23.04.26: Grid outage gen cannot be started due to noise disturbance/ awaiting grid erturn - Escalade L3</v>
          </cell>
        </row>
        <row r="5">
          <cell r="C5" t="str">
            <v>CTR_771</v>
          </cell>
          <cell r="I5" t="str">
            <v>23.04.26: Grid outage, Grid only site / Grid return awaited - Escalade L3</v>
          </cell>
        </row>
        <row r="6">
          <cell r="C6" t="str">
            <v>CTR_868</v>
          </cell>
          <cell r="I6" t="str">
            <v>23.04.26: Grid outage, Grid only site / Grid return awaited - Escalade L3</v>
          </cell>
        </row>
        <row r="7">
          <cell r="C7" t="str">
            <v>CTR_019</v>
          </cell>
          <cell r="I7" t="str">
            <v>23.04.26: Grid outage, Grid only site / Grid return awaited - Escalade L3</v>
          </cell>
        </row>
        <row r="8">
          <cell r="C8" t="str">
            <v>CTR_841</v>
          </cell>
          <cell r="I8" t="str">
            <v>23.04.26: Grid outage and grid only site, no space to deploy a GEM / Grid return awaited - Escalade L3</v>
          </cell>
        </row>
        <row r="9">
          <cell r="C9" t="str">
            <v>CTR_917</v>
          </cell>
          <cell r="I9" t="str">
            <v>23.04.26: Grid outage, Grid only site / Grid return awaited - Escalade L3</v>
          </cell>
        </row>
        <row r="10">
          <cell r="C10" t="str">
            <v>CTR_858</v>
          </cell>
          <cell r="I10" t="str">
            <v>23.04.26: Camusat: unknow / Our technician is managing the point - Escalated to L2</v>
          </cell>
        </row>
        <row r="11">
          <cell r="C11" t="str">
            <v>CTR_561</v>
          </cell>
          <cell r="I11" t="str">
            <v>23.04.26: Grid outage, Grid only site / Grid return awaited</v>
          </cell>
        </row>
        <row r="12">
          <cell r="C12" t="str">
            <v>CTR_567</v>
          </cell>
          <cell r="I12" t="str">
            <v>23.04.26: Grid outage, Grid only site / Grid return awaited</v>
          </cell>
        </row>
        <row r="13">
          <cell r="C13" t="str">
            <v>CTR_086</v>
          </cell>
          <cell r="I13" t="str">
            <v>23.04.26: IHS: 46v: Fme Ahanda report Access Issue due to Landloard - Escalated to L2</v>
          </cell>
        </row>
        <row r="14">
          <cell r="C14" t="str">
            <v>CTR_1134</v>
          </cell>
          <cell r="I14" t="str">
            <v>23.04.26: Camusat technician is managing - Escalated to L2</v>
          </cell>
        </row>
        <row r="15">
          <cell r="C15" t="str">
            <v>CTR_658</v>
          </cell>
          <cell r="I15" t="str">
            <v>23.04.26; Camusat;  Grid outage and ATS is faulty / Grid return awaited</v>
          </cell>
        </row>
        <row r="16">
          <cell r="C16" t="str">
            <v>CTR_945</v>
          </cell>
          <cell r="I16" t="str">
            <v>23.04.26: Camusat: Investigation ongoing FME is managing</v>
          </cell>
        </row>
        <row r="17">
          <cell r="C17" t="str">
            <v>CTR_946</v>
          </cell>
          <cell r="I17" t="str">
            <v>23.04.26: Camusat: investigations ongoing/Technician is trying to manage with level0</v>
          </cell>
        </row>
        <row r="18">
          <cell r="C18" t="str">
            <v>CTR_872</v>
          </cell>
          <cell r="I18" t="str">
            <v>Impacted by CTR_650_Z_Abom-Plateau (Power issue)</v>
          </cell>
        </row>
        <row r="19">
          <cell r="C19" t="str">
            <v>CTR_650</v>
          </cell>
          <cell r="I19" t="str">
            <v>23.04.26; Camusat; investigations ongoing/Technician is trying to manage with level0</v>
          </cell>
        </row>
        <row r="20">
          <cell r="C20" t="str">
            <v>CTR_949</v>
          </cell>
          <cell r="I20" t="str">
            <v>23.04.26; Camusat; interdiction de démarrage du GE pour nuisance sonore/En attente du retour ENEO</v>
          </cell>
        </row>
        <row r="21">
          <cell r="C21" t="str">
            <v>CTR_952</v>
          </cell>
          <cell r="I21" t="str">
            <v>23.04.26; Camusat; investigations ongoing/Technician is trying to manage with level0.</v>
          </cell>
        </row>
        <row r="22">
          <cell r="C22" t="str">
            <v>CTR_838</v>
          </cell>
          <cell r="I22" t="str">
            <v>Impacted by CTR_715_Z_Etoa-Dispensaire (Power issue)</v>
          </cell>
        </row>
        <row r="23">
          <cell r="C23" t="str">
            <v>CTR_715</v>
          </cell>
          <cell r="I23" t="str">
            <v>23.04.26; Camusat; Coupure ENEO et refus de démarrer le GE par la voisine qui signale qu'elle est en contentieux avec OCM // En attente retour secteur</v>
          </cell>
        </row>
        <row r="24">
          <cell r="C24" t="str">
            <v>CTR_1096</v>
          </cell>
          <cell r="I24" t="str">
            <v>investigations ongoing/Technician is trying to manage with level0</v>
          </cell>
        </row>
        <row r="25">
          <cell r="C25" t="str">
            <v>CTR_657</v>
          </cell>
          <cell r="I25" t="str">
            <v>23.04.26: Camusat: investigations ongoing/Technician is trying to manage with level0</v>
          </cell>
        </row>
        <row r="26">
          <cell r="C26" t="str">
            <v>CTR_860</v>
          </cell>
          <cell r="I26" t="str">
            <v>Power status check ongoing</v>
          </cell>
        </row>
        <row r="27">
          <cell r="C27" t="str">
            <v>CTR_1135</v>
          </cell>
          <cell r="I27" t="str">
            <v>Power status check ongoing</v>
          </cell>
        </row>
        <row r="28">
          <cell r="C28" t="str">
            <v>CTR_535</v>
          </cell>
          <cell r="I28" t="str">
            <v>Power status check ongoing</v>
          </cell>
        </row>
        <row r="29">
          <cell r="C29" t="str">
            <v>CTR_125</v>
          </cell>
          <cell r="I29" t="str">
            <v>Power status check ongoing</v>
          </cell>
        </row>
        <row r="30">
          <cell r="C30" t="str">
            <v>CTR_935</v>
          </cell>
          <cell r="I30" t="str">
            <v>Power status check ongoing</v>
          </cell>
        </row>
        <row r="31">
          <cell r="C31" t="str">
            <v>CTR_1050</v>
          </cell>
          <cell r="I31" t="str">
            <v>Impacted by CTR_554_Z_Crf-Nkomo-IHS(CTR-554)</v>
          </cell>
        </row>
        <row r="32">
          <cell r="C32" t="str">
            <v>LIT_260</v>
          </cell>
          <cell r="I32" t="str">
            <v>IHS: cms= 1.5V FME is on the way after Bberi-Abattoir</v>
          </cell>
        </row>
        <row r="33">
          <cell r="C33" t="str">
            <v>CTR_451</v>
          </cell>
          <cell r="I33" t="str">
            <v>Impacted by CTR_186_Z_Minka-MTN-IHS(CTR-186)</v>
          </cell>
        </row>
        <row r="34">
          <cell r="C34" t="str">
            <v>CTR_186</v>
          </cell>
          <cell r="I34" t="str">
            <v>IHS: cms=0V fme maxime managed after MEFOU ASSI</v>
          </cell>
        </row>
        <row r="35">
          <cell r="C35" t="str">
            <v>CTR_143</v>
          </cell>
          <cell r="I35" t="str">
            <v>Impacted by CTR_186_Z_Minka-MTN-IHS(CTR-186)</v>
          </cell>
        </row>
        <row r="36">
          <cell r="C36" t="str">
            <v>CTR_440</v>
          </cell>
          <cell r="I36" t="str">
            <v>Impacted by CTR_186_Z_Minka-MTN-IHS(CTR-186)</v>
          </cell>
        </row>
        <row r="37">
          <cell r="C37" t="str">
            <v>CTR_205</v>
          </cell>
          <cell r="I37" t="str">
            <v>Impacted by CTR_186_Z_Minka-MTN-IHS(CTR-186)</v>
          </cell>
        </row>
        <row r="38">
          <cell r="C38" t="str">
            <v>LIT_496</v>
          </cell>
          <cell r="I38" t="str">
            <v>IHS: FME is on the way ETA 19:00</v>
          </cell>
        </row>
        <row r="39">
          <cell r="C39" t="str">
            <v>LIT_827</v>
          </cell>
          <cell r="I39" t="str">
            <v>Grid outage grid only site/Grid return awaited</v>
          </cell>
        </row>
        <row r="40">
          <cell r="C40" t="str">
            <v>LIT_588</v>
          </cell>
          <cell r="I40" t="str">
            <v>Power status check ongoing</v>
          </cell>
        </row>
        <row r="41">
          <cell r="C41" t="str">
            <v>CTR_174</v>
          </cell>
          <cell r="I41" t="str">
            <v>Power status check ongoing</v>
          </cell>
        </row>
        <row r="42">
          <cell r="C42" t="str">
            <v>CTR_221</v>
          </cell>
          <cell r="I42" t="str">
            <v>Power status check ongoing</v>
          </cell>
        </row>
        <row r="43">
          <cell r="C43" t="str">
            <v>LIT_512</v>
          </cell>
          <cell r="I43" t="str">
            <v>Power status check ongoing</v>
          </cell>
        </row>
        <row r="44">
          <cell r="C44" t="str">
            <v>CTR_554</v>
          </cell>
          <cell r="I44" t="str">
            <v>Power status check ongoing</v>
          </cell>
        </row>
        <row r="45">
          <cell r="C45" t="str">
            <v>LIT_017</v>
          </cell>
          <cell r="I45" t="str">
            <v>Power status check ongoing</v>
          </cell>
        </row>
        <row r="46">
          <cell r="C46" t="str">
            <v>CTR_1169</v>
          </cell>
          <cell r="I46" t="str">
            <v>Power status check ongoing</v>
          </cell>
        </row>
        <row r="47">
          <cell r="C47" t="str">
            <v>LIT_741</v>
          </cell>
          <cell r="I47" t="str">
            <v>Power status check ongoing</v>
          </cell>
        </row>
        <row r="48">
          <cell r="C48" t="str">
            <v>LIT_645</v>
          </cell>
          <cell r="I48" t="str">
            <v>Power status check ongoing</v>
          </cell>
        </row>
        <row r="49">
          <cell r="C49" t="str">
            <v>LIT_181</v>
          </cell>
          <cell r="I49" t="str">
            <v>Power status check ongoing</v>
          </cell>
        </row>
        <row r="50">
          <cell r="C50" t="str">
            <v>LIT_991</v>
          </cell>
          <cell r="I50" t="str">
            <v>Power status check ongoing</v>
          </cell>
        </row>
        <row r="51">
          <cell r="C51" t="str">
            <v>LIT_641</v>
          </cell>
          <cell r="I51" t="str">
            <v>Power status check ongoing</v>
          </cell>
        </row>
        <row r="52">
          <cell r="C52" t="str">
            <v>LIT_862</v>
          </cell>
          <cell r="I52" t="str">
            <v>Power status check ongoing</v>
          </cell>
        </row>
        <row r="53">
          <cell r="C53" t="str">
            <v>LIT_871</v>
          </cell>
          <cell r="I53" t="str">
            <v>Power status check ongoing</v>
          </cell>
        </row>
        <row r="54">
          <cell r="C54" t="str">
            <v>LIT_613</v>
          </cell>
          <cell r="I54" t="str">
            <v>Power status check ongoing</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eo 12H"/>
    </sheetNames>
    <sheetDataSet>
      <sheetData sheetId="0">
        <row r="1">
          <cell r="C1" t="str">
            <v>Site Code</v>
          </cell>
          <cell r="I1" t="str">
            <v>Commentaire</v>
          </cell>
        </row>
        <row r="2">
          <cell r="C2" t="str">
            <v>CTR_947</v>
          </cell>
          <cell r="I2" t="str">
            <v>23.04.26: Camusat: Grid outage, gen can start due to noise polution  / grid return awaited - Escalade L3</v>
          </cell>
        </row>
        <row r="3">
          <cell r="C3" t="str">
            <v>CTR_821</v>
          </cell>
          <cell r="I3" t="str">
            <v>23.04.26: Grid outage grid only site awaited grid return - Escalade L3</v>
          </cell>
        </row>
        <row r="4">
          <cell r="C4" t="str">
            <v>CTR_941</v>
          </cell>
          <cell r="I4" t="str">
            <v>23.04.26: Grid outage gen cannot be started due to noise disturbance/ awaiting grid erturn - Escalade L3</v>
          </cell>
        </row>
        <row r="5">
          <cell r="C5" t="str">
            <v>CTR_771</v>
          </cell>
          <cell r="I5" t="str">
            <v>23.04.26: Grid outage, Grid only site / Grid return awaited - Escalade L3</v>
          </cell>
        </row>
        <row r="6">
          <cell r="C6" t="str">
            <v>CTR_868</v>
          </cell>
          <cell r="I6" t="str">
            <v>23.04.26: Grid outage, Grid only site / Grid return awaited - Escalade L3</v>
          </cell>
        </row>
        <row r="7">
          <cell r="C7" t="str">
            <v>CTR_019</v>
          </cell>
          <cell r="I7" t="str">
            <v>23.04.26: Grid outage, Grid only site / Grid return awaited - Escalade L3</v>
          </cell>
        </row>
        <row r="8">
          <cell r="C8" t="str">
            <v>CTR_841</v>
          </cell>
          <cell r="I8" t="str">
            <v>23.04.26: Grid outage and grid only site, no space to deploy a GEM / Grid return awaited - Escalade L3</v>
          </cell>
        </row>
        <row r="9">
          <cell r="C9" t="str">
            <v>CTR_917</v>
          </cell>
          <cell r="I9" t="str">
            <v>23.04.26: Grid outage, Grid only site / Grid return awaited - Escalade L3</v>
          </cell>
        </row>
        <row r="10">
          <cell r="C10" t="str">
            <v>CTR_858</v>
          </cell>
          <cell r="I10" t="str">
            <v>23.04.26: Camusat: unknow / Our technician is managing the point - Escalated to L2</v>
          </cell>
        </row>
        <row r="11">
          <cell r="C11" t="str">
            <v>CTR_561</v>
          </cell>
          <cell r="I11" t="str">
            <v>23.04.26: Grid outage, Grid only site / Grid return awaited</v>
          </cell>
        </row>
        <row r="12">
          <cell r="C12" t="str">
            <v>CTR_567</v>
          </cell>
          <cell r="I12" t="str">
            <v>23.04.26: Grid outage, Grid only site / Grid return awaited</v>
          </cell>
        </row>
        <row r="13">
          <cell r="C13" t="str">
            <v>CTR_086</v>
          </cell>
          <cell r="I13" t="str">
            <v>23.04.26: IHS: 46v: Fme Ahanda report Access Issue due to Landloard - Escalated to L2</v>
          </cell>
        </row>
        <row r="14">
          <cell r="C14" t="str">
            <v>CTR_1134</v>
          </cell>
          <cell r="I14" t="str">
            <v>23.04.26: Camusat technician is managing - Escalated to L2</v>
          </cell>
        </row>
        <row r="15">
          <cell r="C15" t="str">
            <v>CTR_658</v>
          </cell>
          <cell r="I15" t="str">
            <v>23.04.26; Camusat;  Grid outage and ATS is faulty / Grid return awaited</v>
          </cell>
        </row>
        <row r="16">
          <cell r="C16" t="str">
            <v>CTR_945</v>
          </cell>
          <cell r="I16" t="str">
            <v>Grid outage gen cannot be started due to noise disturbance/ awaiting grid return</v>
          </cell>
        </row>
        <row r="17">
          <cell r="C17" t="str">
            <v>CTR_946</v>
          </cell>
          <cell r="I17" t="str">
            <v>23.04.26: Camusat: investigations ongoing/Technician is trying to manage with level0</v>
          </cell>
        </row>
        <row r="18">
          <cell r="C18" t="str">
            <v>CTR_872</v>
          </cell>
          <cell r="I18" t="str">
            <v>Impacted by CTR_650_Z_Abom-Plateau (Power issue)</v>
          </cell>
        </row>
        <row r="19">
          <cell r="C19" t="str">
            <v>CTR_650</v>
          </cell>
          <cell r="I19" t="str">
            <v>Grid outage and Gen dismanted for another site/ Grid restoration awaited Gen replacement W18</v>
          </cell>
        </row>
        <row r="20">
          <cell r="C20" t="str">
            <v>CTR_949</v>
          </cell>
          <cell r="I20" t="str">
            <v>Grid outage gen cannot be started due to noise disturbance/ awaiting grid return</v>
          </cell>
        </row>
        <row r="21">
          <cell r="C21" t="str">
            <v>CTR_952</v>
          </cell>
          <cell r="I21" t="str">
            <v>23.04.26; Camusat; investigations ongoing/Technician is trying to manage with level0.</v>
          </cell>
        </row>
        <row r="22">
          <cell r="C22" t="str">
            <v>CTR_838</v>
          </cell>
          <cell r="I22" t="str">
            <v>Impacted by CTR_715_Z_Etoa-Dispensaire (Power issue)</v>
          </cell>
        </row>
        <row r="23">
          <cell r="C23" t="str">
            <v>CTR_715</v>
          </cell>
          <cell r="I23" t="str">
            <v>Coupure ENEO et refus de démarrer le GE par la voisine qui signale qu'elle est en contentieux avec OCM // En attente retour secteur</v>
          </cell>
        </row>
        <row r="24">
          <cell r="C24" t="str">
            <v>CTR_1096</v>
          </cell>
          <cell r="I24" t="str">
            <v>Bad ENEO voltage and Gen stopped due to noise // ENEO involved for intervention</v>
          </cell>
        </row>
        <row r="25">
          <cell r="C25" t="str">
            <v>CTR_657</v>
          </cell>
          <cell r="I25" t="str">
            <v>23.04.26: Camusat: investigations ongoing/Technician is trying to manage with level0</v>
          </cell>
        </row>
        <row r="26">
          <cell r="C26" t="str">
            <v>CTR_983</v>
          </cell>
          <cell r="I26" t="str">
            <v>Power status check ongoing</v>
          </cell>
        </row>
        <row r="27">
          <cell r="C27" t="str">
            <v>CTR_860</v>
          </cell>
          <cell r="I27" t="str">
            <v>Power status check ongoing</v>
          </cell>
        </row>
        <row r="28">
          <cell r="C28" t="str">
            <v>CTR_1135</v>
          </cell>
          <cell r="I28" t="str">
            <v>Power status check ongoing</v>
          </cell>
        </row>
        <row r="29">
          <cell r="C29" t="str">
            <v>CTR_535</v>
          </cell>
          <cell r="I29" t="str">
            <v>Power status check ongoing</v>
          </cell>
        </row>
        <row r="30">
          <cell r="C30" t="str">
            <v>CTR_125</v>
          </cell>
          <cell r="I30" t="str">
            <v>Power status check ongoing</v>
          </cell>
        </row>
        <row r="31">
          <cell r="C31" t="str">
            <v>CTR_935</v>
          </cell>
          <cell r="I31" t="str">
            <v>Power status check ongoing</v>
          </cell>
        </row>
        <row r="32">
          <cell r="C32" t="str">
            <v>CTR_1050</v>
          </cell>
          <cell r="I32" t="str">
            <v>Power status check ongoing</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EAKDOWN"/>
      <sheetName val="ALL"/>
    </sheetNames>
    <sheetDataSet>
      <sheetData sheetId="0" refreshError="1"/>
      <sheetData sheetId="1">
        <row r="1">
          <cell r="B1" t="str">
            <v>Code site</v>
          </cell>
          <cell r="M1" t="str">
            <v>Comment</v>
          </cell>
        </row>
        <row r="2">
          <cell r="B2" t="str">
            <v>CTR_917</v>
          </cell>
          <cell r="M2" t="str">
            <v>23.04.26: Grid outage, Grid only site / Grid return awaited - Escalade L3</v>
          </cell>
        </row>
        <row r="3">
          <cell r="B3" t="str">
            <v>CTR_567</v>
          </cell>
          <cell r="M3" t="str">
            <v>23.04.26: Grid outage, Grid only site / Grid return awaited</v>
          </cell>
        </row>
        <row r="4">
          <cell r="B4" t="str">
            <v>LIT_122</v>
          </cell>
          <cell r="M4" t="str">
            <v xml:space="preserve">23.04.26: IHS Feedback : Grid outage, no space to deploy MDG, Awaiting grid return - Escalade L4
22/04/2026  IHS Feedback : Grid outage, no space to deploy MDG, Awaiting grid return ESCALADE L3 IHS 
21/04/2026 probleme d'energie en attente de retour IHS </v>
          </cell>
        </row>
        <row r="5">
          <cell r="B5" t="str">
            <v>LIT_650</v>
          </cell>
          <cell r="M5" t="str">
            <v>23.04.26: Grid outage, Grid only site / Grid return awaited</v>
          </cell>
        </row>
        <row r="6">
          <cell r="B6" t="str">
            <v>CTR_561</v>
          </cell>
          <cell r="M6" t="str">
            <v>23.04.26: Grid outage, Grid only site / Grid return awaited</v>
          </cell>
        </row>
        <row r="7">
          <cell r="B7" t="str">
            <v>CTR_093</v>
          </cell>
          <cell r="M7" t="e">
            <v>#N/A</v>
          </cell>
        </row>
        <row r="8">
          <cell r="B8" t="str">
            <v>OST_227</v>
          </cell>
          <cell r="M8" t="str">
            <v>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v>
          </cell>
        </row>
        <row r="9">
          <cell r="B9" t="str">
            <v>CTR_872</v>
          </cell>
          <cell r="M9" t="str">
            <v>Impacted by CTR_650_Z_Abom-Plateau (Power issue)</v>
          </cell>
        </row>
        <row r="10">
          <cell r="B10" t="str">
            <v>CTR_125</v>
          </cell>
          <cell r="M10" t="e">
            <v>#N/A</v>
          </cell>
        </row>
        <row r="11">
          <cell r="B11" t="str">
            <v>CTR_090</v>
          </cell>
          <cell r="M11" t="str">
            <v>23.04.26: FME sur site et investigations en cours
23.04.26; The FME should check connectivity between the UBT-m 6.1 and EAC at Mvog-Ada-New on the 10G_MPR_Mvog-Ada-New_2; FME Armand en route pour le site, ETA=10H UTC</v>
          </cell>
        </row>
        <row r="12">
          <cell r="B12" t="str">
            <v>CTR_657</v>
          </cell>
          <cell r="M12" t="str">
            <v>23.04.26: Camusat: investigations ongoing/Technician is trying to manage with level0</v>
          </cell>
        </row>
        <row r="13">
          <cell r="B13" t="str">
            <v>CTR_667</v>
          </cell>
          <cell r="M13" t="e">
            <v>#N/A</v>
          </cell>
        </row>
        <row r="14">
          <cell r="B14" t="str">
            <v>CTR_342</v>
          </cell>
          <cell r="M14" t="str">
            <v>23.04.26: Need FME on site to check interco BBU MPR / FME activated ETA 11H UTC</v>
          </cell>
        </row>
        <row r="15">
          <cell r="B15" t="str">
            <v>OST_084</v>
          </cell>
          <cell r="M15" t="str">
            <v>23/04/2026 IHS : grid outage gen overload</v>
          </cell>
        </row>
        <row r="16">
          <cell r="B16" t="str">
            <v>LIT_827</v>
          </cell>
          <cell r="M16" t="str">
            <v>23/04/2026 : Besoin d'analyse BO RAN</v>
          </cell>
        </row>
        <row r="17">
          <cell r="B17" t="str">
            <v>CTR_535</v>
          </cell>
          <cell r="M17" t="e">
            <v>#N/A</v>
          </cell>
        </row>
        <row r="18">
          <cell r="B18" t="str">
            <v>CTR_086</v>
          </cell>
          <cell r="M18" t="str">
            <v>23.04.26: IHS: 46v: Fme Ahanda report Access Issue due to Landloard - Escalated to L2</v>
          </cell>
        </row>
        <row r="19">
          <cell r="B19" t="str">
            <v>CTR_652</v>
          </cell>
          <cell r="M19" t="str">
            <v>23.04.26: Coupure ENEO et le démarreur du GE est HS / En attente retour ENEO - Escalade L3</v>
          </cell>
        </row>
        <row r="20">
          <cell r="B20" t="str">
            <v>CTR_658</v>
          </cell>
          <cell r="M20" t="str">
            <v>23.04.26; Camusat;  Grid outage and ATS is faulty / Grid return awaited</v>
          </cell>
        </row>
        <row r="21">
          <cell r="B21" t="str">
            <v>LIT_618</v>
          </cell>
          <cell r="M21" t="str">
            <v>23.04.26: Camusat: Travaux Eneo en cours dans la zone (Transformateur HS) - Escalated to L5
22.04.26; Camusat; Travaux Eneo en cours dans la zone (Transformateur HS) - Escalated to L4
21/04/2026 grid outage, grid only / grid return awaited - Escalated to L3
20/04/2026 grid outage, grid only / grid return awaited</v>
          </cell>
        </row>
        <row r="22">
          <cell r="B22" t="str">
            <v>CTR_564</v>
          </cell>
          <cell r="M22" t="str">
            <v>23.04.26; Camusat; unknow / Our FME is informed ,but there isn't guard on site and he said that it's raining</v>
          </cell>
        </row>
        <row r="23">
          <cell r="B23" t="str">
            <v>CTR_046</v>
          </cell>
          <cell r="M23" t="str">
            <v>23.04.26: Grid outage and no GEN on site /Grid return awaited - Escalade L3</v>
          </cell>
        </row>
        <row r="24">
          <cell r="B24" t="str">
            <v>LIT_613</v>
          </cell>
          <cell r="M24" t="str">
            <v>23.04.26: Camusat: investigations ongoing/Technician is trying to manage with level0</v>
          </cell>
        </row>
        <row r="25">
          <cell r="B25" t="str">
            <v>SUO_054</v>
          </cell>
          <cell r="M25" t="e">
            <v>#N/A</v>
          </cell>
        </row>
        <row r="26">
          <cell r="B26" t="str">
            <v>EST_005</v>
          </cell>
          <cell r="M26" t="e">
            <v>#N/A</v>
          </cell>
        </row>
        <row r="27">
          <cell r="B27" t="str">
            <v>CTR_133</v>
          </cell>
          <cell r="M27" t="str">
            <v>23.04.26: Besoin d'un FME sur site pour vérifier le statut du MPR; CM-20260423-00001657; FME Eloundou activé pour investigations, ETA=15H UTC</v>
          </cell>
        </row>
        <row r="28">
          <cell r="B28" t="str">
            <v>CTR_160</v>
          </cell>
          <cell r="M28" t="str">
            <v>23.04.26: Le FME reporte que MTN est également coupé et que le site est grid only. Point escaladé au L2 de IHS
23.04.26: Besoin d'un FME sur site pour vérifier le statut du MPR; CM-20260422-00005348; FME Symphorien activé pour investigations, ETA=12H UTC</v>
          </cell>
        </row>
        <row r="29">
          <cell r="B29" t="str">
            <v>LIT_654</v>
          </cell>
          <cell r="M29" t="e">
            <v>#N/A</v>
          </cell>
        </row>
        <row r="30">
          <cell r="B30" t="str">
            <v>CTR_832</v>
          </cell>
          <cell r="M30" t="e">
            <v>#N/A</v>
          </cell>
        </row>
        <row r="31">
          <cell r="B31" t="str">
            <v>CTR_374</v>
          </cell>
          <cell r="M31" t="str">
            <v>23.04.26; Besoin d'un FME sur site pour vérifier le statut du MPR et la BBU; CM-20260423-00000064; FME Henri activé pour investigations, ETA=13H UTC</v>
          </cell>
        </row>
        <row r="32">
          <cell r="B32" t="str">
            <v>CTR_728</v>
          </cell>
          <cell r="M32" t="e">
            <v>#N/A</v>
          </cell>
        </row>
        <row r="33">
          <cell r="B33" t="str">
            <v>CTR_821</v>
          </cell>
          <cell r="M33" t="str">
            <v>23.04.26: Grid outage grid only site awaited grid return - Escalade L3</v>
          </cell>
        </row>
        <row r="34">
          <cell r="B34" t="str">
            <v>CTR_590</v>
          </cell>
          <cell r="M34" t="str">
            <v>23/04/2026 : Intervention prevu pour ce jour ETA attendu || Up apres remplacement de cable vendalise
22/04/2026 : Spare pas totalement disponible || Reste de Spare en cours d'expedition de douala pour yaounde ce jour 
20/04/2026 : Site vendalise</v>
          </cell>
        </row>
        <row r="35">
          <cell r="B35" t="str">
            <v>SUO_195</v>
          </cell>
          <cell r="M35" t="str">
            <v>20.04.26; Carte EAC 3DB19417AA faulty, commande passée vers OCM
19.04.26; Besoin d'un FME sur SUO_077_H_Buea-David-Square pour vérifier la chaine antennaire de l'ODU 3.2; FME Fabien activé pour investigations, update ASAP
19.04.26; Reste down après l'incident P2 sur Buea-David</v>
          </cell>
        </row>
        <row r="36">
          <cell r="B36" t="str">
            <v>CTR_559</v>
          </cell>
          <cell r="M36" t="str">
            <v>23.04.26: Grid outage, Grid only site / Grid return awaited</v>
          </cell>
        </row>
        <row r="37">
          <cell r="B37" t="str">
            <v>CTR_833</v>
          </cell>
          <cell r="M37" t="e">
            <v>#N/A</v>
          </cell>
        </row>
        <row r="38">
          <cell r="B38" t="str">
            <v>CTR_838</v>
          </cell>
          <cell r="M38" t="str">
            <v>Impacted by CTR_715_Z_Etoa-Dispensaire (Power issue)</v>
          </cell>
        </row>
        <row r="39">
          <cell r="B39" t="str">
            <v>OST_097</v>
          </cell>
          <cell r="M39" t="str">
            <v xml:space="preserve">23.04.26: FME Rodrigeue en route pour le site, ETA=12H UTC
22/04/2026 FME rodrigue activé eta asap 
Besoin d'un fme sur site de MPR_DSCHANG_4 pour verifier le status de L ODU 4/2 </v>
          </cell>
        </row>
        <row r="40">
          <cell r="B40" t="str">
            <v>CTR_650</v>
          </cell>
          <cell r="M40" t="str">
            <v>23/04/2026 : Power issue || Mail sent to Camusat || Feedback camusat : FME en route pour le site ETA 13 :00. Feedback ASAP</v>
          </cell>
        </row>
        <row r="41">
          <cell r="B41" t="str">
            <v>CTR_935</v>
          </cell>
          <cell r="M41" t="str">
            <v>23/04/2026 : Power issue || Mail sent to IHS</v>
          </cell>
        </row>
        <row r="42">
          <cell r="B42" t="str">
            <v>CTR_661</v>
          </cell>
          <cell r="M42" t="str">
            <v>23/04/2026 : Besoin d'analyse BO RAN</v>
          </cell>
        </row>
        <row r="43">
          <cell r="B43" t="str">
            <v>CTR_669</v>
          </cell>
          <cell r="M43" t="str">
            <v>23.04.26: Grid outage, Grid only site / Grid return awaited - Escalade L3</v>
          </cell>
        </row>
        <row r="44">
          <cell r="B44" t="str">
            <v>LIT_671</v>
          </cell>
          <cell r="M44" t="e">
            <v>#N/A</v>
          </cell>
        </row>
        <row r="45">
          <cell r="B45" t="str">
            <v>CTR_1057</v>
          </cell>
          <cell r="M45" t="e">
            <v>#N/A</v>
          </cell>
        </row>
        <row r="46">
          <cell r="B46" t="str">
            <v>CTR_772</v>
          </cell>
          <cell r="M46" t="str">
            <v>23/04/2026 : Power issue || Mail sent to Camusat || Feedback camusat : Grid only site. Retour secteur et site UP depuis 17 :10</v>
          </cell>
        </row>
        <row r="47">
          <cell r="B47" t="str">
            <v>LIT_718</v>
          </cell>
          <cell r="M47" t="e">
            <v>#N/A</v>
          </cell>
        </row>
        <row r="48">
          <cell r="B48" t="str">
            <v>CTR_699</v>
          </cell>
          <cell r="M48" t="str">
            <v xml:space="preserve">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v>
          </cell>
        </row>
        <row r="49">
          <cell r="B49" t="str">
            <v>CTR_1055</v>
          </cell>
          <cell r="M49" t="e">
            <v>#N/A</v>
          </cell>
        </row>
        <row r="50">
          <cell r="B50" t="str">
            <v>CTR_554</v>
          </cell>
          <cell r="M50" t="str">
            <v>23.04.26: Besoin d'un FME sur site pour vérifier le statut de la BBU; CM-20260423-00002309; FME Crislain activé pour investigations,ETA=13H UTC</v>
          </cell>
        </row>
        <row r="51">
          <cell r="B51" t="str">
            <v>SUO_218</v>
          </cell>
          <cell r="M51" t="str">
            <v xml:space="preserve">23.04.26: IHS: Rectifiers hanging base connector faulty </v>
          </cell>
        </row>
        <row r="52">
          <cell r="B52" t="str">
            <v>CTR_655</v>
          </cell>
          <cell r="M52" t="str">
            <v>23.04.26: Grid outage, Grid only site / Grid return awaited - Escalade L3</v>
          </cell>
        </row>
        <row r="53">
          <cell r="B53" t="str">
            <v>LIT_585</v>
          </cell>
          <cell r="M53" t="e">
            <v>#N/A</v>
          </cell>
        </row>
        <row r="54">
          <cell r="B54" t="str">
            <v>CTR_483</v>
          </cell>
          <cell r="M54" t="str">
            <v>23/04/2026 : Besoin d'analyse BO RAN</v>
          </cell>
        </row>
        <row r="55">
          <cell r="B55" t="str">
            <v>LIT_168</v>
          </cell>
          <cell r="M55" t="e">
            <v>#N/A</v>
          </cell>
        </row>
        <row r="56">
          <cell r="B56" t="str">
            <v>LIT_169</v>
          </cell>
          <cell r="M56" t="e">
            <v>#N/A</v>
          </cell>
        </row>
        <row r="57">
          <cell r="B57" t="str">
            <v>NRO_059</v>
          </cell>
          <cell r="M57" t="str">
            <v>23.04.26: FME Jeremiah en route pour le site, ETA=12H UTC
22.04.26; Besoin d'un FME sur site pour vérifier la chaine antennaire de l'ODU 3.1; RM Denis informé pour investigations, update ASAP</v>
          </cell>
        </row>
        <row r="58">
          <cell r="B58" t="str">
            <v>CTR_721</v>
          </cell>
          <cell r="M58" t="str">
            <v>23/04/2026 : Besoin d'analyse BO RAN</v>
          </cell>
        </row>
        <row r="59">
          <cell r="B59" t="str">
            <v>LIT_229</v>
          </cell>
          <cell r="M59" t="e">
            <v>#N/A</v>
          </cell>
        </row>
        <row r="60">
          <cell r="B60" t="str">
            <v>LIT_209</v>
          </cell>
          <cell r="M60" t="e">
            <v>#N/A</v>
          </cell>
        </row>
        <row r="61">
          <cell r="B61" t="str">
            <v>LIT_322</v>
          </cell>
          <cell r="M61" t="e">
            <v>#N/A</v>
          </cell>
        </row>
        <row r="62">
          <cell r="B62" t="str">
            <v>CTR_776</v>
          </cell>
          <cell r="M62" t="str">
            <v>23.04.26: Grid outage, Grid only site / Grid return awaited - Escalade L3</v>
          </cell>
        </row>
        <row r="63">
          <cell r="B63" t="str">
            <v>CTR_002</v>
          </cell>
          <cell r="M63" t="e">
            <v>#N/A</v>
          </cell>
        </row>
        <row r="64">
          <cell r="B64" t="str">
            <v>CTR_946</v>
          </cell>
          <cell r="M64" t="str">
            <v xml:space="preserve">23/04/2026 : Power issue || Mail sent to Camusat || Feedback Camusat : Check ongoing. Feedback ASAP.
</v>
          </cell>
        </row>
        <row r="65">
          <cell r="B65" t="str">
            <v>CTR_947</v>
          </cell>
          <cell r="M65" t="str">
            <v>23.04.26: Camusat: Grid outage, gen can start due to noise polution  / grid return awaited - Escalade L3</v>
          </cell>
        </row>
        <row r="66">
          <cell r="B66" t="str">
            <v>LIT_736</v>
          </cell>
          <cell r="M66" t="str">
            <v>23.04.26: Grid outage, Grid only site / Grid return awaited - Escalade L3</v>
          </cell>
        </row>
        <row r="67">
          <cell r="B67" t="str">
            <v>CTR_771</v>
          </cell>
          <cell r="M67" t="str">
            <v>23.04.26: Grid outage, Grid only site / Grid return awaited - Escalade L3</v>
          </cell>
        </row>
        <row r="68">
          <cell r="B68" t="str">
            <v>LIT_856</v>
          </cell>
          <cell r="M68" t="str">
            <v>17/04/2026 Carte EAC (3DB19417AA )  faulty commandée passé pas disponible point tranmsis a OCM
16/04/2026 FME activé ETA=12H UTC 
15.04.26; Site is not supervised. Mobilize FME to check locally; CM-20260415-00005847; FME Beauclair activé pour investigations, update ASAP</v>
          </cell>
        </row>
        <row r="69">
          <cell r="B69" t="str">
            <v>SUO_191</v>
          </cell>
          <cell r="M69" t="str">
            <v>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v>
          </cell>
        </row>
        <row r="70">
          <cell r="B70" t="str">
            <v>CTR_911</v>
          </cell>
          <cell r="M70" t="str">
            <v xml:space="preserve">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v>
          </cell>
        </row>
        <row r="71">
          <cell r="B71" t="str">
            <v>LIT_615</v>
          </cell>
          <cell r="M71" t="str">
            <v>23.04.26: Camusat: Grid outage and GE is faulty /Grid return awaited - Escalated to L3
22.04.26; Camusat; Grid outage and GE is faulty /Grid return awaited - Escalated to L2</v>
          </cell>
        </row>
        <row r="72">
          <cell r="B72" t="str">
            <v>CTR_941</v>
          </cell>
          <cell r="M72" t="str">
            <v>23.04.26: Grid outage gen cannot be started due to noise disturbance/ awaiting grid erturn - Escalade L3</v>
          </cell>
        </row>
        <row r="73">
          <cell r="B73" t="str">
            <v>CTR_868</v>
          </cell>
          <cell r="M73" t="str">
            <v>23.04.26: Grid outage, Grid only site / Grid return awaited - Escalade L3</v>
          </cell>
        </row>
        <row r="74">
          <cell r="B74" t="str">
            <v>CTR_841</v>
          </cell>
          <cell r="M74" t="str">
            <v>23.04.26: Grid outage and grid only site, no space to deploy a GEM / Grid return awaited - Escalade L3</v>
          </cell>
        </row>
        <row r="75">
          <cell r="B75" t="str">
            <v>CTR_019</v>
          </cell>
          <cell r="M75" t="str">
            <v>23.04.26: Grid outage, Grid only site / Grid return awaited - Escalade L3</v>
          </cell>
        </row>
        <row r="76">
          <cell r="B76" t="str">
            <v>ADM_004</v>
          </cell>
          <cell r="M76" t="str">
            <v>23/04/2026 :Power isntability || Mail sent to Camusat</v>
          </cell>
        </row>
        <row r="77">
          <cell r="B77" t="str">
            <v>EST_211</v>
          </cell>
          <cell r="M77" t="str">
            <v>23.04.26: Besoin d'un FME sur site pour vérifier le statut du MPR; CM-20260423-00002722; FME Hugues activé pour investigations, ETA=13H UTC</v>
          </cell>
        </row>
        <row r="78">
          <cell r="B78" t="str">
            <v>LIT_751</v>
          </cell>
          <cell r="M78" t="str">
            <v>23.04.26; Camusat; Grid outage / Grid return awaited - Escalated to L3</v>
          </cell>
        </row>
        <row r="79">
          <cell r="B79" t="str">
            <v>NRD_032</v>
          </cell>
          <cell r="M79" t="e">
            <v>#N/A</v>
          </cell>
        </row>
        <row r="80">
          <cell r="B80" t="str">
            <v>SUO_186</v>
          </cell>
          <cell r="M80" t="e">
            <v>#N/A</v>
          </cell>
        </row>
        <row r="81">
          <cell r="B81" t="str">
            <v>CTR_758</v>
          </cell>
          <cell r="M81" t="e">
            <v>#N/A</v>
          </cell>
        </row>
        <row r="82">
          <cell r="B82" t="str">
            <v>LIT_647</v>
          </cell>
          <cell r="M82" t="str">
            <v>P2 Incident at Mboppi-New (Power issue)</v>
          </cell>
        </row>
        <row r="83">
          <cell r="B83" t="str">
            <v>LIT_771</v>
          </cell>
          <cell r="M83" t="e">
            <v>#N/A</v>
          </cell>
        </row>
        <row r="84">
          <cell r="B84" t="str">
            <v>CTR_738</v>
          </cell>
          <cell r="M84" t="e">
            <v>#N/A</v>
          </cell>
        </row>
        <row r="85">
          <cell r="B85" t="str">
            <v>CTR_694</v>
          </cell>
          <cell r="M85" t="str">
            <v>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v>
          </cell>
        </row>
        <row r="86">
          <cell r="B86" t="str">
            <v>CTR_170</v>
          </cell>
          <cell r="M86" t="str">
            <v>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ell>
        </row>
        <row r="87">
          <cell r="B87" t="str">
            <v>LIT_183</v>
          </cell>
          <cell r="M87" t="e">
            <v>#N/A</v>
          </cell>
        </row>
        <row r="88">
          <cell r="B88" t="str">
            <v>LIT_741</v>
          </cell>
          <cell r="M88" t="str">
            <v>23/04/2026 : Besoin d'analyse BO RAN</v>
          </cell>
        </row>
        <row r="89">
          <cell r="B89" t="str">
            <v>CTR_074</v>
          </cell>
          <cell r="M89" t="str">
            <v xml:space="preserve">24/04/2026 CDS Activé ETA 10H 
23/04/2026 OCM_AOF_CTR_074_CTR_154_Damas_Montee-Jouvence-II-IHS </v>
          </cell>
        </row>
        <row r="90">
          <cell r="B90" t="str">
            <v>CTR_739</v>
          </cell>
          <cell r="M90" t="e">
            <v>#N/A</v>
          </cell>
        </row>
        <row r="91">
          <cell r="B91" t="str">
            <v>CTR_715</v>
          </cell>
          <cell r="M91" t="str">
            <v xml:space="preserve">23/04/2026 : Power issue || Mail sent to Camusat || Grid outage // Démarrage manuel du GE (Automatisme NOK car interdiction de démarrer le GE à partir de 18h). </v>
          </cell>
        </row>
        <row r="92">
          <cell r="B92" t="str">
            <v>LIT_740</v>
          </cell>
          <cell r="M92" t="e">
            <v>#N/A</v>
          </cell>
        </row>
        <row r="93">
          <cell r="B93" t="str">
            <v>SUO_232</v>
          </cell>
          <cell r="M93" t="str">
            <v>23/04/2026 Site vandalisé inventaire demain 24/04/2026 
23.04.26; Camusat; investigations ongoing/Technician is trying to manage with level0</v>
          </cell>
        </row>
        <row r="94">
          <cell r="B94" t="str">
            <v>CTR_017</v>
          </cell>
          <cell r="M94" t="e">
            <v>#N/A</v>
          </cell>
        </row>
        <row r="95">
          <cell r="B95" t="str">
            <v>CTR_375</v>
          </cell>
          <cell r="M95" t="e">
            <v>#N/A</v>
          </cell>
        </row>
        <row r="96">
          <cell r="B96" t="str">
            <v>LIT_162</v>
          </cell>
          <cell r="M96" t="str">
            <v>P2 Incident at Mboppi-New (Power issue)</v>
          </cell>
        </row>
        <row r="97">
          <cell r="B97" t="str">
            <v>CTR_702</v>
          </cell>
          <cell r="M97" t="e">
            <v>#N/A</v>
          </cell>
        </row>
        <row r="98">
          <cell r="B98" t="str">
            <v>CTR_389</v>
          </cell>
          <cell r="M98" t="str">
            <v>23/04/2026 : Besoin d'analyse BO RAN</v>
          </cell>
        </row>
        <row r="99">
          <cell r="B99" t="str">
            <v>CTR_109</v>
          </cell>
          <cell r="M99" t="e">
            <v>#N/A</v>
          </cell>
        </row>
        <row r="100">
          <cell r="B100" t="str">
            <v>CTR_671</v>
          </cell>
          <cell r="M100" t="str">
            <v>23/04/2026 : Besoin d'analyse BO RAN</v>
          </cell>
        </row>
        <row r="101">
          <cell r="B101" t="str">
            <v>LIT_103</v>
          </cell>
          <cell r="M101" t="str">
            <v>23/04/2026 : Besoin d'analyse BO RAN</v>
          </cell>
        </row>
        <row r="102">
          <cell r="B102" t="str">
            <v>LIT_236</v>
          </cell>
          <cell r="M102" t="str">
            <v>P2 Incident at Mboppi-New (Power issue)</v>
          </cell>
        </row>
        <row r="103">
          <cell r="B103" t="str">
            <v>CTR_132</v>
          </cell>
          <cell r="M103" t="e">
            <v>#N/A</v>
          </cell>
        </row>
        <row r="104">
          <cell r="B104" t="str">
            <v>CTR_651</v>
          </cell>
          <cell r="M104" t="e">
            <v>#N/A</v>
          </cell>
        </row>
        <row r="105">
          <cell r="B105" t="str">
            <v>NRD_089</v>
          </cell>
          <cell r="M105" t="e">
            <v>#N/A</v>
          </cell>
        </row>
        <row r="106">
          <cell r="B106" t="str">
            <v>CTR_011</v>
          </cell>
          <cell r="M106" t="e">
            <v>#N/A</v>
          </cell>
        </row>
        <row r="107">
          <cell r="B107" t="str">
            <v>CTR_462</v>
          </cell>
          <cell r="M107" t="e">
            <v>#N/A</v>
          </cell>
        </row>
        <row r="108">
          <cell r="B108" t="str">
            <v>EXN_197</v>
          </cell>
          <cell r="M108" t="str">
            <v>23/04/2026 Grid outage and gen faulty // Grid restoration awaited Gen under maintenance W19 escalade L2 
23.04.26; Power alarms; Camusat feedback awaiting - Escalated to L2</v>
          </cell>
        </row>
        <row r="109">
          <cell r="B109" t="str">
            <v>CTR_323</v>
          </cell>
          <cell r="M109" t="e">
            <v>#N/A</v>
          </cell>
        </row>
        <row r="110">
          <cell r="B110" t="str">
            <v>CTR_020</v>
          </cell>
          <cell r="M110" t="e">
            <v>#N/A</v>
          </cell>
        </row>
        <row r="111">
          <cell r="B111" t="str">
            <v>CTR_197</v>
          </cell>
          <cell r="M111" t="e">
            <v>#N/A</v>
          </cell>
        </row>
        <row r="112">
          <cell r="B112" t="str">
            <v>CTR_075</v>
          </cell>
          <cell r="M112" t="e">
            <v>#N/A</v>
          </cell>
        </row>
        <row r="113">
          <cell r="B113" t="str">
            <v>EST_087</v>
          </cell>
          <cell r="M113" t="str">
            <v xml:space="preserve">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14">
          <cell r="B114" t="str">
            <v>CTR_200</v>
          </cell>
          <cell r="M114" t="e">
            <v>#N/A</v>
          </cell>
        </row>
        <row r="115">
          <cell r="B115" t="str">
            <v>CTR_064</v>
          </cell>
          <cell r="M115" t="e">
            <v>#N/A</v>
          </cell>
        </row>
        <row r="116">
          <cell r="B116" t="str">
            <v>CTR_824</v>
          </cell>
          <cell r="M116" t="e">
            <v>#N/A</v>
          </cell>
        </row>
        <row r="117">
          <cell r="B117" t="str">
            <v>CTR_633</v>
          </cell>
          <cell r="M117" t="e">
            <v>#N/A</v>
          </cell>
        </row>
        <row r="118">
          <cell r="B118" t="str">
            <v>CTR_049</v>
          </cell>
          <cell r="M118" t="e">
            <v>#N/A</v>
          </cell>
        </row>
        <row r="119">
          <cell r="B119" t="str">
            <v>CTR_682</v>
          </cell>
          <cell r="M119" t="e">
            <v>#N/A</v>
          </cell>
        </row>
        <row r="120">
          <cell r="B120" t="str">
            <v>LIT_780</v>
          </cell>
          <cell r="M120" t="e">
            <v>#N/A</v>
          </cell>
        </row>
        <row r="121">
          <cell r="B121" t="str">
            <v>LIT_510</v>
          </cell>
          <cell r="M121" t="str">
            <v>Impacted by Songloulou-IHS_LIT_200 (TX issue)</v>
          </cell>
        </row>
        <row r="122">
          <cell r="B122" t="str">
            <v>LIT_200</v>
          </cell>
          <cell r="M122" t="str">
            <v>24.04.26  cable Eth faulty, carte MPT faulty expedition ce jour ETD = 24/04/2026 et remplacement demain ;  ODU MPT 7-8G 3DB20858AC faulty not available order to customer ongoing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v>
          </cell>
        </row>
        <row r="123">
          <cell r="B123" t="str">
            <v>CTR_259</v>
          </cell>
          <cell r="M123" t="e">
            <v>#N/A</v>
          </cell>
        </row>
        <row r="124">
          <cell r="B124" t="str">
            <v>CTR_478</v>
          </cell>
          <cell r="M124" t="e">
            <v>#N/A</v>
          </cell>
        </row>
        <row r="125">
          <cell r="B125" t="str">
            <v>CTR_730</v>
          </cell>
          <cell r="M125" t="str">
            <v>23.04.26: Camusat: unknow / Our FME is managing the point with the security guard - Escalated to L2</v>
          </cell>
        </row>
        <row r="126">
          <cell r="B126" t="str">
            <v>CTR_129</v>
          </cell>
          <cell r="M126" t="str">
            <v>23/04/2026 : Besoin d'analyse BO RAN</v>
          </cell>
        </row>
        <row r="127">
          <cell r="B127" t="str">
            <v>CTR_035</v>
          </cell>
          <cell r="M127" t="str">
            <v>23/04/2026 : Besoin d'analyse BO RAN</v>
          </cell>
        </row>
        <row r="128">
          <cell r="B128" t="str">
            <v>CTR_240</v>
          </cell>
          <cell r="M128" t="str">
            <v>23/04/2026 : Besoin d'analyse BO RAN</v>
          </cell>
        </row>
        <row r="129">
          <cell r="B129" t="str">
            <v>CTR_943</v>
          </cell>
          <cell r="M129" t="e">
            <v>#N/A</v>
          </cell>
        </row>
        <row r="130">
          <cell r="B130" t="str">
            <v>CTR_124</v>
          </cell>
          <cell r="M130" t="e">
            <v>#N/A</v>
          </cell>
        </row>
        <row r="131">
          <cell r="B131" t="str">
            <v>CTR_102</v>
          </cell>
          <cell r="M131" t="e">
            <v>#N/A</v>
          </cell>
        </row>
        <row r="132">
          <cell r="B132" t="str">
            <v>CTR_244</v>
          </cell>
          <cell r="M132" t="e">
            <v>#N/A</v>
          </cell>
        </row>
        <row r="133">
          <cell r="B133" t="str">
            <v>CTR_937</v>
          </cell>
          <cell r="M133" t="e">
            <v>#N/A</v>
          </cell>
        </row>
        <row r="134">
          <cell r="B134" t="str">
            <v>LIT_761</v>
          </cell>
          <cell r="M134" t="str">
            <v>P2 Incident at Mboppi-New (Power issue)</v>
          </cell>
        </row>
        <row r="135">
          <cell r="B135" t="str">
            <v>NRD_083</v>
          </cell>
          <cell r="M135" t="str">
            <v>Impacted by NRD_054_H_Garoua-Ouro-Lawan (Power issue)</v>
          </cell>
        </row>
        <row r="136">
          <cell r="B136" t="str">
            <v>CTR_377</v>
          </cell>
          <cell r="M136" t="e">
            <v>#N/A</v>
          </cell>
        </row>
        <row r="137">
          <cell r="B137" t="str">
            <v>SUO_236</v>
          </cell>
          <cell r="M137" t="str">
            <v>23.04.26: Camusat: red zone; Intervention in the morning - Escalade L3</v>
          </cell>
        </row>
        <row r="138">
          <cell r="B138" t="str">
            <v>SUO_170</v>
          </cell>
          <cell r="M138" t="e">
            <v>#N/A</v>
          </cell>
        </row>
        <row r="139">
          <cell r="B139" t="str">
            <v>CTR_417</v>
          </cell>
          <cell r="M139" t="e">
            <v>#N/A</v>
          </cell>
        </row>
        <row r="140">
          <cell r="B140" t="str">
            <v>LIT_291</v>
          </cell>
          <cell r="M140" t="e">
            <v>#N/A</v>
          </cell>
        </row>
        <row r="141">
          <cell r="B141" t="str">
            <v>EST_015</v>
          </cell>
          <cell r="M141" t="str">
            <v>23.04.26: IHS: FME Ben is managing with level 0 - Escalated to L2</v>
          </cell>
        </row>
        <row r="142">
          <cell r="B142" t="str">
            <v>CTR_144</v>
          </cell>
          <cell r="M142" t="str">
            <v>Impacted by CTR_186_Z_Minka-MTN-IHS(CTR-186)</v>
          </cell>
        </row>
        <row r="143">
          <cell r="B143" t="str">
            <v>NRD_146</v>
          </cell>
          <cell r="M143" t="str">
            <v>Impacted by NRD_054_H_Garoua-Ouro-Lawan (Power issue)</v>
          </cell>
        </row>
        <row r="144">
          <cell r="B144" t="str">
            <v>LIT_871</v>
          </cell>
          <cell r="M144" t="str">
            <v>23.04.26: IHS: 45.3V: FME is on way. ETA = 03:30 PM</v>
          </cell>
        </row>
        <row r="145">
          <cell r="B145" t="str">
            <v>LIT_017</v>
          </cell>
          <cell r="M145" t="str">
            <v>Impacted by LIT_260_Z_Ndobo-Rail (Power issue)</v>
          </cell>
        </row>
        <row r="146">
          <cell r="B146" t="str">
            <v>CTR_449</v>
          </cell>
          <cell r="M146" t="e">
            <v>#N/A</v>
          </cell>
        </row>
        <row r="147">
          <cell r="B147" t="str">
            <v>LIT_825</v>
          </cell>
          <cell r="M147" t="e">
            <v>#N/A</v>
          </cell>
        </row>
        <row r="148">
          <cell r="B148" t="str">
            <v>CTR_300</v>
          </cell>
          <cell r="M148" t="str">
            <v>Impaced by CTR_301_N_Matsari</v>
          </cell>
        </row>
        <row r="149">
          <cell r="B149" t="str">
            <v>LIT_587</v>
          </cell>
          <cell r="M149" t="str">
            <v>P2 Incident at Mboppi-New (Power issue)</v>
          </cell>
        </row>
        <row r="150">
          <cell r="B150" t="str">
            <v>CTR_860</v>
          </cell>
          <cell r="M150" t="str">
            <v>23.04.26: BO TRANS analysis ongoing</v>
          </cell>
        </row>
        <row r="151">
          <cell r="B151" t="str">
            <v>CTR_110</v>
          </cell>
          <cell r="M151" t="e">
            <v>#N/A</v>
          </cell>
        </row>
        <row r="152">
          <cell r="B152" t="str">
            <v>CTR_759</v>
          </cell>
          <cell r="M152" t="e">
            <v>#N/A</v>
          </cell>
        </row>
        <row r="153">
          <cell r="B153" t="str">
            <v>CTR_014</v>
          </cell>
          <cell r="M153" t="e">
            <v>#N/A</v>
          </cell>
        </row>
        <row r="154">
          <cell r="B154" t="str">
            <v>CTR_373</v>
          </cell>
          <cell r="M154" t="e">
            <v>#N/A</v>
          </cell>
        </row>
        <row r="155">
          <cell r="B155" t="str">
            <v>CTR_009</v>
          </cell>
          <cell r="M155" t="e">
            <v>#N/A</v>
          </cell>
        </row>
        <row r="156">
          <cell r="B156" t="str">
            <v>CTR_484</v>
          </cell>
          <cell r="M156" t="e">
            <v>#N/A</v>
          </cell>
        </row>
        <row r="157">
          <cell r="B157" t="str">
            <v>CTR_154</v>
          </cell>
          <cell r="M157" t="str">
            <v xml:space="preserve">24/04/2026 CDS Activé ETA 10H 
23/04/2026 OCM_AOF_CTR_074_CTR_154_Damas_Montee-Jouvence-II-IHS </v>
          </cell>
        </row>
        <row r="158">
          <cell r="B158" t="str">
            <v>NRD_132</v>
          </cell>
          <cell r="M158" t="e">
            <v>#N/A</v>
          </cell>
        </row>
        <row r="159">
          <cell r="B159" t="str">
            <v>CTR_212</v>
          </cell>
          <cell r="M159" t="str">
            <v>23/04/2026 : Besoin d'analyse BO RAN</v>
          </cell>
        </row>
        <row r="160">
          <cell r="B160" t="str">
            <v>CTR_599</v>
          </cell>
          <cell r="M160" t="e">
            <v>#N/A</v>
          </cell>
        </row>
        <row r="161">
          <cell r="B161" t="str">
            <v>LIT_250</v>
          </cell>
          <cell r="M161" t="e">
            <v>#N/A</v>
          </cell>
        </row>
        <row r="162">
          <cell r="B162" t="str">
            <v>CTR_262</v>
          </cell>
          <cell r="M162" t="e">
            <v>#N/A</v>
          </cell>
        </row>
        <row r="163">
          <cell r="B163" t="str">
            <v>CTR_523</v>
          </cell>
          <cell r="M163" t="str">
            <v>23/04/2026 : Power issue || Mail sent to HIS || Feedback HIS : Site up
RCA: Low fuel // refueling done</v>
          </cell>
        </row>
        <row r="164">
          <cell r="B164" t="str">
            <v>LIT_447</v>
          </cell>
          <cell r="M164" t="e">
            <v>#N/A</v>
          </cell>
        </row>
        <row r="165">
          <cell r="B165" t="str">
            <v>LIT_677</v>
          </cell>
          <cell r="M165" t="e">
            <v>#N/A</v>
          </cell>
        </row>
        <row r="166">
          <cell r="B166" t="str">
            <v>LIT_500</v>
          </cell>
          <cell r="M166" t="e">
            <v>#N/A</v>
          </cell>
        </row>
        <row r="167">
          <cell r="B167" t="str">
            <v>CTR_303</v>
          </cell>
          <cell r="M167" t="str">
            <v xml:space="preserve">22.04.2026: Apres conf call effectuer avec THEO et Kingsley. Les spare seront expediee par ESICO ce Jours  De Garoua pour Ngaoundere ETD=24.04.2025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ell>
        </row>
        <row r="168">
          <cell r="B168" t="str">
            <v>CTR_583</v>
          </cell>
          <cell r="M168" t="e">
            <v>#N/A</v>
          </cell>
        </row>
        <row r="169">
          <cell r="B169" t="str">
            <v>CTR_265</v>
          </cell>
          <cell r="M169" t="e">
            <v>#N/A</v>
          </cell>
        </row>
        <row r="170">
          <cell r="B170" t="str">
            <v>CTR_047</v>
          </cell>
          <cell r="M170" t="e">
            <v>#N/A</v>
          </cell>
        </row>
        <row r="171">
          <cell r="B171" t="str">
            <v>NRD_086</v>
          </cell>
          <cell r="M171" t="e">
            <v>#N/A</v>
          </cell>
        </row>
        <row r="172">
          <cell r="B172" t="str">
            <v>CTR_271</v>
          </cell>
          <cell r="M172" t="e">
            <v>#N/A</v>
          </cell>
        </row>
        <row r="173">
          <cell r="B173" t="str">
            <v>CTR_865</v>
          </cell>
          <cell r="M173" t="e">
            <v>#N/A</v>
          </cell>
        </row>
        <row r="174">
          <cell r="B174" t="str">
            <v>CTR_675</v>
          </cell>
          <cell r="M174" t="e">
            <v>#N/A</v>
          </cell>
        </row>
        <row r="175">
          <cell r="B175" t="str">
            <v>CTR_984</v>
          </cell>
          <cell r="M175" t="str">
            <v>New site not yet transferred to MSP</v>
          </cell>
        </row>
        <row r="176">
          <cell r="B176" t="str">
            <v>LIT_428</v>
          </cell>
          <cell r="M176" t="e">
            <v>#N/A</v>
          </cell>
        </row>
        <row r="177">
          <cell r="B177" t="str">
            <v>ADM_100</v>
          </cell>
          <cell r="M177" t="e">
            <v>#N/A</v>
          </cell>
        </row>
        <row r="178">
          <cell r="B178" t="str">
            <v>LIT_260</v>
          </cell>
          <cell r="M178" t="str">
            <v>23.04.26: IHS: 1.5V: FME is on the way after Bberi-Abattoir</v>
          </cell>
        </row>
        <row r="179">
          <cell r="B179" t="str">
            <v>CTR_755</v>
          </cell>
          <cell r="M179" t="e">
            <v>#N/A</v>
          </cell>
        </row>
        <row r="180">
          <cell r="B180" t="str">
            <v>CTR_698</v>
          </cell>
          <cell r="M180" t="e">
            <v>#N/A</v>
          </cell>
        </row>
        <row r="181">
          <cell r="B181" t="str">
            <v>ADM_172</v>
          </cell>
          <cell r="M181" t="e">
            <v>#N/A</v>
          </cell>
        </row>
        <row r="182">
          <cell r="B182" t="str">
            <v>CTR_236</v>
          </cell>
          <cell r="M182" t="e">
            <v>#N/A</v>
          </cell>
        </row>
        <row r="183">
          <cell r="B183" t="str">
            <v>CTR_897</v>
          </cell>
          <cell r="M183" t="str">
            <v>23/04/2026 : Besoin d'analyse BO RAN</v>
          </cell>
        </row>
        <row r="184">
          <cell r="B184" t="str">
            <v>NRO_112</v>
          </cell>
          <cell r="M184" t="str">
            <v>23.04.26; Power alarms; MTN is activated to check</v>
          </cell>
        </row>
        <row r="185">
          <cell r="B185" t="str">
            <v>SUD_097</v>
          </cell>
          <cell r="M185" t="e">
            <v>#N/A</v>
          </cell>
        </row>
        <row r="186">
          <cell r="B186" t="str">
            <v>CTR_630</v>
          </cell>
          <cell r="M186" t="e">
            <v>#N/A</v>
          </cell>
        </row>
        <row r="187">
          <cell r="B187" t="str">
            <v>CTR_799</v>
          </cell>
          <cell r="M187" t="e">
            <v>#N/A</v>
          </cell>
        </row>
        <row r="188">
          <cell r="B188" t="str">
            <v>CTR_719</v>
          </cell>
          <cell r="M188" t="e">
            <v>#N/A</v>
          </cell>
        </row>
        <row r="189">
          <cell r="B189" t="str">
            <v>CTR_718</v>
          </cell>
          <cell r="M189" t="e">
            <v>#N/A</v>
          </cell>
        </row>
        <row r="190">
          <cell r="B190" t="str">
            <v>CTR_104</v>
          </cell>
          <cell r="M190" t="e">
            <v>#N/A</v>
          </cell>
        </row>
        <row r="191">
          <cell r="B191" t="str">
            <v>LIT_057</v>
          </cell>
          <cell r="M191" t="e">
            <v>#N/A</v>
          </cell>
        </row>
        <row r="192">
          <cell r="B192" t="str">
            <v>CTR_406</v>
          </cell>
          <cell r="M192" t="str">
            <v>Impaced by CTR_301_N_Matsari</v>
          </cell>
        </row>
        <row r="193">
          <cell r="B193" t="str">
            <v>LIT_756</v>
          </cell>
          <cell r="M193" t="e">
            <v>#N/A</v>
          </cell>
        </row>
        <row r="194">
          <cell r="B194" t="str">
            <v>OST_186</v>
          </cell>
          <cell r="M194" t="e">
            <v>#N/A</v>
          </cell>
        </row>
        <row r="195">
          <cell r="B195" t="str">
            <v>CTR_654</v>
          </cell>
          <cell r="M195" t="e">
            <v>#N/A</v>
          </cell>
        </row>
        <row r="196">
          <cell r="B196" t="str">
            <v>EST_124</v>
          </cell>
          <cell r="M196" t="str">
            <v xml:space="preserve">23/04/2026 : Power issue || Mail sent to Camusat || Feedback Camusat : Baisse de tension dans la zone. Site mis sur GE depuis 10 :50.
</v>
          </cell>
        </row>
        <row r="197">
          <cell r="B197" t="str">
            <v>CTR_849</v>
          </cell>
          <cell r="M197" t="e">
            <v>#N/A</v>
          </cell>
        </row>
        <row r="198">
          <cell r="B198" t="str">
            <v>LIT_588</v>
          </cell>
          <cell r="M198" t="e">
            <v>#N/A</v>
          </cell>
        </row>
        <row r="199">
          <cell r="B199" t="str">
            <v>CTR_594</v>
          </cell>
          <cell r="M199" t="e">
            <v>#N/A</v>
          </cell>
        </row>
        <row r="200">
          <cell r="B200" t="str">
            <v>LIT_643</v>
          </cell>
          <cell r="M200" t="e">
            <v>#N/A</v>
          </cell>
        </row>
        <row r="201">
          <cell r="B201" t="str">
            <v>LIT_696</v>
          </cell>
          <cell r="M201" t="str">
            <v>23/04/2026 : Besoin d'analyse BO RAN</v>
          </cell>
        </row>
        <row r="202">
          <cell r="B202" t="str">
            <v>ADM_164</v>
          </cell>
          <cell r="M202" t="e">
            <v>#N/A</v>
          </cell>
        </row>
        <row r="203">
          <cell r="B203" t="str">
            <v>LIT_181</v>
          </cell>
          <cell r="M203" t="str">
            <v>P2 impact LIT_346_Z_Bberi-Abattoir</v>
          </cell>
        </row>
        <row r="204">
          <cell r="B204" t="str">
            <v>LIT_539</v>
          </cell>
          <cell r="M204" t="e">
            <v>#N/A</v>
          </cell>
        </row>
        <row r="205">
          <cell r="B205" t="str">
            <v>ADM_007</v>
          </cell>
          <cell r="M205" t="str">
            <v>23.04.26: Camusat: FME is managing</v>
          </cell>
        </row>
        <row r="206">
          <cell r="B206" t="str">
            <v>LIT_862</v>
          </cell>
          <cell r="M206" t="str">
            <v>P2 impact LIT_346_Z_Bberi-Abattoir</v>
          </cell>
        </row>
        <row r="207">
          <cell r="B207" t="str">
            <v>LIT_346</v>
          </cell>
          <cell r="M207" t="str">
            <v>23/04/2026 : Besoin d'analyse BO RAN</v>
          </cell>
        </row>
        <row r="208">
          <cell r="B208" t="str">
            <v>CTR_714</v>
          </cell>
          <cell r="M208" t="e">
            <v>#N/A</v>
          </cell>
        </row>
        <row r="209">
          <cell r="B209" t="str">
            <v>CTR_837</v>
          </cell>
          <cell r="M209" t="e">
            <v>#N/A</v>
          </cell>
        </row>
        <row r="210">
          <cell r="B210" t="str">
            <v>CTR_247</v>
          </cell>
          <cell r="M210" t="e">
            <v>#N/A</v>
          </cell>
        </row>
        <row r="211">
          <cell r="B211" t="str">
            <v>LIT_641</v>
          </cell>
          <cell r="M211" t="str">
            <v>P2 impact LIT_346_Z_Bberi-Abattoir</v>
          </cell>
        </row>
        <row r="212">
          <cell r="B212" t="str">
            <v>LIT_645</v>
          </cell>
          <cell r="M212" t="str">
            <v>P2 impact LIT_346_Z_Bberi-Abattoir</v>
          </cell>
        </row>
        <row r="213">
          <cell r="B213" t="str">
            <v>EST_013</v>
          </cell>
          <cell r="M213" t="str">
            <v xml:space="preserve">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v>
          </cell>
        </row>
        <row r="214">
          <cell r="B214" t="str">
            <v>LIT_083</v>
          </cell>
          <cell r="M214" t="e">
            <v>#N/A</v>
          </cell>
        </row>
        <row r="215">
          <cell r="B215" t="str">
            <v>SUD_016</v>
          </cell>
          <cell r="M215" t="e">
            <v>#N/A</v>
          </cell>
        </row>
        <row r="216">
          <cell r="B216" t="str">
            <v>CTR_130</v>
          </cell>
          <cell r="M216" t="e">
            <v>#N/A</v>
          </cell>
        </row>
        <row r="217">
          <cell r="B217" t="str">
            <v>LIT_753</v>
          </cell>
          <cell r="M217" t="e">
            <v>#N/A</v>
          </cell>
        </row>
        <row r="218">
          <cell r="B218" t="str">
            <v>SUD_083</v>
          </cell>
          <cell r="M218" t="e">
            <v>#N/A</v>
          </cell>
        </row>
        <row r="219">
          <cell r="B219" t="str">
            <v>ADM_158</v>
          </cell>
          <cell r="M219" t="e">
            <v>#N/A</v>
          </cell>
        </row>
        <row r="220">
          <cell r="B220" t="str">
            <v>LIT_624</v>
          </cell>
          <cell r="M220" t="e">
            <v>#N/A</v>
          </cell>
        </row>
        <row r="221">
          <cell r="B221" t="str">
            <v>SUO_241</v>
          </cell>
          <cell r="M221" t="e">
            <v>#N/A</v>
          </cell>
        </row>
        <row r="222">
          <cell r="B222" t="str">
            <v>CTR_097</v>
          </cell>
          <cell r="M222" t="str">
            <v>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v>
          </cell>
        </row>
        <row r="223">
          <cell r="B223" t="str">
            <v>CTR_936</v>
          </cell>
          <cell r="M223" t="e">
            <v>#N/A</v>
          </cell>
        </row>
        <row r="224">
          <cell r="B224" t="str">
            <v>CTR_830</v>
          </cell>
          <cell r="M224" t="e">
            <v>#N/A</v>
          </cell>
        </row>
        <row r="225">
          <cell r="B225" t="str">
            <v>LIT_614</v>
          </cell>
          <cell r="M225" t="e">
            <v>#N/A</v>
          </cell>
        </row>
        <row r="226">
          <cell r="B226" t="str">
            <v>OST_019</v>
          </cell>
          <cell r="M226" t="e">
            <v>#N/A</v>
          </cell>
        </row>
        <row r="227">
          <cell r="B227" t="str">
            <v>ADM_033</v>
          </cell>
          <cell r="M227" t="e">
            <v>#N/A</v>
          </cell>
        </row>
        <row r="228">
          <cell r="B228" t="str">
            <v>EXN_235</v>
          </cell>
          <cell r="M228" t="e">
            <v>#N/A</v>
          </cell>
        </row>
        <row r="229">
          <cell r="B229" t="str">
            <v>NRD_139</v>
          </cell>
          <cell r="M229" t="str">
            <v>23.04.26: Camusat: FME is managing ETA 03:00 PM</v>
          </cell>
        </row>
        <row r="230">
          <cell r="B230" t="str">
            <v>NRD_054</v>
          </cell>
          <cell r="M230" t="str">
            <v>23.04.26: IHS: 44.00; FME is on site</v>
          </cell>
        </row>
        <row r="231">
          <cell r="B231" t="str">
            <v>CTR_040</v>
          </cell>
          <cell r="M231" t="e">
            <v>#N/A</v>
          </cell>
        </row>
        <row r="232">
          <cell r="B232" t="str">
            <v>SUD_103</v>
          </cell>
          <cell r="M232" t="e">
            <v>#N/A</v>
          </cell>
        </row>
        <row r="233">
          <cell r="B233" t="str">
            <v>NRD_123</v>
          </cell>
          <cell r="M233" t="str">
            <v>23/04/2026 Feedback IHS : cms=45.2V Maxime is heading to site, Injection pump faulty,replacement ongoing</v>
          </cell>
        </row>
        <row r="234">
          <cell r="B234" t="str">
            <v>OST_038</v>
          </cell>
          <cell r="M234" t="str">
            <v xml:space="preserve">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v>
          </cell>
        </row>
        <row r="235">
          <cell r="B235" t="str">
            <v>EXN_147</v>
          </cell>
          <cell r="M235" t="e">
            <v>#N/A</v>
          </cell>
        </row>
        <row r="236">
          <cell r="B236" t="str">
            <v>CTR_263</v>
          </cell>
          <cell r="M236" t="e">
            <v>#N/A</v>
          </cell>
        </row>
        <row r="237">
          <cell r="B237" t="str">
            <v>CTR_604</v>
          </cell>
          <cell r="M237" t="e">
            <v>#N/A</v>
          </cell>
        </row>
        <row r="238">
          <cell r="B238" t="str">
            <v>EST_185</v>
          </cell>
          <cell r="M238" t="str">
            <v>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239">
          <cell r="B239" t="str">
            <v>SUD_161</v>
          </cell>
          <cell r="M239" t="str">
            <v>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EAKDOWN"/>
      <sheetName val="ALL"/>
    </sheetNames>
    <sheetDataSet>
      <sheetData sheetId="0"/>
      <sheetData sheetId="1">
        <row r="1">
          <cell r="B1" t="str">
            <v>Code site</v>
          </cell>
          <cell r="N1" t="str">
            <v>Status</v>
          </cell>
          <cell r="P1" t="str">
            <v>Owner</v>
          </cell>
        </row>
        <row r="2">
          <cell r="B2" t="str">
            <v>CTR_917</v>
          </cell>
          <cell r="N2" t="str">
            <v>UP</v>
          </cell>
          <cell r="P2" t="str">
            <v>CAMUSAT</v>
          </cell>
        </row>
        <row r="3">
          <cell r="B3" t="str">
            <v>CTR_567</v>
          </cell>
          <cell r="N3" t="str">
            <v>SITE DOWN</v>
          </cell>
          <cell r="P3" t="str">
            <v>Camusat</v>
          </cell>
        </row>
        <row r="4">
          <cell r="B4" t="str">
            <v>LIT_122</v>
          </cell>
          <cell r="N4" t="str">
            <v>UP</v>
          </cell>
          <cell r="P4" t="str">
            <v>IHS</v>
          </cell>
        </row>
        <row r="5">
          <cell r="B5" t="str">
            <v>LIT_650</v>
          </cell>
          <cell r="N5" t="str">
            <v>UP</v>
          </cell>
          <cell r="P5" t="str">
            <v>Camusat</v>
          </cell>
        </row>
        <row r="6">
          <cell r="B6" t="str">
            <v>CTR_561</v>
          </cell>
          <cell r="N6" t="str">
            <v>SITE DOWN</v>
          </cell>
          <cell r="P6" t="str">
            <v>Camusat</v>
          </cell>
        </row>
        <row r="7">
          <cell r="B7" t="str">
            <v>CTR_093</v>
          </cell>
          <cell r="N7" t="str">
            <v>UP</v>
          </cell>
        </row>
        <row r="8">
          <cell r="B8" t="str">
            <v>OST_227</v>
          </cell>
          <cell r="N8" t="str">
            <v>CELLS</v>
          </cell>
        </row>
        <row r="9">
          <cell r="B9" t="str">
            <v>CTR_872</v>
          </cell>
          <cell r="N9" t="str">
            <v>SITE DOWN</v>
          </cell>
          <cell r="P9" t="str">
            <v>Camusat</v>
          </cell>
        </row>
        <row r="10">
          <cell r="B10" t="str">
            <v>CTR_125</v>
          </cell>
          <cell r="N10" t="str">
            <v>UP</v>
          </cell>
        </row>
        <row r="11">
          <cell r="B11" t="str">
            <v>CTR_090</v>
          </cell>
          <cell r="N11" t="str">
            <v>UP</v>
          </cell>
          <cell r="P11" t="str">
            <v>AFRO</v>
          </cell>
        </row>
        <row r="12">
          <cell r="B12" t="str">
            <v>CTR_657</v>
          </cell>
          <cell r="N12" t="str">
            <v>UP</v>
          </cell>
          <cell r="P12" t="str">
            <v>CAMUSAT</v>
          </cell>
        </row>
        <row r="13">
          <cell r="B13" t="str">
            <v>CTR_667</v>
          </cell>
          <cell r="N13" t="str">
            <v>UP</v>
          </cell>
        </row>
        <row r="14">
          <cell r="B14" t="str">
            <v>CTR_342</v>
          </cell>
          <cell r="N14" t="str">
            <v>UP</v>
          </cell>
          <cell r="P14" t="str">
            <v>AFRO</v>
          </cell>
        </row>
        <row r="15">
          <cell r="B15" t="str">
            <v>OST_084</v>
          </cell>
          <cell r="N15" t="str">
            <v>SITE DOWN</v>
          </cell>
          <cell r="P15" t="str">
            <v>IHS</v>
          </cell>
        </row>
        <row r="16">
          <cell r="B16" t="str">
            <v>LIT_827</v>
          </cell>
          <cell r="N16" t="str">
            <v>CELLS</v>
          </cell>
        </row>
        <row r="17">
          <cell r="B17" t="str">
            <v>CTR_535</v>
          </cell>
          <cell r="N17" t="str">
            <v>UP</v>
          </cell>
        </row>
        <row r="18">
          <cell r="B18" t="str">
            <v>CTR_086</v>
          </cell>
          <cell r="N18" t="str">
            <v>UP</v>
          </cell>
          <cell r="P18" t="str">
            <v>IHS</v>
          </cell>
        </row>
        <row r="19">
          <cell r="B19" t="str">
            <v>CTR_652</v>
          </cell>
          <cell r="N19" t="str">
            <v>UP</v>
          </cell>
          <cell r="P19" t="str">
            <v>CAMUSAT</v>
          </cell>
        </row>
        <row r="20">
          <cell r="B20" t="str">
            <v>CTR_658</v>
          </cell>
          <cell r="N20" t="str">
            <v>UP</v>
          </cell>
          <cell r="P20" t="str">
            <v>Camusat</v>
          </cell>
        </row>
        <row r="21">
          <cell r="B21" t="str">
            <v>LIT_618</v>
          </cell>
          <cell r="N21" t="str">
            <v>UP</v>
          </cell>
          <cell r="P21" t="str">
            <v>Camusat</v>
          </cell>
        </row>
        <row r="22">
          <cell r="B22" t="str">
            <v>CTR_564</v>
          </cell>
          <cell r="N22" t="str">
            <v>UP</v>
          </cell>
          <cell r="P22" t="str">
            <v>Camusat</v>
          </cell>
        </row>
        <row r="23">
          <cell r="B23" t="str">
            <v>CTR_046</v>
          </cell>
          <cell r="N23" t="str">
            <v>UP</v>
          </cell>
          <cell r="P23" t="str">
            <v>Camusat</v>
          </cell>
        </row>
        <row r="24">
          <cell r="B24" t="str">
            <v>LIT_613</v>
          </cell>
          <cell r="N24" t="str">
            <v>UP</v>
          </cell>
          <cell r="P24" t="str">
            <v>Camusat</v>
          </cell>
        </row>
        <row r="25">
          <cell r="B25" t="str">
            <v>SUO_054</v>
          </cell>
          <cell r="N25" t="str">
            <v>UP</v>
          </cell>
        </row>
        <row r="26">
          <cell r="B26" t="str">
            <v>EST_005</v>
          </cell>
          <cell r="N26" t="str">
            <v>UP</v>
          </cell>
        </row>
        <row r="27">
          <cell r="B27" t="str">
            <v>CTR_133</v>
          </cell>
          <cell r="N27" t="str">
            <v>UP</v>
          </cell>
          <cell r="P27" t="str">
            <v>AFRO</v>
          </cell>
        </row>
        <row r="28">
          <cell r="B28" t="str">
            <v>CTR_160</v>
          </cell>
          <cell r="N28" t="str">
            <v>UP</v>
          </cell>
          <cell r="P28" t="str">
            <v>IHS</v>
          </cell>
        </row>
        <row r="29">
          <cell r="B29" t="str">
            <v>LIT_654</v>
          </cell>
          <cell r="N29" t="str">
            <v>UP</v>
          </cell>
        </row>
        <row r="30">
          <cell r="B30" t="str">
            <v>CTR_832</v>
          </cell>
          <cell r="N30" t="str">
            <v>UP</v>
          </cell>
        </row>
        <row r="31">
          <cell r="B31" t="str">
            <v>CTR_374</v>
          </cell>
          <cell r="N31" t="str">
            <v>UP</v>
          </cell>
          <cell r="P31" t="str">
            <v>AFRO</v>
          </cell>
        </row>
        <row r="32">
          <cell r="B32" t="str">
            <v>CTR_728</v>
          </cell>
          <cell r="N32" t="str">
            <v>UP</v>
          </cell>
        </row>
        <row r="33">
          <cell r="B33" t="str">
            <v>CTR_821</v>
          </cell>
          <cell r="N33" t="str">
            <v>UP</v>
          </cell>
          <cell r="P33" t="str">
            <v>Camusat</v>
          </cell>
        </row>
        <row r="34">
          <cell r="B34" t="str">
            <v>CTR_590</v>
          </cell>
          <cell r="N34" t="str">
            <v>CELLS</v>
          </cell>
        </row>
        <row r="35">
          <cell r="B35" t="str">
            <v>SUO_195</v>
          </cell>
          <cell r="N35" t="str">
            <v>SITE DOWN</v>
          </cell>
          <cell r="P35" t="str">
            <v>OCM SPMS</v>
          </cell>
        </row>
        <row r="36">
          <cell r="B36" t="str">
            <v>CTR_559</v>
          </cell>
          <cell r="N36" t="str">
            <v>UP</v>
          </cell>
          <cell r="P36" t="str">
            <v>Camusat</v>
          </cell>
        </row>
        <row r="37">
          <cell r="B37" t="str">
            <v>CTR_833</v>
          </cell>
          <cell r="N37" t="str">
            <v>UP</v>
          </cell>
        </row>
        <row r="38">
          <cell r="B38" t="str">
            <v>CTR_838</v>
          </cell>
          <cell r="N38" t="str">
            <v>UP</v>
          </cell>
          <cell r="P38" t="str">
            <v>Camusat</v>
          </cell>
        </row>
        <row r="39">
          <cell r="B39" t="str">
            <v>OST_097</v>
          </cell>
          <cell r="N39" t="str">
            <v>UP</v>
          </cell>
          <cell r="P39" t="str">
            <v>Hammer</v>
          </cell>
        </row>
        <row r="40">
          <cell r="B40" t="str">
            <v>CTR_650</v>
          </cell>
          <cell r="N40" t="str">
            <v>CELLS</v>
          </cell>
        </row>
        <row r="41">
          <cell r="B41" t="str">
            <v>CTR_935</v>
          </cell>
          <cell r="N41" t="str">
            <v>CELLS</v>
          </cell>
        </row>
        <row r="42">
          <cell r="B42" t="str">
            <v>CTR_661</v>
          </cell>
          <cell r="N42" t="str">
            <v>CELLS</v>
          </cell>
        </row>
        <row r="43">
          <cell r="B43" t="str">
            <v>CTR_669</v>
          </cell>
          <cell r="N43" t="str">
            <v>UP</v>
          </cell>
          <cell r="P43" t="str">
            <v>CAMUSAT</v>
          </cell>
        </row>
        <row r="44">
          <cell r="B44" t="str">
            <v>LIT_671</v>
          </cell>
          <cell r="N44" t="str">
            <v>UP</v>
          </cell>
        </row>
        <row r="45">
          <cell r="B45" t="str">
            <v>CTR_1057</v>
          </cell>
          <cell r="N45" t="str">
            <v>UP</v>
          </cell>
        </row>
        <row r="46">
          <cell r="B46" t="str">
            <v>CTR_772</v>
          </cell>
          <cell r="N46" t="str">
            <v>CELLS</v>
          </cell>
        </row>
        <row r="47">
          <cell r="B47" t="str">
            <v>LIT_718</v>
          </cell>
          <cell r="N47" t="str">
            <v>UP</v>
          </cell>
        </row>
        <row r="48">
          <cell r="B48" t="str">
            <v>CTR_699</v>
          </cell>
          <cell r="N48" t="str">
            <v>SITE DOWN</v>
          </cell>
          <cell r="P48" t="str">
            <v>Hammer</v>
          </cell>
        </row>
        <row r="49">
          <cell r="B49" t="str">
            <v>CTR_1055</v>
          </cell>
          <cell r="N49" t="str">
            <v>UP</v>
          </cell>
        </row>
        <row r="50">
          <cell r="B50" t="str">
            <v>CTR_554</v>
          </cell>
          <cell r="N50" t="str">
            <v>UP</v>
          </cell>
          <cell r="P50" t="str">
            <v>AFRO</v>
          </cell>
        </row>
        <row r="51">
          <cell r="B51" t="str">
            <v>SUO_218</v>
          </cell>
          <cell r="N51" t="str">
            <v>UP</v>
          </cell>
          <cell r="P51" t="str">
            <v>IHS</v>
          </cell>
        </row>
        <row r="52">
          <cell r="B52" t="str">
            <v>CTR_655</v>
          </cell>
          <cell r="N52" t="str">
            <v>UP</v>
          </cell>
          <cell r="P52" t="str">
            <v>CAMUSAT</v>
          </cell>
        </row>
        <row r="53">
          <cell r="B53" t="str">
            <v>LIT_585</v>
          </cell>
          <cell r="N53" t="str">
            <v>UP</v>
          </cell>
        </row>
        <row r="54">
          <cell r="B54" t="str">
            <v>CTR_483</v>
          </cell>
          <cell r="N54" t="str">
            <v>CELLS</v>
          </cell>
        </row>
        <row r="55">
          <cell r="B55" t="str">
            <v>LIT_168</v>
          </cell>
          <cell r="N55" t="str">
            <v>UP</v>
          </cell>
        </row>
        <row r="56">
          <cell r="B56" t="str">
            <v>LIT_169</v>
          </cell>
          <cell r="N56" t="str">
            <v>UP</v>
          </cell>
        </row>
        <row r="57">
          <cell r="B57" t="str">
            <v>NRO_059</v>
          </cell>
          <cell r="N57" t="str">
            <v>UP</v>
          </cell>
          <cell r="P57" t="str">
            <v>Hammer</v>
          </cell>
        </row>
        <row r="58">
          <cell r="B58" t="str">
            <v>CTR_721</v>
          </cell>
          <cell r="N58" t="str">
            <v>CELLS</v>
          </cell>
        </row>
        <row r="59">
          <cell r="B59" t="str">
            <v>LIT_229</v>
          </cell>
          <cell r="N59" t="str">
            <v>UP</v>
          </cell>
        </row>
        <row r="60">
          <cell r="B60" t="str">
            <v>LIT_209</v>
          </cell>
          <cell r="N60" t="str">
            <v>UP</v>
          </cell>
        </row>
        <row r="61">
          <cell r="B61" t="str">
            <v>LIT_322</v>
          </cell>
          <cell r="N61" t="str">
            <v>UP</v>
          </cell>
        </row>
        <row r="62">
          <cell r="B62" t="str">
            <v>CTR_776</v>
          </cell>
          <cell r="N62" t="str">
            <v>UP</v>
          </cell>
          <cell r="P62" t="str">
            <v>CAMUSAT</v>
          </cell>
        </row>
        <row r="63">
          <cell r="B63" t="str">
            <v>CTR_002</v>
          </cell>
          <cell r="N63" t="str">
            <v>UP</v>
          </cell>
        </row>
        <row r="64">
          <cell r="B64" t="str">
            <v>CTR_946</v>
          </cell>
          <cell r="N64" t="str">
            <v>CELLS</v>
          </cell>
        </row>
        <row r="65">
          <cell r="B65" t="str">
            <v>CTR_947</v>
          </cell>
          <cell r="N65" t="str">
            <v>SITE DOWN</v>
          </cell>
          <cell r="P65" t="str">
            <v>Camusat</v>
          </cell>
        </row>
        <row r="66">
          <cell r="B66" t="str">
            <v>LIT_736</v>
          </cell>
          <cell r="N66" t="str">
            <v>SITE DOWN</v>
          </cell>
          <cell r="P66" t="str">
            <v>Camusat</v>
          </cell>
        </row>
        <row r="67">
          <cell r="B67" t="str">
            <v>CTR_771</v>
          </cell>
          <cell r="N67" t="str">
            <v>SITE DOWN</v>
          </cell>
          <cell r="P67" t="str">
            <v>CAMUSAT</v>
          </cell>
        </row>
        <row r="68">
          <cell r="B68" t="str">
            <v>LIT_856</v>
          </cell>
          <cell r="N68" t="str">
            <v>SITE DOWN</v>
          </cell>
          <cell r="P68" t="str">
            <v>OCM SPMS</v>
          </cell>
        </row>
        <row r="69">
          <cell r="B69" t="str">
            <v>SUO_191</v>
          </cell>
          <cell r="N69" t="str">
            <v>SITE DOWN</v>
          </cell>
          <cell r="P69" t="str">
            <v>HW SPMS</v>
          </cell>
        </row>
        <row r="70">
          <cell r="B70" t="str">
            <v>CTR_911</v>
          </cell>
          <cell r="N70" t="str">
            <v>SITE DOWN</v>
          </cell>
          <cell r="P70" t="str">
            <v>OCM SPMS</v>
          </cell>
        </row>
        <row r="71">
          <cell r="B71" t="str">
            <v>LIT_615</v>
          </cell>
          <cell r="N71" t="str">
            <v>SITE DOWN</v>
          </cell>
          <cell r="P71" t="str">
            <v>Camusat</v>
          </cell>
        </row>
        <row r="72">
          <cell r="B72" t="str">
            <v>CTR_941</v>
          </cell>
          <cell r="N72" t="str">
            <v>SITE DOWN</v>
          </cell>
          <cell r="P72" t="str">
            <v>CAMUSAT</v>
          </cell>
        </row>
        <row r="73">
          <cell r="B73" t="str">
            <v>CTR_868</v>
          </cell>
          <cell r="N73" t="str">
            <v>SITE DOWN</v>
          </cell>
          <cell r="P73" t="str">
            <v>CAMUSAT</v>
          </cell>
        </row>
        <row r="74">
          <cell r="B74" t="str">
            <v>CTR_841</v>
          </cell>
          <cell r="N74" t="str">
            <v>SITE DOWN</v>
          </cell>
          <cell r="P74" t="str">
            <v>CAMUSAT</v>
          </cell>
        </row>
        <row r="75">
          <cell r="B75" t="str">
            <v>CTR_019</v>
          </cell>
          <cell r="N75" t="str">
            <v>SITE DOWN</v>
          </cell>
          <cell r="P75" t="str">
            <v>CAMUSAT</v>
          </cell>
        </row>
        <row r="76">
          <cell r="B76" t="str">
            <v>ADM_004</v>
          </cell>
          <cell r="N76" t="str">
            <v>CELLS</v>
          </cell>
        </row>
        <row r="77">
          <cell r="B77" t="str">
            <v>EST_211</v>
          </cell>
          <cell r="N77" t="str">
            <v>UP</v>
          </cell>
          <cell r="P77" t="str">
            <v>AFRO</v>
          </cell>
        </row>
        <row r="78">
          <cell r="B78" t="str">
            <v>LIT_751</v>
          </cell>
          <cell r="N78" t="str">
            <v>SITE DOWN</v>
          </cell>
          <cell r="P78" t="str">
            <v>CAMUSAT</v>
          </cell>
        </row>
        <row r="79">
          <cell r="B79" t="str">
            <v>NRD_032</v>
          </cell>
          <cell r="N79" t="str">
            <v>UP</v>
          </cell>
        </row>
        <row r="80">
          <cell r="B80" t="str">
            <v>SUO_186</v>
          </cell>
          <cell r="N80" t="str">
            <v>UP</v>
          </cell>
        </row>
        <row r="81">
          <cell r="B81" t="str">
            <v>CTR_758</v>
          </cell>
          <cell r="N81" t="str">
            <v>UP</v>
          </cell>
        </row>
        <row r="82">
          <cell r="B82" t="str">
            <v>LIT_647</v>
          </cell>
          <cell r="N82" t="str">
            <v>UP</v>
          </cell>
          <cell r="P82" t="str">
            <v>P2 Impact</v>
          </cell>
        </row>
        <row r="83">
          <cell r="B83" t="str">
            <v>LIT_771</v>
          </cell>
          <cell r="N83" t="str">
            <v>UP</v>
          </cell>
        </row>
        <row r="84">
          <cell r="B84" t="str">
            <v>CTR_738</v>
          </cell>
          <cell r="N84" t="str">
            <v>UP</v>
          </cell>
        </row>
        <row r="85">
          <cell r="B85" t="str">
            <v>CTR_694</v>
          </cell>
          <cell r="N85" t="str">
            <v>SITE DOWN</v>
          </cell>
          <cell r="P85" t="str">
            <v>OCM SPMS</v>
          </cell>
        </row>
        <row r="86">
          <cell r="B86" t="str">
            <v>CTR_170</v>
          </cell>
          <cell r="N86" t="str">
            <v>SITE DOWN</v>
          </cell>
          <cell r="P86" t="str">
            <v>OCM SPMS</v>
          </cell>
        </row>
        <row r="87">
          <cell r="B87" t="str">
            <v>LIT_183</v>
          </cell>
          <cell r="N87" t="str">
            <v>UP</v>
          </cell>
        </row>
        <row r="88">
          <cell r="B88" t="str">
            <v>LIT_741</v>
          </cell>
          <cell r="N88" t="str">
            <v>CELLS</v>
          </cell>
        </row>
        <row r="89">
          <cell r="B89" t="str">
            <v>CTR_074</v>
          </cell>
          <cell r="N89" t="str">
            <v>SITE DOWN</v>
          </cell>
          <cell r="P89" t="str">
            <v>CDS</v>
          </cell>
        </row>
        <row r="90">
          <cell r="B90" t="str">
            <v>CTR_739</v>
          </cell>
          <cell r="N90" t="str">
            <v>UP</v>
          </cell>
        </row>
        <row r="91">
          <cell r="B91" t="str">
            <v>CTR_715</v>
          </cell>
          <cell r="N91" t="str">
            <v>CELLS</v>
          </cell>
        </row>
        <row r="92">
          <cell r="B92" t="str">
            <v>LIT_740</v>
          </cell>
          <cell r="N92" t="str">
            <v>UP</v>
          </cell>
        </row>
        <row r="93">
          <cell r="B93" t="str">
            <v>SUO_232</v>
          </cell>
          <cell r="N93" t="str">
            <v>SITE DOWN</v>
          </cell>
          <cell r="P93" t="str">
            <v>Camusat</v>
          </cell>
        </row>
        <row r="94">
          <cell r="B94" t="str">
            <v>CTR_017</v>
          </cell>
          <cell r="N94" t="str">
            <v>UP</v>
          </cell>
        </row>
        <row r="95">
          <cell r="B95" t="str">
            <v>CTR_375</v>
          </cell>
          <cell r="N95" t="str">
            <v>UP</v>
          </cell>
        </row>
        <row r="96">
          <cell r="B96" t="str">
            <v>LIT_162</v>
          </cell>
          <cell r="N96" t="str">
            <v>UP</v>
          </cell>
          <cell r="P96" t="str">
            <v>P2 Impact</v>
          </cell>
        </row>
        <row r="97">
          <cell r="B97" t="str">
            <v>CTR_702</v>
          </cell>
          <cell r="N97" t="str">
            <v>UP</v>
          </cell>
        </row>
        <row r="98">
          <cell r="B98" t="str">
            <v>CTR_389</v>
          </cell>
          <cell r="N98" t="str">
            <v>CELLS</v>
          </cell>
        </row>
        <row r="99">
          <cell r="B99" t="str">
            <v>CTR_109</v>
          </cell>
          <cell r="N99" t="str">
            <v>UP</v>
          </cell>
        </row>
        <row r="100">
          <cell r="B100" t="str">
            <v>CTR_671</v>
          </cell>
          <cell r="N100" t="str">
            <v>CELLS</v>
          </cell>
        </row>
        <row r="101">
          <cell r="B101" t="str">
            <v>LIT_103</v>
          </cell>
          <cell r="N101" t="str">
            <v>CELLS</v>
          </cell>
        </row>
        <row r="102">
          <cell r="B102" t="str">
            <v>LIT_236</v>
          </cell>
          <cell r="N102" t="str">
            <v>UP</v>
          </cell>
          <cell r="P102" t="str">
            <v>P2 Impact</v>
          </cell>
        </row>
        <row r="103">
          <cell r="B103" t="str">
            <v>CTR_132</v>
          </cell>
          <cell r="N103" t="str">
            <v>UP</v>
          </cell>
        </row>
        <row r="104">
          <cell r="B104" t="str">
            <v>CTR_651</v>
          </cell>
          <cell r="N104" t="str">
            <v>UP</v>
          </cell>
        </row>
        <row r="105">
          <cell r="B105" t="str">
            <v>NRD_089</v>
          </cell>
          <cell r="N105" t="str">
            <v>UP</v>
          </cell>
        </row>
        <row r="106">
          <cell r="B106" t="str">
            <v>CTR_011</v>
          </cell>
          <cell r="N106" t="str">
            <v>UP</v>
          </cell>
        </row>
        <row r="107">
          <cell r="B107" t="str">
            <v>CTR_462</v>
          </cell>
          <cell r="N107" t="str">
            <v>UP</v>
          </cell>
        </row>
        <row r="108">
          <cell r="B108" t="str">
            <v>EXN_197</v>
          </cell>
          <cell r="N108" t="str">
            <v>SITE DOWN</v>
          </cell>
          <cell r="P108" t="str">
            <v>Camusat</v>
          </cell>
        </row>
        <row r="109">
          <cell r="B109" t="str">
            <v>CTR_323</v>
          </cell>
          <cell r="N109" t="str">
            <v>UP</v>
          </cell>
        </row>
        <row r="110">
          <cell r="B110" t="str">
            <v>CTR_020</v>
          </cell>
          <cell r="N110" t="str">
            <v>UP</v>
          </cell>
        </row>
        <row r="111">
          <cell r="B111" t="str">
            <v>CTR_197</v>
          </cell>
          <cell r="N111" t="str">
            <v>UP</v>
          </cell>
        </row>
        <row r="112">
          <cell r="B112" t="str">
            <v>CTR_075</v>
          </cell>
          <cell r="N112" t="str">
            <v>UP</v>
          </cell>
        </row>
        <row r="113">
          <cell r="B113" t="str">
            <v>EST_087</v>
          </cell>
          <cell r="N113" t="str">
            <v>CELLS</v>
          </cell>
        </row>
        <row r="114">
          <cell r="B114" t="str">
            <v>CTR_200</v>
          </cell>
          <cell r="N114" t="str">
            <v>UP</v>
          </cell>
        </row>
        <row r="115">
          <cell r="B115" t="str">
            <v>CTR_064</v>
          </cell>
          <cell r="N115" t="str">
            <v>UP</v>
          </cell>
        </row>
        <row r="116">
          <cell r="B116" t="str">
            <v>CTR_824</v>
          </cell>
          <cell r="N116" t="str">
            <v>UP</v>
          </cell>
        </row>
        <row r="117">
          <cell r="B117" t="str">
            <v>CTR_633</v>
          </cell>
          <cell r="N117" t="str">
            <v>UP</v>
          </cell>
        </row>
        <row r="118">
          <cell r="B118" t="str">
            <v>CTR_049</v>
          </cell>
          <cell r="N118" t="str">
            <v>UP</v>
          </cell>
        </row>
        <row r="119">
          <cell r="B119" t="str">
            <v>CTR_682</v>
          </cell>
          <cell r="N119" t="str">
            <v>UP</v>
          </cell>
        </row>
        <row r="120">
          <cell r="B120" t="str">
            <v>LIT_780</v>
          </cell>
          <cell r="N120" t="str">
            <v>UP</v>
          </cell>
        </row>
        <row r="121">
          <cell r="B121" t="str">
            <v>LIT_510</v>
          </cell>
          <cell r="N121" t="str">
            <v>SITE DOWN</v>
          </cell>
          <cell r="P121" t="str">
            <v>Hammer</v>
          </cell>
        </row>
        <row r="122">
          <cell r="B122" t="str">
            <v>LIT_200</v>
          </cell>
          <cell r="N122" t="str">
            <v>SITE DOWN</v>
          </cell>
          <cell r="P122" t="str">
            <v>Hammer</v>
          </cell>
        </row>
        <row r="123">
          <cell r="B123" t="str">
            <v>CTR_259</v>
          </cell>
          <cell r="N123" t="str">
            <v>UP</v>
          </cell>
        </row>
        <row r="124">
          <cell r="B124" t="str">
            <v>CTR_478</v>
          </cell>
          <cell r="N124" t="str">
            <v>UP</v>
          </cell>
        </row>
        <row r="125">
          <cell r="B125" t="str">
            <v>CTR_730</v>
          </cell>
          <cell r="N125" t="str">
            <v>UP</v>
          </cell>
          <cell r="P125" t="str">
            <v>Camusat</v>
          </cell>
        </row>
        <row r="126">
          <cell r="B126" t="str">
            <v>CTR_129</v>
          </cell>
          <cell r="N126" t="str">
            <v>CELLS</v>
          </cell>
        </row>
        <row r="127">
          <cell r="B127" t="str">
            <v>CTR_035</v>
          </cell>
          <cell r="N127" t="str">
            <v>CELLS</v>
          </cell>
        </row>
        <row r="128">
          <cell r="B128" t="str">
            <v>CTR_240</v>
          </cell>
          <cell r="N128" t="str">
            <v>CELLS</v>
          </cell>
        </row>
        <row r="129">
          <cell r="B129" t="str">
            <v>CTR_943</v>
          </cell>
          <cell r="N129" t="str">
            <v>UP</v>
          </cell>
        </row>
        <row r="130">
          <cell r="B130" t="str">
            <v>CTR_124</v>
          </cell>
          <cell r="N130" t="str">
            <v>UP</v>
          </cell>
        </row>
        <row r="131">
          <cell r="B131" t="str">
            <v>CTR_102</v>
          </cell>
          <cell r="N131" t="str">
            <v>UP</v>
          </cell>
        </row>
        <row r="132">
          <cell r="B132" t="str">
            <v>CTR_244</v>
          </cell>
          <cell r="N132" t="str">
            <v>UP</v>
          </cell>
        </row>
        <row r="133">
          <cell r="B133" t="str">
            <v>CTR_937</v>
          </cell>
          <cell r="N133" t="str">
            <v>UP</v>
          </cell>
        </row>
        <row r="134">
          <cell r="B134" t="str">
            <v>LIT_761</v>
          </cell>
          <cell r="N134" t="str">
            <v>UP</v>
          </cell>
          <cell r="P134" t="str">
            <v>P2 Impact</v>
          </cell>
        </row>
        <row r="135">
          <cell r="B135" t="str">
            <v>NRD_083</v>
          </cell>
          <cell r="N135" t="str">
            <v>UP</v>
          </cell>
          <cell r="P135" t="str">
            <v>IHS</v>
          </cell>
        </row>
        <row r="136">
          <cell r="B136" t="str">
            <v>CTR_377</v>
          </cell>
          <cell r="N136" t="str">
            <v>UP</v>
          </cell>
        </row>
        <row r="137">
          <cell r="B137" t="str">
            <v>SUO_236</v>
          </cell>
          <cell r="N137" t="str">
            <v>UP</v>
          </cell>
          <cell r="P137" t="str">
            <v>Camusat</v>
          </cell>
        </row>
        <row r="138">
          <cell r="B138" t="str">
            <v>SUO_170</v>
          </cell>
          <cell r="N138" t="str">
            <v>UP</v>
          </cell>
        </row>
        <row r="139">
          <cell r="B139" t="str">
            <v>CTR_417</v>
          </cell>
          <cell r="N139" t="str">
            <v>UP</v>
          </cell>
        </row>
        <row r="140">
          <cell r="B140" t="str">
            <v>LIT_291</v>
          </cell>
          <cell r="N140" t="str">
            <v>UP</v>
          </cell>
        </row>
        <row r="141">
          <cell r="B141" t="str">
            <v>EST_015</v>
          </cell>
          <cell r="N141" t="str">
            <v>UP</v>
          </cell>
          <cell r="P141" t="str">
            <v>IHS</v>
          </cell>
        </row>
        <row r="142">
          <cell r="B142" t="str">
            <v>CTR_144</v>
          </cell>
          <cell r="N142" t="str">
            <v>SITE DOWN</v>
          </cell>
          <cell r="P142" t="str">
            <v>AFRO</v>
          </cell>
        </row>
        <row r="143">
          <cell r="B143" t="str">
            <v>NRD_146</v>
          </cell>
          <cell r="N143" t="str">
            <v>UP</v>
          </cell>
          <cell r="P143" t="str">
            <v>IHS</v>
          </cell>
        </row>
        <row r="144">
          <cell r="B144" t="str">
            <v>LIT_871</v>
          </cell>
          <cell r="N144" t="str">
            <v>UP</v>
          </cell>
          <cell r="P144" t="str">
            <v>IHS</v>
          </cell>
        </row>
        <row r="145">
          <cell r="B145" t="str">
            <v>LIT_017</v>
          </cell>
          <cell r="N145" t="str">
            <v>UP</v>
          </cell>
          <cell r="P145" t="str">
            <v>IHS</v>
          </cell>
        </row>
        <row r="146">
          <cell r="B146" t="str">
            <v>CTR_449</v>
          </cell>
          <cell r="N146" t="str">
            <v>UP</v>
          </cell>
        </row>
        <row r="147">
          <cell r="B147" t="str">
            <v>LIT_825</v>
          </cell>
          <cell r="N147" t="str">
            <v>UP</v>
          </cell>
        </row>
        <row r="148">
          <cell r="B148" t="str">
            <v>CTR_300</v>
          </cell>
          <cell r="N148" t="str">
            <v>UP</v>
          </cell>
          <cell r="P148" t="str">
            <v>P2 Impact</v>
          </cell>
        </row>
        <row r="149">
          <cell r="B149" t="str">
            <v>LIT_587</v>
          </cell>
          <cell r="N149" t="str">
            <v>UP</v>
          </cell>
          <cell r="P149" t="str">
            <v>P2 Impact</v>
          </cell>
        </row>
        <row r="150">
          <cell r="B150" t="str">
            <v>CTR_860</v>
          </cell>
          <cell r="N150" t="str">
            <v>UP</v>
          </cell>
          <cell r="P150" t="str">
            <v>BO TRANS</v>
          </cell>
        </row>
        <row r="151">
          <cell r="B151" t="str">
            <v>CTR_110</v>
          </cell>
          <cell r="N151" t="str">
            <v>UP</v>
          </cell>
        </row>
        <row r="152">
          <cell r="B152" t="str">
            <v>CTR_759</v>
          </cell>
          <cell r="N152" t="str">
            <v>UP</v>
          </cell>
        </row>
        <row r="153">
          <cell r="B153" t="str">
            <v>CTR_014</v>
          </cell>
          <cell r="N153" t="str">
            <v>UP</v>
          </cell>
        </row>
        <row r="154">
          <cell r="B154" t="str">
            <v>CTR_373</v>
          </cell>
          <cell r="N154" t="str">
            <v>UP</v>
          </cell>
        </row>
        <row r="155">
          <cell r="B155" t="str">
            <v>CTR_009</v>
          </cell>
          <cell r="N155" t="str">
            <v>UP</v>
          </cell>
        </row>
        <row r="156">
          <cell r="B156" t="str">
            <v>CTR_484</v>
          </cell>
          <cell r="N156" t="str">
            <v>UP</v>
          </cell>
        </row>
        <row r="157">
          <cell r="B157" t="str">
            <v>CTR_154</v>
          </cell>
          <cell r="N157" t="str">
            <v>SITE DOWN</v>
          </cell>
          <cell r="P157" t="str">
            <v>CDS</v>
          </cell>
        </row>
        <row r="158">
          <cell r="B158" t="str">
            <v>NRD_132</v>
          </cell>
          <cell r="N158" t="str">
            <v>UP</v>
          </cell>
        </row>
        <row r="159">
          <cell r="B159" t="str">
            <v>CTR_212</v>
          </cell>
          <cell r="N159" t="str">
            <v>CELLS</v>
          </cell>
        </row>
        <row r="160">
          <cell r="B160" t="str">
            <v>CTR_599</v>
          </cell>
          <cell r="N160" t="str">
            <v>UP</v>
          </cell>
        </row>
        <row r="161">
          <cell r="B161" t="str">
            <v>LIT_250</v>
          </cell>
          <cell r="N161" t="str">
            <v>UP</v>
          </cell>
        </row>
        <row r="162">
          <cell r="B162" t="str">
            <v>CTR_262</v>
          </cell>
          <cell r="N162" t="str">
            <v>UP</v>
          </cell>
        </row>
        <row r="163">
          <cell r="B163" t="str">
            <v>CTR_523</v>
          </cell>
          <cell r="N163" t="str">
            <v>CELLS</v>
          </cell>
        </row>
        <row r="164">
          <cell r="B164" t="str">
            <v>LIT_447</v>
          </cell>
          <cell r="N164" t="str">
            <v>UP</v>
          </cell>
        </row>
        <row r="165">
          <cell r="B165" t="str">
            <v>LIT_677</v>
          </cell>
          <cell r="N165" t="str">
            <v>UP</v>
          </cell>
        </row>
        <row r="166">
          <cell r="B166" t="str">
            <v>LIT_500</v>
          </cell>
          <cell r="N166" t="str">
            <v>UP</v>
          </cell>
        </row>
        <row r="167">
          <cell r="B167" t="str">
            <v>CTR_303</v>
          </cell>
          <cell r="N167" t="str">
            <v>SITE DOWN</v>
          </cell>
          <cell r="P167" t="str">
            <v>HW SPMS</v>
          </cell>
        </row>
        <row r="168">
          <cell r="B168" t="str">
            <v>CTR_583</v>
          </cell>
          <cell r="N168" t="str">
            <v>UP</v>
          </cell>
        </row>
        <row r="169">
          <cell r="B169" t="str">
            <v>CTR_265</v>
          </cell>
          <cell r="N169" t="str">
            <v>UP</v>
          </cell>
        </row>
        <row r="170">
          <cell r="B170" t="str">
            <v>CTR_047</v>
          </cell>
          <cell r="N170" t="str">
            <v>UP</v>
          </cell>
        </row>
        <row r="171">
          <cell r="B171" t="str">
            <v>NRD_086</v>
          </cell>
          <cell r="N171" t="str">
            <v>UP</v>
          </cell>
        </row>
        <row r="172">
          <cell r="B172" t="str">
            <v>CTR_271</v>
          </cell>
          <cell r="N172" t="str">
            <v>UP</v>
          </cell>
        </row>
        <row r="173">
          <cell r="B173" t="str">
            <v>CTR_865</v>
          </cell>
          <cell r="N173" t="str">
            <v>UP</v>
          </cell>
        </row>
        <row r="174">
          <cell r="B174" t="str">
            <v>CTR_675</v>
          </cell>
          <cell r="N174" t="str">
            <v>UP</v>
          </cell>
        </row>
        <row r="175">
          <cell r="B175" t="str">
            <v>CTR_984</v>
          </cell>
          <cell r="N175" t="str">
            <v>UP</v>
          </cell>
          <cell r="P175" t="str">
            <v>OCM ING</v>
          </cell>
        </row>
        <row r="176">
          <cell r="B176" t="str">
            <v>LIT_428</v>
          </cell>
          <cell r="N176" t="str">
            <v>UP</v>
          </cell>
        </row>
        <row r="177">
          <cell r="B177" t="str">
            <v>ADM_100</v>
          </cell>
          <cell r="N177" t="str">
            <v>UP</v>
          </cell>
        </row>
        <row r="178">
          <cell r="B178" t="str">
            <v>LIT_260</v>
          </cell>
          <cell r="N178" t="str">
            <v>UP</v>
          </cell>
          <cell r="P178" t="str">
            <v>IHS</v>
          </cell>
        </row>
        <row r="179">
          <cell r="B179" t="str">
            <v>CTR_755</v>
          </cell>
          <cell r="N179" t="str">
            <v>UP</v>
          </cell>
        </row>
        <row r="180">
          <cell r="B180" t="str">
            <v>CTR_698</v>
          </cell>
          <cell r="N180" t="str">
            <v>UP</v>
          </cell>
        </row>
        <row r="181">
          <cell r="B181" t="str">
            <v>ADM_172</v>
          </cell>
          <cell r="N181" t="str">
            <v>UP</v>
          </cell>
        </row>
        <row r="182">
          <cell r="B182" t="str">
            <v>CTR_236</v>
          </cell>
          <cell r="N182" t="str">
            <v>UP</v>
          </cell>
        </row>
        <row r="183">
          <cell r="B183" t="str">
            <v>CTR_897</v>
          </cell>
          <cell r="N183" t="str">
            <v>CELLS</v>
          </cell>
        </row>
        <row r="184">
          <cell r="B184" t="str">
            <v>NRO_112</v>
          </cell>
          <cell r="N184" t="str">
            <v>UP</v>
          </cell>
          <cell r="P184" t="str">
            <v>MTN</v>
          </cell>
        </row>
        <row r="185">
          <cell r="B185" t="str">
            <v>SUD_097</v>
          </cell>
          <cell r="N185" t="str">
            <v>UP</v>
          </cell>
        </row>
        <row r="186">
          <cell r="B186" t="str">
            <v>CTR_630</v>
          </cell>
          <cell r="N186" t="str">
            <v>UP</v>
          </cell>
        </row>
        <row r="187">
          <cell r="B187" t="str">
            <v>CTR_799</v>
          </cell>
          <cell r="N187" t="str">
            <v>UP</v>
          </cell>
        </row>
        <row r="188">
          <cell r="B188" t="str">
            <v>CTR_719</v>
          </cell>
          <cell r="N188" t="str">
            <v>UP</v>
          </cell>
        </row>
        <row r="189">
          <cell r="B189" t="str">
            <v>CTR_718</v>
          </cell>
          <cell r="N189" t="str">
            <v>UP</v>
          </cell>
        </row>
        <row r="190">
          <cell r="B190" t="str">
            <v>CTR_104</v>
          </cell>
          <cell r="N190" t="str">
            <v>UP</v>
          </cell>
        </row>
        <row r="191">
          <cell r="B191" t="str">
            <v>LIT_057</v>
          </cell>
          <cell r="N191" t="str">
            <v>UP</v>
          </cell>
        </row>
        <row r="192">
          <cell r="B192" t="str">
            <v>CTR_406</v>
          </cell>
          <cell r="N192" t="str">
            <v>UP</v>
          </cell>
          <cell r="P192" t="str">
            <v>P2 Impact</v>
          </cell>
        </row>
        <row r="193">
          <cell r="B193" t="str">
            <v>LIT_756</v>
          </cell>
          <cell r="N193" t="str">
            <v>UP</v>
          </cell>
        </row>
        <row r="194">
          <cell r="B194" t="str">
            <v>OST_186</v>
          </cell>
          <cell r="N194" t="str">
            <v>UP</v>
          </cell>
        </row>
        <row r="195">
          <cell r="B195" t="str">
            <v>CTR_654</v>
          </cell>
          <cell r="N195" t="str">
            <v>UP</v>
          </cell>
        </row>
        <row r="196">
          <cell r="B196" t="str">
            <v>EST_124</v>
          </cell>
          <cell r="N196" t="str">
            <v>CELLS</v>
          </cell>
        </row>
        <row r="197">
          <cell r="B197" t="str">
            <v>CTR_849</v>
          </cell>
          <cell r="N197" t="str">
            <v>UP</v>
          </cell>
        </row>
        <row r="198">
          <cell r="B198" t="str">
            <v>LIT_588</v>
          </cell>
          <cell r="N198" t="str">
            <v>UP</v>
          </cell>
        </row>
        <row r="199">
          <cell r="B199" t="str">
            <v>CTR_594</v>
          </cell>
          <cell r="N199" t="str">
            <v>UP</v>
          </cell>
        </row>
        <row r="200">
          <cell r="B200" t="str">
            <v>LIT_643</v>
          </cell>
          <cell r="N200" t="str">
            <v>UP</v>
          </cell>
        </row>
        <row r="201">
          <cell r="B201" t="str">
            <v>LIT_696</v>
          </cell>
          <cell r="N201" t="str">
            <v>CELLS</v>
          </cell>
        </row>
        <row r="202">
          <cell r="B202" t="str">
            <v>ADM_164</v>
          </cell>
          <cell r="N202" t="str">
            <v>UP</v>
          </cell>
        </row>
        <row r="203">
          <cell r="B203" t="str">
            <v>LIT_181</v>
          </cell>
          <cell r="N203" t="str">
            <v>UP</v>
          </cell>
          <cell r="P203" t="str">
            <v>P2 Impact</v>
          </cell>
        </row>
        <row r="204">
          <cell r="B204" t="str">
            <v>LIT_539</v>
          </cell>
          <cell r="N204" t="str">
            <v>UP</v>
          </cell>
        </row>
        <row r="205">
          <cell r="B205" t="str">
            <v>ADM_007</v>
          </cell>
          <cell r="N205" t="str">
            <v>UP</v>
          </cell>
          <cell r="P205" t="str">
            <v>Camusat</v>
          </cell>
        </row>
        <row r="206">
          <cell r="B206" t="str">
            <v>LIT_862</v>
          </cell>
          <cell r="N206" t="str">
            <v>UP</v>
          </cell>
          <cell r="P206" t="str">
            <v>P2 Impact</v>
          </cell>
        </row>
        <row r="207">
          <cell r="B207" t="str">
            <v>LIT_346</v>
          </cell>
          <cell r="N207" t="str">
            <v>CELLS</v>
          </cell>
        </row>
        <row r="208">
          <cell r="B208" t="str">
            <v>CTR_714</v>
          </cell>
          <cell r="N208" t="str">
            <v>UP</v>
          </cell>
        </row>
        <row r="209">
          <cell r="B209" t="str">
            <v>CTR_837</v>
          </cell>
          <cell r="N209" t="str">
            <v>UP</v>
          </cell>
        </row>
        <row r="210">
          <cell r="B210" t="str">
            <v>CTR_247</v>
          </cell>
          <cell r="N210" t="str">
            <v>UP</v>
          </cell>
        </row>
        <row r="211">
          <cell r="B211" t="str">
            <v>LIT_641</v>
          </cell>
          <cell r="N211" t="str">
            <v>UP</v>
          </cell>
          <cell r="P211" t="str">
            <v>P2 Impact</v>
          </cell>
        </row>
        <row r="212">
          <cell r="B212" t="str">
            <v>LIT_645</v>
          </cell>
          <cell r="N212" t="str">
            <v>UP</v>
          </cell>
          <cell r="P212" t="str">
            <v>P2 Impact</v>
          </cell>
        </row>
        <row r="213">
          <cell r="B213" t="str">
            <v>EST_013</v>
          </cell>
          <cell r="N213" t="str">
            <v>CELLS</v>
          </cell>
        </row>
        <row r="214">
          <cell r="B214" t="str">
            <v>LIT_083</v>
          </cell>
          <cell r="N214" t="str">
            <v>UP</v>
          </cell>
        </row>
        <row r="215">
          <cell r="B215" t="str">
            <v>SUD_016</v>
          </cell>
          <cell r="N215" t="str">
            <v>UP</v>
          </cell>
        </row>
        <row r="216">
          <cell r="B216" t="str">
            <v>CTR_130</v>
          </cell>
          <cell r="N216" t="str">
            <v>UP</v>
          </cell>
        </row>
        <row r="217">
          <cell r="B217" t="str">
            <v>LIT_753</v>
          </cell>
          <cell r="N217" t="str">
            <v>UP</v>
          </cell>
        </row>
        <row r="218">
          <cell r="B218" t="str">
            <v>SUD_083</v>
          </cell>
          <cell r="N218" t="str">
            <v>UP</v>
          </cell>
        </row>
        <row r="219">
          <cell r="B219" t="str">
            <v>ADM_158</v>
          </cell>
          <cell r="N219" t="str">
            <v>UP</v>
          </cell>
        </row>
        <row r="220">
          <cell r="B220" t="str">
            <v>LIT_624</v>
          </cell>
          <cell r="N220" t="str">
            <v>UP</v>
          </cell>
        </row>
        <row r="221">
          <cell r="B221" t="str">
            <v>SUO_241</v>
          </cell>
          <cell r="N221" t="str">
            <v>UP</v>
          </cell>
        </row>
        <row r="222">
          <cell r="B222" t="str">
            <v>CTR_097</v>
          </cell>
          <cell r="N222" t="str">
            <v>UP</v>
          </cell>
          <cell r="P222" t="str">
            <v>AFRO</v>
          </cell>
        </row>
        <row r="223">
          <cell r="B223" t="str">
            <v>CTR_936</v>
          </cell>
          <cell r="N223" t="str">
            <v>UP</v>
          </cell>
        </row>
        <row r="224">
          <cell r="B224" t="str">
            <v>CTR_830</v>
          </cell>
          <cell r="N224" t="str">
            <v>UP</v>
          </cell>
        </row>
        <row r="225">
          <cell r="B225" t="str">
            <v>LIT_614</v>
          </cell>
          <cell r="N225" t="str">
            <v>UP</v>
          </cell>
        </row>
        <row r="226">
          <cell r="B226" t="str">
            <v>OST_019</v>
          </cell>
          <cell r="N226" t="str">
            <v>UP</v>
          </cell>
        </row>
        <row r="227">
          <cell r="B227" t="str">
            <v>ADM_033</v>
          </cell>
          <cell r="N227" t="str">
            <v>UP</v>
          </cell>
        </row>
        <row r="228">
          <cell r="B228" t="str">
            <v>EXN_235</v>
          </cell>
          <cell r="N228" t="str">
            <v>UP</v>
          </cell>
        </row>
        <row r="229">
          <cell r="B229" t="str">
            <v>NRD_139</v>
          </cell>
          <cell r="N229" t="str">
            <v>UP</v>
          </cell>
          <cell r="P229" t="str">
            <v>Camusat</v>
          </cell>
        </row>
        <row r="230">
          <cell r="B230" t="str">
            <v>NRD_054</v>
          </cell>
          <cell r="N230" t="str">
            <v>UP</v>
          </cell>
          <cell r="P230" t="str">
            <v>IHS</v>
          </cell>
        </row>
        <row r="231">
          <cell r="B231" t="str">
            <v>CTR_040</v>
          </cell>
          <cell r="N231" t="str">
            <v>UP</v>
          </cell>
        </row>
        <row r="232">
          <cell r="B232" t="str">
            <v>SUD_103</v>
          </cell>
          <cell r="N232" t="str">
            <v>UP</v>
          </cell>
        </row>
        <row r="233">
          <cell r="B233" t="str">
            <v>NRD_123</v>
          </cell>
          <cell r="N233" t="str">
            <v>UP</v>
          </cell>
          <cell r="P233" t="str">
            <v>IHS</v>
          </cell>
        </row>
        <row r="234">
          <cell r="B234" t="str">
            <v>OST_038</v>
          </cell>
          <cell r="N234" t="str">
            <v>CELLS</v>
          </cell>
        </row>
        <row r="235">
          <cell r="B235" t="str">
            <v>EXN_147</v>
          </cell>
          <cell r="N235" t="str">
            <v>UP</v>
          </cell>
        </row>
        <row r="236">
          <cell r="B236" t="str">
            <v>CTR_263</v>
          </cell>
          <cell r="N236" t="str">
            <v>UP</v>
          </cell>
        </row>
        <row r="237">
          <cell r="B237" t="str">
            <v>CTR_604</v>
          </cell>
          <cell r="N237" t="str">
            <v>UP</v>
          </cell>
        </row>
        <row r="238">
          <cell r="B238" t="str">
            <v>EST_185</v>
          </cell>
          <cell r="N238" t="str">
            <v>CELLS</v>
          </cell>
        </row>
        <row r="239">
          <cell r="B239" t="str">
            <v>SUD_161</v>
          </cell>
          <cell r="N239" t="str">
            <v>SITE DOWN</v>
          </cell>
          <cell r="P239" t="str">
            <v>OCM SPMS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35.85077164352" createdVersion="8" refreshedVersion="8" minRefreshableVersion="3" recordCount="2456" xr:uid="{7B38388D-035A-461A-9CA5-A032A9F7CFE5}">
  <cacheSource type="worksheet">
    <worksheetSource ref="A1:W2403" sheet="daily break down"/>
  </cacheSource>
  <cacheFields count="29">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0">
      <sharedItems containsSemiMixedTypes="0" containsString="0" containsNumber="1" minValue="0" maxValue="67.128149318129317"/>
    </cacheField>
    <cacheField name="NUR 12/04/2026" numFmtId="0">
      <sharedItems containsSemiMixedTypes="0" containsString="0" containsNumber="1" minValue="0" maxValue="60.097079898297274"/>
    </cacheField>
    <cacheField name="NUR 13/04/2026" numFmtId="0">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G" numFmtId="2">
      <sharedItems containsSemiMixedTypes="0" containsString="0" containsNumber="1" minValue="0" maxValue="65.45692080120277"/>
    </cacheField>
    <cacheField name="NUR 3G" numFmtId="2">
      <sharedItems containsSemiMixedTypes="0" containsString="0" containsNumber="1" minValue="0" maxValue="55.081244836133287"/>
    </cacheField>
    <cacheField name="NUR 4G" numFmtId="2">
      <sharedItems containsSemiMixedTypes="0" containsString="0" containsNumber="1" minValue="0" maxValue="93.079605224277557"/>
    </cacheField>
    <cacheField name="NUR 22/04/2026" numFmtId="2">
      <sharedItems containsSemiMixedTypes="0" containsString="0" containsNumber="1" minValue="0" maxValue="60.072021613261327"/>
    </cacheField>
    <cacheField name="oprationnel" numFmtId="2">
      <sharedItems count="3">
        <s v="Operationnel"/>
        <s v="EXCLU"/>
        <s v="Insecurity"/>
      </sharedItems>
    </cacheField>
    <cacheField name="Raison d'exclusion" numFmtId="2">
      <sharedItems containsBlank="1"/>
    </cacheField>
    <cacheField name="OCM NOMENCLATURE" numFmtId="0">
      <sharedItems/>
    </cacheField>
    <cacheField name="SUB RCA" numFmtId="0">
      <sharedItems count="10">
        <s v="POWER ISSUE"/>
        <s v="No root cause"/>
        <s v="Exclu"/>
        <s v="TX ISSUE"/>
        <s v="SPARE-ISSUE"/>
        <s v="ENVTECH"/>
        <s v="RAN ISSUE"/>
        <s v="ACCESS-ISSUE"/>
        <s v="no impacts"/>
        <s v="TRAVAUX-HUAWEI"/>
      </sharedItems>
    </cacheField>
    <cacheField name="CAUSE" numFmtId="0">
      <sharedItems/>
    </cacheField>
    <cacheField name="CATEGORIE" numFmtId="0">
      <sharedItems count="8">
        <s v="PASSIVE"/>
        <s v="No root cause"/>
        <s v="Exclu"/>
        <s v="ACTIVE"/>
        <s v="SPARE-ISSUE"/>
        <s v="ACCESS-ISSUE"/>
        <s v="no impacts"/>
        <s v="PLANNED WORKS"/>
      </sharedItems>
    </cacheField>
    <cacheField name="Verifications 22/04/2026"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Nkololoun"/>
    <s v="LIT_183"/>
    <s v="Douala"/>
    <s v="IHS"/>
    <s v="GridOnly"/>
    <s v="LITTORAL"/>
    <s v="Douala"/>
    <s v="ZTE"/>
    <n v="0"/>
    <n v="4.2096492054115924"/>
    <n v="4.2464429719803798"/>
    <n v="0"/>
    <n v="0"/>
    <n v="4.44093450103159E-3"/>
    <n v="27.146255489637099"/>
    <n v="18.560466622721034"/>
    <n v="23.18105386764374"/>
    <n v="7.86960346200273"/>
    <n v="25.087651723159439"/>
    <n v="23.679728911873411"/>
    <n v="93.079605224277557"/>
    <n v="60.072021613261327"/>
    <x v="0"/>
    <m/>
    <s v="IHS GRID ONLY"/>
    <x v="0"/>
    <s v="Coupure ENEO &amp; Baisse de tension"/>
    <x v="0"/>
    <s v="(04/22/2026 hourly IHS):-Grid only, no space // awaiting grid return..;..;(04/22/2026 cell zte): 22/04/2026 : Power issue || Mail sent to IHS..;..;(04/22/2026 ocm ran 12h): 22.04.26; Grid only, no space // awaiting grid return..;..;(04/22/2026 ticket):-INC-20260422-00010939…2026-04-23 00:46:11…Grid only, no space // Grid return"/>
  </r>
  <r>
    <s v="SIC-Cacao"/>
    <s v="LIT_654"/>
    <s v="Douala"/>
    <s v="CAMUSAT"/>
    <s v="Good Grid no GE - 12h"/>
    <s v="LITTORAL"/>
    <s v="Douala"/>
    <s v="ZTE"/>
    <n v="0"/>
    <n v="0"/>
    <n v="0"/>
    <n v="19.676425308118823"/>
    <n v="13.86805751741417"/>
    <n v="13.709967383208772"/>
    <n v="13.621077352874872"/>
    <n v="12.901592458472802"/>
    <n v="12.210162142264"/>
    <n v="12.980477009870645"/>
    <n v="23.381952687553209"/>
    <n v="22.659440228349162"/>
    <n v="66.338405104767901"/>
    <n v="45.540695368301499"/>
    <x v="0"/>
    <m/>
    <s v="AKTIVCO GRID ONLY"/>
    <x v="0"/>
    <s v="AKTIVCO Coupure ENEO &amp; Baisse de tension"/>
    <x v="0"/>
    <s v="(04/22/2026 ocm ran 15h): 22.04.26; Camusat; Grid outage / Grid return awaited..;..;(04/22/2026 ticket):-INC-20260422-00009211…2026-04-22 13:28:49…Grid outage / Grid return awaited"/>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21.890449584147653"/>
    <n v="20.253088969810715"/>
    <n v="64.910678326515153"/>
    <n v="43.775325811210706"/>
    <x v="0"/>
    <m/>
    <s v="AKTIVCO GRID ONLY"/>
    <x v="0"/>
    <s v="AKTIVCO Coupure ENEO &amp; Baisse de tension"/>
    <x v="0"/>
    <s v="(04/22/2026 ocm ran 15h): 22.04.26; Grid outage, Grid only / awaiting Grid return - Escalated to L2..;..;(04/22/2026 ocm ran 12h): 22.04.26; Grid outage, Grid only / awaiting Grid return..;..;(04/22/2026 ticket):-INC-20260422-00010748"/>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20.042619370206509"/>
    <n v="17.153175161758657"/>
    <n v="66.485432303055347"/>
    <n v="43.29199518880926"/>
    <x v="0"/>
    <m/>
    <s v="IHS"/>
    <x v="0"/>
    <s v="Defaut GE &amp; Power Cabinet"/>
    <x v="0"/>
    <s v="(04/22/2026 hourly IHS):-Bad Grid voltage..;..;(04/22/2026 ocm ran 12h): 22.04.26; IHS; Bad Grid Voltage , Awaiting Grid Stabization - Escalated to L4_x000a_21.04.26; IHS; Bad Grid Voltage , Awaiting Grid Stabization - Escalated to L4_x000a_20.04.26; Grid outage, No space to deploy MDG, Awaiting grid return - Escalated to L4_x000a_19.04.26; Grid outage, No space to deploy MDG, Awaiting grid return - Escalated to L4_x000a_18.04.26; Grid outage, No space to deploy MDG, Awaiting grid return - Escalated to L3_x000a_17.04.26; Grid outage, No space to deploy MDG, Awaiting grid return - Escalated to L2"/>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32.372936225315634"/>
    <n v="41.310933627099971"/>
    <n v="44.159459974128133"/>
    <n v="41.520062322897665"/>
    <x v="0"/>
    <m/>
    <s v="No root cause"/>
    <x v="1"/>
    <s v="no root cause"/>
    <x v="1"/>
    <s v="04/22/2026 : impacted by OST_005_H_Foumbot, up sans action ..;..;(04/22/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04/22/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04/22/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2.372936225315634"/>
    <n v="27.540622418066651"/>
    <n v="44.323621535370265"/>
    <n v="36.982818398952162"/>
    <x v="1"/>
    <m/>
    <s v="Exclu"/>
    <x v="2"/>
    <s v="EXCLU"/>
    <x v="2"/>
    <s v="(04/22/2026 cell zte): 22/04/2026 : Intervention prevu pour ce jour_x000a_20/04/2026 : Site vendalise..;..;(04/22/2026 cell zte): 22/04/2026 : Spare pas totalement disponible || Reste de Spare en cours d'expedition de douala pour yaounde ce jour _x000a_20/04/2026 : Site vendalise"/>
  </r>
  <r>
    <s v="Lada"/>
    <s v="CTR_667"/>
    <s v="Yaounde"/>
    <s v="CAMUSAT"/>
    <s v="Bad Grid + Solar + GE"/>
    <s v="CENTRE"/>
    <s v="Lada"/>
    <s v="ZTE"/>
    <n v="0"/>
    <n v="0"/>
    <n v="0"/>
    <n v="0"/>
    <n v="8.6248298533528516"/>
    <n v="8.5509212888055615"/>
    <n v="0"/>
    <n v="4.9264410029877332"/>
    <n v="33.859289792913337"/>
    <n v="36.982818398952162"/>
    <n v="32.371437478268163"/>
    <n v="27.540622418066651"/>
    <n v="44.323621535370265"/>
    <n v="36.982604378012347"/>
    <x v="0"/>
    <m/>
    <s v="IHS"/>
    <x v="0"/>
    <s v="Defaut GE &amp; Power Cabinet"/>
    <x v="0"/>
    <s v="04/22/2026 : impacted by   CTR_315_Z_Bitoto , Power issue / En attente RCA IHS..;..;(04/22/2026 ocm ran 18h): Impacted by CTR_315_Z_Bitoto (GEN overload)..;..;(04/22/2026 ticket):-INC-20260422-00017532"/>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15.083015598959269"/>
    <n v="25.688324306129317"/>
    <n v="44.938201380270414"/>
    <n v="34.212477848832727"/>
    <x v="1"/>
    <s v="site vandaliser"/>
    <s v="Exclu"/>
    <x v="2"/>
    <s v="EXCLU"/>
    <x v="2"/>
    <s v=""/>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72936225315634"/>
    <n v="27.540622418066651"/>
    <n v="35.458897228296209"/>
    <n v="32.359966099083131"/>
    <x v="0"/>
    <m/>
    <s v="Fiber AOF"/>
    <x v="3"/>
    <s v="fiber AOF"/>
    <x v="3"/>
    <s v="04/22/2026 : impacted by  CTR_263_Z_Abom ,  Coupure AOF, trafic router sur la FH||   RCA: AOF_MFANDENA _ABOM DOWN / trafic reroute sur le FH ..;..;(04/22/2026 ticket):-INC-20260422-00012255…Ret cable faulty. waiting spare for replacement …Others Transmission equipement fault"/>
  </r>
  <r>
    <s v="Ekoumdoum"/>
    <s v="CTR_259"/>
    <s v="Yaounde"/>
    <s v="CAMUSAT"/>
    <s v="Grid-Gen"/>
    <s v="CENTRE"/>
    <s v="Yaounde"/>
    <s v="ZTE"/>
    <n v="9.1622542682909405"/>
    <n v="0"/>
    <n v="3.6733484004074977"/>
    <n v="28.701278133052543"/>
    <n v="0"/>
    <n v="0"/>
    <n v="0"/>
    <n v="0"/>
    <n v="20.349128792094362"/>
    <n v="27.15404941886181"/>
    <n v="16.393045414033868"/>
    <n v="14.286591626970768"/>
    <n v="48.017256663317774"/>
    <n v="32.177548918052807"/>
    <x v="0"/>
    <m/>
    <s v="AKTIVCO"/>
    <x v="0"/>
    <s v="AKTIVCO Defaut GE &amp; Power Cabinet"/>
    <x v="0"/>
    <s v="(04/22/2026 ocm ran 15h): 22.04.26; Camusat; FME is on the way ETA 14H30..;..;(04/22/2026 ocm ran 12h): Power status check ongoing..;..;(04/22/2026 ticket):-INC-20260422-00007901…2026-04-22 12:19:45…FME is on the way ETA 14H30"/>
  </r>
  <r>
    <s v="Bfsam-Ndjinga"/>
    <s v="OST_075"/>
    <s v="Bafoussam"/>
    <s v="IHS"/>
    <s v="Grid-Gen"/>
    <s v="OUEST"/>
    <s v="Bafoussam"/>
    <s v="Huawei"/>
    <n v="0"/>
    <n v="0"/>
    <n v="0"/>
    <n v="0"/>
    <n v="0"/>
    <n v="0"/>
    <n v="7.4409551897224295"/>
    <n v="18.431108799684964"/>
    <n v="18.478478767695965"/>
    <n v="18.491409199476077"/>
    <n v="20.868179202186973"/>
    <n v="26.62605487384015"/>
    <n v="34.087635187045699"/>
    <n v="29.694959521506256"/>
    <x v="0"/>
    <m/>
    <s v="SPARE-ISSUE"/>
    <x v="4"/>
    <s v="Warehouse HUAWEI"/>
    <x v="4"/>
    <s v="(04/22/2026 ocm ran 12h): 22.04.26; ODU 3DB208858AC faulty et expédition en cours de Bamenda pour Bafoussam, ETD=22.04.26_x000a_20.04.26; ODU 3DB208858AC faulty et expédition en cours de Bamenda pour Bafoussam, ETD=21.04.26_x000a_20.04.26; FME is ongoing to the site for alignment, ETA=10H UTC_x000a_19.04.26; Probable infiltration on antenna chain of ODU and to be check this 20.04.26_x000a_19.04.26; Besoin d'un FME sur site pour vérifier le statut du MPR; CM-20260418-00005035; RM Denis informé pour investigations, update ASAP"/>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14.33638977814547"/>
    <n v="12.252761287405095"/>
    <n v="44.696883885244539"/>
    <n v="29.469541966652706"/>
    <x v="0"/>
    <m/>
    <s v="AKTIVCO GRID ONLY"/>
    <x v="0"/>
    <s v="AKTIVCO Coupure ENEO &amp; Baisse de tension"/>
    <x v="0"/>
    <s v="(04/22/2026 ocm ran 18h): 22.04.26; Camusat; Grid outage / Grid return awaited - Escalated to L2..;..;(04/22/2026 ocm ran 15h): 22.04.26; Camusat; Grid outage / Grid return awaited..;..;(04/22/2026 ticket):-INC-20260422-00014715…2026-04-22 22:46:37…grid outage grid only site / awAITING GRID RETURN escalade L2 camusat…grid outage grid only site / awAITING GRID RETURN…Coupure Secteur…grid outage grid only site / awAITING GRID RETURN"/>
  </r>
  <r>
    <s v="Batouri"/>
    <s v="EST_005"/>
    <s v="CENTRE"/>
    <s v="CAMUSAT"/>
    <s v="Bad Grid + Solar + GE"/>
    <s v="EST"/>
    <s v="Batouri"/>
    <s v="ZTE"/>
    <n v="0"/>
    <n v="0"/>
    <n v="0"/>
    <n v="0"/>
    <n v="0"/>
    <n v="0"/>
    <n v="0"/>
    <n v="2.4601350329449558"/>
    <n v="21.774347735515779"/>
    <n v="46.76803411779143"/>
    <n v="14.738428673628846"/>
    <n v="27.094521711190676"/>
    <n v="33.142098794616373"/>
    <n v="28.483815023128532"/>
    <x v="0"/>
    <m/>
    <s v="AKTIVCO"/>
    <x v="0"/>
    <s v="AKTIVCO Defaut GE &amp; Power Cabinet"/>
    <x v="0"/>
    <s v="(04/22/2026 ticket):-INC-20260422-00017804…2026-04-23 02:24:48…Our will on site this morning around 07:30am for checking the power status .||  retour ticket : Our will on site this morning around 07:30am for checking the power status ."/>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11.036273675207527"/>
    <n v="14.670428426682442"/>
    <n v="38.150839029739508"/>
    <n v="26.396236941155653"/>
    <x v="0"/>
    <m/>
    <s v="AKTIVCO GRID ONLY"/>
    <x v="0"/>
    <s v="AKTIVCO Coupure ENEO &amp; Baisse de tension"/>
    <x v="0"/>
    <s v="(04/22/2026 ocm ran 15h): 22.04.26; Camusat; Grid outage / Grid return awaited..;..;(04/22/2026 ticket):-INC-20260422-00015927"/>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1.577711033575934"/>
    <n v="19.080062459411582"/>
    <n v="31.31747724173556"/>
    <n v="25.818398238750348"/>
    <x v="0"/>
    <m/>
    <s v="AKTIVCO"/>
    <x v="0"/>
    <s v="AKTIVCO Defaut GE &amp; Power Cabinet"/>
    <x v="0"/>
    <s v="(04/22/2026 ocm ran 18h): Power status check ongoing..;..;(04/22/2026 ticket):-INC-20260422-00012563…2026-04-22 22:24:13…Grid outage and grid only site / Grid return awaited"/>
  </r>
  <r>
    <s v="CTR_947_Z_Nkoabang-Tradex"/>
    <s v="CTR_947"/>
    <s v="Yaounde"/>
    <s v="ESCO"/>
    <s v="meduim grid + GE"/>
    <s v="CENTRE"/>
    <s v="Yaoundé"/>
    <s v="ZTE"/>
    <n v="0"/>
    <n v="16.120003681160171"/>
    <n v="0"/>
    <n v="0"/>
    <n v="0"/>
    <n v="0"/>
    <n v="0"/>
    <n v="0.63141527767076588"/>
    <n v="4.7026286051827286"/>
    <n v="0"/>
    <n v="12.256003980672158"/>
    <n v="10.436748370513172"/>
    <n v="37.582737426866032"/>
    <n v="24.852860603881485"/>
    <x v="0"/>
    <m/>
    <s v="AKTIVCO"/>
    <x v="0"/>
    <s v="AKTIVCO Defaut GE &amp; Power Cabinet"/>
    <x v="0"/>
    <s v="(04/22/2026 cell zte): 22/04/2026 : Power issue || Mail sent to camusat..;..;(04/22/2026 ocm ran 18h): 22.04.26; Camusat; Grid outage, gen can start due to noise polution  / grid return awaited..;..;(04/22/2026 ocm ran 15h): Power status check ongoing"/>
  </r>
  <r>
    <s v="Qtier-Tergal"/>
    <s v="LIT_420"/>
    <s v="Douala"/>
    <s v="IHS"/>
    <s v="Grid-Gen"/>
    <s v="LITTORAL"/>
    <s v="Douala"/>
    <s v="ZTE"/>
    <n v="10.57204586896782"/>
    <n v="16.435845083082928"/>
    <n v="0"/>
    <n v="1.6854149009939198E-2"/>
    <n v="0"/>
    <n v="0"/>
    <n v="1.9743431697357278E-2"/>
    <n v="3.521268687595061"/>
    <n v="0"/>
    <n v="0"/>
    <n v="14.939510569164177"/>
    <n v="12.813402082887073"/>
    <n v="33.260192517734907"/>
    <n v="23.779777446758718"/>
    <x v="0"/>
    <m/>
    <s v="IHS"/>
    <x v="0"/>
    <s v="Defaut GE &amp; Power Cabinet"/>
    <x v="0"/>
    <s v="(04/22/2026 ocm ran 12h): 22.04.26; Camusat; Technicien sur site, update ASAP - Escalated to L2..;..;(04/22/2026 ticket):-INC-20260422-00000842…2026-04-22 06:15:54…unknow / Our FME is on the way to site ETA=07H55"/>
  </r>
  <r>
    <s v="Nkong-Q3"/>
    <s v="LIT_169"/>
    <s v="LITTORAL"/>
    <s v="IHS"/>
    <s v="Grid-Gen"/>
    <s v="LITTORAL"/>
    <s v="Nkongsamba"/>
    <s v="ZTE"/>
    <n v="0"/>
    <n v="5.2275327951420127"/>
    <n v="0.43942065958400012"/>
    <n v="0"/>
    <n v="0.25454223774587437"/>
    <n v="0.27655072438954031"/>
    <n v="0.23085725374037286"/>
    <n v="0.53770977619116955"/>
    <n v="9.6283918751944011"/>
    <n v="8.1471172806214014"/>
    <n v="15.006704395125675"/>
    <n v="25.601941103868949"/>
    <n v="25.00820123799706"/>
    <n v="23.779313734722475"/>
    <x v="0"/>
    <m/>
    <s v="IHS"/>
    <x v="0"/>
    <s v="Defaut GE &amp; Power Cabinet"/>
    <x v="0"/>
    <s v="(04/22/2026 ocm ran 15h): Power status check ongoing..;..;(04/22/2026 ticket):-INC-20260422-00014510…Malfonction of rectifiers and IHS is managing for resolvation "/>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32.372936225315634"/>
    <n v="55.081244836133287"/>
    <n v="0"/>
    <n v="23.114261499345094"/>
    <x v="1"/>
    <m/>
    <s v="Exclu"/>
    <x v="2"/>
    <s v="EXCLU"/>
    <x v="2"/>
    <s v=""/>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32.372936225315634"/>
    <n v="55.081244836133287"/>
    <n v="0"/>
    <n v="23.114261499345094"/>
    <x v="0"/>
    <m/>
    <s v="SPARE-ISSUE"/>
    <x v="4"/>
    <s v="Warehouse HUAWEI"/>
    <x v="4"/>
    <s v="(04/22/2026 ocm ran 18h): 20.04.26; Carte EAC 3DB19417AA faulty, commande passée vers OCM_x000a_19.04.26; Besoin d'un FME sur SUO_077_H_Buea-David-Square pour vérifier la chaine antennaire de l'ODU 3.2; FME Fabien activé pour investigations, update ASAP_x000a_19.04.26; Reste down après l'incident P2 sur Buea-David..;..;(04/22/2026 ocm ran 15h): 20.04.26; Carte EAC 3DB19417AA faulty, commande passée vers OCM_x000a_19.04.26; Besoin d'un FME sur SUO_077_H_Buea-David-Square pour vérifier la chaine antennaire de l'ODU 3.2; FME Fabien activé pour investigations, update ASAP_x000a_19.04.26; Reste down après l'incident P2 sur Buea-David..;..;(04/22/2026 ocm ran 12h): 20.04.26; Carte EAC 3DB19417AA faulty, commande passée vers OCM_x000a_19.04.26; Besoin d'un FME sur SUO_077_H_Buea-David-Square pour vérifier la chaine antennaire de l'ODU 3.2; FME Fabien activé pour investigations, update ASAP_x000a_19.04.26; Reste down après l'incident P2 sur Buea-David"/>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8.3822424453157165"/>
    <n v="8.9591493517753502"/>
    <n v="34.599682456820034"/>
    <n v="22.248011745469174"/>
    <x v="0"/>
    <m/>
    <s v="AKTIVCO"/>
    <x v="0"/>
    <s v="AKTIVCO Defaut GE &amp; Power Cabinet"/>
    <x v="0"/>
    <s v="(04/22/2026 BO RAN):-  power issue  Site unstable due to power || (04/22/2026 cell zte): 21/04/2026 : Besoin d'analyse BO RAN"/>
  </r>
  <r>
    <s v="Ngong-II"/>
    <s v="NRD_032"/>
    <s v="NORD"/>
    <s v="IHS"/>
    <s v="Grid-Gen"/>
    <s v="NORD"/>
    <s v="Ngong"/>
    <s v="Huawei"/>
    <n v="0"/>
    <n v="0"/>
    <n v="0"/>
    <n v="0"/>
    <n v="0"/>
    <n v="0"/>
    <n v="0"/>
    <n v="0"/>
    <n v="0"/>
    <n v="0"/>
    <n v="30.101085492528249"/>
    <n v="51.223645154380499"/>
    <n v="0"/>
    <n v="21.494800717968918"/>
    <x v="1"/>
    <m/>
    <s v="Exclu"/>
    <x v="2"/>
    <s v="EXCLU"/>
    <x v="2"/>
    <s v="22/04/2026: From Group Watsap cells locked due to power incident. "/>
  </r>
  <r>
    <s v="CHR-Bafoussam"/>
    <s v="OST_307"/>
    <s v="Bafoussam"/>
    <s v="CAMUSAT"/>
    <s v="Medium Grid + GE"/>
    <s v="OUEST"/>
    <s v="Bafoussam"/>
    <s v="NOKIA"/>
    <n v="0"/>
    <n v="0"/>
    <n v="0"/>
    <n v="0"/>
    <n v="0"/>
    <n v="1.082132283504853E-3"/>
    <n v="7.2541455387393317"/>
    <n v="27.735584468495354"/>
    <n v="23.164597465791779"/>
    <n v="23.165463171618583"/>
    <n v="23.038141398709929"/>
    <n v="38.786642203113786"/>
    <n v="6.2338642865429099"/>
    <n v="19.561856515356606"/>
    <x v="0"/>
    <m/>
    <s v="PDH"/>
    <x v="3"/>
    <s v="ODU HS"/>
    <x v="3"/>
    <s v="(04/22/2026 ocm ran 15h): 22.04.26; Remains down after incident at Ndjinga, need FME on site to check antenna chain of ODU 5.2 at Ndjinga, FME is on site and investigations ongoing_x000a_Impacted by OST_075_H_Bfsam-Ndjinga (TX issue)..;..;(04/22/2026 ocm ran 12h): Impacted by OST_075_H_Bfsam-Ndjinga (TX issue)"/>
  </r>
  <r>
    <s v="Tchika"/>
    <s v="EXN_225"/>
    <s v="EXTREME-NORD"/>
    <s v="IHS"/>
    <s v="Hybrid-Gen"/>
    <s v="EXTREME-NORD"/>
    <s v="Tchika"/>
    <s v="NOKIA"/>
    <n v="0"/>
    <n v="0"/>
    <n v="0"/>
    <n v="0"/>
    <n v="18.542502658521219"/>
    <n v="18.542502658521219"/>
    <n v="18.542610871749567"/>
    <n v="18.542556765135394"/>
    <n v="18.542340338678692"/>
    <n v="18.542664978363742"/>
    <n v="32.733007177845678"/>
    <n v="41.310933627099971"/>
    <n v="0"/>
    <n v="18.542827298206269"/>
    <x v="1"/>
    <m/>
    <s v="Exclu"/>
    <x v="2"/>
    <s v="EXCLU"/>
    <x v="2"/>
    <s v=""/>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32.372936225315634"/>
    <n v="41.310933627099971"/>
    <n v="0"/>
    <n v="18.491409199476077"/>
    <x v="1"/>
    <s v="enquete suite a un deces"/>
    <s v="Exclu"/>
    <x v="2"/>
    <s v="EXCLU"/>
    <x v="2"/>
    <s v="(04/22/2026 hourly IHS):-ACCESS DENIED BY LOCAL AUTHORITY..;..;(04/22/2026 ocm ran 18h): 09.04.26; IHS; ACCESS DENIED BY LOCAL AUTHORITY - Escalade L5_x000a_08.04.26; IHS; ACCESS DENIED BY LOCAL AUTHORITY - Escalade L5_x000a_06.04.26; IHS; ACCESS DENIED BY LOCAL AUTHORITY - Escalade L4_x000a_02.04.26: IHS: ACCESS DENIED BY LOCAL AUTHORITY escalade L3 IHS ..;..;(04/22/2026 ocm ran 15h): 09.04.26; IHS; ACCESS DENIED BY LOCAL AUTHORITY - Escalade L5_x000a_08.04.26; IHS; ACCESS DENIED BY LOCAL AUTHORITY - Escalade L5_x000a_06.04.26; IHS; ACCESS DENIED BY LOCAL AUTHORITY - Escalade L4_x000a_02.04.26: IHS: ACCESS DENIED BY LOCAL AUTHORITY escalade L3 IHS ..;..;(04/22/2026 ocm ran 12h): 09.04.26; IHS; ACCESS DENIED BY LOCAL AUTHORITY - Escalade L5_x000a_08.04.26; IHS; ACCESS DENIED BY LOCAL AUTHORITY - Escalade L5_x000a_06.04.26; IHS; ACCESS DENIED BY LOCAL AUTHORITY - Escalade L4_x000a_02.04.26: IHS: ACCESS DENIED BY LOCAL AUTHORITY escalade L3 IHS "/>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0"/>
    <n v="55.081244836133287"/>
    <n v="0"/>
    <n v="18.491409199476074"/>
    <x v="0"/>
    <m/>
    <s v="ENVTECH"/>
    <x v="5"/>
    <s v="Sites strategiques, MLL, Pylone, etc."/>
    <x v="0"/>
    <s v="(04/22/2026 ocm ran 18h): 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04/22/2026 ocm ran 15h): 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04/22/2026 ocm ran 12h): 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32.371062791506304"/>
    <n v="41.310933627099971"/>
    <n v="0"/>
    <n v="18.491141673301318"/>
    <x v="0"/>
    <m/>
    <s v="IHS"/>
    <x v="0"/>
    <s v="Defaut GE &amp; Power Cabinet"/>
    <x v="0"/>
    <s v="(04/22/2026 hourly IHS):-Gen and PWC Overload...;..;(04/22/2026 ocm ran 18h): 22/04/2026 Gen and PWC Overload - Escalated to L3_x000a_21/04/2026 Gen and PWC Overload...;..;(04/22/2026 ocm ran 15h): 22/04/2026 Gen and PWC Overload - Escalated to L3_x000a_21/04/2026 Gen and PWC Overload...;..;(04/22/2026 ocm ran 12h): 21/04/2026 Gen and PWC Overload - Escalated to L3_x000a_21/04/2026 Gen and PWC Overload."/>
  </r>
  <r>
    <s v="Foumban-Kounga-II"/>
    <s v="OST_233"/>
    <s v="OUEST"/>
    <s v="CAMUSAT"/>
    <s v="Medium Grid + GE"/>
    <s v="OUEST"/>
    <s v="Foumban"/>
    <s v="Huawei"/>
    <n v="0"/>
    <n v="7.2232067185453424E-3"/>
    <n v="6.9367218555330101"/>
    <n v="12.390581794522776"/>
    <n v="0"/>
    <n v="1.2881206963956018"/>
    <n v="0"/>
    <n v="0"/>
    <n v="13.0881830478294"/>
    <n v="18.491409199476077"/>
    <n v="12.793679483951415"/>
    <n v="16.317181268296665"/>
    <n v="21.006181777191173"/>
    <n v="18.259285655175169"/>
    <x v="0"/>
    <m/>
    <s v="PDH"/>
    <x v="3"/>
    <s v="ODU HS"/>
    <x v="3"/>
    <s v="(04/22/2026 top offenders):- 20.04.26; ODU 3DB20826AA faulty et expédition en cours de Bafoussam, ETD=21.04.26"/>
  </r>
  <r>
    <s v="Nkolda-II"/>
    <s v="CTR_776"/>
    <s v="Yaounde"/>
    <s v="CAMUSAT"/>
    <s v="Good Grid no GE - 8h"/>
    <s v="CENTRE"/>
    <s v="Yaounde"/>
    <s v="ZTE"/>
    <n v="0.35992971552336611"/>
    <n v="0"/>
    <n v="0"/>
    <n v="0"/>
    <n v="1.8993109952544425"/>
    <n v="0.53728173431155268"/>
    <n v="8.3974504398843699"/>
    <n v="17.828211812243708"/>
    <n v="7.0889620840503031"/>
    <n v="7.2796725764982178"/>
    <n v="17.692084417427033"/>
    <n v="15.24945088759006"/>
    <n v="20.029420487800603"/>
    <n v="18.090958186015584"/>
    <x v="0"/>
    <m/>
    <s v="AKTIVCO GRID ONLY"/>
    <x v="0"/>
    <s v="AKTIVCO Coupure ENEO &amp; Baisse de tension"/>
    <x v="0"/>
    <s v="20.04.26; FME should check the site environment, MPR status and ODU 3/2 antenna line; FME Yaya activé pour investigations, ETA=15H UTC"/>
  </r>
  <r>
    <s v="FAYADOR-AKWA"/>
    <s v="LIT_689"/>
    <s v="Douala"/>
    <s v="CAMUSAT"/>
    <s v="Good Grid no GE - 8h"/>
    <s v="LITTORAL"/>
    <s v="Douala"/>
    <s v="ZTE"/>
    <n v="0"/>
    <n v="0"/>
    <n v="0"/>
    <n v="0"/>
    <n v="0"/>
    <n v="2.2925209669180697"/>
    <n v="0"/>
    <n v="0"/>
    <n v="1.3378092245878672"/>
    <n v="14.355151341340568"/>
    <n v="12.545636847595411"/>
    <n v="10.704504421799935"/>
    <n v="24.069265508342696"/>
    <n v="17.936987954901511"/>
    <x v="0"/>
    <m/>
    <s v="AKTIVCO GRID ONLY"/>
    <x v="0"/>
    <s v="AKTIVCO Coupure ENEO &amp; Baisse de tension"/>
    <x v="0"/>
    <s v="(04/22/2026 top offenders):- 21/04/2026 Feedback camusat: Grid outage, Grid only / Grid return awaited"/>
  </r>
  <r>
    <s v="Kribi-Port-Eau-Profonde-IHS"/>
    <s v="SUD_076"/>
    <s v="LITTORAL"/>
    <s v="IHS"/>
    <s v="Gen-Lithium"/>
    <s v="SUD"/>
    <s v="Kribi"/>
    <s v="ZTE"/>
    <n v="0"/>
    <n v="3.2031800658042973E-2"/>
    <n v="1.3911361087569274E-3"/>
    <n v="0"/>
    <n v="0"/>
    <n v="0"/>
    <n v="0"/>
    <n v="0"/>
    <n v="0"/>
    <n v="0"/>
    <n v="9.8954773809095595"/>
    <n v="16.808492371927603"/>
    <n v="18.95990791630825"/>
    <n v="16.943253061212843"/>
    <x v="0"/>
    <m/>
    <s v="IHS"/>
    <x v="0"/>
    <s v="Defaut GE &amp; Power Cabinet"/>
    <x v="0"/>
    <s v="  04/22/2026 : impacted by  LIT_133_N_Colline-du-loup, GE overload  || Action : SWAP GE..;..;(04/22/2026 ocm ran 12h): Impacted by Colline-du-loup_LIT_133 (Power issue), P2 Incident..;..;(04/22/2026 ticket):-INC-20260422-00004790…2026-04-22 15:27:50…ETA : 17H pour l'acheminement du GE…SWAP GE…GE overload…GE overload"/>
  </r>
  <r>
    <s v="Dibamba"/>
    <s v="LIT_583"/>
    <s v="LITTORAL"/>
    <s v="CAMUSAT"/>
    <s v="Good Grid + GE"/>
    <s v="LITTORAL"/>
    <s v="Dibamba"/>
    <s v="ZTE"/>
    <n v="0"/>
    <n v="1.7041238981488611"/>
    <n v="2.4434057294832511E-2"/>
    <n v="2.1892736985386643"/>
    <n v="0.36688539606715159"/>
    <n v="0"/>
    <n v="1.9903947402213698E-2"/>
    <n v="0"/>
    <n v="0"/>
    <n v="0"/>
    <n v="9.5267856072323518"/>
    <n v="8.1589093913522444"/>
    <n v="24.100969209857556"/>
    <n v="16.667843781835604"/>
    <x v="0"/>
    <m/>
    <s v="AKTIVCO"/>
    <x v="0"/>
    <s v="AKTIVCO Defaut GE &amp; Power Cabinet"/>
    <x v="0"/>
    <s v="(04/22/2026 ticket):-INC-20260422-00002522 || (04/22/2026 top offenders):- 22.04.26; Camusat; Technicien en route pour le site ETA; 07H30 (Relance de Camusat en cours) - Escalated to L2"/>
  </r>
  <r>
    <s v="Bep-Universite"/>
    <s v="LIT_265"/>
    <s v="Douala"/>
    <s v="IHS"/>
    <s v="Grid-Gen"/>
    <s v="LITTORAL"/>
    <s v="Douala"/>
    <s v="ZTE"/>
    <n v="0"/>
    <n v="0"/>
    <n v="0"/>
    <n v="2.1223743197701598E-3"/>
    <n v="0"/>
    <n v="0"/>
    <n v="0"/>
    <n v="0"/>
    <n v="0"/>
    <n v="0"/>
    <n v="7.2746683772366296"/>
    <n v="6.2277719976471477"/>
    <n v="25.48608238283791"/>
    <n v="16.420257224633534"/>
    <x v="0"/>
    <m/>
    <s v="AKTIVCO"/>
    <x v="0"/>
    <s v="AKTIVCO Defaut GE &amp; Power Cabinet"/>
    <x v="0"/>
    <s v="(04/22/2026 ocm ran 18h): Power status check ongoing..;..;(04/22/2026 ticket):-INC-20260422-00012593  || retour ticket : NOC CAMUSAT  activer pour stabiliser l'energie"/>
  </r>
  <r>
    <s v="Mboppi-New"/>
    <s v="LIT_736"/>
    <s v="Douala"/>
    <s v="CAMUSAT"/>
    <s v="Good Grid no GE - 8h"/>
    <s v="LITTORAL"/>
    <s v="Douala"/>
    <s v="ZTE"/>
    <n v="0"/>
    <n v="0"/>
    <n v="0"/>
    <n v="0"/>
    <n v="0"/>
    <n v="0"/>
    <n v="0"/>
    <n v="0"/>
    <n v="45.003984356496098"/>
    <n v="0"/>
    <n v="8.7731656335303683"/>
    <n v="7.4703938309005791"/>
    <n v="23.269901306069375"/>
    <n v="15.895691901162273"/>
    <x v="0"/>
    <m/>
    <s v="AKTIVCO GRID ONLY"/>
    <x v="0"/>
    <s v="AKTIVCO Coupure ENEO &amp; Baisse de tension"/>
    <x v="0"/>
    <s v="(04/22/2026 ocm ran 18h): Power status check ongoing..;..;(04/22/2026 ticket):-INC-20260422-00013005…2026-04-22 18:37:32…Grid outage grid only site / awaiting grid return…Grid outage grid only site / awaiting grid return…Coupure Secteur…Grid outage grid only site / awaiting grid return"/>
  </r>
  <r>
    <s v="Nkolmesseng-H-Pyramides"/>
    <s v="CTR_771"/>
    <s v="Yaounde"/>
    <s v="CAMUSAT"/>
    <s v="Good Grid no GE - 8h"/>
    <s v="CENTRE"/>
    <s v="Yaounde"/>
    <s v="ZTE"/>
    <n v="0"/>
    <n v="0"/>
    <n v="0"/>
    <n v="0"/>
    <n v="0"/>
    <n v="0"/>
    <n v="0"/>
    <n v="0"/>
    <n v="4.1508826223557724"/>
    <n v="33.897492530669204"/>
    <n v="13.19509390149835"/>
    <n v="11.295374025452976"/>
    <n v="18.616023645831284"/>
    <n v="15.384288865489266"/>
    <x v="0"/>
    <m/>
    <s v="Fiber AOF"/>
    <x v="3"/>
    <s v="fiber AOF"/>
    <x v="3"/>
    <s v="04/22/2026 : impacted by  CTR_263_Z_Abom ,  Coupure AOF, trafic router sur la FH||   RCA: AOF_MFANDENA _ABOM DOWN / trafic reroute sur le FH ..;..;(04/22/2026 ticket):-INC-20260422-00016320…2026-04-22 21:40:44…grid outage grid only site/ awatiing grid return…grid outage grid only site/ awatiing grid return…Coupure Secteur…grid outage grid only site/ awatiing grid return"/>
  </r>
  <r>
    <s v="C-D-Palmiers-III"/>
    <s v="LIT_168"/>
    <s v="Douala"/>
    <s v="IHS"/>
    <s v="GridOnly"/>
    <s v="LITTORAL"/>
    <s v="Douala"/>
    <s v="ZTE"/>
    <n v="0"/>
    <n v="16.35804847146245"/>
    <n v="13.868556899607057"/>
    <n v="17.771050386236453"/>
    <n v="0"/>
    <n v="0"/>
    <n v="0"/>
    <n v="0"/>
    <n v="0"/>
    <n v="0"/>
    <n v="11.311043967243386"/>
    <n v="9.626786315370726"/>
    <n v="18.837539152532354"/>
    <n v="14.670600371540351"/>
    <x v="0"/>
    <m/>
    <s v="IHS GRID ONLY"/>
    <x v="0"/>
    <s v="Coupure ENEO &amp; Baisse de tension"/>
    <x v="0"/>
    <s v="(04/22/2026 hourly IHS):-Grid only, no space // awaiting grid return..;..;(04/22/2026 cell zte): 22/04/2026 : Power issue || Mail sent to IHS..;..;(04/22/2026 ocm ran 18h): 22.04.26; IHS; Grid only, no space // awaiting grid return..;..;(04/22/2026 ticket):-INC-20260422-00011190…2026-04-22 17:02:07…Grid only, no space // awaiting grid return"/>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4.0747185353044859"/>
    <n v="3.7514535328498417"/>
    <n v="24.437466210078643"/>
    <n v="14.58513467624339"/>
    <x v="0"/>
    <m/>
    <s v="AKTIVCO GRID ONLY"/>
    <x v="0"/>
    <s v="AKTIVCO Coupure ENEO &amp; Baisse de tension"/>
    <x v="0"/>
    <s v="(04/22/2026 ticket):-INC-20260422-00017824…2026-04-23 02:21:01…Coupure ENEO et le démarreur du GE est HS / En attente retour ENEO"/>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9.2487680299269819"/>
    <n v="15.741930767635349"/>
    <n v="15.127043264232256"/>
    <n v="14.494050931276449"/>
    <x v="0"/>
    <m/>
    <s v="No root cause"/>
    <x v="1"/>
    <s v="no root cause"/>
    <x v="1"/>
    <s v=""/>
  </r>
  <r>
    <s v="Bitoto"/>
    <s v="CTR_315"/>
    <s v="Yaounde"/>
    <s v="IHS"/>
    <s v="Grid-Gen"/>
    <s v="CENTRE"/>
    <s v="Yaounde"/>
    <s v="ZTE"/>
    <n v="0"/>
    <n v="0"/>
    <n v="0"/>
    <n v="0"/>
    <n v="19.777871233588158"/>
    <n v="27.107071822573786"/>
    <n v="0"/>
    <n v="15.832805415015143"/>
    <n v="0"/>
    <n v="0"/>
    <n v="6.4413650188442464"/>
    <n v="5.5775073016650163"/>
    <n v="22.169300638916809"/>
    <n v="14.353296493195566"/>
    <x v="0"/>
    <m/>
    <s v="IHS"/>
    <x v="0"/>
    <s v="Defaut GE &amp; Power Cabinet"/>
    <x v="0"/>
    <s v="04/22/2026 : impacted by   CTR_315_Z_Bitoto , Power issue / En attente RCA IHS..;..;(04/22/2026 hourly IHS):-Gen Overload..;..;(04/22/2026 ticket):-INC-20260422-00017351…2026-04-22 22:53:12…Grid outage, site went down because due to Gen (30kva, 370A) overload// He reduced the load and start Gen manualy…GE Fault"/>
  </r>
  <r>
    <s v="Bertoua-Hopital-IHS"/>
    <s v="EST_152"/>
    <s v="CENTRE"/>
    <s v="IHS"/>
    <s v="Grid + Gen"/>
    <s v="EST"/>
    <s v="Bertoua"/>
    <s v="ZTE"/>
    <n v="33.560748416958454"/>
    <n v="0.46818864090995899"/>
    <n v="0"/>
    <n v="1.4908698667077593"/>
    <n v="0.12061863466054884"/>
    <n v="0.52262129993465178"/>
    <n v="1.2959146256203034"/>
    <n v="0"/>
    <n v="9.6966645549933919"/>
    <n v="10.81174932155362"/>
    <n v="8.6021835745316917"/>
    <n v="14.920387200750739"/>
    <n v="15.228755031551852"/>
    <n v="14.178958602643016"/>
    <x v="0"/>
    <m/>
    <s v="PDH"/>
    <x v="3"/>
    <s v="MPR ISSUE"/>
    <x v="3"/>
    <s v=""/>
  </r>
  <r>
    <s v="Ndogbong-Bifaka"/>
    <s v="LIT_671"/>
    <s v="Douala"/>
    <s v="CAMUSAT"/>
    <s v="Good Grid no GE - 8h"/>
    <s v="LITTORAL"/>
    <s v="Douala"/>
    <s v="ZTE"/>
    <n v="0"/>
    <n v="3.4078732596530577"/>
    <n v="0"/>
    <n v="1.3554659521219862E-3"/>
    <n v="0"/>
    <n v="0"/>
    <n v="0"/>
    <n v="0"/>
    <n v="1.054570345829303"/>
    <n v="0"/>
    <n v="12.294596717144467"/>
    <n v="10.462886461234023"/>
    <n v="17.083062466757283"/>
    <n v="14.176800558166612"/>
    <x v="0"/>
    <m/>
    <s v="AKTIVCO GRID ONLY"/>
    <x v="0"/>
    <s v="AKTIVCO Coupure ENEO &amp; Baisse de tension"/>
    <x v="0"/>
    <s v="(04/22/2026 cell zte): 22/04/2026 : Power issue : Mail sent to Camusat..;..;(04/22/2026 ocm ran 18h): 22.04.26; Grid only site; Awaiting grid return - Escalated to L2..;..;(04/22/2026 ocm ran 15h): Power status check ongoing..;..;(04/22/2026 ticket):-INC-20260422-00010526…2026-04-22 14:40:16…grid outage grid only site/awaiting grid return…grid outage grid only site/awaiting grid return…Coupure Secteur…grid outage grid only site/awaiting grid return"/>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65.45692080120277"/>
    <n v="13.770311209033324"/>
    <n v="0"/>
    <n v="13.970094538327237"/>
    <x v="1"/>
    <s v="site en projet"/>
    <s v="Exclu"/>
    <x v="2"/>
    <s v="EXCLU"/>
    <x v="2"/>
    <s v=""/>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65.45692080120277"/>
    <n v="13.770311209033324"/>
    <n v="0"/>
    <n v="13.970094538327237"/>
    <x v="2"/>
    <m/>
    <s v="IHS GRID ONLY"/>
    <x v="0"/>
    <s v="Coupure ENEO &amp; Baisse de tension"/>
    <x v="0"/>
    <s v="4/22/2026 : impacted by  NRO_019_H_Jakiri    probleme d'energie a BAMBILI  (SUO_010_H_Bambili ) ||  Action : IHS  RCA   En attente ..;..;(04/22/2026 ocm ran 18h): 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04/22/2026 ocm ran 15h): 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04/22/2026 ocm ran 12h): 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r>
  <r>
    <s v="Old-Airport-IHS"/>
    <s v="LIT_122"/>
    <s v="Douala"/>
    <s v="IHS"/>
    <s v="Grid-Lithium"/>
    <s v="LITTORAL"/>
    <s v="Douala"/>
    <s v="ZTE"/>
    <n v="3.0927630959413075"/>
    <n v="0"/>
    <n v="23.050857795926738"/>
    <n v="52.209552182585533"/>
    <n v="30.274100184628743"/>
    <n v="0"/>
    <n v="62.769149166887829"/>
    <n v="0"/>
    <n v="2.1070539874954712"/>
    <n v="17.996967323282909"/>
    <n v="32.372936225315634"/>
    <n v="27.540622418066651"/>
    <n v="0"/>
    <n v="13.868556899607057"/>
    <x v="0"/>
    <m/>
    <s v="IHS"/>
    <x v="0"/>
    <s v="Defaut GE &amp; Power Cabinet"/>
    <x v="0"/>
    <s v="(04/22/2026 hourly IHS):-Grid outage, Awaiting grid returned..;..;(04/22/2026 ocm ran 18h): 22.04.26; Grid only site; Awaiting grid return - Escalated to L3_x000a_21/04/2026 probleme d'energie en attente de retour IHS ..;..;(04/22/2026 ocm ran 15h): 22.04.26; Grid only site; Awaiting grid return - Escalated to L3_x000a_21/04/2026 probleme d'energie en attente de retour IHS ..;..;(04/22/2026 ocm ran 12h): 22.04.26; Probable grid outage on site - Escalated to L3_x000a_21/04/2026 probleme d'energie en attente de retour IHS "/>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32.372936225315634"/>
    <n v="27.540622418066651"/>
    <n v="0"/>
    <n v="13.868556899607057"/>
    <x v="0"/>
    <m/>
    <s v="AKTIVCO GRID ONLY"/>
    <x v="0"/>
    <s v="AKTIVCO Coupure ENEO &amp; Baisse de tension"/>
    <x v="0"/>
    <s v="(04/22/2026 ocm ran 18h): 22.04.26; Camusat; Travaux Eneo en cours dans la zone (Transformateur HS) - Escalated to L4_x000a_21/04/2026 grid outage, grid only / grid return awaited - Escalated to L3_x000a_20/04/2026 grid outage, grid only / grid return awaited..;..;(04/22/2026 ocm ran 15h): 22.04.26; Camusat; Travaux Eneo en cours dans la zone (Transformateur HS) - Escalated to L4_x000a_21/04/2026 grid outage, grid only / grid return awaited - Escalated to L3_x000a_20/04/2026 grid outage, grid only / grid return awaited..;..;(04/22/2026 ocm ran 12h): 22.04.26; Camusat; Travaux Eneo en cours dans la zone (Transformateur HS) - Escalated to L4_x000a_21/04/2026 grid outage, grid only / grid return awaited - Escalated to L3_x000a_20/04/2026 grid outage, grid only / grid return awaited"/>
  </r>
  <r>
    <s v="LIT_856_Z_Makepe-Orchidee"/>
    <s v="LIT_856"/>
    <s v="Douala"/>
    <m/>
    <e v="#N/A"/>
    <s v="LITTORAL"/>
    <s v="Douala"/>
    <s v="ZTE"/>
    <n v="0"/>
    <n v="0"/>
    <n v="0"/>
    <n v="2.3899004945311399E-3"/>
    <n v="20.122997834108084"/>
    <n v="13.868556899607057"/>
    <n v="13.868556899607057"/>
    <n v="13.868556899607057"/>
    <n v="13.868556899607057"/>
    <n v="13.868556899607057"/>
    <n v="32.372936225315634"/>
    <n v="27.540622418066651"/>
    <n v="0"/>
    <n v="13.868556899607057"/>
    <x v="0"/>
    <m/>
    <s v="SPARE-ISSUE"/>
    <x v="4"/>
    <s v="SPARE-ISSUE"/>
    <x v="4"/>
    <s v="(04/22/2026 ocm ran 18h): 17/04/2026 Carte EAC (3DB19417AA )  faulty commandée passé pas disponible point tranmsis a OCM_x000a_16/04/2026 FME activé ETA=12H UTC _x000a_15.04.26; Site is not supervised. Mobilize FME to check locally; CM-20260415-00005847; FME Beauclair activé pour investigations, update ASAP..;..;(04/22/2026 ocm ran 15h): 17/04/2026 Carte EAC (3DB19417AA )  faulty commandée passé pas disponible point tranmsis a OCM_x000a_16/04/2026 FME activé ETA=12H UTC _x000a_15.04.26; Site is not supervised. Mobilize FME to check locally; CM-20260415-00005847; FME Beauclair activé pour investigations, update ASAP..;..;(04/22/2026 ocm ran 12h): 17/04/2026 Carte EAC (3DB19417AA )  faulty commandée passé pas disponible point tranmsis a OCM_x000a_16/04/2026 FME activé ETA=12H UTC _x000a_15.04.26; Site is not supervised. Mobilize FME to check locally; CM-20260415-00005847; FME Beauclair activé pour investigations, update ASAP"/>
  </r>
  <r>
    <s v="Mile4-Q10-IHS"/>
    <s v="SUO_214"/>
    <s v="SUD-OUEST"/>
    <s v="IHS"/>
    <s v="Grid-Gen"/>
    <s v="SUD-OUEST"/>
    <s v="Limbe"/>
    <s v="Huawei"/>
    <n v="0"/>
    <n v="0"/>
    <n v="0"/>
    <n v="0"/>
    <n v="0"/>
    <n v="8.5060839019156305"/>
    <n v="13.868556899607057"/>
    <n v="13.868556899607057"/>
    <n v="13.868289373432297"/>
    <n v="13.868556899607057"/>
    <n v="32.372936225315634"/>
    <n v="27.540622418066651"/>
    <n v="0"/>
    <n v="13.868556899607057"/>
    <x v="2"/>
    <m/>
    <s v="SPARE-ISSUE"/>
    <x v="4"/>
    <s v="SPARE-ISSUE"/>
    <x v="4"/>
    <s v="(04/22/2026 ocm ran 18h): 17/04/2026 Carte EAC (3DB19417AA )  faulty commandée passé pas disponible point transmis a OCM _x000a_16/04/2026 Besoin d'un fme sur site pour verifier le status du MPR et la chaine antennaire de l ODU FME desmond activé ETA asap ..;..;(04/22/2026 ocm ran 15h): 17/04/2026 Carte EAC (3DB19417AA )  faulty commandée passé pas disponible point transmis a OCM _x000a_16/04/2026 Besoin d'un fme sur site pour verifier le status du MPR et la chaine antennaire de l ODU FME desmond activé ETA asap ..;..;(04/22/2026 ocm ran 12h): 17/04/2026 Carte EAC (3DB19417AA )  faulty commandée passé pas disponible point transmis a OCM _x000a_16/04/2026 Besoin d'un fme sur site pour verifier le status du MPR et la chaine antennaire de l ODU FME desmond activé ETA asap "/>
  </r>
  <r>
    <s v="Limbe-Issokolo-IHS"/>
    <s v="SUO_191"/>
    <s v="SUD-OUEST"/>
    <s v="IHS"/>
    <m/>
    <s v="SUD-OUEST"/>
    <s v="Limbe"/>
    <s v="Huawei"/>
    <n v="0"/>
    <n v="0"/>
    <n v="0"/>
    <n v="0"/>
    <n v="0"/>
    <n v="0"/>
    <n v="12.857521979950519"/>
    <n v="13.868556899607057"/>
    <n v="13.868556899607057"/>
    <n v="13.868289373432297"/>
    <n v="32.372936225315634"/>
    <n v="27.540622418066651"/>
    <n v="0"/>
    <n v="13.868556899607057"/>
    <x v="0"/>
    <m/>
    <s v="SPARE-ISSUE"/>
    <x v="4"/>
    <s v="Warehouse HUAWEI"/>
    <x v="4"/>
    <s v="(04/22/2026 ocm ran 18h): 22.04.26; ODU arrivé ce soir et remplacement ce 23.04.26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04/22/2026 ocm ran 15h): 22.04.26; En attente de l'ODU ce jour en provenance de Douala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04/22/2026 ocm ran 12h): 22.04.26; En attente de l'ODU ce jour en provenance de Douala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
  </r>
  <r>
    <s v="Nkolfon-Cimencam-IHS"/>
    <s v="CTR_911"/>
    <s v="CENTRE"/>
    <s v="IHS"/>
    <s v="Gen-Lithium"/>
    <s v="CENTRE"/>
    <s v="Mbankomo"/>
    <s v="ZTE"/>
    <n v="0"/>
    <n v="0"/>
    <n v="0"/>
    <n v="0"/>
    <n v="0"/>
    <n v="0"/>
    <n v="0"/>
    <n v="1.9373353822271302"/>
    <n v="1.4769228354635553"/>
    <n v="4.1027992512120708"/>
    <n v="32.372936225315634"/>
    <n v="27.540622418066651"/>
    <n v="0"/>
    <n v="13.868556899607057"/>
    <x v="0"/>
    <m/>
    <s v="PDH"/>
    <x v="3"/>
    <s v="MPR ISSUE"/>
    <x v="3"/>
    <s v="(04/22/2026 ocm ran 18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04/22/2026 ocm ran 15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04/22/2026 ocm ran 12h): 22.04.26; FME Samba en route pour le site, ETA=11H UTC | FME sur site et investigations en cours, carte core EVO 1G probablement faulty_x000a_21/04/2026 Besoin d'un fme sur site pour verifier le status du MPR fme activé "/>
  </r>
  <r>
    <s v="Makepe-Maturite"/>
    <s v="LIT_401"/>
    <s v="Douala"/>
    <s v="IHS"/>
    <s v="Grid-Gen"/>
    <s v="LITTORAL"/>
    <s v="Douala"/>
    <s v="ZTE"/>
    <n v="0"/>
    <n v="0"/>
    <n v="0"/>
    <n v="2.3185601812614315E-3"/>
    <n v="0"/>
    <n v="0"/>
    <n v="0"/>
    <n v="0"/>
    <n v="0"/>
    <n v="0"/>
    <n v="6.4062693588160293"/>
    <n v="6.0028356640860068"/>
    <n v="20.8375057730149"/>
    <n v="13.796556688439729"/>
    <x v="0"/>
    <m/>
    <s v="IHS"/>
    <x v="0"/>
    <s v="Defaut GE &amp; Power Cabinet"/>
    <x v="0"/>
    <s v="(04/22/2026 retour IHS ) : power issue NUR to be checked  || (04/22/2026 hourly IHS):-ETA 08:20 PM..;..;(04/22/2026 ocm ran 18h): Power status check ongoing..;..;(04/22/2026 ticket):-INC-20260422-00012387"/>
  </r>
  <r>
    <s v="Bonewonda-III"/>
    <s v="LIT_615"/>
    <s v="Douala"/>
    <s v="CAMUSAT"/>
    <s v="Good Grid no GE - 8h"/>
    <s v="LITTORAL"/>
    <s v="Douala"/>
    <s v="ZTE"/>
    <n v="0"/>
    <n v="0"/>
    <n v="0"/>
    <n v="0"/>
    <n v="0"/>
    <n v="0"/>
    <n v="0"/>
    <n v="0"/>
    <n v="0"/>
    <n v="0"/>
    <n v="32.052204357157422"/>
    <n v="27.272228852372059"/>
    <n v="0"/>
    <n v="13.732653602828499"/>
    <x v="0"/>
    <m/>
    <s v="AKTIVCO GRID ONLY"/>
    <x v="0"/>
    <s v="AKTIVCO Coupure ENEO &amp; Baisse de tension"/>
    <x v="0"/>
    <s v="(04/22/2026 ocm ran 18h): 22.04.26; Camusat; Grid outage and GE is faulty /Grid return awaited - Escalated to L2..;..;(04/22/2026 ocm ran 15h): 22.04.26; Camusat; Grid outage and GE is faulty /Grid return awaited - Escalated to L2..;..;(04/22/2026 ocm ran 12h): 22.04.26; Camusat; Grid outage and GE is faulty /Grid return awaited - Escalated to L2"/>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9.208997162810999"/>
    <n v="32.68855126125851"/>
    <n v="0"/>
    <n v="13.716966707535979"/>
    <x v="2"/>
    <m/>
    <s v="IHS"/>
    <x v="0"/>
    <s v="Defaut GE &amp; Power Cabinet"/>
    <x v="0"/>
    <s v="4/22/2026 : impacted by   EXN_021_N_Goulfey_G   probleme d'energie U = 47V ||  Action : IHS  RCA   En attente ..;..;(04/22/2026 hourly IHS):-FME Yannick is on the way ETA : 07H00 am..;..;(04/22/2026 cell nokia): 22/04/2026 : Intervention ce jour ||ETA: 12H_x000a_21/04/2026 : Check breaker and  interconnection FXDB (sfp, optical fiber) between system and radio module, swap its if needed || Yanoussa activer pour investigation ..;..;(04/22/2026 cell nokia): 22/04/2026 : Intervention ce jour ||ETA: 12H || Cell UP _x000a_21/04/2026 : Check breaker and  interconnection FXDB (sfp, optical fiber) between system and radio module, swap its if needed || Yanoussa activer pour investigation ..;..;(04/22/2026 cell nokia): 22/04/2026 : Intervention ce jour ||ETA: 12H || Cell UP _x000a_21/04/2026 : Check breaker and  interconnection FXDB (sfp, optical fiber) between system and radio module, swap its if needed || Yanoussa activer pour investigation ..;..;(04/22/2026 ticket):-INC-20260422-00002350…2026-04-22 04:19:00…Chute de tension, U:47V…RCA IHS attendu…Others…Probleme energie, U:47V"/>
  </r>
  <r>
    <s v="CTR_941_Z_Biyemassi-Accacia"/>
    <s v="CTR_941"/>
    <s v="Yaounde"/>
    <s v="ESCO"/>
    <s v="Good Grid + Solar + GE"/>
    <s v="CENTRE"/>
    <s v="Yaounde"/>
    <s v="ZTE"/>
    <n v="6.5133968024169991E-17"/>
    <n v="0"/>
    <n v="0"/>
    <n v="0"/>
    <n v="0"/>
    <n v="0"/>
    <n v="0"/>
    <n v="0"/>
    <n v="0"/>
    <n v="0"/>
    <n v="8.1108443341366616"/>
    <n v="6.9100186664218626"/>
    <n v="19.237682958060006"/>
    <n v="13.510232341132257"/>
    <x v="0"/>
    <m/>
    <s v="AKTIVCO"/>
    <x v="0"/>
    <s v="AKTIVCO Defaut GE &amp; Power Cabinet"/>
    <x v="0"/>
    <s v="(04/22/2026 top offenders):- 22/04/2026 Grid outage gen cannot be started due to noise disturbance/ awaiting grid return"/>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2.2361305948227281"/>
    <n v="1.9061680793985947"/>
    <n v="23.758487152716221"/>
    <n v="13.349021068221317"/>
    <x v="0"/>
    <m/>
    <s v="IHS"/>
    <x v="0"/>
    <s v="Defaut GE &amp; Power Cabinet"/>
    <x v="0"/>
    <s v="(04/22/2026 ticket):-INC-20260422-00017278…Power fluctuations …Others Transmission equipement fault"/>
  </r>
  <r>
    <s v="Mamfe-Camtel"/>
    <s v="SUO_245"/>
    <s v="SUD-OUEST"/>
    <s v="ESCO"/>
    <s v="HGB"/>
    <s v="SUD-OUEST"/>
    <s v="Mamfe"/>
    <s v="NOKIA"/>
    <n v="0"/>
    <n v="0"/>
    <n v="0"/>
    <n v="0"/>
    <n v="18.542069805607813"/>
    <n v="18.542178018836168"/>
    <n v="18.542069805607813"/>
    <n v="18.542232125450344"/>
    <n v="18.542069805607813"/>
    <n v="18.542178018836168"/>
    <n v="22.046438761983282"/>
    <n v="30.25377748537117"/>
    <n v="0"/>
    <n v="13.304771466270058"/>
    <x v="2"/>
    <m/>
    <s v="No root cause"/>
    <x v="1"/>
    <s v="no root cause"/>
    <x v="1"/>
    <s v="(04/22/2026 ocm ran 18h): Power status check ongoing..;..;(04/22/2026 ticket):-INC-20260422-00012739…2026-04-22 21:55:13…Feedback IHS: FME is still working on site / Escalade L3 afin de savoir le reel souci sur site et un ETR…Others"/>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8921681474287495"/>
    <n v="1.6189678386731532"/>
    <n v="23.269901306069386"/>
    <n v="12.948694900309047"/>
    <x v="0"/>
    <m/>
    <s v="AKTIVCO GRID ONLY"/>
    <x v="0"/>
    <s v="AKTIVCO Coupure ENEO &amp; Baisse de tension"/>
    <x v="0"/>
    <s v="(04/22/2026 ticket):-INC-20260422-00017445…2026-04-22 22:16:30…Grid outage, Grid only site / Grid return awaited"/>
  </r>
  <r>
    <s v="Nkongmondo"/>
    <s v="LIT_091"/>
    <s v="Douala"/>
    <s v="IHS"/>
    <s v="GridOnly"/>
    <s v="LITTORAL"/>
    <s v="Douala"/>
    <s v="ZTE"/>
    <n v="0"/>
    <n v="0"/>
    <n v="0"/>
    <n v="4.2451231761848911"/>
    <n v="4.588537609186349"/>
    <n v="2.4129434157171272"/>
    <n v="4.4776034220521463"/>
    <n v="2.6936318782763036"/>
    <n v="5.8738581982861202"/>
    <n v="4.6419001635119992"/>
    <n v="9.3730391392795624"/>
    <n v="8.09611422218142"/>
    <n v="16.105514569885763"/>
    <n v="12.455269623579969"/>
    <x v="0"/>
    <m/>
    <s v="IHS"/>
    <x v="0"/>
    <s v="Defaut GE &amp; Power Cabinet"/>
    <x v="0"/>
    <s v="(04/22/2026 hourly IHS):-Grid only, no space // awaiting grid return..;..;(04/22/2026 ocm ran 15h): 22.04.26; IHS; Grid only, no space // awaiting grid return - Escalated to L2..;..;(04/22/2026 ocm ran 12h): 22.04.26; IHS; Grid only, no space // awaiting grid return - Escalated to L2..;..;(04/22/2026 ticket):-INC-20260422-00006374…2026-04-22 11:44:29…Grid only, no space //Grid return…power Grid outage here the site is only on Grid …Others Transmission equipement fault"/>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21.819731396608304"/>
    <n v="27.540622418066651"/>
    <n v="0"/>
    <n v="12.361560225785796"/>
    <x v="0"/>
    <m/>
    <s v="SPARE-ISSUE"/>
    <x v="4"/>
    <s v="Warehouse HUAWEI"/>
    <x v="4"/>
    <s v="(04/22/2026 ocm ran 18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4/22/2026 ocm ran 15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4/22/2026 ocm ran 12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r>
  <r>
    <s v="Ekekam-MTN-IHS"/>
    <s v="CTR_694"/>
    <s v="Yaounde"/>
    <s v="IHS"/>
    <s v="Gen-Lithium"/>
    <s v="CENTRE"/>
    <s v="Yaounde"/>
    <s v="NOKIA"/>
    <n v="0"/>
    <n v="0"/>
    <n v="0"/>
    <n v="0"/>
    <n v="0"/>
    <n v="0"/>
    <n v="0"/>
    <n v="0"/>
    <n v="0"/>
    <n v="5.5081142472312825"/>
    <n v="0"/>
    <n v="36.720829890755532"/>
    <n v="0"/>
    <n v="12.327606132984052"/>
    <x v="0"/>
    <m/>
    <s v="SPARE-ISSUE"/>
    <x v="4"/>
    <s v="SPARE-ISSUE"/>
    <x v="4"/>
    <s v="(04/22/2026 ocm ran 18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04/22/2026 ocm ran 15h): 22.04.26; ODU MPT 7-8G 3DB20859AC faulty and not available, order ongoing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04/22/2026 ocm ran 12h): 22.04.26; ODU MPT 7-8G 3DB20859AC faulty, commande en cours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
  </r>
  <r>
    <s v="Carrefour-Diderot"/>
    <s v="CTR_841"/>
    <s v="Yaounde"/>
    <s v="CAMUSAT"/>
    <s v="Good Grid no GE - 8h"/>
    <s v="CENTRE"/>
    <s v="Yaounde"/>
    <s v="ZTE"/>
    <n v="0"/>
    <n v="0"/>
    <n v="0"/>
    <n v="0"/>
    <n v="0"/>
    <n v="0"/>
    <n v="0"/>
    <n v="2.0062322897672304"/>
    <n v="48.931036745968562"/>
    <n v="12.206844817696965"/>
    <n v="21.045281144962814"/>
    <n v="27.533928516784485"/>
    <n v="0"/>
    <n v="12.24872158158621"/>
    <x v="0"/>
    <m/>
    <s v="AKTIVCO GRID ONLY"/>
    <x v="0"/>
    <s v="AKTIVCO Coupure ENEO &amp; Baisse de tension"/>
    <x v="0"/>
    <s v="(04/22/2026 ticket):-INC-20260422-00017928…2026-04-22 23:18:36…Grid outage and grid only site, no space to deploy a GEM / Grid return awaited"/>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5.4112262148843566"/>
    <n v="4.6639491552509087"/>
    <n v="18.837539152532358"/>
    <n v="12.162025265885347"/>
    <x v="0"/>
    <m/>
    <s v="AKTIVCO GRID ONLY"/>
    <x v="0"/>
    <s v="AKTIVCO Coupure ENEO &amp; Baisse de tension"/>
    <x v="0"/>
    <s v="(04/22/2026 ocm ran 12h): 22.04.26; Power alarms; Camusat feedback awaiting - Escalated to L2..;..;(04/22/2026 ticket):-INC-20260422-00007194…2026-04-22 12:19:18…Technician is on the way ETA 14H30"/>
  </r>
  <r>
    <s v="Biteng-OKUI"/>
    <s v="CTR_705"/>
    <s v="Yaounde"/>
    <s v="CAMUSAT"/>
    <s v="Good Grid + GE"/>
    <s v="CENTRE"/>
    <s v="Yaounde"/>
    <s v="ZTE"/>
    <n v="0"/>
    <n v="0"/>
    <n v="0"/>
    <n v="31.51502926379651"/>
    <n v="32.343201125464788"/>
    <n v="10.185898588317883"/>
    <n v="0"/>
    <n v="8.3548067676274798"/>
    <n v="0"/>
    <n v="0"/>
    <n v="6.2144297367400849"/>
    <n v="5.2980634862347875"/>
    <n v="18.052060282314098"/>
    <n v="12.079983905625321"/>
    <x v="0"/>
    <m/>
    <s v="IHS"/>
    <x v="0"/>
    <s v="Defaut GE &amp; Power Cabinet"/>
    <x v="0"/>
    <s v="04/22/2026 : impacted by   CTR_315_Z_Bitoto , Power issue / En attente RCA IHS..;..;(04/22/2026 ticket):-INC-20260422-00017548…impacté par bitotol …Others Transmission equipement fault"/>
  </r>
  <r>
    <s v="Bda-Mankon-Palace-IHS"/>
    <s v="NRO_059"/>
    <s v="NORD-OUEST"/>
    <s v="IHS"/>
    <s v="Grid-Gen"/>
    <s v="NORD-OUEST"/>
    <s v="Bamenda"/>
    <s v="Huawei"/>
    <n v="0"/>
    <n v="0"/>
    <n v="0.90241929270359811"/>
    <n v="1.4098629409901466"/>
    <n v="0"/>
    <n v="7.7582590680672185E-3"/>
    <n v="0"/>
    <n v="0"/>
    <n v="0"/>
    <n v="0"/>
    <n v="16.31573504550196"/>
    <n v="27.772358905311258"/>
    <n v="0"/>
    <n v="11.653386667351532"/>
    <x v="0"/>
    <m/>
    <s v="PDH"/>
    <x v="3"/>
    <s v="ODU HS"/>
    <x v="3"/>
    <s v="(04/22/2026 hourly IHS):-our FME MOSES is managing with level zero..;..;(04/22/2026 ocm ran 18h): 22.04.26; 22.04.26; Besoin d'un FME sur site pour vérifier la chaine antennaire de l'ODU 3.1; RM Denis informé pour investigations, update ASAP..;..;(04/22/2026 ocm ran 15h): 22.04.26; 22.04.26; Besoin d'un FME sur site pour vérifier la chaine antennaire de l'ODU 3.1; RM Denis informé pour investigations, update ASAP..;..;(04/22/2026 ocm ran 12h): Power status check ongoing"/>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26.800220670255591"/>
    <n v="22.546493925762718"/>
    <n v="3.4675236874922535E-2"/>
    <n v="11.414269835645985"/>
    <x v="2"/>
    <m/>
    <s v="No root cause"/>
    <x v="1"/>
    <s v="no root cause"/>
    <x v="1"/>
    <s v=""/>
  </r>
  <r>
    <s v="Nyalla-II"/>
    <s v="LIT_341"/>
    <s v="Douala"/>
    <s v="IHS"/>
    <s v="Grid-Gen"/>
    <s v="LITTORAL"/>
    <s v="Douala"/>
    <s v="ZTE"/>
    <n v="13.868556899607057"/>
    <n v="13.868556899607057"/>
    <n v="13.868556899607057"/>
    <n v="13.868556899607057"/>
    <n v="51.126945093641304"/>
    <n v="0"/>
    <n v="0"/>
    <n v="1.7710411119957321"/>
    <n v="1.1486325488752502"/>
    <n v="0"/>
    <n v="4.5959078210615925"/>
    <n v="4.5570061133381614"/>
    <n v="16.61222658891975"/>
    <n v="10.849220821098468"/>
    <x v="0"/>
    <m/>
    <s v="No root cause"/>
    <x v="1"/>
    <s v="no root cause"/>
    <x v="1"/>
    <s v="(04/22/2026 ocm ran 18h): Power status check ongoing..;..;(04/22/2026 ticket):-INC-20260422-00013176"/>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2.243208125191973"/>
    <n v="26.753891905001851"/>
    <n v="0"/>
    <n v="10.729919080646033"/>
    <x v="0"/>
    <m/>
    <s v="BSS"/>
    <x v="6"/>
    <s v="BSS Hardware issue"/>
    <x v="3"/>
    <s v="(04/22/2026 cell nokia): 22/04/2026: Need BO RAN analysis || Alarm already UP but FME should check and replace radio module if issue persist..;..;(04/22/2026 ticket):-INC-20260422-00018020…Others Transmission equipement fault"/>
  </r>
  <r>
    <s v="CBC-Radio-II"/>
    <s v="CTR_821"/>
    <s v="Yaounde"/>
    <s v="CAMUSAT"/>
    <s v="Good Grid no GE - 8h"/>
    <s v="CENTRE"/>
    <s v="Yaounde"/>
    <s v="ZTE"/>
    <n v="0"/>
    <n v="0"/>
    <n v="0"/>
    <n v="0"/>
    <n v="0"/>
    <n v="0"/>
    <n v="0"/>
    <n v="0"/>
    <n v="0"/>
    <n v="0"/>
    <n v="9.2191677757394821"/>
    <n v="7.8529024755959496"/>
    <n v="12.927722947816321"/>
    <n v="10.694465846538424"/>
    <x v="0"/>
    <m/>
    <s v="AKTIVCO GRID ONLY"/>
    <x v="0"/>
    <s v="AKTIVCO Coupure ENEO &amp; Baisse de tension"/>
    <x v="0"/>
    <s v="(04/22/2026 ocm ran 18h): Power status check ongoing..;..;(04/22/2026 ticket):-INC-20260422-00012565…2026-04-22 23:13:32…Grid outage and Grid only site / Grid return awaited"/>
  </r>
  <r>
    <s v="Maroua-Meskin"/>
    <s v="EXN_233"/>
    <s v="Maroua"/>
    <s v="CAMUSAT"/>
    <s v="Bad Grid + GE"/>
    <s v="EXTREME-NORD"/>
    <s v="Maroua"/>
    <s v="Huawei"/>
    <n v="0"/>
    <n v="0.2134680523809116"/>
    <n v="1.1352740752155193"/>
    <n v="0"/>
    <n v="0"/>
    <n v="4.5824915176367531"/>
    <n v="3.0775854442932031"/>
    <n v="3.7086261853193045"/>
    <n v="4.904646537283874E-3"/>
    <n v="2.3917731777543776"/>
    <n v="18.206654237057819"/>
    <n v="23.233521952596131"/>
    <n v="0.50154776991991101"/>
    <n v="10.661221260554802"/>
    <x v="0"/>
    <m/>
    <s v="AKTIVCO"/>
    <x v="0"/>
    <s v="AKTIVCO Defaut GE &amp; Power Cabinet"/>
    <x v="0"/>
    <s v="(04/22/2026 ocm ran 15h): 22.04.26: Camusat; technician is ongoing to the site, ETA=14H UTC - Escalated to L2..;..;(04/22/2026 ocm ran 12h): 22.04.2026: Camusat; technician is ongoing to the site, ETA=11H UTC - Escalated to L2"/>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0.75986475306643642"/>
    <n v="1.2523970541734244"/>
    <n v="19.368088798271707"/>
    <n v="10.629189459896756"/>
    <x v="0"/>
    <m/>
    <s v="IHS"/>
    <x v="0"/>
    <s v="Defaut GE &amp; Power Cabinet"/>
    <x v="0"/>
    <s v="(04/22/2026 hourly IHS):-Fme is on site"/>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7.849384467400618"/>
    <n v="15.308049086909362"/>
    <n v="5.3668860412330064"/>
    <n v="10.486748758366844"/>
    <x v="2"/>
    <m/>
    <s v="IHS GRID ONLY"/>
    <x v="0"/>
    <s v="Coupure ENEO &amp; Baisse de tension"/>
    <x v="0"/>
    <s v="04/22/2026 : impacted by SUO_010_H_Bambili, Probleme d'energie  ||  Action : RCA IHS attendu   || (site up RCA IHS attendu   )..;..;(04/22/2026 ticket):-INC-20260422-00004502…2026-04-22 07:50:41…Site up, _x000a_RCA IHS attendu…RCA IHS attendu…Others…Probelem energie"/>
  </r>
  <r>
    <s v="Sodiko-III-MTN"/>
    <s v="LIT_741"/>
    <s v="Douala"/>
    <s v="MTN"/>
    <m/>
    <s v="LITTORAL"/>
    <s v="Douala"/>
    <s v="ZTE"/>
    <n v="4.6740568097182633"/>
    <n v="7.1897302765435906"/>
    <n v="19.040854457200094"/>
    <n v="24.821756227295943"/>
    <n v="8.5966325945330482"/>
    <n v="5.2943965037539273"/>
    <n v="0"/>
    <n v="0.70293394172352441"/>
    <n v="2.3803587276312443"/>
    <n v="1.4780821155541854"/>
    <n v="8.4079709362972554"/>
    <n v="7.5851464243091895"/>
    <n v="12.916471040806186"/>
    <n v="10.482870477380841"/>
    <x v="0"/>
    <m/>
    <s v="Partners"/>
    <x v="0"/>
    <s v="sharing"/>
    <x v="0"/>
    <s v="(04/22/2026 ticket):-INC-20260422-00015722…2026-04-22 19:57:37…MTN alerté pour vérifier le power"/>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20.705190460774794"/>
    <n v="17.645920672807208"/>
    <n v="2.5376641342009814"/>
    <n v="10.204001192810038"/>
    <x v="2"/>
    <m/>
    <s v="AKTIVCO"/>
    <x v="0"/>
    <s v="AKTIVCO Defaut GE &amp; Power Cabinet"/>
    <x v="0"/>
    <s v="(04/22/2026 ocm ran 15h): 22.04.26; Camusat; Technician is managing feedback awaited"/>
  </r>
  <r>
    <s v="LIT_850_Z_Ndogbassi-Taniere-Plus"/>
    <s v="LIT_850"/>
    <s v="Douala"/>
    <s v="ESCO "/>
    <s v="medium Grid GE"/>
    <s v="LITTORAL"/>
    <s v="Douala"/>
    <s v="ZTE"/>
    <n v="0"/>
    <n v="0"/>
    <n v="0"/>
    <n v="0"/>
    <n v="0"/>
    <n v="0"/>
    <n v="0"/>
    <n v="0"/>
    <n v="0"/>
    <n v="0"/>
    <n v="4.5972816725217722"/>
    <n v="4.0201658557483393"/>
    <n v="15.697949293776956"/>
    <n v="10.192408391903728"/>
    <x v="0"/>
    <m/>
    <s v="No root cause"/>
    <x v="1"/>
    <s v="no root cause"/>
    <x v="1"/>
    <s v="(04/22/2026 ocm ran 18h): Power status check ongoing"/>
  </r>
  <r>
    <s v="White-Star-Hotel"/>
    <s v="SUO_236"/>
    <s v="SUD-OUEST"/>
    <s v="CAMUSAT"/>
    <s v="Medium Grid + GE"/>
    <s v="SUD-OUEST"/>
    <s v="Limbe"/>
    <s v="Huawei"/>
    <n v="0"/>
    <n v="0"/>
    <n v="0"/>
    <n v="0"/>
    <n v="3.2080847123415879"/>
    <n v="1.6494772181843604"/>
    <n v="7.9436190370199151"/>
    <n v="5.2270155778708052"/>
    <n v="0"/>
    <n v="0.70650095738700402"/>
    <n v="22.614843990424006"/>
    <n v="19.181799133660423"/>
    <n v="0.84218300949729363"/>
    <n v="10.108137646854034"/>
    <x v="0"/>
    <m/>
    <s v="ACCESS-ISSUE"/>
    <x v="7"/>
    <s v="ACCESS-ISSUE"/>
    <x v="5"/>
    <s v="(04/22/2026 ocm ran 18h): Power status check ongoing || (04/22/2026 top offenders):- 22/04/2026 red zone; Intervention in the morning"/>
  </r>
  <r>
    <s v="Buea-Boduma-IHS"/>
    <s v="SUO_186"/>
    <s v="SUD-OUEST"/>
    <s v="IHS"/>
    <s v="Grid-Gen"/>
    <s v="SUD-OUEST"/>
    <s v="Buea"/>
    <s v="Huawei"/>
    <n v="0"/>
    <n v="0"/>
    <n v="2.3331849454817322"/>
    <n v="0.32343914528597473"/>
    <n v="2.675261747609386E-4"/>
    <n v="0.44008055748174402"/>
    <n v="9.179803985355262"/>
    <n v="9.2576005969757418"/>
    <n v="6.1407779803842679"/>
    <n v="14.258610062408508"/>
    <n v="7.3213793268827256"/>
    <n v="9.356480206452666"/>
    <n v="11.233267832870402"/>
    <n v="10.044591262809154"/>
    <x v="0"/>
    <m/>
    <s v="Partners"/>
    <x v="0"/>
    <s v="sharing"/>
    <x v="0"/>
    <s v="22/04/2026; Impacted by Buea-Low-Boduma. Power issue handled by MTN"/>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3.9524457553485286"/>
    <n v="3.5365580512119568"/>
    <n v="15.645554395480524"/>
    <n v="9.9106498246455104"/>
    <x v="0"/>
    <m/>
    <s v="AKTIVCO GRID ONLY"/>
    <x v="0"/>
    <s v="AKTIVCO Coupure ENEO &amp; Baisse de tension"/>
    <x v="0"/>
    <s v="(04/22/2026 ticket):-INC-20260422-00015926"/>
  </r>
  <r>
    <s v="Masque"/>
    <s v="CTR_020"/>
    <s v="Yaounde"/>
    <s v="IHS"/>
    <s v="Grid-Gen"/>
    <s v="CENTRE"/>
    <s v="Yaounde"/>
    <s v="ZTE"/>
    <n v="5.7591608096269482"/>
    <n v="0"/>
    <n v="9.0566527695736171E-2"/>
    <n v="0"/>
    <n v="0"/>
    <n v="0.32948523683557179"/>
    <n v="6.3307572346211689"/>
    <n v="5.3269455216831743"/>
    <n v="9.2457045997380387"/>
    <n v="9.2457045997380387"/>
    <n v="0.20308022493195688"/>
    <n v="0.17212889011291596"/>
    <n v="18.203123118982113"/>
    <n v="9.579505925526421"/>
    <x v="0"/>
    <m/>
    <s v="BSS"/>
    <x v="6"/>
    <s v="BSS Hardware issue"/>
    <x v="3"/>
    <s v="22/04/2026: Impacted by GPS pronlematic on TDD"/>
  </r>
  <r>
    <s v="Ancienne-Mairie-Dla-V"/>
    <s v="LIT_771"/>
    <s v="Douala"/>
    <s v="CAMUSAT"/>
    <s v="Good Grid + GE"/>
    <s v="LITTORAL"/>
    <s v="Douala"/>
    <s v="ZTE"/>
    <n v="0"/>
    <n v="0"/>
    <n v="0"/>
    <n v="0"/>
    <n v="0"/>
    <n v="0"/>
    <n v="0"/>
    <n v="0"/>
    <n v="0"/>
    <n v="0"/>
    <n v="7.1292899136322037"/>
    <n v="6.108875560587669"/>
    <n v="12.263792033567757"/>
    <n v="9.4643091546743605"/>
    <x v="0"/>
    <m/>
    <s v="AKTIVCO"/>
    <x v="0"/>
    <s v="AKTIVCO Defaut GE &amp; Power Cabinet"/>
    <x v="0"/>
    <s v="(04/22/2026 ocm ran 18h): Power status check ongoing..;..;(04/22/2026 ticket):-INC-20260422-00016065…2026-04-22 23:30:15…unknow / investigation ongoing by our FME || (04/22/2026 top offenders):- 22/04/2026 Power issue en attente de retour camusat"/>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0.20158147788448855"/>
    <n v="0.17149137570509224"/>
    <n v="17.95948000183861"/>
    <n v="9.4520207857136764"/>
    <x v="0"/>
    <m/>
    <s v="BSS"/>
    <x v="6"/>
    <s v="BSS Hardware issue"/>
    <x v="3"/>
    <s v="(04/22/2026 ticket):-INC-20260422-00017336…Others. 22/04/2026: Impacted by GPS pronlematic on TDD"/>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0.20120679112262149"/>
    <n v="0.17117261850117735"/>
    <n v="17.90643529736225"/>
    <n v="9.424198063538535"/>
    <x v="0"/>
    <m/>
    <s v="No root cause"/>
    <x v="1"/>
    <s v="no root cause"/>
    <x v="1"/>
    <s v=""/>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5.4334576294218024"/>
    <n v="9.5984169242224855"/>
    <n v="10.333081071734226"/>
    <n v="9.3867800692286405"/>
    <x v="0"/>
    <m/>
    <s v="No root cause"/>
    <x v="1"/>
    <s v="no root cause"/>
    <x v="1"/>
    <s v="(04/22/2026 cell zte): 22/04/2026 : Besoin d'analyse BO RAN"/>
  </r>
  <r>
    <s v="H-Franco"/>
    <s v="CTR_102"/>
    <s v="Yaounde"/>
    <s v="IHS"/>
    <s v="Grid-Gen"/>
    <s v="CENTRE"/>
    <s v="Yaounde"/>
    <s v="ZTE"/>
    <n v="6.2482699974032121"/>
    <n v="5.4646501613717877"/>
    <n v="0"/>
    <n v="0"/>
    <n v="0"/>
    <n v="0"/>
    <n v="10.853643920521185"/>
    <n v="7.4495338623930971"/>
    <n v="4.6395459331741025"/>
    <n v="10.372025465638224"/>
    <n v="0.13001630636787645"/>
    <n v="0.15077215745075853"/>
    <n v="17.775379650970631"/>
    <n v="9.3388393787114801"/>
    <x v="0"/>
    <m/>
    <s v="BSS"/>
    <x v="6"/>
    <s v="BSS Hardware issue"/>
    <x v="3"/>
    <s v="22/04/2026: Impacted by GPS pronlematic on TDD"/>
  </r>
  <r>
    <s v="Logpom-Bilingual-School"/>
    <s v="LIT_650"/>
    <s v="Douala"/>
    <s v="CAMUSAT"/>
    <s v="Good Grid no GE - 8h"/>
    <s v="LITTORAL"/>
    <s v="Douala"/>
    <s v="ZTE"/>
    <n v="0"/>
    <n v="15.021541207591754"/>
    <n v="13.868556899607057"/>
    <n v="3.5958728201967309"/>
    <n v="0"/>
    <n v="0"/>
    <n v="20.205716927344163"/>
    <n v="48.293147334868586"/>
    <n v="63.491023961784435"/>
    <n v="0"/>
    <n v="4.1631446111051158"/>
    <n v="3.6491324703938295"/>
    <n v="14.405176998995328"/>
    <n v="9.3316875123062033"/>
    <x v="0"/>
    <m/>
    <s v="AKTIVCO GRID ONLY"/>
    <x v="0"/>
    <s v="AKTIVCO Coupure ENEO &amp; Baisse de tension"/>
    <x v="0"/>
    <s v="(04/22/2026 ocm ran 15h): 22.04.26; Camusat; Grid outage / Grid return awaited..;..;(04/22/2026 ticket):-INC-20260422-00009648…2026-04-22 13:36:39…Grid outage / Grid return awaited"/>
  </r>
  <r>
    <s v="Kanga"/>
    <s v="LIT_510"/>
    <s v="LITTORAL"/>
    <s v="IHS"/>
    <s v="Grid-Hybrid-Gen"/>
    <s v="LITTORAL"/>
    <s v="Massock-Songloulou"/>
    <s v="NOKIA"/>
    <n v="0"/>
    <n v="0"/>
    <n v="0"/>
    <n v="0"/>
    <n v="0"/>
    <n v="0.99509095518137713"/>
    <n v="0"/>
    <n v="0"/>
    <n v="7.2101826740124768E-3"/>
    <n v="1.945774552425614"/>
    <n v="32.733764974053059"/>
    <n v="13.770311209033324"/>
    <n v="0"/>
    <n v="9.2972309116965803"/>
    <x v="0"/>
    <m/>
    <s v="PDH"/>
    <x v="3"/>
    <s v="MPR ISSUE"/>
    <x v="3"/>
    <s v="(04/22/2026 ocm ran 18h): Impacted by Songloulou-IHS_LIT_200 (TX issue)..;..;(04/22/2026 ocm ran 15h): Impacted by Songloulou-IHS_LIT_200 (TX issue)..;..;(04/22/2026 ocm ran 12h): Impacted by Songloulou-IHS_LIT_200 (TX issue)"/>
  </r>
  <r>
    <s v="SongLoulou-IHS"/>
    <s v="LIT_200"/>
    <s v="LITTORAL"/>
    <s v="IHS"/>
    <s v="Grid-Gen"/>
    <s v="LITTORAL"/>
    <s v="Songloulou"/>
    <s v="NOKIA"/>
    <n v="0"/>
    <n v="0"/>
    <n v="0"/>
    <n v="0"/>
    <n v="0"/>
    <n v="0.99426933882033042"/>
    <n v="0"/>
    <n v="0"/>
    <n v="6.2402786523116866E-3"/>
    <n v="1.9455260434439701"/>
    <n v="32.733764974053059"/>
    <n v="13.770311209033324"/>
    <n v="0"/>
    <n v="9.2972309116965803"/>
    <x v="0"/>
    <m/>
    <s v="PDH"/>
    <x v="3"/>
    <s v="ODU HS"/>
    <x v="3"/>
    <s v="(04/22/2026 ocm ran 18h): 22.04.26: Check en cours avec le level 0 qui est sur site actuellement et si NOK, suite des investigations en hauteur ce 23.04.26_x000a_22.04.26; Besoin d'un FME sur site pour vérifier la chaine antennaire de l'ODU 3.1; FME Charly activé pour investigations, ETA=14H UTC..;..;(04/22/2026 ocm ran 15h): 22.04.26; Besoin d'un FME sur site pour vérifier la chaine antennaire de l'ODU 3.1; FME Charly activé pour investigations, ETA=14H UTC..;..;(04/22/2026 ocm ran 12h): 22.04.26; Besoin d'un FME sur site pour vérifier la chaine antennaire de l'ODU 3.1; FME Charly activé pour investigations, ETA=14H UTC"/>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32.733007177845678"/>
    <n v="13.770311209033324"/>
    <n v="0"/>
    <n v="9.2971226984682325"/>
    <x v="2"/>
    <m/>
    <s v="ACCESS-ISSUE"/>
    <x v="7"/>
    <s v="ACCESS-ISSUE"/>
    <x v="5"/>
    <s v="(04/22/2026 hourly IHS):-Area attaqued by Boko Haram. No one can reach the site now. Awaiting updates. The site no longer appears in the client app"/>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32.733007177845678"/>
    <n v="13.770311209033324"/>
    <n v="0"/>
    <n v="9.2971226984682325"/>
    <x v="2"/>
    <m/>
    <s v="No root cause"/>
    <x v="1"/>
    <s v="no root cause"/>
    <x v="1"/>
    <s v=""/>
  </r>
  <r>
    <s v="Mbam"/>
    <s v="CTR_303"/>
    <s v="CENTRE"/>
    <s v="IHS"/>
    <s v="Hybrid-Gen"/>
    <s v="CENTRE"/>
    <s v="Mbam"/>
    <s v="NOKIA"/>
    <n v="1.2484554822176806E-3"/>
    <n v="0"/>
    <n v="0"/>
    <n v="0"/>
    <n v="4.4924352663456109"/>
    <n v="9.2966357389406529"/>
    <n v="9.2964734190981293"/>
    <n v="9.29679805878318"/>
    <n v="9.2964734190981293"/>
    <n v="9.2967439521690061"/>
    <n v="32.730354891119845"/>
    <n v="13.770311209033324"/>
    <n v="0"/>
    <n v="9.2967439521690061"/>
    <x v="0"/>
    <m/>
    <s v="SPARE-ISSUE"/>
    <x v="4"/>
    <s v="Warehouse HUAWEI"/>
    <x v="4"/>
    <s v="(04/22/2026 ocm ran 18h): 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4/22/2026 ocm ran 15h):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4/22/2026 ocm ran 12h): 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r>
  <r>
    <s v="Mambine"/>
    <s v="CTR_097"/>
    <s v="CENTRE"/>
    <s v="IHS"/>
    <s v="Grid-Gen"/>
    <s v="CENTRE"/>
    <s v="Mambine"/>
    <s v="NOKIA"/>
    <n v="5.7925002461536597E-2"/>
    <n v="0.19509804821771382"/>
    <n v="0"/>
    <n v="1.3376308738047311E-3"/>
    <n v="8.3650602405639096E-2"/>
    <n v="0.48016726648518404"/>
    <n v="0.46698820623987697"/>
    <n v="0"/>
    <n v="2.5424036483801184E-2"/>
    <n v="8.229160256236618"/>
    <n v="32.730354891119845"/>
    <n v="13.770311209033324"/>
    <n v="0"/>
    <n v="9.2967439521690061"/>
    <x v="0"/>
    <m/>
    <s v="SPARE-ISSUE"/>
    <x v="4"/>
    <s v="Warehouse HUAWEI"/>
    <x v="4"/>
    <s v="(04/22/2026 ocm ran 18h): 22.04.26; FME faulty et expédition en cours de Yaoundé pour Boumneybel, ETD=22.04.26_x000a_21.04.26; Besoin d'un FME sur site pour vérifier le statut de la MRBTS1 et son interco avec le MPR S1P2; CM-20260421-00000491; FME Etienne activé pour investigations, ETA=17H UTC..;..;(04/22/2026 ocm ran 15h): 22.04.26; FME faulty et expédition en cours de Yaoundé pour Boumneybel, ETD=22.04.26_x000a_21.04.26; Besoin d'un FME sur site pour vérifier le statut de la MRBTS1 et son interco avec le MPR S1P2; CM-20260421-00000491; FME Etienne activé pour investigations, ETA=17H UTC"/>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32.729597094912457"/>
    <n v="13.770311209033324"/>
    <n v="0"/>
    <n v="9.2966357389406529"/>
    <x v="2"/>
    <m/>
    <s v="ACCESS-ISSUE"/>
    <x v="7"/>
    <s v="ACCESS-ISSUE"/>
    <x v="5"/>
    <s v="(04/22/2026 ocm ran 18h): 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04/22/2026 ocm ran 15h): 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04/22/2026 ocm ran 12h): 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32.728460400601385"/>
    <n v="13.770311209033324"/>
    <n v="0"/>
    <n v="9.2964734190981293"/>
    <x v="2"/>
    <m/>
    <s v="PDH"/>
    <x v="3"/>
    <s v="ODU HS"/>
    <x v="3"/>
    <s v="(04/22/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2/2026 ocm ran 15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2/2026 ocm ran 12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32.728460400601385"/>
    <n v="13.770311209033324"/>
    <n v="0"/>
    <n v="9.2964734190981293"/>
    <x v="1"/>
    <m/>
    <s v="Exclu"/>
    <x v="2"/>
    <s v="EXCLU"/>
    <x v="2"/>
    <s v=""/>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32.728460400601385"/>
    <n v="13.770311209033324"/>
    <n v="0"/>
    <n v="9.2964734190981293"/>
    <x v="2"/>
    <m/>
    <s v="ACCESS-ISSUE"/>
    <x v="7"/>
    <s v="ACCESS-ISSUE"/>
    <x v="5"/>
    <s v="(04/22/2026 ocm ran 18h): 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4/22/2026 ocm ran 15h): 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4/22/2026 ocm ran 12h): 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32.728460400601385"/>
    <n v="13.770311209033324"/>
    <n v="0"/>
    <n v="9.2964734190981293"/>
    <x v="2"/>
    <m/>
    <s v="IHS GRID ONLY"/>
    <x v="0"/>
    <s v="Coupure ENEO &amp; Baisse de tension"/>
    <x v="0"/>
    <s v="04/22/2026 : impacted by SUO_010_H_Bambili, Probleme d'energie  ||  Action : RCA IHS attendu   || (site up RCA IHS attendu   )..;..;(04/22/2026 cell nokia): 21/04/2026 : Feedback RM: Road blocked No traffic || Access issue  _x000a_20/04/2026 : Ghost town _x000a_18/04/2026 : Check breaker and  interconnection FXDB (sfp, optical fiber) between system and radio module, swap its if neede..;..;(04/22/2026 cell nokia): 21/04/2026 : Feedback RM: Road blocked No traffic || Access issue  _x000a_20/04/2026 : Ghost town _x000a_18/04/2026 : Check breaker and  interconnection FXDB (sfp, optical fiber) between system and radio module, swap its if neede..;..;(04/22/2026 cell nokia): 21/04/2026 : Feedback RM: Road blocked No traffic || Access issue  _x000a_20/04/2026 : Ghost town _x000a_18/04/2026 : Check breaker and  interconnection FXDB (sfp, optical fiber) between system and radio module, swap its if neede..;..;(04/22/2026 ticket):-INC-20260422-00004518…2026-04-22 07:50:41…Site up, _x000a_RCA IHS attendu…RCA IHS attendu…Others…Probelem energie"/>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32.728460400601385"/>
    <n v="13.770311209033324"/>
    <n v="0"/>
    <n v="9.2964734190981293"/>
    <x v="2"/>
    <m/>
    <s v="No root cause"/>
    <x v="1"/>
    <s v="no root cause"/>
    <x v="1"/>
    <s v="(04/22/2026 hourly IHS):-FME Eric is managing with level 0..;..;(04/22/2026 ocm ran 18h): 22.04.26; IHS; FME Eric is managing with level 0 - Escalated to L3_x000a_21.04.26; IHS; FME Eric is managing with level 0 - Escalated to L2..;..;(04/22/2026 ocm ran 15h): 22.04.26; IHS; FME Eric is managing with level 0 - Escalated to L3_x000a_21.04.26; IHS; FME Eric is managing with level 0 - Escalated to L2..;..;(04/22/2026 ocm ran 12h): 22.04.26; IHS; FME Eric is managing with level 0 - Escalated to L3_x000a_21.04.26; IHS; FME Eric is managing with level 0 - Escalated to L2"/>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0"/>
    <n v="0"/>
    <n v="17.729448614148101"/>
    <n v="9.2457045997380387"/>
    <x v="0"/>
    <m/>
    <s v="BSS"/>
    <x v="6"/>
    <s v="BSS Hardware issue"/>
    <x v="3"/>
    <s v="22/04/2026: Impacted by GPS pronlematic on TDD"/>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0"/>
    <n v="0"/>
    <n v="17.729448614148101"/>
    <n v="9.2457045997380387"/>
    <x v="0"/>
    <m/>
    <s v="AKTIVCO GRID ONLY"/>
    <x v="0"/>
    <s v="AKTIVCO Coupure ENEO &amp; Baisse de tension"/>
    <x v="0"/>
    <s v="(04/22/2026 top offenders):- Grid outage and grid only site / Grid return awaited"/>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0"/>
    <n v="0"/>
    <n v="17.729448614148101"/>
    <n v="9.2457045997380387"/>
    <x v="0"/>
    <m/>
    <s v="No root cause"/>
    <x v="1"/>
    <s v="no root cause"/>
    <x v="1"/>
    <s v=""/>
  </r>
  <r>
    <s v="Vallee-Omnisport"/>
    <s v="CTR_758"/>
    <s v="Yaounde"/>
    <s v="CAMUSAT"/>
    <s v="Good Grid no GE - 8h"/>
    <s v="CENTRE"/>
    <s v="Yaounde"/>
    <s v="ZTE"/>
    <n v="35.519949605202697"/>
    <n v="5.1358069873556431"/>
    <n v="0"/>
    <n v="0"/>
    <n v="0"/>
    <n v="0"/>
    <n v="9.2457045997380387"/>
    <n v="16.023515907463054"/>
    <n v="7.3569341357691762"/>
    <n v="10.846563394429175"/>
    <n v="0"/>
    <n v="0"/>
    <n v="17.729448614148101"/>
    <n v="9.2457045997380387"/>
    <x v="0"/>
    <m/>
    <s v="No root cause"/>
    <x v="1"/>
    <s v="no root cause"/>
    <x v="1"/>
    <s v=""/>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0"/>
    <n v="0"/>
    <n v="17.729448614148101"/>
    <n v="9.2457045997380387"/>
    <x v="0"/>
    <m/>
    <s v="BSS"/>
    <x v="6"/>
    <s v="BSS Hardware issue"/>
    <x v="3"/>
    <s v="22/04/2026: Impacted by GPS pronlematic on TDD"/>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0"/>
    <n v="0"/>
    <n v="17.729448614148101"/>
    <n v="9.2457045997380387"/>
    <x v="0"/>
    <m/>
    <s v="BSS"/>
    <x v="6"/>
    <s v="BSS Hardware issue"/>
    <x v="3"/>
    <s v="(04/22/2026 cell zte): 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04/22/2026 cell zte): 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0"/>
    <n v="0"/>
    <n v="17.729448614148101"/>
    <n v="9.2457045997380387"/>
    <x v="0"/>
    <m/>
    <s v="BSS"/>
    <x v="6"/>
    <s v="BSS Hardware issue"/>
    <x v="3"/>
    <s v="22/04/2026: Impacted by GPS pronlematic on TDD"/>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0"/>
    <n v="0"/>
    <n v="17.729448614148101"/>
    <n v="9.2457045997380387"/>
    <x v="0"/>
    <m/>
    <s v="BSS"/>
    <x v="6"/>
    <s v="BSS Hardware issue"/>
    <x v="3"/>
    <s v="22/04/2026: Impacted by GPS pronlematic on TDD"/>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0"/>
    <n v="0"/>
    <n v="17.729448614148101"/>
    <n v="9.2457045997380387"/>
    <x v="0"/>
    <m/>
    <s v="BSS"/>
    <x v="6"/>
    <s v="BSS Hardware issue"/>
    <x v="3"/>
    <s v="22/04/2026: Impacted by GPS pronlematic on TDD"/>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0"/>
    <n v="27.540622418066651"/>
    <n v="0"/>
    <n v="9.2457045997380387"/>
    <x v="0"/>
    <m/>
    <s v="No root cause"/>
    <x v="1"/>
    <s v="no root cause"/>
    <x v="1"/>
    <s v=""/>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0"/>
    <n v="27.540622418066651"/>
    <n v="0"/>
    <n v="9.2457045997380387"/>
    <x v="1"/>
    <m/>
    <s v="Exclu"/>
    <x v="2"/>
    <s v="EXCLU"/>
    <x v="2"/>
    <s v="(04/22/2026 ocm ran 18h): 20.04.26; Nouvel ETR=22.04.26_x000a_13/04/2026 Relance OCM en attente de retour_x000a_10.04.26; Nouvel ETR=12.04.26_x000a_07.04.26; Site UE relay, nouvel ETR=09.04.26..;..;(04/22/2026 ocm ran 15h): 20.04.26; Nouvel ETR=22.04.26_x000a_13/04/2026 Relance OCM en attente de retour_x000a_10.04.26; Nouvel ETR=12.04.26_x000a_07.04.26; Site UE relay, nouvel ETR=09.04.26..;..;(04/22/2026 ocm ran 12h): 20.04.26; Nouvel ETR=22.04.26_x000a_13/04/2026 Relance OCM en attente de retour_x000a_10.04.26; Nouvel ETR=12.04.26_x000a_07.04.26; Site UE relay, nouvel ETR=09.04.26"/>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0"/>
    <n v="0"/>
    <n v="17.729448614148101"/>
    <n v="9.2457045997380387"/>
    <x v="0"/>
    <m/>
    <s v="BSS"/>
    <x v="6"/>
    <s v="BSS Hardware issue"/>
    <x v="3"/>
    <s v="22/04/2026: Impacted by GPS pronlematic on TDD"/>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0"/>
    <n v="0"/>
    <n v="17.729448614148101"/>
    <n v="9.2457045997380387"/>
    <x v="0"/>
    <m/>
    <s v="BSS"/>
    <x v="6"/>
    <s v="BSS Hardware issue"/>
    <x v="3"/>
    <s v="22/04/2026: Impacted by GPS pronlematic on TDD"/>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0"/>
    <n v="0"/>
    <n v="17.729448614148101"/>
    <n v="9.2457045997380387"/>
    <x v="0"/>
    <m/>
    <s v="BSS"/>
    <x v="6"/>
    <s v="BSS Hardware issue"/>
    <x v="3"/>
    <s v="22/04/2026: Impacted by GPS pronlematic on TDD"/>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0"/>
    <n v="0"/>
    <n v="17.729448614148101"/>
    <n v="9.2457045997380387"/>
    <x v="0"/>
    <m/>
    <s v="BSS"/>
    <x v="6"/>
    <s v="BSS Hardware issue"/>
    <x v="3"/>
    <s v="22/04/2026: Impacted by GPS pronlematic on TDD"/>
  </r>
  <r>
    <s v="laboratorie-T.Bella"/>
    <s v="CTR_937"/>
    <s v="Yaounde"/>
    <m/>
    <m/>
    <s v="CENTRE"/>
    <s v="Yaounde"/>
    <s v="ZTE"/>
    <n v="6.2907888241118846"/>
    <n v="5.095731566376454"/>
    <n v="0"/>
    <n v="0"/>
    <n v="0"/>
    <n v="0"/>
    <n v="9.2457045997380387"/>
    <n v="7.4489809749652576"/>
    <n v="2.5207921343024204"/>
    <n v="6.7872460641549175"/>
    <n v="0"/>
    <n v="0"/>
    <n v="17.729448614148101"/>
    <n v="9.2457045997380387"/>
    <x v="0"/>
    <m/>
    <s v="No root cause"/>
    <x v="1"/>
    <s v="no root cause"/>
    <x v="1"/>
    <s v=""/>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0"/>
    <n v="0"/>
    <n v="17.729448614148101"/>
    <n v="9.2457045997380387"/>
    <x v="0"/>
    <m/>
    <s v="BSS"/>
    <x v="6"/>
    <s v="BSS Hardware issue"/>
    <x v="3"/>
    <s v="22/04/2026: Impacted by GPS pronlematic on TDD"/>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37.630517766784678"/>
    <n v="11.262754538252565"/>
    <n v="0"/>
    <n v="9.1546710611782736"/>
    <x v="2"/>
    <m/>
    <s v="IHS"/>
    <x v="0"/>
    <s v="Defaut GE &amp; Power Cabinet"/>
    <x v="0"/>
    <s v="(04/22/2026 cell nokia): 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2/2026 cell nokia): 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2/2026 cell nokia): 21/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2/2026 ticket):-INC-20260422-00002722…Others Transmission equipement fault"/>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6588320642772842"/>
    <n v="15.346299951378901"/>
    <n v="4.9660582292001827"/>
    <n v="8.978152863440803"/>
    <x v="2"/>
    <m/>
    <s v="IHS GRID ONLY"/>
    <x v="0"/>
    <s v="Coupure ENEO &amp; Baisse de tension"/>
    <x v="0"/>
    <s v="04/22/2026 : impacted by SUO_010_H_Bambili, Probleme d'energie  ||  Action : RCA IHS attendu   || (site up RCA IHS attendu   )..;..;(04/22/2026 ticket):-INC-20260422-00004591…2026-04-22 07:50:41…Site up, _x000a_RCA IHS attendu…RCA IHS attendu…Others…Probelem energie"/>
  </r>
  <r>
    <s v="ZI-Bassa"/>
    <s v="LIT_083"/>
    <s v="Douala"/>
    <s v="IHS"/>
    <s v="Grid-Gen"/>
    <s v="LITTORAL"/>
    <s v="Douala"/>
    <s v="ZTE"/>
    <n v="0"/>
    <n v="28.874367568122878"/>
    <n v="45.919351916058126"/>
    <n v="0"/>
    <n v="0"/>
    <n v="0"/>
    <n v="0"/>
    <n v="0"/>
    <n v="0"/>
    <n v="0"/>
    <n v="4.0363755900067542"/>
    <n v="3.4317931835259472"/>
    <n v="13.33918706100463"/>
    <n v="8.6847200463426688"/>
    <x v="0"/>
    <m/>
    <s v="IHS"/>
    <x v="0"/>
    <s v="Defaut GE &amp; Power Cabinet"/>
    <x v="0"/>
    <s v="(04/22/2026 ticket):-INC-20260422-00011561…power issu coupure d'électricité dans la zone défaut démarrage GE les équipes power IHS suivent le point …Others Transmission equipement fault"/>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11.826987638334352"/>
    <n v="20.085688311555838"/>
    <n v="0.4290430803713115"/>
    <n v="8.6556310336069959"/>
    <x v="2"/>
    <m/>
    <s v="No root cause"/>
    <x v="1"/>
    <s v="no root cause"/>
    <x v="1"/>
    <s v=""/>
  </r>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3.0429560887098388"/>
    <n v="2.9109439123324186"/>
    <n v="13.494798540932047"/>
    <n v="8.4491543319265041"/>
    <x v="0"/>
    <m/>
    <s v="No root cause"/>
    <x v="1"/>
    <s v="no root cause"/>
    <x v="1"/>
    <s v="(04/22/2026 ticket):-INC-20260422-00012050"/>
  </r>
  <r>
    <s v="Ndokoti-Brasseries"/>
    <s v="LIT_406"/>
    <s v="Douala"/>
    <s v="IHS"/>
    <s v="GridOnly"/>
    <s v="LITTORAL"/>
    <s v="Douala"/>
    <s v="ZTE"/>
    <n v="0"/>
    <n v="0"/>
    <n v="0"/>
    <n v="0"/>
    <n v="0"/>
    <n v="0"/>
    <n v="0"/>
    <n v="0"/>
    <n v="0"/>
    <n v="0"/>
    <n v="4.2934107086475706"/>
    <n v="3.7780166331759109"/>
    <n v="12.508255958517468"/>
    <n v="8.4043347801148869"/>
    <x v="0"/>
    <m/>
    <s v="IHS"/>
    <x v="0"/>
    <s v="Defaut GE &amp; Power Cabinet"/>
    <x v="0"/>
    <s v="(04/22/2026 hourly IHS):-Grid only, no space // awaiting grid return..;..;(04/22/2026 cell zte): 22/04/2026 : Power issue || Mail sent to IHS..;..;(04/22/2026 ocm ran 18h): Power status check ongoing..;..;(04/22/2026 ticket):-INC-20260422-00012012…2026-04-23 00:40:01…Grid only, no space // Grid return"/>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7.6817030962115673"/>
    <n v="6.478527664725223"/>
    <n v="9.7026322759139951"/>
    <n v="8.3316746710498144"/>
    <x v="0"/>
    <m/>
    <s v="No root cause"/>
    <x v="1"/>
    <s v="no root cause"/>
    <x v="1"/>
    <s v=""/>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7.8297043671490627"/>
    <n v="20.44221824413232"/>
    <n v="0.42938508362389938"/>
    <n v="8.2046889134299565"/>
    <x v="2"/>
    <m/>
    <s v="No root cause"/>
    <x v="1"/>
    <s v="no root cause"/>
    <x v="1"/>
    <s v=""/>
  </r>
  <r>
    <s v="Crf-Patrick-Mboma"/>
    <s v="LIT_697"/>
    <s v="Douala"/>
    <s v="CAMUSAT"/>
    <s v="Good Grid + GE"/>
    <s v="LITTORAL"/>
    <s v="Douala"/>
    <s v="ZTE"/>
    <n v="0"/>
    <n v="0"/>
    <n v="25.586221189214488"/>
    <n v="0"/>
    <n v="0"/>
    <n v="15.795173399765439"/>
    <n v="5.9394199461808697"/>
    <n v="0"/>
    <n v="0"/>
    <n v="0"/>
    <n v="5.2116430663964932"/>
    <n v="4.4398097146995523"/>
    <n v="11.440350802312269"/>
    <n v="8.200729526043494"/>
    <x v="0"/>
    <m/>
    <s v="AKTIVCO"/>
    <x v="0"/>
    <s v="AKTIVCO Defaut GE &amp; Power Cabinet"/>
    <x v="0"/>
    <s v="  04/22/2026 : impacted by  LIT_666_Z_Parcours-Vita(LIT-666) , Probleme d'energie || Action RCA attendu CAMUSAT..;..;(04/22/2026 ticket):-INC-20260422-00001727…Site impacté par makepe parcours vita qui est un Grid only …Others Transmission equipement fault"/>
  </r>
  <r>
    <s v="Hopital-General"/>
    <s v="LIT_248"/>
    <s v="Douala"/>
    <s v="IHS"/>
    <s v="Grid-Gen"/>
    <s v="LITTORAL"/>
    <s v="Douala"/>
    <s v="ZTE"/>
    <n v="0"/>
    <n v="0"/>
    <n v="0"/>
    <n v="1.9261884582787167E-3"/>
    <n v="0"/>
    <n v="0"/>
    <n v="0"/>
    <n v="0"/>
    <n v="7.1571277533793927"/>
    <n v="37.663619008483792"/>
    <n v="3.4394995783524971"/>
    <n v="2.991801989724967"/>
    <n v="12.775394699113749"/>
    <n v="8.1577648223768886"/>
    <x v="0"/>
    <m/>
    <s v="IHS"/>
    <x v="0"/>
    <s v="Defaut GE &amp; Power Cabinet"/>
    <x v="0"/>
    <s v="(04/22/2026 cell zte): 22/04/2026 : Power issue : Mail sent to Camusat..;..;(04/22/2026 ocm ran 15h): Power status check ongoing..;..;(04/22/2026 ticket):-INC-20260422-00010779"/>
  </r>
  <r>
    <s v="Nkoabang-South-MTN"/>
    <s v="CTR_698"/>
    <s v="Yaounde"/>
    <s v="MTN sharing"/>
    <m/>
    <s v="CENTRE"/>
    <s v="Yaounde"/>
    <s v="ZTE"/>
    <n v="1.1839995091786446"/>
    <n v="2.0189487006075337"/>
    <n v="1.0273183461603219"/>
    <n v="0"/>
    <n v="0.79255521026843945"/>
    <n v="0"/>
    <n v="0"/>
    <n v="1.0524301364312152"/>
    <n v="2.8275554813616299"/>
    <n v="0.66810203376965016"/>
    <n v="5.4889112701781313"/>
    <n v="5.5325094097126595"/>
    <n v="10.564480472435086"/>
    <n v="8.1503989350318058"/>
    <x v="0"/>
    <m/>
    <s v="IHS"/>
    <x v="0"/>
    <s v="Defaut GE &amp; Power Cabinet"/>
    <x v="0"/>
    <s v="04/22/2026 : impacted by   CTR_315_Z_Bitoto , Power issue / En attente RCA IHS..;..;(04/22/2026 ocm ran 15h): Power status check ongoing..;..;(04/22/2026 ticket):-INC-20260422-00017333"/>
  </r>
  <r>
    <s v="Parcours-Vita"/>
    <s v="LIT_666"/>
    <s v="Douala"/>
    <s v="CAMUSAT"/>
    <s v="Good Grid no GE - 12h"/>
    <s v="LITTORAL"/>
    <s v="Douala"/>
    <s v="ZTE"/>
    <n v="0"/>
    <n v="0"/>
    <n v="23.879529039787919"/>
    <n v="0"/>
    <n v="0"/>
    <n v="18.159979939103906"/>
    <n v="8.5214755745035422"/>
    <n v="0"/>
    <n v="0"/>
    <n v="0"/>
    <n v="5.1223427214848387"/>
    <n v="4.4831075682310413"/>
    <n v="9.8780115438409872"/>
    <n v="7.3877709861799543"/>
    <x v="0"/>
    <m/>
    <s v="AKTIVCO"/>
    <x v="0"/>
    <s v="AKTIVCO Defaut GE &amp; Power Cabinet"/>
    <x v="0"/>
    <s v="  04/22/2026 : impacted by  LIT_666_Z_Parcours-Vita(LIT-666) , Probleme d'energie || Action RCA attendu CAMUSAT..;..;(04/22/2026 ticket):-INC-20260422-00001730…2026-04-22 05:37:36…Our technician is on site…RCA CAMUSAT attendu…Others…Probleme energie"/>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29.613791688895354"/>
    <n v="8.7371349592500778"/>
    <n v="0"/>
    <n v="7.1620036952494868"/>
    <x v="2"/>
    <m/>
    <s v="PDH"/>
    <x v="3"/>
    <s v="MPR ISSUE"/>
    <x v="3"/>
    <s v="(04/22/2026 ocm ran 18h): 22.04.26; Besoin d'un FME sur site pour vérifier l'état du FAN du MPR et le remplacer au besoin, PN: 3DB18134BBAD01..;..;(04/22/2026 ocm ran 15h): 22.04.26; Besoin d'un FME sur site pour vérifier l'état du FAN du MPR et le remplacer au besoin, PN: 3DB18134BBAD01..;..;(04/22/2026 ticket):-INC-20260422-00008954…power instability "/>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2.7630650775951304"/>
    <n v="2.444708375409284"/>
    <n v="11.249205184440987"/>
    <n v="7.0816140317835359"/>
    <x v="0"/>
    <m/>
    <s v="No root cause"/>
    <x v="1"/>
    <s v="no root cause"/>
    <x v="1"/>
    <s v="(04/22/2026 ticket):-INC-20260422-00012086"/>
  </r>
  <r>
    <s v="Shell-NewBell-Carrefour"/>
    <s v="LIT_407"/>
    <s v="Douala"/>
    <s v="IHS"/>
    <s v="GridOnly"/>
    <s v="LITTORAL"/>
    <s v="Douala"/>
    <s v="ZTE"/>
    <n v="0"/>
    <n v="0"/>
    <n v="0"/>
    <n v="4.9634666255746458"/>
    <n v="0"/>
    <n v="0"/>
    <n v="0"/>
    <n v="0"/>
    <n v="0"/>
    <n v="0"/>
    <n v="3.4248867946396815"/>
    <n v="3.0109805481603891"/>
    <n v="10.158146408035609"/>
    <n v="6.7972515430909812"/>
    <x v="0"/>
    <m/>
    <s v="IHS GRID ONLY"/>
    <x v="0"/>
    <s v="Coupure ENEO &amp; Baisse de tension"/>
    <x v="0"/>
    <s v="(04/22/2026 hourly IHS):-Grid only, no space // awaiting grid return..;..;(04/22/2026 ocm ran 15h): 22.04.26; IHS; Grid only, no space // awaiting grid return..;..;(04/22/2026 ticket):-INC-20260422-00009485…2026-04-22 16:20:59…Grid only, no space /Grid return"/>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22.97524431349726"/>
    <n v="10.419110471896666"/>
    <n v="0"/>
    <n v="6.7786783233518744"/>
    <x v="2"/>
    <m/>
    <s v="No root cause"/>
    <x v="1"/>
    <s v="no root cause"/>
    <x v="1"/>
    <s v="(04/22/2026 ocm ran 18h): 22.04.26; BO TRANS analysis ongoing..;..;(04/22/2026 ocm ran 15h): Power status check ongoing..;..;(04/22/2026 ticket):-INC-20260422-00018157…Others Transmission equipement fault"/>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23.068958444476777"/>
    <n v="10.373156308332568"/>
    <n v="0"/>
    <n v="6.7766333498466702"/>
    <x v="2"/>
    <m/>
    <s v="No root cause"/>
    <x v="1"/>
    <s v="no root cause"/>
    <x v="1"/>
    <s v="(04/22/2026 ocm ran 18h): Impacted by EXN_807_N_Dabanga (TX issue)..;..;(04/22/2026 ocm ran 15h): Power status check ongoing..;..;(04/22/2026 ticket):-INC-20260422-00017932…Others Transmission equipement fault"/>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14.857226142554602"/>
    <n v="6.9082655018003418"/>
    <n v="4.1344020226573388"/>
    <n v="6.5968382793134346"/>
    <x v="2"/>
    <m/>
    <s v="No root cause"/>
    <x v="1"/>
    <s v="no root cause"/>
    <x v="1"/>
    <s v="(04/22/2026 ocm ran 18h): Impacted by EXN_807_N_Dabanga (TX issue)..;..;(04/22/2026 ticket):-INC-20260422-00018283…Others Transmission equipement fault"/>
  </r>
  <r>
    <s v="Bfsam-Ndiandam-School"/>
    <s v="OST_270"/>
    <s v="Bafoussam"/>
    <s v="CAMUSAT"/>
    <s v="Good Grid no GE - 8h"/>
    <s v="OUEST"/>
    <s v="Bafoussam"/>
    <s v="Huawei"/>
    <n v="12.451470751898363"/>
    <n v="17.214720788281923"/>
    <n v="6.5562282947096886"/>
    <n v="0"/>
    <n v="0"/>
    <n v="0"/>
    <n v="0"/>
    <n v="0.22133332191888322"/>
    <n v="3.162605262632229"/>
    <n v="8.0339893788541588"/>
    <n v="4.8553159558609007"/>
    <n v="6.2165092431088951"/>
    <n v="7.28723430451313"/>
    <n v="6.580501836299665"/>
    <x v="0"/>
    <m/>
    <s v="AKTIVCO GRID ONLY"/>
    <x v="0"/>
    <s v="AKTIVCO Coupure ENEO &amp; Baisse de tension"/>
    <x v="0"/>
    <s v="(04/22/2026 top offenders):- 22/04/2026 Power issue en attente de retour camusat"/>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2.9377940042124786"/>
    <n v="2.5318884706794376"/>
    <n v="10.049252572411664"/>
    <n v="6.5100711120242662"/>
    <x v="0"/>
    <m/>
    <s v="No root cause"/>
    <x v="1"/>
    <s v="no root cause"/>
    <x v="1"/>
    <s v="(04/22/2026 ocm ran 18h): Power status check ongoing..;..;(04/22/2026 ticket):-INC-20260422-00012525"/>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9.0768829720161008"/>
    <n v="15.309111610922407"/>
    <n v="0"/>
    <n v="6.4356233925145041"/>
    <x v="2"/>
    <m/>
    <s v="IHS GRID ONLY"/>
    <x v="0"/>
    <s v="Coupure ENEO &amp; Baisse de tension"/>
    <x v="0"/>
    <s v="04/22/2026 : impacted by SUO_010_H_Bambili, Probleme d'energie  ||  Action : RCA IHS attendu   || (site up RCA IHS attendu   )..;..;(04/22/2026 ticket):-INC-20260422-00004424…2026-04-22 07:50:41…Site up, _x000a_RCA IHS attendu…RCA IHS attendu…Others…Probelem energie"/>
  </r>
  <r>
    <s v="PK10-Soeurs-Dominicaines"/>
    <s v="LIT_403"/>
    <s v="Douala"/>
    <s v="IHS"/>
    <s v="Grid-Gen"/>
    <s v="LITTORAL"/>
    <s v="Douala"/>
    <s v="ZTE"/>
    <n v="0"/>
    <n v="0"/>
    <n v="0"/>
    <n v="0"/>
    <n v="0"/>
    <n v="0"/>
    <n v="0"/>
    <n v="0"/>
    <n v="0"/>
    <n v="0"/>
    <n v="2.926553401356466"/>
    <n v="2.4991096048770713"/>
    <n v="9.8797899607544437"/>
    <n v="6.4090888985911727"/>
    <x v="0"/>
    <m/>
    <s v="IHS"/>
    <x v="0"/>
    <s v="Defaut GE &amp; Power Cabinet"/>
    <x v="0"/>
    <s v="(04/22/2026 retour IHS ) : power issue NUR to be checked  ||(04/22/2026 ticket):-INC-20260422-00003885"/>
  </r>
  <r>
    <s v="Bertoua-Camtel"/>
    <s v="EST_143"/>
    <s v="CENTRE"/>
    <s v="CAMUSAT"/>
    <s v="Good Grid + GE"/>
    <s v="EST"/>
    <s v="Bertoua"/>
    <s v="ZTE"/>
    <n v="0"/>
    <n v="0"/>
    <n v="1.1054894944254678"/>
    <n v="1.3624037975875558"/>
    <n v="0"/>
    <n v="0"/>
    <n v="0"/>
    <n v="0"/>
    <n v="0"/>
    <n v="3.676273353251549"/>
    <n v="4.0905802748901916"/>
    <n v="7.4513746510671144"/>
    <n v="6.3345158437794806"/>
    <n v="6.3890244354841021"/>
    <x v="0"/>
    <m/>
    <s v="No root cause"/>
    <x v="1"/>
    <s v="no root cause"/>
    <x v="1"/>
    <s v="(04/22/2026 ocm ran 18h): Power status check ongoing"/>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21.552734532874211"/>
    <n v="9.7882368391525638"/>
    <n v="0"/>
    <n v="6.3637525031808782"/>
    <x v="2"/>
    <m/>
    <s v="IHS GRID ONLY"/>
    <x v="0"/>
    <s v="Coupure ENEO &amp; Baisse de tension"/>
    <x v="0"/>
    <s v="04/22/2026 : impacted by SUO_010_H_Bambili, Probleme d'energie  ||  Action : RCA IHS attendu   || (site up RCA IHS attendu   )..;..;(04/22/2026 cell nokia): 21/04/2026 :Feedback R.M : Power not sufficient IHS to upgrade POWER. IR To be shared this day FME donald activer _x000a_20/04/2026 : Ghost town _x000a_18/04/2026 : Check breaker and  interconnection FXDB (sfp, optical fiber) between system and radio module, swap its if neede..;..;(04/22/2026 cell nokia): 21/04/2026 :Feedback R.M : Power not sufficient IHS to upgrade POWER. IR To be shared this day FME donald activer || Mail dent to IHS _x000a_20/04/2026 : Ghost town _x000a_18/04/2026 : Check breaker and  interconnection FXDB (sfp, optical fiber) between system and radio module, swap its if neede..;..;(04/22/2026 cell nokia): 21/04/2026 :Feedback R.M : Power not sufficient IHS to upgrade POWER. IR To be shared this day FME donald activer || Mail dent to IHS _x000a_20/04/2026 : Ghost town _x000a_18/04/2026 : Check breaker and  interconnection FXDB (sfp, optical fiber) between system and radio module, swap its if neede..;..;(04/22/2026 ticket):-INC-20260422-00004439…2026-04-22 07:50:41…Site up, _x000a_RCA IHS attendu…RCA IHS attendu…Others…Probelem energie"/>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2.3928745568704564"/>
    <n v="2.1198416584214805"/>
    <n v="10.049560375338991"/>
    <n v="6.2940883136006009"/>
    <x v="0"/>
    <m/>
    <s v="AKTIVCO"/>
    <x v="0"/>
    <s v="AKTIVCO Defaut GE &amp; Power Cabinet"/>
    <x v="0"/>
    <s v="(04/22/2026 BO RAN):-  power issue  Site unstable due to power || (04/22/2026 ticket):-INC-20260422-00017671…2026-04-23 03:08:36…unknow / Our FME will be on site at 07am"/>
  </r>
  <r>
    <s v="Nlobisson"/>
    <s v="CTR_631"/>
    <s v="Yaounde"/>
    <s v="CAMUSAT"/>
    <s v="Bad Grid + Solar + GE"/>
    <s v="CENTRE"/>
    <s v="Yaounde"/>
    <s v="ZTE"/>
    <n v="0"/>
    <n v="0"/>
    <n v="0"/>
    <n v="0"/>
    <n v="7.5361231676240532"/>
    <n v="7.5473235968073791"/>
    <n v="0"/>
    <n v="4.3094186335191038"/>
    <n v="0"/>
    <n v="0"/>
    <n v="6.2926143743830156"/>
    <n v="5.4030939849240589"/>
    <n v="6.828915745720308"/>
    <n v="6.273667148927184"/>
    <x v="0"/>
    <m/>
    <s v="IHS"/>
    <x v="0"/>
    <s v="Defaut GE &amp; Power Cabinet"/>
    <x v="0"/>
    <s v="04/22/2026 : impacted by   CTR_315_Z_Bitoto , Power issue / En attente RCA IHS..;..;(04/22/2026 ocm ran 18h): Impacted by CTR_315_Z_Bitoto (GEN overload)..;..;(04/22/2026 ticket):-INC-20260422-00017505"/>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21.822004785230451"/>
    <n v="9.1802074726888829"/>
    <n v="0"/>
    <n v="6.1980817989788211"/>
    <x v="2"/>
    <m/>
    <s v="SPARE-ISSUE"/>
    <x v="4"/>
    <s v="Warehouse HUAWEI"/>
    <x v="4"/>
    <s v="(04/22/2026 ocm ran 18h): 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2/2026 ocm ran 15h): 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2/2026 ocm ran 12h): 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
  </r>
  <r>
    <s v="Nkol-Mbanda"/>
    <s v="CTR_262"/>
    <s v="Yaounde"/>
    <s v="IHS"/>
    <s v="Grid-Gen"/>
    <s v="CENTRE"/>
    <s v="Yaounde"/>
    <s v="ZTE"/>
    <n v="0"/>
    <n v="0"/>
    <n v="0"/>
    <n v="0"/>
    <n v="4.5035891311605933"/>
    <n v="6.1638030664920258"/>
    <n v="6.1638030664920258"/>
    <n v="6.1638030664920258"/>
    <n v="6.1638030664920258"/>
    <n v="6.1638030664920258"/>
    <n v="0"/>
    <n v="0"/>
    <n v="11.819632409432067"/>
    <n v="6.1638030664920258"/>
    <x v="0"/>
    <m/>
    <s v="BSS"/>
    <x v="6"/>
    <s v="BSS Hardware issue"/>
    <x v="3"/>
    <s v="22/04/2026: Impacted by GPS pronlematic on TDD"/>
  </r>
  <r>
    <s v="Koweit-City-II-IHS"/>
    <s v="CTR_604"/>
    <s v="Yaounde"/>
    <s v="IHS"/>
    <s v="Grid-Gen"/>
    <s v="CENTRE"/>
    <s v="Yaounde"/>
    <s v="ZTE"/>
    <n v="0"/>
    <n v="0"/>
    <n v="0.17203716544960049"/>
    <n v="0.28441599392751243"/>
    <n v="4.7407956727819585"/>
    <n v="4.3603912873502209"/>
    <n v="2.6021022563514284"/>
    <n v="3.589238171062656"/>
    <n v="9.1043794391509927"/>
    <n v="11.071891773891156"/>
    <n v="2.6676448489063143"/>
    <n v="2.2713044564807165"/>
    <n v="9.4137763287783969"/>
    <n v="6.0526191882613789"/>
    <x v="0"/>
    <m/>
    <s v="No root cause"/>
    <x v="1"/>
    <s v="no root cause"/>
    <x v="1"/>
    <s v=""/>
  </r>
  <r>
    <s v="Number49-MTN"/>
    <s v="NRO_261"/>
    <s v="NORD-OUEST"/>
    <s v="IHS"/>
    <s v="Grid-Gen"/>
    <s v="NORD-OUEST"/>
    <s v="Number49"/>
    <s v="NOKIA"/>
    <n v="1.4466659617926092"/>
    <n v="0"/>
    <n v="0"/>
    <n v="0"/>
    <n v="2.6546254876876441E-2"/>
    <n v="5.3975006185775012"/>
    <n v="0.69322670601166858"/>
    <n v="0"/>
    <n v="0"/>
    <n v="1.8323372128363844"/>
    <n v="20.867813060769194"/>
    <n v="9.0495170190846306"/>
    <n v="0"/>
    <n v="6.0179490162867078"/>
    <x v="2"/>
    <m/>
    <s v="No root cause"/>
    <x v="1"/>
    <s v="no root cause"/>
    <x v="1"/>
    <s v="(04/22/2026 hourly IHS):-Our FME GERALD is managing with level zero..;..;(04/22/2026 ocm ran 18h): 22.04.26; IHS; Our FME GERALD is managing with level zero..;..;(04/22/2026 ocm ran 15h): 22.04.26; IHS; Our FME GERALD is managing with level zero..;..;(04/22/2026 ticket):-INC-20260422-00019410"/>
  </r>
  <r>
    <s v="Makepe-Ecole-Sira"/>
    <s v="LIT_167"/>
    <s v="Douala"/>
    <s v="IHS"/>
    <s v="Grid-Gen"/>
    <s v="LITTORAL"/>
    <s v="Douala"/>
    <s v="ZTE"/>
    <n v="0"/>
    <n v="0"/>
    <n v="18.783191080748672"/>
    <n v="0"/>
    <n v="0"/>
    <n v="11.336368150259819"/>
    <n v="4.393314841924135"/>
    <n v="0"/>
    <n v="0"/>
    <n v="0"/>
    <n v="5.2171384722372096"/>
    <n v="4.4459192277745467"/>
    <n v="7.1573414691803086"/>
    <n v="5.9700249405735182"/>
    <x v="0"/>
    <m/>
    <s v="AKTIVCO"/>
    <x v="0"/>
    <s v="AKTIVCO Defaut GE &amp; Power Cabinet"/>
    <x v="0"/>
    <s v="  04/22/2026 : impacted by  LIT_666_Z_Parcours-Vita(LIT-666) , Probleme d'energie || Action RCA attendu CAMUSAT..;..;(04/22/2026 ticket):-INC-20260422-00001651…Site impacté par makepe parcours vita qui est un Grid only …Others Transmission equipement fault"/>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2.6636481901130651"/>
    <n v="2.689673286616276"/>
    <n v="8.8660581197591437"/>
    <n v="5.9068709282516201"/>
    <x v="0"/>
    <m/>
    <s v="AKTIVCO GRID ONLY"/>
    <x v="0"/>
    <s v="AKTIVCO Coupure ENEO &amp; Baisse de tension"/>
    <x v="0"/>
    <s v="(04/22/2026 ticket):-INC-20260422-00011938…2026-04-22 15:56:59…grid outage grid only site / awaiting grid return…grid outage grid only site / awaiting grid return…Coupure Secteur…grid outage grid only site / awaiting grid return"/>
  </r>
  <r>
    <s v="Dschang-Rectorat-MTN"/>
    <s v="OST_097"/>
    <s v="OUEST"/>
    <s v="IHS"/>
    <s v="Grid-Gen"/>
    <s v="OUEST"/>
    <s v="Dschang"/>
    <s v="Huawei"/>
    <n v="0"/>
    <n v="0"/>
    <n v="0"/>
    <n v="0"/>
    <n v="0"/>
    <n v="0"/>
    <n v="0"/>
    <n v="0"/>
    <n v="0"/>
    <n v="0"/>
    <n v="10.298265649916669"/>
    <n v="13.146343982374004"/>
    <n v="0"/>
    <n v="5.8839706876920843"/>
    <x v="0"/>
    <m/>
    <s v="PDH"/>
    <x v="3"/>
    <s v="ODU HS"/>
    <x v="3"/>
    <s v="(04/22/2026 ocm ran 18h): Power status check ongoing || (04/22/2026 top offenders):- 23/04/2026 FME RODRIGUE TAKALA activé eta 12H UTC _x000a_22/04/2026 FME rodrigue activé eta asap _x000a_Besoin d'un fme sur site de MPR_DSCHANG_4 pour verifier le status de L ODU 4/2 "/>
  </r>
  <r>
    <s v="Makepe-AES"/>
    <s v="LIT_357"/>
    <s v="Douala"/>
    <s v="IHS"/>
    <s v="Grid-Gen"/>
    <s v="LITTORAL"/>
    <s v="Douala"/>
    <s v="ZTE"/>
    <n v="0"/>
    <n v="0"/>
    <n v="18.528952039334197"/>
    <n v="0"/>
    <n v="0"/>
    <n v="11.384166160150441"/>
    <n v="4.1865706140688808"/>
    <n v="0"/>
    <n v="0"/>
    <n v="0"/>
    <n v="5.1298364567221801"/>
    <n v="4.3605985495272197"/>
    <n v="7.0260464205118769"/>
    <n v="5.8604462193914388"/>
    <x v="0"/>
    <m/>
    <s v="AKTIVCO"/>
    <x v="0"/>
    <s v="AKTIVCO Defaut GE &amp; Power Cabinet"/>
    <x v="0"/>
    <s v="  04/22/2026 : impacted by  LIT_666_Z_Parcours-Vita(LIT-666) , Probleme d'energie || Action RCA attendu CAMUSAT..;..;(04/22/2026 ticket):-INC-20260422-00001728…Site impacté par makepe parcours vita qui est un Grid only …Others Transmission equipement fault"/>
  </r>
  <r>
    <s v="Odza-PK10"/>
    <s v="CTR_330"/>
    <s v="Yaounde"/>
    <s v="IHS"/>
    <s v="Grid-Gen"/>
    <s v="CENTRE"/>
    <s v="Yaounde"/>
    <s v="ZTE"/>
    <n v="0"/>
    <n v="0"/>
    <n v="0"/>
    <n v="0"/>
    <n v="0"/>
    <n v="0"/>
    <n v="0"/>
    <n v="0"/>
    <n v="0.66414264638318832"/>
    <n v="0"/>
    <n v="2.4071126538214056"/>
    <n v="2.4659057294694877"/>
    <n v="8.8647243070740558"/>
    <n v="5.7944207594604427"/>
    <x v="0"/>
    <m/>
    <s v="IHS"/>
    <x v="0"/>
    <s v="Defaut GE &amp; Power Cabinet"/>
    <x v="0"/>
    <s v="(04/22/2026 hourly IHS):-FME is on site..;..;(04/22/2026 ticket):-INC-20260422-00000562…Site up awaiting feedback…GE Fault"/>
  </r>
  <r>
    <s v="Ngd-Bamyanga-Hossere-MTN"/>
    <s v="ADM_164"/>
    <s v="Ngaoundere"/>
    <s v="MTN sharing"/>
    <m/>
    <s v="ADAMAOUA"/>
    <s v="Ngaoundere"/>
    <s v="Huawei"/>
    <n v="5.8223504921054809"/>
    <n v="3.4373546441117133"/>
    <n v="0.18548481450091747"/>
    <n v="0"/>
    <n v="0"/>
    <n v="0"/>
    <n v="0.87561316999255212"/>
    <n v="3.7206648631835471"/>
    <n v="0"/>
    <n v="5.7375090245496283"/>
    <n v="5.8051468971939464"/>
    <n v="7.5215012359279321"/>
    <n v="4.5178629666839587"/>
    <n v="5.7100430039408394"/>
    <x v="0"/>
    <m/>
    <s v="No root cause"/>
    <x v="1"/>
    <s v="no root cause"/>
    <x v="1"/>
    <s v=""/>
  </r>
  <r>
    <s v="CTR_948_Z_Nkoabang-III"/>
    <s v="CTR_948"/>
    <s v="Yaounde"/>
    <m/>
    <e v="#N/A"/>
    <s v="CENTRE"/>
    <s v="Yaoundé"/>
    <s v="ZTE"/>
    <n v="0"/>
    <n v="0"/>
    <n v="0"/>
    <n v="0"/>
    <n v="0"/>
    <n v="0"/>
    <n v="0"/>
    <n v="4.3580013868556922"/>
    <n v="0"/>
    <n v="0.11343109809863772"/>
    <n v="2.907819063263112"/>
    <n v="2.5438418658261672"/>
    <n v="8.4645805015464095"/>
    <n v="5.6834152320129707"/>
    <x v="0"/>
    <m/>
    <s v="No root cause"/>
    <x v="1"/>
    <s v="no root cause"/>
    <x v="1"/>
    <s v=""/>
  </r>
  <r>
    <s v="Ndjokloumbe-IHS"/>
    <s v="LIT_500"/>
    <s v="LITTORAL"/>
    <s v="IHS"/>
    <s v="Hybrid-Gen"/>
    <s v="LITTORAL"/>
    <s v="Ndjokloumbe"/>
    <s v="NOKIA"/>
    <n v="0"/>
    <n v="0"/>
    <n v="0"/>
    <n v="0"/>
    <n v="3.1407109232144901"/>
    <n v="1.0531151735374513"/>
    <n v="6.2353738111532296E-2"/>
    <n v="3.6060977227545345E-2"/>
    <n v="0.20585205939642395"/>
    <n v="6.482468978853726"/>
    <n v="32.733764974053059"/>
    <n v="2.7511403007707971"/>
    <n v="0"/>
    <n v="5.5979681424939098"/>
    <x v="0"/>
    <m/>
    <s v="No root cause"/>
    <x v="1"/>
    <s v="no root cause"/>
    <x v="1"/>
    <s v="(04/22/2026 ticket):-INC-20260422-00012892…Others Transmission equipement fault"/>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1.2905461034575094"/>
    <n v="1.5703042388757988"/>
    <n v="9.267775140248693"/>
    <n v="5.5444978069987698"/>
    <x v="0"/>
    <m/>
    <s v="AKTIVCO"/>
    <x v="0"/>
    <s v="AKTIVCO Defaut GE &amp; Power Cabinet"/>
    <x v="0"/>
    <s v="(04/22/2026 BO RAN):-  power issue  Site unstable due to power ||"/>
  </r>
  <r>
    <s v="Bberi-Chateau"/>
    <s v="LIT_017"/>
    <s v="Douala"/>
    <s v="IHS"/>
    <s v="Grid-Gen"/>
    <s v="LITTORAL"/>
    <s v="Douala"/>
    <s v="ZTE"/>
    <n v="1.675980144564011"/>
    <n v="0"/>
    <n v="0"/>
    <n v="0"/>
    <n v="0"/>
    <n v="0"/>
    <n v="0"/>
    <n v="0"/>
    <n v="0"/>
    <n v="0"/>
    <n v="2.9467864864972881"/>
    <n v="2.5019252935116323"/>
    <n v="8.1912515020782841"/>
    <n v="5.5323699537429398"/>
    <x v="0"/>
    <m/>
    <s v="IHS"/>
    <x v="0"/>
    <s v="Defaut GE &amp; Power Cabinet"/>
    <x v="0"/>
    <s v="(04/22/2026 ticket):-INC-20260422-00016415…site has no issue but it is affected by power issue on the far end site of ndobo rail …Others Transmission equipement fault"/>
  </r>
  <r>
    <s v="Emombo-Tchad"/>
    <s v="CTR_417"/>
    <s v="Yaounde"/>
    <s v="IHS"/>
    <s v="GridOnly"/>
    <s v="CENTRE"/>
    <s v="Yaounde"/>
    <s v="ZTE"/>
    <n v="1.9369786806607827"/>
    <n v="0"/>
    <n v="0"/>
    <n v="0"/>
    <n v="0"/>
    <n v="0"/>
    <n v="0"/>
    <n v="0"/>
    <n v="0"/>
    <n v="0"/>
    <n v="1.7741418174406198"/>
    <n v="1.5195155910523568"/>
    <n v="9.0283386631120219"/>
    <n v="5.4716415120722077"/>
    <x v="0"/>
    <m/>
    <s v="No root cause"/>
    <x v="1"/>
    <s v="no root cause"/>
    <x v="1"/>
    <s v="(04/22/2026 ticket):-INC-20260422-00017580…Others Transmission equipement fault"/>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21.26338268102236"/>
    <n v="7.0397528484143752"/>
    <n v="0"/>
    <n v="5.3997353087385749"/>
    <x v="2"/>
    <m/>
    <s v="IHS GRID ONLY"/>
    <x v="0"/>
    <s v="Coupure ENEO &amp; Baisse de tension"/>
    <x v="0"/>
    <s v="4/22/2026 : impacted by  NRO_019_H_Jakiri    probleme d'energie a BAMBILI  (SUO_010_H_Bambili ) ||  Action : IHS  RCA   En attente ..;..;(04/22/2026 cell nokia): 21/03/2026 : Access issue _x000a_20/04/2026 : Need BO RAN analysis || Closed after reset but check ABIA connectivity..;..;(04/22/2026 ticket):-INC-20260422-00004506…2026-04-22 07:50:41…Site up, _x000a_RCA IHS attendu…RCA IHS attendu…Others…Probelem energie"/>
  </r>
  <r>
    <s v="Buea-Low-Boduma-MTN"/>
    <s v="SUO_170"/>
    <s v="SUD-OUEST"/>
    <s v="MTN sharing"/>
    <m/>
    <s v="SUD-OUEST"/>
    <s v="Buea"/>
    <s v="Huawei"/>
    <n v="0"/>
    <n v="0"/>
    <n v="1.2820746048460048"/>
    <n v="0.27644371391963662"/>
    <n v="0"/>
    <n v="0.34163092516971866"/>
    <n v="4.6449321268259558"/>
    <n v="4.7368184503171795"/>
    <n v="7.5930170674565458"/>
    <n v="7.7830498269283996"/>
    <n v="7.3107632019631588"/>
    <n v="12.465106711411678"/>
    <n v="0.14689039698643153"/>
    <n v="5.3052580664492215"/>
    <x v="0"/>
    <m/>
    <s v="No root cause"/>
    <x v="1"/>
    <s v="no root cause"/>
    <x v="1"/>
    <s v=""/>
  </r>
  <r>
    <s v="ZI-Bassa-II"/>
    <s v="LIT_729"/>
    <s v="Douala"/>
    <s v="CAMUSAT"/>
    <s v="Good Grid + GE"/>
    <s v="LITTORAL"/>
    <s v="Douala"/>
    <s v="ZTE"/>
    <n v="0"/>
    <n v="0"/>
    <n v="0"/>
    <n v="0"/>
    <n v="0"/>
    <n v="0"/>
    <n v="0"/>
    <n v="0"/>
    <n v="0"/>
    <n v="0"/>
    <n v="4.1344186260286406"/>
    <n v="3.8553683813254165"/>
    <n v="6.5304837075122526"/>
    <n v="5.2902587655842916"/>
    <x v="0"/>
    <m/>
    <s v="AKTIVCO"/>
    <x v="0"/>
    <s v="AKTIVCO Defaut GE &amp; Power Cabinet"/>
    <x v="0"/>
    <s v="(04/22/2026 ticket):-INC-20260422-00011564 || (04/22/2026 top offenders):- 22.04.26; Site UP without action, power issue"/>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0.1773243125272807"/>
    <n v="15.660807059239538"/>
    <n v="0"/>
    <n v="5.2828354572275655"/>
    <x v="2"/>
    <m/>
    <s v="No root cause"/>
    <x v="1"/>
    <s v="no root cause"/>
    <x v="1"/>
    <s v="(04/22/2026 cell nokia): 22/04/2026: Need BO RAN analysis..;..;(04/22/2026 cell nokia): 22/04/2026: Need BO RAN analysis || Closed after reset but power investigation needed..;..;(04/22/2026 cell nokia): 22/04/2026: Need BO RAN analysis || Closed after reset but power investigation needed"/>
  </r>
  <r>
    <s v="Emana-Bilick-IHS"/>
    <s v="CTR_160"/>
    <s v="Yaounde"/>
    <s v="IHS"/>
    <s v="Grid-Gen"/>
    <s v="CENTRE"/>
    <s v="Yaounde"/>
    <s v="ZTE"/>
    <n v="4.3638512925437958"/>
    <n v="13.934903390947767"/>
    <n v="0"/>
    <n v="0"/>
    <n v="0"/>
    <n v="0"/>
    <n v="0"/>
    <n v="0"/>
    <n v="0"/>
    <n v="0"/>
    <n v="3.2001996331067231"/>
    <n v="2.725374093454513"/>
    <n v="7.3872702558950394"/>
    <n v="5.2243046459665603"/>
    <x v="0"/>
    <m/>
    <s v="IHS"/>
    <x v="0"/>
    <s v="Defaut GE &amp; Power Cabinet"/>
    <x v="0"/>
    <s v="(04/22/2026 hourly IHS):-Grid outage, site down because site behaves as Grid only site (Gen Noise), awaiting grid return..;..;(04/22/2026 ticket):-INC-20260422-00016634…Grid Outage. site Grid only"/>
  </r>
  <r>
    <s v="Makepe-Crf-Conquete"/>
    <s v="LIT_775"/>
    <s v="Douala"/>
    <m/>
    <m/>
    <s v="LITTORAL"/>
    <s v="Douala"/>
    <s v="ZTE"/>
    <n v="0"/>
    <n v="3.6075904666512577"/>
    <n v="0.68390391315886379"/>
    <n v="2.2293847896745515E-3"/>
    <n v="2.7267516187117087"/>
    <n v="0"/>
    <n v="2.0345187239786204"/>
    <n v="0"/>
    <n v="3.7865119723313723"/>
    <n v="20.271135994612379"/>
    <n v="3.9162260350347111"/>
    <n v="3.7818948458235155"/>
    <n v="6.4674525080603313"/>
    <n v="5.2015649211118804"/>
    <x v="0"/>
    <m/>
    <s v="AKTIVCO"/>
    <x v="0"/>
    <s v="AKTIVCO Defaut GE &amp; Power Cabinet"/>
    <x v="0"/>
    <s v="(04/22/2026 ocm ran 15h): Power status check ongoing..;..;(04/22/2026 ticket):-INC-20260422-00010778…Auto TT closure RCA…Others Transmission equipement fault|| (04/22/2026 top offenders):- Impacted by LIT_248_Z_Hopital-General (Power issue)"/>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8.862590874029312"/>
    <n v="11.318802679940564"/>
    <n v="0.19340283933836327"/>
    <n v="5.1662871362000713"/>
    <x v="0"/>
    <m/>
    <s v="PDH"/>
    <x v="3"/>
    <s v="ODU HS"/>
    <x v="3"/>
    <s v="(04/22/2026 ocm ran 18h): 22.04.26; Besoin d'un FME sur site pour vérifier la chaine antennaire de l'ODU 3.1; Denis informé pour investigations, update ASAP..;..;(04/22/2026 ocm ran 15h): 22.04.26; Power alarms; MTN is activated to check"/>
  </r>
  <r>
    <s v="Pingo-PK10-IHS-New"/>
    <s v="LIT_562"/>
    <s v="Douala"/>
    <s v="IHS"/>
    <s v="Grid-Gen"/>
    <s v="LITTORAL"/>
    <s v="Douala"/>
    <s v="ZTE"/>
    <n v="0"/>
    <n v="0"/>
    <n v="0"/>
    <n v="0"/>
    <n v="0"/>
    <n v="0"/>
    <n v="0"/>
    <n v="0"/>
    <n v="0"/>
    <n v="0"/>
    <n v="2.9305500601497148"/>
    <n v="2.4975158188575057"/>
    <n v="7.3819692054799324"/>
    <n v="5.1065396238367962"/>
    <x v="0"/>
    <m/>
    <s v="IHS"/>
    <x v="0"/>
    <s v="Defaut GE &amp; Power Cabinet"/>
    <x v="0"/>
    <s v="(04/22/2026 ticket):-INC-20260422-00003887…power issu coupure d'électricité dans la zone en attente du retour secteur site Grid Only …Others Transmission equipement fault"/>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10.420663325459916"/>
    <n v="8.8238369187143633"/>
    <n v="1.232921725578779"/>
    <n v="5.0932881606469707"/>
    <x v="0"/>
    <m/>
    <s v="No root cause"/>
    <x v="1"/>
    <s v="no root cause"/>
    <x v="1"/>
    <s v=""/>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17.669786766251192"/>
    <n v="7.581374464062888"/>
    <n v="0"/>
    <n v="5.0683987678083655"/>
    <x v="2"/>
    <m/>
    <s v="IHS GRID ONLY"/>
    <x v="0"/>
    <s v="Coupure ENEO &amp; Baisse de tension"/>
    <x v="0"/>
    <s v="4/22/2026 : impacted by  NRO_019_H_Jakiri    probleme d'energie a BAMBILI  (SUO_010_H_Bambili ) ||  Action : IHS  RCA   En attente ..;..;(04/22/2026 hourly IHS):-fme ROLAND is informed and is managing with level 0..;..;(04/22/2026 ticket):-INC-20260422-00011866"/>
  </r>
  <r>
    <s v="Ndobo3-MTN"/>
    <s v="LIT_624"/>
    <s v="Douala"/>
    <s v="IHS"/>
    <s v="Grid + Gen"/>
    <s v="LITTORAL"/>
    <s v="Douala"/>
    <s v="ZTE"/>
    <n v="0"/>
    <n v="0.72301623990891328"/>
    <n v="0"/>
    <n v="5.7412900611529185"/>
    <n v="0"/>
    <n v="0"/>
    <n v="0.72323026084872188"/>
    <n v="1.3597107007616307"/>
    <n v="3.7495755251360459"/>
    <n v="0"/>
    <n v="2.2541155593923481"/>
    <n v="2.0272958168854607"/>
    <n v="7.7704849004195973"/>
    <n v="5.0546930511681261"/>
    <x v="0"/>
    <m/>
    <s v="IHS"/>
    <x v="0"/>
    <s v="Defaut GE &amp; Power Cabinet"/>
    <x v="0"/>
    <s v="(04/22/2026 ticket):-INC-20260422-00002531…2026-04-22 04:17:13…FME is on the way = 06:30 Am || retour ticket : IHS merci de stabiliser l energie, FME is on the way = 06:30 Am"/>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33.920473834812547"/>
    <n v="0.37374282158776717"/>
    <n v="0"/>
    <n v="4.9693103033873021"/>
    <x v="2"/>
    <m/>
    <s v="No root cause"/>
    <x v="1"/>
    <s v="no root cause"/>
    <x v="1"/>
    <s v="(04/22/2026 cell nokia): 22/04/2026 : Feedback RM : Impacted by BAFMENG Road blocked No traffic blocked by transporters We iwll check On 21.04.2026 if team can Mov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04/22/2026 cell nokia): 22/04/2026 : Feedback RM : Impacted by BAFMENG Road blocked No traffic blocked by transporters We iwll check On 21.04.2026 if team can Mov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04/22/2026 cell nokia): 22/04/2026 : Feedback RM : Impacted by BAFMENG Road blocked No traffic blocked by transporters We iwll check On 21.04.2026 if team can Mov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04/22/2026 ocm ran 15h): Power status check ongoing"/>
  </r>
  <r>
    <s v="Bamenda-Foncha-Street-IHS"/>
    <s v="NRO_121"/>
    <s v="NORD-OUEST"/>
    <s v="IHS"/>
    <s v="Grid-Gen"/>
    <s v="NORD-OUEST"/>
    <s v="Bamenda"/>
    <s v="Huawei"/>
    <n v="4.5670998450488396"/>
    <n v="2.3213246184006642"/>
    <n v="0.16452859747797724"/>
    <n v="0"/>
    <n v="0"/>
    <n v="7.3837224234019052E-3"/>
    <n v="0"/>
    <n v="0"/>
    <n v="0"/>
    <n v="0"/>
    <n v="3.881130375006494"/>
    <n v="5.0259510864945547"/>
    <n v="5.2116165645581765"/>
    <n v="4.9592932172483764"/>
    <x v="0"/>
    <m/>
    <s v="IHS"/>
    <x v="0"/>
    <s v="Defaut GE &amp; Power Cabinet"/>
    <x v="0"/>
    <s v="(04/22/2026 retour IHS ) : power issue NUR to be checked  ||"/>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11.88792800329793"/>
    <n v="9.5866229076777145"/>
    <n v="0"/>
    <n v="4.9159349021223298"/>
    <x v="2"/>
    <m/>
    <s v="IHS GRID ONLY"/>
    <x v="0"/>
    <s v="Coupure ENEO &amp; Baisse de tension"/>
    <x v="0"/>
    <s v="04/22/2026 : impacted by SUO_010_H_Bambili, Probleme d'energie  ||  Action : RCA IHS attendu   || (site up RCA IHS attendu   )..;..;(04/22/2026 cell nokia): 22/04/2026 : Need BO RAN analysis ..;..;(04/22/2026 cell nokia): 22/04/2026 : Need BO RAN analysis ..;..;(04/22/2026 ticket):-INC-20260422-00002346…2026-04-22 03:51:18…Possible power issue at Bambili…RCA IHS attendu | FME IHS toujours sur le site…Others…Probleme energie"/>
  </r>
  <r>
    <s v="Nkolbisson-Ayene-Bar"/>
    <s v="CTR_657"/>
    <s v="Yaounde"/>
    <s v="CAMUSAT"/>
    <s v="Good Grid + GE"/>
    <s v="CENTRE"/>
    <s v="Yaounde"/>
    <s v="ZTE"/>
    <n v="0"/>
    <n v="0"/>
    <n v="0"/>
    <n v="0"/>
    <n v="0"/>
    <n v="0"/>
    <n v="0"/>
    <n v="0.2020536022577781"/>
    <n v="0"/>
    <n v="0"/>
    <n v="2.003075428941405"/>
    <n v="1.7136387282352568"/>
    <n v="7.756633768689789"/>
    <n v="4.9063230346457072"/>
    <x v="0"/>
    <m/>
    <s v="No root cause"/>
    <x v="1"/>
    <s v="no root cause"/>
    <x v="1"/>
    <s v="(04/22/2026 ticket):-INC-20260422-00017374…2026-04-23 03:10:59…unknow / Our technician will be manage the issue early this morning around 07am"/>
  </r>
  <r>
    <s v="Mora-Kourgui"/>
    <s v="EXN_238"/>
    <s v="EXTREME-NORD"/>
    <s v="CAMUSAT"/>
    <s v="Bad Grid + Solar + GE"/>
    <s v="EXTREME-NORD"/>
    <s v="Mora"/>
    <s v="Huawei"/>
    <n v="0"/>
    <n v="0"/>
    <n v="1.8837766420399902"/>
    <n v="0"/>
    <n v="2.4077355728484478E-3"/>
    <n v="0"/>
    <n v="0"/>
    <n v="2.0510340065005299E-3"/>
    <n v="0"/>
    <n v="0"/>
    <n v="6.8417802716928646"/>
    <n v="11.643935027931631"/>
    <n v="0"/>
    <n v="4.8860088804421959"/>
    <x v="2"/>
    <m/>
    <s v="No root cause"/>
    <x v="1"/>
    <s v="no root cause"/>
    <x v="1"/>
    <s v=""/>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33.022232730329634"/>
    <n v="0.13148734661403366"/>
    <n v="0"/>
    <n v="4.7597135995885358"/>
    <x v="0"/>
    <m/>
    <s v="BSS"/>
    <x v="6"/>
    <s v="BSS Hardware issue"/>
    <x v="3"/>
    <s v="(04/22/2026 BO RAN) : Cell down due to to No connection to unit on FXED and FRMF"/>
  </r>
  <r>
    <s v="Ange-raphael-II"/>
    <s v="LIT_696"/>
    <s v="Douala"/>
    <s v="CAMUSAT"/>
    <s v="Good Grid no GE - 8h"/>
    <s v="LITTORAL"/>
    <s v="Douala"/>
    <s v="ZTE"/>
    <n v="0"/>
    <n v="0"/>
    <n v="0"/>
    <n v="11.67425370898289"/>
    <n v="0"/>
    <n v="0"/>
    <n v="0.85897304192242108"/>
    <n v="10.660311671560615"/>
    <n v="1.062399945210639"/>
    <n v="3.8822150025825199"/>
    <n v="1.2952921357744924"/>
    <n v="1.6051550265036001"/>
    <n v="7.619627265703147"/>
    <n v="4.6973850921574165"/>
    <x v="0"/>
    <m/>
    <s v="No root cause"/>
    <x v="1"/>
    <s v="no root cause"/>
    <x v="1"/>
    <s v=""/>
  </r>
  <r>
    <s v="PK10-Genie-Militaire"/>
    <s v="LIT_447"/>
    <s v="Douala"/>
    <s v="IHS"/>
    <s v="Grid-Gen"/>
    <s v="LITTORAL"/>
    <s v="Douala"/>
    <s v="ZTE"/>
    <n v="0"/>
    <n v="0"/>
    <n v="5.0418696298579189"/>
    <n v="20.032359966099083"/>
    <n v="20.032359966099083"/>
    <n v="20.032359966099083"/>
    <n v="0"/>
    <n v="0.68156751789928505"/>
    <n v="0"/>
    <n v="1.0392321784763419"/>
    <n v="2.278844885675575"/>
    <n v="2.7410463226468917"/>
    <n v="6.5766199462863355"/>
    <n v="4.6752517599655281"/>
    <x v="0"/>
    <m/>
    <s v="IHS"/>
    <x v="0"/>
    <s v="Defaut GE &amp; Power Cabinet"/>
    <x v="0"/>
    <s v="(04/22/2026 retour IHS ) : power issue NUR to be checked  ||"/>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16.373450054157168"/>
    <n v="6.9597979164329118"/>
    <n v="0"/>
    <n v="4.6746115888632698"/>
    <x v="2"/>
    <m/>
    <s v="No root cause"/>
    <x v="1"/>
    <s v="no root cause"/>
    <x v="1"/>
    <s v="(04/22/2026 ocm ran 18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2/2026 ocm ran 15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2/2026 ocm ran 12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2/2026 ticket):-INC-20260422-00010330…Others Transmission equipement fault"/>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32.733007177845678"/>
    <n v="0"/>
    <n v="0"/>
    <n v="4.6742703985992131"/>
    <x v="2"/>
    <m/>
    <s v="ACCESS-ISSUE"/>
    <x v="7"/>
    <s v="ACCESS-ISSUE"/>
    <x v="5"/>
    <s v="(04/22/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22/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22/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r>
  <r>
    <s v="Nkolmeyang-IHS"/>
    <s v="CTR_442"/>
    <s v="CENTRE"/>
    <s v="IHS"/>
    <s v="Grid-Gen"/>
    <s v="CENTRE"/>
    <s v="Nkolmeyang"/>
    <s v="NOKIA"/>
    <n v="0"/>
    <n v="0"/>
    <n v="0"/>
    <n v="0"/>
    <n v="0"/>
    <n v="0"/>
    <n v="0"/>
    <n v="0"/>
    <n v="1.4814390961181438"/>
    <n v="4.6738916522999867"/>
    <n v="32.730354891119845"/>
    <n v="0"/>
    <n v="0"/>
    <n v="4.6738916522999867"/>
    <x v="0"/>
    <m/>
    <s v="SST &amp; DC"/>
    <x v="0"/>
    <s v="Sites strategiques &amp; DataCenter"/>
    <x v="0"/>
    <s v="(04/22/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4/22/2026 ocm ran 15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4/22/2026 ocm ran 12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r>
  <r>
    <s v="Nkongoa-Mfou"/>
    <s v="CTR_896"/>
    <s v="CENTRE"/>
    <s v="CAMUSAT"/>
    <s v="Good Grid + GE"/>
    <s v="CENTRE"/>
    <s v="Mfou"/>
    <s v="ZTE"/>
    <n v="0"/>
    <n v="21.457668084912093"/>
    <n v="0"/>
    <n v="0.65153324601279039"/>
    <n v="0"/>
    <n v="0"/>
    <n v="5.6160699762864796"/>
    <n v="2.7662919873413747"/>
    <n v="3.4639110757263158"/>
    <n v="9.9394891462847454E-2"/>
    <n v="4.4999880100236203"/>
    <n v="3.8716249987249727"/>
    <n v="5.2276565171045402"/>
    <n v="4.6685101003615532"/>
    <x v="0"/>
    <m/>
    <s v="No root cause"/>
    <x v="1"/>
    <s v="no root cause"/>
    <x v="1"/>
    <s v=""/>
  </r>
  <r>
    <s v="Ngousso-II"/>
    <s v="CTR_342"/>
    <s v="Yaounde"/>
    <s v="IHS"/>
    <s v="Grid-Gen"/>
    <s v="CENTRE"/>
    <s v="Yaounde"/>
    <s v="ZTE"/>
    <n v="0"/>
    <n v="0"/>
    <n v="0"/>
    <n v="0"/>
    <n v="0"/>
    <n v="0"/>
    <n v="0"/>
    <n v="0"/>
    <n v="12.20406254547945"/>
    <n v="0"/>
    <n v="2.1176046824854424"/>
    <n v="1.8108596754286643"/>
    <n v="7.1907551869581283"/>
    <n v="4.6602167889439627"/>
    <x v="0"/>
    <m/>
    <s v="IHS"/>
    <x v="0"/>
    <s v="Defaut GE &amp; Power Cabinet"/>
    <x v="0"/>
    <s v="(04/22/2026 ticket):-INC-20260422-00017259…2026-04-23 01:49:49…ANALYSE BO TX ONGOING…power issues responsabilité ihs "/>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32.36581717684016"/>
    <n v="0"/>
    <n v="6.7990246614441308E-2"/>
    <n v="4.65729183609991"/>
    <x v="0"/>
    <m/>
    <s v="BSS"/>
    <x v="6"/>
    <s v="BSS Hardware issue"/>
    <x v="3"/>
    <s v="(04/22/2026 cell nokia): 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04/22/2026 cell nokia): 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04/22/2026 cell nokia): 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2.737086795439013"/>
    <n v="3.496235264916987"/>
    <n v="5.8790359119831379"/>
    <n v="4.6304322081539127"/>
    <x v="2"/>
    <m/>
    <s v="IHS GRID ONLY"/>
    <x v="0"/>
    <s v="Coupure ENEO &amp; Baisse de tension"/>
    <x v="0"/>
    <s v="04/22/2026 : impacted by SUO_010_H_Bambili, Probleme d'energie  ||  Action : RCA IHS attendu   || (site up RCA IHS attendu   )"/>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16.113525955025299"/>
    <n v="6.9332348161068431"/>
    <n v="0"/>
    <n v="4.6285769123803551"/>
    <x v="2"/>
    <m/>
    <s v="ACCESS-ISSUE"/>
    <x v="7"/>
    <s v="ACCESS-ISSUE"/>
    <x v="5"/>
    <s v="(04/22/2026 ocm ran 18h): 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2/2026 ocm ran 15h): 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2/2026 ocm ran 12h): 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2/2026 ticket):-INC-20260422-00010022…Others Transmission equipement fault"/>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10.790978741771879"/>
    <n v="9.1802074726888829"/>
    <n v="0"/>
    <n v="4.6228522998690194"/>
    <x v="0"/>
    <m/>
    <s v="No root cause"/>
    <x v="1"/>
    <s v="no root cause"/>
    <x v="1"/>
    <s v="(04/22/2026 BO RAN): Site down"/>
  </r>
  <r>
    <s v="Kossehone"/>
    <s v="EXN_243"/>
    <s v="EXTREME-NORD"/>
    <s v="CAMUSAT"/>
    <s v="Bad Grid + GE"/>
    <s v="EXTREME-NORD"/>
    <s v="KOSSEHONE"/>
    <s v="NOKIA"/>
    <n v="0"/>
    <n v="0"/>
    <n v="0"/>
    <n v="0"/>
    <n v="4.6228522998690194"/>
    <n v="4.6228522998690194"/>
    <n v="4.6228522998690194"/>
    <n v="4.6228522998690194"/>
    <n v="4.6228522998690194"/>
    <n v="4.6228522998690194"/>
    <n v="0"/>
    <n v="13.770311209033324"/>
    <n v="0"/>
    <n v="4.6228522998690194"/>
    <x v="2"/>
    <m/>
    <s v="No root cause"/>
    <x v="1"/>
    <s v="no root cause"/>
    <x v="1"/>
    <s v=""/>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32.36581717684016"/>
    <n v="0"/>
    <n v="0"/>
    <n v="4.6218357004049269"/>
    <x v="0"/>
    <m/>
    <s v="SPARE-ISSUE"/>
    <x v="4"/>
    <s v="SPARE-ISSUE"/>
    <x v="4"/>
    <s v="(04/22/2026 ocm ran 18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22/2026 ocm ran 15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22/2026 ocm ran 12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r>
  <r>
    <s v="Maroua-Total-Domayo-MTN-IHS"/>
    <s v="EXN_158"/>
    <s v="Maroua"/>
    <s v="IHS"/>
    <s v="Grid-Gen"/>
    <s v="EXTREME-NORD"/>
    <s v="Maroua"/>
    <s v="Huawei"/>
    <n v="0"/>
    <n v="0"/>
    <n v="0"/>
    <n v="0"/>
    <n v="0"/>
    <n v="0.64464890578227518"/>
    <n v="1.3312994210020173"/>
    <n v="3.8981238924416366"/>
    <n v="5.4064007955871736"/>
    <n v="5.2362006432042643"/>
    <n v="7.5892803616176874"/>
    <n v="9.6966472692282846"/>
    <n v="0.52856602687434195"/>
    <n v="4.6146659989213346"/>
    <x v="0"/>
    <m/>
    <s v="IHS"/>
    <x v="0"/>
    <s v="Defaut GE &amp; Power Cabinet"/>
    <x v="0"/>
    <s v="(04/22/2026 hourly IHS):-Grid outage, Gen overload"/>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1.3002879592660535"/>
    <n v="1.4883836374702062"/>
    <n v="7.5316640291375823"/>
    <n v="4.6130251717161332"/>
    <x v="0"/>
    <m/>
    <s v="No root cause"/>
    <x v="1"/>
    <s v="no root cause"/>
    <x v="1"/>
    <s v=""/>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3.2155617903432727"/>
    <n v="2.9591825025245573"/>
    <n v="6.0021570829147199"/>
    <n v="4.5826698684199254"/>
    <x v="0"/>
    <m/>
    <s v="AKTIVCO GRID ONLY"/>
    <x v="0"/>
    <s v="AKTIVCO Coupure ENEO &amp; Baisse de tension"/>
    <x v="0"/>
    <s v="(04/22/2026 ticket):-INC-20260422-00017631…2026-04-23 02:37:36…Grid outage and grid only site / Grid return awaited"/>
  </r>
  <r>
    <s v="Bda-Kwe-Pastoral-Center-IHS"/>
    <s v="NRO_062"/>
    <s v="NORD-OUEST"/>
    <s v="IHS"/>
    <s v="Grid-Gen"/>
    <s v="NORD-OUEST"/>
    <s v="Bamenda"/>
    <s v="Huawei"/>
    <n v="0"/>
    <n v="0"/>
    <n v="0"/>
    <n v="0"/>
    <n v="0"/>
    <n v="0"/>
    <n v="0"/>
    <n v="0"/>
    <n v="0"/>
    <n v="0.14687186994375528"/>
    <n v="9.5919811037972256"/>
    <n v="7.2174599895957652"/>
    <n v="1.3934922526687199"/>
    <n v="4.5194088456281234"/>
    <x v="0"/>
    <m/>
    <s v="No root cause"/>
    <x v="1"/>
    <s v="no root cause"/>
    <x v="1"/>
    <s v="(04/22/2026 hourly IHS):-FME Peter is informed and heading to site, ETA ASAP"/>
  </r>
  <r>
    <s v="Bambili-University-IHS"/>
    <s v="NRO_061"/>
    <s v="NORD-OUEST"/>
    <s v="IHS"/>
    <s v="Grid-Gen"/>
    <s v="NORD-OUEST"/>
    <s v="Bamenda"/>
    <s v="Huawei"/>
    <n v="1.3286241592544079"/>
    <n v="3.0426108557127893"/>
    <n v="1.4962738954379295"/>
    <n v="0.15133063952310424"/>
    <n v="14.415112874643656"/>
    <n v="0"/>
    <n v="0"/>
    <n v="0"/>
    <n v="4.8962997206313323"/>
    <n v="0"/>
    <n v="2.653406751955365"/>
    <n v="3.3838733505377219"/>
    <n v="5.7567697491830208"/>
    <n v="4.5170011100552729"/>
    <x v="2"/>
    <m/>
    <s v="IHS GRID ONLY"/>
    <x v="0"/>
    <s v="Coupure ENEO &amp; Baisse de tension"/>
    <x v="0"/>
    <s v="04/22/2026 : impacted by SUO_010_H_Bambili, Probleme d'energie  ||  Action : RCA IHS attendu   || (site up RCA IHS attendu   )..;..;(04/22/2026 ticket):-INC-20260422-00002222…2026-04-22 03:51:18…Possible power issue at Bambili…RCA IHS attendu | FME IHS toujours sur le site…Others…Probleme energie"/>
  </r>
  <r>
    <s v="BAMENDA-MENTEH-IHS"/>
    <s v="NRO_148"/>
    <s v="NORD-OUEST"/>
    <m/>
    <m/>
    <s v="NORD-OUEST"/>
    <s v="Bamenda"/>
    <s v="Huawei"/>
    <n v="0"/>
    <n v="0"/>
    <n v="3.2272574215327894"/>
    <n v="0"/>
    <n v="0"/>
    <n v="0"/>
    <n v="0"/>
    <n v="0.30346385757049138"/>
    <n v="0"/>
    <n v="6.1424009725111507E-2"/>
    <n v="8.838236234507951"/>
    <n v="6.8131696026330202"/>
    <n v="1.7259194141839966"/>
    <n v="4.4494061632323438"/>
    <x v="0"/>
    <m/>
    <s v="No root cause"/>
    <x v="1"/>
    <s v="no root cause"/>
    <x v="1"/>
    <s v=""/>
  </r>
  <r>
    <s v="Maison-Blanche-IHS"/>
    <s v="CTR_123"/>
    <s v="Yaounde"/>
    <s v="IHS"/>
    <s v="GridOnly"/>
    <s v="CENTRE"/>
    <s v="Yaounde"/>
    <s v="ZTE"/>
    <n v="0"/>
    <n v="0"/>
    <n v="0"/>
    <n v="0"/>
    <n v="0"/>
    <n v="0"/>
    <n v="0"/>
    <n v="0"/>
    <n v="0"/>
    <n v="0"/>
    <n v="2.2106518950157668"/>
    <n v="1.9782072074828903"/>
    <n v="6.524567051242478"/>
    <n v="4.3822749284456624"/>
    <x v="0"/>
    <m/>
    <s v="IHS GRID ONLY"/>
    <x v="0"/>
    <s v="Coupure ENEO &amp; Baisse de tension"/>
    <x v="0"/>
    <s v="(04/22/2026 hourly IHS):-Grid only, no space // awaiting grid return..;..;(04/22/2026 ocm ran 18h): Power status check ongoing..;..;(04/22/2026 ticket):-INC-20260422-00012965…2026-04-23 00:42:05…Grid only, no space // Grid return"/>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1.998704083386289"/>
    <n v="2.558398444804852"/>
    <n v="6.1121453289469363"/>
    <n v="4.3317124814158481"/>
    <x v="0"/>
    <m/>
    <s v="No root cause"/>
    <x v="1"/>
    <s v="no root cause"/>
    <x v="1"/>
    <s v="(04/22/2026 ticket):-INC-20260422-00015968"/>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3.106278151465375"/>
    <n v="2.7815284875438184"/>
    <n v="5.5698307713185686"/>
    <n v="4.2819704479886314"/>
    <x v="0"/>
    <m/>
    <s v="No root cause"/>
    <x v="1"/>
    <s v="no root cause"/>
    <x v="1"/>
    <s v="(04/22/2026 ticket):-INC-20260422-00012795…Others Transmission equipement fault"/>
  </r>
  <r>
    <s v="Bda-Bus-Station-IHS"/>
    <s v="NRO_066"/>
    <s v="NORD-OUEST"/>
    <s v="IHS"/>
    <s v="Grid-Gen"/>
    <s v="NORD-OUEST"/>
    <s v="Bamenda"/>
    <s v="Huawei"/>
    <n v="0"/>
    <n v="0"/>
    <n v="0"/>
    <n v="0"/>
    <n v="0"/>
    <n v="0"/>
    <n v="0"/>
    <n v="0"/>
    <n v="0"/>
    <n v="0.26859627945998238"/>
    <n v="9.164213717332311"/>
    <n v="5.2968415836197904"/>
    <n v="2.2816746996390638"/>
    <n v="4.2767269349633175"/>
    <x v="0"/>
    <m/>
    <s v="IHS"/>
    <x v="0"/>
    <s v="Defaut GE &amp; Power Cabinet"/>
    <x v="0"/>
    <s v="(04/22/2026 hourly IHS):-FME Peter is informed, ETA ASAP..;..;(04/22/2026 ticket):-INC-20260422-00009052…2026-04-22 13:22:17…BO Tx Analysis ongoing…power instability on site. power team is informed and following up…Others Transmission equipement fault"/>
  </r>
  <r>
    <s v="Ndobo-Rail"/>
    <s v="LIT_260"/>
    <s v="Douala"/>
    <s v="IHS"/>
    <s v="Grid-Gen"/>
    <s v="LITTORAL"/>
    <s v="Douala"/>
    <s v="ZTE"/>
    <n v="1.0565143693658992"/>
    <n v="0"/>
    <n v="0"/>
    <n v="0"/>
    <n v="0"/>
    <n v="0"/>
    <n v="0"/>
    <n v="0"/>
    <n v="0"/>
    <n v="0"/>
    <n v="3.1403746467952791"/>
    <n v="2.8006007935779347"/>
    <n v="5.4387067242764315"/>
    <n v="4.2248625272163292"/>
    <x v="0"/>
    <m/>
    <s v="IHS"/>
    <x v="0"/>
    <s v="Defaut GE &amp; Power Cabinet"/>
    <x v="0"/>
    <s v="(04/22/2026 retour IHS ) : power issue NUR to be checked  ||(04/22/2026 hourly IHS):-fme is on the way to site ETA=10:10 PM..;..;(04/22/2026 ticket):-INC-20260422-00016423"/>
  </r>
  <r>
    <s v="Bekondo-IHS"/>
    <s v="SUO_096"/>
    <s v="SUD-OUEST"/>
    <s v="IHS"/>
    <s v="Hybrid-Gen"/>
    <s v="SUD-OUEST"/>
    <s v="Bekondo"/>
    <s v="NOKIA"/>
    <n v="0"/>
    <n v="0"/>
    <n v="0"/>
    <n v="0"/>
    <n v="5.7109399892720861E-2"/>
    <n v="0"/>
    <n v="8.9840707736364114E-2"/>
    <n v="0.71089348572610733"/>
    <n v="9.2965816323264807"/>
    <n v="9.2971226984682325"/>
    <n v="14.642138319026142"/>
    <n v="6.1647643236737153"/>
    <n v="0"/>
    <n v="4.1604784861386985"/>
    <x v="2"/>
    <m/>
    <s v="No root cause"/>
    <x v="1"/>
    <s v="no root cause"/>
    <x v="1"/>
    <s v="(04/22/2026 cell nokia): 22/04/2026 : Need BO RAN analysis ..;..;(04/22/2026 cell nokia): 22/04/2026 : Need BO RAN analysis "/>
  </r>
  <r>
    <s v="Ndogbong-IUT"/>
    <s v="LIT_221"/>
    <s v="Douala"/>
    <s v="IHS"/>
    <s v="Grid-Gen"/>
    <s v="LITTORAL"/>
    <s v="Douala"/>
    <s v="ZTE"/>
    <n v="0"/>
    <n v="0"/>
    <n v="0"/>
    <n v="2.1937146330396977E-3"/>
    <n v="0"/>
    <n v="0"/>
    <n v="0"/>
    <n v="0"/>
    <n v="0.51728861151774996"/>
    <n v="26.773502352803554"/>
    <n v="1.9293870324408795"/>
    <n v="1.6846318226791939"/>
    <n v="6.2483994247778858"/>
    <n v="4.0995354318799864"/>
    <x v="0"/>
    <m/>
    <s v="No root cause"/>
    <x v="1"/>
    <s v="no root cause"/>
    <x v="1"/>
    <s v="(04/22/2026 ticket):-INC-20260422-00015164"/>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14.031101977140825"/>
    <n v="6.0773717236009537"/>
    <n v="0"/>
    <n v="4.0438838491799736"/>
    <x v="2"/>
    <m/>
    <s v="IHS"/>
    <x v="0"/>
    <s v="Defaut GE &amp; Power Cabinet"/>
    <x v="0"/>
    <s v="04/22/2026 : impacted by   Bachuo-Ntai_SUO_030, Fluctuation d'energie || Action RCA IHS attendu..;..;(04/22/2026 hourly IHS):-Gerald is on site..;..;(04/22/2026 ocm ran 18h): 22.04.26; IHS; 42.4V; Gerald is on site..;..;(04/22/2026 ocm ran 15h): 22.04.26; IHS; 42.4V; Gerald is on site..;..;(04/22/2026 ticket):-INC-20260422-00009579…power instability …Others Transmission equipement fault"/>
  </r>
  <r>
    <s v="Admin"/>
    <s v="EST_108"/>
    <s v="CENTRE"/>
    <s v="IHS"/>
    <s v="Grid-Gen"/>
    <s v="EST"/>
    <s v="Bertoua"/>
    <s v="ZTE"/>
    <n v="0.12821637802375915"/>
    <n v="4.4869490030904622"/>
    <n v="0.47084606757925213"/>
    <n v="0"/>
    <n v="0"/>
    <n v="9.0958899418766732E-4"/>
    <n v="2.5040449957623383E-2"/>
    <n v="5.5270907705609697E-2"/>
    <n v="0"/>
    <n v="2.5588878615883774"/>
    <n v="9.2476439696413788"/>
    <n v="7.8691590929955035"/>
    <n v="0"/>
    <n v="3.9623301743842623"/>
    <x v="0"/>
    <m/>
    <s v="No root cause"/>
    <x v="1"/>
    <s v="no root cause"/>
    <x v="1"/>
    <s v=""/>
  </r>
  <r>
    <s v="Bambili-Round-About-IHS"/>
    <s v="NRO_068"/>
    <s v="NORD-OUEST"/>
    <s v="IHS"/>
    <s v="Grid-Gen"/>
    <s v="NORD-OUEST"/>
    <s v="Bamenda"/>
    <s v="Huawei"/>
    <n v="1.1942011739761949"/>
    <n v="3.3582382366957448"/>
    <n v="2.8243630023428161"/>
    <n v="5.1436900919719317"/>
    <n v="12.183141998613147"/>
    <n v="0"/>
    <n v="0"/>
    <n v="0"/>
    <n v="3.4976015386678774"/>
    <n v="0"/>
    <n v="2.653406751955365"/>
    <n v="4.5148770362210184"/>
    <n v="3.8400125200550717"/>
    <n v="3.8971251280558628"/>
    <x v="2"/>
    <m/>
    <s v="IHS GRID ONLY"/>
    <x v="0"/>
    <s v="Coupure ENEO &amp; Baisse de tension"/>
    <x v="0"/>
    <s v="04/22/2026 : impacted by SUO_010_H_Bambili, Probleme d'energie  ||  Action : RCA IHS attendu   || (site up RCA IHS attendu   )"/>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18.296357930387828"/>
    <n v="3.811273634784146"/>
    <n v="0"/>
    <n v="3.8922067393221571"/>
    <x v="2"/>
    <m/>
    <s v="IHS GRID ONLY"/>
    <x v="0"/>
    <s v="Coupure ENEO &amp; Baisse de tension"/>
    <x v="0"/>
    <s v="04/22/2026 : impacted by SUO_010_H_Bambili, Probleme d'energie  ||  Action : RCA IHS attendu   || (site up RCA IHS attendu   )..;..;(04/22/2026 ticket):-INC-20260422-00004509…2026-04-22 07:50:41…Site up, _x000a_RCA IHS attendu…RCA IHS attendu…Others…Probelem energie"/>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17.713991545015116"/>
    <n v="3.8256177089602219"/>
    <n v="0"/>
    <n v="3.8138603444805064"/>
    <x v="2"/>
    <m/>
    <s v="IHS GRID ONLY"/>
    <x v="0"/>
    <s v="Coupure ENEO &amp; Baisse de tension"/>
    <x v="0"/>
    <s v="04/22/2026 : impacted by SUO_010_H_Bambili, Probleme d'energie  ||  Action : RCA IHS attendu   || (site up RCA IHS attendu   )..;..;(04/22/2026 hourly IHS):-FME is informed and managing..;..;(04/22/2026 ticket):-INC-20260422-00004417"/>
  </r>
  <r>
    <s v="Superette-Biyem-Assi"/>
    <s v="CTR_561"/>
    <s v="Yaounde"/>
    <s v="CAMUSAT"/>
    <s v="Good Grid no GE - 12h"/>
    <s v="CENTRE"/>
    <s v="Yaounde"/>
    <s v="ZTE"/>
    <n v="13.868556899607057"/>
    <n v="13.868556899607057"/>
    <n v="37.547601824029122"/>
    <n v="0"/>
    <n v="0"/>
    <n v="0"/>
    <n v="0"/>
    <n v="0"/>
    <n v="53.665322615164676"/>
    <n v="42.695322643700806"/>
    <n v="2.168686977686654"/>
    <n v="1.8424166386160312"/>
    <n v="5.3560103378007158"/>
    <n v="3.7213069260029727"/>
    <x v="0"/>
    <m/>
    <s v="AKTIVCO GRID ONLY"/>
    <x v="0"/>
    <s v="AKTIVCO Coupure ENEO &amp; Baisse de tension"/>
    <x v="0"/>
    <s v="(04/22/2026 ocm ran 18h): Power status check ongoing..;..;(04/22/2026 ticket):-INC-20260422-00012967…Eneo power supply failed. Escalated to Camusat …Others Transmission equipement fault"/>
  </r>
  <r>
    <s v="Nkoabang"/>
    <s v="CTR_084"/>
    <s v="Yaounde"/>
    <s v="IHS"/>
    <s v="Grid-Gen"/>
    <s v="CENTRE"/>
    <s v="Yaounde"/>
    <s v="ZTE"/>
    <n v="0"/>
    <n v="0"/>
    <n v="0"/>
    <n v="0"/>
    <n v="0"/>
    <n v="0"/>
    <n v="0"/>
    <n v="0"/>
    <n v="0"/>
    <n v="0"/>
    <n v="3.7356270158147789"/>
    <n v="3.0784508229885987"/>
    <n v="4.0649480592820231"/>
    <n v="3.6867425442238599"/>
    <x v="0"/>
    <m/>
    <s v="No root cause"/>
    <x v="1"/>
    <s v="no root cause"/>
    <x v="1"/>
    <s v=""/>
  </r>
  <r>
    <s v="Oyomabang-II"/>
    <s v="CTR_865"/>
    <s v="Yaounde"/>
    <s v="CAMUSAT"/>
    <s v="Good Grid + GE"/>
    <s v="CENTRE"/>
    <s v="Yaounde"/>
    <s v="ZTE"/>
    <n v="0"/>
    <n v="0"/>
    <n v="0"/>
    <n v="8.6031245630405806"/>
    <n v="34.664400898317226"/>
    <n v="0"/>
    <n v="0"/>
    <n v="16.030043546127221"/>
    <n v="0"/>
    <n v="0"/>
    <n v="1.6842169945925205"/>
    <n v="1.443332619317198"/>
    <n v="5.540452691921284"/>
    <n v="3.6143321262552348"/>
    <x v="0"/>
    <m/>
    <s v="AKTIVCO"/>
    <x v="0"/>
    <s v="AKTIVCO Defaut GE &amp; Power Cabinet"/>
    <x v="0"/>
    <s v="(04/22/2026 ticket):-INC-20260422-00017669…2026-04-22 22:35:31…Grid outage, Grid only site / Grid return awaited"/>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1.5242257472752778"/>
    <n v="1.3681059191937746"/>
    <n v="5.540452691921284"/>
    <n v="3.5662309200332181"/>
    <x v="0"/>
    <m/>
    <s v="No root cause"/>
    <x v="1"/>
    <s v="no root cause"/>
    <x v="1"/>
    <s v="(04/22/2026 ticket):-INC-20260422-00019292…Others Transmission equipement fault"/>
  </r>
  <r>
    <s v="Mile16-Bolifamba-IHS"/>
    <s v="SUO_220"/>
    <s v="SUD-OUEST"/>
    <s v="IHS"/>
    <s v="Grid-Gen"/>
    <s v="SUD-OUEST"/>
    <s v="Buea"/>
    <s v="Huawei"/>
    <n v="0"/>
    <n v="1.2405010372881551"/>
    <n v="18.533054107347194"/>
    <n v="8.9175391586979543E-5"/>
    <n v="0"/>
    <n v="2.8479053057217789"/>
    <n v="0"/>
    <n v="0"/>
    <n v="0"/>
    <n v="14.895144007556361"/>
    <n v="2.0226840361457823"/>
    <n v="2.5867147097524401"/>
    <n v="4.5486432594168527"/>
    <n v="3.5292944728378886"/>
    <x v="0"/>
    <m/>
    <s v="No root cause"/>
    <x v="1"/>
    <s v="no root cause"/>
    <x v="1"/>
    <s v=""/>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1.2365912097486502"/>
    <n v="1.2811383287262297"/>
    <n v="5.5990378490895623"/>
    <n v="3.5265122006203766"/>
    <x v="0"/>
    <m/>
    <s v="AKTIVCO"/>
    <x v="0"/>
    <s v="AKTIVCO Defaut GE &amp; Power Cabinet"/>
    <x v="0"/>
    <s v="(04/22/2026 BO RAN):-  power issue  Site unstable due to power ||(04/22/2026 ticket):-INC-20260422-00010037…2026-04-22 14:10:23…technician is on the way ETA 35MN"/>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11.5032201286839"/>
    <n v="5.5567349572100326"/>
    <n v="0"/>
    <n v="3.508118787430333"/>
    <x v="2"/>
    <m/>
    <s v="IHS"/>
    <x v="0"/>
    <s v="Defaut GE &amp; Power Cabinet"/>
    <x v="0"/>
    <s v="04/22/2026 : impacted by   Bachuo-Ntai_SUO_030, Fluctuation d'energie || Action RCA IHS attendu..;..;(04/22/2026 ocm ran 18h): Power status check ongoing..;..;(04/22/2026 ticket):-INC-20260422-00012896…site is down due to power instability at bachou ntai …Others Transmission equipement fault"/>
  </r>
  <r>
    <s v="Widikum"/>
    <s v="NRO_219"/>
    <s v="NORD-OUEST"/>
    <s v="IHS"/>
    <s v="Vandalized"/>
    <s v="NORD-OUEST"/>
    <s v="Widikum"/>
    <s v="NOKIA"/>
    <n v="2.1745378757294547"/>
    <n v="1.3376308738047311E-3"/>
    <n v="0"/>
    <n v="0"/>
    <n v="3.8293380590601611E-2"/>
    <n v="5.3492757987588755"/>
    <n v="4.31168759645724E-2"/>
    <n v="0"/>
    <n v="0"/>
    <n v="1.5342263251484363"/>
    <n v="12.139011146677014"/>
    <n v="5.1118030267484045"/>
    <n v="0"/>
    <n v="3.4495409051081993"/>
    <x v="2"/>
    <m/>
    <s v="No root cause"/>
    <x v="1"/>
    <s v="no root cause"/>
    <x v="1"/>
    <s v="(04/22/2026 hourly IHS):-FME Gerard managing with level 0 due to insecurity"/>
  </r>
  <r>
    <s v="Kotto-Village"/>
    <s v="LIT_726"/>
    <s v="Douala"/>
    <s v="CAMUSAT"/>
    <s v="Good Grid no GE - 8h"/>
    <s v="LITTORAL"/>
    <s v="Douala"/>
    <s v="ZTE"/>
    <n v="0"/>
    <n v="0"/>
    <n v="0"/>
    <n v="0"/>
    <n v="0"/>
    <n v="2.1228915370413182"/>
    <n v="0"/>
    <n v="0"/>
    <n v="0"/>
    <n v="0"/>
    <n v="2.4255972007401816"/>
    <n v="2.1598988137131894"/>
    <n v="4.5470358441296925"/>
    <n v="3.442705167606932"/>
    <x v="0"/>
    <m/>
    <s v="AKTIVCO GRID ONLY"/>
    <x v="0"/>
    <s v="AKTIVCO Coupure ENEO &amp; Baisse de tension"/>
    <x v="0"/>
    <s v="(04/22/2026 ticket):-INC-20260422-00016077…2026-04-22 21:26:57…Technicien ETABA Fidel en route sur site ETA 10 min_x000a__x000a_technician on site…le site est de nouveau oprtarationel après renitialisation complet des équipements …Power…le site est de nouveau oprtarationel après renitialisation complet des équipements "/>
  </r>
  <r>
    <s v="PK10-Marche"/>
    <s v="LIT_278"/>
    <s v="Douala"/>
    <s v="IHS"/>
    <s v="Grid-Gen-Lithium"/>
    <s v="LITTORAL"/>
    <s v="Douala"/>
    <s v="ZTE"/>
    <n v="0"/>
    <n v="0"/>
    <n v="0"/>
    <n v="0.66799502329974636"/>
    <n v="0"/>
    <n v="0"/>
    <n v="0"/>
    <n v="0"/>
    <n v="0"/>
    <n v="0"/>
    <n v="3.0884180824830438"/>
    <n v="2.726649122270163"/>
    <n v="3.9600214613881066"/>
    <n v="3.4214992594875482"/>
    <x v="0"/>
    <m/>
    <s v="IHS"/>
    <x v="0"/>
    <s v="Defaut GE &amp; Power Cabinet"/>
    <x v="0"/>
    <s v="(04/22/2026 retour IHS ) : power issue NUR to be checked  ||(04/22/2026 hourly IHS):-Dieunedort is managing ETA 01:30 AM..;..;(04/22/2026 ticket):-INC-20260422-00003890"/>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5.7583110519605611"/>
    <n v="7.3441659781511079"/>
    <n v="0.21067400359404376"/>
    <n v="3.3976715948555078"/>
    <x v="0"/>
    <m/>
    <s v="AKTIVCO"/>
    <x v="0"/>
    <s v="AKTIVCO Defaut GE &amp; Power Cabinet"/>
    <x v="0"/>
    <s v="(04/22/2026 BO RAN):-  power issue  Site unstable due to power ||"/>
  </r>
  <r>
    <s v="Kaele-MTN-IHS"/>
    <s v="EXN_160"/>
    <s v="EXTREME-NORD"/>
    <s v="IHS"/>
    <s v="Grid-Gen"/>
    <s v="EXTREME-NORD"/>
    <s v="Kaele"/>
    <s v="NOKIA"/>
    <n v="0"/>
    <n v="6.4209997798979528E-3"/>
    <n v="3.216728224980548E-2"/>
    <n v="0.94280848877149148"/>
    <n v="0"/>
    <n v="0"/>
    <n v="4.4587695793489321E-3"/>
    <n v="1.006185238012516"/>
    <n v="3.5992422331570517"/>
    <n v="4.6228522998690194"/>
    <n v="0.24350518130526863"/>
    <n v="9.9510686441513592"/>
    <n v="0"/>
    <n v="3.3754610370080509"/>
    <x v="2"/>
    <m/>
    <s v="BSS"/>
    <x v="6"/>
    <s v="BSS Hardware issue"/>
    <x v="3"/>
    <s v="(04/22/2026 cell nokia): 21/04/2026 :  Radio module unstable due to low voltage =&gt; Check FPFC calibration, power cable || Hermann Tchawe activer ce jour ..;..;(04/22/2026 cell nokia): 22/04/2026 : FME actif || ETA : 16H _x000a_21/04/2026 :  Radio module unstable due to low voltage =&gt; Check FPFC calibration, power cable || Hermann Tchawe activer ce jour ..;..;(04/22/2026 cell nokia): 22/04/2026 : FME actif || ETA : 16H _x000a_21/04/2026 :  Radio module unstable due to low voltage =&gt; Check FPFC calibration, power cable || Hermann Tchawe activer ce jour "/>
  </r>
  <r>
    <s v="Colline-du-loup"/>
    <s v="LIT_133"/>
    <s v="LITTORAL"/>
    <s v="IHS"/>
    <s v="Solar-Gen"/>
    <s v="LITTORAL"/>
    <s v="Ebodje"/>
    <s v="NOKIA"/>
    <n v="0"/>
    <n v="2.051034006500451E-3"/>
    <n v="0"/>
    <n v="0"/>
    <n v="0"/>
    <n v="0"/>
    <n v="0"/>
    <n v="0"/>
    <n v="0"/>
    <n v="0"/>
    <n v="11.868983098113389"/>
    <n v="4.997847326349576"/>
    <n v="0"/>
    <n v="3.3727246817484962"/>
    <x v="0"/>
    <m/>
    <s v="IHS"/>
    <x v="0"/>
    <s v="Defaut GE &amp; Power Cabinet"/>
    <x v="0"/>
    <s v="  04/22/2026 : impacted by  LIT_133_N_Colline-du-loup, GE overload  || Action : SWAP GE..;..;(04/22/2026 hourly IHS):-FME is on the way to site Eta 08:15 PM..;..;(04/22/2026 ocm ran 15h): 22.04.26; IHS; 41V; FME is on the way ETA 10:10 AM - Escalated to L2..;..;(04/22/2026 ocm ran 12h): 22.04.26; IHS; 41V; FME is on the way ETA 10:10 AM - Escalated to L2..;..;(04/22/2026 ticket):-INC-20260422-00002971…2026-04-22 15:27:50…ETA : 17H pour l'acheminement du GE…SWAP GE…GE overload…GE overload"/>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0.99841532478847683"/>
    <n v="1.2010771443434618"/>
    <n v="5.0358610930533407"/>
    <n v="3.1719330085922279"/>
    <x v="0"/>
    <m/>
    <s v="No root cause"/>
    <x v="1"/>
    <s v="no root cause"/>
    <x v="1"/>
    <s v="(04/22/2026 ticket):-INC-20260422-00015913"/>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1.3892930468661587E-3"/>
    <n v="9.3526219491842841"/>
    <n v="0"/>
    <n v="3.1399814525555763"/>
    <x v="0"/>
    <m/>
    <s v="ACCESS-ISSUE"/>
    <x v="7"/>
    <s v="ACCESS-ISSUE"/>
    <x v="5"/>
    <s v="(04/22/2026 cell nokia): 22/04/2026 : Probleme d'access au pylone avec IHS_x000a_18/04/2026 : Check and clean FRGUant 2 || FME Hippolyte activer || FME Hippolyte activer ..;..;(04/22/2026 cell nokia): 22/04/2026 : Probleme d'access au pylone avec HIS || Acess issue _x000a_18/04/2026 : Check and clean FRGUant 2 || FME Hippolyte activer || FME Hippolyte activer ..;..;(04/22/2026 cell nokia): 22/04/2026 : Probleme d'access au pylone avec HIS || Acess issue _x000a_18/04/2026 : Check and clean FRGUant 2 || FME Hippolyte activer || FME Hippolyte activer "/>
  </r>
  <r>
    <s v="Kondengui"/>
    <s v="CTR_040"/>
    <s v="Yaounde"/>
    <s v="IHS"/>
    <s v="Grid-Gen"/>
    <s v="CENTRE"/>
    <s v="Yaounde"/>
    <s v="ZTE"/>
    <n v="0"/>
    <n v="0"/>
    <n v="0"/>
    <n v="0"/>
    <n v="0"/>
    <n v="0"/>
    <n v="0"/>
    <n v="0"/>
    <n v="0"/>
    <n v="0"/>
    <n v="1.7625265278227402"/>
    <n v="1.5128748159708416"/>
    <n v="4.5519264906416952"/>
    <n v="3.1333557341916993"/>
    <x v="0"/>
    <m/>
    <s v="IHS"/>
    <x v="0"/>
    <s v="Defaut GE &amp; Power Cabinet"/>
    <x v="0"/>
    <s v="(04/22/2026 ticket):-INC-20260422-00017383…power issue …Others Transmission equipement fault"/>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21.818973600400923"/>
    <n v="0"/>
    <n v="0"/>
    <n v="3.115747412819406"/>
    <x v="1"/>
    <m/>
    <s v="Exclu"/>
    <x v="2"/>
    <s v="EXCLU"/>
    <x v="2"/>
    <s v=""/>
  </r>
  <r>
    <s v="NRD_266_H_Garoua-Bockle-II"/>
    <s v="NRD_266"/>
    <s v=""/>
    <s v="ESCO"/>
    <s v="Hybrid Solar - S1"/>
    <s v="NRD"/>
    <s v="Garoua"/>
    <s v="Huawei"/>
    <n v="2.8497958240234218"/>
    <n v="0.49010795216203956"/>
    <n v="0"/>
    <n v="0"/>
    <n v="1.8567029931541839"/>
    <n v="5.6176929684133627"/>
    <n v="0.93778625300699447"/>
    <n v="1.8223883024715131"/>
    <n v="0"/>
    <n v="0.36947148242317357"/>
    <n v="5.2081459899524001"/>
    <n v="6.6549066508903101"/>
    <n v="0.26197449148220381"/>
    <n v="3.1144683862535771"/>
    <x v="0"/>
    <m/>
    <s v="No root cause"/>
    <x v="1"/>
    <s v="no root cause"/>
    <x v="1"/>
    <s v=""/>
  </r>
  <r>
    <s v="Bastos-ART"/>
    <s v="CTR_722"/>
    <s v="Yaounde"/>
    <s v="CAMUSAT"/>
    <s v="Good Grid + GE"/>
    <s v="CENTRE"/>
    <s v="Yaounde"/>
    <s v="NOKIA"/>
    <n v="0"/>
    <n v="0"/>
    <n v="0"/>
    <n v="0"/>
    <n v="5.6483860251546583"/>
    <n v="3.0819728735592831"/>
    <n v="3.0819907086375999"/>
    <n v="3.0819907086375999"/>
    <n v="3.0819907086375999"/>
    <n v="4.361809019620118"/>
    <n v="0"/>
    <n v="0"/>
    <n v="5.910124007643363"/>
    <n v="3.0820620489508697"/>
    <x v="1"/>
    <m/>
    <s v="Exclu"/>
    <x v="2"/>
    <s v="EXCLU"/>
    <x v="2"/>
    <s v=""/>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0"/>
    <n v="9.1802074726888829"/>
    <n v="0"/>
    <n v="3.0819015332460129"/>
    <x v="2"/>
    <m/>
    <s v="No root cause"/>
    <x v="1"/>
    <s v="no root cause"/>
    <x v="1"/>
    <s v=""/>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0"/>
    <n v="0"/>
    <n v="5.9098162047160336"/>
    <n v="3.0819015332460129"/>
    <x v="0"/>
    <m/>
    <s v="BSS"/>
    <x v="6"/>
    <s v="BSS Hardware issue"/>
    <x v="3"/>
    <s v="(04/22/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4/22/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4/22/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r>
  <r>
    <s v="NTENYING1"/>
    <s v="SUD_161"/>
    <s v="CENTRE"/>
    <s v="CAMUSAT"/>
    <e v="#N/A"/>
    <s v="SUD"/>
    <s v="Ntenying"/>
    <s v="NOKIA"/>
    <n v="4.4587695793491038E-4"/>
    <n v="0.58919964729349095"/>
    <n v="7.6334135198458438E-3"/>
    <n v="3.420768021276499E-2"/>
    <n v="0.28693073997026541"/>
    <n v="1.2769916075255298E-2"/>
    <n v="3.0819015332460129"/>
    <n v="3.0819015332460129"/>
    <n v="3.0819015332460129"/>
    <n v="3.0819015332460129"/>
    <n v="0"/>
    <n v="9.1802074726888829"/>
    <n v="0"/>
    <n v="3.0819015332460129"/>
    <x v="0"/>
    <m/>
    <s v="SPARE-ISSUE"/>
    <x v="4"/>
    <s v="SPARE-ISSUE"/>
    <x v="4"/>
    <s v="(04/22/2026 ocm ran 18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4/22/2026 ocm ran 15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4/22/2026 ocm ran 12h): 22.04.26; Carte core disponible à Ngaoundéré utilisée pour restaurer le site de Mbideng-II, nouvelle commande passée et vérifications du SPM en cours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r>
  <r>
    <s v="Garoua-Bockle-II"/>
    <s v="NRD_186"/>
    <s v="Garoua"/>
    <s v="CAMUSAT"/>
    <s v="Medium Grid + GE"/>
    <s v="NORD"/>
    <s v="Garoua"/>
    <s v="Huawei"/>
    <n v="0"/>
    <n v="0"/>
    <n v="0"/>
    <n v="0"/>
    <n v="2.9877501548084795"/>
    <n v="5.1205044901593171"/>
    <n v="0"/>
    <n v="3.8139066526268923"/>
    <n v="4.1371317769730585"/>
    <n v="7.9532143091546761"/>
    <n v="3.9654348964265873"/>
    <n v="6.7357116020822083"/>
    <n v="0.47504251784436169"/>
    <n v="3.0752490490336237"/>
    <x v="0"/>
    <m/>
    <s v="No root cause"/>
    <x v="1"/>
    <s v="no root cause"/>
    <x v="1"/>
    <s v="(04/22/2026 ocm ran 12h): Power status check ongoing"/>
  </r>
  <r>
    <s v="Mekin-CAMTEL"/>
    <s v="CTR_434"/>
    <s v="CENTRE"/>
    <s v="CAMUSAT"/>
    <s v="Hybrid solar - S3"/>
    <s v="CENTRE"/>
    <s v="Mekin"/>
    <s v="NOKIA"/>
    <n v="0"/>
    <n v="1.2569732696210253E-2"/>
    <n v="0"/>
    <n v="0"/>
    <n v="0"/>
    <n v="0"/>
    <n v="3.3684272044122304E-2"/>
    <n v="0"/>
    <n v="0"/>
    <n v="0.83761090754739698"/>
    <n v="10.724584525599365"/>
    <n v="4.5242272475357943"/>
    <n v="0"/>
    <n v="3.05030494820162"/>
    <x v="0"/>
    <m/>
    <s v="No root cause"/>
    <x v="1"/>
    <s v="no root cause"/>
    <x v="1"/>
    <s v=""/>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10.265865221397739"/>
    <n v="4.4798668699912616"/>
    <n v="0"/>
    <n v="2.9699075835784341"/>
    <x v="2"/>
    <m/>
    <s v="IHS GRID ONLY"/>
    <x v="0"/>
    <s v="Coupure ENEO &amp; Baisse de tension"/>
    <x v="0"/>
    <s v="04/22/2026 : impacted by SUO_010_H_Bambili, Probleme d'energie  ||  Action : RCA IHS attendu   || (site up RCA IHS attendu   )..;..;(04/22/2026 ticket):-INC-20260422-00004529…2026-04-22 07:50:41…Site up, _x000a_RCA IHS attendu…RCA IHS attendu…Others…Probelem energie"/>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3193110559572196"/>
    <n v="4.2824499083679299"/>
    <n v="2.275689642718778"/>
    <n v="2.9556113436805322"/>
    <x v="0"/>
    <m/>
    <s v="No root cause"/>
    <x v="1"/>
    <s v="no root cause"/>
    <x v="1"/>
    <s v=""/>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10.310070000161662"/>
    <n v="4.349707678393532"/>
    <n v="3.9631360287438452E-2"/>
    <n v="2.9531913809665937"/>
    <x v="0"/>
    <m/>
    <s v="PDH"/>
    <x v="3"/>
    <s v="ODU HS"/>
    <x v="3"/>
    <s v="04/22/2026 : impacted by CTR_301_N_Matsari, en analyse transmission..;..;(04/22/2026 hourly IHS):-FME Parker is on the way ETA 02:25 PM..;..;(04/22/2026 ticket):-INC-20260422-00013912…2026-04-22 21:23:56…'@Sylvienne Ocm Gel du TT pour test ODU en hauteur"/>
  </r>
  <r>
    <s v="Bertoua-Force-Tyre"/>
    <s v="EST_120"/>
    <s v="CENTRE"/>
    <s v="CAMUSAT"/>
    <s v="Medium Grid + GE"/>
    <s v="EST"/>
    <s v="Bertoua"/>
    <s v="ZTE"/>
    <n v="0"/>
    <n v="2.0912342730279394"/>
    <n v="2.3098923331992136"/>
    <n v="0.99844335436445741"/>
    <n v="0"/>
    <n v="0"/>
    <n v="0"/>
    <n v="0"/>
    <n v="0"/>
    <n v="4.726295754109917E-3"/>
    <n v="2.7031151956963981"/>
    <n v="1.1802516736878257"/>
    <n v="4.1553395189409619"/>
    <n v="2.9491907154862704"/>
    <x v="0"/>
    <m/>
    <s v="No root cause"/>
    <x v="1"/>
    <s v="no root cause"/>
    <x v="1"/>
    <s v="(04/22/2026 ticket):-INC-20260422-00018375"/>
  </r>
  <r>
    <s v="Ebolowa-Si"/>
    <s v="SUD_227"/>
    <s v="CENTRE"/>
    <s v="IHS"/>
    <s v="Grid-Gen"/>
    <s v="SUD"/>
    <s v="Ebolowa"/>
    <s v="ZTE"/>
    <n v="1.6935298616283279"/>
    <n v="0.74627318203479831"/>
    <n v="0"/>
    <n v="0"/>
    <n v="0"/>
    <n v="0"/>
    <n v="3.7411930383268692"/>
    <n v="1.3821293942065958"/>
    <n v="0"/>
    <n v="0"/>
    <n v="1.1530360618522915"/>
    <n v="2.1467235159514608"/>
    <n v="3.8783168843448945"/>
    <n v="2.9078311688682272"/>
    <x v="0"/>
    <m/>
    <s v="No root cause"/>
    <x v="1"/>
    <s v="no root cause"/>
    <x v="1"/>
    <s v=""/>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1.2477069170173736"/>
    <n v="1.2780570090884051"/>
    <n v="4.3840370939463762"/>
    <n v="2.8934560957444067"/>
    <x v="0"/>
    <m/>
    <s v="AKTIVCO GRID ONLY"/>
    <x v="0"/>
    <s v="AKTIVCO Coupure ENEO &amp; Baisse de tension"/>
    <x v="0"/>
    <s v="(04/22/2026 ticket):-INC-20260422-00010039…2026-04-22 14:11:51…Grid outage / Grdi return awaited"/>
  </r>
  <r>
    <s v="Garoua-Sabongari-Lainde-IHS"/>
    <s v="NRD_083"/>
    <s v="Garoua"/>
    <s v="IHS"/>
    <s v="Grid-Gen"/>
    <s v="NORD"/>
    <s v="Garoua"/>
    <s v="Huawei"/>
    <n v="3.910965148830162"/>
    <n v="17.69355697094737"/>
    <n v="13.9381137050449"/>
    <n v="0"/>
    <n v="0"/>
    <n v="0"/>
    <n v="0"/>
    <n v="0.54165132849931374"/>
    <n v="0.8795368872223791"/>
    <n v="7.612653488683998"/>
    <n v="4.2526947471913479"/>
    <n v="5.442832383011857"/>
    <n v="0.78113542891038312"/>
    <n v="2.8418592141721817"/>
    <x v="0"/>
    <m/>
    <s v="IHS"/>
    <x v="0"/>
    <s v="Defaut GE &amp; Power Cabinet"/>
    <x v="0"/>
    <s v="(04/22/2026 retour IHS ) : power issue NUR to be checked  || (04/22/2026 hourly IHS):-Our FME RUBAIN is managing with level zero"/>
  </r>
  <r>
    <s v="New-Deido"/>
    <s v="LIT_287"/>
    <s v="Douala"/>
    <s v="IHS"/>
    <s v="GridOnly"/>
    <s v="LITTORAL"/>
    <s v="Douala"/>
    <s v="ZTE"/>
    <n v="0"/>
    <n v="7.9493440971598046"/>
    <n v="2.0538519488746791"/>
    <n v="0"/>
    <n v="0"/>
    <n v="0"/>
    <n v="1.3462987218669489"/>
    <n v="5.1192917048337367"/>
    <n v="2.6352219967868309"/>
    <n v="1.5926546586651382"/>
    <n v="1.1950009791814042"/>
    <n v="1.3171578927683769"/>
    <n v="4.2602661168348774"/>
    <n v="2.8345111619054144"/>
    <x v="0"/>
    <m/>
    <s v="No root cause"/>
    <x v="1"/>
    <s v="no root cause"/>
    <x v="1"/>
    <s v=""/>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3.6040787623066102"/>
    <n v="6.8891400695655722"/>
    <n v="0"/>
    <n v="2.827425894843222"/>
    <x v="2"/>
    <m/>
    <s v="No root cause"/>
    <x v="1"/>
    <s v="no root cause"/>
    <x v="1"/>
    <s v="04/22/2026 : impacted by Mada-IHS_U_EXN_223  ,  RCA: A déterminer / sans action || up sans action..;..;(04/22/2026 ticket):-INC-20260422-00015385…Others Transmission equipement fault"/>
  </r>
  <r>
    <s v="Nkolo2-MTN-IHS"/>
    <s v="CTR_469"/>
    <s v="Yaounde"/>
    <s v="IHS"/>
    <s v="Grid-Gen"/>
    <s v="CENTRE"/>
    <s v="Yaounde"/>
    <s v="ZTE"/>
    <n v="0"/>
    <n v="0"/>
    <n v="0"/>
    <n v="0"/>
    <n v="0"/>
    <n v="0"/>
    <n v="0"/>
    <n v="3.7635760616151974"/>
    <n v="0"/>
    <n v="0"/>
    <n v="1.0325118201183812"/>
    <n v="1.0719804767587737"/>
    <n v="4.4323621535370181"/>
    <n v="2.8187449526728323"/>
    <x v="0"/>
    <m/>
    <s v="IHS"/>
    <x v="0"/>
    <s v="Defaut GE &amp; Power Cabinet"/>
    <x v="0"/>
    <s v="(04/22/2026 hourly IHS):-Fme Antoine is informed ETA 11:25 PM..;..;(04/22/2026 ticket):-INC-20260422-00017315…GE Fault"/>
  </r>
  <r>
    <s v="La-Gare"/>
    <s v="CTR_019"/>
    <s v="Yaounde"/>
    <s v="CAMUSAT"/>
    <s v="Good Grid + GE"/>
    <s v="CENTRE"/>
    <s v="Yaounde"/>
    <s v="ZTE"/>
    <n v="1.7145930891211736"/>
    <n v="0.3818846969320811"/>
    <n v="1.6396679251097936"/>
    <n v="0"/>
    <n v="0.75126700396366852"/>
    <n v="0"/>
    <n v="1.1997657184112227"/>
    <n v="2.9747305476367796"/>
    <n v="1.7790847323168766"/>
    <n v="0.3229397630930872"/>
    <n v="1.6958322842103999"/>
    <n v="1.7092292535811309"/>
    <n v="3.7803329524785108"/>
    <n v="2.7873730499125364"/>
    <x v="0"/>
    <m/>
    <s v="AKTIVCO"/>
    <x v="0"/>
    <s v="AKTIVCO Defaut GE &amp; Power Cabinet"/>
    <x v="0"/>
    <s v="(04/22/2026 ticket):-INC-20260422-00017819…2026-04-23 02:15:03…Grid outage and grid only site / Grid return awaited"/>
  </r>
  <r>
    <s v="Messassi"/>
    <s v="CTR_337"/>
    <s v="Yaounde"/>
    <s v="IHS"/>
    <s v="Grid-Gen"/>
    <s v="CENTRE"/>
    <s v="Yaounde"/>
    <s v="ZTE"/>
    <n v="0"/>
    <n v="0"/>
    <n v="0"/>
    <n v="0"/>
    <n v="0"/>
    <n v="0"/>
    <n v="0"/>
    <n v="0"/>
    <n v="0"/>
    <n v="0"/>
    <n v="1.0030364615181708"/>
    <n v="0.89570774299499334"/>
    <n v="4.4897160989959817"/>
    <n v="2.7852685106710813"/>
    <x v="0"/>
    <m/>
    <s v="No root cause"/>
    <x v="1"/>
    <s v="no root cause"/>
    <x v="1"/>
    <s v="(04/22/2026 hourly IHS):-FME Ahanda is informed ETA=10:15 Pm..;..;(04/22/2026 ticket):-INC-20260422-00016352"/>
  </r>
  <r>
    <s v="Edea-Centre"/>
    <s v="LIT_185"/>
    <s v="LITTORAL"/>
    <s v="CAMUSAT"/>
    <s v="Good Grid + GE"/>
    <s v="LITTORAL"/>
    <s v="Edea"/>
    <s v="ZTE"/>
    <n v="0"/>
    <n v="0"/>
    <n v="0"/>
    <n v="0"/>
    <n v="0"/>
    <n v="1.9439343612045668"/>
    <n v="1.4134121215753088"/>
    <n v="3.7399802530012871"/>
    <n v="1.8795675635570852"/>
    <n v="1.4064921111881596"/>
    <n v="0.57526907505325542"/>
    <n v="1.8896989571964322"/>
    <n v="3.8783168843448985"/>
    <n v="2.739039987672395"/>
    <x v="0"/>
    <m/>
    <s v="No root cause"/>
    <x v="1"/>
    <s v="no root cause"/>
    <x v="1"/>
    <s v=""/>
  </r>
  <r>
    <s v="Mobil-Kondengui"/>
    <s v="CTR_125"/>
    <s v="Yaounde"/>
    <s v="IHS"/>
    <s v="GridOnly"/>
    <s v="CENTRE"/>
    <s v="Yaounde"/>
    <s v="ZTE"/>
    <n v="5.8741792296958328"/>
    <n v="2.7424108174743815"/>
    <n v="0"/>
    <n v="0"/>
    <n v="0"/>
    <n v="0"/>
    <n v="0"/>
    <n v="0"/>
    <n v="0"/>
    <n v="4.6656564878307744E-2"/>
    <n v="0"/>
    <n v="0"/>
    <n v="5.189488954115749"/>
    <n v="2.7062591137250198"/>
    <x v="0"/>
    <m/>
    <s v="PDH"/>
    <x v="3"/>
    <s v="MPR ISSUE"/>
    <x v="3"/>
    <s v="(04/22/2026 ticket):-INC-20260422-00019286…2026-04-23 00:32:05…The FME should check connectivity between the UBT-T 4.1 at Mvog-Ada-New on the 10G_MPR_Mvog-Ada-New_2"/>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0.23630611733514395"/>
    <n v="0.11209628337600484"/>
    <n v="5.0345614806935046"/>
    <n v="2.6968427159042143"/>
    <x v="0"/>
    <m/>
    <s v="BSS"/>
    <x v="6"/>
    <s v="BSS Hardware issue"/>
    <x v="3"/>
    <s v="(04/22/2026 cell nokia): 22/04/206 : Intervention ce jour || FME sur site _x000a_21/04/2026 : Check breaker and  interconnection AZHA (sfp, optical fiber) between system and radio module, swap its if needed || FME Yannick activer pour investigation "/>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4.4737599366929244"/>
    <n v="5.7581363838822766"/>
    <n v="0.18946980193360433"/>
    <n v="2.6707316377167678"/>
    <x v="0"/>
    <m/>
    <s v="No root cause"/>
    <x v="1"/>
    <s v="no root cause"/>
    <x v="1"/>
    <s v="(04/22/2026 BO RAN):2G &amp; 3G cells down due to transmission"/>
  </r>
  <r>
    <s v="Yelwa"/>
    <s v="NRD_007"/>
    <s v="Garoua"/>
    <s v="IHS"/>
    <s v="Grid-Gen"/>
    <s v="NORD"/>
    <s v="Garoua"/>
    <s v="Huawei"/>
    <n v="0"/>
    <n v="0"/>
    <n v="0"/>
    <n v="0"/>
    <n v="0"/>
    <n v="0"/>
    <n v="0"/>
    <n v="0"/>
    <n v="0"/>
    <n v="0"/>
    <n v="2.9675191539872667"/>
    <n v="3.7852949226652512"/>
    <n v="1.8375834761538925"/>
    <n v="2.6528073840077848"/>
    <x v="0"/>
    <m/>
    <s v="IHS"/>
    <x v="0"/>
    <s v="Defaut GE &amp; Power Cabinet"/>
    <x v="0"/>
    <s v="(04/22/2026 hourly IHS):-FME Armel is managing with level 0..;..;(04/22/2026 ocm ran 15h): 22.04.26; IHS; 48.8 V; FME Armel is managing with level 0..;..;(04/22/2026 ticket):-INC-20260422-00009575…Low oil pressure // Added oil and started GEN manually…Auto TT closure RCA…GE Fault"/>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3.3753032464859372"/>
    <n v="5.7615895869246643"/>
    <n v="0.45229930154727727"/>
    <n v="2.6520939808750881"/>
    <x v="0"/>
    <m/>
    <s v="IHS"/>
    <x v="0"/>
    <s v="Defaut GE &amp; Power Cabinet"/>
    <x v="0"/>
    <s v="(04/22/2026 retour IHS ) : power issue NUR to be checked  || (04/22/2026 hourly IHS):-Our FME STEPHANE is managing with level zero..;..;(04/22/2026 ocm ran 12h): Power status check ongoing"/>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9.2030560405451283"/>
    <n v="3.9695897127275068"/>
    <n v="0"/>
    <n v="2.6468326035782903"/>
    <x v="2"/>
    <m/>
    <s v="IHS GRID ONLY"/>
    <x v="0"/>
    <s v="Coupure ENEO &amp; Baisse de tension"/>
    <x v="0"/>
    <s v="04/22/2026 : impacted by SUO_010_H_Bambili, Probleme d'energie  ||  Action : RCA IHS attendu   || (site up RCA IHS attendu   )..;..;(04/22/2026 ticket):-INC-20260422-00004434…2026-04-22 07:50:41…Site up, _x000a_RCA IHS attendu…RCA IHS attendu…Others…Probelem energie"/>
  </r>
  <r>
    <s v="Bamenda-Mile8-IHS"/>
    <s v="NRO_135"/>
    <s v="NORD-OUEST"/>
    <s v="IHS"/>
    <s v="Grid-Gen"/>
    <s v="NORD-OUEST"/>
    <s v="Bamenda"/>
    <s v="Huawei"/>
    <n v="0"/>
    <n v="0"/>
    <n v="8.8551163845870681E-2"/>
    <n v="1.4501702179874612"/>
    <n v="0"/>
    <n v="4.8243886848555927E-2"/>
    <n v="0"/>
    <n v="0"/>
    <n v="0"/>
    <n v="0"/>
    <n v="1.9814684923404033"/>
    <n v="3.390673504221196"/>
    <n v="2.306811938704262"/>
    <n v="2.6242177534649991"/>
    <x v="0"/>
    <m/>
    <s v="IHS"/>
    <x v="0"/>
    <s v="Defaut GE &amp; Power Cabinet"/>
    <x v="0"/>
    <s v="04/22/2026 : impacted by NRO_029, Fuel pipe blocked with dirt // Team cleand pipe and started DG"/>
  </r>
  <r>
    <s v="Doualare-II"/>
    <s v="EXN_197"/>
    <s v="Maroua"/>
    <s v="CAMUSAT"/>
    <s v="Medium Grid + GE"/>
    <s v="EXTREME-NORD"/>
    <s v="Maroua"/>
    <s v="Huawei"/>
    <n v="2.2477370852630885"/>
    <n v="3.1242598442498282"/>
    <n v="4.3380260991402073"/>
    <n v="1.5098285549591506"/>
    <n v="3.9588701691906869"/>
    <n v="0"/>
    <n v="4.9046465372838757E-3"/>
    <n v="0"/>
    <n v="4.5662259262112865"/>
    <n v="0"/>
    <n v="4.4812536719302667"/>
    <n v="5.7180261023899144"/>
    <n v="7.5069713943007474E-2"/>
    <n v="2.5986779213144882"/>
    <x v="0"/>
    <m/>
    <s v="AKTIVCO"/>
    <x v="0"/>
    <s v="AKTIVCO Defaut GE &amp; Power Cabinet"/>
    <x v="0"/>
    <s v="(04/22/2026 ocm ran 15h): 22.04.26; Camusat; Grid outage GE faulty / grid return awaited - Escalated to L2"/>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9.00350303926799"/>
    <n v="3.9106196300036378"/>
    <n v="0"/>
    <n v="2.5985395165136871"/>
    <x v="2"/>
    <m/>
    <s v="IHS GRID ONLY"/>
    <x v="0"/>
    <s v="Coupure ENEO &amp; Baisse de tension"/>
    <x v="0"/>
    <s v="04/22/2026 : impacted by SUO_010_H_Bambili, Probleme d'energie  ||  Action : RCA IHS attendu   || (site up RCA IHS attendu   )..;..;(04/22/2026 ticket):-INC-20260422-00004524…2026-04-22 07:50:41…Site up, _x000a_RCA IHS attendu…RCA IHS attendu…Others…Probelem energie"/>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9.0514967990688202"/>
    <n v="3.8309303290254366"/>
    <n v="0"/>
    <n v="2.578640403499791"/>
    <x v="2"/>
    <m/>
    <s v="IHS GRID ONLY"/>
    <x v="0"/>
    <s v="Coupure ENEO &amp; Baisse de tension"/>
    <x v="0"/>
    <s v="04/22/2026 : impacted by SUO_010_H_Bambili, Probleme d'energie  ||  Action : RCA IHS attendu   || (site up RCA IHS attendu   )..;..;(04/22/2026 ticket):-INC-20260422-00004516…2026-04-22 07:50:41…Site up, _x000a_RCA IHS attendu…RCA IHS attendu…Others…Probelem energie"/>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9.0330570913558681"/>
    <n v="3.819773826888488"/>
    <n v="0"/>
    <n v="2.5722618484966091"/>
    <x v="2"/>
    <m/>
    <s v="IHS GRID ONLY"/>
    <x v="0"/>
    <s v="Coupure ENEO &amp; Baisse de tension"/>
    <x v="0"/>
    <s v="04/22/2026 : impacted by SUO_010_H_Bambili, Probleme d'energie  ||  Action : RCA IHS attendu   || (site up RCA IHS attendu   )..;..;(04/22/2026 ticket):-INC-20260422-00004625…2026-04-22 07:50:41…Site up, _x000a_RCA IHS attendu…RCA IHS attendu…Others…Probelem energie"/>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8.9878419176487707"/>
    <n v="3.8293365430058719"/>
    <n v="0"/>
    <n v="2.5690154399688283"/>
    <x v="2"/>
    <m/>
    <s v="IHS GRID ONLY"/>
    <x v="0"/>
    <s v="Coupure ENEO &amp; Baisse de tension"/>
    <x v="0"/>
    <s v="04/22/2026 : impacted by SUO_010_H_Bambili, Probleme d'energie  ||  Action : RCA IHS attendu   || (site up RCA IHS attendu   )..;..;(04/22/2026 ticket):-INC-20260422-00004592…2026-04-22 07:50:41…Site up, _x000a_RCA IHS attendu…RCA IHS attendu…Others…Probelem energie"/>
  </r>
  <r>
    <s v="CNDH"/>
    <s v="CTR_046"/>
    <s v="Yaounde"/>
    <s v="IHS"/>
    <s v="Grid-Gen"/>
    <s v="CENTRE"/>
    <s v="Yaounde"/>
    <s v="ZTE"/>
    <n v="4.3560930334757275"/>
    <n v="0"/>
    <n v="1.3372385020817108"/>
    <n v="1.8499613335502085"/>
    <n v="36.836107044713245"/>
    <n v="20.377343885992474"/>
    <n v="1.2764922253326614"/>
    <n v="3.8177590295434514"/>
    <n v="1.9197143248495436"/>
    <n v="0"/>
    <n v="1.1686480102634196"/>
    <n v="1.0040851923253475"/>
    <n v="3.9398774698106829"/>
    <n v="2.5585668301786617"/>
    <x v="0"/>
    <m/>
    <s v="IHS"/>
    <x v="0"/>
    <s v="Defaut GE &amp; Power Cabinet"/>
    <x v="0"/>
    <s v="(04/22/2026 ticket):-INC-20260422-00018113…2026-04-23 02:05:48…Grid outage and no GEN on site /Grid return awaited"/>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3.2341712328493379"/>
    <n v="5.5087088718205042"/>
    <n v="0.45623233895203641"/>
    <n v="2.5490964035921277"/>
    <x v="0"/>
    <m/>
    <s v="No root cause"/>
    <x v="1"/>
    <s v="no root cause"/>
    <x v="1"/>
    <s v=""/>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8.8457551287647309"/>
    <n v="3.8296021740091328"/>
    <n v="0"/>
    <n v="2.5488146350446987"/>
    <x v="2"/>
    <m/>
    <s v="IHS GRID ONLY"/>
    <x v="0"/>
    <s v="Coupure ENEO &amp; Baisse de tension"/>
    <x v="0"/>
    <s v="04/22/2026 : impacted by SUO_010_H_Bambili, Probleme d'energie  ||  Action : RCA IHS attendu   || (site up RCA IHS attendu   )..;..;(04/22/2026 cell nokia): 21/04/2026 : Feedback RM: intervention planned on 23.04.2028_x000a_20/04/2026 : Ghost town _x000a_18/04/2026 : Check and clean ARMA ant 2,4,5,6..;..;(04/22/2026 cell nokia): 21/04/2026 : Feedback RM: intervention planned on 23.04.2028_x000a_20/04/2026 : Ghost town _x000a_18/04/2026 : Check and clean ARMA ant 2,4,5,6..;..;(04/22/2026 cell nokia): 21/04/2026 : Feedback RM: intervention planned on 23.04.2028_x000a_20/04/2026 : Ghost town _x000a_18/04/2026 : Check and clean ARMA ant 2,4,5,6..;..;(04/22/2026 ticket):-INC-20260422-00004419…2026-04-22 07:50:41…Site up, _x000a_RCA IHS attendu…RCA IHS attendu…Others…Probelem energie"/>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8.8040763373587456"/>
    <n v="3.8317272220352177"/>
    <n v="0"/>
    <n v="2.5435763106181177"/>
    <x v="2"/>
    <m/>
    <s v="IHS GRID ONLY"/>
    <x v="0"/>
    <s v="Coupure ENEO &amp; Baisse de tension"/>
    <x v="0"/>
    <s v="04/22/2026 : impacted by SUO_010_H_Bambili, Probleme d'energie  ||  Action : RCA IHS attendu   || (site up RCA IHS attendu   )..;..;(04/22/2026 ticket):-INC-20260422-00004423…2026-04-22 07:50:41…Site up, _x000a_RCA IHS attendu…RCA IHS attendu…Others…Probelem energie"/>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8.7695966099228873"/>
    <n v="3.8330553770515214"/>
    <n v="0"/>
    <n v="2.5390984856861061"/>
    <x v="2"/>
    <m/>
    <s v="IHS GRID ONLY"/>
    <x v="0"/>
    <s v="Coupure ENEO &amp; Baisse de tension"/>
    <x v="0"/>
    <s v="04/22/2026 : impacted by SUO_010_H_Bambili, Probleme d'energie  ||  Action : RCA IHS attendu   || (site up RCA IHS attendu   )..;..;(04/22/2026 ticket):-INC-20260422-00004627…2026-04-22 07:50:41…Site up, _x000a_RCA IHS attendu…RCA IHS attendu…Others…Probelem energie"/>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5.6515253248284427"/>
    <n v="4.8121712550703641"/>
    <n v="0.20503094992634624"/>
    <n v="2.5294599823646742"/>
    <x v="0"/>
    <m/>
    <s v="IHS"/>
    <x v="0"/>
    <s v="Defaut GE &amp; Power Cabinet"/>
    <x v="0"/>
    <s v="(04/22/2026 hourly IHS):-Grid only, no space // awaiting grid return..;..;(04/22/2026 ocm ran 15h): 22.04.26; IHS; Grid only, no space // awaiting grid return - Escalated to L2..;..;(04/22/2026 ocm ran 12h): Power status check ongoing"/>
  </r>
  <r>
    <s v="Abom-Plateau-II"/>
    <s v="CTR_872"/>
    <s v="CENTRE"/>
    <s v="CAMUSAT"/>
    <s v="Good Grid + GE"/>
    <s v="CENTRE"/>
    <s v="Abom"/>
    <s v="ZTE"/>
    <n v="0"/>
    <n v="0"/>
    <n v="0"/>
    <n v="0"/>
    <n v="0"/>
    <n v="0"/>
    <n v="0"/>
    <n v="2.577953560309671"/>
    <n v="3.8698196231519315"/>
    <n v="0"/>
    <n v="1.1937520233085139"/>
    <n v="1.0182167616988154"/>
    <n v="3.7726378792952886"/>
    <n v="2.4796822787808237"/>
    <x v="0"/>
    <m/>
    <s v="Fiber AOF"/>
    <x v="3"/>
    <s v="fiber AOF"/>
    <x v="3"/>
    <s v="04/22/2026 : impacted by  CTR_263_Z_Abom ,  Coupure AOF, trafic router sur la FH||   RCA: AOF_MFANDENA _ABOM DOWN / trafic reroute sur le FH ..;..;(04/22/2026 ticket):-INC-20260422-00012253…gNodeB Issue. GPS will be check for résolution …Others Transmission equipement fault"/>
  </r>
  <r>
    <s v="Garoua-Ngalbidje-IHS"/>
    <s v="NRD_085"/>
    <s v="Garoua"/>
    <s v="IHS"/>
    <s v="Grid-Gen"/>
    <s v="NORD"/>
    <s v="Garoua"/>
    <s v="Huawei"/>
    <n v="0"/>
    <n v="0"/>
    <n v="4.5486583740686521"/>
    <n v="9.7823621063084811"/>
    <n v="0"/>
    <n v="1.7544366540822351"/>
    <n v="2.3004575767693112"/>
    <n v="1.7597515074208194"/>
    <n v="0.3270418311060887"/>
    <n v="0.50774684461794395"/>
    <n v="2.3786364599195071"/>
    <n v="3.0341435716447189"/>
    <n v="2.1241822018224124"/>
    <n v="2.4660027737113799"/>
    <x v="0"/>
    <m/>
    <s v="IHS"/>
    <x v="0"/>
    <s v="Defaut GE &amp; Power Cabinet"/>
    <x v="0"/>
    <s v="(04/22/2026 ticket):-INC-20260422-00015805…rectifiers hanging // rectifiers reset…GE Fault"/>
  </r>
  <r>
    <s v="Nkolmesseng-Crf-Safari"/>
    <s v="CTR_559"/>
    <s v="Yaounde"/>
    <s v="CAMUSAT"/>
    <s v="Good Grid no GE - 8h"/>
    <s v="CENTRE"/>
    <s v="Yaounde"/>
    <s v="ZTE"/>
    <n v="0"/>
    <n v="0"/>
    <n v="0"/>
    <n v="0"/>
    <n v="0"/>
    <n v="0"/>
    <n v="0"/>
    <n v="0"/>
    <n v="0"/>
    <n v="0"/>
    <n v="1.1921283806737568"/>
    <n v="1.0177917520935964"/>
    <n v="3.7099144827706971"/>
    <n v="2.4465982085020532"/>
    <x v="0"/>
    <m/>
    <s v="Fiber AOF"/>
    <x v="3"/>
    <s v="fiber AOF"/>
    <x v="3"/>
    <s v="04/22/2026 : impacted by  CTR_263_Z_Abom ,  Coupure AOF, trafic router sur la FH||   RCA: AOF_MFANDENA _ABOM DOWN / trafic reroute sur le FH ..;..;(04/22/2026 ticket):-INC-20260422-00012251…gNodeB Issue. GPS will be check for résolution …Others Transmission equipement fault"/>
  </r>
  <r>
    <s v="Abom"/>
    <s v="CTR_263"/>
    <s v="Yaounde"/>
    <s v="IHS"/>
    <s v="Grid-Gen"/>
    <s v="CENTRE"/>
    <s v="Yaounde"/>
    <s v="ZTE"/>
    <n v="0"/>
    <n v="0"/>
    <n v="0"/>
    <n v="0"/>
    <n v="0"/>
    <n v="0"/>
    <n v="0"/>
    <n v="0"/>
    <n v="0"/>
    <n v="0"/>
    <n v="1.1936271277212249"/>
    <n v="1.0178448782942491"/>
    <n v="3.5935649762403505"/>
    <n v="2.3861551280843987"/>
    <x v="0"/>
    <m/>
    <s v="Fiber AOF"/>
    <x v="3"/>
    <s v="fiber AOF"/>
    <x v="3"/>
    <s v="04/22/2026 : impacted by  CTR_263_Z_Abom ,  Coupure AOF, trafic router sur la FH||   RCA: AOF_MFANDENA _ABOM DOWN / trafic reroute sur le FH ..;..;(04/22/2026 hourly IHS):-FME Boris is informed ETA=05:40 Pm..;..;(04/22/2026 ticket):-INC-20260422-00012252…2026-04-22 16:35:19…Hello FO,_x000a__x000a_AOF_MFANDENA _ABOM is down, traffic route to MW_x000a_Please to involve CDS to restore AOF…trafic reroute sur le FH…AOF Cut…AOF_MFANDENA _ABOM DOWN"/>
  </r>
  <r>
    <s v="Akak-Nkozoa-MTN-IHS"/>
    <s v="CTR_529"/>
    <s v="Yaounde"/>
    <s v="IHS"/>
    <s v="Grid-Gen"/>
    <s v="CENTRE"/>
    <s v="Yaounde"/>
    <s v="ZTE"/>
    <n v="1.4550035242114749"/>
    <n v="3.5397636638102017"/>
    <n v="1.857844438166498"/>
    <n v="10.480997794157519"/>
    <n v="0"/>
    <n v="2.9731253905882165"/>
    <n v="13.985840374622249"/>
    <n v="0"/>
    <n v="0"/>
    <n v="7.8080367716510697"/>
    <n v="0.93072191647782465"/>
    <n v="0.96811875448385165"/>
    <n v="3.6936351279475153"/>
    <n v="2.384104094077895"/>
    <x v="0"/>
    <m/>
    <s v="IHS"/>
    <x v="0"/>
    <s v="Defaut GE &amp; Power Cabinet"/>
    <x v="0"/>
    <s v="(04/22/2026 retour IHS ) : power issue NUR to be checked  || "/>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4.087832571969833"/>
    <n v="3.5227983652430539"/>
    <n v="1.1486179238159027"/>
    <n v="2.3653772618446318"/>
    <x v="2"/>
    <m/>
    <s v="No root cause"/>
    <x v="1"/>
    <s v="no root cause"/>
    <x v="1"/>
    <s v="(04/22/2026 hourly IHS):-Gerald is on site"/>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1.4697712712172624"/>
    <n v="1.2419311926449532"/>
    <n v="3.3311458805297818"/>
    <n v="2.3639682906575574"/>
    <x v="0"/>
    <m/>
    <s v="AKTIVCO"/>
    <x v="0"/>
    <s v="AKTIVCO Defaut GE &amp; Power Cabinet"/>
    <x v="0"/>
    <s v="(04/22/2026 ticket):-INC-20260422-00015950…Grid outage, generator failure …Others Transmission equipement fault"/>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1.7504116558557046"/>
    <n v="2.2307691653831379"/>
    <n v="2.5746004854804574"/>
    <n v="2.3414782568993218"/>
    <x v="0"/>
    <m/>
    <s v="No root cause"/>
    <x v="1"/>
    <s v="no root cause"/>
    <x v="1"/>
    <s v=""/>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3.4090250550539749"/>
    <n v="4.3340885754018039"/>
    <n v="0.72829592638557838"/>
    <n v="2.3216099796537422"/>
    <x v="0"/>
    <m/>
    <s v="IHS"/>
    <x v="0"/>
    <s v="Defaut GE &amp; Power Cabinet"/>
    <x v="0"/>
    <s v="(04/22/2026 retour IHS ) : power issue NUR to be checked  || (04/22/2026 hourly IHS):-FME Merlin is informed, ETA ASAP"/>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8.0112952050697572"/>
    <n v="3.409108295847485"/>
    <n v="5.3352507403685565E-2"/>
    <n v="2.3163119123857046"/>
    <x v="0"/>
    <m/>
    <s v="PDH"/>
    <x v="3"/>
    <s v="MPR ISSUE"/>
    <x v="3"/>
    <s v="04/22/2026 : impacted by CTR_301_N_Matsari, en analyse transmission..;..;(04/22/2026 ticket):-INC-20260422-00013947"/>
  </r>
  <r>
    <s v="Bda-Mulang"/>
    <s v="NRO_243"/>
    <s v="NORD-OUEST"/>
    <s v="IHS"/>
    <s v="Grid-Gen"/>
    <s v="NORD-OUEST"/>
    <s v="Bamenda"/>
    <s v="Huawei"/>
    <n v="0"/>
    <n v="0"/>
    <n v="0"/>
    <n v="1.3401277847691289"/>
    <n v="0"/>
    <n v="0"/>
    <n v="0"/>
    <n v="0"/>
    <n v="0"/>
    <n v="0"/>
    <n v="1.5892963482528606"/>
    <n v="2.7099143690647414"/>
    <n v="2.2592734865945667"/>
    <n v="2.3148861551280842"/>
    <x v="0"/>
    <m/>
    <s v="IHS"/>
    <x v="0"/>
    <s v="Defaut GE &amp; Power Cabinet"/>
    <x v="0"/>
    <s v="04/22/2026 : impacted by NRO_029, Fuel pipe blocked with dirt // Team cleand pipe and started DG"/>
  </r>
  <r>
    <s v="Garoua-Djamboutou-Village-IHS"/>
    <s v="NRD_086"/>
    <s v="Garoua"/>
    <s v="IHS"/>
    <s v="Grid-Gen"/>
    <s v="NORD"/>
    <s v="Garoua"/>
    <s v="Huawei"/>
    <n v="0"/>
    <n v="1.0694091309893761"/>
    <n v="0"/>
    <n v="0"/>
    <n v="0"/>
    <n v="0.13082029945809895"/>
    <n v="0"/>
    <n v="0.22051290831628301"/>
    <n v="0.29818467438854213"/>
    <n v="0.144695990389033"/>
    <n v="3.2372936225315638"/>
    <n v="4.1208400059841352"/>
    <n v="0.86937226807801848"/>
    <n v="2.2990664406605541"/>
    <x v="0"/>
    <m/>
    <s v="IHS"/>
    <x v="0"/>
    <s v="Defaut GE &amp; Power Cabinet"/>
    <x v="0"/>
    <s v="(04/22/2026 retour IHS ) : power issue NUR to be checked  || (04/22/2026 hourly IHS):-Armel is heading to site, ETA 14H20"/>
  </r>
  <r>
    <s v="NR-Carrossel"/>
    <s v="CTR_565"/>
    <s v="Yaounde"/>
    <s v="CAMUSAT"/>
    <s v="Good Grid no GE - 8h"/>
    <s v="CENTRE"/>
    <s v="Yaounde"/>
    <s v="ZTE"/>
    <n v="22.13276146938216"/>
    <n v="0.41286422796939709"/>
    <n v="0"/>
    <n v="0"/>
    <n v="0"/>
    <n v="0"/>
    <n v="0"/>
    <n v="0"/>
    <n v="0"/>
    <n v="0"/>
    <n v="1.7636505881083417"/>
    <n v="1.511546660954536"/>
    <n v="2.9334302980955069"/>
    <n v="2.2890431266461775"/>
    <x v="0"/>
    <m/>
    <s v="AKTIVCO GRID ONLY"/>
    <x v="0"/>
    <s v="AKTIVCO Coupure ENEO &amp; Baisse de tension"/>
    <x v="0"/>
    <s v="(04/22/2026 ticket):-INC-20260422-00017590…power issue …Others Transmission equipement fault"/>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1.1407962942979668"/>
    <n v="1.1505541275232825"/>
    <n v="3.32427161515277"/>
    <n v="2.28272950892182"/>
    <x v="0"/>
    <m/>
    <s v="No root cause"/>
    <x v="1"/>
    <s v="no root cause"/>
    <x v="1"/>
    <s v=""/>
  </r>
  <r>
    <s v="Mvog-Manga-III"/>
    <s v="CTR_739"/>
    <s v="Yaounde"/>
    <s v="CAMUSAT"/>
    <s v="Good Grid + GE"/>
    <s v="CENTRE"/>
    <s v="Yaounde"/>
    <s v="ZTE"/>
    <n v="0"/>
    <n v="0"/>
    <n v="0"/>
    <n v="0"/>
    <n v="0"/>
    <n v="0"/>
    <n v="0"/>
    <n v="2.97713828320963"/>
    <n v="23.181945621559613"/>
    <n v="1.7165371126577695"/>
    <n v="1.2824278902837229"/>
    <n v="1.8288163312490868"/>
    <n v="2.8354463662291201"/>
    <n v="2.2757381582214"/>
    <x v="0"/>
    <m/>
    <s v="No root cause"/>
    <x v="1"/>
    <s v="no root cause"/>
    <x v="1"/>
    <s v=""/>
  </r>
  <r>
    <s v="Mvog-Ebanda"/>
    <s v="CTR_341"/>
    <s v="Yaounde"/>
    <s v="IHS"/>
    <s v="Grid-Gen"/>
    <s v="CENTRE"/>
    <s v="Yaounde"/>
    <s v="ZTE"/>
    <n v="60.097079898297274"/>
    <n v="60.097079898297274"/>
    <n v="60.097079898297274"/>
    <n v="41.186974400241979"/>
    <n v="0"/>
    <n v="0"/>
    <n v="0"/>
    <n v="0"/>
    <n v="0"/>
    <n v="0"/>
    <n v="1.1952507703559823"/>
    <n v="1.01906678090925"/>
    <n v="3.363670389850876"/>
    <n v="2.26690979445429"/>
    <x v="0"/>
    <m/>
    <s v="Fiber AOF"/>
    <x v="3"/>
    <s v="fiber AOF"/>
    <x v="3"/>
    <s v="04/22/2026 : impacted by  CTR_263_Z_Abom ,  Coupure AOF, trafic router sur la FH||   RCA: AOF_MFANDENA _ABOM DOWN / trafic reroute sur le FH ..;..;(04/22/2026 ticket):-INC-20260422-00012257…gNodeB Issue. GPS will be check for résolution …Others Transmission equipement fault"/>
  </r>
  <r>
    <s v="Edea-Nkakanzock"/>
    <s v="LIT_314"/>
    <s v="LITTORAL"/>
    <s v="IHS"/>
    <s v="Grid-Gen"/>
    <s v="LITTORAL"/>
    <s v="Edea"/>
    <s v="ZTE"/>
    <n v="0"/>
    <n v="0"/>
    <n v="0"/>
    <n v="0"/>
    <n v="0.4110807201376574"/>
    <n v="4.1577134573513339"/>
    <n v="0"/>
    <n v="2.4190965177366279"/>
    <n v="3.1977403669174982"/>
    <n v="4.4890357072535991"/>
    <n v="0.97243704263235942"/>
    <n v="2.192730805716208"/>
    <n v="2.6141702618048583"/>
    <n v="2.2382488235982341"/>
    <x v="0"/>
    <m/>
    <s v="IHS"/>
    <x v="0"/>
    <s v="Defaut GE &amp; Power Cabinet"/>
    <x v="0"/>
    <s v="(04/22/2026 retour IHS ) : power issue NUR to be checked  || "/>
  </r>
  <r>
    <s v="Damas-II"/>
    <s v="CTR_472"/>
    <s v="Yaounde"/>
    <s v="IHS"/>
    <s v="Grid-Gen"/>
    <s v="CENTRE"/>
    <s v="Yaounde"/>
    <s v="ZTE"/>
    <n v="0"/>
    <n v="0"/>
    <n v="0.24598140015352477"/>
    <n v="0"/>
    <n v="0"/>
    <n v="0"/>
    <n v="62.058367790704629"/>
    <n v="0"/>
    <n v="0"/>
    <n v="0"/>
    <n v="1.1023284534129467"/>
    <n v="0.94511510960147704"/>
    <n v="3.3617551716363856"/>
    <n v="2.2278153027825578"/>
    <x v="0"/>
    <m/>
    <s v="No root cause"/>
    <x v="1"/>
    <s v="no root cause"/>
    <x v="1"/>
    <s v="(04/22/2026 ticket):-INC-20260422-00012801…Others Transmission equipement fault"/>
  </r>
  <r>
    <s v="Bafia-Market-MTN"/>
    <s v="CTR_830"/>
    <s v="CENTRE"/>
    <s v="MTN sharing"/>
    <m/>
    <s v="CENTRE"/>
    <s v="Bafia"/>
    <s v="ZTE"/>
    <n v="1.5248991961373319E-2"/>
    <n v="0.19985988762473889"/>
    <n v="2.773176327571889"/>
    <n v="0"/>
    <n v="6.1901633122451365"/>
    <n v="5.8409881489472029E-2"/>
    <n v="1.5945451769667809"/>
    <n v="0"/>
    <n v="6.1743792679342411"/>
    <n v="4.2660437230511965"/>
    <n v="1.5152332649904681"/>
    <n v="2.5655173556922395"/>
    <n v="2.1663512028664798"/>
    <n v="2.2073763030308222"/>
    <x v="0"/>
    <m/>
    <s v="No root cause"/>
    <x v="1"/>
    <s v="no root cause"/>
    <x v="1"/>
    <s v="(04/22/2026 ticket):-INC-20260422-00010955…Others Transmission equipement fault"/>
  </r>
  <r>
    <s v="Nkolfoulou-ENIA-MTN"/>
    <s v="CTR_837"/>
    <s v="Yaounde"/>
    <s v="MTN"/>
    <m/>
    <s v="CENTRE"/>
    <s v="Yaounde"/>
    <s v="ZTE"/>
    <n v="1.1871563180408222"/>
    <n v="0.59258831217379682"/>
    <n v="1.7578431540408583"/>
    <n v="0"/>
    <n v="0.44266664383776611"/>
    <n v="0"/>
    <n v="0.37817500064206261"/>
    <n v="3.2373699109387544"/>
    <n v="7.695515262546623"/>
    <n v="1.3594253395085503"/>
    <n v="1.7606530940134046"/>
    <n v="1.5013464304293269"/>
    <n v="2.7702263459606415"/>
    <n v="2.2000817559990069"/>
    <x v="0"/>
    <m/>
    <s v="Partners"/>
    <x v="0"/>
    <s v="sharing"/>
    <x v="0"/>
    <s v="(04/22/2026 ticket):-INC-20260422-00017612…2026-04-22 23:01:51…MTN alerté pour vérifier le power"/>
  </r>
  <r>
    <s v="Bsadi-ZoneA-New"/>
    <s v="LIT_277"/>
    <s v="Douala"/>
    <s v="IHS"/>
    <s v="GridOnly"/>
    <s v="LITTORAL"/>
    <s v="Douala"/>
    <s v="ZTE"/>
    <n v="0"/>
    <n v="0"/>
    <n v="6.9437488763900665"/>
    <n v="0"/>
    <n v="0"/>
    <n v="4.1665418211184457"/>
    <n v="1.539185093869585"/>
    <n v="0"/>
    <n v="0"/>
    <n v="0"/>
    <n v="5.1290870831984465"/>
    <n v="4.3583672490998309"/>
    <n v="0"/>
    <n v="2.1955873162630239"/>
    <x v="0"/>
    <m/>
    <s v="AKTIVCO"/>
    <x v="0"/>
    <s v="AKTIVCO Defaut GE &amp; Power Cabinet"/>
    <x v="0"/>
    <s v="  04/22/2026 : impacted by  LIT_666_Z_Parcours-Vita(LIT-666) , Probleme d'energie || Action RCA attendu CAMUSAT..;..;(04/22/2026 ticket):-INC-20260422-00001723…Power issue grid outage no backup awaiting grid return …Others Transmission equipement fault"/>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15.307827656079517"/>
    <n v="0"/>
    <n v="0"/>
    <n v="2.1859563739716292"/>
    <x v="0"/>
    <m/>
    <s v="PDH"/>
    <x v="3"/>
    <s v="MPR ISSUE"/>
    <x v="3"/>
    <s v="(04/22/2026 ocm ran 18h): Power status check ongoing..;..;(04/22/2026 ticket):-INC-20260422-00012368…2026-04-22 16:27:12…Hello Team FO;_x000a_Nous observons une perte de supervision sur le site de Moloundou-EST_015._x000a_prière impacter le partenaire énergie pour vérifier l'énergie._x000a_Si pas de souci énergie, créer un ticket CM au FME pour vérifier le statut du MPR et les connectiques sur le site de Moloundou-EST_015.…Power …Others Transmission equipement fault"/>
  </r>
  <r>
    <s v="Oyack-II"/>
    <s v="LIT_765"/>
    <s v="Douala"/>
    <s v="CAMUSAT"/>
    <s v="Good Grid no GE - 8h"/>
    <s v="LITTORAL"/>
    <s v="Douala"/>
    <s v="ZTE"/>
    <n v="0"/>
    <n v="0"/>
    <n v="0"/>
    <n v="0"/>
    <n v="0"/>
    <n v="2.2985492233893474"/>
    <n v="0"/>
    <n v="5.0158125804362053"/>
    <n v="0"/>
    <n v="0"/>
    <n v="0.96706653237893114"/>
    <n v="0.85655373311436844"/>
    <n v="3.3476304373045069"/>
    <n v="2.1714029500646324"/>
    <x v="0"/>
    <m/>
    <s v="No root cause"/>
    <x v="1"/>
    <s v="no root cause"/>
    <x v="1"/>
    <s v="(04/22/2026 ticket):-INC-20260422-00016350"/>
  </r>
  <r>
    <s v="Sapeur-Mimboman-IHS"/>
    <s v="CTR_133"/>
    <s v="Yaounde"/>
    <s v="IHS"/>
    <s v="Grid-Gen"/>
    <s v="CENTRE"/>
    <s v="Yaounde"/>
    <s v="ZTE"/>
    <n v="0"/>
    <n v="0"/>
    <n v="0"/>
    <n v="5.1502177306360997"/>
    <n v="7.6313981559955844"/>
    <n v="14.174160966575633"/>
    <n v="1.8903577859391114"/>
    <n v="3.6071089195366888"/>
    <n v="6.1574181084544"/>
    <n v="0"/>
    <n v="1.103577409285837"/>
    <n v="0.94989646766016989"/>
    <n v="3.2299471180890729"/>
    <n v="2.1608624187790539"/>
    <x v="0"/>
    <m/>
    <s v="IHS"/>
    <x v="0"/>
    <s v="Defaut GE &amp; Power Cabinet"/>
    <x v="0"/>
    <s v="(04/22/2026 ticket):-INC-20260422-00018033…GE Fault"/>
  </r>
  <r>
    <s v="BAFIA-BEGNIAN-IHS"/>
    <s v="CTR_828"/>
    <s v="CENTRE"/>
    <s v="IHS"/>
    <s v="Grid-Gen"/>
    <s v="CENTRE"/>
    <s v="Bafia"/>
    <s v="ZTE"/>
    <n v="0"/>
    <n v="0.13980917893006692"/>
    <n v="0"/>
    <n v="0"/>
    <n v="0.19961019652829567"/>
    <n v="0"/>
    <n v="0"/>
    <n v="0"/>
    <n v="3.7562815145833865"/>
    <n v="0"/>
    <n v="1.2947925534253364"/>
    <n v="2.2023997742348977"/>
    <n v="2.2302032101246101"/>
    <n v="2.0872927207197955"/>
    <x v="0"/>
    <m/>
    <s v="No root cause"/>
    <x v="1"/>
    <s v="no root cause"/>
    <x v="1"/>
    <s v="(04/22/2026 ticket):-INC-20260422-00010950…Others Transmission equipement fault"/>
  </r>
  <r>
    <s v="NRD_255_H_Garoua-Universite"/>
    <s v="NRD_255"/>
    <s v=""/>
    <s v="ESCO"/>
    <s v="Hybrid Solar - S1"/>
    <s v="NRD"/>
    <s v="Garoua"/>
    <s v="Huawei"/>
    <n v="0"/>
    <n v="0"/>
    <n v="9.0676926830521101"/>
    <n v="1.2369518567029933"/>
    <n v="0"/>
    <n v="0"/>
    <n v="0"/>
    <n v="0"/>
    <n v="0"/>
    <n v="0.55859465290083987"/>
    <n v="1.5443339368288111"/>
    <n v="1.9876105449983168"/>
    <n v="2.188991818187787"/>
    <n v="2.0293287161882581"/>
    <x v="1"/>
    <s v=" not accepted"/>
    <s v="Exclu"/>
    <x v="2"/>
    <s v="EXCLU"/>
    <x v="2"/>
    <s v=""/>
  </r>
  <r>
    <s v="Hopital-General-Garoua"/>
    <s v="NRD_189"/>
    <s v="Garoua"/>
    <m/>
    <m/>
    <s v="NORD"/>
    <s v="Garoua"/>
    <s v="Huawei"/>
    <n v="0"/>
    <n v="0"/>
    <n v="5.0747931844318312"/>
    <n v="1.1822338364252223"/>
    <n v="0"/>
    <n v="0"/>
    <n v="0"/>
    <n v="0"/>
    <n v="0"/>
    <n v="0.55912970525036165"/>
    <n v="1.5599458852399395"/>
    <n v="1.9661475599348546"/>
    <n v="2.1732596685687522"/>
    <n v="2.0161485933117032"/>
    <x v="0"/>
    <m/>
    <s v="No root cause"/>
    <x v="1"/>
    <s v="no root cause"/>
    <x v="1"/>
    <s v=""/>
  </r>
  <r>
    <s v="Bafia-CRTV"/>
    <s v="CTR_101"/>
    <s v="CENTRE"/>
    <s v="CAMUSAT"/>
    <s v="Medium Grid + GE"/>
    <s v="CENTRE"/>
    <s v="Bafia"/>
    <s v="ZTE"/>
    <n v="36.982818398952155"/>
    <n v="36.982818398952155"/>
    <n v="36.982818398952155"/>
    <n v="36.982818398952155"/>
    <n v="30.688623074881647"/>
    <n v="18.491409199476077"/>
    <n v="0.74366926060045702"/>
    <n v="0"/>
    <n v="3.5249962189633965"/>
    <n v="0"/>
    <n v="1.2119867790527121"/>
    <n v="2.1687177630214438"/>
    <n v="2.0633056228617956"/>
    <n v="1.9771254419532405"/>
    <x v="1"/>
    <s v="site vandalise"/>
    <s v="Exclu"/>
    <x v="2"/>
    <s v="EXCLU"/>
    <x v="2"/>
    <s v="(04/22/2026 ticket):-INC-20260422-00010947…Others Transmission equipement fault"/>
  </r>
  <r>
    <s v="Mendong-IV-MTN"/>
    <s v="CTR_746"/>
    <s v="Yaounde"/>
    <s v="MTN sharing"/>
    <m/>
    <s v="CENTRE"/>
    <s v="Yaounde"/>
    <s v="ZTE"/>
    <n v="0"/>
    <n v="0.72784954613292663"/>
    <n v="0"/>
    <n v="0.67068812012567347"/>
    <n v="1.144869347350278"/>
    <n v="0.66341140817217603"/>
    <n v="1.0529473537024199"/>
    <n v="4.6018425776111265"/>
    <n v="14.614098843430842"/>
    <n v="1.0113559510662526"/>
    <n v="1.0551179214176949"/>
    <n v="1.2412936782371276"/>
    <n v="2.6903343861561462"/>
    <n v="1.9703659472709474"/>
    <x v="0"/>
    <m/>
    <s v="No root cause"/>
    <x v="1"/>
    <s v="no root cause"/>
    <x v="1"/>
    <s v=""/>
  </r>
  <r>
    <s v="Foumbot-Centre-Ville"/>
    <s v="OST_125"/>
    <s v="OUEST"/>
    <s v="IHS"/>
    <s v="Grid-Gen"/>
    <s v="OUEST"/>
    <s v="Foumbot"/>
    <s v="Huawei"/>
    <n v="2.7214546004514415"/>
    <n v="1.9711328556385961"/>
    <n v="2.5860863560224065E-3"/>
    <n v="12.903358131226227"/>
    <n v="0"/>
    <n v="4.0829844792014445"/>
    <n v="0"/>
    <n v="0"/>
    <n v="0"/>
    <n v="0"/>
    <n v="1.2914203725685327"/>
    <n v="1.1018374015252743"/>
    <n v="2.712427796273313"/>
    <n v="1.9688142954573338"/>
    <x v="0"/>
    <m/>
    <s v="No root cause"/>
    <x v="1"/>
    <s v="no root cause"/>
    <x v="1"/>
    <s v="04/22/2026 : impacted by OST_005_H_Foumbot, up sans action "/>
  </r>
  <r>
    <s v="Mvog-Awae"/>
    <s v="CTR_738"/>
    <s v="Yaounde"/>
    <s v="CAMUSAT"/>
    <s v="Medium Grid + GE"/>
    <s v="CENTRE"/>
    <s v="Yaoundé"/>
    <s v="ZTE"/>
    <n v="2.3180786341468989"/>
    <n v="2.2513754412398388"/>
    <n v="2.6261082717666429"/>
    <n v="0"/>
    <n v="1.1093418713420218E-2"/>
    <n v="2.1626637616891107"/>
    <n v="0"/>
    <n v="0.22309899467230546"/>
    <n v="1.9849550413345771"/>
    <n v="0"/>
    <n v="1.7074475738282797"/>
    <n v="1.4637330803676167"/>
    <n v="2.3491861416998816"/>
    <n v="1.9602891280216188"/>
    <x v="0"/>
    <m/>
    <s v="AKTIVCO"/>
    <x v="0"/>
    <s v="AKTIVCO Defaut GE &amp; Power Cabinet"/>
    <x v="0"/>
    <s v="(04/22/2026 ticket):-INC-20260422-00017645…problème énergie délestage dans la zone le GE ne démarre pas automatiquement …Others Transmission equipement fault"/>
  </r>
  <r>
    <s v="Bafia-Lable"/>
    <s v="CTR_362"/>
    <s v="CENTRE"/>
    <s v="IHS"/>
    <s v="Grid-Gen"/>
    <s v="CENTRE"/>
    <s v="Bafia"/>
    <s v="ZTE"/>
    <n v="0"/>
    <n v="0"/>
    <n v="0"/>
    <n v="0"/>
    <n v="0"/>
    <n v="0"/>
    <n v="0.21651785077318528"/>
    <n v="0"/>
    <n v="3.5804276423738632"/>
    <n v="0"/>
    <n v="1.2094888673069313"/>
    <n v="2.107197622666273"/>
    <n v="2.0607747987926466"/>
    <n v="1.9547959238998613"/>
    <x v="0"/>
    <m/>
    <s v="No root cause"/>
    <x v="1"/>
    <s v="no root cause"/>
    <x v="1"/>
    <s v="(04/22/2026 ticket):-INC-20260422-00010944…Others Transmission equipement fault"/>
  </r>
  <r>
    <s v="Bertoua-Meteo-II"/>
    <s v="EST_124"/>
    <s v="CENTRE"/>
    <s v="CAMUSAT"/>
    <s v="Good Grid + GE"/>
    <s v="EST"/>
    <s v="Bertoua"/>
    <s v="ZTE"/>
    <n v="0"/>
    <n v="0.90760930049395938"/>
    <n v="0"/>
    <n v="0.11840708494919165"/>
    <n v="0"/>
    <n v="5.86898922190547"/>
    <n v="0"/>
    <n v="0"/>
    <n v="0.90550476125250778"/>
    <n v="0"/>
    <n v="1.7469145794116119"/>
    <n v="0.81075894815222849"/>
    <n v="2.7161214314012607"/>
    <n v="1.9380666204381434"/>
    <x v="0"/>
    <m/>
    <s v="No root cause"/>
    <x v="1"/>
    <s v="no root cause"/>
    <x v="1"/>
    <s v="(04/22/2026 ticket):-INC-20260422-00017832"/>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0.48621852131617971"/>
    <n v="0.29506291842195748"/>
    <n v="3.3754695020651524"/>
    <n v="1.9287567095564633"/>
    <x v="0"/>
    <m/>
    <s v="No root cause"/>
    <x v="1"/>
    <s v="no root cause"/>
    <x v="1"/>
    <s v="(04/22/2026 ticket):-INC-20260422-00006170…Others Transmission equipement fault"/>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6.2264325379504344"/>
    <n v="3.0919448779542424"/>
    <n v="0"/>
    <n v="1.9271355488142046"/>
    <x v="2"/>
    <m/>
    <s v="No root cause"/>
    <x v="1"/>
    <s v="no root cause"/>
    <x v="1"/>
    <s v="(04/22/2026 ocm ran 18h): Power status check ongoing..;..;(04/22/2026 ticket):-INC-20260422-00011593…2026-04-22 15:50:52…Others Transmission equipement fault"/>
  </r>
  <r>
    <s v="Foumbot-MTN"/>
    <s v="OST_043"/>
    <s v="OUEST"/>
    <s v="IHS"/>
    <s v="Grid-Gen"/>
    <s v="OUEST"/>
    <s v="Foumbot"/>
    <s v="Huawei"/>
    <n v="2.1917884445814182"/>
    <n v="1.4428578358773287"/>
    <n v="8.9175391586979543E-5"/>
    <n v="0"/>
    <n v="5.3505234952187721E-4"/>
    <n v="4.0137843753299496"/>
    <n v="0"/>
    <n v="0"/>
    <n v="0"/>
    <n v="0"/>
    <n v="1.2907958946320877"/>
    <n v="1.1036968185480993"/>
    <n v="2.5920426513624322"/>
    <n v="1.9065698721296229"/>
    <x v="0"/>
    <m/>
    <s v="No root cause"/>
    <x v="1"/>
    <s v="no root cause"/>
    <x v="1"/>
    <s v="04/22/2026 : impacted by OST_005_H_Foumbot, up sans action "/>
  </r>
  <r>
    <s v="Bfsam-Nylon"/>
    <s v="OST_107"/>
    <s v="Bafoussam"/>
    <s v="IHS"/>
    <s v="Grid-Gen"/>
    <s v="OUEST"/>
    <s v="Bafoussam"/>
    <s v="Huawei"/>
    <n v="0"/>
    <n v="0"/>
    <n v="0"/>
    <n v="0"/>
    <n v="0"/>
    <n v="0"/>
    <n v="0"/>
    <n v="0"/>
    <n v="0"/>
    <n v="0"/>
    <n v="1.3863410189081928"/>
    <n v="1.7810558768628175"/>
    <n v="2.0474024716164663"/>
    <n v="1.8635873333846986"/>
    <x v="0"/>
    <m/>
    <s v="Fiber AOF"/>
    <x v="3"/>
    <s v="fiber AOF"/>
    <x v="3"/>
    <s v="04/22/2026 : impacted by OST_121_H_Bfsam-Gouache-HIS,   || Coupure AOF|| OCM_AOF_OST_111_OST_121_Bfsam-Q-Admin_Bfsam-Gouaché-IHS "/>
  </r>
  <r>
    <s v="Garoua-Mairie"/>
    <s v="NRD_142"/>
    <s v="Garoua"/>
    <s v="CAMUSAT"/>
    <s v="Bad Grid + GE"/>
    <s v="NORD"/>
    <s v="Garoua"/>
    <s v="Huawei"/>
    <n v="0"/>
    <n v="0"/>
    <n v="0"/>
    <n v="0"/>
    <n v="0"/>
    <n v="0.70002682395778937"/>
    <n v="0"/>
    <n v="2.0571871085200306"/>
    <n v="0"/>
    <n v="0"/>
    <n v="4.2564416148100186"/>
    <n v="3.6225693700677639"/>
    <n v="6.6006627749432556E-2"/>
    <n v="1.8583794905160189"/>
    <x v="0"/>
    <m/>
    <s v="No root cause"/>
    <x v="1"/>
    <s v="no root cause"/>
    <x v="1"/>
    <s v=""/>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0442520053235493"/>
    <n v="0.88922634651543042"/>
    <n v="2.6793902820733386"/>
    <n v="1.8449140063863845"/>
    <x v="0"/>
    <m/>
    <s v="No root cause"/>
    <x v="1"/>
    <s v="no root cause"/>
    <x v="1"/>
    <s v=""/>
  </r>
  <r>
    <s v="Bfsam-Centre-II"/>
    <s v="OST_170"/>
    <s v="Bafoussam"/>
    <s v="IHS"/>
    <s v="GridOnly"/>
    <s v="OUEST"/>
    <s v="Bafoussam"/>
    <s v="Huawei"/>
    <n v="0"/>
    <n v="0"/>
    <n v="0"/>
    <n v="0"/>
    <n v="0"/>
    <n v="0"/>
    <n v="0"/>
    <n v="0"/>
    <n v="8.9175391586979543E-5"/>
    <n v="0"/>
    <n v="1.3863410189081928"/>
    <n v="1.7821184008758602"/>
    <n v="1.9776338080885687"/>
    <n v="1.8275604751835588"/>
    <x v="0"/>
    <m/>
    <s v="Fiber AOF"/>
    <x v="3"/>
    <s v="fiber AOF"/>
    <x v="3"/>
    <s v="04/22/2026 : impacted by OST_121_H_Bfsam-Gouache-HIS,   || Coupure AOF|| OCM_AOF_OST_111_OST_121_Bfsam-Q-Admin_Bfsam-Gouaché-IHS "/>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5.1749903002085453"/>
    <n v="2.2482953999700785"/>
    <n v="0.62973058898979373"/>
    <n v="1.822164131109844"/>
    <x v="0"/>
    <m/>
    <s v="No root cause"/>
    <x v="1"/>
    <s v="no root cause"/>
    <x v="1"/>
    <s v="(04/22/2026 ticket):-INC-20260422-00012903…Others Transmission equipement fault"/>
  </r>
  <r>
    <s v="Ngong-Marche"/>
    <s v="NRD_132"/>
    <s v="NORD"/>
    <s v="CAMUSAT"/>
    <s v="Good Grid + GE"/>
    <s v="NORD"/>
    <s v="Ngong"/>
    <s v="Huawei"/>
    <n v="0"/>
    <n v="0"/>
    <n v="6.6218970530743402"/>
    <n v="0"/>
    <n v="0"/>
    <n v="0"/>
    <n v="0"/>
    <n v="0"/>
    <n v="0"/>
    <n v="0"/>
    <n v="2.5235153411747779"/>
    <n v="4.2968471087446565"/>
    <n v="0"/>
    <n v="1.802858891713965"/>
    <x v="0"/>
    <m/>
    <s v="No root cause"/>
    <x v="1"/>
    <s v="no root cause"/>
    <x v="1"/>
    <s v=""/>
  </r>
  <r>
    <s v="Bafia"/>
    <s v="CTR_022"/>
    <s v="CENTRE"/>
    <s v="IHS"/>
    <s v="Grid-Gen"/>
    <s v="CENTRE"/>
    <s v="Bafia"/>
    <s v="ZTE"/>
    <n v="0"/>
    <n v="0"/>
    <n v="0"/>
    <n v="0"/>
    <n v="0.17007530683468816"/>
    <n v="0"/>
    <n v="0"/>
    <n v="0"/>
    <n v="3.2038042935454141"/>
    <n v="0"/>
    <n v="1.2093639717196423"/>
    <n v="2.0480150351397963"/>
    <n v="1.7200027579142285"/>
    <n v="1.7572010912214324"/>
    <x v="0"/>
    <m/>
    <s v="No root cause"/>
    <x v="1"/>
    <s v="no root cause"/>
    <x v="1"/>
    <s v="(04/22/2026 ticket):-INC-20260422-00010946…Others Transmission equipement fault"/>
  </r>
  <r>
    <s v="Bberi-Abattoir"/>
    <s v="LIT_346"/>
    <s v="Douala"/>
    <s v="IHS"/>
    <s v="Grid-Gen"/>
    <s v="LITTORAL"/>
    <s v="Douala"/>
    <s v="ZTE"/>
    <n v="0"/>
    <n v="0"/>
    <n v="0"/>
    <n v="0"/>
    <n v="0"/>
    <n v="0"/>
    <n v="0"/>
    <n v="0"/>
    <n v="5.4676999597640661"/>
    <n v="1.9723456409641797"/>
    <n v="0.33259694895067726"/>
    <n v="0.63969258205235469"/>
    <n v="2.8643456410727861"/>
    <n v="1.7559704708175321"/>
    <x v="0"/>
    <m/>
    <s v="No root cause"/>
    <x v="1"/>
    <s v="no root cause"/>
    <x v="1"/>
    <s v=""/>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602784072515378"/>
    <n v="1.5013464304293269"/>
    <n v="1.9133029962768162"/>
    <n v="1.7531525284433831"/>
    <x v="0"/>
    <m/>
    <s v="IHS"/>
    <x v="0"/>
    <s v="Defaut GE &amp; Power Cabinet"/>
    <x v="0"/>
    <s v="(04/22/2026 ticket):-INC-20260422-00017608…No Grid on site and GE fail to start …Others Transmission equipement fault"/>
  </r>
  <r>
    <s v="Mvog-Ebanda-II"/>
    <s v="CTR_668"/>
    <s v="Yaounde"/>
    <s v="CAMUSAT"/>
    <s v="Medium Grid + Solar + GE"/>
    <s v="CENTRE"/>
    <s v="Yaounde"/>
    <s v="ZTE"/>
    <n v="46.22852299869021"/>
    <n v="46.22852299869021"/>
    <n v="46.22852299869021"/>
    <n v="31.777008729200727"/>
    <n v="0"/>
    <n v="0"/>
    <n v="0"/>
    <n v="0"/>
    <n v="0"/>
    <n v="0"/>
    <n v="1.1948760835941152"/>
    <n v="1.020660566928812"/>
    <n v="2.3762385989795725"/>
    <n v="1.7524569603890046"/>
    <x v="0"/>
    <m/>
    <s v="Fiber AOF"/>
    <x v="3"/>
    <s v="fiber AOF"/>
    <x v="3"/>
    <s v="04/22/2026 : impacted by  CTR_263_Z_Abom ,  Coupure AOF, trafic router sur la FH||   RCA: AOF_MFANDENA _ABOM DOWN / trafic reroute sur le FH ..;..;(04/22/2026 ticket):-INC-20260422-00012263…gNodeB Issue. GPS will be check for résolution …Others Transmission equipement fault"/>
  </r>
  <r>
    <s v="Andek"/>
    <s v="NRO_218"/>
    <s v="NORD-OUEST"/>
    <s v="IHS"/>
    <s v="solar + Gen"/>
    <s v="NORD-OUEST"/>
    <s v="Andek"/>
    <s v="NOKIA"/>
    <n v="1.0824109030827578"/>
    <n v="1.7835078317396415E-3"/>
    <n v="0"/>
    <n v="1.4268062653917818E-3"/>
    <n v="2.3720654162136444E-2"/>
    <n v="2.6629555435703831"/>
    <n v="2.505828503594118E-2"/>
    <n v="0"/>
    <n v="0"/>
    <n v="0.76726506921437188"/>
    <n v="0"/>
    <n v="5.1245533149049161"/>
    <n v="0"/>
    <n v="1.7203716544960088"/>
    <x v="2"/>
    <m/>
    <s v="BSS"/>
    <x v="6"/>
    <s v="BSS Hardware issue"/>
    <x v="3"/>
    <s v="(04/22/2026 cell nokia): 22/04/2026 : Check breaker and  interconnection AREA (sfp, optical fiber) between system and radio module, swap its if needed || FME Jeremiah activer || Action en cours avec le lkevel 0..;..;(04/22/2026 cell nokia): 22/04/2026 : Check breaker and  interconnection AREA (sfp, optical fiber) between system and radio module, swap its if needed || FME Jeremiah activer || Action en cours avec le lkevel 0..;..;(04/22/2026 ticket):-INC-20260422-00000291…Site very unstable due to power issues …Others Transmission equipement fault"/>
  </r>
  <r>
    <s v="Foumbot"/>
    <s v="OST_005"/>
    <s v="OUEST"/>
    <s v="IHS"/>
    <s v="Grid-Gen"/>
    <s v="OUEST"/>
    <s v="Foumbot"/>
    <s v="Huawei"/>
    <n v="2.1472007487879283"/>
    <n v="1.1485790436402967"/>
    <n v="0"/>
    <n v="0"/>
    <n v="0"/>
    <n v="3.5247465278669532"/>
    <n v="0"/>
    <n v="0"/>
    <n v="0"/>
    <n v="0"/>
    <n v="1.2901714166956424"/>
    <n v="1.6522248402813902"/>
    <n v="1.8529736225203404"/>
    <n v="1.7052118379262231"/>
    <x v="0"/>
    <m/>
    <s v="No root cause"/>
    <x v="1"/>
    <s v="no root cause"/>
    <x v="1"/>
    <s v="04/22/2026 : impacted by OST_005_H_Foumbot, up sans action "/>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5.9260926410915502"/>
    <n v="2.5521826793285527"/>
    <n v="0"/>
    <n v="1.7030426436065527"/>
    <x v="2"/>
    <m/>
    <s v="IHS GRID ONLY"/>
    <x v="0"/>
    <s v="Coupure ENEO &amp; Baisse de tension"/>
    <x v="0"/>
    <s v="04/22/2026 : impacted by SUO_010_H_Bambili, Probleme d'energie  ||  Action : RCA IHS attendu   || (site up RCA IHS attendu   )..;..;(04/22/2026 ticket):-INC-20260422-00004430…2026-04-22 07:50:41…Site up, _x000a_RCA IHS attendu…RCA IHS attendu…Others…Probelem energie"/>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1111960401104675"/>
    <n v="1.1255848132167792"/>
    <n v="2.2161810767685131"/>
    <n v="1.6922635710677936"/>
    <x v="0"/>
    <m/>
    <s v="No root cause"/>
    <x v="1"/>
    <s v="no root cause"/>
    <x v="1"/>
    <s v="(04/22/2026 ticket):-INC-20260422-00012856"/>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0.88488523594275181"/>
    <n v="1.1103907198302676"/>
    <n v="2.2188145018134375"/>
    <n v="1.6562188777883358"/>
    <x v="0"/>
    <m/>
    <s v="No root cause"/>
    <x v="1"/>
    <s v="no root cause"/>
    <x v="1"/>
    <s v="(04/22/2026 ticket):-INC-20260422-00018652…Others Transmission equipement fault"/>
  </r>
  <r>
    <s v="Deone-IHS"/>
    <s v="ADM_111"/>
    <s v="ADAMAOUA"/>
    <s v="IHS"/>
    <s v="Hybrid-Gen"/>
    <s v="ADAMAOUA"/>
    <s v="Deone"/>
    <s v="NOKIA"/>
    <n v="0"/>
    <n v="1.7837142801516962E-3"/>
    <n v="0"/>
    <n v="0"/>
    <n v="0"/>
    <n v="0"/>
    <n v="0.13175457903312876"/>
    <n v="0"/>
    <n v="0"/>
    <n v="0"/>
    <n v="3.6619238728034009"/>
    <n v="3.3650213285218435"/>
    <n v="3.8550136281358073E-3"/>
    <n v="1.6546092081616361"/>
    <x v="0"/>
    <m/>
    <s v="IHS"/>
    <x v="0"/>
    <s v="Defaut GE &amp; Power Cabinet"/>
    <x v="0"/>
    <s v="(04/22/2026 hourly IHS):-Cord Sipofo is informed, ETA ASAP..;..;(04/22/2026 ocm ran 15h): 22.04.26; IHS; Cord Sipofo is informed, ETA ASAP..;..;(04/22/2026 ticket):-INC-20260422-00009635…power issue…Others Transmission equipement fault"/>
  </r>
  <r>
    <s v="Ndokoti-New"/>
    <s v="LIT_217"/>
    <s v="Douala"/>
    <s v="IHS"/>
    <s v="Grid-Gen"/>
    <s v="LITTORAL"/>
    <s v="Douala"/>
    <s v="ZTE"/>
    <n v="0"/>
    <n v="0.37862087759999785"/>
    <n v="0"/>
    <n v="0.38407841156512113"/>
    <n v="0.56000362408791404"/>
    <n v="0.18881997414627028"/>
    <n v="0.96268402233808004"/>
    <n v="13.79957081667537"/>
    <n v="12.960145020588817"/>
    <n v="0.38256242990814199"/>
    <n v="0.72664252684755548"/>
    <n v="0.550653069759377"/>
    <n v="2.5374247319241703"/>
    <n v="1.6118630380129726"/>
    <x v="0"/>
    <m/>
    <s v="IHS"/>
    <x v="0"/>
    <s v="Defaut GE &amp; Power Cabinet"/>
    <x v="0"/>
    <s v="(04/22/2026 retour IHS ) : power issue NUR to be checked  || "/>
  </r>
  <r>
    <s v="Dogba-IHS"/>
    <s v="EXN_171"/>
    <s v="EXTREME-NORD"/>
    <s v="IHS"/>
    <s v="Gen Only"/>
    <s v="EXTREME-NORD"/>
    <s v="Dogba"/>
    <s v="NOKIA"/>
    <n v="0.2845787430767871"/>
    <n v="0"/>
    <n v="0"/>
    <n v="3.38886099494609E-3"/>
    <n v="0.54404468898060421"/>
    <n v="0"/>
    <n v="0"/>
    <n v="0"/>
    <n v="0"/>
    <n v="1.7836110499716445E-3"/>
    <n v="7.3752515883408511"/>
    <n v="1.5595196201434152"/>
    <n v="0"/>
    <n v="1.5767339689282551"/>
    <x v="2"/>
    <m/>
    <s v="IHS"/>
    <x v="0"/>
    <s v="Defaut GE &amp; Power Cabinet"/>
    <x v="0"/>
    <s v="04/22/2026 : impacted by EXN_171_N_Dogba-HIS ,  RCA: Power issue / En attente RCA IHS..;..;(04/22/2026 hourly IHS):-FME on the way , ETA 10:00 pm..;..;(04/22/2026 ticket):-INC-20260422-00014443…High temp in the radiator // water added and DG started…Others"/>
  </r>
  <r>
    <s v="Foumbot-Ndoumbem"/>
    <s v="OST_228"/>
    <s v="OUEST"/>
    <s v="CAMUSAT"/>
    <s v="Hybrid Solar - S1"/>
    <s v="OUEST"/>
    <s v="Foumbot"/>
    <s v="Huawei"/>
    <n v="2.0504989541510077"/>
    <n v="1.049951060545097"/>
    <n v="1.2405367074447897"/>
    <n v="9.9994150094311909"/>
    <n v="0"/>
    <n v="3.0777102898414248"/>
    <n v="0"/>
    <n v="0"/>
    <n v="0"/>
    <n v="0"/>
    <n v="1.2920448505049777"/>
    <n v="1.6503654232585654"/>
    <n v="1.6000622172317112"/>
    <n v="1.572964732202732"/>
    <x v="0"/>
    <m/>
    <s v="No root cause"/>
    <x v="1"/>
    <s v="no root cause"/>
    <x v="1"/>
    <s v="04/22/2026 : impacted by OST_005_H_Foumbot, up sans action "/>
  </r>
  <r>
    <s v="Mankon"/>
    <s v="NRO_029"/>
    <s v="NORD-OUEST"/>
    <s v="IHS"/>
    <s v="Grid-Gen"/>
    <s v="NORD-OUEST"/>
    <s v="Bamenda"/>
    <s v="Huawei"/>
    <n v="0"/>
    <n v="0"/>
    <n v="0"/>
    <n v="0.76976198017880737"/>
    <n v="0"/>
    <n v="4.726295754109916E-2"/>
    <n v="0"/>
    <n v="0"/>
    <n v="0"/>
    <n v="0"/>
    <n v="1.5892963482528606"/>
    <n v="2.5173850179014043"/>
    <n v="0.90921564700448942"/>
    <n v="1.5462121147266381"/>
    <x v="0"/>
    <m/>
    <s v="IHS"/>
    <x v="0"/>
    <s v="Defaut GE &amp; Power Cabinet"/>
    <x v="0"/>
    <s v="04/22/2026 : impacted by NRO_029, Fuel pipe blocked with dirt // Team cleand pipe and started DG..;..;(04/22/2026 hourly IHS):-Our FME PETER is on the way ETA 01:30 PM"/>
  </r>
  <r>
    <s v="Garoua-Foulbere-II"/>
    <s v="NRD_139"/>
    <s v="Garoua"/>
    <s v="CAMUSAT"/>
    <s v="Good Grid + GE"/>
    <s v="NORD"/>
    <s v="Garoua"/>
    <s v="Huawei"/>
    <n v="0"/>
    <n v="0"/>
    <n v="0"/>
    <n v="2.2144746642011452"/>
    <n v="2.7029061190013497"/>
    <n v="0"/>
    <n v="0"/>
    <n v="0.58120953220729787"/>
    <n v="1.1627222607459913"/>
    <n v="0"/>
    <n v="2.598452693548194"/>
    <n v="3.3153936778971205"/>
    <n v="0.1092700392017808"/>
    <n v="1.5410577770929108"/>
    <x v="0"/>
    <m/>
    <s v="No root cause"/>
    <x v="1"/>
    <s v="no root cause"/>
    <x v="1"/>
    <s v=""/>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0"/>
    <n v="4.5901037363444415"/>
    <n v="0"/>
    <n v="1.5409507666230065"/>
    <x v="1"/>
    <m/>
    <s v="Exclu"/>
    <x v="2"/>
    <s v="EXCLU"/>
    <x v="2"/>
    <s v=""/>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0.790978741771879"/>
    <n v="0"/>
    <n v="0"/>
    <n v="1.5409507666230065"/>
    <x v="0"/>
    <m/>
    <s v="PDH"/>
    <x v="3"/>
    <s v="MPR ISSUE"/>
    <x v="3"/>
    <s v="(04/22/2026 cell zte): 21/04/2026 : Besoin d'analyse BO RAN || Feedback BO RAN : BO should check if cell locked and unlock it if needed_x000a_..;..;(04/22/2026 cell zte): _x000a_22/04/2026 : Feedback BO RAN : TRX Issue due to OT implementation_x000a_21/04/2026 : Feedback BO TX : Aucune cellule dégradée || nouvelle analyse BO RAN attendu_x000a_16/04/2026 : Escalade faite au manager des operations || Analyse TX en cours_x000a_15/04/2026 : Besoin d'analyse BO RAN || Cells unstable transmission investigation "/>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0"/>
    <n v="4.5901037363444415"/>
    <n v="0"/>
    <n v="1.5409507666230065"/>
    <x v="1"/>
    <m/>
    <s v="Exclu"/>
    <x v="2"/>
    <s v="EXCLU"/>
    <x v="2"/>
    <s v=""/>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0"/>
    <n v="4.5901037363444415"/>
    <n v="0"/>
    <n v="1.5409507666230065"/>
    <x v="1"/>
    <m/>
    <s v="Exclu"/>
    <x v="2"/>
    <s v="EXCLU"/>
    <x v="2"/>
    <s v=""/>
  </r>
  <r>
    <s v="Mimboman-Chapelle"/>
    <s v="CTR_772"/>
    <s v="Yaounde"/>
    <s v="CAMUSAT"/>
    <s v="Good Grid no GE - 8h"/>
    <s v="CENTRE"/>
    <s v="Yaounde"/>
    <s v="ZTE"/>
    <n v="0"/>
    <n v="0"/>
    <n v="0"/>
    <n v="0"/>
    <n v="1.8192849988442874"/>
    <n v="0"/>
    <n v="0"/>
    <n v="2.3954293688094448"/>
    <n v="2.7739967411744897"/>
    <n v="0"/>
    <n v="1.3346342457705358"/>
    <n v="1.1456133908626323"/>
    <n v="1.8468175639737623"/>
    <n v="1.5382755048753978"/>
    <x v="0"/>
    <m/>
    <s v="AKTIVCO GRID ONLY"/>
    <x v="0"/>
    <s v="AKTIVCO Coupure ENEO &amp; Baisse de tension"/>
    <x v="0"/>
    <s v="(04/22/2026 ticket):-INC-20260422-00017979…2026-04-23 02:07:37…Grid outage ,grid only site / Grid return awaited"/>
  </r>
  <r>
    <s v="Bfsam-Gouache-IHS"/>
    <s v="OST_121"/>
    <s v="Bafoussam"/>
    <s v="IHS"/>
    <s v="Grid-Gen"/>
    <s v="OUEST"/>
    <s v="Bafoussam"/>
    <s v="Huawei"/>
    <n v="0"/>
    <n v="0"/>
    <n v="0"/>
    <n v="0"/>
    <n v="0"/>
    <n v="0"/>
    <n v="0"/>
    <n v="0"/>
    <n v="0"/>
    <n v="0"/>
    <n v="1.3863410189081928"/>
    <n v="1.7834465558921631"/>
    <n v="1.4206815112494442"/>
    <n v="1.537562101742701"/>
    <x v="0"/>
    <m/>
    <s v="Fiber AOF"/>
    <x v="3"/>
    <s v="fiber AOF"/>
    <x v="3"/>
    <s v="04/22/2026 : impacted by OST_121_H_Bfsam-Gouache-HIS,   || Coupure AOF|| OCM_AOF_OST_111_OST_121_Bfsam-Q-Admin_Bfsam-Gouaché-IHS "/>
  </r>
  <r>
    <s v="Ngonga"/>
    <s v="LIT_135"/>
    <s v="LITTORAL"/>
    <m/>
    <m/>
    <s v="LITTORAL"/>
    <s v="Ngonga"/>
    <s v="NOKIA"/>
    <n v="0"/>
    <n v="0"/>
    <n v="0"/>
    <n v="0"/>
    <n v="0"/>
    <n v="1.3304858288692452"/>
    <n v="0"/>
    <n v="0"/>
    <n v="3.2994894887184733E-3"/>
    <n v="1.6281743481602859"/>
    <n v="2.6378885978951452"/>
    <n v="1.121494095766564"/>
    <n v="1.4625085090409242"/>
    <n v="1.5158702052550677"/>
    <x v="0"/>
    <m/>
    <s v="IHS"/>
    <x v="0"/>
    <s v="Defaut GE &amp; Power Cabinet"/>
    <x v="0"/>
    <s v="(04/22/2026 ticket):-INC-20260422-00005287…power issue sur le site d'ebombe OCM ce qui impacte les sites aux alentours de lui …Others Transmission equipement fault"/>
  </r>
  <r>
    <s v="CTR_406_N_Mbimbim-MTN"/>
    <s v="CTR_406"/>
    <s v="CENTRE"/>
    <s v="IHS"/>
    <s v="Solar-Gen"/>
    <s v="CENTRE"/>
    <s v="Mbimbim"/>
    <s v="NOKIA"/>
    <n v="1.2484554822176806E-3"/>
    <n v="0"/>
    <n v="3.299489488718302E-3"/>
    <n v="3.7706197031148157E-2"/>
    <n v="9.7488618582528455E-2"/>
    <n v="0"/>
    <n v="6.5504227780409985E-2"/>
    <n v="0.1401116084542976"/>
    <n v="0.34117550593886886"/>
    <n v="0"/>
    <n v="5.3001529737943969"/>
    <n v="2.2395349884907403"/>
    <n v="0"/>
    <n v="1.5086990810911771"/>
    <x v="0"/>
    <m/>
    <s v="IHS"/>
    <x v="0"/>
    <s v="Defaut GE &amp; Power Cabinet"/>
    <x v="0"/>
    <s v="04/22/2026 : impacted by CTR_301_N_Matsari, en analyse transmission..;..;(04/22/2026 ticket):-INC-20260422-00013818…site up After power team cleared the issue on GE "/>
  </r>
  <r>
    <s v="Elig-Edzoa-IHS"/>
    <s v="CTR_131"/>
    <s v="Yaounde"/>
    <s v="IHS"/>
    <s v="Grid-Gen"/>
    <s v="CENTRE"/>
    <s v="Yaounde"/>
    <s v="ZTE"/>
    <n v="0"/>
    <n v="0.65561747894747358"/>
    <n v="0.98155353519788358"/>
    <n v="0"/>
    <n v="0"/>
    <n v="0.73607151723724662"/>
    <n v="0.35242114755174297"/>
    <n v="0.37546406873781857"/>
    <n v="6.361772435815119E-2"/>
    <n v="1.1819306400938268"/>
    <n v="7.7450251589671044"/>
    <n v="0.95021522486408183"/>
    <n v="9.9762348779842552E-2"/>
    <n v="1.4770120108551426"/>
    <x v="0"/>
    <m/>
    <s v="No root cause"/>
    <x v="1"/>
    <s v="no root cause"/>
    <x v="1"/>
    <s v=""/>
  </r>
  <r>
    <s v="Eleveur"/>
    <s v="CTR_254"/>
    <s v="Yaounde"/>
    <s v="IHS"/>
    <s v="Grid-Gen"/>
    <s v="CENTRE"/>
    <s v="Yaounde"/>
    <s v="ZTE"/>
    <n v="0.20920546866305395"/>
    <n v="3.6137970739057108"/>
    <n v="0.21575094240553791"/>
    <n v="0"/>
    <n v="0"/>
    <n v="0"/>
    <n v="0"/>
    <n v="0"/>
    <n v="0"/>
    <n v="0"/>
    <n v="0.66869097434544722"/>
    <n v="0.65934927629364382"/>
    <n v="2.2240813519032887"/>
    <n v="1.4766731443671111"/>
    <x v="0"/>
    <m/>
    <s v="IHS"/>
    <x v="0"/>
    <s v="Defaut GE &amp; Power Cabinet"/>
    <x v="0"/>
    <s v="(04/22/2026 retour IHS ) : power issue NUR to be checked  || (04/22/2026 hourly IHS):-45v..;..;(04/22/2026 ticket):-INC-20260422-00017168…Others Transmission equipement fault"/>
  </r>
  <r>
    <s v="Nkan"/>
    <s v="LIT_514"/>
    <s v="LITTORAL"/>
    <s v="IHS"/>
    <s v="Hybrid-Gen"/>
    <s v="LITTORAL"/>
    <s v="Nkan"/>
    <s v="NOKIA"/>
    <n v="0"/>
    <n v="0"/>
    <n v="0"/>
    <n v="0"/>
    <n v="0"/>
    <n v="0.99298681685940637"/>
    <n v="0"/>
    <n v="0"/>
    <n v="1.2955775048836102"/>
    <n v="7.0526930887202379"/>
    <n v="5.1401316746689938"/>
    <n v="2.188002573858169"/>
    <n v="0"/>
    <n v="1.4685480284032921"/>
    <x v="0"/>
    <m/>
    <s v="No root cause"/>
    <x v="1"/>
    <s v="no root cause"/>
    <x v="1"/>
    <s v="(04/22/2026 ticket):-INC-20260422-00005306"/>
  </r>
  <r>
    <s v="Bois-Des-Singes"/>
    <s v="LIT_564"/>
    <s v="Douala"/>
    <s v="CAMUSAT"/>
    <s v="Medium Grid + GE"/>
    <s v="LITTORAL"/>
    <s v="Douala"/>
    <s v="ZTE"/>
    <n v="5.7727868094614401"/>
    <n v="7.8111400752782982"/>
    <n v="0"/>
    <n v="0"/>
    <n v="0"/>
    <n v="0"/>
    <n v="0"/>
    <n v="0"/>
    <n v="6.3827464879163784"/>
    <n v="2.2030958842346462"/>
    <n v="0.61323733358911947"/>
    <n v="0.44758824049423462"/>
    <n v="2.3461765130771095"/>
    <n v="1.4613349770141506"/>
    <x v="0"/>
    <m/>
    <s v="No root cause"/>
    <x v="1"/>
    <s v="no root cause"/>
    <x v="1"/>
    <s v=""/>
  </r>
  <r>
    <s v="Stade-Omnisport-Roumde-Adja"/>
    <s v="NRD_174"/>
    <s v="Garoua"/>
    <s v="CAMUSAT"/>
    <s v="Medium Grid + GE"/>
    <s v="NORD"/>
    <s v="Garoua"/>
    <s v="Huawei"/>
    <n v="0"/>
    <n v="0"/>
    <n v="0"/>
    <n v="1.5567526460122192"/>
    <n v="0"/>
    <n v="8.1223086866819045"/>
    <n v="4.1915109307627993"/>
    <n v="0"/>
    <n v="0.86669563083385415"/>
    <n v="0"/>
    <n v="2.3367964381776831"/>
    <n v="2.987605019873449"/>
    <n v="0.2158040523828598"/>
    <n v="1.4492071237583217"/>
    <x v="0"/>
    <m/>
    <s v="No root cause"/>
    <x v="1"/>
    <s v="no root cause"/>
    <x v="1"/>
    <s v=""/>
  </r>
  <r>
    <s v="Nkolfoulou-I"/>
    <s v="CTR_671"/>
    <s v="Yaounde"/>
    <s v="CAMUSAT"/>
    <s v="Good Grid + GE"/>
    <s v="CENTRE"/>
    <s v="Yaounde"/>
    <s v="ZTE"/>
    <n v="0.20198226194450908"/>
    <n v="3.5356437607188815"/>
    <n v="0.21411011520033768"/>
    <n v="0"/>
    <n v="0"/>
    <n v="0"/>
    <n v="0"/>
    <n v="0"/>
    <n v="0"/>
    <n v="0"/>
    <n v="0.66806649640900206"/>
    <n v="0.56834409457653667"/>
    <n v="2.2248337590589817"/>
    <n v="1.4464248515408076"/>
    <x v="0"/>
    <m/>
    <s v="No root cause"/>
    <x v="1"/>
    <s v="no root cause"/>
    <x v="1"/>
    <s v="(04/22/2026 ticket):-INC-20260422-00017296…Others Transmission equipement fault"/>
  </r>
  <r>
    <s v="Makepe-III-MTN"/>
    <s v="LIT_677"/>
    <s v="Douala"/>
    <s v="MTN"/>
    <s v="MTN"/>
    <s v="LITTORAL"/>
    <s v="Douala"/>
    <s v="ZTE"/>
    <n v="0.35627352446830124"/>
    <n v="8.8859889051544805"/>
    <n v="31.423303456010132"/>
    <n v="18.5135782018246"/>
    <n v="3.2628027326193592"/>
    <n v="4.9623073454840156"/>
    <n v="0"/>
    <n v="0"/>
    <n v="0.67245379287909623"/>
    <n v="0"/>
    <n v="0.56427826337182119"/>
    <n v="0.8482129196119842"/>
    <n v="2.0655286440036154"/>
    <n v="1.4424832992326637"/>
    <x v="0"/>
    <m/>
    <s v="No root cause"/>
    <x v="1"/>
    <s v="no root cause"/>
    <x v="1"/>
    <s v=""/>
  </r>
  <r>
    <s v="Wakwa-IHS"/>
    <s v="ADM_078"/>
    <s v="ADAMAOUA"/>
    <s v="IHS"/>
    <s v="Grid-Gen"/>
    <s v="ADAMAOUA"/>
    <s v="Wakwa"/>
    <s v="NOKIA"/>
    <n v="0"/>
    <n v="0.11317903851352555"/>
    <n v="2.3691276287142293"/>
    <n v="5.0708592700559834"/>
    <n v="8.2486013055829421E-2"/>
    <n v="8.2465815154381797E-2"/>
    <n v="0.11835764153433224"/>
    <n v="7.9038961128181512E-2"/>
    <n v="0"/>
    <n v="0.11913844602482747"/>
    <n v="5.0246940524112063"/>
    <n v="2.1255596709394533"/>
    <n v="0"/>
    <n v="1.4311007438906167"/>
    <x v="0"/>
    <m/>
    <s v="No root cause"/>
    <x v="1"/>
    <s v="no root cause"/>
    <x v="1"/>
    <s v=""/>
  </r>
  <r>
    <s v="GSS-BUEA-TOWN-IHS"/>
    <s v="SUO_184"/>
    <s v="SUD-OUEST"/>
    <s v="IHS"/>
    <s v="Grid-Gen"/>
    <s v="SUD-OUEST"/>
    <s v="Buea"/>
    <s v="Huawei"/>
    <n v="0"/>
    <n v="8.0257852428281603E-4"/>
    <n v="0"/>
    <n v="0"/>
    <n v="0"/>
    <n v="0"/>
    <n v="0"/>
    <n v="1.6943324401526112E-3"/>
    <n v="2.675261747609386E-4"/>
    <n v="3.3886648803052224E-3"/>
    <n v="1.0122787349775588"/>
    <n v="1.7783464406295579"/>
    <n v="1.3020063826015009"/>
    <n v="1.4205461529022665"/>
    <x v="0"/>
    <m/>
    <s v="No root cause"/>
    <x v="1"/>
    <s v="no root cause"/>
    <x v="1"/>
    <s v=""/>
  </r>
  <r>
    <s v="Buea-Hospital"/>
    <s v="SUO_163"/>
    <s v="SUD-OUEST"/>
    <s v="IHS"/>
    <s v="Grid-Gen"/>
    <s v="SUD-OUEST"/>
    <s v="Buea"/>
    <s v="Huawei"/>
    <n v="0"/>
    <n v="2.675261747609386E-4"/>
    <n v="0"/>
    <n v="0"/>
    <n v="0"/>
    <n v="0"/>
    <n v="0"/>
    <n v="5.3505234952187721E-4"/>
    <n v="5.3505234952187721E-4"/>
    <n v="3.2103140971312641E-3"/>
    <n v="1.0166500805326746"/>
    <n v="1.7843497013032497"/>
    <n v="1.2955083208023341"/>
    <n v="1.4197970796129362"/>
    <x v="0"/>
    <m/>
    <s v="No root cause"/>
    <x v="1"/>
    <s v="no root cause"/>
    <x v="1"/>
    <s v=""/>
  </r>
  <r>
    <s v="Buea-Camtel"/>
    <s v="SUO_226"/>
    <s v="SUD-OUEST"/>
    <s v="CAMUSAT"/>
    <s v="Good Grid no GE - 8h"/>
    <s v="SUD-OUEST"/>
    <s v="Buea"/>
    <s v="Huawei"/>
    <n v="0"/>
    <n v="5.3505234952187721E-4"/>
    <n v="0"/>
    <n v="0"/>
    <n v="0"/>
    <n v="0"/>
    <n v="0"/>
    <n v="0"/>
    <n v="2.675261747609386E-4"/>
    <n v="3.2103140971312641E-3"/>
    <n v="1.0104053011682235"/>
    <n v="1.7750526161891256"/>
    <n v="1.2917462850238692"/>
    <n v="1.4138223283766083"/>
    <x v="0"/>
    <m/>
    <s v="No root cause"/>
    <x v="1"/>
    <s v="no root cause"/>
    <x v="1"/>
    <s v=""/>
  </r>
  <r>
    <s v="Port_Autonome_Kribi"/>
    <s v="SUD_092"/>
    <s v="CENTRE"/>
    <s v="CAMUSAT"/>
    <s v="Good Grid no GE - 8h"/>
    <s v="SUD"/>
    <s v="Kribi"/>
    <s v="ZTE"/>
    <n v="0"/>
    <n v="2.6752617476098045E-4"/>
    <n v="0"/>
    <n v="9.4169213515849729E-3"/>
    <n v="0"/>
    <n v="0"/>
    <n v="0"/>
    <n v="0"/>
    <n v="0"/>
    <n v="0"/>
    <n v="0"/>
    <n v="2.8010258031831521"/>
    <n v="0.90189677739911189"/>
    <n v="1.4106655195144295"/>
    <x v="0"/>
    <m/>
    <s v="AKTIVCO GRID ONLY"/>
    <x v="0"/>
    <s v="AKTIVCO Coupure ENEO &amp; Baisse de tension"/>
    <x v="0"/>
    <s v="  04/22/2026 : impacted by  LIT_133_N_Colline-du-loup, GE overload  || Action : SWAP GE..;..;(04/22/2026 ocm ran 12h): Impacted by Colline-du-loup_LIT_133 (Power issue), P2 Incident"/>
  </r>
  <r>
    <s v="Domayo-II"/>
    <s v="EXN_247"/>
    <s v="Maroua"/>
    <s v="CAMUSAT"/>
    <s v="Medium Grid + GE"/>
    <s v="EXTREME-NORD"/>
    <s v="Maroua"/>
    <s v="Huawei"/>
    <n v="0"/>
    <n v="0"/>
    <n v="0"/>
    <n v="0"/>
    <n v="0"/>
    <n v="0"/>
    <n v="4.9046465372838757E-3"/>
    <n v="0"/>
    <n v="0"/>
    <n v="0"/>
    <n v="1.0659838375118402"/>
    <n v="1.3610932607076918"/>
    <n v="1.5314905650878705"/>
    <n v="1.4078119069836461"/>
    <x v="0"/>
    <m/>
    <s v="No root cause"/>
    <x v="1"/>
    <s v="no root cause"/>
    <x v="1"/>
    <s v=""/>
  </r>
  <r>
    <s v="Garoua-Plage"/>
    <s v="NRD_053"/>
    <s v="Garoua"/>
    <s v="IHS"/>
    <s v="Grid-Gen"/>
    <s v="NORD"/>
    <s v="Garoua"/>
    <s v="Huawei"/>
    <n v="0"/>
    <n v="0"/>
    <n v="0.94445657229770019"/>
    <n v="0"/>
    <n v="0"/>
    <n v="0"/>
    <n v="0"/>
    <n v="0"/>
    <n v="0"/>
    <n v="6.97173211427006E-2"/>
    <n v="2.4167296140426604"/>
    <n v="3.0795664732022945"/>
    <n v="4.8051456988576553E-2"/>
    <n v="1.4040130353020404"/>
    <x v="0"/>
    <m/>
    <s v="IHS"/>
    <x v="0"/>
    <s v="Defaut GE &amp; Power Cabinet"/>
    <x v="0"/>
    <s v="(04/22/2026 retour IHS ) : power issue NUR to be checked  || (04/22/2026 hourly IHS):-fme merlin is on the way to site eta 06:30AM"/>
  </r>
  <r>
    <s v="Nkometou"/>
    <s v="CTR_061"/>
    <s v="CENTRE"/>
    <s v="IHS"/>
    <s v="Grid-Gen"/>
    <s v="CENTRE"/>
    <s v="Nkometou"/>
    <s v="ZTE"/>
    <n v="0"/>
    <n v="0"/>
    <n v="0.68436762519511585"/>
    <n v="1.5409507666230065"/>
    <n v="1.5409507666230065"/>
    <n v="1.5409507666230065"/>
    <n v="1.5409507666230065"/>
    <n v="1.5409507666230065"/>
    <n v="1.5409507666230065"/>
    <n v="1.5409507666230065"/>
    <n v="7.1100559931896941"/>
    <n v="0.21611738425288426"/>
    <n v="0.57959291216043152"/>
    <n v="1.3901195092927894"/>
    <x v="0"/>
    <m/>
    <s v="PDH"/>
    <x v="3"/>
    <s v="MPR ISSUE"/>
    <x v="3"/>
    <s v="(04/22/2026 cell zte): UP sans ACTION_x000a_21/04/2026 : Feedback BO TX : Aucune cellule dégradée || nouvelle analyse BO RAN attendu_x000a_16/04/2026 : Escalade faite au manager des operations || Analyse TX en cours_x000a_15/04/2026 : Besoin d'analyse BO RAN || Cells unstable transmission investigation "/>
  </r>
  <r>
    <s v="Bamenda-Old-Town-IHS"/>
    <s v="NRO_119"/>
    <s v="NORD-OUEST"/>
    <s v="IHS"/>
    <s v="Grid-Gen"/>
    <s v="NORD-OUEST"/>
    <s v="Bamenda"/>
    <s v="Huawei"/>
    <n v="10.119445086507262"/>
    <n v="6.9304439079652873"/>
    <n v="1.4446413437090685E-2"/>
    <n v="0"/>
    <n v="8.6599114524031719"/>
    <n v="0"/>
    <n v="0"/>
    <n v="1.3615477138283212"/>
    <n v="17.79812403512226"/>
    <n v="1.0189001891945106"/>
    <n v="0.89175449324364831"/>
    <n v="1.1600105912393619"/>
    <n v="1.6281064839439048"/>
    <n v="1.3658102975461786"/>
    <x v="0"/>
    <m/>
    <s v="No root cause"/>
    <x v="1"/>
    <s v="no root cause"/>
    <x v="1"/>
    <s v=""/>
  </r>
  <r>
    <s v="Ebolowa-Angale"/>
    <s v="SUD_264"/>
    <s v="CENTRE"/>
    <s v="IHS"/>
    <s v="Grid-Gen"/>
    <s v="SUD"/>
    <s v="Ebolowa"/>
    <s v="ZTE"/>
    <n v="0"/>
    <n v="0"/>
    <n v="0"/>
    <n v="0"/>
    <n v="0"/>
    <n v="0"/>
    <n v="8.5499581945764227"/>
    <n v="6.2190918092759526"/>
    <n v="0"/>
    <n v="4.6127219753847362"/>
    <n v="0.6042448513043096"/>
    <n v="1.1199003097470008"/>
    <n v="1.662135807576385"/>
    <n v="1.3290343660557089"/>
    <x v="0"/>
    <m/>
    <s v="IHS"/>
    <x v="0"/>
    <s v="Defaut GE &amp; Power Cabinet"/>
    <x v="0"/>
    <s v="(04/22/2026 retour IHS ) : power issue NUR to be checked  || (04/22/2026 ticket):-INC-20260422-00002949"/>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0.56577701041928941"/>
    <n v="0.47749829146138734"/>
    <n v="2.0670334583150032"/>
    <n v="1.3190288871196498"/>
    <x v="0"/>
    <m/>
    <s v="No root cause"/>
    <x v="1"/>
    <s v="no root cause"/>
    <x v="1"/>
    <s v="(04/22/2026 ticket):-INC-20260422-00015930…Others Transmission equipement fault"/>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9327592132976834"/>
    <n v="2.4673932630877458"/>
    <n v="0.38509566241378784"/>
    <n v="1.3051531961887151"/>
    <x v="0"/>
    <m/>
    <s v="IHS"/>
    <x v="0"/>
    <s v="Defaut GE &amp; Power Cabinet"/>
    <x v="0"/>
    <s v="(04/22/2026 retour IHS ) : power issue NUR to be checked  || (04/22/2026 hourly IHS):-FME Romaric is managing with level 0"/>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0.29475358600210222"/>
    <n v="0.31748217509715793"/>
    <n v="2.2161810767685157"/>
    <n v="1.3043862878210688"/>
    <x v="0"/>
    <m/>
    <s v="No root cause"/>
    <x v="1"/>
    <s v="no root cause"/>
    <x v="1"/>
    <s v=""/>
  </r>
  <r>
    <s v="Bberi-Excellence"/>
    <s v="LIT_645"/>
    <s v="Douala"/>
    <s v="CAMUSAT"/>
    <s v="Good Grid no GE - 8h"/>
    <s v="LITTORAL"/>
    <s v="Douala"/>
    <s v="ZTE"/>
    <n v="4.6738962940134066"/>
    <n v="1.5503676879745911"/>
    <n v="1.8062832267509048"/>
    <n v="0"/>
    <n v="0"/>
    <n v="2.7190111947219582"/>
    <n v="0"/>
    <n v="0"/>
    <n v="2.658960486027286"/>
    <n v="0.61766443228805568"/>
    <n v="0.89262876235467159"/>
    <n v="0.84263466854350888"/>
    <n v="1.6858366329807144"/>
    <n v="1.2894939974260415"/>
    <x v="0"/>
    <m/>
    <s v="No root cause"/>
    <x v="1"/>
    <s v="no root cause"/>
    <x v="1"/>
    <s v=""/>
  </r>
  <r>
    <s v="Ebom-Maetur"/>
    <s v="CTR_596"/>
    <s v="Yaounde"/>
    <s v="CAMUSAT"/>
    <s v="Good Grid no GE - 8h"/>
    <s v="CENTRE"/>
    <s v="Yaounde"/>
    <s v="ZTE"/>
    <n v="0"/>
    <n v="0"/>
    <n v="0.14064742761098362"/>
    <n v="0"/>
    <n v="0.61987598199941263"/>
    <n v="4.5336769082820763E-2"/>
    <n v="36.46228380318064"/>
    <n v="1.4473522756133113"/>
    <n v="1.287621314202714"/>
    <n v="0"/>
    <n v="1.103327618111259"/>
    <n v="0.9447963523975651"/>
    <n v="1.5578932161876431"/>
    <n v="1.287157602166463"/>
    <x v="0"/>
    <m/>
    <s v="No root cause"/>
    <x v="1"/>
    <s v="no root cause"/>
    <x v="1"/>
    <s v="(04/22/2026 ticket):-INC-20260422-00012957…Others Transmission equipement fault"/>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8122349715637727"/>
    <n v="1.5522944568547248"/>
    <n v="0.93982493811109125"/>
    <n v="1.2700180919034452"/>
    <x v="0"/>
    <m/>
    <s v="No root cause"/>
    <x v="1"/>
    <s v="no root cause"/>
    <x v="1"/>
    <s v=""/>
  </r>
  <r>
    <s v="Ekoumdoum-Chatel"/>
    <s v="CTR_762"/>
    <s v="Yaounde"/>
    <s v="CAMUSAT"/>
    <s v="Good Grid + GE"/>
    <s v="CENTRE"/>
    <s v="Yaounde"/>
    <s v="ZTE"/>
    <n v="0"/>
    <n v="0.67981968022418093"/>
    <n v="1.4655262204187376"/>
    <n v="1.4481726892159115"/>
    <n v="0.98413962155390633"/>
    <n v="3.1526711240094398"/>
    <n v="0"/>
    <n v="1.5383111750320317"/>
    <n v="2.311247799151336"/>
    <n v="0"/>
    <n v="0.5059520241078459"/>
    <n v="0.579659975315442"/>
    <n v="1.8942192147824202"/>
    <n v="1.2546620894721672"/>
    <x v="0"/>
    <m/>
    <s v="No root cause"/>
    <x v="1"/>
    <s v="no root cause"/>
    <x v="1"/>
    <s v=""/>
  </r>
  <r>
    <s v="Obili-GP-MTN"/>
    <s v="CTR_747"/>
    <s v="Yaounde"/>
    <s v="MTN sharing"/>
    <s v="MTN"/>
    <s v="CENTRE"/>
    <s v="Yaounde"/>
    <s v="ZTE"/>
    <n v="0.33315926296895554"/>
    <n v="0"/>
    <n v="0"/>
    <n v="13.464003818133564"/>
    <n v="17.063889530951705"/>
    <n v="0.81181709485122677"/>
    <n v="0"/>
    <n v="2.2088922846878001"/>
    <n v="7.6820676134953043"/>
    <n v="23.988340852602352"/>
    <n v="1.0759754844949623"/>
    <n v="0.97380325795363132"/>
    <n v="1.4812502872827316"/>
    <n v="1.2530212622669672"/>
    <x v="0"/>
    <m/>
    <s v="No root cause"/>
    <x v="1"/>
    <s v="no root cause"/>
    <x v="1"/>
    <s v="(04/22/2026 ticket):-INC-20260422-00017797"/>
  </r>
  <r>
    <s v="Nkolmesseng-Ebama-Ewoulou"/>
    <s v="CTR_564"/>
    <s v="Yaounde"/>
    <s v="CAMUSAT"/>
    <s v="Good Grid no GE - 8h"/>
    <s v="CENTRE"/>
    <s v="Yaounde"/>
    <s v="ZTE"/>
    <n v="0.17626407901082361"/>
    <n v="3.1262038677864252"/>
    <n v="0.18122223078305957"/>
    <n v="0"/>
    <n v="0"/>
    <n v="0"/>
    <n v="0"/>
    <n v="1.7770872035453285"/>
    <n v="9.3073783005595896"/>
    <n v="0"/>
    <n v="0.66644285377424473"/>
    <n v="0.565156522537409"/>
    <n v="1.843329130797366"/>
    <n v="1.2461725921930871"/>
    <x v="0"/>
    <m/>
    <s v="No root cause"/>
    <x v="1"/>
    <s v="no root cause"/>
    <x v="1"/>
    <s v="(04/22/2026 ticket):-INC-20260422-00017292…Others Transmission equipement fault"/>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2.0045741759888731"/>
    <n v="2.6264531078402378"/>
    <n v="0.13372327176180376"/>
    <n v="1.2377187650706414"/>
    <x v="0"/>
    <m/>
    <s v="AKTIVCO"/>
    <x v="0"/>
    <s v="AKTIVCO Defaut GE &amp; Power Cabinet"/>
    <x v="0"/>
    <s v="(04/22/2026 BO RAN):-  power issue  Site unstable due to power ||"/>
  </r>
  <r>
    <s v="Maroua-Lougol"/>
    <s v="EXN_084"/>
    <s v="Maroua"/>
    <s v="IHS"/>
    <s v="Grid-Gen"/>
    <s v="EXTREME-NORD"/>
    <s v="Maroua"/>
    <s v="Huawei"/>
    <n v="0"/>
    <n v="0"/>
    <n v="0"/>
    <n v="0"/>
    <n v="0"/>
    <n v="0"/>
    <n v="4.9046465372838757E-3"/>
    <n v="0"/>
    <n v="0"/>
    <n v="0"/>
    <n v="1.0659838375118402"/>
    <n v="1.3613588917109525"/>
    <n v="1.2004314165829439"/>
    <n v="1.2352575242628403"/>
    <x v="0"/>
    <m/>
    <s v="IHS"/>
    <x v="0"/>
    <s v="Defaut GE &amp; Power Cabinet"/>
    <x v="0"/>
    <s v="(04/22/2026 retour IHS ) : power issue NUR to be checked  || "/>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0"/>
    <n v="3.6540200808538268"/>
    <n v="0"/>
    <n v="1.2266966866704905"/>
    <x v="2"/>
    <m/>
    <s v="IHS GRID ONLY"/>
    <x v="0"/>
    <s v="Coupure ENEO &amp; Baisse de tension"/>
    <x v="0"/>
    <s v="04/22/2026 : impacted by SUO_010_H_Bambili, Probleme d'energie  ||  Action : RCA IHS attendu   || (site up RCA IHS attendu   )..;..;(04/22/2026 hourly IHS):-FME is managing with level 0..;..;(04/22/2026 ocm ran 12h): 22.04.26; 0V; FME is managing with level 0 -  Escalated to L2..;..;(04/22/2026 ticket):-INC-20260422-00006857…2026-04-22 12:03:24…Low oil pressure // Added oil and started DG manually…Low oil pressure // Added oil and started DG manually…Others Transmission equipement fault"/>
  </r>
  <r>
    <s v="Abom-Plateau"/>
    <s v="CTR_650"/>
    <s v="Yaounde"/>
    <s v="CAMUSAT"/>
    <s v="Good Grid + GE"/>
    <s v="CENTRE"/>
    <s v="Yaounde"/>
    <s v="ZTE"/>
    <n v="0"/>
    <n v="0"/>
    <n v="0"/>
    <n v="0"/>
    <n v="0"/>
    <n v="0"/>
    <n v="0"/>
    <n v="0"/>
    <n v="0"/>
    <n v="0"/>
    <n v="1.1935022321339359"/>
    <n v="1.0181105092975113"/>
    <n v="1.3606257400950383"/>
    <n v="1.2217742050548894"/>
    <x v="0"/>
    <m/>
    <s v="Fiber AOF"/>
    <x v="3"/>
    <s v="fiber AOF"/>
    <x v="3"/>
    <s v="04/22/2026 : impacted by  CTR_263_Z_Abom ,  Coupure AOF, trafic router sur la FH||   RCA: AOF_MFANDENA _ABOM DOWN / trafic reroute sur le FH ..;..;(04/22/2026 ticket):-INC-20260422-00012259…gNodeB Issue. GPS will be check for résolution …Others Transmission equipement fault"/>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0"/>
    <n v="3.4489529463365867"/>
    <n v="0.11286107335395203"/>
    <n v="1.2167090428127485"/>
    <x v="0"/>
    <m/>
    <s v="No root cause"/>
    <x v="1"/>
    <s v="no root cause"/>
    <x v="1"/>
    <s v=""/>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0333860892294044"/>
    <n v="0.91924264988388704"/>
    <n v="1.4577546638299552"/>
    <n v="1.2163701763247183"/>
    <x v="0"/>
    <m/>
    <s v="No root cause"/>
    <x v="1"/>
    <s v="no root cause"/>
    <x v="1"/>
    <s v=""/>
  </r>
  <r>
    <s v="Bsadi-Lycee-CAMTEL"/>
    <s v="LIT_643"/>
    <s v="Douala"/>
    <s v="CAMUSAT"/>
    <s v="Good Grid no GE - 12h"/>
    <s v="LITTORAL"/>
    <s v="Douala"/>
    <s v="ZTE"/>
    <n v="0"/>
    <n v="0"/>
    <n v="0"/>
    <n v="0"/>
    <n v="0"/>
    <n v="0"/>
    <n v="1.8434693650426761"/>
    <n v="1.2579615789608842"/>
    <n v="0.38532686704733804"/>
    <n v="2.8817741194465132"/>
    <n v="0"/>
    <n v="0.90144537266542346"/>
    <n v="1.7353245036301579"/>
    <n v="1.2075774827142418"/>
    <x v="0"/>
    <m/>
    <s v="No root cause"/>
    <x v="1"/>
    <s v="no root cause"/>
    <x v="1"/>
    <s v="(04/22/2026 ticket):-INC-20260422-00015928"/>
  </r>
  <r>
    <s v="Bsadi-Terminus"/>
    <s v="LIT_057"/>
    <s v="Douala"/>
    <s v="IHS"/>
    <s v="Grid-Gen"/>
    <s v="LITTORAL"/>
    <s v="Douala"/>
    <s v="ZTE"/>
    <n v="0"/>
    <n v="0"/>
    <n v="0"/>
    <n v="0"/>
    <n v="0"/>
    <n v="0"/>
    <n v="1.9546532432733215"/>
    <n v="1.4839141861639749"/>
    <n v="0.28748362739810429"/>
    <n v="3.4729356253549182"/>
    <n v="0.9314712900015587"/>
    <n v="0.79051786570376437"/>
    <n v="1.5401432473783399"/>
    <n v="1.2015670613212797"/>
    <x v="0"/>
    <m/>
    <s v="IHS"/>
    <x v="0"/>
    <s v="Defaut GE &amp; Power Cabinet"/>
    <x v="0"/>
    <s v="(04/22/2026 ticket):-INC-20260422-00015932…Instabilité Power suspecté... l'équipe maintenance power se déploie sur site pour examiner et nous faire un retour.…Others Transmission equipement fault"/>
  </r>
  <r>
    <s v="Logbong"/>
    <s v="LIT_508"/>
    <s v="LITTORAL"/>
    <s v="IHS"/>
    <s v="Grid-Gen"/>
    <s v="LITTORAL"/>
    <s v="Logbong"/>
    <s v="NOKIA"/>
    <n v="0"/>
    <n v="0"/>
    <n v="0"/>
    <n v="0"/>
    <n v="0"/>
    <n v="0.9954296212096666"/>
    <n v="0"/>
    <n v="0"/>
    <n v="6.8354455696060315E-3"/>
    <n v="1.281353583207814"/>
    <n v="4.1513339234039801"/>
    <n v="1.7908842239834617"/>
    <n v="0"/>
    <n v="1.1940305905214328"/>
    <x v="0"/>
    <m/>
    <s v="BSS"/>
    <x v="6"/>
    <s v="BSS Hardware issue"/>
    <x v="3"/>
    <s v="(04/22/2026 cell nokia): 22/04/2026 : Need BO RAN analysis ..;..;(04/22/2026 cell nokia): 22/04/2026 : Need BO RAN analysis ..;..;(04/22/2026 ticket):-INC-20260422-00005230…2026-04-22 09:33:48…Feedback NOEL : Hello _x000a__x000a_Nous poussons pour les avoir. Il est dans une zone qui n'est pas assez couverte.…RCA attendu de CAMUSAT…Others…power issue sur le site d'ebombe OCM ce qui impacte les sites aux alentours de lui"/>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0.68942364183542559"/>
    <n v="0.72097566905012023"/>
    <n v="1.612476935300645"/>
    <n v="1.1813777526659872"/>
    <x v="0"/>
    <m/>
    <s v="No root cause"/>
    <x v="1"/>
    <s v="no root cause"/>
    <x v="1"/>
    <s v=""/>
  </r>
  <r>
    <s v="Mbanga-Bakoko-SIC"/>
    <s v="LIT_614"/>
    <s v="Douala"/>
    <s v="IHS"/>
    <s v="Grid + Gen"/>
    <s v="LITTORAL"/>
    <s v="Douala"/>
    <s v="ZTE"/>
    <n v="0.10454922909657442"/>
    <n v="2.2517143077278687"/>
    <n v="0"/>
    <n v="0"/>
    <n v="0"/>
    <n v="0"/>
    <n v="0"/>
    <n v="0.58725562375689422"/>
    <n v="0"/>
    <n v="0"/>
    <n v="0.26552801857647007"/>
    <n v="0.43552859294620105"/>
    <n v="1.908617551716365"/>
    <n v="1.1794515642077097"/>
    <x v="0"/>
    <m/>
    <s v="No root cause"/>
    <x v="1"/>
    <s v="no root cause"/>
    <x v="1"/>
    <s v=""/>
  </r>
  <r>
    <s v="Sodibanga"/>
    <s v="LIT_515"/>
    <s v="LITTORAL"/>
    <s v="IHS"/>
    <s v="Hybrid-Gen"/>
    <s v="LITTORAL"/>
    <s v="Sodibanga"/>
    <s v="NOKIA"/>
    <n v="0"/>
    <n v="0"/>
    <n v="0"/>
    <n v="0"/>
    <n v="0"/>
    <n v="0.99515808584008514"/>
    <n v="0"/>
    <n v="2.9527112634140436E-2"/>
    <n v="3.178654886906819E-2"/>
    <n v="1.212863683933338"/>
    <n v="4.0654503532340716"/>
    <n v="1.7374923923280667"/>
    <n v="0"/>
    <n v="1.1638421709327282"/>
    <x v="0"/>
    <m/>
    <s v="No root cause"/>
    <x v="1"/>
    <s v="no root cause"/>
    <x v="1"/>
    <s v=""/>
  </r>
  <r>
    <s v="Titi-Garage"/>
    <s v="CTR_542"/>
    <s v="Yaounde"/>
    <s v="IHS"/>
    <s v="Grid-Gen"/>
    <s v="CENTRE"/>
    <s v="Yaounde"/>
    <s v="ZTE"/>
    <n v="13.868556899607057"/>
    <n v="13.868556899607057"/>
    <n v="13.868556899607057"/>
    <n v="13.868556899607057"/>
    <n v="13.868556899607057"/>
    <n v="13.868556899607057"/>
    <n v="0"/>
    <n v="0"/>
    <n v="0"/>
    <n v="0"/>
    <n v="0.61373691593827562"/>
    <n v="0.51293346729636036"/>
    <n v="1.7145991065233415"/>
    <n v="1.1539830723704667"/>
    <x v="0"/>
    <m/>
    <s v="No root cause"/>
    <x v="1"/>
    <s v="no root cause"/>
    <x v="1"/>
    <s v="(04/22/2026 ticket):-INC-20260422-00017234…Others Transmission equipement fault"/>
  </r>
  <r>
    <s v="Maroua-Makabaye"/>
    <s v="EXN_234"/>
    <s v="Maroua"/>
    <s v="CAMUSAT"/>
    <s v="Medium Grid + GE"/>
    <s v="EXTREME-NORD"/>
    <s v="Maroua"/>
    <s v="Huawei"/>
    <n v="0"/>
    <n v="0"/>
    <n v="0"/>
    <n v="0"/>
    <n v="1.7600547037522152"/>
    <n v="0"/>
    <n v="3.4978155596076856"/>
    <n v="0"/>
    <n v="3.027504544377956"/>
    <n v="0"/>
    <n v="1.897788448856756"/>
    <n v="2.4215984781256057"/>
    <n v="0.13372327176180376"/>
    <n v="1.1536977111173892"/>
    <x v="0"/>
    <m/>
    <s v="AKTIVCO"/>
    <x v="0"/>
    <s v="AKTIVCO Defaut GE &amp; Power Cabinet"/>
    <x v="0"/>
    <s v="(04/22/2026 BO RAN):-  power issue  Site unstable due to power ||"/>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7279304501436799"/>
    <n v="2.2027716576394627"/>
    <n v="0.29600381511468321"/>
    <n v="1.1406067636324204"/>
    <x v="0"/>
    <m/>
    <s v="IHS"/>
    <x v="0"/>
    <s v="Defaut GE &amp; Power Cabinet"/>
    <x v="0"/>
    <s v="(04/22/2026 retour IHS ) : power issue NUR to be checked  || "/>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0.81394454236258484"/>
    <n v="0.79243040892724115"/>
    <n v="1.4523168121138097"/>
    <n v="1.1396258343249634"/>
    <x v="0"/>
    <m/>
    <s v="No root cause"/>
    <x v="1"/>
    <s v="no root cause"/>
    <x v="1"/>
    <s v="(04/22/2026 ticket):-INC-20260422-00014274"/>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0.92172943419301445"/>
    <n v="1.1881674775849933"/>
    <n v="1.1221126717403533"/>
    <n v="1.115673324144701"/>
    <x v="0"/>
    <m/>
    <s v="IHS"/>
    <x v="0"/>
    <s v="Defaut GE &amp; Power Cabinet"/>
    <x v="0"/>
    <s v="(04/22/2026 retour IHS ) : power issue NUR to be checked  || "/>
  </r>
  <r>
    <s v="Bonadiwoto-IHS"/>
    <s v="LIT_129"/>
    <s v="Douala"/>
    <s v="IHS"/>
    <s v="Grid-Gen"/>
    <s v="LITTORAL"/>
    <s v="Douala"/>
    <s v="ZTE"/>
    <n v="0"/>
    <n v="0"/>
    <n v="0"/>
    <n v="0"/>
    <n v="0"/>
    <n v="0"/>
    <n v="0"/>
    <n v="0"/>
    <n v="5.3173502495484168"/>
    <n v="1.579242679770456"/>
    <n v="0.5176922093130143"/>
    <n v="0.37889606305102486"/>
    <n v="1.751261855200748"/>
    <n v="1.1143891985058487"/>
    <x v="0"/>
    <m/>
    <s v="No root cause"/>
    <x v="1"/>
    <s v="no root cause"/>
    <x v="1"/>
    <s v=""/>
  </r>
  <r>
    <s v="Douala-Bali-III-MTN"/>
    <s v="LIT_746"/>
    <s v="Douala"/>
    <s v="MTN"/>
    <s v="MTN"/>
    <s v="LITTORAL"/>
    <s v="Douala"/>
    <s v="ZTE"/>
    <n v="0"/>
    <n v="0"/>
    <n v="1.2265896762005855"/>
    <n v="1.123181892116325"/>
    <n v="1.9141141102578807"/>
    <n v="0"/>
    <n v="0"/>
    <n v="0"/>
    <n v="1.1370397479689407"/>
    <n v="0"/>
    <n v="0.41989896446570663"/>
    <n v="0.4429662610374997"/>
    <n v="1.728655440204699"/>
    <n v="1.1101444498663087"/>
    <x v="0"/>
    <m/>
    <s v="No root cause"/>
    <x v="1"/>
    <s v="no root cause"/>
    <x v="1"/>
    <s v=""/>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8766810946049102"/>
    <n v="2.49539077083142"/>
    <n v="0"/>
    <n v="1.1057213504435939"/>
    <x v="0"/>
    <m/>
    <s v="IHS"/>
    <x v="0"/>
    <s v="Defaut GE &amp; Power Cabinet"/>
    <x v="0"/>
    <s v="(04/22/2026 retour IHS ) : power issue NUR to be checked  || (04/22/2026 hourly IHS):-Our FME is managing with level zero..;..;(04/22/2026 ocm ran 18h): Power status check ongoing..;..;(04/22/2026 ticket):-INC-20260422-00017518"/>
  </r>
  <r>
    <s v="Buea-Sandpit-IHS"/>
    <s v="SUO_180"/>
    <s v="SUD-OUEST"/>
    <s v="IHS"/>
    <s v="Grid-Gen"/>
    <s v="SUD-OUEST"/>
    <s v="Buea"/>
    <s v="Huawei"/>
    <n v="0"/>
    <n v="3.9176533031991854"/>
    <n v="0"/>
    <n v="0"/>
    <n v="2.1117624481712629"/>
    <n v="4.6417574828854589"/>
    <n v="1.9691353268670471"/>
    <n v="0"/>
    <n v="0"/>
    <n v="2.374883358587804"/>
    <n v="0.76810786182751212"/>
    <n v="1.3172110189690287"/>
    <n v="1.04943698056546"/>
    <n v="1.0991580416227926"/>
    <x v="0"/>
    <m/>
    <s v="IHS"/>
    <x v="0"/>
    <s v="Defaut GE &amp; Power Cabinet"/>
    <x v="0"/>
    <s v="(04/22/2026 retour IHS ) : power issue NUR to be checked  || "/>
  </r>
  <r>
    <s v="Limbe-Mile_1"/>
    <s v="SUO_234"/>
    <s v="SUD-OUEST"/>
    <s v="ESCO"/>
    <s v="medium Grid + GE"/>
    <s v="SUD-OUEST"/>
    <s v="Limbe"/>
    <s v="Huawei"/>
    <n v="8.8394215156677589"/>
    <n v="3.5605593651282841"/>
    <n v="2.118753798871682"/>
    <n v="3.4243350369400141E-2"/>
    <n v="2.3832123401620282"/>
    <n v="0"/>
    <n v="1.4834148039710873"/>
    <n v="0"/>
    <n v="0"/>
    <n v="0.65757933756238718"/>
    <n v="1.5305954222270182"/>
    <n v="1.3164672521598988"/>
    <n v="0.79293454112465989"/>
    <n v="1.0740284162735816"/>
    <x v="0"/>
    <m/>
    <s v="No root cause"/>
    <x v="1"/>
    <s v="no root cause"/>
    <x v="1"/>
    <s v=""/>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0.92247880771674873"/>
    <n v="0.78286769280985857"/>
    <n v="1.2849746206226325"/>
    <n v="1.0646471650786318"/>
    <x v="0"/>
    <m/>
    <s v="No root cause"/>
    <x v="1"/>
    <s v="no root cause"/>
    <x v="1"/>
    <s v="(04/22/2026 ticket):-INC-20260422-00012850…Others Transmission equipement fault"/>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0.8823873241969713"/>
    <n v="1.4736676798895658"/>
    <n v="0.82730586800972694"/>
    <n v="1.0521626102564543"/>
    <x v="0"/>
    <m/>
    <s v="No root cause"/>
    <x v="1"/>
    <s v="no root cause"/>
    <x v="1"/>
    <s v=""/>
  </r>
  <r>
    <s v="Bda-Nitop-II"/>
    <s v="NRO_226"/>
    <s v="NORD-OUEST"/>
    <s v="IHS"/>
    <s v="Grid-Gen"/>
    <s v="NORD-OUEST"/>
    <s v="Bamenda"/>
    <s v="Huawei"/>
    <n v="8.550671597709119"/>
    <n v="4.5593594210590886"/>
    <n v="0"/>
    <n v="0"/>
    <n v="7.3854702610770122"/>
    <n v="0"/>
    <n v="0"/>
    <n v="1.7037671965825134"/>
    <n v="14.999586226183036"/>
    <n v="0.86946006797305042"/>
    <n v="0.89924822848098995"/>
    <n v="1.4722863986726105"/>
    <n v="0.81790077856356413"/>
    <n v="1.0492019872557665"/>
    <x v="0"/>
    <m/>
    <s v="No root cause"/>
    <x v="1"/>
    <s v="no root cause"/>
    <x v="1"/>
    <s v=""/>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7.3414033577444755"/>
    <n v="0"/>
    <n v="0"/>
    <n v="1.048351720721443"/>
    <x v="2"/>
    <m/>
    <s v="No root cause"/>
    <x v="1"/>
    <s v="no root cause"/>
    <x v="1"/>
    <s v="(04/22/2026 hourly IHS):-FME is informed and managing..;..;(04/22/2026 ticket):-INC-20260422-00017404"/>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0.86677537578584296"/>
    <n v="1.4531609664378413"/>
    <n v="0.8348299395666573"/>
    <n v="1.0469726024660919"/>
    <x v="0"/>
    <m/>
    <s v="No root cause"/>
    <x v="1"/>
    <s v="no root cause"/>
    <x v="1"/>
    <s v=""/>
  </r>
  <r>
    <s v="Bamenda-Blue-moon-IHS"/>
    <s v="NRO_128"/>
    <s v="NORD-OUEST"/>
    <s v="IHS"/>
    <s v="Grid-Gen"/>
    <s v="NORD-OUEST"/>
    <s v="Bamenda"/>
    <s v="Huawei"/>
    <n v="8.5479963359615088"/>
    <n v="4.5545439499133913"/>
    <n v="0"/>
    <n v="0"/>
    <n v="10.455368786615416"/>
    <n v="23.113993973170334"/>
    <n v="0"/>
    <n v="1.6995759531779253"/>
    <n v="15.000442309942274"/>
    <n v="0.8597756204467043"/>
    <n v="0.89175449324364831"/>
    <n v="1.4634674493643558"/>
    <n v="0.81601976067433202"/>
    <n v="1.0441903302485782"/>
    <x v="0"/>
    <m/>
    <s v="No root cause"/>
    <x v="1"/>
    <s v="no root cause"/>
    <x v="1"/>
    <s v=""/>
  </r>
  <r>
    <s v="Bda-Titam-Naka"/>
    <s v="OST_113"/>
    <s v="NORD-OUEST"/>
    <s v="IHS"/>
    <s v="Grid-Gen"/>
    <s v="OUEST"/>
    <s v="Bamenda"/>
    <s v="Huawei"/>
    <n v="0"/>
    <n v="0"/>
    <n v="0"/>
    <n v="0"/>
    <n v="0.56287507169701478"/>
    <n v="0"/>
    <n v="0"/>
    <n v="0"/>
    <n v="0"/>
    <n v="0"/>
    <n v="1.3382562178019177"/>
    <n v="2.3232087545178519"/>
    <n v="0.1292772294781632"/>
    <n v="1.0384474350303767"/>
    <x v="0"/>
    <m/>
    <s v="IHS"/>
    <x v="0"/>
    <s v="Defaut GE &amp; Power Cabinet"/>
    <x v="0"/>
    <s v="(04/22/2026 retour IHS ) : power issue NUR to be checked  || (04/22/2026 hourly IHS):-FME Pascal is managing with level 0"/>
  </r>
  <r>
    <s v="Bamenda-Abangoh-IHS"/>
    <s v="NRO_064"/>
    <s v="NORD-OUEST"/>
    <s v="IHS"/>
    <s v="Grid-Gen"/>
    <s v="NORD-OUEST"/>
    <s v="Bamenda"/>
    <s v="Huawei"/>
    <n v="9.4769007199664426"/>
    <n v="5.5451933750531479"/>
    <n v="0"/>
    <n v="0"/>
    <n v="7.3343014213844002"/>
    <n v="0"/>
    <n v="0"/>
    <n v="1.7089393692945583"/>
    <n v="14.990704357180975"/>
    <n v="6.1590054304246449"/>
    <n v="0.89737479467165437"/>
    <n v="1.4498140157967572"/>
    <n v="0.80986370212775272"/>
    <n v="1.0371989795481591"/>
    <x v="0"/>
    <m/>
    <s v="No root cause"/>
    <x v="1"/>
    <s v="no root cause"/>
    <x v="1"/>
    <s v=""/>
  </r>
  <r>
    <s v="Gospel-Radio-IHS"/>
    <s v="NRO_126"/>
    <s v="NORD-OUEST"/>
    <s v="IHS"/>
    <s v="Grid-Gen"/>
    <s v="NORD-OUEST"/>
    <s v="Bamenda"/>
    <s v="Huawei"/>
    <n v="7.8709767630331626"/>
    <n v="4.2383280113459643"/>
    <n v="0"/>
    <n v="0"/>
    <n v="6.8562499821649219"/>
    <n v="0"/>
    <n v="0"/>
    <n v="1.7007173981902388"/>
    <n v="15.001744270659442"/>
    <n v="0.85759974089198221"/>
    <n v="0.87114672134095894"/>
    <n v="1.4353636892193766"/>
    <n v="0.82388583548384975"/>
    <n v="1.0359148539093066"/>
    <x v="0"/>
    <m/>
    <s v="No root cause"/>
    <x v="1"/>
    <s v="no root cause"/>
    <x v="1"/>
    <s v=""/>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3.4079358439626874"/>
    <n v="0.51744919435179237"/>
    <n v="0.64004725429296416"/>
    <n v="0.99414390621670179"/>
    <x v="2"/>
    <m/>
    <s v="IHS"/>
    <x v="0"/>
    <s v="Defaut GE &amp; Power Cabinet"/>
    <x v="0"/>
    <s v="  04/22/2026 : impacted by  EXN_100_N_Gouzougoui-IHS , RCA: Power issue / En attente RCA HIS..;..;(04/22/2026 ticket):-INC-20260422-00015867"/>
  </r>
  <r>
    <s v="Ngd-Trouamala"/>
    <s v="ADM_058"/>
    <s v="Ngaoundere"/>
    <s v="IHS"/>
    <s v="Grid-Gen"/>
    <s v="ADAMAOUA"/>
    <s v="Ngaoundere"/>
    <s v="Huawei"/>
    <n v="1.7971695017307163"/>
    <n v="0.8496631310407412"/>
    <n v="0"/>
    <n v="0"/>
    <n v="0"/>
    <n v="0"/>
    <n v="0.46317698390277162"/>
    <n v="0"/>
    <n v="0.22133332191888319"/>
    <n v="0.67705524308498344"/>
    <n v="1.6748498255458437"/>
    <n v="2.1337075967916874"/>
    <n v="5.9508565950265602E-2"/>
    <n v="0.98651168697011982"/>
    <x v="0"/>
    <m/>
    <s v="IHS"/>
    <x v="0"/>
    <s v="Defaut GE &amp; Power Cabinet"/>
    <x v="0"/>
    <s v="(04/22/2026 retour IHS ) : power issue NUR to be checked  || (04/22/2026 hourly IHS):-Fme is informed and managing"/>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3.4090725382737608"/>
    <n v="1.4763771161228247"/>
    <n v="0"/>
    <n v="0.98245206971314891"/>
    <x v="0"/>
    <m/>
    <s v="AKTIVCO"/>
    <x v="0"/>
    <s v="AKTIVCO Defaut GE &amp; Power Cabinet"/>
    <x v="0"/>
    <s v="(04/22/2026 ticket):-INC-20260422-00005790…power issue sur le site d'ebombe OCM ce qui impacte les sites aux alentours de lui …Others Transmission equipement fault"/>
  </r>
  <r>
    <s v="Garoua-Katasko-MTN-IHS"/>
    <s v="NRD_116"/>
    <s v="Garoua"/>
    <s v="IHS"/>
    <s v="Grid-Gen"/>
    <s v="NORD"/>
    <s v="Garoua"/>
    <s v="Huawei"/>
    <n v="0"/>
    <n v="0"/>
    <n v="4.5392057825604333"/>
    <n v="0.58570397194328161"/>
    <n v="0"/>
    <n v="0"/>
    <n v="0"/>
    <n v="0"/>
    <n v="0"/>
    <n v="0.24764006243704215"/>
    <n v="1.5437094588923659"/>
    <n v="1.966572569540072"/>
    <n v="0.17014661816239735"/>
    <n v="0.96937217670710252"/>
    <x v="0"/>
    <m/>
    <s v="IHS"/>
    <x v="0"/>
    <s v="Defaut GE &amp; Power Cabinet"/>
    <x v="0"/>
    <s v="(04/22/2026 retour IHS ) : power issue NUR to be checked  || (04/22/2026 hourly IHS):-Our FME RUBAIN is on way, ETA:07:30 AM"/>
  </r>
  <r>
    <s v="Makondo"/>
    <s v="LIT_114"/>
    <s v="LITTORAL"/>
    <s v="ESCO"/>
    <s v="Hybrid Solar - S1"/>
    <s v="LITTORAL"/>
    <s v="Makondo"/>
    <s v="NOKIA"/>
    <n v="0"/>
    <n v="0"/>
    <n v="0"/>
    <n v="0"/>
    <n v="0"/>
    <n v="0.99390963035786761"/>
    <n v="0"/>
    <n v="0"/>
    <n v="1.5898294686009187E-2"/>
    <n v="0.99671486919687635"/>
    <n v="3.3855808558449327"/>
    <n v="1.4423763477054579"/>
    <n v="0"/>
    <n v="0.96768300951115027"/>
    <x v="0"/>
    <m/>
    <s v="AKTIVCO"/>
    <x v="0"/>
    <s v="AKTIVCO Defaut GE &amp; Power Cabinet"/>
    <x v="0"/>
    <s v="(04/22/2026 ticket):-INC-20260422-00005631…2026-04-22 09:33:48…Feedback NOEL : Hello _x000a__x000a_Nous poussons pour les avoir. Il est dans une zone qui n'est pas assez couverte.…RCA attendu de CAMUSAT…Others…power issue sur le site d'ebombe OCM ce qui impacte les sites aux alentours de lui"/>
  </r>
  <r>
    <s v="Deng-Deng-IHS"/>
    <s v="EST_093"/>
    <s v="CENTRE"/>
    <s v="IHS"/>
    <s v="Hybrid-Gen"/>
    <s v="EST"/>
    <s v="Deng-Deng"/>
    <s v="NOKIA"/>
    <n v="5.2452965331461446E-2"/>
    <n v="0"/>
    <n v="1.5159816569788325E-3"/>
    <n v="0"/>
    <n v="0"/>
    <n v="0"/>
    <n v="1.7728067847491646E-2"/>
    <n v="0"/>
    <n v="0"/>
    <n v="0"/>
    <n v="3.3578178642654741"/>
    <n v="1.4492827537902353"/>
    <n v="0"/>
    <n v="0.96603701706174927"/>
    <x v="0"/>
    <m/>
    <s v="BSS"/>
    <x v="6"/>
    <s v="BSS Hardware issue"/>
    <x v="3"/>
    <s v="(04/22/2026 hourly IHS):-FME Magloire is managing with level 0, ETA 09:15 PM..;..;(04/22/2026 cell nokia): _x000a_22/04/2026 :Intervention ce jour_x000a_20/04/2026 : Check and clean FRGU ant 1 || FME tchimeni ACTIVER pour investigation || Investigation en cours avec le level 0 || Investigation non aboutti FME ira sur site demain || ETA: 22042026 ..;..;(04/22/2026 cell nokia): _x000a_22/04/2026 :Intervention ce jour || Jumpeur faulty || FME a recu le jumpeur ce soir || Remplacement pour demain 23/04/2026 _x000a_20/04/2026 : Check and clean FRGU ant 1 || FME tchimeni ACTIVER pour investigation || Investigation en cours avec le level 0 || Investigation non aboutti FME ira sur site demain || ETA: 22042026 ..;..;(04/22/2026 cell nokia): _x000a_22/04/2026 :Intervention ce jour || Jumpeur faulty || FME a recu le jumpeur ce soir || Remplacement pour demain 23/04/2026 _x000a_20/04/2026 : Check and clean FRGU ant 1 || FME tchimeni ACTIVER pour investigation || Investigation en cours avec le level 0 || Investigation non aboutti FME ira sur site demain || ETA: 22042026 ..;..;(04/22/2026 ticket):-INC-20260422-00011081"/>
  </r>
  <r>
    <s v="Yansoki-MTN"/>
    <s v="LIT_698"/>
    <s v="Douala"/>
    <s v="MTN sharing"/>
    <s v="MTN"/>
    <s v="LITTORAL"/>
    <s v="Douala"/>
    <s v="ZTE"/>
    <n v="0"/>
    <n v="3.7879922838317168"/>
    <n v="0"/>
    <n v="1.1910622001923337"/>
    <n v="6.4348962569164059E-2"/>
    <n v="0.47974577165963245"/>
    <n v="0"/>
    <n v="0"/>
    <n v="0.68099679539312907"/>
    <n v="7.5342326493224094"/>
    <n v="0.48484466985600039"/>
    <n v="0.48366093073703498"/>
    <n v="1.4045731580525618"/>
    <n v="0.96407515844683556"/>
    <x v="0"/>
    <m/>
    <s v="no impacts"/>
    <x v="8"/>
    <s v="no impacts"/>
    <x v="6"/>
    <s v=""/>
  </r>
  <r>
    <s v="Madjap"/>
    <s v="LIT_519"/>
    <s v="LITTORAL"/>
    <s v="IHS"/>
    <s v="Hybrid-Gen"/>
    <s v="LITTORAL"/>
    <s v="Mandjap"/>
    <s v="NOKIA"/>
    <n v="0"/>
    <n v="0"/>
    <n v="0"/>
    <n v="1.2705632801202602"/>
    <n v="0"/>
    <n v="0.9958905268095446"/>
    <n v="0"/>
    <n v="0"/>
    <n v="1.8891180027734621E-2"/>
    <n v="0.99864276455131518"/>
    <n v="3.3873490469954892"/>
    <n v="1.430688583561988"/>
    <n v="0"/>
    <n v="0.96401178981414082"/>
    <x v="0"/>
    <m/>
    <s v="IHS"/>
    <x v="0"/>
    <s v="Defaut GE &amp; Power Cabinet"/>
    <x v="0"/>
    <s v="(04/22/2026 ticket):-INC-20260422-00005618…power issue sur le site d'ebombe OCM ce qui impacte les sites aux alentours de lui …Others Transmission equipement fault"/>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89175449324364831"/>
    <n v="1.4369574752389407"/>
    <n v="0.67135238482972059"/>
    <n v="0.95984824488561293"/>
    <x v="2"/>
    <m/>
    <s v="no impacts"/>
    <x v="8"/>
    <s v="no impacts"/>
    <x v="6"/>
    <s v=""/>
  </r>
  <r>
    <s v="CTR_946_Z_Nkolfoulou-foret-Bar"/>
    <s v="CTR_946"/>
    <s v="Yaounde"/>
    <s v="ESCO"/>
    <e v="#N/A"/>
    <s v="CENTRE"/>
    <s v="Yaounde"/>
    <s v="ZTE"/>
    <n v="0.13233628111507781"/>
    <n v="2.3479523903285369"/>
    <n v="0.13709824702582263"/>
    <n v="0"/>
    <n v="0"/>
    <n v="0"/>
    <n v="0"/>
    <n v="0"/>
    <n v="0"/>
    <n v="0"/>
    <n v="0.66694243612340076"/>
    <n v="0.56675030855697439"/>
    <n v="1.2868556385118646"/>
    <n v="0.95658442555352985"/>
    <x v="0"/>
    <m/>
    <s v="no impacts"/>
    <x v="8"/>
    <s v="no impacts"/>
    <x v="6"/>
    <s v=""/>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73506232116009507"/>
    <n v="1.5348159368401726"/>
    <n v="0.61481924717696823"/>
    <n v="0.94084344700136457"/>
    <x v="0"/>
    <m/>
    <s v="IHS"/>
    <x v="0"/>
    <s v="Defaut GE &amp; Power Cabinet"/>
    <x v="0"/>
    <s v="(04/22/2026 retour IHS ) : power issue NUR to be checked  || (04/22/2026 ticket):-INC-20260422-00009782…Others Transmission equipement fault(04/22/2026 retour IHS ) : power issue NUR to be checked  || "/>
  </r>
  <r>
    <s v="Activa-Akwa"/>
    <s v="LIT_367"/>
    <s v="Douala"/>
    <s v="IHS"/>
    <s v="Grid-Gen (LL)"/>
    <s v="LITTORAL"/>
    <s v="Douala"/>
    <s v="ZTE"/>
    <n v="0.33351596453530324"/>
    <n v="0.50364477660494322"/>
    <n v="0"/>
    <n v="0"/>
    <n v="0.30062808011802544"/>
    <n v="0.2362612824705437"/>
    <n v="0.27639020868468417"/>
    <n v="1.3190645572762842"/>
    <n v="0.1245780220470105"/>
    <n v="0.11649873156922998"/>
    <n v="0.41815042624366028"/>
    <n v="0.55208747717698436"/>
    <n v="1.3195169491339935"/>
    <n v="0.93316696772278895"/>
    <x v="0"/>
    <m/>
    <s v="IHS"/>
    <x v="0"/>
    <s v="Defaut GE &amp; Power Cabinet"/>
    <x v="0"/>
    <s v="(04/22/2026 retour IHS ) : power issue NUR to be checked  || "/>
  </r>
  <r>
    <s v="T-junction-IHS"/>
    <s v="NRO_124"/>
    <s v="NORD-OUEST"/>
    <s v="IHS"/>
    <s v="Grid-Gen"/>
    <s v="NORD-OUEST"/>
    <s v="Bamenda"/>
    <s v="Huawei"/>
    <n v="7.6643573807261305"/>
    <n v="4.0899401597452298"/>
    <n v="7.936609851241179E-3"/>
    <n v="0"/>
    <n v="6.5819286425650567"/>
    <n v="0"/>
    <n v="0"/>
    <n v="1.7078692645955151"/>
    <n v="15.006827267979901"/>
    <n v="0.87418636372716041"/>
    <n v="0.89799927260809964"/>
    <n v="1.4756864755143468"/>
    <n v="0.56721239441675586"/>
    <n v="0.91943395741839384"/>
    <x v="0"/>
    <m/>
    <s v="no impacts"/>
    <x v="8"/>
    <s v="no impacts"/>
    <x v="6"/>
    <s v="(04/22/2026 ticket):-INC-20260422-00005019…Issue resolved without any action on my part …Others Transmission equipement fault"/>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70566006818299898"/>
    <n v="1.2371498345862617"/>
    <n v="0.75702419960294787"/>
    <n v="0.91087311982604391"/>
    <x v="0"/>
    <m/>
    <s v="IHS"/>
    <x v="0"/>
    <s v="Defaut GE &amp; Power Cabinet"/>
    <x v="0"/>
    <s v="(04/22/2026 retour IHS ) : power issue NUR to be checked  || "/>
  </r>
  <r>
    <s v="Maroua-Ouro-Bah-II-IHS"/>
    <s v="EXN_184"/>
    <s v="Maroua"/>
    <s v="IHS"/>
    <s v="Grid-Gen"/>
    <s v="EXTREME-NORD"/>
    <s v="Maroua"/>
    <s v="Huawei"/>
    <n v="1.4790630448616426"/>
    <n v="0.74789617416167997"/>
    <n v="0"/>
    <n v="0"/>
    <n v="0.82132319159439893"/>
    <n v="0"/>
    <n v="0"/>
    <n v="0"/>
    <n v="0"/>
    <n v="0"/>
    <n v="1.5437094588923659"/>
    <n v="1.9723101992105019"/>
    <n v="4.9077466746339733E-2"/>
    <n v="0.90816218792179948"/>
    <x v="0"/>
    <m/>
    <s v="IHS"/>
    <x v="0"/>
    <s v="Defaut GE &amp; Power Cabinet"/>
    <x v="0"/>
    <s v="(04/22/2026 retour IHS ) : power issue NUR to be checked  || (04/22/2026 hourly IHS):-FME is on site"/>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89407322534232181"/>
    <n v="1.5061277884880193"/>
    <n v="0.5259436835565483"/>
    <n v="0.90757165757250935"/>
    <x v="2"/>
    <m/>
    <s v="no impacts"/>
    <x v="8"/>
    <s v="no impacts"/>
    <x v="6"/>
    <s v="(04/22/2026 ticket):-INC-20260422-00010869…Others Transmission equipement fault"/>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75124695754349369"/>
    <n v="0.94538074060473742"/>
    <n v="0.91588471042995012"/>
    <n v="0.90227661207705889"/>
    <x v="0"/>
    <m/>
    <s v="no impacts"/>
    <x v="8"/>
    <s v="no impacts"/>
    <x v="6"/>
    <s v=""/>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84001709588243845"/>
    <n v="1.5061277884880211"/>
    <n v="0.52669608517058664"/>
    <n v="0.90024481611658191"/>
    <x v="2"/>
    <m/>
    <s v="no impacts"/>
    <x v="8"/>
    <s v="no impacts"/>
    <x v="6"/>
    <s v="(04/22/2026 ticket):-INC-20260422-00010861…Others Transmission equipement fault"/>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1.3406292339604091"/>
    <n v="2.0208144204059018"/>
    <n v="0"/>
    <n v="0.86985243969603343"/>
    <x v="0"/>
    <m/>
    <s v="no impacts"/>
    <x v="8"/>
    <s v="no impacts"/>
    <x v="6"/>
    <s v=""/>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58288770587788608"/>
    <n v="2.2555791010876844"/>
    <n v="0"/>
    <n v="0.84046023062896469"/>
    <x v="0"/>
    <m/>
    <s v="no impacts"/>
    <x v="8"/>
    <s v="no impacts"/>
    <x v="6"/>
    <s v=""/>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5.4329580470726474E-2"/>
    <n v="1.8140472474677927"/>
    <n v="0.42870107711872379"/>
    <n v="0.84031755000242547"/>
    <x v="0"/>
    <m/>
    <s v="IHS"/>
    <x v="0"/>
    <s v="Defaut GE &amp; Power Cabinet"/>
    <x v="0"/>
    <s v="(04/22/2026 cell huawei): 22/04/2026 : Power instability || Mail sent to HIS || le MPR a ete remplace comme initialement prevu, nous faisons face a un probleme de backup que nous plannifions remplacer le weekend "/>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71065589167456"/>
    <n v="0.60887938567411626"/>
    <n v="1.0189986910851518"/>
    <n v="0.83728558668846831"/>
    <x v="0"/>
    <m/>
    <s v="IHS"/>
    <x v="0"/>
    <s v="Defaut GE &amp; Power Cabinet"/>
    <x v="0"/>
    <s v="(04/22/2026 retour IHS ) : power issue NUR to be checked  || "/>
  </r>
  <r>
    <s v="Bda-Agence"/>
    <s v="NRO_016"/>
    <s v="NORD-OUEST"/>
    <s v="CAMUSAT"/>
    <s v="Medium Grid + GE"/>
    <s v="NORD-OUEST"/>
    <s v="Bamenda"/>
    <s v="Huawei"/>
    <n v="5.6033714005244946"/>
    <n v="2.7837881991707407"/>
    <n v="0"/>
    <n v="0"/>
    <n v="5.8344070050480408"/>
    <n v="0"/>
    <n v="0"/>
    <n v="1.3676829807695052"/>
    <n v="6.1208383628254186"/>
    <n v="0.48163628996127639"/>
    <n v="0.899872706417435"/>
    <n v="1.099659227298537"/>
    <n v="0.6486091685326365"/>
    <n v="0.83591228565802889"/>
    <x v="0"/>
    <m/>
    <s v="AKTIVCO"/>
    <x v="0"/>
    <s v="AKTIVCO Defaut GE &amp; Power Cabinet"/>
    <x v="0"/>
    <s v="(04/22/2026 cell huawei): 22/04/2026  : Power instabilty || Mail sent to Camusat..;..;(04/22/2026 cell huawei): 22/04/2026  : Power instabilty || Mail sent to Camusat || Sur Bda Agence nous sommes impactés par les mauvaises phases ENEO, nous sommes obligés de démarrer le GE manuellement à chaque fois qu'on a des fluctuations ENEO, nous sommes en train de planifier un work around afin de stabiliser le site une bonne fois pour toute."/>
  </r>
  <r>
    <s v="Domayo"/>
    <s v="EXN_054"/>
    <s v="Maroua"/>
    <s v="IHS"/>
    <s v="Grid-Gen"/>
    <s v="EXTREME-NORD"/>
    <s v="Maroua"/>
    <s v="Huawei"/>
    <n v="0"/>
    <n v="0"/>
    <n v="0"/>
    <n v="0"/>
    <n v="0"/>
    <n v="0"/>
    <n v="4.8154711456968955E-3"/>
    <n v="0"/>
    <n v="0"/>
    <n v="0"/>
    <n v="1.3763493719250706"/>
    <n v="1.7582116105823995"/>
    <n v="7.6950731832239994E-2"/>
    <n v="0.8269234061860613"/>
    <x v="0"/>
    <m/>
    <s v="no impacts"/>
    <x v="8"/>
    <s v="no impacts"/>
    <x v="6"/>
    <s v="(04/22/2026 hourly IHS):-AFTER HARDE"/>
  </r>
  <r>
    <s v="Nkolmesseng-II"/>
    <s v="CTR_273"/>
    <s v="Yaounde"/>
    <s v="IHS"/>
    <s v="Grid-Gen"/>
    <s v="CENTRE"/>
    <s v="Yaounde"/>
    <s v="ZTE"/>
    <n v="0.35479321296795668"/>
    <n v="0.1385963936044835"/>
    <n v="0"/>
    <n v="0"/>
    <n v="0"/>
    <n v="0"/>
    <n v="0"/>
    <n v="0"/>
    <n v="3.2071216181124482"/>
    <n v="0"/>
    <n v="0.40253847783253199"/>
    <n v="0.34170772259453108"/>
    <n v="1.2090156982228961"/>
    <n v="0.80268553475272031"/>
    <x v="0"/>
    <m/>
    <s v="no impacts"/>
    <x v="8"/>
    <s v="no impacts"/>
    <x v="6"/>
    <s v="(04/22/2026 ticket):-INC-20260422-00017357"/>
  </r>
  <r>
    <s v="Mont-Febe"/>
    <s v="CTR_729"/>
    <s v="Yaounde"/>
    <s v="CAMUSAT"/>
    <s v="Good Grid no GE - 8h"/>
    <s v="CENTRE"/>
    <s v="Yaounde"/>
    <s v="ZTE"/>
    <n v="0"/>
    <n v="0.50014910125473355"/>
    <n v="0.57794571287521435"/>
    <n v="0"/>
    <n v="5.1507349479073037"/>
    <n v="1.470020660154723"/>
    <n v="0"/>
    <n v="0.495833012301923"/>
    <n v="0"/>
    <n v="0"/>
    <n v="0.23992442318221963"/>
    <n v="0.4610291692592266"/>
    <n v="1.1706771336078132"/>
    <n v="0.79952872589054247"/>
    <x v="0"/>
    <m/>
    <s v="no impacts"/>
    <x v="8"/>
    <s v="no impacts"/>
    <x v="6"/>
    <s v=""/>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1.6535113245065229"/>
    <n v="0"/>
    <n v="1.0404764953476613"/>
    <n v="0.7787178519108946"/>
    <x v="0"/>
    <m/>
    <s v="no impacts"/>
    <x v="8"/>
    <s v="no impacts"/>
    <x v="6"/>
    <s v="(04/22/2026 ticket):-INC-20260422-00016473…Others Transmission equipement fault"/>
  </r>
  <r>
    <s v="PK8"/>
    <s v="LIT_255"/>
    <s v="Douala"/>
    <s v="IHS"/>
    <s v="Grid-Gen"/>
    <s v="LITTORAL"/>
    <s v="Douala"/>
    <s v="ZTE"/>
    <n v="0"/>
    <n v="0"/>
    <n v="0.35877043543273729"/>
    <n v="0"/>
    <n v="0"/>
    <n v="0"/>
    <n v="0"/>
    <n v="0"/>
    <n v="0"/>
    <n v="0"/>
    <n v="0.20632751020147155"/>
    <n v="0.23588033089547841"/>
    <n v="1.2819991923251188"/>
    <n v="0.77719920783716157"/>
    <x v="0"/>
    <m/>
    <s v="IHS"/>
    <x v="0"/>
    <s v="Defaut GE &amp; Power Cabinet"/>
    <x v="0"/>
    <s v="(04/22/2026 retour IHS ) : power issue NUR to be checked  || "/>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2.7412014808348286"/>
    <n v="1.1477915650893706"/>
    <n v="0"/>
    <n v="0.77677018506716056"/>
    <x v="2"/>
    <m/>
    <s v="IHS GRID ONLY"/>
    <x v="0"/>
    <s v="Coupure ENEO &amp; Baisse de tension"/>
    <x v="0"/>
    <s v="04/22/2026 : impacted by SUO_010_H_Bambili, Probleme d'energie  ||  Action : RCA IHS attendu   || (site up RCA IHS attendu   )..;..;(04/22/2026 ticket):-INC-20260422-00004510…2026-04-22 07:50:41…Site up, _x000a_RCA IHS attendu…RCA IHS attendu…Others…Probelem energie"/>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2.7300871364598991"/>
    <n v="1.1427445760274186"/>
    <n v="0"/>
    <n v="0.77348872527786783"/>
    <x v="2"/>
    <m/>
    <s v="IHS GRID ONLY"/>
    <x v="0"/>
    <s v="Coupure ENEO &amp; Baisse de tension"/>
    <x v="0"/>
    <s v="04/22/2026 : impacted by SUO_010_H_Bambili, Probleme d'energie  ||  Action : RCA IHS attendu   || (site up RCA IHS attendu   )..;..;(04/22/2026 ticket):-INC-20260422-00004422…2026-04-22 07:50:41…Site up, _x000a_RCA IHS attendu…RCA IHS attendu…Others…Probelem energie"/>
  </r>
  <r>
    <s v="Ngoulmekong-Nord"/>
    <s v="CTR_379"/>
    <s v="Yaounde"/>
    <s v="IHS"/>
    <s v="Grid-Gen"/>
    <s v="CENTRE"/>
    <s v="Yaounde"/>
    <s v="ZTE"/>
    <n v="0.10410335213863958"/>
    <n v="1.8770884876709675"/>
    <n v="0.10792005889856218"/>
    <n v="0"/>
    <n v="0"/>
    <n v="0"/>
    <n v="0"/>
    <n v="0"/>
    <n v="5.9836687754863265"/>
    <n v="0"/>
    <n v="0.66781670523442405"/>
    <n v="0.56898160898436334"/>
    <n v="0.92279317613222223"/>
    <n v="0.7676039357024026"/>
    <x v="0"/>
    <m/>
    <s v="no impacts"/>
    <x v="8"/>
    <s v="no impacts"/>
    <x v="6"/>
    <s v="(04/22/2026 ticket):-INC-20260422-00017297…Others Transmission equipement fault"/>
  </r>
  <r>
    <s v="Bambui-II"/>
    <s v="NRO_140"/>
    <s v="NORD-OUEST"/>
    <s v="CAMUSAT"/>
    <m/>
    <s v="NORD-OUEST"/>
    <s v="Tubah"/>
    <s v="NOKIA"/>
    <n v="0"/>
    <n v="0"/>
    <n v="0"/>
    <n v="0"/>
    <n v="4.8618452219296753"/>
    <n v="2.8317236446490459"/>
    <n v="0.23896842510181915"/>
    <n v="0"/>
    <n v="1.1171276498347338"/>
    <n v="0"/>
    <n v="2.6784306949900576"/>
    <n v="1.1414164210111151"/>
    <n v="0"/>
    <n v="0.76566631325404133"/>
    <x v="2"/>
    <m/>
    <s v="IHS GRID ONLY"/>
    <x v="0"/>
    <s v="Coupure ENEO &amp; Baisse de tension"/>
    <x v="0"/>
    <s v="04/22/2026 : impacted by SUO_010_H_Bambili, Probleme d'energie  ||  Action : RCA IHS attendu   || (site up RCA IHS attendu   )..;..;(04/22/2026 ticket):-INC-20260422-00004580…2026-04-22 07:50:41…Site up, _x000a_RCA IHS attendu…RCA IHS attendu…Others…Probelem energie"/>
  </r>
  <r>
    <s v="Tete-d-elephant-Camrail"/>
    <s v="EST_104"/>
    <s v="CENTRE"/>
    <s v="CAMUSAT"/>
    <s v="Hybrid Solar - S3"/>
    <s v="EST"/>
    <s v="Tete-d-elephant"/>
    <s v="NOKIA"/>
    <n v="4.3695941877618816E-3"/>
    <n v="0"/>
    <n v="5.8588232272645639E-2"/>
    <n v="0"/>
    <n v="1.0451355893993923E-2"/>
    <n v="0"/>
    <n v="0"/>
    <n v="1.6051570485658829E-3"/>
    <n v="0"/>
    <n v="0"/>
    <n v="2.6632735033511983"/>
    <n v="1.1451352550567639"/>
    <n v="0"/>
    <n v="0.76475032317161906"/>
    <x v="0"/>
    <m/>
    <s v="no impacts"/>
    <x v="8"/>
    <s v="no impacts"/>
    <x v="6"/>
    <s v=""/>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4042870160545784"/>
    <n v="0.34393902302191998"/>
    <n v="1.1316545624875511"/>
    <n v="0.76334135198454478"/>
    <x v="0"/>
    <m/>
    <s v="no impacts"/>
    <x v="8"/>
    <s v="no impacts"/>
    <x v="6"/>
    <s v=""/>
  </r>
  <r>
    <s v="Balikumbat-Palais"/>
    <s v="NRO_034"/>
    <s v="NORD-OUEST"/>
    <s v="IHS"/>
    <s v="Grid-Gen"/>
    <s v="NORD-OUEST"/>
    <s v="Balikumbat"/>
    <s v="NOKIA"/>
    <n v="2.7053307087621325E-3"/>
    <n v="0.15714335700993459"/>
    <n v="0"/>
    <n v="0"/>
    <n v="2.6195218224961261"/>
    <n v="3.8940339532160726"/>
    <n v="0"/>
    <n v="0"/>
    <n v="0.66923146871340267"/>
    <n v="0"/>
    <n v="2.6364993048482797"/>
    <n v="1.1299942878709057"/>
    <n v="0"/>
    <n v="0.75584397278040771"/>
    <x v="2"/>
    <m/>
    <s v="IHS GRID ONLY"/>
    <x v="0"/>
    <s v="Coupure ENEO &amp; Baisse de tension"/>
    <x v="0"/>
    <s v="04/22/2026 : impacted by SUO_010_H_Bambili, Probleme d'energie  ||  Action : RCA IHS attendu   || (site up RCA IHS attendu   )..;..;(04/22/2026 ticket):-INC-20260422-00004503…2026-04-22 07:50:41…Site up, _x000a_RCA IHS attendu…RCA IHS attendu…Others…Probelem energie"/>
  </r>
  <r>
    <s v="Bafanji"/>
    <s v="NRO_051"/>
    <s v="NORD-OUEST"/>
    <s v="IHS"/>
    <s v="Gen Only"/>
    <s v="NORD-OUEST"/>
    <s v="Bafanji"/>
    <s v="NOKIA"/>
    <n v="3.4628233072155298E-3"/>
    <n v="0.15536585129315914"/>
    <n v="0"/>
    <n v="0"/>
    <n v="2.5846352065488531"/>
    <n v="3.8899368850193303"/>
    <n v="0"/>
    <n v="0"/>
    <n v="0.6688186559354693"/>
    <n v="0"/>
    <n v="2.6090923420146468"/>
    <n v="1.1408851590045934"/>
    <n v="0"/>
    <n v="0.75558645207679798"/>
    <x v="2"/>
    <m/>
    <s v="IHS GRID ONLY"/>
    <x v="0"/>
    <s v="Coupure ENEO &amp; Baisse de tension"/>
    <x v="0"/>
    <s v="04/22/2026 : impacted by SUO_010_H_Bambili, Probleme d'energie  ||  Action : RCA IHS attendu   || (site up RCA IHS attendu   )..;..;(04/22/2026 ticket):-INC-20260422-00002277…2026-04-22 03:51:18…Possible power issue at Bambili…RCA IHS attendu | FME IHS toujours sur le site…Others…Probleme energie"/>
  </r>
  <r>
    <s v="EXN_153_H_Salak-MTN-HIS"/>
    <s v="EXN_153"/>
    <s v="EXTREME-NORD"/>
    <s v="IHS"/>
    <s v="Solar-Gen"/>
    <s v="EXN"/>
    <s v="Salak"/>
    <s v="Huawei"/>
    <n v="3.307105067159771"/>
    <n v="2.8137511307439653"/>
    <n v="3.3206240565243568"/>
    <n v="1.7486580887073992"/>
    <n v="0"/>
    <n v="0"/>
    <n v="1.6154300536764514"/>
    <n v="1.0602062305775997"/>
    <n v="1.0153153384527143"/>
    <n v="4.4136825013626"/>
    <n v="0.48334592280853206"/>
    <n v="0.8164434516220066"/>
    <n v="0.77617638174786108"/>
    <n v="0.74787833908336265"/>
    <x v="2"/>
    <m/>
    <s v="no impacts"/>
    <x v="8"/>
    <s v="no impacts"/>
    <x v="6"/>
    <s v="(04/22/2026 hourly IHS):-FME Joseph is managing with level 0"/>
  </r>
  <r>
    <s v="Leboudi"/>
    <s v="CTR_593"/>
    <s v="CENTRE"/>
    <s v="IHS"/>
    <s v="Grid-Gen"/>
    <s v="CENTRE"/>
    <s v="Leboudi"/>
    <s v="ZTE"/>
    <n v="0"/>
    <n v="0"/>
    <n v="0"/>
    <n v="0"/>
    <n v="0.43082415183501682"/>
    <n v="5.9877886785776466"/>
    <n v="0"/>
    <n v="0.13784732031515295"/>
    <n v="0"/>
    <n v="0"/>
    <n v="0.37768425596201582"/>
    <n v="0.3308699776614949"/>
    <n v="1.1080905383842581"/>
    <n v="0.74286668207617523"/>
    <x v="0"/>
    <m/>
    <s v="IHS"/>
    <x v="0"/>
    <s v="Defaut GE &amp; Power Cabinet"/>
    <x v="0"/>
    <s v="(04/22/2026 retour IHS ) : power issue NUR to be checked  || (04/22/2026 ticket):-INC-20260422-00018643"/>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7497711912840872"/>
    <n v="1.329217540316411"/>
    <n v="0.34183225096143938"/>
    <n v="0.73516192824305915"/>
    <x v="0"/>
    <m/>
    <s v="no impacts"/>
    <x v="8"/>
    <s v="no impacts"/>
    <x v="6"/>
    <s v=""/>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5.1011051699888457"/>
    <n v="0"/>
    <n v="0"/>
    <n v="0.72843734664129178"/>
    <x v="0"/>
    <m/>
    <s v="no impacts"/>
    <x v="8"/>
    <s v="no impacts"/>
    <x v="6"/>
    <s v="(04/22/2026 ticket):-INC-20260422-00015086…Others Transmission equipement fault"/>
  </r>
  <r>
    <s v="Mbangue-III-MTN"/>
    <s v="LIT_678"/>
    <s v="Douala"/>
    <m/>
    <m/>
    <s v="LITTORAL"/>
    <s v="Douala"/>
    <s v="ZTE"/>
    <n v="0.91303116430244902"/>
    <n v="2.743944634209678"/>
    <n v="0"/>
    <n v="0"/>
    <n v="0.3764985032802271"/>
    <n v="0.98824168956690717"/>
    <n v="0.66829821963114322"/>
    <n v="2.4922738440729044"/>
    <n v="0.42392197652618319"/>
    <n v="0"/>
    <n v="0.26365458476713466"/>
    <n v="0.43935367939315428"/>
    <n v="1.0218031177563716"/>
    <n v="0.71800458290172453"/>
    <x v="0"/>
    <m/>
    <s v="no impacts"/>
    <x v="8"/>
    <s v="no impacts"/>
    <x v="6"/>
    <s v=""/>
  </r>
  <r>
    <s v="Longtimbi"/>
    <s v="EST_072"/>
    <s v="CENTRE"/>
    <s v="IHS"/>
    <s v="Grid-Gen"/>
    <s v="EST"/>
    <s v="Longtimbi"/>
    <s v="NOKIA"/>
    <n v="1.7835078317392992E-4"/>
    <n v="0"/>
    <n v="0"/>
    <n v="0"/>
    <n v="0"/>
    <n v="0"/>
    <n v="0"/>
    <n v="0"/>
    <n v="0"/>
    <n v="0"/>
    <n v="0.11440435795674816"/>
    <n v="2.0846721135897672"/>
    <n v="0"/>
    <n v="0.71618540491335014"/>
    <x v="0"/>
    <m/>
    <s v="IHS"/>
    <x v="0"/>
    <s v="Defaut GE &amp; Power Cabinet"/>
    <x v="0"/>
    <s v="(04/22/2026 ticket):-INC-20260422-00019238…2026-04-23 00:18:25…Power cabinet not well configured for the new batteries backup. // Batteres breaker shut down, Manual start of Gen and breaker rearmed.…Others Transmission equipement fault"/>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2.0171272046817661"/>
    <n v="1.2751350680525384"/>
    <n v="0"/>
    <n v="0.71612312810507017"/>
    <x v="0"/>
    <m/>
    <s v="no impacts"/>
    <x v="8"/>
    <s v="no impacts"/>
    <x v="6"/>
    <s v="(04/22/2026 ticket):-INC-20260422-00017519"/>
  </r>
  <r>
    <s v="Biteng-Maetur"/>
    <s v="CTR_395"/>
    <s v="Yaounde"/>
    <s v="IHS"/>
    <s v="Grid-Gen"/>
    <s v="CENTRE"/>
    <s v="Yaounde"/>
    <s v="ZTE"/>
    <n v="9.9234375757991669E-2"/>
    <n v="1.5479777874800595"/>
    <n v="0"/>
    <n v="0"/>
    <n v="4.2697177491845789E-2"/>
    <n v="0"/>
    <n v="0"/>
    <n v="0.6817280336041408"/>
    <n v="0"/>
    <n v="0"/>
    <n v="0.29999920066824137"/>
    <n v="0.2518181910911173"/>
    <n v="1.1022764830902654"/>
    <n v="0.70220270351251146"/>
    <x v="0"/>
    <m/>
    <s v="IHS"/>
    <x v="0"/>
    <s v="Defaut GE &amp; Power Cabinet"/>
    <x v="0"/>
    <s v="(04/22/2026 retour IHS ) : power issue NUR to be checked  || (04/22/2026 ticket):-INC-20260422-00017350…Others Transmission equipement fault"/>
  </r>
  <r>
    <s v="Nkolbong-II"/>
    <s v="CTR_658"/>
    <s v="Yaounde"/>
    <s v="CAMUSAT"/>
    <s v="Good Grid + GE"/>
    <s v="CENTRE"/>
    <s v="Yaounde"/>
    <s v="ZTE"/>
    <n v="0"/>
    <n v="2.4202914679838914"/>
    <n v="0"/>
    <n v="0"/>
    <n v="11.021686028427688"/>
    <n v="0"/>
    <n v="6.1107080383411372"/>
    <n v="0"/>
    <n v="0.34664258217690724"/>
    <n v="0"/>
    <n v="0.34608567237789206"/>
    <n v="0.2833751542784872"/>
    <n v="1.0525150098387499"/>
    <n v="0.69342784498035315"/>
    <x v="0"/>
    <m/>
    <s v="no impacts"/>
    <x v="8"/>
    <s v="no impacts"/>
    <x v="6"/>
    <s v=""/>
  </r>
  <r>
    <s v="Mindourou-Grumcam-IHS"/>
    <s v="EST_122"/>
    <s v="CENTRE"/>
    <s v="IHS"/>
    <s v="Gen Only"/>
    <s v="EST"/>
    <s v="Mindourou"/>
    <s v="NOKIA"/>
    <n v="0"/>
    <n v="0"/>
    <n v="0"/>
    <n v="7.419392580036697E-3"/>
    <n v="0.7661236242020586"/>
    <n v="0"/>
    <n v="0"/>
    <n v="0.21732042929746911"/>
    <n v="0.9066818764214557"/>
    <n v="0"/>
    <n v="4.8500703411947619"/>
    <n v="0"/>
    <n v="0"/>
    <n v="0.69258959629943539"/>
    <x v="0"/>
    <m/>
    <s v="IHS"/>
    <x v="0"/>
    <s v="Defaut GE &amp; Power Cabinet"/>
    <x v="0"/>
    <s v="(04/22/2026 hourly IHS):-Fme is on the way ETA = 06:30 Am..;..;(04/22/2026 ticket):-INC-20260422-00001792…Power issue …Others Transmission equipement fault"/>
  </r>
  <r>
    <s v="Maroua-Harde"/>
    <s v="EXN_091"/>
    <s v="Maroua"/>
    <s v="IHS"/>
    <s v="Solar-Grid-Gen"/>
    <s v="EXTREME-NORD"/>
    <s v="Maroua"/>
    <s v="Huawei"/>
    <n v="0"/>
    <n v="0"/>
    <n v="0"/>
    <n v="0"/>
    <n v="0"/>
    <n v="0"/>
    <n v="4.9046465372838757E-3"/>
    <n v="0"/>
    <n v="0"/>
    <n v="0"/>
    <n v="1.065359359575395"/>
    <n v="1.3650777257566022"/>
    <n v="0.15544047830112484"/>
    <n v="0.69146598636543932"/>
    <x v="0"/>
    <m/>
    <s v="IHS"/>
    <x v="0"/>
    <s v="Defaut GE &amp; Power Cabinet"/>
    <x v="0"/>
    <s v="(04/22/2026 retour IHS ) : power issue NUR to be checked  || (04/22/2026 hourly IHS):-fme is on the way ETA=08:15 PM"/>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2.6652955607287776"/>
    <n v="0.89809842202433798"/>
    <n v="0"/>
    <n v="0.68210595860229317"/>
    <x v="2"/>
    <m/>
    <s v="IHS"/>
    <x v="0"/>
    <s v="Defaut GE &amp; Power Cabinet"/>
    <x v="0"/>
    <s v="4/22/2026 : impacted by   EXN_021_N_Goulfey_G   probleme d'energie U = 47V ||  Action : IHS  RCA   En attente ..;..;(04/22/2026 ticket):-INC-20260422-00002708…2026-04-22 04:19:00…Chute de tension, U:47V…RCA IHS attendu…Others…Probleme energie, U:47V"/>
  </r>
  <r>
    <s v="Foumban-Njibam"/>
    <s v="OST_177"/>
    <s v="OUEST"/>
    <s v="IHS"/>
    <s v="Grid-Gen"/>
    <s v="OUEST"/>
    <s v="Foumban"/>
    <s v="Huawei"/>
    <n v="1.6913896522302414"/>
    <n v="1.457036723139659"/>
    <n v="0"/>
    <n v="0"/>
    <n v="0"/>
    <n v="0"/>
    <n v="0"/>
    <n v="0"/>
    <n v="0"/>
    <n v="0"/>
    <n v="0.97356110291796061"/>
    <n v="0.81761222803635358"/>
    <n v="0.49094566908969145"/>
    <n v="0.66952884003504243"/>
    <x v="0"/>
    <m/>
    <s v="IHS"/>
    <x v="0"/>
    <s v="Defaut GE &amp; Power Cabinet"/>
    <x v="0"/>
    <s v="(04/22/2026 retour IHS ) : power issue NUR to be checked  || "/>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97035804355206356"/>
    <n v="1.1338268706529209"/>
    <n v="0.28481701226186684"/>
    <n v="0.66773461010259039"/>
    <x v="0"/>
    <m/>
    <s v="no impacts"/>
    <x v="8"/>
    <s v="no impacts"/>
    <x v="6"/>
    <s v="(04/22/2026 ticket):-INC-20260422-00008646…Others Transmission equipement fault"/>
  </r>
  <r>
    <s v="Meskin-MTN-IHS"/>
    <s v="EXN_157"/>
    <s v="EXTREME-NORD"/>
    <s v="IHS"/>
    <s v="Grid-Gen-Lithium"/>
    <s v="EXTREME-NORD"/>
    <s v="Maroua"/>
    <s v="Huawei"/>
    <n v="0.56679878892684188"/>
    <n v="0.28436248869256037"/>
    <n v="1.7647453293496902"/>
    <n v="0"/>
    <n v="0"/>
    <n v="0"/>
    <n v="0"/>
    <n v="1.0712639791343852"/>
    <n v="0"/>
    <n v="0"/>
    <n v="0.98854857339264368"/>
    <n v="1.2589315768536369"/>
    <n v="0.19135081982283686"/>
    <n v="0.66358975895534955"/>
    <x v="2"/>
    <m/>
    <s v="no impacts"/>
    <x v="8"/>
    <s v="no impacts"/>
    <x v="6"/>
    <s v=""/>
  </r>
  <r>
    <s v="Tole-II-IHS"/>
    <s v="SUO_190"/>
    <s v="SUD-OUEST"/>
    <s v="IHS"/>
    <m/>
    <s v="SUD-OUEST"/>
    <s v="Buea"/>
    <s v="Huawei"/>
    <n v="0"/>
    <n v="0"/>
    <n v="0"/>
    <n v="0"/>
    <n v="1.1096985729083733"/>
    <n v="2.3305096837341233"/>
    <n v="1.0835345130167535"/>
    <n v="0"/>
    <n v="0"/>
    <n v="0.83259496109099318"/>
    <n v="0.75249591341638389"/>
    <n v="1.2845915317686181"/>
    <n v="0.23393022477000974"/>
    <n v="0.66070047626793149"/>
    <x v="0"/>
    <m/>
    <s v="no impacts"/>
    <x v="8"/>
    <s v="no impacts"/>
    <x v="6"/>
    <s v=""/>
  </r>
  <r>
    <s v="Nkolmesseng"/>
    <s v="CTR_078"/>
    <s v="Yaounde"/>
    <s v="IHS"/>
    <s v="Grid-Gen"/>
    <s v="CENTRE"/>
    <s v="Yaounde"/>
    <s v="ZTE"/>
    <n v="0"/>
    <n v="0"/>
    <n v="0"/>
    <n v="0"/>
    <n v="0"/>
    <n v="0"/>
    <n v="0"/>
    <n v="0"/>
    <n v="0"/>
    <n v="0"/>
    <n v="0.28750964193933876"/>
    <n v="0.24416801819721171"/>
    <n v="1.0117824224555512"/>
    <n v="0.65065932717523789"/>
    <x v="0"/>
    <m/>
    <s v="IHS"/>
    <x v="0"/>
    <s v="Defaut GE &amp; Power Cabinet"/>
    <x v="0"/>
    <s v="(04/22/2026 retour IHS ) : power issue NUR to be checked  || "/>
  </r>
  <r>
    <s v="Tradex-Simbock-MTN"/>
    <s v="CTR_851"/>
    <s v="Yaounde"/>
    <s v="MTN"/>
    <m/>
    <s v="CENTRE"/>
    <s v="Yaounde"/>
    <s v="ZTE"/>
    <n v="11.882941960374737"/>
    <n v="17.664806824699731"/>
    <n v="18.607551229478961"/>
    <n v="1.2322969012621521"/>
    <n v="3.1796912676602949"/>
    <n v="0"/>
    <n v="0"/>
    <n v="1.0401060973138945"/>
    <n v="0.70304095219342866"/>
    <n v="0.34179144087457441"/>
    <n v="0.21881706893037423"/>
    <n v="0.3076007017758603"/>
    <n v="0.92340878198688181"/>
    <n v="0.61605927523949033"/>
    <x v="0"/>
    <m/>
    <s v="no impacts"/>
    <x v="8"/>
    <s v="no impacts"/>
    <x v="6"/>
    <s v=""/>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1.7446664588404093"/>
    <n v="1.083508862300288"/>
    <n v="0"/>
    <n v="0.61288463129899295"/>
    <x v="2"/>
    <m/>
    <s v="no impacts"/>
    <x v="8"/>
    <s v="no impacts"/>
    <x v="6"/>
    <s v=""/>
  </r>
  <r>
    <s v="Ngd-Mbiassoro"/>
    <s v="ADM_166"/>
    <s v="Ngaoundere"/>
    <s v="CAMUSAT"/>
    <s v="Hybrid Solar - S3"/>
    <s v="ADAMAOUA"/>
    <s v="Ngaoundere"/>
    <s v="Huawei"/>
    <n v="0"/>
    <n v="0"/>
    <n v="0"/>
    <n v="0"/>
    <n v="0"/>
    <n v="0"/>
    <n v="0"/>
    <n v="0"/>
    <n v="0.1656700424902906"/>
    <n v="3.5019711328556387"/>
    <n v="0.64446123041137604"/>
    <n v="0.82207482889113292"/>
    <n v="0.46837345441890094"/>
    <n v="0.61226040355788414"/>
    <x v="0"/>
    <m/>
    <s v="AKTIVCO"/>
    <x v="0"/>
    <s v="AKTIVCO Defaut GE &amp; Power Cabinet"/>
    <x v="0"/>
    <s v="(04/22/2026 cell huawei): 22/04/2026 : Power instability || Mail sent to Camusat"/>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97275773154210521"/>
    <n v="0.91733002671590236"/>
    <n v="0.28840800485162388"/>
    <n v="0.5972694592868788"/>
    <x v="0"/>
    <m/>
    <s v="IHS"/>
    <x v="0"/>
    <s v="Defaut GE &amp; Power Cabinet"/>
    <x v="0"/>
    <s v="(04/22/2026 retour IHS ) : power issue NUR to be checked  || (04/22/2026 ticket):-INC-20260422-00008633"/>
  </r>
  <r>
    <s v="Ngd-Baladji-II-IHS"/>
    <s v="ADM_158"/>
    <s v="Ngaoundere"/>
    <s v="IHS"/>
    <s v="Grid-Gen"/>
    <s v="ADAMAOUA"/>
    <s v="Ngaoundere"/>
    <s v="Huawei"/>
    <n v="0"/>
    <n v="2.2704946451960857"/>
    <n v="29.627899627032843"/>
    <n v="0"/>
    <n v="0"/>
    <n v="0"/>
    <n v="0"/>
    <n v="0"/>
    <n v="0"/>
    <n v="0"/>
    <n v="0.46086471709650723"/>
    <n v="0.58847892462369655"/>
    <n v="0.63407403029765763"/>
    <n v="0.5940329535175054"/>
    <x v="0"/>
    <m/>
    <s v="IHS"/>
    <x v="0"/>
    <s v="Defaut GE &amp; Power Cabinet"/>
    <x v="0"/>
    <s v="(04/22/2026 retour IHS ) : power issue NUR to be checked  || "/>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16586133991982702"/>
    <n v="0.20719218254332528"/>
    <n v="0.95565968870590257"/>
    <n v="0.59160738286633907"/>
    <x v="0"/>
    <m/>
    <s v="IHS GRID ONLY"/>
    <x v="0"/>
    <s v="Coupure ENEO &amp; Baisse de tension"/>
    <x v="0"/>
    <s v="(04/22/2026 retour IHS ) : power issue NUR to be checked  || "/>
  </r>
  <r>
    <s v="Fochieya-IHS"/>
    <s v="OST_195"/>
    <s v="OUEST"/>
    <s v="IHS"/>
    <s v="Grid-Gen"/>
    <s v="OUEST"/>
    <s v=" Fochieya"/>
    <s v="NOKIA"/>
    <n v="0"/>
    <n v="0"/>
    <n v="0"/>
    <n v="0"/>
    <n v="6.5989789774327555E-4"/>
    <n v="1.0577180016607828"/>
    <n v="2.4969109644359369E-4"/>
    <n v="2.3185601812623967E-4"/>
    <n v="2.8536125307841763E-4"/>
    <n v="2.8536125307859132E-4"/>
    <n v="1.2969682089335079"/>
    <n v="0"/>
    <n v="0.75815281033648763"/>
    <n v="0.58057495646188817"/>
    <x v="0"/>
    <m/>
    <s v="IHS"/>
    <x v="0"/>
    <s v="Defaut GE &amp; Power Cabinet"/>
    <x v="0"/>
    <s v="(04/22/2026 retour IHS ) : power issue NUR to be checked  || 04/22/2026 : impacted by OST_005_H_Foumbot, up sans action ..;..;(04/22/2026 ticket):-INC-20260422-00007473…2026-04-22 11:24:12…No power issue, site on grid with 56.2V // TX FME Willy NGOUNI 650254398 is informed…GE Fault"/>
  </r>
  <r>
    <s v="Bamenda-Ntasen-IHS"/>
    <s v="NRO_134"/>
    <s v="SUD-OUEST"/>
    <s v="IHS"/>
    <s v="Grid-Gen"/>
    <s v="NORD-OUEST"/>
    <s v="Bamenda"/>
    <s v="Huawei"/>
    <n v="0"/>
    <n v="1.5835230985666306"/>
    <n v="0"/>
    <n v="0"/>
    <n v="0"/>
    <n v="0"/>
    <n v="0"/>
    <n v="0"/>
    <n v="0"/>
    <n v="0"/>
    <n v="0.70628454611944413"/>
    <n v="1.2144649469078004"/>
    <n v="0.12910622785186932"/>
    <n v="0.57589467886871393"/>
    <x v="0"/>
    <m/>
    <s v="IHS"/>
    <x v="0"/>
    <s v="Defaut GE &amp; Power Cabinet"/>
    <x v="0"/>
    <s v="(04/22/2026 retour IHS ) : power issue NUR to be checked  || "/>
  </r>
  <r>
    <s v="Ekounou-Lycee-MTN"/>
    <s v="CTR_726"/>
    <s v="Yaounde"/>
    <s v="MTN"/>
    <m/>
    <s v="CENTRE"/>
    <s v="Yaounde"/>
    <s v="ZTE"/>
    <n v="0"/>
    <n v="0"/>
    <n v="1.0878149318129278"/>
    <n v="8.5409693151044568"/>
    <n v="27.128349071006443"/>
    <n v="0.9366626430729984"/>
    <n v="0"/>
    <n v="4.0623136234315833"/>
    <n v="15.700611814526599"/>
    <n v="0"/>
    <n v="0.27339644057567875"/>
    <n v="0.3040943725328194"/>
    <n v="0.81653276555321408"/>
    <n v="0.56694146955338143"/>
    <x v="0"/>
    <m/>
    <s v="no impacts"/>
    <x v="8"/>
    <s v="no impacts"/>
    <x v="6"/>
    <s v=""/>
  </r>
  <r>
    <s v="Bfsam-Tougang-II"/>
    <s v="OST_231"/>
    <s v="Bafoussam"/>
    <s v="CAMUSAT"/>
    <s v="Good Grid + GE"/>
    <s v="OUEST"/>
    <s v="Bafoussam"/>
    <s v="Huawei"/>
    <n v="0.46809946551837295"/>
    <n v="0.79803057931187982"/>
    <n v="0.43656704705321703"/>
    <n v="0"/>
    <n v="0"/>
    <n v="0"/>
    <n v="0"/>
    <n v="0.1358141213869698"/>
    <n v="0.35358042764237391"/>
    <n v="0.14687186994375528"/>
    <n v="0.54954058407171602"/>
    <n v="0.70243462502252552"/>
    <n v="0.48017256663317759"/>
    <n v="0.56469424968538917"/>
    <x v="0"/>
    <m/>
    <s v="no impacts"/>
    <x v="8"/>
    <s v="no impacts"/>
    <x v="6"/>
    <s v=""/>
  </r>
  <r>
    <s v="ODING-IHS"/>
    <s v="SUD_204"/>
    <s v="CENTRE"/>
    <m/>
    <m/>
    <s v="SUD"/>
    <s v="Meyomessi"/>
    <s v="NOKIA"/>
    <n v="0.53786853543581203"/>
    <n v="0.35932202473778641"/>
    <n v="0.50085528199811957"/>
    <n v="0.45438734584368773"/>
    <n v="0.41285150169515977"/>
    <n v="0.56976068280336345"/>
    <n v="0.53311246946866586"/>
    <n v="0.54589966595208139"/>
    <n v="1.0163161187875764"/>
    <n v="0.57549598390593926"/>
    <n v="3.9342253099891686"/>
    <n v="0"/>
    <n v="0"/>
    <n v="0.5618070105196028"/>
    <x v="0"/>
    <m/>
    <s v="no impacts"/>
    <x v="8"/>
    <s v="no impacts"/>
    <x v="6"/>
    <s v=""/>
  </r>
  <r>
    <s v="BTS-Mobile-Marche-Central"/>
    <s v="LIT_763"/>
    <s v="Douala"/>
    <s v="CAMUSAT"/>
    <s v="Good Grid + GE"/>
    <s v="LITTORAL"/>
    <s v="Douala"/>
    <s v="ZTE"/>
    <n v="0"/>
    <n v="0.81272668384541424"/>
    <n v="0.58138788299047162"/>
    <n v="0.79385717098560893"/>
    <n v="1.1803433181235783"/>
    <n v="0.97705909546189995"/>
    <n v="0"/>
    <n v="0"/>
    <n v="0.75212308772290237"/>
    <n v="1.467684264895144"/>
    <n v="0.44525276868537905"/>
    <n v="0.41576564630360591"/>
    <n v="0.66228929863614638"/>
    <n v="0.54853566872982873"/>
    <x v="0"/>
    <m/>
    <s v="no impacts"/>
    <x v="8"/>
    <s v="no impacts"/>
    <x v="6"/>
    <s v=""/>
  </r>
  <r>
    <s v="Bfsam-Toungan-Lycee"/>
    <s v="OST_268"/>
    <s v="Bafoussam"/>
    <s v="CAMUSAT"/>
    <s v="Good Grid + GE"/>
    <s v="OUEST"/>
    <s v="Bafoussam"/>
    <s v="Huawei"/>
    <n v="0"/>
    <n v="0"/>
    <n v="0"/>
    <n v="0"/>
    <n v="0"/>
    <n v="0"/>
    <n v="0"/>
    <n v="0"/>
    <n v="0.51935748060256892"/>
    <n v="0.11138006409213744"/>
    <n v="0.55453640756327716"/>
    <n v="0.71746933980707961"/>
    <n v="0.43502813729159689"/>
    <n v="0.54691267660294551"/>
    <x v="0"/>
    <m/>
    <s v="no impacts"/>
    <x v="8"/>
    <s v="no impacts"/>
    <x v="6"/>
    <s v=""/>
  </r>
  <r>
    <s v="NYANGOBE-MTN"/>
    <s v="LIT_685"/>
    <s v="Douala"/>
    <m/>
    <m/>
    <s v="LITTORAL"/>
    <s v="Douala"/>
    <s v="ZTE"/>
    <n v="0.12036894356410451"/>
    <n v="0.8580812880065517"/>
    <n v="8.0257852428281592E-4"/>
    <n v="0"/>
    <n v="0.47901453344861988"/>
    <n v="2.8460682926550862"/>
    <n v="0"/>
    <n v="2.143401877106323"/>
    <n v="1.1349708788841231"/>
    <n v="6.7719792371152346E-2"/>
    <n v="0.26752634797309449"/>
    <n v="0.27939068922957694"/>
    <n v="0.79201113234267206"/>
    <n v="0.54502215830130107"/>
    <x v="0"/>
    <m/>
    <s v="no impacts"/>
    <x v="8"/>
    <s v="no impacts"/>
    <x v="6"/>
    <s v=""/>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46273815090584269"/>
    <n v="0.591028982254999"/>
    <n v="0.52839502524804816"/>
    <n v="0.54004617145074807"/>
    <x v="0"/>
    <m/>
    <s v="IHS"/>
    <x v="0"/>
    <s v="Defaut GE &amp; Power Cabinet"/>
    <x v="0"/>
    <s v="(04/22/2026 retour IHS ) : power issue NUR to be checked  || "/>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
    <n v="1.176214082438263"/>
    <n v="0.26419751262402402"/>
    <n v="0.53264461394902873"/>
    <x v="0"/>
    <m/>
    <s v="no impacts"/>
    <x v="8"/>
    <s v="no impacts"/>
    <x v="6"/>
    <s v=""/>
  </r>
  <r>
    <s v="Afanoya-II"/>
    <s v="CTR_838"/>
    <s v="Yaounde"/>
    <s v="CAMUSAT"/>
    <s v="Medium Grid + GE"/>
    <s v="CENTRE"/>
    <s v="Yaounde"/>
    <s v="ZTE"/>
    <n v="0.65579582973064821"/>
    <n v="0"/>
    <n v="0"/>
    <n v="1.6283492006042497E-16"/>
    <n v="0"/>
    <n v="0"/>
    <n v="0"/>
    <n v="3.0392578609891188"/>
    <n v="1.7075125630291672"/>
    <n v="6.9762978943193135"/>
    <n v="0.44725109808200347"/>
    <n v="0.37995858706406793"/>
    <n v="0.64778836072642554"/>
    <n v="0.5292381139904061"/>
    <x v="0"/>
    <m/>
    <s v="no impacts"/>
    <x v="8"/>
    <s v="no impacts"/>
    <x v="6"/>
    <s v="(04/22/2026 ticket):-INC-20260422-00008661…Others Transmission equipement fault"/>
  </r>
  <r>
    <s v="Av-Germaine"/>
    <s v="CTR_090"/>
    <s v="Yaounde"/>
    <s v="IHS"/>
    <s v="Grid-Lithium"/>
    <s v="CENTRE"/>
    <s v="Yaounde"/>
    <s v="ZTE"/>
    <n v="0"/>
    <n v="0"/>
    <n v="0"/>
    <n v="0"/>
    <n v="0"/>
    <n v="0"/>
    <n v="1.1331873710523839"/>
    <n v="1.8005224964543862"/>
    <n v="36.075494459711273"/>
    <n v="5.5752454820179966E-2"/>
    <n v="0.27576945673417025"/>
    <n v="0.19741696162333366"/>
    <n v="0.80606746602402846"/>
    <n v="0.52600996481495754"/>
    <x v="0"/>
    <m/>
    <s v="PDH"/>
    <x v="3"/>
    <s v="MPR ISSUE"/>
    <x v="3"/>
    <s v="(04/22/2026 ticket):-INC-20260422-00019272…2026-04-23 00:39:11…The FME should check connectivity between the UBT-m 6.1 and EAC at Mvog-Ada-New on the 10G_MPR_Mvog-Ada-New_2"/>
  </r>
  <r>
    <s v="Chapelle-Essos"/>
    <s v="CTR_207"/>
    <s v="Yaounde"/>
    <s v="IHS"/>
    <s v="Grid-Gen"/>
    <s v="CENTRE"/>
    <s v="Yaounde"/>
    <s v="ZTE"/>
    <n v="0.18045532241541212"/>
    <n v="7.249959336021429E-2"/>
    <n v="0"/>
    <n v="0"/>
    <n v="0"/>
    <n v="0"/>
    <n v="0"/>
    <n v="0"/>
    <n v="0"/>
    <n v="0"/>
    <n v="0.38842527646887204"/>
    <n v="0.34298275141018147"/>
    <n v="0.67665343524483024"/>
    <n v="0.52347738369388697"/>
    <x v="0"/>
    <m/>
    <s v="no impacts"/>
    <x v="8"/>
    <s v="no impacts"/>
    <x v="6"/>
    <s v=""/>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76810786182751212"/>
    <n v="0.97752209199927931"/>
    <n v="0.16262254660546721"/>
    <n v="0.52265697009128709"/>
    <x v="0"/>
    <m/>
    <s v="IHS"/>
    <x v="0"/>
    <s v="Defaut GE &amp; Power Cabinet"/>
    <x v="0"/>
    <s v="(04/22/2026 retour IHS ) : power issue NUR to be checked  || "/>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1.8358876117496807"/>
    <n v="0.77351748149508182"/>
    <n v="0"/>
    <n v="0.52184332151839352"/>
    <x v="2"/>
    <m/>
    <s v="IHS GRID ONLY"/>
    <x v="0"/>
    <s v="Coupure ENEO &amp; Baisse de tension"/>
    <x v="0"/>
    <s v="04/22/2026 : impacted by SUO_010_H_Bambili, Probleme d'energie  ||  Action : RCA IHS attendu   || (site up RCA IHS attendu   )..;..;(04/22/2026 ticket):-INC-20260422-00004589…2026-04-22 07:50:41…Site up, _x000a_RCA IHS attendu…RCA IHS attendu…Others…Probelem energie"/>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22818423797705117"/>
    <n v="0.19348562277507339"/>
    <n v="0.78147743216297105"/>
    <n v="0.50507158287033438"/>
    <x v="0"/>
    <m/>
    <s v="no impacts"/>
    <x v="8"/>
    <s v="no impacts"/>
    <x v="6"/>
    <s v="(04/22/2026 ticket):-INC-20260422-00015785…_x0009_Site impacted by LIT_261 PK11-Mbengue city (not handled by IHS). No power issue on site Ubaie: 54.9V site on Grid…GE Fault"/>
  </r>
  <r>
    <s v="Awae-Yde"/>
    <s v="CTR_236"/>
    <s v="Yaounde"/>
    <s v="IHS"/>
    <s v="Grid-Gen"/>
    <s v="CENTRE"/>
    <s v="Yaounde"/>
    <s v="ZTE"/>
    <n v="0"/>
    <n v="0"/>
    <n v="9.2100344431032391E-2"/>
    <n v="0"/>
    <n v="0"/>
    <n v="0"/>
    <n v="0"/>
    <n v="12.52864313577774"/>
    <n v="46.616810488738231"/>
    <n v="0"/>
    <n v="0.26865040825869574"/>
    <n v="0.22413944055135671"/>
    <n v="0.73523859241310918"/>
    <n v="0.49702796254918918"/>
    <x v="0"/>
    <m/>
    <s v="no impacts"/>
    <x v="8"/>
    <s v="no impacts"/>
    <x v="6"/>
    <s v=""/>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53205520185125232"/>
    <n v="0.65520543264277786"/>
    <n v="0.35328935992312854"/>
    <n v="0.48017381353924998"/>
    <x v="0"/>
    <m/>
    <s v="no impacts"/>
    <x v="8"/>
    <s v="no impacts"/>
    <x v="6"/>
    <s v=""/>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76873233976395738"/>
    <n v="0.94878081744647425"/>
    <n v="4.6512442351931742E-2"/>
    <n v="0.45254727722560373"/>
    <x v="0"/>
    <m/>
    <s v="IHS"/>
    <x v="0"/>
    <s v="Defaut GE &amp; Power Cabinet"/>
    <x v="0"/>
    <s v="(04/22/2026 retour IHS ) : power issue NUR to be checked  || "/>
  </r>
  <r>
    <s v="LIT_871_Z_Bonamatoumbe-III-IHS"/>
    <s v="LIT_871"/>
    <s v="Douala"/>
    <s v="I_HS"/>
    <s v="Grid-Gen"/>
    <s v="LITTORAL"/>
    <s v="Douala"/>
    <s v="ZTE"/>
    <n v="5.7137527002308568"/>
    <n v="1.8071393105101401"/>
    <n v="2.0931782965645369"/>
    <n v="0"/>
    <n v="0.16715035399063402"/>
    <n v="0"/>
    <n v="1.1928635431023908"/>
    <n v="0"/>
    <n v="2.2371252136642381"/>
    <n v="0"/>
    <n v="0.33134799307778695"/>
    <n v="0.2821532516634887"/>
    <n v="0.55380586691531675"/>
    <n v="0.43084198691333331"/>
    <x v="0"/>
    <m/>
    <s v="no impacts"/>
    <x v="8"/>
    <s v="no impacts"/>
    <x v="6"/>
    <s v=""/>
  </r>
  <r>
    <s v="CTR_922_Z_Ekong"/>
    <s v="CTR_922"/>
    <s v="CENTRE"/>
    <s v="CAMUSAT"/>
    <s v="Good Grid Solar + GE"/>
    <s v="CENTRE"/>
    <s v="Leboudi"/>
    <s v="ZTE"/>
    <n v="0"/>
    <n v="0"/>
    <n v="0"/>
    <n v="0"/>
    <n v="0.38363253460718466"/>
    <n v="5.3175464354099073"/>
    <n v="0"/>
    <n v="0.11872811635890425"/>
    <n v="0"/>
    <n v="0"/>
    <n v="0.37768425596201582"/>
    <n v="0.33150749206932167"/>
    <n v="0.50838783497166462"/>
    <n v="0.43034260472044555"/>
    <x v="0"/>
    <m/>
    <s v="no impacts"/>
    <x v="8"/>
    <s v="no impacts"/>
    <x v="6"/>
    <s v=""/>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57689271768801276"/>
    <n v="0.32927619164192962"/>
    <n v="0.4525729041493472"/>
    <n v="0.42893363353337088"/>
    <x v="0"/>
    <m/>
    <s v="no impacts"/>
    <x v="8"/>
    <s v="no impacts"/>
    <x v="6"/>
    <s v=""/>
  </r>
  <r>
    <s v="Nkoabang-II-IHS"/>
    <s v="CTR_458"/>
    <s v="Yaounde"/>
    <s v="IHS"/>
    <s v="Grid-Gen"/>
    <s v="CENTRE"/>
    <s v="Yaounde"/>
    <s v="ZTE"/>
    <n v="0"/>
    <n v="0"/>
    <n v="0"/>
    <n v="0"/>
    <n v="0"/>
    <n v="0"/>
    <n v="0"/>
    <n v="0"/>
    <n v="0"/>
    <n v="0"/>
    <n v="0.1771019427758394"/>
    <n v="0.15109091465467034"/>
    <n v="0.64942997633884691"/>
    <n v="0.41468340595777187"/>
    <x v="0"/>
    <m/>
    <s v="no impacts"/>
    <x v="8"/>
    <s v="no impacts"/>
    <x v="6"/>
    <s v=""/>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2.8118992522251398"/>
    <n v="0"/>
    <n v="0"/>
    <n v="0.40153895323785149"/>
    <x v="0"/>
    <m/>
    <s v="no impacts"/>
    <x v="8"/>
    <s v="no impacts"/>
    <x v="6"/>
    <s v=""/>
  </r>
  <r>
    <s v="St-Thomas"/>
    <s v="LIT_369"/>
    <s v="Douala"/>
    <s v="IHS"/>
    <s v="Grid-Gen"/>
    <s v="LITTORAL"/>
    <s v="Douala"/>
    <s v="ZTE"/>
    <n v="0"/>
    <n v="0"/>
    <n v="0"/>
    <n v="0"/>
    <n v="0"/>
    <n v="0"/>
    <n v="0"/>
    <n v="0"/>
    <n v="0"/>
    <n v="0"/>
    <n v="0.17323017956987957"/>
    <n v="0.14737208060902052"/>
    <n v="0.60329373756476212"/>
    <n v="0.38882254239754799"/>
    <x v="0"/>
    <m/>
    <s v="no impacts"/>
    <x v="8"/>
    <s v="no impacts"/>
    <x v="6"/>
    <s v=""/>
  </r>
  <r>
    <s v="Bonendale"/>
    <s v="LIT_181"/>
    <s v="Douala"/>
    <s v="IHS"/>
    <s v="Grid-Gen"/>
    <s v="LITTORAL"/>
    <s v="Douala"/>
    <s v="ZTE"/>
    <n v="4.9499298011317414"/>
    <n v="1.8527614408460404"/>
    <n v="2.2262458158906271"/>
    <n v="0"/>
    <n v="0"/>
    <n v="0"/>
    <n v="0"/>
    <n v="0"/>
    <n v="1.9888430884077701"/>
    <n v="0"/>
    <n v="0.3318475754269431"/>
    <n v="0.28178136825892192"/>
    <n v="0.46190959294499279"/>
    <n v="0.38286562623953768"/>
    <x v="0"/>
    <m/>
    <s v="no impacts"/>
    <x v="8"/>
    <s v="no impacts"/>
    <x v="6"/>
    <s v=""/>
  </r>
  <r>
    <s v="LIT_862_Z_Bonamatoumbe-Village"/>
    <s v="LIT_862"/>
    <s v="Douala"/>
    <m/>
    <e v="#N/A"/>
    <s v="LITTORAL"/>
    <s v="Douala"/>
    <s v="ZTE"/>
    <n v="6.8049027916891403"/>
    <n v="1.6285388362397377"/>
    <n v="14.452780560049996"/>
    <n v="0"/>
    <n v="0"/>
    <n v="0"/>
    <n v="0"/>
    <n v="0"/>
    <n v="1.9880761800401219"/>
    <n v="0"/>
    <n v="0.33234715777609919"/>
    <n v="0.28178136825892192"/>
    <n v="0.46129398709033476"/>
    <n v="0.38261593514309417"/>
    <x v="0"/>
    <m/>
    <s v="no impacts"/>
    <x v="8"/>
    <s v="no impacts"/>
    <x v="6"/>
    <s v=""/>
  </r>
  <r>
    <s v="Bonendale-II"/>
    <s v="LIT_641"/>
    <s v="Douala"/>
    <s v="CAMUSAT"/>
    <s v="Good Grid + GE"/>
    <s v="LITTORAL"/>
    <s v="Douala"/>
    <s v="ZTE"/>
    <n v="4.8062682452851195"/>
    <n v="1.6006091035946957"/>
    <n v="1.8972242910913073"/>
    <n v="13.469211661002245"/>
    <n v="0"/>
    <n v="2.1497333299089982"/>
    <n v="0"/>
    <n v="0"/>
    <n v="4.8546191426035792"/>
    <n v="0"/>
    <n v="0.33234715777609919"/>
    <n v="0.28178136825892192"/>
    <n v="0.4611913861145584"/>
    <n v="0.38256242990814188"/>
    <x v="0"/>
    <m/>
    <s v="no impacts"/>
    <x v="8"/>
    <s v="no impacts"/>
    <x v="6"/>
    <s v=""/>
  </r>
  <r>
    <s v="Mimboman-Liberte-II"/>
    <s v="CTR_655"/>
    <s v="Yaounde"/>
    <s v="CAMUSAT"/>
    <s v="Good Grid no GE - 8h"/>
    <s v="CENTRE"/>
    <s v="Yaounde"/>
    <s v="ZTE"/>
    <n v="0"/>
    <n v="5.3091104433657801"/>
    <n v="0"/>
    <n v="0"/>
    <n v="0"/>
    <n v="2.6645607006189072E-2"/>
    <n v="0.44865923015241171"/>
    <n v="3.4645709736240589"/>
    <n v="3.1806008566544821"/>
    <n v="0"/>
    <n v="0.28738474635204969"/>
    <n v="0.25500576313024786"/>
    <n v="0.46170439099343846"/>
    <n v="0.36742044841667265"/>
    <x v="0"/>
    <m/>
    <s v="AKTIVCO GRID ONLY"/>
    <x v="0"/>
    <s v="AKTIVCO Coupure ENEO &amp; Baisse de tension"/>
    <x v="0"/>
    <s v="(04/22/2026 ticket):-INC-20260422-00018695…2026-04-22 23:21:44…Grid outage, Grid only site / Grid return awaited"/>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12327194465426902"/>
    <n v="0.10317108166644531"/>
    <n v="0.59826628975172136"/>
    <n v="0.36422796939785873"/>
    <x v="0"/>
    <m/>
    <s v="no impacts"/>
    <x v="8"/>
    <s v="no impacts"/>
    <x v="6"/>
    <s v=""/>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4.1964917329112859E-2"/>
    <n v="0.26265593602415344"/>
    <n v="0.51669851400954681"/>
    <n v="0.36362157673506712"/>
    <x v="0"/>
    <m/>
    <s v="no impacts"/>
    <x v="8"/>
    <s v="no impacts"/>
    <x v="6"/>
    <s v=""/>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1.0446220718754546"/>
    <n v="0.63087363274410013"/>
    <n v="0"/>
    <n v="0.3609634903002204"/>
    <x v="0"/>
    <m/>
    <s v="no impacts"/>
    <x v="8"/>
    <s v="no impacts"/>
    <x v="6"/>
    <s v="(04/22/2026 ticket):-INC-20260422-00014754"/>
  </r>
  <r>
    <s v="KYE-Ossi-II"/>
    <s v="SUD_073"/>
    <s v="CENTRE"/>
    <s v="CAMUSAT"/>
    <s v="HGB"/>
    <s v="SUD"/>
    <s v="Kye-Ossi"/>
    <s v="ZTE"/>
    <n v="0.57107920772301646"/>
    <n v="0"/>
    <n v="0"/>
    <n v="0"/>
    <n v="0"/>
    <n v="0"/>
    <n v="0"/>
    <n v="0"/>
    <n v="0"/>
    <n v="0"/>
    <n v="0.23480370410336959"/>
    <n v="0.27976257263414228"/>
    <n v="0.43817456721540377"/>
    <n v="0.35595249305858762"/>
    <x v="0"/>
    <m/>
    <s v="no impacts"/>
    <x v="8"/>
    <s v="no impacts"/>
    <x v="6"/>
    <s v=""/>
  </r>
  <r>
    <s v="Mewoulo-II-MTN"/>
    <s v="CTR_846"/>
    <s v="Yaounde"/>
    <s v="MTN sharing"/>
    <s v="MTN"/>
    <s v="CENTRE"/>
    <s v="Yaounde"/>
    <s v="ZTE"/>
    <n v="0"/>
    <n v="0"/>
    <n v="0"/>
    <n v="0.35179691981063327"/>
    <n v="0"/>
    <n v="0"/>
    <n v="5.5270907705610203E-2"/>
    <n v="0.71565035256382814"/>
    <n v="0"/>
    <n v="0"/>
    <n v="0.11490394030590428"/>
    <n v="0.19125432234768436"/>
    <n v="0.5216233608468116"/>
    <n v="0.35263516849155196"/>
    <x v="0"/>
    <m/>
    <s v="no impacts"/>
    <x v="8"/>
    <s v="no impacts"/>
    <x v="6"/>
    <s v=""/>
  </r>
  <r>
    <s v="Simbock-Chefferie-MTN"/>
    <s v="CTR_836"/>
    <s v="Yaounde"/>
    <s v="MTN sharing"/>
    <m/>
    <s v="CENTRE"/>
    <s v="Yaounde"/>
    <s v="ZTE"/>
    <n v="0"/>
    <n v="0"/>
    <n v="0.67396977453607387"/>
    <n v="0"/>
    <n v="0"/>
    <n v="0"/>
    <n v="0"/>
    <n v="0.56934920512623077"/>
    <n v="0"/>
    <n v="0"/>
    <n v="0.12514537846360443"/>
    <n v="0.27285616654936279"/>
    <n v="0.46170439099343846"/>
    <n v="0.35024526799701955"/>
    <x v="0"/>
    <m/>
    <s v="no impacts"/>
    <x v="8"/>
    <s v="no impacts"/>
    <x v="6"/>
    <s v=""/>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2.2242581680327205"/>
    <n v="8.2398737211461293E-2"/>
    <n v="0"/>
    <n v="0.34528606721701388"/>
    <x v="0"/>
    <m/>
    <s v="BSS"/>
    <x v="6"/>
    <s v="BSS Hardware issue"/>
    <x v="3"/>
    <s v="(04/22/2026 cell nokia): 22/04/2026 : Need BO RAN analysis  Already closed but check FAN, ABIA..;..;(04/22/2026 cell nokia): 22/04/2026 : Need BO RAN analysis  Already closed but check FAN, ABIA"/>
  </r>
  <r>
    <s v="Bafia-Dang"/>
    <s v="CTR_397"/>
    <s v="CENTRE"/>
    <s v="IHS"/>
    <s v="Grid-Gen"/>
    <s v="CENTRE"/>
    <s v="Bafia"/>
    <s v="ZTE"/>
    <n v="0"/>
    <n v="0"/>
    <n v="0"/>
    <n v="0"/>
    <n v="3.5634486478157215E-2"/>
    <n v="0"/>
    <n v="0"/>
    <n v="0"/>
    <n v="0.98437147757203203"/>
    <n v="0"/>
    <n v="1.2123614658145792"/>
    <n v="0.51033028346440612"/>
    <n v="0"/>
    <n v="0.34444886754386711"/>
    <x v="0"/>
    <m/>
    <s v="no impacts"/>
    <x v="8"/>
    <s v="no impacts"/>
    <x v="6"/>
    <s v="(04/22/2026 ticket):-INC-20260422-00010953…Others Transmission equipement fault"/>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52464757424382036"/>
    <n v="0.79211165172332898"/>
    <n v="0"/>
    <n v="0.34084064280702564"/>
    <x v="2"/>
    <m/>
    <s v="no impacts"/>
    <x v="8"/>
    <s v="no impacts"/>
    <x v="6"/>
    <s v=""/>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2.3816339540144438"/>
    <n v="0"/>
    <n v="0"/>
    <n v="0.34009710843442253"/>
    <x v="0"/>
    <m/>
    <s v="no impacts"/>
    <x v="8"/>
    <s v="no impacts"/>
    <x v="6"/>
    <s v="(04/22/2026 ticket):-INC-20260422-00015429…Others Transmission equipement fault"/>
  </r>
  <r>
    <s v="PK5"/>
    <s v="LIT_073"/>
    <s v="Douala"/>
    <s v="IHS"/>
    <s v="Grid-Gen"/>
    <s v="LITTORAL"/>
    <s v="Douala"/>
    <s v="ZTE"/>
    <n v="22.520781433255426"/>
    <n v="32.238437875428403"/>
    <n v="0"/>
    <n v="3.6401394845805034E-2"/>
    <n v="0"/>
    <n v="0"/>
    <n v="3.6597580707296649E-2"/>
    <n v="0"/>
    <n v="0"/>
    <n v="0"/>
    <n v="0.1037882330371809"/>
    <n v="8.6489454661675291E-2"/>
    <n v="0.55811510789792229"/>
    <n v="0.33490710064406037"/>
    <x v="0"/>
    <m/>
    <s v="no impacts"/>
    <x v="8"/>
    <s v="no impacts"/>
    <x v="6"/>
    <s v=""/>
  </r>
  <r>
    <s v="Ngodi-Cimetiere"/>
    <s v="LIT_411"/>
    <s v="Douala"/>
    <s v="IHS"/>
    <s v="Grid-Lithium"/>
    <s v="LITTORAL"/>
    <s v="Douala"/>
    <s v="ZTE"/>
    <n v="0"/>
    <n v="0"/>
    <n v="0"/>
    <n v="0"/>
    <n v="0"/>
    <n v="0"/>
    <n v="0"/>
    <n v="3.051778085967932"/>
    <n v="16.237893548838148"/>
    <n v="0.38777027277682186"/>
    <n v="0.12689391668565081"/>
    <n v="0.21861431568353465"/>
    <n v="0.46170439099343846"/>
    <n v="0.33228534413140237"/>
    <x v="0"/>
    <m/>
    <s v="IHS"/>
    <x v="0"/>
    <s v="Defaut GE &amp; Power Cabinet"/>
    <x v="0"/>
    <s v="(04/22/2026 retour IHS ) : power issue NUR to be checked  || "/>
  </r>
  <r>
    <s v="Ngona-II"/>
    <s v="CTR_709"/>
    <s v="Yaounde"/>
    <s v="CAMUSAT"/>
    <s v="Good Grid + GE"/>
    <s v="CENTRE"/>
    <s v="Yaounde"/>
    <s v="ZTE"/>
    <n v="0"/>
    <n v="0"/>
    <n v="0"/>
    <n v="0.25249120373937367"/>
    <n v="2.3114261499344941E-2"/>
    <n v="0"/>
    <n v="0"/>
    <n v="0"/>
    <n v="0"/>
    <n v="0"/>
    <n v="0.17722683836312844"/>
    <n v="0.14949712863510811"/>
    <n v="0.48003576533214259"/>
    <n v="0.3258290457805062"/>
    <x v="0"/>
    <m/>
    <s v="no impacts"/>
    <x v="8"/>
    <s v="no impacts"/>
    <x v="6"/>
    <s v=""/>
  </r>
  <r>
    <s v="Letta-MTN"/>
    <s v="EST_063"/>
    <s v="CENTRE"/>
    <s v="IHS"/>
    <s v="solar + Gen"/>
    <s v="EST"/>
    <s v="Letta"/>
    <s v="NOKIA"/>
    <n v="2.0974076872486383E-2"/>
    <n v="0.44464633753099769"/>
    <n v="3.9307442506841537"/>
    <n v="0.38099294301621162"/>
    <n v="0.18232800563873838"/>
    <n v="0"/>
    <n v="2.5652906547043228"/>
    <n v="0"/>
    <n v="0"/>
    <n v="0"/>
    <n v="0.36556938399498018"/>
    <n v="0.28475643549544205"/>
    <n v="0.340840441528936"/>
    <n v="0.32554368452742793"/>
    <x v="0"/>
    <m/>
    <s v="IHS"/>
    <x v="0"/>
    <s v="Defaut GE &amp; Power Cabinet"/>
    <x v="0"/>
    <s v="(04/22/2026 retour IHS ) : power issue NUR to be checked  || "/>
  </r>
  <r>
    <s v="Yagoua-Ville"/>
    <s v="EXN_096"/>
    <s v="EXTREME-NORD"/>
    <s v="IHS"/>
    <s v="Grid-Gen"/>
    <s v="EXTREME-NORD"/>
    <s v="Yagoua"/>
    <s v="Huawei"/>
    <n v="0.30658499627603564"/>
    <n v="0.27933299660705474"/>
    <n v="0"/>
    <n v="0"/>
    <n v="0"/>
    <n v="0"/>
    <n v="4.745040421421499"/>
    <n v="3.2768032690985152"/>
    <n v="3.9430147845665222"/>
    <n v="0"/>
    <n v="0.25853386568828463"/>
    <n v="0.41066553104100156"/>
    <n v="0.2814686768797045"/>
    <n v="0.32156646206264822"/>
    <x v="2"/>
    <m/>
    <s v="no impacts"/>
    <x v="8"/>
    <s v="no impacts"/>
    <x v="6"/>
    <s v=""/>
  </r>
  <r>
    <s v="Awae-Escalier-IHS"/>
    <s v="CTR_168"/>
    <s v="Yaounde"/>
    <s v="IHS"/>
    <s v="Grid-Gen"/>
    <s v="CENTRE"/>
    <s v="Yaounde"/>
    <s v="ZTE"/>
    <n v="0"/>
    <n v="0"/>
    <n v="5.3665750657044382E-2"/>
    <n v="0"/>
    <n v="0"/>
    <n v="0"/>
    <n v="0"/>
    <n v="7.7010798069816486"/>
    <n v="26.205383768081202"/>
    <n v="0"/>
    <n v="0.26777613914767251"/>
    <n v="0.23014270122504793"/>
    <n v="0.39084131705726133"/>
    <n v="0.31931924219465618"/>
    <x v="0"/>
    <m/>
    <s v="no impacts"/>
    <x v="8"/>
    <s v="no impacts"/>
    <x v="6"/>
    <s v=""/>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5845033551950567"/>
    <n v="0.30813196378238145"/>
    <n v="0.31566900213847804"/>
    <n v="0.31924790188138685"/>
    <x v="0"/>
    <m/>
    <s v="no impacts"/>
    <x v="8"/>
    <s v="no impacts"/>
    <x v="6"/>
    <s v=""/>
  </r>
  <r>
    <s v="Ondoa-Otoa-IHS"/>
    <s v="CTR_622"/>
    <s v="Yaounde"/>
    <s v="IHS"/>
    <s v="Grid-Gen"/>
    <s v="CENTRE"/>
    <s v="Yaounde"/>
    <s v="ZTE"/>
    <n v="0"/>
    <n v="0"/>
    <n v="5.2345954861557201E-2"/>
    <n v="0"/>
    <n v="0"/>
    <n v="0"/>
    <n v="0"/>
    <n v="7.7031130059098318"/>
    <n v="26.153126988611234"/>
    <n v="0"/>
    <n v="0.26340479359255664"/>
    <n v="0.22376755714679281"/>
    <n v="0.39039671282889765"/>
    <n v="0.31632294903733421"/>
    <x v="0"/>
    <m/>
    <s v="IHS"/>
    <x v="0"/>
    <s v="Defaut GE &amp; Power Cabinet"/>
    <x v="0"/>
    <s v="(04/22/2026 retour IHS ) : power issue NUR to be checked  || "/>
  </r>
  <r>
    <s v="Nkoulou"/>
    <s v="CTR_659"/>
    <s v="CENTRE"/>
    <s v="CAMUSAT"/>
    <s v="Good Grid + GE"/>
    <s v="CENTRE"/>
    <s v="Nkoulou"/>
    <s v="ZTE"/>
    <n v="0"/>
    <n v="0"/>
    <n v="5.2845337054444705E-2"/>
    <n v="0"/>
    <n v="0"/>
    <n v="0"/>
    <n v="0"/>
    <n v="7.6998848567343856"/>
    <n v="26.056692720149073"/>
    <n v="0"/>
    <n v="0.27164790235363234"/>
    <n v="0.22504258596244328"/>
    <n v="0.38581386924422251"/>
    <n v="0.31553820559136875"/>
    <x v="0"/>
    <m/>
    <s v="no impacts"/>
    <x v="8"/>
    <s v="no impacts"/>
    <x v="6"/>
    <s v=""/>
  </r>
  <r>
    <s v="Ngd-Stade"/>
    <s v="ADM_057"/>
    <s v="Ngaoundere"/>
    <s v="IHS"/>
    <s v="Grid-Gen"/>
    <s v="ADAMAOUA"/>
    <s v="Ngaoundere"/>
    <s v="Huawei"/>
    <n v="0.37872788806990215"/>
    <n v="1.9178238065478994"/>
    <n v="32.696157325366045"/>
    <n v="0"/>
    <n v="0"/>
    <n v="0"/>
    <n v="0"/>
    <n v="0"/>
    <n v="0"/>
    <n v="0"/>
    <n v="0.46273815090584269"/>
    <n v="0.39366514683231835"/>
    <n v="0.2240121304449654"/>
    <n v="0.3150566584767987"/>
    <x v="0"/>
    <m/>
    <s v="IHS"/>
    <x v="0"/>
    <s v="Defaut GE &amp; Power Cabinet"/>
    <x v="0"/>
    <s v="(04/22/2026 retour IHS ) : power issue NUR to be checked  || (04/22/2026 hourly IHS):-Fme is on site"/>
  </r>
  <r>
    <s v="Bagam-IHS"/>
    <s v="OST_160"/>
    <s v="OUEST"/>
    <s v="IHS"/>
    <s v="Grid-Gen"/>
    <s v="OUEST"/>
    <s v="Bagam"/>
    <s v="NOKIA"/>
    <n v="1.6394795455009348"/>
    <n v="0.12598798774794534"/>
    <n v="0"/>
    <n v="0"/>
    <n v="2.7890890164350181E-2"/>
    <n v="0"/>
    <n v="0.68311556727619316"/>
    <n v="1.5568981622682991"/>
    <n v="0.88911484780960071"/>
    <n v="0"/>
    <n v="0.96720055935464055"/>
    <n v="0.48822978399311795"/>
    <n v="0"/>
    <n v="0.3020205201882043"/>
    <x v="0"/>
    <m/>
    <s v="no impacts"/>
    <x v="8"/>
    <s v="no impacts"/>
    <x v="6"/>
    <s v=""/>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54523437121101892"/>
    <n v="0.62908702671973782"/>
    <n v="0"/>
    <n v="0.28905118856812884"/>
    <x v="0"/>
    <m/>
    <s v="no impacts"/>
    <x v="8"/>
    <s v="no impacts"/>
    <x v="6"/>
    <s v="(04/22/2026 ticket):-INC-20260422-00006397…Others Transmission equipement fault"/>
  </r>
  <r>
    <s v="Njinikom"/>
    <s v="NRO_081"/>
    <s v="NORD-OUEST"/>
    <s v="IHS"/>
    <s v="Grid-Gen"/>
    <s v="NORD-OUEST"/>
    <s v="Njinikom"/>
    <s v="NOKIA"/>
    <n v="1.5338385698381303"/>
    <n v="0"/>
    <n v="2.1144105096728474"/>
    <n v="8.3601583187221509E-2"/>
    <n v="1.4228089774906807"/>
    <n v="0"/>
    <n v="3.6383559767487868E-2"/>
    <n v="0.22833249249541335"/>
    <n v="0"/>
    <n v="0.8848942029942598"/>
    <n v="0.88876865189065102"/>
    <n v="0.47574512683986597"/>
    <n v="0"/>
    <n v="0.28662920764934097"/>
    <x v="2"/>
    <m/>
    <s v="no impacts"/>
    <x v="8"/>
    <s v="no impacts"/>
    <x v="6"/>
    <s v=""/>
  </r>
  <r>
    <s v="Bastos-Bir-IHS"/>
    <s v="CTR_640"/>
    <s v="Yaounde"/>
    <s v="IHS"/>
    <s v="Grid-Gen"/>
    <s v="CENTRE"/>
    <s v="Yaounde"/>
    <s v="ZTE"/>
    <n v="6.3740964749324398"/>
    <n v="1.2358817520039498"/>
    <n v="5.3291214012379455E-2"/>
    <n v="0"/>
    <n v="0"/>
    <n v="0.57739282544737491"/>
    <n v="4.6674399956624979E-2"/>
    <n v="4.644254393849935E-2"/>
    <n v="0"/>
    <n v="0"/>
    <n v="0.20170637347177761"/>
    <n v="0.31211642883129076"/>
    <n v="0.29261798291406454"/>
    <n v="0.28618166668093431"/>
    <x v="0"/>
    <m/>
    <s v="no impacts"/>
    <x v="8"/>
    <s v="no impacts"/>
    <x v="6"/>
    <s v=""/>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55293863265273124"/>
    <n v="0.33898439446553447"/>
    <n v="0.15540627797586587"/>
    <n v="0.27380315256765925"/>
    <x v="0"/>
    <m/>
    <s v="no impacts"/>
    <x v="8"/>
    <s v="no impacts"/>
    <x v="6"/>
    <s v="(04/22/2026 ticket):-INC-20260422-00006422…Others Transmission equipement fault"/>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43563580846412397"/>
    <n v="0.21091101658897513"/>
    <n v="0.26696773896998477"/>
    <n v="0.27223463543673121"/>
    <x v="0"/>
    <m/>
    <s v="IHS"/>
    <x v="0"/>
    <s v="Defaut GE &amp; Power Cabinet"/>
    <x v="0"/>
    <s v="(04/22/2026 retour IHS ) : power issue NUR to be checked  || (04/22/2026 cell nokia): 22/04/2026 : Need BO RAN analysis Already closed..;..;(04/22/2026 cell nokia): 22/04/2026 : Need BO RAN analysis Already closed"/>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
    <n v="0.78371771202029161"/>
    <n v="0"/>
    <n v="0.26310307533822441"/>
    <x v="1"/>
    <m/>
    <s v="Exclu"/>
    <x v="2"/>
    <s v="EXCLU"/>
    <x v="2"/>
    <s v=""/>
  </r>
  <r>
    <s v="Muchemni-Fundong-IHS"/>
    <s v="NRO_041"/>
    <s v="NORD-OUEST"/>
    <s v="IHS"/>
    <s v="Grid-Gen"/>
    <s v="NORD-OUEST"/>
    <s v="Fundong"/>
    <s v="NOKIA"/>
    <n v="0.59935991812762679"/>
    <n v="0"/>
    <n v="0"/>
    <n v="5.1353068033237963E-2"/>
    <n v="2.4821841798304538E-2"/>
    <n v="0"/>
    <n v="0"/>
    <n v="2.0867041631353226E-2"/>
    <n v="0"/>
    <n v="0.36630234820623853"/>
    <n v="0.86085649158543087"/>
    <n v="0.38888378877362595"/>
    <n v="0"/>
    <n v="0.25348300068948926"/>
    <x v="2"/>
    <m/>
    <s v="no impacts"/>
    <x v="8"/>
    <s v="no impacts"/>
    <x v="6"/>
    <s v="(04/22/2026 ticket):-INC-20260422-00010844"/>
  </r>
  <r>
    <s v="Sole"/>
    <s v="LIT_212"/>
    <s v="LITTORAL"/>
    <s v="IHS"/>
    <s v="Grid-Gen"/>
    <s v="LITTORAL"/>
    <s v="Sole"/>
    <s v="NOKIA"/>
    <n v="0"/>
    <n v="0"/>
    <n v="0"/>
    <n v="3.5888646075235377E-2"/>
    <n v="1.4942411168913235E-2"/>
    <n v="0.11211768587548591"/>
    <n v="0"/>
    <n v="0.27669868314052304"/>
    <n v="0"/>
    <n v="8.7917708550138807E-2"/>
    <n v="0.84292198134406782"/>
    <n v="0.39552456385514345"/>
    <n v="0"/>
    <n v="0.25315133907486909"/>
    <x v="0"/>
    <m/>
    <s v="no impacts"/>
    <x v="8"/>
    <s v="no impacts"/>
    <x v="6"/>
    <s v=""/>
  </r>
  <r>
    <s v="Oyack-IHS"/>
    <s v="LIT_368"/>
    <s v="Douala"/>
    <s v="IHS"/>
    <s v="Grid-Gen"/>
    <s v="LITTORAL"/>
    <s v="Douala"/>
    <s v="ZTE"/>
    <n v="0"/>
    <n v="0"/>
    <n v="9.4882616648546469E-2"/>
    <n v="0"/>
    <n v="0"/>
    <n v="0"/>
    <n v="0"/>
    <n v="2.7735151940599208"/>
    <n v="3.3368183076365527"/>
    <n v="0"/>
    <n v="0.12914203725685328"/>
    <n v="0.11193690477404737"/>
    <n v="0.36929511214423483"/>
    <n v="0.24860315666618152"/>
    <x v="0"/>
    <m/>
    <s v="no impacts"/>
    <x v="8"/>
    <s v="no impacts"/>
    <x v="6"/>
    <s v=""/>
  </r>
  <r>
    <s v="Yagoua-MTN-IHS"/>
    <s v="EXN_144"/>
    <s v="EXTREME-NORD"/>
    <s v="IHS"/>
    <s v="Grid-Gen"/>
    <s v="EXTREME-NORD"/>
    <s v="Yagoua"/>
    <s v="Huawei"/>
    <n v="0.24177232167061891"/>
    <n v="0.21537640576087294"/>
    <n v="0"/>
    <n v="0"/>
    <n v="0"/>
    <n v="1.4929744059492116"/>
    <n v="4.7060529402196716"/>
    <n v="3.2046425422263316"/>
    <n v="4.9567963062839411"/>
    <n v="0"/>
    <n v="0.23917504965848552"/>
    <n v="0.41098428824491445"/>
    <n v="0.14637739210754991"/>
    <n v="0.24846047603964241"/>
    <x v="2"/>
    <m/>
    <s v="no impacts"/>
    <x v="8"/>
    <s v="no impacts"/>
    <x v="6"/>
    <s v=""/>
  </r>
  <r>
    <s v="Foumban-Manka-IHS"/>
    <s v="OST_042"/>
    <s v="OUEST"/>
    <s v="IHS"/>
    <s v="Grid-Gen"/>
    <s v="OUEST"/>
    <s v="Foumban"/>
    <s v="Huawei"/>
    <n v="1.7737698789782921"/>
    <n v="1.5395417954359314"/>
    <n v="0"/>
    <n v="0"/>
    <n v="0"/>
    <n v="0"/>
    <n v="0"/>
    <n v="0"/>
    <n v="0"/>
    <n v="0"/>
    <n v="0.2004574175988873"/>
    <n v="0.17000384208683117"/>
    <n v="0.30352788667161346"/>
    <n v="0.24398387138197605"/>
    <x v="0"/>
    <m/>
    <s v="IHS"/>
    <x v="0"/>
    <s v="Defaut GE &amp; Power Cabinet"/>
    <x v="0"/>
    <s v="(04/22/2026 retour IHS ) : power issue NUR to be checked  || "/>
  </r>
  <r>
    <s v="Dragage"/>
    <s v="CTR_344"/>
    <s v="Yaounde"/>
    <s v="IHS"/>
    <s v="Grid-Gen"/>
    <s v="CENTRE"/>
    <s v="Yaounde"/>
    <s v="ZTE"/>
    <n v="1.701466471479525E-2"/>
    <n v="0"/>
    <n v="5.3523070030504771E-2"/>
    <n v="0"/>
    <n v="0"/>
    <n v="0.57689344325448788"/>
    <n v="0"/>
    <n v="0"/>
    <n v="0"/>
    <n v="0"/>
    <n v="0.20870052635996306"/>
    <n v="0.1740414333363931"/>
    <n v="0.29470420275485026"/>
    <n v="0.24191500229715818"/>
    <x v="0"/>
    <m/>
    <s v="no impacts"/>
    <x v="8"/>
    <s v="no impacts"/>
    <x v="6"/>
    <s v=""/>
  </r>
  <r>
    <s v="Ngousso-Savana"/>
    <s v="CTR_272"/>
    <s v="Yaounde"/>
    <s v="IHS"/>
    <s v="Grid-Gen"/>
    <s v="CENTRE"/>
    <s v="Yaounde"/>
    <s v="ZTE"/>
    <n v="0"/>
    <n v="0"/>
    <n v="0"/>
    <n v="0"/>
    <n v="0.87261687683522893"/>
    <n v="0"/>
    <n v="0"/>
    <n v="0"/>
    <n v="0"/>
    <n v="0"/>
    <n v="8.9175449324364831E-2"/>
    <n v="8.7764483477327238E-2"/>
    <n v="0.36293385164610298"/>
    <n v="0.23146364640316447"/>
    <x v="0"/>
    <m/>
    <s v="no impacts"/>
    <x v="8"/>
    <s v="no impacts"/>
    <x v="6"/>
    <s v=""/>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6371803110399793"/>
    <n v="0.15194093386510499"/>
    <n v="0.17052282174024297"/>
    <n v="0.2309233139829874"/>
    <x v="2"/>
    <m/>
    <s v="no impacts"/>
    <x v="8"/>
    <s v="no impacts"/>
    <x v="6"/>
    <s v=""/>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60484767285836682"/>
    <n v="0.42554086722359952"/>
    <n v="0"/>
    <n v="0.229231169084087"/>
    <x v="1"/>
    <m/>
    <s v="Exclu"/>
    <x v="2"/>
    <s v="EXCLU"/>
    <x v="2"/>
    <s v="(04/22/2026 ticket):-INC-20260422-00017328…Others Transmission equipement fault"/>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62492927235397777"/>
    <n v="0.14928462383249869"/>
    <n v="0.1706662947983443"/>
    <n v="0.2283569324336959"/>
    <x v="2"/>
    <m/>
    <s v="no impacts"/>
    <x v="8"/>
    <s v="no impacts"/>
    <x v="6"/>
    <s v=""/>
  </r>
  <r>
    <s v="Bodjongo-IHS"/>
    <s v="LIT_123"/>
    <s v="Douala"/>
    <s v="IHS"/>
    <s v="Grid-Gen"/>
    <s v="LITTORAL"/>
    <s v="Douala"/>
    <s v="ZTE"/>
    <n v="0"/>
    <n v="0.10380015580724465"/>
    <n v="0"/>
    <n v="0"/>
    <n v="3.422551529108319E-2"/>
    <n v="0.42695393984014046"/>
    <n v="0"/>
    <n v="5.006306483693005E-2"/>
    <n v="12.124767787280311"/>
    <n v="0"/>
    <n v="0.12914203725685328"/>
    <n v="0.1023210624560122"/>
    <n v="0.33646279989581179"/>
    <n v="0.22825333230603287"/>
    <x v="0"/>
    <m/>
    <s v="no impacts"/>
    <x v="8"/>
    <s v="no impacts"/>
    <x v="6"/>
    <s v=""/>
  </r>
  <r>
    <s v="Kumba Gare Ntam"/>
    <s v="SUO_238"/>
    <s v="SUD-OUEST"/>
    <s v="IHS"/>
    <s v="Hybrid-Gen"/>
    <s v="SUD-OUEST"/>
    <s v="Kumba"/>
    <s v="Huawei"/>
    <n v="0"/>
    <n v="3.7706565877072085"/>
    <n v="0"/>
    <n v="3.9237172298271011E-3"/>
    <n v="1.2438540320118252"/>
    <n v="2.3824097616377458"/>
    <n v="6.723824525658258E-3"/>
    <n v="0"/>
    <n v="5.3505234952187721E-4"/>
    <n v="0"/>
    <n v="0.2173183218829059"/>
    <n v="0.37507097660407129"/>
    <n v="0.12756721321522455"/>
    <n v="0.2234735313169707"/>
    <x v="0"/>
    <m/>
    <s v="IHS"/>
    <x v="0"/>
    <s v="Defaut GE &amp; Power Cabinet"/>
    <x v="0"/>
    <s v="(04/22/2026 retour IHS ) : power issue NUR to be checked  || "/>
  </r>
  <r>
    <s v="Feu-Rouge-Bessengue"/>
    <s v="LIT_417"/>
    <s v="Douala"/>
    <s v="IHS"/>
    <s v="Grid-Gen"/>
    <s v="LITTORAL"/>
    <s v="Douala"/>
    <s v="ZTE"/>
    <n v="0.26474390254342467"/>
    <n v="0"/>
    <n v="0"/>
    <n v="0"/>
    <n v="0.13176555860892122"/>
    <n v="0"/>
    <n v="0.13388793292869133"/>
    <n v="0.13156937274742897"/>
    <n v="6.6863708611916789E-2"/>
    <n v="0"/>
    <n v="0.11527862706777134"/>
    <n v="9.849597600905792E-2"/>
    <n v="0.33263236346682962"/>
    <n v="0.2229919842024011"/>
    <x v="0"/>
    <m/>
    <s v="no impacts"/>
    <x v="8"/>
    <s v="no impacts"/>
    <x v="6"/>
    <s v=""/>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53755060769196961"/>
    <n v="0.42075950916490723"/>
    <n v="0"/>
    <n v="0.21801599735184765"/>
    <x v="0"/>
    <m/>
    <s v="no impacts"/>
    <x v="8"/>
    <s v="no impacts"/>
    <x v="6"/>
    <s v="(04/22/2026 ticket):-INC-20260422-00017529…Others Transmission equipement fault"/>
  </r>
  <r>
    <s v="Sohock-IHS"/>
    <s v="LIT_501"/>
    <s v="LITTORAL"/>
    <s v="IHS"/>
    <s v="Hybrid-Gen"/>
    <s v="LITTORAL"/>
    <s v="Sohock"/>
    <s v="NOKIA"/>
    <n v="1.7835078317396415E-3"/>
    <n v="0"/>
    <n v="0"/>
    <n v="0"/>
    <n v="0.13950763103945352"/>
    <n v="0"/>
    <n v="0.34487893737542791"/>
    <n v="0"/>
    <n v="0"/>
    <n v="1.6841726342038645E-2"/>
    <n v="0.73102074138739348"/>
    <n v="0.32805428902693212"/>
    <n v="0"/>
    <n v="0.21452130289202126"/>
    <x v="0"/>
    <m/>
    <s v="IHS"/>
    <x v="0"/>
    <s v="Defaut GE &amp; Power Cabinet"/>
    <x v="0"/>
    <s v="(04/22/2026 retour IHS ) : power issue NUR to be checked  || "/>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54536067057891591"/>
    <n v="0.26008285437441869"/>
    <n v="8.214891220120274E-2"/>
    <n v="0.20802998515092078"/>
    <x v="0"/>
    <m/>
    <s v="no impacts"/>
    <x v="8"/>
    <s v="no impacts"/>
    <x v="6"/>
    <s v="(04/22/2026 ticket):-INC-20260422-00006406…No action done…Others Transmission equipement fault…No power issue"/>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10865916094145295"/>
    <n v="0.14583142079010986"/>
    <n v="0.27514161670683157"/>
    <n v="0.20795701318083631"/>
    <x v="0"/>
    <m/>
    <s v="no impacts"/>
    <x v="8"/>
    <s v="no impacts"/>
    <x v="6"/>
    <s v=""/>
  </r>
  <r>
    <s v="PK8-Essiac"/>
    <s v="LIT_443"/>
    <s v="Douala"/>
    <s v="IHS"/>
    <s v="Grid-Gen"/>
    <s v="LITTORAL"/>
    <s v="Douala"/>
    <s v="ZTE"/>
    <n v="0"/>
    <n v="0"/>
    <n v="0.13376308738046944"/>
    <n v="0"/>
    <n v="0"/>
    <n v="0"/>
    <n v="0"/>
    <n v="0"/>
    <n v="0"/>
    <n v="0"/>
    <n v="0.17298038839530153"/>
    <n v="0.14726582820771605"/>
    <n v="0.24737095259670749"/>
    <n v="0.20314154203513884"/>
    <x v="0"/>
    <m/>
    <s v="no impacts"/>
    <x v="8"/>
    <s v="no impacts"/>
    <x v="6"/>
    <s v=""/>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55066524403058659"/>
    <n v="0.34164101197701968"/>
    <n v="0"/>
    <n v="0.19332777414843666"/>
    <x v="0"/>
    <m/>
    <s v="no impacts"/>
    <x v="8"/>
    <s v="no impacts"/>
    <x v="6"/>
    <s v="(04/22/2026 ticket):-INC-20260422-00006354…No action done…Others Transmission equipement fault…No power issue U=48V load=89A"/>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29061484553082106"/>
    <n v="0.14505131612710193"/>
    <n v="0.19572846145595968"/>
    <n v="0.19226532613100777"/>
    <x v="0"/>
    <m/>
    <s v="no impacts"/>
    <x v="8"/>
    <s v="no impacts"/>
    <x v="6"/>
    <s v=""/>
  </r>
  <r>
    <s v="Cite-de-la-Paix"/>
    <s v="LIT_442"/>
    <s v="Douala"/>
    <s v="IHS"/>
    <s v="Grid-Gen"/>
    <s v="LITTORAL"/>
    <s v="Douala"/>
    <s v="ZTE"/>
    <n v="0"/>
    <n v="0"/>
    <n v="0"/>
    <n v="1.7193015497969893E-2"/>
    <n v="0"/>
    <n v="0"/>
    <n v="1.747837675104787E-2"/>
    <n v="0"/>
    <n v="0"/>
    <n v="0"/>
    <n v="0.15749333557146225"/>
    <n v="8.0539320188636965E-2"/>
    <n v="0.26320570319151998"/>
    <n v="0.18678677521808779"/>
    <x v="0"/>
    <m/>
    <s v="no impacts"/>
    <x v="8"/>
    <s v="no impacts"/>
    <x v="6"/>
    <s v=""/>
  </r>
  <r>
    <s v="Maroua-Zikirou-IHS"/>
    <s v="EXN_147"/>
    <s v="Maroua"/>
    <s v="IHS"/>
    <s v="Grid-Gen"/>
    <s v="EXTREME-NORD"/>
    <s v="Maroua"/>
    <s v="Huawei"/>
    <n v="0.59535274931299276"/>
    <n v="7.874187077130293E-2"/>
    <n v="0"/>
    <n v="0"/>
    <n v="0"/>
    <n v="0"/>
    <n v="0"/>
    <n v="8.9175391586979543E-5"/>
    <n v="0"/>
    <n v="0.56694146955338098"/>
    <n v="0.20233085140822274"/>
    <n v="0.25946836398502604"/>
    <n v="0.1325262603777467"/>
    <n v="0.18511027785625211"/>
    <x v="0"/>
    <m/>
    <s v="IHS"/>
    <x v="0"/>
    <s v="Defaut GE &amp; Power Cabinet"/>
    <x v="0"/>
    <s v="(04/22/2026 retour IHS ) : power issue NUR to be checked  || "/>
  </r>
  <r>
    <s v="Fougerole-MTN-IHS"/>
    <s v="CTR_473"/>
    <s v="Yaounde"/>
    <s v="IHS"/>
    <s v="Grid-Gen"/>
    <s v="CENTRE"/>
    <s v="Yaounde"/>
    <s v="ZTE"/>
    <n v="0"/>
    <n v="50.465709565023836"/>
    <n v="24.766503154668658"/>
    <n v="0"/>
    <n v="3.6696030339608434"/>
    <n v="0.62986362585715361"/>
    <n v="0"/>
    <n v="0"/>
    <n v="4.1849832920986323"/>
    <n v="0"/>
    <n v="8.9924822848098995E-2"/>
    <n v="7.618297173516192E-2"/>
    <n v="0.2804084667966828"/>
    <n v="0.18464656582000016"/>
    <x v="0"/>
    <m/>
    <s v="no impacts"/>
    <x v="8"/>
    <s v="no impacts"/>
    <x v="6"/>
    <s v=""/>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55445422506749442"/>
    <n v="0.3076007017758598"/>
    <n v="0"/>
    <n v="0.18244111553416059"/>
    <x v="0"/>
    <m/>
    <s v="no impacts"/>
    <x v="8"/>
    <s v="no impacts"/>
    <x v="6"/>
    <s v="(04/22/2026 ticket):-INC-20260422-00003735"/>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
    <n v="0.52940258949852259"/>
    <n v="0"/>
    <n v="0.17772655543285021"/>
    <x v="0"/>
    <m/>
    <s v="no impacts"/>
    <x v="8"/>
    <s v="no impacts"/>
    <x v="6"/>
    <s v=""/>
  </r>
  <r>
    <s v="Aguli-MTN"/>
    <s v="NRO_256"/>
    <s v="NORD-OUEST"/>
    <s v="IHS"/>
    <s v="Hybrid-Gen"/>
    <s v="NORD-OUEST"/>
    <s v="Aguli"/>
    <s v="NOKIA"/>
    <n v="0"/>
    <n v="0"/>
    <n v="0"/>
    <n v="0"/>
    <n v="0"/>
    <n v="0"/>
    <n v="0"/>
    <n v="0"/>
    <n v="0.76308022689801902"/>
    <n v="0"/>
    <n v="0.6201298963738946"/>
    <n v="0.26403721724110979"/>
    <n v="0"/>
    <n v="0.17719483110427151"/>
    <x v="2"/>
    <m/>
    <s v="no impacts"/>
    <x v="8"/>
    <s v="no impacts"/>
    <x v="6"/>
    <s v="(04/22/2026 ticket):-INC-20260422-00003746…Others Transmission equipement fault"/>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3694256510985014"/>
    <n v="0.21066976866079068"/>
    <n v="0.10297717935416634"/>
    <n v="0.17717964084255328"/>
    <x v="0"/>
    <m/>
    <s v="no impacts"/>
    <x v="8"/>
    <s v="no impacts"/>
    <x v="6"/>
    <s v="(04/22/2026 ticket):-INC-20260422-00006330…Others Transmission equipement fault"/>
  </r>
  <r>
    <s v="ADM_238_H_NGD-MARZA"/>
    <s v="ADM_238"/>
    <s v=""/>
    <s v="ESCO"/>
    <s v="Hybrid Solar - S1"/>
    <s v="ADM"/>
    <s v="Ngaoundere"/>
    <s v="Huawei"/>
    <n v="0"/>
    <n v="0"/>
    <n v="0"/>
    <n v="0"/>
    <n v="0"/>
    <n v="0"/>
    <n v="0"/>
    <n v="0"/>
    <n v="0"/>
    <n v="0"/>
    <n v="0.30536971092166948"/>
    <n v="0.39685271887144646"/>
    <n v="0"/>
    <n v="0.17683480151698042"/>
    <x v="1"/>
    <s v="not accepted"/>
    <s v="Exclu"/>
    <x v="2"/>
    <s v="EXCLU"/>
    <x v="2"/>
    <s v=""/>
  </r>
  <r>
    <s v="LIT_841_Z_PK12-BASSA-SODIKOMBO"/>
    <s v="LIT_841"/>
    <s v="Douala"/>
    <s v="ESCO"/>
    <s v="Medium Grid + GE"/>
    <s v="LIT"/>
    <s v="Douala"/>
    <s v="ZTE"/>
    <n v="0"/>
    <n v="8.0850512080768677"/>
    <n v="0"/>
    <n v="3.9541617085148961"/>
    <n v="30.641966510003339"/>
    <n v="10.506876492796055"/>
    <n v="0"/>
    <n v="0"/>
    <n v="7.2368148833015216"/>
    <n v="0"/>
    <n v="7.8559324404797598E-2"/>
    <n v="6.6939012821691055E-2"/>
    <n v="0.26765174547516046"/>
    <n v="0.1732677858535018"/>
    <x v="0"/>
    <m/>
    <s v="no impacts"/>
    <x v="8"/>
    <s v="no impacts"/>
    <x v="6"/>
    <s v=""/>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39140174111256609"/>
    <n v="0.17108616773965854"/>
    <n v="0.10092399173688411"/>
    <n v="0.16595843922684309"/>
    <x v="0"/>
    <m/>
    <s v="no impacts"/>
    <x v="8"/>
    <s v="no impacts"/>
    <x v="6"/>
    <s v="(04/22/2026 ticket):-INC-20260422-00006378…Others Transmission equipement fault"/>
  </r>
  <r>
    <s v="Cinema-ABC"/>
    <s v="LIT_061"/>
    <s v="Douala"/>
    <s v="IHS"/>
    <s v="Grid-Lithium"/>
    <s v="LITTORAL"/>
    <s v="Douala"/>
    <s v="ZTE"/>
    <n v="0"/>
    <n v="17.262839829582262"/>
    <n v="0"/>
    <n v="0"/>
    <n v="0"/>
    <n v="0"/>
    <n v="0"/>
    <n v="0"/>
    <n v="0.33694029957224331"/>
    <n v="0"/>
    <n v="0.11590310500421647"/>
    <n v="6.9807827656903729E-2"/>
    <n v="0.2338960244447518"/>
    <n v="0.16196034620027225"/>
    <x v="0"/>
    <m/>
    <s v="no impacts"/>
    <x v="8"/>
    <s v="no impacts"/>
    <x v="6"/>
    <s v=""/>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1.089214416747599"/>
    <n v="0"/>
    <n v="0"/>
    <n v="0.15553971800600971"/>
    <x v="0"/>
    <m/>
    <s v="IHS"/>
    <x v="0"/>
    <s v="Defaut GE &amp; Power Cabinet"/>
    <x v="0"/>
    <s v="(04/22/2026 retour IHS ) : power issue NUR to be checked  || (04/22/2026 ticket):-INC-20260422-00015372"/>
  </r>
  <r>
    <s v="Foumban-Njintout"/>
    <s v="OST_176"/>
    <s v="OUEST"/>
    <s v="IHS"/>
    <s v="Grid-Gen"/>
    <s v="OUEST"/>
    <s v="Foumban"/>
    <s v="Huawei"/>
    <n v="0.63173630908048051"/>
    <n v="7.2232067185453414E-2"/>
    <n v="2.1659810862561457"/>
    <n v="0.46825998122322948"/>
    <n v="0"/>
    <n v="0.71789757243182006"/>
    <n v="0"/>
    <n v="0.39576038786301521"/>
    <n v="0"/>
    <n v="1.0097507940176866"/>
    <n v="0.2004574175988873"/>
    <n v="0.23742099071439013"/>
    <n v="8.9262848925398403E-2"/>
    <n v="0.15487982010826604"/>
    <x v="0"/>
    <m/>
    <s v="no impacts"/>
    <x v="8"/>
    <s v="no impacts"/>
    <x v="6"/>
    <s v=""/>
  </r>
  <r>
    <s v="IPD"/>
    <s v="LIT_100"/>
    <s v="Douala"/>
    <m/>
    <m/>
    <s v="LITTORAL"/>
    <s v="Douala"/>
    <s v="ZTE"/>
    <n v="0"/>
    <n v="0"/>
    <n v="0"/>
    <n v="0"/>
    <n v="0"/>
    <n v="0"/>
    <n v="0"/>
    <n v="0"/>
    <n v="0"/>
    <n v="0"/>
    <n v="0.12264746671782389"/>
    <n v="5.1638667033873854E-2"/>
    <n v="0.20622796131040302"/>
    <n v="0.14239526528608842"/>
    <x v="0"/>
    <m/>
    <s v="no impacts"/>
    <x v="8"/>
    <s v="no impacts"/>
    <x v="6"/>
    <s v="(04/22/2026 cell zte): 22/04/2026 : Besoin d'analyse BO RAN"/>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
    <n v="0.13217798722251123"/>
    <n v="0.17920970435597236"/>
    <n v="0.13782948523683558"/>
    <x v="0"/>
    <m/>
    <s v="no impacts"/>
    <x v="8"/>
    <s v="no impacts"/>
    <x v="6"/>
    <s v=""/>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91123820486073648"/>
    <n v="0"/>
    <n v="0"/>
    <n v="0.13012473140372055"/>
    <x v="0"/>
    <m/>
    <s v="no impacts"/>
    <x v="8"/>
    <s v="no impacts"/>
    <x v="6"/>
    <s v="(04/22/2026 ticket):-INC-20260422-00017508…Others Transmission equipement fault"/>
  </r>
  <r>
    <s v="Limbe-Legend-Inn"/>
    <s v="SUO_233"/>
    <s v="SUD-OUEST"/>
    <s v="ESCO"/>
    <s v="Good Grid + GE"/>
    <s v="SUD-OUEST"/>
    <s v="Limbe"/>
    <s v="Huawei"/>
    <n v="1.546479640901399"/>
    <n v="1.6580380557767107"/>
    <n v="0.20224978811926955"/>
    <n v="0"/>
    <n v="0.25388233984813069"/>
    <n v="0"/>
    <n v="0"/>
    <n v="0.45746975884120505"/>
    <n v="1.5015352435415614"/>
    <n v="7.6244959806867491E-2"/>
    <n v="0.90174614022677035"/>
    <n v="0"/>
    <n v="0"/>
    <n v="0.12876926545159845"/>
    <x v="0"/>
    <m/>
    <s v="no impacts"/>
    <x v="8"/>
    <s v="no impacts"/>
    <x v="6"/>
    <s v=""/>
  </r>
  <r>
    <s v="Foyemtcha"/>
    <s v="OST_156"/>
    <s v="OUEST"/>
    <s v="IHS"/>
    <s v="Grid-Gen"/>
    <s v="OUEST"/>
    <s v="Foyemtcha"/>
    <s v="NOKIA"/>
    <n v="3.8345418382399201E-3"/>
    <n v="0"/>
    <n v="0"/>
    <n v="0"/>
    <n v="0"/>
    <n v="0"/>
    <n v="0.15674540939221412"/>
    <n v="6.6881543690234836E-3"/>
    <n v="4.7262957541102536E-3"/>
    <n v="0"/>
    <n v="0.21395112921738849"/>
    <n v="0.28980342455739477"/>
    <n v="0"/>
    <n v="0.12784255369234826"/>
    <x v="0"/>
    <m/>
    <s v="no impacts"/>
    <x v="8"/>
    <s v="no impacts"/>
    <x v="6"/>
    <s v=""/>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37068864477747066"/>
    <n v="0.20934145990504779"/>
    <n v="0"/>
    <n v="0.12321264683942047"/>
    <x v="0"/>
    <m/>
    <s v="no impacts"/>
    <x v="8"/>
    <s v="no impacts"/>
    <x v="6"/>
    <s v="(04/22/2026 ticket):-INC-20260422-00006449…Others Transmission equipement fault"/>
  </r>
  <r>
    <s v="Belo"/>
    <s v="NRO_032"/>
    <s v="NORD-OUEST"/>
    <s v="IHS"/>
    <s v="Grid-Gen"/>
    <s v="NORD-OUEST"/>
    <s v="Belo"/>
    <s v="NOKIA"/>
    <n v="0"/>
    <n v="0"/>
    <n v="0"/>
    <n v="0"/>
    <n v="0"/>
    <n v="0"/>
    <n v="0"/>
    <n v="0"/>
    <n v="0"/>
    <n v="2.4744041952081322"/>
    <n v="0.42045059572885846"/>
    <n v="0.18594170228247126"/>
    <n v="0"/>
    <n v="0.12246308030734648"/>
    <x v="2"/>
    <m/>
    <s v="no impacts"/>
    <x v="8"/>
    <s v="no impacts"/>
    <x v="6"/>
    <s v=""/>
  </r>
  <r>
    <s v="Ngoura-IHS"/>
    <s v="EST_021"/>
    <s v="CENTRE"/>
    <s v="IHS"/>
    <s v="Gen Only"/>
    <s v="EST"/>
    <s v="Ngoura"/>
    <s v="NOKIA"/>
    <n v="9.363416116632604E-3"/>
    <n v="0"/>
    <n v="0"/>
    <n v="0.26278204392851134"/>
    <n v="3.3886648803053529E-3"/>
    <n v="0"/>
    <n v="5.5288742783926826E-3"/>
    <n v="0"/>
    <n v="0"/>
    <n v="5.2720491506222364E-2"/>
    <n v="0.24279702168986728"/>
    <n v="0.23880227193134615"/>
    <n v="0"/>
    <n v="0.11484006928571242"/>
    <x v="0"/>
    <m/>
    <s v="no impacts"/>
    <x v="8"/>
    <s v="no impacts"/>
    <x v="6"/>
    <s v=""/>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5976870038960828"/>
    <n v="0.13229955207197236"/>
    <n v="9.0288858683161305E-2"/>
    <n v="0.11431404797759512"/>
    <x v="0"/>
    <m/>
    <s v="no impacts"/>
    <x v="8"/>
    <s v="no impacts"/>
    <x v="6"/>
    <s v=""/>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606911909727274"/>
    <n v="0.20905159956614994"/>
    <n v="5.1984494393335898E-2"/>
    <n v="0.11386501169707747"/>
    <x v="0"/>
    <m/>
    <s v="IHS"/>
    <x v="0"/>
    <s v="Defaut GE &amp; Power Cabinet"/>
    <x v="0"/>
    <s v="(04/22/2026 retour IHS ) : power issue NUR to be checked  || "/>
  </r>
  <r>
    <s v="Stade-Abega"/>
    <s v="CTR_274"/>
    <s v="Yaounde"/>
    <s v="IHS"/>
    <s v="Grid-Gen"/>
    <s v="CENTRE"/>
    <s v="Yaounde"/>
    <s v="ZTE"/>
    <n v="0.52194356695859134"/>
    <n v="0"/>
    <n v="0"/>
    <n v="0"/>
    <n v="0"/>
    <n v="0.30061024503970812"/>
    <n v="0"/>
    <n v="0"/>
    <n v="0.77224105606492599"/>
    <n v="0"/>
    <n v="8.6427746404006245E-2"/>
    <n v="0.11454008860600121"/>
    <n v="0.1096804431048862"/>
    <n v="0.10799139921183183"/>
    <x v="0"/>
    <m/>
    <s v="no impacts"/>
    <x v="8"/>
    <s v="no impacts"/>
    <x v="6"/>
    <s v=""/>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
    <n v="0.1994888834487652"/>
    <n v="7.8489746468884153E-2"/>
    <n v="0.10790222382024464"/>
    <x v="0"/>
    <m/>
    <s v="no impacts"/>
    <x v="8"/>
    <s v="no impacts"/>
    <x v="6"/>
    <s v=""/>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4.2714290852847017E-2"/>
    <n v="3.538204963432115E-2"/>
    <n v="0.17065962304127863"/>
    <n v="0.10697479974774028"/>
    <x v="0"/>
    <m/>
    <s v="IHS"/>
    <x v="0"/>
    <s v="Defaut GE &amp; Power Cabinet"/>
    <x v="0"/>
    <s v="(04/22/2026 retour IHS ) : power issue NUR to be checked  || "/>
  </r>
  <r>
    <s v="Foumban-Ndjidare-II"/>
    <s v="OST_175"/>
    <s v="OUEST"/>
    <s v="IHS"/>
    <s v="Grid-Gen"/>
    <s v="OUEST"/>
    <s v="Foumban"/>
    <s v="Huawei"/>
    <n v="1.2989109187776264"/>
    <n v="1.0252851472321387"/>
    <n v="0"/>
    <n v="0"/>
    <n v="0"/>
    <n v="0"/>
    <n v="0"/>
    <n v="0"/>
    <n v="0"/>
    <n v="0.28973084726609649"/>
    <n v="0.11490394030590427"/>
    <n v="0.15194093386510532"/>
    <n v="7.5582718821889119E-2"/>
    <n v="0.10683211912120148"/>
    <x v="0"/>
    <m/>
    <s v="IHS"/>
    <x v="0"/>
    <s v="Defaut GE &amp; Power Cabinet"/>
    <x v="0"/>
    <s v="(04/22/2026 retour IHS ) : power issue NUR to be checked  || "/>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4.2089812916401889E-2"/>
    <n v="3.5063292430409308E-2"/>
    <n v="0.17062542271602063"/>
    <n v="0.10676077880793225"/>
    <x v="0"/>
    <m/>
    <s v="no impacts"/>
    <x v="8"/>
    <s v="no impacts"/>
    <x v="6"/>
    <s v=""/>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21799270899009004"/>
    <n v="0.22049925345328705"/>
    <n v="0"/>
    <n v="0.10515348131511636"/>
    <x v="0"/>
    <m/>
    <s v="no impacts"/>
    <x v="8"/>
    <s v="no impacts"/>
    <x v="6"/>
    <s v=""/>
  </r>
  <r>
    <s v="Canal-Olympia-1"/>
    <s v="LIT_674"/>
    <s v="Douala"/>
    <s v="CAMUSAT"/>
    <s v="Good Grid no GE - 8h"/>
    <s v="LITTORAL"/>
    <s v="Douala"/>
    <s v="ZTE"/>
    <n v="0"/>
    <n v="0"/>
    <n v="0"/>
    <n v="0"/>
    <n v="7.722588911432432E-2"/>
    <n v="7.7439910054132935E-2"/>
    <n v="0"/>
    <n v="0.13219360048853881"/>
    <n v="7.9401768669046482E-2"/>
    <n v="7.8991561867746612E-2"/>
    <n v="0"/>
    <n v="0.18222286823682241"/>
    <n v="7.5890521749218204E-2"/>
    <n v="0.10075035741496964"/>
    <x v="0"/>
    <m/>
    <s v="no impacts"/>
    <x v="8"/>
    <s v="no impacts"/>
    <x v="6"/>
    <s v=""/>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0.30627596715003957"/>
    <n v="0.15884733994988237"/>
    <n v="0"/>
    <n v="9.7063063960668064E-2"/>
    <x v="0"/>
    <m/>
    <s v="no impacts"/>
    <x v="8"/>
    <s v="no impacts"/>
    <x v="6"/>
    <s v=""/>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0.29512827276396936"/>
    <n v="0.15860006543567745"/>
    <n v="0"/>
    <n v="9.5388161326533216E-2"/>
    <x v="0"/>
    <m/>
    <s v="no impacts"/>
    <x v="8"/>
    <s v="no impacts"/>
    <x v="6"/>
    <s v=""/>
  </r>
  <r>
    <s v="Meiganga"/>
    <s v="ADM_004"/>
    <s v="ADAMAOUA"/>
    <s v="CAMUSAT"/>
    <s v="Bad Grid + Solar + GE"/>
    <s v="ADAMAOUA"/>
    <s v="Meiganga"/>
    <s v="Huawei"/>
    <n v="0"/>
    <n v="8.9175391586979543E-5"/>
    <n v="0"/>
    <n v="0"/>
    <n v="0"/>
    <n v="2.0087470358099835"/>
    <n v="2.931640998421952"/>
    <n v="11.220333130726845"/>
    <n v="2.4848544514928674"/>
    <n v="0"/>
    <n v="0.24729326283227221"/>
    <n v="0.17797277218465138"/>
    <n v="0"/>
    <n v="9.5060967431720184E-2"/>
    <x v="0"/>
    <m/>
    <s v="no impacts"/>
    <x v="8"/>
    <s v="no impacts"/>
    <x v="6"/>
    <s v=""/>
  </r>
  <r>
    <s v="Fio-MTN"/>
    <s v="EST_084"/>
    <s v="CENTRE"/>
    <s v="IHS"/>
    <s v="Grid-Gen"/>
    <s v="EST"/>
    <s v="Fio"/>
    <s v="NOKIA"/>
    <n v="0"/>
    <n v="0"/>
    <n v="0"/>
    <n v="0.48190381613603728"/>
    <n v="0"/>
    <n v="0"/>
    <n v="0"/>
    <n v="0"/>
    <n v="0"/>
    <n v="9.9876438577416946E-3"/>
    <n v="0.13226442693907892"/>
    <n v="6.3220178776040706E-2"/>
    <n v="0.10437939268977638"/>
    <n v="9.4543750160515888E-2"/>
    <x v="0"/>
    <m/>
    <s v="no impacts"/>
    <x v="8"/>
    <s v="no impacts"/>
    <x v="6"/>
    <s v=""/>
  </r>
  <r>
    <s v="LIT_838_Z_Logpom-Bagam"/>
    <s v="LIT_838"/>
    <s v="Douala"/>
    <s v="ESCO"/>
    <s v="Good Grid + Solar + GE"/>
    <s v="LIT"/>
    <s v="Douala"/>
    <s v="ZTE"/>
    <n v="0"/>
    <n v="4.4712184640145187"/>
    <n v="0"/>
    <n v="1.8708818804165137"/>
    <n v="15.390602483213623"/>
    <n v="5.1131564378925489"/>
    <n v="0"/>
    <n v="0"/>
    <n v="3.7057190675535692"/>
    <n v="0"/>
    <n v="7.8309533230219552E-2"/>
    <n v="6.6939012821691055E-2"/>
    <n v="0.11655470848189972"/>
    <n v="9.4436739690611837E-2"/>
    <x v="0"/>
    <m/>
    <s v="no impacts"/>
    <x v="8"/>
    <s v="no impacts"/>
    <x v="6"/>
    <s v=""/>
  </r>
  <r>
    <s v="Foumban-Ndjidare"/>
    <s v="OST_087"/>
    <s v="OUEST"/>
    <s v="IHS"/>
    <s v="Grid-Gen"/>
    <s v="OUEST"/>
    <s v="Foumban"/>
    <s v="Huawei"/>
    <n v="0.58561479655169457"/>
    <n v="0.3153955249648292"/>
    <n v="0"/>
    <n v="0"/>
    <n v="0"/>
    <n v="0"/>
    <n v="0"/>
    <n v="0"/>
    <n v="0"/>
    <n v="0"/>
    <n v="0.11615289617879453"/>
    <n v="0.15034714784554132"/>
    <n v="5.0274478130396795E-2"/>
    <n v="9.32774595999806E-2"/>
    <x v="0"/>
    <m/>
    <s v="IHS"/>
    <x v="0"/>
    <s v="Defaut GE &amp; Power Cabinet"/>
    <x v="0"/>
    <s v="(04/22/2026 retour IHS ) : power issue NUR to be checked  || "/>
  </r>
  <r>
    <s v="Mbang"/>
    <s v="EST_011"/>
    <s v="CENTRE"/>
    <s v="IHS"/>
    <s v="Solar-Gen"/>
    <s v="EST"/>
    <s v="Mbang"/>
    <s v="NOKIA"/>
    <n v="5.8855758447407145E-3"/>
    <n v="0.39713368889345474"/>
    <n v="3.2861845202934652"/>
    <n v="0.32386718716559226"/>
    <n v="0"/>
    <n v="0"/>
    <n v="0.1161777001595168"/>
    <n v="0"/>
    <n v="0"/>
    <n v="8.4181569658109169E-3"/>
    <n v="0.28213913168591054"/>
    <n v="0.15725355393031912"/>
    <n v="0"/>
    <n v="9.3081273738489331E-2"/>
    <x v="0"/>
    <m/>
    <s v="no impacts"/>
    <x v="8"/>
    <s v="no impacts"/>
    <x v="6"/>
    <s v=""/>
  </r>
  <r>
    <s v="Biscuiterie-IHS"/>
    <s v="CTR_157"/>
    <s v="Yaounde"/>
    <s v="IHS"/>
    <s v="Grid-Gen"/>
    <s v="CENTRE"/>
    <s v="Yaounde"/>
    <s v="ZTE"/>
    <n v="2.2004206224870373"/>
    <n v="0.59893760005479013"/>
    <n v="0"/>
    <n v="0"/>
    <n v="0"/>
    <n v="0"/>
    <n v="0"/>
    <n v="0"/>
    <n v="0"/>
    <n v="0"/>
    <n v="7.7934846468352456E-2"/>
    <n v="6.6673381818428648E-2"/>
    <n v="0.11419488603904467"/>
    <n v="9.3063438660171929E-2"/>
    <x v="0"/>
    <m/>
    <s v="no impacts"/>
    <x v="8"/>
    <s v="no impacts"/>
    <x v="6"/>
    <s v=""/>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0.2903622467950272"/>
    <n v="0.14875336182597693"/>
    <n v="0"/>
    <n v="9.1401921285002699E-2"/>
    <x v="0"/>
    <m/>
    <s v="no impacts"/>
    <x v="8"/>
    <s v="no impacts"/>
    <x v="6"/>
    <s v=""/>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0.29036224679502726"/>
    <n v="0.14131569373467823"/>
    <n v="0"/>
    <n v="8.8905010320567343E-2"/>
    <x v="2"/>
    <m/>
    <s v="no impacts"/>
    <x v="8"/>
    <s v="no impacts"/>
    <x v="6"/>
    <s v=""/>
  </r>
  <r>
    <s v="Banefo-Baleng"/>
    <s v="OST_193"/>
    <s v="OUEST"/>
    <s v="IHS"/>
    <s v="Gen Only"/>
    <s v="OUEST"/>
    <s v="Banefo-Baleng"/>
    <s v="NOKIA"/>
    <n v="0"/>
    <n v="0"/>
    <n v="0"/>
    <n v="0"/>
    <n v="0"/>
    <n v="1.6040031808880086"/>
    <n v="0"/>
    <n v="0"/>
    <n v="1.6239855255648601"/>
    <n v="0"/>
    <n v="0"/>
    <n v="0.25659954914981165"/>
    <n v="0"/>
    <n v="8.6143428273022515E-2"/>
    <x v="0"/>
    <m/>
    <s v="IHS"/>
    <x v="0"/>
    <s v="Defaut GE &amp; Power Cabinet"/>
    <x v="0"/>
    <s v="(04/22/2026 retour IHS ) : power issue NUR to be checked  || "/>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0"/>
    <n v="0.25474013212698499"/>
    <n v="0"/>
    <n v="8.5519200531913003E-2"/>
    <x v="2"/>
    <m/>
    <s v="no impacts"/>
    <x v="8"/>
    <s v="no impacts"/>
    <x v="6"/>
    <s v=""/>
  </r>
  <r>
    <s v="Mbankolo-Camtel-II"/>
    <s v="CTR_680"/>
    <s v="Yaounde"/>
    <s v="CAMUSAT"/>
    <s v="Medium Grid + GE"/>
    <s v="CENTRE"/>
    <s v="Yaounde"/>
    <s v="ZTE"/>
    <n v="11.460642975975437"/>
    <n v="16.720082726227268"/>
    <n v="0"/>
    <n v="0"/>
    <n v="0"/>
    <n v="0"/>
    <n v="0.66077181658120143"/>
    <n v="1.5149293873579259"/>
    <n v="0"/>
    <n v="0"/>
    <n v="6.5320392152160789E-2"/>
    <n v="6.6035867410604465E-2"/>
    <n v="9.4803301617319424E-2"/>
    <n v="8.0935585404342814E-2"/>
    <x v="0"/>
    <m/>
    <s v="no impacts"/>
    <x v="8"/>
    <s v="no impacts"/>
    <x v="6"/>
    <s v=""/>
  </r>
  <r>
    <s v="Djoungolo"/>
    <s v="CTR_029"/>
    <s v="Yaounde"/>
    <s v="IHS"/>
    <s v="Grid-Gen"/>
    <s v="CENTRE"/>
    <s v="Yaounde"/>
    <s v="ZTE"/>
    <n v="0"/>
    <n v="4.8939454902934658E-2"/>
    <n v="0"/>
    <n v="8.9532093153328902E-3"/>
    <n v="0"/>
    <n v="0"/>
    <n v="7.8652695379717984E-3"/>
    <n v="0"/>
    <n v="0"/>
    <n v="2.1621287093395893"/>
    <n v="4.30889776147141E-2"/>
    <n v="4.0163407693014026E-2"/>
    <n v="0.1172729153123331"/>
    <n v="8.0792904777803154E-2"/>
    <x v="0"/>
    <m/>
    <s v="no impacts"/>
    <x v="8"/>
    <s v="no impacts"/>
    <x v="6"/>
    <s v=""/>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0.56417927639555743"/>
    <n v="0"/>
    <n v="0"/>
    <n v="8.0564748506936304E-2"/>
    <x v="0"/>
    <m/>
    <s v="no impacts"/>
    <x v="8"/>
    <s v="no impacts"/>
    <x v="6"/>
    <s v="(04/22/2026 ticket):-INC-20260422-00017515…Others Transmission equipement fault"/>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0.12989141078058741"/>
    <n v="5.8651325519955735E-2"/>
    <n v="7.7771539638450585E-2"/>
    <n v="7.8795376006254775E-2"/>
    <x v="0"/>
    <m/>
    <s v="no impacts"/>
    <x v="8"/>
    <s v="no impacts"/>
    <x v="6"/>
    <s v=""/>
  </r>
  <r>
    <s v="Nkolmekong-YDE-HIS"/>
    <s v="CTR_523"/>
    <s v="Yaounde"/>
    <s v="IHS"/>
    <s v="Grid-Gen"/>
    <s v="CENTRE"/>
    <s v="Yaounde"/>
    <s v="ZTE"/>
    <n v="0"/>
    <n v="0"/>
    <n v="0"/>
    <n v="0"/>
    <n v="0"/>
    <n v="0"/>
    <n v="0"/>
    <n v="0"/>
    <n v="5.2906868074639135"/>
    <n v="0"/>
    <n v="2.9850045362077304E-2"/>
    <n v="2.5181819109111728E-2"/>
    <n v="0.12489958784504027"/>
    <n v="7.785011685543311E-2"/>
    <x v="0"/>
    <m/>
    <s v="no impacts"/>
    <x v="8"/>
    <s v="no impacts"/>
    <x v="6"/>
    <s v=""/>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4562665611548742E-2"/>
    <n v="6.284829537147435E-2"/>
    <n v="8.7416031361424534E-2"/>
    <n v="7.7332899584228232E-2"/>
    <x v="0"/>
    <m/>
    <s v="no impacts"/>
    <x v="8"/>
    <s v="no impacts"/>
    <x v="6"/>
    <s v=""/>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0"/>
    <n v="0.21702052966397034"/>
    <n v="2.12042016604406E-3"/>
    <n v="7.3962069782240861E-2"/>
    <x v="2"/>
    <m/>
    <s v="no impacts"/>
    <x v="8"/>
    <s v="no impacts"/>
    <x v="6"/>
    <s v=""/>
  </r>
  <r>
    <s v="Kumba-Centre"/>
    <s v="SUO_071"/>
    <s v="SUD-OUEST"/>
    <s v="IHS"/>
    <s v="Grid-Gen"/>
    <s v="SUD-OUEST"/>
    <s v="Kumba"/>
    <s v="Huawei"/>
    <n v="0"/>
    <n v="0"/>
    <n v="0"/>
    <n v="0.66587264897997633"/>
    <n v="0"/>
    <n v="0"/>
    <n v="6.2957826460407554E-3"/>
    <n v="0"/>
    <n v="1.6051570485656321E-3"/>
    <n v="0"/>
    <n v="3.6219720313817649E-2"/>
    <n v="0.11724952483926138"/>
    <n v="5.2668500898510946E-2"/>
    <n v="7.2000211167327285E-2"/>
    <x v="0"/>
    <m/>
    <s v="IHS"/>
    <x v="0"/>
    <s v="Defaut GE &amp; Power Cabinet"/>
    <x v="0"/>
    <s v="(04/22/2026 retour IHS ) : power issue NUR to be checked  || "/>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0.14448647687408056"/>
    <n v="0.14106638985987385"/>
    <n v="0"/>
    <n v="6.799026967685208E-2"/>
    <x v="0"/>
    <m/>
    <s v="no impacts"/>
    <x v="8"/>
    <s v="no impacts"/>
    <x v="6"/>
    <s v=""/>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0.1625472864833406"/>
    <n v="0.13229955207197186"/>
    <n v="0"/>
    <n v="6.7626223056955023E-2"/>
    <x v="0"/>
    <m/>
    <s v="no impacts"/>
    <x v="8"/>
    <s v="no impacts"/>
    <x v="6"/>
    <s v=""/>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0.46819175679389557"/>
    <n v="0"/>
    <n v="0"/>
    <n v="6.6857739582541487E-2"/>
    <x v="0"/>
    <m/>
    <s v="no impacts"/>
    <x v="8"/>
    <s v="no impacts"/>
    <x v="6"/>
    <s v=""/>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4.1465334979956761E-2"/>
    <n v="3.4107020818670737E-2"/>
    <n v="9.0083656731609285E-2"/>
    <n v="6.4348962569164669E-2"/>
    <x v="0"/>
    <m/>
    <s v="no impacts"/>
    <x v="8"/>
    <s v="no impacts"/>
    <x v="6"/>
    <s v=""/>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0.14145529204455437"/>
    <n v="0.1307055815650805"/>
    <n v="0"/>
    <n v="6.4079173917154314E-2"/>
    <x v="0"/>
    <m/>
    <s v="no impacts"/>
    <x v="8"/>
    <s v="no impacts"/>
    <x v="6"/>
    <s v=""/>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0.42815485717057089"/>
    <n v="0"/>
    <n v="0"/>
    <n v="6.11404740180242E-2"/>
    <x v="2"/>
    <m/>
    <s v="no impacts"/>
    <x v="8"/>
    <s v="no impacts"/>
    <x v="6"/>
    <s v="(04/22/2026 ticket):-INC-20260422-00017526…Others Transmission equipement fault"/>
  </r>
  <r>
    <s v="DEENA-IHS"/>
    <s v="ADM_082"/>
    <s v="ADAMAOUA"/>
    <s v="IHS"/>
    <s v="Solar-Gen"/>
    <s v="ADAMAOUA"/>
    <s v="Deena"/>
    <s v="NOKIA"/>
    <n v="0"/>
    <n v="6.4621110814108665E-2"/>
    <n v="0"/>
    <n v="0"/>
    <n v="0"/>
    <n v="0"/>
    <n v="0"/>
    <n v="0"/>
    <n v="0"/>
    <n v="0"/>
    <n v="8.7525461952568023E-2"/>
    <n v="8.6074407372126988E-2"/>
    <n v="3.6833750303699071E-2"/>
    <n v="6.0603178560773414E-2"/>
    <x v="0"/>
    <m/>
    <s v="no impacts"/>
    <x v="8"/>
    <s v="no impacts"/>
    <x v="6"/>
    <s v=""/>
  </r>
  <r>
    <s v="Afeme-Nord"/>
    <s v="CTR_591"/>
    <s v="Yaounde"/>
    <s v="IHS"/>
    <s v="Grid-Gen"/>
    <s v="CENTRE"/>
    <s v="Yaounde"/>
    <s v="ZTE"/>
    <n v="0.23223055477081209"/>
    <n v="0"/>
    <n v="0"/>
    <n v="0"/>
    <n v="0"/>
    <n v="0"/>
    <n v="0.23544086886794377"/>
    <n v="0.8779495652521303"/>
    <n v="0"/>
    <n v="0"/>
    <n v="0.10441271097362606"/>
    <n v="0"/>
    <n v="8.5227210544863152E-2"/>
    <n v="5.9355140640293569E-2"/>
    <x v="0"/>
    <m/>
    <s v="IHS"/>
    <x v="0"/>
    <s v="Defaut GE &amp; Power Cabinet"/>
    <x v="0"/>
    <s v="(04/22/2026 retour IHS ) : power issue NUR to be checked  || "/>
  </r>
  <r>
    <s v="Biteng-GP"/>
    <s v="CTR_556"/>
    <s v="Yaounde"/>
    <s v="CAMUSAT"/>
    <s v="Good Grid no GE - 8h"/>
    <s v="CENTRE"/>
    <s v="Yaounde"/>
    <s v="ZTE"/>
    <n v="0"/>
    <n v="0"/>
    <n v="0"/>
    <n v="0"/>
    <n v="0"/>
    <n v="0"/>
    <n v="0"/>
    <n v="1.4565195058684539"/>
    <n v="0"/>
    <n v="0"/>
    <n v="4.7710114344408069E-2"/>
    <n v="4.0269660094318482E-2"/>
    <n v="7.418050548627951E-2"/>
    <n v="5.9016274152263244E-2"/>
    <x v="0"/>
    <m/>
    <s v="no impacts"/>
    <x v="8"/>
    <s v="no impacts"/>
    <x v="6"/>
    <s v=""/>
  </r>
  <r>
    <s v="Messan"/>
    <s v="SUD_247"/>
    <s v="CENTRE"/>
    <s v="IHS"/>
    <s v="Hybrid-Gen"/>
    <s v="SUD"/>
    <s v="Messam"/>
    <s v="NOKIA"/>
    <n v="0"/>
    <n v="0"/>
    <n v="1.2750483157643213E-2"/>
    <n v="0"/>
    <n v="0.21232737222955178"/>
    <n v="0"/>
    <n v="0"/>
    <n v="0.10259446831346235"/>
    <n v="0.75430580042471951"/>
    <n v="0.49846642661893742"/>
    <n v="5.9487002279450987E-2"/>
    <n v="3.2406982397801994E-2"/>
    <n v="7.4898712316714161E-2"/>
    <n v="5.8432957714221856E-2"/>
    <x v="0"/>
    <m/>
    <s v="no impacts"/>
    <x v="8"/>
    <s v="no impacts"/>
    <x v="6"/>
    <s v=""/>
  </r>
  <r>
    <s v="Nganha-IHS"/>
    <s v="ADM_137"/>
    <s v="ADAMAOUA"/>
    <s v="IHS"/>
    <s v="Hybrid-Gen"/>
    <s v="ADAMAOUA"/>
    <s v="Nganha"/>
    <s v="NOKIA"/>
    <n v="3.389253292335157E-3"/>
    <n v="7.5632830013669036E-2"/>
    <n v="0"/>
    <n v="0"/>
    <n v="1.7838175222816795E-3"/>
    <n v="0"/>
    <n v="9.9882218798410718E-3"/>
    <n v="0"/>
    <n v="3.5674285603033928E-3"/>
    <n v="0"/>
    <n v="0.17126194286822832"/>
    <n v="9.191896589739483E-2"/>
    <n v="0"/>
    <n v="5.5314446653833359E-2"/>
    <x v="0"/>
    <m/>
    <s v="no impacts"/>
    <x v="8"/>
    <s v="no impacts"/>
    <x v="6"/>
    <s v=""/>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0332921677477632E-2"/>
    <n v="4.2075950916491169E-2"/>
    <n v="6.0329373756476422E-2"/>
    <n v="5.2773996741174771E-2"/>
    <x v="0"/>
    <m/>
    <s v="no impacts"/>
    <x v="8"/>
    <s v="no impacts"/>
    <x v="6"/>
    <s v=""/>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0.35732627523390448"/>
    <n v="0"/>
    <n v="0"/>
    <n v="5.1026159066069693E-2"/>
    <x v="0"/>
    <m/>
    <s v="no impacts"/>
    <x v="8"/>
    <s v="no impacts"/>
    <x v="6"/>
    <s v="(04/22/2026 ticket):-INC-20260422-00017507…Others Transmission equipement fault"/>
  </r>
  <r>
    <s v="Dschang-II"/>
    <s v="OST_020"/>
    <s v="OUEST"/>
    <s v="IHS"/>
    <s v="Grid-Gen"/>
    <s v="OUEST"/>
    <s v="Dschang"/>
    <s v="Huawei"/>
    <n v="0"/>
    <n v="0"/>
    <n v="0"/>
    <n v="0"/>
    <n v="0"/>
    <n v="0"/>
    <n v="0"/>
    <n v="0"/>
    <n v="0.14455330976249384"/>
    <n v="0"/>
    <n v="4.30889776147141E-2"/>
    <n v="5.4507481869090234E-2"/>
    <n v="4.8735463493752004E-2"/>
    <n v="4.9866878975438948E-2"/>
    <x v="0"/>
    <m/>
    <s v="no impacts"/>
    <x v="8"/>
    <s v="no impacts"/>
    <x v="6"/>
    <s v=""/>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6.3446958342825391E-2"/>
    <n v="0"/>
    <n v="7.2231086946529438E-2"/>
    <n v="4.6727905191577351E-2"/>
    <x v="0"/>
    <m/>
    <s v="no impacts"/>
    <x v="8"/>
    <s v="no impacts"/>
    <x v="6"/>
    <s v=""/>
  </r>
  <r>
    <s v="Garoua-Lainde-II"/>
    <s v="NRD_145"/>
    <s v="Garoua"/>
    <s v="CAMUSAT"/>
    <s v="Medium Grid + GE"/>
    <s v="NORD"/>
    <s v="Garoua"/>
    <s v="Huawei"/>
    <n v="0"/>
    <n v="0"/>
    <n v="5.0805717498066683"/>
    <n v="0"/>
    <n v="0"/>
    <n v="0"/>
    <n v="2.0636077367142933"/>
    <n v="0.73792636538225576"/>
    <n v="0.85158931949901973"/>
    <n v="1.0968573165198483"/>
    <n v="3.7468676186707912E-2"/>
    <n v="4.6272920768009353E-2"/>
    <n v="4.8051456988576553E-2"/>
    <n v="4.594316174561186E-2"/>
    <x v="0"/>
    <m/>
    <s v="no impacts"/>
    <x v="8"/>
    <s v="no impacts"/>
    <x v="6"/>
    <s v=""/>
  </r>
  <r>
    <s v="Bata"/>
    <s v="ADM_027"/>
    <s v="ADAMAOUA"/>
    <s v="IHS"/>
    <s v="Solar-Grid-Gen"/>
    <s v="ADAMAOUA"/>
    <s v="Bata"/>
    <s v="NOKIA"/>
    <n v="0"/>
    <n v="0"/>
    <n v="0"/>
    <n v="0"/>
    <n v="0"/>
    <n v="0"/>
    <n v="0"/>
    <n v="0"/>
    <n v="0"/>
    <n v="3.4814715937128843E-2"/>
    <n v="0.10975415070242656"/>
    <n v="8.5808745620977997E-2"/>
    <n v="0"/>
    <n v="4.4479868197211093E-2"/>
    <x v="0"/>
    <m/>
    <s v="BSS"/>
    <x v="6"/>
    <s v="BSS Hardware issue"/>
    <x v="3"/>
    <s v="(04/22/2026 cell nokia): 22/04/2026 : Need BO RAN analysis || Closed after reset but check and replace rado module if issue persist ..;..;(04/22/2026 cell nokia): 22/04/2026 : Need BO RAN analysis || Closed after reset but check and replace rado module if issue persist "/>
  </r>
  <r>
    <s v="Ngaouyanga-IHS"/>
    <s v="ADM_081"/>
    <s v="ADAMAOUA"/>
    <s v="IHS"/>
    <s v="Hybrid-Gen"/>
    <s v="ADAMAOUA"/>
    <s v="Ngaouyanga"/>
    <s v="NOKIA"/>
    <n v="4.6737293324574605"/>
    <n v="4.6737834390716344"/>
    <n v="4.7056082235962036"/>
    <n v="4.6732964795440575"/>
    <n v="1.9402992554003182"/>
    <n v="0"/>
    <n v="0"/>
    <n v="0"/>
    <n v="0"/>
    <n v="0"/>
    <n v="0.18073439546049758"/>
    <n v="4.8881762211330566E-2"/>
    <n v="0"/>
    <n v="4.2219026338985728E-2"/>
    <x v="0"/>
    <m/>
    <s v="IHS"/>
    <x v="0"/>
    <s v="Defaut GE &amp; Power Cabinet"/>
    <x v="0"/>
    <s v="(04/22/2026 retour IHS ) : power issue NUR to be checked  || "/>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0.29437889924023519"/>
    <n v="0"/>
    <n v="0"/>
    <n v="4.203727959410216E-2"/>
    <x v="0"/>
    <m/>
    <s v="no impacts"/>
    <x v="8"/>
    <s v="no impacts"/>
    <x v="6"/>
    <s v=""/>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7488562329243256E-2"/>
    <n v="5.4188724665177754E-2"/>
    <n v="3.1601100539106912E-2"/>
    <n v="4.1452754558981675E-2"/>
    <x v="0"/>
    <m/>
    <s v="no impacts"/>
    <x v="8"/>
    <s v="no impacts"/>
    <x v="6"/>
    <s v=""/>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5.2540537045120198E-2"/>
    <n v="2.2844266280417771E-2"/>
    <n v="4.9795673576773461E-2"/>
    <n v="4.1139741538908668E-2"/>
    <x v="1"/>
    <m/>
    <s v="Exclu"/>
    <x v="2"/>
    <s v="EXCLU"/>
    <x v="2"/>
    <s v=""/>
  </r>
  <r>
    <s v="LELE-HIS"/>
    <s v="SUD_205"/>
    <s v="CENTRE"/>
    <m/>
    <m/>
    <s v="SUD"/>
    <s v="Mintom"/>
    <s v="NOKIA"/>
    <n v="0"/>
    <n v="0.78398045142824935"/>
    <n v="9.0578201069784221E-3"/>
    <n v="4.1403458978590463E-2"/>
    <n v="0.34801415302569788"/>
    <n v="1.4696316670541736E-2"/>
    <n v="3.0319633139573223E-3"/>
    <n v="0.14880315163642469"/>
    <n v="1.076042320465139"/>
    <n v="1.0681196668935369"/>
    <n v="5.0140849055078651E-2"/>
    <n v="2.125048026085348E-2"/>
    <n v="4.9248468372633435E-2"/>
    <n v="3.9976652713198675E-2"/>
    <x v="0"/>
    <m/>
    <s v="no impacts"/>
    <x v="8"/>
    <s v="no impacts"/>
    <x v="6"/>
    <s v=""/>
  </r>
  <r>
    <s v="Lele"/>
    <s v="SUD_159"/>
    <s v="CENTRE"/>
    <m/>
    <m/>
    <s v="SUD"/>
    <s v="Lele"/>
    <s v="NOKIA"/>
    <n v="0"/>
    <n v="0.7837800559121969"/>
    <n v="1.0578017257151051E-2"/>
    <n v="3.9997494687631772E-2"/>
    <n v="0.34393282945035375"/>
    <n v="1.6210093270368944E-2"/>
    <n v="4.102068013000902E-3"/>
    <n v="9.9941222105565261E-2"/>
    <n v="1.0791203720036304"/>
    <n v="1.0737012854383505"/>
    <n v="4.9888250319284802E-2"/>
    <n v="2.0453587251071846E-2"/>
    <n v="4.8564461867458733E-2"/>
    <n v="3.931635389597353E-2"/>
    <x v="0"/>
    <m/>
    <s v="no impacts"/>
    <x v="8"/>
    <s v="no impacts"/>
    <x v="6"/>
    <s v=""/>
  </r>
  <r>
    <s v="Cite-Verte"/>
    <s v="CTR_414"/>
    <s v="Yaounde"/>
    <s v="IHS"/>
    <s v="GridOnly"/>
    <s v="CENTRE"/>
    <s v="Yaounde"/>
    <s v="ZTE"/>
    <n v="0"/>
    <n v="0"/>
    <n v="0"/>
    <n v="0.22857436371574583"/>
    <n v="0"/>
    <n v="0"/>
    <n v="0"/>
    <n v="0"/>
    <n v="4.0503462858806107E-2"/>
    <n v="2.099188717957513E-2"/>
    <n v="0"/>
    <n v="0"/>
    <n v="7.2846692801187121E-2"/>
    <n v="3.7988716816053238E-2"/>
    <x v="0"/>
    <m/>
    <s v="no impacts"/>
    <x v="8"/>
    <s v="no impacts"/>
    <x v="6"/>
    <s v=""/>
  </r>
  <r>
    <s v="Nkolondom"/>
    <s v="CTR_248"/>
    <s v="Yaounde"/>
    <s v="IHS"/>
    <s v="Grid-Gen"/>
    <s v="CENTRE"/>
    <s v="Yaounde"/>
    <s v="ZTE"/>
    <n v="5.0699063729728655"/>
    <n v="0"/>
    <n v="0"/>
    <n v="0"/>
    <n v="0"/>
    <n v="1.460211367080154"/>
    <n v="0"/>
    <n v="0"/>
    <n v="0"/>
    <n v="0"/>
    <n v="2.9600254187499252E-2"/>
    <n v="2.5181819109111728E-2"/>
    <n v="4.8119857639094064E-2"/>
    <n v="3.777469587624447E-2"/>
    <x v="0"/>
    <m/>
    <s v="no impacts"/>
    <x v="8"/>
    <s v="no impacts"/>
    <x v="6"/>
    <s v=""/>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2.9974940949366331E-3"/>
    <n v="6.8001536834732049E-2"/>
    <n v="2.7291859556501125E-2"/>
    <n v="3.748933462316606E-2"/>
    <x v="0"/>
    <m/>
    <s v="no impacts"/>
    <x v="8"/>
    <s v="no impacts"/>
    <x v="6"/>
    <s v=""/>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0.25666043187894916"/>
    <n v="0"/>
    <n v="0"/>
    <n v="3.6651085942248585E-2"/>
    <x v="0"/>
    <m/>
    <s v="IHS"/>
    <x v="0"/>
    <s v="Defaut GE &amp; Power Cabinet"/>
    <x v="0"/>
    <s v="(04/22/2026 retour IHS ) : power issue NUR to be checked  || (04/22/2026 ticket):-INC-20260422-00017512…Others Transmission equipement fault"/>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0.25141481721281012"/>
    <n v="0"/>
    <n v="0"/>
    <n v="3.5902012652917967E-2"/>
    <x v="0"/>
    <m/>
    <s v="no impacts"/>
    <x v="8"/>
    <s v="no impacts"/>
    <x v="6"/>
    <s v="(04/22/2026 ticket):-INC-20260422-00017509…Others Transmission equipement fault"/>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9.5229723394280347E-2"/>
    <n v="5.0469890619527905E-2"/>
    <n v="0"/>
    <n v="3.0542120097570395E-2"/>
    <x v="0"/>
    <m/>
    <s v="no impacts"/>
    <x v="8"/>
    <s v="no impacts"/>
    <x v="6"/>
    <s v=""/>
  </r>
  <r>
    <s v="Sim-barriere"/>
    <s v="CTR_748"/>
    <s v="Yaounde"/>
    <s v="CAMUSAT"/>
    <s v="Good Grid + GE"/>
    <s v="CENTRE"/>
    <s v="Yaounde"/>
    <s v="ZTE"/>
    <n v="0"/>
    <n v="0"/>
    <n v="0"/>
    <n v="0"/>
    <n v="0"/>
    <n v="0"/>
    <n v="0"/>
    <n v="0"/>
    <n v="12.667132518912316"/>
    <n v="0"/>
    <n v="7.4937352373415827E-4"/>
    <n v="0"/>
    <n v="5.8277354240949687E-2"/>
    <n v="3.0497983922746955E-2"/>
    <x v="0"/>
    <m/>
    <s v="no impacts"/>
    <x v="8"/>
    <s v="no impacts"/>
    <x v="6"/>
    <s v=""/>
  </r>
  <r>
    <s v="Etam-Bafia"/>
    <s v="CTR_721"/>
    <s v="Yaounde"/>
    <s v="CAMUSAT"/>
    <s v="Good Grid no GE - 8h"/>
    <s v="CENTRE"/>
    <s v="Yaounde"/>
    <s v="ZTE"/>
    <n v="0"/>
    <n v="0"/>
    <n v="0.15489765518658405"/>
    <n v="0"/>
    <n v="5.4485450856511806"/>
    <n v="18.446714493212689"/>
    <n v="0"/>
    <n v="0"/>
    <n v="0"/>
    <n v="2.2454363601601302E-2"/>
    <n v="2.2730996886602801E-2"/>
    <n v="5.418872466516551E-3"/>
    <n v="4.3126610151313256E-2"/>
    <n v="2.7555196000376314E-2"/>
    <x v="0"/>
    <m/>
    <s v="no impacts"/>
    <x v="8"/>
    <s v="no impacts"/>
    <x v="6"/>
    <s v=""/>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0"/>
    <n v="6.6620255617776958E-2"/>
    <n v="8.5500813146933349E-3"/>
    <n v="2.6823957789363445E-2"/>
    <x v="0"/>
    <m/>
    <s v="BSS"/>
    <x v="6"/>
    <s v="BSS Hardware issue"/>
    <x v="3"/>
    <s v="(04/22/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2/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2/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0.18464967586530223"/>
    <n v="0"/>
    <n v="0"/>
    <n v="2.6367956641401586E-2"/>
    <x v="0"/>
    <m/>
    <s v="IHS"/>
    <x v="0"/>
    <s v="Defaut GE &amp; Power Cabinet"/>
    <x v="0"/>
    <s v="(04/22/2026 retour IHS ) : power issue NUR to be checked  || "/>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3.7132014161695523E-2"/>
    <n v="2.2846910598774473E-2"/>
    <n v="2.3974428006400029E-2"/>
    <n v="2.5474809494320405E-2"/>
    <x v="0"/>
    <m/>
    <s v="no impacts"/>
    <x v="8"/>
    <s v="no impacts"/>
    <x v="6"/>
    <s v=""/>
  </r>
  <r>
    <s v="Simbock-II"/>
    <s v="CTR_716"/>
    <s v="Yaounde"/>
    <s v="CAMUSAT"/>
    <s v="Good Grid + GE"/>
    <s v="CENTRE"/>
    <s v="Yaounde"/>
    <s v="ZTE"/>
    <n v="0"/>
    <n v="2.0421699725767839"/>
    <n v="0"/>
    <n v="0"/>
    <n v="0"/>
    <n v="0"/>
    <n v="0"/>
    <n v="0.41757268864519032"/>
    <n v="0.15916023890444153"/>
    <n v="1.4238278073126662"/>
    <n v="3.7468676186707913E-4"/>
    <n v="9.5627161173857469E-4"/>
    <n v="4.1416593888374209E-2"/>
    <n v="2.1972816487031647E-2"/>
    <x v="0"/>
    <m/>
    <s v="no impacts"/>
    <x v="8"/>
    <s v="no impacts"/>
    <x v="6"/>
    <s v=""/>
  </r>
  <r>
    <s v="Ahala-IHS"/>
    <s v="CTR_164"/>
    <s v="Yaounde"/>
    <s v="IHS"/>
    <s v="Grid-Gen"/>
    <s v="CENTRE"/>
    <s v="Yaounde"/>
    <s v="ZTE"/>
    <n v="0"/>
    <n v="0"/>
    <n v="0"/>
    <n v="0"/>
    <n v="0.94524131574366665"/>
    <n v="0"/>
    <n v="0"/>
    <n v="0"/>
    <n v="0"/>
    <n v="0"/>
    <n v="1.7235591045885641E-2"/>
    <n v="0"/>
    <n v="3.7141553231027427E-2"/>
    <n v="2.1830135860492372E-2"/>
    <x v="0"/>
    <m/>
    <s v="no impacts"/>
    <x v="8"/>
    <s v="no impacts"/>
    <x v="6"/>
    <s v=""/>
  </r>
  <r>
    <s v="Wada-MTN-IHS"/>
    <s v="ADM_099"/>
    <s v="ADAMAOUA"/>
    <s v="IHS"/>
    <s v="Solar-Gen"/>
    <s v="ADAMAOUA"/>
    <s v="Wada"/>
    <s v="NOKIA"/>
    <n v="1.4270540178252754E-3"/>
    <n v="1.0434850602975347E-2"/>
    <n v="0"/>
    <n v="0"/>
    <n v="0"/>
    <n v="0"/>
    <n v="2.3601082232077852E-2"/>
    <n v="7.2865247448749559E-2"/>
    <n v="1.448375582586303E-2"/>
    <n v="1.2485999961061704E-3"/>
    <n v="1.4398127940249285E-2"/>
    <n v="3.1348086635527524E-2"/>
    <n v="1.2448918394193693E-2"/>
    <n v="1.9071934099086151E-2"/>
    <x v="0"/>
    <m/>
    <s v="IHS"/>
    <x v="0"/>
    <s v="Defaut GE &amp; Power Cabinet"/>
    <x v="0"/>
    <s v="(04/22/2026 retour IHS ) : power issue NUR to be checked  || "/>
  </r>
  <r>
    <s v="Ebolowa"/>
    <s v="SUD_007"/>
    <s v="CENTRE"/>
    <m/>
    <m/>
    <s v="SUD"/>
    <s v="Ebolowa"/>
    <s v="ZTE"/>
    <n v="0.260106782180903"/>
    <n v="0.64648591884896578"/>
    <n v="0.48714732916135189"/>
    <n v="0.36981034891120534"/>
    <n v="0"/>
    <n v="0.34858660571350308"/>
    <n v="0.50348426090008624"/>
    <n v="0.61607711031780699"/>
    <n v="0.50027394680295501"/>
    <n v="0.46002017504059178"/>
    <n v="6.744361713607424E-3"/>
    <n v="9.5627161173857476E-3"/>
    <n v="2.8181068013229799E-2"/>
    <n v="1.8869512859805669E-2"/>
    <x v="0"/>
    <m/>
    <s v="no impacts"/>
    <x v="8"/>
    <s v="no impacts"/>
    <x v="6"/>
    <s v=""/>
  </r>
  <r>
    <s v="Bonaloka-Entree"/>
    <s v="LIT_433"/>
    <s v="Douala"/>
    <s v="IHS"/>
    <s v="Grid-Gen"/>
    <s v="LITTORAL"/>
    <s v="Douala"/>
    <s v="ZTE"/>
    <n v="0"/>
    <n v="0"/>
    <n v="0"/>
    <n v="0"/>
    <n v="0"/>
    <n v="0"/>
    <n v="0"/>
    <n v="0"/>
    <n v="0.11514326561710836"/>
    <n v="0.39217553712121872"/>
    <n v="9.7293662498151551E-2"/>
    <n v="9.2439589134708511E-3"/>
    <n v="0"/>
    <n v="1.6996829636478101E-2"/>
    <x v="0"/>
    <m/>
    <s v="no impacts"/>
    <x v="8"/>
    <s v="no impacts"/>
    <x v="6"/>
    <s v=""/>
  </r>
  <r>
    <s v="Nsimalen-highway-I"/>
    <s v="CTR_724"/>
    <s v="Yaounde"/>
    <m/>
    <m/>
    <s v="CENTRE"/>
    <s v="Yaounde"/>
    <s v="ZTE"/>
    <n v="0"/>
    <n v="0"/>
    <n v="0"/>
    <n v="0"/>
    <n v="2.3434222804359179"/>
    <n v="0"/>
    <n v="0"/>
    <n v="0.20583463886106595"/>
    <n v="0"/>
    <n v="0"/>
    <n v="3.7468676186707913E-4"/>
    <n v="2.2313004273889886E-3"/>
    <n v="2.5137239065198064E-2"/>
    <n v="1.3911361087568404E-2"/>
    <x v="0"/>
    <m/>
    <s v="no impacts"/>
    <x v="8"/>
    <s v="no impacts"/>
    <x v="6"/>
    <s v=""/>
  </r>
  <r>
    <s v="Ngambouo"/>
    <s v="OST_220"/>
    <s v="OUEST"/>
    <s v="IHS"/>
    <s v="Hybrid-Gen"/>
    <s v="OUEST"/>
    <s v="Ngambouo"/>
    <s v="NOKIA"/>
    <n v="0"/>
    <n v="0"/>
    <n v="0"/>
    <n v="0"/>
    <n v="0"/>
    <n v="1.005600833642482"/>
    <n v="0"/>
    <n v="0"/>
    <n v="0"/>
    <n v="0"/>
    <n v="2.6143969154663174E-2"/>
    <n v="3.0016303368456065E-2"/>
    <n v="0"/>
    <n v="1.3810175627420408E-2"/>
    <x v="0"/>
    <m/>
    <s v="no impacts"/>
    <x v="8"/>
    <s v="no impacts"/>
    <x v="6"/>
    <s v=""/>
  </r>
  <r>
    <s v="Ntam"/>
    <s v="SUD_120"/>
    <s v="CENTRE"/>
    <m/>
    <m/>
    <s v="SUD"/>
    <s v="Ntam"/>
    <s v="NOKIA"/>
    <n v="0"/>
    <n v="0.1971667907988118"/>
    <n v="2.2115497113572103E-3"/>
    <n v="1.3162287798238184E-2"/>
    <n v="8.3967548718299825E-2"/>
    <n v="3.1389737838617136E-3"/>
    <n v="2.6253235283206663E-2"/>
    <n v="1.6871984088256541E-2"/>
    <n v="0.27055813807489598"/>
    <n v="0.26793328048260356"/>
    <n v="0"/>
    <n v="0"/>
    <n v="2.4761035487352052E-2"/>
    <n v="1.2912596701794716E-2"/>
    <x v="0"/>
    <m/>
    <s v="no impacts"/>
    <x v="8"/>
    <s v="no impacts"/>
    <x v="6"/>
    <s v=""/>
  </r>
  <r>
    <s v="Elobi-Mokolo-MTN-IHS"/>
    <s v="CTR_470"/>
    <s v="Yaounde"/>
    <s v="IHS"/>
    <s v="Grid-Gen"/>
    <s v="CENTRE"/>
    <s v="Yaounde"/>
    <s v="ZTE"/>
    <n v="4.7498023873322435"/>
    <n v="23.135342561916257"/>
    <n v="9.8779046208547712"/>
    <n v="0"/>
    <n v="2.4754375301412823"/>
    <n v="1.5050487539700874"/>
    <n v="0"/>
    <n v="3.1621593856742895E-2"/>
    <n v="3.19069551098215E-2"/>
    <n v="0"/>
    <n v="4.8709279042720285E-3"/>
    <n v="0"/>
    <n v="2.2298612068719987E-2"/>
    <n v="1.2324039117320452E-2"/>
    <x v="0"/>
    <m/>
    <s v="no impacts"/>
    <x v="8"/>
    <s v="no impacts"/>
    <x v="6"/>
    <s v=""/>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0"/>
    <n v="1.1156502136948295E-2"/>
    <n v="1.4364136608684802E-2"/>
    <n v="1.1236099339959421E-2"/>
    <x v="0"/>
    <m/>
    <s v="no impacts"/>
    <x v="8"/>
    <s v="no impacts"/>
    <x v="6"/>
    <s v=""/>
  </r>
  <r>
    <s v="Barriere"/>
    <s v="CTR_237"/>
    <s v="Yaounde"/>
    <s v="IHS"/>
    <s v="Grid-Gen"/>
    <s v="CENTRE"/>
    <s v="Yaounde"/>
    <s v="ZTE"/>
    <n v="0"/>
    <n v="0"/>
    <n v="0"/>
    <n v="0.6183421652641149"/>
    <n v="1.1377353160233199"/>
    <n v="0"/>
    <n v="0"/>
    <n v="3.21744812845818E-2"/>
    <n v="0"/>
    <n v="0"/>
    <n v="2.2855892473891828E-2"/>
    <n v="2.2950518681722737E-2"/>
    <n v="0"/>
    <n v="1.0968573165198661E-2"/>
    <x v="0"/>
    <m/>
    <s v="no impacts"/>
    <x v="8"/>
    <s v="no impacts"/>
    <x v="6"/>
    <s v=""/>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0"/>
    <n v="3.1875720391280726E-2"/>
    <n v="0"/>
    <n v="1.0701046990437507E-2"/>
    <x v="0"/>
    <m/>
    <s v="no impacts"/>
    <x v="8"/>
    <s v="no impacts"/>
    <x v="6"/>
    <s v=""/>
  </r>
  <r>
    <s v="Hikoa-Malep-Camrail"/>
    <s v="LIT_402"/>
    <s v="CENTRE"/>
    <s v="CAMUSAT"/>
    <s v="Hybrid Solar - S3"/>
    <s v="LITTORAL"/>
    <s v="Messondo"/>
    <s v="NOKIA"/>
    <n v="1.4789141207899657E-3"/>
    <n v="0"/>
    <n v="2.8676505512878602E-3"/>
    <n v="0"/>
    <n v="2.0510340065006218E-3"/>
    <n v="0"/>
    <n v="0.87256375695007082"/>
    <n v="0"/>
    <n v="6.1561089156169282E-3"/>
    <n v="4.1701036598604656E-2"/>
    <n v="1.6545217194496985E-2"/>
    <n v="2.3906790293460801E-2"/>
    <n v="0"/>
    <n v="1.0388440728480478E-2"/>
    <x v="0"/>
    <m/>
    <s v="no impacts"/>
    <x v="8"/>
    <s v="no impacts"/>
    <x v="6"/>
    <s v=""/>
  </r>
  <r>
    <s v="Nkwein-Ntambang"/>
    <s v="NRO_222"/>
    <s v="NORD-OUEST"/>
    <s v="IHS"/>
    <s v="Grid-Gen"/>
    <s v="NORD-OUEST"/>
    <s v="Bamenda"/>
    <s v="Huawei"/>
    <n v="0.39757956585138959"/>
    <n v="1.2561780711291459"/>
    <n v="0"/>
    <n v="6.7607966430102184"/>
    <n v="9.9894273655734462"/>
    <n v="0.23479880604851711"/>
    <n v="1.4175320246666268"/>
    <n v="0"/>
    <n v="0"/>
    <n v="0"/>
    <n v="0"/>
    <n v="3.0228808171064669E-2"/>
    <n v="0"/>
    <n v="1.0148159562598272E-2"/>
    <x v="0"/>
    <m/>
    <s v="IHS"/>
    <x v="0"/>
    <s v="Defaut GE &amp; Power Cabinet"/>
    <x v="0"/>
    <s v="(04/22/2026 retour IHS ) : power issue NUR to be checked  || "/>
  </r>
  <r>
    <s v="Mbalam"/>
    <s v="SUD_222"/>
    <s v="CENTRE"/>
    <s v="IHS"/>
    <s v="Solar-Gen"/>
    <s v="SUD"/>
    <s v="Mbalam"/>
    <s v="NOKIA"/>
    <n v="0"/>
    <n v="0.29132804625756481"/>
    <n v="1.8756959580750786E-3"/>
    <n v="1.0117936850770377E-2"/>
    <n v="9.7500118743787251E-2"/>
    <n v="2.9037216274046887E-3"/>
    <n v="0"/>
    <n v="2.322977301923751E-2"/>
    <n v="0.39378793796741601"/>
    <n v="0.36590499612910765"/>
    <n v="6.0623696590523302E-2"/>
    <n v="0"/>
    <n v="0"/>
    <n v="8.6570582680388242E-3"/>
    <x v="0"/>
    <m/>
    <s v="BSS"/>
    <x v="6"/>
    <s v="BSS Hardware issue"/>
    <x v="3"/>
    <s v="(04/22/2026 cell nokia): 22/04/2026 : FME should check SFP (06 Gb), Optical fiber and replace it if needed _x000a_21/04/2026 : Need BO RAN analysis || Closed after reset but FME should check SFP(06 Gb), Optical fiber and replace it if needed..;..;(04/22/2026 cell nokia): 22/04/2026 : FME should check SFP (06 Gb), Optical fiber and replace it if needed _x000a_21/04/2026 : Need BO RAN analysis || Closed after reset but FME should check SFP(06 Gb), Optical fiber and replace it if needed..;..;(04/22/2026 cell nokia): 22/04/2026 : FME should check SFP (06 Gb), Optical fiber and replace it if needed _x000a_21/04/2026 : Need BO RAN analysis || Closed after reset but FME should check SFP(06 Gb), Optical fiber and replace it if needed"/>
  </r>
  <r>
    <s v="Mile16-Buea-HIS"/>
    <s v="SUO_243"/>
    <s v="SUD-OUEST"/>
    <s v="IHS"/>
    <s v="Grid-Gen"/>
    <s v="SUD-OUEST"/>
    <s v="Buea"/>
    <s v="Huawei"/>
    <n v="0"/>
    <n v="0"/>
    <n v="0"/>
    <n v="0"/>
    <n v="0"/>
    <n v="0"/>
    <n v="0"/>
    <n v="0"/>
    <n v="0"/>
    <n v="0"/>
    <n v="1.4987470474683165E-2"/>
    <n v="5.8438820717348211E-3"/>
    <n v="7.5240715569301359E-3"/>
    <n v="8.0257852428281592E-3"/>
    <x v="0"/>
    <m/>
    <s v="no impacts"/>
    <x v="8"/>
    <s v="no impacts"/>
    <x v="6"/>
    <s v=""/>
  </r>
  <r>
    <s v="Buea-Signal-Hill"/>
    <s v="SUO_023"/>
    <s v="SUD-OUEST"/>
    <s v="OCM/Strategique"/>
    <m/>
    <s v="SUD-OUEST"/>
    <s v="Buea"/>
    <s v="Huawei"/>
    <n v="0"/>
    <n v="0"/>
    <n v="0"/>
    <n v="0"/>
    <n v="0"/>
    <n v="0"/>
    <n v="0"/>
    <n v="0"/>
    <n v="0"/>
    <n v="0"/>
    <n v="1.4362992538238034E-2"/>
    <n v="5.8438820717348211E-3"/>
    <n v="7.1820683043424009E-3"/>
    <n v="7.7582590680672185E-3"/>
    <x v="0"/>
    <m/>
    <s v="no impacts"/>
    <x v="8"/>
    <s v="no impacts"/>
    <x v="6"/>
    <s v=""/>
  </r>
  <r>
    <s v="Buea-Entree"/>
    <s v="SUO_033"/>
    <s v="SUD-OUEST"/>
    <s v="IHS"/>
    <s v="Grid-Gen"/>
    <s v="SUD-OUEST"/>
    <s v="Buea"/>
    <s v="Huawei"/>
    <n v="0"/>
    <n v="0.62312196625317817"/>
    <n v="0"/>
    <n v="0"/>
    <n v="0"/>
    <n v="0"/>
    <n v="0"/>
    <n v="0"/>
    <n v="1.5766209232577981E-2"/>
    <n v="0"/>
    <n v="1.5611948411128295E-2"/>
    <n v="5.2594938645613388E-3"/>
    <n v="7.1820683043424009E-3"/>
    <n v="7.7404239897498235E-3"/>
    <x v="0"/>
    <m/>
    <s v="no impacts"/>
    <x v="8"/>
    <s v="no impacts"/>
    <x v="6"/>
    <s v=""/>
  </r>
  <r>
    <s v="Limbe-College-Excellence-IHS"/>
    <s v="SUO_151"/>
    <s v="SUD-OUEST"/>
    <s v="IHS"/>
    <s v="Grid-Gen"/>
    <s v="SUD-OUEST"/>
    <s v="Limbe"/>
    <s v="Huawei"/>
    <n v="0"/>
    <n v="0"/>
    <n v="0"/>
    <n v="0"/>
    <n v="0"/>
    <n v="0"/>
    <n v="0"/>
    <n v="0"/>
    <n v="0"/>
    <n v="0"/>
    <n v="1.4987470474683165E-2"/>
    <n v="5.8438820717348211E-3"/>
    <n v="6.8400650517546676E-3"/>
    <n v="7.66908367648024E-3"/>
    <x v="0"/>
    <m/>
    <s v="no impacts"/>
    <x v="8"/>
    <s v="no impacts"/>
    <x v="6"/>
    <s v=""/>
  </r>
  <r>
    <s v="Molyko-IHS"/>
    <s v="SUO_183"/>
    <s v="SUD-OUEST"/>
    <s v="IHS"/>
    <s v="Grid-Gen"/>
    <s v="SUD-OUEST"/>
    <s v="Buea"/>
    <s v="Huawei"/>
    <n v="11.76259085188895"/>
    <n v="15.469611880159686"/>
    <n v="0"/>
    <n v="8.0257852428281592E-3"/>
    <n v="8.0079501645107607E-3"/>
    <n v="0"/>
    <n v="0"/>
    <n v="8.560837592350037E-3"/>
    <n v="0"/>
    <n v="0"/>
    <n v="1.4362992538238034E-2"/>
    <n v="5.2594938645613388E-3"/>
    <n v="6.8400650517546676E-3"/>
    <n v="7.3837224234019052E-3"/>
    <x v="0"/>
    <m/>
    <s v="no impacts"/>
    <x v="8"/>
    <s v="no impacts"/>
    <x v="6"/>
    <s v=""/>
  </r>
  <r>
    <s v="Bamenda-Park-Pharmacy-MTN"/>
    <s v="NRO_113"/>
    <s v="NORD-OUEST"/>
    <s v="MTN sharing"/>
    <m/>
    <s v="NORD-OUEST"/>
    <s v="Bamenda"/>
    <s v="Huawei"/>
    <n v="1.6604279562712416"/>
    <n v="7.7047538331150342E-2"/>
    <n v="0"/>
    <n v="0.53926142800478272"/>
    <n v="1.5049239084218669"/>
    <n v="0"/>
    <n v="0"/>
    <n v="0"/>
    <n v="0"/>
    <n v="0"/>
    <n v="0"/>
    <n v="2.1781742267375243E-2"/>
    <n v="0"/>
    <n v="7.3123821101323226E-3"/>
    <x v="0"/>
    <m/>
    <s v="no impacts"/>
    <x v="8"/>
    <s v="no impacts"/>
    <x v="6"/>
    <s v=""/>
  </r>
  <r>
    <s v="Kumba-CCAS-IHS"/>
    <s v="SUO_109"/>
    <s v="SUD-OUEST"/>
    <s v="IHS"/>
    <s v="Grid-Gen"/>
    <s v="SUD-OUEST"/>
    <s v="Kumba"/>
    <s v="Huawei"/>
    <n v="0"/>
    <n v="4.1020680130010589E-3"/>
    <n v="0"/>
    <n v="0"/>
    <n v="0"/>
    <n v="7.5620732065758639E-3"/>
    <n v="1.5855384624164963E-2"/>
    <n v="0"/>
    <n v="7.4728978149888855E-3"/>
    <n v="7.4728978149888855E-3"/>
    <n v="1.4362992538238034E-2"/>
    <n v="5.5782510684741476E-3"/>
    <n v="6.4980617991669343E-3"/>
    <n v="7.3123821101323217E-3"/>
    <x v="0"/>
    <m/>
    <s v="no impacts"/>
    <x v="8"/>
    <s v="no impacts"/>
    <x v="6"/>
    <s v=""/>
  </r>
  <r>
    <s v="Brigaya"/>
    <s v="EST_056"/>
    <s v="CENTRE"/>
    <s v="IHS"/>
    <s v="Solar-Gen"/>
    <s v="EST"/>
    <s v="Brigaya"/>
    <s v="NOKIA"/>
    <n v="2.9427879223703924E-3"/>
    <n v="0"/>
    <n v="7.1340313269584272E-3"/>
    <n v="0"/>
    <n v="0"/>
    <n v="0"/>
    <n v="0"/>
    <n v="0"/>
    <n v="0"/>
    <n v="0"/>
    <n v="8.3680043483647677E-3"/>
    <n v="5.8438820717348853E-3"/>
    <n v="7.5240715569302175E-3"/>
    <n v="7.0805260920062405E-3"/>
    <x v="0"/>
    <m/>
    <s v="IHS"/>
    <x v="0"/>
    <s v="Defaut GE &amp; Power Cabinet"/>
    <x v="0"/>
    <s v="(04/22/2026 retour IHS ) : power issue NUR to be checked  || "/>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0"/>
    <n v="2.0984849257593217E-2"/>
    <n v="0"/>
    <n v="7.044855935371382E-3"/>
    <x v="2"/>
    <m/>
    <s v="no impacts"/>
    <x v="8"/>
    <s v="no impacts"/>
    <x v="6"/>
    <s v=""/>
  </r>
  <r>
    <s v="Mendankwe"/>
    <s v="NRO_229"/>
    <s v="NORD-OUEST"/>
    <s v="IHS"/>
    <s v="Grid-Gen"/>
    <s v="NORD-OUEST"/>
    <s v="Bamenda"/>
    <s v="Huawei"/>
    <n v="0"/>
    <n v="0"/>
    <n v="0"/>
    <n v="0"/>
    <n v="0"/>
    <n v="0"/>
    <n v="0"/>
    <n v="0"/>
    <n v="0"/>
    <n v="0"/>
    <n v="0"/>
    <n v="2.0453587251071874E-2"/>
    <n v="0"/>
    <n v="6.8665051521974241E-3"/>
    <x v="0"/>
    <m/>
    <s v="no impacts"/>
    <x v="8"/>
    <s v="no impacts"/>
    <x v="6"/>
    <s v=""/>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8.2431087610757414E-3"/>
    <n v="5.312620065213625E-3"/>
    <n v="7.2504689548598782E-3"/>
    <n v="6.7416596039756669E-3"/>
    <x v="0"/>
    <m/>
    <s v="no impacts"/>
    <x v="8"/>
    <s v="no impacts"/>
    <x v="6"/>
    <s v=""/>
  </r>
  <r>
    <s v="Micro_SNH"/>
    <s v="CTR_843"/>
    <s v="Yaounde"/>
    <s v="CAMUSAT"/>
    <s v="Good Grid no GE - 8h"/>
    <s v="CENTRE"/>
    <s v="Yaounde"/>
    <s v="ZTE"/>
    <n v="0.29934395447917261"/>
    <n v="0.64734200260820185"/>
    <n v="0"/>
    <n v="0.21432413614014667"/>
    <n v="0"/>
    <n v="0"/>
    <n v="0"/>
    <n v="0.82690557110774376"/>
    <n v="0.17981325959598565"/>
    <n v="0.18207831454229492"/>
    <n v="0"/>
    <n v="1.2537783353903381E-2"/>
    <n v="3.933037404759112E-3"/>
    <n v="6.2601124894059159E-3"/>
    <x v="0"/>
    <m/>
    <s v="no impacts"/>
    <x v="8"/>
    <s v="no impacts"/>
    <x v="6"/>
    <s v=""/>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0"/>
    <n v="1.8062908221725918E-2"/>
    <n v="0"/>
    <n v="6.0639266279146446E-3"/>
    <x v="0"/>
    <m/>
    <s v="no impacts"/>
    <x v="8"/>
    <s v="no impacts"/>
    <x v="6"/>
    <s v=""/>
  </r>
  <r>
    <s v="Mbamti-New"/>
    <s v="ADM_154"/>
    <s v="ADAMAOUA"/>
    <s v="IHS"/>
    <s v="Solar-Gen"/>
    <s v="ADAMAOUA"/>
    <s v="Mbamti"/>
    <s v="NOKIA"/>
    <n v="2.3189627789662859E-3"/>
    <n v="7.7705625802252945E-2"/>
    <n v="3.4155929789315864E-2"/>
    <n v="0"/>
    <n v="0"/>
    <n v="0"/>
    <n v="4.4846242712833745E-2"/>
    <n v="0.19942687465053999"/>
    <n v="3.7012009378622895E-2"/>
    <n v="1.516157138129019E-3"/>
    <n v="1.2629936789692353E-4"/>
    <n v="1.2220440552832643E-2"/>
    <n v="3.0780292732900819E-3"/>
    <n v="5.7257354309730437E-3"/>
    <x v="0"/>
    <m/>
    <s v="IHS"/>
    <x v="0"/>
    <s v="Defaut GE &amp; Power Cabinet"/>
    <x v="0"/>
    <s v="(04/22/2026 retour IHS ) : power issue NUR to be checked  || "/>
  </r>
  <r>
    <s v="Sodecoton"/>
    <s v="EXN_001"/>
    <s v="Maroua"/>
    <s v="IHS"/>
    <s v="Grid-Gen"/>
    <s v="EXTREME-NORD"/>
    <s v="Maroua"/>
    <s v="Huawei"/>
    <n v="0"/>
    <n v="2.0510340065005295E-3"/>
    <n v="0"/>
    <n v="0"/>
    <n v="5.439698886805751E-3"/>
    <n v="0"/>
    <n v="0"/>
    <n v="0"/>
    <n v="0"/>
    <n v="0"/>
    <n v="1.3738514601792902E-2"/>
    <n v="0"/>
    <n v="6.8400650517546676E-3"/>
    <n v="5.5288742783927312E-3"/>
    <x v="0"/>
    <m/>
    <s v="IHS"/>
    <x v="0"/>
    <s v="Defaut GE &amp; Power Cabinet"/>
    <x v="0"/>
    <s v="(04/22/2026 retour IHS ) : power issue NUR to be checked  || "/>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0"/>
    <n v="1.5034714784554131E-2"/>
    <n v="0"/>
    <n v="5.0473271638230418E-3"/>
    <x v="2"/>
    <m/>
    <s v="no impacts"/>
    <x v="8"/>
    <s v="no impacts"/>
    <x v="6"/>
    <s v=""/>
  </r>
  <r>
    <s v="SONGKOLONG-IHS"/>
    <s v="NRO_094"/>
    <s v="NORD-OUEST"/>
    <s v="IHS"/>
    <s v="Gen Only"/>
    <s v="NORD-OUEST"/>
    <s v="Songkolong"/>
    <s v="NOKIA"/>
    <n v="0.27985492565527881"/>
    <n v="0"/>
    <n v="0"/>
    <n v="0"/>
    <n v="0"/>
    <n v="0"/>
    <n v="3.043917372510093"/>
    <n v="4.1375493385060222"/>
    <n v="3.0711289376977202"/>
    <n v="0"/>
    <n v="0"/>
    <n v="1.4875336182597843E-2"/>
    <n v="0"/>
    <n v="4.9938219288708924E-3"/>
    <x v="2"/>
    <m/>
    <s v="no impacts"/>
    <x v="8"/>
    <s v="no impacts"/>
    <x v="6"/>
    <s v=""/>
  </r>
  <r>
    <s v="Lokoti"/>
    <s v="ADM_051"/>
    <s v="ADAMAOUA"/>
    <s v="IHS"/>
    <s v="Solar-Grid-Gen"/>
    <s v="ADAMAOUA"/>
    <s v="Lokoti"/>
    <s v="NOKIA"/>
    <n v="0"/>
    <n v="0"/>
    <n v="0"/>
    <n v="0"/>
    <n v="0"/>
    <n v="0"/>
    <n v="0"/>
    <n v="0"/>
    <n v="0"/>
    <n v="1.1772183931543414E-3"/>
    <n v="1.6418917826600062E-3"/>
    <n v="6.375882027565301E-3"/>
    <n v="4.7880455362285575E-3"/>
    <n v="4.8718300953770671E-3"/>
    <x v="0"/>
    <m/>
    <s v="no impacts"/>
    <x v="8"/>
    <s v="no impacts"/>
    <x v="6"/>
    <s v=""/>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0"/>
    <n v="1.4344074176076582E-2"/>
    <n v="0"/>
    <n v="4.8154711456969632E-3"/>
    <x v="2"/>
    <m/>
    <s v="no impacts"/>
    <x v="8"/>
    <s v="no impacts"/>
    <x v="6"/>
    <s v=""/>
  </r>
  <r>
    <s v="BAMENDA-MILE4-IHS"/>
    <s v="NRO_117"/>
    <s v="NORD-OUEST"/>
    <s v="IHS"/>
    <s v="Grid-Gen"/>
    <s v="NORD-OUEST"/>
    <s v="Bamenda"/>
    <s v="Huawei"/>
    <n v="0"/>
    <n v="0"/>
    <n v="0"/>
    <n v="0"/>
    <n v="3.3321633521957126"/>
    <n v="0"/>
    <n v="1.1231283868813724"/>
    <n v="0"/>
    <n v="0"/>
    <n v="0"/>
    <n v="0"/>
    <n v="1.4025316972163573E-2"/>
    <n v="0"/>
    <n v="4.7084606757925203E-3"/>
    <x v="0"/>
    <m/>
    <s v="no impacts"/>
    <x v="8"/>
    <s v="no impacts"/>
    <x v="6"/>
    <s v=""/>
  </r>
  <r>
    <s v="Nkwein-Clinic-St-Louis-MTN"/>
    <s v="NRO_244"/>
    <s v="NORD-OUEST"/>
    <s v="IHS"/>
    <s v="Grid-Gen"/>
    <s v="NORD-OUEST"/>
    <s v="Bamenda"/>
    <s v="Huawei"/>
    <n v="0"/>
    <n v="0"/>
    <n v="0"/>
    <n v="0"/>
    <n v="0"/>
    <n v="0"/>
    <n v="0"/>
    <n v="0"/>
    <n v="0"/>
    <n v="0"/>
    <n v="0"/>
    <n v="1.354718116629436E-2"/>
    <n v="0"/>
    <n v="4.5479449709359566E-3"/>
    <x v="0"/>
    <m/>
    <s v="no impacts"/>
    <x v="8"/>
    <s v="no impacts"/>
    <x v="6"/>
    <s v=""/>
  </r>
  <r>
    <s v="Dong-MTN-IHS"/>
    <s v="CTR_167"/>
    <s v="CENTRE"/>
    <s v="IHS"/>
    <s v="Hybrid-Gen"/>
    <s v="CENTRE"/>
    <s v="Dong"/>
    <s v="NOKIA"/>
    <n v="1.7121675184699329E-3"/>
    <n v="0"/>
    <n v="0"/>
    <n v="0"/>
    <n v="2.6731191638337946E-2"/>
    <n v="0"/>
    <n v="2.4951504218943453E-2"/>
    <n v="9.6363076401558712E-3"/>
    <n v="2.6752617476094621E-3"/>
    <n v="0"/>
    <n v="0"/>
    <n v="6.3751440782566556E-3"/>
    <n v="3.0780292732900815E-3"/>
    <n v="3.7453664466535548E-3"/>
    <x v="0"/>
    <m/>
    <s v="no impacts"/>
    <x v="8"/>
    <s v="no impacts"/>
    <x v="6"/>
    <s v=""/>
  </r>
  <r>
    <s v="Bapa"/>
    <s v="OST_259"/>
    <s v="OUEST"/>
    <s v="CAMUSAT"/>
    <s v="Hybrid Solar - S1"/>
    <s v="OUEST"/>
    <s v="Bapa"/>
    <s v="NOKIA"/>
    <n v="1.6051570485658829E-3"/>
    <n v="0"/>
    <n v="9.1770586210848173E-3"/>
    <n v="0"/>
    <n v="0"/>
    <n v="0"/>
    <n v="0"/>
    <n v="0"/>
    <n v="0"/>
    <n v="0"/>
    <n v="0"/>
    <n v="1.0359609127166875E-2"/>
    <n v="0"/>
    <n v="3.4778402718924034E-3"/>
    <x v="0"/>
    <m/>
    <s v="no impacts"/>
    <x v="8"/>
    <s v="no impacts"/>
    <x v="6"/>
    <s v=""/>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0"/>
    <n v="1.009397812390548E-2"/>
    <n v="0"/>
    <n v="3.388664880305182E-3"/>
    <x v="0"/>
    <m/>
    <s v="no impacts"/>
    <x v="8"/>
    <s v="no impacts"/>
    <x v="6"/>
    <s v=""/>
  </r>
  <r>
    <s v="Nkwein-MTN"/>
    <s v="NRO_221"/>
    <s v="NORD-OUEST"/>
    <s v="IHS"/>
    <s v="Grid-Gen"/>
    <s v="NORD-OUEST"/>
    <s v="Bamenda"/>
    <s v="Huawei"/>
    <n v="0"/>
    <n v="0"/>
    <n v="0"/>
    <n v="0"/>
    <n v="0"/>
    <n v="0"/>
    <n v="0"/>
    <n v="0"/>
    <n v="0"/>
    <n v="0"/>
    <n v="0"/>
    <n v="9.8283471206449275E-3"/>
    <n v="0"/>
    <n v="3.299489488718243E-3"/>
    <x v="0"/>
    <m/>
    <s v="no impacts"/>
    <x v="8"/>
    <s v="no impacts"/>
    <x v="6"/>
    <s v=""/>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0"/>
    <n v="6.9064060847774068E-3"/>
    <n v="1.1970113840578233E-3"/>
    <n v="2.9427879223706821E-3"/>
    <x v="0"/>
    <m/>
    <s v="no impacts"/>
    <x v="8"/>
    <s v="no impacts"/>
    <x v="6"/>
    <s v=""/>
  </r>
  <r>
    <s v="Bda-Chinde"/>
    <s v="NRO_227"/>
    <s v="NORD-OUEST"/>
    <s v="IHS"/>
    <s v="Hybrid-Gen-Lithium"/>
    <s v="NORD-OUEST"/>
    <s v="Bamenda"/>
    <s v="Huawei"/>
    <n v="6.5439399257490027"/>
    <n v="0.1916200814421016"/>
    <n v="4.0902076859199905"/>
    <n v="7.4728978149888855E-3"/>
    <n v="7.3837224234019052E-3"/>
    <n v="7.5620732065758639E-3"/>
    <n v="0"/>
    <n v="0"/>
    <n v="0.81732813405130222"/>
    <n v="0"/>
    <n v="3.7468676186707918E-3"/>
    <n v="7.1720370880381914E-3"/>
    <n v="0"/>
    <n v="2.9427879223703252E-3"/>
    <x v="0"/>
    <m/>
    <s v="no impacts"/>
    <x v="8"/>
    <s v="no impacts"/>
    <x v="6"/>
    <s v=""/>
  </r>
  <r>
    <s v="Pinyin-New"/>
    <s v="NRO_247"/>
    <s v="NORD-OUEST"/>
    <s v="IHS"/>
    <s v="Grid Gen"/>
    <s v="NORD-OUEST"/>
    <s v="Pinyin"/>
    <s v="NOKIA"/>
    <n v="0"/>
    <n v="0"/>
    <n v="0"/>
    <n v="0"/>
    <n v="0"/>
    <n v="5.2032381332695306E-3"/>
    <n v="0"/>
    <n v="0"/>
    <n v="0"/>
    <n v="0"/>
    <n v="0"/>
    <n v="6.1095130749957705E-3"/>
    <n v="0"/>
    <n v="2.0510340065006218E-3"/>
    <x v="2"/>
    <m/>
    <s v="no impacts"/>
    <x v="8"/>
    <s v="no impacts"/>
    <x v="6"/>
    <s v=""/>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0"/>
    <n v="5.0475732718214261E-3"/>
    <n v="0"/>
    <n v="1.6945285661437951E-3"/>
    <x v="0"/>
    <m/>
    <s v="no impacts"/>
    <x v="8"/>
    <s v="no impacts"/>
    <x v="6"/>
    <s v=""/>
  </r>
  <r>
    <s v="Gaba"/>
    <s v="NRD_155"/>
    <s v="NORD"/>
    <s v="CAMUSAT"/>
    <s v="Hybrid Solar - S3"/>
    <s v="NORD"/>
    <s v="Gaba"/>
    <s v="NOKIA"/>
    <n v="0"/>
    <n v="0"/>
    <n v="0"/>
    <n v="0"/>
    <n v="0"/>
    <n v="0"/>
    <n v="0"/>
    <n v="0.85426571394147588"/>
    <n v="0.72738700960816571"/>
    <n v="3.3197102560929338E-3"/>
    <n v="0"/>
    <n v="5.0469890619532498E-3"/>
    <n v="0"/>
    <n v="1.6943324401527621E-3"/>
    <x v="0"/>
    <m/>
    <s v="no impacts"/>
    <x v="8"/>
    <s v="no impacts"/>
    <x v="6"/>
    <s v=""/>
  </r>
  <r>
    <s v="Etoa-Dispensaire"/>
    <s v="CTR_715"/>
    <s v="Yaounde"/>
    <s v="CAMUSAT"/>
    <s v="Good Grid + GE"/>
    <s v="CENTRE"/>
    <s v="Yaounde"/>
    <s v="ZTE"/>
    <n v="13.444884614177317"/>
    <n v="0"/>
    <n v="0"/>
    <n v="0"/>
    <n v="0"/>
    <n v="0"/>
    <n v="0"/>
    <n v="0"/>
    <n v="0"/>
    <n v="0"/>
    <n v="7.1190484754745029E-3"/>
    <n v="1.9125432234771494E-3"/>
    <n v="0"/>
    <n v="1.6586622835179196E-3"/>
    <x v="0"/>
    <m/>
    <s v="no impacts"/>
    <x v="8"/>
    <s v="no impacts"/>
    <x v="6"/>
    <s v=""/>
  </r>
  <r>
    <s v="Batibo"/>
    <s v="NRO_010"/>
    <s v="NORD-OUEST"/>
    <s v="IHS"/>
    <s v="Grid-Gen"/>
    <s v="NORD-OUEST"/>
    <s v="Batibo"/>
    <s v="NOKIA"/>
    <n v="0"/>
    <n v="1.0701046990435794E-3"/>
    <n v="0"/>
    <n v="0"/>
    <n v="5.269374667359035E-2"/>
    <n v="5.0409182907438033E-3"/>
    <n v="0"/>
    <n v="0"/>
    <n v="0"/>
    <n v="0"/>
    <n v="0"/>
    <n v="4.7813580586923646E-3"/>
    <n v="0"/>
    <n v="1.6051570485657116E-3"/>
    <x v="2"/>
    <m/>
    <s v="IHS"/>
    <x v="0"/>
    <s v="Defaut GE &amp; Power Cabinet"/>
    <x v="0"/>
    <s v="(04/22/2026 cell nokia): 22/04/2026 : Rajout d'un second depart ..;..;(04/22/2026 cell nokia): 22/04/2026 : Rajout d'un second depart ..;..;(04/22/2026 cell nokia): 22/04/2026 : Rajout d'un second depart "/>
  </r>
  <r>
    <s v="Meyo"/>
    <s v="CTR_320"/>
    <s v="Yaounde"/>
    <s v="IHS"/>
    <s v="Grid-Gen"/>
    <s v="CENTRE"/>
    <s v="Yaounde"/>
    <s v="ZTE"/>
    <n v="0"/>
    <n v="0"/>
    <n v="0"/>
    <n v="0"/>
    <n v="0"/>
    <n v="0"/>
    <n v="0"/>
    <n v="0"/>
    <n v="0"/>
    <n v="0"/>
    <n v="1.0865916094145294E-2"/>
    <n v="0"/>
    <n v="0"/>
    <n v="1.551651813613444E-3"/>
    <x v="0"/>
    <m/>
    <s v="no impacts"/>
    <x v="8"/>
    <s v="no impacts"/>
    <x v="6"/>
    <s v=""/>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0"/>
    <n v="1.2750288156524519E-3"/>
    <n v="2.1204201660437317E-3"/>
    <n v="1.5338167352963448E-3"/>
    <x v="0"/>
    <m/>
    <s v="no impacts"/>
    <x v="8"/>
    <s v="no impacts"/>
    <x v="6"/>
    <s v=""/>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0"/>
    <n v="4.5162497695249966E-3"/>
    <n v="0"/>
    <n v="1.5161571381288477E-3"/>
    <x v="0"/>
    <m/>
    <s v="no impacts"/>
    <x v="8"/>
    <s v="no impacts"/>
    <x v="6"/>
    <s v=""/>
  </r>
  <r>
    <s v="Banda"/>
    <s v="NRD_029"/>
    <s v="NORD"/>
    <s v="IHS"/>
    <s v="Solar-Gen"/>
    <s v="NORD"/>
    <s v="Banda"/>
    <s v="NOKIA"/>
    <n v="0"/>
    <n v="0"/>
    <n v="0"/>
    <n v="0"/>
    <n v="0"/>
    <n v="0"/>
    <n v="0"/>
    <n v="0.44536765914319032"/>
    <n v="0"/>
    <n v="0"/>
    <n v="0"/>
    <n v="3.9844650489102192E-3"/>
    <n v="0"/>
    <n v="1.3376308738047311E-3"/>
    <x v="0"/>
    <m/>
    <s v="no impacts"/>
    <x v="8"/>
    <s v="no impacts"/>
    <x v="6"/>
    <s v=""/>
  </r>
  <r>
    <s v="Madingring"/>
    <s v="NRD_036"/>
    <s v="NORD"/>
    <s v="IHS"/>
    <s v="Solar-Gen"/>
    <s v="NORD"/>
    <s v="Madingring"/>
    <s v="NOKIA"/>
    <n v="1.118062274587154"/>
    <n v="0"/>
    <n v="1.4204673877937353"/>
    <n v="1.6082854203479202"/>
    <n v="0"/>
    <n v="0"/>
    <n v="4.2425189959044776"/>
    <n v="9.2961487794130768"/>
    <n v="9.2962028860272525"/>
    <n v="4.1896352632314127"/>
    <n v="0"/>
    <n v="3.7188340456493336E-3"/>
    <n v="0"/>
    <n v="1.2484554822176806E-3"/>
    <x v="0"/>
    <m/>
    <s v="no impacts"/>
    <x v="8"/>
    <s v="no impacts"/>
    <x v="6"/>
    <s v="(04/22/2026 ocm ran 18h): New BTS installed and not yet accepted..;..;(04/22/2026 ocm ran 15h): New BTS installed and not yet accepted..;..;(04/22/2026 ocm ran 12h): New BTS installed and not yet accepted"/>
  </r>
  <r>
    <s v="Gamba-MTN"/>
    <s v="NRD_059"/>
    <s v="NORD"/>
    <s v="IHS"/>
    <s v="Solar-Gen"/>
    <s v="NORD"/>
    <s v="Gamba"/>
    <s v="NOKIA"/>
    <n v="2.1309117950446845"/>
    <n v="0"/>
    <n v="1.0701046990439218E-3"/>
    <n v="1.2841978916149027E-3"/>
    <n v="3.4674871358294994E-2"/>
    <n v="0"/>
    <n v="0"/>
    <n v="5.2173817207847213"/>
    <n v="0"/>
    <n v="4.8765251412355187E-2"/>
    <n v="0"/>
    <n v="3.7188340456493336E-3"/>
    <n v="0"/>
    <n v="1.2484554822176806E-3"/>
    <x v="0"/>
    <m/>
    <s v="no impacts"/>
    <x v="8"/>
    <s v="no impacts"/>
    <x v="6"/>
    <s v=""/>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0"/>
    <n v="3.4532030423884484E-3"/>
    <n v="0"/>
    <n v="1.1592800906306299E-3"/>
    <x v="2"/>
    <m/>
    <s v="no impacts"/>
    <x v="8"/>
    <s v="no impacts"/>
    <x v="6"/>
    <s v=""/>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0"/>
    <n v="3.1875720391280845E-3"/>
    <n v="0"/>
    <n v="1.0701046990437544E-3"/>
    <x v="0"/>
    <m/>
    <s v="no impacts"/>
    <x v="8"/>
    <s v="no impacts"/>
    <x v="6"/>
    <s v=""/>
  </r>
  <r>
    <s v="Ahala"/>
    <s v="CTR_195"/>
    <s v="Yaounde"/>
    <s v="IHS"/>
    <s v="Grid-Gen-Lithium"/>
    <s v="CENTRE"/>
    <s v="Yaounde"/>
    <s v="ZTE"/>
    <n v="0"/>
    <n v="4.2423944092023307"/>
    <n v="0"/>
    <n v="0"/>
    <n v="0"/>
    <n v="0"/>
    <n v="4.0342947153949517E-2"/>
    <n v="0"/>
    <n v="0"/>
    <n v="0"/>
    <n v="7.1190484754745029E-3"/>
    <n v="0"/>
    <n v="0"/>
    <n v="1.0165994640915666E-3"/>
    <x v="0"/>
    <m/>
    <s v="no impacts"/>
    <x v="8"/>
    <s v="no impacts"/>
    <x v="6"/>
    <s v=""/>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0"/>
    <n v="2.9222792626341812E-3"/>
    <n v="0"/>
    <n v="9.8104285408349284E-4"/>
    <x v="0"/>
    <m/>
    <s v="no impacts"/>
    <x v="8"/>
    <s v="no impacts"/>
    <x v="6"/>
    <s v=""/>
  </r>
  <r>
    <s v="Guidjiba-MTN"/>
    <s v="NRD_058"/>
    <s v="NORD"/>
    <s v="IHS"/>
    <s v="Solar-Gen"/>
    <s v="NORD"/>
    <s v="Guidjiba"/>
    <s v="NOKIA"/>
    <n v="0"/>
    <n v="0"/>
    <n v="0"/>
    <n v="0"/>
    <n v="0"/>
    <n v="0"/>
    <n v="0"/>
    <n v="0.4182473777471255"/>
    <n v="0.3549708086212327"/>
    <n v="0"/>
    <n v="0"/>
    <n v="2.9219410358676976E-3"/>
    <n v="0"/>
    <n v="9.8092930745687112E-4"/>
    <x v="0"/>
    <m/>
    <s v="no impacts"/>
    <x v="8"/>
    <s v="no impacts"/>
    <x v="6"/>
    <s v=""/>
  </r>
  <r>
    <s v="Orange-Bastos"/>
    <s v="CTR_820"/>
    <s v="Yaounde"/>
    <m/>
    <m/>
    <s v="CENTRE"/>
    <s v="Yaounde"/>
    <s v="ZTE"/>
    <n v="0"/>
    <n v="0"/>
    <n v="0"/>
    <n v="0"/>
    <n v="0"/>
    <n v="0"/>
    <n v="0"/>
    <n v="0"/>
    <n v="0"/>
    <n v="0"/>
    <n v="0"/>
    <n v="2.8688148352157242E-3"/>
    <n v="0"/>
    <n v="9.6309422913952957E-4"/>
    <x v="0"/>
    <m/>
    <s v="no impacts"/>
    <x v="8"/>
    <s v="no impacts"/>
    <x v="6"/>
    <s v=""/>
  </r>
  <r>
    <s v="Akok-II"/>
    <s v="SUD_127"/>
    <s v="CENTRE"/>
    <s v="CAMUSAT"/>
    <s v="Hybrid Solar - S3"/>
    <s v="SUD"/>
    <s v="Akom-I"/>
    <s v="NOKIA"/>
    <n v="7.2127137215191275E-2"/>
    <n v="0"/>
    <n v="4.399779337716108E-2"/>
    <n v="0"/>
    <n v="0"/>
    <n v="9.2742407250450407E-4"/>
    <n v="0"/>
    <n v="8.7632028686346439E-2"/>
    <n v="0"/>
    <n v="0"/>
    <n v="0"/>
    <n v="2.6563100326068125E-3"/>
    <n v="0"/>
    <n v="8.9175391586982075E-4"/>
    <x v="0"/>
    <m/>
    <s v="no impacts"/>
    <x v="8"/>
    <s v="no impacts"/>
    <x v="6"/>
    <s v=""/>
  </r>
  <r>
    <s v="Kumba-Kake"/>
    <s v="SUO_052"/>
    <s v="SUD-OUEST"/>
    <s v="IHS"/>
    <s v="Hybrid-Gen"/>
    <s v="SUD-OUEST"/>
    <s v="Kumba"/>
    <s v="Huawei"/>
    <n v="0"/>
    <n v="0"/>
    <n v="0"/>
    <n v="0"/>
    <n v="5.3505234952187721E-4"/>
    <n v="5.671554904931899E-3"/>
    <n v="1.9618586149135506E-3"/>
    <n v="0"/>
    <n v="1.8726832233265705E-3"/>
    <n v="3.2816544104008467E-3"/>
    <n v="0"/>
    <n v="2.3906790293460635E-3"/>
    <n v="0"/>
    <n v="8.0257852428281603E-4"/>
    <x v="0"/>
    <m/>
    <s v="no impacts"/>
    <x v="8"/>
    <s v="no impacts"/>
    <x v="6"/>
    <s v=""/>
  </r>
  <r>
    <s v="Mulang-IHS"/>
    <s v="NRO_120"/>
    <s v="NORD-OUEST"/>
    <s v="IHS"/>
    <s v="Grid-Gen"/>
    <s v="NORD-OUEST"/>
    <s v="Bamenda"/>
    <s v="Huawei"/>
    <n v="0"/>
    <n v="0"/>
    <n v="0"/>
    <n v="0"/>
    <n v="0"/>
    <n v="0"/>
    <n v="0"/>
    <n v="0"/>
    <n v="0"/>
    <n v="0"/>
    <n v="0"/>
    <n v="2.3906790293460635E-3"/>
    <n v="0"/>
    <n v="8.0257852428281603E-4"/>
    <x v="0"/>
    <m/>
    <s v="no impacts"/>
    <x v="8"/>
    <s v="no impacts"/>
    <x v="6"/>
    <s v=""/>
  </r>
  <r>
    <s v="Meyo-II"/>
    <s v="CTR_850"/>
    <s v="Yaounde"/>
    <s v="CAMUSAT"/>
    <s v="Good Grid no GE - 8h"/>
    <s v="CENTRE"/>
    <s v="Binguela"/>
    <s v="ZTE"/>
    <n v="8.6820626196733777"/>
    <n v="0"/>
    <n v="0"/>
    <n v="0"/>
    <n v="0"/>
    <n v="0.5078716901661654"/>
    <n v="0"/>
    <n v="0"/>
    <n v="0"/>
    <n v="0"/>
    <n v="0"/>
    <n v="1.5937860195653108E-3"/>
    <n v="0"/>
    <n v="5.3505234952230308E-4"/>
    <x v="0"/>
    <m/>
    <s v="no impacts"/>
    <x v="8"/>
    <s v="no impacts"/>
    <x v="6"/>
    <s v=""/>
  </r>
  <r>
    <s v="Ntumansah"/>
    <s v="NRO_002"/>
    <s v="NORD-OUEST"/>
    <s v="IHS"/>
    <s v="Grid-Gen"/>
    <s v="NORD-OUEST"/>
    <s v="Bamenda"/>
    <s v="Huawei"/>
    <n v="0"/>
    <n v="0"/>
    <n v="0"/>
    <n v="0"/>
    <n v="0"/>
    <n v="0"/>
    <n v="0"/>
    <n v="0"/>
    <n v="0"/>
    <n v="0"/>
    <n v="3.7468676186707918E-3"/>
    <n v="0"/>
    <n v="0"/>
    <n v="5.3505234952187731E-4"/>
    <x v="0"/>
    <m/>
    <s v="no impacts"/>
    <x v="8"/>
    <s v="no impacts"/>
    <x v="6"/>
    <s v=""/>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2.9974940949366331E-3"/>
    <n v="0"/>
    <n v="0"/>
    <n v="4.2804187961750177E-4"/>
    <x v="0"/>
    <m/>
    <s v="no impacts"/>
    <x v="8"/>
    <s v="no impacts"/>
    <x v="6"/>
    <s v=""/>
  </r>
  <r>
    <s v="Bepanda"/>
    <s v="LIT_050"/>
    <s v="Douala"/>
    <s v="IHS"/>
    <s v="GridOnly"/>
    <s v="LITTORAL"/>
    <s v="Douala"/>
    <s v="ZTE"/>
    <n v="46.520768591999044"/>
    <n v="0"/>
    <n v="0"/>
    <n v="0"/>
    <n v="0"/>
    <n v="34.123391632637336"/>
    <n v="0"/>
    <n v="14.623319578920938"/>
    <n v="0"/>
    <n v="0"/>
    <n v="2.9974940949366331E-3"/>
    <n v="0"/>
    <n v="0"/>
    <n v="4.2804187961750177E-4"/>
    <x v="0"/>
    <m/>
    <s v="no impacts"/>
    <x v="8"/>
    <s v="no impacts"/>
    <x v="6"/>
    <s v=""/>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0"/>
    <n v="0"/>
    <n v="5.8140552939922596E-4"/>
    <n v="3.0319633139577171E-4"/>
    <x v="0"/>
    <m/>
    <s v="no impacts"/>
    <x v="8"/>
    <s v="no impacts"/>
    <x v="6"/>
    <s v=""/>
  </r>
  <r>
    <s v="Ngog-Mapubi-NEW"/>
    <s v="CTR_546"/>
    <s v="CENTRE"/>
    <m/>
    <m/>
    <s v="CENTRE"/>
    <s v="Ngog-Mapubi"/>
    <s v="NOKIA"/>
    <n v="4.6371203625224775E-4"/>
    <n v="2.8536125307818605E-4"/>
    <n v="0.12034696305619204"/>
    <n v="2.8536125307847553E-4"/>
    <n v="2.3185601812635546E-4"/>
    <n v="2.8536125307841763E-4"/>
    <n v="3.0319633139559802E-4"/>
    <n v="9.8641655228021125E-2"/>
    <n v="0.16764161075227144"/>
    <n v="2.8536125307841763E-4"/>
    <n v="0"/>
    <n v="0"/>
    <n v="5.4720520414031082E-4"/>
    <n v="2.8536125307830184E-4"/>
    <x v="0"/>
    <m/>
    <s v="no impacts"/>
    <x v="8"/>
    <s v="no impacts"/>
    <x v="6"/>
    <s v=""/>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0"/>
    <n v="0"/>
    <n v="5.1300487888183977E-4"/>
    <n v="2.6752617476106361E-4"/>
    <x v="0"/>
    <m/>
    <s v="no impacts"/>
    <x v="8"/>
    <s v="no impacts"/>
    <x v="6"/>
    <s v=""/>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0"/>
    <n v="7.9689300978202113E-4"/>
    <n v="0"/>
    <n v="2.675261747609386E-4"/>
    <x v="0"/>
    <m/>
    <s v="no impacts"/>
    <x v="8"/>
    <s v="no impacts"/>
    <x v="6"/>
    <s v=""/>
  </r>
  <r>
    <s v="Kumba"/>
    <s v="SUO_006"/>
    <s v="SUD-OUEST"/>
    <s v="IHS"/>
    <s v="Grid-Gen"/>
    <s v="SUD-OUEST"/>
    <s v="Kumba"/>
    <s v="Huawei"/>
    <n v="0"/>
    <n v="8.0257852428281603E-4"/>
    <n v="0"/>
    <n v="2.675261747609386E-4"/>
    <n v="0"/>
    <n v="6.3136177243581504E-3"/>
    <n v="8.0257852428281603E-4"/>
    <n v="0"/>
    <n v="1.6051570485656321E-3"/>
    <n v="3.4778402718922017E-3"/>
    <n v="0"/>
    <n v="7.9689300978202113E-4"/>
    <n v="0"/>
    <n v="2.675261747609386E-4"/>
    <x v="0"/>
    <m/>
    <s v="no impacts"/>
    <x v="8"/>
    <s v="no impacts"/>
    <x v="6"/>
    <s v=""/>
  </r>
  <r>
    <s v="Kumba-Preventive"/>
    <s v="SUO_217"/>
    <s v="SUD-OUEST"/>
    <s v="IHS"/>
    <s v="Grid-Gen"/>
    <s v="SUD-OUEST"/>
    <s v="Kumba"/>
    <s v="Huawei"/>
    <n v="0"/>
    <n v="0"/>
    <n v="8.9175391586979543E-5"/>
    <n v="3.9927389829154212"/>
    <n v="6.2422774110885678E-4"/>
    <n v="2.6752617476093858E-3"/>
    <n v="1.0701046990437544E-3"/>
    <n v="0"/>
    <n v="1.8726832233265705E-3"/>
    <n v="2.6752617476093862E-3"/>
    <n v="0"/>
    <n v="7.9689300978202113E-4"/>
    <n v="0"/>
    <n v="2.675261747609386E-4"/>
    <x v="0"/>
    <m/>
    <s v="no impacts"/>
    <x v="8"/>
    <s v="no impacts"/>
    <x v="6"/>
    <s v=""/>
  </r>
  <r>
    <s v="Kumba-Mbongue-Road"/>
    <s v="SUO_237"/>
    <s v="SUD-OUEST"/>
    <s v="IHS"/>
    <s v="Grid-Gen"/>
    <s v="SUD-OUEST"/>
    <s v="Kumba"/>
    <s v="Huawei"/>
    <n v="0"/>
    <n v="5.3505234952187721E-4"/>
    <n v="0"/>
    <n v="0"/>
    <n v="3.3315926296895559E-2"/>
    <n v="3.299489488718243E-3"/>
    <n v="1.9618586149135501E-3"/>
    <n v="0"/>
    <n v="1.8726832233265705E-3"/>
    <n v="2.1402093980875093E-3"/>
    <n v="0"/>
    <n v="7.9689300978202113E-4"/>
    <n v="0"/>
    <n v="2.675261747609386E-4"/>
    <x v="0"/>
    <m/>
    <s v="no impacts"/>
    <x v="8"/>
    <s v="no impacts"/>
    <x v="6"/>
    <s v=""/>
  </r>
  <r>
    <s v="Bfsam-Tyo-II"/>
    <s v="OST_232"/>
    <s v="Bafoussam"/>
    <s v="CAMUSAT"/>
    <s v="Good Grid + GE"/>
    <s v="OUEST"/>
    <s v="Bafoussam"/>
    <s v="Huawei"/>
    <n v="0"/>
    <n v="0"/>
    <n v="0"/>
    <n v="0"/>
    <n v="0"/>
    <n v="0"/>
    <n v="0"/>
    <n v="0"/>
    <n v="0"/>
    <n v="0"/>
    <n v="0"/>
    <n v="7.9689300978202113E-4"/>
    <n v="0"/>
    <n v="2.675261747609386E-4"/>
    <x v="0"/>
    <m/>
    <s v="no impacts"/>
    <x v="8"/>
    <s v="no impacts"/>
    <x v="6"/>
    <s v=""/>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0"/>
    <n v="0"/>
    <n v="5.130048788815067E-4"/>
    <n v="2.6752617476088987E-4"/>
    <x v="0"/>
    <m/>
    <s v="no impacts"/>
    <x v="8"/>
    <s v="no impacts"/>
    <x v="6"/>
    <s v=""/>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0"/>
    <n v="0"/>
    <n v="4.1905561441868411E-4"/>
    <n v="2.1853270826962181E-4"/>
    <x v="0"/>
    <m/>
    <s v="no impacts"/>
    <x v="8"/>
    <s v="no impacts"/>
    <x v="6"/>
    <s v=""/>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0"/>
    <n v="0"/>
    <n v="3.7620357784662328E-4"/>
    <n v="1.9618586149141573E-4"/>
    <x v="0"/>
    <m/>
    <s v="no impacts"/>
    <x v="8"/>
    <s v="no impacts"/>
    <x v="6"/>
    <s v=""/>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0"/>
    <n v="0"/>
    <n v="3.7620357784651226E-4"/>
    <n v="1.9618586149135786E-4"/>
    <x v="0"/>
    <m/>
    <s v="no impacts"/>
    <x v="8"/>
    <s v="no impacts"/>
    <x v="6"/>
    <s v=""/>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0"/>
    <n v="0"/>
    <n v="3.7620357784640124E-4"/>
    <n v="1.9618586149129996E-4"/>
    <x v="0"/>
    <m/>
    <s v="no impacts"/>
    <x v="8"/>
    <s v="no impacts"/>
    <x v="6"/>
    <s v=""/>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0"/>
    <n v="0"/>
    <n v="3.4200325258793018E-4"/>
    <n v="1.7835078317406171E-4"/>
    <x v="0"/>
    <m/>
    <s v="no impacts"/>
    <x v="8"/>
    <s v="no impacts"/>
    <x v="6"/>
    <s v=""/>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0"/>
    <n v="0"/>
    <n v="3.0780292732901504E-4"/>
    <n v="1.6051570485659184E-4"/>
    <x v="0"/>
    <m/>
    <s v="no impacts"/>
    <x v="8"/>
    <s v="no impacts"/>
    <x v="6"/>
    <s v=""/>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0"/>
    <n v="0"/>
    <n v="2.0520195155293575E-4"/>
    <n v="1.0701046990452966E-4"/>
    <x v="0"/>
    <m/>
    <s v="no impacts"/>
    <x v="8"/>
    <s v="no impacts"/>
    <x v="6"/>
    <s v=""/>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0"/>
    <n v="0"/>
    <n v="2.0520195155260268E-4"/>
    <n v="1.0701046990435595E-4"/>
    <x v="0"/>
    <m/>
    <s v="no impacts"/>
    <x v="8"/>
    <s v="no impacts"/>
    <x v="6"/>
    <s v=""/>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0"/>
    <n v="0"/>
    <n v="2.0520195155226961E-4"/>
    <n v="1.0701046990418226E-4"/>
    <x v="0"/>
    <m/>
    <s v="no impacts"/>
    <x v="8"/>
    <s v="no impacts"/>
    <x v="6"/>
    <s v=""/>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0"/>
    <n v="0"/>
    <n v="1.710016262940206E-4"/>
    <n v="8.9175391587059801E-5"/>
    <x v="0"/>
    <m/>
    <s v="no impacts"/>
    <x v="8"/>
    <s v="no impacts"/>
    <x v="6"/>
    <s v=""/>
  </r>
  <r>
    <s v="Bfsam-Ndiandam-II"/>
    <s v="OST_240"/>
    <s v="Bafoussam"/>
    <s v="CAMUSAT"/>
    <s v="Good Grid + GE"/>
    <s v="OUEST"/>
    <s v="Bafoussam"/>
    <s v="Huawei"/>
    <n v="0.91620580824294517"/>
    <n v="2.7666665239860402"/>
    <n v="3.8097510793789411"/>
    <n v="0"/>
    <n v="0"/>
    <n v="0"/>
    <n v="0"/>
    <n v="0"/>
    <n v="2.9998780080643086"/>
    <n v="13.530225463926062"/>
    <n v="0"/>
    <n v="2.6563100326067369E-4"/>
    <n v="0"/>
    <n v="8.9175391586979543E-5"/>
    <x v="0"/>
    <m/>
    <s v="no impacts"/>
    <x v="8"/>
    <s v="no impacts"/>
    <x v="6"/>
    <s v=""/>
  </r>
  <r>
    <s v="Maroua-Ouro-Tchede"/>
    <s v="EXN_092"/>
    <s v="Maroua"/>
    <s v="IHS"/>
    <s v="Grid-Gen"/>
    <s v="EXTREME-NORD"/>
    <s v="Maroua"/>
    <s v="Huawei"/>
    <n v="0"/>
    <n v="0"/>
    <n v="0"/>
    <n v="0"/>
    <n v="0"/>
    <n v="0"/>
    <n v="0"/>
    <n v="0"/>
    <n v="0"/>
    <n v="0.36196291445154988"/>
    <n v="0"/>
    <n v="2.6563100326067369E-4"/>
    <n v="0"/>
    <n v="8.9175391586979543E-5"/>
    <x v="0"/>
    <m/>
    <s v="no impacts"/>
    <x v="8"/>
    <s v="no impacts"/>
    <x v="6"/>
    <s v=""/>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0"/>
    <n v="0"/>
    <n v="1.3680130103499444E-4"/>
    <n v="7.1340313269532038E-5"/>
    <x v="0"/>
    <m/>
    <s v="no impacts"/>
    <x v="8"/>
    <s v="no impacts"/>
    <x v="6"/>
    <s v=""/>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0"/>
    <n v="0"/>
    <n v="1.0260097577663441E-4"/>
    <n v="5.3505234952351672E-5"/>
    <x v="0"/>
    <m/>
    <s v="no impacts"/>
    <x v="8"/>
    <s v="no impacts"/>
    <x v="6"/>
    <s v=""/>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0"/>
    <n v="0"/>
    <n v="1.026009757760793E-4"/>
    <n v="5.3505234952062184E-5"/>
    <x v="0"/>
    <m/>
    <s v="no impacts"/>
    <x v="8"/>
    <s v="no impacts"/>
    <x v="6"/>
    <s v=""/>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0"/>
    <n v="0"/>
    <n v="3.4200325258915143E-5"/>
    <n v="1.7835078317469854E-5"/>
    <x v="0"/>
    <m/>
    <s v="no impacts"/>
    <x v="8"/>
    <s v="no impacts"/>
    <x v="6"/>
    <s v=""/>
  </r>
  <r>
    <s v="Bangoua-nouveau-Camtel"/>
    <s v="OST_294"/>
    <s v="OUEST"/>
    <s v="CAMUSAT"/>
    <s v="Hybrid Solar - S1"/>
    <s v="OUEST"/>
    <s v="Bangoua"/>
    <s v="NOKIA"/>
    <n v="0"/>
    <n v="0"/>
    <n v="0"/>
    <n v="0"/>
    <n v="14.922929802204877"/>
    <n v="10.969301816894975"/>
    <n v="0.13286988910407271"/>
    <n v="1.4446413437091358E-3"/>
    <n v="0.19530180678650941"/>
    <n v="7.1340313269589948E-5"/>
    <n v="0"/>
    <n v="0"/>
    <n v="3.4200325258582076E-5"/>
    <n v="1.7835078317296165E-5"/>
    <x v="0"/>
    <m/>
    <s v="no impacts"/>
    <x v="8"/>
    <s v="no impacts"/>
    <x v="6"/>
    <s v=""/>
  </r>
  <r>
    <s v="KRIBI-NDOMBE-II"/>
    <s v="SUD_096"/>
    <s v="LITTORAL"/>
    <s v="CAMUSAT"/>
    <s v="Good Grid + Solar + GE"/>
    <s v="SUD"/>
    <s v="Kribi"/>
    <s v="ZTE"/>
    <n v="0"/>
    <n v="0"/>
    <n v="0"/>
    <n v="0"/>
    <n v="0"/>
    <n v="8.6845290698893322E-17"/>
    <n v="0"/>
    <n v="0"/>
    <n v="0"/>
    <n v="5.7896860465928885E-17"/>
    <n v="0"/>
    <n v="0"/>
    <n v="1.6653345369377348E-16"/>
    <n v="8.6845290698893322E-17"/>
    <x v="0"/>
    <m/>
    <s v="no impacts"/>
    <x v="8"/>
    <s v="no impacts"/>
    <x v="6"/>
    <s v=""/>
  </r>
  <r>
    <s v="Bertoua-Ngaikada"/>
    <s v="EST_051"/>
    <s v="CENTRE"/>
    <s v="IHS"/>
    <s v="Grid-Gen"/>
    <s v="EST"/>
    <s v="Bertoua"/>
    <s v="ZTE"/>
    <n v="0"/>
    <n v="0"/>
    <n v="0"/>
    <n v="1.2821102750026387"/>
    <n v="0"/>
    <n v="0"/>
    <n v="0"/>
    <n v="0"/>
    <n v="0"/>
    <n v="0"/>
    <n v="0"/>
    <n v="0"/>
    <n v="1.1102230246251565E-16"/>
    <n v="5.7896860465928885E-17"/>
    <x v="0"/>
    <m/>
    <s v="no impacts"/>
    <x v="8"/>
    <s v="no impacts"/>
    <x v="6"/>
    <s v=""/>
  </r>
  <r>
    <s v="Lendi-II"/>
    <s v="LIT_582"/>
    <s v="Douala"/>
    <s v="CAMUSAT"/>
    <s v="Good Grid + GE"/>
    <s v="LITTORAL"/>
    <s v="Douala"/>
    <s v="ZTE"/>
    <n v="0.46107244466131936"/>
    <n v="0"/>
    <n v="0"/>
    <n v="0"/>
    <n v="0"/>
    <n v="0"/>
    <n v="0"/>
    <n v="4.2905312855809798"/>
    <n v="13.868556899607057"/>
    <n v="29.798884522861723"/>
    <n v="0"/>
    <n v="0"/>
    <n v="0"/>
    <n v="0"/>
    <x v="0"/>
    <m/>
    <s v="no impacts"/>
    <x v="8"/>
    <s v="no impacts"/>
    <x v="6"/>
    <s v=""/>
  </r>
  <r>
    <s v="Lendi-Chefferie"/>
    <s v="LIT_774"/>
    <s v="Douala"/>
    <s v="CAMUSAT"/>
    <s v="Good Grid + GE"/>
    <s v="LITTORAL"/>
    <s v="Douala"/>
    <s v="ZTE"/>
    <n v="1.7690079130675482"/>
    <n v="0"/>
    <n v="0"/>
    <n v="0"/>
    <n v="0"/>
    <n v="0"/>
    <n v="0"/>
    <n v="4.2900497384664105"/>
    <n v="56.485333858398036"/>
    <n v="29.798224624963972"/>
    <n v="0"/>
    <n v="0"/>
    <n v="0"/>
    <n v="0"/>
    <x v="0"/>
    <m/>
    <s v="no impacts"/>
    <x v="8"/>
    <s v="no impacts"/>
    <x v="6"/>
    <s v=""/>
  </r>
  <r>
    <s v="Fin-goudron-Mbangue"/>
    <s v="LIT_844"/>
    <s v="Douala"/>
    <s v="CAMUSAT"/>
    <s v="Bad-Grid-GE"/>
    <s v="LITTORAL"/>
    <s v="Douala"/>
    <s v="ZTE"/>
    <n v="0"/>
    <n v="0"/>
    <n v="0"/>
    <n v="0"/>
    <n v="0"/>
    <n v="0"/>
    <n v="0.23062539772224599"/>
    <n v="3.5359469570502764"/>
    <n v="0.11619553523783435"/>
    <n v="29.782440580653081"/>
    <n v="0"/>
    <n v="0"/>
    <n v="0"/>
    <n v="0"/>
    <x v="0"/>
    <m/>
    <s v="no impacts"/>
    <x v="8"/>
    <s v="no impacts"/>
    <x v="6"/>
    <s v=""/>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0"/>
    <n v="0"/>
    <n v="0"/>
    <x v="0"/>
    <m/>
    <s v="no impacts"/>
    <x v="8"/>
    <s v="no impacts"/>
    <x v="6"/>
    <s v=""/>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0"/>
    <n v="0"/>
    <n v="0"/>
    <x v="0"/>
    <m/>
    <s v="no impacts"/>
    <x v="8"/>
    <s v="no impacts"/>
    <x v="6"/>
    <s v=""/>
  </r>
  <r>
    <s v="Marche-Odza-IHS"/>
    <s v="CTR_479"/>
    <s v="Yaounde"/>
    <s v="IHS"/>
    <s v="Grid-Gen"/>
    <s v="CENTRE"/>
    <s v="Yaounde"/>
    <s v="ZTE"/>
    <n v="0"/>
    <n v="0"/>
    <n v="0"/>
    <n v="0"/>
    <n v="0"/>
    <n v="0"/>
    <n v="0"/>
    <n v="4.4780314639317673"/>
    <n v="0"/>
    <n v="21.040041891031947"/>
    <n v="0"/>
    <n v="0"/>
    <n v="0"/>
    <n v="0"/>
    <x v="0"/>
    <m/>
    <s v="no impacts"/>
    <x v="8"/>
    <s v="no impacts"/>
    <x v="6"/>
    <s v=""/>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x v="0"/>
    <m/>
    <s v="no impacts"/>
    <x v="8"/>
    <s v="no impacts"/>
    <x v="6"/>
    <s v=""/>
  </r>
  <r>
    <s v="Kotto-Denver"/>
    <s v="LIT_657"/>
    <s v="Douala"/>
    <s v="CAMUSAT"/>
    <s v="Good Grid no GE - 12h"/>
    <s v="LITTORAL"/>
    <s v="Douala"/>
    <s v="ZTE"/>
    <n v="0"/>
    <n v="0"/>
    <n v="0"/>
    <n v="0"/>
    <n v="0"/>
    <n v="0"/>
    <n v="0.11084501174261581"/>
    <n v="1.8771776630625534"/>
    <n v="0.44414695533811016"/>
    <n v="16.078768980090342"/>
    <n v="0"/>
    <n v="0"/>
    <n v="0"/>
    <n v="0"/>
    <x v="0"/>
    <m/>
    <s v="no impacts"/>
    <x v="8"/>
    <s v="no impacts"/>
    <x v="6"/>
    <s v=""/>
  </r>
  <r>
    <s v="Bekoko-MTN"/>
    <s v="SUO_061"/>
    <s v="LITTORAL"/>
    <s v="IHS"/>
    <s v="Grid-Gen"/>
    <s v="SUD-OUEST"/>
    <s v="Bekoko"/>
    <s v="ZTE"/>
    <n v="0"/>
    <n v="0"/>
    <n v="0.34489474450180085"/>
    <n v="13.046627315349868"/>
    <n v="13.810450214448982"/>
    <n v="14.415986793481206"/>
    <n v="0"/>
    <n v="0.64693179580690241"/>
    <n v="13.217380355160616"/>
    <n v="16.067265354575621"/>
    <n v="0"/>
    <n v="0"/>
    <n v="0"/>
    <n v="0"/>
    <x v="0"/>
    <m/>
    <s v="no impacts"/>
    <x v="8"/>
    <s v="no impacts"/>
    <x v="6"/>
    <s v=""/>
  </r>
  <r>
    <s v="Bonewonda-II"/>
    <s v="LIT_378"/>
    <s v="Douala"/>
    <s v="IHS"/>
    <s v="Grid-Gen"/>
    <s v="LITTORAL"/>
    <s v="Douala"/>
    <s v="ZTE"/>
    <n v="0"/>
    <n v="0"/>
    <n v="9.2935917850202454"/>
    <n v="0"/>
    <n v="0"/>
    <n v="0"/>
    <n v="0"/>
    <n v="0"/>
    <n v="1.0163854431517576"/>
    <n v="15.949393321975952"/>
    <n v="0"/>
    <n v="0"/>
    <n v="0"/>
    <n v="0"/>
    <x v="0"/>
    <m/>
    <s v="no impacts"/>
    <x v="8"/>
    <s v="no impacts"/>
    <x v="6"/>
    <s v=""/>
  </r>
  <r>
    <s v="Bfsam-Dienso"/>
    <s v="OST_120"/>
    <s v="Bafoussam"/>
    <s v="IHS"/>
    <s v="Grid-Gen (LL)"/>
    <s v="OUEST"/>
    <s v="Bafoussam"/>
    <s v="Huawei"/>
    <n v="0"/>
    <n v="0"/>
    <n v="0.90040392885373233"/>
    <n v="0"/>
    <n v="0"/>
    <n v="0"/>
    <n v="0"/>
    <n v="0"/>
    <n v="0"/>
    <n v="14.772955886003887"/>
    <n v="0"/>
    <n v="0"/>
    <n v="0"/>
    <n v="0"/>
    <x v="0"/>
    <m/>
    <s v="no impacts"/>
    <x v="8"/>
    <s v="no impacts"/>
    <x v="6"/>
    <s v=""/>
  </r>
  <r>
    <s v="C-D-Billes"/>
    <s v="LIT_084"/>
    <s v="Douala"/>
    <s v="IHS"/>
    <s v="Grid-Gen"/>
    <s v="LITTORAL"/>
    <s v="Douala"/>
    <s v="ZTE"/>
    <n v="0"/>
    <n v="0"/>
    <n v="0"/>
    <n v="0"/>
    <n v="11.644576138662741"/>
    <n v="0"/>
    <n v="0"/>
    <n v="0"/>
    <n v="0"/>
    <n v="13.403275376462824"/>
    <n v="0"/>
    <n v="0"/>
    <n v="0"/>
    <n v="0"/>
    <x v="0"/>
    <m/>
    <s v="no impacts"/>
    <x v="8"/>
    <s v="no impacts"/>
    <x v="6"/>
    <s v=""/>
  </r>
  <r>
    <s v="Avenue-Biyemassi"/>
    <s v="CTR_664"/>
    <s v="Yaounde"/>
    <s v="CAMUSAT"/>
    <s v="Good Grid no GE - 12h"/>
    <s v="CENTRE"/>
    <s v="Yaounde"/>
    <s v="ZTE"/>
    <n v="0"/>
    <n v="0"/>
    <n v="0.98585178907237736"/>
    <n v="0"/>
    <n v="0"/>
    <n v="0"/>
    <n v="0"/>
    <n v="0"/>
    <n v="0"/>
    <n v="11.562659623950937"/>
    <n v="0"/>
    <n v="0"/>
    <n v="0"/>
    <n v="0"/>
    <x v="0"/>
    <m/>
    <s v="no impacts"/>
    <x v="8"/>
    <s v="no impacts"/>
    <x v="6"/>
    <s v=""/>
  </r>
  <r>
    <s v="Bonangang"/>
    <s v="LIT_358"/>
    <s v="Douala"/>
    <s v="IHS"/>
    <s v="Grid-Gen"/>
    <s v="LITTORAL"/>
    <s v="Douala"/>
    <s v="ZTE"/>
    <n v="0"/>
    <n v="0"/>
    <n v="0"/>
    <n v="0"/>
    <n v="0"/>
    <n v="0"/>
    <n v="0"/>
    <n v="0"/>
    <n v="0"/>
    <n v="9.2236604429377387"/>
    <n v="0"/>
    <n v="0"/>
    <n v="0"/>
    <n v="0"/>
    <x v="0"/>
    <m/>
    <s v="no impacts"/>
    <x v="8"/>
    <s v="no impacts"/>
    <x v="6"/>
    <s v=""/>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x v="0"/>
    <m/>
    <s v="no impacts"/>
    <x v="8"/>
    <s v="no impacts"/>
    <x v="6"/>
    <s v=""/>
  </r>
  <r>
    <s v="Ngomedzap"/>
    <s v="CTR_188"/>
    <s v="CENTRE"/>
    <s v="IHS"/>
    <s v="Grid-Gen"/>
    <s v="CENTRE"/>
    <s v="Ngomedzap"/>
    <s v="NOKIA"/>
    <n v="18.542340338678692"/>
    <n v="13.745846130854471"/>
    <n v="0"/>
    <n v="0"/>
    <n v="7.5442381282584681E-2"/>
    <n v="5.4445598000339057"/>
    <n v="18.542178018836168"/>
    <n v="18.542502658521219"/>
    <n v="18.542178018836168"/>
    <n v="8.0829600918532165"/>
    <n v="0"/>
    <n v="0"/>
    <n v="0"/>
    <n v="0"/>
    <x v="0"/>
    <m/>
    <s v="no impacts"/>
    <x v="8"/>
    <s v="no impacts"/>
    <x v="6"/>
    <s v=""/>
  </r>
  <r>
    <s v="Ekie-Elegance"/>
    <s v="CTR_285"/>
    <s v="Yaounde"/>
    <s v="IHS"/>
    <s v="Grid-Gen"/>
    <s v="CENTRE"/>
    <s v="Yaounde"/>
    <s v="ZTE"/>
    <n v="0"/>
    <n v="0"/>
    <n v="0"/>
    <n v="1.0041149092693984E-2"/>
    <n v="0"/>
    <n v="0"/>
    <n v="1.1146923948372248E-2"/>
    <n v="0"/>
    <n v="0"/>
    <n v="7.8726532603949959"/>
    <n v="0"/>
    <n v="0"/>
    <n v="0"/>
    <n v="0"/>
    <x v="0"/>
    <m/>
    <s v="no impacts"/>
    <x v="8"/>
    <s v="no impacts"/>
    <x v="6"/>
    <s v=""/>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
    <n v="0"/>
    <n v="0"/>
    <x v="0"/>
    <m/>
    <s v="no impacts"/>
    <x v="8"/>
    <s v="no impacts"/>
    <x v="6"/>
    <s v=""/>
  </r>
  <r>
    <s v="Complexe-BEAC"/>
    <s v="CTR_196"/>
    <s v="Yaounde"/>
    <s v="IHS"/>
    <s v="Grid-Gen"/>
    <s v="CENTRE"/>
    <s v="Yaounde"/>
    <s v="ZTE"/>
    <n v="0"/>
    <n v="0"/>
    <n v="0"/>
    <n v="1.7728067847491338E-2"/>
    <n v="0"/>
    <n v="0"/>
    <n v="1.8976523329709189E-2"/>
    <n v="0"/>
    <n v="0"/>
    <n v="7.8339868106028838"/>
    <n v="0"/>
    <n v="0"/>
    <n v="0"/>
    <n v="0"/>
    <x v="0"/>
    <m/>
    <s v="no impacts"/>
    <x v="8"/>
    <s v="no impacts"/>
    <x v="6"/>
    <s v=""/>
  </r>
  <r>
    <s v="Zileng-IHS"/>
    <s v="EXN_174"/>
    <s v="EXTREME-NORD"/>
    <s v="IHS"/>
    <s v="Grid-Gen"/>
    <s v="EXTREME-NORD"/>
    <s v="Zileng"/>
    <s v="NOKIA"/>
    <n v="15.903667082885152"/>
    <n v="3.0737402174271398"/>
    <n v="0.17469681274573265"/>
    <n v="0"/>
    <n v="0"/>
    <n v="0"/>
    <n v="13.968480603866711"/>
    <n v="13.49893199931083"/>
    <n v="9.6659110355023365"/>
    <n v="7.8209222103247216"/>
    <n v="0"/>
    <n v="0"/>
    <n v="0"/>
    <n v="0"/>
    <x v="2"/>
    <m/>
    <s v="no impacts"/>
    <x v="8"/>
    <s v="no impacts"/>
    <x v="6"/>
    <s v=""/>
  </r>
  <r>
    <s v="Mvan-MRS-IHS"/>
    <s v="CTR_487"/>
    <s v="Yaounde"/>
    <s v="IHS"/>
    <s v="Grid-Gen"/>
    <s v="CENTRE"/>
    <s v="Yaounde"/>
    <s v="ZTE"/>
    <n v="0"/>
    <n v="0"/>
    <n v="15.787272460070835"/>
    <n v="3.5955517887870124E-2"/>
    <n v="0"/>
    <n v="0"/>
    <n v="7.7065373409467647E-2"/>
    <n v="3.2398489868248732"/>
    <n v="3.748006038244116"/>
    <n v="7.7238730370712814"/>
    <n v="0"/>
    <n v="0"/>
    <n v="0"/>
    <n v="0"/>
    <x v="0"/>
    <m/>
    <s v="no impacts"/>
    <x v="8"/>
    <s v="no impacts"/>
    <x v="6"/>
    <s v=""/>
  </r>
  <r>
    <s v="Garoua-Ouro-Lawan-II"/>
    <s v="NRD_146"/>
    <s v="Garoua"/>
    <s v="CAMUSAT"/>
    <s v="Hybrid Solar - S3"/>
    <s v="NORD"/>
    <s v="Garoua"/>
    <s v="Huawei"/>
    <n v="0"/>
    <n v="0"/>
    <n v="4.2541298907351761"/>
    <n v="0"/>
    <n v="0"/>
    <n v="0"/>
    <n v="0"/>
    <n v="0"/>
    <n v="0.87926936104761821"/>
    <n v="7.6676568702148487"/>
    <n v="0"/>
    <n v="0"/>
    <n v="0"/>
    <n v="0"/>
    <x v="0"/>
    <m/>
    <s v="no impacts"/>
    <x v="8"/>
    <s v="no impacts"/>
    <x v="6"/>
    <s v=""/>
  </r>
  <r>
    <s v="Maan-IHS"/>
    <s v="SUD_037"/>
    <s v="CENTRE"/>
    <s v="IHS"/>
    <s v="Gen Only"/>
    <s v="SUD"/>
    <s v="Maan"/>
    <s v="NOKIA"/>
    <n v="0.18271041665342455"/>
    <n v="1.6723545907637318"/>
    <n v="3.0259210058420418"/>
    <n v="2.3102587307891511"/>
    <n v="0"/>
    <n v="6.2971578854974286"/>
    <n v="0"/>
    <n v="0"/>
    <n v="0"/>
    <n v="7.1802638844526188"/>
    <n v="0"/>
    <n v="0"/>
    <n v="0"/>
    <n v="0"/>
    <x v="0"/>
    <m/>
    <s v="no impacts"/>
    <x v="8"/>
    <s v="no impacts"/>
    <x v="6"/>
    <s v=""/>
  </r>
  <r>
    <s v="Mvoula"/>
    <s v="SUD_245"/>
    <s v="CENTRE"/>
    <s v="IHS"/>
    <s v="Grid-Gen"/>
    <s v="SUD"/>
    <s v="Mvoula"/>
    <s v="NOKIA"/>
    <n v="9.7201176829808059E-3"/>
    <n v="3.8345418382400923E-3"/>
    <n v="0"/>
    <n v="0"/>
    <n v="2.4077355728483103E-3"/>
    <n v="0"/>
    <n v="0"/>
    <n v="0"/>
    <n v="3.1505322438735179"/>
    <n v="7.1233332771329856"/>
    <n v="0"/>
    <n v="0"/>
    <n v="0"/>
    <n v="0"/>
    <x v="0"/>
    <m/>
    <s v="no impacts"/>
    <x v="8"/>
    <s v="no impacts"/>
    <x v="6"/>
    <s v=""/>
  </r>
  <r>
    <s v="Bfsam-Ndiandam"/>
    <s v="OST_119"/>
    <s v="Bafoussam"/>
    <s v="IHS"/>
    <s v="GridOnly"/>
    <s v="OUEST"/>
    <s v="Bafoussam"/>
    <s v="Huawei"/>
    <n v="0"/>
    <n v="3.1478913230203784E-2"/>
    <n v="0"/>
    <n v="0"/>
    <n v="0"/>
    <n v="0"/>
    <n v="0"/>
    <n v="0"/>
    <n v="0"/>
    <n v="6.5633088208016952"/>
    <n v="0"/>
    <n v="0"/>
    <n v="0"/>
    <n v="0"/>
    <x v="0"/>
    <m/>
    <s v="no impacts"/>
    <x v="8"/>
    <s v="no impacts"/>
    <x v="6"/>
    <s v=""/>
  </r>
  <r>
    <s v="Touboro-Ville"/>
    <s v="NRD_137"/>
    <s v="NORD"/>
    <s v="CAMUSAT"/>
    <s v="Medium Grid + GE"/>
    <s v="NORD"/>
    <s v="Touboro"/>
    <s v="Huawei"/>
    <n v="0.30952778419840593"/>
    <n v="0.14036206635790577"/>
    <n v="2.9427879223703247E-3"/>
    <n v="0"/>
    <n v="1.4738908721495978"/>
    <n v="0"/>
    <n v="0"/>
    <n v="0"/>
    <n v="1.0962330887787397"/>
    <n v="6.5354860986265573"/>
    <n v="0"/>
    <n v="0"/>
    <n v="0"/>
    <n v="0"/>
    <x v="0"/>
    <m/>
    <s v="no impacts"/>
    <x v="8"/>
    <s v="no impacts"/>
    <x v="6"/>
    <s v=""/>
  </r>
  <r>
    <s v="SUD_172_Z_Ebolowa-EPC-ELAT"/>
    <s v="SUD_172"/>
    <s v="CENTRE"/>
    <s v="ESCO"/>
    <s v="Hybrid Solar - S1"/>
    <s v="SUD"/>
    <s v="Ebolowa"/>
    <s v="ZTE"/>
    <n v="0"/>
    <n v="0"/>
    <n v="0"/>
    <n v="0"/>
    <n v="0"/>
    <n v="0"/>
    <n v="0"/>
    <n v="0"/>
    <n v="0"/>
    <n v="6.0974030699163633"/>
    <n v="0"/>
    <n v="0"/>
    <n v="0"/>
    <n v="0"/>
    <x v="0"/>
    <m/>
    <s v="no impacts"/>
    <x v="8"/>
    <s v="no impacts"/>
    <x v="6"/>
    <s v=""/>
  </r>
  <r>
    <s v="New-Marche-Melen"/>
    <s v="CTR_425"/>
    <s v="Yaounde"/>
    <s v="CAMUSAT"/>
    <s v="Grid-Gen"/>
    <s v="CENTRE"/>
    <s v="Yaounde"/>
    <s v="ZTE"/>
    <n v="0"/>
    <n v="0"/>
    <n v="0"/>
    <n v="0"/>
    <n v="0"/>
    <n v="0"/>
    <n v="0"/>
    <n v="0"/>
    <n v="16.632441151375581"/>
    <n v="6.0377447329446685"/>
    <n v="0"/>
    <n v="0"/>
    <n v="0"/>
    <n v="0"/>
    <x v="0"/>
    <m/>
    <s v="no impacts"/>
    <x v="8"/>
    <s v="no impacts"/>
    <x v="6"/>
    <s v=""/>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
    <x v="0"/>
    <m/>
    <s v="BSS"/>
    <x v="6"/>
    <s v="BSS Hardware issue"/>
    <x v="3"/>
    <s v="(04/22/2026 cell nokia): 22/04/2026 : FME a remplacer le SM hier mais l'alarme  persiste. Le point a ete transmis a lexpert MOHAN pour une analyse plus appronfondie _x000a_21/04/2026 : FME sur site || Intervention en cours || UP apres replacement du Systeme module _x000a_20/04/2026 : FME etait a BOUBARA il est presentement en route pour YOLA || ETA : 21042026 _x000a_17/04/2026 : Check FAN, and replace it if needed || FME activer || Feedback FME : Le SM de Yola a un Fan HS il faut remplacer le SM _x000a_16/04/2026 : Need BORAN analysis || Closed after reset but check FAN, ABIA and replace it if needed "/>
  </r>
  <r>
    <s v="Olembe-Terminus"/>
    <s v="CTR_383"/>
    <s v="Yaounde"/>
    <s v="IHS"/>
    <s v="Grid-Gen"/>
    <s v="CENTRE"/>
    <s v="Yaounde"/>
    <s v="ZTE"/>
    <n v="11.809871644508361"/>
    <n v="0"/>
    <n v="0"/>
    <n v="3.5492697605533707"/>
    <n v="0"/>
    <n v="5.8628896251209239"/>
    <n v="0"/>
    <n v="0"/>
    <n v="1.4969159582573557"/>
    <n v="5.7473896579374664"/>
    <n v="0"/>
    <n v="0"/>
    <n v="0"/>
    <n v="0"/>
    <x v="0"/>
    <m/>
    <s v="no impacts"/>
    <x v="8"/>
    <s v="no impacts"/>
    <x v="6"/>
    <s v=""/>
  </r>
  <r>
    <s v="Poumpoumrey-II"/>
    <s v="NRD_148"/>
    <s v="Garoua"/>
    <s v="CAMUSAT"/>
    <s v="Good Grid + GE"/>
    <s v="NORD"/>
    <s v="Garoua"/>
    <s v="Huawei"/>
    <n v="0"/>
    <n v="1.8473574121158682"/>
    <n v="5.0657686348032289"/>
    <n v="0"/>
    <n v="0"/>
    <n v="0"/>
    <n v="0"/>
    <n v="8.1006925717612213E-2"/>
    <n v="6.1533695456763482"/>
    <n v="5.2857999960049424"/>
    <n v="0"/>
    <n v="0"/>
    <n v="0"/>
    <n v="0"/>
    <x v="0"/>
    <m/>
    <s v="no impacts"/>
    <x v="8"/>
    <s v="no impacts"/>
    <x v="6"/>
    <s v=""/>
  </r>
  <r>
    <s v="Minkwele-IHS"/>
    <s v="LIT_479"/>
    <s v="LITTORAL"/>
    <s v="IHS"/>
    <s v="Grid-Gen"/>
    <s v="LITTORAL"/>
    <s v="Minkwele"/>
    <s v="ZTE"/>
    <n v="0"/>
    <n v="0"/>
    <n v="0"/>
    <n v="0"/>
    <n v="1.7882341274937013"/>
    <n v="0"/>
    <n v="1.8224061375498317"/>
    <n v="0"/>
    <n v="9.1172920358527976E-2"/>
    <n v="4.857472755134367"/>
    <n v="0"/>
    <n v="0"/>
    <n v="0"/>
    <n v="0"/>
    <x v="0"/>
    <m/>
    <s v="no impacts"/>
    <x v="8"/>
    <s v="no impacts"/>
    <x v="6"/>
    <s v=""/>
  </r>
  <r>
    <s v="Soboum-IHS"/>
    <s v="LIT_579"/>
    <s v="Douala"/>
    <s v="IHS"/>
    <s v="Grid-Gen"/>
    <s v="LITTORAL"/>
    <s v="Douala"/>
    <s v="ZTE"/>
    <n v="0"/>
    <n v="0"/>
    <n v="0"/>
    <n v="0"/>
    <n v="0"/>
    <n v="0"/>
    <n v="0"/>
    <n v="0"/>
    <n v="0"/>
    <n v="4.8544764619770371"/>
    <n v="0"/>
    <n v="0"/>
    <n v="0"/>
    <n v="0"/>
    <x v="0"/>
    <m/>
    <s v="no impacts"/>
    <x v="8"/>
    <s v="no impacts"/>
    <x v="6"/>
    <s v=""/>
  </r>
  <r>
    <s v="Nyom-Sud"/>
    <s v="CTR_707"/>
    <s v="Yaounde"/>
    <s v="CAMUSAT"/>
    <s v="Good Grid + GE"/>
    <s v="CENTRE"/>
    <s v="Yaounde"/>
    <s v="ZTE"/>
    <n v="10.039900637211677"/>
    <n v="0"/>
    <n v="0"/>
    <n v="2.7124122157445223"/>
    <n v="0"/>
    <n v="19.176864764448556"/>
    <n v="0"/>
    <n v="0"/>
    <n v="1.3205091986199933"/>
    <n v="4.6422033598433936"/>
    <n v="0"/>
    <n v="0"/>
    <n v="0"/>
    <n v="0"/>
    <x v="0"/>
    <m/>
    <s v="no impacts"/>
    <x v="8"/>
    <s v="no impacts"/>
    <x v="6"/>
    <s v=""/>
  </r>
  <r>
    <s v="MOLYKO-CHIEF-STREET-MTN"/>
    <s v="SUO_228"/>
    <s v="SUD-OUEST"/>
    <s v="MTN sharing"/>
    <m/>
    <s v="SUD-OUEST"/>
    <s v="Buea"/>
    <s v="Huawei"/>
    <n v="0.34287938065193635"/>
    <n v="0.75050009559601982"/>
    <n v="0"/>
    <n v="0"/>
    <n v="0"/>
    <n v="0"/>
    <n v="0"/>
    <n v="0"/>
    <n v="7.2232067185453424E-3"/>
    <n v="4.4679724797607525"/>
    <n v="0"/>
    <n v="0"/>
    <n v="0"/>
    <n v="0"/>
    <x v="0"/>
    <m/>
    <s v="no impacts"/>
    <x v="8"/>
    <s v="no impacts"/>
    <x v="6"/>
    <s v=""/>
  </r>
  <r>
    <s v="Mehanda"/>
    <s v="CTR_635"/>
    <s v="Yaounde"/>
    <s v="HIS"/>
    <s v="Grid-Gen"/>
    <s v="CENTRE"/>
    <s v="Yaounde"/>
    <s v="ZTE"/>
    <n v="0"/>
    <n v="0"/>
    <n v="0"/>
    <n v="0"/>
    <n v="0"/>
    <n v="0"/>
    <n v="0"/>
    <n v="0"/>
    <n v="0"/>
    <n v="4.3714668709853255"/>
    <n v="0"/>
    <n v="0"/>
    <n v="0"/>
    <n v="0"/>
    <x v="0"/>
    <m/>
    <s v="no impacts"/>
    <x v="8"/>
    <s v="no impacts"/>
    <x v="6"/>
    <s v=""/>
  </r>
  <r>
    <s v="Memve-Ele-IHS"/>
    <s v="SUD_056"/>
    <s v="CENTRE"/>
    <s v="IHS"/>
    <s v="Hybrid-Gen"/>
    <s v="SUD"/>
    <s v="Memve-Ele"/>
    <s v="NOKIA"/>
    <n v="0.75361310108546975"/>
    <n v="1.306031303272507"/>
    <n v="0.1644826960897062"/>
    <n v="1.7133008244275927"/>
    <n v="0"/>
    <n v="0.16485041710317686"/>
    <n v="0"/>
    <n v="0"/>
    <n v="0"/>
    <n v="4.3496291487940502"/>
    <n v="0"/>
    <n v="0"/>
    <n v="0"/>
    <n v="0"/>
    <x v="0"/>
    <m/>
    <s v="no impacts"/>
    <x v="8"/>
    <s v="no impacts"/>
    <x v="6"/>
    <s v=""/>
  </r>
  <r>
    <s v="Nkolafeme"/>
    <s v="CTR_246"/>
    <s v="Yaounde"/>
    <s v="IHS"/>
    <s v="Grid-Gen"/>
    <s v="CENTRE"/>
    <s v="Yaounde"/>
    <s v="ZTE"/>
    <n v="0"/>
    <n v="0"/>
    <n v="0"/>
    <n v="0"/>
    <n v="10.574364429149082"/>
    <n v="10.778790096823075"/>
    <n v="0"/>
    <n v="0.20497855510183091"/>
    <n v="0"/>
    <n v="3.9330628108654153"/>
    <n v="0"/>
    <n v="0"/>
    <n v="0"/>
    <n v="0"/>
    <x v="0"/>
    <m/>
    <s v="no impacts"/>
    <x v="8"/>
    <s v="no impacts"/>
    <x v="6"/>
    <s v=""/>
  </r>
  <r>
    <s v="Kotto-Mbangue"/>
    <s v="LIT_202"/>
    <s v="Douala"/>
    <s v="IHS"/>
    <s v="GridOnly"/>
    <s v="LITTORAL"/>
    <s v="Douala"/>
    <s v="ZTE"/>
    <n v="0"/>
    <n v="0"/>
    <n v="0"/>
    <n v="0"/>
    <n v="0"/>
    <n v="0"/>
    <n v="0"/>
    <n v="0"/>
    <n v="0"/>
    <n v="3.8021890061723642"/>
    <n v="0"/>
    <n v="0"/>
    <n v="0"/>
    <n v="0"/>
    <x v="0"/>
    <m/>
    <s v="no impacts"/>
    <x v="8"/>
    <s v="no impacts"/>
    <x v="6"/>
    <s v=""/>
  </r>
  <r>
    <s v="Ebolowa-Elat-II"/>
    <s v="SUD_100"/>
    <s v="CENTRE"/>
    <s v="CAMUSAT"/>
    <s v="Medium Grid + GE"/>
    <s v="SUD"/>
    <s v="Ebolowa"/>
    <s v="ZTE"/>
    <n v="0"/>
    <n v="0"/>
    <n v="0"/>
    <n v="0"/>
    <n v="0"/>
    <n v="0"/>
    <n v="0"/>
    <n v="3.5926268359429634"/>
    <n v="0"/>
    <n v="3.729671577733833"/>
    <n v="0"/>
    <n v="0"/>
    <n v="0"/>
    <n v="0"/>
    <x v="0"/>
    <m/>
    <s v="no impacts"/>
    <x v="8"/>
    <s v="no impacts"/>
    <x v="6"/>
    <s v=""/>
  </r>
  <r>
    <s v="Hogmeni"/>
    <s v="LIT_325"/>
    <s v="Douala"/>
    <s v="IHS"/>
    <s v="GridOnly"/>
    <s v="LITTORAL"/>
    <s v="Douala"/>
    <s v="ZTE"/>
    <n v="0"/>
    <n v="0"/>
    <n v="0"/>
    <n v="0"/>
    <n v="0"/>
    <n v="0"/>
    <n v="0"/>
    <n v="0"/>
    <n v="8.6275586203354138"/>
    <n v="3.6884725468206478"/>
    <n v="0"/>
    <n v="0"/>
    <n v="0"/>
    <n v="0"/>
    <x v="0"/>
    <m/>
    <s v="no impacts"/>
    <x v="8"/>
    <s v="no impacts"/>
    <x v="6"/>
    <s v=""/>
  </r>
  <r>
    <s v="Mbeng"/>
    <s v="CTR_385"/>
    <s v="CENTRE"/>
    <s v="IHS"/>
    <s v="Grid-Gen"/>
    <s v="CENTRE"/>
    <s v="Mbeng"/>
    <s v="NOKIA"/>
    <n v="0"/>
    <n v="0"/>
    <n v="3.1782563028780554E-2"/>
    <n v="0"/>
    <n v="0"/>
    <n v="0"/>
    <n v="0"/>
    <n v="0"/>
    <n v="1.4652044552874499"/>
    <n v="3.6198121058727168"/>
    <n v="0"/>
    <n v="0"/>
    <n v="0"/>
    <n v="0"/>
    <x v="0"/>
    <m/>
    <s v="no impacts"/>
    <x v="8"/>
    <s v="no impacts"/>
    <x v="6"/>
    <s v=""/>
  </r>
  <r>
    <s v="Garoua-Ouro-Lawan"/>
    <s v="NRD_054"/>
    <s v="Garoua"/>
    <s v="IHS"/>
    <s v="Grid-Gen"/>
    <s v="NORD"/>
    <s v="Garoua"/>
    <s v="Huawei"/>
    <n v="0"/>
    <n v="0"/>
    <n v="4.2670424874369699"/>
    <n v="0"/>
    <n v="0"/>
    <n v="0"/>
    <n v="0"/>
    <n v="0"/>
    <n v="0.41306041383088932"/>
    <n v="3.4209463720597091"/>
    <n v="0"/>
    <n v="0"/>
    <n v="0"/>
    <n v="0"/>
    <x v="0"/>
    <m/>
    <s v="no impacts"/>
    <x v="8"/>
    <s v="no impacts"/>
    <x v="6"/>
    <s v=""/>
  </r>
  <r>
    <s v="Ngd-Agence"/>
    <s v="ADM_026"/>
    <s v="Ngaoundere"/>
    <s v="OCM/Strategique"/>
    <m/>
    <s v="ADAMAOUA"/>
    <s v="Ngaoundere"/>
    <s v="Huawei"/>
    <n v="0"/>
    <n v="2.150910445077946E-2"/>
    <n v="0"/>
    <n v="0"/>
    <n v="0"/>
    <n v="1.7250087748585321"/>
    <n v="4.6227631244774328"/>
    <n v="4.6228522998690194"/>
    <n v="4.6227631244774328"/>
    <n v="3.3814416735866772"/>
    <n v="0"/>
    <n v="0"/>
    <n v="0"/>
    <n v="0"/>
    <x v="0"/>
    <m/>
    <s v="no impacts"/>
    <x v="8"/>
    <s v="no impacts"/>
    <x v="6"/>
    <s v=""/>
  </r>
  <r>
    <s v="Kribi-Mpala"/>
    <s v="SUD_053"/>
    <s v="LITTORAL"/>
    <s v="IHS"/>
    <s v="Grid-Gen"/>
    <s v="SUD"/>
    <s v="Kribi"/>
    <s v="ZTE"/>
    <n v="0"/>
    <n v="0.33886648803052172"/>
    <n v="0"/>
    <n v="0"/>
    <n v="0"/>
    <n v="0"/>
    <n v="0"/>
    <n v="0.3012701429374513"/>
    <n v="0.4965285803563021"/>
    <n v="3.2918739102767161"/>
    <n v="0"/>
    <n v="0"/>
    <n v="0"/>
    <n v="0"/>
    <x v="0"/>
    <m/>
    <s v="no impacts"/>
    <x v="8"/>
    <s v="no impacts"/>
    <x v="6"/>
    <s v=""/>
  </r>
  <r>
    <s v="CTR_1052_Z_Santa-Barbara-Gottam-IHS"/>
    <s v="CTR_1052"/>
    <s v="Yaounde"/>
    <e v="#N/A"/>
    <e v="#N/A"/>
    <s v="CTR"/>
    <s v="Yaoundé"/>
    <s v="ZTE"/>
    <n v="0"/>
    <n v="0"/>
    <n v="0"/>
    <n v="0"/>
    <n v="0"/>
    <n v="0"/>
    <n v="0"/>
    <n v="0"/>
    <n v="0"/>
    <n v="3.289876381505167"/>
    <n v="0"/>
    <n v="0"/>
    <n v="0"/>
    <n v="0"/>
    <x v="0"/>
    <m/>
    <s v="no impacts"/>
    <x v="8"/>
    <s v="no impacts"/>
    <x v="6"/>
    <s v=""/>
  </r>
  <r>
    <s v="Bipaga"/>
    <s v="SUD_001"/>
    <s v="LITTORAL"/>
    <s v="IHS"/>
    <s v="Grid-Gen"/>
    <s v="SUD"/>
    <s v="Bipaga"/>
    <s v="ZTE"/>
    <n v="0"/>
    <n v="0.34607185967075033"/>
    <n v="0"/>
    <n v="0"/>
    <n v="0"/>
    <n v="0"/>
    <n v="0"/>
    <n v="0.30062808011802444"/>
    <n v="0"/>
    <n v="3.2739318214894149"/>
    <n v="0"/>
    <n v="0"/>
    <n v="0"/>
    <n v="0"/>
    <x v="0"/>
    <m/>
    <s v="no impacts"/>
    <x v="8"/>
    <s v="no impacts"/>
    <x v="6"/>
    <s v=""/>
  </r>
  <r>
    <s v="Kribi-LONDJI"/>
    <s v="SUD_079"/>
    <s v="CENTRE"/>
    <s v="CAMUSAT"/>
    <s v="Medium Grid + Solar + GE"/>
    <s v="SUD"/>
    <s v="Kribi"/>
    <s v="ZTE"/>
    <n v="21.486632252099547"/>
    <n v="13.687584359920438"/>
    <n v="0"/>
    <n v="0"/>
    <n v="0"/>
    <n v="0"/>
    <n v="0"/>
    <n v="0.3022510722449086"/>
    <n v="0"/>
    <n v="3.2731827482000848"/>
    <n v="0"/>
    <n v="0"/>
    <n v="0"/>
    <n v="0"/>
    <x v="0"/>
    <m/>
    <s v="no impacts"/>
    <x v="8"/>
    <s v="no impacts"/>
    <x v="6"/>
    <s v=""/>
  </r>
  <r>
    <s v="Mpoloungoue"/>
    <s v="SUD_021"/>
    <s v="CENTRE"/>
    <s v="IHS"/>
    <s v="Grid-Gen-Lithium"/>
    <s v="SUD"/>
    <s v="Mpoloungoue"/>
    <s v="ZTE"/>
    <n v="0"/>
    <n v="0.34339659792314042"/>
    <n v="0"/>
    <n v="0"/>
    <n v="0"/>
    <n v="0"/>
    <n v="0"/>
    <n v="0.30068158535297684"/>
    <n v="0"/>
    <n v="3.2715419209948835"/>
    <n v="0"/>
    <n v="0"/>
    <n v="0"/>
    <n v="0"/>
    <x v="0"/>
    <m/>
    <s v="no impacts"/>
    <x v="8"/>
    <s v="no impacts"/>
    <x v="6"/>
    <s v=""/>
  </r>
  <r>
    <s v="Maroua-Douggoy-II"/>
    <s v="EXN_212"/>
    <s v="Maroua"/>
    <s v="CAMUSAT"/>
    <s v="Bad Grid + GE"/>
    <s v="EXTREME-NORD"/>
    <s v="Maroua"/>
    <s v="Huawei"/>
    <n v="0.27127154120759178"/>
    <n v="0.69615661196291456"/>
    <n v="0"/>
    <n v="0"/>
    <n v="0"/>
    <n v="0"/>
    <n v="3.0923350540616896"/>
    <n v="4.6228522998690194"/>
    <n v="4.6626245245168114"/>
    <n v="3.1392413100364402"/>
    <n v="0"/>
    <n v="0"/>
    <n v="0"/>
    <n v="0"/>
    <x v="0"/>
    <m/>
    <s v="no impacts"/>
    <x v="8"/>
    <s v="no impacts"/>
    <x v="6"/>
    <s v=""/>
  </r>
  <r>
    <s v="GSO"/>
    <s v="CTR_389"/>
    <s v="Yaounde"/>
    <s v="IHS"/>
    <s v="Grid-Gen"/>
    <s v="CENTRE"/>
    <s v="Yaounde"/>
    <s v="ZTE"/>
    <n v="1.9582915992500744E-2"/>
    <n v="0"/>
    <n v="0"/>
    <n v="9.2920758033632374E-3"/>
    <n v="0"/>
    <n v="0"/>
    <n v="1.0843727616976754E-2"/>
    <n v="0"/>
    <n v="2.5432108277473873"/>
    <n v="2.7065266398997805"/>
    <n v="0"/>
    <n v="0"/>
    <n v="0"/>
    <n v="0"/>
    <x v="0"/>
    <m/>
    <s v="no impacts"/>
    <x v="8"/>
    <s v="no impacts"/>
    <x v="6"/>
    <s v=""/>
  </r>
  <r>
    <s v="Akak-IHS"/>
    <s v="CTR_513"/>
    <s v="Yaounde"/>
    <s v="IHS"/>
    <s v="Grid-Gen"/>
    <s v="CENTRE"/>
    <s v="Yaounde"/>
    <s v="ZTE"/>
    <n v="0"/>
    <n v="0"/>
    <n v="0"/>
    <n v="0"/>
    <n v="0"/>
    <n v="0"/>
    <n v="0"/>
    <n v="0"/>
    <n v="1.0701046990437546E-3"/>
    <n v="2.6651670932817404"/>
    <n v="0"/>
    <n v="0"/>
    <n v="0"/>
    <n v="0"/>
    <x v="0"/>
    <m/>
    <s v="no impacts"/>
    <x v="8"/>
    <s v="no impacts"/>
    <x v="6"/>
    <s v=""/>
  </r>
  <r>
    <s v="Satcom"/>
    <s v="CTR_199"/>
    <s v="Yaounde"/>
    <s v="IHS"/>
    <s v="Grid-Gen"/>
    <s v="CENTRE"/>
    <s v="Yaounde"/>
    <s v="ZTE"/>
    <n v="2.8127880365148257"/>
    <n v="0"/>
    <n v="0"/>
    <n v="0"/>
    <n v="0"/>
    <n v="0"/>
    <n v="0"/>
    <n v="1.3124834133771648"/>
    <n v="0"/>
    <n v="2.6569094520207854"/>
    <n v="0"/>
    <n v="0"/>
    <n v="0"/>
    <n v="0"/>
    <x v="0"/>
    <m/>
    <s v="no impacts"/>
    <x v="8"/>
    <s v="no impacts"/>
    <x v="6"/>
    <s v=""/>
  </r>
  <r>
    <s v="Ekombitie-II"/>
    <s v="CTR_723"/>
    <s v="Yaounde"/>
    <s v="CAMUSAT"/>
    <s v="Good Grid + GE"/>
    <s v="CENTRE"/>
    <s v="Yaounde"/>
    <s v="ZTE"/>
    <n v="5.3305660425816068"/>
    <n v="0"/>
    <n v="0"/>
    <n v="1.443232372521994"/>
    <n v="0"/>
    <n v="2.3286013303541617"/>
    <n v="0"/>
    <n v="0"/>
    <n v="0.55424289379139535"/>
    <n v="2.3075381028613169"/>
    <n v="0"/>
    <n v="0"/>
    <n v="0"/>
    <n v="0"/>
    <x v="0"/>
    <m/>
    <s v="no impacts"/>
    <x v="8"/>
    <s v="no impacts"/>
    <x v="6"/>
    <s v=""/>
  </r>
  <r>
    <s v="Beka-Hossere-II"/>
    <s v="ADM_172"/>
    <s v="Ngaoundere"/>
    <s v="CAMUSAT"/>
    <s v="Hybrid Solar - S3"/>
    <s v="ADAMAOUA"/>
    <s v="Ngaoundere"/>
    <s v="Huawei"/>
    <n v="2.2857436371574593"/>
    <n v="17.624624393250635"/>
    <n v="21.493142055685393"/>
    <n v="0"/>
    <n v="0"/>
    <n v="0"/>
    <n v="0.82635268367990466"/>
    <n v="3.2250280367431148"/>
    <n v="0"/>
    <n v="2.3044704693907248"/>
    <n v="0"/>
    <n v="0"/>
    <n v="0"/>
    <n v="0"/>
    <x v="0"/>
    <m/>
    <s v="no impacts"/>
    <x v="8"/>
    <s v="no impacts"/>
    <x v="6"/>
    <s v=""/>
  </r>
  <r>
    <s v="Garoua-Foulbere"/>
    <s v="NRD_045"/>
    <s v="Garoua"/>
    <s v="IHS"/>
    <s v="Grid-Gen"/>
    <s v="NORD"/>
    <s v="Garoua"/>
    <s v="Huawei"/>
    <n v="0"/>
    <n v="0"/>
    <n v="0"/>
    <n v="0"/>
    <n v="0"/>
    <n v="0"/>
    <n v="0"/>
    <n v="0"/>
    <n v="0"/>
    <n v="2.2788771320052623"/>
    <n v="0"/>
    <n v="0"/>
    <n v="0"/>
    <n v="0"/>
    <x v="0"/>
    <m/>
    <s v="no impacts"/>
    <x v="8"/>
    <s v="no impacts"/>
    <x v="6"/>
    <s v=""/>
  </r>
  <r>
    <s v="Bekoko-IHS"/>
    <s v="LIT_477"/>
    <s v="LITTORAL"/>
    <s v="IHS"/>
    <s v="Grid-Gen"/>
    <s v="LITTORAL"/>
    <s v="Bekoko"/>
    <s v="ZTE"/>
    <n v="2.746423710095796"/>
    <n v="7.9030977390827921"/>
    <n v="0"/>
    <n v="0"/>
    <n v="0.37444746927372707"/>
    <n v="0"/>
    <n v="0.73312872931487572"/>
    <n v="0"/>
    <n v="5.8106685158075551E-2"/>
    <n v="2.1993505177879937"/>
    <n v="0"/>
    <n v="0"/>
    <n v="0"/>
    <n v="0"/>
    <x v="0"/>
    <m/>
    <s v="no impacts"/>
    <x v="8"/>
    <s v="no impacts"/>
    <x v="6"/>
    <s v=""/>
  </r>
  <r>
    <s v="Ndjore-Luxe-MTN"/>
    <s v="CTR_363"/>
    <s v="CENTRE"/>
    <m/>
    <m/>
    <s v="CENTRE"/>
    <s v="Ndjore-Luxe"/>
    <s v="NOKIA"/>
    <n v="0"/>
    <n v="0"/>
    <n v="0"/>
    <n v="0"/>
    <n v="0"/>
    <n v="0"/>
    <n v="0"/>
    <n v="0"/>
    <n v="0"/>
    <n v="2.1989113169365972"/>
    <n v="0"/>
    <n v="0"/>
    <n v="0"/>
    <n v="0"/>
    <x v="0"/>
    <m/>
    <s v="no impacts"/>
    <x v="8"/>
    <s v="no impacts"/>
    <x v="6"/>
    <s v=""/>
  </r>
  <r>
    <s v="Salack"/>
    <s v="EXN_008"/>
    <s v="EXTREME-NORD"/>
    <s v="IHS"/>
    <s v="Grid-Gen"/>
    <s v="EXTREME-NORD"/>
    <s v="Salak"/>
    <s v="NOKIA"/>
    <n v="1.1693954826550281"/>
    <n v="0.88059296532993858"/>
    <n v="2.0309672480686705"/>
    <n v="0.27823539193748392"/>
    <n v="0"/>
    <n v="0"/>
    <n v="0"/>
    <n v="1.4268062653917818E-3"/>
    <n v="0.44727679749959492"/>
    <n v="2.1061413349859572"/>
    <n v="0"/>
    <n v="0"/>
    <n v="0"/>
    <n v="0"/>
    <x v="2"/>
    <m/>
    <s v="no impacts"/>
    <x v="8"/>
    <s v="no impacts"/>
    <x v="6"/>
    <s v=""/>
  </r>
  <r>
    <s v="Douroum-IHS"/>
    <s v="NRD_122"/>
    <s v="NORD"/>
    <s v="IHS"/>
    <s v="Grid-Gen"/>
    <s v="NORD"/>
    <s v="Douroum"/>
    <s v="NOKIA"/>
    <n v="0"/>
    <n v="0"/>
    <n v="0"/>
    <n v="0"/>
    <n v="0"/>
    <n v="1.0701666299831919E-3"/>
    <n v="0"/>
    <n v="0"/>
    <n v="0"/>
    <n v="1.997322350721719"/>
    <n v="0"/>
    <n v="0"/>
    <n v="0"/>
    <n v="0"/>
    <x v="0"/>
    <m/>
    <s v="no impacts"/>
    <x v="8"/>
    <s v="no impacts"/>
    <x v="6"/>
    <s v=""/>
  </r>
  <r>
    <s v="Mehanda-II"/>
    <s v="CTR_763"/>
    <s v="Yaounde"/>
    <s v="CAMUSAT"/>
    <s v="Good Grid + GE"/>
    <s v="CENTRE"/>
    <s v="Yaounde"/>
    <s v="ZTE"/>
    <n v="0"/>
    <n v="0"/>
    <n v="0"/>
    <n v="0"/>
    <n v="0"/>
    <n v="0"/>
    <n v="0"/>
    <n v="9.8754612151252896"/>
    <n v="12.299765575730596"/>
    <n v="1.9944433029994322"/>
    <n v="0"/>
    <n v="0"/>
    <n v="0"/>
    <n v="0"/>
    <x v="0"/>
    <m/>
    <s v="no impacts"/>
    <x v="8"/>
    <s v="no impacts"/>
    <x v="6"/>
    <s v=""/>
  </r>
  <r>
    <s v="Marche-Mboppi"/>
    <s v="LIT_236"/>
    <s v="Douala"/>
    <s v="IHS"/>
    <s v="Grid-Gen"/>
    <s v="LITTORAL"/>
    <s v="Douala"/>
    <s v="ZTE"/>
    <n v="0"/>
    <n v="0"/>
    <n v="0"/>
    <n v="0"/>
    <n v="0"/>
    <n v="0"/>
    <n v="0"/>
    <n v="0"/>
    <n v="31.061750748359888"/>
    <n v="1.847232566567645"/>
    <n v="0"/>
    <n v="0"/>
    <n v="0"/>
    <n v="0"/>
    <x v="0"/>
    <m/>
    <s v="no impacts"/>
    <x v="8"/>
    <s v="no impacts"/>
    <x v="6"/>
    <s v=""/>
  </r>
  <r>
    <s v="EST_200_Z_Batouri-Qtier-Admin-MTN-IHS"/>
    <s v="EST_200"/>
    <s v="CENTRE"/>
    <e v="#N/A"/>
    <e v="#N/A"/>
    <s v="EST"/>
    <s v="Batouri"/>
    <s v="ZTE"/>
    <n v="0"/>
    <n v="0"/>
    <n v="0"/>
    <n v="0"/>
    <n v="0"/>
    <n v="0"/>
    <n v="0"/>
    <n v="0"/>
    <n v="0"/>
    <n v="1.8316447081182425"/>
    <n v="0"/>
    <n v="0"/>
    <n v="0"/>
    <n v="0"/>
    <x v="0"/>
    <m/>
    <s v="no impacts"/>
    <x v="8"/>
    <s v="no impacts"/>
    <x v="6"/>
    <s v=""/>
  </r>
  <r>
    <s v="Ngd-Bamyangal-New"/>
    <s v="ADM_131"/>
    <s v="Ngaoundere"/>
    <s v="IHS"/>
    <m/>
    <s v="ADAMAOUA"/>
    <s v="Ngaoundere"/>
    <s v="Huawei"/>
    <n v="3.4416350629078885"/>
    <n v="1.488693987153036"/>
    <n v="0.23920407039291394"/>
    <n v="0"/>
    <n v="0"/>
    <n v="0"/>
    <n v="0.66248398409967091"/>
    <n v="1.931628157165564"/>
    <n v="0"/>
    <n v="1.7961529022666243"/>
    <n v="0"/>
    <n v="0"/>
    <n v="0"/>
    <n v="0"/>
    <x v="0"/>
    <m/>
    <s v="no impacts"/>
    <x v="8"/>
    <s v="no impacts"/>
    <x v="6"/>
    <s v=""/>
  </r>
  <r>
    <s v="Bambui-Round-About-IHS"/>
    <s v="NRO_067"/>
    <s v="NORD-OUEST"/>
    <s v="IHS"/>
    <s v="Hybrid-Gen"/>
    <s v="NORD-OUEST"/>
    <s v="Bamenda"/>
    <s v="Huawei"/>
    <n v="0"/>
    <n v="0"/>
    <n v="0"/>
    <n v="0"/>
    <n v="0"/>
    <n v="0"/>
    <n v="1.0677147985492235"/>
    <n v="0.38525552673406904"/>
    <n v="0"/>
    <n v="1.6682040504176263"/>
    <n v="0"/>
    <n v="0"/>
    <n v="0"/>
    <n v="0"/>
    <x v="2"/>
    <m/>
    <s v="no impacts"/>
    <x v="8"/>
    <s v="no impacts"/>
    <x v="6"/>
    <s v=""/>
  </r>
  <r>
    <s v="Bomono-ba-mbengue-IHS"/>
    <s v="LIT_790"/>
    <s v="Douala"/>
    <s v="IHS"/>
    <m/>
    <s v="LITTORAL"/>
    <s v="Dibombari"/>
    <s v="ZTE"/>
    <n v="0"/>
    <n v="2.7603350711833645"/>
    <n v="0"/>
    <n v="0"/>
    <n v="0.2838274363430387"/>
    <n v="0"/>
    <n v="0.55811310578626994"/>
    <n v="1.1887971452460244"/>
    <n v="3.4403866074256842E-2"/>
    <n v="1.6661173462544903"/>
    <n v="0"/>
    <n v="0"/>
    <n v="0"/>
    <n v="0"/>
    <x v="0"/>
    <m/>
    <s v="no impacts"/>
    <x v="8"/>
    <s v="no impacts"/>
    <x v="6"/>
    <s v=""/>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0"/>
    <n v="0"/>
    <n v="0"/>
    <x v="2"/>
    <m/>
    <s v="no impacts"/>
    <x v="8"/>
    <s v="no impacts"/>
    <x v="6"/>
    <s v=""/>
  </r>
  <r>
    <s v="Odza-II-MTN-IHS"/>
    <s v="CTR_467"/>
    <s v="Yaounde"/>
    <s v="IHS"/>
    <s v="Grid-Gen"/>
    <s v="CENTRE"/>
    <s v="Yaounde"/>
    <s v="ZTE"/>
    <n v="0"/>
    <n v="0"/>
    <n v="0"/>
    <n v="0"/>
    <n v="0"/>
    <n v="0"/>
    <n v="0"/>
    <n v="0"/>
    <n v="0"/>
    <n v="1.3371849968467582"/>
    <n v="0"/>
    <n v="0"/>
    <n v="0"/>
    <n v="0"/>
    <x v="0"/>
    <m/>
    <s v="no impacts"/>
    <x v="8"/>
    <s v="no impacts"/>
    <x v="6"/>
    <s v=""/>
  </r>
  <r>
    <s v="Soa-Sofamac"/>
    <s v="CTR_430"/>
    <s v="Yaounde"/>
    <s v="IHS"/>
    <s v="Grid-Gen"/>
    <s v="CENTRE"/>
    <s v="Yaounde"/>
    <s v="ZTE"/>
    <n v="0"/>
    <n v="0"/>
    <n v="0"/>
    <n v="0"/>
    <n v="0"/>
    <n v="0"/>
    <n v="0"/>
    <n v="0"/>
    <n v="0"/>
    <n v="1.2679848929752622"/>
    <n v="0"/>
    <n v="0"/>
    <n v="0"/>
    <n v="0"/>
    <x v="0"/>
    <m/>
    <s v="no impacts"/>
    <x v="8"/>
    <s v="no impacts"/>
    <x v="6"/>
    <s v=""/>
  </r>
  <r>
    <s v="Batchenga-MTN-IHS"/>
    <s v="CTR_180"/>
    <s v="CENTRE"/>
    <s v="IHS"/>
    <s v="Grid-Gen-Lithium"/>
    <s v="CENTRE"/>
    <s v="Batchenga"/>
    <s v="NOKIA"/>
    <n v="0"/>
    <n v="0"/>
    <n v="0"/>
    <n v="0"/>
    <n v="0"/>
    <n v="0"/>
    <n v="0"/>
    <n v="0"/>
    <n v="0"/>
    <n v="1.2045578683424085"/>
    <n v="0"/>
    <n v="0"/>
    <n v="0"/>
    <n v="0"/>
    <x v="0"/>
    <m/>
    <s v="no impacts"/>
    <x v="8"/>
    <s v="no impacts"/>
    <x v="6"/>
    <s v=""/>
  </r>
  <r>
    <s v="Douche"/>
    <s v="LIT_580"/>
    <s v="Douala"/>
    <s v="IHS"/>
    <s v="Grid-Gen"/>
    <s v="LITTORAL"/>
    <s v="Douala"/>
    <s v="ZTE"/>
    <n v="0"/>
    <n v="0"/>
    <n v="0"/>
    <n v="0"/>
    <n v="0"/>
    <n v="0.29781013774387655"/>
    <n v="0.443130355874019"/>
    <n v="0"/>
    <n v="0.29470683411665022"/>
    <n v="1.1911157054272863"/>
    <n v="0"/>
    <n v="0"/>
    <n v="0"/>
    <n v="0"/>
    <x v="0"/>
    <m/>
    <s v="no impacts"/>
    <x v="8"/>
    <s v="no impacts"/>
    <x v="6"/>
    <s v=""/>
  </r>
  <r>
    <s v="Bamenda-GRA-IHS"/>
    <s v="NRO_130"/>
    <s v="NORD-OUEST"/>
    <s v="IHS"/>
    <s v="Grid-Gen"/>
    <s v="NORD-OUEST"/>
    <s v="Bamenda"/>
    <s v="Huawei"/>
    <n v="1.9927311354809618"/>
    <n v="1.0705505760016893"/>
    <n v="5.5406454300822121"/>
    <n v="0"/>
    <n v="0"/>
    <n v="0"/>
    <n v="0"/>
    <n v="0"/>
    <n v="0"/>
    <n v="1.1656115434334096"/>
    <n v="0"/>
    <n v="0"/>
    <n v="0"/>
    <n v="0"/>
    <x v="0"/>
    <m/>
    <s v="no impacts"/>
    <x v="8"/>
    <s v="no impacts"/>
    <x v="6"/>
    <s v=""/>
  </r>
  <r>
    <s v="Buea-Wokoko-IHS"/>
    <s v="SUO_185"/>
    <s v="SUD-OUEST"/>
    <s v="IHS"/>
    <s v="Grid-Gen"/>
    <s v="SUD-OUEST"/>
    <s v="Buea"/>
    <s v="Huawei"/>
    <n v="0"/>
    <n v="0.49973889445343334"/>
    <n v="0"/>
    <n v="0"/>
    <n v="0.16907654244891321"/>
    <n v="0"/>
    <n v="0.16420756606826409"/>
    <n v="1.9495880810311819"/>
    <n v="1.9473230260848722"/>
    <n v="1.1408386196505469"/>
    <n v="0"/>
    <n v="0"/>
    <n v="0"/>
    <n v="0"/>
    <x v="0"/>
    <m/>
    <s v="no impacts"/>
    <x v="8"/>
    <s v="no impacts"/>
    <x v="6"/>
    <s v=""/>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0"/>
    <n v="0"/>
    <n v="0"/>
    <x v="2"/>
    <m/>
    <s v="no impacts"/>
    <x v="8"/>
    <s v="no impacts"/>
    <x v="6"/>
    <s v=""/>
  </r>
  <r>
    <s v="LIT_834_Z_Ngodi-Bakoko-IHS"/>
    <s v="LIT_834"/>
    <s v="Douala"/>
    <s v="ESCO"/>
    <s v="Grid-Gen"/>
    <s v="LITTORAL"/>
    <s v="Douala"/>
    <s v="ZTE"/>
    <n v="0"/>
    <n v="0"/>
    <n v="0"/>
    <n v="0"/>
    <n v="0.22379456272668369"/>
    <n v="0"/>
    <n v="0"/>
    <n v="0"/>
    <n v="0"/>
    <n v="0.98326570271635383"/>
    <n v="0"/>
    <n v="0"/>
    <n v="0"/>
    <n v="0"/>
    <x v="0"/>
    <m/>
    <s v="no impacts"/>
    <x v="8"/>
    <s v="no impacts"/>
    <x v="6"/>
    <s v=""/>
  </r>
  <r>
    <s v="Benakuma"/>
    <s v="NRO_233"/>
    <s v="NORD-OUEST"/>
    <s v="IHS"/>
    <s v="Gen Only"/>
    <s v="NORD-OUEST"/>
    <s v="Benakuma"/>
    <s v="NOKIA"/>
    <n v="0"/>
    <n v="0"/>
    <n v="0"/>
    <n v="1.0701046990435794E-3"/>
    <n v="1.9193780818540392E-2"/>
    <n v="1.8726832233265207E-3"/>
    <n v="0"/>
    <n v="3.3321197453903015"/>
    <n v="3.3295236360472287"/>
    <n v="0.95029478125722833"/>
    <n v="0"/>
    <n v="0"/>
    <n v="0"/>
    <n v="0"/>
    <x v="2"/>
    <m/>
    <s v="no impacts"/>
    <x v="8"/>
    <s v="no impacts"/>
    <x v="6"/>
    <s v=""/>
  </r>
  <r>
    <s v="Befang-MTN"/>
    <s v="NRO_239"/>
    <s v="NORD-OUEST"/>
    <s v="IHS"/>
    <s v="Gen Only"/>
    <s v="NORD-OUEST"/>
    <s v="Befang"/>
    <s v="NOKIA"/>
    <n v="0"/>
    <n v="0"/>
    <n v="0"/>
    <n v="0"/>
    <n v="0"/>
    <n v="0"/>
    <n v="0"/>
    <n v="0"/>
    <n v="0"/>
    <n v="0.94787402163984646"/>
    <n v="0"/>
    <n v="0"/>
    <n v="0"/>
    <n v="0"/>
    <x v="2"/>
    <m/>
    <s v="no impacts"/>
    <x v="8"/>
    <s v="no impacts"/>
    <x v="6"/>
    <s v=""/>
  </r>
  <r>
    <s v="Ba-aba"/>
    <s v="CTR_755"/>
    <s v="Yaounde"/>
    <s v="CAMUSAT"/>
    <s v="Good Grid + GE"/>
    <s v="CENTRE"/>
    <s v="Yaounde"/>
    <s v="ZTE"/>
    <n v="2.9481384458655769E-2"/>
    <n v="0.29174621111596244"/>
    <n v="0"/>
    <n v="0"/>
    <n v="0.34776619211090348"/>
    <n v="5.4753690434405311E-2"/>
    <n v="0"/>
    <n v="1.2431406288791298"/>
    <n v="5.5752454820179272E-2"/>
    <n v="0.85722520424731674"/>
    <n v="0"/>
    <n v="0"/>
    <n v="0"/>
    <n v="0"/>
    <x v="0"/>
    <m/>
    <s v="no impacts"/>
    <x v="8"/>
    <s v="no impacts"/>
    <x v="6"/>
    <s v=""/>
  </r>
  <r>
    <s v="Soa-University-Stadium"/>
    <s v="CTR_674"/>
    <s v="Yaounde"/>
    <s v="IHS"/>
    <s v="Grid-Gen"/>
    <s v="CENTRE"/>
    <s v="Yaounde"/>
    <s v="ZTE"/>
    <n v="0"/>
    <n v="0"/>
    <n v="0"/>
    <n v="0"/>
    <n v="1.7959388813268158"/>
    <n v="0.20670855769861829"/>
    <n v="0"/>
    <n v="0"/>
    <n v="0.28405929236116489"/>
    <n v="0.79182397205742605"/>
    <n v="0"/>
    <n v="0"/>
    <n v="0"/>
    <n v="0"/>
    <x v="0"/>
    <m/>
    <s v="no impacts"/>
    <x v="8"/>
    <s v="no impacts"/>
    <x v="6"/>
    <s v=""/>
  </r>
  <r>
    <s v="Mokolo3-IHS"/>
    <s v="EXN_156"/>
    <s v="Maroua"/>
    <s v="IHS"/>
    <s v="Grid-Gen"/>
    <s v="EXTREME-NORD"/>
    <s v="Maroua"/>
    <s v="NOKIA"/>
    <n v="0"/>
    <n v="1.0120809815603458"/>
    <n v="0.21697413022933226"/>
    <n v="0"/>
    <n v="0"/>
    <n v="5.4088412574883112E-3"/>
    <n v="0.20581716577800915"/>
    <n v="1.2208052176986062"/>
    <n v="0.48638450978317849"/>
    <n v="0.74344988774519372"/>
    <n v="0"/>
    <n v="0"/>
    <n v="0"/>
    <n v="0"/>
    <x v="0"/>
    <m/>
    <s v="no impacts"/>
    <x v="8"/>
    <s v="no impacts"/>
    <x v="6"/>
    <s v=""/>
  </r>
  <r>
    <s v="Kayo-Elie"/>
    <s v="LIT_047"/>
    <s v="Douala"/>
    <s v="IHS"/>
    <s v="Grid-Gen"/>
    <s v="LITTORAL"/>
    <s v="Douala"/>
    <s v="ZTE"/>
    <n v="0"/>
    <n v="0"/>
    <n v="0"/>
    <n v="0"/>
    <n v="0"/>
    <n v="0"/>
    <n v="4.071873225409707"/>
    <n v="6.0380479292760656"/>
    <n v="0"/>
    <n v="0.73817605647869944"/>
    <n v="0"/>
    <n v="0"/>
    <n v="0"/>
    <n v="0"/>
    <x v="0"/>
    <m/>
    <s v="no impacts"/>
    <x v="8"/>
    <s v="no impacts"/>
    <x v="6"/>
    <s v=""/>
  </r>
  <r>
    <s v="Nkolbisson-Usne-Ds-Eaux-IHS"/>
    <s v="CTR_522"/>
    <s v="Yaounde"/>
    <s v="IHS"/>
    <s v="Grid-Gen"/>
    <s v="CENTRE"/>
    <s v="Yaounde"/>
    <s v="ZTE"/>
    <n v="0.46175017763737997"/>
    <n v="0"/>
    <n v="0"/>
    <n v="0"/>
    <n v="1.1684829910425103"/>
    <n v="0"/>
    <n v="0"/>
    <n v="0.11323491223714717"/>
    <n v="1.1165650780605709"/>
    <n v="0.73107769530837685"/>
    <n v="0"/>
    <n v="0"/>
    <n v="0"/>
    <n v="0"/>
    <x v="0"/>
    <m/>
    <s v="no impacts"/>
    <x v="8"/>
    <s v="no impacts"/>
    <x v="6"/>
    <s v=""/>
  </r>
  <r>
    <s v="Nkomedzap-Camtel"/>
    <s v="SUD_088"/>
    <s v="CENTRE"/>
    <s v="CAMUSAT"/>
    <s v="Medium Grid + GE"/>
    <s v="SUD"/>
    <s v="Nkomedzap"/>
    <s v="NOKIA"/>
    <n v="0"/>
    <n v="6.8730819832928114E-2"/>
    <n v="0"/>
    <n v="0"/>
    <n v="0"/>
    <n v="0"/>
    <n v="0"/>
    <n v="9.2165764370203004E-2"/>
    <n v="0"/>
    <n v="0.67916692977687665"/>
    <n v="0"/>
    <n v="0"/>
    <n v="0"/>
    <n v="0"/>
    <x v="0"/>
    <m/>
    <s v="no impacts"/>
    <x v="8"/>
    <s v="no impacts"/>
    <x v="6"/>
    <s v=""/>
  </r>
  <r>
    <s v="Sanguere-Paul-MTN"/>
    <s v="NRD_166"/>
    <s v="NORD"/>
    <s v="IHS"/>
    <s v="Grid-Gen"/>
    <s v="NORD"/>
    <s v="Garoua"/>
    <s v="Huawei"/>
    <n v="0"/>
    <n v="0"/>
    <n v="9.7629218709425203E-2"/>
    <n v="7.0687014350817412"/>
    <n v="0"/>
    <n v="0"/>
    <n v="0"/>
    <n v="0"/>
    <n v="9.1048074810306107E-2"/>
    <n v="0.66121769353913606"/>
    <n v="0"/>
    <n v="0"/>
    <n v="0"/>
    <n v="0"/>
    <x v="0"/>
    <m/>
    <s v="no impacts"/>
    <x v="8"/>
    <s v="no impacts"/>
    <x v="6"/>
    <s v=""/>
  </r>
  <r>
    <s v="Nkolbisson-II"/>
    <s v="CTR_761"/>
    <s v="Yaounde"/>
    <s v="CAMUSAT"/>
    <s v="Good Grid + GE"/>
    <s v="CENTRE"/>
    <s v="Yaounde"/>
    <s v="ZTE"/>
    <n v="0"/>
    <n v="0"/>
    <n v="0"/>
    <n v="0"/>
    <n v="0"/>
    <n v="1.3489561485362387"/>
    <n v="0"/>
    <n v="2.0541016399711221"/>
    <n v="0"/>
    <n v="0.63350198183390394"/>
    <n v="0"/>
    <n v="0"/>
    <n v="0"/>
    <n v="0"/>
    <x v="0"/>
    <m/>
    <s v="no impacts"/>
    <x v="8"/>
    <s v="no impacts"/>
    <x v="6"/>
    <s v=""/>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x v="0"/>
    <m/>
    <s v="no impacts"/>
    <x v="8"/>
    <s v="no impacts"/>
    <x v="6"/>
    <s v=""/>
  </r>
  <r>
    <s v="Gueme"/>
    <s v="EXN_049"/>
    <s v="EXTREME-NORD"/>
    <s v="IHS"/>
    <s v="Solar-Gen"/>
    <s v="EXTREME-NORD"/>
    <s v="Gueme"/>
    <s v="NOKIA"/>
    <n v="0"/>
    <n v="0"/>
    <n v="0"/>
    <n v="5.6451234122836492E-3"/>
    <n v="0.15034424525494089"/>
    <n v="0"/>
    <n v="4.3127457377968055"/>
    <n v="4.164686947672692"/>
    <n v="4.7490163827414991"/>
    <n v="0.59897998697455568"/>
    <n v="0"/>
    <n v="0"/>
    <n v="0"/>
    <n v="0"/>
    <x v="2"/>
    <m/>
    <s v="no impacts"/>
    <x v="8"/>
    <s v="no impacts"/>
    <x v="6"/>
    <s v=""/>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x v="2"/>
    <m/>
    <s v="no impacts"/>
    <x v="8"/>
    <s v="no impacts"/>
    <x v="6"/>
    <s v=""/>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0"/>
    <n v="0"/>
    <n v="0"/>
    <x v="1"/>
    <m/>
    <s v="Exclu"/>
    <x v="2"/>
    <s v="EXCLU"/>
    <x v="2"/>
    <s v=""/>
  </r>
  <r>
    <s v="Yagoua-Quinf"/>
    <s v="EXN_069"/>
    <s v="EXTREME-NORD"/>
    <s v="IHS"/>
    <s v="Grid-Gen"/>
    <s v="EXTREME-NORD"/>
    <s v="Yagoua"/>
    <s v="Huawei"/>
    <n v="0"/>
    <n v="0"/>
    <n v="0"/>
    <n v="0"/>
    <n v="0"/>
    <n v="0"/>
    <n v="4.5036248013172271"/>
    <n v="2.8459612821851823"/>
    <n v="2.5435318591570999"/>
    <n v="0.56467641460707174"/>
    <n v="0"/>
    <n v="0"/>
    <n v="0"/>
    <n v="0"/>
    <x v="2"/>
    <m/>
    <s v="no impacts"/>
    <x v="8"/>
    <s v="no impacts"/>
    <x v="6"/>
    <s v=""/>
  </r>
  <r>
    <s v="Maroua-Zokok-Laddeo-IHS"/>
    <s v="EXN_170"/>
    <s v="Maroua"/>
    <s v="IHS"/>
    <s v="Grid-Gen"/>
    <s v="EXTREME-NORD"/>
    <s v="Maroua"/>
    <s v="Huawei"/>
    <n v="0"/>
    <n v="0"/>
    <n v="0"/>
    <n v="0"/>
    <n v="0"/>
    <n v="0"/>
    <n v="0"/>
    <n v="0"/>
    <n v="0"/>
    <n v="0.56465857952875431"/>
    <n v="0"/>
    <n v="0"/>
    <n v="0"/>
    <n v="0"/>
    <x v="0"/>
    <m/>
    <s v="no impacts"/>
    <x v="8"/>
    <s v="no impacts"/>
    <x v="6"/>
    <s v=""/>
  </r>
  <r>
    <s v="Maroua-Douggoy-Lopere-IHS"/>
    <s v="EXN_115"/>
    <s v="Maroua"/>
    <s v="IHS"/>
    <s v="Grid-Gen"/>
    <s v="EXTREME-NORD"/>
    <s v="Maroua"/>
    <s v="Huawei"/>
    <n v="0"/>
    <n v="0"/>
    <n v="0"/>
    <n v="0"/>
    <n v="0"/>
    <n v="0"/>
    <n v="0"/>
    <n v="0"/>
    <n v="0"/>
    <n v="0.5637668256128846"/>
    <n v="0"/>
    <n v="0"/>
    <n v="0"/>
    <n v="0"/>
    <x v="0"/>
    <m/>
    <s v="no impacts"/>
    <x v="8"/>
    <s v="no impacts"/>
    <x v="6"/>
    <s v=""/>
  </r>
  <r>
    <s v="Bokova-IHS"/>
    <s v="SUO_254"/>
    <s v="SUD-OUEST"/>
    <s v="IHS"/>
    <s v="Grid-Gen"/>
    <s v="SUD-OUEST"/>
    <s v="Buea"/>
    <s v="Huawei"/>
    <n v="0"/>
    <n v="0"/>
    <n v="0"/>
    <n v="0"/>
    <n v="0"/>
    <n v="0"/>
    <n v="7.2232067185453424E-3"/>
    <n v="0"/>
    <n v="0.82629917844495226"/>
    <n v="0.5496771137421419"/>
    <n v="0"/>
    <n v="0"/>
    <n v="0"/>
    <n v="0"/>
    <x v="0"/>
    <m/>
    <s v="no impacts"/>
    <x v="8"/>
    <s v="no impacts"/>
    <x v="6"/>
    <s v=""/>
  </r>
  <r>
    <s v="Gamoko-Hill-IHS"/>
    <s v="SUO_097"/>
    <s v="SUD-OUEST"/>
    <s v="IHS"/>
    <s v="Gen Only"/>
    <s v="SUD-OUEST"/>
    <s v="Gamoko"/>
    <s v="NOKIA"/>
    <n v="0"/>
    <n v="0"/>
    <n v="0"/>
    <n v="0"/>
    <n v="0"/>
    <n v="0"/>
    <n v="7.9066510456354253E-2"/>
    <n v="0"/>
    <n v="0"/>
    <n v="0.52461478058715871"/>
    <n v="0"/>
    <n v="0"/>
    <n v="0"/>
    <n v="0"/>
    <x v="2"/>
    <m/>
    <s v="BSS"/>
    <x v="6"/>
    <s v="BSS Hardware issue"/>
    <x v="3"/>
    <s v="(04/22/2026 cell nokia):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4/22/2026 cell nokia):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4/22/2026 cell nokia):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r>
  <r>
    <s v="Maroua-Ouro-Bah"/>
    <s v="EXN_083"/>
    <s v="Maroua"/>
    <s v="IHS"/>
    <s v="Grid-Gen"/>
    <s v="EXTREME-NORD"/>
    <s v="Maroua"/>
    <s v="Huawei"/>
    <n v="0.27127154120759178"/>
    <n v="0.69467630046257056"/>
    <n v="0"/>
    <n v="0"/>
    <n v="0"/>
    <n v="0"/>
    <n v="0"/>
    <n v="0"/>
    <n v="0"/>
    <n v="0.52221109313335223"/>
    <n v="0"/>
    <n v="0"/>
    <n v="0"/>
    <n v="0"/>
    <x v="0"/>
    <m/>
    <s v="no impacts"/>
    <x v="8"/>
    <s v="no impacts"/>
    <x v="6"/>
    <s v=""/>
  </r>
  <r>
    <s v="Ngodi-Akwa"/>
    <s v="LIT_460"/>
    <s v="Douala"/>
    <s v="IHS"/>
    <s v="GridOnly"/>
    <s v="LITTORAL"/>
    <s v="Douala"/>
    <s v="ZTE"/>
    <n v="0"/>
    <n v="0"/>
    <n v="0"/>
    <n v="0"/>
    <n v="0"/>
    <n v="0.12420348540234563"/>
    <n v="0.19063915213464436"/>
    <n v="0"/>
    <n v="0.12334740164311035"/>
    <n v="0.50833540220241846"/>
    <n v="0"/>
    <n v="0"/>
    <n v="0"/>
    <n v="0"/>
    <x v="0"/>
    <m/>
    <s v="no impacts"/>
    <x v="8"/>
    <s v="no impacts"/>
    <x v="6"/>
    <s v=""/>
  </r>
  <r>
    <s v="Ekounou-PJ"/>
    <s v="CTR_269"/>
    <s v="Yaounde"/>
    <s v="IHS"/>
    <s v="Grid-Gen"/>
    <s v="CENTRE"/>
    <s v="Yaounde"/>
    <s v="ZTE"/>
    <n v="12.828896679251098"/>
    <n v="0"/>
    <n v="0"/>
    <n v="3.8826965496971039E-2"/>
    <n v="0"/>
    <n v="0"/>
    <n v="7.9865480705299099E-2"/>
    <n v="0"/>
    <n v="0"/>
    <n v="0.50387663262306925"/>
    <n v="0"/>
    <n v="0"/>
    <n v="0"/>
    <n v="0"/>
    <x v="0"/>
    <m/>
    <s v="no impacts"/>
    <x v="8"/>
    <s v="no impacts"/>
    <x v="6"/>
    <s v=""/>
  </r>
  <r>
    <s v="Foumban-Mambain-MTN"/>
    <s v="OST_102"/>
    <s v="OUEST"/>
    <m/>
    <m/>
    <s v="OUEST"/>
    <s v="Foumban"/>
    <s v="Huawei"/>
    <n v="0"/>
    <n v="0"/>
    <n v="0"/>
    <n v="0.95624555906549902"/>
    <n v="0"/>
    <n v="0"/>
    <n v="0"/>
    <n v="2.1765037824634095"/>
    <n v="4.6888242545650671"/>
    <n v="0.50287786823729497"/>
    <n v="0"/>
    <n v="0"/>
    <n v="0"/>
    <n v="0"/>
    <x v="0"/>
    <m/>
    <s v="no impacts"/>
    <x v="8"/>
    <s v="no impacts"/>
    <x v="6"/>
    <s v=""/>
  </r>
  <r>
    <s v="Ngodi"/>
    <s v="LIT_294"/>
    <s v="Douala"/>
    <s v="IHS"/>
    <s v="Grid-Gen"/>
    <s v="LITTORAL"/>
    <s v="Douala"/>
    <s v="ZTE"/>
    <n v="0"/>
    <n v="0"/>
    <n v="0"/>
    <n v="0"/>
    <n v="0"/>
    <n v="0"/>
    <n v="0"/>
    <n v="0"/>
    <n v="0"/>
    <n v="0.46121512528785746"/>
    <n v="0"/>
    <n v="0"/>
    <n v="0"/>
    <n v="0"/>
    <x v="0"/>
    <m/>
    <s v="no impacts"/>
    <x v="8"/>
    <s v="no impacts"/>
    <x v="6"/>
    <s v=""/>
  </r>
  <r>
    <s v="Ossombe-MTN"/>
    <s v="CTR_405"/>
    <s v="CENTRE"/>
    <s v="IHS"/>
    <s v="Hybrid-Gen"/>
    <s v="CENTRE"/>
    <s v="Ossombe"/>
    <s v="NOKIA"/>
    <n v="0"/>
    <n v="0"/>
    <n v="0"/>
    <n v="0"/>
    <n v="0"/>
    <n v="0"/>
    <n v="0.30053964817907008"/>
    <n v="0"/>
    <n v="0"/>
    <n v="0.45796757044175218"/>
    <n v="0"/>
    <n v="0"/>
    <n v="0"/>
    <n v="0"/>
    <x v="0"/>
    <m/>
    <s v="no impacts"/>
    <x v="8"/>
    <s v="no impacts"/>
    <x v="6"/>
    <s v=""/>
  </r>
  <r>
    <s v="Maroua-Stade"/>
    <s v="EXN_066"/>
    <s v="Maroua"/>
    <s v="IHS"/>
    <s v="Grid-Gen"/>
    <s v="EXTREME-NORD"/>
    <s v="Maroua"/>
    <s v="Huawei"/>
    <n v="0"/>
    <n v="1.4914049190572807"/>
    <n v="0"/>
    <n v="0"/>
    <n v="0"/>
    <n v="0"/>
    <n v="4.9046465372838757E-3"/>
    <n v="0"/>
    <n v="0"/>
    <n v="0.44015189779501362"/>
    <n v="0"/>
    <n v="0"/>
    <n v="0"/>
    <n v="0"/>
    <x v="0"/>
    <m/>
    <s v="no impacts"/>
    <x v="8"/>
    <s v="no impacts"/>
    <x v="6"/>
    <s v=""/>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0"/>
    <n v="0"/>
    <n v="0"/>
    <x v="0"/>
    <m/>
    <s v="no impacts"/>
    <x v="8"/>
    <s v="no impacts"/>
    <x v="6"/>
    <s v=""/>
  </r>
  <r>
    <s v="Gashiga"/>
    <s v="NRD_022"/>
    <s v="NORD"/>
    <s v="IHS"/>
    <s v="Grid-Gen"/>
    <s v="NORD"/>
    <s v="Garoua"/>
    <s v="Huawei"/>
    <n v="2.764437139196366E-3"/>
    <n v="8.9175391586979543E-5"/>
    <n v="0"/>
    <n v="0"/>
    <n v="0"/>
    <n v="0"/>
    <n v="0"/>
    <n v="0"/>
    <n v="0"/>
    <n v="0.39668781193551977"/>
    <n v="0"/>
    <n v="0"/>
    <n v="0"/>
    <n v="0"/>
    <x v="0"/>
    <m/>
    <s v="no impacts"/>
    <x v="8"/>
    <s v="no impacts"/>
    <x v="6"/>
    <s v=""/>
  </r>
  <r>
    <s v="Garoua-Bockle-IHS"/>
    <s v="NRD_094"/>
    <s v="Garoua"/>
    <s v="IHS"/>
    <s v="Grid-Gen"/>
    <s v="NORD"/>
    <s v="Garoua"/>
    <s v="Huawei"/>
    <n v="0"/>
    <n v="0"/>
    <n v="9.9270045914625613E-2"/>
    <n v="7.0431259327745961"/>
    <n v="0"/>
    <n v="0"/>
    <n v="0"/>
    <n v="0"/>
    <n v="6.9110928479909142E-2"/>
    <n v="0.37168303213453069"/>
    <n v="0"/>
    <n v="0"/>
    <n v="0"/>
    <n v="0"/>
    <x v="0"/>
    <m/>
    <s v="no impacts"/>
    <x v="8"/>
    <s v="no impacts"/>
    <x v="6"/>
    <s v=""/>
  </r>
  <r>
    <s v="Nkolagaa-II"/>
    <s v="CTR_670"/>
    <s v="Yaounde"/>
    <s v="CAMUSAT"/>
    <s v="Good Grid + GE"/>
    <s v="CENTRE"/>
    <s v="Yaounde"/>
    <s v="ZTE"/>
    <n v="0"/>
    <n v="0"/>
    <n v="0"/>
    <n v="0.75479834947051272"/>
    <n v="0"/>
    <n v="0"/>
    <n v="0"/>
    <n v="3.0678296564535885"/>
    <n v="4.0241465558323561"/>
    <n v="0.35994755060168376"/>
    <n v="0"/>
    <n v="0"/>
    <n v="0"/>
    <n v="0"/>
    <x v="0"/>
    <m/>
    <s v="no impacts"/>
    <x v="8"/>
    <s v="no impacts"/>
    <x v="6"/>
    <s v=""/>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x v="0"/>
    <m/>
    <s v="no impacts"/>
    <x v="8"/>
    <s v="no impacts"/>
    <x v="6"/>
    <s v=""/>
  </r>
  <r>
    <s v="Laquintinie-Camtel"/>
    <s v="LIT_644"/>
    <s v="Douala"/>
    <s v="CAMUSAT"/>
    <s v="Good Grid no GE - 8h"/>
    <s v="LITTORAL"/>
    <s v="Douala"/>
    <s v="ZTE"/>
    <n v="0"/>
    <n v="0"/>
    <n v="0"/>
    <n v="0"/>
    <n v="0"/>
    <n v="0"/>
    <n v="12.766242049122086"/>
    <n v="24.490790678960032"/>
    <n v="18.844490244925563"/>
    <n v="0.33931236498845746"/>
    <n v="0"/>
    <n v="0"/>
    <n v="0"/>
    <n v="0"/>
    <x v="0"/>
    <m/>
    <s v="no impacts"/>
    <x v="8"/>
    <s v="no impacts"/>
    <x v="6"/>
    <s v=""/>
  </r>
  <r>
    <s v="Ngodi-Cite"/>
    <s v="LIT_626"/>
    <s v="Douala"/>
    <s v="CAMUSAT"/>
    <s v="Good Grid no GE - 8h"/>
    <s v="LITTORAL"/>
    <s v="Douala"/>
    <s v="ZTE"/>
    <n v="0"/>
    <n v="14.407943173160062"/>
    <n v="23.615016993262621"/>
    <n v="0"/>
    <n v="0"/>
    <n v="2.4985161214839926"/>
    <n v="0"/>
    <n v="0"/>
    <n v="0"/>
    <n v="0.33927669483182271"/>
    <n v="0"/>
    <n v="0"/>
    <n v="0"/>
    <n v="0"/>
    <x v="0"/>
    <m/>
    <s v="no impacts"/>
    <x v="8"/>
    <s v="no impacts"/>
    <x v="6"/>
    <s v=""/>
  </r>
  <r>
    <s v="Laquintinie"/>
    <s v="LIT_082"/>
    <s v="Douala"/>
    <s v="IHS"/>
    <s v="Grid-Lithium"/>
    <s v="LITTORAL"/>
    <s v="Douala"/>
    <s v="ZTE"/>
    <n v="0"/>
    <n v="0"/>
    <n v="0"/>
    <n v="0"/>
    <n v="0"/>
    <n v="0"/>
    <n v="0"/>
    <n v="0"/>
    <n v="0"/>
    <n v="0.33897349850042668"/>
    <n v="0"/>
    <n v="0"/>
    <n v="0"/>
    <n v="0"/>
    <x v="0"/>
    <m/>
    <s v="no impacts"/>
    <x v="8"/>
    <s v="no impacts"/>
    <x v="6"/>
    <s v=""/>
  </r>
  <r>
    <s v="De-La-Salle"/>
    <s v="LIT_245"/>
    <s v="Douala"/>
    <s v="IHS"/>
    <s v="Grid-GenLithium"/>
    <s v="LITTORAL"/>
    <s v="Douala"/>
    <s v="ZTE"/>
    <n v="0"/>
    <n v="0"/>
    <n v="0"/>
    <n v="0"/>
    <n v="0"/>
    <n v="0"/>
    <n v="0"/>
    <n v="0"/>
    <n v="0"/>
    <n v="0.32286842277981803"/>
    <n v="0"/>
    <n v="0"/>
    <n v="0"/>
    <n v="0"/>
    <x v="0"/>
    <m/>
    <s v="no impacts"/>
    <x v="8"/>
    <s v="no impacts"/>
    <x v="6"/>
    <s v=""/>
  </r>
  <r>
    <s v="Mvog-Ada-New"/>
    <s v="CTR_347"/>
    <s v="Yaounde"/>
    <m/>
    <m/>
    <s v="CENTRE"/>
    <s v="Yaounde"/>
    <s v="ZTE"/>
    <n v="0"/>
    <n v="0"/>
    <n v="0"/>
    <n v="0"/>
    <n v="0"/>
    <n v="0"/>
    <n v="0"/>
    <n v="0"/>
    <n v="0"/>
    <n v="0.31609109301920768"/>
    <n v="0"/>
    <n v="0"/>
    <n v="0"/>
    <n v="0"/>
    <x v="0"/>
    <m/>
    <s v="no impacts"/>
    <x v="8"/>
    <s v="no impacts"/>
    <x v="6"/>
    <s v=""/>
  </r>
  <r>
    <s v="Cite-Sic-II"/>
    <s v="LIT_161"/>
    <s v="Douala"/>
    <s v="IHS"/>
    <s v="GridOnly"/>
    <s v="LITTORAL"/>
    <s v="Douala"/>
    <s v="ZTE"/>
    <n v="13.868556899607057"/>
    <n v="13.868556899607057"/>
    <n v="13.868556899607057"/>
    <n v="13.868556899607057"/>
    <n v="24.214097273943946"/>
    <n v="0"/>
    <n v="0"/>
    <n v="0.51905428427117328"/>
    <n v="0"/>
    <n v="0.29911209846104686"/>
    <n v="0"/>
    <n v="0"/>
    <n v="0"/>
    <n v="0"/>
    <x v="0"/>
    <m/>
    <s v="no impacts"/>
    <x v="8"/>
    <s v="no impacts"/>
    <x v="6"/>
    <s v=""/>
  </r>
  <r>
    <s v="Mvog-Ada-TKC"/>
    <s v="CTR_096"/>
    <s v="Yaounde"/>
    <s v="IHS"/>
    <s v="Grid-Lithium"/>
    <s v="CENTRE"/>
    <s v="Yaounde"/>
    <s v="ZTE"/>
    <n v="31.584835760330794"/>
    <n v="23.161149920241538"/>
    <n v="23.114261499345105"/>
    <n v="13.341280644231563"/>
    <n v="0"/>
    <n v="0"/>
    <n v="0"/>
    <n v="3.4133664637748162"/>
    <n v="20.528852876298753"/>
    <n v="0.29262012995351455"/>
    <n v="0"/>
    <n v="0"/>
    <n v="0"/>
    <n v="0"/>
    <x v="0"/>
    <m/>
    <s v="no impacts"/>
    <x v="8"/>
    <s v="no impacts"/>
    <x v="6"/>
    <s v=""/>
  </r>
  <r>
    <s v="Nchum-IHS"/>
    <s v="NRO_088"/>
    <s v="NORD-OUEST"/>
    <s v="IHS"/>
    <s v="Hybrid-Gen"/>
    <s v="NORD-OUEST"/>
    <s v="Nchum"/>
    <s v="NOKIA"/>
    <n v="0"/>
    <n v="0"/>
    <n v="0"/>
    <n v="0"/>
    <n v="0"/>
    <n v="0"/>
    <n v="0.22508903247741516"/>
    <n v="0"/>
    <n v="0"/>
    <n v="0.28793583732688693"/>
    <n v="0"/>
    <n v="0"/>
    <n v="0"/>
    <n v="0"/>
    <x v="2"/>
    <m/>
    <s v="no impacts"/>
    <x v="8"/>
    <s v="no impacts"/>
    <x v="6"/>
    <s v=""/>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
    <n v="0"/>
    <n v="0"/>
    <x v="0"/>
    <m/>
    <s v="no impacts"/>
    <x v="8"/>
    <s v="no impacts"/>
    <x v="6"/>
    <s v=""/>
  </r>
  <r>
    <s v="Abang-MTN-IHS"/>
    <s v="CTR_462"/>
    <s v="Yaounde"/>
    <s v="IHS"/>
    <s v="Grid-Gen"/>
    <s v="CENTRE"/>
    <s v="Yaounde"/>
    <s v="ZTE"/>
    <n v="0"/>
    <n v="0"/>
    <n v="0"/>
    <n v="1.1976076739348176"/>
    <n v="0"/>
    <n v="0"/>
    <n v="0"/>
    <n v="9.8598198514409319"/>
    <n v="18.907055699662987"/>
    <n v="0.22292064388913121"/>
    <n v="0"/>
    <n v="0"/>
    <n v="0"/>
    <n v="0"/>
    <x v="0"/>
    <m/>
    <s v="no impacts"/>
    <x v="8"/>
    <s v="no impacts"/>
    <x v="6"/>
    <s v=""/>
  </r>
  <r>
    <s v="Bagarao"/>
    <s v="EXN_202"/>
    <s v="EXTREME-NORD"/>
    <s v="CAMUSAT"/>
    <s v="Hybrid Solar - S3"/>
    <s v="EXTREME-NORD"/>
    <s v="Bagarao"/>
    <s v="NOKIA"/>
    <n v="0"/>
    <n v="0"/>
    <n v="0"/>
    <n v="0"/>
    <n v="0"/>
    <n v="0"/>
    <n v="2.138614970500615"/>
    <n v="1.5586892038831206"/>
    <n v="1.4050125567639238"/>
    <n v="0.20114205479180028"/>
    <n v="0"/>
    <n v="0"/>
    <n v="0"/>
    <n v="0"/>
    <x v="2"/>
    <m/>
    <s v="no impacts"/>
    <x v="8"/>
    <s v="no impacts"/>
    <x v="6"/>
    <s v=""/>
  </r>
  <r>
    <s v="Bamenda-Sisia-Quater-IHS"/>
    <s v="NRO_118"/>
    <s v="NORD-OUEST"/>
    <s v="IHS"/>
    <s v="Grid-Gen"/>
    <s v="NORD-OUEST"/>
    <s v="Bamenda"/>
    <s v="Huawei"/>
    <n v="0"/>
    <n v="0"/>
    <n v="0"/>
    <n v="0"/>
    <n v="0"/>
    <n v="0"/>
    <n v="0"/>
    <n v="0"/>
    <n v="0"/>
    <n v="0.19570431437678526"/>
    <n v="0"/>
    <n v="0"/>
    <n v="0"/>
    <n v="0"/>
    <x v="0"/>
    <m/>
    <s v="no impacts"/>
    <x v="8"/>
    <s v="no impacts"/>
    <x v="6"/>
    <s v=""/>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
    <n v="0"/>
    <n v="0"/>
    <x v="0"/>
    <m/>
    <s v="no impacts"/>
    <x v="8"/>
    <s v="no impacts"/>
    <x v="6"/>
    <s v=""/>
  </r>
  <r>
    <s v="Garoua-Foulbere-IV"/>
    <s v="NRD_067"/>
    <s v="Garoua"/>
    <s v="IHS"/>
    <s v="Grid-Gen"/>
    <s v="NORD"/>
    <s v="Garoua"/>
    <s v="Huawei"/>
    <n v="3.2921592715297932"/>
    <n v="1.0058984171011291"/>
    <n v="5.4380045543655982"/>
    <n v="3.1678487756575442"/>
    <n v="0"/>
    <n v="0"/>
    <n v="0"/>
    <n v="1.2829485236835574"/>
    <n v="0"/>
    <n v="0.17674562612539343"/>
    <n v="0"/>
    <n v="0"/>
    <n v="0"/>
    <n v="0"/>
    <x v="0"/>
    <m/>
    <s v="no impacts"/>
    <x v="8"/>
    <s v="no impacts"/>
    <x v="6"/>
    <s v=""/>
  </r>
  <r>
    <s v="Ayene"/>
    <s v="CTR_651"/>
    <s v="Yaounde"/>
    <s v="CAMUSAT"/>
    <s v="Good Grid + GE"/>
    <s v="CENTRE"/>
    <s v="Yaounde"/>
    <s v="ZTE"/>
    <n v="15.180505260634709"/>
    <n v="0"/>
    <n v="5.6799373917410767"/>
    <n v="9.2773083585164624"/>
    <n v="0"/>
    <n v="0"/>
    <n v="0"/>
    <n v="11.453170078160445"/>
    <n v="23.302742607003335"/>
    <n v="0.17221551623277523"/>
    <n v="0"/>
    <n v="0"/>
    <n v="0"/>
    <n v="0"/>
    <x v="0"/>
    <m/>
    <s v="no impacts"/>
    <x v="8"/>
    <s v="no impacts"/>
    <x v="6"/>
    <s v=""/>
  </r>
  <r>
    <s v="CTR_953_Z_Akak-II"/>
    <s v="CTR_953"/>
    <s v="Yaounde"/>
    <s v="ESCO"/>
    <s v="Good Grid + Solar + GE"/>
    <s v="CTR"/>
    <s v="Yaoundé"/>
    <s v="ZTE"/>
    <n v="0"/>
    <n v="0"/>
    <n v="0"/>
    <n v="0"/>
    <n v="0"/>
    <n v="0"/>
    <n v="0"/>
    <n v="0"/>
    <n v="0"/>
    <n v="0.13513638841090894"/>
    <n v="0"/>
    <n v="0"/>
    <n v="0"/>
    <n v="0"/>
    <x v="0"/>
    <m/>
    <s v="no impacts"/>
    <x v="8"/>
    <s v="no impacts"/>
    <x v="6"/>
    <s v=""/>
  </r>
  <r>
    <s v="NYOM-Camtel"/>
    <s v="CTR_551"/>
    <s v="Yaounde"/>
    <s v="CAMUSAT"/>
    <s v="HGB"/>
    <s v="CENTRE"/>
    <s v="Yaounde"/>
    <s v="ZTE"/>
    <n v="0"/>
    <n v="0"/>
    <n v="0"/>
    <n v="0"/>
    <n v="0"/>
    <n v="0"/>
    <n v="0"/>
    <n v="0"/>
    <n v="6.4206281942625276E-4"/>
    <n v="0.13344205597075612"/>
    <n v="0"/>
    <n v="0"/>
    <n v="0"/>
    <n v="0"/>
    <x v="0"/>
    <m/>
    <s v="no impacts"/>
    <x v="8"/>
    <s v="no impacts"/>
    <x v="6"/>
    <s v=""/>
  </r>
  <r>
    <s v="Ebonji-IHS"/>
    <s v="SUO_101"/>
    <s v="SUD-OUEST"/>
    <s v="IHS"/>
    <s v="Grid-Gen"/>
    <s v="SUD-OUEST"/>
    <s v="Ebonji"/>
    <s v="NOKIA"/>
    <n v="0"/>
    <n v="0"/>
    <n v="0"/>
    <n v="0"/>
    <n v="1.1414450123133571E-2"/>
    <n v="0"/>
    <n v="9.0218445898252272E-2"/>
    <n v="0"/>
    <n v="0"/>
    <n v="0.11914855049941886"/>
    <n v="0"/>
    <n v="0"/>
    <n v="0"/>
    <n v="0"/>
    <x v="2"/>
    <m/>
    <s v="no impacts"/>
    <x v="8"/>
    <s v="no impacts"/>
    <x v="6"/>
    <s v=""/>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0"/>
    <x v="0"/>
    <m/>
    <s v="no impacts"/>
    <x v="8"/>
    <s v="no impacts"/>
    <x v="6"/>
    <s v=""/>
  </r>
  <r>
    <s v="Kaele"/>
    <s v="EXN_011"/>
    <s v="EXTREME-NORD"/>
    <s v="IHS"/>
    <s v="Grid-Gen"/>
    <s v="EXTREME-NORD"/>
    <s v="Kaele"/>
    <s v="NOKIA"/>
    <n v="0.23333032236829862"/>
    <n v="0.59597723953319981"/>
    <n v="0.92546130111667813"/>
    <n v="0"/>
    <n v="0"/>
    <n v="0"/>
    <n v="0"/>
    <n v="0.10539955596344142"/>
    <n v="0"/>
    <n v="0.11074796143878519"/>
    <n v="0"/>
    <n v="0"/>
    <n v="0"/>
    <n v="0"/>
    <x v="2"/>
    <m/>
    <s v="no impacts"/>
    <x v="8"/>
    <s v="no impacts"/>
    <x v="6"/>
    <s v=""/>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x v="0"/>
    <m/>
    <s v="no impacts"/>
    <x v="8"/>
    <s v="no impacts"/>
    <x v="6"/>
    <s v=""/>
  </r>
  <r>
    <s v="Nkoulou-II"/>
    <s v="CTR_777"/>
    <s v="Yaounde"/>
    <s v="CAMUSAT"/>
    <s v="Good Grid + GE"/>
    <s v="CENTRE"/>
    <s v="Yaounde"/>
    <s v="ZTE"/>
    <n v="4.4699343383756664"/>
    <n v="0"/>
    <n v="0"/>
    <n v="0.65504675644131638"/>
    <n v="0"/>
    <n v="0"/>
    <n v="0"/>
    <n v="2.7657926051484885"/>
    <n v="3.4638397354130461"/>
    <n v="0.10626139661504487"/>
    <n v="0"/>
    <n v="0"/>
    <n v="0"/>
    <n v="0"/>
    <x v="0"/>
    <m/>
    <s v="no impacts"/>
    <x v="8"/>
    <s v="no impacts"/>
    <x v="6"/>
    <s v=""/>
  </r>
  <r>
    <s v="Kotto-Antenne"/>
    <s v="LIT_303"/>
    <s v="Douala"/>
    <s v="IHS"/>
    <s v="Grid-Gen"/>
    <s v="LITTORAL"/>
    <s v="Douala"/>
    <s v="ZTE"/>
    <n v="0"/>
    <n v="0"/>
    <n v="0"/>
    <n v="0"/>
    <n v="0"/>
    <n v="0"/>
    <n v="0"/>
    <n v="0"/>
    <n v="0"/>
    <n v="9.5364163763115767E-2"/>
    <n v="0"/>
    <n v="0"/>
    <n v="0"/>
    <n v="0"/>
    <x v="0"/>
    <m/>
    <s v="no impacts"/>
    <x v="8"/>
    <s v="no impacts"/>
    <x v="6"/>
    <s v=""/>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
    <n v="0"/>
    <n v="0"/>
    <x v="2"/>
    <m/>
    <s v="no impacts"/>
    <x v="8"/>
    <s v="no impacts"/>
    <x v="6"/>
    <s v=""/>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0"/>
    <x v="0"/>
    <m/>
    <s v="no impacts"/>
    <x v="8"/>
    <s v="no impacts"/>
    <x v="6"/>
    <s v=""/>
  </r>
  <r>
    <s v="Bertoua-Tigaza"/>
    <s v="EST_079"/>
    <s v="CENTRE"/>
    <s v="IHS"/>
    <s v="Grid-Gen"/>
    <s v="EST"/>
    <s v="Bertoua"/>
    <s v="ZTE"/>
    <n v="0"/>
    <n v="0"/>
    <n v="0"/>
    <n v="0"/>
    <n v="0"/>
    <n v="0"/>
    <n v="0"/>
    <n v="0"/>
    <n v="0"/>
    <n v="8.7213532972065522E-2"/>
    <n v="0"/>
    <n v="0"/>
    <n v="0"/>
    <n v="0"/>
    <x v="0"/>
    <m/>
    <s v="no impacts"/>
    <x v="8"/>
    <s v="no impacts"/>
    <x v="6"/>
    <s v=""/>
  </r>
  <r>
    <s v="Nkolangaa"/>
    <s v="CTR_247"/>
    <s v="Yaounde"/>
    <s v="IHS"/>
    <s v="Grid-Gen"/>
    <s v="CENTRE"/>
    <s v="Yaounde"/>
    <s v="ZTE"/>
    <n v="0"/>
    <n v="0"/>
    <n v="0"/>
    <n v="1.1358091275650408"/>
    <n v="0"/>
    <n v="0"/>
    <n v="0"/>
    <n v="4.3962219596898686"/>
    <n v="3.4902534864011101"/>
    <n v="8.0061666566790743E-2"/>
    <n v="0"/>
    <n v="0"/>
    <n v="0"/>
    <n v="0"/>
    <x v="0"/>
    <m/>
    <s v="no impacts"/>
    <x v="8"/>
    <s v="no impacts"/>
    <x v="6"/>
    <s v=""/>
  </r>
  <r>
    <s v="Nkongoa"/>
    <s v="CTR_629"/>
    <s v="Yaounde"/>
    <s v="CAMUSAT"/>
    <s v="Medium Grid + GE"/>
    <s v="CENTRE"/>
    <s v="Yaounde"/>
    <s v="ZTE"/>
    <n v="0"/>
    <n v="25.540135346842337"/>
    <n v="0"/>
    <n v="0.73241532618218019"/>
    <n v="0"/>
    <n v="0"/>
    <n v="0"/>
    <n v="3.0703444024963402"/>
    <n v="3.4680309788176342"/>
    <n v="7.7279394349276345E-2"/>
    <n v="0"/>
    <n v="0"/>
    <n v="0"/>
    <n v="0"/>
    <x v="0"/>
    <m/>
    <s v="no impacts"/>
    <x v="8"/>
    <s v="no impacts"/>
    <x v="6"/>
    <s v=""/>
  </r>
  <r>
    <s v="Ayene-II"/>
    <s v="CTR_791"/>
    <s v="Yaounde"/>
    <s v="CAMUSAT"/>
    <s v="Good Grid + GE"/>
    <s v="CENTRE"/>
    <s v="Yaounde"/>
    <s v="ZTE"/>
    <n v="0"/>
    <n v="0"/>
    <n v="0"/>
    <n v="0.74085131822630856"/>
    <n v="0"/>
    <n v="0"/>
    <n v="0"/>
    <n v="3.0716820333701449"/>
    <n v="3.4684590206972521"/>
    <n v="7.6013103788741043E-2"/>
    <n v="0"/>
    <n v="0"/>
    <n v="0"/>
    <n v="0"/>
    <x v="0"/>
    <m/>
    <s v="no impacts"/>
    <x v="8"/>
    <s v="no impacts"/>
    <x v="6"/>
    <s v=""/>
  </r>
  <r>
    <s v="Indoor-K-Hotel"/>
    <s v="LIT_778"/>
    <s v="Douala"/>
    <m/>
    <m/>
    <s v="LITTORAL"/>
    <s v="Douala"/>
    <s v="ZTE"/>
    <n v="0.36485219713896794"/>
    <n v="0"/>
    <n v="4.9599352800677725E-2"/>
    <n v="0.30517602508896147"/>
    <n v="0.31038386795764072"/>
    <n v="2.8179423741485372E-3"/>
    <n v="0"/>
    <n v="0"/>
    <n v="0"/>
    <n v="7.2624438908435979E-2"/>
    <n v="0"/>
    <n v="0"/>
    <n v="0"/>
    <n v="0"/>
    <x v="0"/>
    <m/>
    <s v="no impacts"/>
    <x v="8"/>
    <s v="no impacts"/>
    <x v="6"/>
    <s v=""/>
  </r>
  <r>
    <s v="Bertoua-Bonis-MTN"/>
    <s v="EST_052"/>
    <s v="CENTRE"/>
    <s v="IHS"/>
    <s v="Grid-Gen"/>
    <s v="EST"/>
    <s v="Bertoua"/>
    <s v="ZTE"/>
    <n v="0"/>
    <n v="0"/>
    <n v="0"/>
    <n v="0"/>
    <n v="0"/>
    <n v="0"/>
    <n v="0"/>
    <n v="0"/>
    <n v="0"/>
    <n v="6.500886046690843E-2"/>
    <n v="0"/>
    <n v="0"/>
    <n v="0"/>
    <n v="0"/>
    <x v="0"/>
    <m/>
    <s v="no impacts"/>
    <x v="8"/>
    <s v="no impacts"/>
    <x v="6"/>
    <s v=""/>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0"/>
    <n v="0"/>
    <x v="0"/>
    <m/>
    <s v="no impacts"/>
    <x v="8"/>
    <s v="no impacts"/>
    <x v="6"/>
    <s v=""/>
  </r>
  <r>
    <s v="EST_211_Z_BATOURI-TRYPANO-MTN-IHS"/>
    <s v="EST_211"/>
    <s v="CENTRE"/>
    <s v="MTN"/>
    <s v="MTN"/>
    <s v="EST"/>
    <s v="Batouri"/>
    <s v="ZTE"/>
    <n v="0"/>
    <n v="4.0755294164647733"/>
    <n v="0"/>
    <n v="0"/>
    <n v="0"/>
    <n v="0"/>
    <n v="0"/>
    <n v="0"/>
    <n v="0"/>
    <n v="5.8195860549662817E-2"/>
    <n v="0"/>
    <n v="0"/>
    <n v="0"/>
    <n v="0"/>
    <x v="0"/>
    <m/>
    <s v="no impacts"/>
    <x v="8"/>
    <s v="no impacts"/>
    <x v="6"/>
    <s v=""/>
  </r>
  <r>
    <s v="EST_195_Z_Bertoua-Nyanganza"/>
    <s v="EST_195"/>
    <s v="CENTRE"/>
    <s v="ESCO"/>
    <s v="Hybrid Solar - S1"/>
    <s v="EST"/>
    <s v="Bertoua"/>
    <s v="ZTE"/>
    <n v="0"/>
    <n v="0"/>
    <n v="0"/>
    <n v="7.5061959062074628"/>
    <n v="0"/>
    <n v="0"/>
    <n v="0"/>
    <n v="0"/>
    <n v="0"/>
    <n v="5.7946169453219398E-2"/>
    <n v="0"/>
    <n v="0"/>
    <n v="0"/>
    <n v="0"/>
    <x v="0"/>
    <m/>
    <s v="no impacts"/>
    <x v="8"/>
    <s v="no impacts"/>
    <x v="6"/>
    <s v=""/>
  </r>
  <r>
    <s v="MVAMEBOD"/>
    <s v="CTR_981"/>
    <s v="CENTRE"/>
    <m/>
    <m/>
    <s v="CENTRE"/>
    <s v="Mvamebod"/>
    <s v="NOKIA"/>
    <n v="1.9083402819608082"/>
    <n v="4.6739457589141615"/>
    <n v="10.182897297290509"/>
    <n v="0"/>
    <n v="0"/>
    <n v="0"/>
    <n v="0"/>
    <n v="0"/>
    <n v="0.83659159600246902"/>
    <n v="5.6169736098747695E-2"/>
    <n v="0"/>
    <n v="0"/>
    <n v="0"/>
    <n v="0"/>
    <x v="0"/>
    <m/>
    <s v="no impacts"/>
    <x v="8"/>
    <s v="no impacts"/>
    <x v="6"/>
    <s v=""/>
  </r>
  <r>
    <s v="Foreke"/>
    <s v="OST_251"/>
    <s v="OUEST"/>
    <s v="CAMUSAT"/>
    <s v="Medium Grid + GE"/>
    <s v="OUEST"/>
    <s v="Dschang"/>
    <s v="NOKIA"/>
    <n v="5.525333147336596E-2"/>
    <n v="4.1038515208327894E-2"/>
    <n v="0.98496752417673428"/>
    <n v="0"/>
    <n v="5.5253531933106864E-2"/>
    <n v="0"/>
    <n v="0"/>
    <n v="1.1888178743402145"/>
    <n v="0"/>
    <n v="5.4737717880089923E-2"/>
    <n v="0"/>
    <n v="0"/>
    <n v="0"/>
    <n v="0"/>
    <x v="0"/>
    <m/>
    <s v="no impacts"/>
    <x v="8"/>
    <s v="no impacts"/>
    <x v="6"/>
    <s v=""/>
  </r>
  <r>
    <s v="Mvogmbi-New"/>
    <s v="CTR_483"/>
    <s v="Yaounde"/>
    <s v="IHS"/>
    <s v="Grid-Gen"/>
    <s v="CENTRE"/>
    <s v="Yaounde"/>
    <s v="ZTE"/>
    <n v="0"/>
    <n v="0"/>
    <n v="0"/>
    <n v="0"/>
    <n v="1.1106081619025603"/>
    <n v="0"/>
    <n v="2.5557667228828455E-2"/>
    <n v="0.99558974183367621"/>
    <n v="1.6317491503368691"/>
    <n v="5.4165132849930873E-2"/>
    <n v="0"/>
    <n v="0"/>
    <n v="0"/>
    <n v="0"/>
    <x v="0"/>
    <m/>
    <s v="no impacts"/>
    <x v="8"/>
    <s v="no impacts"/>
    <x v="6"/>
    <s v=""/>
  </r>
  <r>
    <s v="Batouri-Sambo"/>
    <s v="EST_139"/>
    <s v="CENTRE"/>
    <s v="CAMUSAT"/>
    <s v="Hybrid Solar - S3"/>
    <s v="EST"/>
    <s v="Batouri"/>
    <s v="ZTE"/>
    <n v="0"/>
    <n v="0"/>
    <n v="0"/>
    <n v="0"/>
    <n v="0"/>
    <n v="0"/>
    <n v="0"/>
    <n v="0"/>
    <n v="0"/>
    <n v="5.2399460096509622E-2"/>
    <n v="0"/>
    <n v="0"/>
    <n v="0"/>
    <n v="0"/>
    <x v="0"/>
    <m/>
    <s v="no impacts"/>
    <x v="8"/>
    <s v="no impacts"/>
    <x v="6"/>
    <s v=""/>
  </r>
  <r>
    <s v="Bertoua-Lycee-Technique"/>
    <s v="EST_131"/>
    <s v="CENTRE"/>
    <s v="CAMUSAT"/>
    <s v="Bad Grid + GE"/>
    <s v="EST"/>
    <s v="Bertoua"/>
    <s v="ZTE"/>
    <n v="0"/>
    <n v="0"/>
    <n v="0"/>
    <n v="0"/>
    <n v="0"/>
    <n v="0"/>
    <n v="0"/>
    <n v="0"/>
    <n v="0"/>
    <n v="5.1650386807178636E-2"/>
    <n v="0"/>
    <n v="0"/>
    <n v="0"/>
    <n v="0"/>
    <x v="0"/>
    <m/>
    <s v="no impacts"/>
    <x v="8"/>
    <s v="no impacts"/>
    <x v="6"/>
    <s v=""/>
  </r>
  <r>
    <s v="Cite-Berges-IHS"/>
    <s v="LIT_157"/>
    <s v="Douala"/>
    <s v="IHS"/>
    <s v="Grid-Gen"/>
    <s v="LITTORAL"/>
    <s v="Douala"/>
    <s v="ZTE"/>
    <n v="0"/>
    <n v="1.4052436557059411"/>
    <n v="0"/>
    <n v="0"/>
    <n v="0"/>
    <n v="0"/>
    <n v="0"/>
    <n v="1.9740578084826474"/>
    <n v="0"/>
    <n v="4.1502227244580171E-2"/>
    <n v="0"/>
    <n v="0"/>
    <n v="0"/>
    <n v="0"/>
    <x v="0"/>
    <m/>
    <s v="no impacts"/>
    <x v="8"/>
    <s v="no impacts"/>
    <x v="6"/>
    <s v=""/>
  </r>
  <r>
    <s v="Batouri-Kako-MTN"/>
    <s v="EST_070"/>
    <s v="CENTRE"/>
    <s v="IHS"/>
    <s v="Grid-Gen"/>
    <s v="EST"/>
    <s v="Batouri"/>
    <s v="ZTE"/>
    <n v="0"/>
    <n v="0"/>
    <n v="0"/>
    <n v="0"/>
    <n v="0"/>
    <n v="0"/>
    <n v="0"/>
    <n v="0"/>
    <n v="0"/>
    <n v="3.0926025802364636E-2"/>
    <n v="0"/>
    <n v="0"/>
    <n v="0"/>
    <n v="0"/>
    <x v="0"/>
    <m/>
    <s v="no impacts"/>
    <x v="8"/>
    <s v="no impacts"/>
    <x v="6"/>
    <s v=""/>
  </r>
  <r>
    <s v="Ndogbessol-IHS"/>
    <s v="LIT_499"/>
    <s v="LITTORAL"/>
    <s v="IHS"/>
    <s v="Hybrid-Gen"/>
    <s v="LITTORAL"/>
    <s v="Ndogbessol"/>
    <s v="NOKIA"/>
    <n v="2.6663919820940158"/>
    <n v="0"/>
    <n v="0"/>
    <n v="0"/>
    <n v="0"/>
    <n v="0"/>
    <n v="4.9687907350931163E-2"/>
    <n v="0"/>
    <n v="9.7572260896020904E-3"/>
    <n v="2.9073287350163721E-2"/>
    <n v="0"/>
    <n v="0"/>
    <n v="0"/>
    <n v="0"/>
    <x v="0"/>
    <m/>
    <s v="no impacts"/>
    <x v="8"/>
    <s v="no impacts"/>
    <x v="6"/>
    <s v=""/>
  </r>
  <r>
    <s v="Omeng"/>
    <s v="LIT_136"/>
    <s v="LITTORAL"/>
    <s v="IHS"/>
    <s v="Grid-Gen"/>
    <s v="LITTORAL"/>
    <s v="Omeng"/>
    <s v="NOKIA"/>
    <n v="8.9175391586982075E-4"/>
    <n v="2.8536125307832214E-3"/>
    <n v="0"/>
    <n v="5.3560431444566639E-2"/>
    <n v="4.7440393605066369E-2"/>
    <n v="0"/>
    <n v="0"/>
    <n v="3.7507835305672234E-2"/>
    <n v="0.12661824095855131"/>
    <n v="2.8862717160186336E-2"/>
    <n v="0"/>
    <n v="0"/>
    <n v="0"/>
    <n v="0"/>
    <x v="0"/>
    <m/>
    <s v="BSS"/>
    <x v="6"/>
    <s v="BSS Hardware issue"/>
    <x v="3"/>
    <s v="(04/22/2026 cell nokia): 22/04/2026 : Intervention ce jour ||FME gregoire activer  _x000a_21/04/2026 : Check breaker and  interconnection FRGU, FXED(sfp, optical fiber) between system and radio module, swap its if needed || Feedback RM : Planned On 22.04.2026..;..;(04/22/2026 cell nokia): 22/04/2026 : Intervention ce jour ||FME gregoire activer  _x000a_21/04/2026 : Check breaker and  interconnection FRGU, FXED(sfp, optical fiber) between system and radio module, swap its if needed || Feedback RM : Planned On 22.04.2026..;..;(04/22/2026 cell nokia): 22/04/2026 : Intervention ce jour ||FME gregoire activer  _x000a_21/04/2026 : Check breaker and  interconnection FRGU, FXED(sfp, optical fiber) between system and radio module, swap its if needed || Feedback RM : Planned On 22.04.2026"/>
  </r>
  <r>
    <s v="Montee-Kondengui-MTN-IHS"/>
    <s v="CTR_535"/>
    <s v="Yaounde"/>
    <s v="IHS"/>
    <s v="Grid-Gen"/>
    <s v="CENTRE"/>
    <s v="Yaounde"/>
    <s v="ZTE"/>
    <n v="0"/>
    <n v="0"/>
    <n v="0"/>
    <n v="0"/>
    <n v="0"/>
    <n v="0"/>
    <n v="0"/>
    <n v="0"/>
    <n v="0"/>
    <n v="2.7929732645041908E-2"/>
    <n v="0"/>
    <n v="0"/>
    <n v="0"/>
    <n v="0"/>
    <x v="0"/>
    <m/>
    <s v="no impacts"/>
    <x v="8"/>
    <s v="no impacts"/>
    <x v="6"/>
    <s v="(04/22/2026 ticket):-INC-20260422-00019117"/>
  </r>
  <r>
    <s v="Nkoa-Ayos-IHS"/>
    <s v="CTR_661"/>
    <s v="Yaounde"/>
    <s v="IHS"/>
    <s v="Grid-Gen"/>
    <s v="CENTRE"/>
    <s v="Yaounde"/>
    <s v="ZTE"/>
    <n v="3.8505934087257318E-2"/>
    <n v="0"/>
    <n v="0"/>
    <n v="2.5860863560224118E-2"/>
    <n v="0"/>
    <n v="0"/>
    <n v="2.7323339982250585E-2"/>
    <n v="0"/>
    <n v="0"/>
    <n v="2.782272217513735E-2"/>
    <n v="0"/>
    <n v="0"/>
    <n v="0"/>
    <n v="0"/>
    <x v="0"/>
    <m/>
    <s v="no impacts"/>
    <x v="8"/>
    <s v="no impacts"/>
    <x v="6"/>
    <s v=""/>
  </r>
  <r>
    <s v="C-Supreme"/>
    <s v="CTR_240"/>
    <s v="Yaounde"/>
    <s v="IHS"/>
    <s v="GridOnly"/>
    <s v="CENTRE"/>
    <s v="Yaounde"/>
    <s v="ZTE"/>
    <n v="0"/>
    <n v="0"/>
    <n v="4.3238293767995595"/>
    <n v="0"/>
    <n v="0"/>
    <n v="0"/>
    <n v="0"/>
    <n v="0"/>
    <n v="0"/>
    <n v="2.5022614879306262E-2"/>
    <n v="0"/>
    <n v="0"/>
    <n v="0"/>
    <n v="0"/>
    <x v="0"/>
    <m/>
    <s v="no impacts"/>
    <x v="8"/>
    <s v="no impacts"/>
    <x v="6"/>
    <s v=""/>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
    <n v="0"/>
    <x v="0"/>
    <m/>
    <s v="no impacts"/>
    <x v="8"/>
    <s v="no impacts"/>
    <x v="6"/>
    <s v=""/>
  </r>
  <r>
    <s v="Telo-MTN-IHS"/>
    <s v="ADM_108"/>
    <s v="ADAMAOUA"/>
    <s v="IHS"/>
    <s v="Grid-Hybrid-Gen"/>
    <s v="ADAMAOUA"/>
    <s v="Telo"/>
    <s v="NOKIA"/>
    <n v="0"/>
    <n v="0.25119299185209965"/>
    <n v="0"/>
    <n v="0"/>
    <n v="2.3189627789662859E-3"/>
    <n v="0.31189951313706238"/>
    <n v="0"/>
    <n v="0"/>
    <n v="0"/>
    <n v="2.4558898721069769E-2"/>
    <n v="0"/>
    <n v="0"/>
    <n v="0"/>
    <n v="0"/>
    <x v="0"/>
    <m/>
    <s v="no impacts"/>
    <x v="8"/>
    <s v="no impacts"/>
    <x v="6"/>
    <s v=""/>
  </r>
  <r>
    <s v="Akwa-Palace-Micro"/>
    <s v="LIT_705"/>
    <s v="Douala"/>
    <s v="CAMUSAT"/>
    <s v="Good Grid no GE - 8h"/>
    <s v="LITTORAL"/>
    <s v="Douala"/>
    <s v="ZTE"/>
    <n v="0"/>
    <n v="2.3542303378962601E-2"/>
    <n v="0"/>
    <n v="0"/>
    <n v="0"/>
    <n v="0"/>
    <n v="0"/>
    <n v="2.3845499710358289E-2"/>
    <n v="0"/>
    <n v="2.3916840023627997E-2"/>
    <n v="0"/>
    <n v="0"/>
    <n v="0"/>
    <n v="0"/>
    <x v="0"/>
    <m/>
    <s v="no impacts"/>
    <x v="8"/>
    <s v="no impacts"/>
    <x v="6"/>
    <s v=""/>
  </r>
  <r>
    <s v="Nkolndongo"/>
    <s v="CTR_109"/>
    <s v="Yaounde"/>
    <s v="IHS"/>
    <s v="Grid-Gen"/>
    <s v="CENTRE"/>
    <s v="Yaounde"/>
    <s v="ZTE"/>
    <n v="0"/>
    <n v="0"/>
    <n v="0.17599655283606258"/>
    <n v="0"/>
    <n v="0"/>
    <n v="0"/>
    <n v="0"/>
    <n v="0"/>
    <n v="0"/>
    <n v="2.1526939529097084E-2"/>
    <n v="0"/>
    <n v="0"/>
    <n v="0"/>
    <n v="0"/>
    <x v="0"/>
    <m/>
    <s v="no impacts"/>
    <x v="8"/>
    <s v="no impacts"/>
    <x v="6"/>
    <s v=""/>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
    <x v="0"/>
    <m/>
    <s v="no impacts"/>
    <x v="8"/>
    <s v="no impacts"/>
    <x v="6"/>
    <s v=""/>
  </r>
  <r>
    <s v="Acropole-IHS"/>
    <s v="CTR_129"/>
    <s v="Yaounde"/>
    <s v="IHS"/>
    <s v="Grid-Gen"/>
    <s v="CENTRE"/>
    <s v="Yaounde"/>
    <s v="ZTE"/>
    <n v="0"/>
    <n v="0"/>
    <n v="0"/>
    <n v="0"/>
    <n v="0"/>
    <n v="0"/>
    <n v="0"/>
    <n v="0"/>
    <n v="0"/>
    <n v="1.6533117600226025E-2"/>
    <n v="0"/>
    <n v="0"/>
    <n v="0"/>
    <n v="0"/>
    <x v="0"/>
    <m/>
    <s v="no impacts"/>
    <x v="8"/>
    <s v="no impacts"/>
    <x v="6"/>
    <s v=""/>
  </r>
  <r>
    <s v="Tikondi-MTN"/>
    <s v="EST_040"/>
    <s v="CENTRE"/>
    <s v="IHS"/>
    <s v="Grid-Gen"/>
    <s v="EST"/>
    <s v="Tikondi"/>
    <s v="NOKIA"/>
    <n v="0"/>
    <n v="2.4607057554511131"/>
    <n v="6.1633393544557737"/>
    <n v="6.1633928596907248"/>
    <n v="6.1633571895340911"/>
    <n v="3.4763110746564965"/>
    <n v="0"/>
    <n v="0"/>
    <n v="0"/>
    <n v="1.3929196165886303E-2"/>
    <n v="0"/>
    <n v="0"/>
    <n v="0"/>
    <n v="0"/>
    <x v="0"/>
    <m/>
    <s v="no impacts"/>
    <x v="8"/>
    <s v="no impacts"/>
    <x v="6"/>
    <s v=""/>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0"/>
    <n v="0"/>
    <n v="0"/>
    <x v="0"/>
    <m/>
    <s v="no impacts"/>
    <x v="8"/>
    <s v="no impacts"/>
    <x v="6"/>
    <s v=""/>
  </r>
  <r>
    <s v="Buea-Universite"/>
    <s v="SUO_062"/>
    <s v="SUD-OUEST"/>
    <s v="IHS"/>
    <s v="Grid-Gen"/>
    <s v="SUD-OUEST"/>
    <s v="Buea"/>
    <s v="Huawei"/>
    <n v="0"/>
    <n v="0.62485196884996552"/>
    <n v="0"/>
    <n v="0"/>
    <n v="0"/>
    <n v="0"/>
    <n v="0"/>
    <n v="0"/>
    <n v="0"/>
    <n v="8.2933114175890946E-3"/>
    <n v="0"/>
    <n v="0"/>
    <n v="0"/>
    <n v="0"/>
    <x v="0"/>
    <m/>
    <s v="no impacts"/>
    <x v="8"/>
    <s v="no impacts"/>
    <x v="6"/>
    <s v=""/>
  </r>
  <r>
    <s v="Olezoa"/>
    <s v="CTR_035"/>
    <s v="Yaounde"/>
    <s v="IHS"/>
    <s v="GridOnly"/>
    <s v="CENTRE"/>
    <s v="Yaounde"/>
    <s v="ZTE"/>
    <n v="0"/>
    <n v="0"/>
    <n v="0"/>
    <n v="8.435992044128442E-3"/>
    <n v="0"/>
    <n v="0"/>
    <n v="1.6729303461717124E-2"/>
    <n v="0"/>
    <n v="0"/>
    <n v="8.0792904777802401E-3"/>
    <n v="0"/>
    <n v="0"/>
    <n v="0"/>
    <n v="0"/>
    <x v="0"/>
    <m/>
    <s v="no impacts"/>
    <x v="8"/>
    <s v="no impacts"/>
    <x v="6"/>
    <s v=""/>
  </r>
  <r>
    <s v="Bandjoun-Soung"/>
    <s v="OST_067"/>
    <s v="OUEST"/>
    <s v="IHS"/>
    <s v="Grid-Gen"/>
    <s v="OUEST"/>
    <s v="Bandjoun"/>
    <s v="Huawei"/>
    <n v="0.67407678500597834"/>
    <n v="8.8372813062696703E-2"/>
    <n v="0"/>
    <n v="0"/>
    <n v="7.7404239897498235E-3"/>
    <n v="7.6512485981628442E-3"/>
    <n v="6.4323101705604211"/>
    <n v="0"/>
    <n v="7.66908367648024E-3"/>
    <n v="7.8474344596541987E-3"/>
    <n v="0"/>
    <n v="0"/>
    <n v="0"/>
    <n v="0"/>
    <x v="0"/>
    <m/>
    <s v="no impacts"/>
    <x v="8"/>
    <s v="no impacts"/>
    <x v="6"/>
    <s v=""/>
  </r>
  <r>
    <s v="Kumba-Makata-IHS"/>
    <s v="SUO_111"/>
    <s v="SUD-OUEST"/>
    <s v="IHS"/>
    <s v="Grid-Gen"/>
    <s v="SUD-OUEST"/>
    <s v="Kumba"/>
    <s v="Huawei"/>
    <n v="0"/>
    <n v="0"/>
    <n v="0"/>
    <n v="0"/>
    <n v="0"/>
    <n v="0"/>
    <n v="5.7964004531536693E-3"/>
    <n v="0"/>
    <n v="1.159280090630734E-3"/>
    <n v="7.6512485981628442E-3"/>
    <n v="0"/>
    <n v="0"/>
    <n v="0"/>
    <n v="0"/>
    <x v="0"/>
    <m/>
    <s v="no impacts"/>
    <x v="8"/>
    <s v="no impacts"/>
    <x v="6"/>
    <s v=""/>
  </r>
  <r>
    <s v="Evidence-building-IHS"/>
    <s v="NRO_123"/>
    <s v="NORD-OUEST"/>
    <s v="IHS"/>
    <s v="Grid-Gen"/>
    <s v="NORD-OUEST"/>
    <s v="Bamenda"/>
    <s v="Huawei"/>
    <n v="0"/>
    <n v="1.3334396304001053"/>
    <n v="7.6978694928845162"/>
    <n v="0.12110018177511821"/>
    <n v="0"/>
    <n v="0"/>
    <n v="0"/>
    <n v="0"/>
    <n v="0"/>
    <n v="7.5799082848932607E-3"/>
    <n v="0"/>
    <n v="0"/>
    <n v="0"/>
    <n v="0"/>
    <x v="0"/>
    <m/>
    <s v="no impacts"/>
    <x v="8"/>
    <s v="no impacts"/>
    <x v="6"/>
    <s v=""/>
  </r>
  <r>
    <s v="Garoua-Kolbives"/>
    <s v="NRD_049"/>
    <s v="Garoua"/>
    <s v="IHS"/>
    <s v="Grid-Gen"/>
    <s v="NORD"/>
    <s v="Garoua"/>
    <s v="Huawei"/>
    <n v="0"/>
    <n v="0.7093902400744222"/>
    <n v="0"/>
    <n v="0"/>
    <n v="4.9199847046368355"/>
    <n v="0"/>
    <n v="0"/>
    <n v="0"/>
    <n v="1.0701046990437547E-2"/>
    <n v="6.5989789774364869E-3"/>
    <n v="0"/>
    <n v="0"/>
    <n v="0"/>
    <n v="0"/>
    <x v="0"/>
    <m/>
    <s v="no impacts"/>
    <x v="8"/>
    <s v="no impacts"/>
    <x v="6"/>
    <s v=""/>
  </r>
  <r>
    <s v="Garoua-Chateau"/>
    <s v="NRD_018"/>
    <s v="Garoua"/>
    <s v="CAMUSAT"/>
    <s v="Medium Grid + Solar + GE"/>
    <s v="NORD"/>
    <s v="Garoua"/>
    <s v="Huawei"/>
    <n v="0"/>
    <n v="0"/>
    <n v="0"/>
    <n v="0"/>
    <n v="0"/>
    <n v="0"/>
    <n v="0"/>
    <n v="0"/>
    <n v="1.0058984171011292E-2"/>
    <n v="6.1531020195015893E-3"/>
    <n v="0"/>
    <n v="0"/>
    <n v="0"/>
    <n v="0"/>
    <x v="0"/>
    <m/>
    <s v="no impacts"/>
    <x v="8"/>
    <s v="no impacts"/>
    <x v="6"/>
    <s v=""/>
  </r>
  <r>
    <s v="Douggoy"/>
    <s v="EXN_002"/>
    <s v="Maroua"/>
    <s v="IHS"/>
    <s v="Grid-Gen"/>
    <s v="EXTREME-NORD"/>
    <s v="Maroua"/>
    <s v="Huawei"/>
    <n v="5.9747512363276288E-3"/>
    <n v="3.7453664466531402E-3"/>
    <n v="4.0485627780488712E-2"/>
    <n v="8.0257852428281581E-4"/>
    <n v="0"/>
    <n v="0"/>
    <n v="0"/>
    <n v="5.7964004531536693E-3"/>
    <n v="0"/>
    <n v="5.974751236327628E-3"/>
    <n v="0"/>
    <n v="0"/>
    <n v="0"/>
    <n v="0"/>
    <x v="0"/>
    <m/>
    <s v="no impacts"/>
    <x v="8"/>
    <s v="no impacts"/>
    <x v="6"/>
    <s v=""/>
  </r>
  <r>
    <s v="Makalingai-MTN"/>
    <s v="EXN_029"/>
    <s v="EXTREME-NORD"/>
    <s v="IHS"/>
    <s v="Grid-Gen"/>
    <s v="EXTREME-NORD"/>
    <s v="Makalingai"/>
    <s v="NOKIA"/>
    <n v="0"/>
    <n v="0"/>
    <n v="0"/>
    <n v="1.7140465031664064E-2"/>
    <n v="0"/>
    <n v="0"/>
    <n v="0"/>
    <n v="0"/>
    <n v="0"/>
    <n v="5.7075553599091585E-3"/>
    <n v="0"/>
    <n v="0"/>
    <n v="0"/>
    <n v="0"/>
    <x v="2"/>
    <m/>
    <s v="no impacts"/>
    <x v="8"/>
    <s v="no impacts"/>
    <x v="6"/>
    <s v=""/>
  </r>
  <r>
    <s v="Fondjomekwet-IHS"/>
    <s v="OST_208"/>
    <s v="OUEST"/>
    <s v="IHS"/>
    <s v="Grid-Gen"/>
    <s v="OUEST"/>
    <s v="Fondjomekwet"/>
    <s v="NOKIA"/>
    <n v="1.6051570485657116E-3"/>
    <n v="0"/>
    <n v="1.0433520815676698E-2"/>
    <n v="0"/>
    <n v="1.5159816569788325E-3"/>
    <n v="0"/>
    <n v="1.4268062653917818E-3"/>
    <n v="7.134031326958566E-3"/>
    <n v="0.75803090876026336"/>
    <n v="4.8154711456967923E-3"/>
    <n v="0"/>
    <n v="0"/>
    <n v="0"/>
    <n v="0"/>
    <x v="0"/>
    <m/>
    <s v="no impacts"/>
    <x v="8"/>
    <s v="no impacts"/>
    <x v="6"/>
    <s v="(04/22/2026 ticket):-INC-20260422-00006546…Others Transmission equipement fault"/>
  </r>
  <r>
    <s v="Bertoua-Crtv"/>
    <s v="EST_004"/>
    <s v="CENTRE"/>
    <s v="CAMUSAT"/>
    <s v="Good Grid + GE"/>
    <s v="EST"/>
    <s v="Bertoua"/>
    <s v="ZTE"/>
    <n v="0"/>
    <n v="0"/>
    <n v="0"/>
    <n v="0"/>
    <n v="0"/>
    <n v="0"/>
    <n v="0"/>
    <n v="0"/>
    <n v="0"/>
    <n v="4.761965910744707E-3"/>
    <n v="0"/>
    <n v="0"/>
    <n v="0"/>
    <n v="0"/>
    <x v="0"/>
    <m/>
    <s v="no impacts"/>
    <x v="8"/>
    <s v="no impacts"/>
    <x v="6"/>
    <s v=""/>
  </r>
  <r>
    <s v="EST_194_Z_Bertoua-Birpondo-II"/>
    <s v="EST_194"/>
    <s v="CENTRE"/>
    <s v="ESCO"/>
    <s v="Bad Grid + Solar + GE"/>
    <s v="EST"/>
    <s v="Bertoua"/>
    <s v="ZTE"/>
    <n v="0"/>
    <n v="0"/>
    <n v="0"/>
    <n v="0"/>
    <n v="0"/>
    <n v="0"/>
    <n v="0"/>
    <n v="0"/>
    <n v="0"/>
    <n v="4.726295754109917E-3"/>
    <n v="0"/>
    <n v="0"/>
    <n v="0"/>
    <n v="0"/>
    <x v="0"/>
    <m/>
    <s v="no impacts"/>
    <x v="8"/>
    <s v="no impacts"/>
    <x v="6"/>
    <s v=""/>
  </r>
  <r>
    <s v="Bertoua-Camp-SIC-IHS"/>
    <s v="EST_025"/>
    <s v="CENTRE"/>
    <s v="IHS"/>
    <s v="Grid-Gen"/>
    <s v="EST"/>
    <s v="Bertoua"/>
    <s v="ZTE"/>
    <n v="0"/>
    <n v="0"/>
    <n v="0"/>
    <n v="1.4246660559935846"/>
    <n v="0"/>
    <n v="0"/>
    <n v="0"/>
    <n v="0"/>
    <n v="0"/>
    <n v="4.7084606757925203E-3"/>
    <n v="0"/>
    <n v="0"/>
    <n v="0"/>
    <n v="0"/>
    <x v="0"/>
    <m/>
    <s v="no impacts"/>
    <x v="8"/>
    <s v="no impacts"/>
    <x v="6"/>
    <s v=""/>
  </r>
  <r>
    <s v="Bertoua-Birpondo-IHS"/>
    <s v="EST_128"/>
    <s v="CENTRE"/>
    <s v="IHS"/>
    <s v="Grid-Gen"/>
    <s v="EST"/>
    <s v="Bertoua"/>
    <s v="ZTE"/>
    <n v="0"/>
    <n v="0"/>
    <n v="0"/>
    <n v="0"/>
    <n v="0"/>
    <n v="0"/>
    <n v="0"/>
    <n v="0"/>
    <n v="0"/>
    <n v="4.6549554408403318E-3"/>
    <n v="0"/>
    <n v="0"/>
    <n v="0"/>
    <n v="0"/>
    <x v="0"/>
    <m/>
    <s v="no impacts"/>
    <x v="8"/>
    <s v="no impacts"/>
    <x v="6"/>
    <s v=""/>
  </r>
  <r>
    <s v="Limbon-IHS"/>
    <s v="ADM_080"/>
    <s v="ADAMAOUA"/>
    <s v="IHS"/>
    <s v="Grid-Gen"/>
    <s v="ADAMAOUA"/>
    <s v="Limbon"/>
    <s v="NOKIA"/>
    <n v="0"/>
    <n v="0"/>
    <n v="6.9468320208874043E-2"/>
    <n v="0"/>
    <n v="0"/>
    <n v="0"/>
    <n v="0"/>
    <n v="0"/>
    <n v="0"/>
    <n v="3.6029748478909459E-3"/>
    <n v="0"/>
    <n v="0"/>
    <n v="0"/>
    <n v="0"/>
    <x v="0"/>
    <m/>
    <s v="no impacts"/>
    <x v="8"/>
    <s v="no impacts"/>
    <x v="6"/>
    <s v=""/>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0"/>
    <n v="0"/>
    <n v="0"/>
    <x v="0"/>
    <m/>
    <s v="no impacts"/>
    <x v="8"/>
    <s v="no impacts"/>
    <x v="6"/>
    <s v=""/>
  </r>
  <r>
    <s v="Mokong-MTN-IHS"/>
    <s v="EXN_161"/>
    <s v="EXTREME-NORD"/>
    <s v="IHS"/>
    <s v="Hybrid-Gen"/>
    <s v="EXTREME-NORD"/>
    <s v="Mokong"/>
    <s v="NOKIA"/>
    <n v="0"/>
    <n v="0"/>
    <n v="0"/>
    <n v="3.745583204940658E-3"/>
    <n v="0"/>
    <n v="0"/>
    <n v="0"/>
    <n v="2.0662503352013832"/>
    <n v="0"/>
    <n v="2.9429582324530077E-3"/>
    <n v="0"/>
    <n v="0"/>
    <n v="0"/>
    <n v="0"/>
    <x v="2"/>
    <m/>
    <s v="no impacts"/>
    <x v="8"/>
    <s v="no impacts"/>
    <x v="6"/>
    <s v=""/>
  </r>
  <r>
    <s v="Soulede"/>
    <s v="EXN_052"/>
    <s v="EXTREME-NORD"/>
    <s v="IHS"/>
    <s v="Solar-Grid-Gen"/>
    <s v="EXTREME-NORD"/>
    <s v="Soulede"/>
    <s v="NOKIA"/>
    <n v="0"/>
    <n v="0"/>
    <n v="0"/>
    <n v="0"/>
    <n v="0"/>
    <n v="4.815749834923679E-3"/>
    <n v="0"/>
    <n v="0"/>
    <n v="0"/>
    <n v="2.9429582324530077E-3"/>
    <n v="0"/>
    <n v="0"/>
    <n v="0"/>
    <n v="0"/>
    <x v="2"/>
    <m/>
    <s v="no impacts"/>
    <x v="8"/>
    <s v="no impacts"/>
    <x v="6"/>
    <s v=""/>
  </r>
  <r>
    <s v="Yambong"/>
    <s v="LIT_365"/>
    <s v="Douala"/>
    <s v="IHS"/>
    <s v="Grid-Gen"/>
    <s v="LITTORAL"/>
    <s v="Douala"/>
    <s v="ZTE"/>
    <n v="0"/>
    <n v="1.3911361087568807E-3"/>
    <n v="3.7792530954561962E-2"/>
    <n v="2.2472198679918936E-3"/>
    <n v="0"/>
    <n v="0"/>
    <n v="0"/>
    <n v="0"/>
    <n v="0"/>
    <n v="2.2293847896745515E-3"/>
    <n v="0"/>
    <n v="0"/>
    <n v="0"/>
    <n v="0"/>
    <x v="0"/>
    <m/>
    <s v="no impacts"/>
    <x v="8"/>
    <s v="no impacts"/>
    <x v="6"/>
    <s v=""/>
  </r>
  <r>
    <s v="Guili-Centre-IHS"/>
    <s v="EXN_173"/>
    <s v="EXTREME-NORD"/>
    <s v="IHS"/>
    <s v="Grid-Gen"/>
    <s v="EXTREME-NORD"/>
    <s v="Guili"/>
    <s v="NOKIA"/>
    <n v="0"/>
    <n v="0"/>
    <n v="0.38274345089291528"/>
    <n v="0"/>
    <n v="0"/>
    <n v="7.5561544820089109E-3"/>
    <n v="0.49122303379909238"/>
    <n v="1.76417280854449E-2"/>
    <n v="0"/>
    <n v="1.7836110499716445E-3"/>
    <n v="0"/>
    <n v="0"/>
    <n v="0"/>
    <n v="0"/>
    <x v="2"/>
    <m/>
    <s v="no impacts"/>
    <x v="8"/>
    <s v="no impacts"/>
    <x v="6"/>
    <s v=""/>
  </r>
  <r>
    <s v="Bourha"/>
    <s v="EXN_019"/>
    <s v="EXTREME-NORD"/>
    <s v="IHS"/>
    <s v="Grid-Gen"/>
    <s v="EXTREME-NORD"/>
    <s v="Bourrah"/>
    <s v="NOKIA"/>
    <n v="0"/>
    <n v="0"/>
    <n v="0.35883133432357295"/>
    <n v="0"/>
    <n v="1.1593471824815857E-2"/>
    <n v="1.5160693924757608E-3"/>
    <n v="0.49213282325302071"/>
    <n v="0"/>
    <n v="0"/>
    <n v="1.6944304974729593E-3"/>
    <n v="0"/>
    <n v="0"/>
    <n v="0"/>
    <n v="0"/>
    <x v="2"/>
    <m/>
    <s v="no impacts"/>
    <x v="8"/>
    <s v="no impacts"/>
    <x v="6"/>
    <s v=""/>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0"/>
    <n v="0"/>
    <x v="2"/>
    <m/>
    <s v="no impacts"/>
    <x v="8"/>
    <s v="no impacts"/>
    <x v="6"/>
    <s v=""/>
  </r>
  <r>
    <s v="LIT_837_Z_Yassa-Hotel-Midi"/>
    <s v="LIT_837"/>
    <s v="Douala"/>
    <s v="ESCO"/>
    <s v="Bad Grid + Solar + GE"/>
    <s v="LIT"/>
    <s v="Douala"/>
    <s v="ZTE"/>
    <n v="0"/>
    <n v="18.876022663390717"/>
    <n v="0"/>
    <n v="1.3554659521220727E-3"/>
    <n v="0"/>
    <n v="0"/>
    <n v="27.886215053947545"/>
    <n v="0"/>
    <n v="0"/>
    <n v="1.5338167352961737E-3"/>
    <n v="0"/>
    <n v="0"/>
    <n v="0"/>
    <n v="0"/>
    <x v="1"/>
    <m/>
    <s v="Exclu"/>
    <x v="2"/>
    <s v="EXCLU"/>
    <x v="2"/>
    <s v=""/>
  </r>
  <r>
    <s v="Zanay-IHS"/>
    <s v="EXN_131"/>
    <s v="EXTREME-NORD"/>
    <s v="IHS"/>
    <s v="Grid-Gen"/>
    <s v="EXTREME-NORD"/>
    <s v="Zanay"/>
    <s v="NOKIA"/>
    <n v="3.6339227178753548E-2"/>
    <n v="4.3313171696150184E-2"/>
    <n v="0.64635082260699817"/>
    <n v="0"/>
    <n v="0"/>
    <n v="1.9619721549688431E-3"/>
    <n v="0"/>
    <n v="0"/>
    <n v="0.17304173343680915"/>
    <n v="1.4268888399772469E-3"/>
    <n v="0"/>
    <n v="0"/>
    <n v="0"/>
    <n v="0"/>
    <x v="2"/>
    <m/>
    <s v="no impacts"/>
    <x v="8"/>
    <s v="no impacts"/>
    <x v="6"/>
    <s v=""/>
  </r>
  <r>
    <s v="Moude-IHS"/>
    <s v="EXN_185"/>
    <s v="EXTREME-NORD"/>
    <s v="IHS"/>
    <e v="#N/A"/>
    <s v="EXTREME-NORD"/>
    <s v="Moude"/>
    <s v="NOKIA"/>
    <n v="0"/>
    <n v="0"/>
    <n v="0.4083459218469665"/>
    <n v="0"/>
    <n v="0"/>
    <n v="2.6754165749574661E-3"/>
    <n v="0"/>
    <n v="0"/>
    <n v="0"/>
    <n v="1.1593471824817056E-3"/>
    <n v="0"/>
    <n v="0"/>
    <n v="0"/>
    <n v="0"/>
    <x v="2"/>
    <m/>
    <s v="no impacts"/>
    <x v="8"/>
    <s v="no impacts"/>
    <x v="6"/>
    <s v=""/>
  </r>
  <r>
    <s v="Nyassosso-MTN"/>
    <s v="SUO_039"/>
    <s v="SUD-OUEST"/>
    <m/>
    <m/>
    <s v="SUD-OUEST"/>
    <s v="Nyassosso"/>
    <s v="NOKIA"/>
    <n v="0"/>
    <n v="0"/>
    <n v="0.10932903008563702"/>
    <n v="0"/>
    <n v="0"/>
    <n v="3.5135104285269843E-2"/>
    <n v="5.7607302965188768E-2"/>
    <n v="0"/>
    <n v="0"/>
    <n v="1.0701046990439218E-3"/>
    <n v="0"/>
    <n v="0"/>
    <n v="0"/>
    <n v="0"/>
    <x v="2"/>
    <m/>
    <s v="no impacts"/>
    <x v="8"/>
    <s v="no impacts"/>
    <x v="6"/>
    <s v=""/>
  </r>
  <r>
    <s v="CTR_302_N_Doume-Centre"/>
    <s v="CTR_302"/>
    <s v="CENTRE"/>
    <s v="IHS"/>
    <s v="Hybrid-Gen"/>
    <s v="CENTRE"/>
    <s v="Doume"/>
    <s v="NOKIA"/>
    <n v="2.1402093980876723E-3"/>
    <n v="0"/>
    <n v="0"/>
    <n v="0"/>
    <n v="0"/>
    <n v="0"/>
    <n v="5.9924872525011837E-2"/>
    <n v="0.17405416217056086"/>
    <n v="0.40025165722115302"/>
    <n v="1.0701046990435794E-3"/>
    <n v="0"/>
    <n v="0"/>
    <n v="0"/>
    <n v="0"/>
    <x v="0"/>
    <m/>
    <s v="no impacts"/>
    <x v="8"/>
    <s v="no impacts"/>
    <x v="6"/>
    <s v=""/>
  </r>
  <r>
    <s v="Bariki-IHS"/>
    <s v="EXN_167"/>
    <s v="EXTREME-NORD"/>
    <s v="IHS"/>
    <s v="Solar-Gen"/>
    <s v="EXTREME-NORD"/>
    <s v="Bariki"/>
    <s v="NOKIA"/>
    <n v="0.44258307486857673"/>
    <n v="0"/>
    <n v="0.48675141533420735"/>
    <n v="0"/>
    <n v="0"/>
    <n v="2.5862360224589527E-3"/>
    <n v="0"/>
    <n v="0"/>
    <n v="0"/>
    <n v="9.8098607748450719E-4"/>
    <n v="0"/>
    <n v="0"/>
    <n v="0"/>
    <n v="0"/>
    <x v="2"/>
    <m/>
    <s v="no impacts"/>
    <x v="8"/>
    <s v="no impacts"/>
    <x v="6"/>
    <s v=""/>
  </r>
  <r>
    <s v="Meidjamba-MTN"/>
    <s v="ADM_054"/>
    <s v="ADAMAOUA"/>
    <s v="IHS"/>
    <s v="Hybrid-Gen"/>
    <s v="ADAMAOUA"/>
    <s v="Meidjamba"/>
    <s v="NOKIA"/>
    <n v="1.4270540178252754E-3"/>
    <n v="0"/>
    <n v="0"/>
    <n v="0"/>
    <n v="0"/>
    <n v="0"/>
    <n v="2.6346821338865109E-2"/>
    <n v="9.1842287416797633E-2"/>
    <n v="7.8361715817266683E-2"/>
    <n v="8.9185714007593373E-4"/>
    <n v="0"/>
    <n v="0"/>
    <n v="0"/>
    <n v="0"/>
    <x v="0"/>
    <m/>
    <s v="no impacts"/>
    <x v="8"/>
    <s v="no impacts"/>
    <x v="6"/>
    <s v=""/>
  </r>
  <r>
    <s v="Doumofe-MTN"/>
    <s v="OST_116"/>
    <s v="OUEST"/>
    <s v="IHS"/>
    <s v="Solar-Gen"/>
    <s v="OUEST"/>
    <s v="Doumofe"/>
    <s v="NOKIA"/>
    <n v="0"/>
    <n v="0"/>
    <n v="0"/>
    <n v="0"/>
    <n v="0"/>
    <n v="0"/>
    <n v="1.4404005556090718"/>
    <n v="2.2826125883451067"/>
    <n v="1.7369864467903282"/>
    <n v="8.9175391586982075E-4"/>
    <n v="0"/>
    <n v="0"/>
    <n v="0"/>
    <n v="0"/>
    <x v="0"/>
    <m/>
    <s v="no impacts"/>
    <x v="8"/>
    <s v="no impacts"/>
    <x v="6"/>
    <s v=""/>
  </r>
  <r>
    <s v="Pangari-MTN"/>
    <s v="OST_115"/>
    <s v="OUEST"/>
    <s v="IHS"/>
    <s v="Solar-Gen"/>
    <s v="OUEST"/>
    <s v="Pangari"/>
    <s v="NOKIA"/>
    <n v="0"/>
    <n v="0"/>
    <n v="0"/>
    <n v="3.8461228616970621E-2"/>
    <n v="0"/>
    <n v="0"/>
    <n v="3.5832797610069225"/>
    <n v="5.5918571642521107"/>
    <n v="3.6832215752604887"/>
    <n v="7.1348571206081551E-4"/>
    <n v="0"/>
    <n v="0"/>
    <n v="0"/>
    <n v="0"/>
    <x v="0"/>
    <m/>
    <s v="no impacts"/>
    <x v="8"/>
    <s v="no impacts"/>
    <x v="6"/>
    <s v=""/>
  </r>
  <r>
    <s v="Mbantinbang-FH"/>
    <s v="ADM_055"/>
    <s v="ADAMAOUA"/>
    <s v="IHS"/>
    <s v="Solar-Gen"/>
    <s v="ADAMAOUA"/>
    <s v="Mbantinbang"/>
    <s v="NOKIA"/>
    <n v="2.140581026737913E-3"/>
    <n v="0"/>
    <n v="0"/>
    <n v="0"/>
    <n v="0"/>
    <n v="0"/>
    <n v="4.2520841359271908E-2"/>
    <n v="0.15637465449112825"/>
    <n v="0.4906753068881366"/>
    <n v="4.4592857003779572E-4"/>
    <n v="0"/>
    <n v="0"/>
    <n v="0"/>
    <n v="0"/>
    <x v="0"/>
    <m/>
    <s v="no impacts"/>
    <x v="8"/>
    <s v="no impacts"/>
    <x v="6"/>
    <s v=""/>
  </r>
  <r>
    <s v="Bafang-Centre"/>
    <s v="OST_126"/>
    <s v="OUEST"/>
    <s v="IHS"/>
    <s v="Grid Only"/>
    <s v="OUEST"/>
    <s v="Bafang"/>
    <s v="Huawei"/>
    <n v="0"/>
    <n v="0"/>
    <n v="0"/>
    <n v="0"/>
    <n v="2.675261747609386E-4"/>
    <n v="0"/>
    <n v="0"/>
    <n v="5.439698886805751E-3"/>
    <n v="0"/>
    <n v="2.675261747609386E-4"/>
    <n v="0"/>
    <n v="0"/>
    <n v="0"/>
    <n v="0"/>
    <x v="0"/>
    <m/>
    <s v="no impacts"/>
    <x v="8"/>
    <s v="no impacts"/>
    <x v="6"/>
    <s v=""/>
  </r>
  <r>
    <s v="Ngd-Mbideng-IHS"/>
    <s v="ADM_157"/>
    <s v="Ngaoundere"/>
    <s v="IHS"/>
    <s v="Grid-Gen"/>
    <s v="ADAMAOUA"/>
    <s v="Ngaoundere"/>
    <s v="Huawei"/>
    <n v="10.699388328154024"/>
    <n v="6.3574920170189433"/>
    <n v="0.46392605719210234"/>
    <n v="0.89434000222581789"/>
    <n v="11.112876783864532"/>
    <n v="0"/>
    <n v="4.7467882590966033"/>
    <n v="0"/>
    <n v="0"/>
    <n v="8.9175391586979543E-5"/>
    <n v="0"/>
    <n v="0"/>
    <n v="0"/>
    <n v="0"/>
    <x v="0"/>
    <m/>
    <s v="no impacts"/>
    <x v="8"/>
    <s v="no impacts"/>
    <x v="6"/>
    <s v=""/>
  </r>
  <r>
    <s v="Maroua-Loperey-II-IHS"/>
    <s v="EXN_146"/>
    <s v="Maroua"/>
    <s v="IHS"/>
    <s v="Grid-Gen"/>
    <s v="EXTREME-NORD"/>
    <s v="Maroua"/>
    <s v="Huawei"/>
    <n v="0"/>
    <n v="0"/>
    <n v="0"/>
    <n v="0"/>
    <n v="0.23524468300645202"/>
    <n v="0"/>
    <n v="4.8154711456968955E-3"/>
    <n v="0"/>
    <n v="0"/>
    <n v="8.9175391586979543E-5"/>
    <n v="0"/>
    <n v="0"/>
    <n v="0"/>
    <n v="0"/>
    <x v="0"/>
    <m/>
    <s v="no impacts"/>
    <x v="8"/>
    <s v="no impacts"/>
    <x v="6"/>
    <s v=""/>
  </r>
  <r>
    <s v="Bandjoun"/>
    <s v="OST_009"/>
    <s v="OUEST"/>
    <s v="IHS"/>
    <s v="Grid-Gen"/>
    <s v="OUEST"/>
    <s v="Bandjoun"/>
    <s v="Huawei"/>
    <n v="0"/>
    <n v="0"/>
    <n v="0"/>
    <n v="0"/>
    <n v="0"/>
    <n v="0"/>
    <n v="6.5580474726980613"/>
    <n v="0"/>
    <n v="0"/>
    <n v="8.9175391586979543E-5"/>
    <n v="0"/>
    <n v="0"/>
    <n v="0"/>
    <n v="0"/>
    <x v="0"/>
    <m/>
    <s v="no impacts"/>
    <x v="8"/>
    <s v="no impacts"/>
    <x v="6"/>
    <s v=""/>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0"/>
    <n v="0"/>
    <n v="0"/>
    <x v="0"/>
    <m/>
    <s v="no impacts"/>
    <x v="8"/>
    <s v="no impacts"/>
    <x v="6"/>
    <s v=""/>
  </r>
  <r>
    <s v="Nkomkana"/>
    <s v="CTR_427"/>
    <s v="Yaounde"/>
    <s v="IHS"/>
    <s v="GridOnly"/>
    <s v="CENTRE"/>
    <s v="Yaounde"/>
    <s v="ZTE"/>
    <n v="0"/>
    <n v="7.5989629361531663E-17"/>
    <n v="0"/>
    <n v="0.38814480942148699"/>
    <n v="0"/>
    <n v="0"/>
    <n v="3.4756287221808466"/>
    <n v="0"/>
    <n v="1.1579372093185777E-16"/>
    <n v="1.5921636628130443E-16"/>
    <n v="0"/>
    <n v="0"/>
    <n v="0"/>
    <n v="0"/>
    <x v="0"/>
    <m/>
    <s v="no impacts"/>
    <x v="8"/>
    <s v="no impacts"/>
    <x v="6"/>
    <s v=""/>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x v="0"/>
    <m/>
    <s v="no impacts"/>
    <x v="8"/>
    <s v="no impacts"/>
    <x v="6"/>
    <s v=""/>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0"/>
    <x v="0"/>
    <m/>
    <s v="no impacts"/>
    <x v="8"/>
    <s v="no impacts"/>
    <x v="6"/>
    <s v=""/>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x v="0"/>
    <m/>
    <s v="no impacts"/>
    <x v="8"/>
    <s v="no impacts"/>
    <x v="6"/>
    <s v=""/>
  </r>
  <r>
    <s v="Marche-Congo"/>
    <s v="LIT_547"/>
    <s v="Douala"/>
    <s v="CAMUSAT"/>
    <s v="Good Grid no GE - 8h"/>
    <s v="LITTORAL"/>
    <s v="Douala"/>
    <s v="ZTE"/>
    <n v="0"/>
    <n v="0"/>
    <n v="24.475220655588945"/>
    <n v="28.880966547100314"/>
    <n v="0"/>
    <n v="0"/>
    <n v="0"/>
    <n v="61.36729417606216"/>
    <n v="61.405247222721577"/>
    <n v="0"/>
    <n v="0"/>
    <n v="0"/>
    <n v="0"/>
    <n v="0"/>
    <x v="0"/>
    <m/>
    <s v="no impacts"/>
    <x v="8"/>
    <s v="no impacts"/>
    <x v="6"/>
    <s v=""/>
  </r>
  <r>
    <s v="Oyomabang-marche"/>
    <s v="CTR_718"/>
    <s v="Yaounde"/>
    <s v="CAMUSAT"/>
    <s v="Good Grid no GE - 8h"/>
    <s v="CENTRE"/>
    <s v="Yaounde"/>
    <s v="ZTE"/>
    <n v="0"/>
    <n v="0"/>
    <n v="0"/>
    <n v="5.996403021404948"/>
    <n v="34.245490578798226"/>
    <n v="38.763650968944127"/>
    <n v="40.276582827530511"/>
    <n v="39.472809353000429"/>
    <n v="26.309469285141528"/>
    <n v="0"/>
    <n v="0"/>
    <n v="0"/>
    <n v="0"/>
    <n v="0"/>
    <x v="0"/>
    <m/>
    <s v="no impacts"/>
    <x v="8"/>
    <s v="no impacts"/>
    <x v="6"/>
    <s v=""/>
  </r>
  <r>
    <s v="Nkolbong"/>
    <s v="CTR_271"/>
    <s v="Yaounde"/>
    <s v="IHS"/>
    <s v="Grid-Gen"/>
    <s v="CENTRE"/>
    <s v="Yaounde"/>
    <s v="ZTE"/>
    <n v="0"/>
    <n v="0"/>
    <n v="0"/>
    <n v="0"/>
    <n v="0"/>
    <n v="0"/>
    <n v="0"/>
    <n v="26.264738908721501"/>
    <n v="0"/>
    <n v="0"/>
    <n v="0"/>
    <n v="0"/>
    <n v="0"/>
    <n v="0"/>
    <x v="0"/>
    <m/>
    <s v="no impacts"/>
    <x v="8"/>
    <s v="no impacts"/>
    <x v="6"/>
    <s v="(04/22/2026 ticket):-INC-20260422-00019273"/>
  </r>
  <r>
    <s v="Ekounou-II"/>
    <s v="CTR_719"/>
    <s v="Yaounde"/>
    <s v="CAMUSAT"/>
    <s v="Good Grid no GE - 8h"/>
    <s v="CENTRE"/>
    <s v="Yaounde"/>
    <s v="ZTE"/>
    <n v="0"/>
    <n v="0"/>
    <n v="0"/>
    <n v="0"/>
    <n v="0"/>
    <n v="0"/>
    <n v="0"/>
    <n v="26.10531114364229"/>
    <n v="19.097338150231288"/>
    <n v="0"/>
    <n v="0"/>
    <n v="0"/>
    <n v="0"/>
    <n v="0"/>
    <x v="0"/>
    <m/>
    <s v="no impacts"/>
    <x v="8"/>
    <s v="no impacts"/>
    <x v="6"/>
    <s v=""/>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x v="0"/>
    <m/>
    <s v="no impacts"/>
    <x v="8"/>
    <s v="no impacts"/>
    <x v="6"/>
    <s v=""/>
  </r>
  <r>
    <s v="Ngomedzap-MTN"/>
    <s v="CTR_532"/>
    <s v="CENTRE"/>
    <s v="IHS"/>
    <s v="Gen Only"/>
    <s v="CENTRE"/>
    <s v="Ngomedzap"/>
    <s v="NOKIA"/>
    <n v="4.4562260760913377"/>
    <n v="13.9196503586522"/>
    <n v="12.487068982410355"/>
    <n v="6.2675347254003846"/>
    <n v="0"/>
    <n v="0"/>
    <n v="5.3671432231043852"/>
    <n v="13.9196503586522"/>
    <n v="0"/>
    <n v="0"/>
    <n v="0"/>
    <n v="0"/>
    <n v="0"/>
    <n v="0"/>
    <x v="0"/>
    <m/>
    <s v="no impacts"/>
    <x v="8"/>
    <s v="no impacts"/>
    <x v="6"/>
    <s v=""/>
  </r>
  <r>
    <s v="Bonamoussongo-IHS"/>
    <s v="LIT_154"/>
    <s v="Douala"/>
    <s v="IHS"/>
    <s v="Grid-Gen"/>
    <s v="LITTORAL"/>
    <s v="Douala"/>
    <s v="ZTE"/>
    <n v="42.644581845887807"/>
    <n v="0"/>
    <n v="0"/>
    <n v="0"/>
    <n v="0"/>
    <n v="31.277894062488397"/>
    <n v="0"/>
    <n v="13.395160415828419"/>
    <n v="0"/>
    <n v="0"/>
    <n v="0"/>
    <n v="0"/>
    <n v="0"/>
    <n v="0"/>
    <x v="0"/>
    <m/>
    <s v="no impacts"/>
    <x v="8"/>
    <s v="no impacts"/>
    <x v="6"/>
    <s v=""/>
  </r>
  <r>
    <s v="Bep-An-2000"/>
    <s v="LIT_459"/>
    <s v="Douala"/>
    <s v="IHS"/>
    <s v="Grid-Gen"/>
    <s v="LITTORAL"/>
    <s v="Douala"/>
    <s v="ZTE"/>
    <n v="42.642602152194577"/>
    <n v="0"/>
    <n v="0"/>
    <n v="0"/>
    <n v="0"/>
    <n v="31.27787622741009"/>
    <n v="0"/>
    <n v="13.385993185573279"/>
    <n v="0"/>
    <n v="0"/>
    <n v="0"/>
    <n v="0"/>
    <n v="0"/>
    <n v="0"/>
    <x v="0"/>
    <m/>
    <s v="no impacts"/>
    <x v="8"/>
    <s v="no impacts"/>
    <x v="6"/>
    <s v=""/>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x v="0"/>
    <m/>
    <s v="no impacts"/>
    <x v="8"/>
    <s v="no impacts"/>
    <x v="6"/>
    <s v=""/>
  </r>
  <r>
    <s v="Fouda-New"/>
    <s v="CTR_327"/>
    <s v="Yaounde"/>
    <s v="IHS"/>
    <s v="Grid-Gen"/>
    <s v="CENTRE"/>
    <s v="Yaounde"/>
    <s v="ZTE"/>
    <n v="0"/>
    <n v="0"/>
    <n v="0"/>
    <n v="0"/>
    <n v="0"/>
    <n v="0"/>
    <n v="0"/>
    <n v="13.140457662377692"/>
    <n v="24.400937554396993"/>
    <n v="0"/>
    <n v="0"/>
    <n v="0"/>
    <n v="0"/>
    <n v="0"/>
    <x v="0"/>
    <m/>
    <s v="no impacts"/>
    <x v="8"/>
    <s v="no impacts"/>
    <x v="6"/>
    <s v=""/>
  </r>
  <r>
    <s v="CTR_1057_Z_Labogenie"/>
    <s v="CTR_1057"/>
    <s v="Yaounde"/>
    <s v="ESCO"/>
    <s v="Good Grid + GE"/>
    <s v="CTR"/>
    <s v="Yaounde"/>
    <s v="ZTE"/>
    <n v="0"/>
    <n v="6.8272679798991511"/>
    <n v="0"/>
    <n v="0"/>
    <n v="0"/>
    <n v="0"/>
    <n v="0"/>
    <n v="13.02151552507897"/>
    <n v="0"/>
    <n v="0"/>
    <n v="0"/>
    <n v="0"/>
    <n v="0"/>
    <n v="0"/>
    <x v="0"/>
    <m/>
    <s v="no impacts"/>
    <x v="8"/>
    <s v="no impacts"/>
    <x v="6"/>
    <s v=""/>
  </r>
  <r>
    <s v="Vallee-Bastos"/>
    <s v="CTR_251"/>
    <s v="Yaounde"/>
    <s v="IHS"/>
    <s v="GridOnly"/>
    <s v="CENTRE"/>
    <s v="Yaounde"/>
    <s v="ZTE"/>
    <n v="0"/>
    <n v="0"/>
    <n v="0"/>
    <n v="0"/>
    <n v="0"/>
    <n v="0"/>
    <n v="0"/>
    <n v="12.351398127459456"/>
    <n v="3.5285989047835122"/>
    <n v="0"/>
    <n v="0"/>
    <n v="0"/>
    <n v="0"/>
    <n v="0"/>
    <x v="0"/>
    <m/>
    <s v="no impacts"/>
    <x v="8"/>
    <s v="no impacts"/>
    <x v="6"/>
    <s v=""/>
  </r>
  <r>
    <s v="Anguissa-IHS"/>
    <s v="CTR_478"/>
    <s v="Yaounde"/>
    <s v="IHS"/>
    <s v="Grid-Gen"/>
    <s v="CENTRE"/>
    <s v="Yaounde"/>
    <s v="ZTE"/>
    <n v="4.4709509378397581"/>
    <n v="10.516097228286149"/>
    <n v="0"/>
    <n v="0"/>
    <n v="1.048738275219514"/>
    <n v="2.09622809495681"/>
    <n v="5.7526866761977322"/>
    <n v="12.041691992477876"/>
    <n v="0"/>
    <n v="0"/>
    <n v="0"/>
    <n v="0"/>
    <n v="0"/>
    <n v="0"/>
    <x v="0"/>
    <m/>
    <s v="no impacts"/>
    <x v="8"/>
    <s v="no impacts"/>
    <x v="6"/>
    <s v=""/>
  </r>
  <r>
    <s v="Brazz-Tergal"/>
    <s v="LIT_340"/>
    <s v="Douala"/>
    <s v="IHS"/>
    <s v="Grid-Gen"/>
    <s v="LITTORAL"/>
    <s v="Douala"/>
    <s v="ZTE"/>
    <n v="0"/>
    <n v="0"/>
    <n v="0"/>
    <n v="0"/>
    <n v="0"/>
    <n v="0"/>
    <n v="2.6654881246914499"/>
    <n v="10.698157707750122"/>
    <n v="52.750989490145024"/>
    <n v="0"/>
    <n v="0"/>
    <n v="0"/>
    <n v="0"/>
    <n v="0"/>
    <x v="0"/>
    <m/>
    <s v="no impacts"/>
    <x v="8"/>
    <s v="no impacts"/>
    <x v="6"/>
    <s v=""/>
  </r>
  <r>
    <s v="Bep-Cafrad"/>
    <s v="LIT_649"/>
    <s v="Douala"/>
    <s v="CAMUSAT"/>
    <s v="Good Grid no GE - 12h"/>
    <s v="LITTORAL"/>
    <s v="Douala"/>
    <s v="ZTE"/>
    <n v="27.368159534062141"/>
    <n v="0"/>
    <n v="0"/>
    <n v="0"/>
    <n v="0"/>
    <n v="20.372457074533511"/>
    <n v="0"/>
    <n v="10.16378309120431"/>
    <n v="0"/>
    <n v="0"/>
    <n v="0"/>
    <n v="0"/>
    <n v="0"/>
    <n v="0"/>
    <x v="0"/>
    <m/>
    <s v="no impacts"/>
    <x v="8"/>
    <s v="no impacts"/>
    <x v="6"/>
    <s v=""/>
  </r>
  <r>
    <s v="Molyko-Paramount-Street-IHS"/>
    <s v="SUO_179"/>
    <s v="SUD-OUEST"/>
    <s v="IHS"/>
    <s v="Grid-Gen"/>
    <s v="SUD-OUEST"/>
    <s v="Buea"/>
    <s v="Huawei"/>
    <n v="0"/>
    <n v="0"/>
    <n v="4.3424491985629201"/>
    <n v="0"/>
    <n v="1.2518619821763359"/>
    <n v="0"/>
    <n v="0"/>
    <n v="10.014039773651453"/>
    <n v="1.2445317649878866"/>
    <n v="0"/>
    <n v="0"/>
    <n v="0"/>
    <n v="0"/>
    <n v="0"/>
    <x v="0"/>
    <m/>
    <s v="no impacts"/>
    <x v="8"/>
    <s v="no impacts"/>
    <x v="6"/>
    <s v=""/>
  </r>
  <r>
    <s v="Kotto-Baden-Baden"/>
    <s v="LIT_713"/>
    <s v="Douala"/>
    <s v="CAMUSAT"/>
    <s v="Good Grid no GE - 8h"/>
    <s v="LITTORAL"/>
    <s v="Douala"/>
    <s v="ZTE"/>
    <n v="0"/>
    <n v="0"/>
    <n v="0"/>
    <n v="0"/>
    <n v="0"/>
    <n v="0"/>
    <n v="0.99871088053921819"/>
    <n v="9.568519517282903"/>
    <n v="1.134560672082825"/>
    <n v="0"/>
    <n v="0"/>
    <n v="0"/>
    <n v="0"/>
    <n v="0"/>
    <x v="0"/>
    <m/>
    <s v="no impacts"/>
    <x v="8"/>
    <s v="no impacts"/>
    <x v="6"/>
    <s v=""/>
  </r>
  <r>
    <s v="Nkometou-II"/>
    <s v="CTR_750"/>
    <s v="Yaounde"/>
    <s v="CAMUSAT"/>
    <s v="Hybrid Solar - S1"/>
    <s v="CENTRE"/>
    <s v="Yaounde"/>
    <s v="ZTE"/>
    <n v="5.3505234952196076E-5"/>
    <n v="0"/>
    <n v="0"/>
    <n v="0"/>
    <n v="0"/>
    <n v="4.6284168443040485"/>
    <n v="0"/>
    <n v="9.4221113593754051"/>
    <n v="19.545283977251003"/>
    <n v="0"/>
    <n v="0"/>
    <n v="0"/>
    <n v="0"/>
    <n v="0"/>
    <x v="0"/>
    <m/>
    <s v="no impacts"/>
    <x v="8"/>
    <s v="no impacts"/>
    <x v="6"/>
    <s v=""/>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0"/>
    <n v="0"/>
    <n v="0"/>
    <x v="2"/>
    <m/>
    <s v="no impacts"/>
    <x v="8"/>
    <s v="no impacts"/>
    <x v="6"/>
    <s v=""/>
  </r>
  <r>
    <s v="Molyko-Buea-SC2"/>
    <s v="SUO_213"/>
    <s v="SUD-OUEST"/>
    <s v="IHS"/>
    <s v="Grid-Gen"/>
    <s v="SUD-OUEST"/>
    <s v="Buea"/>
    <s v="Huawei"/>
    <n v="0"/>
    <n v="1.4268062653916727E-3"/>
    <n v="3.4451842434930504"/>
    <n v="0"/>
    <n v="1.2744411913261593"/>
    <n v="0"/>
    <n v="0"/>
    <n v="8.5049246218249994"/>
    <n v="4.2625837178576218E-3"/>
    <n v="0"/>
    <n v="0"/>
    <n v="0"/>
    <n v="0"/>
    <n v="0"/>
    <x v="0"/>
    <m/>
    <s v="no impacts"/>
    <x v="8"/>
    <s v="no impacts"/>
    <x v="6"/>
    <s v=""/>
  </r>
  <r>
    <s v="Buea-David-Square"/>
    <s v="SUO_077"/>
    <s v="SUD-OUEST"/>
    <s v="IHS"/>
    <s v="Grid-Gen"/>
    <s v="SUD-OUEST"/>
    <s v="Buea"/>
    <s v="Huawei"/>
    <n v="0"/>
    <n v="0"/>
    <n v="2.3592776650600831"/>
    <n v="0"/>
    <n v="0.94795224764790986"/>
    <n v="0"/>
    <n v="0"/>
    <n v="8.4817390200123821"/>
    <n v="0"/>
    <n v="0"/>
    <n v="0"/>
    <n v="0"/>
    <n v="0"/>
    <n v="0"/>
    <x v="0"/>
    <m/>
    <s v="no impacts"/>
    <x v="8"/>
    <s v="no impacts"/>
    <x v="6"/>
    <s v=""/>
  </r>
  <r>
    <s v="CTR_228_N_Evodoula"/>
    <s v="CTR_228"/>
    <s v="CENTRE"/>
    <s v="IHS"/>
    <s v="Grid-Gen"/>
    <s v="CENTRE"/>
    <s v="Evodoula"/>
    <s v="NOKIA"/>
    <n v="0"/>
    <n v="0"/>
    <n v="1.694332440152591E-3"/>
    <n v="0"/>
    <n v="1.3376308738047311E-3"/>
    <n v="0"/>
    <n v="1.9563165861944827"/>
    <n v="7.7473387376578016"/>
    <n v="7.7582590680672341E-3"/>
    <n v="0"/>
    <n v="0"/>
    <n v="0"/>
    <n v="0"/>
    <n v="0"/>
    <x v="0"/>
    <m/>
    <s v="no impacts"/>
    <x v="8"/>
    <s v="no impacts"/>
    <x v="6"/>
    <s v=""/>
  </r>
  <r>
    <s v="Bep-Yonyong"/>
    <s v="LIT_092"/>
    <s v="Douala"/>
    <s v="IHS"/>
    <s v="GridOnly"/>
    <s v="LITTORAL"/>
    <s v="Douala"/>
    <s v="ZTE"/>
    <n v="6.6359510947884477"/>
    <n v="0"/>
    <n v="2.2494670878598737"/>
    <n v="13.743996712638364"/>
    <n v="4.5519756986356894"/>
    <n v="0"/>
    <n v="0"/>
    <n v="6.6356657335353688"/>
    <n v="0"/>
    <n v="0"/>
    <n v="0"/>
    <n v="0"/>
    <n v="0"/>
    <n v="0"/>
    <x v="0"/>
    <m/>
    <s v="no impacts"/>
    <x v="8"/>
    <s v="no impacts"/>
    <x v="6"/>
    <s v=""/>
  </r>
  <r>
    <s v="Abome-II"/>
    <s v="CTR_662"/>
    <s v="Yaounde"/>
    <s v="CAMUSAT"/>
    <s v="Good Grid no GE - 12h"/>
    <s v="CENTRE"/>
    <s v="Yaounde"/>
    <s v="ZTE"/>
    <n v="0"/>
    <n v="0"/>
    <n v="0"/>
    <n v="0"/>
    <n v="0"/>
    <n v="0"/>
    <n v="0"/>
    <n v="6.2003828121210054"/>
    <n v="0"/>
    <n v="0"/>
    <n v="0"/>
    <n v="0"/>
    <n v="0"/>
    <n v="0"/>
    <x v="0"/>
    <m/>
    <s v="no impacts"/>
    <x v="8"/>
    <s v="no impacts"/>
    <x v="6"/>
    <s v=""/>
  </r>
  <r>
    <s v="Mimboman-Liberte-IHS"/>
    <s v="CTR_552"/>
    <s v="Yaounde"/>
    <s v="IHS"/>
    <s v="Grid-Gen"/>
    <s v="CENTRE"/>
    <s v="Yaounde"/>
    <s v="ZTE"/>
    <n v="0"/>
    <n v="0"/>
    <n v="0"/>
    <n v="0"/>
    <n v="0"/>
    <n v="0"/>
    <n v="0"/>
    <n v="6.1184306272525699"/>
    <n v="5.5394861499915811"/>
    <n v="0"/>
    <n v="0"/>
    <n v="0"/>
    <n v="0"/>
    <n v="0"/>
    <x v="0"/>
    <m/>
    <s v="no impacts"/>
    <x v="8"/>
    <s v="no impacts"/>
    <x v="6"/>
    <s v=""/>
  </r>
  <r>
    <s v="Ntaba"/>
    <s v="CTR_380"/>
    <s v="Yaounde"/>
    <s v="IHS"/>
    <s v="Grid-Gen"/>
    <s v="CENTRE"/>
    <s v="Yaounde"/>
    <s v="ZTE"/>
    <n v="2.5783994372676076"/>
    <n v="5.0194866065695862"/>
    <n v="0"/>
    <n v="0"/>
    <n v="0"/>
    <n v="0"/>
    <n v="0"/>
    <n v="6.0937647139396116"/>
    <n v="0"/>
    <n v="0"/>
    <n v="0"/>
    <n v="0"/>
    <n v="0"/>
    <n v="0"/>
    <x v="0"/>
    <m/>
    <s v="no impacts"/>
    <x v="8"/>
    <s v="no impacts"/>
    <x v="6"/>
    <s v=""/>
  </r>
  <r>
    <s v="Bepanda-Ambiance"/>
    <s v="LIT_687"/>
    <s v="Douala"/>
    <s v="CAMUSAT"/>
    <s v="Good Grid no GE - 8h"/>
    <s v="LITTORAL"/>
    <s v="Douala"/>
    <s v="ZTE"/>
    <n v="2.1355901128033032"/>
    <n v="0"/>
    <n v="1.5400946828637718"/>
    <n v="12.605637168873933"/>
    <n v="3.6391763903513659"/>
    <n v="0"/>
    <n v="0"/>
    <n v="5.7912104453633084"/>
    <n v="0"/>
    <n v="0"/>
    <n v="0"/>
    <n v="0"/>
    <n v="0"/>
    <n v="0"/>
    <x v="0"/>
    <m/>
    <s v="no impacts"/>
    <x v="8"/>
    <s v="no impacts"/>
    <x v="6"/>
    <s v=""/>
  </r>
  <r>
    <s v="Mayo-Djinga-FH"/>
    <s v="OST_093"/>
    <s v="OUEST"/>
    <s v="IHS"/>
    <s v="Solar-Gen"/>
    <s v="OUEST"/>
    <s v="Mayo-Djinga"/>
    <s v="NOKIA"/>
    <n v="0"/>
    <n v="3.5674285603023661E-4"/>
    <n v="0"/>
    <n v="1.516327900725447E-2"/>
    <n v="7.0806411614404889E-3"/>
    <n v="0"/>
    <n v="3.581979737795312"/>
    <n v="5.591431096004432"/>
    <n v="3.5107092715886501"/>
    <n v="0"/>
    <n v="0"/>
    <n v="0"/>
    <n v="0"/>
    <n v="0"/>
    <x v="0"/>
    <m/>
    <s v="no impacts"/>
    <x v="8"/>
    <s v="no impacts"/>
    <x v="6"/>
    <s v=""/>
  </r>
  <r>
    <s v="Montee-Des-Soeurs-IHS"/>
    <s v="CTR_149"/>
    <s v="Yaounde"/>
    <s v="IHS"/>
    <s v="Grid-Gen"/>
    <s v="CENTRE"/>
    <s v="Yaounde"/>
    <s v="ZTE"/>
    <n v="0"/>
    <n v="0"/>
    <n v="0"/>
    <n v="0"/>
    <n v="0"/>
    <n v="0"/>
    <n v="0"/>
    <n v="5.5680222752994162"/>
    <n v="18.689699600208879"/>
    <n v="0"/>
    <n v="0"/>
    <n v="0"/>
    <n v="0"/>
    <n v="0"/>
    <x v="0"/>
    <m/>
    <s v="no impacts"/>
    <x v="8"/>
    <s v="no impacts"/>
    <x v="6"/>
    <s v=""/>
  </r>
  <r>
    <s v="Mabanda3"/>
    <s v="LIT_488"/>
    <s v="Douala"/>
    <s v="IHS"/>
    <s v="Grid-Gen"/>
    <s v="LITTORAL"/>
    <s v="Douala"/>
    <s v="ZTE"/>
    <n v="0"/>
    <n v="0"/>
    <n v="0"/>
    <n v="0"/>
    <n v="0"/>
    <n v="0"/>
    <n v="0"/>
    <n v="4.9882038792008743"/>
    <n v="0"/>
    <n v="0"/>
    <n v="0"/>
    <n v="0"/>
    <n v="0"/>
    <n v="0"/>
    <x v="0"/>
    <m/>
    <s v="no impacts"/>
    <x v="8"/>
    <s v="no impacts"/>
    <x v="6"/>
    <s v=""/>
  </r>
  <r>
    <s v="CTR_935_Z_BATA-Mokolo-II-HIS"/>
    <s v="CTR_935"/>
    <s v="Yaounde"/>
    <s v="I_HS"/>
    <s v="Grid Only"/>
    <s v="CENTRE"/>
    <s v="Yaoundé"/>
    <s v="ZTE"/>
    <n v="0"/>
    <n v="0"/>
    <n v="0"/>
    <n v="27.364467672850438"/>
    <n v="0"/>
    <n v="0"/>
    <n v="0"/>
    <n v="4.9707255024498247"/>
    <n v="0.15421992221052261"/>
    <n v="0"/>
    <n v="0"/>
    <n v="0"/>
    <n v="0"/>
    <n v="0"/>
    <x v="0"/>
    <m/>
    <s v="no impacts"/>
    <x v="8"/>
    <s v="no impacts"/>
    <x v="6"/>
    <s v=""/>
  </r>
  <r>
    <s v="Brazzaville-II"/>
    <s v="LIT_694"/>
    <s v="Douala"/>
    <s v="CAMUSAT"/>
    <s v="Good Grid no GE - 8h"/>
    <s v="LITTORAL"/>
    <s v="Douala"/>
    <s v="ZTE"/>
    <n v="0"/>
    <n v="0"/>
    <n v="0"/>
    <n v="0"/>
    <n v="0"/>
    <n v="0"/>
    <n v="0"/>
    <n v="4.8246383759520368"/>
    <n v="0"/>
    <n v="0"/>
    <n v="0"/>
    <n v="0"/>
    <n v="0"/>
    <n v="0"/>
    <x v="0"/>
    <m/>
    <s v="no impacts"/>
    <x v="8"/>
    <s v="no impacts"/>
    <x v="6"/>
    <s v=""/>
  </r>
  <r>
    <s v="Bepanda-Omnisport"/>
    <s v="LIT_405"/>
    <s v="Douala"/>
    <s v="CAMUSAT"/>
    <s v="Grid-Gen"/>
    <s v="LITTORAL"/>
    <s v="Douala"/>
    <s v="ZTE"/>
    <n v="0"/>
    <n v="0"/>
    <n v="0"/>
    <n v="0"/>
    <n v="0"/>
    <n v="0"/>
    <n v="0"/>
    <n v="4.684900537335241"/>
    <n v="0"/>
    <n v="0"/>
    <n v="0"/>
    <n v="0"/>
    <n v="0"/>
    <n v="0"/>
    <x v="0"/>
    <m/>
    <s v="no impacts"/>
    <x v="8"/>
    <s v="no impacts"/>
    <x v="6"/>
    <s v=""/>
  </r>
  <r>
    <s v="Newb-Ancien-Etage-New"/>
    <s v="LIT_528"/>
    <s v="Douala"/>
    <s v="IHS"/>
    <s v="GridOnly"/>
    <s v="LITTORAL"/>
    <s v="Douala"/>
    <s v="ZTE"/>
    <n v="1.6895526391635487"/>
    <n v="6.3224995933602157"/>
    <n v="6.4643419712184658"/>
    <n v="0"/>
    <n v="12.078325243341807"/>
    <n v="14.232178476342126"/>
    <n v="0"/>
    <n v="4.2477270976192312"/>
    <n v="1.1615808157336787"/>
    <n v="0"/>
    <n v="0"/>
    <n v="0"/>
    <n v="0"/>
    <n v="0"/>
    <x v="0"/>
    <m/>
    <s v="no impacts"/>
    <x v="8"/>
    <s v="no impacts"/>
    <x v="6"/>
    <s v=""/>
  </r>
  <r>
    <s v="Mimboman-Village"/>
    <s v="CTR_245"/>
    <s v="Yaounde"/>
    <s v="IHS"/>
    <s v="Grid-Gen"/>
    <s v="CENTRE"/>
    <s v="Yaounde"/>
    <s v="ZTE"/>
    <n v="0"/>
    <n v="0"/>
    <n v="0"/>
    <n v="0"/>
    <n v="0"/>
    <n v="0"/>
    <n v="0"/>
    <n v="4.2462467861188884"/>
    <n v="1.2934177146558701"/>
    <n v="0"/>
    <n v="0"/>
    <n v="0"/>
    <n v="0"/>
    <n v="0"/>
    <x v="0"/>
    <m/>
    <s v="no impacts"/>
    <x v="8"/>
    <s v="no impacts"/>
    <x v="6"/>
    <s v=""/>
  </r>
  <r>
    <s v="Mantoum-Village"/>
    <s v="OST_200"/>
    <s v="OUEST"/>
    <s v="IHS"/>
    <s v="Hybrid-Gen"/>
    <s v="OUEST"/>
    <s v="Mantoum"/>
    <s v="NOKIA"/>
    <n v="0"/>
    <n v="0"/>
    <n v="0"/>
    <n v="0"/>
    <n v="0"/>
    <n v="1.2484554822176806E-3"/>
    <n v="2.7691283992586522"/>
    <n v="4.1449048311377403"/>
    <n v="2.7661114529093713"/>
    <n v="0"/>
    <n v="0"/>
    <n v="0"/>
    <n v="0"/>
    <n v="0"/>
    <x v="0"/>
    <m/>
    <s v="no impacts"/>
    <x v="8"/>
    <s v="no impacts"/>
    <x v="6"/>
    <s v=""/>
  </r>
  <r>
    <s v="Mantoum-Ville"/>
    <s v="OST_201"/>
    <s v="OUEST"/>
    <s v="IHS"/>
    <s v="Hybrid-Gen"/>
    <s v="OUEST"/>
    <s v="Mantoum"/>
    <s v="NOKIA"/>
    <n v="0"/>
    <n v="0"/>
    <n v="0"/>
    <n v="0"/>
    <n v="0"/>
    <n v="0"/>
    <n v="2.7670793640109288"/>
    <n v="4.1355634422380865"/>
    <n v="2.7631386018644819"/>
    <n v="0"/>
    <n v="0"/>
    <n v="0"/>
    <n v="0"/>
    <n v="0"/>
    <x v="0"/>
    <m/>
    <s v="no impacts"/>
    <x v="8"/>
    <s v="no impacts"/>
    <x v="6"/>
    <s v=""/>
  </r>
  <r>
    <s v="Sabongari-NRO"/>
    <s v="NRO_230"/>
    <s v="NORD-OUEST"/>
    <s v="IHS"/>
    <s v="Hybrid-Gen"/>
    <s v="NORD-OUEST"/>
    <s v="Sabongari"/>
    <s v="NOKIA"/>
    <n v="0"/>
    <n v="0"/>
    <n v="0"/>
    <n v="0"/>
    <n v="0"/>
    <n v="0"/>
    <n v="2.8711472503450963"/>
    <n v="4.1322689584042607"/>
    <n v="2.8459366217446149"/>
    <n v="0"/>
    <n v="0"/>
    <n v="0"/>
    <n v="0"/>
    <n v="0"/>
    <x v="2"/>
    <m/>
    <s v="no impacts"/>
    <x v="8"/>
    <s v="no impacts"/>
    <x v="6"/>
    <s v=""/>
  </r>
  <r>
    <s v="Essomba"/>
    <s v="CTR_266"/>
    <s v="Yaounde"/>
    <s v="IHS"/>
    <s v="Grid-Gen"/>
    <s v="CENTRE"/>
    <s v="Yaounde"/>
    <s v="ZTE"/>
    <n v="0"/>
    <n v="0"/>
    <n v="0"/>
    <n v="0"/>
    <n v="0"/>
    <n v="0"/>
    <n v="0"/>
    <n v="3.7293862164807545"/>
    <n v="0"/>
    <n v="0"/>
    <n v="0"/>
    <n v="0"/>
    <n v="0"/>
    <n v="0"/>
    <x v="0"/>
    <m/>
    <s v="no impacts"/>
    <x v="8"/>
    <s v="no impacts"/>
    <x v="6"/>
    <s v=""/>
  </r>
  <r>
    <s v="Brazz-St-Bruno"/>
    <s v="LIT_089"/>
    <s v="Douala"/>
    <s v="IHS"/>
    <s v="Grid-Gen"/>
    <s v="LITTORAL"/>
    <s v="Douala"/>
    <s v="ZTE"/>
    <n v="0"/>
    <n v="0"/>
    <n v="0"/>
    <n v="0"/>
    <n v="0"/>
    <n v="0"/>
    <n v="0"/>
    <n v="3.6937517300025968"/>
    <n v="0"/>
    <n v="0"/>
    <n v="0"/>
    <n v="0"/>
    <n v="0"/>
    <n v="0"/>
    <x v="0"/>
    <m/>
    <s v="no impacts"/>
    <x v="8"/>
    <s v="no impacts"/>
    <x v="6"/>
    <s v=""/>
  </r>
  <r>
    <s v="Ngousso-IHS"/>
    <s v="CTR_130"/>
    <s v="Yaounde"/>
    <s v="IHS"/>
    <s v="Grid-Gen"/>
    <s v="CENTRE"/>
    <s v="Yaounde"/>
    <s v="ZTE"/>
    <n v="0"/>
    <n v="0"/>
    <n v="0"/>
    <n v="0"/>
    <n v="5.3483654507423681"/>
    <n v="1.5304637405723776"/>
    <n v="0"/>
    <n v="3.605503762488123"/>
    <n v="20.041313175414405"/>
    <n v="0"/>
    <n v="0"/>
    <n v="0"/>
    <n v="0"/>
    <n v="0"/>
    <x v="0"/>
    <m/>
    <s v="no impacts"/>
    <x v="8"/>
    <s v="no impacts"/>
    <x v="6"/>
    <s v=""/>
  </r>
  <r>
    <s v="Buea-Kouma-IHS"/>
    <s v="SUO_215"/>
    <s v="SUD-OUEST"/>
    <s v="IHS"/>
    <s v="Grid-Gen"/>
    <s v="SUD-OUEST"/>
    <s v="Buea"/>
    <s v="Huawei"/>
    <n v="0.44810634272457217"/>
    <n v="0.27795969557661515"/>
    <n v="0"/>
    <n v="0"/>
    <n v="0"/>
    <n v="0"/>
    <n v="3.8103753071200486"/>
    <n v="3.4496073429157645"/>
    <n v="1.4009454018314478"/>
    <n v="0"/>
    <n v="0"/>
    <n v="0"/>
    <n v="0"/>
    <n v="0"/>
    <x v="0"/>
    <m/>
    <s v="no impacts"/>
    <x v="8"/>
    <s v="no impacts"/>
    <x v="6"/>
    <s v=""/>
  </r>
  <r>
    <s v="Bberi-Sodiko-MTN"/>
    <s v="LIT_418"/>
    <s v="Douala"/>
    <s v="IHS"/>
    <s v="Grid-Gen"/>
    <s v="LITTORAL"/>
    <s v="Douala"/>
    <s v="ZTE"/>
    <n v="0"/>
    <n v="0"/>
    <n v="0"/>
    <n v="0"/>
    <n v="4.7833680047256112E-2"/>
    <n v="0.68549123512911292"/>
    <n v="0"/>
    <n v="3.4248522542112192"/>
    <n v="0.34776619211090154"/>
    <n v="0"/>
    <n v="0"/>
    <n v="0"/>
    <n v="0"/>
    <n v="0"/>
    <x v="0"/>
    <m/>
    <s v="no impacts"/>
    <x v="8"/>
    <s v="no impacts"/>
    <x v="6"/>
    <s v=""/>
  </r>
  <r>
    <s v="Edea-Entree"/>
    <s v="LIT_229"/>
    <s v="LITTORAL"/>
    <s v="IHS"/>
    <s v="Solar-Grid-Gen"/>
    <s v="LITTORAL"/>
    <s v="Edea"/>
    <s v="ZTE"/>
    <n v="50.851161277619418"/>
    <n v="50.851375298559219"/>
    <n v="50.851375298559219"/>
    <n v="50.851072102227825"/>
    <n v="50.851375298559219"/>
    <n v="50.851375298559219"/>
    <n v="32.277550202178446"/>
    <n v="3.3850443594067916"/>
    <n v="0"/>
    <n v="0"/>
    <n v="0"/>
    <n v="0"/>
    <n v="0"/>
    <n v="0"/>
    <x v="1"/>
    <s v="site vandalise"/>
    <s v="Exclu"/>
    <x v="2"/>
    <s v="EXCLU"/>
    <x v="2"/>
    <s v=""/>
  </r>
  <r>
    <s v="NKONGSAMBA-Q8-CIMETIERE-IHS"/>
    <s v="LIT_735"/>
    <s v="LITTORAL"/>
    <s v="IHS"/>
    <s v="Grid-Gen"/>
    <s v="LITTORAL"/>
    <s v="Nkongsamba"/>
    <s v="ZTE"/>
    <n v="4.4000743366064263"/>
    <n v="0"/>
    <n v="0"/>
    <n v="0"/>
    <n v="0"/>
    <n v="0"/>
    <n v="0"/>
    <n v="3.3426860484029746"/>
    <n v="1.909691010835165"/>
    <n v="0"/>
    <n v="0"/>
    <n v="0"/>
    <n v="0"/>
    <n v="0"/>
    <x v="0"/>
    <m/>
    <s v="no impacts"/>
    <x v="8"/>
    <s v="no impacts"/>
    <x v="6"/>
    <s v=""/>
  </r>
  <r>
    <s v="Ngwele"/>
    <s v="LIT_206"/>
    <s v="Douala"/>
    <s v="IHS"/>
    <s v="Grid-Gen"/>
    <s v="LITTORAL"/>
    <s v="Douala"/>
    <s v="ZTE"/>
    <n v="0"/>
    <n v="0"/>
    <n v="0"/>
    <n v="0"/>
    <n v="1.5944560015751692E-2"/>
    <n v="0"/>
    <n v="0"/>
    <n v="3.1680271264407174"/>
    <n v="0"/>
    <n v="0"/>
    <n v="0"/>
    <n v="0"/>
    <n v="0"/>
    <n v="0"/>
    <x v="0"/>
    <m/>
    <s v="no impacts"/>
    <x v="8"/>
    <s v="no impacts"/>
    <x v="6"/>
    <s v=""/>
  </r>
  <r>
    <s v="Nsimalen-highway-II"/>
    <s v="CTR_725"/>
    <s v="Yaounde"/>
    <s v="MTN sharing"/>
    <s v="MTN "/>
    <s v="CENTRE"/>
    <s v="Yaounde"/>
    <s v="ZTE"/>
    <n v="0"/>
    <n v="0"/>
    <n v="0"/>
    <n v="2.9179793284308273"/>
    <n v="0"/>
    <n v="0"/>
    <n v="9.5417668998068767E-3"/>
    <n v="2.9917095421949425"/>
    <n v="15.80209341015258"/>
    <n v="0"/>
    <n v="0"/>
    <n v="0"/>
    <n v="0"/>
    <n v="0"/>
    <x v="0"/>
    <m/>
    <s v="no impacts"/>
    <x v="8"/>
    <s v="no impacts"/>
    <x v="6"/>
    <s v=""/>
  </r>
  <r>
    <s v="Ngaoui"/>
    <s v="ADM_037"/>
    <s v="ADAMAOUA"/>
    <s v="IHS"/>
    <s v="Solar-Gen"/>
    <s v="ADAMAOUA"/>
    <s v="Ngaoui"/>
    <s v="NOKIA"/>
    <n v="0"/>
    <n v="0.42960770388030967"/>
    <n v="2.9751328288835426"/>
    <n v="17.013420618533651"/>
    <n v="18.541853379151117"/>
    <n v="15.75850530080182"/>
    <n v="3.9595645095496625E-3"/>
    <n v="2.9451348243667024"/>
    <n v="0"/>
    <n v="0"/>
    <n v="0"/>
    <n v="0"/>
    <n v="0"/>
    <n v="0"/>
    <x v="0"/>
    <m/>
    <s v="no impacts"/>
    <x v="8"/>
    <s v="no impacts"/>
    <x v="6"/>
    <s v=""/>
  </r>
  <r>
    <s v="CTR_943_Z_Mimboman"/>
    <s v="CTR_943"/>
    <s v="Yaounde"/>
    <m/>
    <e v="#N/A"/>
    <s v="CENTRE"/>
    <s v="Yaoundé"/>
    <s v="ZTE"/>
    <n v="0"/>
    <n v="0"/>
    <n v="0"/>
    <n v="0"/>
    <n v="7.2328554959150537"/>
    <n v="5.4737638863919784"/>
    <n v="6.8933469450651046"/>
    <n v="2.92604078383029"/>
    <n v="0"/>
    <n v="0"/>
    <n v="0"/>
    <n v="0"/>
    <n v="0"/>
    <n v="0"/>
    <x v="0"/>
    <m/>
    <s v="no impacts"/>
    <x v="8"/>
    <s v="no impacts"/>
    <x v="6"/>
    <s v=""/>
  </r>
  <r>
    <s v="CTR_1050_Z_Nouvelle-Route-Nkomo"/>
    <s v="CTR_1050"/>
    <s v="Yaounde"/>
    <s v="ESCO"/>
    <s v="Good Grid + GE"/>
    <s v="CTR"/>
    <s v="Yaoundé"/>
    <s v="ZTE"/>
    <n v="0"/>
    <n v="5.4523974625677347"/>
    <n v="0.74275967160626866"/>
    <n v="0"/>
    <n v="0"/>
    <n v="0"/>
    <n v="0"/>
    <n v="2.924364286468454"/>
    <n v="9.2164550712975135"/>
    <n v="0"/>
    <n v="0"/>
    <n v="0"/>
    <n v="0"/>
    <n v="0"/>
    <x v="1"/>
    <m/>
    <s v="Exclu"/>
    <x v="2"/>
    <s v="EXCLU"/>
    <x v="2"/>
    <s v=""/>
  </r>
  <r>
    <s v="Nylon"/>
    <s v="LIT_076"/>
    <s v="Douala"/>
    <s v="IHS"/>
    <s v="Grid-Gen"/>
    <s v="LITTORAL"/>
    <s v="Douala"/>
    <s v="ZTE"/>
    <n v="0"/>
    <n v="0"/>
    <n v="0"/>
    <n v="0"/>
    <n v="0"/>
    <n v="0"/>
    <n v="0"/>
    <n v="2.8809893760005476"/>
    <n v="0"/>
    <n v="0"/>
    <n v="0"/>
    <n v="0"/>
    <n v="0"/>
    <n v="0"/>
    <x v="0"/>
    <m/>
    <s v="no impacts"/>
    <x v="8"/>
    <s v="no impacts"/>
    <x v="6"/>
    <s v=""/>
  </r>
  <r>
    <s v="Yagoua"/>
    <s v="EXN_004"/>
    <s v="EXTREME-NORD"/>
    <s v="CAMUSAT"/>
    <s v="Bad Grid + Solar + GE"/>
    <s v="EXTREME-NORD"/>
    <s v="Yagoua"/>
    <s v="Huawei"/>
    <n v="0"/>
    <n v="0"/>
    <n v="0"/>
    <n v="0"/>
    <n v="0"/>
    <n v="0"/>
    <n v="4.7828864576110135"/>
    <n v="2.7963619293845046"/>
    <n v="2.6274637377187653"/>
    <n v="0"/>
    <n v="0"/>
    <n v="0"/>
    <n v="0"/>
    <n v="0"/>
    <x v="2"/>
    <m/>
    <s v="no impacts"/>
    <x v="8"/>
    <s v="no impacts"/>
    <x v="6"/>
    <s v=""/>
  </r>
  <r>
    <s v="Meidougou-MTN"/>
    <s v="ADM_062"/>
    <s v="ADAMAOUA"/>
    <s v="IHS"/>
    <s v="Grid-Gen"/>
    <s v="ADAMAOUA"/>
    <s v="Meidougou"/>
    <s v="NOKIA"/>
    <n v="0"/>
    <n v="0"/>
    <n v="0"/>
    <n v="0"/>
    <n v="0"/>
    <n v="0"/>
    <n v="0"/>
    <n v="2.7158273919121294"/>
    <n v="1.6022050589572854"/>
    <n v="0"/>
    <n v="0"/>
    <n v="0"/>
    <n v="0"/>
    <n v="0"/>
    <x v="0"/>
    <m/>
    <s v="BSS"/>
    <x v="6"/>
    <s v="BSS Hardware issue"/>
    <x v="3"/>
    <s v="(04/22/2026 ocm ran 18h): 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4/22/2026 ocm ran 15h): 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4/22/2026 ocm ran 12h): 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
  </r>
  <r>
    <s v="Bonamouti"/>
    <s v="LIT_120"/>
    <s v="Douala"/>
    <s v="IHS"/>
    <s v="GridOnly"/>
    <s v="LITTORAL"/>
    <s v="Douala"/>
    <s v="ZTE"/>
    <n v="0"/>
    <n v="0"/>
    <n v="4.2804187961750177E-4"/>
    <n v="0"/>
    <n v="8.7946554690910954"/>
    <n v="0"/>
    <n v="4.2804187961750177E-4"/>
    <n v="2.6968243572951183"/>
    <n v="4.2804187961750177E-4"/>
    <n v="0"/>
    <n v="0"/>
    <n v="0"/>
    <n v="0"/>
    <n v="0"/>
    <x v="0"/>
    <m/>
    <s v="no impacts"/>
    <x v="8"/>
    <s v="no impacts"/>
    <x v="6"/>
    <s v=""/>
  </r>
  <r>
    <s v="Foret-Bar-Mabanda-IHS"/>
    <s v="LIT_360"/>
    <s v="Douala"/>
    <s v="IHS"/>
    <s v="Grid-Gen"/>
    <s v="LITTORAL"/>
    <s v="Douala"/>
    <s v="ZTE"/>
    <n v="0"/>
    <n v="0"/>
    <n v="0"/>
    <n v="0"/>
    <n v="4.4837386889933481E-2"/>
    <n v="0"/>
    <n v="0"/>
    <n v="2.6874074359435327"/>
    <n v="0"/>
    <n v="0"/>
    <n v="0"/>
    <n v="0"/>
    <n v="0"/>
    <n v="0"/>
    <x v="0"/>
    <m/>
    <s v="no impacts"/>
    <x v="8"/>
    <s v="no impacts"/>
    <x v="6"/>
    <s v=""/>
  </r>
  <r>
    <s v="Grand-Hangar"/>
    <s v="LIT_291"/>
    <s v="Douala"/>
    <s v="IHS"/>
    <s v="Grid-Gen"/>
    <s v="LITTORAL"/>
    <s v="Douala"/>
    <s v="ZTE"/>
    <n v="20.523448847568588"/>
    <n v="33.660089803186331"/>
    <n v="0"/>
    <n v="0"/>
    <n v="3.6383559767487868E-2"/>
    <n v="0"/>
    <n v="12.492045555070444"/>
    <n v="2.6862481558529021"/>
    <n v="0"/>
    <n v="0"/>
    <n v="0"/>
    <n v="0"/>
    <n v="0"/>
    <n v="0"/>
    <x v="0"/>
    <m/>
    <s v="no impacts"/>
    <x v="8"/>
    <s v="no impacts"/>
    <x v="6"/>
    <s v=""/>
  </r>
  <r>
    <s v="Emombo"/>
    <s v="CTR_212"/>
    <s v="Yaounde"/>
    <s v="IHS"/>
    <s v="Grid-Gen"/>
    <s v="CENTRE"/>
    <s v="Yaounde"/>
    <s v="ZTE"/>
    <n v="0"/>
    <n v="0"/>
    <n v="0"/>
    <n v="0"/>
    <n v="4.5113295551503434"/>
    <n v="3.3414375929207578"/>
    <n v="3.6604893089406532"/>
    <n v="2.5959134841752913"/>
    <n v="0"/>
    <n v="0"/>
    <n v="0"/>
    <n v="0"/>
    <n v="0"/>
    <n v="0"/>
    <x v="0"/>
    <m/>
    <s v="no impacts"/>
    <x v="8"/>
    <s v="no impacts"/>
    <x v="6"/>
    <s v=""/>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x v="0"/>
    <m/>
    <s v="no impacts"/>
    <x v="8"/>
    <s v="no impacts"/>
    <x v="6"/>
    <s v=""/>
  </r>
  <r>
    <s v="Mbalgong-Carrefour"/>
    <s v="CTR_831"/>
    <s v="Yaounde"/>
    <s v="CAMUSAT"/>
    <s v="Good Grid no GE - 8h"/>
    <s v="CENTRE"/>
    <s v="Yaounde"/>
    <s v="ZTE"/>
    <n v="0"/>
    <n v="0"/>
    <n v="14.995698179109844"/>
    <n v="0"/>
    <n v="0"/>
    <n v="0"/>
    <n v="0"/>
    <n v="2.4358436562766603"/>
    <n v="12.95955646300434"/>
    <n v="0"/>
    <n v="0"/>
    <n v="0"/>
    <n v="0"/>
    <n v="0"/>
    <x v="0"/>
    <m/>
    <s v="no impacts"/>
    <x v="8"/>
    <s v="no impacts"/>
    <x v="6"/>
    <s v=""/>
  </r>
  <r>
    <s v="Omnisport-Rail-IHS"/>
    <s v="CTR_161"/>
    <s v="Yaounde"/>
    <s v="IHS"/>
    <s v="Grid-Gen"/>
    <s v="CENTRE"/>
    <s v="Yaounde"/>
    <s v="ZTE"/>
    <n v="0"/>
    <n v="0"/>
    <n v="0"/>
    <n v="0"/>
    <n v="0"/>
    <n v="0"/>
    <n v="0"/>
    <n v="2.3130491420613932"/>
    <n v="0"/>
    <n v="0"/>
    <n v="0"/>
    <n v="0"/>
    <n v="0"/>
    <n v="0"/>
    <x v="0"/>
    <m/>
    <s v="no impacts"/>
    <x v="8"/>
    <s v="no impacts"/>
    <x v="6"/>
    <s v=""/>
  </r>
  <r>
    <s v="Hilton"/>
    <s v="CTR_702"/>
    <s v="Yaounde"/>
    <s v="CAMUSAT"/>
    <s v="Good Grid no GE - 8h"/>
    <s v="CENTRE"/>
    <s v="Yaounde"/>
    <s v="ZTE"/>
    <n v="0"/>
    <n v="0"/>
    <n v="0"/>
    <n v="0"/>
    <n v="0.5815127285386924"/>
    <n v="0"/>
    <n v="0"/>
    <n v="2.3127281106516793"/>
    <n v="0"/>
    <n v="0"/>
    <n v="0"/>
    <n v="0"/>
    <n v="0"/>
    <n v="0"/>
    <x v="0"/>
    <m/>
    <s v="no impacts"/>
    <x v="8"/>
    <s v="no impacts"/>
    <x v="6"/>
    <s v=""/>
  </r>
  <r>
    <s v="Chapelle-Manguier-IHS"/>
    <s v="CTR_446"/>
    <s v="Yaounde"/>
    <s v="IHS"/>
    <s v="Grid-Gen"/>
    <s v="CENTRE"/>
    <s v="Yaounde"/>
    <s v="ZTE"/>
    <n v="0"/>
    <n v="0"/>
    <n v="0"/>
    <n v="0"/>
    <n v="0"/>
    <n v="0"/>
    <n v="0"/>
    <n v="2.0828517862187641"/>
    <n v="0"/>
    <n v="0"/>
    <n v="0"/>
    <n v="0"/>
    <n v="0"/>
    <n v="0"/>
    <x v="0"/>
    <m/>
    <s v="no impacts"/>
    <x v="8"/>
    <s v="no impacts"/>
    <x v="6"/>
    <s v=""/>
  </r>
  <r>
    <s v="Edea-Ville"/>
    <s v="LIT_078"/>
    <s v="LITTORAL"/>
    <s v="IHS"/>
    <s v="Grid-Gen"/>
    <s v="LITTORAL"/>
    <s v="Edea"/>
    <s v="ZTE"/>
    <n v="8.7499250926710666"/>
    <n v="0"/>
    <n v="0"/>
    <n v="0"/>
    <n v="0"/>
    <n v="1.2380933017153068"/>
    <n v="0"/>
    <n v="1.9920355674265837"/>
    <n v="0"/>
    <n v="0"/>
    <n v="0"/>
    <n v="0"/>
    <n v="0"/>
    <n v="0"/>
    <x v="0"/>
    <m/>
    <s v="no impacts"/>
    <x v="8"/>
    <s v="no impacts"/>
    <x v="6"/>
    <s v=""/>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x v="0"/>
    <m/>
    <s v="no impacts"/>
    <x v="8"/>
    <s v="no impacts"/>
    <x v="6"/>
    <s v=""/>
  </r>
  <r>
    <s v="Sangmelima-Chateau"/>
    <s v="SUD_260"/>
    <s v="CENTRE"/>
    <s v="CAMUSAT"/>
    <s v="Good Grid + GE"/>
    <s v="SUD"/>
    <s v="Sangmelima"/>
    <s v="ZTE"/>
    <n v="0"/>
    <n v="0"/>
    <n v="0"/>
    <n v="0"/>
    <n v="0"/>
    <n v="0"/>
    <n v="0.34551897224291145"/>
    <n v="1.9575425259607395"/>
    <n v="0"/>
    <n v="0"/>
    <n v="0"/>
    <n v="0"/>
    <n v="0"/>
    <n v="0"/>
    <x v="0"/>
    <m/>
    <s v="no impacts"/>
    <x v="8"/>
    <s v="no impacts"/>
    <x v="6"/>
    <s v=""/>
  </r>
  <r>
    <s v="Edea-Lom"/>
    <s v="LIT_321"/>
    <s v="LITTORAL"/>
    <s v="IHS"/>
    <s v="Grid-Gen"/>
    <s v="LITTORAL"/>
    <s v="Edea"/>
    <s v="ZTE"/>
    <n v="0"/>
    <n v="0"/>
    <n v="0"/>
    <n v="0"/>
    <n v="0"/>
    <n v="0.89715794459996578"/>
    <n v="1.0080207914208992"/>
    <n v="1.8178046873439433"/>
    <n v="0"/>
    <n v="0"/>
    <n v="0"/>
    <n v="0"/>
    <n v="0"/>
    <n v="0"/>
    <x v="0"/>
    <m/>
    <s v="no impacts"/>
    <x v="8"/>
    <s v="no impacts"/>
    <x v="6"/>
    <s v=""/>
  </r>
  <r>
    <s v="Nkomo"/>
    <s v="CTR_042"/>
    <s v="Yaounde"/>
    <s v="IHS"/>
    <s v="Grid-Gen"/>
    <s v="CENTRE"/>
    <s v="Yaounde"/>
    <s v="ZTE"/>
    <n v="0"/>
    <n v="0"/>
    <n v="0"/>
    <n v="0"/>
    <n v="0"/>
    <n v="0"/>
    <n v="0"/>
    <n v="1.7899284599338543"/>
    <n v="0"/>
    <n v="0"/>
    <n v="0"/>
    <n v="0"/>
    <n v="0"/>
    <n v="0"/>
    <x v="0"/>
    <m/>
    <s v="no impacts"/>
    <x v="8"/>
    <s v="no impacts"/>
    <x v="6"/>
    <s v=""/>
  </r>
  <r>
    <s v="Limbe-UQ"/>
    <s v="SUO_003"/>
    <s v="SUD-OUEST"/>
    <s v="IHS"/>
    <s v="Grid-Gen"/>
    <s v="SUD-OUEST"/>
    <s v="Limbe"/>
    <s v="Huawei"/>
    <n v="0"/>
    <n v="0"/>
    <n v="0"/>
    <n v="0"/>
    <n v="0"/>
    <n v="0"/>
    <n v="0"/>
    <n v="1.6541500087035181"/>
    <n v="0.39593873864618917"/>
    <n v="0"/>
    <n v="0"/>
    <n v="0"/>
    <n v="0"/>
    <n v="0"/>
    <x v="0"/>
    <m/>
    <s v="no impacts"/>
    <x v="8"/>
    <s v="no impacts"/>
    <x v="6"/>
    <s v=""/>
  </r>
  <r>
    <s v="Mabanda2-IHS"/>
    <s v="LIT_577"/>
    <s v="Douala"/>
    <s v="IHS"/>
    <s v="Grid-Gen"/>
    <s v="LITTORAL"/>
    <s v="Douala"/>
    <s v="ZTE"/>
    <n v="0"/>
    <n v="0"/>
    <n v="0"/>
    <n v="0"/>
    <n v="4.7405638167637855E-2"/>
    <n v="0"/>
    <n v="0"/>
    <n v="1.6498874249856603"/>
    <n v="0"/>
    <n v="0"/>
    <n v="0"/>
    <n v="0"/>
    <n v="0"/>
    <n v="0"/>
    <x v="0"/>
    <m/>
    <s v="no impacts"/>
    <x v="8"/>
    <s v="no impacts"/>
    <x v="6"/>
    <s v=""/>
  </r>
  <r>
    <s v="Bonabappe-II"/>
    <s v="LIT_362"/>
    <s v="Douala"/>
    <s v="IHS"/>
    <s v="Grid-Gen"/>
    <s v="LITTORAL"/>
    <s v="Douala"/>
    <s v="ZTE"/>
    <n v="0"/>
    <n v="1.4447840243356067"/>
    <n v="0"/>
    <n v="0"/>
    <n v="0"/>
    <n v="0"/>
    <n v="0"/>
    <n v="1.5408437561531017"/>
    <n v="0"/>
    <n v="0"/>
    <n v="0"/>
    <n v="0"/>
    <n v="0"/>
    <n v="0"/>
    <x v="0"/>
    <m/>
    <s v="no impacts"/>
    <x v="8"/>
    <s v="no impacts"/>
    <x v="6"/>
    <s v=""/>
  </r>
  <r>
    <s v="Crf-Nkomo-IHS"/>
    <s v="CTR_554"/>
    <s v="Yaounde"/>
    <s v="IHS"/>
    <s v="Grid-Gen"/>
    <s v="CENTRE"/>
    <s v="Yaounde"/>
    <s v="ZTE"/>
    <n v="0"/>
    <n v="0"/>
    <n v="0"/>
    <n v="0"/>
    <n v="0"/>
    <n v="0"/>
    <n v="0"/>
    <n v="1.4564660006335017"/>
    <n v="0"/>
    <n v="0"/>
    <n v="0"/>
    <n v="0"/>
    <n v="0"/>
    <n v="0"/>
    <x v="0"/>
    <m/>
    <s v="no impacts"/>
    <x v="8"/>
    <s v="no impacts"/>
    <x v="6"/>
    <s v=""/>
  </r>
  <r>
    <s v="Grand-Hangar-II"/>
    <s v="LIT_361"/>
    <s v="Douala"/>
    <s v="IHS"/>
    <s v="Grid-Gen"/>
    <s v="LITTORAL"/>
    <s v="Douala"/>
    <s v="ZTE"/>
    <n v="0"/>
    <n v="0"/>
    <n v="0"/>
    <n v="0"/>
    <n v="4.8689763806490573E-2"/>
    <n v="0"/>
    <n v="0"/>
    <n v="1.443250207600312"/>
    <n v="0"/>
    <n v="0"/>
    <n v="0"/>
    <n v="0"/>
    <n v="0"/>
    <n v="0"/>
    <x v="0"/>
    <m/>
    <s v="no impacts"/>
    <x v="8"/>
    <s v="no impacts"/>
    <x v="6"/>
    <s v=""/>
  </r>
  <r>
    <s v="Mimboman-Don-Bosco"/>
    <s v="CTR_654"/>
    <s v="Yaounde"/>
    <s v="CAMUSAT"/>
    <s v="Good Grid no GE - 8h"/>
    <s v="CENTRE"/>
    <s v="Yaounde"/>
    <s v="ZTE"/>
    <n v="0"/>
    <n v="0"/>
    <n v="0"/>
    <n v="0"/>
    <n v="5.1142800478265462"/>
    <n v="2.2463994543892838"/>
    <n v="2.6084693793107396"/>
    <n v="1.4147497524491131"/>
    <n v="6.5133968024169991E-17"/>
    <n v="0"/>
    <n v="0"/>
    <n v="0"/>
    <n v="0"/>
    <n v="0"/>
    <x v="0"/>
    <m/>
    <s v="no impacts"/>
    <x v="8"/>
    <s v="no impacts"/>
    <x v="6"/>
    <s v=""/>
  </r>
  <r>
    <s v="Babylone-dispensaire"/>
    <s v="LIT_648"/>
    <s v="Douala"/>
    <s v="CAMUSAT"/>
    <s v="Good Grid no GE - 12h"/>
    <s v="LITTORAL"/>
    <s v="Douala"/>
    <s v="ZTE"/>
    <n v="0"/>
    <n v="4.9197171784620712"/>
    <n v="5.0473093287447215"/>
    <n v="0"/>
    <n v="12.9598239891791"/>
    <n v="27.407628562378534"/>
    <n v="0"/>
    <n v="1.37615464297027"/>
    <n v="0"/>
    <n v="0"/>
    <n v="0"/>
    <n v="0"/>
    <n v="0"/>
    <n v="0"/>
    <x v="0"/>
    <m/>
    <s v="no impacts"/>
    <x v="8"/>
    <s v="no impacts"/>
    <x v="6"/>
    <s v=""/>
  </r>
  <r>
    <s v="Camp-Sic-Mendong"/>
    <s v="CTR_767"/>
    <s v="Yaounde"/>
    <s v="CAMUSAT"/>
    <s v="Good Grid no GE - 8h"/>
    <s v="CENTRE"/>
    <s v="Yaounde"/>
    <s v="ZTE"/>
    <n v="0"/>
    <n v="0"/>
    <n v="0"/>
    <n v="0"/>
    <n v="0"/>
    <n v="0"/>
    <n v="0"/>
    <n v="1.2873181178713191"/>
    <n v="0"/>
    <n v="0"/>
    <n v="0"/>
    <n v="0"/>
    <n v="0"/>
    <n v="0"/>
    <x v="0"/>
    <m/>
    <s v="no impacts"/>
    <x v="8"/>
    <s v="no impacts"/>
    <x v="6"/>
    <s v=""/>
  </r>
  <r>
    <s v="Eloumdem"/>
    <s v="CTR_630"/>
    <s v="Yaounde"/>
    <s v="CAMUSAT"/>
    <s v="HGB"/>
    <s v="CENTRE"/>
    <s v="Yaounde"/>
    <s v="ZTE"/>
    <n v="0"/>
    <n v="0"/>
    <n v="16.09919014476376"/>
    <n v="13.868556899607057"/>
    <n v="13.868556899607057"/>
    <n v="24.964757885244829"/>
    <n v="0"/>
    <n v="1.1617234963602177"/>
    <n v="4.1380413659672461"/>
    <n v="0"/>
    <n v="0"/>
    <n v="0"/>
    <n v="0"/>
    <n v="0"/>
    <x v="0"/>
    <m/>
    <s v="no impacts"/>
    <x v="8"/>
    <s v="no impacts"/>
    <x v="6"/>
    <s v=""/>
  </r>
  <r>
    <s v="Mokolo-Djimeta-IHS"/>
    <s v="EXN_140"/>
    <s v="EXTREME-NORD"/>
    <m/>
    <m/>
    <s v="EXTREME-NORD"/>
    <s v="Mokolo"/>
    <s v="NOKIA"/>
    <n v="0"/>
    <n v="0.81668465357338604"/>
    <n v="0.16739040939603173"/>
    <n v="0"/>
    <n v="0"/>
    <n v="5.083291492419221E-3"/>
    <n v="0.14911644101847027"/>
    <n v="1.0654501347913408"/>
    <n v="0.45632201199742134"/>
    <n v="0"/>
    <n v="0"/>
    <n v="0"/>
    <n v="0"/>
    <n v="0"/>
    <x v="2"/>
    <m/>
    <s v="no impacts"/>
    <x v="8"/>
    <s v="no impacts"/>
    <x v="6"/>
    <s v=""/>
  </r>
  <r>
    <s v="Maroua-Zokok-Palar-IHS"/>
    <s v="EXN_116"/>
    <s v="Maroua"/>
    <s v="IHS"/>
    <s v="Grid-Gen"/>
    <s v="EXTREME-NORD"/>
    <s v="Maroua"/>
    <s v="Huawei"/>
    <n v="0"/>
    <n v="0"/>
    <n v="0"/>
    <n v="0"/>
    <n v="0"/>
    <n v="0"/>
    <n v="0"/>
    <n v="1.0170631761278193"/>
    <n v="0"/>
    <n v="0"/>
    <n v="0"/>
    <n v="0"/>
    <n v="0"/>
    <n v="0"/>
    <x v="0"/>
    <m/>
    <s v="no impacts"/>
    <x v="8"/>
    <s v="no impacts"/>
    <x v="6"/>
    <s v=""/>
  </r>
  <r>
    <s v="Maroua-Titouare-II"/>
    <s v="EXN_086"/>
    <s v="Maroua"/>
    <s v="IHS"/>
    <s v="Grid-Gen"/>
    <s v="EXTREME-NORD"/>
    <s v="Maroua"/>
    <s v="Huawei"/>
    <n v="0"/>
    <n v="0"/>
    <n v="0"/>
    <n v="0.64404251311948368"/>
    <n v="0"/>
    <n v="0"/>
    <n v="0.25862647068055805"/>
    <n v="0.88064266207805786"/>
    <n v="0"/>
    <n v="0"/>
    <n v="0"/>
    <n v="0"/>
    <n v="0"/>
    <n v="0"/>
    <x v="0"/>
    <m/>
    <s v="no impacts"/>
    <x v="8"/>
    <s v="no impacts"/>
    <x v="6"/>
    <s v=""/>
  </r>
  <r>
    <s v="Ndogpassi-III"/>
    <s v="LIT_283"/>
    <s v="Douala"/>
    <s v="IHS"/>
    <s v="Grid-Gen"/>
    <s v="LITTORAL"/>
    <s v="Douala"/>
    <s v="ZTE"/>
    <n v="0"/>
    <n v="0"/>
    <n v="0"/>
    <n v="0"/>
    <n v="2.1432948666364182"/>
    <n v="0"/>
    <n v="0"/>
    <n v="0.8292419663673225"/>
    <n v="0"/>
    <n v="0"/>
    <n v="0"/>
    <n v="0"/>
    <n v="0"/>
    <n v="0"/>
    <x v="0"/>
    <m/>
    <s v="no impacts"/>
    <x v="8"/>
    <s v="no impacts"/>
    <x v="6"/>
    <s v=""/>
  </r>
  <r>
    <s v="Limbe-Church-Street-IHS"/>
    <s v="SUO_188"/>
    <s v="SUD-OUEST"/>
    <s v="IHS"/>
    <s v="GridOnly"/>
    <s v="SUD-OUEST"/>
    <s v="Limbe"/>
    <s v="Huawei"/>
    <n v="2.654662232152794"/>
    <n v="8.5251674357152446E-2"/>
    <n v="0"/>
    <n v="0"/>
    <n v="0"/>
    <n v="0"/>
    <n v="0"/>
    <n v="0.81434967597229713"/>
    <n v="0.53175286003315891"/>
    <n v="0"/>
    <n v="0"/>
    <n v="0"/>
    <n v="0"/>
    <n v="0"/>
    <x v="0"/>
    <m/>
    <s v="no impacts"/>
    <x v="8"/>
    <s v="no impacts"/>
    <x v="6"/>
    <s v=""/>
  </r>
  <r>
    <s v="Soa-UNIV-MTN"/>
    <s v="CTR_431"/>
    <s v="Yaounde"/>
    <s v="IHS"/>
    <s v="Grid-Gen"/>
    <s v="CENTRE"/>
    <s v="Yaounde"/>
    <s v="ZTE"/>
    <n v="0"/>
    <n v="0"/>
    <n v="0"/>
    <n v="0"/>
    <n v="0"/>
    <n v="0"/>
    <n v="0"/>
    <n v="0.76409042527387516"/>
    <n v="0"/>
    <n v="0"/>
    <n v="0"/>
    <n v="0"/>
    <n v="0"/>
    <n v="0"/>
    <x v="0"/>
    <m/>
    <s v="no impacts"/>
    <x v="8"/>
    <s v="no impacts"/>
    <x v="6"/>
    <s v=""/>
  </r>
  <r>
    <s v="Mefou-Assi"/>
    <s v="CTR_253"/>
    <s v="Yaounde"/>
    <s v="IHS"/>
    <s v="Grid-Gen"/>
    <s v="CENTRE"/>
    <s v="Yaounde"/>
    <s v="ZTE"/>
    <n v="0"/>
    <n v="0"/>
    <n v="0"/>
    <n v="0"/>
    <n v="0"/>
    <n v="0"/>
    <n v="0"/>
    <n v="0.70543085268795958"/>
    <n v="0"/>
    <n v="0"/>
    <n v="0"/>
    <n v="0"/>
    <n v="0"/>
    <n v="0"/>
    <x v="0"/>
    <m/>
    <s v="no impacts"/>
    <x v="8"/>
    <s v="no impacts"/>
    <x v="6"/>
    <s v=""/>
  </r>
  <r>
    <s v="Ebogo"/>
    <s v="CTR_313"/>
    <s v="Yaounde"/>
    <s v="IHS"/>
    <s v="Grid-Gen"/>
    <s v="CENTRE"/>
    <s v="Yaounde"/>
    <s v="ZTE"/>
    <n v="0"/>
    <n v="0"/>
    <n v="0"/>
    <n v="0"/>
    <n v="0"/>
    <n v="0"/>
    <n v="0.81313689064671413"/>
    <n v="0.67564627189791004"/>
    <n v="2.6765815434048736"/>
    <n v="0"/>
    <n v="0"/>
    <n v="0"/>
    <n v="0"/>
    <n v="0"/>
    <x v="0"/>
    <m/>
    <s v="no impacts"/>
    <x v="8"/>
    <s v="no impacts"/>
    <x v="6"/>
    <s v=""/>
  </r>
  <r>
    <s v="Nyalla-Marche"/>
    <s v="LIT_655"/>
    <s v="Douala"/>
    <s v="CAMUSAT"/>
    <s v="Medium Grid + GE"/>
    <s v="LITTORAL"/>
    <s v="Douala"/>
    <s v="ZTE"/>
    <n v="4.2804187961750177E-4"/>
    <n v="5.5955239660648406"/>
    <n v="5.1171871655922843"/>
    <n v="0"/>
    <n v="0"/>
    <n v="0"/>
    <n v="0"/>
    <n v="0.67289966983702865"/>
    <n v="0"/>
    <n v="0"/>
    <n v="0"/>
    <n v="0"/>
    <n v="0"/>
    <n v="0"/>
    <x v="0"/>
    <m/>
    <s v="no impacts"/>
    <x v="8"/>
    <s v="no impacts"/>
    <x v="6"/>
    <s v=""/>
  </r>
  <r>
    <s v="Nkolfoulou-CSD"/>
    <s v="CTR_712"/>
    <s v="Yaounde"/>
    <s v="CAMUSAT"/>
    <s v="Medium Grid + GE"/>
    <s v="CENTRE"/>
    <s v="Yaounde"/>
    <s v="ZTE"/>
    <n v="0"/>
    <n v="0"/>
    <n v="0"/>
    <n v="0"/>
    <n v="0"/>
    <n v="0"/>
    <n v="0"/>
    <n v="0.51894727380126937"/>
    <n v="11.41191754201231"/>
    <n v="0"/>
    <n v="0"/>
    <n v="0"/>
    <n v="0"/>
    <n v="0"/>
    <x v="0"/>
    <m/>
    <s v="no impacts"/>
    <x v="8"/>
    <s v="no impacts"/>
    <x v="6"/>
    <s v=""/>
  </r>
  <r>
    <s v="Douala-Grand-Mall-FZ"/>
    <s v="LIT_727"/>
    <s v="Douala"/>
    <m/>
    <m/>
    <s v="LITTORAL"/>
    <s v="Douala"/>
    <s v="ZTE"/>
    <n v="0"/>
    <n v="7.4586297523349707E-2"/>
    <n v="0"/>
    <n v="0"/>
    <n v="0"/>
    <n v="0"/>
    <n v="0"/>
    <n v="0.46028770121535362"/>
    <n v="0"/>
    <n v="0"/>
    <n v="0"/>
    <n v="0"/>
    <n v="0"/>
    <n v="0"/>
    <x v="0"/>
    <m/>
    <s v="no impacts"/>
    <x v="8"/>
    <s v="no impacts"/>
    <x v="6"/>
    <s v=""/>
  </r>
  <r>
    <s v="Mfou-EPC-MTN-IHS"/>
    <s v="CTR_464"/>
    <s v="CENTRE"/>
    <s v="IHS"/>
    <s v="Grid-Gen"/>
    <s v="CENTRE"/>
    <s v="Mfou"/>
    <s v="ZTE"/>
    <n v="0"/>
    <n v="8.4609611537726184E-2"/>
    <n v="0"/>
    <n v="0"/>
    <n v="0"/>
    <n v="0"/>
    <n v="0"/>
    <n v="0.41680578027754239"/>
    <n v="0.10340778408426146"/>
    <n v="0"/>
    <n v="0"/>
    <n v="0"/>
    <n v="0"/>
    <n v="0"/>
    <x v="0"/>
    <m/>
    <s v="no impacts"/>
    <x v="8"/>
    <s v="no impacts"/>
    <x v="6"/>
    <s v=""/>
  </r>
  <r>
    <s v="LIT_010_Z_Ndogbong"/>
    <s v="LIT_010"/>
    <s v="Douala"/>
    <m/>
    <m/>
    <s v="LITTORAL"/>
    <s v="Douala"/>
    <s v="ZTE"/>
    <n v="0"/>
    <n v="0"/>
    <n v="0"/>
    <n v="1.4803115003436352E-3"/>
    <n v="0"/>
    <n v="0"/>
    <n v="0"/>
    <n v="0.38200954248030305"/>
    <n v="0"/>
    <n v="0"/>
    <n v="0"/>
    <n v="0"/>
    <n v="0"/>
    <n v="0"/>
    <x v="0"/>
    <m/>
    <s v="no impacts"/>
    <x v="8"/>
    <s v="no impacts"/>
    <x v="6"/>
    <s v=""/>
  </r>
  <r>
    <s v="CTR_702_Z_Hilton-Indoor-8F"/>
    <s v="CTR_702_indoor_8F"/>
    <s v="Yaounde"/>
    <e v="#N/A"/>
    <e v="#N/A"/>
    <s v="CTR"/>
    <s v="Yaounde"/>
    <s v="ZTE"/>
    <n v="0"/>
    <n v="0"/>
    <n v="0"/>
    <n v="0"/>
    <n v="6.2850815990503309E-2"/>
    <n v="0"/>
    <n v="0"/>
    <n v="0.25313326655880014"/>
    <n v="0"/>
    <n v="0"/>
    <n v="0"/>
    <n v="0"/>
    <n v="0"/>
    <n v="0"/>
    <x v="0"/>
    <m/>
    <s v="no impacts"/>
    <x v="8"/>
    <s v="no impacts"/>
    <x v="6"/>
    <s v=""/>
  </r>
  <r>
    <s v="Kousseri-Market-MTN-IHS"/>
    <s v="EXN_180"/>
    <s v="EXTREME-NORD"/>
    <s v="IHS"/>
    <s v="Grid-Gen"/>
    <s v="EXTREME-NORD"/>
    <s v="Kousseri"/>
    <s v="Huawei"/>
    <n v="0"/>
    <n v="0"/>
    <n v="0"/>
    <n v="0"/>
    <n v="5.3505234952187721E-4"/>
    <n v="4.2001609437467363E-2"/>
    <n v="0.46886637388602093"/>
    <n v="0.19472338506932857"/>
    <n v="0.49886497561588089"/>
    <n v="0"/>
    <n v="0"/>
    <n v="0"/>
    <n v="0"/>
    <n v="0"/>
    <x v="2"/>
    <m/>
    <s v="no impacts"/>
    <x v="8"/>
    <s v="no impacts"/>
    <x v="6"/>
    <s v=""/>
  </r>
  <r>
    <s v="Kousseri-MTN-IHS"/>
    <s v="EXN_138"/>
    <s v="EXTREME-NORD"/>
    <s v="IHS"/>
    <s v="Grid-Gen"/>
    <s v="EXTREME-NORD"/>
    <s v="Kousseri"/>
    <s v="Huawei"/>
    <n v="0"/>
    <n v="7.4568462445032263E-2"/>
    <n v="0.24202201276706251"/>
    <n v="0"/>
    <n v="1.9618586149135497E-3"/>
    <n v="5.671554904931899E-2"/>
    <n v="0.47132761469382156"/>
    <n v="0.19340358927384124"/>
    <n v="0"/>
    <n v="0"/>
    <n v="0"/>
    <n v="0"/>
    <n v="0"/>
    <n v="0"/>
    <x v="2"/>
    <m/>
    <s v="no impacts"/>
    <x v="8"/>
    <s v="no impacts"/>
    <x v="6"/>
    <s v=""/>
  </r>
  <r>
    <s v="Nyalla-Crf-Mpome"/>
    <s v="LIT_445"/>
    <s v="Douala"/>
    <s v="IHS"/>
    <s v="Grid-Gen"/>
    <s v="LITTORAL"/>
    <s v="Douala"/>
    <s v="ZTE"/>
    <n v="9.9573242246021515E-2"/>
    <n v="1.8139166402707507"/>
    <n v="0.92465963536539075"/>
    <n v="0"/>
    <n v="0"/>
    <n v="0"/>
    <n v="0"/>
    <n v="0.19079966783950197"/>
    <n v="0"/>
    <n v="0"/>
    <n v="0"/>
    <n v="0"/>
    <n v="0"/>
    <n v="0"/>
    <x v="0"/>
    <m/>
    <s v="no impacts"/>
    <x v="8"/>
    <s v="no impacts"/>
    <x v="6"/>
    <s v=""/>
  </r>
  <r>
    <s v="Kousseri-Ngueli-MTN-IHS"/>
    <s v="EXN_141"/>
    <s v="EXTREME-NORD"/>
    <s v="IHS"/>
    <s v="Grid-Gen"/>
    <s v="EXTREME-NORD"/>
    <s v="Kousseri"/>
    <s v="Huawei"/>
    <n v="0"/>
    <n v="0"/>
    <n v="0"/>
    <n v="0"/>
    <n v="8.0257852428281603E-4"/>
    <n v="0.12395379430590157"/>
    <n v="0.4372982852642302"/>
    <n v="0.18218532501219922"/>
    <n v="0"/>
    <n v="0"/>
    <n v="0"/>
    <n v="0"/>
    <n v="0"/>
    <n v="0"/>
    <x v="2"/>
    <m/>
    <s v="no impacts"/>
    <x v="8"/>
    <s v="no impacts"/>
    <x v="6"/>
    <s v=""/>
  </r>
  <r>
    <s v="Kousseri"/>
    <s v="EXN_003"/>
    <s v="EXTREME-NORD"/>
    <s v="IHS"/>
    <s v="Grid-Gen"/>
    <s v="EXTREME-NORD"/>
    <s v="Kousseri"/>
    <s v="Huawei"/>
    <n v="0"/>
    <n v="0"/>
    <n v="0"/>
    <n v="0"/>
    <n v="5.3505234952187721E-4"/>
    <n v="2.2811065167949368E-2"/>
    <n v="0.43708426432442149"/>
    <n v="0.18058016796363358"/>
    <n v="0"/>
    <n v="0"/>
    <n v="0"/>
    <n v="0"/>
    <n v="0"/>
    <n v="0"/>
    <x v="2"/>
    <m/>
    <s v="no impacts"/>
    <x v="8"/>
    <s v="no impacts"/>
    <x v="6"/>
    <s v=""/>
  </r>
  <r>
    <s v="Kousseri-Lacka"/>
    <s v="EXN_094"/>
    <s v="EXTREME-NORD"/>
    <s v="IHS"/>
    <s v="Grid-Gen"/>
    <s v="EXTREME-NORD"/>
    <s v="Kousseri"/>
    <s v="Huawei"/>
    <n v="0"/>
    <n v="0"/>
    <n v="0"/>
    <n v="0"/>
    <n v="1.0701046990437544E-3"/>
    <n v="0.10567283903057074"/>
    <n v="0.43860024598140024"/>
    <n v="0.18013429100569864"/>
    <n v="0"/>
    <n v="0"/>
    <n v="0"/>
    <n v="0"/>
    <n v="0"/>
    <n v="0"/>
    <x v="2"/>
    <m/>
    <s v="no impacts"/>
    <x v="8"/>
    <s v="no impacts"/>
    <x v="6"/>
    <s v=""/>
  </r>
  <r>
    <s v="Kousseri-Michedire-MTN-IHS"/>
    <s v="EXN_182"/>
    <s v="EXTREME-NORD"/>
    <s v="IHS"/>
    <s v="Hybrid-Gen-Lithium"/>
    <s v="EXTREME-NORD"/>
    <s v="Kousseri"/>
    <s v="Huawei"/>
    <n v="0"/>
    <n v="0"/>
    <n v="0"/>
    <n v="0"/>
    <n v="1.8726832233265703E-3"/>
    <n v="0.12313338070330135"/>
    <n v="0.43697725385451702"/>
    <n v="0.17890367060179835"/>
    <n v="0"/>
    <n v="0"/>
    <n v="0"/>
    <n v="0"/>
    <n v="0"/>
    <n v="0"/>
    <x v="2"/>
    <m/>
    <s v="no impacts"/>
    <x v="8"/>
    <s v="no impacts"/>
    <x v="6"/>
    <s v=""/>
  </r>
  <r>
    <s v="Bonjongo"/>
    <s v="SUO_131"/>
    <s v="SUD-OUEST"/>
    <s v="IHS"/>
    <s v="Grid-Gen"/>
    <s v="SUD-OUEST"/>
    <s v="Bonjongo"/>
    <s v="NOKIA"/>
    <n v="0"/>
    <n v="0.65853529892792617"/>
    <n v="0"/>
    <n v="0"/>
    <n v="0.34235795956480369"/>
    <n v="6.8388598076999124E-2"/>
    <n v="0.16227141690168898"/>
    <n v="0.17326807194652988"/>
    <n v="3.5283456170889974E-2"/>
    <n v="0"/>
    <n v="0"/>
    <n v="0"/>
    <n v="0"/>
    <n v="0"/>
    <x v="2"/>
    <m/>
    <s v="no impacts"/>
    <x v="8"/>
    <s v="no impacts"/>
    <x v="6"/>
    <s v=""/>
  </r>
  <r>
    <s v="Kousseri-Papar-IHS"/>
    <s v="EXN_188"/>
    <s v="EXTREME-NORD"/>
    <s v="IHS"/>
    <s v="GenOnly"/>
    <s v="EXTREME-NORD"/>
    <s v="Kousseri"/>
    <s v="Huawei"/>
    <n v="0"/>
    <n v="0"/>
    <n v="2.2668384541410201E-2"/>
    <n v="0"/>
    <n v="1.3376308738046931E-3"/>
    <n v="0.13160504290406441"/>
    <n v="0.40523081444955239"/>
    <n v="0.16690066289419089"/>
    <n v="0"/>
    <n v="0"/>
    <n v="0"/>
    <n v="0"/>
    <n v="0"/>
    <n v="0"/>
    <x v="2"/>
    <m/>
    <s v="no impacts"/>
    <x v="8"/>
    <s v="no impacts"/>
    <x v="6"/>
    <s v=""/>
  </r>
  <r>
    <s v="Kousseri-Crtv"/>
    <s v="EXN_031"/>
    <s v="EXTREME-NORD"/>
    <s v="CAMUSAT"/>
    <s v="Bad Grid + Solar + GE"/>
    <s v="EXTREME-NORD"/>
    <s v="Kousseri"/>
    <s v="Huawei"/>
    <n v="0"/>
    <n v="0"/>
    <n v="0"/>
    <n v="0"/>
    <n v="0.60095296390465502"/>
    <n v="5.2773996741174493E-2"/>
    <n v="0.40772772541398777"/>
    <n v="0.16645478593625601"/>
    <n v="0"/>
    <n v="0"/>
    <n v="0"/>
    <n v="0"/>
    <n v="0"/>
    <n v="0"/>
    <x v="2"/>
    <m/>
    <s v="no impacts"/>
    <x v="8"/>
    <s v="no impacts"/>
    <x v="6"/>
    <s v=""/>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
    <n v="0"/>
    <n v="0"/>
    <x v="2"/>
    <m/>
    <s v="no impacts"/>
    <x v="8"/>
    <s v="no impacts"/>
    <x v="6"/>
    <s v=""/>
  </r>
  <r>
    <s v="Lemla"/>
    <s v="OST_261"/>
    <s v="OUEST"/>
    <s v="CAMUSAT"/>
    <s v="Hybrid Solar - S3"/>
    <s v="OUEST"/>
    <s v="Bandjoun"/>
    <s v="Huawei"/>
    <n v="4.6303430327623261"/>
    <n v="4.6264193155324991"/>
    <n v="4.6228522998690194"/>
    <n v="4.6228522998690194"/>
    <n v="4.6225847736942578"/>
    <n v="2.5789523246954484"/>
    <n v="0"/>
    <n v="0.15195486726421312"/>
    <n v="0"/>
    <n v="0"/>
    <n v="0"/>
    <n v="0"/>
    <n v="0"/>
    <n v="0"/>
    <x v="0"/>
    <m/>
    <s v="no impacts"/>
    <x v="8"/>
    <s v="no impacts"/>
    <x v="6"/>
    <s v=""/>
  </r>
  <r>
    <s v="Bfsam-Djeleng"/>
    <s v="OST_016"/>
    <s v="Bafoussam"/>
    <s v="IHS"/>
    <s v="Grid-Gen"/>
    <s v="OUEST"/>
    <s v="Bafoussam"/>
    <s v="Huawei"/>
    <n v="0.62396021493409581"/>
    <n v="0.3026612790462086"/>
    <n v="0.16301261582099857"/>
    <n v="0.14967197723958645"/>
    <n v="0"/>
    <n v="9.572086532946382E-2"/>
    <n v="0"/>
    <n v="0.15088476256516933"/>
    <n v="6.402793115945131E-2"/>
    <n v="0"/>
    <n v="0"/>
    <n v="0"/>
    <n v="0"/>
    <n v="0"/>
    <x v="0"/>
    <m/>
    <s v="no impacts"/>
    <x v="8"/>
    <s v="no impacts"/>
    <x v="6"/>
    <s v=""/>
  </r>
  <r>
    <s v="Magada-IHS"/>
    <s v="EXN_128"/>
    <s v="EXTREME-NORD"/>
    <s v="IHS"/>
    <s v="Gen Only"/>
    <s v="EXTREME-NORD"/>
    <s v="Magada"/>
    <s v="NOKIA"/>
    <n v="0"/>
    <n v="2.1403332599658708E-3"/>
    <n v="3.8023408028515511E-2"/>
    <n v="0"/>
    <n v="0"/>
    <n v="0"/>
    <n v="0"/>
    <n v="0.14857273970691828"/>
    <n v="0"/>
    <n v="0"/>
    <n v="0"/>
    <n v="0"/>
    <n v="0"/>
    <n v="0"/>
    <x v="2"/>
    <m/>
    <s v="no impacts"/>
    <x v="8"/>
    <s v="no impacts"/>
    <x v="6"/>
    <s v=""/>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x v="0"/>
    <m/>
    <s v="no impacts"/>
    <x v="8"/>
    <s v="no impacts"/>
    <x v="6"/>
    <s v=""/>
  </r>
  <r>
    <s v="Mayo-Tolere-I"/>
    <s v="ADM_043"/>
    <s v="ADAMAOUA"/>
    <s v="IHS"/>
    <s v="Solar-Gen"/>
    <s v="ADAMAOUA"/>
    <s v="Mayo-Tolere"/>
    <s v="NOKIA"/>
    <n v="2.0513901506238972E-3"/>
    <n v="0"/>
    <n v="1.5045242377724869E-2"/>
    <n v="0"/>
    <n v="0"/>
    <n v="0"/>
    <n v="4.0397043315757997E-2"/>
    <n v="0.12421202450420094"/>
    <n v="2.4740092291893539E-2"/>
    <n v="0"/>
    <n v="0"/>
    <n v="0"/>
    <n v="0"/>
    <n v="0"/>
    <x v="0"/>
    <m/>
    <s v="no impacts"/>
    <x v="8"/>
    <s v="no impacts"/>
    <x v="6"/>
    <s v=""/>
  </r>
  <r>
    <s v="OST_360_H_Bandjoun-Yom-V"/>
    <s v="OST_360"/>
    <s v="OUEST"/>
    <s v="ESCO"/>
    <s v="Hybrid Solar - S1"/>
    <s v="OST"/>
    <s v="Bandjoun"/>
    <s v="Huawei"/>
    <n v="0"/>
    <n v="0"/>
    <n v="0"/>
    <n v="0"/>
    <n v="0"/>
    <n v="0"/>
    <n v="0"/>
    <n v="0.12288368960685779"/>
    <n v="0"/>
    <n v="0"/>
    <n v="0"/>
    <n v="0"/>
    <n v="0"/>
    <n v="0"/>
    <x v="0"/>
    <m/>
    <s v="no impacts"/>
    <x v="8"/>
    <s v="no impacts"/>
    <x v="6"/>
    <s v=""/>
  </r>
  <r>
    <s v="Matafal"/>
    <s v="EXN_207"/>
    <s v="EXTREME-NORD"/>
    <s v="IHS"/>
    <s v="Hybrid-Gen"/>
    <s v="EXTREME-NORD"/>
    <s v="Matafal"/>
    <s v="NOKIA"/>
    <n v="0"/>
    <n v="2.7645971274559804E-3"/>
    <n v="4.1782281180049188E-2"/>
    <n v="0"/>
    <n v="0"/>
    <n v="0"/>
    <n v="0"/>
    <n v="0.12041814767257501"/>
    <n v="0.47552141736597703"/>
    <n v="0"/>
    <n v="0"/>
    <n v="0"/>
    <n v="0"/>
    <n v="0"/>
    <x v="2"/>
    <m/>
    <s v="no impacts"/>
    <x v="8"/>
    <s v="no impacts"/>
    <x v="6"/>
    <s v=""/>
  </r>
  <r>
    <s v="Bondjo-Hill-IHS"/>
    <s v="SUO_167"/>
    <s v="SUD-OUEST"/>
    <s v="IHS"/>
    <s v="Grid-Gen"/>
    <s v="SUD-OUEST"/>
    <s v="Limbe"/>
    <s v="Huawei"/>
    <n v="0"/>
    <n v="0"/>
    <n v="0"/>
    <n v="0"/>
    <n v="0"/>
    <n v="0"/>
    <n v="0"/>
    <n v="0.10950738086881087"/>
    <n v="0"/>
    <n v="0"/>
    <n v="0"/>
    <n v="0"/>
    <n v="0"/>
    <n v="0"/>
    <x v="0"/>
    <m/>
    <s v="no impacts"/>
    <x v="8"/>
    <s v="no impacts"/>
    <x v="6"/>
    <s v=""/>
  </r>
  <r>
    <s v="Kong-Kong-IHS"/>
    <s v="NRD_070"/>
    <s v="NORD"/>
    <s v="IHS"/>
    <s v="Solar-Gen"/>
    <s v="NORD"/>
    <s v="KongKong"/>
    <s v="NOKIA"/>
    <n v="0"/>
    <n v="9.8098607748450719E-4"/>
    <n v="2.5483726777558637E-2"/>
    <n v="0"/>
    <n v="0"/>
    <n v="0"/>
    <n v="0"/>
    <n v="0.10843379050572668"/>
    <n v="0"/>
    <n v="0"/>
    <n v="0"/>
    <n v="0"/>
    <n v="0"/>
    <n v="0"/>
    <x v="0"/>
    <m/>
    <s v="no impacts"/>
    <x v="8"/>
    <s v="no impacts"/>
    <x v="6"/>
    <s v=""/>
  </r>
  <r>
    <s v="Zamengoue"/>
    <s v="CTR_100"/>
    <s v="CENTRE"/>
    <s v="CAMUSAT"/>
    <s v="Good grid 100%"/>
    <s v="CENTRE"/>
    <s v="Zamengoue"/>
    <s v="ZTE"/>
    <n v="0"/>
    <n v="0"/>
    <n v="0"/>
    <n v="0"/>
    <n v="0"/>
    <n v="0"/>
    <n v="0"/>
    <n v="8.4431260754552068E-2"/>
    <n v="0"/>
    <n v="0"/>
    <n v="0"/>
    <n v="0"/>
    <n v="0"/>
    <n v="0"/>
    <x v="0"/>
    <m/>
    <s v="no impacts"/>
    <x v="8"/>
    <s v="no impacts"/>
    <x v="6"/>
    <s v=""/>
  </r>
  <r>
    <s v="Kiiki"/>
    <s v="CTR_190"/>
    <s v="CENTRE"/>
    <s v="IHS"/>
    <s v="Grid-Gen"/>
    <s v="CENTRE"/>
    <s v="Kiiki"/>
    <s v="NOKIA"/>
    <n v="0"/>
    <n v="0"/>
    <n v="0"/>
    <n v="0"/>
    <n v="0"/>
    <n v="0"/>
    <n v="0"/>
    <n v="6.6851597340379598E-2"/>
    <n v="0"/>
    <n v="0"/>
    <n v="0"/>
    <n v="0"/>
    <n v="0"/>
    <n v="0"/>
    <x v="0"/>
    <m/>
    <s v="no impacts"/>
    <x v="8"/>
    <s v="no impacts"/>
    <x v="6"/>
    <s v=""/>
  </r>
  <r>
    <s v="Mbidou-IHS"/>
    <s v="ADM_079"/>
    <s v="ADAMAOUA"/>
    <s v="IHS"/>
    <s v="Grid-Gen"/>
    <s v="ADAMAOUA"/>
    <s v="Mbidou"/>
    <s v="NOKIA"/>
    <n v="0"/>
    <n v="0"/>
    <n v="2.5022784293142787E-2"/>
    <n v="0"/>
    <n v="0"/>
    <n v="0"/>
    <n v="0"/>
    <n v="6.6616802048432469E-2"/>
    <n v="5.2241216224856175E-2"/>
    <n v="0"/>
    <n v="0"/>
    <n v="0"/>
    <n v="0"/>
    <n v="0"/>
    <x v="0"/>
    <m/>
    <s v="no impacts"/>
    <x v="8"/>
    <s v="no impacts"/>
    <x v="6"/>
    <s v=""/>
  </r>
  <r>
    <s v="Edea-Beon"/>
    <s v="LIT_186"/>
    <s v="LITTORAL"/>
    <s v="IHS"/>
    <s v="Grid-Gen"/>
    <s v="LITTORAL"/>
    <s v="Edea"/>
    <s v="ZTE"/>
    <n v="16.1305977176807"/>
    <n v="35.310030733406947"/>
    <n v="0"/>
    <n v="0"/>
    <n v="0"/>
    <n v="1.9391545602155045"/>
    <n v="0"/>
    <n v="6.3421538496659741E-2"/>
    <n v="0"/>
    <n v="0"/>
    <n v="0"/>
    <n v="0"/>
    <n v="0"/>
    <n v="0"/>
    <x v="0"/>
    <m/>
    <s v="no impacts"/>
    <x v="8"/>
    <s v="no impacts"/>
    <x v="6"/>
    <s v=""/>
  </r>
  <r>
    <s v="CTR_064_Z_Etoa-Meki"/>
    <s v="CTR_064"/>
    <s v="Yaounde"/>
    <m/>
    <m/>
    <s v="CENTRE"/>
    <s v="Yaounde"/>
    <s v="ZTE"/>
    <n v="0"/>
    <n v="0"/>
    <n v="0"/>
    <n v="0"/>
    <n v="4.8743269041442668E-2"/>
    <n v="0"/>
    <n v="0"/>
    <n v="5.2203274235017923E-2"/>
    <n v="0"/>
    <n v="0"/>
    <n v="0"/>
    <n v="0"/>
    <n v="0"/>
    <n v="0"/>
    <x v="0"/>
    <m/>
    <s v="no impacts"/>
    <x v="8"/>
    <s v="no impacts"/>
    <x v="6"/>
    <s v=""/>
  </r>
  <r>
    <s v="LIMBE-ALPHA-CLUB-TOWE-IHS"/>
    <s v="SUO_208"/>
    <s v="SUD-OUEST"/>
    <s v="IHS"/>
    <s v="Grid-Gen"/>
    <s v="SUD-OUEST"/>
    <s v="Limbe"/>
    <s v="Huawei"/>
    <n v="0"/>
    <n v="0"/>
    <n v="0.33535297760199523"/>
    <n v="0"/>
    <n v="0.66505223537737601"/>
    <n v="0"/>
    <n v="0"/>
    <n v="4.7887185282208006E-2"/>
    <n v="0"/>
    <n v="0"/>
    <n v="0"/>
    <n v="0"/>
    <n v="0"/>
    <n v="0"/>
    <x v="0"/>
    <m/>
    <s v="no impacts"/>
    <x v="8"/>
    <s v="no impacts"/>
    <x v="6"/>
    <s v=""/>
  </r>
  <r>
    <s v="Akok-I"/>
    <s v="SUD_121"/>
    <s v="CENTRE"/>
    <s v="CAMUSAT"/>
    <s v="Hybrid Solar - S3"/>
    <s v="SUD"/>
    <s v="Akom-I"/>
    <s v="NOKIA"/>
    <n v="8.0257852428277016E-4"/>
    <n v="0"/>
    <n v="3.4459405099785123E-2"/>
    <n v="0"/>
    <n v="0"/>
    <n v="9.2742407250450407E-4"/>
    <n v="0"/>
    <n v="4.6191284195926573E-2"/>
    <n v="0"/>
    <n v="0"/>
    <n v="0"/>
    <n v="0"/>
    <n v="0"/>
    <n v="0"/>
    <x v="0"/>
    <m/>
    <s v="no impacts"/>
    <x v="8"/>
    <s v="no impacts"/>
    <x v="6"/>
    <s v=""/>
  </r>
  <r>
    <s v="Limbe-Sonara-MTN"/>
    <s v="SUO_080"/>
    <s v="SUD-OUEST"/>
    <s v="IHS"/>
    <s v="Grid-Gen"/>
    <s v="SUD-OUEST"/>
    <s v="Limbe"/>
    <s v="Huawei"/>
    <n v="0"/>
    <n v="1.0242507126897296"/>
    <n v="0.19021111025502735"/>
    <n v="0"/>
    <n v="0"/>
    <n v="0"/>
    <n v="0"/>
    <n v="4.3339240311272058E-2"/>
    <n v="0"/>
    <n v="0"/>
    <n v="0"/>
    <n v="0"/>
    <n v="0"/>
    <n v="0"/>
    <x v="0"/>
    <m/>
    <s v="no impacts"/>
    <x v="8"/>
    <s v="no impacts"/>
    <x v="6"/>
    <s v=""/>
  </r>
  <r>
    <s v="Limbe-Batoke-Camtel"/>
    <s v="SUO_227"/>
    <s v="SUD-OUEST"/>
    <s v="CAMUSAT"/>
    <s v="Good Grid no GE - 8h"/>
    <s v="SUD-OUEST"/>
    <s v="Limbe"/>
    <s v="Huawei"/>
    <n v="0"/>
    <n v="0"/>
    <n v="0"/>
    <n v="0"/>
    <n v="0"/>
    <n v="0"/>
    <n v="0"/>
    <n v="3.7542839858118383E-2"/>
    <n v="0"/>
    <n v="0"/>
    <n v="0"/>
    <n v="0"/>
    <n v="0"/>
    <n v="0"/>
    <x v="0"/>
    <m/>
    <s v="no impacts"/>
    <x v="8"/>
    <s v="no impacts"/>
    <x v="6"/>
    <s v=""/>
  </r>
  <r>
    <s v="Monkey-Hill"/>
    <s v="SUO_011"/>
    <s v="SUD-OUEST"/>
    <s v="IHS"/>
    <s v="Grid-Gen"/>
    <s v="SUD-OUEST"/>
    <s v="Limbe"/>
    <s v="Huawei"/>
    <n v="0"/>
    <n v="0"/>
    <n v="0"/>
    <n v="0"/>
    <n v="0"/>
    <n v="0"/>
    <n v="0"/>
    <n v="3.7453664466531408E-2"/>
    <n v="0"/>
    <n v="0"/>
    <n v="0"/>
    <n v="0"/>
    <n v="0"/>
    <n v="0"/>
    <x v="0"/>
    <m/>
    <s v="no impacts"/>
    <x v="8"/>
    <s v="no impacts"/>
    <x v="6"/>
    <s v=""/>
  </r>
  <r>
    <s v="Nyanon"/>
    <s v="LIT_349"/>
    <s v="LITTORAL"/>
    <m/>
    <m/>
    <s v="LITTORAL"/>
    <s v="Nyanon"/>
    <s v="NOKIA"/>
    <n v="0"/>
    <n v="0"/>
    <n v="0"/>
    <n v="0"/>
    <n v="0"/>
    <n v="0"/>
    <n v="0"/>
    <n v="3.338726661016523E-2"/>
    <n v="0"/>
    <n v="0"/>
    <n v="0"/>
    <n v="0"/>
    <n v="0"/>
    <n v="0"/>
    <x v="0"/>
    <m/>
    <s v="no impacts"/>
    <x v="8"/>
    <s v="no impacts"/>
    <x v="6"/>
    <s v=""/>
  </r>
  <r>
    <s v="Yoyo-New"/>
    <s v="LIT_536"/>
    <s v="LITTORAL"/>
    <s v="IHS"/>
    <s v="Hybrid-Gen"/>
    <s v="LITTORAL"/>
    <s v="Yoyo"/>
    <s v="NOKIA"/>
    <n v="0"/>
    <n v="0"/>
    <n v="0"/>
    <n v="0"/>
    <n v="0"/>
    <n v="0.23718993460223825"/>
    <n v="0"/>
    <n v="2.8934958451594647E-2"/>
    <n v="0"/>
    <n v="0"/>
    <n v="0"/>
    <n v="0"/>
    <n v="0"/>
    <n v="0"/>
    <x v="0"/>
    <m/>
    <s v="no impacts"/>
    <x v="8"/>
    <s v="no impacts"/>
    <x v="6"/>
    <s v=""/>
  </r>
  <r>
    <s v="Ancien-Troisieme"/>
    <s v="LIT_653"/>
    <s v="Douala"/>
    <s v="CAMUSAT"/>
    <s v="Good Grid no GE - 8h"/>
    <s v="LITTORAL"/>
    <s v="Douala"/>
    <s v="ZTE"/>
    <n v="6.8514345110192263"/>
    <n v="1.1615808157336778"/>
    <n v="10.532523335416474"/>
    <n v="0"/>
    <n v="0"/>
    <n v="2.3130848122180243"/>
    <n v="0"/>
    <n v="2.7501690765424511E-2"/>
    <n v="7.9679639189231581"/>
    <n v="0"/>
    <n v="0"/>
    <n v="0"/>
    <n v="0"/>
    <n v="0"/>
    <x v="0"/>
    <m/>
    <s v="no impacts"/>
    <x v="8"/>
    <s v="no impacts"/>
    <x v="6"/>
    <s v=""/>
  </r>
  <r>
    <s v="CTR_920_Z_MENDONG-ELOUMDEM"/>
    <s v="CTR_920"/>
    <s v="Yaounde"/>
    <s v="ESCO"/>
    <s v="Good Grid + Solar + GE"/>
    <s v="CENTRE"/>
    <s v="Yaounde"/>
    <s v="ZTE"/>
    <n v="0"/>
    <n v="0"/>
    <n v="0"/>
    <n v="16.087436828152605"/>
    <n v="0"/>
    <n v="0"/>
    <n v="0"/>
    <n v="2.5397151523971342E-2"/>
    <n v="0"/>
    <n v="0"/>
    <n v="0"/>
    <n v="0"/>
    <n v="0"/>
    <n v="0"/>
    <x v="0"/>
    <m/>
    <s v="no impacts"/>
    <x v="8"/>
    <s v="no impacts"/>
    <x v="6"/>
    <s v=""/>
  </r>
  <r>
    <s v="Edenville-Stade"/>
    <s v="CTR_730"/>
    <s v="Yaounde"/>
    <s v="CAMUSAT"/>
    <s v="Good Grid + GE"/>
    <s v="CENTRE"/>
    <s v="Yaounde"/>
    <s v="ZTE"/>
    <n v="0"/>
    <n v="0"/>
    <n v="0"/>
    <n v="0"/>
    <n v="9.2742407250458962E-3"/>
    <n v="0"/>
    <n v="9.3099108816805769E-3"/>
    <n v="1.6408272052003906E-2"/>
    <n v="0"/>
    <n v="0"/>
    <n v="0"/>
    <n v="0"/>
    <n v="0"/>
    <n v="0"/>
    <x v="0"/>
    <m/>
    <s v="no impacts"/>
    <x v="8"/>
    <s v="no impacts"/>
    <x v="6"/>
    <s v=""/>
  </r>
  <r>
    <s v="LIT_839_Z_KMC-NKOLBONG"/>
    <s v="LIT_839"/>
    <s v="Douala"/>
    <s v="ESCO"/>
    <s v="GE"/>
    <s v="LITTORAL"/>
    <s v="Douala"/>
    <s v="ZTE"/>
    <n v="0"/>
    <n v="0"/>
    <n v="0"/>
    <n v="0"/>
    <n v="0"/>
    <n v="7.1433234027617267"/>
    <n v="0"/>
    <n v="1.0183829719233059E-2"/>
    <n v="0"/>
    <n v="0"/>
    <n v="0"/>
    <n v="0"/>
    <n v="0"/>
    <n v="0"/>
    <x v="0"/>
    <m/>
    <s v="no impacts"/>
    <x v="8"/>
    <s v="no impacts"/>
    <x v="6"/>
    <s v=""/>
  </r>
  <r>
    <s v="IHS-Bamenda-Bujong"/>
    <s v="NRO_133"/>
    <s v="NORD-OUEST"/>
    <s v="IHS"/>
    <s v="Grid-Gen"/>
    <s v="NORD-OUEST"/>
    <s v="Bamenda"/>
    <s v="Huawei"/>
    <n v="0"/>
    <n v="0.20405113102932659"/>
    <n v="0"/>
    <n v="0"/>
    <n v="0.57683993801953592"/>
    <n v="0"/>
    <n v="0.55249505611629024"/>
    <n v="9.3277459599980569E-3"/>
    <n v="0"/>
    <n v="0"/>
    <n v="0"/>
    <n v="0"/>
    <n v="0"/>
    <n v="0"/>
    <x v="0"/>
    <m/>
    <s v="no impacts"/>
    <x v="8"/>
    <s v="no impacts"/>
    <x v="6"/>
    <s v=""/>
  </r>
  <r>
    <s v="Doumo-IHS-VSAT"/>
    <s v="NRD_152"/>
    <s v="EXTREME-NORD"/>
    <s v="IHS"/>
    <s v="Gen Only"/>
    <s v="NORD"/>
    <s v="Doumo"/>
    <s v="NOKIA"/>
    <n v="0"/>
    <n v="0.35019604248022884"/>
    <n v="0.37284867828159707"/>
    <n v="2.6259743413051099E-2"/>
    <n v="2.4203692074391877E-2"/>
    <n v="0"/>
    <n v="0.24411100762063639"/>
    <n v="7.5027838323003145E-3"/>
    <n v="2.4726722678085889E-2"/>
    <n v="0"/>
    <n v="0"/>
    <n v="0"/>
    <n v="0"/>
    <n v="0"/>
    <x v="0"/>
    <m/>
    <s v="no impacts"/>
    <x v="8"/>
    <s v="no impacts"/>
    <x v="6"/>
    <s v=""/>
  </r>
  <r>
    <s v="MUTENGENE-Q12-IHS"/>
    <s v="SUO_211"/>
    <s v="SUD-OUEST"/>
    <s v="IHS"/>
    <s v="Grid +Gen"/>
    <s v="SUD-OUEST"/>
    <s v="Mutengene"/>
    <s v="Huawei"/>
    <n v="27.737113799214111"/>
    <n v="27.736578746864588"/>
    <n v="27.737113799214111"/>
    <n v="27.737113799214111"/>
    <n v="37.30204846575522"/>
    <n v="22.918521514811676"/>
    <n v="0"/>
    <n v="7.3658873450845094E-3"/>
    <n v="0"/>
    <n v="0"/>
    <n v="0"/>
    <n v="0"/>
    <n v="0"/>
    <n v="0"/>
    <x v="2"/>
    <m/>
    <s v="no impacts"/>
    <x v="8"/>
    <s v="no impacts"/>
    <x v="6"/>
    <s v=""/>
  </r>
  <r>
    <s v="Bankwop-IHS"/>
    <s v="OST_161"/>
    <s v="OUEST"/>
    <s v="IHS"/>
    <s v="Grid-Gen"/>
    <s v="OUEST"/>
    <s v="Bankwop"/>
    <s v="NOKIA"/>
    <n v="2.8536125307835631E-3"/>
    <n v="0"/>
    <n v="0"/>
    <n v="0"/>
    <n v="4.1020680130009011E-3"/>
    <n v="3.745366446653384E-3"/>
    <n v="5.3505234952189234E-3"/>
    <n v="7.0448559353711729E-3"/>
    <n v="3.5670156634794539E-3"/>
    <n v="0"/>
    <n v="0"/>
    <n v="0"/>
    <n v="0"/>
    <n v="0"/>
    <x v="0"/>
    <m/>
    <s v="no impacts"/>
    <x v="8"/>
    <s v="no impacts"/>
    <x v="6"/>
    <s v=""/>
  </r>
  <r>
    <s v="Santchou-IHS"/>
    <s v="OST_140"/>
    <s v="OUEST"/>
    <s v="IHS"/>
    <s v="Grid-Gen"/>
    <s v="OUEST"/>
    <s v="Santchou"/>
    <s v="NOKIA"/>
    <n v="1.5159816569786607E-3"/>
    <n v="0"/>
    <n v="0"/>
    <n v="0"/>
    <n v="5.5288742783923418E-3"/>
    <n v="0"/>
    <n v="2.4077355728483103E-3"/>
    <n v="3.3886648803055238E-3"/>
    <n v="0"/>
    <n v="0"/>
    <n v="0"/>
    <n v="0"/>
    <n v="0"/>
    <n v="0"/>
    <x v="1"/>
    <m/>
    <s v="Exclu"/>
    <x v="2"/>
    <s v="EXCLU"/>
    <x v="2"/>
    <s v=""/>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0"/>
    <n v="0"/>
    <n v="0"/>
    <x v="2"/>
    <m/>
    <s v="no impacts"/>
    <x v="8"/>
    <s v="no impacts"/>
    <x v="6"/>
    <s v=""/>
  </r>
  <r>
    <s v="Bafang-Hotel-IHS"/>
    <s v="OST_222"/>
    <s v="OUEST"/>
    <s v="IHS"/>
    <s v="Grid-Gen"/>
    <s v="OUEST"/>
    <s v="Bafang"/>
    <s v="Huawei"/>
    <n v="0"/>
    <n v="0"/>
    <n v="0"/>
    <n v="0"/>
    <n v="0"/>
    <n v="2.2115497113570925E-2"/>
    <n v="0"/>
    <n v="8.9175391586979538E-4"/>
    <n v="8.9175391586979538E-4"/>
    <n v="0"/>
    <n v="0"/>
    <n v="0"/>
    <n v="0"/>
    <n v="0"/>
    <x v="0"/>
    <m/>
    <s v="no impacts"/>
    <x v="8"/>
    <s v="no impacts"/>
    <x v="6"/>
    <s v=""/>
  </r>
  <r>
    <s v="Galle"/>
    <s v="ADM_028"/>
    <s v="ADAMAOUA"/>
    <s v="IHS"/>
    <s v="Grid-Gen"/>
    <s v="ADAMAOUA"/>
    <s v="Galle"/>
    <s v="NOKIA"/>
    <n v="0"/>
    <n v="0"/>
    <n v="0"/>
    <n v="0"/>
    <n v="0"/>
    <n v="0"/>
    <n v="0"/>
    <n v="4.1020680130007386E-4"/>
    <n v="0"/>
    <n v="0"/>
    <n v="0"/>
    <n v="0"/>
    <n v="0"/>
    <n v="0"/>
    <x v="0"/>
    <m/>
    <s v="no impacts"/>
    <x v="8"/>
    <s v="no impacts"/>
    <x v="6"/>
    <s v=""/>
  </r>
  <r>
    <s v="Kumba-Pulletin-IHS"/>
    <s v="SUO_115"/>
    <s v="SUD-OUEST"/>
    <s v="IHS"/>
    <s v="Grid-Gen"/>
    <s v="SUD-OUEST"/>
    <s v="Kumba"/>
    <s v="Huawei"/>
    <n v="0"/>
    <n v="0"/>
    <n v="0"/>
    <n v="0.21518021989938166"/>
    <n v="0"/>
    <n v="0.20852773568699298"/>
    <n v="0.22053074339460038"/>
    <n v="8.9175391586979543E-5"/>
    <n v="0.42731064140648867"/>
    <n v="0"/>
    <n v="0"/>
    <n v="0"/>
    <n v="0"/>
    <n v="0"/>
    <x v="0"/>
    <m/>
    <s v="no impacts"/>
    <x v="8"/>
    <s v="no impacts"/>
    <x v="6"/>
    <s v=""/>
  </r>
  <r>
    <s v="Bda-Ntamulung-MTN"/>
    <s v="NRO_253"/>
    <s v="NORD-OUEST"/>
    <s v="IHS"/>
    <s v="Grid-Gen"/>
    <s v="NORD-OUEST"/>
    <s v="Bamenda"/>
    <s v="Huawei"/>
    <n v="0"/>
    <n v="0"/>
    <n v="7.8474344596542005E-3"/>
    <n v="7.8474344596542005E-3"/>
    <n v="0"/>
    <n v="0"/>
    <n v="0"/>
    <n v="8.9175391586979543E-5"/>
    <n v="0"/>
    <n v="0"/>
    <n v="0"/>
    <n v="0"/>
    <n v="0"/>
    <n v="0"/>
    <x v="0"/>
    <m/>
    <s v="no impacts"/>
    <x v="8"/>
    <s v="no impacts"/>
    <x v="6"/>
    <s v=""/>
  </r>
  <r>
    <s v="Bamenda-GTTC-IHS"/>
    <s v="NRO_063"/>
    <s v="NORD-OUEST"/>
    <s v="IHS"/>
    <s v="Grid-Gen"/>
    <s v="NORD-OUEST"/>
    <s v="Bamenda"/>
    <s v="Huawei"/>
    <n v="0"/>
    <n v="0"/>
    <n v="0"/>
    <n v="0"/>
    <n v="0"/>
    <n v="0"/>
    <n v="0"/>
    <n v="8.9175391586979543E-5"/>
    <n v="0"/>
    <n v="0"/>
    <n v="0"/>
    <n v="0"/>
    <n v="0"/>
    <n v="0"/>
    <x v="0"/>
    <m/>
    <s v="no impacts"/>
    <x v="8"/>
    <s v="no impacts"/>
    <x v="6"/>
    <s v=""/>
  </r>
  <r>
    <s v="Garoua-Boulai-new"/>
    <s v="EST_118"/>
    <s v="CENTRE"/>
    <s v="IHS"/>
    <s v="Grid-Gen"/>
    <s v="EST"/>
    <s v="Garoua-Boulai"/>
    <s v="ZTE"/>
    <n v="2.6928114646737038"/>
    <n v="0"/>
    <n v="0"/>
    <n v="0.53253760347912427"/>
    <n v="0"/>
    <n v="0"/>
    <n v="0"/>
    <n v="8.6845290698893322E-17"/>
    <n v="0"/>
    <n v="0"/>
    <n v="0"/>
    <n v="0"/>
    <n v="0"/>
    <n v="0"/>
    <x v="0"/>
    <m/>
    <s v="no impacts"/>
    <x v="8"/>
    <s v="no impacts"/>
    <x v="6"/>
    <s v=""/>
  </r>
  <r>
    <s v="Sangmelima-Stade"/>
    <s v="SUD_103"/>
    <s v="CENTRE"/>
    <s v="CAMUSAT"/>
    <s v="Bad Grid + GE"/>
    <s v="SUD"/>
    <s v="Sangmelima"/>
    <s v="ZTE"/>
    <n v="0"/>
    <n v="0"/>
    <n v="0"/>
    <n v="0"/>
    <n v="0"/>
    <n v="0"/>
    <n v="0"/>
    <n v="7.2371075582411097E-17"/>
    <n v="0"/>
    <n v="0"/>
    <n v="0"/>
    <n v="0"/>
    <n v="0"/>
    <n v="0"/>
    <x v="0"/>
    <m/>
    <s v="no impacts"/>
    <x v="8"/>
    <s v="no impacts"/>
    <x v="6"/>
    <s v=""/>
  </r>
  <r>
    <s v="Camp-Yabassi-IHS"/>
    <s v="LIT_587"/>
    <s v="Douala"/>
    <s v="IHS"/>
    <s v="Grid-Gen"/>
    <s v="LITTORAL"/>
    <s v="Douala"/>
    <s v="ZTE"/>
    <n v="0"/>
    <n v="3.8345418382401204E-3"/>
    <n v="0"/>
    <n v="0"/>
    <n v="5.7896860465928885E-17"/>
    <n v="2.5147460427529101E-3"/>
    <n v="0"/>
    <n v="5.7896860465928885E-17"/>
    <n v="21.021404234190275"/>
    <n v="0"/>
    <n v="0"/>
    <n v="0"/>
    <n v="0"/>
    <n v="0"/>
    <x v="0"/>
    <m/>
    <s v="no impacts"/>
    <x v="8"/>
    <s v="no impacts"/>
    <x v="6"/>
    <s v=""/>
  </r>
  <r>
    <s v="Mboppi-Market-IHS"/>
    <s v="LIT_761"/>
    <s v="Douala"/>
    <s v="IHS"/>
    <s v="Grid Gen "/>
    <s v="LITTORAL"/>
    <s v="Douala"/>
    <s v="ZTE"/>
    <n v="0"/>
    <n v="0"/>
    <n v="0"/>
    <n v="0"/>
    <n v="0"/>
    <n v="0"/>
    <n v="0"/>
    <n v="3.6185537791205549E-17"/>
    <n v="24.200756635362541"/>
    <n v="0"/>
    <n v="0"/>
    <n v="0"/>
    <n v="0"/>
    <n v="0"/>
    <x v="0"/>
    <m/>
    <s v="no impacts"/>
    <x v="8"/>
    <s v="no impacts"/>
    <x v="6"/>
    <s v=""/>
  </r>
  <r>
    <s v="Bonewonda"/>
    <s v="LIT_074"/>
    <s v="Douala"/>
    <s v="IHS"/>
    <s v="Grid-Gen"/>
    <s v="LITTORAL"/>
    <s v="Douala"/>
    <s v="ZTE"/>
    <n v="0"/>
    <n v="0"/>
    <n v="0"/>
    <n v="0"/>
    <n v="26.782633912902032"/>
    <n v="43.476499074002732"/>
    <n v="0"/>
    <n v="0"/>
    <n v="0"/>
    <n v="0"/>
    <n v="0"/>
    <n v="0"/>
    <n v="0"/>
    <n v="0"/>
    <x v="0"/>
    <m/>
    <s v="no impacts"/>
    <x v="8"/>
    <s v="no impacts"/>
    <x v="6"/>
    <s v=""/>
  </r>
  <r>
    <s v="Bonewonda-Chefferie"/>
    <s v="LIT_379"/>
    <s v="Douala"/>
    <s v="IHS"/>
    <s v="GridOnly"/>
    <s v="LITTORAL"/>
    <s v="Douala"/>
    <s v="ZTE"/>
    <n v="0"/>
    <n v="0"/>
    <n v="0"/>
    <n v="0"/>
    <n v="22.641917285187176"/>
    <n v="36.680460316237351"/>
    <n v="0"/>
    <n v="0"/>
    <n v="0"/>
    <n v="0"/>
    <n v="0"/>
    <n v="0"/>
    <n v="0"/>
    <n v="0"/>
    <x v="0"/>
    <m/>
    <s v="no impacts"/>
    <x v="8"/>
    <s v="no impacts"/>
    <x v="6"/>
    <s v=""/>
  </r>
  <r>
    <s v="Bamenda-Nchuobuh-IHS"/>
    <s v="NRO_125"/>
    <s v="NORD-OUEST"/>
    <s v="IHS"/>
    <s v="Grid-Gen"/>
    <s v="NORD-OUEST"/>
    <s v="Bamenda"/>
    <s v="Huawei"/>
    <n v="16.298675495743836"/>
    <n v="11.220315295648525"/>
    <n v="12.546995431366339"/>
    <n v="11.037684093678394"/>
    <n v="35.833722138040642"/>
    <n v="35.428384313121192"/>
    <n v="0"/>
    <n v="0"/>
    <n v="1.4945082226845074"/>
    <n v="0"/>
    <n v="0"/>
    <n v="0"/>
    <n v="0"/>
    <n v="0"/>
    <x v="0"/>
    <m/>
    <s v="no impacts"/>
    <x v="8"/>
    <s v="no impacts"/>
    <x v="6"/>
    <s v=""/>
  </r>
  <r>
    <s v="Denver2"/>
    <s v="LIT_486"/>
    <s v="Douala"/>
    <s v="IHS"/>
    <s v="GridOnly"/>
    <s v="LITTORAL"/>
    <s v="Douala"/>
    <s v="ZTE"/>
    <n v="0"/>
    <n v="0"/>
    <n v="0"/>
    <n v="0"/>
    <n v="0"/>
    <n v="27.216454357894367"/>
    <n v="0"/>
    <n v="0"/>
    <n v="0"/>
    <n v="0"/>
    <n v="0"/>
    <n v="0"/>
    <n v="0"/>
    <n v="0"/>
    <x v="0"/>
    <m/>
    <s v="no impacts"/>
    <x v="8"/>
    <s v="no impacts"/>
    <x v="6"/>
    <s v=""/>
  </r>
  <r>
    <s v="Crfr-Ecole-Maternelle-Carriere"/>
    <s v="CTR_557"/>
    <s v="Yaounde"/>
    <s v="CAMUSAT"/>
    <s v="Good Grid no GE - 8h"/>
    <s v="CENTRE"/>
    <s v="Yaounde"/>
    <s v="ZTE"/>
    <n v="0"/>
    <n v="0"/>
    <n v="0"/>
    <n v="0.33397967657155619"/>
    <n v="9.3975167863757108"/>
    <n v="21.281939058250792"/>
    <n v="0"/>
    <n v="0"/>
    <n v="0"/>
    <n v="0"/>
    <n v="0"/>
    <n v="0"/>
    <n v="0"/>
    <n v="0"/>
    <x v="0"/>
    <m/>
    <s v="no impacts"/>
    <x v="8"/>
    <s v="no impacts"/>
    <x v="6"/>
    <s v=""/>
  </r>
  <r>
    <s v="C-D-Palmiers-II"/>
    <s v="LIT_371"/>
    <s v="Douala"/>
    <s v="CAMUSAT"/>
    <s v="Grid-Gen"/>
    <s v="LITTORAL"/>
    <s v="Douala"/>
    <s v="ZTE"/>
    <n v="0"/>
    <n v="31.170865757505716"/>
    <n v="53.219071120585099"/>
    <n v="22.29885955375207"/>
    <n v="49.418023559425087"/>
    <n v="20.376006255118671"/>
    <n v="0"/>
    <n v="0"/>
    <n v="12.850976506208037"/>
    <n v="0"/>
    <n v="0"/>
    <n v="0"/>
    <n v="0"/>
    <n v="0"/>
    <x v="0"/>
    <m/>
    <s v="no impacts"/>
    <x v="8"/>
    <s v="no impacts"/>
    <x v="6"/>
    <s v=""/>
  </r>
  <r>
    <s v="Tongolo"/>
    <s v="CTR_390"/>
    <s v="Yaounde"/>
    <s v="IHS"/>
    <s v="Grid-Gen"/>
    <s v="CENTRE"/>
    <s v="Yaounde"/>
    <s v="ZTE"/>
    <n v="4.5586460179263884E-2"/>
    <n v="4.8281875565372019"/>
    <n v="34.892886086641383"/>
    <n v="49.985856782894288"/>
    <n v="50.559415066503426"/>
    <n v="17.659349290734603"/>
    <n v="0"/>
    <n v="0"/>
    <n v="4.5800481119073005E-2"/>
    <n v="0"/>
    <n v="0"/>
    <n v="0"/>
    <n v="0"/>
    <n v="0"/>
    <x v="0"/>
    <m/>
    <s v="no impacts"/>
    <x v="8"/>
    <s v="no impacts"/>
    <x v="6"/>
    <s v=""/>
  </r>
  <r>
    <s v="C-D-Palmiers"/>
    <s v="LIT_036"/>
    <s v="Douala"/>
    <s v="CAMUSAT"/>
    <s v="Good Grid + GE"/>
    <s v="LITTORAL"/>
    <s v="Douala"/>
    <s v="ZTE"/>
    <n v="0"/>
    <n v="21.539923466111926"/>
    <n v="37.281234929358817"/>
    <n v="16.289436925175426"/>
    <n v="34.200974223318021"/>
    <n v="14.24482354686916"/>
    <n v="0"/>
    <n v="0"/>
    <n v="8.2024238584836482"/>
    <n v="0"/>
    <n v="0"/>
    <n v="0"/>
    <n v="0"/>
    <n v="0"/>
    <x v="0"/>
    <m/>
    <s v="no impacts"/>
    <x v="8"/>
    <s v="no impacts"/>
    <x v="6"/>
    <s v=""/>
  </r>
  <r>
    <s v="Agape"/>
    <s v="LIT_609"/>
    <s v="Douala"/>
    <s v="CAMUSAT"/>
    <s v="Good Grid no GE - 8h"/>
    <s v="LITTORAL"/>
    <s v="Douala"/>
    <s v="ZTE"/>
    <n v="0"/>
    <n v="4.2418593568528085"/>
    <n v="0"/>
    <n v="0"/>
    <n v="0.38760975707196477"/>
    <n v="13.383603285078749"/>
    <n v="0.6445775654690068"/>
    <n v="0"/>
    <n v="0"/>
    <n v="0"/>
    <n v="0"/>
    <n v="0"/>
    <n v="0"/>
    <n v="0"/>
    <x v="0"/>
    <m/>
    <s v="no impacts"/>
    <x v="8"/>
    <s v="no impacts"/>
    <x v="6"/>
    <s v=""/>
  </r>
  <r>
    <s v="Hamalade-IHS"/>
    <s v="NRD_111"/>
    <s v="NORD"/>
    <s v="IHS"/>
    <s v="Solar-Gen"/>
    <s v="NORD"/>
    <s v="Hamalade"/>
    <s v="NOKIA"/>
    <n v="1.2485277349802194E-3"/>
    <n v="1.4268888399772469E-3"/>
    <n v="9.8092930745687112E-4"/>
    <n v="6.1865158338410389"/>
    <n v="9.3064014739979974"/>
    <n v="9.248290835760498"/>
    <n v="0"/>
    <n v="0"/>
    <n v="0"/>
    <n v="0"/>
    <n v="0"/>
    <n v="0"/>
    <n v="0"/>
    <n v="0"/>
    <x v="0"/>
    <m/>
    <s v="no impacts"/>
    <x v="8"/>
    <s v="no impacts"/>
    <x v="6"/>
    <s v=""/>
  </r>
  <r>
    <s v="Nyalla-Pariso"/>
    <s v="LIT_179"/>
    <s v="Douala"/>
    <s v="IHS"/>
    <s v="Grid-Gen"/>
    <s v="LITTORAL"/>
    <s v="Douala"/>
    <s v="ZTE"/>
    <n v="0"/>
    <n v="0"/>
    <n v="0"/>
    <n v="0"/>
    <n v="0"/>
    <n v="8.4071705575673512"/>
    <n v="0"/>
    <n v="0"/>
    <n v="0"/>
    <n v="0"/>
    <n v="0"/>
    <n v="0"/>
    <n v="0"/>
    <n v="0"/>
    <x v="0"/>
    <m/>
    <s v="no impacts"/>
    <x v="8"/>
    <s v="no impacts"/>
    <x v="6"/>
    <s v=""/>
  </r>
  <r>
    <s v="NRD_259_H_GUIDER-KOLLAS"/>
    <s v="NRD_259"/>
    <s v="NORD"/>
    <s v="ESCO"/>
    <s v="Hybrid Solar - S3"/>
    <s v="NRD"/>
    <s v="Guider"/>
    <s v="Huawei"/>
    <n v="6.22979285626639"/>
    <n v="3.342828729029514"/>
    <n v="0"/>
    <n v="0"/>
    <n v="3.4642142720577116"/>
    <n v="7.1004657095650243"/>
    <n v="0"/>
    <n v="0"/>
    <n v="0"/>
    <n v="0"/>
    <n v="0"/>
    <n v="0"/>
    <n v="0"/>
    <n v="0"/>
    <x v="0"/>
    <m/>
    <s v="no impacts"/>
    <x v="8"/>
    <s v="no impacts"/>
    <x v="6"/>
    <s v=""/>
  </r>
  <r>
    <s v="SFID-Ndeng-MTN-IHS"/>
    <s v="EST_102"/>
    <s v="CENTRE"/>
    <s v="IHS"/>
    <s v="Hybrid-Gen"/>
    <s v="EST"/>
    <s v="Deng"/>
    <s v="NOKIA"/>
    <n v="5.8855758447406642E-3"/>
    <n v="0"/>
    <n v="0"/>
    <n v="0"/>
    <n v="1.7060679216854582"/>
    <n v="6.857177406237426"/>
    <n v="0"/>
    <n v="0"/>
    <n v="0"/>
    <n v="0"/>
    <n v="0"/>
    <n v="0"/>
    <n v="0"/>
    <n v="0"/>
    <x v="0"/>
    <m/>
    <s v="no impacts"/>
    <x v="8"/>
    <s v="no impacts"/>
    <x v="6"/>
    <s v=""/>
  </r>
  <r>
    <s v="Mora4-IHS"/>
    <s v="EXN_258"/>
    <s v="EXTREME-NORD"/>
    <s v="IHS"/>
    <s v="Grid-Gen"/>
    <s v="EXTREME-NORD"/>
    <s v="Mora"/>
    <s v="Huawei"/>
    <n v="11.931934920512624"/>
    <n v="11.931934920512624"/>
    <n v="13.029844506653195"/>
    <n v="13.52371566034021"/>
    <n v="10.216664098415391"/>
    <n v="6.7571404519551512"/>
    <n v="0"/>
    <n v="0"/>
    <n v="0"/>
    <n v="0"/>
    <n v="0"/>
    <n v="0"/>
    <n v="0"/>
    <n v="0"/>
    <x v="2"/>
    <m/>
    <s v="no impacts"/>
    <x v="8"/>
    <s v="no impacts"/>
    <x v="6"/>
    <s v=""/>
  </r>
  <r>
    <s v="Makepe-Conteneur"/>
    <s v="LIT_730"/>
    <s v="Douala"/>
    <s v="CAMUSAT"/>
    <s v="Good Grid no GE - 8h"/>
    <s v="LITTORAL"/>
    <s v="Douala"/>
    <s v="ZTE"/>
    <n v="0"/>
    <n v="0"/>
    <n v="0"/>
    <n v="2.1402093980875015E-3"/>
    <n v="0"/>
    <n v="6.3239620697822421"/>
    <n v="0"/>
    <n v="0"/>
    <n v="0"/>
    <n v="0"/>
    <n v="0"/>
    <n v="0"/>
    <n v="0"/>
    <n v="0"/>
    <x v="0"/>
    <m/>
    <s v="no impacts"/>
    <x v="8"/>
    <s v="no impacts"/>
    <x v="6"/>
    <s v=""/>
  </r>
  <r>
    <s v="Logbessou-OCM"/>
    <s v="LIT_680"/>
    <s v="Douala"/>
    <s v="CAMUSAT"/>
    <s v="Good Grid + GE"/>
    <s v="LITTORAL"/>
    <s v="Douala"/>
    <s v="ZTE"/>
    <n v="4.0826812828700492"/>
    <n v="7.2792088644619657"/>
    <n v="1.5837014493498045"/>
    <n v="1.9514785993328254"/>
    <n v="0"/>
    <n v="5.8818661484506309"/>
    <n v="0"/>
    <n v="0"/>
    <n v="0"/>
    <n v="0"/>
    <n v="0"/>
    <n v="0"/>
    <n v="0"/>
    <n v="0"/>
    <x v="0"/>
    <m/>
    <s v="no impacts"/>
    <x v="8"/>
    <s v="no impacts"/>
    <x v="6"/>
    <s v=""/>
  </r>
  <r>
    <s v="BBeri-Dikolo-Centre-Equestre"/>
    <s v="LIT_681"/>
    <s v="Douala"/>
    <s v="CAMUSAT"/>
    <s v="Good Grid no GE - 8h"/>
    <s v="LITTORAL"/>
    <s v="Douala"/>
    <s v="ZTE"/>
    <n v="10.865932289481869"/>
    <n v="0"/>
    <n v="0"/>
    <n v="13.804582473682563"/>
    <n v="1.1862110588900021"/>
    <n v="4.9960513136605291"/>
    <n v="0"/>
    <n v="0"/>
    <n v="0"/>
    <n v="0"/>
    <n v="0"/>
    <n v="0"/>
    <n v="0"/>
    <n v="0"/>
    <x v="0"/>
    <m/>
    <s v="no impacts"/>
    <x v="8"/>
    <s v="no impacts"/>
    <x v="6"/>
    <s v=""/>
  </r>
  <r>
    <s v="Garoua-Kolbives-II"/>
    <s v="NRD_141"/>
    <s v="Garoua"/>
    <s v="CAMUSAT"/>
    <s v="Medium Grid + GE"/>
    <s v="NORD"/>
    <s v="Garoua"/>
    <s v="Huawei"/>
    <n v="0"/>
    <n v="1.6773891157510852"/>
    <n v="0"/>
    <n v="1.7793879286482726"/>
    <n v="2.1287057725727889"/>
    <n v="4.9538713534398866"/>
    <n v="1.3200633216620581"/>
    <n v="0"/>
    <n v="0"/>
    <n v="0"/>
    <n v="0"/>
    <n v="0"/>
    <n v="0"/>
    <n v="0"/>
    <x v="0"/>
    <m/>
    <s v="no impacts"/>
    <x v="8"/>
    <s v="no impacts"/>
    <x v="6"/>
    <s v=""/>
  </r>
  <r>
    <s v="Bpriso-Hydrocarbure"/>
    <s v="LIT_676"/>
    <s v="Douala"/>
    <s v="CAMUSAT"/>
    <s v="Good Grid no GE - 8h"/>
    <s v="LITTORAL"/>
    <s v="Douala"/>
    <s v="ZTE"/>
    <n v="0"/>
    <n v="0"/>
    <n v="0"/>
    <n v="16.766846301575484"/>
    <n v="0"/>
    <n v="4.7960487454092497"/>
    <n v="0"/>
    <n v="0"/>
    <n v="0"/>
    <n v="0"/>
    <n v="0"/>
    <n v="0"/>
    <n v="0"/>
    <n v="0"/>
    <x v="0"/>
    <m/>
    <s v="no impacts"/>
    <x v="8"/>
    <s v="no impacts"/>
    <x v="6"/>
    <s v=""/>
  </r>
  <r>
    <s v="Bfsam-Tayim-II"/>
    <s v="OST_291"/>
    <s v="Bafoussam"/>
    <s v="CAMUSAT"/>
    <s v="Good Grid no GE - 8h"/>
    <s v="OUEST"/>
    <s v="Bafoussam"/>
    <s v="Huawei"/>
    <n v="0"/>
    <n v="0"/>
    <n v="0"/>
    <n v="0"/>
    <n v="0"/>
    <n v="4.4385267654587333"/>
    <n v="0"/>
    <n v="0"/>
    <n v="0"/>
    <n v="0"/>
    <n v="0"/>
    <n v="0"/>
    <n v="0"/>
    <n v="0"/>
    <x v="0"/>
    <m/>
    <s v="no impacts"/>
    <x v="8"/>
    <s v="no impacts"/>
    <x v="6"/>
    <s v=""/>
  </r>
  <r>
    <s v="Bfsam-Tayim-IHS"/>
    <s v="OST_213"/>
    <s v="Bafoussam"/>
    <s v="IHS"/>
    <s v="Grid-Gen"/>
    <s v="OUEST"/>
    <s v="Bafoussam"/>
    <s v="Huawei"/>
    <n v="0"/>
    <n v="0"/>
    <n v="0"/>
    <n v="0"/>
    <n v="0"/>
    <n v="4.131674243007935"/>
    <n v="0"/>
    <n v="0"/>
    <n v="0"/>
    <n v="0"/>
    <n v="0"/>
    <n v="0"/>
    <n v="0"/>
    <n v="0"/>
    <x v="0"/>
    <m/>
    <s v="no impacts"/>
    <x v="8"/>
    <s v="no impacts"/>
    <x v="6"/>
    <s v=""/>
  </r>
  <r>
    <s v="Buea-Street2"/>
    <s v="SUO_240"/>
    <s v="SUD-OUEST"/>
    <s v="CAMUSAT"/>
    <s v="Medium Grid + GE"/>
    <s v="SUD-OUEST"/>
    <s v="Buea"/>
    <s v="Huawei"/>
    <n v="0"/>
    <n v="0"/>
    <n v="0"/>
    <n v="0"/>
    <n v="0"/>
    <n v="4.0119651973415733"/>
    <n v="8.9175391586979543E-5"/>
    <n v="0"/>
    <n v="0"/>
    <n v="0"/>
    <n v="0"/>
    <n v="0"/>
    <n v="0"/>
    <n v="0"/>
    <x v="0"/>
    <m/>
    <s v="no impacts"/>
    <x v="8"/>
    <s v="no impacts"/>
    <x v="6"/>
    <s v=""/>
  </r>
  <r>
    <s v="Nsam-Sofavinc-IHS"/>
    <s v="CTR_488"/>
    <s v="Yaounde"/>
    <s v="IHS"/>
    <s v="Grid-Gen"/>
    <s v="CENTRE"/>
    <s v="Yaounde"/>
    <s v="ZTE"/>
    <n v="0"/>
    <n v="0"/>
    <n v="0"/>
    <n v="0"/>
    <n v="0"/>
    <n v="3.9194368110309252"/>
    <n v="0.36048260295120621"/>
    <n v="0"/>
    <n v="0"/>
    <n v="0"/>
    <n v="0"/>
    <n v="0"/>
    <n v="0"/>
    <n v="0"/>
    <x v="0"/>
    <m/>
    <s v="no impacts"/>
    <x v="8"/>
    <s v="no impacts"/>
    <x v="6"/>
    <s v=""/>
  </r>
  <r>
    <s v="Nassarao-II"/>
    <s v="NRD_147"/>
    <s v="NORD"/>
    <s v="CAMUSAT"/>
    <s v="Good Grid + GE"/>
    <s v="NORD"/>
    <s v="Garoua"/>
    <s v="Huawei"/>
    <n v="0"/>
    <n v="0"/>
    <n v="4.4944397359837689"/>
    <n v="0"/>
    <n v="1.6448400978218378"/>
    <n v="3.8411586522958738"/>
    <n v="0"/>
    <n v="0"/>
    <n v="0"/>
    <n v="0"/>
    <n v="0"/>
    <n v="0"/>
    <n v="0"/>
    <n v="0"/>
    <x v="0"/>
    <m/>
    <s v="no impacts"/>
    <x v="8"/>
    <s v="no impacts"/>
    <x v="6"/>
    <s v=""/>
  </r>
  <r>
    <s v="Logbessou-Sunshine-City"/>
    <s v="LIT_638"/>
    <s v="Douala"/>
    <s v="CAMUSAT"/>
    <s v="Good Grid + GE"/>
    <s v="LITTORAL"/>
    <s v="Douala"/>
    <s v="ZTE"/>
    <n v="2.5689111756027532"/>
    <n v="4.1921529935822246"/>
    <n v="1.1759737239358168"/>
    <n v="1.4209028544686135"/>
    <n v="0"/>
    <n v="3.7711916400567294"/>
    <n v="0"/>
    <n v="0"/>
    <n v="0"/>
    <n v="0"/>
    <n v="0"/>
    <n v="0"/>
    <n v="0"/>
    <n v="0"/>
    <x v="0"/>
    <m/>
    <s v="no impacts"/>
    <x v="8"/>
    <s v="no impacts"/>
    <x v="6"/>
    <s v=""/>
  </r>
  <r>
    <s v="Cellucam-New"/>
    <s v="LIT_209"/>
    <s v="LITTORAL"/>
    <s v="IHS"/>
    <s v="Grid-Gen"/>
    <s v="LITTORAL"/>
    <s v="Edea"/>
    <s v="ZTE"/>
    <n v="34.507969426395341"/>
    <n v="0"/>
    <n v="0"/>
    <n v="37.870398906495673"/>
    <n v="12.220131951043422"/>
    <n v="2.9388285349838621"/>
    <n v="0"/>
    <n v="0"/>
    <n v="0"/>
    <n v="0"/>
    <n v="0"/>
    <n v="0"/>
    <n v="0"/>
    <n v="0"/>
    <x v="0"/>
    <m/>
    <s v="no impacts"/>
    <x v="8"/>
    <s v="no impacts"/>
    <x v="6"/>
    <s v=""/>
  </r>
  <r>
    <s v="Sagamla-MTN-IHS"/>
    <s v="NRD_089"/>
    <s v="NORD"/>
    <s v="IHS"/>
    <s v="Grid-Gen"/>
    <s v="NORD"/>
    <s v="Guider"/>
    <s v="Huawei"/>
    <n v="6.2296680107181697"/>
    <n v="3.3387266610165143"/>
    <n v="10.013611731771835"/>
    <n v="4.6761078437247638"/>
    <n v="2.9204227341603102"/>
    <n v="2.8484403580713002"/>
    <n v="0"/>
    <n v="0"/>
    <n v="0"/>
    <n v="0"/>
    <n v="0"/>
    <n v="0"/>
    <n v="0"/>
    <n v="0"/>
    <x v="0"/>
    <m/>
    <s v="no impacts"/>
    <x v="8"/>
    <s v="no impacts"/>
    <x v="6"/>
    <s v=""/>
  </r>
  <r>
    <s v="Bonamatoumbe-II"/>
    <s v="LIT_364"/>
    <s v="Douala"/>
    <s v="IHS"/>
    <s v="Grid-Gen"/>
    <s v="LITTORAL"/>
    <s v="Douala"/>
    <s v="ZTE"/>
    <n v="0"/>
    <n v="0"/>
    <n v="0"/>
    <n v="0"/>
    <n v="1.587321970248236E-3"/>
    <n v="2.8082579266222072"/>
    <n v="0"/>
    <n v="0"/>
    <n v="0"/>
    <n v="0"/>
    <n v="0"/>
    <n v="0"/>
    <n v="0"/>
    <n v="0"/>
    <x v="0"/>
    <m/>
    <s v="no impacts"/>
    <x v="8"/>
    <s v="no impacts"/>
    <x v="6"/>
    <s v=""/>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
    <n v="0"/>
    <x v="0"/>
    <m/>
    <s v="no impacts"/>
    <x v="8"/>
    <s v="no impacts"/>
    <x v="6"/>
    <s v=""/>
  </r>
  <r>
    <s v="Edea-Ekite"/>
    <s v="LIT_322"/>
    <s v="LITTORAL"/>
    <s v="IHS"/>
    <s v="Grid-Gen"/>
    <s v="LITTORAL"/>
    <s v="Edea"/>
    <s v="ZTE"/>
    <n v="34.712573444852524"/>
    <n v="0"/>
    <n v="4.6890917807398269"/>
    <n v="31.989852553840535"/>
    <n v="5.0959990925512155"/>
    <n v="2.4286382846364352"/>
    <n v="0"/>
    <n v="0"/>
    <n v="0.18917667571261898"/>
    <n v="0"/>
    <n v="0"/>
    <n v="0"/>
    <n v="0"/>
    <n v="0"/>
    <x v="0"/>
    <m/>
    <s v="no impacts"/>
    <x v="8"/>
    <s v="no impacts"/>
    <x v="6"/>
    <s v=""/>
  </r>
  <r>
    <s v="Edea-Peage-IHS"/>
    <s v="LIT_749"/>
    <s v="LITTORAL"/>
    <m/>
    <m/>
    <s v="LITTORAL"/>
    <s v="Edea"/>
    <s v="ZTE"/>
    <n v="0"/>
    <n v="0"/>
    <n v="0"/>
    <n v="0"/>
    <n v="0"/>
    <n v="1.9424005444692714"/>
    <n v="0"/>
    <n v="0"/>
    <n v="0"/>
    <n v="0"/>
    <n v="0"/>
    <n v="0"/>
    <n v="0"/>
    <n v="0"/>
    <x v="0"/>
    <m/>
    <s v="no impacts"/>
    <x v="8"/>
    <s v="no impacts"/>
    <x v="6"/>
    <s v=""/>
  </r>
  <r>
    <s v="Edea-Mbondanjick"/>
    <s v="LIT_456"/>
    <s v="LITTORAL"/>
    <s v="IHS"/>
    <s v="Gen-Lithium"/>
    <s v="LITTORAL"/>
    <s v="Edea"/>
    <s v="ZTE"/>
    <n v="1.2925616308966335"/>
    <n v="0"/>
    <n v="0"/>
    <n v="0"/>
    <n v="0"/>
    <n v="1.9417763167281628"/>
    <n v="1.777586585738214"/>
    <n v="0"/>
    <n v="0"/>
    <n v="0"/>
    <n v="0"/>
    <n v="0"/>
    <n v="0"/>
    <n v="0"/>
    <x v="0"/>
    <m/>
    <s v="no impacts"/>
    <x v="8"/>
    <s v="no impacts"/>
    <x v="6"/>
    <s v=""/>
  </r>
  <r>
    <s v="Bong-assi"/>
    <s v="CTR_774"/>
    <s v="Yaounde"/>
    <s v="CAMUSAT"/>
    <s v="Hybrid Solar - S3"/>
    <s v="CENTRE"/>
    <s v="Yaounde"/>
    <s v="ZTE"/>
    <n v="0"/>
    <n v="0"/>
    <n v="0"/>
    <n v="0"/>
    <n v="5.500338153084932E-2"/>
    <n v="1.9064985318163523"/>
    <n v="4.8868114589664786E-2"/>
    <n v="0"/>
    <n v="0"/>
    <n v="0"/>
    <n v="0"/>
    <n v="0"/>
    <n v="0"/>
    <n v="0"/>
    <x v="0"/>
    <m/>
    <s v="no impacts"/>
    <x v="8"/>
    <s v="no impacts"/>
    <x v="6"/>
    <s v=""/>
  </r>
  <r>
    <s v="SCDP-New"/>
    <s v="LIT_739"/>
    <s v="Douala"/>
    <s v="CAMUSAT"/>
    <s v="Good Grid no GE - 8h"/>
    <s v="LITTORAL"/>
    <s v="Douala"/>
    <s v="ZTE"/>
    <n v="0"/>
    <n v="0"/>
    <n v="0"/>
    <n v="9.7902273758464489"/>
    <n v="0"/>
    <n v="1.8487663833029431"/>
    <n v="0"/>
    <n v="0"/>
    <n v="9.3527150696423922E-2"/>
    <n v="0"/>
    <n v="0"/>
    <n v="0"/>
    <n v="0"/>
    <n v="0"/>
    <x v="0"/>
    <m/>
    <s v="no impacts"/>
    <x v="8"/>
    <s v="no impacts"/>
    <x v="6"/>
    <s v=""/>
  </r>
  <r>
    <s v="Nkolso-MTN-IHS"/>
    <s v="CTR_471"/>
    <s v="Yaounde"/>
    <s v="IHS"/>
    <s v="Grid-Gen"/>
    <s v="CENTRE"/>
    <s v="Yaounde"/>
    <s v="ZTE"/>
    <n v="0"/>
    <n v="8.4354748268570585"/>
    <n v="0"/>
    <n v="0"/>
    <n v="0"/>
    <n v="1.8487485482246264"/>
    <n v="0"/>
    <n v="0"/>
    <n v="0"/>
    <n v="0"/>
    <n v="0"/>
    <n v="0"/>
    <n v="0"/>
    <n v="0"/>
    <x v="0"/>
    <m/>
    <s v="no impacts"/>
    <x v="8"/>
    <s v="no impacts"/>
    <x v="6"/>
    <s v=""/>
  </r>
  <r>
    <s v="Edea-Bisseke"/>
    <s v="LIT_313"/>
    <s v="LITTORAL"/>
    <s v="IHS"/>
    <s v="Grid-Gen"/>
    <s v="LITTORAL"/>
    <s v="Edea"/>
    <s v="ZTE"/>
    <n v="0"/>
    <n v="0"/>
    <n v="5.7896860465928885E-17"/>
    <n v="0"/>
    <n v="0"/>
    <n v="1.8243501610864274"/>
    <n v="0"/>
    <n v="0"/>
    <n v="0"/>
    <n v="0"/>
    <n v="0"/>
    <n v="0"/>
    <n v="0"/>
    <n v="0"/>
    <x v="0"/>
    <m/>
    <s v="no impacts"/>
    <x v="8"/>
    <s v="no impacts"/>
    <x v="6"/>
    <s v=""/>
  </r>
  <r>
    <s v="Ngd-Dang-MTN-IHS"/>
    <s v="ADM_083"/>
    <s v="Ngaoundere"/>
    <s v="IHS"/>
    <s v="Grid-Gen"/>
    <s v="ADAMAOUA"/>
    <s v="Ngaoundere"/>
    <s v="Huawei"/>
    <n v="0"/>
    <n v="4.1912434045880374E-3"/>
    <n v="0"/>
    <n v="0"/>
    <n v="0"/>
    <n v="1.7921578447235273"/>
    <n v="0"/>
    <n v="0"/>
    <n v="4.9438837095821454E-2"/>
    <n v="0"/>
    <n v="0"/>
    <n v="0"/>
    <n v="0"/>
    <n v="0"/>
    <x v="0"/>
    <m/>
    <s v="no impacts"/>
    <x v="8"/>
    <s v="no impacts"/>
    <x v="6"/>
    <s v=""/>
  </r>
  <r>
    <s v="Okoth"/>
    <s v="LIT_323"/>
    <s v="LITTORAL"/>
    <s v="IHS"/>
    <s v="Grid-Gen"/>
    <s v="LITTORAL"/>
    <s v="Edea"/>
    <s v="ZTE"/>
    <n v="0"/>
    <n v="0"/>
    <n v="0"/>
    <n v="0"/>
    <n v="0"/>
    <n v="1.7637108948072817"/>
    <n v="0"/>
    <n v="0"/>
    <n v="0"/>
    <n v="0"/>
    <n v="0"/>
    <n v="0"/>
    <n v="0"/>
    <n v="0"/>
    <x v="0"/>
    <m/>
    <s v="no impacts"/>
    <x v="8"/>
    <s v="no impacts"/>
    <x v="6"/>
    <s v=""/>
  </r>
  <r>
    <s v="Awae-Nkomo"/>
    <s v="CTR_374"/>
    <s v="Yaounde"/>
    <s v="IHS"/>
    <s v="Grid-Gen"/>
    <s v="CENTRE"/>
    <s v="Yaounde"/>
    <s v="ZTE"/>
    <n v="0"/>
    <n v="0"/>
    <n v="0"/>
    <n v="0"/>
    <n v="2.927717281192125"/>
    <n v="1.5057621571027837"/>
    <n v="0"/>
    <n v="0"/>
    <n v="0"/>
    <n v="0"/>
    <n v="0"/>
    <n v="0"/>
    <n v="0"/>
    <n v="0"/>
    <x v="0"/>
    <m/>
    <s v="no impacts"/>
    <x v="8"/>
    <s v="no impacts"/>
    <x v="6"/>
    <s v=""/>
  </r>
  <r>
    <s v="Edea"/>
    <s v="LIT_005"/>
    <s v="LITTORAL"/>
    <s v="OCM/Strategique"/>
    <m/>
    <s v="LITTORAL"/>
    <s v="Edea"/>
    <s v="ZTE"/>
    <n v="0"/>
    <n v="0"/>
    <n v="0"/>
    <n v="0"/>
    <n v="0"/>
    <n v="1.4424476290760286"/>
    <n v="0"/>
    <n v="0"/>
    <n v="0"/>
    <n v="0"/>
    <n v="0"/>
    <n v="0"/>
    <n v="0"/>
    <n v="0"/>
    <x v="0"/>
    <m/>
    <s v="no impacts"/>
    <x v="8"/>
    <s v="no impacts"/>
    <x v="6"/>
    <s v=""/>
  </r>
  <r>
    <s v="Edea-Q-Haoussa"/>
    <s v="LIT_000"/>
    <s v="LITTORAL"/>
    <s v="CAMUSAT"/>
    <s v="Grid-Gen"/>
    <s v="LITTORAL"/>
    <s v="Edea"/>
    <s v="ZTE"/>
    <n v="0"/>
    <n v="0"/>
    <n v="0"/>
    <n v="0"/>
    <n v="0"/>
    <n v="1.4397366971717844"/>
    <n v="0"/>
    <n v="0"/>
    <n v="0"/>
    <n v="0"/>
    <n v="0"/>
    <n v="0"/>
    <n v="0"/>
    <n v="0"/>
    <x v="0"/>
    <m/>
    <s v="no impacts"/>
    <x v="8"/>
    <s v="no impacts"/>
    <x v="6"/>
    <s v=""/>
  </r>
  <r>
    <s v="Mandjou-MTN-IHS"/>
    <s v="EST_112"/>
    <s v="CENTRE"/>
    <s v="IHS"/>
    <s v="Grid-Gen"/>
    <s v="EST"/>
    <s v="Bertoua"/>
    <s v="ZTE"/>
    <n v="0"/>
    <n v="0"/>
    <n v="0"/>
    <n v="0"/>
    <n v="9.570303025114632E-2"/>
    <n v="1.3485994469698919"/>
    <n v="0"/>
    <n v="0"/>
    <n v="0"/>
    <n v="0"/>
    <n v="0"/>
    <n v="0"/>
    <n v="0"/>
    <n v="0"/>
    <x v="0"/>
    <m/>
    <s v="no impacts"/>
    <x v="8"/>
    <s v="no impacts"/>
    <x v="6"/>
    <s v=""/>
  </r>
  <r>
    <s v="Bonassama"/>
    <s v="LIT_435"/>
    <s v="Douala"/>
    <s v="IHS"/>
    <s v="Grid-Gen"/>
    <s v="LITTORAL"/>
    <s v="Douala"/>
    <s v="ZTE"/>
    <n v="0"/>
    <n v="0"/>
    <n v="0"/>
    <n v="0"/>
    <n v="0"/>
    <n v="1.3079176333279103"/>
    <n v="0"/>
    <n v="0"/>
    <n v="0"/>
    <n v="0"/>
    <n v="0"/>
    <n v="0"/>
    <n v="0"/>
    <n v="0"/>
    <x v="0"/>
    <m/>
    <s v="no impacts"/>
    <x v="8"/>
    <s v="no impacts"/>
    <x v="6"/>
    <s v=""/>
  </r>
  <r>
    <s v="PK14-Market-IHS"/>
    <s v="LIT_578"/>
    <s v="Douala"/>
    <s v="IHS"/>
    <s v="Grid-Gen"/>
    <s v="LITTORAL"/>
    <s v="Douala"/>
    <s v="ZTE"/>
    <n v="0"/>
    <n v="0"/>
    <n v="0"/>
    <n v="4.4846304429092019"/>
    <n v="0.96300505374779155"/>
    <n v="1.2719264452834067"/>
    <n v="0"/>
    <n v="0"/>
    <n v="0"/>
    <n v="0"/>
    <n v="0"/>
    <n v="0"/>
    <n v="0"/>
    <n v="0"/>
    <x v="0"/>
    <m/>
    <s v="no impacts"/>
    <x v="8"/>
    <s v="no impacts"/>
    <x v="6"/>
    <s v=""/>
  </r>
  <r>
    <s v="Makepe"/>
    <s v="LIT_037"/>
    <s v="Douala"/>
    <s v="IHS"/>
    <s v="Grid-Gen"/>
    <s v="LITTORAL"/>
    <s v="Douala"/>
    <s v="ZTE"/>
    <n v="0"/>
    <n v="0"/>
    <n v="0"/>
    <n v="2.4612408078006779E-3"/>
    <n v="0"/>
    <n v="1.2678957175836765"/>
    <n v="0"/>
    <n v="0"/>
    <n v="0"/>
    <n v="0"/>
    <n v="0"/>
    <n v="0"/>
    <n v="0"/>
    <n v="0"/>
    <x v="0"/>
    <m/>
    <s v="no impacts"/>
    <x v="8"/>
    <s v="no impacts"/>
    <x v="6"/>
    <s v=""/>
  </r>
  <r>
    <s v="Mvan-IHS"/>
    <s v="CTR_639"/>
    <s v="Yaounde"/>
    <s v="IHS"/>
    <s v="Grid-Gen"/>
    <s v="CENTRE"/>
    <s v="Yaounde"/>
    <s v="ZTE"/>
    <n v="0"/>
    <n v="0"/>
    <n v="0"/>
    <n v="0"/>
    <n v="0"/>
    <n v="1.2549296156469283"/>
    <n v="4.1591402636167125E-2"/>
    <n v="0"/>
    <n v="0.7294903733381275"/>
    <n v="0"/>
    <n v="0"/>
    <n v="0"/>
    <n v="0"/>
    <n v="0"/>
    <x v="0"/>
    <m/>
    <s v="no impacts"/>
    <x v="8"/>
    <s v="no impacts"/>
    <x v="6"/>
    <s v=""/>
  </r>
  <r>
    <s v="Boussa-IHS"/>
    <s v="NRD_129"/>
    <s v="NORD"/>
    <s v="IHS"/>
    <s v="Solar-Gen"/>
    <s v="NORD"/>
    <s v="Boussa"/>
    <s v="NOKIA"/>
    <n v="0"/>
    <n v="0"/>
    <n v="0"/>
    <n v="0"/>
    <n v="0"/>
    <n v="1.188192218300262"/>
    <n v="0"/>
    <n v="0"/>
    <n v="0.39016743069246196"/>
    <n v="0"/>
    <n v="0"/>
    <n v="0"/>
    <n v="0"/>
    <n v="0"/>
    <x v="0"/>
    <m/>
    <s v="no impacts"/>
    <x v="8"/>
    <s v="no impacts"/>
    <x v="6"/>
    <s v="(04/22/2026 ticket):-INC-20260422-00019302…Others Transmission equipement fault"/>
  </r>
  <r>
    <s v="Logbessou-PK21-IHS"/>
    <s v="LIT_235"/>
    <s v="Douala"/>
    <s v="IHS"/>
    <s v="Grid-Gen"/>
    <s v="LITTORAL"/>
    <s v="Douala"/>
    <s v="ZTE"/>
    <n v="0"/>
    <n v="0"/>
    <n v="0"/>
    <n v="0"/>
    <n v="0"/>
    <n v="1.0448502281463237"/>
    <n v="0"/>
    <n v="0"/>
    <n v="0"/>
    <n v="0"/>
    <n v="0"/>
    <n v="0"/>
    <n v="0"/>
    <n v="0"/>
    <x v="0"/>
    <m/>
    <s v="no impacts"/>
    <x v="8"/>
    <s v="no impacts"/>
    <x v="6"/>
    <s v=""/>
  </r>
  <r>
    <s v="Efoulan-Pont"/>
    <s v="CTR_773"/>
    <s v="Yaounde"/>
    <s v="CAMUSAT"/>
    <s v="Good Grid no GE - 8h"/>
    <s v="CENTRE"/>
    <s v="Yaounde"/>
    <s v="ZTE"/>
    <n v="0"/>
    <n v="2.1445254870403199"/>
    <n v="0"/>
    <n v="0"/>
    <n v="0"/>
    <n v="0.98044776034220582"/>
    <n v="0"/>
    <n v="0"/>
    <n v="0"/>
    <n v="0"/>
    <n v="0"/>
    <n v="0"/>
    <n v="0"/>
    <n v="0"/>
    <x v="0"/>
    <m/>
    <s v="no impacts"/>
    <x v="8"/>
    <s v="no impacts"/>
    <x v="6"/>
    <s v=""/>
  </r>
  <r>
    <s v="Efoulan"/>
    <s v="CTR_209"/>
    <s v="Yaounde"/>
    <s v="IHS"/>
    <s v="Grid-Gen"/>
    <s v="CENTRE"/>
    <s v="Yaounde"/>
    <s v="ZTE"/>
    <n v="0"/>
    <n v="3.2009328459363133"/>
    <n v="0"/>
    <n v="0"/>
    <n v="0"/>
    <n v="0.95758318993930402"/>
    <n v="0"/>
    <n v="0"/>
    <n v="0"/>
    <n v="0"/>
    <n v="0"/>
    <n v="0"/>
    <n v="0"/>
    <n v="0"/>
    <x v="0"/>
    <m/>
    <s v="no impacts"/>
    <x v="8"/>
    <s v="no impacts"/>
    <x v="6"/>
    <s v=""/>
  </r>
  <r>
    <s v="Obobogo-New"/>
    <s v="CTR_543"/>
    <s v="Yaounde"/>
    <s v="IHS"/>
    <s v="Grid-Gen"/>
    <s v="CENTRE"/>
    <s v="Yaounde"/>
    <s v="ZTE"/>
    <n v="0"/>
    <n v="2.7700908590229791"/>
    <n v="0"/>
    <n v="0"/>
    <n v="0"/>
    <n v="0.8262456732100002"/>
    <n v="0"/>
    <n v="0"/>
    <n v="0"/>
    <n v="0"/>
    <n v="0"/>
    <n v="0"/>
    <n v="0"/>
    <n v="0"/>
    <x v="0"/>
    <m/>
    <s v="no impacts"/>
    <x v="8"/>
    <s v="no impacts"/>
    <x v="6"/>
    <s v=""/>
  </r>
  <r>
    <s v="Nomayos"/>
    <s v="CTR_062"/>
    <s v="CENTRE"/>
    <s v="IHS"/>
    <s v="Grid-Gen"/>
    <s v="CENTRE"/>
    <s v="Nomayos"/>
    <s v="ZTE"/>
    <n v="0"/>
    <n v="0"/>
    <n v="0"/>
    <n v="0"/>
    <n v="0.22400858366649262"/>
    <n v="0.79960006620381086"/>
    <n v="0.18885564430290563"/>
    <n v="0"/>
    <n v="0"/>
    <n v="0"/>
    <n v="0"/>
    <n v="0"/>
    <n v="0"/>
    <n v="0"/>
    <x v="0"/>
    <m/>
    <s v="no impacts"/>
    <x v="8"/>
    <s v="no impacts"/>
    <x v="6"/>
    <s v=""/>
  </r>
  <r>
    <s v="Garoua-Stade"/>
    <s v="NRD_143"/>
    <s v="Garoua"/>
    <s v="CAMUSAT"/>
    <s v="Good Grid + GE"/>
    <s v="NORD"/>
    <s v="Garoua"/>
    <s v="Huawei"/>
    <n v="0"/>
    <n v="0"/>
    <n v="5.1936283112606398"/>
    <n v="0"/>
    <n v="0"/>
    <n v="0.7853676737065286"/>
    <n v="0"/>
    <n v="0"/>
    <n v="0"/>
    <n v="0"/>
    <n v="0"/>
    <n v="0"/>
    <n v="0"/>
    <n v="0"/>
    <x v="0"/>
    <m/>
    <s v="no impacts"/>
    <x v="8"/>
    <s v="no impacts"/>
    <x v="6"/>
    <s v=""/>
  </r>
  <r>
    <s v="Nkolfoulou"/>
    <s v="CTR_214"/>
    <s v="Yaounde"/>
    <s v="IHS"/>
    <s v="Grid-Gen"/>
    <s v="CENTRE"/>
    <s v="Yaounde"/>
    <s v="ZTE"/>
    <n v="0"/>
    <n v="0"/>
    <n v="0"/>
    <n v="0"/>
    <n v="0"/>
    <n v="0.50708694672020049"/>
    <n v="0"/>
    <n v="0"/>
    <n v="2.19526628485331"/>
    <n v="0"/>
    <n v="0"/>
    <n v="0"/>
    <n v="0"/>
    <n v="0"/>
    <x v="0"/>
    <m/>
    <s v="no impacts"/>
    <x v="8"/>
    <s v="no impacts"/>
    <x v="6"/>
    <s v=""/>
  </r>
  <r>
    <s v="Bepanda-TSF"/>
    <s v="LIT_366"/>
    <s v="Douala"/>
    <s v="IHS"/>
    <s v="GridOnly"/>
    <s v="LITTORAL"/>
    <s v="Douala"/>
    <s v="ZTE"/>
    <n v="0"/>
    <n v="0"/>
    <n v="0"/>
    <n v="1.3481714050902742"/>
    <n v="0"/>
    <n v="0.39581389309796733"/>
    <n v="0"/>
    <n v="0"/>
    <n v="0"/>
    <n v="0"/>
    <n v="0"/>
    <n v="0"/>
    <n v="0"/>
    <n v="0"/>
    <x v="0"/>
    <m/>
    <s v="no impacts"/>
    <x v="8"/>
    <s v="no impacts"/>
    <x v="6"/>
    <s v=""/>
  </r>
  <r>
    <s v="Boulou_MTN"/>
    <s v="SUD_233"/>
    <s v="CENTRE"/>
    <s v="IHS"/>
    <s v="Hybrid-Gen"/>
    <s v="SUD"/>
    <s v="Boulou"/>
    <s v="NOKIA"/>
    <n v="0"/>
    <n v="0"/>
    <n v="1.2974126165021258E-2"/>
    <n v="0"/>
    <n v="0"/>
    <n v="0.38976741215264477"/>
    <n v="0"/>
    <n v="0"/>
    <n v="0.71924524380857524"/>
    <n v="0"/>
    <n v="0"/>
    <n v="0"/>
    <n v="0"/>
    <n v="0"/>
    <x v="0"/>
    <m/>
    <s v="no impacts"/>
    <x v="8"/>
    <s v="no impacts"/>
    <x v="6"/>
    <s v=""/>
  </r>
  <r>
    <s v="H-Lumiere"/>
    <s v="LIT_065"/>
    <s v="Douala"/>
    <s v="IHS"/>
    <s v="Grid-Gen (LL)"/>
    <s v="LITTORAL"/>
    <s v="Douala"/>
    <s v="ZTE"/>
    <n v="0"/>
    <n v="0"/>
    <n v="0"/>
    <n v="0"/>
    <n v="0"/>
    <n v="0.38170634614890758"/>
    <n v="0"/>
    <n v="0"/>
    <n v="0"/>
    <n v="0"/>
    <n v="0"/>
    <n v="0"/>
    <n v="0"/>
    <n v="0"/>
    <x v="0"/>
    <m/>
    <s v="no impacts"/>
    <x v="8"/>
    <s v="no impacts"/>
    <x v="6"/>
    <s v=""/>
  </r>
  <r>
    <s v="Diang-MTN"/>
    <s v="EST_076"/>
    <s v="CENTRE"/>
    <s v="IHS"/>
    <s v="Grid-Gen"/>
    <s v="EST"/>
    <s v="Diang"/>
    <s v="NOKIA"/>
    <n v="0"/>
    <n v="0"/>
    <n v="0"/>
    <n v="0"/>
    <n v="0"/>
    <n v="0.37895974408802824"/>
    <n v="0"/>
    <n v="0"/>
    <n v="2.1924840126357958"/>
    <n v="0"/>
    <n v="0"/>
    <n v="0"/>
    <n v="0"/>
    <n v="0"/>
    <x v="0"/>
    <m/>
    <s v="no impacts"/>
    <x v="8"/>
    <s v="no impacts"/>
    <x v="6"/>
    <s v=""/>
  </r>
  <r>
    <s v="BOVA-II-IHS"/>
    <s v="SUO_221"/>
    <s v="SUD-OUEST"/>
    <s v="IHS"/>
    <s v="Grid-Gen"/>
    <s v="SUD-OUEST"/>
    <s v="Buea"/>
    <s v="Huawei"/>
    <n v="0"/>
    <n v="0"/>
    <n v="0"/>
    <n v="0"/>
    <n v="0"/>
    <n v="0.33656576292757817"/>
    <n v="0"/>
    <n v="0"/>
    <n v="0"/>
    <n v="0"/>
    <n v="0"/>
    <n v="0"/>
    <n v="0"/>
    <n v="0"/>
    <x v="0"/>
    <m/>
    <s v="no impacts"/>
    <x v="8"/>
    <s v="no impacts"/>
    <x v="6"/>
    <s v=""/>
  </r>
  <r>
    <s v="CTR_1055_Z_Ndisamba"/>
    <s v="CTR_1055"/>
    <s v="Yaounde"/>
    <s v="ESCO"/>
    <s v="Good Grid + GE"/>
    <s v="CTR"/>
    <s v="Yaounde"/>
    <s v="ZTE"/>
    <n v="0"/>
    <n v="0"/>
    <n v="0"/>
    <n v="3.6793766568787745E-2"/>
    <n v="0"/>
    <n v="0.31264892290395052"/>
    <n v="3.7828201111196648E-2"/>
    <n v="0"/>
    <n v="0"/>
    <n v="0"/>
    <n v="0"/>
    <n v="0"/>
    <n v="0"/>
    <n v="0"/>
    <x v="0"/>
    <m/>
    <s v="no impacts"/>
    <x v="8"/>
    <s v="no impacts"/>
    <x v="6"/>
    <s v=""/>
  </r>
  <r>
    <s v="Marouare-New"/>
    <s v="NRD_130"/>
    <s v="Garoua"/>
    <s v="IHS"/>
    <s v="Grid-Gen"/>
    <s v="NORD"/>
    <s v="Garoua"/>
    <s v="Huawei"/>
    <n v="0"/>
    <n v="0"/>
    <n v="5.2659852239943161"/>
    <n v="0"/>
    <n v="0"/>
    <n v="0.30455179734785254"/>
    <n v="0"/>
    <n v="0"/>
    <n v="0"/>
    <n v="0"/>
    <n v="0"/>
    <n v="0"/>
    <n v="0"/>
    <n v="0"/>
    <x v="0"/>
    <m/>
    <s v="no impacts"/>
    <x v="8"/>
    <s v="no impacts"/>
    <x v="6"/>
    <s v=""/>
  </r>
  <r>
    <s v="Mak-Missoke"/>
    <s v="LIT_080"/>
    <s v="Douala"/>
    <s v="IHS"/>
    <s v="Grid-Gen"/>
    <s v="LITTORAL"/>
    <s v="Douala"/>
    <s v="ZTE"/>
    <n v="0"/>
    <n v="0"/>
    <n v="0"/>
    <n v="2.0153638498657677E-3"/>
    <n v="0"/>
    <n v="0.23071457311383381"/>
    <n v="3.9897070196013802E-2"/>
    <n v="0"/>
    <n v="0"/>
    <n v="0"/>
    <n v="0"/>
    <n v="0"/>
    <n v="0"/>
    <n v="0"/>
    <x v="0"/>
    <m/>
    <s v="no impacts"/>
    <x v="8"/>
    <s v="no impacts"/>
    <x v="6"/>
    <s v=""/>
  </r>
  <r>
    <s v="Missoke-Chefferie"/>
    <s v="LIT_732"/>
    <s v="Douala"/>
    <s v="CAMUSAT"/>
    <s v="Good Grid no GE - 8h"/>
    <s v="LITTORAL"/>
    <s v="Douala"/>
    <s v="ZTE"/>
    <n v="0"/>
    <n v="0"/>
    <n v="0"/>
    <n v="2.0510340065006218E-3"/>
    <n v="0"/>
    <n v="0.20822453935559734"/>
    <n v="6.6168140557538904E-2"/>
    <n v="0"/>
    <n v="0"/>
    <n v="0"/>
    <n v="0"/>
    <n v="0"/>
    <n v="0"/>
    <n v="0"/>
    <x v="0"/>
    <m/>
    <s v="no impacts"/>
    <x v="8"/>
    <s v="no impacts"/>
    <x v="6"/>
    <s v=""/>
  </r>
  <r>
    <s v="Tourningal-MTN-IHS"/>
    <s v="ADM_094"/>
    <s v="ADAMAOUA"/>
    <s v="IHS"/>
    <s v="Solar-Grid-Gen"/>
    <s v="ADAMAOUA"/>
    <s v="Tournigal"/>
    <s v="NOKIA"/>
    <n v="0"/>
    <n v="0.16811878838417238"/>
    <n v="0"/>
    <n v="0"/>
    <n v="1.4270540178252754E-3"/>
    <n v="0.20710079855808464"/>
    <n v="0"/>
    <n v="0"/>
    <n v="0"/>
    <n v="0"/>
    <n v="0"/>
    <n v="0"/>
    <n v="0"/>
    <n v="0"/>
    <x v="0"/>
    <m/>
    <s v="no impacts"/>
    <x v="8"/>
    <s v="no impacts"/>
    <x v="6"/>
    <s v=""/>
  </r>
  <r>
    <s v="Makepe-Missoke-Clinique"/>
    <s v="LIT_398"/>
    <s v="Douala"/>
    <s v="IHS"/>
    <s v="Grid-Lithium"/>
    <s v="LITTORAL"/>
    <s v="Douala"/>
    <s v="ZTE"/>
    <n v="0"/>
    <n v="0"/>
    <n v="0"/>
    <n v="2.3542303378962857E-3"/>
    <n v="0"/>
    <n v="0.19896813370886871"/>
    <n v="0"/>
    <n v="0"/>
    <n v="0"/>
    <n v="0"/>
    <n v="0"/>
    <n v="0"/>
    <n v="0"/>
    <n v="0"/>
    <x v="0"/>
    <m/>
    <s v="no impacts"/>
    <x v="8"/>
    <s v="no impacts"/>
    <x v="6"/>
    <s v=""/>
  </r>
  <r>
    <s v="Mogode"/>
    <s v="EXN_024"/>
    <s v="EXTREME-NORD"/>
    <s v="IHS"/>
    <s v="Solar-Grid-Gen"/>
    <s v="EXTREME-NORD"/>
    <s v="Mogode"/>
    <s v="NOKIA"/>
    <n v="0"/>
    <n v="0.31520709864690521"/>
    <n v="0.19478381103087353"/>
    <n v="5.8687640842079856E-2"/>
    <n v="0"/>
    <n v="0.13400404777401764"/>
    <n v="0"/>
    <n v="0"/>
    <n v="0"/>
    <n v="0"/>
    <n v="0"/>
    <n v="0"/>
    <n v="0"/>
    <n v="0"/>
    <x v="2"/>
    <m/>
    <s v="no impacts"/>
    <x v="8"/>
    <s v="no impacts"/>
    <x v="6"/>
    <s v=""/>
  </r>
  <r>
    <s v="Ebogo-II"/>
    <s v="CTR_867"/>
    <s v="CENTRE"/>
    <s v="CAMUSAT"/>
    <s v="HGB"/>
    <s v="CENTRE"/>
    <s v="Ebogo"/>
    <s v="ZTE"/>
    <n v="0"/>
    <n v="0"/>
    <n v="0"/>
    <n v="0"/>
    <n v="0"/>
    <n v="0.11542862687018635"/>
    <n v="0"/>
    <n v="0"/>
    <n v="2.1620038637913663"/>
    <n v="0"/>
    <n v="0"/>
    <n v="0"/>
    <n v="0"/>
    <n v="0"/>
    <x v="0"/>
    <m/>
    <s v="no impacts"/>
    <x v="8"/>
    <s v="no impacts"/>
    <x v="6"/>
    <s v=""/>
  </r>
  <r>
    <s v="LAF-CAMTEL"/>
    <s v="EXN_107"/>
    <s v="EXTREME-NORD"/>
    <s v="CAMUSAT"/>
    <s v="Bad Grid + Solar + GE"/>
    <s v="EXTREME-NORD"/>
    <s v="Laf"/>
    <s v="NOKIA"/>
    <n v="0"/>
    <n v="0"/>
    <n v="0"/>
    <n v="0"/>
    <n v="0"/>
    <n v="0.10275775134102022"/>
    <n v="2.2293847896745003E-2"/>
    <n v="0"/>
    <n v="0"/>
    <n v="0"/>
    <n v="0"/>
    <n v="0"/>
    <n v="0"/>
    <n v="0"/>
    <x v="2"/>
    <m/>
    <s v="SPARE-ISSUE"/>
    <x v="4"/>
    <s v="Warehouse HUAWEI"/>
    <x v="4"/>
    <s v="(04/22/2026 cell nokia): 21/04/2026 : Expedition F.O Ce jour de Garoua _x000a_20/04/2026 : Check and clean FRGU ant 1 || FME Eli ACTIVER pour investigation || Investigation en cours avec le level 0 || Investigation non aboutti FME ira sur site demain || ETA: 21042026 ..;..;(04/22/2026 cell nokia): 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4/22/2026 cell nokia): 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r>
  <r>
    <s v="Kumba-Mbo-Street-IHS"/>
    <s v="SUO_116"/>
    <s v="SUD-OUEST"/>
    <s v="IHS"/>
    <s v="Grid-Gen"/>
    <s v="SUD-OUEST"/>
    <s v="Kumba"/>
    <s v="Huawei"/>
    <n v="0"/>
    <n v="0"/>
    <n v="0"/>
    <n v="0"/>
    <n v="0"/>
    <n v="0.10135675007776095"/>
    <n v="8.4716622007630551E-3"/>
    <n v="0"/>
    <n v="1.3376308738046931E-3"/>
    <n v="0"/>
    <n v="0"/>
    <n v="0"/>
    <n v="0"/>
    <n v="0"/>
    <x v="0"/>
    <m/>
    <s v="no impacts"/>
    <x v="8"/>
    <s v="no impacts"/>
    <x v="6"/>
    <s v=""/>
  </r>
  <r>
    <s v="Garoua-Roumde-Adja-II"/>
    <s v="NRD_138"/>
    <s v="Garoua"/>
    <s v="CAMUSAT"/>
    <s v="Medium Grid + GE"/>
    <s v="NORD"/>
    <s v="Garoua"/>
    <s v="Huawei"/>
    <n v="0.14276980193075425"/>
    <n v="5.0876344408203567"/>
    <n v="12.820425017050335"/>
    <n v="13.667858763301401"/>
    <n v="6.4416914217553716"/>
    <n v="9.7272517143077275E-2"/>
    <n v="0"/>
    <n v="0"/>
    <n v="0"/>
    <n v="0"/>
    <n v="0"/>
    <n v="0"/>
    <n v="0"/>
    <n v="0"/>
    <x v="0"/>
    <m/>
    <s v="no impacts"/>
    <x v="8"/>
    <s v="no impacts"/>
    <x v="6"/>
    <s v=""/>
  </r>
  <r>
    <s v="Mfou"/>
    <s v="CTR_036"/>
    <s v="CENTRE"/>
    <s v="IHS"/>
    <s v="Grid-Gen"/>
    <s v="CENTRE"/>
    <s v="Mfou"/>
    <s v="ZTE"/>
    <n v="0"/>
    <n v="0"/>
    <n v="0"/>
    <n v="0"/>
    <n v="0.25056501528109515"/>
    <n v="5.1418530789052404E-2"/>
    <n v="0"/>
    <n v="0"/>
    <n v="0"/>
    <n v="0"/>
    <n v="0"/>
    <n v="0"/>
    <n v="0"/>
    <n v="0"/>
    <x v="0"/>
    <m/>
    <s v="no impacts"/>
    <x v="8"/>
    <s v="no impacts"/>
    <x v="6"/>
    <s v=""/>
  </r>
  <r>
    <s v="Etoudi-Chapelle-IHS"/>
    <s v="CTR_520"/>
    <s v="Yaounde"/>
    <s v="IHS"/>
    <s v="Grid-Gen"/>
    <s v="CENTRE"/>
    <s v="Yaounde"/>
    <s v="ZTE"/>
    <n v="4.6977596288020632E-2"/>
    <n v="0.11498274991225124"/>
    <n v="0"/>
    <n v="0"/>
    <n v="0"/>
    <n v="4.6228522998690236E-2"/>
    <n v="0"/>
    <n v="0"/>
    <n v="4.7084606757924682E-2"/>
    <n v="0"/>
    <n v="0"/>
    <n v="0"/>
    <n v="0"/>
    <n v="0"/>
    <x v="0"/>
    <m/>
    <s v="no impacts"/>
    <x v="8"/>
    <s v="no impacts"/>
    <x v="6"/>
    <s v=""/>
  </r>
  <r>
    <s v="Olembe"/>
    <s v="CTR_080"/>
    <s v="Yaounde"/>
    <s v="IHS"/>
    <s v="Grid-Gen"/>
    <s v="CENTRE"/>
    <s v="Yaounde"/>
    <s v="ZTE"/>
    <n v="3.5170239389555191"/>
    <n v="8.2978415274817134"/>
    <n v="0"/>
    <n v="0.78208601929612642"/>
    <n v="2.0640714487505472"/>
    <n v="3.0569324236016691E-2"/>
    <n v="0"/>
    <n v="0"/>
    <n v="0"/>
    <n v="0"/>
    <n v="0"/>
    <n v="0"/>
    <n v="0"/>
    <n v="0"/>
    <x v="0"/>
    <m/>
    <s v="no impacts"/>
    <x v="8"/>
    <s v="no impacts"/>
    <x v="6"/>
    <s v=""/>
  </r>
  <r>
    <s v="Garoua-Roum-Adja-Camp-Sic"/>
    <s v="NRD_084"/>
    <s v="Garoua"/>
    <s v="IHS"/>
    <s v="Grid-Gen"/>
    <s v="NORD"/>
    <s v="Garoua"/>
    <s v="Huawei"/>
    <n v="0"/>
    <n v="0"/>
    <n v="3.4690654133600431"/>
    <n v="0"/>
    <n v="0"/>
    <n v="2.9160353048942312E-2"/>
    <n v="0"/>
    <n v="0"/>
    <n v="0"/>
    <n v="0"/>
    <n v="0"/>
    <n v="0"/>
    <n v="0"/>
    <n v="0"/>
    <x v="0"/>
    <m/>
    <s v="no impacts"/>
    <x v="8"/>
    <s v="no impacts"/>
    <x v="6"/>
    <s v=""/>
  </r>
  <r>
    <s v="Nkozoa"/>
    <s v="CTR_079"/>
    <s v="Yaounde"/>
    <s v="IHS"/>
    <s v="Grid-Gen"/>
    <s v="CENTRE"/>
    <s v="Yaounde"/>
    <s v="ZTE"/>
    <n v="0.12821637802375885"/>
    <n v="0"/>
    <n v="0"/>
    <n v="0"/>
    <n v="0"/>
    <n v="2.3845499710358178E-2"/>
    <n v="0"/>
    <n v="0"/>
    <n v="8.6536691749920838"/>
    <n v="0"/>
    <n v="0"/>
    <n v="0"/>
    <n v="0"/>
    <n v="0"/>
    <x v="0"/>
    <m/>
    <s v="no impacts"/>
    <x v="8"/>
    <s v="no impacts"/>
    <x v="6"/>
    <s v=""/>
  </r>
  <r>
    <s v="Sanguere-MTN-IHS"/>
    <s v="NRD_087"/>
    <s v="NORD"/>
    <s v="IHS"/>
    <s v="Solar-Grid-Gen"/>
    <s v="NORD"/>
    <s v="Sanguere"/>
    <s v="NOKIA"/>
    <n v="0"/>
    <n v="0"/>
    <n v="2.1202735795326871E-2"/>
    <n v="0"/>
    <n v="2.1132277182129868E-2"/>
    <n v="1.0755511740678195E-2"/>
    <n v="2.0600552787096868E-2"/>
    <n v="0"/>
    <n v="1.9865104921522308E-2"/>
    <n v="0"/>
    <n v="0"/>
    <n v="0"/>
    <n v="0"/>
    <n v="0"/>
    <x v="0"/>
    <m/>
    <s v="no impacts"/>
    <x v="8"/>
    <s v="no impacts"/>
    <x v="6"/>
    <s v=""/>
  </r>
  <r>
    <s v="Hot-Spot"/>
    <s v="NRO_028"/>
    <s v="NORD-OUEST"/>
    <s v="OCM/Strategique"/>
    <m/>
    <s v="NORD-OUEST"/>
    <s v="Bamenda"/>
    <s v="Huawei"/>
    <n v="0"/>
    <n v="0"/>
    <n v="0"/>
    <n v="0"/>
    <n v="0"/>
    <n v="7.936609851241179E-3"/>
    <n v="0"/>
    <n v="0"/>
    <n v="0"/>
    <n v="0"/>
    <n v="0"/>
    <n v="0"/>
    <n v="0"/>
    <n v="0"/>
    <x v="0"/>
    <m/>
    <s v="no impacts"/>
    <x v="8"/>
    <s v="no impacts"/>
    <x v="6"/>
    <s v=""/>
  </r>
  <r>
    <s v="Buea-Bomaka-II-IHS"/>
    <s v="SUO_201"/>
    <s v="SUD-OUEST"/>
    <s v="IHS"/>
    <s v="Grid-Gen"/>
    <s v="SUD-OUEST"/>
    <s v="Buea"/>
    <s v="Huawei"/>
    <n v="0"/>
    <n v="0.62399588509073067"/>
    <n v="0"/>
    <n v="0"/>
    <n v="0"/>
    <n v="7.6512485981628442E-3"/>
    <n v="0"/>
    <n v="0"/>
    <n v="2.6752617476093862E-3"/>
    <n v="0"/>
    <n v="0"/>
    <n v="0"/>
    <n v="0"/>
    <n v="0"/>
    <x v="0"/>
    <m/>
    <s v="no impacts"/>
    <x v="8"/>
    <s v="no impacts"/>
    <x v="6"/>
    <s v=""/>
  </r>
  <r>
    <s v="Nkololoun-II"/>
    <s v="LIT_439"/>
    <s v="Douala"/>
    <s v="IHS"/>
    <s v="Grid-Gen"/>
    <s v="LITTORAL"/>
    <s v="Douala"/>
    <s v="ZTE"/>
    <n v="0"/>
    <n v="0"/>
    <n v="0"/>
    <n v="0"/>
    <n v="0"/>
    <n v="4.5657800492534956E-3"/>
    <n v="0"/>
    <n v="0"/>
    <n v="0"/>
    <n v="0"/>
    <n v="0"/>
    <n v="0"/>
    <n v="0"/>
    <n v="0"/>
    <x v="0"/>
    <m/>
    <s v="no impacts"/>
    <x v="8"/>
    <s v="no impacts"/>
    <x v="6"/>
    <s v=""/>
  </r>
  <r>
    <s v="Camp-Yabassi"/>
    <s v="LIT_162"/>
    <s v="Douala"/>
    <s v="IHS"/>
    <s v="Grid-Gen-Lithium"/>
    <s v="LITTORAL"/>
    <s v="Douala"/>
    <s v="ZTE"/>
    <n v="0"/>
    <n v="3.9415523081444961E-3"/>
    <n v="0"/>
    <n v="0"/>
    <n v="0"/>
    <n v="3.5848507417965097E-3"/>
    <n v="0"/>
    <n v="0"/>
    <n v="33.038144952102115"/>
    <n v="0"/>
    <n v="0"/>
    <n v="0"/>
    <n v="0"/>
    <n v="0"/>
    <x v="0"/>
    <m/>
    <s v="no impacts"/>
    <x v="8"/>
    <s v="no impacts"/>
    <x v="6"/>
    <s v=""/>
  </r>
  <r>
    <s v="Mousgoy-IHS"/>
    <s v="EXN_136"/>
    <s v="EXTREME-NORD"/>
    <s v="IHS"/>
    <s v="Hybrid-Gen"/>
    <s v="EXTREME-NORD"/>
    <s v="Mousgoy"/>
    <s v="NOKIA"/>
    <n v="0"/>
    <n v="0"/>
    <n v="0"/>
    <n v="0"/>
    <n v="0"/>
    <n v="2.7645971274559804E-3"/>
    <n v="0"/>
    <n v="0"/>
    <n v="0"/>
    <n v="0"/>
    <n v="0"/>
    <n v="0"/>
    <n v="0"/>
    <n v="0"/>
    <x v="2"/>
    <m/>
    <s v="no impacts"/>
    <x v="8"/>
    <s v="no impacts"/>
    <x v="6"/>
    <s v=""/>
  </r>
  <r>
    <s v="Logpom-Sodikombo"/>
    <s v="LIT_275"/>
    <s v="Douala"/>
    <s v="IHS"/>
    <s v="Grid-Gen"/>
    <s v="LITTORAL"/>
    <s v="Douala"/>
    <s v="ZTE"/>
    <n v="12.115582721946847"/>
    <n v="4.1024425496457244"/>
    <n v="4.9759868505535512E-3"/>
    <n v="0"/>
    <n v="0"/>
    <n v="2.7287669825616584E-3"/>
    <n v="0"/>
    <n v="0"/>
    <n v="0"/>
    <n v="0"/>
    <n v="0"/>
    <n v="0"/>
    <n v="0"/>
    <n v="0"/>
    <x v="0"/>
    <m/>
    <s v="no impacts"/>
    <x v="8"/>
    <s v="no impacts"/>
    <x v="6"/>
    <s v=""/>
  </r>
  <r>
    <s v="Mazavou"/>
    <s v="EXN_215"/>
    <s v="EXTREME-NORD"/>
    <s v="CAMUSAT"/>
    <s v="Hybrid Solar - S3"/>
    <s v="EXTREME-NORD"/>
    <s v="Kalfou"/>
    <s v="NOKIA"/>
    <n v="0"/>
    <n v="0"/>
    <n v="0.35418919662889159"/>
    <n v="0"/>
    <n v="0"/>
    <n v="1.6052499449744453E-3"/>
    <n v="0.4909985947913838"/>
    <n v="0"/>
    <n v="0"/>
    <n v="0"/>
    <n v="0"/>
    <n v="0"/>
    <n v="0"/>
    <n v="0"/>
    <x v="2"/>
    <m/>
    <s v="no impacts"/>
    <x v="8"/>
    <s v="no impacts"/>
    <x v="6"/>
    <s v=""/>
  </r>
  <r>
    <s v="Rhumsiki"/>
    <s v="EXN_139"/>
    <s v="EXTREME-NORD"/>
    <s v="IHS"/>
    <s v="Grid-Gen"/>
    <s v="EXTREME-NORD"/>
    <s v="Rhumsiki"/>
    <s v="NOKIA"/>
    <n v="0"/>
    <n v="0"/>
    <n v="0.46878315779275459"/>
    <n v="0"/>
    <n v="0"/>
    <n v="1.2485277349802194E-3"/>
    <n v="0"/>
    <n v="0"/>
    <n v="0"/>
    <n v="0"/>
    <n v="0"/>
    <n v="0"/>
    <n v="0"/>
    <n v="0"/>
    <x v="2"/>
    <m/>
    <s v="no impacts"/>
    <x v="8"/>
    <s v="no impacts"/>
    <x v="6"/>
    <s v=""/>
  </r>
  <r>
    <s v="Dschang-Foto-II"/>
    <s v="OST_123"/>
    <s v="OUEST"/>
    <s v="IHS"/>
    <s v="Grid-Gen"/>
    <s v="OUEST"/>
    <s v="Dschang"/>
    <s v="Huawei"/>
    <n v="2.7614051758824076"/>
    <n v="2.5325811210702192E-2"/>
    <n v="2.4540889413953595"/>
    <n v="0"/>
    <n v="0"/>
    <n v="2.675261747609386E-4"/>
    <n v="0"/>
    <n v="0"/>
    <n v="0"/>
    <n v="0"/>
    <n v="0"/>
    <n v="0"/>
    <n v="0"/>
    <n v="0"/>
    <x v="0"/>
    <m/>
    <s v="no impacts"/>
    <x v="8"/>
    <s v="no impacts"/>
    <x v="6"/>
    <s v=""/>
  </r>
  <r>
    <s v="Bfsam-Q-Admin"/>
    <s v="OST_111"/>
    <s v="Bafoussam"/>
    <s v="IHS"/>
    <s v="Grid-Gen"/>
    <s v="OUEST"/>
    <s v="Bafoussam"/>
    <s v="Huawei"/>
    <n v="0"/>
    <n v="0"/>
    <n v="0"/>
    <n v="6.9384696932081207"/>
    <n v="0"/>
    <n v="8.9175391586979543E-5"/>
    <n v="0"/>
    <n v="0"/>
    <n v="0"/>
    <n v="0"/>
    <n v="0"/>
    <n v="0"/>
    <n v="0"/>
    <n v="0"/>
    <x v="0"/>
    <m/>
    <s v="no impacts"/>
    <x v="8"/>
    <s v="no impacts"/>
    <x v="6"/>
    <s v=""/>
  </r>
  <r>
    <s v="NRO_147_H_Bambili-Campus-two-IHS"/>
    <s v="NRO_147"/>
    <s v="NORD-OUEST"/>
    <s v="IHS"/>
    <s v="Hybrid Gen"/>
    <s v="NRO"/>
    <s v="Tubah"/>
    <s v="Huawei"/>
    <n v="0"/>
    <n v="0"/>
    <n v="0"/>
    <n v="0"/>
    <n v="0"/>
    <n v="8.9175391586979543E-5"/>
    <n v="0"/>
    <n v="0"/>
    <n v="0"/>
    <n v="0"/>
    <n v="0"/>
    <n v="0"/>
    <n v="0"/>
    <n v="0"/>
    <x v="2"/>
    <m/>
    <s v="no impacts"/>
    <x v="8"/>
    <s v="no impacts"/>
    <x v="6"/>
    <s v=""/>
  </r>
  <r>
    <s v="Bertoua-Agence-New"/>
    <s v="EST_088"/>
    <s v="CENTRE"/>
    <m/>
    <m/>
    <s v="EST"/>
    <s v="Bertoua"/>
    <s v="ZTE"/>
    <n v="0"/>
    <n v="0"/>
    <n v="2.6057049421715366E-2"/>
    <n v="0"/>
    <n v="0"/>
    <n v="5.7896860465928885E-17"/>
    <n v="0"/>
    <n v="0"/>
    <n v="0"/>
    <n v="0"/>
    <n v="0"/>
    <n v="0"/>
    <n v="0"/>
    <n v="0"/>
    <x v="0"/>
    <m/>
    <s v="no impacts"/>
    <x v="8"/>
    <s v="no impacts"/>
    <x v="6"/>
    <s v=""/>
  </r>
  <r>
    <s v="Ngo-Njo"/>
    <s v="LIT_441"/>
    <s v="Douala"/>
    <s v="IHS"/>
    <s v="Grid-Gen"/>
    <s v="LITTORAL"/>
    <s v="Douala"/>
    <s v="ZTE"/>
    <n v="0"/>
    <n v="57.767140937069307"/>
    <n v="13.868556899607057"/>
    <n v="13.868556899607057"/>
    <n v="43.311488929410174"/>
    <n v="0"/>
    <n v="0"/>
    <n v="0"/>
    <n v="0"/>
    <n v="0"/>
    <n v="0"/>
    <n v="0"/>
    <n v="0"/>
    <n v="0"/>
    <x v="0"/>
    <m/>
    <s v="no impacts"/>
    <x v="8"/>
    <s v="no impacts"/>
    <x v="6"/>
    <s v=""/>
  </r>
  <r>
    <s v="PK11"/>
    <s v="LIT_128"/>
    <s v="Douala"/>
    <s v="IHS"/>
    <s v="Grid-Gen"/>
    <s v="LITTORAL"/>
    <s v="Douala"/>
    <s v="ZTE"/>
    <n v="0"/>
    <n v="57.767140937069307"/>
    <n v="13.868556899607057"/>
    <n v="13.868556899607057"/>
    <n v="43.079383220187594"/>
    <n v="0"/>
    <n v="0"/>
    <n v="0"/>
    <n v="0"/>
    <n v="0"/>
    <n v="0"/>
    <n v="0"/>
    <n v="0"/>
    <n v="0"/>
    <x v="0"/>
    <m/>
    <s v="no impacts"/>
    <x v="8"/>
    <s v="no impacts"/>
    <x v="6"/>
    <s v=""/>
  </r>
  <r>
    <s v="PK19"/>
    <s v="LIT_584"/>
    <s v="Douala"/>
    <s v="CAMUSAT"/>
    <s v="HGB"/>
    <s v="LITTORAL"/>
    <s v="Douala"/>
    <s v="ZTE"/>
    <n v="0"/>
    <n v="0"/>
    <n v="0"/>
    <n v="15.523134950190196"/>
    <n v="36.800365547765161"/>
    <n v="0"/>
    <n v="24.893025200252261"/>
    <n v="0"/>
    <n v="0"/>
    <n v="0"/>
    <n v="0"/>
    <n v="0"/>
    <n v="0"/>
    <n v="0"/>
    <x v="0"/>
    <m/>
    <s v="no impacts"/>
    <x v="8"/>
    <s v="no impacts"/>
    <x v="6"/>
    <s v=""/>
  </r>
  <r>
    <s v="Boko-Plage-IHS"/>
    <s v="LIT_363"/>
    <s v="Douala"/>
    <s v="CAMUSAT"/>
    <s v="Good Grid + GE"/>
    <s v="LITTORAL"/>
    <s v="Douala"/>
    <s v="ZTE"/>
    <n v="18.008702804815758"/>
    <n v="21.816527695736418"/>
    <n v="23.606866362471571"/>
    <n v="28.974939574754661"/>
    <n v="21.169221363284851"/>
    <n v="0"/>
    <n v="0"/>
    <n v="0"/>
    <n v="0"/>
    <n v="0"/>
    <n v="0"/>
    <n v="0"/>
    <n v="0"/>
    <n v="0"/>
    <x v="0"/>
    <m/>
    <s v="no impacts"/>
    <x v="8"/>
    <s v="no impacts"/>
    <x v="6"/>
    <s v=""/>
  </r>
  <r>
    <s v="Montee-Jouvence-II-IHS"/>
    <s v="CTR_154"/>
    <s v="Yaounde"/>
    <s v="IHS"/>
    <s v="Grid-Gen"/>
    <s v="CENTRE"/>
    <s v="Yaounde"/>
    <s v="ZTE"/>
    <n v="0"/>
    <n v="0"/>
    <n v="16.036856546044461"/>
    <n v="13.868556899607057"/>
    <n v="21.059321610693054"/>
    <n v="0"/>
    <n v="0"/>
    <n v="0"/>
    <n v="0"/>
    <n v="0"/>
    <n v="0"/>
    <n v="0"/>
    <n v="0"/>
    <n v="0"/>
    <x v="0"/>
    <m/>
    <s v="no impacts"/>
    <x v="8"/>
    <s v="no impacts"/>
    <x v="6"/>
    <s v=""/>
  </r>
  <r>
    <s v="Boko-Hospital-IHS"/>
    <s v="LIT_632"/>
    <s v="Douala"/>
    <s v="IHS"/>
    <s v="Grid-Gen"/>
    <s v="LITTORAL"/>
    <s v="Douala"/>
    <s v="ZTE"/>
    <n v="12.442802903836112"/>
    <n v="24.172595046699371"/>
    <n v="10.089928031891974"/>
    <n v="1.2955935942105905"/>
    <n v="19.172120633616128"/>
    <n v="0"/>
    <n v="0"/>
    <n v="0"/>
    <n v="0"/>
    <n v="0"/>
    <n v="0"/>
    <n v="0"/>
    <n v="0"/>
    <n v="0"/>
    <x v="0"/>
    <m/>
    <s v="no impacts"/>
    <x v="8"/>
    <s v="no impacts"/>
    <x v="6"/>
    <s v=""/>
  </r>
  <r>
    <s v="Songa-Boko"/>
    <s v="LIT_280"/>
    <s v="Douala"/>
    <s v="IHS"/>
    <s v="Grid-Gen"/>
    <s v="LITTORAL"/>
    <s v="Douala"/>
    <s v="ZTE"/>
    <n v="11.697885187753437"/>
    <n v="22.335813836025714"/>
    <n v="9.3552833209201189"/>
    <n v="1.2422845451198943"/>
    <n v="17.856801442786495"/>
    <n v="0"/>
    <n v="0"/>
    <n v="0"/>
    <n v="0"/>
    <n v="0"/>
    <n v="0"/>
    <n v="0"/>
    <n v="0"/>
    <n v="0"/>
    <x v="0"/>
    <m/>
    <s v="no impacts"/>
    <x v="8"/>
    <s v="no impacts"/>
    <x v="6"/>
    <s v=""/>
  </r>
  <r>
    <s v="Rain-forest-School"/>
    <s v="CTR_766"/>
    <s v="Yaounde"/>
    <s v="CAMUSAT"/>
    <s v="Good Grid no GE - 8h"/>
    <s v="CENTRE"/>
    <s v="Yaounde"/>
    <s v="ZTE"/>
    <n v="0"/>
    <n v="0"/>
    <n v="0"/>
    <n v="0"/>
    <n v="16.809151107344341"/>
    <n v="0"/>
    <n v="0"/>
    <n v="0"/>
    <n v="0"/>
    <n v="0"/>
    <n v="0"/>
    <n v="0"/>
    <n v="0"/>
    <n v="0"/>
    <x v="0"/>
    <m/>
    <s v="no impacts"/>
    <x v="8"/>
    <s v="no impacts"/>
    <x v="6"/>
    <s v=""/>
  </r>
  <r>
    <s v="Boadibo"/>
    <s v="LIT_682"/>
    <s v="Douala"/>
    <s v="CAMUSAT"/>
    <s v="Good Grid + GE"/>
    <s v="LITTORAL"/>
    <s v="Douala"/>
    <s v="ZTE"/>
    <n v="0"/>
    <n v="0"/>
    <n v="0"/>
    <n v="0"/>
    <n v="15.181700210881967"/>
    <n v="0"/>
    <n v="0"/>
    <n v="0"/>
    <n v="7.1749271615401522"/>
    <n v="0"/>
    <n v="0"/>
    <n v="0"/>
    <n v="0"/>
    <n v="0"/>
    <x v="0"/>
    <m/>
    <s v="no impacts"/>
    <x v="8"/>
    <s v="no impacts"/>
    <x v="6"/>
    <s v=""/>
  </r>
  <r>
    <s v="Minkwele-II"/>
    <s v="LIT_621"/>
    <s v="Douala"/>
    <s v="IHS"/>
    <s v="Grid-Gen"/>
    <s v="LITTORAL"/>
    <s v="Douala"/>
    <s v="ZTE"/>
    <n v="0"/>
    <n v="7.0248271424209499"/>
    <n v="0"/>
    <n v="7.0918335316594057"/>
    <n v="10.879148082515059"/>
    <n v="0"/>
    <n v="6.384904532392782"/>
    <n v="0"/>
    <n v="0.13230061095844323"/>
    <n v="0"/>
    <n v="0"/>
    <n v="0"/>
    <n v="0"/>
    <n v="0"/>
    <x v="0"/>
    <m/>
    <s v="no impacts"/>
    <x v="8"/>
    <s v="no impacts"/>
    <x v="6"/>
    <s v=""/>
  </r>
  <r>
    <s v="CTR_942_Z_Mbankolo-II"/>
    <s v="CTR_942"/>
    <s v="Yaounde"/>
    <s v="ESCO"/>
    <s v="Medium Grid + GE"/>
    <s v="CTR"/>
    <s v="Yaoundé"/>
    <s v="ZTE"/>
    <n v="36.503340153467285"/>
    <n v="36.777393966892383"/>
    <n v="30.438593111950073"/>
    <n v="0"/>
    <n v="9.9727872375033169"/>
    <n v="0"/>
    <n v="0"/>
    <n v="0"/>
    <n v="0"/>
    <n v="0"/>
    <n v="0"/>
    <n v="0"/>
    <n v="0"/>
    <n v="0"/>
    <x v="0"/>
    <m/>
    <s v="no impacts"/>
    <x v="8"/>
    <s v="no impacts"/>
    <x v="6"/>
    <s v=""/>
  </r>
  <r>
    <s v="Malangue"/>
    <s v="LIT_449"/>
    <s v="Douala"/>
    <s v="IHS"/>
    <s v="Grid-Gen"/>
    <s v="LITTORAL"/>
    <s v="Douala"/>
    <s v="ZTE"/>
    <n v="0"/>
    <n v="4.1116276149791844"/>
    <n v="0"/>
    <n v="0"/>
    <n v="9.2054686630539919"/>
    <n v="0"/>
    <n v="0"/>
    <n v="0"/>
    <n v="0"/>
    <n v="0"/>
    <n v="0"/>
    <n v="0"/>
    <n v="0"/>
    <n v="0"/>
    <x v="0"/>
    <m/>
    <s v="no impacts"/>
    <x v="8"/>
    <s v="no impacts"/>
    <x v="6"/>
    <s v=""/>
  </r>
  <r>
    <s v="Mbanga-Pongo-IHS"/>
    <s v="LIT_598"/>
    <s v="LITTORAL"/>
    <s v="IHS"/>
    <s v="Hybrid-Gen"/>
    <s v="LITTORAL"/>
    <s v="Mbanga Pongo"/>
    <s v="ZTE"/>
    <n v="5.1944665599415574"/>
    <n v="10.797017546863454"/>
    <n v="4.4570039065955553"/>
    <n v="0.57985406625517599"/>
    <n v="8.9089426509489673"/>
    <n v="0"/>
    <n v="0"/>
    <n v="0"/>
    <n v="0"/>
    <n v="0"/>
    <n v="0"/>
    <n v="0"/>
    <n v="0"/>
    <n v="0"/>
    <x v="0"/>
    <m/>
    <s v="no impacts"/>
    <x v="8"/>
    <s v="no impacts"/>
    <x v="6"/>
    <s v=""/>
  </r>
  <r>
    <s v="Carington"/>
    <s v="CTR_070"/>
    <s v="Yaounde"/>
    <s v="IHS"/>
    <s v="GridOnly"/>
    <s v="CENTRE"/>
    <s v="Yaounde"/>
    <s v="ZTE"/>
    <n v="8.4020340550119421"/>
    <n v="0"/>
    <n v="2.6205793974882505"/>
    <n v="13.791687712059083"/>
    <n v="8.7669932626208151"/>
    <n v="0"/>
    <n v="0"/>
    <n v="0"/>
    <n v="0"/>
    <n v="0"/>
    <n v="0"/>
    <n v="0"/>
    <n v="0"/>
    <n v="0"/>
    <x v="0"/>
    <m/>
    <s v="no impacts"/>
    <x v="8"/>
    <s v="no impacts"/>
    <x v="6"/>
    <s v=""/>
  </r>
  <r>
    <s v="Ngd-Chateau"/>
    <s v="ADM_001"/>
    <s v="Ngaoundere"/>
    <s v="CAMUSAT"/>
    <s v="Good Grid + Solar + GE"/>
    <s v="ADAMAOUA"/>
    <s v="Ngaoundere"/>
    <s v="Huawei"/>
    <n v="10.751520262075777"/>
    <n v="6.4099271472720911"/>
    <n v="2.675261747609386E-4"/>
    <n v="0.47690999420716657"/>
    <n v="7.9314555136074514"/>
    <n v="0"/>
    <n v="4.4399000664891721"/>
    <n v="0"/>
    <n v="0"/>
    <n v="0"/>
    <n v="0"/>
    <n v="0"/>
    <n v="0"/>
    <n v="0"/>
    <x v="0"/>
    <m/>
    <s v="no impacts"/>
    <x v="8"/>
    <s v="no impacts"/>
    <x v="6"/>
    <s v=""/>
  </r>
  <r>
    <s v="Kribi-Bwambe-II"/>
    <s v="SUD_093"/>
    <s v="CENTRE"/>
    <s v="CAMUSAT"/>
    <s v="Good Grid + GE"/>
    <s v="SUD"/>
    <s v="Kribi"/>
    <s v="ZTE"/>
    <n v="8.3055819514714635"/>
    <n v="0"/>
    <n v="0"/>
    <n v="3.6798046987583928"/>
    <n v="6.5126750334586063"/>
    <n v="0"/>
    <n v="0"/>
    <n v="0"/>
    <n v="3.1175360197241697"/>
    <n v="0"/>
    <n v="0"/>
    <n v="0"/>
    <n v="0"/>
    <n v="0"/>
    <x v="0"/>
    <m/>
    <s v="no impacts"/>
    <x v="8"/>
    <s v="no impacts"/>
    <x v="6"/>
    <s v=""/>
  </r>
  <r>
    <s v="LIT_858_Z_JAPOMA-COCOTIERS"/>
    <s v="LIT_858"/>
    <s v="Douala"/>
    <s v="ESCO"/>
    <s v="Grid-Gen"/>
    <s v="LITTORAL"/>
    <s v="Douala"/>
    <s v="ZTE"/>
    <n v="0"/>
    <n v="5.1418530789052438E-2"/>
    <n v="0"/>
    <n v="9.5217737770130082"/>
    <n v="5.3525388590686376"/>
    <n v="0"/>
    <n v="17.012809866650688"/>
    <n v="0"/>
    <n v="0"/>
    <n v="0"/>
    <n v="0"/>
    <n v="0"/>
    <n v="0"/>
    <n v="0"/>
    <x v="0"/>
    <m/>
    <s v="no impacts"/>
    <x v="8"/>
    <s v="no impacts"/>
    <x v="6"/>
    <s v=""/>
  </r>
  <r>
    <s v="Beedi"/>
    <s v="LIT_127"/>
    <s v="Douala"/>
    <s v="IHS"/>
    <s v="Grid-Gen"/>
    <s v="LITTORAL"/>
    <s v="Douala"/>
    <s v="ZTE"/>
    <n v="0"/>
    <n v="1.3976280772644134"/>
    <n v="0"/>
    <n v="0"/>
    <n v="5.0385344702125652"/>
    <n v="0"/>
    <n v="0"/>
    <n v="0"/>
    <n v="0"/>
    <n v="0"/>
    <n v="0"/>
    <n v="0"/>
    <n v="0"/>
    <n v="0"/>
    <x v="0"/>
    <m/>
    <s v="no impacts"/>
    <x v="8"/>
    <s v="no impacts"/>
    <x v="6"/>
    <s v=""/>
  </r>
  <r>
    <s v="Towe-South-IHS"/>
    <s v="SUO_193"/>
    <s v="SUD-OUEST"/>
    <s v="IHS"/>
    <m/>
    <s v="SUD-OUEST"/>
    <s v="Limbe"/>
    <s v="Huawei"/>
    <n v="0"/>
    <n v="4.6460379016816343E-2"/>
    <n v="0"/>
    <n v="0"/>
    <n v="3.8175985138385951"/>
    <n v="0"/>
    <n v="0"/>
    <n v="0"/>
    <n v="0"/>
    <n v="0"/>
    <n v="0"/>
    <n v="0"/>
    <n v="0"/>
    <n v="0"/>
    <x v="0"/>
    <m/>
    <s v="no impacts"/>
    <x v="8"/>
    <s v="no impacts"/>
    <x v="6"/>
    <s v=""/>
  </r>
  <r>
    <s v="Abome-New"/>
    <s v="CTR_549"/>
    <s v="Yaounde"/>
    <s v="IHS"/>
    <s v="Grid-Gen"/>
    <s v="CENTRE"/>
    <s v="Yaounde"/>
    <s v="ZTE"/>
    <n v="0"/>
    <n v="0"/>
    <n v="0"/>
    <n v="0"/>
    <n v="3.3445587316263019"/>
    <n v="0"/>
    <n v="0"/>
    <n v="0"/>
    <n v="0"/>
    <n v="0"/>
    <n v="0"/>
    <n v="0"/>
    <n v="0"/>
    <n v="0"/>
    <x v="0"/>
    <m/>
    <s v="no impacts"/>
    <x v="8"/>
    <s v="no impacts"/>
    <x v="6"/>
    <s v=""/>
  </r>
  <r>
    <s v="Garoua-Yelwa-Orange-IHS"/>
    <s v="NRD_082"/>
    <s v="Garoua"/>
    <s v="IHS"/>
    <s v="Grid-Gen"/>
    <s v="NORD"/>
    <s v="Garoua"/>
    <s v="Huawei"/>
    <n v="0"/>
    <n v="0"/>
    <n v="0"/>
    <n v="2.595949154331926"/>
    <n v="3.287450810854001"/>
    <n v="0"/>
    <n v="0"/>
    <n v="0"/>
    <n v="0"/>
    <n v="0"/>
    <n v="0"/>
    <n v="0"/>
    <n v="0"/>
    <n v="0"/>
    <x v="0"/>
    <m/>
    <s v="no impacts"/>
    <x v="8"/>
    <s v="no impacts"/>
    <x v="6"/>
    <s v=""/>
  </r>
  <r>
    <s v="Babylone-IHS"/>
    <s v="LIT_153"/>
    <s v="Douala"/>
    <s v="IHS"/>
    <s v="Grid-Gen"/>
    <s v="LITTORAL"/>
    <s v="Douala"/>
    <s v="ZTE"/>
    <n v="3.4990461800115877"/>
    <n v="0"/>
    <n v="0"/>
    <n v="0.30945644388513666"/>
    <n v="3.1827767362092043"/>
    <n v="0"/>
    <n v="0"/>
    <n v="0"/>
    <n v="0"/>
    <n v="0"/>
    <n v="0"/>
    <n v="0"/>
    <n v="0"/>
    <n v="0"/>
    <x v="0"/>
    <m/>
    <s v="no impacts"/>
    <x v="8"/>
    <s v="no impacts"/>
    <x v="6"/>
    <s v=""/>
  </r>
  <r>
    <s v="Garoua-H-Plateau"/>
    <s v="NRD_175"/>
    <s v="Garoua"/>
    <s v="CAMUSAT"/>
    <s v="Good Grid + GE"/>
    <s v="NORD"/>
    <s v="Garoua"/>
    <s v="Huawei"/>
    <n v="0"/>
    <n v="0"/>
    <n v="0"/>
    <n v="0"/>
    <n v="3.0474798320934391"/>
    <n v="0"/>
    <n v="0"/>
    <n v="0"/>
    <n v="0"/>
    <n v="0"/>
    <n v="0"/>
    <n v="0"/>
    <n v="0"/>
    <n v="0"/>
    <x v="0"/>
    <m/>
    <s v="no impacts"/>
    <x v="8"/>
    <s v="no impacts"/>
    <x v="6"/>
    <s v=""/>
  </r>
  <r>
    <s v="Bfsam-Baleng-IHS"/>
    <s v="OST_169"/>
    <s v="Bafoussam"/>
    <s v="IHS"/>
    <s v="Grid-Gen"/>
    <s v="OUEST"/>
    <s v="Bafoussam"/>
    <s v="Huawei"/>
    <n v="5.4664515042818447E-2"/>
    <n v="4.4498520401902782E-2"/>
    <n v="0"/>
    <n v="2.2153129128820632"/>
    <n v="2.8583209914591374"/>
    <n v="0"/>
    <n v="0"/>
    <n v="0"/>
    <n v="0"/>
    <n v="0"/>
    <n v="0"/>
    <n v="0"/>
    <n v="0"/>
    <n v="0"/>
    <x v="0"/>
    <m/>
    <s v="no impacts"/>
    <x v="8"/>
    <s v="no impacts"/>
    <x v="6"/>
    <s v=""/>
  </r>
  <r>
    <s v="Bsadi-BlocJ"/>
    <s v="LIT_247"/>
    <s v="Douala"/>
    <s v="IHS"/>
    <s v="Grid-Gen"/>
    <s v="LITTORAL"/>
    <s v="Douala"/>
    <s v="ZTE"/>
    <n v="0"/>
    <n v="0"/>
    <n v="0"/>
    <n v="5.0362159100313049"/>
    <n v="2.7981454372162435"/>
    <n v="0"/>
    <n v="0"/>
    <n v="0"/>
    <n v="0"/>
    <n v="0"/>
    <n v="0"/>
    <n v="0"/>
    <n v="0"/>
    <n v="0"/>
    <x v="0"/>
    <m/>
    <s v="no impacts"/>
    <x v="8"/>
    <s v="no impacts"/>
    <x v="6"/>
    <s v=""/>
  </r>
  <r>
    <s v="Bomono-Gare-IHS"/>
    <s v="LIT_498"/>
    <s v="LITTORAL"/>
    <s v="IHS"/>
    <s v="Grid-Gen"/>
    <s v="LITTORAL"/>
    <s v="Bomono"/>
    <s v="ZTE"/>
    <n v="0"/>
    <n v="0"/>
    <n v="0"/>
    <n v="0"/>
    <n v="2.2071622820910135"/>
    <n v="0"/>
    <n v="0"/>
    <n v="0"/>
    <n v="0"/>
    <n v="0"/>
    <n v="0"/>
    <n v="0"/>
    <n v="0"/>
    <n v="0"/>
    <x v="0"/>
    <m/>
    <s v="no impacts"/>
    <x v="8"/>
    <s v="no impacts"/>
    <x v="6"/>
    <s v=""/>
  </r>
  <r>
    <s v="Mabanda4-IHS"/>
    <s v="LIT_489"/>
    <s v="Douala"/>
    <s v="IHS"/>
    <s v="Grid-Gen"/>
    <s v="LITTORAL"/>
    <s v="Douala"/>
    <s v="ZTE"/>
    <n v="0"/>
    <n v="3.4996169025177419"/>
    <n v="8.3842703170078581E-2"/>
    <n v="0"/>
    <n v="2.1355722777249864"/>
    <n v="0"/>
    <n v="0"/>
    <n v="0"/>
    <n v="0"/>
    <n v="0"/>
    <n v="0"/>
    <n v="0"/>
    <n v="0"/>
    <n v="0"/>
    <x v="0"/>
    <m/>
    <s v="no impacts"/>
    <x v="8"/>
    <s v="no impacts"/>
    <x v="6"/>
    <s v=""/>
  </r>
  <r>
    <s v="Ngd-Yarban"/>
    <s v="ADM_073"/>
    <s v="Ngaoundere"/>
    <s v="IHS"/>
    <s v="Grid-Gen"/>
    <s v="ADAMAOUA"/>
    <s v="Ngaoundere"/>
    <s v="Huawei"/>
    <n v="0.55335113987552542"/>
    <n v="5.0622907945313376"/>
    <n v="0.79194881760564773"/>
    <n v="1.0171880216760407"/>
    <n v="1.6637631159165946"/>
    <n v="0"/>
    <n v="0"/>
    <n v="0"/>
    <n v="0"/>
    <n v="0"/>
    <n v="0"/>
    <n v="0"/>
    <n v="0"/>
    <n v="0"/>
    <x v="0"/>
    <m/>
    <s v="no impacts"/>
    <x v="8"/>
    <s v="no impacts"/>
    <x v="6"/>
    <s v=""/>
  </r>
  <r>
    <s v="Ekoudou-New"/>
    <s v="CTR_539"/>
    <s v="Yaounde"/>
    <s v="IHS"/>
    <s v="Grid-Gen"/>
    <s v="CENTRE"/>
    <s v="Yaounde"/>
    <s v="ZTE"/>
    <n v="0"/>
    <n v="0"/>
    <n v="0"/>
    <n v="0"/>
    <n v="1.5262189919328377"/>
    <n v="0"/>
    <n v="0"/>
    <n v="0"/>
    <n v="0"/>
    <n v="0"/>
    <n v="0"/>
    <n v="0"/>
    <n v="0"/>
    <n v="0"/>
    <x v="0"/>
    <m/>
    <s v="no impacts"/>
    <x v="8"/>
    <s v="no impacts"/>
    <x v="6"/>
    <s v=""/>
  </r>
  <r>
    <s v="J-Vespa"/>
    <s v="CTR_088"/>
    <s v="Yaounde"/>
    <s v="IHS"/>
    <s v="Grid-Gen"/>
    <s v="CENTRE"/>
    <s v="Yaounde"/>
    <s v="ZTE"/>
    <n v="0"/>
    <n v="0"/>
    <n v="0"/>
    <n v="0.35680857681782263"/>
    <n v="1.4587667257364454"/>
    <n v="0"/>
    <n v="0"/>
    <n v="0"/>
    <n v="0"/>
    <n v="0"/>
    <n v="0"/>
    <n v="0"/>
    <n v="0"/>
    <n v="0"/>
    <x v="0"/>
    <m/>
    <s v="no impacts"/>
    <x v="8"/>
    <s v="no impacts"/>
    <x v="6"/>
    <s v=""/>
  </r>
  <r>
    <s v="Bonaberi-Magzi-IHS"/>
    <s v="LIT_738"/>
    <s v="Douala"/>
    <m/>
    <m/>
    <s v="LITTORAL"/>
    <s v="Douala"/>
    <s v="ZTE"/>
    <n v="0"/>
    <n v="0"/>
    <n v="0"/>
    <n v="2.1254776233973405"/>
    <n v="1.4499561970476513"/>
    <n v="0"/>
    <n v="0"/>
    <n v="0"/>
    <n v="0"/>
    <n v="0"/>
    <n v="0"/>
    <n v="0"/>
    <n v="0"/>
    <n v="0"/>
    <x v="0"/>
    <m/>
    <s v="no impacts"/>
    <x v="8"/>
    <s v="no impacts"/>
    <x v="6"/>
    <s v=""/>
  </r>
  <r>
    <s v="Miende-MTN"/>
    <s v="CTR_307"/>
    <s v="CENTRE"/>
    <m/>
    <m/>
    <s v="CENTRE"/>
    <s v="Miende"/>
    <s v="NOKIA"/>
    <n v="0"/>
    <n v="0"/>
    <n v="4.2162125142324015E-2"/>
    <n v="0"/>
    <n v="1.3279424617821542"/>
    <n v="0"/>
    <n v="0"/>
    <n v="0"/>
    <n v="6.8030452422032012E-2"/>
    <n v="0"/>
    <n v="0"/>
    <n v="0"/>
    <n v="0"/>
    <n v="0"/>
    <x v="0"/>
    <m/>
    <s v="no impacts"/>
    <x v="8"/>
    <s v="no impacts"/>
    <x v="6"/>
    <s v=""/>
  </r>
  <r>
    <s v="Djamboutou-MTN-IHS"/>
    <s v="NRD_118"/>
    <s v="Garoua"/>
    <s v="IHS"/>
    <s v="Grid-Gen"/>
    <s v="NORD"/>
    <s v="Garoua"/>
    <s v="Huawei"/>
    <n v="0"/>
    <n v="1.974575025753853"/>
    <n v="3.7553897606675171"/>
    <n v="9.5297638920992025"/>
    <n v="1.194468700150956"/>
    <n v="0"/>
    <n v="0"/>
    <n v="0"/>
    <n v="0.81194194039944867"/>
    <n v="0"/>
    <n v="0"/>
    <n v="0"/>
    <n v="0"/>
    <n v="0"/>
    <x v="0"/>
    <m/>
    <s v="no impacts"/>
    <x v="8"/>
    <s v="no impacts"/>
    <x v="6"/>
    <s v=""/>
  </r>
  <r>
    <s v="Mora-Technical-School-MTN-IHS"/>
    <s v="EXN_134"/>
    <s v="EXTREME-NORD"/>
    <s v="IHS"/>
    <s v="Grid-Gen"/>
    <s v="EXTREME-NORD"/>
    <s v="Mora"/>
    <s v="Huawei"/>
    <n v="0"/>
    <n v="0"/>
    <n v="1.9974752663133892"/>
    <n v="0"/>
    <n v="1.1213270439713157"/>
    <n v="0"/>
    <n v="0"/>
    <n v="0"/>
    <n v="0"/>
    <n v="0"/>
    <n v="0"/>
    <n v="0"/>
    <n v="0"/>
    <n v="0"/>
    <x v="2"/>
    <m/>
    <s v="no impacts"/>
    <x v="8"/>
    <s v="no impacts"/>
    <x v="6"/>
    <s v=""/>
  </r>
  <r>
    <s v="Guider-CRTV"/>
    <s v="NRD_100"/>
    <s v="NORD"/>
    <s v="CAMUSAT"/>
    <s v="Medium Grid + Solar + GE"/>
    <s v="NORD"/>
    <s v="Guider"/>
    <s v="Huawei"/>
    <n v="6.1966196105960352"/>
    <n v="3.331235928123208"/>
    <n v="0"/>
    <n v="0"/>
    <n v="1.1197397220010674"/>
    <n v="0"/>
    <n v="0"/>
    <n v="0"/>
    <n v="0"/>
    <n v="0"/>
    <n v="0"/>
    <n v="0"/>
    <n v="0"/>
    <n v="0"/>
    <x v="0"/>
    <m/>
    <s v="no impacts"/>
    <x v="8"/>
    <s v="no impacts"/>
    <x v="6"/>
    <s v=""/>
  </r>
  <r>
    <s v="H-Princes"/>
    <s v="CTR_044"/>
    <s v="Yaounde"/>
    <s v="IHS"/>
    <s v="Grid-Gen"/>
    <s v="CENTRE"/>
    <s v="Yaounde"/>
    <s v="ZTE"/>
    <n v="0"/>
    <n v="0"/>
    <n v="0"/>
    <n v="0"/>
    <n v="1.1045799054312802"/>
    <n v="0"/>
    <n v="0"/>
    <n v="0"/>
    <n v="0"/>
    <n v="0"/>
    <n v="0"/>
    <n v="0"/>
    <n v="0"/>
    <n v="0"/>
    <x v="0"/>
    <m/>
    <s v="no impacts"/>
    <x v="8"/>
    <s v="no impacts"/>
    <x v="6"/>
    <s v=""/>
  </r>
  <r>
    <s v="Mbingo-IHS"/>
    <s v="NRO_031"/>
    <s v="NORD-OUEST"/>
    <s v="IHS"/>
    <s v="Grid-Gen"/>
    <s v="NORD-OUEST"/>
    <s v="Mbingo"/>
    <s v="NOKIA"/>
    <n v="2.0924462720842469"/>
    <n v="0"/>
    <n v="0"/>
    <n v="0"/>
    <n v="1.0795221731192857"/>
    <n v="0"/>
    <n v="0"/>
    <n v="0"/>
    <n v="0"/>
    <n v="0"/>
    <n v="0"/>
    <n v="0"/>
    <n v="0"/>
    <n v="0"/>
    <x v="2"/>
    <m/>
    <s v="no impacts"/>
    <x v="8"/>
    <s v="no impacts"/>
    <x v="6"/>
    <s v=""/>
  </r>
  <r>
    <s v="Babanki-IHS"/>
    <s v="NRO_058"/>
    <s v="NORD-OUEST"/>
    <s v="IHS"/>
    <s v="Grid-Gen"/>
    <s v="NORD-OUEST"/>
    <s v="Babanki"/>
    <s v="NOKIA"/>
    <n v="2.0923861516778413"/>
    <n v="0"/>
    <n v="0"/>
    <n v="0"/>
    <n v="1.0719943551738911"/>
    <n v="0"/>
    <n v="0.58064207155090763"/>
    <n v="0"/>
    <n v="0"/>
    <n v="0"/>
    <n v="0"/>
    <n v="0"/>
    <n v="0"/>
    <n v="0"/>
    <x v="2"/>
    <m/>
    <s v="no impacts"/>
    <x v="8"/>
    <s v="no impacts"/>
    <x v="6"/>
    <s v=""/>
  </r>
  <r>
    <s v="Kouen"/>
    <s v="EST_071"/>
    <s v="CENTRE"/>
    <s v="IHS"/>
    <s v="Gen Only"/>
    <s v="EST"/>
    <s v="Kouen"/>
    <s v="NOKIA"/>
    <n v="0"/>
    <n v="0"/>
    <n v="0"/>
    <n v="0"/>
    <n v="1.0341135109992494"/>
    <n v="0"/>
    <n v="0"/>
    <n v="0"/>
    <n v="0"/>
    <n v="0"/>
    <n v="0"/>
    <n v="0"/>
    <n v="0"/>
    <n v="0"/>
    <x v="0"/>
    <m/>
    <s v="no impacts"/>
    <x v="8"/>
    <s v="no impacts"/>
    <x v="6"/>
    <s v=""/>
  </r>
  <r>
    <s v="SOA-Vallee"/>
    <s v="CTR_714"/>
    <s v="Yaounde"/>
    <s v="CAMUSAT"/>
    <s v="Good Grid + GE"/>
    <s v="CENTRE"/>
    <s v="Yaounde"/>
    <s v="ZTE"/>
    <n v="4.3665978946046744"/>
    <n v="5.7703434037319541"/>
    <n v="0"/>
    <n v="0"/>
    <n v="0.90329321154115039"/>
    <n v="0"/>
    <n v="0"/>
    <n v="0"/>
    <n v="0"/>
    <n v="0"/>
    <n v="0"/>
    <n v="0"/>
    <n v="0"/>
    <n v="0"/>
    <x v="0"/>
    <m/>
    <s v="no impacts"/>
    <x v="8"/>
    <s v="no impacts"/>
    <x v="6"/>
    <s v=""/>
  </r>
  <r>
    <s v="Ngd-Beka"/>
    <s v="ADM_180"/>
    <s v="Ngaoundere"/>
    <s v="ESCO"/>
    <s v="Medium Grid solar + GE"/>
    <s v="ADAMAOUA"/>
    <s v="Ngaoundere"/>
    <s v="Huawei"/>
    <n v="1.1816631139190659"/>
    <n v="2.5682512777050113E-2"/>
    <n v="0.59774264980752378"/>
    <n v="0"/>
    <n v="0.82558577531225663"/>
    <n v="0"/>
    <n v="0.16356550324883784"/>
    <n v="0"/>
    <n v="0"/>
    <n v="0"/>
    <n v="0"/>
    <n v="0"/>
    <n v="0"/>
    <n v="0"/>
    <x v="0"/>
    <m/>
    <s v="no impacts"/>
    <x v="8"/>
    <s v="no impacts"/>
    <x v="6"/>
    <s v=""/>
  </r>
  <r>
    <s v="Buea-GRA-HIS"/>
    <s v="SUO_242"/>
    <s v="SUD-OUEST"/>
    <s v="IHS"/>
    <m/>
    <s v="SUD-OUEST"/>
    <s v="Buea"/>
    <s v="Huawei"/>
    <n v="0"/>
    <n v="0.58099551126748905"/>
    <n v="0"/>
    <n v="0"/>
    <n v="0.8229283486429646"/>
    <n v="0"/>
    <n v="0"/>
    <n v="0"/>
    <n v="0"/>
    <n v="0"/>
    <n v="0"/>
    <n v="0"/>
    <n v="0"/>
    <n v="0"/>
    <x v="0"/>
    <m/>
    <s v="no impacts"/>
    <x v="8"/>
    <s v="no impacts"/>
    <x v="6"/>
    <s v=""/>
  </r>
  <r>
    <s v="Bastos-Bethesda"/>
    <s v="CTR_474"/>
    <s v="Yaounde"/>
    <s v="IHS"/>
    <s v="Grid-Gen"/>
    <s v="CENTRE"/>
    <s v="Yaounde"/>
    <s v="ZTE"/>
    <n v="1.2698575761985931E-2"/>
    <n v="0"/>
    <n v="0"/>
    <n v="0.20241030382412623"/>
    <n v="0.72057283417942941"/>
    <n v="0"/>
    <n v="0"/>
    <n v="0"/>
    <n v="4.2804187961750177E-4"/>
    <n v="0"/>
    <n v="0"/>
    <n v="0"/>
    <n v="0"/>
    <n v="0"/>
    <x v="0"/>
    <m/>
    <s v="no impacts"/>
    <x v="8"/>
    <s v="no impacts"/>
    <x v="6"/>
    <s v=""/>
  </r>
  <r>
    <s v="Madagascar-Nodal"/>
    <s v="LIT_814"/>
    <s v="Douala"/>
    <m/>
    <m/>
    <s v="LITTORAL"/>
    <s v="Douala"/>
    <s v="ZTE"/>
    <n v="0"/>
    <n v="0"/>
    <n v="0"/>
    <n v="0"/>
    <n v="0.70953292070096141"/>
    <n v="0"/>
    <n v="0"/>
    <n v="0"/>
    <n v="0"/>
    <n v="0"/>
    <n v="0"/>
    <n v="0"/>
    <n v="0"/>
    <n v="0"/>
    <x v="0"/>
    <m/>
    <s v="no impacts"/>
    <x v="8"/>
    <s v="no impacts"/>
    <x v="6"/>
    <s v=""/>
  </r>
  <r>
    <s v="Bodjongo-II"/>
    <s v="LIT_773"/>
    <s v="Douala"/>
    <s v="CAMUSAT"/>
    <s v="Bad Grid + GE"/>
    <s v="LITTORAL"/>
    <s v="Bodjongo"/>
    <s v="ZTE"/>
    <n v="0"/>
    <n v="2.6213284707775797"/>
    <n v="10.797748785074464"/>
    <n v="1.9717570833797049"/>
    <n v="0.44405777994652351"/>
    <n v="0"/>
    <n v="0"/>
    <n v="0"/>
    <n v="0"/>
    <n v="0"/>
    <n v="0"/>
    <n v="0"/>
    <n v="0"/>
    <n v="0"/>
    <x v="0"/>
    <m/>
    <s v="no impacts"/>
    <x v="8"/>
    <s v="no impacts"/>
    <x v="6"/>
    <s v=""/>
  </r>
  <r>
    <s v="Nsimeyong-Chefferie"/>
    <s v="CTR_660"/>
    <s v="Yaounde"/>
    <s v="CAMUSAT"/>
    <s v="Good Grid no GE - 12h"/>
    <s v="CENTRE"/>
    <s v="Yaounde"/>
    <s v="ZTE"/>
    <n v="0"/>
    <n v="0"/>
    <n v="0"/>
    <n v="0"/>
    <n v="0.38074325191976849"/>
    <n v="0"/>
    <n v="0"/>
    <n v="0"/>
    <n v="0"/>
    <n v="0"/>
    <n v="0"/>
    <n v="0"/>
    <n v="0"/>
    <n v="0"/>
    <x v="0"/>
    <m/>
    <s v="no impacts"/>
    <x v="8"/>
    <s v="no impacts"/>
    <x v="6"/>
    <s v=""/>
  </r>
  <r>
    <s v="Bodjongo "/>
    <s v="LIT_690"/>
    <s v="Douala"/>
    <s v="CAMUSAT"/>
    <s v="Good Grid + GE"/>
    <s v="LITTORAL"/>
    <s v="Douala"/>
    <s v="ZTE"/>
    <n v="0"/>
    <n v="0"/>
    <n v="0"/>
    <n v="0"/>
    <n v="0.37778262891908004"/>
    <n v="0"/>
    <n v="0"/>
    <n v="0"/>
    <n v="0.12987504030727717"/>
    <n v="0"/>
    <n v="0"/>
    <n v="0"/>
    <n v="0"/>
    <n v="0"/>
    <x v="0"/>
    <m/>
    <s v="no impacts"/>
    <x v="8"/>
    <s v="no impacts"/>
    <x v="6"/>
    <s v=""/>
  </r>
  <r>
    <s v="YATCHIKA-IHS"/>
    <s v="LIT_482"/>
    <s v="Douala"/>
    <s v="IHS"/>
    <s v="Grid-Gen"/>
    <s v="LITTORAL"/>
    <s v="Douala"/>
    <s v="ZTE"/>
    <n v="0"/>
    <n v="0"/>
    <n v="0"/>
    <n v="0"/>
    <n v="0.30986665068643598"/>
    <n v="0"/>
    <n v="0"/>
    <n v="0"/>
    <n v="0"/>
    <n v="0"/>
    <n v="0"/>
    <n v="0"/>
    <n v="0"/>
    <n v="0"/>
    <x v="0"/>
    <m/>
    <s v="no impacts"/>
    <x v="8"/>
    <s v="no impacts"/>
    <x v="6"/>
    <s v=""/>
  </r>
  <r>
    <s v="Bati"/>
    <s v="OST_215"/>
    <s v="OUEST"/>
    <s v="IHS"/>
    <s v="Grid-Gen"/>
    <s v="OUEST"/>
    <s v="Bati"/>
    <s v="NOKIA"/>
    <n v="0"/>
    <n v="0"/>
    <n v="3.567015663479283E-3"/>
    <n v="0"/>
    <n v="0.25253314264189036"/>
    <n v="0"/>
    <n v="0"/>
    <n v="0"/>
    <n v="0"/>
    <n v="0"/>
    <n v="0"/>
    <n v="0"/>
    <n v="0"/>
    <n v="0"/>
    <x v="0"/>
    <m/>
    <s v="no impacts"/>
    <x v="8"/>
    <s v="no impacts"/>
    <x v="6"/>
    <s v=""/>
  </r>
  <r>
    <s v="EXN_360_H_Maroua-Cge-Protestant"/>
    <s v="EXN_360"/>
    <s v="Maroua"/>
    <s v="ESCO"/>
    <s v="Hybrid Solar - S1"/>
    <s v="EXN"/>
    <s v="Maroua"/>
    <s v="Huawei"/>
    <n v="0.47717752038192751"/>
    <n v="0.7969426395345186"/>
    <n v="0"/>
    <n v="2.229188603812998"/>
    <n v="0.23453127987375622"/>
    <n v="0"/>
    <n v="0"/>
    <n v="0"/>
    <n v="0"/>
    <n v="0"/>
    <n v="0"/>
    <n v="0"/>
    <n v="0"/>
    <n v="0"/>
    <x v="0"/>
    <m/>
    <s v="no impacts"/>
    <x v="8"/>
    <s v="no impacts"/>
    <x v="6"/>
    <s v=""/>
  </r>
  <r>
    <s v="Mbouda-Marche-Ignames"/>
    <s v="OST_297"/>
    <s v="OUEST"/>
    <s v="CAMUSAT"/>
    <s v="Medium Grid + Solar + GE"/>
    <s v="OUEST"/>
    <s v="Mbouda"/>
    <s v="Huawei"/>
    <n v="0"/>
    <n v="0"/>
    <n v="0.1982368954978555"/>
    <n v="0"/>
    <n v="0.21241578276018522"/>
    <n v="0"/>
    <n v="0.2138425890255769"/>
    <n v="0"/>
    <n v="0.18735749772424398"/>
    <n v="0"/>
    <n v="0"/>
    <n v="0"/>
    <n v="0"/>
    <n v="0"/>
    <x v="0"/>
    <m/>
    <s v="no impacts"/>
    <x v="8"/>
    <s v="no impacts"/>
    <x v="6"/>
    <s v=""/>
  </r>
  <r>
    <s v="Ngd-Madagascar-MTN-IHS"/>
    <s v="ADM_084"/>
    <s v="Ngaoundere"/>
    <s v="IHS"/>
    <s v="Grid-Gen"/>
    <s v="ADAMAOUA"/>
    <s v="Ngaoundere"/>
    <s v="Huawei"/>
    <n v="0"/>
    <n v="0"/>
    <n v="0"/>
    <n v="0"/>
    <n v="0.18769636421227451"/>
    <n v="0"/>
    <n v="0"/>
    <n v="0"/>
    <n v="0.6686370861191725"/>
    <n v="0"/>
    <n v="0"/>
    <n v="0"/>
    <n v="0"/>
    <n v="0"/>
    <x v="0"/>
    <m/>
    <s v="no impacts"/>
    <x v="8"/>
    <s v="no impacts"/>
    <x v="6"/>
    <s v=""/>
  </r>
  <r>
    <s v="Maroua-Zokok-Palar-II"/>
    <s v="EXN_204"/>
    <s v="Maroua"/>
    <s v="CAMUSAT"/>
    <s v="Bad Grid + GE"/>
    <s v="EXTREME-NORD"/>
    <s v="Maroua"/>
    <s v="Huawei"/>
    <n v="0"/>
    <n v="0"/>
    <n v="0"/>
    <n v="0"/>
    <n v="0.15712703997625793"/>
    <n v="0"/>
    <n v="0"/>
    <n v="0"/>
    <n v="0"/>
    <n v="0"/>
    <n v="0"/>
    <n v="0"/>
    <n v="0"/>
    <n v="0"/>
    <x v="0"/>
    <m/>
    <s v="no impacts"/>
    <x v="8"/>
    <s v="no impacts"/>
    <x v="6"/>
    <s v=""/>
  </r>
  <r>
    <s v="Garoua-Hodango"/>
    <s v="NRD_160"/>
    <s v="Garoua"/>
    <s v="CAMUSAT"/>
    <s v="Hybrid Solar - S3"/>
    <s v="NORD"/>
    <s v="Garoua"/>
    <s v="Huawei"/>
    <n v="0"/>
    <n v="0"/>
    <n v="0.15052806099882146"/>
    <n v="0"/>
    <n v="0.14820950081755999"/>
    <n v="0"/>
    <n v="0"/>
    <n v="0"/>
    <n v="0"/>
    <n v="0"/>
    <n v="0"/>
    <n v="0"/>
    <n v="0"/>
    <n v="0"/>
    <x v="0"/>
    <m/>
    <s v="no impacts"/>
    <x v="8"/>
    <s v="no impacts"/>
    <x v="6"/>
    <s v=""/>
  </r>
  <r>
    <s v="Youpwe"/>
    <s v="LIT_268"/>
    <s v="Douala"/>
    <s v="IHS"/>
    <s v="Grid-Gen"/>
    <s v="LITTORAL"/>
    <s v="Douala"/>
    <s v="ZTE"/>
    <n v="0"/>
    <n v="0"/>
    <n v="0"/>
    <n v="0"/>
    <n v="0.13602814232677882"/>
    <n v="0"/>
    <n v="0"/>
    <n v="0"/>
    <n v="0"/>
    <n v="0"/>
    <n v="0"/>
    <n v="0"/>
    <n v="0"/>
    <n v="0"/>
    <x v="0"/>
    <m/>
    <s v="no impacts"/>
    <x v="8"/>
    <s v="no impacts"/>
    <x v="6"/>
    <s v=""/>
  </r>
  <r>
    <s v="Mak-Universite-II-IHS"/>
    <s v="LIT_576"/>
    <s v="Douala"/>
    <s v="IHS"/>
    <s v="Grid-Gen"/>
    <s v="LITTORAL"/>
    <s v="Douala"/>
    <s v="ZTE"/>
    <n v="0"/>
    <n v="2.8409317900996749"/>
    <n v="0"/>
    <n v="1.7656727534221285E-3"/>
    <n v="8.8658174315774427E-2"/>
    <n v="0"/>
    <n v="0"/>
    <n v="0"/>
    <n v="4.1573567557850015E-2"/>
    <n v="0"/>
    <n v="0"/>
    <n v="0"/>
    <n v="0"/>
    <n v="0"/>
    <x v="0"/>
    <m/>
    <s v="no impacts"/>
    <x v="8"/>
    <s v="no impacts"/>
    <x v="6"/>
    <s v=""/>
  </r>
  <r>
    <s v="Dibamba-Centrale-Electrique"/>
    <s v="LIT_617"/>
    <s v="LITTORAL"/>
    <s v="CAMUSAT"/>
    <s v="HGB"/>
    <s v="LITTORAL"/>
    <s v="Dibamba"/>
    <s v="ZTE"/>
    <n v="0"/>
    <n v="0"/>
    <n v="0"/>
    <n v="0"/>
    <n v="8.7659409930000654E-2"/>
    <n v="0"/>
    <n v="0"/>
    <n v="0"/>
    <n v="0"/>
    <n v="0"/>
    <n v="0"/>
    <n v="0"/>
    <n v="0"/>
    <n v="0"/>
    <x v="0"/>
    <m/>
    <s v="no impacts"/>
    <x v="8"/>
    <s v="no impacts"/>
    <x v="6"/>
    <s v=""/>
  </r>
  <r>
    <s v="Yatchika-II"/>
    <s v="LIT_757"/>
    <s v="Douala"/>
    <s v="CAMUSAT"/>
    <s v="Good Grid + GE"/>
    <s v="LITTORAL"/>
    <s v="Douala"/>
    <s v="ZTE"/>
    <n v="0"/>
    <n v="0"/>
    <n v="0"/>
    <n v="0"/>
    <n v="8.7160027737113829E-2"/>
    <n v="0"/>
    <n v="0"/>
    <n v="0"/>
    <n v="0"/>
    <n v="0"/>
    <n v="0"/>
    <n v="0"/>
    <n v="0"/>
    <n v="0"/>
    <x v="0"/>
    <m/>
    <s v="no impacts"/>
    <x v="8"/>
    <s v="no impacts"/>
    <x v="6"/>
    <s v=""/>
  </r>
  <r>
    <s v="Missoke-Universite"/>
    <s v="LIT_373"/>
    <s v="Douala"/>
    <s v="IHS"/>
    <s v="Grid-Gen"/>
    <s v="LITTORAL"/>
    <s v="Douala"/>
    <s v="ZTE"/>
    <n v="0"/>
    <n v="0"/>
    <n v="0"/>
    <n v="2.1223743197699885E-3"/>
    <n v="8.5875902098261708E-2"/>
    <n v="0"/>
    <n v="0"/>
    <n v="0"/>
    <n v="3.9308512611540732E-2"/>
    <n v="0"/>
    <n v="0"/>
    <n v="0"/>
    <n v="0"/>
    <n v="0"/>
    <x v="0"/>
    <m/>
    <s v="no impacts"/>
    <x v="8"/>
    <s v="no impacts"/>
    <x v="6"/>
    <s v=""/>
  </r>
  <r>
    <s v="Boukoula-IHS"/>
    <s v="NRD_014"/>
    <s v="EXTREME-NORD"/>
    <s v="IHS"/>
    <s v="Grid-Gen"/>
    <s v="NORD"/>
    <s v="Boukoula"/>
    <s v="NOKIA"/>
    <n v="0"/>
    <n v="0.71386609729377348"/>
    <n v="0.49014883816436305"/>
    <n v="0"/>
    <n v="7.8811494932899656E-2"/>
    <n v="0"/>
    <n v="0.49078817628828031"/>
    <n v="0"/>
    <n v="0"/>
    <n v="0"/>
    <n v="0"/>
    <n v="0"/>
    <n v="0"/>
    <n v="0"/>
    <x v="0"/>
    <m/>
    <s v="no impacts"/>
    <x v="8"/>
    <s v="no impacts"/>
    <x v="6"/>
    <s v=""/>
  </r>
  <r>
    <s v="Ucac-Icam"/>
    <s v="LIT_758"/>
    <s v="Douala"/>
    <s v="CAMUSAT"/>
    <s v="Medium Grid + GE"/>
    <s v="LITTORAL"/>
    <s v="Douala"/>
    <s v="ZTE"/>
    <n v="14.823232971780627"/>
    <n v="0"/>
    <n v="0"/>
    <n v="0"/>
    <n v="7.7422074975815713E-2"/>
    <n v="0"/>
    <n v="0"/>
    <n v="0"/>
    <n v="0"/>
    <n v="0"/>
    <n v="0"/>
    <n v="0"/>
    <n v="0"/>
    <n v="0"/>
    <x v="0"/>
    <m/>
    <s v="no impacts"/>
    <x v="8"/>
    <s v="no impacts"/>
    <x v="6"/>
    <s v=""/>
  </r>
  <r>
    <s v="Ancien-Aeroport"/>
    <s v="LIT_055"/>
    <s v="Douala"/>
    <s v="IHS"/>
    <s v="Grid-Gen"/>
    <s v="LITTORAL"/>
    <s v="Douala"/>
    <s v="ZTE"/>
    <n v="0"/>
    <n v="0"/>
    <n v="0"/>
    <n v="0"/>
    <n v="7.488949385474554E-2"/>
    <n v="0"/>
    <n v="0"/>
    <n v="0"/>
    <n v="0"/>
    <n v="0"/>
    <n v="0"/>
    <n v="0"/>
    <n v="0"/>
    <n v="0"/>
    <x v="0"/>
    <m/>
    <s v="no impacts"/>
    <x v="8"/>
    <s v="no impacts"/>
    <x v="6"/>
    <s v=""/>
  </r>
  <r>
    <s v="Yassa-II"/>
    <s v="LIT_642"/>
    <s v="Douala"/>
    <s v="CAMUSAT"/>
    <s v="Good Grid + GE"/>
    <s v="LITTORAL"/>
    <s v="Douala"/>
    <s v="ZTE"/>
    <n v="0"/>
    <n v="0"/>
    <n v="0"/>
    <n v="2.3167766734297483E-2"/>
    <n v="7.1643509600980121E-2"/>
    <n v="0"/>
    <n v="2.4344881903245626E-2"/>
    <n v="0"/>
    <n v="0"/>
    <n v="0"/>
    <n v="0"/>
    <n v="0"/>
    <n v="0"/>
    <n v="0"/>
    <x v="0"/>
    <m/>
    <s v="no impacts"/>
    <x v="8"/>
    <s v="no impacts"/>
    <x v="6"/>
    <s v=""/>
  </r>
  <r>
    <s v="Yassa-Dispensaire"/>
    <s v="LIT_639"/>
    <s v="Douala"/>
    <s v="CAMUSAT"/>
    <s v="Good Grid + GE"/>
    <s v="LITTORAL"/>
    <s v="Douala"/>
    <s v="ZTE"/>
    <n v="0"/>
    <n v="0"/>
    <n v="0"/>
    <n v="0"/>
    <n v="6.7042059395090808E-2"/>
    <n v="0"/>
    <n v="0"/>
    <n v="0"/>
    <n v="0"/>
    <n v="0"/>
    <n v="0"/>
    <n v="0"/>
    <n v="0"/>
    <n v="0"/>
    <x v="0"/>
    <m/>
    <s v="no impacts"/>
    <x v="8"/>
    <s v="no impacts"/>
    <x v="6"/>
    <s v=""/>
  </r>
  <r>
    <s v="Limbe-Ngueme"/>
    <s v="SUO_235"/>
    <s v="SUD-OUEST"/>
    <s v="CAMUSAT"/>
    <s v="Medium Grid + GE"/>
    <s v="SUD-OUEST"/>
    <s v="Limbe"/>
    <s v="Huawei"/>
    <n v="0.10610088091018827"/>
    <n v="5.1543376337274183E-2"/>
    <n v="3.5099434128635143E-2"/>
    <n v="0.21464516754985977"/>
    <n v="5.0794303047943551E-2"/>
    <n v="0"/>
    <n v="0"/>
    <n v="0"/>
    <n v="0"/>
    <n v="0"/>
    <n v="0"/>
    <n v="0"/>
    <n v="0"/>
    <n v="0"/>
    <x v="0"/>
    <m/>
    <s v="no impacts"/>
    <x v="8"/>
    <s v="no impacts"/>
    <x v="6"/>
    <s v=""/>
  </r>
  <r>
    <s v="NRD_190_H_Garoua-Military"/>
    <s v="NRD_190"/>
    <s v="Garoua"/>
    <s v="CAMUSAT"/>
    <s v="Medium Grid + GE"/>
    <s v="NORD"/>
    <s v="Garoua"/>
    <s v="Huawei"/>
    <n v="0"/>
    <n v="0"/>
    <n v="0"/>
    <n v="0"/>
    <n v="4.726295754109916E-2"/>
    <n v="0"/>
    <n v="0"/>
    <n v="0"/>
    <n v="0"/>
    <n v="0"/>
    <n v="0"/>
    <n v="0"/>
    <n v="0"/>
    <n v="0"/>
    <x v="0"/>
    <m/>
    <s v="no impacts"/>
    <x v="8"/>
    <s v="no impacts"/>
    <x v="6"/>
    <s v=""/>
  </r>
  <r>
    <s v="Muyengue-Bafia-IHS"/>
    <s v="LIT_176"/>
    <s v="LITTORAL"/>
    <m/>
    <m/>
    <s v="LITTORAL"/>
    <s v="Muyengue"/>
    <s v="NOKIA"/>
    <n v="1.8558568662108227E-2"/>
    <n v="1.1127926982041573E-2"/>
    <n v="0"/>
    <n v="0"/>
    <n v="4.0904600316483436E-2"/>
    <n v="0"/>
    <n v="0"/>
    <n v="0"/>
    <n v="0"/>
    <n v="0"/>
    <n v="0"/>
    <n v="0"/>
    <n v="0"/>
    <n v="0"/>
    <x v="0"/>
    <m/>
    <s v="no impacts"/>
    <x v="8"/>
    <s v="no impacts"/>
    <x v="6"/>
    <s v=""/>
  </r>
  <r>
    <s v="Bonamikengue"/>
    <s v="LIT_336"/>
    <s v="Douala"/>
    <s v="IHS"/>
    <s v="Grid-Gen"/>
    <s v="LITTORAL"/>
    <s v="Douala"/>
    <s v="ZTE"/>
    <n v="0"/>
    <n v="0"/>
    <n v="0"/>
    <n v="0"/>
    <n v="3.7935211581101344E-2"/>
    <n v="0"/>
    <n v="0"/>
    <n v="0"/>
    <n v="0"/>
    <n v="0"/>
    <n v="0"/>
    <n v="0"/>
    <n v="0"/>
    <n v="0"/>
    <x v="0"/>
    <m/>
    <s v="no impacts"/>
    <x v="8"/>
    <s v="no impacts"/>
    <x v="6"/>
    <s v=""/>
  </r>
  <r>
    <s v="Bonamatoumbe"/>
    <s v="LIT_203"/>
    <s v="Douala"/>
    <s v="IHS"/>
    <s v="Grid-Gen"/>
    <s v="LITTORAL"/>
    <s v="Douala"/>
    <s v="ZTE"/>
    <n v="0"/>
    <n v="0"/>
    <n v="0"/>
    <n v="0"/>
    <n v="3.6918612117009128E-2"/>
    <n v="0"/>
    <n v="0"/>
    <n v="0"/>
    <n v="0"/>
    <n v="0"/>
    <n v="0"/>
    <n v="0"/>
    <n v="0"/>
    <n v="0"/>
    <x v="0"/>
    <m/>
    <s v="no impacts"/>
    <x v="8"/>
    <s v="no impacts"/>
    <x v="6"/>
    <s v=""/>
  </r>
  <r>
    <s v="Small-Ekombe-IHS"/>
    <s v="SUO_090"/>
    <s v="SUD-OUEST"/>
    <s v="IHS"/>
    <s v="Hybrid-Gen"/>
    <s v="SUD-OUEST"/>
    <s v="Mbongue"/>
    <s v="NOKIA"/>
    <n v="0"/>
    <n v="0"/>
    <n v="0"/>
    <n v="0"/>
    <n v="2.3896027242361423E-2"/>
    <n v="0"/>
    <n v="8.7550200241578502E-2"/>
    <n v="0"/>
    <n v="0"/>
    <n v="0"/>
    <n v="0"/>
    <n v="0"/>
    <n v="0"/>
    <n v="0"/>
    <x v="2"/>
    <m/>
    <s v="no impacts"/>
    <x v="8"/>
    <s v="no impacts"/>
    <x v="6"/>
    <s v=""/>
  </r>
  <r>
    <s v="Baikwa-Bere"/>
    <s v="NRD_056"/>
    <s v="NORD"/>
    <s v="IHS"/>
    <s v="Solar-Gen"/>
    <s v="NORD"/>
    <s v="Baikwa-Bere"/>
    <s v="NOKIA"/>
    <n v="0"/>
    <n v="0"/>
    <n v="0"/>
    <n v="0"/>
    <n v="1.9730878635905152E-2"/>
    <n v="0"/>
    <n v="3.929943742928458E-2"/>
    <n v="0"/>
    <n v="0"/>
    <n v="0"/>
    <n v="0"/>
    <n v="0"/>
    <n v="0"/>
    <n v="0"/>
    <x v="0"/>
    <m/>
    <s v="no impacts"/>
    <x v="8"/>
    <s v="no impacts"/>
    <x v="6"/>
    <s v=""/>
  </r>
  <r>
    <s v="Clge-Advantiste"/>
    <s v="CTR_331"/>
    <s v="Yaounde"/>
    <s v="IHS"/>
    <s v="Grid-Gen"/>
    <s v="CENTRE"/>
    <s v="Yaounde"/>
    <s v="ZTE"/>
    <n v="0"/>
    <n v="0"/>
    <n v="0"/>
    <n v="0"/>
    <n v="1.1664141219576867E-2"/>
    <n v="0"/>
    <n v="0"/>
    <n v="0"/>
    <n v="0"/>
    <n v="0"/>
    <n v="0"/>
    <n v="0"/>
    <n v="0"/>
    <n v="0"/>
    <x v="0"/>
    <m/>
    <s v="no impacts"/>
    <x v="8"/>
    <s v="no impacts"/>
    <x v="6"/>
    <s v=""/>
  </r>
  <r>
    <s v="Ngd-Bamyanga2-IHS"/>
    <s v="ADM_136"/>
    <s v="Ngaoundere"/>
    <s v="IHS"/>
    <s v="Grid-Gen"/>
    <s v="ADAMAOUA"/>
    <s v="Ngaoundere"/>
    <s v="Huawei"/>
    <n v="0"/>
    <n v="0"/>
    <n v="0"/>
    <n v="0"/>
    <n v="5.0829973204578353E-3"/>
    <n v="0"/>
    <n v="0"/>
    <n v="0"/>
    <n v="0"/>
    <n v="0"/>
    <n v="0"/>
    <n v="0"/>
    <n v="0"/>
    <n v="0"/>
    <x v="0"/>
    <m/>
    <s v="no impacts"/>
    <x v="8"/>
    <s v="no impacts"/>
    <x v="6"/>
    <s v=""/>
  </r>
  <r>
    <s v="Bfsam-Centre"/>
    <s v="OST_078"/>
    <s v="Bafoussam"/>
    <s v="IHS"/>
    <s v="GridOnly"/>
    <s v="OUEST"/>
    <s v="Bafoussam"/>
    <s v="Huawei"/>
    <n v="0"/>
    <n v="0"/>
    <n v="0"/>
    <n v="0"/>
    <n v="4.6192852842055409E-3"/>
    <n v="0"/>
    <n v="0"/>
    <n v="0"/>
    <n v="0"/>
    <n v="0"/>
    <n v="0"/>
    <n v="0"/>
    <n v="0"/>
    <n v="0"/>
    <x v="0"/>
    <m/>
    <s v="no impacts"/>
    <x v="8"/>
    <s v="no impacts"/>
    <x v="6"/>
    <s v=""/>
  </r>
  <r>
    <s v="Mendji-IHS"/>
    <s v="NRO_087"/>
    <s v="NORD-OUEST"/>
    <s v="IHS"/>
    <s v="Hybrid-Gen"/>
    <s v="NORD-OUEST"/>
    <s v="Mendji"/>
    <s v="NOKIA"/>
    <n v="0"/>
    <n v="0"/>
    <n v="0"/>
    <n v="0"/>
    <n v="1.6051570485658829E-3"/>
    <n v="0"/>
    <n v="3.3360663850941982E-2"/>
    <n v="0"/>
    <n v="0"/>
    <n v="0"/>
    <n v="0"/>
    <n v="0"/>
    <n v="0"/>
    <n v="0"/>
    <x v="2"/>
    <m/>
    <s v="no impacts"/>
    <x v="8"/>
    <s v="no impacts"/>
    <x v="6"/>
    <s v=""/>
  </r>
  <r>
    <s v="Meguia"/>
    <s v="OST_029"/>
    <s v="NORD-OUEST"/>
    <s v="IHS"/>
    <s v="Gen Only"/>
    <s v="OUEST"/>
    <s v="Meguia"/>
    <s v="NOKIA"/>
    <n v="0"/>
    <n v="0"/>
    <n v="0"/>
    <n v="0"/>
    <n v="1.6051570485658829E-3"/>
    <n v="0"/>
    <n v="0"/>
    <n v="0"/>
    <n v="0"/>
    <n v="0"/>
    <n v="0"/>
    <n v="0"/>
    <n v="0"/>
    <n v="0"/>
    <x v="0"/>
    <m/>
    <s v="no impacts"/>
    <x v="8"/>
    <s v="no impacts"/>
    <x v="6"/>
    <s v=""/>
  </r>
  <r>
    <s v="Du-Levant"/>
    <s v="LIT_046"/>
    <s v="Douala"/>
    <s v="IHS"/>
    <s v="Grid-Gen"/>
    <s v="LITTORAL"/>
    <s v="Douala"/>
    <s v="ZTE"/>
    <n v="0"/>
    <n v="0"/>
    <n v="0"/>
    <n v="0"/>
    <n v="1.4803115003438603E-3"/>
    <n v="0"/>
    <n v="0"/>
    <n v="0"/>
    <n v="0"/>
    <n v="0"/>
    <n v="0"/>
    <n v="0"/>
    <n v="0"/>
    <n v="0"/>
    <x v="0"/>
    <m/>
    <s v="no impacts"/>
    <x v="8"/>
    <s v="no impacts"/>
    <x v="6"/>
    <s v=""/>
  </r>
  <r>
    <s v="Fontem"/>
    <s v="SUO_017"/>
    <s v="SUD-OUEST"/>
    <s v="IHS"/>
    <s v="Grid-Gen"/>
    <s v="SUD-OUEST"/>
    <s v="Fontem"/>
    <s v="NOKIA"/>
    <n v="0"/>
    <n v="0"/>
    <n v="0"/>
    <n v="0"/>
    <n v="1.3376308738047311E-3"/>
    <n v="0"/>
    <n v="3.2573113968602393E-2"/>
    <n v="0"/>
    <n v="0"/>
    <n v="0"/>
    <n v="0"/>
    <n v="0"/>
    <n v="0"/>
    <n v="0"/>
    <x v="2"/>
    <m/>
    <s v="no impacts"/>
    <x v="8"/>
    <s v="no impacts"/>
    <x v="6"/>
    <s v=""/>
  </r>
  <r>
    <s v="Mobil-Essos"/>
    <s v="CTR_068"/>
    <s v="Yaounde"/>
    <s v="IHS"/>
    <s v="Grid-Gen"/>
    <s v="CENTRE"/>
    <s v="Yaounde"/>
    <s v="ZTE"/>
    <n v="0"/>
    <n v="0"/>
    <n v="0"/>
    <n v="0"/>
    <n v="9.4525915082201671E-4"/>
    <n v="0"/>
    <n v="0"/>
    <n v="0"/>
    <n v="6.717867609500253"/>
    <n v="0"/>
    <n v="0"/>
    <n v="0"/>
    <n v="0"/>
    <n v="0"/>
    <x v="0"/>
    <m/>
    <s v="no impacts"/>
    <x v="8"/>
    <s v="no impacts"/>
    <x v="6"/>
    <s v=""/>
  </r>
  <r>
    <s v="Nkapa"/>
    <s v="LIT_051"/>
    <s v="LITTORAL"/>
    <s v="IHS"/>
    <s v="Grid-Gen"/>
    <s v="LITTORAL"/>
    <s v="Nkapa"/>
    <s v="ZTE"/>
    <n v="0"/>
    <n v="0"/>
    <n v="0"/>
    <n v="0"/>
    <n v="3.2103140971312638E-4"/>
    <n v="0"/>
    <n v="0"/>
    <n v="0"/>
    <n v="0"/>
    <n v="0"/>
    <n v="0"/>
    <n v="0"/>
    <n v="0"/>
    <n v="0"/>
    <x v="0"/>
    <m/>
    <s v="no impacts"/>
    <x v="8"/>
    <s v="no impacts"/>
    <x v="6"/>
    <s v=""/>
  </r>
  <r>
    <s v="Mountain-Hotel-IHS"/>
    <s v="SUO_202"/>
    <s v="SUD-OUEST"/>
    <s v="IHS"/>
    <s v="Grid-Gen (LL)"/>
    <s v="SUD-OUEST"/>
    <s v="Buea"/>
    <s v="Huawei"/>
    <n v="2.5733342750254682"/>
    <n v="7.4550627366714889E-2"/>
    <n v="0"/>
    <n v="0"/>
    <n v="8.9175391586979543E-5"/>
    <n v="0"/>
    <n v="0"/>
    <n v="0"/>
    <n v="0"/>
    <n v="0"/>
    <n v="0"/>
    <n v="0"/>
    <n v="0"/>
    <n v="0"/>
    <x v="0"/>
    <m/>
    <s v="no impacts"/>
    <x v="8"/>
    <s v="no impacts"/>
    <x v="6"/>
    <s v=""/>
  </r>
  <r>
    <s v="H-Progres"/>
    <s v="CTR_017"/>
    <s v="Yaounde"/>
    <s v="IHS"/>
    <s v="GridOnly"/>
    <s v="CENTRE"/>
    <s v="Yaounde"/>
    <s v="ZTE"/>
    <n v="29.789699457528258"/>
    <n v="41.605670698821186"/>
    <n v="41.605670698821186"/>
    <n v="26.802181158737906"/>
    <n v="0"/>
    <n v="0"/>
    <n v="0"/>
    <n v="0"/>
    <n v="0"/>
    <n v="0"/>
    <n v="0"/>
    <n v="0"/>
    <n v="0"/>
    <n v="0"/>
    <x v="0"/>
    <m/>
    <s v="no impacts"/>
    <x v="8"/>
    <s v="no impacts"/>
    <x v="6"/>
    <s v=""/>
  </r>
  <r>
    <s v="Croix-Rouge-Yde"/>
    <s v="CTR_759"/>
    <s v="Yaounde"/>
    <s v="CAMUSAT"/>
    <s v="Good Grid no GE - 8h"/>
    <s v="CENTRE"/>
    <s v="Yaounde"/>
    <s v="ZTE"/>
    <n v="0"/>
    <n v="0"/>
    <n v="19.376260940037042"/>
    <n v="23.824061946220823"/>
    <n v="0"/>
    <n v="0"/>
    <n v="0"/>
    <n v="0"/>
    <n v="0"/>
    <n v="0"/>
    <n v="0"/>
    <n v="0"/>
    <n v="0"/>
    <n v="0"/>
    <x v="0"/>
    <m/>
    <s v="no impacts"/>
    <x v="8"/>
    <s v="no impacts"/>
    <x v="6"/>
    <s v=""/>
  </r>
  <r>
    <s v="Bitotol-Ecole-Publique"/>
    <s v="CTR_794"/>
    <s v="Yaounde"/>
    <s v="ESCO "/>
    <s v="Good Grid no GE 8H"/>
    <s v="CENTRE"/>
    <s v="Yaounde"/>
    <s v="ZTE"/>
    <n v="0"/>
    <n v="0"/>
    <n v="3.0910509284228387"/>
    <n v="18.092117466106206"/>
    <n v="0"/>
    <n v="0"/>
    <n v="0"/>
    <n v="0"/>
    <n v="0"/>
    <n v="0"/>
    <n v="0"/>
    <n v="0"/>
    <n v="0"/>
    <n v="0"/>
    <x v="0"/>
    <m/>
    <s v="no impacts"/>
    <x v="8"/>
    <s v="no impacts"/>
    <x v="6"/>
    <s v=""/>
  </r>
  <r>
    <s v="Ndogp-Ecole-Publique"/>
    <s v="LIT_693"/>
    <s v="Douala"/>
    <s v="CAMUSAT"/>
    <s v="Good Grid no GE - 8h"/>
    <s v="LITTORAL"/>
    <s v="Douala"/>
    <s v="ZTE"/>
    <n v="0"/>
    <n v="0"/>
    <n v="0"/>
    <n v="10.211349245076804"/>
    <n v="0"/>
    <n v="0"/>
    <n v="0"/>
    <n v="0"/>
    <n v="0"/>
    <n v="0"/>
    <n v="0"/>
    <n v="0"/>
    <n v="0"/>
    <n v="0"/>
    <x v="0"/>
    <m/>
    <s v="no impacts"/>
    <x v="8"/>
    <s v="no impacts"/>
    <x v="6"/>
    <s v=""/>
  </r>
  <r>
    <s v="Ndogpassi-Lycee-II"/>
    <s v="LIT_409"/>
    <s v="Douala"/>
    <s v="IHS"/>
    <s v="Grid-Gen"/>
    <s v="LITTORAL"/>
    <s v="Douala"/>
    <s v="ZTE"/>
    <n v="0"/>
    <n v="0"/>
    <n v="0"/>
    <n v="5.3193299432416499"/>
    <n v="0"/>
    <n v="0"/>
    <n v="0"/>
    <n v="0"/>
    <n v="0"/>
    <n v="0"/>
    <n v="0"/>
    <n v="0"/>
    <n v="0"/>
    <n v="0"/>
    <x v="0"/>
    <m/>
    <s v="no impacts"/>
    <x v="8"/>
    <s v="no impacts"/>
    <x v="6"/>
    <s v=""/>
  </r>
  <r>
    <s v="Mbouda-Lepi"/>
    <s v="OST_071"/>
    <s v="OUEST"/>
    <s v="IHS"/>
    <s v="Grid-Gen"/>
    <s v="OUEST"/>
    <s v="Mbouda"/>
    <s v="Huawei"/>
    <n v="0"/>
    <n v="0"/>
    <n v="0"/>
    <n v="4.9775028322104369"/>
    <n v="0"/>
    <n v="0"/>
    <n v="0"/>
    <n v="0"/>
    <n v="0"/>
    <n v="0"/>
    <n v="0"/>
    <n v="0"/>
    <n v="0"/>
    <n v="0"/>
    <x v="0"/>
    <m/>
    <s v="no impacts"/>
    <x v="8"/>
    <s v="no impacts"/>
    <x v="6"/>
    <s v=""/>
  </r>
  <r>
    <s v="Dschang-Q-Admin"/>
    <s v="OST_112"/>
    <s v="OUEST"/>
    <s v="IHS"/>
    <s v="Grid-Gen"/>
    <s v="OUEST"/>
    <s v="Dschang"/>
    <s v="Huawei"/>
    <n v="0"/>
    <n v="0"/>
    <n v="0"/>
    <n v="4.6290054018885218"/>
    <n v="0"/>
    <n v="0"/>
    <n v="0"/>
    <n v="0"/>
    <n v="0"/>
    <n v="0"/>
    <n v="0"/>
    <n v="0"/>
    <n v="0"/>
    <n v="0"/>
    <x v="0"/>
    <m/>
    <s v="no impacts"/>
    <x v="8"/>
    <s v="no impacts"/>
    <x v="6"/>
    <s v=""/>
  </r>
  <r>
    <s v="Mbouda-Batang-IHS"/>
    <s v="OST_142"/>
    <s v="OUEST"/>
    <s v="IHS"/>
    <s v="Grid-Gen"/>
    <s v="OUEST"/>
    <s v="Mbouda"/>
    <s v="Huawei"/>
    <n v="0"/>
    <n v="0"/>
    <n v="0"/>
    <n v="3.5224814729206435"/>
    <n v="0"/>
    <n v="0"/>
    <n v="0"/>
    <n v="0"/>
    <n v="0"/>
    <n v="0"/>
    <n v="0"/>
    <n v="0"/>
    <n v="0"/>
    <n v="0"/>
    <x v="0"/>
    <m/>
    <s v="no impacts"/>
    <x v="8"/>
    <s v="no impacts"/>
    <x v="6"/>
    <s v=""/>
  </r>
  <r>
    <s v="PK15"/>
    <s v="LIT_271"/>
    <s v="Douala"/>
    <s v="IHS"/>
    <s v="Grid-Gen"/>
    <s v="LITTORAL"/>
    <s v="Douala"/>
    <s v="ZTE"/>
    <n v="0"/>
    <n v="0.22079826956936169"/>
    <n v="0"/>
    <n v="3.4067318146407439"/>
    <n v="0"/>
    <n v="0"/>
    <n v="0"/>
    <n v="0"/>
    <n v="0"/>
    <n v="0"/>
    <n v="0"/>
    <n v="0"/>
    <n v="0"/>
    <n v="0"/>
    <x v="0"/>
    <m/>
    <s v="no impacts"/>
    <x v="8"/>
    <s v="no impacts"/>
    <x v="6"/>
    <s v=""/>
  </r>
  <r>
    <s v="Kribi-Gd-Batanga-II"/>
    <s v="SUD_094"/>
    <s v="LITTORAL"/>
    <s v="CAMUSAT"/>
    <s v="Good Grid + GE"/>
    <s v="SUD"/>
    <s v="Kribi"/>
    <s v="ZTE"/>
    <n v="0"/>
    <n v="5.7999674688171875E-2"/>
    <n v="3.5670156634854415E-5"/>
    <n v="3.2007544951531388"/>
    <n v="0"/>
    <n v="0"/>
    <n v="0"/>
    <n v="0"/>
    <n v="0"/>
    <n v="0"/>
    <n v="0"/>
    <n v="0"/>
    <n v="0"/>
    <n v="0"/>
    <x v="0"/>
    <m/>
    <s v="no impacts"/>
    <x v="8"/>
    <s v="no impacts"/>
    <x v="6"/>
    <s v=""/>
  </r>
  <r>
    <s v="Mak-Village"/>
    <s v="LIT_531"/>
    <s v="Douala"/>
    <s v="IHS"/>
    <s v="Grid-Gen"/>
    <s v="LITTORAL"/>
    <s v="Douala"/>
    <s v="ZTE"/>
    <n v="0"/>
    <n v="4.1730337896259782"/>
    <n v="0"/>
    <n v="2.9638868200198045"/>
    <n v="0"/>
    <n v="0"/>
    <n v="0"/>
    <n v="0"/>
    <n v="0"/>
    <n v="0"/>
    <n v="0"/>
    <n v="0"/>
    <n v="0"/>
    <n v="0"/>
    <x v="0"/>
    <m/>
    <s v="no impacts"/>
    <x v="8"/>
    <s v="no impacts"/>
    <x v="6"/>
    <s v=""/>
  </r>
  <r>
    <s v="Bibemire"/>
    <s v="NRD_039"/>
    <s v="Garoua"/>
    <s v="IHS"/>
    <s v="Grid-Gen"/>
    <s v="NORD"/>
    <s v="Garoua"/>
    <s v="Huawei"/>
    <n v="0"/>
    <n v="0"/>
    <n v="4.9849043897121546E-2"/>
    <n v="2.7582305319419111"/>
    <n v="0"/>
    <n v="0"/>
    <n v="0"/>
    <n v="0"/>
    <n v="0"/>
    <n v="0"/>
    <n v="0"/>
    <n v="0"/>
    <n v="0"/>
    <n v="0"/>
    <x v="0"/>
    <m/>
    <s v="no impacts"/>
    <x v="8"/>
    <s v="no impacts"/>
    <x v="6"/>
    <s v=""/>
  </r>
  <r>
    <s v="Franqueville"/>
    <s v="LIT_596"/>
    <s v="Douala"/>
    <s v="CAMUSAT"/>
    <s v="Good Grid no GE - 8h"/>
    <s v="LITTORAL"/>
    <s v="Douala"/>
    <s v="ZTE"/>
    <n v="0"/>
    <n v="0"/>
    <n v="0"/>
    <n v="2.1085521340741318"/>
    <n v="0"/>
    <n v="0"/>
    <n v="0"/>
    <n v="0"/>
    <n v="0"/>
    <n v="0"/>
    <n v="0"/>
    <n v="0"/>
    <n v="0"/>
    <n v="0"/>
    <x v="0"/>
    <m/>
    <s v="no impacts"/>
    <x v="8"/>
    <s v="no impacts"/>
    <x v="6"/>
    <s v=""/>
  </r>
  <r>
    <s v="Garoua-Ray-Re"/>
    <s v="NRD_062"/>
    <s v="Garoua"/>
    <s v="IHS"/>
    <s v="Grid-Gen"/>
    <s v="NORD"/>
    <s v="Garoua"/>
    <s v="Huawei"/>
    <n v="0"/>
    <n v="0.22614879306458011"/>
    <n v="2.2884188989050687"/>
    <n v="1.5899972319958453"/>
    <n v="0"/>
    <n v="0"/>
    <n v="0"/>
    <n v="0"/>
    <n v="0"/>
    <n v="0"/>
    <n v="0"/>
    <n v="0"/>
    <n v="0"/>
    <n v="0"/>
    <x v="0"/>
    <m/>
    <s v="no impacts"/>
    <x v="8"/>
    <s v="no impacts"/>
    <x v="6"/>
    <s v=""/>
  </r>
  <r>
    <s v="Mendong-Vallee2-MTN-IHS"/>
    <s v="CTR_521"/>
    <s v="Yaounde"/>
    <s v="IHS"/>
    <s v="Grid-Gen"/>
    <s v="CENTRE"/>
    <s v="Yaounde"/>
    <s v="ZTE"/>
    <n v="0"/>
    <n v="0"/>
    <n v="1.5275031175716891"/>
    <n v="1.5374015860378438"/>
    <n v="0"/>
    <n v="0"/>
    <n v="0"/>
    <n v="0"/>
    <n v="0"/>
    <n v="0"/>
    <n v="0"/>
    <n v="0"/>
    <n v="0"/>
    <n v="0"/>
    <x v="0"/>
    <m/>
    <s v="no impacts"/>
    <x v="8"/>
    <s v="no impacts"/>
    <x v="6"/>
    <s v=""/>
  </r>
  <r>
    <s v="Gra-Yelwa-II"/>
    <s v="NRD_072"/>
    <s v="Garoua"/>
    <s v="IHS"/>
    <s v="Grid-Gen"/>
    <s v="NORD"/>
    <s v="Garoua"/>
    <s v="Huawei"/>
    <n v="0"/>
    <n v="0"/>
    <n v="0"/>
    <n v="1.5103636073086726"/>
    <n v="0"/>
    <n v="0"/>
    <n v="0"/>
    <n v="0"/>
    <n v="0"/>
    <n v="0"/>
    <n v="0"/>
    <n v="0"/>
    <n v="0"/>
    <n v="0"/>
    <x v="0"/>
    <m/>
    <s v="no impacts"/>
    <x v="8"/>
    <s v="no impacts"/>
    <x v="6"/>
    <s v=""/>
  </r>
  <r>
    <s v="Meyong-Meyeme"/>
    <s v="CTR_122"/>
    <s v="Yaounde"/>
    <s v="IHS"/>
    <s v="Grid-Gen"/>
    <s v="CENTRE"/>
    <s v="Yaounde"/>
    <s v="ZTE"/>
    <n v="0"/>
    <n v="0"/>
    <n v="0"/>
    <n v="1.3353301487017499"/>
    <n v="0"/>
    <n v="0"/>
    <n v="0"/>
    <n v="0"/>
    <n v="0"/>
    <n v="0"/>
    <n v="0"/>
    <n v="0"/>
    <n v="0"/>
    <n v="0"/>
    <x v="0"/>
    <m/>
    <s v="no impacts"/>
    <x v="8"/>
    <s v="no impacts"/>
    <x v="6"/>
    <s v=""/>
  </r>
  <r>
    <s v="Ndpssi-Vallee-de-la-Paix"/>
    <s v="LIT_554"/>
    <s v="Douala"/>
    <s v="CAMUSAT"/>
    <s v="Good Grid no GE - 12h"/>
    <s v="LITTORAL"/>
    <s v="Douala"/>
    <s v="ZTE"/>
    <n v="1.5409507666230065"/>
    <n v="2.1633593297434888"/>
    <n v="1.5409507666230065"/>
    <n v="1.1619196822217084"/>
    <n v="0"/>
    <n v="0"/>
    <n v="0"/>
    <n v="0"/>
    <n v="0"/>
    <n v="0"/>
    <n v="0"/>
    <n v="0"/>
    <n v="0"/>
    <n v="0"/>
    <x v="0"/>
    <m/>
    <s v="no impacts"/>
    <x v="8"/>
    <s v="no impacts"/>
    <x v="6"/>
    <s v=""/>
  </r>
  <r>
    <s v="Bertoua-ENIA-MTN"/>
    <s v="EST_069"/>
    <s v="CENTRE"/>
    <s v="IHS"/>
    <s v="Grid-Gen"/>
    <s v="EST"/>
    <s v="Bertoua"/>
    <s v="ZTE"/>
    <n v="0"/>
    <n v="0"/>
    <n v="0"/>
    <n v="0.96330825007918786"/>
    <n v="0"/>
    <n v="0"/>
    <n v="4.3422645349446661E-17"/>
    <n v="0"/>
    <n v="0"/>
    <n v="0"/>
    <n v="0"/>
    <n v="0"/>
    <n v="0"/>
    <n v="0"/>
    <x v="0"/>
    <m/>
    <s v="no impacts"/>
    <x v="8"/>
    <s v="no impacts"/>
    <x v="6"/>
    <s v=""/>
  </r>
  <r>
    <s v="Sable"/>
    <s v="LIT_267"/>
    <s v="Douala"/>
    <s v="IHS"/>
    <s v="Grid-Gen"/>
    <s v="LITTORAL"/>
    <s v="Douala"/>
    <s v="ZTE"/>
    <n v="0"/>
    <n v="0"/>
    <n v="0"/>
    <n v="0.92453478981716974"/>
    <n v="0"/>
    <n v="0"/>
    <n v="0"/>
    <n v="0"/>
    <n v="0"/>
    <n v="0"/>
    <n v="0"/>
    <n v="0"/>
    <n v="0"/>
    <n v="0"/>
    <x v="0"/>
    <m/>
    <s v="no impacts"/>
    <x v="8"/>
    <s v="no impacts"/>
    <x v="6"/>
    <s v=""/>
  </r>
  <r>
    <s v="Bfsam-Tougang"/>
    <s v="OST_064"/>
    <s v="Bafoussam"/>
    <s v="IHS"/>
    <s v="Grid-Gen"/>
    <s v="OUEST"/>
    <s v="Bafoussam"/>
    <s v="Huawei"/>
    <n v="0"/>
    <n v="1.0097507940176866"/>
    <n v="0.85635128540976446"/>
    <n v="0.83924744530338158"/>
    <n v="0"/>
    <n v="0"/>
    <n v="0"/>
    <n v="0"/>
    <n v="0"/>
    <n v="0"/>
    <n v="0"/>
    <n v="0"/>
    <n v="0"/>
    <n v="0"/>
    <x v="0"/>
    <m/>
    <s v="no impacts"/>
    <x v="8"/>
    <s v="no impacts"/>
    <x v="6"/>
    <s v=""/>
  </r>
  <r>
    <s v="Makepe-Nodal"/>
    <s v="LIT_103"/>
    <s v="Douala"/>
    <m/>
    <m/>
    <s v="LITTORAL"/>
    <s v="Douala"/>
    <s v="ZTE"/>
    <n v="0"/>
    <n v="0"/>
    <n v="0"/>
    <n v="0.79417820239532244"/>
    <n v="0"/>
    <n v="0"/>
    <n v="0"/>
    <n v="0"/>
    <n v="0"/>
    <n v="0"/>
    <n v="0"/>
    <n v="0"/>
    <n v="0"/>
    <n v="0"/>
    <x v="0"/>
    <m/>
    <s v="AKTIVCO"/>
    <x v="0"/>
    <s v="AKTIVCO Defaut GE &amp; Power Cabinet"/>
    <x v="0"/>
    <s v="  04/22/2026 : impacted by  LIT_666_Z_Parcours-Vita(LIT-666) , Probleme d'energie || Action RCA attendu CAMUSAT"/>
  </r>
  <r>
    <s v="EST_201_Z_Bertoua-Qtier-Toungou"/>
    <s v="EST_201"/>
    <s v="CENTRE"/>
    <s v="ESCO"/>
    <s v="Hybrid Solar - S1"/>
    <s v="EST"/>
    <s v="Bertoua"/>
    <s v="ZTE"/>
    <n v="0"/>
    <n v="0"/>
    <n v="0"/>
    <n v="0.68887990000941646"/>
    <n v="0"/>
    <n v="0"/>
    <n v="0"/>
    <n v="0"/>
    <n v="0"/>
    <n v="0"/>
    <n v="0"/>
    <n v="0"/>
    <n v="0"/>
    <n v="0"/>
    <x v="0"/>
    <m/>
    <s v="no impacts"/>
    <x v="8"/>
    <s v="no impacts"/>
    <x v="6"/>
    <s v=""/>
  </r>
  <r>
    <s v="Mvog-Manga"/>
    <s v="CTR_378"/>
    <s v="Yaounde"/>
    <s v="IHS"/>
    <s v="Grid-Gen"/>
    <s v="CENTRE"/>
    <s v="Yaounde"/>
    <s v="ZTE"/>
    <n v="0"/>
    <n v="0"/>
    <n v="0"/>
    <n v="0.61568473859482431"/>
    <n v="0"/>
    <n v="0"/>
    <n v="0"/>
    <n v="0"/>
    <n v="0"/>
    <n v="0"/>
    <n v="0"/>
    <n v="0"/>
    <n v="0"/>
    <n v="0"/>
    <x v="0"/>
    <m/>
    <s v="no impacts"/>
    <x v="8"/>
    <s v="no impacts"/>
    <x v="6"/>
    <s v=""/>
  </r>
  <r>
    <s v="Etougebe-Lycee-MTN"/>
    <s v="CTR_419"/>
    <s v="Yaounde"/>
    <s v="IHS"/>
    <s v="Grid-Gen"/>
    <s v="CENTRE"/>
    <s v="Yaounde"/>
    <s v="ZTE"/>
    <n v="0"/>
    <n v="0"/>
    <n v="0"/>
    <n v="0.58590015780477378"/>
    <n v="0"/>
    <n v="0"/>
    <n v="0"/>
    <n v="0"/>
    <n v="0"/>
    <n v="0"/>
    <n v="0"/>
    <n v="0"/>
    <n v="0"/>
    <n v="0"/>
    <x v="0"/>
    <m/>
    <s v="no impacts"/>
    <x v="8"/>
    <s v="no impacts"/>
    <x v="6"/>
    <s v=""/>
  </r>
  <r>
    <s v="Mini_SS_AFD"/>
    <s v="CTR_737"/>
    <s v="Yaounde"/>
    <s v="CAMUSAT"/>
    <s v="Good Grid no GE - 8h"/>
    <s v="CENTRE"/>
    <s v="Yaounde"/>
    <s v="ZTE"/>
    <n v="0"/>
    <n v="0"/>
    <n v="0"/>
    <n v="0"/>
    <n v="0"/>
    <n v="0"/>
    <n v="0"/>
    <n v="0"/>
    <n v="0"/>
    <n v="0"/>
    <n v="0"/>
    <n v="0"/>
    <n v="0"/>
    <n v="0"/>
    <x v="0"/>
    <m/>
    <s v="no impacts"/>
    <x v="8"/>
    <s v="no impacts"/>
    <x v="6"/>
    <s v=""/>
  </r>
  <r>
    <s v="Japoma-Stade-Camtel"/>
    <s v="LIT_733"/>
    <s v="Douala"/>
    <s v="CAMUSAT"/>
    <s v="Good Grid no GE - 8h"/>
    <s v="LITTORAL"/>
    <s v="Douala"/>
    <s v="ZTE"/>
    <n v="0"/>
    <n v="0.29117548860980513"/>
    <n v="0"/>
    <n v="0.33929452991013997"/>
    <n v="0"/>
    <n v="0"/>
    <n v="0"/>
    <n v="0"/>
    <n v="0"/>
    <n v="0"/>
    <n v="0"/>
    <n v="0"/>
    <n v="0"/>
    <n v="0"/>
    <x v="0"/>
    <m/>
    <s v="no impacts"/>
    <x v="8"/>
    <s v="no impacts"/>
    <x v="6"/>
    <s v=""/>
  </r>
  <r>
    <s v="Fondonera-IHS"/>
    <s v="OST_263"/>
    <s v="OUEST"/>
    <s v="IHS"/>
    <s v="Grid-Gen"/>
    <s v="OUEST"/>
    <s v="Santchou"/>
    <s v="NOKIA"/>
    <n v="0"/>
    <n v="0"/>
    <n v="0"/>
    <n v="0.30997021247031109"/>
    <n v="0"/>
    <n v="0"/>
    <n v="0"/>
    <n v="0"/>
    <n v="0"/>
    <n v="0"/>
    <n v="0"/>
    <n v="0"/>
    <n v="0"/>
    <n v="0"/>
    <x v="0"/>
    <m/>
    <s v="no impacts"/>
    <x v="8"/>
    <s v="no impacts"/>
    <x v="6"/>
    <s v=""/>
  </r>
  <r>
    <s v="Nkoumadjap-IHS"/>
    <s v="SUD_050"/>
    <s v="CENTRE"/>
    <s v="IHS"/>
    <s v="Gird-Hybrid-Gen"/>
    <s v="SUD"/>
    <s v="Nkoumadjap"/>
    <s v="NOKIA"/>
    <n v="0"/>
    <n v="0"/>
    <n v="0"/>
    <n v="0.28682764527704951"/>
    <n v="0"/>
    <n v="0"/>
    <n v="4.2596852256993972E-2"/>
    <n v="0"/>
    <n v="0"/>
    <n v="0"/>
    <n v="0"/>
    <n v="0"/>
    <n v="0"/>
    <n v="0"/>
    <x v="0"/>
    <m/>
    <s v="no impacts"/>
    <x v="8"/>
    <s v="no impacts"/>
    <x v="6"/>
    <s v=""/>
  </r>
  <r>
    <s v="Baloum-IHS"/>
    <s v="OST_167"/>
    <s v="OUEST"/>
    <s v="IHS"/>
    <s v="Gen Only"/>
    <s v="OUEST"/>
    <s v="Baloum"/>
    <s v="NOKIA"/>
    <n v="0"/>
    <n v="0"/>
    <n v="0"/>
    <n v="0.28512029463099731"/>
    <n v="0"/>
    <n v="0"/>
    <n v="0"/>
    <n v="0"/>
    <n v="0"/>
    <n v="0"/>
    <n v="0"/>
    <n v="0"/>
    <n v="0"/>
    <n v="0"/>
    <x v="0"/>
    <m/>
    <s v="no impacts"/>
    <x v="8"/>
    <s v="no impacts"/>
    <x v="6"/>
    <s v=""/>
  </r>
  <r>
    <s v="Sous-Prefecture-Tsinga"/>
    <s v="CTR_475"/>
    <s v="Yaounde"/>
    <s v="IHS"/>
    <s v="Grid-Gen"/>
    <s v="CENTRE"/>
    <s v="Yaounde"/>
    <s v="ZTE"/>
    <n v="0"/>
    <n v="0"/>
    <n v="0"/>
    <n v="0.2814732060051422"/>
    <n v="0"/>
    <n v="0"/>
    <n v="0"/>
    <n v="0"/>
    <n v="0"/>
    <n v="0"/>
    <n v="0"/>
    <n v="0"/>
    <n v="0"/>
    <n v="0"/>
    <x v="0"/>
    <m/>
    <s v="no impacts"/>
    <x v="8"/>
    <s v="no impacts"/>
    <x v="6"/>
    <s v=""/>
  </r>
  <r>
    <s v="Nkomkana-IHS"/>
    <s v="CTR_448"/>
    <s v="Yaounde"/>
    <s v="IHS"/>
    <s v="Grid-Gen"/>
    <s v="CENTRE"/>
    <s v="Yaounde"/>
    <s v="ZTE"/>
    <n v="0"/>
    <n v="0"/>
    <n v="0"/>
    <n v="0.27977887356498915"/>
    <n v="0"/>
    <n v="0"/>
    <n v="0"/>
    <n v="0"/>
    <n v="0"/>
    <n v="0"/>
    <n v="0"/>
    <n v="0"/>
    <n v="0"/>
    <n v="0"/>
    <x v="0"/>
    <m/>
    <s v="no impacts"/>
    <x v="8"/>
    <s v="no impacts"/>
    <x v="6"/>
    <s v=""/>
  </r>
  <r>
    <s v="Carriere"/>
    <s v="CTR_720"/>
    <s v="Yaounde"/>
    <s v="CAMUSAT"/>
    <s v="Good Grid no GE - 8h"/>
    <s v="CENTRE"/>
    <s v="Yaounde"/>
    <s v="ZTE"/>
    <n v="0"/>
    <n v="0"/>
    <n v="0"/>
    <n v="0.26349544706120653"/>
    <n v="0"/>
    <n v="0"/>
    <n v="1.7153421624105036"/>
    <n v="0"/>
    <n v="0"/>
    <n v="0"/>
    <n v="0"/>
    <n v="0"/>
    <n v="0"/>
    <n v="0"/>
    <x v="0"/>
    <m/>
    <s v="no impacts"/>
    <x v="8"/>
    <s v="no impacts"/>
    <x v="6"/>
    <s v=""/>
  </r>
  <r>
    <s v="Kumba-Fiango-IHS"/>
    <s v="SUO_110"/>
    <s v="SUD-OUEST"/>
    <s v="IHS"/>
    <s v="Grid-Gen"/>
    <s v="SUD-OUEST"/>
    <s v="Kumba"/>
    <s v="Huawei"/>
    <n v="0"/>
    <n v="0"/>
    <n v="0"/>
    <n v="0.26110554656667612"/>
    <n v="0"/>
    <n v="0"/>
    <n v="8.0079501645107607E-3"/>
    <n v="0"/>
    <n v="0"/>
    <n v="0"/>
    <n v="0"/>
    <n v="0"/>
    <n v="0"/>
    <n v="0"/>
    <x v="0"/>
    <m/>
    <s v="no impacts"/>
    <x v="8"/>
    <s v="no impacts"/>
    <x v="6"/>
    <s v=""/>
  </r>
  <r>
    <s v="Golf-Quater-IHS"/>
    <s v="CTR_852"/>
    <s v="Yaounde"/>
    <s v="IHS"/>
    <s v="Grid-Gen"/>
    <s v="CENTRE"/>
    <s v="Yaounde"/>
    <s v="ZTE"/>
    <n v="0"/>
    <n v="0"/>
    <n v="1.6099903547896446"/>
    <n v="0.23544086886794377"/>
    <n v="0"/>
    <n v="0"/>
    <n v="0"/>
    <n v="0"/>
    <n v="0"/>
    <n v="0"/>
    <n v="0"/>
    <n v="0"/>
    <n v="0"/>
    <n v="0"/>
    <x v="0"/>
    <m/>
    <s v="no impacts"/>
    <x v="8"/>
    <s v="no impacts"/>
    <x v="6"/>
    <s v=""/>
  </r>
  <r>
    <s v="Bastos-Nylon"/>
    <s v="CTR_198"/>
    <s v="Yaounde"/>
    <s v="IHS"/>
    <s v="Grid-Gen"/>
    <s v="CENTRE"/>
    <s v="Yaounde"/>
    <s v="ZTE"/>
    <n v="0"/>
    <n v="0"/>
    <n v="0"/>
    <n v="0.20280267554710912"/>
    <n v="0"/>
    <n v="0"/>
    <n v="0"/>
    <n v="0"/>
    <n v="0"/>
    <n v="0"/>
    <n v="0"/>
    <n v="0"/>
    <n v="0"/>
    <n v="0"/>
    <x v="0"/>
    <m/>
    <s v="no impacts"/>
    <x v="8"/>
    <s v="no impacts"/>
    <x v="6"/>
    <s v=""/>
  </r>
  <r>
    <s v="Tcheboa-MTN-IHS"/>
    <s v="NRD_025"/>
    <s v="NORD"/>
    <s v="IHS"/>
    <s v="Grid-Hybrid-Gen"/>
    <s v="NORD"/>
    <s v="Ngong"/>
    <s v="NOKIA"/>
    <n v="0"/>
    <n v="0"/>
    <n v="0"/>
    <n v="0.15395771234068034"/>
    <n v="0"/>
    <n v="0"/>
    <n v="0"/>
    <n v="0"/>
    <n v="0"/>
    <n v="0"/>
    <n v="0"/>
    <n v="0"/>
    <n v="0"/>
    <n v="0"/>
    <x v="0"/>
    <m/>
    <s v="no impacts"/>
    <x v="8"/>
    <s v="no impacts"/>
    <x v="6"/>
    <s v=""/>
  </r>
  <r>
    <s v="Garoua-Boulai-Entrance"/>
    <s v="EST_144"/>
    <s v="CENTRE"/>
    <s v="CAMUSAT"/>
    <s v="Hybrid Solar - S3"/>
    <s v="EST"/>
    <s v="Garoua-Boulai"/>
    <s v="ZTE"/>
    <n v="0"/>
    <n v="0"/>
    <n v="0"/>
    <n v="0.15388105572249197"/>
    <n v="0"/>
    <n v="0"/>
    <n v="0"/>
    <n v="0"/>
    <n v="0"/>
    <n v="0"/>
    <n v="0"/>
    <n v="0"/>
    <n v="0"/>
    <n v="0"/>
    <x v="0"/>
    <m/>
    <s v="no impacts"/>
    <x v="8"/>
    <s v="no impacts"/>
    <x v="6"/>
    <s v=""/>
  </r>
  <r>
    <s v="International-Airport-IHS"/>
    <s v="LIT_125"/>
    <s v="Douala"/>
    <s v="IHS"/>
    <s v="Grid-Gen (LL)"/>
    <s v="LITTORAL"/>
    <s v="Douala"/>
    <s v="ZTE"/>
    <n v="0"/>
    <n v="0.43858241090308248"/>
    <n v="0"/>
    <n v="3.6258714219265784E-2"/>
    <n v="0"/>
    <n v="0"/>
    <n v="3.7203973370088315E-2"/>
    <n v="0"/>
    <n v="0"/>
    <n v="0"/>
    <n v="0"/>
    <n v="0"/>
    <n v="0"/>
    <n v="0"/>
    <x v="0"/>
    <m/>
    <s v="no impacts"/>
    <x v="8"/>
    <s v="no impacts"/>
    <x v="6"/>
    <s v=""/>
  </r>
  <r>
    <s v="E-Police"/>
    <s v="CTR_076"/>
    <s v="Yaounde"/>
    <s v="IHS"/>
    <s v="GridOnly"/>
    <s v="CENTRE"/>
    <s v="Yaounde"/>
    <s v="ZTE"/>
    <n v="0"/>
    <n v="0"/>
    <n v="5.6101308952067859"/>
    <n v="2.7573031078693879E-2"/>
    <n v="0"/>
    <n v="0"/>
    <n v="2.7894062488407395E-2"/>
    <n v="0"/>
    <n v="0"/>
    <n v="0"/>
    <n v="0"/>
    <n v="0"/>
    <n v="0"/>
    <n v="0"/>
    <x v="0"/>
    <m/>
    <s v="no impacts"/>
    <x v="8"/>
    <s v="no impacts"/>
    <x v="6"/>
    <s v=""/>
  </r>
  <r>
    <s v="Aeroport"/>
    <s v="LIT_033"/>
    <s v="Douala"/>
    <s v="IHS"/>
    <s v="Grid-Gen (LL)"/>
    <s v="LITTORAL"/>
    <s v="Douala"/>
    <s v="ZTE"/>
    <n v="0"/>
    <n v="0"/>
    <n v="0"/>
    <n v="2.5307976132384814E-2"/>
    <n v="0"/>
    <n v="0"/>
    <n v="2.751952584374202E-2"/>
    <n v="0"/>
    <n v="0"/>
    <n v="0"/>
    <n v="0"/>
    <n v="0"/>
    <n v="0"/>
    <n v="0"/>
    <x v="0"/>
    <m/>
    <s v="no impacts"/>
    <x v="8"/>
    <s v="no impacts"/>
    <x v="6"/>
    <s v=""/>
  </r>
  <r>
    <s v="NR-Bastos"/>
    <s v="CTR_038"/>
    <s v="Yaounde"/>
    <s v="IHS"/>
    <s v="GridOnly"/>
    <s v="CENTRE"/>
    <s v="Yaounde"/>
    <s v="ZTE"/>
    <n v="0"/>
    <n v="0"/>
    <n v="0"/>
    <n v="2.2632714384775689E-2"/>
    <n v="0"/>
    <n v="0"/>
    <n v="2.4451892373150014E-2"/>
    <n v="0"/>
    <n v="0"/>
    <n v="0"/>
    <n v="0"/>
    <n v="0"/>
    <n v="0"/>
    <n v="0"/>
    <x v="0"/>
    <m/>
    <s v="no impacts"/>
    <x v="8"/>
    <s v="no impacts"/>
    <x v="6"/>
    <s v=""/>
  </r>
  <r>
    <s v="Nkolbisson-Nodal"/>
    <s v="CTR_576"/>
    <s v="Yaounde"/>
    <m/>
    <m/>
    <s v="CENTRE"/>
    <s v="Yaounde"/>
    <s v="ZTE"/>
    <n v="0"/>
    <n v="0"/>
    <n v="0"/>
    <n v="2.2436528523283907E-2"/>
    <n v="0"/>
    <n v="0"/>
    <n v="2.8393444681294167E-2"/>
    <n v="0"/>
    <n v="0"/>
    <n v="0"/>
    <n v="0"/>
    <n v="0"/>
    <n v="0"/>
    <n v="0"/>
    <x v="0"/>
    <m/>
    <s v="no impacts"/>
    <x v="8"/>
    <s v="no impacts"/>
    <x v="6"/>
    <s v=""/>
  </r>
  <r>
    <s v="Scalom"/>
    <s v="CTR_210"/>
    <s v="Yaounde"/>
    <s v="IHS"/>
    <s v="Grid-Gen"/>
    <s v="CENTRE"/>
    <s v="Yaounde"/>
    <s v="ZTE"/>
    <n v="0"/>
    <n v="0"/>
    <n v="0"/>
    <n v="1.6283426503782214E-2"/>
    <n v="0"/>
    <n v="0"/>
    <n v="1.8887347938122478E-2"/>
    <n v="0"/>
    <n v="0"/>
    <n v="0"/>
    <n v="0"/>
    <n v="0"/>
    <n v="0"/>
    <n v="0"/>
    <x v="0"/>
    <m/>
    <s v="no impacts"/>
    <x v="8"/>
    <s v="no impacts"/>
    <x v="6"/>
    <s v=""/>
  </r>
  <r>
    <s v="Nsimalen"/>
    <s v="CTR_010"/>
    <s v="Yaounde"/>
    <s v="IHS"/>
    <s v="Grid-Gen"/>
    <s v="CENTRE"/>
    <s v="Yaounde"/>
    <s v="ZTE"/>
    <n v="0"/>
    <n v="0"/>
    <n v="0"/>
    <n v="1.1129088870055419E-2"/>
    <n v="0"/>
    <n v="0"/>
    <n v="1.1396615044815888E-2"/>
    <n v="0"/>
    <n v="0"/>
    <n v="0"/>
    <n v="0"/>
    <n v="0"/>
    <n v="0"/>
    <n v="0"/>
    <x v="0"/>
    <m/>
    <s v="no impacts"/>
    <x v="8"/>
    <s v="no impacts"/>
    <x v="6"/>
    <s v=""/>
  </r>
  <r>
    <s v="H-ville-MTN"/>
    <s v="CTR_369"/>
    <s v="Yaounde"/>
    <s v="IHS"/>
    <s v="Grid-Gen"/>
    <s v="CENTRE"/>
    <s v="Yaounde"/>
    <s v="ZTE"/>
    <n v="0"/>
    <n v="0"/>
    <n v="0"/>
    <n v="1.0665376833802823E-2"/>
    <n v="0"/>
    <n v="0"/>
    <n v="1.0879397773611608E-2"/>
    <n v="0"/>
    <n v="0"/>
    <n v="0"/>
    <n v="0"/>
    <n v="0"/>
    <n v="0"/>
    <n v="0"/>
    <x v="0"/>
    <m/>
    <s v="no impacts"/>
    <x v="8"/>
    <s v="no impacts"/>
    <x v="6"/>
    <s v=""/>
  </r>
  <r>
    <s v="Yona-Hotel-MTN-IHS"/>
    <s v="CTR_466"/>
    <s v="Yaounde"/>
    <s v="IHS"/>
    <s v="Grid-Gen"/>
    <s v="CENTRE"/>
    <s v="Yaounde"/>
    <s v="ZTE"/>
    <n v="1.468754369594188"/>
    <n v="0"/>
    <n v="0"/>
    <n v="9.7736229179330014E-3"/>
    <n v="0"/>
    <n v="0"/>
    <n v="9.0067145502849173E-3"/>
    <n v="0"/>
    <n v="0"/>
    <n v="0"/>
    <n v="0"/>
    <n v="0"/>
    <n v="0"/>
    <n v="0"/>
    <x v="0"/>
    <m/>
    <s v="no impacts"/>
    <x v="8"/>
    <s v="no impacts"/>
    <x v="6"/>
    <s v=""/>
  </r>
  <r>
    <s v="Ndiam-badji"/>
    <s v="NRD_154"/>
    <s v="NORD"/>
    <s v="CAMUSAT"/>
    <s v="Hybrid Solar - S3"/>
    <s v="NORD"/>
    <s v="Ndiam-Badji"/>
    <s v="NOKIA"/>
    <n v="1.2485277349802194E-3"/>
    <n v="0"/>
    <n v="0"/>
    <n v="4.8157498349233373E-3"/>
    <n v="0"/>
    <n v="0"/>
    <n v="0"/>
    <n v="0"/>
    <n v="0"/>
    <n v="0"/>
    <n v="0"/>
    <n v="0"/>
    <n v="0"/>
    <n v="0"/>
    <x v="0"/>
    <m/>
    <s v="no impacts"/>
    <x v="8"/>
    <s v="no impacts"/>
    <x v="6"/>
    <s v=""/>
  </r>
  <r>
    <s v="Ndogbong-Citadelle"/>
    <s v="LIT_344"/>
    <s v="Douala"/>
    <s v="IHS"/>
    <s v="Grid-Gen"/>
    <s v="LITTORAL"/>
    <s v="Douala"/>
    <s v="ZTE"/>
    <n v="0"/>
    <n v="6.2966743999566264"/>
    <n v="0"/>
    <n v="2.3185601812614315E-3"/>
    <n v="0"/>
    <n v="0"/>
    <n v="0"/>
    <n v="0"/>
    <n v="0"/>
    <n v="0"/>
    <n v="0"/>
    <n v="0"/>
    <n v="0"/>
    <n v="0"/>
    <x v="0"/>
    <m/>
    <s v="no impacts"/>
    <x v="8"/>
    <s v="no impacts"/>
    <x v="6"/>
    <s v=""/>
  </r>
  <r>
    <s v="Ange-Raphael"/>
    <s v="LIT_056"/>
    <s v="Douala"/>
    <s v="IHS"/>
    <s v="GridOnly"/>
    <s v="LITTORAL"/>
    <s v="Douala"/>
    <s v="ZTE"/>
    <n v="0"/>
    <n v="0"/>
    <n v="0"/>
    <n v="2.2472198679918932E-3"/>
    <n v="0"/>
    <n v="0"/>
    <n v="0"/>
    <n v="0"/>
    <n v="0"/>
    <n v="0"/>
    <n v="0"/>
    <n v="0"/>
    <n v="0"/>
    <n v="0"/>
    <x v="0"/>
    <m/>
    <s v="no impacts"/>
    <x v="8"/>
    <s v="no impacts"/>
    <x v="6"/>
    <s v=""/>
  </r>
  <r>
    <s v="Socaver"/>
    <s v="LIT_024"/>
    <s v="Douala"/>
    <s v="IHS"/>
    <s v="Grid-Gen"/>
    <s v="LITTORAL"/>
    <s v="Douala"/>
    <s v="ZTE"/>
    <n v="0"/>
    <n v="0"/>
    <n v="0"/>
    <n v="2.2115497113572098E-3"/>
    <n v="0"/>
    <n v="0"/>
    <n v="0"/>
    <n v="0"/>
    <n v="0"/>
    <n v="0"/>
    <n v="0"/>
    <n v="0"/>
    <n v="0"/>
    <n v="0"/>
    <x v="0"/>
    <m/>
    <s v="no impacts"/>
    <x v="8"/>
    <s v="no impacts"/>
    <x v="6"/>
    <s v=""/>
  </r>
  <r>
    <s v="Fin-Goudron-Mt-Essec"/>
    <s v="LIT_160"/>
    <s v="Douala"/>
    <s v="IHS"/>
    <s v="Grid-Gen"/>
    <s v="LITTORAL"/>
    <s v="Douala"/>
    <s v="ZTE"/>
    <n v="0"/>
    <n v="0"/>
    <n v="0"/>
    <n v="2.211549711357039E-3"/>
    <n v="0"/>
    <n v="0"/>
    <n v="0"/>
    <n v="0"/>
    <n v="0"/>
    <n v="0"/>
    <n v="0"/>
    <n v="0"/>
    <n v="0"/>
    <n v="0"/>
    <x v="0"/>
    <m/>
    <s v="no impacts"/>
    <x v="8"/>
    <s v="no impacts"/>
    <x v="6"/>
    <s v=""/>
  </r>
  <r>
    <s v="Ndogbong-Vallee"/>
    <s v="LIT_264"/>
    <s v="Douala"/>
    <s v="IHS"/>
    <s v="Grid-Gen"/>
    <s v="LITTORAL"/>
    <s v="Douala"/>
    <s v="ZTE"/>
    <n v="0"/>
    <n v="2.1314702097119858"/>
    <n v="0"/>
    <n v="2.211549711357039E-3"/>
    <n v="0"/>
    <n v="0"/>
    <n v="0"/>
    <n v="0"/>
    <n v="0"/>
    <n v="0"/>
    <n v="0"/>
    <n v="0"/>
    <n v="0"/>
    <n v="0"/>
    <x v="0"/>
    <m/>
    <s v="no impacts"/>
    <x v="8"/>
    <s v="no impacts"/>
    <x v="6"/>
    <s v=""/>
  </r>
  <r>
    <s v="Makepe-Decharge2-IHS"/>
    <s v="LIT_490"/>
    <s v="Douala"/>
    <s v="CAMUSAT"/>
    <s v="Grid-Gen"/>
    <s v="LITTORAL"/>
    <s v="Douala"/>
    <s v="ZTE"/>
    <n v="23.180572320529166"/>
    <n v="0"/>
    <n v="0"/>
    <n v="2.140209398087501E-3"/>
    <n v="0"/>
    <n v="0"/>
    <n v="0"/>
    <n v="0"/>
    <n v="0"/>
    <n v="0"/>
    <n v="0"/>
    <n v="0"/>
    <n v="0"/>
    <n v="0"/>
    <x v="0"/>
    <m/>
    <s v="no impacts"/>
    <x v="8"/>
    <s v="no impacts"/>
    <x v="6"/>
    <s v=""/>
  </r>
  <r>
    <s v="Makepe-Chefferie"/>
    <s v="LIT_397"/>
    <s v="Douala"/>
    <s v="IHS"/>
    <s v="Grid-Gen"/>
    <s v="LITTORAL"/>
    <s v="Douala"/>
    <s v="ZTE"/>
    <n v="0"/>
    <n v="0"/>
    <n v="0"/>
    <n v="2.0331989281831089E-3"/>
    <n v="0"/>
    <n v="0"/>
    <n v="0"/>
    <n v="0"/>
    <n v="0"/>
    <n v="0"/>
    <n v="0"/>
    <n v="0"/>
    <n v="0"/>
    <n v="0"/>
    <x v="0"/>
    <m/>
    <s v="no impacts"/>
    <x v="8"/>
    <s v="no impacts"/>
    <x v="6"/>
    <s v=""/>
  </r>
  <r>
    <s v="Makepe-Lycee"/>
    <s v="LIT_285"/>
    <s v="Douala"/>
    <s v="IHS"/>
    <s v="GridOnly"/>
    <s v="LITTORAL"/>
    <s v="Douala"/>
    <s v="ZTE"/>
    <n v="0"/>
    <n v="0"/>
    <n v="0"/>
    <n v="1.926188458278717E-3"/>
    <n v="0"/>
    <n v="0"/>
    <n v="0"/>
    <n v="0"/>
    <n v="0"/>
    <n v="0"/>
    <n v="0"/>
    <n v="0"/>
    <n v="0"/>
    <n v="0"/>
    <x v="0"/>
    <m/>
    <s v="no impacts"/>
    <x v="8"/>
    <s v="no impacts"/>
    <x v="6"/>
    <s v=""/>
  </r>
  <r>
    <s v="Logpom-Kosovo"/>
    <s v="LIT_276"/>
    <s v="Douala"/>
    <s v="IHS"/>
    <s v="Grid-Gen"/>
    <s v="LITTORAL"/>
    <s v="Douala"/>
    <s v="ZTE"/>
    <n v="0"/>
    <n v="0"/>
    <n v="0"/>
    <n v="1.9083533799613751E-3"/>
    <n v="0"/>
    <n v="0"/>
    <n v="0"/>
    <n v="0"/>
    <n v="0"/>
    <n v="0"/>
    <n v="0"/>
    <n v="0"/>
    <n v="0"/>
    <n v="0"/>
    <x v="0"/>
    <m/>
    <s v="no impacts"/>
    <x v="8"/>
    <s v="no impacts"/>
    <x v="6"/>
    <s v=""/>
  </r>
  <r>
    <s v="Ndogbong-Guinness"/>
    <s v="LIT_432"/>
    <s v="Douala"/>
    <s v="IHS"/>
    <s v="Grid-Gen"/>
    <s v="LITTORAL"/>
    <s v="Douala"/>
    <s v="ZTE"/>
    <n v="0"/>
    <n v="0"/>
    <n v="0"/>
    <n v="1.6408272052003947E-3"/>
    <n v="0"/>
    <n v="0"/>
    <n v="0"/>
    <n v="0"/>
    <n v="0"/>
    <n v="0"/>
    <n v="0"/>
    <n v="0"/>
    <n v="0"/>
    <n v="0"/>
    <x v="0"/>
    <m/>
    <s v="no impacts"/>
    <x v="8"/>
    <s v="no impacts"/>
    <x v="6"/>
    <s v=""/>
  </r>
  <r>
    <s v="Ndogbong-Hotel-Pacifique"/>
    <s v="LIT_619"/>
    <s v="Douala"/>
    <s v="CAMUSAT"/>
    <s v="Good Grid no GE - 12h"/>
    <s v="LITTORAL"/>
    <s v="Douala"/>
    <s v="ZTE"/>
    <n v="0"/>
    <n v="0"/>
    <n v="0"/>
    <n v="1.6051570485655401E-3"/>
    <n v="0"/>
    <n v="0"/>
    <n v="0"/>
    <n v="0"/>
    <n v="0"/>
    <n v="0"/>
    <n v="0"/>
    <n v="0"/>
    <n v="0"/>
    <n v="0"/>
    <x v="0"/>
    <m/>
    <s v="no impacts"/>
    <x v="8"/>
    <s v="no impacts"/>
    <x v="6"/>
    <s v=""/>
  </r>
  <r>
    <s v="Logpom-H-Soeurs"/>
    <s v="LIT_210"/>
    <s v="Douala"/>
    <s v="IHS"/>
    <s v="Grid-Gen"/>
    <s v="LITTORAL"/>
    <s v="Douala"/>
    <s v="ZTE"/>
    <n v="0"/>
    <n v="0"/>
    <n v="0"/>
    <n v="1.5873219702480276E-3"/>
    <n v="0"/>
    <n v="0"/>
    <n v="0"/>
    <n v="0"/>
    <n v="0"/>
    <n v="0"/>
    <n v="0"/>
    <n v="0"/>
    <n v="0"/>
    <n v="0"/>
    <x v="0"/>
    <m/>
    <s v="no impacts"/>
    <x v="8"/>
    <s v="no impacts"/>
    <x v="6"/>
    <s v=""/>
  </r>
  <r>
    <s v="Logpom-IHS"/>
    <s v="LIT_376"/>
    <s v="Douala"/>
    <s v="IHS"/>
    <s v="Grid-Gen"/>
    <s v="LITTORAL"/>
    <s v="Douala"/>
    <s v="ZTE"/>
    <n v="0"/>
    <n v="0"/>
    <n v="0"/>
    <n v="1.5694868919306861E-3"/>
    <n v="0"/>
    <n v="0"/>
    <n v="0"/>
    <n v="0"/>
    <n v="0"/>
    <n v="0"/>
    <n v="0"/>
    <n v="0"/>
    <n v="0"/>
    <n v="0"/>
    <x v="0"/>
    <m/>
    <s v="no impacts"/>
    <x v="8"/>
    <s v="no impacts"/>
    <x v="6"/>
    <s v=""/>
  </r>
  <r>
    <s v="Ndogbong-Seven"/>
    <s v="LIT_652"/>
    <s v="Douala"/>
    <s v="CAMUSAT"/>
    <s v="Good Grid no GE - 8h"/>
    <s v="LITTORAL"/>
    <s v="Douala"/>
    <s v="ZTE"/>
    <n v="0"/>
    <n v="0"/>
    <n v="0"/>
    <n v="1.5159816569784899E-3"/>
    <n v="0"/>
    <n v="0"/>
    <n v="0"/>
    <n v="0"/>
    <n v="0"/>
    <n v="0"/>
    <n v="0"/>
    <n v="0"/>
    <n v="0"/>
    <n v="0"/>
    <x v="0"/>
    <m/>
    <s v="no impacts"/>
    <x v="8"/>
    <s v="no impacts"/>
    <x v="6"/>
    <s v=""/>
  </r>
  <r>
    <s v="Makepe-St-Tropez"/>
    <s v="LIT_224"/>
    <s v="Douala"/>
    <s v="IHS"/>
    <s v="Grid-Gen"/>
    <s v="LITTORAL"/>
    <s v="Douala"/>
    <s v="ZTE"/>
    <n v="0"/>
    <n v="0"/>
    <n v="0"/>
    <n v="1.3733010304392435E-3"/>
    <n v="0"/>
    <n v="0"/>
    <n v="0"/>
    <n v="0"/>
    <n v="0"/>
    <n v="0"/>
    <n v="0"/>
    <n v="0"/>
    <n v="0"/>
    <n v="0"/>
    <x v="0"/>
    <m/>
    <s v="no impacts"/>
    <x v="8"/>
    <s v="no impacts"/>
    <x v="6"/>
    <s v=""/>
  </r>
  <r>
    <s v="Bberi-Q-Princes-II"/>
    <s v="LIT_444"/>
    <s v="Douala"/>
    <s v="IHS"/>
    <s v="Grid-Gen"/>
    <s v="LITTORAL"/>
    <s v="Douala"/>
    <s v="ZTE"/>
    <n v="0"/>
    <n v="0"/>
    <n v="0"/>
    <n v="4.2804187961750177E-4"/>
    <n v="0"/>
    <n v="0"/>
    <n v="0"/>
    <n v="0"/>
    <n v="0"/>
    <n v="0"/>
    <n v="0"/>
    <n v="0"/>
    <n v="0"/>
    <n v="0"/>
    <x v="0"/>
    <m/>
    <s v="no impacts"/>
    <x v="8"/>
    <s v="no impacts"/>
    <x v="6"/>
    <s v=""/>
  </r>
  <r>
    <s v="Ngong-Town-IHS"/>
    <s v="NRD_088"/>
    <s v="NORD"/>
    <s v="IHS"/>
    <s v="Grid-Gen"/>
    <s v="NORD"/>
    <s v="Ngong"/>
    <s v="Huawei"/>
    <n v="0"/>
    <n v="0"/>
    <n v="0"/>
    <n v="8.9175391586979543E-5"/>
    <n v="0"/>
    <n v="0"/>
    <n v="0"/>
    <n v="0"/>
    <n v="0"/>
    <n v="0"/>
    <n v="0"/>
    <n v="0"/>
    <n v="0"/>
    <n v="0"/>
    <x v="0"/>
    <m/>
    <s v="no impacts"/>
    <x v="8"/>
    <s v="no impacts"/>
    <x v="6"/>
    <s v=""/>
  </r>
  <r>
    <s v="Foumban-Nkoungougnet"/>
    <s v="OST_082"/>
    <s v="OUEST"/>
    <s v="IHS"/>
    <s v="Grid-Gen"/>
    <s v="OUEST"/>
    <s v="Foumban"/>
    <s v="Huawei"/>
    <n v="0"/>
    <n v="0"/>
    <n v="0"/>
    <n v="8.9175391586979543E-5"/>
    <n v="0"/>
    <n v="0"/>
    <n v="0"/>
    <n v="0"/>
    <n v="0"/>
    <n v="0"/>
    <n v="0"/>
    <n v="0"/>
    <n v="0"/>
    <n v="0"/>
    <x v="0"/>
    <m/>
    <s v="no impacts"/>
    <x v="8"/>
    <s v="no impacts"/>
    <x v="6"/>
    <s v=""/>
  </r>
  <r>
    <s v="Kye-Ossi"/>
    <s v="SUD_015"/>
    <s v="CENTRE"/>
    <s v="IHS"/>
    <s v="Solar-Grid-Gen-Lithium"/>
    <s v="SUD"/>
    <s v="Kye-Ossi"/>
    <s v="ZTE"/>
    <n v="0.55970042775651829"/>
    <n v="0"/>
    <n v="0"/>
    <n v="5.7896860465928885E-17"/>
    <n v="0"/>
    <n v="0"/>
    <n v="0"/>
    <n v="0"/>
    <n v="0"/>
    <n v="0"/>
    <n v="0"/>
    <n v="0"/>
    <n v="0"/>
    <n v="0"/>
    <x v="0"/>
    <m/>
    <s v="no impacts"/>
    <x v="8"/>
    <s v="no impacts"/>
    <x v="6"/>
    <s v=""/>
  </r>
  <r>
    <s v="Ndom"/>
    <s v="SUD_028"/>
    <s v=""/>
    <s v="IHS"/>
    <s v="Grid Gen"/>
    <s v="SUD"/>
    <s v="Ndom"/>
    <s v="ZTE"/>
    <n v="18.491409199476074"/>
    <n v="18.491409199476074"/>
    <n v="18.491409199476074"/>
    <n v="18.491409199476074"/>
    <n v="0"/>
    <n v="0"/>
    <n v="0"/>
    <n v="0"/>
    <n v="0"/>
    <n v="0"/>
    <n v="0"/>
    <n v="0"/>
    <n v="0"/>
    <n v="0"/>
    <x v="0"/>
    <m/>
    <s v="no impacts"/>
    <x v="8"/>
    <s v="no impacts"/>
    <x v="6"/>
    <s v=""/>
  </r>
  <r>
    <s v="BTS-Mobile-Tagidor-Hotel"/>
    <s v="OST_306"/>
    <s v="Bafoussam"/>
    <s v="CAMUSAT"/>
    <s v="Medium Grid + GE"/>
    <s v="OUEST"/>
    <s v="Bafoussam"/>
    <s v="Huawei"/>
    <n v="18.491409199476074"/>
    <n v="18.491409199476074"/>
    <n v="18.491409199476074"/>
    <n v="18.491409199476074"/>
    <n v="0"/>
    <n v="0"/>
    <n v="0"/>
    <n v="0"/>
    <n v="0"/>
    <n v="0"/>
    <n v="0"/>
    <n v="0"/>
    <n v="0"/>
    <n v="0"/>
    <x v="0"/>
    <m/>
    <s v="no impacts"/>
    <x v="8"/>
    <s v="no impacts"/>
    <x v="6"/>
    <s v="(04/22/2026 ocm ran 18h): Site en cours de démentelement..;..;(04/22/2026 ocm ran 15h): Site en cours de démentelement..;..;(04/22/2026 ocm ran 12h): Site en cours de démentelement"/>
  </r>
  <r>
    <s v="Indoor-BEAC"/>
    <s v="CTR_878"/>
    <s v="Yaounde"/>
    <s v="CAMUSAT"/>
    <s v="Good Grid no GE - 8h"/>
    <s v="CENTRE"/>
    <s v="Yaounde"/>
    <s v="ZTE"/>
    <n v="13.868556899607057"/>
    <n v="13.868556899607057"/>
    <n v="13.868556899607057"/>
    <n v="13.868556899607057"/>
    <n v="0"/>
    <n v="0"/>
    <n v="0"/>
    <n v="0"/>
    <n v="0"/>
    <n v="0"/>
    <n v="0"/>
    <n v="0"/>
    <n v="0"/>
    <n v="0"/>
    <x v="0"/>
    <m/>
    <s v="no impacts"/>
    <x v="8"/>
    <s v="no impacts"/>
    <x v="6"/>
    <s v=""/>
  </r>
  <r>
    <s v="Nkomekui"/>
    <s v="SUD_016"/>
    <s v="CENTRE"/>
    <s v="IHS"/>
    <s v="Grid-Gen"/>
    <s v="SUD"/>
    <s v="Nkomekui"/>
    <s v="ZTE"/>
    <n v="4.6737834390716344"/>
    <n v="4.6739457589141615"/>
    <n v="4.6738375456858101"/>
    <n v="4.6735129060007585"/>
    <n v="0"/>
    <n v="0"/>
    <n v="0"/>
    <n v="0"/>
    <n v="0"/>
    <n v="0"/>
    <n v="0"/>
    <n v="0"/>
    <n v="0"/>
    <n v="0"/>
    <x v="1"/>
    <m/>
    <s v="Exclu"/>
    <x v="2"/>
    <s v="EXCLU"/>
    <x v="2"/>
    <s v="(04/22/2026 ticket):-INC-20260422-00017731"/>
  </r>
  <r>
    <s v="Minisite-Tradex-Village"/>
    <s v="LIT_663"/>
    <s v="Douala"/>
    <s v="CAMUSAT"/>
    <s v="Good Grid no GE - 8h"/>
    <s v="LITTORAL"/>
    <s v="Douala"/>
    <s v="ZTE"/>
    <n v="2.1888991618939992"/>
    <n v="2.6853385668587149"/>
    <n v="2.1821218321333893"/>
    <n v="2.155547565440469"/>
    <n v="0"/>
    <n v="0"/>
    <n v="0"/>
    <n v="0"/>
    <n v="0"/>
    <n v="0"/>
    <n v="0"/>
    <n v="0"/>
    <n v="0"/>
    <n v="0"/>
    <x v="0"/>
    <m/>
    <s v="AKTIVCO GRID ONLY"/>
    <x v="0"/>
    <s v="AKTIVCO Coupure ENEO &amp; Baisse de tension"/>
    <x v="0"/>
    <s v="(04/22/2026 ocm ran 18h): Power status check ongoing..;..;(04/22/2026 ticket):-INC-20260422-00012098…2026-04-22 22:05:22…grid outage grid only site / awaiting grid return…grid outage grid only site / awaiting grid return…Coupure Secteur…grid outage grid only site / awaiting grid return"/>
  </r>
  <r>
    <s v="Minisite-PK8-ESG-ISTA"/>
    <s v="LIT_630"/>
    <s v="Douala"/>
    <s v="CAMUSAT"/>
    <s v="Good Grid no GE - 8h"/>
    <s v="LITTORAL"/>
    <s v="Douala"/>
    <s v="ZTE"/>
    <n v="9.363416116632774E-3"/>
    <n v="3.4288473117543155"/>
    <n v="0"/>
    <n v="3.4778402718922325E-3"/>
    <n v="0"/>
    <n v="0"/>
    <n v="0"/>
    <n v="0"/>
    <n v="0"/>
    <n v="0"/>
    <n v="0"/>
    <n v="0"/>
    <n v="0"/>
    <n v="0"/>
    <x v="0"/>
    <m/>
    <s v="AKTIVCO GRID ONLY"/>
    <x v="0"/>
    <s v="AKTIVCO Coupure ENEO &amp; Baisse de tension"/>
    <x v="0"/>
    <s v="(04/22/2026 ocm ran 15h): 22.04.26; Power alarms; Camusat feedback awaiting..;..;(04/22/2026 ticket):-INC-20260422-00009675…power issu coupure d'électricité dans la zone en attente du retour secteur site Grid Only …Others Transmission equipement fault"/>
  </r>
  <r>
    <s v="CBC"/>
    <s v="CTR_805"/>
    <s v="Yaounde"/>
    <m/>
    <m/>
    <s v="CENTRE"/>
    <s v="Yaounde"/>
    <s v="ZTE"/>
    <n v="1.7335696124508495E-2"/>
    <n v="8.9175391586828202E-5"/>
    <n v="7.134031326964783E-5"/>
    <n v="7.1340313269474141E-5"/>
    <n v="0"/>
    <n v="0"/>
    <n v="0"/>
    <n v="0"/>
    <n v="0"/>
    <n v="0"/>
    <n v="0"/>
    <n v="0"/>
    <n v="0"/>
    <n v="0"/>
    <x v="0"/>
    <m/>
    <s v="no impacts"/>
    <x v="8"/>
    <s v="no impacts"/>
    <x v="6"/>
    <s v=""/>
  </r>
  <r>
    <s v="BATA-Mokolo"/>
    <s v="CTR_409"/>
    <s v="Yaounde"/>
    <s v="IHS"/>
    <s v="GridOnly"/>
    <s v="CENTRE"/>
    <s v="Yaounde"/>
    <s v="ZTE"/>
    <n v="0"/>
    <n v="0"/>
    <n v="0"/>
    <n v="0"/>
    <n v="0"/>
    <n v="0"/>
    <n v="0"/>
    <n v="0"/>
    <n v="0"/>
    <n v="0"/>
    <n v="0"/>
    <n v="0"/>
    <n v="0"/>
    <n v="0"/>
    <x v="0"/>
    <m/>
    <s v="no impacts"/>
    <x v="8"/>
    <s v="no impacts"/>
    <x v="6"/>
    <s v=""/>
  </r>
  <r>
    <s v="Tsomo-Assi"/>
    <s v="CTR_563"/>
    <s v="Yaounde"/>
    <s v="CAMUSAT"/>
    <s v="Good Grid no GE - 8h"/>
    <s v="CENTRE"/>
    <s v="Yaounde"/>
    <s v="ZTE"/>
    <n v="0"/>
    <n v="0"/>
    <n v="0"/>
    <n v="0"/>
    <n v="0"/>
    <n v="0"/>
    <n v="0"/>
    <n v="0"/>
    <n v="0"/>
    <n v="0"/>
    <n v="0"/>
    <n v="0"/>
    <n v="0"/>
    <n v="0"/>
    <x v="0"/>
    <m/>
    <s v="no impacts"/>
    <x v="8"/>
    <s v="no impacts"/>
    <x v="6"/>
    <s v=""/>
  </r>
  <r>
    <s v="Manjo-New"/>
    <s v="LIT_062"/>
    <s v=""/>
    <s v="IHS"/>
    <e v="#REF!"/>
    <s v="LIT"/>
    <s v="Manjo"/>
    <s v="ZTE"/>
    <n v="0"/>
    <n v="0"/>
    <n v="0"/>
    <n v="0"/>
    <n v="0"/>
    <n v="0"/>
    <n v="0"/>
    <n v="0"/>
    <n v="0"/>
    <n v="0"/>
    <n v="0"/>
    <n v="0"/>
    <n v="0"/>
    <n v="0"/>
    <x v="0"/>
    <m/>
    <s v="no impacts"/>
    <x v="8"/>
    <s v="no impacts"/>
    <x v="6"/>
    <s v=""/>
  </r>
  <r>
    <s v="Kumba-Nkamlikum"/>
    <s v="SUO_216"/>
    <s v="SUD-OUEST"/>
    <s v="IHS"/>
    <s v="Grid-Gen"/>
    <s v="SUD-OUEST"/>
    <s v="Kumba"/>
    <s v="Huawei"/>
    <n v="0"/>
    <n v="0"/>
    <n v="2.898271566890104"/>
    <n v="0"/>
    <n v="0"/>
    <n v="0"/>
    <n v="6.6346491340712778E-3"/>
    <n v="0"/>
    <n v="0"/>
    <n v="0"/>
    <n v="0"/>
    <n v="0"/>
    <n v="0"/>
    <n v="0"/>
    <x v="0"/>
    <m/>
    <s v="no impacts"/>
    <x v="8"/>
    <s v="no impacts"/>
    <x v="6"/>
    <s v=""/>
  </r>
  <r>
    <s v="Ngoulmepa-New"/>
    <s v="LIT_067"/>
    <s v="LITTORAL"/>
    <s v="IHS"/>
    <s v="GRID GEN"/>
    <s v="LIT"/>
    <s v="Ngoulmepa"/>
    <s v="ZTE"/>
    <n v="0"/>
    <n v="0"/>
    <n v="0"/>
    <n v="0"/>
    <n v="0"/>
    <n v="0"/>
    <n v="0"/>
    <n v="0"/>
    <n v="0"/>
    <n v="0"/>
    <n v="0"/>
    <n v="0"/>
    <n v="0"/>
    <n v="0"/>
    <x v="0"/>
    <m/>
    <s v="no impacts"/>
    <x v="8"/>
    <s v="no impacts"/>
    <x v="6"/>
    <s v=""/>
  </r>
  <r>
    <s v="Simbock"/>
    <s v="CTR_069"/>
    <s v="Yaounde"/>
    <s v="IHS"/>
    <s v="Grid-Gen"/>
    <s v="CENTRE"/>
    <s v="Yaounde"/>
    <s v="ZTE"/>
    <n v="0"/>
    <n v="0"/>
    <n v="0"/>
    <n v="0"/>
    <n v="0"/>
    <n v="0"/>
    <n v="0"/>
    <n v="0"/>
    <n v="0"/>
    <n v="0"/>
    <n v="0"/>
    <n v="0"/>
    <n v="0"/>
    <n v="0"/>
    <x v="0"/>
    <m/>
    <s v="no impacts"/>
    <x v="8"/>
    <s v="no impacts"/>
    <x v="6"/>
    <s v=""/>
  </r>
  <r>
    <s v="Djoum"/>
    <s v="SUD_014"/>
    <s v="CENTRE"/>
    <s v="CAMUSAT"/>
    <s v="Medium Grid + Solar + GE"/>
    <s v="SUD"/>
    <s v="Djoum"/>
    <s v="ZTE"/>
    <n v="0"/>
    <n v="0"/>
    <n v="0"/>
    <n v="0"/>
    <n v="0"/>
    <n v="0"/>
    <n v="0"/>
    <n v="0"/>
    <n v="0"/>
    <n v="0"/>
    <n v="0"/>
    <n v="0"/>
    <n v="0"/>
    <n v="0"/>
    <x v="1"/>
    <m/>
    <s v="Exclu"/>
    <x v="2"/>
    <s v="EXCLU"/>
    <x v="2"/>
    <s v=""/>
  </r>
  <r>
    <s v="Bandjoun-IUT"/>
    <s v="OST_239"/>
    <s v="OUEST"/>
    <s v="CAMUSAT"/>
    <s v="Good Grid + GE"/>
    <s v="OUEST"/>
    <s v="Bandjoun"/>
    <s v="Huawei"/>
    <n v="4.2917262358282464"/>
    <n v="2.4090910388005695"/>
    <n v="3.3723992888797576"/>
    <n v="0"/>
    <n v="0"/>
    <n v="0"/>
    <n v="0"/>
    <n v="0"/>
    <n v="0"/>
    <n v="0"/>
    <n v="0"/>
    <n v="0"/>
    <n v="0"/>
    <n v="0"/>
    <x v="0"/>
    <m/>
    <s v="no impacts"/>
    <x v="8"/>
    <s v="no impacts"/>
    <x v="6"/>
    <s v=""/>
  </r>
  <r>
    <s v="Ngd-Q-Haoussa"/>
    <s v="ADM_048"/>
    <s v="Ngaoundere"/>
    <s v="IHS"/>
    <s v="Grid-Gen"/>
    <s v="ADAMAOUA"/>
    <s v="Ngaoundere"/>
    <s v="Huawei"/>
    <n v="1.4620305450685294"/>
    <n v="0.82210793504036428"/>
    <n v="0"/>
    <n v="0"/>
    <n v="0"/>
    <n v="0"/>
    <n v="0"/>
    <n v="0"/>
    <n v="0"/>
    <n v="0"/>
    <n v="0"/>
    <n v="0"/>
    <n v="0"/>
    <n v="0"/>
    <x v="0"/>
    <m/>
    <s v="no impacts"/>
    <x v="8"/>
    <s v="no impacts"/>
    <x v="6"/>
    <s v=""/>
  </r>
  <r>
    <s v="Maroua-Domayo-IHS"/>
    <s v="EXN_241"/>
    <s v="Maroua"/>
    <s v="IHS"/>
    <s v="Grid-Gen"/>
    <s v="EXTREME-NORD"/>
    <s v="Maroua"/>
    <s v="Huawei"/>
    <n v="0"/>
    <n v="0"/>
    <n v="0"/>
    <n v="0"/>
    <n v="0"/>
    <n v="0"/>
    <n v="0"/>
    <n v="0"/>
    <n v="0"/>
    <n v="0"/>
    <n v="0"/>
    <n v="0"/>
    <n v="0"/>
    <n v="0"/>
    <x v="0"/>
    <m/>
    <s v="no impacts"/>
    <x v="8"/>
    <s v="no impacts"/>
    <x v="6"/>
    <s v=""/>
  </r>
  <r>
    <s v="SUD_191_Z_Kribi-Terre-Promise"/>
    <s v="SUD_191"/>
    <s v="CENTRE"/>
    <s v="ESCO"/>
    <s v="Hybrid Solar - S1"/>
    <s v="SUD"/>
    <s v="Kribi"/>
    <s v="ZTE"/>
    <n v="0"/>
    <n v="0"/>
    <n v="0"/>
    <n v="0"/>
    <n v="0"/>
    <n v="0"/>
    <n v="0"/>
    <n v="0"/>
    <n v="0"/>
    <n v="0"/>
    <n v="0"/>
    <n v="0"/>
    <n v="0"/>
    <n v="0"/>
    <x v="1"/>
    <m/>
    <s v="Exclu"/>
    <x v="2"/>
    <s v="EXCLU"/>
    <x v="2"/>
    <s v=""/>
  </r>
  <r>
    <s v="EST_197_Z_Bertoua-Mokolo-IV-MTN-IHS"/>
    <s v="EST_197"/>
    <s v="CENTRE"/>
    <m/>
    <e v="#N/A"/>
    <s v="EST"/>
    <s v="Bertoua"/>
    <s v="ZTE"/>
    <n v="0"/>
    <n v="0"/>
    <n v="0"/>
    <n v="0"/>
    <n v="0"/>
    <n v="0"/>
    <n v="0"/>
    <n v="0"/>
    <n v="0"/>
    <n v="0"/>
    <n v="0"/>
    <n v="0"/>
    <n v="0"/>
    <n v="0"/>
    <x v="0"/>
    <m/>
    <s v="no impacts"/>
    <x v="8"/>
    <s v="no impacts"/>
    <x v="6"/>
    <s v=""/>
  </r>
  <r>
    <s v="Maroua-Diguirwo-IHS"/>
    <s v="EXN_114"/>
    <s v="Maroua"/>
    <s v="IHS"/>
    <s v="Grid-Gen"/>
    <s v="EXTREME-NORD"/>
    <s v="Maroua"/>
    <s v="Huawei"/>
    <n v="0"/>
    <n v="0"/>
    <n v="0"/>
    <n v="0"/>
    <n v="0"/>
    <n v="0"/>
    <n v="0"/>
    <n v="0"/>
    <n v="0"/>
    <n v="0"/>
    <n v="0"/>
    <n v="0"/>
    <n v="0"/>
    <n v="0"/>
    <x v="0"/>
    <m/>
    <s v="no impacts"/>
    <x v="8"/>
    <s v="no impacts"/>
    <x v="6"/>
    <s v=""/>
  </r>
  <r>
    <s v="GP-Etoudi"/>
    <s v="CTR_735"/>
    <s v="Yaounde"/>
    <s v="CAMUSAT"/>
    <s v="Good Grid no GE - 12h"/>
    <s v="CENTRE"/>
    <s v="Yaounde"/>
    <s v="ZTE"/>
    <n v="0"/>
    <n v="0"/>
    <n v="0"/>
    <n v="0"/>
    <n v="0"/>
    <n v="0"/>
    <n v="0"/>
    <n v="0"/>
    <n v="0"/>
    <n v="0"/>
    <n v="0"/>
    <n v="0"/>
    <n v="0"/>
    <n v="0"/>
    <x v="0"/>
    <m/>
    <s v="no impacts"/>
    <x v="8"/>
    <s v="no impacts"/>
    <x v="6"/>
    <s v=""/>
  </r>
  <r>
    <s v="Maroua-Diguirwo-II"/>
    <s v="EXN_196"/>
    <s v="Maroua"/>
    <s v="CAMUSAT"/>
    <s v="Good Grid + GE"/>
    <s v="EXTREME-NORD"/>
    <s v="Maroua"/>
    <s v="Huawei"/>
    <n v="0"/>
    <n v="0"/>
    <n v="0"/>
    <n v="0"/>
    <n v="0"/>
    <n v="0"/>
    <n v="0"/>
    <n v="0"/>
    <n v="0"/>
    <n v="0"/>
    <n v="0"/>
    <n v="0"/>
    <n v="0"/>
    <n v="0"/>
    <x v="0"/>
    <m/>
    <s v="no impacts"/>
    <x v="8"/>
    <s v="no impacts"/>
    <x v="6"/>
    <s v=""/>
  </r>
  <r>
    <s v="KOTTO-MBANGUE-II"/>
    <s v="LIT_712"/>
    <s v="Douala"/>
    <s v="CAMUSAT"/>
    <s v="Good Grid no GE - 8h"/>
    <s v="LITTORAL"/>
    <s v="Douala"/>
    <s v="ZTE"/>
    <n v="0"/>
    <n v="0"/>
    <n v="0"/>
    <n v="0"/>
    <n v="0"/>
    <n v="0"/>
    <n v="0"/>
    <n v="0"/>
    <n v="0"/>
    <n v="0"/>
    <n v="0"/>
    <n v="0"/>
    <n v="0"/>
    <n v="0"/>
    <x v="0"/>
    <m/>
    <s v="no impacts"/>
    <x v="8"/>
    <s v="no impacts"/>
    <x v="6"/>
    <s v=""/>
  </r>
  <r>
    <s v="Kotto-Bloc-II"/>
    <s v="LIT_611"/>
    <s v="Douala"/>
    <s v="CAMUSAT"/>
    <s v="Good Grid no GE - 8h"/>
    <s v="LITTORAL"/>
    <s v="Douala"/>
    <s v="ZTE"/>
    <n v="0"/>
    <n v="0"/>
    <n v="0"/>
    <n v="0"/>
    <n v="0"/>
    <n v="0"/>
    <n v="0"/>
    <n v="0"/>
    <n v="0"/>
    <n v="0"/>
    <n v="0"/>
    <n v="0"/>
    <n v="0"/>
    <n v="0"/>
    <x v="0"/>
    <m/>
    <s v="no impacts"/>
    <x v="8"/>
    <s v="no impacts"/>
    <x v="6"/>
    <s v=""/>
  </r>
  <r>
    <s v="CTR_951_Z_Odza-Entree-Plaque-LB"/>
    <s v="CTR_951"/>
    <s v="Yaounde"/>
    <s v="ESCO"/>
    <e v="#N/A"/>
    <s v="CENTRE"/>
    <s v="Yaoundé"/>
    <s v="ZTE"/>
    <n v="0"/>
    <n v="0"/>
    <n v="0"/>
    <n v="0"/>
    <n v="0"/>
    <n v="0"/>
    <n v="0"/>
    <n v="0"/>
    <n v="0"/>
    <n v="0"/>
    <n v="0"/>
    <n v="0"/>
    <n v="0"/>
    <n v="0"/>
    <x v="0"/>
    <m/>
    <s v="no impacts"/>
    <x v="8"/>
    <s v="no impacts"/>
    <x v="6"/>
    <s v=""/>
  </r>
  <r>
    <s v="Mehanda-III"/>
    <s v="CTR_866"/>
    <s v="Yaounde"/>
    <s v="CAMUSAT"/>
    <s v="Good Grid + GE"/>
    <s v="CENTRE"/>
    <s v="Binguela"/>
    <s v="ZTE"/>
    <n v="0"/>
    <n v="0"/>
    <n v="0"/>
    <n v="0"/>
    <n v="0"/>
    <n v="0"/>
    <n v="0"/>
    <n v="0"/>
    <n v="0"/>
    <n v="0"/>
    <n v="0"/>
    <n v="0"/>
    <n v="0"/>
    <n v="0"/>
    <x v="0"/>
    <m/>
    <s v="no impacts"/>
    <x v="8"/>
    <s v="no impacts"/>
    <x v="6"/>
    <s v=""/>
  </r>
  <r>
    <s v="Ebolowa-SIM"/>
    <s v="SUD_097"/>
    <s v="CENTRE"/>
    <s v="CAMUSAT"/>
    <s v="Good Grid + GE"/>
    <s v="SUD"/>
    <s v="Ebolowa"/>
    <s v="ZTE"/>
    <n v="0"/>
    <n v="0"/>
    <n v="0"/>
    <n v="0"/>
    <n v="0"/>
    <n v="0"/>
    <n v="0"/>
    <n v="0"/>
    <n v="0"/>
    <n v="0"/>
    <n v="0"/>
    <n v="0"/>
    <n v="0"/>
    <n v="0"/>
    <x v="0"/>
    <m/>
    <s v="no impacts"/>
    <x v="8"/>
    <s v="no impacts"/>
    <x v="6"/>
    <s v=""/>
  </r>
  <r>
    <s v="Ebolowa-Agence-New"/>
    <s v="SUD_083"/>
    <s v="CENTRE"/>
    <s v="CAMUSAT"/>
    <s v="Good Grid + GE"/>
    <s v="SUD"/>
    <s v="Ebolowa"/>
    <s v="ZTE"/>
    <n v="0"/>
    <n v="0"/>
    <n v="0"/>
    <n v="0"/>
    <n v="0"/>
    <n v="0"/>
    <n v="0"/>
    <n v="0"/>
    <n v="0"/>
    <n v="0"/>
    <n v="0"/>
    <n v="0"/>
    <n v="0"/>
    <n v="0"/>
    <x v="0"/>
    <m/>
    <s v="no impacts"/>
    <x v="8"/>
    <s v="no impacts"/>
    <x v="6"/>
    <s v=""/>
  </r>
  <r>
    <s v="Soa"/>
    <s v="CTR_031"/>
    <s v="Yaounde"/>
    <s v="IHS"/>
    <s v="Grid-Gen"/>
    <s v="CENTRE"/>
    <s v="Yaounde"/>
    <s v="ZTE"/>
    <n v="0"/>
    <n v="0"/>
    <n v="0"/>
    <n v="0"/>
    <n v="0"/>
    <n v="0"/>
    <n v="0"/>
    <n v="0"/>
    <n v="0"/>
    <n v="0"/>
    <n v="0"/>
    <n v="0"/>
    <n v="0"/>
    <n v="0"/>
    <x v="0"/>
    <m/>
    <s v="no impacts"/>
    <x v="8"/>
    <s v="no impacts"/>
    <x v="6"/>
    <s v=""/>
  </r>
  <r>
    <s v="Febe-Village-IHS"/>
    <s v="CTR_692"/>
    <s v="Yaounde"/>
    <s v="IHS"/>
    <s v="Grid-Gen"/>
    <s v="CENTRE"/>
    <s v="Yaounde"/>
    <s v="ZTE"/>
    <n v="0"/>
    <n v="0"/>
    <n v="0"/>
    <n v="0"/>
    <n v="0"/>
    <n v="0"/>
    <n v="0"/>
    <n v="0"/>
    <n v="0"/>
    <n v="0"/>
    <n v="0"/>
    <n v="0"/>
    <n v="0"/>
    <n v="0"/>
    <x v="0"/>
    <m/>
    <s v="no impacts"/>
    <x v="8"/>
    <s v="no impacts"/>
    <x v="6"/>
    <s v=""/>
  </r>
  <r>
    <s v="Stamatiades"/>
    <s v="LIT_014"/>
    <s v="Douala"/>
    <s v="IHS"/>
    <s v="GridOnly"/>
    <s v="LITTORAL"/>
    <s v="Douala"/>
    <s v="ZTE"/>
    <n v="0"/>
    <n v="0"/>
    <n v="0"/>
    <n v="0"/>
    <n v="0"/>
    <n v="0"/>
    <n v="0"/>
    <n v="0"/>
    <n v="0"/>
    <n v="0"/>
    <n v="0"/>
    <n v="0"/>
    <n v="0"/>
    <n v="0"/>
    <x v="0"/>
    <m/>
    <s v="no impacts"/>
    <x v="8"/>
    <s v="no impacts"/>
    <x v="6"/>
    <s v=""/>
  </r>
  <r>
    <s v="Minoterie"/>
    <s v="LIT_023"/>
    <s v="Douala"/>
    <s v="IHS"/>
    <s v="Grid-Gen"/>
    <s v="LITTORAL"/>
    <s v="Douala"/>
    <s v="ZTE"/>
    <n v="0"/>
    <n v="0"/>
    <n v="0"/>
    <n v="0"/>
    <n v="0"/>
    <n v="0"/>
    <n v="0"/>
    <n v="0"/>
    <n v="0"/>
    <n v="0"/>
    <n v="0"/>
    <n v="0"/>
    <n v="0"/>
    <n v="0"/>
    <x v="0"/>
    <m/>
    <s v="no impacts"/>
    <x v="8"/>
    <s v="no impacts"/>
    <x v="6"/>
    <s v=""/>
  </r>
  <r>
    <s v="CTR_940_Z_GBS-la-releve-Simbock"/>
    <s v="CTR_940"/>
    <s v="Yaounde"/>
    <s v="ESCO"/>
    <e v="#N/A"/>
    <s v="CENTRE"/>
    <s v="Yaounde"/>
    <s v="ZTE"/>
    <n v="0"/>
    <n v="0"/>
    <n v="0"/>
    <n v="0"/>
    <n v="0"/>
    <n v="0"/>
    <n v="0"/>
    <n v="0"/>
    <n v="29.566671803169218"/>
    <n v="0"/>
    <n v="0"/>
    <n v="0"/>
    <n v="0"/>
    <n v="0"/>
    <x v="0"/>
    <m/>
    <s v="no impacts"/>
    <x v="8"/>
    <s v="no impacts"/>
    <x v="6"/>
    <s v=""/>
  </r>
  <r>
    <s v="CTR_950_Z_Nkolbisson-Claretains"/>
    <s v="CTR_950"/>
    <s v="Yaounde"/>
    <s v="ESCO"/>
    <e v="#N/A"/>
    <s v="CENTRE"/>
    <s v="Yaounde"/>
    <s v="ZTE"/>
    <n v="0"/>
    <n v="0"/>
    <n v="0"/>
    <n v="0"/>
    <n v="0"/>
    <n v="0"/>
    <n v="0"/>
    <n v="0"/>
    <n v="0"/>
    <n v="0"/>
    <n v="0"/>
    <n v="0"/>
    <n v="0"/>
    <n v="0"/>
    <x v="0"/>
    <m/>
    <s v="no impacts"/>
    <x v="8"/>
    <s v="no impacts"/>
    <x v="6"/>
    <s v=""/>
  </r>
  <r>
    <s v="China-Embassy-IHS"/>
    <s v="CTR_874"/>
    <s v="Yaounde"/>
    <s v="IHS"/>
    <s v="GridOnly"/>
    <s v="CENTRE"/>
    <s v="Yaounde"/>
    <s v="ZTE"/>
    <n v="0"/>
    <n v="0"/>
    <n v="0"/>
    <n v="0"/>
    <n v="0"/>
    <n v="0"/>
    <n v="0"/>
    <n v="0"/>
    <n v="0"/>
    <n v="0"/>
    <n v="0"/>
    <n v="0"/>
    <n v="0"/>
    <n v="0"/>
    <x v="0"/>
    <m/>
    <s v="no impacts"/>
    <x v="8"/>
    <s v="no impacts"/>
    <x v="6"/>
    <s v=""/>
  </r>
  <r>
    <s v="Foumban-Njinka"/>
    <s v="OST_101"/>
    <s v="OUEST"/>
    <s v="IHS"/>
    <s v="Grid-Gen"/>
    <s v="OUEST"/>
    <s v="Foumban"/>
    <s v="Huawei"/>
    <n v="0.45531171436480011"/>
    <n v="3.0587159314333982E-2"/>
    <n v="0"/>
    <n v="0"/>
    <n v="0"/>
    <n v="0"/>
    <n v="0"/>
    <n v="0"/>
    <n v="0"/>
    <n v="0"/>
    <n v="0"/>
    <n v="0"/>
    <n v="0"/>
    <n v="0"/>
    <x v="0"/>
    <m/>
    <s v="no impacts"/>
    <x v="8"/>
    <s v="no impacts"/>
    <x v="6"/>
    <s v=""/>
  </r>
  <r>
    <s v="Armee-de-l-AIR-IHS"/>
    <s v="LIT_748"/>
    <s v="Douala"/>
    <m/>
    <m/>
    <s v="LITTORAL"/>
    <s v="Douala"/>
    <s v="ZTE"/>
    <n v="0"/>
    <n v="0"/>
    <n v="0"/>
    <n v="0"/>
    <n v="0"/>
    <n v="0"/>
    <n v="0"/>
    <n v="0"/>
    <n v="0"/>
    <n v="0"/>
    <n v="0"/>
    <n v="0"/>
    <n v="0"/>
    <n v="0"/>
    <x v="0"/>
    <m/>
    <s v="no impacts"/>
    <x v="8"/>
    <s v="no impacts"/>
    <x v="6"/>
    <s v=""/>
  </r>
  <r>
    <s v="Ngd-Bamyangal-rural"/>
    <s v="ADM_151"/>
    <s v="Ngaoundere"/>
    <s v="CAMUSAT"/>
    <s v="Medium Grid + Solar + GE"/>
    <s v="ADAMAOUA"/>
    <s v="Ngaoundere"/>
    <s v="Huawei"/>
    <n v="0.15775126771736681"/>
    <n v="6.7416596039756513E-2"/>
    <n v="0"/>
    <n v="0"/>
    <n v="0"/>
    <n v="0"/>
    <n v="0"/>
    <n v="0"/>
    <n v="0"/>
    <n v="0"/>
    <n v="0"/>
    <n v="0"/>
    <n v="0"/>
    <n v="0"/>
    <x v="0"/>
    <m/>
    <s v="no impacts"/>
    <x v="8"/>
    <s v="no impacts"/>
    <x v="6"/>
    <s v=""/>
  </r>
  <r>
    <s v="Ngoumou-Camrail"/>
    <s v="CTR_098"/>
    <s v="CENTRE"/>
    <s v="CAMUSAT"/>
    <s v="Medium Grid + Solar + GE"/>
    <s v="CENTRE"/>
    <s v="Ngoumou"/>
    <s v="NOKIA"/>
    <n v="0"/>
    <n v="0"/>
    <n v="0"/>
    <n v="0"/>
    <n v="0"/>
    <n v="0"/>
    <n v="0"/>
    <n v="0"/>
    <n v="0"/>
    <n v="0"/>
    <n v="0"/>
    <n v="0"/>
    <n v="0"/>
    <n v="0"/>
    <x v="0"/>
    <m/>
    <s v="no impacts"/>
    <x v="8"/>
    <s v="no impacts"/>
    <x v="6"/>
    <s v=""/>
  </r>
  <r>
    <s v="Bonateki-New"/>
    <s v="LIT_527"/>
    <s v="Douala"/>
    <s v="IHS"/>
    <s v="Grid-Gen"/>
    <s v="LITTORAL"/>
    <s v="Douala"/>
    <s v="ZTE"/>
    <n v="0"/>
    <n v="0"/>
    <n v="5.7788150659327178"/>
    <n v="0"/>
    <n v="0"/>
    <n v="0"/>
    <n v="0"/>
    <n v="0"/>
    <n v="0.58784418134136884"/>
    <n v="0"/>
    <n v="0"/>
    <n v="0"/>
    <n v="0"/>
    <n v="0"/>
    <x v="0"/>
    <m/>
    <s v="no impacts"/>
    <x v="8"/>
    <s v="no impacts"/>
    <x v="6"/>
    <s v=""/>
  </r>
  <r>
    <s v="Indoor-Orange-shop-PlaYce"/>
    <s v="CTR_882"/>
    <s v="Yaounde"/>
    <m/>
    <m/>
    <s v="CENTRE"/>
    <s v="Yaounde"/>
    <s v="ZTE"/>
    <n v="0"/>
    <n v="0"/>
    <n v="0"/>
    <n v="0"/>
    <n v="0"/>
    <n v="0"/>
    <n v="0"/>
    <n v="0"/>
    <n v="0"/>
    <n v="0"/>
    <n v="0"/>
    <n v="0"/>
    <n v="0"/>
    <n v="0"/>
    <x v="0"/>
    <m/>
    <s v="no impacts"/>
    <x v="8"/>
    <s v="no impacts"/>
    <x v="6"/>
    <s v=""/>
  </r>
  <r>
    <s v="Cogefar-II"/>
    <s v="LIT_339"/>
    <s v="Douala"/>
    <s v="IHS"/>
    <s v="Grid-Gen"/>
    <s v="LITTORAL"/>
    <s v="Douala"/>
    <s v="ZTE"/>
    <n v="0"/>
    <n v="4.6264193155324602E-2"/>
    <n v="0"/>
    <n v="0"/>
    <n v="0"/>
    <n v="0"/>
    <n v="0"/>
    <n v="0"/>
    <n v="0"/>
    <n v="0"/>
    <n v="0"/>
    <n v="0"/>
    <n v="0"/>
    <n v="0"/>
    <x v="0"/>
    <m/>
    <s v="no impacts"/>
    <x v="8"/>
    <s v="no impacts"/>
    <x v="6"/>
    <s v=""/>
  </r>
  <r>
    <s v="Nkololoun-Marche"/>
    <s v="LIT_548"/>
    <s v="Douala"/>
    <s v="CAMUSAT"/>
    <s v="Good Grid no GE - 8h"/>
    <s v="LITTORAL"/>
    <s v="Douala"/>
    <s v="ZTE"/>
    <n v="0"/>
    <n v="12.118418499399315"/>
    <n v="0"/>
    <n v="0"/>
    <n v="0"/>
    <n v="0"/>
    <n v="0"/>
    <n v="0"/>
    <n v="0"/>
    <n v="0"/>
    <n v="0"/>
    <n v="0"/>
    <n v="0"/>
    <n v="0"/>
    <x v="0"/>
    <m/>
    <s v="no impacts"/>
    <x v="8"/>
    <s v="no impacts"/>
    <x v="6"/>
    <s v=""/>
  </r>
  <r>
    <s v="Cogefar"/>
    <s v="LIT_198"/>
    <s v="Douala"/>
    <s v="IHS"/>
    <s v="Grid-Gen"/>
    <s v="LITTORAL"/>
    <s v="Douala"/>
    <s v="ZTE"/>
    <n v="0"/>
    <n v="0"/>
    <n v="0"/>
    <n v="0"/>
    <n v="0"/>
    <n v="0"/>
    <n v="0"/>
    <n v="0"/>
    <n v="0"/>
    <n v="0"/>
    <n v="0"/>
    <n v="0"/>
    <n v="0"/>
    <n v="0"/>
    <x v="0"/>
    <m/>
    <s v="no impacts"/>
    <x v="8"/>
    <s v="no impacts"/>
    <x v="6"/>
    <s v=""/>
  </r>
  <r>
    <s v="Nkolmeyos-IHS"/>
    <s v="SUD_111"/>
    <s v="CENTRE"/>
    <s v="IHS"/>
    <s v="Gen-Lithium"/>
    <s v="SUD"/>
    <s v="Nkolmeyos"/>
    <s v="ZTE"/>
    <n v="0"/>
    <n v="0"/>
    <n v="0"/>
    <n v="0"/>
    <n v="0"/>
    <n v="0"/>
    <n v="0"/>
    <n v="0"/>
    <n v="0"/>
    <n v="0"/>
    <n v="0"/>
    <n v="0"/>
    <n v="0"/>
    <n v="0"/>
    <x v="0"/>
    <m/>
    <s v="no impacts"/>
    <x v="8"/>
    <s v="no impacts"/>
    <x v="6"/>
    <s v=""/>
  </r>
  <r>
    <s v="Meyo-Elie"/>
    <s v="SUD_124"/>
    <s v="CENTRE"/>
    <s v="CAMUSAT"/>
    <s v="Hybrid Solar - S3"/>
    <s v="SUD"/>
    <s v="Ambam"/>
    <s v="ZTE"/>
    <n v="0"/>
    <n v="0"/>
    <n v="0"/>
    <n v="0"/>
    <n v="0"/>
    <n v="0"/>
    <n v="0"/>
    <n v="0"/>
    <n v="0"/>
    <n v="0"/>
    <n v="0"/>
    <n v="0"/>
    <n v="0"/>
    <n v="0"/>
    <x v="0"/>
    <m/>
    <s v="no impacts"/>
    <x v="8"/>
    <s v="no impacts"/>
    <x v="6"/>
    <s v=""/>
  </r>
  <r>
    <s v="EMVIENG1"/>
    <s v="SUD_160"/>
    <s v="CENTRE"/>
    <m/>
    <m/>
    <s v="SUD"/>
    <s v="Emvieng"/>
    <s v="NOKIA"/>
    <n v="0"/>
    <n v="0"/>
    <n v="3.759398628524356E-3"/>
    <n v="0"/>
    <n v="0"/>
    <n v="0"/>
    <n v="0"/>
    <n v="0"/>
    <n v="0.22160425785545262"/>
    <n v="0"/>
    <n v="0"/>
    <n v="0"/>
    <n v="0"/>
    <n v="0"/>
    <x v="0"/>
    <m/>
    <s v="no impacts"/>
    <x v="8"/>
    <s v="no impacts"/>
    <x v="6"/>
    <s v=""/>
  </r>
  <r>
    <s v="Bobongo"/>
    <s v="LIT_250"/>
    <s v="Douala"/>
    <s v="IHS"/>
    <s v="Grid-Gen"/>
    <s v="LITTORAL"/>
    <s v="Douala"/>
    <s v="ZTE"/>
    <n v="0"/>
    <n v="0"/>
    <n v="0"/>
    <n v="0"/>
    <n v="0"/>
    <n v="0"/>
    <n v="0"/>
    <n v="0"/>
    <n v="0"/>
    <n v="0"/>
    <n v="0"/>
    <n v="0"/>
    <n v="0"/>
    <n v="0"/>
    <x v="0"/>
    <m/>
    <s v="no impacts"/>
    <x v="8"/>
    <s v="no impacts"/>
    <x v="6"/>
    <s v=""/>
  </r>
  <r>
    <s v="Hila"/>
    <s v="LIT_008"/>
    <s v="Douala"/>
    <s v="IHS"/>
    <s v="GridOnly"/>
    <s v="LITTORAL"/>
    <s v="Douala"/>
    <s v="ZTE"/>
    <n v="0"/>
    <n v="0"/>
    <n v="5.0308653865360862"/>
    <n v="0"/>
    <n v="0"/>
    <n v="0"/>
    <n v="0"/>
    <n v="0"/>
    <n v="1.0041684145043421"/>
    <n v="0"/>
    <n v="0"/>
    <n v="0"/>
    <n v="0"/>
    <n v="0"/>
    <x v="0"/>
    <m/>
    <s v="no impacts"/>
    <x v="8"/>
    <s v="no impacts"/>
    <x v="6"/>
    <s v=""/>
  </r>
  <r>
    <s v="Pain-Magique"/>
    <s v="LIT_381"/>
    <s v="Douala"/>
    <s v="IHS"/>
    <s v="GridOnly"/>
    <s v="LITTORAL"/>
    <s v="Douala"/>
    <s v="ZTE"/>
    <n v="0"/>
    <n v="0"/>
    <n v="4.214464676557288"/>
    <n v="0"/>
    <n v="0"/>
    <n v="0"/>
    <n v="0"/>
    <n v="0"/>
    <n v="1.117831368621107"/>
    <n v="0"/>
    <n v="0"/>
    <n v="0"/>
    <n v="0"/>
    <n v="0"/>
    <x v="0"/>
    <m/>
    <s v="no impacts"/>
    <x v="8"/>
    <s v="no impacts"/>
    <x v="6"/>
    <s v=""/>
  </r>
  <r>
    <s v="Banyangui"/>
    <s v="LIT_382"/>
    <s v="Douala"/>
    <s v="IHS"/>
    <s v="GridOnly"/>
    <s v="LITTORAL"/>
    <s v="Douala"/>
    <s v="ZTE"/>
    <n v="0"/>
    <n v="0"/>
    <n v="0"/>
    <n v="0"/>
    <n v="0"/>
    <n v="0"/>
    <n v="0"/>
    <n v="0"/>
    <n v="0"/>
    <n v="0"/>
    <n v="0"/>
    <n v="0"/>
    <n v="0"/>
    <n v="0"/>
    <x v="0"/>
    <m/>
    <s v="no impacts"/>
    <x v="8"/>
    <s v="no impacts"/>
    <x v="6"/>
    <s v=""/>
  </r>
  <r>
    <s v="Mbalmayo-mbokoulo-IHS"/>
    <s v="CTR_136"/>
    <s v="CENTRE"/>
    <s v="IHS"/>
    <s v="Grid-Gen"/>
    <s v="CENTRE"/>
    <s v="Mbalmayo"/>
    <s v="ZTE"/>
    <n v="0"/>
    <n v="0"/>
    <n v="6.7523606509661188E-2"/>
    <n v="0"/>
    <n v="0"/>
    <n v="0"/>
    <n v="0"/>
    <n v="0"/>
    <n v="0"/>
    <n v="0"/>
    <n v="0"/>
    <n v="0"/>
    <n v="0"/>
    <n v="0"/>
    <x v="0"/>
    <m/>
    <s v="no impacts"/>
    <x v="8"/>
    <s v="no impacts"/>
    <x v="6"/>
    <s v=""/>
  </r>
  <r>
    <s v="Nkoabang-Nord"/>
    <s v="CTR_708"/>
    <s v="Yaounde"/>
    <s v="CAMUSAT"/>
    <s v="Good Grid + GE"/>
    <s v="CENTRE"/>
    <s v="Yaounde"/>
    <s v="ZTE"/>
    <n v="0"/>
    <n v="0"/>
    <n v="0"/>
    <n v="0"/>
    <n v="0"/>
    <n v="0"/>
    <n v="0"/>
    <n v="0"/>
    <n v="0.11701594884043463"/>
    <n v="0"/>
    <n v="0"/>
    <n v="0"/>
    <n v="0"/>
    <n v="0"/>
    <x v="0"/>
    <m/>
    <s v="no impacts"/>
    <x v="8"/>
    <s v="no impacts"/>
    <x v="6"/>
    <s v=""/>
  </r>
  <r>
    <s v="Crf-Cornier"/>
    <s v="CTR_477"/>
    <s v="Yaounde"/>
    <s v="IHS"/>
    <s v="Grid-Gen"/>
    <s v="CENTRE"/>
    <s v="Yaounde"/>
    <s v="ZTE"/>
    <n v="0"/>
    <n v="0"/>
    <n v="0"/>
    <n v="0"/>
    <n v="0"/>
    <n v="0"/>
    <n v="0"/>
    <n v="0"/>
    <n v="0"/>
    <n v="0"/>
    <n v="0"/>
    <n v="0"/>
    <n v="0"/>
    <n v="0"/>
    <x v="0"/>
    <m/>
    <s v="no impacts"/>
    <x v="8"/>
    <s v="no impacts"/>
    <x v="6"/>
    <s v=""/>
  </r>
  <r>
    <s v="Bobongo-Itba-IHS"/>
    <s v="LIT_426"/>
    <s v="Douala"/>
    <s v="IHS"/>
    <s v="Grid-Gen"/>
    <s v="LITTORAL"/>
    <s v="Douala"/>
    <s v="ZTE"/>
    <n v="0"/>
    <n v="0"/>
    <n v="0"/>
    <n v="0"/>
    <n v="0"/>
    <n v="0"/>
    <n v="0"/>
    <n v="0"/>
    <n v="0.14391124694306726"/>
    <n v="0"/>
    <n v="0"/>
    <n v="0"/>
    <n v="0"/>
    <n v="0"/>
    <x v="0"/>
    <m/>
    <s v="no impacts"/>
    <x v="8"/>
    <s v="no impacts"/>
    <x v="6"/>
    <s v=""/>
  </r>
  <r>
    <s v="Lycee-Koumassi-IHS"/>
    <s v="LIT_427"/>
    <s v="Douala"/>
    <s v="IHS"/>
    <s v="Grid-Gen"/>
    <s v="LITTORAL"/>
    <s v="Douala"/>
    <s v="ZTE"/>
    <n v="0"/>
    <n v="0"/>
    <n v="0"/>
    <n v="0"/>
    <n v="0"/>
    <n v="0"/>
    <n v="0"/>
    <n v="0"/>
    <n v="0"/>
    <n v="0"/>
    <n v="0"/>
    <n v="0"/>
    <n v="0"/>
    <n v="0"/>
    <x v="0"/>
    <m/>
    <s v="no impacts"/>
    <x v="8"/>
    <s v="no impacts"/>
    <x v="6"/>
    <s v=""/>
  </r>
  <r>
    <s v="PK18-Crf-Lapaix"/>
    <s v="LIT_731"/>
    <s v="Douala"/>
    <s v="CAMUSAT"/>
    <s v="Good Grid + GE"/>
    <s v="LITTORAL"/>
    <s v="Douala"/>
    <s v="ZTE"/>
    <n v="0"/>
    <n v="0"/>
    <n v="0"/>
    <n v="0"/>
    <n v="0"/>
    <n v="0"/>
    <n v="0"/>
    <n v="0"/>
    <n v="0"/>
    <n v="0"/>
    <n v="0"/>
    <n v="0"/>
    <n v="0"/>
    <n v="0"/>
    <x v="0"/>
    <m/>
    <s v="no impacts"/>
    <x v="8"/>
    <s v="no impacts"/>
    <x v="6"/>
    <s v=""/>
  </r>
  <r>
    <s v="NRD_260_H_Garoua-Djagara"/>
    <s v="NRD_260"/>
    <s v="Garoua"/>
    <s v="ESCO"/>
    <s v="Hybrid Solar - S1"/>
    <s v="NRD"/>
    <s v="Garoua"/>
    <s v="Huawei"/>
    <n v="0"/>
    <n v="0"/>
    <n v="0"/>
    <n v="0"/>
    <n v="0"/>
    <n v="0"/>
    <n v="0"/>
    <n v="0"/>
    <n v="8.9175391586979543E-5"/>
    <n v="0"/>
    <n v="0"/>
    <n v="0"/>
    <n v="0"/>
    <n v="0"/>
    <x v="0"/>
    <m/>
    <s v="no impacts"/>
    <x v="8"/>
    <s v="no impacts"/>
    <x v="6"/>
    <s v=""/>
  </r>
  <r>
    <s v="Ndokoti-GUINNESS"/>
    <s v="LIT_525"/>
    <s v="Douala"/>
    <s v="IHS"/>
    <s v="Grid-Gen"/>
    <s v="LITTORAL"/>
    <s v="Douala"/>
    <s v="ZTE"/>
    <n v="0"/>
    <n v="0"/>
    <n v="0"/>
    <n v="0"/>
    <n v="0"/>
    <n v="0"/>
    <n v="0"/>
    <n v="0"/>
    <n v="0"/>
    <n v="0"/>
    <n v="0"/>
    <n v="0"/>
    <n v="0"/>
    <n v="0"/>
    <x v="0"/>
    <m/>
    <s v="no impacts"/>
    <x v="8"/>
    <s v="no impacts"/>
    <x v="6"/>
    <s v=""/>
  </r>
  <r>
    <s v="Japoma-I"/>
    <s v="LIT_725"/>
    <s v="Douala"/>
    <s v="CAMUSAT"/>
    <s v="Good Grid no GE - 8h"/>
    <s v="LITTORAL"/>
    <s v="Douala"/>
    <s v="ZTE"/>
    <n v="0"/>
    <n v="9.916874266978283"/>
    <n v="1.9261884582785331E-3"/>
    <n v="0"/>
    <n v="0"/>
    <n v="0"/>
    <n v="0"/>
    <n v="0"/>
    <n v="0"/>
    <n v="0"/>
    <n v="0"/>
    <n v="0"/>
    <n v="0"/>
    <n v="0"/>
    <x v="0"/>
    <m/>
    <s v="no impacts"/>
    <x v="8"/>
    <s v="no impacts"/>
    <x v="6"/>
    <s v=""/>
  </r>
  <r>
    <s v="GAROUA-BOULAI-II-IHS"/>
    <s v="ADM_156"/>
    <s v="CENTRE"/>
    <s v="IHS"/>
    <s v="Grid-Gen-Lithium"/>
    <s v="ADAMAOUA"/>
    <s v="Garoua Boulai"/>
    <s v="ZTE"/>
    <n v="2.7876405760872967"/>
    <n v="0"/>
    <n v="8.2070253086895359"/>
    <n v="0"/>
    <n v="0"/>
    <n v="0"/>
    <n v="0"/>
    <n v="0"/>
    <n v="0"/>
    <n v="0"/>
    <n v="0"/>
    <n v="0"/>
    <n v="0"/>
    <n v="0"/>
    <x v="0"/>
    <m/>
    <s v="no impacts"/>
    <x v="8"/>
    <s v="no impacts"/>
    <x v="6"/>
    <s v=""/>
  </r>
  <r>
    <s v="SGC_Bonanjo"/>
    <s v="LIT_742"/>
    <s v="Douala"/>
    <s v="CAMUSAT"/>
    <s v="Good Grid no GE - 8h"/>
    <s v="LITTORAL"/>
    <s v="Douala"/>
    <s v="ZTE"/>
    <n v="0"/>
    <n v="0"/>
    <n v="0"/>
    <n v="0"/>
    <n v="0"/>
    <n v="0"/>
    <n v="0"/>
    <n v="0"/>
    <n v="0"/>
    <n v="0"/>
    <n v="0"/>
    <n v="0"/>
    <n v="0"/>
    <n v="0"/>
    <x v="0"/>
    <m/>
    <s v="no impacts"/>
    <x v="8"/>
    <s v="no impacts"/>
    <x v="6"/>
    <s v=""/>
  </r>
  <r>
    <s v="Minkan-Nord-IHS"/>
    <s v="CTR_646"/>
    <s v="Yaounde"/>
    <s v="CAMUSAT"/>
    <s v="Good Grid + GE"/>
    <s v="CENTRE"/>
    <s v="Yaounde"/>
    <s v="ZTE"/>
    <n v="0"/>
    <n v="0"/>
    <n v="0"/>
    <n v="0"/>
    <n v="0"/>
    <n v="0"/>
    <n v="0"/>
    <n v="0"/>
    <n v="0"/>
    <n v="0"/>
    <n v="0"/>
    <n v="0"/>
    <n v="0"/>
    <n v="0"/>
    <x v="0"/>
    <m/>
    <s v="no impacts"/>
    <x v="8"/>
    <s v="no impacts"/>
    <x v="6"/>
    <s v=""/>
  </r>
  <r>
    <s v="Soudanaise-micro"/>
    <s v="LIT_703"/>
    <s v="Douala"/>
    <m/>
    <m/>
    <s v="LITTORAL"/>
    <s v="Douala"/>
    <s v="ZTE"/>
    <n v="0"/>
    <n v="0"/>
    <n v="0"/>
    <n v="0"/>
    <n v="0"/>
    <n v="0"/>
    <n v="0"/>
    <n v="0"/>
    <n v="0"/>
    <n v="0"/>
    <n v="0"/>
    <n v="0"/>
    <n v="0"/>
    <n v="0"/>
    <x v="0"/>
    <m/>
    <s v="no impacts"/>
    <x v="8"/>
    <s v="no impacts"/>
    <x v="6"/>
    <s v=""/>
  </r>
  <r>
    <s v="Nitob-IHS"/>
    <s v="NRO_122"/>
    <s v="NORD-OUEST"/>
    <s v="IHS"/>
    <s v="Grid-Gen"/>
    <s v="NORD-OUEST"/>
    <s v="Bamenda"/>
    <s v="Huawei"/>
    <n v="16.300191477400816"/>
    <n v="11.879588965651065"/>
    <n v="9.2782357825889701"/>
    <n v="0"/>
    <n v="0"/>
    <n v="0"/>
    <n v="0"/>
    <n v="0"/>
    <n v="1.4938661598650813"/>
    <n v="0"/>
    <n v="0"/>
    <n v="0"/>
    <n v="0"/>
    <n v="0"/>
    <x v="0"/>
    <m/>
    <s v="no impacts"/>
    <x v="8"/>
    <s v="no impacts"/>
    <x v="6"/>
    <s v=""/>
  </r>
  <r>
    <s v="Nkomeda"/>
    <s v="CTR_597"/>
    <s v="Yaounde"/>
    <s v="CAMUSAT"/>
    <s v="Good Grid + GE"/>
    <s v="CENTRE"/>
    <s v="Yaounde"/>
    <s v="ZTE"/>
    <n v="0"/>
    <n v="0"/>
    <n v="0"/>
    <n v="0"/>
    <n v="0"/>
    <n v="0"/>
    <n v="0"/>
    <n v="0"/>
    <n v="0"/>
    <n v="0"/>
    <n v="0"/>
    <n v="0"/>
    <n v="0"/>
    <n v="0"/>
    <x v="0"/>
    <m/>
    <s v="no impacts"/>
    <x v="8"/>
    <s v="no impacts"/>
    <x v="6"/>
    <s v=""/>
  </r>
  <r>
    <s v="Kambolepi-IHS"/>
    <s v="EST_028"/>
    <s v="CENTRE"/>
    <s v="IHS"/>
    <s v="Solar-Gen"/>
    <s v="EST"/>
    <s v="Kambolepi"/>
    <s v="NOKIA"/>
    <n v="1.3376308738046931E-3"/>
    <n v="0"/>
    <n v="0"/>
    <n v="0"/>
    <n v="0"/>
    <n v="0"/>
    <n v="0.31890903539335619"/>
    <n v="0"/>
    <n v="0"/>
    <n v="0"/>
    <n v="0"/>
    <n v="0"/>
    <n v="0"/>
    <n v="0"/>
    <x v="0"/>
    <m/>
    <s v="no impacts"/>
    <x v="8"/>
    <s v="no impacts"/>
    <x v="6"/>
    <s v=""/>
  </r>
  <r>
    <s v="Mabenanga-Kribi"/>
    <s v="SUD_090"/>
    <s v="CENTRE"/>
    <s v="CAMUSAT"/>
    <s v="HGB"/>
    <s v="SUD"/>
    <s v="Kribi"/>
    <s v="ZTE"/>
    <n v="0"/>
    <n v="0"/>
    <n v="0.55561619482183611"/>
    <n v="0"/>
    <n v="0"/>
    <n v="0"/>
    <n v="0"/>
    <n v="0"/>
    <n v="14.424940002796541"/>
    <n v="0"/>
    <n v="0"/>
    <n v="0"/>
    <n v="0"/>
    <n v="0"/>
    <x v="0"/>
    <m/>
    <s v="no impacts"/>
    <x v="8"/>
    <s v="no impacts"/>
    <x v="6"/>
    <s v=""/>
  </r>
  <r>
    <s v="DEIDO-MARCHE"/>
    <s v="LIT_651"/>
    <s v="Douala"/>
    <s v="CAMUSAT"/>
    <s v="Good Grid no GE - 12h"/>
    <s v="LITTORAL"/>
    <s v="Douala"/>
    <s v="ZTE"/>
    <n v="5.0030604994392629"/>
    <n v="0"/>
    <n v="0"/>
    <n v="0"/>
    <n v="0"/>
    <n v="0"/>
    <n v="0"/>
    <n v="0"/>
    <n v="0"/>
    <n v="0"/>
    <n v="0"/>
    <n v="0"/>
    <n v="0"/>
    <n v="0"/>
    <x v="0"/>
    <m/>
    <s v="no impacts"/>
    <x v="8"/>
    <s v="no impacts"/>
    <x v="6"/>
    <s v=""/>
  </r>
  <r>
    <s v="Douggoy-Lopere-II"/>
    <s v="EXN_217"/>
    <s v="Maroua"/>
    <s v="CAMUSAT"/>
    <s v="Medium Grid + GE"/>
    <s v="EXTREME-NORD"/>
    <s v="Maroua"/>
    <s v="Huawei"/>
    <n v="0.24879934252767288"/>
    <n v="0.67373791851794784"/>
    <n v="0"/>
    <n v="0"/>
    <n v="0"/>
    <n v="0"/>
    <n v="0"/>
    <n v="0"/>
    <n v="0"/>
    <n v="0"/>
    <n v="0"/>
    <n v="0"/>
    <n v="0"/>
    <n v="0"/>
    <x v="0"/>
    <m/>
    <s v="no impacts"/>
    <x v="8"/>
    <s v="no impacts"/>
    <x v="6"/>
    <s v=""/>
  </r>
  <r>
    <s v="Kye-Ossi-MTN-IHS"/>
    <s v="SUD_026"/>
    <s v="CENTRE"/>
    <s v="IHS"/>
    <s v="Grid-Gen-Lithium"/>
    <s v="SUD"/>
    <s v="Kye-Ossi"/>
    <s v="ZTE"/>
    <n v="0.84732673578116258"/>
    <n v="1.1202212691156372"/>
    <n v="0"/>
    <n v="0"/>
    <n v="0"/>
    <n v="0"/>
    <n v="0"/>
    <n v="0"/>
    <n v="0"/>
    <n v="0"/>
    <n v="0"/>
    <n v="0"/>
    <n v="0"/>
    <n v="0"/>
    <x v="0"/>
    <m/>
    <s v="no impacts"/>
    <x v="8"/>
    <s v="no impacts"/>
    <x v="6"/>
    <s v=""/>
  </r>
  <r>
    <s v="Nkong-Marche"/>
    <s v="LIT_071"/>
    <s v="LITTORAL"/>
    <s v="IHS"/>
    <s v="Grid-Gen"/>
    <s v="LITTORAL"/>
    <s v="Nkongsamba"/>
    <s v="ZTE"/>
    <n v="0"/>
    <n v="0"/>
    <n v="0"/>
    <n v="0"/>
    <n v="0"/>
    <n v="0"/>
    <n v="0"/>
    <n v="0"/>
    <n v="3.7453664466531404E-4"/>
    <n v="0"/>
    <n v="0"/>
    <n v="0"/>
    <n v="0"/>
    <n v="0"/>
    <x v="0"/>
    <m/>
    <s v="no impacts"/>
    <x v="8"/>
    <s v="no impacts"/>
    <x v="6"/>
    <s v=""/>
  </r>
  <r>
    <s v="Bomkoul"/>
    <s v="LIT_392"/>
    <s v="Douala"/>
    <s v="IHS"/>
    <s v="Grid-Gen"/>
    <s v="LITTORAL"/>
    <s v="Douala"/>
    <s v="ZTE"/>
    <n v="0"/>
    <n v="0"/>
    <n v="0"/>
    <n v="0"/>
    <n v="0"/>
    <n v="0"/>
    <n v="0"/>
    <n v="0"/>
    <n v="0"/>
    <n v="0"/>
    <n v="0"/>
    <n v="0"/>
    <n v="0"/>
    <n v="0"/>
    <x v="0"/>
    <m/>
    <s v="no impacts"/>
    <x v="8"/>
    <s v="no impacts"/>
    <x v="6"/>
    <s v=""/>
  </r>
  <r>
    <s v="Nkong"/>
    <s v="LIT_021"/>
    <s v="LITTORAL"/>
    <s v="IHS"/>
    <s v="Grid-Gen"/>
    <s v="LITTORAL"/>
    <s v="Nkongsamba"/>
    <s v="ZTE"/>
    <n v="0"/>
    <n v="0"/>
    <n v="0"/>
    <n v="0"/>
    <n v="0"/>
    <n v="0"/>
    <n v="0"/>
    <n v="0"/>
    <n v="3.7453664466531404E-4"/>
    <n v="0"/>
    <n v="0"/>
    <n v="0"/>
    <n v="0"/>
    <n v="0"/>
    <x v="0"/>
    <m/>
    <s v="no impacts"/>
    <x v="8"/>
    <s v="no impacts"/>
    <x v="6"/>
    <s v=""/>
  </r>
  <r>
    <s v="Nkolzie-II"/>
    <s v="CTR_672"/>
    <s v="CENTRE"/>
    <s v="CAMUSAT"/>
    <s v="Good Grid no GE - 12h"/>
    <s v="CENTRE"/>
    <s v="Nkolzie"/>
    <s v="ZTE"/>
    <n v="0"/>
    <n v="0"/>
    <n v="0"/>
    <n v="0"/>
    <n v="0"/>
    <n v="0"/>
    <n v="9.4347564299023141E-3"/>
    <n v="0"/>
    <n v="0"/>
    <n v="0"/>
    <n v="0"/>
    <n v="0"/>
    <n v="0"/>
    <n v="0"/>
    <x v="0"/>
    <m/>
    <s v="no impacts"/>
    <x v="8"/>
    <s v="no impacts"/>
    <x v="6"/>
    <s v=""/>
  </r>
  <r>
    <s v="Garoua-Boulai-Sabal-IHS"/>
    <s v="EST_156"/>
    <s v="CENTRE"/>
    <s v="IHS"/>
    <m/>
    <s v="EST"/>
    <s v="Garoua"/>
    <s v="ZTE"/>
    <n v="0"/>
    <n v="0"/>
    <n v="0"/>
    <n v="0"/>
    <n v="0"/>
    <n v="0"/>
    <n v="0"/>
    <n v="0"/>
    <n v="0"/>
    <n v="0"/>
    <n v="0"/>
    <n v="0"/>
    <n v="0"/>
    <n v="0"/>
    <x v="0"/>
    <m/>
    <s v="no impacts"/>
    <x v="8"/>
    <s v="no impacts"/>
    <x v="6"/>
    <s v=""/>
  </r>
  <r>
    <s v="Sodiko-Gare-Rtiere-IHS"/>
    <s v="LIT_137"/>
    <s v="Douala"/>
    <s v="IHS"/>
    <s v="Grid-Gen"/>
    <s v="LITTORAL"/>
    <s v="Douala"/>
    <s v="ZTE"/>
    <n v="0"/>
    <n v="0"/>
    <n v="0"/>
    <n v="0"/>
    <n v="0"/>
    <n v="0"/>
    <n v="0"/>
    <n v="0"/>
    <n v="0"/>
    <n v="0"/>
    <n v="0"/>
    <n v="0"/>
    <n v="0"/>
    <n v="0"/>
    <x v="0"/>
    <m/>
    <s v="no impacts"/>
    <x v="8"/>
    <s v="no impacts"/>
    <x v="6"/>
    <s v=""/>
  </r>
  <r>
    <s v="Bonabappe"/>
    <s v="LIT_290"/>
    <s v="Douala"/>
    <s v="IHS"/>
    <s v="Grid-Gen"/>
    <s v="LITTORAL"/>
    <s v="Douala"/>
    <s v="ZTE"/>
    <n v="0"/>
    <n v="0"/>
    <n v="0"/>
    <n v="0"/>
    <n v="0"/>
    <n v="0"/>
    <n v="0"/>
    <n v="0"/>
    <n v="0"/>
    <n v="0"/>
    <n v="0"/>
    <n v="0"/>
    <n v="0"/>
    <n v="0"/>
    <x v="0"/>
    <m/>
    <s v="no impacts"/>
    <x v="8"/>
    <s v="no impacts"/>
    <x v="6"/>
    <s v=""/>
  </r>
  <r>
    <s v="Bsadi-IPPB-Santa-Lucia"/>
    <s v="LIT_686"/>
    <s v="Douala"/>
    <s v="CAMUSAT"/>
    <s v="Good Grid no GE - 8h"/>
    <s v="LITTORAL"/>
    <s v="Douala"/>
    <s v="ZTE"/>
    <n v="0"/>
    <n v="2.9659200189479873"/>
    <n v="0.53389306943124704"/>
    <n v="0"/>
    <n v="0"/>
    <n v="0"/>
    <n v="0"/>
    <n v="0"/>
    <n v="0"/>
    <n v="0"/>
    <n v="0"/>
    <n v="0"/>
    <n v="0"/>
    <n v="0"/>
    <x v="0"/>
    <m/>
    <s v="no impacts"/>
    <x v="8"/>
    <s v="no impacts"/>
    <x v="6"/>
    <s v=""/>
  </r>
  <r>
    <s v="Niki-Accacia-IHS"/>
    <s v="CTR_848"/>
    <s v="Yaounde"/>
    <m/>
    <m/>
    <s v="CENTRE"/>
    <s v="Yaounde"/>
    <s v="ZTE"/>
    <n v="0"/>
    <n v="0"/>
    <n v="0"/>
    <n v="0"/>
    <n v="0"/>
    <n v="0"/>
    <n v="0"/>
    <n v="0"/>
    <n v="0"/>
    <n v="0"/>
    <n v="0"/>
    <n v="0"/>
    <n v="0"/>
    <n v="0"/>
    <x v="0"/>
    <m/>
    <s v="no impacts"/>
    <x v="8"/>
    <s v="no impacts"/>
    <x v="6"/>
    <s v=""/>
  </r>
  <r>
    <s v="Garoua-Boulai-Frontiere"/>
    <s v="EST_080"/>
    <s v="CENTRE"/>
    <s v="IHS"/>
    <s v="Grid-Gen"/>
    <s v="EST"/>
    <s v="Garoua-Boulai"/>
    <s v="ZTE"/>
    <n v="0"/>
    <n v="0"/>
    <n v="0"/>
    <n v="0"/>
    <n v="0"/>
    <n v="0"/>
    <n v="0"/>
    <n v="0"/>
    <n v="0"/>
    <n v="0"/>
    <n v="0"/>
    <n v="0"/>
    <n v="0"/>
    <n v="0"/>
    <x v="0"/>
    <m/>
    <s v="no impacts"/>
    <x v="8"/>
    <s v="no impacts"/>
    <x v="6"/>
    <s v=""/>
  </r>
  <r>
    <s v="Oyomabang-Ecole-IHS"/>
    <s v="CTR_553"/>
    <s v="Yaounde"/>
    <s v="IHS"/>
    <s v="Grid-Gen"/>
    <s v="CENTRE"/>
    <s v="Yaounde"/>
    <s v="ZTE"/>
    <n v="0.16584839327346426"/>
    <n v="0"/>
    <n v="0"/>
    <n v="0"/>
    <n v="0"/>
    <n v="0"/>
    <n v="0.33171462162524651"/>
    <n v="0"/>
    <n v="0"/>
    <n v="0"/>
    <n v="0"/>
    <n v="0"/>
    <n v="0"/>
    <n v="0"/>
    <x v="0"/>
    <m/>
    <s v="no impacts"/>
    <x v="8"/>
    <s v="no impacts"/>
    <x v="6"/>
    <s v=""/>
  </r>
  <r>
    <s v="Nkomba-II-IHS"/>
    <s v="LIT_155"/>
    <s v="Douala"/>
    <s v="IHS"/>
    <s v="Grid-Gen"/>
    <s v="LITTORAL"/>
    <s v="Douala"/>
    <s v="ZTE"/>
    <n v="0"/>
    <n v="3.7257478605040033"/>
    <n v="3.3257605590797668"/>
    <n v="0"/>
    <n v="0"/>
    <n v="0"/>
    <n v="13.516028741585416"/>
    <n v="0"/>
    <n v="0"/>
    <n v="0"/>
    <n v="0"/>
    <n v="0"/>
    <n v="0"/>
    <n v="0"/>
    <x v="0"/>
    <m/>
    <s v="no impacts"/>
    <x v="8"/>
    <s v="no impacts"/>
    <x v="6"/>
    <s v=""/>
  </r>
  <r>
    <s v="Bberi-Enem"/>
    <s v="LIT_637"/>
    <s v="Douala"/>
    <s v="CAMUSAT"/>
    <s v="Good Grid + GE"/>
    <s v="LITTORAL"/>
    <s v="Douala"/>
    <s v="ZTE"/>
    <n v="0"/>
    <n v="0"/>
    <n v="0"/>
    <n v="0"/>
    <n v="0"/>
    <n v="0"/>
    <n v="0"/>
    <n v="0"/>
    <n v="0"/>
    <n v="0"/>
    <n v="0"/>
    <n v="0"/>
    <n v="0"/>
    <n v="0"/>
    <x v="0"/>
    <m/>
    <s v="no impacts"/>
    <x v="8"/>
    <s v="no impacts"/>
    <x v="6"/>
    <s v=""/>
  </r>
  <r>
    <s v="LIT_869_Z_Bonamikano"/>
    <s v="LIT_869"/>
    <s v="Douala"/>
    <s v="I_HS"/>
    <s v="Grid-Gen"/>
    <s v="LITTORAL"/>
    <s v="Douala"/>
    <s v="ZTE"/>
    <n v="0"/>
    <n v="0"/>
    <n v="0"/>
    <n v="0"/>
    <n v="0"/>
    <n v="0"/>
    <n v="0"/>
    <n v="0"/>
    <n v="0"/>
    <n v="0"/>
    <n v="0"/>
    <n v="0"/>
    <n v="0"/>
    <n v="0"/>
    <x v="0"/>
    <m/>
    <s v="no impacts"/>
    <x v="8"/>
    <s v="no impacts"/>
    <x v="6"/>
    <s v=""/>
  </r>
  <r>
    <s v="Garoua-Sonayo"/>
    <s v="NRD_162"/>
    <s v="Garoua"/>
    <s v="CAMUSAT"/>
    <s v="Medium Grid + GE"/>
    <s v="NORD"/>
    <s v="Garoua"/>
    <s v="Huawei"/>
    <n v="0"/>
    <n v="0"/>
    <n v="4.7938907009328471"/>
    <n v="0"/>
    <n v="0"/>
    <n v="0"/>
    <n v="0"/>
    <n v="0"/>
    <n v="0"/>
    <n v="0"/>
    <n v="0"/>
    <n v="0"/>
    <n v="0"/>
    <n v="0"/>
    <x v="0"/>
    <m/>
    <s v="no impacts"/>
    <x v="8"/>
    <s v="no impacts"/>
    <x v="6"/>
    <s v=""/>
  </r>
  <r>
    <s v="Kribi-gd-batanga"/>
    <s v="LIT_107"/>
    <s v="LITTORAL"/>
    <s v="IHS"/>
    <s v="Grid-Gen"/>
    <s v="LITTORAL"/>
    <s v="Kribi"/>
    <s v="ZTE"/>
    <n v="0"/>
    <n v="2.389900494531037E-2"/>
    <n v="0"/>
    <n v="0"/>
    <n v="0"/>
    <n v="0"/>
    <n v="0"/>
    <n v="0"/>
    <n v="0"/>
    <n v="0"/>
    <n v="0"/>
    <n v="0"/>
    <n v="0"/>
    <n v="0"/>
    <x v="0"/>
    <m/>
    <s v="no impacts"/>
    <x v="8"/>
    <s v="no impacts"/>
    <x v="6"/>
    <s v=""/>
  </r>
  <r>
    <s v="Pitoa"/>
    <s v="NRD_013"/>
    <s v="NORD"/>
    <s v="IHS"/>
    <s v="Grid-Gen"/>
    <s v="NORD"/>
    <s v="Garoua"/>
    <s v="Huawei"/>
    <n v="0"/>
    <n v="0"/>
    <n v="5.6528459077769506"/>
    <n v="0"/>
    <n v="0"/>
    <n v="0"/>
    <n v="0"/>
    <n v="0"/>
    <n v="0"/>
    <n v="0"/>
    <n v="0"/>
    <n v="0"/>
    <n v="0"/>
    <n v="0"/>
    <x v="0"/>
    <m/>
    <s v="no impacts"/>
    <x v="8"/>
    <s v="no impacts"/>
    <x v="6"/>
    <s v=""/>
  </r>
  <r>
    <s v="Pitoa-Ville-IHS"/>
    <s v="NRD_096"/>
    <s v="NORD"/>
    <s v="IHS"/>
    <s v="Grid-Gen"/>
    <s v="NORD"/>
    <s v="Garoua"/>
    <s v="Huawei"/>
    <n v="0"/>
    <n v="0"/>
    <n v="5.649920954932897"/>
    <n v="0"/>
    <n v="0"/>
    <n v="0"/>
    <n v="0.30289313506433468"/>
    <n v="0"/>
    <n v="0"/>
    <n v="0"/>
    <n v="0"/>
    <n v="0"/>
    <n v="0"/>
    <n v="0"/>
    <x v="0"/>
    <m/>
    <s v="no impacts"/>
    <x v="8"/>
    <s v="no impacts"/>
    <x v="6"/>
    <s v=""/>
  </r>
  <r>
    <s v="Pitoa-Entree"/>
    <s v="NRD_133"/>
    <s v="NORD"/>
    <s v="CAMUSAT"/>
    <s v="Medium Grid + GE"/>
    <s v="NORD"/>
    <s v="Garoua"/>
    <s v="Huawei"/>
    <n v="0"/>
    <n v="0"/>
    <n v="5.6381498032434161"/>
    <n v="0"/>
    <n v="0"/>
    <n v="0"/>
    <n v="8.9175391586979543E-5"/>
    <n v="0"/>
    <n v="0"/>
    <n v="0"/>
    <n v="0"/>
    <n v="0"/>
    <n v="0"/>
    <n v="0"/>
    <x v="0"/>
    <m/>
    <s v="no impacts"/>
    <x v="8"/>
    <s v="no impacts"/>
    <x v="6"/>
    <s v=""/>
  </r>
  <r>
    <s v="Garoua-Lainde"/>
    <s v="NRD_009"/>
    <s v="Garoua"/>
    <s v="IHS"/>
    <s v="Grid-Gen"/>
    <s v="NORD"/>
    <s v="Garoua"/>
    <s v="Huawei"/>
    <n v="0"/>
    <n v="0"/>
    <n v="4.7484112512234855"/>
    <n v="0"/>
    <n v="0"/>
    <n v="0"/>
    <n v="0"/>
    <n v="0"/>
    <n v="0"/>
    <n v="0"/>
    <n v="0"/>
    <n v="0"/>
    <n v="0"/>
    <n v="0"/>
    <x v="0"/>
    <m/>
    <s v="no impacts"/>
    <x v="8"/>
    <s v="no impacts"/>
    <x v="6"/>
    <s v=""/>
  </r>
  <r>
    <s v="Kribi-CRTV"/>
    <s v="SUD_010"/>
    <s v="CENTRE"/>
    <s v="CAMUSAT"/>
    <s v="Good Grid + GE"/>
    <s v="SUD"/>
    <s v="Kribi"/>
    <s v="ZTE"/>
    <n v="0.6507485025668247"/>
    <n v="0"/>
    <n v="0"/>
    <n v="0"/>
    <n v="0"/>
    <n v="0"/>
    <n v="0"/>
    <n v="0"/>
    <n v="0"/>
    <n v="0"/>
    <n v="0"/>
    <n v="0"/>
    <n v="0"/>
    <n v="0"/>
    <x v="0"/>
    <m/>
    <s v="no impacts"/>
    <x v="8"/>
    <s v="no impacts"/>
    <x v="6"/>
    <s v=""/>
  </r>
  <r>
    <s v="NRD_262_H_Gra-Doualare-Ancien-LAWANAT"/>
    <s v="NRD_262"/>
    <s v=""/>
    <s v="ESCO"/>
    <s v="Good Grid + Solar + GE"/>
    <s v="NRD"/>
    <s v="Garoua"/>
    <s v="Huawei"/>
    <n v="0"/>
    <n v="0.85672582205442971"/>
    <n v="5.354821749093265"/>
    <n v="0"/>
    <n v="0"/>
    <n v="0"/>
    <n v="0"/>
    <n v="0"/>
    <n v="0"/>
    <n v="0"/>
    <n v="0"/>
    <n v="0"/>
    <n v="0"/>
    <n v="0"/>
    <x v="0"/>
    <m/>
    <s v="no impacts"/>
    <x v="8"/>
    <s v="no impacts"/>
    <x v="6"/>
    <s v=""/>
  </r>
  <r>
    <s v="CTR_944_Z_Mimboman-Camtel"/>
    <s v="CTR_944"/>
    <s v="Yaounde"/>
    <s v="ESCO"/>
    <s v="Bad Grid + GE"/>
    <s v="CTR"/>
    <s v="Yaoundé"/>
    <s v="ZTE"/>
    <n v="0"/>
    <n v="0"/>
    <n v="0"/>
    <n v="0"/>
    <n v="0"/>
    <n v="0"/>
    <n v="0"/>
    <n v="0"/>
    <n v="0"/>
    <n v="0"/>
    <n v="0"/>
    <n v="0"/>
    <n v="0"/>
    <n v="0"/>
    <x v="0"/>
    <m/>
    <s v="no impacts"/>
    <x v="8"/>
    <s v="no impacts"/>
    <x v="6"/>
    <s v=""/>
  </r>
  <r>
    <s v="Nassarao"/>
    <s v="NRD_037"/>
    <s v="Garoua"/>
    <s v="IHS"/>
    <s v="Grid-Gen"/>
    <s v="NORD"/>
    <s v="Garoua"/>
    <s v="Huawei"/>
    <n v="0"/>
    <n v="0"/>
    <n v="4.3281097955957337"/>
    <n v="0"/>
    <n v="0"/>
    <n v="0"/>
    <n v="0"/>
    <n v="0"/>
    <n v="0"/>
    <n v="0"/>
    <n v="0"/>
    <n v="0"/>
    <n v="0"/>
    <n v="0"/>
    <x v="0"/>
    <m/>
    <s v="no impacts"/>
    <x v="8"/>
    <s v="no impacts"/>
    <x v="6"/>
    <s v=""/>
  </r>
  <r>
    <s v="Odza-II-IHS"/>
    <s v="CTR_158"/>
    <s v="Yaounde"/>
    <s v="IHS"/>
    <s v="Grid-Gen"/>
    <s v="CENTRE"/>
    <s v="Yaounde"/>
    <s v="ZTE"/>
    <n v="0"/>
    <n v="0"/>
    <n v="0"/>
    <n v="0"/>
    <n v="0"/>
    <n v="0"/>
    <n v="0"/>
    <n v="0"/>
    <n v="0"/>
    <n v="0"/>
    <n v="0"/>
    <n v="0"/>
    <n v="0"/>
    <n v="0"/>
    <x v="0"/>
    <m/>
    <s v="no impacts"/>
    <x v="8"/>
    <s v="no impacts"/>
    <x v="6"/>
    <s v=""/>
  </r>
  <r>
    <s v="Poumpoumrey"/>
    <s v="NRD_038"/>
    <s v="Garoua"/>
    <s v="IHS"/>
    <s v="Grid-Gen"/>
    <s v="NORD"/>
    <s v="Garoua"/>
    <s v="Huawei"/>
    <n v="0"/>
    <n v="0"/>
    <n v="4.6273824097616378"/>
    <n v="0"/>
    <n v="0"/>
    <n v="0"/>
    <n v="0"/>
    <n v="0"/>
    <n v="0"/>
    <n v="0"/>
    <n v="0"/>
    <n v="0"/>
    <n v="0"/>
    <n v="0"/>
    <x v="0"/>
    <m/>
    <s v="no impacts"/>
    <x v="8"/>
    <s v="no impacts"/>
    <x v="6"/>
    <s v=""/>
  </r>
  <r>
    <s v="Ndogpassi-Crf-Lotus-MTN"/>
    <s v="LIT_683"/>
    <s v="Douala"/>
    <s v="MTN sharing"/>
    <s v="MTN sharing"/>
    <s v="LITTORAL"/>
    <s v="Douala"/>
    <s v="ZTE"/>
    <n v="0"/>
    <n v="4.337651562495541"/>
    <n v="0"/>
    <n v="0"/>
    <n v="0"/>
    <n v="0"/>
    <n v="0"/>
    <n v="0"/>
    <n v="0"/>
    <n v="0"/>
    <n v="0"/>
    <n v="0"/>
    <n v="0"/>
    <n v="0"/>
    <x v="0"/>
    <m/>
    <s v="no impacts"/>
    <x v="8"/>
    <s v="no impacts"/>
    <x v="6"/>
    <s v=""/>
  </r>
  <r>
    <s v="Menloh-Maloume-Camrail"/>
    <s v="CTR_451"/>
    <s v="CENTRE"/>
    <s v="CAMUSAT"/>
    <s v="Hybrid Solar - S3"/>
    <s v="CENTRE"/>
    <s v="Eseka"/>
    <s v="NOKIA"/>
    <n v="0"/>
    <n v="0"/>
    <n v="0"/>
    <n v="0"/>
    <n v="0"/>
    <n v="0"/>
    <n v="0"/>
    <n v="0"/>
    <n v="0"/>
    <n v="0"/>
    <n v="0"/>
    <n v="0"/>
    <n v="0"/>
    <n v="0"/>
    <x v="0"/>
    <m/>
    <s v="no impacts"/>
    <x v="8"/>
    <s v="no impacts"/>
    <x v="6"/>
    <s v=""/>
  </r>
  <r>
    <s v="Dagobert"/>
    <s v="CTR_255"/>
    <s v="Yaounde"/>
    <s v="IHS"/>
    <s v="Grid-Gen"/>
    <s v="CENTRE"/>
    <s v="Yaounde"/>
    <s v="ZTE"/>
    <n v="2.7883896493766271"/>
    <n v="0"/>
    <n v="0"/>
    <n v="0"/>
    <n v="0"/>
    <n v="0"/>
    <n v="0"/>
    <n v="0"/>
    <n v="0"/>
    <n v="0"/>
    <n v="0"/>
    <n v="0"/>
    <n v="0"/>
    <n v="0"/>
    <x v="0"/>
    <m/>
    <s v="no impacts"/>
    <x v="8"/>
    <s v="no impacts"/>
    <x v="6"/>
    <s v=""/>
  </r>
  <r>
    <s v="be-HIS"/>
    <s v="SUD_043"/>
    <s v="CENTRE"/>
    <s v="IHS"/>
    <s v="Grid-Gen"/>
    <s v="SUD"/>
    <s v="Kribi"/>
    <s v="ZTE"/>
    <n v="0"/>
    <n v="0"/>
    <n v="0"/>
    <n v="0"/>
    <n v="0"/>
    <n v="0"/>
    <n v="0"/>
    <n v="0"/>
    <n v="0"/>
    <n v="0"/>
    <n v="0"/>
    <n v="0"/>
    <n v="0"/>
    <n v="0"/>
    <x v="0"/>
    <m/>
    <s v="no impacts"/>
    <x v="8"/>
    <s v="no impacts"/>
    <x v="6"/>
    <s v=""/>
  </r>
  <r>
    <s v="Deido-plage"/>
    <s v="LIT_345"/>
    <s v="Douala"/>
    <s v="IHS"/>
    <s v="Grid-Gen"/>
    <s v="LITTORAL"/>
    <s v="Douala"/>
    <s v="ZTE"/>
    <n v="0"/>
    <n v="0"/>
    <n v="0"/>
    <n v="0"/>
    <n v="0"/>
    <n v="0"/>
    <n v="0"/>
    <n v="0"/>
    <n v="0"/>
    <n v="0"/>
    <n v="0"/>
    <n v="0"/>
    <n v="0"/>
    <n v="0"/>
    <x v="0"/>
    <m/>
    <s v="no impacts"/>
    <x v="8"/>
    <s v="no impacts"/>
    <x v="6"/>
    <s v=""/>
  </r>
  <r>
    <s v="Guider-Djamboutou"/>
    <s v="NRD_178"/>
    <s v="NORD"/>
    <s v="CAMUSAT"/>
    <s v="Hybrid Solar - S3"/>
    <s v="NORD"/>
    <s v="Guider"/>
    <s v="NOKIA"/>
    <n v="1.732482951027946"/>
    <n v="0"/>
    <n v="0"/>
    <n v="0"/>
    <n v="0"/>
    <n v="0"/>
    <n v="0"/>
    <n v="0"/>
    <n v="0"/>
    <n v="0"/>
    <n v="0"/>
    <n v="0"/>
    <n v="0"/>
    <n v="0"/>
    <x v="0"/>
    <m/>
    <s v="no impacts"/>
    <x v="8"/>
    <s v="no impacts"/>
    <x v="6"/>
    <s v=""/>
  </r>
  <r>
    <s v="Nkong-CRTV-II"/>
    <s v="LIT_558"/>
    <s v="LITTORAL"/>
    <s v="IHS"/>
    <s v="Grid-Gen"/>
    <s v="LITTORAL"/>
    <s v="Nkongsamba"/>
    <s v="ZTE"/>
    <n v="0"/>
    <n v="0"/>
    <n v="0"/>
    <n v="0"/>
    <n v="0"/>
    <n v="0"/>
    <n v="0"/>
    <n v="0"/>
    <n v="4.2804187961750177E-4"/>
    <n v="0"/>
    <n v="0"/>
    <n v="0"/>
    <n v="0"/>
    <n v="0"/>
    <x v="0"/>
    <m/>
    <s v="no impacts"/>
    <x v="8"/>
    <s v="no impacts"/>
    <x v="6"/>
    <s v=""/>
  </r>
  <r>
    <s v="NEW-BELL-CAMTEL"/>
    <s v="LIT_752"/>
    <s v="Douala"/>
    <s v="CAMUSAT"/>
    <s v="Good Grid + GE"/>
    <s v="LITTORAL"/>
    <s v="Douala"/>
    <s v="ZTE"/>
    <n v="0"/>
    <n v="0"/>
    <n v="0"/>
    <n v="0"/>
    <n v="0"/>
    <n v="0"/>
    <n v="0"/>
    <n v="0"/>
    <n v="0"/>
    <n v="0"/>
    <n v="0"/>
    <n v="0"/>
    <n v="0"/>
    <n v="0"/>
    <x v="0"/>
    <m/>
    <s v="no impacts"/>
    <x v="8"/>
    <s v="no impacts"/>
    <x v="6"/>
    <s v=""/>
  </r>
  <r>
    <s v="Jean-Vespa2-MTN-IHS"/>
    <s v="CTR_525"/>
    <s v="Yaounde"/>
    <s v="IHS"/>
    <s v="Grid-Gen"/>
    <s v="CENTRE"/>
    <s v="Yaounde"/>
    <s v="ZTE"/>
    <n v="0"/>
    <n v="0"/>
    <n v="0"/>
    <n v="0"/>
    <n v="0"/>
    <n v="0"/>
    <n v="0"/>
    <n v="0"/>
    <n v="0"/>
    <n v="0"/>
    <n v="0"/>
    <n v="0"/>
    <n v="0"/>
    <n v="0"/>
    <x v="0"/>
    <m/>
    <s v="no impacts"/>
    <x v="8"/>
    <s v="no impacts"/>
    <x v="6"/>
    <s v=""/>
  </r>
  <r>
    <s v="Barriere-IHS"/>
    <s v="CTR_526"/>
    <s v="Yaounde"/>
    <s v="IHS"/>
    <s v="Grid-Gen"/>
    <s v="CENTRE"/>
    <s v="Yaounde"/>
    <s v="ZTE"/>
    <n v="0"/>
    <n v="0"/>
    <n v="0"/>
    <n v="0"/>
    <n v="0"/>
    <n v="0"/>
    <n v="0"/>
    <n v="0"/>
    <n v="0"/>
    <n v="0"/>
    <n v="0"/>
    <n v="0"/>
    <n v="0"/>
    <n v="0"/>
    <x v="0"/>
    <m/>
    <s v="no impacts"/>
    <x v="8"/>
    <s v="no impacts"/>
    <x v="6"/>
    <s v=""/>
  </r>
  <r>
    <s v="Bpriso-Nodal"/>
    <s v="LIT_104"/>
    <s v="Douala"/>
    <m/>
    <m/>
    <s v="LITTORAL"/>
    <s v="Douala"/>
    <s v="ZTE"/>
    <n v="0"/>
    <n v="0"/>
    <n v="0"/>
    <n v="0"/>
    <n v="0"/>
    <n v="0"/>
    <n v="0"/>
    <n v="0"/>
    <n v="0"/>
    <n v="0"/>
    <n v="0"/>
    <n v="0"/>
    <n v="0"/>
    <n v="0"/>
    <x v="0"/>
    <m/>
    <s v="no impacts"/>
    <x v="8"/>
    <s v="no impacts"/>
    <x v="6"/>
    <s v=""/>
  </r>
  <r>
    <s v="Bellare"/>
    <s v="EXN_046"/>
    <s v="Maroua"/>
    <s v="IHS"/>
    <s v="Solar-Grid-Gen"/>
    <s v="EXTREME-NORD"/>
    <s v="Maroua"/>
    <s v="Huawei"/>
    <n v="0"/>
    <n v="0.57603735949525303"/>
    <n v="0.54805412161525879"/>
    <n v="0"/>
    <n v="0"/>
    <n v="0"/>
    <n v="0"/>
    <n v="0"/>
    <n v="0"/>
    <n v="0"/>
    <n v="0"/>
    <n v="0"/>
    <n v="0"/>
    <n v="0"/>
    <x v="0"/>
    <m/>
    <s v="no impacts"/>
    <x v="8"/>
    <s v="no impacts"/>
    <x v="6"/>
    <s v=""/>
  </r>
  <r>
    <s v="Ndoghem-PK12-IHS"/>
    <s v="LIT_159"/>
    <s v="Douala"/>
    <s v="IHS"/>
    <s v="Grid-Gen"/>
    <s v="LITTORAL"/>
    <s v="Douala"/>
    <s v="ZTE"/>
    <n v="0"/>
    <n v="0"/>
    <n v="0"/>
    <n v="0"/>
    <n v="0"/>
    <n v="0"/>
    <n v="0"/>
    <n v="0"/>
    <n v="0"/>
    <n v="0"/>
    <n v="0"/>
    <n v="0"/>
    <n v="0"/>
    <n v="0"/>
    <x v="0"/>
    <m/>
    <s v="no impacts"/>
    <x v="8"/>
    <s v="no impacts"/>
    <x v="6"/>
    <s v=""/>
  </r>
  <r>
    <s v="Otele-Camrail"/>
    <s v="CTR_452"/>
    <s v="CENTRE"/>
    <s v="CAMUSAT"/>
    <s v="Medium Grid + Solar + GE"/>
    <s v="CENTRE"/>
    <s v="Ngoumou"/>
    <s v="NOKIA"/>
    <n v="0"/>
    <n v="0"/>
    <n v="0"/>
    <n v="0"/>
    <n v="0"/>
    <n v="0"/>
    <n v="0"/>
    <n v="0"/>
    <n v="0"/>
    <n v="0"/>
    <n v="0"/>
    <n v="0"/>
    <n v="0"/>
    <n v="0"/>
    <x v="0"/>
    <m/>
    <s v="no impacts"/>
    <x v="8"/>
    <s v="no impacts"/>
    <x v="6"/>
    <s v=""/>
  </r>
  <r>
    <s v="Tho-II"/>
    <s v="SUD_164"/>
    <s v="CENTRE"/>
    <m/>
    <m/>
    <s v="SUD"/>
    <s v="Ambam"/>
    <s v="NOKIA"/>
    <n v="0.20976555317945933"/>
    <n v="0"/>
    <n v="0"/>
    <n v="0"/>
    <n v="0"/>
    <n v="0"/>
    <n v="0"/>
    <n v="0"/>
    <n v="0"/>
    <n v="0"/>
    <n v="0"/>
    <n v="0"/>
    <n v="0"/>
    <n v="0"/>
    <x v="0"/>
    <m/>
    <s v="no impacts"/>
    <x v="8"/>
    <s v="no impacts"/>
    <x v="6"/>
    <s v=""/>
  </r>
  <r>
    <s v="Down-Beach"/>
    <s v="SUO_014"/>
    <s v="SUD-OUEST"/>
    <s v="IHS"/>
    <s v="Grid-Gen"/>
    <s v="SUD-OUEST"/>
    <s v="Limbe"/>
    <s v="Huawei"/>
    <n v="0"/>
    <n v="0"/>
    <n v="0"/>
    <n v="0"/>
    <n v="0"/>
    <n v="0"/>
    <n v="0"/>
    <n v="0"/>
    <n v="0"/>
    <n v="0"/>
    <n v="0"/>
    <n v="0"/>
    <n v="0"/>
    <n v="0"/>
    <x v="0"/>
    <m/>
    <s v="no impacts"/>
    <x v="8"/>
    <s v="no impacts"/>
    <x v="6"/>
    <s v=""/>
  </r>
  <r>
    <s v="Boko-Douala-II-IHS"/>
    <s v="LIT_575"/>
    <s v="Douala"/>
    <s v="IHS"/>
    <s v="Grid-Gen"/>
    <s v="LITTORAL"/>
    <s v="Douala"/>
    <s v="ZTE"/>
    <n v="0"/>
    <n v="0"/>
    <n v="0"/>
    <n v="0"/>
    <n v="0"/>
    <n v="0"/>
    <n v="0"/>
    <n v="0"/>
    <n v="0"/>
    <n v="0"/>
    <n v="0"/>
    <n v="0"/>
    <n v="0"/>
    <n v="0"/>
    <x v="0"/>
    <m/>
    <s v="no impacts"/>
    <x v="8"/>
    <s v="no impacts"/>
    <x v="6"/>
    <s v=""/>
  </r>
  <r>
    <s v="Ekie-Sud-IHS"/>
    <s v="CTR_647"/>
    <s v="Yaounde"/>
    <s v="IHS"/>
    <s v="Grid-Gen"/>
    <s v="CENTRE"/>
    <s v="Yaounde"/>
    <s v="ZTE"/>
    <n v="0"/>
    <n v="0"/>
    <n v="0"/>
    <n v="0"/>
    <n v="0"/>
    <n v="0"/>
    <n v="0"/>
    <n v="0"/>
    <n v="13.695574475006634"/>
    <n v="0"/>
    <n v="0"/>
    <n v="0"/>
    <n v="0"/>
    <n v="0"/>
    <x v="0"/>
    <m/>
    <s v="no impacts"/>
    <x v="8"/>
    <s v="no impacts"/>
    <x v="6"/>
    <s v=""/>
  </r>
  <r>
    <s v="Makepe-Indoor"/>
    <s v="LIT_599"/>
    <s v="Douala"/>
    <m/>
    <m/>
    <s v="LITTORAL"/>
    <s v="Douala"/>
    <s v="ZTE"/>
    <n v="0"/>
    <n v="0"/>
    <n v="0"/>
    <n v="0"/>
    <n v="0"/>
    <n v="0"/>
    <n v="0"/>
    <n v="0"/>
    <n v="0"/>
    <n v="0"/>
    <n v="0"/>
    <n v="0"/>
    <n v="0"/>
    <n v="0"/>
    <x v="0"/>
    <m/>
    <s v="no impacts"/>
    <x v="8"/>
    <s v="no impacts"/>
    <x v="6"/>
    <s v=""/>
  </r>
  <r>
    <s v="Beedi-Hte-Tension"/>
    <s v="LIT_256"/>
    <s v="Douala"/>
    <s v="IHS"/>
    <s v="Grid-Gen"/>
    <s v="LITTORAL"/>
    <s v="Douala"/>
    <s v="ZTE"/>
    <n v="0"/>
    <n v="0"/>
    <n v="0"/>
    <n v="0"/>
    <n v="0"/>
    <n v="0"/>
    <n v="0"/>
    <n v="0"/>
    <n v="0"/>
    <n v="0"/>
    <n v="0"/>
    <n v="0"/>
    <n v="0"/>
    <n v="0"/>
    <x v="0"/>
    <m/>
    <s v="no impacts"/>
    <x v="8"/>
    <s v="no impacts"/>
    <x v="6"/>
    <s v=""/>
  </r>
  <r>
    <s v="ZI-Cimencam"/>
    <s v="LIT_258"/>
    <s v="Douala"/>
    <s v="OCM/Strategique"/>
    <s v="Grid-Gen"/>
    <s v="LITTORAL"/>
    <s v="Douala"/>
    <s v="ZTE"/>
    <n v="0"/>
    <n v="0"/>
    <n v="0"/>
    <n v="0"/>
    <n v="0"/>
    <n v="0"/>
    <n v="0"/>
    <n v="0"/>
    <n v="0"/>
    <n v="0"/>
    <n v="0"/>
    <n v="0"/>
    <n v="0"/>
    <n v="0"/>
    <x v="0"/>
    <m/>
    <s v="no impacts"/>
    <x v="8"/>
    <s v="no impacts"/>
    <x v="6"/>
    <s v=""/>
  </r>
  <r>
    <s v="Logpom-Andem-IHS"/>
    <s v="LIT_140"/>
    <s v="Douala"/>
    <s v="IHS"/>
    <s v="Grid-Gen"/>
    <s v="LITTORAL"/>
    <s v="Douala"/>
    <s v="ZTE"/>
    <n v="0"/>
    <n v="0"/>
    <n v="0"/>
    <n v="0"/>
    <n v="0"/>
    <n v="0"/>
    <n v="0"/>
    <n v="0"/>
    <n v="0"/>
    <n v="0"/>
    <n v="0"/>
    <n v="0"/>
    <n v="0"/>
    <n v="0"/>
    <x v="0"/>
    <m/>
    <s v="no impacts"/>
    <x v="8"/>
    <s v="no impacts"/>
    <x v="6"/>
    <s v=""/>
  </r>
  <r>
    <s v="Nyalla-Kilimandjaro"/>
    <s v="LIT_343"/>
    <s v="Douala"/>
    <s v="IHS"/>
    <s v="Grid-Gen"/>
    <s v="LITTORAL"/>
    <s v="Douala"/>
    <s v="ZTE"/>
    <n v="0"/>
    <n v="0"/>
    <n v="0"/>
    <n v="0"/>
    <n v="0"/>
    <n v="0"/>
    <n v="0"/>
    <n v="0"/>
    <n v="0"/>
    <n v="0"/>
    <n v="0"/>
    <n v="0"/>
    <n v="0"/>
    <n v="0"/>
    <x v="0"/>
    <m/>
    <s v="no impacts"/>
    <x v="8"/>
    <s v="no impacts"/>
    <x v="6"/>
    <s v=""/>
  </r>
  <r>
    <s v="Djerkoka-MTN-IHS"/>
    <s v="ADM_095"/>
    <s v="ADAMAOUA"/>
    <s v="IHS"/>
    <s v="Hybrid-Gen"/>
    <s v="ADAMAOUA"/>
    <s v="Djerkoka"/>
    <s v="NOKIA"/>
    <n v="0"/>
    <n v="0"/>
    <n v="0"/>
    <n v="0"/>
    <n v="0"/>
    <n v="0"/>
    <n v="0"/>
    <n v="0"/>
    <n v="0"/>
    <n v="0"/>
    <n v="0"/>
    <n v="0"/>
    <n v="0"/>
    <n v="0"/>
    <x v="0"/>
    <m/>
    <s v="no impacts"/>
    <x v="8"/>
    <s v="no impacts"/>
    <x v="6"/>
    <s v=""/>
  </r>
  <r>
    <s v="Ngd-Madagascar"/>
    <s v="ADM_135"/>
    <s v="Ngaoundere"/>
    <s v="IHS"/>
    <s v="Grid-Gen"/>
    <s v="ADAMAOUA"/>
    <s v="Ngaoundere"/>
    <s v="Huawei"/>
    <n v="0"/>
    <n v="0"/>
    <n v="0.54751906926573701"/>
    <n v="0"/>
    <n v="0"/>
    <n v="0"/>
    <n v="0"/>
    <n v="0"/>
    <n v="0"/>
    <n v="0"/>
    <n v="0"/>
    <n v="0"/>
    <n v="0"/>
    <n v="0"/>
    <x v="0"/>
    <m/>
    <s v="no impacts"/>
    <x v="8"/>
    <s v="no impacts"/>
    <x v="6"/>
    <s v=""/>
  </r>
  <r>
    <s v="Denver"/>
    <s v="LIT_106"/>
    <s v="Douala"/>
    <s v="IHS"/>
    <s v="Grid-Gen"/>
    <s v="LITTORAL"/>
    <s v="Douala"/>
    <s v="ZTE"/>
    <n v="0"/>
    <n v="0"/>
    <n v="0"/>
    <n v="0"/>
    <n v="0"/>
    <n v="0"/>
    <n v="0"/>
    <n v="0"/>
    <n v="0"/>
    <n v="0"/>
    <n v="0"/>
    <n v="0"/>
    <n v="0"/>
    <n v="0"/>
    <x v="0"/>
    <m/>
    <s v="no impacts"/>
    <x v="8"/>
    <s v="no impacts"/>
    <x v="6"/>
    <s v=""/>
  </r>
  <r>
    <s v="Ndogp-St-Nicolas"/>
    <s v="LIT_205"/>
    <s v="Douala"/>
    <s v="IHS"/>
    <s v="Grid-Gen"/>
    <s v="LITTORAL"/>
    <s v="Douala"/>
    <s v="ZTE"/>
    <n v="0"/>
    <n v="0.64675344502372778"/>
    <n v="0"/>
    <n v="0"/>
    <n v="0"/>
    <n v="0"/>
    <n v="0"/>
    <n v="0"/>
    <n v="3.2588433452328984"/>
    <n v="0"/>
    <n v="0"/>
    <n v="0"/>
    <n v="0"/>
    <n v="0"/>
    <x v="0"/>
    <m/>
    <s v="no impacts"/>
    <x v="8"/>
    <s v="no impacts"/>
    <x v="6"/>
    <s v=""/>
  </r>
  <r>
    <s v="Bep-Axe-Lrd"/>
    <s v="LIT_097"/>
    <s v="Douala"/>
    <s v="IHS"/>
    <s v="GridOnly"/>
    <s v="LITTORAL"/>
    <s v="Douala"/>
    <s v="ZTE"/>
    <n v="0"/>
    <n v="0"/>
    <n v="0"/>
    <n v="0"/>
    <n v="0"/>
    <n v="0"/>
    <n v="0"/>
    <n v="0"/>
    <n v="0"/>
    <n v="0"/>
    <n v="0"/>
    <n v="0"/>
    <n v="0"/>
    <n v="0"/>
    <x v="0"/>
    <m/>
    <s v="no impacts"/>
    <x v="8"/>
    <s v="no impacts"/>
    <x v="6"/>
    <s v=""/>
  </r>
  <r>
    <s v="Newb-Srce-Quartier"/>
    <s v="LIT_095"/>
    <s v="Douala"/>
    <s v="IHS"/>
    <s v="GridOnly"/>
    <s v="LITTORAL"/>
    <s v="Douala"/>
    <s v="ZTE"/>
    <n v="0"/>
    <n v="0"/>
    <n v="6.9777782058196589"/>
    <n v="0"/>
    <n v="0"/>
    <n v="0"/>
    <n v="0"/>
    <n v="0"/>
    <n v="1.3523091432599115"/>
    <n v="0"/>
    <n v="0"/>
    <n v="0"/>
    <n v="0"/>
    <n v="0"/>
    <x v="0"/>
    <m/>
    <s v="no impacts"/>
    <x v="8"/>
    <s v="no impacts"/>
    <x v="6"/>
    <s v=""/>
  </r>
  <r>
    <s v="Mefou-Assi-IHS"/>
    <s v="CTR_642"/>
    <s v="Yaounde"/>
    <m/>
    <m/>
    <s v="CENTRE"/>
    <s v="Yaounde"/>
    <s v="ZTE"/>
    <n v="0"/>
    <n v="0"/>
    <n v="0"/>
    <n v="0"/>
    <n v="0"/>
    <n v="0"/>
    <n v="0"/>
    <n v="0"/>
    <n v="0"/>
    <n v="0"/>
    <n v="0"/>
    <n v="0"/>
    <n v="0"/>
    <n v="0"/>
    <x v="0"/>
    <m/>
    <s v="no impacts"/>
    <x v="8"/>
    <s v="no impacts"/>
    <x v="6"/>
    <s v=""/>
  </r>
  <r>
    <s v="Sky-Way-Hotel-IHS"/>
    <s v="LIT_141"/>
    <s v="Douala"/>
    <s v="IHS"/>
    <s v="Grid-Gen-Lithium"/>
    <s v="LITTORAL"/>
    <s v="Douala"/>
    <s v="ZTE"/>
    <n v="0"/>
    <n v="0"/>
    <n v="0"/>
    <n v="0"/>
    <n v="0"/>
    <n v="0"/>
    <n v="0"/>
    <n v="0"/>
    <n v="0"/>
    <n v="0"/>
    <n v="0"/>
    <n v="0"/>
    <n v="0"/>
    <n v="0"/>
    <x v="0"/>
    <m/>
    <s v="no impacts"/>
    <x v="8"/>
    <s v="no impacts"/>
    <x v="6"/>
    <s v=""/>
  </r>
  <r>
    <s v="Centenaire"/>
    <s v="LIT_045"/>
    <s v="Douala"/>
    <s v="IHS"/>
    <s v="Grid-Gen (LL)"/>
    <s v="LITTORAL"/>
    <s v="Douala"/>
    <s v="ZTE"/>
    <n v="0"/>
    <n v="0"/>
    <n v="0"/>
    <n v="0"/>
    <n v="0"/>
    <n v="0"/>
    <n v="0"/>
    <n v="0"/>
    <n v="0"/>
    <n v="0"/>
    <n v="0"/>
    <n v="0"/>
    <n v="0"/>
    <n v="0"/>
    <x v="0"/>
    <m/>
    <s v="no impacts"/>
    <x v="8"/>
    <s v="no impacts"/>
    <x v="6"/>
    <s v=""/>
  </r>
  <r>
    <s v="H-Plateau-New"/>
    <s v="CTR_484"/>
    <s v="Yaounde"/>
    <s v="IHS"/>
    <s v="Grid-Gen"/>
    <s v="CENTRE"/>
    <s v="Yaounde"/>
    <s v="ZTE"/>
    <n v="0"/>
    <n v="0"/>
    <n v="0"/>
    <n v="0"/>
    <n v="0"/>
    <n v="0"/>
    <n v="0"/>
    <n v="0"/>
    <n v="0"/>
    <n v="0"/>
    <n v="0"/>
    <n v="0"/>
    <n v="0"/>
    <n v="0"/>
    <x v="0"/>
    <m/>
    <s v="no impacts"/>
    <x v="8"/>
    <s v="no impacts"/>
    <x v="6"/>
    <s v=""/>
  </r>
  <r>
    <s v="Ndogpassi-Pays-Bas-IHS"/>
    <s v="LIT_634"/>
    <s v="Douala"/>
    <s v="IHS"/>
    <s v="Grid-Gen"/>
    <s v="LITTORAL"/>
    <s v="Douala"/>
    <s v="ZTE"/>
    <n v="0"/>
    <n v="0"/>
    <n v="0"/>
    <n v="0"/>
    <n v="0"/>
    <n v="0"/>
    <n v="0"/>
    <n v="0"/>
    <n v="0"/>
    <n v="0"/>
    <n v="0"/>
    <n v="0"/>
    <n v="0"/>
    <n v="0"/>
    <x v="0"/>
    <m/>
    <s v="no impacts"/>
    <x v="8"/>
    <s v="no impacts"/>
    <x v="6"/>
    <s v=""/>
  </r>
  <r>
    <s v="Mbalmayo-Ngalan"/>
    <s v="CTR_252"/>
    <s v="CENTRE"/>
    <s v="IHS"/>
    <s v="Grid-Gen"/>
    <s v="CENTRE"/>
    <s v="Mbalmayo"/>
    <s v="ZTE"/>
    <n v="18.468883495561204"/>
    <n v="18.491409199476077"/>
    <n v="32.767176607225913"/>
    <n v="0"/>
    <n v="0"/>
    <n v="0"/>
    <n v="0"/>
    <n v="0"/>
    <n v="0"/>
    <n v="0"/>
    <n v="0"/>
    <n v="0"/>
    <n v="0"/>
    <n v="0"/>
    <x v="0"/>
    <m/>
    <s v="no impacts"/>
    <x v="8"/>
    <s v="no impacts"/>
    <x v="6"/>
    <s v=""/>
  </r>
  <r>
    <s v="Brazzaville"/>
    <s v="LIT_081"/>
    <s v="Douala"/>
    <s v="IHS"/>
    <s v="Grid-Gen"/>
    <s v="LITTORAL"/>
    <s v="Douala"/>
    <s v="ZTE"/>
    <n v="0"/>
    <n v="17.909575439527671"/>
    <n v="22.486769938904157"/>
    <n v="0"/>
    <n v="0"/>
    <n v="0"/>
    <n v="0"/>
    <n v="0"/>
    <n v="0"/>
    <n v="0"/>
    <n v="0"/>
    <n v="0"/>
    <n v="0"/>
    <n v="0"/>
    <x v="0"/>
    <m/>
    <s v="no impacts"/>
    <x v="8"/>
    <s v="no impacts"/>
    <x v="6"/>
    <s v=""/>
  </r>
  <r>
    <s v="Sapeur"/>
    <s v="CTR_322"/>
    <s v="Yaounde"/>
    <s v="IHS"/>
    <s v="Grid-Gen"/>
    <s v="CENTRE"/>
    <s v="Yaounde"/>
    <s v="ZTE"/>
    <n v="0"/>
    <n v="0"/>
    <n v="6.3538893311988343"/>
    <n v="0"/>
    <n v="0"/>
    <n v="0"/>
    <n v="0"/>
    <n v="0"/>
    <n v="0"/>
    <n v="0"/>
    <n v="0"/>
    <n v="0"/>
    <n v="0"/>
    <n v="0"/>
    <x v="0"/>
    <m/>
    <s v="no impacts"/>
    <x v="8"/>
    <s v="no impacts"/>
    <x v="6"/>
    <s v=""/>
  </r>
  <r>
    <s v="Deido-Pharmacie-La-Rive"/>
    <s v="LIT_436"/>
    <s v="Douala"/>
    <s v="IHS"/>
    <s v="Grid-Gen"/>
    <s v="LITTORAL"/>
    <s v="Douala"/>
    <s v="ZTE"/>
    <n v="0"/>
    <n v="0"/>
    <n v="4.6287557107920785"/>
    <n v="0"/>
    <n v="0"/>
    <n v="0"/>
    <n v="0"/>
    <n v="0"/>
    <n v="0.42349393464656548"/>
    <n v="0"/>
    <n v="0"/>
    <n v="0"/>
    <n v="0"/>
    <n v="0"/>
    <x v="0"/>
    <m/>
    <s v="no impacts"/>
    <x v="8"/>
    <s v="no impacts"/>
    <x v="6"/>
    <s v=""/>
  </r>
  <r>
    <s v="Dschang-Foreke"/>
    <s v="OST_122"/>
    <s v="OUEST"/>
    <s v="IHS"/>
    <s v="GridOnly"/>
    <s v="OUEST"/>
    <s v="Dschang"/>
    <s v="Huawei"/>
    <n v="0"/>
    <n v="0"/>
    <n v="4.0236293385611512"/>
    <n v="0"/>
    <n v="0"/>
    <n v="0"/>
    <n v="0"/>
    <n v="0"/>
    <n v="1.6598929039217194"/>
    <n v="0"/>
    <n v="0"/>
    <n v="0"/>
    <n v="0"/>
    <n v="0"/>
    <x v="0"/>
    <m/>
    <s v="no impacts"/>
    <x v="8"/>
    <s v="no impacts"/>
    <x v="6"/>
    <s v=""/>
  </r>
  <r>
    <s v="Limbe-Mokindi-MTN-IHS"/>
    <s v="SUO_154"/>
    <s v="SUD-OUEST"/>
    <s v="IHS"/>
    <s v="Grid-Gen"/>
    <s v="SUD-OUEST"/>
    <s v="Limbe"/>
    <s v="Huawei"/>
    <n v="0"/>
    <n v="0"/>
    <n v="3.604629843650569"/>
    <n v="0"/>
    <n v="0"/>
    <n v="0"/>
    <n v="0"/>
    <n v="0"/>
    <n v="0"/>
    <n v="0"/>
    <n v="0"/>
    <n v="0"/>
    <n v="0"/>
    <n v="0"/>
    <x v="0"/>
    <m/>
    <s v="no impacts"/>
    <x v="8"/>
    <s v="no impacts"/>
    <x v="6"/>
    <s v=""/>
  </r>
  <r>
    <s v="Garoua-Camp-Chinois-II"/>
    <s v="NRD_163"/>
    <s v="Garoua"/>
    <s v="CAMUSAT"/>
    <s v="Medium Grid + GE"/>
    <s v="NORD"/>
    <s v="Garoua"/>
    <s v="Huawei"/>
    <n v="0"/>
    <n v="0"/>
    <n v="2.9168378834185131"/>
    <n v="0"/>
    <n v="0"/>
    <n v="0"/>
    <n v="0"/>
    <n v="0"/>
    <n v="1.9651581044022677"/>
    <n v="0"/>
    <n v="0"/>
    <n v="0"/>
    <n v="0"/>
    <n v="0"/>
    <x v="0"/>
    <m/>
    <s v="no impacts"/>
    <x v="8"/>
    <s v="no impacts"/>
    <x v="6"/>
    <s v=""/>
  </r>
  <r>
    <s v="KRIBI-MAKAO"/>
    <s v="SUD_095"/>
    <s v="CENTRE"/>
    <s v="CAMUSAT"/>
    <s v="Good Grid + GE"/>
    <s v="SUD"/>
    <s v="Kribi"/>
    <s v="ZTE"/>
    <n v="0"/>
    <n v="0"/>
    <n v="2.6030653505805676"/>
    <n v="0"/>
    <n v="0"/>
    <n v="0"/>
    <n v="0"/>
    <n v="0"/>
    <n v="0"/>
    <n v="0"/>
    <n v="0"/>
    <n v="0"/>
    <n v="0"/>
    <n v="0"/>
    <x v="0"/>
    <m/>
    <s v="no impacts"/>
    <x v="8"/>
    <s v="no impacts"/>
    <x v="6"/>
    <s v=""/>
  </r>
  <r>
    <s v="Mora-IHS"/>
    <s v="EXN_106"/>
    <s v="EXTREME-NORD"/>
    <s v="IHS"/>
    <s v="Grid-Gen"/>
    <s v="EXTREME-NORD"/>
    <s v="Mora"/>
    <s v="Huawei"/>
    <n v="0"/>
    <n v="0"/>
    <n v="1.908478225509584"/>
    <n v="0"/>
    <n v="0"/>
    <n v="0"/>
    <n v="0"/>
    <n v="0"/>
    <n v="0"/>
    <n v="0"/>
    <n v="0"/>
    <n v="0"/>
    <n v="0"/>
    <n v="0"/>
    <x v="2"/>
    <m/>
    <s v="no impacts"/>
    <x v="8"/>
    <s v="no impacts"/>
    <x v="6"/>
    <s v=""/>
  </r>
  <r>
    <s v="Maroua-Doualare-II"/>
    <s v="EXN_111"/>
    <s v="Maroua"/>
    <s v="IHS"/>
    <s v="Grid-Gen"/>
    <s v="EXTREME-NORD"/>
    <s v="Maroua"/>
    <s v="Huawei"/>
    <n v="0"/>
    <n v="0"/>
    <n v="1.0317236105047183"/>
    <n v="0"/>
    <n v="0"/>
    <n v="0"/>
    <n v="4.8154711456968955E-3"/>
    <n v="0"/>
    <n v="0"/>
    <n v="0"/>
    <n v="0"/>
    <n v="0"/>
    <n v="0"/>
    <n v="0"/>
    <x v="0"/>
    <m/>
    <s v="no impacts"/>
    <x v="8"/>
    <s v="no impacts"/>
    <x v="6"/>
    <s v=""/>
  </r>
  <r>
    <s v="Kinguin-IHS"/>
    <s v="EXN_168"/>
    <s v="EXTREME-NORD"/>
    <s v="IHS"/>
    <s v="Grid-Gen"/>
    <s v="EXTREME-NORD"/>
    <s v="Kinguin"/>
    <s v="NOKIA"/>
    <n v="0"/>
    <n v="0.36431854782121542"/>
    <n v="0.78966301920085269"/>
    <n v="0"/>
    <n v="0"/>
    <n v="0"/>
    <n v="0"/>
    <n v="0"/>
    <n v="0"/>
    <n v="0"/>
    <n v="0"/>
    <n v="0"/>
    <n v="0"/>
    <n v="0"/>
    <x v="2"/>
    <m/>
    <s v="no impacts"/>
    <x v="8"/>
    <s v="no impacts"/>
    <x v="6"/>
    <s v=""/>
  </r>
  <r>
    <s v="Mabanda-MTN"/>
    <s v="LIT_259"/>
    <s v="Douala"/>
    <s v="IHS"/>
    <s v="Grid-Gen"/>
    <s v="LITTORAL"/>
    <s v="Douala"/>
    <s v="ZTE"/>
    <n v="0"/>
    <n v="0"/>
    <n v="0.77891137535563248"/>
    <n v="0"/>
    <n v="0"/>
    <n v="0"/>
    <n v="0"/>
    <n v="0"/>
    <n v="0"/>
    <n v="0"/>
    <n v="0"/>
    <n v="0"/>
    <n v="0"/>
    <n v="0"/>
    <x v="0"/>
    <m/>
    <s v="no impacts"/>
    <x v="8"/>
    <s v="no impacts"/>
    <x v="6"/>
    <s v=""/>
  </r>
  <r>
    <s v="Ngd-Burkina"/>
    <s v="ADM_036"/>
    <s v="Ngaoundere"/>
    <s v="IHS"/>
    <s v="Grid-Gen"/>
    <s v="ADAMAOUA"/>
    <s v="Ngaoundere"/>
    <s v="Huawei"/>
    <n v="1.4409851526540025"/>
    <n v="0.80177594575853328"/>
    <n v="0.62442392697034821"/>
    <n v="0"/>
    <n v="0"/>
    <n v="0"/>
    <n v="0"/>
    <n v="0"/>
    <n v="0"/>
    <n v="0"/>
    <n v="0"/>
    <n v="0"/>
    <n v="0"/>
    <n v="0"/>
    <x v="0"/>
    <m/>
    <s v="no impacts"/>
    <x v="8"/>
    <s v="no impacts"/>
    <x v="6"/>
    <s v=""/>
  </r>
  <r>
    <s v="Ngd-Burkina-II-IHS"/>
    <s v="ADM_101"/>
    <s v="Ngaoundere"/>
    <s v="IHS"/>
    <s v="Grid-Gen"/>
    <s v="ADAMAOUA"/>
    <s v="Ngaoundere"/>
    <s v="Huawei"/>
    <n v="1.4233105900414629"/>
    <n v="0.78046302716924476"/>
    <n v="0.59711842206641497"/>
    <n v="0"/>
    <n v="0"/>
    <n v="0"/>
    <n v="0.96288020819957021"/>
    <n v="0"/>
    <n v="0"/>
    <n v="0"/>
    <n v="0"/>
    <n v="0"/>
    <n v="0"/>
    <n v="0"/>
    <x v="0"/>
    <m/>
    <s v="no impacts"/>
    <x v="8"/>
    <s v="no impacts"/>
    <x v="6"/>
    <s v=""/>
  </r>
  <r>
    <s v="Dembo"/>
    <s v="NRD_024"/>
    <s v="NORD"/>
    <s v="IHS"/>
    <s v="Solar-Gen"/>
    <s v="NORD"/>
    <s v="Dembo"/>
    <s v="NOKIA"/>
    <n v="0"/>
    <n v="0"/>
    <n v="0.46621302258272607"/>
    <n v="0"/>
    <n v="0"/>
    <n v="0"/>
    <n v="0"/>
    <n v="0"/>
    <n v="0"/>
    <n v="0"/>
    <n v="0"/>
    <n v="0"/>
    <n v="0"/>
    <n v="0"/>
    <x v="0"/>
    <m/>
    <s v="no impacts"/>
    <x v="8"/>
    <s v="no impacts"/>
    <x v="6"/>
    <s v=""/>
  </r>
  <r>
    <s v="Bberi-Centre"/>
    <s v="LIT_243"/>
    <s v="Douala"/>
    <s v="IHS"/>
    <s v="Grid-Gen"/>
    <s v="LITTORAL"/>
    <s v="Douala"/>
    <s v="ZTE"/>
    <n v="0"/>
    <n v="0"/>
    <n v="0.36747395365162511"/>
    <n v="0"/>
    <n v="0"/>
    <n v="0"/>
    <n v="0"/>
    <n v="0"/>
    <n v="0"/>
    <n v="0"/>
    <n v="0"/>
    <n v="0"/>
    <n v="0"/>
    <n v="0"/>
    <x v="0"/>
    <m/>
    <s v="no impacts"/>
    <x v="8"/>
    <s v="no impacts"/>
    <x v="6"/>
    <s v=""/>
  </r>
  <r>
    <s v="Yde-M-Central"/>
    <s v="CTR_244"/>
    <s v="Yaounde"/>
    <s v="IHS"/>
    <s v="GridOnly"/>
    <s v="CENTRE"/>
    <s v="Yaounde"/>
    <s v="ZTE"/>
    <n v="0"/>
    <n v="0"/>
    <n v="0.35597032813690493"/>
    <n v="0"/>
    <n v="0"/>
    <n v="0"/>
    <n v="0"/>
    <n v="0"/>
    <n v="0"/>
    <n v="0"/>
    <n v="0"/>
    <n v="0"/>
    <n v="0"/>
    <n v="0"/>
    <x v="0"/>
    <m/>
    <s v="no impacts"/>
    <x v="8"/>
    <s v="no impacts"/>
    <x v="6"/>
    <s v=""/>
  </r>
  <r>
    <s v="Bamenda-Meta-Quater-IHS"/>
    <s v="NRO_070"/>
    <s v="NORD-OUEST"/>
    <s v="IHS"/>
    <s v="Grid-Gen"/>
    <s v="NORD-OUEST"/>
    <s v="Bamenda"/>
    <s v="Huawei"/>
    <n v="3.0835066902945787"/>
    <n v="1.9801217351105631"/>
    <n v="2.7020143650854801E-2"/>
    <n v="0"/>
    <n v="0"/>
    <n v="0"/>
    <n v="0"/>
    <n v="0"/>
    <n v="0"/>
    <n v="0"/>
    <n v="0"/>
    <n v="0"/>
    <n v="0"/>
    <n v="0"/>
    <x v="0"/>
    <m/>
    <s v="no impacts"/>
    <x v="8"/>
    <s v="no impacts"/>
    <x v="6"/>
    <s v=""/>
  </r>
  <r>
    <s v="Yde-University"/>
    <s v="CTR_447"/>
    <s v="Yaounde"/>
    <s v="IHS"/>
    <s v="Grid-Gen"/>
    <s v="CENTRE"/>
    <s v="Yaounde"/>
    <s v="ZTE"/>
    <n v="0"/>
    <n v="0"/>
    <n v="1.4535588828677943E-2"/>
    <n v="0"/>
    <n v="0"/>
    <n v="0"/>
    <n v="0"/>
    <n v="0"/>
    <n v="0"/>
    <n v="0"/>
    <n v="0"/>
    <n v="0"/>
    <n v="0"/>
    <n v="0"/>
    <x v="0"/>
    <m/>
    <s v="no impacts"/>
    <x v="8"/>
    <s v="no impacts"/>
    <x v="6"/>
    <s v=""/>
  </r>
  <r>
    <s v="Essang-Mvout"/>
    <s v="SUD_162"/>
    <s v="CENTRE"/>
    <m/>
    <m/>
    <s v="SUD"/>
    <s v="Meyomessi"/>
    <s v="NOKIA"/>
    <n v="0"/>
    <n v="0"/>
    <n v="8.8417945697595954E-3"/>
    <n v="0"/>
    <n v="0"/>
    <n v="0"/>
    <n v="0"/>
    <n v="0"/>
    <n v="0.83497108740266046"/>
    <n v="0"/>
    <n v="0"/>
    <n v="0"/>
    <n v="0"/>
    <n v="0"/>
    <x v="0"/>
    <m/>
    <s v="no impacts"/>
    <x v="8"/>
    <s v="no impacts"/>
    <x v="6"/>
    <s v=""/>
  </r>
  <r>
    <s v="Limbe-Bota-IHS"/>
    <s v="SUO_207"/>
    <s v="SUD-OUEST"/>
    <s v="IHS"/>
    <s v="Grid-Gen"/>
    <s v="SUD-OUEST"/>
    <s v="Limbe"/>
    <s v="Huawei"/>
    <n v="0"/>
    <n v="0"/>
    <n v="7.936609851241179E-3"/>
    <n v="0"/>
    <n v="0"/>
    <n v="0"/>
    <n v="0"/>
    <n v="0"/>
    <n v="0"/>
    <n v="0"/>
    <n v="0"/>
    <n v="0"/>
    <n v="0"/>
    <n v="0"/>
    <x v="0"/>
    <m/>
    <s v="no impacts"/>
    <x v="8"/>
    <s v="no impacts"/>
    <x v="6"/>
    <s v=""/>
  </r>
  <r>
    <s v="Touboro"/>
    <s v="ADM_005"/>
    <s v="ADAMAOUA"/>
    <s v="IHS"/>
    <s v="Grid-Gen"/>
    <s v="ADAMAOUA"/>
    <s v="Touboro"/>
    <s v="Huawei"/>
    <n v="0"/>
    <n v="0"/>
    <n v="3.8167067599227237E-3"/>
    <n v="0"/>
    <n v="0"/>
    <n v="0"/>
    <n v="0"/>
    <n v="0"/>
    <n v="0"/>
    <n v="0"/>
    <n v="0"/>
    <n v="0"/>
    <n v="0"/>
    <n v="0"/>
    <x v="0"/>
    <m/>
    <s v="no impacts"/>
    <x v="8"/>
    <s v="no impacts"/>
    <x v="6"/>
    <s v=""/>
  </r>
  <r>
    <s v="Mvog-Betsi"/>
    <s v="CTR_016"/>
    <s v="Yaounde"/>
    <s v="IHS"/>
    <s v="Grid-Gen"/>
    <s v="CENTRE"/>
    <s v="Yaounde"/>
    <s v="ZTE"/>
    <n v="0"/>
    <n v="13.316382874900478"/>
    <n v="0"/>
    <n v="0"/>
    <n v="0"/>
    <n v="0"/>
    <n v="0"/>
    <n v="0"/>
    <n v="0"/>
    <n v="0"/>
    <n v="0"/>
    <n v="0"/>
    <n v="0"/>
    <n v="0"/>
    <x v="0"/>
    <m/>
    <s v="no impacts"/>
    <x v="8"/>
    <s v="no impacts"/>
    <x v="6"/>
    <s v=""/>
  </r>
  <r>
    <s v="Messassi-MTN-IHS"/>
    <s v="CTR_468"/>
    <s v="Yaounde"/>
    <s v="IHS"/>
    <s v="Grid-Gen"/>
    <s v="CENTRE"/>
    <s v="Yaounde"/>
    <s v="ZTE"/>
    <n v="0"/>
    <n v="9.6783835997180638"/>
    <n v="0"/>
    <n v="0"/>
    <n v="0"/>
    <n v="0"/>
    <n v="0"/>
    <n v="0"/>
    <n v="0"/>
    <n v="0"/>
    <n v="0"/>
    <n v="0"/>
    <n v="0"/>
    <n v="0"/>
    <x v="0"/>
    <m/>
    <s v="no impacts"/>
    <x v="8"/>
    <s v="no impacts"/>
    <x v="6"/>
    <s v=""/>
  </r>
  <r>
    <s v="Quartier-Gentil"/>
    <s v="LIT_450"/>
    <s v="Douala"/>
    <s v="IHS"/>
    <s v="Grid-Gen"/>
    <s v="LITTORAL"/>
    <s v="Douala"/>
    <s v="ZTE"/>
    <n v="0"/>
    <n v="7.184076556716974"/>
    <n v="0"/>
    <n v="0"/>
    <n v="0"/>
    <n v="0"/>
    <n v="0"/>
    <n v="0"/>
    <n v="6.3533721139276258"/>
    <n v="0"/>
    <n v="0"/>
    <n v="0"/>
    <n v="0"/>
    <n v="0"/>
    <x v="0"/>
    <m/>
    <s v="no impacts"/>
    <x v="8"/>
    <s v="no impacts"/>
    <x v="6"/>
    <s v=""/>
  </r>
  <r>
    <s v="NRD_256_H_GUIDER-OURO-ALHADJI"/>
    <s v="NRD_256"/>
    <s v="NORD"/>
    <s v="ESCO"/>
    <s v="Hybrid Solar - S3"/>
    <s v="NRD"/>
    <s v="Guider"/>
    <s v="Huawei"/>
    <n v="6.1493566530549346"/>
    <n v="3.272201818892627"/>
    <n v="0"/>
    <n v="0"/>
    <n v="0"/>
    <n v="0"/>
    <n v="0"/>
    <n v="0"/>
    <n v="0"/>
    <n v="0"/>
    <n v="0"/>
    <n v="0"/>
    <n v="0"/>
    <n v="0"/>
    <x v="0"/>
    <m/>
    <s v="no impacts"/>
    <x v="8"/>
    <s v="no impacts"/>
    <x v="6"/>
    <s v=""/>
  </r>
  <r>
    <s v="Bfsam-Akwa"/>
    <s v="OST_109"/>
    <s v="Bafoussam"/>
    <s v="IHS"/>
    <s v="GridOnly"/>
    <s v="OUEST"/>
    <s v="Bafoussam"/>
    <s v="Huawei"/>
    <n v="3.3830825007918772"/>
    <n v="2.097155519029315"/>
    <n v="0"/>
    <n v="0"/>
    <n v="0"/>
    <n v="0"/>
    <n v="0"/>
    <n v="0"/>
    <n v="0"/>
    <n v="0"/>
    <n v="0"/>
    <n v="0"/>
    <n v="0"/>
    <n v="0"/>
    <x v="0"/>
    <m/>
    <s v="no impacts"/>
    <x v="8"/>
    <s v="no impacts"/>
    <x v="6"/>
    <s v=""/>
  </r>
  <r>
    <s v="Song-Kot-IHS"/>
    <s v="LIT_374"/>
    <s v="Douala"/>
    <s v="IHS"/>
    <s v="Grid-Gen"/>
    <s v="LITTORAL"/>
    <s v="Douala"/>
    <s v="ZTE"/>
    <n v="0"/>
    <n v="1.7554532535463276"/>
    <n v="0"/>
    <n v="0"/>
    <n v="0"/>
    <n v="0"/>
    <n v="0"/>
    <n v="0"/>
    <n v="0"/>
    <n v="0"/>
    <n v="0"/>
    <n v="0"/>
    <n v="0"/>
    <n v="0"/>
    <x v="0"/>
    <m/>
    <s v="no impacts"/>
    <x v="8"/>
    <s v="no impacts"/>
    <x v="6"/>
    <s v=""/>
  </r>
  <r>
    <s v="Dakana"/>
    <s v="EXN_211"/>
    <s v="EXTREME-NORD"/>
    <s v="IHS"/>
    <s v="Hybrid-Gen"/>
    <s v="EXTREME-NORD"/>
    <s v="Dakana"/>
    <s v="NOKIA"/>
    <n v="0.12579238602832277"/>
    <n v="1.1042919236351156"/>
    <n v="0"/>
    <n v="0"/>
    <n v="0"/>
    <n v="0"/>
    <n v="0"/>
    <n v="0"/>
    <n v="0"/>
    <n v="0"/>
    <n v="0"/>
    <n v="0"/>
    <n v="0"/>
    <n v="0"/>
    <x v="2"/>
    <m/>
    <s v="no impacts"/>
    <x v="8"/>
    <s v="no impacts"/>
    <x v="6"/>
    <s v=""/>
  </r>
  <r>
    <s v="Foumban-CAMTEL"/>
    <s v="OST_047"/>
    <s v="OUEST"/>
    <s v="CAMUSAT"/>
    <s v="Medium Grid + Solar + GE"/>
    <s v="OUEST"/>
    <s v="Foumban"/>
    <s v="Huawei"/>
    <n v="1.2907067827516243"/>
    <n v="0.94418904612293919"/>
    <n v="0"/>
    <n v="0"/>
    <n v="0"/>
    <n v="0"/>
    <n v="0"/>
    <n v="0"/>
    <n v="0"/>
    <n v="0"/>
    <n v="0"/>
    <n v="0"/>
    <n v="0"/>
    <n v="0"/>
    <x v="0"/>
    <m/>
    <s v="no impacts"/>
    <x v="8"/>
    <s v="no impacts"/>
    <x v="6"/>
    <s v=""/>
  </r>
  <r>
    <s v="Soa-Town-IHS"/>
    <s v="CTR_649"/>
    <s v="Yaounde"/>
    <s v="IHS"/>
    <s v="Grid-Gen"/>
    <s v="CENTRE"/>
    <s v="Yaounde"/>
    <s v="ZTE"/>
    <n v="0"/>
    <n v="0.90274032411331118"/>
    <n v="0"/>
    <n v="0"/>
    <n v="0"/>
    <n v="0"/>
    <n v="0"/>
    <n v="0"/>
    <n v="2.6342410674793808E-2"/>
    <n v="0"/>
    <n v="0"/>
    <n v="0"/>
    <n v="0"/>
    <n v="0"/>
    <x v="0"/>
    <m/>
    <s v="SPARE-ISSUE"/>
    <x v="4"/>
    <s v="SPARE-ISSUE"/>
    <x v="4"/>
    <s v="(04/22/2026 cell zte): 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r>
  <r>
    <s v="e-Technique"/>
    <s v="SUD_057"/>
    <s v="CENTRE"/>
    <s v="IHS"/>
    <s v="Grid-Gen"/>
    <s v="SUD"/>
    <s v="Kribi"/>
    <s v="ZTE"/>
    <n v="0"/>
    <n v="0.87898399979454001"/>
    <n v="0"/>
    <n v="0"/>
    <n v="0"/>
    <n v="0"/>
    <n v="0"/>
    <n v="0"/>
    <n v="0"/>
    <n v="0"/>
    <n v="0"/>
    <n v="0"/>
    <n v="0"/>
    <n v="0"/>
    <x v="0"/>
    <m/>
    <s v="no impacts"/>
    <x v="8"/>
    <s v="no impacts"/>
    <x v="6"/>
    <s v=""/>
  </r>
  <r>
    <s v="Ngd-Sabonbari-America-IHS"/>
    <s v="ADM_155"/>
    <s v="Ngaoundere"/>
    <s v="IHS"/>
    <s v="Grid-Gen"/>
    <s v="ADAMAOUA"/>
    <s v="Ngaoundere"/>
    <s v="Huawei"/>
    <n v="1.5003046231376609"/>
    <n v="0.86036417803117826"/>
    <n v="0"/>
    <n v="0"/>
    <n v="0"/>
    <n v="0"/>
    <n v="0"/>
    <n v="0"/>
    <n v="0"/>
    <n v="0"/>
    <n v="0"/>
    <n v="0"/>
    <n v="0"/>
    <n v="0"/>
    <x v="0"/>
    <m/>
    <s v="no impacts"/>
    <x v="8"/>
    <s v="no impacts"/>
    <x v="6"/>
    <s v=""/>
  </r>
  <r>
    <s v="Ngaoundere-Cifan-MTN-IHS"/>
    <s v="ADM_120"/>
    <s v="Ngaoundere"/>
    <s v="IHS"/>
    <s v="Grid-Gen"/>
    <s v="ADAMAOUA"/>
    <s v="Ngaoundere"/>
    <s v="Huawei"/>
    <n v="1.4886583169964016"/>
    <n v="0.85091158652295884"/>
    <n v="0"/>
    <n v="0"/>
    <n v="0"/>
    <n v="0"/>
    <n v="0"/>
    <n v="0"/>
    <n v="0"/>
    <n v="0"/>
    <n v="0"/>
    <n v="0"/>
    <n v="0"/>
    <n v="0"/>
    <x v="0"/>
    <m/>
    <s v="no impacts"/>
    <x v="8"/>
    <s v="no impacts"/>
    <x v="6"/>
    <s v=""/>
  </r>
  <r>
    <s v="Maroua-Douggoy"/>
    <s v="EXN_016"/>
    <s v="Maroua"/>
    <s v="IHS"/>
    <s v="Grid-Gen"/>
    <s v="EXTREME-NORD"/>
    <s v="Maroua"/>
    <s v="Huawei"/>
    <n v="0.16336931738734653"/>
    <n v="0.75981000647770047"/>
    <n v="0"/>
    <n v="0"/>
    <n v="0"/>
    <n v="0"/>
    <n v="0"/>
    <n v="0"/>
    <n v="0"/>
    <n v="0"/>
    <n v="0"/>
    <n v="0"/>
    <n v="0"/>
    <n v="0"/>
    <x v="0"/>
    <m/>
    <s v="no impacts"/>
    <x v="8"/>
    <s v="no impacts"/>
    <x v="6"/>
    <s v=""/>
  </r>
  <r>
    <s v="EXN_368_H_Maroua-Walya-Mosquee"/>
    <s v="EXN_368"/>
    <s v=""/>
    <s v="ESCO"/>
    <s v="Hybrid Solar - S1"/>
    <s v="EXN"/>
    <s v="Maroua"/>
    <s v="Huawei"/>
    <n v="0.27046896268330889"/>
    <n v="0.70166765116298979"/>
    <n v="0"/>
    <n v="0"/>
    <n v="0"/>
    <n v="0"/>
    <n v="0"/>
    <n v="0"/>
    <n v="0"/>
    <n v="0"/>
    <n v="0"/>
    <n v="0"/>
    <n v="0"/>
    <n v="0"/>
    <x v="0"/>
    <m/>
    <s v="no impacts"/>
    <x v="8"/>
    <s v="no impacts"/>
    <x v="6"/>
    <s v=""/>
  </r>
  <r>
    <s v="Maroua-University-IHS"/>
    <s v="EXN_117"/>
    <s v="Maroua"/>
    <s v="IHS"/>
    <s v="Grid-Gen"/>
    <s v="EXTREME-NORD"/>
    <s v="Maroua"/>
    <s v="Huawei"/>
    <n v="0.27136071659917876"/>
    <n v="0.69710187111373645"/>
    <n v="0"/>
    <n v="0"/>
    <n v="0"/>
    <n v="0"/>
    <n v="0"/>
    <n v="0"/>
    <n v="0"/>
    <n v="0"/>
    <n v="0"/>
    <n v="0"/>
    <n v="0"/>
    <n v="0"/>
    <x v="0"/>
    <m/>
    <s v="no impacts"/>
    <x v="8"/>
    <s v="no impacts"/>
    <x v="6"/>
    <s v=""/>
  </r>
  <r>
    <s v="Maroua-Massalare"/>
    <s v="EXN_087"/>
    <s v="Maroua"/>
    <s v="IHS"/>
    <s v="Grid-Gen"/>
    <s v="EXTREME-NORD"/>
    <s v="Maroua"/>
    <s v="Huawei"/>
    <n v="0.27136071659917876"/>
    <n v="0.69528269312536206"/>
    <n v="0"/>
    <n v="0"/>
    <n v="0"/>
    <n v="0"/>
    <n v="0"/>
    <n v="0"/>
    <n v="0"/>
    <n v="0"/>
    <n v="0"/>
    <n v="0"/>
    <n v="0"/>
    <n v="0"/>
    <x v="0"/>
    <m/>
    <s v="no impacts"/>
    <x v="8"/>
    <s v="no impacts"/>
    <x v="6"/>
    <s v=""/>
  </r>
  <r>
    <s v="Kongola-IHS"/>
    <s v="EXN_113"/>
    <s v="Maroua"/>
    <s v="IHS"/>
    <s v="Grid-Gen"/>
    <s v="EXTREME-NORD"/>
    <s v="Maroua"/>
    <s v="Huawei"/>
    <n v="0.27011226111696096"/>
    <n v="0.6943731041311747"/>
    <n v="0"/>
    <n v="0"/>
    <n v="0"/>
    <n v="0"/>
    <n v="0"/>
    <n v="0"/>
    <n v="0"/>
    <n v="0"/>
    <n v="0"/>
    <n v="0"/>
    <n v="0"/>
    <n v="0"/>
    <x v="0"/>
    <m/>
    <s v="no impacts"/>
    <x v="8"/>
    <s v="no impacts"/>
    <x v="6"/>
    <s v=""/>
  </r>
  <r>
    <s v="Kodek-Djarengol"/>
    <s v="EXN_053"/>
    <s v="Maroua"/>
    <s v="IHS"/>
    <s v="Grid-Gen"/>
    <s v="EXTREME-NORD"/>
    <s v="Maroua"/>
    <s v="Huawei"/>
    <n v="0.27136071659917876"/>
    <n v="0.69431959889622274"/>
    <n v="0"/>
    <n v="0"/>
    <n v="0"/>
    <n v="0"/>
    <n v="0"/>
    <n v="0"/>
    <n v="0"/>
    <n v="0"/>
    <n v="0"/>
    <n v="0"/>
    <n v="0"/>
    <n v="0"/>
    <x v="0"/>
    <m/>
    <s v="no impacts"/>
    <x v="8"/>
    <s v="no impacts"/>
    <x v="6"/>
    <s v=""/>
  </r>
  <r>
    <s v="Foumban-Camtel-II"/>
    <s v="OST_235"/>
    <s v="OUEST"/>
    <s v="CAMUSAT"/>
    <s v="Medium Grid + GE"/>
    <s v="OUEST"/>
    <s v="Foumban"/>
    <s v="Huawei"/>
    <n v="1.0848186386556062"/>
    <n v="0.62618959972377042"/>
    <n v="0"/>
    <n v="0"/>
    <n v="0"/>
    <n v="0"/>
    <n v="0"/>
    <n v="0"/>
    <n v="0"/>
    <n v="0"/>
    <n v="0"/>
    <n v="0"/>
    <n v="0"/>
    <n v="0"/>
    <x v="0"/>
    <m/>
    <s v="no impacts"/>
    <x v="8"/>
    <s v="no impacts"/>
    <x v="6"/>
    <s v=""/>
  </r>
  <r>
    <s v="Buea-Service-Center-IHS"/>
    <s v="SUO_182"/>
    <s v="SUD-OUEST"/>
    <s v="IHS"/>
    <s v="Grid-Gen"/>
    <s v="SUD-OUEST"/>
    <s v="Buea"/>
    <s v="Huawei"/>
    <n v="0"/>
    <n v="0.62601124894059634"/>
    <n v="0"/>
    <n v="0"/>
    <n v="0"/>
    <n v="0"/>
    <n v="0"/>
    <n v="0"/>
    <n v="0"/>
    <n v="0"/>
    <n v="0"/>
    <n v="0"/>
    <n v="0"/>
    <n v="0"/>
    <x v="0"/>
    <m/>
    <s v="no impacts"/>
    <x v="8"/>
    <s v="no impacts"/>
    <x v="6"/>
    <s v=""/>
  </r>
  <r>
    <s v="Buea-UB-Lamp-IHS"/>
    <s v="SUO_200"/>
    <s v="SUD-OUEST"/>
    <s v="IHS"/>
    <s v="Grid-Gen"/>
    <s v="SUD-OUEST"/>
    <s v="Buea"/>
    <s v="Huawei"/>
    <n v="0"/>
    <n v="0.62467361806679156"/>
    <n v="0"/>
    <n v="0"/>
    <n v="0"/>
    <n v="0"/>
    <n v="0"/>
    <n v="0"/>
    <n v="0"/>
    <n v="0"/>
    <n v="0"/>
    <n v="0"/>
    <n v="0"/>
    <n v="0"/>
    <x v="0"/>
    <m/>
    <s v="no impacts"/>
    <x v="8"/>
    <s v="no impacts"/>
    <x v="6"/>
    <s v=""/>
  </r>
  <r>
    <s v="Buea-Soppo-University-IHS"/>
    <s v="SUO_199"/>
    <s v="SUD-OUEST"/>
    <s v="IHS"/>
    <s v="Grid-Gen"/>
    <s v="SUD-OUEST"/>
    <s v="Buea"/>
    <s v="Huawei"/>
    <n v="0"/>
    <n v="0.6242277411088567"/>
    <n v="0"/>
    <n v="0"/>
    <n v="0"/>
    <n v="0"/>
    <n v="0"/>
    <n v="0"/>
    <n v="0"/>
    <n v="0"/>
    <n v="0"/>
    <n v="0"/>
    <n v="0"/>
    <n v="0"/>
    <x v="0"/>
    <m/>
    <s v="no impacts"/>
    <x v="8"/>
    <s v="no impacts"/>
    <x v="6"/>
    <s v=""/>
  </r>
  <r>
    <s v="Buea-Dirty-South-HIS"/>
    <s v="SUO_260"/>
    <s v="SUD-OUEST"/>
    <m/>
    <m/>
    <s v="SUD-OUEST"/>
    <s v="Buea"/>
    <s v="Huawei"/>
    <n v="0"/>
    <n v="0.62319330656644789"/>
    <n v="0"/>
    <n v="0"/>
    <n v="0"/>
    <n v="0"/>
    <n v="0"/>
    <n v="0"/>
    <n v="0"/>
    <n v="0"/>
    <n v="0"/>
    <n v="0"/>
    <n v="0"/>
    <n v="0"/>
    <x v="0"/>
    <m/>
    <s v="no impacts"/>
    <x v="8"/>
    <s v="no impacts"/>
    <x v="6"/>
    <s v=""/>
  </r>
  <r>
    <s v="Meiganga-Universite"/>
    <s v="ADM_171"/>
    <s v="ADAMAOUA"/>
    <s v="CAMUSAT"/>
    <s v="Hybrid Solar - S3"/>
    <s v="ADAMAOUA"/>
    <s v="Meiganga"/>
    <s v="Huawei"/>
    <n v="0"/>
    <n v="0.53630080500409483"/>
    <n v="0"/>
    <n v="0"/>
    <n v="0"/>
    <n v="0"/>
    <n v="0"/>
    <n v="0"/>
    <n v="0"/>
    <n v="0"/>
    <n v="0"/>
    <n v="0"/>
    <n v="0"/>
    <n v="0"/>
    <x v="0"/>
    <m/>
    <s v="no impacts"/>
    <x v="8"/>
    <s v="no impacts"/>
    <x v="6"/>
    <s v=""/>
  </r>
  <r>
    <s v="Limbe-Federal-Qter"/>
    <s v="SUO_065"/>
    <s v="SUD-OUEST"/>
    <s v="IHS"/>
    <s v="Grid-Gen"/>
    <s v="SUD-OUEST"/>
    <s v="Limbe"/>
    <s v="Huawei"/>
    <n v="4.3220637040461369"/>
    <n v="0.15391672587912658"/>
    <n v="0"/>
    <n v="0"/>
    <n v="0"/>
    <n v="0"/>
    <n v="0"/>
    <n v="0"/>
    <n v="0"/>
    <n v="0"/>
    <n v="0"/>
    <n v="0"/>
    <n v="0"/>
    <n v="0"/>
    <x v="0"/>
    <m/>
    <s v="no impacts"/>
    <x v="8"/>
    <s v="no impacts"/>
    <x v="6"/>
    <s v=""/>
  </r>
  <r>
    <s v="Japoma-Village"/>
    <s v="LIT_254"/>
    <s v="Douala"/>
    <s v="IHS"/>
    <s v="Grid-Gen"/>
    <s v="LITTORAL"/>
    <s v="Douala"/>
    <s v="ZTE"/>
    <n v="0"/>
    <n v="0.13804350617664471"/>
    <n v="0"/>
    <n v="0"/>
    <n v="0"/>
    <n v="0"/>
    <n v="39.393478924644647"/>
    <n v="0"/>
    <n v="0"/>
    <n v="0"/>
    <n v="0"/>
    <n v="0"/>
    <n v="0"/>
    <n v="0"/>
    <x v="0"/>
    <m/>
    <s v="no impacts"/>
    <x v="8"/>
    <s v="no impacts"/>
    <x v="6"/>
    <s v=""/>
  </r>
  <r>
    <s v="LIT_853_Z_Japoma-Petit-Chateau"/>
    <s v="LIT_853"/>
    <s v="Douala"/>
    <m/>
    <e v="#N/A"/>
    <s v="LITTORAL"/>
    <s v="Douala"/>
    <s v="ZTE"/>
    <n v="0"/>
    <n v="0.13634917373649205"/>
    <n v="0"/>
    <n v="0"/>
    <n v="0"/>
    <n v="0"/>
    <n v="39.707162282091019"/>
    <n v="0"/>
    <n v="0"/>
    <n v="0"/>
    <n v="0"/>
    <n v="0"/>
    <n v="0"/>
    <n v="0"/>
    <x v="0"/>
    <m/>
    <s v="no impacts"/>
    <x v="8"/>
    <s v="no impacts"/>
    <x v="6"/>
    <s v=""/>
  </r>
  <r>
    <s v="Sangmelima-Akon-MTN"/>
    <s v="SUD_258"/>
    <s v="CENTRE"/>
    <s v="IHS"/>
    <s v="Grid-Gen"/>
    <s v="SUD"/>
    <s v="Sangmelima"/>
    <s v="ZTE"/>
    <n v="0"/>
    <n v="0.13228277588012607"/>
    <n v="0"/>
    <n v="0"/>
    <n v="0"/>
    <n v="0"/>
    <n v="0"/>
    <n v="0"/>
    <n v="0"/>
    <n v="0"/>
    <n v="0"/>
    <n v="0"/>
    <n v="0"/>
    <n v="0"/>
    <x v="0"/>
    <m/>
    <s v="no impacts"/>
    <x v="8"/>
    <s v="no impacts"/>
    <x v="6"/>
    <s v=""/>
  </r>
  <r>
    <s v="Ngd-Aoudi-IHS"/>
    <s v="ADM_115"/>
    <s v="Ngaoundere"/>
    <s v="IHS"/>
    <s v="Grid-Gen"/>
    <s v="ADAMAOUA"/>
    <s v="Ngaoundere"/>
    <s v="Huawei"/>
    <n v="0.74819937049307572"/>
    <n v="0.10906150391087596"/>
    <n v="0"/>
    <n v="0"/>
    <n v="0"/>
    <n v="0"/>
    <n v="0"/>
    <n v="0"/>
    <n v="0"/>
    <n v="0"/>
    <n v="0"/>
    <n v="0"/>
    <n v="0"/>
    <n v="0"/>
    <x v="0"/>
    <m/>
    <s v="no impacts"/>
    <x v="8"/>
    <s v="no impacts"/>
    <x v="6"/>
    <s v=""/>
  </r>
  <r>
    <s v="Djamboutou"/>
    <s v="NRD_003"/>
    <s v="Garoua"/>
    <s v="IHS"/>
    <s v="Grid-Gen"/>
    <s v="NORD"/>
    <s v="Garoua"/>
    <s v="Huawei"/>
    <n v="1.5203512511664143"/>
    <n v="9.8627983095199379E-2"/>
    <n v="0"/>
    <n v="0"/>
    <n v="0"/>
    <n v="0"/>
    <n v="0"/>
    <n v="0"/>
    <n v="0"/>
    <n v="0"/>
    <n v="0"/>
    <n v="0"/>
    <n v="0"/>
    <n v="0"/>
    <x v="0"/>
    <m/>
    <s v="no impacts"/>
    <x v="8"/>
    <s v="no impacts"/>
    <x v="6"/>
    <s v=""/>
  </r>
  <r>
    <s v="Kribi-Hotel-Paradis-IHS"/>
    <s v="SUD_080"/>
    <s v="LITTORAL"/>
    <s v="IHS"/>
    <s v="Grid-Gen"/>
    <s v="SUD"/>
    <s v="Kribi"/>
    <s v="ZTE"/>
    <n v="0"/>
    <n v="8.0382697976503312E-2"/>
    <n v="0"/>
    <n v="0"/>
    <n v="0"/>
    <n v="0"/>
    <n v="0"/>
    <n v="0"/>
    <n v="0"/>
    <n v="0"/>
    <n v="0"/>
    <n v="0"/>
    <n v="0"/>
    <n v="0"/>
    <x v="0"/>
    <m/>
    <s v="no impacts"/>
    <x v="8"/>
    <s v="no impacts"/>
    <x v="6"/>
    <s v=""/>
  </r>
  <r>
    <s v="Japoma-II"/>
    <s v="LIT_646"/>
    <s v="Douala"/>
    <m/>
    <m/>
    <s v="LITTORAL"/>
    <s v="Douala"/>
    <s v="ZTE"/>
    <n v="0"/>
    <n v="7.9936821018568263E-2"/>
    <n v="0"/>
    <n v="0"/>
    <n v="0"/>
    <n v="0"/>
    <n v="25.63542817029218"/>
    <n v="0"/>
    <n v="0"/>
    <n v="0"/>
    <n v="0"/>
    <n v="0"/>
    <n v="0"/>
    <n v="0"/>
    <x v="0"/>
    <m/>
    <s v="no impacts"/>
    <x v="8"/>
    <s v="no impacts"/>
    <x v="6"/>
    <s v=""/>
  </r>
  <r>
    <s v="Limbe-Down-Beach-II"/>
    <s v="SUO_050"/>
    <s v="SUD-OUEST"/>
    <s v="IHS"/>
    <s v="GridOnly"/>
    <s v="SUD-OUEST"/>
    <s v="Limbe"/>
    <s v="Huawei"/>
    <n v="2.8344219865138274"/>
    <n v="7.6958362939563346E-2"/>
    <n v="0"/>
    <n v="0"/>
    <n v="0"/>
    <n v="0"/>
    <n v="0"/>
    <n v="0"/>
    <n v="0"/>
    <n v="0"/>
    <n v="0"/>
    <n v="0"/>
    <n v="0"/>
    <n v="0"/>
    <x v="0"/>
    <m/>
    <s v="no impacts"/>
    <x v="8"/>
    <s v="no impacts"/>
    <x v="6"/>
    <s v=""/>
  </r>
  <r>
    <s v="Limbe-Fini-Hotel"/>
    <s v="SUO_078"/>
    <s v="SUD-OUEST"/>
    <s v="IHS"/>
    <s v="Grid-Gen"/>
    <s v="SUD-OUEST"/>
    <s v="Limbe"/>
    <s v="Huawei"/>
    <n v="0.4318764214557419"/>
    <n v="7.6601661373215404E-2"/>
    <n v="0"/>
    <n v="0"/>
    <n v="0"/>
    <n v="0"/>
    <n v="0"/>
    <n v="0"/>
    <n v="0"/>
    <n v="0"/>
    <n v="0"/>
    <n v="0"/>
    <n v="0"/>
    <n v="0"/>
    <x v="0"/>
    <m/>
    <s v="no impacts"/>
    <x v="8"/>
    <s v="no impacts"/>
    <x v="6"/>
    <s v=""/>
  </r>
  <r>
    <s v="Maroua-Tchadeo-III"/>
    <s v="EXN_249"/>
    <s v="Maroua"/>
    <s v="CAMUSAT"/>
    <s v="Medium Grid + GE"/>
    <s v="EXTREME-NORD"/>
    <s v="Maroua"/>
    <s v="Huawei"/>
    <n v="0.18708997154948306"/>
    <n v="6.9021753088322146E-2"/>
    <n v="0"/>
    <n v="0"/>
    <n v="0"/>
    <n v="0"/>
    <n v="4.9046465372838757E-3"/>
    <n v="0"/>
    <n v="0"/>
    <n v="0"/>
    <n v="0"/>
    <n v="0"/>
    <n v="0"/>
    <n v="0"/>
    <x v="0"/>
    <m/>
    <s v="no impacts"/>
    <x v="8"/>
    <s v="no impacts"/>
    <x v="6"/>
    <s v=""/>
  </r>
  <r>
    <s v="Ndogp-Bloc-13"/>
    <s v="LIT_292"/>
    <s v="Douala"/>
    <s v="IHS"/>
    <s v="Grid-Gen"/>
    <s v="LITTORAL"/>
    <s v="Douala"/>
    <s v="ZTE"/>
    <n v="0"/>
    <n v="4.6710070113259602E-2"/>
    <n v="0"/>
    <n v="0"/>
    <n v="0"/>
    <n v="0"/>
    <n v="0"/>
    <n v="0"/>
    <n v="0"/>
    <n v="0"/>
    <n v="0"/>
    <n v="0"/>
    <n v="0"/>
    <n v="0"/>
    <x v="0"/>
    <m/>
    <s v="no impacts"/>
    <x v="8"/>
    <s v="no impacts"/>
    <x v="6"/>
    <s v=""/>
  </r>
  <r>
    <s v="Sonara"/>
    <s v="SUO_171"/>
    <s v="SUD-OUEST"/>
    <s v="CAMUSAT"/>
    <s v="Medium Grid + GE"/>
    <s v="SUD-OUEST"/>
    <s v="Limbe"/>
    <s v="Huawei"/>
    <n v="5.5856790028336381"/>
    <n v="4.5925326667294479E-2"/>
    <n v="0"/>
    <n v="0"/>
    <n v="0"/>
    <n v="0"/>
    <n v="0"/>
    <n v="0"/>
    <n v="10.081634720474383"/>
    <n v="0"/>
    <n v="0"/>
    <n v="0"/>
    <n v="0"/>
    <n v="0"/>
    <x v="0"/>
    <m/>
    <s v="no impacts"/>
    <x v="8"/>
    <s v="no impacts"/>
    <x v="6"/>
    <s v=""/>
  </r>
  <r>
    <s v="Guider"/>
    <s v="NRD_006"/>
    <s v="NORD"/>
    <s v="CAMUSAT"/>
    <s v="Good Grid + Solar + GE"/>
    <s v="NORD"/>
    <s v="Guider"/>
    <s v="Huawei"/>
    <n v="2.8504378868428484"/>
    <n v="2.7555196000376675E-2"/>
    <n v="0"/>
    <n v="0"/>
    <n v="0"/>
    <n v="0"/>
    <n v="0"/>
    <n v="0"/>
    <n v="0"/>
    <n v="0"/>
    <n v="0"/>
    <n v="0"/>
    <n v="0"/>
    <n v="0"/>
    <x v="0"/>
    <m/>
    <s v="no impacts"/>
    <x v="8"/>
    <s v="no impacts"/>
    <x v="6"/>
    <s v=""/>
  </r>
  <r>
    <s v="Santa-Barbara-Yde-IHS"/>
    <s v="CTR_163"/>
    <s v="Yaounde"/>
    <s v="IHS"/>
    <s v="Grid-Gen"/>
    <s v="CENTRE"/>
    <s v="Yaounde"/>
    <s v="ZTE"/>
    <n v="2.6742451481452942"/>
    <n v="2.1616114920683799E-2"/>
    <n v="0"/>
    <n v="0"/>
    <n v="0"/>
    <n v="0"/>
    <n v="0"/>
    <n v="0"/>
    <n v="0"/>
    <n v="0"/>
    <n v="0"/>
    <n v="0"/>
    <n v="0"/>
    <n v="0"/>
    <x v="0"/>
    <m/>
    <s v="no impacts"/>
    <x v="8"/>
    <s v="no impacts"/>
    <x v="6"/>
    <s v=""/>
  </r>
  <r>
    <s v="Makong-II-IHS"/>
    <s v="OST_256"/>
    <s v="OUEST"/>
    <s v="IHS"/>
    <s v="Grid-Gen"/>
    <s v="OUEST"/>
    <s v="Dschang"/>
    <s v="NOKIA"/>
    <n v="0"/>
    <n v="1.7949912555833222E-2"/>
    <n v="0"/>
    <n v="0"/>
    <n v="0"/>
    <n v="0"/>
    <n v="0"/>
    <n v="0"/>
    <n v="0"/>
    <n v="0"/>
    <n v="0"/>
    <n v="0"/>
    <n v="0"/>
    <n v="0"/>
    <x v="0"/>
    <m/>
    <s v="no impacts"/>
    <x v="8"/>
    <s v="no impacts"/>
    <x v="6"/>
    <s v=""/>
  </r>
  <r>
    <s v="Ekindi-MTN"/>
    <s v="SUO_045"/>
    <s v="SUD-OUEST"/>
    <s v="IHS"/>
    <s v="Grid-Gen"/>
    <s v="SUD-OUEST"/>
    <s v="Ekindi"/>
    <s v="NOKIA"/>
    <n v="0"/>
    <n v="9.693078972476326E-3"/>
    <n v="0"/>
    <n v="0"/>
    <n v="0"/>
    <n v="0"/>
    <n v="4.6892229631513273E-2"/>
    <n v="0"/>
    <n v="0"/>
    <n v="0"/>
    <n v="0"/>
    <n v="0"/>
    <n v="0"/>
    <n v="0"/>
    <x v="2"/>
    <m/>
    <s v="no impacts"/>
    <x v="8"/>
    <s v="no impacts"/>
    <x v="6"/>
    <s v=""/>
  </r>
  <r>
    <s v="Ngd-Projet-Laitier"/>
    <s v="ADM_034"/>
    <s v="Ngaoundere"/>
    <s v="IHS"/>
    <s v="Grid-Gen"/>
    <s v="ADAMAOUA"/>
    <s v="Ngaoundere"/>
    <s v="Huawei"/>
    <n v="0"/>
    <n v="5.6893899832492949E-3"/>
    <n v="0"/>
    <n v="0"/>
    <n v="0"/>
    <n v="0"/>
    <n v="0"/>
    <n v="0"/>
    <n v="5.5163897235705542E-2"/>
    <n v="0"/>
    <n v="0"/>
    <n v="0"/>
    <n v="0"/>
    <n v="0"/>
    <x v="0"/>
    <m/>
    <s v="no impacts"/>
    <x v="8"/>
    <s v="no impacts"/>
    <x v="6"/>
    <s v=""/>
  </r>
  <r>
    <s v="Ngd-Dang"/>
    <s v="ADM_017"/>
    <s v="Ngaoundere"/>
    <s v="IHS"/>
    <s v="Grid-Gen"/>
    <s v="ADAMAOUA"/>
    <s v="Ngaoundere"/>
    <s v="Huawei"/>
    <n v="0"/>
    <n v="5.5467093567101271E-3"/>
    <n v="0"/>
    <n v="0"/>
    <n v="0"/>
    <n v="0"/>
    <n v="0"/>
    <n v="0"/>
    <n v="4.8261721926873322E-2"/>
    <n v="0"/>
    <n v="0"/>
    <n v="0"/>
    <n v="0"/>
    <n v="0"/>
    <x v="0"/>
    <m/>
    <s v="no impacts"/>
    <x v="8"/>
    <s v="no impacts"/>
    <x v="6"/>
    <s v=""/>
  </r>
  <r>
    <s v="Ngd-Bini"/>
    <s v="ADM_069"/>
    <s v="Ngaoundere"/>
    <s v="IHS"/>
    <s v="Grid-Gen"/>
    <s v="ADAMAOUA"/>
    <s v="Ngaoundere"/>
    <s v="Huawei"/>
    <n v="0"/>
    <n v="5.0651622421404368E-3"/>
    <n v="0"/>
    <n v="0"/>
    <n v="0"/>
    <n v="0"/>
    <n v="0"/>
    <n v="0"/>
    <n v="3.7578510014753173E-2"/>
    <n v="0"/>
    <n v="0"/>
    <n v="0"/>
    <n v="0"/>
    <n v="0"/>
    <x v="0"/>
    <m/>
    <s v="no impacts"/>
    <x v="8"/>
    <s v="no impacts"/>
    <x v="6"/>
    <s v=""/>
  </r>
  <r>
    <s v="Ngd-University-II-IHS"/>
    <s v="ADM_127"/>
    <s v="Ngaoundere"/>
    <s v="IHS"/>
    <s v="Grid-Gen"/>
    <s v="ADAMAOUA"/>
    <s v="Ngaoundere"/>
    <s v="Huawei"/>
    <n v="0"/>
    <n v="4.6192852842055401E-3"/>
    <n v="0"/>
    <n v="0"/>
    <n v="0"/>
    <n v="0"/>
    <n v="0"/>
    <n v="0"/>
    <n v="3.5812837261330985E-2"/>
    <n v="0"/>
    <n v="0"/>
    <n v="0"/>
    <n v="0"/>
    <n v="0"/>
    <x v="0"/>
    <m/>
    <s v="no impacts"/>
    <x v="8"/>
    <s v="no impacts"/>
    <x v="6"/>
    <s v=""/>
  </r>
  <r>
    <s v="Ngd-Universite"/>
    <s v="ADM_003"/>
    <s v="Ngaoundere"/>
    <s v="IHS"/>
    <s v="Grid-Gen"/>
    <s v="ADAMAOUA"/>
    <s v="Ngaoundere"/>
    <s v="Huawei"/>
    <n v="0"/>
    <n v="4.2269135612228309E-3"/>
    <n v="0"/>
    <n v="0"/>
    <n v="0"/>
    <n v="0"/>
    <n v="0"/>
    <n v="0"/>
    <n v="5.2845337054444073E-2"/>
    <n v="0"/>
    <n v="0"/>
    <n v="0"/>
    <n v="0"/>
    <n v="0"/>
    <x v="0"/>
    <m/>
    <s v="no impacts"/>
    <x v="8"/>
    <s v="no impacts"/>
    <x v="6"/>
    <s v=""/>
  </r>
  <r>
    <s v="Ngaoundere-University-IHS"/>
    <s v="ADM_076"/>
    <s v="Ngaoundere"/>
    <s v="IHS"/>
    <s v="Grid-Gen"/>
    <s v="ADAMAOUA"/>
    <s v="Ngaoundere"/>
    <s v="Huawei"/>
    <n v="0"/>
    <n v="4.0128926214140796E-3"/>
    <n v="0"/>
    <n v="0"/>
    <n v="0"/>
    <n v="0"/>
    <n v="0"/>
    <n v="0"/>
    <n v="2.823292897643772E-2"/>
    <n v="0"/>
    <n v="0"/>
    <n v="0"/>
    <n v="0"/>
    <n v="0"/>
    <x v="0"/>
    <m/>
    <s v="no impacts"/>
    <x v="8"/>
    <s v="no impacts"/>
    <x v="6"/>
    <s v=""/>
  </r>
  <r>
    <s v="Indoor-Agence-Ngaoundere"/>
    <s v="ADM_176"/>
    <s v="Ngaoundere"/>
    <m/>
    <m/>
    <s v="ADAMAOUA"/>
    <s v="Ngaoundere"/>
    <s v="Huawei"/>
    <n v="0"/>
    <n v="2.9427879223703247E-3"/>
    <n v="0"/>
    <n v="0"/>
    <n v="0"/>
    <n v="0"/>
    <n v="0"/>
    <n v="0"/>
    <n v="0"/>
    <n v="0"/>
    <n v="0"/>
    <n v="0"/>
    <n v="0"/>
    <n v="0"/>
    <x v="0"/>
    <m/>
    <s v="no impacts"/>
    <x v="8"/>
    <s v="no impacts"/>
    <x v="6"/>
    <s v=""/>
  </r>
  <r>
    <s v="Buea-Orange"/>
    <s v="SUO_007"/>
    <s v="SUD-OUEST"/>
    <s v="IHS"/>
    <s v="Grid-Gen"/>
    <s v="SUD-OUEST"/>
    <s v="Buea"/>
    <s v="Huawei"/>
    <n v="0"/>
    <n v="8.9175391586979543E-5"/>
    <n v="0"/>
    <n v="0"/>
    <n v="0"/>
    <n v="0"/>
    <n v="6.9556805437844052E-3"/>
    <n v="0"/>
    <n v="0"/>
    <n v="0"/>
    <n v="0"/>
    <n v="0"/>
    <n v="0"/>
    <n v="0"/>
    <x v="0"/>
    <m/>
    <s v="no impacts"/>
    <x v="8"/>
    <s v="no impacts"/>
    <x v="6"/>
    <s v=""/>
  </r>
  <r>
    <s v="Madison"/>
    <s v="CTR_071"/>
    <s v="Yaounde"/>
    <s v="IHS"/>
    <s v="Grid-Gen"/>
    <s v="CENTRE"/>
    <s v="Yaounde"/>
    <s v="ZTE"/>
    <n v="0"/>
    <n v="0"/>
    <n v="0"/>
    <n v="0"/>
    <n v="0"/>
    <n v="0"/>
    <n v="0"/>
    <n v="0"/>
    <n v="0"/>
    <n v="0"/>
    <n v="0"/>
    <n v="0"/>
    <n v="0"/>
    <n v="0"/>
    <x v="0"/>
    <m/>
    <s v="no impacts"/>
    <x v="8"/>
    <s v="no impacts"/>
    <x v="6"/>
    <s v=""/>
  </r>
  <r>
    <s v="Mini-Ferme"/>
    <s v="CTR_050"/>
    <s v="Yaounde"/>
    <s v="IHS"/>
    <s v="GridOnly"/>
    <s v="CENTRE"/>
    <s v="Yaounde"/>
    <s v="ZTE"/>
    <n v="0"/>
    <n v="0"/>
    <n v="0"/>
    <n v="0"/>
    <n v="0"/>
    <n v="0"/>
    <n v="0"/>
    <n v="0"/>
    <n v="0.14492784640715975"/>
    <n v="0"/>
    <n v="0"/>
    <n v="0"/>
    <n v="0"/>
    <n v="0"/>
    <x v="0"/>
    <m/>
    <s v="no impacts"/>
    <x v="8"/>
    <s v="no impacts"/>
    <x v="6"/>
    <s v=""/>
  </r>
  <r>
    <s v="Biyem-assi-Stade"/>
    <s v="CTR_489"/>
    <s v="Yaounde"/>
    <s v="IHS"/>
    <s v="Grid-Lithium"/>
    <s v="CENTRE"/>
    <s v="Yaounde"/>
    <s v="ZTE"/>
    <n v="0"/>
    <n v="0"/>
    <n v="0"/>
    <n v="0"/>
    <n v="0"/>
    <n v="0"/>
    <n v="0"/>
    <n v="0"/>
    <n v="0"/>
    <n v="0"/>
    <n v="0"/>
    <n v="0"/>
    <n v="0"/>
    <n v="0"/>
    <x v="0"/>
    <m/>
    <s v="no impacts"/>
    <x v="8"/>
    <s v="no impacts"/>
    <x v="6"/>
    <s v=""/>
  </r>
  <r>
    <s v="Kribi-Kienke-Bridge-IHS"/>
    <s v="SUD_042"/>
    <s v="LITTORAL"/>
    <s v="IHS"/>
    <s v="Grid-Gen"/>
    <s v="SUD"/>
    <s v="Kribi"/>
    <s v="ZTE"/>
    <n v="0"/>
    <n v="0"/>
    <n v="0"/>
    <n v="0"/>
    <n v="0"/>
    <n v="0"/>
    <n v="0"/>
    <n v="0"/>
    <n v="0"/>
    <n v="0"/>
    <n v="0"/>
    <n v="0"/>
    <n v="0"/>
    <n v="0"/>
    <x v="0"/>
    <m/>
    <s v="no impacts"/>
    <x v="8"/>
    <s v="no impacts"/>
    <x v="6"/>
    <s v=""/>
  </r>
  <r>
    <s v="Entree-Cite-Verte-IHS"/>
    <s v="CTR_519"/>
    <s v="Yaounde"/>
    <s v="IHS"/>
    <s v="Grid-Gen"/>
    <s v="CENTRE"/>
    <s v="Yaounde"/>
    <s v="ZTE"/>
    <n v="0"/>
    <n v="0"/>
    <n v="0"/>
    <n v="0"/>
    <n v="0"/>
    <n v="0"/>
    <n v="0"/>
    <n v="0"/>
    <n v="6.9503300202891458E-2"/>
    <n v="0"/>
    <n v="0"/>
    <n v="0"/>
    <n v="0"/>
    <n v="0"/>
    <x v="0"/>
    <m/>
    <s v="no impacts"/>
    <x v="8"/>
    <s v="no impacts"/>
    <x v="6"/>
    <s v=""/>
  </r>
  <r>
    <s v="CTN"/>
    <s v="LIT_003"/>
    <s v="Douala"/>
    <s v="CAMUSAT"/>
    <s v="Good Grid 100%"/>
    <s v="LITTORAL"/>
    <s v="Douala"/>
    <s v="ZTE"/>
    <n v="0"/>
    <n v="0"/>
    <n v="0"/>
    <n v="0"/>
    <n v="0"/>
    <n v="0"/>
    <n v="0"/>
    <n v="0"/>
    <n v="0"/>
    <n v="0"/>
    <n v="0"/>
    <n v="0"/>
    <n v="0"/>
    <n v="0"/>
    <x v="0"/>
    <m/>
    <s v="no impacts"/>
    <x v="8"/>
    <s v="no impacts"/>
    <x v="6"/>
    <s v=""/>
  </r>
  <r>
    <s v="Cradat"/>
    <s v="CTR_579"/>
    <s v="Yaounde"/>
    <s v="CAMUSAT"/>
    <s v="Good Grid + GE"/>
    <s v="CENTRE"/>
    <s v="Yaounde"/>
    <s v="ZTE"/>
    <n v="0"/>
    <n v="0"/>
    <n v="0"/>
    <n v="0"/>
    <n v="0"/>
    <n v="0"/>
    <n v="0"/>
    <n v="0"/>
    <n v="0"/>
    <n v="0"/>
    <n v="0"/>
    <n v="0"/>
    <n v="0"/>
    <n v="0"/>
    <x v="0"/>
    <m/>
    <s v="no impacts"/>
    <x v="8"/>
    <s v="no impacts"/>
    <x v="6"/>
    <s v=""/>
  </r>
  <r>
    <s v="Ekoumdoum-II"/>
    <s v="CTR_665"/>
    <s v="Yaounde"/>
    <s v="CAMUSAT"/>
    <s v="HGB"/>
    <s v="CENTRE"/>
    <s v="Yaounde"/>
    <s v="ZTE"/>
    <n v="0"/>
    <n v="0"/>
    <n v="0"/>
    <n v="0"/>
    <n v="0"/>
    <n v="0"/>
    <n v="0"/>
    <n v="0"/>
    <n v="0"/>
    <n v="0"/>
    <n v="0"/>
    <n v="0"/>
    <n v="0"/>
    <n v="0"/>
    <x v="0"/>
    <m/>
    <s v="no impacts"/>
    <x v="8"/>
    <s v="no impacts"/>
    <x v="6"/>
    <s v=""/>
  </r>
  <r>
    <s v="Buea-Salvation-Pharmacy-HIS"/>
    <s v="SUO_259"/>
    <s v="SUD-OUEST"/>
    <s v="IHS"/>
    <m/>
    <s v="SUD-OUEST"/>
    <s v="Buea"/>
    <s v="Huawei"/>
    <n v="0"/>
    <n v="0"/>
    <n v="0"/>
    <n v="0"/>
    <n v="0"/>
    <n v="0"/>
    <n v="0"/>
    <n v="0"/>
    <n v="0"/>
    <n v="0"/>
    <n v="0"/>
    <n v="0"/>
    <n v="0"/>
    <n v="0"/>
    <x v="0"/>
    <m/>
    <s v="no impacts"/>
    <x v="8"/>
    <s v="no impacts"/>
    <x v="6"/>
    <s v=""/>
  </r>
  <r>
    <s v="Buea-Centre-Ville"/>
    <s v="SUO_063"/>
    <s v="SUD-OUEST"/>
    <s v="IHS"/>
    <s v="Grid-Gen"/>
    <s v="SUD-OUEST"/>
    <s v="Buea"/>
    <s v="Huawei"/>
    <n v="0"/>
    <n v="0"/>
    <n v="0"/>
    <n v="0"/>
    <n v="0"/>
    <n v="0"/>
    <n v="0"/>
    <n v="0"/>
    <n v="0"/>
    <n v="0"/>
    <n v="0"/>
    <n v="0"/>
    <n v="0"/>
    <n v="0"/>
    <x v="0"/>
    <m/>
    <s v="no impacts"/>
    <x v="8"/>
    <s v="no impacts"/>
    <x v="6"/>
    <s v=""/>
  </r>
  <r>
    <s v="Great-Soppo-IHS"/>
    <s v="SUO_181"/>
    <s v="SUD-OUEST"/>
    <s v="IHS"/>
    <s v="Grid-Gen"/>
    <s v="SUD-OUEST"/>
    <s v="Buea"/>
    <s v="Huawei"/>
    <n v="0"/>
    <n v="0"/>
    <n v="0"/>
    <n v="0"/>
    <n v="0"/>
    <n v="0"/>
    <n v="0"/>
    <n v="0"/>
    <n v="0"/>
    <n v="0"/>
    <n v="0"/>
    <n v="0"/>
    <n v="0"/>
    <n v="0"/>
    <x v="0"/>
    <m/>
    <s v="no impacts"/>
    <x v="8"/>
    <s v="no impacts"/>
    <x v="6"/>
    <s v=""/>
  </r>
  <r>
    <s v="Kapanyaye-IHS"/>
    <s v="NRD_109"/>
    <s v="NORD"/>
    <s v="IHS"/>
    <s v="Solar-Gen"/>
    <s v="NORD"/>
    <s v="Kapanyaye"/>
    <s v="NOKIA"/>
    <n v="0"/>
    <n v="0"/>
    <n v="0"/>
    <n v="0"/>
    <n v="0"/>
    <n v="0"/>
    <n v="0"/>
    <n v="0"/>
    <n v="0"/>
    <n v="0"/>
    <n v="0"/>
    <n v="0"/>
    <n v="0"/>
    <n v="0"/>
    <x v="0"/>
    <m/>
    <s v="no impacts"/>
    <x v="8"/>
    <s v="no impacts"/>
    <x v="6"/>
    <s v=""/>
  </r>
  <r>
    <s v="CTR_006_Z_Mbankolo"/>
    <s v="CTR_006"/>
    <s v="Yaounde"/>
    <s v="OCM/Datacenter"/>
    <s v="Grid-Gen"/>
    <s v="CENTRE"/>
    <s v="Yaounde"/>
    <s v="ZTE"/>
    <n v="0"/>
    <n v="0"/>
    <n v="0"/>
    <n v="0"/>
    <n v="0"/>
    <n v="0"/>
    <n v="0"/>
    <n v="0"/>
    <n v="0"/>
    <n v="0"/>
    <n v="0"/>
    <n v="0"/>
    <n v="0"/>
    <n v="0"/>
    <x v="0"/>
    <m/>
    <s v="no impacts"/>
    <x v="8"/>
    <s v="no impacts"/>
    <x v="6"/>
    <s v=""/>
  </r>
  <r>
    <s v="Kribi-Ndjibo"/>
    <s v="SUD_081"/>
    <s v="LITTORAL"/>
    <s v="CAMUSAT"/>
    <s v="Good Grid + Solar + GE"/>
    <s v="SUD"/>
    <s v="Kribi"/>
    <s v="ZTE"/>
    <n v="13.398584750865359"/>
    <n v="0"/>
    <n v="0"/>
    <n v="0"/>
    <n v="0"/>
    <n v="0"/>
    <n v="0"/>
    <n v="0"/>
    <n v="0"/>
    <n v="0"/>
    <n v="0"/>
    <n v="0"/>
    <n v="0"/>
    <n v="0"/>
    <x v="0"/>
    <m/>
    <s v="no impacts"/>
    <x v="8"/>
    <s v="no impacts"/>
    <x v="6"/>
    <s v=""/>
  </r>
  <r>
    <s v="Foumban-Ndjisse-III"/>
    <s v="OST_229"/>
    <s v="OUEST"/>
    <s v="CAMUSAT"/>
    <s v="HGB"/>
    <s v="OUEST"/>
    <s v="Foumban"/>
    <s v="Huawei"/>
    <n v="0"/>
    <n v="0"/>
    <n v="0"/>
    <n v="0"/>
    <n v="0"/>
    <n v="0"/>
    <n v="8.0614553994629509E-3"/>
    <n v="0"/>
    <n v="0"/>
    <n v="0"/>
    <n v="0"/>
    <n v="0"/>
    <n v="0"/>
    <n v="0"/>
    <x v="0"/>
    <m/>
    <s v="no impacts"/>
    <x v="8"/>
    <s v="no impacts"/>
    <x v="6"/>
    <s v=""/>
  </r>
  <r>
    <s v="Sofavinc"/>
    <s v="CTR_261"/>
    <s v="Yaounde"/>
    <s v="IHS"/>
    <s v="Grid-Gen"/>
    <s v="CENTRE"/>
    <s v="Yaounde"/>
    <s v="ZTE"/>
    <n v="0"/>
    <n v="0"/>
    <n v="0"/>
    <n v="0"/>
    <n v="0"/>
    <n v="0"/>
    <n v="0"/>
    <n v="0"/>
    <n v="0"/>
    <n v="0"/>
    <n v="0"/>
    <n v="0"/>
    <n v="0"/>
    <n v="0"/>
    <x v="0"/>
    <m/>
    <s v="no impacts"/>
    <x v="8"/>
    <s v="no impacts"/>
    <x v="6"/>
    <s v=""/>
  </r>
  <r>
    <s v="Yelwa-MTN-IHS"/>
    <s v="NRD_097"/>
    <s v="Garoua"/>
    <s v="IHS"/>
    <s v="Grid-Gen"/>
    <s v="NORD"/>
    <s v="Garoua"/>
    <s v="Huawei"/>
    <n v="0"/>
    <n v="0"/>
    <n v="0"/>
    <n v="0"/>
    <n v="0"/>
    <n v="0"/>
    <n v="0"/>
    <n v="0"/>
    <n v="0"/>
    <n v="0"/>
    <n v="0"/>
    <n v="0"/>
    <n v="0"/>
    <n v="0"/>
    <x v="0"/>
    <m/>
    <s v="no impacts"/>
    <x v="8"/>
    <s v="no impacts"/>
    <x v="6"/>
    <s v=""/>
  </r>
  <r>
    <s v="CTR_954_Z_Nkolfoulou-III"/>
    <s v="CTR_954"/>
    <s v="Yaounde"/>
    <m/>
    <e v="#N/A"/>
    <s v="CENTRE"/>
    <s v="Yaounde"/>
    <s v="ZTE"/>
    <n v="0"/>
    <n v="0"/>
    <n v="0"/>
    <n v="0"/>
    <n v="0"/>
    <n v="0"/>
    <n v="0"/>
    <n v="0"/>
    <n v="0.62499464947650485"/>
    <n v="0"/>
    <n v="0"/>
    <n v="0"/>
    <n v="0"/>
    <n v="0"/>
    <x v="0"/>
    <m/>
    <s v="no impacts"/>
    <x v="8"/>
    <s v="no impacts"/>
    <x v="6"/>
    <s v=""/>
  </r>
  <r>
    <s v="Shell-Nsimeyong"/>
    <s v="CTR_056"/>
    <s v="Yaounde"/>
    <s v="IHS"/>
    <s v="Grid-Gen"/>
    <s v="CENTRE"/>
    <s v="Yaounde"/>
    <s v="ZTE"/>
    <n v="0.2307859134271032"/>
    <n v="0"/>
    <n v="0"/>
    <n v="0"/>
    <n v="0"/>
    <n v="0"/>
    <n v="0"/>
    <n v="0"/>
    <n v="0"/>
    <n v="0"/>
    <n v="0"/>
    <n v="0"/>
    <n v="0"/>
    <n v="0"/>
    <x v="0"/>
    <m/>
    <s v="no impacts"/>
    <x v="8"/>
    <s v="no impacts"/>
    <x v="6"/>
    <s v=""/>
  </r>
  <r>
    <s v="Messamendongo"/>
    <s v="CTR_007"/>
    <s v="Yaounde"/>
    <m/>
    <m/>
    <s v="CENTRE"/>
    <s v="Yaounde"/>
    <s v="ZTE"/>
    <n v="0"/>
    <n v="0"/>
    <n v="0"/>
    <n v="0"/>
    <n v="0"/>
    <n v="0"/>
    <n v="0"/>
    <n v="0"/>
    <n v="0"/>
    <n v="0"/>
    <n v="0"/>
    <n v="0"/>
    <n v="0"/>
    <n v="0"/>
    <x v="0"/>
    <m/>
    <s v="no impacts"/>
    <x v="8"/>
    <s v="no impacts"/>
    <x v="6"/>
    <s v=""/>
  </r>
  <r>
    <s v="Ndogbat"/>
    <s v="LIT_372"/>
    <s v="Douala"/>
    <s v="IHS"/>
    <s v="Grid-Lithium"/>
    <s v="LITTORAL"/>
    <s v="Douala"/>
    <s v="ZTE"/>
    <n v="0"/>
    <n v="0"/>
    <n v="0"/>
    <n v="0"/>
    <n v="0"/>
    <n v="0"/>
    <n v="0"/>
    <n v="0"/>
    <n v="6.581143899119074E-2"/>
    <n v="0"/>
    <n v="0"/>
    <n v="0"/>
    <n v="0"/>
    <n v="0"/>
    <x v="0"/>
    <m/>
    <s v="no impacts"/>
    <x v="8"/>
    <s v="no impacts"/>
    <x v="6"/>
    <s v=""/>
  </r>
  <r>
    <s v="Dschang-Vallee"/>
    <s v="OST_096"/>
    <s v="OUEST"/>
    <s v="IHS"/>
    <s v="Grid-Gen"/>
    <s v="OUEST"/>
    <s v="Dschang"/>
    <s v="Huawei"/>
    <n v="0"/>
    <n v="0"/>
    <n v="0"/>
    <n v="0"/>
    <n v="0"/>
    <n v="0"/>
    <n v="0"/>
    <n v="0"/>
    <n v="0"/>
    <n v="0"/>
    <n v="0"/>
    <n v="0"/>
    <n v="0"/>
    <n v="0"/>
    <x v="0"/>
    <m/>
    <s v="no impacts"/>
    <x v="8"/>
    <s v="no impacts"/>
    <x v="6"/>
    <s v=""/>
  </r>
  <r>
    <s v="Mfandena-IHS"/>
    <s v="CTR_643"/>
    <s v="Yaounde"/>
    <s v="IHS"/>
    <s v="Grid-Gen"/>
    <s v="CENTRE"/>
    <s v="Yaounde"/>
    <s v="ZTE"/>
    <n v="0"/>
    <n v="0"/>
    <n v="0"/>
    <n v="0"/>
    <n v="0"/>
    <n v="0"/>
    <n v="0"/>
    <n v="0"/>
    <n v="0"/>
    <n v="0"/>
    <n v="0"/>
    <n v="0"/>
    <n v="0"/>
    <n v="0"/>
    <x v="0"/>
    <m/>
    <s v="no impacts"/>
    <x v="8"/>
    <s v="no impacts"/>
    <x v="6"/>
    <s v=""/>
  </r>
  <r>
    <s v="La-Rose"/>
    <s v="LIT_009"/>
    <s v="Douala"/>
    <s v="IHS"/>
    <s v="Grid-Gen"/>
    <s v="LITTORAL"/>
    <s v="Douala"/>
    <s v="ZTE"/>
    <n v="0"/>
    <n v="0"/>
    <n v="0"/>
    <n v="0"/>
    <n v="0"/>
    <n v="0"/>
    <n v="0"/>
    <n v="0"/>
    <n v="0"/>
    <n v="0"/>
    <n v="0"/>
    <n v="0"/>
    <n v="0"/>
    <n v="0"/>
    <x v="0"/>
    <m/>
    <s v="no impacts"/>
    <x v="8"/>
    <s v="no impacts"/>
    <x v="6"/>
    <s v=""/>
  </r>
  <r>
    <s v="Ngousso-Maetur"/>
    <s v="CTR_567"/>
    <s v="Yaounde"/>
    <s v="CAMUSAT"/>
    <s v="Good Grid no GE - 8h"/>
    <s v="CENTRE"/>
    <s v="Yaounde"/>
    <s v="ZTE"/>
    <n v="0"/>
    <n v="0"/>
    <n v="0"/>
    <n v="0"/>
    <n v="0"/>
    <n v="0"/>
    <n v="0"/>
    <n v="0"/>
    <n v="0"/>
    <n v="0"/>
    <n v="0"/>
    <n v="0"/>
    <n v="0"/>
    <n v="0"/>
    <x v="0"/>
    <m/>
    <s v="no impacts"/>
    <x v="8"/>
    <s v="no impacts"/>
    <x v="6"/>
    <s v=""/>
  </r>
  <r>
    <s v="Polytechnique"/>
    <s v="CTR_128"/>
    <s v="Yaounde"/>
    <s v="IHS"/>
    <s v="GridOnly"/>
    <s v="CENTRE"/>
    <s v="Yaounde"/>
    <s v="ZTE"/>
    <n v="0"/>
    <n v="0"/>
    <n v="0"/>
    <n v="0"/>
    <n v="0"/>
    <n v="0"/>
    <n v="0"/>
    <n v="0"/>
    <n v="0"/>
    <n v="0"/>
    <n v="0"/>
    <n v="0"/>
    <n v="0"/>
    <n v="0"/>
    <x v="0"/>
    <m/>
    <s v="no impacts"/>
    <x v="8"/>
    <s v="no impacts"/>
    <x v="6"/>
    <s v=""/>
  </r>
  <r>
    <s v="NR-Omnisport"/>
    <s v="CTR_132"/>
    <s v="Yaounde"/>
    <s v="IHS"/>
    <s v="Grid-Gen"/>
    <s v="CENTRE"/>
    <s v="Yaounde"/>
    <s v="ZTE"/>
    <n v="0"/>
    <n v="0"/>
    <n v="0"/>
    <n v="0"/>
    <n v="0"/>
    <n v="0"/>
    <n v="0"/>
    <n v="0"/>
    <n v="0"/>
    <n v="0"/>
    <n v="0"/>
    <n v="0"/>
    <n v="0"/>
    <n v="0"/>
    <x v="0"/>
    <m/>
    <s v="no impacts"/>
    <x v="8"/>
    <s v="no impacts"/>
    <x v="6"/>
    <s v=""/>
  </r>
  <r>
    <s v="Crf-Nsam-IHS"/>
    <s v="CTR_159"/>
    <s v="Yaounde"/>
    <s v="IHS"/>
    <s v="Grid-Gen"/>
    <s v="CENTRE"/>
    <s v="Yaounde"/>
    <s v="ZTE"/>
    <n v="0"/>
    <n v="0"/>
    <n v="0"/>
    <n v="0"/>
    <n v="0"/>
    <n v="0"/>
    <n v="0"/>
    <n v="0"/>
    <n v="0"/>
    <n v="0"/>
    <n v="0"/>
    <n v="0"/>
    <n v="0"/>
    <n v="0"/>
    <x v="0"/>
    <m/>
    <s v="no impacts"/>
    <x v="8"/>
    <s v="no impacts"/>
    <x v="6"/>
    <s v=""/>
  </r>
  <r>
    <s v="Mayo-Nonde-IHS"/>
    <s v="NRD_106"/>
    <s v="NORD"/>
    <s v="IHS"/>
    <s v="Solar-Gen"/>
    <s v="NORD"/>
    <s v="Mayo-Nonde"/>
    <s v="NOKIA"/>
    <n v="0"/>
    <n v="0"/>
    <n v="0"/>
    <n v="0"/>
    <n v="0"/>
    <n v="0"/>
    <n v="3.6659162718221575E-2"/>
    <n v="0"/>
    <n v="0"/>
    <n v="0"/>
    <n v="0"/>
    <n v="0"/>
    <n v="0"/>
    <n v="0"/>
    <x v="0"/>
    <m/>
    <s v="no impacts"/>
    <x v="8"/>
    <s v="no impacts"/>
    <x v="6"/>
    <s v=""/>
  </r>
  <r>
    <s v="Bfsam-Kamkouop"/>
    <s v="OST_002"/>
    <s v="Bafoussam"/>
    <s v="IHS"/>
    <s v="Grid-Gen"/>
    <s v="OUEST"/>
    <s v="Bafoussam"/>
    <s v="Huawei"/>
    <n v="0"/>
    <n v="0"/>
    <n v="0"/>
    <n v="0"/>
    <n v="0"/>
    <n v="0"/>
    <n v="0"/>
    <n v="0"/>
    <n v="0"/>
    <n v="0"/>
    <n v="0"/>
    <n v="0"/>
    <n v="0"/>
    <n v="0"/>
    <x v="0"/>
    <m/>
    <s v="no impacts"/>
    <x v="8"/>
    <s v="no impacts"/>
    <x v="6"/>
    <s v=""/>
  </r>
  <r>
    <s v="Bsadi-Hopital"/>
    <s v="LIT_446"/>
    <s v="Douala"/>
    <s v="IHS"/>
    <s v="Grid-Gen"/>
    <s v="LITTORAL"/>
    <s v="Douala"/>
    <s v="ZTE"/>
    <n v="0"/>
    <n v="0"/>
    <n v="0"/>
    <n v="0"/>
    <n v="0"/>
    <n v="0"/>
    <n v="0"/>
    <n v="0"/>
    <n v="0"/>
    <n v="0"/>
    <n v="0"/>
    <n v="0"/>
    <n v="0"/>
    <n v="0"/>
    <x v="0"/>
    <m/>
    <s v="no impacts"/>
    <x v="8"/>
    <s v="no impacts"/>
    <x v="6"/>
    <s v=""/>
  </r>
  <r>
    <s v="EST_074_N_Mazabe"/>
    <s v="EST_074"/>
    <s v="CENTRE"/>
    <s v="IHS"/>
    <s v="Solar Only"/>
    <s v="EST"/>
    <s v="Mazabe"/>
    <s v="NOKIA"/>
    <n v="0"/>
    <n v="0"/>
    <n v="0"/>
    <n v="0"/>
    <n v="0"/>
    <n v="0"/>
    <n v="0"/>
    <n v="0"/>
    <n v="0"/>
    <n v="0"/>
    <n v="0"/>
    <n v="0"/>
    <n v="0"/>
    <n v="0"/>
    <x v="0"/>
    <m/>
    <s v="no impacts"/>
    <x v="8"/>
    <s v="no impacts"/>
    <x v="6"/>
    <s v=""/>
  </r>
  <r>
    <s v="Ndjeleng-II"/>
    <s v="OST_165"/>
    <s v="OUEST"/>
    <s v="IHS"/>
    <s v="Grid-Gen"/>
    <s v="OUEST"/>
    <s v="Bandjoun"/>
    <s v="Huawei"/>
    <n v="0"/>
    <n v="0"/>
    <n v="0"/>
    <n v="0"/>
    <n v="0"/>
    <n v="0"/>
    <n v="6.5929685560435241"/>
    <n v="0"/>
    <n v="0"/>
    <n v="0"/>
    <n v="0"/>
    <n v="0"/>
    <n v="0"/>
    <n v="0"/>
    <x v="0"/>
    <m/>
    <s v="no impacts"/>
    <x v="8"/>
    <s v="no impacts"/>
    <x v="6"/>
    <s v=""/>
  </r>
  <r>
    <s v="Ngd-Ville"/>
    <s v="ADM_018"/>
    <s v="Ngaoundere"/>
    <s v="IHS"/>
    <s v="Grid-Gen"/>
    <s v="ADAMAOUA"/>
    <s v="Ngaoundere"/>
    <s v="Huawei"/>
    <n v="0"/>
    <n v="0"/>
    <n v="0"/>
    <n v="0"/>
    <n v="0"/>
    <n v="0"/>
    <n v="0"/>
    <n v="0"/>
    <n v="0"/>
    <n v="0"/>
    <n v="0"/>
    <n v="0"/>
    <n v="0"/>
    <n v="0"/>
    <x v="0"/>
    <m/>
    <s v="no impacts"/>
    <x v="8"/>
    <s v="no impacts"/>
    <x v="6"/>
    <s v=""/>
  </r>
  <r>
    <s v="Kouba-MTN-IHS"/>
    <s v="EST_094"/>
    <s v="CENTRE"/>
    <s v="IHS"/>
    <s v="Hybrid-Gen"/>
    <s v="EST"/>
    <s v="Kouba"/>
    <s v="NOKIA"/>
    <n v="2.6752617476098045E-4"/>
    <n v="0"/>
    <n v="0"/>
    <n v="0"/>
    <n v="0"/>
    <n v="0"/>
    <n v="0"/>
    <n v="0"/>
    <n v="0"/>
    <n v="0"/>
    <n v="0"/>
    <n v="0"/>
    <n v="0"/>
    <n v="0"/>
    <x v="0"/>
    <m/>
    <s v="no impacts"/>
    <x v="8"/>
    <s v="no impacts"/>
    <x v="6"/>
    <s v=""/>
  </r>
  <r>
    <s v="Limbe-New-Town-IHS"/>
    <s v="SUO_187"/>
    <s v="SUD-OUEST"/>
    <s v="IHS"/>
    <s v="Grid-Gen"/>
    <s v="SUD-OUEST"/>
    <s v="Limbe"/>
    <s v="Huawei"/>
    <n v="0"/>
    <n v="0"/>
    <n v="0"/>
    <n v="0"/>
    <n v="0"/>
    <n v="0"/>
    <n v="0.5275437815502535"/>
    <n v="0"/>
    <n v="0"/>
    <n v="0"/>
    <n v="0"/>
    <n v="0"/>
    <n v="0"/>
    <n v="0"/>
    <x v="0"/>
    <m/>
    <s v="no impacts"/>
    <x v="8"/>
    <s v="no impacts"/>
    <x v="6"/>
    <s v=""/>
  </r>
  <r>
    <s v="Song-Bong"/>
    <s v="CTR_311"/>
    <s v="CENTRE"/>
    <s v="IHS"/>
    <s v="Solar-Gen"/>
    <s v="CENTRE"/>
    <s v="Song-Bong"/>
    <s v="NOKIA"/>
    <n v="2.1281934908928771E-3"/>
    <n v="0"/>
    <n v="0"/>
    <n v="0"/>
    <n v="0"/>
    <n v="0"/>
    <n v="0.866668152279646"/>
    <n v="0"/>
    <n v="0.44487279086717141"/>
    <n v="0"/>
    <n v="0"/>
    <n v="0"/>
    <n v="0"/>
    <n v="0"/>
    <x v="0"/>
    <m/>
    <s v="no impacts"/>
    <x v="8"/>
    <s v="no impacts"/>
    <x v="6"/>
    <s v=""/>
  </r>
  <r>
    <s v="Nkeng-Likok-II"/>
    <s v="LIT_658"/>
    <s v="LITTORAL"/>
    <s v="CAMUSAT"/>
    <s v="Hybrid Solar - S3"/>
    <s v="LITTORAL"/>
    <s v="Nkeng-Likok-II"/>
    <s v="NOKIA"/>
    <n v="0"/>
    <n v="0"/>
    <n v="0"/>
    <n v="0"/>
    <n v="0"/>
    <n v="0"/>
    <n v="0"/>
    <n v="0"/>
    <n v="0"/>
    <n v="0"/>
    <n v="0"/>
    <n v="0"/>
    <n v="0"/>
    <n v="0"/>
    <x v="1"/>
    <m/>
    <s v="Exclu"/>
    <x v="2"/>
    <s v="EXCLU"/>
    <x v="2"/>
    <s v=""/>
  </r>
  <r>
    <s v="Donga-MTN-IHS"/>
    <s v="CTR_166"/>
    <s v="CENTRE"/>
    <s v="IHS"/>
    <s v="Hybrid-Gen"/>
    <s v="CENTRE"/>
    <s v="Donga"/>
    <s v="NOKIA"/>
    <n v="0"/>
    <n v="0"/>
    <n v="0"/>
    <n v="0"/>
    <n v="0"/>
    <n v="0"/>
    <n v="0"/>
    <n v="0"/>
    <n v="0"/>
    <n v="0"/>
    <n v="0"/>
    <n v="0"/>
    <n v="0"/>
    <n v="0"/>
    <x v="0"/>
    <m/>
    <s v="no impacts"/>
    <x v="8"/>
    <s v="no impacts"/>
    <x v="6"/>
    <s v=""/>
  </r>
  <r>
    <s v="Pont-Emana-MTN"/>
    <s v="CTR_799"/>
    <s v="Yaounde"/>
    <m/>
    <m/>
    <s v="CENTRE"/>
    <s v="Yaounde"/>
    <s v="ZTE"/>
    <n v="4.2804187961750177E-4"/>
    <n v="0"/>
    <n v="0"/>
    <n v="0"/>
    <n v="0"/>
    <n v="0"/>
    <n v="0"/>
    <n v="0"/>
    <n v="0"/>
    <n v="0"/>
    <n v="0"/>
    <n v="0"/>
    <n v="0"/>
    <n v="0"/>
    <x v="0"/>
    <m/>
    <s v="no impacts"/>
    <x v="8"/>
    <s v="no impacts"/>
    <x v="6"/>
    <s v=""/>
  </r>
  <r>
    <s v="Minisite-Elig-Edzoa"/>
    <s v="CTR_684"/>
    <s v="Yaounde"/>
    <s v="CAMUSAT"/>
    <s v="Good Grid no GE - 8h"/>
    <s v="CENTRE"/>
    <s v="Yaounde"/>
    <s v="ZTE"/>
    <n v="0"/>
    <n v="0"/>
    <n v="0"/>
    <n v="0"/>
    <n v="0"/>
    <n v="0"/>
    <n v="0"/>
    <n v="0"/>
    <n v="0"/>
    <n v="0"/>
    <n v="0"/>
    <n v="0"/>
    <n v="0"/>
    <n v="0"/>
    <x v="0"/>
    <m/>
    <s v="no impacts"/>
    <x v="8"/>
    <s v="no impacts"/>
    <x v="6"/>
    <s v="(04/22/2026 ticket):-INC-20260422-00017935…Others Transmission equipement fault"/>
  </r>
  <r>
    <s v="Kumba-Station-IHS"/>
    <s v="SUO_126"/>
    <s v="SUD-OUEST"/>
    <s v="IHS"/>
    <s v="Grid-Gen"/>
    <s v="SUD-OUEST"/>
    <s v="Kumba"/>
    <s v="Huawei"/>
    <n v="0"/>
    <n v="0"/>
    <n v="0"/>
    <n v="0"/>
    <n v="0"/>
    <n v="0"/>
    <n v="9.4347564299024338E-3"/>
    <n v="0"/>
    <n v="8.0257852428281603E-4"/>
    <n v="0"/>
    <n v="0"/>
    <n v="0"/>
    <n v="0"/>
    <n v="0"/>
    <x v="0"/>
    <m/>
    <s v="no impacts"/>
    <x v="8"/>
    <s v="no impacts"/>
    <x v="6"/>
    <s v=""/>
  </r>
  <r>
    <s v="Ikiliwindi-MTN"/>
    <s v="SUO_048"/>
    <s v="SUD-OUEST"/>
    <s v="IHS"/>
    <s v="Gen Only"/>
    <s v="SUD-OUEST"/>
    <s v="Ikiliwindi"/>
    <s v="NOKIA"/>
    <n v="0"/>
    <n v="0"/>
    <n v="0"/>
    <n v="0"/>
    <n v="0"/>
    <n v="0"/>
    <n v="7.1924478255654997E-2"/>
    <n v="0"/>
    <n v="0"/>
    <n v="0"/>
    <n v="0"/>
    <n v="0"/>
    <n v="0"/>
    <n v="0"/>
    <x v="2"/>
    <m/>
    <s v="no impacts"/>
    <x v="8"/>
    <s v="no impacts"/>
    <x v="6"/>
    <s v=""/>
  </r>
  <r>
    <s v="OST_362_H_Dschang-TSINBING"/>
    <s v="OST_362"/>
    <s v="OUEST"/>
    <s v="ESCO"/>
    <s v="Hybrid Solar - S1"/>
    <s v="OST"/>
    <s v="Dschang"/>
    <s v="Huawei"/>
    <n v="0"/>
    <n v="0"/>
    <n v="0"/>
    <n v="0"/>
    <n v="0"/>
    <n v="0"/>
    <n v="0"/>
    <n v="0"/>
    <n v="0"/>
    <n v="0"/>
    <n v="0"/>
    <n v="0"/>
    <n v="0"/>
    <n v="0"/>
    <x v="0"/>
    <m/>
    <s v="no impacts"/>
    <x v="8"/>
    <s v="no impacts"/>
    <x v="6"/>
    <s v=""/>
  </r>
  <r>
    <s v="Bonakanda"/>
    <s v="SUO_132"/>
    <s v="SUD-OUEST"/>
    <s v="IHS"/>
    <s v="Grid-Gen"/>
    <s v="SUD-OUEST"/>
    <s v="Buea"/>
    <s v="Huawei"/>
    <n v="0"/>
    <n v="0"/>
    <n v="0"/>
    <n v="0"/>
    <n v="0"/>
    <n v="0"/>
    <n v="7.0448559353713837E-3"/>
    <n v="0"/>
    <n v="0"/>
    <n v="0"/>
    <n v="0"/>
    <n v="0"/>
    <n v="0"/>
    <n v="0"/>
    <x v="2"/>
    <m/>
    <s v="no impacts"/>
    <x v="8"/>
    <s v="no impacts"/>
    <x v="6"/>
    <s v=""/>
  </r>
  <r>
    <s v="Muea"/>
    <s v="SUO_038"/>
    <s v="SUD-OUEST"/>
    <s v="IHS"/>
    <s v="Grid-Gen"/>
    <s v="SUD-OUEST"/>
    <s v="Buea"/>
    <s v="Huawei"/>
    <n v="0"/>
    <n v="0"/>
    <n v="0"/>
    <n v="0"/>
    <n v="0"/>
    <n v="0"/>
    <n v="6.9556805437844052E-3"/>
    <n v="0"/>
    <n v="0"/>
    <n v="0"/>
    <n v="0"/>
    <n v="0"/>
    <n v="0"/>
    <n v="0"/>
    <x v="0"/>
    <m/>
    <s v="no impacts"/>
    <x v="8"/>
    <s v="no impacts"/>
    <x v="6"/>
    <s v=""/>
  </r>
  <r>
    <s v="Chapelle-Nsimeyong"/>
    <s v="CTR_238"/>
    <s v="Yaounde"/>
    <s v="IHS"/>
    <s v="Grid-Gen"/>
    <s v="CENTRE"/>
    <s v="Yaounde"/>
    <s v="ZTE"/>
    <n v="0"/>
    <n v="0"/>
    <n v="0"/>
    <n v="0"/>
    <n v="0"/>
    <n v="0"/>
    <n v="0"/>
    <n v="0"/>
    <n v="0"/>
    <n v="0"/>
    <n v="0"/>
    <n v="0"/>
    <n v="0"/>
    <n v="0"/>
    <x v="0"/>
    <m/>
    <s v="no impacts"/>
    <x v="8"/>
    <s v="no impacts"/>
    <x v="6"/>
    <s v=""/>
  </r>
  <r>
    <s v="Maroua-Diarenga"/>
    <s v="EXN_088"/>
    <s v="Maroua"/>
    <s v="IHS"/>
    <s v="Grid-Gen"/>
    <s v="EXTREME-NORD"/>
    <s v="Maroua"/>
    <s v="Huawei"/>
    <n v="0"/>
    <n v="0"/>
    <n v="0"/>
    <n v="0"/>
    <n v="0"/>
    <n v="0"/>
    <n v="0"/>
    <n v="0"/>
    <n v="0"/>
    <n v="0"/>
    <n v="0"/>
    <n v="0"/>
    <n v="0"/>
    <n v="0"/>
    <x v="0"/>
    <m/>
    <s v="no impacts"/>
    <x v="8"/>
    <s v="no impacts"/>
    <x v="6"/>
    <s v=""/>
  </r>
  <r>
    <s v="Ouassa-Bamvele-Camrail"/>
    <s v="CTR_454"/>
    <s v="CENTRE"/>
    <s v="CAMUSAT"/>
    <s v="Hybrid Solar - S3"/>
    <s v="CENTRE"/>
    <s v="Ouassa-Bamvele"/>
    <s v="NOKIA"/>
    <n v="0"/>
    <n v="0"/>
    <n v="0"/>
    <n v="0"/>
    <n v="0"/>
    <n v="0"/>
    <n v="0"/>
    <n v="0"/>
    <n v="0"/>
    <n v="0"/>
    <n v="0"/>
    <n v="0"/>
    <n v="0"/>
    <n v="0"/>
    <x v="0"/>
    <m/>
    <s v="no impacts"/>
    <x v="8"/>
    <s v="no impacts"/>
    <x v="6"/>
    <s v=""/>
  </r>
  <r>
    <s v="Bamenda-CRTV"/>
    <s v="NRO_008"/>
    <s v="NORD-OUEST"/>
    <s v="CAMUSAT"/>
    <s v="Good Grid + GE"/>
    <s v="NORD-OUEST"/>
    <s v="Bamenda"/>
    <s v="Huawei"/>
    <n v="0"/>
    <n v="0"/>
    <n v="0"/>
    <n v="0"/>
    <n v="0"/>
    <n v="0"/>
    <n v="0"/>
    <n v="0"/>
    <n v="0"/>
    <n v="0"/>
    <n v="0"/>
    <n v="0"/>
    <n v="0"/>
    <n v="0"/>
    <x v="0"/>
    <m/>
    <s v="no impacts"/>
    <x v="8"/>
    <s v="no impacts"/>
    <x v="6"/>
    <s v=""/>
  </r>
  <r>
    <s v="Nkolfoulou-II-IHS"/>
    <s v="CTR_621"/>
    <s v="Yaounde"/>
    <s v="IHS"/>
    <s v="Grid-Gen"/>
    <s v="CENTRE"/>
    <s v="Yaounde"/>
    <s v="ZTE"/>
    <n v="0"/>
    <n v="0"/>
    <n v="0"/>
    <n v="0"/>
    <n v="0"/>
    <n v="0"/>
    <n v="0"/>
    <n v="0"/>
    <n v="11.548855273333279"/>
    <n v="0"/>
    <n v="0"/>
    <n v="0"/>
    <n v="0"/>
    <n v="0"/>
    <x v="0"/>
    <m/>
    <s v="no impacts"/>
    <x v="8"/>
    <s v="no impacts"/>
    <x v="6"/>
    <s v=""/>
  </r>
  <r>
    <s v="Imm-Olympique"/>
    <s v="CTR_377"/>
    <s v="Yaounde"/>
    <s v="IHS"/>
    <s v="Grid-Gen"/>
    <s v="CENTRE"/>
    <s v="Yaounde"/>
    <s v="ZTE"/>
    <n v="0"/>
    <n v="0"/>
    <n v="0"/>
    <n v="0"/>
    <n v="0"/>
    <n v="0"/>
    <n v="0"/>
    <n v="0"/>
    <n v="0"/>
    <n v="0"/>
    <n v="0"/>
    <n v="0"/>
    <n v="0"/>
    <n v="0"/>
    <x v="0"/>
    <m/>
    <s v="no impacts"/>
    <x v="8"/>
    <s v="no impacts"/>
    <x v="6"/>
    <s v=""/>
  </r>
  <r>
    <s v="Mfandena"/>
    <s v="CTR_570"/>
    <s v="Yaounde"/>
    <m/>
    <m/>
    <s v="CENTRE"/>
    <s v="Yaounde"/>
    <s v="ZTE"/>
    <n v="0"/>
    <n v="0"/>
    <n v="0"/>
    <n v="0"/>
    <n v="0"/>
    <n v="0"/>
    <n v="0"/>
    <n v="0"/>
    <n v="0"/>
    <n v="0"/>
    <n v="0"/>
    <n v="0"/>
    <n v="0"/>
    <n v="0"/>
    <x v="0"/>
    <m/>
    <s v="no impacts"/>
    <x v="8"/>
    <s v="no impacts"/>
    <x v="6"/>
    <s v=""/>
  </r>
  <r>
    <s v="H-General-Yde"/>
    <s v="CTR_336"/>
    <s v="Yaounde"/>
    <s v="IHS"/>
    <s v="Grid-Gen"/>
    <s v="CENTRE"/>
    <s v="Yaounde"/>
    <s v="ZTE"/>
    <n v="0"/>
    <n v="0"/>
    <n v="0"/>
    <n v="0"/>
    <n v="0"/>
    <n v="0"/>
    <n v="0"/>
    <n v="0"/>
    <n v="0"/>
    <n v="0"/>
    <n v="0"/>
    <n v="0"/>
    <n v="0"/>
    <n v="0"/>
    <x v="0"/>
    <m/>
    <s v="no impacts"/>
    <x v="8"/>
    <s v="no impacts"/>
    <x v="6"/>
    <s v=""/>
  </r>
  <r>
    <s v="H-Deputes"/>
    <s v="CTR_578"/>
    <s v="Yaounde"/>
    <s v="IHS"/>
    <m/>
    <s v="CENTRE"/>
    <s v="Yaounde"/>
    <s v="ZTE"/>
    <n v="0"/>
    <n v="0"/>
    <n v="0"/>
    <n v="0"/>
    <n v="0"/>
    <n v="0"/>
    <n v="0"/>
    <n v="0"/>
    <n v="0"/>
    <n v="0"/>
    <n v="0"/>
    <n v="0"/>
    <n v="0"/>
    <n v="0"/>
    <x v="0"/>
    <m/>
    <s v="no impacts"/>
    <x v="8"/>
    <s v="no impacts"/>
    <x v="6"/>
    <s v=""/>
  </r>
  <r>
    <s v="Makombe"/>
    <s v="LIT_419"/>
    <s v="Douala"/>
    <s v="IHS"/>
    <s v="Grid-Gen"/>
    <s v="LITTORAL"/>
    <s v="Douala"/>
    <s v="ZTE"/>
    <n v="0"/>
    <n v="0"/>
    <n v="0"/>
    <n v="0"/>
    <n v="0"/>
    <n v="0"/>
    <n v="0"/>
    <n v="0"/>
    <n v="0"/>
    <n v="0"/>
    <n v="0"/>
    <n v="0"/>
    <n v="0"/>
    <n v="0"/>
    <x v="0"/>
    <m/>
    <s v="no impacts"/>
    <x v="8"/>
    <s v="no impacts"/>
    <x v="6"/>
    <s v=""/>
  </r>
  <r>
    <s v="Base-Elf-New"/>
    <s v="LIT_151"/>
    <s v="Douala"/>
    <s v="IHS"/>
    <s v="Grid-Gen"/>
    <s v="LITTORAL"/>
    <s v="Douala"/>
    <s v="ZTE"/>
    <n v="0"/>
    <n v="0"/>
    <n v="0"/>
    <n v="0"/>
    <n v="0"/>
    <n v="0"/>
    <n v="0"/>
    <n v="0"/>
    <n v="0"/>
    <n v="0"/>
    <n v="0"/>
    <n v="0"/>
    <n v="0"/>
    <n v="0"/>
    <x v="0"/>
    <m/>
    <s v="no impacts"/>
    <x v="8"/>
    <s v="no impacts"/>
    <x v="6"/>
    <s v=""/>
  </r>
  <r>
    <s v="Emana-MTN"/>
    <s v="CTR_370"/>
    <s v="Yaounde"/>
    <s v="IHS"/>
    <s v="Grid-Gen"/>
    <s v="CENTRE"/>
    <s v="Yaounde"/>
    <s v="ZTE"/>
    <n v="0"/>
    <n v="0"/>
    <n v="0"/>
    <n v="0"/>
    <n v="0"/>
    <n v="0"/>
    <n v="0"/>
    <n v="0"/>
    <n v="0"/>
    <n v="0"/>
    <n v="0"/>
    <n v="0"/>
    <n v="0"/>
    <n v="0"/>
    <x v="0"/>
    <m/>
    <s v="no impacts"/>
    <x v="8"/>
    <s v="no impacts"/>
    <x v="6"/>
    <s v=""/>
  </r>
  <r>
    <s v="Bilongue-II"/>
    <s v="LIT_451"/>
    <s v="Douala"/>
    <s v="IHS"/>
    <s v="Grid-Gen"/>
    <s v="LITTORAL"/>
    <s v="Douala"/>
    <s v="ZTE"/>
    <n v="0"/>
    <n v="0"/>
    <n v="0"/>
    <n v="0"/>
    <n v="0"/>
    <n v="0"/>
    <n v="0"/>
    <n v="0"/>
    <n v="0"/>
    <n v="0"/>
    <n v="0"/>
    <n v="0"/>
    <n v="0"/>
    <n v="0"/>
    <x v="0"/>
    <m/>
    <s v="no impacts"/>
    <x v="8"/>
    <s v="no impacts"/>
    <x v="6"/>
    <s v=""/>
  </r>
  <r>
    <s v="Mercure"/>
    <s v="CTR_014"/>
    <s v="Yaounde"/>
    <s v="IHS"/>
    <s v="Grid-Gen (LL)"/>
    <s v="CENTRE"/>
    <s v="Yaounde"/>
    <s v="ZTE"/>
    <n v="0"/>
    <n v="0"/>
    <n v="0"/>
    <n v="0"/>
    <n v="0"/>
    <n v="0"/>
    <n v="0"/>
    <n v="0"/>
    <n v="0"/>
    <n v="0"/>
    <n v="0"/>
    <n v="0"/>
    <n v="0"/>
    <n v="0"/>
    <x v="0"/>
    <m/>
    <s v="no impacts"/>
    <x v="8"/>
    <s v="no impacts"/>
    <x v="6"/>
    <s v=""/>
  </r>
  <r>
    <s v="Limbe-Mile4-IHS"/>
    <s v="SUO_212"/>
    <s v="SUD-OUEST"/>
    <s v="IHS"/>
    <s v="Grid-Gen"/>
    <s v="SUD-OUEST"/>
    <s v="Limbe"/>
    <s v="Huawei"/>
    <n v="0"/>
    <n v="0"/>
    <n v="0"/>
    <n v="0"/>
    <n v="0"/>
    <n v="0"/>
    <n v="0"/>
    <n v="0"/>
    <n v="2.6639364728778396"/>
    <n v="0"/>
    <n v="0"/>
    <n v="0"/>
    <n v="0"/>
    <n v="0"/>
    <x v="0"/>
    <m/>
    <s v="no impacts"/>
    <x v="8"/>
    <s v="no impacts"/>
    <x v="6"/>
    <s v=""/>
  </r>
  <r>
    <s v="Foumban-Ndjisse"/>
    <s v="OST_083"/>
    <s v="OUEST"/>
    <s v="IHS"/>
    <s v="Grid-Gen"/>
    <s v="OUEST"/>
    <s v="Foumban"/>
    <s v="Huawei"/>
    <n v="0"/>
    <n v="0"/>
    <n v="0"/>
    <n v="0"/>
    <n v="0"/>
    <n v="0"/>
    <n v="0"/>
    <n v="0"/>
    <n v="0"/>
    <n v="0"/>
    <n v="0"/>
    <n v="0"/>
    <n v="0"/>
    <n v="0"/>
    <x v="0"/>
    <m/>
    <s v="no impacts"/>
    <x v="8"/>
    <s v="no impacts"/>
    <x v="6"/>
    <s v=""/>
  </r>
  <r>
    <s v="Bda-Tubah-MTN"/>
    <s v="NRO_254"/>
    <s v="NORD-OUEST"/>
    <s v="IHS"/>
    <s v="Grid-Gen"/>
    <s v="NORD-OUEST"/>
    <s v="Bamenda"/>
    <s v="Huawei"/>
    <n v="0"/>
    <n v="0"/>
    <n v="0"/>
    <n v="0"/>
    <n v="0"/>
    <n v="0"/>
    <n v="0"/>
    <n v="0"/>
    <n v="0"/>
    <n v="0"/>
    <n v="0"/>
    <n v="0"/>
    <n v="0"/>
    <n v="0"/>
    <x v="0"/>
    <m/>
    <s v="no impacts"/>
    <x v="8"/>
    <s v="no impacts"/>
    <x v="6"/>
    <s v=""/>
  </r>
  <r>
    <s v="PK10-Plateau"/>
    <s v="LIT_223"/>
    <s v="Douala"/>
    <s v="IHS"/>
    <s v="Grid-Gen"/>
    <s v="LITTORAL"/>
    <s v="Douala"/>
    <s v="ZTE"/>
    <n v="0"/>
    <n v="0"/>
    <n v="0"/>
    <n v="0"/>
    <n v="0"/>
    <n v="0"/>
    <n v="0"/>
    <n v="0"/>
    <n v="0"/>
    <n v="0"/>
    <n v="0"/>
    <n v="0"/>
    <n v="0"/>
    <n v="0"/>
    <x v="0"/>
    <m/>
    <s v="no impacts"/>
    <x v="8"/>
    <s v="no impacts"/>
    <x v="6"/>
    <s v=""/>
  </r>
  <r>
    <s v="Sokelle-IHS"/>
    <s v="LIT_506"/>
    <s v="LITTORAL"/>
    <m/>
    <m/>
    <s v="LITTORAL"/>
    <s v="Sokelle"/>
    <s v="ZTE"/>
    <n v="0"/>
    <n v="0"/>
    <n v="0"/>
    <n v="0"/>
    <n v="0"/>
    <n v="0"/>
    <n v="0"/>
    <n v="0"/>
    <n v="0"/>
    <n v="0"/>
    <n v="0"/>
    <n v="0"/>
    <n v="0"/>
    <n v="0"/>
    <x v="0"/>
    <m/>
    <s v="no impacts"/>
    <x v="8"/>
    <s v="no impacts"/>
    <x v="6"/>
    <s v="(04/22/2026 ticket):-INC-20260422-00011854…Others Transmission equipement fault"/>
  </r>
  <r>
    <s v="Goyoum"/>
    <s v="EST_023"/>
    <s v="CENTRE"/>
    <s v="CAMUSAT"/>
    <m/>
    <s v="EST"/>
    <s v="Goyoum"/>
    <s v="NOKIA"/>
    <n v="2.4969109644355321E-3"/>
    <n v="0"/>
    <n v="0"/>
    <n v="0"/>
    <n v="0"/>
    <n v="0"/>
    <n v="0"/>
    <n v="0"/>
    <n v="0"/>
    <n v="0"/>
    <n v="0"/>
    <n v="0"/>
    <n v="0"/>
    <n v="0"/>
    <x v="0"/>
    <m/>
    <s v="no impacts"/>
    <x v="8"/>
    <s v="no impacts"/>
    <x v="6"/>
    <s v=""/>
  </r>
  <r>
    <s v="Sibongo"/>
    <s v="LIT_507"/>
    <s v="LITTORAL"/>
    <s v="IHS"/>
    <s v="Grid-Gen"/>
    <s v="LITTORAL"/>
    <s v="Sibongo"/>
    <s v="NOKIA"/>
    <n v="0"/>
    <n v="0"/>
    <n v="0"/>
    <n v="0"/>
    <n v="0"/>
    <n v="0"/>
    <n v="0"/>
    <n v="0"/>
    <n v="0"/>
    <n v="0"/>
    <n v="0"/>
    <n v="0"/>
    <n v="0"/>
    <n v="0"/>
    <x v="0"/>
    <m/>
    <s v="no impacts"/>
    <x v="8"/>
    <s v="no impacts"/>
    <x v="6"/>
    <s v=""/>
  </r>
  <r>
    <s v="Kumba-Kossala-IHS"/>
    <s v="SUO_113"/>
    <s v="SUD-OUEST"/>
    <s v="IHS"/>
    <s v="Grid-Gen"/>
    <s v="SUD-OUEST"/>
    <s v="Kumba"/>
    <s v="Huawei"/>
    <n v="0"/>
    <n v="0"/>
    <n v="0"/>
    <n v="0"/>
    <n v="0"/>
    <n v="0"/>
    <n v="7.7582590680672194E-3"/>
    <n v="0"/>
    <n v="8.0257852428281603E-4"/>
    <n v="0"/>
    <n v="0"/>
    <n v="0"/>
    <n v="0"/>
    <n v="0"/>
    <x v="0"/>
    <m/>
    <s v="no impacts"/>
    <x v="8"/>
    <s v="no impacts"/>
    <x v="6"/>
    <s v=""/>
  </r>
  <r>
    <s v="Maroua-Doursogo"/>
    <s v="EXN_067"/>
    <s v="Maroua"/>
    <s v="IHS"/>
    <s v="Grid-Gen"/>
    <s v="EXTREME-NORD"/>
    <s v="Maroua"/>
    <s v="Huawei"/>
    <n v="0"/>
    <n v="0"/>
    <n v="0"/>
    <n v="0"/>
    <n v="0"/>
    <n v="0"/>
    <n v="4.8154711456968955E-3"/>
    <n v="0"/>
    <n v="0"/>
    <n v="0"/>
    <n v="0"/>
    <n v="0"/>
    <n v="0"/>
    <n v="0"/>
    <x v="0"/>
    <m/>
    <s v="no impacts"/>
    <x v="8"/>
    <s v="no impacts"/>
    <x v="6"/>
    <s v=""/>
  </r>
  <r>
    <s v="Ebolowa-NewBell"/>
    <s v="SUD_262"/>
    <s v="CENTRE"/>
    <s v="IHS"/>
    <s v="Grid-Gen"/>
    <s v="SUD"/>
    <s v="Ebolowa"/>
    <s v="ZTE"/>
    <n v="0"/>
    <n v="0"/>
    <n v="0"/>
    <n v="0"/>
    <n v="0"/>
    <n v="0"/>
    <n v="0"/>
    <n v="0"/>
    <n v="0"/>
    <n v="0"/>
    <n v="0"/>
    <n v="0"/>
    <n v="0"/>
    <n v="0"/>
    <x v="0"/>
    <m/>
    <s v="no impacts"/>
    <x v="8"/>
    <s v="no impacts"/>
    <x v="6"/>
    <s v=""/>
  </r>
  <r>
    <s v="Ndogp-Lycee"/>
    <s v="LIT_038"/>
    <s v="Douala"/>
    <s v="IHS"/>
    <s v="Grid-Gen"/>
    <s v="LITTORAL"/>
    <s v="Douala"/>
    <s v="ZTE"/>
    <n v="0"/>
    <n v="0"/>
    <n v="0"/>
    <n v="0"/>
    <n v="0"/>
    <n v="0"/>
    <n v="0"/>
    <n v="0"/>
    <n v="0"/>
    <n v="0"/>
    <n v="0"/>
    <n v="0"/>
    <n v="0"/>
    <n v="0"/>
    <x v="0"/>
    <m/>
    <s v="no impacts"/>
    <x v="8"/>
    <s v="no impacts"/>
    <x v="6"/>
    <s v=""/>
  </r>
  <r>
    <s v="Sangmelima-II"/>
    <s v="SUD_224"/>
    <s v="CENTRE"/>
    <s v="IHS"/>
    <s v="Grid-Gen"/>
    <s v="SUD"/>
    <s v="Sangmelima"/>
    <s v="ZTE"/>
    <n v="8.6845290698893322E-17"/>
    <n v="0"/>
    <n v="0"/>
    <n v="0"/>
    <n v="0"/>
    <n v="0"/>
    <n v="0"/>
    <n v="0"/>
    <n v="0"/>
    <n v="0"/>
    <n v="0"/>
    <n v="0"/>
    <n v="0"/>
    <n v="0"/>
    <x v="0"/>
    <m/>
    <s v="no impacts"/>
    <x v="8"/>
    <s v="no impacts"/>
    <x v="6"/>
    <s v=""/>
  </r>
  <r>
    <s v="PK13-Sitabac-New"/>
    <s v="LIT_667"/>
    <s v="Douala"/>
    <s v="CAMUSAT"/>
    <s v="Medium Grid + GE"/>
    <s v="LITTORAL"/>
    <s v="Douala"/>
    <s v="ZTE"/>
    <n v="0"/>
    <n v="0"/>
    <n v="0"/>
    <n v="0"/>
    <n v="0"/>
    <n v="0"/>
    <n v="0"/>
    <n v="0"/>
    <n v="0"/>
    <n v="0"/>
    <n v="0"/>
    <n v="0"/>
    <n v="0"/>
    <n v="0"/>
    <x v="0"/>
    <m/>
    <s v="no impacts"/>
    <x v="8"/>
    <s v="no impacts"/>
    <x v="6"/>
    <s v=""/>
  </r>
  <r>
    <s v="Bfsam-Tyo"/>
    <s v="OST_118"/>
    <s v="Bafoussam"/>
    <s v="IHS"/>
    <s v="Grid-Gen"/>
    <s v="OUEST"/>
    <s v="Bafoussam"/>
    <s v="Huawei"/>
    <n v="0"/>
    <n v="0"/>
    <n v="0"/>
    <n v="0"/>
    <n v="0"/>
    <n v="0"/>
    <n v="0"/>
    <n v="0"/>
    <n v="0"/>
    <n v="0"/>
    <n v="0"/>
    <n v="0"/>
    <n v="0"/>
    <n v="0"/>
    <x v="0"/>
    <m/>
    <s v="no impacts"/>
    <x v="8"/>
    <s v="no impacts"/>
    <x v="6"/>
    <s v=""/>
  </r>
  <r>
    <s v="Mankouotmbou"/>
    <s v="OST_245"/>
    <s v="OUEST"/>
    <s v="CAMUSAT"/>
    <s v="Hybrid Solar - S3"/>
    <s v="OUEST"/>
    <s v="Mankouotmbou"/>
    <s v="NOKIA"/>
    <n v="0"/>
    <n v="0"/>
    <n v="0"/>
    <n v="0"/>
    <n v="0"/>
    <n v="0"/>
    <n v="0"/>
    <n v="0"/>
    <n v="0"/>
    <n v="0"/>
    <n v="0"/>
    <n v="0"/>
    <n v="0"/>
    <n v="0"/>
    <x v="0"/>
    <m/>
    <s v="no impacts"/>
    <x v="8"/>
    <s v="no impacts"/>
    <x v="6"/>
    <s v=""/>
  </r>
  <r>
    <s v="Song-Mahop"/>
    <s v="LIT_300"/>
    <s v="Douala"/>
    <s v="IHS"/>
    <s v="Grid-Gen"/>
    <s v="LITTORAL"/>
    <s v="Douala"/>
    <s v="ZTE"/>
    <n v="0"/>
    <n v="0"/>
    <n v="0"/>
    <n v="0"/>
    <n v="0"/>
    <n v="0"/>
    <n v="0"/>
    <n v="0"/>
    <n v="0"/>
    <n v="0"/>
    <n v="0"/>
    <n v="0"/>
    <n v="0"/>
    <n v="0"/>
    <x v="0"/>
    <m/>
    <s v="no impacts"/>
    <x v="8"/>
    <s v="no impacts"/>
    <x v="6"/>
    <s v=""/>
  </r>
  <r>
    <s v="Azem-IHS"/>
    <s v="SUD_060"/>
    <s v="CENTRE"/>
    <s v="IHS"/>
    <s v="Grid-Gen"/>
    <s v="SUD"/>
    <s v="Azem"/>
    <s v="ZTE"/>
    <n v="0"/>
    <n v="0"/>
    <n v="0"/>
    <n v="0"/>
    <n v="0"/>
    <n v="0"/>
    <n v="0"/>
    <n v="0"/>
    <n v="0"/>
    <n v="0"/>
    <n v="0"/>
    <n v="0"/>
    <n v="0"/>
    <n v="0"/>
    <x v="0"/>
    <m/>
    <s v="no impacts"/>
    <x v="8"/>
    <s v="no impacts"/>
    <x v="6"/>
    <s v=""/>
  </r>
  <r>
    <s v="Ngoung"/>
    <s v="CTR_115"/>
    <s v="CENTRE"/>
    <s v="IHS"/>
    <s v="Grid-Gen"/>
    <s v="CENTRE"/>
    <s v="Ngoung"/>
    <s v="ZTE"/>
    <n v="0"/>
    <n v="0"/>
    <n v="0"/>
    <n v="0"/>
    <n v="0"/>
    <n v="0"/>
    <n v="0"/>
    <n v="0"/>
    <n v="0"/>
    <n v="0"/>
    <n v="0"/>
    <n v="0"/>
    <n v="0"/>
    <n v="0"/>
    <x v="0"/>
    <m/>
    <s v="no impacts"/>
    <x v="8"/>
    <s v="no impacts"/>
    <x v="6"/>
    <s v=""/>
  </r>
  <r>
    <s v="Bantoum-II-IHS"/>
    <s v="OST_301"/>
    <s v="OUEST"/>
    <s v="IHS"/>
    <s v="Grid-Gen"/>
    <s v="OUEST"/>
    <s v="Bantoum"/>
    <s v="Huawei"/>
    <n v="0"/>
    <n v="0"/>
    <n v="0"/>
    <n v="0"/>
    <n v="0"/>
    <n v="0"/>
    <n v="0"/>
    <n v="0"/>
    <n v="0"/>
    <n v="0"/>
    <n v="0"/>
    <n v="0"/>
    <n v="0"/>
    <n v="0"/>
    <x v="0"/>
    <m/>
    <s v="no impacts"/>
    <x v="8"/>
    <s v="no impacts"/>
    <x v="6"/>
    <s v=""/>
  </r>
  <r>
    <s v="Bamendjing-MTN-IHS"/>
    <s v="OST_221"/>
    <s v="OUEST"/>
    <s v="IHS"/>
    <s v="Grid-Gen"/>
    <s v="OUEST"/>
    <s v="Bamendjing"/>
    <s v="Huawei"/>
    <n v="0"/>
    <n v="0"/>
    <n v="0"/>
    <n v="0"/>
    <n v="0"/>
    <n v="0"/>
    <n v="0"/>
    <n v="0"/>
    <n v="0"/>
    <n v="0"/>
    <n v="0"/>
    <n v="0"/>
    <n v="0"/>
    <n v="0"/>
    <x v="0"/>
    <m/>
    <s v="TRAVAUX-HUAWEI"/>
    <x v="9"/>
    <s v="Projet OCM (HUAWEI)"/>
    <x v="7"/>
    <s v="(04/22/2026 ocm ran 18h): 22.04.26; Retour de l'équipe projet, travaux de restoration débuteront ce 24.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04/22/2026 ocm ran 15h): 22.04.26; Retour de l'équipe projet, travaux de restoration débuteront ce 22.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04/22/2026 ocm ran 12h): 22.04.26; Retour de l'équipe projet, travaux de restoration débuteront ce 22.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r>
  <r>
    <s v="FOSSET"/>
    <s v="OST_264"/>
    <s v="NORD-OUEST"/>
    <s v="IHS"/>
    <s v="Grid-Gen"/>
    <s v="OUEST"/>
    <s v="Foumbot"/>
    <s v="Huawei"/>
    <n v="0"/>
    <n v="0"/>
    <n v="0"/>
    <n v="0"/>
    <n v="0"/>
    <n v="0"/>
    <n v="0"/>
    <n v="0"/>
    <n v="0"/>
    <n v="0"/>
    <n v="0"/>
    <n v="0"/>
    <n v="0"/>
    <n v="0"/>
    <x v="0"/>
    <m/>
    <s v="no impacts"/>
    <x v="8"/>
    <s v="no impacts"/>
    <x v="6"/>
    <s v="04/22/2026 : impacted by OST_005_H_Foumbot, up sans action "/>
  </r>
  <r>
    <s v="Bandjoun-Marche-Hiala"/>
    <s v="OST_276"/>
    <s v="OUEST"/>
    <s v="CAMUSAT"/>
    <s v="Medium Grid + GE"/>
    <s v="OUEST"/>
    <s v="Bandjoun"/>
    <s v="Huawei"/>
    <n v="0"/>
    <n v="0"/>
    <n v="0"/>
    <n v="0"/>
    <n v="0"/>
    <n v="0"/>
    <n v="0"/>
    <n v="0"/>
    <n v="0"/>
    <n v="0"/>
    <n v="0"/>
    <n v="0"/>
    <n v="0"/>
    <n v="0"/>
    <x v="0"/>
    <m/>
    <s v="no impacts"/>
    <x v="8"/>
    <s v="no impacts"/>
    <x v="6"/>
    <s v=""/>
  </r>
  <r>
    <s v="Kribi-Ebouyie"/>
    <s v="SUD_077"/>
    <s v="LITTORAL"/>
    <s v="IHS"/>
    <s v="Grid-Gen"/>
    <s v="SUD"/>
    <s v="Kribi"/>
    <s v="ZTE"/>
    <n v="0"/>
    <n v="0"/>
    <n v="0"/>
    <n v="0"/>
    <n v="0"/>
    <n v="0"/>
    <n v="0"/>
    <n v="0"/>
    <n v="0"/>
    <n v="0"/>
    <n v="0"/>
    <n v="0"/>
    <n v="0"/>
    <n v="0"/>
    <x v="0"/>
    <m/>
    <s v="no impacts"/>
    <x v="8"/>
    <s v="no impacts"/>
    <x v="6"/>
    <s v=""/>
  </r>
  <r>
    <s v="be"/>
    <s v="SUD_240"/>
    <s v="CENTRE"/>
    <s v="IHS"/>
    <s v="Grid-Gen"/>
    <s v="SUD"/>
    <s v="Kribi"/>
    <s v="ZTE"/>
    <n v="0"/>
    <n v="0"/>
    <n v="0"/>
    <n v="0"/>
    <n v="0"/>
    <n v="0"/>
    <n v="0"/>
    <n v="0"/>
    <n v="0"/>
    <n v="0"/>
    <n v="0"/>
    <n v="0"/>
    <n v="0"/>
    <n v="0"/>
    <x v="0"/>
    <m/>
    <s v="no impacts"/>
    <x v="8"/>
    <s v="no impacts"/>
    <x v="6"/>
    <s v=""/>
  </r>
  <r>
    <s v="Kembong"/>
    <s v="NRO_026"/>
    <s v="NORD-OUEST"/>
    <s v="IHS"/>
    <s v="Grid-Gen"/>
    <s v="NORD-OUEST"/>
    <s v="Kembong"/>
    <s v="NOKIA"/>
    <n v="0"/>
    <n v="0"/>
    <n v="0"/>
    <n v="0"/>
    <n v="0"/>
    <n v="0"/>
    <n v="0"/>
    <n v="0"/>
    <n v="0"/>
    <n v="0"/>
    <n v="0"/>
    <n v="0"/>
    <n v="0"/>
    <n v="0"/>
    <x v="2"/>
    <m/>
    <s v="IHS"/>
    <x v="0"/>
    <s v="Defaut GE &amp; Power Cabinet"/>
    <x v="0"/>
    <s v="04/22/2026 : impacted by   Bachuo-Ntai_SUO_030, Fluctuation d'energie || Action RCA IHS attendu..;..;(04/22/2026 cell nokia): 22/04/2026 : Feedback RM : There is high insecurity We are strugling to have agreement will those New Guys ETA End of this Week_x000a_21/04/2026 : Check and clean FXDB ant 5 and ARGA ant 1 || Negociation d'access en cours ..;..;(04/22/2026 ocm ran 18h): Power status check ongoing..;..;(04/22/2026 ticket):-INC-20260422-00012740…Others Transmission equipement fault"/>
  </r>
  <r>
    <s v="Minisite-Dubai"/>
    <s v="LIT_662"/>
    <s v="Douala"/>
    <s v="CAMUSAT"/>
    <s v="Good Grid no GE - 8h"/>
    <s v="LITTORAL"/>
    <s v="Douala"/>
    <s v="ZTE"/>
    <n v="0"/>
    <n v="0"/>
    <n v="0"/>
    <n v="0"/>
    <n v="0"/>
    <n v="0"/>
    <n v="0"/>
    <n v="0"/>
    <n v="0"/>
    <n v="0"/>
    <n v="0"/>
    <n v="0"/>
    <n v="0"/>
    <n v="0"/>
    <x v="0"/>
    <m/>
    <s v="no impacts"/>
    <x v="8"/>
    <s v="no impacts"/>
    <x v="6"/>
    <s v=""/>
  </r>
  <r>
    <s v="Nyamboya-MTN"/>
    <s v="ADM_179"/>
    <s v="ADAMAOUA"/>
    <m/>
    <m/>
    <s v="ADAMAOUA"/>
    <s v="Nyamboya"/>
    <s v="Huawei"/>
    <n v="0"/>
    <n v="0"/>
    <n v="0"/>
    <n v="0"/>
    <n v="0"/>
    <n v="0"/>
    <n v="0"/>
    <n v="0"/>
    <n v="0"/>
    <n v="0"/>
    <n v="0"/>
    <n v="0"/>
    <n v="0"/>
    <n v="0"/>
    <x v="0"/>
    <m/>
    <s v="no impacts"/>
    <x v="8"/>
    <s v="no impacts"/>
    <x v="6"/>
    <s v=""/>
  </r>
  <r>
    <s v="Talla-Kribi-IHS"/>
    <s v="LIT_504"/>
    <s v="LITTORAL"/>
    <s v="IHS"/>
    <s v="Grid-Gen"/>
    <s v="LITTORAL"/>
    <s v="Kribi"/>
    <s v="ZTE"/>
    <n v="0"/>
    <n v="0"/>
    <n v="0"/>
    <n v="0"/>
    <n v="0"/>
    <n v="0"/>
    <n v="0"/>
    <n v="0"/>
    <n v="0"/>
    <n v="0"/>
    <n v="0"/>
    <n v="0"/>
    <n v="0"/>
    <n v="0"/>
    <x v="0"/>
    <m/>
    <s v="no impacts"/>
    <x v="8"/>
    <s v="no impacts"/>
    <x v="6"/>
    <s v=""/>
  </r>
  <r>
    <s v="Mbalmayo-Haoussa"/>
    <s v="CTR_393"/>
    <s v="CENTRE"/>
    <s v="IHS"/>
    <s v="Grid-Gen"/>
    <s v="CENTRE"/>
    <s v="Mbalmayo"/>
    <s v="ZTE"/>
    <n v="0"/>
    <n v="0"/>
    <n v="0"/>
    <n v="0"/>
    <n v="0"/>
    <n v="0"/>
    <n v="0"/>
    <n v="0"/>
    <n v="0"/>
    <n v="0"/>
    <n v="0"/>
    <n v="0"/>
    <n v="0"/>
    <n v="0"/>
    <x v="0"/>
    <m/>
    <s v="no impacts"/>
    <x v="8"/>
    <s v="no impacts"/>
    <x v="6"/>
    <s v=""/>
  </r>
  <r>
    <s v="Boga-Mahole"/>
    <s v="CTR_234"/>
    <s v="CENTRE"/>
    <s v="IHS"/>
    <s v="Grid-Gen"/>
    <s v="CENTRE"/>
    <s v="Boga-Mahole"/>
    <s v="ZTE"/>
    <n v="0"/>
    <n v="0"/>
    <n v="0"/>
    <n v="0"/>
    <n v="0"/>
    <n v="0"/>
    <n v="0"/>
    <n v="0"/>
    <n v="0"/>
    <n v="0"/>
    <n v="0"/>
    <n v="0"/>
    <n v="0"/>
    <n v="0"/>
    <x v="0"/>
    <m/>
    <s v="no impacts"/>
    <x v="8"/>
    <s v="no impacts"/>
    <x v="6"/>
    <s v=""/>
  </r>
  <r>
    <s v="Toumbouroum"/>
    <s v="ADM_182"/>
    <s v="ADAMAOUA"/>
    <s v="ESCO"/>
    <s v="Hybrid solar - s3"/>
    <s v="ADAMAOUA"/>
    <s v="Toumbouroum"/>
    <s v="Huawei"/>
    <n v="0"/>
    <n v="0"/>
    <n v="0"/>
    <n v="0"/>
    <n v="0"/>
    <n v="0"/>
    <n v="0"/>
    <n v="0"/>
    <n v="0"/>
    <n v="0"/>
    <n v="0"/>
    <n v="0"/>
    <n v="0"/>
    <n v="0"/>
    <x v="1"/>
    <m/>
    <s v="Exclu"/>
    <x v="2"/>
    <s v="EXCLU"/>
    <x v="2"/>
    <s v="(04/22/2026 ocm ran 18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4/22/2026 ocm ran 15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4/22/2026 ocm ran 12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r>
  <r>
    <s v="Jabane"/>
    <s v="SUO_173"/>
    <s v="SUD-OUEST"/>
    <s v="CAMUSAT"/>
    <s v="Good Grid no GE - 8h"/>
    <s v="SUD-OUEST"/>
    <s v="Jabane"/>
    <s v="NOKIA"/>
    <n v="0"/>
    <n v="0"/>
    <n v="0"/>
    <n v="0"/>
    <n v="0"/>
    <n v="0"/>
    <n v="0"/>
    <n v="0"/>
    <n v="0"/>
    <n v="0"/>
    <n v="0"/>
    <n v="0"/>
    <n v="0"/>
    <n v="0"/>
    <x v="0"/>
    <m/>
    <s v="no impacts"/>
    <x v="8"/>
    <s v="no impacts"/>
    <x v="6"/>
    <s v="(04/22/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4/22/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4/22/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r>
  <r>
    <s v="Zone-Papass"/>
    <s v="LIT_270"/>
    <s v="Douala"/>
    <s v="IHS"/>
    <s v="Grid-Gen"/>
    <s v="LITTORAL"/>
    <s v="Douala"/>
    <s v="ZTE"/>
    <n v="0"/>
    <n v="0"/>
    <n v="0"/>
    <n v="0"/>
    <n v="0"/>
    <n v="0"/>
    <n v="0"/>
    <n v="0"/>
    <n v="0"/>
    <n v="0"/>
    <n v="0"/>
    <n v="0"/>
    <n v="0"/>
    <n v="0"/>
    <x v="0"/>
    <m/>
    <s v="no impacts"/>
    <x v="8"/>
    <s v="no impacts"/>
    <x v="6"/>
    <s v=""/>
  </r>
  <r>
    <s v="LIT_263_Z_CCC"/>
    <s v="LIT_263"/>
    <s v="Douala"/>
    <s v="IHS"/>
    <s v="Grid-Gen"/>
    <s v="LITTORAL"/>
    <s v="Douala"/>
    <s v="ZTE"/>
    <n v="0"/>
    <n v="0"/>
    <n v="0"/>
    <n v="0"/>
    <n v="0"/>
    <n v="0"/>
    <n v="0"/>
    <n v="0"/>
    <n v="0"/>
    <n v="0"/>
    <n v="0"/>
    <n v="0"/>
    <n v="0"/>
    <n v="0"/>
    <x v="0"/>
    <m/>
    <s v="no impacts"/>
    <x v="8"/>
    <s v="no impacts"/>
    <x v="6"/>
    <s v=""/>
  </r>
  <r>
    <s v="Oyack-Lycee"/>
    <s v="LIT_299"/>
    <s v="Douala"/>
    <s v="IHS"/>
    <s v="Grid-Gen"/>
    <s v="LITTORAL"/>
    <s v="Douala"/>
    <s v="ZTE"/>
    <n v="0"/>
    <n v="0"/>
    <n v="0"/>
    <n v="0"/>
    <n v="0"/>
    <n v="0"/>
    <n v="0"/>
    <n v="0"/>
    <n v="0"/>
    <n v="0"/>
    <n v="0"/>
    <n v="0"/>
    <n v="0"/>
    <n v="0"/>
    <x v="0"/>
    <m/>
    <s v="no impacts"/>
    <x v="8"/>
    <s v="no impacts"/>
    <x v="6"/>
    <s v=""/>
  </r>
  <r>
    <s v="PK13-II"/>
    <s v="LIT_448"/>
    <s v="Douala"/>
    <s v="IHS"/>
    <s v="Grid-Gen"/>
    <s v="LITTORAL"/>
    <s v="Douala"/>
    <s v="ZTE"/>
    <n v="0"/>
    <n v="0"/>
    <n v="0"/>
    <n v="0"/>
    <n v="0"/>
    <n v="0"/>
    <n v="0"/>
    <n v="0"/>
    <n v="0"/>
    <n v="0"/>
    <n v="0"/>
    <n v="0"/>
    <n v="0"/>
    <n v="0"/>
    <x v="0"/>
    <m/>
    <s v="no impacts"/>
    <x v="8"/>
    <s v="no impacts"/>
    <x v="6"/>
    <s v=""/>
  </r>
  <r>
    <s v="PK17-University-IHS"/>
    <s v="LIT_234"/>
    <s v="Douala"/>
    <s v="IHS"/>
    <s v="Grid-Gen"/>
    <s v="LITTORAL"/>
    <s v="Douala"/>
    <s v="ZTE"/>
    <n v="0"/>
    <n v="0"/>
    <n v="0"/>
    <n v="0"/>
    <n v="0"/>
    <n v="0"/>
    <n v="0"/>
    <n v="0"/>
    <n v="0"/>
    <n v="0"/>
    <n v="0"/>
    <n v="0"/>
    <n v="0"/>
    <n v="0"/>
    <x v="0"/>
    <m/>
    <s v="no impacts"/>
    <x v="8"/>
    <s v="no impacts"/>
    <x v="6"/>
    <s v=""/>
  </r>
  <r>
    <s v="Emene-City"/>
    <s v="LIT_384"/>
    <s v="Douala"/>
    <s v="IHS"/>
    <s v="Grid-Gen"/>
    <s v="LITTORAL"/>
    <s v="Douala"/>
    <s v="ZTE"/>
    <n v="0"/>
    <n v="0"/>
    <n v="0"/>
    <n v="0"/>
    <n v="0"/>
    <n v="0"/>
    <n v="0"/>
    <n v="0"/>
    <n v="0"/>
    <n v="0"/>
    <n v="0"/>
    <n v="0"/>
    <n v="0"/>
    <n v="0"/>
    <x v="0"/>
    <m/>
    <s v="no impacts"/>
    <x v="8"/>
    <s v="no impacts"/>
    <x v="6"/>
    <s v=""/>
  </r>
  <r>
    <s v="Bonamoutongo"/>
    <s v="LIT_020"/>
    <s v="Douala"/>
    <s v="IHS"/>
    <s v="Grid-Gen"/>
    <s v="LITTORAL"/>
    <s v="Douala"/>
    <s v="ZTE"/>
    <n v="0"/>
    <n v="0"/>
    <n v="0"/>
    <n v="0"/>
    <n v="0"/>
    <n v="0"/>
    <n v="0"/>
    <n v="0"/>
    <n v="0"/>
    <n v="0"/>
    <n v="0"/>
    <n v="0"/>
    <n v="0"/>
    <n v="0"/>
    <x v="0"/>
    <m/>
    <s v="no impacts"/>
    <x v="8"/>
    <s v="no impacts"/>
    <x v="6"/>
    <s v=""/>
  </r>
  <r>
    <s v="Logpom-Denver-City"/>
    <s v="LIT_440"/>
    <s v="Douala"/>
    <s v="IHS"/>
    <s v="Grid-Gen"/>
    <s v="LITTORAL"/>
    <s v="Douala"/>
    <s v="ZTE"/>
    <n v="0"/>
    <n v="0"/>
    <n v="0"/>
    <n v="0"/>
    <n v="0"/>
    <n v="0"/>
    <n v="0"/>
    <n v="0"/>
    <n v="0"/>
    <n v="0"/>
    <n v="0"/>
    <n v="0"/>
    <n v="0"/>
    <n v="0"/>
    <x v="0"/>
    <m/>
    <s v="no impacts"/>
    <x v="8"/>
    <s v="no impacts"/>
    <x v="6"/>
    <s v=""/>
  </r>
  <r>
    <s v="Logbessou-II"/>
    <s v="LIT_669"/>
    <s v="Douala"/>
    <s v="CAMUSAT"/>
    <s v="Good Grid + GE"/>
    <s v="LITTORAL"/>
    <s v="Douala"/>
    <s v="ZTE"/>
    <n v="0"/>
    <n v="0"/>
    <n v="0"/>
    <n v="0"/>
    <n v="0"/>
    <n v="0"/>
    <n v="0"/>
    <n v="0"/>
    <n v="0"/>
    <n v="0"/>
    <n v="0"/>
    <n v="0"/>
    <n v="0"/>
    <n v="0"/>
    <x v="0"/>
    <m/>
    <s v="no impacts"/>
    <x v="8"/>
    <s v="no impacts"/>
    <x v="6"/>
    <s v=""/>
  </r>
  <r>
    <s v="Lende-Kribi"/>
    <s v="SUD_086"/>
    <s v="LITTORAL"/>
    <s v="CAMUSAT"/>
    <s v="HGB"/>
    <s v="SUD"/>
    <s v="Kribi"/>
    <s v="ZTE"/>
    <n v="0"/>
    <n v="0"/>
    <n v="0"/>
    <n v="0"/>
    <n v="0"/>
    <n v="0"/>
    <n v="0"/>
    <n v="0"/>
    <n v="3.2386897067342399"/>
    <n v="0"/>
    <n v="0"/>
    <n v="0"/>
    <n v="0"/>
    <n v="0"/>
    <x v="0"/>
    <m/>
    <s v="no impacts"/>
    <x v="8"/>
    <s v="no impacts"/>
    <x v="6"/>
    <s v=""/>
  </r>
  <r>
    <s v="Ndogp-ZR"/>
    <s v="LIT_251"/>
    <s v="Douala"/>
    <s v="IHS"/>
    <s v="Grid-Gen"/>
    <s v="LITTORAL"/>
    <s v="Douala"/>
    <s v="ZTE"/>
    <n v="0"/>
    <n v="0"/>
    <n v="0"/>
    <n v="0"/>
    <n v="0"/>
    <n v="0"/>
    <n v="0"/>
    <n v="0"/>
    <n v="0"/>
    <n v="0"/>
    <n v="0"/>
    <n v="0"/>
    <n v="0"/>
    <n v="0"/>
    <x v="0"/>
    <m/>
    <s v="no impacts"/>
    <x v="8"/>
    <s v="no impacts"/>
    <x v="6"/>
    <s v=""/>
  </r>
  <r>
    <s v="NR-PK5"/>
    <s v="LIT_096"/>
    <s v="Douala"/>
    <s v="IHS"/>
    <s v="Grid-Gen"/>
    <s v="LITTORAL"/>
    <s v="Douala"/>
    <s v="ZTE"/>
    <n v="0"/>
    <n v="0"/>
    <n v="0"/>
    <n v="0"/>
    <n v="0"/>
    <n v="0"/>
    <n v="0"/>
    <n v="0"/>
    <n v="0"/>
    <n v="0"/>
    <n v="0"/>
    <n v="0"/>
    <n v="0"/>
    <n v="0"/>
    <x v="0"/>
    <m/>
    <s v="TRAVAUX-HUAWEI"/>
    <x v="9"/>
    <s v="Projet OCM (HUAWEI)"/>
    <x v="7"/>
    <s v="(04/22/2026 ticket):-INC-20260422-00012636…Others Transmission equipement fault"/>
  </r>
  <r>
    <s v="Nkoambang"/>
    <s v="CTR_891"/>
    <s v="CENTRE"/>
    <s v="ESCO"/>
    <s v="HGB"/>
    <s v="CENTRE"/>
    <s v="Nkoambang"/>
    <s v="NOKIA"/>
    <n v="0"/>
    <n v="0"/>
    <n v="0"/>
    <n v="0"/>
    <n v="0"/>
    <n v="0"/>
    <n v="0"/>
    <n v="0"/>
    <n v="0.57584290947145478"/>
    <n v="0"/>
    <n v="0"/>
    <n v="0"/>
    <n v="0"/>
    <n v="0"/>
    <x v="0"/>
    <m/>
    <s v="no impacts"/>
    <x v="8"/>
    <s v="no impacts"/>
    <x v="6"/>
    <s v=""/>
  </r>
  <r>
    <s v="Baligam"/>
    <s v="OST_283"/>
    <s v="OUEST"/>
    <s v="ESCO"/>
    <s v="Hybrid solar - S3"/>
    <s v="OUEST"/>
    <s v="Galim"/>
    <s v="Huawei"/>
    <n v="0"/>
    <n v="0"/>
    <n v="0"/>
    <n v="0"/>
    <n v="0"/>
    <n v="0"/>
    <n v="0"/>
    <n v="0"/>
    <n v="0"/>
    <n v="0"/>
    <n v="0"/>
    <n v="0"/>
    <n v="0"/>
    <n v="0"/>
    <x v="2"/>
    <m/>
    <s v="no impacts"/>
    <x v="8"/>
    <s v="no impacts"/>
    <x v="6"/>
    <s v=""/>
  </r>
  <r>
    <s v="Ambam"/>
    <s v="CTR_394"/>
    <s v="CENTRE"/>
    <s v="IHS"/>
    <s v="Grid-Gen"/>
    <s v="CENTRE"/>
    <s v="Ambam"/>
    <s v="ZTE"/>
    <n v="0"/>
    <n v="0"/>
    <n v="0"/>
    <n v="0"/>
    <n v="0"/>
    <n v="0"/>
    <n v="0"/>
    <n v="0"/>
    <n v="0"/>
    <n v="0"/>
    <n v="0"/>
    <n v="0"/>
    <n v="0"/>
    <n v="0"/>
    <x v="0"/>
    <m/>
    <s v="no impacts"/>
    <x v="8"/>
    <s v="no impacts"/>
    <x v="6"/>
    <s v=""/>
  </r>
  <r>
    <s v="Nomayos-IHS"/>
    <s v="CTR_527"/>
    <s v="CENTRE"/>
    <s v="IHS"/>
    <s v="Grid-Gen"/>
    <s v="CENTRE"/>
    <s v="Nomayos"/>
    <s v="ZTE"/>
    <n v="0"/>
    <n v="0"/>
    <n v="0"/>
    <n v="0"/>
    <n v="0"/>
    <n v="0"/>
    <n v="0"/>
    <n v="0"/>
    <n v="0"/>
    <n v="0"/>
    <n v="0"/>
    <n v="0"/>
    <n v="0"/>
    <n v="0"/>
    <x v="0"/>
    <m/>
    <s v="IHS"/>
    <x v="0"/>
    <s v="Defaut GE &amp; Power Cabinet"/>
    <x v="0"/>
    <s v="(04/22/2026 cell zte): 22/04/2026 : Feedback level 3 : We have planned to upgrade the power system on this site. I will share the PIP deadline soon._x000a__x000a_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04/22/2026 cell zte): 22/04/2026 : Feedback level 3 : We have planned to upgrade the power system on this site. I will share the PIP deadline soon._x000a__x000a_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r>
  <r>
    <s v="Mbankomo-Okoa-Maria"/>
    <s v="CTR_541"/>
    <s v="CENTRE"/>
    <s v="IHS"/>
    <s v="Grid-Gen"/>
    <s v="CENTRE"/>
    <s v="Mbankomo"/>
    <s v="ZTE"/>
    <n v="0"/>
    <n v="0"/>
    <n v="0"/>
    <n v="0"/>
    <n v="0"/>
    <n v="0"/>
    <n v="0"/>
    <n v="0"/>
    <n v="0"/>
    <n v="0"/>
    <n v="0"/>
    <n v="0"/>
    <n v="0"/>
    <n v="0"/>
    <x v="1"/>
    <m/>
    <s v="Exclu"/>
    <x v="2"/>
    <s v="EXCLU"/>
    <x v="2"/>
    <s v=""/>
  </r>
  <r>
    <s v="Ngam"/>
    <s v="ADM_023"/>
    <s v="ADAMAOUA"/>
    <s v="IHS"/>
    <s v="Hybrid-Gen"/>
    <s v="ADAMAOUA"/>
    <s v="Ngam"/>
    <s v="NOKIA"/>
    <n v="0"/>
    <n v="0"/>
    <n v="0"/>
    <n v="0"/>
    <n v="0"/>
    <n v="0"/>
    <n v="0"/>
    <n v="0"/>
    <n v="0"/>
    <n v="0"/>
    <n v="0"/>
    <n v="0"/>
    <n v="0"/>
    <n v="0"/>
    <x v="0"/>
    <m/>
    <s v="no impacts"/>
    <x v="8"/>
    <s v="no impacts"/>
    <x v="6"/>
    <s v=""/>
  </r>
  <r>
    <s v="Gd-Moulin"/>
    <s v="LIT_054"/>
    <s v="Douala"/>
    <s v="IHS"/>
    <s v="Grid-Gen"/>
    <s v="LITTORAL"/>
    <s v="Douala"/>
    <s v="ZTE"/>
    <n v="0"/>
    <n v="0"/>
    <n v="0"/>
    <n v="0"/>
    <n v="0"/>
    <n v="0"/>
    <n v="0"/>
    <n v="0"/>
    <n v="0"/>
    <n v="0"/>
    <n v="0"/>
    <n v="0"/>
    <n v="0"/>
    <n v="0"/>
    <x v="0"/>
    <m/>
    <s v="no impacts"/>
    <x v="8"/>
    <s v="no impacts"/>
    <x v="6"/>
    <s v=""/>
  </r>
  <r>
    <s v="Tokombere"/>
    <s v="EXN_015"/>
    <s v="EXTREME-NORD"/>
    <s v="IHS"/>
    <s v="Grid-Gen"/>
    <s v="EXTREME-NORD"/>
    <s v="Tokombere"/>
    <s v="Huawei"/>
    <n v="0"/>
    <n v="0"/>
    <n v="0"/>
    <n v="0"/>
    <n v="0"/>
    <n v="0"/>
    <n v="0"/>
    <n v="0"/>
    <n v="0"/>
    <n v="0"/>
    <n v="0"/>
    <n v="0"/>
    <n v="0"/>
    <n v="0"/>
    <x v="2"/>
    <m/>
    <s v="no impacts"/>
    <x v="8"/>
    <s v="no impacts"/>
    <x v="6"/>
    <s v=""/>
  </r>
  <r>
    <s v="Mamfe-Brasserie"/>
    <s v="SUO_073"/>
    <s v="SUD-OUEST"/>
    <s v="IHS"/>
    <s v="Grid-Gen"/>
    <s v="SUD-OUEST"/>
    <s v="Mamfe"/>
    <s v="Huawei"/>
    <n v="0"/>
    <n v="0"/>
    <n v="0"/>
    <n v="0"/>
    <n v="0"/>
    <n v="0"/>
    <n v="0"/>
    <n v="0"/>
    <n v="0"/>
    <n v="0"/>
    <n v="0"/>
    <n v="0"/>
    <n v="0"/>
    <n v="0"/>
    <x v="2"/>
    <m/>
    <s v="IHS"/>
    <x v="0"/>
    <s v="Defaut GE &amp; Power Cabinet"/>
    <x v="0"/>
    <s v="04/22/2026 : impacted by   Bachuo-Ntai_SUO_030, Fluctuation d'energie || Action RCA IHS attendu..;..;(04/22/2026 ocm ran 18h): Power status check ongoing"/>
  </r>
  <r>
    <s v="Bayangam"/>
    <s v="OST_051"/>
    <s v="OUEST"/>
    <s v="IHS"/>
    <s v="Grid-Gen"/>
    <s v="OUEST"/>
    <s v="Bayangam"/>
    <s v="Huawei"/>
    <n v="0"/>
    <n v="0"/>
    <n v="0"/>
    <n v="0"/>
    <n v="0"/>
    <n v="0"/>
    <n v="0"/>
    <n v="0"/>
    <n v="0"/>
    <n v="0"/>
    <n v="0"/>
    <n v="0"/>
    <n v="0"/>
    <n v="0"/>
    <x v="0"/>
    <m/>
    <s v="no impacts"/>
    <x v="8"/>
    <s v="no impacts"/>
    <x v="6"/>
    <s v=""/>
  </r>
  <r>
    <s v="Djabi-IHS"/>
    <s v="NRD_069"/>
    <s v="NORD"/>
    <s v="IHS"/>
    <s v="Solar-Gen"/>
    <s v="NORD"/>
    <s v="Djabi"/>
    <s v="Huawei"/>
    <n v="0"/>
    <n v="0"/>
    <n v="0"/>
    <n v="0"/>
    <n v="0"/>
    <n v="0"/>
    <n v="0"/>
    <n v="0"/>
    <n v="0"/>
    <n v="0"/>
    <n v="0"/>
    <n v="0"/>
    <n v="0"/>
    <n v="0"/>
    <x v="0"/>
    <m/>
    <s v="no impacts"/>
    <x v="8"/>
    <s v="no impacts"/>
    <x v="6"/>
    <s v=""/>
  </r>
  <r>
    <s v="Koutaba-IHS"/>
    <s v="OST_138"/>
    <s v="OUEST"/>
    <s v="IHS"/>
    <s v="Grid-Gen"/>
    <s v="OUEST"/>
    <s v="Koutaba"/>
    <s v="Huawei"/>
    <n v="0"/>
    <n v="0"/>
    <n v="0"/>
    <n v="0"/>
    <n v="0"/>
    <n v="0"/>
    <n v="0"/>
    <n v="0"/>
    <n v="0"/>
    <n v="0"/>
    <n v="0"/>
    <n v="0"/>
    <n v="0"/>
    <n v="0"/>
    <x v="0"/>
    <m/>
    <s v="no impacts"/>
    <x v="8"/>
    <s v="no impacts"/>
    <x v="6"/>
    <s v="04/22/2026 : impacted by OST_005_H_Foumbot, up sans action "/>
  </r>
  <r>
    <s v="Bfsam-Tougang-EEC"/>
    <s v="OST_077"/>
    <s v="Bafoussam"/>
    <s v="IHS"/>
    <s v="Grid-Gen"/>
    <s v="OUEST"/>
    <s v="Bafoussam"/>
    <s v="Huawei"/>
    <n v="0"/>
    <n v="0"/>
    <n v="0"/>
    <n v="0"/>
    <n v="0"/>
    <n v="0"/>
    <n v="0"/>
    <n v="0"/>
    <n v="0"/>
    <n v="0"/>
    <n v="0"/>
    <n v="0"/>
    <n v="0"/>
    <n v="0"/>
    <x v="0"/>
    <m/>
    <s v="no impacts"/>
    <x v="8"/>
    <s v="no impacts"/>
    <x v="6"/>
    <s v=""/>
  </r>
  <r>
    <s v="Guidiguis"/>
    <s v="EXN_018"/>
    <s v="EXTREME-NORD"/>
    <s v="IHS"/>
    <s v="Grid-Gen"/>
    <s v="EXTREME-NORD"/>
    <s v="Guidiguis"/>
    <s v="Huawei"/>
    <n v="0"/>
    <n v="0"/>
    <n v="0"/>
    <n v="0"/>
    <n v="0"/>
    <n v="0"/>
    <n v="0"/>
    <n v="0"/>
    <n v="0"/>
    <n v="0"/>
    <n v="0"/>
    <n v="0"/>
    <n v="0"/>
    <n v="0"/>
    <x v="2"/>
    <m/>
    <s v="no impacts"/>
    <x v="8"/>
    <s v="no impacts"/>
    <x v="6"/>
    <s v=""/>
  </r>
  <r>
    <s v="NEW-Bonako"/>
    <s v="SUO_157"/>
    <s v="SUD-OUEST"/>
    <s v="IHS"/>
    <s v="Grid-Gen"/>
    <s v="SUD-OUEST"/>
    <s v="Tiko"/>
    <s v="Huawei"/>
    <n v="0"/>
    <n v="0"/>
    <n v="0"/>
    <n v="0"/>
    <n v="0"/>
    <n v="0"/>
    <n v="0"/>
    <n v="0"/>
    <n v="0"/>
    <n v="0"/>
    <n v="0"/>
    <n v="0"/>
    <n v="0"/>
    <n v="0"/>
    <x v="2"/>
    <m/>
    <s v="no impacts"/>
    <x v="8"/>
    <s v="no impacts"/>
    <x v="6"/>
    <s v=""/>
  </r>
  <r>
    <s v="Mbonge"/>
    <s v="SUO_134"/>
    <s v="SUD-OUEST"/>
    <s v="IHS"/>
    <s v="Hybrid-Gen"/>
    <s v="SUD-OUEST"/>
    <s v="Mbonge"/>
    <s v="Huawei"/>
    <n v="0"/>
    <n v="0"/>
    <n v="0"/>
    <n v="0"/>
    <n v="0"/>
    <n v="0"/>
    <n v="0"/>
    <n v="0"/>
    <n v="0"/>
    <n v="0"/>
    <n v="0"/>
    <n v="0"/>
    <n v="0"/>
    <n v="0"/>
    <x v="0"/>
    <m/>
    <s v="no impacts"/>
    <x v="8"/>
    <s v="no impacts"/>
    <x v="6"/>
    <s v=""/>
  </r>
  <r>
    <s v="Ekondo-Nege-MTN"/>
    <s v="SUO_047"/>
    <s v="SUD-OUEST"/>
    <s v="IHS"/>
    <s v="Hybrid-Gen"/>
    <s v="SUD-OUEST"/>
    <s v="Ekondo-Nege"/>
    <s v="Huawei"/>
    <n v="0"/>
    <n v="0"/>
    <n v="0"/>
    <n v="0"/>
    <n v="0"/>
    <n v="0"/>
    <n v="0"/>
    <n v="0"/>
    <n v="0"/>
    <n v="0"/>
    <n v="0"/>
    <n v="0"/>
    <n v="0"/>
    <n v="0"/>
    <x v="2"/>
    <m/>
    <s v="no impacts"/>
    <x v="8"/>
    <s v="no impacts"/>
    <x v="6"/>
    <s v=""/>
  </r>
  <r>
    <s v="Bamendou-II"/>
    <s v="OST_310"/>
    <s v="OUEST"/>
    <s v="ESCO"/>
    <s v="Medium Grid + GE"/>
    <s v="OUEST"/>
    <s v="Bamendou"/>
    <s v="Huawei"/>
    <n v="0"/>
    <n v="0"/>
    <n v="0"/>
    <n v="0"/>
    <n v="0"/>
    <n v="0"/>
    <n v="0"/>
    <n v="0"/>
    <n v="0"/>
    <n v="0"/>
    <n v="0"/>
    <n v="0"/>
    <n v="0"/>
    <n v="0"/>
    <x v="0"/>
    <m/>
    <s v="no impacts"/>
    <x v="8"/>
    <s v="no impacts"/>
    <x v="6"/>
    <s v=""/>
  </r>
  <r>
    <s v="Bamendjing-IHS"/>
    <s v="OST_030"/>
    <s v="OUEST"/>
    <s v="IHS"/>
    <s v="Grid-Hybrid-Gen"/>
    <s v="OUEST"/>
    <s v="Bamendjing"/>
    <s v="Huawei"/>
    <n v="0"/>
    <n v="0"/>
    <n v="0"/>
    <n v="0"/>
    <n v="0"/>
    <n v="0"/>
    <n v="0"/>
    <n v="0"/>
    <n v="0"/>
    <n v="0"/>
    <n v="0"/>
    <n v="0"/>
    <n v="0"/>
    <n v="0"/>
    <x v="0"/>
    <m/>
    <s v="no impacts"/>
    <x v="8"/>
    <s v="no impacts"/>
    <x v="6"/>
    <s v=""/>
  </r>
  <r>
    <s v="Bamendou"/>
    <s v="OST_056"/>
    <s v="OUEST"/>
    <s v="IHS"/>
    <s v="Grid-Gen"/>
    <s v="OUEST"/>
    <s v="Bamendou"/>
    <s v="Huawei"/>
    <n v="0"/>
    <n v="0"/>
    <n v="0"/>
    <n v="0"/>
    <n v="0"/>
    <n v="0"/>
    <n v="0"/>
    <n v="0"/>
    <n v="0"/>
    <n v="0"/>
    <n v="0"/>
    <n v="0"/>
    <n v="0"/>
    <n v="0"/>
    <x v="0"/>
    <m/>
    <s v="no impacts"/>
    <x v="8"/>
    <s v="no impacts"/>
    <x v="6"/>
    <s v=""/>
  </r>
  <r>
    <s v="Ekata-IHS"/>
    <s v="SUO_266"/>
    <s v="SUD-OUEST"/>
    <m/>
    <m/>
    <s v="SUD-OUEST"/>
    <s v="Bavenga"/>
    <s v="Huawei"/>
    <n v="0"/>
    <n v="0"/>
    <n v="0"/>
    <n v="0"/>
    <n v="0"/>
    <n v="0"/>
    <n v="0"/>
    <n v="0"/>
    <n v="0"/>
    <n v="0"/>
    <n v="0"/>
    <n v="0"/>
    <n v="0"/>
    <n v="0"/>
    <x v="2"/>
    <m/>
    <s v="no impacts"/>
    <x v="8"/>
    <s v="no impacts"/>
    <x v="6"/>
    <s v="(04/22/2026 ocm ran 18h): 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04/22/2026 ocm ran 15h): 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04/22/2026 ocm ran 12h): 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
  </r>
  <r>
    <s v="Muyuka-Beach-Bush-IHS"/>
    <s v="SUO_255"/>
    <s v="SUD-OUEST"/>
    <s v="HIS "/>
    <s v="Hybrid-Gen"/>
    <s v="SUD-OUEST"/>
    <s v="Muyuka"/>
    <s v="Huawei"/>
    <n v="0"/>
    <n v="0"/>
    <n v="0"/>
    <n v="0"/>
    <n v="0"/>
    <n v="0"/>
    <n v="0"/>
    <n v="0"/>
    <n v="0"/>
    <n v="0"/>
    <n v="0"/>
    <n v="0"/>
    <n v="0"/>
    <n v="0"/>
    <x v="2"/>
    <m/>
    <s v="no impacts"/>
    <x v="8"/>
    <s v="no impacts"/>
    <x v="6"/>
    <s v=""/>
  </r>
  <r>
    <s v="Muyuka"/>
    <s v="SUO_012"/>
    <s v="SUD-OUEST"/>
    <s v="IHS"/>
    <s v="Grid-Gen"/>
    <s v="SUD-OUEST"/>
    <s v="Muyuka"/>
    <s v="Huawei"/>
    <n v="0"/>
    <n v="0"/>
    <n v="0"/>
    <n v="0"/>
    <n v="0"/>
    <n v="0"/>
    <n v="0"/>
    <n v="0"/>
    <n v="0"/>
    <n v="0"/>
    <n v="0"/>
    <n v="0"/>
    <n v="0"/>
    <n v="0"/>
    <x v="0"/>
    <m/>
    <s v="no impacts"/>
    <x v="8"/>
    <s v="no impacts"/>
    <x v="6"/>
    <s v=""/>
  </r>
  <r>
    <s v="Yoke"/>
    <s v="SUO_070"/>
    <s v="SUD-OUEST"/>
    <s v="IHS"/>
    <m/>
    <s v="SUD-OUEST"/>
    <s v="Yoke"/>
    <s v="Huawei"/>
    <n v="0"/>
    <n v="0"/>
    <n v="0"/>
    <n v="0"/>
    <n v="0"/>
    <n v="0"/>
    <n v="0"/>
    <n v="0"/>
    <n v="0"/>
    <n v="0"/>
    <n v="0"/>
    <n v="0"/>
    <n v="0"/>
    <n v="0"/>
    <x v="0"/>
    <m/>
    <s v="no impacts"/>
    <x v="8"/>
    <s v="no impacts"/>
    <x v="6"/>
    <s v=""/>
  </r>
  <r>
    <s v="Guirvidig"/>
    <s v="EXN_098"/>
    <s v="EXTREME-NORD"/>
    <s v="IHS"/>
    <s v="Grid-Gen"/>
    <s v="EXTREME-NORD"/>
    <s v="Guirvidig"/>
    <s v="Huawei"/>
    <n v="0"/>
    <n v="0"/>
    <n v="0"/>
    <n v="0"/>
    <n v="0"/>
    <n v="0"/>
    <n v="0"/>
    <n v="0"/>
    <n v="0"/>
    <n v="0"/>
    <n v="0"/>
    <n v="0"/>
    <n v="0"/>
    <n v="0"/>
    <x v="2"/>
    <m/>
    <s v="no impacts"/>
    <x v="8"/>
    <s v="no impacts"/>
    <x v="6"/>
    <s v=""/>
  </r>
  <r>
    <s v="Bambili"/>
    <s v="SUO_010"/>
    <s v="NORD-OUEST"/>
    <s v="IHS"/>
    <s v="Grid-Gen"/>
    <s v="SUD-OUEST"/>
    <s v="Bambili"/>
    <s v="Huawei"/>
    <n v="0"/>
    <n v="0"/>
    <n v="0"/>
    <n v="0"/>
    <n v="0"/>
    <n v="0"/>
    <n v="0"/>
    <n v="0"/>
    <n v="0"/>
    <n v="0"/>
    <n v="0"/>
    <n v="0"/>
    <n v="0"/>
    <n v="0"/>
    <x v="2"/>
    <m/>
    <s v="IHS GRID ONLY"/>
    <x v="0"/>
    <s v="Coupure ENEO &amp; Baisse de tension"/>
    <x v="0"/>
    <s v="04/22/2026 : impacted by SUO_010_H_Bambili, Probleme d'energie  ||  Action : RCA IHS attendu   || (site up RCA IHS attendu   )..;..;(04/22/2026 hourly IHS):-Team is on site to secure TX"/>
  </r>
  <r>
    <s v="Ilor-MTN"/>
    <s v="SUO_046"/>
    <s v="SUD-OUEST"/>
    <s v="IHS"/>
    <s v="Gen Only"/>
    <s v="SUD-OUEST"/>
    <s v="Ilor"/>
    <s v="Huawei"/>
    <n v="0"/>
    <n v="0"/>
    <n v="0"/>
    <n v="0"/>
    <n v="0"/>
    <n v="0"/>
    <n v="0"/>
    <n v="0"/>
    <n v="0"/>
    <n v="0"/>
    <n v="0"/>
    <n v="0"/>
    <n v="0"/>
    <n v="0"/>
    <x v="2"/>
    <m/>
    <s v="no impacts"/>
    <x v="8"/>
    <s v="no impacts"/>
    <x v="6"/>
    <s v=""/>
  </r>
  <r>
    <s v="Zidim-IHS"/>
    <s v="EXN_154"/>
    <s v="EXTREME-NORD"/>
    <s v="IHS"/>
    <s v="Solar-Gen"/>
    <s v="EXTREME-NORD"/>
    <s v="Zidim"/>
    <s v="Huawei"/>
    <n v="0"/>
    <n v="0"/>
    <n v="0"/>
    <n v="0"/>
    <n v="0"/>
    <n v="0"/>
    <n v="0"/>
    <n v="0"/>
    <n v="0"/>
    <n v="0"/>
    <n v="0"/>
    <n v="0"/>
    <n v="0"/>
    <n v="0"/>
    <x v="2"/>
    <m/>
    <s v="no impacts"/>
    <x v="8"/>
    <s v="no impacts"/>
    <x v="6"/>
    <s v=""/>
  </r>
  <r>
    <s v="Hina"/>
    <s v="EXN_047"/>
    <s v="EXTREME-NORD"/>
    <s v="IHS"/>
    <s v="Solar-Gen"/>
    <s v="EXTREME-NORD"/>
    <s v="Hina"/>
    <s v="Huawei"/>
    <n v="0"/>
    <n v="0"/>
    <n v="0"/>
    <n v="0"/>
    <n v="0"/>
    <n v="0"/>
    <n v="0"/>
    <n v="0"/>
    <n v="0"/>
    <n v="0"/>
    <n v="0"/>
    <n v="0"/>
    <n v="0"/>
    <n v="0"/>
    <x v="2"/>
    <m/>
    <s v="no impacts"/>
    <x v="8"/>
    <s v="no impacts"/>
    <x v="6"/>
    <s v=""/>
  </r>
  <r>
    <s v="Malanden"/>
    <s v="OST_275"/>
    <s v="OUEST"/>
    <s v="CAMUSAT"/>
    <s v="Hybrid Solar - S3"/>
    <s v="OUEST"/>
    <s v="Malanden"/>
    <s v="Huawei"/>
    <n v="0"/>
    <n v="0"/>
    <n v="0"/>
    <n v="0"/>
    <n v="0"/>
    <n v="0"/>
    <n v="0"/>
    <n v="0"/>
    <n v="0"/>
    <n v="0"/>
    <n v="0"/>
    <n v="0"/>
    <n v="0"/>
    <n v="0"/>
    <x v="0"/>
    <m/>
    <s v="no impacts"/>
    <x v="8"/>
    <s v="no impacts"/>
    <x v="6"/>
    <s v="04/22/2026 : impacted by OST_005_H_Foumbot, up sans action "/>
  </r>
  <r>
    <s v="Tongo-IHS"/>
    <s v="NRD_112"/>
    <s v="NORD"/>
    <s v="IHS"/>
    <s v="Hybrid-Gen"/>
    <s v="NORD"/>
    <s v="Tongo"/>
    <s v="Huawei"/>
    <n v="0"/>
    <n v="0"/>
    <n v="0"/>
    <n v="0"/>
    <n v="0"/>
    <n v="0"/>
    <n v="0"/>
    <n v="0"/>
    <n v="0"/>
    <n v="0"/>
    <n v="0"/>
    <n v="0"/>
    <n v="0"/>
    <n v="0"/>
    <x v="0"/>
    <m/>
    <s v="no impacts"/>
    <x v="8"/>
    <s v="no impacts"/>
    <x v="6"/>
    <s v=""/>
  </r>
  <r>
    <s v="Meri"/>
    <s v="EXN_023"/>
    <s v="EXTREME-NORD"/>
    <s v="IHS"/>
    <s v="Grid-Gen"/>
    <s v="EXTREME-NORD"/>
    <s v="Meri"/>
    <s v="Huawei"/>
    <n v="0"/>
    <n v="0"/>
    <n v="0"/>
    <n v="0"/>
    <n v="0"/>
    <n v="0"/>
    <n v="0"/>
    <n v="0"/>
    <n v="0"/>
    <n v="0"/>
    <n v="0"/>
    <n v="0"/>
    <n v="0"/>
    <n v="0"/>
    <x v="2"/>
    <m/>
    <s v="no impacts"/>
    <x v="8"/>
    <s v="no impacts"/>
    <x v="6"/>
    <s v=""/>
  </r>
  <r>
    <s v="Koupa-Matapit-IHS"/>
    <s v="OST_209"/>
    <s v="OUEST"/>
    <s v="IHS"/>
    <s v="Hybrid-Gen"/>
    <s v="OUEST"/>
    <s v="Koupa-Matapit"/>
    <s v="Huawei"/>
    <n v="0"/>
    <n v="0"/>
    <n v="0"/>
    <n v="0"/>
    <n v="0"/>
    <n v="0"/>
    <n v="0"/>
    <n v="0"/>
    <n v="0"/>
    <n v="0"/>
    <n v="0"/>
    <n v="0"/>
    <n v="0"/>
    <n v="0"/>
    <x v="0"/>
    <m/>
    <s v="no impacts"/>
    <x v="8"/>
    <s v="no impacts"/>
    <x v="6"/>
    <s v=""/>
  </r>
  <r>
    <s v="Bandja"/>
    <s v="OST_022"/>
    <s v="OUEST"/>
    <s v="IHS"/>
    <s v="Grid-Gen"/>
    <s v="OUEST"/>
    <s v="Bandja"/>
    <s v="Huawei"/>
    <n v="0"/>
    <n v="0"/>
    <n v="0"/>
    <n v="0"/>
    <n v="0"/>
    <n v="0"/>
    <n v="0"/>
    <n v="0"/>
    <n v="0"/>
    <n v="0"/>
    <n v="0"/>
    <n v="0"/>
    <n v="0"/>
    <n v="0"/>
    <x v="0"/>
    <m/>
    <s v="no impacts"/>
    <x v="8"/>
    <s v="no impacts"/>
    <x v="6"/>
    <s v=""/>
  </r>
  <r>
    <s v="Taram-FH"/>
    <s v="OST_092"/>
    <s v="OUEST"/>
    <s v="IHS"/>
    <s v="Grid-Hybrid-Gen"/>
    <s v="OUEST"/>
    <s v="Taram"/>
    <s v="Huawei"/>
    <n v="0"/>
    <n v="0"/>
    <n v="0"/>
    <n v="0"/>
    <n v="0"/>
    <n v="0"/>
    <n v="0"/>
    <n v="0"/>
    <n v="0"/>
    <n v="0"/>
    <n v="0"/>
    <n v="0"/>
    <n v="0"/>
    <n v="0"/>
    <x v="1"/>
    <m/>
    <s v="Exclu"/>
    <x v="2"/>
    <s v="EXCLU"/>
    <x v="2"/>
    <s v=""/>
  </r>
  <r>
    <s v="Mindif"/>
    <s v="EXN_037"/>
    <s v="EXTREME-NORD"/>
    <s v="IHS"/>
    <s v="Grid-Gen"/>
    <s v="EXTREME-NORD"/>
    <s v="Mindif"/>
    <s v="Huawei"/>
    <n v="0"/>
    <n v="0"/>
    <n v="0"/>
    <n v="0"/>
    <n v="0"/>
    <n v="0"/>
    <n v="0"/>
    <n v="0"/>
    <n v="0"/>
    <n v="0"/>
    <n v="0"/>
    <n v="0"/>
    <n v="0"/>
    <n v="0"/>
    <x v="2"/>
    <m/>
    <s v="no impacts"/>
    <x v="8"/>
    <s v="no impacts"/>
    <x v="6"/>
    <s v="04/22/2026 : impacted by   EXN_038_H_Moulvouday,  Congestion de la liaison Kalfou - Guidiguis / Retour à la normale aprés la busy Hour..;..;(04/22/2026 ocm ran 18h): Power status check ongoing"/>
  </r>
  <r>
    <s v="Kumbo"/>
    <s v="NRO_037"/>
    <s v="NORD-OUEST"/>
    <s v="CAMUSAT"/>
    <s v="Medium Grid + Solar + GE"/>
    <s v="NORD-OUEST"/>
    <s v="Kumbo"/>
    <s v="Huawei"/>
    <n v="0"/>
    <n v="0"/>
    <n v="0"/>
    <n v="0"/>
    <n v="0"/>
    <n v="0"/>
    <n v="0"/>
    <n v="0"/>
    <n v="0"/>
    <n v="0"/>
    <n v="0"/>
    <n v="0"/>
    <n v="0"/>
    <n v="0"/>
    <x v="2"/>
    <m/>
    <s v="IHS GRID ONLY"/>
    <x v="0"/>
    <s v="Coupure ENEO &amp; Baisse de tension"/>
    <x v="0"/>
    <s v="04/22/2026 : impacted by SUO_010_H_Bambili, Probleme d'energie  ||  Action : RCA IHS attendu   || (site up RCA IHS attendu   )"/>
  </r>
  <r>
    <s v="Fokoue-IHS"/>
    <s v="OST_139"/>
    <s v="OUEST"/>
    <s v="IHS"/>
    <s v="Grid-Gen"/>
    <s v="OUEST"/>
    <s v="Fokoue"/>
    <s v="Huawei"/>
    <n v="0"/>
    <n v="0"/>
    <n v="0"/>
    <n v="0"/>
    <n v="0"/>
    <n v="0"/>
    <n v="0"/>
    <n v="0"/>
    <n v="0"/>
    <n v="0"/>
    <n v="0"/>
    <n v="0"/>
    <n v="0"/>
    <n v="0"/>
    <x v="0"/>
    <m/>
    <s v="no impacts"/>
    <x v="8"/>
    <s v="no impacts"/>
    <x v="6"/>
    <s v=""/>
  </r>
  <r>
    <s v="Tignere"/>
    <s v="ADM_011"/>
    <s v="ADAMAOUA"/>
    <s v="IHS"/>
    <s v="Grid-Gen"/>
    <s v="ADAMAOUA"/>
    <s v="Tignere"/>
    <s v="Huawei"/>
    <n v="0"/>
    <n v="0"/>
    <n v="0"/>
    <n v="0"/>
    <n v="0"/>
    <n v="0"/>
    <n v="0"/>
    <n v="0"/>
    <n v="0"/>
    <n v="0"/>
    <n v="0"/>
    <n v="0"/>
    <n v="0"/>
    <n v="0"/>
    <x v="0"/>
    <m/>
    <s v="no impacts"/>
    <x v="8"/>
    <s v="no impacts"/>
    <x v="6"/>
    <s v="(04/22/2026 ocm ran 12h): Power status check ongoing"/>
  </r>
  <r>
    <s v="Kar-Hay"/>
    <s v="EXN_022"/>
    <s v="EXTREME-NORD"/>
    <s v="IHS"/>
    <s v="Solar-Grid-Gen"/>
    <s v="EXTREME-NORD"/>
    <s v="Kar-Hay"/>
    <s v="Huawei"/>
    <n v="0"/>
    <n v="0"/>
    <n v="0"/>
    <n v="0"/>
    <n v="0"/>
    <n v="0"/>
    <n v="0"/>
    <n v="0"/>
    <n v="0"/>
    <n v="0"/>
    <n v="0"/>
    <n v="0"/>
    <n v="0"/>
    <n v="0"/>
    <x v="2"/>
    <m/>
    <s v="no impacts"/>
    <x v="8"/>
    <s v="no impacts"/>
    <x v="6"/>
    <s v=""/>
  </r>
  <r>
    <s v="Dizangue"/>
    <s v="LIT_113"/>
    <s v="LITTORAL"/>
    <s v="IHS"/>
    <s v="Grid-Gen"/>
    <s v="LITTORAL"/>
    <s v="Dizangue"/>
    <s v="ZTE"/>
    <n v="0"/>
    <n v="0"/>
    <n v="0"/>
    <n v="0"/>
    <n v="0"/>
    <n v="0"/>
    <n v="0"/>
    <n v="0"/>
    <n v="0"/>
    <n v="0"/>
    <n v="0"/>
    <n v="0"/>
    <n v="0"/>
    <n v="0"/>
    <x v="0"/>
    <m/>
    <s v="BSS"/>
    <x v="6"/>
    <s v="BSS Hardware issue"/>
    <x v="3"/>
    <s v="(04/22/2026 cell zte): 22/04/2026 : Fme actuellement sur un site coupe et se rendra sur Dizangue dans l'apres midi_x000a_21/04/2026 : Spare en cours d'expedition de douala pour edea ce jour_x000a_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04/22/2026 cell zte): 22/04/2026 : Fme actuellement sur un site coupe et se rendra sur Dizangue dans l'apres midi || Intervention en cours_x000a_21/04/2026 : Spare en cours d'expedition de douala pour edea ce jour_x000a_19/04/2026 : Spares toujours pas recu || Relance faite au SPMS HW ce jour_x000a_16/04/2026 : Spare pas toujours disponible || Relance faite au SPMS HW_x000a_15/04/2026 :Spare non disponible au magazin || Commande en cours_x000a_14/042026 : commande en cours_x000a_13/03/2026 : Relance faite au Fme || Intervention ce jour ETA attendu || Intervention en cours || Feedback Fme : Jumpers MQ4 faulty || Commande en cours_x000a_11/04/2026 : Besoin d'analyse BO RAN || VSWR on RRU 61 || Check and correct VSWR on site needed || Fme active ETA 12042026"/>
  </r>
  <r>
    <s v="Nsimalene-Yemwak"/>
    <s v="SUD_122"/>
    <s v="CENTRE"/>
    <s v="CAMUSAT"/>
    <s v="Hybrid Solar - S3"/>
    <s v="SUD"/>
    <s v="Nsimalene-Yemwak"/>
    <s v="ZTE"/>
    <n v="0"/>
    <n v="0"/>
    <n v="0"/>
    <n v="0"/>
    <n v="0"/>
    <n v="0"/>
    <n v="0"/>
    <n v="0"/>
    <n v="0"/>
    <n v="0"/>
    <n v="0"/>
    <n v="0"/>
    <n v="0"/>
    <n v="0"/>
    <x v="0"/>
    <m/>
    <s v="no impacts"/>
    <x v="8"/>
    <s v="no impacts"/>
    <x v="6"/>
    <s v="(04/22/2026 cell zte): 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4/22/2026 cell zte): 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r>
  <r>
    <s v="Obili-New"/>
    <s v="CTR_540"/>
    <s v="Yaounde"/>
    <s v="IHS"/>
    <s v="Grid-Gen"/>
    <s v="CENTRE"/>
    <s v="Yaounde"/>
    <s v="ZTE"/>
    <n v="0"/>
    <n v="0"/>
    <n v="0"/>
    <n v="0"/>
    <n v="0"/>
    <n v="0"/>
    <n v="0"/>
    <n v="0"/>
    <n v="0"/>
    <n v="0"/>
    <n v="0"/>
    <n v="0"/>
    <n v="0"/>
    <n v="0"/>
    <x v="0"/>
    <m/>
    <s v="no impacts"/>
    <x v="8"/>
    <s v="no impacts"/>
    <x v="6"/>
    <s v=""/>
  </r>
  <r>
    <s v="Akom-II-IHS"/>
    <s v="SUD_054"/>
    <s v="CENTRE"/>
    <s v="IHS"/>
    <s v="Gen-Lithium"/>
    <s v="SUD"/>
    <s v="Akom II"/>
    <s v="ZTE"/>
    <n v="0"/>
    <n v="0"/>
    <n v="0"/>
    <n v="0"/>
    <n v="0"/>
    <n v="0"/>
    <n v="0"/>
    <n v="0"/>
    <n v="0"/>
    <n v="0"/>
    <n v="0"/>
    <n v="0"/>
    <n v="0"/>
    <n v="0"/>
    <x v="0"/>
    <m/>
    <s v="no impacts"/>
    <x v="8"/>
    <s v="no impacts"/>
    <x v="6"/>
    <s v=""/>
  </r>
  <r>
    <s v="Manjo-PHP"/>
    <s v="LIT_592"/>
    <s v="LITTORAL"/>
    <s v="CAMUSAT"/>
    <s v="Good Grid no GE - 8h"/>
    <s v="LITTORAL"/>
    <s v="Manjo"/>
    <s v="ZTE"/>
    <n v="0"/>
    <n v="0"/>
    <n v="0"/>
    <n v="0"/>
    <n v="0"/>
    <n v="0"/>
    <n v="0"/>
    <n v="0"/>
    <n v="0"/>
    <n v="0"/>
    <n v="0"/>
    <n v="0"/>
    <n v="0"/>
    <n v="0"/>
    <x v="0"/>
    <m/>
    <s v="no impacts"/>
    <x v="8"/>
    <s v="no impacts"/>
    <x v="6"/>
    <s v=""/>
  </r>
  <r>
    <s v="Amchide"/>
    <s v="EXN_007"/>
    <s v="EXTREME-NORD"/>
    <s v="IHS"/>
    <s v="Grid-Hybrid-Gen"/>
    <s v="EXTREME-NORD"/>
    <s v="Amchide"/>
    <s v="Huawei"/>
    <n v="0"/>
    <n v="0"/>
    <n v="0"/>
    <n v="0"/>
    <n v="0"/>
    <n v="0"/>
    <n v="0"/>
    <n v="0"/>
    <n v="0"/>
    <n v="0"/>
    <n v="0"/>
    <n v="0"/>
    <n v="0"/>
    <n v="0"/>
    <x v="2"/>
    <m/>
    <s v="no impacts"/>
    <x v="8"/>
    <s v="no impacts"/>
    <x v="6"/>
    <s v=""/>
  </r>
  <r>
    <s v="MBANGASSINA"/>
    <s v="CTR_226"/>
    <s v="CENTRE"/>
    <s v="IHS"/>
    <s v="Grid-Gen-Lithium"/>
    <s v="CENTRE"/>
    <s v="Mbangassina"/>
    <s v="ZTE"/>
    <n v="0"/>
    <n v="0"/>
    <n v="0"/>
    <n v="0"/>
    <n v="0"/>
    <n v="0"/>
    <n v="0"/>
    <n v="0"/>
    <n v="0"/>
    <n v="0"/>
    <n v="0"/>
    <n v="0"/>
    <n v="0"/>
    <n v="0"/>
    <x v="0"/>
    <m/>
    <s v="SPARE-ISSUE"/>
    <x v="4"/>
    <s v="Warehouse HUAWEI"/>
    <x v="4"/>
    <s v="(04/22/2026 cell zte): _x000a_22/04/2026 : Intervention prevu pour ce jour _x000a_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04/22/2026 cell zte): _x000a_22/04/2026 : Fme actuellement sur CTR_054_Ndoussan  et se rendra sur mbangassina dans l'apres midi ETA 15h30 || Feedback PM : Suite à nos échanges, nous vous informons que nous sommes dans l’obligation de reporter l’intervention prévue, le FME étant toujours mobilisé sur le site CTR_054_Ndoussan avec l’équipe IHS. || Intervention reporte a demain_x000a_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r>
  <r>
    <s v="Bonepoupa-IHS"/>
    <s v="LIT_145"/>
    <s v="LITTORAL"/>
    <s v="IHS"/>
    <s v="Solar-Grid-Gen-Lithium"/>
    <s v="LITTORAL"/>
    <s v="Bonepoupa"/>
    <s v="ZTE"/>
    <n v="0"/>
    <n v="0"/>
    <n v="0"/>
    <n v="0"/>
    <n v="0"/>
    <n v="0"/>
    <n v="0"/>
    <n v="0"/>
    <n v="0"/>
    <n v="0"/>
    <n v="0"/>
    <n v="0"/>
    <n v="0"/>
    <n v="0"/>
    <x v="0"/>
    <m/>
    <s v="no impacts"/>
    <x v="8"/>
    <s v="no impacts"/>
    <x v="6"/>
    <s v=""/>
  </r>
  <r>
    <s v="Bana"/>
    <s v="OST_007"/>
    <s v="OUEST"/>
    <s v="IHS"/>
    <s v="Grid-Gen"/>
    <s v="OUEST"/>
    <s v="Bana"/>
    <s v="NOKIA"/>
    <n v="0"/>
    <n v="0"/>
    <n v="0"/>
    <n v="0"/>
    <n v="0"/>
    <n v="0"/>
    <n v="0"/>
    <n v="0"/>
    <n v="0"/>
    <n v="0"/>
    <n v="0"/>
    <n v="0"/>
    <n v="0"/>
    <n v="0"/>
    <x v="0"/>
    <m/>
    <s v="no impacts"/>
    <x v="8"/>
    <s v="no impacts"/>
    <x v="6"/>
    <s v=""/>
  </r>
  <r>
    <s v="Ndoukoula"/>
    <s v="EXN_073"/>
    <s v="EXTREME-NORD"/>
    <s v="IHS"/>
    <s v="Hybrid-Gen"/>
    <s v="EXTREME-NORD"/>
    <s v="Ndoukoula"/>
    <s v="Huawei"/>
    <n v="0"/>
    <n v="0"/>
    <n v="0"/>
    <n v="0"/>
    <n v="0"/>
    <n v="0"/>
    <n v="0"/>
    <n v="0"/>
    <n v="0"/>
    <n v="0"/>
    <n v="0"/>
    <n v="0"/>
    <n v="0"/>
    <n v="0"/>
    <x v="2"/>
    <m/>
    <s v="no impacts"/>
    <x v="8"/>
    <s v="no impacts"/>
    <x v="6"/>
    <s v=""/>
  </r>
  <r>
    <s v="Malantouen"/>
    <s v="OST_039"/>
    <s v="OUEST"/>
    <s v="IHS"/>
    <s v="Grid-Gen"/>
    <s v="OUEST"/>
    <s v="Malantouen"/>
    <s v="NOKIA"/>
    <n v="0"/>
    <n v="0"/>
    <n v="0"/>
    <n v="0"/>
    <n v="0"/>
    <n v="0"/>
    <n v="0"/>
    <n v="0"/>
    <n v="0"/>
    <n v="0"/>
    <n v="0"/>
    <n v="0"/>
    <n v="0"/>
    <n v="0"/>
    <x v="0"/>
    <m/>
    <s v="no impacts"/>
    <x v="8"/>
    <s v="no impacts"/>
    <x v="6"/>
    <s v=""/>
  </r>
  <r>
    <s v="Mankon-II"/>
    <s v="NRO_141"/>
    <s v="NORD-OUEST"/>
    <s v="CAMUSAT"/>
    <s v="HGB"/>
    <s v="NORD-OUEST"/>
    <s v="Bamenda"/>
    <s v="Huawei"/>
    <n v="0"/>
    <n v="0"/>
    <n v="0"/>
    <n v="0"/>
    <n v="0"/>
    <n v="0"/>
    <n v="0"/>
    <n v="0"/>
    <n v="0"/>
    <n v="0"/>
    <n v="0"/>
    <n v="0"/>
    <n v="0"/>
    <n v="0"/>
    <x v="0"/>
    <m/>
    <s v="IHS GRID ONLY"/>
    <x v="0"/>
    <s v="Coupure ENEO &amp; Baisse de tension"/>
    <x v="0"/>
    <s v="04/22/2026 : impacted by SUO_010_H_Bambili, Probleme d'energie  ||  Action : RCA IHS attendu   || (site up RCA IHS attendu   )..;..;(04/22/2026 cell huawei): 22/04/2026 : Power instability || Mail sent to Camusat"/>
  </r>
  <r>
    <s v="Ndjole"/>
    <s v="CTR_893"/>
    <s v="CENTRE"/>
    <m/>
    <m/>
    <s v="CENTRE"/>
    <s v="Ndjole"/>
    <s v="ZTE"/>
    <n v="0"/>
    <n v="0"/>
    <n v="0"/>
    <n v="0"/>
    <n v="0"/>
    <n v="0"/>
    <n v="0"/>
    <n v="0"/>
    <n v="0"/>
    <n v="0"/>
    <n v="0"/>
    <n v="0"/>
    <n v="0"/>
    <n v="0"/>
    <x v="0"/>
    <m/>
    <s v="no impacts"/>
    <x v="8"/>
    <s v="no impacts"/>
    <x v="6"/>
    <s v=""/>
  </r>
  <r>
    <s v="Foumban-Lycee-MTN"/>
    <s v="OST_128"/>
    <s v="OUEST"/>
    <s v="IHS"/>
    <s v="Grid-Gen"/>
    <s v="OUEST"/>
    <s v="Foumban"/>
    <s v="Huawei"/>
    <n v="0"/>
    <n v="0"/>
    <n v="0"/>
    <n v="0"/>
    <n v="0"/>
    <n v="0"/>
    <n v="0"/>
    <n v="0"/>
    <n v="0"/>
    <n v="0"/>
    <n v="0"/>
    <n v="0"/>
    <n v="0"/>
    <n v="0"/>
    <x v="0"/>
    <m/>
    <s v="no impacts"/>
    <x v="8"/>
    <s v="no impacts"/>
    <x v="6"/>
    <s v=""/>
  </r>
  <r>
    <s v="Foumban-Njintout-II"/>
    <s v="OST_178"/>
    <s v="OUEST"/>
    <s v="IHS"/>
    <s v="Grid-Gen"/>
    <s v="OUEST"/>
    <s v="Foumban"/>
    <s v="Huawei"/>
    <n v="0"/>
    <n v="0"/>
    <n v="0"/>
    <n v="0"/>
    <n v="0"/>
    <n v="0"/>
    <n v="0"/>
    <n v="0"/>
    <n v="0"/>
    <n v="0"/>
    <n v="0"/>
    <n v="0"/>
    <n v="0"/>
    <n v="0"/>
    <x v="0"/>
    <m/>
    <s v="no impacts"/>
    <x v="8"/>
    <s v="no impacts"/>
    <x v="6"/>
    <s v=""/>
  </r>
  <r>
    <s v="Etoug-Ebe-II"/>
    <s v="CTR_740"/>
    <s v="Yaounde"/>
    <s v="CAMUSAT"/>
    <s v="Good Grid + GE"/>
    <s v="CENTRE"/>
    <s v="Yaounde"/>
    <s v="ZTE"/>
    <n v="0"/>
    <n v="0"/>
    <n v="0"/>
    <n v="0"/>
    <n v="0"/>
    <n v="0"/>
    <n v="0"/>
    <n v="0"/>
    <n v="0"/>
    <n v="0"/>
    <n v="0"/>
    <n v="0"/>
    <n v="0"/>
    <n v="0"/>
    <x v="0"/>
    <m/>
    <s v="no impacts"/>
    <x v="8"/>
    <s v="no impacts"/>
    <x v="6"/>
    <s v=""/>
  </r>
  <r>
    <s v="Manmenye"/>
    <s v="CTR_117"/>
    <s v="CENTRE"/>
    <s v="IHS"/>
    <s v="Grid-Hybrid-Gen"/>
    <s v="CENTRE"/>
    <s v="Manmenye"/>
    <s v="ZTE"/>
    <n v="0"/>
    <n v="0"/>
    <n v="0"/>
    <n v="0"/>
    <n v="0"/>
    <n v="0"/>
    <n v="0"/>
    <n v="0"/>
    <n v="0"/>
    <n v="0"/>
    <n v="0"/>
    <n v="0"/>
    <n v="0"/>
    <n v="0"/>
    <x v="0"/>
    <m/>
    <s v="no impacts"/>
    <x v="8"/>
    <s v="no impacts"/>
    <x v="6"/>
    <s v=""/>
  </r>
  <r>
    <s v="Zoetele"/>
    <s v="CTR_111"/>
    <s v="CENTRE"/>
    <s v="IHS"/>
    <s v="Grid-Gen"/>
    <s v="CENTRE"/>
    <s v="Zoetele"/>
    <s v="ZTE"/>
    <n v="0"/>
    <n v="0"/>
    <n v="0"/>
    <n v="0"/>
    <n v="0"/>
    <n v="0"/>
    <n v="0"/>
    <n v="0"/>
    <n v="0"/>
    <n v="0"/>
    <n v="0"/>
    <n v="0"/>
    <n v="0"/>
    <n v="0"/>
    <x v="1"/>
    <m/>
    <s v="Exclu"/>
    <x v="2"/>
    <s v="EXCLU"/>
    <x v="2"/>
    <s v=""/>
  </r>
  <r>
    <s v="Obala-Mairie"/>
    <s v="CTR_113"/>
    <s v="CENTRE"/>
    <s v="IHS"/>
    <s v="Grid-Gen"/>
    <s v="CENTRE"/>
    <s v="Obala"/>
    <s v="ZTE"/>
    <n v="0"/>
    <n v="0"/>
    <n v="0"/>
    <n v="0"/>
    <n v="0"/>
    <n v="0"/>
    <n v="0"/>
    <n v="0"/>
    <n v="0"/>
    <n v="0"/>
    <n v="0"/>
    <n v="0"/>
    <n v="0"/>
    <n v="0"/>
    <x v="0"/>
    <m/>
    <s v="no impacts"/>
    <x v="8"/>
    <s v="no impacts"/>
    <x v="6"/>
    <s v=""/>
  </r>
  <r>
    <s v="H-Central"/>
    <s v="CTR_110"/>
    <s v="Yaounde"/>
    <s v="IHS"/>
    <s v="Grid-Gen"/>
    <s v="CENTRE"/>
    <s v="Yaounde"/>
    <s v="ZTE"/>
    <n v="0"/>
    <n v="0"/>
    <n v="0"/>
    <n v="0"/>
    <n v="0"/>
    <n v="0"/>
    <n v="0"/>
    <n v="0"/>
    <n v="0"/>
    <n v="0"/>
    <n v="0"/>
    <n v="0"/>
    <n v="0"/>
    <n v="0"/>
    <x v="0"/>
    <m/>
    <s v="no impacts"/>
    <x v="8"/>
    <s v="no impacts"/>
    <x v="6"/>
    <s v=""/>
  </r>
  <r>
    <s v="Nkolzie"/>
    <s v="CTR_105"/>
    <s v="Yaounde"/>
    <m/>
    <m/>
    <s v="CENTRE"/>
    <s v="Yaounde"/>
    <s v="ZTE"/>
    <n v="0"/>
    <n v="0"/>
    <n v="0"/>
    <n v="0"/>
    <n v="0"/>
    <n v="0"/>
    <n v="0"/>
    <n v="0"/>
    <n v="0"/>
    <n v="0"/>
    <n v="0"/>
    <n v="0"/>
    <n v="0"/>
    <n v="0"/>
    <x v="0"/>
    <m/>
    <s v="no impacts"/>
    <x v="8"/>
    <s v="no impacts"/>
    <x v="6"/>
    <s v=""/>
  </r>
  <r>
    <s v="Penja-Shell-IHS"/>
    <s v="LIT_493"/>
    <s v="LITTORAL"/>
    <s v="IHS"/>
    <s v="Grid-Gen"/>
    <s v="LITTORAL"/>
    <s v="Penja"/>
    <s v="ZTE"/>
    <n v="0"/>
    <n v="0"/>
    <n v="0"/>
    <n v="0"/>
    <n v="0"/>
    <n v="0"/>
    <n v="0"/>
    <n v="0"/>
    <n v="0"/>
    <n v="0"/>
    <n v="0"/>
    <n v="0"/>
    <n v="0"/>
    <n v="0"/>
    <x v="0"/>
    <m/>
    <s v="no impacts"/>
    <x v="8"/>
    <s v="no impacts"/>
    <x v="6"/>
    <s v="(04/22/2026 ocm ran 18h): Power status check ongoing"/>
  </r>
  <r>
    <s v="Mouanko"/>
    <s v="LIT_191"/>
    <s v="LITTORAL"/>
    <s v="IHS"/>
    <s v="Grid-Gen"/>
    <s v="LITTORAL"/>
    <s v="Mouanko"/>
    <s v="ZTE"/>
    <n v="0"/>
    <n v="0"/>
    <n v="0"/>
    <n v="0"/>
    <n v="0"/>
    <n v="0"/>
    <n v="0"/>
    <n v="0"/>
    <n v="0"/>
    <n v="0"/>
    <n v="0"/>
    <n v="0"/>
    <n v="0"/>
    <n v="0"/>
    <x v="0"/>
    <m/>
    <s v="no impacts"/>
    <x v="8"/>
    <s v="no impacts"/>
    <x v="6"/>
    <s v=""/>
  </r>
  <r>
    <s v="Limbe-Semme-Beach-MTN"/>
    <s v="SUO_082"/>
    <s v="SUD-OUEST"/>
    <s v="IHS"/>
    <s v="Grid-Gen"/>
    <s v="SUD-OUEST"/>
    <s v="Limbe"/>
    <s v="Huawei"/>
    <n v="0"/>
    <n v="0"/>
    <n v="0"/>
    <n v="0"/>
    <n v="0"/>
    <n v="0"/>
    <n v="0"/>
    <n v="0"/>
    <n v="0"/>
    <n v="0"/>
    <n v="0"/>
    <n v="0"/>
    <n v="0"/>
    <n v="0"/>
    <x v="0"/>
    <m/>
    <s v="no impacts"/>
    <x v="8"/>
    <s v="no impacts"/>
    <x v="6"/>
    <s v=""/>
  </r>
  <r>
    <s v="Mile29-Mamfe-IHS"/>
    <s v="SUO_102"/>
    <s v="SUD-OUEST"/>
    <s v="IHS"/>
    <s v="Solar-Gen"/>
    <s v="SUD-OUEST"/>
    <s v="Mile29"/>
    <s v="NOKIA"/>
    <n v="0"/>
    <n v="0"/>
    <n v="0"/>
    <n v="0"/>
    <n v="0"/>
    <n v="0"/>
    <n v="0"/>
    <n v="0"/>
    <n v="0"/>
    <n v="0"/>
    <n v="0"/>
    <n v="0"/>
    <n v="0"/>
    <n v="0"/>
    <x v="2"/>
    <m/>
    <s v="IHS"/>
    <x v="0"/>
    <s v="Defaut GE &amp; Power Cabinet"/>
    <x v="0"/>
    <s v="04/22/2026 : impacted by   Bachuo-Ntai_SUO_030, Fluctuation d'energie || Action RCA IHS attendu..;..;(04/22/2026 ocm ran 18h): Power status check ongoing"/>
  </r>
  <r>
    <s v="Elogbatindi"/>
    <s v="SUO_037"/>
    <s v="LITTORAL"/>
    <s v="IHS"/>
    <s v="Grid-Gen"/>
    <s v="SUD-OUEST"/>
    <s v="Elogbatindi"/>
    <s v="ZTE"/>
    <n v="0"/>
    <n v="0"/>
    <n v="0"/>
    <n v="0"/>
    <n v="0"/>
    <n v="0"/>
    <n v="0"/>
    <n v="0"/>
    <n v="0"/>
    <n v="0"/>
    <n v="0"/>
    <n v="0"/>
    <n v="0"/>
    <n v="0"/>
    <x v="2"/>
    <m/>
    <s v="no impacts"/>
    <x v="8"/>
    <s v="no impacts"/>
    <x v="6"/>
    <s v=""/>
  </r>
  <r>
    <s v="Awae"/>
    <s v="CTR_112"/>
    <s v="CENTRE"/>
    <s v="IHS"/>
    <s v="Grid-Gen"/>
    <s v="CENTRE"/>
    <s v="Awae"/>
    <s v="ZTE"/>
    <n v="0"/>
    <n v="0"/>
    <n v="0"/>
    <n v="0"/>
    <n v="0"/>
    <n v="0"/>
    <n v="0"/>
    <n v="0"/>
    <n v="0"/>
    <n v="0"/>
    <n v="0"/>
    <n v="0"/>
    <n v="0"/>
    <n v="0"/>
    <x v="0"/>
    <m/>
    <s v="no impacts"/>
    <x v="8"/>
    <s v="no impacts"/>
    <x v="6"/>
    <s v=""/>
  </r>
  <r>
    <s v="Dziguilao"/>
    <s v="EXN_074"/>
    <s v="EXTREME-NORD"/>
    <s v="IHS"/>
    <s v="Gen-Solar AER"/>
    <s v="EXTREME-NORD"/>
    <s v="Dziguilao"/>
    <s v="Huawei"/>
    <n v="0"/>
    <n v="0"/>
    <n v="0"/>
    <n v="0"/>
    <n v="0"/>
    <n v="0"/>
    <n v="0"/>
    <n v="0"/>
    <n v="0"/>
    <n v="0"/>
    <n v="0"/>
    <n v="0"/>
    <n v="0"/>
    <n v="0"/>
    <x v="2"/>
    <m/>
    <s v="no impacts"/>
    <x v="8"/>
    <s v="no impacts"/>
    <x v="6"/>
    <s v="(04/22/2026 cell huawei): 22/04/2026 : Besoin emis a OCM pour MAD SPARE_x000a_21/04/2026 : Besoin emis a HW Projet || GO de HW Projet attendu pour MAD SPARE a OCM_x000a_19/04/2026 : Besoin d'analyse BO RAN || Fme should check and clean jumper, port 0 &amp; 1 of RRU 71 || Jumper MQ4 faulty || Cde pasee et MAD attendue..;..;(04/22/2026 cell huawei): 22/04/2026 : Besoin emis a OCM pour MAD SPARE_x000a_21/04/2026 : Besoin emis a HW Projet || GO de HW Projet attendu pour MAD SPARE a OCM_x000a_19/04/2026 : Besoin d'analyse BO RAN || Fme should check and clean jumper, port 0 &amp; 1 of RRU 71 || Jumper MQ4 faulty || Cde pasee et MAD attendue"/>
  </r>
  <r>
    <s v="Nkong-8Bis-MTN"/>
    <s v="LIT_288"/>
    <s v="LITTORAL"/>
    <s v="IHS"/>
    <s v="Grid-Gen"/>
    <s v="LITTORAL"/>
    <s v="Nkongsamba"/>
    <s v="ZTE"/>
    <n v="0"/>
    <n v="0"/>
    <n v="0"/>
    <n v="0"/>
    <n v="0"/>
    <n v="0"/>
    <n v="0"/>
    <n v="0"/>
    <n v="0"/>
    <n v="0"/>
    <n v="0"/>
    <n v="0"/>
    <n v="0"/>
    <n v="0"/>
    <x v="0"/>
    <m/>
    <s v="no impacts"/>
    <x v="8"/>
    <s v="no impacts"/>
    <x v="6"/>
    <s v=""/>
  </r>
  <r>
    <s v="Kotto-Bloc"/>
    <s v="LIT_246"/>
    <s v="Douala"/>
    <s v="IHS"/>
    <s v="Grid-Gen"/>
    <s v="LITTORAL"/>
    <s v="Douala"/>
    <s v="ZTE"/>
    <n v="0"/>
    <n v="0"/>
    <n v="0"/>
    <n v="0"/>
    <n v="0"/>
    <n v="0"/>
    <n v="0"/>
    <n v="0"/>
    <n v="0"/>
    <n v="0"/>
    <n v="0"/>
    <n v="0"/>
    <n v="0"/>
    <n v="0"/>
    <x v="0"/>
    <m/>
    <s v="no impacts"/>
    <x v="8"/>
    <s v="no impacts"/>
    <x v="6"/>
    <s v=""/>
  </r>
  <r>
    <s v="Messa-Carriere"/>
    <s v="CTR_382"/>
    <s v="Yaounde"/>
    <s v="IHS"/>
    <s v="GridOnly"/>
    <s v="CENTRE"/>
    <s v="Yaounde"/>
    <s v="ZTE"/>
    <n v="0"/>
    <n v="0"/>
    <n v="0"/>
    <n v="0"/>
    <n v="0"/>
    <n v="0"/>
    <n v="0"/>
    <n v="0"/>
    <n v="0"/>
    <n v="0"/>
    <n v="0"/>
    <n v="0"/>
    <n v="0"/>
    <n v="0"/>
    <x v="0"/>
    <m/>
    <s v="no impacts"/>
    <x v="8"/>
    <s v="no impacts"/>
    <x v="6"/>
    <s v=""/>
  </r>
  <r>
    <s v="Madagascar-Yde-New"/>
    <s v="CTR_217"/>
    <s v="Yaounde"/>
    <s v="IHS"/>
    <s v="Grid-Lithium"/>
    <s v="CENTRE"/>
    <s v="Yaounde"/>
    <s v="ZTE"/>
    <n v="0"/>
    <n v="0"/>
    <n v="0"/>
    <n v="0"/>
    <n v="0"/>
    <n v="0"/>
    <n v="0"/>
    <n v="0"/>
    <n v="0"/>
    <n v="0"/>
    <n v="0"/>
    <n v="0"/>
    <n v="0"/>
    <n v="0"/>
    <x v="0"/>
    <m/>
    <s v="no impacts"/>
    <x v="8"/>
    <s v="no impacts"/>
    <x v="6"/>
    <s v=""/>
  </r>
  <r>
    <s v="Galdi"/>
    <s v="ADM_031"/>
    <s v="ADAMAOUA"/>
    <s v="IHS"/>
    <s v="Grid-Gen"/>
    <s v="ADAMAOUA"/>
    <s v="Galdi"/>
    <s v="NOKIA"/>
    <n v="0"/>
    <n v="0"/>
    <n v="0"/>
    <n v="0"/>
    <n v="0"/>
    <n v="0"/>
    <n v="0"/>
    <n v="0"/>
    <n v="2.3188285641970513E-3"/>
    <n v="0"/>
    <n v="0"/>
    <n v="0"/>
    <n v="0"/>
    <n v="0"/>
    <x v="0"/>
    <m/>
    <s v="no impacts"/>
    <x v="8"/>
    <s v="no impacts"/>
    <x v="6"/>
    <s v=""/>
  </r>
  <r>
    <s v="Emana-Lycee2-MTN-IHS"/>
    <s v="CTR_518"/>
    <s v="Yaounde"/>
    <s v="IHS"/>
    <s v="Grid-Gen"/>
    <s v="CENTRE"/>
    <s v="Yaounde"/>
    <s v="ZTE"/>
    <n v="0"/>
    <n v="0"/>
    <n v="0"/>
    <n v="0"/>
    <n v="0"/>
    <n v="0"/>
    <n v="0"/>
    <n v="0"/>
    <n v="0"/>
    <n v="0"/>
    <n v="0"/>
    <n v="0"/>
    <n v="0"/>
    <n v="0"/>
    <x v="0"/>
    <m/>
    <s v="no impacts"/>
    <x v="8"/>
    <s v="no impacts"/>
    <x v="6"/>
    <s v=""/>
  </r>
  <r>
    <s v="LIT_878_Z_Souza-New-IHS"/>
    <s v="LIT_878"/>
    <s v="LITTORAL"/>
    <e v="#N/A"/>
    <e v="#N/A"/>
    <s v="LIT"/>
    <s v="Souza"/>
    <s v="ZTE"/>
    <n v="0"/>
    <n v="0"/>
    <n v="0"/>
    <n v="0"/>
    <n v="0"/>
    <n v="0"/>
    <n v="0"/>
    <n v="0"/>
    <n v="0"/>
    <n v="0"/>
    <n v="0"/>
    <n v="0"/>
    <n v="0"/>
    <n v="0"/>
    <x v="0"/>
    <m/>
    <s v="no impacts"/>
    <x v="8"/>
    <s v="no impacts"/>
    <x v="6"/>
    <s v=""/>
  </r>
  <r>
    <s v="Bertoua-Mokolo"/>
    <s v="EST_060"/>
    <s v="CENTRE"/>
    <s v="IHS"/>
    <s v="Grid-Gen"/>
    <s v="EST"/>
    <s v="Bertoua"/>
    <s v="ZTE"/>
    <n v="0"/>
    <n v="0"/>
    <n v="0"/>
    <n v="0"/>
    <n v="0"/>
    <n v="0"/>
    <n v="0"/>
    <n v="0"/>
    <n v="0"/>
    <n v="0"/>
    <n v="0"/>
    <n v="0"/>
    <n v="0"/>
    <n v="0"/>
    <x v="0"/>
    <m/>
    <s v="no impacts"/>
    <x v="8"/>
    <s v="no impacts"/>
    <x v="6"/>
    <s v=""/>
  </r>
  <r>
    <s v="Kouedjou-IHS"/>
    <s v="LIT_502"/>
    <s v="LITTORAL"/>
    <s v="IHS"/>
    <s v="Gen Only"/>
    <s v="LITTORAL"/>
    <s v="Kouedjou"/>
    <s v="NOKIA"/>
    <n v="0"/>
    <n v="0"/>
    <n v="0"/>
    <n v="0"/>
    <n v="0"/>
    <n v="0"/>
    <n v="0"/>
    <n v="0"/>
    <n v="0"/>
    <n v="0"/>
    <n v="0"/>
    <n v="0"/>
    <n v="0"/>
    <n v="0"/>
    <x v="0"/>
    <m/>
    <s v="no impacts"/>
    <x v="8"/>
    <s v="no impacts"/>
    <x v="6"/>
    <s v=""/>
  </r>
  <r>
    <s v="Garoua-Rte-Gashiga"/>
    <s v="NRD_159"/>
    <s v="Garoua"/>
    <s v="CAMUSAT"/>
    <s v="Medium Grid + Solar + GE"/>
    <s v="NORD"/>
    <s v="Garoua"/>
    <s v="Huawei"/>
    <n v="2.4077355728484478E-3"/>
    <n v="0"/>
    <n v="0"/>
    <n v="0"/>
    <n v="0"/>
    <n v="0"/>
    <n v="0"/>
    <n v="0"/>
    <n v="0"/>
    <n v="0"/>
    <n v="0"/>
    <n v="0"/>
    <n v="0"/>
    <n v="0"/>
    <x v="0"/>
    <m/>
    <s v="no impacts"/>
    <x v="8"/>
    <s v="no impacts"/>
    <x v="6"/>
    <s v=""/>
  </r>
  <r>
    <s v="Mpenda-Mbocko-IHS"/>
    <s v="SUO_008"/>
    <s v="SUD-OUEST"/>
    <s v="IHS"/>
    <s v="Grid-Gen"/>
    <s v="SUD-OUEST"/>
    <s v="Mpenda-Mbocko"/>
    <s v="NOKIA"/>
    <n v="0"/>
    <n v="0"/>
    <n v="0"/>
    <n v="0"/>
    <n v="0"/>
    <n v="0"/>
    <n v="0"/>
    <n v="0"/>
    <n v="0"/>
    <n v="0"/>
    <n v="0"/>
    <n v="0"/>
    <n v="0"/>
    <n v="0"/>
    <x v="2"/>
    <m/>
    <s v="no impacts"/>
    <x v="8"/>
    <s v="no impacts"/>
    <x v="6"/>
    <s v=""/>
  </r>
  <r>
    <s v="Nkolda"/>
    <s v="CTR_215"/>
    <s v="Yaounde"/>
    <s v="IHS"/>
    <s v="Grid-Gen"/>
    <s v="CENTRE"/>
    <s v="Yaounde"/>
    <s v="ZTE"/>
    <n v="0"/>
    <n v="0"/>
    <n v="0"/>
    <n v="0"/>
    <n v="0"/>
    <n v="0"/>
    <n v="0"/>
    <n v="0"/>
    <n v="0"/>
    <n v="0"/>
    <n v="0"/>
    <n v="0"/>
    <n v="0"/>
    <n v="0"/>
    <x v="0"/>
    <m/>
    <s v="no impacts"/>
    <x v="8"/>
    <s v="no impacts"/>
    <x v="6"/>
    <s v=""/>
  </r>
  <r>
    <s v="Souza"/>
    <s v="LIT_016"/>
    <s v="LITTORAL"/>
    <m/>
    <m/>
    <s v="LITTORAL"/>
    <s v="Souza"/>
    <s v="ZTE"/>
    <n v="0"/>
    <n v="0"/>
    <n v="0"/>
    <n v="0"/>
    <n v="0"/>
    <n v="0"/>
    <n v="0"/>
    <n v="0"/>
    <n v="0"/>
    <n v="0"/>
    <n v="0"/>
    <n v="0"/>
    <n v="0"/>
    <n v="0"/>
    <x v="0"/>
    <m/>
    <s v="no impacts"/>
    <x v="8"/>
    <s v="no impacts"/>
    <x v="6"/>
    <s v=""/>
  </r>
  <r>
    <s v="Ekie-Nodal"/>
    <s v="CTR_575"/>
    <s v="Yaounde"/>
    <m/>
    <m/>
    <s v="CENTRE"/>
    <s v="Yaounde"/>
    <s v="ZTE"/>
    <n v="0"/>
    <n v="0"/>
    <n v="0"/>
    <n v="0"/>
    <n v="0"/>
    <n v="0"/>
    <n v="0"/>
    <n v="0"/>
    <n v="0"/>
    <n v="0"/>
    <n v="0"/>
    <n v="0"/>
    <n v="0"/>
    <n v="0"/>
    <x v="0"/>
    <m/>
    <s v="no impacts"/>
    <x v="8"/>
    <s v="no impacts"/>
    <x v="6"/>
    <s v=""/>
  </r>
  <r>
    <s v="CTR_936_Z_Nsimalen-TOUTOULI"/>
    <s v="CTR_936"/>
    <s v="Yaounde"/>
    <m/>
    <e v="#N/A"/>
    <s v="CENTRE"/>
    <s v="Yaoundé"/>
    <s v="ZTE"/>
    <n v="0"/>
    <n v="0"/>
    <n v="0"/>
    <n v="0"/>
    <n v="0"/>
    <n v="0"/>
    <n v="0"/>
    <n v="0"/>
    <n v="0"/>
    <n v="0"/>
    <n v="0"/>
    <n v="0"/>
    <n v="0"/>
    <n v="0"/>
    <x v="0"/>
    <m/>
    <s v="no impacts"/>
    <x v="8"/>
    <s v="no impacts"/>
    <x v="6"/>
    <s v=""/>
  </r>
  <r>
    <s v="Bfsam-Stade"/>
    <s v="OST_110"/>
    <s v="Bafoussam"/>
    <s v="IHS"/>
    <s v="GridOnly"/>
    <s v="OUEST"/>
    <s v="Bafoussam"/>
    <s v="Huawei"/>
    <n v="0"/>
    <n v="0"/>
    <n v="0"/>
    <n v="0"/>
    <n v="0"/>
    <n v="0"/>
    <n v="0"/>
    <n v="0"/>
    <n v="0"/>
    <n v="0"/>
    <n v="0"/>
    <n v="0"/>
    <n v="0"/>
    <n v="0"/>
    <x v="0"/>
    <m/>
    <s v="no impacts"/>
    <x v="8"/>
    <s v="no impacts"/>
    <x v="6"/>
    <s v=""/>
  </r>
  <r>
    <s v="Tole-HIS"/>
    <s v="SUO_196"/>
    <s v="SUD-OUEST"/>
    <s v="IHS"/>
    <s v="Grid-Gen"/>
    <s v="SUD-OUEST"/>
    <s v="Buea"/>
    <s v="Huawei"/>
    <n v="0"/>
    <n v="0"/>
    <n v="0"/>
    <n v="0"/>
    <n v="0"/>
    <n v="0"/>
    <n v="0"/>
    <n v="0"/>
    <n v="0"/>
    <n v="0"/>
    <n v="0"/>
    <n v="0"/>
    <n v="0"/>
    <n v="0"/>
    <x v="0"/>
    <m/>
    <s v="no impacts"/>
    <x v="8"/>
    <s v="no impacts"/>
    <x v="6"/>
    <s v=""/>
  </r>
  <r>
    <s v="SS-Hotel-Lagon-Outdoor"/>
    <s v="SUD_091"/>
    <s v="CENTRE"/>
    <s v="CAMUSAT"/>
    <s v="Good Grid no GE - 8h"/>
    <s v="SUD"/>
    <s v="Kribi"/>
    <s v="NOKIA"/>
    <n v="0"/>
    <n v="0"/>
    <n v="0"/>
    <n v="0"/>
    <n v="0"/>
    <n v="0"/>
    <n v="0"/>
    <n v="0"/>
    <n v="0"/>
    <n v="0"/>
    <n v="0"/>
    <n v="0"/>
    <n v="0"/>
    <n v="0"/>
    <x v="0"/>
    <m/>
    <s v="no impacts"/>
    <x v="8"/>
    <s v="no impacts"/>
    <x v="6"/>
    <s v=""/>
  </r>
  <r>
    <s v="Ebeba"/>
    <s v="CTR_116"/>
    <s v="CENTRE"/>
    <s v="IHS"/>
    <s v="Grid-Gen-Lithium"/>
    <s v="CENTRE"/>
    <s v="Ebeba"/>
    <s v="ZTE"/>
    <n v="0"/>
    <n v="0"/>
    <n v="0"/>
    <n v="0"/>
    <n v="0"/>
    <n v="0"/>
    <n v="0"/>
    <n v="0"/>
    <n v="0"/>
    <n v="0"/>
    <n v="0"/>
    <n v="0"/>
    <n v="0"/>
    <n v="0"/>
    <x v="0"/>
    <m/>
    <s v="no impacts"/>
    <x v="8"/>
    <s v="no impacts"/>
    <x v="6"/>
    <s v=""/>
  </r>
  <r>
    <s v="H-Astoria"/>
    <s v="LIT_244"/>
    <s v="Douala"/>
    <s v="IHS"/>
    <s v="Grid-Gen (LL)"/>
    <s v="LITTORAL"/>
    <s v="Douala"/>
    <s v="ZTE"/>
    <n v="0"/>
    <n v="0"/>
    <n v="0"/>
    <n v="0"/>
    <n v="0"/>
    <n v="0"/>
    <n v="0"/>
    <n v="0"/>
    <n v="0"/>
    <n v="0"/>
    <n v="0"/>
    <n v="0"/>
    <n v="0"/>
    <n v="0"/>
    <x v="0"/>
    <m/>
    <s v="no impacts"/>
    <x v="8"/>
    <s v="no impacts"/>
    <x v="6"/>
    <s v=""/>
  </r>
  <r>
    <s v="Crf-Mutzig-IHS"/>
    <s v="LIT_485"/>
    <s v="Douala"/>
    <s v="IHS"/>
    <s v="Grid-Gen"/>
    <s v="LITTORAL"/>
    <s v="Douala"/>
    <s v="ZTE"/>
    <n v="0"/>
    <n v="0"/>
    <n v="0"/>
    <n v="0"/>
    <n v="0"/>
    <n v="0"/>
    <n v="0"/>
    <n v="0"/>
    <n v="0"/>
    <n v="0"/>
    <n v="0"/>
    <n v="0"/>
    <n v="0"/>
    <n v="0"/>
    <x v="0"/>
    <m/>
    <s v="no impacts"/>
    <x v="8"/>
    <s v="no impacts"/>
    <x v="6"/>
    <s v=""/>
  </r>
  <r>
    <s v="Bfsam-Djemoun"/>
    <s v="OST_001"/>
    <s v="Bafoussam"/>
    <s v="OCM/Strategique"/>
    <m/>
    <s v="OUEST"/>
    <s v="Bafoussam"/>
    <s v="Huawei"/>
    <n v="0"/>
    <n v="0"/>
    <n v="0"/>
    <n v="0"/>
    <n v="0"/>
    <n v="0"/>
    <n v="0"/>
    <n v="0"/>
    <n v="0"/>
    <n v="0"/>
    <n v="0"/>
    <n v="0"/>
    <n v="0"/>
    <n v="0"/>
    <x v="0"/>
    <m/>
    <s v="no impacts"/>
    <x v="8"/>
    <s v="no impacts"/>
    <x v="6"/>
    <s v=""/>
  </r>
  <r>
    <s v="EXN_355_H_Maroua-Hedjere-Miskine"/>
    <s v="EXN_355"/>
    <s v="Maroua"/>
    <s v="ESCO"/>
    <s v="Hybrid Solar - S3"/>
    <s v="EXN"/>
    <s v="Maroua"/>
    <s v="Huawei"/>
    <n v="0"/>
    <n v="0"/>
    <n v="0"/>
    <n v="0"/>
    <n v="0"/>
    <n v="0"/>
    <n v="0"/>
    <n v="0"/>
    <n v="0"/>
    <n v="0"/>
    <n v="0"/>
    <n v="0"/>
    <n v="0"/>
    <n v="0"/>
    <x v="0"/>
    <m/>
    <s v="no impacts"/>
    <x v="8"/>
    <s v="no impacts"/>
    <x v="6"/>
    <s v=""/>
  </r>
  <r>
    <s v="Elum-Ndem-IHS"/>
    <s v="CTR_623"/>
    <s v="Yaounde"/>
    <s v="IHS"/>
    <s v="Grid-Gen"/>
    <s v="CENTRE"/>
    <s v="Yaounde"/>
    <s v="ZTE"/>
    <n v="0"/>
    <n v="0"/>
    <n v="0"/>
    <n v="0"/>
    <n v="0"/>
    <n v="0"/>
    <n v="0"/>
    <n v="0"/>
    <n v="0"/>
    <n v="0"/>
    <n v="0"/>
    <n v="0"/>
    <n v="0"/>
    <n v="0"/>
    <x v="0"/>
    <m/>
    <s v="no impacts"/>
    <x v="8"/>
    <s v="no impacts"/>
    <x v="6"/>
    <s v=""/>
  </r>
  <r>
    <s v="Ngbetnsouen"/>
    <s v="OST_219"/>
    <s v="OUEST"/>
    <s v="IHS"/>
    <s v="Grid-Gen"/>
    <s v="OUEST"/>
    <s v="Ngbetnsouen"/>
    <s v="NOKIA"/>
    <n v="1.7756656423187911"/>
    <n v="0"/>
    <n v="0"/>
    <n v="0"/>
    <n v="0"/>
    <n v="0"/>
    <n v="0"/>
    <n v="0"/>
    <n v="0.25878843825887876"/>
    <n v="0"/>
    <n v="0"/>
    <n v="0"/>
    <n v="0"/>
    <n v="0"/>
    <x v="0"/>
    <m/>
    <s v="no impacts"/>
    <x v="8"/>
    <s v="no impacts"/>
    <x v="6"/>
    <s v=""/>
  </r>
  <r>
    <s v="Dibi-MTN"/>
    <s v="ADM_032"/>
    <s v="ADAMAOUA"/>
    <s v="IHS"/>
    <s v="Grid-Gen"/>
    <s v="ADAMAOUA"/>
    <s v="Dibi"/>
    <s v="NOKIA"/>
    <n v="0"/>
    <n v="0"/>
    <n v="0"/>
    <n v="0"/>
    <n v="0"/>
    <n v="0"/>
    <n v="0"/>
    <n v="0"/>
    <n v="1.7837142801515253E-3"/>
    <n v="0"/>
    <n v="0"/>
    <n v="0"/>
    <n v="0"/>
    <n v="0"/>
    <x v="0"/>
    <m/>
    <s v="no impacts"/>
    <x v="8"/>
    <s v="no impacts"/>
    <x v="6"/>
    <s v=""/>
  </r>
  <r>
    <s v="Laore-MTN-IHS"/>
    <s v="ADM_093"/>
    <s v="ADAMAOUA"/>
    <s v="IHS"/>
    <s v="Solar-Gen"/>
    <s v="ADAMAOUA"/>
    <s v="Laore"/>
    <s v="NOKIA"/>
    <n v="0"/>
    <n v="0"/>
    <n v="0"/>
    <n v="0"/>
    <n v="0"/>
    <n v="0"/>
    <n v="0"/>
    <n v="0"/>
    <n v="1.8728999941590844E-3"/>
    <n v="0"/>
    <n v="0"/>
    <n v="0"/>
    <n v="0"/>
    <n v="0"/>
    <x v="0"/>
    <m/>
    <s v="no impacts"/>
    <x v="8"/>
    <s v="no impacts"/>
    <x v="6"/>
    <s v=""/>
  </r>
  <r>
    <s v="Fongo-Tongo"/>
    <s v="SUO_136"/>
    <s v="SUD-OUEST"/>
    <s v="IHS"/>
    <s v="Grid-Gen"/>
    <s v="SUD-OUEST"/>
    <s v="Fongo-Tongo"/>
    <s v="NOKIA"/>
    <n v="0"/>
    <n v="0"/>
    <n v="0"/>
    <n v="0"/>
    <n v="0"/>
    <n v="0"/>
    <n v="0"/>
    <n v="0"/>
    <n v="0"/>
    <n v="0"/>
    <n v="0"/>
    <n v="0"/>
    <n v="0"/>
    <n v="0"/>
    <x v="2"/>
    <m/>
    <s v="no impacts"/>
    <x v="8"/>
    <s v="no impacts"/>
    <x v="6"/>
    <s v=""/>
  </r>
  <r>
    <s v="CTR_934_Z_Nkolbisson-II-MTN"/>
    <s v="CTR_934"/>
    <s v="Yaounde"/>
    <s v="ESCO"/>
    <s v="Hybrid Solar - S1"/>
    <s v="CTR"/>
    <s v="Yaoundé"/>
    <s v="ZTE"/>
    <n v="0"/>
    <n v="0"/>
    <n v="0"/>
    <n v="0"/>
    <n v="0"/>
    <n v="0"/>
    <n v="0"/>
    <n v="0"/>
    <n v="6.1854548515693466"/>
    <n v="0"/>
    <n v="0"/>
    <n v="0"/>
    <n v="0"/>
    <n v="0"/>
    <x v="0"/>
    <m/>
    <s v="no impacts"/>
    <x v="8"/>
    <s v="no impacts"/>
    <x v="6"/>
    <s v=""/>
  </r>
  <r>
    <s v="Binguela-Camrail"/>
    <s v="CTR_453"/>
    <s v="CENTRE"/>
    <s v="CAMUSAT"/>
    <s v="Hybrid Solar - S1"/>
    <s v="CENTRE"/>
    <s v="Mbankomo"/>
    <s v="NOKIA"/>
    <n v="0"/>
    <n v="0"/>
    <n v="0"/>
    <n v="0"/>
    <n v="0"/>
    <n v="0"/>
    <n v="0"/>
    <n v="0"/>
    <n v="0"/>
    <n v="0"/>
    <n v="0"/>
    <n v="0"/>
    <n v="0"/>
    <n v="0"/>
    <x v="0"/>
    <m/>
    <s v="no impacts"/>
    <x v="8"/>
    <s v="no impacts"/>
    <x v="6"/>
    <s v=""/>
  </r>
  <r>
    <s v="Kumba-Barombi-Kang-II-IHS"/>
    <s v="SUO_108"/>
    <s v="SUD-OUEST"/>
    <s v="IHS"/>
    <s v="Grid-Gen"/>
    <s v="SUD-OUEST"/>
    <s v="Kumba"/>
    <s v="Huawei"/>
    <n v="0"/>
    <n v="0"/>
    <n v="0"/>
    <n v="0"/>
    <n v="0"/>
    <n v="0"/>
    <n v="8.0257852428281592E-3"/>
    <n v="0"/>
    <n v="0"/>
    <n v="0"/>
    <n v="0"/>
    <n v="0"/>
    <n v="0"/>
    <n v="0"/>
    <x v="0"/>
    <m/>
    <s v="no impacts"/>
    <x v="8"/>
    <s v="no impacts"/>
    <x v="6"/>
    <s v=""/>
  </r>
  <r>
    <s v="Abattoir"/>
    <s v="CTR_104"/>
    <s v="Yaounde"/>
    <s v="IHS"/>
    <s v="GridOnly"/>
    <s v="CENTRE"/>
    <s v="Yaounde"/>
    <s v="ZTE"/>
    <n v="0"/>
    <n v="0"/>
    <n v="0"/>
    <n v="0"/>
    <n v="0"/>
    <n v="0"/>
    <n v="0"/>
    <n v="0"/>
    <n v="0"/>
    <n v="0"/>
    <n v="0"/>
    <n v="0"/>
    <n v="0"/>
    <n v="0"/>
    <x v="0"/>
    <m/>
    <s v="no impacts"/>
    <x v="8"/>
    <s v="no impacts"/>
    <x v="6"/>
    <s v=""/>
  </r>
  <r>
    <s v="Bpriso-Vanitex-New"/>
    <s v="LIT_410"/>
    <s v="Douala"/>
    <s v="IHS"/>
    <s v="Grid-Gen"/>
    <s v="LITTORAL"/>
    <s v="Douala"/>
    <s v="ZTE"/>
    <n v="0"/>
    <n v="0"/>
    <n v="0"/>
    <n v="0"/>
    <n v="0"/>
    <n v="0"/>
    <n v="0"/>
    <n v="0"/>
    <n v="0"/>
    <n v="0"/>
    <n v="0"/>
    <n v="0"/>
    <n v="0"/>
    <n v="0"/>
    <x v="0"/>
    <m/>
    <s v="no impacts"/>
    <x v="8"/>
    <s v="no impacts"/>
    <x v="6"/>
    <s v=""/>
  </r>
  <r>
    <s v="Baaba-II"/>
    <s v="CTR_879"/>
    <s v="CENTRE"/>
    <s v="CAMUSAT"/>
    <s v="Hybrid Solar - S3"/>
    <s v="CENTRE"/>
    <s v="Baaba"/>
    <s v="ZTE"/>
    <n v="7.4229595957002042E-2"/>
    <n v="0"/>
    <n v="0"/>
    <n v="0"/>
    <n v="0"/>
    <n v="0"/>
    <n v="0"/>
    <n v="0"/>
    <n v="2.1676575836179817"/>
    <n v="0"/>
    <n v="0"/>
    <n v="0"/>
    <n v="0"/>
    <n v="0"/>
    <x v="0"/>
    <m/>
    <s v="no impacts"/>
    <x v="8"/>
    <s v="no impacts"/>
    <x v="6"/>
    <s v=""/>
  </r>
  <r>
    <s v="So-Djay-IHS"/>
    <s v="NRD_125"/>
    <s v="NORD"/>
    <s v="IHS"/>
    <s v="Solar-Gen"/>
    <s v="NORD"/>
    <s v="So-Djay"/>
    <s v="NOKIA"/>
    <n v="0"/>
    <n v="0"/>
    <n v="0"/>
    <n v="0"/>
    <n v="0"/>
    <n v="0"/>
    <n v="0"/>
    <n v="0"/>
    <n v="2.2293847896745519E-3"/>
    <n v="0"/>
    <n v="0"/>
    <n v="0"/>
    <n v="0"/>
    <n v="0"/>
    <x v="0"/>
    <m/>
    <s v="no impacts"/>
    <x v="8"/>
    <s v="no impacts"/>
    <x v="6"/>
    <s v=""/>
  </r>
  <r>
    <s v="Bertoua-Meteo"/>
    <s v="EST_107"/>
    <s v="CENTRE"/>
    <s v="IHS"/>
    <s v="Grid-Gen"/>
    <s v="EST"/>
    <s v="Bertoua"/>
    <s v="ZTE"/>
    <n v="0"/>
    <n v="0"/>
    <n v="0"/>
    <n v="0"/>
    <n v="0"/>
    <n v="0"/>
    <n v="0"/>
    <n v="0"/>
    <n v="0"/>
    <n v="0"/>
    <n v="0"/>
    <n v="0"/>
    <n v="0"/>
    <n v="0"/>
    <x v="0"/>
    <m/>
    <s v="no impacts"/>
    <x v="8"/>
    <s v="no impacts"/>
    <x v="6"/>
    <s v=""/>
  </r>
  <r>
    <s v="Ngd-Lamidat-IHS"/>
    <s v="ADM_072"/>
    <s v="Ngaoundere"/>
    <s v="IHS"/>
    <s v="Grid-Gen"/>
    <s v="ADAMAOUA"/>
    <s v="Ngaoundere"/>
    <s v="Huawei"/>
    <n v="0"/>
    <n v="0"/>
    <n v="0"/>
    <n v="0"/>
    <n v="0"/>
    <n v="0"/>
    <n v="0"/>
    <n v="0"/>
    <n v="0"/>
    <n v="0"/>
    <n v="0"/>
    <n v="0"/>
    <n v="0"/>
    <n v="0"/>
    <x v="0"/>
    <m/>
    <s v="no impacts"/>
    <x v="8"/>
    <s v="no impacts"/>
    <x v="6"/>
    <s v=""/>
  </r>
  <r>
    <s v="Sangmelima-CRTV"/>
    <s v="SUD_018"/>
    <s v="CENTRE"/>
    <s v="CAMUSAT"/>
    <s v="Medium Grid + Solar + GE"/>
    <s v="SUD"/>
    <s v="Sangmelima"/>
    <s v="ZTE"/>
    <n v="0"/>
    <n v="0"/>
    <n v="0"/>
    <n v="0"/>
    <n v="0"/>
    <n v="0"/>
    <n v="0"/>
    <n v="0"/>
    <n v="0"/>
    <n v="0"/>
    <n v="0"/>
    <n v="0"/>
    <n v="0"/>
    <n v="0"/>
    <x v="0"/>
    <m/>
    <s v="no impacts"/>
    <x v="8"/>
    <s v="no impacts"/>
    <x v="6"/>
    <s v=""/>
  </r>
  <r>
    <s v="Bidzar-MTN"/>
    <s v="NRD_027"/>
    <s v="NORD"/>
    <s v="IHS"/>
    <s v="Gen Only"/>
    <s v="NORD"/>
    <s v="Bidzar"/>
    <s v="NOKIA"/>
    <n v="0"/>
    <n v="0"/>
    <n v="0"/>
    <n v="0"/>
    <n v="0"/>
    <n v="0"/>
    <n v="0"/>
    <n v="0"/>
    <n v="0"/>
    <n v="0"/>
    <n v="0"/>
    <n v="0"/>
    <n v="0"/>
    <n v="0"/>
    <x v="0"/>
    <m/>
    <s v="no impacts"/>
    <x v="8"/>
    <s v="no impacts"/>
    <x v="6"/>
    <s v=""/>
  </r>
  <r>
    <s v="Sangmelima-Ville"/>
    <s v="SUD_228"/>
    <s v="CENTRE"/>
    <s v="IHS"/>
    <s v="Grid-Gen"/>
    <s v="SUD"/>
    <s v="Sangmelima"/>
    <s v="ZTE"/>
    <n v="0"/>
    <n v="0"/>
    <n v="0"/>
    <n v="0"/>
    <n v="0"/>
    <n v="0"/>
    <n v="0"/>
    <n v="0"/>
    <n v="0"/>
    <n v="0"/>
    <n v="0"/>
    <n v="0"/>
    <n v="0"/>
    <n v="0"/>
    <x v="0"/>
    <m/>
    <s v="no impacts"/>
    <x v="8"/>
    <s v="no impacts"/>
    <x v="6"/>
    <s v=""/>
  </r>
  <r>
    <s v="Endom"/>
    <s v="CTR_225"/>
    <s v="CENTRE"/>
    <s v="IHS"/>
    <s v="Grid-Hybrid-Gen"/>
    <s v="CENTRE"/>
    <s v="Endom"/>
    <s v="ZTE"/>
    <n v="0"/>
    <n v="0"/>
    <n v="0"/>
    <n v="0"/>
    <n v="0"/>
    <n v="0"/>
    <n v="0"/>
    <n v="0"/>
    <n v="0"/>
    <n v="0"/>
    <n v="0"/>
    <n v="0"/>
    <n v="0"/>
    <n v="0"/>
    <x v="1"/>
    <m/>
    <s v="Exclu"/>
    <x v="2"/>
    <s v="EXCLU"/>
    <x v="2"/>
    <s v=""/>
  </r>
  <r>
    <s v="Sanglou-IHS"/>
    <s v="SUD_206"/>
    <s v="CENTRE"/>
    <m/>
    <m/>
    <s v="SUD"/>
    <s v="Sagmelima"/>
    <s v="NOKIA"/>
    <n v="0"/>
    <n v="0"/>
    <n v="0"/>
    <n v="0"/>
    <n v="0"/>
    <n v="0"/>
    <n v="0"/>
    <n v="0"/>
    <n v="0"/>
    <n v="0"/>
    <n v="0"/>
    <n v="0"/>
    <n v="0"/>
    <n v="0"/>
    <x v="0"/>
    <m/>
    <s v="no impacts"/>
    <x v="8"/>
    <s v="no impacts"/>
    <x v="6"/>
    <s v=""/>
  </r>
  <r>
    <s v="Safacam"/>
    <s v="LIT_040"/>
    <s v="LITTORAL"/>
    <s v="IHS"/>
    <s v="Grid-Gen"/>
    <s v="LITTORAL"/>
    <s v="Dizangue"/>
    <s v="ZTE"/>
    <n v="0"/>
    <n v="0"/>
    <n v="0"/>
    <n v="0"/>
    <n v="0"/>
    <n v="0"/>
    <n v="0"/>
    <n v="0"/>
    <n v="0"/>
    <n v="0"/>
    <n v="0"/>
    <n v="0"/>
    <n v="0"/>
    <n v="0"/>
    <x v="0"/>
    <m/>
    <s v="no impacts"/>
    <x v="8"/>
    <s v="no impacts"/>
    <x v="6"/>
    <s v=""/>
  </r>
  <r>
    <s v="Nkolve-IHS"/>
    <s v="CTR_531"/>
    <s v="CENTRE"/>
    <s v="IHS"/>
    <s v="Hybrid-Gen"/>
    <s v="CENTRE"/>
    <s v="Nkolve"/>
    <s v="ZTE"/>
    <n v="0"/>
    <n v="0"/>
    <n v="0"/>
    <n v="0"/>
    <n v="0"/>
    <n v="0"/>
    <n v="0"/>
    <n v="0"/>
    <n v="0"/>
    <n v="0"/>
    <n v="0"/>
    <n v="0"/>
    <n v="0"/>
    <n v="0"/>
    <x v="0"/>
    <m/>
    <s v="no impacts"/>
    <x v="8"/>
    <s v="no impacts"/>
    <x v="6"/>
    <s v=""/>
  </r>
  <r>
    <s v="Lengom-IHS"/>
    <s v="CTR_533"/>
    <s v="Yaounde"/>
    <s v="IHS"/>
    <s v="Grid-Gen"/>
    <s v="CENTRE"/>
    <s v="Yaounde"/>
    <s v="ZTE"/>
    <n v="0"/>
    <n v="0"/>
    <n v="0"/>
    <n v="0"/>
    <n v="0"/>
    <n v="0"/>
    <n v="0"/>
    <n v="0"/>
    <n v="0"/>
    <n v="0"/>
    <n v="0"/>
    <n v="0"/>
    <n v="0"/>
    <n v="0"/>
    <x v="0"/>
    <m/>
    <s v="no impacts"/>
    <x v="8"/>
    <s v="no impacts"/>
    <x v="6"/>
    <s v=""/>
  </r>
  <r>
    <s v="Kribi-Ocean"/>
    <s v="SUD_006"/>
    <s v="LITTORAL"/>
    <s v="IHS"/>
    <s v="Grid-Gen"/>
    <s v="SUD"/>
    <s v="Kribi"/>
    <s v="ZTE"/>
    <n v="0"/>
    <n v="0"/>
    <n v="0"/>
    <n v="0"/>
    <n v="0"/>
    <n v="0"/>
    <n v="0"/>
    <n v="0"/>
    <n v="0"/>
    <n v="0"/>
    <n v="0"/>
    <n v="0"/>
    <n v="0"/>
    <n v="0"/>
    <x v="0"/>
    <m/>
    <s v="no impacts"/>
    <x v="8"/>
    <s v="no impacts"/>
    <x v="6"/>
    <s v=""/>
  </r>
  <r>
    <s v="Tourou"/>
    <s v="EXN_231"/>
    <s v="EXTREME-NORD"/>
    <s v="CAMUSAT"/>
    <s v="Hybrid Solar - S3"/>
    <s v="EXTREME-NORD"/>
    <s v="Tourou"/>
    <s v="Huawei"/>
    <n v="0"/>
    <n v="0"/>
    <n v="0"/>
    <n v="0"/>
    <n v="0"/>
    <n v="0"/>
    <n v="0"/>
    <n v="0"/>
    <n v="0"/>
    <n v="0"/>
    <n v="0"/>
    <n v="0"/>
    <n v="0"/>
    <n v="0"/>
    <x v="2"/>
    <m/>
    <s v="no impacts"/>
    <x v="8"/>
    <s v="no impacts"/>
    <x v="6"/>
    <s v=""/>
  </r>
  <r>
    <s v="Nguibassal"/>
    <s v="CTR_858"/>
    <s v="CENTRE"/>
    <s v="ESCO"/>
    <s v="Hybrid solar - S3"/>
    <s v="CENTRE"/>
    <s v="Nguibassal"/>
    <s v="ZTE"/>
    <n v="0"/>
    <n v="0"/>
    <n v="0"/>
    <n v="0"/>
    <n v="0"/>
    <n v="0"/>
    <n v="0"/>
    <n v="0"/>
    <n v="0"/>
    <n v="0"/>
    <n v="0"/>
    <n v="0"/>
    <n v="0"/>
    <n v="0"/>
    <x v="0"/>
    <m/>
    <s v="no impacts"/>
    <x v="8"/>
    <s v="no impacts"/>
    <x v="6"/>
    <s v=""/>
  </r>
  <r>
    <s v="BP-Cite"/>
    <s v="LIT_034"/>
    <s v="Douala"/>
    <s v="IHS"/>
    <s v="GridOnly"/>
    <s v="LITTORAL"/>
    <s v="Douala"/>
    <s v="ZTE"/>
    <n v="0"/>
    <n v="0"/>
    <n v="0"/>
    <n v="0"/>
    <n v="0"/>
    <n v="0"/>
    <n v="0"/>
    <n v="0"/>
    <n v="0.10276572126483552"/>
    <n v="0"/>
    <n v="0"/>
    <n v="0"/>
    <n v="0"/>
    <n v="0"/>
    <x v="0"/>
    <m/>
    <s v="no impacts"/>
    <x v="8"/>
    <s v="no impacts"/>
    <x v="6"/>
    <s v=""/>
  </r>
  <r>
    <s v="Menganme-Camtel"/>
    <s v="CTR_142"/>
    <s v="CENTRE"/>
    <s v="CAMUSAT"/>
    <s v="Bad Grid + GE"/>
    <s v="CENTRE"/>
    <s v="Menganme"/>
    <s v="ZTE"/>
    <n v="0"/>
    <n v="0"/>
    <n v="0"/>
    <n v="0"/>
    <n v="0"/>
    <n v="0"/>
    <n v="0"/>
    <n v="0"/>
    <n v="0"/>
    <n v="0"/>
    <n v="0"/>
    <n v="0"/>
    <n v="0"/>
    <n v="0"/>
    <x v="1"/>
    <m/>
    <s v="Exclu"/>
    <x v="2"/>
    <s v="EXCLU"/>
    <x v="2"/>
    <s v=""/>
  </r>
  <r>
    <s v="Mamfe-Centre-IHS"/>
    <s v="SUO_106"/>
    <s v="SUD-OUEST"/>
    <s v="IHS"/>
    <s v="Grid - Gen"/>
    <s v="SUD-OUEST"/>
    <s v="Mamfe"/>
    <s v="NOKIA"/>
    <n v="0"/>
    <n v="0"/>
    <n v="0"/>
    <n v="0"/>
    <n v="0"/>
    <n v="0"/>
    <n v="0"/>
    <n v="0"/>
    <n v="0"/>
    <n v="0"/>
    <n v="0"/>
    <n v="0"/>
    <n v="0"/>
    <n v="0"/>
    <x v="2"/>
    <m/>
    <s v="IHS"/>
    <x v="0"/>
    <s v="Defaut GE &amp; Power Cabinet"/>
    <x v="0"/>
    <s v="04/22/2026 : impacted by   Bachuo-Ntai_SUO_030, Fluctuation d'energie || Action RCA IHS attendu..;..;(04/22/2026 ocm ran 18h): Power status check ongoing"/>
  </r>
  <r>
    <s v="Nkoteng-IHS"/>
    <s v="CTR_152"/>
    <s v="CENTRE"/>
    <s v="IHS"/>
    <s v="Grid-Gen"/>
    <s v="CENTRE"/>
    <s v="Nkoteng"/>
    <s v="ZTE"/>
    <n v="0"/>
    <n v="0"/>
    <n v="0"/>
    <n v="0"/>
    <n v="0"/>
    <n v="0"/>
    <n v="0"/>
    <n v="0"/>
    <n v="0"/>
    <n v="0"/>
    <n v="0"/>
    <n v="0"/>
    <n v="0"/>
    <n v="0"/>
    <x v="0"/>
    <m/>
    <s v="no impacts"/>
    <x v="8"/>
    <s v="no impacts"/>
    <x v="6"/>
    <s v=""/>
  </r>
  <r>
    <s v="Minisite_Crf-Nkoabang"/>
    <s v="CTR_881"/>
    <s v="Yaounde"/>
    <s v="IHS"/>
    <s v="Grid + Solar"/>
    <s v="CENTRE"/>
    <s v="Yaounde"/>
    <s v="ZTE"/>
    <n v="0"/>
    <n v="0"/>
    <n v="0"/>
    <n v="0"/>
    <n v="0"/>
    <n v="0"/>
    <n v="0"/>
    <n v="0"/>
    <n v="0"/>
    <n v="0"/>
    <n v="0"/>
    <n v="0"/>
    <n v="0"/>
    <n v="0"/>
    <x v="0"/>
    <m/>
    <s v="no impacts"/>
    <x v="8"/>
    <s v="no impacts"/>
    <x v="6"/>
    <s v=""/>
  </r>
  <r>
    <s v="Damas"/>
    <s v="CTR_074"/>
    <s v="Yaounde"/>
    <s v="IHS"/>
    <s v="Grid-Gen"/>
    <s v="CENTRE"/>
    <s v="Yaounde"/>
    <s v="ZTE"/>
    <n v="0"/>
    <n v="0"/>
    <n v="0"/>
    <n v="0"/>
    <n v="0"/>
    <n v="0"/>
    <n v="0"/>
    <n v="0"/>
    <n v="0"/>
    <n v="0"/>
    <n v="0"/>
    <n v="0"/>
    <n v="0"/>
    <n v="0"/>
    <x v="0"/>
    <m/>
    <s v="no impacts"/>
    <x v="8"/>
    <s v="no impacts"/>
    <x v="6"/>
    <s v=""/>
  </r>
  <r>
    <s v="Montee-Anne-Rouge"/>
    <s v="CTR_373"/>
    <s v="Yaounde"/>
    <s v="IHS"/>
    <s v="GridOnly"/>
    <s v="CENTRE"/>
    <s v="Yaounde"/>
    <s v="ZTE"/>
    <n v="0"/>
    <n v="0"/>
    <n v="0"/>
    <n v="0"/>
    <n v="0"/>
    <n v="0"/>
    <n v="0"/>
    <n v="0"/>
    <n v="0"/>
    <n v="0"/>
    <n v="0"/>
    <n v="0"/>
    <n v="0"/>
    <n v="0"/>
    <x v="0"/>
    <m/>
    <s v="no impacts"/>
    <x v="8"/>
    <s v="no impacts"/>
    <x v="6"/>
    <s v=""/>
  </r>
  <r>
    <s v="Nyalla"/>
    <s v="LIT_059"/>
    <s v="Douala"/>
    <s v="IHS"/>
    <s v="Grid-Gen"/>
    <s v="LITTORAL"/>
    <s v="Douala"/>
    <s v="ZTE"/>
    <n v="0.12907246178299447"/>
    <n v="0"/>
    <n v="0"/>
    <n v="0"/>
    <n v="0"/>
    <n v="0"/>
    <n v="0"/>
    <n v="0"/>
    <n v="0"/>
    <n v="0"/>
    <n v="0"/>
    <n v="0"/>
    <n v="0"/>
    <n v="0"/>
    <x v="0"/>
    <m/>
    <s v="no impacts"/>
    <x v="8"/>
    <s v="no impacts"/>
    <x v="6"/>
    <s v=""/>
  </r>
  <r>
    <s v="EST_064_N_Garga-Salari-MTN"/>
    <s v="EST_064"/>
    <s v="CENTRE"/>
    <s v="IHS"/>
    <s v="Solar-Gen"/>
    <s v="EST"/>
    <s v="Garga-Salari"/>
    <s v="NOKIA"/>
    <n v="1.0701046990437507E-3"/>
    <n v="0"/>
    <n v="0"/>
    <n v="0"/>
    <n v="0"/>
    <n v="0"/>
    <n v="0"/>
    <n v="0"/>
    <n v="0"/>
    <n v="0"/>
    <n v="0"/>
    <n v="0"/>
    <n v="0"/>
    <n v="0"/>
    <x v="0"/>
    <m/>
    <s v="no impacts"/>
    <x v="8"/>
    <s v="no impacts"/>
    <x v="6"/>
    <s v=""/>
  </r>
  <r>
    <s v="Mombal-MTN"/>
    <s v="EST_061"/>
    <s v="CENTRE"/>
    <m/>
    <m/>
    <s v="EST"/>
    <s v="Mombal"/>
    <s v="NOKIA"/>
    <n v="0"/>
    <n v="0"/>
    <n v="0"/>
    <n v="0"/>
    <n v="0"/>
    <n v="0"/>
    <n v="0"/>
    <n v="0"/>
    <n v="0"/>
    <n v="0"/>
    <n v="0"/>
    <n v="0"/>
    <n v="0"/>
    <n v="0"/>
    <x v="0"/>
    <m/>
    <s v="no impacts"/>
    <x v="8"/>
    <s v="no impacts"/>
    <x v="6"/>
    <s v=""/>
  </r>
  <r>
    <s v="Zouhaye"/>
    <s v="EXN_242"/>
    <s v="EXTREME-NORD"/>
    <s v="CAMUSAT"/>
    <s v="Hybrid Solar - S3"/>
    <s v="EXTREME-NORD"/>
    <s v="Zouhaye"/>
    <s v="Huawei"/>
    <n v="0"/>
    <n v="0"/>
    <n v="0"/>
    <n v="0"/>
    <n v="0"/>
    <n v="0"/>
    <n v="0"/>
    <n v="0"/>
    <n v="0"/>
    <n v="0"/>
    <n v="0"/>
    <n v="0"/>
    <n v="0"/>
    <n v="0"/>
    <x v="2"/>
    <m/>
    <s v="IHS"/>
    <x v="0"/>
    <s v="Defaut GE &amp; Power Cabinet"/>
    <x v="0"/>
    <s v="04/22/2026 : impacted by   EXN_075_H_Datcheka, several Grid fluctuations || Action : Grid switched-off and manuel start of Gen"/>
  </r>
  <r>
    <s v="Badenkop"/>
    <s v="OST_258"/>
    <s v="OUEST"/>
    <s v="CAMUSAT"/>
    <s v="Good Grid + GE"/>
    <s v="OUEST"/>
    <s v="Badenkop"/>
    <s v="Huawei"/>
    <n v="0"/>
    <n v="0"/>
    <n v="0"/>
    <n v="0"/>
    <n v="0"/>
    <n v="0"/>
    <n v="0"/>
    <n v="0"/>
    <n v="0"/>
    <n v="0"/>
    <n v="0"/>
    <n v="0"/>
    <n v="0"/>
    <n v="0"/>
    <x v="0"/>
    <m/>
    <s v="no impacts"/>
    <x v="8"/>
    <s v="no impacts"/>
    <x v="6"/>
    <s v=""/>
  </r>
  <r>
    <s v="Wotutu-IHS"/>
    <s v="SUO_127"/>
    <s v="SUD-OUEST"/>
    <s v="IHS"/>
    <s v="Grid-Gen"/>
    <s v="SUD-OUEST"/>
    <s v="Wotutu"/>
    <s v="Huawei"/>
    <n v="0"/>
    <n v="0"/>
    <n v="0"/>
    <n v="0"/>
    <n v="0"/>
    <n v="0"/>
    <n v="0"/>
    <n v="0"/>
    <n v="0"/>
    <n v="0"/>
    <n v="0"/>
    <n v="0"/>
    <n v="0"/>
    <n v="0"/>
    <x v="2"/>
    <m/>
    <s v="no impacts"/>
    <x v="8"/>
    <s v="no impacts"/>
    <x v="6"/>
    <s v=""/>
  </r>
  <r>
    <s v="Hougno"/>
    <s v="EXN_245"/>
    <s v="EXTREME-NORD"/>
    <s v="CAMUSAT"/>
    <s v="HGB"/>
    <s v="EXTREME-NORD"/>
    <s v="Hougno"/>
    <s v="Huawei"/>
    <n v="0"/>
    <n v="0"/>
    <n v="0"/>
    <n v="0"/>
    <n v="0"/>
    <n v="0"/>
    <n v="0"/>
    <n v="0"/>
    <n v="0"/>
    <n v="0"/>
    <n v="0"/>
    <n v="0"/>
    <n v="0"/>
    <n v="0"/>
    <x v="2"/>
    <m/>
    <s v="IHS"/>
    <x v="0"/>
    <s v="Defaut GE &amp; Power Cabinet"/>
    <x v="0"/>
    <s v="04/22/2026 : impacted by   EXN_075_H_Datcheka, several Grid fluctuations || Action : Grid switched-off and manuel start of Gen"/>
  </r>
  <r>
    <s v="Bambalang"/>
    <s v="NRO_100"/>
    <s v="NORD-OUEST"/>
    <s v="IHS"/>
    <s v="Hybrid-Gen"/>
    <s v="NORD-OUEST"/>
    <s v="Bambalang"/>
    <s v="Huawei"/>
    <n v="0"/>
    <n v="0"/>
    <n v="0"/>
    <n v="0"/>
    <n v="0"/>
    <n v="0"/>
    <n v="0"/>
    <n v="0"/>
    <n v="0"/>
    <n v="0"/>
    <n v="0"/>
    <n v="0"/>
    <n v="0"/>
    <n v="0"/>
    <x v="2"/>
    <m/>
    <s v="IHS GRID ONLY"/>
    <x v="0"/>
    <s v="Coupure ENEO &amp; Baisse de tension"/>
    <x v="0"/>
    <s v="04/22/2026 : impacted by SUO_010_H_Bambili, Probleme d'energie  ||  Action : RCA IHS attendu   || (site up RCA IHS attendu   )"/>
  </r>
  <r>
    <s v="Carrefour-Elat"/>
    <s v="CTR_835"/>
    <s v="CENTRE"/>
    <s v="CAMUSAT"/>
    <s v="Good Grid + GE"/>
    <s v="CENTRE"/>
    <s v="Elat"/>
    <s v="ZTE"/>
    <n v="0"/>
    <n v="0"/>
    <n v="0"/>
    <n v="0"/>
    <n v="0"/>
    <n v="0"/>
    <n v="0"/>
    <n v="0"/>
    <n v="0"/>
    <n v="0"/>
    <n v="0"/>
    <n v="0"/>
    <n v="0"/>
    <n v="0"/>
    <x v="0"/>
    <m/>
    <s v="no impacts"/>
    <x v="8"/>
    <s v="no impacts"/>
    <x v="6"/>
    <s v=""/>
  </r>
  <r>
    <s v="Datcheka"/>
    <s v="EXN_075"/>
    <s v="EXTREME-NORD"/>
    <s v="IHS"/>
    <s v="Gen-Solar AER"/>
    <s v="EXTREME-NORD"/>
    <s v="Datcheka"/>
    <s v="Huawei"/>
    <n v="0"/>
    <n v="0"/>
    <n v="0"/>
    <n v="0"/>
    <n v="0"/>
    <n v="0"/>
    <n v="0"/>
    <n v="0"/>
    <n v="0"/>
    <n v="0"/>
    <n v="0"/>
    <n v="0"/>
    <n v="0"/>
    <n v="0"/>
    <x v="2"/>
    <m/>
    <s v="no impacts"/>
    <x v="8"/>
    <s v="no impacts"/>
    <x v="6"/>
    <s v=""/>
  </r>
  <r>
    <s v="Minawao-IHS"/>
    <s v="EXN_155"/>
    <s v="EXTREME-NORD"/>
    <s v="IHS"/>
    <s v="Solar-Gen"/>
    <s v="EXTREME-NORD"/>
    <s v="Minawao"/>
    <s v="Huawei"/>
    <n v="0"/>
    <n v="0"/>
    <n v="0"/>
    <n v="0"/>
    <n v="0"/>
    <n v="0"/>
    <n v="0"/>
    <n v="0"/>
    <n v="0"/>
    <n v="0"/>
    <n v="0"/>
    <n v="0"/>
    <n v="0"/>
    <n v="0"/>
    <x v="2"/>
    <m/>
    <s v="no impacts"/>
    <x v="8"/>
    <s v="no impacts"/>
    <x v="6"/>
    <s v=""/>
  </r>
  <r>
    <s v="Obokoue-I"/>
    <s v="CTR_906"/>
    <s v="CENTRE"/>
    <s v="CAMUSAT"/>
    <s v="Hybrid Solar - S3"/>
    <s v="CENTRE"/>
    <s v="Mbankomo"/>
    <s v="ZTE"/>
    <n v="0"/>
    <n v="0"/>
    <n v="0"/>
    <n v="0"/>
    <n v="0"/>
    <n v="0"/>
    <n v="0"/>
    <n v="0"/>
    <n v="0"/>
    <n v="0"/>
    <n v="0"/>
    <n v="0"/>
    <n v="0"/>
    <n v="0"/>
    <x v="1"/>
    <m/>
    <s v="Exclu"/>
    <x v="2"/>
    <s v="EXCLU"/>
    <x v="2"/>
    <s v=""/>
  </r>
  <r>
    <s v="Njombe-PHP"/>
    <s v="LIT_590"/>
    <s v="LITTORAL"/>
    <s v="CAMUSAT"/>
    <s v="Good Grid no GE - 8h"/>
    <s v="LITTORAL"/>
    <s v="Njombe"/>
    <s v="ZTE"/>
    <n v="0"/>
    <n v="0"/>
    <n v="0"/>
    <n v="0"/>
    <n v="0"/>
    <n v="0"/>
    <n v="0"/>
    <n v="0"/>
    <n v="0"/>
    <n v="0"/>
    <n v="0"/>
    <n v="0"/>
    <n v="0"/>
    <n v="0"/>
    <x v="0"/>
    <m/>
    <s v="no impacts"/>
    <x v="8"/>
    <s v="no impacts"/>
    <x v="6"/>
    <s v=""/>
  </r>
  <r>
    <s v="Mimbo"/>
    <s v="SUD_099"/>
    <s v="CENTRE"/>
    <s v="CAMUSAT"/>
    <s v="HGB"/>
    <s v="SUD"/>
    <s v="Mimbo"/>
    <s v="ZTE"/>
    <n v="0"/>
    <n v="0"/>
    <n v="0"/>
    <n v="0"/>
    <n v="0"/>
    <n v="0"/>
    <n v="0"/>
    <n v="0"/>
    <n v="0"/>
    <n v="0"/>
    <n v="0"/>
    <n v="0"/>
    <n v="0"/>
    <n v="0"/>
    <x v="0"/>
    <m/>
    <s v="no impacts"/>
    <x v="8"/>
    <s v="no impacts"/>
    <x v="6"/>
    <s v=""/>
  </r>
  <r>
    <s v="Fotouni-IHS"/>
    <s v="OST_153"/>
    <s v="OUEST"/>
    <s v="IHS"/>
    <s v="Hybrid-Gen"/>
    <s v="OUEST"/>
    <s v="Fotouni"/>
    <s v="Huawei"/>
    <n v="0"/>
    <n v="0"/>
    <n v="0"/>
    <n v="0"/>
    <n v="0"/>
    <n v="0"/>
    <n v="0"/>
    <n v="0"/>
    <n v="0"/>
    <n v="0"/>
    <n v="0"/>
    <n v="0"/>
    <n v="0"/>
    <n v="0"/>
    <x v="0"/>
    <m/>
    <s v="no impacts"/>
    <x v="8"/>
    <s v="no impacts"/>
    <x v="6"/>
    <s v=""/>
  </r>
  <r>
    <s v="Olama-IHS"/>
    <s v="CTR_441"/>
    <s v="CENTRE"/>
    <s v="IHS"/>
    <s v="Grid-Gen"/>
    <s v="CENTRE"/>
    <s v="Olama"/>
    <s v="ZTE"/>
    <n v="0"/>
    <n v="0"/>
    <n v="0"/>
    <n v="0"/>
    <n v="0"/>
    <n v="0"/>
    <n v="0"/>
    <n v="0"/>
    <n v="0"/>
    <n v="0"/>
    <n v="0"/>
    <n v="0"/>
    <n v="0"/>
    <n v="0"/>
    <x v="0"/>
    <m/>
    <s v="no impacts"/>
    <x v="8"/>
    <s v="no impacts"/>
    <x v="6"/>
    <s v=""/>
  </r>
  <r>
    <s v="Nyom-II-IHS"/>
    <s v="CTR_648"/>
    <s v="Yaounde"/>
    <s v="IHS"/>
    <s v="Grid-Gen"/>
    <s v="CENTRE"/>
    <s v="Yaounde"/>
    <s v="ZTE"/>
    <n v="0"/>
    <n v="0"/>
    <n v="0"/>
    <n v="0"/>
    <n v="0"/>
    <n v="0"/>
    <n v="0"/>
    <n v="0"/>
    <n v="0"/>
    <n v="0"/>
    <n v="0"/>
    <n v="0"/>
    <n v="0"/>
    <n v="0"/>
    <x v="0"/>
    <m/>
    <s v="no impacts"/>
    <x v="8"/>
    <s v="no impacts"/>
    <x v="6"/>
    <s v=""/>
  </r>
  <r>
    <s v="Soa-II"/>
    <s v="CTR_317"/>
    <s v="Yaounde"/>
    <s v="IHS"/>
    <s v="Grid-Gen"/>
    <s v="CENTRE"/>
    <s v="Yaounde"/>
    <s v="ZTE"/>
    <n v="0"/>
    <n v="0"/>
    <n v="0"/>
    <n v="0"/>
    <n v="0"/>
    <n v="0"/>
    <n v="0"/>
    <n v="0"/>
    <n v="0"/>
    <n v="0"/>
    <n v="0"/>
    <n v="0"/>
    <n v="0"/>
    <n v="0"/>
    <x v="0"/>
    <m/>
    <s v="no impacts"/>
    <x v="8"/>
    <s v="no impacts"/>
    <x v="6"/>
    <s v=""/>
  </r>
  <r>
    <s v="Nkong-C-Fultang"/>
    <s v="LIT_353"/>
    <s v="LITTORAL"/>
    <m/>
    <m/>
    <s v="LITTORAL"/>
    <s v="Nkongsamba"/>
    <s v="ZTE"/>
    <n v="0"/>
    <n v="0"/>
    <n v="0"/>
    <n v="0"/>
    <n v="0"/>
    <n v="0"/>
    <n v="0"/>
    <n v="0"/>
    <n v="4.2804187961750177E-4"/>
    <n v="0"/>
    <n v="0"/>
    <n v="0"/>
    <n v="0"/>
    <n v="0"/>
    <x v="0"/>
    <m/>
    <s v="no impacts"/>
    <x v="8"/>
    <s v="no impacts"/>
    <x v="6"/>
    <s v=""/>
  </r>
  <r>
    <s v="Bokwai-IHS"/>
    <s v="SUO_197"/>
    <s v="SUD-OUEST"/>
    <s v="IHS"/>
    <s v="Grid-Gen"/>
    <s v="SUD-OUEST"/>
    <s v="Buea"/>
    <s v="Huawei"/>
    <n v="0"/>
    <n v="0"/>
    <n v="0"/>
    <n v="0"/>
    <n v="0"/>
    <n v="0"/>
    <n v="0"/>
    <n v="0"/>
    <n v="0"/>
    <n v="0"/>
    <n v="0"/>
    <n v="0"/>
    <n v="0"/>
    <n v="0"/>
    <x v="2"/>
    <m/>
    <s v="no impacts"/>
    <x v="8"/>
    <s v="no impacts"/>
    <x v="6"/>
    <s v=""/>
  </r>
  <r>
    <s v="Maroua-Barmare"/>
    <s v="EXN_089"/>
    <s v="Maroua"/>
    <s v="IHS"/>
    <s v="Grid-Gen"/>
    <s v="EXTREME-NORD"/>
    <s v="Maroua"/>
    <s v="Huawei"/>
    <n v="0"/>
    <n v="0"/>
    <n v="0"/>
    <n v="0"/>
    <n v="0"/>
    <n v="0"/>
    <n v="3.2103140971312641E-3"/>
    <n v="0"/>
    <n v="0"/>
    <n v="0"/>
    <n v="0"/>
    <n v="0"/>
    <n v="0"/>
    <n v="0"/>
    <x v="0"/>
    <m/>
    <s v="no impacts"/>
    <x v="8"/>
    <s v="no impacts"/>
    <x v="6"/>
    <s v=""/>
  </r>
  <r>
    <s v="Ebolowa-Mekalat"/>
    <s v="SUD_223"/>
    <s v="CENTRE"/>
    <s v="IHS"/>
    <s v="Grid-Gen"/>
    <s v="SUD"/>
    <s v="Ebolowa"/>
    <s v="ZTE"/>
    <n v="0"/>
    <n v="0"/>
    <n v="0"/>
    <n v="0"/>
    <n v="0"/>
    <n v="0"/>
    <n v="0"/>
    <n v="0"/>
    <n v="0"/>
    <n v="0"/>
    <n v="0"/>
    <n v="0"/>
    <n v="0"/>
    <n v="0"/>
    <x v="0"/>
    <m/>
    <s v="no impacts"/>
    <x v="8"/>
    <s v="no impacts"/>
    <x v="6"/>
    <s v=""/>
  </r>
  <r>
    <s v="SABC-Bali"/>
    <s v="LIT_242"/>
    <s v="Douala"/>
    <s v="IHS"/>
    <s v="Grid-Gen"/>
    <s v="LITTORAL"/>
    <s v="Douala"/>
    <s v="ZTE"/>
    <n v="0"/>
    <n v="0"/>
    <n v="0"/>
    <n v="0"/>
    <n v="0"/>
    <n v="0"/>
    <n v="0"/>
    <n v="0"/>
    <n v="0"/>
    <n v="0"/>
    <n v="0"/>
    <n v="0"/>
    <n v="0"/>
    <n v="0"/>
    <x v="0"/>
    <m/>
    <s v="no impacts"/>
    <x v="8"/>
    <s v="no impacts"/>
    <x v="6"/>
    <s v=""/>
  </r>
  <r>
    <s v="Bessengue"/>
    <s v="LIT_022"/>
    <s v="Douala"/>
    <s v="CAMUSAT"/>
    <s v="Good grid 100%"/>
    <s v="LITTORAL"/>
    <s v="Douala"/>
    <s v="ZTE"/>
    <n v="0"/>
    <n v="0"/>
    <n v="0"/>
    <n v="0"/>
    <n v="0"/>
    <n v="0"/>
    <n v="0"/>
    <n v="0"/>
    <n v="0"/>
    <n v="0"/>
    <n v="0"/>
    <n v="0"/>
    <n v="0"/>
    <n v="0"/>
    <x v="0"/>
    <m/>
    <s v="no impacts"/>
    <x v="8"/>
    <s v="no impacts"/>
    <x v="6"/>
    <s v=""/>
  </r>
  <r>
    <s v="Omnisport"/>
    <s v="LIT_102"/>
    <s v="Douala"/>
    <s v="IHS"/>
    <s v="GridOnly"/>
    <s v="LITTORAL"/>
    <s v="Douala"/>
    <s v="ZTE"/>
    <n v="0"/>
    <n v="0"/>
    <n v="0"/>
    <n v="0"/>
    <n v="0"/>
    <n v="0"/>
    <n v="0"/>
    <n v="0"/>
    <n v="0"/>
    <n v="0"/>
    <n v="0"/>
    <n v="0"/>
    <n v="0"/>
    <n v="0"/>
    <x v="0"/>
    <m/>
    <s v="no impacts"/>
    <x v="8"/>
    <s v="no impacts"/>
    <x v="6"/>
    <s v=""/>
  </r>
  <r>
    <s v="Bastos-Golf"/>
    <s v="CTR_769"/>
    <s v="Yaounde"/>
    <s v="CAMUSAT"/>
    <s v="Good Grid + GE"/>
    <s v="CENTRE"/>
    <s v="Yaounde"/>
    <s v="ZTE"/>
    <n v="0"/>
    <n v="0"/>
    <n v="0"/>
    <n v="0"/>
    <n v="0"/>
    <n v="0"/>
    <n v="0"/>
    <n v="0"/>
    <n v="0"/>
    <n v="0"/>
    <n v="0"/>
    <n v="0"/>
    <n v="0"/>
    <n v="0"/>
    <x v="0"/>
    <m/>
    <s v="no impacts"/>
    <x v="8"/>
    <s v="no impacts"/>
    <x v="6"/>
    <s v=""/>
  </r>
  <r>
    <s v="Science"/>
    <s v="CTR_249"/>
    <s v="Yaounde"/>
    <s v="IHS"/>
    <s v="Grid-Gen"/>
    <s v="CENTRE"/>
    <s v="Yaounde"/>
    <s v="ZTE"/>
    <n v="0"/>
    <n v="0"/>
    <n v="0"/>
    <n v="0"/>
    <n v="0"/>
    <n v="0"/>
    <n v="0"/>
    <n v="0"/>
    <n v="0"/>
    <n v="0"/>
    <n v="0"/>
    <n v="0"/>
    <n v="0"/>
    <n v="0"/>
    <x v="0"/>
    <m/>
    <s v="no impacts"/>
    <x v="8"/>
    <s v="no impacts"/>
    <x v="6"/>
    <s v=""/>
  </r>
  <r>
    <s v="Ngoa-Ekelle-New"/>
    <s v="CTR_194"/>
    <s v="Yaounde"/>
    <m/>
    <m/>
    <s v="CENTRE"/>
    <s v="Yaounde"/>
    <s v="ZTE"/>
    <n v="1.2876926545160032E-2"/>
    <n v="0"/>
    <n v="0"/>
    <n v="0"/>
    <n v="0"/>
    <n v="0"/>
    <n v="0"/>
    <n v="0"/>
    <n v="0"/>
    <n v="0"/>
    <n v="0"/>
    <n v="0"/>
    <n v="0"/>
    <n v="0"/>
    <x v="0"/>
    <m/>
    <s v="no impacts"/>
    <x v="8"/>
    <s v="no impacts"/>
    <x v="6"/>
    <s v=""/>
  </r>
  <r>
    <s v="Chapelle-Obili"/>
    <s v="CTR_339"/>
    <s v="Yaounde"/>
    <s v="IHS"/>
    <s v="Grid-Gen"/>
    <s v="CENTRE"/>
    <s v="Yaounde"/>
    <s v="ZTE"/>
    <n v="0"/>
    <n v="0"/>
    <n v="0"/>
    <n v="0"/>
    <n v="0"/>
    <n v="0"/>
    <n v="0"/>
    <n v="0"/>
    <n v="0"/>
    <n v="0"/>
    <n v="0"/>
    <n v="0"/>
    <n v="0"/>
    <n v="0"/>
    <x v="0"/>
    <m/>
    <s v="no impacts"/>
    <x v="8"/>
    <s v="no impacts"/>
    <x v="6"/>
    <s v=""/>
  </r>
  <r>
    <s v="An-Marche-Melen"/>
    <s v="CTR_372"/>
    <s v="Yaounde"/>
    <s v="IHS"/>
    <s v="GridOnly"/>
    <s v="CENTRE"/>
    <s v="Yaounde"/>
    <s v="ZTE"/>
    <n v="0"/>
    <n v="0"/>
    <n v="0"/>
    <n v="0"/>
    <n v="0"/>
    <n v="0"/>
    <n v="0"/>
    <n v="0"/>
    <n v="0"/>
    <n v="0"/>
    <n v="0"/>
    <n v="0"/>
    <n v="0"/>
    <n v="0"/>
    <x v="0"/>
    <m/>
    <s v="no impacts"/>
    <x v="8"/>
    <s v="no impacts"/>
    <x v="6"/>
    <s v=""/>
  </r>
  <r>
    <s v="Bonas-Yde-MTN-IHS"/>
    <s v="CTR_524"/>
    <s v="Yaounde"/>
    <s v="IHS"/>
    <s v="Grid-Gen"/>
    <s v="CENTRE"/>
    <s v="Yaounde"/>
    <s v="ZTE"/>
    <n v="0"/>
    <n v="0"/>
    <n v="0"/>
    <n v="0"/>
    <n v="0"/>
    <n v="0"/>
    <n v="0"/>
    <n v="0"/>
    <n v="0"/>
    <n v="0"/>
    <n v="0"/>
    <n v="0"/>
    <n v="0"/>
    <n v="0"/>
    <x v="0"/>
    <m/>
    <s v="no impacts"/>
    <x v="8"/>
    <s v="no impacts"/>
    <x v="6"/>
    <s v=""/>
  </r>
  <r>
    <s v="E-Poste"/>
    <s v="CTR_242"/>
    <s v="Yaounde"/>
    <s v="IHS"/>
    <s v="Grid-Gen"/>
    <s v="CENTRE"/>
    <s v="Yaounde"/>
    <s v="ZTE"/>
    <n v="0"/>
    <n v="0"/>
    <n v="0"/>
    <n v="0"/>
    <n v="0"/>
    <n v="0"/>
    <n v="0"/>
    <n v="0"/>
    <n v="0"/>
    <n v="0"/>
    <n v="0"/>
    <n v="0"/>
    <n v="0"/>
    <n v="0"/>
    <x v="0"/>
    <m/>
    <s v="no impacts"/>
    <x v="8"/>
    <s v="no impacts"/>
    <x v="6"/>
    <s v=""/>
  </r>
  <r>
    <s v="Nkolbi-Boss"/>
    <s v="CTR_333"/>
    <s v="Yaounde"/>
    <s v="IHS"/>
    <s v="Grid-Gen"/>
    <s v="CENTRE"/>
    <s v="Yaounde"/>
    <s v="ZTE"/>
    <n v="2.0295427371280677"/>
    <n v="0"/>
    <n v="0"/>
    <n v="0"/>
    <n v="0"/>
    <n v="0"/>
    <n v="0"/>
    <n v="0"/>
    <n v="0"/>
    <n v="0"/>
    <n v="0"/>
    <n v="0"/>
    <n v="0"/>
    <n v="0"/>
    <x v="0"/>
    <m/>
    <s v="no impacts"/>
    <x v="8"/>
    <s v="no impacts"/>
    <x v="6"/>
    <s v=""/>
  </r>
  <r>
    <s v="Liberte"/>
    <s v="LIT_019"/>
    <s v="Douala"/>
    <m/>
    <m/>
    <s v="LITTORAL"/>
    <s v="Douala"/>
    <s v="ZTE"/>
    <n v="0"/>
    <n v="0"/>
    <n v="0"/>
    <n v="0"/>
    <n v="0"/>
    <n v="0"/>
    <n v="0"/>
    <n v="0"/>
    <n v="0"/>
    <n v="0"/>
    <n v="0"/>
    <n v="0"/>
    <n v="0"/>
    <n v="0"/>
    <x v="0"/>
    <m/>
    <s v="no impacts"/>
    <x v="8"/>
    <s v="no impacts"/>
    <x v="6"/>
    <s v=""/>
  </r>
  <r>
    <s v="Lycee-Leclerc-MTN"/>
    <s v="CTR_401"/>
    <s v="Yaounde"/>
    <s v="IHS"/>
    <s v="Grid-Gen"/>
    <s v="CENTRE"/>
    <s v="Yaounde"/>
    <s v="ZTE"/>
    <n v="0"/>
    <n v="0"/>
    <n v="0"/>
    <n v="0"/>
    <n v="0"/>
    <n v="0"/>
    <n v="0"/>
    <n v="0"/>
    <n v="0"/>
    <n v="0"/>
    <n v="0"/>
    <n v="0"/>
    <n v="0"/>
    <n v="0"/>
    <x v="0"/>
    <m/>
    <s v="no impacts"/>
    <x v="8"/>
    <s v="no impacts"/>
    <x v="6"/>
    <s v=""/>
  </r>
  <r>
    <s v="LAC-New"/>
    <s v="CTR_548"/>
    <s v="Yaounde"/>
    <s v="IHS"/>
    <s v="Grid-Gen"/>
    <s v="CENTRE"/>
    <s v="Yaounde"/>
    <s v="ZTE"/>
    <n v="0"/>
    <n v="0"/>
    <n v="0"/>
    <n v="0"/>
    <n v="0"/>
    <n v="0"/>
    <n v="0"/>
    <n v="0"/>
    <n v="0"/>
    <n v="0"/>
    <n v="0"/>
    <n v="0"/>
    <n v="0"/>
    <n v="0"/>
    <x v="0"/>
    <m/>
    <s v="no impacts"/>
    <x v="8"/>
    <s v="no impacts"/>
    <x v="6"/>
    <s v=""/>
  </r>
  <r>
    <s v="Enam-IHS"/>
    <s v="CTR_127"/>
    <s v="Yaounde"/>
    <s v="IHS"/>
    <s v="Grid-Gen (LL)"/>
    <s v="CENTRE"/>
    <s v="Yaounde"/>
    <s v="ZTE"/>
    <n v="0"/>
    <n v="0"/>
    <n v="0"/>
    <n v="0"/>
    <n v="0"/>
    <n v="0"/>
    <n v="0"/>
    <n v="0"/>
    <n v="0"/>
    <n v="0"/>
    <n v="0"/>
    <n v="0"/>
    <n v="0"/>
    <n v="0"/>
    <x v="0"/>
    <m/>
    <s v="no impacts"/>
    <x v="8"/>
    <s v="no impacts"/>
    <x v="6"/>
    <s v=""/>
  </r>
  <r>
    <s v="Liberte-Indoor"/>
    <s v="LIT_673"/>
    <s v="Douala"/>
    <m/>
    <m/>
    <s v="LITTORAL"/>
    <s v="Douala"/>
    <s v="ZTE"/>
    <n v="0"/>
    <n v="0"/>
    <n v="0"/>
    <n v="0"/>
    <n v="0"/>
    <n v="0"/>
    <n v="0"/>
    <n v="0"/>
    <n v="0"/>
    <n v="0"/>
    <n v="0"/>
    <n v="0"/>
    <n v="0"/>
    <n v="0"/>
    <x v="0"/>
    <m/>
    <s v="no impacts"/>
    <x v="8"/>
    <s v="no impacts"/>
    <x v="6"/>
    <s v=""/>
  </r>
  <r>
    <s v="Ebolowa-Elat"/>
    <s v="SUD_217"/>
    <s v="CENTRE"/>
    <s v="IHS"/>
    <s v="Grid-Gen"/>
    <s v="SUD"/>
    <s v="Ebolowa"/>
    <s v="ZTE"/>
    <n v="0"/>
    <n v="0"/>
    <n v="0"/>
    <n v="0"/>
    <n v="0"/>
    <n v="0"/>
    <n v="0"/>
    <n v="0"/>
    <n v="0"/>
    <n v="0"/>
    <n v="0"/>
    <n v="0"/>
    <n v="0"/>
    <n v="0"/>
    <x v="0"/>
    <m/>
    <s v="no impacts"/>
    <x v="8"/>
    <s v="no impacts"/>
    <x v="6"/>
    <s v=""/>
  </r>
  <r>
    <s v="kalat-IHS"/>
    <s v="SUD_082"/>
    <s v="CENTRE"/>
    <s v="IHS"/>
    <s v="Grid-Gen"/>
    <s v="SUD"/>
    <s v="Ebolowa"/>
    <s v="ZTE"/>
    <n v="0"/>
    <n v="0"/>
    <n v="0"/>
    <n v="0"/>
    <n v="0"/>
    <n v="0"/>
    <n v="0"/>
    <n v="0"/>
    <n v="0"/>
    <n v="0"/>
    <n v="0"/>
    <n v="0"/>
    <n v="0"/>
    <n v="0"/>
    <x v="0"/>
    <m/>
    <s v="no impacts"/>
    <x v="8"/>
    <s v="no impacts"/>
    <x v="6"/>
    <s v=""/>
  </r>
  <r>
    <s v="Ebolowa-Si-MTN"/>
    <s v="SUD_263"/>
    <s v="CENTRE"/>
    <s v="IHS"/>
    <s v="Grid-Gen"/>
    <s v="SUD"/>
    <s v="Ebolowa"/>
    <s v="ZTE"/>
    <n v="0"/>
    <n v="0"/>
    <n v="0"/>
    <n v="0"/>
    <n v="0"/>
    <n v="0"/>
    <n v="0"/>
    <n v="0"/>
    <n v="0"/>
    <n v="0"/>
    <n v="0"/>
    <n v="0"/>
    <n v="0"/>
    <n v="0"/>
    <x v="0"/>
    <m/>
    <s v="no impacts"/>
    <x v="8"/>
    <s v="no impacts"/>
    <x v="6"/>
    <s v=""/>
  </r>
  <r>
    <s v="Total-Ndobo"/>
    <s v="LIT_437"/>
    <s v="Douala"/>
    <s v="IHS"/>
    <s v="Grid-Gen"/>
    <s v="LITTORAL"/>
    <s v="Douala"/>
    <s v="ZTE"/>
    <n v="0"/>
    <n v="0"/>
    <n v="0"/>
    <n v="0"/>
    <n v="0"/>
    <n v="0"/>
    <n v="0"/>
    <n v="0"/>
    <n v="0"/>
    <n v="0"/>
    <n v="0"/>
    <n v="0"/>
    <n v="0"/>
    <n v="0"/>
    <x v="0"/>
    <m/>
    <s v="no impacts"/>
    <x v="8"/>
    <s v="no impacts"/>
    <x v="6"/>
    <s v=""/>
  </r>
  <r>
    <s v="Bberi-Warehouse-IHS"/>
    <s v="LIT_597"/>
    <s v="Douala"/>
    <s v="IHS"/>
    <s v="Grid-Gen"/>
    <s v="LITTORAL"/>
    <s v="Douala"/>
    <s v="ZTE"/>
    <n v="0"/>
    <n v="0"/>
    <n v="0"/>
    <n v="0"/>
    <n v="0"/>
    <n v="0"/>
    <n v="0"/>
    <n v="0"/>
    <n v="0"/>
    <n v="0"/>
    <n v="0"/>
    <n v="0"/>
    <n v="0"/>
    <n v="0"/>
    <x v="0"/>
    <m/>
    <s v="no impacts"/>
    <x v="8"/>
    <s v="no impacts"/>
    <x v="6"/>
    <s v=""/>
  </r>
  <r>
    <s v="Bali-SNEC"/>
    <s v="LIT_015"/>
    <s v="Douala"/>
    <s v="CAMUSAT"/>
    <s v="Good Grid + GE"/>
    <s v="LITTORAL"/>
    <s v="Douala"/>
    <s v="ZTE"/>
    <n v="0"/>
    <n v="0"/>
    <n v="0"/>
    <n v="0"/>
    <n v="0"/>
    <n v="0"/>
    <n v="0"/>
    <n v="0"/>
    <n v="0"/>
    <n v="0"/>
    <n v="0"/>
    <n v="0"/>
    <n v="0"/>
    <n v="0"/>
    <x v="0"/>
    <m/>
    <s v="no impacts"/>
    <x v="8"/>
    <s v="no impacts"/>
    <x v="6"/>
    <s v=""/>
  </r>
  <r>
    <s v="SNAC"/>
    <s v="LIT_043"/>
    <s v="Douala"/>
    <s v="IHS"/>
    <s v="GridOnly"/>
    <s v="LITTORAL"/>
    <s v="Douala"/>
    <s v="ZTE"/>
    <n v="0"/>
    <n v="0"/>
    <n v="0"/>
    <n v="0"/>
    <n v="0"/>
    <n v="0"/>
    <n v="0"/>
    <n v="0"/>
    <n v="0"/>
    <n v="0"/>
    <n v="0"/>
    <n v="0"/>
    <n v="0"/>
    <n v="0"/>
    <x v="0"/>
    <m/>
    <s v="no impacts"/>
    <x v="8"/>
    <s v="no impacts"/>
    <x v="6"/>
    <s v=""/>
  </r>
  <r>
    <s v="Bonadibong"/>
    <s v="LIT_126"/>
    <s v="Douala"/>
    <s v="IHS"/>
    <s v="Grid-Gen"/>
    <s v="LITTORAL"/>
    <s v="Douala"/>
    <s v="ZTE"/>
    <n v="0"/>
    <n v="0"/>
    <n v="0"/>
    <n v="0"/>
    <n v="0"/>
    <n v="0"/>
    <n v="0"/>
    <n v="0"/>
    <n v="0"/>
    <n v="0"/>
    <n v="0"/>
    <n v="0"/>
    <n v="0"/>
    <n v="0"/>
    <x v="0"/>
    <m/>
    <s v="no impacts"/>
    <x v="8"/>
    <s v="no impacts"/>
    <x v="6"/>
    <s v=""/>
  </r>
  <r>
    <s v="Bonadibong-Crf-Tif"/>
    <s v="LIT_412"/>
    <s v="Douala"/>
    <s v="IHS"/>
    <s v="GridOnly"/>
    <s v="LITTORAL"/>
    <s v="Douala"/>
    <s v="ZTE"/>
    <n v="0"/>
    <n v="0"/>
    <n v="0"/>
    <n v="0"/>
    <n v="0"/>
    <n v="0"/>
    <n v="0"/>
    <n v="0"/>
    <n v="0"/>
    <n v="0"/>
    <n v="0"/>
    <n v="0"/>
    <n v="0"/>
    <n v="0"/>
    <x v="0"/>
    <m/>
    <s v="no impacts"/>
    <x v="8"/>
    <s v="no impacts"/>
    <x v="6"/>
    <s v=""/>
  </r>
  <r>
    <s v="Bali-Koumassi"/>
    <s v="LIT_413"/>
    <s v="Douala"/>
    <s v="IHS"/>
    <s v="Grid-Gen"/>
    <s v="LITTORAL"/>
    <s v="Douala"/>
    <s v="ZTE"/>
    <n v="0"/>
    <n v="0"/>
    <n v="0"/>
    <n v="0"/>
    <n v="0"/>
    <n v="0"/>
    <n v="0"/>
    <n v="0"/>
    <n v="0"/>
    <n v="0"/>
    <n v="0"/>
    <n v="0"/>
    <n v="0"/>
    <n v="0"/>
    <x v="0"/>
    <m/>
    <s v="no impacts"/>
    <x v="8"/>
    <s v="no impacts"/>
    <x v="6"/>
    <s v=""/>
  </r>
  <r>
    <s v="Camatrans-New"/>
    <s v="LIT_311"/>
    <s v="Douala"/>
    <s v="IHS"/>
    <s v="Grid-Gen"/>
    <s v="LITTORAL"/>
    <s v="Douala"/>
    <s v="ZTE"/>
    <n v="0"/>
    <n v="0"/>
    <n v="0"/>
    <n v="0"/>
    <n v="0"/>
    <n v="0"/>
    <n v="0"/>
    <n v="0"/>
    <n v="0"/>
    <n v="0"/>
    <n v="0"/>
    <n v="0"/>
    <n v="0"/>
    <n v="0"/>
    <x v="0"/>
    <m/>
    <s v="no impacts"/>
    <x v="8"/>
    <s v="no impacts"/>
    <x v="6"/>
    <s v=""/>
  </r>
  <r>
    <s v="H-Sawa"/>
    <s v="LIT_099"/>
    <s v="Douala"/>
    <s v="IHS"/>
    <s v="Grid-Gen (LL)"/>
    <s v="LITTORAL"/>
    <s v="Douala"/>
    <s v="ZTE"/>
    <n v="0"/>
    <n v="0"/>
    <n v="0"/>
    <n v="0"/>
    <n v="0"/>
    <n v="0"/>
    <n v="0"/>
    <n v="0"/>
    <n v="0"/>
    <n v="0"/>
    <n v="0"/>
    <n v="0"/>
    <n v="0"/>
    <n v="0"/>
    <x v="0"/>
    <m/>
    <s v="no impacts"/>
    <x v="8"/>
    <s v="no impacts"/>
    <x v="6"/>
    <s v=""/>
  </r>
  <r>
    <s v="Port-SUD"/>
    <s v="LIT_640"/>
    <s v="Douala"/>
    <s v="CAMUSAT"/>
    <s v="Good Grid + GE"/>
    <s v="LITTORAL"/>
    <s v="Douala"/>
    <s v="ZTE"/>
    <n v="0"/>
    <n v="0"/>
    <n v="0"/>
    <n v="0"/>
    <n v="0"/>
    <n v="0"/>
    <n v="0"/>
    <n v="0"/>
    <n v="0"/>
    <n v="0"/>
    <n v="0"/>
    <n v="0"/>
    <n v="0"/>
    <n v="0"/>
    <x v="0"/>
    <m/>
    <s v="no impacts"/>
    <x v="8"/>
    <s v="no impacts"/>
    <x v="6"/>
    <s v=""/>
  </r>
  <r>
    <s v="Garoua-Nigeriare-II"/>
    <s v="NRD_140"/>
    <s v="Garoua"/>
    <s v="CAMUSAT"/>
    <s v="Medium Grid + GE"/>
    <s v="NORD"/>
    <s v="Garoua"/>
    <s v="Huawei"/>
    <n v="0"/>
    <n v="0"/>
    <n v="0"/>
    <n v="0"/>
    <n v="0"/>
    <n v="0"/>
    <n v="0"/>
    <n v="0"/>
    <n v="5.8253824554194384"/>
    <n v="0"/>
    <n v="0"/>
    <n v="0"/>
    <n v="0"/>
    <n v="0"/>
    <x v="0"/>
    <m/>
    <s v="no impacts"/>
    <x v="8"/>
    <s v="no impacts"/>
    <x v="6"/>
    <s v=""/>
  </r>
  <r>
    <s v="Base-Navale"/>
    <s v="LIT_347"/>
    <s v="Douala"/>
    <s v="IHS"/>
    <s v="Grid-Gen"/>
    <s v="LITTORAL"/>
    <s v="Douala"/>
    <s v="ZTE"/>
    <n v="0"/>
    <n v="0"/>
    <n v="0"/>
    <n v="0"/>
    <n v="0"/>
    <n v="0"/>
    <n v="0"/>
    <n v="0"/>
    <n v="0"/>
    <n v="0"/>
    <n v="0"/>
    <n v="0"/>
    <n v="0"/>
    <n v="0"/>
    <x v="0"/>
    <m/>
    <s v="no impacts"/>
    <x v="8"/>
    <s v="no impacts"/>
    <x v="6"/>
    <s v=""/>
  </r>
  <r>
    <s v="Mile14-IHS"/>
    <s v="SUO_079"/>
    <s v="SUD-OUEST"/>
    <s v="IHS"/>
    <s v="Grid-Gen"/>
    <s v="SUD-OUEST"/>
    <s v="Buea"/>
    <s v="Huawei"/>
    <n v="0"/>
    <n v="0"/>
    <n v="0"/>
    <n v="0"/>
    <n v="0"/>
    <n v="0"/>
    <n v="0"/>
    <n v="0"/>
    <n v="0"/>
    <n v="0"/>
    <n v="0"/>
    <n v="0"/>
    <n v="0"/>
    <n v="0"/>
    <x v="2"/>
    <m/>
    <s v="no impacts"/>
    <x v="8"/>
    <s v="no impacts"/>
    <x v="6"/>
    <s v=""/>
  </r>
  <r>
    <s v="LIT_833_Z_Boko4-MTN-IHS"/>
    <s v="LIT_833"/>
    <s v="Yaounde"/>
    <s v="MTN sharing"/>
    <s v="Grid-Gen"/>
    <s v="LITTORAL"/>
    <s v="Yaounde"/>
    <s v="ZTE"/>
    <n v="0"/>
    <n v="0"/>
    <n v="0"/>
    <n v="0"/>
    <n v="0"/>
    <n v="0"/>
    <n v="0"/>
    <n v="0"/>
    <n v="0"/>
    <n v="0"/>
    <n v="0"/>
    <n v="0"/>
    <n v="0"/>
    <n v="0"/>
    <x v="0"/>
    <m/>
    <s v="no impacts"/>
    <x v="8"/>
    <s v="no impacts"/>
    <x v="6"/>
    <s v=""/>
  </r>
  <r>
    <s v="LIT_857_Z_Bois-des-Singes-III-IHS"/>
    <s v="LIT_857"/>
    <s v="Yaounde"/>
    <s v="ESCO"/>
    <s v="Grid-Gen"/>
    <s v="LITTORAL"/>
    <s v="Yaounde"/>
    <s v="ZTE"/>
    <n v="0"/>
    <n v="0"/>
    <n v="0"/>
    <n v="0"/>
    <n v="0"/>
    <n v="0"/>
    <n v="0"/>
    <n v="0"/>
    <n v="0"/>
    <n v="0"/>
    <n v="0"/>
    <n v="0"/>
    <n v="0"/>
    <n v="0"/>
    <x v="0"/>
    <m/>
    <s v="no impacts"/>
    <x v="8"/>
    <s v="no impacts"/>
    <x v="6"/>
    <s v="(04/22/2026 ticket):-INC-20260422-00015957…Affected by Bobongo ll down due to power issue.…Others Transmission equipement fault"/>
  </r>
  <r>
    <s v="Emana"/>
    <s v="CTR_023"/>
    <s v="Yaounde"/>
    <m/>
    <m/>
    <s v="CENTRE"/>
    <s v="Yaounde"/>
    <s v="ZTE"/>
    <n v="0"/>
    <n v="0"/>
    <n v="0"/>
    <n v="0"/>
    <n v="0"/>
    <n v="0"/>
    <n v="0"/>
    <n v="0"/>
    <n v="0"/>
    <n v="0"/>
    <n v="0"/>
    <n v="0"/>
    <n v="0"/>
    <n v="0"/>
    <x v="0"/>
    <m/>
    <s v="no impacts"/>
    <x v="8"/>
    <s v="no impacts"/>
    <x v="6"/>
    <s v=""/>
  </r>
  <r>
    <s v="Mabanda"/>
    <s v="LIT_094"/>
    <s v="LITTORAL"/>
    <m/>
    <m/>
    <s v="LITTORAL"/>
    <m/>
    <s v="ZTE"/>
    <n v="0"/>
    <n v="0"/>
    <n v="0"/>
    <n v="0"/>
    <n v="0"/>
    <n v="0"/>
    <n v="0"/>
    <n v="0"/>
    <n v="0"/>
    <n v="0"/>
    <n v="0"/>
    <n v="0"/>
    <n v="0"/>
    <n v="0"/>
    <x v="0"/>
    <m/>
    <s v="no impacts"/>
    <x v="8"/>
    <s v="no impacts"/>
    <x v="6"/>
    <s v=""/>
  </r>
  <r>
    <s v="Manjo-new"/>
    <s v="LIT_555"/>
    <s v="LITTORAL"/>
    <m/>
    <m/>
    <s v="LITTORAL"/>
    <m/>
    <s v="ZTE"/>
    <n v="0"/>
    <n v="0"/>
    <n v="0"/>
    <n v="0"/>
    <n v="0"/>
    <n v="0"/>
    <n v="0"/>
    <n v="0"/>
    <n v="0"/>
    <n v="0"/>
    <n v="0"/>
    <n v="0"/>
    <n v="0"/>
    <n v="0"/>
    <x v="0"/>
    <m/>
    <s v="no impacts"/>
    <x v="8"/>
    <s v="no impacts"/>
    <x v="6"/>
    <s v=""/>
  </r>
  <r>
    <s v="Olembe-staduim"/>
    <s v="CTR_853"/>
    <s v="CENTRE"/>
    <m/>
    <m/>
    <s v="CENTRE"/>
    <m/>
    <s v="ZTE"/>
    <n v="0"/>
    <n v="0"/>
    <n v="0"/>
    <n v="0"/>
    <n v="0"/>
    <n v="0"/>
    <n v="0"/>
    <n v="0"/>
    <n v="0"/>
    <n v="0"/>
    <n v="0"/>
    <n v="0"/>
    <n v="0"/>
    <n v="0"/>
    <x v="0"/>
    <m/>
    <s v="no impacts"/>
    <x v="8"/>
    <s v="no impacts"/>
    <x v="6"/>
    <s v=""/>
  </r>
  <r>
    <s v="Labogenie"/>
    <s v="CTR_015"/>
    <s v="Yaounde"/>
    <s v="IHS"/>
    <s v="GridOnly"/>
    <s v="CENTRE"/>
    <s v="Yaounde"/>
    <s v="ZTE"/>
    <n v="0"/>
    <n v="0"/>
    <n v="0"/>
    <n v="0"/>
    <n v="0"/>
    <n v="0"/>
    <n v="0"/>
    <n v="0"/>
    <n v="0"/>
    <n v="0"/>
    <n v="0"/>
    <n v="0"/>
    <n v="0"/>
    <n v="0"/>
    <x v="0"/>
    <m/>
    <s v="no impacts"/>
    <x v="8"/>
    <s v="no impacts"/>
    <x v="6"/>
    <s v=""/>
  </r>
  <r>
    <s v="Ndisamba"/>
    <s v="CTR_008"/>
    <s v="Yaounde"/>
    <s v="IHS"/>
    <s v="Grid-Gen"/>
    <s v="CENTRE"/>
    <s v="Yaounde"/>
    <s v="ZTE"/>
    <n v="0"/>
    <n v="0"/>
    <n v="0"/>
    <n v="0"/>
    <n v="0"/>
    <n v="0"/>
    <n v="0"/>
    <n v="0"/>
    <n v="0"/>
    <n v="0"/>
    <n v="0"/>
    <n v="0"/>
    <n v="0"/>
    <n v="0"/>
    <x v="0"/>
    <m/>
    <s v="no impacts"/>
    <x v="8"/>
    <s v="no impacts"/>
    <x v="6"/>
    <s v=""/>
  </r>
  <r>
    <s v="Foumban"/>
    <s v="OST_004"/>
    <s v="OUEST"/>
    <s v="IHS"/>
    <s v="Grid-Gen"/>
    <s v="OUEST"/>
    <s v="Foumban"/>
    <s v="Huawei"/>
    <n v="0"/>
    <n v="0"/>
    <n v="0"/>
    <n v="0"/>
    <n v="0"/>
    <n v="0"/>
    <n v="0"/>
    <n v="0"/>
    <n v="0"/>
    <n v="0"/>
    <n v="0"/>
    <n v="0"/>
    <n v="0"/>
    <n v="0"/>
    <x v="0"/>
    <m/>
    <s v="no impacts"/>
    <x v="8"/>
    <s v="no impacts"/>
    <x v="6"/>
    <s v=""/>
  </r>
  <r>
    <s v="Tole-IHS"/>
    <s v="SUO_189"/>
    <s v=""/>
    <s v="IHS"/>
    <e v="#N/A"/>
    <s v="SUD-OUEST"/>
    <s v="Buea"/>
    <s v="ZTE"/>
    <n v="0"/>
    <n v="0"/>
    <n v="0"/>
    <n v="0"/>
    <n v="0"/>
    <n v="0"/>
    <n v="0"/>
    <n v="0"/>
    <n v="0"/>
    <n v="0"/>
    <n v="0"/>
    <n v="0"/>
    <n v="0"/>
    <n v="0"/>
    <x v="0"/>
    <m/>
    <s v="no impacts"/>
    <x v="8"/>
    <s v="no impacts"/>
    <x v="6"/>
    <s v=""/>
  </r>
  <r>
    <s v="Zingui"/>
    <s v="SUD_136"/>
    <s v="CENTRE"/>
    <m/>
    <m/>
    <s v="SUD"/>
    <m/>
    <s v="ZTE"/>
    <n v="0"/>
    <n v="0"/>
    <n v="0"/>
    <n v="0"/>
    <n v="0"/>
    <n v="0"/>
    <n v="0"/>
    <n v="0"/>
    <n v="0"/>
    <n v="0"/>
    <n v="0"/>
    <n v="0"/>
    <n v="0"/>
    <n v="0"/>
    <x v="0"/>
    <m/>
    <s v="no impacts"/>
    <x v="8"/>
    <s v="no impacts"/>
    <x v="6"/>
    <s v=""/>
  </r>
  <r>
    <s v="Tekel-IHS"/>
    <s v="ADM_140"/>
    <s v="ADAMAOUA"/>
    <m/>
    <m/>
    <s v="ADAMAOUA"/>
    <s v="Martap"/>
    <s v="Huawei"/>
    <n v="0"/>
    <n v="0"/>
    <n v="0"/>
    <n v="0"/>
    <n v="0"/>
    <n v="0"/>
    <n v="0"/>
    <n v="0"/>
    <n v="0"/>
    <n v="0"/>
    <n v="0"/>
    <n v="0"/>
    <n v="0"/>
    <n v="0"/>
    <x v="0"/>
    <m/>
    <s v="no impacts"/>
    <x v="8"/>
    <s v="no impacts"/>
    <x v="6"/>
    <s v=""/>
  </r>
  <r>
    <s v="Koundoum"/>
    <s v="OST_252"/>
    <s v="OUEST"/>
    <s v="IHS"/>
    <s v="Gen-Lithium"/>
    <s v="OUEST"/>
    <s v="Koundoum"/>
    <s v="Huawei"/>
    <n v="0"/>
    <n v="0"/>
    <n v="0"/>
    <n v="0"/>
    <n v="0"/>
    <n v="0"/>
    <n v="0"/>
    <n v="0"/>
    <n v="0"/>
    <n v="0"/>
    <n v="0"/>
    <n v="0"/>
    <n v="0"/>
    <n v="0"/>
    <x v="0"/>
    <m/>
    <s v="no impacts"/>
    <x v="8"/>
    <s v="no impacts"/>
    <x v="6"/>
    <s v="04/22/2026 : impacted by OST_005_H_Foumbot, up sans action "/>
  </r>
  <r>
    <s v="Bangangte-Lycee-Classique-IHS"/>
    <s v="OST_266"/>
    <s v="OUEST"/>
    <s v="IHS"/>
    <s v="Grid-Gen"/>
    <s v="OUEST"/>
    <s v="Bangangte"/>
    <s v="Huawei"/>
    <n v="0"/>
    <n v="0"/>
    <n v="0"/>
    <n v="0"/>
    <n v="0"/>
    <n v="0"/>
    <n v="0"/>
    <n v="0"/>
    <n v="0"/>
    <n v="0"/>
    <n v="0"/>
    <n v="0"/>
    <n v="0"/>
    <n v="0"/>
    <x v="0"/>
    <m/>
    <s v="no impacts"/>
    <x v="8"/>
    <s v="no impacts"/>
    <x v="6"/>
    <s v=""/>
  </r>
  <r>
    <s v="LIT_863_Z_Kotto-Logpom-New"/>
    <s v="LIT_863"/>
    <s v="Douala"/>
    <m/>
    <e v="#N/A"/>
    <s v="LITTORAL"/>
    <s v="Douala"/>
    <s v="ZTE"/>
    <n v="0"/>
    <n v="0"/>
    <n v="0"/>
    <n v="0"/>
    <n v="0"/>
    <n v="0"/>
    <n v="0"/>
    <n v="0"/>
    <n v="0"/>
    <n v="0"/>
    <n v="0"/>
    <n v="0"/>
    <n v="0"/>
    <n v="0"/>
    <x v="0"/>
    <m/>
    <s v="no impacts"/>
    <x v="8"/>
    <s v="no impacts"/>
    <x v="6"/>
    <s v=""/>
  </r>
  <r>
    <s v="Bonantone"/>
    <s v="LIT_085"/>
    <s v="Douala"/>
    <s v="IHS"/>
    <s v="Grid-Gen"/>
    <s v="LITTORAL"/>
    <s v="Douala"/>
    <s v="ZTE"/>
    <n v="0"/>
    <n v="0"/>
    <n v="0"/>
    <n v="0"/>
    <n v="0"/>
    <n v="0"/>
    <n v="0"/>
    <n v="0"/>
    <n v="0"/>
    <n v="0"/>
    <n v="0"/>
    <n v="0"/>
    <n v="0"/>
    <n v="0"/>
    <x v="0"/>
    <m/>
    <s v="no impacts"/>
    <x v="8"/>
    <s v="no impacts"/>
    <x v="6"/>
    <s v=""/>
  </r>
  <r>
    <s v="Newb-Q-Haoussa"/>
    <s v="LIT_395"/>
    <s v="Douala"/>
    <s v="CAMUSAT"/>
    <s v="Grid-Gen"/>
    <s v="LITTORAL"/>
    <s v="Douala"/>
    <s v="ZTE"/>
    <n v="0"/>
    <n v="0"/>
    <n v="0"/>
    <n v="0"/>
    <n v="0"/>
    <n v="0"/>
    <n v="0"/>
    <n v="0"/>
    <n v="0"/>
    <n v="0"/>
    <n v="0"/>
    <n v="0"/>
    <n v="0"/>
    <n v="0"/>
    <x v="0"/>
    <m/>
    <s v="no impacts"/>
    <x v="8"/>
    <s v="no impacts"/>
    <x v="6"/>
    <s v=""/>
  </r>
  <r>
    <s v="Minisite-SOUDANAISE"/>
    <s v="LIT_665"/>
    <s v="Douala"/>
    <m/>
    <m/>
    <s v="LITTORAL"/>
    <s v="Douala"/>
    <s v="ZTE"/>
    <n v="0"/>
    <n v="0"/>
    <n v="0"/>
    <n v="0"/>
    <n v="0"/>
    <n v="0"/>
    <n v="0"/>
    <n v="0"/>
    <n v="0"/>
    <n v="0"/>
    <n v="0"/>
    <n v="0"/>
    <n v="0"/>
    <n v="0"/>
    <x v="0"/>
    <m/>
    <s v="no impacts"/>
    <x v="8"/>
    <s v="no impacts"/>
    <x v="6"/>
    <s v=""/>
  </r>
  <r>
    <s v="Loe-MTN"/>
    <s v="SUO_043"/>
    <s v="SUD-OUEST"/>
    <s v="IHS"/>
    <s v="Gen Only"/>
    <s v="SUD-OUEST"/>
    <s v="Loe"/>
    <s v="Huawei"/>
    <n v="0"/>
    <n v="0"/>
    <n v="0"/>
    <n v="0"/>
    <n v="0"/>
    <n v="0"/>
    <n v="0"/>
    <n v="0"/>
    <n v="0"/>
    <n v="0"/>
    <n v="0"/>
    <n v="0"/>
    <n v="0"/>
    <n v="0"/>
    <x v="2"/>
    <m/>
    <s v="no impacts"/>
    <x v="8"/>
    <s v="no impacts"/>
    <x v="6"/>
    <s v=""/>
  </r>
  <r>
    <s v="Beka"/>
    <s v="NRD_020"/>
    <s v="NORD"/>
    <s v="IHS"/>
    <s v="Solar-Gen"/>
    <s v="NORD"/>
    <s v="Beka"/>
    <s v="Huawei"/>
    <n v="0"/>
    <n v="0"/>
    <n v="0"/>
    <n v="0"/>
    <n v="0"/>
    <n v="0"/>
    <n v="0"/>
    <n v="0"/>
    <n v="0"/>
    <n v="0"/>
    <n v="0"/>
    <n v="0"/>
    <n v="0"/>
    <n v="0"/>
    <x v="0"/>
    <m/>
    <s v="no impacts"/>
    <x v="8"/>
    <s v="no impacts"/>
    <x v="6"/>
    <s v=""/>
  </r>
  <r>
    <s v="Doreissou-IHS"/>
    <s v="EXN_118"/>
    <s v="EXTREME-NORD"/>
    <s v="IHS"/>
    <s v="Hybrid-Gen"/>
    <s v="EXTREME-NORD"/>
    <s v="Doreissou"/>
    <s v="Huawei"/>
    <n v="0"/>
    <n v="0"/>
    <n v="0"/>
    <n v="0"/>
    <n v="0"/>
    <n v="0"/>
    <n v="0"/>
    <n v="0"/>
    <n v="0"/>
    <n v="0"/>
    <n v="0"/>
    <n v="0"/>
    <n v="0"/>
    <n v="0"/>
    <x v="2"/>
    <m/>
    <s v="no impacts"/>
    <x v="8"/>
    <s v="no impacts"/>
    <x v="6"/>
    <s v=""/>
  </r>
  <r>
    <s v="Kay-Kay"/>
    <s v="EXN_050"/>
    <s v="EXTREME-NORD"/>
    <s v="IHS"/>
    <s v="Solar-Gen"/>
    <s v="EXTREME-NORD"/>
    <s v="Kay-Kay"/>
    <s v="Huawei"/>
    <n v="0"/>
    <n v="0"/>
    <n v="0"/>
    <n v="0"/>
    <n v="0"/>
    <n v="0"/>
    <n v="0"/>
    <n v="0"/>
    <n v="0"/>
    <n v="0"/>
    <n v="0"/>
    <n v="0"/>
    <n v="0"/>
    <n v="0"/>
    <x v="2"/>
    <m/>
    <s v="no impacts"/>
    <x v="8"/>
    <s v="no impacts"/>
    <x v="6"/>
    <s v=""/>
  </r>
  <r>
    <s v="Jakiri-Church-IHS"/>
    <s v="NRO_138"/>
    <s v="NORD-OUEST"/>
    <s v="IHS"/>
    <s v="Grid-Gen"/>
    <s v="NORD-OUEST"/>
    <s v="Jakiri"/>
    <s v="Huawei"/>
    <n v="0"/>
    <n v="0"/>
    <n v="0"/>
    <n v="0"/>
    <n v="0"/>
    <n v="0"/>
    <n v="0"/>
    <n v="0"/>
    <n v="0"/>
    <n v="0"/>
    <n v="0"/>
    <n v="0"/>
    <n v="0"/>
    <n v="0"/>
    <x v="2"/>
    <m/>
    <s v="IHS GRID ONLY"/>
    <x v="0"/>
    <s v="Coupure ENEO &amp; Baisse de tension"/>
    <x v="0"/>
    <s v="04/22/2026 : impacted by SUO_010_H_Bambili, Probleme d'energie  ||  Action : RCA IHS attendu   || (site up RCA IHS attendu   )"/>
  </r>
  <r>
    <s v="Mbamti-Katarko"/>
    <s v="ADM_163"/>
    <s v="ADAMAOUA"/>
    <s v="CAMUSAT"/>
    <s v="HGB"/>
    <s v="ADAMAOUA"/>
    <s v="Mbamti"/>
    <s v="Huawei"/>
    <n v="0"/>
    <n v="0"/>
    <n v="0"/>
    <n v="0"/>
    <n v="0"/>
    <n v="0"/>
    <n v="0"/>
    <n v="0"/>
    <n v="0"/>
    <n v="0"/>
    <n v="0"/>
    <n v="0"/>
    <n v="0"/>
    <n v="0"/>
    <x v="0"/>
    <m/>
    <s v="no impacts"/>
    <x v="8"/>
    <s v="no impacts"/>
    <x v="6"/>
    <s v=""/>
  </r>
  <r>
    <s v="Nkong-Zem"/>
    <s v="OST_073"/>
    <s v="OUEST"/>
    <s v="IHS"/>
    <s v="Grid-Gen"/>
    <s v="OUEST"/>
    <s v="Nkong-Zem"/>
    <s v="Huawei"/>
    <n v="0"/>
    <n v="0"/>
    <n v="0"/>
    <n v="0"/>
    <n v="0"/>
    <n v="0"/>
    <n v="0"/>
    <n v="0"/>
    <n v="0"/>
    <n v="0"/>
    <n v="0"/>
    <n v="0"/>
    <n v="0"/>
    <n v="0"/>
    <x v="0"/>
    <m/>
    <s v="no impacts"/>
    <x v="8"/>
    <s v="no impacts"/>
    <x v="6"/>
    <s v=""/>
  </r>
  <r>
    <s v="Hopital-Mbouo"/>
    <s v="OST_296"/>
    <s v="Bafoussam"/>
    <s v="CAMUSAT"/>
    <s v="Good Grid + GE"/>
    <s v="OUEST"/>
    <s v="Bafoussam"/>
    <s v="Huawei"/>
    <n v="0"/>
    <n v="0"/>
    <n v="0"/>
    <n v="0"/>
    <n v="0"/>
    <n v="0"/>
    <n v="0"/>
    <n v="0"/>
    <n v="0"/>
    <n v="0"/>
    <n v="0"/>
    <n v="0"/>
    <n v="0"/>
    <n v="0"/>
    <x v="0"/>
    <m/>
    <s v="no impacts"/>
    <x v="8"/>
    <s v="no impacts"/>
    <x v="6"/>
    <s v=""/>
  </r>
  <r>
    <s v="Guidiguis-Ville"/>
    <s v="NRD_144"/>
    <s v="NORD"/>
    <s v="CAMUSAT"/>
    <s v="Good Grid + GE"/>
    <s v="NORD"/>
    <s v="Guidiguis"/>
    <s v="Huawei"/>
    <n v="0"/>
    <n v="0"/>
    <n v="0"/>
    <n v="0"/>
    <n v="0"/>
    <n v="0"/>
    <n v="0"/>
    <n v="0"/>
    <n v="0"/>
    <n v="0"/>
    <n v="0"/>
    <n v="0"/>
    <n v="0"/>
    <n v="0"/>
    <x v="1"/>
    <m/>
    <s v="Exclu"/>
    <x v="2"/>
    <s v="EXCLU"/>
    <x v="2"/>
    <s v=""/>
  </r>
  <r>
    <s v="Fokoue"/>
    <s v="OST_059"/>
    <s v="OUEST"/>
    <s v="IHS"/>
    <s v="Grid-Gen"/>
    <s v="OUEST"/>
    <s v="Fokoue"/>
    <s v="Huawei"/>
    <n v="0"/>
    <n v="0"/>
    <n v="0"/>
    <n v="0"/>
    <n v="0"/>
    <n v="0"/>
    <n v="0"/>
    <n v="0"/>
    <n v="0"/>
    <n v="0"/>
    <n v="0"/>
    <n v="0"/>
    <n v="0"/>
    <n v="0"/>
    <x v="0"/>
    <m/>
    <s v="no impacts"/>
    <x v="8"/>
    <s v="no impacts"/>
    <x v="6"/>
    <s v=""/>
  </r>
  <r>
    <s v="Mendong-Maetur-IHS"/>
    <s v="CTR_486"/>
    <s v="Yaounde"/>
    <s v="IHS"/>
    <s v="Grid-Gen"/>
    <s v="CENTRE"/>
    <s v="Yaounde"/>
    <s v="ZTE"/>
    <n v="0"/>
    <n v="0"/>
    <n v="0"/>
    <n v="0"/>
    <n v="0"/>
    <n v="0"/>
    <n v="0"/>
    <n v="0"/>
    <n v="0"/>
    <n v="0"/>
    <n v="0"/>
    <n v="0"/>
    <n v="0"/>
    <n v="0"/>
    <x v="0"/>
    <m/>
    <s v="no impacts"/>
    <x v="8"/>
    <s v="no impacts"/>
    <x v="6"/>
    <s v=""/>
  </r>
  <r>
    <s v="Bamendjou-MTN"/>
    <s v="OST_044"/>
    <s v="OUEST"/>
    <s v="IHS"/>
    <s v="Grid-Gen"/>
    <s v="OUEST"/>
    <s v="Bamendjou"/>
    <s v="Huawei"/>
    <n v="0"/>
    <n v="0"/>
    <n v="0"/>
    <n v="0"/>
    <n v="0"/>
    <n v="0"/>
    <n v="0"/>
    <n v="0"/>
    <n v="0"/>
    <n v="0"/>
    <n v="0"/>
    <n v="0"/>
    <n v="0"/>
    <n v="0"/>
    <x v="0"/>
    <m/>
    <s v="no impacts"/>
    <x v="8"/>
    <s v="no impacts"/>
    <x v="6"/>
    <s v=""/>
  </r>
  <r>
    <s v="Bahouan-IHS"/>
    <s v="OST_300"/>
    <s v="OUEST"/>
    <s v="HIS"/>
    <s v="Grid-Gen"/>
    <s v="OUEST"/>
    <s v="Bahouan"/>
    <s v="Huawei"/>
    <n v="0"/>
    <n v="0"/>
    <n v="0"/>
    <n v="0"/>
    <n v="0"/>
    <n v="0"/>
    <n v="0"/>
    <n v="0"/>
    <n v="0"/>
    <n v="0"/>
    <n v="0"/>
    <n v="0"/>
    <n v="0"/>
    <n v="0"/>
    <x v="0"/>
    <m/>
    <s v="no impacts"/>
    <x v="8"/>
    <s v="no impacts"/>
    <x v="6"/>
    <s v=""/>
  </r>
  <r>
    <s v="Bamoungoum"/>
    <s v="OST_274"/>
    <s v="OUEST"/>
    <s v="CAMUSAT"/>
    <s v="Good Grid + GE"/>
    <s v="OUEST"/>
    <s v="Bamoungoum"/>
    <s v="Huawei"/>
    <n v="0"/>
    <n v="0"/>
    <n v="0"/>
    <n v="0"/>
    <n v="0"/>
    <n v="0"/>
    <n v="0"/>
    <n v="0"/>
    <n v="0"/>
    <n v="0"/>
    <n v="0"/>
    <n v="0"/>
    <n v="0"/>
    <n v="0"/>
    <x v="0"/>
    <m/>
    <s v="no impacts"/>
    <x v="8"/>
    <s v="no impacts"/>
    <x v="6"/>
    <s v=""/>
  </r>
  <r>
    <s v="Bafut-Swie-Hill-IHS"/>
    <s v="NRO_102"/>
    <s v="NORD-OUEST"/>
    <s v="IHS"/>
    <s v="Gen Only"/>
    <s v="NORD-OUEST"/>
    <s v="Bafut"/>
    <s v="Huawei"/>
    <n v="0"/>
    <n v="0"/>
    <n v="0"/>
    <n v="0"/>
    <n v="0"/>
    <n v="0"/>
    <n v="0"/>
    <n v="0"/>
    <n v="0"/>
    <n v="0"/>
    <n v="0"/>
    <n v="0"/>
    <n v="0"/>
    <n v="0"/>
    <x v="2"/>
    <m/>
    <s v="IHS"/>
    <x v="0"/>
    <s v="Defaut GE &amp; Power Cabinet"/>
    <x v="0"/>
    <s v="04/22/2026 : impacted by NRO_029, Fuel pipe blocked with dirt // Team cleand pipe and started DG"/>
  </r>
  <r>
    <s v="Bfsam-Banengo"/>
    <s v="OST_003"/>
    <s v="Bafoussam"/>
    <s v="OCM/Strategique"/>
    <m/>
    <s v="OUEST"/>
    <s v="Bafoussam"/>
    <s v="Huawei"/>
    <n v="0"/>
    <n v="0"/>
    <n v="0"/>
    <n v="0"/>
    <n v="0"/>
    <n v="0"/>
    <n v="0"/>
    <n v="0"/>
    <n v="0"/>
    <n v="0"/>
    <n v="0"/>
    <n v="0"/>
    <n v="0"/>
    <n v="0"/>
    <x v="0"/>
    <m/>
    <s v="no impacts"/>
    <x v="8"/>
    <s v="no impacts"/>
    <x v="6"/>
    <s v=""/>
  </r>
  <r>
    <s v="Bougoudoum-IHS"/>
    <s v="EXN_135"/>
    <s v="EXTREME-NORD"/>
    <s v="IHS"/>
    <s v="Gen Only"/>
    <s v="EXTREME-NORD"/>
    <s v="Bougoudoum"/>
    <s v="Huawei"/>
    <n v="0"/>
    <n v="0"/>
    <n v="0"/>
    <n v="0"/>
    <n v="0"/>
    <n v="0"/>
    <n v="0"/>
    <n v="0"/>
    <n v="0"/>
    <n v="0"/>
    <n v="0"/>
    <n v="0"/>
    <n v="0"/>
    <n v="0"/>
    <x v="2"/>
    <m/>
    <s v="no impacts"/>
    <x v="8"/>
    <s v="no impacts"/>
    <x v="6"/>
    <s v=""/>
  </r>
  <r>
    <s v="Meiganga-EELC-MTN-IHS"/>
    <s v="ADM_106"/>
    <s v="Ngaoundere"/>
    <s v="IHS"/>
    <s v="Grid-Gen"/>
    <s v="ADAMAOUA"/>
    <s v="Meiganga"/>
    <s v="Huawei"/>
    <n v="0"/>
    <n v="0"/>
    <n v="0"/>
    <n v="0"/>
    <n v="0"/>
    <n v="0"/>
    <n v="0"/>
    <n v="0"/>
    <n v="0"/>
    <n v="0"/>
    <n v="0"/>
    <n v="0"/>
    <n v="0"/>
    <n v="0"/>
    <x v="0"/>
    <m/>
    <s v="no impacts"/>
    <x v="8"/>
    <s v="no impacts"/>
    <x v="6"/>
    <s v=""/>
  </r>
  <r>
    <s v="Gobo"/>
    <s v="EXN_048"/>
    <s v="EXTREME-NORD"/>
    <s v="IHS"/>
    <s v="Solar-Gen"/>
    <s v="EXTREME-NORD"/>
    <s v="Gobo"/>
    <s v="Huawei"/>
    <n v="0"/>
    <n v="0"/>
    <n v="0"/>
    <n v="0"/>
    <n v="0"/>
    <n v="0"/>
    <n v="0"/>
    <n v="0"/>
    <n v="0"/>
    <n v="0"/>
    <n v="0"/>
    <n v="0"/>
    <n v="0"/>
    <n v="0"/>
    <x v="2"/>
    <m/>
    <s v="no impacts"/>
    <x v="8"/>
    <s v="no impacts"/>
    <x v="6"/>
    <s v=""/>
  </r>
  <r>
    <s v="Guendjen"/>
    <s v="EXN_205"/>
    <s v="EXTREME-NORD"/>
    <s v="CAMUSAT"/>
    <s v="Hybrid Solar - S3"/>
    <s v="EXTREME-NORD"/>
    <s v="Kalfou"/>
    <s v="Huawei"/>
    <n v="0"/>
    <n v="0"/>
    <n v="0"/>
    <n v="0"/>
    <n v="0"/>
    <n v="0"/>
    <n v="0"/>
    <n v="0"/>
    <n v="0"/>
    <n v="0"/>
    <n v="0"/>
    <n v="0"/>
    <n v="0"/>
    <n v="0"/>
    <x v="2"/>
    <m/>
    <s v="no impacts"/>
    <x v="8"/>
    <s v="no impacts"/>
    <x v="6"/>
    <s v=""/>
  </r>
  <r>
    <s v="Wina-IHS"/>
    <s v="EXN_127"/>
    <s v="EXTREME-NORD"/>
    <s v="IHS"/>
    <s v="Gen Only"/>
    <s v="EXTREME-NORD"/>
    <s v="Wina"/>
    <s v="Huawei"/>
    <n v="0"/>
    <n v="0"/>
    <n v="0"/>
    <n v="0"/>
    <n v="0"/>
    <n v="0"/>
    <n v="0"/>
    <n v="0"/>
    <n v="0"/>
    <n v="0"/>
    <n v="0"/>
    <n v="0"/>
    <n v="0"/>
    <n v="0"/>
    <x v="2"/>
    <m/>
    <s v="no impacts"/>
    <x v="8"/>
    <s v="no impacts"/>
    <x v="6"/>
    <s v=""/>
  </r>
  <r>
    <s v="Kalfou"/>
    <s v="EXN_058"/>
    <s v="EXTREME-NORD"/>
    <s v="IHS"/>
    <s v="Grid-Gen"/>
    <s v="EXTREME-NORD"/>
    <s v="Kalfou"/>
    <s v="Huawei"/>
    <n v="0"/>
    <n v="0"/>
    <n v="0"/>
    <n v="0"/>
    <n v="0"/>
    <n v="0"/>
    <n v="0"/>
    <n v="0"/>
    <n v="0"/>
    <n v="0"/>
    <n v="0"/>
    <n v="0"/>
    <n v="0"/>
    <n v="0"/>
    <x v="2"/>
    <m/>
    <s v="no impacts"/>
    <x v="8"/>
    <s v="no impacts"/>
    <x v="6"/>
    <s v=""/>
  </r>
  <r>
    <s v="Guere-IHS"/>
    <s v="EXN_126"/>
    <s v="EXTREME-NORD"/>
    <s v="IHS"/>
    <s v="Gen Only"/>
    <s v="EXTREME-NORD"/>
    <s v="Guere"/>
    <s v="Huawei"/>
    <n v="0"/>
    <n v="0"/>
    <n v="0"/>
    <n v="0"/>
    <n v="0"/>
    <n v="0"/>
    <n v="0"/>
    <n v="0"/>
    <n v="0"/>
    <n v="0"/>
    <n v="0"/>
    <n v="0"/>
    <n v="0"/>
    <n v="0"/>
    <x v="2"/>
    <m/>
    <s v="no impacts"/>
    <x v="8"/>
    <s v="no impacts"/>
    <x v="6"/>
    <s v=""/>
  </r>
  <r>
    <s v="Mendong-Village"/>
    <s v="CTR_713"/>
    <s v="Yaounde"/>
    <s v="CAMUSAT"/>
    <s v="Good Grid + GE"/>
    <s v="CENTRE"/>
    <s v="Yaounde"/>
    <s v="ZTE"/>
    <n v="0"/>
    <n v="0"/>
    <n v="0"/>
    <n v="0"/>
    <n v="0"/>
    <n v="0"/>
    <n v="0"/>
    <n v="0"/>
    <n v="0"/>
    <n v="0"/>
    <n v="0"/>
    <n v="0"/>
    <n v="0"/>
    <n v="0"/>
    <x v="0"/>
    <m/>
    <s v="no impacts"/>
    <x v="8"/>
    <s v="no impacts"/>
    <x v="6"/>
    <s v=""/>
  </r>
  <r>
    <s v="Akum-Ville-MTN"/>
    <s v="NRO_240"/>
    <s v="NORD-OUEST"/>
    <s v="IHS"/>
    <s v="Grid-Gen"/>
    <s v="NORD-OUEST"/>
    <s v="Akum"/>
    <s v="Huawei"/>
    <n v="0"/>
    <n v="0"/>
    <n v="0"/>
    <n v="0"/>
    <n v="0"/>
    <n v="0"/>
    <n v="0"/>
    <n v="0"/>
    <n v="0"/>
    <n v="0"/>
    <n v="0"/>
    <n v="0"/>
    <n v="0"/>
    <n v="0"/>
    <x v="2"/>
    <m/>
    <s v="no impacts"/>
    <x v="8"/>
    <s v="no impacts"/>
    <x v="6"/>
    <s v=""/>
  </r>
  <r>
    <s v="Bansoa-IHS"/>
    <s v="OST_151"/>
    <s v="OUEST"/>
    <s v="IHS"/>
    <s v="Grid-Gen"/>
    <s v="OUEST"/>
    <s v="Bansoa"/>
    <s v="Huawei"/>
    <n v="0"/>
    <n v="0"/>
    <n v="0"/>
    <n v="0"/>
    <n v="0"/>
    <n v="0"/>
    <n v="0"/>
    <n v="0"/>
    <n v="0"/>
    <n v="0"/>
    <n v="0"/>
    <n v="0"/>
    <n v="0"/>
    <n v="0"/>
    <x v="0"/>
    <m/>
    <s v="no impacts"/>
    <x v="8"/>
    <s v="no impacts"/>
    <x v="6"/>
    <s v=""/>
  </r>
  <r>
    <s v="Bansoa-II"/>
    <s v="OST_299"/>
    <s v="OUEST"/>
    <s v="CAMUSAT"/>
    <s v="Hybrid Solar - S3"/>
    <s v="OUEST"/>
    <s v="Bansoa"/>
    <s v="Huawei"/>
    <n v="0"/>
    <n v="0"/>
    <n v="0"/>
    <n v="0"/>
    <n v="0"/>
    <n v="0"/>
    <n v="0"/>
    <n v="0"/>
    <n v="0"/>
    <n v="0"/>
    <n v="0"/>
    <n v="0"/>
    <n v="0"/>
    <n v="0"/>
    <x v="0"/>
    <m/>
    <s v="no impacts"/>
    <x v="8"/>
    <s v="no impacts"/>
    <x v="6"/>
    <s v=""/>
  </r>
  <r>
    <s v="Banekane"/>
    <s v="OST_052"/>
    <s v="OUEST"/>
    <s v="IHS"/>
    <s v="Grid-Gen"/>
    <s v="OUEST"/>
    <s v="Banekane"/>
    <s v="Huawei"/>
    <n v="0"/>
    <n v="0"/>
    <n v="0"/>
    <n v="0"/>
    <n v="0"/>
    <n v="0"/>
    <n v="0"/>
    <n v="0"/>
    <n v="0"/>
    <n v="0"/>
    <n v="0"/>
    <n v="0"/>
    <n v="0"/>
    <n v="0"/>
    <x v="0"/>
    <m/>
    <s v="no impacts"/>
    <x v="8"/>
    <s v="no impacts"/>
    <x v="6"/>
    <s v=""/>
  </r>
  <r>
    <s v="Mile4"/>
    <s v="SUO_021"/>
    <s v="SUD-OUEST"/>
    <s v="IHS"/>
    <s v="Grid-Gen"/>
    <s v="SUD-OUEST"/>
    <s v="Limbe"/>
    <s v="Huawei"/>
    <n v="0"/>
    <n v="0"/>
    <n v="0"/>
    <n v="0"/>
    <n v="0"/>
    <n v="0"/>
    <n v="0"/>
    <n v="0"/>
    <n v="0"/>
    <n v="0"/>
    <n v="0"/>
    <n v="0"/>
    <n v="0"/>
    <n v="0"/>
    <x v="0"/>
    <m/>
    <s v="no impacts"/>
    <x v="8"/>
    <s v="no impacts"/>
    <x v="6"/>
    <s v=""/>
  </r>
  <r>
    <s v="Koloko"/>
    <s v="LIT_079"/>
    <s v="Douala"/>
    <s v="IHS"/>
    <s v="Grid-Gen"/>
    <s v="LITTORAL"/>
    <s v="Douala"/>
    <s v="ZTE"/>
    <n v="0"/>
    <n v="0"/>
    <n v="0"/>
    <n v="0"/>
    <n v="0"/>
    <n v="0"/>
    <n v="0"/>
    <n v="0"/>
    <n v="0"/>
    <n v="0"/>
    <n v="0"/>
    <n v="0"/>
    <n v="0"/>
    <n v="0"/>
    <x v="0"/>
    <m/>
    <s v="no impacts"/>
    <x v="8"/>
    <s v="no impacts"/>
    <x v="6"/>
    <s v=""/>
  </r>
  <r>
    <s v="Idenau-MTN"/>
    <s v="SUO_036"/>
    <s v="SUD-OUEST"/>
    <s v="IHS"/>
    <s v="Grid-Gen"/>
    <s v="SUD-OUEST"/>
    <s v="Idenau"/>
    <s v="Huawei"/>
    <n v="0"/>
    <n v="0"/>
    <n v="0"/>
    <n v="0"/>
    <n v="0"/>
    <n v="0"/>
    <n v="0"/>
    <n v="0"/>
    <n v="0"/>
    <n v="0"/>
    <n v="0"/>
    <n v="0"/>
    <n v="0"/>
    <n v="0"/>
    <x v="2"/>
    <m/>
    <s v="no impacts"/>
    <x v="8"/>
    <s v="no impacts"/>
    <x v="6"/>
    <s v=""/>
  </r>
  <r>
    <s v="Bfsam-Bamendzi"/>
    <s v="OST_024"/>
    <s v="Bafoussam"/>
    <s v="IHS"/>
    <s v="Grid-Gen"/>
    <s v="OUEST"/>
    <s v="Bafoussam"/>
    <s v="Huawei"/>
    <n v="0"/>
    <n v="0"/>
    <n v="0"/>
    <n v="0"/>
    <n v="0"/>
    <n v="0"/>
    <n v="0"/>
    <n v="0"/>
    <n v="0"/>
    <n v="0"/>
    <n v="0"/>
    <n v="0"/>
    <n v="0"/>
    <n v="0"/>
    <x v="0"/>
    <m/>
    <s v="no impacts"/>
    <x v="8"/>
    <s v="no impacts"/>
    <x v="6"/>
    <s v=""/>
  </r>
  <r>
    <s v="Pangar-camrail"/>
    <s v="ADM_114"/>
    <s v="ADAMAOUA"/>
    <s v="CAMUSAT"/>
    <s v="Hybrid Solar - S3"/>
    <s v="ADAMAOUA"/>
    <s v="Pangar"/>
    <s v="Huawei"/>
    <n v="0"/>
    <n v="0"/>
    <n v="0"/>
    <n v="0"/>
    <n v="0"/>
    <n v="0"/>
    <n v="0"/>
    <n v="0"/>
    <n v="0"/>
    <n v="0"/>
    <n v="0"/>
    <n v="0"/>
    <n v="0"/>
    <n v="0"/>
    <x v="1"/>
    <m/>
    <s v="Exclu"/>
    <x v="2"/>
    <s v="EXCLU"/>
    <x v="2"/>
    <s v=""/>
  </r>
  <r>
    <s v="Limbe-Bimbia-CRTV"/>
    <s v="SUO_081"/>
    <s v="SUD-OUEST"/>
    <s v="CAMUSAT"/>
    <s v="Bad Grid solar + SE"/>
    <s v="SUD-OUEST"/>
    <s v="Limbe"/>
    <s v="Huawei"/>
    <n v="0"/>
    <n v="0"/>
    <n v="0"/>
    <n v="0"/>
    <n v="0"/>
    <n v="0"/>
    <n v="0"/>
    <n v="0"/>
    <n v="0"/>
    <n v="0"/>
    <n v="0"/>
    <n v="0"/>
    <n v="0"/>
    <n v="0"/>
    <x v="0"/>
    <m/>
    <s v="no impacts"/>
    <x v="8"/>
    <s v="no impacts"/>
    <x v="6"/>
    <s v=""/>
  </r>
  <r>
    <s v="Kikai-IHS"/>
    <s v="NRO_053"/>
    <s v="NORD-OUEST"/>
    <s v="IHS"/>
    <s v="Gen Only"/>
    <s v="NORD-OUEST"/>
    <s v="Kikai"/>
    <s v="NOKIA"/>
    <n v="0"/>
    <n v="0"/>
    <n v="0"/>
    <n v="0"/>
    <n v="0"/>
    <n v="0"/>
    <n v="0"/>
    <n v="0"/>
    <n v="0"/>
    <n v="0"/>
    <n v="0"/>
    <n v="0"/>
    <n v="0"/>
    <n v="0"/>
    <x v="2"/>
    <m/>
    <s v="IHS GRID ONLY"/>
    <x v="0"/>
    <s v="Coupure ENEO &amp; Baisse de tension"/>
    <x v="0"/>
    <s v="04/22/2026 : impacted by SUO_010_H_Bambili, Probleme d'energie  ||  Action : RCA IHS attendu   || (site up RCA IHS attendu   )"/>
  </r>
  <r>
    <s v="Kosseoua"/>
    <s v="EXN_244"/>
    <s v="EXTREME-NORD"/>
    <s v="CAMUSAT"/>
    <s v="HGB"/>
    <s v="EXTREME-NORD"/>
    <s v="Kosseoua"/>
    <s v="Huawei"/>
    <n v="0"/>
    <n v="0"/>
    <n v="0"/>
    <n v="0"/>
    <n v="0"/>
    <n v="0"/>
    <n v="0"/>
    <n v="0"/>
    <n v="0"/>
    <n v="0"/>
    <n v="0"/>
    <n v="0"/>
    <n v="0"/>
    <n v="0"/>
    <x v="2"/>
    <m/>
    <s v="no impacts"/>
    <x v="8"/>
    <s v="no impacts"/>
    <x v="6"/>
    <s v=""/>
  </r>
  <r>
    <s v="Bfsam-Megom"/>
    <s v="OST_238"/>
    <s v="Bafoussam"/>
    <s v="CAMUSAT"/>
    <s v="Good Grid no GE - 8h"/>
    <s v="OUEST"/>
    <s v="Bafoussam"/>
    <s v="Huawei"/>
    <n v="0"/>
    <n v="0"/>
    <n v="0"/>
    <n v="0"/>
    <n v="0"/>
    <n v="0"/>
    <n v="0"/>
    <n v="0"/>
    <n v="0"/>
    <n v="0"/>
    <n v="0"/>
    <n v="0"/>
    <n v="0"/>
    <n v="0"/>
    <x v="0"/>
    <m/>
    <s v="no impacts"/>
    <x v="8"/>
    <s v="no impacts"/>
    <x v="6"/>
    <s v=""/>
  </r>
  <r>
    <s v="Limbe-Kie"/>
    <s v="SUO_002"/>
    <s v="SUD-OUEST"/>
    <s v="IHS"/>
    <s v="Grid-Gen"/>
    <s v="SUD-OUEST"/>
    <s v="Limbe"/>
    <s v="Huawei"/>
    <n v="0"/>
    <n v="0"/>
    <n v="0"/>
    <n v="0"/>
    <n v="0"/>
    <n v="0"/>
    <n v="0"/>
    <n v="0"/>
    <n v="0"/>
    <n v="0"/>
    <n v="0"/>
    <n v="0"/>
    <n v="0"/>
    <n v="0"/>
    <x v="0"/>
    <m/>
    <s v="no impacts"/>
    <x v="8"/>
    <s v="no impacts"/>
    <x v="6"/>
    <s v=""/>
  </r>
  <r>
    <s v="Limbe-GRA-IHS"/>
    <s v="SUO_192"/>
    <s v="SUD-OUEST"/>
    <s v="IHS"/>
    <m/>
    <s v="SUD-OUEST"/>
    <s v="Limbe"/>
    <s v="Huawei"/>
    <n v="0"/>
    <n v="0"/>
    <n v="0"/>
    <n v="0"/>
    <n v="0"/>
    <n v="0"/>
    <n v="0"/>
    <n v="0"/>
    <n v="0"/>
    <n v="0"/>
    <n v="0"/>
    <n v="0"/>
    <n v="0"/>
    <n v="0"/>
    <x v="0"/>
    <m/>
    <s v="no impacts"/>
    <x v="8"/>
    <s v="no impacts"/>
    <x v="6"/>
    <s v=""/>
  </r>
  <r>
    <s v="Nkar-IHS"/>
    <s v="NRO_142"/>
    <s v="SUD-OUEST"/>
    <s v="IHS"/>
    <s v="Hybrid-Gen"/>
    <s v="NORD-OUEST"/>
    <s v="Buea"/>
    <s v="NOKIA"/>
    <n v="0"/>
    <n v="0"/>
    <n v="0"/>
    <n v="0"/>
    <n v="0"/>
    <n v="0"/>
    <n v="0"/>
    <n v="0"/>
    <n v="0"/>
    <n v="0"/>
    <n v="0"/>
    <n v="0"/>
    <n v="0"/>
    <n v="0"/>
    <x v="2"/>
    <m/>
    <s v="IHS GRID ONLY"/>
    <x v="0"/>
    <s v="Coupure ENEO &amp; Baisse de tension"/>
    <x v="0"/>
    <s v="04/22/2026 : impacted by SUO_010_H_Bambili, Probleme d'energie  ||  Action : RCA IHS attendu   || (site up RCA IHS attendu   )"/>
  </r>
  <r>
    <s v="Bfsam-Toket"/>
    <s v="OST_045"/>
    <s v="Bafoussam"/>
    <s v="IHS"/>
    <s v="Grid-Gen"/>
    <s v="OUEST"/>
    <s v="Bafoussam"/>
    <s v="Huawei"/>
    <n v="0"/>
    <n v="0"/>
    <n v="0"/>
    <n v="0"/>
    <n v="0"/>
    <n v="0"/>
    <n v="0"/>
    <n v="0"/>
    <n v="0"/>
    <n v="0"/>
    <n v="0"/>
    <n v="0"/>
    <n v="0"/>
    <n v="0"/>
    <x v="0"/>
    <m/>
    <s v="no impacts"/>
    <x v="8"/>
    <s v="no impacts"/>
    <x v="6"/>
    <s v=""/>
  </r>
  <r>
    <s v="Pouss-II"/>
    <s v="NRD_136"/>
    <s v="NORD"/>
    <s v="CAMUSAT"/>
    <s v="Hybrid Solar - S3"/>
    <s v="NORD"/>
    <s v="Pouss"/>
    <s v="Huawei"/>
    <n v="0"/>
    <n v="0"/>
    <n v="0"/>
    <n v="0"/>
    <n v="0"/>
    <n v="0"/>
    <n v="0"/>
    <n v="0"/>
    <n v="0"/>
    <n v="0"/>
    <n v="0"/>
    <n v="0"/>
    <n v="0"/>
    <n v="0"/>
    <x v="1"/>
    <m/>
    <s v="Exclu"/>
    <x v="2"/>
    <s v="EXCLU"/>
    <x v="2"/>
    <s v=""/>
  </r>
  <r>
    <s v="Upper-Mawo-IHS"/>
    <s v="SUO_166"/>
    <s v="SUD-OUEST"/>
    <s v="IHS"/>
    <s v="Grid-Gen"/>
    <s v="SUD-OUEST"/>
    <s v="Limbe"/>
    <s v="Huawei"/>
    <n v="0"/>
    <n v="0"/>
    <n v="0"/>
    <n v="0"/>
    <n v="0"/>
    <n v="0"/>
    <n v="0"/>
    <n v="0"/>
    <n v="0"/>
    <n v="0"/>
    <n v="0"/>
    <n v="0"/>
    <n v="0"/>
    <n v="0"/>
    <x v="0"/>
    <m/>
    <s v="no impacts"/>
    <x v="8"/>
    <s v="no impacts"/>
    <x v="6"/>
    <s v=""/>
  </r>
  <r>
    <s v="Tiko-Junction-IHS"/>
    <s v="SUO_205"/>
    <s v="SUD-OUEST"/>
    <s v="IHS"/>
    <s v="Grid-Gen"/>
    <s v="SUD-OUEST"/>
    <s v="Tiko"/>
    <s v="Huawei"/>
    <n v="0"/>
    <n v="0"/>
    <n v="0"/>
    <n v="0"/>
    <n v="0"/>
    <n v="0"/>
    <n v="0"/>
    <n v="0"/>
    <n v="0"/>
    <n v="0"/>
    <n v="0"/>
    <n v="0"/>
    <n v="0"/>
    <n v="0"/>
    <x v="2"/>
    <m/>
    <s v="no impacts"/>
    <x v="8"/>
    <s v="no impacts"/>
    <x v="6"/>
    <s v=""/>
  </r>
  <r>
    <s v="Datcheka-IHS"/>
    <s v="EXN_265"/>
    <s v="EXTREME-NORD"/>
    <m/>
    <m/>
    <s v="EXTREME-NORD"/>
    <s v="Datcheka"/>
    <s v="Huawei"/>
    <n v="0"/>
    <n v="0"/>
    <n v="0"/>
    <n v="0"/>
    <n v="0"/>
    <n v="0"/>
    <n v="0"/>
    <n v="0"/>
    <n v="0"/>
    <n v="0"/>
    <n v="0"/>
    <n v="0"/>
    <n v="0"/>
    <n v="0"/>
    <x v="2"/>
    <m/>
    <s v="no impacts"/>
    <x v="8"/>
    <s v="no impacts"/>
    <x v="6"/>
    <s v=""/>
  </r>
  <r>
    <s v="Boudva-IHS"/>
    <s v="NRD_092"/>
    <s v="NORD"/>
    <s v="IHS"/>
    <s v="Gen Only"/>
    <s v="NORD"/>
    <s v="Boudva"/>
    <s v="Huawei"/>
    <n v="0"/>
    <n v="0"/>
    <n v="0"/>
    <n v="0"/>
    <n v="0"/>
    <n v="0"/>
    <n v="0"/>
    <n v="0"/>
    <n v="0"/>
    <n v="0"/>
    <n v="0"/>
    <n v="0"/>
    <n v="0"/>
    <n v="0"/>
    <x v="0"/>
    <m/>
    <s v="no impacts"/>
    <x v="8"/>
    <s v="no impacts"/>
    <x v="6"/>
    <s v=""/>
  </r>
  <r>
    <s v="Bamoungoum-IHS"/>
    <s v="OST_163"/>
    <s v="OUEST"/>
    <s v="IHS"/>
    <s v="Grid-Gen"/>
    <s v="OUEST"/>
    <s v="Bamoungoum"/>
    <s v="Huawei"/>
    <n v="0"/>
    <n v="0"/>
    <n v="0"/>
    <n v="0"/>
    <n v="0"/>
    <n v="0"/>
    <n v="0"/>
    <n v="0"/>
    <n v="0"/>
    <n v="0"/>
    <n v="0"/>
    <n v="0"/>
    <n v="0"/>
    <n v="0"/>
    <x v="0"/>
    <m/>
    <s v="Fiber AOF"/>
    <x v="3"/>
    <s v="fiber AOF"/>
    <x v="3"/>
    <s v="04/22/2026 : impacted by OST_121_H_Bfsam-Gouache-HIS,   || Coupure AOF|| OCM_AOF_OST_111_OST_121_Bfsam-Q-Admin_Bfsam-Gouaché-IHS "/>
  </r>
  <r>
    <s v="Debunsha-MTN"/>
    <s v="SUO_035"/>
    <s v="SUD-OUEST"/>
    <s v="IHS"/>
    <s v="Grid-Gen"/>
    <s v="SUD-OUEST"/>
    <s v="Debunsha"/>
    <s v="Huawei"/>
    <n v="0"/>
    <n v="0"/>
    <n v="0"/>
    <n v="0"/>
    <n v="0"/>
    <n v="0"/>
    <n v="0"/>
    <n v="0"/>
    <n v="0"/>
    <n v="0"/>
    <n v="0"/>
    <n v="0"/>
    <n v="0"/>
    <n v="0"/>
    <x v="2"/>
    <m/>
    <s v="no impacts"/>
    <x v="8"/>
    <s v="no impacts"/>
    <x v="6"/>
    <s v=""/>
  </r>
  <r>
    <s v="Maga-Lycee"/>
    <s v="NRD_135"/>
    <s v="EXTREME-NORD"/>
    <s v="CAMUSAT"/>
    <s v="Bad Grid + Solar + GE"/>
    <s v="NORD"/>
    <s v="Maga"/>
    <s v="Huawei"/>
    <n v="0"/>
    <n v="0"/>
    <n v="0"/>
    <n v="0"/>
    <n v="0"/>
    <n v="0"/>
    <n v="0"/>
    <n v="0"/>
    <n v="0"/>
    <n v="0"/>
    <n v="0"/>
    <n v="0"/>
    <n v="0"/>
    <n v="0"/>
    <x v="1"/>
    <m/>
    <s v="Exclu"/>
    <x v="2"/>
    <s v="EXCLU"/>
    <x v="2"/>
    <s v=""/>
  </r>
  <r>
    <s v="Bawa-CAMRAIL"/>
    <s v="ADM_014"/>
    <s v="ADAMAOUA"/>
    <s v="CAMUSAT"/>
    <s v="Hybrid Solar - S3"/>
    <s v="ADAMAOUA"/>
    <s v="Bawa"/>
    <s v="Huawei"/>
    <n v="0"/>
    <n v="0"/>
    <n v="0"/>
    <n v="0"/>
    <n v="0"/>
    <n v="0"/>
    <n v="0"/>
    <n v="0"/>
    <n v="0"/>
    <n v="0"/>
    <n v="0"/>
    <n v="0"/>
    <n v="0"/>
    <n v="0"/>
    <x v="0"/>
    <m/>
    <s v="no impacts"/>
    <x v="8"/>
    <s v="no impacts"/>
    <x v="6"/>
    <s v=""/>
  </r>
  <r>
    <s v="Berore-IHS"/>
    <s v="NRO_086"/>
    <s v="NORD-OUEST"/>
    <s v="IHS"/>
    <s v="Gen Only"/>
    <s v="NORD-OUEST"/>
    <s v="Berore"/>
    <s v="Huawei"/>
    <n v="0"/>
    <n v="0"/>
    <n v="0"/>
    <n v="0"/>
    <n v="0"/>
    <n v="0"/>
    <n v="0"/>
    <n v="0"/>
    <n v="0"/>
    <n v="0"/>
    <n v="0"/>
    <n v="0"/>
    <n v="0"/>
    <n v="0"/>
    <x v="2"/>
    <m/>
    <s v="IHS"/>
    <x v="0"/>
    <s v="Defaut GE &amp; Power Cabinet"/>
    <x v="0"/>
    <s v="(04/22/2026 ocm ran 18h): New site not yet transferred to MSP..;..;(04/22/2026 ocm ran 15h): New site not yet transferred to MSP..;..;(04/22/2026 ocm ran 12h): Impacted by SUO_107_H_Mamfe-Town-IHS (Power issue)"/>
  </r>
  <r>
    <s v="Ngaoundal3-IHS"/>
    <s v="ADM_119"/>
    <s v="Ngaoundere"/>
    <s v="IHS"/>
    <s v="Grid-Gen"/>
    <s v="ADAMAOUA"/>
    <s v="Ngaoundal"/>
    <s v="Huawei"/>
    <n v="0"/>
    <n v="0"/>
    <n v="0"/>
    <n v="0"/>
    <n v="0"/>
    <n v="0"/>
    <n v="0"/>
    <n v="0"/>
    <n v="0"/>
    <n v="0"/>
    <n v="0"/>
    <n v="0"/>
    <n v="0"/>
    <n v="0"/>
    <x v="0"/>
    <m/>
    <s v="IHS"/>
    <x v="0"/>
    <s v="Defaut GE &amp; Power Cabinet"/>
    <x v="0"/>
    <s v="(04/22/2026 hourly IHS):-Grid only ,gen was moved to Mbong// grid returrn is awaited"/>
  </r>
  <r>
    <s v="Bawa-IHS"/>
    <s v="ADM_143"/>
    <s v="ADAMAOUA"/>
    <s v="IHS"/>
    <s v="Solar-Gen"/>
    <s v="ADAMAOUA"/>
    <s v="Bawa"/>
    <s v="Huawei"/>
    <n v="0"/>
    <n v="0"/>
    <n v="0"/>
    <n v="0"/>
    <n v="0"/>
    <n v="0"/>
    <n v="0"/>
    <n v="0"/>
    <n v="0"/>
    <n v="0"/>
    <n v="0"/>
    <n v="0"/>
    <n v="0"/>
    <n v="0"/>
    <x v="0"/>
    <m/>
    <s v="no impacts"/>
    <x v="8"/>
    <s v="no impacts"/>
    <x v="6"/>
    <s v=""/>
  </r>
  <r>
    <s v="Ngaoundal"/>
    <s v="ADM_010"/>
    <s v="Ngaoundere"/>
    <s v="IHS"/>
    <s v="Medium Grid + Solar + GE"/>
    <s v="ADAMAOUA"/>
    <s v="Ngaoundal"/>
    <s v="Huawei"/>
    <n v="0"/>
    <n v="0"/>
    <n v="0"/>
    <n v="0"/>
    <n v="0"/>
    <n v="0"/>
    <n v="0"/>
    <n v="0"/>
    <n v="0"/>
    <n v="0"/>
    <n v="0"/>
    <n v="0"/>
    <n v="0"/>
    <n v="0"/>
    <x v="0"/>
    <m/>
    <s v="no impacts"/>
    <x v="8"/>
    <s v="no impacts"/>
    <x v="6"/>
    <s v=""/>
  </r>
  <r>
    <s v="Bon-Marche-IHS"/>
    <s v="ADM_178"/>
    <s v="ADAMAOUA"/>
    <m/>
    <m/>
    <s v="ADAMAOUA"/>
    <s v="Banyo"/>
    <s v="Huawei"/>
    <n v="0"/>
    <n v="0"/>
    <n v="0"/>
    <n v="0"/>
    <n v="0"/>
    <n v="0"/>
    <n v="0"/>
    <n v="0"/>
    <n v="0"/>
    <n v="0"/>
    <n v="0"/>
    <n v="0"/>
    <n v="0"/>
    <n v="0"/>
    <x v="0"/>
    <m/>
    <s v="no impacts"/>
    <x v="8"/>
    <s v="no impacts"/>
    <x v="6"/>
    <s v=""/>
  </r>
  <r>
    <s v="Jakiri"/>
    <s v="NRO_019"/>
    <s v="NORD-OUEST"/>
    <s v="IHS"/>
    <s v="Grid-Gen"/>
    <s v="NORD-OUEST"/>
    <s v="Jakiri"/>
    <s v="Huawei"/>
    <n v="0"/>
    <n v="0"/>
    <n v="0"/>
    <n v="0"/>
    <n v="0"/>
    <n v="0"/>
    <n v="0"/>
    <n v="0"/>
    <n v="0"/>
    <n v="0"/>
    <n v="0"/>
    <n v="0"/>
    <n v="0"/>
    <n v="0"/>
    <x v="2"/>
    <m/>
    <s v="IHS GRID ONLY"/>
    <x v="0"/>
    <s v="Coupure ENEO &amp; Baisse de tension"/>
    <x v="0"/>
    <s v="04/22/2026 : impacted by SUO_010_H_Bambili, Probleme d'energie  ||  Action : RCA IHS attendu   || (site up RCA IHS attendu   )..;..;(04/22/2026 hourly IHS):-FME is informed and managing"/>
  </r>
  <r>
    <s v="Ndop-Catholic-Church"/>
    <s v="NRO_136"/>
    <s v="NORD-OUEST"/>
    <s v="IHS"/>
    <s v="Grid-Gen"/>
    <s v="NORD-OUEST"/>
    <s v="Ndop"/>
    <s v="Huawei"/>
    <n v="0"/>
    <n v="0"/>
    <n v="0"/>
    <n v="0"/>
    <n v="0"/>
    <n v="0"/>
    <n v="0"/>
    <n v="0"/>
    <n v="0"/>
    <n v="0"/>
    <n v="0"/>
    <n v="0"/>
    <n v="0"/>
    <n v="0"/>
    <x v="2"/>
    <m/>
    <s v="IHS GRID ONLY"/>
    <x v="0"/>
    <s v="Coupure ENEO &amp; Baisse de tension"/>
    <x v="0"/>
    <s v="04/22/2026 : impacted by SUO_010_H_Bambili, Probleme d'energie  ||  Action : RCA IHS attendu   || (site up RCA IHS attendu   )"/>
  </r>
  <r>
    <s v="Kumbo-II"/>
    <s v="NRO_020"/>
    <s v="NORD-OUEST"/>
    <m/>
    <m/>
    <s v="NORD-OUEST"/>
    <s v="Kumbo"/>
    <s v="Huawei"/>
    <n v="0"/>
    <n v="0"/>
    <n v="0"/>
    <n v="0"/>
    <n v="0"/>
    <n v="0"/>
    <n v="0"/>
    <n v="0"/>
    <n v="0"/>
    <n v="0"/>
    <n v="0"/>
    <n v="0"/>
    <n v="0"/>
    <n v="0"/>
    <x v="2"/>
    <m/>
    <s v="IHS GRID ONLY"/>
    <x v="0"/>
    <s v="Coupure ENEO &amp; Baisse de tension"/>
    <x v="0"/>
    <s v="04/22/2026 : impacted by SUO_010_H_Bambili, Probleme d'energie  ||  Action : RCA IHS attendu   || (site up RCA IHS attendu   )"/>
  </r>
  <r>
    <s v="Ndop-Kake-Hill"/>
    <s v="NRO_137"/>
    <s v="NORD-OUEST"/>
    <s v="IHS"/>
    <s v="Grid-Gen"/>
    <s v="NORD-OUEST"/>
    <s v="Ndop"/>
    <s v="Huawei"/>
    <n v="0"/>
    <n v="0"/>
    <n v="0"/>
    <n v="0"/>
    <n v="0"/>
    <n v="0"/>
    <n v="0"/>
    <n v="0"/>
    <n v="0"/>
    <n v="0"/>
    <n v="0"/>
    <n v="0"/>
    <n v="0"/>
    <n v="0"/>
    <x v="2"/>
    <m/>
    <s v="IHS GRID ONLY"/>
    <x v="0"/>
    <s v="Coupure ENEO &amp; Baisse de tension"/>
    <x v="0"/>
    <s v="04/22/2026 : impacted by SUO_010_H_Bambili, Probleme d'energie  ||  Action : RCA IHS attendu   || (site up RCA IHS attendu   )"/>
  </r>
  <r>
    <s v="Maga"/>
    <s v="EXN_014"/>
    <s v="EXTREME-NORD"/>
    <s v="IHS"/>
    <s v="Grid-Gen"/>
    <s v="EXTREME-NORD"/>
    <s v="Maga"/>
    <s v="Huawei"/>
    <n v="0"/>
    <n v="0"/>
    <n v="0"/>
    <n v="0"/>
    <n v="0"/>
    <n v="0"/>
    <n v="0"/>
    <n v="0"/>
    <n v="0"/>
    <n v="0"/>
    <n v="0"/>
    <n v="0"/>
    <n v="0"/>
    <n v="0"/>
    <x v="2"/>
    <m/>
    <s v="no impacts"/>
    <x v="8"/>
    <s v="no impacts"/>
    <x v="6"/>
    <s v=""/>
  </r>
  <r>
    <s v="Logone-Birni"/>
    <s v="EXN_051"/>
    <s v="EXTREME-NORD"/>
    <s v="IHS"/>
    <s v="Solar-Gen"/>
    <s v="EXTREME-NORD"/>
    <s v="Logone-Birni"/>
    <s v="Huawei"/>
    <n v="0"/>
    <n v="0"/>
    <n v="0"/>
    <n v="0"/>
    <n v="0"/>
    <n v="0"/>
    <n v="0"/>
    <n v="0"/>
    <n v="0"/>
    <n v="0"/>
    <n v="0"/>
    <n v="0"/>
    <n v="0"/>
    <n v="0"/>
    <x v="2"/>
    <m/>
    <s v="no impacts"/>
    <x v="8"/>
    <s v="no impacts"/>
    <x v="6"/>
    <s v=""/>
  </r>
  <r>
    <s v="Banyo-Sabongari-MTN"/>
    <s v="ADM_174"/>
    <s v="ADAMAOUA"/>
    <s v="MTN sharing"/>
    <s v="MTN Sharing"/>
    <s v="ADAMAOUA"/>
    <s v="Banyo"/>
    <s v="Huawei"/>
    <n v="0"/>
    <n v="0"/>
    <n v="0"/>
    <n v="0"/>
    <n v="0"/>
    <n v="0"/>
    <n v="0"/>
    <n v="0"/>
    <n v="0"/>
    <n v="0"/>
    <n v="0"/>
    <n v="0"/>
    <n v="0"/>
    <n v="0"/>
    <x v="0"/>
    <m/>
    <s v="no impacts"/>
    <x v="8"/>
    <s v="no impacts"/>
    <x v="6"/>
    <s v=""/>
  </r>
  <r>
    <s v="Tole-Tea-IHS"/>
    <s v="SUO_152"/>
    <s v="SUD-OUEST"/>
    <s v="IHS"/>
    <s v="Grid-Gen"/>
    <s v="SUD-OUEST"/>
    <s v="Buea"/>
    <s v="Huawei"/>
    <n v="0"/>
    <n v="0"/>
    <n v="0"/>
    <n v="0"/>
    <n v="0"/>
    <n v="0"/>
    <n v="0"/>
    <n v="0"/>
    <n v="0"/>
    <n v="0"/>
    <n v="0"/>
    <n v="0"/>
    <n v="0"/>
    <n v="0"/>
    <x v="0"/>
    <m/>
    <s v="no impacts"/>
    <x v="8"/>
    <s v="no impacts"/>
    <x v="6"/>
    <s v=""/>
  </r>
  <r>
    <s v="Berunda-MTN"/>
    <s v="SUO_066"/>
    <s v="SUD-OUEST"/>
    <s v="IHS"/>
    <s v="Grid-Gen"/>
    <s v="SUD-OUEST"/>
    <s v="Buea"/>
    <s v="Huawei"/>
    <n v="0"/>
    <n v="0"/>
    <n v="0"/>
    <n v="0"/>
    <n v="0"/>
    <n v="0"/>
    <n v="0"/>
    <n v="0"/>
    <n v="0"/>
    <n v="0"/>
    <n v="0"/>
    <n v="0"/>
    <n v="0"/>
    <n v="0"/>
    <x v="0"/>
    <m/>
    <s v="no impacts"/>
    <x v="8"/>
    <s v="no impacts"/>
    <x v="6"/>
    <s v=""/>
  </r>
  <r>
    <s v="Kumba-Mabanda"/>
    <s v="SUO_027"/>
    <s v="SUD-OUEST"/>
    <s v="IHS"/>
    <s v="Grid-Gen"/>
    <s v="SUD-OUEST"/>
    <s v="Kumba"/>
    <s v="Huawei"/>
    <n v="0"/>
    <n v="0"/>
    <n v="0"/>
    <n v="0"/>
    <n v="0"/>
    <n v="0"/>
    <n v="7.3123821101323226E-3"/>
    <n v="0"/>
    <n v="0"/>
    <n v="0"/>
    <n v="0"/>
    <n v="0"/>
    <n v="0"/>
    <n v="0"/>
    <x v="0"/>
    <m/>
    <s v="no impacts"/>
    <x v="8"/>
    <s v="no impacts"/>
    <x v="6"/>
    <s v=""/>
  </r>
  <r>
    <s v="Banyo"/>
    <s v="ADM_006"/>
    <s v="ADAMAOUA"/>
    <s v="CAMUSAT"/>
    <s v="Bad Grid + GE"/>
    <s v="ADAMAOUA"/>
    <s v="Banyo"/>
    <s v="Huawei"/>
    <n v="0"/>
    <n v="0"/>
    <n v="0"/>
    <n v="0"/>
    <n v="0"/>
    <n v="0"/>
    <n v="0"/>
    <n v="0"/>
    <n v="0"/>
    <n v="0"/>
    <n v="0"/>
    <n v="0"/>
    <n v="0"/>
    <n v="0"/>
    <x v="0"/>
    <m/>
    <s v="no impacts"/>
    <x v="8"/>
    <s v="no impacts"/>
    <x v="6"/>
    <s v=""/>
  </r>
  <r>
    <s v="Bogo-Marche"/>
    <s v="EXN_191"/>
    <s v="EXTREME-NORD"/>
    <s v="CAMUSAT"/>
    <s v="Bad Grid + GE"/>
    <s v="EXTREME-NORD"/>
    <s v="Bogo"/>
    <s v="Huawei"/>
    <n v="0"/>
    <n v="0"/>
    <n v="0"/>
    <n v="0"/>
    <n v="0"/>
    <n v="0"/>
    <n v="0"/>
    <n v="0"/>
    <n v="0"/>
    <n v="0"/>
    <n v="0"/>
    <n v="0"/>
    <n v="0"/>
    <n v="0"/>
    <x v="2"/>
    <m/>
    <s v="no impacts"/>
    <x v="8"/>
    <s v="no impacts"/>
    <x v="6"/>
    <s v=""/>
  </r>
  <r>
    <s v="Djoa-IHS"/>
    <s v="ADM_187"/>
    <s v="ADAMAOUA"/>
    <m/>
    <m/>
    <s v="ADAMAOUA"/>
    <s v="Tibati"/>
    <s v="Huawei"/>
    <n v="0"/>
    <n v="0"/>
    <n v="0"/>
    <n v="0"/>
    <n v="0"/>
    <n v="0"/>
    <n v="0"/>
    <n v="0"/>
    <n v="0"/>
    <n v="0"/>
    <n v="0"/>
    <n v="0"/>
    <n v="0"/>
    <n v="0"/>
    <x v="0"/>
    <m/>
    <s v="no impacts"/>
    <x v="8"/>
    <s v="no impacts"/>
    <x v="6"/>
    <s v=""/>
  </r>
  <r>
    <s v="Ekondo-titi"/>
    <s v="SUO_019"/>
    <s v="SUD-OUEST"/>
    <s v="IHS"/>
    <s v="Grid-Gen"/>
    <s v="SUD-OUEST"/>
    <s v="Ekondo-Titi"/>
    <s v="Huawei"/>
    <n v="0"/>
    <n v="0"/>
    <n v="0"/>
    <n v="0"/>
    <n v="0"/>
    <n v="0"/>
    <n v="0"/>
    <n v="0"/>
    <n v="0"/>
    <n v="0"/>
    <n v="0"/>
    <n v="0"/>
    <n v="0"/>
    <n v="0"/>
    <x v="2"/>
    <m/>
    <s v="no impacts"/>
    <x v="8"/>
    <s v="no impacts"/>
    <x v="6"/>
    <s v=""/>
  </r>
  <r>
    <s v="Mutengene-E-Police"/>
    <s v="SUO_164"/>
    <s v="SUD-OUEST"/>
    <s v="CAMUSAT"/>
    <s v="Hybrid Solar - S1"/>
    <s v="SUD-OUEST"/>
    <s v="Mutengene"/>
    <s v="Huawei"/>
    <n v="0"/>
    <n v="0"/>
    <n v="0"/>
    <n v="0"/>
    <n v="0"/>
    <n v="0"/>
    <n v="0"/>
    <n v="0"/>
    <n v="0"/>
    <n v="0"/>
    <n v="0"/>
    <n v="0"/>
    <n v="0"/>
    <n v="0"/>
    <x v="2"/>
    <m/>
    <s v="no impacts"/>
    <x v="8"/>
    <s v="no impacts"/>
    <x v="6"/>
    <s v=""/>
  </r>
  <r>
    <s v="Bamessing-IHS"/>
    <s v="NRO_038"/>
    <s v="NORD-OUEST"/>
    <s v="IHS"/>
    <s v="Grid-Gen"/>
    <s v="NORD-OUEST"/>
    <s v="Bamessing"/>
    <s v="Huawei"/>
    <n v="0"/>
    <n v="0"/>
    <n v="0"/>
    <n v="0"/>
    <n v="0"/>
    <n v="0"/>
    <n v="0"/>
    <n v="0"/>
    <n v="0"/>
    <n v="0"/>
    <n v="0"/>
    <n v="0"/>
    <n v="0"/>
    <n v="0"/>
    <x v="2"/>
    <m/>
    <s v="IHS GRID ONLY"/>
    <x v="0"/>
    <s v="Coupure ENEO &amp; Baisse de tension"/>
    <x v="0"/>
    <s v="04/22/2026 : impacted by SUO_010_H_Bambili, Probleme d'energie  ||  Action : RCA IHS attendu   || (site up RCA IHS attendu   )"/>
  </r>
  <r>
    <s v="Ekombe-Bondji-IHS"/>
    <s v="SUO_091"/>
    <s v="SUD-OUEST"/>
    <s v="IHS"/>
    <s v="Gen Only"/>
    <s v="SUD-OUEST"/>
    <s v="Mbongue"/>
    <s v="Huawei"/>
    <n v="0"/>
    <n v="0"/>
    <n v="0"/>
    <n v="0"/>
    <n v="0"/>
    <n v="0"/>
    <n v="0"/>
    <n v="0"/>
    <n v="0"/>
    <n v="0"/>
    <n v="0"/>
    <n v="0"/>
    <n v="0"/>
    <n v="0"/>
    <x v="2"/>
    <m/>
    <s v="no impacts"/>
    <x v="8"/>
    <s v="no impacts"/>
    <x v="6"/>
    <s v=""/>
  </r>
  <r>
    <s v="Maga-Ville"/>
    <s v="EXN_110"/>
    <s v="EXTREME-NORD"/>
    <s v="IHS"/>
    <s v="Hybrid-Gen"/>
    <s v="EXTREME-NORD"/>
    <s v="Maga"/>
    <s v="Huawei"/>
    <n v="0"/>
    <n v="0"/>
    <n v="0"/>
    <n v="0"/>
    <n v="0"/>
    <n v="0"/>
    <n v="0"/>
    <n v="0"/>
    <n v="0"/>
    <n v="0"/>
    <n v="0"/>
    <n v="0"/>
    <n v="0"/>
    <n v="0"/>
    <x v="2"/>
    <m/>
    <s v="no impacts"/>
    <x v="8"/>
    <s v="no impacts"/>
    <x v="6"/>
    <s v=""/>
  </r>
  <r>
    <s v="Bai-Panya-IHS"/>
    <s v="SUO_093"/>
    <s v="SUD-OUEST"/>
    <s v="IHS"/>
    <s v="Gen Only"/>
    <s v="SUD-OUEST"/>
    <s v="Mbongue"/>
    <s v="Huawei"/>
    <n v="0"/>
    <n v="0"/>
    <n v="0"/>
    <n v="0"/>
    <n v="0"/>
    <n v="0"/>
    <n v="0"/>
    <n v="0"/>
    <n v="0"/>
    <n v="0"/>
    <n v="0"/>
    <n v="0"/>
    <n v="0"/>
    <n v="0"/>
    <x v="2"/>
    <m/>
    <s v="no impacts"/>
    <x v="8"/>
    <s v="no impacts"/>
    <x v="6"/>
    <s v=""/>
  </r>
  <r>
    <s v="Bombe-Bakundu-MTN"/>
    <s v="SUO_086"/>
    <s v="SUD-OUEST"/>
    <s v="IHS"/>
    <s v="Vandalized"/>
    <s v="SUD-OUEST"/>
    <s v="Bombe-Bakundu"/>
    <s v="Huawei"/>
    <n v="0"/>
    <n v="0"/>
    <n v="0"/>
    <n v="0"/>
    <n v="0"/>
    <n v="0"/>
    <n v="0"/>
    <n v="0"/>
    <n v="0"/>
    <n v="0"/>
    <n v="0"/>
    <n v="0"/>
    <n v="0"/>
    <n v="0"/>
    <x v="0"/>
    <m/>
    <s v="no impacts"/>
    <x v="8"/>
    <s v="no impacts"/>
    <x v="6"/>
    <s v=""/>
  </r>
  <r>
    <s v="Bombanda-Ebulu-IHS"/>
    <s v="SUO_095"/>
    <s v="SUD-OUEST"/>
    <s v="IHS"/>
    <s v="Vandalized"/>
    <s v="SUD-OUEST"/>
    <s v="Mbongue"/>
    <s v="Huawei"/>
    <n v="0"/>
    <n v="0"/>
    <n v="0"/>
    <n v="0"/>
    <n v="0"/>
    <n v="0"/>
    <n v="0"/>
    <n v="0"/>
    <n v="0"/>
    <n v="0"/>
    <n v="0"/>
    <n v="0"/>
    <n v="0"/>
    <n v="0"/>
    <x v="2"/>
    <m/>
    <s v="no impacts"/>
    <x v="8"/>
    <s v="no impacts"/>
    <x v="6"/>
    <s v=""/>
  </r>
  <r>
    <s v="Bonassama-New-IHS"/>
    <s v="LIT_589"/>
    <s v="Douala"/>
    <s v="IHS"/>
    <s v="Grid-Gen"/>
    <s v="LITTORAL"/>
    <s v="Douala"/>
    <s v="ZTE"/>
    <n v="0"/>
    <n v="0"/>
    <n v="0"/>
    <n v="0"/>
    <n v="0"/>
    <n v="0"/>
    <n v="0"/>
    <n v="0"/>
    <n v="0"/>
    <n v="0"/>
    <n v="0"/>
    <n v="0"/>
    <n v="0"/>
    <n v="0"/>
    <x v="0"/>
    <m/>
    <s v="no impacts"/>
    <x v="8"/>
    <s v="no impacts"/>
    <x v="6"/>
    <s v=""/>
  </r>
  <r>
    <s v="Bangourain"/>
    <s v="OST_090"/>
    <s v="NORD-OUEST"/>
    <s v="IHS"/>
    <s v="Grid-Gen"/>
    <s v="OUEST"/>
    <s v="Bangourain"/>
    <s v="NOKIA"/>
    <n v="0"/>
    <n v="0"/>
    <n v="0"/>
    <n v="0"/>
    <n v="0"/>
    <n v="0"/>
    <n v="0"/>
    <n v="0"/>
    <n v="0"/>
    <n v="0"/>
    <n v="0"/>
    <n v="0"/>
    <n v="0"/>
    <n v="0"/>
    <x v="0"/>
    <m/>
    <s v="IHS GRID ONLY"/>
    <x v="0"/>
    <s v="Coupure ENEO &amp; Baisse de tension"/>
    <x v="0"/>
    <s v="04/22/2026 : impacted by SUO_010_H_Bambili, Probleme d'energie  ||  Action : RCA IHS attendu   || (site up RCA IHS attendu   )"/>
  </r>
  <r>
    <s v="Kekem"/>
    <s v="OST_103"/>
    <s v="OUEST"/>
    <s v="IHS"/>
    <s v="Grid-Gen"/>
    <s v="OUEST"/>
    <s v="Kekem"/>
    <s v="Huawei"/>
    <n v="0"/>
    <n v="0"/>
    <n v="0"/>
    <n v="0"/>
    <n v="0"/>
    <n v="0"/>
    <n v="0"/>
    <n v="0"/>
    <n v="0"/>
    <n v="0"/>
    <n v="0"/>
    <n v="0"/>
    <n v="0"/>
    <n v="0"/>
    <x v="0"/>
    <m/>
    <s v="no impacts"/>
    <x v="8"/>
    <s v="no impacts"/>
    <x v="6"/>
    <s v=""/>
  </r>
  <r>
    <s v="Ngongo-MTN"/>
    <s v="SUO_085"/>
    <s v="SUD-OUEST"/>
    <m/>
    <m/>
    <s v="SUD-OUEST"/>
    <s v="Ngongo"/>
    <s v="Huawei"/>
    <n v="0"/>
    <n v="0"/>
    <n v="0"/>
    <n v="0"/>
    <n v="0"/>
    <n v="0"/>
    <n v="0"/>
    <n v="0"/>
    <n v="0"/>
    <n v="0"/>
    <n v="0"/>
    <n v="0"/>
    <n v="0"/>
    <n v="0"/>
    <x v="0"/>
    <m/>
    <s v="no impacts"/>
    <x v="8"/>
    <s v="no impacts"/>
    <x v="6"/>
    <s v=""/>
  </r>
  <r>
    <s v="Mutengene-Qter8"/>
    <s v="SUO_064"/>
    <s v="SUD-OUEST"/>
    <s v="IHS"/>
    <s v="Grid-Gen"/>
    <s v="SUD-OUEST"/>
    <s v="Mutengene"/>
    <s v="Huawei"/>
    <n v="0"/>
    <n v="0"/>
    <n v="0"/>
    <n v="0"/>
    <n v="0"/>
    <n v="0"/>
    <n v="0"/>
    <n v="0"/>
    <n v="0"/>
    <n v="0"/>
    <n v="0"/>
    <n v="0"/>
    <n v="0"/>
    <n v="0"/>
    <x v="2"/>
    <m/>
    <s v="no impacts"/>
    <x v="8"/>
    <s v="no impacts"/>
    <x v="6"/>
    <s v=""/>
  </r>
  <r>
    <s v="Phacochere"/>
    <s v="ADM_160"/>
    <s v="ADAMAOUA"/>
    <s v="CAMUSAT"/>
    <s v="Hybrid Solar - S3"/>
    <s v="ADAMAOUA"/>
    <s v="Phacochere"/>
    <s v="Huawei"/>
    <n v="0"/>
    <n v="0"/>
    <n v="0"/>
    <n v="0"/>
    <n v="0"/>
    <n v="0"/>
    <n v="0"/>
    <n v="0"/>
    <n v="0"/>
    <n v="0"/>
    <n v="0"/>
    <n v="0"/>
    <n v="0"/>
    <n v="0"/>
    <x v="1"/>
    <m/>
    <s v="Exclu"/>
    <x v="2"/>
    <s v="EXCLU"/>
    <x v="2"/>
    <s v=""/>
  </r>
  <r>
    <s v="Mutengene"/>
    <s v="SUO_005"/>
    <s v="SUD-OUEST"/>
    <s v="IHS"/>
    <s v="Grid-Gen"/>
    <s v="SUD-OUEST"/>
    <s v="Mutengene"/>
    <s v="Huawei"/>
    <n v="0"/>
    <n v="0"/>
    <n v="0"/>
    <n v="0"/>
    <n v="0"/>
    <n v="0"/>
    <n v="0"/>
    <n v="0"/>
    <n v="0"/>
    <n v="0"/>
    <n v="0"/>
    <n v="0"/>
    <n v="0"/>
    <n v="0"/>
    <x v="2"/>
    <m/>
    <s v="no impacts"/>
    <x v="8"/>
    <s v="no impacts"/>
    <x v="6"/>
    <s v=""/>
  </r>
  <r>
    <s v="Garoua-Camp-Chinois-IHS"/>
    <s v="NRD_073"/>
    <s v="Garoua"/>
    <s v="IHS"/>
    <s v="Grid-Gen"/>
    <s v="NORD"/>
    <s v="Garoua"/>
    <s v="Huawei"/>
    <n v="0"/>
    <n v="0"/>
    <n v="0"/>
    <n v="0"/>
    <n v="0"/>
    <n v="0"/>
    <n v="0"/>
    <n v="0"/>
    <n v="0"/>
    <n v="0"/>
    <n v="0"/>
    <n v="0"/>
    <n v="0"/>
    <n v="0"/>
    <x v="0"/>
    <m/>
    <s v="no impacts"/>
    <x v="8"/>
    <s v="no impacts"/>
    <x v="6"/>
    <s v=""/>
  </r>
  <r>
    <s v="Camp-Bertaud"/>
    <s v="LIT_281"/>
    <s v="Douala"/>
    <s v="IHS"/>
    <m/>
    <s v="LITTORAL"/>
    <s v="Douala"/>
    <s v="ZTE"/>
    <n v="0"/>
    <n v="0"/>
    <n v="0"/>
    <n v="0"/>
    <n v="0"/>
    <n v="0"/>
    <n v="0"/>
    <n v="0"/>
    <n v="0"/>
    <n v="0"/>
    <n v="0"/>
    <n v="0"/>
    <n v="0"/>
    <n v="0"/>
    <x v="0"/>
    <m/>
    <s v="no impacts"/>
    <x v="8"/>
    <s v="no impacts"/>
    <x v="6"/>
    <s v=""/>
  </r>
  <r>
    <s v="Odza-III"/>
    <s v="CTR_628"/>
    <s v="Yaounde"/>
    <s v="CAMUSAT"/>
    <s v="Bad Grid + GE"/>
    <s v="CENTRE"/>
    <s v="Yaounde"/>
    <s v="ZTE"/>
    <n v="5.5391651185818702"/>
    <n v="0"/>
    <n v="0"/>
    <n v="0"/>
    <n v="0"/>
    <n v="0"/>
    <n v="0"/>
    <n v="0"/>
    <n v="0"/>
    <n v="0"/>
    <n v="0"/>
    <n v="0"/>
    <n v="0"/>
    <n v="0"/>
    <x v="0"/>
    <m/>
    <s v="no impacts"/>
    <x v="8"/>
    <s v="no impacts"/>
    <x v="6"/>
    <s v=""/>
  </r>
  <r>
    <s v="Bfsam-Q-Haoussa"/>
    <s v="OST_100"/>
    <s v="Bafoussam"/>
    <s v="IHS"/>
    <s v="Grid-Gen"/>
    <s v="OUEST"/>
    <s v="Bafoussam"/>
    <s v="Huawei"/>
    <n v="0"/>
    <n v="0"/>
    <n v="0"/>
    <n v="0"/>
    <n v="0"/>
    <n v="0"/>
    <n v="0"/>
    <n v="0"/>
    <n v="0"/>
    <n v="0"/>
    <n v="0"/>
    <n v="0"/>
    <n v="0"/>
    <n v="0"/>
    <x v="0"/>
    <m/>
    <s v="no impacts"/>
    <x v="8"/>
    <s v="no impacts"/>
    <x v="6"/>
    <s v=""/>
  </r>
  <r>
    <s v="Ebolowa-Ville"/>
    <s v="CTR_392"/>
    <s v="CENTRE"/>
    <s v="IHS"/>
    <s v="Grid-Gen"/>
    <s v="CENTRE"/>
    <s v="Ebolowa"/>
    <s v="ZTE"/>
    <n v="0"/>
    <n v="0"/>
    <n v="0"/>
    <n v="0"/>
    <n v="0"/>
    <n v="0"/>
    <n v="0"/>
    <n v="0"/>
    <n v="0"/>
    <n v="0"/>
    <n v="0"/>
    <n v="0"/>
    <n v="0"/>
    <n v="0"/>
    <x v="0"/>
    <m/>
    <s v="no impacts"/>
    <x v="8"/>
    <s v="no impacts"/>
    <x v="6"/>
    <s v=""/>
  </r>
  <r>
    <s v="Ekoumdoum-MTN-IHS"/>
    <s v="CTR_465"/>
    <s v="Yaounde"/>
    <s v="CAMUSAT"/>
    <s v="Grid-Gen"/>
    <s v="CENTRE"/>
    <s v="Yaounde"/>
    <s v="ZTE"/>
    <n v="0"/>
    <n v="0"/>
    <n v="0"/>
    <n v="0"/>
    <n v="0"/>
    <n v="0"/>
    <n v="0"/>
    <n v="0"/>
    <n v="0"/>
    <n v="0"/>
    <n v="0"/>
    <n v="0"/>
    <n v="0"/>
    <n v="0"/>
    <x v="0"/>
    <m/>
    <s v="no impacts"/>
    <x v="8"/>
    <s v="no impacts"/>
    <x v="6"/>
    <s v=""/>
  </r>
  <r>
    <s v="Bfsam-Brasserie"/>
    <s v="OST_134"/>
    <s v="Bafoussam"/>
    <s v="IHS"/>
    <s v="Grid-Gen"/>
    <s v="OUEST"/>
    <s v="Bafoussam"/>
    <s v="Huawei"/>
    <n v="0"/>
    <n v="0"/>
    <n v="0"/>
    <n v="0"/>
    <n v="0"/>
    <n v="0"/>
    <n v="0"/>
    <n v="0"/>
    <n v="0"/>
    <n v="0"/>
    <n v="0"/>
    <n v="0"/>
    <n v="0"/>
    <n v="0"/>
    <x v="0"/>
    <m/>
    <s v="no impacts"/>
    <x v="8"/>
    <s v="no impacts"/>
    <x v="6"/>
    <s v=""/>
  </r>
  <r>
    <s v="Spectrum-Bonanjo-IHS"/>
    <s v="LIT_429"/>
    <s v="Douala"/>
    <s v="IHS"/>
    <s v="Grid-Gen"/>
    <s v="LITTORAL"/>
    <s v="Douala"/>
    <s v="ZTE"/>
    <n v="0"/>
    <n v="0"/>
    <n v="0"/>
    <n v="0"/>
    <n v="0"/>
    <n v="0"/>
    <n v="0"/>
    <n v="0"/>
    <n v="0"/>
    <n v="0"/>
    <n v="0"/>
    <n v="0"/>
    <n v="0"/>
    <n v="0"/>
    <x v="0"/>
    <m/>
    <s v="no impacts"/>
    <x v="8"/>
    <s v="no impacts"/>
    <x v="6"/>
    <s v=""/>
  </r>
  <r>
    <s v="Odza"/>
    <s v="CTR_099"/>
    <s v="Yaounde"/>
    <s v="IHS"/>
    <s v="Grid-Gen"/>
    <s v="CENTRE"/>
    <s v="Yaounde"/>
    <s v="ZTE"/>
    <n v="0"/>
    <n v="0"/>
    <n v="0"/>
    <n v="0"/>
    <n v="0"/>
    <n v="0"/>
    <n v="0"/>
    <n v="0"/>
    <n v="0"/>
    <n v="0"/>
    <n v="0"/>
    <n v="0"/>
    <n v="0"/>
    <n v="0"/>
    <x v="0"/>
    <m/>
    <s v="no impacts"/>
    <x v="8"/>
    <s v="no impacts"/>
    <x v="6"/>
    <s v=""/>
  </r>
  <r>
    <s v="Santa-Barbara-Dla-IHS"/>
    <s v="LIT_171"/>
    <s v="Douala"/>
    <s v="IHS"/>
    <s v="Grid-Gen (LL)"/>
    <s v="LITTORAL"/>
    <s v="Douala"/>
    <s v="ZTE"/>
    <n v="0"/>
    <n v="0"/>
    <n v="0"/>
    <n v="0"/>
    <n v="0"/>
    <n v="0"/>
    <n v="0"/>
    <n v="0"/>
    <n v="0"/>
    <n v="0"/>
    <n v="0"/>
    <n v="0"/>
    <n v="0"/>
    <n v="0"/>
    <x v="0"/>
    <m/>
    <s v="no impacts"/>
    <x v="8"/>
    <s v="no impacts"/>
    <x v="6"/>
    <s v=""/>
  </r>
  <r>
    <s v="Bberi-Q-Princes"/>
    <s v="LIT_535"/>
    <s v="Douala"/>
    <s v="IHS"/>
    <s v="Grid-Gen (LL)"/>
    <s v="LITTORAL"/>
    <s v="Douala"/>
    <s v="ZTE"/>
    <n v="0"/>
    <n v="0"/>
    <n v="0"/>
    <n v="0"/>
    <n v="0"/>
    <n v="0"/>
    <n v="1.979693693230913E-3"/>
    <n v="0"/>
    <n v="0"/>
    <n v="0"/>
    <n v="0"/>
    <n v="0"/>
    <n v="0"/>
    <n v="0"/>
    <x v="0"/>
    <m/>
    <s v="no impacts"/>
    <x v="8"/>
    <s v="no impacts"/>
    <x v="6"/>
    <s v=""/>
  </r>
  <r>
    <s v="Logbaba"/>
    <s v="LIT_058"/>
    <s v="Douala"/>
    <s v="IHS"/>
    <s v="Grid-Gen"/>
    <s v="LITTORAL"/>
    <s v="Douala"/>
    <s v="ZTE"/>
    <n v="0"/>
    <n v="0"/>
    <n v="0"/>
    <n v="0"/>
    <n v="0"/>
    <n v="0"/>
    <n v="0"/>
    <n v="0"/>
    <n v="0"/>
    <n v="0"/>
    <n v="0"/>
    <n v="0"/>
    <n v="0"/>
    <n v="0"/>
    <x v="0"/>
    <m/>
    <s v="no impacts"/>
    <x v="8"/>
    <s v="no impacts"/>
    <x v="6"/>
    <s v=""/>
  </r>
  <r>
    <s v="Dschang-Lycee-Technique-IHS"/>
    <s v="OST_267"/>
    <s v="OUEST"/>
    <s v="IHS"/>
    <s v="Grid-Gen"/>
    <s v="OUEST"/>
    <s v="Dschang"/>
    <s v="Huawei"/>
    <n v="0"/>
    <n v="0"/>
    <n v="0"/>
    <n v="0"/>
    <n v="0"/>
    <n v="0"/>
    <n v="0"/>
    <n v="0"/>
    <n v="0"/>
    <n v="0"/>
    <n v="0"/>
    <n v="0"/>
    <n v="0"/>
    <n v="0"/>
    <x v="0"/>
    <m/>
    <s v="no impacts"/>
    <x v="8"/>
    <s v="no impacts"/>
    <x v="6"/>
    <s v=""/>
  </r>
  <r>
    <s v="Dschang-Universite"/>
    <s v="OST_106"/>
    <s v="OUEST"/>
    <s v="IHS"/>
    <s v="Grid-Gen"/>
    <s v="OUEST"/>
    <s v="Dschang"/>
    <s v="Huawei"/>
    <n v="0"/>
    <n v="0"/>
    <n v="0"/>
    <n v="0"/>
    <n v="0"/>
    <n v="0"/>
    <n v="0"/>
    <n v="0"/>
    <n v="0"/>
    <n v="0"/>
    <n v="0"/>
    <n v="0"/>
    <n v="0"/>
    <n v="0"/>
    <x v="0"/>
    <m/>
    <s v="no impacts"/>
    <x v="8"/>
    <s v="no impacts"/>
    <x v="6"/>
    <s v=""/>
  </r>
  <r>
    <s v="Dschang-Meka"/>
    <s v="OST_074"/>
    <s v="OUEST"/>
    <s v="IHS"/>
    <s v="Grid-Gen"/>
    <s v="OUEST"/>
    <s v="Dschang"/>
    <s v="Huawei"/>
    <n v="0"/>
    <n v="0"/>
    <n v="0"/>
    <n v="0"/>
    <n v="0"/>
    <n v="0"/>
    <n v="0"/>
    <n v="0"/>
    <n v="0"/>
    <n v="0"/>
    <n v="0"/>
    <n v="0"/>
    <n v="0"/>
    <n v="0"/>
    <x v="0"/>
    <m/>
    <s v="no impacts"/>
    <x v="8"/>
    <s v="no impacts"/>
    <x v="6"/>
    <s v=""/>
  </r>
  <r>
    <s v="Bakwele-IHS"/>
    <s v="SUO_249"/>
    <s v="SUD-OUEST"/>
    <s v="IHS"/>
    <s v="Hybrid Gen"/>
    <s v="SUD-OUEST"/>
    <s v="Pella"/>
    <s v="NOKIA"/>
    <n v="0"/>
    <n v="0"/>
    <n v="0"/>
    <n v="0"/>
    <n v="0"/>
    <n v="0"/>
    <n v="0"/>
    <n v="0"/>
    <n v="0"/>
    <n v="0"/>
    <n v="0"/>
    <n v="0"/>
    <n v="0"/>
    <n v="0"/>
    <x v="2"/>
    <m/>
    <s v="IHS"/>
    <x v="0"/>
    <s v="Defaut GE &amp; Power Cabinet"/>
    <x v="0"/>
    <s v="04/22/2026 : impacted by   Bachuo-Ntai_SUO_030, Fluctuation d'energie || Action RCA IHS attendu..;..;(04/22/2026 ocm ran 18h): Power status check ongoing"/>
  </r>
  <r>
    <s v="Mamfe-Town-IHS"/>
    <s v="SUO_107"/>
    <s v="SUD-OUEST"/>
    <s v="IHS"/>
    <s v="Gen Only"/>
    <s v="SUD-OUEST"/>
    <s v="Mamfe"/>
    <s v="NOKIA"/>
    <n v="0"/>
    <n v="0"/>
    <n v="0"/>
    <n v="0"/>
    <n v="0"/>
    <n v="0"/>
    <n v="0"/>
    <n v="0"/>
    <n v="0"/>
    <n v="0"/>
    <n v="0"/>
    <n v="0"/>
    <n v="0"/>
    <n v="0"/>
    <x v="2"/>
    <m/>
    <s v="IHS"/>
    <x v="0"/>
    <s v="Defaut GE &amp; Power Cabinet"/>
    <x v="0"/>
    <s v="04/22/2026 : impacted by   Bachuo-Ntai_SUO_030, Fluctuation d'energie || Action RCA IHS attendu..;..;(04/22/2026 hourly IHS):-Team is on site..;..;(04/22/2026 ocm ran 18h): 22.04.26; Besoin d'un FME sur site pour vérifier la chaine antennaire de l'ODU 3.1; Denis informé pour investigations, update ASAP..;..;(04/22/2026 ocm ran 15h): 22.04.26; Besoin d'un FME sur site pour vérifier la chaine antennaire de l'ODU 3.1; Denis informé pour investigations, update ASAP..;..;(04/22/2026 ocm ran 12h): Power status check ongoing"/>
  </r>
  <r>
    <s v="Dschang"/>
    <s v="OST_011"/>
    <s v="OUEST"/>
    <s v="CAMUSAT"/>
    <s v="Medium Grid + Solar + GE"/>
    <s v="OUEST"/>
    <s v="Dschang"/>
    <s v="Huawei"/>
    <n v="0"/>
    <n v="0"/>
    <n v="0"/>
    <n v="0"/>
    <n v="0"/>
    <n v="0"/>
    <n v="0"/>
    <n v="0"/>
    <n v="0"/>
    <n v="0"/>
    <n v="0"/>
    <n v="0"/>
    <n v="0"/>
    <n v="0"/>
    <x v="0"/>
    <m/>
    <s v="no impacts"/>
    <x v="8"/>
    <s v="no impacts"/>
    <x v="6"/>
    <s v=""/>
  </r>
  <r>
    <s v="Dschang-Foto"/>
    <s v="OST_105"/>
    <s v="OUEST"/>
    <s v="IHS"/>
    <s v="Grid-Gen"/>
    <s v="OUEST"/>
    <s v="Dschang"/>
    <s v="Huawei"/>
    <n v="0"/>
    <n v="0"/>
    <n v="0"/>
    <n v="0"/>
    <n v="0"/>
    <n v="0"/>
    <n v="0"/>
    <n v="0"/>
    <n v="0"/>
    <n v="0"/>
    <n v="0"/>
    <n v="0"/>
    <n v="0"/>
    <n v="0"/>
    <x v="0"/>
    <m/>
    <s v="no impacts"/>
    <x v="8"/>
    <s v="no impacts"/>
    <x v="6"/>
    <s v=""/>
  </r>
  <r>
    <s v="Mbouda"/>
    <s v="OST_141"/>
    <s v="OUEST"/>
    <s v="CAMUSAT"/>
    <e v="#N/A"/>
    <s v="OUEST"/>
    <s v="Mbouda"/>
    <s v="Huawei"/>
    <n v="0"/>
    <n v="0"/>
    <n v="0"/>
    <n v="0"/>
    <n v="0"/>
    <n v="0"/>
    <n v="0"/>
    <n v="0"/>
    <n v="0"/>
    <n v="0"/>
    <n v="0"/>
    <n v="0"/>
    <n v="0"/>
    <n v="0"/>
    <x v="0"/>
    <m/>
    <s v="no impacts"/>
    <x v="8"/>
    <s v="no impacts"/>
    <x v="6"/>
    <s v=""/>
  </r>
  <r>
    <s v="Crf-Mbankolo"/>
    <s v="CTR_637"/>
    <s v="Yaounde"/>
    <m/>
    <m/>
    <s v="CENTRE"/>
    <s v="Yaounde"/>
    <s v="ZTE"/>
    <n v="0"/>
    <n v="0"/>
    <n v="0"/>
    <n v="0"/>
    <n v="0"/>
    <n v="0"/>
    <n v="0"/>
    <n v="0"/>
    <n v="0"/>
    <n v="0"/>
    <n v="0"/>
    <n v="0"/>
    <n v="0"/>
    <n v="0"/>
    <x v="0"/>
    <m/>
    <s v="no impacts"/>
    <x v="8"/>
    <s v="no impacts"/>
    <x v="6"/>
    <s v=""/>
  </r>
  <r>
    <s v="Garoua-Lycee-Technique-MTN"/>
    <s v="NRD_063"/>
    <s v="Garoua"/>
    <s v="IHS"/>
    <s v="Grid-Gen"/>
    <s v="NORD"/>
    <s v="Garoua"/>
    <s v="Huawei"/>
    <n v="0"/>
    <n v="0"/>
    <n v="0"/>
    <n v="0"/>
    <n v="0"/>
    <n v="0"/>
    <n v="0"/>
    <n v="0"/>
    <n v="3.7842469173850626"/>
    <n v="0"/>
    <n v="0"/>
    <n v="0"/>
    <n v="0"/>
    <n v="0"/>
    <x v="0"/>
    <m/>
    <s v="no impacts"/>
    <x v="8"/>
    <s v="no impacts"/>
    <x v="6"/>
    <s v=""/>
  </r>
  <r>
    <s v="Garoua-Roumde-Adja"/>
    <s v="NRD_065"/>
    <s v="Garoua"/>
    <s v="IHS"/>
    <s v="Grid-Gen"/>
    <s v="NORD"/>
    <s v="Garoua"/>
    <s v="Huawei"/>
    <n v="0"/>
    <n v="0"/>
    <n v="0"/>
    <n v="0"/>
    <n v="0"/>
    <n v="0"/>
    <n v="0"/>
    <n v="0"/>
    <n v="1.7913552661992449"/>
    <n v="0"/>
    <n v="0"/>
    <n v="0"/>
    <n v="0"/>
    <n v="0"/>
    <x v="0"/>
    <m/>
    <s v="no impacts"/>
    <x v="8"/>
    <s v="no impacts"/>
    <x v="6"/>
    <s v=""/>
  </r>
  <r>
    <s v="Foumban-Njiyouom"/>
    <s v="OST_137"/>
    <s v="OUEST"/>
    <s v="IHS"/>
    <s v="Grid-Gen"/>
    <s v="OUEST"/>
    <s v="Foumban"/>
    <s v="Huawei"/>
    <n v="0"/>
    <n v="0"/>
    <n v="0"/>
    <n v="0"/>
    <n v="0"/>
    <n v="0"/>
    <n v="0"/>
    <n v="0"/>
    <n v="0"/>
    <n v="0"/>
    <n v="0"/>
    <n v="0"/>
    <n v="0"/>
    <n v="0"/>
    <x v="0"/>
    <m/>
    <s v="no impacts"/>
    <x v="8"/>
    <s v="no impacts"/>
    <x v="6"/>
    <s v=""/>
  </r>
  <r>
    <s v="PK10-Bassang"/>
    <s v="LIT_452"/>
    <s v="Douala"/>
    <s v="IHS"/>
    <s v="Grid-Gen"/>
    <s v="LITTORAL"/>
    <s v="Douala"/>
    <s v="ZTE"/>
    <n v="0"/>
    <n v="0"/>
    <n v="0"/>
    <n v="0"/>
    <n v="0"/>
    <n v="0"/>
    <n v="0"/>
    <n v="0"/>
    <n v="0"/>
    <n v="0"/>
    <n v="0"/>
    <n v="0"/>
    <n v="0"/>
    <n v="0"/>
    <x v="0"/>
    <m/>
    <s v="no impacts"/>
    <x v="8"/>
    <s v="no impacts"/>
    <x v="6"/>
    <s v=""/>
  </r>
  <r>
    <s v="Djarengol-Delegue-IHS"/>
    <s v="EXN_101"/>
    <s v="Maroua"/>
    <s v="IHS"/>
    <s v="Grid-Gen"/>
    <s v="EXTREME-NORD"/>
    <s v="Maroua"/>
    <s v="Huawei"/>
    <n v="0"/>
    <n v="0"/>
    <n v="0"/>
    <n v="0"/>
    <n v="0"/>
    <n v="0"/>
    <n v="0"/>
    <n v="0"/>
    <n v="0"/>
    <n v="0"/>
    <n v="0"/>
    <n v="0"/>
    <n v="0"/>
    <n v="0"/>
    <x v="0"/>
    <m/>
    <s v="no impacts"/>
    <x v="8"/>
    <s v="no impacts"/>
    <x v="6"/>
    <s v=""/>
  </r>
  <r>
    <s v="Bfsam-Njinkwo"/>
    <s v="OST_076"/>
    <s v="Bafoussam"/>
    <s v="IHS"/>
    <s v="Grid-Gen"/>
    <s v="OUEST"/>
    <s v="Bafoussam"/>
    <s v="Huawei"/>
    <n v="0"/>
    <n v="0"/>
    <n v="0"/>
    <n v="0"/>
    <n v="0"/>
    <n v="0"/>
    <n v="0"/>
    <n v="0"/>
    <n v="0"/>
    <n v="0"/>
    <n v="0"/>
    <n v="0"/>
    <n v="0"/>
    <n v="0"/>
    <x v="0"/>
    <m/>
    <s v="no impacts"/>
    <x v="8"/>
    <s v="no impacts"/>
    <x v="6"/>
    <s v=""/>
  </r>
  <r>
    <s v="PK9"/>
    <s v="LIT_370"/>
    <s v="Douala"/>
    <s v="IHS"/>
    <s v="Grid-Gen"/>
    <s v="LITTORAL"/>
    <s v="Douala"/>
    <s v="ZTE"/>
    <n v="0"/>
    <n v="0"/>
    <n v="0"/>
    <n v="0"/>
    <n v="0"/>
    <n v="0"/>
    <n v="0"/>
    <n v="0"/>
    <n v="0"/>
    <n v="0"/>
    <n v="0"/>
    <n v="0"/>
    <n v="0"/>
    <n v="0"/>
    <x v="0"/>
    <m/>
    <s v="no impacts"/>
    <x v="8"/>
    <s v="no impacts"/>
    <x v="6"/>
    <s v=""/>
  </r>
  <r>
    <s v="Tabene"/>
    <s v="EST_007"/>
    <s v="CENTRE"/>
    <s v="CAMUSAT"/>
    <s v="Hybrid Solar - S3"/>
    <s v="EST"/>
    <s v="Tabene"/>
    <s v="NOKIA"/>
    <n v="0"/>
    <n v="0"/>
    <n v="0"/>
    <n v="0"/>
    <n v="0"/>
    <n v="0"/>
    <n v="0"/>
    <n v="0"/>
    <n v="0"/>
    <n v="0"/>
    <n v="0"/>
    <n v="0"/>
    <n v="0"/>
    <n v="0"/>
    <x v="0"/>
    <m/>
    <s v="no impacts"/>
    <x v="8"/>
    <s v="no impacts"/>
    <x v="6"/>
    <s v=""/>
  </r>
  <r>
    <s v="Bouba-Ndjida-Park"/>
    <s v="NRD_167"/>
    <s v="NORD"/>
    <s v="CAMUSAT"/>
    <s v="Hybrid Solar - S3"/>
    <s v="NORD"/>
    <s v="Bouba-Ndjida"/>
    <s v="Huawei"/>
    <n v="0"/>
    <n v="0"/>
    <n v="0"/>
    <n v="0"/>
    <n v="0"/>
    <n v="0"/>
    <n v="0"/>
    <n v="0"/>
    <n v="0"/>
    <n v="0"/>
    <n v="0"/>
    <n v="0"/>
    <n v="0"/>
    <n v="0"/>
    <x v="1"/>
    <m/>
    <s v="Exclu"/>
    <x v="2"/>
    <s v="EXCLU"/>
    <x v="2"/>
    <s v=""/>
  </r>
  <r>
    <s v="CRH-Etoug-Ebe"/>
    <s v="CTR_265"/>
    <s v="Yaounde"/>
    <s v="IHS"/>
    <s v="Grid-Gen"/>
    <s v="CENTRE"/>
    <s v="Yaounde"/>
    <s v="ZTE"/>
    <n v="0"/>
    <n v="0"/>
    <n v="0"/>
    <n v="0"/>
    <n v="0"/>
    <n v="0"/>
    <n v="0"/>
    <n v="0"/>
    <n v="0"/>
    <n v="0"/>
    <n v="0"/>
    <n v="0"/>
    <n v="0"/>
    <n v="0"/>
    <x v="0"/>
    <m/>
    <s v="no impacts"/>
    <x v="8"/>
    <s v="no impacts"/>
    <x v="6"/>
    <s v=""/>
  </r>
  <r>
    <s v="Biyemassi-Crf-IHS"/>
    <s v="CTR_538"/>
    <s v="Yaounde"/>
    <s v="IHS"/>
    <s v="Grid-Gen"/>
    <s v="CENTRE"/>
    <s v="Yaounde"/>
    <s v="ZTE"/>
    <n v="0"/>
    <n v="0"/>
    <n v="0"/>
    <n v="0"/>
    <n v="0"/>
    <n v="0"/>
    <n v="0"/>
    <n v="0"/>
    <n v="0"/>
    <n v="0"/>
    <n v="0"/>
    <n v="0"/>
    <n v="0"/>
    <n v="0"/>
    <x v="0"/>
    <m/>
    <s v="no impacts"/>
    <x v="8"/>
    <s v="no impacts"/>
    <x v="6"/>
    <s v=""/>
  </r>
  <r>
    <s v="Rd-Pt-Express"/>
    <s v="CTR_012"/>
    <s v="Yaounde"/>
    <s v="IHS"/>
    <s v="GridOnly"/>
    <s v="CENTRE"/>
    <s v="Yaounde"/>
    <s v="ZTE"/>
    <n v="0"/>
    <n v="0"/>
    <n v="0"/>
    <n v="0"/>
    <n v="0"/>
    <n v="0"/>
    <n v="0"/>
    <n v="0"/>
    <n v="0"/>
    <n v="0"/>
    <n v="0"/>
    <n v="0"/>
    <n v="0"/>
    <n v="0"/>
    <x v="0"/>
    <m/>
    <s v="no impacts"/>
    <x v="8"/>
    <s v="no impacts"/>
    <x v="6"/>
    <s v=""/>
  </r>
  <r>
    <s v="Logbaba-SONEL"/>
    <s v="LIT_342"/>
    <s v="Douala"/>
    <s v="IHS"/>
    <s v="Grid-GenLithium"/>
    <s v="LITTORAL"/>
    <s v="Douala"/>
    <s v="ZTE"/>
    <n v="0"/>
    <n v="0"/>
    <n v="0"/>
    <n v="0"/>
    <n v="0"/>
    <n v="0"/>
    <n v="0"/>
    <n v="0"/>
    <n v="0"/>
    <n v="0"/>
    <n v="0"/>
    <n v="0"/>
    <n v="0"/>
    <n v="0"/>
    <x v="0"/>
    <m/>
    <s v="no impacts"/>
    <x v="8"/>
    <s v="no impacts"/>
    <x v="6"/>
    <s v=""/>
  </r>
  <r>
    <s v="Kumbe-MTN"/>
    <s v="SUO_088"/>
    <s v="SUD-OUEST"/>
    <s v="IHS"/>
    <s v="Gen Only"/>
    <s v="SUD-OUEST"/>
    <s v="Kumbe"/>
    <s v="Huawei"/>
    <n v="0"/>
    <n v="0"/>
    <n v="0"/>
    <n v="0"/>
    <n v="0"/>
    <n v="0"/>
    <n v="0"/>
    <n v="0"/>
    <n v="0"/>
    <n v="0"/>
    <n v="0"/>
    <n v="0"/>
    <n v="0"/>
    <n v="0"/>
    <x v="2"/>
    <m/>
    <s v="no impacts"/>
    <x v="8"/>
    <s v="no impacts"/>
    <x v="6"/>
    <s v=""/>
  </r>
  <r>
    <s v="vence"/>
    <s v="CTR_326"/>
    <s v="Yaounde"/>
    <s v="IHS"/>
    <s v="Grid-Gen"/>
    <s v="CENTRE"/>
    <s v="Yaounde"/>
    <s v="ZTE"/>
    <n v="0"/>
    <n v="0"/>
    <n v="0"/>
    <n v="0"/>
    <n v="0"/>
    <n v="0"/>
    <n v="0"/>
    <n v="0"/>
    <n v="0"/>
    <n v="0"/>
    <n v="0"/>
    <n v="0"/>
    <n v="0"/>
    <n v="0"/>
    <x v="0"/>
    <m/>
    <s v="no impacts"/>
    <x v="8"/>
    <s v="no impacts"/>
    <x v="6"/>
    <s v=""/>
  </r>
  <r>
    <s v="Accacia-New"/>
    <s v="CTR_482"/>
    <s v="Yaounde"/>
    <s v="IHS"/>
    <s v="GridOnly"/>
    <s v="CENTRE"/>
    <s v="Yaounde"/>
    <s v="ZTE"/>
    <n v="0"/>
    <n v="0"/>
    <n v="0"/>
    <n v="0"/>
    <n v="0"/>
    <n v="0"/>
    <n v="0"/>
    <n v="0"/>
    <n v="0"/>
    <n v="0"/>
    <n v="0"/>
    <n v="0"/>
    <n v="0"/>
    <n v="0"/>
    <x v="0"/>
    <m/>
    <s v="no impacts"/>
    <x v="8"/>
    <s v="no impacts"/>
    <x v="6"/>
    <s v=""/>
  </r>
  <r>
    <s v="Elig-Essono"/>
    <s v="CTR_047"/>
    <s v="Yaounde"/>
    <s v="IHS"/>
    <s v="GridOnly"/>
    <s v="CENTRE"/>
    <s v="Yaounde"/>
    <s v="ZTE"/>
    <n v="0"/>
    <n v="0"/>
    <n v="0"/>
    <n v="0"/>
    <n v="0"/>
    <n v="0"/>
    <n v="0"/>
    <n v="0"/>
    <n v="0"/>
    <n v="0"/>
    <n v="0"/>
    <n v="0"/>
    <n v="0"/>
    <n v="0"/>
    <x v="0"/>
    <m/>
    <s v="no impacts"/>
    <x v="8"/>
    <s v="no impacts"/>
    <x v="6"/>
    <s v=""/>
  </r>
  <r>
    <s v="Bfsam-Baleng"/>
    <s v="OST_063"/>
    <s v="Bafoussam"/>
    <s v="IHS"/>
    <s v="Grid-Gen"/>
    <s v="OUEST"/>
    <s v="Bafoussam"/>
    <s v="Huawei"/>
    <n v="0"/>
    <n v="0"/>
    <n v="0"/>
    <n v="0"/>
    <n v="0"/>
    <n v="0"/>
    <n v="0"/>
    <n v="0"/>
    <n v="0"/>
    <n v="0"/>
    <n v="0"/>
    <n v="0"/>
    <n v="0"/>
    <n v="0"/>
    <x v="0"/>
    <m/>
    <s v="no impacts"/>
    <x v="8"/>
    <s v="no impacts"/>
    <x v="6"/>
    <s v=""/>
  </r>
  <r>
    <s v="Bfsam-Marche-New"/>
    <s v="OST_223"/>
    <s v="Bafoussam"/>
    <s v="IHS"/>
    <s v="Grid-Gen"/>
    <s v="OUEST"/>
    <s v="Bafoussam"/>
    <s v="Huawei"/>
    <n v="0"/>
    <n v="0"/>
    <n v="0"/>
    <n v="0"/>
    <n v="0"/>
    <n v="0"/>
    <n v="0"/>
    <n v="0"/>
    <n v="0"/>
    <n v="0"/>
    <n v="0"/>
    <n v="0"/>
    <n v="0"/>
    <n v="0"/>
    <x v="0"/>
    <m/>
    <s v="no impacts"/>
    <x v="8"/>
    <s v="no impacts"/>
    <x v="6"/>
    <s v=""/>
  </r>
  <r>
    <s v="Newb-Mairie"/>
    <s v="LIT_090"/>
    <s v="Douala"/>
    <s v="IHS"/>
    <s v="Grid-Gen"/>
    <s v="LITTORAL"/>
    <s v="Douala"/>
    <s v="ZTE"/>
    <n v="0"/>
    <n v="0"/>
    <n v="0"/>
    <n v="0"/>
    <n v="0"/>
    <n v="0"/>
    <n v="0"/>
    <n v="0"/>
    <n v="0"/>
    <n v="0"/>
    <n v="0"/>
    <n v="0"/>
    <n v="0"/>
    <n v="0"/>
    <x v="0"/>
    <m/>
    <s v="no impacts"/>
    <x v="8"/>
    <s v="no impacts"/>
    <x v="6"/>
    <s v=""/>
  </r>
  <r>
    <s v="Bfsam-Leproserie-IHS"/>
    <s v="OST_166"/>
    <s v="Bafoussam"/>
    <s v="IHS"/>
    <s v="Grid-Gen"/>
    <s v="OUEST"/>
    <s v="Bafoussam"/>
    <s v="Huawei"/>
    <n v="0"/>
    <n v="0"/>
    <n v="0"/>
    <n v="0"/>
    <n v="0"/>
    <n v="0"/>
    <n v="0"/>
    <n v="0"/>
    <n v="0.63350198183390272"/>
    <n v="0"/>
    <n v="0"/>
    <n v="0"/>
    <n v="0"/>
    <n v="0"/>
    <x v="0"/>
    <m/>
    <s v="no impacts"/>
    <x v="8"/>
    <s v="no impacts"/>
    <x v="6"/>
    <s v=""/>
  </r>
  <r>
    <s v="Bmouang-Terminus"/>
    <s v="LIT_044"/>
    <s v="Douala"/>
    <s v="IHS"/>
    <s v="Grid-Gen"/>
    <s v="LITTORAL"/>
    <s v="Douala"/>
    <s v="ZTE"/>
    <n v="1.0344345424090672E-3"/>
    <n v="0"/>
    <n v="0"/>
    <n v="0"/>
    <n v="0"/>
    <n v="0"/>
    <n v="0"/>
    <n v="0"/>
    <n v="0"/>
    <n v="0"/>
    <n v="0"/>
    <n v="0"/>
    <n v="0"/>
    <n v="0"/>
    <x v="0"/>
    <m/>
    <s v="no impacts"/>
    <x v="8"/>
    <s v="no impacts"/>
    <x v="6"/>
    <s v=""/>
  </r>
  <r>
    <s v="Deido-Lycee"/>
    <s v="LIT_004"/>
    <s v="Douala"/>
    <m/>
    <m/>
    <s v="LITTORAL"/>
    <s v="Douala"/>
    <s v="ZTE"/>
    <n v="0"/>
    <n v="0"/>
    <n v="0"/>
    <n v="0"/>
    <n v="0"/>
    <n v="0"/>
    <n v="0"/>
    <n v="0"/>
    <n v="0"/>
    <n v="0"/>
    <n v="0"/>
    <n v="0"/>
    <n v="0"/>
    <n v="0"/>
    <x v="0"/>
    <m/>
    <s v="no impacts"/>
    <x v="8"/>
    <s v="no impacts"/>
    <x v="6"/>
    <s v=""/>
  </r>
  <r>
    <s v="Bonateki-MRS"/>
    <s v="LIT_396"/>
    <s v="Douala"/>
    <s v="IHS"/>
    <s v="Grid-Gen"/>
    <s v="LITTORAL"/>
    <s v="Douala"/>
    <s v="ZTE"/>
    <n v="0"/>
    <n v="0"/>
    <n v="0"/>
    <n v="0"/>
    <n v="0"/>
    <n v="0"/>
    <n v="0"/>
    <n v="0"/>
    <n v="0"/>
    <n v="0"/>
    <n v="0"/>
    <n v="0"/>
    <n v="0"/>
    <n v="0"/>
    <x v="0"/>
    <m/>
    <s v="no impacts"/>
    <x v="8"/>
    <s v="no impacts"/>
    <x v="6"/>
    <s v=""/>
  </r>
  <r>
    <s v="Bep-Safari"/>
    <s v="LIT_524"/>
    <s v="Douala"/>
    <s v="IHS"/>
    <s v="Grid-Gen"/>
    <s v="LITTORAL"/>
    <s v="Douala"/>
    <s v="ZTE"/>
    <n v="0"/>
    <n v="0"/>
    <n v="0"/>
    <n v="0"/>
    <n v="0"/>
    <n v="0"/>
    <n v="0"/>
    <n v="0"/>
    <n v="0"/>
    <n v="0"/>
    <n v="0"/>
    <n v="0"/>
    <n v="0"/>
    <n v="0"/>
    <x v="0"/>
    <m/>
    <s v="no impacts"/>
    <x v="8"/>
    <s v="no impacts"/>
    <x v="6"/>
    <s v=""/>
  </r>
  <r>
    <s v="Deido-Bonateki"/>
    <s v="LIT_414"/>
    <s v="Douala"/>
    <s v="IHS"/>
    <s v="Grid-Gen"/>
    <s v="LITTORAL"/>
    <s v="Douala"/>
    <s v="ZTE"/>
    <n v="0.15958828078405901"/>
    <n v="0"/>
    <n v="0"/>
    <n v="0"/>
    <n v="0"/>
    <n v="0"/>
    <n v="0"/>
    <n v="0"/>
    <n v="1.2432119691923991"/>
    <n v="0"/>
    <n v="0"/>
    <n v="0"/>
    <n v="0"/>
    <n v="0"/>
    <x v="0"/>
    <m/>
    <s v="no impacts"/>
    <x v="8"/>
    <s v="no impacts"/>
    <x v="6"/>
    <s v=""/>
  </r>
  <r>
    <s v="Denver-Total-IHS"/>
    <s v="LIT_588"/>
    <s v="Douala"/>
    <s v="IHS"/>
    <s v="Grid-Gen"/>
    <s v="LITTORAL"/>
    <s v="Douala"/>
    <s v="ZTE"/>
    <n v="0"/>
    <n v="0"/>
    <n v="0"/>
    <n v="0"/>
    <n v="0"/>
    <n v="0"/>
    <n v="0"/>
    <n v="0"/>
    <n v="0"/>
    <n v="0"/>
    <n v="0"/>
    <n v="0"/>
    <n v="0"/>
    <n v="0"/>
    <x v="0"/>
    <m/>
    <s v="no impacts"/>
    <x v="8"/>
    <s v="no impacts"/>
    <x v="6"/>
    <s v=""/>
  </r>
  <r>
    <s v="Mimboman-Ecole"/>
    <s v="CTR_422"/>
    <s v="Yaounde"/>
    <s v="IHS"/>
    <s v="Grid-Gen"/>
    <s v="CENTRE"/>
    <s v="Yaounde"/>
    <s v="ZTE"/>
    <n v="0"/>
    <n v="0"/>
    <n v="0"/>
    <n v="0"/>
    <n v="0"/>
    <n v="0"/>
    <n v="0"/>
    <n v="0"/>
    <n v="0"/>
    <n v="0"/>
    <n v="0"/>
    <n v="0"/>
    <n v="0"/>
    <n v="0"/>
    <x v="0"/>
    <m/>
    <s v="no impacts"/>
    <x v="8"/>
    <s v="no impacts"/>
    <x v="6"/>
    <s v=""/>
  </r>
  <r>
    <s v="Batoufam-Chefferie"/>
    <s v="OST_277"/>
    <s v="OUEST"/>
    <s v="CAMUSAT"/>
    <s v="Good Grid + GE"/>
    <s v="OUEST"/>
    <s v="Batoufam"/>
    <s v="Huawei"/>
    <n v="0"/>
    <n v="0"/>
    <n v="0"/>
    <n v="0"/>
    <n v="0"/>
    <n v="0"/>
    <n v="0"/>
    <n v="0"/>
    <n v="0"/>
    <n v="0"/>
    <n v="0"/>
    <n v="0"/>
    <n v="0"/>
    <n v="0"/>
    <x v="0"/>
    <m/>
    <s v="no impacts"/>
    <x v="8"/>
    <s v="no impacts"/>
    <x v="6"/>
    <s v=""/>
  </r>
  <r>
    <s v="Mutengene-Ombe-IHS"/>
    <s v="SUO_149"/>
    <s v="SUD-OUEST"/>
    <s v="IHS"/>
    <s v="Gen Only"/>
    <s v="SUD-OUEST"/>
    <s v="Mutengene"/>
    <s v="Huawei"/>
    <n v="0"/>
    <n v="0"/>
    <n v="0"/>
    <n v="0"/>
    <n v="0"/>
    <n v="0"/>
    <n v="0"/>
    <n v="0"/>
    <n v="0"/>
    <n v="0"/>
    <n v="0"/>
    <n v="0"/>
    <n v="0"/>
    <n v="0"/>
    <x v="2"/>
    <m/>
    <s v="no impacts"/>
    <x v="8"/>
    <s v="no impacts"/>
    <x v="6"/>
    <s v=""/>
  </r>
  <r>
    <s v="Biteng"/>
    <s v="CTR_211"/>
    <s v="Yaounde"/>
    <s v="IHS"/>
    <s v="Grid-Gen"/>
    <s v="CENTRE"/>
    <s v="Yaounde"/>
    <s v="ZTE"/>
    <n v="0"/>
    <n v="0"/>
    <n v="0"/>
    <n v="0"/>
    <n v="0"/>
    <n v="0"/>
    <n v="0"/>
    <n v="0"/>
    <n v="0"/>
    <n v="0"/>
    <n v="0"/>
    <n v="0"/>
    <n v="0"/>
    <n v="0"/>
    <x v="0"/>
    <m/>
    <s v="no impacts"/>
    <x v="8"/>
    <s v="no impacts"/>
    <x v="6"/>
    <s v=""/>
  </r>
  <r>
    <s v="Garoua-Djalingo-IHS"/>
    <s v="NRD_095"/>
    <s v="Garoua"/>
    <s v="IHS"/>
    <s v="Grid-Gen"/>
    <s v="NORD"/>
    <s v="Garoua"/>
    <s v="Huawei"/>
    <n v="0"/>
    <n v="0"/>
    <n v="0"/>
    <n v="0"/>
    <n v="0"/>
    <n v="0"/>
    <n v="0"/>
    <n v="0"/>
    <n v="0"/>
    <n v="0"/>
    <n v="0"/>
    <n v="0"/>
    <n v="0"/>
    <n v="0"/>
    <x v="0"/>
    <m/>
    <s v="no impacts"/>
    <x v="8"/>
    <s v="no impacts"/>
    <x v="6"/>
    <s v=""/>
  </r>
  <r>
    <s v="Garoua-Djamboutou-CICAM"/>
    <s v="NRD_047"/>
    <s v="Garoua"/>
    <s v="IHS"/>
    <s v="Grid-Gen"/>
    <s v="NORD"/>
    <s v="Garoua"/>
    <s v="Huawei"/>
    <n v="0"/>
    <n v="0"/>
    <n v="0"/>
    <n v="0"/>
    <n v="0"/>
    <n v="0"/>
    <n v="0"/>
    <n v="0"/>
    <n v="0"/>
    <n v="0"/>
    <n v="0"/>
    <n v="0"/>
    <n v="0"/>
    <n v="0"/>
    <x v="0"/>
    <m/>
    <s v="no impacts"/>
    <x v="8"/>
    <s v="no impacts"/>
    <x v="6"/>
    <s v=""/>
  </r>
  <r>
    <s v="Mora-II"/>
    <s v="EXN_032"/>
    <s v="EXTREME-NORD"/>
    <s v="IHS"/>
    <s v="Grid-Gen"/>
    <s v="EXTREME-NORD"/>
    <s v="Mora"/>
    <s v="Huawei"/>
    <n v="0"/>
    <n v="0"/>
    <n v="0"/>
    <n v="0"/>
    <n v="0"/>
    <n v="0"/>
    <n v="0"/>
    <n v="0"/>
    <n v="0"/>
    <n v="0"/>
    <n v="0"/>
    <n v="0"/>
    <n v="0"/>
    <n v="0"/>
    <x v="2"/>
    <m/>
    <s v="no impacts"/>
    <x v="8"/>
    <s v="no impacts"/>
    <x v="6"/>
    <s v=""/>
  </r>
  <r>
    <s v="Garoua-Lidire"/>
    <s v="NRD_075"/>
    <s v="Garoua"/>
    <s v="IHS"/>
    <s v="Grid-Gen"/>
    <s v="NORD"/>
    <s v="Garoua"/>
    <s v="Huawei"/>
    <n v="0"/>
    <n v="0"/>
    <n v="0"/>
    <n v="0"/>
    <n v="0"/>
    <n v="0"/>
    <n v="0"/>
    <n v="0"/>
    <n v="0"/>
    <n v="0"/>
    <n v="0"/>
    <n v="0"/>
    <n v="0"/>
    <n v="0"/>
    <x v="0"/>
    <m/>
    <s v="no impacts"/>
    <x v="8"/>
    <s v="no impacts"/>
    <x v="6"/>
    <s v=""/>
  </r>
  <r>
    <s v="Plateau"/>
    <s v="NRD_002"/>
    <s v="Garoua"/>
    <s v="CAMUSAT"/>
    <s v="Good Grid + Solar + GE"/>
    <s v="NORD"/>
    <s v="Garoua"/>
    <s v="Huawei"/>
    <n v="0"/>
    <n v="0"/>
    <n v="0"/>
    <n v="0"/>
    <n v="0"/>
    <n v="0"/>
    <n v="0"/>
    <n v="0"/>
    <n v="0"/>
    <n v="0"/>
    <n v="0"/>
    <n v="0"/>
    <n v="0"/>
    <n v="0"/>
    <x v="0"/>
    <m/>
    <s v="no impacts"/>
    <x v="8"/>
    <s v="no impacts"/>
    <x v="6"/>
    <s v=""/>
  </r>
  <r>
    <s v="Garoua-Orange"/>
    <s v="NRD_001"/>
    <s v="Garoua"/>
    <s v="OCM/Strategique"/>
    <m/>
    <s v="NORD"/>
    <s v="Garoua"/>
    <s v="Huawei"/>
    <n v="0"/>
    <n v="0"/>
    <n v="0"/>
    <n v="0"/>
    <n v="0"/>
    <n v="0"/>
    <n v="0"/>
    <n v="0"/>
    <n v="0"/>
    <n v="0"/>
    <n v="0"/>
    <n v="0"/>
    <n v="0"/>
    <n v="0"/>
    <x v="0"/>
    <m/>
    <s v="no impacts"/>
    <x v="8"/>
    <s v="no impacts"/>
    <x v="6"/>
    <s v=""/>
  </r>
  <r>
    <s v="Doualare"/>
    <s v="EXN_030"/>
    <s v="Maroua"/>
    <s v="IHS"/>
    <s v="Solar-Grid-Gen"/>
    <s v="EXTREME-NORD"/>
    <s v="Maroua"/>
    <s v="Huawei"/>
    <n v="0"/>
    <n v="0"/>
    <n v="0"/>
    <n v="0"/>
    <n v="0"/>
    <n v="0"/>
    <n v="3.2103140971312641E-3"/>
    <n v="0"/>
    <n v="0"/>
    <n v="0"/>
    <n v="0"/>
    <n v="0"/>
    <n v="0"/>
    <n v="0"/>
    <x v="0"/>
    <m/>
    <s v="no impacts"/>
    <x v="8"/>
    <s v="no impacts"/>
    <x v="6"/>
    <s v=""/>
  </r>
  <r>
    <s v="Katoual-MTN"/>
    <s v="EXN_026"/>
    <s v="EXTREME-NORD"/>
    <s v="IHS"/>
    <s v="Grid-Gen"/>
    <s v="EXTREME-NORD"/>
    <s v="Maroua"/>
    <s v="Huawei"/>
    <n v="0"/>
    <n v="0"/>
    <n v="0"/>
    <n v="0"/>
    <n v="0"/>
    <n v="0"/>
    <n v="0"/>
    <n v="0"/>
    <n v="0"/>
    <n v="0"/>
    <n v="0"/>
    <n v="0"/>
    <n v="0"/>
    <n v="0"/>
    <x v="2"/>
    <m/>
    <s v="no impacts"/>
    <x v="8"/>
    <s v="no impacts"/>
    <x v="6"/>
    <s v=""/>
  </r>
  <r>
    <s v="Gra-Plateau-MTN"/>
    <s v="NRD_035"/>
    <s v="Garoua"/>
    <s v="IHS"/>
    <s v="Grid-Gen"/>
    <s v="NORD"/>
    <s v="Garoua"/>
    <s v="Huawei"/>
    <n v="0"/>
    <n v="0"/>
    <n v="0"/>
    <n v="0"/>
    <n v="0"/>
    <n v="0"/>
    <n v="0"/>
    <n v="0"/>
    <n v="0"/>
    <n v="0"/>
    <n v="0"/>
    <n v="0"/>
    <n v="0"/>
    <n v="0"/>
    <x v="0"/>
    <m/>
    <s v="no impacts"/>
    <x v="8"/>
    <s v="no impacts"/>
    <x v="6"/>
    <s v=""/>
  </r>
  <r>
    <s v="Maroua-Orange"/>
    <s v="EXN_044"/>
    <s v="Maroua"/>
    <s v="CAMUSAT"/>
    <s v="Bad Grid + GE"/>
    <s v="EXTREME-NORD"/>
    <s v="Maroua"/>
    <s v="Huawei"/>
    <n v="0"/>
    <n v="0"/>
    <n v="0"/>
    <n v="0"/>
    <n v="0"/>
    <n v="0"/>
    <n v="4.8154711456968955E-3"/>
    <n v="0"/>
    <n v="0"/>
    <n v="0"/>
    <n v="0"/>
    <n v="0"/>
    <n v="0"/>
    <n v="0"/>
    <x v="0"/>
    <m/>
    <s v="no impacts"/>
    <x v="8"/>
    <s v="no impacts"/>
    <x v="6"/>
    <s v=""/>
  </r>
  <r>
    <s v="Zokok"/>
    <s v="EXN_009"/>
    <s v="Maroua"/>
    <s v="OCM/Strategique"/>
    <m/>
    <s v="EXTREME-NORD"/>
    <s v="Maroua"/>
    <s v="Huawei"/>
    <n v="0"/>
    <n v="0"/>
    <n v="0"/>
    <n v="0"/>
    <n v="0"/>
    <n v="0"/>
    <n v="0"/>
    <n v="0"/>
    <n v="0"/>
    <n v="0"/>
    <n v="0"/>
    <n v="0"/>
    <n v="0"/>
    <n v="0"/>
    <x v="0"/>
    <m/>
    <s v="no impacts"/>
    <x v="8"/>
    <s v="no impacts"/>
    <x v="6"/>
    <s v=""/>
  </r>
  <r>
    <s v="Bafang-Chefferie"/>
    <s v="OST_099"/>
    <s v="OUEST"/>
    <s v="IHS"/>
    <s v="Grid-Gen"/>
    <s v="OUEST"/>
    <s v="Bafang"/>
    <s v="Huawei"/>
    <n v="0"/>
    <n v="0"/>
    <n v="0"/>
    <n v="0"/>
    <n v="0"/>
    <n v="0"/>
    <n v="0"/>
    <n v="0"/>
    <n v="0"/>
    <n v="0"/>
    <n v="0"/>
    <n v="0"/>
    <n v="0"/>
    <n v="0"/>
    <x v="0"/>
    <m/>
    <s v="no impacts"/>
    <x v="8"/>
    <s v="no impacts"/>
    <x v="6"/>
    <s v=""/>
  </r>
  <r>
    <s v="Ngd-burkina-rural"/>
    <s v="ADM_147"/>
    <s v="Ngaoundere"/>
    <s v="CAMUSAT"/>
    <s v="Hybrid Solar - S3"/>
    <s v="ADAMAOUA"/>
    <s v="Ngaoundere"/>
    <s v="Huawei"/>
    <n v="0"/>
    <n v="0"/>
    <n v="0"/>
    <n v="0"/>
    <n v="0"/>
    <n v="0"/>
    <n v="0"/>
    <n v="0"/>
    <n v="0"/>
    <n v="0"/>
    <n v="0"/>
    <n v="0"/>
    <n v="0"/>
    <n v="0"/>
    <x v="0"/>
    <m/>
    <s v="no impacts"/>
    <x v="8"/>
    <s v="no impacts"/>
    <x v="6"/>
    <s v=""/>
  </r>
  <r>
    <s v="Ngd-Baladji"/>
    <s v="ADM_035"/>
    <s v="Ngaoundere"/>
    <s v="IHS"/>
    <s v="Grid-Gen"/>
    <s v="ADAMAOUA"/>
    <s v="Ngaoundere"/>
    <s v="Huawei"/>
    <n v="0"/>
    <n v="0"/>
    <n v="0"/>
    <n v="0"/>
    <n v="0"/>
    <n v="0"/>
    <n v="0"/>
    <n v="0"/>
    <n v="0"/>
    <n v="0"/>
    <n v="0"/>
    <n v="0"/>
    <n v="0"/>
    <n v="0"/>
    <x v="0"/>
    <m/>
    <s v="no impacts"/>
    <x v="8"/>
    <s v="no impacts"/>
    <x v="6"/>
    <s v=""/>
  </r>
  <r>
    <s v="Ngd-Maraba-MTN"/>
    <s v="ADM_167"/>
    <s v="Ngaoundere"/>
    <s v="MTN sharing"/>
    <m/>
    <s v="ADAMAOUA"/>
    <s v="Ngaoundere"/>
    <s v="Huawei"/>
    <n v="0"/>
    <n v="0"/>
    <n v="0"/>
    <n v="0"/>
    <n v="0"/>
    <n v="0"/>
    <n v="0"/>
    <n v="0"/>
    <n v="0"/>
    <n v="0"/>
    <n v="0"/>
    <n v="0"/>
    <n v="0"/>
    <n v="0"/>
    <x v="0"/>
    <m/>
    <s v="no impacts"/>
    <x v="8"/>
    <s v="no impacts"/>
    <x v="6"/>
    <s v=""/>
  </r>
  <r>
    <s v="Ngd-Troua-Mala-II"/>
    <s v="ADM_074"/>
    <s v="Ngaoundere"/>
    <s v="IHS"/>
    <s v="Grid-Gen"/>
    <s v="ADAMAOUA"/>
    <s v="Ngaoundere"/>
    <s v="Huawei"/>
    <n v="0"/>
    <n v="0"/>
    <n v="0"/>
    <n v="0"/>
    <n v="0"/>
    <n v="0"/>
    <n v="0"/>
    <n v="0"/>
    <n v="0"/>
    <n v="0"/>
    <n v="0"/>
    <n v="0"/>
    <n v="0"/>
    <n v="0"/>
    <x v="0"/>
    <m/>
    <s v="no impacts"/>
    <x v="8"/>
    <s v="no impacts"/>
    <x v="6"/>
    <s v=""/>
  </r>
  <r>
    <s v="Ngd-Balam"/>
    <s v="ADM_165"/>
    <s v="Ngaoundere"/>
    <s v="CAMUSAT"/>
    <s v="Hybrid Solar - S1"/>
    <s v="ADAMAOUA"/>
    <s v="Ngaoundere"/>
    <s v="Huawei"/>
    <n v="0"/>
    <n v="0"/>
    <n v="0"/>
    <n v="0"/>
    <n v="0"/>
    <n v="0"/>
    <n v="0"/>
    <n v="0"/>
    <n v="0"/>
    <n v="0"/>
    <n v="0"/>
    <n v="0"/>
    <n v="0"/>
    <n v="0"/>
    <x v="0"/>
    <m/>
    <s v="no impacts"/>
    <x v="8"/>
    <s v="no impacts"/>
    <x v="6"/>
    <s v=""/>
  </r>
  <r>
    <s v="Ngd-La-Gare"/>
    <s v="ADM_002"/>
    <s v="Ngaoundere"/>
    <s v="OCM/Strategique"/>
    <m/>
    <s v="ADAMAOUA"/>
    <s v="Ngaoundere"/>
    <s v="Huawei"/>
    <n v="0"/>
    <n v="0"/>
    <n v="0"/>
    <n v="0"/>
    <n v="0"/>
    <n v="0"/>
    <n v="0"/>
    <n v="0"/>
    <n v="0"/>
    <n v="0"/>
    <n v="0"/>
    <n v="0"/>
    <n v="0"/>
    <n v="0"/>
    <x v="0"/>
    <m/>
    <s v="no impacts"/>
    <x v="8"/>
    <s v="no impacts"/>
    <x v="6"/>
    <s v=""/>
  </r>
  <r>
    <s v="Ngd-Gadamadanga"/>
    <s v="ADM_087"/>
    <s v="Ngaoundere"/>
    <s v="IHS"/>
    <s v="Grid-Gen"/>
    <s v="ADAMAOUA"/>
    <s v="Ngaoundere"/>
    <s v="Huawei"/>
    <n v="0"/>
    <n v="0"/>
    <n v="0"/>
    <n v="0"/>
    <n v="0"/>
    <n v="0"/>
    <n v="0"/>
    <n v="0"/>
    <n v="0"/>
    <n v="0"/>
    <n v="0"/>
    <n v="0"/>
    <n v="0"/>
    <n v="0"/>
    <x v="0"/>
    <m/>
    <s v="no impacts"/>
    <x v="8"/>
    <s v="no impacts"/>
    <x v="6"/>
    <s v=""/>
  </r>
  <r>
    <s v="Ngd-Bamyangal-II-IHS"/>
    <s v="ADM_085"/>
    <s v="Ngaoundere"/>
    <s v="IHS"/>
    <s v="Grid-Gen"/>
    <s v="ADAMAOUA"/>
    <s v="Ngaoundere"/>
    <s v="Huawei"/>
    <n v="0"/>
    <n v="0"/>
    <n v="0"/>
    <n v="0"/>
    <n v="0"/>
    <n v="0"/>
    <n v="0"/>
    <n v="0"/>
    <n v="0"/>
    <n v="0"/>
    <n v="0"/>
    <n v="0"/>
    <n v="0"/>
    <n v="0"/>
    <x v="0"/>
    <m/>
    <s v="no impacts"/>
    <x v="8"/>
    <s v="no impacts"/>
    <x v="6"/>
    <s v=""/>
  </r>
  <r>
    <s v="Palar"/>
    <s v="EXN_055"/>
    <s v="Maroua"/>
    <s v="IHS"/>
    <s v="Grid-Gen"/>
    <s v="EXTREME-NORD"/>
    <s v="Maroua"/>
    <s v="Huawei"/>
    <n v="0"/>
    <n v="0"/>
    <n v="0"/>
    <n v="0"/>
    <n v="0"/>
    <n v="0"/>
    <n v="0"/>
    <n v="0"/>
    <n v="0.90372125342076792"/>
    <n v="0"/>
    <n v="0"/>
    <n v="0"/>
    <n v="0"/>
    <n v="0"/>
    <x v="0"/>
    <m/>
    <s v="no impacts"/>
    <x v="8"/>
    <s v="no impacts"/>
    <x v="6"/>
    <s v=""/>
  </r>
  <r>
    <s v="Ndogp-Nodal"/>
    <s v="LIT_093"/>
    <s v="Douala"/>
    <m/>
    <m/>
    <s v="LITTORAL"/>
    <s v="Douala"/>
    <s v="ZTE"/>
    <n v="0"/>
    <n v="0"/>
    <n v="0"/>
    <n v="0"/>
    <n v="0"/>
    <n v="0"/>
    <n v="0"/>
    <n v="0"/>
    <n v="0"/>
    <n v="0"/>
    <n v="0"/>
    <n v="0"/>
    <n v="0"/>
    <n v="0"/>
    <x v="0"/>
    <m/>
    <s v="no impacts"/>
    <x v="8"/>
    <s v="no impacts"/>
    <x v="6"/>
    <s v=""/>
  </r>
  <r>
    <s v="Logbaba-CAMTEL"/>
    <s v="LIT_253"/>
    <s v="Douala"/>
    <s v="CAMUSAT"/>
    <s v="Good Grid + GE"/>
    <s v="LITTORAL"/>
    <s v="Douala"/>
    <s v="ZTE"/>
    <n v="0"/>
    <n v="0"/>
    <n v="0"/>
    <n v="0"/>
    <n v="0"/>
    <n v="0"/>
    <n v="0"/>
    <n v="0"/>
    <n v="0"/>
    <n v="0"/>
    <n v="0"/>
    <n v="0"/>
    <n v="0"/>
    <n v="0"/>
    <x v="0"/>
    <m/>
    <s v="no impacts"/>
    <x v="8"/>
    <s v="no impacts"/>
    <x v="6"/>
    <s v=""/>
  </r>
  <r>
    <s v="Endoum-Carrefour"/>
    <s v="SUD_108"/>
    <s v="CENTRE"/>
    <m/>
    <m/>
    <s v="SUD"/>
    <s v="Minton"/>
    <s v="NOKIA"/>
    <n v="0"/>
    <n v="0"/>
    <n v="0"/>
    <n v="0"/>
    <n v="0"/>
    <n v="0"/>
    <n v="0"/>
    <n v="0"/>
    <n v="0"/>
    <n v="0"/>
    <n v="0"/>
    <n v="0"/>
    <n v="0"/>
    <n v="0"/>
    <x v="0"/>
    <m/>
    <s v="no impacts"/>
    <x v="8"/>
    <s v="no impacts"/>
    <x v="6"/>
    <s v=""/>
  </r>
  <r>
    <s v="Makary"/>
    <s v="EXN_020"/>
    <s v="EXTREME-NORD"/>
    <s v="IHS"/>
    <s v="Solar-Gen"/>
    <s v="EXTREME-NORD"/>
    <s v="Makary"/>
    <s v="Huawei"/>
    <n v="0"/>
    <n v="0"/>
    <n v="0"/>
    <n v="0"/>
    <n v="0"/>
    <n v="0"/>
    <n v="0"/>
    <n v="0"/>
    <n v="0"/>
    <n v="0"/>
    <n v="0"/>
    <n v="0"/>
    <n v="0"/>
    <n v="0"/>
    <x v="2"/>
    <m/>
    <s v="IHS"/>
    <x v="0"/>
    <s v="Defaut GE &amp; Power Cabinet"/>
    <x v="0"/>
    <s v="4/22/2026 : impacted by   EXN_021_N_Goulfey_G   probleme d'energie U = 47V ||  Action : IHS  RCA   En attente "/>
  </r>
  <r>
    <s v="Pette"/>
    <s v="EXN_039"/>
    <s v="EXTREME-NORD"/>
    <s v="CAMUSAT"/>
    <s v="Hybrid Solar - S3"/>
    <s v="EXTREME-NORD"/>
    <s v="Pette"/>
    <s v="Huawei"/>
    <n v="0"/>
    <n v="0"/>
    <n v="0"/>
    <n v="0"/>
    <n v="0"/>
    <n v="0"/>
    <n v="0"/>
    <n v="0"/>
    <n v="0"/>
    <n v="0"/>
    <n v="0"/>
    <n v="0"/>
    <n v="0"/>
    <n v="0"/>
    <x v="2"/>
    <m/>
    <s v="no impacts"/>
    <x v="8"/>
    <s v="no impacts"/>
    <x v="6"/>
    <s v="(04/22/2026 ocm ran 18h): 20.04.26; ODU available in Douala and will be shipped today, ETA 25/04/2026_x000a_19.04.26; FME sur site et le BO recommande également le remplacement de l'ODU, commande en cours_x000a_18.04.26; MPR FAN is faulty, replacement planned for this 19.04.26..;..;(04/22/2026 ocm ran 15h): 20.04.26; ODU available in Douala and will be shipped today, ETA 25/04/2026_x000a_19.04.26; FME sur site et le BO recommande également le remplacement de l'ODU, commande en cours_x000a_18.04.26; MPR FAN is faulty, replacement planned for this 19.04.26..;..;(04/22/2026 ocm ran 12h): 20.04.26; ODU available in Douala and will be shipped today, ETA 25/04/2026_x000a_19.04.26; FME sur site et le BO recommande également le remplacement de l'ODU, commande en cours_x000a_18.04.26; MPR FAN is faulty, replacement planned for this 19.04.26"/>
  </r>
  <r>
    <s v="Boko-IHS"/>
    <s v="LIT_633"/>
    <s v="Douala"/>
    <s v="IHS"/>
    <s v="Grid-Gen"/>
    <s v="LITTORAL"/>
    <s v="Douala"/>
    <s v="ZTE"/>
    <n v="0"/>
    <n v="0"/>
    <n v="0"/>
    <n v="0"/>
    <n v="0"/>
    <n v="0"/>
    <n v="0"/>
    <n v="0"/>
    <n v="0"/>
    <n v="0"/>
    <n v="0"/>
    <n v="0"/>
    <n v="0"/>
    <n v="0"/>
    <x v="0"/>
    <m/>
    <s v="no impacts"/>
    <x v="8"/>
    <s v="no impacts"/>
    <x v="6"/>
    <s v=""/>
  </r>
  <r>
    <s v="Bonaloka-IHS"/>
    <s v="LIT_156"/>
    <s v="Douala"/>
    <s v="IHS"/>
    <s v="Grid-Gen"/>
    <s v="LITTORAL"/>
    <s v="Douala"/>
    <s v="ZTE"/>
    <n v="0"/>
    <n v="0"/>
    <n v="0"/>
    <n v="0"/>
    <n v="0"/>
    <n v="0"/>
    <n v="0"/>
    <n v="0"/>
    <n v="0"/>
    <n v="0"/>
    <n v="0"/>
    <n v="0"/>
    <n v="0"/>
    <n v="0"/>
    <x v="0"/>
    <m/>
    <s v="no impacts"/>
    <x v="8"/>
    <s v="no impacts"/>
    <x v="6"/>
    <s v=""/>
  </r>
  <r>
    <s v="Logpom-II"/>
    <s v="LIT_274"/>
    <s v="Douala"/>
    <s v="IHS"/>
    <s v="Grid-Gen"/>
    <s v="LITTORAL"/>
    <s v="Douala"/>
    <s v="ZTE"/>
    <n v="0"/>
    <n v="0"/>
    <n v="0"/>
    <n v="0"/>
    <n v="0"/>
    <n v="0"/>
    <n v="0"/>
    <n v="0"/>
    <n v="0"/>
    <n v="0"/>
    <n v="0"/>
    <n v="0"/>
    <n v="0"/>
    <n v="0"/>
    <x v="0"/>
    <m/>
    <s v="no impacts"/>
    <x v="8"/>
    <s v="no impacts"/>
    <x v="6"/>
    <s v=""/>
  </r>
  <r>
    <s v="Soukounga-MTN"/>
    <s v="ADM_030"/>
    <s v="ADAMAOUA"/>
    <s v="IHS"/>
    <s v="Grid-Gen"/>
    <s v="ADAMAOUA"/>
    <s v="Soukounga"/>
    <s v="NOKIA"/>
    <n v="0"/>
    <n v="0"/>
    <n v="0"/>
    <n v="0"/>
    <n v="0"/>
    <n v="0"/>
    <n v="0"/>
    <n v="0"/>
    <n v="0"/>
    <n v="0"/>
    <n v="0"/>
    <n v="0"/>
    <n v="0"/>
    <n v="0"/>
    <x v="0"/>
    <m/>
    <s v="no impacts"/>
    <x v="8"/>
    <s v="no impacts"/>
    <x v="6"/>
    <s v=""/>
  </r>
  <r>
    <s v="Bertoua-Kano"/>
    <s v="EST_032"/>
    <s v="CENTRE"/>
    <s v="IHS"/>
    <s v="Grid-Gen"/>
    <s v="EST"/>
    <s v="Bertoua"/>
    <s v="ZTE"/>
    <n v="0"/>
    <n v="0"/>
    <n v="0"/>
    <n v="0"/>
    <n v="0"/>
    <n v="0"/>
    <n v="0"/>
    <n v="0"/>
    <n v="0"/>
    <n v="0"/>
    <n v="0"/>
    <n v="0"/>
    <n v="0"/>
    <n v="0"/>
    <x v="0"/>
    <m/>
    <s v="no impacts"/>
    <x v="8"/>
    <s v="no impacts"/>
    <x v="6"/>
    <s v=""/>
  </r>
  <r>
    <s v="Bertoua-Bindia-IHS"/>
    <s v="EST_127"/>
    <s v="CENTRE"/>
    <s v="IHS"/>
    <s v="Grid-Gen"/>
    <s v="EST"/>
    <s v="Bertoua"/>
    <s v="ZTE"/>
    <n v="0"/>
    <n v="0"/>
    <n v="0"/>
    <n v="0"/>
    <n v="0"/>
    <n v="0"/>
    <n v="0"/>
    <n v="0"/>
    <n v="0"/>
    <n v="0"/>
    <n v="0"/>
    <n v="0"/>
    <n v="0"/>
    <n v="0"/>
    <x v="0"/>
    <m/>
    <s v="no impacts"/>
    <x v="8"/>
    <s v="no impacts"/>
    <x v="6"/>
    <s v=""/>
  </r>
  <r>
    <s v="EST_001_Z_Bertoua"/>
    <s v="EST_001"/>
    <s v="CENTRE"/>
    <m/>
    <m/>
    <s v="EST"/>
    <s v="Bertoua"/>
    <s v="ZTE"/>
    <n v="0"/>
    <n v="0"/>
    <n v="0"/>
    <n v="0"/>
    <n v="0"/>
    <n v="0"/>
    <n v="0"/>
    <n v="0"/>
    <n v="0"/>
    <n v="0"/>
    <n v="0"/>
    <n v="0"/>
    <n v="0"/>
    <n v="0"/>
    <x v="0"/>
    <m/>
    <s v="no impacts"/>
    <x v="8"/>
    <s v="no impacts"/>
    <x v="6"/>
    <s v=""/>
  </r>
  <r>
    <s v="Nodal"/>
    <s v="CTR_009"/>
    <s v="Yaounde"/>
    <s v="CAMUSAT"/>
    <s v="Good Grid + GE"/>
    <s v="CENTRE"/>
    <s v="Yaounde"/>
    <s v="ZTE"/>
    <n v="0"/>
    <n v="0"/>
    <n v="0"/>
    <n v="0"/>
    <n v="0"/>
    <n v="0"/>
    <n v="0"/>
    <n v="0"/>
    <n v="0"/>
    <n v="0"/>
    <n v="0"/>
    <n v="0"/>
    <n v="0"/>
    <n v="0"/>
    <x v="0"/>
    <m/>
    <s v="no impacts"/>
    <x v="8"/>
    <s v="no impacts"/>
    <x v="6"/>
    <s v=""/>
  </r>
  <r>
    <s v="Mimboman3-IHS"/>
    <s v="CTR_625"/>
    <s v="Yaounde"/>
    <s v="IHS"/>
    <s v="Grid-Gen"/>
    <s v="CENTRE"/>
    <s v="Yaounde"/>
    <s v="ZTE"/>
    <n v="0"/>
    <n v="0"/>
    <n v="0"/>
    <n v="0"/>
    <n v="0"/>
    <n v="0"/>
    <n v="0"/>
    <n v="0"/>
    <n v="0"/>
    <n v="0"/>
    <n v="0"/>
    <n v="0"/>
    <n v="0"/>
    <n v="0"/>
    <x v="0"/>
    <m/>
    <s v="no impacts"/>
    <x v="8"/>
    <s v="no impacts"/>
    <x v="6"/>
    <s v=""/>
  </r>
  <r>
    <s v="Nyom"/>
    <s v="CTR_381"/>
    <s v="Yaounde"/>
    <s v="IHS"/>
    <s v="Grid-Gen"/>
    <s v="CENTRE"/>
    <s v="Yaounde"/>
    <s v="ZTE"/>
    <n v="0"/>
    <n v="0"/>
    <n v="0"/>
    <n v="0"/>
    <n v="0"/>
    <n v="0"/>
    <n v="0"/>
    <n v="0"/>
    <n v="0"/>
    <n v="0"/>
    <n v="0"/>
    <n v="0"/>
    <n v="0"/>
    <n v="0"/>
    <x v="0"/>
    <m/>
    <s v="no impacts"/>
    <x v="8"/>
    <s v="no impacts"/>
    <x v="6"/>
    <s v=""/>
  </r>
  <r>
    <s v="Kribi-Bassiki"/>
    <s v="SUD_071"/>
    <s v="CENTRE"/>
    <s v="CAMUSAT"/>
    <s v="Good Grid no GE - 8h"/>
    <s v="SUD"/>
    <s v="Kribi"/>
    <s v="ZTE"/>
    <n v="0"/>
    <n v="0"/>
    <n v="0"/>
    <n v="0"/>
    <n v="0"/>
    <n v="0"/>
    <n v="0"/>
    <n v="0"/>
    <n v="0"/>
    <n v="0"/>
    <n v="0"/>
    <n v="0"/>
    <n v="0"/>
    <n v="0"/>
    <x v="0"/>
    <m/>
    <s v="no impacts"/>
    <x v="8"/>
    <s v="no impacts"/>
    <x v="6"/>
    <s v=""/>
  </r>
  <r>
    <s v="Boko-Douala"/>
    <s v="LIT_240"/>
    <s v="Douala"/>
    <s v="IHS"/>
    <s v="Grid-Gen"/>
    <s v="LITTORAL"/>
    <s v="Douala"/>
    <s v="ZTE"/>
    <n v="0"/>
    <n v="0"/>
    <n v="0"/>
    <n v="0"/>
    <n v="0"/>
    <n v="0"/>
    <n v="0"/>
    <n v="0"/>
    <n v="0"/>
    <n v="0"/>
    <n v="0"/>
    <n v="0"/>
    <n v="0"/>
    <n v="0"/>
    <x v="0"/>
    <m/>
    <s v="no impacts"/>
    <x v="8"/>
    <s v="no impacts"/>
    <x v="6"/>
    <s v=""/>
  </r>
  <r>
    <s v="Bfsam-Kouogouo"/>
    <s v="OST_065"/>
    <s v="Bafoussam"/>
    <s v="IHS"/>
    <s v="Grid-Gen"/>
    <s v="OUEST"/>
    <s v="Bafoussam"/>
    <s v="Huawei"/>
    <n v="0"/>
    <n v="0"/>
    <n v="0"/>
    <n v="0"/>
    <n v="0"/>
    <n v="0"/>
    <n v="0"/>
    <n v="0"/>
    <n v="0"/>
    <n v="0"/>
    <n v="0"/>
    <n v="0"/>
    <n v="0"/>
    <n v="0"/>
    <x v="0"/>
    <m/>
    <s v="no impacts"/>
    <x v="8"/>
    <s v="no impacts"/>
    <x v="6"/>
    <s v=""/>
  </r>
  <r>
    <s v="Goulourgou"/>
    <s v="EXN_200"/>
    <s v="EXTREME-NORD"/>
    <s v="IHS"/>
    <s v="Hybrid-Gen"/>
    <s v="EXTREME-NORD"/>
    <s v="Kalfou"/>
    <s v="NOKIA"/>
    <n v="0"/>
    <n v="0"/>
    <n v="0"/>
    <n v="0"/>
    <n v="0"/>
    <n v="0"/>
    <n v="0"/>
    <n v="0"/>
    <n v="0"/>
    <n v="0"/>
    <n v="0"/>
    <n v="0"/>
    <n v="0"/>
    <n v="0"/>
    <x v="2"/>
    <m/>
    <s v="no impacts"/>
    <x v="8"/>
    <s v="no impacts"/>
    <x v="6"/>
    <s v=""/>
  </r>
  <r>
    <s v="BICEC-Indoor"/>
    <s v="LIT_700"/>
    <s v="Douala"/>
    <s v="CAMUSAT"/>
    <s v="Good Grid no GE - 8h"/>
    <s v="LITTORAL"/>
    <s v="Douala"/>
    <s v="ZTE"/>
    <n v="0"/>
    <n v="0"/>
    <n v="0"/>
    <n v="0"/>
    <n v="0"/>
    <n v="0"/>
    <n v="0"/>
    <n v="0"/>
    <n v="0"/>
    <n v="0"/>
    <n v="0"/>
    <n v="0"/>
    <n v="0"/>
    <n v="0"/>
    <x v="0"/>
    <m/>
    <s v="no impacts"/>
    <x v="8"/>
    <s v="no impacts"/>
    <x v="6"/>
    <s v=""/>
  </r>
  <r>
    <s v="Lamape"/>
    <s v="OST_027"/>
    <s v="OUEST"/>
    <s v="IHS"/>
    <s v="Grid-Gen"/>
    <s v="OUEST"/>
    <s v="Lamape"/>
    <s v="Huawei"/>
    <n v="0"/>
    <n v="0"/>
    <n v="0"/>
    <n v="0"/>
    <n v="0"/>
    <n v="0"/>
    <n v="0"/>
    <n v="0"/>
    <n v="0"/>
    <n v="0"/>
    <n v="0"/>
    <n v="0"/>
    <n v="0"/>
    <n v="0"/>
    <x v="0"/>
    <m/>
    <s v="no impacts"/>
    <x v="8"/>
    <s v="no impacts"/>
    <x v="6"/>
    <s v=""/>
  </r>
  <r>
    <s v="Bpriso-ASECNA"/>
    <s v="LIT_060"/>
    <s v="Douala"/>
    <s v="IHS"/>
    <s v="Grid-Gen"/>
    <s v="LITTORAL"/>
    <s v="Douala"/>
    <s v="ZTE"/>
    <n v="0"/>
    <n v="0"/>
    <n v="0"/>
    <n v="0"/>
    <n v="0"/>
    <n v="0"/>
    <n v="0"/>
    <n v="0"/>
    <n v="0"/>
    <n v="0"/>
    <n v="0"/>
    <n v="0"/>
    <n v="0"/>
    <n v="0"/>
    <x v="0"/>
    <m/>
    <s v="no impacts"/>
    <x v="8"/>
    <s v="no impacts"/>
    <x v="6"/>
    <s v=""/>
  </r>
  <r>
    <s v="Okolo"/>
    <s v="CTR_213"/>
    <s v="Yaounde"/>
    <s v="IHS"/>
    <s v="Grid-Gen"/>
    <s v="CENTRE"/>
    <s v="Yaounde"/>
    <s v="ZTE"/>
    <n v="0"/>
    <n v="0"/>
    <n v="0"/>
    <n v="0"/>
    <n v="0"/>
    <n v="0"/>
    <n v="0"/>
    <n v="0"/>
    <n v="0"/>
    <n v="0"/>
    <n v="0"/>
    <n v="0"/>
    <n v="0"/>
    <n v="0"/>
    <x v="0"/>
    <m/>
    <s v="no impacts"/>
    <x v="8"/>
    <s v="no impacts"/>
    <x v="6"/>
    <s v=""/>
  </r>
  <r>
    <s v="Koupa-Kagnam"/>
    <s v="OST_114"/>
    <s v="OUEST"/>
    <s v="IHS"/>
    <s v="Grid-Gen"/>
    <s v="OUEST"/>
    <s v="Koupa-Kagnam"/>
    <s v="Huawei"/>
    <n v="0"/>
    <n v="0"/>
    <n v="0"/>
    <n v="0"/>
    <n v="0"/>
    <n v="0"/>
    <n v="0"/>
    <n v="0"/>
    <n v="0"/>
    <n v="0"/>
    <n v="0"/>
    <n v="0"/>
    <n v="0"/>
    <n v="0"/>
    <x v="0"/>
    <m/>
    <s v="no impacts"/>
    <x v="8"/>
    <s v="no impacts"/>
    <x v="6"/>
    <s v=""/>
  </r>
  <r>
    <s v="Rey-Bouba"/>
    <s v="NRD_023"/>
    <s v="NORD"/>
    <s v="IHS"/>
    <s v="Grid-Gen"/>
    <s v="NORD"/>
    <s v="Rey-bouba"/>
    <s v="Huawei"/>
    <n v="0"/>
    <n v="0"/>
    <n v="0"/>
    <n v="0"/>
    <n v="0"/>
    <n v="0"/>
    <n v="0"/>
    <n v="0"/>
    <n v="0"/>
    <n v="0"/>
    <n v="0"/>
    <n v="0"/>
    <n v="0"/>
    <n v="0"/>
    <x v="0"/>
    <m/>
    <s v="no impacts"/>
    <x v="8"/>
    <s v="no impacts"/>
    <x v="6"/>
    <s v=""/>
  </r>
  <r>
    <s v="Tchollire"/>
    <s v="NRD_008"/>
    <s v="NORD"/>
    <s v="IHS"/>
    <s v="Grid-Hybrid-Gen"/>
    <s v="NORD"/>
    <s v="Tchollire"/>
    <s v="Huawei"/>
    <n v="0"/>
    <n v="0"/>
    <n v="0"/>
    <n v="0"/>
    <n v="0"/>
    <n v="0"/>
    <n v="0"/>
    <n v="0"/>
    <n v="0"/>
    <n v="0"/>
    <n v="0"/>
    <n v="0"/>
    <n v="0"/>
    <n v="0"/>
    <x v="0"/>
    <m/>
    <s v="no impacts"/>
    <x v="8"/>
    <s v="no impacts"/>
    <x v="6"/>
    <s v=""/>
  </r>
  <r>
    <s v="Tchollire-Centre"/>
    <s v="NRD_180"/>
    <s v="NORD"/>
    <s v="CAMUSAT"/>
    <s v="HGB"/>
    <s v="NORD"/>
    <s v="Tchollire"/>
    <s v="Huawei"/>
    <n v="0"/>
    <n v="0"/>
    <n v="0"/>
    <n v="0"/>
    <n v="0"/>
    <n v="0"/>
    <n v="0"/>
    <n v="0"/>
    <n v="0"/>
    <n v="0"/>
    <n v="0"/>
    <n v="0"/>
    <n v="0"/>
    <n v="0"/>
    <x v="0"/>
    <m/>
    <s v="no impacts"/>
    <x v="8"/>
    <s v="no impacts"/>
    <x v="6"/>
    <s v="(04/22/2026 cell huawei): 22/04/2026 : Besoin d'analyse BO RAN"/>
  </r>
  <r>
    <s v="Reserve-Benoue"/>
    <s v="NRD_168"/>
    <s v="NORD"/>
    <s v="CAMUSAT"/>
    <s v="Hybrid Solar - S3"/>
    <s v="NORD"/>
    <s v="Reserve Benoue"/>
    <s v="Huawei"/>
    <n v="0"/>
    <n v="0"/>
    <n v="0"/>
    <n v="0"/>
    <n v="0"/>
    <n v="0"/>
    <n v="0"/>
    <n v="0"/>
    <n v="0"/>
    <n v="0"/>
    <n v="0"/>
    <n v="0"/>
    <n v="0"/>
    <n v="0"/>
    <x v="0"/>
    <m/>
    <s v="no impacts"/>
    <x v="8"/>
    <s v="no impacts"/>
    <x v="6"/>
    <s v="(04/22/2026 ocm ran 18h): 20.04.26; ODU MPT MC 8GHZ 3DB20773CB faulty and not available, order done to OCM_x000a_19.04.26; ODU 3DB20773CB faulty, commande en cours_x000a_19.04.26; Besoin d'un FME sur NRD_172_SAKDJE pour vérifier la chaine antennaire de l'ODU 4.3; FME Belo activé pour investigations, ETA=17H UTC..;..;(04/22/2026 ocm ran 15h): 20.04.26; ODU MPT MC 8GHZ 3DB20773CB faulty and not available, order done to OCM_x000a_19.04.26; ODU 3DB20773CB faulty, commande en cours_x000a_19.04.26; Besoin d'un FME sur NRD_172_SAKDJE pour vérifier la chaine antennaire de l'ODU 4.3; FME Belo activé pour investigations, ETA=17H UTC..;..;(04/22/2026 ocm ran 12h): 20.04.26; ODU MPT MC 8GHZ 3DB20773CB faulty and not available, order done to OCM_x000a_19.04.26; ODU 3DB20773CB faulty, commande en cours_x000a_19.04.26; Besoin d'un FME sur NRD_172_SAKDJE pour vérifier la chaine antennaire de l'ODU 4.3; FME Belo activé pour investigations, ETA=17H UTC"/>
  </r>
  <r>
    <s v="Poli-Ville-IHS"/>
    <s v="NRD_119"/>
    <s v="NORD"/>
    <s v="IHS"/>
    <s v="Grid-Gen"/>
    <s v="NORD"/>
    <s v="Poli"/>
    <s v="Huawei"/>
    <n v="0"/>
    <n v="0"/>
    <n v="0"/>
    <n v="0"/>
    <n v="0"/>
    <n v="0"/>
    <n v="0"/>
    <n v="0"/>
    <n v="0"/>
    <n v="0"/>
    <n v="0"/>
    <n v="0"/>
    <n v="0"/>
    <n v="0"/>
    <x v="0"/>
    <m/>
    <s v="no impacts"/>
    <x v="8"/>
    <s v="no impacts"/>
    <x v="6"/>
    <s v=""/>
  </r>
  <r>
    <s v="Bangam-IHS"/>
    <s v="OST_211"/>
    <s v="OUEST"/>
    <s v="IHS"/>
    <s v="Grid-Gen"/>
    <s v="OUEST"/>
    <s v="Bangam"/>
    <s v="Huawei"/>
    <n v="0"/>
    <n v="0"/>
    <n v="0"/>
    <n v="0"/>
    <n v="0"/>
    <n v="0"/>
    <n v="0"/>
    <n v="0"/>
    <n v="0"/>
    <n v="0"/>
    <n v="0"/>
    <n v="0"/>
    <n v="0"/>
    <n v="0"/>
    <x v="0"/>
    <m/>
    <s v="no impacts"/>
    <x v="8"/>
    <s v="no impacts"/>
    <x v="6"/>
    <s v=""/>
  </r>
  <r>
    <s v="Gouna"/>
    <s v="NRD_031"/>
    <s v="NORD"/>
    <s v="IHS"/>
    <s v="Solar-Gen"/>
    <s v="NORD"/>
    <s v="Gouna"/>
    <s v="Huawei"/>
    <n v="0"/>
    <n v="0"/>
    <n v="0"/>
    <n v="0"/>
    <n v="0"/>
    <n v="0"/>
    <n v="0"/>
    <n v="0"/>
    <n v="0"/>
    <n v="0"/>
    <n v="0"/>
    <n v="0"/>
    <n v="0"/>
    <n v="0"/>
    <x v="0"/>
    <m/>
    <s v="no impacts"/>
    <x v="8"/>
    <s v="no impacts"/>
    <x v="6"/>
    <s v=""/>
  </r>
  <r>
    <s v="Magba"/>
    <s v="OST_023"/>
    <s v="OUEST"/>
    <s v="ESCO"/>
    <s v="Bad Grid + Solar + GE"/>
    <s v="OUEST"/>
    <s v="Magba"/>
    <s v="Huawei"/>
    <n v="0"/>
    <n v="0"/>
    <n v="0"/>
    <n v="0"/>
    <n v="0"/>
    <n v="0"/>
    <n v="0"/>
    <n v="0"/>
    <n v="0"/>
    <n v="0"/>
    <n v="0"/>
    <n v="0"/>
    <n v="0"/>
    <n v="0"/>
    <x v="0"/>
    <m/>
    <s v="no impacts"/>
    <x v="8"/>
    <s v="no impacts"/>
    <x v="6"/>
    <s v=""/>
  </r>
  <r>
    <s v="Badankali-IHS"/>
    <s v="NRD_107"/>
    <s v="NORD"/>
    <s v="IHS"/>
    <s v="Hybrid-Gen"/>
    <s v="NORD"/>
    <s v="Badankali"/>
    <s v="Huawei"/>
    <n v="0"/>
    <n v="0"/>
    <n v="0"/>
    <n v="0"/>
    <n v="0"/>
    <n v="0"/>
    <n v="0"/>
    <n v="0"/>
    <n v="0"/>
    <n v="0"/>
    <n v="0"/>
    <n v="0"/>
    <n v="0"/>
    <n v="0"/>
    <x v="0"/>
    <m/>
    <s v="no impacts"/>
    <x v="8"/>
    <s v="no impacts"/>
    <x v="6"/>
    <s v=""/>
  </r>
  <r>
    <s v="Sakdje"/>
    <s v="NRD_172"/>
    <s v="NORD"/>
    <s v="CAMUSAT"/>
    <s v="Hybrid Solar - S3"/>
    <s v="NORD"/>
    <s v="Sakdje"/>
    <s v="Huawei"/>
    <n v="0"/>
    <n v="0"/>
    <n v="0"/>
    <n v="0"/>
    <n v="0"/>
    <n v="0"/>
    <n v="0"/>
    <n v="0"/>
    <n v="0"/>
    <n v="0"/>
    <n v="0"/>
    <n v="0"/>
    <n v="0"/>
    <n v="0"/>
    <x v="0"/>
    <m/>
    <s v="no impacts"/>
    <x v="8"/>
    <s v="no impacts"/>
    <x v="6"/>
    <s v=""/>
  </r>
  <r>
    <s v="Pitchoumba"/>
    <s v="NRD_171"/>
    <s v="NORD"/>
    <s v="CAMUSAT"/>
    <s v="Hybrid Solar - S3"/>
    <s v="NORD"/>
    <s v="PITCHOUMBA"/>
    <s v="Huawei"/>
    <n v="0"/>
    <n v="0"/>
    <n v="0"/>
    <n v="0"/>
    <n v="0"/>
    <n v="0"/>
    <n v="0"/>
    <n v="0"/>
    <n v="0"/>
    <n v="0"/>
    <n v="0"/>
    <n v="0"/>
    <n v="0"/>
    <n v="0"/>
    <x v="0"/>
    <m/>
    <s v="no impacts"/>
    <x v="8"/>
    <s v="no impacts"/>
    <x v="6"/>
    <s v=""/>
  </r>
  <r>
    <s v="Mbaka"/>
    <s v="ADM_161"/>
    <s v="ADAMAOUA"/>
    <s v="CAMUSAT"/>
    <s v="Hybrid Solar - S3"/>
    <s v="ADAMAOUA"/>
    <s v="Mbaka"/>
    <s v="Huawei"/>
    <n v="0"/>
    <n v="0"/>
    <n v="0"/>
    <n v="0"/>
    <n v="0"/>
    <n v="0"/>
    <n v="0"/>
    <n v="0"/>
    <n v="0"/>
    <n v="0"/>
    <n v="0"/>
    <n v="0"/>
    <n v="0"/>
    <n v="0"/>
    <x v="0"/>
    <m/>
    <s v="no impacts"/>
    <x v="8"/>
    <s v="no impacts"/>
    <x v="6"/>
    <s v=""/>
  </r>
  <r>
    <s v="Lagdo-Marche"/>
    <s v="NRD_077"/>
    <s v="NORD"/>
    <s v="IHS"/>
    <s v="Grid-Gen"/>
    <s v="NORD"/>
    <s v="Lagdo"/>
    <s v="Huawei"/>
    <n v="0"/>
    <n v="0"/>
    <n v="0"/>
    <n v="0"/>
    <n v="0"/>
    <n v="0"/>
    <n v="0"/>
    <n v="0"/>
    <n v="0"/>
    <n v="0"/>
    <n v="0"/>
    <n v="0"/>
    <n v="0"/>
    <n v="0"/>
    <x v="0"/>
    <m/>
    <s v="no impacts"/>
    <x v="8"/>
    <s v="no impacts"/>
    <x v="6"/>
    <s v="(04/22/2026 hourly IHS):-Fme is on the way ETA = 04:30 Am"/>
  </r>
  <r>
    <s v="Lagdo"/>
    <s v="NRD_012"/>
    <s v="NORD"/>
    <s v="IHS"/>
    <s v="Grid-Gen"/>
    <s v="NORD"/>
    <s v="Lagdo"/>
    <s v="Huawei"/>
    <n v="0"/>
    <n v="0"/>
    <n v="0"/>
    <n v="0"/>
    <n v="0"/>
    <n v="0"/>
    <n v="0"/>
    <n v="0"/>
    <n v="0"/>
    <n v="0"/>
    <n v="0"/>
    <n v="0"/>
    <n v="0"/>
    <n v="0"/>
    <x v="0"/>
    <m/>
    <s v="no impacts"/>
    <x v="8"/>
    <s v="no impacts"/>
    <x v="6"/>
    <s v=""/>
  </r>
  <r>
    <s v="Djarako"/>
    <s v="NRD_030"/>
    <s v="NORD"/>
    <s v="IHS"/>
    <s v="Gen Only"/>
    <s v="NORD"/>
    <s v="Djarako"/>
    <s v="Huawei"/>
    <n v="0"/>
    <n v="0"/>
    <n v="0"/>
    <n v="0"/>
    <n v="0"/>
    <n v="0"/>
    <n v="0"/>
    <n v="0"/>
    <n v="0"/>
    <n v="0"/>
    <n v="0"/>
    <n v="0"/>
    <n v="0"/>
    <n v="0"/>
    <x v="0"/>
    <m/>
    <s v="no impacts"/>
    <x v="8"/>
    <s v="no impacts"/>
    <x v="6"/>
    <s v=""/>
  </r>
  <r>
    <s v="Lara"/>
    <s v="EXN_102"/>
    <s v="EXTREME-NORD"/>
    <s v="IHS"/>
    <s v="Grid-Gen"/>
    <s v="EXTREME-NORD"/>
    <s v="Lara"/>
    <s v="Huawei"/>
    <n v="0"/>
    <n v="0"/>
    <n v="0"/>
    <n v="0"/>
    <n v="0"/>
    <n v="0"/>
    <n v="0"/>
    <n v="0"/>
    <n v="0"/>
    <n v="0"/>
    <n v="0"/>
    <n v="0"/>
    <n v="0"/>
    <n v="0"/>
    <x v="2"/>
    <m/>
    <s v="no impacts"/>
    <x v="8"/>
    <s v="no impacts"/>
    <x v="6"/>
    <s v=""/>
  </r>
  <r>
    <s v="Mada-IHS"/>
    <s v="EXN_223"/>
    <s v="EXTREME-NORD"/>
    <s v="IHS"/>
    <s v="Gen Only"/>
    <s v="EXTREME-NORD"/>
    <s v="Mada"/>
    <s v="Huawei"/>
    <n v="0"/>
    <n v="0"/>
    <n v="0"/>
    <n v="0"/>
    <n v="0"/>
    <n v="0"/>
    <n v="0"/>
    <n v="0"/>
    <n v="0"/>
    <n v="0"/>
    <n v="0"/>
    <n v="0"/>
    <n v="0"/>
    <n v="0"/>
    <x v="2"/>
    <m/>
    <s v="no impacts"/>
    <x v="8"/>
    <s v="no impacts"/>
    <x v="6"/>
    <s v="04/22/2026 : impacted by Mada-IHS_U_EXN_223  ,  RCA: A déterminer / sans action || up sans action..;..;(04/22/2026 hourly IHS):-FME Desire is managing with level 0"/>
  </r>
  <r>
    <s v="Mbengwi-Mile17-IHS"/>
    <s v="NRO_144"/>
    <s v="NORD-OUEST"/>
    <m/>
    <m/>
    <s v="NORD-OUEST"/>
    <s v="Mbengwi"/>
    <s v="Huawei"/>
    <n v="0"/>
    <n v="0"/>
    <n v="0"/>
    <n v="0"/>
    <n v="0"/>
    <n v="0"/>
    <n v="0"/>
    <n v="0"/>
    <n v="0"/>
    <n v="0"/>
    <n v="0"/>
    <n v="0"/>
    <n v="0"/>
    <n v="0"/>
    <x v="2"/>
    <m/>
    <s v="no impacts"/>
    <x v="8"/>
    <s v="no impacts"/>
    <x v="6"/>
    <s v="(04/22/2026 ocm ran 12h): 22.04.26; Red zone and access negotiations ongoing_x000a_22.04.26; Link Mbengwi&lt;&gt;Mbengwi-Mile17 to realign to gain at leat 30 dbm; "/>
  </r>
  <r>
    <s v="Dargala-New"/>
    <s v="EXN_190"/>
    <s v="EXTREME-NORD"/>
    <s v="IHS"/>
    <s v="Grid-Gen"/>
    <s v="EXTREME-NORD"/>
    <s v="Dargala"/>
    <s v="Huawei"/>
    <n v="0"/>
    <n v="0"/>
    <n v="0"/>
    <n v="0"/>
    <n v="0"/>
    <n v="0"/>
    <n v="0"/>
    <n v="0"/>
    <n v="0"/>
    <n v="0"/>
    <n v="0"/>
    <n v="0"/>
    <n v="0"/>
    <n v="0"/>
    <x v="2"/>
    <m/>
    <s v="no impacts"/>
    <x v="8"/>
    <s v="no impacts"/>
    <x v="6"/>
    <s v="04/22/2026 : impacted by   EXN_038_H_Moulvouday,  Congestion de la liaison Kalfou - Guidiguis / Retour à la normale aprés la busy Hour"/>
  </r>
  <r>
    <s v="Pouss-New"/>
    <s v="EXN_189"/>
    <s v="EXTREME-NORD"/>
    <s v="IHS"/>
    <s v="Grid-Hybrid-Gen"/>
    <s v="EXTREME-NORD"/>
    <s v="Pouss"/>
    <s v="Huawei"/>
    <n v="0"/>
    <n v="0"/>
    <n v="0"/>
    <n v="0"/>
    <n v="0"/>
    <n v="0"/>
    <n v="0"/>
    <n v="0"/>
    <n v="0"/>
    <n v="0"/>
    <n v="0"/>
    <n v="0"/>
    <n v="0"/>
    <n v="0"/>
    <x v="2"/>
    <m/>
    <s v="no impacts"/>
    <x v="8"/>
    <s v="no impacts"/>
    <x v="6"/>
    <s v=""/>
  </r>
  <r>
    <s v="Waza"/>
    <s v="EXN_033"/>
    <s v="EXTREME-NORD"/>
    <s v="IHS"/>
    <s v="Grid-Hybrid-Gen"/>
    <s v="EXTREME-NORD"/>
    <s v="Waza"/>
    <s v="NOKIA"/>
    <n v="0"/>
    <n v="0"/>
    <n v="0"/>
    <n v="0"/>
    <n v="0"/>
    <n v="0"/>
    <n v="0"/>
    <n v="0"/>
    <n v="0"/>
    <n v="0"/>
    <n v="0"/>
    <n v="0"/>
    <n v="0"/>
    <n v="0"/>
    <x v="2"/>
    <m/>
    <s v="no impacts"/>
    <x v="8"/>
    <s v="no impacts"/>
    <x v="6"/>
    <s v=""/>
  </r>
  <r>
    <s v="DOUBLE-IHS"/>
    <s v="EXN_109"/>
    <s v="EXTREME-NORD"/>
    <s v="IHS"/>
    <s v="Grid-Gen"/>
    <s v="EXTREME-NORD"/>
    <s v="Double(Djakaramani)"/>
    <s v="Huawei"/>
    <n v="0"/>
    <n v="0"/>
    <n v="0"/>
    <n v="0"/>
    <n v="0"/>
    <n v="0"/>
    <n v="0"/>
    <n v="0"/>
    <n v="0"/>
    <n v="0"/>
    <n v="0"/>
    <n v="0"/>
    <n v="0"/>
    <n v="0"/>
    <x v="2"/>
    <m/>
    <s v="no impacts"/>
    <x v="8"/>
    <s v="no impacts"/>
    <x v="6"/>
    <s v=""/>
  </r>
  <r>
    <s v="Bonawon"/>
    <s v="LIT_400"/>
    <s v="Douala"/>
    <s v="IHS"/>
    <s v="Grid-Gen"/>
    <s v="LITTORAL"/>
    <s v="Douala"/>
    <s v="ZTE"/>
    <n v="0"/>
    <n v="0"/>
    <n v="0"/>
    <n v="0"/>
    <n v="0"/>
    <n v="0"/>
    <n v="0"/>
    <n v="0"/>
    <n v="0"/>
    <n v="0"/>
    <n v="0"/>
    <n v="0"/>
    <n v="0"/>
    <n v="0"/>
    <x v="0"/>
    <m/>
    <s v="no impacts"/>
    <x v="8"/>
    <s v="no impacts"/>
    <x v="6"/>
    <s v=""/>
  </r>
  <r>
    <s v="Bonaminkano-IHS"/>
    <s v="LIT_130"/>
    <s v="Douala"/>
    <s v="IHS"/>
    <s v="Grid-Gen"/>
    <s v="LITTORAL"/>
    <s v="Douala"/>
    <s v="ZTE"/>
    <n v="0"/>
    <n v="0"/>
    <n v="0"/>
    <n v="0"/>
    <n v="0"/>
    <n v="0"/>
    <n v="0"/>
    <n v="0"/>
    <n v="0"/>
    <n v="0"/>
    <n v="0"/>
    <n v="0"/>
    <n v="0"/>
    <n v="0"/>
    <x v="0"/>
    <m/>
    <s v="no impacts"/>
    <x v="8"/>
    <s v="no impacts"/>
    <x v="6"/>
    <s v=""/>
  </r>
  <r>
    <s v="Mbalmayo-Oyack"/>
    <s v="CTR_493"/>
    <s v="CENTRE"/>
    <s v="IHS"/>
    <s v="Grid-Gen"/>
    <s v="CENTRE"/>
    <s v="Mbalmayo"/>
    <s v="ZTE"/>
    <n v="0"/>
    <n v="0"/>
    <n v="0"/>
    <n v="0"/>
    <n v="0"/>
    <n v="0"/>
    <n v="0"/>
    <n v="0"/>
    <n v="0"/>
    <n v="0"/>
    <n v="0"/>
    <n v="0"/>
    <n v="0"/>
    <n v="0"/>
    <x v="0"/>
    <m/>
    <s v="no impacts"/>
    <x v="8"/>
    <s v="no impacts"/>
    <x v="6"/>
    <s v=""/>
  </r>
  <r>
    <s v="Massangam"/>
    <s v="OST_057"/>
    <s v="OUEST"/>
    <s v="IHS"/>
    <s v="Solar-Grid-Gen"/>
    <s v="OUEST"/>
    <s v="Massangam"/>
    <s v="Huawei"/>
    <n v="0"/>
    <n v="0"/>
    <n v="0"/>
    <n v="0"/>
    <n v="0"/>
    <n v="0"/>
    <n v="0"/>
    <n v="0"/>
    <n v="0"/>
    <n v="0"/>
    <n v="0"/>
    <n v="0"/>
    <n v="0"/>
    <n v="0"/>
    <x v="0"/>
    <m/>
    <s v="no impacts"/>
    <x v="8"/>
    <s v="no impacts"/>
    <x v="6"/>
    <s v=""/>
  </r>
  <r>
    <s v="Oyak"/>
    <s v="LIT_222"/>
    <s v="Douala"/>
    <s v="IHS"/>
    <s v="Grid-Gen"/>
    <s v="LITTORAL"/>
    <s v="Douala"/>
    <s v="ZTE"/>
    <n v="0"/>
    <n v="0"/>
    <n v="0"/>
    <n v="0"/>
    <n v="0"/>
    <n v="0"/>
    <n v="0"/>
    <n v="0"/>
    <n v="0"/>
    <n v="0"/>
    <n v="0"/>
    <n v="0"/>
    <n v="0"/>
    <n v="0"/>
    <x v="0"/>
    <m/>
    <s v="no impacts"/>
    <x v="8"/>
    <s v="no impacts"/>
    <x v="6"/>
    <s v=""/>
  </r>
  <r>
    <s v="Mayo-kaba-IHS"/>
    <s v="EXN_162"/>
    <s v="EXTREME-NORD"/>
    <s v="IHS"/>
    <s v="Hybrid-Gen"/>
    <s v="EXTREME-NORD"/>
    <s v="Mayo-Kaba "/>
    <s v="Huawei"/>
    <n v="0"/>
    <n v="0"/>
    <n v="0"/>
    <n v="0"/>
    <n v="0"/>
    <n v="0"/>
    <n v="0"/>
    <n v="0"/>
    <n v="0"/>
    <n v="0"/>
    <n v="0"/>
    <n v="0"/>
    <n v="0"/>
    <n v="0"/>
    <x v="2"/>
    <m/>
    <s v="no impacts"/>
    <x v="8"/>
    <s v="no impacts"/>
    <x v="6"/>
    <s v=""/>
  </r>
  <r>
    <s v="Doumo-IHS"/>
    <s v="EXN_165"/>
    <s v="EXTREME-NORD"/>
    <s v="IHS"/>
    <s v="Hybrid-Gen"/>
    <s v="EXTREME-NORD"/>
    <s v="Doumo"/>
    <s v="Huawei"/>
    <n v="0"/>
    <n v="0"/>
    <n v="0"/>
    <n v="0"/>
    <n v="0"/>
    <n v="0"/>
    <n v="0"/>
    <n v="0"/>
    <n v="0"/>
    <n v="0"/>
    <n v="0"/>
    <n v="0"/>
    <n v="0"/>
    <n v="0"/>
    <x v="2"/>
    <m/>
    <s v="no impacts"/>
    <x v="8"/>
    <s v="no impacts"/>
    <x v="6"/>
    <s v=""/>
  </r>
  <r>
    <s v="Ouro-Zangui"/>
    <s v="EXN_199"/>
    <s v="EXTREME-NORD"/>
    <s v="IHS"/>
    <s v="Hybrid-Gen"/>
    <s v="EXTREME-NORD"/>
    <s v="Ouro Zangui"/>
    <s v="Huawei"/>
    <n v="0"/>
    <n v="0"/>
    <n v="0"/>
    <n v="0"/>
    <n v="0"/>
    <n v="0"/>
    <n v="0"/>
    <n v="0"/>
    <n v="0"/>
    <n v="0"/>
    <n v="0"/>
    <n v="0"/>
    <n v="0"/>
    <n v="0"/>
    <x v="2"/>
    <m/>
    <s v="no impacts"/>
    <x v="8"/>
    <s v="no impacts"/>
    <x v="6"/>
    <s v="04/22/2026 : impacted by   EXN_038_H_Moulvouday,  Congestion de la liaison Kalfou - Guidiguis / Retour à la normale aprés la busy Hour"/>
  </r>
  <r>
    <s v="Moulvouday"/>
    <s v="EXN_038"/>
    <s v="EXTREME-NORD"/>
    <s v="IHS"/>
    <s v="Solar-Gen"/>
    <s v="EXTREME-NORD"/>
    <s v="Moulvoudaye"/>
    <s v="Huawei"/>
    <n v="0"/>
    <n v="0"/>
    <n v="0"/>
    <n v="0"/>
    <n v="0"/>
    <n v="0"/>
    <n v="0"/>
    <n v="0"/>
    <n v="0"/>
    <n v="0"/>
    <n v="0"/>
    <n v="0"/>
    <n v="0"/>
    <n v="0"/>
    <x v="2"/>
    <m/>
    <s v="no impacts"/>
    <x v="8"/>
    <s v="no impacts"/>
    <x v="6"/>
    <s v="04/22/2026 : impacted by   EXN_038_H_Moulvouday,  Congestion de la liaison Kalfou - Guidiguis / Retour à la normale aprés la busy Hour"/>
  </r>
  <r>
    <s v="Maltam"/>
    <s v="EXN_035"/>
    <s v="EXTREME-NORD"/>
    <s v="IHS"/>
    <s v="Solar-Gen"/>
    <s v="EXTREME-NORD"/>
    <s v="Maltam"/>
    <s v="NOKIA"/>
    <n v="0"/>
    <n v="0"/>
    <n v="0"/>
    <n v="0"/>
    <n v="0"/>
    <n v="0"/>
    <n v="0"/>
    <n v="0"/>
    <n v="0"/>
    <n v="0"/>
    <n v="0"/>
    <n v="0"/>
    <n v="0"/>
    <n v="0"/>
    <x v="2"/>
    <m/>
    <s v="no impacts"/>
    <x v="8"/>
    <s v="no impacts"/>
    <x v="6"/>
    <s v=""/>
  </r>
  <r>
    <s v="Gagadje"/>
    <s v="EXN_209"/>
    <s v="EXTREME-NORD"/>
    <s v="CAMUSAT"/>
    <s v="Hybrid Solar - S3"/>
    <s v="EXTREME-NORD"/>
    <s v="Mindif"/>
    <s v="Huawei"/>
    <n v="0"/>
    <n v="0"/>
    <n v="0"/>
    <n v="0"/>
    <n v="0"/>
    <n v="0"/>
    <n v="0"/>
    <n v="0"/>
    <n v="0"/>
    <n v="0"/>
    <n v="0"/>
    <n v="0"/>
    <n v="0"/>
    <n v="0"/>
    <x v="2"/>
    <m/>
    <s v="no impacts"/>
    <x v="8"/>
    <s v="no impacts"/>
    <x v="6"/>
    <s v="04/22/2026 : impacted by   EXN_038_H_Moulvouday,  Congestion de la liaison Kalfou - Guidiguis / Retour à la normale aprés la busy Hour..;..;(04/22/2026 ocm ran 18h): Power status check ongoing"/>
  </r>
  <r>
    <s v="Gabarairou"/>
    <s v="EXN_210"/>
    <s v="EXTREME-NORD"/>
    <s v="IHS"/>
    <s v="Hybrid-Gen"/>
    <s v="EXTREME-NORD"/>
    <s v="Moulvoudaye"/>
    <s v="Huawei"/>
    <n v="0"/>
    <n v="0"/>
    <n v="0"/>
    <n v="0"/>
    <n v="0"/>
    <n v="0"/>
    <n v="0"/>
    <n v="0"/>
    <n v="0"/>
    <n v="0"/>
    <n v="0"/>
    <n v="0"/>
    <n v="0"/>
    <n v="0"/>
    <x v="2"/>
    <m/>
    <s v="no impacts"/>
    <x v="8"/>
    <s v="no impacts"/>
    <x v="6"/>
    <s v="04/22/2026 : impacted by   EXN_038_H_Moulvouday,  Congestion de la liaison Kalfou - Guidiguis / Retour à la normale aprés la busy Hour"/>
  </r>
  <r>
    <s v="Chevreuil"/>
    <s v="LIT_018"/>
    <s v="Douala"/>
    <s v="IHS"/>
    <s v="Grid-Gen"/>
    <s v="LITTORAL"/>
    <s v="Douala"/>
    <s v="ZTE"/>
    <n v="0"/>
    <n v="0"/>
    <n v="0"/>
    <n v="0"/>
    <n v="0"/>
    <n v="0"/>
    <n v="0"/>
    <n v="0"/>
    <n v="0"/>
    <n v="0"/>
    <n v="0"/>
    <n v="0"/>
    <n v="0"/>
    <n v="0"/>
    <x v="0"/>
    <m/>
    <s v="no impacts"/>
    <x v="8"/>
    <s v="no impacts"/>
    <x v="6"/>
    <s v=""/>
  </r>
  <r>
    <s v="Tiko"/>
    <s v="SUO_004"/>
    <s v="SUD-OUEST"/>
    <s v="IHS"/>
    <s v="Grid-Gen"/>
    <s v="SUD-OUEST"/>
    <s v="Tiko"/>
    <s v="Huawei"/>
    <n v="0"/>
    <n v="0"/>
    <n v="0"/>
    <n v="0"/>
    <n v="0"/>
    <n v="0"/>
    <n v="0"/>
    <n v="0"/>
    <n v="0"/>
    <n v="0"/>
    <n v="0"/>
    <n v="0"/>
    <n v="0"/>
    <n v="0"/>
    <x v="2"/>
    <m/>
    <s v="no impacts"/>
    <x v="8"/>
    <s v="no impacts"/>
    <x v="6"/>
    <s v=""/>
  </r>
  <r>
    <s v="Torock-IHS"/>
    <s v="EXN_178"/>
    <s v="EXTREME-NORD"/>
    <s v="IHS"/>
    <s v="Solar-Grid-Gen"/>
    <s v="EXTREME-NORD"/>
    <s v="Torock"/>
    <s v="Huawei"/>
    <n v="0"/>
    <n v="0"/>
    <n v="0"/>
    <n v="0"/>
    <n v="0"/>
    <n v="0"/>
    <n v="0"/>
    <n v="0"/>
    <n v="0"/>
    <n v="0"/>
    <n v="0"/>
    <n v="0"/>
    <n v="0"/>
    <n v="0"/>
    <x v="2"/>
    <m/>
    <s v="no impacts"/>
    <x v="8"/>
    <s v="no impacts"/>
    <x v="6"/>
    <s v=""/>
  </r>
  <r>
    <s v="Bfsam-Eveche-Carrefour"/>
    <s v="OST_066"/>
    <s v="Bafoussam"/>
    <s v="IHS"/>
    <s v="Grid-Gen"/>
    <s v="OUEST"/>
    <s v="Bafoussam"/>
    <s v="Huawei"/>
    <n v="0"/>
    <n v="0"/>
    <n v="0"/>
    <n v="0"/>
    <n v="0"/>
    <n v="0"/>
    <n v="0"/>
    <n v="0"/>
    <n v="0"/>
    <n v="0"/>
    <n v="0"/>
    <n v="0"/>
    <n v="0"/>
    <n v="0"/>
    <x v="0"/>
    <m/>
    <s v="no impacts"/>
    <x v="8"/>
    <s v="no impacts"/>
    <x v="6"/>
    <s v=""/>
  </r>
  <r>
    <s v="Mendong"/>
    <s v="CTR_025"/>
    <s v="Yaounde"/>
    <s v="IHS"/>
    <s v="Grid-Gen"/>
    <s v="CENTRE"/>
    <s v="Yaounde"/>
    <s v="ZTE"/>
    <n v="0"/>
    <n v="0"/>
    <n v="0"/>
    <n v="0"/>
    <n v="0"/>
    <n v="0"/>
    <n v="9.2742407250458962E-3"/>
    <n v="0"/>
    <n v="3.4859552325266199"/>
    <n v="0"/>
    <n v="0"/>
    <n v="0"/>
    <n v="0"/>
    <n v="0"/>
    <x v="0"/>
    <m/>
    <s v="no impacts"/>
    <x v="8"/>
    <s v="no impacts"/>
    <x v="6"/>
    <s v=""/>
  </r>
  <r>
    <s v="Bilongue"/>
    <s v="LIT_425"/>
    <s v="Douala"/>
    <s v="IHS"/>
    <s v="Grid-Gen"/>
    <s v="LITTORAL"/>
    <s v="Douala"/>
    <s v="ZTE"/>
    <n v="0"/>
    <n v="0"/>
    <n v="0"/>
    <n v="0"/>
    <n v="0"/>
    <n v="0"/>
    <n v="0"/>
    <n v="0"/>
    <n v="0.4585755336968832"/>
    <n v="0"/>
    <n v="0"/>
    <n v="0"/>
    <n v="0"/>
    <n v="0"/>
    <x v="0"/>
    <m/>
    <s v="no impacts"/>
    <x v="8"/>
    <s v="no impacts"/>
    <x v="6"/>
    <s v=""/>
  </r>
  <r>
    <s v="Olembe-CAMTEL"/>
    <s v="CTR_861"/>
    <s v="Yaounde"/>
    <m/>
    <m/>
    <s v="CENTRE"/>
    <s v="Yaounde"/>
    <s v="ZTE"/>
    <n v="0"/>
    <n v="0"/>
    <n v="0"/>
    <n v="0"/>
    <n v="0"/>
    <n v="0"/>
    <n v="0"/>
    <n v="0"/>
    <n v="0"/>
    <n v="0"/>
    <n v="0"/>
    <n v="0"/>
    <n v="0"/>
    <n v="0"/>
    <x v="0"/>
    <m/>
    <s v="no impacts"/>
    <x v="8"/>
    <s v="no impacts"/>
    <x v="6"/>
    <s v=""/>
  </r>
  <r>
    <s v="Crf-Nkolbisson"/>
    <s v="CTR_256"/>
    <s v="Yaounde"/>
    <s v="IHS"/>
    <s v="Grid-Gen"/>
    <s v="CENTRE"/>
    <s v="Yaounde"/>
    <s v="ZTE"/>
    <n v="0.18874863383300125"/>
    <n v="0"/>
    <n v="0"/>
    <n v="0"/>
    <n v="0"/>
    <n v="0"/>
    <n v="0.35844940402302272"/>
    <n v="0"/>
    <n v="0"/>
    <n v="0"/>
    <n v="0"/>
    <n v="0"/>
    <n v="0"/>
    <n v="0"/>
    <x v="0"/>
    <m/>
    <s v="no impacts"/>
    <x v="8"/>
    <s v="no impacts"/>
    <x v="6"/>
    <s v=""/>
  </r>
  <r>
    <s v="Ferme-Suisse"/>
    <s v="LIT_006"/>
    <s v="LITTORAL"/>
    <s v="IHS"/>
    <s v="Grid-Gen"/>
    <s v="LITTORAL"/>
    <s v="Ferme-Suisse"/>
    <s v="ZTE"/>
    <n v="0"/>
    <n v="0"/>
    <n v="0"/>
    <n v="0"/>
    <n v="0"/>
    <n v="0"/>
    <n v="0"/>
    <n v="0"/>
    <n v="0"/>
    <n v="0"/>
    <n v="0"/>
    <n v="0"/>
    <n v="0"/>
    <n v="0"/>
    <x v="0"/>
    <m/>
    <s v="no impacts"/>
    <x v="8"/>
    <s v="no impacts"/>
    <x v="6"/>
    <s v=""/>
  </r>
  <r>
    <s v="Kompigna"/>
    <s v="LIT_111"/>
    <s v="LITTORAL"/>
    <s v="IHS"/>
    <s v="Grid-Gen"/>
    <s v="LITTORAL"/>
    <s v="Kompigna"/>
    <s v="ZTE"/>
    <n v="0"/>
    <n v="0"/>
    <n v="0"/>
    <n v="0"/>
    <n v="0"/>
    <n v="0"/>
    <n v="0"/>
    <n v="0"/>
    <n v="0"/>
    <n v="0"/>
    <n v="0"/>
    <n v="0"/>
    <n v="0"/>
    <n v="0"/>
    <x v="0"/>
    <m/>
    <s v="no impacts"/>
    <x v="8"/>
    <s v="no impacts"/>
    <x v="6"/>
    <s v=""/>
  </r>
  <r>
    <s v="Kopongo"/>
    <s v="LIT_509"/>
    <s v="LITTORAL"/>
    <s v="IHS"/>
    <s v="Grid-Gen"/>
    <s v="LITTORAL"/>
    <s v="Kopongo"/>
    <s v="ZTE"/>
    <n v="0"/>
    <n v="0"/>
    <n v="0"/>
    <n v="0"/>
    <n v="0"/>
    <n v="0"/>
    <n v="0"/>
    <n v="0"/>
    <n v="0"/>
    <n v="0"/>
    <n v="0"/>
    <n v="0"/>
    <n v="0"/>
    <n v="0"/>
    <x v="0"/>
    <m/>
    <s v="no impacts"/>
    <x v="8"/>
    <s v="no impacts"/>
    <x v="6"/>
    <s v=""/>
  </r>
  <r>
    <s v="Bagofit"/>
    <s v="EST_082"/>
    <s v="CENTRE"/>
    <s v="IHS"/>
    <s v="GenOnly"/>
    <s v="EST"/>
    <s v="Bagofit"/>
    <s v="ZTE"/>
    <n v="0"/>
    <n v="0"/>
    <n v="0"/>
    <n v="0"/>
    <n v="0"/>
    <n v="0"/>
    <n v="0"/>
    <n v="0"/>
    <n v="0"/>
    <n v="0"/>
    <n v="0"/>
    <n v="0"/>
    <n v="0"/>
    <n v="0"/>
    <x v="0"/>
    <m/>
    <s v="no impacts"/>
    <x v="8"/>
    <s v="no impacts"/>
    <x v="6"/>
    <s v=""/>
  </r>
  <r>
    <s v="Ntoumba"/>
    <s v="CTR_355"/>
    <s v="CENTRE"/>
    <s v="IHS"/>
    <s v="Grid-Gen"/>
    <s v="CENTRE"/>
    <s v="Ntoumba"/>
    <s v="ZTE"/>
    <n v="0"/>
    <n v="0"/>
    <n v="0"/>
    <n v="0"/>
    <n v="0"/>
    <n v="0"/>
    <n v="0"/>
    <n v="0"/>
    <n v="0"/>
    <n v="0"/>
    <n v="0"/>
    <n v="0"/>
    <n v="0"/>
    <n v="0"/>
    <x v="0"/>
    <m/>
    <s v="no impacts"/>
    <x v="8"/>
    <s v="no impacts"/>
    <x v="6"/>
    <s v=""/>
  </r>
  <r>
    <s v="Meyo-Centre"/>
    <s v="CTR_145"/>
    <s v="CENTRE"/>
    <s v="IHS"/>
    <s v="Solar-Gen-Lithium"/>
    <s v="CENTRE"/>
    <s v="Meyo"/>
    <s v="ZTE"/>
    <n v="0"/>
    <n v="0"/>
    <n v="0"/>
    <n v="0"/>
    <n v="0"/>
    <n v="0"/>
    <n v="0"/>
    <n v="0"/>
    <n v="0"/>
    <n v="0"/>
    <n v="0"/>
    <n v="0"/>
    <n v="0"/>
    <n v="0"/>
    <x v="0"/>
    <m/>
    <s v="no impacts"/>
    <x v="8"/>
    <s v="no impacts"/>
    <x v="6"/>
    <s v=""/>
  </r>
  <r>
    <s v="Mengang-MTN"/>
    <s v="CTR_306"/>
    <s v="CENTRE"/>
    <s v="IHS"/>
    <s v="Grid-Gen"/>
    <s v="CENTRE"/>
    <s v="Mengang"/>
    <s v="ZTE"/>
    <n v="0"/>
    <n v="0"/>
    <n v="0"/>
    <n v="0"/>
    <n v="0"/>
    <n v="0"/>
    <n v="0"/>
    <n v="0"/>
    <n v="0"/>
    <n v="0"/>
    <n v="0"/>
    <n v="0"/>
    <n v="0"/>
    <n v="0"/>
    <x v="0"/>
    <m/>
    <s v="no impacts"/>
    <x v="8"/>
    <s v="no impacts"/>
    <x v="6"/>
    <s v=""/>
  </r>
  <r>
    <s v="Guiwa-Yangamo"/>
    <s v="EST_123"/>
    <s v="CENTRE"/>
    <s v="CAMUSAT"/>
    <s v="Hybrid Solar - S2"/>
    <s v="EST"/>
    <s v="Guiwa-Yangamo"/>
    <s v="ZTE"/>
    <n v="0"/>
    <n v="0"/>
    <n v="0"/>
    <n v="0"/>
    <n v="0"/>
    <n v="0"/>
    <n v="0"/>
    <n v="0"/>
    <n v="0"/>
    <n v="0"/>
    <n v="0"/>
    <n v="0"/>
    <n v="0"/>
    <n v="0"/>
    <x v="1"/>
    <m/>
    <s v="Exclu"/>
    <x v="2"/>
    <s v="EXCLU"/>
    <x v="2"/>
    <s v=""/>
  </r>
  <r>
    <s v="Missole"/>
    <s v="LIT_227"/>
    <s v="LITTORAL"/>
    <s v="IHS"/>
    <s v="Hybrid-Gen"/>
    <s v="LITTORAL"/>
    <s v="Missole"/>
    <s v="ZTE"/>
    <n v="0"/>
    <n v="0"/>
    <n v="0"/>
    <n v="0"/>
    <n v="0"/>
    <n v="0"/>
    <n v="0"/>
    <n v="0"/>
    <n v="0"/>
    <n v="0"/>
    <n v="0"/>
    <n v="0"/>
    <n v="0"/>
    <n v="0"/>
    <x v="0"/>
    <m/>
    <s v="BSS"/>
    <x v="6"/>
    <s v="BSS Hardware issue"/>
    <x v="3"/>
    <s v="(04/22/2026 cell zte): 22/04/2026 : Besoin d'analyse BO RAN..;..;(04/22/2026 cell zte): 22/04/2026 : Besoin d'analyse BO RAN || Check and clean jumper, port 3 of RRU 61 &amp; Swap jumper of RRU 61 port 3 with port 2 || Fme active || Fme actuellement en chemin pour le site de DIZANGUE et se rendra sur missole demain 23042026"/>
  </r>
  <r>
    <s v="Mayo-Oulo"/>
    <s v="NRD_010"/>
    <s v="NORD"/>
    <s v="IHS"/>
    <s v="Grid-Gen"/>
    <s v="NORD"/>
    <s v="Mayo-Oulo"/>
    <s v="Huawei"/>
    <n v="0"/>
    <n v="0"/>
    <n v="0"/>
    <n v="0"/>
    <n v="0"/>
    <n v="0"/>
    <n v="0"/>
    <n v="0"/>
    <n v="0"/>
    <n v="0"/>
    <n v="0"/>
    <n v="0"/>
    <n v="0"/>
    <n v="0"/>
    <x v="0"/>
    <m/>
    <s v="no impacts"/>
    <x v="8"/>
    <s v="no impacts"/>
    <x v="6"/>
    <s v=""/>
  </r>
  <r>
    <s v="Ndokohok-IHS"/>
    <s v="OST_025"/>
    <s v="CENTRE"/>
    <s v="IHS"/>
    <s v="Grid-Gen"/>
    <s v="OUEST"/>
    <s v="Makenene"/>
    <s v="ZTE"/>
    <n v="0"/>
    <n v="0"/>
    <n v="0"/>
    <n v="0"/>
    <n v="0"/>
    <n v="0"/>
    <n v="0"/>
    <n v="0"/>
    <n v="0"/>
    <n v="0"/>
    <n v="0"/>
    <n v="0"/>
    <n v="0"/>
    <n v="0"/>
    <x v="0"/>
    <m/>
    <s v="no impacts"/>
    <x v="8"/>
    <s v="no impacts"/>
    <x v="6"/>
    <s v=""/>
  </r>
  <r>
    <s v="Dibombari"/>
    <s v="LIT_187"/>
    <s v="LITTORAL"/>
    <s v="IHS"/>
    <s v="Grid-Gen"/>
    <s v="LITTORAL"/>
    <s v="Dibombari"/>
    <s v="ZTE"/>
    <n v="0"/>
    <n v="0"/>
    <n v="0"/>
    <n v="0"/>
    <n v="0"/>
    <n v="0"/>
    <n v="0"/>
    <n v="0"/>
    <n v="0"/>
    <n v="0"/>
    <n v="0"/>
    <n v="0"/>
    <n v="0"/>
    <n v="0"/>
    <x v="0"/>
    <m/>
    <s v="no impacts"/>
    <x v="8"/>
    <s v="no impacts"/>
    <x v="6"/>
    <s v=""/>
  </r>
  <r>
    <s v="Sud-Cameroun-Hevea-Camtel"/>
    <s v="SUD_055"/>
    <s v="LITTORAL"/>
    <s v="CAMUSAT"/>
    <s v="Good Grid no GE - 8h"/>
    <s v="SUD"/>
    <s v="Niete"/>
    <s v="ZTE"/>
    <n v="0"/>
    <n v="0"/>
    <n v="0"/>
    <n v="0"/>
    <n v="0"/>
    <n v="0"/>
    <n v="0"/>
    <n v="0"/>
    <n v="0"/>
    <n v="0"/>
    <n v="0"/>
    <n v="0"/>
    <n v="0"/>
    <n v="0"/>
    <x v="0"/>
    <m/>
    <s v="no impacts"/>
    <x v="8"/>
    <s v="no impacts"/>
    <x v="6"/>
    <s v=""/>
  </r>
  <r>
    <s v="Bonalea"/>
    <s v="LIT_296"/>
    <s v="LITTORAL"/>
    <s v="IHS"/>
    <s v="Grid-Gen"/>
    <s v="LITTORAL"/>
    <s v="Bonalea"/>
    <s v="ZTE"/>
    <n v="0"/>
    <n v="0"/>
    <n v="0"/>
    <n v="0"/>
    <n v="0"/>
    <n v="0"/>
    <n v="0"/>
    <n v="0"/>
    <n v="0"/>
    <n v="0"/>
    <n v="0"/>
    <n v="0"/>
    <n v="0"/>
    <n v="0"/>
    <x v="0"/>
    <m/>
    <s v="no impacts"/>
    <x v="8"/>
    <s v="no impacts"/>
    <x v="6"/>
    <s v=""/>
  </r>
  <r>
    <s v="Bare"/>
    <s v="LIT_112"/>
    <s v="LITTORAL"/>
    <s v="IHS"/>
    <s v="Grid-Gen"/>
    <s v="LITTORAL"/>
    <s v="Bare"/>
    <s v="ZTE"/>
    <n v="0"/>
    <n v="0"/>
    <n v="0"/>
    <n v="0"/>
    <n v="0"/>
    <n v="0"/>
    <n v="0"/>
    <n v="0"/>
    <n v="0"/>
    <n v="0"/>
    <n v="0"/>
    <n v="0"/>
    <n v="0"/>
    <n v="0"/>
    <x v="0"/>
    <m/>
    <s v="no impacts"/>
    <x v="8"/>
    <s v="no impacts"/>
    <x v="6"/>
    <s v=""/>
  </r>
  <r>
    <s v="Kola-IHS"/>
    <s v="LIT_764"/>
    <s v="LITTORAL"/>
    <s v="IHS"/>
    <s v="Grid-Gen"/>
    <s v="LITTORAL"/>
    <s v="Baaba"/>
    <s v="ZTE"/>
    <n v="0"/>
    <n v="0"/>
    <n v="0"/>
    <n v="0"/>
    <n v="0"/>
    <n v="0"/>
    <n v="0"/>
    <n v="0"/>
    <n v="0"/>
    <n v="0"/>
    <n v="0"/>
    <n v="0"/>
    <n v="0"/>
    <n v="0"/>
    <x v="0"/>
    <m/>
    <s v="no impacts"/>
    <x v="8"/>
    <s v="no impacts"/>
    <x v="6"/>
    <s v=""/>
  </r>
  <r>
    <s v="Ndoulou-IHS"/>
    <s v="LIT_431"/>
    <s v="LITTORAL"/>
    <s v="IHS"/>
    <s v="Grid-Gen"/>
    <s v="LITTORAL"/>
    <s v="Ndoulou"/>
    <s v="ZTE"/>
    <n v="0"/>
    <n v="0"/>
    <n v="0"/>
    <n v="0"/>
    <n v="0"/>
    <n v="0"/>
    <n v="0"/>
    <n v="0"/>
    <n v="0"/>
    <n v="0"/>
    <n v="0"/>
    <n v="0"/>
    <n v="0"/>
    <n v="0"/>
    <x v="0"/>
    <m/>
    <s v="no impacts"/>
    <x v="8"/>
    <s v="no impacts"/>
    <x v="6"/>
    <s v=""/>
  </r>
  <r>
    <s v="Manengole"/>
    <s v="LIT_356"/>
    <s v="LITTORAL"/>
    <s v="IHS"/>
    <s v="Grid-Gen"/>
    <s v="LITTORAL"/>
    <s v="Manengole"/>
    <s v="ZTE"/>
    <n v="0"/>
    <n v="0"/>
    <n v="0"/>
    <n v="0"/>
    <n v="0"/>
    <n v="0"/>
    <n v="0"/>
    <n v="0"/>
    <n v="0"/>
    <n v="0"/>
    <n v="0"/>
    <n v="0"/>
    <n v="0"/>
    <n v="0"/>
    <x v="0"/>
    <m/>
    <s v="no impacts"/>
    <x v="8"/>
    <s v="no impacts"/>
    <x v="6"/>
    <s v=""/>
  </r>
  <r>
    <s v="Logbadjeck-IHS"/>
    <s v="LIT_503"/>
    <s v="LITTORAL"/>
    <s v="IHS"/>
    <s v="Grid-Gen"/>
    <s v="LITTORAL"/>
    <s v="Logbadjeck"/>
    <s v="ZTE"/>
    <n v="0"/>
    <n v="0"/>
    <n v="0"/>
    <n v="0"/>
    <n v="0"/>
    <n v="0"/>
    <n v="0"/>
    <n v="0"/>
    <n v="0"/>
    <n v="0"/>
    <n v="0"/>
    <n v="0"/>
    <n v="0"/>
    <n v="0"/>
    <x v="0"/>
    <m/>
    <s v="no impacts"/>
    <x v="8"/>
    <s v="no impacts"/>
    <x v="6"/>
    <s v=""/>
  </r>
  <r>
    <s v="Dizangue-KM14-IHS"/>
    <s v="LIT_496"/>
    <s v="LITTORAL"/>
    <s v="IHS"/>
    <s v="Grid-Gen"/>
    <s v="LITTORAL"/>
    <s v="Dizangue"/>
    <s v="ZTE"/>
    <n v="0"/>
    <n v="0"/>
    <n v="0"/>
    <n v="0"/>
    <n v="0"/>
    <n v="0"/>
    <n v="0"/>
    <n v="0"/>
    <n v="0"/>
    <n v="0"/>
    <n v="0"/>
    <n v="0"/>
    <n v="0"/>
    <n v="0"/>
    <x v="0"/>
    <m/>
    <s v="no impacts"/>
    <x v="8"/>
    <s v="no impacts"/>
    <x v="6"/>
    <s v=""/>
  </r>
  <r>
    <s v="Meyo-Nkoulou"/>
    <s v="SUD_117"/>
    <s v="CENTRE"/>
    <m/>
    <m/>
    <s v="SUD"/>
    <s v="Kyé-Ossi"/>
    <s v="ZTE"/>
    <n v="0"/>
    <n v="0"/>
    <n v="0"/>
    <n v="0"/>
    <n v="0"/>
    <n v="0"/>
    <n v="0"/>
    <n v="0"/>
    <n v="0"/>
    <n v="0"/>
    <n v="0"/>
    <n v="0"/>
    <n v="0"/>
    <n v="0"/>
    <x v="0"/>
    <m/>
    <s v="no impacts"/>
    <x v="8"/>
    <s v="no impacts"/>
    <x v="6"/>
    <s v=""/>
  </r>
  <r>
    <s v="Mbongo-IHS"/>
    <s v="LIT_480"/>
    <s v="LITTORAL"/>
    <s v="IHS"/>
    <s v="Grid-Gen"/>
    <s v="LITTORAL"/>
    <s v="Mbongo"/>
    <s v="ZTE"/>
    <n v="0"/>
    <n v="0"/>
    <n v="0"/>
    <n v="0"/>
    <n v="0"/>
    <n v="0"/>
    <n v="0"/>
    <n v="0"/>
    <n v="0"/>
    <n v="0"/>
    <n v="0"/>
    <n v="0"/>
    <n v="0"/>
    <n v="0"/>
    <x v="0"/>
    <m/>
    <s v="no impacts"/>
    <x v="8"/>
    <s v="no impacts"/>
    <x v="6"/>
    <s v=""/>
  </r>
  <r>
    <s v="Apouh"/>
    <s v="LIT_512"/>
    <s v="LITTORAL"/>
    <s v="IHS"/>
    <s v="Grid-Gen"/>
    <s v="LITTORAL"/>
    <s v="Apouh"/>
    <s v="ZTE"/>
    <n v="0"/>
    <n v="0"/>
    <n v="0"/>
    <n v="0"/>
    <n v="0"/>
    <n v="0"/>
    <n v="0"/>
    <n v="0"/>
    <n v="0"/>
    <n v="0"/>
    <n v="0"/>
    <n v="0"/>
    <n v="0"/>
    <n v="0"/>
    <x v="0"/>
    <m/>
    <s v="SPARE-ISSUE"/>
    <x v="4"/>
    <s v="SPARE-ISSUE"/>
    <x v="4"/>
    <s v="(04/22/2026 ocm ran 18h): 22.04.26: ODU MPT 7-8G 3DB20858AC faulty et commande passée à OCM_x000a_22.04.26; Besoin d'un FME sur site pour vérifier la chaine antennaire de l'ODU 3.1; FME Yannick Mbah activé pour investigations, update ASAP..;..;(04/22/2026 ocm ran 15h): 22.04.26: ODU MPT 7-8G 3DB20858AC faulty et commande passée à OCM_x000a_22.04.26; Besoin d'un FME sur site pour vérifier la chaine antennaire de l'ODU 3.1; FME Yannick Mbah activé pour investigations, update ASAP"/>
  </r>
  <r>
    <s v="Ndokok"/>
    <s v="CTR_059"/>
    <s v="LITTORAL"/>
    <s v="IHS"/>
    <s v="Grid-Gen"/>
    <s v="CENTRE"/>
    <s v="Ndokok"/>
    <s v="ZTE"/>
    <n v="0"/>
    <n v="0"/>
    <n v="0"/>
    <n v="0"/>
    <n v="0"/>
    <n v="0"/>
    <n v="0"/>
    <n v="0"/>
    <n v="0"/>
    <n v="0"/>
    <n v="0"/>
    <n v="0"/>
    <n v="0"/>
    <n v="0"/>
    <x v="0"/>
    <m/>
    <s v="no impacts"/>
    <x v="8"/>
    <s v="no impacts"/>
    <x v="6"/>
    <s v=""/>
  </r>
  <r>
    <s v="MISSOLE-II-PK35-IHS"/>
    <s v="LIT_750"/>
    <s v="LITTORAL"/>
    <m/>
    <m/>
    <s v="LITTORAL"/>
    <s v="Missole"/>
    <s v="ZTE"/>
    <n v="0"/>
    <n v="0"/>
    <n v="0"/>
    <n v="0"/>
    <n v="0"/>
    <n v="0"/>
    <n v="0"/>
    <n v="0"/>
    <n v="0"/>
    <n v="0"/>
    <n v="0"/>
    <n v="0"/>
    <n v="0"/>
    <n v="0"/>
    <x v="0"/>
    <m/>
    <s v="no impacts"/>
    <x v="8"/>
    <s v="no impacts"/>
    <x v="6"/>
    <s v=""/>
  </r>
  <r>
    <s v="Yembon"/>
    <s v="SUD_243"/>
    <s v="CENTRE"/>
    <s v="CAMUSAT"/>
    <s v="HGB"/>
    <s v="SUD"/>
    <s v="Yembon"/>
    <s v="ZTE"/>
    <n v="0"/>
    <n v="0"/>
    <n v="0"/>
    <n v="0"/>
    <n v="0"/>
    <n v="0"/>
    <n v="0"/>
    <n v="0"/>
    <n v="0"/>
    <n v="0"/>
    <n v="0"/>
    <n v="0"/>
    <n v="0"/>
    <n v="0"/>
    <x v="0"/>
    <m/>
    <s v="no impacts"/>
    <x v="8"/>
    <s v="no impacts"/>
    <x v="6"/>
    <s v=""/>
  </r>
  <r>
    <s v="Mbomela-IHS"/>
    <s v="SUD_105"/>
    <s v="CENTRE"/>
    <s v="IHS"/>
    <s v="Gen-Lithium"/>
    <s v="SUD"/>
    <s v="Mbomela"/>
    <s v="ZTE"/>
    <n v="0"/>
    <n v="0"/>
    <n v="0"/>
    <n v="0"/>
    <n v="0"/>
    <n v="0"/>
    <n v="0"/>
    <n v="0"/>
    <n v="0"/>
    <n v="0"/>
    <n v="0"/>
    <n v="0"/>
    <n v="0"/>
    <n v="0"/>
    <x v="0"/>
    <m/>
    <s v="no impacts"/>
    <x v="8"/>
    <s v="no impacts"/>
    <x v="6"/>
    <s v=""/>
  </r>
  <r>
    <s v="Mekoto"/>
    <s v="SUD_126"/>
    <s v="CENTRE"/>
    <s v="CAMUSAT"/>
    <s v="Hybrid Solar S3"/>
    <s v="SUD"/>
    <s v="Ekombitié"/>
    <s v="ZTE"/>
    <n v="0"/>
    <n v="0"/>
    <n v="0"/>
    <n v="0"/>
    <n v="0"/>
    <n v="0"/>
    <n v="0"/>
    <n v="0"/>
    <n v="0"/>
    <n v="0"/>
    <n v="0"/>
    <n v="0"/>
    <n v="0"/>
    <n v="0"/>
    <x v="0"/>
    <m/>
    <s v="no impacts"/>
    <x v="8"/>
    <s v="no impacts"/>
    <x v="6"/>
    <s v=""/>
  </r>
  <r>
    <s v="Avobengon"/>
    <s v="SUD_244"/>
    <s v="CENTRE"/>
    <s v="IHS"/>
    <s v="Gen-Lithium"/>
    <s v="SUD"/>
    <s v="Avobengon"/>
    <s v="ZTE"/>
    <n v="0"/>
    <n v="0"/>
    <n v="0"/>
    <n v="0"/>
    <n v="0"/>
    <n v="0"/>
    <n v="0"/>
    <n v="0"/>
    <n v="0"/>
    <n v="0"/>
    <n v="0"/>
    <n v="0"/>
    <n v="0"/>
    <n v="0"/>
    <x v="0"/>
    <m/>
    <s v="no impacts"/>
    <x v="8"/>
    <s v="no impacts"/>
    <x v="6"/>
    <s v=""/>
  </r>
  <r>
    <s v="Koungoulou-MTN"/>
    <s v="SUD_248"/>
    <s v="CENTRE"/>
    <s v="IHS"/>
    <s v="Gen-Lithium"/>
    <s v="SUD"/>
    <s v="Koungoulou"/>
    <s v="ZTE"/>
    <n v="0"/>
    <n v="0"/>
    <n v="0"/>
    <n v="0"/>
    <n v="0"/>
    <n v="0"/>
    <n v="0"/>
    <n v="0"/>
    <n v="0"/>
    <n v="0"/>
    <n v="0"/>
    <n v="0"/>
    <n v="0"/>
    <n v="0"/>
    <x v="0"/>
    <m/>
    <s v="no impacts"/>
    <x v="8"/>
    <s v="no impacts"/>
    <x v="6"/>
    <s v=""/>
  </r>
  <r>
    <s v="Bikoula-MTN"/>
    <s v="SUD_232"/>
    <s v="CENTRE"/>
    <s v="IHS"/>
    <s v="Gen-Lithium"/>
    <s v="SUD"/>
    <s v="Bikoula"/>
    <s v="ZTE"/>
    <n v="0"/>
    <n v="0"/>
    <n v="0"/>
    <n v="0"/>
    <n v="0"/>
    <n v="0"/>
    <n v="0"/>
    <n v="0"/>
    <n v="0"/>
    <n v="0"/>
    <n v="0"/>
    <n v="0"/>
    <n v="0"/>
    <n v="0"/>
    <x v="0"/>
    <m/>
    <s v="no impacts"/>
    <x v="8"/>
    <s v="no impacts"/>
    <x v="6"/>
    <s v=""/>
  </r>
  <r>
    <s v="Ngoulemakong-MTN"/>
    <s v="EST_067"/>
    <s v="CENTRE"/>
    <s v="IHS"/>
    <s v="Grid-Hybrid-Gen"/>
    <s v="EST"/>
    <s v="Ngoulemakong"/>
    <s v="ZTE"/>
    <n v="0"/>
    <n v="0"/>
    <n v="0"/>
    <n v="0"/>
    <n v="0"/>
    <n v="0"/>
    <n v="0"/>
    <n v="0"/>
    <n v="0"/>
    <n v="0"/>
    <n v="0"/>
    <n v="0"/>
    <n v="0"/>
    <n v="0"/>
    <x v="0"/>
    <m/>
    <s v="no impacts"/>
    <x v="8"/>
    <s v="no impacts"/>
    <x v="6"/>
    <s v=""/>
  </r>
  <r>
    <s v="Motcheboum"/>
    <s v="EST_062"/>
    <s v="CENTRE"/>
    <s v="IHS"/>
    <s v="Grid-Gen"/>
    <s v="EST"/>
    <s v="Motcheboum"/>
    <s v="ZTE"/>
    <n v="0"/>
    <n v="0"/>
    <n v="0"/>
    <n v="0"/>
    <n v="0"/>
    <n v="0"/>
    <n v="0"/>
    <n v="0"/>
    <n v="0"/>
    <n v="0"/>
    <n v="0"/>
    <n v="0"/>
    <n v="0"/>
    <n v="0"/>
    <x v="0"/>
    <m/>
    <s v="no impacts"/>
    <x v="8"/>
    <s v="no impacts"/>
    <x v="6"/>
    <s v=""/>
  </r>
  <r>
    <s v="Nkoum"/>
    <s v="EST_022"/>
    <s v="CENTRE"/>
    <s v="IHS"/>
    <s v="Grid-Gen"/>
    <s v="EST"/>
    <s v="Nkoum"/>
    <s v="ZTE"/>
    <n v="0"/>
    <n v="0"/>
    <n v="0"/>
    <n v="0"/>
    <n v="0"/>
    <n v="0"/>
    <n v="0"/>
    <n v="0"/>
    <n v="0"/>
    <n v="0"/>
    <n v="0"/>
    <n v="0"/>
    <n v="0"/>
    <n v="0"/>
    <x v="0"/>
    <m/>
    <s v="no impacts"/>
    <x v="8"/>
    <s v="no impacts"/>
    <x v="6"/>
    <s v=""/>
  </r>
  <r>
    <s v="Messok"/>
    <s v="SUD_106"/>
    <s v="CENTRE"/>
    <s v="CAMUSAT"/>
    <s v="Hybrid Solar - S3"/>
    <s v="SUD"/>
    <s v="Messok"/>
    <s v="ZTE"/>
    <n v="0"/>
    <n v="0"/>
    <n v="0"/>
    <n v="0"/>
    <n v="0"/>
    <n v="0"/>
    <n v="0"/>
    <n v="0"/>
    <n v="0"/>
    <n v="0"/>
    <n v="0"/>
    <n v="0"/>
    <n v="0"/>
    <n v="0"/>
    <x v="0"/>
    <m/>
    <s v="no impacts"/>
    <x v="8"/>
    <s v="no impacts"/>
    <x v="6"/>
    <s v=""/>
  </r>
  <r>
    <s v="Ndonkol-MTN-IHS"/>
    <s v="SUD_062"/>
    <s v="LITTORAL"/>
    <s v="IHS"/>
    <s v="Grid-Gen"/>
    <s v="SUD"/>
    <s v="Ndonkol"/>
    <s v="ZTE"/>
    <n v="0"/>
    <n v="0"/>
    <n v="0"/>
    <n v="0"/>
    <n v="0"/>
    <n v="0"/>
    <n v="0"/>
    <n v="0"/>
    <n v="0"/>
    <n v="0"/>
    <n v="0"/>
    <n v="0"/>
    <n v="0"/>
    <n v="0"/>
    <x v="0"/>
    <m/>
    <s v="no impacts"/>
    <x v="8"/>
    <s v="no impacts"/>
    <x v="6"/>
    <s v=""/>
  </r>
  <r>
    <s v="Adouma"/>
    <s v="EST_134"/>
    <s v="CENTRE"/>
    <s v="CAMUSAT"/>
    <s v="Hybrid Solar - S3"/>
    <s v="EST"/>
    <s v="Adouma"/>
    <s v="ZTE"/>
    <n v="0"/>
    <n v="0"/>
    <n v="0"/>
    <n v="0"/>
    <n v="0"/>
    <n v="0"/>
    <n v="0"/>
    <n v="0"/>
    <n v="0"/>
    <n v="0"/>
    <n v="0"/>
    <n v="0"/>
    <n v="0"/>
    <n v="0"/>
    <x v="0"/>
    <m/>
    <s v="no impacts"/>
    <x v="8"/>
    <s v="no impacts"/>
    <x v="6"/>
    <s v=""/>
  </r>
  <r>
    <s v="GADJI"/>
    <s v="EST_147"/>
    <s v="CENTRE"/>
    <m/>
    <m/>
    <s v="EST"/>
    <s v="Gadji"/>
    <s v="ZTE"/>
    <n v="0"/>
    <n v="0"/>
    <n v="0"/>
    <n v="0"/>
    <n v="0"/>
    <n v="0"/>
    <n v="0"/>
    <n v="0"/>
    <n v="0"/>
    <n v="0"/>
    <n v="0"/>
    <n v="0"/>
    <n v="0"/>
    <n v="0"/>
    <x v="0"/>
    <m/>
    <s v="no impacts"/>
    <x v="8"/>
    <s v="no impacts"/>
    <x v="6"/>
    <s v=""/>
  </r>
  <r>
    <s v="Badongoue-MTN-IHS"/>
    <s v="EST_089"/>
    <s v="CENTRE"/>
    <s v="IHS"/>
    <s v="Grid-Gen-Lithium"/>
    <s v="EST"/>
    <s v="Badongoue"/>
    <s v="ZTE"/>
    <n v="0"/>
    <n v="0"/>
    <n v="0"/>
    <n v="0"/>
    <n v="0"/>
    <n v="0"/>
    <n v="0"/>
    <n v="0"/>
    <n v="0"/>
    <n v="0"/>
    <n v="0"/>
    <n v="0"/>
    <n v="0"/>
    <n v="0"/>
    <x v="0"/>
    <m/>
    <s v="no impacts"/>
    <x v="8"/>
    <s v="no impacts"/>
    <x v="6"/>
    <s v=""/>
  </r>
  <r>
    <s v="Dimako"/>
    <s v="EST_019"/>
    <s v="CENTRE"/>
    <s v="IHS"/>
    <s v="Grid-Gen"/>
    <s v="EST"/>
    <s v="Dimako"/>
    <s v="ZTE"/>
    <n v="0"/>
    <n v="0"/>
    <n v="0"/>
    <n v="0"/>
    <n v="0"/>
    <n v="0"/>
    <n v="0"/>
    <n v="0"/>
    <n v="0"/>
    <n v="0"/>
    <n v="0"/>
    <n v="0"/>
    <n v="0"/>
    <n v="0"/>
    <x v="0"/>
    <m/>
    <s v="no impacts"/>
    <x v="8"/>
    <s v="no impacts"/>
    <x v="6"/>
    <s v=""/>
  </r>
  <r>
    <s v="Atok"/>
    <s v="EST_017"/>
    <s v="CENTRE"/>
    <s v="IHS"/>
    <s v="Grid-Gen-Lithium"/>
    <s v="EST"/>
    <s v="Atok"/>
    <s v="ZTE"/>
    <n v="0"/>
    <n v="0"/>
    <n v="0"/>
    <n v="0"/>
    <n v="0"/>
    <n v="0"/>
    <n v="0"/>
    <n v="0"/>
    <n v="0"/>
    <n v="0"/>
    <n v="0"/>
    <n v="0"/>
    <n v="0"/>
    <n v="0"/>
    <x v="0"/>
    <m/>
    <s v="no impacts"/>
    <x v="8"/>
    <s v="no impacts"/>
    <x v="6"/>
    <s v=""/>
  </r>
  <r>
    <s v="Bigoens-IHS"/>
    <s v="EST_029"/>
    <s v="CENTRE"/>
    <s v="IHS"/>
    <s v="Gen-Lithium"/>
    <s v="EST"/>
    <s v="Bigoens"/>
    <s v="ZTE"/>
    <n v="0"/>
    <n v="0"/>
    <n v="0"/>
    <n v="0"/>
    <n v="0"/>
    <n v="0"/>
    <n v="0"/>
    <n v="0"/>
    <n v="0"/>
    <n v="0"/>
    <n v="0"/>
    <n v="0"/>
    <n v="0"/>
    <n v="0"/>
    <x v="0"/>
    <m/>
    <s v="no impacts"/>
    <x v="8"/>
    <s v="no impacts"/>
    <x v="6"/>
    <s v=""/>
  </r>
  <r>
    <s v="Andom-MTN"/>
    <s v="CTR_305"/>
    <s v="CENTRE"/>
    <s v="IHS"/>
    <s v="Hybrid-Gen"/>
    <s v="CENTRE"/>
    <s v="Andom"/>
    <s v="ZTE"/>
    <n v="0"/>
    <n v="0"/>
    <n v="0"/>
    <n v="0"/>
    <n v="0"/>
    <n v="0"/>
    <n v="0"/>
    <n v="0"/>
    <n v="0"/>
    <n v="0"/>
    <n v="0"/>
    <n v="0"/>
    <n v="0"/>
    <n v="0"/>
    <x v="0"/>
    <m/>
    <s v="no impacts"/>
    <x v="8"/>
    <s v="no impacts"/>
    <x v="6"/>
    <s v=""/>
  </r>
  <r>
    <s v="Nyazanga"/>
    <s v="SUD_249"/>
    <s v="CENTRE"/>
    <s v="IHS"/>
    <s v="Grid-Gen-Lithium"/>
    <s v="SUD"/>
    <s v="Nyazanga"/>
    <s v="ZTE"/>
    <n v="0"/>
    <n v="0"/>
    <n v="0"/>
    <n v="0"/>
    <n v="0"/>
    <n v="0"/>
    <n v="0"/>
    <n v="0"/>
    <n v="0"/>
    <n v="0"/>
    <n v="0"/>
    <n v="0"/>
    <n v="0"/>
    <n v="0"/>
    <x v="0"/>
    <m/>
    <s v="no impacts"/>
    <x v="8"/>
    <s v="no impacts"/>
    <x v="6"/>
    <s v=""/>
  </r>
  <r>
    <s v="Melane"/>
    <s v="SUD_256"/>
    <s v="CENTRE"/>
    <s v="IHS"/>
    <s v="Grid-Gen"/>
    <s v="SUD"/>
    <s v="Melane"/>
    <s v="ZTE"/>
    <n v="0"/>
    <n v="0"/>
    <n v="0"/>
    <n v="0"/>
    <n v="0"/>
    <n v="0"/>
    <n v="0"/>
    <n v="0"/>
    <n v="0"/>
    <n v="0"/>
    <n v="0"/>
    <n v="0"/>
    <n v="0"/>
    <n v="0"/>
    <x v="0"/>
    <m/>
    <s v="no impacts"/>
    <x v="8"/>
    <s v="no impacts"/>
    <x v="6"/>
    <s v=""/>
  </r>
  <r>
    <s v="Kpwang-MTN"/>
    <s v="SUD_239"/>
    <s v="CENTRE"/>
    <s v="IHS"/>
    <s v="Grid-Gen"/>
    <s v="SUD"/>
    <s v="Kpwang"/>
    <s v="ZTE"/>
    <n v="0"/>
    <n v="0"/>
    <n v="0"/>
    <n v="0"/>
    <n v="0"/>
    <n v="0"/>
    <n v="0"/>
    <n v="0"/>
    <n v="0"/>
    <n v="0"/>
    <n v="0"/>
    <n v="0"/>
    <n v="0"/>
    <n v="0"/>
    <x v="0"/>
    <m/>
    <s v="no impacts"/>
    <x v="8"/>
    <s v="no impacts"/>
    <x v="6"/>
    <s v=""/>
  </r>
  <r>
    <s v="Ebanga-Ngoulou-New"/>
    <s v="SUD_019"/>
    <s v="CENTRE"/>
    <s v="CAMUSAT"/>
    <s v="Medium Grid + GE"/>
    <s v="SUD"/>
    <s v="Ebanga-Ngoulou"/>
    <s v="ZTE"/>
    <n v="0"/>
    <n v="0"/>
    <n v="0"/>
    <n v="0"/>
    <n v="0"/>
    <n v="0"/>
    <n v="0"/>
    <n v="0"/>
    <n v="0"/>
    <n v="0"/>
    <n v="0"/>
    <n v="0"/>
    <n v="0"/>
    <n v="0"/>
    <x v="0"/>
    <m/>
    <s v="no impacts"/>
    <x v="8"/>
    <s v="no impacts"/>
    <x v="6"/>
    <s v=""/>
  </r>
  <r>
    <s v="EMINEMVOM-IHS"/>
    <s v="SUD_107"/>
    <s v="CENTRE"/>
    <s v="IHS"/>
    <s v="Hybrid-Gen-Lithium"/>
    <s v="SUD"/>
    <s v="Eminevom"/>
    <s v="ZTE"/>
    <n v="0"/>
    <n v="0"/>
    <n v="0"/>
    <n v="0"/>
    <n v="0"/>
    <n v="0"/>
    <n v="0"/>
    <n v="0"/>
    <n v="0"/>
    <n v="0"/>
    <n v="0"/>
    <n v="0"/>
    <n v="0"/>
    <n v="0"/>
    <x v="0"/>
    <m/>
    <s v="no impacts"/>
    <x v="8"/>
    <s v="no impacts"/>
    <x v="6"/>
    <s v=""/>
  </r>
  <r>
    <s v="Evelessi-IHS"/>
    <s v="SUD_138"/>
    <s v="CENTRE"/>
    <s v="IHS"/>
    <s v="Gen-Lithium"/>
    <s v="SUD"/>
    <s v="Sangmelima"/>
    <s v="ZTE"/>
    <n v="0"/>
    <n v="0"/>
    <n v="0"/>
    <n v="0"/>
    <n v="0"/>
    <n v="0"/>
    <n v="0"/>
    <n v="0"/>
    <n v="0"/>
    <n v="0"/>
    <n v="0"/>
    <n v="0"/>
    <n v="0"/>
    <n v="0"/>
    <x v="0"/>
    <m/>
    <s v="no impacts"/>
    <x v="8"/>
    <s v="no impacts"/>
    <x v="6"/>
    <s v="(04/22/2026 hourly IHS):-Sylvain is managing ETA: 04: 15 PM..;..;(04/22/2026 ocm ran 15h): Power status check ongoing"/>
  </r>
  <r>
    <s v="Olounou-MTN"/>
    <s v="CTR_298"/>
    <s v="CENTRE"/>
    <s v="IHS"/>
    <s v="Grid-Gen-Lithium"/>
    <s v="CENTRE"/>
    <s v="Olounou"/>
    <s v="ZTE"/>
    <n v="0"/>
    <n v="0"/>
    <n v="0"/>
    <n v="0"/>
    <n v="0"/>
    <n v="0"/>
    <n v="0"/>
    <n v="0"/>
    <n v="0"/>
    <n v="0"/>
    <n v="0"/>
    <n v="0"/>
    <n v="0"/>
    <n v="0"/>
    <x v="0"/>
    <m/>
    <s v="no impacts"/>
    <x v="8"/>
    <s v="no impacts"/>
    <x v="6"/>
    <s v=""/>
  </r>
  <r>
    <s v="Koundou-MTN"/>
    <s v="CTR_823"/>
    <s v="CENTRE"/>
    <s v="CAMUSAT"/>
    <s v="HGB"/>
    <s v="CENTRE"/>
    <s v="Koundou"/>
    <s v="ZTE"/>
    <n v="0"/>
    <n v="0"/>
    <n v="0"/>
    <n v="0"/>
    <n v="0"/>
    <n v="0"/>
    <n v="0"/>
    <n v="0"/>
    <n v="0"/>
    <n v="0"/>
    <n v="0"/>
    <n v="0"/>
    <n v="0"/>
    <n v="0"/>
    <x v="0"/>
    <m/>
    <s v="no impacts"/>
    <x v="8"/>
    <s v="no impacts"/>
    <x v="6"/>
    <s v=""/>
  </r>
  <r>
    <s v="Mvoutessi-MTN"/>
    <s v="SUD_237"/>
    <s v="CENTRE"/>
    <s v="IHS"/>
    <s v="Gen Only"/>
    <s v="SUD"/>
    <s v="Mvoutessi"/>
    <s v="ZTE"/>
    <n v="0"/>
    <n v="0"/>
    <n v="0"/>
    <n v="0"/>
    <n v="0"/>
    <n v="0"/>
    <n v="0"/>
    <n v="0"/>
    <n v="0"/>
    <n v="0"/>
    <n v="0"/>
    <n v="0"/>
    <n v="0"/>
    <n v="0"/>
    <x v="0"/>
    <m/>
    <s v="no impacts"/>
    <x v="8"/>
    <s v="no impacts"/>
    <x v="6"/>
    <s v="(04/22/2026 hourly IHS):-SYLVAIN is managing awaiting ETA 04:10 am"/>
  </r>
  <r>
    <s v="Nkout"/>
    <s v="SUD_012"/>
    <s v="CENTRE"/>
    <s v="IHS"/>
    <s v="Grid-Gen"/>
    <s v="SUD"/>
    <s v="Nkout"/>
    <s v="ZTE"/>
    <n v="0"/>
    <n v="0"/>
    <n v="0"/>
    <n v="0"/>
    <n v="0"/>
    <n v="0"/>
    <n v="0"/>
    <n v="0"/>
    <n v="0"/>
    <n v="0"/>
    <n v="0"/>
    <n v="0"/>
    <n v="0"/>
    <n v="0"/>
    <x v="0"/>
    <m/>
    <s v="no impacts"/>
    <x v="8"/>
    <s v="no impacts"/>
    <x v="6"/>
    <s v=""/>
  </r>
  <r>
    <s v="Nguinda"/>
    <s v="CTR_353"/>
    <s v="CENTRE"/>
    <s v="IHS"/>
    <s v="Grid-Gen"/>
    <s v="CENTRE"/>
    <s v="Nguinda"/>
    <s v="ZTE"/>
    <n v="0"/>
    <n v="0"/>
    <n v="0"/>
    <n v="0"/>
    <n v="0"/>
    <n v="0"/>
    <n v="0"/>
    <n v="0"/>
    <n v="0"/>
    <n v="0"/>
    <n v="0"/>
    <n v="0"/>
    <n v="0"/>
    <n v="0"/>
    <x v="0"/>
    <m/>
    <s v="IHS"/>
    <x v="0"/>
    <s v="Defaut GE &amp; Power Cabinet"/>
    <x v="0"/>
    <s v="(04/22/2026 hourly IHS):-Honest report 02/03 rectifiers faulty, it is awaiting a rectifier..;..;(04/22/2026 ocm ran 15h): 22.04.26; Rectifiers issue on site, escalated to L3 of IHS_x000a_21.04.26; Rectifiers issue on site, escalated to L2 of IHS..;..;(04/22/2026 ocm ran 12h): 22.04.26; Rectifiers issue on site, escalated to L3 of IHS_x000a_21.04.26; Rectifiers issue on site, escalated to L2 of IHS"/>
  </r>
  <r>
    <s v="Ayoumgong-MTN"/>
    <s v="CTR_349"/>
    <s v="CENTRE"/>
    <s v="IHS"/>
    <s v="Grid-Gen"/>
    <s v="CENTRE"/>
    <s v="Ayoumgong"/>
    <s v="ZTE"/>
    <n v="0"/>
    <n v="0"/>
    <n v="0"/>
    <n v="0"/>
    <n v="0"/>
    <n v="0"/>
    <n v="0"/>
    <n v="0"/>
    <n v="0"/>
    <n v="0"/>
    <n v="0"/>
    <n v="0"/>
    <n v="0"/>
    <n v="0"/>
    <x v="0"/>
    <m/>
    <s v="no impacts"/>
    <x v="8"/>
    <s v="no impacts"/>
    <x v="6"/>
    <s v=""/>
  </r>
  <r>
    <s v="Essa-Mintsang-IHS"/>
    <s v="CTR_147"/>
    <s v="CENTRE"/>
    <s v="IHS"/>
    <s v="Grid-Hybrid-Gen"/>
    <s v="CENTRE"/>
    <s v="Essa-Mintsang"/>
    <s v="ZTE"/>
    <n v="0"/>
    <n v="0"/>
    <n v="0"/>
    <n v="0"/>
    <n v="0"/>
    <n v="0"/>
    <n v="0"/>
    <n v="0"/>
    <n v="0"/>
    <n v="0"/>
    <n v="0"/>
    <n v="0"/>
    <n v="0"/>
    <n v="0"/>
    <x v="0"/>
    <m/>
    <s v="no impacts"/>
    <x v="8"/>
    <s v="no impacts"/>
    <x v="6"/>
    <s v=""/>
  </r>
  <r>
    <s v="Nkototououtou"/>
    <s v="SUD_119"/>
    <s v="CENTRE"/>
    <s v="CAMUSAT"/>
    <s v="Hybrid Solar - S3"/>
    <s v="SUD"/>
    <s v="Sangmelima"/>
    <s v="ZTE"/>
    <n v="0"/>
    <n v="0"/>
    <n v="0"/>
    <n v="0"/>
    <n v="0"/>
    <n v="0"/>
    <n v="0"/>
    <n v="0"/>
    <n v="0"/>
    <n v="0"/>
    <n v="0"/>
    <n v="0"/>
    <n v="0"/>
    <n v="0"/>
    <x v="0"/>
    <m/>
    <s v="no impacts"/>
    <x v="8"/>
    <s v="no impacts"/>
    <x v="6"/>
    <s v=""/>
  </r>
  <r>
    <s v="Mekouda"/>
    <s v="CTR_146"/>
    <s v="CENTRE"/>
    <s v="IHS"/>
    <s v="Grid-Gen"/>
    <s v="CENTRE"/>
    <s v="Mekouda"/>
    <s v="ZTE"/>
    <n v="0"/>
    <n v="0"/>
    <n v="0"/>
    <n v="0"/>
    <n v="0"/>
    <n v="0"/>
    <n v="0"/>
    <n v="0"/>
    <n v="0"/>
    <n v="0"/>
    <n v="0"/>
    <n v="0"/>
    <n v="0"/>
    <n v="0"/>
    <x v="0"/>
    <m/>
    <s v="no impacts"/>
    <x v="8"/>
    <s v="no impacts"/>
    <x v="6"/>
    <s v=""/>
  </r>
  <r>
    <s v="Kamkop-IHS"/>
    <s v="OST_146"/>
    <s v="OUEST"/>
    <s v="IHS"/>
    <s v="Grid-Gen"/>
    <s v="OUEST"/>
    <s v="Kamkop"/>
    <s v="Huawei"/>
    <n v="0"/>
    <n v="0"/>
    <n v="0"/>
    <n v="0"/>
    <n v="0"/>
    <n v="0"/>
    <n v="0"/>
    <n v="0"/>
    <n v="0"/>
    <n v="0"/>
    <n v="0"/>
    <n v="0"/>
    <n v="0"/>
    <n v="0"/>
    <x v="0"/>
    <m/>
    <s v="no impacts"/>
    <x v="8"/>
    <s v="no impacts"/>
    <x v="6"/>
    <s v=""/>
  </r>
  <r>
    <s v="Kake"/>
    <s v="LIT_769"/>
    <s v="LITTORAL"/>
    <s v="CAMUSAT"/>
    <s v="Hybrid Solar - S3"/>
    <s v="LITTORAL"/>
    <s v="Kake"/>
    <s v="ZTE"/>
    <n v="0"/>
    <n v="0"/>
    <n v="0"/>
    <n v="0"/>
    <n v="0"/>
    <n v="0"/>
    <n v="0"/>
    <n v="0"/>
    <n v="0"/>
    <n v="0"/>
    <n v="0"/>
    <n v="0"/>
    <n v="0"/>
    <n v="0"/>
    <x v="0"/>
    <m/>
    <s v="no impacts"/>
    <x v="8"/>
    <s v="no impacts"/>
    <x v="6"/>
    <s v=""/>
  </r>
  <r>
    <s v="Mokom-IHS"/>
    <s v="SUD_113"/>
    <s v="CENTRE"/>
    <s v="IHS"/>
    <s v="Gen-Lithium"/>
    <s v="SUD"/>
    <s v="Mintom"/>
    <s v="ZTE"/>
    <n v="0"/>
    <n v="0"/>
    <n v="0"/>
    <n v="0"/>
    <n v="0"/>
    <n v="0"/>
    <n v="0"/>
    <n v="0"/>
    <n v="0"/>
    <n v="0"/>
    <n v="0"/>
    <n v="0"/>
    <n v="0"/>
    <n v="0"/>
    <x v="0"/>
    <m/>
    <s v="no impacts"/>
    <x v="8"/>
    <s v="no impacts"/>
    <x v="6"/>
    <s v=""/>
  </r>
  <r>
    <s v="Akom-Centre-Hill-IHS"/>
    <s v="SUD_112"/>
    <s v="CENTRE"/>
    <s v="IHS"/>
    <s v="Hybrid-Gen"/>
    <s v="SUD"/>
    <s v="Akom"/>
    <s v="ZTE"/>
    <n v="0"/>
    <n v="0"/>
    <n v="0"/>
    <n v="0"/>
    <n v="0"/>
    <n v="0"/>
    <n v="0"/>
    <n v="0"/>
    <n v="0"/>
    <n v="0"/>
    <n v="0"/>
    <n v="0"/>
    <n v="0"/>
    <n v="0"/>
    <x v="0"/>
    <m/>
    <s v="no impacts"/>
    <x v="8"/>
    <s v="no impacts"/>
    <x v="6"/>
    <s v=""/>
  </r>
  <r>
    <s v="Ndoungue"/>
    <s v="LIT_109"/>
    <s v="LITTORAL"/>
    <s v="IHS"/>
    <s v="Grid-Gen"/>
    <s v="LITTORAL"/>
    <s v="Ndoungue"/>
    <s v="ZTE"/>
    <n v="0"/>
    <n v="0"/>
    <n v="0"/>
    <n v="0"/>
    <n v="0"/>
    <n v="0"/>
    <n v="0"/>
    <n v="0"/>
    <n v="0"/>
    <n v="0"/>
    <n v="0"/>
    <n v="0"/>
    <n v="0"/>
    <n v="0"/>
    <x v="0"/>
    <m/>
    <s v="no impacts"/>
    <x v="8"/>
    <s v="no impacts"/>
    <x v="6"/>
    <s v=""/>
  </r>
  <r>
    <s v="Wasse"/>
    <s v="EST_153"/>
    <s v="CENTRE"/>
    <s v="CAMUSAT"/>
    <m/>
    <s v="EST"/>
    <s v="Wasse"/>
    <s v="ZTE"/>
    <n v="0"/>
    <n v="0"/>
    <n v="0"/>
    <n v="0"/>
    <n v="0"/>
    <n v="0"/>
    <n v="0"/>
    <n v="0"/>
    <n v="0"/>
    <n v="0"/>
    <n v="0"/>
    <n v="0"/>
    <n v="0"/>
    <n v="0"/>
    <x v="0"/>
    <m/>
    <s v="no impacts"/>
    <x v="8"/>
    <s v="no impacts"/>
    <x v="6"/>
    <s v=""/>
  </r>
  <r>
    <s v="Paki-IHS"/>
    <s v="EST_155"/>
    <s v="CENTRE"/>
    <m/>
    <m/>
    <s v="EST"/>
    <s v="Doumé"/>
    <s v="ZTE"/>
    <n v="0"/>
    <n v="0"/>
    <n v="0"/>
    <n v="0"/>
    <n v="0"/>
    <n v="0"/>
    <n v="0"/>
    <n v="0"/>
    <n v="0"/>
    <n v="0"/>
    <n v="0"/>
    <n v="0"/>
    <n v="0"/>
    <n v="0"/>
    <x v="0"/>
    <m/>
    <s v="no impacts"/>
    <x v="8"/>
    <s v="no impacts"/>
    <x v="6"/>
    <s v=""/>
  </r>
  <r>
    <s v="Nintyaminyoumin"/>
    <s v="SUD_130"/>
    <s v="CENTRE"/>
    <m/>
    <m/>
    <s v="SUD"/>
    <s v="Sangmelima"/>
    <s v="ZTE"/>
    <n v="0"/>
    <n v="0"/>
    <n v="0"/>
    <n v="0"/>
    <n v="0"/>
    <n v="0"/>
    <n v="0"/>
    <n v="0"/>
    <n v="0"/>
    <n v="0"/>
    <n v="0"/>
    <n v="0"/>
    <n v="0"/>
    <n v="0"/>
    <x v="0"/>
    <m/>
    <s v="no impacts"/>
    <x v="8"/>
    <s v="no impacts"/>
    <x v="6"/>
    <s v=""/>
  </r>
  <r>
    <s v="Loum-RoundAbout"/>
    <s v="LIT_768"/>
    <s v="LITTORAL"/>
    <s v="MTN sharing"/>
    <m/>
    <s v="LITTORAL"/>
    <s v="Loum"/>
    <s v="ZTE"/>
    <n v="0"/>
    <n v="0"/>
    <n v="0"/>
    <n v="0"/>
    <n v="0"/>
    <n v="0"/>
    <n v="0"/>
    <n v="0"/>
    <n v="0"/>
    <n v="0"/>
    <n v="0"/>
    <n v="0"/>
    <n v="0"/>
    <n v="0"/>
    <x v="0"/>
    <m/>
    <s v="no impacts"/>
    <x v="8"/>
    <s v="no impacts"/>
    <x v="6"/>
    <s v=""/>
  </r>
  <r>
    <s v="Mbankomo-MTN"/>
    <s v="CTR_222"/>
    <s v="CENTRE"/>
    <s v="IHS"/>
    <s v="Grid-Gen"/>
    <s v="CENTRE"/>
    <s v="Mbankomo"/>
    <s v="ZTE"/>
    <n v="0"/>
    <n v="0"/>
    <n v="0"/>
    <n v="0"/>
    <n v="0"/>
    <n v="0"/>
    <n v="0"/>
    <n v="0"/>
    <n v="0"/>
    <n v="0"/>
    <n v="0"/>
    <n v="0"/>
    <n v="0"/>
    <n v="0"/>
    <x v="1"/>
    <m/>
    <s v="Exclu"/>
    <x v="2"/>
    <s v="EXCLU"/>
    <x v="2"/>
    <s v=""/>
  </r>
  <r>
    <s v="Ouro-Be-IHS"/>
    <s v="NRD_124"/>
    <s v="NORD"/>
    <s v="IHS"/>
    <s v="Grid-Hybrid-Gen"/>
    <s v="NORD"/>
    <s v="Ouro-Be"/>
    <s v="Huawei"/>
    <n v="0"/>
    <n v="0"/>
    <n v="0"/>
    <n v="0"/>
    <n v="0"/>
    <n v="0"/>
    <n v="0"/>
    <n v="0"/>
    <n v="0"/>
    <n v="0"/>
    <n v="0"/>
    <n v="0"/>
    <n v="0"/>
    <n v="0"/>
    <x v="0"/>
    <m/>
    <s v="no impacts"/>
    <x v="8"/>
    <s v="no impacts"/>
    <x v="6"/>
    <s v=""/>
  </r>
  <r>
    <s v="Petit-Zambi"/>
    <s v="SUD_135"/>
    <s v="CENTRE"/>
    <s v="CAMUSAT"/>
    <s v="Hybrid Solar - S3"/>
    <s v="SUD"/>
    <s v="Bipindi"/>
    <s v="ZTE"/>
    <n v="0"/>
    <n v="0"/>
    <n v="0"/>
    <n v="0"/>
    <n v="0"/>
    <n v="0"/>
    <n v="0"/>
    <n v="0"/>
    <n v="0"/>
    <n v="0"/>
    <n v="0"/>
    <n v="0"/>
    <n v="0"/>
    <n v="0"/>
    <x v="0"/>
    <m/>
    <s v="no impacts"/>
    <x v="8"/>
    <s v="no impacts"/>
    <x v="6"/>
    <s v=""/>
  </r>
  <r>
    <s v="Campo-Maan"/>
    <s v="SUD_085"/>
    <s v="CENTRE"/>
    <s v="CAMUSAT"/>
    <s v="Hybrid Solar - S3"/>
    <s v="SUD"/>
    <s v="Campo"/>
    <s v="NOKIA"/>
    <n v="0"/>
    <n v="0"/>
    <n v="0"/>
    <n v="0"/>
    <n v="0"/>
    <n v="0"/>
    <n v="0"/>
    <n v="0"/>
    <n v="0"/>
    <n v="0"/>
    <n v="0"/>
    <n v="0"/>
    <n v="0"/>
    <n v="0"/>
    <x v="0"/>
    <m/>
    <s v="no impacts"/>
    <x v="8"/>
    <s v="no impacts"/>
    <x v="6"/>
    <s v=""/>
  </r>
  <r>
    <s v="Bato"/>
    <s v="OST_273"/>
    <s v="OUEST"/>
    <s v="CAMUSAT"/>
    <s v="Bad Grid + GE"/>
    <s v="OUEST"/>
    <s v="Bato"/>
    <s v="Huawei"/>
    <n v="0"/>
    <n v="0"/>
    <n v="0"/>
    <n v="0"/>
    <n v="0"/>
    <n v="0"/>
    <n v="0"/>
    <n v="0"/>
    <n v="0"/>
    <n v="0"/>
    <n v="0"/>
    <n v="0"/>
    <n v="0"/>
    <n v="0"/>
    <x v="0"/>
    <m/>
    <s v="no impacts"/>
    <x v="8"/>
    <s v="no impacts"/>
    <x v="6"/>
    <s v=""/>
  </r>
  <r>
    <s v="Sorawel-IHS"/>
    <s v="NRD_099"/>
    <s v="NORD"/>
    <s v="IHS"/>
    <s v="Grid-Gen"/>
    <s v="NORD"/>
    <s v="Sorawel"/>
    <s v="Huawei"/>
    <n v="0"/>
    <n v="0"/>
    <n v="0"/>
    <n v="0"/>
    <n v="0"/>
    <n v="0"/>
    <n v="0"/>
    <n v="0"/>
    <n v="0"/>
    <n v="0"/>
    <n v="0"/>
    <n v="0"/>
    <n v="0"/>
    <n v="0"/>
    <x v="0"/>
    <m/>
    <s v="no impacts"/>
    <x v="8"/>
    <s v="no impacts"/>
    <x v="6"/>
    <s v=""/>
  </r>
  <r>
    <s v="Ambam-FH"/>
    <s v="SUD_020"/>
    <s v="CENTRE"/>
    <s v="IHS"/>
    <s v="Solar-Gen"/>
    <s v="SUD"/>
    <s v="Ambam"/>
    <s v="ZTE"/>
    <n v="0"/>
    <n v="0"/>
    <n v="0"/>
    <n v="0"/>
    <n v="0"/>
    <n v="0"/>
    <n v="0"/>
    <n v="0"/>
    <n v="0"/>
    <n v="0"/>
    <n v="0"/>
    <n v="0"/>
    <n v="0"/>
    <n v="0"/>
    <x v="0"/>
    <m/>
    <s v="no impacts"/>
    <x v="8"/>
    <s v="no impacts"/>
    <x v="6"/>
    <s v=""/>
  </r>
  <r>
    <s v="Ntui"/>
    <s v="CTR_114"/>
    <s v="CENTRE"/>
    <s v="CAMUSAT"/>
    <s v="Medium Grid + Solar + GE"/>
    <s v="CENTRE"/>
    <s v="Ntui"/>
    <s v="ZTE"/>
    <n v="0"/>
    <n v="0"/>
    <n v="0"/>
    <n v="0"/>
    <n v="0"/>
    <n v="0"/>
    <n v="0"/>
    <n v="0"/>
    <n v="0"/>
    <n v="0"/>
    <n v="0"/>
    <n v="0"/>
    <n v="0"/>
    <n v="0"/>
    <x v="0"/>
    <m/>
    <s v="no impacts"/>
    <x v="8"/>
    <s v="no impacts"/>
    <x v="6"/>
    <s v=""/>
  </r>
  <r>
    <s v="Figuil"/>
    <s v="NRD_005"/>
    <s v="NORD"/>
    <s v="IHS"/>
    <s v="Grid Only"/>
    <s v="NORD"/>
    <s v="Figuil"/>
    <s v="Huawei"/>
    <n v="0"/>
    <n v="0"/>
    <n v="0"/>
    <n v="0"/>
    <n v="0"/>
    <n v="0"/>
    <n v="0"/>
    <n v="0"/>
    <n v="0"/>
    <n v="0"/>
    <n v="0"/>
    <n v="0"/>
    <n v="0"/>
    <n v="0"/>
    <x v="0"/>
    <m/>
    <s v="no impacts"/>
    <x v="8"/>
    <s v="no impacts"/>
    <x v="6"/>
    <s v=""/>
  </r>
  <r>
    <s v="Lagdo-MTN-IHS"/>
    <s v="NRD_090"/>
    <s v="NORD"/>
    <s v="IHS"/>
    <s v="Grid Only"/>
    <s v="NORD"/>
    <s v="Lagdo"/>
    <s v="Huawei"/>
    <n v="0"/>
    <n v="0"/>
    <n v="0"/>
    <n v="0"/>
    <n v="0"/>
    <n v="0"/>
    <n v="0"/>
    <n v="0"/>
    <n v="0"/>
    <n v="0"/>
    <n v="0"/>
    <n v="0"/>
    <n v="0"/>
    <n v="0"/>
    <x v="0"/>
    <m/>
    <s v="no impacts"/>
    <x v="8"/>
    <s v="no impacts"/>
    <x v="6"/>
    <s v=""/>
  </r>
  <r>
    <s v="Adoumre-IHS"/>
    <s v="NRD_078"/>
    <s v="NORD"/>
    <s v="IHS"/>
    <s v="Grid-Gen"/>
    <s v="NORD"/>
    <s v="Adoumre"/>
    <s v="Huawei"/>
    <n v="0"/>
    <n v="0"/>
    <n v="0"/>
    <n v="0"/>
    <n v="0"/>
    <n v="0"/>
    <n v="0"/>
    <n v="0"/>
    <n v="0"/>
    <n v="0"/>
    <n v="0"/>
    <n v="0"/>
    <n v="0"/>
    <n v="0"/>
    <x v="0"/>
    <m/>
    <s v="no impacts"/>
    <x v="8"/>
    <s v="no impacts"/>
    <x v="6"/>
    <s v=""/>
  </r>
  <r>
    <s v="Crf-Figuil"/>
    <s v="NRD_074"/>
    <s v="NORD"/>
    <s v="IHS"/>
    <s v="Grid-Gen"/>
    <s v="NORD"/>
    <s v="Figuil"/>
    <s v="Huawei"/>
    <n v="0"/>
    <n v="0"/>
    <n v="0"/>
    <n v="0"/>
    <n v="0"/>
    <n v="0"/>
    <n v="0"/>
    <n v="0"/>
    <n v="0"/>
    <n v="0"/>
    <n v="0"/>
    <n v="0"/>
    <n v="0"/>
    <n v="0"/>
    <x v="0"/>
    <m/>
    <s v="no impacts"/>
    <x v="8"/>
    <s v="no impacts"/>
    <x v="6"/>
    <s v=""/>
  </r>
  <r>
    <s v="Bamena"/>
    <s v="OST_260"/>
    <s v="OUEST"/>
    <s v="CAMUSAT"/>
    <s v="HGB"/>
    <s v="OUEST"/>
    <s v="Bamena"/>
    <s v="Huawei"/>
    <n v="0"/>
    <n v="0"/>
    <n v="0"/>
    <n v="0"/>
    <n v="0"/>
    <n v="0"/>
    <n v="0"/>
    <n v="0"/>
    <n v="0"/>
    <n v="0"/>
    <n v="0"/>
    <n v="0"/>
    <n v="0"/>
    <n v="0"/>
    <x v="0"/>
    <m/>
    <s v="no impacts"/>
    <x v="8"/>
    <s v="no impacts"/>
    <x v="6"/>
    <s v=""/>
  </r>
  <r>
    <s v="Bogo"/>
    <s v="EXN_006"/>
    <s v="EXTREME-NORD"/>
    <s v="IHS"/>
    <s v="Grid-Hybrid-Gen"/>
    <s v="EXTREME-NORD"/>
    <s v="Bogo"/>
    <s v="Huawei"/>
    <n v="0"/>
    <n v="0"/>
    <n v="0"/>
    <n v="0"/>
    <n v="0"/>
    <n v="0"/>
    <n v="0"/>
    <n v="0"/>
    <n v="0"/>
    <n v="0"/>
    <n v="0"/>
    <n v="0"/>
    <n v="0"/>
    <n v="0"/>
    <x v="2"/>
    <m/>
    <s v="no impacts"/>
    <x v="8"/>
    <s v="no impacts"/>
    <x v="6"/>
    <s v=""/>
  </r>
  <r>
    <s v="Padarme-IHS"/>
    <s v="NRD_164"/>
    <s v="NORD"/>
    <s v="IHS"/>
    <s v="Hybrid-Gen"/>
    <s v="NORD"/>
    <s v="Padarme"/>
    <s v="Huawei"/>
    <n v="0"/>
    <n v="0"/>
    <n v="0"/>
    <n v="0"/>
    <n v="0"/>
    <n v="0"/>
    <n v="0"/>
    <n v="0"/>
    <n v="0"/>
    <n v="0"/>
    <n v="0"/>
    <n v="0"/>
    <n v="0"/>
    <n v="0"/>
    <x v="0"/>
    <m/>
    <s v="no impacts"/>
    <x v="8"/>
    <s v="no impacts"/>
    <x v="6"/>
    <s v=""/>
  </r>
  <r>
    <s v="Ndokoa-IHS"/>
    <s v="CTR_757"/>
    <s v="CENTRE"/>
    <s v="IHS"/>
    <s v="Solar-Gen-Lithium"/>
    <s v="CENTRE"/>
    <s v="Ndokoa"/>
    <s v="ZTE"/>
    <n v="0"/>
    <n v="0"/>
    <n v="0"/>
    <n v="0"/>
    <n v="0"/>
    <n v="0"/>
    <n v="0"/>
    <n v="0"/>
    <n v="0"/>
    <n v="0"/>
    <n v="0"/>
    <n v="0"/>
    <n v="0"/>
    <n v="0"/>
    <x v="0"/>
    <m/>
    <s v="no impacts"/>
    <x v="8"/>
    <s v="no impacts"/>
    <x v="6"/>
    <s v="(04/22/2026 ocm ran 18h): Impacted by CTR_699_N_Batchenga-Nachtigal-IHS (TX issue)..;..;(04/22/2026 ocm ran 15h): Impacted by CTR_699_N_Batchenga-Nachtigal-IHS (TX issue)..;..;(04/22/2026 ocm ran 12h): Impacted by CTR_699_N_Batchenga-Nachtigal-IHS (TX issue)"/>
  </r>
  <r>
    <s v="Gazawa-MTN-IHS"/>
    <s v="EXN_130"/>
    <s v="EXTREME-NORD"/>
    <s v="IHS"/>
    <s v="Grid-Gen"/>
    <s v="EXTREME-NORD"/>
    <s v="Gazawa"/>
    <s v="Huawei"/>
    <n v="0"/>
    <n v="0"/>
    <n v="0"/>
    <n v="0"/>
    <n v="0"/>
    <n v="0"/>
    <n v="0"/>
    <n v="0"/>
    <n v="0"/>
    <n v="0"/>
    <n v="0"/>
    <n v="0"/>
    <n v="0"/>
    <n v="0"/>
    <x v="2"/>
    <m/>
    <s v="no impacts"/>
    <x v="8"/>
    <s v="no impacts"/>
    <x v="6"/>
    <s v=""/>
  </r>
  <r>
    <s v="Bibemi"/>
    <s v="NRD_021"/>
    <s v="NORD"/>
    <s v="IHS"/>
    <s v="Solar-Grid-Gen"/>
    <s v="NORD"/>
    <s v="Bibemi"/>
    <s v="Huawei"/>
    <n v="0"/>
    <n v="0"/>
    <n v="0"/>
    <n v="0"/>
    <n v="0"/>
    <n v="0"/>
    <n v="0"/>
    <n v="0"/>
    <n v="0"/>
    <n v="0"/>
    <n v="0"/>
    <n v="0"/>
    <n v="0"/>
    <n v="0"/>
    <x v="0"/>
    <m/>
    <s v="no impacts"/>
    <x v="8"/>
    <s v="no impacts"/>
    <x v="6"/>
    <s v=""/>
  </r>
  <r>
    <s v="Boula-Ibi-IHS"/>
    <s v="NRD_105"/>
    <s v="NORD"/>
    <s v="IHS"/>
    <s v="Hybrid-Gen"/>
    <s v="NORD"/>
    <s v="Boula-Ibi"/>
    <s v="Huawei"/>
    <n v="0"/>
    <n v="0"/>
    <n v="0"/>
    <n v="0"/>
    <n v="0"/>
    <n v="0"/>
    <n v="0"/>
    <n v="0"/>
    <n v="0"/>
    <n v="0"/>
    <n v="0"/>
    <n v="0"/>
    <n v="0"/>
    <n v="0"/>
    <x v="0"/>
    <m/>
    <s v="no impacts"/>
    <x v="8"/>
    <s v="no impacts"/>
    <x v="6"/>
    <s v=""/>
  </r>
  <r>
    <s v="Moutourwa-MTN"/>
    <s v="EXN_027"/>
    <s v="EXTREME-NORD"/>
    <s v="IHS"/>
    <s v="Grid-Gen"/>
    <s v="EXTREME-NORD"/>
    <s v="Moutourwa"/>
    <s v="Huawei"/>
    <n v="0"/>
    <n v="0"/>
    <n v="0"/>
    <n v="0"/>
    <n v="0"/>
    <n v="0"/>
    <n v="0"/>
    <n v="0"/>
    <n v="0"/>
    <n v="0"/>
    <n v="0"/>
    <n v="0"/>
    <n v="0"/>
    <n v="0"/>
    <x v="2"/>
    <m/>
    <s v="no impacts"/>
    <x v="8"/>
    <s v="no impacts"/>
    <x v="6"/>
    <s v=""/>
  </r>
  <r>
    <s v="Mouda-IHS"/>
    <s v="EXN_186"/>
    <s v="EXTREME-NORD"/>
    <s v="IHS"/>
    <s v="Hybrid-Gen"/>
    <s v="EXTREME-NORD"/>
    <s v="Mouda"/>
    <s v="Huawei"/>
    <n v="0"/>
    <n v="0"/>
    <n v="0"/>
    <n v="0"/>
    <n v="0"/>
    <n v="0"/>
    <n v="0"/>
    <n v="0"/>
    <n v="0"/>
    <n v="0"/>
    <n v="0"/>
    <n v="0"/>
    <n v="0"/>
    <n v="0"/>
    <x v="2"/>
    <m/>
    <s v="no impacts"/>
    <x v="8"/>
    <s v="no impacts"/>
    <x v="6"/>
    <s v=""/>
  </r>
  <r>
    <s v="Ribao"/>
    <s v="NRD_028"/>
    <s v="NORD"/>
    <s v="IHS"/>
    <s v="Solar-Gen"/>
    <s v="NORD"/>
    <s v="Ribao"/>
    <s v="Huawei"/>
    <n v="0"/>
    <n v="0"/>
    <n v="0"/>
    <n v="0"/>
    <n v="0"/>
    <n v="0"/>
    <n v="0"/>
    <n v="0"/>
    <n v="0"/>
    <n v="0"/>
    <n v="0"/>
    <n v="0"/>
    <n v="0"/>
    <n v="0"/>
    <x v="0"/>
    <m/>
    <s v="no impacts"/>
    <x v="8"/>
    <s v="no impacts"/>
    <x v="6"/>
    <s v=""/>
  </r>
  <r>
    <s v="Adoumri-Houla-IHS"/>
    <s v="NRD_126"/>
    <s v="NORD"/>
    <s v="IHS"/>
    <s v="Grid-Gen"/>
    <s v="NORD"/>
    <s v="Adoumri"/>
    <s v="Huawei"/>
    <n v="0"/>
    <n v="0"/>
    <n v="0"/>
    <n v="0"/>
    <n v="0"/>
    <n v="0"/>
    <n v="0"/>
    <n v="0"/>
    <n v="0"/>
    <n v="0"/>
    <n v="0"/>
    <n v="0"/>
    <n v="0"/>
    <n v="0"/>
    <x v="0"/>
    <m/>
    <s v="no impacts"/>
    <x v="8"/>
    <s v="no impacts"/>
    <x v="6"/>
    <s v=""/>
  </r>
  <r>
    <s v="Poli-New"/>
    <s v="ADM_152"/>
    <s v="ADAMAOUA"/>
    <s v="IHS"/>
    <s v="Hybrid-Gen"/>
    <s v="ADAMAOUA"/>
    <s v="Poli"/>
    <s v="Huawei"/>
    <n v="0"/>
    <n v="0"/>
    <n v="0"/>
    <n v="0"/>
    <n v="0"/>
    <n v="0"/>
    <n v="0"/>
    <n v="0"/>
    <n v="0"/>
    <n v="0"/>
    <n v="0"/>
    <n v="0"/>
    <n v="0"/>
    <n v="0"/>
    <x v="0"/>
    <m/>
    <s v="no impacts"/>
    <x v="8"/>
    <s v="no impacts"/>
    <x v="6"/>
    <s v=""/>
  </r>
  <r>
    <s v="Balaza"/>
    <s v="EXN_036"/>
    <s v="EXTREME-NORD"/>
    <s v="IHS"/>
    <s v="Solar-Grid-Gen"/>
    <s v="EXTREME-NORD"/>
    <s v="Balaza"/>
    <s v="Huawei"/>
    <n v="0"/>
    <n v="0"/>
    <n v="0"/>
    <n v="0"/>
    <n v="0"/>
    <n v="0"/>
    <n v="0"/>
    <n v="0"/>
    <n v="0"/>
    <n v="0"/>
    <n v="0"/>
    <n v="0"/>
    <n v="0"/>
    <n v="0"/>
    <x v="2"/>
    <m/>
    <s v="no impacts"/>
    <x v="8"/>
    <s v="no impacts"/>
    <x v="6"/>
    <s v=""/>
  </r>
  <r>
    <s v="Badjouma-Zagam"/>
    <s v="EXN_239"/>
    <s v="EXTREME-NORD"/>
    <s v="CAMUSAT"/>
    <s v="Hybrid Solar - S3"/>
    <s v="EXTREME-NORD"/>
    <s v="Badjouma"/>
    <s v="Huawei"/>
    <n v="0"/>
    <n v="0"/>
    <n v="0"/>
    <n v="0"/>
    <n v="0"/>
    <n v="0"/>
    <n v="0"/>
    <n v="0"/>
    <n v="0"/>
    <n v="0"/>
    <n v="0"/>
    <n v="0"/>
    <n v="0"/>
    <n v="0"/>
    <x v="2"/>
    <m/>
    <s v="no impacts"/>
    <x v="8"/>
    <s v="no impacts"/>
    <x v="6"/>
    <s v=""/>
  </r>
  <r>
    <s v="Badjouma"/>
    <s v="NRD_026"/>
    <s v="NORD"/>
    <s v="IHS"/>
    <s v="Solar-Gen"/>
    <s v="NORD"/>
    <s v="Badjouma"/>
    <s v="Huawei"/>
    <n v="0"/>
    <n v="0"/>
    <n v="0"/>
    <n v="0"/>
    <n v="0"/>
    <n v="0"/>
    <n v="0"/>
    <n v="0"/>
    <n v="0"/>
    <n v="0"/>
    <n v="0"/>
    <n v="0"/>
    <n v="0"/>
    <n v="0"/>
    <x v="0"/>
    <m/>
    <s v="no impacts"/>
    <x v="8"/>
    <s v="no impacts"/>
    <x v="6"/>
    <s v=""/>
  </r>
  <r>
    <s v="Bogo-MTN"/>
    <s v="EXN_097"/>
    <s v="EXTREME-NORD"/>
    <s v="IHS"/>
    <s v="Grid-Gen"/>
    <s v="EXTREME-NORD"/>
    <s v="Bogo"/>
    <s v="Huawei"/>
    <n v="0"/>
    <n v="0"/>
    <n v="0"/>
    <n v="0"/>
    <n v="0"/>
    <n v="0"/>
    <n v="0"/>
    <n v="0"/>
    <n v="0"/>
    <n v="0"/>
    <n v="0"/>
    <n v="0"/>
    <n v="0"/>
    <n v="0"/>
    <x v="2"/>
    <m/>
    <s v="no impacts"/>
    <x v="8"/>
    <s v="no impacts"/>
    <x v="6"/>
    <s v=""/>
  </r>
  <r>
    <s v="Tiko-Long-Street-IHS"/>
    <s v="LIT_174"/>
    <s v="SUD-OUEST"/>
    <s v="IHS"/>
    <s v="Grid-Gen"/>
    <s v="LITTORAL"/>
    <s v="Tiko"/>
    <s v="Huawei"/>
    <n v="0"/>
    <n v="0"/>
    <n v="0"/>
    <n v="0"/>
    <n v="0"/>
    <n v="0"/>
    <n v="0"/>
    <n v="0"/>
    <n v="0"/>
    <n v="0"/>
    <n v="0"/>
    <n v="0"/>
    <n v="0"/>
    <n v="0"/>
    <x v="0"/>
    <m/>
    <s v="no impacts"/>
    <x v="8"/>
    <s v="no impacts"/>
    <x v="6"/>
    <s v=""/>
  </r>
  <r>
    <s v="Melong"/>
    <s v="LIT_063"/>
    <s v="LITTORAL"/>
    <s v="IHS"/>
    <s v="Grid-Gen"/>
    <s v="LITTORAL"/>
    <s v="Melong"/>
    <s v="ZTE"/>
    <n v="0"/>
    <n v="0"/>
    <n v="0"/>
    <n v="0"/>
    <n v="0"/>
    <n v="0"/>
    <n v="0"/>
    <n v="0"/>
    <n v="0"/>
    <n v="0"/>
    <n v="0"/>
    <n v="0"/>
    <n v="0"/>
    <n v="0"/>
    <x v="0"/>
    <m/>
    <s v="no impacts"/>
    <x v="8"/>
    <s v="no impacts"/>
    <x v="6"/>
    <s v=""/>
  </r>
  <r>
    <s v="Baliama"/>
    <s v="CTR_352"/>
    <s v="CENTRE"/>
    <s v="IHS"/>
    <s v="Grid-Gen"/>
    <s v="CENTRE"/>
    <s v="Baliama"/>
    <s v="ZTE"/>
    <n v="0"/>
    <n v="0"/>
    <n v="0"/>
    <n v="0"/>
    <n v="0"/>
    <n v="0"/>
    <n v="0"/>
    <n v="0"/>
    <n v="0"/>
    <n v="0"/>
    <n v="0"/>
    <n v="0"/>
    <n v="0"/>
    <n v="0"/>
    <x v="0"/>
    <m/>
    <s v="no impacts"/>
    <x v="8"/>
    <s v="no impacts"/>
    <x v="6"/>
    <s v="(04/22/2026 ocm ran 12h): 22.04.26; Camusat; Technician is managing ETA 15H30"/>
  </r>
  <r>
    <s v="Deuk"/>
    <s v="CTR_277"/>
    <s v="CENTRE"/>
    <s v="IHS"/>
    <s v="Solar-Gen"/>
    <s v="CENTRE"/>
    <s v="Deuk"/>
    <s v="ZTE"/>
    <n v="0"/>
    <n v="0"/>
    <n v="0"/>
    <n v="0"/>
    <n v="0"/>
    <n v="0"/>
    <n v="0"/>
    <n v="0"/>
    <n v="0"/>
    <n v="0"/>
    <n v="0"/>
    <n v="0"/>
    <n v="0"/>
    <n v="0"/>
    <x v="0"/>
    <m/>
    <s v="no impacts"/>
    <x v="8"/>
    <s v="no impacts"/>
    <x v="6"/>
    <s v=""/>
  </r>
  <r>
    <s v="Sedek"/>
    <s v="EXN_218"/>
    <s v="EXTREME-NORD"/>
    <s v="IHS"/>
    <s v="Hybrid-Gen"/>
    <s v="EXTREME-NORD"/>
    <s v="Sedek"/>
    <s v="Huawei"/>
    <n v="0"/>
    <n v="0"/>
    <n v="0"/>
    <n v="0"/>
    <n v="0"/>
    <n v="0"/>
    <n v="0"/>
    <n v="0"/>
    <n v="0"/>
    <n v="0"/>
    <n v="0"/>
    <n v="0"/>
    <n v="0"/>
    <n v="0"/>
    <x v="2"/>
    <m/>
    <s v="no impacts"/>
    <x v="8"/>
    <s v="no impacts"/>
    <x v="6"/>
    <s v="04/22/2026 : impacted by   EXN_038_H_Moulvouday,  Congestion de la liaison Kalfou - Guidiguis / Retour à la normale aprés la busy Hour..;..;(04/22/2026 ocm ran 18h): Power status check ongoing"/>
  </r>
  <r>
    <s v="Ngoro"/>
    <s v="CTR_278"/>
    <s v="CENTRE"/>
    <s v="IHS"/>
    <s v="SolarAER-Gen-Lithium"/>
    <s v="CENTRE"/>
    <s v="Ngoro"/>
    <s v="ZTE"/>
    <n v="0"/>
    <n v="0"/>
    <n v="0"/>
    <n v="0"/>
    <n v="0"/>
    <n v="0"/>
    <n v="0"/>
    <n v="0"/>
    <n v="0"/>
    <n v="0"/>
    <n v="0"/>
    <n v="0"/>
    <n v="0"/>
    <n v="0"/>
    <x v="0"/>
    <m/>
    <s v="no impacts"/>
    <x v="8"/>
    <s v="no impacts"/>
    <x v="6"/>
    <s v=""/>
  </r>
  <r>
    <s v="Gamdougoum-IHS"/>
    <s v="EXN_163"/>
    <s v="EXTREME-NORD"/>
    <s v="IHS"/>
    <s v="Solar-Gen"/>
    <s v="EXTREME-NORD"/>
    <s v="Gamdougoum"/>
    <s v="Huawei"/>
    <n v="0"/>
    <n v="0"/>
    <n v="0"/>
    <n v="0"/>
    <n v="0"/>
    <n v="0"/>
    <n v="0"/>
    <n v="0"/>
    <n v="0"/>
    <n v="0"/>
    <n v="0"/>
    <n v="0"/>
    <n v="0"/>
    <n v="0"/>
    <x v="2"/>
    <m/>
    <s v="no impacts"/>
    <x v="8"/>
    <s v="no impacts"/>
    <x v="6"/>
    <s v="(04/22/2026 hourly IHS):-fme robert is on the way ETA _ 12:30 AM"/>
  </r>
  <r>
    <s v="Kar-Hay-Ville"/>
    <s v="EXN_192"/>
    <s v="EXTREME-NORD"/>
    <s v="CAMUSAT"/>
    <s v="Bad Grid + GE"/>
    <s v="EXTREME-NORD"/>
    <s v="Kar-Hay"/>
    <s v="Huawei"/>
    <n v="0"/>
    <n v="0"/>
    <n v="0"/>
    <n v="0"/>
    <n v="0"/>
    <n v="0"/>
    <n v="0"/>
    <n v="0"/>
    <n v="0"/>
    <n v="0"/>
    <n v="0"/>
    <n v="0"/>
    <n v="0"/>
    <n v="0"/>
    <x v="2"/>
    <m/>
    <s v="no impacts"/>
    <x v="8"/>
    <s v="no impacts"/>
    <x v="6"/>
    <s v=""/>
  </r>
  <r>
    <s v="Godola-MTN"/>
    <s v="EXN_028"/>
    <s v="EXTREME-NORD"/>
    <s v="IHS"/>
    <s v="Grid-Gen"/>
    <s v="EXTREME-NORD"/>
    <s v="Godola"/>
    <s v="Huawei"/>
    <n v="0"/>
    <n v="0"/>
    <n v="0"/>
    <n v="0"/>
    <n v="0"/>
    <n v="0"/>
    <n v="0"/>
    <n v="0"/>
    <n v="0"/>
    <n v="0"/>
    <n v="0"/>
    <n v="0"/>
    <n v="0"/>
    <n v="0"/>
    <x v="2"/>
    <m/>
    <s v="no impacts"/>
    <x v="8"/>
    <s v="no impacts"/>
    <x v="6"/>
    <s v=""/>
  </r>
  <r>
    <s v="Doulek"/>
    <s v="EXN_272"/>
    <s v="EXTREME-NORD"/>
    <m/>
    <m/>
    <s v="EXTREME-NORD"/>
    <s v="Doulek"/>
    <s v="Huawei"/>
    <n v="0"/>
    <n v="0"/>
    <n v="0"/>
    <n v="0"/>
    <n v="0"/>
    <n v="0"/>
    <n v="0"/>
    <n v="0"/>
    <n v="0"/>
    <n v="0"/>
    <n v="0"/>
    <n v="0"/>
    <n v="0"/>
    <n v="0"/>
    <x v="2"/>
    <m/>
    <s v="IHS"/>
    <x v="0"/>
    <s v="Defaut GE &amp; Power Cabinet"/>
    <x v="0"/>
    <s v="04/22/2026 : impacted by EXN_171_N_Dogba-HIS ,  RCA: Power issue / En attente RCA IHS"/>
  </r>
  <r>
    <s v="Manoka-IHS"/>
    <s v="LIT_497"/>
    <s v="LITTORAL"/>
    <s v="IHS"/>
    <s v="Solar-Gen-Lithium"/>
    <s v="LITTORAL"/>
    <s v="Manoka"/>
    <s v="ZTE"/>
    <n v="0"/>
    <n v="0"/>
    <n v="0"/>
    <n v="0"/>
    <n v="0"/>
    <n v="0"/>
    <n v="0"/>
    <n v="0"/>
    <n v="0"/>
    <n v="0"/>
    <n v="0"/>
    <n v="0"/>
    <n v="0"/>
    <n v="0"/>
    <x v="0"/>
    <m/>
    <s v="no impacts"/>
    <x v="8"/>
    <s v="no impacts"/>
    <x v="6"/>
    <s v=""/>
  </r>
  <r>
    <s v="Dikoum-Camtel"/>
    <s v="SUD_098"/>
    <s v="CENTRE"/>
    <s v="CAMUSAT"/>
    <s v="Good Grid no GE - 12h"/>
    <s v="SUD"/>
    <s v="Dikoum"/>
    <s v="NOKIA"/>
    <n v="0"/>
    <n v="0"/>
    <n v="0"/>
    <n v="0"/>
    <n v="0"/>
    <n v="0"/>
    <n v="0"/>
    <n v="0"/>
    <n v="0"/>
    <n v="0"/>
    <n v="0"/>
    <n v="0"/>
    <n v="0"/>
    <n v="0"/>
    <x v="0"/>
    <m/>
    <s v="no impacts"/>
    <x v="8"/>
    <s v="no impacts"/>
    <x v="6"/>
    <s v="(04/22/2026 cell zte): 22/04/2026 : Besoin d'analyse BO RAN"/>
  </r>
  <r>
    <s v="Ndandouck-IHS"/>
    <s v="CTR_141"/>
    <s v="CENTRE"/>
    <s v="IHS"/>
    <s v="Solar-Gen"/>
    <s v="CENTRE"/>
    <s v="Ndandouck"/>
    <s v="ZTE"/>
    <n v="0"/>
    <n v="0"/>
    <n v="0"/>
    <n v="0"/>
    <n v="0"/>
    <n v="0"/>
    <n v="0"/>
    <n v="0"/>
    <n v="0"/>
    <n v="0"/>
    <n v="0"/>
    <n v="0"/>
    <n v="0"/>
    <n v="0"/>
    <x v="0"/>
    <m/>
    <s v="no impacts"/>
    <x v="8"/>
    <s v="no impacts"/>
    <x v="6"/>
    <s v=""/>
  </r>
  <r>
    <s v="Tiko-Likomba-IHS"/>
    <s v="SUO_209"/>
    <s v="SUD-OUEST"/>
    <s v="IHS"/>
    <s v="Grid-Gen"/>
    <s v="SUD-OUEST"/>
    <s v="Tiko"/>
    <s v="Huawei"/>
    <n v="0"/>
    <n v="0"/>
    <n v="0"/>
    <n v="0"/>
    <n v="0"/>
    <n v="0"/>
    <n v="0"/>
    <n v="0"/>
    <n v="0"/>
    <n v="0"/>
    <n v="0"/>
    <n v="0"/>
    <n v="0"/>
    <n v="0"/>
    <x v="2"/>
    <m/>
    <s v="no impacts"/>
    <x v="8"/>
    <s v="no impacts"/>
    <x v="6"/>
    <s v=""/>
  </r>
  <r>
    <s v="Melong-Carrefour-MTN"/>
    <s v="LIT_679"/>
    <s v="LITTORAL"/>
    <s v="MTN sharing"/>
    <s v="MTN sharing"/>
    <s v="LITTORAL"/>
    <s v="Melong"/>
    <s v="ZTE"/>
    <n v="0"/>
    <n v="0"/>
    <n v="0"/>
    <n v="0"/>
    <n v="0"/>
    <n v="0"/>
    <n v="0"/>
    <n v="0"/>
    <n v="0"/>
    <n v="0"/>
    <n v="0"/>
    <n v="0"/>
    <n v="0"/>
    <n v="0"/>
    <x v="0"/>
    <m/>
    <s v="no impacts"/>
    <x v="8"/>
    <s v="no impacts"/>
    <x v="6"/>
    <s v=""/>
  </r>
  <r>
    <s v="Borongo"/>
    <s v="ADM_162"/>
    <s v="ADAMAOUA"/>
    <s v="CAMUSAT"/>
    <s v="Bad Grid + GE"/>
    <s v="ADAMAOUA"/>
    <s v="Borongo"/>
    <s v="Huawei"/>
    <n v="0"/>
    <n v="0"/>
    <n v="0"/>
    <n v="0"/>
    <n v="0"/>
    <n v="0"/>
    <n v="0"/>
    <n v="0"/>
    <n v="0"/>
    <n v="0"/>
    <n v="0"/>
    <n v="0"/>
    <n v="0"/>
    <n v="0"/>
    <x v="0"/>
    <m/>
    <s v="no impacts"/>
    <x v="8"/>
    <s v="no impacts"/>
    <x v="6"/>
    <s v=""/>
  </r>
  <r>
    <s v="Kobdombo"/>
    <s v="EST_057"/>
    <s v="CENTRE"/>
    <s v="IHS"/>
    <s v="Grid-Gen"/>
    <s v="EST"/>
    <s v="Kobdombo"/>
    <s v="ZTE"/>
    <n v="0"/>
    <n v="0"/>
    <n v="0"/>
    <n v="0"/>
    <n v="0"/>
    <n v="0"/>
    <n v="0"/>
    <n v="0"/>
    <n v="0"/>
    <n v="0"/>
    <n v="0"/>
    <n v="0"/>
    <n v="0"/>
    <n v="0"/>
    <x v="0"/>
    <m/>
    <s v="no impacts"/>
    <x v="8"/>
    <s v="no impacts"/>
    <x v="6"/>
    <s v=""/>
  </r>
  <r>
    <s v="Penja"/>
    <s v="LIT_208"/>
    <s v="LITTORAL"/>
    <s v="IHS"/>
    <s v="Grid-Gen"/>
    <s v="LITTORAL"/>
    <s v="Penja"/>
    <s v="ZTE"/>
    <n v="0"/>
    <n v="0"/>
    <n v="0"/>
    <n v="0"/>
    <n v="0"/>
    <n v="0"/>
    <n v="0"/>
    <n v="0"/>
    <n v="0"/>
    <n v="0"/>
    <n v="0"/>
    <n v="0"/>
    <n v="0"/>
    <n v="0"/>
    <x v="0"/>
    <m/>
    <s v="no impacts"/>
    <x v="8"/>
    <s v="no impacts"/>
    <x v="6"/>
    <s v=""/>
  </r>
  <r>
    <s v="Okola"/>
    <s v="CTR_191"/>
    <s v="CENTRE"/>
    <s v="IHS"/>
    <s v="Grid-Gen"/>
    <s v="CENTRE"/>
    <s v="Okola"/>
    <s v="ZTE"/>
    <n v="0"/>
    <n v="0"/>
    <n v="0"/>
    <n v="0"/>
    <n v="0"/>
    <n v="0"/>
    <n v="0"/>
    <n v="0"/>
    <n v="0"/>
    <n v="0"/>
    <n v="0"/>
    <n v="0"/>
    <n v="0"/>
    <n v="0"/>
    <x v="0"/>
    <m/>
    <s v="no impacts"/>
    <x v="8"/>
    <s v="no impacts"/>
    <x v="6"/>
    <s v=""/>
  </r>
  <r>
    <s v="Belel-MTN-IHS"/>
    <s v="ADM_096"/>
    <s v="ADAMAOUA"/>
    <s v="IHS"/>
    <s v="Solar-Gen"/>
    <s v="ADAMAOUA"/>
    <s v="Belel"/>
    <s v="Huawei"/>
    <n v="0"/>
    <n v="0"/>
    <n v="0"/>
    <n v="0"/>
    <n v="0"/>
    <n v="0"/>
    <n v="0"/>
    <n v="0"/>
    <n v="0"/>
    <n v="0"/>
    <n v="0"/>
    <n v="0"/>
    <n v="0"/>
    <n v="0"/>
    <x v="0"/>
    <m/>
    <s v="no impacts"/>
    <x v="8"/>
    <s v="no impacts"/>
    <x v="6"/>
    <s v=""/>
  </r>
  <r>
    <s v="Ngambe"/>
    <s v="SUO_029"/>
    <s v="LITTORAL"/>
    <s v="IHS"/>
    <s v="Grid-Hybrid-Gen"/>
    <s v="SUD-OUEST"/>
    <s v="Ngambe"/>
    <s v="ZTE"/>
    <n v="0"/>
    <n v="0"/>
    <n v="0"/>
    <n v="0"/>
    <n v="0"/>
    <n v="0"/>
    <n v="0"/>
    <n v="0"/>
    <n v="0"/>
    <n v="0"/>
    <n v="0"/>
    <n v="0"/>
    <n v="0"/>
    <n v="0"/>
    <x v="2"/>
    <m/>
    <s v="no impacts"/>
    <x v="8"/>
    <s v="no impacts"/>
    <x v="6"/>
    <s v=""/>
  </r>
  <r>
    <s v="Lom-Pangar-MTN"/>
    <s v="EST_083"/>
    <s v="CENTRE"/>
    <s v="IHS"/>
    <s v="Grid-Gen-Lithium"/>
    <s v="EST"/>
    <s v="Lom-Pangar"/>
    <s v="NOKIA"/>
    <n v="0"/>
    <n v="0"/>
    <n v="0"/>
    <n v="0"/>
    <n v="0"/>
    <n v="0"/>
    <n v="0"/>
    <n v="0"/>
    <n v="0"/>
    <n v="0"/>
    <n v="0"/>
    <n v="0"/>
    <n v="0"/>
    <n v="0"/>
    <x v="0"/>
    <m/>
    <s v="no impacts"/>
    <x v="8"/>
    <s v="no impacts"/>
    <x v="6"/>
    <s v=""/>
  </r>
  <r>
    <s v="Penka-Michel-IHS"/>
    <s v="OST_210"/>
    <s v="OUEST"/>
    <s v="IHS"/>
    <s v="Grid-Gen"/>
    <s v="OUEST"/>
    <s v="Penka-Michel"/>
    <s v="Huawei"/>
    <n v="0"/>
    <n v="0"/>
    <n v="0"/>
    <n v="0"/>
    <n v="0"/>
    <n v="0"/>
    <n v="0"/>
    <n v="0"/>
    <n v="0"/>
    <n v="0"/>
    <n v="0"/>
    <n v="0"/>
    <n v="0"/>
    <n v="0"/>
    <x v="0"/>
    <m/>
    <s v="no impacts"/>
    <x v="8"/>
    <s v="no impacts"/>
    <x v="6"/>
    <s v=""/>
  </r>
  <r>
    <s v="Minta"/>
    <s v="CTR_233"/>
    <s v="CENTRE"/>
    <s v="IHS"/>
    <s v="Grid-Hybrid-Gen"/>
    <s v="CENTRE"/>
    <s v="Minta"/>
    <s v="ZTE"/>
    <n v="0"/>
    <n v="0"/>
    <n v="0"/>
    <n v="0"/>
    <n v="0"/>
    <n v="0"/>
    <n v="0"/>
    <n v="0"/>
    <n v="0"/>
    <n v="0"/>
    <n v="0"/>
    <n v="0"/>
    <n v="0"/>
    <n v="0"/>
    <x v="0"/>
    <m/>
    <s v="no impacts"/>
    <x v="8"/>
    <s v="no impacts"/>
    <x v="6"/>
    <s v=""/>
  </r>
  <r>
    <s v="Akum-IHS"/>
    <s v="NRO_139"/>
    <s v="NORD-OUEST"/>
    <s v="IHS"/>
    <m/>
    <s v="NORD-OUEST"/>
    <s v="Akum"/>
    <s v="Huawei"/>
    <n v="0"/>
    <n v="0"/>
    <n v="0"/>
    <n v="0"/>
    <n v="0"/>
    <n v="0"/>
    <n v="0"/>
    <n v="0"/>
    <n v="0"/>
    <n v="0"/>
    <n v="0"/>
    <n v="0"/>
    <n v="0"/>
    <n v="0"/>
    <x v="2"/>
    <m/>
    <s v="no impacts"/>
    <x v="8"/>
    <s v="no impacts"/>
    <x v="6"/>
    <s v="(04/22/2026 ocm ran 12h): Power status check ongoing"/>
  </r>
  <r>
    <s v="Lendi-Entree"/>
    <s v="LIT_297"/>
    <s v="Douala"/>
    <s v="IHS"/>
    <s v="Grid-Gen"/>
    <s v="LITTORAL"/>
    <s v="Douala"/>
    <s v="ZTE"/>
    <n v="0"/>
    <n v="0"/>
    <n v="0"/>
    <n v="0"/>
    <n v="0"/>
    <n v="0"/>
    <n v="0"/>
    <n v="0"/>
    <n v="0"/>
    <n v="0"/>
    <n v="0"/>
    <n v="0"/>
    <n v="0"/>
    <n v="0"/>
    <x v="0"/>
    <m/>
    <s v="no impacts"/>
    <x v="8"/>
    <s v="no impacts"/>
    <x v="6"/>
    <s v=""/>
  </r>
  <r>
    <s v="Mbitom-camrail"/>
    <s v="EST_105"/>
    <s v="CENTRE"/>
    <s v="CAMUSAT"/>
    <s v="Hybrid solar - S1"/>
    <s v="EST"/>
    <s v="Betare-Oya"/>
    <s v="NOKIA"/>
    <n v="0"/>
    <n v="0"/>
    <n v="0"/>
    <n v="0"/>
    <n v="0"/>
    <n v="0"/>
    <n v="0"/>
    <n v="0"/>
    <n v="0"/>
    <n v="0"/>
    <n v="0"/>
    <n v="0"/>
    <n v="0"/>
    <n v="0"/>
    <x v="0"/>
    <m/>
    <s v="no impacts"/>
    <x v="8"/>
    <s v="no impacts"/>
    <x v="6"/>
    <s v=""/>
  </r>
  <r>
    <s v="Bembaran-Camtel"/>
    <s v="ADM_185"/>
    <s v="ADAMAOUA"/>
    <s v="CAMUSAT"/>
    <s v="Hibrid solar - s3"/>
    <s v="ADAMAOUA"/>
    <s v="Bembaran"/>
    <s v="Huawei"/>
    <n v="0"/>
    <n v="0"/>
    <n v="0"/>
    <n v="0"/>
    <n v="0"/>
    <n v="0"/>
    <n v="0"/>
    <n v="0"/>
    <n v="0"/>
    <n v="0"/>
    <n v="0"/>
    <n v="0"/>
    <n v="0"/>
    <n v="0"/>
    <x v="0"/>
    <m/>
    <s v="no impacts"/>
    <x v="8"/>
    <s v="no impacts"/>
    <x v="6"/>
    <s v=""/>
  </r>
  <r>
    <s v="Mbargue-Camrail"/>
    <s v="CTR_457"/>
    <s v="CENTRE"/>
    <s v="IHS"/>
    <e v="#N/A"/>
    <s v="CENTRE"/>
    <s v="Minta"/>
    <s v="NOKIA"/>
    <n v="0"/>
    <n v="0"/>
    <n v="0"/>
    <n v="0"/>
    <n v="0"/>
    <n v="0"/>
    <n v="0"/>
    <n v="0"/>
    <n v="0"/>
    <n v="0"/>
    <n v="0"/>
    <n v="0"/>
    <n v="0"/>
    <n v="0"/>
    <x v="0"/>
    <m/>
    <s v="no impacts"/>
    <x v="8"/>
    <s v="no impacts"/>
    <x v="6"/>
    <s v=""/>
  </r>
  <r>
    <s v="Tiko-Market-IHS"/>
    <s v="SUO_104"/>
    <s v="SUD-OUEST"/>
    <s v="IHS"/>
    <s v="Grid-Gen"/>
    <s v="SUD-OUEST"/>
    <s v="Tiko"/>
    <s v="Huawei"/>
    <n v="0"/>
    <n v="0"/>
    <n v="0"/>
    <n v="0"/>
    <n v="0"/>
    <n v="0"/>
    <n v="0"/>
    <n v="0"/>
    <n v="0"/>
    <n v="0"/>
    <n v="0"/>
    <n v="0"/>
    <n v="0"/>
    <n v="0"/>
    <x v="2"/>
    <m/>
    <s v="no impacts"/>
    <x v="8"/>
    <s v="no impacts"/>
    <x v="6"/>
    <s v=""/>
  </r>
  <r>
    <s v="Mbandjock"/>
    <s v="CTR_030"/>
    <s v="CENTRE"/>
    <s v="CAMUSAT"/>
    <s v="Medium Grid + Solar + GE"/>
    <s v="CENTRE"/>
    <s v="Mbandjock"/>
    <s v="ZTE"/>
    <n v="0"/>
    <n v="0"/>
    <n v="0"/>
    <n v="0"/>
    <n v="0"/>
    <n v="0"/>
    <n v="0"/>
    <n v="0"/>
    <n v="0"/>
    <n v="0"/>
    <n v="0"/>
    <n v="0"/>
    <n v="0"/>
    <n v="0"/>
    <x v="0"/>
    <m/>
    <s v="no impacts"/>
    <x v="8"/>
    <s v="no impacts"/>
    <x v="6"/>
    <s v=""/>
  </r>
  <r>
    <s v="Messamena"/>
    <s v="EST_046"/>
    <s v="CENTRE"/>
    <s v="IHS"/>
    <s v="Solar-Gen"/>
    <s v="EST"/>
    <s v="Messamena"/>
    <s v="ZTE"/>
    <n v="0"/>
    <n v="0"/>
    <n v="0"/>
    <n v="0"/>
    <n v="0"/>
    <n v="0"/>
    <n v="0"/>
    <n v="0"/>
    <n v="0"/>
    <n v="0"/>
    <n v="0"/>
    <n v="0"/>
    <n v="0"/>
    <n v="0"/>
    <x v="1"/>
    <m/>
    <s v="Exclu"/>
    <x v="2"/>
    <s v="EXCLU"/>
    <x v="2"/>
    <s v=""/>
  </r>
  <r>
    <s v="Nji-Camtel"/>
    <s v="CTR_139"/>
    <s v="CENTRE"/>
    <s v="CAMUSAT"/>
    <s v="Hybrid Solar - S3"/>
    <s v="CENTRE"/>
    <s v="Nji"/>
    <s v="ZTE"/>
    <n v="0"/>
    <n v="0"/>
    <n v="0"/>
    <n v="0"/>
    <n v="0"/>
    <n v="0"/>
    <n v="0"/>
    <n v="0"/>
    <n v="0"/>
    <n v="0"/>
    <n v="0"/>
    <n v="0"/>
    <n v="0"/>
    <n v="0"/>
    <x v="1"/>
    <m/>
    <s v="Exclu"/>
    <x v="2"/>
    <s v="EXCLU"/>
    <x v="2"/>
    <s v=""/>
  </r>
  <r>
    <s v="Nguelemendouka-FH"/>
    <s v="EST_024"/>
    <s v="CENTRE"/>
    <s v="IHS"/>
    <s v="Hybrid-Gen-Lithium"/>
    <s v="EST"/>
    <s v="Nguelemendouka"/>
    <s v="ZTE"/>
    <n v="0"/>
    <n v="0"/>
    <n v="0"/>
    <n v="0"/>
    <n v="0"/>
    <n v="0"/>
    <n v="0"/>
    <n v="0"/>
    <n v="0"/>
    <n v="0"/>
    <n v="0"/>
    <n v="0"/>
    <n v="0"/>
    <n v="0"/>
    <x v="1"/>
    <m/>
    <s v="Exclu"/>
    <x v="2"/>
    <s v="EXCLU"/>
    <x v="2"/>
    <s v=""/>
  </r>
  <r>
    <s v="Nguem-MTN"/>
    <s v="EST_077"/>
    <s v="CENTRE"/>
    <s v="IHS"/>
    <s v="Grid-Gen"/>
    <s v="EST"/>
    <s v="Nguem"/>
    <s v="ZTE"/>
    <n v="0"/>
    <n v="0"/>
    <n v="0"/>
    <n v="0"/>
    <n v="0"/>
    <n v="0"/>
    <n v="0"/>
    <n v="0"/>
    <n v="0"/>
    <n v="0"/>
    <n v="0"/>
    <n v="0"/>
    <n v="0"/>
    <n v="0"/>
    <x v="1"/>
    <m/>
    <s v="Exclu"/>
    <x v="2"/>
    <s v="EXCLU"/>
    <x v="2"/>
    <s v=""/>
  </r>
  <r>
    <s v="Pella"/>
    <s v="CTR_894"/>
    <s v="CENTRE"/>
    <s v="CAMUSAT"/>
    <s v="HGB"/>
    <s v="CENTRE"/>
    <s v="Pella"/>
    <s v="ZTE"/>
    <n v="0"/>
    <n v="0"/>
    <n v="0"/>
    <n v="0"/>
    <n v="0"/>
    <n v="0"/>
    <n v="0"/>
    <n v="0"/>
    <n v="0"/>
    <n v="0"/>
    <n v="0"/>
    <n v="0"/>
    <n v="0"/>
    <n v="0"/>
    <x v="0"/>
    <m/>
    <s v="no impacts"/>
    <x v="8"/>
    <s v="no impacts"/>
    <x v="6"/>
    <s v=""/>
  </r>
  <r>
    <s v="MENGUE-BIBEY-IHS"/>
    <s v="CTR_870"/>
    <s v="CENTRE"/>
    <s v="IHS"/>
    <s v="Hybrid Gen"/>
    <s v="CENTRE"/>
    <s v="Mengue Bibey"/>
    <s v="ZTE"/>
    <n v="0"/>
    <n v="0"/>
    <n v="0"/>
    <n v="0"/>
    <n v="0"/>
    <n v="0"/>
    <n v="0"/>
    <n v="0"/>
    <n v="0"/>
    <n v="0"/>
    <n v="0"/>
    <n v="0"/>
    <n v="0"/>
    <n v="0"/>
    <x v="0"/>
    <m/>
    <s v="no impacts"/>
    <x v="8"/>
    <s v="no impacts"/>
    <x v="6"/>
    <s v=""/>
  </r>
  <r>
    <s v="Yabassi-Greenfil"/>
    <s v="LIT_586"/>
    <s v="LITTORAL"/>
    <s v="CAMUSAT"/>
    <s v="Hybrid Solar - S3"/>
    <s v="LITTORAL"/>
    <s v="Yabassi"/>
    <s v="ZTE"/>
    <n v="0"/>
    <n v="0"/>
    <n v="0"/>
    <n v="0"/>
    <n v="0"/>
    <n v="0"/>
    <n v="0"/>
    <n v="0"/>
    <n v="0"/>
    <n v="0"/>
    <n v="0"/>
    <n v="0"/>
    <n v="0"/>
    <n v="0"/>
    <x v="0"/>
    <m/>
    <s v="no impacts"/>
    <x v="8"/>
    <s v="no impacts"/>
    <x v="6"/>
    <s v=""/>
  </r>
  <r>
    <s v="Ebebda-MTN"/>
    <s v="CTR_822"/>
    <s v="CENTRE"/>
    <s v="CAMUSAT"/>
    <s v="Hybrid Solar 3"/>
    <s v="CENTRE"/>
    <s v="Ebebda"/>
    <s v="ZTE"/>
    <n v="0"/>
    <n v="0"/>
    <n v="0"/>
    <n v="0"/>
    <n v="0"/>
    <n v="0"/>
    <n v="0"/>
    <n v="0"/>
    <n v="0"/>
    <n v="0"/>
    <n v="0"/>
    <n v="0"/>
    <n v="0"/>
    <n v="0"/>
    <x v="0"/>
    <m/>
    <s v="no impacts"/>
    <x v="8"/>
    <s v="no impacts"/>
    <x v="6"/>
    <s v=""/>
  </r>
  <r>
    <s v="Andom"/>
    <s v="EST_150"/>
    <s v="CENTRE"/>
    <s v="CAMUSAT"/>
    <m/>
    <s v="EST"/>
    <s v="Andom"/>
    <s v="ZTE"/>
    <n v="0"/>
    <n v="0"/>
    <n v="0"/>
    <n v="0"/>
    <n v="0"/>
    <n v="0"/>
    <n v="0"/>
    <n v="0"/>
    <n v="0"/>
    <n v="0"/>
    <n v="0"/>
    <n v="0"/>
    <n v="0"/>
    <n v="0"/>
    <x v="1"/>
    <m/>
    <s v="Exclu"/>
    <x v="2"/>
    <s v="EXCLU"/>
    <x v="2"/>
    <s v=""/>
  </r>
  <r>
    <s v="Meba-CAMTEL"/>
    <s v="CTR_407"/>
    <s v="CENTRE"/>
    <s v="CAMUSAT"/>
    <s v="Hybrid Solar - S3"/>
    <s v="CENTRE"/>
    <s v="Meba"/>
    <s v="ZTE"/>
    <n v="0"/>
    <n v="0"/>
    <n v="0"/>
    <n v="0"/>
    <n v="0"/>
    <n v="0"/>
    <n v="0"/>
    <n v="0"/>
    <n v="0"/>
    <n v="0"/>
    <n v="0"/>
    <n v="0"/>
    <n v="0"/>
    <n v="0"/>
    <x v="1"/>
    <m/>
    <s v="Exclu"/>
    <x v="2"/>
    <s v="EXCLU"/>
    <x v="2"/>
    <s v=""/>
  </r>
  <r>
    <s v="Bipindi-IHS"/>
    <s v="SUD_040"/>
    <s v="CENTRE"/>
    <s v="IHS"/>
    <s v="Solar-Gen-Hybrid"/>
    <s v="SUD"/>
    <s v="Bipindi"/>
    <s v="ZTE"/>
    <n v="0"/>
    <n v="0"/>
    <n v="0"/>
    <n v="0"/>
    <n v="0"/>
    <n v="0"/>
    <n v="0"/>
    <n v="0"/>
    <n v="0"/>
    <n v="0"/>
    <n v="0"/>
    <n v="0"/>
    <n v="0"/>
    <n v="0"/>
    <x v="0"/>
    <m/>
    <s v="no impacts"/>
    <x v="8"/>
    <s v="no impacts"/>
    <x v="6"/>
    <s v=""/>
  </r>
  <r>
    <s v="Ndogkeng"/>
    <s v="LIT_117"/>
    <s v="LITTORAL"/>
    <s v="IHS"/>
    <s v="Grid-Gen"/>
    <s v="LITTORAL"/>
    <s v="Ndogkeng"/>
    <s v="ZTE"/>
    <n v="0"/>
    <n v="0"/>
    <n v="0"/>
    <n v="0"/>
    <n v="0"/>
    <n v="0"/>
    <n v="0"/>
    <n v="0"/>
    <n v="0"/>
    <n v="0"/>
    <n v="0"/>
    <n v="0"/>
    <n v="0"/>
    <n v="0"/>
    <x v="0"/>
    <m/>
    <s v="no impacts"/>
    <x v="8"/>
    <s v="no impacts"/>
    <x v="6"/>
    <s v=""/>
  </r>
  <r>
    <s v="Yoko"/>
    <s v="CTR_335"/>
    <s v="CENTRE"/>
    <s v="IHS"/>
    <s v="Grid-Gen"/>
    <s v="CENTRE"/>
    <s v="Yoko"/>
    <s v="ZTE"/>
    <n v="0"/>
    <n v="0"/>
    <n v="0"/>
    <n v="0"/>
    <n v="0"/>
    <n v="0"/>
    <n v="0"/>
    <n v="0"/>
    <n v="0"/>
    <n v="0"/>
    <n v="0"/>
    <n v="0"/>
    <n v="0"/>
    <n v="0"/>
    <x v="1"/>
    <m/>
    <s v="Exclu"/>
    <x v="2"/>
    <s v="EXCLU"/>
    <x v="2"/>
    <s v=""/>
  </r>
  <r>
    <s v="Yabassi"/>
    <s v="LIT_110"/>
    <s v="LITTORAL"/>
    <s v="IHS"/>
    <s v="Gen-Lithium"/>
    <s v="LITTORAL"/>
    <s v="Yabassi"/>
    <s v="ZTE"/>
    <n v="0"/>
    <n v="0"/>
    <n v="0"/>
    <n v="0"/>
    <n v="0"/>
    <n v="0"/>
    <n v="0"/>
    <n v="0"/>
    <n v="0"/>
    <n v="0"/>
    <n v="0"/>
    <n v="0"/>
    <n v="0"/>
    <n v="0"/>
    <x v="0"/>
    <m/>
    <s v="no impacts"/>
    <x v="8"/>
    <s v="no impacts"/>
    <x v="6"/>
    <s v="(04/22/2026 hourly IHS):-Jores is managing with level zero"/>
  </r>
  <r>
    <s v="Esse-IHS"/>
    <s v="CTR_134"/>
    <s v="CENTRE"/>
    <s v="IHS"/>
    <s v="Grid-Gen"/>
    <s v="CENTRE"/>
    <s v="Esse"/>
    <s v="ZTE"/>
    <n v="0"/>
    <n v="0"/>
    <n v="0"/>
    <n v="0"/>
    <n v="0"/>
    <n v="0"/>
    <n v="0"/>
    <n v="0"/>
    <n v="0"/>
    <n v="0"/>
    <n v="0"/>
    <n v="0"/>
    <n v="0"/>
    <n v="0"/>
    <x v="0"/>
    <m/>
    <s v="no impacts"/>
    <x v="8"/>
    <s v="no impacts"/>
    <x v="6"/>
    <s v=""/>
  </r>
  <r>
    <s v="Obala-ville-IHS"/>
    <s v="CTR_627"/>
    <s v="CENTRE"/>
    <s v="IHS"/>
    <s v="Grid-Gen"/>
    <s v="CENTRE"/>
    <s v="Obala"/>
    <s v="ZTE"/>
    <n v="0"/>
    <n v="0"/>
    <n v="0"/>
    <n v="0"/>
    <n v="0"/>
    <n v="0"/>
    <n v="0"/>
    <n v="0"/>
    <n v="0"/>
    <n v="0"/>
    <n v="0"/>
    <n v="0"/>
    <n v="0"/>
    <n v="0"/>
    <x v="0"/>
    <m/>
    <s v="no impacts"/>
    <x v="8"/>
    <s v="no impacts"/>
    <x v="6"/>
    <s v=""/>
  </r>
  <r>
    <s v="Kolomine-IHS"/>
    <s v="EST_125"/>
    <s v="CENTRE"/>
    <s v="IHS"/>
    <s v="Hybrid-Gen"/>
    <s v="EST"/>
    <s v="Kolomine"/>
    <s v="ZTE"/>
    <n v="0"/>
    <n v="0"/>
    <n v="0"/>
    <n v="0"/>
    <n v="0"/>
    <n v="0"/>
    <n v="0"/>
    <n v="0"/>
    <n v="0"/>
    <n v="0"/>
    <n v="0"/>
    <n v="0"/>
    <n v="0"/>
    <n v="0"/>
    <x v="0"/>
    <m/>
    <s v="no impacts"/>
    <x v="8"/>
    <s v="no impacts"/>
    <x v="6"/>
    <s v=""/>
  </r>
  <r>
    <s v="Missole-Entree"/>
    <s v="LIT_306"/>
    <s v="LITTORAL"/>
    <s v="IHS"/>
    <s v="Hybrid-Gen"/>
    <s v="LITTORAL"/>
    <s v="Missole"/>
    <s v="ZTE"/>
    <n v="0"/>
    <n v="0"/>
    <n v="0"/>
    <n v="0"/>
    <n v="0"/>
    <n v="0"/>
    <n v="0"/>
    <n v="0"/>
    <n v="0"/>
    <n v="0"/>
    <n v="0"/>
    <n v="0"/>
    <n v="0"/>
    <n v="0"/>
    <x v="0"/>
    <m/>
    <s v="no impacts"/>
    <x v="8"/>
    <s v="no impacts"/>
    <x v="6"/>
    <s v=""/>
  </r>
  <r>
    <s v="Baigon"/>
    <s v="OST_070"/>
    <s v="OUEST"/>
    <s v="IHS"/>
    <s v="Grid-Gen"/>
    <s v="OUEST"/>
    <s v="Baigon"/>
    <s v="Huawei"/>
    <n v="0"/>
    <n v="0"/>
    <n v="0"/>
    <n v="0"/>
    <n v="0"/>
    <n v="0"/>
    <n v="0"/>
    <n v="0"/>
    <n v="0"/>
    <n v="0"/>
    <n v="0"/>
    <n v="0"/>
    <n v="0"/>
    <n v="0"/>
    <x v="0"/>
    <m/>
    <s v="no impacts"/>
    <x v="8"/>
    <s v="no impacts"/>
    <x v="6"/>
    <s v="04/22/2026 : impacted by OST_005_H_Foumbot, up sans action "/>
  </r>
  <r>
    <s v="Abong-Mbang-II"/>
    <s v="EST_036"/>
    <s v="CENTRE"/>
    <s v="IHS"/>
    <s v="Grid-Gen"/>
    <s v="EST"/>
    <s v="Abong-Mbang"/>
    <s v="ZTE"/>
    <n v="0"/>
    <n v="0"/>
    <n v="0"/>
    <n v="0"/>
    <n v="0"/>
    <n v="0"/>
    <n v="0"/>
    <n v="0"/>
    <n v="0"/>
    <n v="0"/>
    <n v="0"/>
    <n v="0"/>
    <n v="0"/>
    <n v="0"/>
    <x v="1"/>
    <m/>
    <s v="Exclu"/>
    <x v="2"/>
    <s v="EXCLU"/>
    <x v="2"/>
    <s v=""/>
  </r>
  <r>
    <s v="Bangangte-Ville"/>
    <s v="OST_018"/>
    <s v="OUEST"/>
    <s v="IHS"/>
    <s v="Grid Only"/>
    <s v="OUEST"/>
    <s v="Bangangte"/>
    <s v="Huawei"/>
    <n v="0"/>
    <n v="0"/>
    <n v="0"/>
    <n v="0"/>
    <n v="0"/>
    <n v="0"/>
    <n v="0"/>
    <n v="0"/>
    <n v="0"/>
    <n v="0"/>
    <n v="0"/>
    <n v="0"/>
    <n v="0"/>
    <n v="0"/>
    <x v="0"/>
    <m/>
    <s v="no impacts"/>
    <x v="8"/>
    <s v="no impacts"/>
    <x v="6"/>
    <s v=""/>
  </r>
  <r>
    <s v="Kenzou"/>
    <s v="EST_016"/>
    <s v="CENTRE"/>
    <s v="IHS"/>
    <s v="Solar-Gen"/>
    <s v="EST"/>
    <s v="Kenzou"/>
    <s v="ZTE"/>
    <n v="0"/>
    <n v="0"/>
    <n v="0"/>
    <n v="0"/>
    <n v="0"/>
    <n v="0"/>
    <n v="0"/>
    <n v="0"/>
    <n v="0"/>
    <n v="0"/>
    <n v="0"/>
    <n v="0"/>
    <n v="0"/>
    <n v="0"/>
    <x v="0"/>
    <m/>
    <s v="no impacts"/>
    <x v="8"/>
    <s v="no impacts"/>
    <x v="6"/>
    <s v=""/>
  </r>
  <r>
    <s v="Nkoundja"/>
    <s v="OST_006"/>
    <s v="OUEST"/>
    <s v="IHS"/>
    <s v="Grid-Gen"/>
    <s v="OUEST"/>
    <s v="Nkoundja"/>
    <s v="Huawei"/>
    <n v="0"/>
    <n v="0"/>
    <n v="0"/>
    <n v="0"/>
    <n v="0"/>
    <n v="0"/>
    <n v="0"/>
    <n v="0"/>
    <n v="0"/>
    <n v="0"/>
    <n v="0"/>
    <n v="0"/>
    <n v="0"/>
    <n v="0"/>
    <x v="0"/>
    <m/>
    <s v="no impacts"/>
    <x v="8"/>
    <s v="no impacts"/>
    <x v="6"/>
    <s v="04/22/2026 : impacted by OST_005_H_Foumbot, up sans action "/>
  </r>
  <r>
    <s v="Mbanga"/>
    <s v="LIT_031"/>
    <s v="LITTORAL"/>
    <s v="IHS"/>
    <s v="Grid-Gen"/>
    <s v="LITTORAL"/>
    <s v="Mbanga"/>
    <s v="ZTE"/>
    <n v="0"/>
    <n v="0"/>
    <n v="0"/>
    <n v="0"/>
    <n v="0"/>
    <n v="0"/>
    <n v="0"/>
    <n v="0"/>
    <n v="0"/>
    <n v="0"/>
    <n v="0"/>
    <n v="0"/>
    <n v="0"/>
    <n v="0"/>
    <x v="0"/>
    <m/>
    <s v="no impacts"/>
    <x v="8"/>
    <s v="no impacts"/>
    <x v="6"/>
    <s v=""/>
  </r>
  <r>
    <s v="Mbanga2-IHS"/>
    <s v="LIT_430"/>
    <s v="LITTORAL"/>
    <s v="IHS"/>
    <s v="Grid-Gen"/>
    <s v="LITTORAL"/>
    <s v="Mbanga"/>
    <s v="ZTE"/>
    <n v="0"/>
    <n v="0"/>
    <n v="0"/>
    <n v="0"/>
    <n v="0"/>
    <n v="0"/>
    <n v="0"/>
    <n v="0"/>
    <n v="0"/>
    <n v="0"/>
    <n v="0"/>
    <n v="0"/>
    <n v="0"/>
    <n v="0"/>
    <x v="0"/>
    <m/>
    <s v="no impacts"/>
    <x v="8"/>
    <s v="no impacts"/>
    <x v="6"/>
    <s v=""/>
  </r>
  <r>
    <s v="Mbankomo-IHS"/>
    <s v="CTR_528"/>
    <s v="CENTRE"/>
    <s v="IHS"/>
    <s v="Grid-Gen"/>
    <s v="CENTRE"/>
    <s v="Mbankomo"/>
    <s v="ZTE"/>
    <n v="0"/>
    <n v="0"/>
    <n v="0"/>
    <n v="0"/>
    <n v="0"/>
    <n v="0"/>
    <n v="0"/>
    <n v="0"/>
    <n v="0"/>
    <n v="0"/>
    <n v="0"/>
    <n v="0"/>
    <n v="0"/>
    <n v="0"/>
    <x v="0"/>
    <m/>
    <s v="no impacts"/>
    <x v="8"/>
    <s v="no impacts"/>
    <x v="6"/>
    <s v=""/>
  </r>
  <r>
    <s v="Akok"/>
    <s v="CTR_663"/>
    <s v="CENTRE"/>
    <s v="CAMUSAT"/>
    <s v="Good Grid + Solar + GE"/>
    <s v="CENTRE"/>
    <s v="Akok"/>
    <s v="ZTE"/>
    <n v="0"/>
    <n v="0"/>
    <n v="0"/>
    <n v="0"/>
    <n v="0"/>
    <n v="0"/>
    <n v="0"/>
    <n v="0"/>
    <n v="0"/>
    <n v="0"/>
    <n v="0"/>
    <n v="0"/>
    <n v="0"/>
    <n v="0"/>
    <x v="0"/>
    <m/>
    <s v="no impacts"/>
    <x v="8"/>
    <s v="no impacts"/>
    <x v="6"/>
    <s v=""/>
  </r>
  <r>
    <s v="Eseka"/>
    <s v="CTR_067"/>
    <s v="CENTRE"/>
    <s v="IHS"/>
    <s v="Grid-Gen"/>
    <s v="CENTRE"/>
    <s v="Eseka"/>
    <s v="ZTE"/>
    <n v="0"/>
    <n v="0"/>
    <n v="0"/>
    <n v="0"/>
    <n v="0"/>
    <n v="0"/>
    <n v="0"/>
    <n v="0"/>
    <n v="0"/>
    <n v="0"/>
    <n v="0"/>
    <n v="0"/>
    <n v="0"/>
    <n v="0"/>
    <x v="1"/>
    <m/>
    <s v="Exclu"/>
    <x v="2"/>
    <s v="EXCLU"/>
    <x v="2"/>
    <s v=""/>
  </r>
  <r>
    <s v="Loum-Joli-IHS"/>
    <s v="LIT_521"/>
    <s v="LITTORAL"/>
    <s v="IHS"/>
    <s v="Grid-Gen"/>
    <s v="LITTORAL"/>
    <s v="Loum"/>
    <s v="ZTE"/>
    <n v="0"/>
    <n v="0"/>
    <n v="0"/>
    <n v="0"/>
    <n v="0"/>
    <n v="0"/>
    <n v="0"/>
    <n v="0"/>
    <n v="0"/>
    <n v="0"/>
    <n v="0"/>
    <n v="0"/>
    <n v="0"/>
    <n v="0"/>
    <x v="0"/>
    <m/>
    <s v="no impacts"/>
    <x v="8"/>
    <s v="no impacts"/>
    <x v="6"/>
    <s v=""/>
  </r>
  <r>
    <s v="Ngambe-Tikar-IHS"/>
    <s v="OST_031"/>
    <s v="OUEST"/>
    <s v="IHS"/>
    <s v="Grid-Gen"/>
    <s v="OUEST"/>
    <s v="Ngambe-Tikar"/>
    <s v="ZTE"/>
    <n v="0"/>
    <n v="0"/>
    <n v="0"/>
    <n v="0"/>
    <n v="0"/>
    <n v="0"/>
    <n v="0"/>
    <n v="0"/>
    <n v="0"/>
    <n v="0"/>
    <n v="0"/>
    <n v="0"/>
    <n v="0"/>
    <n v="0"/>
    <x v="0"/>
    <m/>
    <s v="no impacts"/>
    <x v="8"/>
    <s v="no impacts"/>
    <x v="6"/>
    <s v=""/>
  </r>
  <r>
    <s v="Ndokayo"/>
    <s v="EST_054"/>
    <s v="CENTRE"/>
    <s v="IHS"/>
    <s v="Solar-Gen-Lithium"/>
    <s v="EST"/>
    <s v="Ndokayo"/>
    <s v="ZTE"/>
    <n v="0"/>
    <n v="0"/>
    <n v="0"/>
    <n v="0"/>
    <n v="0"/>
    <n v="0"/>
    <n v="0"/>
    <n v="0"/>
    <n v="0"/>
    <n v="0"/>
    <n v="0"/>
    <n v="0"/>
    <n v="0"/>
    <n v="0"/>
    <x v="0"/>
    <m/>
    <s v="no impacts"/>
    <x v="8"/>
    <s v="no impacts"/>
    <x v="6"/>
    <s v=""/>
  </r>
  <r>
    <s v="Tiko-Stadium-IHS"/>
    <s v="SUO_105"/>
    <s v="SUD-OUEST"/>
    <s v="IHS"/>
    <s v="Grid-Gen"/>
    <s v="SUD-OUEST"/>
    <s v="Tiko"/>
    <s v="Huawei"/>
    <n v="0"/>
    <n v="0"/>
    <n v="0"/>
    <n v="0"/>
    <n v="0"/>
    <n v="0"/>
    <n v="0"/>
    <n v="0"/>
    <n v="0"/>
    <n v="0"/>
    <n v="0"/>
    <n v="0"/>
    <n v="0"/>
    <n v="0"/>
    <x v="2"/>
    <m/>
    <s v="no impacts"/>
    <x v="8"/>
    <s v="no impacts"/>
    <x v="6"/>
    <s v=""/>
  </r>
  <r>
    <s v="CDC-Delmonte-IHS"/>
    <s v="LIT_173"/>
    <s v="SUD-OUEST"/>
    <s v="IHS"/>
    <s v="Grid-Gen"/>
    <s v="LITTORAL"/>
    <s v="CDC-Delmonte"/>
    <s v="Huawei"/>
    <n v="0"/>
    <n v="0"/>
    <n v="0"/>
    <n v="0"/>
    <n v="0"/>
    <n v="0"/>
    <n v="0"/>
    <n v="0"/>
    <n v="0"/>
    <n v="0"/>
    <n v="0"/>
    <n v="0"/>
    <n v="0"/>
    <n v="0"/>
    <x v="0"/>
    <m/>
    <s v="no impacts"/>
    <x v="8"/>
    <s v="no impacts"/>
    <x v="6"/>
    <s v=""/>
  </r>
  <r>
    <s v="Ouli-IHS"/>
    <s v="EST_114"/>
    <s v="CENTRE"/>
    <s v="IHS"/>
    <s v="Gen Only"/>
    <s v="EST"/>
    <s v="Ouli"/>
    <s v="ZTE"/>
    <n v="0"/>
    <n v="0"/>
    <n v="0"/>
    <n v="0"/>
    <n v="0"/>
    <n v="0"/>
    <n v="0"/>
    <n v="0"/>
    <n v="0"/>
    <n v="0"/>
    <n v="0"/>
    <n v="0"/>
    <n v="0"/>
    <n v="0"/>
    <x v="0"/>
    <m/>
    <s v="no impacts"/>
    <x v="8"/>
    <s v="no impacts"/>
    <x v="6"/>
    <s v=""/>
  </r>
  <r>
    <s v="Santa-New"/>
    <s v="NRO_104"/>
    <s v="NORD-OUEST"/>
    <s v="IHS"/>
    <s v="Grid-Gen"/>
    <s v="NORD-OUEST"/>
    <s v="Santa"/>
    <s v="Huawei"/>
    <n v="0"/>
    <n v="0"/>
    <n v="0"/>
    <n v="0"/>
    <n v="0"/>
    <n v="0"/>
    <n v="0"/>
    <n v="0"/>
    <n v="0"/>
    <n v="0"/>
    <n v="0"/>
    <n v="0"/>
    <n v="0"/>
    <n v="0"/>
    <x v="2"/>
    <m/>
    <s v="no impacts"/>
    <x v="8"/>
    <s v="no impacts"/>
    <x v="6"/>
    <s v=""/>
  </r>
  <r>
    <s v="Bali"/>
    <s v="NRO_017"/>
    <s v="NORD-OUEST"/>
    <s v="IHS"/>
    <s v="Grid-Gen"/>
    <s v="NORD-OUEST"/>
    <s v="Bali"/>
    <s v="Huawei"/>
    <n v="0"/>
    <n v="0"/>
    <n v="0"/>
    <n v="0"/>
    <n v="0"/>
    <n v="0"/>
    <n v="0"/>
    <n v="0"/>
    <n v="0"/>
    <n v="0"/>
    <n v="0"/>
    <n v="0"/>
    <n v="0"/>
    <n v="0"/>
    <x v="2"/>
    <m/>
    <s v="no impacts"/>
    <x v="8"/>
    <s v="no impacts"/>
    <x v="6"/>
    <s v="(04/22/2026 ocm ran 12h): Power status check ongoing"/>
  </r>
  <r>
    <s v="Kette"/>
    <s v="EST_045"/>
    <s v="CENTRE"/>
    <s v="IHS"/>
    <s v="Solar-Gen-Lithium"/>
    <s v="EST"/>
    <s v="Kette"/>
    <s v="ZTE"/>
    <n v="0"/>
    <n v="0"/>
    <n v="0"/>
    <n v="0"/>
    <n v="0"/>
    <n v="0"/>
    <n v="0"/>
    <n v="0"/>
    <n v="0"/>
    <n v="0"/>
    <n v="0"/>
    <n v="0"/>
    <n v="0"/>
    <n v="0"/>
    <x v="1"/>
    <m/>
    <s v="Exclu"/>
    <x v="2"/>
    <s v="EXCLU"/>
    <x v="2"/>
    <s v=""/>
  </r>
  <r>
    <s v="Eseka-Town-MTN-IHS"/>
    <s v="CTR_185"/>
    <s v="CENTRE"/>
    <s v="IHS"/>
    <s v="Grid-Gen"/>
    <s v="CENTRE"/>
    <s v="Eseka"/>
    <s v="ZTE"/>
    <n v="0"/>
    <n v="0"/>
    <n v="0"/>
    <n v="0"/>
    <n v="0"/>
    <n v="0"/>
    <n v="0"/>
    <n v="0"/>
    <n v="0"/>
    <n v="0"/>
    <n v="0"/>
    <n v="0"/>
    <n v="0"/>
    <n v="0"/>
    <x v="1"/>
    <m/>
    <s v="Exclu"/>
    <x v="2"/>
    <s v="EXCLU"/>
    <x v="2"/>
    <s v=""/>
  </r>
  <r>
    <s v="Pouma"/>
    <s v="LIT_069"/>
    <s v="LITTORAL"/>
    <s v="IHS"/>
    <s v="Grid-Gen"/>
    <s v="LITTORAL"/>
    <s v="Pouma"/>
    <s v="ZTE"/>
    <n v="0"/>
    <n v="0"/>
    <n v="0"/>
    <n v="0"/>
    <n v="0"/>
    <n v="0"/>
    <n v="0"/>
    <n v="0"/>
    <n v="0"/>
    <n v="0"/>
    <n v="0"/>
    <n v="0"/>
    <n v="0"/>
    <n v="0"/>
    <x v="0"/>
    <m/>
    <s v="no impacts"/>
    <x v="8"/>
    <s v="no impacts"/>
    <x v="6"/>
    <s v=""/>
  </r>
  <r>
    <s v="Kouoptamo"/>
    <s v="OST_058"/>
    <s v="OUEST"/>
    <s v="IHS"/>
    <s v="Grid-Gen"/>
    <s v="OUEST"/>
    <s v="Kouoptamo"/>
    <s v="Huawei"/>
    <n v="0"/>
    <n v="0"/>
    <n v="0"/>
    <n v="0"/>
    <n v="0"/>
    <n v="0"/>
    <n v="0"/>
    <n v="0"/>
    <n v="0"/>
    <n v="0"/>
    <n v="0"/>
    <n v="0"/>
    <n v="0"/>
    <n v="0"/>
    <x v="0"/>
    <m/>
    <s v="no impacts"/>
    <x v="8"/>
    <s v="no impacts"/>
    <x v="6"/>
    <s v=""/>
  </r>
  <r>
    <s v="Gomala-IHS"/>
    <s v="EST_126"/>
    <s v="CENTRE"/>
    <s v="IHS"/>
    <s v="Solar-Gen-Lithium"/>
    <s v="EST"/>
    <s v="Gomala"/>
    <s v="ZTE"/>
    <n v="0"/>
    <n v="0"/>
    <n v="0"/>
    <n v="0"/>
    <n v="0"/>
    <n v="0"/>
    <n v="0"/>
    <n v="0"/>
    <n v="0"/>
    <n v="0"/>
    <n v="0"/>
    <n v="0"/>
    <n v="0"/>
    <n v="0"/>
    <x v="0"/>
    <m/>
    <s v="no impacts"/>
    <x v="8"/>
    <s v="no impacts"/>
    <x v="6"/>
    <s v=""/>
  </r>
  <r>
    <s v="Njombe-Market-IHS"/>
    <s v="LIT_492"/>
    <s v="LITTORAL"/>
    <s v="IHS"/>
    <s v="Grid-Gen"/>
    <s v="LITTORAL"/>
    <s v="Njombe"/>
    <s v="ZTE"/>
    <n v="0"/>
    <n v="0"/>
    <n v="0"/>
    <n v="0"/>
    <n v="0"/>
    <n v="0"/>
    <n v="0"/>
    <n v="0"/>
    <n v="0"/>
    <n v="0"/>
    <n v="0"/>
    <n v="0"/>
    <n v="0"/>
    <n v="0"/>
    <x v="0"/>
    <m/>
    <s v="no impacts"/>
    <x v="8"/>
    <s v="no impacts"/>
    <x v="6"/>
    <s v=""/>
  </r>
  <r>
    <s v="Akum"/>
    <s v="NRO_001"/>
    <s v="NORD-OUEST"/>
    <s v="CAMUSAT"/>
    <s v="Medium Grid + Solar + GE"/>
    <s v="NORD-OUEST"/>
    <s v="Akum"/>
    <s v="Huawei"/>
    <n v="0"/>
    <n v="0"/>
    <n v="0"/>
    <n v="0"/>
    <n v="0"/>
    <n v="0"/>
    <n v="0"/>
    <n v="0"/>
    <n v="0"/>
    <n v="0"/>
    <n v="0"/>
    <n v="0"/>
    <n v="0"/>
    <n v="0"/>
    <x v="2"/>
    <m/>
    <s v="no impacts"/>
    <x v="8"/>
    <s v="no impacts"/>
    <x v="6"/>
    <s v=""/>
  </r>
  <r>
    <s v="Boumnyebel-MTN"/>
    <s v="CTR_286"/>
    <s v="CENTRE"/>
    <s v="IHS"/>
    <s v="Grid-Gen"/>
    <s v="CENTRE"/>
    <s v="Boumnyebel"/>
    <s v="ZTE"/>
    <n v="0"/>
    <n v="0"/>
    <n v="0"/>
    <n v="0"/>
    <n v="0"/>
    <n v="0"/>
    <n v="0"/>
    <n v="0"/>
    <n v="0"/>
    <n v="0"/>
    <n v="0"/>
    <n v="0"/>
    <n v="0"/>
    <n v="0"/>
    <x v="0"/>
    <m/>
    <s v="no impacts"/>
    <x v="8"/>
    <s v="no impacts"/>
    <x v="6"/>
    <s v=""/>
  </r>
  <r>
    <s v="Nkolnkoumou"/>
    <s v="CTR_676"/>
    <s v="Yaounde"/>
    <s v="IHS"/>
    <s v="Grid-Gen-Lithium"/>
    <s v="CENTRE"/>
    <s v="Yaounde"/>
    <s v="ZTE"/>
    <n v="0"/>
    <n v="0"/>
    <n v="0"/>
    <n v="0"/>
    <n v="0"/>
    <n v="0"/>
    <n v="0"/>
    <n v="0"/>
    <n v="0"/>
    <n v="0"/>
    <n v="0"/>
    <n v="0"/>
    <n v="0"/>
    <n v="0"/>
    <x v="0"/>
    <m/>
    <s v="no impacts"/>
    <x v="8"/>
    <s v="no impacts"/>
    <x v="6"/>
    <s v=""/>
  </r>
  <r>
    <s v="Mengbwa-Camtel"/>
    <s v="SUD_078"/>
    <s v="CENTRE"/>
    <s v="CAMUSAT"/>
    <s v="Bad Grid + GE"/>
    <s v="SUD"/>
    <s v="Mengbwa"/>
    <s v="NOKIA"/>
    <n v="0"/>
    <n v="0"/>
    <n v="0"/>
    <n v="0"/>
    <n v="0"/>
    <n v="0"/>
    <n v="0"/>
    <n v="0"/>
    <n v="0"/>
    <n v="0"/>
    <n v="0"/>
    <n v="0"/>
    <n v="0"/>
    <n v="0"/>
    <x v="0"/>
    <m/>
    <s v="no impacts"/>
    <x v="8"/>
    <s v="no impacts"/>
    <x v="6"/>
    <s v=""/>
  </r>
  <r>
    <s v="Awae-MTN-IHS"/>
    <s v="CTR_187"/>
    <s v="CENTRE"/>
    <s v="IHS"/>
    <s v="Grid-Gen"/>
    <s v="CENTRE"/>
    <s v="Awae"/>
    <s v="ZTE"/>
    <n v="0"/>
    <n v="0"/>
    <n v="0"/>
    <n v="0"/>
    <n v="0"/>
    <n v="0"/>
    <n v="0"/>
    <n v="0"/>
    <n v="0"/>
    <n v="0"/>
    <n v="0"/>
    <n v="0"/>
    <n v="0"/>
    <n v="0"/>
    <x v="0"/>
    <m/>
    <s v="no impacts"/>
    <x v="8"/>
    <s v="no impacts"/>
    <x v="6"/>
    <s v=""/>
  </r>
  <r>
    <s v="Obala-Carrefour-MTN-IHS"/>
    <s v="CTR_174"/>
    <s v="CENTRE"/>
    <s v="IHS"/>
    <s v="Hybrid-Gen"/>
    <s v="CENTRE"/>
    <s v="Obala"/>
    <s v="ZTE"/>
    <n v="0"/>
    <n v="0"/>
    <n v="0"/>
    <n v="0"/>
    <n v="0"/>
    <n v="0"/>
    <n v="0"/>
    <n v="0"/>
    <n v="0"/>
    <n v="0"/>
    <n v="0"/>
    <n v="0"/>
    <n v="0"/>
    <n v="0"/>
    <x v="0"/>
    <m/>
    <s v="no impacts"/>
    <x v="8"/>
    <s v="no impacts"/>
    <x v="6"/>
    <s v=""/>
  </r>
  <r>
    <s v="Nkoteng-Ville-IHS"/>
    <s v="CTR_506"/>
    <s v="CENTRE"/>
    <s v="IHS"/>
    <s v="Grid-Gen"/>
    <s v="CENTRE"/>
    <s v="Nkoteng"/>
    <s v="ZTE"/>
    <n v="0"/>
    <n v="0"/>
    <n v="0"/>
    <n v="0"/>
    <n v="0"/>
    <n v="0"/>
    <n v="0"/>
    <n v="0"/>
    <n v="0"/>
    <n v="0"/>
    <n v="0"/>
    <n v="0"/>
    <n v="0"/>
    <n v="0"/>
    <x v="0"/>
    <m/>
    <s v="no impacts"/>
    <x v="8"/>
    <s v="no impacts"/>
    <x v="6"/>
    <s v=""/>
  </r>
  <r>
    <s v="Botmakak"/>
    <s v="CTR_189"/>
    <s v="CENTRE"/>
    <s v="IHS"/>
    <s v="Grid-Gen"/>
    <s v="CENTRE"/>
    <s v="Botmakak"/>
    <s v="ZTE"/>
    <n v="0"/>
    <n v="0"/>
    <n v="0"/>
    <n v="0"/>
    <n v="0"/>
    <n v="0"/>
    <n v="0"/>
    <n v="0"/>
    <n v="0"/>
    <n v="0"/>
    <n v="0"/>
    <n v="0"/>
    <n v="0"/>
    <n v="0"/>
    <x v="0"/>
    <m/>
    <s v="no impacts"/>
    <x v="8"/>
    <s v="no impacts"/>
    <x v="6"/>
    <s v=""/>
  </r>
  <r>
    <s v="Djoum-Ville-IHS"/>
    <s v="SUD_064"/>
    <s v="CENTRE"/>
    <s v="IHS"/>
    <s v="Grid-Gen"/>
    <s v="SUD"/>
    <s v="Djoum"/>
    <s v="ZTE"/>
    <n v="0"/>
    <n v="0"/>
    <n v="0"/>
    <n v="0"/>
    <n v="0"/>
    <n v="0"/>
    <n v="0"/>
    <n v="0"/>
    <n v="0"/>
    <n v="0"/>
    <n v="0"/>
    <n v="0"/>
    <n v="0"/>
    <n v="0"/>
    <x v="0"/>
    <m/>
    <s v="no impacts"/>
    <x v="8"/>
    <s v="no impacts"/>
    <x v="6"/>
    <s v=""/>
  </r>
  <r>
    <s v="SANGLA"/>
    <s v="CTR_892"/>
    <s v="CENTRE"/>
    <s v="CAMUSAT"/>
    <s v="Hybrid Solar - S3"/>
    <s v="CENTRE"/>
    <s v="Sangla"/>
    <s v="ZTE"/>
    <n v="0"/>
    <n v="0"/>
    <n v="0"/>
    <n v="0"/>
    <n v="0"/>
    <n v="0"/>
    <n v="0"/>
    <n v="0"/>
    <n v="0"/>
    <n v="0"/>
    <n v="0"/>
    <n v="0"/>
    <n v="0"/>
    <n v="0"/>
    <x v="0"/>
    <m/>
    <s v="no impacts"/>
    <x v="8"/>
    <s v="no impacts"/>
    <x v="6"/>
    <s v="(04/22/2026 cell zte): 22/04/2026 : Power issue || Mail sent to camusat"/>
  </r>
  <r>
    <s v="Bafou-Badzifeng"/>
    <s v="OST_108"/>
    <s v="OUEST"/>
    <s v="IHS"/>
    <s v="Grid-Gen"/>
    <s v="OUEST"/>
    <s v="Bafou"/>
    <s v="Huawei"/>
    <n v="0"/>
    <n v="0"/>
    <n v="0"/>
    <n v="0"/>
    <n v="0"/>
    <n v="0"/>
    <n v="0"/>
    <n v="0"/>
    <n v="0"/>
    <n v="0"/>
    <n v="0"/>
    <n v="0"/>
    <n v="0"/>
    <n v="0"/>
    <x v="0"/>
    <m/>
    <s v="no impacts"/>
    <x v="8"/>
    <s v="no impacts"/>
    <x v="6"/>
    <s v=""/>
  </r>
  <r>
    <s v="Biyouha"/>
    <s v="CTR_855"/>
    <s v="CENTRE"/>
    <s v="CAMUSAT"/>
    <s v="HGB"/>
    <s v="CENTRE"/>
    <s v="Biyouha"/>
    <s v="ZTE"/>
    <n v="0"/>
    <n v="0"/>
    <n v="0"/>
    <n v="0"/>
    <n v="0"/>
    <n v="0"/>
    <n v="0"/>
    <n v="0"/>
    <n v="0"/>
    <n v="0"/>
    <n v="0"/>
    <n v="0"/>
    <n v="0"/>
    <n v="0"/>
    <x v="1"/>
    <m/>
    <s v="Exclu"/>
    <x v="2"/>
    <s v="EXCLU"/>
    <x v="2"/>
    <s v=""/>
  </r>
  <r>
    <s v="Mbankomo-Dajoll"/>
    <s v="CTR_710"/>
    <s v="CENTRE"/>
    <s v="CAMUSAT"/>
    <s v="Good Grid + GE"/>
    <s v="CENTRE"/>
    <s v="Mbankomo"/>
    <s v="ZTE"/>
    <n v="0"/>
    <n v="0"/>
    <n v="0"/>
    <n v="0"/>
    <n v="0"/>
    <n v="0"/>
    <n v="0"/>
    <n v="0"/>
    <n v="0"/>
    <n v="0"/>
    <n v="0"/>
    <n v="0"/>
    <n v="0"/>
    <n v="0"/>
    <x v="0"/>
    <m/>
    <s v="no impacts"/>
    <x v="8"/>
    <s v="no impacts"/>
    <x v="6"/>
    <s v=""/>
  </r>
  <r>
    <s v="Ngoumou-I"/>
    <s v="CTR_577"/>
    <s v="CENTRE"/>
    <s v="CAMUSAT"/>
    <s v="Medium Grid + GE"/>
    <s v="CENTRE"/>
    <s v="Ngoumou"/>
    <s v="ZTE"/>
    <n v="0"/>
    <n v="0"/>
    <n v="0"/>
    <n v="0"/>
    <n v="0"/>
    <n v="0"/>
    <n v="0"/>
    <n v="0"/>
    <n v="0"/>
    <n v="0"/>
    <n v="0"/>
    <n v="0"/>
    <n v="0"/>
    <n v="0"/>
    <x v="1"/>
    <m/>
    <s v="Exclu"/>
    <x v="2"/>
    <s v="EXCLU"/>
    <x v="2"/>
    <s v=""/>
  </r>
  <r>
    <s v="Oveng-Mission-Catholique"/>
    <s v="CTR_898"/>
    <s v="CENTRE"/>
    <s v="CAMUSAT"/>
    <s v="Medium Grid + GE"/>
    <s v="CENTRE"/>
    <s v="Mbankomo"/>
    <s v="NOKIA"/>
    <n v="0"/>
    <n v="0"/>
    <n v="0"/>
    <n v="0"/>
    <n v="0"/>
    <n v="0"/>
    <n v="0"/>
    <n v="0"/>
    <n v="0"/>
    <n v="0"/>
    <n v="0"/>
    <n v="0"/>
    <n v="0"/>
    <n v="0"/>
    <x v="0"/>
    <m/>
    <s v="no impacts"/>
    <x v="8"/>
    <s v="no impacts"/>
    <x v="6"/>
    <s v=""/>
  </r>
  <r>
    <s v="DZENG"/>
    <s v="CTR_856"/>
    <s v="CENTRE"/>
    <m/>
    <m/>
    <s v="CENTRE"/>
    <s v="Binguela"/>
    <s v="ZTE"/>
    <n v="0"/>
    <n v="0"/>
    <n v="0"/>
    <n v="0"/>
    <n v="0"/>
    <n v="0"/>
    <n v="0"/>
    <n v="0"/>
    <n v="0"/>
    <n v="0"/>
    <n v="0"/>
    <n v="0"/>
    <n v="0"/>
    <n v="0"/>
    <x v="0"/>
    <m/>
    <s v="no impacts"/>
    <x v="8"/>
    <s v="no impacts"/>
    <x v="6"/>
    <s v=""/>
  </r>
  <r>
    <s v="Essiezik"/>
    <s v="CTR_348"/>
    <s v="CENTRE"/>
    <s v="IHS"/>
    <s v="Gen-Lithium"/>
    <s v="CENTRE"/>
    <s v="Essiezik"/>
    <s v="ZTE"/>
    <n v="0"/>
    <n v="0"/>
    <n v="0"/>
    <n v="0"/>
    <n v="0"/>
    <n v="0"/>
    <n v="0"/>
    <n v="0"/>
    <n v="0"/>
    <n v="0"/>
    <n v="0"/>
    <n v="0"/>
    <n v="0"/>
    <n v="0"/>
    <x v="0"/>
    <m/>
    <s v="no impacts"/>
    <x v="8"/>
    <s v="no impacts"/>
    <x v="6"/>
    <s v=""/>
  </r>
  <r>
    <s v="Lagdo-Ville"/>
    <s v="NRD_131"/>
    <s v="NORD"/>
    <s v="CAMUSAT"/>
    <s v="Good Grid + GE"/>
    <s v="NORD"/>
    <s v="Lagdo"/>
    <s v="Huawei"/>
    <n v="0"/>
    <n v="0"/>
    <n v="0"/>
    <n v="0"/>
    <n v="0"/>
    <n v="0"/>
    <n v="0"/>
    <n v="0"/>
    <n v="0"/>
    <n v="0"/>
    <n v="0"/>
    <n v="0"/>
    <n v="0"/>
    <n v="0"/>
    <x v="0"/>
    <m/>
    <s v="no impacts"/>
    <x v="8"/>
    <s v="no impacts"/>
    <x v="6"/>
    <s v=""/>
  </r>
  <r>
    <s v="Bangoulap"/>
    <s v="OST_314"/>
    <s v="OUEST"/>
    <m/>
    <m/>
    <s v="OUEST"/>
    <s v="Bangangté"/>
    <s v="Huawei"/>
    <n v="0"/>
    <n v="0"/>
    <n v="0"/>
    <n v="0"/>
    <n v="0"/>
    <n v="0"/>
    <n v="0"/>
    <n v="0"/>
    <n v="0"/>
    <n v="0"/>
    <n v="0"/>
    <n v="0"/>
    <n v="0"/>
    <n v="0"/>
    <x v="0"/>
    <m/>
    <s v="no impacts"/>
    <x v="8"/>
    <s v="no impacts"/>
    <x v="6"/>
    <s v=""/>
  </r>
  <r>
    <s v="Nguila"/>
    <s v="CTR_299"/>
    <s v="CENTRE"/>
    <s v="IHS"/>
    <s v="Gen Only"/>
    <s v="CENTRE"/>
    <s v="Nguila"/>
    <s v="ZTE"/>
    <n v="0"/>
    <n v="0"/>
    <n v="0"/>
    <n v="0"/>
    <n v="0"/>
    <n v="0"/>
    <n v="0"/>
    <n v="0"/>
    <n v="0"/>
    <n v="0"/>
    <n v="0"/>
    <n v="0"/>
    <n v="0"/>
    <n v="0"/>
    <x v="0"/>
    <m/>
    <s v="no impacts"/>
    <x v="8"/>
    <s v="no impacts"/>
    <x v="6"/>
    <s v=""/>
  </r>
  <r>
    <s v="Mamegnam"/>
    <s v="OST_272"/>
    <s v="OUEST"/>
    <s v="CAMUSAT"/>
    <s v="Hybrid Solar - S3"/>
    <s v="OUEST"/>
    <s v="Mamegnam"/>
    <s v="Huawei"/>
    <n v="0"/>
    <n v="0"/>
    <n v="0"/>
    <n v="0"/>
    <n v="0"/>
    <n v="0"/>
    <n v="0"/>
    <n v="0"/>
    <n v="0"/>
    <n v="0"/>
    <n v="0"/>
    <n v="0"/>
    <n v="0"/>
    <n v="0"/>
    <x v="0"/>
    <m/>
    <s v="no impacts"/>
    <x v="8"/>
    <s v="no impacts"/>
    <x v="6"/>
    <s v=""/>
  </r>
  <r>
    <s v="Bafou-Balepe-IHS"/>
    <s v="OST_255"/>
    <s v="OUEST"/>
    <s v="IHS"/>
    <s v="Grid-Gen"/>
    <s v="OUEST"/>
    <s v="Loung"/>
    <s v="Huawei"/>
    <n v="0"/>
    <n v="0"/>
    <n v="0"/>
    <n v="0"/>
    <n v="0"/>
    <n v="0"/>
    <n v="0"/>
    <n v="0"/>
    <n v="0"/>
    <n v="0"/>
    <n v="0"/>
    <n v="0"/>
    <n v="0"/>
    <n v="0"/>
    <x v="0"/>
    <m/>
    <s v="no impacts"/>
    <x v="8"/>
    <s v="no impacts"/>
    <x v="6"/>
    <s v=""/>
  </r>
  <r>
    <s v="Talba"/>
    <s v="CTR_206"/>
    <s v="CENTRE"/>
    <s v="IHS"/>
    <s v="Grid-Gen"/>
    <s v="CENTRE"/>
    <s v="Talba"/>
    <s v="ZTE"/>
    <n v="0"/>
    <n v="0"/>
    <n v="0"/>
    <n v="0"/>
    <n v="0"/>
    <n v="0"/>
    <n v="0"/>
    <n v="0"/>
    <n v="0"/>
    <n v="0"/>
    <n v="0"/>
    <n v="0"/>
    <n v="0"/>
    <n v="0"/>
    <x v="0"/>
    <m/>
    <s v="no impacts"/>
    <x v="8"/>
    <s v="no impacts"/>
    <x v="6"/>
    <s v=""/>
  </r>
  <r>
    <s v="Batcham-II"/>
    <s v="OST_243"/>
    <s v="OUEST"/>
    <s v="CAMUSAT"/>
    <s v="HGB"/>
    <s v="OUEST"/>
    <s v="Batcham"/>
    <s v="Huawei"/>
    <n v="0"/>
    <n v="0"/>
    <n v="0"/>
    <n v="0"/>
    <n v="0"/>
    <n v="0"/>
    <n v="0"/>
    <n v="0"/>
    <n v="0"/>
    <n v="0"/>
    <n v="0"/>
    <n v="0"/>
    <n v="0"/>
    <n v="0"/>
    <x v="0"/>
    <m/>
    <s v="no impacts"/>
    <x v="8"/>
    <s v="no impacts"/>
    <x v="6"/>
    <s v=""/>
  </r>
  <r>
    <s v="BANKA"/>
    <s v="OST_286"/>
    <s v="OUEST"/>
    <s v="CAMUSAT"/>
    <s v="Bad Grid + GE"/>
    <s v="OUEST"/>
    <s v="Banka"/>
    <s v="Huawei"/>
    <n v="0"/>
    <n v="0"/>
    <n v="0"/>
    <n v="0"/>
    <n v="0"/>
    <n v="0"/>
    <n v="0"/>
    <n v="0"/>
    <n v="0"/>
    <n v="0"/>
    <n v="0"/>
    <n v="0"/>
    <n v="0"/>
    <n v="0"/>
    <x v="0"/>
    <m/>
    <s v="no impacts"/>
    <x v="8"/>
    <s v="no impacts"/>
    <x v="6"/>
    <s v=""/>
  </r>
  <r>
    <s v="Badoumguia"/>
    <s v="OST_303"/>
    <s v="OUEST"/>
    <s v="CAMUSAT"/>
    <s v="Hybrid Solar - S3"/>
    <s v="OUEST"/>
    <s v="Badoumguia"/>
    <s v="Huawei"/>
    <n v="0"/>
    <n v="0"/>
    <n v="0"/>
    <n v="0"/>
    <n v="0"/>
    <n v="0"/>
    <n v="0"/>
    <n v="0"/>
    <n v="0"/>
    <n v="0"/>
    <n v="0"/>
    <n v="0"/>
    <n v="0"/>
    <n v="0"/>
    <x v="0"/>
    <m/>
    <s v="no impacts"/>
    <x v="8"/>
    <s v="no impacts"/>
    <x v="6"/>
    <s v=""/>
  </r>
  <r>
    <s v="Oyomabang"/>
    <s v="CTR_340"/>
    <s v="Yaounde"/>
    <s v="IHS"/>
    <s v="Grid-Gen"/>
    <s v="CENTRE"/>
    <s v="Yaounde"/>
    <s v="ZTE"/>
    <n v="0.5850262389672215"/>
    <n v="0"/>
    <n v="0"/>
    <n v="0"/>
    <n v="0"/>
    <n v="0"/>
    <n v="0.70329064328987367"/>
    <n v="0"/>
    <n v="0"/>
    <n v="0"/>
    <n v="0"/>
    <n v="0"/>
    <n v="0"/>
    <n v="0"/>
    <x v="0"/>
    <m/>
    <s v="no impacts"/>
    <x v="8"/>
    <s v="no impacts"/>
    <x v="6"/>
    <s v=""/>
  </r>
  <r>
    <s v="Gbiti-IHS"/>
    <s v="EST_101"/>
    <s v="CENTRE"/>
    <s v="IHS"/>
    <s v="Hybrid-Gen"/>
    <s v="EST"/>
    <s v="Gbiti"/>
    <s v="ZTE"/>
    <n v="0"/>
    <n v="0"/>
    <n v="0"/>
    <n v="0"/>
    <n v="0"/>
    <n v="0"/>
    <n v="0"/>
    <n v="0"/>
    <n v="0"/>
    <n v="0"/>
    <n v="0"/>
    <n v="0"/>
    <n v="0"/>
    <n v="0"/>
    <x v="0"/>
    <m/>
    <s v="no impacts"/>
    <x v="8"/>
    <s v="no impacts"/>
    <x v="6"/>
    <s v=""/>
  </r>
  <r>
    <s v="Tibati-II"/>
    <s v="ADM_044"/>
    <s v="ADAMAOUA"/>
    <s v="IHS"/>
    <s v="Grid-Gen"/>
    <s v="ADAMAOUA"/>
    <s v="Tibati"/>
    <s v="Huawei"/>
    <n v="0"/>
    <n v="0"/>
    <n v="0"/>
    <n v="0"/>
    <n v="0"/>
    <n v="0"/>
    <n v="0"/>
    <n v="0"/>
    <n v="0"/>
    <n v="0"/>
    <n v="0"/>
    <n v="0"/>
    <n v="0"/>
    <n v="0"/>
    <x v="0"/>
    <m/>
    <s v="no impacts"/>
    <x v="8"/>
    <s v="no impacts"/>
    <x v="6"/>
    <s v=""/>
  </r>
  <r>
    <s v="Kombou-IHS"/>
    <s v="OST_265"/>
    <s v="NORD-OUEST"/>
    <s v="IHS"/>
    <s v="Grid-Gen"/>
    <s v="OUEST"/>
    <s v="Kombou"/>
    <s v="Huawei"/>
    <n v="0"/>
    <n v="0"/>
    <n v="0"/>
    <n v="0"/>
    <n v="0"/>
    <n v="0"/>
    <n v="0"/>
    <n v="0"/>
    <n v="0"/>
    <n v="0"/>
    <n v="0"/>
    <n v="0"/>
    <n v="0"/>
    <n v="0"/>
    <x v="0"/>
    <m/>
    <s v="no impacts"/>
    <x v="8"/>
    <s v="no impacts"/>
    <x v="6"/>
    <s v=""/>
  </r>
  <r>
    <s v="Tibati-Market-MTN-IHS"/>
    <s v="ADM_105"/>
    <s v="ADAMAOUA"/>
    <s v="IHS"/>
    <s v="Grid-Gen"/>
    <s v="ADAMAOUA"/>
    <s v="Tibati"/>
    <s v="Huawei"/>
    <n v="0"/>
    <n v="0"/>
    <n v="0"/>
    <n v="0"/>
    <n v="0"/>
    <n v="0"/>
    <n v="0"/>
    <n v="0"/>
    <n v="0"/>
    <n v="0"/>
    <n v="0"/>
    <n v="0"/>
    <n v="0"/>
    <n v="0"/>
    <x v="0"/>
    <m/>
    <s v="no impacts"/>
    <x v="8"/>
    <s v="no impacts"/>
    <x v="6"/>
    <s v=""/>
  </r>
  <r>
    <s v="Bangangte"/>
    <s v="OST_012"/>
    <s v="OUEST"/>
    <s v="IHS"/>
    <s v="Grid-Gen"/>
    <s v="OUEST"/>
    <s v="Bangangte"/>
    <s v="Huawei"/>
    <n v="0"/>
    <n v="0"/>
    <n v="0"/>
    <n v="0"/>
    <n v="0"/>
    <n v="0"/>
    <n v="0"/>
    <n v="0"/>
    <n v="0"/>
    <n v="0"/>
    <n v="0"/>
    <n v="0"/>
    <n v="0"/>
    <n v="0"/>
    <x v="0"/>
    <m/>
    <s v="no impacts"/>
    <x v="8"/>
    <s v="no impacts"/>
    <x v="6"/>
    <s v=""/>
  </r>
  <r>
    <s v="Bambit-MTN"/>
    <s v="OST_048"/>
    <s v="OUEST"/>
    <s v="IHS"/>
    <s v="Grid-Gen"/>
    <s v="OUEST"/>
    <s v="Bambit"/>
    <s v="Huawei"/>
    <n v="0"/>
    <n v="0"/>
    <n v="0"/>
    <n v="0"/>
    <n v="0"/>
    <n v="0"/>
    <n v="0"/>
    <n v="0"/>
    <n v="0"/>
    <n v="0"/>
    <n v="0"/>
    <n v="0"/>
    <n v="0"/>
    <n v="0"/>
    <x v="0"/>
    <m/>
    <s v="no impacts"/>
    <x v="8"/>
    <s v="no impacts"/>
    <x v="6"/>
    <s v=""/>
  </r>
  <r>
    <s v="Saa-IHS"/>
    <s v="CTR_829"/>
    <s v="CENTRE"/>
    <s v="IHS"/>
    <s v="Grid-Gen"/>
    <s v="CENTRE"/>
    <s v="Saa"/>
    <s v="ZTE"/>
    <n v="0"/>
    <n v="0"/>
    <n v="0"/>
    <n v="0"/>
    <n v="0"/>
    <n v="0"/>
    <n v="0"/>
    <n v="0"/>
    <n v="0"/>
    <n v="0"/>
    <n v="0"/>
    <n v="0"/>
    <n v="0"/>
    <n v="0"/>
    <x v="0"/>
    <m/>
    <s v="no impacts"/>
    <x v="8"/>
    <s v="no impacts"/>
    <x v="6"/>
    <s v=""/>
  </r>
  <r>
    <s v="Mbe-IHS"/>
    <s v="ADM_092"/>
    <s v="ADAMAOUA"/>
    <s v="IHS"/>
    <s v="Solar-Gen"/>
    <s v="ADAMAOUA"/>
    <s v="Mbe"/>
    <s v="Huawei"/>
    <n v="0"/>
    <n v="0"/>
    <n v="0"/>
    <n v="0"/>
    <n v="0"/>
    <n v="0"/>
    <n v="0"/>
    <n v="0"/>
    <n v="0"/>
    <n v="0"/>
    <n v="0"/>
    <n v="0"/>
    <n v="0"/>
    <n v="0"/>
    <x v="0"/>
    <m/>
    <s v="no impacts"/>
    <x v="8"/>
    <s v="no impacts"/>
    <x v="6"/>
    <s v=""/>
  </r>
  <r>
    <s v="Famkeu-IHS"/>
    <s v="OST_308"/>
    <s v="OUEST"/>
    <m/>
    <m/>
    <s v="OUEST"/>
    <s v="Bafang"/>
    <s v="Huawei"/>
    <n v="0"/>
    <n v="0"/>
    <n v="0"/>
    <n v="0"/>
    <n v="0"/>
    <n v="0"/>
    <n v="0"/>
    <n v="0"/>
    <n v="0"/>
    <n v="0"/>
    <n v="0"/>
    <n v="0"/>
    <n v="0"/>
    <n v="0"/>
    <x v="0"/>
    <m/>
    <s v="no impacts"/>
    <x v="8"/>
    <s v="no impacts"/>
    <x v="6"/>
    <s v=""/>
  </r>
  <r>
    <s v="Basseu-MTN"/>
    <s v="OST_322"/>
    <s v="OUEST"/>
    <m/>
    <m/>
    <s v="OUEST"/>
    <s v="Bandja"/>
    <s v="Huawei"/>
    <n v="0"/>
    <n v="0"/>
    <n v="0"/>
    <n v="0"/>
    <n v="0"/>
    <n v="0"/>
    <n v="0"/>
    <n v="0"/>
    <n v="0"/>
    <n v="0"/>
    <n v="0"/>
    <n v="0"/>
    <n v="0"/>
    <n v="0"/>
    <x v="0"/>
    <m/>
    <s v="no impacts"/>
    <x v="8"/>
    <s v="no impacts"/>
    <x v="6"/>
    <s v=""/>
  </r>
  <r>
    <s v="Tchabal"/>
    <s v="ADM_016"/>
    <s v="ADAMAOUA"/>
    <s v="IHS"/>
    <s v="Solar-Grid-Gen"/>
    <s v="ADAMAOUA"/>
    <s v="Tchabal"/>
    <s v="Huawei"/>
    <n v="0"/>
    <n v="0"/>
    <n v="0"/>
    <n v="0"/>
    <n v="0"/>
    <n v="0"/>
    <n v="0"/>
    <n v="0"/>
    <n v="0"/>
    <n v="0"/>
    <n v="0"/>
    <n v="0"/>
    <n v="0"/>
    <n v="0"/>
    <x v="0"/>
    <m/>
    <s v="no impacts"/>
    <x v="8"/>
    <s v="no impacts"/>
    <x v="6"/>
    <s v=""/>
  </r>
  <r>
    <s v="Nkolbewae-IHS"/>
    <s v="CTR_440"/>
    <s v="CENTRE"/>
    <s v="IHS"/>
    <s v="Grid-Gen"/>
    <s v="CENTRE"/>
    <s v="Nkol-bewaa"/>
    <s v="ZTE"/>
    <n v="0"/>
    <n v="0"/>
    <n v="0"/>
    <n v="0"/>
    <n v="0"/>
    <n v="0"/>
    <n v="0"/>
    <n v="0"/>
    <n v="0"/>
    <n v="0"/>
    <n v="0"/>
    <n v="0"/>
    <n v="0"/>
    <n v="0"/>
    <x v="0"/>
    <m/>
    <s v="no impacts"/>
    <x v="8"/>
    <s v="no impacts"/>
    <x v="6"/>
    <s v=""/>
  </r>
  <r>
    <s v="Bangangte-Centre"/>
    <s v="OST_180"/>
    <s v="OUEST"/>
    <s v="IHS"/>
    <s v="Grid-Gen"/>
    <s v="OUEST"/>
    <s v="Bangangte"/>
    <s v="Huawei"/>
    <n v="0"/>
    <n v="0"/>
    <n v="0"/>
    <n v="0"/>
    <n v="0"/>
    <n v="0"/>
    <n v="0"/>
    <n v="0"/>
    <n v="0"/>
    <n v="0"/>
    <n v="0"/>
    <n v="0"/>
    <n v="0"/>
    <n v="0"/>
    <x v="0"/>
    <m/>
    <s v="no impacts"/>
    <x v="8"/>
    <s v="no impacts"/>
    <x v="6"/>
    <s v=""/>
  </r>
  <r>
    <s v="Makenene"/>
    <s v="CTR_081"/>
    <s v="CENTRE"/>
    <s v="IHS"/>
    <s v="Grid-Gen"/>
    <s v="CENTRE"/>
    <s v="Makenene"/>
    <s v="ZTE"/>
    <n v="0"/>
    <n v="0"/>
    <n v="0"/>
    <n v="0"/>
    <n v="0"/>
    <n v="0"/>
    <n v="0"/>
    <n v="0"/>
    <n v="0"/>
    <n v="0"/>
    <n v="0"/>
    <n v="0"/>
    <n v="0"/>
    <n v="0"/>
    <x v="0"/>
    <m/>
    <s v="no impacts"/>
    <x v="8"/>
    <s v="no impacts"/>
    <x v="6"/>
    <s v=""/>
  </r>
  <r>
    <s v="Ngom"/>
    <s v="SUD_115"/>
    <s v="CENTRE"/>
    <m/>
    <m/>
    <s v="SUD"/>
    <s v="Ngom"/>
    <s v="ZTE"/>
    <n v="0"/>
    <n v="0"/>
    <n v="0"/>
    <n v="0"/>
    <n v="0"/>
    <n v="0"/>
    <n v="0"/>
    <n v="0"/>
    <n v="0"/>
    <n v="0"/>
    <n v="0"/>
    <n v="0"/>
    <n v="0"/>
    <n v="0"/>
    <x v="0"/>
    <m/>
    <s v="no impacts"/>
    <x v="8"/>
    <s v="no impacts"/>
    <x v="6"/>
    <s v=""/>
  </r>
  <r>
    <s v="Loum-PHP"/>
    <s v="LIT_593"/>
    <s v="LITTORAL"/>
    <s v="CAMUSAT"/>
    <s v="Medium Grid + GE"/>
    <s v="LITTORAL"/>
    <s v="Loum"/>
    <s v="ZTE"/>
    <n v="0"/>
    <n v="0"/>
    <n v="0"/>
    <n v="0"/>
    <n v="0"/>
    <n v="0"/>
    <n v="0"/>
    <n v="0"/>
    <n v="0"/>
    <n v="0"/>
    <n v="0"/>
    <n v="0"/>
    <n v="0"/>
    <n v="0"/>
    <x v="0"/>
    <m/>
    <s v="no impacts"/>
    <x v="8"/>
    <s v="no impacts"/>
    <x v="6"/>
    <s v=""/>
  </r>
  <r>
    <s v="Bafou-Dzinmezo"/>
    <s v="OST_254"/>
    <s v="OUEST"/>
    <s v="CAMUSAT"/>
    <s v="Hybrid Solar - S2"/>
    <s v="OUEST"/>
    <s v="Bafou"/>
    <s v="Huawei"/>
    <n v="0"/>
    <n v="0"/>
    <n v="0"/>
    <n v="0"/>
    <n v="0"/>
    <n v="0"/>
    <n v="0"/>
    <n v="0"/>
    <n v="0"/>
    <n v="0"/>
    <n v="0"/>
    <n v="0"/>
    <n v="0"/>
    <n v="0"/>
    <x v="0"/>
    <m/>
    <s v="no impacts"/>
    <x v="8"/>
    <s v="no impacts"/>
    <x v="6"/>
    <s v=""/>
  </r>
  <r>
    <s v="Awae-Metet"/>
    <s v="CTR_880"/>
    <s v="CENTRE"/>
    <s v="CAMUSAT"/>
    <s v="Good Grid + GE"/>
    <s v="CENTRE"/>
    <s v="Ebolmadzom"/>
    <s v="ZTE"/>
    <n v="0"/>
    <n v="0"/>
    <n v="0"/>
    <n v="0"/>
    <n v="0"/>
    <n v="0"/>
    <n v="0"/>
    <n v="0"/>
    <n v="0"/>
    <n v="0"/>
    <n v="0"/>
    <n v="0"/>
    <n v="0"/>
    <n v="0"/>
    <x v="0"/>
    <m/>
    <s v="no impacts"/>
    <x v="8"/>
    <s v="no impacts"/>
    <x v="6"/>
    <s v=""/>
  </r>
  <r>
    <s v="Batsaa"/>
    <s v="OST_290"/>
    <s v="OUEST"/>
    <s v="CAMUSAT"/>
    <s v="Hybrid Solar - S3"/>
    <s v="OUEST"/>
    <s v="Batsaa"/>
    <s v="Huawei"/>
    <n v="0"/>
    <n v="0"/>
    <n v="0"/>
    <n v="0"/>
    <n v="0"/>
    <n v="0"/>
    <n v="0"/>
    <n v="0"/>
    <n v="0"/>
    <n v="0"/>
    <n v="0"/>
    <n v="0"/>
    <n v="0"/>
    <n v="0"/>
    <x v="0"/>
    <m/>
    <s v="no impacts"/>
    <x v="8"/>
    <s v="no impacts"/>
    <x v="6"/>
    <s v=""/>
  </r>
  <r>
    <s v="Abouta-MTN"/>
    <s v="SUD_238"/>
    <s v="CENTRE"/>
    <s v="IHS"/>
    <s v="Solar-Grid-Gen-Lithium"/>
    <s v="SUD"/>
    <s v="Abouta"/>
    <s v="ZTE"/>
    <n v="0"/>
    <n v="0"/>
    <n v="0"/>
    <n v="0"/>
    <n v="0"/>
    <n v="0"/>
    <n v="0"/>
    <n v="0"/>
    <n v="0"/>
    <n v="0"/>
    <n v="0"/>
    <n v="0"/>
    <n v="0"/>
    <n v="0"/>
    <x v="0"/>
    <m/>
    <s v="no impacts"/>
    <x v="8"/>
    <s v="no impacts"/>
    <x v="6"/>
    <s v=""/>
  </r>
  <r>
    <s v="Tongo-Ngandima-IHS"/>
    <s v="EST_116"/>
    <s v="CENTRE"/>
    <s v="IHS"/>
    <s v="Hybrid-Gen"/>
    <s v="EST"/>
    <s v="Tongo-Ngandima"/>
    <s v="NOKIA"/>
    <n v="0"/>
    <n v="0"/>
    <n v="0"/>
    <n v="0"/>
    <n v="0"/>
    <n v="0"/>
    <n v="0"/>
    <n v="0"/>
    <n v="0"/>
    <n v="0"/>
    <n v="0"/>
    <n v="0"/>
    <n v="0"/>
    <n v="0"/>
    <x v="0"/>
    <m/>
    <s v="no impacts"/>
    <x v="8"/>
    <s v="no impacts"/>
    <x v="6"/>
    <s v=""/>
  </r>
  <r>
    <s v="Dibang"/>
    <s v="CTR_204"/>
    <s v="CENTRE"/>
    <s v="IHS"/>
    <s v="Grid-Gen"/>
    <s v="CENTRE"/>
    <s v="Dibang"/>
    <s v="ZTE"/>
    <n v="0"/>
    <n v="0"/>
    <n v="0"/>
    <n v="0"/>
    <n v="0"/>
    <n v="0"/>
    <n v="0"/>
    <n v="0"/>
    <n v="0"/>
    <n v="0"/>
    <n v="0"/>
    <n v="0"/>
    <n v="0"/>
    <n v="0"/>
    <x v="0"/>
    <m/>
    <s v="no impacts"/>
    <x v="8"/>
    <s v="no impacts"/>
    <x v="6"/>
    <s v=""/>
  </r>
  <r>
    <s v="Mbandjock-II"/>
    <s v="CTR_510"/>
    <s v="CENTRE"/>
    <s v="CAMUSAT"/>
    <s v="Good Grid no GE - 8h"/>
    <s v="CENTRE"/>
    <s v="Mbandjock"/>
    <s v="ZTE"/>
    <n v="0"/>
    <n v="0"/>
    <n v="0"/>
    <n v="0"/>
    <n v="0"/>
    <n v="0"/>
    <n v="0"/>
    <n v="0"/>
    <n v="0"/>
    <n v="0"/>
    <n v="0"/>
    <n v="0"/>
    <n v="0"/>
    <n v="0"/>
    <x v="0"/>
    <m/>
    <s v="no impacts"/>
    <x v="8"/>
    <s v="no impacts"/>
    <x v="6"/>
    <s v=""/>
  </r>
  <r>
    <s v="Djohong"/>
    <s v="ADM_022"/>
    <s v="ADAMAOUA"/>
    <s v="IHS"/>
    <s v="Solar-Gen"/>
    <s v="ADAMAOUA"/>
    <s v="Djohong"/>
    <s v="Huawei"/>
    <n v="0"/>
    <n v="0"/>
    <n v="0"/>
    <n v="0"/>
    <n v="0"/>
    <n v="0"/>
    <n v="0"/>
    <n v="0"/>
    <n v="0"/>
    <n v="0"/>
    <n v="0"/>
    <n v="0"/>
    <n v="0"/>
    <n v="0"/>
    <x v="0"/>
    <m/>
    <s v="no impacts"/>
    <x v="8"/>
    <s v="no impacts"/>
    <x v="6"/>
    <s v=""/>
  </r>
  <r>
    <s v="Ke-Eke-MTN"/>
    <s v="SUD_255"/>
    <s v="CENTRE"/>
    <s v="IHS"/>
    <s v="Grid-Gen"/>
    <s v="SUD"/>
    <s v="Ke-Eke"/>
    <s v="ZTE"/>
    <n v="0"/>
    <n v="0"/>
    <n v="0"/>
    <n v="0"/>
    <n v="0"/>
    <n v="0"/>
    <n v="0"/>
    <n v="0"/>
    <n v="0"/>
    <n v="0"/>
    <n v="0"/>
    <n v="0"/>
    <n v="0"/>
    <n v="0"/>
    <x v="0"/>
    <m/>
    <s v="no impacts"/>
    <x v="8"/>
    <s v="no impacts"/>
    <x v="6"/>
    <s v=""/>
  </r>
  <r>
    <s v="Nkondjock-MTN"/>
    <s v="LIT_239"/>
    <s v="LITTORAL"/>
    <s v="IHS"/>
    <s v="Grid-Gen"/>
    <s v="LITTORAL"/>
    <s v="Nkondjock"/>
    <s v="ZTE"/>
    <n v="0"/>
    <n v="0"/>
    <n v="0"/>
    <n v="0"/>
    <n v="0"/>
    <n v="0"/>
    <n v="0"/>
    <n v="0"/>
    <n v="0"/>
    <n v="0"/>
    <n v="0"/>
    <n v="0"/>
    <n v="0"/>
    <n v="0"/>
    <x v="0"/>
    <m/>
    <s v="no impacts"/>
    <x v="8"/>
    <s v="no impacts"/>
    <x v="6"/>
    <s v=""/>
  </r>
  <r>
    <s v="Ekabita-Essele"/>
    <s v="CTR_437"/>
    <s v="CENTRE"/>
    <s v="IHS"/>
    <s v="Grid-Gen"/>
    <s v="CENTRE"/>
    <s v="Ekabita-Essele"/>
    <s v="ZTE"/>
    <n v="0"/>
    <n v="0"/>
    <n v="0"/>
    <n v="0"/>
    <n v="0"/>
    <n v="0"/>
    <n v="0"/>
    <n v="0"/>
    <n v="0"/>
    <n v="0"/>
    <n v="0"/>
    <n v="0"/>
    <n v="0"/>
    <n v="0"/>
    <x v="0"/>
    <m/>
    <s v="no impacts"/>
    <x v="8"/>
    <s v="no impacts"/>
    <x v="6"/>
    <s v=""/>
  </r>
  <r>
    <s v="Nkometou-Razel"/>
    <s v="CTR_825"/>
    <s v="CENTRE"/>
    <s v="CAMUSAT"/>
    <s v="Hybrid Solar - S3"/>
    <s v="CENTRE"/>
    <s v="Nkometou"/>
    <s v="ZTE"/>
    <n v="0"/>
    <n v="0"/>
    <n v="0"/>
    <n v="0"/>
    <n v="0"/>
    <n v="0"/>
    <n v="0"/>
    <n v="0"/>
    <n v="0"/>
    <n v="0"/>
    <n v="0"/>
    <n v="0"/>
    <n v="0"/>
    <n v="0"/>
    <x v="0"/>
    <m/>
    <s v="no impacts"/>
    <x v="8"/>
    <s v="no impacts"/>
    <x v="6"/>
    <s v=""/>
  </r>
  <r>
    <s v="Yegeassi"/>
    <s v="CTR_770"/>
    <s v="CENTRE"/>
    <s v="CAMUSAT"/>
    <s v="Hybrid Solar - S1"/>
    <s v="CENTRE"/>
    <s v="Yegeassi"/>
    <s v="ZTE"/>
    <n v="0"/>
    <n v="0"/>
    <n v="0"/>
    <n v="0"/>
    <n v="0"/>
    <n v="0"/>
    <n v="0"/>
    <n v="0"/>
    <n v="0"/>
    <n v="0"/>
    <n v="0"/>
    <n v="0"/>
    <n v="0"/>
    <n v="0"/>
    <x v="0"/>
    <m/>
    <s v="no impacts"/>
    <x v="8"/>
    <s v="no impacts"/>
    <x v="6"/>
    <s v=""/>
  </r>
  <r>
    <s v="Abang-Minko-IHS"/>
    <s v="SUD_044"/>
    <s v="CENTRE"/>
    <s v="IHS"/>
    <s v="Solar-Grid-Gen"/>
    <s v="SUD"/>
    <s v="Abang-Minko"/>
    <s v="ZTE"/>
    <n v="0"/>
    <n v="0"/>
    <n v="0"/>
    <n v="0"/>
    <n v="0"/>
    <n v="0"/>
    <n v="0"/>
    <n v="0"/>
    <n v="0"/>
    <n v="0"/>
    <n v="0"/>
    <n v="0"/>
    <n v="0"/>
    <n v="0"/>
    <x v="0"/>
    <m/>
    <s v="no impacts"/>
    <x v="8"/>
    <s v="no impacts"/>
    <x v="6"/>
    <s v=""/>
  </r>
  <r>
    <s v="Bazou"/>
    <s v="OST_037"/>
    <s v="OUEST"/>
    <s v="IHS"/>
    <s v="Grid-Gen"/>
    <s v="OUEST"/>
    <s v="Bazou"/>
    <s v="Huawei"/>
    <n v="0"/>
    <n v="0"/>
    <n v="0"/>
    <n v="0"/>
    <n v="0"/>
    <n v="0"/>
    <n v="0"/>
    <n v="0"/>
    <n v="0"/>
    <n v="0"/>
    <n v="0"/>
    <n v="0"/>
    <n v="0"/>
    <n v="0"/>
    <x v="0"/>
    <m/>
    <s v="no impacts"/>
    <x v="8"/>
    <s v="no impacts"/>
    <x v="6"/>
    <s v=""/>
  </r>
  <r>
    <s v="Bana-Centre"/>
    <s v="OST_036"/>
    <s v="OUEST"/>
    <s v="IHS"/>
    <s v="Grid-Gen"/>
    <s v="OUEST"/>
    <s v="Bana"/>
    <s v="Huawei"/>
    <n v="0"/>
    <n v="0"/>
    <n v="0"/>
    <n v="0"/>
    <n v="0"/>
    <n v="0"/>
    <n v="0"/>
    <n v="0"/>
    <n v="0"/>
    <n v="0"/>
    <n v="0"/>
    <n v="0"/>
    <n v="0"/>
    <n v="0"/>
    <x v="0"/>
    <m/>
    <s v="no impacts"/>
    <x v="8"/>
    <s v="no impacts"/>
    <x v="6"/>
    <s v=""/>
  </r>
  <r>
    <s v="Efok"/>
    <s v="CTR_221"/>
    <s v="CENTRE"/>
    <s v="IHS"/>
    <s v="Grid-Gen"/>
    <s v="CENTRE"/>
    <s v="Efok"/>
    <s v="ZTE"/>
    <n v="0"/>
    <n v="0"/>
    <n v="0"/>
    <n v="0"/>
    <n v="0"/>
    <n v="0"/>
    <n v="0"/>
    <n v="0"/>
    <n v="0"/>
    <n v="0"/>
    <n v="0"/>
    <n v="0"/>
    <n v="0"/>
    <n v="0"/>
    <x v="0"/>
    <m/>
    <s v="no impacts"/>
    <x v="8"/>
    <s v="no impacts"/>
    <x v="6"/>
    <s v=""/>
  </r>
  <r>
    <s v="Mintom-MTN"/>
    <s v="SUD_246"/>
    <s v="CENTRE"/>
    <s v="IHS"/>
    <s v="Solar-Gen-Lithium"/>
    <s v="SUD"/>
    <s v="Mintom"/>
    <s v="ZTE"/>
    <n v="0"/>
    <n v="0"/>
    <n v="0"/>
    <n v="0"/>
    <n v="0"/>
    <n v="0"/>
    <n v="0"/>
    <n v="0"/>
    <n v="0"/>
    <n v="0"/>
    <n v="0"/>
    <n v="0"/>
    <n v="0"/>
    <n v="0"/>
    <x v="0"/>
    <m/>
    <s v="no impacts"/>
    <x v="8"/>
    <s v="no impacts"/>
    <x v="6"/>
    <s v=""/>
  </r>
  <r>
    <s v="Zili-Nkoteng-IHS"/>
    <s v="CTR_910"/>
    <s v="CENTRE"/>
    <s v="IHS"/>
    <s v="Hybrid-Gen"/>
    <s v="CENTRE"/>
    <s v="Nkoteng"/>
    <s v="ZTE"/>
    <n v="0"/>
    <n v="0"/>
    <n v="0"/>
    <n v="0"/>
    <n v="0"/>
    <n v="0"/>
    <n v="0"/>
    <n v="0"/>
    <n v="0"/>
    <n v="0"/>
    <n v="0"/>
    <n v="0"/>
    <n v="0"/>
    <n v="0"/>
    <x v="1"/>
    <m/>
    <s v="Exclu"/>
    <x v="2"/>
    <s v="EXCLU"/>
    <x v="2"/>
    <s v=""/>
  </r>
  <r>
    <s v="BTS-Mobile-Mbandjock"/>
    <s v="CTR_636"/>
    <s v="CENTRE"/>
    <s v="CAMUSAT"/>
    <s v="HGB"/>
    <s v="CENTRE"/>
    <s v="Mbandjock"/>
    <s v="NOKIA"/>
    <n v="0"/>
    <n v="0"/>
    <n v="0"/>
    <n v="0"/>
    <n v="0"/>
    <n v="0"/>
    <n v="0"/>
    <n v="0"/>
    <n v="0"/>
    <n v="0"/>
    <n v="0"/>
    <n v="0"/>
    <n v="0"/>
    <n v="0"/>
    <x v="0"/>
    <m/>
    <s v="no impacts"/>
    <x v="8"/>
    <s v="no impacts"/>
    <x v="6"/>
    <s v=""/>
  </r>
  <r>
    <s v="Niete-V14"/>
    <s v="LIT_193"/>
    <s v="LITTORAL"/>
    <s v="IHS"/>
    <s v="Grid-Gen"/>
    <s v="LITTORAL"/>
    <s v="Niete"/>
    <s v="ZTE"/>
    <n v="0"/>
    <n v="0"/>
    <n v="0"/>
    <n v="0"/>
    <n v="0"/>
    <n v="0"/>
    <n v="0"/>
    <n v="0"/>
    <n v="0"/>
    <n v="0"/>
    <n v="0"/>
    <n v="0"/>
    <n v="0"/>
    <n v="0"/>
    <x v="0"/>
    <m/>
    <s v="no impacts"/>
    <x v="8"/>
    <s v="no impacts"/>
    <x v="6"/>
    <s v=""/>
  </r>
  <r>
    <s v="Niete-V15-IHS"/>
    <s v="LIT_495"/>
    <s v="LITTORAL"/>
    <s v="IHS"/>
    <s v="Grid-Gen"/>
    <s v="LITTORAL"/>
    <s v="Niete"/>
    <s v="ZTE"/>
    <n v="0"/>
    <n v="0"/>
    <n v="0"/>
    <n v="0"/>
    <n v="0"/>
    <n v="0"/>
    <n v="0"/>
    <n v="0"/>
    <n v="0"/>
    <n v="0"/>
    <n v="0"/>
    <n v="0"/>
    <n v="0"/>
    <n v="0"/>
    <x v="0"/>
    <m/>
    <s v="no impacts"/>
    <x v="8"/>
    <s v="no impacts"/>
    <x v="6"/>
    <s v=""/>
  </r>
  <r>
    <s v="Niete-V13"/>
    <s v="LIT_194"/>
    <s v="LITTORAL"/>
    <s v="IHS"/>
    <s v="Grid-Gen-Lithium"/>
    <s v="LITTORAL"/>
    <s v="Niete"/>
    <s v="NOKIA"/>
    <n v="0"/>
    <n v="0"/>
    <n v="0"/>
    <n v="0"/>
    <n v="0"/>
    <n v="0"/>
    <n v="0"/>
    <n v="0"/>
    <n v="0"/>
    <n v="0"/>
    <n v="0"/>
    <n v="0"/>
    <n v="0"/>
    <n v="0"/>
    <x v="0"/>
    <m/>
    <s v="no impacts"/>
    <x v="8"/>
    <s v="no impacts"/>
    <x v="6"/>
    <s v=""/>
  </r>
  <r>
    <s v="NR-Cite"/>
    <s v="LIT_404"/>
    <s v="Douala"/>
    <s v="IHS"/>
    <s v="Grid-Gen"/>
    <s v="LITTORAL"/>
    <s v="Douala"/>
    <s v="ZTE"/>
    <n v="0"/>
    <n v="0"/>
    <n v="0"/>
    <n v="0"/>
    <n v="0"/>
    <n v="0"/>
    <n v="0"/>
    <n v="0"/>
    <n v="0"/>
    <n v="0"/>
    <n v="0"/>
    <n v="0"/>
    <n v="0"/>
    <n v="0"/>
    <x v="0"/>
    <m/>
    <s v="no impacts"/>
    <x v="8"/>
    <s v="no impacts"/>
    <x v="6"/>
    <s v=""/>
  </r>
  <r>
    <s v="Bazou-IHS"/>
    <s v="OST_152"/>
    <s v="OUEST"/>
    <s v="IHS"/>
    <s v="Grid-Gen"/>
    <s v="OUEST"/>
    <s v="Bazou"/>
    <s v="Huawei"/>
    <n v="0"/>
    <n v="0"/>
    <n v="0"/>
    <n v="0"/>
    <n v="0"/>
    <n v="0"/>
    <n v="0"/>
    <n v="0"/>
    <n v="0"/>
    <n v="0"/>
    <n v="0"/>
    <n v="0"/>
    <n v="0"/>
    <n v="0"/>
    <x v="0"/>
    <m/>
    <s v="no impacts"/>
    <x v="8"/>
    <s v="no impacts"/>
    <x v="6"/>
    <s v=""/>
  </r>
  <r>
    <s v="Bouam"/>
    <s v="EST_003"/>
    <s v="CENTRE"/>
    <s v="IHS"/>
    <s v="Grid-Gen"/>
    <s v="EST"/>
    <s v="Bouam"/>
    <s v="ZTE"/>
    <n v="0"/>
    <n v="0"/>
    <n v="0"/>
    <n v="0"/>
    <n v="0"/>
    <n v="0"/>
    <n v="0"/>
    <n v="0"/>
    <n v="0"/>
    <n v="0"/>
    <n v="0"/>
    <n v="0"/>
    <n v="0"/>
    <n v="0"/>
    <x v="1"/>
    <m/>
    <s v="Exclu"/>
    <x v="2"/>
    <s v="EXCLU"/>
    <x v="2"/>
    <s v=""/>
  </r>
  <r>
    <s v="Babadjou"/>
    <s v="OST_060"/>
    <s v="OUEST"/>
    <s v="IHS"/>
    <s v="Grid-Gen"/>
    <s v="OUEST"/>
    <s v="Babadjou"/>
    <s v="Huawei"/>
    <n v="0"/>
    <n v="0"/>
    <n v="0"/>
    <n v="0"/>
    <n v="0"/>
    <n v="0"/>
    <n v="0"/>
    <n v="0"/>
    <n v="0"/>
    <n v="0"/>
    <n v="0"/>
    <n v="0"/>
    <n v="0"/>
    <n v="0"/>
    <x v="0"/>
    <m/>
    <s v="no impacts"/>
    <x v="8"/>
    <s v="no impacts"/>
    <x v="6"/>
    <s v=""/>
  </r>
  <r>
    <s v="Akonolinga"/>
    <s v="CTR_057"/>
    <s v="CENTRE"/>
    <s v="CAMUSAT"/>
    <s v="Medium Grid + Solar + GE"/>
    <s v="CENTRE"/>
    <s v="Akonolinga"/>
    <s v="NOKIA"/>
    <n v="0"/>
    <n v="0"/>
    <n v="0"/>
    <n v="0"/>
    <n v="0"/>
    <n v="0"/>
    <n v="0"/>
    <n v="0"/>
    <n v="0"/>
    <n v="0"/>
    <n v="0"/>
    <n v="0"/>
    <n v="0"/>
    <n v="0"/>
    <x v="1"/>
    <m/>
    <s v="Exclu"/>
    <x v="2"/>
    <s v="EXCLU"/>
    <x v="2"/>
    <s v=""/>
  </r>
  <r>
    <s v="EDZENDOUAN"/>
    <s v="CTR_795"/>
    <s v="CENTRE"/>
    <s v="CAMUSAT"/>
    <s v="HGB"/>
    <s v="CENTRE"/>
    <s v="Edzendouan"/>
    <s v="ZTE"/>
    <n v="0"/>
    <n v="0"/>
    <n v="0"/>
    <n v="0"/>
    <n v="0"/>
    <n v="0"/>
    <n v="0"/>
    <n v="0"/>
    <n v="0"/>
    <n v="0"/>
    <n v="0"/>
    <n v="0"/>
    <n v="0"/>
    <n v="0"/>
    <x v="0"/>
    <m/>
    <s v="no impacts"/>
    <x v="8"/>
    <s v="no impacts"/>
    <x v="6"/>
    <s v=""/>
  </r>
  <r>
    <s v="Bangang"/>
    <s v="OST_311"/>
    <s v="OUEST"/>
    <m/>
    <m/>
    <s v="OUEST"/>
    <s v="MBOUDA"/>
    <s v="Huawei"/>
    <n v="0"/>
    <n v="0"/>
    <n v="0"/>
    <n v="0"/>
    <n v="0"/>
    <n v="0"/>
    <n v="0"/>
    <n v="0"/>
    <n v="0"/>
    <n v="0"/>
    <n v="0"/>
    <n v="0"/>
    <n v="0"/>
    <n v="0"/>
    <x v="0"/>
    <m/>
    <s v="no impacts"/>
    <x v="8"/>
    <s v="no impacts"/>
    <x v="6"/>
    <s v=""/>
  </r>
  <r>
    <s v="Mbongouen-MTN"/>
    <s v="SUD_214"/>
    <s v="CENTRE"/>
    <s v="IHS"/>
    <s v="Grid-Gen"/>
    <s v="SUD"/>
    <s v="Mbongouen"/>
    <s v="ZTE"/>
    <n v="0"/>
    <n v="0"/>
    <n v="0"/>
    <n v="0"/>
    <n v="0"/>
    <n v="0"/>
    <n v="0"/>
    <n v="0"/>
    <n v="0"/>
    <n v="0"/>
    <n v="0"/>
    <n v="0"/>
    <n v="0"/>
    <n v="0"/>
    <x v="0"/>
    <m/>
    <s v="no impacts"/>
    <x v="8"/>
    <s v="no impacts"/>
    <x v="6"/>
    <s v=""/>
  </r>
  <r>
    <s v="Kienke"/>
    <s v="LIT_195"/>
    <s v="LITTORAL"/>
    <s v="IHS"/>
    <s v="Grid-Gen"/>
    <s v="LITTORAL"/>
    <s v="Kiienke"/>
    <s v="ZTE"/>
    <n v="0"/>
    <n v="0"/>
    <n v="0"/>
    <n v="0"/>
    <n v="0"/>
    <n v="0"/>
    <n v="0"/>
    <n v="0"/>
    <n v="0"/>
    <n v="0"/>
    <n v="0"/>
    <n v="0"/>
    <n v="0"/>
    <n v="0"/>
    <x v="0"/>
    <m/>
    <s v="no impacts"/>
    <x v="8"/>
    <s v="no impacts"/>
    <x v="6"/>
    <s v=""/>
  </r>
  <r>
    <s v="Saa"/>
    <s v="CTR_192"/>
    <s v="CENTRE"/>
    <s v="IHS"/>
    <s v="Grid-Gen"/>
    <s v="CENTRE"/>
    <s v="Saa"/>
    <s v="ZTE"/>
    <n v="0"/>
    <n v="0"/>
    <n v="0"/>
    <n v="0"/>
    <n v="0"/>
    <n v="0"/>
    <n v="0"/>
    <n v="0"/>
    <n v="0"/>
    <n v="0"/>
    <n v="0"/>
    <n v="0"/>
    <n v="0"/>
    <n v="0"/>
    <x v="0"/>
    <m/>
    <s v="no impacts"/>
    <x v="8"/>
    <s v="no impacts"/>
    <x v="6"/>
    <s v=""/>
  </r>
  <r>
    <s v="Mboulai-MTN"/>
    <s v="ADM_029"/>
    <s v="ADAMAOUA"/>
    <s v="IHS"/>
    <s v="Gen Only"/>
    <s v="ADAMAOUA"/>
    <s v="Mboulai"/>
    <s v="NOKIA"/>
    <n v="0"/>
    <n v="0"/>
    <n v="0"/>
    <n v="0"/>
    <n v="0"/>
    <n v="0"/>
    <n v="0"/>
    <n v="0"/>
    <n v="0"/>
    <n v="0"/>
    <n v="0"/>
    <n v="0"/>
    <n v="0"/>
    <n v="0"/>
    <x v="0"/>
    <m/>
    <s v="no impacts"/>
    <x v="8"/>
    <s v="no impacts"/>
    <x v="6"/>
    <s v=""/>
  </r>
  <r>
    <s v="BIAKOA-MTN-IHS"/>
    <s v="CTR_443"/>
    <s v="CENTRE"/>
    <s v="IHS"/>
    <s v="Solar-Grid-Gen-Lithium"/>
    <s v="CENTRE"/>
    <s v="Biakoa"/>
    <s v="ZTE"/>
    <n v="0"/>
    <n v="0"/>
    <n v="0"/>
    <n v="0"/>
    <n v="0"/>
    <n v="0"/>
    <n v="0"/>
    <n v="0"/>
    <n v="0"/>
    <n v="0"/>
    <n v="0"/>
    <n v="0"/>
    <n v="0"/>
    <n v="0"/>
    <x v="0"/>
    <m/>
    <s v="no impacts"/>
    <x v="8"/>
    <s v="no impacts"/>
    <x v="6"/>
    <s v=""/>
  </r>
  <r>
    <s v="Bihaing-IHS"/>
    <s v="LIT_517"/>
    <s v="LITTORAL"/>
    <s v="HIS"/>
    <s v="Grid-Gen"/>
    <s v="LITTORAL"/>
    <s v="Bihaing"/>
    <s v="ZTE"/>
    <n v="0"/>
    <n v="0"/>
    <n v="0"/>
    <n v="0"/>
    <n v="0"/>
    <n v="0"/>
    <n v="0"/>
    <n v="0"/>
    <n v="0"/>
    <n v="0"/>
    <n v="0"/>
    <n v="0"/>
    <n v="0"/>
    <n v="0"/>
    <x v="0"/>
    <m/>
    <s v="no impacts"/>
    <x v="8"/>
    <s v="no impacts"/>
    <x v="6"/>
    <s v=""/>
  </r>
  <r>
    <s v="Penja-PHP"/>
    <s v="LIT_594"/>
    <s v="LITTORAL"/>
    <s v="CAMUSAT"/>
    <s v="Good Grid + GE"/>
    <s v="LITTORAL"/>
    <s v="Penja"/>
    <s v="ZTE"/>
    <n v="0"/>
    <n v="0"/>
    <n v="0"/>
    <n v="0"/>
    <n v="0"/>
    <n v="0"/>
    <n v="0"/>
    <n v="0"/>
    <n v="0"/>
    <n v="0"/>
    <n v="0"/>
    <n v="0"/>
    <n v="0"/>
    <n v="0"/>
    <x v="0"/>
    <m/>
    <s v="no impacts"/>
    <x v="8"/>
    <s v="no impacts"/>
    <x v="6"/>
    <s v=""/>
  </r>
  <r>
    <s v="Bikok"/>
    <s v="CTR_260"/>
    <s v="CENTRE"/>
    <s v="IHS"/>
    <s v="Grid-Hybrid-Gen"/>
    <s v="CENTRE"/>
    <s v="Bikok"/>
    <s v="ZTE"/>
    <n v="0"/>
    <n v="0"/>
    <n v="0"/>
    <n v="0"/>
    <n v="0"/>
    <n v="0"/>
    <n v="0"/>
    <n v="0"/>
    <n v="0"/>
    <n v="0"/>
    <n v="0"/>
    <n v="0"/>
    <n v="0"/>
    <n v="0"/>
    <x v="0"/>
    <m/>
    <s v="no impacts"/>
    <x v="8"/>
    <s v="no impacts"/>
    <x v="6"/>
    <s v=""/>
  </r>
  <r>
    <s v="Mengue-Bibey-Camrail"/>
    <s v="CTR_455"/>
    <s v="CENTRE"/>
    <s v="CAMUSAT"/>
    <e v="#N/A"/>
    <s v="CENTRE"/>
    <s v="Mengue-Bibey"/>
    <s v="NOKIA"/>
    <n v="0"/>
    <n v="0"/>
    <n v="0"/>
    <n v="0"/>
    <n v="0"/>
    <n v="0"/>
    <n v="0"/>
    <n v="0"/>
    <n v="0"/>
    <n v="0"/>
    <n v="0"/>
    <n v="0"/>
    <n v="0"/>
    <n v="0"/>
    <x v="0"/>
    <m/>
    <s v="no impacts"/>
    <x v="8"/>
    <s v="no impacts"/>
    <x v="6"/>
    <s v=""/>
  </r>
  <r>
    <s v="Mbalmayo"/>
    <s v="CTR_021"/>
    <s v="CENTRE"/>
    <m/>
    <m/>
    <s v="CENTRE"/>
    <s v="Mbalmayo"/>
    <s v="ZTE"/>
    <n v="0"/>
    <n v="0"/>
    <n v="0"/>
    <n v="0"/>
    <n v="0"/>
    <n v="0"/>
    <n v="0"/>
    <n v="0"/>
    <n v="0"/>
    <n v="0"/>
    <n v="0"/>
    <n v="0"/>
    <n v="0"/>
    <n v="0"/>
    <x v="0"/>
    <m/>
    <s v="no impacts"/>
    <x v="8"/>
    <s v="no impacts"/>
    <x v="6"/>
    <s v=""/>
  </r>
  <r>
    <s v="Botko"/>
    <s v="LIT_319"/>
    <s v="LITTORAL"/>
    <s v="IHS"/>
    <s v="Grid-Gen"/>
    <s v="LITTORAL"/>
    <s v="Botko"/>
    <s v="ZTE"/>
    <n v="0"/>
    <n v="0"/>
    <n v="0"/>
    <n v="0"/>
    <n v="0"/>
    <n v="0"/>
    <n v="0"/>
    <n v="0"/>
    <n v="0"/>
    <n v="0"/>
    <n v="0"/>
    <n v="0"/>
    <n v="0"/>
    <n v="0"/>
    <x v="0"/>
    <m/>
    <s v="no impacts"/>
    <x v="8"/>
    <s v="no impacts"/>
    <x v="6"/>
    <s v=""/>
  </r>
  <r>
    <s v="Tamtam-Weekend-IHS"/>
    <s v="CTR_121"/>
    <s v="Yaounde"/>
    <s v="IHS"/>
    <s v="Grid-Gen"/>
    <s v="CENTRE"/>
    <s v="Yaounde"/>
    <s v="ZTE"/>
    <n v="0"/>
    <n v="0"/>
    <n v="0"/>
    <n v="0"/>
    <n v="0"/>
    <n v="0"/>
    <n v="0"/>
    <n v="0"/>
    <n v="0"/>
    <n v="0"/>
    <n v="0"/>
    <n v="0"/>
    <n v="0"/>
    <n v="0"/>
    <x v="0"/>
    <m/>
    <s v="no impacts"/>
    <x v="8"/>
    <s v="no impacts"/>
    <x v="6"/>
    <s v=""/>
  </r>
  <r>
    <s v="Ekombitie"/>
    <s v="CTR_387"/>
    <s v="Yaounde"/>
    <s v="IHS"/>
    <s v="Grid-Gen"/>
    <s v="CENTRE"/>
    <s v="Yaounde"/>
    <s v="ZTE"/>
    <n v="0"/>
    <n v="0"/>
    <n v="0"/>
    <n v="0"/>
    <n v="0"/>
    <n v="0"/>
    <n v="0"/>
    <n v="0"/>
    <n v="0"/>
    <n v="0"/>
    <n v="0"/>
    <n v="0"/>
    <n v="0"/>
    <n v="0"/>
    <x v="0"/>
    <m/>
    <s v="no impacts"/>
    <x v="8"/>
    <s v="no impacts"/>
    <x v="6"/>
    <s v=""/>
  </r>
  <r>
    <s v="Belabo"/>
    <s v="EST_002"/>
    <s v="CENTRE"/>
    <s v="CAMUSAT"/>
    <s v="Good Grid + GE"/>
    <s v="EST"/>
    <s v="Belabo"/>
    <s v="NOKIA"/>
    <n v="0"/>
    <n v="0"/>
    <n v="0"/>
    <n v="0"/>
    <n v="0"/>
    <n v="0"/>
    <n v="0"/>
    <n v="0"/>
    <n v="0"/>
    <n v="0"/>
    <n v="0"/>
    <n v="0"/>
    <n v="0"/>
    <n v="0"/>
    <x v="0"/>
    <m/>
    <s v="no impacts"/>
    <x v="8"/>
    <s v="no impacts"/>
    <x v="6"/>
    <s v=""/>
  </r>
  <r>
    <s v="Gado-Badzere"/>
    <s v="EST_055"/>
    <s v="CENTRE"/>
    <s v="IHS"/>
    <s v="Solar-Gen-Lithium"/>
    <s v="EST"/>
    <s v="Gado-Badzere"/>
    <s v="ZTE"/>
    <n v="0"/>
    <n v="0"/>
    <n v="0"/>
    <n v="0"/>
    <n v="0"/>
    <n v="0"/>
    <n v="0"/>
    <n v="0"/>
    <n v="0"/>
    <n v="0"/>
    <n v="0"/>
    <n v="0"/>
    <n v="0"/>
    <n v="0"/>
    <x v="0"/>
    <m/>
    <s v="no impacts"/>
    <x v="8"/>
    <s v="no impacts"/>
    <x v="6"/>
    <s v=""/>
  </r>
  <r>
    <s v="Borongo-IHS"/>
    <s v="EST_154"/>
    <s v="CENTRE"/>
    <m/>
    <m/>
    <s v="EST"/>
    <s v="Nganha "/>
    <s v="ZTE"/>
    <n v="0"/>
    <n v="0"/>
    <n v="0"/>
    <n v="0"/>
    <n v="0"/>
    <n v="0"/>
    <n v="0"/>
    <n v="0"/>
    <n v="0"/>
    <n v="0"/>
    <n v="0"/>
    <n v="0"/>
    <n v="0"/>
    <n v="0"/>
    <x v="1"/>
    <m/>
    <s v="Exclu"/>
    <x v="2"/>
    <s v="EXCLU"/>
    <x v="2"/>
    <s v=""/>
  </r>
  <r>
    <s v="Angongo"/>
    <s v="CTR_358"/>
    <s v="CENTRE"/>
    <s v="IHS"/>
    <s v="Grid-Gen"/>
    <s v="CENTRE"/>
    <s v="Angongo"/>
    <s v="ZTE"/>
    <n v="0"/>
    <n v="0"/>
    <n v="0"/>
    <n v="0"/>
    <n v="0"/>
    <n v="0"/>
    <n v="0"/>
    <n v="0"/>
    <n v="0"/>
    <n v="0"/>
    <n v="0"/>
    <n v="0"/>
    <n v="0"/>
    <n v="0"/>
    <x v="0"/>
    <m/>
    <s v="no impacts"/>
    <x v="8"/>
    <s v="no impacts"/>
    <x v="6"/>
    <s v=""/>
  </r>
  <r>
    <s v="Doume-MTN-IHS"/>
    <s v="EST_092"/>
    <s v="CENTRE"/>
    <s v="IHS"/>
    <s v="Grid-Gen"/>
    <s v="EST"/>
    <s v="Doume"/>
    <s v="ZTE"/>
    <n v="0"/>
    <n v="0"/>
    <n v="0"/>
    <n v="0"/>
    <n v="0"/>
    <n v="0"/>
    <n v="0"/>
    <n v="0"/>
    <n v="0"/>
    <n v="0"/>
    <n v="0"/>
    <n v="0"/>
    <n v="0"/>
    <n v="0"/>
    <x v="1"/>
    <m/>
    <s v="Exclu"/>
    <x v="2"/>
    <s v="EXCLU"/>
    <x v="2"/>
    <s v=""/>
  </r>
  <r>
    <s v="Ombessa"/>
    <s v="CTR_095"/>
    <s v="CENTRE"/>
    <s v="IHS"/>
    <s v="Grid-Gen"/>
    <s v="CENTRE"/>
    <s v="Ombessa"/>
    <s v="ZTE"/>
    <n v="0"/>
    <n v="0"/>
    <n v="0"/>
    <n v="0"/>
    <n v="0"/>
    <n v="0"/>
    <n v="0"/>
    <n v="0"/>
    <n v="0"/>
    <n v="0"/>
    <n v="0"/>
    <n v="0"/>
    <n v="0"/>
    <n v="0"/>
    <x v="0"/>
    <m/>
    <s v="no impacts"/>
    <x v="8"/>
    <s v="no impacts"/>
    <x v="6"/>
    <s v=""/>
  </r>
  <r>
    <s v="Bafou-Zinkop"/>
    <s v="OST_069"/>
    <s v="OUEST"/>
    <s v="IHS"/>
    <s v="Grid-Gen"/>
    <s v="OUEST"/>
    <s v="Bafou"/>
    <s v="Huawei"/>
    <n v="0"/>
    <n v="0"/>
    <n v="0"/>
    <n v="0"/>
    <n v="0"/>
    <n v="0"/>
    <n v="0"/>
    <n v="0"/>
    <n v="0"/>
    <n v="0"/>
    <n v="0"/>
    <n v="0"/>
    <n v="0"/>
    <n v="0"/>
    <x v="0"/>
    <m/>
    <s v="no impacts"/>
    <x v="8"/>
    <s v="no impacts"/>
    <x v="6"/>
    <s v=""/>
  </r>
  <r>
    <s v="Nkongtock-IHS"/>
    <s v="CTR_733"/>
    <s v="CENTRE"/>
    <s v="IHS"/>
    <s v="Solar-Gen"/>
    <s v="CENTRE"/>
    <s v="Nkongtock"/>
    <s v="ZTE"/>
    <n v="0"/>
    <n v="0"/>
    <n v="0"/>
    <n v="0"/>
    <n v="0"/>
    <n v="0"/>
    <n v="0"/>
    <n v="0"/>
    <n v="0"/>
    <n v="0"/>
    <n v="0"/>
    <n v="0"/>
    <n v="0"/>
    <n v="0"/>
    <x v="0"/>
    <m/>
    <s v="no impacts"/>
    <x v="8"/>
    <s v="no impacts"/>
    <x v="6"/>
    <s v=""/>
  </r>
  <r>
    <s v="Djoum-Caminex"/>
    <s v="SUD_252"/>
    <s v="CENTRE"/>
    <s v="IHS"/>
    <s v="Gen-Lithium"/>
    <s v="SUD"/>
    <s v="Djoum"/>
    <s v="ZTE"/>
    <n v="0"/>
    <n v="0"/>
    <n v="0"/>
    <n v="0"/>
    <n v="0"/>
    <n v="0"/>
    <n v="0"/>
    <n v="0"/>
    <n v="0"/>
    <n v="0"/>
    <n v="0"/>
    <n v="0"/>
    <n v="0"/>
    <n v="0"/>
    <x v="1"/>
    <m/>
    <s v="Exclu"/>
    <x v="2"/>
    <s v="EXCLU"/>
    <x v="2"/>
    <s v=""/>
  </r>
  <r>
    <s v="Minisite-Soa"/>
    <s v="CTR_689"/>
    <s v="Yaounde"/>
    <s v="CAMUSAT"/>
    <s v="Good Grid no GE - 8h"/>
    <s v="CENTRE"/>
    <s v="Yaounde"/>
    <s v="NOKIA"/>
    <n v="0"/>
    <n v="0"/>
    <n v="0"/>
    <n v="0"/>
    <n v="0"/>
    <n v="0"/>
    <n v="0"/>
    <n v="0"/>
    <n v="0"/>
    <n v="0"/>
    <n v="0"/>
    <n v="0"/>
    <n v="0"/>
    <n v="0"/>
    <x v="1"/>
    <m/>
    <s v="Exclu"/>
    <x v="2"/>
    <s v="EXCLU"/>
    <x v="2"/>
    <s v=""/>
  </r>
  <r>
    <s v="Ekali-MTN"/>
    <s v="CTR_309"/>
    <s v="CENTRE"/>
    <s v="IHS"/>
    <s v="Grid-Gen"/>
    <s v="CENTRE"/>
    <s v="Ekali"/>
    <s v="ZTE"/>
    <n v="0"/>
    <n v="0"/>
    <n v="0"/>
    <n v="0"/>
    <n v="0"/>
    <n v="0"/>
    <n v="0"/>
    <n v="0"/>
    <n v="0"/>
    <n v="0"/>
    <n v="0"/>
    <n v="0"/>
    <n v="0"/>
    <n v="0"/>
    <x v="0"/>
    <m/>
    <s v="no impacts"/>
    <x v="8"/>
    <s v="no impacts"/>
    <x v="6"/>
    <s v=""/>
  </r>
  <r>
    <s v="Niete-FH"/>
    <s v="SUD_005"/>
    <s v="LITTORAL"/>
    <s v="IHS"/>
    <s v="Grid-Gen-Lithium"/>
    <s v="SUD"/>
    <s v="Niete"/>
    <s v="ZTE"/>
    <n v="0"/>
    <n v="0"/>
    <n v="0"/>
    <n v="0"/>
    <n v="0"/>
    <n v="0"/>
    <n v="0"/>
    <n v="0"/>
    <n v="0"/>
    <n v="0"/>
    <n v="0"/>
    <n v="0"/>
    <n v="0"/>
    <n v="0"/>
    <x v="0"/>
    <m/>
    <s v="no impacts"/>
    <x v="8"/>
    <s v="no impacts"/>
    <x v="6"/>
    <s v=""/>
  </r>
  <r>
    <s v="Mimboman-Nodal"/>
    <s v="CTR_351"/>
    <s v="Yaounde"/>
    <s v="IHS"/>
    <s v="GridOnly"/>
    <s v="CENTRE"/>
    <s v="Yaounde"/>
    <s v="ZTE"/>
    <n v="0"/>
    <n v="0"/>
    <n v="0"/>
    <n v="0"/>
    <n v="0"/>
    <n v="0"/>
    <n v="0"/>
    <n v="0"/>
    <n v="0"/>
    <n v="0"/>
    <n v="0"/>
    <n v="0"/>
    <n v="0"/>
    <n v="0"/>
    <x v="0"/>
    <m/>
    <s v="no impacts"/>
    <x v="8"/>
    <s v="no impacts"/>
    <x v="6"/>
    <s v=""/>
  </r>
  <r>
    <s v="Nkolafamba"/>
    <s v="CTR_780"/>
    <s v="CENTRE"/>
    <s v="CAMUSAT"/>
    <s v="HGB"/>
    <s v="CENTRE"/>
    <s v="Nkolafamba"/>
    <s v="ZTE"/>
    <n v="0"/>
    <n v="0"/>
    <n v="0"/>
    <n v="0"/>
    <n v="0"/>
    <n v="0"/>
    <n v="0"/>
    <n v="0"/>
    <n v="0"/>
    <n v="0"/>
    <n v="0"/>
    <n v="0"/>
    <n v="0"/>
    <n v="0"/>
    <x v="0"/>
    <m/>
    <s v="no impacts"/>
    <x v="8"/>
    <s v="no impacts"/>
    <x v="6"/>
    <s v=""/>
  </r>
  <r>
    <s v="Lolodorf"/>
    <s v="SUD_024"/>
    <s v="CENTRE"/>
    <s v="IHS"/>
    <s v="Solar-Gen"/>
    <s v="SUD"/>
    <s v="Lolodorf"/>
    <s v="ZTE"/>
    <n v="0"/>
    <n v="0"/>
    <n v="0"/>
    <n v="0"/>
    <n v="0"/>
    <n v="0"/>
    <n v="0"/>
    <n v="0"/>
    <n v="0"/>
    <n v="0"/>
    <n v="0"/>
    <n v="0"/>
    <n v="0"/>
    <n v="0"/>
    <x v="0"/>
    <m/>
    <s v="ACCESS-ISSUE"/>
    <x v="7"/>
    <s v="ACCESS-ISSUE"/>
    <x v="5"/>
    <s v="(04/22/2026 hourly IHS):-Access issue at night due to the site is located on a hill in the forest"/>
  </r>
  <r>
    <s v="Poutkak"/>
    <s v="LIT_513"/>
    <s v="LITTORAL"/>
    <s v="IHS"/>
    <s v="Hybrid-Gen"/>
    <s v="LITTORAL"/>
    <s v="Poutkak"/>
    <s v="ZTE"/>
    <n v="0"/>
    <n v="0"/>
    <n v="0"/>
    <n v="0"/>
    <n v="0"/>
    <n v="0"/>
    <n v="0"/>
    <n v="0"/>
    <n v="0"/>
    <n v="0"/>
    <n v="0"/>
    <n v="0"/>
    <n v="0"/>
    <n v="0"/>
    <x v="0"/>
    <m/>
    <s v="no impacts"/>
    <x v="8"/>
    <s v="no impacts"/>
    <x v="6"/>
    <s v=""/>
  </r>
  <r>
    <s v="Akoeman"/>
    <s v="CTR_517"/>
    <s v="CENTRE"/>
    <s v="IHS"/>
    <s v="Grid-Hybrid-Gen"/>
    <s v="CENTRE"/>
    <s v="Akoeman"/>
    <s v="NOKIA"/>
    <n v="0"/>
    <n v="0"/>
    <n v="0"/>
    <n v="0"/>
    <n v="0"/>
    <n v="0"/>
    <n v="0"/>
    <n v="0"/>
    <n v="0"/>
    <n v="0"/>
    <n v="0"/>
    <n v="0"/>
    <n v="0"/>
    <n v="0"/>
    <x v="0"/>
    <m/>
    <s v="no impacts"/>
    <x v="8"/>
    <s v="no impacts"/>
    <x v="6"/>
    <s v=""/>
  </r>
  <r>
    <s v="Missellele"/>
    <s v="LIT_178"/>
    <s v="SUD-OUEST"/>
    <s v="IHS"/>
    <s v="Grid-Gen"/>
    <s v="LITTORAL"/>
    <s v="misselele"/>
    <s v="Huawei"/>
    <n v="0"/>
    <n v="0"/>
    <n v="0"/>
    <n v="0"/>
    <n v="0"/>
    <n v="0"/>
    <n v="0"/>
    <n v="0"/>
    <n v="0"/>
    <n v="0"/>
    <n v="0"/>
    <n v="0"/>
    <n v="0"/>
    <n v="0"/>
    <x v="0"/>
    <m/>
    <s v="no impacts"/>
    <x v="8"/>
    <s v="no impacts"/>
    <x v="6"/>
    <s v=""/>
  </r>
  <r>
    <s v="Kribi-Afanmabe"/>
    <s v="SUD_241"/>
    <s v="LITTORAL"/>
    <s v="IHS"/>
    <s v="Grid-Gen"/>
    <s v="SUD"/>
    <s v="Kribi"/>
    <s v="ZTE"/>
    <n v="13.922133474872512"/>
    <n v="0"/>
    <n v="0"/>
    <n v="0"/>
    <n v="0"/>
    <n v="0"/>
    <n v="0"/>
    <n v="0"/>
    <n v="0"/>
    <n v="0"/>
    <n v="0"/>
    <n v="0"/>
    <n v="0"/>
    <n v="0"/>
    <x v="0"/>
    <m/>
    <s v="no impacts"/>
    <x v="8"/>
    <s v="no impacts"/>
    <x v="6"/>
    <s v=""/>
  </r>
  <r>
    <s v="Ngomo"/>
    <s v="CTR_083"/>
    <s v="CENTRE"/>
    <s v="IHS"/>
    <s v="Grid-Gen"/>
    <s v="CENTRE"/>
    <s v="Ngomo"/>
    <s v="ZTE"/>
    <n v="0"/>
    <n v="0"/>
    <n v="0"/>
    <n v="0"/>
    <n v="0"/>
    <n v="0"/>
    <n v="0"/>
    <n v="0"/>
    <n v="0"/>
    <n v="0"/>
    <n v="0"/>
    <n v="0"/>
    <n v="0"/>
    <n v="0"/>
    <x v="0"/>
    <m/>
    <s v="no impacts"/>
    <x v="8"/>
    <s v="no impacts"/>
    <x v="6"/>
    <s v=""/>
  </r>
  <r>
    <s v="Ndemba"/>
    <s v="EST_075"/>
    <s v="CENTRE"/>
    <s v="IHS"/>
    <s v="Grid-Gen"/>
    <s v="EST"/>
    <s v="Ndemba"/>
    <s v="ZTE"/>
    <n v="0"/>
    <n v="0"/>
    <n v="0"/>
    <n v="0"/>
    <n v="0"/>
    <n v="0"/>
    <n v="0"/>
    <n v="0"/>
    <n v="0"/>
    <n v="0"/>
    <n v="0"/>
    <n v="0"/>
    <n v="0"/>
    <n v="0"/>
    <x v="1"/>
    <m/>
    <s v="Exclu"/>
    <x v="2"/>
    <s v="EXCLU"/>
    <x v="2"/>
    <s v=""/>
  </r>
  <r>
    <s v="Afanoya-MTN-IHS"/>
    <s v="CTR_463"/>
    <s v="CENTRE"/>
    <s v="IHS"/>
    <s v="Grid-Gen"/>
    <s v="CENTRE"/>
    <s v="Afanoya"/>
    <s v="ZTE"/>
    <n v="0"/>
    <n v="0"/>
    <n v="0"/>
    <n v="0"/>
    <n v="0"/>
    <n v="0"/>
    <n v="0"/>
    <n v="0"/>
    <n v="0"/>
    <n v="0"/>
    <n v="0"/>
    <n v="0"/>
    <n v="0"/>
    <n v="0"/>
    <x v="1"/>
    <m/>
    <s v="Exclu"/>
    <x v="2"/>
    <s v="EXCLU"/>
    <x v="2"/>
    <s v=""/>
  </r>
  <r>
    <s v="MBPIKILIKI"/>
    <s v="SUD_110"/>
    <s v="CENTRE"/>
    <m/>
    <m/>
    <s v="SUD"/>
    <s v="Mbikiliki"/>
    <s v="ZTE"/>
    <n v="0"/>
    <n v="0"/>
    <n v="0"/>
    <n v="0"/>
    <n v="0"/>
    <n v="0"/>
    <n v="0"/>
    <n v="0"/>
    <n v="0"/>
    <n v="0"/>
    <n v="0"/>
    <n v="0"/>
    <n v="0"/>
    <n v="0"/>
    <x v="0"/>
    <m/>
    <s v="no impacts"/>
    <x v="8"/>
    <s v="no impacts"/>
    <x v="6"/>
    <s v=""/>
  </r>
  <r>
    <s v="Minkama-IHS"/>
    <s v="CTR_909"/>
    <s v="CENTRE"/>
    <m/>
    <m/>
    <s v="CENTRE"/>
    <s v="Obala"/>
    <s v="ZTE"/>
    <n v="0"/>
    <n v="0"/>
    <n v="0"/>
    <n v="0"/>
    <n v="0"/>
    <n v="0"/>
    <n v="0"/>
    <n v="0"/>
    <n v="0"/>
    <n v="0"/>
    <n v="0"/>
    <n v="0"/>
    <n v="0"/>
    <n v="0"/>
    <x v="0"/>
    <m/>
    <s v="no impacts"/>
    <x v="8"/>
    <s v="no impacts"/>
    <x v="6"/>
    <s v=""/>
  </r>
  <r>
    <s v="Kribi-Orange"/>
    <s v="SUD_002"/>
    <s v="LITTORAL"/>
    <m/>
    <m/>
    <s v="SUD"/>
    <s v="Kribi"/>
    <s v="ZTE"/>
    <n v="0"/>
    <n v="0"/>
    <n v="0"/>
    <n v="0"/>
    <n v="0"/>
    <n v="0"/>
    <n v="0"/>
    <n v="0"/>
    <n v="0"/>
    <n v="0"/>
    <n v="0"/>
    <n v="0"/>
    <n v="0"/>
    <n v="0"/>
    <x v="0"/>
    <m/>
    <s v="no impacts"/>
    <x v="8"/>
    <s v="no impacts"/>
    <x v="6"/>
    <s v=""/>
  </r>
  <r>
    <s v="Nomale"/>
    <s v="CTR_297"/>
    <s v="CENTRE"/>
    <s v="IHS"/>
    <s v="Grid-Gen"/>
    <s v="CENTRE"/>
    <s v="Nomale"/>
    <s v="ZTE"/>
    <n v="0"/>
    <n v="0"/>
    <n v="0"/>
    <n v="0"/>
    <n v="0"/>
    <n v="0"/>
    <n v="0"/>
    <n v="0"/>
    <n v="0"/>
    <n v="0"/>
    <n v="0"/>
    <n v="0"/>
    <n v="0"/>
    <n v="0"/>
    <x v="0"/>
    <m/>
    <s v="no impacts"/>
    <x v="8"/>
    <s v="no impacts"/>
    <x v="6"/>
    <s v=""/>
  </r>
  <r>
    <s v="Tangui"/>
    <s v="LIT_233"/>
    <s v="LITTORAL"/>
    <s v="IHS"/>
    <s v="Grid-Gen"/>
    <s v="LITTORAL"/>
    <s v="Mbanga"/>
    <s v="ZTE"/>
    <n v="0"/>
    <n v="0"/>
    <n v="0"/>
    <n v="0"/>
    <n v="0"/>
    <n v="0"/>
    <n v="0"/>
    <n v="0"/>
    <n v="0"/>
    <n v="0"/>
    <n v="0"/>
    <n v="0"/>
    <n v="0"/>
    <n v="0"/>
    <x v="0"/>
    <m/>
    <s v="no impacts"/>
    <x v="8"/>
    <s v="no impacts"/>
    <x v="6"/>
    <s v="(04/22/2026 hourly IHS):-FME Joseph is on the way, ETA 10:20 PM"/>
  </r>
  <r>
    <s v="Borongoue-IHS"/>
    <s v="EST_130"/>
    <s v="CENTRE"/>
    <s v="IHS"/>
    <s v="Solar-Gen"/>
    <s v="EST"/>
    <s v="Borongoue"/>
    <s v="NOKIA"/>
    <n v="0"/>
    <n v="0"/>
    <n v="0"/>
    <n v="0"/>
    <n v="0"/>
    <n v="0"/>
    <n v="0"/>
    <n v="0"/>
    <n v="0"/>
    <n v="0"/>
    <n v="0"/>
    <n v="0"/>
    <n v="0"/>
    <n v="0"/>
    <x v="0"/>
    <m/>
    <s v="no impacts"/>
    <x v="8"/>
    <s v="no impacts"/>
    <x v="6"/>
    <s v=""/>
  </r>
  <r>
    <s v="Lounghe-Camrail"/>
    <s v="LIT_389"/>
    <s v="LITTORAL"/>
    <s v="CAMUSAT"/>
    <s v="Pure Solar"/>
    <s v="LITTORAL"/>
    <s v="Dibamba"/>
    <s v="ZTE"/>
    <n v="0"/>
    <n v="0"/>
    <n v="0"/>
    <n v="0"/>
    <n v="0"/>
    <n v="0"/>
    <n v="0"/>
    <n v="0"/>
    <n v="0"/>
    <n v="0"/>
    <n v="0"/>
    <n v="0"/>
    <n v="0"/>
    <n v="0"/>
    <x v="0"/>
    <m/>
    <s v="no impacts"/>
    <x v="8"/>
    <s v="no impacts"/>
    <x v="6"/>
    <s v=""/>
  </r>
  <r>
    <s v="Bangoua"/>
    <s v="OST_183"/>
    <s v="OUEST"/>
    <s v="IHS"/>
    <s v="Grid-Gen"/>
    <s v="OUEST"/>
    <s v="Bangoua"/>
    <s v="Huawei"/>
    <n v="0"/>
    <n v="0"/>
    <n v="0"/>
    <n v="0"/>
    <n v="0"/>
    <n v="0"/>
    <n v="0"/>
    <n v="0"/>
    <n v="0"/>
    <n v="0"/>
    <n v="0"/>
    <n v="0"/>
    <n v="0"/>
    <n v="0"/>
    <x v="0"/>
    <m/>
    <s v="no impacts"/>
    <x v="8"/>
    <s v="no impacts"/>
    <x v="6"/>
    <s v=""/>
  </r>
  <r>
    <s v="Meiganga-Markt-MTN-IHS"/>
    <s v="ADM_107"/>
    <s v="ADAMAOUA"/>
    <s v="IHS"/>
    <s v="Grid-Gen"/>
    <s v="ADAMAOUA"/>
    <s v="Meiganga"/>
    <s v="Huawei"/>
    <n v="0"/>
    <n v="0"/>
    <n v="0"/>
    <n v="0"/>
    <n v="0"/>
    <n v="0"/>
    <n v="0"/>
    <n v="0"/>
    <n v="0"/>
    <n v="0"/>
    <n v="0"/>
    <n v="0"/>
    <n v="0"/>
    <n v="0"/>
    <x v="0"/>
    <m/>
    <s v="no impacts"/>
    <x v="8"/>
    <s v="no impacts"/>
    <x v="6"/>
    <s v=""/>
  </r>
  <r>
    <s v="Batchingou"/>
    <s v="OST_033"/>
    <s v="OUEST"/>
    <s v="IHS"/>
    <s v="Grid-Gen"/>
    <s v="OUEST"/>
    <s v="Batchingou"/>
    <s v="Huawei"/>
    <n v="0"/>
    <n v="0"/>
    <n v="0"/>
    <n v="0"/>
    <n v="0"/>
    <n v="0"/>
    <n v="0"/>
    <n v="0"/>
    <n v="0"/>
    <n v="0"/>
    <n v="0"/>
    <n v="0"/>
    <n v="0"/>
    <n v="0"/>
    <x v="0"/>
    <m/>
    <s v="no impacts"/>
    <x v="8"/>
    <s v="no impacts"/>
    <x v="6"/>
    <s v=""/>
  </r>
  <r>
    <s v="Bangang-Fokam-IHS"/>
    <s v="OST_212"/>
    <s v="OUEST"/>
    <s v="IHS"/>
    <s v="Grid-Gen"/>
    <s v="OUEST"/>
    <s v="Bangang"/>
    <s v="Huawei"/>
    <n v="0"/>
    <n v="0"/>
    <n v="0"/>
    <n v="0"/>
    <n v="0"/>
    <n v="0"/>
    <n v="0"/>
    <n v="0"/>
    <n v="0"/>
    <n v="0"/>
    <n v="0"/>
    <n v="0"/>
    <n v="0"/>
    <n v="0"/>
    <x v="0"/>
    <m/>
    <s v="no impacts"/>
    <x v="8"/>
    <s v="no impacts"/>
    <x v="6"/>
    <s v=""/>
  </r>
  <r>
    <s v="Niete-DG"/>
    <s v="SUD_011"/>
    <s v="LITTORAL"/>
    <s v="IHS"/>
    <s v="Grid-Gen"/>
    <s v="SUD"/>
    <s v="Niete"/>
    <s v="ZTE"/>
    <n v="0"/>
    <n v="0"/>
    <n v="0"/>
    <n v="0"/>
    <n v="0"/>
    <n v="0"/>
    <n v="0"/>
    <n v="0"/>
    <n v="0"/>
    <n v="0"/>
    <n v="0"/>
    <n v="0"/>
    <n v="0"/>
    <n v="0"/>
    <x v="0"/>
    <m/>
    <s v="no impacts"/>
    <x v="8"/>
    <s v="no impacts"/>
    <x v="6"/>
    <s v=""/>
  </r>
  <r>
    <s v="Adjap-IHS"/>
    <s v="SUD_070"/>
    <s v="CENTRE"/>
    <s v="IHS"/>
    <s v="Grid-Gen"/>
    <s v="SUD"/>
    <s v="Adjap"/>
    <s v="NOKIA"/>
    <n v="0"/>
    <n v="0"/>
    <n v="0"/>
    <n v="0"/>
    <n v="0"/>
    <n v="0"/>
    <n v="0"/>
    <n v="0"/>
    <n v="0"/>
    <n v="0"/>
    <n v="0"/>
    <n v="0"/>
    <n v="0"/>
    <n v="0"/>
    <x v="0"/>
    <m/>
    <s v="no impacts"/>
    <x v="8"/>
    <s v="no impacts"/>
    <x v="6"/>
    <s v=""/>
  </r>
  <r>
    <s v="Minka-MTN-IHS"/>
    <s v="CTR_186"/>
    <s v="CENTRE"/>
    <s v="IHS"/>
    <s v="Hybrid-Gen"/>
    <s v="CENTRE"/>
    <s v="Minka"/>
    <s v="ZTE"/>
    <n v="0"/>
    <n v="0"/>
    <n v="0"/>
    <n v="0"/>
    <n v="0"/>
    <n v="0"/>
    <n v="0"/>
    <n v="0"/>
    <n v="0"/>
    <n v="0"/>
    <n v="0"/>
    <n v="0"/>
    <n v="0"/>
    <n v="0"/>
    <x v="0"/>
    <m/>
    <s v="no impacts"/>
    <x v="8"/>
    <s v="no impacts"/>
    <x v="6"/>
    <s v=""/>
  </r>
  <r>
    <s v="Mom"/>
    <s v="CTR_202"/>
    <s v="CENTRE"/>
    <s v="IHS"/>
    <s v="Grid-Gen"/>
    <s v="CENTRE"/>
    <s v="Mom"/>
    <s v="ZTE"/>
    <n v="0"/>
    <n v="0"/>
    <n v="0"/>
    <n v="0"/>
    <n v="0"/>
    <n v="0"/>
    <n v="0"/>
    <n v="0"/>
    <n v="0"/>
    <n v="0"/>
    <n v="0"/>
    <n v="0"/>
    <n v="0"/>
    <n v="0"/>
    <x v="1"/>
    <m/>
    <s v="Exclu"/>
    <x v="2"/>
    <s v="EXCLU"/>
    <x v="2"/>
    <s v=""/>
  </r>
  <r>
    <s v="Bondjock"/>
    <s v="CTR_205"/>
    <s v="CENTRE"/>
    <s v="IHS"/>
    <s v="Grid-Gen"/>
    <s v="CENTRE"/>
    <s v="Bondjock"/>
    <s v="ZTE"/>
    <n v="0"/>
    <n v="0"/>
    <n v="0"/>
    <n v="0"/>
    <n v="0"/>
    <n v="0"/>
    <n v="0"/>
    <n v="0"/>
    <n v="0"/>
    <n v="0"/>
    <n v="0"/>
    <n v="0"/>
    <n v="0"/>
    <n v="0"/>
    <x v="1"/>
    <m/>
    <s v="Exclu"/>
    <x v="2"/>
    <s v="EXCLU"/>
    <x v="2"/>
    <s v=""/>
  </r>
  <r>
    <s v="BTS-Mobile-Bachuo-Akagbe"/>
    <s v="SUO_168"/>
    <s v="SUD-OUEST"/>
    <m/>
    <m/>
    <s v="SUD-OUEST"/>
    <s v="Bachuo"/>
    <s v="NOKIA"/>
    <n v="0"/>
    <n v="0"/>
    <n v="0"/>
    <n v="0"/>
    <n v="0"/>
    <n v="0"/>
    <n v="0"/>
    <n v="0"/>
    <n v="0"/>
    <n v="0"/>
    <n v="0"/>
    <n v="0"/>
    <n v="0"/>
    <n v="0"/>
    <x v="1"/>
    <m/>
    <s v="Exclu"/>
    <x v="2"/>
    <s v="EXCLU"/>
    <x v="2"/>
    <s v=""/>
  </r>
  <r>
    <s v="Otele"/>
    <s v="CTR_201"/>
    <s v="CENTRE"/>
    <s v="IHS"/>
    <s v="Grid-Gen"/>
    <s v="CENTRE"/>
    <s v="Otele"/>
    <s v="ZTE"/>
    <n v="0"/>
    <n v="0"/>
    <n v="0"/>
    <n v="0"/>
    <n v="0"/>
    <n v="0"/>
    <n v="0"/>
    <n v="0"/>
    <n v="0"/>
    <n v="0"/>
    <n v="0"/>
    <n v="0"/>
    <n v="0"/>
    <n v="0"/>
    <x v="1"/>
    <m/>
    <s v="Exclu"/>
    <x v="2"/>
    <s v="EXCLU"/>
    <x v="2"/>
    <s v=""/>
  </r>
  <r>
    <s v="Tonga"/>
    <s v="OST_053"/>
    <s v="OUEST"/>
    <s v="IHS"/>
    <s v="Grid-Gen"/>
    <s v="OUEST"/>
    <s v="Tonga"/>
    <s v="Huawei"/>
    <n v="0"/>
    <n v="0"/>
    <n v="0"/>
    <n v="0"/>
    <n v="0"/>
    <n v="0"/>
    <n v="0"/>
    <n v="0"/>
    <n v="0"/>
    <n v="0"/>
    <n v="0"/>
    <n v="0"/>
    <n v="0"/>
    <n v="0"/>
    <x v="0"/>
    <m/>
    <s v="no impacts"/>
    <x v="8"/>
    <s v="no impacts"/>
    <x v="6"/>
    <s v="(04/22/2026 hourly IHS):-FME Marcel is managing with level 0."/>
  </r>
  <r>
    <s v="Minisite-Bonapriso-Castel-Hall"/>
    <s v="LIT_628"/>
    <s v="Douala"/>
    <m/>
    <m/>
    <s v="LITTORAL"/>
    <s v="Douala"/>
    <s v="NOKIA"/>
    <n v="0"/>
    <n v="0"/>
    <n v="0"/>
    <n v="0"/>
    <n v="0"/>
    <n v="0"/>
    <n v="0"/>
    <n v="0"/>
    <n v="0"/>
    <n v="0"/>
    <n v="0"/>
    <n v="0"/>
    <n v="0"/>
    <n v="0"/>
    <x v="0"/>
    <m/>
    <s v="no impacts"/>
    <x v="8"/>
    <s v="no impacts"/>
    <x v="6"/>
    <s v=""/>
  </r>
  <r>
    <s v="Nanga-Eboko"/>
    <s v="CTR_033"/>
    <s v="CENTRE"/>
    <s v="CAMUSAT"/>
    <s v="Medium Grid + Solar + GE"/>
    <s v="CENTRE"/>
    <s v="Nanga-Eboko"/>
    <s v="NOKIA"/>
    <n v="0"/>
    <n v="0"/>
    <n v="0"/>
    <n v="0"/>
    <n v="0"/>
    <n v="0"/>
    <n v="0"/>
    <n v="0"/>
    <n v="0"/>
    <n v="0"/>
    <n v="0"/>
    <n v="0"/>
    <n v="0"/>
    <n v="0"/>
    <x v="0"/>
    <m/>
    <s v="no impacts"/>
    <x v="8"/>
    <s v="no impacts"/>
    <x v="6"/>
    <s v=""/>
  </r>
  <r>
    <s v="Babette"/>
    <s v="OST_257"/>
    <s v="OUEST"/>
    <s v="CAMUSAT"/>
    <s v="Hybrid Solar - S3"/>
    <s v="OUEST"/>
    <s v="Babette"/>
    <s v="Huawei"/>
    <n v="0"/>
    <n v="0"/>
    <n v="0"/>
    <n v="0"/>
    <n v="0"/>
    <n v="0"/>
    <n v="0"/>
    <n v="0"/>
    <n v="0"/>
    <n v="0"/>
    <n v="0"/>
    <n v="0"/>
    <n v="0"/>
    <n v="0"/>
    <x v="0"/>
    <m/>
    <s v="no impacts"/>
    <x v="8"/>
    <s v="no impacts"/>
    <x v="6"/>
    <s v=""/>
  </r>
  <r>
    <s v="Nanga-Eboko-IHS"/>
    <s v="CTR_138"/>
    <s v="CENTRE"/>
    <s v="IHS"/>
    <s v="Grid-Gen"/>
    <s v="CENTRE"/>
    <s v="Nanga-Eboko"/>
    <s v="NOKIA"/>
    <n v="0"/>
    <n v="0"/>
    <n v="0"/>
    <n v="0"/>
    <n v="0"/>
    <n v="0"/>
    <n v="0"/>
    <n v="0"/>
    <n v="0"/>
    <n v="0"/>
    <n v="0"/>
    <n v="0"/>
    <n v="0"/>
    <n v="0"/>
    <x v="0"/>
    <m/>
    <s v="no impacts"/>
    <x v="8"/>
    <s v="no impacts"/>
    <x v="6"/>
    <s v=""/>
  </r>
  <r>
    <s v="Nkoteng-II"/>
    <s v="CTR_220"/>
    <s v="CENTRE"/>
    <s v="IHS"/>
    <s v="Grid-Gen"/>
    <s v="CENTRE"/>
    <s v="Nkoteng"/>
    <s v="ZTE"/>
    <n v="0"/>
    <n v="0"/>
    <n v="0"/>
    <n v="0"/>
    <n v="0"/>
    <n v="0"/>
    <n v="0"/>
    <n v="0"/>
    <n v="0"/>
    <n v="0"/>
    <n v="0"/>
    <n v="0"/>
    <n v="0"/>
    <n v="0"/>
    <x v="0"/>
    <m/>
    <s v="no impacts"/>
    <x v="8"/>
    <s v="no impacts"/>
    <x v="6"/>
    <s v=""/>
  </r>
  <r>
    <s v="Talla-Monatele-IHS"/>
    <s v="CTR_135"/>
    <s v="CENTRE"/>
    <s v="IHS"/>
    <s v="Grid-Gen"/>
    <s v="CENTRE"/>
    <s v="Monatele"/>
    <s v="ZTE"/>
    <n v="0"/>
    <n v="0"/>
    <n v="0"/>
    <n v="0"/>
    <n v="0"/>
    <n v="0"/>
    <n v="0"/>
    <n v="0"/>
    <n v="0"/>
    <n v="0"/>
    <n v="0"/>
    <n v="0"/>
    <n v="0"/>
    <n v="0"/>
    <x v="0"/>
    <m/>
    <s v="no impacts"/>
    <x v="8"/>
    <s v="no impacts"/>
    <x v="6"/>
    <s v=""/>
  </r>
  <r>
    <s v="Enganme-IHS"/>
    <s v="CTR_143"/>
    <s v="CENTRE"/>
    <s v="IHS"/>
    <s v="Solar-Gen"/>
    <s v="CENTRE"/>
    <s v="Enganme"/>
    <s v="ZTE"/>
    <n v="0"/>
    <n v="0"/>
    <n v="0"/>
    <n v="0"/>
    <n v="0"/>
    <n v="0"/>
    <n v="0"/>
    <n v="0"/>
    <n v="0"/>
    <n v="0"/>
    <n v="0"/>
    <n v="0"/>
    <n v="0"/>
    <n v="0"/>
    <x v="0"/>
    <m/>
    <s v="no impacts"/>
    <x v="8"/>
    <s v="no impacts"/>
    <x v="6"/>
    <s v=""/>
  </r>
  <r>
    <s v="Batchenga"/>
    <s v="CTR_032"/>
    <s v="CENTRE"/>
    <s v="CAMUSAT"/>
    <s v="Medium Grid + Solar + GE"/>
    <s v="CENTRE"/>
    <s v="Batchenga"/>
    <s v="NOKIA"/>
    <n v="0"/>
    <n v="0"/>
    <n v="0"/>
    <n v="0"/>
    <n v="0"/>
    <n v="0"/>
    <n v="5.500000290841775E-2"/>
    <n v="0"/>
    <n v="0"/>
    <n v="0"/>
    <n v="0"/>
    <n v="0"/>
    <n v="0"/>
    <n v="0"/>
    <x v="0"/>
    <m/>
    <s v="no impacts"/>
    <x v="8"/>
    <s v="no impacts"/>
    <x v="6"/>
    <s v=""/>
  </r>
  <r>
    <s v="Carrefour-Mezzanine"/>
    <s v="LIT_734"/>
    <s v="Douala"/>
    <s v="OCM"/>
    <e v="#N/A"/>
    <s v="LITTORAL"/>
    <s v="Douala"/>
    <s v="ZTE"/>
    <n v="0"/>
    <n v="0"/>
    <n v="0"/>
    <n v="0"/>
    <n v="0"/>
    <n v="0"/>
    <n v="0"/>
    <n v="0"/>
    <n v="0"/>
    <n v="0"/>
    <n v="0"/>
    <n v="0"/>
    <n v="0"/>
    <n v="0"/>
    <x v="1"/>
    <m/>
    <s v="Exclu"/>
    <x v="2"/>
    <s v="EXCLU"/>
    <x v="2"/>
    <s v=""/>
  </r>
  <r>
    <s v="Mfessang"/>
    <s v="OST_189"/>
    <s v="OUEST"/>
    <s v="IHS"/>
    <s v="Hybrid-Gen"/>
    <s v="OUEST"/>
    <s v="Mfessang"/>
    <s v="Huawei"/>
    <n v="0"/>
    <n v="0"/>
    <n v="0"/>
    <n v="0"/>
    <n v="0"/>
    <n v="0"/>
    <n v="0"/>
    <n v="0"/>
    <n v="0"/>
    <n v="0"/>
    <n v="0"/>
    <n v="0"/>
    <n v="0"/>
    <n v="0"/>
    <x v="0"/>
    <m/>
    <s v="no impacts"/>
    <x v="8"/>
    <s v="no impacts"/>
    <x v="6"/>
    <s v="(04/22/2026 hourly IHS):-fme christian is managing with the level zero"/>
  </r>
  <r>
    <s v="Demdeng"/>
    <s v="OST_088"/>
    <s v="OUEST"/>
    <s v="IHS"/>
    <s v="Grid-Gen"/>
    <s v="OUEST"/>
    <s v="Demdeng"/>
    <s v="Huawei"/>
    <n v="0"/>
    <n v="0"/>
    <n v="0"/>
    <n v="0"/>
    <n v="0"/>
    <n v="0"/>
    <n v="0"/>
    <n v="0"/>
    <n v="0"/>
    <n v="0"/>
    <n v="0"/>
    <n v="0"/>
    <n v="0"/>
    <n v="0"/>
    <x v="0"/>
    <m/>
    <s v="no impacts"/>
    <x v="8"/>
    <s v="no impacts"/>
    <x v="6"/>
    <s v=""/>
  </r>
  <r>
    <s v="Bayomen-Kalong-MTN"/>
    <s v="CTR_364"/>
    <s v="CENTRE"/>
    <m/>
    <m/>
    <s v="CENTRE"/>
    <s v="Bayomen-Kalong"/>
    <s v="ZTE"/>
    <n v="0"/>
    <n v="0"/>
    <n v="0"/>
    <n v="0"/>
    <n v="0"/>
    <n v="0"/>
    <n v="0"/>
    <n v="0"/>
    <n v="0"/>
    <n v="0"/>
    <n v="0"/>
    <n v="0"/>
    <n v="0"/>
    <n v="0"/>
    <x v="0"/>
    <m/>
    <s v="no impacts"/>
    <x v="8"/>
    <s v="no impacts"/>
    <x v="6"/>
    <s v=""/>
  </r>
  <r>
    <s v="Bankim"/>
    <s v="ADM_012"/>
    <s v="ADAMAOUA"/>
    <s v="IHS"/>
    <s v="Grid-Gen"/>
    <s v="ADAMAOUA"/>
    <s v="Bankim"/>
    <s v="Huawei"/>
    <n v="0"/>
    <n v="0"/>
    <n v="0"/>
    <n v="0"/>
    <n v="0"/>
    <n v="0"/>
    <n v="0"/>
    <n v="0"/>
    <n v="0"/>
    <n v="0"/>
    <n v="0"/>
    <n v="0"/>
    <n v="0"/>
    <n v="0"/>
    <x v="0"/>
    <m/>
    <s v="no impacts"/>
    <x v="8"/>
    <s v="no impacts"/>
    <x v="6"/>
    <s v=""/>
  </r>
  <r>
    <s v="Kotto-Eglise-EPC"/>
    <s v="LIT_454"/>
    <s v="Douala"/>
    <s v="IHS"/>
    <s v="Grid-Gen"/>
    <s v="LITTORAL"/>
    <s v="Douala"/>
    <s v="ZTE"/>
    <n v="0"/>
    <n v="0"/>
    <n v="0"/>
    <n v="0"/>
    <n v="0"/>
    <n v="0"/>
    <n v="0"/>
    <n v="0"/>
    <n v="0"/>
    <n v="0"/>
    <n v="0"/>
    <n v="0"/>
    <n v="0"/>
    <n v="0"/>
    <x v="0"/>
    <m/>
    <s v="no impacts"/>
    <x v="8"/>
    <s v="no impacts"/>
    <x v="6"/>
    <s v=""/>
  </r>
  <r>
    <s v="Pouma-Makob"/>
    <s v="LIT_201"/>
    <s v="LITTORAL"/>
    <m/>
    <m/>
    <s v="LITTORAL"/>
    <s v="Pouma"/>
    <s v="ZTE"/>
    <n v="0"/>
    <n v="0"/>
    <n v="0"/>
    <n v="0"/>
    <n v="0"/>
    <n v="0"/>
    <n v="0"/>
    <n v="0"/>
    <n v="0"/>
    <n v="0"/>
    <n v="0"/>
    <n v="0"/>
    <n v="0"/>
    <n v="0"/>
    <x v="0"/>
    <m/>
    <s v="no impacts"/>
    <x v="8"/>
    <s v="no impacts"/>
    <x v="6"/>
    <s v=""/>
  </r>
  <r>
    <s v="Mendong-II"/>
    <s v="CTR_476"/>
    <s v="Yaounde"/>
    <s v="IHS"/>
    <s v="Grid-Gen"/>
    <s v="CENTRE"/>
    <s v="Yaounde"/>
    <s v="ZTE"/>
    <n v="0"/>
    <n v="0"/>
    <n v="0"/>
    <n v="0"/>
    <n v="0"/>
    <n v="0"/>
    <n v="0"/>
    <n v="0"/>
    <n v="0"/>
    <n v="0"/>
    <n v="0"/>
    <n v="0"/>
    <n v="0"/>
    <n v="0"/>
    <x v="0"/>
    <m/>
    <s v="no impacts"/>
    <x v="8"/>
    <s v="no impacts"/>
    <x v="6"/>
    <s v=""/>
  </r>
  <r>
    <s v="Scalom-EHS-IHS"/>
    <s v="CTR_155"/>
    <s v="Yaounde"/>
    <s v="IHS"/>
    <s v="Grid-Lithium"/>
    <s v="CENTRE"/>
    <s v="Yaounde"/>
    <s v="ZTE"/>
    <n v="0"/>
    <n v="0"/>
    <n v="0"/>
    <n v="0"/>
    <n v="0"/>
    <n v="0"/>
    <n v="0"/>
    <n v="0"/>
    <n v="0"/>
    <n v="0"/>
    <n v="0"/>
    <n v="0"/>
    <n v="0"/>
    <n v="0"/>
    <x v="0"/>
    <m/>
    <s v="no impacts"/>
    <x v="8"/>
    <s v="no impacts"/>
    <x v="6"/>
    <s v=""/>
  </r>
  <r>
    <s v="Zamakoe-MTN"/>
    <s v="CTR_366"/>
    <s v="CENTRE"/>
    <s v="IHS"/>
    <s v="Grid-Gen"/>
    <s v="CENTRE"/>
    <s v="Zamakoe"/>
    <s v="ZTE"/>
    <n v="0"/>
    <n v="0"/>
    <n v="0"/>
    <n v="0"/>
    <n v="0"/>
    <n v="0"/>
    <n v="0"/>
    <n v="0"/>
    <n v="0"/>
    <n v="0"/>
    <n v="0"/>
    <n v="0"/>
    <n v="0"/>
    <n v="0"/>
    <x v="0"/>
    <m/>
    <s v="no impacts"/>
    <x v="8"/>
    <s v="no impacts"/>
    <x v="6"/>
    <s v="(04/22/2026 ocm ran 18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4/22/2026 ocm ran 15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4/22/2026 ocm ran 12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r>
  <r>
    <s v="Ndom"/>
    <s v="SUO_028"/>
    <s v="CENTRE"/>
    <s v="IHS"/>
    <s v="Grid Gen"/>
    <s v="SUD-OUEST"/>
    <s v="Ndom"/>
    <s v="ZTE"/>
    <n v="0"/>
    <n v="0"/>
    <n v="0"/>
    <n v="0"/>
    <n v="0"/>
    <n v="0"/>
    <n v="0"/>
    <n v="0"/>
    <n v="0"/>
    <n v="0"/>
    <n v="0"/>
    <n v="0"/>
    <n v="0"/>
    <n v="0"/>
    <x v="2"/>
    <m/>
    <s v="no impacts"/>
    <x v="8"/>
    <s v="no impacts"/>
    <x v="6"/>
    <s v=""/>
  </r>
  <r>
    <s v="Loum"/>
    <s v="LIT_029"/>
    <s v="LITTORAL"/>
    <s v="IHS"/>
    <s v="Grid-Gen"/>
    <s v="LITTORAL"/>
    <s v="Loum"/>
    <s v="ZTE"/>
    <n v="0"/>
    <n v="0"/>
    <n v="0"/>
    <n v="0"/>
    <n v="0"/>
    <n v="0"/>
    <n v="0"/>
    <n v="0"/>
    <n v="0"/>
    <n v="0"/>
    <n v="0"/>
    <n v="0"/>
    <n v="0"/>
    <n v="0"/>
    <x v="0"/>
    <m/>
    <s v="no impacts"/>
    <x v="8"/>
    <s v="no impacts"/>
    <x v="6"/>
    <s v=""/>
  </r>
  <r>
    <s v="Mbengwi"/>
    <s v="NRO_011"/>
    <s v="NORD-OUEST"/>
    <m/>
    <m/>
    <s v="NORD-OUEST"/>
    <s v="Mbengwi"/>
    <s v="Huawei"/>
    <n v="0"/>
    <n v="0"/>
    <n v="0"/>
    <n v="0"/>
    <n v="0"/>
    <n v="0"/>
    <n v="0"/>
    <n v="0"/>
    <n v="0"/>
    <n v="0"/>
    <n v="0"/>
    <n v="0"/>
    <n v="0"/>
    <n v="0"/>
    <x v="2"/>
    <m/>
    <s v="no impacts"/>
    <x v="8"/>
    <s v="no impacts"/>
    <x v="6"/>
    <s v="(04/22/2026 hourly IHS):-Gerald is managing with level 0, ETA asap..;..;(04/22/2026 ocm ran 12h): Power status check ongoing"/>
  </r>
  <r>
    <s v="Bali-Njenka-IHS"/>
    <s v="NRO_151"/>
    <s v="NORD-OUEST"/>
    <m/>
    <m/>
    <s v="NORD-OUEST"/>
    <s v="Bali"/>
    <s v="Huawei"/>
    <n v="0"/>
    <n v="0"/>
    <n v="0"/>
    <n v="0"/>
    <n v="0"/>
    <n v="0"/>
    <n v="0"/>
    <n v="0"/>
    <n v="0"/>
    <n v="0"/>
    <n v="0"/>
    <n v="0"/>
    <n v="0"/>
    <n v="0"/>
    <x v="2"/>
    <m/>
    <s v="no impacts"/>
    <x v="8"/>
    <s v="no impacts"/>
    <x v="6"/>
    <s v="(04/22/2026 ocm ran 12h): Power status check ongoing"/>
  </r>
  <r>
    <s v="DIDANGO-II"/>
    <s v="OST_316"/>
    <s v="OUEST"/>
    <m/>
    <m/>
    <s v="OUEST"/>
    <s v="Koutaba"/>
    <s v="Huawei"/>
    <n v="0"/>
    <n v="0"/>
    <n v="0"/>
    <n v="0"/>
    <n v="0"/>
    <n v="0"/>
    <n v="0"/>
    <n v="0"/>
    <n v="0"/>
    <n v="0"/>
    <n v="0"/>
    <n v="0"/>
    <n v="0"/>
    <n v="0"/>
    <x v="0"/>
    <m/>
    <s v="no impacts"/>
    <x v="8"/>
    <s v="no impacts"/>
    <x v="6"/>
    <s v="04/22/2026 : impacted by OST_005_H_Foumbot, up sans action "/>
  </r>
  <r>
    <s v="Sombo"/>
    <s v="CTR_013"/>
    <s v="CENTRE"/>
    <s v="IHS"/>
    <s v="Grid-Gen"/>
    <s v="CENTRE"/>
    <s v="Sombo"/>
    <s v="ZTE"/>
    <n v="0"/>
    <n v="0"/>
    <n v="0"/>
    <n v="0"/>
    <n v="0"/>
    <n v="0"/>
    <n v="0"/>
    <n v="0"/>
    <n v="0"/>
    <n v="0"/>
    <n v="0"/>
    <n v="0"/>
    <n v="0"/>
    <n v="0"/>
    <x v="0"/>
    <m/>
    <s v="no impacts"/>
    <x v="8"/>
    <s v="no impacts"/>
    <x v="6"/>
    <s v=""/>
  </r>
  <r>
    <s v="Akono"/>
    <s v="CTR_063"/>
    <s v="CENTRE"/>
    <s v="IHS"/>
    <s v="Grid-Gen"/>
    <s v="CENTRE"/>
    <s v="Akono"/>
    <s v="ZTE"/>
    <n v="0"/>
    <n v="0"/>
    <n v="0"/>
    <n v="0"/>
    <n v="0"/>
    <n v="0"/>
    <n v="0"/>
    <n v="0"/>
    <n v="0"/>
    <n v="0"/>
    <n v="0"/>
    <n v="0"/>
    <n v="0"/>
    <n v="0"/>
    <x v="0"/>
    <m/>
    <s v="no impacts"/>
    <x v="8"/>
    <s v="no impacts"/>
    <x v="6"/>
    <s v=""/>
  </r>
  <r>
    <s v="Balengou"/>
    <s v="OST_049"/>
    <s v="OUEST"/>
    <s v="IHS"/>
    <s v="Grid-Gen"/>
    <s v="OUEST"/>
    <s v="Balengou"/>
    <s v="Huawei"/>
    <n v="0"/>
    <n v="0"/>
    <n v="0"/>
    <n v="0"/>
    <n v="0"/>
    <n v="0"/>
    <n v="0"/>
    <n v="0"/>
    <n v="0"/>
    <n v="0"/>
    <n v="0"/>
    <n v="0"/>
    <n v="0"/>
    <n v="0"/>
    <x v="0"/>
    <m/>
    <s v="no impacts"/>
    <x v="8"/>
    <s v="no impacts"/>
    <x v="6"/>
    <s v=""/>
  </r>
  <r>
    <s v="Bokito-MTN"/>
    <s v="CTR_193"/>
    <s v="CENTRE"/>
    <s v="IHS"/>
    <s v="Grid-Gen"/>
    <s v="CENTRE"/>
    <s v="Bokito"/>
    <s v="ZTE"/>
    <n v="0"/>
    <n v="0"/>
    <n v="0"/>
    <n v="0"/>
    <n v="0"/>
    <n v="0"/>
    <n v="0"/>
    <n v="0"/>
    <n v="0"/>
    <n v="0"/>
    <n v="0"/>
    <n v="0"/>
    <n v="0"/>
    <n v="0"/>
    <x v="0"/>
    <m/>
    <s v="no impacts"/>
    <x v="8"/>
    <s v="no impacts"/>
    <x v="6"/>
    <s v=""/>
  </r>
  <r>
    <s v="Bissiang"/>
    <s v="LIT_505"/>
    <s v="LITTORAL"/>
    <s v="IHS"/>
    <s v="Hybrid-Gen"/>
    <s v="LITTORAL"/>
    <s v="Bissiang"/>
    <s v="ZTE"/>
    <n v="0"/>
    <n v="0"/>
    <n v="0"/>
    <n v="0"/>
    <n v="0"/>
    <n v="0"/>
    <n v="0"/>
    <n v="0"/>
    <n v="0"/>
    <n v="0"/>
    <n v="0"/>
    <n v="0"/>
    <n v="0"/>
    <n v="0"/>
    <x v="0"/>
    <m/>
    <s v="no impacts"/>
    <x v="8"/>
    <s v="no impacts"/>
    <x v="6"/>
    <s v=""/>
  </r>
  <r>
    <s v="Bantoum"/>
    <s v="OST_010"/>
    <s v="OUEST"/>
    <s v="IHS"/>
    <s v="Grid-Gen"/>
    <s v="OUEST"/>
    <s v="Bantoum"/>
    <s v="Huawei"/>
    <n v="0"/>
    <n v="0"/>
    <n v="0"/>
    <n v="0"/>
    <n v="0"/>
    <n v="0"/>
    <n v="0"/>
    <n v="0"/>
    <n v="0"/>
    <n v="0"/>
    <n v="0"/>
    <n v="0"/>
    <n v="0"/>
    <n v="0"/>
    <x v="0"/>
    <m/>
    <s v="no impacts"/>
    <x v="8"/>
    <s v="no impacts"/>
    <x v="6"/>
    <s v=""/>
  </r>
  <r>
    <s v="Shell-Newbell"/>
    <s v="LIT_053"/>
    <s v="Douala"/>
    <s v="IHS"/>
    <s v="Grid-Gen"/>
    <s v="LITTORAL"/>
    <s v="Douala"/>
    <s v="ZTE"/>
    <n v="0"/>
    <n v="0"/>
    <n v="0"/>
    <n v="0"/>
    <n v="0"/>
    <n v="0"/>
    <n v="0"/>
    <n v="0"/>
    <n v="0"/>
    <n v="0"/>
    <n v="0"/>
    <n v="0"/>
    <n v="0"/>
    <n v="0"/>
    <x v="0"/>
    <m/>
    <s v="no impacts"/>
    <x v="8"/>
    <s v="no impacts"/>
    <x v="6"/>
    <s v=""/>
  </r>
  <r>
    <s v="Afambassi-MTN"/>
    <s v="CTR_365"/>
    <s v="CENTRE"/>
    <s v="IHS"/>
    <m/>
    <s v="CENTRE"/>
    <s v="Afambassi"/>
    <s v="ZTE"/>
    <n v="0"/>
    <n v="0"/>
    <n v="0"/>
    <n v="0"/>
    <n v="0"/>
    <n v="0"/>
    <n v="0"/>
    <n v="0"/>
    <n v="0"/>
    <n v="0"/>
    <n v="0"/>
    <n v="0"/>
    <n v="0"/>
    <n v="0"/>
    <x v="0"/>
    <m/>
    <s v="no impacts"/>
    <x v="8"/>
    <s v="no impacts"/>
    <x v="6"/>
    <s v=""/>
  </r>
  <r>
    <s v="Ezezang-MTN"/>
    <s v="CTR_230"/>
    <s v="CENTRE"/>
    <m/>
    <m/>
    <s v="CENTRE"/>
    <s v="Ezezang"/>
    <s v="ZTE"/>
    <n v="0"/>
    <n v="0"/>
    <n v="0"/>
    <n v="0"/>
    <n v="0"/>
    <n v="0"/>
    <n v="0"/>
    <n v="0"/>
    <n v="0"/>
    <n v="0"/>
    <n v="0"/>
    <n v="0"/>
    <n v="0"/>
    <n v="0"/>
    <x v="0"/>
    <m/>
    <s v="no impacts"/>
    <x v="8"/>
    <s v="no impacts"/>
    <x v="6"/>
    <s v=""/>
  </r>
  <r>
    <s v="Yop-IHS"/>
    <s v="CTR_673"/>
    <s v="CENTRE"/>
    <s v="IHS"/>
    <s v="Solar-Grid-Gen"/>
    <s v="CENTRE"/>
    <s v="Yop"/>
    <s v="ZTE"/>
    <n v="0"/>
    <n v="0"/>
    <n v="0"/>
    <n v="0"/>
    <n v="0"/>
    <n v="0"/>
    <n v="0"/>
    <n v="0"/>
    <n v="0"/>
    <n v="0"/>
    <n v="0"/>
    <n v="0"/>
    <n v="0"/>
    <n v="0"/>
    <x v="0"/>
    <m/>
    <s v="no impacts"/>
    <x v="8"/>
    <s v="no impacts"/>
    <x v="6"/>
    <s v=""/>
  </r>
  <r>
    <s v="Taete-MTN-IHS"/>
    <s v="CTR_184"/>
    <s v="CENTRE"/>
    <s v="IHS"/>
    <s v="Grid-Gen-Lithium"/>
    <s v="CENTRE"/>
    <s v="Taete"/>
    <s v="ZTE"/>
    <n v="0"/>
    <n v="0"/>
    <n v="0"/>
    <n v="0"/>
    <n v="0"/>
    <n v="0"/>
    <n v="0"/>
    <n v="0"/>
    <n v="0"/>
    <n v="0"/>
    <n v="0"/>
    <n v="0"/>
    <n v="0"/>
    <n v="0"/>
    <x v="0"/>
    <m/>
    <s v="no impacts"/>
    <x v="8"/>
    <s v="no impacts"/>
    <x v="6"/>
    <s v=""/>
  </r>
  <r>
    <s v="Sikoum"/>
    <s v="LIT_012"/>
    <s v="LITTORAL"/>
    <s v="IHS"/>
    <s v="Solar-Gen-Lithium"/>
    <s v="LITTORAL"/>
    <s v="Sikoum"/>
    <s v="ZTE"/>
    <n v="0"/>
    <n v="0"/>
    <n v="0"/>
    <n v="0"/>
    <n v="0"/>
    <n v="0"/>
    <n v="0"/>
    <n v="0"/>
    <n v="0"/>
    <n v="0"/>
    <n v="0"/>
    <n v="0"/>
    <n v="0"/>
    <n v="0"/>
    <x v="0"/>
    <m/>
    <s v="no impacts"/>
    <x v="8"/>
    <s v="no impacts"/>
    <x v="6"/>
    <s v=""/>
  </r>
  <r>
    <s v="Memiam-MTN"/>
    <s v="SUD_235"/>
    <s v="CENTRE"/>
    <s v="IHS"/>
    <s v="Grid-Gen"/>
    <s v="SUD"/>
    <s v="Memiam"/>
    <s v="ZTE"/>
    <n v="0"/>
    <n v="0"/>
    <n v="0"/>
    <n v="0"/>
    <n v="0"/>
    <n v="0"/>
    <n v="0"/>
    <n v="0"/>
    <n v="0"/>
    <n v="0"/>
    <n v="0"/>
    <n v="0"/>
    <n v="0"/>
    <n v="0"/>
    <x v="0"/>
    <m/>
    <s v="no impacts"/>
    <x v="8"/>
    <s v="no impacts"/>
    <x v="6"/>
    <s v=""/>
  </r>
  <r>
    <s v="Sikoum-II"/>
    <s v="LIT_388"/>
    <s v="LITTORAL"/>
    <s v="IHS"/>
    <s v="Gen-Lithium"/>
    <s v="LITTORAL"/>
    <s v="Sikoum"/>
    <s v="ZTE"/>
    <n v="0"/>
    <n v="0"/>
    <n v="0"/>
    <n v="0"/>
    <n v="0"/>
    <n v="0"/>
    <n v="0"/>
    <n v="0"/>
    <n v="0"/>
    <n v="0"/>
    <n v="0"/>
    <n v="0"/>
    <n v="0"/>
    <n v="0"/>
    <x v="0"/>
    <m/>
    <s v="no impacts"/>
    <x v="8"/>
    <s v="no impacts"/>
    <x v="6"/>
    <s v=""/>
  </r>
  <r>
    <s v="Nkongkarak-MTN-IHS"/>
    <s v="CTR_696"/>
    <s v="CENTRE"/>
    <s v="IHS"/>
    <s v="Hybrid-Gen"/>
    <s v="CENTRE"/>
    <s v="Nkongkarak"/>
    <s v="ZTE"/>
    <n v="0"/>
    <n v="0"/>
    <n v="0"/>
    <n v="0"/>
    <n v="0"/>
    <n v="0"/>
    <n v="0"/>
    <n v="0"/>
    <n v="0"/>
    <n v="0"/>
    <n v="0"/>
    <n v="0"/>
    <n v="0"/>
    <n v="0"/>
    <x v="0"/>
    <m/>
    <s v="no impacts"/>
    <x v="8"/>
    <s v="no impacts"/>
    <x v="6"/>
    <s v=""/>
  </r>
  <r>
    <s v="Metet"/>
    <s v="CTR_053"/>
    <s v="CENTRE"/>
    <s v="IHS"/>
    <s v="Grid-Gen"/>
    <s v="CENTRE"/>
    <s v="Metet"/>
    <s v="ZTE"/>
    <n v="0"/>
    <n v="0"/>
    <n v="0"/>
    <n v="0"/>
    <n v="0"/>
    <n v="0"/>
    <n v="0"/>
    <n v="0"/>
    <n v="0"/>
    <n v="0"/>
    <n v="0"/>
    <n v="0"/>
    <n v="0"/>
    <n v="0"/>
    <x v="0"/>
    <m/>
    <s v="no impacts"/>
    <x v="8"/>
    <s v="no impacts"/>
    <x v="6"/>
    <s v=""/>
  </r>
  <r>
    <s v="Yambassa"/>
    <s v="CTR_232"/>
    <s v="CENTRE"/>
    <s v="IHS"/>
    <s v="Grid-Gen"/>
    <s v="CENTRE"/>
    <s v="Yambassa"/>
    <s v="ZTE"/>
    <n v="0"/>
    <n v="0"/>
    <n v="0"/>
    <n v="0"/>
    <n v="0"/>
    <n v="0"/>
    <n v="0"/>
    <n v="0"/>
    <n v="0"/>
    <n v="0"/>
    <n v="0"/>
    <n v="0"/>
    <n v="0"/>
    <n v="0"/>
    <x v="0"/>
    <m/>
    <s v="no impacts"/>
    <x v="8"/>
    <s v="no impacts"/>
    <x v="6"/>
    <s v=""/>
  </r>
  <r>
    <s v="Sackbayeme"/>
    <s v="LIT_138"/>
    <s v="LITTORAL"/>
    <s v="IHS"/>
    <s v="Grid-Gen"/>
    <s v="LITTORAL"/>
    <s v="Sacbayeme"/>
    <s v="ZTE"/>
    <n v="0"/>
    <n v="0"/>
    <n v="0"/>
    <n v="0"/>
    <n v="0"/>
    <n v="0"/>
    <n v="0"/>
    <n v="0"/>
    <n v="0"/>
    <n v="0"/>
    <n v="0"/>
    <n v="0"/>
    <n v="0"/>
    <n v="0"/>
    <x v="0"/>
    <m/>
    <s v="no impacts"/>
    <x v="8"/>
    <s v="no impacts"/>
    <x v="6"/>
    <s v=""/>
  </r>
  <r>
    <s v="Bpriso-Croissanterie"/>
    <s v="LIT_675"/>
    <s v="Douala"/>
    <s v="CAMUSAT"/>
    <s v="Good Grid + GE"/>
    <s v="LITTORAL"/>
    <s v="Douala"/>
    <s v="ZTE"/>
    <n v="0"/>
    <n v="0"/>
    <n v="0"/>
    <n v="0"/>
    <n v="0"/>
    <n v="0"/>
    <n v="0"/>
    <n v="0"/>
    <n v="0"/>
    <n v="0"/>
    <n v="0"/>
    <n v="0"/>
    <n v="0"/>
    <n v="0"/>
    <x v="0"/>
    <m/>
    <s v="no impacts"/>
    <x v="8"/>
    <s v="no impacts"/>
    <x v="6"/>
    <s v=""/>
  </r>
  <r>
    <s v="Bamoko"/>
    <s v="CTR_091"/>
    <s v="CENTRE"/>
    <s v="IHS"/>
    <s v="Solar-Gen"/>
    <s v="CENTRE"/>
    <s v="Bamoko"/>
    <s v="ZTE"/>
    <n v="0"/>
    <n v="0"/>
    <n v="0"/>
    <n v="0"/>
    <n v="0"/>
    <n v="0"/>
    <n v="0"/>
    <n v="0"/>
    <n v="0"/>
    <n v="0"/>
    <n v="0"/>
    <n v="0"/>
    <n v="0"/>
    <n v="0"/>
    <x v="0"/>
    <m/>
    <s v="no impacts"/>
    <x v="8"/>
    <s v="no impacts"/>
    <x v="6"/>
    <s v=""/>
  </r>
  <r>
    <s v="Penja-Market-MTN"/>
    <s v="LIT_767"/>
    <s v="LITTORAL"/>
    <m/>
    <m/>
    <s v="LITTORAL"/>
    <s v="Penja"/>
    <s v="ZTE"/>
    <n v="0"/>
    <n v="0"/>
    <n v="0"/>
    <n v="0"/>
    <n v="0"/>
    <n v="0"/>
    <n v="0"/>
    <n v="0"/>
    <n v="0"/>
    <n v="0"/>
    <n v="0"/>
    <n v="0"/>
    <n v="0"/>
    <n v="0"/>
    <x v="0"/>
    <m/>
    <s v="no impacts"/>
    <x v="8"/>
    <s v="no impacts"/>
    <x v="6"/>
    <s v=""/>
  </r>
  <r>
    <s v="Ngwei-II-IHS"/>
    <s v="LIT_664"/>
    <s v="LITTORAL"/>
    <s v="IHS"/>
    <s v="Solar-Gen"/>
    <s v="LITTORAL"/>
    <s v="Ngwei"/>
    <s v="ZTE"/>
    <n v="0"/>
    <n v="0"/>
    <n v="0"/>
    <n v="0"/>
    <n v="0"/>
    <n v="0"/>
    <n v="0"/>
    <n v="0"/>
    <n v="0"/>
    <n v="0"/>
    <n v="0"/>
    <n v="0"/>
    <n v="0"/>
    <n v="0"/>
    <x v="0"/>
    <m/>
    <s v="no impacts"/>
    <x v="8"/>
    <s v="no impacts"/>
    <x v="6"/>
    <s v=""/>
  </r>
  <r>
    <s v="Pama"/>
    <s v="SUD_004"/>
    <s v="LITTORAL"/>
    <s v="IHS"/>
    <s v="Grid-Gen"/>
    <s v="SUD"/>
    <s v="Pama"/>
    <s v="NOKIA"/>
    <n v="0"/>
    <n v="0"/>
    <n v="0"/>
    <n v="0"/>
    <n v="0"/>
    <n v="0"/>
    <n v="0"/>
    <n v="0"/>
    <n v="0"/>
    <n v="0"/>
    <n v="0"/>
    <n v="0"/>
    <n v="0"/>
    <n v="0"/>
    <x v="0"/>
    <m/>
    <s v="no impacts"/>
    <x v="8"/>
    <s v="no impacts"/>
    <x v="6"/>
    <s v=""/>
  </r>
  <r>
    <s v="Ntui-Ecole-Publique"/>
    <s v="CTR_826"/>
    <s v="CENTRE"/>
    <s v="CAMUSAT"/>
    <s v="HGB"/>
    <s v="CENTRE"/>
    <s v="Ntui"/>
    <s v="ZTE"/>
    <n v="0"/>
    <n v="0"/>
    <n v="0"/>
    <n v="0"/>
    <n v="0"/>
    <n v="0"/>
    <n v="0"/>
    <n v="0"/>
    <n v="0"/>
    <n v="0"/>
    <n v="0"/>
    <n v="0"/>
    <n v="0"/>
    <n v="0"/>
    <x v="0"/>
    <m/>
    <s v="no impacts"/>
    <x v="8"/>
    <s v="no impacts"/>
    <x v="6"/>
    <s v="(04/22/2026 ocm ran 18h): 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04/22/2026 ocm ran 15h): 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04/22/2026 ocm ran 12h): 22.04.26; Carte EAC disponible et transfert en cours de Bafousssam, ETD=22.04.26 mais chassis MSS8 pas disponible, commande en cours vers OCM_x000a_21/04/2026 Chassi MSS8, FAN et carte EAC de MPR_NTUI_2 commande en cours _x000a_20/04/2026 Besoin d'un fme sur site de MPR_NTUI_1 pour verifier le stacking entre les MPR S1P1; FME Apiang activé pour, pour investigations, ETA=18H UTC"/>
  </r>
  <r>
    <s v="Mamb"/>
    <s v="CTR_356"/>
    <s v="CENTRE"/>
    <s v="IHS"/>
    <s v="Grid-Gen"/>
    <s v="CENTRE"/>
    <s v="Mamb"/>
    <s v="ZTE"/>
    <n v="0"/>
    <n v="0"/>
    <n v="0"/>
    <n v="0"/>
    <n v="0"/>
    <n v="0"/>
    <n v="0"/>
    <n v="0"/>
    <n v="0"/>
    <n v="0"/>
    <n v="0"/>
    <n v="0"/>
    <n v="0"/>
    <n v="0"/>
    <x v="0"/>
    <m/>
    <s v="no impacts"/>
    <x v="8"/>
    <s v="no impacts"/>
    <x v="6"/>
    <s v=""/>
  </r>
  <r>
    <s v="MONATELE-IHS"/>
    <s v="CTR_869"/>
    <s v="CENTRE"/>
    <s v="IHS"/>
    <s v="Grid-Gen"/>
    <s v="CENTRE"/>
    <s v="Monatele"/>
    <s v="ZTE"/>
    <n v="0"/>
    <n v="0"/>
    <n v="0"/>
    <n v="0"/>
    <n v="0"/>
    <n v="0"/>
    <n v="0"/>
    <n v="0"/>
    <n v="0"/>
    <n v="0"/>
    <n v="0"/>
    <n v="0"/>
    <n v="0"/>
    <n v="0"/>
    <x v="0"/>
    <m/>
    <s v="no impacts"/>
    <x v="8"/>
    <s v="no impacts"/>
    <x v="6"/>
    <s v=""/>
  </r>
  <r>
    <s v="Sabga"/>
    <s v="NRO_048"/>
    <s v="NORD-OUEST"/>
    <s v="IHS"/>
    <s v="Grid-Gen"/>
    <s v="NORD-OUEST"/>
    <s v="Sabga"/>
    <s v="Huawei"/>
    <n v="0"/>
    <n v="0"/>
    <n v="0"/>
    <n v="0"/>
    <n v="0"/>
    <n v="0"/>
    <n v="0"/>
    <n v="0"/>
    <n v="0"/>
    <n v="0"/>
    <n v="0"/>
    <n v="0"/>
    <n v="0"/>
    <n v="0"/>
    <x v="2"/>
    <m/>
    <s v="no impacts"/>
    <x v="8"/>
    <s v="no impacts"/>
    <x v="6"/>
    <s v="(04/22/2026 ocm ran 18h): Power status check ongoing"/>
  </r>
  <r>
    <s v="Mbanga-Mouyouka-IHS"/>
    <s v="LIT_789"/>
    <s v="LITTORAL"/>
    <m/>
    <m/>
    <s v="LITTORAL"/>
    <s v="Mouyouka"/>
    <s v="ZTE"/>
    <n v="0"/>
    <n v="0"/>
    <n v="0"/>
    <n v="0"/>
    <n v="0"/>
    <n v="0"/>
    <n v="0"/>
    <n v="0"/>
    <n v="0"/>
    <n v="0"/>
    <n v="0"/>
    <n v="0"/>
    <n v="0"/>
    <n v="0"/>
    <x v="0"/>
    <m/>
    <s v="no impacts"/>
    <x v="8"/>
    <s v="no impacts"/>
    <x v="6"/>
    <s v="(04/22/2026 hourly IHS):-Our FME is managing with level zero"/>
  </r>
  <r>
    <s v="Bidou-IHS"/>
    <s v="SUD_125"/>
    <s v="NORD-OUEST"/>
    <m/>
    <m/>
    <s v="SUD"/>
    <s v="Bamenda"/>
    <s v="ZTE"/>
    <n v="0"/>
    <n v="0"/>
    <n v="0"/>
    <n v="0"/>
    <n v="0"/>
    <n v="0"/>
    <n v="0"/>
    <n v="0"/>
    <n v="0"/>
    <n v="0"/>
    <n v="0"/>
    <n v="0"/>
    <n v="0"/>
    <n v="0"/>
    <x v="0"/>
    <m/>
    <s v="no impacts"/>
    <x v="8"/>
    <s v="no impacts"/>
    <x v="6"/>
    <s v=""/>
  </r>
  <r>
    <s v="Makoda-MTN"/>
    <s v="CTR_360"/>
    <s v="CENTRE"/>
    <s v="IHS"/>
    <s v="Gen-Lithium"/>
    <s v="CENTRE"/>
    <s v="Makoda"/>
    <s v="ZTE"/>
    <n v="0"/>
    <n v="0"/>
    <n v="0"/>
    <n v="0"/>
    <n v="0"/>
    <n v="0"/>
    <n v="0"/>
    <n v="0"/>
    <n v="0"/>
    <n v="0"/>
    <n v="0"/>
    <n v="0"/>
    <n v="0"/>
    <n v="0"/>
    <x v="0"/>
    <m/>
    <s v="no impacts"/>
    <x v="8"/>
    <s v="no impacts"/>
    <x v="6"/>
    <s v=""/>
  </r>
  <r>
    <s v="Manjo-Q2-MTN"/>
    <s v="LIT_772"/>
    <s v="LITTORAL"/>
    <m/>
    <m/>
    <s v="LITTORAL"/>
    <s v="Manjo"/>
    <s v="ZTE"/>
    <n v="0"/>
    <n v="0"/>
    <n v="0"/>
    <n v="0"/>
    <n v="0"/>
    <n v="0"/>
    <n v="0"/>
    <n v="0"/>
    <n v="0"/>
    <n v="0"/>
    <n v="0"/>
    <n v="0"/>
    <n v="0"/>
    <n v="0"/>
    <x v="0"/>
    <m/>
    <s v="no impacts"/>
    <x v="8"/>
    <s v="no impacts"/>
    <x v="6"/>
    <s v=""/>
  </r>
  <r>
    <s v="BISSIANG-Kribi"/>
    <s v="SUD_128"/>
    <s v="CENTRE"/>
    <s v="CAMUSAT"/>
    <s v="Hybrid Solar - S3"/>
    <s v="SUD"/>
    <s v="BISSIANG"/>
    <s v="ZTE"/>
    <n v="0"/>
    <n v="0"/>
    <n v="0"/>
    <n v="0"/>
    <n v="0"/>
    <n v="0"/>
    <n v="0"/>
    <n v="0"/>
    <n v="0"/>
    <n v="0"/>
    <n v="0"/>
    <n v="0"/>
    <n v="0"/>
    <n v="0"/>
    <x v="0"/>
    <m/>
    <s v="no impacts"/>
    <x v="8"/>
    <s v="no impacts"/>
    <x v="6"/>
    <s v=""/>
  </r>
  <r>
    <s v="Ndokoma"/>
    <s v="LIT_308"/>
    <s v="LITTORAL"/>
    <s v="IHS"/>
    <s v="Grid-Gen-Lithium"/>
    <s v="LITTORAL"/>
    <s v="Ndokoma"/>
    <s v="ZTE"/>
    <n v="0"/>
    <n v="0"/>
    <n v="0"/>
    <n v="0"/>
    <n v="0"/>
    <n v="0"/>
    <n v="0"/>
    <n v="0"/>
    <n v="0"/>
    <n v="0"/>
    <n v="0"/>
    <n v="0"/>
    <n v="0"/>
    <n v="0"/>
    <x v="0"/>
    <m/>
    <s v="no impacts"/>
    <x v="8"/>
    <s v="no impacts"/>
    <x v="6"/>
    <s v=""/>
  </r>
  <r>
    <s v="Ngwei"/>
    <s v="LIT_108"/>
    <s v="LITTORAL"/>
    <s v="IHS"/>
    <s v="Solar-Grid-Gen"/>
    <s v="LITTORAL"/>
    <s v="Ngwei"/>
    <s v="ZTE"/>
    <n v="0"/>
    <n v="0"/>
    <n v="0"/>
    <n v="0"/>
    <n v="0"/>
    <n v="0"/>
    <n v="0"/>
    <n v="0"/>
    <n v="0"/>
    <n v="0"/>
    <n v="0"/>
    <n v="0"/>
    <n v="0"/>
    <n v="0"/>
    <x v="0"/>
    <m/>
    <s v="no impacts"/>
    <x v="8"/>
    <s v="no impacts"/>
    <x v="6"/>
    <s v="(04/22/2026 hourly IHS):-Fme is on the site"/>
  </r>
  <r>
    <s v="Essazok"/>
    <s v="CTR_749"/>
    <s v="CENTRE"/>
    <s v="CAMUSAT"/>
    <s v="Hybrid Solar - S3"/>
    <s v="CENTRE"/>
    <s v="Essazok"/>
    <s v="ZTE"/>
    <n v="0"/>
    <n v="0"/>
    <n v="0"/>
    <n v="0"/>
    <n v="0"/>
    <n v="0"/>
    <n v="0"/>
    <n v="0"/>
    <n v="0"/>
    <n v="0"/>
    <n v="0"/>
    <n v="0"/>
    <n v="0"/>
    <n v="0"/>
    <x v="0"/>
    <m/>
    <s v="no impacts"/>
    <x v="8"/>
    <s v="no impacts"/>
    <x v="6"/>
    <s v=""/>
  </r>
  <r>
    <s v="Nkometou-Edouma-IHS"/>
    <s v="CTR_695"/>
    <s v="Yaounde"/>
    <s v="IHS"/>
    <s v="Grid-Gen-Lithium"/>
    <s v="CENTRE"/>
    <s v="Yaounde"/>
    <s v="ZTE"/>
    <n v="0"/>
    <n v="0"/>
    <n v="0"/>
    <n v="0"/>
    <n v="0"/>
    <n v="0"/>
    <n v="0"/>
    <n v="0"/>
    <n v="0"/>
    <n v="0"/>
    <n v="0"/>
    <n v="0"/>
    <n v="0"/>
    <n v="0"/>
    <x v="0"/>
    <m/>
    <s v="no impacts"/>
    <x v="8"/>
    <s v="no impacts"/>
    <x v="6"/>
    <s v=""/>
  </r>
  <r>
    <s v="Njombe"/>
    <s v="LIT_039"/>
    <s v="LITTORAL"/>
    <s v="IHS"/>
    <s v="Grid-Gen"/>
    <s v="LITTORAL"/>
    <s v="Njombe"/>
    <s v="ZTE"/>
    <n v="0"/>
    <n v="0"/>
    <n v="0"/>
    <n v="0"/>
    <n v="0"/>
    <n v="0"/>
    <n v="0"/>
    <n v="0"/>
    <n v="0"/>
    <n v="0"/>
    <n v="0"/>
    <n v="0"/>
    <n v="0"/>
    <n v="0"/>
    <x v="0"/>
    <m/>
    <s v="no impacts"/>
    <x v="8"/>
    <s v="no impacts"/>
    <x v="6"/>
    <s v=""/>
  </r>
  <r>
    <s v="Edea-Ndokok"/>
    <s v="LIT_230"/>
    <s v="LITTORAL"/>
    <s v="IHS"/>
    <s v="Grid-Gen"/>
    <s v="LITTORAL"/>
    <s v="Edea"/>
    <s v="ZTE"/>
    <n v="0"/>
    <n v="0"/>
    <n v="0"/>
    <n v="0"/>
    <n v="0"/>
    <n v="0"/>
    <n v="0"/>
    <n v="0"/>
    <n v="0"/>
    <n v="0"/>
    <n v="0"/>
    <n v="0"/>
    <n v="0"/>
    <n v="0"/>
    <x v="0"/>
    <m/>
    <s v="no impacts"/>
    <x v="8"/>
    <s v="no impacts"/>
    <x v="6"/>
    <s v=""/>
  </r>
  <r>
    <s v="Mengueme"/>
    <s v="CTR_354"/>
    <s v="CENTRE"/>
    <s v="IHS"/>
    <s v="Grid-Gen"/>
    <s v="CENTRE"/>
    <s v="Mengueme"/>
    <s v="ZTE"/>
    <n v="0"/>
    <n v="0"/>
    <n v="0"/>
    <n v="0"/>
    <n v="0"/>
    <n v="0"/>
    <n v="0"/>
    <n v="0"/>
    <n v="0"/>
    <n v="0"/>
    <n v="0"/>
    <n v="0"/>
    <n v="0"/>
    <n v="0"/>
    <x v="0"/>
    <m/>
    <s v="no impacts"/>
    <x v="8"/>
    <s v="no impacts"/>
    <x v="6"/>
    <s v=""/>
  </r>
  <r>
    <s v="Mandoumba"/>
    <s v="CTR_066"/>
    <s v="CENTRE"/>
    <s v="IHS"/>
    <s v="Solar-Grid-Gen-Lithium"/>
    <s v="CENTRE"/>
    <s v="Mandoumba"/>
    <s v="ZTE"/>
    <n v="0"/>
    <n v="0"/>
    <n v="0"/>
    <n v="0"/>
    <n v="0"/>
    <n v="0"/>
    <n v="0"/>
    <n v="0"/>
    <n v="0"/>
    <n v="0"/>
    <n v="0"/>
    <n v="0"/>
    <n v="0"/>
    <n v="0"/>
    <x v="0"/>
    <m/>
    <s v="no impacts"/>
    <x v="8"/>
    <s v="no impacts"/>
    <x v="6"/>
    <s v=""/>
  </r>
  <r>
    <s v="Djoum-CIFAN"/>
    <s v="SUD_231"/>
    <s v="CENTRE"/>
    <s v="IHS"/>
    <s v="Grid-Gen-Lithium"/>
    <s v="SUD"/>
    <s v="Djoum"/>
    <s v="ZTE"/>
    <n v="0"/>
    <n v="0"/>
    <n v="0"/>
    <n v="0"/>
    <n v="0"/>
    <n v="0"/>
    <n v="0"/>
    <n v="0"/>
    <n v="0"/>
    <n v="0"/>
    <n v="0"/>
    <n v="0"/>
    <n v="0"/>
    <n v="0"/>
    <x v="0"/>
    <m/>
    <s v="no impacts"/>
    <x v="8"/>
    <s v="no impacts"/>
    <x v="6"/>
    <s v=""/>
  </r>
  <r>
    <s v="Avebe-MTN"/>
    <s v="SUD_236"/>
    <s v="CENTRE"/>
    <s v="IHS"/>
    <s v="Grid-Gen"/>
    <s v="SUD"/>
    <s v="Avebe"/>
    <s v="ZTE"/>
    <n v="0"/>
    <n v="0"/>
    <n v="0"/>
    <n v="0"/>
    <n v="0"/>
    <n v="0"/>
    <n v="0"/>
    <n v="0"/>
    <n v="0"/>
    <n v="0"/>
    <n v="0"/>
    <n v="0"/>
    <n v="0"/>
    <n v="0"/>
    <x v="0"/>
    <m/>
    <s v="no impacts"/>
    <x v="8"/>
    <s v="no impacts"/>
    <x v="6"/>
    <s v=""/>
  </r>
  <r>
    <s v="Goufan"/>
    <s v="CTR_231"/>
    <s v="CENTRE"/>
    <s v="IHS"/>
    <s v="Grid-Gen"/>
    <s v="CENTRE"/>
    <s v="Goufan"/>
    <s v="ZTE"/>
    <n v="0"/>
    <n v="0"/>
    <n v="0"/>
    <n v="0"/>
    <n v="0"/>
    <n v="0"/>
    <n v="0"/>
    <n v="0"/>
    <n v="0"/>
    <n v="0"/>
    <n v="0"/>
    <n v="0"/>
    <n v="0"/>
    <n v="0"/>
    <x v="0"/>
    <m/>
    <s v="no impacts"/>
    <x v="8"/>
    <s v="no impacts"/>
    <x v="6"/>
    <s v=""/>
  </r>
  <r>
    <s v="Mvoundou-Ngoke-MTN-IHS"/>
    <s v="CTR_183"/>
    <s v="CENTRE"/>
    <s v="IHS"/>
    <s v="Gen-Lithium"/>
    <s v="CENTRE"/>
    <s v="Mvoundou-Ngoke"/>
    <s v="ZTE"/>
    <n v="0"/>
    <n v="0"/>
    <n v="0"/>
    <n v="0"/>
    <n v="0"/>
    <n v="0"/>
    <n v="0"/>
    <n v="0"/>
    <n v="0"/>
    <n v="0"/>
    <n v="0"/>
    <n v="0"/>
    <n v="0"/>
    <n v="0"/>
    <x v="0"/>
    <m/>
    <s v="no impacts"/>
    <x v="8"/>
    <s v="no impacts"/>
    <x v="6"/>
    <s v=""/>
  </r>
  <r>
    <s v="Ebombe"/>
    <s v="CTR_003"/>
    <s v="LITTORAL"/>
    <s v="IHS"/>
    <s v="Solar-Gen-Lithium"/>
    <s v="CENTRE"/>
    <s v="Ebombe"/>
    <s v="ZTE"/>
    <n v="0"/>
    <n v="0"/>
    <n v="0"/>
    <n v="0"/>
    <n v="0"/>
    <n v="0"/>
    <n v="0"/>
    <n v="0"/>
    <n v="0"/>
    <n v="0"/>
    <n v="0"/>
    <n v="0"/>
    <n v="0"/>
    <n v="0"/>
    <x v="0"/>
    <m/>
    <s v="no impacts"/>
    <x v="8"/>
    <s v="no impacts"/>
    <x v="6"/>
    <s v=""/>
  </r>
  <r>
    <s v="Lobo"/>
    <s v="CTR_227"/>
    <s v="CENTRE"/>
    <s v="IHS"/>
    <s v="Grid-Gen-Lithium"/>
    <s v="CENTRE"/>
    <s v="Lobo"/>
    <s v="ZTE"/>
    <n v="0"/>
    <n v="0"/>
    <n v="0"/>
    <n v="0"/>
    <n v="0"/>
    <n v="0"/>
    <n v="0"/>
    <n v="0"/>
    <n v="0"/>
    <n v="0"/>
    <n v="0"/>
    <n v="0"/>
    <n v="0"/>
    <n v="0"/>
    <x v="0"/>
    <m/>
    <s v="no impacts"/>
    <x v="8"/>
    <s v="no impacts"/>
    <x v="6"/>
    <s v=""/>
  </r>
  <r>
    <s v="Campo"/>
    <s v="LIT_132"/>
    <s v="LITTORAL"/>
    <s v="IHS"/>
    <s v="Grid-Gen"/>
    <s v="LITTORAL"/>
    <s v="Campo"/>
    <s v="ZTE"/>
    <n v="0"/>
    <n v="0"/>
    <n v="0"/>
    <n v="0"/>
    <n v="0"/>
    <n v="0"/>
    <n v="0"/>
    <n v="0"/>
    <n v="0"/>
    <n v="0"/>
    <n v="0"/>
    <n v="0"/>
    <n v="0"/>
    <n v="0"/>
    <x v="0"/>
    <m/>
    <s v="IHS"/>
    <x v="0"/>
    <s v="Defaut GE &amp; Power Cabinet"/>
    <x v="0"/>
    <s v="(04/22/2026 ocm ran 12h): Impacted by Colline-du-loup_LIT_133 (Power issue), P2 Incident"/>
  </r>
  <r>
    <s v="Nkenglikok"/>
    <s v="CTR_060"/>
    <s v="CENTRE"/>
    <s v="IHS"/>
    <s v="Solar-Grid-Gen"/>
    <s v="CENTRE"/>
    <s v="Nkeng-likok"/>
    <s v="ZTE"/>
    <n v="0"/>
    <n v="0"/>
    <n v="0"/>
    <n v="0"/>
    <n v="0"/>
    <n v="0"/>
    <n v="0"/>
    <n v="0"/>
    <n v="0"/>
    <n v="0"/>
    <n v="0"/>
    <n v="0"/>
    <n v="0"/>
    <n v="0"/>
    <x v="0"/>
    <m/>
    <s v="no impacts"/>
    <x v="8"/>
    <s v="no impacts"/>
    <x v="6"/>
    <s v=""/>
  </r>
  <r>
    <s v="Doume"/>
    <s v="EST_020"/>
    <s v="CENTRE"/>
    <s v="IHS"/>
    <s v="Grid-Gen-Lithium"/>
    <s v="EST"/>
    <s v="Doume"/>
    <s v="ZTE"/>
    <n v="0"/>
    <n v="0"/>
    <n v="0"/>
    <n v="0"/>
    <n v="0"/>
    <n v="0"/>
    <n v="0"/>
    <n v="0"/>
    <n v="0"/>
    <n v="0"/>
    <n v="0"/>
    <n v="0"/>
    <n v="0"/>
    <n v="0"/>
    <x v="1"/>
    <m/>
    <s v="Exclu"/>
    <x v="2"/>
    <s v="EXCLU"/>
    <x v="2"/>
    <s v=""/>
  </r>
  <r>
    <s v="Monatele"/>
    <s v="CTR_073"/>
    <s v="CENTRE"/>
    <s v="IHS"/>
    <s v="Grid-Gen"/>
    <s v="CENTRE"/>
    <s v="Monatele"/>
    <s v="ZTE"/>
    <n v="0"/>
    <n v="0"/>
    <n v="0"/>
    <n v="0"/>
    <n v="0"/>
    <n v="0"/>
    <n v="0"/>
    <n v="0"/>
    <n v="0"/>
    <n v="0"/>
    <n v="0"/>
    <n v="0"/>
    <n v="0"/>
    <n v="0"/>
    <x v="0"/>
    <m/>
    <s v="no impacts"/>
    <x v="8"/>
    <s v="no impacts"/>
    <x v="6"/>
    <s v=""/>
  </r>
  <r>
    <s v="Mbambou-IHS"/>
    <s v="LIT_143"/>
    <s v="LITTORAL"/>
    <s v="IHS"/>
    <s v="Gen-Lithium"/>
    <s v="LITTORAL"/>
    <s v="Mbambou"/>
    <s v="ZTE"/>
    <n v="0"/>
    <n v="0"/>
    <n v="0"/>
    <n v="0"/>
    <n v="0"/>
    <n v="0"/>
    <n v="0"/>
    <n v="0"/>
    <n v="0"/>
    <n v="0"/>
    <n v="0"/>
    <n v="0"/>
    <n v="0"/>
    <n v="0"/>
    <x v="0"/>
    <m/>
    <s v="no impacts"/>
    <x v="8"/>
    <s v="no impacts"/>
    <x v="6"/>
    <s v=""/>
  </r>
  <r>
    <s v="Mengong"/>
    <s v="SUD_017"/>
    <s v="CENTRE"/>
    <s v="IHS"/>
    <s v="GenOnly"/>
    <s v="SUD"/>
    <s v="Abiete"/>
    <s v="ZTE"/>
    <n v="0"/>
    <n v="0"/>
    <n v="0"/>
    <n v="0"/>
    <n v="0"/>
    <n v="0"/>
    <n v="0"/>
    <n v="0"/>
    <n v="0"/>
    <n v="0"/>
    <n v="0"/>
    <n v="0"/>
    <n v="0"/>
    <n v="0"/>
    <x v="0"/>
    <m/>
    <s v="no impacts"/>
    <x v="8"/>
    <s v="no impacts"/>
    <x v="6"/>
    <s v=""/>
  </r>
  <r>
    <s v="Minisite-Tsinga"/>
    <s v="CTR_690"/>
    <s v="Yaounde"/>
    <s v="CAMUSAT"/>
    <s v="Good Grid no GE - 8h"/>
    <s v="CENTRE"/>
    <s v="Yaounde"/>
    <s v="ZTE"/>
    <n v="0"/>
    <n v="0"/>
    <n v="0"/>
    <n v="0"/>
    <n v="0"/>
    <n v="0"/>
    <n v="0"/>
    <n v="0"/>
    <n v="0"/>
    <n v="0"/>
    <n v="0"/>
    <n v="0"/>
    <n v="0"/>
    <n v="0"/>
    <x v="0"/>
    <m/>
    <s v="no impacts"/>
    <x v="8"/>
    <s v="no impacts"/>
    <x v="6"/>
    <s v=""/>
  </r>
  <r>
    <s v="Matomb"/>
    <s v="CTR_005"/>
    <s v="CENTRE"/>
    <s v="IHS"/>
    <s v="Grid-Gen"/>
    <s v="CENTRE"/>
    <s v="Matomb"/>
    <s v="ZTE"/>
    <n v="0"/>
    <n v="0"/>
    <n v="0"/>
    <n v="0"/>
    <n v="0"/>
    <n v="0"/>
    <n v="0"/>
    <n v="0"/>
    <n v="0"/>
    <n v="0"/>
    <n v="0"/>
    <n v="0"/>
    <n v="0"/>
    <n v="0"/>
    <x v="1"/>
    <m/>
    <s v="Exclu"/>
    <x v="2"/>
    <s v="EXCLU"/>
    <x v="2"/>
    <s v=""/>
  </r>
  <r>
    <s v="Olamze-IHS"/>
    <s v="SUD_038"/>
    <s v="CENTRE"/>
    <s v="IHS"/>
    <s v="Grid-Gen"/>
    <s v="SUD"/>
    <s v="Olamze"/>
    <s v="ZTE"/>
    <n v="0"/>
    <n v="0"/>
    <n v="0"/>
    <n v="0"/>
    <n v="0"/>
    <n v="0"/>
    <n v="0"/>
    <n v="0"/>
    <n v="0"/>
    <n v="0"/>
    <n v="0"/>
    <n v="0"/>
    <n v="0"/>
    <n v="0"/>
    <x v="0"/>
    <m/>
    <s v="no impacts"/>
    <x v="8"/>
    <s v="no impacts"/>
    <x v="6"/>
    <s v=""/>
  </r>
  <r>
    <s v="Mfou-Entree"/>
    <s v="CTR_653"/>
    <s v="CENTRE"/>
    <s v="CAMUSAT"/>
    <s v="Hybrid Solar - S1"/>
    <s v="CENTRE"/>
    <s v="Mfou"/>
    <s v="ZTE"/>
    <n v="0"/>
    <n v="0"/>
    <n v="0"/>
    <n v="0"/>
    <n v="0"/>
    <n v="0"/>
    <n v="0"/>
    <n v="0"/>
    <n v="0"/>
    <n v="0"/>
    <n v="0"/>
    <n v="0"/>
    <n v="0"/>
    <n v="0"/>
    <x v="0"/>
    <m/>
    <s v="no impacts"/>
    <x v="8"/>
    <s v="no impacts"/>
    <x v="6"/>
    <s v=""/>
  </r>
  <r>
    <s v="Boutourou"/>
    <s v="CTR_092"/>
    <s v="CENTRE"/>
    <s v="IHS"/>
    <s v="Grid-Gen-Lithium"/>
    <s v="CENTRE"/>
    <s v="Boutourou"/>
    <s v="ZTE"/>
    <n v="0"/>
    <n v="0"/>
    <n v="0"/>
    <n v="0"/>
    <n v="0"/>
    <n v="0"/>
    <n v="0"/>
    <n v="0"/>
    <n v="0"/>
    <n v="0"/>
    <n v="0"/>
    <n v="0"/>
    <n v="0"/>
    <n v="0"/>
    <x v="0"/>
    <m/>
    <s v="no impacts"/>
    <x v="8"/>
    <s v="no impacts"/>
    <x v="6"/>
    <s v=""/>
  </r>
  <r>
    <s v="Nkak"/>
    <s v="LIT_231"/>
    <s v="LITTORAL"/>
    <s v="IHS"/>
    <s v="Solar-Gen-Lithium"/>
    <s v="LITTORAL"/>
    <s v="Mapubbi"/>
    <s v="ZTE"/>
    <n v="0"/>
    <n v="0"/>
    <n v="0"/>
    <n v="0"/>
    <n v="0"/>
    <n v="0"/>
    <n v="0"/>
    <n v="0"/>
    <n v="0"/>
    <n v="0"/>
    <n v="0"/>
    <n v="0"/>
    <n v="0"/>
    <n v="0"/>
    <x v="0"/>
    <m/>
    <s v="no impacts"/>
    <x v="8"/>
    <s v="no impacts"/>
    <x v="6"/>
    <s v="(04/22/2026 ocm ran 18h): 22.04.26; Besoin d'un FME sur LIT_108_Ngwei pour vérifier la chaine antennaire de l'ODU 8.2; CM-20260422-00003918; FME Charly activé pour investigations, update ASAP..;..;(04/22/2026 ocm ran 15h): Power status check ongoing"/>
  </r>
  <r>
    <s v="Ambassade-Gabon"/>
    <s v="CTR_745"/>
    <s v="Yaounde"/>
    <s v="CAMUSAT"/>
    <s v="Good Grid no GE - 8h"/>
    <s v="CENTRE"/>
    <s v="Yaounde"/>
    <s v="ZTE"/>
    <n v="0"/>
    <n v="0"/>
    <n v="0"/>
    <n v="0"/>
    <n v="0"/>
    <n v="0"/>
    <n v="0"/>
    <n v="0"/>
    <n v="0"/>
    <n v="0"/>
    <n v="0"/>
    <n v="0"/>
    <n v="0"/>
    <n v="0"/>
    <x v="0"/>
    <m/>
    <s v="no impacts"/>
    <x v="8"/>
    <s v="no impacts"/>
    <x v="6"/>
    <s v=""/>
  </r>
  <r>
    <s v="Dibamba-Camrail"/>
    <s v="LIT_385"/>
    <s v="Douala"/>
    <s v="CAMUSAT"/>
    <s v="Hybrid Solar - S3"/>
    <s v="LITTORAL"/>
    <s v="Douala"/>
    <s v="ZTE"/>
    <n v="0"/>
    <n v="0"/>
    <n v="0"/>
    <n v="0"/>
    <n v="0"/>
    <n v="0"/>
    <n v="0"/>
    <n v="0"/>
    <n v="0"/>
    <n v="0"/>
    <n v="0"/>
    <n v="0"/>
    <n v="0"/>
    <n v="0"/>
    <x v="0"/>
    <m/>
    <s v="no impacts"/>
    <x v="8"/>
    <s v="no impacts"/>
    <x v="6"/>
    <s v=""/>
  </r>
  <r>
    <s v="Campo-Beach-IHS"/>
    <s v="LIT_494"/>
    <s v="LITTORAL"/>
    <s v="IHS"/>
    <s v="Grid-Gen"/>
    <s v="LITTORAL"/>
    <s v="Campo"/>
    <s v="ZTE"/>
    <n v="0"/>
    <n v="0"/>
    <n v="0"/>
    <n v="0"/>
    <n v="0"/>
    <n v="0"/>
    <n v="0"/>
    <n v="0"/>
    <n v="0"/>
    <n v="0"/>
    <n v="0"/>
    <n v="0"/>
    <n v="0"/>
    <n v="0"/>
    <x v="0"/>
    <m/>
    <s v="IHS"/>
    <x v="0"/>
    <s v="Defaut GE &amp; Power Cabinet"/>
    <x v="0"/>
    <s v="(04/22/2026 ocm ran 12h): Impacted by Colline-du-loup_LIT_133 (Power issue), P2 Incident"/>
  </r>
  <r>
    <s v="Abong-Mbang"/>
    <s v="EST_009"/>
    <s v="CENTRE"/>
    <s v="CAMUSAT"/>
    <s v="Bad Grid + Solar + GE"/>
    <s v="EST"/>
    <s v="Abong-Mbang"/>
    <s v="NOKIA"/>
    <n v="0"/>
    <n v="0"/>
    <n v="0"/>
    <n v="0"/>
    <n v="0"/>
    <n v="0"/>
    <n v="0"/>
    <n v="0"/>
    <n v="0"/>
    <n v="0"/>
    <n v="0"/>
    <n v="0"/>
    <n v="0"/>
    <n v="0"/>
    <x v="0"/>
    <m/>
    <s v="no impacts"/>
    <x v="8"/>
    <s v="no impacts"/>
    <x v="6"/>
    <s v=""/>
  </r>
  <r>
    <s v="Fifinda-MTN"/>
    <s v="SUD_215"/>
    <s v="LITTORAL"/>
    <s v="IHS"/>
    <s v="Grid-Gen"/>
    <s v="SUD"/>
    <s v="Fifinda"/>
    <s v="ZTE"/>
    <n v="0"/>
    <n v="0"/>
    <n v="0"/>
    <n v="0"/>
    <n v="0"/>
    <n v="0"/>
    <n v="0"/>
    <n v="0"/>
    <n v="0"/>
    <n v="0"/>
    <n v="0"/>
    <n v="0"/>
    <n v="0"/>
    <n v="0"/>
    <x v="0"/>
    <m/>
    <s v="no impacts"/>
    <x v="8"/>
    <s v="no impacts"/>
    <x v="6"/>
    <s v="(04/22/2026 ocm ran 18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4/22/2026 ocm ran 15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4/22/2026 ocm ran 12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r>
  <r>
    <s v="Dehane-PHP"/>
    <s v="LIT_591"/>
    <s v="LITTORAL"/>
    <s v="CAMUSAT"/>
    <s v="Good Grid + GE"/>
    <s v="LITTORAL"/>
    <s v="Dehane"/>
    <s v="ZTE"/>
    <n v="0"/>
    <n v="0"/>
    <n v="0"/>
    <n v="0"/>
    <n v="0"/>
    <n v="0"/>
    <n v="0"/>
    <n v="0"/>
    <n v="0"/>
    <n v="0"/>
    <n v="0"/>
    <n v="0"/>
    <n v="0"/>
    <n v="0"/>
    <x v="0"/>
    <m/>
    <s v="no impacts"/>
    <x v="8"/>
    <s v="no impacts"/>
    <x v="6"/>
    <s v=""/>
  </r>
  <r>
    <s v="Col-Batie-IHS"/>
    <s v="OST_164"/>
    <s v="OUEST"/>
    <s v="IHS"/>
    <s v="Grid-Gen"/>
    <s v="OUEST"/>
    <s v="Batie"/>
    <s v="Huawei"/>
    <n v="0"/>
    <n v="0"/>
    <n v="0"/>
    <n v="0"/>
    <n v="0"/>
    <n v="0"/>
    <n v="0"/>
    <n v="0"/>
    <n v="0"/>
    <n v="0"/>
    <n v="0"/>
    <n v="0"/>
    <n v="0"/>
    <n v="0"/>
    <x v="0"/>
    <m/>
    <s v="no impacts"/>
    <x v="8"/>
    <s v="no impacts"/>
    <x v="6"/>
    <s v=""/>
  </r>
  <r>
    <s v="Bafou"/>
    <s v="OST_017"/>
    <s v="OUEST"/>
    <s v="IHS"/>
    <s v="Grid-Gen"/>
    <s v="OUEST"/>
    <s v="Bafou"/>
    <s v="Huawei"/>
    <n v="0"/>
    <n v="0"/>
    <n v="0"/>
    <n v="0"/>
    <n v="0"/>
    <n v="0"/>
    <n v="0"/>
    <n v="0"/>
    <n v="0"/>
    <n v="0"/>
    <n v="0"/>
    <n v="0"/>
    <n v="0"/>
    <n v="0"/>
    <x v="0"/>
    <m/>
    <s v="no impacts"/>
    <x v="8"/>
    <s v="no impacts"/>
    <x v="6"/>
    <s v=""/>
  </r>
  <r>
    <s v="Ndoumkain"/>
    <s v="OST_207"/>
    <s v="OUEST"/>
    <s v="IHS"/>
    <s v="Grid-Gen"/>
    <s v="OUEST"/>
    <s v="Ndoumkain"/>
    <s v="Huawei"/>
    <n v="0"/>
    <n v="0"/>
    <n v="0"/>
    <n v="0"/>
    <n v="0"/>
    <n v="0"/>
    <n v="0"/>
    <n v="0"/>
    <n v="0"/>
    <n v="0"/>
    <n v="0"/>
    <n v="0"/>
    <n v="0"/>
    <n v="0"/>
    <x v="0"/>
    <m/>
    <s v="no impacts"/>
    <x v="8"/>
    <s v="no impacts"/>
    <x v="6"/>
    <s v=""/>
  </r>
  <r>
    <s v="Ndoussan"/>
    <s v="CTR_054"/>
    <s v="CENTRE"/>
    <s v="IHS"/>
    <s v="Gen-Lithium"/>
    <s v="CENTRE"/>
    <s v="Ndoussan"/>
    <s v="ZTE"/>
    <n v="0"/>
    <n v="0"/>
    <n v="0"/>
    <n v="0"/>
    <n v="0"/>
    <n v="0"/>
    <n v="0"/>
    <n v="0"/>
    <n v="0"/>
    <n v="0"/>
    <n v="0"/>
    <n v="0"/>
    <n v="0"/>
    <n v="0"/>
    <x v="0"/>
    <m/>
    <s v="no impacts"/>
    <x v="8"/>
    <s v="no impacts"/>
    <x v="6"/>
    <s v=""/>
  </r>
  <r>
    <s v="Nkog-Edzen"/>
    <s v="CTR_041"/>
    <s v="CENTRE"/>
    <m/>
    <m/>
    <s v="CENTRE"/>
    <s v="Nkog-Edzen"/>
    <s v="ZTE"/>
    <n v="0"/>
    <n v="0"/>
    <n v="0"/>
    <n v="0"/>
    <n v="0"/>
    <n v="0"/>
    <n v="0"/>
    <n v="0"/>
    <n v="0"/>
    <n v="0"/>
    <n v="0"/>
    <n v="0"/>
    <n v="0"/>
    <n v="0"/>
    <x v="0"/>
    <m/>
    <s v="no impacts"/>
    <x v="8"/>
    <s v="no impacts"/>
    <x v="6"/>
    <s v=""/>
  </r>
  <r>
    <s v="BAHAM-NGOUGOUM"/>
    <s v="OST_282"/>
    <s v="OUEST"/>
    <s v="CAMUSAT"/>
    <s v="Bad Grid + GE"/>
    <s v="OUEST"/>
    <s v="Bafang"/>
    <s v="Huawei"/>
    <n v="0"/>
    <n v="0"/>
    <n v="0"/>
    <n v="0"/>
    <n v="0"/>
    <n v="0"/>
    <n v="0"/>
    <n v="0"/>
    <n v="0"/>
    <n v="0"/>
    <n v="0"/>
    <n v="0"/>
    <n v="0"/>
    <n v="0"/>
    <x v="0"/>
    <m/>
    <s v="no impacts"/>
    <x v="8"/>
    <s v="no impacts"/>
    <x v="6"/>
    <s v=""/>
  </r>
  <r>
    <s v="Nakong"/>
    <s v="NRD_157"/>
    <s v="NORD"/>
    <s v="CAMUSAT"/>
    <s v="Bad Grid + Solar + GE"/>
    <s v="NORD"/>
    <s v="Nakong"/>
    <s v="Huawei"/>
    <n v="0"/>
    <n v="0"/>
    <n v="0"/>
    <n v="0"/>
    <n v="0"/>
    <n v="0"/>
    <n v="0"/>
    <n v="0"/>
    <n v="0"/>
    <n v="0"/>
    <n v="0"/>
    <n v="0"/>
    <n v="0"/>
    <n v="0"/>
    <x v="0"/>
    <m/>
    <s v="no impacts"/>
    <x v="8"/>
    <s v="no impacts"/>
    <x v="6"/>
    <s v=""/>
  </r>
  <r>
    <s v="Balessing"/>
    <s v="OST_008"/>
    <s v="OUEST"/>
    <s v="OCM/Strategique"/>
    <s v="OCM/Stratégique"/>
    <s v="OUEST"/>
    <s v="Balessing"/>
    <s v="Huawei"/>
    <n v="0"/>
    <n v="0"/>
    <n v="0"/>
    <n v="0"/>
    <n v="0"/>
    <n v="0"/>
    <n v="0"/>
    <n v="0"/>
    <n v="0"/>
    <n v="0"/>
    <n v="0"/>
    <n v="0"/>
    <n v="0"/>
    <n v="0"/>
    <x v="0"/>
    <m/>
    <s v="no impacts"/>
    <x v="8"/>
    <s v="no impacts"/>
    <x v="6"/>
    <s v=""/>
  </r>
  <r>
    <s v="Mbouda-SIK-IHS"/>
    <s v="OST_144"/>
    <s v="OUEST"/>
    <s v="IHS"/>
    <s v="Grid-Gen"/>
    <s v="OUEST"/>
    <s v="Mbouda"/>
    <s v="Huawei"/>
    <n v="0"/>
    <n v="0"/>
    <n v="0"/>
    <n v="0"/>
    <n v="0"/>
    <n v="0"/>
    <n v="0"/>
    <n v="0"/>
    <n v="0"/>
    <n v="0"/>
    <n v="0"/>
    <n v="0"/>
    <n v="0"/>
    <n v="0"/>
    <x v="0"/>
    <m/>
    <s v="no impacts"/>
    <x v="8"/>
    <s v="no impacts"/>
    <x v="6"/>
    <s v=""/>
  </r>
  <r>
    <s v="Yenon"/>
    <s v="OST_013"/>
    <s v="OUEST"/>
    <s v="IHS"/>
    <s v="Grid-Gen"/>
    <s v="OUEST"/>
    <s v="Yenon"/>
    <s v="Huawei"/>
    <n v="0"/>
    <n v="0"/>
    <n v="0"/>
    <n v="0"/>
    <n v="0"/>
    <n v="0"/>
    <n v="0"/>
    <n v="0"/>
    <n v="0"/>
    <n v="0"/>
    <n v="0"/>
    <n v="0"/>
    <n v="0"/>
    <n v="0"/>
    <x v="0"/>
    <m/>
    <s v="no impacts"/>
    <x v="8"/>
    <s v="no impacts"/>
    <x v="6"/>
    <s v=""/>
  </r>
  <r>
    <s v="Baham"/>
    <s v="OST_035"/>
    <s v="OUEST"/>
    <s v="IHS"/>
    <s v="Grid-Gen"/>
    <s v="OUEST"/>
    <s v="Baham"/>
    <s v="Huawei"/>
    <n v="0"/>
    <n v="0"/>
    <n v="0"/>
    <n v="0"/>
    <n v="0"/>
    <n v="0"/>
    <n v="0"/>
    <n v="0"/>
    <n v="0"/>
    <n v="0"/>
    <n v="0"/>
    <n v="0"/>
    <n v="0"/>
    <n v="0"/>
    <x v="0"/>
    <m/>
    <s v="no impacts"/>
    <x v="8"/>
    <s v="no impacts"/>
    <x v="6"/>
    <s v=""/>
  </r>
  <r>
    <s v="Batcham"/>
    <s v="OST_040"/>
    <s v="OUEST"/>
    <s v="IHS"/>
    <s v="Grid-Gen"/>
    <s v="OUEST"/>
    <s v="Batcham"/>
    <s v="Huawei"/>
    <n v="0"/>
    <n v="0"/>
    <n v="0"/>
    <n v="0"/>
    <n v="0"/>
    <n v="0"/>
    <n v="0"/>
    <n v="0"/>
    <n v="0"/>
    <n v="0"/>
    <n v="0"/>
    <n v="0"/>
    <n v="0"/>
    <n v="0"/>
    <x v="0"/>
    <m/>
    <s v="no impacts"/>
    <x v="8"/>
    <s v="no impacts"/>
    <x v="6"/>
    <s v=""/>
  </r>
  <r>
    <s v="Batie"/>
    <s v="OST_034"/>
    <s v="OUEST"/>
    <s v="IHS"/>
    <s v="Grid-Gen"/>
    <s v="OUEST"/>
    <s v="Batie"/>
    <s v="Huawei"/>
    <n v="0"/>
    <n v="0"/>
    <n v="0"/>
    <n v="0"/>
    <n v="0"/>
    <n v="0"/>
    <n v="0"/>
    <n v="0"/>
    <n v="0"/>
    <n v="0"/>
    <n v="0"/>
    <n v="0"/>
    <n v="0"/>
    <n v="0"/>
    <x v="0"/>
    <m/>
    <s v="no impacts"/>
    <x v="8"/>
    <s v="no impacts"/>
    <x v="6"/>
    <s v=""/>
  </r>
  <r>
    <s v="Bafounda-IHS"/>
    <s v="OST_150"/>
    <s v="NORD-OUEST"/>
    <s v="IHS"/>
    <s v="Grid-Gen"/>
    <s v="OUEST"/>
    <s v="Bafounda"/>
    <s v="Huawei"/>
    <n v="0"/>
    <n v="0"/>
    <n v="0"/>
    <n v="0"/>
    <n v="0"/>
    <n v="0"/>
    <n v="0"/>
    <n v="0"/>
    <n v="0"/>
    <n v="0"/>
    <n v="0"/>
    <n v="0"/>
    <n v="0"/>
    <n v="0"/>
    <x v="0"/>
    <m/>
    <s v="no impacts"/>
    <x v="8"/>
    <s v="no impacts"/>
    <x v="6"/>
    <s v=""/>
  </r>
  <r>
    <s v="Bameka-IHS"/>
    <s v="OST_162"/>
    <s v="OUEST"/>
    <s v="IHS"/>
    <s v="Grid-Gen"/>
    <s v="OUEST"/>
    <s v="Bameka"/>
    <s v="Huawei"/>
    <n v="0"/>
    <n v="0"/>
    <n v="0"/>
    <n v="0"/>
    <n v="0"/>
    <n v="0"/>
    <n v="0"/>
    <n v="0"/>
    <n v="0"/>
    <n v="0"/>
    <n v="0"/>
    <n v="0"/>
    <n v="0"/>
    <n v="0"/>
    <x v="0"/>
    <m/>
    <s v="no impacts"/>
    <x v="8"/>
    <s v="no impacts"/>
    <x v="6"/>
    <s v=""/>
  </r>
  <r>
    <s v="Bamendjou-II"/>
    <s v="OST_298"/>
    <s v="OUEST"/>
    <s v="CAMUSAT"/>
    <s v="Hybrid Solar - S3"/>
    <s v="OUEST"/>
    <s v="Bamendjou"/>
    <s v="Huawei"/>
    <n v="0"/>
    <n v="0"/>
    <n v="0"/>
    <n v="0"/>
    <n v="0"/>
    <n v="0"/>
    <n v="0"/>
    <n v="0"/>
    <n v="0"/>
    <n v="0"/>
    <n v="0"/>
    <n v="0"/>
    <n v="0"/>
    <n v="0"/>
    <x v="0"/>
    <m/>
    <s v="no impacts"/>
    <x v="8"/>
    <s v="no impacts"/>
    <x v="6"/>
    <s v=""/>
  </r>
  <r>
    <s v="Foumban-Kounga"/>
    <s v="OST_028"/>
    <s v="OUEST"/>
    <s v="IHS"/>
    <s v="Grid-Gen"/>
    <s v="OUEST"/>
    <s v="Foumban"/>
    <s v="Huawei"/>
    <n v="0"/>
    <n v="0"/>
    <n v="0"/>
    <n v="0"/>
    <n v="0"/>
    <n v="0"/>
    <n v="0"/>
    <n v="0"/>
    <n v="0"/>
    <n v="0"/>
    <n v="0"/>
    <n v="0"/>
    <n v="0"/>
    <n v="0"/>
    <x v="0"/>
    <m/>
    <s v="no impacts"/>
    <x v="8"/>
    <s v="no impacts"/>
    <x v="6"/>
    <s v=""/>
  </r>
  <r>
    <s v="Bakassi"/>
    <s v="SUO_018"/>
    <s v="SUD-OUEST"/>
    <s v="IHS"/>
    <s v="Solar-Gen"/>
    <s v="SUD-OUEST"/>
    <s v="Bakassi"/>
    <s v="Huawei"/>
    <n v="0"/>
    <n v="0"/>
    <n v="0"/>
    <n v="0"/>
    <n v="0"/>
    <n v="0"/>
    <n v="0"/>
    <n v="0"/>
    <n v="0"/>
    <n v="0"/>
    <n v="0"/>
    <n v="0"/>
    <n v="0"/>
    <n v="0"/>
    <x v="0"/>
    <m/>
    <s v="no impacts"/>
    <x v="8"/>
    <s v="no impacts"/>
    <x v="6"/>
    <s v=""/>
  </r>
  <r>
    <s v="Mundemba"/>
    <s v="SUO_020"/>
    <s v="SUD-OUEST"/>
    <s v="IHS"/>
    <s v="Hybrid-Gen"/>
    <s v="SUD-OUEST"/>
    <s v="Mundemba"/>
    <s v="NOKIA"/>
    <n v="0"/>
    <n v="0"/>
    <n v="0"/>
    <n v="0"/>
    <n v="0"/>
    <n v="0"/>
    <n v="0"/>
    <n v="0"/>
    <n v="0"/>
    <n v="0"/>
    <n v="0"/>
    <n v="0"/>
    <n v="0"/>
    <n v="0"/>
    <x v="2"/>
    <m/>
    <s v="no impacts"/>
    <x v="8"/>
    <s v="no impacts"/>
    <x v="6"/>
    <s v=""/>
  </r>
  <r>
    <s v="Tinto"/>
    <s v="SUO_040"/>
    <s v="SUD-OUEST"/>
    <s v="IHS"/>
    <s v="Gen Only"/>
    <s v="SUD-OUEST"/>
    <s v="Tinto"/>
    <s v="Huawei"/>
    <n v="0"/>
    <n v="0"/>
    <n v="0"/>
    <n v="0"/>
    <n v="0"/>
    <n v="0"/>
    <n v="0"/>
    <n v="0"/>
    <n v="0"/>
    <n v="0"/>
    <n v="0"/>
    <n v="0"/>
    <n v="0"/>
    <n v="0"/>
    <x v="2"/>
    <m/>
    <s v="no impacts"/>
    <x v="8"/>
    <s v="no impacts"/>
    <x v="6"/>
    <s v=""/>
  </r>
  <r>
    <s v="Nguti"/>
    <s v="SUO_022"/>
    <s v="SUD-OUEST"/>
    <s v="CAMUSAT"/>
    <s v="HGB"/>
    <s v="SUD-OUEST"/>
    <s v="Nguti"/>
    <s v="NOKIA"/>
    <n v="0"/>
    <n v="0"/>
    <n v="0"/>
    <n v="0"/>
    <n v="0"/>
    <n v="0"/>
    <n v="0"/>
    <n v="0"/>
    <n v="0"/>
    <n v="0"/>
    <n v="0"/>
    <n v="0"/>
    <n v="0"/>
    <n v="0"/>
    <x v="2"/>
    <m/>
    <s v="no impacts"/>
    <x v="8"/>
    <s v="no impacts"/>
    <x v="6"/>
    <s v=""/>
  </r>
  <r>
    <s v="Ashum-MTN"/>
    <s v="SUO_089"/>
    <s v="SUD-OUEST"/>
    <s v="IHS"/>
    <s v="Gen Only"/>
    <s v="SUD-OUEST"/>
    <s v="Ashum"/>
    <s v="Huawei"/>
    <n v="0"/>
    <n v="0"/>
    <n v="0"/>
    <n v="0"/>
    <n v="0"/>
    <n v="0"/>
    <n v="0"/>
    <n v="0"/>
    <n v="0"/>
    <n v="0"/>
    <n v="0"/>
    <n v="0"/>
    <n v="0"/>
    <n v="0"/>
    <x v="0"/>
    <m/>
    <s v="no impacts"/>
    <x v="8"/>
    <s v="no impacts"/>
    <x v="6"/>
    <s v="(04/22/2026 hourly IHS):-Gerald is managing with level 0, ETA asap"/>
  </r>
  <r>
    <s v="Konye"/>
    <s v="SUO_032"/>
    <s v="SUD-OUEST"/>
    <s v="IHS"/>
    <s v="Hybrid-Gen"/>
    <s v="SUD-OUEST"/>
    <s v="Konye"/>
    <s v="NOKIA"/>
    <n v="0"/>
    <n v="0"/>
    <n v="0"/>
    <n v="0"/>
    <n v="0"/>
    <n v="0"/>
    <n v="0"/>
    <n v="0"/>
    <n v="0"/>
    <n v="0"/>
    <n v="0"/>
    <n v="0"/>
    <n v="0"/>
    <n v="0"/>
    <x v="2"/>
    <m/>
    <s v="no impacts"/>
    <x v="8"/>
    <s v="no impacts"/>
    <x v="6"/>
    <s v=""/>
  </r>
  <r>
    <s v="Kurume"/>
    <s v="SUO_034"/>
    <s v="SUD-OUEST"/>
    <s v="CAMUSAT"/>
    <e v="#N/A"/>
    <s v="SUD-OUEST"/>
    <s v="Kurume"/>
    <s v="NOKIA"/>
    <n v="0"/>
    <n v="0"/>
    <n v="0"/>
    <n v="0"/>
    <n v="0"/>
    <n v="0"/>
    <n v="0"/>
    <n v="0"/>
    <n v="0"/>
    <n v="0"/>
    <n v="0"/>
    <n v="0"/>
    <n v="0"/>
    <n v="0"/>
    <x v="2"/>
    <m/>
    <s v="no impacts"/>
    <x v="8"/>
    <s v="no impacts"/>
    <x v="6"/>
    <s v=""/>
  </r>
  <r>
    <s v="Mbakwa-Supe-MTN"/>
    <s v="SUO_049"/>
    <s v="SUD-OUEST"/>
    <s v="IHS"/>
    <s v="Vandalized"/>
    <s v="SUD-OUEST"/>
    <s v="Mbakwa"/>
    <s v="Huawei"/>
    <n v="0"/>
    <n v="0"/>
    <n v="0"/>
    <n v="0"/>
    <n v="0"/>
    <n v="0"/>
    <n v="0"/>
    <n v="0"/>
    <n v="0"/>
    <n v="0"/>
    <n v="0"/>
    <n v="0"/>
    <n v="0"/>
    <n v="0"/>
    <x v="1"/>
    <m/>
    <s v="Exclu"/>
    <x v="2"/>
    <s v="EXCLU"/>
    <x v="2"/>
    <s v=""/>
  </r>
  <r>
    <s v="Ekona-MTN"/>
    <s v="SUO_087"/>
    <s v="SUD-OUEST"/>
    <s v="IHS"/>
    <s v="Vandalized"/>
    <s v="SUD-OUEST"/>
    <s v="Ekona"/>
    <s v="NOKIA"/>
    <n v="0"/>
    <n v="0"/>
    <n v="0"/>
    <n v="0"/>
    <n v="0"/>
    <n v="0"/>
    <n v="0"/>
    <n v="0"/>
    <n v="0"/>
    <n v="0"/>
    <n v="0"/>
    <n v="0"/>
    <n v="0"/>
    <n v="0"/>
    <x v="2"/>
    <m/>
    <s v="no impacts"/>
    <x v="8"/>
    <s v="no impacts"/>
    <x v="6"/>
    <s v=""/>
  </r>
  <r>
    <s v="Botatango-MTN"/>
    <s v="CTR_223"/>
    <s v="CENTRE"/>
    <s v="IHS"/>
    <s v="Solar-Gen"/>
    <s v="CENTRE"/>
    <s v="Botatango"/>
    <s v="ZTE"/>
    <n v="0"/>
    <n v="0"/>
    <n v="0"/>
    <n v="0"/>
    <n v="0"/>
    <n v="0"/>
    <n v="0"/>
    <n v="0"/>
    <n v="0"/>
    <n v="0"/>
    <n v="0"/>
    <n v="0"/>
    <n v="0"/>
    <n v="0"/>
    <x v="0"/>
    <m/>
    <s v="no impacts"/>
    <x v="8"/>
    <s v="no impacts"/>
    <x v="6"/>
    <s v=""/>
  </r>
  <r>
    <s v="Munyengue-Trouble-IHS"/>
    <s v="SUO_098"/>
    <s v="SUD-OUEST"/>
    <s v="IHS"/>
    <s v="Gen Only"/>
    <s v="SUD-OUEST"/>
    <s v="Muyengue"/>
    <s v="NOKIA"/>
    <n v="0"/>
    <n v="0"/>
    <n v="0"/>
    <n v="0"/>
    <n v="0"/>
    <n v="0"/>
    <n v="0"/>
    <n v="0"/>
    <n v="0"/>
    <n v="0"/>
    <n v="0"/>
    <n v="0"/>
    <n v="0"/>
    <n v="0"/>
    <x v="2"/>
    <m/>
    <s v="no impacts"/>
    <x v="8"/>
    <s v="no impacts"/>
    <x v="6"/>
    <s v=""/>
  </r>
  <r>
    <s v="Muyengue-II-IHS"/>
    <s v="SUO_026"/>
    <s v="SUD-OUEST"/>
    <s v="IHS"/>
    <s v="Grid-Gen"/>
    <s v="SUD-OUEST"/>
    <s v="Muyengue"/>
    <s v="NOKIA"/>
    <n v="0"/>
    <n v="0"/>
    <n v="0"/>
    <n v="0"/>
    <n v="0"/>
    <n v="0"/>
    <n v="0"/>
    <n v="0"/>
    <n v="0"/>
    <n v="0"/>
    <n v="0"/>
    <n v="0"/>
    <n v="0"/>
    <n v="0"/>
    <x v="2"/>
    <m/>
    <s v="no impacts"/>
    <x v="8"/>
    <s v="no impacts"/>
    <x v="6"/>
    <s v=""/>
  </r>
  <r>
    <s v="Babensi-IHS"/>
    <s v="SUO_099"/>
    <s v="SUD-OUEST"/>
    <s v="IHS"/>
    <s v="Gen Only"/>
    <s v="SUD-OUEST"/>
    <s v="Babensi"/>
    <s v="NOKIA"/>
    <n v="0"/>
    <n v="0"/>
    <n v="0"/>
    <n v="0"/>
    <n v="0"/>
    <n v="0"/>
    <n v="0"/>
    <n v="0"/>
    <n v="0"/>
    <n v="0"/>
    <n v="0"/>
    <n v="0"/>
    <n v="0"/>
    <n v="0"/>
    <x v="2"/>
    <m/>
    <s v="no impacts"/>
    <x v="8"/>
    <s v="no impacts"/>
    <x v="6"/>
    <s v=""/>
  </r>
  <r>
    <s v="Ekona-II-IHS"/>
    <s v="SUO_128"/>
    <s v="SUD-OUEST"/>
    <s v="IHS"/>
    <s v="Vandalized"/>
    <s v="SUD-OUEST"/>
    <s v="Ekona"/>
    <s v="NOKIA"/>
    <n v="0"/>
    <n v="0"/>
    <n v="0"/>
    <n v="0"/>
    <n v="0"/>
    <n v="0"/>
    <n v="0"/>
    <n v="0"/>
    <n v="0"/>
    <n v="0"/>
    <n v="0"/>
    <n v="0"/>
    <n v="0"/>
    <n v="0"/>
    <x v="2"/>
    <m/>
    <s v="no impacts"/>
    <x v="8"/>
    <s v="no impacts"/>
    <x v="6"/>
    <s v=""/>
  </r>
  <r>
    <s v="Akwaya-IHS"/>
    <s v="SUO_092"/>
    <s v="SUD-OUEST"/>
    <s v="IHS"/>
    <s v="Solar-Gen"/>
    <s v="SUD-OUEST"/>
    <s v="Akwaya"/>
    <s v="NOKIA"/>
    <n v="0"/>
    <n v="0"/>
    <n v="0"/>
    <n v="0"/>
    <n v="0"/>
    <n v="0"/>
    <n v="0"/>
    <n v="0"/>
    <n v="0"/>
    <n v="0"/>
    <n v="0"/>
    <n v="0"/>
    <n v="0"/>
    <n v="0"/>
    <x v="2"/>
    <m/>
    <s v="no impacts"/>
    <x v="8"/>
    <s v="no impacts"/>
    <x v="6"/>
    <s v=""/>
  </r>
  <r>
    <s v="Njikwa-Town-IHS"/>
    <s v="NRO_022"/>
    <s v="NORD-OUEST"/>
    <m/>
    <m/>
    <s v="NORD-OUEST"/>
    <s v="Njikwa"/>
    <s v="NOKIA"/>
    <n v="0"/>
    <n v="0"/>
    <n v="0"/>
    <n v="0"/>
    <n v="0"/>
    <n v="0"/>
    <n v="0"/>
    <n v="0"/>
    <n v="0"/>
    <n v="0"/>
    <n v="0"/>
    <n v="0"/>
    <n v="0"/>
    <n v="0"/>
    <x v="2"/>
    <m/>
    <s v="no impacts"/>
    <x v="8"/>
    <s v="no impacts"/>
    <x v="6"/>
    <s v=""/>
  </r>
  <r>
    <s v="Bova-Bokombo-IHS"/>
    <s v="SUO_025"/>
    <s v="SUD-OUEST"/>
    <s v="IHS"/>
    <s v="Gen Only"/>
    <s v="SUD-OUEST"/>
    <s v="Bova-Bokombo"/>
    <s v="NOKIA"/>
    <n v="0"/>
    <n v="0"/>
    <n v="0"/>
    <n v="0"/>
    <n v="0"/>
    <n v="0"/>
    <n v="0"/>
    <n v="0"/>
    <n v="0"/>
    <n v="0"/>
    <n v="0"/>
    <n v="0"/>
    <n v="0"/>
    <n v="0"/>
    <x v="2"/>
    <m/>
    <s v="no impacts"/>
    <x v="8"/>
    <s v="no impacts"/>
    <x v="6"/>
    <s v=""/>
  </r>
  <r>
    <s v="Abuenshie"/>
    <s v="NRO_045"/>
    <s v="NORD-OUEST"/>
    <s v="IHS"/>
    <s v="Vandalized"/>
    <s v="NORD-OUEST"/>
    <s v="Abuenshie"/>
    <s v="NOKIA"/>
    <n v="0"/>
    <n v="0"/>
    <n v="0"/>
    <n v="0"/>
    <n v="0"/>
    <n v="0"/>
    <n v="0"/>
    <n v="0"/>
    <n v="0"/>
    <n v="0"/>
    <n v="0"/>
    <n v="0"/>
    <n v="0"/>
    <n v="0"/>
    <x v="2"/>
    <m/>
    <s v="no impacts"/>
    <x v="8"/>
    <s v="no impacts"/>
    <x v="6"/>
    <s v=""/>
  </r>
  <r>
    <s v="Tugi"/>
    <s v="NRO_076"/>
    <s v="NORD-OUEST"/>
    <m/>
    <m/>
    <s v="NORD-OUEST"/>
    <s v="Tugi"/>
    <s v="NOKIA"/>
    <n v="0"/>
    <n v="0"/>
    <n v="0"/>
    <n v="0"/>
    <n v="0"/>
    <n v="0"/>
    <n v="0"/>
    <n v="0"/>
    <n v="0"/>
    <n v="0"/>
    <n v="0"/>
    <n v="0"/>
    <n v="0"/>
    <n v="0"/>
    <x v="2"/>
    <m/>
    <s v="no impacts"/>
    <x v="8"/>
    <s v="no impacts"/>
    <x v="6"/>
    <s v=""/>
  </r>
  <r>
    <s v="Jikejem"/>
    <s v="NRO_071"/>
    <s v="NORD-OUEST"/>
    <s v="IHS"/>
    <s v="Hybrid-Gen"/>
    <s v="NORD-OUEST"/>
    <s v="Jikejem"/>
    <s v="NOKIA"/>
    <n v="0"/>
    <n v="0"/>
    <n v="0"/>
    <n v="0"/>
    <n v="0"/>
    <n v="0"/>
    <n v="0"/>
    <n v="0"/>
    <n v="0"/>
    <n v="0"/>
    <n v="0"/>
    <n v="0"/>
    <n v="0"/>
    <n v="0"/>
    <x v="2"/>
    <m/>
    <s v="no impacts"/>
    <x v="8"/>
    <s v="no impacts"/>
    <x v="6"/>
    <s v=""/>
  </r>
  <r>
    <s v="Bai-Kuke-IHS"/>
    <s v="SUO_153"/>
    <s v="SUD-OUEST"/>
    <s v="IHS"/>
    <s v="Vandalized"/>
    <s v="SUD-OUEST"/>
    <s v="Bai-Kuke"/>
    <s v="NOKIA"/>
    <n v="0"/>
    <n v="0"/>
    <n v="0"/>
    <n v="0"/>
    <n v="0"/>
    <n v="0"/>
    <n v="0"/>
    <n v="0"/>
    <n v="0"/>
    <n v="0"/>
    <n v="0"/>
    <n v="0"/>
    <n v="0"/>
    <n v="0"/>
    <x v="2"/>
    <m/>
    <s v="no impacts"/>
    <x v="8"/>
    <s v="no impacts"/>
    <x v="6"/>
    <s v=""/>
  </r>
  <r>
    <s v="Kwaja"/>
    <s v="NRO_096"/>
    <s v="NORD-OUEST"/>
    <s v="IHS"/>
    <s v="Vandalized"/>
    <s v="NORD-OUEST"/>
    <s v="Kwaja"/>
    <s v="NOKIA"/>
    <n v="0"/>
    <n v="0"/>
    <n v="0"/>
    <n v="0"/>
    <n v="0"/>
    <n v="0"/>
    <n v="0"/>
    <n v="0"/>
    <n v="0"/>
    <n v="0"/>
    <n v="0"/>
    <n v="0"/>
    <n v="0"/>
    <n v="0"/>
    <x v="2"/>
    <m/>
    <s v="no impacts"/>
    <x v="8"/>
    <s v="no impacts"/>
    <x v="6"/>
    <s v=""/>
  </r>
  <r>
    <s v="Jikejem-II"/>
    <s v="NRO_111"/>
    <s v="NORD-OUEST"/>
    <m/>
    <m/>
    <s v="NORD-OUEST"/>
    <s v="Jikejem"/>
    <s v="NOKIA"/>
    <n v="0"/>
    <n v="0"/>
    <n v="0"/>
    <n v="0"/>
    <n v="0"/>
    <n v="0"/>
    <n v="0"/>
    <n v="0"/>
    <n v="0"/>
    <n v="0"/>
    <n v="0"/>
    <n v="0"/>
    <n v="0"/>
    <n v="0"/>
    <x v="2"/>
    <m/>
    <s v="no impacts"/>
    <x v="8"/>
    <s v="no impacts"/>
    <x v="6"/>
    <s v=""/>
  </r>
  <r>
    <s v="Gossi-IHS"/>
    <s v="EXN_232"/>
    <s v="EXTREME-NORD"/>
    <s v="CAMUSAT"/>
    <s v="Hybrid Solar - S3"/>
    <s v="EXTREME-NORD"/>
    <s v="Gossi"/>
    <s v="NOKIA"/>
    <n v="0"/>
    <n v="0"/>
    <n v="0"/>
    <n v="0"/>
    <n v="0"/>
    <n v="0"/>
    <n v="0"/>
    <n v="0"/>
    <n v="0"/>
    <n v="0"/>
    <n v="0"/>
    <n v="0"/>
    <n v="0"/>
    <n v="0"/>
    <x v="2"/>
    <m/>
    <s v="no impacts"/>
    <x v="8"/>
    <s v="no impacts"/>
    <x v="6"/>
    <s v=""/>
  </r>
  <r>
    <s v="Boumnyebel"/>
    <s v="CTR_058"/>
    <s v="CENTRE"/>
    <s v="IHS"/>
    <s v="Grid-Gen"/>
    <s v="CENTRE"/>
    <s v="Boumnyebel"/>
    <s v="ZTE"/>
    <n v="0"/>
    <n v="0"/>
    <n v="0"/>
    <n v="0"/>
    <n v="0"/>
    <n v="0"/>
    <n v="0"/>
    <n v="0"/>
    <n v="0"/>
    <n v="0"/>
    <n v="0"/>
    <n v="0"/>
    <n v="0"/>
    <n v="0"/>
    <x v="1"/>
    <m/>
    <s v="Exclu"/>
    <x v="2"/>
    <s v="EXCLU"/>
    <x v="2"/>
    <s v=""/>
  </r>
  <r>
    <s v="Mora"/>
    <s v="EXN_005"/>
    <s v="EXTREME-NORD"/>
    <s v="CAMUSAT"/>
    <s v="Bad Grid + Solar + GE"/>
    <s v="EXTREME-NORD"/>
    <s v="Mora"/>
    <s v="Huawei"/>
    <n v="0"/>
    <n v="0"/>
    <n v="0"/>
    <n v="0"/>
    <n v="0"/>
    <n v="0"/>
    <n v="0"/>
    <n v="0"/>
    <n v="0"/>
    <n v="0"/>
    <n v="0"/>
    <n v="0"/>
    <n v="0"/>
    <n v="0"/>
    <x v="2"/>
    <m/>
    <s v="no impacts"/>
    <x v="8"/>
    <s v="no impacts"/>
    <x v="6"/>
    <s v=""/>
  </r>
  <r>
    <s v="CTR_1054_Z_AKOK-Ndoe-MTN-IHS"/>
    <s v="CTR_1054"/>
    <s v="Yaounde"/>
    <e v="#N/A"/>
    <e v="#N/A"/>
    <s v="CTR"/>
    <s v="Yaoundé"/>
    <s v="ZTE"/>
    <n v="0"/>
    <n v="0"/>
    <n v="0"/>
    <n v="0"/>
    <n v="0"/>
    <n v="0"/>
    <n v="0"/>
    <n v="0"/>
    <n v="0"/>
    <n v="0"/>
    <n v="0"/>
    <n v="0"/>
    <n v="0"/>
    <n v="0"/>
    <x v="0"/>
    <m/>
    <s v="no impacts"/>
    <x v="8"/>
    <s v="no impacts"/>
    <x v="6"/>
    <s v=""/>
  </r>
  <r>
    <s v="CTR_702_Z_Hilton-Indoor-0F"/>
    <s v="CTR_702_indoor_0F"/>
    <s v="Yaounde"/>
    <e v="#N/A"/>
    <e v="#N/A"/>
    <s v="CTR"/>
    <s v="Yaounde"/>
    <s v="ZTE"/>
    <n v="0"/>
    <n v="0"/>
    <n v="0"/>
    <n v="0"/>
    <n v="0"/>
    <n v="0"/>
    <n v="0"/>
    <n v="0"/>
    <n v="0"/>
    <n v="0"/>
    <n v="0"/>
    <n v="0"/>
    <n v="0"/>
    <n v="0"/>
    <x v="0"/>
    <m/>
    <s v="no impacts"/>
    <x v="8"/>
    <s v="no impacts"/>
    <x v="6"/>
    <s v=""/>
  </r>
  <r>
    <s v="CTR_984_Z_Mbalmayo-Ngalan-II"/>
    <s v="CTR_984"/>
    <s v="CENTRE"/>
    <s v="ESCO"/>
    <s v="Hybrid Solar - S1"/>
    <s v="CTR"/>
    <s v="Mbalmayo"/>
    <s v="ZTE"/>
    <n v="0"/>
    <n v="0"/>
    <n v="0"/>
    <n v="0"/>
    <n v="0"/>
    <n v="0"/>
    <n v="0"/>
    <n v="0"/>
    <n v="0"/>
    <n v="0"/>
    <n v="0"/>
    <n v="0"/>
    <n v="0"/>
    <n v="0"/>
    <x v="0"/>
    <m/>
    <s v="no impacts"/>
    <x v="8"/>
    <s v="no impacts"/>
    <x v="6"/>
    <s v=""/>
  </r>
  <r>
    <s v="EST_193_Z_Bertoua-Npoklota-Crf-ENIET"/>
    <s v="EST_193"/>
    <s v="CENTRE"/>
    <s v="ESCO"/>
    <s v="Bad Grid + Solar + GE"/>
    <s v="EST"/>
    <s v="Bertoua"/>
    <s v="ZTE"/>
    <n v="0"/>
    <n v="0"/>
    <n v="0"/>
    <n v="0"/>
    <n v="0"/>
    <n v="0"/>
    <n v="0"/>
    <n v="0"/>
    <n v="0"/>
    <n v="0"/>
    <n v="0"/>
    <n v="0"/>
    <n v="0"/>
    <n v="0"/>
    <x v="0"/>
    <m/>
    <s v="no impacts"/>
    <x v="8"/>
    <s v="no impacts"/>
    <x v="6"/>
    <s v=""/>
  </r>
  <r>
    <s v="EST_205_Z_Mandjou-Sallekere"/>
    <s v="EST_205"/>
    <s v="CENTRE"/>
    <s v="ESCO"/>
    <s v="Hybrid Solar - S1"/>
    <s v="EST"/>
    <s v="Mandjou"/>
    <s v="ZTE"/>
    <n v="0"/>
    <n v="0"/>
    <n v="0"/>
    <n v="0"/>
    <n v="0"/>
    <n v="0"/>
    <n v="0"/>
    <n v="0"/>
    <n v="0"/>
    <n v="0"/>
    <n v="0"/>
    <n v="0"/>
    <n v="0"/>
    <n v="0"/>
    <x v="0"/>
    <m/>
    <s v="no impacts"/>
    <x v="8"/>
    <s v="no impacts"/>
    <x v="6"/>
    <s v=""/>
  </r>
  <r>
    <s v="GBHS-Muyuka"/>
    <s v="SUO_246"/>
    <s v="NORD-OUEST"/>
    <m/>
    <m/>
    <s v="SUD-OUEST"/>
    <s v="Bamenda"/>
    <s v="Huawei"/>
    <n v="0"/>
    <n v="0"/>
    <n v="0"/>
    <n v="0"/>
    <n v="0"/>
    <n v="0"/>
    <n v="0"/>
    <n v="0"/>
    <n v="0"/>
    <n v="0"/>
    <n v="0"/>
    <n v="0"/>
    <n v="0"/>
    <n v="0"/>
    <x v="0"/>
    <m/>
    <s v="no impacts"/>
    <x v="8"/>
    <s v="no impacts"/>
    <x v="6"/>
    <s v=""/>
  </r>
  <r>
    <s v="OST_347_H_Bfsam-Baleng-Lycee"/>
    <s v="OST_347"/>
    <s v=""/>
    <s v="ESCO"/>
    <s v="Hybrid Solar - S1"/>
    <s v="OST"/>
    <s v="Bafoussam"/>
    <s v="Huawei"/>
    <n v="0"/>
    <n v="0"/>
    <n v="0"/>
    <n v="0"/>
    <n v="0"/>
    <n v="0"/>
    <n v="0"/>
    <n v="0"/>
    <n v="0"/>
    <n v="0"/>
    <n v="0"/>
    <n v="0"/>
    <n v="0"/>
    <n v="0"/>
    <x v="0"/>
    <m/>
    <s v="no impacts"/>
    <x v="8"/>
    <s v="no impacts"/>
    <x v="6"/>
    <s v=""/>
  </r>
  <r>
    <s v="OST_364_H_Dschang-Tchouale"/>
    <s v="OST_364"/>
    <s v=""/>
    <s v="ESCO"/>
    <s v="Hybrid Solar - S1"/>
    <s v="OST"/>
    <s v="Dschang"/>
    <s v="Huawei"/>
    <n v="0"/>
    <n v="0"/>
    <n v="0"/>
    <n v="0"/>
    <n v="0"/>
    <n v="0"/>
    <n v="0"/>
    <n v="0"/>
    <n v="0"/>
    <n v="0"/>
    <n v="0"/>
    <n v="0"/>
    <n v="0"/>
    <n v="0"/>
    <x v="0"/>
    <m/>
    <s v="no impacts"/>
    <x v="8"/>
    <s v="no impacts"/>
    <x v="6"/>
    <s v=""/>
  </r>
  <r>
    <s v="Balatchi-IHS"/>
    <s v="NRO_027"/>
    <s v="NORD-OUEST"/>
    <s v="IHS"/>
    <s v="Hybrid-Gen"/>
    <s v="NORD-OUEST"/>
    <s v="Balatchi"/>
    <s v="Huawei"/>
    <n v="0"/>
    <n v="0"/>
    <n v="0"/>
    <n v="0"/>
    <n v="0"/>
    <n v="0"/>
    <n v="0"/>
    <n v="0"/>
    <n v="0"/>
    <n v="0"/>
    <n v="0"/>
    <n v="0"/>
    <n v="0"/>
    <n v="0"/>
    <x v="2"/>
    <m/>
    <s v="no impacts"/>
    <x v="8"/>
    <s v="no impacts"/>
    <x v="6"/>
    <s v=""/>
  </r>
  <r>
    <s v="Foumbot-Mangoum"/>
    <s v="OST_136"/>
    <s v="OUEST"/>
    <s v="IHS"/>
    <s v="Grid-Gen"/>
    <s v="OUEST"/>
    <s v="Foumbot"/>
    <s v="Huawei"/>
    <n v="0"/>
    <n v="0"/>
    <n v="0"/>
    <n v="0"/>
    <n v="0"/>
    <n v="0"/>
    <n v="0"/>
    <n v="0"/>
    <n v="0"/>
    <n v="0"/>
    <n v="0"/>
    <n v="0"/>
    <n v="0"/>
    <n v="0"/>
    <x v="0"/>
    <m/>
    <s v="no impacts"/>
    <x v="8"/>
    <s v="no impacts"/>
    <x v="6"/>
    <s v="04/22/2026 : impacted by OST_005_H_Foumbot, up sans action "/>
  </r>
  <r>
    <s v="Bawa"/>
    <s v="ADM_183"/>
    <s v="ADAMAOUA"/>
    <m/>
    <m/>
    <s v="ADAMAOUA"/>
    <s v="Bawa"/>
    <s v="Huawei"/>
    <n v="0"/>
    <n v="0"/>
    <n v="0"/>
    <n v="0"/>
    <n v="0"/>
    <n v="0"/>
    <n v="0"/>
    <n v="0"/>
    <n v="0"/>
    <n v="0"/>
    <n v="0"/>
    <n v="0"/>
    <n v="0"/>
    <n v="0"/>
    <x v="0"/>
    <m/>
    <s v="no impacts"/>
    <x v="8"/>
    <s v="no impacts"/>
    <x v="6"/>
    <s v=""/>
  </r>
  <r>
    <s v="OZOM-I"/>
    <s v="CTR_743"/>
    <s v="CENTRE"/>
    <s v="CAMUSAT"/>
    <s v="Hybrid Solar - S1"/>
    <s v="CENTRE"/>
    <s v="Ozom"/>
    <s v="ZTE"/>
    <n v="0"/>
    <n v="0"/>
    <n v="0"/>
    <n v="0"/>
    <n v="0"/>
    <n v="0"/>
    <n v="0"/>
    <n v="0"/>
    <n v="0"/>
    <n v="0"/>
    <n v="0"/>
    <n v="0"/>
    <n v="0"/>
    <n v="0"/>
    <x v="0"/>
    <m/>
    <s v="no impacts"/>
    <x v="8"/>
    <s v="no impacts"/>
    <x v="6"/>
    <s v="(04/22/2026 ocm ran 18h): Power status check ongoing"/>
  </r>
  <r>
    <s v="Loum-Nkombi-II-IHS"/>
    <s v="LIT_520"/>
    <s v="LITTORAL"/>
    <s v="IHS"/>
    <s v="Grid-Gen"/>
    <s v="LITTORAL"/>
    <s v="Loum"/>
    <s v="ZTE"/>
    <n v="0"/>
    <n v="0"/>
    <n v="0"/>
    <n v="0"/>
    <n v="0"/>
    <n v="0"/>
    <n v="0"/>
    <n v="0"/>
    <n v="0"/>
    <n v="0"/>
    <n v="0"/>
    <n v="0"/>
    <n v="0"/>
    <n v="0"/>
    <x v="0"/>
    <m/>
    <s v="no impacts"/>
    <x v="8"/>
    <s v="no impacts"/>
    <x v="6"/>
    <s v=""/>
  </r>
  <r>
    <s v="Kumbo-Bangam-IHS"/>
    <s v="NRO_052"/>
    <s v="NORD-OUEST"/>
    <s v="IHS"/>
    <s v="Grid-Gen"/>
    <s v="NORD-OUEST"/>
    <s v="Kumbo-Bangam"/>
    <s v="Huawei"/>
    <n v="0"/>
    <n v="0"/>
    <n v="0"/>
    <n v="0"/>
    <n v="0"/>
    <n v="0"/>
    <n v="0"/>
    <n v="0"/>
    <n v="0"/>
    <n v="0"/>
    <n v="0"/>
    <n v="0"/>
    <n v="0"/>
    <n v="0"/>
    <x v="2"/>
    <m/>
    <s v="IHS GRID ONLY"/>
    <x v="0"/>
    <s v="Coupure ENEO &amp; Baisse de tension"/>
    <x v="0"/>
    <s v="04/22/2026 : impacted by SUO_010_H_Bambili, Probleme d'energie  ||  Action : RCA IHS attendu   || (site up RCA IHS attendu   )"/>
  </r>
  <r>
    <s v="Ndikinimeki-New"/>
    <s v="CTR_544"/>
    <s v="CENTRE"/>
    <m/>
    <m/>
    <s v="CENTRE"/>
    <s v="Ndikinimeki"/>
    <s v="ZTE"/>
    <n v="0"/>
    <n v="0"/>
    <n v="0"/>
    <n v="0"/>
    <n v="0"/>
    <n v="0"/>
    <n v="0"/>
    <n v="0"/>
    <n v="0"/>
    <n v="0"/>
    <n v="0"/>
    <n v="0"/>
    <n v="0"/>
    <n v="0"/>
    <x v="0"/>
    <m/>
    <s v="no impacts"/>
    <x v="8"/>
    <s v="no impacts"/>
    <x v="6"/>
    <s v=""/>
  </r>
  <r>
    <s v="Loum-Camtel"/>
    <s v="LIT_086"/>
    <s v="LITTORAL"/>
    <s v="CAMUSAT"/>
    <s v="Medium Grid + Solar + GE"/>
    <s v="LITTORAL"/>
    <s v="Loum"/>
    <s v="ZTE"/>
    <n v="0"/>
    <n v="0"/>
    <n v="0"/>
    <n v="0"/>
    <n v="0"/>
    <n v="0"/>
    <n v="0"/>
    <n v="0"/>
    <n v="0"/>
    <n v="0"/>
    <n v="0"/>
    <n v="0"/>
    <n v="0"/>
    <n v="0"/>
    <x v="1"/>
    <m/>
    <s v="Exclu"/>
    <x v="2"/>
    <s v="EXCLU"/>
    <x v="2"/>
    <s v=""/>
  </r>
  <r>
    <s v="Fotokol-Town-IHS"/>
    <s v="EXN_259"/>
    <s v="EXTREME-NORD"/>
    <s v="IHS"/>
    <s v="Hybrid-Gen"/>
    <s v="EXTREME-NORD"/>
    <s v="Fotokol"/>
    <s v="Huawei"/>
    <n v="0"/>
    <n v="0"/>
    <n v="0"/>
    <n v="0"/>
    <n v="0"/>
    <n v="0"/>
    <n v="0"/>
    <n v="0"/>
    <n v="0"/>
    <n v="0"/>
    <n v="0"/>
    <n v="0"/>
    <n v="0"/>
    <n v="0"/>
    <x v="2"/>
    <m/>
    <s v="IHS"/>
    <x v="0"/>
    <s v="Defaut GE &amp; Power Cabinet"/>
    <x v="0"/>
    <s v="4/22/2026 : impacted by   EXN_021_N_Goulfey_G   probleme d'energie U = 47V ||  Action : IHS  RCA   En attente "/>
  </r>
  <r>
    <s v="MBIYEH-IHS"/>
    <s v="NRO_150"/>
    <s v="NORD-OUEST"/>
    <s v="IHS"/>
    <m/>
    <s v="NORD-OUEST"/>
    <s v="Ndu"/>
    <s v="Huawei"/>
    <n v="0"/>
    <n v="0"/>
    <n v="0"/>
    <n v="0"/>
    <n v="0"/>
    <n v="0"/>
    <n v="0"/>
    <n v="0"/>
    <n v="0"/>
    <n v="0"/>
    <n v="0"/>
    <n v="0"/>
    <n v="0"/>
    <n v="0"/>
    <x v="2"/>
    <m/>
    <s v="IHS GRID ONLY"/>
    <x v="0"/>
    <s v="Coupure ENEO &amp; Baisse de tension"/>
    <x v="0"/>
    <s v="04/22/2026 : impacted by SUO_010_H_Bambili, Probleme d'energie  ||  Action : RCA IHS attendu   || (site up RCA IHS attendu   )"/>
  </r>
  <r>
    <s v="Madagascar"/>
    <s v="LIT_049"/>
    <s v="Douala"/>
    <s v="IHS"/>
    <s v="Grid-Gen"/>
    <s v="LITTORAL"/>
    <s v="Douala"/>
    <s v="ZTE"/>
    <n v="0"/>
    <n v="0"/>
    <n v="0"/>
    <n v="0"/>
    <n v="0"/>
    <n v="0"/>
    <n v="0"/>
    <n v="0"/>
    <n v="0"/>
    <n v="0"/>
    <n v="0"/>
    <n v="0"/>
    <n v="0"/>
    <n v="0"/>
    <x v="0"/>
    <m/>
    <s v="no impacts"/>
    <x v="8"/>
    <s v="no impacts"/>
    <x v="6"/>
    <s v=""/>
  </r>
  <r>
    <s v="Mamfe"/>
    <s v="SUO_009"/>
    <s v="SUD-OUEST"/>
    <s v="CAMUSAT"/>
    <s v="Bad Grid + GE"/>
    <s v="SUD-OUEST"/>
    <s v="Mamfe"/>
    <s v="NOKIA"/>
    <n v="0"/>
    <n v="0"/>
    <n v="0"/>
    <n v="0"/>
    <n v="0"/>
    <n v="0"/>
    <n v="0"/>
    <n v="0"/>
    <n v="0"/>
    <n v="0"/>
    <n v="0"/>
    <n v="0"/>
    <n v="0"/>
    <n v="0"/>
    <x v="2"/>
    <m/>
    <s v="AKTIVCO"/>
    <x v="0"/>
    <s v="AKTIVCO Defaut GE &amp; Power Cabinet"/>
    <x v="0"/>
    <s v="04/22/2026 : impacted by   Bachuo-Ntai_SUO_030, Fluctuation d'energie || Action RCA IHS attendu..;..;(04/22/2026 ocm ran 18h): Power status check ongoing"/>
  </r>
  <r>
    <s v="Nyabi"/>
    <s v="EST_133"/>
    <s v="CENTRE"/>
    <s v="CAMUSAT"/>
    <s v="HGB"/>
    <s v="EST"/>
    <s v="Nyabi"/>
    <s v="ZTE"/>
    <n v="0"/>
    <n v="0"/>
    <n v="0"/>
    <n v="0"/>
    <n v="0"/>
    <n v="0"/>
    <n v="0"/>
    <n v="0"/>
    <n v="0"/>
    <n v="0"/>
    <n v="0"/>
    <n v="0"/>
    <n v="0"/>
    <n v="0"/>
    <x v="0"/>
    <m/>
    <s v="no impacts"/>
    <x v="8"/>
    <s v="no impacts"/>
    <x v="6"/>
    <s v=""/>
  </r>
  <r>
    <s v="Njombe-SDH-IHS"/>
    <s v="LIT_787"/>
    <s v="LITTORAL"/>
    <m/>
    <m/>
    <s v="LITTORAL"/>
    <s v="Njombe-Penja"/>
    <s v="ZTE"/>
    <n v="0"/>
    <n v="0"/>
    <n v="0"/>
    <n v="0"/>
    <n v="0"/>
    <n v="0"/>
    <n v="0"/>
    <n v="0"/>
    <n v="0"/>
    <n v="0"/>
    <n v="0"/>
    <n v="0"/>
    <n v="0"/>
    <n v="0"/>
    <x v="0"/>
    <m/>
    <s v="no impacts"/>
    <x v="8"/>
    <s v="no impacts"/>
    <x v="6"/>
    <s v=""/>
  </r>
  <r>
    <s v="Fotokol"/>
    <s v="EXN_013"/>
    <s v="EXTREME-NORD"/>
    <s v="IHS"/>
    <s v="Solar-Gen"/>
    <s v="EXTREME-NORD"/>
    <s v="Fotokol"/>
    <s v="NOKIA"/>
    <n v="0"/>
    <n v="0"/>
    <n v="0"/>
    <n v="0"/>
    <n v="0"/>
    <n v="0"/>
    <n v="0"/>
    <n v="0"/>
    <n v="0"/>
    <n v="0"/>
    <n v="0"/>
    <n v="0"/>
    <n v="0"/>
    <n v="0"/>
    <x v="2"/>
    <m/>
    <s v="IHS"/>
    <x v="0"/>
    <s v="Defaut GE &amp; Power Cabinet"/>
    <x v="0"/>
    <s v="4/22/2026 : impacted by   EXN_021_N_Goulfey_G   probleme d'energie U = 47V ||  Action : IHS  RCA   En attente "/>
  </r>
  <r>
    <s v="Bafut-MTN"/>
    <s v="NRO_036"/>
    <s v="NORD-OUEST"/>
    <s v="IHS"/>
    <s v="Grid-Gen"/>
    <s v="NORD-OUEST"/>
    <s v="Bafut"/>
    <s v="Huawei"/>
    <n v="0"/>
    <n v="0"/>
    <n v="0"/>
    <n v="0"/>
    <n v="0"/>
    <n v="0"/>
    <n v="0"/>
    <n v="0"/>
    <n v="0"/>
    <n v="0"/>
    <n v="0"/>
    <n v="0"/>
    <n v="0"/>
    <n v="0"/>
    <x v="2"/>
    <m/>
    <s v="no impacts"/>
    <x v="8"/>
    <s v="no impacts"/>
    <x v="6"/>
    <s v=""/>
  </r>
  <r>
    <s v="Wum"/>
    <s v="NRO_007"/>
    <s v="NORD-OUEST"/>
    <s v="IHS"/>
    <s v="Grid-Gen"/>
    <s v="NORD-OUEST"/>
    <s v="Wum"/>
    <s v="Huawei"/>
    <n v="0"/>
    <n v="0"/>
    <n v="0"/>
    <n v="0"/>
    <n v="0"/>
    <n v="0"/>
    <n v="0"/>
    <n v="0"/>
    <n v="0"/>
    <n v="0"/>
    <n v="0"/>
    <n v="0"/>
    <n v="0"/>
    <n v="0"/>
    <x v="2"/>
    <m/>
    <s v="no impacts"/>
    <x v="8"/>
    <s v="no impacts"/>
    <x v="6"/>
    <s v=""/>
  </r>
  <r>
    <s v="Wum-II-IHS"/>
    <s v="NRO_149"/>
    <s v="NORD-OUEST"/>
    <m/>
    <m/>
    <s v="NORD-OUEST"/>
    <s v="Wum"/>
    <s v="Huawei"/>
    <n v="0"/>
    <n v="0"/>
    <n v="0"/>
    <n v="0"/>
    <n v="0"/>
    <n v="0"/>
    <n v="0"/>
    <n v="0"/>
    <n v="0"/>
    <n v="0"/>
    <n v="0"/>
    <n v="0"/>
    <n v="0"/>
    <n v="0"/>
    <x v="2"/>
    <m/>
    <s v="no impacts"/>
    <x v="8"/>
    <s v="no impacts"/>
    <x v="6"/>
    <s v="(04/22/2026 ocm ran 15h): 22.04.26; UP, BO TRANS analysis ongoing"/>
  </r>
  <r>
    <s v="Gara-Guider-IHS"/>
    <s v="NRD_115"/>
    <s v="NORD"/>
    <s v="IHS"/>
    <s v="Hybrid-Gen"/>
    <s v="NORD"/>
    <s v="Guider"/>
    <s v="Huawei"/>
    <n v="0"/>
    <n v="0"/>
    <n v="0"/>
    <n v="0"/>
    <n v="0"/>
    <n v="0"/>
    <n v="0"/>
    <n v="0"/>
    <n v="0"/>
    <n v="0"/>
    <n v="0"/>
    <n v="0"/>
    <n v="0"/>
    <n v="0"/>
    <x v="0"/>
    <m/>
    <s v="no impacts"/>
    <x v="8"/>
    <s v="no impacts"/>
    <x v="6"/>
    <s v="(04/22/2026 hourly IHS):-FME Maxime is managing with level 0"/>
  </r>
  <r>
    <s v="Njimom-IHS"/>
    <s v="OST_149"/>
    <s v="OUEST"/>
    <s v="IHS"/>
    <s v="Grid-Gen"/>
    <s v="OUEST"/>
    <s v="Njimom"/>
    <s v="Huawei"/>
    <n v="0"/>
    <n v="0"/>
    <n v="0"/>
    <n v="0"/>
    <n v="0"/>
    <n v="0"/>
    <n v="0"/>
    <n v="0"/>
    <n v="0"/>
    <n v="0"/>
    <n v="0"/>
    <n v="0"/>
    <n v="0"/>
    <n v="0"/>
    <x v="0"/>
    <m/>
    <s v="no impacts"/>
    <x v="8"/>
    <s v="no impacts"/>
    <x v="6"/>
    <s v=""/>
  </r>
  <r>
    <s v="Tekele"/>
    <s v="EXN_230"/>
    <s v="EXTREME-NORD"/>
    <s v="CAMUSAT"/>
    <s v="Hybrid Solar - S3"/>
    <s v="EXTREME-NORD"/>
    <s v="Tekele"/>
    <s v="Huawei"/>
    <n v="0"/>
    <n v="0"/>
    <n v="0"/>
    <n v="0"/>
    <n v="0"/>
    <n v="0"/>
    <n v="0"/>
    <n v="0"/>
    <n v="0"/>
    <n v="0"/>
    <n v="0"/>
    <n v="0"/>
    <n v="0"/>
    <n v="0"/>
    <x v="2"/>
    <m/>
    <s v="no impacts"/>
    <x v="8"/>
    <s v="no impacts"/>
    <x v="6"/>
    <s v=""/>
  </r>
  <r>
    <s v="Mozogo"/>
    <s v="EXN_042"/>
    <s v="EXTREME-NORD"/>
    <s v="IHS"/>
    <s v="Solar-Gen"/>
    <s v="EXTREME-NORD"/>
    <s v="Mozogo"/>
    <s v="NOKIA"/>
    <n v="0"/>
    <n v="0"/>
    <n v="0"/>
    <n v="0"/>
    <n v="0"/>
    <n v="0"/>
    <n v="0"/>
    <n v="0"/>
    <n v="0"/>
    <n v="0"/>
    <n v="0"/>
    <n v="0"/>
    <n v="0"/>
    <n v="0"/>
    <x v="2"/>
    <m/>
    <s v="no impacts"/>
    <x v="8"/>
    <s v="no impacts"/>
    <x v="6"/>
    <s v=""/>
  </r>
  <r>
    <s v="Kolofata"/>
    <s v="EXN_104"/>
    <s v="EXTREME-NORD"/>
    <s v="IHS"/>
    <s v="Grid-Hybrid-Gen"/>
    <s v="EXTREME-NORD"/>
    <s v="Kolofata"/>
    <s v="Huawei"/>
    <n v="0"/>
    <n v="0"/>
    <n v="0"/>
    <n v="0"/>
    <n v="0"/>
    <n v="0"/>
    <n v="0"/>
    <n v="0"/>
    <n v="0"/>
    <n v="0"/>
    <n v="0"/>
    <n v="0"/>
    <n v="0"/>
    <n v="0"/>
    <x v="2"/>
    <m/>
    <s v="no impacts"/>
    <x v="8"/>
    <s v="no impacts"/>
    <x v="6"/>
    <s v=""/>
  </r>
  <r>
    <s v="BIBA-MTN"/>
    <s v="CTR_304"/>
    <s v="CENTRE"/>
    <s v="IHS"/>
    <s v="Grid-Gen"/>
    <s v="CENTRE"/>
    <s v="Biba"/>
    <s v="ZTE"/>
    <n v="0"/>
    <n v="0"/>
    <n v="0"/>
    <n v="0"/>
    <n v="0"/>
    <n v="0"/>
    <n v="0"/>
    <n v="0"/>
    <n v="0"/>
    <n v="0"/>
    <n v="0"/>
    <n v="0"/>
    <n v="0"/>
    <n v="0"/>
    <x v="0"/>
    <m/>
    <s v="no impacts"/>
    <x v="8"/>
    <s v="no impacts"/>
    <x v="6"/>
    <s v=""/>
  </r>
  <r>
    <s v="Voirie-Municipale-IHS"/>
    <s v="CTR_632"/>
    <s v="Yaounde"/>
    <s v="IHS"/>
    <s v="Grid-Gen"/>
    <s v="CENTRE"/>
    <s v="Yaounde"/>
    <s v="ZTE"/>
    <n v="0"/>
    <n v="0"/>
    <n v="0"/>
    <n v="0"/>
    <n v="0"/>
    <n v="0"/>
    <n v="0"/>
    <n v="0"/>
    <n v="0"/>
    <n v="0"/>
    <n v="0"/>
    <n v="0"/>
    <n v="0"/>
    <n v="0"/>
    <x v="0"/>
    <m/>
    <s v="no impacts"/>
    <x v="8"/>
    <s v="no impacts"/>
    <x v="6"/>
    <s v=""/>
  </r>
  <r>
    <s v="H-ville"/>
    <s v="CTR_077"/>
    <s v="Yaounde"/>
    <s v="IHS"/>
    <s v="Grid Only"/>
    <s v="CENTRE"/>
    <s v="Yaounde"/>
    <s v="NOKIA"/>
    <n v="0"/>
    <n v="0"/>
    <n v="0"/>
    <n v="0"/>
    <n v="0"/>
    <n v="0"/>
    <n v="0"/>
    <n v="0"/>
    <n v="0"/>
    <n v="0"/>
    <n v="0"/>
    <n v="0"/>
    <n v="0"/>
    <n v="0"/>
    <x v="1"/>
    <m/>
    <s v="Exclu"/>
    <x v="2"/>
    <s v="EXCLU"/>
    <x v="2"/>
    <s v=""/>
  </r>
  <r>
    <s v="Kotto-Logpom"/>
    <s v="LIT_612"/>
    <s v="Douala"/>
    <s v="CAMUSAT"/>
    <s v="Good Grid no GE - 8h"/>
    <s v="LITTORAL"/>
    <s v="Douala"/>
    <s v="ZTE"/>
    <n v="0"/>
    <n v="0"/>
    <n v="0"/>
    <n v="0"/>
    <n v="0"/>
    <n v="0"/>
    <n v="0"/>
    <n v="0"/>
    <n v="0"/>
    <n v="0"/>
    <n v="0"/>
    <n v="0"/>
    <n v="0"/>
    <n v="0"/>
    <x v="1"/>
    <m/>
    <s v="Exclu"/>
    <x v="2"/>
    <s v="EXCLU"/>
    <x v="2"/>
    <s v=""/>
  </r>
  <r>
    <s v="Ngoulmepa-New"/>
    <s v="LIT_523"/>
    <s v=""/>
    <m/>
    <m/>
    <s v="LITTORAL"/>
    <m/>
    <s v="ZTE"/>
    <n v="0"/>
    <n v="0"/>
    <n v="0"/>
    <n v="0"/>
    <n v="0"/>
    <n v="0"/>
    <n v="0"/>
    <n v="0"/>
    <n v="0"/>
    <n v="0"/>
    <n v="0"/>
    <n v="0"/>
    <n v="0"/>
    <n v="0"/>
    <x v="0"/>
    <m/>
    <s v="no impacts"/>
    <x v="8"/>
    <s v="no impacts"/>
    <x v="6"/>
    <s v=""/>
  </r>
  <r>
    <s v="Rond-point"/>
    <s v="LIT_048"/>
    <s v="Douala"/>
    <s v="IHS"/>
    <s v="Grid-Gen"/>
    <s v="LITTORAL"/>
    <s v="Douala"/>
    <s v="ZTE"/>
    <n v="0"/>
    <n v="0"/>
    <n v="0"/>
    <n v="0"/>
    <n v="0"/>
    <n v="0"/>
    <n v="0"/>
    <n v="0"/>
    <n v="0"/>
    <n v="0"/>
    <n v="0"/>
    <n v="0"/>
    <n v="0"/>
    <n v="0"/>
    <x v="0"/>
    <m/>
    <s v="no impacts"/>
    <x v="8"/>
    <s v="no impacts"/>
    <x v="6"/>
    <s v=""/>
  </r>
  <r>
    <s v="Mbouda-CEBEC-MTN"/>
    <s v="OST_313"/>
    <s v="OUEST"/>
    <m/>
    <m/>
    <s v="OUEST"/>
    <s v="Mbouda"/>
    <s v="Huawei"/>
    <n v="0"/>
    <n v="0"/>
    <n v="0"/>
    <n v="0"/>
    <n v="0"/>
    <n v="0"/>
    <n v="0"/>
    <n v="0"/>
    <n v="0"/>
    <n v="0"/>
    <n v="0"/>
    <n v="0"/>
    <n v="0"/>
    <n v="0"/>
    <x v="0"/>
    <m/>
    <s v="no impacts"/>
    <x v="8"/>
    <s v="no impacts"/>
    <x v="6"/>
    <s v=""/>
  </r>
  <r>
    <s v="Ndop"/>
    <s v="NRO_006"/>
    <s v="NORD-OUEST"/>
    <s v="IHS"/>
    <s v="Grid-Hybrid-Gen"/>
    <s v="NORD-OUEST"/>
    <s v="Ndop"/>
    <s v="Huawei"/>
    <n v="0"/>
    <n v="0"/>
    <n v="0"/>
    <n v="0"/>
    <n v="0"/>
    <n v="0"/>
    <n v="0"/>
    <n v="0"/>
    <n v="0"/>
    <n v="0"/>
    <n v="0"/>
    <n v="0"/>
    <n v="0"/>
    <n v="0"/>
    <x v="0"/>
    <m/>
    <s v="IHS GRID ONLY"/>
    <x v="0"/>
    <s v="Coupure ENEO &amp; Baisse de tension"/>
    <x v="0"/>
    <s v="04/22/2026 : impacted by SUO_010_H_Bambili, Probleme d'energie  ||  Action : RCA IHS attendu   || (site up RCA IHS attendu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1F6599-3CD7-49FA-B302-636C07F17C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C17" firstHeaderRow="1" firstDataRow="1" firstDataCol="1" rowPageCount="1" colPageCount="1"/>
  <pivotFields count="29">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2" showAll="0"/>
    <pivotField numFmtId="2" showAll="0"/>
    <pivotField axis="axisPage" showAll="0">
      <items count="4">
        <item x="1"/>
        <item x="2"/>
        <item x="0"/>
        <item t="default"/>
      </items>
    </pivotField>
    <pivotField showAll="0"/>
    <pivotField showAll="0"/>
    <pivotField showAll="0"/>
    <pivotField showAll="0"/>
    <pivotField axis="axisRow" showAll="0">
      <items count="9">
        <item x="5"/>
        <item x="3"/>
        <item x="2"/>
        <item x="6"/>
        <item x="1"/>
        <item x="0"/>
        <item x="7"/>
        <item x="4"/>
        <item t="default"/>
      </items>
    </pivotField>
    <pivotField showAll="0"/>
  </pivotFields>
  <rowFields count="1">
    <field x="27"/>
  </rowFields>
  <rowItems count="9">
    <i>
      <x/>
    </i>
    <i>
      <x v="1"/>
    </i>
    <i>
      <x v="2"/>
    </i>
    <i>
      <x v="3"/>
    </i>
    <i>
      <x v="4"/>
    </i>
    <i>
      <x v="5"/>
    </i>
    <i>
      <x v="6"/>
    </i>
    <i>
      <x v="7"/>
    </i>
    <i t="grand">
      <x/>
    </i>
  </rowItems>
  <colItems count="1">
    <i/>
  </colItems>
  <pageFields count="1">
    <pageField fld="22" hier="-1"/>
  </pageFields>
  <dataFields count="1">
    <dataField name="Sum of NUR 21/04/2026"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37683F-CF36-4663-AAED-AFDFE4049B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17" firstHeaderRow="1" firstDataRow="1" firstDataCol="1" rowPageCount="1" colPageCount="1"/>
  <pivotFields count="29">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showAll="0">
      <items count="4">
        <item x="1"/>
        <item x="2"/>
        <item x="0"/>
        <item t="default"/>
      </items>
    </pivotField>
    <pivotField showAll="0"/>
    <pivotField showAll="0"/>
    <pivotField axis="axisRow" showAll="0">
      <items count="11">
        <item x="7"/>
        <item x="5"/>
        <item x="2"/>
        <item x="8"/>
        <item x="1"/>
        <item x="0"/>
        <item x="6"/>
        <item x="4"/>
        <item x="9"/>
        <item x="3"/>
        <item t="default"/>
      </items>
    </pivotField>
    <pivotField showAll="0"/>
    <pivotField showAll="0"/>
    <pivotField showAll="0"/>
  </pivotFields>
  <rowFields count="1">
    <field x="25"/>
  </rowFields>
  <rowItems count="11">
    <i>
      <x/>
    </i>
    <i>
      <x v="1"/>
    </i>
    <i>
      <x v="2"/>
    </i>
    <i>
      <x v="3"/>
    </i>
    <i>
      <x v="4"/>
    </i>
    <i>
      <x v="5"/>
    </i>
    <i>
      <x v="6"/>
    </i>
    <i>
      <x v="7"/>
    </i>
    <i>
      <x v="8"/>
    </i>
    <i>
      <x v="9"/>
    </i>
    <i t="grand">
      <x/>
    </i>
  </rowItems>
  <colItems count="1">
    <i/>
  </colItems>
  <pageFields count="1">
    <pageField fld="22" hier="-1"/>
  </pageFields>
  <dataFields count="1">
    <dataField name="Sum of NUR 22/04/2026"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B74CC-A56F-43C8-A888-FBBE46B90817}">
  <dimension ref="B4:G17"/>
  <sheetViews>
    <sheetView zoomScale="70" zoomScaleNormal="70" workbookViewId="0">
      <selection activeCell="F4" sqref="F4"/>
    </sheetView>
  </sheetViews>
  <sheetFormatPr defaultRowHeight="14.4" x14ac:dyDescent="0.3"/>
  <cols>
    <col min="1" max="1" width="17.5546875" bestFit="1" customWidth="1"/>
    <col min="2" max="2" width="15.21875" bestFit="1" customWidth="1"/>
    <col min="3" max="3" width="20.77734375" bestFit="1" customWidth="1"/>
    <col min="5" max="6" width="15.77734375" bestFit="1" customWidth="1"/>
    <col min="7" max="7" width="20.77734375" bestFit="1" customWidth="1"/>
    <col min="8" max="8" width="17.5546875" bestFit="1" customWidth="1"/>
    <col min="9" max="9" width="20.77734375" bestFit="1" customWidth="1"/>
  </cols>
  <sheetData>
    <row r="4" spans="2:7" x14ac:dyDescent="0.3">
      <c r="F4" s="53" t="s">
        <v>5366</v>
      </c>
      <c r="G4" t="s">
        <v>5806</v>
      </c>
    </row>
    <row r="6" spans="2:7" x14ac:dyDescent="0.3">
      <c r="B6" s="53" t="s">
        <v>5366</v>
      </c>
      <c r="C6" t="s">
        <v>5806</v>
      </c>
      <c r="F6" s="53" t="s">
        <v>5380</v>
      </c>
      <c r="G6" t="s">
        <v>5808</v>
      </c>
    </row>
    <row r="7" spans="2:7" x14ac:dyDescent="0.3">
      <c r="F7" s="54" t="s">
        <v>25</v>
      </c>
      <c r="G7" s="52">
        <v>50.441198266896187</v>
      </c>
    </row>
    <row r="8" spans="2:7" x14ac:dyDescent="0.3">
      <c r="B8" s="53" t="s">
        <v>5380</v>
      </c>
      <c r="C8" t="s">
        <v>5544</v>
      </c>
      <c r="F8" s="54" t="s">
        <v>5320</v>
      </c>
      <c r="G8" s="52">
        <v>18.491409199476074</v>
      </c>
    </row>
    <row r="9" spans="2:7" x14ac:dyDescent="0.3">
      <c r="B9" s="54" t="s">
        <v>25</v>
      </c>
      <c r="C9" s="52">
        <v>45.655009857892345</v>
      </c>
      <c r="F9" s="54" t="s">
        <v>5333</v>
      </c>
      <c r="G9" s="52">
        <v>200.88829222720361</v>
      </c>
    </row>
    <row r="10" spans="2:7" x14ac:dyDescent="0.3">
      <c r="B10" s="54" t="s">
        <v>5315</v>
      </c>
      <c r="C10" s="52">
        <v>342.3573844832132</v>
      </c>
      <c r="F10" s="54" t="s">
        <v>5800</v>
      </c>
      <c r="G10" s="52">
        <v>48.016385887745848</v>
      </c>
    </row>
    <row r="11" spans="2:7" x14ac:dyDescent="0.3">
      <c r="B11" s="54" t="s">
        <v>5333</v>
      </c>
      <c r="C11" s="52">
        <v>191.61879217186748</v>
      </c>
      <c r="F11" s="54" t="s">
        <v>5343</v>
      </c>
      <c r="G11" s="52">
        <v>528.7043439457085</v>
      </c>
    </row>
    <row r="12" spans="2:7" x14ac:dyDescent="0.3">
      <c r="B12" s="54" t="s">
        <v>5800</v>
      </c>
      <c r="C12" s="52">
        <v>663.56424246456095</v>
      </c>
      <c r="F12" s="54" t="s">
        <v>5323</v>
      </c>
      <c r="G12" s="52">
        <v>1364.3467307111866</v>
      </c>
    </row>
    <row r="13" spans="2:7" x14ac:dyDescent="0.3">
      <c r="B13" s="54" t="s">
        <v>5343</v>
      </c>
      <c r="C13" s="52">
        <v>489.83059910268645</v>
      </c>
      <c r="F13" s="54" t="s">
        <v>5318</v>
      </c>
      <c r="G13" s="52">
        <v>169.84373576960559</v>
      </c>
    </row>
    <row r="14" spans="2:7" x14ac:dyDescent="0.3">
      <c r="B14" s="54" t="s">
        <v>5321</v>
      </c>
      <c r="C14" s="52">
        <v>855.67350719862918</v>
      </c>
      <c r="F14" s="54" t="s">
        <v>5335</v>
      </c>
      <c r="G14" s="52">
        <v>151.59936501541014</v>
      </c>
    </row>
    <row r="15" spans="2:7" x14ac:dyDescent="0.3">
      <c r="B15" s="54" t="s">
        <v>5807</v>
      </c>
      <c r="C15" s="52">
        <v>0</v>
      </c>
      <c r="F15" s="54" t="s">
        <v>5339</v>
      </c>
      <c r="G15" s="52">
        <v>0</v>
      </c>
    </row>
    <row r="16" spans="2:7" x14ac:dyDescent="0.3">
      <c r="B16" s="54" t="s">
        <v>5335</v>
      </c>
      <c r="C16" s="52">
        <v>132.50798883564707</v>
      </c>
      <c r="F16" s="54" t="s">
        <v>5314</v>
      </c>
      <c r="G16" s="52">
        <v>202.77058157369481</v>
      </c>
    </row>
    <row r="17" spans="2:7" x14ac:dyDescent="0.3">
      <c r="B17" s="54" t="s">
        <v>5381</v>
      </c>
      <c r="C17" s="52">
        <v>2721.2075241144967</v>
      </c>
      <c r="F17" s="54" t="s">
        <v>5381</v>
      </c>
      <c r="G17" s="52">
        <v>2735.1020425969273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FBB2-7BAF-43D8-9928-8FD44D1134D4}">
  <sheetPr filterMode="1"/>
  <dimension ref="A1:BE2404"/>
  <sheetViews>
    <sheetView tabSelected="1" topLeftCell="AB1" zoomScale="85" zoomScaleNormal="85" workbookViewId="0">
      <selection activeCell="AE739" sqref="AE739"/>
    </sheetView>
  </sheetViews>
  <sheetFormatPr defaultRowHeight="14.4" x14ac:dyDescent="0.3"/>
  <cols>
    <col min="1" max="1" width="19" style="105" bestFit="1" customWidth="1"/>
    <col min="2" max="2" width="12.33203125" style="105" bestFit="1" customWidth="1"/>
    <col min="3" max="3" width="13.21875" style="105" bestFit="1" customWidth="1"/>
    <col min="4" max="4" width="10.44140625" style="105" bestFit="1" customWidth="1"/>
    <col min="5" max="5" width="12.5546875" style="105" bestFit="1" customWidth="1"/>
    <col min="6" max="6" width="10.88671875" style="105" bestFit="1" customWidth="1"/>
    <col min="7" max="7" width="8.5546875" style="105" bestFit="1" customWidth="1"/>
    <col min="8" max="8" width="13.88671875" style="105" customWidth="1"/>
    <col min="9" max="11" width="12.33203125" style="105" bestFit="1" customWidth="1"/>
    <col min="12" max="12" width="13.21875" style="105" bestFit="1" customWidth="1"/>
    <col min="13" max="15" width="12.33203125" style="105" bestFit="1" customWidth="1"/>
    <col min="16" max="16" width="13.88671875" style="111" bestFit="1" customWidth="1"/>
    <col min="17" max="17" width="14.21875" style="105" bestFit="1" customWidth="1"/>
    <col min="18" max="18" width="20.21875" style="105" bestFit="1" customWidth="1"/>
    <col min="19" max="19" width="24.109375" style="105" hidden="1" customWidth="1"/>
    <col min="20" max="20" width="12.6640625" style="105" hidden="1" customWidth="1"/>
    <col min="21" max="21" width="10" style="105" hidden="1" customWidth="1"/>
    <col min="22" max="22" width="15.109375" style="105" hidden="1" customWidth="1"/>
    <col min="23" max="23" width="27.44140625" style="110" bestFit="1" customWidth="1"/>
    <col min="24" max="24" width="41.6640625" style="110" customWidth="1"/>
    <col min="25" max="25" width="8.6640625" style="110" bestFit="1" customWidth="1"/>
    <col min="26" max="26" width="10.44140625" style="110" bestFit="1" customWidth="1"/>
    <col min="27" max="27" width="10.21875" style="110" bestFit="1" customWidth="1"/>
    <col min="28" max="28" width="73.5546875" style="110" customWidth="1"/>
    <col min="29" max="29" width="18.5546875" style="105" customWidth="1"/>
    <col min="30" max="30" width="20" style="105" customWidth="1"/>
    <col min="31" max="31" width="24.5546875" style="105" customWidth="1"/>
    <col min="32" max="32" width="29.88671875" style="105" customWidth="1"/>
    <col min="33" max="33" width="24.33203125" style="105" customWidth="1"/>
    <col min="34" max="34" width="22.6640625" style="11" customWidth="1"/>
    <col min="35" max="35" width="25.6640625" style="105" customWidth="1"/>
    <col min="36" max="37" width="26.5546875" style="105" customWidth="1"/>
    <col min="38" max="38" width="25.5546875" style="105" customWidth="1"/>
    <col min="39" max="40" width="26.44140625" style="105" customWidth="1"/>
    <col min="41" max="41" width="25.5546875" style="105" customWidth="1"/>
    <col min="42" max="42" width="26.44140625" style="105" customWidth="1"/>
    <col min="43" max="43" width="24.5546875" style="105" customWidth="1"/>
    <col min="44" max="46" width="24.88671875" style="105" customWidth="1"/>
    <col min="47" max="47" width="18.6640625" style="105" customWidth="1"/>
    <col min="48" max="48" width="35.88671875" style="105" customWidth="1"/>
    <col min="49" max="49" width="20.77734375" style="105" customWidth="1"/>
    <col min="50" max="50" width="18.109375" style="105" customWidth="1"/>
    <col min="51" max="51" width="20.21875" style="105" customWidth="1"/>
    <col min="52" max="56" width="8.88671875" style="105" customWidth="1"/>
    <col min="57" max="16384" width="8.88671875" style="105"/>
  </cols>
  <sheetData>
    <row r="1" spans="1:57" s="100" customFormat="1" ht="18" customHeight="1" x14ac:dyDescent="0.3">
      <c r="A1" s="29" t="s">
        <v>0</v>
      </c>
      <c r="B1" s="29" t="s">
        <v>1</v>
      </c>
      <c r="C1" s="29" t="s">
        <v>5364</v>
      </c>
      <c r="D1" s="29" t="s">
        <v>2</v>
      </c>
      <c r="E1" s="29" t="s">
        <v>5406</v>
      </c>
      <c r="F1" s="29" t="s">
        <v>3</v>
      </c>
      <c r="G1" s="29" t="s">
        <v>4</v>
      </c>
      <c r="H1" s="29" t="s">
        <v>6854</v>
      </c>
      <c r="I1" s="29" t="s">
        <v>6545</v>
      </c>
      <c r="J1" s="29" t="s">
        <v>6546</v>
      </c>
      <c r="K1" s="29" t="s">
        <v>6547</v>
      </c>
      <c r="L1" s="29" t="s">
        <v>6548</v>
      </c>
      <c r="M1" s="29" t="s">
        <v>6549</v>
      </c>
      <c r="N1" s="29" t="s">
        <v>6550</v>
      </c>
      <c r="O1" s="29" t="s">
        <v>6551</v>
      </c>
      <c r="P1" s="29" t="s">
        <v>6553</v>
      </c>
      <c r="Q1" s="29" t="s">
        <v>5366</v>
      </c>
      <c r="R1" s="29" t="s">
        <v>5417</v>
      </c>
      <c r="S1" s="15" t="s">
        <v>7</v>
      </c>
      <c r="T1" s="15" t="s">
        <v>8</v>
      </c>
      <c r="U1" s="95" t="s">
        <v>6</v>
      </c>
      <c r="V1" s="15" t="s">
        <v>5</v>
      </c>
      <c r="W1" s="101" t="s">
        <v>6556</v>
      </c>
      <c r="X1" s="101" t="s">
        <v>5728</v>
      </c>
      <c r="Y1" s="101" t="s">
        <v>6557</v>
      </c>
      <c r="Z1" s="101" t="s">
        <v>2</v>
      </c>
      <c r="AA1" s="101" t="s">
        <v>6558</v>
      </c>
      <c r="AB1" s="96" t="s">
        <v>6544</v>
      </c>
      <c r="AC1" s="97" t="s">
        <v>6684</v>
      </c>
      <c r="AD1" s="97" t="s">
        <v>6685</v>
      </c>
      <c r="AE1" s="30" t="s">
        <v>6686</v>
      </c>
      <c r="AF1" s="30" t="s">
        <v>6682</v>
      </c>
      <c r="AG1" s="30" t="s">
        <v>6683</v>
      </c>
      <c r="AH1" s="30" t="s">
        <v>6689</v>
      </c>
      <c r="AI1" s="31" t="s">
        <v>5809</v>
      </c>
      <c r="AJ1" s="31" t="s">
        <v>5810</v>
      </c>
      <c r="AK1" s="31" t="s">
        <v>5811</v>
      </c>
      <c r="AL1" s="32" t="s">
        <v>5812</v>
      </c>
      <c r="AM1" s="32" t="s">
        <v>5813</v>
      </c>
      <c r="AN1" s="32" t="s">
        <v>5814</v>
      </c>
      <c r="AO1" s="33" t="s">
        <v>5815</v>
      </c>
      <c r="AP1" s="33" t="s">
        <v>5816</v>
      </c>
      <c r="AQ1" s="33" t="s">
        <v>5817</v>
      </c>
      <c r="AR1" s="34" t="s">
        <v>5818</v>
      </c>
      <c r="AS1" s="34" t="s">
        <v>5819</v>
      </c>
      <c r="AT1" s="34" t="s">
        <v>5820</v>
      </c>
      <c r="AU1" s="32" t="s">
        <v>6423</v>
      </c>
      <c r="AV1" s="98" t="s">
        <v>6424</v>
      </c>
      <c r="AW1" s="99" t="s">
        <v>5421</v>
      </c>
      <c r="AX1" s="99" t="s">
        <v>5424</v>
      </c>
      <c r="AY1" s="99" t="s">
        <v>5425</v>
      </c>
      <c r="AZ1" s="100" t="s">
        <v>6855</v>
      </c>
      <c r="BA1" s="100" t="s">
        <v>6873</v>
      </c>
    </row>
    <row r="2" spans="1:57" hidden="1" x14ac:dyDescent="0.3">
      <c r="A2" s="1" t="s">
        <v>1908</v>
      </c>
      <c r="B2" s="8" t="s">
        <v>1909</v>
      </c>
      <c r="C2" s="3" t="str">
        <f>_xlfn.XLOOKUP(B2,'[1]daily break down'!$D:$D,'[1]daily break down'!$E:$E,"")</f>
        <v>Douala</v>
      </c>
      <c r="D2" s="1" t="s">
        <v>11</v>
      </c>
      <c r="E2" s="1" t="s">
        <v>145</v>
      </c>
      <c r="F2" s="3" t="s">
        <v>31</v>
      </c>
      <c r="G2" s="1" t="s">
        <v>32</v>
      </c>
      <c r="H2" s="27" t="str">
        <f>_xlfn.XLOOKUP(B2,[2]CALCULATION!$B:$B,[2]CALCULATION!$H:$H,"")</f>
        <v>ZTE</v>
      </c>
      <c r="I2" s="23">
        <v>0</v>
      </c>
      <c r="J2" s="23">
        <v>27.146255489637099</v>
      </c>
      <c r="K2" s="23">
        <v>18.560466622721034</v>
      </c>
      <c r="L2" s="23">
        <v>23.18105386764374</v>
      </c>
      <c r="M2" s="23">
        <v>7.86960346200273</v>
      </c>
      <c r="N2" s="23">
        <v>60.072021613261327</v>
      </c>
      <c r="O2" s="23">
        <v>12.314211989167688</v>
      </c>
      <c r="P2" s="103" t="s">
        <v>6553</v>
      </c>
      <c r="Q2" s="36" t="s">
        <v>5796</v>
      </c>
      <c r="R2" s="36"/>
      <c r="S2" s="35" t="str" cm="1">
        <f t="array" ref="S2">IFERROR(_xlfn.IFS(
U2="MPR ISSUE","PDH",
U2="BSS Hardware Issue","BSS",
U2="Sites strategiques, MLL, Pylone, etc.","ENVTECH",
U2="AKTIVCO DEFAUT GE &amp; POWER Cabinet","AKTIVCO",
U2="AKTIVCO Coupure ENEO &amp; Baisse de tension","AKTIVCO GRID ONLY",
U2="Coupure ENEO &amp; Baisse de tension","IHS GRID ONLY",
U2="Defaut GE &amp; POWER Cabinet","IHS",
U2="Sharing","Partners",
U2="Sites strategiques &amp; DataCenter","SST &amp; DC",
U2="Exclu","Exclu",
U2="SAT","SAT",
U2="SPARE-ISSUE","SPARE-ISSUE",
U2="Fiber CAmtel","TRANS_FO_CAMTEL",
U2="Fiber AOF","Fiber AOF",
U2="Projet OCM (HUAWEI)","TRAVAUX-HUAWEI",
U2="Projet OCM (NOKIA)","TRAVAUX-NOKIA",
U2="ACCESS-ISSUE","ACCESS-ISSUE",
U2="Projet OCM (ZTE, NOKIA, autres projets)","TRAVAUX OCM",
U2="No root CAuse","No root cause",
U2="ODU HS","PDH",
U2="IP &amp; VLAN","PDH",
U2="Warehouse HUAWEI","SPARE-ISSUE",
U2="SPARE-HS","SPARE-ISSUE",
U2="Power Telco","BSS",U2="no impacts","no impacts"
),"")</f>
        <v/>
      </c>
      <c r="T2" s="35" t="str" cm="1">
        <f t="array" ref="T2">IFERROR(_xlfn.IFS(
U2="MPR ISSUE","TX ISSUE",
U2="BSS Hardware Issue","RAN ISSUE",
U2="Sites strategiques, MLL, Pylone, etc.","ENVTECH",
U2="AKTIVCO DEFAUT GE &amp; POWER Cabinet","POWER ISSUE",
U2="AKTIVCO Coupure ENEO &amp; Baisse de tension","POWER ISSUE",
U2="Coupure ENEO &amp; Baisse de tension","POWER ISSUE",
U2="Defaut GE &amp; POWER Cabinet","POWER ISSUE",
U2="Sharing","POWER ISSUE",
U2="Sites strategiques &amp; DataCenter","POWER ISSUE",
U2="Exclu","Exclu",
U2="SAT","TX ISSUE",
U2="SPARE-ISSUE","SPARE-ISSUE",
U2="Fiber CAmtel","TX ISSUE",
U2="Fiber AOF","TX ISSUE",
U2="Projet OCM (HUAWEI)","TRAVAUX-HUAWEI",
U2="Projet OCM (NOKIA)","TRAVAUX -NOKIA",
U2="ACCESS-ISSUE","ACCESS-ISSUE",
U2="Projet OCM (ZTE, NOKIA, autres projets)","TRAVAUX OCM",
U2="No root CAuse","No root cause",
U2="ODU HS","TX ISSUE",
U2="IP &amp; VLAN","TX ISSUE",
U2="Warehouse HUAWEI","SPARE-ISSUE",
U2="SPARE-HS","SPARE-ISSUE",
U2="Power Telco","RAN ISSUE",U2="no impacts","no impacts"
),"")</f>
        <v/>
      </c>
      <c r="U2" s="28"/>
      <c r="V2" s="35" t="str" cm="1">
        <f t="array" ref="V2">IFERROR(_xlfn.IFS(
U2="MPR ISSUE","ACTIVE",
U2="BSS Hardware Issue","ACTIVE",
U2="Sites strategiques, MLL, Pylone, etc.","PASSIVE",
U2="AKTIVCO DEFAUT GE &amp; POWER Cabinet","PASSIVE",
U2="AKTIVCO Coupure ENEO &amp; Baisse de tension","PASSIVE",
U2="Coupure ENEO &amp; Baisse de tension","PASSIVE",
U2="Defaut GE &amp; POWER Cabinet","PASSIVE",
U2="Sharing","PASSIVE",
U2="Sites strategiques &amp; DataCenter","PASSIVE",
U2="Exclu","Exclu",
U2="SAT","ACTIVE",
U2="SPARE-ISSUE","SPARE-ISSUE",
U2="Fiber CAmtel","ACTIVE",
U2="Fiber AOF","ACTIVE",
U2="Projet OCM (HUAWEI)","PLANNED WORKS",
U2="Projet OCM (NOKIA)","PLANNED WORKS",
U2="ACCESS-ISSUE","ACCESS-ISSUE",
U2="Projet OCM (ZTE, NOKIA, autres projets)","PLANNED WORKS",
U2="No root CAuse","No root cause",
U2="ODU HS","ACTIVE",
U2="IP &amp; VLAN","ACTIVE",
U2="Warehouse HUAWEI","SPARE-ISSUE",
U2="SPARE-HS","SPARE-ISSUE",
U2="Power Telco","ACTIVE", U2="no impacts","no impacts"
),"")</f>
        <v/>
      </c>
      <c r="W2" s="104" t="str">
        <f>_xlfn.XLOOKUP(B2,[3]Sheet2!$B:$B,[3]Sheet2!$S:$S,"")</f>
        <v>Grid only, Grid outage no space</v>
      </c>
      <c r="X2" s="104" t="s">
        <v>6687</v>
      </c>
      <c r="Y2" s="104"/>
      <c r="Z2" s="104" t="s">
        <v>11</v>
      </c>
      <c r="AA2" s="104" t="s">
        <v>6688</v>
      </c>
      <c r="AB2" s="104" t="s">
        <v>6559</v>
      </c>
      <c r="AC2" s="9"/>
      <c r="AD2" s="9"/>
      <c r="AE2" s="7"/>
      <c r="AF2" s="6"/>
      <c r="AG2" s="7"/>
      <c r="AH2" s="3" t="s">
        <v>6239</v>
      </c>
      <c r="AI2" s="18" t="s">
        <v>5423</v>
      </c>
      <c r="AJ2" s="18" t="s">
        <v>5423</v>
      </c>
      <c r="AK2" s="18" t="s">
        <v>5423</v>
      </c>
      <c r="AL2" s="18" t="s">
        <v>5423</v>
      </c>
      <c r="AM2" s="18" t="s">
        <v>5423</v>
      </c>
      <c r="AN2" s="18" t="s">
        <v>5423</v>
      </c>
      <c r="AO2" s="18" t="s">
        <v>5423</v>
      </c>
      <c r="AP2" s="18" t="s">
        <v>5423</v>
      </c>
      <c r="AQ2" s="18" t="s">
        <v>5423</v>
      </c>
      <c r="AR2" s="18" t="s">
        <v>5423</v>
      </c>
      <c r="AS2" s="18" t="s">
        <v>5423</v>
      </c>
      <c r="AT2" s="18"/>
      <c r="AU2" s="9" t="s">
        <v>6011</v>
      </c>
      <c r="AV2" s="14"/>
      <c r="AW2" s="14" t="s">
        <v>5423</v>
      </c>
      <c r="AX2" s="14" t="str">
        <f>_xlfn.XLOOKUP(B2,'[4]cell downs 18042026 17h'!$B:$B,'[4]cell downs 18042026 17h'!$B:$B,"")</f>
        <v/>
      </c>
      <c r="AY2" s="14" t="str">
        <f>_xlfn.XLOOKUP(B2,'[5]Cells Huawei 19042026 15h'!$B:$B,'[5]Cells Huawei 19042026 15h'!$B:$B,"")</f>
        <v/>
      </c>
      <c r="AZ2" s="105" t="str">
        <f>_xlfn.XLOOKUP(B2,'INCIDENT-04-23-2026'!E:E,'INCIDENT-04-23-2026'!F:F,"")</f>
        <v/>
      </c>
      <c r="BA2" s="105" t="str">
        <f>_xlfn.XLOOKUP(B2,'[6]Eneo 17H'!$C:$C,'[6]Eneo 17H'!$I:$I,"")</f>
        <v/>
      </c>
      <c r="BC2" s="105" t="str">
        <f>_xlfn.XLOOKUP(B2,'[6]Eneo 17H'!$C:$C,'[6]Eneo 17H'!$I:$I,"")</f>
        <v/>
      </c>
      <c r="BD2" s="105" t="str">
        <f>_xlfn.XLOOKUP(B2,'[7]Eneo 12H'!$C:$C,'[7]Eneo 12H'!$I:$I,"")</f>
        <v/>
      </c>
      <c r="BE2" s="11" t="s">
        <v>6881</v>
      </c>
    </row>
    <row r="3" spans="1:57" hidden="1" x14ac:dyDescent="0.3">
      <c r="A3" s="1" t="s">
        <v>276</v>
      </c>
      <c r="B3" s="8" t="s">
        <v>277</v>
      </c>
      <c r="C3" s="3" t="str">
        <f>_xlfn.XLOOKUP(B3,'[1]daily break down'!$D:$D,'[1]daily break down'!$E:$E,"")</f>
        <v>Douala</v>
      </c>
      <c r="D3" s="1" t="s">
        <v>21</v>
      </c>
      <c r="E3" s="1" t="s">
        <v>125</v>
      </c>
      <c r="F3" s="3" t="s">
        <v>31</v>
      </c>
      <c r="G3" s="1" t="s">
        <v>32</v>
      </c>
      <c r="H3" s="27" t="str">
        <f>_xlfn.XLOOKUP(B3,[2]CALCULATION!$B:$B,[2]CALCULATION!$H:$H,"")</f>
        <v>ZTE</v>
      </c>
      <c r="I3" s="23">
        <v>13.069367040204547</v>
      </c>
      <c r="J3" s="23">
        <v>13.621077352874872</v>
      </c>
      <c r="K3" s="23">
        <v>12.901592458472802</v>
      </c>
      <c r="L3" s="23">
        <v>12.210162142264002</v>
      </c>
      <c r="M3" s="23">
        <v>12.980477009870645</v>
      </c>
      <c r="N3" s="23">
        <v>45.540695368301492</v>
      </c>
      <c r="O3" s="23">
        <v>25.477997933984529</v>
      </c>
      <c r="P3" s="103" t="s">
        <v>6553</v>
      </c>
      <c r="Q3" s="36" t="s">
        <v>5796</v>
      </c>
      <c r="R3" s="36"/>
      <c r="S3" s="35" t="str" cm="1">
        <f t="array" ref="S3">IFERROR(_xlfn.IFS(
U3="MPR ISSUE","PDH",
U3="BSS Hardware Issue","BSS",
U3="Sites strategiques, MLL, Pylone, etc.","ENVTECH",
U3="AKTIVCO DEFAUT GE &amp; POWER Cabinet","AKTIVCO",
U3="AKTIVCO Coupure ENEO &amp; Baisse de tension","AKTIVCO GRID ONLY",
U3="Coupure ENEO &amp; Baisse de tension","IHS GRID ONLY",
U3="Defaut GE &amp; POWER Cabinet","IHS",
U3="Sharing","Partners",
U3="Sites strategiques &amp; DataCenter","SST &amp; DC",
U3="Exclu","Exclu",
U3="SAT","SAT",
U3="SPARE-ISSUE","SPARE-ISSUE",
U3="Fiber CAmtel","TRANS_FO_CAMTEL",
U3="Fiber AOF","Fiber AOF",
U3="Projet OCM (HUAWEI)","TRAVAUX-HUAWEI",
U3="Projet OCM (NOKIA)","TRAVAUX-NOKIA",
U3="ACCESS-ISSUE","ACCESS-ISSUE",
U3="Projet OCM (ZTE, NOKIA, autres projets)","TRAVAUX OCM",
U3="No root CAuse","No root cause",
U3="ODU HS","PDH",
U3="IP &amp; VLAN","PDH",
U3="Warehouse HUAWEI","SPARE-ISSUE",
U3="SPARE-HS","SPARE-ISSUE",
U3="Power Telco","BSS",U3="no impacts","no impacts"
),"")</f>
        <v/>
      </c>
      <c r="T3" s="35" t="str" cm="1">
        <f t="array" ref="T3">IFERROR(_xlfn.IFS(
U3="MPR ISSUE","TX ISSUE",
U3="BSS Hardware Issue","RAN ISSUE",
U3="Sites strategiques, MLL, Pylone, etc.","ENVTECH",
U3="AKTIVCO DEFAUT GE &amp; POWER Cabinet","POWER ISSUE",
U3="AKTIVCO Coupure ENEO &amp; Baisse de tension","POWER ISSUE",
U3="Coupure ENEO &amp; Baisse de tension","POWER ISSUE",
U3="Defaut GE &amp; POWER Cabinet","POWER ISSUE",
U3="Sharing","POWER ISSUE",
U3="Sites strategiques &amp; DataCenter","POWER ISSUE",
U3="Exclu","Exclu",
U3="SAT","TX ISSUE",
U3="SPARE-ISSUE","SPARE-ISSUE",
U3="Fiber CAmtel","TX ISSUE",
U3="Fiber AOF","TX ISSUE",
U3="Projet OCM (HUAWEI)","TRAVAUX-HUAWEI",
U3="Projet OCM (NOKIA)","TRAVAUX -NOKIA",
U3="ACCESS-ISSUE","ACCESS-ISSUE",
U3="Projet OCM (ZTE, NOKIA, autres projets)","TRAVAUX OCM",
U3="No root CAuse","No root cause",
U3="ODU HS","TX ISSUE",
U3="IP &amp; VLAN","TX ISSUE",
U3="Warehouse HUAWEI","SPARE-ISSUE",
U3="SPARE-HS","SPARE-ISSUE",
U3="Power Telco","RAN ISSUE",U3="no impacts","no impacts"
),"")</f>
        <v/>
      </c>
      <c r="U3" s="28"/>
      <c r="V3" s="35" t="str" cm="1">
        <f t="array" ref="V3">IFERROR(_xlfn.IFS(
U3="MPR ISSUE","ACTIVE",
U3="BSS Hardware Issue","ACTIVE",
U3="Sites strategiques, MLL, Pylone, etc.","PASSIVE",
U3="AKTIVCO DEFAUT GE &amp; POWER Cabinet","PASSIVE",
U3="AKTIVCO Coupure ENEO &amp; Baisse de tension","PASSIVE",
U3="Coupure ENEO &amp; Baisse de tension","PASSIVE",
U3="Defaut GE &amp; POWER Cabinet","PASSIVE",
U3="Sharing","PASSIVE",
U3="Sites strategiques &amp; DataCenter","PASSIVE",
U3="Exclu","Exclu",
U3="SAT","ACTIVE",
U3="SPARE-ISSUE","SPARE-ISSUE",
U3="Fiber CAmtel","ACTIVE",
U3="Fiber AOF","ACTIVE",
U3="Projet OCM (HUAWEI)","PLANNED WORKS",
U3="Projet OCM (NOKIA)","PLANNED WORKS",
U3="ACCESS-ISSUE","ACCESS-ISSUE",
U3="Projet OCM (ZTE, NOKIA, autres projets)","PLANNED WORKS",
U3="No root CAuse","No root cause",
U3="ODU HS","ACTIVE",
U3="IP &amp; VLAN","ACTIVE",
U3="Warehouse HUAWEI","SPARE-ISSUE",
U3="SPARE-HS","SPARE-ISSUE",
U3="Power Telco","ACTIVE", U3="no impacts","no impacts"
),"")</f>
        <v/>
      </c>
      <c r="W3" s="104" t="s">
        <v>6712</v>
      </c>
      <c r="X3" s="104" t="s">
        <v>6687</v>
      </c>
      <c r="Y3" s="104"/>
      <c r="Z3" s="104" t="s">
        <v>11</v>
      </c>
      <c r="AA3" s="104" t="s">
        <v>6688</v>
      </c>
      <c r="AB3" s="104" t="s">
        <v>6856</v>
      </c>
      <c r="AC3" s="9"/>
      <c r="AD3" s="9"/>
      <c r="AE3" s="7"/>
      <c r="AF3" s="6"/>
      <c r="AG3" s="7"/>
      <c r="AH3" s="3" t="s">
        <v>5423</v>
      </c>
      <c r="AI3" s="18" t="s">
        <v>5423</v>
      </c>
      <c r="AJ3" s="18" t="s">
        <v>5423</v>
      </c>
      <c r="AK3" s="18" t="s">
        <v>5423</v>
      </c>
      <c r="AL3" s="18" t="s">
        <v>5423</v>
      </c>
      <c r="AM3" s="18" t="s">
        <v>5423</v>
      </c>
      <c r="AN3" s="18" t="s">
        <v>5423</v>
      </c>
      <c r="AO3" s="18" t="s">
        <v>5423</v>
      </c>
      <c r="AP3" s="18" t="s">
        <v>5423</v>
      </c>
      <c r="AQ3" s="18" t="s">
        <v>5423</v>
      </c>
      <c r="AR3" s="18" t="s">
        <v>5822</v>
      </c>
      <c r="AS3" s="18" t="s">
        <v>5423</v>
      </c>
      <c r="AT3" s="18" t="s">
        <v>5423</v>
      </c>
      <c r="AU3" s="9" t="s">
        <v>6012</v>
      </c>
      <c r="AV3" s="14"/>
      <c r="AW3" s="14" t="s">
        <v>5423</v>
      </c>
      <c r="AX3" s="14" t="str">
        <f>_xlfn.XLOOKUP(B3,'[4]cell downs 18042026 17h'!$B:$B,'[4]cell downs 18042026 17h'!$B:$B,"")</f>
        <v/>
      </c>
      <c r="AY3" s="14" t="str">
        <f>_xlfn.XLOOKUP(B3,'[5]Cells Huawei 19042026 15h'!$B:$B,'[5]Cells Huawei 19042026 15h'!$B:$B,"")</f>
        <v/>
      </c>
      <c r="AZ3" s="105" t="str">
        <f>_xlfn.XLOOKUP(B3,'INCIDENT-04-23-2026'!E:E,'INCIDENT-04-23-2026'!F:F,"")</f>
        <v/>
      </c>
      <c r="BA3" s="105" t="str">
        <f>_xlfn.XLOOKUP(B3,'[6]Eneo 17H'!$C:$C,'[6]Eneo 17H'!$I:$I,"")</f>
        <v/>
      </c>
      <c r="BC3" s="105" t="str">
        <f>_xlfn.XLOOKUP(B3,'[6]Eneo 17H'!$C:$C,'[6]Eneo 17H'!$I:$I,"")</f>
        <v/>
      </c>
      <c r="BD3" s="105" t="str">
        <f>_xlfn.XLOOKUP(B3,'[7]Eneo 12H'!$C:$C,'[7]Eneo 12H'!$I:$I,"")</f>
        <v/>
      </c>
      <c r="BE3" s="11" t="s">
        <v>6882</v>
      </c>
    </row>
    <row r="4" spans="1:57" x14ac:dyDescent="0.3">
      <c r="A4" s="1" t="s">
        <v>478</v>
      </c>
      <c r="B4" s="1" t="s">
        <v>479</v>
      </c>
      <c r="C4" s="3" t="str">
        <f>_xlfn.XLOOKUP(B4,'[1]daily break down'!$D:$D,'[1]daily break down'!$E:$E,"")</f>
        <v>Douala</v>
      </c>
      <c r="D4" s="1" t="s">
        <v>21</v>
      </c>
      <c r="E4" s="1" t="s">
        <v>125</v>
      </c>
      <c r="F4" s="3" t="s">
        <v>31</v>
      </c>
      <c r="G4" s="1" t="s">
        <v>32</v>
      </c>
      <c r="H4" s="27" t="str">
        <f>_xlfn.XLOOKUP(B4,[2]CALCULATION!$B:$B,[2]CALCULATION!$H:$H,"")</f>
        <v>ZTE</v>
      </c>
      <c r="I4" s="23">
        <v>0</v>
      </c>
      <c r="J4" s="23">
        <v>1.146813370886876</v>
      </c>
      <c r="K4" s="23">
        <v>59.436718288517334</v>
      </c>
      <c r="L4" s="23">
        <v>43.199627318203483</v>
      </c>
      <c r="M4" s="23">
        <v>27.347310327509113</v>
      </c>
      <c r="N4" s="23">
        <v>43.775325811210706</v>
      </c>
      <c r="O4" s="23">
        <v>12.738401491868634</v>
      </c>
      <c r="P4" s="103" t="s">
        <v>6553</v>
      </c>
      <c r="Q4" s="36" t="s">
        <v>5796</v>
      </c>
      <c r="R4" s="11"/>
      <c r="S4" s="35" t="str" cm="1">
        <f t="array" ref="S4">IFERROR(_xlfn.IFS(
U4="MPR ISSUE","PDH",
U4="BSS Hardware Issue","BSS",
U4="Sites strategiques, MLL, Pylone, etc.","ENVTECH",
U4="AKTIVCO DEFAUT GE &amp; POWER Cabinet","AKTIVCO",
U4="AKTIVCO Coupure ENEO &amp; Baisse de tension","AKTIVCO GRID ONLY",
U4="Coupure ENEO &amp; Baisse de tension","IHS GRID ONLY",
U4="Defaut GE &amp; POWER Cabinet","IHS",
U4="Sharing","Partners",
U4="Sites strategiques &amp; DataCenter","SST &amp; DC",
U4="Exclu","Exclu",
U4="SAT","SAT",
U4="SPARE-ISSUE","SPARE-ISSUE",
U4="Fiber CAmtel","TRANS_FO_CAMTEL",
U4="Fiber AOF","Fiber AOF",
U4="Projet OCM (HUAWEI)","TRAVAUX-HUAWEI",
U4="Projet OCM (NOKIA)","TRAVAUX-NOKIA",
U4="ACCESS-ISSUE","ACCESS-ISSUE",
U4="Projet OCM (ZTE, NOKIA, autres projets)","TRAVAUX OCM",
U4="No root CAuse","No root cause",
U4="ODU HS","PDH",
U4="IP &amp; VLAN","PDH",
U4="Warehouse HUAWEI","SPARE-ISSUE",
U4="SPARE-HS","SPARE-ISSUE",
U4="Power Telco","BSS",U4="no impacts","no impacts"
),"")</f>
        <v/>
      </c>
      <c r="T4" s="35" t="str" cm="1">
        <f t="array" ref="T4">IFERROR(_xlfn.IFS(
U4="MPR ISSUE","TX ISSUE",
U4="BSS Hardware Issue","RAN ISSUE",
U4="Sites strategiques, MLL, Pylone, etc.","ENVTECH",
U4="AKTIVCO DEFAUT GE &amp; POWER Cabinet","POWER ISSUE",
U4="AKTIVCO Coupure ENEO &amp; Baisse de tension","POWER ISSUE",
U4="Coupure ENEO &amp; Baisse de tension","POWER ISSUE",
U4="Defaut GE &amp; POWER Cabinet","POWER ISSUE",
U4="Sharing","POWER ISSUE",
U4="Sites strategiques &amp; DataCenter","POWER ISSUE",
U4="Exclu","Exclu",
U4="SAT","TX ISSUE",
U4="SPARE-ISSUE","SPARE-ISSUE",
U4="Fiber CAmtel","TX ISSUE",
U4="Fiber AOF","TX ISSUE",
U4="Projet OCM (HUAWEI)","TRAVAUX-HUAWEI",
U4="Projet OCM (NOKIA)","TRAVAUX -NOKIA",
U4="ACCESS-ISSUE","ACCESS-ISSUE",
U4="Projet OCM (ZTE, NOKIA, autres projets)","TRAVAUX OCM",
U4="No root CAuse","No root cause",
U4="ODU HS","TX ISSUE",
U4="IP &amp; VLAN","TX ISSUE",
U4="Warehouse HUAWEI","SPARE-ISSUE",
U4="SPARE-HS","SPARE-ISSUE",
U4="Power Telco","RAN ISSUE",U4="no impacts","no impacts"
),"")</f>
        <v/>
      </c>
      <c r="U4" s="28"/>
      <c r="V4" s="35" t="str" cm="1">
        <f t="array" ref="V4">IFERROR(_xlfn.IFS(
U4="MPR ISSUE","ACTIVE",
U4="BSS Hardware Issue","ACTIVE",
U4="Sites strategiques, MLL, Pylone, etc.","PASSIVE",
U4="AKTIVCO DEFAUT GE &amp; POWER Cabinet","PASSIVE",
U4="AKTIVCO Coupure ENEO &amp; Baisse de tension","PASSIVE",
U4="Coupure ENEO &amp; Baisse de tension","PASSIVE",
U4="Defaut GE &amp; POWER Cabinet","PASSIVE",
U4="Sharing","PASSIVE",
U4="Sites strategiques &amp; DataCenter","PASSIVE",
U4="Exclu","Exclu",
U4="SAT","ACTIVE",
U4="SPARE-ISSUE","SPARE-ISSUE",
U4="Fiber CAmtel","ACTIVE",
U4="Fiber AOF","ACTIVE",
U4="Projet OCM (HUAWEI)","PLANNED WORKS",
U4="Projet OCM (NOKIA)","PLANNED WORKS",
U4="ACCESS-ISSUE","ACCESS-ISSUE",
U4="Projet OCM (ZTE, NOKIA, autres projets)","PLANNED WORKS",
U4="No root CAuse","No root cause",
U4="ODU HS","ACTIVE",
U4="IP &amp; VLAN","ACTIVE",
U4="Warehouse HUAWEI","SPARE-ISSUE",
U4="SPARE-HS","SPARE-ISSUE",
U4="Power Telco","ACTIVE", U4="no impacts","no impacts"
),"")</f>
        <v/>
      </c>
      <c r="W4" s="104" t="s">
        <v>6864</v>
      </c>
      <c r="X4" s="104" t="s">
        <v>6687</v>
      </c>
      <c r="Y4" s="104"/>
      <c r="Z4" s="104" t="s">
        <v>21</v>
      </c>
      <c r="AA4" s="104" t="s">
        <v>6688</v>
      </c>
      <c r="AB4" s="104" t="s">
        <v>7374</v>
      </c>
      <c r="AC4" s="9"/>
      <c r="AD4" s="9"/>
      <c r="AE4" s="7" t="s">
        <v>6722</v>
      </c>
      <c r="AF4" s="6"/>
      <c r="AG4" s="7"/>
      <c r="AH4" s="3" t="s">
        <v>5423</v>
      </c>
      <c r="AI4" s="18" t="s">
        <v>5423</v>
      </c>
      <c r="AJ4" s="18" t="s">
        <v>5423</v>
      </c>
      <c r="AK4" s="18" t="s">
        <v>5423</v>
      </c>
      <c r="AL4" s="18" t="s">
        <v>5423</v>
      </c>
      <c r="AM4" s="18" t="s">
        <v>5423</v>
      </c>
      <c r="AN4" s="18" t="s">
        <v>5423</v>
      </c>
      <c r="AO4" s="18" t="s">
        <v>5423</v>
      </c>
      <c r="AP4" s="18" t="s">
        <v>5423</v>
      </c>
      <c r="AQ4" s="18" t="s">
        <v>5423</v>
      </c>
      <c r="AR4" s="18" t="s">
        <v>5423</v>
      </c>
      <c r="AS4" s="18" t="s">
        <v>5423</v>
      </c>
      <c r="AT4" s="18" t="s">
        <v>5823</v>
      </c>
      <c r="AU4" s="9" t="s">
        <v>6013</v>
      </c>
      <c r="AV4" s="14"/>
      <c r="AW4" s="14" t="s">
        <v>5423</v>
      </c>
      <c r="AX4" s="14" t="str">
        <f>_xlfn.XLOOKUP(B4,'[4]cell downs 18042026 17h'!$B:$B,'[4]cell downs 18042026 17h'!$B:$B,"")</f>
        <v/>
      </c>
      <c r="AY4" s="14" t="str">
        <f>_xlfn.XLOOKUP(B4,'[5]Cells Huawei 19042026 15h'!$B:$B,'[5]Cells Huawei 19042026 15h'!$B:$B,"")</f>
        <v/>
      </c>
      <c r="AZ4" s="105" t="str">
        <f>_xlfn.XLOOKUP(B4,'INCIDENT-04-23-2026'!E:E,'INCIDENT-04-23-2026'!F:F,"")</f>
        <v/>
      </c>
      <c r="BA4" s="105" t="str">
        <f>_xlfn.XLOOKUP(B4,'[6]Eneo 17H'!$C:$C,'[6]Eneo 17H'!$I:$I,"")</f>
        <v/>
      </c>
      <c r="BB4" s="105" t="str">
        <f>_xlfn.XLOOKUP(B4,[8]ALL!$B:$B,[8]ALL!$M:$M,"")</f>
        <v>P2 Incident at Mboppi-New (Power issue)</v>
      </c>
      <c r="BC4" s="105" t="str">
        <f>_xlfn.XLOOKUP(B4,'[6]Eneo 17H'!$C:$C,'[6]Eneo 17H'!$I:$I,"")</f>
        <v/>
      </c>
      <c r="BD4" s="105" t="str">
        <f>_xlfn.XLOOKUP(B4,'[7]Eneo 12H'!$C:$C,'[7]Eneo 12H'!$I:$I,"")</f>
        <v/>
      </c>
      <c r="BE4" s="11" t="s">
        <v>6883</v>
      </c>
    </row>
    <row r="5" spans="1:57" hidden="1" x14ac:dyDescent="0.3">
      <c r="A5" s="1" t="s">
        <v>1867</v>
      </c>
      <c r="B5" s="8" t="s">
        <v>1868</v>
      </c>
      <c r="C5" s="3" t="str">
        <f>_xlfn.XLOOKUP(B5,'[1]daily break down'!$D:$D,'[1]daily break down'!$E:$E,"")</f>
        <v>CENTRE</v>
      </c>
      <c r="D5" s="1" t="s">
        <v>21</v>
      </c>
      <c r="E5" s="1" t="s">
        <v>710</v>
      </c>
      <c r="F5" s="3" t="s">
        <v>226</v>
      </c>
      <c r="G5" s="1" t="s">
        <v>1867</v>
      </c>
      <c r="H5" s="27" t="str">
        <f>_xlfn.XLOOKUP(B5,[2]CALCULATION!$B:$B,[2]CALCULATION!$H:$H,"")</f>
        <v>ZTE</v>
      </c>
      <c r="I5" s="23">
        <v>7.8117643030190089E-3</v>
      </c>
      <c r="J5" s="23">
        <v>0</v>
      </c>
      <c r="K5" s="23">
        <v>2.4601350329449567</v>
      </c>
      <c r="L5" s="23">
        <v>21.774347735515779</v>
      </c>
      <c r="M5" s="23">
        <v>46.76803411779143</v>
      </c>
      <c r="N5" s="23">
        <v>28.483815023128532</v>
      </c>
      <c r="O5" s="23">
        <v>28.052616334648853</v>
      </c>
      <c r="P5" s="103" t="s">
        <v>6553</v>
      </c>
      <c r="Q5" s="36" t="s">
        <v>5796</v>
      </c>
      <c r="R5" s="36"/>
      <c r="S5" s="35" t="str" cm="1">
        <f t="array" ref="S5">IFERROR(_xlfn.IFS(
U5="MPR ISSUE","PDH",
U5="BSS Hardware Issue","BSS",
U5="Sites strategiques, MLL, Pylone, etc.","ENVTECH",
U5="AKTIVCO DEFAUT GE &amp; POWER Cabinet","AKTIVCO",
U5="AKTIVCO Coupure ENEO &amp; Baisse de tension","AKTIVCO GRID ONLY",
U5="Coupure ENEO &amp; Baisse de tension","IHS GRID ONLY",
U5="Defaut GE &amp; POWER Cabinet","IHS",
U5="Sharing","Partners",
U5="Sites strategiques &amp; DataCenter","SST &amp; DC",
U5="Exclu","Exclu",
U5="SAT","SAT",
U5="SPARE-ISSUE","SPARE-ISSUE",
U5="Fiber CAmtel","TRANS_FO_CAMTEL",
U5="Fiber AOF","Fiber AOF",
U5="Projet OCM (HUAWEI)","TRAVAUX-HUAWEI",
U5="Projet OCM (NOKIA)","TRAVAUX-NOKIA",
U5="ACCESS-ISSUE","ACCESS-ISSUE",
U5="Projet OCM (ZTE, NOKIA, autres projets)","TRAVAUX OCM",
U5="No root CAuse","No root cause",
U5="ODU HS","PDH",
U5="IP &amp; VLAN","PDH",
U5="Warehouse HUAWEI","SPARE-ISSUE",
U5="SPARE-HS","SPARE-ISSUE",
U5="Power Telco","BSS",U5="no impacts","no impacts"
),"")</f>
        <v/>
      </c>
      <c r="T5" s="35" t="str" cm="1">
        <f t="array" ref="T5">IFERROR(_xlfn.IFS(
U5="MPR ISSUE","TX ISSUE",
U5="BSS Hardware Issue","RAN ISSUE",
U5="Sites strategiques, MLL, Pylone, etc.","ENVTECH",
U5="AKTIVCO DEFAUT GE &amp; POWER Cabinet","POWER ISSUE",
U5="AKTIVCO Coupure ENEO &amp; Baisse de tension","POWER ISSUE",
U5="Coupure ENEO &amp; Baisse de tension","POWER ISSUE",
U5="Defaut GE &amp; POWER Cabinet","POWER ISSUE",
U5="Sharing","POWER ISSUE",
U5="Sites strategiques &amp; DataCenter","POWER ISSUE",
U5="Exclu","Exclu",
U5="SAT","TX ISSUE",
U5="SPARE-ISSUE","SPARE-ISSUE",
U5="Fiber CAmtel","TX ISSUE",
U5="Fiber AOF","TX ISSUE",
U5="Projet OCM (HUAWEI)","TRAVAUX-HUAWEI",
U5="Projet OCM (NOKIA)","TRAVAUX -NOKIA",
U5="ACCESS-ISSUE","ACCESS-ISSUE",
U5="Projet OCM (ZTE, NOKIA, autres projets)","TRAVAUX OCM",
U5="No root CAuse","No root cause",
U5="ODU HS","TX ISSUE",
U5="IP &amp; VLAN","TX ISSUE",
U5="Warehouse HUAWEI","SPARE-ISSUE",
U5="SPARE-HS","SPARE-ISSUE",
U5="Power Telco","RAN ISSUE",U5="no impacts","no impacts"
),"")</f>
        <v/>
      </c>
      <c r="U5" s="28"/>
      <c r="V5" s="35" t="str" cm="1">
        <f t="array" ref="V5">IFERROR(_xlfn.IFS(
U5="MPR ISSUE","ACTIVE",
U5="BSS Hardware Issue","ACTIVE",
U5="Sites strategiques, MLL, Pylone, etc.","PASSIVE",
U5="AKTIVCO DEFAUT GE &amp; POWER Cabinet","PASSIVE",
U5="AKTIVCO Coupure ENEO &amp; Baisse de tension","PASSIVE",
U5="Coupure ENEO &amp; Baisse de tension","PASSIVE",
U5="Defaut GE &amp; POWER Cabinet","PASSIVE",
U5="Sharing","PASSIVE",
U5="Sites strategiques &amp; DataCenter","PASSIVE",
U5="Exclu","Exclu",
U5="SAT","ACTIVE",
U5="SPARE-ISSUE","SPARE-ISSUE",
U5="Fiber CAmtel","ACTIVE",
U5="Fiber AOF","ACTIVE",
U5="Projet OCM (HUAWEI)","PLANNED WORKS",
U5="Projet OCM (NOKIA)","PLANNED WORKS",
U5="ACCESS-ISSUE","ACCESS-ISSUE",
U5="Projet OCM (ZTE, NOKIA, autres projets)","PLANNED WORKS",
U5="No root CAuse","No root cause",
U5="ODU HS","ACTIVE",
U5="IP &amp; VLAN","ACTIVE",
U5="Warehouse HUAWEI","SPARE-ISSUE",
U5="SPARE-HS","SPARE-ISSUE",
U5="Power Telco","ACTIVE", U5="no impacts","no impacts"
),"")</f>
        <v/>
      </c>
      <c r="W5" s="104" t="s">
        <v>6723</v>
      </c>
      <c r="X5" s="104" t="s">
        <v>6866</v>
      </c>
      <c r="Y5" s="104"/>
      <c r="Z5" s="104" t="s">
        <v>6705</v>
      </c>
      <c r="AA5" s="104" t="s">
        <v>6688</v>
      </c>
      <c r="AB5" s="104" t="s">
        <v>6865</v>
      </c>
      <c r="AC5" s="9"/>
      <c r="AD5" s="9"/>
      <c r="AE5" s="7"/>
      <c r="AF5" s="6"/>
      <c r="AG5" s="7"/>
      <c r="AH5" s="3" t="s">
        <v>5423</v>
      </c>
      <c r="AI5" s="18" t="s">
        <v>5423</v>
      </c>
      <c r="AJ5" s="18" t="s">
        <v>5423</v>
      </c>
      <c r="AK5" s="18" t="s">
        <v>5423</v>
      </c>
      <c r="AL5" s="18" t="s">
        <v>5423</v>
      </c>
      <c r="AM5" s="18" t="s">
        <v>5423</v>
      </c>
      <c r="AN5" s="18" t="s">
        <v>5423</v>
      </c>
      <c r="AO5" s="18" t="s">
        <v>5423</v>
      </c>
      <c r="AP5" s="18" t="s">
        <v>5423</v>
      </c>
      <c r="AQ5" s="18" t="s">
        <v>5423</v>
      </c>
      <c r="AR5" s="18" t="s">
        <v>5423</v>
      </c>
      <c r="AS5" s="18" t="s">
        <v>5423</v>
      </c>
      <c r="AT5" s="18" t="s">
        <v>5423</v>
      </c>
      <c r="AU5" s="9" t="s">
        <v>5423</v>
      </c>
      <c r="AV5" s="14"/>
      <c r="AW5" s="14" t="s">
        <v>5423</v>
      </c>
      <c r="AX5" s="14" t="str">
        <f>_xlfn.XLOOKUP(B5,'[4]cell downs 18042026 17h'!$B:$B,'[4]cell downs 18042026 17h'!$B:$B,"")</f>
        <v/>
      </c>
      <c r="AY5" s="14" t="str">
        <f>_xlfn.XLOOKUP(B5,'[5]Cells Huawei 19042026 15h'!$B:$B,'[5]Cells Huawei 19042026 15h'!$B:$B,"")</f>
        <v/>
      </c>
      <c r="AZ5" s="105" t="str">
        <f>_xlfn.XLOOKUP(B5,'INCIDENT-04-23-2026'!E:E,'INCIDENT-04-23-2026'!F:F,"")</f>
        <v/>
      </c>
      <c r="BA5" s="105" t="str">
        <f>_xlfn.XLOOKUP(B5,'[6]Eneo 17H'!$C:$C,'[6]Eneo 17H'!$I:$I,"")</f>
        <v/>
      </c>
      <c r="BC5" s="105" t="str">
        <f>_xlfn.XLOOKUP(B5,'[6]Eneo 17H'!$C:$C,'[6]Eneo 17H'!$I:$I,"")</f>
        <v/>
      </c>
      <c r="BD5" s="105" t="str">
        <f>_xlfn.XLOOKUP(B5,'[7]Eneo 12H'!$C:$C,'[7]Eneo 12H'!$I:$I,"")</f>
        <v/>
      </c>
      <c r="BE5" s="11" t="s">
        <v>6884</v>
      </c>
    </row>
    <row r="6" spans="1:57" ht="403.2" hidden="1" x14ac:dyDescent="0.3">
      <c r="A6" s="1" t="s">
        <v>1175</v>
      </c>
      <c r="B6" s="8" t="s">
        <v>1176</v>
      </c>
      <c r="C6" s="3" t="str">
        <f>_xlfn.XLOOKUP(B6,'[1]daily break down'!$D:$D,'[1]daily break down'!$E:$E,"")</f>
        <v>OUEST</v>
      </c>
      <c r="D6" s="1" t="s">
        <v>21</v>
      </c>
      <c r="E6" s="1" t="s">
        <v>22</v>
      </c>
      <c r="F6" s="3" t="s">
        <v>102</v>
      </c>
      <c r="G6" s="1" t="s">
        <v>1177</v>
      </c>
      <c r="H6" s="25" t="str">
        <f>_xlfn.XLOOKUP(B6,[2]CALCULATION!$B:$B,[2]CALCULATION!$H:$H,"")</f>
        <v>Huawei</v>
      </c>
      <c r="I6" s="23">
        <v>41.605403172646419</v>
      </c>
      <c r="J6" s="23">
        <v>41.605670698821179</v>
      </c>
      <c r="K6" s="23">
        <v>41.605670698821179</v>
      </c>
      <c r="L6" s="23">
        <v>41.553503094742787</v>
      </c>
      <c r="M6" s="23">
        <v>41.604065541772606</v>
      </c>
      <c r="N6" s="23">
        <v>41.520062322897665</v>
      </c>
      <c r="O6" s="23">
        <v>41.605670698821179</v>
      </c>
      <c r="P6" s="103" t="s">
        <v>6553</v>
      </c>
      <c r="Q6" s="36" t="s">
        <v>5796</v>
      </c>
      <c r="R6" s="107"/>
      <c r="S6" s="35" t="str" cm="1">
        <f t="array" ref="S6">IFERROR(_xlfn.IFS(
U6="MPR ISSUE","PDH",
U6="BSS Hardware Issue","BSS",
U6="Sites strategiques, MLL, Pylone, etc.","ENVTECH",
U6="AKTIVCO DEFAUT GE &amp; POWER Cabinet","AKTIVCO",
U6="AKTIVCO Coupure ENEO &amp; Baisse de tension","AKTIVCO GRID ONLY",
U6="Coupure ENEO &amp; Baisse de tension","IHS GRID ONLY",
U6="Defaut GE &amp; POWER Cabinet","IHS",
U6="Sharing","Partners",
U6="Sites strategiques &amp; DataCenter","SST &amp; DC",
U6="Exclu","Exclu",
U6="SAT","SAT",
U6="SPARE-ISSUE","SPARE-ISSUE",
U6="Fiber CAmtel","TRANS_FO_CAMTEL",
U6="Fiber AOF","Fiber AOF",
U6="Projet OCM (HUAWEI)","TRAVAUX-HUAWEI",
U6="Projet OCM (NOKIA)","TRAVAUX-NOKIA",
U6="ACCESS-ISSUE","ACCESS-ISSUE",
U6="Projet OCM (ZTE, NOKIA, autres projets)","TRAVAUX OCM",
U6="No root CAuse","No root cause",
U6="ODU HS","PDH",
U6="IP &amp; VLAN","PDH",
U6="Warehouse HUAWEI","SPARE-ISSUE",
U6="SPARE-HS","SPARE-ISSUE",
U6="Power Telco","BSS",U6="no impacts","no impacts"
),"")</f>
        <v/>
      </c>
      <c r="T6" s="35" t="str" cm="1">
        <f t="array" ref="T6">IFERROR(_xlfn.IFS(
U6="MPR ISSUE","TX ISSUE",
U6="BSS Hardware Issue","RAN ISSUE",
U6="Sites strategiques, MLL, Pylone, etc.","ENVTECH",
U6="AKTIVCO DEFAUT GE &amp; POWER Cabinet","POWER ISSUE",
U6="AKTIVCO Coupure ENEO &amp; Baisse de tension","POWER ISSUE",
U6="Coupure ENEO &amp; Baisse de tension","POWER ISSUE",
U6="Defaut GE &amp; POWER Cabinet","POWER ISSUE",
U6="Sharing","POWER ISSUE",
U6="Sites strategiques &amp; DataCenter","POWER ISSUE",
U6="Exclu","Exclu",
U6="SAT","TX ISSUE",
U6="SPARE-ISSUE","SPARE-ISSUE",
U6="Fiber CAmtel","TX ISSUE",
U6="Fiber AOF","TX ISSUE",
U6="Projet OCM (HUAWEI)","TRAVAUX-HUAWEI",
U6="Projet OCM (NOKIA)","TRAVAUX -NOKIA",
U6="ACCESS-ISSUE","ACCESS-ISSUE",
U6="Projet OCM (ZTE, NOKIA, autres projets)","TRAVAUX OCM",
U6="No root CAuse","No root cause",
U6="ODU HS","TX ISSUE",
U6="IP &amp; VLAN","TX ISSUE",
U6="Warehouse HUAWEI","SPARE-ISSUE",
U6="SPARE-HS","SPARE-ISSUE",
U6="Power Telco","RAN ISSUE",U6="no impacts","no impacts"
),"")</f>
        <v/>
      </c>
      <c r="U6" s="28"/>
      <c r="V6" s="35" t="str" cm="1">
        <f t="array" ref="V6">IFERROR(_xlfn.IFS(
U6="MPR ISSUE","ACTIVE",
U6="BSS Hardware Issue","ACTIVE",
U6="Sites strategiques, MLL, Pylone, etc.","PASSIVE",
U6="AKTIVCO DEFAUT GE &amp; POWER Cabinet","PASSIVE",
U6="AKTIVCO Coupure ENEO &amp; Baisse de tension","PASSIVE",
U6="Coupure ENEO &amp; Baisse de tension","PASSIVE",
U6="Defaut GE &amp; POWER Cabinet","PASSIVE",
U6="Sharing","PASSIVE",
U6="Sites strategiques &amp; DataCenter","PASSIVE",
U6="Exclu","Exclu",
U6="SAT","ACTIVE",
U6="SPARE-ISSUE","SPARE-ISSUE",
U6="Fiber CAmtel","ACTIVE",
U6="Fiber AOF","ACTIVE",
U6="Projet OCM (HUAWEI)","PLANNED WORKS",
U6="Projet OCM (NOKIA)","PLANNED WORKS",
U6="ACCESS-ISSUE","ACCESS-ISSUE",
U6="Projet OCM (ZTE, NOKIA, autres projets)","PLANNED WORKS",
U6="No root CAuse","No root cause",
U6="ODU HS","ACTIVE",
U6="IP &amp; VLAN","ACTIVE",
U6="Warehouse HUAWEI","SPARE-ISSUE",
U6="SPARE-HS","SPARE-ISSUE",
U6="Power Telco","ACTIVE", U6="no impacts","no impacts"
),"")</f>
        <v/>
      </c>
      <c r="W6" s="104" t="s">
        <v>6844</v>
      </c>
      <c r="X6" s="104" t="s">
        <v>6733</v>
      </c>
      <c r="Y6" s="104"/>
      <c r="Z6" s="104" t="s">
        <v>6705</v>
      </c>
      <c r="AA6" s="104" t="s">
        <v>6688</v>
      </c>
      <c r="AB6" s="119" t="s">
        <v>7375</v>
      </c>
      <c r="AC6" s="9"/>
      <c r="AD6" s="9"/>
      <c r="AE6" s="121" t="s">
        <v>6770</v>
      </c>
      <c r="AF6" s="6"/>
      <c r="AG6" s="9"/>
      <c r="AH6" s="3" t="s">
        <v>5423</v>
      </c>
      <c r="AI6" s="18" t="s">
        <v>6240</v>
      </c>
      <c r="AJ6" s="18" t="s">
        <v>6240</v>
      </c>
      <c r="AK6" s="18" t="s">
        <v>5423</v>
      </c>
      <c r="AL6" s="18" t="s">
        <v>5423</v>
      </c>
      <c r="AM6" s="18" t="s">
        <v>5423</v>
      </c>
      <c r="AN6" s="18" t="s">
        <v>5423</v>
      </c>
      <c r="AO6" s="18" t="s">
        <v>5423</v>
      </c>
      <c r="AP6" s="18" t="s">
        <v>5423</v>
      </c>
      <c r="AQ6" s="18" t="s">
        <v>5423</v>
      </c>
      <c r="AR6" s="18" t="s">
        <v>5423</v>
      </c>
      <c r="AS6" s="18" t="s">
        <v>5423</v>
      </c>
      <c r="AT6" s="18" t="s">
        <v>5423</v>
      </c>
      <c r="AU6" s="9" t="s">
        <v>5423</v>
      </c>
      <c r="AV6" s="14"/>
      <c r="AW6" s="14" t="s">
        <v>5423</v>
      </c>
      <c r="AX6" s="14" t="str">
        <f>_xlfn.XLOOKUP(B6,'[4]cell downs 18042026 17h'!$B:$B,'[4]cell downs 18042026 17h'!$B:$B,"")</f>
        <v/>
      </c>
      <c r="AY6" s="14" t="str">
        <f>_xlfn.XLOOKUP(B6,'[5]Cells Huawei 19042026 15h'!$B:$B,'[5]Cells Huawei 19042026 15h'!$B:$B,"")</f>
        <v>OST_227</v>
      </c>
      <c r="AZ6" s="105" t="str">
        <f>_xlfn.XLOOKUP(B6,'INCIDENT-04-23-2026'!E:E,'INCIDENT-04-23-2026'!F:F,"")</f>
        <v/>
      </c>
      <c r="BA6" s="105" t="str">
        <f>_xlfn.XLOOKUP(B6,'[6]Eneo 17H'!$C:$C,'[6]Eneo 17H'!$I:$I,"")</f>
        <v/>
      </c>
      <c r="BB6" s="105" t="str">
        <f>_xlfn.XLOOKUP(B6,[8]ALL!$B:$B,[8]ALL!$M:$M,"")</f>
        <v>22/04/2026 : Suite des checks de la chaine antennaire en cours par le BO TX
20/04/2026 : Après analyse nous constatons qu’il a eu un souci d’énergie le 16/04/2026 sur le site de FOUMBO-CENTRE-VILLE-II.
Aussi l’AOF FOUMBOT_1---- FOUMBO-CENTRE-VILLE-II ne prend pas de trafic. Merci d’impacter CDS pour prise en charge.
20/04/2026 : Escalade en voyee au Manager des BO TX GNOC. Point pris et son  feedback attendu
16/04/2026 : Besoin d'analyse BO RAN || All cells down due to SCTP Link Fault . thanks to activate BO TX to check VLAN</v>
      </c>
      <c r="BC6" s="105" t="str">
        <f>_xlfn.XLOOKUP(B6,'[6]Eneo 17H'!$C:$C,'[6]Eneo 17H'!$I:$I,"")</f>
        <v/>
      </c>
      <c r="BD6" s="105" t="str">
        <f>_xlfn.XLOOKUP(B6,'[7]Eneo 12H'!$C:$C,'[7]Eneo 12H'!$I:$I,"")</f>
        <v/>
      </c>
      <c r="BE6" s="11" t="s">
        <v>6885</v>
      </c>
    </row>
    <row r="7" spans="1:57" hidden="1" x14ac:dyDescent="0.3">
      <c r="A7" s="1" t="s">
        <v>4591</v>
      </c>
      <c r="B7" s="8" t="s">
        <v>4592</v>
      </c>
      <c r="C7" s="3" t="str">
        <f>_xlfn.XLOOKUP(B7,'[1]daily break down'!$D:$D,'[1]daily break down'!$E:$E,"")</f>
        <v>Yaounde</v>
      </c>
      <c r="D7" s="1" t="s">
        <v>11</v>
      </c>
      <c r="E7" s="1" t="s">
        <v>12</v>
      </c>
      <c r="F7" s="3" t="s">
        <v>37</v>
      </c>
      <c r="G7" s="1" t="s">
        <v>38</v>
      </c>
      <c r="H7" s="27" t="str">
        <f>_xlfn.XLOOKUP(B7,[2]CALCULATION!$B:$B,[2]CALCULATION!$H:$H,"")</f>
        <v>ZTE</v>
      </c>
      <c r="I7" s="23">
        <v>36.982818398952162</v>
      </c>
      <c r="J7" s="23">
        <v>36.982818398952162</v>
      </c>
      <c r="K7" s="23">
        <v>36.982818398952162</v>
      </c>
      <c r="L7" s="23">
        <v>36.982818398952162</v>
      </c>
      <c r="M7" s="23">
        <v>36.982818398952162</v>
      </c>
      <c r="N7" s="23">
        <v>36.982818398952162</v>
      </c>
      <c r="O7" s="23">
        <v>23.424752377772641</v>
      </c>
      <c r="P7" s="103" t="s">
        <v>6553</v>
      </c>
      <c r="Q7" s="36" t="s">
        <v>5795</v>
      </c>
      <c r="R7" s="36"/>
      <c r="S7" s="35" t="str" cm="1">
        <f t="array" ref="S7">IFERROR(_xlfn.IFS(
U7="MPR ISSUE","PDH",
U7="BSS Hardware Issue","BSS",
U7="Sites strategiques, MLL, Pylone, etc.","ENVTECH",
U7="AKTIVCO DEFAUT GE &amp; POWER Cabinet","AKTIVCO",
U7="AKTIVCO Coupure ENEO &amp; Baisse de tension","AKTIVCO GRID ONLY",
U7="Coupure ENEO &amp; Baisse de tension","IHS GRID ONLY",
U7="Defaut GE &amp; POWER Cabinet","IHS",
U7="Sharing","Partners",
U7="Sites strategiques &amp; DataCenter","SST &amp; DC",
U7="Exclu","Exclu",
U7="SAT","SAT",
U7="SPARE-ISSUE","SPARE-ISSUE",
U7="Fiber CAmtel","TRANS_FO_CAMTEL",
U7="Fiber AOF","Fiber AOF",
U7="Projet OCM (HUAWEI)","TRAVAUX-HUAWEI",
U7="Projet OCM (NOKIA)","TRAVAUX-NOKIA",
U7="ACCESS-ISSUE","ACCESS-ISSUE",
U7="Projet OCM (ZTE, NOKIA, autres projets)","TRAVAUX OCM",
U7="No root CAuse","No root cause",
U7="ODU HS","PDH",
U7="IP &amp; VLAN","PDH",
U7="Warehouse HUAWEI","SPARE-ISSUE",
U7="SPARE-HS","SPARE-ISSUE",
U7="Power Telco","BSS",U7="no impacts","no impacts"
),"")</f>
        <v/>
      </c>
      <c r="T7" s="35" t="str" cm="1">
        <f t="array" ref="T7">IFERROR(_xlfn.IFS(
U7="MPR ISSUE","TX ISSUE",
U7="BSS Hardware Issue","RAN ISSUE",
U7="Sites strategiques, MLL, Pylone, etc.","ENVTECH",
U7="AKTIVCO DEFAUT GE &amp; POWER Cabinet","POWER ISSUE",
U7="AKTIVCO Coupure ENEO &amp; Baisse de tension","POWER ISSUE",
U7="Coupure ENEO &amp; Baisse de tension","POWER ISSUE",
U7="Defaut GE &amp; POWER Cabinet","POWER ISSUE",
U7="Sharing","POWER ISSUE",
U7="Sites strategiques &amp; DataCenter","POWER ISSUE",
U7="Exclu","Exclu",
U7="SAT","TX ISSUE",
U7="SPARE-ISSUE","SPARE-ISSUE",
U7="Fiber CAmtel","TX ISSUE",
U7="Fiber AOF","TX ISSUE",
U7="Projet OCM (HUAWEI)","TRAVAUX-HUAWEI",
U7="Projet OCM (NOKIA)","TRAVAUX -NOKIA",
U7="ACCESS-ISSUE","ACCESS-ISSUE",
U7="Projet OCM (ZTE, NOKIA, autres projets)","TRAVAUX OCM",
U7="No root CAuse","No root cause",
U7="ODU HS","TX ISSUE",
U7="IP &amp; VLAN","TX ISSUE",
U7="Warehouse HUAWEI","SPARE-ISSUE",
U7="SPARE-HS","SPARE-ISSUE",
U7="Power Telco","RAN ISSUE",U7="no impacts","no impacts"
),"")</f>
        <v/>
      </c>
      <c r="U7" s="28"/>
      <c r="V7" s="35" t="str" cm="1">
        <f t="array" ref="V7">IFERROR(_xlfn.IFS(
U7="MPR ISSUE","ACTIVE",
U7="BSS Hardware Issue","ACTIVE",
U7="Sites strategiques, MLL, Pylone, etc.","PASSIVE",
U7="AKTIVCO DEFAUT GE &amp; POWER Cabinet","PASSIVE",
U7="AKTIVCO Coupure ENEO &amp; Baisse de tension","PASSIVE",
U7="Coupure ENEO &amp; Baisse de tension","PASSIVE",
U7="Defaut GE &amp; POWER Cabinet","PASSIVE",
U7="Sharing","PASSIVE",
U7="Sites strategiques &amp; DataCenter","PASSIVE",
U7="Exclu","Exclu",
U7="SAT","ACTIVE",
U7="SPARE-ISSUE","SPARE-ISSUE",
U7="Fiber CAmtel","ACTIVE",
U7="Fiber AOF","ACTIVE",
U7="Projet OCM (HUAWEI)","PLANNED WORKS",
U7="Projet OCM (NOKIA)","PLANNED WORKS",
U7="ACCESS-ISSUE","ACCESS-ISSUE",
U7="Projet OCM (ZTE, NOKIA, autres projets)","PLANNED WORKS",
U7="No root CAuse","No root cause",
U7="ODU HS","ACTIVE",
U7="IP &amp; VLAN","ACTIVE",
U7="Warehouse HUAWEI","SPARE-ISSUE",
U7="SPARE-HS","SPARE-ISSUE",
U7="Power Telco","ACTIVE", U7="no impacts","no impacts"
),"")</f>
        <v/>
      </c>
      <c r="W7" s="104"/>
      <c r="X7" s="104"/>
      <c r="Y7" s="104"/>
      <c r="Z7" s="104">
        <f>_xlfn.XLOOKUP(B7,[9]ALL!$B:$B,[9]ALL!$P:$P,"")</f>
        <v>0</v>
      </c>
      <c r="AA7" s="102" t="s">
        <v>6727</v>
      </c>
      <c r="AB7" s="104" t="s">
        <v>7376</v>
      </c>
      <c r="AC7" s="9"/>
      <c r="AD7" s="9"/>
      <c r="AE7" s="7" t="s">
        <v>6771</v>
      </c>
      <c r="AF7" s="6"/>
      <c r="AG7" s="7"/>
      <c r="AH7" s="3" t="s">
        <v>5423</v>
      </c>
      <c r="AI7" s="18" t="s">
        <v>5423</v>
      </c>
      <c r="AJ7" s="18" t="s">
        <v>5423</v>
      </c>
      <c r="AK7" s="18" t="s">
        <v>5423</v>
      </c>
      <c r="AL7" s="18" t="s">
        <v>6241</v>
      </c>
      <c r="AM7" s="18" t="s">
        <v>6242</v>
      </c>
      <c r="AN7" s="18" t="s">
        <v>5423</v>
      </c>
      <c r="AO7" s="18" t="s">
        <v>5423</v>
      </c>
      <c r="AP7" s="18" t="s">
        <v>5423</v>
      </c>
      <c r="AQ7" s="18" t="s">
        <v>5423</v>
      </c>
      <c r="AR7" s="18" t="s">
        <v>5423</v>
      </c>
      <c r="AS7" s="18" t="s">
        <v>5423</v>
      </c>
      <c r="AT7" s="18" t="s">
        <v>5423</v>
      </c>
      <c r="AU7" s="9" t="s">
        <v>5423</v>
      </c>
      <c r="AV7" s="14"/>
      <c r="AW7" s="14" t="s">
        <v>5423</v>
      </c>
      <c r="AX7" s="14" t="str">
        <f>_xlfn.XLOOKUP(B7,'[4]cell downs 18042026 17h'!$B:$B,'[4]cell downs 18042026 17h'!$B:$B,"")</f>
        <v/>
      </c>
      <c r="AY7" s="14" t="str">
        <f>_xlfn.XLOOKUP(B7,'[5]Cells Huawei 19042026 15h'!$B:$B,'[5]Cells Huawei 19042026 15h'!$B:$B,"")</f>
        <v/>
      </c>
      <c r="AZ7" s="105" t="str">
        <f>_xlfn.XLOOKUP(B7,'INCIDENT-04-23-2026'!E:E,'INCIDENT-04-23-2026'!F:F,"")</f>
        <v/>
      </c>
      <c r="BA7" s="105" t="str">
        <f>_xlfn.XLOOKUP(B7,'[6]Eneo 17H'!$C:$C,'[6]Eneo 17H'!$I:$I,"")</f>
        <v/>
      </c>
      <c r="BB7" s="105" t="str">
        <f>_xlfn.XLOOKUP(B7,[8]ALL!$B:$B,[8]ALL!$M:$M,"")</f>
        <v>23/04/2026 : Intervention prevu pour ce jour ETA attendu || Up apres remplacement de cable vendalise
22/04/2026 : Spare pas totalement disponible || Reste de Spare en cours d'expedition de douala pour yaounde ce jour 
20/04/2026 : Site vendalise</v>
      </c>
      <c r="BC7" s="105" t="str">
        <f>_xlfn.XLOOKUP(B7,'[6]Eneo 17H'!$C:$C,'[6]Eneo 17H'!$I:$I,"")</f>
        <v/>
      </c>
      <c r="BD7" s="105" t="str">
        <f>_xlfn.XLOOKUP(B7,'[7]Eneo 12H'!$C:$C,'[7]Eneo 12H'!$I:$I,"")</f>
        <v/>
      </c>
      <c r="BE7" s="105" t="s">
        <v>6886</v>
      </c>
    </row>
    <row r="8" spans="1:57" hidden="1" x14ac:dyDescent="0.3">
      <c r="A8" s="1" t="s">
        <v>708</v>
      </c>
      <c r="B8" s="8" t="s">
        <v>709</v>
      </c>
      <c r="C8" s="3" t="str">
        <f>_xlfn.XLOOKUP(B8,'[1]daily break down'!$D:$D,'[1]daily break down'!$E:$E,"")</f>
        <v>Yaounde</v>
      </c>
      <c r="D8" s="1" t="s">
        <v>21</v>
      </c>
      <c r="E8" s="1" t="s">
        <v>710</v>
      </c>
      <c r="F8" s="3" t="s">
        <v>37</v>
      </c>
      <c r="G8" s="1" t="s">
        <v>708</v>
      </c>
      <c r="H8" s="27" t="str">
        <f>_xlfn.XLOOKUP(B8,[2]CALCULATION!$B:$B,[2]CALCULATION!$H:$H,"")</f>
        <v>ZTE</v>
      </c>
      <c r="I8" s="23">
        <v>1.3079176333279108</v>
      </c>
      <c r="J8" s="23">
        <v>0</v>
      </c>
      <c r="K8" s="23">
        <v>4.9264410029877324</v>
      </c>
      <c r="L8" s="23">
        <v>33.85928979291333</v>
      </c>
      <c r="M8" s="23">
        <v>36.982818398952162</v>
      </c>
      <c r="N8" s="23">
        <v>36.982604378012347</v>
      </c>
      <c r="O8" s="23">
        <v>36.982675718325623</v>
      </c>
      <c r="P8" s="103" t="s">
        <v>6553</v>
      </c>
      <c r="Q8" s="36" t="s">
        <v>5796</v>
      </c>
      <c r="R8" s="36"/>
      <c r="S8" s="35" t="str" cm="1">
        <f t="array" ref="S8">IFERROR(_xlfn.IFS(
U8="MPR ISSUE","PDH",
U8="BSS Hardware Issue","BSS",
U8="Sites strategiques, MLL, Pylone, etc.","ENVTECH",
U8="AKTIVCO DEFAUT GE &amp; POWER Cabinet","AKTIVCO",
U8="AKTIVCO Coupure ENEO &amp; Baisse de tension","AKTIVCO GRID ONLY",
U8="Coupure ENEO &amp; Baisse de tension","IHS GRID ONLY",
U8="Defaut GE &amp; POWER Cabinet","IHS",
U8="Sharing","Partners",
U8="Sites strategiques &amp; DataCenter","SST &amp; DC",
U8="Exclu","Exclu",
U8="SAT","SAT",
U8="SPARE-ISSUE","SPARE-ISSUE",
U8="Fiber CAmtel","TRANS_FO_CAMTEL",
U8="Fiber AOF","Fiber AOF",
U8="Projet OCM (HUAWEI)","TRAVAUX-HUAWEI",
U8="Projet OCM (NOKIA)","TRAVAUX-NOKIA",
U8="ACCESS-ISSUE","ACCESS-ISSUE",
U8="Projet OCM (ZTE, NOKIA, autres projets)","TRAVAUX OCM",
U8="No root CAuse","No root cause",
U8="ODU HS","PDH",
U8="IP &amp; VLAN","PDH",
U8="Warehouse HUAWEI","SPARE-ISSUE",
U8="SPARE-HS","SPARE-ISSUE",
U8="Power Telco","BSS",U8="no impacts","no impacts"
),"")</f>
        <v/>
      </c>
      <c r="T8" s="35" t="str" cm="1">
        <f t="array" ref="T8">IFERROR(_xlfn.IFS(
U8="MPR ISSUE","TX ISSUE",
U8="BSS Hardware Issue","RAN ISSUE",
U8="Sites strategiques, MLL, Pylone, etc.","ENVTECH",
U8="AKTIVCO DEFAUT GE &amp; POWER Cabinet","POWER ISSUE",
U8="AKTIVCO Coupure ENEO &amp; Baisse de tension","POWER ISSUE",
U8="Coupure ENEO &amp; Baisse de tension","POWER ISSUE",
U8="Defaut GE &amp; POWER Cabinet","POWER ISSUE",
U8="Sharing","POWER ISSUE",
U8="Sites strategiques &amp; DataCenter","POWER ISSUE",
U8="Exclu","Exclu",
U8="SAT","TX ISSUE",
U8="SPARE-ISSUE","SPARE-ISSUE",
U8="Fiber CAmtel","TX ISSUE",
U8="Fiber AOF","TX ISSUE",
U8="Projet OCM (HUAWEI)","TRAVAUX-HUAWEI",
U8="Projet OCM (NOKIA)","TRAVAUX -NOKIA",
U8="ACCESS-ISSUE","ACCESS-ISSUE",
U8="Projet OCM (ZTE, NOKIA, autres projets)","TRAVAUX OCM",
U8="No root CAuse","No root cause",
U8="ODU HS","TX ISSUE",
U8="IP &amp; VLAN","TX ISSUE",
U8="Warehouse HUAWEI","SPARE-ISSUE",
U8="SPARE-HS","SPARE-ISSUE",
U8="Power Telco","RAN ISSUE",U8="no impacts","no impacts"
),"")</f>
        <v/>
      </c>
      <c r="U8" s="28"/>
      <c r="V8" s="35" t="str" cm="1">
        <f t="array" ref="V8">IFERROR(_xlfn.IFS(
U8="MPR ISSUE","ACTIVE",
U8="BSS Hardware Issue","ACTIVE",
U8="Sites strategiques, MLL, Pylone, etc.","PASSIVE",
U8="AKTIVCO DEFAUT GE &amp; POWER Cabinet","PASSIVE",
U8="AKTIVCO Coupure ENEO &amp; Baisse de tension","PASSIVE",
U8="Coupure ENEO &amp; Baisse de tension","PASSIVE",
U8="Defaut GE &amp; POWER Cabinet","PASSIVE",
U8="Sharing","PASSIVE",
U8="Sites strategiques &amp; DataCenter","PASSIVE",
U8="Exclu","Exclu",
U8="SAT","ACTIVE",
U8="SPARE-ISSUE","SPARE-ISSUE",
U8="Fiber CAmtel","ACTIVE",
U8="Fiber AOF","ACTIVE",
U8="Projet OCM (HUAWEI)","PLANNED WORKS",
U8="Projet OCM (NOKIA)","PLANNED WORKS",
U8="ACCESS-ISSUE","ACCESS-ISSUE",
U8="Projet OCM (ZTE, NOKIA, autres projets)","PLANNED WORKS",
U8="No root CAuse","No root cause",
U8="ODU HS","ACTIVE",
U8="IP &amp; VLAN","ACTIVE",
U8="Warehouse HUAWEI","SPARE-ISSUE",
U8="SPARE-HS","SPARE-ISSUE",
U8="Power Telco","ACTIVE", U8="no impacts","no impacts"
),"")</f>
        <v/>
      </c>
      <c r="W8" s="104" t="s">
        <v>6850</v>
      </c>
      <c r="X8" s="104" t="s">
        <v>6687</v>
      </c>
      <c r="Y8" s="104"/>
      <c r="Z8" s="104" t="s">
        <v>11</v>
      </c>
      <c r="AA8" s="104" t="s">
        <v>6688</v>
      </c>
      <c r="AB8" s="104" t="s">
        <v>6849</v>
      </c>
      <c r="AC8" s="9"/>
      <c r="AD8" s="9"/>
      <c r="AE8" s="7"/>
      <c r="AF8" s="6"/>
      <c r="AG8" s="7"/>
      <c r="AH8" s="3" t="s">
        <v>5423</v>
      </c>
      <c r="AI8" s="18" t="s">
        <v>5423</v>
      </c>
      <c r="AJ8" s="18" t="s">
        <v>5423</v>
      </c>
      <c r="AK8" s="18" t="s">
        <v>5423</v>
      </c>
      <c r="AL8" s="18" t="s">
        <v>5423</v>
      </c>
      <c r="AM8" s="18" t="s">
        <v>5423</v>
      </c>
      <c r="AN8" s="18" t="s">
        <v>5423</v>
      </c>
      <c r="AO8" s="18" t="s">
        <v>5423</v>
      </c>
      <c r="AP8" s="18" t="s">
        <v>5423</v>
      </c>
      <c r="AQ8" s="18" t="s">
        <v>5423</v>
      </c>
      <c r="AR8" s="18" t="s">
        <v>5423</v>
      </c>
      <c r="AS8" s="18" t="s">
        <v>5423</v>
      </c>
      <c r="AT8" s="18" t="s">
        <v>5423</v>
      </c>
      <c r="AU8" s="9" t="s">
        <v>5423</v>
      </c>
      <c r="AV8" s="14"/>
      <c r="AW8" s="14" t="s">
        <v>5423</v>
      </c>
      <c r="AX8" s="14" t="str">
        <f>_xlfn.XLOOKUP(B8,'[4]cell downs 18042026 17h'!$B:$B,'[4]cell downs 18042026 17h'!$B:$B,"")</f>
        <v/>
      </c>
      <c r="AY8" s="14" t="str">
        <f>_xlfn.XLOOKUP(B8,'[5]Cells Huawei 19042026 15h'!$B:$B,'[5]Cells Huawei 19042026 15h'!$B:$B,"")</f>
        <v/>
      </c>
      <c r="AZ8" s="105" t="str">
        <f>_xlfn.XLOOKUP(B8,'INCIDENT-04-23-2026'!E:E,'INCIDENT-04-23-2026'!F:F,"")</f>
        <v>(04/23/2026 incident ) : impact by CTR_315_Z_Bitoto  RCA: Power issue / En attete RCA IHS</v>
      </c>
      <c r="BA8" s="105" t="str">
        <f>_xlfn.XLOOKUP(B8,'[6]Eneo 17H'!$C:$C,'[6]Eneo 17H'!$I:$I,"")</f>
        <v/>
      </c>
      <c r="BC8" s="105" t="str">
        <f>_xlfn.XLOOKUP(B8,'[6]Eneo 17H'!$C:$C,'[6]Eneo 17H'!$I:$I,"")</f>
        <v/>
      </c>
      <c r="BD8" s="105" t="str">
        <f>_xlfn.XLOOKUP(B8,'[7]Eneo 12H'!$C:$C,'[7]Eneo 12H'!$I:$I,"")</f>
        <v/>
      </c>
      <c r="BE8" s="11" t="s">
        <v>6887</v>
      </c>
    </row>
    <row r="9" spans="1:57" hidden="1" x14ac:dyDescent="0.3">
      <c r="A9" s="1" t="s">
        <v>160</v>
      </c>
      <c r="B9" s="1" t="s">
        <v>161</v>
      </c>
      <c r="C9" s="3" t="str">
        <f>_xlfn.XLOOKUP(B9,'[1]daily break down'!$D:$D,'[1]daily break down'!$E:$E,"")</f>
        <v>SUD-OUEST</v>
      </c>
      <c r="D9" s="1" t="s">
        <v>11</v>
      </c>
      <c r="E9" s="1" t="s">
        <v>12</v>
      </c>
      <c r="F9" s="3" t="s">
        <v>13</v>
      </c>
      <c r="G9" s="1" t="s">
        <v>106</v>
      </c>
      <c r="H9" s="25" t="str">
        <f>_xlfn.XLOOKUP(B9,[2]CALCULATION!$B:$B,[2]CALCULATION!$H:$H,"")</f>
        <v>Huawei</v>
      </c>
      <c r="I9" s="23">
        <v>34.274008869027753</v>
      </c>
      <c r="J9" s="23">
        <v>34.147790019775535</v>
      </c>
      <c r="K9" s="23">
        <v>34.26812329318301</v>
      </c>
      <c r="L9" s="23">
        <v>34.223945804190819</v>
      </c>
      <c r="M9" s="23">
        <v>34.188971215610408</v>
      </c>
      <c r="N9" s="23">
        <v>34.212477848832727</v>
      </c>
      <c r="O9" s="23">
        <v>28.11987241498375</v>
      </c>
      <c r="P9" s="103" t="s">
        <v>6553</v>
      </c>
      <c r="Q9" s="36" t="s">
        <v>5795</v>
      </c>
      <c r="R9" s="36" t="s">
        <v>5798</v>
      </c>
      <c r="S9" s="35" t="str" cm="1">
        <f t="array" ref="S9">IFERROR(_xlfn.IFS(
U9="MPR ISSUE","PDH",
U9="BSS Hardware Issue","BSS",
U9="Sites strategiques, MLL, Pylone, etc.","ENVTECH",
U9="AKTIVCO DEFAUT GE &amp; POWER Cabinet","AKTIVCO",
U9="AKTIVCO Coupure ENEO &amp; Baisse de tension","AKTIVCO GRID ONLY",
U9="Coupure ENEO &amp; Baisse de tension","IHS GRID ONLY",
U9="Defaut GE &amp; POWER Cabinet","IHS",
U9="Sharing","Partners",
U9="Sites strategiques &amp; DataCenter","SST &amp; DC",
U9="Exclu","Exclu",
U9="SAT","SAT",
U9="SPARE-ISSUE","SPARE-ISSUE",
U9="Fiber CAmtel","TRANS_FO_CAMTEL",
U9="Fiber AOF","Fiber AOF",
U9="Projet OCM (HUAWEI)","TRAVAUX-HUAWEI",
U9="Projet OCM (NOKIA)","TRAVAUX-NOKIA",
U9="ACCESS-ISSUE","ACCESS-ISSUE",
U9="Projet OCM (ZTE, NOKIA, autres projets)","TRAVAUX OCM",
U9="No root CAuse","No root cause",
U9="ODU HS","PDH",
U9="IP &amp; VLAN","PDH",
U9="Warehouse HUAWEI","SPARE-ISSUE",
U9="SPARE-HS","SPARE-ISSUE",
U9="Power Telco","BSS",U9="no impacts","no impacts"
),"")</f>
        <v/>
      </c>
      <c r="T9" s="35" t="str" cm="1">
        <f t="array" ref="T9">IFERROR(_xlfn.IFS(
U9="MPR ISSUE","TX ISSUE",
U9="BSS Hardware Issue","RAN ISSUE",
U9="Sites strategiques, MLL, Pylone, etc.","ENVTECH",
U9="AKTIVCO DEFAUT GE &amp; POWER Cabinet","POWER ISSUE",
U9="AKTIVCO Coupure ENEO &amp; Baisse de tension","POWER ISSUE",
U9="Coupure ENEO &amp; Baisse de tension","POWER ISSUE",
U9="Defaut GE &amp; POWER Cabinet","POWER ISSUE",
U9="Sharing","POWER ISSUE",
U9="Sites strategiques &amp; DataCenter","POWER ISSUE",
U9="Exclu","Exclu",
U9="SAT","TX ISSUE",
U9="SPARE-ISSUE","SPARE-ISSUE",
U9="Fiber CAmtel","TX ISSUE",
U9="Fiber AOF","TX ISSUE",
U9="Projet OCM (HUAWEI)","TRAVAUX-HUAWEI",
U9="Projet OCM (NOKIA)","TRAVAUX -NOKIA",
U9="ACCESS-ISSUE","ACCESS-ISSUE",
U9="Projet OCM (ZTE, NOKIA, autres projets)","TRAVAUX OCM",
U9="No root CAuse","No root cause",
U9="ODU HS","TX ISSUE",
U9="IP &amp; VLAN","TX ISSUE",
U9="Warehouse HUAWEI","SPARE-ISSUE",
U9="SPARE-HS","SPARE-ISSUE",
U9="Power Telco","RAN ISSUE",U9="no impacts","no impacts"
),"")</f>
        <v/>
      </c>
      <c r="U9" s="28"/>
      <c r="V9" s="35" t="str" cm="1">
        <f t="array" ref="V9">IFERROR(_xlfn.IFS(
U9="MPR ISSUE","ACTIVE",
U9="BSS Hardware Issue","ACTIVE",
U9="Sites strategiques, MLL, Pylone, etc.","PASSIVE",
U9="AKTIVCO DEFAUT GE &amp; POWER Cabinet","PASSIVE",
U9="AKTIVCO Coupure ENEO &amp; Baisse de tension","PASSIVE",
U9="Coupure ENEO &amp; Baisse de tension","PASSIVE",
U9="Defaut GE &amp; POWER Cabinet","PASSIVE",
U9="Sharing","PASSIVE",
U9="Sites strategiques &amp; DataCenter","PASSIVE",
U9="Exclu","Exclu",
U9="SAT","ACTIVE",
U9="SPARE-ISSUE","SPARE-ISSUE",
U9="Fiber CAmtel","ACTIVE",
U9="Fiber AOF","ACTIVE",
U9="Projet OCM (HUAWEI)","PLANNED WORKS",
U9="Projet OCM (NOKIA)","PLANNED WORKS",
U9="ACCESS-ISSUE","ACCESS-ISSUE",
U9="Projet OCM (ZTE, NOKIA, autres projets)","PLANNED WORKS",
U9="No root CAuse","No root cause",
U9="ODU HS","ACTIVE",
U9="IP &amp; VLAN","ACTIVE",
U9="Warehouse HUAWEI","SPARE-ISSUE",
U9="SPARE-HS","SPARE-ISSUE",
U9="Power Telco","ACTIVE", U9="no impacts","no impacts"
),"")</f>
        <v/>
      </c>
      <c r="W9" s="102"/>
      <c r="X9" s="102"/>
      <c r="Y9" s="102"/>
      <c r="Z9" s="102"/>
      <c r="AA9" s="102"/>
      <c r="AB9" s="104" t="s">
        <v>161</v>
      </c>
      <c r="AC9" s="9"/>
      <c r="AD9" s="9"/>
      <c r="AE9" s="7"/>
      <c r="AF9" s="6"/>
      <c r="AG9" s="7"/>
      <c r="AH9" s="3" t="s">
        <v>5423</v>
      </c>
      <c r="AI9" s="18" t="s">
        <v>5423</v>
      </c>
      <c r="AJ9" s="18" t="s">
        <v>5423</v>
      </c>
      <c r="AK9" s="18" t="s">
        <v>5423</v>
      </c>
      <c r="AL9" s="18" t="s">
        <v>5423</v>
      </c>
      <c r="AM9" s="18" t="s">
        <v>5423</v>
      </c>
      <c r="AN9" s="18" t="s">
        <v>5423</v>
      </c>
      <c r="AO9" s="18" t="s">
        <v>5423</v>
      </c>
      <c r="AP9" s="18" t="s">
        <v>5423</v>
      </c>
      <c r="AQ9" s="18" t="s">
        <v>5423</v>
      </c>
      <c r="AR9" s="18" t="s">
        <v>5423</v>
      </c>
      <c r="AS9" s="18" t="s">
        <v>5423</v>
      </c>
      <c r="AT9" s="18"/>
      <c r="AU9" s="9" t="s">
        <v>5423</v>
      </c>
      <c r="AV9" s="14"/>
      <c r="AW9" s="14" t="s">
        <v>5423</v>
      </c>
      <c r="AX9" s="14" t="str">
        <f>_xlfn.XLOOKUP(B9,'[4]cell downs 18042026 17h'!$B:$B,'[4]cell downs 18042026 17h'!$B:$B,"")</f>
        <v/>
      </c>
      <c r="AY9" s="14" t="str">
        <f>_xlfn.XLOOKUP(B9,'[5]Cells Huawei 19042026 15h'!$B:$B,'[5]Cells Huawei 19042026 15h'!$B:$B,"")</f>
        <v>SUO_054</v>
      </c>
      <c r="AZ9" s="105" t="str">
        <f>_xlfn.XLOOKUP(B9,'INCIDENT-04-23-2026'!E:E,'INCIDENT-04-23-2026'!F:F,"")</f>
        <v/>
      </c>
      <c r="BA9" s="105" t="str">
        <f>_xlfn.XLOOKUP(B9,'[6]Eneo 17H'!$C:$C,'[6]Eneo 17H'!$I:$I,"")</f>
        <v/>
      </c>
      <c r="BC9" s="105" t="str">
        <f>_xlfn.XLOOKUP(B9,'[6]Eneo 17H'!$C:$C,'[6]Eneo 17H'!$I:$I,"")</f>
        <v/>
      </c>
      <c r="BD9" s="105" t="str">
        <f>_xlfn.XLOOKUP(B9,'[7]Eneo 12H'!$C:$C,'[7]Eneo 12H'!$I:$I,"")</f>
        <v/>
      </c>
      <c r="BE9" s="105" t="s">
        <v>6888</v>
      </c>
    </row>
    <row r="10" spans="1:57" hidden="1" x14ac:dyDescent="0.3">
      <c r="A10" s="1" t="s">
        <v>348</v>
      </c>
      <c r="B10" s="8" t="s">
        <v>349</v>
      </c>
      <c r="C10" s="3" t="str">
        <f>_xlfn.XLOOKUP(B10,'[1]daily break down'!$D:$D,'[1]daily break down'!$E:$E,"")</f>
        <v>Yaounde</v>
      </c>
      <c r="D10" s="1" t="s">
        <v>5382</v>
      </c>
      <c r="E10" s="1"/>
      <c r="F10" s="3" t="s">
        <v>37</v>
      </c>
      <c r="G10" s="1" t="s">
        <v>38</v>
      </c>
      <c r="H10" s="27" t="str">
        <f>_xlfn.XLOOKUP(B10,[2]CALCULATION!$B:$B,[2]CALCULATION!$H:$H,"")</f>
        <v>ZTE</v>
      </c>
      <c r="I10" s="23">
        <v>32.359966099083131</v>
      </c>
      <c r="J10" s="23">
        <v>32.359966099083131</v>
      </c>
      <c r="K10" s="23">
        <v>32.359966099083131</v>
      </c>
      <c r="L10" s="23">
        <v>32.359966099083131</v>
      </c>
      <c r="M10" s="23">
        <v>32.359966099083131</v>
      </c>
      <c r="N10" s="23">
        <v>32.359966099083131</v>
      </c>
      <c r="O10" s="23">
        <v>24.419343355220541</v>
      </c>
      <c r="P10" s="103" t="s">
        <v>6553</v>
      </c>
      <c r="Q10" s="36" t="s">
        <v>5796</v>
      </c>
      <c r="R10" s="36"/>
      <c r="S10" s="35" t="str" cm="1">
        <f t="array" ref="S10">IFERROR(_xlfn.IFS(
U10="MPR ISSUE","PDH",
U10="BSS Hardware Issue","BSS",
U10="Sites strategiques, MLL, Pylone, etc.","ENVTECH",
U10="AKTIVCO DEFAUT GE &amp; POWER Cabinet","AKTIVCO",
U10="AKTIVCO Coupure ENEO &amp; Baisse de tension","AKTIVCO GRID ONLY",
U10="Coupure ENEO &amp; Baisse de tension","IHS GRID ONLY",
U10="Defaut GE &amp; POWER Cabinet","IHS",
U10="Sharing","Partners",
U10="Sites strategiques &amp; DataCenter","SST &amp; DC",
U10="Exclu","Exclu",
U10="SAT","SAT",
U10="SPARE-ISSUE","SPARE-ISSUE",
U10="Fiber CAmtel","TRANS_FO_CAMTEL",
U10="Fiber AOF","Fiber AOF",
U10="Projet OCM (HUAWEI)","TRAVAUX-HUAWEI",
U10="Projet OCM (NOKIA)","TRAVAUX-NOKIA",
U10="ACCESS-ISSUE","ACCESS-ISSUE",
U10="Projet OCM (ZTE, NOKIA, autres projets)","TRAVAUX OCM",
U10="No root CAuse","No root cause",
U10="ODU HS","PDH",
U10="IP &amp; VLAN","PDH",
U10="Warehouse HUAWEI","SPARE-ISSUE",
U10="SPARE-HS","SPARE-ISSUE",
U10="Power Telco","BSS",U10="no impacts","no impacts"
),"")</f>
        <v/>
      </c>
      <c r="T10" s="35" t="str" cm="1">
        <f t="array" ref="T10">IFERROR(_xlfn.IFS(
U10="MPR ISSUE","TX ISSUE",
U10="BSS Hardware Issue","RAN ISSUE",
U10="Sites strategiques, MLL, Pylone, etc.","ENVTECH",
U10="AKTIVCO DEFAUT GE &amp; POWER Cabinet","POWER ISSUE",
U10="AKTIVCO Coupure ENEO &amp; Baisse de tension","POWER ISSUE",
U10="Coupure ENEO &amp; Baisse de tension","POWER ISSUE",
U10="Defaut GE &amp; POWER Cabinet","POWER ISSUE",
U10="Sharing","POWER ISSUE",
U10="Sites strategiques &amp; DataCenter","POWER ISSUE",
U10="Exclu","Exclu",
U10="SAT","TX ISSUE",
U10="SPARE-ISSUE","SPARE-ISSUE",
U10="Fiber CAmtel","TX ISSUE",
U10="Fiber AOF","TX ISSUE",
U10="Projet OCM (HUAWEI)","TRAVAUX-HUAWEI",
U10="Projet OCM (NOKIA)","TRAVAUX -NOKIA",
U10="ACCESS-ISSUE","ACCESS-ISSUE",
U10="Projet OCM (ZTE, NOKIA, autres projets)","TRAVAUX OCM",
U10="No root CAuse","No root cause",
U10="ODU HS","TX ISSUE",
U10="IP &amp; VLAN","TX ISSUE",
U10="Warehouse HUAWEI","SPARE-ISSUE",
U10="SPARE-HS","SPARE-ISSUE",
U10="Power Telco","RAN ISSUE",U10="no impacts","no impacts"
),"")</f>
        <v/>
      </c>
      <c r="U10" s="28"/>
      <c r="V10" s="35" t="str" cm="1">
        <f t="array" ref="V10">IFERROR(_xlfn.IFS(
U10="MPR ISSUE","ACTIVE",
U10="BSS Hardware Issue","ACTIVE",
U10="Sites strategiques, MLL, Pylone, etc.","PASSIVE",
U10="AKTIVCO DEFAUT GE &amp; POWER Cabinet","PASSIVE",
U10="AKTIVCO Coupure ENEO &amp; Baisse de tension","PASSIVE",
U10="Coupure ENEO &amp; Baisse de tension","PASSIVE",
U10="Defaut GE &amp; POWER Cabinet","PASSIVE",
U10="Sharing","PASSIVE",
U10="Sites strategiques &amp; DataCenter","PASSIVE",
U10="Exclu","Exclu",
U10="SAT","ACTIVE",
U10="SPARE-ISSUE","SPARE-ISSUE",
U10="Fiber CAmtel","ACTIVE",
U10="Fiber AOF","ACTIVE",
U10="Projet OCM (HUAWEI)","PLANNED WORKS",
U10="Projet OCM (NOKIA)","PLANNED WORKS",
U10="ACCESS-ISSUE","ACCESS-ISSUE",
U10="Projet OCM (ZTE, NOKIA, autres projets)","PLANNED WORKS",
U10="No root CAuse","No root cause",
U10="ODU HS","ACTIVE",
U10="IP &amp; VLAN","ACTIVE",
U10="Warehouse HUAWEI","SPARE-ISSUE",
U10="SPARE-HS","SPARE-ISSUE",
U10="Power Telco","ACTIVE", U10="no impacts","no impacts"
),"")</f>
        <v/>
      </c>
      <c r="W10" s="104" t="s">
        <v>6879</v>
      </c>
      <c r="X10" s="104" t="s">
        <v>6880</v>
      </c>
      <c r="Y10" s="104"/>
      <c r="Z10" s="104" t="s">
        <v>6705</v>
      </c>
      <c r="AA10" s="104" t="s">
        <v>6688</v>
      </c>
      <c r="AB10" s="104" t="s">
        <v>6878</v>
      </c>
      <c r="AC10" s="9"/>
      <c r="AD10" s="9"/>
      <c r="AE10" s="7"/>
      <c r="AF10" s="6"/>
      <c r="AG10" s="7"/>
      <c r="AH10" s="3" t="s">
        <v>5423</v>
      </c>
      <c r="AI10" s="18" t="s">
        <v>5423</v>
      </c>
      <c r="AJ10" s="18" t="s">
        <v>5423</v>
      </c>
      <c r="AK10" s="18" t="s">
        <v>5423</v>
      </c>
      <c r="AL10" s="18" t="s">
        <v>5423</v>
      </c>
      <c r="AM10" s="18" t="s">
        <v>5423</v>
      </c>
      <c r="AN10" s="18" t="s">
        <v>5423</v>
      </c>
      <c r="AO10" s="18" t="s">
        <v>5423</v>
      </c>
      <c r="AP10" s="18" t="s">
        <v>5423</v>
      </c>
      <c r="AQ10" s="18" t="s">
        <v>5423</v>
      </c>
      <c r="AR10" s="18" t="s">
        <v>5423</v>
      </c>
      <c r="AS10" s="18" t="s">
        <v>5423</v>
      </c>
      <c r="AT10" s="18" t="s">
        <v>5423</v>
      </c>
      <c r="AU10" s="9" t="s">
        <v>5423</v>
      </c>
      <c r="AV10" s="14"/>
      <c r="AW10" s="14" t="s">
        <v>5423</v>
      </c>
      <c r="AX10" s="14" t="str">
        <f>_xlfn.XLOOKUP(B10,'[4]cell downs 18042026 17h'!$B:$B,'[4]cell downs 18042026 17h'!$B:$B,"")</f>
        <v/>
      </c>
      <c r="AY10" s="14" t="str">
        <f>_xlfn.XLOOKUP(B10,'[5]Cells Huawei 19042026 15h'!$B:$B,'[5]Cells Huawei 19042026 15h'!$B:$B,"")</f>
        <v/>
      </c>
      <c r="AZ10" s="105" t="str">
        <f>_xlfn.XLOOKUP(B10,'INCIDENT-04-23-2026'!E:E,'INCIDENT-04-23-2026'!F:F,"")</f>
        <v/>
      </c>
      <c r="BA10" s="105" t="str">
        <f>_xlfn.XLOOKUP(B10,'[6]Eneo 17H'!$C:$C,'[6]Eneo 17H'!$I:$I,"")</f>
        <v/>
      </c>
      <c r="BB10" s="105" t="e">
        <f>_xlfn.XLOOKUP(B2,#REF!,#REF!,"")</f>
        <v>#REF!</v>
      </c>
      <c r="BC10" s="105" t="str">
        <f>_xlfn.XLOOKUP(B10,'[6]Eneo 17H'!$C:$C,'[6]Eneo 17H'!$I:$I,"")</f>
        <v/>
      </c>
      <c r="BD10" s="105" t="str">
        <f>_xlfn.XLOOKUP(B10,'[7]Eneo 12H'!$C:$C,'[7]Eneo 12H'!$I:$I,"")</f>
        <v/>
      </c>
      <c r="BE10" s="11" t="s">
        <v>6889</v>
      </c>
    </row>
    <row r="11" spans="1:57" hidden="1" x14ac:dyDescent="0.3">
      <c r="A11" s="1" t="s">
        <v>1613</v>
      </c>
      <c r="B11" s="8" t="s">
        <v>1614</v>
      </c>
      <c r="C11" s="3" t="str">
        <f>_xlfn.XLOOKUP(B11,'[1]daily break down'!$D:$D,'[1]daily break down'!$E:$E,"")</f>
        <v>Yaounde</v>
      </c>
      <c r="D11" s="1" t="s">
        <v>21</v>
      </c>
      <c r="E11" s="1" t="s">
        <v>12</v>
      </c>
      <c r="F11" s="3" t="s">
        <v>37</v>
      </c>
      <c r="G11" s="1" t="s">
        <v>38</v>
      </c>
      <c r="H11" s="27" t="str">
        <f>_xlfn.XLOOKUP(B11,[2]CALCULATION!$B:$B,[2]CALCULATION!$H:$H,"")</f>
        <v>ZTE</v>
      </c>
      <c r="I11" s="23">
        <v>0</v>
      </c>
      <c r="J11" s="23">
        <v>0</v>
      </c>
      <c r="K11" s="23">
        <v>0</v>
      </c>
      <c r="L11" s="23">
        <v>20.349128792094362</v>
      </c>
      <c r="M11" s="23">
        <v>27.15404941886181</v>
      </c>
      <c r="N11" s="23">
        <v>32.177548918052807</v>
      </c>
      <c r="O11" s="23">
        <v>9.2127275399291726</v>
      </c>
      <c r="P11" s="103" t="s">
        <v>6553</v>
      </c>
      <c r="Q11" s="36" t="s">
        <v>5796</v>
      </c>
      <c r="R11" s="36"/>
      <c r="S11" s="35" t="str" cm="1">
        <f t="array" ref="S11">IFERROR(_xlfn.IFS(
U11="MPR ISSUE","PDH",
U11="BSS Hardware Issue","BSS",
U11="Sites strategiques, MLL, Pylone, etc.","ENVTECH",
U11="AKTIVCO DEFAUT GE &amp; POWER Cabinet","AKTIVCO",
U11="AKTIVCO Coupure ENEO &amp; Baisse de tension","AKTIVCO GRID ONLY",
U11="Coupure ENEO &amp; Baisse de tension","IHS GRID ONLY",
U11="Defaut GE &amp; POWER Cabinet","IHS",
U11="Sharing","Partners",
U11="Sites strategiques &amp; DataCenter","SST &amp; DC",
U11="Exclu","Exclu",
U11="SAT","SAT",
U11="SPARE-ISSUE","SPARE-ISSUE",
U11="Fiber CAmtel","TRANS_FO_CAMTEL",
U11="Fiber AOF","Fiber AOF",
U11="Projet OCM (HUAWEI)","TRAVAUX-HUAWEI",
U11="Projet OCM (NOKIA)","TRAVAUX-NOKIA",
U11="ACCESS-ISSUE","ACCESS-ISSUE",
U11="Projet OCM (ZTE, NOKIA, autres projets)","TRAVAUX OCM",
U11="No root CAuse","No root cause",
U11="ODU HS","PDH",
U11="IP &amp; VLAN","PDH",
U11="Warehouse HUAWEI","SPARE-ISSUE",
U11="SPARE-HS","SPARE-ISSUE",
U11="Power Telco","BSS",U11="no impacts","no impacts"
),"")</f>
        <v/>
      </c>
      <c r="T11" s="35" t="str" cm="1">
        <f t="array" ref="T11">IFERROR(_xlfn.IFS(
U11="MPR ISSUE","TX ISSUE",
U11="BSS Hardware Issue","RAN ISSUE",
U11="Sites strategiques, MLL, Pylone, etc.","ENVTECH",
U11="AKTIVCO DEFAUT GE &amp; POWER Cabinet","POWER ISSUE",
U11="AKTIVCO Coupure ENEO &amp; Baisse de tension","POWER ISSUE",
U11="Coupure ENEO &amp; Baisse de tension","POWER ISSUE",
U11="Defaut GE &amp; POWER Cabinet","POWER ISSUE",
U11="Sharing","POWER ISSUE",
U11="Sites strategiques &amp; DataCenter","POWER ISSUE",
U11="Exclu","Exclu",
U11="SAT","TX ISSUE",
U11="SPARE-ISSUE","SPARE-ISSUE",
U11="Fiber CAmtel","TX ISSUE",
U11="Fiber AOF","TX ISSUE",
U11="Projet OCM (HUAWEI)","TRAVAUX-HUAWEI",
U11="Projet OCM (NOKIA)","TRAVAUX -NOKIA",
U11="ACCESS-ISSUE","ACCESS-ISSUE",
U11="Projet OCM (ZTE, NOKIA, autres projets)","TRAVAUX OCM",
U11="No root CAuse","No root cause",
U11="ODU HS","TX ISSUE",
U11="IP &amp; VLAN","TX ISSUE",
U11="Warehouse HUAWEI","SPARE-ISSUE",
U11="SPARE-HS","SPARE-ISSUE",
U11="Power Telco","RAN ISSUE",U11="no impacts","no impacts"
),"")</f>
        <v/>
      </c>
      <c r="U11" s="28"/>
      <c r="V11" s="35" t="str" cm="1">
        <f t="array" ref="V11">IFERROR(_xlfn.IFS(
U11="MPR ISSUE","ACTIVE",
U11="BSS Hardware Issue","ACTIVE",
U11="Sites strategiques, MLL, Pylone, etc.","PASSIVE",
U11="AKTIVCO DEFAUT GE &amp; POWER Cabinet","PASSIVE",
U11="AKTIVCO Coupure ENEO &amp; Baisse de tension","PASSIVE",
U11="Coupure ENEO &amp; Baisse de tension","PASSIVE",
U11="Defaut GE &amp; POWER Cabinet","PASSIVE",
U11="Sharing","PASSIVE",
U11="Sites strategiques &amp; DataCenter","PASSIVE",
U11="Exclu","Exclu",
U11="SAT","ACTIVE",
U11="SPARE-ISSUE","SPARE-ISSUE",
U11="Fiber CAmtel","ACTIVE",
U11="Fiber AOF","ACTIVE",
U11="Projet OCM (HUAWEI)","PLANNED WORKS",
U11="Projet OCM (NOKIA)","PLANNED WORKS",
U11="ACCESS-ISSUE","ACCESS-ISSUE",
U11="Projet OCM (ZTE, NOKIA, autres projets)","PLANNED WORKS",
U11="No root CAuse","No root cause",
U11="ODU HS","ACTIVE",
U11="IP &amp; VLAN","ACTIVE",
U11="Warehouse HUAWEI","SPARE-ISSUE",
U11="SPARE-HS","SPARE-ISSUE",
U11="Power Telco","ACTIVE", U11="no impacts","no impacts"
),"")</f>
        <v/>
      </c>
      <c r="W11" s="11" t="s">
        <v>6768</v>
      </c>
      <c r="X11" s="11" t="s">
        <v>6769</v>
      </c>
      <c r="Y11" s="104"/>
      <c r="Z11" s="1" t="s">
        <v>21</v>
      </c>
      <c r="AA11" s="104" t="s">
        <v>6727</v>
      </c>
      <c r="AB11" s="104" t="s">
        <v>6560</v>
      </c>
      <c r="AC11" s="9"/>
      <c r="AD11" s="9"/>
      <c r="AE11" s="7"/>
      <c r="AF11" s="6"/>
      <c r="AG11" s="7"/>
      <c r="AH11" s="3" t="s">
        <v>5423</v>
      </c>
      <c r="AI11" s="18" t="s">
        <v>5423</v>
      </c>
      <c r="AJ11" s="18" t="s">
        <v>5423</v>
      </c>
      <c r="AK11" s="18" t="s">
        <v>5423</v>
      </c>
      <c r="AL11" s="18" t="s">
        <v>5423</v>
      </c>
      <c r="AM11" s="18" t="s">
        <v>5423</v>
      </c>
      <c r="AN11" s="18" t="s">
        <v>5423</v>
      </c>
      <c r="AO11" s="18" t="s">
        <v>5423</v>
      </c>
      <c r="AP11" s="18" t="s">
        <v>5423</v>
      </c>
      <c r="AQ11" s="18" t="s">
        <v>5423</v>
      </c>
      <c r="AR11" s="18" t="s">
        <v>5822</v>
      </c>
      <c r="AS11" s="18" t="s">
        <v>5423</v>
      </c>
      <c r="AT11" s="18" t="s">
        <v>5423</v>
      </c>
      <c r="AU11" s="9" t="s">
        <v>6014</v>
      </c>
      <c r="AV11" s="14"/>
      <c r="AW11" s="14" t="s">
        <v>5423</v>
      </c>
      <c r="AX11" s="14" t="str">
        <f>_xlfn.XLOOKUP(B11,'[4]cell downs 18042026 17h'!$B:$B,'[4]cell downs 18042026 17h'!$B:$B,"")</f>
        <v/>
      </c>
      <c r="AY11" s="14" t="str">
        <f>_xlfn.XLOOKUP(B11,'[5]Cells Huawei 19042026 15h'!$B:$B,'[5]Cells Huawei 19042026 15h'!$B:$B,"")</f>
        <v/>
      </c>
      <c r="AZ11" s="105" t="str">
        <f>_xlfn.XLOOKUP(B11,'INCIDENT-04-23-2026'!E:E,'INCIDENT-04-23-2026'!F:F,"")</f>
        <v/>
      </c>
      <c r="BA11" s="105" t="str">
        <f>_xlfn.XLOOKUP(B11,'[6]Eneo 17H'!$C:$C,'[6]Eneo 17H'!$I:$I,"")</f>
        <v/>
      </c>
      <c r="BC11" s="105" t="str">
        <f>_xlfn.XLOOKUP(B11,'[6]Eneo 17H'!$C:$C,'[6]Eneo 17H'!$I:$I,"")</f>
        <v/>
      </c>
      <c r="BD11" s="105" t="str">
        <f>_xlfn.XLOOKUP(B11,'[7]Eneo 12H'!$C:$C,'[7]Eneo 12H'!$I:$I,"")</f>
        <v/>
      </c>
      <c r="BE11" s="11" t="s">
        <v>6890</v>
      </c>
    </row>
    <row r="12" spans="1:57" hidden="1" x14ac:dyDescent="0.3">
      <c r="A12" s="1" t="s">
        <v>109</v>
      </c>
      <c r="B12" s="1" t="s">
        <v>110</v>
      </c>
      <c r="C12" s="3" t="str">
        <f>_xlfn.XLOOKUP(B12,'[1]daily break down'!$D:$D,'[1]daily break down'!$E:$E,"")</f>
        <v>CENTRE</v>
      </c>
      <c r="D12" s="1" t="s">
        <v>11</v>
      </c>
      <c r="E12" s="1" t="s">
        <v>12</v>
      </c>
      <c r="F12" s="3" t="s">
        <v>37</v>
      </c>
      <c r="G12" s="1" t="s">
        <v>109</v>
      </c>
      <c r="H12" s="26" t="str">
        <f>_xlfn.XLOOKUP(B12,[2]CALCULATION!$B:$B,[2]CALCULATION!$H:$H,"")</f>
        <v>NOKIA</v>
      </c>
      <c r="I12" s="23">
        <v>18.490446105246939</v>
      </c>
      <c r="J12" s="23">
        <v>18.490232084307127</v>
      </c>
      <c r="K12" s="23">
        <v>18.490553115716843</v>
      </c>
      <c r="L12" s="23">
        <v>18.490232084307127</v>
      </c>
      <c r="M12" s="23">
        <v>8.0603139544506366</v>
      </c>
      <c r="N12" s="23">
        <v>0</v>
      </c>
      <c r="O12" s="23">
        <v>9.9899425510002864</v>
      </c>
      <c r="P12" s="103" t="s">
        <v>6553</v>
      </c>
      <c r="Q12" s="36" t="s">
        <v>5796</v>
      </c>
      <c r="R12" s="36"/>
      <c r="S12" s="35" t="str" cm="1">
        <f t="array" ref="S12">IFERROR(_xlfn.IFS(
U12="MPR ISSUE","PDH",
U12="BSS Hardware Issue","BSS",
U12="Sites strategiques, MLL, Pylone, etc.","ENVTECH",
U12="AKTIVCO DEFAUT GE &amp; POWER Cabinet","AKTIVCO",
U12="AKTIVCO Coupure ENEO &amp; Baisse de tension","AKTIVCO GRID ONLY",
U12="Coupure ENEO &amp; Baisse de tension","IHS GRID ONLY",
U12="Defaut GE &amp; POWER Cabinet","IHS",
U12="Sharing","Partners",
U12="Sites strategiques &amp; DataCenter","SST &amp; DC",
U12="Exclu","Exclu",
U12="SAT","SAT",
U12="SPARE-ISSUE","SPARE-ISSUE",
U12="Fiber CAmtel","TRANS_FO_CAMTEL",
U12="Fiber AOF","Fiber AOF",
U12="Projet OCM (HUAWEI)","TRAVAUX-HUAWEI",
U12="Projet OCM (NOKIA)","TRAVAUX-NOKIA",
U12="ACCESS-ISSUE","ACCESS-ISSUE",
U12="Projet OCM (ZTE, NOKIA, autres projets)","TRAVAUX OCM",
U12="No root CAuse","No root cause",
U12="ODU HS","PDH",
U12="IP &amp; VLAN","PDH",
U12="Warehouse HUAWEI","SPARE-ISSUE",
U12="SPARE-HS","SPARE-ISSUE",
U12="Power Telco","BSS",U12="no impacts","no impacts"
),"")</f>
        <v/>
      </c>
      <c r="T12" s="35" t="str" cm="1">
        <f t="array" ref="T12">IFERROR(_xlfn.IFS(
U12="MPR ISSUE","TX ISSUE",
U12="BSS Hardware Issue","RAN ISSUE",
U12="Sites strategiques, MLL, Pylone, etc.","ENVTECH",
U12="AKTIVCO DEFAUT GE &amp; POWER Cabinet","POWER ISSUE",
U12="AKTIVCO Coupure ENEO &amp; Baisse de tension","POWER ISSUE",
U12="Coupure ENEO &amp; Baisse de tension","POWER ISSUE",
U12="Defaut GE &amp; POWER Cabinet","POWER ISSUE",
U12="Sharing","POWER ISSUE",
U12="Sites strategiques &amp; DataCenter","POWER ISSUE",
U12="Exclu","Exclu",
U12="SAT","TX ISSUE",
U12="SPARE-ISSUE","SPARE-ISSUE",
U12="Fiber CAmtel","TX ISSUE",
U12="Fiber AOF","TX ISSUE",
U12="Projet OCM (HUAWEI)","TRAVAUX-HUAWEI",
U12="Projet OCM (NOKIA)","TRAVAUX -NOKIA",
U12="ACCESS-ISSUE","ACCESS-ISSUE",
U12="Projet OCM (ZTE, NOKIA, autres projets)","TRAVAUX OCM",
U12="No root CAuse","No root cause",
U12="ODU HS","TX ISSUE",
U12="IP &amp; VLAN","TX ISSUE",
U12="Warehouse HUAWEI","SPARE-ISSUE",
U12="SPARE-HS","SPARE-ISSUE",
U12="Power Telco","RAN ISSUE",U12="no impacts","no impacts"
),"")</f>
        <v/>
      </c>
      <c r="U12" s="28"/>
      <c r="V12" s="35" t="str" cm="1">
        <f t="array" ref="V12">IFERROR(_xlfn.IFS(
U12="MPR ISSUE","ACTIVE",
U12="BSS Hardware Issue","ACTIVE",
U12="Sites strategiques, MLL, Pylone, etc.","PASSIVE",
U12="AKTIVCO DEFAUT GE &amp; POWER Cabinet","PASSIVE",
U12="AKTIVCO Coupure ENEO &amp; Baisse de tension","PASSIVE",
U12="Coupure ENEO &amp; Baisse de tension","PASSIVE",
U12="Defaut GE &amp; POWER Cabinet","PASSIVE",
U12="Sharing","PASSIVE",
U12="Sites strategiques &amp; DataCenter","PASSIVE",
U12="Exclu","Exclu",
U12="SAT","ACTIVE",
U12="SPARE-ISSUE","SPARE-ISSUE",
U12="Fiber CAmtel","ACTIVE",
U12="Fiber AOF","ACTIVE",
U12="Projet OCM (HUAWEI)","PLANNED WORKS",
U12="Projet OCM (NOKIA)","PLANNED WORKS",
U12="ACCESS-ISSUE","ACCESS-ISSUE",
U12="Projet OCM (ZTE, NOKIA, autres projets)","PLANNED WORKS",
U12="No root CAuse","No root cause",
U12="ODU HS","ACTIVE",
U12="IP &amp; VLAN","ACTIVE",
U12="Warehouse HUAWEI","SPARE-ISSUE",
U12="SPARE-HS","SPARE-ISSUE",
U12="Power Telco","ACTIVE",U12="no impacts","no impacts"
),"")</f>
        <v/>
      </c>
      <c r="W12" s="104" t="s">
        <v>7360</v>
      </c>
      <c r="X12" s="104" t="s">
        <v>6733</v>
      </c>
      <c r="Y12" s="104"/>
      <c r="Z12" s="104" t="s">
        <v>7361</v>
      </c>
      <c r="AA12" s="104" t="s">
        <v>6688</v>
      </c>
      <c r="AB12" s="104" t="s">
        <v>6625</v>
      </c>
      <c r="AC12" s="9"/>
      <c r="AD12" s="9"/>
      <c r="AE12" s="7" t="s">
        <v>5423</v>
      </c>
      <c r="AF12" s="6"/>
      <c r="AG12" s="7"/>
      <c r="AH12" s="3" t="s">
        <v>5423</v>
      </c>
      <c r="AI12" s="18" t="s">
        <v>5423</v>
      </c>
      <c r="AJ12" s="18" t="s">
        <v>5423</v>
      </c>
      <c r="AK12" s="18" t="s">
        <v>5423</v>
      </c>
      <c r="AL12" s="18" t="s">
        <v>5423</v>
      </c>
      <c r="AM12" s="18" t="s">
        <v>5423</v>
      </c>
      <c r="AN12" s="18" t="s">
        <v>5423</v>
      </c>
      <c r="AO12" s="18" t="s">
        <v>5423</v>
      </c>
      <c r="AP12" s="18" t="s">
        <v>5423</v>
      </c>
      <c r="AQ12" s="18" t="s">
        <v>5423</v>
      </c>
      <c r="AR12" s="18" t="s">
        <v>5822</v>
      </c>
      <c r="AS12" s="18" t="s">
        <v>5423</v>
      </c>
      <c r="AT12" s="18" t="s">
        <v>5423</v>
      </c>
      <c r="AU12" s="9" t="s">
        <v>6132</v>
      </c>
      <c r="AV12" s="14"/>
      <c r="AW12" s="14" t="s">
        <v>5423</v>
      </c>
      <c r="AX12" s="14" t="str">
        <f>_xlfn.XLOOKUP(B12,'[4]cell downs 18042026 17h'!$B:$B,'[4]cell downs 18042026 17h'!$B:$B,"")</f>
        <v/>
      </c>
      <c r="AY12" s="14" t="str">
        <f>_xlfn.XLOOKUP(B12,'[5]Cells Huawei 19042026 15h'!$B:$B,'[5]Cells Huawei 19042026 15h'!$B:$B,"")</f>
        <v/>
      </c>
      <c r="AZ12" s="105" t="str">
        <f>_xlfn.XLOOKUP(B12,'INCIDENT-04-23-2026'!E:E,'INCIDENT-04-23-2026'!F:F,"")</f>
        <v/>
      </c>
      <c r="BA12" s="105" t="str">
        <f>_xlfn.XLOOKUP(B12,'[6]Eneo 17H'!$C:$C,'[6]Eneo 17H'!$I:$I,"")</f>
        <v/>
      </c>
      <c r="BB12" s="105" t="str">
        <f>_xlfn.XLOOKUP(B12,[8]ALL!$B:$B,[8]ALL!$M:$M,"")</f>
        <v/>
      </c>
      <c r="BC12" s="105" t="str">
        <f>_xlfn.XLOOKUP(B12,'[6]Eneo 17H'!$C:$C,'[6]Eneo 17H'!$I:$I,"")</f>
        <v/>
      </c>
      <c r="BD12" s="105" t="str">
        <f>_xlfn.XLOOKUP(B12,'[7]Eneo 12H'!$C:$C,'[7]Eneo 12H'!$I:$I,"")</f>
        <v/>
      </c>
      <c r="BE12" s="11" t="s">
        <v>6897</v>
      </c>
    </row>
    <row r="13" spans="1:57" hidden="1" x14ac:dyDescent="0.3">
      <c r="A13" s="1" t="s">
        <v>39</v>
      </c>
      <c r="B13" s="1" t="s">
        <v>40</v>
      </c>
      <c r="C13" s="3" t="str">
        <f>_xlfn.XLOOKUP(B13,'[1]daily break down'!$D:$D,'[1]daily break down'!$E:$E,"")</f>
        <v>Douala</v>
      </c>
      <c r="D13" s="1" t="s">
        <v>21</v>
      </c>
      <c r="E13" s="1" t="s">
        <v>30</v>
      </c>
      <c r="F13" s="3" t="s">
        <v>31</v>
      </c>
      <c r="G13" s="1" t="s">
        <v>32</v>
      </c>
      <c r="H13" s="27" t="str">
        <f>_xlfn.XLOOKUP(B13,[2]CALCULATION!$B:$B,[2]CALCULATION!$H:$H,"")</f>
        <v>ZTE</v>
      </c>
      <c r="I13" s="23">
        <v>0</v>
      </c>
      <c r="J13" s="23">
        <v>0.77509466859570908</v>
      </c>
      <c r="K13" s="23">
        <v>1.4386309223161071</v>
      </c>
      <c r="L13" s="23">
        <v>1.985525763840734</v>
      </c>
      <c r="M13" s="23">
        <v>3.9221655780134852</v>
      </c>
      <c r="N13" s="23">
        <v>29.469541966652681</v>
      </c>
      <c r="O13" s="23">
        <v>13.515672040019062</v>
      </c>
      <c r="P13" s="103" t="s">
        <v>6553</v>
      </c>
      <c r="Q13" s="36" t="s">
        <v>5796</v>
      </c>
      <c r="R13" s="36"/>
      <c r="S13" s="35" t="str" cm="1">
        <f t="array" ref="S13">IFERROR(_xlfn.IFS(
U13="MPR ISSUE","PDH",
U13="BSS Hardware Issue","BSS",
U13="Sites strategiques, MLL, Pylone, etc.","ENVTECH",
U13="AKTIVCO DEFAUT GE &amp; POWER Cabinet","AKTIVCO",
U13="AKTIVCO Coupure ENEO &amp; Baisse de tension","AKTIVCO GRID ONLY",
U13="Coupure ENEO &amp; Baisse de tension","IHS GRID ONLY",
U13="Defaut GE &amp; POWER Cabinet","IHS",
U13="Sharing","Partners",
U13="Sites strategiques &amp; DataCenter","SST &amp; DC",
U13="Exclu","Exclu",
U13="SAT","SAT",
U13="SPARE-ISSUE","SPARE-ISSUE",
U13="Fiber CAmtel","TRANS_FO_CAMTEL",
U13="Fiber AOF","Fiber AOF",
U13="Projet OCM (HUAWEI)","TRAVAUX-HUAWEI",
U13="Projet OCM (NOKIA)","TRAVAUX-NOKIA",
U13="ACCESS-ISSUE","ACCESS-ISSUE",
U13="Projet OCM (ZTE, NOKIA, autres projets)","TRAVAUX OCM",
U13="No root CAuse","No root cause",
U13="ODU HS","PDH",
U13="IP &amp; VLAN","PDH",
U13="Warehouse HUAWEI","SPARE-ISSUE",
U13="SPARE-HS","SPARE-ISSUE",
U13="Power Telco","BSS",U13="no impacts","no impacts"
),"")</f>
        <v/>
      </c>
      <c r="T13" s="35" t="str" cm="1">
        <f t="array" ref="T13">IFERROR(_xlfn.IFS(
U13="MPR ISSUE","TX ISSUE",
U13="BSS Hardware Issue","RAN ISSUE",
U13="Sites strategiques, MLL, Pylone, etc.","ENVTECH",
U13="AKTIVCO DEFAUT GE &amp; POWER Cabinet","POWER ISSUE",
U13="AKTIVCO Coupure ENEO &amp; Baisse de tension","POWER ISSUE",
U13="Coupure ENEO &amp; Baisse de tension","POWER ISSUE",
U13="Defaut GE &amp; POWER Cabinet","POWER ISSUE",
U13="Sharing","POWER ISSUE",
U13="Sites strategiques &amp; DataCenter","POWER ISSUE",
U13="Exclu","Exclu",
U13="SAT","TX ISSUE",
U13="SPARE-ISSUE","SPARE-ISSUE",
U13="Fiber CAmtel","TX ISSUE",
U13="Fiber AOF","TX ISSUE",
U13="Projet OCM (HUAWEI)","TRAVAUX-HUAWEI",
U13="Projet OCM (NOKIA)","TRAVAUX -NOKIA",
U13="ACCESS-ISSUE","ACCESS-ISSUE",
U13="Projet OCM (ZTE, NOKIA, autres projets)","TRAVAUX OCM",
U13="No root CAuse","No root cause",
U13="ODU HS","TX ISSUE",
U13="IP &amp; VLAN","TX ISSUE",
U13="Warehouse HUAWEI","SPARE-ISSUE",
U13="SPARE-HS","SPARE-ISSUE",
U13="Power Telco","RAN ISSUE",U13="no impacts","no impacts"
),"")</f>
        <v/>
      </c>
      <c r="U13" s="28"/>
      <c r="V13" s="35" t="str" cm="1">
        <f t="array" ref="V13">IFERROR(_xlfn.IFS(
U13="MPR ISSUE","ACTIVE",
U13="BSS Hardware Issue","ACTIVE",
U13="Sites strategiques, MLL, Pylone, etc.","PASSIVE",
U13="AKTIVCO DEFAUT GE &amp; POWER Cabinet","PASSIVE",
U13="AKTIVCO Coupure ENEO &amp; Baisse de tension","PASSIVE",
U13="Coupure ENEO &amp; Baisse de tension","PASSIVE",
U13="Defaut GE &amp; POWER Cabinet","PASSIVE",
U13="Sharing","PASSIVE",
U13="Sites strategiques &amp; DataCenter","PASSIVE",
U13="Exclu","Exclu",
U13="SAT","ACTIVE",
U13="SPARE-ISSUE","SPARE-ISSUE",
U13="Fiber CAmtel","ACTIVE",
U13="Fiber AOF","ACTIVE",
U13="Projet OCM (HUAWEI)","PLANNED WORKS",
U13="Projet OCM (NOKIA)","PLANNED WORKS",
U13="ACCESS-ISSUE","ACCESS-ISSUE",
U13="Projet OCM (ZTE, NOKIA, autres projets)","PLANNED WORKS",
U13="No root CAuse","No root cause",
U13="ODU HS","ACTIVE",
U13="IP &amp; VLAN","ACTIVE",
U13="Warehouse HUAWEI","SPARE-ISSUE",
U13="SPARE-HS","SPARE-ISSUE",
U13="Power Telco","ACTIVE", U13="no impacts","no impacts"
),"")</f>
        <v/>
      </c>
      <c r="W13" s="104" t="s">
        <v>6712</v>
      </c>
      <c r="X13" s="104" t="s">
        <v>6687</v>
      </c>
      <c r="Y13" s="104"/>
      <c r="Z13" s="104" t="s">
        <v>21</v>
      </c>
      <c r="AA13" s="104" t="s">
        <v>6688</v>
      </c>
      <c r="AB13" s="104" t="s">
        <v>7377</v>
      </c>
      <c r="AC13" s="9"/>
      <c r="AD13" s="9"/>
      <c r="AE13" s="7" t="s">
        <v>6772</v>
      </c>
      <c r="AF13" s="6"/>
      <c r="AG13" s="7"/>
      <c r="AH13" s="3" t="s">
        <v>5423</v>
      </c>
      <c r="AI13" s="18" t="s">
        <v>5423</v>
      </c>
      <c r="AJ13" s="18" t="s">
        <v>5423</v>
      </c>
      <c r="AK13" s="18" t="s">
        <v>5423</v>
      </c>
      <c r="AL13" s="18" t="s">
        <v>5423</v>
      </c>
      <c r="AM13" s="18" t="s">
        <v>5423</v>
      </c>
      <c r="AN13" s="18" t="s">
        <v>5423</v>
      </c>
      <c r="AO13" s="18" t="s">
        <v>5423</v>
      </c>
      <c r="AP13" s="18" t="s">
        <v>5423</v>
      </c>
      <c r="AQ13" s="18" t="s">
        <v>5423</v>
      </c>
      <c r="AR13" s="18" t="s">
        <v>5423</v>
      </c>
      <c r="AS13" s="18" t="s">
        <v>5423</v>
      </c>
      <c r="AT13" s="18"/>
      <c r="AU13" s="9" t="s">
        <v>6015</v>
      </c>
      <c r="AV13" s="14"/>
      <c r="AW13" s="14" t="s">
        <v>5423</v>
      </c>
      <c r="AX13" s="14" t="str">
        <f>_xlfn.XLOOKUP(B13,'[4]cell downs 18042026 17h'!$B:$B,'[4]cell downs 18042026 17h'!$B:$B,"")</f>
        <v/>
      </c>
      <c r="AY13" s="14" t="str">
        <f>_xlfn.XLOOKUP(B13,'[5]Cells Huawei 19042026 15h'!$B:$B,'[5]Cells Huawei 19042026 15h'!$B:$B,"")</f>
        <v/>
      </c>
      <c r="AZ13" s="105" t="str">
        <f>_xlfn.XLOOKUP(B13,'INCIDENT-04-23-2026'!E:E,'INCIDENT-04-23-2026'!F:F,"")</f>
        <v/>
      </c>
      <c r="BA13" s="105" t="str">
        <f>_xlfn.XLOOKUP(B13,'[6]Eneo 17H'!$C:$C,'[6]Eneo 17H'!$I:$I,"")</f>
        <v/>
      </c>
      <c r="BB13" s="105" t="str">
        <f>_xlfn.XLOOKUP(B13,[8]ALL!$B:$B,[8]ALL!$M:$M,"")</f>
        <v>23.04.26; Camusat; Grid outage / Grid return awaited - Escalated to L3</v>
      </c>
      <c r="BC13" s="105" t="str">
        <f>_xlfn.XLOOKUP(B13,'[6]Eneo 17H'!$C:$C,'[6]Eneo 17H'!$I:$I,"")</f>
        <v/>
      </c>
      <c r="BD13" s="105" t="str">
        <f>_xlfn.XLOOKUP(B13,'[7]Eneo 12H'!$C:$C,'[7]Eneo 12H'!$I:$I,"")</f>
        <v/>
      </c>
      <c r="BE13" s="11" t="s">
        <v>5423</v>
      </c>
    </row>
    <row r="14" spans="1:57" hidden="1" x14ac:dyDescent="0.3">
      <c r="A14" s="16" t="s">
        <v>2710</v>
      </c>
      <c r="B14" s="8" t="s">
        <v>2711</v>
      </c>
      <c r="C14" s="3" t="str">
        <f>_xlfn.XLOOKUP(B14,'[1]daily break down'!$D:$D,'[1]daily break down'!$E:$E,"")</f>
        <v>Yaounde</v>
      </c>
      <c r="D14" s="1" t="s">
        <v>11</v>
      </c>
      <c r="E14" s="1" t="s">
        <v>145</v>
      </c>
      <c r="F14" s="3" t="s">
        <v>37</v>
      </c>
      <c r="G14" s="1" t="s">
        <v>38</v>
      </c>
      <c r="H14" s="27" t="str">
        <f>_xlfn.XLOOKUP(B14,[2]CALCULATION!$B:$B,[2]CALCULATION!$H:$H,"")</f>
        <v>ZTE</v>
      </c>
      <c r="I14" s="23">
        <v>5.419349062445602</v>
      </c>
      <c r="J14" s="23">
        <v>9.2457045997380387</v>
      </c>
      <c r="K14" s="23">
        <v>24.310816903659187</v>
      </c>
      <c r="L14" s="23">
        <v>7.3723079732787715</v>
      </c>
      <c r="M14" s="23">
        <v>9.2457045997380387</v>
      </c>
      <c r="N14" s="23">
        <v>9.2457045997380387</v>
      </c>
      <c r="O14" s="23">
        <v>9.2632899869589913</v>
      </c>
      <c r="P14" s="103" t="s">
        <v>6553</v>
      </c>
      <c r="Q14" s="36" t="s">
        <v>5796</v>
      </c>
      <c r="R14" s="36"/>
      <c r="S14" s="35" t="str" cm="1">
        <f t="array" ref="S14">IFERROR(_xlfn.IFS(
U14="MPR ISSUE","PDH",
U14="BSS Hardware Issue","BSS",
U14="Sites strategiques, MLL, Pylone, etc.","ENVTECH",
U14="AKTIVCO DEFAUT GE &amp; POWER Cabinet","AKTIVCO",
U14="AKTIVCO Coupure ENEO &amp; Baisse de tension","AKTIVCO GRID ONLY",
U14="Coupure ENEO &amp; Baisse de tension","IHS GRID ONLY",
U14="Defaut GE &amp; POWER Cabinet","IHS",
U14="Sharing","Partners",
U14="Sites strategiques &amp; DataCenter","SST &amp; DC",
U14="Exclu","Exclu",
U14="SAT","SAT",
U14="SPARE-ISSUE","SPARE-ISSUE",
U14="Fiber CAmtel","TRANS_FO_CAMTEL",
U14="Fiber AOF","Fiber AOF",
U14="Projet OCM (HUAWEI)","TRAVAUX-HUAWEI",
U14="Projet OCM (NOKIA)","TRAVAUX-NOKIA",
U14="ACCESS-ISSUE","ACCESS-ISSUE",
U14="Projet OCM (ZTE, NOKIA, autres projets)","TRAVAUX OCM",
U14="No root CAuse","No root cause",
U14="ODU HS","PDH",
U14="IP &amp; VLAN","PDH",
U14="Warehouse HUAWEI","SPARE-ISSUE",
U14="SPARE-HS","SPARE-ISSUE",
U14="Power Telco","BSS",U14="no impacts","no impacts"
),"")</f>
        <v/>
      </c>
      <c r="T14" s="35" t="str" cm="1">
        <f t="array" ref="T14">IFERROR(_xlfn.IFS(
U14="MPR ISSUE","TX ISSUE",
U14="BSS Hardware Issue","RAN ISSUE",
U14="Sites strategiques, MLL, Pylone, etc.","ENVTECH",
U14="AKTIVCO DEFAUT GE &amp; POWER Cabinet","POWER ISSUE",
U14="AKTIVCO Coupure ENEO &amp; Baisse de tension","POWER ISSUE",
U14="Coupure ENEO &amp; Baisse de tension","POWER ISSUE",
U14="Defaut GE &amp; POWER Cabinet","POWER ISSUE",
U14="Sharing","POWER ISSUE",
U14="Sites strategiques &amp; DataCenter","POWER ISSUE",
U14="Exclu","Exclu",
U14="SAT","TX ISSUE",
U14="SPARE-ISSUE","SPARE-ISSUE",
U14="Fiber CAmtel","TX ISSUE",
U14="Fiber AOF","TX ISSUE",
U14="Projet OCM (HUAWEI)","TRAVAUX-HUAWEI",
U14="Projet OCM (NOKIA)","TRAVAUX -NOKIA",
U14="ACCESS-ISSUE","ACCESS-ISSUE",
U14="Projet OCM (ZTE, NOKIA, autres projets)","TRAVAUX OCM",
U14="No root CAuse","No root cause",
U14="ODU HS","TX ISSUE",
U14="IP &amp; VLAN","TX ISSUE",
U14="Warehouse HUAWEI","SPARE-ISSUE",
U14="SPARE-HS","SPARE-ISSUE",
U14="Power Telco","RAN ISSUE",U14="no impacts","no impacts"
),"")</f>
        <v/>
      </c>
      <c r="U14" s="28"/>
      <c r="V14" s="35" t="str" cm="1">
        <f t="array" ref="V14">IFERROR(_xlfn.IFS(
U14="MPR ISSUE","ACTIVE",
U14="BSS Hardware Issue","ACTIVE",
U14="Sites strategiques, MLL, Pylone, etc.","PASSIVE",
U14="AKTIVCO DEFAUT GE &amp; POWER Cabinet","PASSIVE",
U14="AKTIVCO Coupure ENEO &amp; Baisse de tension","PASSIVE",
U14="Coupure ENEO &amp; Baisse de tension","PASSIVE",
U14="Defaut GE &amp; POWER Cabinet","PASSIVE",
U14="Sharing","PASSIVE",
U14="Sites strategiques &amp; DataCenter","PASSIVE",
U14="Exclu","Exclu",
U14="SAT","ACTIVE",
U14="SPARE-ISSUE","SPARE-ISSUE",
U14="Fiber CAmtel","ACTIVE",
U14="Fiber AOF","ACTIVE",
U14="Projet OCM (HUAWEI)","PLANNED WORKS",
U14="Projet OCM (NOKIA)","PLANNED WORKS",
U14="ACCESS-ISSUE","ACCESS-ISSUE",
U14="Projet OCM (ZTE, NOKIA, autres projets)","PLANNED WORKS",
U14="No root CAuse","No root cause",
U14="ODU HS","ACTIVE",
U14="IP &amp; VLAN","ACTIVE",
U14="Warehouse HUAWEI","SPARE-ISSUE",
U14="SPARE-HS","SPARE-ISSUE",
U14="Power Telco","ACTIVE", U14="no impacts","no impacts"
),"")</f>
        <v/>
      </c>
      <c r="W14" s="104" t="s">
        <v>7360</v>
      </c>
      <c r="X14" s="104" t="s">
        <v>6733</v>
      </c>
      <c r="Y14" s="104"/>
      <c r="Z14" s="104" t="s">
        <v>7361</v>
      </c>
      <c r="AA14" s="104" t="s">
        <v>6688</v>
      </c>
      <c r="AB14" s="104" t="s">
        <v>5423</v>
      </c>
      <c r="AC14" s="9"/>
      <c r="AD14" s="9"/>
      <c r="AE14" s="7"/>
      <c r="AF14" s="6"/>
      <c r="AG14" s="7"/>
      <c r="AH14" s="3" t="s">
        <v>5423</v>
      </c>
      <c r="AI14" s="18" t="s">
        <v>5423</v>
      </c>
      <c r="AJ14" s="18" t="s">
        <v>5423</v>
      </c>
      <c r="AK14" s="18" t="s">
        <v>5423</v>
      </c>
      <c r="AL14" s="18" t="s">
        <v>5423</v>
      </c>
      <c r="AM14" s="18" t="s">
        <v>5423</v>
      </c>
      <c r="AN14" s="18" t="s">
        <v>5423</v>
      </c>
      <c r="AO14" s="18" t="s">
        <v>5423</v>
      </c>
      <c r="AP14" s="18" t="s">
        <v>5423</v>
      </c>
      <c r="AQ14" s="18" t="s">
        <v>5423</v>
      </c>
      <c r="AR14" s="18" t="s">
        <v>5423</v>
      </c>
      <c r="AS14" s="18" t="s">
        <v>5423</v>
      </c>
      <c r="AT14" s="18" t="s">
        <v>5423</v>
      </c>
      <c r="AU14" s="9" t="s">
        <v>5423</v>
      </c>
      <c r="AV14" s="14"/>
      <c r="AW14" s="14" t="s">
        <v>2711</v>
      </c>
      <c r="AX14" s="14" t="str">
        <f>_xlfn.XLOOKUP(B14,'[4]cell downs 18042026 17h'!$B:$B,'[4]cell downs 18042026 17h'!$B:$B,"")</f>
        <v/>
      </c>
      <c r="AY14" s="14" t="str">
        <f>_xlfn.XLOOKUP(B14,'[5]Cells Huawei 19042026 15h'!$B:$B,'[5]Cells Huawei 19042026 15h'!$B:$B,"")</f>
        <v/>
      </c>
      <c r="AZ14" s="105" t="str">
        <f>_xlfn.XLOOKUP(B14,'INCIDENT-04-23-2026'!E:E,'INCIDENT-04-23-2026'!F:F,"")</f>
        <v/>
      </c>
      <c r="BA14" s="105" t="str">
        <f>_xlfn.XLOOKUP(B14,'[6]Eneo 17H'!$C:$C,'[6]Eneo 17H'!$I:$I,"")</f>
        <v/>
      </c>
      <c r="BC14" s="105" t="str">
        <f>_xlfn.XLOOKUP(B14,'[6]Eneo 17H'!$C:$C,'[6]Eneo 17H'!$I:$I,"")</f>
        <v/>
      </c>
      <c r="BD14" s="105" t="str">
        <f>_xlfn.XLOOKUP(B14,'[7]Eneo 12H'!$C:$C,'[7]Eneo 12H'!$I:$I,"")</f>
        <v/>
      </c>
      <c r="BE14" s="11" t="s">
        <v>6921</v>
      </c>
    </row>
    <row r="15" spans="1:57" hidden="1" x14ac:dyDescent="0.3">
      <c r="A15" s="1" t="s">
        <v>118</v>
      </c>
      <c r="B15" s="1" t="s">
        <v>119</v>
      </c>
      <c r="C15" s="3" t="str">
        <f>_xlfn.XLOOKUP(B15,'[1]daily break down'!$D:$D,'[1]daily break down'!$E:$E,"")</f>
        <v>Douala</v>
      </c>
      <c r="D15" s="1" t="s">
        <v>21</v>
      </c>
      <c r="E15" s="1" t="s">
        <v>30</v>
      </c>
      <c r="F15" s="3" t="s">
        <v>31</v>
      </c>
      <c r="G15" s="1" t="s">
        <v>32</v>
      </c>
      <c r="H15" s="27" t="str">
        <f>_xlfn.XLOOKUP(B15,[2]CALCULATION!$B:$B,[2]CALCULATION!$H:$H,"")</f>
        <v>ZTE</v>
      </c>
      <c r="I15" s="23">
        <v>27.968702291165499</v>
      </c>
      <c r="J15" s="23">
        <v>29.162225732165645</v>
      </c>
      <c r="K15" s="23">
        <v>28.579464548144728</v>
      </c>
      <c r="L15" s="23">
        <v>25.403768338027525</v>
      </c>
      <c r="M15" s="23">
        <v>29.194168357432098</v>
      </c>
      <c r="N15" s="23">
        <v>26.396236941155653</v>
      </c>
      <c r="O15" s="23">
        <v>28.637642573616073</v>
      </c>
      <c r="P15" s="103" t="s">
        <v>6553</v>
      </c>
      <c r="Q15" s="36" t="s">
        <v>5796</v>
      </c>
      <c r="R15" s="36"/>
      <c r="S15" s="35" t="str" cm="1">
        <f t="array" ref="S15">IFERROR(_xlfn.IFS(
U15="MPR ISSUE","PDH",
U15="BSS Hardware Issue","BSS",
U15="Sites strategiques, MLL, Pylone, etc.","ENVTECH",
U15="AKTIVCO DEFAUT GE &amp; POWER Cabinet","AKTIVCO",
U15="AKTIVCO Coupure ENEO &amp; Baisse de tension","AKTIVCO GRID ONLY",
U15="Coupure ENEO &amp; Baisse de tension","IHS GRID ONLY",
U15="Defaut GE &amp; POWER Cabinet","IHS",
U15="Sharing","Partners",
U15="Sites strategiques &amp; DataCenter","SST &amp; DC",
U15="Exclu","Exclu",
U15="SAT","SAT",
U15="SPARE-ISSUE","SPARE-ISSUE",
U15="Fiber CAmtel","TRANS_FO_CAMTEL",
U15="Fiber AOF","Fiber AOF",
U15="Projet OCM (HUAWEI)","TRAVAUX-HUAWEI",
U15="Projet OCM (NOKIA)","TRAVAUX-NOKIA",
U15="ACCESS-ISSUE","ACCESS-ISSUE",
U15="Projet OCM (ZTE, NOKIA, autres projets)","TRAVAUX OCM",
U15="No root CAuse","No root cause",
U15="ODU HS","PDH",
U15="IP &amp; VLAN","PDH",
U15="Warehouse HUAWEI","SPARE-ISSUE",
U15="SPARE-HS","SPARE-ISSUE",
U15="Power Telco","BSS",U15="no impacts","no impacts"
),"")</f>
        <v/>
      </c>
      <c r="T15" s="35" t="str" cm="1">
        <f t="array" ref="T15">IFERROR(_xlfn.IFS(
U15="MPR ISSUE","TX ISSUE",
U15="BSS Hardware Issue","RAN ISSUE",
U15="Sites strategiques, MLL, Pylone, etc.","ENVTECH",
U15="AKTIVCO DEFAUT GE &amp; POWER Cabinet","POWER ISSUE",
U15="AKTIVCO Coupure ENEO &amp; Baisse de tension","POWER ISSUE",
U15="Coupure ENEO &amp; Baisse de tension","POWER ISSUE",
U15="Defaut GE &amp; POWER Cabinet","POWER ISSUE",
U15="Sharing","POWER ISSUE",
U15="Sites strategiques &amp; DataCenter","POWER ISSUE",
U15="Exclu","Exclu",
U15="SAT","TX ISSUE",
U15="SPARE-ISSUE","SPARE-ISSUE",
U15="Fiber CAmtel","TX ISSUE",
U15="Fiber AOF","TX ISSUE",
U15="Projet OCM (HUAWEI)","TRAVAUX-HUAWEI",
U15="Projet OCM (NOKIA)","TRAVAUX -NOKIA",
U15="ACCESS-ISSUE","ACCESS-ISSUE",
U15="Projet OCM (ZTE, NOKIA, autres projets)","TRAVAUX OCM",
U15="No root CAuse","No root cause",
U15="ODU HS","TX ISSUE",
U15="IP &amp; VLAN","TX ISSUE",
U15="Warehouse HUAWEI","SPARE-ISSUE",
U15="SPARE-HS","SPARE-ISSUE",
U15="Power Telco","RAN ISSUE",U15="no impacts","no impacts"
),"")</f>
        <v/>
      </c>
      <c r="U15" s="28"/>
      <c r="V15" s="35" t="str" cm="1">
        <f t="array" ref="V15">IFERROR(_xlfn.IFS(
U15="MPR ISSUE","ACTIVE",
U15="BSS Hardware Issue","ACTIVE",
U15="Sites strategiques, MLL, Pylone, etc.","PASSIVE",
U15="AKTIVCO DEFAUT GE &amp; POWER Cabinet","PASSIVE",
U15="AKTIVCO Coupure ENEO &amp; Baisse de tension","PASSIVE",
U15="Coupure ENEO &amp; Baisse de tension","PASSIVE",
U15="Defaut GE &amp; POWER Cabinet","PASSIVE",
U15="Sharing","PASSIVE",
U15="Sites strategiques &amp; DataCenter","PASSIVE",
U15="Exclu","Exclu",
U15="SAT","ACTIVE",
U15="SPARE-ISSUE","SPARE-ISSUE",
U15="Fiber CAmtel","ACTIVE",
U15="Fiber AOF","ACTIVE",
U15="Projet OCM (HUAWEI)","PLANNED WORKS",
U15="Projet OCM (NOKIA)","PLANNED WORKS",
U15="ACCESS-ISSUE","ACCESS-ISSUE",
U15="Projet OCM (ZTE, NOKIA, autres projets)","PLANNED WORKS",
U15="No root CAuse","No root cause",
U15="ODU HS","ACTIVE",
U15="IP &amp; VLAN","ACTIVE",
U15="Warehouse HUAWEI","SPARE-ISSUE",
U15="SPARE-HS","SPARE-ISSUE",
U15="Power Telco","ACTIVE", U15="no impacts","no impacts"
),"")</f>
        <v/>
      </c>
      <c r="W15" s="104" t="s">
        <v>6712</v>
      </c>
      <c r="X15" s="104" t="s">
        <v>6687</v>
      </c>
      <c r="Y15" s="104"/>
      <c r="Z15" s="104" t="s">
        <v>21</v>
      </c>
      <c r="AA15" s="104" t="s">
        <v>6688</v>
      </c>
      <c r="AB15" s="104" t="s">
        <v>7378</v>
      </c>
      <c r="AC15" s="9"/>
      <c r="AD15" s="9"/>
      <c r="AE15" s="7" t="s">
        <v>6773</v>
      </c>
      <c r="AF15" s="6"/>
      <c r="AG15" s="7"/>
      <c r="AH15" s="3" t="s">
        <v>5423</v>
      </c>
      <c r="AI15" s="18" t="s">
        <v>5423</v>
      </c>
      <c r="AJ15" s="18" t="s">
        <v>5423</v>
      </c>
      <c r="AK15" s="18" t="s">
        <v>5423</v>
      </c>
      <c r="AL15" s="18" t="s">
        <v>5423</v>
      </c>
      <c r="AM15" s="18" t="s">
        <v>5423</v>
      </c>
      <c r="AN15" s="18" t="s">
        <v>5423</v>
      </c>
      <c r="AO15" s="18" t="s">
        <v>5423</v>
      </c>
      <c r="AP15" s="18" t="s">
        <v>5423</v>
      </c>
      <c r="AQ15" s="18" t="s">
        <v>5423</v>
      </c>
      <c r="AR15" s="18" t="s">
        <v>5824</v>
      </c>
      <c r="AS15" s="18" t="s">
        <v>5825</v>
      </c>
      <c r="AT15" s="18" t="s">
        <v>5423</v>
      </c>
      <c r="AU15" s="9" t="s">
        <v>6016</v>
      </c>
      <c r="AV15" s="14"/>
      <c r="AW15" s="14" t="s">
        <v>5423</v>
      </c>
      <c r="AX15" s="14" t="str">
        <f>_xlfn.XLOOKUP(B15,'[4]cell downs 18042026 17h'!$B:$B,'[4]cell downs 18042026 17h'!$B:$B,"")</f>
        <v/>
      </c>
      <c r="AY15" s="14" t="str">
        <f>_xlfn.XLOOKUP(B15,'[5]Cells Huawei 19042026 15h'!$B:$B,'[5]Cells Huawei 19042026 15h'!$B:$B,"")</f>
        <v/>
      </c>
      <c r="AZ15" s="105" t="str">
        <f>_xlfn.XLOOKUP(B15,'INCIDENT-04-23-2026'!E:E,'INCIDENT-04-23-2026'!F:F,"")</f>
        <v/>
      </c>
      <c r="BA15" s="105" t="str">
        <f>_xlfn.XLOOKUP(B15,'[6]Eneo 17H'!$C:$C,'[6]Eneo 17H'!$I:$I,"")</f>
        <v>Power status check ongoing</v>
      </c>
      <c r="BB15" s="105" t="str">
        <f>_xlfn.XLOOKUP(B15,[8]ALL!$B:$B,[8]ALL!$M:$M,"")</f>
        <v>23.04.26: Camusat: investigations ongoing/Technician is trying to manage with level0</v>
      </c>
      <c r="BC15" s="105" t="str">
        <f>_xlfn.XLOOKUP(B15,'[6]Eneo 17H'!$C:$C,'[6]Eneo 17H'!$I:$I,"")</f>
        <v>Power status check ongoing</v>
      </c>
      <c r="BD15" s="105" t="str">
        <f>_xlfn.XLOOKUP(B15,'[7]Eneo 12H'!$C:$C,'[7]Eneo 12H'!$I:$I,"")</f>
        <v/>
      </c>
      <c r="BE15" s="11" t="s">
        <v>6892</v>
      </c>
    </row>
    <row r="16" spans="1:57" hidden="1" x14ac:dyDescent="0.3">
      <c r="A16" s="3" t="s">
        <v>821</v>
      </c>
      <c r="B16" s="3" t="s">
        <v>822</v>
      </c>
      <c r="C16" s="3" t="str">
        <f>_xlfn.XLOOKUP(B16,'[1]daily break down'!$D:$D,'[1]daily break down'!$E:$E,"")</f>
        <v>Douala</v>
      </c>
      <c r="D16" s="3" t="s">
        <v>357</v>
      </c>
      <c r="E16" s="3" t="s">
        <v>89</v>
      </c>
      <c r="F16" s="3" t="s">
        <v>31</v>
      </c>
      <c r="G16" s="3" t="s">
        <v>32</v>
      </c>
      <c r="H16" s="27" t="str">
        <f>_xlfn.XLOOKUP(B16,[2]CALCULATION!$B:$B,[2]CALCULATION!$H:$H,"")</f>
        <v>ZTE</v>
      </c>
      <c r="I16" s="23">
        <v>0.28400578712621216</v>
      </c>
      <c r="J16" s="23">
        <v>0</v>
      </c>
      <c r="K16" s="23">
        <v>1.6445725716470765</v>
      </c>
      <c r="L16" s="23">
        <v>1.5743380332331713</v>
      </c>
      <c r="M16" s="23">
        <v>15.75552602066586</v>
      </c>
      <c r="N16" s="23">
        <v>25.818398238750348</v>
      </c>
      <c r="O16" s="23">
        <v>33.875430538790582</v>
      </c>
      <c r="P16" s="103" t="s">
        <v>6553</v>
      </c>
      <c r="Q16" s="36" t="s">
        <v>5796</v>
      </c>
      <c r="R16" s="36"/>
      <c r="S16" s="35" t="str" cm="1">
        <f t="array" ref="S16">IFERROR(_xlfn.IFS(
U16="MPR ISSUE","PDH",
U16="BSS Hardware Issue","BSS",
U16="Sites strategiques, MLL, Pylone, etc.","ENVTECH",
U16="AKTIVCO DEFAUT GE &amp; POWER Cabinet","AKTIVCO",
U16="AKTIVCO Coupure ENEO &amp; Baisse de tension","AKTIVCO GRID ONLY",
U16="Coupure ENEO &amp; Baisse de tension","IHS GRID ONLY",
U16="Defaut GE &amp; POWER Cabinet","IHS",
U16="Sharing","Partners",
U16="Sites strategiques &amp; DataCenter","SST &amp; DC",
U16="Exclu","Exclu",
U16="SAT","SAT",
U16="SPARE-ISSUE","SPARE-ISSUE",
U16="Fiber CAmtel","TRANS_FO_CAMTEL",
U16="Fiber AOF","Fiber AOF",
U16="Projet OCM (HUAWEI)","TRAVAUX-HUAWEI",
U16="Projet OCM (NOKIA)","TRAVAUX-NOKIA",
U16="ACCESS-ISSUE","ACCESS-ISSUE",
U16="Projet OCM (ZTE, NOKIA, autres projets)","TRAVAUX OCM",
U16="No root CAuse","No root cause",
U16="ODU HS","PDH",
U16="IP &amp; VLAN","PDH",
U16="Warehouse HUAWEI","SPARE-ISSUE",
U16="SPARE-HS","SPARE-ISSUE",
U16="Power Telco","BSS",U16="no impacts","no impacts"
),"")</f>
        <v/>
      </c>
      <c r="T16" s="35" t="str" cm="1">
        <f t="array" ref="T16">IFERROR(_xlfn.IFS(
U16="MPR ISSUE","TX ISSUE",
U16="BSS Hardware Issue","RAN ISSUE",
U16="Sites strategiques, MLL, Pylone, etc.","ENVTECH",
U16="AKTIVCO DEFAUT GE &amp; POWER Cabinet","POWER ISSUE",
U16="AKTIVCO Coupure ENEO &amp; Baisse de tension","POWER ISSUE",
U16="Coupure ENEO &amp; Baisse de tension","POWER ISSUE",
U16="Defaut GE &amp; POWER Cabinet","POWER ISSUE",
U16="Sharing","POWER ISSUE",
U16="Sites strategiques &amp; DataCenter","POWER ISSUE",
U16="Exclu","Exclu",
U16="SAT","TX ISSUE",
U16="SPARE-ISSUE","SPARE-ISSUE",
U16="Fiber CAmtel","TX ISSUE",
U16="Fiber AOF","TX ISSUE",
U16="Projet OCM (HUAWEI)","TRAVAUX-HUAWEI",
U16="Projet OCM (NOKIA)","TRAVAUX -NOKIA",
U16="ACCESS-ISSUE","ACCESS-ISSUE",
U16="Projet OCM (ZTE, NOKIA, autres projets)","TRAVAUX OCM",
U16="No root CAuse","No root cause",
U16="ODU HS","TX ISSUE",
U16="IP &amp; VLAN","TX ISSUE",
U16="Warehouse HUAWEI","SPARE-ISSUE",
U16="SPARE-HS","SPARE-ISSUE",
U16="Power Telco","RAN ISSUE",U16="no impacts","no impacts"
),"")</f>
        <v/>
      </c>
      <c r="U16" s="28"/>
      <c r="V16" s="35" t="str" cm="1">
        <f t="array" ref="V16">IFERROR(_xlfn.IFS(
U16="MPR ISSUE","ACTIVE",
U16="BSS Hardware Issue","ACTIVE",
U16="Sites strategiques, MLL, Pylone, etc.","PASSIVE",
U16="AKTIVCO DEFAUT GE &amp; POWER Cabinet","PASSIVE",
U16="AKTIVCO Coupure ENEO &amp; Baisse de tension","PASSIVE",
U16="Coupure ENEO &amp; Baisse de tension","PASSIVE",
U16="Defaut GE &amp; POWER Cabinet","PASSIVE",
U16="Sharing","PASSIVE",
U16="Sites strategiques &amp; DataCenter","PASSIVE",
U16="Exclu","Exclu",
U16="SAT","ACTIVE",
U16="SPARE-ISSUE","SPARE-ISSUE",
U16="Fiber CAmtel","ACTIVE",
U16="Fiber AOF","ACTIVE",
U16="Projet OCM (HUAWEI)","PLANNED WORKS",
U16="Projet OCM (NOKIA)","PLANNED WORKS",
U16="ACCESS-ISSUE","ACCESS-ISSUE",
U16="Projet OCM (ZTE, NOKIA, autres projets)","PLANNED WORKS",
U16="No root CAuse","No root cause",
U16="ODU HS","ACTIVE",
U16="IP &amp; VLAN","ACTIVE",
U16="Warehouse HUAWEI","SPARE-ISSUE",
U16="SPARE-HS","SPARE-ISSUE",
U16="Power Telco","ACTIVE", U16="no impacts","no impacts"
),"")</f>
        <v/>
      </c>
      <c r="W16" s="104" t="s">
        <v>6712</v>
      </c>
      <c r="X16" s="104" t="s">
        <v>6687</v>
      </c>
      <c r="Y16" s="104"/>
      <c r="Z16" s="104" t="s">
        <v>21</v>
      </c>
      <c r="AA16" s="104" t="s">
        <v>6688</v>
      </c>
      <c r="AB16" s="104" t="s">
        <v>7379</v>
      </c>
      <c r="AC16" s="9"/>
      <c r="AD16" s="9"/>
      <c r="AE16" s="7" t="s">
        <v>6774</v>
      </c>
      <c r="AF16" s="6"/>
      <c r="AG16" s="7"/>
      <c r="AH16" s="3" t="s">
        <v>5423</v>
      </c>
      <c r="AI16" s="18" t="s">
        <v>5423</v>
      </c>
      <c r="AJ16" s="18" t="s">
        <v>5423</v>
      </c>
      <c r="AK16" s="18" t="s">
        <v>5423</v>
      </c>
      <c r="AL16" s="18" t="s">
        <v>6243</v>
      </c>
      <c r="AM16" s="18" t="s">
        <v>5423</v>
      </c>
      <c r="AN16" s="18" t="s">
        <v>5423</v>
      </c>
      <c r="AO16" s="18" t="s">
        <v>5423</v>
      </c>
      <c r="AP16" s="18" t="s">
        <v>5423</v>
      </c>
      <c r="AQ16" s="18" t="s">
        <v>5423</v>
      </c>
      <c r="AR16" s="18" t="s">
        <v>5822</v>
      </c>
      <c r="AS16" s="18" t="s">
        <v>5423</v>
      </c>
      <c r="AT16" s="18" t="s">
        <v>5423</v>
      </c>
      <c r="AU16" s="9" t="s">
        <v>6017</v>
      </c>
      <c r="AV16" s="14"/>
      <c r="AW16" s="14" t="s">
        <v>5423</v>
      </c>
      <c r="AX16" s="14" t="str">
        <f>_xlfn.XLOOKUP(B16,'[4]cell downs 18042026 17h'!$B:$B,'[4]cell downs 18042026 17h'!$B:$B,"")</f>
        <v/>
      </c>
      <c r="AY16" s="14" t="str">
        <f>_xlfn.XLOOKUP(B16,'[5]Cells Huawei 19042026 15h'!$B:$B,'[5]Cells Huawei 19042026 15h'!$B:$B,"")</f>
        <v/>
      </c>
      <c r="AZ16" s="105" t="str">
        <f>_xlfn.XLOOKUP(B16,'INCIDENT-04-23-2026'!E:E,'INCIDENT-04-23-2026'!F:F,"")</f>
        <v/>
      </c>
      <c r="BA16" s="105" t="str">
        <f>_xlfn.XLOOKUP(B16,'[6]Eneo 17H'!$C:$C,'[6]Eneo 17H'!$I:$I,"")</f>
        <v>Grid outage grid only site/Grid return awaited</v>
      </c>
      <c r="BB16" s="105" t="str">
        <f>_xlfn.XLOOKUP(B16,[8]ALL!$B:$B,[8]ALL!$M:$M,"")</f>
        <v>23/04/2026 : Besoin d'analyse BO RAN</v>
      </c>
      <c r="BC16" s="105" t="str">
        <f>_xlfn.XLOOKUP(B16,'[6]Eneo 17H'!$C:$C,'[6]Eneo 17H'!$I:$I,"")</f>
        <v>Grid outage grid only site/Grid return awaited</v>
      </c>
      <c r="BD16" s="105" t="str">
        <f>_xlfn.XLOOKUP(B16,'[7]Eneo 12H'!$C:$C,'[7]Eneo 12H'!$I:$I,"")</f>
        <v/>
      </c>
      <c r="BE16" s="11" t="s">
        <v>6893</v>
      </c>
    </row>
    <row r="17" spans="1:57" hidden="1" x14ac:dyDescent="0.3">
      <c r="A17" s="3" t="s">
        <v>2632</v>
      </c>
      <c r="B17" s="3" t="s">
        <v>2633</v>
      </c>
      <c r="C17" s="3" t="str">
        <f>_xlfn.XLOOKUP(B17,'[1]daily break down'!$D:$D,'[1]daily break down'!$E:$E,"")</f>
        <v>Yaounde</v>
      </c>
      <c r="D17" s="3" t="s">
        <v>357</v>
      </c>
      <c r="E17" s="3" t="s">
        <v>5386</v>
      </c>
      <c r="F17" s="3" t="s">
        <v>37</v>
      </c>
      <c r="G17" s="3" t="s">
        <v>115</v>
      </c>
      <c r="H17" s="27" t="str">
        <f>_xlfn.XLOOKUP(B17,[2]CALCULATION!$B:$B,[2]CALCULATION!$H:$H,"")</f>
        <v>ZTE</v>
      </c>
      <c r="I17" s="23">
        <v>0</v>
      </c>
      <c r="J17" s="23">
        <v>0</v>
      </c>
      <c r="K17" s="23">
        <v>0.63141527767076477</v>
      </c>
      <c r="L17" s="23">
        <v>4.7026286051827286</v>
      </c>
      <c r="M17" s="23">
        <v>0</v>
      </c>
      <c r="N17" s="23">
        <v>24.852860603881485</v>
      </c>
      <c r="O17" s="23">
        <v>13.868556899607057</v>
      </c>
      <c r="P17" s="103" t="s">
        <v>6553</v>
      </c>
      <c r="Q17" s="36" t="s">
        <v>5796</v>
      </c>
      <c r="R17" s="36"/>
      <c r="S17" s="35" t="str" cm="1">
        <f t="array" ref="S17">IFERROR(_xlfn.IFS(
U17="MPR ISSUE","PDH",
U17="BSS Hardware Issue","BSS",
U17="Sites strategiques, MLL, Pylone, etc.","ENVTECH",
U17="AKTIVCO DEFAUT GE &amp; POWER Cabinet","AKTIVCO",
U17="AKTIVCO Coupure ENEO &amp; Baisse de tension","AKTIVCO GRID ONLY",
U17="Coupure ENEO &amp; Baisse de tension","IHS GRID ONLY",
U17="Defaut GE &amp; POWER Cabinet","IHS",
U17="Sharing","Partners",
U17="Sites strategiques &amp; DataCenter","SST &amp; DC",
U17="Exclu","Exclu",
U17="SAT","SAT",
U17="SPARE-ISSUE","SPARE-ISSUE",
U17="Fiber CAmtel","TRANS_FO_CAMTEL",
U17="Fiber AOF","Fiber AOF",
U17="Projet OCM (HUAWEI)","TRAVAUX-HUAWEI",
U17="Projet OCM (NOKIA)","TRAVAUX-NOKIA",
U17="ACCESS-ISSUE","ACCESS-ISSUE",
U17="Projet OCM (ZTE, NOKIA, autres projets)","TRAVAUX OCM",
U17="No root CAuse","No root cause",
U17="ODU HS","PDH",
U17="IP &amp; VLAN","PDH",
U17="Warehouse HUAWEI","SPARE-ISSUE",
U17="SPARE-HS","SPARE-ISSUE",
U17="Power Telco","BSS",U17="no impacts","no impacts"
),"")</f>
        <v/>
      </c>
      <c r="T17" s="35" t="str" cm="1">
        <f t="array" ref="T17">IFERROR(_xlfn.IFS(
U17="MPR ISSUE","TX ISSUE",
U17="BSS Hardware Issue","RAN ISSUE",
U17="Sites strategiques, MLL, Pylone, etc.","ENVTECH",
U17="AKTIVCO DEFAUT GE &amp; POWER Cabinet","POWER ISSUE",
U17="AKTIVCO Coupure ENEO &amp; Baisse de tension","POWER ISSUE",
U17="Coupure ENEO &amp; Baisse de tension","POWER ISSUE",
U17="Defaut GE &amp; POWER Cabinet","POWER ISSUE",
U17="Sharing","POWER ISSUE",
U17="Sites strategiques &amp; DataCenter","POWER ISSUE",
U17="Exclu","Exclu",
U17="SAT","TX ISSUE",
U17="SPARE-ISSUE","SPARE-ISSUE",
U17="Fiber CAmtel","TX ISSUE",
U17="Fiber AOF","TX ISSUE",
U17="Projet OCM (HUAWEI)","TRAVAUX-HUAWEI",
U17="Projet OCM (NOKIA)","TRAVAUX -NOKIA",
U17="ACCESS-ISSUE","ACCESS-ISSUE",
U17="Projet OCM (ZTE, NOKIA, autres projets)","TRAVAUX OCM",
U17="No root CAuse","No root cause",
U17="ODU HS","TX ISSUE",
U17="IP &amp; VLAN","TX ISSUE",
U17="Warehouse HUAWEI","SPARE-ISSUE",
U17="SPARE-HS","SPARE-ISSUE",
U17="Power Telco","RAN ISSUE",U17="no impacts","no impacts"
),"")</f>
        <v/>
      </c>
      <c r="U17" s="28"/>
      <c r="V17" s="35" t="str" cm="1">
        <f t="array" ref="V17">IFERROR(_xlfn.IFS(
U17="MPR ISSUE","ACTIVE",
U17="BSS Hardware Issue","ACTIVE",
U17="Sites strategiques, MLL, Pylone, etc.","PASSIVE",
U17="AKTIVCO DEFAUT GE &amp; POWER Cabinet","PASSIVE",
U17="AKTIVCO Coupure ENEO &amp; Baisse de tension","PASSIVE",
U17="Coupure ENEO &amp; Baisse de tension","PASSIVE",
U17="Defaut GE &amp; POWER Cabinet","PASSIVE",
U17="Sharing","PASSIVE",
U17="Sites strategiques &amp; DataCenter","PASSIVE",
U17="Exclu","Exclu",
U17="SAT","ACTIVE",
U17="SPARE-ISSUE","SPARE-ISSUE",
U17="Fiber CAmtel","ACTIVE",
U17="Fiber AOF","ACTIVE",
U17="Projet OCM (HUAWEI)","PLANNED WORKS",
U17="Projet OCM (NOKIA)","PLANNED WORKS",
U17="ACCESS-ISSUE","ACCESS-ISSUE",
U17="Projet OCM (ZTE, NOKIA, autres projets)","PLANNED WORKS",
U17="No root CAuse","No root cause",
U17="ODU HS","ACTIVE",
U17="IP &amp; VLAN","ACTIVE",
U17="Warehouse HUAWEI","SPARE-ISSUE",
U17="SPARE-HS","SPARE-ISSUE",
U17="Power Telco","ACTIVE", U17="no impacts","no impacts"
),"")</f>
        <v/>
      </c>
      <c r="W17" s="104" t="s">
        <v>7362</v>
      </c>
      <c r="X17" s="104" t="s">
        <v>6846</v>
      </c>
      <c r="Y17" s="104"/>
      <c r="Z17" s="104" t="s">
        <v>21</v>
      </c>
      <c r="AA17" s="104" t="s">
        <v>6688</v>
      </c>
      <c r="AB17" s="104" t="s">
        <v>7380</v>
      </c>
      <c r="AC17" s="9"/>
      <c r="AD17" s="9"/>
      <c r="AE17" s="7" t="s">
        <v>6775</v>
      </c>
      <c r="AF17" s="6"/>
      <c r="AG17" s="7"/>
      <c r="AH17" s="3" t="s">
        <v>5423</v>
      </c>
      <c r="AI17" s="18" t="s">
        <v>5423</v>
      </c>
      <c r="AJ17" s="18" t="s">
        <v>5423</v>
      </c>
      <c r="AK17" s="18" t="s">
        <v>5423</v>
      </c>
      <c r="AL17" s="18" t="s">
        <v>5423</v>
      </c>
      <c r="AM17" s="18" t="s">
        <v>5423</v>
      </c>
      <c r="AN17" s="18" t="s">
        <v>5423</v>
      </c>
      <c r="AO17" s="18" t="s">
        <v>5423</v>
      </c>
      <c r="AP17" s="18" t="s">
        <v>5423</v>
      </c>
      <c r="AQ17" s="18" t="s">
        <v>5423</v>
      </c>
      <c r="AR17" s="18" t="s">
        <v>5826</v>
      </c>
      <c r="AS17" s="18" t="s">
        <v>5827</v>
      </c>
      <c r="AT17" s="18" t="s">
        <v>5828</v>
      </c>
      <c r="AU17" s="9" t="s">
        <v>5423</v>
      </c>
      <c r="AV17" s="14"/>
      <c r="AW17" s="14" t="s">
        <v>5423</v>
      </c>
      <c r="AX17" s="14" t="str">
        <f>_xlfn.XLOOKUP(B17,'[4]cell downs 18042026 17h'!$B:$B,'[4]cell downs 18042026 17h'!$B:$B,"")</f>
        <v/>
      </c>
      <c r="AY17" s="14" t="str">
        <f>_xlfn.XLOOKUP(B17,'[5]Cells Huawei 19042026 15h'!$B:$B,'[5]Cells Huawei 19042026 15h'!$B:$B,"")</f>
        <v/>
      </c>
      <c r="AZ17" s="105" t="str">
        <f>_xlfn.XLOOKUP(B17,'INCIDENT-04-23-2026'!E:E,'INCIDENT-04-23-2026'!F:F,"")</f>
        <v/>
      </c>
      <c r="BA17" s="105" t="str">
        <f>_xlfn.XLOOKUP(B17,'[6]Eneo 17H'!$C:$C,'[6]Eneo 17H'!$I:$I,"")</f>
        <v>23.04.26: Camusat: Grid outage, gen can start due to noise polution  / grid return awaited - Escalade L3</v>
      </c>
      <c r="BB17" s="105" t="str">
        <f>_xlfn.XLOOKUP(B17,[8]ALL!$B:$B,[8]ALL!$M:$M,"")</f>
        <v>23.04.26: Camusat: Grid outage, gen can start due to noise polution  / grid return awaited - Escalade L3</v>
      </c>
      <c r="BC17" s="105" t="str">
        <f>_xlfn.XLOOKUP(B17,'[6]Eneo 17H'!$C:$C,'[6]Eneo 17H'!$I:$I,"")</f>
        <v>23.04.26: Camusat: Grid outage, gen can start due to noise polution  / grid return awaited - Escalade L3</v>
      </c>
      <c r="BD17" s="105" t="str">
        <f>_xlfn.XLOOKUP(B17,'[7]Eneo 12H'!$C:$C,'[7]Eneo 12H'!$I:$I,"")</f>
        <v>23.04.26: Camusat: Grid outage, gen can start due to noise polution  / grid return awaited - Escalade L3</v>
      </c>
      <c r="BE17" s="11" t="s">
        <v>5423</v>
      </c>
    </row>
    <row r="18" spans="1:57" hidden="1" x14ac:dyDescent="0.3">
      <c r="A18" s="1" t="s">
        <v>2033</v>
      </c>
      <c r="B18" s="8" t="s">
        <v>2034</v>
      </c>
      <c r="C18" s="3" t="str">
        <f>_xlfn.XLOOKUP(B18,'[1]daily break down'!$D:$D,'[1]daily break down'!$E:$E,"")</f>
        <v>Douala</v>
      </c>
      <c r="D18" s="1" t="s">
        <v>11</v>
      </c>
      <c r="E18" s="1" t="s">
        <v>12</v>
      </c>
      <c r="F18" s="3" t="s">
        <v>31</v>
      </c>
      <c r="G18" s="1" t="s">
        <v>32</v>
      </c>
      <c r="H18" s="27" t="str">
        <f>_xlfn.XLOOKUP(B18,[2]CALCULATION!$B:$B,[2]CALCULATION!$H:$H,"")</f>
        <v>ZTE</v>
      </c>
      <c r="I18" s="23">
        <v>0</v>
      </c>
      <c r="J18" s="23">
        <v>1.9743431697357278E-2</v>
      </c>
      <c r="K18" s="23">
        <v>3.521268687595061</v>
      </c>
      <c r="L18" s="23">
        <v>0</v>
      </c>
      <c r="M18" s="23">
        <v>0</v>
      </c>
      <c r="N18" s="23">
        <v>23.779777446758718</v>
      </c>
      <c r="O18" s="23">
        <v>0</v>
      </c>
      <c r="P18" s="103" t="s">
        <v>6554</v>
      </c>
      <c r="Q18" s="36" t="s">
        <v>5796</v>
      </c>
      <c r="R18" s="36"/>
      <c r="S18" s="35" t="str" cm="1">
        <f t="array" ref="S18">IFERROR(_xlfn.IFS(
U18="MPR ISSUE","PDH",
U18="BSS Hardware Issue","BSS",
U18="Sites strategiques, MLL, Pylone, etc.","ENVTECH",
U18="AKTIVCO DEFAUT GE &amp; POWER Cabinet","AKTIVCO",
U18="AKTIVCO Coupure ENEO &amp; Baisse de tension","AKTIVCO GRID ONLY",
U18="Coupure ENEO &amp; Baisse de tension","IHS GRID ONLY",
U18="Defaut GE &amp; POWER Cabinet","IHS",
U18="Sharing","Partners",
U18="Sites strategiques &amp; DataCenter","SST &amp; DC",
U18="Exclu","Exclu",
U18="SAT","SAT",
U18="SPARE-ISSUE","SPARE-ISSUE",
U18="Fiber CAmtel","TRANS_FO_CAMTEL",
U18="Fiber AOF","Fiber AOF",
U18="Projet OCM (HUAWEI)","TRAVAUX-HUAWEI",
U18="Projet OCM (NOKIA)","TRAVAUX-NOKIA",
U18="ACCESS-ISSUE","ACCESS-ISSUE",
U18="Projet OCM (ZTE, NOKIA, autres projets)","TRAVAUX OCM",
U18="No root CAuse","No root cause",
U18="ODU HS","PDH",
U18="IP &amp; VLAN","PDH",
U18="Warehouse HUAWEI","SPARE-ISSUE",
U18="SPARE-HS","SPARE-ISSUE",
U18="Power Telco","BSS",U18="no impacts","no impacts"
),"")</f>
        <v/>
      </c>
      <c r="T18" s="35" t="str" cm="1">
        <f t="array" ref="T18">IFERROR(_xlfn.IFS(
U18="MPR ISSUE","TX ISSUE",
U18="BSS Hardware Issue","RAN ISSUE",
U18="Sites strategiques, MLL, Pylone, etc.","ENVTECH",
U18="AKTIVCO DEFAUT GE &amp; POWER Cabinet","POWER ISSUE",
U18="AKTIVCO Coupure ENEO &amp; Baisse de tension","POWER ISSUE",
U18="Coupure ENEO &amp; Baisse de tension","POWER ISSUE",
U18="Defaut GE &amp; POWER Cabinet","POWER ISSUE",
U18="Sharing","POWER ISSUE",
U18="Sites strategiques &amp; DataCenter","POWER ISSUE",
U18="Exclu","Exclu",
U18="SAT","TX ISSUE",
U18="SPARE-ISSUE","SPARE-ISSUE",
U18="Fiber CAmtel","TX ISSUE",
U18="Fiber AOF","TX ISSUE",
U18="Projet OCM (HUAWEI)","TRAVAUX-HUAWEI",
U18="Projet OCM (NOKIA)","TRAVAUX -NOKIA",
U18="ACCESS-ISSUE","ACCESS-ISSUE",
U18="Projet OCM (ZTE, NOKIA, autres projets)","TRAVAUX OCM",
U18="No root CAuse","No root cause",
U18="ODU HS","TX ISSUE",
U18="IP &amp; VLAN","TX ISSUE",
U18="Warehouse HUAWEI","SPARE-ISSUE",
U18="SPARE-HS","SPARE-ISSUE",
U18="Power Telco","RAN ISSUE",U18="no impacts","no impacts"
),"")</f>
        <v/>
      </c>
      <c r="U18" s="28"/>
      <c r="V18" s="35" t="str" cm="1">
        <f t="array" ref="V18">IFERROR(_xlfn.IFS(
U18="MPR ISSUE","ACTIVE",
U18="BSS Hardware Issue","ACTIVE",
U18="Sites strategiques, MLL, Pylone, etc.","PASSIVE",
U18="AKTIVCO DEFAUT GE &amp; POWER Cabinet","PASSIVE",
U18="AKTIVCO Coupure ENEO &amp; Baisse de tension","PASSIVE",
U18="Coupure ENEO &amp; Baisse de tension","PASSIVE",
U18="Defaut GE &amp; POWER Cabinet","PASSIVE",
U18="Sharing","PASSIVE",
U18="Sites strategiques &amp; DataCenter","PASSIVE",
U18="Exclu","Exclu",
U18="SAT","ACTIVE",
U18="SPARE-ISSUE","SPARE-ISSUE",
U18="Fiber CAmtel","ACTIVE",
U18="Fiber AOF","ACTIVE",
U18="Projet OCM (HUAWEI)","PLANNED WORKS",
U18="Projet OCM (NOKIA)","PLANNED WORKS",
U18="ACCESS-ISSUE","ACCESS-ISSUE",
U18="Projet OCM (ZTE, NOKIA, autres projets)","PLANNED WORKS",
U18="No root CAuse","No root cause",
U18="ODU HS","ACTIVE",
U18="IP &amp; VLAN","ACTIVE",
U18="Warehouse HUAWEI","SPARE-ISSUE",
U18="SPARE-HS","SPARE-ISSUE",
U18="Power Telco","ACTIVE", U18="no impacts","no impacts"
),"")</f>
        <v/>
      </c>
      <c r="W18" s="102"/>
      <c r="X18" s="102"/>
      <c r="Y18" s="102"/>
      <c r="Z18" s="102"/>
      <c r="AA18" s="102"/>
      <c r="AB18" s="104" t="s">
        <v>5423</v>
      </c>
      <c r="AC18" s="9"/>
      <c r="AD18" s="9"/>
      <c r="AE18" s="7" t="s">
        <v>5423</v>
      </c>
      <c r="AF18" s="6"/>
      <c r="AG18" s="7"/>
      <c r="AH18" s="3" t="s">
        <v>5423</v>
      </c>
      <c r="AI18" s="18" t="s">
        <v>5423</v>
      </c>
      <c r="AJ18" s="18" t="s">
        <v>5423</v>
      </c>
      <c r="AK18" s="18" t="s">
        <v>5423</v>
      </c>
      <c r="AL18" s="18" t="s">
        <v>5423</v>
      </c>
      <c r="AM18" s="18" t="s">
        <v>5423</v>
      </c>
      <c r="AN18" s="18" t="s">
        <v>5423</v>
      </c>
      <c r="AO18" s="18" t="s">
        <v>5423</v>
      </c>
      <c r="AP18" s="18" t="s">
        <v>5423</v>
      </c>
      <c r="AQ18" s="18" t="s">
        <v>5423</v>
      </c>
      <c r="AR18" s="18" t="s">
        <v>5423</v>
      </c>
      <c r="AS18" s="18" t="s">
        <v>5423</v>
      </c>
      <c r="AT18" s="18" t="s">
        <v>5423</v>
      </c>
      <c r="AU18" s="9" t="s">
        <v>5423</v>
      </c>
      <c r="AV18" s="14"/>
      <c r="AW18" s="14" t="s">
        <v>5423</v>
      </c>
      <c r="AX18" s="14" t="str">
        <f>_xlfn.XLOOKUP(B18,'[4]cell downs 18042026 17h'!$B:$B,'[4]cell downs 18042026 17h'!$B:$B,"")</f>
        <v/>
      </c>
      <c r="AY18" s="14" t="str">
        <f>_xlfn.XLOOKUP(B18,'[5]Cells Huawei 19042026 15h'!$B:$B,'[5]Cells Huawei 19042026 15h'!$B:$B,"")</f>
        <v/>
      </c>
      <c r="AZ18" s="105" t="str">
        <f>_xlfn.XLOOKUP(B18,'INCIDENT-04-23-2026'!E:E,'INCIDENT-04-23-2026'!F:F,"")</f>
        <v/>
      </c>
      <c r="BA18" s="105" t="str">
        <f>_xlfn.XLOOKUP(B18,'[6]Eneo 17H'!$C:$C,'[6]Eneo 17H'!$I:$I,"")</f>
        <v/>
      </c>
      <c r="BB18" s="105" t="str">
        <f>_xlfn.XLOOKUP(B18,[8]ALL!$B:$B,[8]ALL!$M:$M,"")</f>
        <v/>
      </c>
      <c r="BC18" s="105" t="str">
        <f>_xlfn.XLOOKUP(B18,'[6]Eneo 17H'!$C:$C,'[6]Eneo 17H'!$I:$I,"")</f>
        <v/>
      </c>
      <c r="BD18" s="105" t="str">
        <f>_xlfn.XLOOKUP(B18,'[7]Eneo 12H'!$C:$C,'[7]Eneo 12H'!$I:$I,"")</f>
        <v/>
      </c>
      <c r="BE18" s="105">
        <v>0</v>
      </c>
    </row>
    <row r="19" spans="1:57" hidden="1" x14ac:dyDescent="0.3">
      <c r="A19" s="16" t="s">
        <v>695</v>
      </c>
      <c r="B19" s="8" t="s">
        <v>696</v>
      </c>
      <c r="C19" s="3" t="str">
        <f>_xlfn.XLOOKUP(B19,'[1]daily break down'!$D:$D,'[1]daily break down'!$E:$E,"")</f>
        <v>Yaounde</v>
      </c>
      <c r="D19" s="1" t="s">
        <v>11</v>
      </c>
      <c r="E19" s="1" t="s">
        <v>12</v>
      </c>
      <c r="F19" s="3" t="s">
        <v>37</v>
      </c>
      <c r="G19" s="1" t="s">
        <v>38</v>
      </c>
      <c r="H19" s="27" t="str">
        <f>_xlfn.XLOOKUP(B19,[2]CALCULATION!$B:$B,[2]CALCULATION!$H:$H,"")</f>
        <v>ZTE</v>
      </c>
      <c r="I19" s="23">
        <v>0.20210710749273009</v>
      </c>
      <c r="J19" s="23">
        <v>1.8516021607554083</v>
      </c>
      <c r="K19" s="23">
        <v>7.4417756033250297</v>
      </c>
      <c r="L19" s="23">
        <v>0.10119623437290455</v>
      </c>
      <c r="M19" s="23">
        <v>4.9333966835315168</v>
      </c>
      <c r="N19" s="23">
        <v>9.2457045997380387</v>
      </c>
      <c r="O19" s="23">
        <v>9.2558349242223201</v>
      </c>
      <c r="P19" s="103" t="s">
        <v>6553</v>
      </c>
      <c r="Q19" s="36" t="s">
        <v>5796</v>
      </c>
      <c r="R19" s="36"/>
      <c r="S19" s="35" t="str" cm="1">
        <f t="array" ref="S19">IFERROR(_xlfn.IFS(
U19="MPR ISSUE","PDH",
U19="BSS Hardware Issue","BSS",
U19="Sites strategiques, MLL, Pylone, etc.","ENVTECH",
U19="AKTIVCO DEFAUT GE &amp; POWER Cabinet","AKTIVCO",
U19="AKTIVCO Coupure ENEO &amp; Baisse de tension","AKTIVCO GRID ONLY",
U19="Coupure ENEO &amp; Baisse de tension","IHS GRID ONLY",
U19="Defaut GE &amp; POWER Cabinet","IHS",
U19="Sharing","Partners",
U19="Sites strategiques &amp; DataCenter","SST &amp; DC",
U19="Exclu","Exclu",
U19="SAT","SAT",
U19="SPARE-ISSUE","SPARE-ISSUE",
U19="Fiber CAmtel","TRANS_FO_CAMTEL",
U19="Fiber AOF","Fiber AOF",
U19="Projet OCM (HUAWEI)","TRAVAUX-HUAWEI",
U19="Projet OCM (NOKIA)","TRAVAUX-NOKIA",
U19="ACCESS-ISSUE","ACCESS-ISSUE",
U19="Projet OCM (ZTE, NOKIA, autres projets)","TRAVAUX OCM",
U19="No root CAuse","No root cause",
U19="ODU HS","PDH",
U19="IP &amp; VLAN","PDH",
U19="Warehouse HUAWEI","SPARE-ISSUE",
U19="SPARE-HS","SPARE-ISSUE",
U19="Power Telco","BSS",U19="no impacts","no impacts"
),"")</f>
        <v/>
      </c>
      <c r="T19" s="35" t="str" cm="1">
        <f t="array" ref="T19">IFERROR(_xlfn.IFS(
U19="MPR ISSUE","TX ISSUE",
U19="BSS Hardware Issue","RAN ISSUE",
U19="Sites strategiques, MLL, Pylone, etc.","ENVTECH",
U19="AKTIVCO DEFAUT GE &amp; POWER Cabinet","POWER ISSUE",
U19="AKTIVCO Coupure ENEO &amp; Baisse de tension","POWER ISSUE",
U19="Coupure ENEO &amp; Baisse de tension","POWER ISSUE",
U19="Defaut GE &amp; POWER Cabinet","POWER ISSUE",
U19="Sharing","POWER ISSUE",
U19="Sites strategiques &amp; DataCenter","POWER ISSUE",
U19="Exclu","Exclu",
U19="SAT","TX ISSUE",
U19="SPARE-ISSUE","SPARE-ISSUE",
U19="Fiber CAmtel","TX ISSUE",
U19="Fiber AOF","TX ISSUE",
U19="Projet OCM (HUAWEI)","TRAVAUX-HUAWEI",
U19="Projet OCM (NOKIA)","TRAVAUX -NOKIA",
U19="ACCESS-ISSUE","ACCESS-ISSUE",
U19="Projet OCM (ZTE, NOKIA, autres projets)","TRAVAUX OCM",
U19="No root CAuse","No root cause",
U19="ODU HS","TX ISSUE",
U19="IP &amp; VLAN","TX ISSUE",
U19="Warehouse HUAWEI","SPARE-ISSUE",
U19="SPARE-HS","SPARE-ISSUE",
U19="Power Telco","RAN ISSUE",U19="no impacts","no impacts"
),"")</f>
        <v/>
      </c>
      <c r="U19" s="28"/>
      <c r="V19" s="35" t="str" cm="1">
        <f t="array" ref="V19">IFERROR(_xlfn.IFS(
U19="MPR ISSUE","ACTIVE",
U19="BSS Hardware Issue","ACTIVE",
U19="Sites strategiques, MLL, Pylone, etc.","PASSIVE",
U19="AKTIVCO DEFAUT GE &amp; POWER Cabinet","PASSIVE",
U19="AKTIVCO Coupure ENEO &amp; Baisse de tension","PASSIVE",
U19="Coupure ENEO &amp; Baisse de tension","PASSIVE",
U19="Defaut GE &amp; POWER Cabinet","PASSIVE",
U19="Sharing","PASSIVE",
U19="Sites strategiques &amp; DataCenter","PASSIVE",
U19="Exclu","Exclu",
U19="SAT","ACTIVE",
U19="SPARE-ISSUE","SPARE-ISSUE",
U19="Fiber CAmtel","ACTIVE",
U19="Fiber AOF","ACTIVE",
U19="Projet OCM (HUAWEI)","PLANNED WORKS",
U19="Projet OCM (NOKIA)","PLANNED WORKS",
U19="ACCESS-ISSUE","ACCESS-ISSUE",
U19="Projet OCM (ZTE, NOKIA, autres projets)","PLANNED WORKS",
U19="No root CAuse","No root cause",
U19="ODU HS","ACTIVE",
U19="IP &amp; VLAN","ACTIVE",
U19="Warehouse HUAWEI","SPARE-ISSUE",
U19="SPARE-HS","SPARE-ISSUE",
U19="Power Telco","ACTIVE", U19="no impacts","no impacts"
),"")</f>
        <v/>
      </c>
      <c r="W19" s="104" t="s">
        <v>7360</v>
      </c>
      <c r="X19" s="104" t="s">
        <v>6733</v>
      </c>
      <c r="Y19" s="104"/>
      <c r="Z19" s="104" t="s">
        <v>7361</v>
      </c>
      <c r="AA19" s="104" t="s">
        <v>6688</v>
      </c>
      <c r="AB19" s="104" t="s">
        <v>5423</v>
      </c>
      <c r="AC19" s="9"/>
      <c r="AD19" s="9"/>
      <c r="AE19" s="7"/>
      <c r="AF19" s="6"/>
      <c r="AG19" s="7"/>
      <c r="AH19" s="3" t="s">
        <v>5423</v>
      </c>
      <c r="AI19" s="18" t="s">
        <v>5423</v>
      </c>
      <c r="AJ19" s="18" t="s">
        <v>5423</v>
      </c>
      <c r="AK19" s="18" t="s">
        <v>5423</v>
      </c>
      <c r="AL19" s="18" t="s">
        <v>5423</v>
      </c>
      <c r="AM19" s="18" t="s">
        <v>5423</v>
      </c>
      <c r="AN19" s="18" t="s">
        <v>5423</v>
      </c>
      <c r="AO19" s="18" t="s">
        <v>5423</v>
      </c>
      <c r="AP19" s="18" t="s">
        <v>5423</v>
      </c>
      <c r="AQ19" s="18" t="s">
        <v>5423</v>
      </c>
      <c r="AR19" s="18" t="s">
        <v>5423</v>
      </c>
      <c r="AS19" s="18" t="s">
        <v>5423</v>
      </c>
      <c r="AT19" s="18" t="s">
        <v>5423</v>
      </c>
      <c r="AU19" s="9" t="s">
        <v>5423</v>
      </c>
      <c r="AV19" s="14"/>
      <c r="AW19" s="14" t="s">
        <v>696</v>
      </c>
      <c r="AX19" s="14" t="str">
        <f>_xlfn.XLOOKUP(B19,'[4]cell downs 18042026 17h'!$B:$B,'[4]cell downs 18042026 17h'!$B:$B,"")</f>
        <v/>
      </c>
      <c r="AY19" s="14" t="str">
        <f>_xlfn.XLOOKUP(B19,'[5]Cells Huawei 19042026 15h'!$B:$B,'[5]Cells Huawei 19042026 15h'!$B:$B,"")</f>
        <v/>
      </c>
      <c r="AZ19" s="105" t="str">
        <f>_xlfn.XLOOKUP(B19,'INCIDENT-04-23-2026'!E:E,'INCIDENT-04-23-2026'!F:F,"")</f>
        <v/>
      </c>
      <c r="BA19" s="105" t="str">
        <f>_xlfn.XLOOKUP(B19,'[6]Eneo 17H'!$C:$C,'[6]Eneo 17H'!$I:$I,"")</f>
        <v/>
      </c>
      <c r="BC19" s="105" t="str">
        <f>_xlfn.XLOOKUP(B19,'[6]Eneo 17H'!$C:$C,'[6]Eneo 17H'!$I:$I,"")</f>
        <v/>
      </c>
      <c r="BD19" s="105" t="str">
        <f>_xlfn.XLOOKUP(B19,'[7]Eneo 12H'!$C:$C,'[7]Eneo 12H'!$I:$I,"")</f>
        <v/>
      </c>
      <c r="BE19" s="11" t="s">
        <v>5423</v>
      </c>
    </row>
    <row r="20" spans="1:57" hidden="1" x14ac:dyDescent="0.3">
      <c r="A20" s="1" t="s">
        <v>537</v>
      </c>
      <c r="B20" s="8" t="s">
        <v>538</v>
      </c>
      <c r="C20" s="3" t="str">
        <f>_xlfn.XLOOKUP(B20,'[1]daily break down'!$D:$D,'[1]daily break down'!$E:$E,"")</f>
        <v>SUD-OUEST</v>
      </c>
      <c r="D20" s="1" t="s">
        <v>11</v>
      </c>
      <c r="E20" s="1" t="s">
        <v>12</v>
      </c>
      <c r="F20" s="3" t="s">
        <v>13</v>
      </c>
      <c r="G20" s="1" t="s">
        <v>14</v>
      </c>
      <c r="H20" s="25" t="str">
        <f>_xlfn.XLOOKUP(B20,[2]CALCULATION!$B:$B,[2]CALCULATION!$H:$H,"")</f>
        <v>Huawei</v>
      </c>
      <c r="I20" s="23">
        <v>0</v>
      </c>
      <c r="J20" s="23">
        <v>1.0472757987974879</v>
      </c>
      <c r="K20" s="23">
        <v>12.334633153841105</v>
      </c>
      <c r="L20" s="23">
        <v>23.114261499345094</v>
      </c>
      <c r="M20" s="23">
        <v>23.113993973170334</v>
      </c>
      <c r="N20" s="23">
        <v>23.114261499345094</v>
      </c>
      <c r="O20" s="23">
        <v>23.114261499345094</v>
      </c>
      <c r="P20" s="103" t="s">
        <v>6553</v>
      </c>
      <c r="Q20" s="36" t="s">
        <v>5796</v>
      </c>
      <c r="R20" s="107"/>
      <c r="S20" s="35" t="str" cm="1">
        <f t="array" ref="S20">IFERROR(_xlfn.IFS(
U20="MPR ISSUE","PDH",
U20="BSS Hardware Issue","BSS",
U20="Sites strategiques, MLL, Pylone, etc.","ENVTECH",
U20="AKTIVCO DEFAUT GE &amp; POWER Cabinet","AKTIVCO",
U20="AKTIVCO Coupure ENEO &amp; Baisse de tension","AKTIVCO GRID ONLY",
U20="Coupure ENEO &amp; Baisse de tension","IHS GRID ONLY",
U20="Defaut GE &amp; POWER Cabinet","IHS",
U20="Sharing","Partners",
U20="Sites strategiques &amp; DataCenter","SST &amp; DC",
U20="Exclu","Exclu",
U20="SAT","SAT",
U20="SPARE-ISSUE","SPARE-ISSUE",
U20="Fiber CAmtel","TRANS_FO_CAMTEL",
U20="Fiber AOF","Fiber AOF",
U20="Projet OCM (HUAWEI)","TRAVAUX-HUAWEI",
U20="Projet OCM (NOKIA)","TRAVAUX-NOKIA",
U20="ACCESS-ISSUE","ACCESS-ISSUE",
U20="Projet OCM (ZTE, NOKIA, autres projets)","TRAVAUX OCM",
U20="No root CAuse","No root cause",
U20="ODU HS","PDH",
U20="IP &amp; VLAN","PDH",
U20="Warehouse HUAWEI","SPARE-ISSUE",
U20="SPARE-HS","SPARE-ISSUE",
U20="Power Telco","BSS",U20="no impacts","no impacts"
),"")</f>
        <v/>
      </c>
      <c r="T20" s="35" t="str" cm="1">
        <f t="array" ref="T20">IFERROR(_xlfn.IFS(
U20="MPR ISSUE","TX ISSUE",
U20="BSS Hardware Issue","RAN ISSUE",
U20="Sites strategiques, MLL, Pylone, etc.","ENVTECH",
U20="AKTIVCO DEFAUT GE &amp; POWER Cabinet","POWER ISSUE",
U20="AKTIVCO Coupure ENEO &amp; Baisse de tension","POWER ISSUE",
U20="Coupure ENEO &amp; Baisse de tension","POWER ISSUE",
U20="Defaut GE &amp; POWER Cabinet","POWER ISSUE",
U20="Sharing","POWER ISSUE",
U20="Sites strategiques &amp; DataCenter","POWER ISSUE",
U20="Exclu","Exclu",
U20="SAT","TX ISSUE",
U20="SPARE-ISSUE","SPARE-ISSUE",
U20="Fiber CAmtel","TX ISSUE",
U20="Fiber AOF","TX ISSUE",
U20="Projet OCM (HUAWEI)","TRAVAUX-HUAWEI",
U20="Projet OCM (NOKIA)","TRAVAUX -NOKIA",
U20="ACCESS-ISSUE","ACCESS-ISSUE",
U20="Projet OCM (ZTE, NOKIA, autres projets)","TRAVAUX OCM",
U20="No root CAuse","No root cause",
U20="ODU HS","TX ISSUE",
U20="IP &amp; VLAN","TX ISSUE",
U20="Warehouse HUAWEI","SPARE-ISSUE",
U20="SPARE-HS","SPARE-ISSUE",
U20="Power Telco","RAN ISSUE",U20="no impacts","no impacts"
),"")</f>
        <v/>
      </c>
      <c r="U20" s="28"/>
      <c r="V20" s="35" t="str" cm="1">
        <f t="array" ref="V20">IFERROR(_xlfn.IFS(
U20="MPR ISSUE","ACTIVE",
U20="BSS Hardware Issue","ACTIVE",
U20="Sites strategiques, MLL, Pylone, etc.","PASSIVE",
U20="AKTIVCO DEFAUT GE &amp; POWER Cabinet","PASSIVE",
U20="AKTIVCO Coupure ENEO &amp; Baisse de tension","PASSIVE",
U20="Coupure ENEO &amp; Baisse de tension","PASSIVE",
U20="Defaut GE &amp; POWER Cabinet","PASSIVE",
U20="Sharing","PASSIVE",
U20="Sites strategiques &amp; DataCenter","PASSIVE",
U20="Exclu","Exclu",
U20="SAT","ACTIVE",
U20="SPARE-ISSUE","SPARE-ISSUE",
U20="Fiber CAmtel","ACTIVE",
U20="Fiber AOF","ACTIVE",
U20="Projet OCM (HUAWEI)","PLANNED WORKS",
U20="Projet OCM (NOKIA)","PLANNED WORKS",
U20="ACCESS-ISSUE","ACCESS-ISSUE",
U20="Projet OCM (ZTE, NOKIA, autres projets)","PLANNED WORKS",
U20="No root CAuse","No root cause",
U20="ODU HS","ACTIVE",
U20="IP &amp; VLAN","ACTIVE",
U20="Warehouse HUAWEI","SPARE-ISSUE",
U20="SPARE-HS","SPARE-ISSUE",
U20="Power Telco","ACTIVE", U20="no impacts","no impacts"
),"")</f>
        <v/>
      </c>
      <c r="W20" s="104" t="s">
        <v>6731</v>
      </c>
      <c r="X20" s="104" t="s">
        <v>6732</v>
      </c>
      <c r="Y20" s="104"/>
      <c r="Z20" s="104" t="s">
        <v>6705</v>
      </c>
      <c r="AA20" s="104" t="s">
        <v>6688</v>
      </c>
      <c r="AB20" s="104" t="s">
        <v>7381</v>
      </c>
      <c r="AC20" s="9"/>
      <c r="AD20" s="9"/>
      <c r="AE20" s="7" t="s">
        <v>6776</v>
      </c>
      <c r="AF20" s="6"/>
      <c r="AG20" s="7"/>
      <c r="AH20" s="3" t="s">
        <v>5423</v>
      </c>
      <c r="AI20" s="18" t="s">
        <v>5423</v>
      </c>
      <c r="AJ20" s="18" t="s">
        <v>5423</v>
      </c>
      <c r="AK20" s="18" t="s">
        <v>5423</v>
      </c>
      <c r="AL20" s="18" t="s">
        <v>5423</v>
      </c>
      <c r="AM20" s="18" t="s">
        <v>5423</v>
      </c>
      <c r="AN20" s="18" t="s">
        <v>5423</v>
      </c>
      <c r="AO20" s="18" t="s">
        <v>5423</v>
      </c>
      <c r="AP20" s="18" t="s">
        <v>5423</v>
      </c>
      <c r="AQ20" s="18" t="s">
        <v>5423</v>
      </c>
      <c r="AR20" s="18" t="s">
        <v>5829</v>
      </c>
      <c r="AS20" s="18" t="s">
        <v>5830</v>
      </c>
      <c r="AT20" s="18" t="s">
        <v>5831</v>
      </c>
      <c r="AU20" s="9" t="s">
        <v>5423</v>
      </c>
      <c r="AV20" s="14"/>
      <c r="AW20" s="14" t="s">
        <v>5423</v>
      </c>
      <c r="AX20" s="14" t="str">
        <f>_xlfn.XLOOKUP(B20,'[4]cell downs 18042026 17h'!$B:$B,'[4]cell downs 18042026 17h'!$B:$B,"")</f>
        <v/>
      </c>
      <c r="AY20" s="14" t="str">
        <f>_xlfn.XLOOKUP(B20,'[5]Cells Huawei 19042026 15h'!$B:$B,'[5]Cells Huawei 19042026 15h'!$B:$B,"")</f>
        <v/>
      </c>
      <c r="AZ20" s="105" t="str">
        <f>_xlfn.XLOOKUP(B20,'INCIDENT-04-23-2026'!E:E,'INCIDENT-04-23-2026'!F:F,"")</f>
        <v/>
      </c>
      <c r="BA20" s="105" t="str">
        <f>_xlfn.XLOOKUP(B20,'[6]Eneo 17H'!$C:$C,'[6]Eneo 17H'!$I:$I,"")</f>
        <v/>
      </c>
      <c r="BB20" s="105" t="str">
        <f>_xlfn.XLOOKUP(B20,[8]ALL!$B:$B,[8]ALL!$M:$M,"")</f>
        <v>20.04.26; Carte EAC 3DB19417AA faulty, commande passée vers OCM
19.04.26; Besoin d'un FME sur SUO_077_H_Buea-David-Square pour vérifier la chaine antennaire de l'ODU 3.2; FME Fabien activé pour investigations, update ASAP
19.04.26; Reste down après l'incident P2 sur Buea-David</v>
      </c>
      <c r="BC20" s="105" t="str">
        <f>_xlfn.XLOOKUP(B20,'[6]Eneo 17H'!$C:$C,'[6]Eneo 17H'!$I:$I,"")</f>
        <v/>
      </c>
      <c r="BD20" s="105" t="str">
        <f>_xlfn.XLOOKUP(B20,'[7]Eneo 12H'!$C:$C,'[7]Eneo 12H'!$I:$I,"")</f>
        <v/>
      </c>
      <c r="BE20" s="11" t="s">
        <v>6895</v>
      </c>
    </row>
    <row r="21" spans="1:57" hidden="1" x14ac:dyDescent="0.3">
      <c r="A21" s="1" t="s">
        <v>9</v>
      </c>
      <c r="B21" s="8" t="s">
        <v>10</v>
      </c>
      <c r="C21" s="3" t="str">
        <f>_xlfn.XLOOKUP(B21,'[1]daily break down'!$D:$D,'[1]daily break down'!$E:$E,"")</f>
        <v>SUD-OUEST</v>
      </c>
      <c r="D21" s="1" t="s">
        <v>11</v>
      </c>
      <c r="E21" s="1" t="s">
        <v>12</v>
      </c>
      <c r="F21" s="3" t="s">
        <v>13</v>
      </c>
      <c r="G21" s="1" t="s">
        <v>14</v>
      </c>
      <c r="H21" s="25" t="str">
        <f>_xlfn.XLOOKUP(B21,[2]CALCULATION!$B:$B,[2]CALCULATION!$H:$H,"")</f>
        <v>Huawei</v>
      </c>
      <c r="I21" s="23">
        <v>4.9935722377744103</v>
      </c>
      <c r="J21" s="23">
        <v>9.179803985355262</v>
      </c>
      <c r="K21" s="23">
        <v>9.2576005969757418</v>
      </c>
      <c r="L21" s="23">
        <v>6.1407779803842679</v>
      </c>
      <c r="M21" s="23">
        <v>14.258610062408506</v>
      </c>
      <c r="N21" s="23">
        <v>10.044591262809154</v>
      </c>
      <c r="O21" s="23">
        <v>13.165872648979979</v>
      </c>
      <c r="P21" s="103" t="s">
        <v>6553</v>
      </c>
      <c r="Q21" s="36" t="s">
        <v>5796</v>
      </c>
      <c r="R21" s="107"/>
      <c r="S21" s="35" t="str" cm="1">
        <f t="array" ref="S21">IFERROR(_xlfn.IFS(
U21="MPR ISSUE","PDH",
U21="BSS Hardware Issue","BSS",
U21="Sites strategiques, MLL, Pylone, etc.","ENVTECH",
U21="AKTIVCO DEFAUT GE &amp; POWER Cabinet","AKTIVCO",
U21="AKTIVCO Coupure ENEO &amp; Baisse de tension","AKTIVCO GRID ONLY",
U21="Coupure ENEO &amp; Baisse de tension","IHS GRID ONLY",
U21="Defaut GE &amp; POWER Cabinet","IHS",
U21="Sharing","Partners",
U21="Sites strategiques &amp; DataCenter","SST &amp; DC",
U21="Exclu","Exclu",
U21="SAT","SAT",
U21="SPARE-ISSUE","SPARE-ISSUE",
U21="Fiber CAmtel","TRANS_FO_CAMTEL",
U21="Fiber AOF","Fiber AOF",
U21="Projet OCM (HUAWEI)","TRAVAUX-HUAWEI",
U21="Projet OCM (NOKIA)","TRAVAUX-NOKIA",
U21="ACCESS-ISSUE","ACCESS-ISSUE",
U21="Projet OCM (ZTE, NOKIA, autres projets)","TRAVAUX OCM",
U21="No root CAuse","No root cause",
U21="ODU HS","PDH",
U21="IP &amp; VLAN","PDH",
U21="Warehouse HUAWEI","SPARE-ISSUE",
U21="SPARE-HS","SPARE-ISSUE",
U21="Power Telco","BSS",U21="no impacts","no impacts"
),"")</f>
        <v/>
      </c>
      <c r="T21" s="35" t="str" cm="1">
        <f t="array" ref="T21">IFERROR(_xlfn.IFS(
U21="MPR ISSUE","TX ISSUE",
U21="BSS Hardware Issue","RAN ISSUE",
U21="Sites strategiques, MLL, Pylone, etc.","ENVTECH",
U21="AKTIVCO DEFAUT GE &amp; POWER Cabinet","POWER ISSUE",
U21="AKTIVCO Coupure ENEO &amp; Baisse de tension","POWER ISSUE",
U21="Coupure ENEO &amp; Baisse de tension","POWER ISSUE",
U21="Defaut GE &amp; POWER Cabinet","POWER ISSUE",
U21="Sharing","POWER ISSUE",
U21="Sites strategiques &amp; DataCenter","POWER ISSUE",
U21="Exclu","Exclu",
U21="SAT","TX ISSUE",
U21="SPARE-ISSUE","SPARE-ISSUE",
U21="Fiber CAmtel","TX ISSUE",
U21="Fiber AOF","TX ISSUE",
U21="Projet OCM (HUAWEI)","TRAVAUX-HUAWEI",
U21="Projet OCM (NOKIA)","TRAVAUX -NOKIA",
U21="ACCESS-ISSUE","ACCESS-ISSUE",
U21="Projet OCM (ZTE, NOKIA, autres projets)","TRAVAUX OCM",
U21="No root CAuse","No root cause",
U21="ODU HS","TX ISSUE",
U21="IP &amp; VLAN","TX ISSUE",
U21="Warehouse HUAWEI","SPARE-ISSUE",
U21="SPARE-HS","SPARE-ISSUE",
U21="Power Telco","RAN ISSUE",U21="no impacts","no impacts"
),"")</f>
        <v/>
      </c>
      <c r="U21" s="28"/>
      <c r="V21" s="35" t="str" cm="1">
        <f t="array" ref="V21">IFERROR(_xlfn.IFS(
U21="MPR ISSUE","ACTIVE",
U21="BSS Hardware Issue","ACTIVE",
U21="Sites strategiques, MLL, Pylone, etc.","PASSIVE",
U21="AKTIVCO DEFAUT GE &amp; POWER Cabinet","PASSIVE",
U21="AKTIVCO Coupure ENEO &amp; Baisse de tension","PASSIVE",
U21="Coupure ENEO &amp; Baisse de tension","PASSIVE",
U21="Defaut GE &amp; POWER Cabinet","PASSIVE",
U21="Sharing","PASSIVE",
U21="Sites strategiques &amp; DataCenter","PASSIVE",
U21="Exclu","Exclu",
U21="SAT","ACTIVE",
U21="SPARE-ISSUE","SPARE-ISSUE",
U21="Fiber CAmtel","ACTIVE",
U21="Fiber AOF","ACTIVE",
U21="Projet OCM (HUAWEI)","PLANNED WORKS",
U21="Projet OCM (NOKIA)","PLANNED WORKS",
U21="ACCESS-ISSUE","ACCESS-ISSUE",
U21="Projet OCM (ZTE, NOKIA, autres projets)","PLANNED WORKS",
U21="No root CAuse","No root cause",
U21="ODU HS","ACTIVE",
U21="IP &amp; VLAN","ACTIVE",
U21="Warehouse HUAWEI","SPARE-ISSUE",
U21="SPARE-HS","SPARE-ISSUE",
U21="Power Telco","ACTIVE", U21="no impacts","no impacts"
),"")</f>
        <v/>
      </c>
      <c r="W21" s="114" t="s">
        <v>6700</v>
      </c>
      <c r="X21" s="104" t="s">
        <v>6698</v>
      </c>
      <c r="Y21" s="104"/>
      <c r="Z21" s="104" t="s">
        <v>5382</v>
      </c>
      <c r="AA21" s="104" t="s">
        <v>6688</v>
      </c>
      <c r="AB21" s="104" t="s">
        <v>7357</v>
      </c>
      <c r="AC21" s="9"/>
      <c r="AD21" s="9"/>
      <c r="AE21" s="7"/>
      <c r="AF21" s="6"/>
      <c r="AG21" s="7"/>
      <c r="AH21" s="3" t="s">
        <v>5423</v>
      </c>
      <c r="AI21" s="18" t="s">
        <v>5423</v>
      </c>
      <c r="AJ21" s="18" t="s">
        <v>5423</v>
      </c>
      <c r="AK21" s="18" t="s">
        <v>5423</v>
      </c>
      <c r="AL21" s="18" t="s">
        <v>5423</v>
      </c>
      <c r="AM21" s="18" t="s">
        <v>5423</v>
      </c>
      <c r="AN21" s="18" t="s">
        <v>5423</v>
      </c>
      <c r="AO21" s="18" t="s">
        <v>5423</v>
      </c>
      <c r="AP21" s="18" t="s">
        <v>5423</v>
      </c>
      <c r="AQ21" s="18" t="s">
        <v>5423</v>
      </c>
      <c r="AR21" s="18" t="s">
        <v>5423</v>
      </c>
      <c r="AS21" s="18" t="s">
        <v>5423</v>
      </c>
      <c r="AT21" s="18" t="s">
        <v>5423</v>
      </c>
      <c r="AU21" s="9" t="s">
        <v>5423</v>
      </c>
      <c r="AV21" s="14"/>
      <c r="AW21" s="14" t="s">
        <v>5423</v>
      </c>
      <c r="AX21" s="14" t="str">
        <f>_xlfn.XLOOKUP(B21,'[4]cell downs 18042026 17h'!$B:$B,'[4]cell downs 18042026 17h'!$B:$B,"")</f>
        <v/>
      </c>
      <c r="AY21" s="14" t="str">
        <f>_xlfn.XLOOKUP(B21,'[5]Cells Huawei 19042026 15h'!$B:$B,'[5]Cells Huawei 19042026 15h'!$B:$B,"")</f>
        <v>SUO_186</v>
      </c>
      <c r="AZ21" s="105" t="str">
        <f>_xlfn.XLOOKUP(B21,'INCIDENT-04-23-2026'!E:E,'INCIDENT-04-23-2026'!F:F,"")</f>
        <v/>
      </c>
      <c r="BA21" s="105" t="str">
        <f>_xlfn.XLOOKUP(B21,'[6]Eneo 17H'!$C:$C,'[6]Eneo 17H'!$I:$I,"")</f>
        <v/>
      </c>
      <c r="BC21" s="105" t="str">
        <f>_xlfn.XLOOKUP(B21,'[6]Eneo 17H'!$C:$C,'[6]Eneo 17H'!$I:$I,"")</f>
        <v/>
      </c>
      <c r="BD21" s="105" t="str">
        <f>_xlfn.XLOOKUP(B21,'[7]Eneo 12H'!$C:$C,'[7]Eneo 12H'!$I:$I,"")</f>
        <v/>
      </c>
      <c r="BE21" s="11" t="s">
        <v>6894</v>
      </c>
    </row>
    <row r="22" spans="1:57" hidden="1" x14ac:dyDescent="0.3">
      <c r="A22" s="1" t="s">
        <v>2919</v>
      </c>
      <c r="B22" s="8" t="s">
        <v>2920</v>
      </c>
      <c r="C22" s="3" t="str">
        <f>_xlfn.XLOOKUP(B22,'[1]daily break down'!$D:$D,'[1]daily break down'!$E:$E,"")</f>
        <v>NORD</v>
      </c>
      <c r="D22" s="1" t="s">
        <v>11</v>
      </c>
      <c r="E22" s="1" t="s">
        <v>12</v>
      </c>
      <c r="F22" s="3" t="s">
        <v>23</v>
      </c>
      <c r="G22" s="1" t="s">
        <v>2921</v>
      </c>
      <c r="H22" s="25" t="str">
        <f>_xlfn.XLOOKUP(B22,[2]CALCULATION!$B:$B,[2]CALCULATION!$H:$H,"")</f>
        <v>Huawei</v>
      </c>
      <c r="I22" s="23">
        <v>0</v>
      </c>
      <c r="J22" s="23">
        <v>0</v>
      </c>
      <c r="K22" s="23">
        <v>0</v>
      </c>
      <c r="L22" s="23">
        <v>0</v>
      </c>
      <c r="M22" s="23">
        <v>0</v>
      </c>
      <c r="N22" s="23">
        <v>21.494800717968918</v>
      </c>
      <c r="O22" s="23">
        <v>13.41233559624807</v>
      </c>
      <c r="P22" s="103" t="s">
        <v>6553</v>
      </c>
      <c r="Q22" s="36" t="s">
        <v>5796</v>
      </c>
      <c r="R22" s="36"/>
      <c r="S22" s="35" t="str" cm="1">
        <f t="array" ref="S22">IFERROR(_xlfn.IFS(
U22="MPR ISSUE","PDH",
U22="BSS Hardware Issue","BSS",
U22="Sites strategiques, MLL, Pylone, etc.","ENVTECH",
U22="AKTIVCO DEFAUT GE &amp; POWER Cabinet","AKTIVCO",
U22="AKTIVCO Coupure ENEO &amp; Baisse de tension","AKTIVCO GRID ONLY",
U22="Coupure ENEO &amp; Baisse de tension","IHS GRID ONLY",
U22="Defaut GE &amp; POWER Cabinet","IHS",
U22="Sharing","Partners",
U22="Sites strategiques &amp; DataCenter","SST &amp; DC",
U22="Exclu","Exclu",
U22="SAT","SAT",
U22="SPARE-ISSUE","SPARE-ISSUE",
U22="Fiber CAmtel","TRANS_FO_CAMTEL",
U22="Fiber AOF","Fiber AOF",
U22="Projet OCM (HUAWEI)","TRAVAUX-HUAWEI",
U22="Projet OCM (NOKIA)","TRAVAUX-NOKIA",
U22="ACCESS-ISSUE","ACCESS-ISSUE",
U22="Projet OCM (ZTE, NOKIA, autres projets)","TRAVAUX OCM",
U22="No root CAuse","No root cause",
U22="ODU HS","PDH",
U22="IP &amp; VLAN","PDH",
U22="Warehouse HUAWEI","SPARE-ISSUE",
U22="SPARE-HS","SPARE-ISSUE",
U22="Power Telco","BSS",U22="no impacts","no impacts"
),"")</f>
        <v/>
      </c>
      <c r="T22" s="35" t="str" cm="1">
        <f t="array" ref="T22">IFERROR(_xlfn.IFS(
U22="MPR ISSUE","TX ISSUE",
U22="BSS Hardware Issue","RAN ISSUE",
U22="Sites strategiques, MLL, Pylone, etc.","ENVTECH",
U22="AKTIVCO DEFAUT GE &amp; POWER Cabinet","POWER ISSUE",
U22="AKTIVCO Coupure ENEO &amp; Baisse de tension","POWER ISSUE",
U22="Coupure ENEO &amp; Baisse de tension","POWER ISSUE",
U22="Defaut GE &amp; POWER Cabinet","POWER ISSUE",
U22="Sharing","POWER ISSUE",
U22="Sites strategiques &amp; DataCenter","POWER ISSUE",
U22="Exclu","Exclu",
U22="SAT","TX ISSUE",
U22="SPARE-ISSUE","SPARE-ISSUE",
U22="Fiber CAmtel","TX ISSUE",
U22="Fiber AOF","TX ISSUE",
U22="Projet OCM (HUAWEI)","TRAVAUX-HUAWEI",
U22="Projet OCM (NOKIA)","TRAVAUX -NOKIA",
U22="ACCESS-ISSUE","ACCESS-ISSUE",
U22="Projet OCM (ZTE, NOKIA, autres projets)","TRAVAUX OCM",
U22="No root CAuse","No root cause",
U22="ODU HS","TX ISSUE",
U22="IP &amp; VLAN","TX ISSUE",
U22="Warehouse HUAWEI","SPARE-ISSUE",
U22="SPARE-HS","SPARE-ISSUE",
U22="Power Telco","RAN ISSUE",U22="no impacts","no impacts"
),"")</f>
        <v/>
      </c>
      <c r="U22" s="28"/>
      <c r="V22" s="35" t="str" cm="1">
        <f t="array" ref="V22">IFERROR(_xlfn.IFS(
U22="MPR ISSUE","ACTIVE",
U22="BSS Hardware Issue","ACTIVE",
U22="Sites strategiques, MLL, Pylone, etc.","PASSIVE",
U22="AKTIVCO DEFAUT GE &amp; POWER Cabinet","PASSIVE",
U22="AKTIVCO Coupure ENEO &amp; Baisse de tension","PASSIVE",
U22="Coupure ENEO &amp; Baisse de tension","PASSIVE",
U22="Defaut GE &amp; POWER Cabinet","PASSIVE",
U22="Sharing","PASSIVE",
U22="Sites strategiques &amp; DataCenter","PASSIVE",
U22="Exclu","Exclu",
U22="SAT","ACTIVE",
U22="SPARE-ISSUE","SPARE-ISSUE",
U22="Fiber CAmtel","ACTIVE",
U22="Fiber AOF","ACTIVE",
U22="Projet OCM (HUAWEI)","PLANNED WORKS",
U22="Projet OCM (NOKIA)","PLANNED WORKS",
U22="ACCESS-ISSUE","ACCESS-ISSUE",
U22="Projet OCM (ZTE, NOKIA, autres projets)","PLANNED WORKS",
U22="No root CAuse","No root cause",
U22="ODU HS","ACTIVE",
U22="IP &amp; VLAN","ACTIVE",
U22="Warehouse HUAWEI","SPARE-ISSUE",
U22="SPARE-HS","SPARE-ISSUE",
U22="Power Telco","ACTIVE", U22="no impacts","no impacts"
),"")</f>
        <v/>
      </c>
      <c r="W22" s="104" t="s">
        <v>7360</v>
      </c>
      <c r="X22" s="104" t="s">
        <v>6733</v>
      </c>
      <c r="Y22" s="104"/>
      <c r="Z22" s="104" t="s">
        <v>7361</v>
      </c>
      <c r="AA22" s="104" t="s">
        <v>6688</v>
      </c>
      <c r="AB22" s="104" t="s">
        <v>5423</v>
      </c>
      <c r="AC22" s="9"/>
      <c r="AD22" s="9"/>
      <c r="AE22" s="7"/>
      <c r="AF22" s="6"/>
      <c r="AG22" s="7"/>
      <c r="AH22" s="3" t="s">
        <v>5423</v>
      </c>
      <c r="AI22" s="18" t="s">
        <v>5423</v>
      </c>
      <c r="AJ22" s="18" t="s">
        <v>5423</v>
      </c>
      <c r="AK22" s="18" t="s">
        <v>5423</v>
      </c>
      <c r="AL22" s="18" t="s">
        <v>5423</v>
      </c>
      <c r="AM22" s="18" t="s">
        <v>5423</v>
      </c>
      <c r="AN22" s="18" t="s">
        <v>5423</v>
      </c>
      <c r="AO22" s="18" t="s">
        <v>5423</v>
      </c>
      <c r="AP22" s="18" t="s">
        <v>5423</v>
      </c>
      <c r="AQ22" s="18" t="s">
        <v>5423</v>
      </c>
      <c r="AR22" s="18" t="s">
        <v>5423</v>
      </c>
      <c r="AS22" s="18" t="s">
        <v>5423</v>
      </c>
      <c r="AT22" s="18" t="s">
        <v>5423</v>
      </c>
      <c r="AU22" s="9" t="s">
        <v>5423</v>
      </c>
      <c r="AV22" s="14"/>
      <c r="AW22" s="14" t="s">
        <v>5423</v>
      </c>
      <c r="AX22" s="14" t="str">
        <f>_xlfn.XLOOKUP(B22,'[4]cell downs 18042026 17h'!$B:$B,'[4]cell downs 18042026 17h'!$B:$B,"")</f>
        <v/>
      </c>
      <c r="AY22" s="14" t="str">
        <f>_xlfn.XLOOKUP(B22,'[5]Cells Huawei 19042026 15h'!$B:$B,'[5]Cells Huawei 19042026 15h'!$B:$B,"")</f>
        <v/>
      </c>
      <c r="AZ22" s="105" t="str">
        <f>_xlfn.XLOOKUP(B22,'INCIDENT-04-23-2026'!E:E,'INCIDENT-04-23-2026'!F:F,"")</f>
        <v/>
      </c>
      <c r="BA22" s="105" t="str">
        <f>_xlfn.XLOOKUP(B22,'[6]Eneo 17H'!$C:$C,'[6]Eneo 17H'!$I:$I,"")</f>
        <v/>
      </c>
      <c r="BC22" s="105" t="str">
        <f>_xlfn.XLOOKUP(B22,'[6]Eneo 17H'!$C:$C,'[6]Eneo 17H'!$I:$I,"")</f>
        <v/>
      </c>
      <c r="BD22" s="105" t="str">
        <f>_xlfn.XLOOKUP(B22,'[7]Eneo 12H'!$C:$C,'[7]Eneo 12H'!$I:$I,"")</f>
        <v/>
      </c>
      <c r="BE22" s="11" t="s">
        <v>5423</v>
      </c>
    </row>
    <row r="23" spans="1:57" hidden="1" x14ac:dyDescent="0.3">
      <c r="A23" s="1" t="s">
        <v>1966</v>
      </c>
      <c r="B23" s="8" t="s">
        <v>1967</v>
      </c>
      <c r="C23" s="3" t="str">
        <f>_xlfn.XLOOKUP(B23,'[1]daily break down'!$D:$D,'[1]daily break down'!$E:$E,"")</f>
        <v>Douala</v>
      </c>
      <c r="D23" s="1" t="s">
        <v>5410</v>
      </c>
      <c r="E23" s="1"/>
      <c r="F23" s="3" t="s">
        <v>31</v>
      </c>
      <c r="G23" s="1" t="s">
        <v>32</v>
      </c>
      <c r="H23" s="27" t="str">
        <f>_xlfn.XLOOKUP(B23,[2]CALCULATION!$B:$B,[2]CALCULATION!$H:$H,"")</f>
        <v>ZTE</v>
      </c>
      <c r="I23" s="23">
        <v>9.2457045997380387</v>
      </c>
      <c r="J23" s="23">
        <v>9.2457045997380387</v>
      </c>
      <c r="K23" s="23">
        <v>9.2457045997380387</v>
      </c>
      <c r="L23" s="23">
        <v>9.2457045997380387</v>
      </c>
      <c r="M23" s="23">
        <v>9.2457045997380387</v>
      </c>
      <c r="N23" s="23">
        <v>9.2457045997380387</v>
      </c>
      <c r="O23" s="23">
        <v>9.2457045997380387</v>
      </c>
      <c r="P23" s="103" t="s">
        <v>6553</v>
      </c>
      <c r="Q23" s="36" t="s">
        <v>5796</v>
      </c>
      <c r="R23" s="107"/>
      <c r="S23" s="35" t="str" cm="1">
        <f t="array" ref="S23">IFERROR(_xlfn.IFS(
U23="MPR ISSUE","PDH",
U23="BSS Hardware Issue","BSS",
U23="Sites strategiques, MLL, Pylone, etc.","ENVTECH",
U23="AKTIVCO DEFAUT GE &amp; POWER Cabinet","AKTIVCO",
U23="AKTIVCO Coupure ENEO &amp; Baisse de tension","AKTIVCO GRID ONLY",
U23="Coupure ENEO &amp; Baisse de tension","IHS GRID ONLY",
U23="Defaut GE &amp; POWER Cabinet","IHS",
U23="Sharing","Partners",
U23="Sites strategiques &amp; DataCenter","SST &amp; DC",
U23="Exclu","Exclu",
U23="SAT","SAT",
U23="SPARE-ISSUE","SPARE-ISSUE",
U23="Fiber CAmtel","TRANS_FO_CAMTEL",
U23="Fiber AOF","Fiber AOF",
U23="Projet OCM (HUAWEI)","TRAVAUX-HUAWEI",
U23="Projet OCM (NOKIA)","TRAVAUX-NOKIA",
U23="ACCESS-ISSUE","ACCESS-ISSUE",
U23="Projet OCM (ZTE, NOKIA, autres projets)","TRAVAUX OCM",
U23="No root CAuse","No root cause",
U23="ODU HS","PDH",
U23="IP &amp; VLAN","PDH",
U23="Warehouse HUAWEI","SPARE-ISSUE",
U23="SPARE-HS","SPARE-ISSUE",
U23="Power Telco","BSS",U23="no impacts","no impacts"
),"")</f>
        <v/>
      </c>
      <c r="T23" s="35" t="str" cm="1">
        <f t="array" ref="T23">IFERROR(_xlfn.IFS(
U23="MPR ISSUE","TX ISSUE",
U23="BSS Hardware Issue","RAN ISSUE",
U23="Sites strategiques, MLL, Pylone, etc.","ENVTECH",
U23="AKTIVCO DEFAUT GE &amp; POWER Cabinet","POWER ISSUE",
U23="AKTIVCO Coupure ENEO &amp; Baisse de tension","POWER ISSUE",
U23="Coupure ENEO &amp; Baisse de tension","POWER ISSUE",
U23="Defaut GE &amp; POWER Cabinet","POWER ISSUE",
U23="Sharing","POWER ISSUE",
U23="Sites strategiques &amp; DataCenter","POWER ISSUE",
U23="Exclu","Exclu",
U23="SAT","TX ISSUE",
U23="SPARE-ISSUE","SPARE-ISSUE",
U23="Fiber CAmtel","TX ISSUE",
U23="Fiber AOF","TX ISSUE",
U23="Projet OCM (HUAWEI)","TRAVAUX-HUAWEI",
U23="Projet OCM (NOKIA)","TRAVAUX -NOKIA",
U23="ACCESS-ISSUE","ACCESS-ISSUE",
U23="Projet OCM (ZTE, NOKIA, autres projets)","TRAVAUX OCM",
U23="No root CAuse","No root cause",
U23="ODU HS","TX ISSUE",
U23="IP &amp; VLAN","TX ISSUE",
U23="Warehouse HUAWEI","SPARE-ISSUE",
U23="SPARE-HS","SPARE-ISSUE",
U23="Power Telco","RAN ISSUE",U23="no impacts","no impacts"
),"")</f>
        <v/>
      </c>
      <c r="U23" s="28"/>
      <c r="V23" s="35" t="str" cm="1">
        <f t="array" ref="V23">IFERROR(_xlfn.IFS(
U23="MPR ISSUE","ACTIVE",
U23="BSS Hardware Issue","ACTIVE",
U23="Sites strategiques, MLL, Pylone, etc.","PASSIVE",
U23="AKTIVCO DEFAUT GE &amp; POWER Cabinet","PASSIVE",
U23="AKTIVCO Coupure ENEO &amp; Baisse de tension","PASSIVE",
U23="Coupure ENEO &amp; Baisse de tension","PASSIVE",
U23="Defaut GE &amp; POWER Cabinet","PASSIVE",
U23="Sharing","PASSIVE",
U23="Sites strategiques &amp; DataCenter","PASSIVE",
U23="Exclu","Exclu",
U23="SAT","ACTIVE",
U23="SPARE-ISSUE","SPARE-ISSUE",
U23="Fiber CAmtel","ACTIVE",
U23="Fiber AOF","ACTIVE",
U23="Projet OCM (HUAWEI)","PLANNED WORKS",
U23="Projet OCM (NOKIA)","PLANNED WORKS",
U23="ACCESS-ISSUE","ACCESS-ISSUE",
U23="Projet OCM (ZTE, NOKIA, autres projets)","PLANNED WORKS",
U23="No root CAuse","No root cause",
U23="ODU HS","ACTIVE",
U23="IP &amp; VLAN","ACTIVE",
U23="Warehouse HUAWEI","SPARE-ISSUE",
U23="SPARE-HS","SPARE-ISSUE",
U23="Power Telco","ACTIVE", U23="no impacts","no impacts"
),"")</f>
        <v/>
      </c>
      <c r="W23" s="104" t="s">
        <v>7360</v>
      </c>
      <c r="X23" s="104" t="s">
        <v>6733</v>
      </c>
      <c r="Y23" s="104"/>
      <c r="Z23" s="104" t="s">
        <v>7361</v>
      </c>
      <c r="AA23" s="104" t="s">
        <v>6688</v>
      </c>
      <c r="AB23" s="104" t="s">
        <v>1967</v>
      </c>
      <c r="AC23" s="9"/>
      <c r="AD23" s="9"/>
      <c r="AE23" s="7"/>
      <c r="AF23" s="6"/>
      <c r="AG23" s="7"/>
      <c r="AH23" s="3" t="s">
        <v>5423</v>
      </c>
      <c r="AI23" s="18" t="s">
        <v>5423</v>
      </c>
      <c r="AJ23" s="18" t="s">
        <v>5423</v>
      </c>
      <c r="AK23" s="18" t="s">
        <v>5423</v>
      </c>
      <c r="AL23" s="18" t="s">
        <v>5423</v>
      </c>
      <c r="AM23" s="18" t="s">
        <v>5423</v>
      </c>
      <c r="AN23" s="18" t="s">
        <v>5423</v>
      </c>
      <c r="AO23" s="18" t="s">
        <v>5423</v>
      </c>
      <c r="AP23" s="18" t="s">
        <v>5423</v>
      </c>
      <c r="AQ23" s="18" t="s">
        <v>5423</v>
      </c>
      <c r="AR23" s="18" t="s">
        <v>5423</v>
      </c>
      <c r="AS23" s="18" t="s">
        <v>5423</v>
      </c>
      <c r="AT23" s="18" t="s">
        <v>5423</v>
      </c>
      <c r="AU23" s="9" t="s">
        <v>5423</v>
      </c>
      <c r="AV23" s="14"/>
      <c r="AW23" s="14" t="s">
        <v>5423</v>
      </c>
      <c r="AX23" s="14" t="str">
        <f>_xlfn.XLOOKUP(B23,'[4]cell downs 18042026 17h'!$B:$B,'[4]cell downs 18042026 17h'!$B:$B,"")</f>
        <v/>
      </c>
      <c r="AY23" s="14" t="str">
        <f>_xlfn.XLOOKUP(B23,'[5]Cells Huawei 19042026 15h'!$B:$B,'[5]Cells Huawei 19042026 15h'!$B:$B,"")</f>
        <v/>
      </c>
      <c r="AZ23" s="105" t="str">
        <f>_xlfn.XLOOKUP(B23,'INCIDENT-04-23-2026'!E:E,'INCIDENT-04-23-2026'!F:F,"")</f>
        <v/>
      </c>
      <c r="BA23" s="105" t="str">
        <f>_xlfn.XLOOKUP(B23,'[6]Eneo 17H'!$C:$C,'[6]Eneo 17H'!$I:$I,"")</f>
        <v/>
      </c>
      <c r="BC23" s="105" t="str">
        <f>_xlfn.XLOOKUP(B23,'[6]Eneo 17H'!$C:$C,'[6]Eneo 17H'!$I:$I,"")</f>
        <v/>
      </c>
      <c r="BD23" s="105" t="str">
        <f>_xlfn.XLOOKUP(B23,'[7]Eneo 12H'!$C:$C,'[7]Eneo 12H'!$I:$I,"")</f>
        <v/>
      </c>
      <c r="BE23" s="11" t="s">
        <v>6931</v>
      </c>
    </row>
    <row r="24" spans="1:57" hidden="1" x14ac:dyDescent="0.3">
      <c r="A24" s="1" t="s">
        <v>94</v>
      </c>
      <c r="B24" s="8" t="s">
        <v>95</v>
      </c>
      <c r="C24" s="3" t="str">
        <f>_xlfn.XLOOKUP(B24,'[1]daily break down'!$D:$D,'[1]daily break down'!$E:$E,"")</f>
        <v>EXTREME-NORD</v>
      </c>
      <c r="D24" s="1" t="s">
        <v>11</v>
      </c>
      <c r="E24" s="1" t="s">
        <v>96</v>
      </c>
      <c r="F24" s="3" t="s">
        <v>55</v>
      </c>
      <c r="G24" s="1" t="s">
        <v>94</v>
      </c>
      <c r="H24" s="26" t="str">
        <f>_xlfn.XLOOKUP(B24,[2]CALCULATION!$B:$B,[2]CALCULATION!$H:$H,"")</f>
        <v>NOKIA</v>
      </c>
      <c r="I24" s="23">
        <v>18.49076713665665</v>
      </c>
      <c r="J24" s="23">
        <v>18.490660126186746</v>
      </c>
      <c r="K24" s="23">
        <v>18.490606620951795</v>
      </c>
      <c r="L24" s="23">
        <v>18.490392600011983</v>
      </c>
      <c r="M24" s="23">
        <v>18.490713631421698</v>
      </c>
      <c r="N24" s="23">
        <v>18.490874147126554</v>
      </c>
      <c r="O24" s="23">
        <v>18.49076713665665</v>
      </c>
      <c r="P24" s="103" t="s">
        <v>6553</v>
      </c>
      <c r="Q24" s="36" t="s">
        <v>5795</v>
      </c>
      <c r="R24" s="36"/>
      <c r="S24" s="35" t="str" cm="1">
        <f t="array" ref="S24">IFERROR(_xlfn.IFS(
U24="MPR ISSUE","PDH",
U24="BSS Hardware Issue","BSS",
U24="Sites strategiques, MLL, Pylone, etc.","ENVTECH",
U24="AKTIVCO DEFAUT GE &amp; POWER Cabinet","AKTIVCO",
U24="AKTIVCO Coupure ENEO &amp; Baisse de tension","AKTIVCO GRID ONLY",
U24="Coupure ENEO &amp; Baisse de tension","IHS GRID ONLY",
U24="Defaut GE &amp; POWER Cabinet","IHS",
U24="Sharing","Partners",
U24="Sites strategiques &amp; DataCenter","SST &amp; DC",
U24="Exclu","Exclu",
U24="SAT","SAT",
U24="SPARE-ISSUE","SPARE-ISSUE",
U24="Fiber CAmtel","TRANS_FO_CAMTEL",
U24="Fiber AOF","Fiber AOF",
U24="Projet OCM (HUAWEI)","TRAVAUX-HUAWEI",
U24="Projet OCM (NOKIA)","TRAVAUX-NOKIA",
U24="ACCESS-ISSUE","ACCESS-ISSUE",
U24="Projet OCM (ZTE, NOKIA, autres projets)","TRAVAUX OCM",
U24="No root CAuse","No root cause",
U24="ODU HS","PDH",
U24="IP &amp; VLAN","PDH",
U24="Warehouse HUAWEI","SPARE-ISSUE",
U24="SPARE-HS","SPARE-ISSUE",
U24="Power Telco","BSS",U24="no impacts","no impacts"
),"")</f>
        <v/>
      </c>
      <c r="T24" s="35" t="str" cm="1">
        <f t="array" ref="T24">IFERROR(_xlfn.IFS(
U24="MPR ISSUE","TX ISSUE",
U24="BSS Hardware Issue","RAN ISSUE",
U24="Sites strategiques, MLL, Pylone, etc.","ENVTECH",
U24="AKTIVCO DEFAUT GE &amp; POWER Cabinet","POWER ISSUE",
U24="AKTIVCO Coupure ENEO &amp; Baisse de tension","POWER ISSUE",
U24="Coupure ENEO &amp; Baisse de tension","POWER ISSUE",
U24="Defaut GE &amp; POWER Cabinet","POWER ISSUE",
U24="Sharing","POWER ISSUE",
U24="Sites strategiques &amp; DataCenter","POWER ISSUE",
U24="Exclu","Exclu",
U24="SAT","TX ISSUE",
U24="SPARE-ISSUE","SPARE-ISSUE",
U24="Fiber CAmtel","TX ISSUE",
U24="Fiber AOF","TX ISSUE",
U24="Projet OCM (HUAWEI)","TRAVAUX-HUAWEI",
U24="Projet OCM (NOKIA)","TRAVAUX -NOKIA",
U24="ACCESS-ISSUE","ACCESS-ISSUE",
U24="Projet OCM (ZTE, NOKIA, autres projets)","TRAVAUX OCM",
U24="No root CAuse","No root cause",
U24="ODU HS","TX ISSUE",
U24="IP &amp; VLAN","TX ISSUE",
U24="Warehouse HUAWEI","SPARE-ISSUE",
U24="SPARE-HS","SPARE-ISSUE",
U24="Power Telco","RAN ISSUE",U24="no impacts","no impacts"
),"")</f>
        <v/>
      </c>
      <c r="U24" s="28"/>
      <c r="V24" s="35" t="str" cm="1">
        <f t="array" ref="V24">IFERROR(_xlfn.IFS(
U24="MPR ISSUE","ACTIVE",
U24="BSS Hardware Issue","ACTIVE",
U24="Sites strategiques, MLL, Pylone, etc.","PASSIVE",
U24="AKTIVCO DEFAUT GE &amp; POWER Cabinet","PASSIVE",
U24="AKTIVCO Coupure ENEO &amp; Baisse de tension","PASSIVE",
U24="Coupure ENEO &amp; Baisse de tension","PASSIVE",
U24="Defaut GE &amp; POWER Cabinet","PASSIVE",
U24="Sharing","PASSIVE",
U24="Sites strategiques &amp; DataCenter","PASSIVE",
U24="Exclu","Exclu",
U24="SAT","ACTIVE",
U24="SPARE-ISSUE","SPARE-ISSUE",
U24="Fiber CAmtel","ACTIVE",
U24="Fiber AOF","ACTIVE",
U24="Projet OCM (HUAWEI)","PLANNED WORKS",
U24="Projet OCM (NOKIA)","PLANNED WORKS",
U24="ACCESS-ISSUE","ACCESS-ISSUE",
U24="Projet OCM (ZTE, NOKIA, autres projets)","PLANNED WORKS",
U24="No root CAuse","No root cause",
U24="ODU HS","ACTIVE",
U24="IP &amp; VLAN","ACTIVE",
U24="Warehouse HUAWEI","SPARE-ISSUE",
U24="SPARE-HS","SPARE-ISSUE",
U24="Power Telco","ACTIVE", U24="no impacts","no impacts"
),"")</f>
        <v/>
      </c>
      <c r="W24" s="102"/>
      <c r="X24" s="102"/>
      <c r="Y24" s="102"/>
      <c r="Z24" s="102"/>
      <c r="AA24" s="102"/>
      <c r="AB24" s="104" t="s">
        <v>5423</v>
      </c>
      <c r="AC24" s="9"/>
      <c r="AD24" s="9"/>
      <c r="AE24" s="7" t="s">
        <v>5423</v>
      </c>
      <c r="AF24" s="6"/>
      <c r="AG24" s="7"/>
      <c r="AH24" s="3" t="s">
        <v>5423</v>
      </c>
      <c r="AI24" s="18" t="s">
        <v>5423</v>
      </c>
      <c r="AJ24" s="18" t="s">
        <v>5423</v>
      </c>
      <c r="AK24" s="18" t="s">
        <v>5423</v>
      </c>
      <c r="AL24" s="18" t="s">
        <v>5423</v>
      </c>
      <c r="AM24" s="18" t="s">
        <v>5423</v>
      </c>
      <c r="AN24" s="18" t="s">
        <v>5423</v>
      </c>
      <c r="AO24" s="18" t="s">
        <v>5423</v>
      </c>
      <c r="AP24" s="18" t="s">
        <v>5423</v>
      </c>
      <c r="AQ24" s="18" t="s">
        <v>5423</v>
      </c>
      <c r="AR24" s="18" t="s">
        <v>5423</v>
      </c>
      <c r="AS24" s="18" t="s">
        <v>5423</v>
      </c>
      <c r="AT24" s="18" t="s">
        <v>5423</v>
      </c>
      <c r="AU24" s="9" t="s">
        <v>5423</v>
      </c>
      <c r="AV24" s="14"/>
      <c r="AW24" s="14" t="s">
        <v>5423</v>
      </c>
      <c r="AX24" s="14" t="str">
        <f>_xlfn.XLOOKUP(B24,'[4]cell downs 18042026 17h'!$B:$B,'[4]cell downs 18042026 17h'!$B:$B,"")</f>
        <v/>
      </c>
      <c r="AY24" s="14" t="str">
        <f>_xlfn.XLOOKUP(B24,'[5]Cells Huawei 19042026 15h'!$B:$B,'[5]Cells Huawei 19042026 15h'!$B:$B,"")</f>
        <v/>
      </c>
      <c r="AZ24" s="105" t="str">
        <f>_xlfn.XLOOKUP(B24,'INCIDENT-04-23-2026'!E:E,'INCIDENT-04-23-2026'!F:F,"")</f>
        <v/>
      </c>
      <c r="BA24" s="105" t="str">
        <f>_xlfn.XLOOKUP(B24,'[6]Eneo 17H'!$C:$C,'[6]Eneo 17H'!$I:$I,"")</f>
        <v/>
      </c>
      <c r="BB24" s="105" t="str">
        <f>_xlfn.XLOOKUP(B24,[8]ALL!$B:$B,[8]ALL!$M:$M,"")</f>
        <v/>
      </c>
      <c r="BC24" s="105" t="str">
        <f>_xlfn.XLOOKUP(B24,'[6]Eneo 17H'!$C:$C,'[6]Eneo 17H'!$I:$I,"")</f>
        <v/>
      </c>
      <c r="BD24" s="105" t="str">
        <f>_xlfn.XLOOKUP(B24,'[7]Eneo 12H'!$C:$C,'[7]Eneo 12H'!$I:$I,"")</f>
        <v/>
      </c>
      <c r="BE24" s="105" t="s">
        <v>5423</v>
      </c>
    </row>
    <row r="25" spans="1:57" hidden="1" x14ac:dyDescent="0.3">
      <c r="A25" s="1" t="s">
        <v>720</v>
      </c>
      <c r="B25" s="1" t="s">
        <v>721</v>
      </c>
      <c r="C25" s="3" t="str">
        <f>_xlfn.XLOOKUP(B25,'[1]daily break down'!$D:$D,'[1]daily break down'!$E:$E,"")</f>
        <v>Ngaoundere</v>
      </c>
      <c r="D25" s="1" t="s">
        <v>11</v>
      </c>
      <c r="E25" s="1" t="s">
        <v>12</v>
      </c>
      <c r="F25" s="3" t="s">
        <v>90</v>
      </c>
      <c r="G25" s="1" t="s">
        <v>91</v>
      </c>
      <c r="H25" s="25" t="str">
        <f>_xlfn.XLOOKUP(B25,[2]CALCULATION!$B:$B,[2]CALCULATION!$H:$H,"")</f>
        <v>Huawei</v>
      </c>
      <c r="I25" s="23">
        <v>18.491141673301318</v>
      </c>
      <c r="J25" s="23">
        <v>18.491409199476077</v>
      </c>
      <c r="K25" s="23">
        <v>18.491409199476077</v>
      </c>
      <c r="L25" s="23">
        <v>18.491141673301318</v>
      </c>
      <c r="M25" s="23">
        <v>18.491409199476077</v>
      </c>
      <c r="N25" s="23">
        <v>18.491409199476077</v>
      </c>
      <c r="O25" s="23">
        <v>17.756871498974125</v>
      </c>
      <c r="P25" s="103" t="s">
        <v>6553</v>
      </c>
      <c r="Q25" s="36" t="s">
        <v>5795</v>
      </c>
      <c r="R25" s="36" t="s">
        <v>5419</v>
      </c>
      <c r="S25" s="35" t="str" cm="1">
        <f t="array" ref="S25">IFERROR(_xlfn.IFS(
U25="MPR ISSUE","PDH",
U25="BSS Hardware Issue","BSS",
U25="Sites strategiques, MLL, Pylone, etc.","ENVTECH",
U25="AKTIVCO DEFAUT GE &amp; POWER Cabinet","AKTIVCO",
U25="AKTIVCO Coupure ENEO &amp; Baisse de tension","AKTIVCO GRID ONLY",
U25="Coupure ENEO &amp; Baisse de tension","IHS GRID ONLY",
U25="Defaut GE &amp; POWER Cabinet","IHS",
U25="Sharing","Partners",
U25="Sites strategiques &amp; DataCenter","SST &amp; DC",
U25="Exclu","Exclu",
U25="SAT","SAT",
U25="SPARE-ISSUE","SPARE-ISSUE",
U25="Fiber CAmtel","TRANS_FO_CAMTEL",
U25="Fiber AOF","Fiber AOF",
U25="Projet OCM (HUAWEI)","TRAVAUX-HUAWEI",
U25="Projet OCM (NOKIA)","TRAVAUX-NOKIA",
U25="ACCESS-ISSUE","ACCESS-ISSUE",
U25="Projet OCM (ZTE, NOKIA, autres projets)","TRAVAUX OCM",
U25="No root CAuse","No root cause",
U25="ODU HS","PDH",
U25="IP &amp; VLAN","PDH",
U25="Warehouse HUAWEI","SPARE-ISSUE",
U25="SPARE-HS","SPARE-ISSUE",
U25="Power Telco","BSS",U25="no impacts","no impacts"
),"")</f>
        <v/>
      </c>
      <c r="T25" s="35" t="str" cm="1">
        <f t="array" ref="T25">IFERROR(_xlfn.IFS(
U25="MPR ISSUE","TX ISSUE",
U25="BSS Hardware Issue","RAN ISSUE",
U25="Sites strategiques, MLL, Pylone, etc.","ENVTECH",
U25="AKTIVCO DEFAUT GE &amp; POWER Cabinet","POWER ISSUE",
U25="AKTIVCO Coupure ENEO &amp; Baisse de tension","POWER ISSUE",
U25="Coupure ENEO &amp; Baisse de tension","POWER ISSUE",
U25="Defaut GE &amp; POWER Cabinet","POWER ISSUE",
U25="Sharing","POWER ISSUE",
U25="Sites strategiques &amp; DataCenter","POWER ISSUE",
U25="Exclu","Exclu",
U25="SAT","TX ISSUE",
U25="SPARE-ISSUE","SPARE-ISSUE",
U25="Fiber CAmtel","TX ISSUE",
U25="Fiber AOF","TX ISSUE",
U25="Projet OCM (HUAWEI)","TRAVAUX-HUAWEI",
U25="Projet OCM (NOKIA)","TRAVAUX -NOKIA",
U25="ACCESS-ISSUE","ACCESS-ISSUE",
U25="Projet OCM (ZTE, NOKIA, autres projets)","TRAVAUX OCM",
U25="No root CAuse","No root cause",
U25="ODU HS","TX ISSUE",
U25="IP &amp; VLAN","TX ISSUE",
U25="Warehouse HUAWEI","SPARE-ISSUE",
U25="SPARE-HS","SPARE-ISSUE",
U25="Power Telco","RAN ISSUE",U25="no impacts","no impacts"
),"")</f>
        <v/>
      </c>
      <c r="U25" s="28"/>
      <c r="V25" s="35" t="str" cm="1">
        <f t="array" ref="V25">IFERROR(_xlfn.IFS(
U25="MPR ISSUE","ACTIVE",
U25="BSS Hardware Issue","ACTIVE",
U25="Sites strategiques, MLL, Pylone, etc.","PASSIVE",
U25="AKTIVCO DEFAUT GE &amp; POWER Cabinet","PASSIVE",
U25="AKTIVCO Coupure ENEO &amp; Baisse de tension","PASSIVE",
U25="Coupure ENEO &amp; Baisse de tension","PASSIVE",
U25="Defaut GE &amp; POWER Cabinet","PASSIVE",
U25="Sharing","PASSIVE",
U25="Sites strategiques &amp; DataCenter","PASSIVE",
U25="Exclu","Exclu",
U25="SAT","ACTIVE",
U25="SPARE-ISSUE","SPARE-ISSUE",
U25="Fiber CAmtel","ACTIVE",
U25="Fiber AOF","ACTIVE",
U25="Projet OCM (HUAWEI)","PLANNED WORKS",
U25="Projet OCM (NOKIA)","PLANNED WORKS",
U25="ACCESS-ISSUE","ACCESS-ISSUE",
U25="Projet OCM (ZTE, NOKIA, autres projets)","PLANNED WORKS",
U25="No root CAuse","No root cause",
U25="ODU HS","ACTIVE",
U25="IP &amp; VLAN","ACTIVE",
U25="Warehouse HUAWEI","SPARE-ISSUE",
U25="SPARE-HS","SPARE-ISSUE",
U25="Power Telco","ACTIVE", U25="no impacts","no impacts"
),"")</f>
        <v/>
      </c>
      <c r="W25" s="104" t="s">
        <v>6691</v>
      </c>
      <c r="X25" s="104" t="s">
        <v>6692</v>
      </c>
      <c r="Y25" s="104"/>
      <c r="Z25" s="104" t="s">
        <v>11</v>
      </c>
      <c r="AA25" s="104" t="s">
        <v>6688</v>
      </c>
      <c r="AB25" s="104" t="s">
        <v>6561</v>
      </c>
      <c r="AC25" s="9"/>
      <c r="AD25" s="9"/>
      <c r="AE25" s="7" t="s">
        <v>5423</v>
      </c>
      <c r="AF25" s="6"/>
      <c r="AG25" s="7"/>
      <c r="AH25" s="3" t="s">
        <v>6244</v>
      </c>
      <c r="AI25" s="18" t="s">
        <v>5423</v>
      </c>
      <c r="AJ25" s="18" t="s">
        <v>5423</v>
      </c>
      <c r="AK25" s="18" t="s">
        <v>5423</v>
      </c>
      <c r="AL25" s="18" t="s">
        <v>5423</v>
      </c>
      <c r="AM25" s="18" t="s">
        <v>5423</v>
      </c>
      <c r="AN25" s="18" t="s">
        <v>5423</v>
      </c>
      <c r="AO25" s="18" t="s">
        <v>5423</v>
      </c>
      <c r="AP25" s="18" t="s">
        <v>5423</v>
      </c>
      <c r="AQ25" s="18" t="s">
        <v>5423</v>
      </c>
      <c r="AR25" s="18" t="s">
        <v>5832</v>
      </c>
      <c r="AS25" s="18" t="s">
        <v>5833</v>
      </c>
      <c r="AT25" s="18" t="s">
        <v>5834</v>
      </c>
      <c r="AU25" s="9" t="s">
        <v>5423</v>
      </c>
      <c r="AV25" s="14"/>
      <c r="AW25" s="14" t="s">
        <v>5423</v>
      </c>
      <c r="AX25" s="14" t="str">
        <f>_xlfn.XLOOKUP(B25,'[4]cell downs 18042026 17h'!$B:$B,'[4]cell downs 18042026 17h'!$B:$B,"")</f>
        <v/>
      </c>
      <c r="AY25" s="14" t="str">
        <f>_xlfn.XLOOKUP(B25,'[5]Cells Huawei 19042026 15h'!$B:$B,'[5]Cells Huawei 19042026 15h'!$B:$B,"")</f>
        <v/>
      </c>
      <c r="AZ25" s="105" t="str">
        <f>_xlfn.XLOOKUP(B25,'INCIDENT-04-23-2026'!E:E,'INCIDENT-04-23-2026'!F:F,"")</f>
        <v/>
      </c>
      <c r="BA25" s="105" t="str">
        <f>_xlfn.XLOOKUP(B25,'[6]Eneo 17H'!$C:$C,'[6]Eneo 17H'!$I:$I,"")</f>
        <v/>
      </c>
      <c r="BB25" s="105" t="str">
        <f>_xlfn.XLOOKUP(B25,[8]ALL!$B:$B,[8]ALL!$M:$M,"")</f>
        <v/>
      </c>
      <c r="BC25" s="105" t="str">
        <f>_xlfn.XLOOKUP(B25,'[6]Eneo 17H'!$C:$C,'[6]Eneo 17H'!$I:$I,"")</f>
        <v/>
      </c>
      <c r="BD25" s="105" t="str">
        <f>_xlfn.XLOOKUP(B25,'[7]Eneo 12H'!$C:$C,'[7]Eneo 12H'!$I:$I,"")</f>
        <v/>
      </c>
      <c r="BE25" s="105" t="s">
        <v>6898</v>
      </c>
    </row>
    <row r="26" spans="1:57" hidden="1" x14ac:dyDescent="0.3">
      <c r="A26" s="1" t="s">
        <v>5070</v>
      </c>
      <c r="B26" s="8" t="s">
        <v>5071</v>
      </c>
      <c r="C26" s="3" t="str">
        <f>_xlfn.XLOOKUP(B26,'[1]daily break down'!$D:$D,'[1]daily break down'!$E:$E,"")</f>
        <v>CENTRE</v>
      </c>
      <c r="D26" s="1" t="s">
        <v>11</v>
      </c>
      <c r="E26" s="1" t="s">
        <v>12</v>
      </c>
      <c r="F26" s="3" t="s">
        <v>37</v>
      </c>
      <c r="G26" s="1" t="s">
        <v>4808</v>
      </c>
      <c r="H26" s="26" t="str">
        <f>_xlfn.XLOOKUP(B26,[2]CALCULATION!$B:$B,[2]CALCULATION!$H:$H,"")</f>
        <v>NOKIA</v>
      </c>
      <c r="I26" s="23">
        <v>0</v>
      </c>
      <c r="J26" s="23">
        <v>0.23938143509758042</v>
      </c>
      <c r="K26" s="23">
        <v>0.14829919950135548</v>
      </c>
      <c r="L26" s="23">
        <v>4.0242000610673081</v>
      </c>
      <c r="M26" s="23">
        <v>18.491409199476074</v>
      </c>
      <c r="N26" s="23">
        <v>18.491409199476074</v>
      </c>
      <c r="O26" s="23">
        <v>18.491409199476074</v>
      </c>
      <c r="P26" s="103" t="s">
        <v>6553</v>
      </c>
      <c r="Q26" s="36" t="s">
        <v>5796</v>
      </c>
      <c r="R26" s="107"/>
      <c r="S26" s="35" t="str" cm="1">
        <f t="array" ref="S26">IFERROR(_xlfn.IFS(
U26="MPR ISSUE","PDH",
U26="BSS Hardware Issue","BSS",
U26="Sites strategiques, MLL, Pylone, etc.","ENVTECH",
U26="AKTIVCO DEFAUT GE &amp; POWER Cabinet","AKTIVCO",
U26="AKTIVCO Coupure ENEO &amp; Baisse de tension","AKTIVCO GRID ONLY",
U26="Coupure ENEO &amp; Baisse de tension","IHS GRID ONLY",
U26="Defaut GE &amp; POWER Cabinet","IHS",
U26="Sharing","Partners",
U26="Sites strategiques &amp; DataCenter","SST &amp; DC",
U26="Exclu","Exclu",
U26="SAT","SAT",
U26="SPARE-ISSUE","SPARE-ISSUE",
U26="Fiber CAmtel","TRANS_FO_CAMTEL",
U26="Fiber AOF","Fiber AOF",
U26="Projet OCM (HUAWEI)","TRAVAUX-HUAWEI",
U26="Projet OCM (NOKIA)","TRAVAUX-NOKIA",
U26="ACCESS-ISSUE","ACCESS-ISSUE",
U26="Projet OCM (ZTE, NOKIA, autres projets)","TRAVAUX OCM",
U26="No root CAuse","No root cause",
U26="ODU HS","PDH",
U26="IP &amp; VLAN","PDH",
U26="Warehouse HUAWEI","SPARE-ISSUE",
U26="SPARE-HS","SPARE-ISSUE",
U26="Power Telco","BSS",U26="no impacts","no impacts"
),"")</f>
        <v/>
      </c>
      <c r="T26" s="35" t="str" cm="1">
        <f t="array" ref="T26">IFERROR(_xlfn.IFS(
U26="MPR ISSUE","TX ISSUE",
U26="BSS Hardware Issue","RAN ISSUE",
U26="Sites strategiques, MLL, Pylone, etc.","ENVTECH",
U26="AKTIVCO DEFAUT GE &amp; POWER Cabinet","POWER ISSUE",
U26="AKTIVCO Coupure ENEO &amp; Baisse de tension","POWER ISSUE",
U26="Coupure ENEO &amp; Baisse de tension","POWER ISSUE",
U26="Defaut GE &amp; POWER Cabinet","POWER ISSUE",
U26="Sharing","POWER ISSUE",
U26="Sites strategiques &amp; DataCenter","POWER ISSUE",
U26="Exclu","Exclu",
U26="SAT","TX ISSUE",
U26="SPARE-ISSUE","SPARE-ISSUE",
U26="Fiber CAmtel","TX ISSUE",
U26="Fiber AOF","TX ISSUE",
U26="Projet OCM (HUAWEI)","TRAVAUX-HUAWEI",
U26="Projet OCM (NOKIA)","TRAVAUX -NOKIA",
U26="ACCESS-ISSUE","ACCESS-ISSUE",
U26="Projet OCM (ZTE, NOKIA, autres projets)","TRAVAUX OCM",
U26="No root CAuse","No root cause",
U26="ODU HS","TX ISSUE",
U26="IP &amp; VLAN","TX ISSUE",
U26="Warehouse HUAWEI","SPARE-ISSUE",
U26="SPARE-HS","SPARE-ISSUE",
U26="Power Telco","RAN ISSUE",U26="no impacts","no impacts"
),"")</f>
        <v/>
      </c>
      <c r="U26" s="28"/>
      <c r="V26" s="35" t="str" cm="1">
        <f t="array" ref="V26">IFERROR(_xlfn.IFS(
U26="MPR ISSUE","ACTIVE",
U26="BSS Hardware Issue","ACTIVE",
U26="Sites strategiques, MLL, Pylone, etc.","PASSIVE",
U26="AKTIVCO DEFAUT GE &amp; POWER Cabinet","PASSIVE",
U26="AKTIVCO Coupure ENEO &amp; Baisse de tension","PASSIVE",
U26="Coupure ENEO &amp; Baisse de tension","PASSIVE",
U26="Defaut GE &amp; POWER Cabinet","PASSIVE",
U26="Sharing","PASSIVE",
U26="Sites strategiques &amp; DataCenter","PASSIVE",
U26="Exclu","Exclu",
U26="SAT","ACTIVE",
U26="SPARE-ISSUE","SPARE-ISSUE",
U26="Fiber CAmtel","ACTIVE",
U26="Fiber AOF","ACTIVE",
U26="Projet OCM (HUAWEI)","PLANNED WORKS",
U26="Projet OCM (NOKIA)","PLANNED WORKS",
U26="ACCESS-ISSUE","ACCESS-ISSUE",
U26="Projet OCM (ZTE, NOKIA, autres projets)","PLANNED WORKS",
U26="No root CAuse","No root cause",
U26="ODU HS","ACTIVE",
U26="IP &amp; VLAN","ACTIVE",
U26="Warehouse HUAWEI","SPARE-ISSUE",
U26="SPARE-HS","SPARE-ISSUE",
U26="Power Telco","ACTIVE", U26="no impacts","no impacts"
),"")</f>
        <v/>
      </c>
      <c r="W26" s="104" t="s">
        <v>6736</v>
      </c>
      <c r="X26" s="104" t="s">
        <v>6737</v>
      </c>
      <c r="Y26" s="104"/>
      <c r="Z26" s="104" t="s">
        <v>1485</v>
      </c>
      <c r="AA26" s="104" t="s">
        <v>6688</v>
      </c>
      <c r="AB26" s="104" t="s">
        <v>7382</v>
      </c>
      <c r="AC26" s="9"/>
      <c r="AD26" s="9"/>
      <c r="AE26" s="7" t="s">
        <v>6777</v>
      </c>
      <c r="AF26" s="6"/>
      <c r="AG26" s="7"/>
      <c r="AH26" s="3" t="s">
        <v>5423</v>
      </c>
      <c r="AI26" s="18" t="s">
        <v>5423</v>
      </c>
      <c r="AJ26" s="18" t="s">
        <v>5423</v>
      </c>
      <c r="AK26" s="18" t="s">
        <v>5423</v>
      </c>
      <c r="AL26" s="18" t="s">
        <v>5423</v>
      </c>
      <c r="AM26" s="18" t="s">
        <v>5423</v>
      </c>
      <c r="AN26" s="18" t="s">
        <v>5423</v>
      </c>
      <c r="AO26" s="18" t="s">
        <v>5423</v>
      </c>
      <c r="AP26" s="18" t="s">
        <v>5423</v>
      </c>
      <c r="AQ26" s="18" t="s">
        <v>5423</v>
      </c>
      <c r="AR26" s="18" t="s">
        <v>5835</v>
      </c>
      <c r="AS26" s="18" t="s">
        <v>5836</v>
      </c>
      <c r="AT26" s="18" t="s">
        <v>5837</v>
      </c>
      <c r="AU26" s="9" t="s">
        <v>6018</v>
      </c>
      <c r="AV26" s="14"/>
      <c r="AW26" s="14" t="s">
        <v>5423</v>
      </c>
      <c r="AX26" s="14" t="str">
        <f>_xlfn.XLOOKUP(B26,'[4]cell downs 18042026 17h'!$B:$B,'[4]cell downs 18042026 17h'!$B:$B,"")</f>
        <v/>
      </c>
      <c r="AY26" s="14" t="str">
        <f>_xlfn.XLOOKUP(B26,'[5]Cells Huawei 19042026 15h'!$B:$B,'[5]Cells Huawei 19042026 15h'!$B:$B,"")</f>
        <v/>
      </c>
      <c r="AZ26" s="105" t="str">
        <f>_xlfn.XLOOKUP(B26,'INCIDENT-04-23-2026'!E:E,'INCIDENT-04-23-2026'!F:F,"")</f>
        <v/>
      </c>
      <c r="BA26" s="105" t="str">
        <f>_xlfn.XLOOKUP(B26,'[6]Eneo 17H'!$C:$C,'[6]Eneo 17H'!$I:$I,"")</f>
        <v/>
      </c>
      <c r="BB26" s="105" t="str">
        <f>_xlfn.XLOOKUP(B26,[8]ALL!$B:$B,[8]ALL!$M:$M,"")</f>
        <v xml:space="preserve">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v>
      </c>
      <c r="BC26" s="105" t="str">
        <f>_xlfn.XLOOKUP(B26,'[6]Eneo 17H'!$C:$C,'[6]Eneo 17H'!$I:$I,"")</f>
        <v/>
      </c>
      <c r="BD26" s="105" t="str">
        <f>_xlfn.XLOOKUP(B26,'[7]Eneo 12H'!$C:$C,'[7]Eneo 12H'!$I:$I,"")</f>
        <v/>
      </c>
      <c r="BE26" s="11" t="s">
        <v>6899</v>
      </c>
    </row>
    <row r="27" spans="1:57" hidden="1" x14ac:dyDescent="0.3">
      <c r="A27" s="1" t="s">
        <v>2105</v>
      </c>
      <c r="B27" s="8" t="s">
        <v>2106</v>
      </c>
      <c r="C27" s="3" t="str">
        <f>_xlfn.XLOOKUP(B27,'[1]daily break down'!$D:$D,'[1]daily break down'!$E:$E,"")</f>
        <v>OUEST</v>
      </c>
      <c r="D27" s="1" t="s">
        <v>11</v>
      </c>
      <c r="E27" s="1" t="s">
        <v>12</v>
      </c>
      <c r="F27" s="3" t="s">
        <v>102</v>
      </c>
      <c r="G27" s="1" t="s">
        <v>103</v>
      </c>
      <c r="H27" s="25" t="str">
        <f>_xlfn.XLOOKUP(B27,[2]CALCULATION!$B:$B,[2]CALCULATION!$H:$H,"")</f>
        <v>Huawei</v>
      </c>
      <c r="I27" s="23">
        <v>5.411341112281093</v>
      </c>
      <c r="J27" s="23">
        <v>9.5367374077213025</v>
      </c>
      <c r="K27" s="23">
        <v>16.939543364922823</v>
      </c>
      <c r="L27" s="23">
        <v>18.491409199476077</v>
      </c>
      <c r="M27" s="23">
        <v>21.45269209806154</v>
      </c>
      <c r="N27" s="23">
        <v>18.491141673301318</v>
      </c>
      <c r="O27" s="23">
        <v>34.493487342801615</v>
      </c>
      <c r="P27" s="103" t="s">
        <v>6553</v>
      </c>
      <c r="Q27" s="36" t="s">
        <v>5796</v>
      </c>
      <c r="R27" s="36"/>
      <c r="S27" s="35" t="str" cm="1">
        <f t="array" ref="S27">IFERROR(_xlfn.IFS(
U27="MPR ISSUE","PDH",
U27="BSS Hardware Issue","BSS",
U27="Sites strategiques, MLL, Pylone, etc.","ENVTECH",
U27="AKTIVCO DEFAUT GE &amp; POWER Cabinet","AKTIVCO",
U27="AKTIVCO Coupure ENEO &amp; Baisse de tension","AKTIVCO GRID ONLY",
U27="Coupure ENEO &amp; Baisse de tension","IHS GRID ONLY",
U27="Defaut GE &amp; POWER Cabinet","IHS",
U27="Sharing","Partners",
U27="Sites strategiques &amp; DataCenter","SST &amp; DC",
U27="Exclu","Exclu",
U27="SAT","SAT",
U27="SPARE-ISSUE","SPARE-ISSUE",
U27="Fiber CAmtel","TRANS_FO_CAMTEL",
U27="Fiber AOF","Fiber AOF",
U27="Projet OCM (HUAWEI)","TRAVAUX-HUAWEI",
U27="Projet OCM (NOKIA)","TRAVAUX-NOKIA",
U27="ACCESS-ISSUE","ACCESS-ISSUE",
U27="Projet OCM (ZTE, NOKIA, autres projets)","TRAVAUX OCM",
U27="No root CAuse","No root cause",
U27="ODU HS","PDH",
U27="IP &amp; VLAN","PDH",
U27="Warehouse HUAWEI","SPARE-ISSUE",
U27="SPARE-HS","SPARE-ISSUE",
U27="Power Telco","BSS",U27="no impacts","no impacts"
),"")</f>
        <v/>
      </c>
      <c r="T27" s="35" t="str" cm="1">
        <f t="array" ref="T27">IFERROR(_xlfn.IFS(
U27="MPR ISSUE","TX ISSUE",
U27="BSS Hardware Issue","RAN ISSUE",
U27="Sites strategiques, MLL, Pylone, etc.","ENVTECH",
U27="AKTIVCO DEFAUT GE &amp; POWER Cabinet","POWER ISSUE",
U27="AKTIVCO Coupure ENEO &amp; Baisse de tension","POWER ISSUE",
U27="Coupure ENEO &amp; Baisse de tension","POWER ISSUE",
U27="Defaut GE &amp; POWER Cabinet","POWER ISSUE",
U27="Sharing","POWER ISSUE",
U27="Sites strategiques &amp; DataCenter","POWER ISSUE",
U27="Exclu","Exclu",
U27="SAT","TX ISSUE",
U27="SPARE-ISSUE","SPARE-ISSUE",
U27="Fiber CAmtel","TX ISSUE",
U27="Fiber AOF","TX ISSUE",
U27="Projet OCM (HUAWEI)","TRAVAUX-HUAWEI",
U27="Projet OCM (NOKIA)","TRAVAUX -NOKIA",
U27="ACCESS-ISSUE","ACCESS-ISSUE",
U27="Projet OCM (ZTE, NOKIA, autres projets)","TRAVAUX OCM",
U27="No root CAuse","No root cause",
U27="ODU HS","TX ISSUE",
U27="IP &amp; VLAN","TX ISSUE",
U27="Warehouse HUAWEI","SPARE-ISSUE",
U27="SPARE-HS","SPARE-ISSUE",
U27="Power Telco","RAN ISSUE",U27="no impacts","no impacts"
),"")</f>
        <v/>
      </c>
      <c r="U27" s="28"/>
      <c r="V27" s="35" t="str" cm="1">
        <f t="array" ref="V27">IFERROR(_xlfn.IFS(
U27="MPR ISSUE","ACTIVE",
U27="BSS Hardware Issue","ACTIVE",
U27="Sites strategiques, MLL, Pylone, etc.","PASSIVE",
U27="AKTIVCO DEFAUT GE &amp; POWER Cabinet","PASSIVE",
U27="AKTIVCO Coupure ENEO &amp; Baisse de tension","PASSIVE",
U27="Coupure ENEO &amp; Baisse de tension","PASSIVE",
U27="Defaut GE &amp; POWER Cabinet","PASSIVE",
U27="Sharing","PASSIVE",
U27="Sites strategiques &amp; DataCenter","PASSIVE",
U27="Exclu","Exclu",
U27="SAT","ACTIVE",
U27="SPARE-ISSUE","SPARE-ISSUE",
U27="Fiber CAmtel","ACTIVE",
U27="Fiber AOF","ACTIVE",
U27="Projet OCM (HUAWEI)","PLANNED WORKS",
U27="Projet OCM (NOKIA)","PLANNED WORKS",
U27="ACCESS-ISSUE","ACCESS-ISSUE",
U27="Projet OCM (ZTE, NOKIA, autres projets)","PLANNED WORKS",
U27="No root CAuse","No root cause",
U27="ODU HS","ACTIVE",
U27="IP &amp; VLAN","ACTIVE",
U27="Warehouse HUAWEI","SPARE-ISSUE",
U27="SPARE-HS","SPARE-ISSUE",
U27="Power Telco","ACTIVE", U27="no impacts","no impacts"
),"")</f>
        <v/>
      </c>
      <c r="W27" s="104" t="s">
        <v>6693</v>
      </c>
      <c r="X27" s="104" t="s">
        <v>6695</v>
      </c>
      <c r="Y27" s="104"/>
      <c r="Z27" s="104" t="s">
        <v>11</v>
      </c>
      <c r="AA27" s="104" t="s">
        <v>6688</v>
      </c>
      <c r="AB27" s="104" t="s">
        <v>7383</v>
      </c>
      <c r="AC27" s="9"/>
      <c r="AD27" s="9"/>
      <c r="AE27" s="7" t="s">
        <v>6778</v>
      </c>
      <c r="AF27" s="6"/>
      <c r="AG27" s="7"/>
      <c r="AH27" s="3" t="s">
        <v>6245</v>
      </c>
      <c r="AI27" s="18" t="s">
        <v>5423</v>
      </c>
      <c r="AJ27" s="18" t="s">
        <v>5423</v>
      </c>
      <c r="AK27" s="18" t="s">
        <v>5423</v>
      </c>
      <c r="AL27" s="18" t="s">
        <v>5423</v>
      </c>
      <c r="AM27" s="18" t="s">
        <v>5423</v>
      </c>
      <c r="AN27" s="18" t="s">
        <v>5423</v>
      </c>
      <c r="AO27" s="18" t="s">
        <v>5423</v>
      </c>
      <c r="AP27" s="18" t="s">
        <v>5423</v>
      </c>
      <c r="AQ27" s="18" t="s">
        <v>5423</v>
      </c>
      <c r="AR27" s="18" t="s">
        <v>5423</v>
      </c>
      <c r="AS27" s="18" t="s">
        <v>5423</v>
      </c>
      <c r="AT27" s="18" t="s">
        <v>5838</v>
      </c>
      <c r="AU27" s="9" t="s">
        <v>5423</v>
      </c>
      <c r="AV27" s="14"/>
      <c r="AW27" s="14" t="s">
        <v>5423</v>
      </c>
      <c r="AX27" s="14" t="str">
        <f>_xlfn.XLOOKUP(B27,'[4]cell downs 18042026 17h'!$B:$B,'[4]cell downs 18042026 17h'!$B:$B,"")</f>
        <v/>
      </c>
      <c r="AY27" s="14" t="str">
        <f>_xlfn.XLOOKUP(B27,'[5]Cells Huawei 19042026 15h'!$B:$B,'[5]Cells Huawei 19042026 15h'!$B:$B,"")</f>
        <v/>
      </c>
      <c r="AZ27" s="105" t="str">
        <f>_xlfn.XLOOKUP(B27,'INCIDENT-04-23-2026'!E:E,'INCIDENT-04-23-2026'!F:F,"")</f>
        <v/>
      </c>
      <c r="BA27" s="105" t="str">
        <f>_xlfn.XLOOKUP(B27,'[6]Eneo 17H'!$C:$C,'[6]Eneo 17H'!$I:$I,"")</f>
        <v/>
      </c>
      <c r="BB27" s="105" t="str">
        <f>_xlfn.XLOOKUP(B27,[8]ALL!$B:$B,[8]ALL!$M:$M,"")</f>
        <v>23/04/2026 IHS : grid outage gen overload</v>
      </c>
      <c r="BC27" s="105" t="str">
        <f>_xlfn.XLOOKUP(B27,'[6]Eneo 17H'!$C:$C,'[6]Eneo 17H'!$I:$I,"")</f>
        <v/>
      </c>
      <c r="BD27" s="105" t="str">
        <f>_xlfn.XLOOKUP(B27,'[7]Eneo 12H'!$C:$C,'[7]Eneo 12H'!$I:$I,"")</f>
        <v/>
      </c>
      <c r="BE27" s="11" t="s">
        <v>6900</v>
      </c>
    </row>
    <row r="28" spans="1:57" hidden="1" x14ac:dyDescent="0.3">
      <c r="A28" s="1" t="s">
        <v>16</v>
      </c>
      <c r="B28" s="8" t="s">
        <v>17</v>
      </c>
      <c r="C28" s="3" t="str">
        <f>_xlfn.XLOOKUP(B28,'[1]daily break down'!$D:$D,'[1]daily break down'!$E:$E,"")</f>
        <v>SUD-OUEST</v>
      </c>
      <c r="D28" s="1" t="s">
        <v>18</v>
      </c>
      <c r="E28" s="1"/>
      <c r="F28" s="3" t="s">
        <v>13</v>
      </c>
      <c r="G28" s="1" t="s">
        <v>14</v>
      </c>
      <c r="H28" s="25" t="str">
        <f>_xlfn.XLOOKUP(B28,[2]CALCULATION!$B:$B,[2]CALCULATION!$H:$H,"")</f>
        <v>Huawei</v>
      </c>
      <c r="I28" s="23">
        <v>2.9451064825515858</v>
      </c>
      <c r="J28" s="23">
        <v>4.6449321268259558</v>
      </c>
      <c r="K28" s="23">
        <v>4.7368184503171795</v>
      </c>
      <c r="L28" s="23">
        <v>7.5930170674565467</v>
      </c>
      <c r="M28" s="23">
        <v>7.7830498269284014</v>
      </c>
      <c r="N28" s="23">
        <v>5.3052580664492215</v>
      </c>
      <c r="O28" s="23">
        <v>7.3636579602948355</v>
      </c>
      <c r="P28" s="103" t="s">
        <v>6553</v>
      </c>
      <c r="Q28" s="36" t="s">
        <v>5796</v>
      </c>
      <c r="R28" s="107"/>
      <c r="S28" s="35" t="str" cm="1">
        <f t="array" ref="S28">IFERROR(_xlfn.IFS(
U28="MPR ISSUE","PDH",
U28="BSS Hardware Issue","BSS",
U28="Sites strategiques, MLL, Pylone, etc.","ENVTECH",
U28="AKTIVCO DEFAUT GE &amp; POWER Cabinet","AKTIVCO",
U28="AKTIVCO Coupure ENEO &amp; Baisse de tension","AKTIVCO GRID ONLY",
U28="Coupure ENEO &amp; Baisse de tension","IHS GRID ONLY",
U28="Defaut GE &amp; POWER Cabinet","IHS",
U28="Sharing","Partners",
U28="Sites strategiques &amp; DataCenter","SST &amp; DC",
U28="Exclu","Exclu",
U28="SAT","SAT",
U28="SPARE-ISSUE","SPARE-ISSUE",
U28="Fiber CAmtel","TRANS_FO_CAMTEL",
U28="Fiber AOF","Fiber AOF",
U28="Projet OCM (HUAWEI)","TRAVAUX-HUAWEI",
U28="Projet OCM (NOKIA)","TRAVAUX-NOKIA",
U28="ACCESS-ISSUE","ACCESS-ISSUE",
U28="Projet OCM (ZTE, NOKIA, autres projets)","TRAVAUX OCM",
U28="No root CAuse","No root cause",
U28="ODU HS","PDH",
U28="IP &amp; VLAN","PDH",
U28="Warehouse HUAWEI","SPARE-ISSUE",
U28="SPARE-HS","SPARE-ISSUE",
U28="Power Telco","BSS",U28="no impacts","no impacts"
),"")</f>
        <v/>
      </c>
      <c r="T28" s="35" t="str" cm="1">
        <f t="array" ref="T28">IFERROR(_xlfn.IFS(
U28="MPR ISSUE","TX ISSUE",
U28="BSS Hardware Issue","RAN ISSUE",
U28="Sites strategiques, MLL, Pylone, etc.","ENVTECH",
U28="AKTIVCO DEFAUT GE &amp; POWER Cabinet","POWER ISSUE",
U28="AKTIVCO Coupure ENEO &amp; Baisse de tension","POWER ISSUE",
U28="Coupure ENEO &amp; Baisse de tension","POWER ISSUE",
U28="Defaut GE &amp; POWER Cabinet","POWER ISSUE",
U28="Sharing","POWER ISSUE",
U28="Sites strategiques &amp; DataCenter","POWER ISSUE",
U28="Exclu","Exclu",
U28="SAT","TX ISSUE",
U28="SPARE-ISSUE","SPARE-ISSUE",
U28="Fiber CAmtel","TX ISSUE",
U28="Fiber AOF","TX ISSUE",
U28="Projet OCM (HUAWEI)","TRAVAUX-HUAWEI",
U28="Projet OCM (NOKIA)","TRAVAUX -NOKIA",
U28="ACCESS-ISSUE","ACCESS-ISSUE",
U28="Projet OCM (ZTE, NOKIA, autres projets)","TRAVAUX OCM",
U28="No root CAuse","No root cause",
U28="ODU HS","TX ISSUE",
U28="IP &amp; VLAN","TX ISSUE",
U28="Warehouse HUAWEI","SPARE-ISSUE",
U28="SPARE-HS","SPARE-ISSUE",
U28="Power Telco","RAN ISSUE",U28="no impacts","no impacts"
),"")</f>
        <v/>
      </c>
      <c r="U28" s="28"/>
      <c r="V28" s="35" t="str" cm="1">
        <f t="array" ref="V28">IFERROR(_xlfn.IFS(
U28="MPR ISSUE","ACTIVE",
U28="BSS Hardware Issue","ACTIVE",
U28="Sites strategiques, MLL, Pylone, etc.","PASSIVE",
U28="AKTIVCO DEFAUT GE &amp; POWER Cabinet","PASSIVE",
U28="AKTIVCO Coupure ENEO &amp; Baisse de tension","PASSIVE",
U28="Coupure ENEO &amp; Baisse de tension","PASSIVE",
U28="Defaut GE &amp; POWER Cabinet","PASSIVE",
U28="Sharing","PASSIVE",
U28="Sites strategiques &amp; DataCenter","PASSIVE",
U28="Exclu","Exclu",
U28="SAT","ACTIVE",
U28="SPARE-ISSUE","SPARE-ISSUE",
U28="Fiber CAmtel","ACTIVE",
U28="Fiber AOF","ACTIVE",
U28="Projet OCM (HUAWEI)","PLANNED WORKS",
U28="Projet OCM (NOKIA)","PLANNED WORKS",
U28="ACCESS-ISSUE","ACCESS-ISSUE",
U28="Projet OCM (ZTE, NOKIA, autres projets)","PLANNED WORKS",
U28="No root CAuse","No root cause",
U28="ODU HS","ACTIVE",
U28="IP &amp; VLAN","ACTIVE",
U28="Warehouse HUAWEI","SPARE-ISSUE",
U28="SPARE-HS","SPARE-ISSUE",
U28="Power Telco","ACTIVE", U28="no impacts","no impacts"
),"")</f>
        <v/>
      </c>
      <c r="W28" s="104" t="s">
        <v>7360</v>
      </c>
      <c r="X28" s="104" t="s">
        <v>6733</v>
      </c>
      <c r="Y28" s="104"/>
      <c r="Z28" s="104" t="s">
        <v>7361</v>
      </c>
      <c r="AA28" s="104" t="s">
        <v>6688</v>
      </c>
      <c r="AB28" s="104" t="s">
        <v>17</v>
      </c>
      <c r="AC28" s="9"/>
      <c r="AD28" s="9"/>
      <c r="AE28" s="7"/>
      <c r="AF28" s="6"/>
      <c r="AG28" s="7"/>
      <c r="AH28" s="3" t="s">
        <v>5423</v>
      </c>
      <c r="AI28" s="18" t="s">
        <v>5423</v>
      </c>
      <c r="AJ28" s="18" t="s">
        <v>5423</v>
      </c>
      <c r="AK28" s="18" t="s">
        <v>5423</v>
      </c>
      <c r="AL28" s="18" t="s">
        <v>5423</v>
      </c>
      <c r="AM28" s="18" t="s">
        <v>5423</v>
      </c>
      <c r="AN28" s="18" t="s">
        <v>5423</v>
      </c>
      <c r="AO28" s="18" t="s">
        <v>5423</v>
      </c>
      <c r="AP28" s="18" t="s">
        <v>5423</v>
      </c>
      <c r="AQ28" s="18" t="s">
        <v>5423</v>
      </c>
      <c r="AR28" s="18" t="s">
        <v>5423</v>
      </c>
      <c r="AS28" s="18" t="s">
        <v>5423</v>
      </c>
      <c r="AT28" s="18" t="s">
        <v>5423</v>
      </c>
      <c r="AU28" s="9" t="s">
        <v>5423</v>
      </c>
      <c r="AV28" s="14"/>
      <c r="AW28" s="14" t="s">
        <v>5423</v>
      </c>
      <c r="AX28" s="14" t="str">
        <f>_xlfn.XLOOKUP(B28,'[4]cell downs 18042026 17h'!$B:$B,'[4]cell downs 18042026 17h'!$B:$B,"")</f>
        <v/>
      </c>
      <c r="AY28" s="14" t="str">
        <f>_xlfn.XLOOKUP(B28,'[5]Cells Huawei 19042026 15h'!$B:$B,'[5]Cells Huawei 19042026 15h'!$B:$B,"")</f>
        <v>SUO_170</v>
      </c>
      <c r="AZ28" s="105" t="str">
        <f>_xlfn.XLOOKUP(B28,'INCIDENT-04-23-2026'!E:E,'INCIDENT-04-23-2026'!F:F,"")</f>
        <v/>
      </c>
      <c r="BA28" s="105" t="str">
        <f>_xlfn.XLOOKUP(B28,'[6]Eneo 17H'!$C:$C,'[6]Eneo 17H'!$I:$I,"")</f>
        <v/>
      </c>
      <c r="BC28" s="105" t="str">
        <f>_xlfn.XLOOKUP(B28,'[6]Eneo 17H'!$C:$C,'[6]Eneo 17H'!$I:$I,"")</f>
        <v/>
      </c>
      <c r="BD28" s="105" t="str">
        <f>_xlfn.XLOOKUP(B28,'[7]Eneo 12H'!$C:$C,'[7]Eneo 12H'!$I:$I,"")</f>
        <v/>
      </c>
      <c r="BE28" s="11" t="s">
        <v>6941</v>
      </c>
    </row>
    <row r="29" spans="1:57" hidden="1" x14ac:dyDescent="0.3">
      <c r="A29" s="1" t="s">
        <v>2362</v>
      </c>
      <c r="B29" s="8" t="s">
        <v>2363</v>
      </c>
      <c r="C29" s="3" t="str">
        <f>_xlfn.XLOOKUP(B29,'[1]daily break down'!$D:$D,'[1]daily break down'!$E:$E,"")</f>
        <v>Yaounde</v>
      </c>
      <c r="D29" s="1" t="s">
        <v>21</v>
      </c>
      <c r="E29" s="1" t="s">
        <v>30</v>
      </c>
      <c r="F29" s="3" t="s">
        <v>37</v>
      </c>
      <c r="G29" s="1" t="s">
        <v>38</v>
      </c>
      <c r="H29" s="27" t="str">
        <f>_xlfn.XLOOKUP(B29,[2]CALCULATION!$B:$B,[2]CALCULATION!$H:$H,"")</f>
        <v>ZTE</v>
      </c>
      <c r="I29" s="23">
        <v>1.5956509518224595</v>
      </c>
      <c r="J29" s="23">
        <v>8.3974504398843699</v>
      </c>
      <c r="K29" s="23">
        <v>17.828211812243708</v>
      </c>
      <c r="L29" s="23">
        <v>7.0889620840503031</v>
      </c>
      <c r="M29" s="23">
        <v>7.2796725764982178</v>
      </c>
      <c r="N29" s="23">
        <v>18.090958186015584</v>
      </c>
      <c r="O29" s="23">
        <v>14.677252855752741</v>
      </c>
      <c r="P29" s="103" t="s">
        <v>6553</v>
      </c>
      <c r="Q29" s="36" t="s">
        <v>5796</v>
      </c>
      <c r="R29" s="107"/>
      <c r="S29" s="35" t="str" cm="1">
        <f t="array" ref="S29">IFERROR(_xlfn.IFS(
U29="MPR ISSUE","PDH",
U29="BSS Hardware Issue","BSS",
U29="Sites strategiques, MLL, Pylone, etc.","ENVTECH",
U29="AKTIVCO DEFAUT GE &amp; POWER Cabinet","AKTIVCO",
U29="AKTIVCO Coupure ENEO &amp; Baisse de tension","AKTIVCO GRID ONLY",
U29="Coupure ENEO &amp; Baisse de tension","IHS GRID ONLY",
U29="Defaut GE &amp; POWER Cabinet","IHS",
U29="Sharing","Partners",
U29="Sites strategiques &amp; DataCenter","SST &amp; DC",
U29="Exclu","Exclu",
U29="SAT","SAT",
U29="SPARE-ISSUE","SPARE-ISSUE",
U29="Fiber CAmtel","TRANS_FO_CAMTEL",
U29="Fiber AOF","Fiber AOF",
U29="Projet OCM (HUAWEI)","TRAVAUX-HUAWEI",
U29="Projet OCM (NOKIA)","TRAVAUX-NOKIA",
U29="ACCESS-ISSUE","ACCESS-ISSUE",
U29="Projet OCM (ZTE, NOKIA, autres projets)","TRAVAUX OCM",
U29="No root CAuse","No root cause",
U29="ODU HS","PDH",
U29="IP &amp; VLAN","PDH",
U29="Warehouse HUAWEI","SPARE-ISSUE",
U29="SPARE-HS","SPARE-ISSUE",
U29="Power Telco","BSS",U29="no impacts","no impacts"
),"")</f>
        <v/>
      </c>
      <c r="T29" s="35" t="str" cm="1">
        <f t="array" ref="T29">IFERROR(_xlfn.IFS(
U29="MPR ISSUE","TX ISSUE",
U29="BSS Hardware Issue","RAN ISSUE",
U29="Sites strategiques, MLL, Pylone, etc.","ENVTECH",
U29="AKTIVCO DEFAUT GE &amp; POWER Cabinet","POWER ISSUE",
U29="AKTIVCO Coupure ENEO &amp; Baisse de tension","POWER ISSUE",
U29="Coupure ENEO &amp; Baisse de tension","POWER ISSUE",
U29="Defaut GE &amp; POWER Cabinet","POWER ISSUE",
U29="Sharing","POWER ISSUE",
U29="Sites strategiques &amp; DataCenter","POWER ISSUE",
U29="Exclu","Exclu",
U29="SAT","TX ISSUE",
U29="SPARE-ISSUE","SPARE-ISSUE",
U29="Fiber CAmtel","TX ISSUE",
U29="Fiber AOF","TX ISSUE",
U29="Projet OCM (HUAWEI)","TRAVAUX-HUAWEI",
U29="Projet OCM (NOKIA)","TRAVAUX -NOKIA",
U29="ACCESS-ISSUE","ACCESS-ISSUE",
U29="Projet OCM (ZTE, NOKIA, autres projets)","TRAVAUX OCM",
U29="No root CAuse","No root cause",
U29="ODU HS","TX ISSUE",
U29="IP &amp; VLAN","TX ISSUE",
U29="Warehouse HUAWEI","SPARE-ISSUE",
U29="SPARE-HS","SPARE-ISSUE",
U29="Power Telco","RAN ISSUE",U29="no impacts","no impacts"
),"")</f>
        <v/>
      </c>
      <c r="U29" s="28"/>
      <c r="V29" s="35" t="str" cm="1">
        <f t="array" ref="V29">IFERROR(_xlfn.IFS(
U29="MPR ISSUE","ACTIVE",
U29="BSS Hardware Issue","ACTIVE",
U29="Sites strategiques, MLL, Pylone, etc.","PASSIVE",
U29="AKTIVCO DEFAUT GE &amp; POWER Cabinet","PASSIVE",
U29="AKTIVCO Coupure ENEO &amp; Baisse de tension","PASSIVE",
U29="Coupure ENEO &amp; Baisse de tension","PASSIVE",
U29="Defaut GE &amp; POWER Cabinet","PASSIVE",
U29="Sharing","PASSIVE",
U29="Sites strategiques &amp; DataCenter","PASSIVE",
U29="Exclu","Exclu",
U29="SAT","ACTIVE",
U29="SPARE-ISSUE","SPARE-ISSUE",
U29="Fiber CAmtel","ACTIVE",
U29="Fiber AOF","ACTIVE",
U29="Projet OCM (HUAWEI)","PLANNED WORKS",
U29="Projet OCM (NOKIA)","PLANNED WORKS",
U29="ACCESS-ISSUE","ACCESS-ISSUE",
U29="Projet OCM (ZTE, NOKIA, autres projets)","PLANNED WORKS",
U29="No root CAuse","No root cause",
U29="ODU HS","ACTIVE",
U29="IP &amp; VLAN","ACTIVE",
U29="Warehouse HUAWEI","SPARE-ISSUE",
U29="SPARE-HS","SPARE-ISSUE",
U29="Power Telco","ACTIVE", U29="no impacts","no impacts"
),"")</f>
        <v/>
      </c>
      <c r="W29" s="104" t="s">
        <v>6843</v>
      </c>
      <c r="X29" s="104" t="s">
        <v>6687</v>
      </c>
      <c r="Y29" s="104" t="str">
        <f>_xlfn.XLOOKUP(B24,[9]ALL!$B:$B,[9]ALL!$N:$N,"")</f>
        <v/>
      </c>
      <c r="Z29" s="1" t="s">
        <v>21</v>
      </c>
      <c r="AA29" s="104" t="s">
        <v>6688</v>
      </c>
      <c r="AB29" s="104" t="s">
        <v>7384</v>
      </c>
      <c r="AC29" s="9"/>
      <c r="AD29" s="9"/>
      <c r="AE29" s="7" t="s">
        <v>6779</v>
      </c>
      <c r="AF29" s="6"/>
      <c r="AG29" s="7"/>
      <c r="AH29" s="3" t="s">
        <v>5423</v>
      </c>
      <c r="AI29" s="18" t="s">
        <v>5423</v>
      </c>
      <c r="AJ29" s="18" t="s">
        <v>5423</v>
      </c>
      <c r="AK29" s="18" t="s">
        <v>5423</v>
      </c>
      <c r="AL29" s="18" t="s">
        <v>5423</v>
      </c>
      <c r="AM29" s="18" t="s">
        <v>5423</v>
      </c>
      <c r="AN29" s="18" t="s">
        <v>5423</v>
      </c>
      <c r="AO29" s="18" t="s">
        <v>5423</v>
      </c>
      <c r="AP29" s="18" t="s">
        <v>5423</v>
      </c>
      <c r="AQ29" s="18" t="s">
        <v>5423</v>
      </c>
      <c r="AR29" s="18" t="s">
        <v>5423</v>
      </c>
      <c r="AS29" s="18" t="s">
        <v>5423</v>
      </c>
      <c r="AT29" s="18" t="s">
        <v>5423</v>
      </c>
      <c r="AU29" s="9" t="s">
        <v>6019</v>
      </c>
      <c r="AV29" s="14"/>
      <c r="AW29" s="14" t="s">
        <v>5423</v>
      </c>
      <c r="AX29" s="14" t="str">
        <f>_xlfn.XLOOKUP(B29,'[4]cell downs 18042026 17h'!$B:$B,'[4]cell downs 18042026 17h'!$B:$B,"")</f>
        <v/>
      </c>
      <c r="AY29" s="14" t="str">
        <f>_xlfn.XLOOKUP(B29,'[5]Cells Huawei 19042026 15h'!$B:$B,'[5]Cells Huawei 19042026 15h'!$B:$B,"")</f>
        <v/>
      </c>
      <c r="AZ29" s="105" t="str">
        <f>_xlfn.XLOOKUP(B29,'INCIDENT-04-23-2026'!E:E,'INCIDENT-04-23-2026'!F:F,"")</f>
        <v/>
      </c>
      <c r="BA29" s="105" t="str">
        <f>_xlfn.XLOOKUP(B29,'[6]Eneo 17H'!$C:$C,'[6]Eneo 17H'!$I:$I,"")</f>
        <v/>
      </c>
      <c r="BB29" s="105" t="str">
        <f>_xlfn.XLOOKUP(B29,[8]ALL!$B:$B,[8]ALL!$M:$M,"")</f>
        <v>23.04.26: Grid outage, Grid only site / Grid return awaited - Escalade L3</v>
      </c>
      <c r="BC29" s="105" t="str">
        <f>_xlfn.XLOOKUP(B29,'[6]Eneo 17H'!$C:$C,'[6]Eneo 17H'!$I:$I,"")</f>
        <v/>
      </c>
      <c r="BD29" s="105" t="str">
        <f>_xlfn.XLOOKUP(B29,'[7]Eneo 12H'!$C:$C,'[7]Eneo 12H'!$I:$I,"")</f>
        <v/>
      </c>
      <c r="BE29" s="11" t="s">
        <v>6902</v>
      </c>
    </row>
    <row r="30" spans="1:57" hidden="1" x14ac:dyDescent="0.3">
      <c r="A30" s="1" t="s">
        <v>494</v>
      </c>
      <c r="B30" s="8" t="s">
        <v>495</v>
      </c>
      <c r="C30" s="3" t="str">
        <f>_xlfn.XLOOKUP(B30,'[1]daily break down'!$D:$D,'[1]daily break down'!$E:$E,"")</f>
        <v>Douala</v>
      </c>
      <c r="D30" s="1" t="s">
        <v>11</v>
      </c>
      <c r="E30" s="1" t="s">
        <v>12</v>
      </c>
      <c r="F30" s="3" t="s">
        <v>31</v>
      </c>
      <c r="G30" s="1" t="s">
        <v>32</v>
      </c>
      <c r="H30" s="27" t="str">
        <f>_xlfn.XLOOKUP(B30,[2]CALCULATION!$B:$B,[2]CALCULATION!$H:$H,"")</f>
        <v>ZTE</v>
      </c>
      <c r="I30" s="23">
        <v>9.567039205782562</v>
      </c>
      <c r="J30" s="23">
        <v>0</v>
      </c>
      <c r="K30" s="23">
        <v>0.68156751789928505</v>
      </c>
      <c r="L30" s="23">
        <v>0</v>
      </c>
      <c r="M30" s="23">
        <v>1.0392321784763419</v>
      </c>
      <c r="N30" s="23">
        <v>4.6752517599655281</v>
      </c>
      <c r="O30" s="23">
        <v>6.0466087668684168</v>
      </c>
      <c r="P30" s="103" t="s">
        <v>6553</v>
      </c>
      <c r="Q30" s="36" t="s">
        <v>5796</v>
      </c>
      <c r="R30" s="36"/>
      <c r="S30" s="35" t="str" cm="1">
        <f t="array" ref="S30">IFERROR(_xlfn.IFS(
U30="MPR ISSUE","PDH",
U30="BSS Hardware Issue","BSS",
U30="Sites strategiques, MLL, Pylone, etc.","ENVTECH",
U30="AKTIVCO DEFAUT GE &amp; POWER Cabinet","AKTIVCO",
U30="AKTIVCO Coupure ENEO &amp; Baisse de tension","AKTIVCO GRID ONLY",
U30="Coupure ENEO &amp; Baisse de tension","IHS GRID ONLY",
U30="Defaut GE &amp; POWER Cabinet","IHS",
U30="Sharing","Partners",
U30="Sites strategiques &amp; DataCenter","SST &amp; DC",
U30="Exclu","Exclu",
U30="SAT","SAT",
U30="SPARE-ISSUE","SPARE-ISSUE",
U30="Fiber CAmtel","TRANS_FO_CAMTEL",
U30="Fiber AOF","Fiber AOF",
U30="Projet OCM (HUAWEI)","TRAVAUX-HUAWEI",
U30="Projet OCM (NOKIA)","TRAVAUX-NOKIA",
U30="ACCESS-ISSUE","ACCESS-ISSUE",
U30="Projet OCM (ZTE, NOKIA, autres projets)","TRAVAUX OCM",
U30="No root CAuse","No root cause",
U30="ODU HS","PDH",
U30="IP &amp; VLAN","PDH",
U30="Warehouse HUAWEI","SPARE-ISSUE",
U30="SPARE-HS","SPARE-ISSUE",
U30="Power Telco","BSS",U30="no impacts","no impacts"
),"")</f>
        <v/>
      </c>
      <c r="T30" s="35" t="str" cm="1">
        <f t="array" ref="T30">IFERROR(_xlfn.IFS(
U30="MPR ISSUE","TX ISSUE",
U30="BSS Hardware Issue","RAN ISSUE",
U30="Sites strategiques, MLL, Pylone, etc.","ENVTECH",
U30="AKTIVCO DEFAUT GE &amp; POWER Cabinet","POWER ISSUE",
U30="AKTIVCO Coupure ENEO &amp; Baisse de tension","POWER ISSUE",
U30="Coupure ENEO &amp; Baisse de tension","POWER ISSUE",
U30="Defaut GE &amp; POWER Cabinet","POWER ISSUE",
U30="Sharing","POWER ISSUE",
U30="Sites strategiques &amp; DataCenter","POWER ISSUE",
U30="Exclu","Exclu",
U30="SAT","TX ISSUE",
U30="SPARE-ISSUE","SPARE-ISSUE",
U30="Fiber CAmtel","TX ISSUE",
U30="Fiber AOF","TX ISSUE",
U30="Projet OCM (HUAWEI)","TRAVAUX-HUAWEI",
U30="Projet OCM (NOKIA)","TRAVAUX -NOKIA",
U30="ACCESS-ISSUE","ACCESS-ISSUE",
U30="Projet OCM (ZTE, NOKIA, autres projets)","TRAVAUX OCM",
U30="No root CAuse","No root cause",
U30="ODU HS","TX ISSUE",
U30="IP &amp; VLAN","TX ISSUE",
U30="Warehouse HUAWEI","SPARE-ISSUE",
U30="SPARE-HS","SPARE-ISSUE",
U30="Power Telco","RAN ISSUE",U30="no impacts","no impacts"
),"")</f>
        <v/>
      </c>
      <c r="U30" s="28"/>
      <c r="V30" s="35" t="str" cm="1">
        <f t="array" ref="V30">IFERROR(_xlfn.IFS(
U30="MPR ISSUE","ACTIVE",
U30="BSS Hardware Issue","ACTIVE",
U30="Sites strategiques, MLL, Pylone, etc.","PASSIVE",
U30="AKTIVCO DEFAUT GE &amp; POWER Cabinet","PASSIVE",
U30="AKTIVCO Coupure ENEO &amp; Baisse de tension","PASSIVE",
U30="Coupure ENEO &amp; Baisse de tension","PASSIVE",
U30="Defaut GE &amp; POWER Cabinet","PASSIVE",
U30="Sharing","PASSIVE",
U30="Sites strategiques &amp; DataCenter","PASSIVE",
U30="Exclu","Exclu",
U30="SAT","ACTIVE",
U30="SPARE-ISSUE","SPARE-ISSUE",
U30="Fiber CAmtel","ACTIVE",
U30="Fiber AOF","ACTIVE",
U30="Projet OCM (HUAWEI)","PLANNED WORKS",
U30="Projet OCM (NOKIA)","PLANNED WORKS",
U30="ACCESS-ISSUE","ACCESS-ISSUE",
U30="Projet OCM (ZTE, NOKIA, autres projets)","PLANNED WORKS",
U30="No root CAuse","No root cause",
U30="ODU HS","ACTIVE",
U30="IP &amp; VLAN","ACTIVE",
U30="Warehouse HUAWEI","SPARE-ISSUE",
U30="SPARE-HS","SPARE-ISSUE",
U30="Power Telco","ACTIVE", U30="no impacts","no impacts"
),"")</f>
        <v/>
      </c>
      <c r="W30" s="116" t="s">
        <v>7360</v>
      </c>
      <c r="X30" s="116" t="s">
        <v>6733</v>
      </c>
      <c r="Y30" s="116"/>
      <c r="Z30" s="116" t="s">
        <v>7361</v>
      </c>
      <c r="AA30" s="104" t="s">
        <v>6688</v>
      </c>
      <c r="AB30" s="104" t="s">
        <v>5423</v>
      </c>
      <c r="AC30" s="9"/>
      <c r="AD30" s="9"/>
      <c r="AE30" s="7"/>
      <c r="AF30" s="6"/>
      <c r="AG30" s="7"/>
      <c r="AH30" s="3" t="s">
        <v>5423</v>
      </c>
      <c r="AI30" s="18" t="s">
        <v>5423</v>
      </c>
      <c r="AJ30" s="18" t="s">
        <v>5423</v>
      </c>
      <c r="AK30" s="18" t="s">
        <v>5423</v>
      </c>
      <c r="AL30" s="18" t="s">
        <v>5423</v>
      </c>
      <c r="AM30" s="18" t="s">
        <v>5423</v>
      </c>
      <c r="AN30" s="18" t="s">
        <v>5423</v>
      </c>
      <c r="AO30" s="18" t="s">
        <v>5423</v>
      </c>
      <c r="AP30" s="18" t="s">
        <v>5423</v>
      </c>
      <c r="AQ30" s="18" t="s">
        <v>5423</v>
      </c>
      <c r="AR30" s="18" t="s">
        <v>5423</v>
      </c>
      <c r="AS30" s="18" t="s">
        <v>5423</v>
      </c>
      <c r="AT30" s="18" t="s">
        <v>5423</v>
      </c>
      <c r="AU30" s="9" t="s">
        <v>5423</v>
      </c>
      <c r="AV30" s="14"/>
      <c r="AW30" s="14" t="s">
        <v>5423</v>
      </c>
      <c r="AX30" s="14" t="str">
        <f>_xlfn.XLOOKUP(B30,'[4]cell downs 18042026 17h'!$B:$B,'[4]cell downs 18042026 17h'!$B:$B,"")</f>
        <v/>
      </c>
      <c r="AY30" s="14" t="str">
        <f>_xlfn.XLOOKUP(B30,'[5]Cells Huawei 19042026 15h'!$B:$B,'[5]Cells Huawei 19042026 15h'!$B:$B,"")</f>
        <v/>
      </c>
      <c r="AZ30" s="105" t="str">
        <f>_xlfn.XLOOKUP(B30,'INCIDENT-04-23-2026'!E:E,'INCIDENT-04-23-2026'!F:F,"")</f>
        <v/>
      </c>
      <c r="BA30" s="105" t="str">
        <f>_xlfn.XLOOKUP(B30,'[6]Eneo 17H'!$C:$C,'[6]Eneo 17H'!$I:$I,"")</f>
        <v/>
      </c>
      <c r="BC30" s="105" t="str">
        <f>_xlfn.XLOOKUP(B30,'[6]Eneo 17H'!$C:$C,'[6]Eneo 17H'!$I:$I,"")</f>
        <v/>
      </c>
      <c r="BD30" s="105" t="str">
        <f>_xlfn.XLOOKUP(B30,'[7]Eneo 12H'!$C:$C,'[7]Eneo 12H'!$I:$I,"")</f>
        <v/>
      </c>
      <c r="BE30" s="11" t="s">
        <v>5423</v>
      </c>
    </row>
    <row r="31" spans="1:57" hidden="1" x14ac:dyDescent="0.3">
      <c r="A31" s="1" t="s">
        <v>4224</v>
      </c>
      <c r="B31" s="8" t="s">
        <v>4225</v>
      </c>
      <c r="C31" s="3" t="str">
        <f>_xlfn.XLOOKUP(B31,'[1]daily break down'!$D:$D,'[1]daily break down'!$E:$E,"")</f>
        <v>LITTORAL</v>
      </c>
      <c r="D31" s="1" t="s">
        <v>11</v>
      </c>
      <c r="E31" s="1" t="s">
        <v>318</v>
      </c>
      <c r="F31" s="3" t="s">
        <v>69</v>
      </c>
      <c r="G31" s="1" t="s">
        <v>502</v>
      </c>
      <c r="H31" s="27" t="str">
        <f>_xlfn.XLOOKUP(B31,[2]CALCULATION!$B:$B,[2]CALCULATION!$H:$H,"")</f>
        <v>ZTE</v>
      </c>
      <c r="I31" s="23">
        <v>0</v>
      </c>
      <c r="J31" s="23">
        <v>0</v>
      </c>
      <c r="K31" s="23">
        <v>0</v>
      </c>
      <c r="L31" s="23">
        <v>0</v>
      </c>
      <c r="M31" s="23">
        <v>0</v>
      </c>
      <c r="N31" s="23">
        <v>16.943253061212843</v>
      </c>
      <c r="O31" s="23">
        <v>0</v>
      </c>
      <c r="P31" s="103" t="s">
        <v>6554</v>
      </c>
      <c r="Q31" s="36" t="s">
        <v>5796</v>
      </c>
      <c r="R31" s="36"/>
      <c r="S31" s="35" t="str" cm="1">
        <f t="array" ref="S31">IFERROR(_xlfn.IFS(
U31="MPR ISSUE","PDH",
U31="BSS Hardware Issue","BSS",
U31="Sites strategiques, MLL, Pylone, etc.","ENVTECH",
U31="AKTIVCO DEFAUT GE &amp; POWER Cabinet","AKTIVCO",
U31="AKTIVCO Coupure ENEO &amp; Baisse de tension","AKTIVCO GRID ONLY",
U31="Coupure ENEO &amp; Baisse de tension","IHS GRID ONLY",
U31="Defaut GE &amp; POWER Cabinet","IHS",
U31="Sharing","Partners",
U31="Sites strategiques &amp; DataCenter","SST &amp; DC",
U31="Exclu","Exclu",
U31="SAT","SAT",
U31="SPARE-ISSUE","SPARE-ISSUE",
U31="Fiber CAmtel","TRANS_FO_CAMTEL",
U31="Fiber AOF","Fiber AOF",
U31="Projet OCM (HUAWEI)","TRAVAUX-HUAWEI",
U31="Projet OCM (NOKIA)","TRAVAUX-NOKIA",
U31="ACCESS-ISSUE","ACCESS-ISSUE",
U31="Projet OCM (ZTE, NOKIA, autres projets)","TRAVAUX OCM",
U31="No root CAuse","No root cause",
U31="ODU HS","PDH",
U31="IP &amp; VLAN","PDH",
U31="Warehouse HUAWEI","SPARE-ISSUE",
U31="SPARE-HS","SPARE-ISSUE",
U31="Power Telco","BSS",U31="no impacts","no impacts"
),"")</f>
        <v/>
      </c>
      <c r="T31" s="35" t="str" cm="1">
        <f t="array" ref="T31">IFERROR(_xlfn.IFS(
U31="MPR ISSUE","TX ISSUE",
U31="BSS Hardware Issue","RAN ISSUE",
U31="Sites strategiques, MLL, Pylone, etc.","ENVTECH",
U31="AKTIVCO DEFAUT GE &amp; POWER Cabinet","POWER ISSUE",
U31="AKTIVCO Coupure ENEO &amp; Baisse de tension","POWER ISSUE",
U31="Coupure ENEO &amp; Baisse de tension","POWER ISSUE",
U31="Defaut GE &amp; POWER Cabinet","POWER ISSUE",
U31="Sharing","POWER ISSUE",
U31="Sites strategiques &amp; DataCenter","POWER ISSUE",
U31="Exclu","Exclu",
U31="SAT","TX ISSUE",
U31="SPARE-ISSUE","SPARE-ISSUE",
U31="Fiber CAmtel","TX ISSUE",
U31="Fiber AOF","TX ISSUE",
U31="Projet OCM (HUAWEI)","TRAVAUX-HUAWEI",
U31="Projet OCM (NOKIA)","TRAVAUX -NOKIA",
U31="ACCESS-ISSUE","ACCESS-ISSUE",
U31="Projet OCM (ZTE, NOKIA, autres projets)","TRAVAUX OCM",
U31="No root CAuse","No root cause",
U31="ODU HS","TX ISSUE",
U31="IP &amp; VLAN","TX ISSUE",
U31="Warehouse HUAWEI","SPARE-ISSUE",
U31="SPARE-HS","SPARE-ISSUE",
U31="Power Telco","RAN ISSUE",U31="no impacts","no impacts"
),"")</f>
        <v/>
      </c>
      <c r="U31" s="28"/>
      <c r="V31" s="35" t="str" cm="1">
        <f t="array" ref="V31">IFERROR(_xlfn.IFS(
U31="MPR ISSUE","ACTIVE",
U31="BSS Hardware Issue","ACTIVE",
U31="Sites strategiques, MLL, Pylone, etc.","PASSIVE",
U31="AKTIVCO DEFAUT GE &amp; POWER Cabinet","PASSIVE",
U31="AKTIVCO Coupure ENEO &amp; Baisse de tension","PASSIVE",
U31="Coupure ENEO &amp; Baisse de tension","PASSIVE",
U31="Defaut GE &amp; POWER Cabinet","PASSIVE",
U31="Sharing","PASSIVE",
U31="Sites strategiques &amp; DataCenter","PASSIVE",
U31="Exclu","Exclu",
U31="SAT","ACTIVE",
U31="SPARE-ISSUE","SPARE-ISSUE",
U31="Fiber CAmtel","ACTIVE",
U31="Fiber AOF","ACTIVE",
U31="Projet OCM (HUAWEI)","PLANNED WORKS",
U31="Projet OCM (NOKIA)","PLANNED WORKS",
U31="ACCESS-ISSUE","ACCESS-ISSUE",
U31="Projet OCM (ZTE, NOKIA, autres projets)","PLANNED WORKS",
U31="No root CAuse","No root cause",
U31="ODU HS","ACTIVE",
U31="IP &amp; VLAN","ACTIVE",
U31="Warehouse HUAWEI","SPARE-ISSUE",
U31="SPARE-HS","SPARE-ISSUE",
U31="Power Telco","ACTIVE", U31="no impacts","no impacts"
),"")</f>
        <v/>
      </c>
      <c r="W31" s="102"/>
      <c r="X31" s="102"/>
      <c r="Y31" s="102"/>
      <c r="Z31" s="102"/>
      <c r="AA31" s="102"/>
      <c r="AB31" s="104" t="s">
        <v>5423</v>
      </c>
      <c r="AC31" s="9"/>
      <c r="AD31" s="9"/>
      <c r="AE31" s="7" t="s">
        <v>5423</v>
      </c>
      <c r="AF31" s="6"/>
      <c r="AG31" s="7"/>
      <c r="AH31" s="3" t="s">
        <v>5423</v>
      </c>
      <c r="AI31" s="18" t="s">
        <v>5423</v>
      </c>
      <c r="AJ31" s="18" t="s">
        <v>5423</v>
      </c>
      <c r="AK31" s="18" t="s">
        <v>5423</v>
      </c>
      <c r="AL31" s="18" t="s">
        <v>5423</v>
      </c>
      <c r="AM31" s="18" t="s">
        <v>5423</v>
      </c>
      <c r="AN31" s="18" t="s">
        <v>5423</v>
      </c>
      <c r="AO31" s="18" t="s">
        <v>5423</v>
      </c>
      <c r="AP31" s="18" t="s">
        <v>5423</v>
      </c>
      <c r="AQ31" s="18" t="s">
        <v>5423</v>
      </c>
      <c r="AR31" s="18" t="s">
        <v>5423</v>
      </c>
      <c r="AS31" s="18" t="s">
        <v>5423</v>
      </c>
      <c r="AT31" s="18" t="s">
        <v>5423</v>
      </c>
      <c r="AU31" s="9" t="s">
        <v>5423</v>
      </c>
      <c r="AV31" s="14"/>
      <c r="AW31" s="14" t="s">
        <v>5423</v>
      </c>
      <c r="AX31" s="14" t="str">
        <f>_xlfn.XLOOKUP(B31,'[4]cell downs 18042026 17h'!$B:$B,'[4]cell downs 18042026 17h'!$B:$B,"")</f>
        <v/>
      </c>
      <c r="AY31" s="14" t="str">
        <f>_xlfn.XLOOKUP(B31,'[5]Cells Huawei 19042026 15h'!$B:$B,'[5]Cells Huawei 19042026 15h'!$B:$B,"")</f>
        <v/>
      </c>
      <c r="AZ31" s="105" t="str">
        <f>_xlfn.XLOOKUP(B31,'INCIDENT-04-23-2026'!E:E,'INCIDENT-04-23-2026'!F:F,"")</f>
        <v/>
      </c>
      <c r="BA31" s="105" t="str">
        <f>_xlfn.XLOOKUP(B31,'[6]Eneo 17H'!$C:$C,'[6]Eneo 17H'!$I:$I,"")</f>
        <v/>
      </c>
      <c r="BB31" s="105" t="str">
        <f>_xlfn.XLOOKUP(B31,[8]ALL!$B:$B,[8]ALL!$M:$M,"")</f>
        <v/>
      </c>
      <c r="BC31" s="105" t="str">
        <f>_xlfn.XLOOKUP(B31,'[6]Eneo 17H'!$C:$C,'[6]Eneo 17H'!$I:$I,"")</f>
        <v/>
      </c>
      <c r="BD31" s="105" t="str">
        <f>_xlfn.XLOOKUP(B31,'[7]Eneo 12H'!$C:$C,'[7]Eneo 12H'!$I:$I,"")</f>
        <v/>
      </c>
      <c r="BE31" s="105" t="s">
        <v>5423</v>
      </c>
    </row>
    <row r="32" spans="1:57" hidden="1" x14ac:dyDescent="0.3">
      <c r="A32" s="1" t="s">
        <v>2321</v>
      </c>
      <c r="B32" s="8" t="s">
        <v>2322</v>
      </c>
      <c r="C32" s="3" t="str">
        <f>_xlfn.XLOOKUP(B32,'[1]daily break down'!$D:$D,'[1]daily break down'!$E:$E,"")</f>
        <v>LITTORAL</v>
      </c>
      <c r="D32" s="1" t="s">
        <v>21</v>
      </c>
      <c r="E32" s="1" t="s">
        <v>36</v>
      </c>
      <c r="F32" s="3" t="s">
        <v>31</v>
      </c>
      <c r="G32" s="1" t="s">
        <v>2321</v>
      </c>
      <c r="H32" s="27" t="str">
        <f>_xlfn.XLOOKUP(B32,[2]CALCULATION!$B:$B,[2]CALCULATION!$H:$H,"")</f>
        <v>ZTE</v>
      </c>
      <c r="I32" s="23">
        <v>0</v>
      </c>
      <c r="J32" s="23">
        <v>1.9903947402213698E-2</v>
      </c>
      <c r="K32" s="23">
        <v>0</v>
      </c>
      <c r="L32" s="23">
        <v>0</v>
      </c>
      <c r="M32" s="23">
        <v>0</v>
      </c>
      <c r="N32" s="23">
        <v>16.667843781835614</v>
      </c>
      <c r="O32" s="23">
        <v>0</v>
      </c>
      <c r="P32" s="103" t="s">
        <v>6554</v>
      </c>
      <c r="Q32" s="36" t="s">
        <v>5796</v>
      </c>
      <c r="R32" s="36"/>
      <c r="S32" s="35" t="str" cm="1">
        <f t="array" ref="S32">IFERROR(_xlfn.IFS(
U32="MPR ISSUE","PDH",
U32="BSS Hardware Issue","BSS",
U32="Sites strategiques, MLL, Pylone, etc.","ENVTECH",
U32="AKTIVCO DEFAUT GE &amp; POWER Cabinet","AKTIVCO",
U32="AKTIVCO Coupure ENEO &amp; Baisse de tension","AKTIVCO GRID ONLY",
U32="Coupure ENEO &amp; Baisse de tension","IHS GRID ONLY",
U32="Defaut GE &amp; POWER Cabinet","IHS",
U32="Sharing","Partners",
U32="Sites strategiques &amp; DataCenter","SST &amp; DC",
U32="Exclu","Exclu",
U32="SAT","SAT",
U32="SPARE-ISSUE","SPARE-ISSUE",
U32="Fiber CAmtel","TRANS_FO_CAMTEL",
U32="Fiber AOF","Fiber AOF",
U32="Projet OCM (HUAWEI)","TRAVAUX-HUAWEI",
U32="Projet OCM (NOKIA)","TRAVAUX-NOKIA",
U32="ACCESS-ISSUE","ACCESS-ISSUE",
U32="Projet OCM (ZTE, NOKIA, autres projets)","TRAVAUX OCM",
U32="No root CAuse","No root cause",
U32="ODU HS","PDH",
U32="IP &amp; VLAN","PDH",
U32="Warehouse HUAWEI","SPARE-ISSUE",
U32="SPARE-HS","SPARE-ISSUE",
U32="Power Telco","BSS",U32="no impacts","no impacts"
),"")</f>
        <v/>
      </c>
      <c r="T32" s="35" t="str" cm="1">
        <f t="array" ref="T32">IFERROR(_xlfn.IFS(
U32="MPR ISSUE","TX ISSUE",
U32="BSS Hardware Issue","RAN ISSUE",
U32="Sites strategiques, MLL, Pylone, etc.","ENVTECH",
U32="AKTIVCO DEFAUT GE &amp; POWER Cabinet","POWER ISSUE",
U32="AKTIVCO Coupure ENEO &amp; Baisse de tension","POWER ISSUE",
U32="Coupure ENEO &amp; Baisse de tension","POWER ISSUE",
U32="Defaut GE &amp; POWER Cabinet","POWER ISSUE",
U32="Sharing","POWER ISSUE",
U32="Sites strategiques &amp; DataCenter","POWER ISSUE",
U32="Exclu","Exclu",
U32="SAT","TX ISSUE",
U32="SPARE-ISSUE","SPARE-ISSUE",
U32="Fiber CAmtel","TX ISSUE",
U32="Fiber AOF","TX ISSUE",
U32="Projet OCM (HUAWEI)","TRAVAUX-HUAWEI",
U32="Projet OCM (NOKIA)","TRAVAUX -NOKIA",
U32="ACCESS-ISSUE","ACCESS-ISSUE",
U32="Projet OCM (ZTE, NOKIA, autres projets)","TRAVAUX OCM",
U32="No root CAuse","No root cause",
U32="ODU HS","TX ISSUE",
U32="IP &amp; VLAN","TX ISSUE",
U32="Warehouse HUAWEI","SPARE-ISSUE",
U32="SPARE-HS","SPARE-ISSUE",
U32="Power Telco","RAN ISSUE",U32="no impacts","no impacts"
),"")</f>
        <v/>
      </c>
      <c r="U32" s="28"/>
      <c r="V32" s="35" t="str" cm="1">
        <f t="array" ref="V32">IFERROR(_xlfn.IFS(
U32="MPR ISSUE","ACTIVE",
U32="BSS Hardware Issue","ACTIVE",
U32="Sites strategiques, MLL, Pylone, etc.","PASSIVE",
U32="AKTIVCO DEFAUT GE &amp; POWER Cabinet","PASSIVE",
U32="AKTIVCO Coupure ENEO &amp; Baisse de tension","PASSIVE",
U32="Coupure ENEO &amp; Baisse de tension","PASSIVE",
U32="Defaut GE &amp; POWER Cabinet","PASSIVE",
U32="Sharing","PASSIVE",
U32="Sites strategiques &amp; DataCenter","PASSIVE",
U32="Exclu","Exclu",
U32="SAT","ACTIVE",
U32="SPARE-ISSUE","SPARE-ISSUE",
U32="Fiber CAmtel","ACTIVE",
U32="Fiber AOF","ACTIVE",
U32="Projet OCM (HUAWEI)","PLANNED WORKS",
U32="Projet OCM (NOKIA)","PLANNED WORKS",
U32="ACCESS-ISSUE","ACCESS-ISSUE",
U32="Projet OCM (ZTE, NOKIA, autres projets)","PLANNED WORKS",
U32="No root CAuse","No root cause",
U32="ODU HS","ACTIVE",
U32="IP &amp; VLAN","ACTIVE",
U32="Warehouse HUAWEI","SPARE-ISSUE",
U32="SPARE-HS","SPARE-ISSUE",
U32="Power Telco","ACTIVE", U32="no impacts","no impacts"
),"")</f>
        <v/>
      </c>
      <c r="W32" s="102"/>
      <c r="X32" s="102"/>
      <c r="Y32" s="102"/>
      <c r="Z32" s="102"/>
      <c r="AA32" s="102"/>
      <c r="AB32" s="104" t="s">
        <v>5423</v>
      </c>
      <c r="AC32" s="9"/>
      <c r="AD32" s="9"/>
      <c r="AE32" s="7" t="s">
        <v>5423</v>
      </c>
      <c r="AF32" s="6"/>
      <c r="AG32" s="7"/>
      <c r="AH32" s="3" t="s">
        <v>5423</v>
      </c>
      <c r="AI32" s="18" t="s">
        <v>5423</v>
      </c>
      <c r="AJ32" s="18" t="s">
        <v>5423</v>
      </c>
      <c r="AK32" s="18" t="s">
        <v>5423</v>
      </c>
      <c r="AL32" s="18" t="s">
        <v>5423</v>
      </c>
      <c r="AM32" s="18" t="s">
        <v>5423</v>
      </c>
      <c r="AN32" s="18" t="s">
        <v>5423</v>
      </c>
      <c r="AO32" s="18" t="s">
        <v>5423</v>
      </c>
      <c r="AP32" s="18" t="s">
        <v>5423</v>
      </c>
      <c r="AQ32" s="18" t="s">
        <v>5423</v>
      </c>
      <c r="AR32" s="18" t="s">
        <v>5423</v>
      </c>
      <c r="AS32" s="18" t="s">
        <v>5423</v>
      </c>
      <c r="AT32" s="18" t="s">
        <v>5423</v>
      </c>
      <c r="AU32" s="9" t="s">
        <v>5423</v>
      </c>
      <c r="AV32" s="14"/>
      <c r="AW32" s="14" t="s">
        <v>5423</v>
      </c>
      <c r="AX32" s="14" t="str">
        <f>_xlfn.XLOOKUP(B32,'[4]cell downs 18042026 17h'!$B:$B,'[4]cell downs 18042026 17h'!$B:$B,"")</f>
        <v/>
      </c>
      <c r="AY32" s="14" t="str">
        <f>_xlfn.XLOOKUP(B32,'[5]Cells Huawei 19042026 15h'!$B:$B,'[5]Cells Huawei 19042026 15h'!$B:$B,"")</f>
        <v/>
      </c>
      <c r="AZ32" s="105" t="str">
        <f>_xlfn.XLOOKUP(B32,'INCIDENT-04-23-2026'!E:E,'INCIDENT-04-23-2026'!F:F,"")</f>
        <v/>
      </c>
      <c r="BA32" s="105" t="str">
        <f>_xlfn.XLOOKUP(B32,'[6]Eneo 17H'!$C:$C,'[6]Eneo 17H'!$I:$I,"")</f>
        <v/>
      </c>
      <c r="BB32" s="105" t="str">
        <f>_xlfn.XLOOKUP(B32,[8]ALL!$B:$B,[8]ALL!$M:$M,"")</f>
        <v/>
      </c>
      <c r="BC32" s="105" t="str">
        <f>_xlfn.XLOOKUP(B32,'[6]Eneo 17H'!$C:$C,'[6]Eneo 17H'!$I:$I,"")</f>
        <v/>
      </c>
      <c r="BD32" s="105" t="str">
        <f>_xlfn.XLOOKUP(B32,'[7]Eneo 12H'!$C:$C,'[7]Eneo 12H'!$I:$I,"")</f>
        <v/>
      </c>
      <c r="BE32" s="105" t="s">
        <v>6904</v>
      </c>
    </row>
    <row r="33" spans="1:57" hidden="1" x14ac:dyDescent="0.3">
      <c r="A33" s="1" t="s">
        <v>2290</v>
      </c>
      <c r="B33" s="8" t="s">
        <v>2291</v>
      </c>
      <c r="C33" s="3" t="str">
        <f>_xlfn.XLOOKUP(B33,'[1]daily break down'!$D:$D,'[1]daily break down'!$E:$E,"")</f>
        <v>Douala</v>
      </c>
      <c r="D33" s="1" t="s">
        <v>11</v>
      </c>
      <c r="E33" s="1" t="s">
        <v>12</v>
      </c>
      <c r="F33" s="3" t="s">
        <v>31</v>
      </c>
      <c r="G33" s="1" t="s">
        <v>32</v>
      </c>
      <c r="H33" s="27" t="str">
        <f>_xlfn.XLOOKUP(B33,[2]CALCULATION!$B:$B,[2]CALCULATION!$H:$H,"")</f>
        <v>ZTE</v>
      </c>
      <c r="I33" s="23">
        <v>0</v>
      </c>
      <c r="J33" s="23">
        <v>0</v>
      </c>
      <c r="K33" s="23">
        <v>0</v>
      </c>
      <c r="L33" s="23">
        <v>0</v>
      </c>
      <c r="M33" s="23">
        <v>0</v>
      </c>
      <c r="N33" s="23">
        <v>16.420257224633534</v>
      </c>
      <c r="O33" s="23">
        <v>0</v>
      </c>
      <c r="P33" s="103" t="s">
        <v>6554</v>
      </c>
      <c r="Q33" s="36" t="s">
        <v>5796</v>
      </c>
      <c r="R33" s="36"/>
      <c r="S33" s="35" t="str" cm="1">
        <f t="array" ref="S33">IFERROR(_xlfn.IFS(
U33="MPR ISSUE","PDH",
U33="BSS Hardware Issue","BSS",
U33="Sites strategiques, MLL, Pylone, etc.","ENVTECH",
U33="AKTIVCO DEFAUT GE &amp; POWER Cabinet","AKTIVCO",
U33="AKTIVCO Coupure ENEO &amp; Baisse de tension","AKTIVCO GRID ONLY",
U33="Coupure ENEO &amp; Baisse de tension","IHS GRID ONLY",
U33="Defaut GE &amp; POWER Cabinet","IHS",
U33="Sharing","Partners",
U33="Sites strategiques &amp; DataCenter","SST &amp; DC",
U33="Exclu","Exclu",
U33="SAT","SAT",
U33="SPARE-ISSUE","SPARE-ISSUE",
U33="Fiber CAmtel","TRANS_FO_CAMTEL",
U33="Fiber AOF","Fiber AOF",
U33="Projet OCM (HUAWEI)","TRAVAUX-HUAWEI",
U33="Projet OCM (NOKIA)","TRAVAUX-NOKIA",
U33="ACCESS-ISSUE","ACCESS-ISSUE",
U33="Projet OCM (ZTE, NOKIA, autres projets)","TRAVAUX OCM",
U33="No root CAuse","No root cause",
U33="ODU HS","PDH",
U33="IP &amp; VLAN","PDH",
U33="Warehouse HUAWEI","SPARE-ISSUE",
U33="SPARE-HS","SPARE-ISSUE",
U33="Power Telco","BSS",U33="no impacts","no impacts"
),"")</f>
        <v/>
      </c>
      <c r="T33" s="35" t="str" cm="1">
        <f t="array" ref="T33">IFERROR(_xlfn.IFS(
U33="MPR ISSUE","TX ISSUE",
U33="BSS Hardware Issue","RAN ISSUE",
U33="Sites strategiques, MLL, Pylone, etc.","ENVTECH",
U33="AKTIVCO DEFAUT GE &amp; POWER Cabinet","POWER ISSUE",
U33="AKTIVCO Coupure ENEO &amp; Baisse de tension","POWER ISSUE",
U33="Coupure ENEO &amp; Baisse de tension","POWER ISSUE",
U33="Defaut GE &amp; POWER Cabinet","POWER ISSUE",
U33="Sharing","POWER ISSUE",
U33="Sites strategiques &amp; DataCenter","POWER ISSUE",
U33="Exclu","Exclu",
U33="SAT","TX ISSUE",
U33="SPARE-ISSUE","SPARE-ISSUE",
U33="Fiber CAmtel","TX ISSUE",
U33="Fiber AOF","TX ISSUE",
U33="Projet OCM (HUAWEI)","TRAVAUX-HUAWEI",
U33="Projet OCM (NOKIA)","TRAVAUX -NOKIA",
U33="ACCESS-ISSUE","ACCESS-ISSUE",
U33="Projet OCM (ZTE, NOKIA, autres projets)","TRAVAUX OCM",
U33="No root CAuse","No root cause",
U33="ODU HS","TX ISSUE",
U33="IP &amp; VLAN","TX ISSUE",
U33="Warehouse HUAWEI","SPARE-ISSUE",
U33="SPARE-HS","SPARE-ISSUE",
U33="Power Telco","RAN ISSUE",U33="no impacts","no impacts"
),"")</f>
        <v/>
      </c>
      <c r="U33" s="28"/>
      <c r="V33" s="35" t="str" cm="1">
        <f t="array" ref="V33">IFERROR(_xlfn.IFS(
U33="MPR ISSUE","ACTIVE",
U33="BSS Hardware Issue","ACTIVE",
U33="Sites strategiques, MLL, Pylone, etc.","PASSIVE",
U33="AKTIVCO DEFAUT GE &amp; POWER Cabinet","PASSIVE",
U33="AKTIVCO Coupure ENEO &amp; Baisse de tension","PASSIVE",
U33="Coupure ENEO &amp; Baisse de tension","PASSIVE",
U33="Defaut GE &amp; POWER Cabinet","PASSIVE",
U33="Sharing","PASSIVE",
U33="Sites strategiques &amp; DataCenter","PASSIVE",
U33="Exclu","Exclu",
U33="SAT","ACTIVE",
U33="SPARE-ISSUE","SPARE-ISSUE",
U33="Fiber CAmtel","ACTIVE",
U33="Fiber AOF","ACTIVE",
U33="Projet OCM (HUAWEI)","PLANNED WORKS",
U33="Projet OCM (NOKIA)","PLANNED WORKS",
U33="ACCESS-ISSUE","ACCESS-ISSUE",
U33="Projet OCM (ZTE, NOKIA, autres projets)","PLANNED WORKS",
U33="No root CAuse","No root cause",
U33="ODU HS","ACTIVE",
U33="IP &amp; VLAN","ACTIVE",
U33="Warehouse HUAWEI","SPARE-ISSUE",
U33="SPARE-HS","SPARE-ISSUE",
U33="Power Telco","ACTIVE", U33="no impacts","no impacts"
),"")</f>
        <v/>
      </c>
      <c r="W33" s="102"/>
      <c r="X33" s="102"/>
      <c r="Y33" s="102"/>
      <c r="Z33" s="102"/>
      <c r="AA33" s="102"/>
      <c r="AB33" s="104" t="s">
        <v>5423</v>
      </c>
      <c r="AC33" s="9"/>
      <c r="AD33" s="9"/>
      <c r="AE33" s="7" t="s">
        <v>5423</v>
      </c>
      <c r="AF33" s="6"/>
      <c r="AG33" s="7"/>
      <c r="AH33" s="3" t="s">
        <v>5423</v>
      </c>
      <c r="AI33" s="18" t="s">
        <v>5423</v>
      </c>
      <c r="AJ33" s="18" t="s">
        <v>5423</v>
      </c>
      <c r="AK33" s="18" t="s">
        <v>5423</v>
      </c>
      <c r="AL33" s="18" t="s">
        <v>5423</v>
      </c>
      <c r="AM33" s="18" t="s">
        <v>5423</v>
      </c>
      <c r="AN33" s="18" t="s">
        <v>5423</v>
      </c>
      <c r="AO33" s="18" t="s">
        <v>5423</v>
      </c>
      <c r="AP33" s="18" t="s">
        <v>5423</v>
      </c>
      <c r="AQ33" s="18" t="s">
        <v>5423</v>
      </c>
      <c r="AR33" s="18" t="s">
        <v>5423</v>
      </c>
      <c r="AS33" s="18" t="s">
        <v>5423</v>
      </c>
      <c r="AT33" s="18" t="s">
        <v>5423</v>
      </c>
      <c r="AU33" s="9" t="s">
        <v>5423</v>
      </c>
      <c r="AV33" s="14"/>
      <c r="AW33" s="14" t="s">
        <v>5423</v>
      </c>
      <c r="AX33" s="14" t="str">
        <f>_xlfn.XLOOKUP(B33,'[4]cell downs 18042026 17h'!$B:$B,'[4]cell downs 18042026 17h'!$B:$B,"")</f>
        <v/>
      </c>
      <c r="AY33" s="14" t="str">
        <f>_xlfn.XLOOKUP(B33,'[5]Cells Huawei 19042026 15h'!$B:$B,'[5]Cells Huawei 19042026 15h'!$B:$B,"")</f>
        <v/>
      </c>
      <c r="AZ33" s="105" t="str">
        <f>_xlfn.XLOOKUP(B33,'INCIDENT-04-23-2026'!E:E,'INCIDENT-04-23-2026'!F:F,"")</f>
        <v/>
      </c>
      <c r="BA33" s="105" t="str">
        <f>_xlfn.XLOOKUP(B33,'[6]Eneo 17H'!$C:$C,'[6]Eneo 17H'!$I:$I,"")</f>
        <v/>
      </c>
      <c r="BB33" s="105" t="str">
        <f>_xlfn.XLOOKUP(B33,[8]ALL!$B:$B,[8]ALL!$M:$M,"")</f>
        <v/>
      </c>
      <c r="BC33" s="105" t="str">
        <f>_xlfn.XLOOKUP(B33,'[6]Eneo 17H'!$C:$C,'[6]Eneo 17H'!$I:$I,"")</f>
        <v/>
      </c>
      <c r="BD33" s="105" t="str">
        <f>_xlfn.XLOOKUP(B33,'[7]Eneo 12H'!$C:$C,'[7]Eneo 12H'!$I:$I,"")</f>
        <v/>
      </c>
      <c r="BE33" s="105" t="s">
        <v>5423</v>
      </c>
    </row>
    <row r="34" spans="1:57" hidden="1" x14ac:dyDescent="0.3">
      <c r="A34" s="1" t="s">
        <v>2496</v>
      </c>
      <c r="B34" s="8" t="s">
        <v>2497</v>
      </c>
      <c r="C34" s="3" t="str">
        <f>_xlfn.XLOOKUP(B34,'[1]daily break down'!$D:$D,'[1]daily break down'!$E:$E,"")</f>
        <v>Douala</v>
      </c>
      <c r="D34" s="1" t="s">
        <v>21</v>
      </c>
      <c r="E34" s="1" t="s">
        <v>30</v>
      </c>
      <c r="F34" s="3" t="s">
        <v>31</v>
      </c>
      <c r="G34" s="1" t="s">
        <v>32</v>
      </c>
      <c r="H34" s="27" t="str">
        <f>_xlfn.XLOOKUP(B34,[2]CALCULATION!$B:$B,[2]CALCULATION!$H:$H,"")</f>
        <v>ZTE</v>
      </c>
      <c r="I34" s="23">
        <v>0</v>
      </c>
      <c r="J34" s="23">
        <v>0</v>
      </c>
      <c r="K34" s="23">
        <v>0</v>
      </c>
      <c r="L34" s="23">
        <v>45.003984356496098</v>
      </c>
      <c r="M34" s="23">
        <v>0</v>
      </c>
      <c r="N34" s="23">
        <v>15.895691901162273</v>
      </c>
      <c r="O34" s="23">
        <v>13.868556899607057</v>
      </c>
      <c r="P34" s="103" t="s">
        <v>6553</v>
      </c>
      <c r="Q34" s="36" t="s">
        <v>5796</v>
      </c>
      <c r="R34" s="36"/>
      <c r="S34" s="35" t="str" cm="1">
        <f t="array" ref="S34">IFERROR(_xlfn.IFS(
U34="MPR ISSUE","PDH",
U34="BSS Hardware Issue","BSS",
U34="Sites strategiques, MLL, Pylone, etc.","ENVTECH",
U34="AKTIVCO DEFAUT GE &amp; POWER Cabinet","AKTIVCO",
U34="AKTIVCO Coupure ENEO &amp; Baisse de tension","AKTIVCO GRID ONLY",
U34="Coupure ENEO &amp; Baisse de tension","IHS GRID ONLY",
U34="Defaut GE &amp; POWER Cabinet","IHS",
U34="Sharing","Partners",
U34="Sites strategiques &amp; DataCenter","SST &amp; DC",
U34="Exclu","Exclu",
U34="SAT","SAT",
U34="SPARE-ISSUE","SPARE-ISSUE",
U34="Fiber CAmtel","TRANS_FO_CAMTEL",
U34="Fiber AOF","Fiber AOF",
U34="Projet OCM (HUAWEI)","TRAVAUX-HUAWEI",
U34="Projet OCM (NOKIA)","TRAVAUX-NOKIA",
U34="ACCESS-ISSUE","ACCESS-ISSUE",
U34="Projet OCM (ZTE, NOKIA, autres projets)","TRAVAUX OCM",
U34="No root CAuse","No root cause",
U34="ODU HS","PDH",
U34="IP &amp; VLAN","PDH",
U34="Warehouse HUAWEI","SPARE-ISSUE",
U34="SPARE-HS","SPARE-ISSUE",
U34="Power Telco","BSS",U34="no impacts","no impacts"
),"")</f>
        <v/>
      </c>
      <c r="T34" s="35" t="str" cm="1">
        <f t="array" ref="T34">IFERROR(_xlfn.IFS(
U34="MPR ISSUE","TX ISSUE",
U34="BSS Hardware Issue","RAN ISSUE",
U34="Sites strategiques, MLL, Pylone, etc.","ENVTECH",
U34="AKTIVCO DEFAUT GE &amp; POWER Cabinet","POWER ISSUE",
U34="AKTIVCO Coupure ENEO &amp; Baisse de tension","POWER ISSUE",
U34="Coupure ENEO &amp; Baisse de tension","POWER ISSUE",
U34="Defaut GE &amp; POWER Cabinet","POWER ISSUE",
U34="Sharing","POWER ISSUE",
U34="Sites strategiques &amp; DataCenter","POWER ISSUE",
U34="Exclu","Exclu",
U34="SAT","TX ISSUE",
U34="SPARE-ISSUE","SPARE-ISSUE",
U34="Fiber CAmtel","TX ISSUE",
U34="Fiber AOF","TX ISSUE",
U34="Projet OCM (HUAWEI)","TRAVAUX-HUAWEI",
U34="Projet OCM (NOKIA)","TRAVAUX -NOKIA",
U34="ACCESS-ISSUE","ACCESS-ISSUE",
U34="Projet OCM (ZTE, NOKIA, autres projets)","TRAVAUX OCM",
U34="No root CAuse","No root cause",
U34="ODU HS","TX ISSUE",
U34="IP &amp; VLAN","TX ISSUE",
U34="Warehouse HUAWEI","SPARE-ISSUE",
U34="SPARE-HS","SPARE-ISSUE",
U34="Power Telco","RAN ISSUE",U34="no impacts","no impacts"
),"")</f>
        <v/>
      </c>
      <c r="U34" s="28"/>
      <c r="V34" s="35" t="str" cm="1">
        <f t="array" ref="V34">IFERROR(_xlfn.IFS(
U34="MPR ISSUE","ACTIVE",
U34="BSS Hardware Issue","ACTIVE",
U34="Sites strategiques, MLL, Pylone, etc.","PASSIVE",
U34="AKTIVCO DEFAUT GE &amp; POWER Cabinet","PASSIVE",
U34="AKTIVCO Coupure ENEO &amp; Baisse de tension","PASSIVE",
U34="Coupure ENEO &amp; Baisse de tension","PASSIVE",
U34="Defaut GE &amp; POWER Cabinet","PASSIVE",
U34="Sharing","PASSIVE",
U34="Sites strategiques &amp; DataCenter","PASSIVE",
U34="Exclu","Exclu",
U34="SAT","ACTIVE",
U34="SPARE-ISSUE","SPARE-ISSUE",
U34="Fiber CAmtel","ACTIVE",
U34="Fiber AOF","ACTIVE",
U34="Projet OCM (HUAWEI)","PLANNED WORKS",
U34="Projet OCM (NOKIA)","PLANNED WORKS",
U34="ACCESS-ISSUE","ACCESS-ISSUE",
U34="Projet OCM (ZTE, NOKIA, autres projets)","PLANNED WORKS",
U34="No root CAuse","No root cause",
U34="ODU HS","ACTIVE",
U34="IP &amp; VLAN","ACTIVE",
U34="Warehouse HUAWEI","SPARE-ISSUE",
U34="SPARE-HS","SPARE-ISSUE",
U34="Power Telco","ACTIVE", U34="no impacts","no impacts"
),"")</f>
        <v/>
      </c>
      <c r="W34" s="104" t="s">
        <v>6715</v>
      </c>
      <c r="X34" s="104" t="s">
        <v>6716</v>
      </c>
      <c r="Y34" s="104"/>
      <c r="Z34" s="104" t="str">
        <f>_xlfn.XLOOKUP(B29,[9]ALL!$B:$B,[9]ALL!$P:$P,"")</f>
        <v>CAMUSAT</v>
      </c>
      <c r="AA34" s="104" t="s">
        <v>6688</v>
      </c>
      <c r="AB34" s="104" t="s">
        <v>7385</v>
      </c>
      <c r="AC34" s="9"/>
      <c r="AD34" s="9"/>
      <c r="AE34" s="7" t="s">
        <v>6779</v>
      </c>
      <c r="AF34" s="6"/>
      <c r="AG34" s="7"/>
      <c r="AH34" s="3" t="s">
        <v>5423</v>
      </c>
      <c r="AI34" s="18" t="s">
        <v>5423</v>
      </c>
      <c r="AJ34" s="18" t="s">
        <v>5423</v>
      </c>
      <c r="AK34" s="18" t="s">
        <v>5423</v>
      </c>
      <c r="AL34" s="18" t="s">
        <v>5423</v>
      </c>
      <c r="AM34" s="18" t="s">
        <v>5423</v>
      </c>
      <c r="AN34" s="18" t="s">
        <v>5423</v>
      </c>
      <c r="AO34" s="18" t="s">
        <v>5423</v>
      </c>
      <c r="AP34" s="18" t="s">
        <v>5423</v>
      </c>
      <c r="AQ34" s="18" t="s">
        <v>5423</v>
      </c>
      <c r="AR34" s="18" t="s">
        <v>5839</v>
      </c>
      <c r="AS34" s="18" t="s">
        <v>5840</v>
      </c>
      <c r="AT34" s="18" t="s">
        <v>5841</v>
      </c>
      <c r="AU34" s="9" t="s">
        <v>5423</v>
      </c>
      <c r="AV34" s="14"/>
      <c r="AW34" s="14" t="s">
        <v>5423</v>
      </c>
      <c r="AX34" s="14" t="str">
        <f>_xlfn.XLOOKUP(B34,'[4]cell downs 18042026 17h'!$B:$B,'[4]cell downs 18042026 17h'!$B:$B,"")</f>
        <v/>
      </c>
      <c r="AY34" s="14" t="str">
        <f>_xlfn.XLOOKUP(B34,'[5]Cells Huawei 19042026 15h'!$B:$B,'[5]Cells Huawei 19042026 15h'!$B:$B,"")</f>
        <v/>
      </c>
      <c r="AZ34" s="105" t="str">
        <f>_xlfn.XLOOKUP(B34,'INCIDENT-04-23-2026'!E:E,'INCIDENT-04-23-2026'!F:F,"")</f>
        <v/>
      </c>
      <c r="BA34" s="105" t="str">
        <f>_xlfn.XLOOKUP(B34,'[6]Eneo 17H'!$C:$C,'[6]Eneo 17H'!$I:$I,"")</f>
        <v/>
      </c>
      <c r="BB34" s="105" t="str">
        <f>_xlfn.XLOOKUP(B34,[8]ALL!$B:$B,[8]ALL!$M:$M,"")</f>
        <v>23.04.26: Grid outage, Grid only site / Grid return awaited - Escalade L3</v>
      </c>
      <c r="BC34" s="105" t="str">
        <f>_xlfn.XLOOKUP(B34,'[6]Eneo 17H'!$C:$C,'[6]Eneo 17H'!$I:$I,"")</f>
        <v/>
      </c>
      <c r="BD34" s="105" t="str">
        <f>_xlfn.XLOOKUP(B34,'[7]Eneo 12H'!$C:$C,'[7]Eneo 12H'!$I:$I,"")</f>
        <v/>
      </c>
      <c r="BE34" s="11" t="s">
        <v>6905</v>
      </c>
    </row>
    <row r="35" spans="1:57" hidden="1" x14ac:dyDescent="0.3">
      <c r="A35" s="1" t="s">
        <v>2187</v>
      </c>
      <c r="B35" s="8" t="s">
        <v>2188</v>
      </c>
      <c r="C35" s="3" t="str">
        <f>_xlfn.XLOOKUP(B35,'[1]daily break down'!$D:$D,'[1]daily break down'!$E:$E,"")</f>
        <v>Yaounde</v>
      </c>
      <c r="D35" s="1" t="s">
        <v>21</v>
      </c>
      <c r="E35" s="1" t="s">
        <v>30</v>
      </c>
      <c r="F35" s="3" t="s">
        <v>37</v>
      </c>
      <c r="G35" s="1" t="s">
        <v>38</v>
      </c>
      <c r="H35" s="27" t="str">
        <f>_xlfn.XLOOKUP(B35,[2]CALCULATION!$B:$B,[2]CALCULATION!$H:$H,"")</f>
        <v>ZTE</v>
      </c>
      <c r="I35" s="23">
        <v>0</v>
      </c>
      <c r="J35" s="23">
        <v>0</v>
      </c>
      <c r="K35" s="23">
        <v>0</v>
      </c>
      <c r="L35" s="23">
        <v>4.1508826223557724</v>
      </c>
      <c r="M35" s="23">
        <v>33.897492530669204</v>
      </c>
      <c r="N35" s="23">
        <v>15.384288865489266</v>
      </c>
      <c r="O35" s="23">
        <v>13.868556899607057</v>
      </c>
      <c r="P35" s="103" t="s">
        <v>6553</v>
      </c>
      <c r="Q35" s="36" t="s">
        <v>5796</v>
      </c>
      <c r="R35" s="36"/>
      <c r="S35" s="35" t="str" cm="1">
        <f t="array" ref="S35">IFERROR(_xlfn.IFS(
U35="MPR ISSUE","PDH",
U35="BSS Hardware Issue","BSS",
U35="Sites strategiques, MLL, Pylone, etc.","ENVTECH",
U35="AKTIVCO DEFAUT GE &amp; POWER Cabinet","AKTIVCO",
U35="AKTIVCO Coupure ENEO &amp; Baisse de tension","AKTIVCO GRID ONLY",
U35="Coupure ENEO &amp; Baisse de tension","IHS GRID ONLY",
U35="Defaut GE &amp; POWER Cabinet","IHS",
U35="Sharing","Partners",
U35="Sites strategiques &amp; DataCenter","SST &amp; DC",
U35="Exclu","Exclu",
U35="SAT","SAT",
U35="SPARE-ISSUE","SPARE-ISSUE",
U35="Fiber CAmtel","TRANS_FO_CAMTEL",
U35="Fiber AOF","Fiber AOF",
U35="Projet OCM (HUAWEI)","TRAVAUX-HUAWEI",
U35="Projet OCM (NOKIA)","TRAVAUX-NOKIA",
U35="ACCESS-ISSUE","ACCESS-ISSUE",
U35="Projet OCM (ZTE, NOKIA, autres projets)","TRAVAUX OCM",
U35="No root CAuse","No root cause",
U35="ODU HS","PDH",
U35="IP &amp; VLAN","PDH",
U35="Warehouse HUAWEI","SPARE-ISSUE",
U35="SPARE-HS","SPARE-ISSUE",
U35="Power Telco","BSS",U35="no impacts","no impacts"
),"")</f>
        <v/>
      </c>
      <c r="T35" s="35" t="str" cm="1">
        <f t="array" ref="T35">IFERROR(_xlfn.IFS(
U35="MPR ISSUE","TX ISSUE",
U35="BSS Hardware Issue","RAN ISSUE",
U35="Sites strategiques, MLL, Pylone, etc.","ENVTECH",
U35="AKTIVCO DEFAUT GE &amp; POWER Cabinet","POWER ISSUE",
U35="AKTIVCO Coupure ENEO &amp; Baisse de tension","POWER ISSUE",
U35="Coupure ENEO &amp; Baisse de tension","POWER ISSUE",
U35="Defaut GE &amp; POWER Cabinet","POWER ISSUE",
U35="Sharing","POWER ISSUE",
U35="Sites strategiques &amp; DataCenter","POWER ISSUE",
U35="Exclu","Exclu",
U35="SAT","TX ISSUE",
U35="SPARE-ISSUE","SPARE-ISSUE",
U35="Fiber CAmtel","TX ISSUE",
U35="Fiber AOF","TX ISSUE",
U35="Projet OCM (HUAWEI)","TRAVAUX-HUAWEI",
U35="Projet OCM (NOKIA)","TRAVAUX -NOKIA",
U35="ACCESS-ISSUE","ACCESS-ISSUE",
U35="Projet OCM (ZTE, NOKIA, autres projets)","TRAVAUX OCM",
U35="No root CAuse","No root cause",
U35="ODU HS","TX ISSUE",
U35="IP &amp; VLAN","TX ISSUE",
U35="Warehouse HUAWEI","SPARE-ISSUE",
U35="SPARE-HS","SPARE-ISSUE",
U35="Power Telco","RAN ISSUE",U35="no impacts","no impacts"
),"")</f>
        <v/>
      </c>
      <c r="U35" s="28"/>
      <c r="V35" s="35" t="str" cm="1">
        <f t="array" ref="V35">IFERROR(_xlfn.IFS(
U35="MPR ISSUE","ACTIVE",
U35="BSS Hardware Issue","ACTIVE",
U35="Sites strategiques, MLL, Pylone, etc.","PASSIVE",
U35="AKTIVCO DEFAUT GE &amp; POWER Cabinet","PASSIVE",
U35="AKTIVCO Coupure ENEO &amp; Baisse de tension","PASSIVE",
U35="Coupure ENEO &amp; Baisse de tension","PASSIVE",
U35="Defaut GE &amp; POWER Cabinet","PASSIVE",
U35="Sharing","PASSIVE",
U35="Sites strategiques &amp; DataCenter","PASSIVE",
U35="Exclu","Exclu",
U35="SAT","ACTIVE",
U35="SPARE-ISSUE","SPARE-ISSUE",
U35="Fiber CAmtel","ACTIVE",
U35="Fiber AOF","ACTIVE",
U35="Projet OCM (HUAWEI)","PLANNED WORKS",
U35="Projet OCM (NOKIA)","PLANNED WORKS",
U35="ACCESS-ISSUE","ACCESS-ISSUE",
U35="Projet OCM (ZTE, NOKIA, autres projets)","PLANNED WORKS",
U35="No root CAuse","No root cause",
U35="ODU HS","ACTIVE",
U35="IP &amp; VLAN","ACTIVE",
U35="Warehouse HUAWEI","SPARE-ISSUE",
U35="SPARE-HS","SPARE-ISSUE",
U35="Power Telco","ACTIVE", U35="no impacts","no impacts"
),"")</f>
        <v/>
      </c>
      <c r="W35" s="104" t="s">
        <v>6712</v>
      </c>
      <c r="X35" s="104" t="s">
        <v>6687</v>
      </c>
      <c r="Y35" s="104"/>
      <c r="Z35" s="104" t="s">
        <v>21</v>
      </c>
      <c r="AA35" s="104" t="s">
        <v>6688</v>
      </c>
      <c r="AB35" s="104" t="s">
        <v>7385</v>
      </c>
      <c r="AC35" s="9"/>
      <c r="AD35" s="9"/>
      <c r="AE35" s="7" t="s">
        <v>6779</v>
      </c>
      <c r="AF35" s="6"/>
      <c r="AG35" s="7"/>
      <c r="AH35" s="3" t="s">
        <v>5423</v>
      </c>
      <c r="AI35" s="18" t="s">
        <v>5423</v>
      </c>
      <c r="AJ35" s="18" t="s">
        <v>5423</v>
      </c>
      <c r="AK35" s="18" t="s">
        <v>5423</v>
      </c>
      <c r="AL35" s="18" t="s">
        <v>5423</v>
      </c>
      <c r="AM35" s="18" t="s">
        <v>5423</v>
      </c>
      <c r="AN35" s="18" t="s">
        <v>5423</v>
      </c>
      <c r="AO35" s="18" t="s">
        <v>5423</v>
      </c>
      <c r="AP35" s="18" t="s">
        <v>5423</v>
      </c>
      <c r="AQ35" s="18" t="s">
        <v>5423</v>
      </c>
      <c r="AR35" s="18" t="s">
        <v>5839</v>
      </c>
      <c r="AS35" s="18" t="s">
        <v>5840</v>
      </c>
      <c r="AT35" s="18" t="s">
        <v>5841</v>
      </c>
      <c r="AU35" s="9" t="s">
        <v>5423</v>
      </c>
      <c r="AV35" s="14"/>
      <c r="AW35" s="14" t="s">
        <v>5423</v>
      </c>
      <c r="AX35" s="14" t="str">
        <f>_xlfn.XLOOKUP(B35,'[4]cell downs 18042026 17h'!$B:$B,'[4]cell downs 18042026 17h'!$B:$B,"")</f>
        <v/>
      </c>
      <c r="AY35" s="14" t="str">
        <f>_xlfn.XLOOKUP(B35,'[5]Cells Huawei 19042026 15h'!$B:$B,'[5]Cells Huawei 19042026 15h'!$B:$B,"")</f>
        <v/>
      </c>
      <c r="AZ35" s="105" t="str">
        <f>_xlfn.XLOOKUP(B35,'INCIDENT-04-23-2026'!E:E,'INCIDENT-04-23-2026'!F:F,"")</f>
        <v/>
      </c>
      <c r="BA35" s="105" t="str">
        <f>_xlfn.XLOOKUP(B35,'[6]Eneo 17H'!$C:$C,'[6]Eneo 17H'!$I:$I,"")</f>
        <v>23.04.26: Grid outage, Grid only site / Grid return awaited - Escalade L3</v>
      </c>
      <c r="BB35" s="105" t="str">
        <f>_xlfn.XLOOKUP(B35,[8]ALL!$B:$B,[8]ALL!$M:$M,"")</f>
        <v>23.04.26: Grid outage, Grid only site / Grid return awaited - Escalade L3</v>
      </c>
      <c r="BC35" s="105" t="str">
        <f>_xlfn.XLOOKUP(B35,'[6]Eneo 17H'!$C:$C,'[6]Eneo 17H'!$I:$I,"")</f>
        <v>23.04.26: Grid outage, Grid only site / Grid return awaited - Escalade L3</v>
      </c>
      <c r="BD35" s="105" t="str">
        <f>_xlfn.XLOOKUP(B35,'[7]Eneo 12H'!$C:$C,'[7]Eneo 12H'!$I:$I,"")</f>
        <v>23.04.26: Grid outage, Grid only site / Grid return awaited - Escalade L3</v>
      </c>
      <c r="BE35" s="11" t="s">
        <v>6906</v>
      </c>
    </row>
    <row r="36" spans="1:57" hidden="1" x14ac:dyDescent="0.3">
      <c r="A36" s="1" t="s">
        <v>1609</v>
      </c>
      <c r="B36" s="1" t="s">
        <v>1610</v>
      </c>
      <c r="C36" s="3" t="str">
        <f>_xlfn.XLOOKUP(B36,'[1]daily break down'!$D:$D,'[1]daily break down'!$E:$E,"")</f>
        <v>Douala</v>
      </c>
      <c r="D36" s="1" t="s">
        <v>11</v>
      </c>
      <c r="E36" s="1" t="s">
        <v>145</v>
      </c>
      <c r="F36" s="3" t="s">
        <v>31</v>
      </c>
      <c r="G36" s="1" t="s">
        <v>32</v>
      </c>
      <c r="H36" s="27" t="str">
        <f>_xlfn.XLOOKUP(B36,[2]CALCULATION!$B:$B,[2]CALCULATION!$H:$H,"")</f>
        <v>ZTE</v>
      </c>
      <c r="I36" s="23">
        <v>0</v>
      </c>
      <c r="J36" s="23">
        <v>0</v>
      </c>
      <c r="K36" s="23">
        <v>0</v>
      </c>
      <c r="L36" s="23">
        <v>0</v>
      </c>
      <c r="M36" s="23">
        <v>0</v>
      </c>
      <c r="N36" s="23">
        <v>14.670600371540351</v>
      </c>
      <c r="O36" s="23">
        <v>16.568841262095752</v>
      </c>
      <c r="P36" s="103" t="s">
        <v>6553</v>
      </c>
      <c r="Q36" s="36" t="s">
        <v>5796</v>
      </c>
      <c r="R36" s="36"/>
      <c r="S36" s="35" t="str" cm="1">
        <f t="array" ref="S36">IFERROR(_xlfn.IFS(
U36="MPR ISSUE","PDH",
U36="BSS Hardware Issue","BSS",
U36="Sites strategiques, MLL, Pylone, etc.","ENVTECH",
U36="AKTIVCO DEFAUT GE &amp; POWER Cabinet","AKTIVCO",
U36="AKTIVCO Coupure ENEO &amp; Baisse de tension","AKTIVCO GRID ONLY",
U36="Coupure ENEO &amp; Baisse de tension","IHS GRID ONLY",
U36="Defaut GE &amp; POWER Cabinet","IHS",
U36="Sharing","Partners",
U36="Sites strategiques &amp; DataCenter","SST &amp; DC",
U36="Exclu","Exclu",
U36="SAT","SAT",
U36="SPARE-ISSUE","SPARE-ISSUE",
U36="Fiber CAmtel","TRANS_FO_CAMTEL",
U36="Fiber AOF","Fiber AOF",
U36="Projet OCM (HUAWEI)","TRAVAUX-HUAWEI",
U36="Projet OCM (NOKIA)","TRAVAUX-NOKIA",
U36="ACCESS-ISSUE","ACCESS-ISSUE",
U36="Projet OCM (ZTE, NOKIA, autres projets)","TRAVAUX OCM",
U36="No root CAuse","No root cause",
U36="ODU HS","PDH",
U36="IP &amp; VLAN","PDH",
U36="Warehouse HUAWEI","SPARE-ISSUE",
U36="SPARE-HS","SPARE-ISSUE",
U36="Power Telco","BSS",U36="no impacts","no impacts"
),"")</f>
        <v/>
      </c>
      <c r="T36" s="35" t="str" cm="1">
        <f t="array" ref="T36">IFERROR(_xlfn.IFS(
U36="MPR ISSUE","TX ISSUE",
U36="BSS Hardware Issue","RAN ISSUE",
U36="Sites strategiques, MLL, Pylone, etc.","ENVTECH",
U36="AKTIVCO DEFAUT GE &amp; POWER Cabinet","POWER ISSUE",
U36="AKTIVCO Coupure ENEO &amp; Baisse de tension","POWER ISSUE",
U36="Coupure ENEO &amp; Baisse de tension","POWER ISSUE",
U36="Defaut GE &amp; POWER Cabinet","POWER ISSUE",
U36="Sharing","POWER ISSUE",
U36="Sites strategiques &amp; DataCenter","POWER ISSUE",
U36="Exclu","Exclu",
U36="SAT","TX ISSUE",
U36="SPARE-ISSUE","SPARE-ISSUE",
U36="Fiber CAmtel","TX ISSUE",
U36="Fiber AOF","TX ISSUE",
U36="Projet OCM (HUAWEI)","TRAVAUX-HUAWEI",
U36="Projet OCM (NOKIA)","TRAVAUX -NOKIA",
U36="ACCESS-ISSUE","ACCESS-ISSUE",
U36="Projet OCM (ZTE, NOKIA, autres projets)","TRAVAUX OCM",
U36="No root CAuse","No root cause",
U36="ODU HS","TX ISSUE",
U36="IP &amp; VLAN","TX ISSUE",
U36="Warehouse HUAWEI","SPARE-ISSUE",
U36="SPARE-HS","SPARE-ISSUE",
U36="Power Telco","RAN ISSUE",U36="no impacts","no impacts"
),"")</f>
        <v/>
      </c>
      <c r="U36" s="28"/>
      <c r="V36" s="35" t="str" cm="1">
        <f t="array" ref="V36">IFERROR(_xlfn.IFS(
U36="MPR ISSUE","ACTIVE",
U36="BSS Hardware Issue","ACTIVE",
U36="Sites strategiques, MLL, Pylone, etc.","PASSIVE",
U36="AKTIVCO DEFAUT GE &amp; POWER Cabinet","PASSIVE",
U36="AKTIVCO Coupure ENEO &amp; Baisse de tension","PASSIVE",
U36="Coupure ENEO &amp; Baisse de tension","PASSIVE",
U36="Defaut GE &amp; POWER Cabinet","PASSIVE",
U36="Sharing","PASSIVE",
U36="Sites strategiques &amp; DataCenter","PASSIVE",
U36="Exclu","Exclu",
U36="SAT","ACTIVE",
U36="SPARE-ISSUE","SPARE-ISSUE",
U36="Fiber CAmtel","ACTIVE",
U36="Fiber AOF","ACTIVE",
U36="Projet OCM (HUAWEI)","PLANNED WORKS",
U36="Projet OCM (NOKIA)","PLANNED WORKS",
U36="ACCESS-ISSUE","ACCESS-ISSUE",
U36="Projet OCM (ZTE, NOKIA, autres projets)","PLANNED WORKS",
U36="No root CAuse","No root cause",
U36="ODU HS","ACTIVE",
U36="IP &amp; VLAN","ACTIVE",
U36="Warehouse HUAWEI","SPARE-ISSUE",
U36="SPARE-HS","SPARE-ISSUE",
U36="Power Telco","ACTIVE", U36="no impacts","no impacts"
),"")</f>
        <v/>
      </c>
      <c r="W36" s="104" t="s">
        <v>6696</v>
      </c>
      <c r="X36" s="104" t="s">
        <v>6687</v>
      </c>
      <c r="Y36" s="104"/>
      <c r="Z36" s="104" t="s">
        <v>11</v>
      </c>
      <c r="AA36" s="104" t="s">
        <v>6688</v>
      </c>
      <c r="AB36" s="104" t="s">
        <v>6246</v>
      </c>
      <c r="AC36" s="9"/>
      <c r="AD36" s="9"/>
      <c r="AE36" s="7"/>
      <c r="AF36" s="6"/>
      <c r="AG36" s="7"/>
      <c r="AH36" s="3" t="s">
        <v>6246</v>
      </c>
      <c r="AI36" s="18" t="s">
        <v>5423</v>
      </c>
      <c r="AJ36" s="18" t="s">
        <v>5423</v>
      </c>
      <c r="AK36" s="18" t="s">
        <v>5423</v>
      </c>
      <c r="AL36" s="18" t="s">
        <v>5423</v>
      </c>
      <c r="AM36" s="18" t="s">
        <v>5423</v>
      </c>
      <c r="AN36" s="18" t="s">
        <v>5423</v>
      </c>
      <c r="AO36" s="18" t="s">
        <v>5423</v>
      </c>
      <c r="AP36" s="18" t="s">
        <v>5423</v>
      </c>
      <c r="AQ36" s="18" t="s">
        <v>5423</v>
      </c>
      <c r="AR36" s="18" t="s">
        <v>5423</v>
      </c>
      <c r="AS36" s="18" t="s">
        <v>5423</v>
      </c>
      <c r="AT36" s="18" t="s">
        <v>5423</v>
      </c>
      <c r="AU36" s="9" t="s">
        <v>5423</v>
      </c>
      <c r="AV36" s="14"/>
      <c r="AW36" s="14" t="s">
        <v>5423</v>
      </c>
      <c r="AX36" s="14" t="str">
        <f>_xlfn.XLOOKUP(B36,'[4]cell downs 18042026 17h'!$B:$B,'[4]cell downs 18042026 17h'!$B:$B,"")</f>
        <v/>
      </c>
      <c r="AY36" s="14" t="str">
        <f>_xlfn.XLOOKUP(B36,'[5]Cells Huawei 19042026 15h'!$B:$B,'[5]Cells Huawei 19042026 15h'!$B:$B,"")</f>
        <v/>
      </c>
      <c r="AZ36" s="105" t="str">
        <f>_xlfn.XLOOKUP(B36,'INCIDENT-04-23-2026'!E:E,'INCIDENT-04-23-2026'!F:F,"")</f>
        <v/>
      </c>
      <c r="BA36" s="105" t="str">
        <f>_xlfn.XLOOKUP(B36,'[6]Eneo 17H'!$C:$C,'[6]Eneo 17H'!$I:$I,"")</f>
        <v/>
      </c>
      <c r="BC36" s="105" t="str">
        <f>_xlfn.XLOOKUP(B36,'[6]Eneo 17H'!$C:$C,'[6]Eneo 17H'!$I:$I,"")</f>
        <v/>
      </c>
      <c r="BD36" s="105" t="str">
        <f>_xlfn.XLOOKUP(B36,'[7]Eneo 12H'!$C:$C,'[7]Eneo 12H'!$I:$I,"")</f>
        <v/>
      </c>
      <c r="BE36" s="11" t="s">
        <v>5423</v>
      </c>
    </row>
    <row r="37" spans="1:57" hidden="1" x14ac:dyDescent="0.3">
      <c r="A37" s="1" t="s">
        <v>865</v>
      </c>
      <c r="B37" s="1" t="s">
        <v>866</v>
      </c>
      <c r="C37" s="3" t="str">
        <f>_xlfn.XLOOKUP(B37,'[1]daily break down'!$D:$D,'[1]daily break down'!$E:$E,"")</f>
        <v>Yaounde</v>
      </c>
      <c r="D37" s="1" t="s">
        <v>21</v>
      </c>
      <c r="E37" s="1" t="s">
        <v>30</v>
      </c>
      <c r="F37" s="3" t="s">
        <v>37</v>
      </c>
      <c r="G37" s="1" t="s">
        <v>38</v>
      </c>
      <c r="H37" s="27" t="str">
        <f>_xlfn.XLOOKUP(B37,[2]CALCULATION!$B:$B,[2]CALCULATION!$H:$H,"")</f>
        <v>ZTE</v>
      </c>
      <c r="I37" s="23">
        <v>7.6641611948646391</v>
      </c>
      <c r="J37" s="23">
        <v>8.8077285814977468</v>
      </c>
      <c r="K37" s="23">
        <v>14.436390123076306</v>
      </c>
      <c r="L37" s="23">
        <v>5.1208611917256652</v>
      </c>
      <c r="M37" s="23">
        <v>4.6113486743542982</v>
      </c>
      <c r="N37" s="23">
        <v>14.58513467624339</v>
      </c>
      <c r="O37" s="23">
        <v>31.654053699280606</v>
      </c>
      <c r="P37" s="103" t="s">
        <v>6553</v>
      </c>
      <c r="Q37" s="36" t="s">
        <v>5796</v>
      </c>
      <c r="R37" s="107"/>
      <c r="S37" s="35" t="str" cm="1">
        <f t="array" ref="S37">IFERROR(_xlfn.IFS(
U37="MPR ISSUE","PDH",
U37="BSS Hardware Issue","BSS",
U37="Sites strategiques, MLL, Pylone, etc.","ENVTECH",
U37="AKTIVCO DEFAUT GE &amp; POWER Cabinet","AKTIVCO",
U37="AKTIVCO Coupure ENEO &amp; Baisse de tension","AKTIVCO GRID ONLY",
U37="Coupure ENEO &amp; Baisse de tension","IHS GRID ONLY",
U37="Defaut GE &amp; POWER Cabinet","IHS",
U37="Sharing","Partners",
U37="Sites strategiques &amp; DataCenter","SST &amp; DC",
U37="Exclu","Exclu",
U37="SAT","SAT",
U37="SPARE-ISSUE","SPARE-ISSUE",
U37="Fiber CAmtel","TRANS_FO_CAMTEL",
U37="Fiber AOF","Fiber AOF",
U37="Projet OCM (HUAWEI)","TRAVAUX-HUAWEI",
U37="Projet OCM (NOKIA)","TRAVAUX-NOKIA",
U37="ACCESS-ISSUE","ACCESS-ISSUE",
U37="Projet OCM (ZTE, NOKIA, autres projets)","TRAVAUX OCM",
U37="No root CAuse","No root cause",
U37="ODU HS","PDH",
U37="IP &amp; VLAN","PDH",
U37="Warehouse HUAWEI","SPARE-ISSUE",
U37="SPARE-HS","SPARE-ISSUE",
U37="Power Telco","BSS",U37="no impacts","no impacts"
),"")</f>
        <v/>
      </c>
      <c r="T37" s="35" t="str" cm="1">
        <f t="array" ref="T37">IFERROR(_xlfn.IFS(
U37="MPR ISSUE","TX ISSUE",
U37="BSS Hardware Issue","RAN ISSUE",
U37="Sites strategiques, MLL, Pylone, etc.","ENVTECH",
U37="AKTIVCO DEFAUT GE &amp; POWER Cabinet","POWER ISSUE",
U37="AKTIVCO Coupure ENEO &amp; Baisse de tension","POWER ISSUE",
U37="Coupure ENEO &amp; Baisse de tension","POWER ISSUE",
U37="Defaut GE &amp; POWER Cabinet","POWER ISSUE",
U37="Sharing","POWER ISSUE",
U37="Sites strategiques &amp; DataCenter","POWER ISSUE",
U37="Exclu","Exclu",
U37="SAT","TX ISSUE",
U37="SPARE-ISSUE","SPARE-ISSUE",
U37="Fiber CAmtel","TX ISSUE",
U37="Fiber AOF","TX ISSUE",
U37="Projet OCM (HUAWEI)","TRAVAUX-HUAWEI",
U37="Projet OCM (NOKIA)","TRAVAUX -NOKIA",
U37="ACCESS-ISSUE","ACCESS-ISSUE",
U37="Projet OCM (ZTE, NOKIA, autres projets)","TRAVAUX OCM",
U37="No root CAuse","No root cause",
U37="ODU HS","TX ISSUE",
U37="IP &amp; VLAN","TX ISSUE",
U37="Warehouse HUAWEI","SPARE-ISSUE",
U37="SPARE-HS","SPARE-ISSUE",
U37="Power Telco","RAN ISSUE",U37="no impacts","no impacts"
),"")</f>
        <v/>
      </c>
      <c r="U37" s="28"/>
      <c r="V37" s="35" t="str" cm="1">
        <f t="array" ref="V37">IFERROR(_xlfn.IFS(
U37="MPR ISSUE","ACTIVE",
U37="BSS Hardware Issue","ACTIVE",
U37="Sites strategiques, MLL, Pylone, etc.","PASSIVE",
U37="AKTIVCO DEFAUT GE &amp; POWER Cabinet","PASSIVE",
U37="AKTIVCO Coupure ENEO &amp; Baisse de tension","PASSIVE",
U37="Coupure ENEO &amp; Baisse de tension","PASSIVE",
U37="Defaut GE &amp; POWER Cabinet","PASSIVE",
U37="Sharing","PASSIVE",
U37="Sites strategiques &amp; DataCenter","PASSIVE",
U37="Exclu","Exclu",
U37="SAT","ACTIVE",
U37="SPARE-ISSUE","SPARE-ISSUE",
U37="Fiber CAmtel","ACTIVE",
U37="Fiber AOF","ACTIVE",
U37="Projet OCM (HUAWEI)","PLANNED WORKS",
U37="Projet OCM (NOKIA)","PLANNED WORKS",
U37="ACCESS-ISSUE","ACCESS-ISSUE",
U37="Projet OCM (ZTE, NOKIA, autres projets)","PLANNED WORKS",
U37="No root CAuse","No root cause",
U37="ODU HS","ACTIVE",
U37="IP &amp; VLAN","ACTIVE",
U37="Warehouse HUAWEI","SPARE-ISSUE",
U37="SPARE-HS","SPARE-ISSUE",
U37="Power Telco","ACTIVE", U37="no impacts","no impacts"
),"")</f>
        <v/>
      </c>
      <c r="W37" s="104" t="s">
        <v>6845</v>
      </c>
      <c r="X37" s="104" t="s">
        <v>6846</v>
      </c>
      <c r="Y37" s="104" t="str">
        <f>_xlfn.XLOOKUP(B32,[9]ALL!$B:$B,[9]ALL!$N:$N,"")</f>
        <v/>
      </c>
      <c r="Z37" s="104" t="s">
        <v>11</v>
      </c>
      <c r="AA37" s="104" t="s">
        <v>6688</v>
      </c>
      <c r="AB37" s="104" t="s">
        <v>7386</v>
      </c>
      <c r="AC37" s="9"/>
      <c r="AD37" s="9"/>
      <c r="AE37" s="7" t="s">
        <v>6780</v>
      </c>
      <c r="AF37" s="6"/>
      <c r="AG37" s="7"/>
      <c r="AH37" s="3" t="s">
        <v>5423</v>
      </c>
      <c r="AI37" s="18" t="s">
        <v>5423</v>
      </c>
      <c r="AJ37" s="18" t="s">
        <v>5423</v>
      </c>
      <c r="AK37" s="18" t="s">
        <v>5423</v>
      </c>
      <c r="AL37" s="18" t="s">
        <v>5423</v>
      </c>
      <c r="AM37" s="18" t="s">
        <v>5423</v>
      </c>
      <c r="AN37" s="18" t="s">
        <v>5423</v>
      </c>
      <c r="AO37" s="18" t="s">
        <v>5423</v>
      </c>
      <c r="AP37" s="18" t="s">
        <v>5423</v>
      </c>
      <c r="AQ37" s="18" t="s">
        <v>5423</v>
      </c>
      <c r="AR37" s="18" t="s">
        <v>5423</v>
      </c>
      <c r="AS37" s="18" t="s">
        <v>5423</v>
      </c>
      <c r="AT37" s="18" t="s">
        <v>5423</v>
      </c>
      <c r="AU37" s="9" t="s">
        <v>6020</v>
      </c>
      <c r="AV37" s="14"/>
      <c r="AW37" s="14" t="s">
        <v>866</v>
      </c>
      <c r="AX37" s="14" t="str">
        <f>_xlfn.XLOOKUP(B37,'[4]cell downs 18042026 17h'!$B:$B,'[4]cell downs 18042026 17h'!$B:$B,"")</f>
        <v/>
      </c>
      <c r="AY37" s="14" t="str">
        <f>_xlfn.XLOOKUP(B37,'[5]Cells Huawei 19042026 15h'!$B:$B,'[5]Cells Huawei 19042026 15h'!$B:$B,"")</f>
        <v/>
      </c>
      <c r="AZ37" s="105" t="str">
        <f>_xlfn.XLOOKUP(B37,'INCIDENT-04-23-2026'!E:E,'INCIDENT-04-23-2026'!F:F,"")</f>
        <v/>
      </c>
      <c r="BA37" s="105" t="str">
        <f>_xlfn.XLOOKUP(B37,'[6]Eneo 17H'!$C:$C,'[6]Eneo 17H'!$I:$I,"")</f>
        <v/>
      </c>
      <c r="BB37" s="105" t="str">
        <f>_xlfn.XLOOKUP(B37,[8]ALL!$B:$B,[8]ALL!$M:$M,"")</f>
        <v>23.04.26: Coupure ENEO et le démarreur du GE est HS / En attente retour ENEO - Escalade L3</v>
      </c>
      <c r="BC37" s="105" t="str">
        <f>_xlfn.XLOOKUP(B37,'[6]Eneo 17H'!$C:$C,'[6]Eneo 17H'!$I:$I,"")</f>
        <v/>
      </c>
      <c r="BD37" s="105" t="str">
        <f>_xlfn.XLOOKUP(B37,'[7]Eneo 12H'!$C:$C,'[7]Eneo 12H'!$I:$I,"")</f>
        <v/>
      </c>
      <c r="BE37" s="11" t="s">
        <v>6901</v>
      </c>
    </row>
    <row r="38" spans="1:57" hidden="1" x14ac:dyDescent="0.3">
      <c r="A38" s="1" t="s">
        <v>691</v>
      </c>
      <c r="B38" s="8" t="s">
        <v>692</v>
      </c>
      <c r="C38" s="3" t="str">
        <f>_xlfn.XLOOKUP(B38,'[1]daily break down'!$D:$D,'[1]daily break down'!$E:$E,"")</f>
        <v>Yaounde</v>
      </c>
      <c r="D38" s="1" t="s">
        <v>11</v>
      </c>
      <c r="E38" s="1" t="s">
        <v>12</v>
      </c>
      <c r="F38" s="3" t="s">
        <v>37</v>
      </c>
      <c r="G38" s="1" t="s">
        <v>38</v>
      </c>
      <c r="H38" s="27" t="str">
        <f>_xlfn.XLOOKUP(B38,[2]CALCULATION!$B:$B,[2]CALCULATION!$H:$H,"")</f>
        <v>ZTE</v>
      </c>
      <c r="I38" s="23">
        <v>2.9089191086455881</v>
      </c>
      <c r="J38" s="23">
        <v>0</v>
      </c>
      <c r="K38" s="23">
        <v>15.832805415015143</v>
      </c>
      <c r="L38" s="23">
        <v>0</v>
      </c>
      <c r="M38" s="23">
        <v>0</v>
      </c>
      <c r="N38" s="23">
        <v>14.353296493195565</v>
      </c>
      <c r="O38" s="23">
        <v>0.82594247687860445</v>
      </c>
      <c r="P38" s="103" t="s">
        <v>6554</v>
      </c>
      <c r="Q38" s="36" t="s">
        <v>5796</v>
      </c>
      <c r="R38" s="36"/>
      <c r="S38" s="35" t="str" cm="1">
        <f t="array" ref="S38">IFERROR(_xlfn.IFS(
U38="MPR ISSUE","PDH",
U38="BSS Hardware Issue","BSS",
U38="Sites strategiques, MLL, Pylone, etc.","ENVTECH",
U38="AKTIVCO DEFAUT GE &amp; POWER Cabinet","AKTIVCO",
U38="AKTIVCO Coupure ENEO &amp; Baisse de tension","AKTIVCO GRID ONLY",
U38="Coupure ENEO &amp; Baisse de tension","IHS GRID ONLY",
U38="Defaut GE &amp; POWER Cabinet","IHS",
U38="Sharing","Partners",
U38="Sites strategiques &amp; DataCenter","SST &amp; DC",
U38="Exclu","Exclu",
U38="SAT","SAT",
U38="SPARE-ISSUE","SPARE-ISSUE",
U38="Fiber CAmtel","TRANS_FO_CAMTEL",
U38="Fiber AOF","Fiber AOF",
U38="Projet OCM (HUAWEI)","TRAVAUX-HUAWEI",
U38="Projet OCM (NOKIA)","TRAVAUX-NOKIA",
U38="ACCESS-ISSUE","ACCESS-ISSUE",
U38="Projet OCM (ZTE, NOKIA, autres projets)","TRAVAUX OCM",
U38="No root CAuse","No root cause",
U38="ODU HS","PDH",
U38="IP &amp; VLAN","PDH",
U38="Warehouse HUAWEI","SPARE-ISSUE",
U38="SPARE-HS","SPARE-ISSUE",
U38="Power Telco","BSS",U38="no impacts","no impacts"
),"")</f>
        <v/>
      </c>
      <c r="T38" s="35" t="str" cm="1">
        <f t="array" ref="T38">IFERROR(_xlfn.IFS(
U38="MPR ISSUE","TX ISSUE",
U38="BSS Hardware Issue","RAN ISSUE",
U38="Sites strategiques, MLL, Pylone, etc.","ENVTECH",
U38="AKTIVCO DEFAUT GE &amp; POWER Cabinet","POWER ISSUE",
U38="AKTIVCO Coupure ENEO &amp; Baisse de tension","POWER ISSUE",
U38="Coupure ENEO &amp; Baisse de tension","POWER ISSUE",
U38="Defaut GE &amp; POWER Cabinet","POWER ISSUE",
U38="Sharing","POWER ISSUE",
U38="Sites strategiques &amp; DataCenter","POWER ISSUE",
U38="Exclu","Exclu",
U38="SAT","TX ISSUE",
U38="SPARE-ISSUE","SPARE-ISSUE",
U38="Fiber CAmtel","TX ISSUE",
U38="Fiber AOF","TX ISSUE",
U38="Projet OCM (HUAWEI)","TRAVAUX-HUAWEI",
U38="Projet OCM (NOKIA)","TRAVAUX -NOKIA",
U38="ACCESS-ISSUE","ACCESS-ISSUE",
U38="Projet OCM (ZTE, NOKIA, autres projets)","TRAVAUX OCM",
U38="No root CAuse","No root cause",
U38="ODU HS","TX ISSUE",
U38="IP &amp; VLAN","TX ISSUE",
U38="Warehouse HUAWEI","SPARE-ISSUE",
U38="SPARE-HS","SPARE-ISSUE",
U38="Power Telco","RAN ISSUE",U38="no impacts","no impacts"
),"")</f>
        <v/>
      </c>
      <c r="U38" s="28"/>
      <c r="V38" s="35" t="str" cm="1">
        <f t="array" ref="V38">IFERROR(_xlfn.IFS(
U38="MPR ISSUE","ACTIVE",
U38="BSS Hardware Issue","ACTIVE",
U38="Sites strategiques, MLL, Pylone, etc.","PASSIVE",
U38="AKTIVCO DEFAUT GE &amp; POWER Cabinet","PASSIVE",
U38="AKTIVCO Coupure ENEO &amp; Baisse de tension","PASSIVE",
U38="Coupure ENEO &amp; Baisse de tension","PASSIVE",
U38="Defaut GE &amp; POWER Cabinet","PASSIVE",
U38="Sharing","PASSIVE",
U38="Sites strategiques &amp; DataCenter","PASSIVE",
U38="Exclu","Exclu",
U38="SAT","ACTIVE",
U38="SPARE-ISSUE","SPARE-ISSUE",
U38="Fiber CAmtel","ACTIVE",
U38="Fiber AOF","ACTIVE",
U38="Projet OCM (HUAWEI)","PLANNED WORKS",
U38="Projet OCM (NOKIA)","PLANNED WORKS",
U38="ACCESS-ISSUE","ACCESS-ISSUE",
U38="Projet OCM (ZTE, NOKIA, autres projets)","PLANNED WORKS",
U38="No root CAuse","No root cause",
U38="ODU HS","ACTIVE",
U38="IP &amp; VLAN","ACTIVE",
U38="Warehouse HUAWEI","SPARE-ISSUE",
U38="SPARE-HS","SPARE-ISSUE",
U38="Power Telco","ACTIVE", U38="no impacts","no impacts"
),"")</f>
        <v/>
      </c>
      <c r="W38" s="102"/>
      <c r="X38" s="102"/>
      <c r="Y38" s="102"/>
      <c r="Z38" s="102"/>
      <c r="AA38" s="102"/>
      <c r="AB38" s="104" t="s">
        <v>5423</v>
      </c>
      <c r="AC38" s="9"/>
      <c r="AD38" s="9"/>
      <c r="AE38" s="7" t="s">
        <v>5423</v>
      </c>
      <c r="AF38" s="6"/>
      <c r="AG38" s="7"/>
      <c r="AH38" s="3" t="s">
        <v>5423</v>
      </c>
      <c r="AI38" s="18" t="s">
        <v>5423</v>
      </c>
      <c r="AJ38" s="18" t="s">
        <v>5423</v>
      </c>
      <c r="AK38" s="18" t="s">
        <v>5423</v>
      </c>
      <c r="AL38" s="18" t="s">
        <v>5423</v>
      </c>
      <c r="AM38" s="18" t="s">
        <v>5423</v>
      </c>
      <c r="AN38" s="18" t="s">
        <v>5423</v>
      </c>
      <c r="AO38" s="18" t="s">
        <v>5423</v>
      </c>
      <c r="AP38" s="18" t="s">
        <v>5423</v>
      </c>
      <c r="AQ38" s="18" t="s">
        <v>5423</v>
      </c>
      <c r="AR38" s="18" t="s">
        <v>5423</v>
      </c>
      <c r="AS38" s="18" t="s">
        <v>5423</v>
      </c>
      <c r="AT38" s="18" t="s">
        <v>5423</v>
      </c>
      <c r="AU38" s="9" t="s">
        <v>5423</v>
      </c>
      <c r="AV38" s="14"/>
      <c r="AW38" s="14" t="s">
        <v>5423</v>
      </c>
      <c r="AX38" s="14" t="str">
        <f>_xlfn.XLOOKUP(B38,'[4]cell downs 18042026 17h'!$B:$B,'[4]cell downs 18042026 17h'!$B:$B,"")</f>
        <v/>
      </c>
      <c r="AY38" s="14" t="str">
        <f>_xlfn.XLOOKUP(B38,'[5]Cells Huawei 19042026 15h'!$B:$B,'[5]Cells Huawei 19042026 15h'!$B:$B,"")</f>
        <v/>
      </c>
      <c r="AZ38" s="105" t="str">
        <f>_xlfn.XLOOKUP(B38,'INCIDENT-04-23-2026'!E:E,'INCIDENT-04-23-2026'!F:F,"")</f>
        <v>(04/23/2026 incident ) : impact by CTR_315_Z_Bitoto  RCA: Power issue / En attete RCA IHS</v>
      </c>
      <c r="BA38" s="105" t="str">
        <f>_xlfn.XLOOKUP(B38,'[6]Eneo 17H'!$C:$C,'[6]Eneo 17H'!$I:$I,"")</f>
        <v/>
      </c>
      <c r="BB38" s="105" t="str">
        <f>_xlfn.XLOOKUP(B38,[8]ALL!$B:$B,[8]ALL!$M:$M,"")</f>
        <v/>
      </c>
      <c r="BC38" s="105" t="str">
        <f>_xlfn.XLOOKUP(B38,'[6]Eneo 17H'!$C:$C,'[6]Eneo 17H'!$I:$I,"")</f>
        <v/>
      </c>
      <c r="BD38" s="105" t="str">
        <f>_xlfn.XLOOKUP(B38,'[7]Eneo 12H'!$C:$C,'[7]Eneo 12H'!$I:$I,"")</f>
        <v/>
      </c>
      <c r="BE38" s="105" t="s">
        <v>5423</v>
      </c>
    </row>
    <row r="39" spans="1:57" hidden="1" x14ac:dyDescent="0.3">
      <c r="A39" s="16" t="s">
        <v>3033</v>
      </c>
      <c r="B39" s="8" t="s">
        <v>3034</v>
      </c>
      <c r="C39" s="3" t="str">
        <f>_xlfn.XLOOKUP(B39,'[1]daily break down'!$D:$D,'[1]daily break down'!$E:$E,"")</f>
        <v>Yaounde</v>
      </c>
      <c r="D39" s="1" t="s">
        <v>11</v>
      </c>
      <c r="E39" s="1" t="s">
        <v>12</v>
      </c>
      <c r="F39" s="3" t="s">
        <v>37</v>
      </c>
      <c r="G39" s="1" t="s">
        <v>38</v>
      </c>
      <c r="H39" s="27" t="str">
        <f>_xlfn.XLOOKUP(B39,[2]CALCULATION!$B:$B,[2]CALCULATION!$H:$H,"")</f>
        <v>ZTE</v>
      </c>
      <c r="I39" s="23">
        <v>8.8216042724286812</v>
      </c>
      <c r="J39" s="23">
        <v>6.3307572346211689</v>
      </c>
      <c r="K39" s="23">
        <v>5.3269455216831743</v>
      </c>
      <c r="L39" s="23">
        <v>9.2457045997380387</v>
      </c>
      <c r="M39" s="23">
        <v>9.2457045997380387</v>
      </c>
      <c r="N39" s="23">
        <v>9.579505925526421</v>
      </c>
      <c r="O39" s="23">
        <v>9.2689793769422391</v>
      </c>
      <c r="P39" s="103" t="s">
        <v>6553</v>
      </c>
      <c r="Q39" s="36" t="s">
        <v>5796</v>
      </c>
      <c r="R39" s="36"/>
      <c r="S39" s="35" t="str" cm="1">
        <f t="array" ref="S39">IFERROR(_xlfn.IFS(
U39="MPR ISSUE","PDH",
U39="BSS Hardware Issue","BSS",
U39="Sites strategiques, MLL, Pylone, etc.","ENVTECH",
U39="AKTIVCO DEFAUT GE &amp; POWER Cabinet","AKTIVCO",
U39="AKTIVCO Coupure ENEO &amp; Baisse de tension","AKTIVCO GRID ONLY",
U39="Coupure ENEO &amp; Baisse de tension","IHS GRID ONLY",
U39="Defaut GE &amp; POWER Cabinet","IHS",
U39="Sharing","Partners",
U39="Sites strategiques &amp; DataCenter","SST &amp; DC",
U39="Exclu","Exclu",
U39="SAT","SAT",
U39="SPARE-ISSUE","SPARE-ISSUE",
U39="Fiber CAmtel","TRANS_FO_CAMTEL",
U39="Fiber AOF","Fiber AOF",
U39="Projet OCM (HUAWEI)","TRAVAUX-HUAWEI",
U39="Projet OCM (NOKIA)","TRAVAUX-NOKIA",
U39="ACCESS-ISSUE","ACCESS-ISSUE",
U39="Projet OCM (ZTE, NOKIA, autres projets)","TRAVAUX OCM",
U39="No root CAuse","No root cause",
U39="ODU HS","PDH",
U39="IP &amp; VLAN","PDH",
U39="Warehouse HUAWEI","SPARE-ISSUE",
U39="SPARE-HS","SPARE-ISSUE",
U39="Power Telco","BSS",U39="no impacts","no impacts"
),"")</f>
        <v/>
      </c>
      <c r="T39" s="35" t="str" cm="1">
        <f t="array" ref="T39">IFERROR(_xlfn.IFS(
U39="MPR ISSUE","TX ISSUE",
U39="BSS Hardware Issue","RAN ISSUE",
U39="Sites strategiques, MLL, Pylone, etc.","ENVTECH",
U39="AKTIVCO DEFAUT GE &amp; POWER Cabinet","POWER ISSUE",
U39="AKTIVCO Coupure ENEO &amp; Baisse de tension","POWER ISSUE",
U39="Coupure ENEO &amp; Baisse de tension","POWER ISSUE",
U39="Defaut GE &amp; POWER Cabinet","POWER ISSUE",
U39="Sharing","POWER ISSUE",
U39="Sites strategiques &amp; DataCenter","POWER ISSUE",
U39="Exclu","Exclu",
U39="SAT","TX ISSUE",
U39="SPARE-ISSUE","SPARE-ISSUE",
U39="Fiber CAmtel","TX ISSUE",
U39="Fiber AOF","TX ISSUE",
U39="Projet OCM (HUAWEI)","TRAVAUX-HUAWEI",
U39="Projet OCM (NOKIA)","TRAVAUX -NOKIA",
U39="ACCESS-ISSUE","ACCESS-ISSUE",
U39="Projet OCM (ZTE, NOKIA, autres projets)","TRAVAUX OCM",
U39="No root CAuse","No root cause",
U39="ODU HS","TX ISSUE",
U39="IP &amp; VLAN","TX ISSUE",
U39="Warehouse HUAWEI","SPARE-ISSUE",
U39="SPARE-HS","SPARE-ISSUE",
U39="Power Telco","RAN ISSUE",U39="no impacts","no impacts"
),"")</f>
        <v/>
      </c>
      <c r="U39" s="28"/>
      <c r="V39" s="35" t="str" cm="1">
        <f t="array" ref="V39">IFERROR(_xlfn.IFS(
U39="MPR ISSUE","ACTIVE",
U39="BSS Hardware Issue","ACTIVE",
U39="Sites strategiques, MLL, Pylone, etc.","PASSIVE",
U39="AKTIVCO DEFAUT GE &amp; POWER Cabinet","PASSIVE",
U39="AKTIVCO Coupure ENEO &amp; Baisse de tension","PASSIVE",
U39="Coupure ENEO &amp; Baisse de tension","PASSIVE",
U39="Defaut GE &amp; POWER Cabinet","PASSIVE",
U39="Sharing","PASSIVE",
U39="Sites strategiques &amp; DataCenter","PASSIVE",
U39="Exclu","Exclu",
U39="SAT","ACTIVE",
U39="SPARE-ISSUE","SPARE-ISSUE",
U39="Fiber CAmtel","ACTIVE",
U39="Fiber AOF","ACTIVE",
U39="Projet OCM (HUAWEI)","PLANNED WORKS",
U39="Projet OCM (NOKIA)","PLANNED WORKS",
U39="ACCESS-ISSUE","ACCESS-ISSUE",
U39="Projet OCM (ZTE, NOKIA, autres projets)","PLANNED WORKS",
U39="No root CAuse","No root cause",
U39="ODU HS","ACTIVE",
U39="IP &amp; VLAN","ACTIVE",
U39="Warehouse HUAWEI","SPARE-ISSUE",
U39="SPARE-HS","SPARE-ISSUE",
U39="Power Telco","ACTIVE", U39="no impacts","no impacts"
),"")</f>
        <v/>
      </c>
      <c r="W39" s="117" t="s">
        <v>6741</v>
      </c>
      <c r="X39" s="116" t="s">
        <v>6742</v>
      </c>
      <c r="Y39" s="116"/>
      <c r="Z39" s="116" t="s">
        <v>6743</v>
      </c>
      <c r="AA39" s="104" t="s">
        <v>6688</v>
      </c>
      <c r="AB39" s="104" t="s">
        <v>6901</v>
      </c>
      <c r="AC39" s="9"/>
      <c r="AD39" s="9"/>
      <c r="AE39" s="7"/>
      <c r="AF39" s="6"/>
      <c r="AG39" s="7"/>
      <c r="AH39" s="3" t="s">
        <v>5423</v>
      </c>
      <c r="AI39" s="18" t="s">
        <v>5423</v>
      </c>
      <c r="AJ39" s="18" t="s">
        <v>5423</v>
      </c>
      <c r="AK39" s="18" t="s">
        <v>5423</v>
      </c>
      <c r="AL39" s="18" t="s">
        <v>5423</v>
      </c>
      <c r="AM39" s="18" t="s">
        <v>5423</v>
      </c>
      <c r="AN39" s="18" t="s">
        <v>5423</v>
      </c>
      <c r="AO39" s="18" t="s">
        <v>5423</v>
      </c>
      <c r="AP39" s="18" t="s">
        <v>5423</v>
      </c>
      <c r="AQ39" s="18" t="s">
        <v>5423</v>
      </c>
      <c r="AR39" s="18" t="s">
        <v>5423</v>
      </c>
      <c r="AS39" s="18" t="s">
        <v>5423</v>
      </c>
      <c r="AT39" s="18" t="s">
        <v>5423</v>
      </c>
      <c r="AU39" s="9" t="s">
        <v>5423</v>
      </c>
      <c r="AV39" s="14"/>
      <c r="AW39" s="14" t="s">
        <v>3034</v>
      </c>
      <c r="AX39" s="14" t="str">
        <f>_xlfn.XLOOKUP(B39,'[4]cell downs 18042026 17h'!$B:$B,'[4]cell downs 18042026 17h'!$B:$B,"")</f>
        <v/>
      </c>
      <c r="AY39" s="14" t="str">
        <f>_xlfn.XLOOKUP(B39,'[5]Cells Huawei 19042026 15h'!$B:$B,'[5]Cells Huawei 19042026 15h'!$B:$B,"")</f>
        <v/>
      </c>
      <c r="AZ39" s="105" t="str">
        <f>_xlfn.XLOOKUP(B39,'INCIDENT-04-23-2026'!E:E,'INCIDENT-04-23-2026'!F:F,"")</f>
        <v/>
      </c>
      <c r="BA39" s="105" t="str">
        <f>_xlfn.XLOOKUP(B39,'[6]Eneo 17H'!$C:$C,'[6]Eneo 17H'!$I:$I,"")</f>
        <v/>
      </c>
      <c r="BC39" s="105" t="str">
        <f>_xlfn.XLOOKUP(B39,'[6]Eneo 17H'!$C:$C,'[6]Eneo 17H'!$I:$I,"")</f>
        <v/>
      </c>
      <c r="BD39" s="105" t="str">
        <f>_xlfn.XLOOKUP(B39,'[7]Eneo 12H'!$C:$C,'[7]Eneo 12H'!$I:$I,"")</f>
        <v/>
      </c>
      <c r="BE39" s="11" t="s">
        <v>6907</v>
      </c>
    </row>
    <row r="40" spans="1:57" hidden="1" x14ac:dyDescent="0.3">
      <c r="A40" s="1" t="s">
        <v>322</v>
      </c>
      <c r="B40" s="1" t="s">
        <v>323</v>
      </c>
      <c r="C40" s="3" t="str">
        <f>_xlfn.XLOOKUP(B40,'[1]daily break down'!$D:$D,'[1]daily break down'!$E:$E,"")</f>
        <v>Douala</v>
      </c>
      <c r="D40" s="1" t="s">
        <v>21</v>
      </c>
      <c r="E40" s="1" t="s">
        <v>30</v>
      </c>
      <c r="F40" s="3" t="s">
        <v>31</v>
      </c>
      <c r="G40" s="1" t="s">
        <v>32</v>
      </c>
      <c r="H40" s="27" t="str">
        <f>_xlfn.XLOOKUP(B40,[2]CALCULATION!$B:$B,[2]CALCULATION!$H:$H,"")</f>
        <v>ZTE</v>
      </c>
      <c r="I40" s="23">
        <v>0</v>
      </c>
      <c r="J40" s="23">
        <v>0</v>
      </c>
      <c r="K40" s="23">
        <v>0</v>
      </c>
      <c r="L40" s="23">
        <v>1.054570345829303</v>
      </c>
      <c r="M40" s="23">
        <v>0</v>
      </c>
      <c r="N40" s="23">
        <v>14.176800558166612</v>
      </c>
      <c r="O40" s="23">
        <v>19.863943321547911</v>
      </c>
      <c r="P40" s="103" t="s">
        <v>6553</v>
      </c>
      <c r="Q40" s="36" t="s">
        <v>5796</v>
      </c>
      <c r="R40" s="36"/>
      <c r="S40" s="35" t="str" cm="1">
        <f t="array" ref="S40">IFERROR(_xlfn.IFS(
U40="MPR ISSUE","PDH",
U40="BSS Hardware Issue","BSS",
U40="Sites strategiques, MLL, Pylone, etc.","ENVTECH",
U40="AKTIVCO DEFAUT GE &amp; POWER Cabinet","AKTIVCO",
U40="AKTIVCO Coupure ENEO &amp; Baisse de tension","AKTIVCO GRID ONLY",
U40="Coupure ENEO &amp; Baisse de tension","IHS GRID ONLY",
U40="Defaut GE &amp; POWER Cabinet","IHS",
U40="Sharing","Partners",
U40="Sites strategiques &amp; DataCenter","SST &amp; DC",
U40="Exclu","Exclu",
U40="SAT","SAT",
U40="SPARE-ISSUE","SPARE-ISSUE",
U40="Fiber CAmtel","TRANS_FO_CAMTEL",
U40="Fiber AOF","Fiber AOF",
U40="Projet OCM (HUAWEI)","TRAVAUX-HUAWEI",
U40="Projet OCM (NOKIA)","TRAVAUX-NOKIA",
U40="ACCESS-ISSUE","ACCESS-ISSUE",
U40="Projet OCM (ZTE, NOKIA, autres projets)","TRAVAUX OCM",
U40="No root CAuse","No root cause",
U40="ODU HS","PDH",
U40="IP &amp; VLAN","PDH",
U40="Warehouse HUAWEI","SPARE-ISSUE",
U40="SPARE-HS","SPARE-ISSUE",
U40="Power Telco","BSS",U40="no impacts","no impacts"
),"")</f>
        <v/>
      </c>
      <c r="T40" s="35" t="str" cm="1">
        <f t="array" ref="T40">IFERROR(_xlfn.IFS(
U40="MPR ISSUE","TX ISSUE",
U40="BSS Hardware Issue","RAN ISSUE",
U40="Sites strategiques, MLL, Pylone, etc.","ENVTECH",
U40="AKTIVCO DEFAUT GE &amp; POWER Cabinet","POWER ISSUE",
U40="AKTIVCO Coupure ENEO &amp; Baisse de tension","POWER ISSUE",
U40="Coupure ENEO &amp; Baisse de tension","POWER ISSUE",
U40="Defaut GE &amp; POWER Cabinet","POWER ISSUE",
U40="Sharing","POWER ISSUE",
U40="Sites strategiques &amp; DataCenter","POWER ISSUE",
U40="Exclu","Exclu",
U40="SAT","TX ISSUE",
U40="SPARE-ISSUE","SPARE-ISSUE",
U40="Fiber CAmtel","TX ISSUE",
U40="Fiber AOF","TX ISSUE",
U40="Projet OCM (HUAWEI)","TRAVAUX-HUAWEI",
U40="Projet OCM (NOKIA)","TRAVAUX -NOKIA",
U40="ACCESS-ISSUE","ACCESS-ISSUE",
U40="Projet OCM (ZTE, NOKIA, autres projets)","TRAVAUX OCM",
U40="No root CAuse","No root cause",
U40="ODU HS","TX ISSUE",
U40="IP &amp; VLAN","TX ISSUE",
U40="Warehouse HUAWEI","SPARE-ISSUE",
U40="SPARE-HS","SPARE-ISSUE",
U40="Power Telco","RAN ISSUE",U40="no impacts","no impacts"
),"")</f>
        <v/>
      </c>
      <c r="U40" s="28"/>
      <c r="V40" s="35" t="str" cm="1">
        <f t="array" ref="V40">IFERROR(_xlfn.IFS(
U40="MPR ISSUE","ACTIVE",
U40="BSS Hardware Issue","ACTIVE",
U40="Sites strategiques, MLL, Pylone, etc.","PASSIVE",
U40="AKTIVCO DEFAUT GE &amp; POWER Cabinet","PASSIVE",
U40="AKTIVCO Coupure ENEO &amp; Baisse de tension","PASSIVE",
U40="Coupure ENEO &amp; Baisse de tension","PASSIVE",
U40="Defaut GE &amp; POWER Cabinet","PASSIVE",
U40="Sharing","PASSIVE",
U40="Sites strategiques &amp; DataCenter","PASSIVE",
U40="Exclu","Exclu",
U40="SAT","ACTIVE",
U40="SPARE-ISSUE","SPARE-ISSUE",
U40="Fiber CAmtel","ACTIVE",
U40="Fiber AOF","ACTIVE",
U40="Projet OCM (HUAWEI)","PLANNED WORKS",
U40="Projet OCM (NOKIA)","PLANNED WORKS",
U40="ACCESS-ISSUE","ACCESS-ISSUE",
U40="Projet OCM (ZTE, NOKIA, autres projets)","PLANNED WORKS",
U40="No root CAuse","No root cause",
U40="ODU HS","ACTIVE",
U40="IP &amp; VLAN","ACTIVE",
U40="Warehouse HUAWEI","SPARE-ISSUE",
U40="SPARE-HS","SPARE-ISSUE",
U40="Power Telco","ACTIVE", U40="no impacts","no impacts"
),"")</f>
        <v/>
      </c>
      <c r="W40" s="104" t="s">
        <v>7360</v>
      </c>
      <c r="X40" s="104" t="s">
        <v>6733</v>
      </c>
      <c r="Y40" s="104"/>
      <c r="Z40" s="104" t="s">
        <v>7361</v>
      </c>
      <c r="AA40" s="104" t="s">
        <v>6688</v>
      </c>
      <c r="AB40" s="104" t="s">
        <v>6021</v>
      </c>
      <c r="AC40" s="9"/>
      <c r="AD40" s="9"/>
      <c r="AE40" s="7"/>
      <c r="AF40" s="6"/>
      <c r="AG40" s="7"/>
      <c r="AH40" s="3" t="s">
        <v>5423</v>
      </c>
      <c r="AI40" s="18" t="s">
        <v>5423</v>
      </c>
      <c r="AJ40" s="18" t="s">
        <v>5423</v>
      </c>
      <c r="AK40" s="18" t="s">
        <v>5423</v>
      </c>
      <c r="AL40" s="18" t="s">
        <v>5423</v>
      </c>
      <c r="AM40" s="18" t="s">
        <v>5423</v>
      </c>
      <c r="AN40" s="18" t="s">
        <v>5423</v>
      </c>
      <c r="AO40" s="18" t="s">
        <v>5423</v>
      </c>
      <c r="AP40" s="18" t="s">
        <v>5423</v>
      </c>
      <c r="AQ40" s="18" t="s">
        <v>5423</v>
      </c>
      <c r="AR40" s="18" t="s">
        <v>5423</v>
      </c>
      <c r="AS40" s="18" t="s">
        <v>5423</v>
      </c>
      <c r="AT40" s="18" t="s">
        <v>5423</v>
      </c>
      <c r="AU40" s="9" t="s">
        <v>6021</v>
      </c>
      <c r="AV40" s="14"/>
      <c r="AW40" s="14" t="s">
        <v>5423</v>
      </c>
      <c r="AX40" s="14" t="str">
        <f>_xlfn.XLOOKUP(B40,'[4]cell downs 18042026 17h'!$B:$B,'[4]cell downs 18042026 17h'!$B:$B,"")</f>
        <v/>
      </c>
      <c r="AY40" s="14" t="str">
        <f>_xlfn.XLOOKUP(B40,'[5]Cells Huawei 19042026 15h'!$B:$B,'[5]Cells Huawei 19042026 15h'!$B:$B,"")</f>
        <v/>
      </c>
      <c r="AZ40" s="105" t="str">
        <f>_xlfn.XLOOKUP(B40,'INCIDENT-04-23-2026'!E:E,'INCIDENT-04-23-2026'!F:F,"")</f>
        <v/>
      </c>
      <c r="BA40" s="105" t="str">
        <f>_xlfn.XLOOKUP(B40,'[6]Eneo 17H'!$C:$C,'[6]Eneo 17H'!$I:$I,"")</f>
        <v/>
      </c>
      <c r="BC40" s="105" t="str">
        <f>_xlfn.XLOOKUP(B40,'[6]Eneo 17H'!$C:$C,'[6]Eneo 17H'!$I:$I,"")</f>
        <v/>
      </c>
      <c r="BD40" s="105" t="str">
        <f>_xlfn.XLOOKUP(B40,'[7]Eneo 12H'!$C:$C,'[7]Eneo 12H'!$I:$I,"")</f>
        <v/>
      </c>
      <c r="BE40" s="11" t="s">
        <v>6908</v>
      </c>
    </row>
    <row r="41" spans="1:57" hidden="1" x14ac:dyDescent="0.3">
      <c r="A41" s="1" t="s">
        <v>152</v>
      </c>
      <c r="B41" s="8" t="s">
        <v>153</v>
      </c>
      <c r="C41" s="3" t="str">
        <f>_xlfn.XLOOKUP(B41,'[1]daily break down'!$D:$D,'[1]daily break down'!$E:$E,"")</f>
        <v>NORD-OUEST</v>
      </c>
      <c r="D41" s="1" t="s">
        <v>11</v>
      </c>
      <c r="E41" s="1" t="s">
        <v>154</v>
      </c>
      <c r="F41" s="3" t="s">
        <v>51</v>
      </c>
      <c r="G41" s="1" t="s">
        <v>155</v>
      </c>
      <c r="H41" s="26" t="str">
        <f>_xlfn.XLOOKUP(B41,[2]CALCULATION!$B:$B,[2]CALCULATION!$H:$H,"")</f>
        <v>NOKIA</v>
      </c>
      <c r="I41" s="23">
        <v>13.866523700678874</v>
      </c>
      <c r="J41" s="23">
        <v>13.865988648329351</v>
      </c>
      <c r="K41" s="23">
        <v>13.866309679739064</v>
      </c>
      <c r="L41" s="23">
        <v>13.865988648329351</v>
      </c>
      <c r="M41" s="23">
        <v>13.866202669269162</v>
      </c>
      <c r="N41" s="23">
        <v>13.866202669269162</v>
      </c>
      <c r="O41" s="23">
        <v>13.866202669269162</v>
      </c>
      <c r="P41" s="103" t="s">
        <v>6553</v>
      </c>
      <c r="Q41" s="36" t="s">
        <v>5795</v>
      </c>
      <c r="R41" s="36" t="s">
        <v>5426</v>
      </c>
      <c r="S41" s="35" t="str" cm="1">
        <f t="array" ref="S41">IFERROR(_xlfn.IFS(
U41="MPR ISSUE","PDH",
U41="BSS Hardware Issue","BSS",
U41="Sites strategiques, MLL, Pylone, etc.","ENVTECH",
U41="AKTIVCO DEFAUT GE &amp; POWER Cabinet","AKTIVCO",
U41="AKTIVCO Coupure ENEO &amp; Baisse de tension","AKTIVCO GRID ONLY",
U41="Coupure ENEO &amp; Baisse de tension","IHS GRID ONLY",
U41="Defaut GE &amp; POWER Cabinet","IHS",
U41="Sharing","Partners",
U41="Sites strategiques &amp; DataCenter","SST &amp; DC",
U41="Exclu","Exclu",
U41="SAT","SAT",
U41="SPARE-ISSUE","SPARE-ISSUE",
U41="Fiber CAmtel","TRANS_FO_CAMTEL",
U41="Fiber AOF","Fiber AOF",
U41="Projet OCM (HUAWEI)","TRAVAUX-HUAWEI",
U41="Projet OCM (NOKIA)","TRAVAUX-NOKIA",
U41="ACCESS-ISSUE","ACCESS-ISSUE",
U41="Projet OCM (ZTE, NOKIA, autres projets)","TRAVAUX OCM",
U41="No root CAuse","No root cause",
U41="ODU HS","PDH",
U41="IP &amp; VLAN","PDH",
U41="Warehouse HUAWEI","SPARE-ISSUE",
U41="SPARE-HS","SPARE-ISSUE",
U41="Power Telco","BSS",U41="no impacts","no impacts"
),"")</f>
        <v/>
      </c>
      <c r="T41" s="35" t="str" cm="1">
        <f t="array" ref="T41">IFERROR(_xlfn.IFS(
U41="MPR ISSUE","TX ISSUE",
U41="BSS Hardware Issue","RAN ISSUE",
U41="Sites strategiques, MLL, Pylone, etc.","ENVTECH",
U41="AKTIVCO DEFAUT GE &amp; POWER Cabinet","POWER ISSUE",
U41="AKTIVCO Coupure ENEO &amp; Baisse de tension","POWER ISSUE",
U41="Coupure ENEO &amp; Baisse de tension","POWER ISSUE",
U41="Defaut GE &amp; POWER Cabinet","POWER ISSUE",
U41="Sharing","POWER ISSUE",
U41="Sites strategiques &amp; DataCenter","POWER ISSUE",
U41="Exclu","Exclu",
U41="SAT","TX ISSUE",
U41="SPARE-ISSUE","SPARE-ISSUE",
U41="Fiber CAmtel","TX ISSUE",
U41="Fiber AOF","TX ISSUE",
U41="Projet OCM (HUAWEI)","TRAVAUX-HUAWEI",
U41="Projet OCM (NOKIA)","TRAVAUX -NOKIA",
U41="ACCESS-ISSUE","ACCESS-ISSUE",
U41="Projet OCM (ZTE, NOKIA, autres projets)","TRAVAUX OCM",
U41="No root CAuse","No root cause",
U41="ODU HS","TX ISSUE",
U41="IP &amp; VLAN","TX ISSUE",
U41="Warehouse HUAWEI","SPARE-ISSUE",
U41="SPARE-HS","SPARE-ISSUE",
U41="Power Telco","RAN ISSUE",U41="no impacts","no impacts"
),"")</f>
        <v/>
      </c>
      <c r="U41" s="28"/>
      <c r="V41" s="35" t="str" cm="1">
        <f t="array" ref="V41">IFERROR(_xlfn.IFS(
U41="MPR ISSUE","ACTIVE",
U41="BSS Hardware Issue","ACTIVE",
U41="Sites strategiques, MLL, Pylone, etc.","PASSIVE",
U41="AKTIVCO DEFAUT GE &amp; POWER Cabinet","PASSIVE",
U41="AKTIVCO Coupure ENEO &amp; Baisse de tension","PASSIVE",
U41="Coupure ENEO &amp; Baisse de tension","PASSIVE",
U41="Defaut GE &amp; POWER Cabinet","PASSIVE",
U41="Sharing","PASSIVE",
U41="Sites strategiques &amp; DataCenter","PASSIVE",
U41="Exclu","Exclu",
U41="SAT","ACTIVE",
U41="SPARE-ISSUE","SPARE-ISSUE",
U41="Fiber CAmtel","ACTIVE",
U41="Fiber AOF","ACTIVE",
U41="Projet OCM (HUAWEI)","PLANNED WORKS",
U41="Projet OCM (NOKIA)","PLANNED WORKS",
U41="ACCESS-ISSUE","ACCESS-ISSUE",
U41="Projet OCM (ZTE, NOKIA, autres projets)","PLANNED WORKS",
U41="No root CAuse","No root cause",
U41="ODU HS","ACTIVE",
U41="IP &amp; VLAN","ACTIVE",
U41="Warehouse HUAWEI","SPARE-ISSUE",
U41="SPARE-HS","SPARE-ISSUE",
U41="Power Telco","ACTIVE", U41="no impacts","no impacts"
),"")</f>
        <v/>
      </c>
      <c r="W41" s="102"/>
      <c r="X41" s="102"/>
      <c r="Y41" s="102"/>
      <c r="Z41" s="102"/>
      <c r="AA41" s="102"/>
      <c r="AB41" s="104" t="s">
        <v>5423</v>
      </c>
      <c r="AC41" s="9"/>
      <c r="AD41" s="9"/>
      <c r="AE41" s="7" t="s">
        <v>5423</v>
      </c>
      <c r="AF41" s="6"/>
      <c r="AG41" s="7"/>
      <c r="AH41" s="3" t="s">
        <v>5423</v>
      </c>
      <c r="AI41" s="18" t="s">
        <v>5423</v>
      </c>
      <c r="AJ41" s="18" t="s">
        <v>5423</v>
      </c>
      <c r="AK41" s="18" t="s">
        <v>5423</v>
      </c>
      <c r="AL41" s="18" t="s">
        <v>5423</v>
      </c>
      <c r="AM41" s="18" t="s">
        <v>5423</v>
      </c>
      <c r="AN41" s="18" t="s">
        <v>5423</v>
      </c>
      <c r="AO41" s="18" t="s">
        <v>5423</v>
      </c>
      <c r="AP41" s="18" t="s">
        <v>5423</v>
      </c>
      <c r="AQ41" s="18" t="s">
        <v>5423</v>
      </c>
      <c r="AR41" s="18" t="s">
        <v>5423</v>
      </c>
      <c r="AS41" s="18" t="s">
        <v>5423</v>
      </c>
      <c r="AT41" s="18" t="s">
        <v>5423</v>
      </c>
      <c r="AU41" s="9" t="s">
        <v>5423</v>
      </c>
      <c r="AV41" s="14"/>
      <c r="AW41" s="14" t="s">
        <v>5423</v>
      </c>
      <c r="AX41" s="14" t="str">
        <f>_xlfn.XLOOKUP(B41,'[4]cell downs 18042026 17h'!$B:$B,'[4]cell downs 18042026 17h'!$B:$B,"")</f>
        <v/>
      </c>
      <c r="AY41" s="14" t="str">
        <f>_xlfn.XLOOKUP(B41,'[5]Cells Huawei 19042026 15h'!$B:$B,'[5]Cells Huawei 19042026 15h'!$B:$B,"")</f>
        <v/>
      </c>
      <c r="AZ41" s="105" t="str">
        <f>_xlfn.XLOOKUP(B41,'INCIDENT-04-23-2026'!E:E,'INCIDENT-04-23-2026'!F:F,"")</f>
        <v/>
      </c>
      <c r="BA41" s="105" t="str">
        <f>_xlfn.XLOOKUP(B41,'[6]Eneo 17H'!$C:$C,'[6]Eneo 17H'!$I:$I,"")</f>
        <v/>
      </c>
      <c r="BB41" s="105" t="str">
        <f>_xlfn.XLOOKUP(B41,[8]ALL!$B:$B,[8]ALL!$M:$M,"")</f>
        <v/>
      </c>
      <c r="BC41" s="105" t="str">
        <f>_xlfn.XLOOKUP(B41,'[6]Eneo 17H'!$C:$C,'[6]Eneo 17H'!$I:$I,"")</f>
        <v/>
      </c>
      <c r="BD41" s="105" t="str">
        <f>_xlfn.XLOOKUP(B41,'[7]Eneo 12H'!$C:$C,'[7]Eneo 12H'!$I:$I,"")</f>
        <v/>
      </c>
      <c r="BE41" s="105" t="s">
        <v>6909</v>
      </c>
    </row>
    <row r="42" spans="1:57" hidden="1" x14ac:dyDescent="0.3">
      <c r="A42" s="1" t="s">
        <v>1886</v>
      </c>
      <c r="B42" s="1" t="s">
        <v>1887</v>
      </c>
      <c r="C42" s="3" t="str">
        <f>_xlfn.XLOOKUP(B42,'[1]daily break down'!$D:$D,'[1]daily break down'!$E:$E,"")</f>
        <v>NORD-OUEST</v>
      </c>
      <c r="D42" s="1" t="s">
        <v>11</v>
      </c>
      <c r="E42" s="1" t="s">
        <v>12</v>
      </c>
      <c r="F42" s="3" t="s">
        <v>51</v>
      </c>
      <c r="G42" s="1" t="s">
        <v>1035</v>
      </c>
      <c r="H42" s="26" t="str">
        <f>_xlfn.XLOOKUP(B42,[2]CALCULATION!$B:$B,[2]CALCULATION!$H:$H,"")</f>
        <v>NOKIA</v>
      </c>
      <c r="I42" s="23">
        <v>13.866523700678874</v>
      </c>
      <c r="J42" s="23">
        <v>13.865988648329351</v>
      </c>
      <c r="K42" s="23">
        <v>13.866309679739064</v>
      </c>
      <c r="L42" s="23">
        <v>13.865988648329351</v>
      </c>
      <c r="M42" s="23">
        <v>13.866202669269162</v>
      </c>
      <c r="N42" s="23">
        <v>13.866202669269162</v>
      </c>
      <c r="O42" s="23">
        <v>13.866202669269162</v>
      </c>
      <c r="P42" s="103" t="s">
        <v>6553</v>
      </c>
      <c r="Q42" s="36" t="s">
        <v>6552</v>
      </c>
      <c r="R42" s="36"/>
      <c r="S42" s="35" t="str" cm="1">
        <f t="array" ref="S42">IFERROR(_xlfn.IFS(
U42="MPR ISSUE","PDH",
U42="BSS Hardware Issue","BSS",
U42="Sites strategiques, MLL, Pylone, etc.","ENVTECH",
U42="AKTIVCO DEFAUT GE &amp; POWER Cabinet","AKTIVCO",
U42="AKTIVCO Coupure ENEO &amp; Baisse de tension","AKTIVCO GRID ONLY",
U42="Coupure ENEO &amp; Baisse de tension","IHS GRID ONLY",
U42="Defaut GE &amp; POWER Cabinet","IHS",
U42="Sharing","Partners",
U42="Sites strategiques &amp; DataCenter","SST &amp; DC",
U42="Exclu","Exclu",
U42="SAT","SAT",
U42="SPARE-ISSUE","SPARE-ISSUE",
U42="Fiber CAmtel","TRANS_FO_CAMTEL",
U42="Fiber AOF","Fiber AOF",
U42="Projet OCM (HUAWEI)","TRAVAUX-HUAWEI",
U42="Projet OCM (NOKIA)","TRAVAUX-NOKIA",
U42="ACCESS-ISSUE","ACCESS-ISSUE",
U42="Projet OCM (ZTE, NOKIA, autres projets)","TRAVAUX OCM",
U42="No root CAuse","No root cause",
U42="ODU HS","PDH",
U42="IP &amp; VLAN","PDH",
U42="Warehouse HUAWEI","SPARE-ISSUE",
U42="SPARE-HS","SPARE-ISSUE",
U42="Power Telco","BSS",U42="no impacts","no impacts"
),"")</f>
        <v/>
      </c>
      <c r="T42" s="35" t="str" cm="1">
        <f t="array" ref="T42">IFERROR(_xlfn.IFS(
U42="MPR ISSUE","TX ISSUE",
U42="BSS Hardware Issue","RAN ISSUE",
U42="Sites strategiques, MLL, Pylone, etc.","ENVTECH",
U42="AKTIVCO DEFAUT GE &amp; POWER Cabinet","POWER ISSUE",
U42="AKTIVCO Coupure ENEO &amp; Baisse de tension","POWER ISSUE",
U42="Coupure ENEO &amp; Baisse de tension","POWER ISSUE",
U42="Defaut GE &amp; POWER Cabinet","POWER ISSUE",
U42="Sharing","POWER ISSUE",
U42="Sites strategiques &amp; DataCenter","POWER ISSUE",
U42="Exclu","Exclu",
U42="SAT","TX ISSUE",
U42="SPARE-ISSUE","SPARE-ISSUE",
U42="Fiber CAmtel","TX ISSUE",
U42="Fiber AOF","TX ISSUE",
U42="Projet OCM (HUAWEI)","TRAVAUX-HUAWEI",
U42="Projet OCM (NOKIA)","TRAVAUX -NOKIA",
U42="ACCESS-ISSUE","ACCESS-ISSUE",
U42="Projet OCM (ZTE, NOKIA, autres projets)","TRAVAUX OCM",
U42="No root CAuse","No root cause",
U42="ODU HS","TX ISSUE",
U42="IP &amp; VLAN","TX ISSUE",
U42="Warehouse HUAWEI","SPARE-ISSUE",
U42="SPARE-HS","SPARE-ISSUE",
U42="Power Telco","RAN ISSUE",U42="no impacts","no impacts"
),"")</f>
        <v/>
      </c>
      <c r="U42" s="28"/>
      <c r="V42" s="35" t="str" cm="1">
        <f t="array" ref="V42">IFERROR(_xlfn.IFS(
U42="MPR ISSUE","ACTIVE",
U42="BSS Hardware Issue","ACTIVE",
U42="Sites strategiques, MLL, Pylone, etc.","PASSIVE",
U42="AKTIVCO DEFAUT GE &amp; POWER Cabinet","PASSIVE",
U42="AKTIVCO Coupure ENEO &amp; Baisse de tension","PASSIVE",
U42="Coupure ENEO &amp; Baisse de tension","PASSIVE",
U42="Defaut GE &amp; POWER Cabinet","PASSIVE",
U42="Sharing","PASSIVE",
U42="Sites strategiques &amp; DataCenter","PASSIVE",
U42="Exclu","Exclu",
U42="SAT","ACTIVE",
U42="SPARE-ISSUE","SPARE-ISSUE",
U42="Fiber CAmtel","ACTIVE",
U42="Fiber AOF","ACTIVE",
U42="Projet OCM (HUAWEI)","PLANNED WORKS",
U42="Projet OCM (NOKIA)","PLANNED WORKS",
U42="ACCESS-ISSUE","ACCESS-ISSUE",
U42="Projet OCM (ZTE, NOKIA, autres projets)","PLANNED WORKS",
U42="No root CAuse","No root cause",
U42="ODU HS","ACTIVE",
U42="IP &amp; VLAN","ACTIVE",
U42="Warehouse HUAWEI","SPARE-ISSUE",
U42="SPARE-HS","SPARE-ISSUE",
U42="Power Telco","ACTIVE", U42="no impacts","no impacts"
),"")</f>
        <v/>
      </c>
      <c r="W42" s="102"/>
      <c r="X42" s="102"/>
      <c r="Y42" s="102"/>
      <c r="Z42" s="102"/>
      <c r="AA42" s="102"/>
      <c r="AB42" s="104" t="s">
        <v>6562</v>
      </c>
      <c r="AC42" s="9"/>
      <c r="AD42" s="9"/>
      <c r="AE42" s="7" t="s">
        <v>5423</v>
      </c>
      <c r="AF42" s="6"/>
      <c r="AG42" s="7"/>
      <c r="AH42" s="3" t="s">
        <v>5423</v>
      </c>
      <c r="AI42" s="18" t="s">
        <v>5423</v>
      </c>
      <c r="AJ42" s="18" t="s">
        <v>5423</v>
      </c>
      <c r="AK42" s="18" t="s">
        <v>5423</v>
      </c>
      <c r="AL42" s="18" t="s">
        <v>5423</v>
      </c>
      <c r="AM42" s="18" t="s">
        <v>5423</v>
      </c>
      <c r="AN42" s="18" t="s">
        <v>5423</v>
      </c>
      <c r="AO42" s="18" t="s">
        <v>5423</v>
      </c>
      <c r="AP42" s="18" t="s">
        <v>5423</v>
      </c>
      <c r="AQ42" s="18" t="s">
        <v>5423</v>
      </c>
      <c r="AR42" s="18" t="s">
        <v>5842</v>
      </c>
      <c r="AS42" s="18" t="s">
        <v>5843</v>
      </c>
      <c r="AT42" s="18" t="s">
        <v>5844</v>
      </c>
      <c r="AU42" s="9" t="s">
        <v>5423</v>
      </c>
      <c r="AV42" s="14"/>
      <c r="AW42" s="14" t="s">
        <v>5423</v>
      </c>
      <c r="AX42" s="14" t="str">
        <f>_xlfn.XLOOKUP(B42,'[4]cell downs 18042026 17h'!$B:$B,'[4]cell downs 18042026 17h'!$B:$B,"")</f>
        <v/>
      </c>
      <c r="AY42" s="14" t="str">
        <f>_xlfn.XLOOKUP(B42,'[5]Cells Huawei 19042026 15h'!$B:$B,'[5]Cells Huawei 19042026 15h'!$B:$B,"")</f>
        <v/>
      </c>
      <c r="AZ42" s="105" t="str">
        <f>_xlfn.XLOOKUP(B42,'INCIDENT-04-23-2026'!E:E,'INCIDENT-04-23-2026'!F:F,"")</f>
        <v/>
      </c>
      <c r="BA42" s="105" t="str">
        <f>_xlfn.XLOOKUP(B42,'[6]Eneo 17H'!$C:$C,'[6]Eneo 17H'!$I:$I,"")</f>
        <v/>
      </c>
      <c r="BB42" s="105" t="str">
        <f>_xlfn.XLOOKUP(B42,[8]ALL!$B:$B,[8]ALL!$M:$M,"")</f>
        <v/>
      </c>
      <c r="BC42" s="105" t="str">
        <f>_xlfn.XLOOKUP(B42,'[6]Eneo 17H'!$C:$C,'[6]Eneo 17H'!$I:$I,"")</f>
        <v/>
      </c>
      <c r="BD42" s="105" t="str">
        <f>_xlfn.XLOOKUP(B42,'[7]Eneo 12H'!$C:$C,'[7]Eneo 12H'!$I:$I,"")</f>
        <v/>
      </c>
      <c r="BE42" s="105" t="s">
        <v>6910</v>
      </c>
    </row>
    <row r="43" spans="1:57" hidden="1" x14ac:dyDescent="0.3">
      <c r="A43" s="1" t="s">
        <v>300</v>
      </c>
      <c r="B43" s="8" t="s">
        <v>301</v>
      </c>
      <c r="C43" s="3" t="str">
        <f>_xlfn.XLOOKUP(B43,'[1]daily break down'!$D:$D,'[1]daily break down'!$E:$E,"")</f>
        <v>Douala</v>
      </c>
      <c r="D43" s="1" t="s">
        <v>11</v>
      </c>
      <c r="E43" s="1" t="s">
        <v>302</v>
      </c>
      <c r="F43" s="3" t="s">
        <v>31</v>
      </c>
      <c r="G43" s="1" t="s">
        <v>32</v>
      </c>
      <c r="H43" s="27" t="str">
        <f>_xlfn.XLOOKUP(B43,[2]CALCULATION!$B:$B,[2]CALCULATION!$H:$H,"")</f>
        <v>ZTE</v>
      </c>
      <c r="I43" s="23">
        <v>68.600506373543567</v>
      </c>
      <c r="J43" s="23">
        <v>62.769149166887829</v>
      </c>
      <c r="K43" s="23">
        <v>0</v>
      </c>
      <c r="L43" s="23">
        <v>2.1070539874954712</v>
      </c>
      <c r="M43" s="23">
        <v>17.996967323282909</v>
      </c>
      <c r="N43" s="23">
        <v>13.868556899607057</v>
      </c>
      <c r="O43" s="23">
        <v>51.211822231353779</v>
      </c>
      <c r="P43" s="103" t="s">
        <v>6553</v>
      </c>
      <c r="Q43" s="36" t="s">
        <v>5796</v>
      </c>
      <c r="R43" s="36"/>
      <c r="S43" s="35" t="str" cm="1">
        <f t="array" ref="S43">IFERROR(_xlfn.IFS(
U43="MPR ISSUE","PDH",
U43="BSS Hardware Issue","BSS",
U43="Sites strategiques, MLL, Pylone, etc.","ENVTECH",
U43="AKTIVCO DEFAUT GE &amp; POWER Cabinet","AKTIVCO",
U43="AKTIVCO Coupure ENEO &amp; Baisse de tension","AKTIVCO GRID ONLY",
U43="Coupure ENEO &amp; Baisse de tension","IHS GRID ONLY",
U43="Defaut GE &amp; POWER Cabinet","IHS",
U43="Sharing","Partners",
U43="Sites strategiques &amp; DataCenter","SST &amp; DC",
U43="Exclu","Exclu",
U43="SAT","SAT",
U43="SPARE-ISSUE","SPARE-ISSUE",
U43="Fiber CAmtel","TRANS_FO_CAMTEL",
U43="Fiber AOF","Fiber AOF",
U43="Projet OCM (HUAWEI)","TRAVAUX-HUAWEI",
U43="Projet OCM (NOKIA)","TRAVAUX-NOKIA",
U43="ACCESS-ISSUE","ACCESS-ISSUE",
U43="Projet OCM (ZTE, NOKIA, autres projets)","TRAVAUX OCM",
U43="No root CAuse","No root cause",
U43="ODU HS","PDH",
U43="IP &amp; VLAN","PDH",
U43="Warehouse HUAWEI","SPARE-ISSUE",
U43="SPARE-HS","SPARE-ISSUE",
U43="Power Telco","BSS",U43="no impacts","no impacts"
),"")</f>
        <v/>
      </c>
      <c r="T43" s="35" t="str" cm="1">
        <f t="array" ref="T43">IFERROR(_xlfn.IFS(
U43="MPR ISSUE","TX ISSUE",
U43="BSS Hardware Issue","RAN ISSUE",
U43="Sites strategiques, MLL, Pylone, etc.","ENVTECH",
U43="AKTIVCO DEFAUT GE &amp; POWER Cabinet","POWER ISSUE",
U43="AKTIVCO Coupure ENEO &amp; Baisse de tension","POWER ISSUE",
U43="Coupure ENEO &amp; Baisse de tension","POWER ISSUE",
U43="Defaut GE &amp; POWER Cabinet","POWER ISSUE",
U43="Sharing","POWER ISSUE",
U43="Sites strategiques &amp; DataCenter","POWER ISSUE",
U43="Exclu","Exclu",
U43="SAT","TX ISSUE",
U43="SPARE-ISSUE","SPARE-ISSUE",
U43="Fiber CAmtel","TX ISSUE",
U43="Fiber AOF","TX ISSUE",
U43="Projet OCM (HUAWEI)","TRAVAUX-HUAWEI",
U43="Projet OCM (NOKIA)","TRAVAUX -NOKIA",
U43="ACCESS-ISSUE","ACCESS-ISSUE",
U43="Projet OCM (ZTE, NOKIA, autres projets)","TRAVAUX OCM",
U43="No root CAuse","No root cause",
U43="ODU HS","TX ISSUE",
U43="IP &amp; VLAN","TX ISSUE",
U43="Warehouse HUAWEI","SPARE-ISSUE",
U43="SPARE-HS","SPARE-ISSUE",
U43="Power Telco","RAN ISSUE",U43="no impacts","no impacts"
),"")</f>
        <v/>
      </c>
      <c r="U43" s="28"/>
      <c r="V43" s="35" t="str" cm="1">
        <f t="array" ref="V43">IFERROR(_xlfn.IFS(
U43="MPR ISSUE","ACTIVE",
U43="BSS Hardware Issue","ACTIVE",
U43="Sites strategiques, MLL, Pylone, etc.","PASSIVE",
U43="AKTIVCO DEFAUT GE &amp; POWER Cabinet","PASSIVE",
U43="AKTIVCO Coupure ENEO &amp; Baisse de tension","PASSIVE",
U43="Coupure ENEO &amp; Baisse de tension","PASSIVE",
U43="Defaut GE &amp; POWER Cabinet","PASSIVE",
U43="Sharing","PASSIVE",
U43="Sites strategiques &amp; DataCenter","PASSIVE",
U43="Exclu","Exclu",
U43="SAT","ACTIVE",
U43="SPARE-ISSUE","SPARE-ISSUE",
U43="Fiber CAmtel","ACTIVE",
U43="Fiber AOF","ACTIVE",
U43="Projet OCM (HUAWEI)","PLANNED WORKS",
U43="Projet OCM (NOKIA)","PLANNED WORKS",
U43="ACCESS-ISSUE","ACCESS-ISSUE",
U43="Projet OCM (ZTE, NOKIA, autres projets)","PLANNED WORKS",
U43="No root CAuse","No root cause",
U43="ODU HS","ACTIVE",
U43="IP &amp; VLAN","ACTIVE",
U43="Warehouse HUAWEI","SPARE-ISSUE",
U43="SPARE-HS","SPARE-ISSUE",
U43="Power Telco","ACTIVE", U43="no impacts","no impacts"
),"")</f>
        <v/>
      </c>
      <c r="W43" s="104" t="s">
        <v>6713</v>
      </c>
      <c r="X43" s="104" t="s">
        <v>6714</v>
      </c>
      <c r="Y43" s="104"/>
      <c r="Z43" s="104" t="s">
        <v>11</v>
      </c>
      <c r="AA43" s="104" t="s">
        <v>6688</v>
      </c>
      <c r="AB43" s="104" t="s">
        <v>7387</v>
      </c>
      <c r="AC43" s="9"/>
      <c r="AD43" s="9"/>
      <c r="AE43" s="7" t="s">
        <v>6781</v>
      </c>
      <c r="AF43" s="6"/>
      <c r="AG43" s="7"/>
      <c r="AH43" s="3" t="s">
        <v>5423</v>
      </c>
      <c r="AI43" s="18" t="s">
        <v>5423</v>
      </c>
      <c r="AJ43" s="18" t="s">
        <v>5423</v>
      </c>
      <c r="AK43" s="18" t="s">
        <v>5423</v>
      </c>
      <c r="AL43" s="18" t="s">
        <v>5423</v>
      </c>
      <c r="AM43" s="18" t="s">
        <v>5423</v>
      </c>
      <c r="AN43" s="18" t="s">
        <v>5423</v>
      </c>
      <c r="AO43" s="18" t="s">
        <v>5423</v>
      </c>
      <c r="AP43" s="18" t="s">
        <v>5423</v>
      </c>
      <c r="AQ43" s="18" t="s">
        <v>5423</v>
      </c>
      <c r="AR43" s="18" t="s">
        <v>5423</v>
      </c>
      <c r="AS43" s="18" t="s">
        <v>5423</v>
      </c>
      <c r="AT43" s="18" t="s">
        <v>5845</v>
      </c>
      <c r="AU43" s="9" t="s">
        <v>5423</v>
      </c>
      <c r="AV43" s="14"/>
      <c r="AW43" s="14" t="s">
        <v>5423</v>
      </c>
      <c r="AX43" s="14" t="str">
        <f>_xlfn.XLOOKUP(B43,'[4]cell downs 18042026 17h'!$B:$B,'[4]cell downs 18042026 17h'!$B:$B,"")</f>
        <v/>
      </c>
      <c r="AY43" s="14" t="str">
        <f>_xlfn.XLOOKUP(B43,'[5]Cells Huawei 19042026 15h'!$B:$B,'[5]Cells Huawei 19042026 15h'!$B:$B,"")</f>
        <v/>
      </c>
      <c r="AZ43" s="105" t="str">
        <f>_xlfn.XLOOKUP(B43,'INCIDENT-04-23-2026'!E:E,'INCIDENT-04-23-2026'!F:F,"")</f>
        <v/>
      </c>
      <c r="BA43" s="105" t="str">
        <f>_xlfn.XLOOKUP(B43,'[6]Eneo 17H'!$C:$C,'[6]Eneo 17H'!$I:$I,"")</f>
        <v/>
      </c>
      <c r="BB43" s="105" t="str">
        <f>_xlfn.XLOOKUP(B43,[8]ALL!$B:$B,[8]ALL!$M:$M,"")</f>
        <v xml:space="preserve">23.04.26: IHS Feedback : Grid outage, no space to deploy MDG, Awaiting grid return - Escalade L4
22/04/2026  IHS Feedback : Grid outage, no space to deploy MDG, Awaiting grid return ESCALADE L3 IHS 
21/04/2026 probleme d'energie en attente de retour IHS </v>
      </c>
      <c r="BC43" s="105" t="str">
        <f>_xlfn.XLOOKUP(B43,'[6]Eneo 17H'!$C:$C,'[6]Eneo 17H'!$I:$I,"")</f>
        <v/>
      </c>
      <c r="BD43" s="105" t="str">
        <f>_xlfn.XLOOKUP(B43,'[7]Eneo 12H'!$C:$C,'[7]Eneo 12H'!$I:$I,"")</f>
        <v/>
      </c>
      <c r="BE43" s="11" t="s">
        <v>6911</v>
      </c>
    </row>
    <row r="44" spans="1:57" hidden="1" x14ac:dyDescent="0.3">
      <c r="A44" s="1" t="s">
        <v>162</v>
      </c>
      <c r="B44" s="1" t="s">
        <v>163</v>
      </c>
      <c r="C44" s="3" t="str">
        <f>_xlfn.XLOOKUP(B44,'[1]daily break down'!$D:$D,'[1]daily break down'!$E:$E,"")</f>
        <v>Douala</v>
      </c>
      <c r="D44" s="1" t="s">
        <v>21</v>
      </c>
      <c r="E44" s="1" t="s">
        <v>30</v>
      </c>
      <c r="F44" s="3" t="s">
        <v>31</v>
      </c>
      <c r="G44" s="1" t="s">
        <v>32</v>
      </c>
      <c r="H44" s="27" t="str">
        <f>_xlfn.XLOOKUP(B44,[2]CALCULATION!$B:$B,[2]CALCULATION!$H:$H,"")</f>
        <v>ZTE</v>
      </c>
      <c r="I44" s="23">
        <v>63.460508142783375</v>
      </c>
      <c r="J44" s="23">
        <v>59.033734693935777</v>
      </c>
      <c r="K44" s="23">
        <v>28.947901596025492</v>
      </c>
      <c r="L44" s="23">
        <v>9.9759975516004467</v>
      </c>
      <c r="M44" s="23">
        <v>13.868556899607057</v>
      </c>
      <c r="N44" s="23">
        <v>13.868556899607057</v>
      </c>
      <c r="O44" s="23">
        <v>31.065335599101669</v>
      </c>
      <c r="P44" s="103" t="s">
        <v>6553</v>
      </c>
      <c r="Q44" s="36" t="s">
        <v>5796</v>
      </c>
      <c r="R44" s="107"/>
      <c r="S44" s="35" t="str" cm="1">
        <f t="array" ref="S44">IFERROR(_xlfn.IFS(
U44="MPR ISSUE","PDH",
U44="BSS Hardware Issue","BSS",
U44="Sites strategiques, MLL, Pylone, etc.","ENVTECH",
U44="AKTIVCO DEFAUT GE &amp; POWER Cabinet","AKTIVCO",
U44="AKTIVCO Coupure ENEO &amp; Baisse de tension","AKTIVCO GRID ONLY",
U44="Coupure ENEO &amp; Baisse de tension","IHS GRID ONLY",
U44="Defaut GE &amp; POWER Cabinet","IHS",
U44="Sharing","Partners",
U44="Sites strategiques &amp; DataCenter","SST &amp; DC",
U44="Exclu","Exclu",
U44="SAT","SAT",
U44="SPARE-ISSUE","SPARE-ISSUE",
U44="Fiber CAmtel","TRANS_FO_CAMTEL",
U44="Fiber AOF","Fiber AOF",
U44="Projet OCM (HUAWEI)","TRAVAUX-HUAWEI",
U44="Projet OCM (NOKIA)","TRAVAUX-NOKIA",
U44="ACCESS-ISSUE","ACCESS-ISSUE",
U44="Projet OCM (ZTE, NOKIA, autres projets)","TRAVAUX OCM",
U44="No root CAuse","No root cause",
U44="ODU HS","PDH",
U44="IP &amp; VLAN","PDH",
U44="Warehouse HUAWEI","SPARE-ISSUE",
U44="SPARE-HS","SPARE-ISSUE",
U44="Power Telco","BSS",U44="no impacts","no impacts"
),"")</f>
        <v/>
      </c>
      <c r="T44" s="35" t="str" cm="1">
        <f t="array" ref="T44">IFERROR(_xlfn.IFS(
U44="MPR ISSUE","TX ISSUE",
U44="BSS Hardware Issue","RAN ISSUE",
U44="Sites strategiques, MLL, Pylone, etc.","ENVTECH",
U44="AKTIVCO DEFAUT GE &amp; POWER Cabinet","POWER ISSUE",
U44="AKTIVCO Coupure ENEO &amp; Baisse de tension","POWER ISSUE",
U44="Coupure ENEO &amp; Baisse de tension","POWER ISSUE",
U44="Defaut GE &amp; POWER Cabinet","POWER ISSUE",
U44="Sharing","POWER ISSUE",
U44="Sites strategiques &amp; DataCenter","POWER ISSUE",
U44="Exclu","Exclu",
U44="SAT","TX ISSUE",
U44="SPARE-ISSUE","SPARE-ISSUE",
U44="Fiber CAmtel","TX ISSUE",
U44="Fiber AOF","TX ISSUE",
U44="Projet OCM (HUAWEI)","TRAVAUX-HUAWEI",
U44="Projet OCM (NOKIA)","TRAVAUX -NOKIA",
U44="ACCESS-ISSUE","ACCESS-ISSUE",
U44="Projet OCM (ZTE, NOKIA, autres projets)","TRAVAUX OCM",
U44="No root CAuse","No root cause",
U44="ODU HS","TX ISSUE",
U44="IP &amp; VLAN","TX ISSUE",
U44="Warehouse HUAWEI","SPARE-ISSUE",
U44="SPARE-HS","SPARE-ISSUE",
U44="Power Telco","RAN ISSUE",U44="no impacts","no impacts"
),"")</f>
        <v/>
      </c>
      <c r="U44" s="28"/>
      <c r="V44" s="35" t="str" cm="1">
        <f t="array" ref="V44">IFERROR(_xlfn.IFS(
U44="MPR ISSUE","ACTIVE",
U44="BSS Hardware Issue","ACTIVE",
U44="Sites strategiques, MLL, Pylone, etc.","PASSIVE",
U44="AKTIVCO DEFAUT GE &amp; POWER Cabinet","PASSIVE",
U44="AKTIVCO Coupure ENEO &amp; Baisse de tension","PASSIVE",
U44="Coupure ENEO &amp; Baisse de tension","PASSIVE",
U44="Defaut GE &amp; POWER Cabinet","PASSIVE",
U44="Sharing","PASSIVE",
U44="Sites strategiques &amp; DataCenter","PASSIVE",
U44="Exclu","Exclu",
U44="SAT","ACTIVE",
U44="SPARE-ISSUE","SPARE-ISSUE",
U44="Fiber CAmtel","ACTIVE",
U44="Fiber AOF","ACTIVE",
U44="Projet OCM (HUAWEI)","PLANNED WORKS",
U44="Projet OCM (NOKIA)","PLANNED WORKS",
U44="ACCESS-ISSUE","ACCESS-ISSUE",
U44="Projet OCM (ZTE, NOKIA, autres projets)","PLANNED WORKS",
U44="No root CAuse","No root cause",
U44="ODU HS","ACTIVE",
U44="IP &amp; VLAN","ACTIVE",
U44="Warehouse HUAWEI","SPARE-ISSUE",
U44="SPARE-HS","SPARE-ISSUE",
U44="Power Telco","ACTIVE", U44="no impacts","no impacts"
),"")</f>
        <v/>
      </c>
      <c r="W44" s="104" t="s">
        <v>6847</v>
      </c>
      <c r="X44" s="11" t="s">
        <v>6848</v>
      </c>
      <c r="Y44" s="104"/>
      <c r="Z44" s="104" t="s">
        <v>6755</v>
      </c>
      <c r="AA44" s="104" t="s">
        <v>6688</v>
      </c>
      <c r="AB44" s="104" t="s">
        <v>7388</v>
      </c>
      <c r="AC44" s="9"/>
      <c r="AD44" s="9"/>
      <c r="AE44" s="7" t="s">
        <v>6782</v>
      </c>
      <c r="AF44" s="6"/>
      <c r="AG44" s="7"/>
      <c r="AH44" s="3" t="s">
        <v>5423</v>
      </c>
      <c r="AI44" s="18" t="s">
        <v>5423</v>
      </c>
      <c r="AJ44" s="18" t="s">
        <v>5423</v>
      </c>
      <c r="AK44" s="18" t="s">
        <v>5423</v>
      </c>
      <c r="AL44" s="18" t="s">
        <v>5423</v>
      </c>
      <c r="AM44" s="18" t="s">
        <v>5423</v>
      </c>
      <c r="AN44" s="18" t="s">
        <v>5423</v>
      </c>
      <c r="AO44" s="18" t="s">
        <v>5423</v>
      </c>
      <c r="AP44" s="18" t="s">
        <v>5423</v>
      </c>
      <c r="AQ44" s="18" t="s">
        <v>5423</v>
      </c>
      <c r="AR44" s="18" t="s">
        <v>5423</v>
      </c>
      <c r="AS44" s="18" t="s">
        <v>5423</v>
      </c>
      <c r="AT44" s="18" t="s">
        <v>5423</v>
      </c>
      <c r="AU44" s="9" t="s">
        <v>5423</v>
      </c>
      <c r="AV44" s="14"/>
      <c r="AW44" s="14" t="s">
        <v>5423</v>
      </c>
      <c r="AX44" s="14" t="str">
        <f>_xlfn.XLOOKUP(B44,'[4]cell downs 18042026 17h'!$B:$B,'[4]cell downs 18042026 17h'!$B:$B,"")</f>
        <v/>
      </c>
      <c r="AY44" s="14" t="str">
        <f>_xlfn.XLOOKUP(B44,'[5]Cells Huawei 19042026 15h'!$B:$B,'[5]Cells Huawei 19042026 15h'!$B:$B,"")</f>
        <v/>
      </c>
      <c r="AZ44" s="105" t="str">
        <f>_xlfn.XLOOKUP(B44,'INCIDENT-04-23-2026'!E:E,'INCIDENT-04-23-2026'!F:F,"")</f>
        <v/>
      </c>
      <c r="BA44" s="105" t="str">
        <f>_xlfn.XLOOKUP(B44,'[6]Eneo 17H'!$C:$C,'[6]Eneo 17H'!$I:$I,"")</f>
        <v/>
      </c>
      <c r="BB44" s="105" t="str">
        <f>_xlfn.XLOOKUP(B44,[8]ALL!$B:$B,[8]ALL!$M:$M,"")</f>
        <v>23.04.26: Camusat: Travaux Eneo en cours dans la zone (Transformateur HS) - Escalated to L5
22.04.26; Camusat; Travaux Eneo en cours dans la zone (Transformateur HS) - Escalated to L4
21/04/2026 grid outage, grid only / grid return awaited - Escalated to L3
20/04/2026 grid outage, grid only / grid return awaited</v>
      </c>
      <c r="BC44" s="105" t="str">
        <f>_xlfn.XLOOKUP(B44,'[6]Eneo 17H'!$C:$C,'[6]Eneo 17H'!$I:$I,"")</f>
        <v/>
      </c>
      <c r="BD44" s="105" t="str">
        <f>_xlfn.XLOOKUP(B44,'[7]Eneo 12H'!$C:$C,'[7]Eneo 12H'!$I:$I,"")</f>
        <v/>
      </c>
      <c r="BE44" s="11" t="s">
        <v>6912</v>
      </c>
    </row>
    <row r="45" spans="1:57" hidden="1" x14ac:dyDescent="0.3">
      <c r="A45" s="3" t="s">
        <v>2136</v>
      </c>
      <c r="B45" s="21" t="s">
        <v>2137</v>
      </c>
      <c r="C45" s="3" t="str">
        <f>_xlfn.XLOOKUP(B45,'[1]daily break down'!$D:$D,'[1]daily break down'!$E:$E,"")</f>
        <v>Douala</v>
      </c>
      <c r="D45" s="1"/>
      <c r="E45" s="3" t="e">
        <v>#N/A</v>
      </c>
      <c r="F45" s="3" t="s">
        <v>31</v>
      </c>
      <c r="G45" s="3" t="s">
        <v>32</v>
      </c>
      <c r="H45" s="27" t="str">
        <f>_xlfn.XLOOKUP(B45,[2]CALCULATION!$B:$B,[2]CALCULATION!$H:$H,"")</f>
        <v>ZTE</v>
      </c>
      <c r="I45" s="23">
        <v>13.868556899607057</v>
      </c>
      <c r="J45" s="23">
        <v>13.868556899607057</v>
      </c>
      <c r="K45" s="23">
        <v>13.868556899607057</v>
      </c>
      <c r="L45" s="23">
        <v>13.868556899607057</v>
      </c>
      <c r="M45" s="23">
        <v>13.868556899607057</v>
      </c>
      <c r="N45" s="23">
        <v>13.868556899607057</v>
      </c>
      <c r="O45" s="23">
        <v>13.868556899607057</v>
      </c>
      <c r="P45" s="103" t="s">
        <v>6553</v>
      </c>
      <c r="Q45" s="36" t="s">
        <v>5796</v>
      </c>
      <c r="R45" s="107"/>
      <c r="S45" s="35" t="str" cm="1">
        <f t="array" ref="S45">IFERROR(_xlfn.IFS(
U45="MPR ISSUE","PDH",
U45="BSS Hardware Issue","BSS",
U45="Sites strategiques, MLL, Pylone, etc.","ENVTECH",
U45="AKTIVCO DEFAUT GE &amp; POWER Cabinet","AKTIVCO",
U45="AKTIVCO Coupure ENEO &amp; Baisse de tension","AKTIVCO GRID ONLY",
U45="Coupure ENEO &amp; Baisse de tension","IHS GRID ONLY",
U45="Defaut GE &amp; POWER Cabinet","IHS",
U45="Sharing","Partners",
U45="Sites strategiques &amp; DataCenter","SST &amp; DC",
U45="Exclu","Exclu",
U45="SAT","SAT",
U45="SPARE-ISSUE","SPARE-ISSUE",
U45="Fiber CAmtel","TRANS_FO_CAMTEL",
U45="Fiber AOF","Fiber AOF",
U45="Projet OCM (HUAWEI)","TRAVAUX-HUAWEI",
U45="Projet OCM (NOKIA)","TRAVAUX-NOKIA",
U45="ACCESS-ISSUE","ACCESS-ISSUE",
U45="Projet OCM (ZTE, NOKIA, autres projets)","TRAVAUX OCM",
U45="No root CAuse","No root cause",
U45="ODU HS","PDH",
U45="IP &amp; VLAN","PDH",
U45="Warehouse HUAWEI","SPARE-ISSUE",
U45="SPARE-HS","SPARE-ISSUE",
U45="Power Telco","BSS",U45="no impacts","no impacts"
),"")</f>
        <v/>
      </c>
      <c r="T45" s="35" t="str" cm="1">
        <f t="array" ref="T45">IFERROR(_xlfn.IFS(
U45="MPR ISSUE","TX ISSUE",
U45="BSS Hardware Issue","RAN ISSUE",
U45="Sites strategiques, MLL, Pylone, etc.","ENVTECH",
U45="AKTIVCO DEFAUT GE &amp; POWER Cabinet","POWER ISSUE",
U45="AKTIVCO Coupure ENEO &amp; Baisse de tension","POWER ISSUE",
U45="Coupure ENEO &amp; Baisse de tension","POWER ISSUE",
U45="Defaut GE &amp; POWER Cabinet","POWER ISSUE",
U45="Sharing","POWER ISSUE",
U45="Sites strategiques &amp; DataCenter","POWER ISSUE",
U45="Exclu","Exclu",
U45="SAT","TX ISSUE",
U45="SPARE-ISSUE","SPARE-ISSUE",
U45="Fiber CAmtel","TX ISSUE",
U45="Fiber AOF","TX ISSUE",
U45="Projet OCM (HUAWEI)","TRAVAUX-HUAWEI",
U45="Projet OCM (NOKIA)","TRAVAUX -NOKIA",
U45="ACCESS-ISSUE","ACCESS-ISSUE",
U45="Projet OCM (ZTE, NOKIA, autres projets)","TRAVAUX OCM",
U45="No root CAuse","No root cause",
U45="ODU HS","TX ISSUE",
U45="IP &amp; VLAN","TX ISSUE",
U45="Warehouse HUAWEI","SPARE-ISSUE",
U45="SPARE-HS","SPARE-ISSUE",
U45="Power Telco","RAN ISSUE",U45="no impacts","no impacts"
),"")</f>
        <v/>
      </c>
      <c r="U45" s="28"/>
      <c r="V45" s="35" t="str" cm="1">
        <f t="array" ref="V45">IFERROR(_xlfn.IFS(
U45="MPR ISSUE","ACTIVE",
U45="BSS Hardware Issue","ACTIVE",
U45="Sites strategiques, MLL, Pylone, etc.","PASSIVE",
U45="AKTIVCO DEFAUT GE &amp; POWER Cabinet","PASSIVE",
U45="AKTIVCO Coupure ENEO &amp; Baisse de tension","PASSIVE",
U45="Coupure ENEO &amp; Baisse de tension","PASSIVE",
U45="Defaut GE &amp; POWER Cabinet","PASSIVE",
U45="Sharing","PASSIVE",
U45="Sites strategiques &amp; DataCenter","PASSIVE",
U45="Exclu","Exclu",
U45="SAT","ACTIVE",
U45="SPARE-ISSUE","SPARE-ISSUE",
U45="Fiber CAmtel","ACTIVE",
U45="Fiber AOF","ACTIVE",
U45="Projet OCM (HUAWEI)","PLANNED WORKS",
U45="Projet OCM (NOKIA)","PLANNED WORKS",
U45="ACCESS-ISSUE","ACCESS-ISSUE",
U45="Projet OCM (ZTE, NOKIA, autres projets)","PLANNED WORKS",
U45="No root CAuse","No root cause",
U45="ODU HS","ACTIVE",
U45="IP &amp; VLAN","ACTIVE",
U45="Warehouse HUAWEI","SPARE-ISSUE",
U45="SPARE-HS","SPARE-ISSUE",
U45="Power Telco","ACTIVE", U45="no impacts","no impacts"
),"")</f>
        <v/>
      </c>
      <c r="W45" s="104" t="s">
        <v>6738</v>
      </c>
      <c r="X45" s="104" t="s">
        <v>6732</v>
      </c>
      <c r="Y45" s="104"/>
      <c r="Z45" s="104" t="s">
        <v>1485</v>
      </c>
      <c r="AA45" s="104" t="s">
        <v>6688</v>
      </c>
      <c r="AB45" s="104" t="s">
        <v>7389</v>
      </c>
      <c r="AC45" s="9"/>
      <c r="AD45" s="9"/>
      <c r="AE45" s="7" t="s">
        <v>6783</v>
      </c>
      <c r="AF45" s="6"/>
      <c r="AG45" s="7"/>
      <c r="AH45" s="3" t="s">
        <v>5423</v>
      </c>
      <c r="AI45" s="18" t="s">
        <v>5423</v>
      </c>
      <c r="AJ45" s="18" t="s">
        <v>5423</v>
      </c>
      <c r="AK45" s="18" t="s">
        <v>5423</v>
      </c>
      <c r="AL45" s="18" t="s">
        <v>5423</v>
      </c>
      <c r="AM45" s="18" t="s">
        <v>5423</v>
      </c>
      <c r="AN45" s="18" t="s">
        <v>5423</v>
      </c>
      <c r="AO45" s="18" t="s">
        <v>5423</v>
      </c>
      <c r="AP45" s="18" t="s">
        <v>5423</v>
      </c>
      <c r="AQ45" s="18" t="s">
        <v>5423</v>
      </c>
      <c r="AR45" s="18" t="s">
        <v>5846</v>
      </c>
      <c r="AS45" s="18" t="s">
        <v>5847</v>
      </c>
      <c r="AT45" s="18" t="s">
        <v>5848</v>
      </c>
      <c r="AU45" s="9" t="s">
        <v>5423</v>
      </c>
      <c r="AV45" s="14"/>
      <c r="AW45" s="14" t="s">
        <v>5423</v>
      </c>
      <c r="AX45" s="14" t="str">
        <f>_xlfn.XLOOKUP(B45,'[4]cell downs 18042026 17h'!$B:$B,'[4]cell downs 18042026 17h'!$B:$B,"")</f>
        <v/>
      </c>
      <c r="AY45" s="14" t="str">
        <f>_xlfn.XLOOKUP(B45,'[5]Cells Huawei 19042026 15h'!$B:$B,'[5]Cells Huawei 19042026 15h'!$B:$B,"")</f>
        <v/>
      </c>
      <c r="AZ45" s="105" t="str">
        <f>_xlfn.XLOOKUP(B45,'INCIDENT-04-23-2026'!E:E,'INCIDENT-04-23-2026'!F:F,"")</f>
        <v/>
      </c>
      <c r="BA45" s="105" t="str">
        <f>_xlfn.XLOOKUP(B45,'[6]Eneo 17H'!$C:$C,'[6]Eneo 17H'!$I:$I,"")</f>
        <v/>
      </c>
      <c r="BB45" s="105" t="str">
        <f>_xlfn.XLOOKUP(B45,[8]ALL!$B:$B,[8]ALL!$M:$M,"")</f>
        <v>17/04/2026 Carte EAC (3DB19417AA )  faulty commandée passé pas disponible point tranmsis a OCM
16/04/2026 FME activé ETA=12H UTC 
15.04.26; Site is not supervised. Mobilize FME to check locally; CM-20260415-00005847; FME Beauclair activé pour investigations, update ASAP</v>
      </c>
      <c r="BC45" s="105" t="str">
        <f>_xlfn.XLOOKUP(B45,'[6]Eneo 17H'!$C:$C,'[6]Eneo 17H'!$I:$I,"")</f>
        <v/>
      </c>
      <c r="BD45" s="105" t="str">
        <f>_xlfn.XLOOKUP(B45,'[7]Eneo 12H'!$C:$C,'[7]Eneo 12H'!$I:$I,"")</f>
        <v/>
      </c>
      <c r="BE45" s="11" t="s">
        <v>6913</v>
      </c>
    </row>
    <row r="46" spans="1:57" hidden="1" x14ac:dyDescent="0.3">
      <c r="A46" s="1" t="s">
        <v>2528</v>
      </c>
      <c r="B46" s="8" t="s">
        <v>2529</v>
      </c>
      <c r="C46" s="3" t="str">
        <f>_xlfn.XLOOKUP(B46,'[1]daily break down'!$D:$D,'[1]daily break down'!$E:$E,"")</f>
        <v>SUD-OUEST</v>
      </c>
      <c r="D46" s="1" t="s">
        <v>11</v>
      </c>
      <c r="E46" s="1" t="s">
        <v>12</v>
      </c>
      <c r="F46" s="3" t="s">
        <v>13</v>
      </c>
      <c r="G46" s="1" t="s">
        <v>63</v>
      </c>
      <c r="H46" s="25" t="str">
        <f>_xlfn.XLOOKUP(B46,[2]CALCULATION!$B:$B,[2]CALCULATION!$H:$H,"")</f>
        <v>Huawei</v>
      </c>
      <c r="I46" s="23">
        <v>13.868289373432297</v>
      </c>
      <c r="J46" s="23">
        <v>13.868556899607057</v>
      </c>
      <c r="K46" s="23">
        <v>13.868556899607057</v>
      </c>
      <c r="L46" s="23">
        <v>13.868289373432297</v>
      </c>
      <c r="M46" s="23">
        <v>13.868556899607057</v>
      </c>
      <c r="N46" s="23">
        <v>13.868556899607057</v>
      </c>
      <c r="O46" s="23">
        <v>13.868289373432297</v>
      </c>
      <c r="P46" s="103" t="s">
        <v>6553</v>
      </c>
      <c r="Q46" s="36" t="s">
        <v>6552</v>
      </c>
      <c r="R46" s="36"/>
      <c r="S46" s="35" t="str" cm="1">
        <f t="array" ref="S46">IFERROR(_xlfn.IFS(
U46="MPR ISSUE","PDH",
U46="BSS Hardware Issue","BSS",
U46="Sites strategiques, MLL, Pylone, etc.","ENVTECH",
U46="AKTIVCO DEFAUT GE &amp; POWER Cabinet","AKTIVCO",
U46="AKTIVCO Coupure ENEO &amp; Baisse de tension","AKTIVCO GRID ONLY",
U46="Coupure ENEO &amp; Baisse de tension","IHS GRID ONLY",
U46="Defaut GE &amp; POWER Cabinet","IHS",
U46="Sharing","Partners",
U46="Sites strategiques &amp; DataCenter","SST &amp; DC",
U46="Exclu","Exclu",
U46="SAT","SAT",
U46="SPARE-ISSUE","SPARE-ISSUE",
U46="Fiber CAmtel","TRANS_FO_CAMTEL",
U46="Fiber AOF","Fiber AOF",
U46="Projet OCM (HUAWEI)","TRAVAUX-HUAWEI",
U46="Projet OCM (NOKIA)","TRAVAUX-NOKIA",
U46="ACCESS-ISSUE","ACCESS-ISSUE",
U46="Projet OCM (ZTE, NOKIA, autres projets)","TRAVAUX OCM",
U46="No root CAuse","No root cause",
U46="ODU HS","PDH",
U46="IP &amp; VLAN","PDH",
U46="Warehouse HUAWEI","SPARE-ISSUE",
U46="SPARE-HS","SPARE-ISSUE",
U46="Power Telco","BSS",U46="no impacts","no impacts"
),"")</f>
        <v/>
      </c>
      <c r="T46" s="35" t="str" cm="1">
        <f t="array" ref="T46">IFERROR(_xlfn.IFS(
U46="MPR ISSUE","TX ISSUE",
U46="BSS Hardware Issue","RAN ISSUE",
U46="Sites strategiques, MLL, Pylone, etc.","ENVTECH",
U46="AKTIVCO DEFAUT GE &amp; POWER Cabinet","POWER ISSUE",
U46="AKTIVCO Coupure ENEO &amp; Baisse de tension","POWER ISSUE",
U46="Coupure ENEO &amp; Baisse de tension","POWER ISSUE",
U46="Defaut GE &amp; POWER Cabinet","POWER ISSUE",
U46="Sharing","POWER ISSUE",
U46="Sites strategiques &amp; DataCenter","POWER ISSUE",
U46="Exclu","Exclu",
U46="SAT","TX ISSUE",
U46="SPARE-ISSUE","SPARE-ISSUE",
U46="Fiber CAmtel","TX ISSUE",
U46="Fiber AOF","TX ISSUE",
U46="Projet OCM (HUAWEI)","TRAVAUX-HUAWEI",
U46="Projet OCM (NOKIA)","TRAVAUX -NOKIA",
U46="ACCESS-ISSUE","ACCESS-ISSUE",
U46="Projet OCM (ZTE, NOKIA, autres projets)","TRAVAUX OCM",
U46="No root CAuse","No root cause",
U46="ODU HS","TX ISSUE",
U46="IP &amp; VLAN","TX ISSUE",
U46="Warehouse HUAWEI","SPARE-ISSUE",
U46="SPARE-HS","SPARE-ISSUE",
U46="Power Telco","RAN ISSUE",U46="no impacts","no impacts"
),"")</f>
        <v/>
      </c>
      <c r="U46" s="28"/>
      <c r="V46" s="35" t="str" cm="1">
        <f t="array" ref="V46">IFERROR(_xlfn.IFS(
U46="MPR ISSUE","ACTIVE",
U46="BSS Hardware Issue","ACTIVE",
U46="Sites strategiques, MLL, Pylone, etc.","PASSIVE",
U46="AKTIVCO DEFAUT GE &amp; POWER Cabinet","PASSIVE",
U46="AKTIVCO Coupure ENEO &amp; Baisse de tension","PASSIVE",
U46="Coupure ENEO &amp; Baisse de tension","PASSIVE",
U46="Defaut GE &amp; POWER Cabinet","PASSIVE",
U46="Sharing","PASSIVE",
U46="Sites strategiques &amp; DataCenter","PASSIVE",
U46="Exclu","Exclu",
U46="SAT","ACTIVE",
U46="SPARE-ISSUE","SPARE-ISSUE",
U46="Fiber CAmtel","ACTIVE",
U46="Fiber AOF","ACTIVE",
U46="Projet OCM (HUAWEI)","PLANNED WORKS",
U46="Projet OCM (NOKIA)","PLANNED WORKS",
U46="ACCESS-ISSUE","ACCESS-ISSUE",
U46="Projet OCM (ZTE, NOKIA, autres projets)","PLANNED WORKS",
U46="No root CAuse","No root cause",
U46="ODU HS","ACTIVE",
U46="IP &amp; VLAN","ACTIVE",
U46="Warehouse HUAWEI","SPARE-ISSUE",
U46="SPARE-HS","SPARE-ISSUE",
U46="Power Telco","ACTIVE", U46="no impacts","no impacts"
),"")</f>
        <v/>
      </c>
      <c r="W46" s="102"/>
      <c r="X46" s="102"/>
      <c r="Y46" s="102"/>
      <c r="Z46" s="102"/>
      <c r="AA46" s="102"/>
      <c r="AB46" s="104" t="s">
        <v>6563</v>
      </c>
      <c r="AC46" s="9"/>
      <c r="AD46" s="9"/>
      <c r="AE46" s="7" t="s">
        <v>5423</v>
      </c>
      <c r="AF46" s="6"/>
      <c r="AG46" s="7"/>
      <c r="AH46" s="3" t="s">
        <v>5423</v>
      </c>
      <c r="AI46" s="18" t="s">
        <v>5423</v>
      </c>
      <c r="AJ46" s="18" t="s">
        <v>5423</v>
      </c>
      <c r="AK46" s="18" t="s">
        <v>5423</v>
      </c>
      <c r="AL46" s="18" t="s">
        <v>5423</v>
      </c>
      <c r="AM46" s="18" t="s">
        <v>5423</v>
      </c>
      <c r="AN46" s="18" t="s">
        <v>5423</v>
      </c>
      <c r="AO46" s="18" t="s">
        <v>5423</v>
      </c>
      <c r="AP46" s="18" t="s">
        <v>5423</v>
      </c>
      <c r="AQ46" s="18" t="s">
        <v>5423</v>
      </c>
      <c r="AR46" s="18" t="s">
        <v>5849</v>
      </c>
      <c r="AS46" s="18" t="s">
        <v>5850</v>
      </c>
      <c r="AT46" s="18" t="s">
        <v>5851</v>
      </c>
      <c r="AU46" s="9" t="s">
        <v>5423</v>
      </c>
      <c r="AV46" s="14"/>
      <c r="AW46" s="14" t="s">
        <v>5423</v>
      </c>
      <c r="AX46" s="14" t="str">
        <f>_xlfn.XLOOKUP(B46,'[4]cell downs 18042026 17h'!$B:$B,'[4]cell downs 18042026 17h'!$B:$B,"")</f>
        <v/>
      </c>
      <c r="AY46" s="14" t="str">
        <f>_xlfn.XLOOKUP(B46,'[5]Cells Huawei 19042026 15h'!$B:$B,'[5]Cells Huawei 19042026 15h'!$B:$B,"")</f>
        <v/>
      </c>
      <c r="AZ46" s="105" t="str">
        <f>_xlfn.XLOOKUP(B46,'INCIDENT-04-23-2026'!E:E,'INCIDENT-04-23-2026'!F:F,"")</f>
        <v/>
      </c>
      <c r="BA46" s="105" t="str">
        <f>_xlfn.XLOOKUP(B46,'[6]Eneo 17H'!$C:$C,'[6]Eneo 17H'!$I:$I,"")</f>
        <v/>
      </c>
      <c r="BB46" s="105" t="str">
        <f>_xlfn.XLOOKUP(B46,[8]ALL!$B:$B,[8]ALL!$M:$M,"")</f>
        <v/>
      </c>
      <c r="BC46" s="105" t="str">
        <f>_xlfn.XLOOKUP(B46,'[6]Eneo 17H'!$C:$C,'[6]Eneo 17H'!$I:$I,"")</f>
        <v/>
      </c>
      <c r="BD46" s="105" t="str">
        <f>_xlfn.XLOOKUP(B46,'[7]Eneo 12H'!$C:$C,'[7]Eneo 12H'!$I:$I,"")</f>
        <v/>
      </c>
      <c r="BE46" s="105" t="s">
        <v>6914</v>
      </c>
    </row>
    <row r="47" spans="1:57" hidden="1" x14ac:dyDescent="0.3">
      <c r="A47" s="1" t="s">
        <v>4744</v>
      </c>
      <c r="B47" s="8" t="s">
        <v>4745</v>
      </c>
      <c r="C47" s="3" t="str">
        <f>_xlfn.XLOOKUP(B47,'[1]daily break down'!$D:$D,'[1]daily break down'!$E:$E,"")</f>
        <v>SUD-OUEST</v>
      </c>
      <c r="D47" s="1" t="s">
        <v>11</v>
      </c>
      <c r="E47" s="1"/>
      <c r="F47" s="3" t="s">
        <v>13</v>
      </c>
      <c r="G47" s="1" t="s">
        <v>63</v>
      </c>
      <c r="H47" s="25" t="str">
        <f>_xlfn.XLOOKUP(B47,[2]CALCULATION!$B:$B,[2]CALCULATION!$H:$H,"")</f>
        <v>Huawei</v>
      </c>
      <c r="I47" s="23">
        <v>0</v>
      </c>
      <c r="J47" s="23">
        <v>12.857521979950517</v>
      </c>
      <c r="K47" s="23">
        <v>13.868556899607057</v>
      </c>
      <c r="L47" s="23">
        <v>13.868556899607057</v>
      </c>
      <c r="M47" s="23">
        <v>13.868289373432297</v>
      </c>
      <c r="N47" s="23">
        <v>13.868556899607057</v>
      </c>
      <c r="O47" s="23">
        <v>13.868556899607057</v>
      </c>
      <c r="P47" s="103" t="s">
        <v>6553</v>
      </c>
      <c r="Q47" s="36" t="s">
        <v>5796</v>
      </c>
      <c r="R47" s="107"/>
      <c r="S47" s="35" t="str" cm="1">
        <f t="array" ref="S47">IFERROR(_xlfn.IFS(
U47="MPR ISSUE","PDH",
U47="BSS Hardware Issue","BSS",
U47="Sites strategiques, MLL, Pylone, etc.","ENVTECH",
U47="AKTIVCO DEFAUT GE &amp; POWER Cabinet","AKTIVCO",
U47="AKTIVCO Coupure ENEO &amp; Baisse de tension","AKTIVCO GRID ONLY",
U47="Coupure ENEO &amp; Baisse de tension","IHS GRID ONLY",
U47="Defaut GE &amp; POWER Cabinet","IHS",
U47="Sharing","Partners",
U47="Sites strategiques &amp; DataCenter","SST &amp; DC",
U47="Exclu","Exclu",
U47="SAT","SAT",
U47="SPARE-ISSUE","SPARE-ISSUE",
U47="Fiber CAmtel","TRANS_FO_CAMTEL",
U47="Fiber AOF","Fiber AOF",
U47="Projet OCM (HUAWEI)","TRAVAUX-HUAWEI",
U47="Projet OCM (NOKIA)","TRAVAUX-NOKIA",
U47="ACCESS-ISSUE","ACCESS-ISSUE",
U47="Projet OCM (ZTE, NOKIA, autres projets)","TRAVAUX OCM",
U47="No root CAuse","No root cause",
U47="ODU HS","PDH",
U47="IP &amp; VLAN","PDH",
U47="Warehouse HUAWEI","SPARE-ISSUE",
U47="SPARE-HS","SPARE-ISSUE",
U47="Power Telco","BSS",U47="no impacts","no impacts"
),"")</f>
        <v/>
      </c>
      <c r="T47" s="35" t="str" cm="1">
        <f t="array" ref="T47">IFERROR(_xlfn.IFS(
U47="MPR ISSUE","TX ISSUE",
U47="BSS Hardware Issue","RAN ISSUE",
U47="Sites strategiques, MLL, Pylone, etc.","ENVTECH",
U47="AKTIVCO DEFAUT GE &amp; POWER Cabinet","POWER ISSUE",
U47="AKTIVCO Coupure ENEO &amp; Baisse de tension","POWER ISSUE",
U47="Coupure ENEO &amp; Baisse de tension","POWER ISSUE",
U47="Defaut GE &amp; POWER Cabinet","POWER ISSUE",
U47="Sharing","POWER ISSUE",
U47="Sites strategiques &amp; DataCenter","POWER ISSUE",
U47="Exclu","Exclu",
U47="SAT","TX ISSUE",
U47="SPARE-ISSUE","SPARE-ISSUE",
U47="Fiber CAmtel","TX ISSUE",
U47="Fiber AOF","TX ISSUE",
U47="Projet OCM (HUAWEI)","TRAVAUX-HUAWEI",
U47="Projet OCM (NOKIA)","TRAVAUX -NOKIA",
U47="ACCESS-ISSUE","ACCESS-ISSUE",
U47="Projet OCM (ZTE, NOKIA, autres projets)","TRAVAUX OCM",
U47="No root CAuse","No root cause",
U47="ODU HS","TX ISSUE",
U47="IP &amp; VLAN","TX ISSUE",
U47="Warehouse HUAWEI","SPARE-ISSUE",
U47="SPARE-HS","SPARE-ISSUE",
U47="Power Telco","RAN ISSUE",U47="no impacts","no impacts"
),"")</f>
        <v/>
      </c>
      <c r="U47" s="28"/>
      <c r="V47" s="35" t="str" cm="1">
        <f t="array" ref="V47">IFERROR(_xlfn.IFS(
U47="MPR ISSUE","ACTIVE",
U47="BSS Hardware Issue","ACTIVE",
U47="Sites strategiques, MLL, Pylone, etc.","PASSIVE",
U47="AKTIVCO DEFAUT GE &amp; POWER Cabinet","PASSIVE",
U47="AKTIVCO Coupure ENEO &amp; Baisse de tension","PASSIVE",
U47="Coupure ENEO &amp; Baisse de tension","PASSIVE",
U47="Defaut GE &amp; POWER Cabinet","PASSIVE",
U47="Sharing","PASSIVE",
U47="Sites strategiques &amp; DataCenter","PASSIVE",
U47="Exclu","Exclu",
U47="SAT","ACTIVE",
U47="SPARE-ISSUE","SPARE-ISSUE",
U47="Fiber CAmtel","ACTIVE",
U47="Fiber AOF","ACTIVE",
U47="Projet OCM (HUAWEI)","PLANNED WORKS",
U47="Projet OCM (NOKIA)","PLANNED WORKS",
U47="ACCESS-ISSUE","ACCESS-ISSUE",
U47="Projet OCM (ZTE, NOKIA, autres projets)","PLANNED WORKS",
U47="No root CAuse","No root cause",
U47="ODU HS","ACTIVE",
U47="IP &amp; VLAN","ACTIVE",
U47="Warehouse HUAWEI","SPARE-ISSUE",
U47="SPARE-HS","SPARE-ISSUE",
U47="Power Telco","ACTIVE", U47="no impacts","no impacts"
),"")</f>
        <v/>
      </c>
      <c r="W47" s="104" t="s">
        <v>6739</v>
      </c>
      <c r="X47" s="104" t="s">
        <v>6740</v>
      </c>
      <c r="Y47" s="104"/>
      <c r="Z47" s="104" t="s">
        <v>1485</v>
      </c>
      <c r="AA47" s="104" t="s">
        <v>6688</v>
      </c>
      <c r="AB47" s="104" t="s">
        <v>7390</v>
      </c>
      <c r="AC47" s="9"/>
      <c r="AD47" s="9"/>
      <c r="AE47" s="7" t="s">
        <v>6784</v>
      </c>
      <c r="AF47" s="6"/>
      <c r="AG47" s="7"/>
      <c r="AH47" s="3" t="s">
        <v>5423</v>
      </c>
      <c r="AI47" s="18" t="s">
        <v>5423</v>
      </c>
      <c r="AJ47" s="18" t="s">
        <v>5423</v>
      </c>
      <c r="AK47" s="18" t="s">
        <v>5423</v>
      </c>
      <c r="AL47" s="18" t="s">
        <v>5423</v>
      </c>
      <c r="AM47" s="18" t="s">
        <v>5423</v>
      </c>
      <c r="AN47" s="18" t="s">
        <v>5423</v>
      </c>
      <c r="AO47" s="18" t="s">
        <v>5423</v>
      </c>
      <c r="AP47" s="18" t="s">
        <v>5423</v>
      </c>
      <c r="AQ47" s="18" t="s">
        <v>5423</v>
      </c>
      <c r="AR47" s="18" t="s">
        <v>5852</v>
      </c>
      <c r="AS47" s="18" t="s">
        <v>5853</v>
      </c>
      <c r="AT47" s="18" t="s">
        <v>5854</v>
      </c>
      <c r="AU47" s="9" t="s">
        <v>5423</v>
      </c>
      <c r="AV47" s="14"/>
      <c r="AW47" s="14" t="s">
        <v>5423</v>
      </c>
      <c r="AX47" s="14" t="str">
        <f>_xlfn.XLOOKUP(B47,'[4]cell downs 18042026 17h'!$B:$B,'[4]cell downs 18042026 17h'!$B:$B,"")</f>
        <v/>
      </c>
      <c r="AY47" s="14" t="str">
        <f>_xlfn.XLOOKUP(B47,'[5]Cells Huawei 19042026 15h'!$B:$B,'[5]Cells Huawei 19042026 15h'!$B:$B,"")</f>
        <v/>
      </c>
      <c r="AZ47" s="105" t="str">
        <f>_xlfn.XLOOKUP(B47,'INCIDENT-04-23-2026'!E:E,'INCIDENT-04-23-2026'!F:F,"")</f>
        <v/>
      </c>
      <c r="BA47" s="105" t="str">
        <f>_xlfn.XLOOKUP(B47,'[6]Eneo 17H'!$C:$C,'[6]Eneo 17H'!$I:$I,"")</f>
        <v/>
      </c>
      <c r="BB47" s="105" t="str">
        <f>_xlfn.XLOOKUP(B47,[8]ALL!$B:$B,[8]ALL!$M:$M,"")</f>
        <v>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v>
      </c>
      <c r="BC47" s="105" t="str">
        <f>_xlfn.XLOOKUP(B47,'[6]Eneo 17H'!$C:$C,'[6]Eneo 17H'!$I:$I,"")</f>
        <v/>
      </c>
      <c r="BD47" s="105" t="str">
        <f>_xlfn.XLOOKUP(B47,'[7]Eneo 12H'!$C:$C,'[7]Eneo 12H'!$I:$I,"")</f>
        <v/>
      </c>
      <c r="BE47" s="11" t="s">
        <v>6915</v>
      </c>
    </row>
    <row r="48" spans="1:57" hidden="1" x14ac:dyDescent="0.3">
      <c r="A48" s="1" t="s">
        <v>1576</v>
      </c>
      <c r="B48" s="8" t="s">
        <v>1577</v>
      </c>
      <c r="C48" s="3" t="str">
        <f>_xlfn.XLOOKUP(B48,'[1]daily break down'!$D:$D,'[1]daily break down'!$E:$E,"")</f>
        <v>CENTRE</v>
      </c>
      <c r="D48" s="1" t="s">
        <v>11</v>
      </c>
      <c r="E48" s="1" t="s">
        <v>318</v>
      </c>
      <c r="F48" s="3" t="s">
        <v>37</v>
      </c>
      <c r="G48" s="1" t="s">
        <v>1578</v>
      </c>
      <c r="H48" s="27" t="str">
        <f>_xlfn.XLOOKUP(B48,[2]CALCULATION!$B:$B,[2]CALCULATION!$H:$H,"")</f>
        <v>ZTE</v>
      </c>
      <c r="I48" s="23">
        <v>0</v>
      </c>
      <c r="J48" s="23">
        <v>0</v>
      </c>
      <c r="K48" s="23">
        <v>1.9373353822271302</v>
      </c>
      <c r="L48" s="23">
        <v>1.4769228354635553</v>
      </c>
      <c r="M48" s="23">
        <v>4.1027992512120708</v>
      </c>
      <c r="N48" s="23">
        <v>13.868556899607057</v>
      </c>
      <c r="O48" s="23">
        <v>13.868556899607057</v>
      </c>
      <c r="P48" s="103" t="s">
        <v>6553</v>
      </c>
      <c r="Q48" s="36" t="s">
        <v>5796</v>
      </c>
      <c r="R48" s="107"/>
      <c r="S48" s="35" t="str" cm="1">
        <f t="array" ref="S48">IFERROR(_xlfn.IFS(
U48="MPR ISSUE","PDH",
U48="BSS Hardware Issue","BSS",
U48="Sites strategiques, MLL, Pylone, etc.","ENVTECH",
U48="AKTIVCO DEFAUT GE &amp; POWER Cabinet","AKTIVCO",
U48="AKTIVCO Coupure ENEO &amp; Baisse de tension","AKTIVCO GRID ONLY",
U48="Coupure ENEO &amp; Baisse de tension","IHS GRID ONLY",
U48="Defaut GE &amp; POWER Cabinet","IHS",
U48="Sharing","Partners",
U48="Sites strategiques &amp; DataCenter","SST &amp; DC",
U48="Exclu","Exclu",
U48="SAT","SAT",
U48="SPARE-ISSUE","SPARE-ISSUE",
U48="Fiber CAmtel","TRANS_FO_CAMTEL",
U48="Fiber AOF","Fiber AOF",
U48="Projet OCM (HUAWEI)","TRAVAUX-HUAWEI",
U48="Projet OCM (NOKIA)","TRAVAUX-NOKIA",
U48="ACCESS-ISSUE","ACCESS-ISSUE",
U48="Projet OCM (ZTE, NOKIA, autres projets)","TRAVAUX OCM",
U48="No root CAuse","No root cause",
U48="ODU HS","PDH",
U48="IP &amp; VLAN","PDH",
U48="Warehouse HUAWEI","SPARE-ISSUE",
U48="SPARE-HS","SPARE-ISSUE",
U48="Power Telco","BSS",U48="no impacts","no impacts"
),"")</f>
        <v/>
      </c>
      <c r="T48" s="35" t="str" cm="1">
        <f t="array" ref="T48">IFERROR(_xlfn.IFS(
U48="MPR ISSUE","TX ISSUE",
U48="BSS Hardware Issue","RAN ISSUE",
U48="Sites strategiques, MLL, Pylone, etc.","ENVTECH",
U48="AKTIVCO DEFAUT GE &amp; POWER Cabinet","POWER ISSUE",
U48="AKTIVCO Coupure ENEO &amp; Baisse de tension","POWER ISSUE",
U48="Coupure ENEO &amp; Baisse de tension","POWER ISSUE",
U48="Defaut GE &amp; POWER Cabinet","POWER ISSUE",
U48="Sharing","POWER ISSUE",
U48="Sites strategiques &amp; DataCenter","POWER ISSUE",
U48="Exclu","Exclu",
U48="SAT","TX ISSUE",
U48="SPARE-ISSUE","SPARE-ISSUE",
U48="Fiber CAmtel","TX ISSUE",
U48="Fiber AOF","TX ISSUE",
U48="Projet OCM (HUAWEI)","TRAVAUX-HUAWEI",
U48="Projet OCM (NOKIA)","TRAVAUX -NOKIA",
U48="ACCESS-ISSUE","ACCESS-ISSUE",
U48="Projet OCM (ZTE, NOKIA, autres projets)","TRAVAUX OCM",
U48="No root CAuse","No root cause",
U48="ODU HS","TX ISSUE",
U48="IP &amp; VLAN","TX ISSUE",
U48="Warehouse HUAWEI","SPARE-ISSUE",
U48="SPARE-HS","SPARE-ISSUE",
U48="Power Telco","RAN ISSUE",U48="no impacts","no impacts"
),"")</f>
        <v/>
      </c>
      <c r="U48" s="28"/>
      <c r="V48" s="35" t="str" cm="1">
        <f t="array" ref="V48">IFERROR(_xlfn.IFS(
U48="MPR ISSUE","ACTIVE",
U48="BSS Hardware Issue","ACTIVE",
U48="Sites strategiques, MLL, Pylone, etc.","PASSIVE",
U48="AKTIVCO DEFAUT GE &amp; POWER Cabinet","PASSIVE",
U48="AKTIVCO Coupure ENEO &amp; Baisse de tension","PASSIVE",
U48="Coupure ENEO &amp; Baisse de tension","PASSIVE",
U48="Defaut GE &amp; POWER Cabinet","PASSIVE",
U48="Sharing","PASSIVE",
U48="Sites strategiques &amp; DataCenter","PASSIVE",
U48="Exclu","Exclu",
U48="SAT","ACTIVE",
U48="SPARE-ISSUE","SPARE-ISSUE",
U48="Fiber CAmtel","ACTIVE",
U48="Fiber AOF","ACTIVE",
U48="Projet OCM (HUAWEI)","PLANNED WORKS",
U48="Projet OCM (NOKIA)","PLANNED WORKS",
U48="ACCESS-ISSUE","ACCESS-ISSUE",
U48="Projet OCM (ZTE, NOKIA, autres projets)","PLANNED WORKS",
U48="No root CAuse","No root cause",
U48="ODU HS","ACTIVE",
U48="IP &amp; VLAN","ACTIVE",
U48="Warehouse HUAWEI","SPARE-ISSUE",
U48="SPARE-HS","SPARE-ISSUE",
U48="Power Telco","ACTIVE", U48="no impacts","no impacts"
),"")</f>
        <v/>
      </c>
      <c r="W48" s="104" t="s">
        <v>6747</v>
      </c>
      <c r="X48" s="104" t="s">
        <v>6748</v>
      </c>
      <c r="Y48" s="104"/>
      <c r="Z48" s="104" t="s">
        <v>1485</v>
      </c>
      <c r="AA48" s="104" t="s">
        <v>6688</v>
      </c>
      <c r="AB48" s="104" t="s">
        <v>7391</v>
      </c>
      <c r="AC48" s="9"/>
      <c r="AD48" s="9"/>
      <c r="AE48" s="7" t="s">
        <v>6785</v>
      </c>
      <c r="AF48" s="6"/>
      <c r="AG48" s="7"/>
      <c r="AH48" s="3" t="s">
        <v>5423</v>
      </c>
      <c r="AI48" s="18" t="s">
        <v>5423</v>
      </c>
      <c r="AJ48" s="18" t="s">
        <v>5423</v>
      </c>
      <c r="AK48" s="18" t="s">
        <v>5423</v>
      </c>
      <c r="AL48" s="18" t="s">
        <v>5423</v>
      </c>
      <c r="AM48" s="18" t="s">
        <v>5423</v>
      </c>
      <c r="AN48" s="18" t="s">
        <v>5423</v>
      </c>
      <c r="AO48" s="18" t="s">
        <v>5423</v>
      </c>
      <c r="AP48" s="18" t="s">
        <v>5423</v>
      </c>
      <c r="AQ48" s="18" t="s">
        <v>5423</v>
      </c>
      <c r="AR48" s="18" t="s">
        <v>5855</v>
      </c>
      <c r="AS48" s="18" t="s">
        <v>5856</v>
      </c>
      <c r="AT48" s="18" t="s">
        <v>5857</v>
      </c>
      <c r="AU48" s="9" t="s">
        <v>5423</v>
      </c>
      <c r="AV48" s="14"/>
      <c r="AW48" s="14" t="s">
        <v>5423</v>
      </c>
      <c r="AX48" s="14" t="str">
        <f>_xlfn.XLOOKUP(B48,'[4]cell downs 18042026 17h'!$B:$B,'[4]cell downs 18042026 17h'!$B:$B,"")</f>
        <v/>
      </c>
      <c r="AY48" s="14" t="str">
        <f>_xlfn.XLOOKUP(B48,'[5]Cells Huawei 19042026 15h'!$B:$B,'[5]Cells Huawei 19042026 15h'!$B:$B,"")</f>
        <v/>
      </c>
      <c r="AZ48" s="105" t="str">
        <f>_xlfn.XLOOKUP(B48,'INCIDENT-04-23-2026'!E:E,'INCIDENT-04-23-2026'!F:F,"")</f>
        <v/>
      </c>
      <c r="BA48" s="105" t="str">
        <f>_xlfn.XLOOKUP(B48,'[6]Eneo 17H'!$C:$C,'[6]Eneo 17H'!$I:$I,"")</f>
        <v/>
      </c>
      <c r="BB48" s="105" t="str">
        <f>_xlfn.XLOOKUP(B48,[8]ALL!$B:$B,[8]ALL!$M:$M,"")</f>
        <v xml:space="preserve">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v>
      </c>
      <c r="BC48" s="105" t="str">
        <f>_xlfn.XLOOKUP(B48,'[6]Eneo 17H'!$C:$C,'[6]Eneo 17H'!$I:$I,"")</f>
        <v/>
      </c>
      <c r="BD48" s="105" t="str">
        <f>_xlfn.XLOOKUP(B48,'[7]Eneo 12H'!$C:$C,'[7]Eneo 12H'!$I:$I,"")</f>
        <v/>
      </c>
      <c r="BE48" s="11" t="s">
        <v>6916</v>
      </c>
    </row>
    <row r="49" spans="1:57" hidden="1" x14ac:dyDescent="0.3">
      <c r="A49" s="1" t="s">
        <v>4736</v>
      </c>
      <c r="B49" s="8" t="s">
        <v>4737</v>
      </c>
      <c r="C49" s="3" t="str">
        <f>_xlfn.XLOOKUP(B49,'[1]daily break down'!$D:$D,'[1]daily break down'!$E:$E,"")</f>
        <v>Douala</v>
      </c>
      <c r="D49" s="1" t="s">
        <v>11</v>
      </c>
      <c r="E49" s="1" t="s">
        <v>12</v>
      </c>
      <c r="F49" s="3" t="s">
        <v>31</v>
      </c>
      <c r="G49" s="1" t="s">
        <v>32</v>
      </c>
      <c r="H49" s="27" t="str">
        <f>_xlfn.XLOOKUP(B49,[2]CALCULATION!$B:$B,[2]CALCULATION!$H:$H,"")</f>
        <v>ZTE</v>
      </c>
      <c r="I49" s="23">
        <v>0</v>
      </c>
      <c r="J49" s="23">
        <v>0</v>
      </c>
      <c r="K49" s="23">
        <v>0</v>
      </c>
      <c r="L49" s="23">
        <v>0</v>
      </c>
      <c r="M49" s="23">
        <v>0</v>
      </c>
      <c r="N49" s="23">
        <v>13.796556688439729</v>
      </c>
      <c r="O49" s="23">
        <v>0.60833668632805471</v>
      </c>
      <c r="P49" s="103" t="s">
        <v>6554</v>
      </c>
      <c r="Q49" s="36" t="s">
        <v>5796</v>
      </c>
      <c r="R49" s="36"/>
      <c r="S49" s="35" t="str" cm="1">
        <f t="array" ref="S49">IFERROR(_xlfn.IFS(
U49="MPR ISSUE","PDH",
U49="BSS Hardware Issue","BSS",
U49="Sites strategiques, MLL, Pylone, etc.","ENVTECH",
U49="AKTIVCO DEFAUT GE &amp; POWER Cabinet","AKTIVCO",
U49="AKTIVCO Coupure ENEO &amp; Baisse de tension","AKTIVCO GRID ONLY",
U49="Coupure ENEO &amp; Baisse de tension","IHS GRID ONLY",
U49="Defaut GE &amp; POWER Cabinet","IHS",
U49="Sharing","Partners",
U49="Sites strategiques &amp; DataCenter","SST &amp; DC",
U49="Exclu","Exclu",
U49="SAT","SAT",
U49="SPARE-ISSUE","SPARE-ISSUE",
U49="Fiber CAmtel","TRANS_FO_CAMTEL",
U49="Fiber AOF","Fiber AOF",
U49="Projet OCM (HUAWEI)","TRAVAUX-HUAWEI",
U49="Projet OCM (NOKIA)","TRAVAUX-NOKIA",
U49="ACCESS-ISSUE","ACCESS-ISSUE",
U49="Projet OCM (ZTE, NOKIA, autres projets)","TRAVAUX OCM",
U49="No root CAuse","No root cause",
U49="ODU HS","PDH",
U49="IP &amp; VLAN","PDH",
U49="Warehouse HUAWEI","SPARE-ISSUE",
U49="SPARE-HS","SPARE-ISSUE",
U49="Power Telco","BSS",U49="no impacts","no impacts"
),"")</f>
        <v/>
      </c>
      <c r="T49" s="35" t="str" cm="1">
        <f t="array" ref="T49">IFERROR(_xlfn.IFS(
U49="MPR ISSUE","TX ISSUE",
U49="BSS Hardware Issue","RAN ISSUE",
U49="Sites strategiques, MLL, Pylone, etc.","ENVTECH",
U49="AKTIVCO DEFAUT GE &amp; POWER Cabinet","POWER ISSUE",
U49="AKTIVCO Coupure ENEO &amp; Baisse de tension","POWER ISSUE",
U49="Coupure ENEO &amp; Baisse de tension","POWER ISSUE",
U49="Defaut GE &amp; POWER Cabinet","POWER ISSUE",
U49="Sharing","POWER ISSUE",
U49="Sites strategiques &amp; DataCenter","POWER ISSUE",
U49="Exclu","Exclu",
U49="SAT","TX ISSUE",
U49="SPARE-ISSUE","SPARE-ISSUE",
U49="Fiber CAmtel","TX ISSUE",
U49="Fiber AOF","TX ISSUE",
U49="Projet OCM (HUAWEI)","TRAVAUX-HUAWEI",
U49="Projet OCM (NOKIA)","TRAVAUX -NOKIA",
U49="ACCESS-ISSUE","ACCESS-ISSUE",
U49="Projet OCM (ZTE, NOKIA, autres projets)","TRAVAUX OCM",
U49="No root CAuse","No root cause",
U49="ODU HS","TX ISSUE",
U49="IP &amp; VLAN","TX ISSUE",
U49="Warehouse HUAWEI","SPARE-ISSUE",
U49="SPARE-HS","SPARE-ISSUE",
U49="Power Telco","RAN ISSUE",U49="no impacts","no impacts"
),"")</f>
        <v/>
      </c>
      <c r="U49" s="28"/>
      <c r="V49" s="35" t="str" cm="1">
        <f t="array" ref="V49">IFERROR(_xlfn.IFS(
U49="MPR ISSUE","ACTIVE",
U49="BSS Hardware Issue","ACTIVE",
U49="Sites strategiques, MLL, Pylone, etc.","PASSIVE",
U49="AKTIVCO DEFAUT GE &amp; POWER Cabinet","PASSIVE",
U49="AKTIVCO Coupure ENEO &amp; Baisse de tension","PASSIVE",
U49="Coupure ENEO &amp; Baisse de tension","PASSIVE",
U49="Defaut GE &amp; POWER Cabinet","PASSIVE",
U49="Sharing","PASSIVE",
U49="Sites strategiques &amp; DataCenter","PASSIVE",
U49="Exclu","Exclu",
U49="SAT","ACTIVE",
U49="SPARE-ISSUE","SPARE-ISSUE",
U49="Fiber CAmtel","ACTIVE",
U49="Fiber AOF","ACTIVE",
U49="Projet OCM (HUAWEI)","PLANNED WORKS",
U49="Projet OCM (NOKIA)","PLANNED WORKS",
U49="ACCESS-ISSUE","ACCESS-ISSUE",
U49="Projet OCM (ZTE, NOKIA, autres projets)","PLANNED WORKS",
U49="No root CAuse","No root cause",
U49="ODU HS","ACTIVE",
U49="IP &amp; VLAN","ACTIVE",
U49="Warehouse HUAWEI","SPARE-ISSUE",
U49="SPARE-HS","SPARE-ISSUE",
U49="Power Telco","ACTIVE", U49="no impacts","no impacts"
),"")</f>
        <v/>
      </c>
      <c r="W49" s="102"/>
      <c r="X49" s="102"/>
      <c r="Y49" s="102"/>
      <c r="Z49" s="102"/>
      <c r="AA49" s="102"/>
      <c r="AB49" s="104" t="s">
        <v>5423</v>
      </c>
      <c r="AC49" s="9"/>
      <c r="AD49" s="9"/>
      <c r="AE49" s="7" t="s">
        <v>5423</v>
      </c>
      <c r="AF49" s="6"/>
      <c r="AG49" s="7"/>
      <c r="AH49" s="3" t="s">
        <v>5423</v>
      </c>
      <c r="AI49" s="18" t="s">
        <v>5423</v>
      </c>
      <c r="AJ49" s="18" t="s">
        <v>5423</v>
      </c>
      <c r="AK49" s="18" t="s">
        <v>5423</v>
      </c>
      <c r="AL49" s="18" t="s">
        <v>5423</v>
      </c>
      <c r="AM49" s="18" t="s">
        <v>5423</v>
      </c>
      <c r="AN49" s="18" t="s">
        <v>5423</v>
      </c>
      <c r="AO49" s="18" t="s">
        <v>5423</v>
      </c>
      <c r="AP49" s="18" t="s">
        <v>5423</v>
      </c>
      <c r="AQ49" s="18" t="s">
        <v>5423</v>
      </c>
      <c r="AR49" s="18" t="s">
        <v>5423</v>
      </c>
      <c r="AS49" s="18" t="s">
        <v>5423</v>
      </c>
      <c r="AT49" s="18" t="s">
        <v>5423</v>
      </c>
      <c r="AU49" s="9" t="s">
        <v>5423</v>
      </c>
      <c r="AV49" s="14"/>
      <c r="AW49" s="14" t="s">
        <v>5423</v>
      </c>
      <c r="AX49" s="14" t="str">
        <f>_xlfn.XLOOKUP(B49,'[4]cell downs 18042026 17h'!$B:$B,'[4]cell downs 18042026 17h'!$B:$B,"")</f>
        <v/>
      </c>
      <c r="AY49" s="14" t="str">
        <f>_xlfn.XLOOKUP(B49,'[5]Cells Huawei 19042026 15h'!$B:$B,'[5]Cells Huawei 19042026 15h'!$B:$B,"")</f>
        <v/>
      </c>
      <c r="AZ49" s="105" t="str">
        <f>_xlfn.XLOOKUP(B49,'INCIDENT-04-23-2026'!E:E,'INCIDENT-04-23-2026'!F:F,"")</f>
        <v/>
      </c>
      <c r="BA49" s="105" t="str">
        <f>_xlfn.XLOOKUP(B49,'[6]Eneo 17H'!$C:$C,'[6]Eneo 17H'!$I:$I,"")</f>
        <v/>
      </c>
      <c r="BB49" s="105" t="str">
        <f>_xlfn.XLOOKUP(B49,[8]ALL!$B:$B,[8]ALL!$M:$M,"")</f>
        <v/>
      </c>
      <c r="BC49" s="105" t="str">
        <f>_xlfn.XLOOKUP(B49,'[6]Eneo 17H'!$C:$C,'[6]Eneo 17H'!$I:$I,"")</f>
        <v/>
      </c>
      <c r="BD49" s="105" t="str">
        <f>_xlfn.XLOOKUP(B49,'[7]Eneo 12H'!$C:$C,'[7]Eneo 12H'!$I:$I,"")</f>
        <v/>
      </c>
      <c r="BE49" s="105" t="s">
        <v>5423</v>
      </c>
    </row>
    <row r="50" spans="1:57" hidden="1" x14ac:dyDescent="0.3">
      <c r="A50" s="1" t="s">
        <v>863</v>
      </c>
      <c r="B50" s="8" t="s">
        <v>864</v>
      </c>
      <c r="C50" s="3" t="str">
        <f>_xlfn.XLOOKUP(B50,'[1]daily break down'!$D:$D,'[1]daily break down'!$E:$E,"")</f>
        <v>Douala</v>
      </c>
      <c r="D50" s="1" t="s">
        <v>21</v>
      </c>
      <c r="E50" s="1" t="s">
        <v>30</v>
      </c>
      <c r="F50" s="3" t="s">
        <v>31</v>
      </c>
      <c r="G50" s="1" t="s">
        <v>32</v>
      </c>
      <c r="H50" s="27" t="str">
        <f>_xlfn.XLOOKUP(B50,[2]CALCULATION!$B:$B,[2]CALCULATION!$H:$H,"")</f>
        <v>ZTE</v>
      </c>
      <c r="I50" s="23">
        <v>0</v>
      </c>
      <c r="J50" s="23">
        <v>0</v>
      </c>
      <c r="K50" s="23">
        <v>0</v>
      </c>
      <c r="L50" s="23">
        <v>0</v>
      </c>
      <c r="M50" s="23">
        <v>0</v>
      </c>
      <c r="N50" s="23">
        <v>13.732653602828499</v>
      </c>
      <c r="O50" s="23">
        <v>13.868556899607057</v>
      </c>
      <c r="P50" s="103" t="s">
        <v>6553</v>
      </c>
      <c r="Q50" s="36" t="s">
        <v>5796</v>
      </c>
      <c r="R50" s="36"/>
      <c r="S50" s="35" t="str" cm="1">
        <f t="array" ref="S50">IFERROR(_xlfn.IFS(
U50="MPR ISSUE","PDH",
U50="BSS Hardware Issue","BSS",
U50="Sites strategiques, MLL, Pylone, etc.","ENVTECH",
U50="AKTIVCO DEFAUT GE &amp; POWER Cabinet","AKTIVCO",
U50="AKTIVCO Coupure ENEO &amp; Baisse de tension","AKTIVCO GRID ONLY",
U50="Coupure ENEO &amp; Baisse de tension","IHS GRID ONLY",
U50="Defaut GE &amp; POWER Cabinet","IHS",
U50="Sharing","Partners",
U50="Sites strategiques &amp; DataCenter","SST &amp; DC",
U50="Exclu","Exclu",
U50="SAT","SAT",
U50="SPARE-ISSUE","SPARE-ISSUE",
U50="Fiber CAmtel","TRANS_FO_CAMTEL",
U50="Fiber AOF","Fiber AOF",
U50="Projet OCM (HUAWEI)","TRAVAUX-HUAWEI",
U50="Projet OCM (NOKIA)","TRAVAUX-NOKIA",
U50="ACCESS-ISSUE","ACCESS-ISSUE",
U50="Projet OCM (ZTE, NOKIA, autres projets)","TRAVAUX OCM",
U50="No root CAuse","No root cause",
U50="ODU HS","PDH",
U50="IP &amp; VLAN","PDH",
U50="Warehouse HUAWEI","SPARE-ISSUE",
U50="SPARE-HS","SPARE-ISSUE",
U50="Power Telco","BSS",U50="no impacts","no impacts"
),"")</f>
        <v/>
      </c>
      <c r="T50" s="35" t="str" cm="1">
        <f t="array" ref="T50">IFERROR(_xlfn.IFS(
U50="MPR ISSUE","TX ISSUE",
U50="BSS Hardware Issue","RAN ISSUE",
U50="Sites strategiques, MLL, Pylone, etc.","ENVTECH",
U50="AKTIVCO DEFAUT GE &amp; POWER Cabinet","POWER ISSUE",
U50="AKTIVCO Coupure ENEO &amp; Baisse de tension","POWER ISSUE",
U50="Coupure ENEO &amp; Baisse de tension","POWER ISSUE",
U50="Defaut GE &amp; POWER Cabinet","POWER ISSUE",
U50="Sharing","POWER ISSUE",
U50="Sites strategiques &amp; DataCenter","POWER ISSUE",
U50="Exclu","Exclu",
U50="SAT","TX ISSUE",
U50="SPARE-ISSUE","SPARE-ISSUE",
U50="Fiber CAmtel","TX ISSUE",
U50="Fiber AOF","TX ISSUE",
U50="Projet OCM (HUAWEI)","TRAVAUX-HUAWEI",
U50="Projet OCM (NOKIA)","TRAVAUX -NOKIA",
U50="ACCESS-ISSUE","ACCESS-ISSUE",
U50="Projet OCM (ZTE, NOKIA, autres projets)","TRAVAUX OCM",
U50="No root CAuse","No root cause",
U50="ODU HS","TX ISSUE",
U50="IP &amp; VLAN","TX ISSUE",
U50="Warehouse HUAWEI","SPARE-ISSUE",
U50="SPARE-HS","SPARE-ISSUE",
U50="Power Telco","RAN ISSUE",U50="no impacts","no impacts"
),"")</f>
        <v/>
      </c>
      <c r="U50" s="28"/>
      <c r="V50" s="35" t="str" cm="1">
        <f t="array" ref="V50">IFERROR(_xlfn.IFS(
U50="MPR ISSUE","ACTIVE",
U50="BSS Hardware Issue","ACTIVE",
U50="Sites strategiques, MLL, Pylone, etc.","PASSIVE",
U50="AKTIVCO DEFAUT GE &amp; POWER Cabinet","PASSIVE",
U50="AKTIVCO Coupure ENEO &amp; Baisse de tension","PASSIVE",
U50="Coupure ENEO &amp; Baisse de tension","PASSIVE",
U50="Defaut GE &amp; POWER Cabinet","PASSIVE",
U50="Sharing","PASSIVE",
U50="Sites strategiques &amp; DataCenter","PASSIVE",
U50="Exclu","Exclu",
U50="SAT","ACTIVE",
U50="SPARE-ISSUE","SPARE-ISSUE",
U50="Fiber CAmtel","ACTIVE",
U50="Fiber AOF","ACTIVE",
U50="Projet OCM (HUAWEI)","PLANNED WORKS",
U50="Projet OCM (NOKIA)","PLANNED WORKS",
U50="ACCESS-ISSUE","ACCESS-ISSUE",
U50="Projet OCM (ZTE, NOKIA, autres projets)","PLANNED WORKS",
U50="No root CAuse","No root cause",
U50="ODU HS","ACTIVE",
U50="IP &amp; VLAN","ACTIVE",
U50="Warehouse HUAWEI","SPARE-ISSUE",
U50="SPARE-HS","SPARE-ISSUE",
U50="Power Telco","ACTIVE", U50="no impacts","no impacts"
),"")</f>
        <v/>
      </c>
      <c r="W50" s="104" t="s">
        <v>7363</v>
      </c>
      <c r="X50" s="104" t="s">
        <v>7364</v>
      </c>
      <c r="Y50" s="104"/>
      <c r="Z50" s="1" t="s">
        <v>21</v>
      </c>
      <c r="AA50" s="104" t="s">
        <v>6688</v>
      </c>
      <c r="AB50" s="104" t="s">
        <v>7392</v>
      </c>
      <c r="AC50" s="9"/>
      <c r="AD50" s="9"/>
      <c r="AE50" s="7" t="s">
        <v>6786</v>
      </c>
      <c r="AF50" s="6"/>
      <c r="AG50" s="7"/>
      <c r="AH50" s="3" t="s">
        <v>5423</v>
      </c>
      <c r="AI50" s="18" t="s">
        <v>5423</v>
      </c>
      <c r="AJ50" s="18" t="s">
        <v>5423</v>
      </c>
      <c r="AK50" s="18" t="s">
        <v>5423</v>
      </c>
      <c r="AL50" s="18" t="s">
        <v>5423</v>
      </c>
      <c r="AM50" s="18" t="s">
        <v>5423</v>
      </c>
      <c r="AN50" s="18" t="s">
        <v>5423</v>
      </c>
      <c r="AO50" s="18" t="s">
        <v>5423</v>
      </c>
      <c r="AP50" s="18" t="s">
        <v>5423</v>
      </c>
      <c r="AQ50" s="18" t="s">
        <v>5423</v>
      </c>
      <c r="AR50" s="18" t="s">
        <v>5858</v>
      </c>
      <c r="AS50" s="18" t="s">
        <v>5859</v>
      </c>
      <c r="AT50" s="18" t="s">
        <v>5860</v>
      </c>
      <c r="AU50" s="9" t="s">
        <v>5423</v>
      </c>
      <c r="AV50" s="14"/>
      <c r="AW50" s="14" t="s">
        <v>5423</v>
      </c>
      <c r="AX50" s="14" t="str">
        <f>_xlfn.XLOOKUP(B50,'[4]cell downs 18042026 17h'!$B:$B,'[4]cell downs 18042026 17h'!$B:$B,"")</f>
        <v/>
      </c>
      <c r="AY50" s="14" t="str">
        <f>_xlfn.XLOOKUP(B50,'[5]Cells Huawei 19042026 15h'!$B:$B,'[5]Cells Huawei 19042026 15h'!$B:$B,"")</f>
        <v/>
      </c>
      <c r="AZ50" s="105" t="str">
        <f>_xlfn.XLOOKUP(B50,'INCIDENT-04-23-2026'!E:E,'INCIDENT-04-23-2026'!F:F,"")</f>
        <v/>
      </c>
      <c r="BA50" s="105" t="str">
        <f>_xlfn.XLOOKUP(B50,'[6]Eneo 17H'!$C:$C,'[6]Eneo 17H'!$I:$I,"")</f>
        <v/>
      </c>
      <c r="BB50" s="105" t="str">
        <f>_xlfn.XLOOKUP(B50,[8]ALL!$B:$B,[8]ALL!$M:$M,"")</f>
        <v>23.04.26: Camusat: Grid outage and GE is faulty /Grid return awaited - Escalated to L3
22.04.26; Camusat; Grid outage and GE is faulty /Grid return awaited - Escalated to L2</v>
      </c>
      <c r="BC50" s="105" t="str">
        <f>_xlfn.XLOOKUP(B50,'[6]Eneo 17H'!$C:$C,'[6]Eneo 17H'!$I:$I,"")</f>
        <v/>
      </c>
      <c r="BD50" s="105" t="str">
        <f>_xlfn.XLOOKUP(B50,'[7]Eneo 12H'!$C:$C,'[7]Eneo 12H'!$I:$I,"")</f>
        <v/>
      </c>
      <c r="BE50" s="11" t="s">
        <v>6917</v>
      </c>
    </row>
    <row r="51" spans="1:57" hidden="1" x14ac:dyDescent="0.3">
      <c r="A51" s="1" t="s">
        <v>1481</v>
      </c>
      <c r="B51" s="8" t="s">
        <v>1482</v>
      </c>
      <c r="C51" s="3" t="str">
        <f>_xlfn.XLOOKUP(B51,'[1]daily break down'!$D:$D,'[1]daily break down'!$E:$E,"")</f>
        <v>EXTREME-NORD</v>
      </c>
      <c r="D51" s="1" t="s">
        <v>11</v>
      </c>
      <c r="E51" s="1" t="s">
        <v>66</v>
      </c>
      <c r="F51" s="3" t="s">
        <v>55</v>
      </c>
      <c r="G51" s="1" t="s">
        <v>1481</v>
      </c>
      <c r="H51" s="26" t="str">
        <f>_xlfn.XLOOKUP(B51,[2]CALCULATION!$B:$B,[2]CALCULATION!$H:$H,"")</f>
        <v>NOKIA</v>
      </c>
      <c r="I51" s="23">
        <v>9.1939828726175801E-2</v>
      </c>
      <c r="J51" s="23">
        <v>0.15423775728883987</v>
      </c>
      <c r="K51" s="23">
        <v>0.12003007707607433</v>
      </c>
      <c r="L51" s="23">
        <v>13.782752337822066</v>
      </c>
      <c r="M51" s="23">
        <v>23.113565931290715</v>
      </c>
      <c r="N51" s="23">
        <v>13.686478585064764</v>
      </c>
      <c r="O51" s="23">
        <v>5.9836687754863331E-2</v>
      </c>
      <c r="P51" s="103" t="s">
        <v>6554</v>
      </c>
      <c r="Q51" s="36" t="s">
        <v>6552</v>
      </c>
      <c r="R51" s="36"/>
      <c r="S51" s="35" t="str" cm="1">
        <f t="array" ref="S51">IFERROR(_xlfn.IFS(
U51="MPR ISSUE","PDH",
U51="BSS Hardware Issue","BSS",
U51="Sites strategiques, MLL, Pylone, etc.","ENVTECH",
U51="AKTIVCO DEFAUT GE &amp; POWER Cabinet","AKTIVCO",
U51="AKTIVCO Coupure ENEO &amp; Baisse de tension","AKTIVCO GRID ONLY",
U51="Coupure ENEO &amp; Baisse de tension","IHS GRID ONLY",
U51="Defaut GE &amp; POWER Cabinet","IHS",
U51="Sharing","Partners",
U51="Sites strategiques &amp; DataCenter","SST &amp; DC",
U51="Exclu","Exclu",
U51="SAT","SAT",
U51="SPARE-ISSUE","SPARE-ISSUE",
U51="Fiber CAmtel","TRANS_FO_CAMTEL",
U51="Fiber AOF","Fiber AOF",
U51="Projet OCM (HUAWEI)","TRAVAUX-HUAWEI",
U51="Projet OCM (NOKIA)","TRAVAUX-NOKIA",
U51="ACCESS-ISSUE","ACCESS-ISSUE",
U51="Projet OCM (ZTE, NOKIA, autres projets)","TRAVAUX OCM",
U51="No root CAuse","No root cause",
U51="ODU HS","PDH",
U51="IP &amp; VLAN","PDH",
U51="Warehouse HUAWEI","SPARE-ISSUE",
U51="SPARE-HS","SPARE-ISSUE",
U51="Power Telco","BSS",U51="no impacts","no impacts"
),"")</f>
        <v/>
      </c>
      <c r="T51" s="35" t="str" cm="1">
        <f t="array" ref="T51">IFERROR(_xlfn.IFS(
U51="MPR ISSUE","TX ISSUE",
U51="BSS Hardware Issue","RAN ISSUE",
U51="Sites strategiques, MLL, Pylone, etc.","ENVTECH",
U51="AKTIVCO DEFAUT GE &amp; POWER Cabinet","POWER ISSUE",
U51="AKTIVCO Coupure ENEO &amp; Baisse de tension","POWER ISSUE",
U51="Coupure ENEO &amp; Baisse de tension","POWER ISSUE",
U51="Defaut GE &amp; POWER Cabinet","POWER ISSUE",
U51="Sharing","POWER ISSUE",
U51="Sites strategiques &amp; DataCenter","POWER ISSUE",
U51="Exclu","Exclu",
U51="SAT","TX ISSUE",
U51="SPARE-ISSUE","SPARE-ISSUE",
U51="Fiber CAmtel","TX ISSUE",
U51="Fiber AOF","TX ISSUE",
U51="Projet OCM (HUAWEI)","TRAVAUX-HUAWEI",
U51="Projet OCM (NOKIA)","TRAVAUX -NOKIA",
U51="ACCESS-ISSUE","ACCESS-ISSUE",
U51="Projet OCM (ZTE, NOKIA, autres projets)","TRAVAUX OCM",
U51="No root CAuse","No root cause",
U51="ODU HS","TX ISSUE",
U51="IP &amp; VLAN","TX ISSUE",
U51="Warehouse HUAWEI","SPARE-ISSUE",
U51="SPARE-HS","SPARE-ISSUE",
U51="Power Telco","RAN ISSUE",U51="no impacts","no impacts"
),"")</f>
        <v/>
      </c>
      <c r="U51" s="28"/>
      <c r="V51" s="35" t="str" cm="1">
        <f t="array" ref="V51">IFERROR(_xlfn.IFS(
U51="MPR ISSUE","ACTIVE",
U51="BSS Hardware Issue","ACTIVE",
U51="Sites strategiques, MLL, Pylone, etc.","PASSIVE",
U51="AKTIVCO DEFAUT GE &amp; POWER Cabinet","PASSIVE",
U51="AKTIVCO Coupure ENEO &amp; Baisse de tension","PASSIVE",
U51="Coupure ENEO &amp; Baisse de tension","PASSIVE",
U51="Defaut GE &amp; POWER Cabinet","PASSIVE",
U51="Sharing","PASSIVE",
U51="Sites strategiques &amp; DataCenter","PASSIVE",
U51="Exclu","Exclu",
U51="SAT","ACTIVE",
U51="SPARE-ISSUE","SPARE-ISSUE",
U51="Fiber CAmtel","ACTIVE",
U51="Fiber AOF","ACTIVE",
U51="Projet OCM (HUAWEI)","PLANNED WORKS",
U51="Projet OCM (NOKIA)","PLANNED WORKS",
U51="ACCESS-ISSUE","ACCESS-ISSUE",
U51="Projet OCM (ZTE, NOKIA, autres projets)","PLANNED WORKS",
U51="No root CAuse","No root cause",
U51="ODU HS","ACTIVE",
U51="IP &amp; VLAN","ACTIVE",
U51="Warehouse HUAWEI","SPARE-ISSUE",
U51="SPARE-HS","SPARE-ISSUE",
U51="Power Telco","ACTIVE", U51="no impacts","no impacts"
),"")</f>
        <v/>
      </c>
      <c r="W51" s="102"/>
      <c r="X51" s="102"/>
      <c r="Y51" s="102"/>
      <c r="Z51" s="102"/>
      <c r="AA51" s="102"/>
      <c r="AB51" s="104" t="s">
        <v>5423</v>
      </c>
      <c r="AC51" s="9"/>
      <c r="AD51" s="9"/>
      <c r="AE51" s="7" t="s">
        <v>5423</v>
      </c>
      <c r="AF51" s="6"/>
      <c r="AG51" s="7"/>
      <c r="AH51" s="3" t="s">
        <v>5423</v>
      </c>
      <c r="AI51" s="18" t="s">
        <v>5423</v>
      </c>
      <c r="AJ51" s="18" t="s">
        <v>5423</v>
      </c>
      <c r="AK51" s="18" t="s">
        <v>5423</v>
      </c>
      <c r="AL51" s="18" t="s">
        <v>5423</v>
      </c>
      <c r="AM51" s="18" t="s">
        <v>5423</v>
      </c>
      <c r="AN51" s="18" t="s">
        <v>5423</v>
      </c>
      <c r="AO51" s="18" t="s">
        <v>5423</v>
      </c>
      <c r="AP51" s="18" t="s">
        <v>5423</v>
      </c>
      <c r="AQ51" s="18" t="s">
        <v>5423</v>
      </c>
      <c r="AR51" s="18" t="s">
        <v>5423</v>
      </c>
      <c r="AS51" s="18" t="s">
        <v>5423</v>
      </c>
      <c r="AT51" s="18" t="s">
        <v>5423</v>
      </c>
      <c r="AU51" s="9" t="s">
        <v>5423</v>
      </c>
      <c r="AV51" s="14"/>
      <c r="AW51" s="14" t="s">
        <v>5423</v>
      </c>
      <c r="AX51" s="14" t="str">
        <f>_xlfn.XLOOKUP(B51,'[4]cell downs 18042026 17h'!$B:$B,'[4]cell downs 18042026 17h'!$B:$B,"")</f>
        <v/>
      </c>
      <c r="AY51" s="14" t="str">
        <f>_xlfn.XLOOKUP(B51,'[5]Cells Huawei 19042026 15h'!$B:$B,'[5]Cells Huawei 19042026 15h'!$B:$B,"")</f>
        <v/>
      </c>
      <c r="AZ51" s="105" t="str">
        <f>_xlfn.XLOOKUP(B51,'INCIDENT-04-23-2026'!E:E,'INCIDENT-04-23-2026'!F:F,"")</f>
        <v/>
      </c>
      <c r="BA51" s="105" t="str">
        <f>_xlfn.XLOOKUP(B51,'[6]Eneo 17H'!$C:$C,'[6]Eneo 17H'!$I:$I,"")</f>
        <v/>
      </c>
      <c r="BB51" s="105" t="str">
        <f>_xlfn.XLOOKUP(B51,[8]ALL!$B:$B,[8]ALL!$M:$M,"")</f>
        <v/>
      </c>
      <c r="BC51" s="105" t="str">
        <f>_xlfn.XLOOKUP(B51,'[6]Eneo 17H'!$C:$C,'[6]Eneo 17H'!$I:$I,"")</f>
        <v/>
      </c>
      <c r="BD51" s="105" t="str">
        <f>_xlfn.XLOOKUP(B51,'[7]Eneo 12H'!$C:$C,'[7]Eneo 12H'!$I:$I,"")</f>
        <v/>
      </c>
      <c r="BE51" s="105" t="s">
        <v>6918</v>
      </c>
    </row>
    <row r="52" spans="1:57" hidden="1" x14ac:dyDescent="0.3">
      <c r="A52" s="3" t="s">
        <v>2103</v>
      </c>
      <c r="B52" s="21" t="s">
        <v>2104</v>
      </c>
      <c r="C52" s="3" t="str">
        <f>_xlfn.XLOOKUP(B52,'[1]daily break down'!$D:$D,'[1]daily break down'!$E:$E,"")</f>
        <v>Yaounde</v>
      </c>
      <c r="D52" s="3" t="s">
        <v>357</v>
      </c>
      <c r="E52" s="3" t="s">
        <v>89</v>
      </c>
      <c r="F52" s="3" t="s">
        <v>37</v>
      </c>
      <c r="G52" s="3" t="s">
        <v>38</v>
      </c>
      <c r="H52" s="27" t="str">
        <f>_xlfn.XLOOKUP(B52,[2]CALCULATION!$B:$B,[2]CALCULATION!$H:$H,"")</f>
        <v>ZTE</v>
      </c>
      <c r="I52" s="23">
        <v>0</v>
      </c>
      <c r="J52" s="23">
        <v>0</v>
      </c>
      <c r="K52" s="23">
        <v>0</v>
      </c>
      <c r="L52" s="23">
        <v>0</v>
      </c>
      <c r="M52" s="23">
        <v>0</v>
      </c>
      <c r="N52" s="23">
        <v>13.510232341132257</v>
      </c>
      <c r="O52" s="23">
        <v>13.868556899607057</v>
      </c>
      <c r="P52" s="103" t="s">
        <v>6553</v>
      </c>
      <c r="Q52" s="36" t="s">
        <v>5796</v>
      </c>
      <c r="R52" s="36"/>
      <c r="S52" s="35" t="str" cm="1">
        <f t="array" ref="S52">IFERROR(_xlfn.IFS(
U52="MPR ISSUE","PDH",
U52="BSS Hardware Issue","BSS",
U52="Sites strategiques, MLL, Pylone, etc.","ENVTECH",
U52="AKTIVCO DEFAUT GE &amp; POWER Cabinet","AKTIVCO",
U52="AKTIVCO Coupure ENEO &amp; Baisse de tension","AKTIVCO GRID ONLY",
U52="Coupure ENEO &amp; Baisse de tension","IHS GRID ONLY",
U52="Defaut GE &amp; POWER Cabinet","IHS",
U52="Sharing","Partners",
U52="Sites strategiques &amp; DataCenter","SST &amp; DC",
U52="Exclu","Exclu",
U52="SAT","SAT",
U52="SPARE-ISSUE","SPARE-ISSUE",
U52="Fiber CAmtel","TRANS_FO_CAMTEL",
U52="Fiber AOF","Fiber AOF",
U52="Projet OCM (HUAWEI)","TRAVAUX-HUAWEI",
U52="Projet OCM (NOKIA)","TRAVAUX-NOKIA",
U52="ACCESS-ISSUE","ACCESS-ISSUE",
U52="Projet OCM (ZTE, NOKIA, autres projets)","TRAVAUX OCM",
U52="No root CAuse","No root cause",
U52="ODU HS","PDH",
U52="IP &amp; VLAN","PDH",
U52="Warehouse HUAWEI","SPARE-ISSUE",
U52="SPARE-HS","SPARE-ISSUE",
U52="Power Telco","BSS",U52="no impacts","no impacts"
),"")</f>
        <v/>
      </c>
      <c r="T52" s="35" t="str" cm="1">
        <f t="array" ref="T52">IFERROR(_xlfn.IFS(
U52="MPR ISSUE","TX ISSUE",
U52="BSS Hardware Issue","RAN ISSUE",
U52="Sites strategiques, MLL, Pylone, etc.","ENVTECH",
U52="AKTIVCO DEFAUT GE &amp; POWER Cabinet","POWER ISSUE",
U52="AKTIVCO Coupure ENEO &amp; Baisse de tension","POWER ISSUE",
U52="Coupure ENEO &amp; Baisse de tension","POWER ISSUE",
U52="Defaut GE &amp; POWER Cabinet","POWER ISSUE",
U52="Sharing","POWER ISSUE",
U52="Sites strategiques &amp; DataCenter","POWER ISSUE",
U52="Exclu","Exclu",
U52="SAT","TX ISSUE",
U52="SPARE-ISSUE","SPARE-ISSUE",
U52="Fiber CAmtel","TX ISSUE",
U52="Fiber AOF","TX ISSUE",
U52="Projet OCM (HUAWEI)","TRAVAUX-HUAWEI",
U52="Projet OCM (NOKIA)","TRAVAUX -NOKIA",
U52="ACCESS-ISSUE","ACCESS-ISSUE",
U52="Projet OCM (ZTE, NOKIA, autres projets)","TRAVAUX OCM",
U52="No root CAuse","No root cause",
U52="ODU HS","TX ISSUE",
U52="IP &amp; VLAN","TX ISSUE",
U52="Warehouse HUAWEI","SPARE-ISSUE",
U52="SPARE-HS","SPARE-ISSUE",
U52="Power Telco","RAN ISSUE",U52="no impacts","no impacts"
),"")</f>
        <v/>
      </c>
      <c r="U52" s="28"/>
      <c r="V52" s="35" t="str" cm="1">
        <f t="array" ref="V52">IFERROR(_xlfn.IFS(
U52="MPR ISSUE","ACTIVE",
U52="BSS Hardware Issue","ACTIVE",
U52="Sites strategiques, MLL, Pylone, etc.","PASSIVE",
U52="AKTIVCO DEFAUT GE &amp; POWER Cabinet","PASSIVE",
U52="AKTIVCO Coupure ENEO &amp; Baisse de tension","PASSIVE",
U52="Coupure ENEO &amp; Baisse de tension","PASSIVE",
U52="Defaut GE &amp; POWER Cabinet","PASSIVE",
U52="Sharing","PASSIVE",
U52="Sites strategiques &amp; DataCenter","PASSIVE",
U52="Exclu","Exclu",
U52="SAT","ACTIVE",
U52="SPARE-ISSUE","SPARE-ISSUE",
U52="Fiber CAmtel","ACTIVE",
U52="Fiber AOF","ACTIVE",
U52="Projet OCM (HUAWEI)","PLANNED WORKS",
U52="Projet OCM (NOKIA)","PLANNED WORKS",
U52="ACCESS-ISSUE","ACCESS-ISSUE",
U52="Projet OCM (ZTE, NOKIA, autres projets)","PLANNED WORKS",
U52="No root CAuse","No root cause",
U52="ODU HS","ACTIVE",
U52="IP &amp; VLAN","ACTIVE",
U52="Warehouse HUAWEI","SPARE-ISSUE",
U52="SPARE-HS","SPARE-ISSUE",
U52="Power Telco","ACTIVE", U52="no impacts","no impacts"
),"")</f>
        <v/>
      </c>
      <c r="W52" s="104" t="s">
        <v>7365</v>
      </c>
      <c r="X52" s="104" t="s">
        <v>6687</v>
      </c>
      <c r="Y52" s="104"/>
      <c r="Z52" s="1" t="s">
        <v>21</v>
      </c>
      <c r="AA52" s="104" t="s">
        <v>6688</v>
      </c>
      <c r="AB52" s="104" t="s">
        <v>7393</v>
      </c>
      <c r="AC52" s="9"/>
      <c r="AD52" s="9"/>
      <c r="AE52" s="7" t="s">
        <v>6787</v>
      </c>
      <c r="AF52" s="6"/>
      <c r="AG52" s="7"/>
      <c r="AH52" s="3" t="s">
        <v>5423</v>
      </c>
      <c r="AI52" s="18" t="s">
        <v>5423</v>
      </c>
      <c r="AJ52" s="18" t="s">
        <v>5423</v>
      </c>
      <c r="AK52" s="18" t="s">
        <v>5423</v>
      </c>
      <c r="AL52" s="18" t="s">
        <v>5423</v>
      </c>
      <c r="AM52" s="18" t="s">
        <v>5423</v>
      </c>
      <c r="AN52" s="18" t="s">
        <v>5423</v>
      </c>
      <c r="AO52" s="18" t="s">
        <v>5423</v>
      </c>
      <c r="AP52" s="18" t="s">
        <v>5423</v>
      </c>
      <c r="AQ52" s="18" t="s">
        <v>5423</v>
      </c>
      <c r="AR52" s="18" t="s">
        <v>5861</v>
      </c>
      <c r="AS52" s="18" t="s">
        <v>5862</v>
      </c>
      <c r="AT52" s="18" t="s">
        <v>5863</v>
      </c>
      <c r="AU52" s="9" t="s">
        <v>5423</v>
      </c>
      <c r="AV52" s="14"/>
      <c r="AW52" s="14" t="s">
        <v>5423</v>
      </c>
      <c r="AX52" s="14" t="str">
        <f>_xlfn.XLOOKUP(B52,'[4]cell downs 18042026 17h'!$B:$B,'[4]cell downs 18042026 17h'!$B:$B,"")</f>
        <v/>
      </c>
      <c r="AY52" s="14" t="str">
        <f>_xlfn.XLOOKUP(B52,'[5]Cells Huawei 19042026 15h'!$B:$B,'[5]Cells Huawei 19042026 15h'!$B:$B,"")</f>
        <v/>
      </c>
      <c r="AZ52" s="105" t="str">
        <f>_xlfn.XLOOKUP(B52,'INCIDENT-04-23-2026'!E:E,'INCIDENT-04-23-2026'!F:F,"")</f>
        <v/>
      </c>
      <c r="BA52" s="105" t="str">
        <f>_xlfn.XLOOKUP(B52,'[6]Eneo 17H'!$C:$C,'[6]Eneo 17H'!$I:$I,"")</f>
        <v>23.04.26: Grid outage gen cannot be started due to noise disturbance/ awaiting grid erturn - Escalade L3</v>
      </c>
      <c r="BB52" s="105" t="str">
        <f>_xlfn.XLOOKUP(B52,[8]ALL!$B:$B,[8]ALL!$M:$M,"")</f>
        <v>23.04.26: Grid outage gen cannot be started due to noise disturbance/ awaiting grid erturn - Escalade L3</v>
      </c>
      <c r="BC52" s="105" t="str">
        <f>_xlfn.XLOOKUP(B52,'[6]Eneo 17H'!$C:$C,'[6]Eneo 17H'!$I:$I,"")</f>
        <v>23.04.26: Grid outage gen cannot be started due to noise disturbance/ awaiting grid erturn - Escalade L3</v>
      </c>
      <c r="BD52" s="105" t="str">
        <f>_xlfn.XLOOKUP(B52,'[7]Eneo 12H'!$C:$C,'[7]Eneo 12H'!$I:$I,"")</f>
        <v>23.04.26: Grid outage gen cannot be started due to noise disturbance/ awaiting grid erturn - Escalade L3</v>
      </c>
      <c r="BE52" s="11" t="s">
        <v>6919</v>
      </c>
    </row>
    <row r="53" spans="1:57" hidden="1" x14ac:dyDescent="0.3">
      <c r="A53" s="1" t="s">
        <v>2232</v>
      </c>
      <c r="B53" s="1" t="s">
        <v>2233</v>
      </c>
      <c r="C53" s="3" t="str">
        <f>_xlfn.XLOOKUP(B53,'[1]daily break down'!$D:$D,'[1]daily break down'!$E:$E,"")</f>
        <v>Ngaoundere</v>
      </c>
      <c r="D53" s="1" t="s">
        <v>21</v>
      </c>
      <c r="E53" s="1" t="s">
        <v>122</v>
      </c>
      <c r="F53" s="3" t="s">
        <v>90</v>
      </c>
      <c r="G53" s="1" t="s">
        <v>91</v>
      </c>
      <c r="H53" s="25" t="str">
        <f>_xlfn.XLOOKUP(B53,[2]CALCULATION!$B:$B,[2]CALCULATION!$H:$H,"")</f>
        <v>Huawei</v>
      </c>
      <c r="I53" s="23">
        <v>0.41323876461406317</v>
      </c>
      <c r="J53" s="23">
        <v>0.82635268367990466</v>
      </c>
      <c r="K53" s="23">
        <v>3.2250280367431148</v>
      </c>
      <c r="L53" s="23">
        <v>0</v>
      </c>
      <c r="M53" s="23">
        <v>2.3044704693907248</v>
      </c>
      <c r="N53" s="23">
        <v>0</v>
      </c>
      <c r="O53" s="23">
        <v>5.3464927675190408</v>
      </c>
      <c r="P53" s="103" t="s">
        <v>6553</v>
      </c>
      <c r="Q53" s="36" t="s">
        <v>5796</v>
      </c>
      <c r="R53" s="36"/>
      <c r="S53" s="35" t="str" cm="1">
        <f t="array" ref="S53">IFERROR(_xlfn.IFS(
U53="MPR ISSUE","PDH",
U53="BSS Hardware Issue","BSS",
U53="Sites strategiques, MLL, Pylone, etc.","ENVTECH",
U53="AKTIVCO DEFAUT GE &amp; POWER Cabinet","AKTIVCO",
U53="AKTIVCO Coupure ENEO &amp; Baisse de tension","AKTIVCO GRID ONLY",
U53="Coupure ENEO &amp; Baisse de tension","IHS GRID ONLY",
U53="Defaut GE &amp; POWER Cabinet","IHS",
U53="Sharing","Partners",
U53="Sites strategiques &amp; DataCenter","SST &amp; DC",
U53="Exclu","Exclu",
U53="SAT","SAT",
U53="SPARE-ISSUE","SPARE-ISSUE",
U53="Fiber CAmtel","TRANS_FO_CAMTEL",
U53="Fiber AOF","Fiber AOF",
U53="Projet OCM (HUAWEI)","TRAVAUX-HUAWEI",
U53="Projet OCM (NOKIA)","TRAVAUX-NOKIA",
U53="ACCESS-ISSUE","ACCESS-ISSUE",
U53="Projet OCM (ZTE, NOKIA, autres projets)","TRAVAUX OCM",
U53="No root CAuse","No root cause",
U53="ODU HS","PDH",
U53="IP &amp; VLAN","PDH",
U53="Warehouse HUAWEI","SPARE-ISSUE",
U53="SPARE-HS","SPARE-ISSUE",
U53="Power Telco","BSS",U53="no impacts","no impacts"
),"")</f>
        <v/>
      </c>
      <c r="T53" s="35" t="str" cm="1">
        <f t="array" ref="T53">IFERROR(_xlfn.IFS(
U53="MPR ISSUE","TX ISSUE",
U53="BSS Hardware Issue","RAN ISSUE",
U53="Sites strategiques, MLL, Pylone, etc.","ENVTECH",
U53="AKTIVCO DEFAUT GE &amp; POWER Cabinet","POWER ISSUE",
U53="AKTIVCO Coupure ENEO &amp; Baisse de tension","POWER ISSUE",
U53="Coupure ENEO &amp; Baisse de tension","POWER ISSUE",
U53="Defaut GE &amp; POWER Cabinet","POWER ISSUE",
U53="Sharing","POWER ISSUE",
U53="Sites strategiques &amp; DataCenter","POWER ISSUE",
U53="Exclu","Exclu",
U53="SAT","TX ISSUE",
U53="SPARE-ISSUE","SPARE-ISSUE",
U53="Fiber CAmtel","TX ISSUE",
U53="Fiber AOF","TX ISSUE",
U53="Projet OCM (HUAWEI)","TRAVAUX-HUAWEI",
U53="Projet OCM (NOKIA)","TRAVAUX -NOKIA",
U53="ACCESS-ISSUE","ACCESS-ISSUE",
U53="Projet OCM (ZTE, NOKIA, autres projets)","TRAVAUX OCM",
U53="No root CAuse","No root cause",
U53="ODU HS","TX ISSUE",
U53="IP &amp; VLAN","TX ISSUE",
U53="Warehouse HUAWEI","SPARE-ISSUE",
U53="SPARE-HS","SPARE-ISSUE",
U53="Power Telco","RAN ISSUE",U53="no impacts","no impacts"
),"")</f>
        <v/>
      </c>
      <c r="U53" s="28"/>
      <c r="V53" s="35" t="str" cm="1">
        <f t="array" ref="V53">IFERROR(_xlfn.IFS(
U53="MPR ISSUE","ACTIVE",
U53="BSS Hardware Issue","ACTIVE",
U53="Sites strategiques, MLL, Pylone, etc.","PASSIVE",
U53="AKTIVCO DEFAUT GE &amp; POWER Cabinet","PASSIVE",
U53="AKTIVCO Coupure ENEO &amp; Baisse de tension","PASSIVE",
U53="Coupure ENEO &amp; Baisse de tension","PASSIVE",
U53="Defaut GE &amp; POWER Cabinet","PASSIVE",
U53="Sharing","PASSIVE",
U53="Sites strategiques &amp; DataCenter","PASSIVE",
U53="Exclu","Exclu",
U53="SAT","ACTIVE",
U53="SPARE-ISSUE","SPARE-ISSUE",
U53="Fiber CAmtel","ACTIVE",
U53="Fiber AOF","ACTIVE",
U53="Projet OCM (HUAWEI)","PLANNED WORKS",
U53="Projet OCM (NOKIA)","PLANNED WORKS",
U53="ACCESS-ISSUE","ACCESS-ISSUE",
U53="Projet OCM (ZTE, NOKIA, autres projets)","PLANNED WORKS",
U53="No root CAuse","No root cause",
U53="ODU HS","ACTIVE",
U53="IP &amp; VLAN","ACTIVE",
U53="Warehouse HUAWEI","SPARE-ISSUE",
U53="SPARE-HS","SPARE-ISSUE",
U53="Power Telco","ACTIVE",U53="no impacts","no impacts"
),"")</f>
        <v/>
      </c>
      <c r="W53" s="116" t="s">
        <v>6741</v>
      </c>
      <c r="X53" s="116" t="s">
        <v>6742</v>
      </c>
      <c r="Y53" s="116"/>
      <c r="Z53" s="116" t="s">
        <v>6743</v>
      </c>
      <c r="AA53" s="104" t="s">
        <v>6688</v>
      </c>
      <c r="AB53" s="104" t="s">
        <v>5423</v>
      </c>
      <c r="AC53" s="9"/>
      <c r="AD53" s="9"/>
      <c r="AE53" s="7"/>
      <c r="AF53" s="6"/>
      <c r="AG53" s="7"/>
      <c r="AH53" s="3" t="s">
        <v>5423</v>
      </c>
      <c r="AI53" s="18" t="s">
        <v>5423</v>
      </c>
      <c r="AJ53" s="18" t="s">
        <v>5423</v>
      </c>
      <c r="AK53" s="18" t="s">
        <v>5423</v>
      </c>
      <c r="AL53" s="18" t="s">
        <v>5423</v>
      </c>
      <c r="AM53" s="18" t="s">
        <v>5423</v>
      </c>
      <c r="AN53" s="18" t="s">
        <v>5423</v>
      </c>
      <c r="AO53" s="18" t="s">
        <v>5423</v>
      </c>
      <c r="AP53" s="18" t="s">
        <v>5423</v>
      </c>
      <c r="AQ53" s="18" t="s">
        <v>5423</v>
      </c>
      <c r="AR53" s="18" t="s">
        <v>5423</v>
      </c>
      <c r="AS53" s="18" t="s">
        <v>5423</v>
      </c>
      <c r="AT53" s="18" t="s">
        <v>5423</v>
      </c>
      <c r="AU53" s="9" t="s">
        <v>5423</v>
      </c>
      <c r="AV53" s="14"/>
      <c r="AW53" s="14" t="s">
        <v>5423</v>
      </c>
      <c r="AX53" s="14" t="str">
        <f>_xlfn.XLOOKUP(B53,'[4]cell downs 18042026 17h'!$B:$B,'[4]cell downs 18042026 17h'!$B:$B,"")</f>
        <v/>
      </c>
      <c r="AY53" s="14" t="str">
        <f>_xlfn.XLOOKUP(B53,'[5]Cells Huawei 19042026 15h'!$B:$B,'[5]Cells Huawei 19042026 15h'!$B:$B,"")</f>
        <v/>
      </c>
      <c r="AZ53" s="105" t="str">
        <f>_xlfn.XLOOKUP(B53,'INCIDENT-04-23-2026'!E:E,'INCIDENT-04-23-2026'!F:F,"")</f>
        <v/>
      </c>
      <c r="BA53" s="105" t="str">
        <f>_xlfn.XLOOKUP(B53,'[6]Eneo 17H'!$C:$C,'[6]Eneo 17H'!$I:$I,"")</f>
        <v/>
      </c>
      <c r="BC53" s="105" t="str">
        <f>_xlfn.XLOOKUP(B53,'[6]Eneo 17H'!$C:$C,'[6]Eneo 17H'!$I:$I,"")</f>
        <v/>
      </c>
      <c r="BD53" s="105" t="str">
        <f>_xlfn.XLOOKUP(B53,'[7]Eneo 12H'!$C:$C,'[7]Eneo 12H'!$I:$I,"")</f>
        <v/>
      </c>
      <c r="BE53" s="11" t="s">
        <v>5423</v>
      </c>
    </row>
    <row r="54" spans="1:57" hidden="1" x14ac:dyDescent="0.3">
      <c r="A54" s="1" t="s">
        <v>1124</v>
      </c>
      <c r="B54" s="8" t="s">
        <v>1125</v>
      </c>
      <c r="C54" s="3" t="str">
        <f>_xlfn.XLOOKUP(B54,'[1]daily break down'!$D:$D,'[1]daily break down'!$E:$E,"")</f>
        <v>SUD-OUEST</v>
      </c>
      <c r="D54" s="1" t="s">
        <v>357</v>
      </c>
      <c r="E54" s="1" t="s">
        <v>563</v>
      </c>
      <c r="F54" s="3" t="s">
        <v>13</v>
      </c>
      <c r="G54" s="1" t="s">
        <v>78</v>
      </c>
      <c r="H54" s="26" t="str">
        <f>_xlfn.XLOOKUP(B54,[2]CALCULATION!$B:$B,[2]CALCULATION!$H:$H,"")</f>
        <v>NOKIA</v>
      </c>
      <c r="I54" s="23">
        <v>18.490392600011983</v>
      </c>
      <c r="J54" s="23">
        <v>18.490125073837227</v>
      </c>
      <c r="K54" s="23">
        <v>18.490285589542079</v>
      </c>
      <c r="L54" s="23">
        <v>18.490125073837227</v>
      </c>
      <c r="M54" s="23">
        <v>18.490232084307127</v>
      </c>
      <c r="N54" s="23">
        <v>13.269779815257126</v>
      </c>
      <c r="O54" s="23">
        <v>4.7840457377016437</v>
      </c>
      <c r="P54" s="103" t="s">
        <v>6553</v>
      </c>
      <c r="Q54" s="36" t="s">
        <v>6552</v>
      </c>
      <c r="R54" s="36"/>
      <c r="S54" s="35" t="str" cm="1">
        <f t="array" ref="S54">IFERROR(_xlfn.IFS(
U54="MPR ISSUE","PDH",
U54="BSS Hardware Issue","BSS",
U54="Sites strategiques, MLL, Pylone, etc.","ENVTECH",
U54="AKTIVCO DEFAUT GE &amp; POWER Cabinet","AKTIVCO",
U54="AKTIVCO Coupure ENEO &amp; Baisse de tension","AKTIVCO GRID ONLY",
U54="Coupure ENEO &amp; Baisse de tension","IHS GRID ONLY",
U54="Defaut GE &amp; POWER Cabinet","IHS",
U54="Sharing","Partners",
U54="Sites strategiques &amp; DataCenter","SST &amp; DC",
U54="Exclu","Exclu",
U54="SAT","SAT",
U54="SPARE-ISSUE","SPARE-ISSUE",
U54="Fiber CAmtel","TRANS_FO_CAMTEL",
U54="Fiber AOF","Fiber AOF",
U54="Projet OCM (HUAWEI)","TRAVAUX-HUAWEI",
U54="Projet OCM (NOKIA)","TRAVAUX-NOKIA",
U54="ACCESS-ISSUE","ACCESS-ISSUE",
U54="Projet OCM (ZTE, NOKIA, autres projets)","TRAVAUX OCM",
U54="No root CAuse","No root cause",
U54="ODU HS","PDH",
U54="IP &amp; VLAN","PDH",
U54="Warehouse HUAWEI","SPARE-ISSUE",
U54="SPARE-HS","SPARE-ISSUE",
U54="Power Telco","BSS",U54="no impacts","no impacts"
),"")</f>
        <v/>
      </c>
      <c r="T54" s="35" t="str" cm="1">
        <f t="array" ref="T54">IFERROR(_xlfn.IFS(
U54="MPR ISSUE","TX ISSUE",
U54="BSS Hardware Issue","RAN ISSUE",
U54="Sites strategiques, MLL, Pylone, etc.","ENVTECH",
U54="AKTIVCO DEFAUT GE &amp; POWER Cabinet","POWER ISSUE",
U54="AKTIVCO Coupure ENEO &amp; Baisse de tension","POWER ISSUE",
U54="Coupure ENEO &amp; Baisse de tension","POWER ISSUE",
U54="Defaut GE &amp; POWER Cabinet","POWER ISSUE",
U54="Sharing","POWER ISSUE",
U54="Sites strategiques &amp; DataCenter","POWER ISSUE",
U54="Exclu","Exclu",
U54="SAT","TX ISSUE",
U54="SPARE-ISSUE","SPARE-ISSUE",
U54="Fiber CAmtel","TX ISSUE",
U54="Fiber AOF","TX ISSUE",
U54="Projet OCM (HUAWEI)","TRAVAUX-HUAWEI",
U54="Projet OCM (NOKIA)","TRAVAUX -NOKIA",
U54="ACCESS-ISSUE","ACCESS-ISSUE",
U54="Projet OCM (ZTE, NOKIA, autres projets)","TRAVAUX OCM",
U54="No root CAuse","No root cause",
U54="ODU HS","TX ISSUE",
U54="IP &amp; VLAN","TX ISSUE",
U54="Warehouse HUAWEI","SPARE-ISSUE",
U54="SPARE-HS","SPARE-ISSUE",
U54="Power Telco","RAN ISSUE",U54="no impacts","no impacts"
),"")</f>
        <v/>
      </c>
      <c r="U54" s="28"/>
      <c r="V54" s="35" t="str" cm="1">
        <f t="array" ref="V54">IFERROR(_xlfn.IFS(
U54="MPR ISSUE","ACTIVE",
U54="BSS Hardware Issue","ACTIVE",
U54="Sites strategiques, MLL, Pylone, etc.","PASSIVE",
U54="AKTIVCO DEFAUT GE &amp; POWER Cabinet","PASSIVE",
U54="AKTIVCO Coupure ENEO &amp; Baisse de tension","PASSIVE",
U54="Coupure ENEO &amp; Baisse de tension","PASSIVE",
U54="Defaut GE &amp; POWER Cabinet","PASSIVE",
U54="Sharing","PASSIVE",
U54="Sites strategiques &amp; DataCenter","PASSIVE",
U54="Exclu","Exclu",
U54="SAT","ACTIVE",
U54="SPARE-ISSUE","SPARE-ISSUE",
U54="Fiber CAmtel","ACTIVE",
U54="Fiber AOF","ACTIVE",
U54="Projet OCM (HUAWEI)","PLANNED WORKS",
U54="Projet OCM (NOKIA)","PLANNED WORKS",
U54="ACCESS-ISSUE","ACCESS-ISSUE",
U54="Projet OCM (ZTE, NOKIA, autres projets)","PLANNED WORKS",
U54="No root CAuse","No root cause",
U54="ODU HS","ACTIVE",
U54="IP &amp; VLAN","ACTIVE",
U54="Warehouse HUAWEI","SPARE-ISSUE",
U54="SPARE-HS","SPARE-ISSUE",
U54="Power Telco","ACTIVE", U54="no impacts","no impacts"
),"")</f>
        <v/>
      </c>
      <c r="W54" s="102"/>
      <c r="X54" s="102"/>
      <c r="Y54" s="102"/>
      <c r="Z54" s="102"/>
      <c r="AA54" s="102"/>
      <c r="AB54" s="104" t="s">
        <v>6564</v>
      </c>
      <c r="AC54" s="9"/>
      <c r="AD54" s="9"/>
      <c r="AE54" s="7" t="s">
        <v>5423</v>
      </c>
      <c r="AF54" s="6"/>
      <c r="AG54" s="7"/>
      <c r="AH54" s="3" t="s">
        <v>5423</v>
      </c>
      <c r="AI54" s="18" t="s">
        <v>5423</v>
      </c>
      <c r="AJ54" s="18" t="s">
        <v>5423</v>
      </c>
      <c r="AK54" s="18" t="s">
        <v>5423</v>
      </c>
      <c r="AL54" s="18" t="s">
        <v>5423</v>
      </c>
      <c r="AM54" s="18" t="s">
        <v>5423</v>
      </c>
      <c r="AN54" s="18" t="s">
        <v>5423</v>
      </c>
      <c r="AO54" s="18" t="s">
        <v>5423</v>
      </c>
      <c r="AP54" s="18" t="s">
        <v>5423</v>
      </c>
      <c r="AQ54" s="18" t="s">
        <v>5423</v>
      </c>
      <c r="AR54" s="18" t="s">
        <v>5822</v>
      </c>
      <c r="AS54" s="18" t="s">
        <v>5423</v>
      </c>
      <c r="AT54" s="18"/>
      <c r="AU54" s="9" t="s">
        <v>6022</v>
      </c>
      <c r="AV54" s="14"/>
      <c r="AW54" s="14" t="s">
        <v>5423</v>
      </c>
      <c r="AX54" s="14" t="str">
        <f>_xlfn.XLOOKUP(B54,'[4]cell downs 18042026 17h'!$B:$B,'[4]cell downs 18042026 17h'!$B:$B,"")</f>
        <v/>
      </c>
      <c r="AY54" s="14" t="str">
        <f>_xlfn.XLOOKUP(B54,'[5]Cells Huawei 19042026 15h'!$B:$B,'[5]Cells Huawei 19042026 15h'!$B:$B,"")</f>
        <v/>
      </c>
      <c r="AZ54" s="105" t="str">
        <f>_xlfn.XLOOKUP(B54,'INCIDENT-04-23-2026'!E:E,'INCIDENT-04-23-2026'!F:F,"")</f>
        <v>(04/23/2026 incident ) : impact by SUO_030_N_Bachuo-Ntai , Defaut GEN || Action Gen overhaul</v>
      </c>
      <c r="BA54" s="105" t="str">
        <f>_xlfn.XLOOKUP(B54,'[6]Eneo 17H'!$C:$C,'[6]Eneo 17H'!$I:$I,"")</f>
        <v/>
      </c>
      <c r="BB54" s="105" t="str">
        <f>_xlfn.XLOOKUP(B54,[8]ALL!$B:$B,[8]ALL!$M:$M,"")</f>
        <v/>
      </c>
      <c r="BC54" s="105" t="str">
        <f>_xlfn.XLOOKUP(B54,'[6]Eneo 17H'!$C:$C,'[6]Eneo 17H'!$I:$I,"")</f>
        <v/>
      </c>
      <c r="BD54" s="105" t="str">
        <f>_xlfn.XLOOKUP(B54,'[7]Eneo 12H'!$C:$C,'[7]Eneo 12H'!$I:$I,"")</f>
        <v/>
      </c>
      <c r="BE54" s="105" t="s">
        <v>5423</v>
      </c>
    </row>
    <row r="55" spans="1:57" hidden="1" x14ac:dyDescent="0.3">
      <c r="A55" s="1" t="s">
        <v>126</v>
      </c>
      <c r="B55" s="1" t="s">
        <v>127</v>
      </c>
      <c r="C55" s="3" t="str">
        <f>_xlfn.XLOOKUP(B55,'[1]daily break down'!$D:$D,'[1]daily break down'!$E:$E,"")</f>
        <v>Yaounde</v>
      </c>
      <c r="D55" s="1" t="s">
        <v>21</v>
      </c>
      <c r="E55" s="1" t="s">
        <v>30</v>
      </c>
      <c r="F55" s="3" t="s">
        <v>37</v>
      </c>
      <c r="G55" s="1" t="s">
        <v>38</v>
      </c>
      <c r="H55" s="27" t="str">
        <f>_xlfn.XLOOKUP(B55,[2]CALCULATION!$B:$B,[2]CALCULATION!$H:$H,"")</f>
        <v>ZTE</v>
      </c>
      <c r="I55" s="23">
        <v>14.608124092194517</v>
      </c>
      <c r="J55" s="23">
        <v>9.2821773348971117</v>
      </c>
      <c r="K55" s="23">
        <v>19.285159359991788</v>
      </c>
      <c r="L55" s="23">
        <v>46.030963836168397</v>
      </c>
      <c r="M55" s="23">
        <v>9.3119084104522116</v>
      </c>
      <c r="N55" s="23">
        <v>12.948694900309047</v>
      </c>
      <c r="O55" s="23">
        <v>13.868556899607057</v>
      </c>
      <c r="P55" s="103" t="s">
        <v>6553</v>
      </c>
      <c r="Q55" s="36" t="s">
        <v>5796</v>
      </c>
      <c r="R55" s="36"/>
      <c r="S55" s="35" t="str" cm="1">
        <f t="array" ref="S55">IFERROR(_xlfn.IFS(
U55="MPR ISSUE","PDH",
U55="BSS Hardware Issue","BSS",
U55="Sites strategiques, MLL, Pylone, etc.","ENVTECH",
U55="AKTIVCO DEFAUT GE &amp; POWER Cabinet","AKTIVCO",
U55="AKTIVCO Coupure ENEO &amp; Baisse de tension","AKTIVCO GRID ONLY",
U55="Coupure ENEO &amp; Baisse de tension","IHS GRID ONLY",
U55="Defaut GE &amp; POWER Cabinet","IHS",
U55="Sharing","Partners",
U55="Sites strategiques &amp; DataCenter","SST &amp; DC",
U55="Exclu","Exclu",
U55="SAT","SAT",
U55="SPARE-ISSUE","SPARE-ISSUE",
U55="Fiber CAmtel","TRANS_FO_CAMTEL",
U55="Fiber AOF","Fiber AOF",
U55="Projet OCM (HUAWEI)","TRAVAUX-HUAWEI",
U55="Projet OCM (NOKIA)","TRAVAUX-NOKIA",
U55="ACCESS-ISSUE","ACCESS-ISSUE",
U55="Projet OCM (ZTE, NOKIA, autres projets)","TRAVAUX OCM",
U55="No root CAuse","No root cause",
U55="ODU HS","PDH",
U55="IP &amp; VLAN","PDH",
U55="Warehouse HUAWEI","SPARE-ISSUE",
U55="SPARE-HS","SPARE-ISSUE",
U55="Power Telco","BSS",U55="no impacts","no impacts"
),"")</f>
        <v/>
      </c>
      <c r="T55" s="35" t="str" cm="1">
        <f t="array" ref="T55">IFERROR(_xlfn.IFS(
U55="MPR ISSUE","TX ISSUE",
U55="BSS Hardware Issue","RAN ISSUE",
U55="Sites strategiques, MLL, Pylone, etc.","ENVTECH",
U55="AKTIVCO DEFAUT GE &amp; POWER Cabinet","POWER ISSUE",
U55="AKTIVCO Coupure ENEO &amp; Baisse de tension","POWER ISSUE",
U55="Coupure ENEO &amp; Baisse de tension","POWER ISSUE",
U55="Defaut GE &amp; POWER Cabinet","POWER ISSUE",
U55="Sharing","POWER ISSUE",
U55="Sites strategiques &amp; DataCenter","POWER ISSUE",
U55="Exclu","Exclu",
U55="SAT","TX ISSUE",
U55="SPARE-ISSUE","SPARE-ISSUE",
U55="Fiber CAmtel","TX ISSUE",
U55="Fiber AOF","TX ISSUE",
U55="Projet OCM (HUAWEI)","TRAVAUX-HUAWEI",
U55="Projet OCM (NOKIA)","TRAVAUX -NOKIA",
U55="ACCESS-ISSUE","ACCESS-ISSUE",
U55="Projet OCM (ZTE, NOKIA, autres projets)","TRAVAUX OCM",
U55="No root CAuse","No root cause",
U55="ODU HS","TX ISSUE",
U55="IP &amp; VLAN","TX ISSUE",
U55="Warehouse HUAWEI","SPARE-ISSUE",
U55="SPARE-HS","SPARE-ISSUE",
U55="Power Telco","RAN ISSUE",U55="no impacts","no impacts"
),"")</f>
        <v/>
      </c>
      <c r="U55" s="28"/>
      <c r="V55" s="35" t="str" cm="1">
        <f t="array" ref="V55">IFERROR(_xlfn.IFS(
U55="MPR ISSUE","ACTIVE",
U55="BSS Hardware Issue","ACTIVE",
U55="Sites strategiques, MLL, Pylone, etc.","PASSIVE",
U55="AKTIVCO DEFAUT GE &amp; POWER Cabinet","PASSIVE",
U55="AKTIVCO Coupure ENEO &amp; Baisse de tension","PASSIVE",
U55="Coupure ENEO &amp; Baisse de tension","PASSIVE",
U55="Defaut GE &amp; POWER Cabinet","PASSIVE",
U55="Sharing","PASSIVE",
U55="Sites strategiques &amp; DataCenter","PASSIVE",
U55="Exclu","Exclu",
U55="SAT","ACTIVE",
U55="SPARE-ISSUE","SPARE-ISSUE",
U55="Fiber CAmtel","ACTIVE",
U55="Fiber AOF","ACTIVE",
U55="Projet OCM (HUAWEI)","PLANNED WORKS",
U55="Projet OCM (NOKIA)","PLANNED WORKS",
U55="ACCESS-ISSUE","ACCESS-ISSUE",
U55="Projet OCM (ZTE, NOKIA, autres projets)","PLANNED WORKS",
U55="No root CAuse","No root cause",
U55="ODU HS","ACTIVE",
U55="IP &amp; VLAN","ACTIVE",
U55="Warehouse HUAWEI","SPARE-ISSUE",
U55="SPARE-HS","SPARE-ISSUE",
U55="Power Telco","ACTIVE", U55="no impacts","no impacts"
),"")</f>
        <v/>
      </c>
      <c r="W55" s="104" t="s">
        <v>6715</v>
      </c>
      <c r="X55" s="104" t="s">
        <v>6716</v>
      </c>
      <c r="Y55" s="104"/>
      <c r="Z55" s="104" t="s">
        <v>21</v>
      </c>
      <c r="AA55" s="104" t="s">
        <v>6688</v>
      </c>
      <c r="AB55" s="104" t="s">
        <v>7394</v>
      </c>
      <c r="AC55" s="9"/>
      <c r="AD55" s="9"/>
      <c r="AE55" s="7" t="s">
        <v>6779</v>
      </c>
      <c r="AF55" s="6"/>
      <c r="AG55" s="7"/>
      <c r="AH55" s="3" t="s">
        <v>5423</v>
      </c>
      <c r="AI55" s="18" t="s">
        <v>5423</v>
      </c>
      <c r="AJ55" s="18" t="s">
        <v>5423</v>
      </c>
      <c r="AK55" s="18" t="s">
        <v>5423</v>
      </c>
      <c r="AL55" s="18" t="s">
        <v>5423</v>
      </c>
      <c r="AM55" s="18" t="s">
        <v>5423</v>
      </c>
      <c r="AN55" s="18" t="s">
        <v>5423</v>
      </c>
      <c r="AO55" s="18" t="s">
        <v>5423</v>
      </c>
      <c r="AP55" s="18" t="s">
        <v>5423</v>
      </c>
      <c r="AQ55" s="18" t="s">
        <v>5423</v>
      </c>
      <c r="AR55" s="18" t="s">
        <v>5839</v>
      </c>
      <c r="AS55" s="18" t="s">
        <v>5840</v>
      </c>
      <c r="AT55" s="18" t="s">
        <v>5841</v>
      </c>
      <c r="AU55" s="9" t="s">
        <v>5423</v>
      </c>
      <c r="AV55" s="14"/>
      <c r="AW55" s="14" t="s">
        <v>5423</v>
      </c>
      <c r="AX55" s="14" t="str">
        <f>_xlfn.XLOOKUP(B55,'[4]cell downs 18042026 17h'!$B:$B,'[4]cell downs 18042026 17h'!$B:$B,"")</f>
        <v/>
      </c>
      <c r="AY55" s="14" t="str">
        <f>_xlfn.XLOOKUP(B55,'[5]Cells Huawei 19042026 15h'!$B:$B,'[5]Cells Huawei 19042026 15h'!$B:$B,"")</f>
        <v/>
      </c>
      <c r="AZ55" s="105" t="str">
        <f>_xlfn.XLOOKUP(B55,'INCIDENT-04-23-2026'!E:E,'INCIDENT-04-23-2026'!F:F,"")</f>
        <v/>
      </c>
      <c r="BA55" s="105" t="str">
        <f>_xlfn.XLOOKUP(B55,'[6]Eneo 17H'!$C:$C,'[6]Eneo 17H'!$I:$I,"")</f>
        <v>23.04.26: Grid outage, Grid only site / Grid return awaited - Escalade L3</v>
      </c>
      <c r="BB55" s="105" t="str">
        <f>_xlfn.XLOOKUP(B55,[8]ALL!$B:$B,[8]ALL!$M:$M,"")</f>
        <v>23.04.26: Grid outage, Grid only site / Grid return awaited - Escalade L3</v>
      </c>
      <c r="BC55" s="105" t="str">
        <f>_xlfn.XLOOKUP(B55,'[6]Eneo 17H'!$C:$C,'[6]Eneo 17H'!$I:$I,"")</f>
        <v>23.04.26: Grid outage, Grid only site / Grid return awaited - Escalade L3</v>
      </c>
      <c r="BD55" s="105" t="str">
        <f>_xlfn.XLOOKUP(B55,'[7]Eneo 12H'!$C:$C,'[7]Eneo 12H'!$I:$I,"")</f>
        <v>23.04.26: Grid outage, Grid only site / Grid return awaited - Escalade L3</v>
      </c>
      <c r="BE55" s="11" t="s">
        <v>6920</v>
      </c>
    </row>
    <row r="56" spans="1:57" hidden="1" x14ac:dyDescent="0.3">
      <c r="A56" s="1" t="s">
        <v>549</v>
      </c>
      <c r="B56" s="1" t="s">
        <v>550</v>
      </c>
      <c r="C56" s="3" t="str">
        <f>_xlfn.XLOOKUP(B56,'[1]daily break down'!$D:$D,'[1]daily break down'!$E:$E,"")</f>
        <v>Douala</v>
      </c>
      <c r="D56" s="1" t="s">
        <v>21</v>
      </c>
      <c r="E56" s="1" t="s">
        <v>36</v>
      </c>
      <c r="F56" s="3" t="s">
        <v>31</v>
      </c>
      <c r="G56" s="1" t="s">
        <v>32</v>
      </c>
      <c r="H56" s="27" t="str">
        <f>_xlfn.XLOOKUP(B56,[2]CALCULATION!$B:$B,[2]CALCULATION!$H:$H,"")</f>
        <v>ZTE</v>
      </c>
      <c r="I56" s="23">
        <v>4.6228522998690194</v>
      </c>
      <c r="J56" s="23">
        <v>4.6228522998690194</v>
      </c>
      <c r="K56" s="23">
        <v>4.6228522998690194</v>
      </c>
      <c r="L56" s="23">
        <v>4.6228522998690194</v>
      </c>
      <c r="M56" s="23">
        <v>4.6228522998690194</v>
      </c>
      <c r="N56" s="23">
        <v>4.6228522998690194</v>
      </c>
      <c r="O56" s="23">
        <v>4.6228522998690194</v>
      </c>
      <c r="P56" s="103" t="s">
        <v>6553</v>
      </c>
      <c r="Q56" s="36" t="s">
        <v>5796</v>
      </c>
      <c r="R56" s="107"/>
      <c r="S56" s="35" t="str" cm="1">
        <f t="array" ref="S56">IFERROR(_xlfn.IFS(
U56="MPR ISSUE","PDH",
U56="BSS Hardware Issue","BSS",
U56="Sites strategiques, MLL, Pylone, etc.","ENVTECH",
U56="AKTIVCO DEFAUT GE &amp; POWER Cabinet","AKTIVCO",
U56="AKTIVCO Coupure ENEO &amp; Baisse de tension","AKTIVCO GRID ONLY",
U56="Coupure ENEO &amp; Baisse de tension","IHS GRID ONLY",
U56="Defaut GE &amp; POWER Cabinet","IHS",
U56="Sharing","Partners",
U56="Sites strategiques &amp; DataCenter","SST &amp; DC",
U56="Exclu","Exclu",
U56="SAT","SAT",
U56="SPARE-ISSUE","SPARE-ISSUE",
U56="Fiber CAmtel","TRANS_FO_CAMTEL",
U56="Fiber AOF","Fiber AOF",
U56="Projet OCM (HUAWEI)","TRAVAUX-HUAWEI",
U56="Projet OCM (NOKIA)","TRAVAUX-NOKIA",
U56="ACCESS-ISSUE","ACCESS-ISSUE",
U56="Projet OCM (ZTE, NOKIA, autres projets)","TRAVAUX OCM",
U56="No root CAuse","No root cause",
U56="ODU HS","PDH",
U56="IP &amp; VLAN","PDH",
U56="Warehouse HUAWEI","SPARE-ISSUE",
U56="SPARE-HS","SPARE-ISSUE",
U56="Power Telco","BSS",U56="no impacts","no impacts"
),"")</f>
        <v/>
      </c>
      <c r="T56" s="35" t="str" cm="1">
        <f t="array" ref="T56">IFERROR(_xlfn.IFS(
U56="MPR ISSUE","TX ISSUE",
U56="BSS Hardware Issue","RAN ISSUE",
U56="Sites strategiques, MLL, Pylone, etc.","ENVTECH",
U56="AKTIVCO DEFAUT GE &amp; POWER Cabinet","POWER ISSUE",
U56="AKTIVCO Coupure ENEO &amp; Baisse de tension","POWER ISSUE",
U56="Coupure ENEO &amp; Baisse de tension","POWER ISSUE",
U56="Defaut GE &amp; POWER Cabinet","POWER ISSUE",
U56="Sharing","POWER ISSUE",
U56="Sites strategiques &amp; DataCenter","POWER ISSUE",
U56="Exclu","Exclu",
U56="SAT","TX ISSUE",
U56="SPARE-ISSUE","SPARE-ISSUE",
U56="Fiber CAmtel","TX ISSUE",
U56="Fiber AOF","TX ISSUE",
U56="Projet OCM (HUAWEI)","TRAVAUX-HUAWEI",
U56="Projet OCM (NOKIA)","TRAVAUX -NOKIA",
U56="ACCESS-ISSUE","ACCESS-ISSUE",
U56="Projet OCM (ZTE, NOKIA, autres projets)","TRAVAUX OCM",
U56="No root CAuse","No root cause",
U56="ODU HS","TX ISSUE",
U56="IP &amp; VLAN","TX ISSUE",
U56="Warehouse HUAWEI","SPARE-ISSUE",
U56="SPARE-HS","SPARE-ISSUE",
U56="Power Telco","RAN ISSUE",U56="no impacts","no impacts"
),"")</f>
        <v/>
      </c>
      <c r="U56" s="28"/>
      <c r="V56" s="35" t="str" cm="1">
        <f t="array" ref="V56">IFERROR(_xlfn.IFS(
U56="MPR ISSUE","ACTIVE",
U56="BSS Hardware Issue","ACTIVE",
U56="Sites strategiques, MLL, Pylone, etc.","PASSIVE",
U56="AKTIVCO DEFAUT GE &amp; POWER Cabinet","PASSIVE",
U56="AKTIVCO Coupure ENEO &amp; Baisse de tension","PASSIVE",
U56="Coupure ENEO &amp; Baisse de tension","PASSIVE",
U56="Defaut GE &amp; POWER Cabinet","PASSIVE",
U56="Sharing","PASSIVE",
U56="Sites strategiques &amp; DataCenter","PASSIVE",
U56="Exclu","Exclu",
U56="SAT","ACTIVE",
U56="SPARE-ISSUE","SPARE-ISSUE",
U56="Fiber CAmtel","ACTIVE",
U56="Fiber AOF","ACTIVE",
U56="Projet OCM (HUAWEI)","PLANNED WORKS",
U56="Projet OCM (NOKIA)","PLANNED WORKS",
U56="ACCESS-ISSUE","ACCESS-ISSUE",
U56="Projet OCM (ZTE, NOKIA, autres projets)","PLANNED WORKS",
U56="No root CAuse","No root cause",
U56="ODU HS","ACTIVE",
U56="IP &amp; VLAN","ACTIVE",
U56="Warehouse HUAWEI","SPARE-ISSUE",
U56="SPARE-HS","SPARE-ISSUE",
U56="Power Telco","ACTIVE", U56="no impacts","no impacts"
),"")</f>
        <v/>
      </c>
      <c r="W56" s="116" t="s">
        <v>6741</v>
      </c>
      <c r="X56" s="116" t="s">
        <v>6742</v>
      </c>
      <c r="Y56" s="116"/>
      <c r="Z56" s="116" t="s">
        <v>6743</v>
      </c>
      <c r="AA56" s="104" t="s">
        <v>6688</v>
      </c>
      <c r="AB56" s="104" t="s">
        <v>550</v>
      </c>
      <c r="AC56" s="9"/>
      <c r="AD56" s="9"/>
      <c r="AE56" s="7"/>
      <c r="AF56" s="6"/>
      <c r="AG56" s="7"/>
      <c r="AH56" s="3" t="s">
        <v>5423</v>
      </c>
      <c r="AI56" s="18" t="s">
        <v>5423</v>
      </c>
      <c r="AJ56" s="18" t="s">
        <v>5423</v>
      </c>
      <c r="AK56" s="18" t="s">
        <v>5423</v>
      </c>
      <c r="AL56" s="18" t="s">
        <v>5423</v>
      </c>
      <c r="AM56" s="18" t="s">
        <v>5423</v>
      </c>
      <c r="AN56" s="18" t="s">
        <v>5423</v>
      </c>
      <c r="AO56" s="18" t="s">
        <v>5423</v>
      </c>
      <c r="AP56" s="18" t="s">
        <v>5423</v>
      </c>
      <c r="AQ56" s="18" t="s">
        <v>5423</v>
      </c>
      <c r="AR56" s="18" t="s">
        <v>5423</v>
      </c>
      <c r="AS56" s="18" t="s">
        <v>5423</v>
      </c>
      <c r="AT56" s="18" t="s">
        <v>5423</v>
      </c>
      <c r="AU56" s="9" t="s">
        <v>5423</v>
      </c>
      <c r="AV56" s="14"/>
      <c r="AW56" s="14" t="s">
        <v>5423</v>
      </c>
      <c r="AX56" s="14" t="str">
        <f>_xlfn.XLOOKUP(B56,'[4]cell downs 18042026 17h'!$B:$B,'[4]cell downs 18042026 17h'!$B:$B,"")</f>
        <v/>
      </c>
      <c r="AY56" s="14" t="str">
        <f>_xlfn.XLOOKUP(B56,'[5]Cells Huawei 19042026 15h'!$B:$B,'[5]Cells Huawei 19042026 15h'!$B:$B,"")</f>
        <v/>
      </c>
      <c r="AZ56" s="105" t="str">
        <f>_xlfn.XLOOKUP(B56,'INCIDENT-04-23-2026'!E:E,'INCIDENT-04-23-2026'!F:F,"")</f>
        <v/>
      </c>
      <c r="BA56" s="105" t="str">
        <f>_xlfn.XLOOKUP(B56,'[6]Eneo 17H'!$C:$C,'[6]Eneo 17H'!$I:$I,"")</f>
        <v/>
      </c>
      <c r="BC56" s="105" t="str">
        <f>_xlfn.XLOOKUP(B56,'[6]Eneo 17H'!$C:$C,'[6]Eneo 17H'!$I:$I,"")</f>
        <v/>
      </c>
      <c r="BD56" s="105" t="str">
        <f>_xlfn.XLOOKUP(B56,'[7]Eneo 12H'!$C:$C,'[7]Eneo 12H'!$I:$I,"")</f>
        <v/>
      </c>
      <c r="BE56" s="11" t="s">
        <v>5423</v>
      </c>
    </row>
    <row r="57" spans="1:57" hidden="1" x14ac:dyDescent="0.3">
      <c r="A57" s="1" t="s">
        <v>1080</v>
      </c>
      <c r="B57" s="1" t="s">
        <v>1081</v>
      </c>
      <c r="C57" s="3" t="str">
        <f>_xlfn.XLOOKUP(B57,'[1]daily break down'!$D:$D,'[1]daily break down'!$E:$E,"")</f>
        <v>CENTRE</v>
      </c>
      <c r="D57" s="1" t="s">
        <v>11</v>
      </c>
      <c r="E57" s="1" t="s">
        <v>66</v>
      </c>
      <c r="F57" s="3" t="s">
        <v>37</v>
      </c>
      <c r="G57" s="1" t="s">
        <v>1082</v>
      </c>
      <c r="H57" s="26" t="str">
        <f>_xlfn.XLOOKUP(B57,[2]CALCULATION!$B:$B,[2]CALCULATION!$H:$H,"")</f>
        <v>NOKIA</v>
      </c>
      <c r="I57" s="23">
        <v>12.326714379068182</v>
      </c>
      <c r="J57" s="23">
        <v>12.326678708911547</v>
      </c>
      <c r="K57" s="23">
        <v>12.326607368598276</v>
      </c>
      <c r="L57" s="23">
        <v>12.326643038754911</v>
      </c>
      <c r="M57" s="23">
        <v>12.32692840000799</v>
      </c>
      <c r="N57" s="23">
        <v>12.32692840000799</v>
      </c>
      <c r="O57" s="23">
        <v>12.326857059694721</v>
      </c>
      <c r="P57" s="103" t="s">
        <v>6553</v>
      </c>
      <c r="Q57" s="36" t="s">
        <v>5796</v>
      </c>
      <c r="R57" s="107"/>
      <c r="S57" s="35" t="str" cm="1">
        <f t="array" ref="S57">IFERROR(_xlfn.IFS(
U57="MPR ISSUE","PDH",
U57="BSS Hardware Issue","BSS",
U57="Sites strategiques, MLL, Pylone, etc.","ENVTECH",
U57="AKTIVCO DEFAUT GE &amp; POWER Cabinet","AKTIVCO",
U57="AKTIVCO Coupure ENEO &amp; Baisse de tension","AKTIVCO GRID ONLY",
U57="Coupure ENEO &amp; Baisse de tension","IHS GRID ONLY",
U57="Defaut GE &amp; POWER Cabinet","IHS",
U57="Sharing","Partners",
U57="Sites strategiques &amp; DataCenter","SST &amp; DC",
U57="Exclu","Exclu",
U57="SAT","SAT",
U57="SPARE-ISSUE","SPARE-ISSUE",
U57="Fiber CAmtel","TRANS_FO_CAMTEL",
U57="Fiber AOF","Fiber AOF",
U57="Projet OCM (HUAWEI)","TRAVAUX-HUAWEI",
U57="Projet OCM (NOKIA)","TRAVAUX-NOKIA",
U57="ACCESS-ISSUE","ACCESS-ISSUE",
U57="Projet OCM (ZTE, NOKIA, autres projets)","TRAVAUX OCM",
U57="No root CAuse","No root cause",
U57="ODU HS","PDH",
U57="IP &amp; VLAN","PDH",
U57="Warehouse HUAWEI","SPARE-ISSUE",
U57="SPARE-HS","SPARE-ISSUE",
U57="Power Telco","BSS",U57="no impacts","no impacts"
),"")</f>
        <v/>
      </c>
      <c r="T57" s="35" t="str" cm="1">
        <f t="array" ref="T57">IFERROR(_xlfn.IFS(
U57="MPR ISSUE","TX ISSUE",
U57="BSS Hardware Issue","RAN ISSUE",
U57="Sites strategiques, MLL, Pylone, etc.","ENVTECH",
U57="AKTIVCO DEFAUT GE &amp; POWER Cabinet","POWER ISSUE",
U57="AKTIVCO Coupure ENEO &amp; Baisse de tension","POWER ISSUE",
U57="Coupure ENEO &amp; Baisse de tension","POWER ISSUE",
U57="Defaut GE &amp; POWER Cabinet","POWER ISSUE",
U57="Sharing","POWER ISSUE",
U57="Sites strategiques &amp; DataCenter","POWER ISSUE",
U57="Exclu","Exclu",
U57="SAT","TX ISSUE",
U57="SPARE-ISSUE","SPARE-ISSUE",
U57="Fiber CAmtel","TX ISSUE",
U57="Fiber AOF","TX ISSUE",
U57="Projet OCM (HUAWEI)","TRAVAUX-HUAWEI",
U57="Projet OCM (NOKIA)","TRAVAUX -NOKIA",
U57="ACCESS-ISSUE","ACCESS-ISSUE",
U57="Projet OCM (ZTE, NOKIA, autres projets)","TRAVAUX OCM",
U57="No root CAuse","No root cause",
U57="ODU HS","TX ISSUE",
U57="IP &amp; VLAN","TX ISSUE",
U57="Warehouse HUAWEI","SPARE-ISSUE",
U57="SPARE-HS","SPARE-ISSUE",
U57="Power Telco","RAN ISSUE",U57="no impacts","no impacts"
),"")</f>
        <v/>
      </c>
      <c r="U57" s="28"/>
      <c r="V57" s="35" t="str" cm="1">
        <f t="array" ref="V57">IFERROR(_xlfn.IFS(
U57="MPR ISSUE","ACTIVE",
U57="BSS Hardware Issue","ACTIVE",
U57="Sites strategiques, MLL, Pylone, etc.","PASSIVE",
U57="AKTIVCO DEFAUT GE &amp; POWER Cabinet","PASSIVE",
U57="AKTIVCO Coupure ENEO &amp; Baisse de tension","PASSIVE",
U57="Coupure ENEO &amp; Baisse de tension","PASSIVE",
U57="Defaut GE &amp; POWER Cabinet","PASSIVE",
U57="Sharing","PASSIVE",
U57="Sites strategiques &amp; DataCenter","PASSIVE",
U57="Exclu","Exclu",
U57="SAT","ACTIVE",
U57="SPARE-ISSUE","SPARE-ISSUE",
U57="Fiber CAmtel","ACTIVE",
U57="Fiber AOF","ACTIVE",
U57="Projet OCM (HUAWEI)","PLANNED WORKS",
U57="Projet OCM (NOKIA)","PLANNED WORKS",
U57="ACCESS-ISSUE","ACCESS-ISSUE",
U57="Projet OCM (ZTE, NOKIA, autres projets)","PLANNED WORKS",
U57="No root CAuse","No root cause",
U57="ODU HS","ACTIVE",
U57="IP &amp; VLAN","ACTIVE",
U57="Warehouse HUAWEI","SPARE-ISSUE",
U57="SPARE-HS","SPARE-ISSUE",
U57="Power Telco","ACTIVE", U57="no impacts","no impacts"
),"")</f>
        <v/>
      </c>
      <c r="W57" s="104" t="s">
        <v>6750</v>
      </c>
      <c r="X57" s="104" t="s">
        <v>6753</v>
      </c>
      <c r="Y57" s="104"/>
      <c r="Z57" s="104" t="s">
        <v>6705</v>
      </c>
      <c r="AA57" s="104" t="s">
        <v>6688</v>
      </c>
      <c r="AB57" s="104" t="s">
        <v>7395</v>
      </c>
      <c r="AC57" s="9"/>
      <c r="AD57" s="9"/>
      <c r="AE57" s="7" t="s">
        <v>6788</v>
      </c>
      <c r="AF57" s="6"/>
      <c r="AG57" s="7"/>
      <c r="AH57" s="3" t="s">
        <v>5423</v>
      </c>
      <c r="AI57" s="18" t="s">
        <v>5423</v>
      </c>
      <c r="AJ57" s="18" t="s">
        <v>5423</v>
      </c>
      <c r="AK57" s="18" t="s">
        <v>5423</v>
      </c>
      <c r="AL57" s="18" t="s">
        <v>5423</v>
      </c>
      <c r="AM57" s="18" t="s">
        <v>5423</v>
      </c>
      <c r="AN57" s="18" t="s">
        <v>5423</v>
      </c>
      <c r="AO57" s="18" t="s">
        <v>5423</v>
      </c>
      <c r="AP57" s="18" t="s">
        <v>5423</v>
      </c>
      <c r="AQ57" s="18" t="s">
        <v>5423</v>
      </c>
      <c r="AR57" s="18" t="s">
        <v>5864</v>
      </c>
      <c r="AS57" s="18" t="s">
        <v>5865</v>
      </c>
      <c r="AT57" s="18" t="s">
        <v>5866</v>
      </c>
      <c r="AU57" s="9" t="s">
        <v>5423</v>
      </c>
      <c r="AV57" s="14"/>
      <c r="AW57" s="14" t="s">
        <v>5423</v>
      </c>
      <c r="AX57" s="14" t="str">
        <f>_xlfn.XLOOKUP(B57,'[4]cell downs 18042026 17h'!$B:$B,'[4]cell downs 18042026 17h'!$B:$B,"")</f>
        <v/>
      </c>
      <c r="AY57" s="14" t="str">
        <f>_xlfn.XLOOKUP(B57,'[5]Cells Huawei 19042026 15h'!$B:$B,'[5]Cells Huawei 19042026 15h'!$B:$B,"")</f>
        <v/>
      </c>
      <c r="AZ57" s="105" t="str">
        <f>_xlfn.XLOOKUP(B57,'INCIDENT-04-23-2026'!E:E,'INCIDENT-04-23-2026'!F:F,"")</f>
        <v/>
      </c>
      <c r="BA57" s="105" t="str">
        <f>_xlfn.XLOOKUP(B57,'[6]Eneo 17H'!$C:$C,'[6]Eneo 17H'!$I:$I,"")</f>
        <v/>
      </c>
      <c r="BB57" s="105" t="str">
        <f>_xlfn.XLOOKUP(B57,[8]ALL!$B:$B,[8]ALL!$M:$M,"")</f>
        <v>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
      <c r="BC57" s="105" t="str">
        <f>_xlfn.XLOOKUP(B57,'[6]Eneo 17H'!$C:$C,'[6]Eneo 17H'!$I:$I,"")</f>
        <v/>
      </c>
      <c r="BD57" s="105" t="str">
        <f>_xlfn.XLOOKUP(B57,'[7]Eneo 12H'!$C:$C,'[7]Eneo 12H'!$I:$I,"")</f>
        <v/>
      </c>
      <c r="BE57" s="11" t="s">
        <v>6922</v>
      </c>
    </row>
    <row r="58" spans="1:57" hidden="1" x14ac:dyDescent="0.3">
      <c r="A58" s="1" t="s">
        <v>5035</v>
      </c>
      <c r="B58" s="8" t="s">
        <v>5036</v>
      </c>
      <c r="C58" s="3" t="str">
        <f>_xlfn.XLOOKUP(B58,'[1]daily break down'!$D:$D,'[1]daily break down'!$E:$E,"")</f>
        <v>Yaounde</v>
      </c>
      <c r="D58" s="1" t="s">
        <v>11</v>
      </c>
      <c r="E58" s="1" t="s">
        <v>318</v>
      </c>
      <c r="F58" s="3" t="s">
        <v>37</v>
      </c>
      <c r="G58" s="1" t="s">
        <v>38</v>
      </c>
      <c r="H58" s="26" t="str">
        <f>_xlfn.XLOOKUP(B58,[2]CALCULATION!$B:$B,[2]CALCULATION!$H:$H,"")</f>
        <v>NOKIA</v>
      </c>
      <c r="I58" s="23">
        <v>0</v>
      </c>
      <c r="J58" s="23">
        <v>0</v>
      </c>
      <c r="K58" s="23">
        <v>0</v>
      </c>
      <c r="L58" s="23">
        <v>0</v>
      </c>
      <c r="M58" s="23">
        <v>5.5081142472312825</v>
      </c>
      <c r="N58" s="23">
        <v>12.327606132984052</v>
      </c>
      <c r="O58" s="23">
        <v>12.327606132984052</v>
      </c>
      <c r="P58" s="103" t="s">
        <v>6553</v>
      </c>
      <c r="Q58" s="36" t="s">
        <v>5796</v>
      </c>
      <c r="R58" s="36"/>
      <c r="S58" s="35" t="str" cm="1">
        <f t="array" ref="S58">IFERROR(_xlfn.IFS(
U58="MPR ISSUE","PDH",
U58="BSS Hardware Issue","BSS",
U58="Sites strategiques, MLL, Pylone, etc.","ENVTECH",
U58="AKTIVCO DEFAUT GE &amp; POWER Cabinet","AKTIVCO",
U58="AKTIVCO Coupure ENEO &amp; Baisse de tension","AKTIVCO GRID ONLY",
U58="Coupure ENEO &amp; Baisse de tension","IHS GRID ONLY",
U58="Defaut GE &amp; POWER Cabinet","IHS",
U58="Sharing","Partners",
U58="Sites strategiques &amp; DataCenter","SST &amp; DC",
U58="Exclu","Exclu",
U58="SAT","SAT",
U58="SPARE-ISSUE","SPARE-ISSUE",
U58="Fiber CAmtel","TRANS_FO_CAMTEL",
U58="Fiber AOF","Fiber AOF",
U58="Projet OCM (HUAWEI)","TRAVAUX-HUAWEI",
U58="Projet OCM (NOKIA)","TRAVAUX-NOKIA",
U58="ACCESS-ISSUE","ACCESS-ISSUE",
U58="Projet OCM (ZTE, NOKIA, autres projets)","TRAVAUX OCM",
U58="No root CAuse","No root cause",
U58="ODU HS","PDH",
U58="IP &amp; VLAN","PDH",
U58="Warehouse HUAWEI","SPARE-ISSUE",
U58="SPARE-HS","SPARE-ISSUE",
U58="Power Telco","BSS",U58="no impacts","no impacts"
),"")</f>
        <v/>
      </c>
      <c r="T58" s="35" t="str" cm="1">
        <f t="array" ref="T58">IFERROR(_xlfn.IFS(
U58="MPR ISSUE","TX ISSUE",
U58="BSS Hardware Issue","RAN ISSUE",
U58="Sites strategiques, MLL, Pylone, etc.","ENVTECH",
U58="AKTIVCO DEFAUT GE &amp; POWER Cabinet","POWER ISSUE",
U58="AKTIVCO Coupure ENEO &amp; Baisse de tension","POWER ISSUE",
U58="Coupure ENEO &amp; Baisse de tension","POWER ISSUE",
U58="Defaut GE &amp; POWER Cabinet","POWER ISSUE",
U58="Sharing","POWER ISSUE",
U58="Sites strategiques &amp; DataCenter","POWER ISSUE",
U58="Exclu","Exclu",
U58="SAT","TX ISSUE",
U58="SPARE-ISSUE","SPARE-ISSUE",
U58="Fiber CAmtel","TX ISSUE",
U58="Fiber AOF","TX ISSUE",
U58="Projet OCM (HUAWEI)","TRAVAUX-HUAWEI",
U58="Projet OCM (NOKIA)","TRAVAUX -NOKIA",
U58="ACCESS-ISSUE","ACCESS-ISSUE",
U58="Projet OCM (ZTE, NOKIA, autres projets)","TRAVAUX OCM",
U58="No root CAuse","No root cause",
U58="ODU HS","TX ISSUE",
U58="IP &amp; VLAN","TX ISSUE",
U58="Warehouse HUAWEI","SPARE-ISSUE",
U58="SPARE-HS","SPARE-ISSUE",
U58="Power Telco","RAN ISSUE",U58="no impacts","no impacts"
),"")</f>
        <v/>
      </c>
      <c r="U58" s="28"/>
      <c r="V58" s="35" t="str" cm="1">
        <f t="array" ref="V58">IFERROR(_xlfn.IFS(
U58="MPR ISSUE","ACTIVE",
U58="BSS Hardware Issue","ACTIVE",
U58="Sites strategiques, MLL, Pylone, etc.","PASSIVE",
U58="AKTIVCO DEFAUT GE &amp; POWER Cabinet","PASSIVE",
U58="AKTIVCO Coupure ENEO &amp; Baisse de tension","PASSIVE",
U58="Coupure ENEO &amp; Baisse de tension","PASSIVE",
U58="Defaut GE &amp; POWER Cabinet","PASSIVE",
U58="Sharing","PASSIVE",
U58="Sites strategiques &amp; DataCenter","PASSIVE",
U58="Exclu","Exclu",
U58="SAT","ACTIVE",
U58="SPARE-ISSUE","SPARE-ISSUE",
U58="Fiber CAmtel","ACTIVE",
U58="Fiber AOF","ACTIVE",
U58="Projet OCM (HUAWEI)","PLANNED WORKS",
U58="Projet OCM (NOKIA)","PLANNED WORKS",
U58="ACCESS-ISSUE","ACCESS-ISSUE",
U58="Projet OCM (ZTE, NOKIA, autres projets)","PLANNED WORKS",
U58="No root CAuse","No root cause",
U58="ODU HS","ACTIVE",
U58="IP &amp; VLAN","ACTIVE",
U58="Warehouse HUAWEI","SPARE-ISSUE",
U58="SPARE-HS","SPARE-ISSUE",
U58="Power Telco","ACTIVE", U58="no impacts","no impacts"
),"")</f>
        <v/>
      </c>
      <c r="W58" s="104" t="s">
        <v>7366</v>
      </c>
      <c r="X58" s="104" t="s">
        <v>6732</v>
      </c>
      <c r="Y58" s="104"/>
      <c r="Z58" s="104" t="s">
        <v>1485</v>
      </c>
      <c r="AA58" s="104" t="s">
        <v>6688</v>
      </c>
      <c r="AB58" s="104" t="s">
        <v>7396</v>
      </c>
      <c r="AC58" s="9"/>
      <c r="AD58" s="9"/>
      <c r="AE58" s="7" t="s">
        <v>6789</v>
      </c>
      <c r="AF58" s="6"/>
      <c r="AG58" s="7"/>
      <c r="AH58" s="3" t="s">
        <v>5423</v>
      </c>
      <c r="AI58" s="18" t="s">
        <v>5423</v>
      </c>
      <c r="AJ58" s="18" t="s">
        <v>5423</v>
      </c>
      <c r="AK58" s="18" t="s">
        <v>5423</v>
      </c>
      <c r="AL58" s="18" t="s">
        <v>5423</v>
      </c>
      <c r="AM58" s="18" t="s">
        <v>5423</v>
      </c>
      <c r="AN58" s="18" t="s">
        <v>5423</v>
      </c>
      <c r="AO58" s="18" t="s">
        <v>5423</v>
      </c>
      <c r="AP58" s="18" t="s">
        <v>5423</v>
      </c>
      <c r="AQ58" s="18" t="s">
        <v>5423</v>
      </c>
      <c r="AR58" s="18" t="s">
        <v>5867</v>
      </c>
      <c r="AS58" s="18" t="s">
        <v>5868</v>
      </c>
      <c r="AT58" s="18" t="s">
        <v>5869</v>
      </c>
      <c r="AU58" s="9" t="s">
        <v>5423</v>
      </c>
      <c r="AV58" s="14"/>
      <c r="AW58" s="14" t="s">
        <v>5423</v>
      </c>
      <c r="AX58" s="14" t="str">
        <f>_xlfn.XLOOKUP(B58,'[4]cell downs 18042026 17h'!$B:$B,'[4]cell downs 18042026 17h'!$B:$B,"")</f>
        <v/>
      </c>
      <c r="AY58" s="14" t="str">
        <f>_xlfn.XLOOKUP(B58,'[5]Cells Huawei 19042026 15h'!$B:$B,'[5]Cells Huawei 19042026 15h'!$B:$B,"")</f>
        <v/>
      </c>
      <c r="AZ58" s="105" t="str">
        <f>_xlfn.XLOOKUP(B58,'INCIDENT-04-23-2026'!E:E,'INCIDENT-04-23-2026'!F:F,"")</f>
        <v/>
      </c>
      <c r="BA58" s="105" t="str">
        <f>_xlfn.XLOOKUP(B58,'[6]Eneo 17H'!$C:$C,'[6]Eneo 17H'!$I:$I,"")</f>
        <v/>
      </c>
      <c r="BB58" s="105" t="str">
        <f>_xlfn.XLOOKUP(B58,[8]ALL!$B:$B,[8]ALL!$M:$M,"")</f>
        <v>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v>
      </c>
      <c r="BC58" s="105" t="str">
        <f>_xlfn.XLOOKUP(B58,'[6]Eneo 17H'!$C:$C,'[6]Eneo 17H'!$I:$I,"")</f>
        <v/>
      </c>
      <c r="BD58" s="105" t="str">
        <f>_xlfn.XLOOKUP(B58,'[7]Eneo 12H'!$C:$C,'[7]Eneo 12H'!$I:$I,"")</f>
        <v/>
      </c>
      <c r="BE58" s="11" t="s">
        <v>6923</v>
      </c>
    </row>
    <row r="59" spans="1:57" hidden="1" x14ac:dyDescent="0.3">
      <c r="A59" s="1" t="s">
        <v>1566</v>
      </c>
      <c r="B59" s="8" t="s">
        <v>1567</v>
      </c>
      <c r="C59" s="3" t="str">
        <f>_xlfn.XLOOKUP(B59,'[1]daily break down'!$D:$D,'[1]daily break down'!$E:$E,"")</f>
        <v>Yaounde</v>
      </c>
      <c r="D59" s="1" t="s">
        <v>21</v>
      </c>
      <c r="E59" s="1" t="s">
        <v>30</v>
      </c>
      <c r="F59" s="3" t="s">
        <v>37</v>
      </c>
      <c r="G59" s="1" t="s">
        <v>38</v>
      </c>
      <c r="H59" s="27" t="str">
        <f>_xlfn.XLOOKUP(B59,[2]CALCULATION!$B:$B,[2]CALCULATION!$H:$H,"")</f>
        <v>ZTE</v>
      </c>
      <c r="I59" s="23">
        <v>0</v>
      </c>
      <c r="J59" s="23">
        <v>0</v>
      </c>
      <c r="K59" s="23">
        <v>2.0062322897672304</v>
      </c>
      <c r="L59" s="23">
        <v>48.931036745968555</v>
      </c>
      <c r="M59" s="23">
        <v>12.206844817696965</v>
      </c>
      <c r="N59" s="23">
        <v>12.24872158158621</v>
      </c>
      <c r="O59" s="23">
        <v>13.868556899607057</v>
      </c>
      <c r="P59" s="103" t="s">
        <v>6553</v>
      </c>
      <c r="Q59" s="36" t="s">
        <v>5796</v>
      </c>
      <c r="R59" s="36"/>
      <c r="S59" s="35" t="str" cm="1">
        <f t="array" ref="S59">IFERROR(_xlfn.IFS(
U59="MPR ISSUE","PDH",
U59="BSS Hardware Issue","BSS",
U59="Sites strategiques, MLL, Pylone, etc.","ENVTECH",
U59="AKTIVCO DEFAUT GE &amp; POWER Cabinet","AKTIVCO",
U59="AKTIVCO Coupure ENEO &amp; Baisse de tension","AKTIVCO GRID ONLY",
U59="Coupure ENEO &amp; Baisse de tension","IHS GRID ONLY",
U59="Defaut GE &amp; POWER Cabinet","IHS",
U59="Sharing","Partners",
U59="Sites strategiques &amp; DataCenter","SST &amp; DC",
U59="Exclu","Exclu",
U59="SAT","SAT",
U59="SPARE-ISSUE","SPARE-ISSUE",
U59="Fiber CAmtel","TRANS_FO_CAMTEL",
U59="Fiber AOF","Fiber AOF",
U59="Projet OCM (HUAWEI)","TRAVAUX-HUAWEI",
U59="Projet OCM (NOKIA)","TRAVAUX-NOKIA",
U59="ACCESS-ISSUE","ACCESS-ISSUE",
U59="Projet OCM (ZTE, NOKIA, autres projets)","TRAVAUX OCM",
U59="No root CAuse","No root cause",
U59="ODU HS","PDH",
U59="IP &amp; VLAN","PDH",
U59="Warehouse HUAWEI","SPARE-ISSUE",
U59="SPARE-HS","SPARE-ISSUE",
U59="Power Telco","BSS",U59="no impacts","no impacts"
),"")</f>
        <v/>
      </c>
      <c r="T59" s="35" t="str" cm="1">
        <f t="array" ref="T59">IFERROR(_xlfn.IFS(
U59="MPR ISSUE","TX ISSUE",
U59="BSS Hardware Issue","RAN ISSUE",
U59="Sites strategiques, MLL, Pylone, etc.","ENVTECH",
U59="AKTIVCO DEFAUT GE &amp; POWER Cabinet","POWER ISSUE",
U59="AKTIVCO Coupure ENEO &amp; Baisse de tension","POWER ISSUE",
U59="Coupure ENEO &amp; Baisse de tension","POWER ISSUE",
U59="Defaut GE &amp; POWER Cabinet","POWER ISSUE",
U59="Sharing","POWER ISSUE",
U59="Sites strategiques &amp; DataCenter","POWER ISSUE",
U59="Exclu","Exclu",
U59="SAT","TX ISSUE",
U59="SPARE-ISSUE","SPARE-ISSUE",
U59="Fiber CAmtel","TX ISSUE",
U59="Fiber AOF","TX ISSUE",
U59="Projet OCM (HUAWEI)","TRAVAUX-HUAWEI",
U59="Projet OCM (NOKIA)","TRAVAUX -NOKIA",
U59="ACCESS-ISSUE","ACCESS-ISSUE",
U59="Projet OCM (ZTE, NOKIA, autres projets)","TRAVAUX OCM",
U59="No root CAuse","No root cause",
U59="ODU HS","TX ISSUE",
U59="IP &amp; VLAN","TX ISSUE",
U59="Warehouse HUAWEI","SPARE-ISSUE",
U59="SPARE-HS","SPARE-ISSUE",
U59="Power Telco","RAN ISSUE",U59="no impacts","no impacts"
),"")</f>
        <v/>
      </c>
      <c r="U59" s="28"/>
      <c r="V59" s="35" t="str" cm="1">
        <f t="array" ref="V59">IFERROR(_xlfn.IFS(
U59="MPR ISSUE","ACTIVE",
U59="BSS Hardware Issue","ACTIVE",
U59="Sites strategiques, MLL, Pylone, etc.","PASSIVE",
U59="AKTIVCO DEFAUT GE &amp; POWER Cabinet","PASSIVE",
U59="AKTIVCO Coupure ENEO &amp; Baisse de tension","PASSIVE",
U59="Coupure ENEO &amp; Baisse de tension","PASSIVE",
U59="Defaut GE &amp; POWER Cabinet","PASSIVE",
U59="Sharing","PASSIVE",
U59="Sites strategiques &amp; DataCenter","PASSIVE",
U59="Exclu","Exclu",
U59="SAT","ACTIVE",
U59="SPARE-ISSUE","SPARE-ISSUE",
U59="Fiber CAmtel","ACTIVE",
U59="Fiber AOF","ACTIVE",
U59="Projet OCM (HUAWEI)","PLANNED WORKS",
U59="Projet OCM (NOKIA)","PLANNED WORKS",
U59="ACCESS-ISSUE","ACCESS-ISSUE",
U59="Projet OCM (ZTE, NOKIA, autres projets)","PLANNED WORKS",
U59="No root CAuse","No root cause",
U59="ODU HS","ACTIVE",
U59="IP &amp; VLAN","ACTIVE",
U59="Warehouse HUAWEI","SPARE-ISSUE",
U59="SPARE-HS","SPARE-ISSUE",
U59="Power Telco","ACTIVE", U59="no impacts","no impacts"
),"")</f>
        <v/>
      </c>
      <c r="W59" s="104" t="s">
        <v>6717</v>
      </c>
      <c r="X59" s="104" t="s">
        <v>6687</v>
      </c>
      <c r="Y59" s="104"/>
      <c r="Z59" s="104" t="s">
        <v>21</v>
      </c>
      <c r="AA59" s="104" t="s">
        <v>6688</v>
      </c>
      <c r="AB59" s="104" t="s">
        <v>7397</v>
      </c>
      <c r="AC59" s="9"/>
      <c r="AD59" s="9"/>
      <c r="AE59" s="7" t="s">
        <v>6790</v>
      </c>
      <c r="AF59" s="6"/>
      <c r="AG59" s="7"/>
      <c r="AH59" s="3" t="s">
        <v>5423</v>
      </c>
      <c r="AI59" s="18" t="s">
        <v>5423</v>
      </c>
      <c r="AJ59" s="18" t="s">
        <v>5423</v>
      </c>
      <c r="AK59" s="18" t="s">
        <v>5423</v>
      </c>
      <c r="AL59" s="18" t="s">
        <v>5423</v>
      </c>
      <c r="AM59" s="18" t="s">
        <v>5423</v>
      </c>
      <c r="AN59" s="18" t="s">
        <v>5423</v>
      </c>
      <c r="AO59" s="18" t="s">
        <v>5423</v>
      </c>
      <c r="AP59" s="18" t="s">
        <v>5423</v>
      </c>
      <c r="AQ59" s="18" t="s">
        <v>5423</v>
      </c>
      <c r="AR59" s="18" t="s">
        <v>5870</v>
      </c>
      <c r="AS59" s="18" t="s">
        <v>5871</v>
      </c>
      <c r="AT59" s="18" t="s">
        <v>5872</v>
      </c>
      <c r="AU59" s="9" t="s">
        <v>5423</v>
      </c>
      <c r="AV59" s="14"/>
      <c r="AW59" s="14" t="s">
        <v>5423</v>
      </c>
      <c r="AX59" s="14" t="str">
        <f>_xlfn.XLOOKUP(B59,'[4]cell downs 18042026 17h'!$B:$B,'[4]cell downs 18042026 17h'!$B:$B,"")</f>
        <v/>
      </c>
      <c r="AY59" s="14" t="str">
        <f>_xlfn.XLOOKUP(B59,'[5]Cells Huawei 19042026 15h'!$B:$B,'[5]Cells Huawei 19042026 15h'!$B:$B,"")</f>
        <v/>
      </c>
      <c r="AZ59" s="105" t="str">
        <f>_xlfn.XLOOKUP(B59,'INCIDENT-04-23-2026'!E:E,'INCIDENT-04-23-2026'!F:F,"")</f>
        <v/>
      </c>
      <c r="BA59" s="105" t="str">
        <f>_xlfn.XLOOKUP(B59,'[6]Eneo 17H'!$C:$C,'[6]Eneo 17H'!$I:$I,"")</f>
        <v>23.04.26: Grid outage and grid only site, no space to deploy a GEM / Grid return awaited - Escalade L3</v>
      </c>
      <c r="BB59" s="105" t="str">
        <f>_xlfn.XLOOKUP(B59,[8]ALL!$B:$B,[8]ALL!$M:$M,"")</f>
        <v>23.04.26: Grid outage and grid only site, no space to deploy a GEM / Grid return awaited - Escalade L3</v>
      </c>
      <c r="BC59" s="105" t="str">
        <f>_xlfn.XLOOKUP(B59,'[6]Eneo 17H'!$C:$C,'[6]Eneo 17H'!$I:$I,"")</f>
        <v>23.04.26: Grid outage and grid only site, no space to deploy a GEM / Grid return awaited - Escalade L3</v>
      </c>
      <c r="BD59" s="105" t="str">
        <f>_xlfn.XLOOKUP(B59,'[7]Eneo 12H'!$C:$C,'[7]Eneo 12H'!$I:$I,"")</f>
        <v>23.04.26: Grid outage and grid only site, no space to deploy a GEM / Grid return awaited - Escalade L3</v>
      </c>
      <c r="BE59" s="11" t="s">
        <v>6924</v>
      </c>
    </row>
    <row r="60" spans="1:57" hidden="1" x14ac:dyDescent="0.3">
      <c r="A60" s="1" t="s">
        <v>378</v>
      </c>
      <c r="B60" s="1" t="s">
        <v>379</v>
      </c>
      <c r="C60" s="3" t="str">
        <f>_xlfn.XLOOKUP(B60,'[1]daily break down'!$D:$D,'[1]daily break down'!$E:$E,"")</f>
        <v>Yaounde</v>
      </c>
      <c r="D60" s="1" t="s">
        <v>21</v>
      </c>
      <c r="E60" s="1" t="s">
        <v>30</v>
      </c>
      <c r="F60" s="3" t="s">
        <v>37</v>
      </c>
      <c r="G60" s="1" t="s">
        <v>38</v>
      </c>
      <c r="H60" s="27" t="str">
        <f>_xlfn.XLOOKUP(B60,[2]CALCULATION!$B:$B,[2]CALCULATION!$H:$H,"")</f>
        <v>ZTE</v>
      </c>
      <c r="I60" s="23">
        <v>0</v>
      </c>
      <c r="J60" s="23">
        <v>20.565200765909605</v>
      </c>
      <c r="K60" s="23">
        <v>0.70318363281996799</v>
      </c>
      <c r="L60" s="23">
        <v>14.39717078585636</v>
      </c>
      <c r="M60" s="23">
        <v>0</v>
      </c>
      <c r="N60" s="23">
        <v>12.162025265885347</v>
      </c>
      <c r="O60" s="23">
        <v>3.8256242990814204E-2</v>
      </c>
      <c r="P60" s="103" t="s">
        <v>6554</v>
      </c>
      <c r="Q60" s="36" t="s">
        <v>5796</v>
      </c>
      <c r="R60" s="36"/>
      <c r="S60" s="35" t="str" cm="1">
        <f t="array" ref="S60">IFERROR(_xlfn.IFS(
U60="MPR ISSUE","PDH",
U60="BSS Hardware Issue","BSS",
U60="Sites strategiques, MLL, Pylone, etc.","ENVTECH",
U60="AKTIVCO DEFAUT GE &amp; POWER Cabinet","AKTIVCO",
U60="AKTIVCO Coupure ENEO &amp; Baisse de tension","AKTIVCO GRID ONLY",
U60="Coupure ENEO &amp; Baisse de tension","IHS GRID ONLY",
U60="Defaut GE &amp; POWER Cabinet","IHS",
U60="Sharing","Partners",
U60="Sites strategiques &amp; DataCenter","SST &amp; DC",
U60="Exclu","Exclu",
U60="SAT","SAT",
U60="SPARE-ISSUE","SPARE-ISSUE",
U60="Fiber CAmtel","TRANS_FO_CAMTEL",
U60="Fiber AOF","Fiber AOF",
U60="Projet OCM (HUAWEI)","TRAVAUX-HUAWEI",
U60="Projet OCM (NOKIA)","TRAVAUX-NOKIA",
U60="ACCESS-ISSUE","ACCESS-ISSUE",
U60="Projet OCM (ZTE, NOKIA, autres projets)","TRAVAUX OCM",
U60="No root CAuse","No root cause",
U60="ODU HS","PDH",
U60="IP &amp; VLAN","PDH",
U60="Warehouse HUAWEI","SPARE-ISSUE",
U60="SPARE-HS","SPARE-ISSUE",
U60="Power Telco","BSS",U60="no impacts","no impacts"
),"")</f>
        <v/>
      </c>
      <c r="T60" s="35" t="str" cm="1">
        <f t="array" ref="T60">IFERROR(_xlfn.IFS(
U60="MPR ISSUE","TX ISSUE",
U60="BSS Hardware Issue","RAN ISSUE",
U60="Sites strategiques, MLL, Pylone, etc.","ENVTECH",
U60="AKTIVCO DEFAUT GE &amp; POWER Cabinet","POWER ISSUE",
U60="AKTIVCO Coupure ENEO &amp; Baisse de tension","POWER ISSUE",
U60="Coupure ENEO &amp; Baisse de tension","POWER ISSUE",
U60="Defaut GE &amp; POWER Cabinet","POWER ISSUE",
U60="Sharing","POWER ISSUE",
U60="Sites strategiques &amp; DataCenter","POWER ISSUE",
U60="Exclu","Exclu",
U60="SAT","TX ISSUE",
U60="SPARE-ISSUE","SPARE-ISSUE",
U60="Fiber CAmtel","TX ISSUE",
U60="Fiber AOF","TX ISSUE",
U60="Projet OCM (HUAWEI)","TRAVAUX-HUAWEI",
U60="Projet OCM (NOKIA)","TRAVAUX -NOKIA",
U60="ACCESS-ISSUE","ACCESS-ISSUE",
U60="Projet OCM (ZTE, NOKIA, autres projets)","TRAVAUX OCM",
U60="No root CAuse","No root cause",
U60="ODU HS","TX ISSUE",
U60="IP &amp; VLAN","TX ISSUE",
U60="Warehouse HUAWEI","SPARE-ISSUE",
U60="SPARE-HS","SPARE-ISSUE",
U60="Power Telco","RAN ISSUE",U60="no impacts","no impacts"
),"")</f>
        <v/>
      </c>
      <c r="U60" s="28"/>
      <c r="V60" s="35" t="str" cm="1">
        <f t="array" ref="V60">IFERROR(_xlfn.IFS(
U60="MPR ISSUE","ACTIVE",
U60="BSS Hardware Issue","ACTIVE",
U60="Sites strategiques, MLL, Pylone, etc.","PASSIVE",
U60="AKTIVCO DEFAUT GE &amp; POWER Cabinet","PASSIVE",
U60="AKTIVCO Coupure ENEO &amp; Baisse de tension","PASSIVE",
U60="Coupure ENEO &amp; Baisse de tension","PASSIVE",
U60="Defaut GE &amp; POWER Cabinet","PASSIVE",
U60="Sharing","PASSIVE",
U60="Sites strategiques &amp; DataCenter","PASSIVE",
U60="Exclu","Exclu",
U60="SAT","ACTIVE",
U60="SPARE-ISSUE","SPARE-ISSUE",
U60="Fiber CAmtel","ACTIVE",
U60="Fiber AOF","ACTIVE",
U60="Projet OCM (HUAWEI)","PLANNED WORKS",
U60="Projet OCM (NOKIA)","PLANNED WORKS",
U60="ACCESS-ISSUE","ACCESS-ISSUE",
U60="Projet OCM (ZTE, NOKIA, autres projets)","PLANNED WORKS",
U60="No root CAuse","No root cause",
U60="ODU HS","ACTIVE",
U60="IP &amp; VLAN","ACTIVE",
U60="Warehouse HUAWEI","SPARE-ISSUE",
U60="SPARE-HS","SPARE-ISSUE",
U60="Power Telco","ACTIVE", U60="no impacts","no impacts"
),"")</f>
        <v/>
      </c>
      <c r="W60" s="102"/>
      <c r="X60" s="102"/>
      <c r="Y60" s="102"/>
      <c r="Z60" s="102"/>
      <c r="AA60" s="102"/>
      <c r="AB60" s="104" t="s">
        <v>5423</v>
      </c>
      <c r="AC60" s="9"/>
      <c r="AD60" s="9"/>
      <c r="AE60" s="7" t="s">
        <v>5423</v>
      </c>
      <c r="AF60" s="6"/>
      <c r="AG60" s="7"/>
      <c r="AH60" s="3" t="s">
        <v>5423</v>
      </c>
      <c r="AI60" s="18" t="s">
        <v>5423</v>
      </c>
      <c r="AJ60" s="18" t="s">
        <v>5423</v>
      </c>
      <c r="AK60" s="18" t="s">
        <v>5423</v>
      </c>
      <c r="AL60" s="18" t="s">
        <v>5423</v>
      </c>
      <c r="AM60" s="18" t="s">
        <v>5423</v>
      </c>
      <c r="AN60" s="18" t="s">
        <v>5423</v>
      </c>
      <c r="AO60" s="18" t="s">
        <v>5423</v>
      </c>
      <c r="AP60" s="18" t="s">
        <v>5423</v>
      </c>
      <c r="AQ60" s="18" t="s">
        <v>5423</v>
      </c>
      <c r="AR60" s="18" t="s">
        <v>5423</v>
      </c>
      <c r="AS60" s="18" t="s">
        <v>5423</v>
      </c>
      <c r="AT60" s="18" t="s">
        <v>5423</v>
      </c>
      <c r="AU60" s="9" t="s">
        <v>5423</v>
      </c>
      <c r="AV60" s="14"/>
      <c r="AW60" s="14" t="s">
        <v>5423</v>
      </c>
      <c r="AX60" s="14" t="str">
        <f>_xlfn.XLOOKUP(B60,'[4]cell downs 18042026 17h'!$B:$B,'[4]cell downs 18042026 17h'!$B:$B,"")</f>
        <v/>
      </c>
      <c r="AY60" s="14" t="str">
        <f>_xlfn.XLOOKUP(B60,'[5]Cells Huawei 19042026 15h'!$B:$B,'[5]Cells Huawei 19042026 15h'!$B:$B,"")</f>
        <v/>
      </c>
      <c r="AZ60" s="105" t="str">
        <f>_xlfn.XLOOKUP(B60,'INCIDENT-04-23-2026'!E:E,'INCIDENT-04-23-2026'!F:F,"")</f>
        <v/>
      </c>
      <c r="BA60" s="105" t="str">
        <f>_xlfn.XLOOKUP(B60,'[6]Eneo 17H'!$C:$C,'[6]Eneo 17H'!$I:$I,"")</f>
        <v/>
      </c>
      <c r="BB60" s="105" t="str">
        <f>_xlfn.XLOOKUP(B60,[8]ALL!$B:$B,[8]ALL!$M:$M,"")</f>
        <v/>
      </c>
      <c r="BC60" s="105" t="str">
        <f>_xlfn.XLOOKUP(B60,'[6]Eneo 17H'!$C:$C,'[6]Eneo 17H'!$I:$I,"")</f>
        <v/>
      </c>
      <c r="BD60" s="105" t="str">
        <f>_xlfn.XLOOKUP(B60,'[7]Eneo 12H'!$C:$C,'[7]Eneo 12H'!$I:$I,"")</f>
        <v/>
      </c>
      <c r="BE60" s="105" t="s">
        <v>6925</v>
      </c>
    </row>
    <row r="61" spans="1:57" hidden="1" x14ac:dyDescent="0.3">
      <c r="A61" s="1" t="s">
        <v>1001</v>
      </c>
      <c r="B61" s="8" t="s">
        <v>1002</v>
      </c>
      <c r="C61" s="3" t="str">
        <f>_xlfn.XLOOKUP(B61,'[1]daily break down'!$D:$D,'[1]daily break down'!$E:$E,"")</f>
        <v>Yaounde</v>
      </c>
      <c r="D61" s="1" t="s">
        <v>21</v>
      </c>
      <c r="E61" s="1" t="s">
        <v>36</v>
      </c>
      <c r="F61" s="3" t="s">
        <v>37</v>
      </c>
      <c r="G61" s="1" t="s">
        <v>38</v>
      </c>
      <c r="H61" s="27" t="str">
        <f>_xlfn.XLOOKUP(B61,[2]CALCULATION!$B:$B,[2]CALCULATION!$H:$H,"")</f>
        <v>ZTE</v>
      </c>
      <c r="I61" s="23">
        <v>2.3103917153921008</v>
      </c>
      <c r="J61" s="23">
        <v>0</v>
      </c>
      <c r="K61" s="23">
        <v>8.3548067676274798</v>
      </c>
      <c r="L61" s="23">
        <v>0</v>
      </c>
      <c r="M61" s="23">
        <v>0</v>
      </c>
      <c r="N61" s="23">
        <v>12.079983905625323</v>
      </c>
      <c r="O61" s="23">
        <v>0.3299667839501409</v>
      </c>
      <c r="P61" s="103" t="s">
        <v>6554</v>
      </c>
      <c r="Q61" s="36" t="s">
        <v>5796</v>
      </c>
      <c r="R61" s="36"/>
      <c r="S61" s="35" t="str" cm="1">
        <f t="array" ref="S61">IFERROR(_xlfn.IFS(
U61="MPR ISSUE","PDH",
U61="BSS Hardware Issue","BSS",
U61="Sites strategiques, MLL, Pylone, etc.","ENVTECH",
U61="AKTIVCO DEFAUT GE &amp; POWER Cabinet","AKTIVCO",
U61="AKTIVCO Coupure ENEO &amp; Baisse de tension","AKTIVCO GRID ONLY",
U61="Coupure ENEO &amp; Baisse de tension","IHS GRID ONLY",
U61="Defaut GE &amp; POWER Cabinet","IHS",
U61="Sharing","Partners",
U61="Sites strategiques &amp; DataCenter","SST &amp; DC",
U61="Exclu","Exclu",
U61="SAT","SAT",
U61="SPARE-ISSUE","SPARE-ISSUE",
U61="Fiber CAmtel","TRANS_FO_CAMTEL",
U61="Fiber AOF","Fiber AOF",
U61="Projet OCM (HUAWEI)","TRAVAUX-HUAWEI",
U61="Projet OCM (NOKIA)","TRAVAUX-NOKIA",
U61="ACCESS-ISSUE","ACCESS-ISSUE",
U61="Projet OCM (ZTE, NOKIA, autres projets)","TRAVAUX OCM",
U61="No root CAuse","No root cause",
U61="ODU HS","PDH",
U61="IP &amp; VLAN","PDH",
U61="Warehouse HUAWEI","SPARE-ISSUE",
U61="SPARE-HS","SPARE-ISSUE",
U61="Power Telco","BSS",U61="no impacts","no impacts"
),"")</f>
        <v/>
      </c>
      <c r="T61" s="35" t="str" cm="1">
        <f t="array" ref="T61">IFERROR(_xlfn.IFS(
U61="MPR ISSUE","TX ISSUE",
U61="BSS Hardware Issue","RAN ISSUE",
U61="Sites strategiques, MLL, Pylone, etc.","ENVTECH",
U61="AKTIVCO DEFAUT GE &amp; POWER Cabinet","POWER ISSUE",
U61="AKTIVCO Coupure ENEO &amp; Baisse de tension","POWER ISSUE",
U61="Coupure ENEO &amp; Baisse de tension","POWER ISSUE",
U61="Defaut GE &amp; POWER Cabinet","POWER ISSUE",
U61="Sharing","POWER ISSUE",
U61="Sites strategiques &amp; DataCenter","POWER ISSUE",
U61="Exclu","Exclu",
U61="SAT","TX ISSUE",
U61="SPARE-ISSUE","SPARE-ISSUE",
U61="Fiber CAmtel","TX ISSUE",
U61="Fiber AOF","TX ISSUE",
U61="Projet OCM (HUAWEI)","TRAVAUX-HUAWEI",
U61="Projet OCM (NOKIA)","TRAVAUX -NOKIA",
U61="ACCESS-ISSUE","ACCESS-ISSUE",
U61="Projet OCM (ZTE, NOKIA, autres projets)","TRAVAUX OCM",
U61="No root CAuse","No root cause",
U61="ODU HS","TX ISSUE",
U61="IP &amp; VLAN","TX ISSUE",
U61="Warehouse HUAWEI","SPARE-ISSUE",
U61="SPARE-HS","SPARE-ISSUE",
U61="Power Telco","RAN ISSUE",U61="no impacts","no impacts"
),"")</f>
        <v/>
      </c>
      <c r="U61" s="28"/>
      <c r="V61" s="35" t="str" cm="1">
        <f t="array" ref="V61">IFERROR(_xlfn.IFS(
U61="MPR ISSUE","ACTIVE",
U61="BSS Hardware Issue","ACTIVE",
U61="Sites strategiques, MLL, Pylone, etc.","PASSIVE",
U61="AKTIVCO DEFAUT GE &amp; POWER Cabinet","PASSIVE",
U61="AKTIVCO Coupure ENEO &amp; Baisse de tension","PASSIVE",
U61="Coupure ENEO &amp; Baisse de tension","PASSIVE",
U61="Defaut GE &amp; POWER Cabinet","PASSIVE",
U61="Sharing","PASSIVE",
U61="Sites strategiques &amp; DataCenter","PASSIVE",
U61="Exclu","Exclu",
U61="SAT","ACTIVE",
U61="SPARE-ISSUE","SPARE-ISSUE",
U61="Fiber CAmtel","ACTIVE",
U61="Fiber AOF","ACTIVE",
U61="Projet OCM (HUAWEI)","PLANNED WORKS",
U61="Projet OCM (NOKIA)","PLANNED WORKS",
U61="ACCESS-ISSUE","ACCESS-ISSUE",
U61="Projet OCM (ZTE, NOKIA, autres projets)","PLANNED WORKS",
U61="No root CAuse","No root cause",
U61="ODU HS","ACTIVE",
U61="IP &amp; VLAN","ACTIVE",
U61="Warehouse HUAWEI","SPARE-ISSUE",
U61="SPARE-HS","SPARE-ISSUE",
U61="Power Telco","ACTIVE", U61="no impacts","no impacts"
),"")</f>
        <v/>
      </c>
      <c r="W61" s="102"/>
      <c r="X61" s="102"/>
      <c r="Y61" s="102"/>
      <c r="Z61" s="102"/>
      <c r="AA61" s="102"/>
      <c r="AB61" s="104" t="s">
        <v>5423</v>
      </c>
      <c r="AC61" s="9"/>
      <c r="AD61" s="9"/>
      <c r="AE61" s="7" t="s">
        <v>5423</v>
      </c>
      <c r="AF61" s="6"/>
      <c r="AG61" s="7"/>
      <c r="AH61" s="3" t="s">
        <v>5423</v>
      </c>
      <c r="AI61" s="18" t="s">
        <v>5423</v>
      </c>
      <c r="AJ61" s="18" t="s">
        <v>5423</v>
      </c>
      <c r="AK61" s="18" t="s">
        <v>5423</v>
      </c>
      <c r="AL61" s="18" t="s">
        <v>5423</v>
      </c>
      <c r="AM61" s="18" t="s">
        <v>5423</v>
      </c>
      <c r="AN61" s="18" t="s">
        <v>5423</v>
      </c>
      <c r="AO61" s="18" t="s">
        <v>5423</v>
      </c>
      <c r="AP61" s="18" t="s">
        <v>5423</v>
      </c>
      <c r="AQ61" s="18" t="s">
        <v>5423</v>
      </c>
      <c r="AR61" s="18" t="s">
        <v>5423</v>
      </c>
      <c r="AS61" s="18" t="s">
        <v>5423</v>
      </c>
      <c r="AT61" s="18" t="s">
        <v>5423</v>
      </c>
      <c r="AU61" s="9" t="s">
        <v>5423</v>
      </c>
      <c r="AV61" s="14"/>
      <c r="AW61" s="14" t="s">
        <v>5423</v>
      </c>
      <c r="AX61" s="14" t="str">
        <f>_xlfn.XLOOKUP(B61,'[4]cell downs 18042026 17h'!$B:$B,'[4]cell downs 18042026 17h'!$B:$B,"")</f>
        <v/>
      </c>
      <c r="AY61" s="14" t="str">
        <f>_xlfn.XLOOKUP(B61,'[5]Cells Huawei 19042026 15h'!$B:$B,'[5]Cells Huawei 19042026 15h'!$B:$B,"")</f>
        <v/>
      </c>
      <c r="AZ61" s="105" t="str">
        <f>_xlfn.XLOOKUP(B61,'INCIDENT-04-23-2026'!E:E,'INCIDENT-04-23-2026'!F:F,"")</f>
        <v>(04/23/2026 incident ) : impact by CTR_315_Z_Bitoto  RCA: Power issue / En attete RCA IHS</v>
      </c>
      <c r="BA61" s="105" t="str">
        <f>_xlfn.XLOOKUP(B61,'[6]Eneo 17H'!$C:$C,'[6]Eneo 17H'!$I:$I,"")</f>
        <v/>
      </c>
      <c r="BB61" s="105" t="str">
        <f>_xlfn.XLOOKUP(B61,[8]ALL!$B:$B,[8]ALL!$M:$M,"")</f>
        <v/>
      </c>
      <c r="BC61" s="105" t="str">
        <f>_xlfn.XLOOKUP(B61,'[6]Eneo 17H'!$C:$C,'[6]Eneo 17H'!$I:$I,"")</f>
        <v/>
      </c>
      <c r="BD61" s="105" t="str">
        <f>_xlfn.XLOOKUP(B61,'[7]Eneo 12H'!$C:$C,'[7]Eneo 12H'!$I:$I,"")</f>
        <v/>
      </c>
      <c r="BE61" s="105">
        <v>0</v>
      </c>
    </row>
    <row r="62" spans="1:57" hidden="1" x14ac:dyDescent="0.3">
      <c r="A62" s="1" t="s">
        <v>1687</v>
      </c>
      <c r="B62" s="8" t="s">
        <v>1688</v>
      </c>
      <c r="C62" s="3" t="str">
        <f>_xlfn.XLOOKUP(B62,'[1]daily break down'!$D:$D,'[1]daily break down'!$E:$E,"")</f>
        <v>NORD-OUEST</v>
      </c>
      <c r="D62" s="1" t="s">
        <v>11</v>
      </c>
      <c r="E62" s="1" t="s">
        <v>12</v>
      </c>
      <c r="F62" s="3" t="s">
        <v>51</v>
      </c>
      <c r="G62" s="1" t="s">
        <v>52</v>
      </c>
      <c r="H62" s="25" t="str">
        <f>_xlfn.XLOOKUP(B62,[2]CALCULATION!$B:$B,[2]CALCULATION!$H:$H,"")</f>
        <v>Huawei</v>
      </c>
      <c r="I62" s="23">
        <v>0</v>
      </c>
      <c r="J62" s="23">
        <v>0</v>
      </c>
      <c r="K62" s="23">
        <v>0</v>
      </c>
      <c r="L62" s="23">
        <v>0</v>
      </c>
      <c r="M62" s="23">
        <v>0</v>
      </c>
      <c r="N62" s="23">
        <v>11.653386667351532</v>
      </c>
      <c r="O62" s="23">
        <v>15.991020394768757</v>
      </c>
      <c r="P62" s="103" t="s">
        <v>6553</v>
      </c>
      <c r="Q62" s="36" t="s">
        <v>5796</v>
      </c>
      <c r="R62" s="36"/>
      <c r="S62" s="35" t="str" cm="1">
        <f t="array" ref="S62">IFERROR(_xlfn.IFS(
U62="MPR ISSUE","PDH",
U62="BSS Hardware Issue","BSS",
U62="Sites strategiques, MLL, Pylone, etc.","ENVTECH",
U62="AKTIVCO DEFAUT GE &amp; POWER Cabinet","AKTIVCO",
U62="AKTIVCO Coupure ENEO &amp; Baisse de tension","AKTIVCO GRID ONLY",
U62="Coupure ENEO &amp; Baisse de tension","IHS GRID ONLY",
U62="Defaut GE &amp; POWER Cabinet","IHS",
U62="Sharing","Partners",
U62="Sites strategiques &amp; DataCenter","SST &amp; DC",
U62="Exclu","Exclu",
U62="SAT","SAT",
U62="SPARE-ISSUE","SPARE-ISSUE",
U62="Fiber CAmtel","TRANS_FO_CAMTEL",
U62="Fiber AOF","Fiber AOF",
U62="Projet OCM (HUAWEI)","TRAVAUX-HUAWEI",
U62="Projet OCM (NOKIA)","TRAVAUX-NOKIA",
U62="ACCESS-ISSUE","ACCESS-ISSUE",
U62="Projet OCM (ZTE, NOKIA, autres projets)","TRAVAUX OCM",
U62="No root CAuse","No root cause",
U62="ODU HS","PDH",
U62="IP &amp; VLAN","PDH",
U62="Warehouse HUAWEI","SPARE-ISSUE",
U62="SPARE-HS","SPARE-ISSUE",
U62="Power Telco","BSS",U62="no impacts","no impacts"
),"")</f>
        <v/>
      </c>
      <c r="T62" s="35" t="str" cm="1">
        <f t="array" ref="T62">IFERROR(_xlfn.IFS(
U62="MPR ISSUE","TX ISSUE",
U62="BSS Hardware Issue","RAN ISSUE",
U62="Sites strategiques, MLL, Pylone, etc.","ENVTECH",
U62="AKTIVCO DEFAUT GE &amp; POWER Cabinet","POWER ISSUE",
U62="AKTIVCO Coupure ENEO &amp; Baisse de tension","POWER ISSUE",
U62="Coupure ENEO &amp; Baisse de tension","POWER ISSUE",
U62="Defaut GE &amp; POWER Cabinet","POWER ISSUE",
U62="Sharing","POWER ISSUE",
U62="Sites strategiques &amp; DataCenter","POWER ISSUE",
U62="Exclu","Exclu",
U62="SAT","TX ISSUE",
U62="SPARE-ISSUE","SPARE-ISSUE",
U62="Fiber CAmtel","TX ISSUE",
U62="Fiber AOF","TX ISSUE",
U62="Projet OCM (HUAWEI)","TRAVAUX-HUAWEI",
U62="Projet OCM (NOKIA)","TRAVAUX -NOKIA",
U62="ACCESS-ISSUE","ACCESS-ISSUE",
U62="Projet OCM (ZTE, NOKIA, autres projets)","TRAVAUX OCM",
U62="No root CAuse","No root cause",
U62="ODU HS","TX ISSUE",
U62="IP &amp; VLAN","TX ISSUE",
U62="Warehouse HUAWEI","SPARE-ISSUE",
U62="SPARE-HS","SPARE-ISSUE",
U62="Power Telco","RAN ISSUE",U62="no impacts","no impacts"
),"")</f>
        <v/>
      </c>
      <c r="U62" s="28"/>
      <c r="V62" s="35" t="str" cm="1">
        <f t="array" ref="V62">IFERROR(_xlfn.IFS(
U62="MPR ISSUE","ACTIVE",
U62="BSS Hardware Issue","ACTIVE",
U62="Sites strategiques, MLL, Pylone, etc.","PASSIVE",
U62="AKTIVCO DEFAUT GE &amp; POWER Cabinet","PASSIVE",
U62="AKTIVCO Coupure ENEO &amp; Baisse de tension","PASSIVE",
U62="Coupure ENEO &amp; Baisse de tension","PASSIVE",
U62="Defaut GE &amp; POWER Cabinet","PASSIVE",
U62="Sharing","PASSIVE",
U62="Sites strategiques &amp; DataCenter","PASSIVE",
U62="Exclu","Exclu",
U62="SAT","ACTIVE",
U62="SPARE-ISSUE","SPARE-ISSUE",
U62="Fiber CAmtel","ACTIVE",
U62="Fiber AOF","ACTIVE",
U62="Projet OCM (HUAWEI)","PLANNED WORKS",
U62="Projet OCM (NOKIA)","PLANNED WORKS",
U62="ACCESS-ISSUE","ACCESS-ISSUE",
U62="Projet OCM (ZTE, NOKIA, autres projets)","PLANNED WORKS",
U62="No root CAuse","No root cause",
U62="ODU HS","ACTIVE",
U62="IP &amp; VLAN","ACTIVE",
U62="Warehouse HUAWEI","SPARE-ISSUE",
U62="SPARE-HS","SPARE-ISSUE",
U62="Power Telco","ACTIVE", U62="no impacts","no impacts"
),"")</f>
        <v/>
      </c>
      <c r="W62" s="104" t="s">
        <v>7467</v>
      </c>
      <c r="X62" s="104" t="s">
        <v>7468</v>
      </c>
      <c r="Y62" s="104"/>
      <c r="Z62" s="104" t="s">
        <v>6705</v>
      </c>
      <c r="AA62" s="104" t="s">
        <v>6688</v>
      </c>
      <c r="AB62" s="104" t="s">
        <v>7398</v>
      </c>
      <c r="AC62" s="9"/>
      <c r="AD62" s="9"/>
      <c r="AE62" s="7" t="s">
        <v>6791</v>
      </c>
      <c r="AF62" s="6"/>
      <c r="AG62" s="7"/>
      <c r="AH62" s="3" t="s">
        <v>5423</v>
      </c>
      <c r="AI62" s="18" t="s">
        <v>5423</v>
      </c>
      <c r="AJ62" s="18" t="s">
        <v>5423</v>
      </c>
      <c r="AK62" s="18" t="s">
        <v>5423</v>
      </c>
      <c r="AL62" s="18" t="s">
        <v>5423</v>
      </c>
      <c r="AM62" s="18" t="s">
        <v>5423</v>
      </c>
      <c r="AN62" s="18" t="s">
        <v>5423</v>
      </c>
      <c r="AO62" s="18" t="s">
        <v>5423</v>
      </c>
      <c r="AP62" s="18" t="s">
        <v>5423</v>
      </c>
      <c r="AQ62" s="18" t="s">
        <v>5423</v>
      </c>
      <c r="AR62" s="18" t="s">
        <v>5423</v>
      </c>
      <c r="AS62" s="18" t="s">
        <v>5423</v>
      </c>
      <c r="AT62" s="18" t="s">
        <v>5873</v>
      </c>
      <c r="AU62" s="9" t="s">
        <v>5423</v>
      </c>
      <c r="AV62" s="14"/>
      <c r="AW62" s="14" t="s">
        <v>5423</v>
      </c>
      <c r="AX62" s="14" t="str">
        <f>_xlfn.XLOOKUP(B62,'[4]cell downs 18042026 17h'!$B:$B,'[4]cell downs 18042026 17h'!$B:$B,"")</f>
        <v/>
      </c>
      <c r="AY62" s="14" t="str">
        <f>_xlfn.XLOOKUP(B62,'[5]Cells Huawei 19042026 15h'!$B:$B,'[5]Cells Huawei 19042026 15h'!$B:$B,"")</f>
        <v/>
      </c>
      <c r="AZ62" s="105" t="str">
        <f>_xlfn.XLOOKUP(B62,'INCIDENT-04-23-2026'!E:E,'INCIDENT-04-23-2026'!F:F,"")</f>
        <v/>
      </c>
      <c r="BA62" s="105" t="str">
        <f>_xlfn.XLOOKUP(B62,'[6]Eneo 17H'!$C:$C,'[6]Eneo 17H'!$I:$I,"")</f>
        <v/>
      </c>
      <c r="BB62" s="105" t="str">
        <f>_xlfn.XLOOKUP(B62,[8]ALL!$B:$B,[8]ALL!$M:$M,"")</f>
        <v>23.04.26: FME Jeremiah en route pour le site, ETA=12H UTC
22.04.26; Besoin d'un FME sur site pour vérifier la chaine antennaire de l'ODU 3.1; RM Denis informé pour investigations, update ASAP</v>
      </c>
      <c r="BC62" s="105" t="str">
        <f>_xlfn.XLOOKUP(B62,'[6]Eneo 17H'!$C:$C,'[6]Eneo 17H'!$I:$I,"")</f>
        <v/>
      </c>
      <c r="BD62" s="105" t="str">
        <f>_xlfn.XLOOKUP(B62,'[7]Eneo 12H'!$C:$C,'[7]Eneo 12H'!$I:$I,"")</f>
        <v/>
      </c>
      <c r="BE62" s="11" t="s">
        <v>5423</v>
      </c>
    </row>
    <row r="63" spans="1:57" hidden="1" x14ac:dyDescent="0.3">
      <c r="A63" s="1" t="s">
        <v>717</v>
      </c>
      <c r="B63" s="8" t="s">
        <v>718</v>
      </c>
      <c r="C63" s="3" t="str">
        <f>_xlfn.XLOOKUP(B63,'[1]daily break down'!$D:$D,'[1]daily break down'!$E:$E,"")</f>
        <v>EXTREME-NORD</v>
      </c>
      <c r="D63" s="1" t="s">
        <v>11</v>
      </c>
      <c r="E63" s="1" t="s">
        <v>12</v>
      </c>
      <c r="F63" s="3" t="s">
        <v>55</v>
      </c>
      <c r="G63" s="1" t="s">
        <v>719</v>
      </c>
      <c r="H63" s="26" t="str">
        <f>_xlfn.XLOOKUP(B63,[2]CALCULATION!$B:$B,[2]CALCULATION!$H:$H,"")</f>
        <v>NOKIA</v>
      </c>
      <c r="I63" s="23">
        <v>0.40080771502683848</v>
      </c>
      <c r="J63" s="23">
        <v>7.1340313269763637E-5</v>
      </c>
      <c r="K63" s="23">
        <v>3.5404235617079438</v>
      </c>
      <c r="L63" s="23">
        <v>4.5153220026119563</v>
      </c>
      <c r="M63" s="23">
        <v>5.3283547311413892</v>
      </c>
      <c r="N63" s="23">
        <v>11.371733080440864</v>
      </c>
      <c r="O63" s="23">
        <v>3.5491805851616863E-3</v>
      </c>
      <c r="P63" s="103" t="s">
        <v>6554</v>
      </c>
      <c r="Q63" s="36" t="s">
        <v>6552</v>
      </c>
      <c r="R63" s="36"/>
      <c r="S63" s="35" t="str" cm="1">
        <f t="array" ref="S63">IFERROR(_xlfn.IFS(
U63="MPR ISSUE","PDH",
U63="BSS Hardware Issue","BSS",
U63="Sites strategiques, MLL, Pylone, etc.","ENVTECH",
U63="AKTIVCO DEFAUT GE &amp; POWER Cabinet","AKTIVCO",
U63="AKTIVCO Coupure ENEO &amp; Baisse de tension","AKTIVCO GRID ONLY",
U63="Coupure ENEO &amp; Baisse de tension","IHS GRID ONLY",
U63="Defaut GE &amp; POWER Cabinet","IHS",
U63="Sharing","Partners",
U63="Sites strategiques &amp; DataCenter","SST &amp; DC",
U63="Exclu","Exclu",
U63="SAT","SAT",
U63="SPARE-ISSUE","SPARE-ISSUE",
U63="Fiber CAmtel","TRANS_FO_CAMTEL",
U63="Fiber AOF","Fiber AOF",
U63="Projet OCM (HUAWEI)","TRAVAUX-HUAWEI",
U63="Projet OCM (NOKIA)","TRAVAUX-NOKIA",
U63="ACCESS-ISSUE","ACCESS-ISSUE",
U63="Projet OCM (ZTE, NOKIA, autres projets)","TRAVAUX OCM",
U63="No root CAuse","No root cause",
U63="ODU HS","PDH",
U63="IP &amp; VLAN","PDH",
U63="Warehouse HUAWEI","SPARE-ISSUE",
U63="SPARE-HS","SPARE-ISSUE",
U63="Power Telco","BSS",U63="no impacts","no impacts"
),"")</f>
        <v/>
      </c>
      <c r="T63" s="35" t="str" cm="1">
        <f t="array" ref="T63">IFERROR(_xlfn.IFS(
U63="MPR ISSUE","TX ISSUE",
U63="BSS Hardware Issue","RAN ISSUE",
U63="Sites strategiques, MLL, Pylone, etc.","ENVTECH",
U63="AKTIVCO DEFAUT GE &amp; POWER Cabinet","POWER ISSUE",
U63="AKTIVCO Coupure ENEO &amp; Baisse de tension","POWER ISSUE",
U63="Coupure ENEO &amp; Baisse de tension","POWER ISSUE",
U63="Defaut GE &amp; POWER Cabinet","POWER ISSUE",
U63="Sharing","POWER ISSUE",
U63="Sites strategiques &amp; DataCenter","POWER ISSUE",
U63="Exclu","Exclu",
U63="SAT","TX ISSUE",
U63="SPARE-ISSUE","SPARE-ISSUE",
U63="Fiber CAmtel","TX ISSUE",
U63="Fiber AOF","TX ISSUE",
U63="Projet OCM (HUAWEI)","TRAVAUX-HUAWEI",
U63="Projet OCM (NOKIA)","TRAVAUX -NOKIA",
U63="ACCESS-ISSUE","ACCESS-ISSUE",
U63="Projet OCM (ZTE, NOKIA, autres projets)","TRAVAUX OCM",
U63="No root CAuse","No root cause",
U63="ODU HS","TX ISSUE",
U63="IP &amp; VLAN","TX ISSUE",
U63="Warehouse HUAWEI","SPARE-ISSUE",
U63="SPARE-HS","SPARE-ISSUE",
U63="Power Telco","RAN ISSUE",U63="no impacts","no impacts"
),"")</f>
        <v/>
      </c>
      <c r="U63" s="28"/>
      <c r="V63" s="35" t="str" cm="1">
        <f t="array" ref="V63">IFERROR(_xlfn.IFS(
U63="MPR ISSUE","ACTIVE",
U63="BSS Hardware Issue","ACTIVE",
U63="Sites strategiques, MLL, Pylone, etc.","PASSIVE",
U63="AKTIVCO DEFAUT GE &amp; POWER Cabinet","PASSIVE",
U63="AKTIVCO Coupure ENEO &amp; Baisse de tension","PASSIVE",
U63="Coupure ENEO &amp; Baisse de tension","PASSIVE",
U63="Defaut GE &amp; POWER Cabinet","PASSIVE",
U63="Sharing","PASSIVE",
U63="Sites strategiques &amp; DataCenter","PASSIVE",
U63="Exclu","Exclu",
U63="SAT","ACTIVE",
U63="SPARE-ISSUE","SPARE-ISSUE",
U63="Fiber CAmtel","ACTIVE",
U63="Fiber AOF","ACTIVE",
U63="Projet OCM (HUAWEI)","PLANNED WORKS",
U63="Projet OCM (NOKIA)","PLANNED WORKS",
U63="ACCESS-ISSUE","ACCESS-ISSUE",
U63="Projet OCM (ZTE, NOKIA, autres projets)","PLANNED WORKS",
U63="No root CAuse","No root cause",
U63="ODU HS","ACTIVE",
U63="IP &amp; VLAN","ACTIVE",
U63="Warehouse HUAWEI","SPARE-ISSUE",
U63="SPARE-HS","SPARE-ISSUE",
U63="Power Telco","ACTIVE", U63="no impacts","no impacts"
),"")</f>
        <v/>
      </c>
      <c r="W63" s="102"/>
      <c r="X63" s="102"/>
      <c r="Y63" s="102"/>
      <c r="Z63" s="102"/>
      <c r="AA63" s="102"/>
      <c r="AB63" s="104" t="s">
        <v>5423</v>
      </c>
      <c r="AC63" s="9"/>
      <c r="AD63" s="9"/>
      <c r="AE63" s="7" t="s">
        <v>5423</v>
      </c>
      <c r="AF63" s="6"/>
      <c r="AG63" s="7"/>
      <c r="AH63" s="3" t="s">
        <v>5423</v>
      </c>
      <c r="AI63" s="18" t="s">
        <v>5423</v>
      </c>
      <c r="AJ63" s="18" t="s">
        <v>5423</v>
      </c>
      <c r="AK63" s="18" t="s">
        <v>5423</v>
      </c>
      <c r="AL63" s="18" t="s">
        <v>5423</v>
      </c>
      <c r="AM63" s="18" t="s">
        <v>5423</v>
      </c>
      <c r="AN63" s="18" t="s">
        <v>5423</v>
      </c>
      <c r="AO63" s="18" t="s">
        <v>5423</v>
      </c>
      <c r="AP63" s="18" t="s">
        <v>5423</v>
      </c>
      <c r="AQ63" s="18" t="s">
        <v>5423</v>
      </c>
      <c r="AR63" s="18" t="s">
        <v>5423</v>
      </c>
      <c r="AS63" s="18" t="s">
        <v>5423</v>
      </c>
      <c r="AT63" s="18" t="s">
        <v>5423</v>
      </c>
      <c r="AU63" s="9" t="s">
        <v>5423</v>
      </c>
      <c r="AV63" s="14"/>
      <c r="AW63" s="14" t="s">
        <v>5423</v>
      </c>
      <c r="AX63" s="14" t="str">
        <f>_xlfn.XLOOKUP(B63,'[4]cell downs 18042026 17h'!$B:$B,'[4]cell downs 18042026 17h'!$B:$B,"")</f>
        <v/>
      </c>
      <c r="AY63" s="14" t="str">
        <f>_xlfn.XLOOKUP(B63,'[5]Cells Huawei 19042026 15h'!$B:$B,'[5]Cells Huawei 19042026 15h'!$B:$B,"")</f>
        <v/>
      </c>
      <c r="AZ63" s="105" t="str">
        <f>_xlfn.XLOOKUP(B63,'INCIDENT-04-23-2026'!E:E,'INCIDENT-04-23-2026'!F:F,"")</f>
        <v/>
      </c>
      <c r="BA63" s="105" t="str">
        <f>_xlfn.XLOOKUP(B63,'[6]Eneo 17H'!$C:$C,'[6]Eneo 17H'!$I:$I,"")</f>
        <v/>
      </c>
      <c r="BB63" s="105" t="str">
        <f>_xlfn.XLOOKUP(B63,[8]ALL!$B:$B,[8]ALL!$M:$M,"")</f>
        <v/>
      </c>
      <c r="BC63" s="105" t="str">
        <f>_xlfn.XLOOKUP(B63,'[6]Eneo 17H'!$C:$C,'[6]Eneo 17H'!$I:$I,"")</f>
        <v/>
      </c>
      <c r="BD63" s="105" t="str">
        <f>_xlfn.XLOOKUP(B63,'[7]Eneo 12H'!$C:$C,'[7]Eneo 12H'!$I:$I,"")</f>
        <v/>
      </c>
      <c r="BE63" s="105" t="s">
        <v>6926</v>
      </c>
    </row>
    <row r="64" spans="1:57" hidden="1" x14ac:dyDescent="0.3">
      <c r="A64" s="1" t="s">
        <v>4584</v>
      </c>
      <c r="B64" s="8" t="s">
        <v>4585</v>
      </c>
      <c r="C64" s="3" t="str">
        <f>_xlfn.XLOOKUP(B64,'[1]daily break down'!$D:$D,'[1]daily break down'!$E:$E,"")</f>
        <v>Yaounde</v>
      </c>
      <c r="D64" s="1" t="s">
        <v>11</v>
      </c>
      <c r="E64" s="1" t="s">
        <v>12</v>
      </c>
      <c r="F64" s="3" t="s">
        <v>37</v>
      </c>
      <c r="G64" s="1" t="s">
        <v>38</v>
      </c>
      <c r="H64" s="27" t="str">
        <f>_xlfn.XLOOKUP(B64,[2]CALCULATION!$B:$B,[2]CALCULATION!$H:$H,"")</f>
        <v>ZTE</v>
      </c>
      <c r="I64" s="23">
        <v>0</v>
      </c>
      <c r="J64" s="23">
        <v>0</v>
      </c>
      <c r="K64" s="23">
        <v>0</v>
      </c>
      <c r="L64" s="23">
        <v>12.204062545479449</v>
      </c>
      <c r="M64" s="23">
        <v>0</v>
      </c>
      <c r="N64" s="23">
        <v>4.6602167889439627</v>
      </c>
      <c r="O64" s="23">
        <v>36.595155136645239</v>
      </c>
      <c r="P64" s="103" t="s">
        <v>6553</v>
      </c>
      <c r="Q64" s="36" t="s">
        <v>5796</v>
      </c>
      <c r="R64" s="36"/>
      <c r="S64" s="35" t="str" cm="1">
        <f t="array" ref="S64">IFERROR(_xlfn.IFS(
U64="MPR ISSUE","PDH",
U64="BSS Hardware Issue","BSS",
U64="Sites strategiques, MLL, Pylone, etc.","ENVTECH",
U64="AKTIVCO DEFAUT GE &amp; POWER Cabinet","AKTIVCO",
U64="AKTIVCO Coupure ENEO &amp; Baisse de tension","AKTIVCO GRID ONLY",
U64="Coupure ENEO &amp; Baisse de tension","IHS GRID ONLY",
U64="Defaut GE &amp; POWER Cabinet","IHS",
U64="Sharing","Partners",
U64="Sites strategiques &amp; DataCenter","SST &amp; DC",
U64="Exclu","Exclu",
U64="SAT","SAT",
U64="SPARE-ISSUE","SPARE-ISSUE",
U64="Fiber CAmtel","TRANS_FO_CAMTEL",
U64="Fiber AOF","Fiber AOF",
U64="Projet OCM (HUAWEI)","TRAVAUX-HUAWEI",
U64="Projet OCM (NOKIA)","TRAVAUX-NOKIA",
U64="ACCESS-ISSUE","ACCESS-ISSUE",
U64="Projet OCM (ZTE, NOKIA, autres projets)","TRAVAUX OCM",
U64="No root CAuse","No root cause",
U64="ODU HS","PDH",
U64="IP &amp; VLAN","PDH",
U64="Warehouse HUAWEI","SPARE-ISSUE",
U64="SPARE-HS","SPARE-ISSUE",
U64="Power Telco","BSS",U64="no impacts","no impacts"
),"")</f>
        <v/>
      </c>
      <c r="T64" s="35" t="str" cm="1">
        <f t="array" ref="T64">IFERROR(_xlfn.IFS(
U64="MPR ISSUE","TX ISSUE",
U64="BSS Hardware Issue","RAN ISSUE",
U64="Sites strategiques, MLL, Pylone, etc.","ENVTECH",
U64="AKTIVCO DEFAUT GE &amp; POWER Cabinet","POWER ISSUE",
U64="AKTIVCO Coupure ENEO &amp; Baisse de tension","POWER ISSUE",
U64="Coupure ENEO &amp; Baisse de tension","POWER ISSUE",
U64="Defaut GE &amp; POWER Cabinet","POWER ISSUE",
U64="Sharing","POWER ISSUE",
U64="Sites strategiques &amp; DataCenter","POWER ISSUE",
U64="Exclu","Exclu",
U64="SAT","TX ISSUE",
U64="SPARE-ISSUE","SPARE-ISSUE",
U64="Fiber CAmtel","TX ISSUE",
U64="Fiber AOF","TX ISSUE",
U64="Projet OCM (HUAWEI)","TRAVAUX-HUAWEI",
U64="Projet OCM (NOKIA)","TRAVAUX -NOKIA",
U64="ACCESS-ISSUE","ACCESS-ISSUE",
U64="Projet OCM (ZTE, NOKIA, autres projets)","TRAVAUX OCM",
U64="No root CAuse","No root cause",
U64="ODU HS","TX ISSUE",
U64="IP &amp; VLAN","TX ISSUE",
U64="Warehouse HUAWEI","SPARE-ISSUE",
U64="SPARE-HS","SPARE-ISSUE",
U64="Power Telco","RAN ISSUE",U64="no impacts","no impacts"
),"")</f>
        <v/>
      </c>
      <c r="U64" s="28"/>
      <c r="V64" s="35" t="str" cm="1">
        <f t="array" ref="V64">IFERROR(_xlfn.IFS(
U64="MPR ISSUE","ACTIVE",
U64="BSS Hardware Issue","ACTIVE",
U64="Sites strategiques, MLL, Pylone, etc.","PASSIVE",
U64="AKTIVCO DEFAUT GE &amp; POWER Cabinet","PASSIVE",
U64="AKTIVCO Coupure ENEO &amp; Baisse de tension","PASSIVE",
U64="Coupure ENEO &amp; Baisse de tension","PASSIVE",
U64="Defaut GE &amp; POWER Cabinet","PASSIVE",
U64="Sharing","PASSIVE",
U64="Sites strategiques &amp; DataCenter","PASSIVE",
U64="Exclu","Exclu",
U64="SAT","ACTIVE",
U64="SPARE-ISSUE","SPARE-ISSUE",
U64="Fiber CAmtel","ACTIVE",
U64="Fiber AOF","ACTIVE",
U64="Projet OCM (HUAWEI)","PLANNED WORKS",
U64="Projet OCM (NOKIA)","PLANNED WORKS",
U64="ACCESS-ISSUE","ACCESS-ISSUE",
U64="Projet OCM (ZTE, NOKIA, autres projets)","PLANNED WORKS",
U64="No root CAuse","No root cause",
U64="ODU HS","ACTIVE",
U64="IP &amp; VLAN","ACTIVE",
U64="Warehouse HUAWEI","SPARE-ISSUE",
U64="SPARE-HS","SPARE-ISSUE",
U64="Power Telco","ACTIVE", U64="no impacts","no impacts"
),"")</f>
        <v/>
      </c>
      <c r="W64" s="104" t="s">
        <v>6723</v>
      </c>
      <c r="X64" s="104" t="s">
        <v>6724</v>
      </c>
      <c r="Y64" s="104"/>
      <c r="Z64" s="104" t="s">
        <v>6705</v>
      </c>
      <c r="AA64" s="104" t="s">
        <v>6688</v>
      </c>
      <c r="AB64" s="104" t="s">
        <v>6805</v>
      </c>
      <c r="AC64" s="9"/>
      <c r="AD64" s="9"/>
      <c r="AE64" s="7" t="s">
        <v>6805</v>
      </c>
      <c r="AF64" s="6"/>
      <c r="AG64" s="7"/>
      <c r="AH64" s="3" t="s">
        <v>5423</v>
      </c>
      <c r="AI64" s="18" t="s">
        <v>5423</v>
      </c>
      <c r="AJ64" s="18" t="s">
        <v>5423</v>
      </c>
      <c r="AK64" s="18" t="s">
        <v>5423</v>
      </c>
      <c r="AL64" s="18" t="s">
        <v>5423</v>
      </c>
      <c r="AM64" s="18" t="s">
        <v>5423</v>
      </c>
      <c r="AN64" s="18" t="s">
        <v>5423</v>
      </c>
      <c r="AO64" s="18" t="s">
        <v>5423</v>
      </c>
      <c r="AP64" s="18" t="s">
        <v>5423</v>
      </c>
      <c r="AQ64" s="18" t="s">
        <v>5423</v>
      </c>
      <c r="AR64" s="18" t="s">
        <v>5423</v>
      </c>
      <c r="AS64" s="18" t="s">
        <v>5423</v>
      </c>
      <c r="AT64" s="18" t="s">
        <v>5423</v>
      </c>
      <c r="AU64" s="9" t="s">
        <v>5423</v>
      </c>
      <c r="AV64" s="14"/>
      <c r="AW64" s="14" t="s">
        <v>5423</v>
      </c>
      <c r="AX64" s="14" t="str">
        <f>_xlfn.XLOOKUP(B64,'[4]cell downs 18042026 17h'!$B:$B,'[4]cell downs 18042026 17h'!$B:$B,"")</f>
        <v/>
      </c>
      <c r="AY64" s="14" t="str">
        <f>_xlfn.XLOOKUP(B64,'[5]Cells Huawei 19042026 15h'!$B:$B,'[5]Cells Huawei 19042026 15h'!$B:$B,"")</f>
        <v/>
      </c>
      <c r="AZ64" s="105" t="str">
        <f>_xlfn.XLOOKUP(B64,'INCIDENT-04-23-2026'!E:E,'INCIDENT-04-23-2026'!F:F,"")</f>
        <v/>
      </c>
      <c r="BA64" s="105" t="str">
        <f>_xlfn.XLOOKUP(B64,'[6]Eneo 17H'!$C:$C,'[6]Eneo 17H'!$I:$I,"")</f>
        <v/>
      </c>
      <c r="BB64" s="105" t="str">
        <f>_xlfn.XLOOKUP(B64,[8]ALL!$B:$B,[8]ALL!$M:$M,"")</f>
        <v>23.04.26: Need FME on site to check interco BBU MPR / FME activated ETA 11H UTC</v>
      </c>
      <c r="BC64" s="105" t="str">
        <f>_xlfn.XLOOKUP(B64,'[6]Eneo 17H'!$C:$C,'[6]Eneo 17H'!$I:$I,"")</f>
        <v/>
      </c>
      <c r="BD64" s="105" t="str">
        <f>_xlfn.XLOOKUP(B64,'[7]Eneo 12H'!$C:$C,'[7]Eneo 12H'!$I:$I,"")</f>
        <v/>
      </c>
      <c r="BE64" s="11" t="s">
        <v>6984</v>
      </c>
    </row>
    <row r="65" spans="1:57" hidden="1" x14ac:dyDescent="0.3">
      <c r="A65" s="1" t="s">
        <v>358</v>
      </c>
      <c r="B65" s="1" t="s">
        <v>359</v>
      </c>
      <c r="C65" s="3" t="str">
        <f>_xlfn.XLOOKUP(B65,'[1]daily break down'!$D:$D,'[1]daily break down'!$E:$E,"")</f>
        <v>ADAMAOUA</v>
      </c>
      <c r="D65" s="1" t="s">
        <v>11</v>
      </c>
      <c r="E65" s="1" t="s">
        <v>96</v>
      </c>
      <c r="F65" s="3" t="s">
        <v>90</v>
      </c>
      <c r="G65" s="1" t="s">
        <v>358</v>
      </c>
      <c r="H65" s="26" t="str">
        <f>_xlfn.XLOOKUP(B65,[2]CALCULATION!$B:$B,[2]CALCULATION!$H:$H,"")</f>
        <v>NOKIA</v>
      </c>
      <c r="I65" s="23">
        <v>9.1831529262297344</v>
      </c>
      <c r="J65" s="23">
        <v>5.0938954358256456</v>
      </c>
      <c r="K65" s="23">
        <v>7.0683234364975727</v>
      </c>
      <c r="L65" s="23">
        <v>6.7034754403834231</v>
      </c>
      <c r="M65" s="23">
        <v>14.890976030887817</v>
      </c>
      <c r="N65" s="23">
        <v>10.710486914271199</v>
      </c>
      <c r="O65" s="23">
        <v>1.1129414292876647</v>
      </c>
      <c r="P65" s="103" t="s">
        <v>6553</v>
      </c>
      <c r="Q65" s="36" t="s">
        <v>5796</v>
      </c>
      <c r="R65" s="36"/>
      <c r="S65" s="35" t="str" cm="1">
        <f t="array" ref="S65">IFERROR(_xlfn.IFS(
U65="MPR ISSUE","PDH",
U65="BSS Hardware Issue","BSS",
U65="Sites strategiques, MLL, Pylone, etc.","ENVTECH",
U65="AKTIVCO DEFAUT GE &amp; POWER Cabinet","AKTIVCO",
U65="AKTIVCO Coupure ENEO &amp; Baisse de tension","AKTIVCO GRID ONLY",
U65="Coupure ENEO &amp; Baisse de tension","IHS GRID ONLY",
U65="Defaut GE &amp; POWER Cabinet","IHS",
U65="Sharing","Partners",
U65="Sites strategiques &amp; DataCenter","SST &amp; DC",
U65="Exclu","Exclu",
U65="SAT","SAT",
U65="SPARE-ISSUE","SPARE-ISSUE",
U65="Fiber CAmtel","TRANS_FO_CAMTEL",
U65="Fiber AOF","Fiber AOF",
U65="Projet OCM (HUAWEI)","TRAVAUX-HUAWEI",
U65="Projet OCM (NOKIA)","TRAVAUX-NOKIA",
U65="ACCESS-ISSUE","ACCESS-ISSUE",
U65="Projet OCM (ZTE, NOKIA, autres projets)","TRAVAUX OCM",
U65="No root CAuse","No root cause",
U65="ODU HS","PDH",
U65="IP &amp; VLAN","PDH",
U65="Warehouse HUAWEI","SPARE-ISSUE",
U65="SPARE-HS","SPARE-ISSUE",
U65="Power Telco","BSS",U65="no impacts","no impacts"
),"")</f>
        <v/>
      </c>
      <c r="T65" s="35" t="str" cm="1">
        <f t="array" ref="T65">IFERROR(_xlfn.IFS(
U65="MPR ISSUE","TX ISSUE",
U65="BSS Hardware Issue","RAN ISSUE",
U65="Sites strategiques, MLL, Pylone, etc.","ENVTECH",
U65="AKTIVCO DEFAUT GE &amp; POWER Cabinet","POWER ISSUE",
U65="AKTIVCO Coupure ENEO &amp; Baisse de tension","POWER ISSUE",
U65="Coupure ENEO &amp; Baisse de tension","POWER ISSUE",
U65="Defaut GE &amp; POWER Cabinet","POWER ISSUE",
U65="Sharing","POWER ISSUE",
U65="Sites strategiques &amp; DataCenter","POWER ISSUE",
U65="Exclu","Exclu",
U65="SAT","TX ISSUE",
U65="SPARE-ISSUE","SPARE-ISSUE",
U65="Fiber CAmtel","TX ISSUE",
U65="Fiber AOF","TX ISSUE",
U65="Projet OCM (HUAWEI)","TRAVAUX-HUAWEI",
U65="Projet OCM (NOKIA)","TRAVAUX -NOKIA",
U65="ACCESS-ISSUE","ACCESS-ISSUE",
U65="Projet OCM (ZTE, NOKIA, autres projets)","TRAVAUX OCM",
U65="No root CAuse","No root cause",
U65="ODU HS","TX ISSUE",
U65="IP &amp; VLAN","TX ISSUE",
U65="Warehouse HUAWEI","SPARE-ISSUE",
U65="SPARE-HS","SPARE-ISSUE",
U65="Power Telco","RAN ISSUE",U65="no impacts","no impacts"
),"")</f>
        <v/>
      </c>
      <c r="U65" s="28"/>
      <c r="V65" s="35" t="str" cm="1">
        <f t="array" ref="V65">IFERROR(_xlfn.IFS(
U65="MPR ISSUE","ACTIVE",
U65="BSS Hardware Issue","ACTIVE",
U65="Sites strategiques, MLL, Pylone, etc.","PASSIVE",
U65="AKTIVCO DEFAUT GE &amp; POWER Cabinet","PASSIVE",
U65="AKTIVCO Coupure ENEO &amp; Baisse de tension","PASSIVE",
U65="Coupure ENEO &amp; Baisse de tension","PASSIVE",
U65="Defaut GE &amp; POWER Cabinet","PASSIVE",
U65="Sharing","PASSIVE",
U65="Sites strategiques &amp; DataCenter","PASSIVE",
U65="Exclu","Exclu",
U65="SAT","ACTIVE",
U65="SPARE-ISSUE","SPARE-ISSUE",
U65="Fiber CAmtel","ACTIVE",
U65="Fiber AOF","ACTIVE",
U65="Projet OCM (HUAWEI)","PLANNED WORKS",
U65="Projet OCM (NOKIA)","PLANNED WORKS",
U65="ACCESS-ISSUE","ACCESS-ISSUE",
U65="Projet OCM (ZTE, NOKIA, autres projets)","PLANNED WORKS",
U65="No root CAuse","No root cause",
U65="ODU HS","ACTIVE",
U65="IP &amp; VLAN","ACTIVE",
U65="Warehouse HUAWEI","SPARE-ISSUE",
U65="SPARE-HS","SPARE-ISSUE",
U65="Power Telco","ACTIVE", U65="no impacts","no impacts"
),"")</f>
        <v/>
      </c>
      <c r="W65" s="104" t="s">
        <v>6697</v>
      </c>
      <c r="X65" s="104" t="s">
        <v>6698</v>
      </c>
      <c r="Y65" s="104"/>
      <c r="Z65" s="104" t="s">
        <v>11</v>
      </c>
      <c r="AA65" s="104" t="s">
        <v>6688</v>
      </c>
      <c r="AB65" s="104" t="s">
        <v>6565</v>
      </c>
      <c r="AC65" s="9"/>
      <c r="AD65" s="9"/>
      <c r="AE65" s="7" t="s">
        <v>5423</v>
      </c>
      <c r="AF65" s="6"/>
      <c r="AG65" s="7"/>
      <c r="AH65" s="3" t="s">
        <v>6247</v>
      </c>
      <c r="AI65" s="18" t="s">
        <v>5423</v>
      </c>
      <c r="AJ65" s="18" t="s">
        <v>5423</v>
      </c>
      <c r="AK65" s="18" t="s">
        <v>5423</v>
      </c>
      <c r="AL65" s="18" t="s">
        <v>5423</v>
      </c>
      <c r="AM65" s="18" t="s">
        <v>5423</v>
      </c>
      <c r="AN65" s="18" t="s">
        <v>5423</v>
      </c>
      <c r="AO65" s="18" t="s">
        <v>5423</v>
      </c>
      <c r="AP65" s="18" t="s">
        <v>6248</v>
      </c>
      <c r="AQ65" s="18" t="s">
        <v>5423</v>
      </c>
      <c r="AR65" s="18" t="s">
        <v>5423</v>
      </c>
      <c r="AS65" s="18" t="s">
        <v>5423</v>
      </c>
      <c r="AT65" s="18" t="s">
        <v>5423</v>
      </c>
      <c r="AU65" s="9" t="s">
        <v>6023</v>
      </c>
      <c r="AV65" s="14"/>
      <c r="AW65" s="14" t="s">
        <v>5423</v>
      </c>
      <c r="AX65" s="14" t="str">
        <f>_xlfn.XLOOKUP(B65,'[4]cell downs 18042026 17h'!$B:$B,'[4]cell downs 18042026 17h'!$B:$B,"")</f>
        <v/>
      </c>
      <c r="AY65" s="14" t="str">
        <f>_xlfn.XLOOKUP(B65,'[5]Cells Huawei 19042026 15h'!$B:$B,'[5]Cells Huawei 19042026 15h'!$B:$B,"")</f>
        <v/>
      </c>
      <c r="AZ65" s="105" t="str">
        <f>_xlfn.XLOOKUP(B65,'INCIDENT-04-23-2026'!E:E,'INCIDENT-04-23-2026'!F:F,"")</f>
        <v/>
      </c>
      <c r="BA65" s="105" t="str">
        <f>_xlfn.XLOOKUP(B65,'[6]Eneo 17H'!$C:$C,'[6]Eneo 17H'!$I:$I,"")</f>
        <v/>
      </c>
      <c r="BB65" s="105" t="str">
        <f>_xlfn.XLOOKUP(B65,[8]ALL!$B:$B,[8]ALL!$M:$M,"")</f>
        <v/>
      </c>
      <c r="BC65" s="105" t="str">
        <f>_xlfn.XLOOKUP(B65,'[6]Eneo 17H'!$C:$C,'[6]Eneo 17H'!$I:$I,"")</f>
        <v/>
      </c>
      <c r="BD65" s="105" t="str">
        <f>_xlfn.XLOOKUP(B65,'[7]Eneo 12H'!$C:$C,'[7]Eneo 12H'!$I:$I,"")</f>
        <v/>
      </c>
      <c r="BE65" s="11" t="s">
        <v>6927</v>
      </c>
    </row>
    <row r="66" spans="1:57" hidden="1" x14ac:dyDescent="0.3">
      <c r="A66" s="1" t="s">
        <v>2328</v>
      </c>
      <c r="B66" s="8" t="s">
        <v>2329</v>
      </c>
      <c r="C66" s="3" t="str">
        <f>_xlfn.XLOOKUP(B66,'[1]daily break down'!$D:$D,'[1]daily break down'!$E:$E,"")</f>
        <v>Yaounde</v>
      </c>
      <c r="D66" s="1" t="s">
        <v>21</v>
      </c>
      <c r="E66" s="1" t="s">
        <v>30</v>
      </c>
      <c r="F66" s="3" t="s">
        <v>37</v>
      </c>
      <c r="G66" s="1" t="s">
        <v>38</v>
      </c>
      <c r="H66" s="27" t="str">
        <f>_xlfn.XLOOKUP(B66,[2]CALCULATION!$B:$B,[2]CALCULATION!$H:$H,"")</f>
        <v>ZTE</v>
      </c>
      <c r="I66" s="23">
        <v>0</v>
      </c>
      <c r="J66" s="23">
        <v>0</v>
      </c>
      <c r="K66" s="23">
        <v>0</v>
      </c>
      <c r="L66" s="23">
        <v>0</v>
      </c>
      <c r="M66" s="23">
        <v>0</v>
      </c>
      <c r="N66" s="23">
        <v>10.694465846538424</v>
      </c>
      <c r="O66" s="23">
        <v>23.447634783253868</v>
      </c>
      <c r="P66" s="103" t="s">
        <v>6553</v>
      </c>
      <c r="Q66" s="36" t="s">
        <v>5796</v>
      </c>
      <c r="R66" s="36"/>
      <c r="S66" s="35" t="str" cm="1">
        <f t="array" ref="S66">IFERROR(_xlfn.IFS(
U66="MPR ISSUE","PDH",
U66="BSS Hardware Issue","BSS",
U66="Sites strategiques, MLL, Pylone, etc.","ENVTECH",
U66="AKTIVCO DEFAUT GE &amp; POWER Cabinet","AKTIVCO",
U66="AKTIVCO Coupure ENEO &amp; Baisse de tension","AKTIVCO GRID ONLY",
U66="Coupure ENEO &amp; Baisse de tension","IHS GRID ONLY",
U66="Defaut GE &amp; POWER Cabinet","IHS",
U66="Sharing","Partners",
U66="Sites strategiques &amp; DataCenter","SST &amp; DC",
U66="Exclu","Exclu",
U66="SAT","SAT",
U66="SPARE-ISSUE","SPARE-ISSUE",
U66="Fiber CAmtel","TRANS_FO_CAMTEL",
U66="Fiber AOF","Fiber AOF",
U66="Projet OCM (HUAWEI)","TRAVAUX-HUAWEI",
U66="Projet OCM (NOKIA)","TRAVAUX-NOKIA",
U66="ACCESS-ISSUE","ACCESS-ISSUE",
U66="Projet OCM (ZTE, NOKIA, autres projets)","TRAVAUX OCM",
U66="No root CAuse","No root cause",
U66="ODU HS","PDH",
U66="IP &amp; VLAN","PDH",
U66="Warehouse HUAWEI","SPARE-ISSUE",
U66="SPARE-HS","SPARE-ISSUE",
U66="Power Telco","BSS",U66="no impacts","no impacts"
),"")</f>
        <v/>
      </c>
      <c r="T66" s="35" t="str" cm="1">
        <f t="array" ref="T66">IFERROR(_xlfn.IFS(
U66="MPR ISSUE","TX ISSUE",
U66="BSS Hardware Issue","RAN ISSUE",
U66="Sites strategiques, MLL, Pylone, etc.","ENVTECH",
U66="AKTIVCO DEFAUT GE &amp; POWER Cabinet","POWER ISSUE",
U66="AKTIVCO Coupure ENEO &amp; Baisse de tension","POWER ISSUE",
U66="Coupure ENEO &amp; Baisse de tension","POWER ISSUE",
U66="Defaut GE &amp; POWER Cabinet","POWER ISSUE",
U66="Sharing","POWER ISSUE",
U66="Sites strategiques &amp; DataCenter","POWER ISSUE",
U66="Exclu","Exclu",
U66="SAT","TX ISSUE",
U66="SPARE-ISSUE","SPARE-ISSUE",
U66="Fiber CAmtel","TX ISSUE",
U66="Fiber AOF","TX ISSUE",
U66="Projet OCM (HUAWEI)","TRAVAUX-HUAWEI",
U66="Projet OCM (NOKIA)","TRAVAUX -NOKIA",
U66="ACCESS-ISSUE","ACCESS-ISSUE",
U66="Projet OCM (ZTE, NOKIA, autres projets)","TRAVAUX OCM",
U66="No root CAuse","No root cause",
U66="ODU HS","TX ISSUE",
U66="IP &amp; VLAN","TX ISSUE",
U66="Warehouse HUAWEI","SPARE-ISSUE",
U66="SPARE-HS","SPARE-ISSUE",
U66="Power Telco","RAN ISSUE",U66="no impacts","no impacts"
),"")</f>
        <v/>
      </c>
      <c r="U66" s="28"/>
      <c r="V66" s="35" t="str" cm="1">
        <f t="array" ref="V66">IFERROR(_xlfn.IFS(
U66="MPR ISSUE","ACTIVE",
U66="BSS Hardware Issue","ACTIVE",
U66="Sites strategiques, MLL, Pylone, etc.","PASSIVE",
U66="AKTIVCO DEFAUT GE &amp; POWER Cabinet","PASSIVE",
U66="AKTIVCO Coupure ENEO &amp; Baisse de tension","PASSIVE",
U66="Coupure ENEO &amp; Baisse de tension","PASSIVE",
U66="Defaut GE &amp; POWER Cabinet","PASSIVE",
U66="Sharing","PASSIVE",
U66="Sites strategiques &amp; DataCenter","PASSIVE",
U66="Exclu","Exclu",
U66="SAT","ACTIVE",
U66="SPARE-ISSUE","SPARE-ISSUE",
U66="Fiber CAmtel","ACTIVE",
U66="Fiber AOF","ACTIVE",
U66="Projet OCM (HUAWEI)","PLANNED WORKS",
U66="Projet OCM (NOKIA)","PLANNED WORKS",
U66="ACCESS-ISSUE","ACCESS-ISSUE",
U66="Projet OCM (ZTE, NOKIA, autres projets)","PLANNED WORKS",
U66="No root CAuse","No root cause",
U66="ODU HS","ACTIVE",
U66="IP &amp; VLAN","ACTIVE",
U66="Warehouse HUAWEI","SPARE-ISSUE",
U66="SPARE-HS","SPARE-ISSUE",
U66="Power Telco","ACTIVE", U66="no impacts","no impacts"
),"")</f>
        <v/>
      </c>
      <c r="W66" s="116" t="s">
        <v>7367</v>
      </c>
      <c r="X66" s="116" t="s">
        <v>7368</v>
      </c>
      <c r="Y66" s="116" t="str">
        <f>_xlfn.XLOOKUP(B61,[9]ALL!$B:$B,[9]ALL!$N:$N,"")</f>
        <v/>
      </c>
      <c r="Z66" s="1" t="s">
        <v>21</v>
      </c>
      <c r="AA66" s="104" t="s">
        <v>6688</v>
      </c>
      <c r="AB66" s="104" t="s">
        <v>7399</v>
      </c>
      <c r="AC66" s="9"/>
      <c r="AD66" s="9"/>
      <c r="AE66" s="7" t="s">
        <v>6792</v>
      </c>
      <c r="AF66" s="6"/>
      <c r="AG66" s="7"/>
      <c r="AH66" s="3" t="s">
        <v>5423</v>
      </c>
      <c r="AI66" s="18" t="s">
        <v>5423</v>
      </c>
      <c r="AJ66" s="18" t="s">
        <v>5423</v>
      </c>
      <c r="AK66" s="18" t="s">
        <v>5423</v>
      </c>
      <c r="AL66" s="18" t="s">
        <v>5423</v>
      </c>
      <c r="AM66" s="18" t="s">
        <v>5423</v>
      </c>
      <c r="AN66" s="18" t="s">
        <v>5423</v>
      </c>
      <c r="AO66" s="18" t="s">
        <v>5423</v>
      </c>
      <c r="AP66" s="18" t="s">
        <v>5423</v>
      </c>
      <c r="AQ66" s="18" t="s">
        <v>5423</v>
      </c>
      <c r="AR66" s="18" t="s">
        <v>5423</v>
      </c>
      <c r="AS66" s="18" t="s">
        <v>5423</v>
      </c>
      <c r="AT66" s="18" t="s">
        <v>5874</v>
      </c>
      <c r="AU66" s="9" t="s">
        <v>5423</v>
      </c>
      <c r="AV66" s="14"/>
      <c r="AW66" s="14" t="s">
        <v>5423</v>
      </c>
      <c r="AX66" s="14" t="str">
        <f>_xlfn.XLOOKUP(B66,'[4]cell downs 18042026 17h'!$B:$B,'[4]cell downs 18042026 17h'!$B:$B,"")</f>
        <v/>
      </c>
      <c r="AY66" s="14" t="str">
        <f>_xlfn.XLOOKUP(B66,'[5]Cells Huawei 19042026 15h'!$B:$B,'[5]Cells Huawei 19042026 15h'!$B:$B,"")</f>
        <v/>
      </c>
      <c r="AZ66" s="105" t="str">
        <f>_xlfn.XLOOKUP(B66,'INCIDENT-04-23-2026'!E:E,'INCIDENT-04-23-2026'!F:F,"")</f>
        <v/>
      </c>
      <c r="BA66" s="105" t="str">
        <f>_xlfn.XLOOKUP(B66,'[6]Eneo 17H'!$C:$C,'[6]Eneo 17H'!$I:$I,"")</f>
        <v>23.04.26: Grid outage grid only site awaited grid return - Escalade L3</v>
      </c>
      <c r="BB66" s="105" t="str">
        <f>_xlfn.XLOOKUP(B66,[8]ALL!$B:$B,[8]ALL!$M:$M,"")</f>
        <v>23.04.26: Grid outage grid only site awaited grid return - Escalade L3</v>
      </c>
      <c r="BC66" s="105" t="str">
        <f>_xlfn.XLOOKUP(B66,'[6]Eneo 17H'!$C:$C,'[6]Eneo 17H'!$I:$I,"")</f>
        <v>23.04.26: Grid outage grid only site awaited grid return - Escalade L3</v>
      </c>
      <c r="BD66" s="105" t="str">
        <f>_xlfn.XLOOKUP(B66,'[7]Eneo 12H'!$C:$C,'[7]Eneo 12H'!$I:$I,"")</f>
        <v>23.04.26: Grid outage grid only site awaited grid return - Escalade L3</v>
      </c>
      <c r="BE66" s="11" t="s">
        <v>6928</v>
      </c>
    </row>
    <row r="67" spans="1:57" hidden="1" x14ac:dyDescent="0.3">
      <c r="A67" s="1" t="s">
        <v>392</v>
      </c>
      <c r="B67" s="1" t="s">
        <v>393</v>
      </c>
      <c r="C67" s="3" t="str">
        <f>_xlfn.XLOOKUP(B67,'[1]daily break down'!$D:$D,'[1]daily break down'!$E:$E,"")</f>
        <v>NORD-OUEST</v>
      </c>
      <c r="D67" s="1" t="s">
        <v>11</v>
      </c>
      <c r="E67" s="1" t="s">
        <v>12</v>
      </c>
      <c r="F67" s="3" t="s">
        <v>102</v>
      </c>
      <c r="G67" s="1" t="s">
        <v>392</v>
      </c>
      <c r="H67" s="26" t="str">
        <f>_xlfn.XLOOKUP(B67,[2]CALCULATION!$B:$B,[2]CALCULATION!$H:$H,"")</f>
        <v>NOKIA</v>
      </c>
      <c r="I67" s="23">
        <v>4.6218357004049269</v>
      </c>
      <c r="J67" s="23">
        <v>4.6215681742301671</v>
      </c>
      <c r="K67" s="23">
        <v>6.6129260086806889</v>
      </c>
      <c r="L67" s="23">
        <v>4.6278996270328419</v>
      </c>
      <c r="M67" s="23">
        <v>5.3103945690046324</v>
      </c>
      <c r="N67" s="23">
        <v>4.7073013957018892</v>
      </c>
      <c r="O67" s="23">
        <v>4.621675184700071</v>
      </c>
      <c r="P67" s="103" t="s">
        <v>6553</v>
      </c>
      <c r="Q67" s="36" t="s">
        <v>5796</v>
      </c>
      <c r="R67" s="36"/>
      <c r="S67" s="35" t="str" cm="1">
        <f t="array" ref="S67">IFERROR(_xlfn.IFS(
U67="MPR ISSUE","PDH",
U67="BSS Hardware Issue","BSS",
U67="Sites strategiques, MLL, Pylone, etc.","ENVTECH",
U67="AKTIVCO DEFAUT GE &amp; POWER Cabinet","AKTIVCO",
U67="AKTIVCO Coupure ENEO &amp; Baisse de tension","AKTIVCO GRID ONLY",
U67="Coupure ENEO &amp; Baisse de tension","IHS GRID ONLY",
U67="Defaut GE &amp; POWER Cabinet","IHS",
U67="Sharing","Partners",
U67="Sites strategiques &amp; DataCenter","SST &amp; DC",
U67="Exclu","Exclu",
U67="SAT","SAT",
U67="SPARE-ISSUE","SPARE-ISSUE",
U67="Fiber CAmtel","TRANS_FO_CAMTEL",
U67="Fiber AOF","Fiber AOF",
U67="Projet OCM (HUAWEI)","TRAVAUX-HUAWEI",
U67="Projet OCM (NOKIA)","TRAVAUX-NOKIA",
U67="ACCESS-ISSUE","ACCESS-ISSUE",
U67="Projet OCM (ZTE, NOKIA, autres projets)","TRAVAUX OCM",
U67="No root CAuse","No root cause",
U67="ODU HS","PDH",
U67="IP &amp; VLAN","PDH",
U67="Warehouse HUAWEI","SPARE-ISSUE",
U67="SPARE-HS","SPARE-ISSUE",
U67="Power Telco","BSS",U67="no impacts","no impacts"
),"")</f>
        <v/>
      </c>
      <c r="T67" s="35" t="str" cm="1">
        <f t="array" ref="T67">IFERROR(_xlfn.IFS(
U67="MPR ISSUE","TX ISSUE",
U67="BSS Hardware Issue","RAN ISSUE",
U67="Sites strategiques, MLL, Pylone, etc.","ENVTECH",
U67="AKTIVCO DEFAUT GE &amp; POWER Cabinet","POWER ISSUE",
U67="AKTIVCO Coupure ENEO &amp; Baisse de tension","POWER ISSUE",
U67="Coupure ENEO &amp; Baisse de tension","POWER ISSUE",
U67="Defaut GE &amp; POWER Cabinet","POWER ISSUE",
U67="Sharing","POWER ISSUE",
U67="Sites strategiques &amp; DataCenter","POWER ISSUE",
U67="Exclu","Exclu",
U67="SAT","TX ISSUE",
U67="SPARE-ISSUE","SPARE-ISSUE",
U67="Fiber CAmtel","TX ISSUE",
U67="Fiber AOF","TX ISSUE",
U67="Projet OCM (HUAWEI)","TRAVAUX-HUAWEI",
U67="Projet OCM (NOKIA)","TRAVAUX -NOKIA",
U67="ACCESS-ISSUE","ACCESS-ISSUE",
U67="Projet OCM (ZTE, NOKIA, autres projets)","TRAVAUX OCM",
U67="No root CAuse","No root cause",
U67="ODU HS","TX ISSUE",
U67="IP &amp; VLAN","TX ISSUE",
U67="Warehouse HUAWEI","SPARE-ISSUE",
U67="SPARE-HS","SPARE-ISSUE",
U67="Power Telco","RAN ISSUE",U67="no impacts","no impacts"
),"")</f>
        <v/>
      </c>
      <c r="U67" s="28"/>
      <c r="V67" s="35" t="str" cm="1">
        <f t="array" ref="V67">IFERROR(_xlfn.IFS(
U67="MPR ISSUE","ACTIVE",
U67="BSS Hardware Issue","ACTIVE",
U67="Sites strategiques, MLL, Pylone, etc.","PASSIVE",
U67="AKTIVCO DEFAUT GE &amp; POWER Cabinet","PASSIVE",
U67="AKTIVCO Coupure ENEO &amp; Baisse de tension","PASSIVE",
U67="Coupure ENEO &amp; Baisse de tension","PASSIVE",
U67="Defaut GE &amp; POWER Cabinet","PASSIVE",
U67="Sharing","PASSIVE",
U67="Sites strategiques &amp; DataCenter","PASSIVE",
U67="Exclu","Exclu",
U67="SAT","ACTIVE",
U67="SPARE-ISSUE","SPARE-ISSUE",
U67="Fiber CAmtel","ACTIVE",
U67="Fiber AOF","ACTIVE",
U67="Projet OCM (HUAWEI)","PLANNED WORKS",
U67="Projet OCM (NOKIA)","PLANNED WORKS",
U67="ACCESS-ISSUE","ACCESS-ISSUE",
U67="Projet OCM (ZTE, NOKIA, autres projets)","PLANNED WORKS",
U67="No root CAuse","No root cause",
U67="ODU HS","ACTIVE",
U67="IP &amp; VLAN","ACTIVE",
U67="Warehouse HUAWEI","SPARE-ISSUE",
U67="SPARE-HS","SPARE-ISSUE",
U67="Power Telco","ACTIVE", U67="no impacts","no impacts"
),"")</f>
        <v/>
      </c>
      <c r="W67" s="116" t="s">
        <v>6741</v>
      </c>
      <c r="X67" s="116" t="s">
        <v>6742</v>
      </c>
      <c r="Y67" s="116"/>
      <c r="Z67" s="116" t="s">
        <v>6743</v>
      </c>
      <c r="AA67" s="104" t="s">
        <v>6688</v>
      </c>
      <c r="AB67" s="104" t="s">
        <v>5423</v>
      </c>
      <c r="AC67" s="9"/>
      <c r="AD67" s="9"/>
      <c r="AE67" s="7"/>
      <c r="AF67" s="6"/>
      <c r="AG67" s="7"/>
      <c r="AH67" s="3" t="s">
        <v>5423</v>
      </c>
      <c r="AI67" s="18" t="s">
        <v>5423</v>
      </c>
      <c r="AJ67" s="18" t="s">
        <v>5423</v>
      </c>
      <c r="AK67" s="18" t="s">
        <v>5423</v>
      </c>
      <c r="AL67" s="18" t="s">
        <v>5423</v>
      </c>
      <c r="AM67" s="18" t="s">
        <v>5423</v>
      </c>
      <c r="AN67" s="18" t="s">
        <v>5423</v>
      </c>
      <c r="AO67" s="18" t="s">
        <v>5423</v>
      </c>
      <c r="AP67" s="18" t="s">
        <v>5423</v>
      </c>
      <c r="AQ67" s="18" t="s">
        <v>5423</v>
      </c>
      <c r="AR67" s="18" t="s">
        <v>5423</v>
      </c>
      <c r="AS67" s="18" t="s">
        <v>5423</v>
      </c>
      <c r="AT67" s="18" t="s">
        <v>5423</v>
      </c>
      <c r="AU67" s="9" t="s">
        <v>5423</v>
      </c>
      <c r="AV67" s="14"/>
      <c r="AW67" s="14" t="s">
        <v>5423</v>
      </c>
      <c r="AX67" s="14" t="str">
        <f>_xlfn.XLOOKUP(B67,'[4]cell downs 18042026 17h'!$B:$B,'[4]cell downs 18042026 17h'!$B:$B,"")</f>
        <v/>
      </c>
      <c r="AY67" s="14" t="str">
        <f>_xlfn.XLOOKUP(B67,'[5]Cells Huawei 19042026 15h'!$B:$B,'[5]Cells Huawei 19042026 15h'!$B:$B,"")</f>
        <v/>
      </c>
      <c r="AZ67" s="105" t="str">
        <f>_xlfn.XLOOKUP(B67,'INCIDENT-04-23-2026'!E:E,'INCIDENT-04-23-2026'!F:F,"")</f>
        <v/>
      </c>
      <c r="BA67" s="105" t="str">
        <f>_xlfn.XLOOKUP(B67,'[6]Eneo 17H'!$C:$C,'[6]Eneo 17H'!$I:$I,"")</f>
        <v/>
      </c>
      <c r="BC67" s="105" t="str">
        <f>_xlfn.XLOOKUP(B67,'[6]Eneo 17H'!$C:$C,'[6]Eneo 17H'!$I:$I,"")</f>
        <v/>
      </c>
      <c r="BD67" s="105" t="str">
        <f>_xlfn.XLOOKUP(B67,'[7]Eneo 12H'!$C:$C,'[7]Eneo 12H'!$I:$I,"")</f>
        <v/>
      </c>
      <c r="BE67" s="11" t="s">
        <v>5423</v>
      </c>
    </row>
    <row r="68" spans="1:57" hidden="1" x14ac:dyDescent="0.3">
      <c r="A68" s="1" t="s">
        <v>2730</v>
      </c>
      <c r="B68" s="8" t="s">
        <v>2731</v>
      </c>
      <c r="C68" s="3" t="str">
        <f>_xlfn.XLOOKUP(B68,'[1]daily break down'!$D:$D,'[1]daily break down'!$E:$E,"")</f>
        <v>Douala</v>
      </c>
      <c r="D68" s="1" t="s">
        <v>21</v>
      </c>
      <c r="E68" s="1" t="s">
        <v>125</v>
      </c>
      <c r="F68" s="3" t="s">
        <v>31</v>
      </c>
      <c r="G68" s="1" t="s">
        <v>32</v>
      </c>
      <c r="H68" s="27" t="str">
        <f>_xlfn.XLOOKUP(B68,[2]CALCULATION!$B:$B,[2]CALCULATION!$H:$H,"")</f>
        <v>ZTE</v>
      </c>
      <c r="I68" s="23">
        <v>0</v>
      </c>
      <c r="J68" s="23">
        <v>1.8434693650426761</v>
      </c>
      <c r="K68" s="23">
        <v>1.2579615789608842</v>
      </c>
      <c r="L68" s="23">
        <v>0.38532686704733804</v>
      </c>
      <c r="M68" s="23">
        <v>2.8817741194465132</v>
      </c>
      <c r="N68" s="23">
        <v>1.2075774827142418</v>
      </c>
      <c r="O68" s="23">
        <v>4.3391318739958864</v>
      </c>
      <c r="P68" s="103" t="s">
        <v>6553</v>
      </c>
      <c r="Q68" s="36" t="s">
        <v>5796</v>
      </c>
      <c r="R68" s="107"/>
      <c r="S68" s="35" t="str" cm="1">
        <f t="array" ref="S68">IFERROR(_xlfn.IFS(
U68="MPR ISSUE","PDH",
U68="BSS Hardware Issue","BSS",
U68="Sites strategiques, MLL, Pylone, etc.","ENVTECH",
U68="AKTIVCO DEFAUT GE &amp; POWER Cabinet","AKTIVCO",
U68="AKTIVCO Coupure ENEO &amp; Baisse de tension","AKTIVCO GRID ONLY",
U68="Coupure ENEO &amp; Baisse de tension","IHS GRID ONLY",
U68="Defaut GE &amp; POWER Cabinet","IHS",
U68="Sharing","Partners",
U68="Sites strategiques &amp; DataCenter","SST &amp; DC",
U68="Exclu","Exclu",
U68="SAT","SAT",
U68="SPARE-ISSUE","SPARE-ISSUE",
U68="Fiber CAmtel","TRANS_FO_CAMTEL",
U68="Fiber AOF","Fiber AOF",
U68="Projet OCM (HUAWEI)","TRAVAUX-HUAWEI",
U68="Projet OCM (NOKIA)","TRAVAUX-NOKIA",
U68="ACCESS-ISSUE","ACCESS-ISSUE",
U68="Projet OCM (ZTE, NOKIA, autres projets)","TRAVAUX OCM",
U68="No root CAuse","No root cause",
U68="ODU HS","PDH",
U68="IP &amp; VLAN","PDH",
U68="Warehouse HUAWEI","SPARE-ISSUE",
U68="SPARE-HS","SPARE-ISSUE",
U68="Power Telco","BSS",U68="no impacts","no impacts"
),"")</f>
        <v/>
      </c>
      <c r="T68" s="35" t="str" cm="1">
        <f t="array" ref="T68">IFERROR(_xlfn.IFS(
U68="MPR ISSUE","TX ISSUE",
U68="BSS Hardware Issue","RAN ISSUE",
U68="Sites strategiques, MLL, Pylone, etc.","ENVTECH",
U68="AKTIVCO DEFAUT GE &amp; POWER Cabinet","POWER ISSUE",
U68="AKTIVCO Coupure ENEO &amp; Baisse de tension","POWER ISSUE",
U68="Coupure ENEO &amp; Baisse de tension","POWER ISSUE",
U68="Defaut GE &amp; POWER Cabinet","POWER ISSUE",
U68="Sharing","POWER ISSUE",
U68="Sites strategiques &amp; DataCenter","POWER ISSUE",
U68="Exclu","Exclu",
U68="SAT","TX ISSUE",
U68="SPARE-ISSUE","SPARE-ISSUE",
U68="Fiber CAmtel","TX ISSUE",
U68="Fiber AOF","TX ISSUE",
U68="Projet OCM (HUAWEI)","TRAVAUX-HUAWEI",
U68="Projet OCM (NOKIA)","TRAVAUX -NOKIA",
U68="ACCESS-ISSUE","ACCESS-ISSUE",
U68="Projet OCM (ZTE, NOKIA, autres projets)","TRAVAUX OCM",
U68="No root CAuse","No root cause",
U68="ODU HS","TX ISSUE",
U68="IP &amp; VLAN","TX ISSUE",
U68="Warehouse HUAWEI","SPARE-ISSUE",
U68="SPARE-HS","SPARE-ISSUE",
U68="Power Telco","RAN ISSUE",U68="no impacts","no impacts"
),"")</f>
        <v/>
      </c>
      <c r="U68" s="28"/>
      <c r="V68" s="35" t="str" cm="1">
        <f t="array" ref="V68">IFERROR(_xlfn.IFS(
U68="MPR ISSUE","ACTIVE",
U68="BSS Hardware Issue","ACTIVE",
U68="Sites strategiques, MLL, Pylone, etc.","PASSIVE",
U68="AKTIVCO DEFAUT GE &amp; POWER Cabinet","PASSIVE",
U68="AKTIVCO Coupure ENEO &amp; Baisse de tension","PASSIVE",
U68="Coupure ENEO &amp; Baisse de tension","PASSIVE",
U68="Defaut GE &amp; POWER Cabinet","PASSIVE",
U68="Sharing","PASSIVE",
U68="Sites strategiques &amp; DataCenter","PASSIVE",
U68="Exclu","Exclu",
U68="SAT","ACTIVE",
U68="SPARE-ISSUE","SPARE-ISSUE",
U68="Fiber CAmtel","ACTIVE",
U68="Fiber AOF","ACTIVE",
U68="Projet OCM (HUAWEI)","PLANNED WORKS",
U68="Projet OCM (NOKIA)","PLANNED WORKS",
U68="ACCESS-ISSUE","ACCESS-ISSUE",
U68="Projet OCM (ZTE, NOKIA, autres projets)","PLANNED WORKS",
U68="No root CAuse","No root cause",
U68="ODU HS","ACTIVE",
U68="IP &amp; VLAN","ACTIVE",
U68="Warehouse HUAWEI","SPARE-ISSUE",
U68="SPARE-HS","SPARE-ISSUE",
U68="Power Telco","ACTIVE", U68="no impacts","no impacts"
),"")</f>
        <v/>
      </c>
      <c r="W68" s="116" t="s">
        <v>6741</v>
      </c>
      <c r="X68" s="116" t="s">
        <v>6742</v>
      </c>
      <c r="Y68" s="116"/>
      <c r="Z68" s="116" t="s">
        <v>6743</v>
      </c>
      <c r="AA68" s="104" t="s">
        <v>6688</v>
      </c>
      <c r="AB68" s="104" t="s">
        <v>6090</v>
      </c>
      <c r="AC68" s="9"/>
      <c r="AD68" s="9"/>
      <c r="AE68" s="7"/>
      <c r="AF68" s="6"/>
      <c r="AG68" s="7"/>
      <c r="AH68" s="3" t="s">
        <v>5423</v>
      </c>
      <c r="AI68" s="18" t="s">
        <v>5423</v>
      </c>
      <c r="AJ68" s="18" t="s">
        <v>5423</v>
      </c>
      <c r="AK68" s="18" t="s">
        <v>5423</v>
      </c>
      <c r="AL68" s="18" t="s">
        <v>5423</v>
      </c>
      <c r="AM68" s="18" t="s">
        <v>5423</v>
      </c>
      <c r="AN68" s="18" t="s">
        <v>5423</v>
      </c>
      <c r="AO68" s="18" t="s">
        <v>5423</v>
      </c>
      <c r="AP68" s="18" t="s">
        <v>5423</v>
      </c>
      <c r="AQ68" s="18" t="s">
        <v>5423</v>
      </c>
      <c r="AR68" s="18" t="s">
        <v>5423</v>
      </c>
      <c r="AS68" s="18" t="s">
        <v>5423</v>
      </c>
      <c r="AT68" s="18" t="s">
        <v>5423</v>
      </c>
      <c r="AU68" s="9" t="s">
        <v>6090</v>
      </c>
      <c r="AV68" s="14"/>
      <c r="AW68" s="14" t="s">
        <v>5423</v>
      </c>
      <c r="AX68" s="14" t="str">
        <f>_xlfn.XLOOKUP(B68,'[4]cell downs 18042026 17h'!$B:$B,'[4]cell downs 18042026 17h'!$B:$B,"")</f>
        <v/>
      </c>
      <c r="AY68" s="14" t="str">
        <f>_xlfn.XLOOKUP(B68,'[5]Cells Huawei 19042026 15h'!$B:$B,'[5]Cells Huawei 19042026 15h'!$B:$B,"")</f>
        <v/>
      </c>
      <c r="AZ68" s="105" t="str">
        <f>_xlfn.XLOOKUP(B68,'INCIDENT-04-23-2026'!E:E,'INCIDENT-04-23-2026'!F:F,"")</f>
        <v/>
      </c>
      <c r="BA68" s="105" t="str">
        <f>_xlfn.XLOOKUP(B68,'[6]Eneo 17H'!$C:$C,'[6]Eneo 17H'!$I:$I,"")</f>
        <v/>
      </c>
      <c r="BC68" s="105" t="str">
        <f>_xlfn.XLOOKUP(B68,'[6]Eneo 17H'!$C:$C,'[6]Eneo 17H'!$I:$I,"")</f>
        <v/>
      </c>
      <c r="BD68" s="105" t="str">
        <f>_xlfn.XLOOKUP(B68,'[7]Eneo 12H'!$C:$C,'[7]Eneo 12H'!$I:$I,"")</f>
        <v/>
      </c>
      <c r="BE68" s="11" t="s">
        <v>5423</v>
      </c>
    </row>
    <row r="69" spans="1:57" hidden="1" x14ac:dyDescent="0.3">
      <c r="A69" s="1" t="s">
        <v>1035</v>
      </c>
      <c r="B69" s="8" t="s">
        <v>1036</v>
      </c>
      <c r="C69" s="3" t="str">
        <f>_xlfn.XLOOKUP(B69,'[1]daily break down'!$D:$D,'[1]daily break down'!$E:$E,"")</f>
        <v>NORD-OUEST</v>
      </c>
      <c r="D69" s="1" t="s">
        <v>11</v>
      </c>
      <c r="E69" s="1" t="s">
        <v>12</v>
      </c>
      <c r="F69" s="3" t="s">
        <v>51</v>
      </c>
      <c r="G69" s="1" t="s">
        <v>1035</v>
      </c>
      <c r="H69" s="26" t="str">
        <f>_xlfn.XLOOKUP(B69,[2]CALCULATION!$B:$B,[2]CALCULATION!$H:$H,"")</f>
        <v>NOKIA</v>
      </c>
      <c r="I69" s="23">
        <v>1.9416514711799404</v>
      </c>
      <c r="J69" s="23">
        <v>1.986435352834921</v>
      </c>
      <c r="K69" s="23">
        <v>7.5194652044756065</v>
      </c>
      <c r="L69" s="23">
        <v>8.247207740138629</v>
      </c>
      <c r="M69" s="23">
        <v>6.0266691493095701</v>
      </c>
      <c r="N69" s="23">
        <v>10.45841858500769</v>
      </c>
      <c r="O69" s="23">
        <v>2.2483256428475631</v>
      </c>
      <c r="P69" s="103" t="s">
        <v>6553</v>
      </c>
      <c r="Q69" s="36" t="s">
        <v>6552</v>
      </c>
      <c r="R69" s="36"/>
      <c r="S69" s="35" t="str" cm="1">
        <f t="array" ref="S69">IFERROR(_xlfn.IFS(
U69="MPR ISSUE","PDH",
U69="BSS Hardware Issue","BSS",
U69="Sites strategiques, MLL, Pylone, etc.","ENVTECH",
U69="AKTIVCO DEFAUT GE &amp; POWER Cabinet","AKTIVCO",
U69="AKTIVCO Coupure ENEO &amp; Baisse de tension","AKTIVCO GRID ONLY",
U69="Coupure ENEO &amp; Baisse de tension","IHS GRID ONLY",
U69="Defaut GE &amp; POWER Cabinet","IHS",
U69="Sharing","Partners",
U69="Sites strategiques &amp; DataCenter","SST &amp; DC",
U69="Exclu","Exclu",
U69="SAT","SAT",
U69="SPARE-ISSUE","SPARE-ISSUE",
U69="Fiber CAmtel","TRANS_FO_CAMTEL",
U69="Fiber AOF","Fiber AOF",
U69="Projet OCM (HUAWEI)","TRAVAUX-HUAWEI",
U69="Projet OCM (NOKIA)","TRAVAUX-NOKIA",
U69="ACCESS-ISSUE","ACCESS-ISSUE",
U69="Projet OCM (ZTE, NOKIA, autres projets)","TRAVAUX OCM",
U69="No root CAuse","No root cause",
U69="ODU HS","PDH",
U69="IP &amp; VLAN","PDH",
U69="Warehouse HUAWEI","SPARE-ISSUE",
U69="SPARE-HS","SPARE-ISSUE",
U69="Power Telco","BSS",U69="no impacts","no impacts"
),"")</f>
        <v/>
      </c>
      <c r="T69" s="35" t="str" cm="1">
        <f t="array" ref="T69">IFERROR(_xlfn.IFS(
U69="MPR ISSUE","TX ISSUE",
U69="BSS Hardware Issue","RAN ISSUE",
U69="Sites strategiques, MLL, Pylone, etc.","ENVTECH",
U69="AKTIVCO DEFAUT GE &amp; POWER Cabinet","POWER ISSUE",
U69="AKTIVCO Coupure ENEO &amp; Baisse de tension","POWER ISSUE",
U69="Coupure ENEO &amp; Baisse de tension","POWER ISSUE",
U69="Defaut GE &amp; POWER Cabinet","POWER ISSUE",
U69="Sharing","POWER ISSUE",
U69="Sites strategiques &amp; DataCenter","POWER ISSUE",
U69="Exclu","Exclu",
U69="SAT","TX ISSUE",
U69="SPARE-ISSUE","SPARE-ISSUE",
U69="Fiber CAmtel","TX ISSUE",
U69="Fiber AOF","TX ISSUE",
U69="Projet OCM (HUAWEI)","TRAVAUX-HUAWEI",
U69="Projet OCM (NOKIA)","TRAVAUX -NOKIA",
U69="ACCESS-ISSUE","ACCESS-ISSUE",
U69="Projet OCM (ZTE, NOKIA, autres projets)","TRAVAUX OCM",
U69="No root CAuse","No root cause",
U69="ODU HS","TX ISSUE",
U69="IP &amp; VLAN","TX ISSUE",
U69="Warehouse HUAWEI","SPARE-ISSUE",
U69="SPARE-HS","SPARE-ISSUE",
U69="Power Telco","RAN ISSUE",U69="no impacts","no impacts"
),"")</f>
        <v/>
      </c>
      <c r="U69" s="28"/>
      <c r="V69" s="35" t="str" cm="1">
        <f t="array" ref="V69">IFERROR(_xlfn.IFS(
U69="MPR ISSUE","ACTIVE",
U69="BSS Hardware Issue","ACTIVE",
U69="Sites strategiques, MLL, Pylone, etc.","PASSIVE",
U69="AKTIVCO DEFAUT GE &amp; POWER Cabinet","PASSIVE",
U69="AKTIVCO Coupure ENEO &amp; Baisse de tension","PASSIVE",
U69="Coupure ENEO &amp; Baisse de tension","PASSIVE",
U69="Defaut GE &amp; POWER Cabinet","PASSIVE",
U69="Sharing","PASSIVE",
U69="Sites strategiques &amp; DataCenter","PASSIVE",
U69="Exclu","Exclu",
U69="SAT","ACTIVE",
U69="SPARE-ISSUE","SPARE-ISSUE",
U69="Fiber CAmtel","ACTIVE",
U69="Fiber AOF","ACTIVE",
U69="Projet OCM (HUAWEI)","PLANNED WORKS",
U69="Projet OCM (NOKIA)","PLANNED WORKS",
U69="ACCESS-ISSUE","ACCESS-ISSUE",
U69="Projet OCM (ZTE, NOKIA, autres projets)","PLANNED WORKS",
U69="No root CAuse","No root cause",
U69="ODU HS","ACTIVE",
U69="IP &amp; VLAN","ACTIVE",
U69="Warehouse HUAWEI","SPARE-ISSUE",
U69="SPARE-HS","SPARE-ISSUE",
U69="Power Telco","ACTIVE", U69="no impacts","no impacts"
),"")</f>
        <v/>
      </c>
      <c r="W69" s="102"/>
      <c r="X69" s="102"/>
      <c r="Y69" s="102"/>
      <c r="Z69" s="102"/>
      <c r="AA69" s="102"/>
      <c r="AB69" s="104" t="s">
        <v>6024</v>
      </c>
      <c r="AC69" s="9"/>
      <c r="AD69" s="9"/>
      <c r="AE69" s="7" t="s">
        <v>5423</v>
      </c>
      <c r="AF69" s="6"/>
      <c r="AG69" s="7"/>
      <c r="AH69" s="3" t="s">
        <v>5423</v>
      </c>
      <c r="AI69" s="18" t="s">
        <v>5423</v>
      </c>
      <c r="AJ69" s="18" t="s">
        <v>5423</v>
      </c>
      <c r="AK69" s="18" t="s">
        <v>5423</v>
      </c>
      <c r="AL69" s="18" t="s">
        <v>5423</v>
      </c>
      <c r="AM69" s="18" t="s">
        <v>5423</v>
      </c>
      <c r="AN69" s="18" t="s">
        <v>5423</v>
      </c>
      <c r="AO69" s="18" t="s">
        <v>5423</v>
      </c>
      <c r="AP69" s="18" t="s">
        <v>5423</v>
      </c>
      <c r="AQ69" s="18" t="s">
        <v>5423</v>
      </c>
      <c r="AR69" s="18" t="s">
        <v>5423</v>
      </c>
      <c r="AS69" s="18" t="s">
        <v>5423</v>
      </c>
      <c r="AT69" s="18" t="s">
        <v>5423</v>
      </c>
      <c r="AU69" s="9" t="s">
        <v>6024</v>
      </c>
      <c r="AV69" s="14"/>
      <c r="AW69" s="14" t="s">
        <v>5423</v>
      </c>
      <c r="AX69" s="14" t="str">
        <f>_xlfn.XLOOKUP(B69,'[4]cell downs 18042026 17h'!$B:$B,'[4]cell downs 18042026 17h'!$B:$B,"")</f>
        <v/>
      </c>
      <c r="AY69" s="14" t="str">
        <f>_xlfn.XLOOKUP(B69,'[5]Cells Huawei 19042026 15h'!$B:$B,'[5]Cells Huawei 19042026 15h'!$B:$B,"")</f>
        <v/>
      </c>
      <c r="AZ69" s="105" t="str">
        <f>_xlfn.XLOOKUP(B69,'INCIDENT-04-23-2026'!E:E,'INCIDENT-04-23-2026'!F:F,"")</f>
        <v/>
      </c>
      <c r="BA69" s="105" t="str">
        <f>_xlfn.XLOOKUP(B69,'[6]Eneo 17H'!$C:$C,'[6]Eneo 17H'!$I:$I,"")</f>
        <v/>
      </c>
      <c r="BB69" s="105" t="str">
        <f>_xlfn.XLOOKUP(B69,[8]ALL!$B:$B,[8]ALL!$M:$M,"")</f>
        <v/>
      </c>
      <c r="BC69" s="105" t="str">
        <f>_xlfn.XLOOKUP(B69,'[6]Eneo 17H'!$C:$C,'[6]Eneo 17H'!$I:$I,"")</f>
        <v/>
      </c>
      <c r="BD69" s="105" t="str">
        <f>_xlfn.XLOOKUP(B69,'[7]Eneo 12H'!$C:$C,'[7]Eneo 12H'!$I:$I,"")</f>
        <v/>
      </c>
      <c r="BE69" s="105" t="s">
        <v>6929</v>
      </c>
    </row>
    <row r="70" spans="1:57" hidden="1" x14ac:dyDescent="0.3">
      <c r="A70" s="1" t="s">
        <v>454</v>
      </c>
      <c r="B70" s="8" t="s">
        <v>455</v>
      </c>
      <c r="C70" s="3" t="str">
        <f>_xlfn.XLOOKUP(B70,'[1]daily break down'!$D:$D,'[1]daily break down'!$E:$E,"")</f>
        <v>Douala</v>
      </c>
      <c r="D70" s="1" t="s">
        <v>5382</v>
      </c>
      <c r="E70" s="1"/>
      <c r="F70" s="3" t="s">
        <v>31</v>
      </c>
      <c r="G70" s="1" t="s">
        <v>32</v>
      </c>
      <c r="H70" s="27" t="str">
        <f>_xlfn.XLOOKUP(B70,[2]CALCULATION!$B:$B,[2]CALCULATION!$H:$H,"")</f>
        <v>ZTE</v>
      </c>
      <c r="I70" s="23">
        <v>4.5151284268319483</v>
      </c>
      <c r="J70" s="23">
        <v>0</v>
      </c>
      <c r="K70" s="23">
        <v>0.70293394172352441</v>
      </c>
      <c r="L70" s="23">
        <v>2.3803587276312443</v>
      </c>
      <c r="M70" s="23">
        <v>1.4780821155541852</v>
      </c>
      <c r="N70" s="23">
        <v>10.482870477380841</v>
      </c>
      <c r="O70" s="23">
        <v>12.291293913529834</v>
      </c>
      <c r="P70" s="103" t="s">
        <v>6553</v>
      </c>
      <c r="Q70" s="36" t="s">
        <v>5796</v>
      </c>
      <c r="R70" s="107"/>
      <c r="S70" s="35" t="str" cm="1">
        <f t="array" ref="S70">IFERROR(_xlfn.IFS(
U70="MPR ISSUE","PDH",
U70="BSS Hardware Issue","BSS",
U70="Sites strategiques, MLL, Pylone, etc.","ENVTECH",
U70="AKTIVCO DEFAUT GE &amp; POWER Cabinet","AKTIVCO",
U70="AKTIVCO Coupure ENEO &amp; Baisse de tension","AKTIVCO GRID ONLY",
U70="Coupure ENEO &amp; Baisse de tension","IHS GRID ONLY",
U70="Defaut GE &amp; POWER Cabinet","IHS",
U70="Sharing","Partners",
U70="Sites strategiques &amp; DataCenter","SST &amp; DC",
U70="Exclu","Exclu",
U70="SAT","SAT",
U70="SPARE-ISSUE","SPARE-ISSUE",
U70="Fiber CAmtel","TRANS_FO_CAMTEL",
U70="Fiber AOF","Fiber AOF",
U70="Projet OCM (HUAWEI)","TRAVAUX-HUAWEI",
U70="Projet OCM (NOKIA)","TRAVAUX-NOKIA",
U70="ACCESS-ISSUE","ACCESS-ISSUE",
U70="Projet OCM (ZTE, NOKIA, autres projets)","TRAVAUX OCM",
U70="No root CAuse","No root cause",
U70="ODU HS","PDH",
U70="IP &amp; VLAN","PDH",
U70="Warehouse HUAWEI","SPARE-ISSUE",
U70="SPARE-HS","SPARE-ISSUE",
U70="Power Telco","BSS",U70="no impacts","no impacts"
),"")</f>
        <v/>
      </c>
      <c r="T70" s="35" t="str" cm="1">
        <f t="array" ref="T70">IFERROR(_xlfn.IFS(
U70="MPR ISSUE","TX ISSUE",
U70="BSS Hardware Issue","RAN ISSUE",
U70="Sites strategiques, MLL, Pylone, etc.","ENVTECH",
U70="AKTIVCO DEFAUT GE &amp; POWER Cabinet","POWER ISSUE",
U70="AKTIVCO Coupure ENEO &amp; Baisse de tension","POWER ISSUE",
U70="Coupure ENEO &amp; Baisse de tension","POWER ISSUE",
U70="Defaut GE &amp; POWER Cabinet","POWER ISSUE",
U70="Sharing","POWER ISSUE",
U70="Sites strategiques &amp; DataCenter","POWER ISSUE",
U70="Exclu","Exclu",
U70="SAT","TX ISSUE",
U70="SPARE-ISSUE","SPARE-ISSUE",
U70="Fiber CAmtel","TX ISSUE",
U70="Fiber AOF","TX ISSUE",
U70="Projet OCM (HUAWEI)","TRAVAUX-HUAWEI",
U70="Projet OCM (NOKIA)","TRAVAUX -NOKIA",
U70="ACCESS-ISSUE","ACCESS-ISSUE",
U70="Projet OCM (ZTE, NOKIA, autres projets)","TRAVAUX OCM",
U70="No root CAuse","No root cause",
U70="ODU HS","TX ISSUE",
U70="IP &amp; VLAN","TX ISSUE",
U70="Warehouse HUAWEI","SPARE-ISSUE",
U70="SPARE-HS","SPARE-ISSUE",
U70="Power Telco","RAN ISSUE",U70="no impacts","no impacts"
),"")</f>
        <v/>
      </c>
      <c r="U70" s="28"/>
      <c r="V70" s="35" t="str" cm="1">
        <f t="array" ref="V70">IFERROR(_xlfn.IFS(
U70="MPR ISSUE","ACTIVE",
U70="BSS Hardware Issue","ACTIVE",
U70="Sites strategiques, MLL, Pylone, etc.","PASSIVE",
U70="AKTIVCO DEFAUT GE &amp; POWER Cabinet","PASSIVE",
U70="AKTIVCO Coupure ENEO &amp; Baisse de tension","PASSIVE",
U70="Coupure ENEO &amp; Baisse de tension","PASSIVE",
U70="Defaut GE &amp; POWER Cabinet","PASSIVE",
U70="Sharing","PASSIVE",
U70="Sites strategiques &amp; DataCenter","PASSIVE",
U70="Exclu","Exclu",
U70="SAT","ACTIVE",
U70="SPARE-ISSUE","SPARE-ISSUE",
U70="Fiber CAmtel","ACTIVE",
U70="Fiber AOF","ACTIVE",
U70="Projet OCM (HUAWEI)","PLANNED WORKS",
U70="Projet OCM (NOKIA)","PLANNED WORKS",
U70="ACCESS-ISSUE","ACCESS-ISSUE",
U70="Projet OCM (ZTE, NOKIA, autres projets)","PLANNED WORKS",
U70="No root CAuse","No root cause",
U70="ODU HS","ACTIVE",
U70="IP &amp; VLAN","ACTIVE",
U70="Warehouse HUAWEI","SPARE-ISSUE",
U70="SPARE-HS","SPARE-ISSUE",
U70="Power Telco","ACTIVE", U70="no impacts","no impacts"
),"")</f>
        <v/>
      </c>
      <c r="W70" s="112" t="s">
        <v>6867</v>
      </c>
      <c r="X70" s="113" t="s">
        <v>6709</v>
      </c>
      <c r="Y70" s="113"/>
      <c r="Z70" s="104" t="s">
        <v>11</v>
      </c>
      <c r="AA70" s="104" t="s">
        <v>6688</v>
      </c>
      <c r="AB70" s="104" t="s">
        <v>7400</v>
      </c>
      <c r="AC70" s="9"/>
      <c r="AD70" s="9"/>
      <c r="AE70" s="7" t="s">
        <v>6774</v>
      </c>
      <c r="AF70" s="6"/>
      <c r="AG70" s="7"/>
      <c r="AH70" s="3" t="s">
        <v>5423</v>
      </c>
      <c r="AI70" s="18" t="s">
        <v>5423</v>
      </c>
      <c r="AJ70" s="18" t="s">
        <v>5423</v>
      </c>
      <c r="AK70" s="18" t="s">
        <v>5423</v>
      </c>
      <c r="AL70" s="18" t="s">
        <v>6243</v>
      </c>
      <c r="AM70" s="18" t="s">
        <v>5423</v>
      </c>
      <c r="AN70" s="18" t="s">
        <v>5423</v>
      </c>
      <c r="AO70" s="18" t="s">
        <v>5423</v>
      </c>
      <c r="AP70" s="18" t="s">
        <v>5423</v>
      </c>
      <c r="AQ70" s="18" t="s">
        <v>5423</v>
      </c>
      <c r="AR70" s="18" t="s">
        <v>5423</v>
      </c>
      <c r="AS70" s="18" t="s">
        <v>5875</v>
      </c>
      <c r="AT70" s="18" t="s">
        <v>5423</v>
      </c>
      <c r="AU70" s="9" t="s">
        <v>6025</v>
      </c>
      <c r="AV70" s="14"/>
      <c r="AW70" s="14" t="s">
        <v>5423</v>
      </c>
      <c r="AX70" s="14" t="str">
        <f>_xlfn.XLOOKUP(B70,'[4]cell downs 18042026 17h'!$B:$B,'[4]cell downs 18042026 17h'!$B:$B,"")</f>
        <v/>
      </c>
      <c r="AY70" s="14" t="str">
        <f>_xlfn.XLOOKUP(B70,'[5]Cells Huawei 19042026 15h'!$B:$B,'[5]Cells Huawei 19042026 15h'!$B:$B,"")</f>
        <v/>
      </c>
      <c r="AZ70" s="105" t="str">
        <f>_xlfn.XLOOKUP(B70,'INCIDENT-04-23-2026'!E:E,'INCIDENT-04-23-2026'!F:F,"")</f>
        <v/>
      </c>
      <c r="BA70" s="105" t="str">
        <f>_xlfn.XLOOKUP(B70,'[6]Eneo 17H'!$C:$C,'[6]Eneo 17H'!$I:$I,"")</f>
        <v>Power status check ongoing</v>
      </c>
      <c r="BB70" s="105" t="str">
        <f>_xlfn.XLOOKUP(B70,[8]ALL!$B:$B,[8]ALL!$M:$M,"")</f>
        <v>23/04/2026 : Besoin d'analyse BO RAN</v>
      </c>
      <c r="BC70" s="105" t="str">
        <f>_xlfn.XLOOKUP(B70,'[6]Eneo 17H'!$C:$C,'[6]Eneo 17H'!$I:$I,"")</f>
        <v>Power status check ongoing</v>
      </c>
      <c r="BD70" s="105" t="str">
        <f>_xlfn.XLOOKUP(B70,'[7]Eneo 12H'!$C:$C,'[7]Eneo 12H'!$I:$I,"")</f>
        <v/>
      </c>
      <c r="BE70" s="11" t="s">
        <v>6930</v>
      </c>
    </row>
    <row r="71" spans="1:57" hidden="1" x14ac:dyDescent="0.3">
      <c r="A71" s="1" t="s">
        <v>1595</v>
      </c>
      <c r="B71" s="1" t="s">
        <v>1596</v>
      </c>
      <c r="C71" s="3" t="str">
        <f>_xlfn.XLOOKUP(B71,'[1]daily break down'!$D:$D,'[1]daily break down'!$E:$E,"")</f>
        <v>EXTREME-NORD</v>
      </c>
      <c r="D71" s="1" t="s">
        <v>21</v>
      </c>
      <c r="E71" s="1" t="s">
        <v>80</v>
      </c>
      <c r="F71" s="3" t="s">
        <v>55</v>
      </c>
      <c r="G71" s="1" t="s">
        <v>185</v>
      </c>
      <c r="H71" s="25" t="str">
        <f>_xlfn.XLOOKUP(B71,[2]CALCULATION!$B:$B,[2]CALCULATION!$H:$H,"")</f>
        <v>Huawei</v>
      </c>
      <c r="I71" s="23">
        <v>3.8668768352295584</v>
      </c>
      <c r="J71" s="23">
        <v>0.43747663604740417</v>
      </c>
      <c r="K71" s="23">
        <v>4.3005724346736738</v>
      </c>
      <c r="L71" s="23">
        <v>11.15557396135638</v>
      </c>
      <c r="M71" s="23">
        <v>11.204852282747344</v>
      </c>
      <c r="N71" s="23">
        <v>10.204001192810038</v>
      </c>
      <c r="O71" s="23">
        <v>13.827393538850508</v>
      </c>
      <c r="P71" s="103" t="s">
        <v>6553</v>
      </c>
      <c r="Q71" s="36" t="s">
        <v>6552</v>
      </c>
      <c r="R71" s="36"/>
      <c r="S71" s="35" t="str" cm="1">
        <f t="array" ref="S71">IFERROR(_xlfn.IFS(
U71="MPR ISSUE","PDH",
U71="BSS Hardware Issue","BSS",
U71="Sites strategiques, MLL, Pylone, etc.","ENVTECH",
U71="AKTIVCO DEFAUT GE &amp; POWER Cabinet","AKTIVCO",
U71="AKTIVCO Coupure ENEO &amp; Baisse de tension","AKTIVCO GRID ONLY",
U71="Coupure ENEO &amp; Baisse de tension","IHS GRID ONLY",
U71="Defaut GE &amp; POWER Cabinet","IHS",
U71="Sharing","Partners",
U71="Sites strategiques &amp; DataCenter","SST &amp; DC",
U71="Exclu","Exclu",
U71="SAT","SAT",
U71="SPARE-ISSUE","SPARE-ISSUE",
U71="Fiber CAmtel","TRANS_FO_CAMTEL",
U71="Fiber AOF","Fiber AOF",
U71="Projet OCM (HUAWEI)","TRAVAUX-HUAWEI",
U71="Projet OCM (NOKIA)","TRAVAUX-NOKIA",
U71="ACCESS-ISSUE","ACCESS-ISSUE",
U71="Projet OCM (ZTE, NOKIA, autres projets)","TRAVAUX OCM",
U71="No root CAuse","No root cause",
U71="ODU HS","PDH",
U71="IP &amp; VLAN","PDH",
U71="Warehouse HUAWEI","SPARE-ISSUE",
U71="SPARE-HS","SPARE-ISSUE",
U71="Power Telco","BSS",U71="no impacts","no impacts"
),"")</f>
        <v/>
      </c>
      <c r="T71" s="35" t="str" cm="1">
        <f t="array" ref="T71">IFERROR(_xlfn.IFS(
U71="MPR ISSUE","TX ISSUE",
U71="BSS Hardware Issue","RAN ISSUE",
U71="Sites strategiques, MLL, Pylone, etc.","ENVTECH",
U71="AKTIVCO DEFAUT GE &amp; POWER Cabinet","POWER ISSUE",
U71="AKTIVCO Coupure ENEO &amp; Baisse de tension","POWER ISSUE",
U71="Coupure ENEO &amp; Baisse de tension","POWER ISSUE",
U71="Defaut GE &amp; POWER Cabinet","POWER ISSUE",
U71="Sharing","POWER ISSUE",
U71="Sites strategiques &amp; DataCenter","POWER ISSUE",
U71="Exclu","Exclu",
U71="SAT","TX ISSUE",
U71="SPARE-ISSUE","SPARE-ISSUE",
U71="Fiber CAmtel","TX ISSUE",
U71="Fiber AOF","TX ISSUE",
U71="Projet OCM (HUAWEI)","TRAVAUX-HUAWEI",
U71="Projet OCM (NOKIA)","TRAVAUX -NOKIA",
U71="ACCESS-ISSUE","ACCESS-ISSUE",
U71="Projet OCM (ZTE, NOKIA, autres projets)","TRAVAUX OCM",
U71="No root CAuse","No root cause",
U71="ODU HS","TX ISSUE",
U71="IP &amp; VLAN","TX ISSUE",
U71="Warehouse HUAWEI","SPARE-ISSUE",
U71="SPARE-HS","SPARE-ISSUE",
U71="Power Telco","RAN ISSUE",U71="no impacts","no impacts"
),"")</f>
        <v/>
      </c>
      <c r="U71" s="28"/>
      <c r="V71" s="35" t="str" cm="1">
        <f t="array" ref="V71">IFERROR(_xlfn.IFS(
U71="MPR ISSUE","ACTIVE",
U71="BSS Hardware Issue","ACTIVE",
U71="Sites strategiques, MLL, Pylone, etc.","PASSIVE",
U71="AKTIVCO DEFAUT GE &amp; POWER Cabinet","PASSIVE",
U71="AKTIVCO Coupure ENEO &amp; Baisse de tension","PASSIVE",
U71="Coupure ENEO &amp; Baisse de tension","PASSIVE",
U71="Defaut GE &amp; POWER Cabinet","PASSIVE",
U71="Sharing","PASSIVE",
U71="Sites strategiques &amp; DataCenter","PASSIVE",
U71="Exclu","Exclu",
U71="SAT","ACTIVE",
U71="SPARE-ISSUE","SPARE-ISSUE",
U71="Fiber CAmtel","ACTIVE",
U71="Fiber AOF","ACTIVE",
U71="Projet OCM (HUAWEI)","PLANNED WORKS",
U71="Projet OCM (NOKIA)","PLANNED WORKS",
U71="ACCESS-ISSUE","ACCESS-ISSUE",
U71="Projet OCM (ZTE, NOKIA, autres projets)","PLANNED WORKS",
U71="No root CAuse","No root cause",
U71="ODU HS","ACTIVE",
U71="IP &amp; VLAN","ACTIVE",
U71="Warehouse HUAWEI","SPARE-ISSUE",
U71="SPARE-HS","SPARE-ISSUE",
U71="Power Telco","ACTIVE", U71="no impacts","no impacts"
),"")</f>
        <v/>
      </c>
      <c r="W71" s="102"/>
      <c r="X71" s="102"/>
      <c r="Y71" s="102"/>
      <c r="Z71" s="102"/>
      <c r="AA71" s="102"/>
      <c r="AB71" s="104" t="s">
        <v>6566</v>
      </c>
      <c r="AC71" s="9"/>
      <c r="AD71" s="9"/>
      <c r="AE71" s="7" t="s">
        <v>5423</v>
      </c>
      <c r="AF71" s="6"/>
      <c r="AG71" s="7"/>
      <c r="AH71" s="3" t="s">
        <v>5423</v>
      </c>
      <c r="AI71" s="18" t="s">
        <v>5423</v>
      </c>
      <c r="AJ71" s="18" t="s">
        <v>6249</v>
      </c>
      <c r="AK71" s="18" t="s">
        <v>5423</v>
      </c>
      <c r="AL71" s="18" t="s">
        <v>5423</v>
      </c>
      <c r="AM71" s="18" t="s">
        <v>5423</v>
      </c>
      <c r="AN71" s="18" t="s">
        <v>5423</v>
      </c>
      <c r="AO71" s="18" t="s">
        <v>5423</v>
      </c>
      <c r="AP71" s="18" t="s">
        <v>5423</v>
      </c>
      <c r="AQ71" s="18" t="s">
        <v>5423</v>
      </c>
      <c r="AR71" s="18" t="s">
        <v>5876</v>
      </c>
      <c r="AS71" s="18" t="s">
        <v>5423</v>
      </c>
      <c r="AT71" s="18" t="s">
        <v>5877</v>
      </c>
      <c r="AU71" s="9" t="s">
        <v>5423</v>
      </c>
      <c r="AV71" s="14"/>
      <c r="AW71" s="14" t="s">
        <v>5423</v>
      </c>
      <c r="AX71" s="14" t="str">
        <f>_xlfn.XLOOKUP(B71,'[4]cell downs 18042026 17h'!$B:$B,'[4]cell downs 18042026 17h'!$B:$B,"")</f>
        <v/>
      </c>
      <c r="AY71" s="14" t="str">
        <f>_xlfn.XLOOKUP(B71,'[5]Cells Huawei 19042026 15h'!$B:$B,'[5]Cells Huawei 19042026 15h'!$B:$B,"")</f>
        <v/>
      </c>
      <c r="AZ71" s="105" t="str">
        <f>_xlfn.XLOOKUP(B71,'INCIDENT-04-23-2026'!E:E,'INCIDENT-04-23-2026'!F:F,"")</f>
        <v/>
      </c>
      <c r="BA71" s="105" t="str">
        <f>_xlfn.XLOOKUP(B71,'[6]Eneo 17H'!$C:$C,'[6]Eneo 17H'!$I:$I,"")</f>
        <v/>
      </c>
      <c r="BB71" s="105" t="str">
        <f>_xlfn.XLOOKUP(B71,[8]ALL!$B:$B,[8]ALL!$M:$M,"")</f>
        <v/>
      </c>
      <c r="BC71" s="105" t="str">
        <f>_xlfn.XLOOKUP(B71,'[6]Eneo 17H'!$C:$C,'[6]Eneo 17H'!$I:$I,"")</f>
        <v/>
      </c>
      <c r="BD71" s="105" t="str">
        <f>_xlfn.XLOOKUP(B71,'[7]Eneo 12H'!$C:$C,'[7]Eneo 12H'!$I:$I,"")</f>
        <v/>
      </c>
      <c r="BE71" s="105" t="s">
        <v>5423</v>
      </c>
    </row>
    <row r="72" spans="1:57" hidden="1" x14ac:dyDescent="0.3">
      <c r="A72" s="3" t="s">
        <v>2099</v>
      </c>
      <c r="B72" s="21" t="s">
        <v>2100</v>
      </c>
      <c r="C72" s="3" t="str">
        <f>_xlfn.XLOOKUP(B72,'[1]daily break down'!$D:$D,'[1]daily break down'!$E:$E,"")</f>
        <v>Douala</v>
      </c>
      <c r="D72" s="1" t="s">
        <v>5388</v>
      </c>
      <c r="E72" s="3" t="s">
        <v>5387</v>
      </c>
      <c r="F72" s="3" t="s">
        <v>31</v>
      </c>
      <c r="G72" s="3" t="s">
        <v>32</v>
      </c>
      <c r="H72" s="27" t="str">
        <f>_xlfn.XLOOKUP(B72,[2]CALCULATION!$B:$B,[2]CALCULATION!$H:$H,"")</f>
        <v>ZTE</v>
      </c>
      <c r="I72" s="23">
        <v>0</v>
      </c>
      <c r="J72" s="23">
        <v>0</v>
      </c>
      <c r="K72" s="23">
        <v>0</v>
      </c>
      <c r="L72" s="23">
        <v>0</v>
      </c>
      <c r="M72" s="23">
        <v>0</v>
      </c>
      <c r="N72" s="23">
        <v>10.192408391903728</v>
      </c>
      <c r="O72" s="23">
        <v>0</v>
      </c>
      <c r="P72" s="103" t="s">
        <v>6554</v>
      </c>
      <c r="Q72" s="36" t="s">
        <v>5796</v>
      </c>
      <c r="R72" s="36"/>
      <c r="S72" s="35" t="str" cm="1">
        <f t="array" ref="S72">IFERROR(_xlfn.IFS(
U72="MPR ISSUE","PDH",
U72="BSS Hardware Issue","BSS",
U72="Sites strategiques, MLL, Pylone, etc.","ENVTECH",
U72="AKTIVCO DEFAUT GE &amp; POWER Cabinet","AKTIVCO",
U72="AKTIVCO Coupure ENEO &amp; Baisse de tension","AKTIVCO GRID ONLY",
U72="Coupure ENEO &amp; Baisse de tension","IHS GRID ONLY",
U72="Defaut GE &amp; POWER Cabinet","IHS",
U72="Sharing","Partners",
U72="Sites strategiques &amp; DataCenter","SST &amp; DC",
U72="Exclu","Exclu",
U72="SAT","SAT",
U72="SPARE-ISSUE","SPARE-ISSUE",
U72="Fiber CAmtel","TRANS_FO_CAMTEL",
U72="Fiber AOF","Fiber AOF",
U72="Projet OCM (HUAWEI)","TRAVAUX-HUAWEI",
U72="Projet OCM (NOKIA)","TRAVAUX-NOKIA",
U72="ACCESS-ISSUE","ACCESS-ISSUE",
U72="Projet OCM (ZTE, NOKIA, autres projets)","TRAVAUX OCM",
U72="No root CAuse","No root cause",
U72="ODU HS","PDH",
U72="IP &amp; VLAN","PDH",
U72="Warehouse HUAWEI","SPARE-ISSUE",
U72="SPARE-HS","SPARE-ISSUE",
U72="Power Telco","BSS",U72="no impacts","no impacts"
),"")</f>
        <v/>
      </c>
      <c r="T72" s="35" t="str" cm="1">
        <f t="array" ref="T72">IFERROR(_xlfn.IFS(
U72="MPR ISSUE","TX ISSUE",
U72="BSS Hardware Issue","RAN ISSUE",
U72="Sites strategiques, MLL, Pylone, etc.","ENVTECH",
U72="AKTIVCO DEFAUT GE &amp; POWER Cabinet","POWER ISSUE",
U72="AKTIVCO Coupure ENEO &amp; Baisse de tension","POWER ISSUE",
U72="Coupure ENEO &amp; Baisse de tension","POWER ISSUE",
U72="Defaut GE &amp; POWER Cabinet","POWER ISSUE",
U72="Sharing","POWER ISSUE",
U72="Sites strategiques &amp; DataCenter","POWER ISSUE",
U72="Exclu","Exclu",
U72="SAT","TX ISSUE",
U72="SPARE-ISSUE","SPARE-ISSUE",
U72="Fiber CAmtel","TX ISSUE",
U72="Fiber AOF","TX ISSUE",
U72="Projet OCM (HUAWEI)","TRAVAUX-HUAWEI",
U72="Projet OCM (NOKIA)","TRAVAUX -NOKIA",
U72="ACCESS-ISSUE","ACCESS-ISSUE",
U72="Projet OCM (ZTE, NOKIA, autres projets)","TRAVAUX OCM",
U72="No root CAuse","No root cause",
U72="ODU HS","TX ISSUE",
U72="IP &amp; VLAN","TX ISSUE",
U72="Warehouse HUAWEI","SPARE-ISSUE",
U72="SPARE-HS","SPARE-ISSUE",
U72="Power Telco","RAN ISSUE",U72="no impacts","no impacts"
),"")</f>
        <v/>
      </c>
      <c r="U72" s="28"/>
      <c r="V72" s="35" t="str" cm="1">
        <f t="array" ref="V72">IFERROR(_xlfn.IFS(
U72="MPR ISSUE","ACTIVE",
U72="BSS Hardware Issue","ACTIVE",
U72="Sites strategiques, MLL, Pylone, etc.","PASSIVE",
U72="AKTIVCO DEFAUT GE &amp; POWER Cabinet","PASSIVE",
U72="AKTIVCO Coupure ENEO &amp; Baisse de tension","PASSIVE",
U72="Coupure ENEO &amp; Baisse de tension","PASSIVE",
U72="Defaut GE &amp; POWER Cabinet","PASSIVE",
U72="Sharing","PASSIVE",
U72="Sites strategiques &amp; DataCenter","PASSIVE",
U72="Exclu","Exclu",
U72="SAT","ACTIVE",
U72="SPARE-ISSUE","SPARE-ISSUE",
U72="Fiber CAmtel","ACTIVE",
U72="Fiber AOF","ACTIVE",
U72="Projet OCM (HUAWEI)","PLANNED WORKS",
U72="Projet OCM (NOKIA)","PLANNED WORKS",
U72="ACCESS-ISSUE","ACCESS-ISSUE",
U72="Projet OCM (ZTE, NOKIA, autres projets)","PLANNED WORKS",
U72="No root CAuse","No root cause",
U72="ODU HS","ACTIVE",
U72="IP &amp; VLAN","ACTIVE",
U72="Warehouse HUAWEI","SPARE-ISSUE",
U72="SPARE-HS","SPARE-ISSUE",
U72="Power Telco","ACTIVE", U72="no impacts","no impacts"
),"")</f>
        <v/>
      </c>
      <c r="W72" s="102"/>
      <c r="X72" s="102"/>
      <c r="Y72" s="102"/>
      <c r="Z72" s="102"/>
      <c r="AA72" s="102"/>
      <c r="AB72" s="104" t="s">
        <v>5423</v>
      </c>
      <c r="AC72" s="9"/>
      <c r="AD72" s="9"/>
      <c r="AE72" s="7" t="s">
        <v>5423</v>
      </c>
      <c r="AF72" s="6"/>
      <c r="AG72" s="7"/>
      <c r="AH72" s="3" t="s">
        <v>5423</v>
      </c>
      <c r="AI72" s="18" t="s">
        <v>5423</v>
      </c>
      <c r="AJ72" s="18" t="s">
        <v>5423</v>
      </c>
      <c r="AK72" s="18" t="s">
        <v>5423</v>
      </c>
      <c r="AL72" s="18" t="s">
        <v>5423</v>
      </c>
      <c r="AM72" s="18" t="s">
        <v>5423</v>
      </c>
      <c r="AN72" s="18" t="s">
        <v>5423</v>
      </c>
      <c r="AO72" s="18" t="s">
        <v>5423</v>
      </c>
      <c r="AP72" s="18" t="s">
        <v>5423</v>
      </c>
      <c r="AQ72" s="18" t="s">
        <v>5423</v>
      </c>
      <c r="AR72" s="18" t="s">
        <v>5423</v>
      </c>
      <c r="AS72" s="18" t="s">
        <v>5423</v>
      </c>
      <c r="AT72" s="18" t="s">
        <v>5423</v>
      </c>
      <c r="AU72" s="9" t="s">
        <v>5423</v>
      </c>
      <c r="AV72" s="14"/>
      <c r="AW72" s="14" t="s">
        <v>5423</v>
      </c>
      <c r="AX72" s="14" t="str">
        <f>_xlfn.XLOOKUP(B72,'[4]cell downs 18042026 17h'!$B:$B,'[4]cell downs 18042026 17h'!$B:$B,"")</f>
        <v/>
      </c>
      <c r="AY72" s="14" t="str">
        <f>_xlfn.XLOOKUP(B72,'[5]Cells Huawei 19042026 15h'!$B:$B,'[5]Cells Huawei 19042026 15h'!$B:$B,"")</f>
        <v/>
      </c>
      <c r="AZ72" s="105" t="str">
        <f>_xlfn.XLOOKUP(B72,'INCIDENT-04-23-2026'!E:E,'INCIDENT-04-23-2026'!F:F,"")</f>
        <v/>
      </c>
      <c r="BA72" s="105" t="str">
        <f>_xlfn.XLOOKUP(B72,'[6]Eneo 17H'!$C:$C,'[6]Eneo 17H'!$I:$I,"")</f>
        <v/>
      </c>
      <c r="BB72" s="105" t="str">
        <f>_xlfn.XLOOKUP(B72,[8]ALL!$B:$B,[8]ALL!$M:$M,"")</f>
        <v/>
      </c>
      <c r="BC72" s="105" t="str">
        <f>_xlfn.XLOOKUP(B72,'[6]Eneo 17H'!$C:$C,'[6]Eneo 17H'!$I:$I,"")</f>
        <v/>
      </c>
      <c r="BD72" s="105" t="str">
        <f>_xlfn.XLOOKUP(B72,'[7]Eneo 12H'!$C:$C,'[7]Eneo 12H'!$I:$I,"")</f>
        <v/>
      </c>
      <c r="BE72" s="105" t="s">
        <v>5423</v>
      </c>
    </row>
    <row r="73" spans="1:57" hidden="1" x14ac:dyDescent="0.3">
      <c r="A73" s="1" t="s">
        <v>850</v>
      </c>
      <c r="B73" s="8" t="s">
        <v>851</v>
      </c>
      <c r="C73" s="3" t="str">
        <f>_xlfn.XLOOKUP(B73,'[1]daily break down'!$D:$D,'[1]daily break down'!$E:$E,"")</f>
        <v>SUD-OUEST</v>
      </c>
      <c r="D73" s="1" t="s">
        <v>21</v>
      </c>
      <c r="E73" s="1" t="s">
        <v>22</v>
      </c>
      <c r="F73" s="3" t="s">
        <v>13</v>
      </c>
      <c r="G73" s="1" t="s">
        <v>63</v>
      </c>
      <c r="H73" s="25" t="str">
        <f>_xlfn.XLOOKUP(B73,[2]CALCULATION!$B:$B,[2]CALCULATION!$H:$H,"")</f>
        <v>Huawei</v>
      </c>
      <c r="I73" s="23">
        <v>6.1841172206955406</v>
      </c>
      <c r="J73" s="23">
        <v>7.719699628745011</v>
      </c>
      <c r="K73" s="23">
        <v>5.2270155778708052</v>
      </c>
      <c r="L73" s="23">
        <v>0</v>
      </c>
      <c r="M73" s="23">
        <v>0.70650095738700402</v>
      </c>
      <c r="N73" s="23">
        <v>10.108137646854034</v>
      </c>
      <c r="O73" s="23">
        <v>7.449355511609923</v>
      </c>
      <c r="P73" s="103" t="s">
        <v>6553</v>
      </c>
      <c r="Q73" s="36" t="s">
        <v>5796</v>
      </c>
      <c r="R73" s="36"/>
      <c r="S73" s="35" t="str" cm="1">
        <f t="array" ref="S73">IFERROR(_xlfn.IFS(
U73="MPR ISSUE","PDH",
U73="BSS Hardware Issue","BSS",
U73="Sites strategiques, MLL, Pylone, etc.","ENVTECH",
U73="AKTIVCO DEFAUT GE &amp; POWER Cabinet","AKTIVCO",
U73="AKTIVCO Coupure ENEO &amp; Baisse de tension","AKTIVCO GRID ONLY",
U73="Coupure ENEO &amp; Baisse de tension","IHS GRID ONLY",
U73="Defaut GE &amp; POWER Cabinet","IHS",
U73="Sharing","Partners",
U73="Sites strategiques &amp; DataCenter","SST &amp; DC",
U73="Exclu","Exclu",
U73="SAT","SAT",
U73="SPARE-ISSUE","SPARE-ISSUE",
U73="Fiber CAmtel","TRANS_FO_CAMTEL",
U73="Fiber AOF","Fiber AOF",
U73="Projet OCM (HUAWEI)","TRAVAUX-HUAWEI",
U73="Projet OCM (NOKIA)","TRAVAUX-NOKIA",
U73="ACCESS-ISSUE","ACCESS-ISSUE",
U73="Projet OCM (ZTE, NOKIA, autres projets)","TRAVAUX OCM",
U73="No root CAuse","No root cause",
U73="ODU HS","PDH",
U73="IP &amp; VLAN","PDH",
U73="Warehouse HUAWEI","SPARE-ISSUE",
U73="SPARE-HS","SPARE-ISSUE",
U73="Power Telco","BSS",U73="no impacts","no impacts"
),"")</f>
        <v/>
      </c>
      <c r="T73" s="35" t="str" cm="1">
        <f t="array" ref="T73">IFERROR(_xlfn.IFS(
U73="MPR ISSUE","TX ISSUE",
U73="BSS Hardware Issue","RAN ISSUE",
U73="Sites strategiques, MLL, Pylone, etc.","ENVTECH",
U73="AKTIVCO DEFAUT GE &amp; POWER Cabinet","POWER ISSUE",
U73="AKTIVCO Coupure ENEO &amp; Baisse de tension","POWER ISSUE",
U73="Coupure ENEO &amp; Baisse de tension","POWER ISSUE",
U73="Defaut GE &amp; POWER Cabinet","POWER ISSUE",
U73="Sharing","POWER ISSUE",
U73="Sites strategiques &amp; DataCenter","POWER ISSUE",
U73="Exclu","Exclu",
U73="SAT","TX ISSUE",
U73="SPARE-ISSUE","SPARE-ISSUE",
U73="Fiber CAmtel","TX ISSUE",
U73="Fiber AOF","TX ISSUE",
U73="Projet OCM (HUAWEI)","TRAVAUX-HUAWEI",
U73="Projet OCM (NOKIA)","TRAVAUX -NOKIA",
U73="ACCESS-ISSUE","ACCESS-ISSUE",
U73="Projet OCM (ZTE, NOKIA, autres projets)","TRAVAUX OCM",
U73="No root CAuse","No root cause",
U73="ODU HS","TX ISSUE",
U73="IP &amp; VLAN","TX ISSUE",
U73="Warehouse HUAWEI","SPARE-ISSUE",
U73="SPARE-HS","SPARE-ISSUE",
U73="Power Telco","RAN ISSUE",U73="no impacts","no impacts"
),"")</f>
        <v/>
      </c>
      <c r="U73" s="28"/>
      <c r="V73" s="35" t="str" cm="1">
        <f t="array" ref="V73">IFERROR(_xlfn.IFS(
U73="MPR ISSUE","ACTIVE",
U73="BSS Hardware Issue","ACTIVE",
U73="Sites strategiques, MLL, Pylone, etc.","PASSIVE",
U73="AKTIVCO DEFAUT GE &amp; POWER Cabinet","PASSIVE",
U73="AKTIVCO Coupure ENEO &amp; Baisse de tension","PASSIVE",
U73="Coupure ENEO &amp; Baisse de tension","PASSIVE",
U73="Defaut GE &amp; POWER Cabinet","PASSIVE",
U73="Sharing","PASSIVE",
U73="Sites strategiques &amp; DataCenter","PASSIVE",
U73="Exclu","Exclu",
U73="SAT","ACTIVE",
U73="SPARE-ISSUE","SPARE-ISSUE",
U73="Fiber CAmtel","ACTIVE",
U73="Fiber AOF","ACTIVE",
U73="Projet OCM (HUAWEI)","PLANNED WORKS",
U73="Projet OCM (NOKIA)","PLANNED WORKS",
U73="ACCESS-ISSUE","ACCESS-ISSUE",
U73="Projet OCM (ZTE, NOKIA, autres projets)","PLANNED WORKS",
U73="No root CAuse","No root cause",
U73="ODU HS","ACTIVE",
U73="IP &amp; VLAN","ACTIVE",
U73="Warehouse HUAWEI","SPARE-ISSUE",
U73="SPARE-HS","SPARE-ISSUE",
U73="Power Telco","ACTIVE", U73="no impacts","no impacts"
),"")</f>
        <v/>
      </c>
      <c r="W73" s="104" t="s">
        <v>7477</v>
      </c>
      <c r="X73" s="104" t="s">
        <v>7476</v>
      </c>
      <c r="Y73" s="104"/>
      <c r="Z73" s="104" t="s">
        <v>6755</v>
      </c>
      <c r="AA73" s="104" t="s">
        <v>6688</v>
      </c>
      <c r="AB73" s="104" t="s">
        <v>6793</v>
      </c>
      <c r="AC73" s="9"/>
      <c r="AD73" s="9"/>
      <c r="AE73" s="7" t="s">
        <v>6793</v>
      </c>
      <c r="AF73" s="6"/>
      <c r="AG73" s="7"/>
      <c r="AH73" s="3" t="s">
        <v>5423</v>
      </c>
      <c r="AI73" s="18" t="s">
        <v>5423</v>
      </c>
      <c r="AJ73" s="18" t="s">
        <v>5423</v>
      </c>
      <c r="AK73" s="18" t="s">
        <v>5423</v>
      </c>
      <c r="AL73" s="18" t="s">
        <v>5423</v>
      </c>
      <c r="AM73" s="18" t="s">
        <v>5423</v>
      </c>
      <c r="AN73" s="18" t="s">
        <v>5423</v>
      </c>
      <c r="AO73" s="18" t="s">
        <v>5423</v>
      </c>
      <c r="AP73" s="18" t="s">
        <v>5423</v>
      </c>
      <c r="AQ73" s="18" t="s">
        <v>5423</v>
      </c>
      <c r="AR73" s="18" t="s">
        <v>5423</v>
      </c>
      <c r="AS73" s="18" t="s">
        <v>5423</v>
      </c>
      <c r="AT73" s="18" t="s">
        <v>5423</v>
      </c>
      <c r="AU73" s="9" t="s">
        <v>5423</v>
      </c>
      <c r="AV73" s="14"/>
      <c r="AW73" s="14" t="s">
        <v>5423</v>
      </c>
      <c r="AX73" s="14" t="str">
        <f>_xlfn.XLOOKUP(B73,'[4]cell downs 18042026 17h'!$B:$B,'[4]cell downs 18042026 17h'!$B:$B,"")</f>
        <v/>
      </c>
      <c r="AY73" s="14" t="str">
        <f>_xlfn.XLOOKUP(B73,'[5]Cells Huawei 19042026 15h'!$B:$B,'[5]Cells Huawei 19042026 15h'!$B:$B,"")</f>
        <v/>
      </c>
      <c r="AZ73" s="105" t="str">
        <f>_xlfn.XLOOKUP(B73,'INCIDENT-04-23-2026'!E:E,'INCIDENT-04-23-2026'!F:F,"")</f>
        <v/>
      </c>
      <c r="BA73" s="105" t="str">
        <f>_xlfn.XLOOKUP(B73,'[6]Eneo 17H'!$C:$C,'[6]Eneo 17H'!$I:$I,"")</f>
        <v/>
      </c>
      <c r="BB73" s="105" t="str">
        <f>_xlfn.XLOOKUP(B73,[8]ALL!$B:$B,[8]ALL!$M:$M,"")</f>
        <v>23.04.26: Camusat: red zone; Intervention in the morning - Escalade L3</v>
      </c>
      <c r="BC73" s="105" t="str">
        <f>_xlfn.XLOOKUP(B73,'[6]Eneo 17H'!$C:$C,'[6]Eneo 17H'!$I:$I,"")</f>
        <v/>
      </c>
      <c r="BD73" s="105" t="str">
        <f>_xlfn.XLOOKUP(B73,'[7]Eneo 12H'!$C:$C,'[7]Eneo 12H'!$I:$I,"")</f>
        <v/>
      </c>
      <c r="BE73" s="11" t="s">
        <v>6928</v>
      </c>
    </row>
    <row r="74" spans="1:57" hidden="1" x14ac:dyDescent="0.3">
      <c r="A74" s="1" t="s">
        <v>1808</v>
      </c>
      <c r="B74" s="8" t="s">
        <v>1809</v>
      </c>
      <c r="C74" s="3" t="str">
        <f>_xlfn.XLOOKUP(B74,'[1]daily break down'!$D:$D,'[1]daily break down'!$E:$E,"")</f>
        <v>Ngaoundere</v>
      </c>
      <c r="D74" s="1" t="s">
        <v>18</v>
      </c>
      <c r="E74" s="1"/>
      <c r="F74" s="3" t="s">
        <v>90</v>
      </c>
      <c r="G74" s="1" t="s">
        <v>91</v>
      </c>
      <c r="H74" s="25" t="str">
        <f>_xlfn.XLOOKUP(B74,[2]CALCULATION!$B:$B,[2]CALCULATION!$H:$H,"")</f>
        <v>Huawei</v>
      </c>
      <c r="I74" s="23">
        <v>0.50633787343086978</v>
      </c>
      <c r="J74" s="23">
        <v>0.87561316999255212</v>
      </c>
      <c r="K74" s="23">
        <v>3.7206648631835471</v>
      </c>
      <c r="L74" s="23">
        <v>0</v>
      </c>
      <c r="M74" s="23">
        <v>5.7375090245496283</v>
      </c>
      <c r="N74" s="23">
        <v>5.7100430039408394</v>
      </c>
      <c r="O74" s="23">
        <v>4.2881413850864503</v>
      </c>
      <c r="P74" s="103" t="s">
        <v>6553</v>
      </c>
      <c r="Q74" s="36" t="s">
        <v>5796</v>
      </c>
      <c r="R74" s="36"/>
      <c r="S74" s="35" t="str" cm="1">
        <f t="array" ref="S74">IFERROR(_xlfn.IFS(
U74="MPR ISSUE","PDH",
U74="BSS Hardware Issue","BSS",
U74="Sites strategiques, MLL, Pylone, etc.","ENVTECH",
U74="AKTIVCO DEFAUT GE &amp; POWER Cabinet","AKTIVCO",
U74="AKTIVCO Coupure ENEO &amp; Baisse de tension","AKTIVCO GRID ONLY",
U74="Coupure ENEO &amp; Baisse de tension","IHS GRID ONLY",
U74="Defaut GE &amp; POWER Cabinet","IHS",
U74="Sharing","Partners",
U74="Sites strategiques &amp; DataCenter","SST &amp; DC",
U74="Exclu","Exclu",
U74="SAT","SAT",
U74="SPARE-ISSUE","SPARE-ISSUE",
U74="Fiber CAmtel","TRANS_FO_CAMTEL",
U74="Fiber AOF","Fiber AOF",
U74="Projet OCM (HUAWEI)","TRAVAUX-HUAWEI",
U74="Projet OCM (NOKIA)","TRAVAUX-NOKIA",
U74="ACCESS-ISSUE","ACCESS-ISSUE",
U74="Projet OCM (ZTE, NOKIA, autres projets)","TRAVAUX OCM",
U74="No root CAuse","No root cause",
U74="ODU HS","PDH",
U74="IP &amp; VLAN","PDH",
U74="Warehouse HUAWEI","SPARE-ISSUE",
U74="SPARE-HS","SPARE-ISSUE",
U74="Power Telco","BSS",U74="no impacts","no impacts"
),"")</f>
        <v/>
      </c>
      <c r="T74" s="35" t="str" cm="1">
        <f t="array" ref="T74">IFERROR(_xlfn.IFS(
U74="MPR ISSUE","TX ISSUE",
U74="BSS Hardware Issue","RAN ISSUE",
U74="Sites strategiques, MLL, Pylone, etc.","ENVTECH",
U74="AKTIVCO DEFAUT GE &amp; POWER Cabinet","POWER ISSUE",
U74="AKTIVCO Coupure ENEO &amp; Baisse de tension","POWER ISSUE",
U74="Coupure ENEO &amp; Baisse de tension","POWER ISSUE",
U74="Defaut GE &amp; POWER Cabinet","POWER ISSUE",
U74="Sharing","POWER ISSUE",
U74="Sites strategiques &amp; DataCenter","POWER ISSUE",
U74="Exclu","Exclu",
U74="SAT","TX ISSUE",
U74="SPARE-ISSUE","SPARE-ISSUE",
U74="Fiber CAmtel","TX ISSUE",
U74="Fiber AOF","TX ISSUE",
U74="Projet OCM (HUAWEI)","TRAVAUX-HUAWEI",
U74="Projet OCM (NOKIA)","TRAVAUX -NOKIA",
U74="ACCESS-ISSUE","ACCESS-ISSUE",
U74="Projet OCM (ZTE, NOKIA, autres projets)","TRAVAUX OCM",
U74="No root CAuse","No root cause",
U74="ODU HS","TX ISSUE",
U74="IP &amp; VLAN","TX ISSUE",
U74="Warehouse HUAWEI","SPARE-ISSUE",
U74="SPARE-HS","SPARE-ISSUE",
U74="Power Telco","RAN ISSUE",U74="no impacts","no impacts"
),"")</f>
        <v/>
      </c>
      <c r="U74" s="28"/>
      <c r="V74" s="35" t="str" cm="1">
        <f t="array" ref="V74">IFERROR(_xlfn.IFS(
U74="MPR ISSUE","ACTIVE",
U74="BSS Hardware Issue","ACTIVE",
U74="Sites strategiques, MLL, Pylone, etc.","PASSIVE",
U74="AKTIVCO DEFAUT GE &amp; POWER Cabinet","PASSIVE",
U74="AKTIVCO Coupure ENEO &amp; Baisse de tension","PASSIVE",
U74="Coupure ENEO &amp; Baisse de tension","PASSIVE",
U74="Defaut GE &amp; POWER Cabinet","PASSIVE",
U74="Sharing","PASSIVE",
U74="Sites strategiques &amp; DataCenter","PASSIVE",
U74="Exclu","Exclu",
U74="SAT","ACTIVE",
U74="SPARE-ISSUE","SPARE-ISSUE",
U74="Fiber CAmtel","ACTIVE",
U74="Fiber AOF","ACTIVE",
U74="Projet OCM (HUAWEI)","PLANNED WORKS",
U74="Projet OCM (NOKIA)","PLANNED WORKS",
U74="ACCESS-ISSUE","ACCESS-ISSUE",
U74="Projet OCM (ZTE, NOKIA, autres projets)","PLANNED WORKS",
U74="No root CAuse","No root cause",
U74="ODU HS","ACTIVE",
U74="IP &amp; VLAN","ACTIVE",
U74="Warehouse HUAWEI","SPARE-ISSUE",
U74="SPARE-HS","SPARE-ISSUE",
U74="Power Telco","ACTIVE", U74="no impacts","no impacts"
),"")</f>
        <v/>
      </c>
      <c r="W74" s="116" t="s">
        <v>6741</v>
      </c>
      <c r="X74" s="116" t="s">
        <v>6742</v>
      </c>
      <c r="Y74" s="116"/>
      <c r="Z74" s="116" t="s">
        <v>6743</v>
      </c>
      <c r="AA74" s="104" t="s">
        <v>6688</v>
      </c>
      <c r="AB74" s="104" t="s">
        <v>5423</v>
      </c>
      <c r="AC74" s="9"/>
      <c r="AD74" s="9"/>
      <c r="AE74" s="7"/>
      <c r="AF74" s="6"/>
      <c r="AG74" s="7"/>
      <c r="AH74" s="3" t="s">
        <v>5423</v>
      </c>
      <c r="AI74" s="18" t="s">
        <v>5423</v>
      </c>
      <c r="AJ74" s="18" t="s">
        <v>5423</v>
      </c>
      <c r="AK74" s="18" t="s">
        <v>5423</v>
      </c>
      <c r="AL74" s="18" t="s">
        <v>5423</v>
      </c>
      <c r="AM74" s="18" t="s">
        <v>5423</v>
      </c>
      <c r="AN74" s="18" t="s">
        <v>5423</v>
      </c>
      <c r="AO74" s="18" t="s">
        <v>5423</v>
      </c>
      <c r="AP74" s="18" t="s">
        <v>5423</v>
      </c>
      <c r="AQ74" s="18" t="s">
        <v>5423</v>
      </c>
      <c r="AR74" s="18" t="s">
        <v>5423</v>
      </c>
      <c r="AS74" s="18" t="s">
        <v>5423</v>
      </c>
      <c r="AT74" s="18" t="s">
        <v>5423</v>
      </c>
      <c r="AU74" s="9" t="s">
        <v>5423</v>
      </c>
      <c r="AV74" s="14"/>
      <c r="AW74" s="14" t="s">
        <v>5423</v>
      </c>
      <c r="AX74" s="14" t="str">
        <f>_xlfn.XLOOKUP(B74,'[4]cell downs 18042026 17h'!$B:$B,'[4]cell downs 18042026 17h'!$B:$B,"")</f>
        <v/>
      </c>
      <c r="AY74" s="14" t="str">
        <f>_xlfn.XLOOKUP(B74,'[5]Cells Huawei 19042026 15h'!$B:$B,'[5]Cells Huawei 19042026 15h'!$B:$B,"")</f>
        <v/>
      </c>
      <c r="AZ74" s="105" t="str">
        <f>_xlfn.XLOOKUP(B74,'INCIDENT-04-23-2026'!E:E,'INCIDENT-04-23-2026'!F:F,"")</f>
        <v/>
      </c>
      <c r="BA74" s="105" t="str">
        <f>_xlfn.XLOOKUP(B74,'[6]Eneo 17H'!$C:$C,'[6]Eneo 17H'!$I:$I,"")</f>
        <v/>
      </c>
      <c r="BC74" s="105" t="str">
        <f>_xlfn.XLOOKUP(B74,'[6]Eneo 17H'!$C:$C,'[6]Eneo 17H'!$I:$I,"")</f>
        <v/>
      </c>
      <c r="BD74" s="105" t="str">
        <f>_xlfn.XLOOKUP(B74,'[7]Eneo 12H'!$C:$C,'[7]Eneo 12H'!$I:$I,"")</f>
        <v/>
      </c>
      <c r="BE74" s="11" t="s">
        <v>6948</v>
      </c>
    </row>
    <row r="75" spans="1:57" hidden="1" x14ac:dyDescent="0.3">
      <c r="A75" s="1" t="s">
        <v>4728</v>
      </c>
      <c r="B75" s="1" t="s">
        <v>4729</v>
      </c>
      <c r="C75" s="3" t="str">
        <f>_xlfn.XLOOKUP(B75,'[1]daily break down'!$D:$D,'[1]daily break down'!$E:$E,"")</f>
        <v>Douala</v>
      </c>
      <c r="D75" s="1" t="s">
        <v>21</v>
      </c>
      <c r="E75" s="1" t="s">
        <v>125</v>
      </c>
      <c r="F75" s="3" t="s">
        <v>31</v>
      </c>
      <c r="G75" s="1" t="s">
        <v>32</v>
      </c>
      <c r="H75" s="27" t="str">
        <f>_xlfn.XLOOKUP(B75,[2]CALCULATION!$B:$B,[2]CALCULATION!$H:$H,"")</f>
        <v>ZTE</v>
      </c>
      <c r="I75" s="23">
        <v>1.2969490601627156</v>
      </c>
      <c r="J75" s="23">
        <v>5.6338515493689245</v>
      </c>
      <c r="K75" s="23">
        <v>15.940440112660623</v>
      </c>
      <c r="L75" s="23">
        <v>12.639238456423907</v>
      </c>
      <c r="M75" s="23">
        <v>2.066996401594599</v>
      </c>
      <c r="N75" s="23">
        <v>8.4491543319265041</v>
      </c>
      <c r="O75" s="23">
        <v>4.2033177526089149</v>
      </c>
      <c r="P75" s="103" t="s">
        <v>6553</v>
      </c>
      <c r="Q75" s="36" t="s">
        <v>5796</v>
      </c>
      <c r="R75" s="36"/>
      <c r="S75" s="35" t="str" cm="1">
        <f t="array" ref="S75">IFERROR(_xlfn.IFS(
U75="MPR ISSUE","PDH",
U75="BSS Hardware Issue","BSS",
U75="Sites strategiques, MLL, Pylone, etc.","ENVTECH",
U75="AKTIVCO DEFAUT GE &amp; POWER Cabinet","AKTIVCO",
U75="AKTIVCO Coupure ENEO &amp; Baisse de tension","AKTIVCO GRID ONLY",
U75="Coupure ENEO &amp; Baisse de tension","IHS GRID ONLY",
U75="Defaut GE &amp; POWER Cabinet","IHS",
U75="Sharing","Partners",
U75="Sites strategiques &amp; DataCenter","SST &amp; DC",
U75="Exclu","Exclu",
U75="SAT","SAT",
U75="SPARE-ISSUE","SPARE-ISSUE",
U75="Fiber CAmtel","TRANS_FO_CAMTEL",
U75="Fiber AOF","Fiber AOF",
U75="Projet OCM (HUAWEI)","TRAVAUX-HUAWEI",
U75="Projet OCM (NOKIA)","TRAVAUX-NOKIA",
U75="ACCESS-ISSUE","ACCESS-ISSUE",
U75="Projet OCM (ZTE, NOKIA, autres projets)","TRAVAUX OCM",
U75="No root CAuse","No root cause",
U75="ODU HS","PDH",
U75="IP &amp; VLAN","PDH",
U75="Warehouse HUAWEI","SPARE-ISSUE",
U75="SPARE-HS","SPARE-ISSUE",
U75="Power Telco","BSS",U75="no impacts","no impacts"
),"")</f>
        <v/>
      </c>
      <c r="T75" s="35" t="str" cm="1">
        <f t="array" ref="T75">IFERROR(_xlfn.IFS(
U75="MPR ISSUE","TX ISSUE",
U75="BSS Hardware Issue","RAN ISSUE",
U75="Sites strategiques, MLL, Pylone, etc.","ENVTECH",
U75="AKTIVCO DEFAUT GE &amp; POWER Cabinet","POWER ISSUE",
U75="AKTIVCO Coupure ENEO &amp; Baisse de tension","POWER ISSUE",
U75="Coupure ENEO &amp; Baisse de tension","POWER ISSUE",
U75="Defaut GE &amp; POWER Cabinet","POWER ISSUE",
U75="Sharing","POWER ISSUE",
U75="Sites strategiques &amp; DataCenter","POWER ISSUE",
U75="Exclu","Exclu",
U75="SAT","TX ISSUE",
U75="SPARE-ISSUE","SPARE-ISSUE",
U75="Fiber CAmtel","TX ISSUE",
U75="Fiber AOF","TX ISSUE",
U75="Projet OCM (HUAWEI)","TRAVAUX-HUAWEI",
U75="Projet OCM (NOKIA)","TRAVAUX -NOKIA",
U75="ACCESS-ISSUE","ACCESS-ISSUE",
U75="Projet OCM (ZTE, NOKIA, autres projets)","TRAVAUX OCM",
U75="No root CAuse","No root cause",
U75="ODU HS","TX ISSUE",
U75="IP &amp; VLAN","TX ISSUE",
U75="Warehouse HUAWEI","SPARE-ISSUE",
U75="SPARE-HS","SPARE-ISSUE",
U75="Power Telco","RAN ISSUE",U75="no impacts","no impacts"
),"")</f>
        <v/>
      </c>
      <c r="U75" s="28"/>
      <c r="V75" s="35" t="str" cm="1">
        <f t="array" ref="V75">IFERROR(_xlfn.IFS(
U75="MPR ISSUE","ACTIVE",
U75="BSS Hardware Issue","ACTIVE",
U75="Sites strategiques, MLL, Pylone, etc.","PASSIVE",
U75="AKTIVCO DEFAUT GE &amp; POWER Cabinet","PASSIVE",
U75="AKTIVCO Coupure ENEO &amp; Baisse de tension","PASSIVE",
U75="Coupure ENEO &amp; Baisse de tension","PASSIVE",
U75="Defaut GE &amp; POWER Cabinet","PASSIVE",
U75="Sharing","PASSIVE",
U75="Sites strategiques &amp; DataCenter","PASSIVE",
U75="Exclu","Exclu",
U75="SAT","ACTIVE",
U75="SPARE-ISSUE","SPARE-ISSUE",
U75="Fiber CAmtel","ACTIVE",
U75="Fiber AOF","ACTIVE",
U75="Projet OCM (HUAWEI)","PLANNED WORKS",
U75="Projet OCM (NOKIA)","PLANNED WORKS",
U75="ACCESS-ISSUE","ACCESS-ISSUE",
U75="Projet OCM (ZTE, NOKIA, autres projets)","PLANNED WORKS",
U75="No root CAuse","No root cause",
U75="ODU HS","ACTIVE",
U75="IP &amp; VLAN","ACTIVE",
U75="Warehouse HUAWEI","SPARE-ISSUE",
U75="SPARE-HS","SPARE-ISSUE",
U75="Power Telco","ACTIVE", U75="no impacts","no impacts"
),"")</f>
        <v/>
      </c>
      <c r="W75" s="116" t="s">
        <v>6741</v>
      </c>
      <c r="X75" s="116" t="s">
        <v>6742</v>
      </c>
      <c r="Y75" s="116"/>
      <c r="Z75" s="116" t="s">
        <v>6743</v>
      </c>
      <c r="AA75" s="104" t="s">
        <v>6688</v>
      </c>
      <c r="AB75" s="104" t="s">
        <v>5423</v>
      </c>
      <c r="AC75" s="9"/>
      <c r="AD75" s="9"/>
      <c r="AE75" s="7"/>
      <c r="AF75" s="6"/>
      <c r="AG75" s="7"/>
      <c r="AH75" s="3" t="s">
        <v>5423</v>
      </c>
      <c r="AI75" s="18" t="s">
        <v>5423</v>
      </c>
      <c r="AJ75" s="18" t="s">
        <v>5423</v>
      </c>
      <c r="AK75" s="18" t="s">
        <v>5423</v>
      </c>
      <c r="AL75" s="18" t="s">
        <v>5423</v>
      </c>
      <c r="AM75" s="18" t="s">
        <v>5423</v>
      </c>
      <c r="AN75" s="18" t="s">
        <v>5423</v>
      </c>
      <c r="AO75" s="18" t="s">
        <v>5423</v>
      </c>
      <c r="AP75" s="18" t="s">
        <v>5423</v>
      </c>
      <c r="AQ75" s="18" t="s">
        <v>5423</v>
      </c>
      <c r="AR75" s="18" t="s">
        <v>5423</v>
      </c>
      <c r="AS75" s="18" t="s">
        <v>5423</v>
      </c>
      <c r="AT75" s="18" t="s">
        <v>5423</v>
      </c>
      <c r="AU75" s="9" t="s">
        <v>5423</v>
      </c>
      <c r="AV75" s="14"/>
      <c r="AW75" s="14" t="s">
        <v>5423</v>
      </c>
      <c r="AX75" s="14" t="str">
        <f>_xlfn.XLOOKUP(B75,'[4]cell downs 18042026 17h'!$B:$B,'[4]cell downs 18042026 17h'!$B:$B,"")</f>
        <v/>
      </c>
      <c r="AY75" s="14" t="str">
        <f>_xlfn.XLOOKUP(B75,'[5]Cells Huawei 19042026 15h'!$B:$B,'[5]Cells Huawei 19042026 15h'!$B:$B,"")</f>
        <v/>
      </c>
      <c r="AZ75" s="105" t="str">
        <f>_xlfn.XLOOKUP(B75,'INCIDENT-04-23-2026'!E:E,'INCIDENT-04-23-2026'!F:F,"")</f>
        <v/>
      </c>
      <c r="BA75" s="105" t="str">
        <f>_xlfn.XLOOKUP(B75,'[6]Eneo 17H'!$C:$C,'[6]Eneo 17H'!$I:$I,"")</f>
        <v/>
      </c>
      <c r="BC75" s="105" t="str">
        <f>_xlfn.XLOOKUP(B75,'[6]Eneo 17H'!$C:$C,'[6]Eneo 17H'!$I:$I,"")</f>
        <v/>
      </c>
      <c r="BD75" s="105" t="str">
        <f>_xlfn.XLOOKUP(B75,'[7]Eneo 12H'!$C:$C,'[7]Eneo 12H'!$I:$I,"")</f>
        <v/>
      </c>
      <c r="BE75" s="11" t="s">
        <v>6949</v>
      </c>
    </row>
    <row r="76" spans="1:57" hidden="1" x14ac:dyDescent="0.3">
      <c r="A76" s="1" t="s">
        <v>415</v>
      </c>
      <c r="B76" s="8" t="s">
        <v>416</v>
      </c>
      <c r="C76" s="3" t="str">
        <f>_xlfn.XLOOKUP(B76,'[1]daily break down'!$D:$D,'[1]daily break down'!$E:$E,"")</f>
        <v>Yaounde</v>
      </c>
      <c r="D76" s="1" t="s">
        <v>5382</v>
      </c>
      <c r="E76" s="1"/>
      <c r="F76" s="3" t="s">
        <v>37</v>
      </c>
      <c r="G76" s="1" t="s">
        <v>38</v>
      </c>
      <c r="H76" s="27" t="str">
        <f>_xlfn.XLOOKUP(B76,[2]CALCULATION!$B:$B,[2]CALCULATION!$H:$H,"")</f>
        <v>ZTE</v>
      </c>
      <c r="I76" s="23">
        <v>0</v>
      </c>
      <c r="J76" s="23">
        <v>0.37817500064206261</v>
      </c>
      <c r="K76" s="23">
        <v>3.2373699109387544</v>
      </c>
      <c r="L76" s="23">
        <v>7.6955152625466239</v>
      </c>
      <c r="M76" s="23">
        <v>1.3594253395085503</v>
      </c>
      <c r="N76" s="23">
        <v>2.2000817559990069</v>
      </c>
      <c r="O76" s="23">
        <v>4.0604052700516222</v>
      </c>
      <c r="P76" s="103" t="s">
        <v>6553</v>
      </c>
      <c r="Q76" s="36" t="s">
        <v>5796</v>
      </c>
      <c r="R76" s="36"/>
      <c r="S76" s="35" t="str" cm="1">
        <f t="array" ref="S76">IFERROR(_xlfn.IFS(
U76="MPR ISSUE","PDH",
U76="BSS Hardware Issue","BSS",
U76="Sites strategiques, MLL, Pylone, etc.","ENVTECH",
U76="AKTIVCO DEFAUT GE &amp; POWER Cabinet","AKTIVCO",
U76="AKTIVCO Coupure ENEO &amp; Baisse de tension","AKTIVCO GRID ONLY",
U76="Coupure ENEO &amp; Baisse de tension","IHS GRID ONLY",
U76="Defaut GE &amp; POWER Cabinet","IHS",
U76="Sharing","Partners",
U76="Sites strategiques &amp; DataCenter","SST &amp; DC",
U76="Exclu","Exclu",
U76="SAT","SAT",
U76="SPARE-ISSUE","SPARE-ISSUE",
U76="Fiber CAmtel","TRANS_FO_CAMTEL",
U76="Fiber AOF","Fiber AOF",
U76="Projet OCM (HUAWEI)","TRAVAUX-HUAWEI",
U76="Projet OCM (NOKIA)","TRAVAUX-NOKIA",
U76="ACCESS-ISSUE","ACCESS-ISSUE",
U76="Projet OCM (ZTE, NOKIA, autres projets)","TRAVAUX OCM",
U76="No root CAuse","No root cause",
U76="ODU HS","PDH",
U76="IP &amp; VLAN","PDH",
U76="Warehouse HUAWEI","SPARE-ISSUE",
U76="SPARE-HS","SPARE-ISSUE",
U76="Power Telco","BSS",U76="no impacts","no impacts"
),"")</f>
        <v/>
      </c>
      <c r="T76" s="35" t="str" cm="1">
        <f t="array" ref="T76">IFERROR(_xlfn.IFS(
U76="MPR ISSUE","TX ISSUE",
U76="BSS Hardware Issue","RAN ISSUE",
U76="Sites strategiques, MLL, Pylone, etc.","ENVTECH",
U76="AKTIVCO DEFAUT GE &amp; POWER Cabinet","POWER ISSUE",
U76="AKTIVCO Coupure ENEO &amp; Baisse de tension","POWER ISSUE",
U76="Coupure ENEO &amp; Baisse de tension","POWER ISSUE",
U76="Defaut GE &amp; POWER Cabinet","POWER ISSUE",
U76="Sharing","POWER ISSUE",
U76="Sites strategiques &amp; DataCenter","POWER ISSUE",
U76="Exclu","Exclu",
U76="SAT","TX ISSUE",
U76="SPARE-ISSUE","SPARE-ISSUE",
U76="Fiber CAmtel","TX ISSUE",
U76="Fiber AOF","TX ISSUE",
U76="Projet OCM (HUAWEI)","TRAVAUX-HUAWEI",
U76="Projet OCM (NOKIA)","TRAVAUX -NOKIA",
U76="ACCESS-ISSUE","ACCESS-ISSUE",
U76="Projet OCM (ZTE, NOKIA, autres projets)","TRAVAUX OCM",
U76="No root CAuse","No root cause",
U76="ODU HS","TX ISSUE",
U76="IP &amp; VLAN","TX ISSUE",
U76="Warehouse HUAWEI","SPARE-ISSUE",
U76="SPARE-HS","SPARE-ISSUE",
U76="Power Telco","RAN ISSUE",U76="no impacts","no impacts"
),"")</f>
        <v/>
      </c>
      <c r="U76" s="28"/>
      <c r="V76" s="35" t="str" cm="1">
        <f t="array" ref="V76">IFERROR(_xlfn.IFS(
U76="MPR ISSUE","ACTIVE",
U76="BSS Hardware Issue","ACTIVE",
U76="Sites strategiques, MLL, Pylone, etc.","PASSIVE",
U76="AKTIVCO DEFAUT GE &amp; POWER Cabinet","PASSIVE",
U76="AKTIVCO Coupure ENEO &amp; Baisse de tension","PASSIVE",
U76="Coupure ENEO &amp; Baisse de tension","PASSIVE",
U76="Defaut GE &amp; POWER Cabinet","PASSIVE",
U76="Sharing","PASSIVE",
U76="Sites strategiques &amp; DataCenter","PASSIVE",
U76="Exclu","Exclu",
U76="SAT","ACTIVE",
U76="SPARE-ISSUE","SPARE-ISSUE",
U76="Fiber CAmtel","ACTIVE",
U76="Fiber AOF","ACTIVE",
U76="Projet OCM (HUAWEI)","PLANNED WORKS",
U76="Projet OCM (NOKIA)","PLANNED WORKS",
U76="ACCESS-ISSUE","ACCESS-ISSUE",
U76="Projet OCM (ZTE, NOKIA, autres projets)","PLANNED WORKS",
U76="No root CAuse","No root cause",
U76="ODU HS","ACTIVE",
U76="IP &amp; VLAN","ACTIVE",
U76="Warehouse HUAWEI","SPARE-ISSUE",
U76="SPARE-HS","SPARE-ISSUE",
U76="Power Telco","ACTIVE", U76="no impacts","no impacts"
),"")</f>
        <v/>
      </c>
      <c r="W76" s="116" t="s">
        <v>6741</v>
      </c>
      <c r="X76" s="116" t="s">
        <v>6742</v>
      </c>
      <c r="Y76" s="116"/>
      <c r="Z76" s="116" t="s">
        <v>6743</v>
      </c>
      <c r="AA76" s="104" t="s">
        <v>6688</v>
      </c>
      <c r="AB76" s="104" t="s">
        <v>5423</v>
      </c>
      <c r="AC76" s="9"/>
      <c r="AD76" s="9"/>
      <c r="AE76" s="7"/>
      <c r="AF76" s="6"/>
      <c r="AG76" s="7"/>
      <c r="AH76" s="3" t="s">
        <v>5423</v>
      </c>
      <c r="AI76" s="18" t="s">
        <v>5423</v>
      </c>
      <c r="AJ76" s="18" t="s">
        <v>5423</v>
      </c>
      <c r="AK76" s="18" t="s">
        <v>5423</v>
      </c>
      <c r="AL76" s="18" t="s">
        <v>5423</v>
      </c>
      <c r="AM76" s="18" t="s">
        <v>5423</v>
      </c>
      <c r="AN76" s="18" t="s">
        <v>5423</v>
      </c>
      <c r="AO76" s="18" t="s">
        <v>5423</v>
      </c>
      <c r="AP76" s="18" t="s">
        <v>5423</v>
      </c>
      <c r="AQ76" s="18" t="s">
        <v>5423</v>
      </c>
      <c r="AR76" s="18" t="s">
        <v>5423</v>
      </c>
      <c r="AS76" s="18" t="s">
        <v>5423</v>
      </c>
      <c r="AT76" s="18" t="s">
        <v>5423</v>
      </c>
      <c r="AU76" s="9" t="s">
        <v>5423</v>
      </c>
      <c r="AV76" s="14"/>
      <c r="AW76" s="14" t="s">
        <v>5423</v>
      </c>
      <c r="AX76" s="14" t="str">
        <f>_xlfn.XLOOKUP(B76,'[4]cell downs 18042026 17h'!$B:$B,'[4]cell downs 18042026 17h'!$B:$B,"")</f>
        <v/>
      </c>
      <c r="AY76" s="14" t="str">
        <f>_xlfn.XLOOKUP(B76,'[5]Cells Huawei 19042026 15h'!$B:$B,'[5]Cells Huawei 19042026 15h'!$B:$B,"")</f>
        <v/>
      </c>
      <c r="AZ76" s="105" t="str">
        <f>_xlfn.XLOOKUP(B76,'INCIDENT-04-23-2026'!E:E,'INCIDENT-04-23-2026'!F:F,"")</f>
        <v/>
      </c>
      <c r="BA76" s="105" t="str">
        <f>_xlfn.XLOOKUP(B76,'[6]Eneo 17H'!$C:$C,'[6]Eneo 17H'!$I:$I,"")</f>
        <v/>
      </c>
      <c r="BC76" s="105" t="str">
        <f>_xlfn.XLOOKUP(B76,'[6]Eneo 17H'!$C:$C,'[6]Eneo 17H'!$I:$I,"")</f>
        <v/>
      </c>
      <c r="BD76" s="105" t="str">
        <f>_xlfn.XLOOKUP(B76,'[7]Eneo 12H'!$C:$C,'[7]Eneo 12H'!$I:$I,"")</f>
        <v/>
      </c>
      <c r="BE76" s="11" t="s">
        <v>6952</v>
      </c>
    </row>
    <row r="77" spans="1:57" hidden="1" x14ac:dyDescent="0.3">
      <c r="A77" s="1" t="s">
        <v>609</v>
      </c>
      <c r="B77" s="8" t="s">
        <v>610</v>
      </c>
      <c r="C77" s="3" t="str">
        <f>_xlfn.XLOOKUP(B77,'[1]daily break down'!$D:$D,'[1]daily break down'!$E:$E,"")</f>
        <v>Yaounde</v>
      </c>
      <c r="D77" s="1" t="s">
        <v>11</v>
      </c>
      <c r="E77" s="1" t="s">
        <v>12</v>
      </c>
      <c r="F77" s="3" t="s">
        <v>37</v>
      </c>
      <c r="G77" s="1" t="s">
        <v>38</v>
      </c>
      <c r="H77" s="27" t="str">
        <f>_xlfn.XLOOKUP(B77,[2]CALCULATION!$B:$B,[2]CALCULATION!$H:$H,"")</f>
        <v>ZTE</v>
      </c>
      <c r="I77" s="23">
        <v>0.89175391586979402</v>
      </c>
      <c r="J77" s="23">
        <v>1.2764922253326614</v>
      </c>
      <c r="K77" s="23">
        <v>3.8177590295434514</v>
      </c>
      <c r="L77" s="23">
        <v>1.9197143248495436</v>
      </c>
      <c r="M77" s="23">
        <v>0</v>
      </c>
      <c r="N77" s="23">
        <v>2.5585668301786617</v>
      </c>
      <c r="O77" s="23">
        <v>29.474696304286415</v>
      </c>
      <c r="P77" s="103" t="s">
        <v>6553</v>
      </c>
      <c r="Q77" s="36" t="s">
        <v>5796</v>
      </c>
      <c r="R77" s="36"/>
      <c r="S77" s="35" t="str" cm="1">
        <f t="array" ref="S77">IFERROR(_xlfn.IFS(
U77="MPR ISSUE","PDH",
U77="BSS Hardware Issue","BSS",
U77="Sites strategiques, MLL, Pylone, etc.","ENVTECH",
U77="AKTIVCO DEFAUT GE &amp; POWER Cabinet","AKTIVCO",
U77="AKTIVCO Coupure ENEO &amp; Baisse de tension","AKTIVCO GRID ONLY",
U77="Coupure ENEO &amp; Baisse de tension","IHS GRID ONLY",
U77="Defaut GE &amp; POWER Cabinet","IHS",
U77="Sharing","Partners",
U77="Sites strategiques &amp; DataCenter","SST &amp; DC",
U77="Exclu","Exclu",
U77="SAT","SAT",
U77="SPARE-ISSUE","SPARE-ISSUE",
U77="Fiber CAmtel","TRANS_FO_CAMTEL",
U77="Fiber AOF","Fiber AOF",
U77="Projet OCM (HUAWEI)","TRAVAUX-HUAWEI",
U77="Projet OCM (NOKIA)","TRAVAUX-NOKIA",
U77="ACCESS-ISSUE","ACCESS-ISSUE",
U77="Projet OCM (ZTE, NOKIA, autres projets)","TRAVAUX OCM",
U77="No root CAuse","No root cause",
U77="ODU HS","PDH",
U77="IP &amp; VLAN","PDH",
U77="Warehouse HUAWEI","SPARE-ISSUE",
U77="SPARE-HS","SPARE-ISSUE",
U77="Power Telco","BSS",U77="no impacts","no impacts"
),"")</f>
        <v/>
      </c>
      <c r="T77" s="35" t="str" cm="1">
        <f t="array" ref="T77">IFERROR(_xlfn.IFS(
U77="MPR ISSUE","TX ISSUE",
U77="BSS Hardware Issue","RAN ISSUE",
U77="Sites strategiques, MLL, Pylone, etc.","ENVTECH",
U77="AKTIVCO DEFAUT GE &amp; POWER Cabinet","POWER ISSUE",
U77="AKTIVCO Coupure ENEO &amp; Baisse de tension","POWER ISSUE",
U77="Coupure ENEO &amp; Baisse de tension","POWER ISSUE",
U77="Defaut GE &amp; POWER Cabinet","POWER ISSUE",
U77="Sharing","POWER ISSUE",
U77="Sites strategiques &amp; DataCenter","POWER ISSUE",
U77="Exclu","Exclu",
U77="SAT","TX ISSUE",
U77="SPARE-ISSUE","SPARE-ISSUE",
U77="Fiber CAmtel","TX ISSUE",
U77="Fiber AOF","TX ISSUE",
U77="Projet OCM (HUAWEI)","TRAVAUX-HUAWEI",
U77="Projet OCM (NOKIA)","TRAVAUX -NOKIA",
U77="ACCESS-ISSUE","ACCESS-ISSUE",
U77="Projet OCM (ZTE, NOKIA, autres projets)","TRAVAUX OCM",
U77="No root CAuse","No root cause",
U77="ODU HS","TX ISSUE",
U77="IP &amp; VLAN","TX ISSUE",
U77="Warehouse HUAWEI","SPARE-ISSUE",
U77="SPARE-HS","SPARE-ISSUE",
U77="Power Telco","RAN ISSUE",U77="no impacts","no impacts"
),"")</f>
        <v/>
      </c>
      <c r="U77" s="28"/>
      <c r="V77" s="35" t="str" cm="1">
        <f t="array" ref="V77">IFERROR(_xlfn.IFS(
U77="MPR ISSUE","ACTIVE",
U77="BSS Hardware Issue","ACTIVE",
U77="Sites strategiques, MLL, Pylone, etc.","PASSIVE",
U77="AKTIVCO DEFAUT GE &amp; POWER Cabinet","PASSIVE",
U77="AKTIVCO Coupure ENEO &amp; Baisse de tension","PASSIVE",
U77="Coupure ENEO &amp; Baisse de tension","PASSIVE",
U77="Defaut GE &amp; POWER Cabinet","PASSIVE",
U77="Sharing","PASSIVE",
U77="Sites strategiques &amp; DataCenter","PASSIVE",
U77="Exclu","Exclu",
U77="SAT","ACTIVE",
U77="SPARE-ISSUE","SPARE-ISSUE",
U77="Fiber CAmtel","ACTIVE",
U77="Fiber AOF","ACTIVE",
U77="Projet OCM (HUAWEI)","PLANNED WORKS",
U77="Projet OCM (NOKIA)","PLANNED WORKS",
U77="ACCESS-ISSUE","ACCESS-ISSUE",
U77="Projet OCM (ZTE, NOKIA, autres projets)","PLANNED WORKS",
U77="No root CAuse","No root cause",
U77="ODU HS","ACTIVE",
U77="IP &amp; VLAN","ACTIVE",
U77="Warehouse HUAWEI","SPARE-ISSUE",
U77="SPARE-HS","SPARE-ISSUE",
U77="Power Telco","ACTIVE", U77="no impacts","no impacts"
),"")</f>
        <v/>
      </c>
      <c r="W77" s="104" t="s">
        <v>6720</v>
      </c>
      <c r="X77" s="104" t="s">
        <v>6687</v>
      </c>
      <c r="Y77" s="104" t="str">
        <f>_xlfn.XLOOKUP(B72,[9]ALL!$B:$B,[9]ALL!$N:$N,"")</f>
        <v/>
      </c>
      <c r="Z77" s="104" t="s">
        <v>11</v>
      </c>
      <c r="AA77" s="104" t="s">
        <v>6688</v>
      </c>
      <c r="AB77" s="104" t="s">
        <v>6812</v>
      </c>
      <c r="AC77" s="9"/>
      <c r="AD77" s="9"/>
      <c r="AE77" s="7" t="s">
        <v>6812</v>
      </c>
      <c r="AF77" s="6"/>
      <c r="AG77" s="7"/>
      <c r="AH77" s="3" t="s">
        <v>5423</v>
      </c>
      <c r="AI77" s="18" t="s">
        <v>5423</v>
      </c>
      <c r="AJ77" s="18" t="s">
        <v>5423</v>
      </c>
      <c r="AK77" s="18" t="s">
        <v>5423</v>
      </c>
      <c r="AL77" s="18" t="s">
        <v>5423</v>
      </c>
      <c r="AM77" s="18" t="s">
        <v>5423</v>
      </c>
      <c r="AN77" s="18" t="s">
        <v>5423</v>
      </c>
      <c r="AO77" s="18" t="s">
        <v>5423</v>
      </c>
      <c r="AP77" s="18" t="s">
        <v>5423</v>
      </c>
      <c r="AQ77" s="18" t="s">
        <v>5423</v>
      </c>
      <c r="AR77" s="18" t="s">
        <v>5423</v>
      </c>
      <c r="AS77" s="18" t="s">
        <v>5423</v>
      </c>
      <c r="AT77" s="18" t="s">
        <v>5423</v>
      </c>
      <c r="AU77" s="9" t="s">
        <v>5423</v>
      </c>
      <c r="AV77" s="14"/>
      <c r="AW77" s="14" t="s">
        <v>5423</v>
      </c>
      <c r="AX77" s="14" t="str">
        <f>_xlfn.XLOOKUP(B77,'[4]cell downs 18042026 17h'!$B:$B,'[4]cell downs 18042026 17h'!$B:$B,"")</f>
        <v/>
      </c>
      <c r="AY77" s="14" t="str">
        <f>_xlfn.XLOOKUP(B77,'[5]Cells Huawei 19042026 15h'!$B:$B,'[5]Cells Huawei 19042026 15h'!$B:$B,"")</f>
        <v/>
      </c>
      <c r="AZ77" s="105" t="str">
        <f>_xlfn.XLOOKUP(B77,'INCIDENT-04-23-2026'!E:E,'INCIDENT-04-23-2026'!F:F,"")</f>
        <v/>
      </c>
      <c r="BA77" s="105" t="str">
        <f>_xlfn.XLOOKUP(B77,'[6]Eneo 17H'!$C:$C,'[6]Eneo 17H'!$I:$I,"")</f>
        <v/>
      </c>
      <c r="BB77" s="105" t="str">
        <f>_xlfn.XLOOKUP(B77,[8]ALL!$B:$B,[8]ALL!$M:$M,"")</f>
        <v>23.04.26: Grid outage and no GEN on site /Grid return awaited - Escalade L3</v>
      </c>
      <c r="BC77" s="105" t="str">
        <f>_xlfn.XLOOKUP(B77,'[6]Eneo 17H'!$C:$C,'[6]Eneo 17H'!$I:$I,"")</f>
        <v/>
      </c>
      <c r="BD77" s="105" t="str">
        <f>_xlfn.XLOOKUP(B77,'[7]Eneo 12H'!$C:$C,'[7]Eneo 12H'!$I:$I,"")</f>
        <v/>
      </c>
      <c r="BE77" s="11" t="s">
        <v>6901</v>
      </c>
    </row>
    <row r="78" spans="1:57" hidden="1" x14ac:dyDescent="0.3">
      <c r="A78" s="1" t="s">
        <v>496</v>
      </c>
      <c r="B78" s="8" t="s">
        <v>497</v>
      </c>
      <c r="C78" s="3" t="str">
        <f>_xlfn.XLOOKUP(B78,'[1]daily break down'!$D:$D,'[1]daily break down'!$E:$E,"")</f>
        <v>SUD-OUEST</v>
      </c>
      <c r="D78" s="1" t="s">
        <v>21</v>
      </c>
      <c r="E78" s="1" t="s">
        <v>22</v>
      </c>
      <c r="F78" s="3" t="s">
        <v>13</v>
      </c>
      <c r="G78" s="1" t="s">
        <v>14</v>
      </c>
      <c r="H78" s="25" t="str">
        <f>_xlfn.XLOOKUP(B78,[2]CALCULATION!$B:$B,[2]CALCULATION!$H:$H,"")</f>
        <v>Huawei</v>
      </c>
      <c r="I78" s="23">
        <v>4.4396147052360924</v>
      </c>
      <c r="J78" s="23">
        <v>0.83134650560877554</v>
      </c>
      <c r="K78" s="23">
        <v>1.8698474458741039</v>
      </c>
      <c r="L78" s="23">
        <v>6.1185733078791094</v>
      </c>
      <c r="M78" s="23">
        <v>7.8626656165372557</v>
      </c>
      <c r="N78" s="23">
        <v>0</v>
      </c>
      <c r="O78" s="23">
        <v>3.4410108351667787</v>
      </c>
      <c r="P78" s="103" t="s">
        <v>6553</v>
      </c>
      <c r="Q78" s="36" t="s">
        <v>5796</v>
      </c>
      <c r="R78" s="36"/>
      <c r="S78" s="35" t="str" cm="1">
        <f t="array" ref="S78">IFERROR(_xlfn.IFS(
U78="MPR ISSUE","PDH",
U78="BSS Hardware Issue","BSS",
U78="Sites strategiques, MLL, Pylone, etc.","ENVTECH",
U78="AKTIVCO DEFAUT GE &amp; POWER Cabinet","AKTIVCO",
U78="AKTIVCO Coupure ENEO &amp; Baisse de tension","AKTIVCO GRID ONLY",
U78="Coupure ENEO &amp; Baisse de tension","IHS GRID ONLY",
U78="Defaut GE &amp; POWER Cabinet","IHS",
U78="Sharing","Partners",
U78="Sites strategiques &amp; DataCenter","SST &amp; DC",
U78="Exclu","Exclu",
U78="SAT","SAT",
U78="SPARE-ISSUE","SPARE-ISSUE",
U78="Fiber CAmtel","TRANS_FO_CAMTEL",
U78="Fiber AOF","Fiber AOF",
U78="Projet OCM (HUAWEI)","TRAVAUX-HUAWEI",
U78="Projet OCM (NOKIA)","TRAVAUX-NOKIA",
U78="ACCESS-ISSUE","ACCESS-ISSUE",
U78="Projet OCM (ZTE, NOKIA, autres projets)","TRAVAUX OCM",
U78="No root CAuse","No root cause",
U78="ODU HS","PDH",
U78="IP &amp; VLAN","PDH",
U78="Warehouse HUAWEI","SPARE-ISSUE",
U78="SPARE-HS","SPARE-ISSUE",
U78="Power Telco","BSS",U78="no impacts","no impacts"
),"")</f>
        <v/>
      </c>
      <c r="T78" s="35" t="str" cm="1">
        <f t="array" ref="T78">IFERROR(_xlfn.IFS(
U78="MPR ISSUE","TX ISSUE",
U78="BSS Hardware Issue","RAN ISSUE",
U78="Sites strategiques, MLL, Pylone, etc.","ENVTECH",
U78="AKTIVCO DEFAUT GE &amp; POWER Cabinet","POWER ISSUE",
U78="AKTIVCO Coupure ENEO &amp; Baisse de tension","POWER ISSUE",
U78="Coupure ENEO &amp; Baisse de tension","POWER ISSUE",
U78="Defaut GE &amp; POWER Cabinet","POWER ISSUE",
U78="Sharing","POWER ISSUE",
U78="Sites strategiques &amp; DataCenter","POWER ISSUE",
U78="Exclu","Exclu",
U78="SAT","TX ISSUE",
U78="SPARE-ISSUE","SPARE-ISSUE",
U78="Fiber CAmtel","TX ISSUE",
U78="Fiber AOF","TX ISSUE",
U78="Projet OCM (HUAWEI)","TRAVAUX-HUAWEI",
U78="Projet OCM (NOKIA)","TRAVAUX -NOKIA",
U78="ACCESS-ISSUE","ACCESS-ISSUE",
U78="Projet OCM (ZTE, NOKIA, autres projets)","TRAVAUX OCM",
U78="No root CAuse","No root cause",
U78="ODU HS","TX ISSUE",
U78="IP &amp; VLAN","TX ISSUE",
U78="Warehouse HUAWEI","SPARE-ISSUE",
U78="SPARE-HS","SPARE-ISSUE",
U78="Power Telco","RAN ISSUE",U78="no impacts","no impacts"
),"")</f>
        <v/>
      </c>
      <c r="U78" s="28"/>
      <c r="V78" s="35" t="str" cm="1">
        <f t="array" ref="V78">IFERROR(_xlfn.IFS(
U78="MPR ISSUE","ACTIVE",
U78="BSS Hardware Issue","ACTIVE",
U78="Sites strategiques, MLL, Pylone, etc.","PASSIVE",
U78="AKTIVCO DEFAUT GE &amp; POWER Cabinet","PASSIVE",
U78="AKTIVCO Coupure ENEO &amp; Baisse de tension","PASSIVE",
U78="Coupure ENEO &amp; Baisse de tension","PASSIVE",
U78="Defaut GE &amp; POWER Cabinet","PASSIVE",
U78="Sharing","PASSIVE",
U78="Sites strategiques &amp; DataCenter","PASSIVE",
U78="Exclu","Exclu",
U78="SAT","ACTIVE",
U78="SPARE-ISSUE","SPARE-ISSUE",
U78="Fiber CAmtel","ACTIVE",
U78="Fiber AOF","ACTIVE",
U78="Projet OCM (HUAWEI)","PLANNED WORKS",
U78="Projet OCM (NOKIA)","PLANNED WORKS",
U78="ACCESS-ISSUE","ACCESS-ISSUE",
U78="Projet OCM (ZTE, NOKIA, autres projets)","PLANNED WORKS",
U78="No root CAuse","No root cause",
U78="ODU HS","ACTIVE",
U78="IP &amp; VLAN","ACTIVE",
U78="Warehouse HUAWEI","SPARE-ISSUE",
U78="SPARE-HS","SPARE-ISSUE",
U78="Power Telco","ACTIVE",U78="no impacts","no impacts"
),"")</f>
        <v/>
      </c>
      <c r="W78" s="116" t="s">
        <v>6741</v>
      </c>
      <c r="X78" s="116" t="s">
        <v>6742</v>
      </c>
      <c r="Y78" s="116"/>
      <c r="Z78" s="116" t="s">
        <v>6743</v>
      </c>
      <c r="AA78" s="104" t="s">
        <v>6688</v>
      </c>
      <c r="AB78" s="104" t="s">
        <v>5423</v>
      </c>
      <c r="AC78" s="9"/>
      <c r="AD78" s="9"/>
      <c r="AE78" s="7"/>
      <c r="AF78" s="6"/>
      <c r="AG78" s="7"/>
      <c r="AH78" s="3" t="s">
        <v>5423</v>
      </c>
      <c r="AI78" s="18" t="s">
        <v>5423</v>
      </c>
      <c r="AJ78" s="18" t="s">
        <v>5423</v>
      </c>
      <c r="AK78" s="18" t="s">
        <v>5423</v>
      </c>
      <c r="AL78" s="18" t="s">
        <v>5423</v>
      </c>
      <c r="AM78" s="18" t="s">
        <v>5423</v>
      </c>
      <c r="AN78" s="18" t="s">
        <v>5423</v>
      </c>
      <c r="AO78" s="18" t="s">
        <v>5423</v>
      </c>
      <c r="AP78" s="18" t="s">
        <v>5423</v>
      </c>
      <c r="AQ78" s="18" t="s">
        <v>5423</v>
      </c>
      <c r="AR78" s="18" t="s">
        <v>5423</v>
      </c>
      <c r="AS78" s="18" t="s">
        <v>5423</v>
      </c>
      <c r="AT78" s="18" t="s">
        <v>5423</v>
      </c>
      <c r="AU78" s="9" t="s">
        <v>5423</v>
      </c>
      <c r="AV78" s="14"/>
      <c r="AW78" s="14" t="s">
        <v>5423</v>
      </c>
      <c r="AX78" s="14" t="str">
        <f>_xlfn.XLOOKUP(B78,'[4]cell downs 18042026 17h'!$B:$B,'[4]cell downs 18042026 17h'!$B:$B,"")</f>
        <v/>
      </c>
      <c r="AY78" s="14" t="str">
        <f>_xlfn.XLOOKUP(B78,'[5]Cells Huawei 19042026 15h'!$B:$B,'[5]Cells Huawei 19042026 15h'!$B:$B,"")</f>
        <v/>
      </c>
      <c r="AZ78" s="105" t="str">
        <f>_xlfn.XLOOKUP(B78,'INCIDENT-04-23-2026'!E:E,'INCIDENT-04-23-2026'!F:F,"")</f>
        <v/>
      </c>
      <c r="BA78" s="105" t="str">
        <f>_xlfn.XLOOKUP(B78,'[6]Eneo 17H'!$C:$C,'[6]Eneo 17H'!$I:$I,"")</f>
        <v/>
      </c>
      <c r="BC78" s="105" t="str">
        <f>_xlfn.XLOOKUP(B78,'[6]Eneo 17H'!$C:$C,'[6]Eneo 17H'!$I:$I,"")</f>
        <v/>
      </c>
      <c r="BD78" s="105" t="str">
        <f>_xlfn.XLOOKUP(B78,'[7]Eneo 12H'!$C:$C,'[7]Eneo 12H'!$I:$I,"")</f>
        <v/>
      </c>
      <c r="BE78" s="11" t="s">
        <v>6955</v>
      </c>
    </row>
    <row r="79" spans="1:57" hidden="1" x14ac:dyDescent="0.3">
      <c r="A79" s="1" t="s">
        <v>3270</v>
      </c>
      <c r="B79" s="1" t="s">
        <v>3271</v>
      </c>
      <c r="C79" s="3" t="str">
        <f>_xlfn.XLOOKUP(B79,'[1]daily break down'!$D:$D,'[1]daily break down'!$E:$E,"")</f>
        <v>Bafoussam</v>
      </c>
      <c r="D79" s="1" t="s">
        <v>21</v>
      </c>
      <c r="E79" s="1" t="s">
        <v>36</v>
      </c>
      <c r="F79" s="3" t="s">
        <v>102</v>
      </c>
      <c r="G79" s="1" t="s">
        <v>299</v>
      </c>
      <c r="H79" s="25" t="str">
        <f>_xlfn.XLOOKUP(B79,[2]CALCULATION!$B:$B,[2]CALCULATION!$H:$H,"")</f>
        <v>Huawei</v>
      </c>
      <c r="I79" s="23">
        <v>8.6382596673258529</v>
      </c>
      <c r="J79" s="23">
        <v>7.8101413108925239</v>
      </c>
      <c r="K79" s="23">
        <v>8.5006977082637754</v>
      </c>
      <c r="L79" s="23">
        <v>9.7058496203268518</v>
      </c>
      <c r="M79" s="23">
        <v>7.9957509709416659</v>
      </c>
      <c r="N79" s="23">
        <v>8.3316746710498144</v>
      </c>
      <c r="O79" s="23">
        <v>3.3253860224351017</v>
      </c>
      <c r="P79" s="103" t="s">
        <v>6553</v>
      </c>
      <c r="Q79" s="36" t="s">
        <v>5796</v>
      </c>
      <c r="R79" s="36"/>
      <c r="S79" s="35" t="str" cm="1">
        <f t="array" ref="S79">IFERROR(_xlfn.IFS(
U79="MPR ISSUE","PDH",
U79="BSS Hardware Issue","BSS",
U79="Sites strategiques, MLL, Pylone, etc.","ENVTECH",
U79="AKTIVCO DEFAUT GE &amp; POWER Cabinet","AKTIVCO",
U79="AKTIVCO Coupure ENEO &amp; Baisse de tension","AKTIVCO GRID ONLY",
U79="Coupure ENEO &amp; Baisse de tension","IHS GRID ONLY",
U79="Defaut GE &amp; POWER Cabinet","IHS",
U79="Sharing","Partners",
U79="Sites strategiques &amp; DataCenter","SST &amp; DC",
U79="Exclu","Exclu",
U79="SAT","SAT",
U79="SPARE-ISSUE","SPARE-ISSUE",
U79="Fiber CAmtel","TRANS_FO_CAMTEL",
U79="Fiber AOF","Fiber AOF",
U79="Projet OCM (HUAWEI)","TRAVAUX-HUAWEI",
U79="Projet OCM (NOKIA)","TRAVAUX-NOKIA",
U79="ACCESS-ISSUE","ACCESS-ISSUE",
U79="Projet OCM (ZTE, NOKIA, autres projets)","TRAVAUX OCM",
U79="No root CAuse","No root cause",
U79="ODU HS","PDH",
U79="IP &amp; VLAN","PDH",
U79="Warehouse HUAWEI","SPARE-ISSUE",
U79="SPARE-HS","SPARE-ISSUE",
U79="Power Telco","BSS",U79="no impacts","no impacts"
),"")</f>
        <v/>
      </c>
      <c r="T79" s="35" t="str" cm="1">
        <f t="array" ref="T79">IFERROR(_xlfn.IFS(
U79="MPR ISSUE","TX ISSUE",
U79="BSS Hardware Issue","RAN ISSUE",
U79="Sites strategiques, MLL, Pylone, etc.","ENVTECH",
U79="AKTIVCO DEFAUT GE &amp; POWER Cabinet","POWER ISSUE",
U79="AKTIVCO Coupure ENEO &amp; Baisse de tension","POWER ISSUE",
U79="Coupure ENEO &amp; Baisse de tension","POWER ISSUE",
U79="Defaut GE &amp; POWER Cabinet","POWER ISSUE",
U79="Sharing","POWER ISSUE",
U79="Sites strategiques &amp; DataCenter","POWER ISSUE",
U79="Exclu","Exclu",
U79="SAT","TX ISSUE",
U79="SPARE-ISSUE","SPARE-ISSUE",
U79="Fiber CAmtel","TX ISSUE",
U79="Fiber AOF","TX ISSUE",
U79="Projet OCM (HUAWEI)","TRAVAUX-HUAWEI",
U79="Projet OCM (NOKIA)","TRAVAUX -NOKIA",
U79="ACCESS-ISSUE","ACCESS-ISSUE",
U79="Projet OCM (ZTE, NOKIA, autres projets)","TRAVAUX OCM",
U79="No root CAuse","No root cause",
U79="ODU HS","TX ISSUE",
U79="IP &amp; VLAN","TX ISSUE",
U79="Warehouse HUAWEI","SPARE-ISSUE",
U79="SPARE-HS","SPARE-ISSUE",
U79="Power Telco","RAN ISSUE",U79="no impacts","no impacts"
),"")</f>
        <v/>
      </c>
      <c r="U79" s="28"/>
      <c r="V79" s="35" t="str" cm="1">
        <f t="array" ref="V79">IFERROR(_xlfn.IFS(
U79="MPR ISSUE","ACTIVE",
U79="BSS Hardware Issue","ACTIVE",
U79="Sites strategiques, MLL, Pylone, etc.","PASSIVE",
U79="AKTIVCO DEFAUT GE &amp; POWER Cabinet","PASSIVE",
U79="AKTIVCO Coupure ENEO &amp; Baisse de tension","PASSIVE",
U79="Coupure ENEO &amp; Baisse de tension","PASSIVE",
U79="Defaut GE &amp; POWER Cabinet","PASSIVE",
U79="Sharing","PASSIVE",
U79="Sites strategiques &amp; DataCenter","PASSIVE",
U79="Exclu","Exclu",
U79="SAT","ACTIVE",
U79="SPARE-ISSUE","SPARE-ISSUE",
U79="Fiber CAmtel","ACTIVE",
U79="Fiber AOF","ACTIVE",
U79="Projet OCM (HUAWEI)","PLANNED WORKS",
U79="Projet OCM (NOKIA)","PLANNED WORKS",
U79="ACCESS-ISSUE","ACCESS-ISSUE",
U79="Projet OCM (ZTE, NOKIA, autres projets)","PLANNED WORKS",
U79="No root CAuse","No root cause",
U79="ODU HS","ACTIVE",
U79="IP &amp; VLAN","ACTIVE",
U79="Warehouse HUAWEI","SPARE-ISSUE",
U79="SPARE-HS","SPARE-ISSUE",
U79="Power Telco","ACTIVE", U79="no impacts","no impacts"
),"")</f>
        <v/>
      </c>
      <c r="W79" s="116" t="s">
        <v>6741</v>
      </c>
      <c r="X79" s="116" t="s">
        <v>6742</v>
      </c>
      <c r="Y79" s="116"/>
      <c r="Z79" s="116" t="s">
        <v>6743</v>
      </c>
      <c r="AA79" s="104" t="s">
        <v>6688</v>
      </c>
      <c r="AB79" s="104" t="s">
        <v>5423</v>
      </c>
      <c r="AC79" s="9"/>
      <c r="AD79" s="9"/>
      <c r="AE79" s="7"/>
      <c r="AF79" s="6"/>
      <c r="AG79" s="7"/>
      <c r="AH79" s="3" t="s">
        <v>5423</v>
      </c>
      <c r="AI79" s="18" t="s">
        <v>5423</v>
      </c>
      <c r="AJ79" s="18" t="s">
        <v>5423</v>
      </c>
      <c r="AK79" s="18" t="s">
        <v>5423</v>
      </c>
      <c r="AL79" s="18" t="s">
        <v>5423</v>
      </c>
      <c r="AM79" s="18" t="s">
        <v>5423</v>
      </c>
      <c r="AN79" s="18" t="s">
        <v>5423</v>
      </c>
      <c r="AO79" s="18" t="s">
        <v>5423</v>
      </c>
      <c r="AP79" s="18" t="s">
        <v>5423</v>
      </c>
      <c r="AQ79" s="18" t="s">
        <v>5423</v>
      </c>
      <c r="AR79" s="18" t="s">
        <v>5423</v>
      </c>
      <c r="AS79" s="18" t="s">
        <v>5423</v>
      </c>
      <c r="AT79" s="18" t="s">
        <v>5423</v>
      </c>
      <c r="AU79" s="9" t="s">
        <v>5423</v>
      </c>
      <c r="AV79" s="14"/>
      <c r="AW79" s="14" t="s">
        <v>5423</v>
      </c>
      <c r="AX79" s="14" t="str">
        <f>_xlfn.XLOOKUP(B79,'[4]cell downs 18042026 17h'!$B:$B,'[4]cell downs 18042026 17h'!$B:$B,"")</f>
        <v/>
      </c>
      <c r="AY79" s="14" t="str">
        <f>_xlfn.XLOOKUP(B79,'[5]Cells Huawei 19042026 15h'!$B:$B,'[5]Cells Huawei 19042026 15h'!$B:$B,"")</f>
        <v/>
      </c>
      <c r="AZ79" s="105" t="str">
        <f>_xlfn.XLOOKUP(B79,'INCIDENT-04-23-2026'!E:E,'INCIDENT-04-23-2026'!F:F,"")</f>
        <v/>
      </c>
      <c r="BA79" s="105" t="str">
        <f>_xlfn.XLOOKUP(B79,'[6]Eneo 17H'!$C:$C,'[6]Eneo 17H'!$I:$I,"")</f>
        <v/>
      </c>
      <c r="BC79" s="105" t="str">
        <f>_xlfn.XLOOKUP(B79,'[6]Eneo 17H'!$C:$C,'[6]Eneo 17H'!$I:$I,"")</f>
        <v/>
      </c>
      <c r="BD79" s="105" t="str">
        <f>_xlfn.XLOOKUP(B79,'[7]Eneo 12H'!$C:$C,'[7]Eneo 12H'!$I:$I,"")</f>
        <v/>
      </c>
      <c r="BE79" s="11" t="s">
        <v>5423</v>
      </c>
    </row>
    <row r="80" spans="1:57" hidden="1" x14ac:dyDescent="0.3">
      <c r="A80" s="1" t="s">
        <v>651</v>
      </c>
      <c r="B80" s="1" t="s">
        <v>652</v>
      </c>
      <c r="C80" s="3" t="str">
        <f>_xlfn.XLOOKUP(B80,'[1]daily break down'!$D:$D,'[1]daily break down'!$E:$E,"")</f>
        <v>Maroua</v>
      </c>
      <c r="D80" s="1" t="s">
        <v>21</v>
      </c>
      <c r="E80" s="1" t="s">
        <v>80</v>
      </c>
      <c r="F80" s="3" t="s">
        <v>55</v>
      </c>
      <c r="G80" s="1" t="s">
        <v>84</v>
      </c>
      <c r="H80" s="25" t="str">
        <f>_xlfn.XLOOKUP(B80,[2]CALCULATION!$B:$B,[2]CALCULATION!$H:$H,"")</f>
        <v>Huawei</v>
      </c>
      <c r="I80" s="23">
        <v>5.710078674097474</v>
      </c>
      <c r="J80" s="23">
        <v>15.466383730984241</v>
      </c>
      <c r="K80" s="23">
        <v>4.9824074787477199</v>
      </c>
      <c r="L80" s="23">
        <v>3.6785205731195405</v>
      </c>
      <c r="M80" s="23">
        <v>4.2763702333969675</v>
      </c>
      <c r="N80" s="23">
        <v>2.6707316377167682</v>
      </c>
      <c r="O80" s="23">
        <v>3.302253925857439</v>
      </c>
      <c r="P80" s="103" t="s">
        <v>6553</v>
      </c>
      <c r="Q80" s="36" t="s">
        <v>5796</v>
      </c>
      <c r="R80" s="36"/>
      <c r="S80" s="35" t="str" cm="1">
        <f t="array" ref="S80">IFERROR(_xlfn.IFS(
U80="MPR ISSUE","PDH",
U80="BSS Hardware Issue","BSS",
U80="Sites strategiques, MLL, Pylone, etc.","ENVTECH",
U80="AKTIVCO DEFAUT GE &amp; POWER Cabinet","AKTIVCO",
U80="AKTIVCO Coupure ENEO &amp; Baisse de tension","AKTIVCO GRID ONLY",
U80="Coupure ENEO &amp; Baisse de tension","IHS GRID ONLY",
U80="Defaut GE &amp; POWER Cabinet","IHS",
U80="Sharing","Partners",
U80="Sites strategiques &amp; DataCenter","SST &amp; DC",
U80="Exclu","Exclu",
U80="SAT","SAT",
U80="SPARE-ISSUE","SPARE-ISSUE",
U80="Fiber CAmtel","TRANS_FO_CAMTEL",
U80="Fiber AOF","Fiber AOF",
U80="Projet OCM (HUAWEI)","TRAVAUX-HUAWEI",
U80="Projet OCM (NOKIA)","TRAVAUX-NOKIA",
U80="ACCESS-ISSUE","ACCESS-ISSUE",
U80="Projet OCM (ZTE, NOKIA, autres projets)","TRAVAUX OCM",
U80="No root CAuse","No root cause",
U80="ODU HS","PDH",
U80="IP &amp; VLAN","PDH",
U80="Warehouse HUAWEI","SPARE-ISSUE",
U80="SPARE-HS","SPARE-ISSUE",
U80="Power Telco","BSS",U80="no impacts","no impacts"
),"")</f>
        <v/>
      </c>
      <c r="T80" s="35" t="str" cm="1">
        <f t="array" ref="T80">IFERROR(_xlfn.IFS(
U80="MPR ISSUE","TX ISSUE",
U80="BSS Hardware Issue","RAN ISSUE",
U80="Sites strategiques, MLL, Pylone, etc.","ENVTECH",
U80="AKTIVCO DEFAUT GE &amp; POWER Cabinet","POWER ISSUE",
U80="AKTIVCO Coupure ENEO &amp; Baisse de tension","POWER ISSUE",
U80="Coupure ENEO &amp; Baisse de tension","POWER ISSUE",
U80="Defaut GE &amp; POWER Cabinet","POWER ISSUE",
U80="Sharing","POWER ISSUE",
U80="Sites strategiques &amp; DataCenter","POWER ISSUE",
U80="Exclu","Exclu",
U80="SAT","TX ISSUE",
U80="SPARE-ISSUE","SPARE-ISSUE",
U80="Fiber CAmtel","TX ISSUE",
U80="Fiber AOF","TX ISSUE",
U80="Projet OCM (HUAWEI)","TRAVAUX-HUAWEI",
U80="Projet OCM (NOKIA)","TRAVAUX -NOKIA",
U80="ACCESS-ISSUE","ACCESS-ISSUE",
U80="Projet OCM (ZTE, NOKIA, autres projets)","TRAVAUX OCM",
U80="No root CAuse","No root cause",
U80="ODU HS","TX ISSUE",
U80="IP &amp; VLAN","TX ISSUE",
U80="Warehouse HUAWEI","SPARE-ISSUE",
U80="SPARE-HS","SPARE-ISSUE",
U80="Power Telco","RAN ISSUE",U80="no impacts","no impacts"
),"")</f>
        <v/>
      </c>
      <c r="U80" s="28"/>
      <c r="V80" s="35" t="str" cm="1">
        <f t="array" ref="V80">IFERROR(_xlfn.IFS(
U80="MPR ISSUE","ACTIVE",
U80="BSS Hardware Issue","ACTIVE",
U80="Sites strategiques, MLL, Pylone, etc.","PASSIVE",
U80="AKTIVCO DEFAUT GE &amp; POWER Cabinet","PASSIVE",
U80="AKTIVCO Coupure ENEO &amp; Baisse de tension","PASSIVE",
U80="Coupure ENEO &amp; Baisse de tension","PASSIVE",
U80="Defaut GE &amp; POWER Cabinet","PASSIVE",
U80="Sharing","PASSIVE",
U80="Sites strategiques &amp; DataCenter","PASSIVE",
U80="Exclu","Exclu",
U80="SAT","ACTIVE",
U80="SPARE-ISSUE","SPARE-ISSUE",
U80="Fiber CAmtel","ACTIVE",
U80="Fiber AOF","ACTIVE",
U80="Projet OCM (HUAWEI)","PLANNED WORKS",
U80="Projet OCM (NOKIA)","PLANNED WORKS",
U80="ACCESS-ISSUE","ACCESS-ISSUE",
U80="Projet OCM (ZTE, NOKIA, autres projets)","PLANNED WORKS",
U80="No root CAuse","No root cause",
U80="ODU HS","ACTIVE",
U80="IP &amp; VLAN","ACTIVE",
U80="Warehouse HUAWEI","SPARE-ISSUE",
U80="SPARE-HS","SPARE-ISSUE",
U80="Power Telco","ACTIVE", U80="no impacts","no impacts"
),"")</f>
        <v/>
      </c>
      <c r="W80" s="116" t="s">
        <v>6741</v>
      </c>
      <c r="X80" s="116" t="s">
        <v>6742</v>
      </c>
      <c r="Y80" s="116"/>
      <c r="Z80" s="116" t="s">
        <v>6743</v>
      </c>
      <c r="AA80" s="104" t="s">
        <v>6688</v>
      </c>
      <c r="AB80" s="104" t="s">
        <v>5423</v>
      </c>
      <c r="AC80" s="9"/>
      <c r="AD80" s="9"/>
      <c r="AE80" s="7"/>
      <c r="AF80" s="6"/>
      <c r="AG80" s="7"/>
      <c r="AH80" s="3" t="s">
        <v>5423</v>
      </c>
      <c r="AI80" s="18" t="s">
        <v>5423</v>
      </c>
      <c r="AJ80" s="18" t="s">
        <v>5423</v>
      </c>
      <c r="AK80" s="18" t="s">
        <v>5423</v>
      </c>
      <c r="AL80" s="18" t="s">
        <v>5423</v>
      </c>
      <c r="AM80" s="18" t="s">
        <v>5423</v>
      </c>
      <c r="AN80" s="18" t="s">
        <v>5423</v>
      </c>
      <c r="AO80" s="18" t="s">
        <v>5423</v>
      </c>
      <c r="AP80" s="18" t="s">
        <v>5423</v>
      </c>
      <c r="AQ80" s="18" t="s">
        <v>5423</v>
      </c>
      <c r="AR80" s="18" t="s">
        <v>5423</v>
      </c>
      <c r="AS80" s="18" t="s">
        <v>5423</v>
      </c>
      <c r="AT80" s="18" t="s">
        <v>5423</v>
      </c>
      <c r="AU80" s="9" t="s">
        <v>5423</v>
      </c>
      <c r="AV80" s="14"/>
      <c r="AW80" s="14" t="s">
        <v>5423</v>
      </c>
      <c r="AX80" s="14" t="str">
        <f>_xlfn.XLOOKUP(B80,'[4]cell downs 18042026 17h'!$B:$B,'[4]cell downs 18042026 17h'!$B:$B,"")</f>
        <v/>
      </c>
      <c r="AY80" s="14" t="str">
        <f>_xlfn.XLOOKUP(B80,'[5]Cells Huawei 19042026 15h'!$B:$B,'[5]Cells Huawei 19042026 15h'!$B:$B,"")</f>
        <v/>
      </c>
      <c r="AZ80" s="105" t="str">
        <f>_xlfn.XLOOKUP(B80,'INCIDENT-04-23-2026'!E:E,'INCIDENT-04-23-2026'!F:F,"")</f>
        <v/>
      </c>
      <c r="BA80" s="105" t="str">
        <f>_xlfn.XLOOKUP(B80,'[6]Eneo 17H'!$C:$C,'[6]Eneo 17H'!$I:$I,"")</f>
        <v/>
      </c>
      <c r="BC80" s="105" t="str">
        <f>_xlfn.XLOOKUP(B80,'[6]Eneo 17H'!$C:$C,'[6]Eneo 17H'!$I:$I,"")</f>
        <v/>
      </c>
      <c r="BD80" s="105" t="str">
        <f>_xlfn.XLOOKUP(B80,'[7]Eneo 12H'!$C:$C,'[7]Eneo 12H'!$I:$I,"")</f>
        <v/>
      </c>
      <c r="BE80" s="11" t="s">
        <v>5423</v>
      </c>
    </row>
    <row r="81" spans="1:57" hidden="1" x14ac:dyDescent="0.3">
      <c r="A81" s="1" t="s">
        <v>2570</v>
      </c>
      <c r="B81" s="8" t="s">
        <v>2571</v>
      </c>
      <c r="C81" s="3" t="str">
        <f>_xlfn.XLOOKUP(B81,'[1]daily break down'!$D:$D,'[1]daily break down'!$E:$E,"")</f>
        <v>Yaounde</v>
      </c>
      <c r="D81" s="1" t="s">
        <v>11</v>
      </c>
      <c r="E81" s="1" t="s">
        <v>12</v>
      </c>
      <c r="F81" s="3" t="s">
        <v>37</v>
      </c>
      <c r="G81" s="1" t="s">
        <v>38</v>
      </c>
      <c r="H81" s="27" t="str">
        <f>_xlfn.XLOOKUP(B81,[2]CALCULATION!$B:$B,[2]CALCULATION!$H:$H,"")</f>
        <v>ZTE</v>
      </c>
      <c r="I81" s="23">
        <v>1.4615133277973247</v>
      </c>
      <c r="J81" s="23">
        <v>2.6021022563514284</v>
      </c>
      <c r="K81" s="23">
        <v>3.589238171062656</v>
      </c>
      <c r="L81" s="23">
        <v>9.1043794391509927</v>
      </c>
      <c r="M81" s="23">
        <v>11.071891773891155</v>
      </c>
      <c r="N81" s="23">
        <v>6.0526191882613789</v>
      </c>
      <c r="O81" s="23">
        <v>3.1483193648999945</v>
      </c>
      <c r="P81" s="103" t="s">
        <v>6553</v>
      </c>
      <c r="Q81" s="36" t="s">
        <v>5796</v>
      </c>
      <c r="R81" s="107"/>
      <c r="S81" s="35" t="str" cm="1">
        <f t="array" ref="S81">IFERROR(_xlfn.IFS(
U81="MPR ISSUE","PDH",
U81="BSS Hardware Issue","BSS",
U81="Sites strategiques, MLL, Pylone, etc.","ENVTECH",
U81="AKTIVCO DEFAUT GE &amp; POWER Cabinet","AKTIVCO",
U81="AKTIVCO Coupure ENEO &amp; Baisse de tension","AKTIVCO GRID ONLY",
U81="Coupure ENEO &amp; Baisse de tension","IHS GRID ONLY",
U81="Defaut GE &amp; POWER Cabinet","IHS",
U81="Sharing","Partners",
U81="Sites strategiques &amp; DataCenter","SST &amp; DC",
U81="Exclu","Exclu",
U81="SAT","SAT",
U81="SPARE-ISSUE","SPARE-ISSUE",
U81="Fiber CAmtel","TRANS_FO_CAMTEL",
U81="Fiber AOF","Fiber AOF",
U81="Projet OCM (HUAWEI)","TRAVAUX-HUAWEI",
U81="Projet OCM (NOKIA)","TRAVAUX-NOKIA",
U81="ACCESS-ISSUE","ACCESS-ISSUE",
U81="Projet OCM (ZTE, NOKIA, autres projets)","TRAVAUX OCM",
U81="No root CAuse","No root cause",
U81="ODU HS","PDH",
U81="IP &amp; VLAN","PDH",
U81="Warehouse HUAWEI","SPARE-ISSUE",
U81="SPARE-HS","SPARE-ISSUE",
U81="Power Telco","BSS",U81="no impacts","no impacts"
),"")</f>
        <v/>
      </c>
      <c r="T81" s="35" t="str" cm="1">
        <f t="array" ref="T81">IFERROR(_xlfn.IFS(
U81="MPR ISSUE","TX ISSUE",
U81="BSS Hardware Issue","RAN ISSUE",
U81="Sites strategiques, MLL, Pylone, etc.","ENVTECH",
U81="AKTIVCO DEFAUT GE &amp; POWER Cabinet","POWER ISSUE",
U81="AKTIVCO Coupure ENEO &amp; Baisse de tension","POWER ISSUE",
U81="Coupure ENEO &amp; Baisse de tension","POWER ISSUE",
U81="Defaut GE &amp; POWER Cabinet","POWER ISSUE",
U81="Sharing","POWER ISSUE",
U81="Sites strategiques &amp; DataCenter","POWER ISSUE",
U81="Exclu","Exclu",
U81="SAT","TX ISSUE",
U81="SPARE-ISSUE","SPARE-ISSUE",
U81="Fiber CAmtel","TX ISSUE",
U81="Fiber AOF","TX ISSUE",
U81="Projet OCM (HUAWEI)","TRAVAUX-HUAWEI",
U81="Projet OCM (NOKIA)","TRAVAUX -NOKIA",
U81="ACCESS-ISSUE","ACCESS-ISSUE",
U81="Projet OCM (ZTE, NOKIA, autres projets)","TRAVAUX OCM",
U81="No root CAuse","No root cause",
U81="ODU HS","TX ISSUE",
U81="IP &amp; VLAN","TX ISSUE",
U81="Warehouse HUAWEI","SPARE-ISSUE",
U81="SPARE-HS","SPARE-ISSUE",
U81="Power Telco","RAN ISSUE",U81="no impacts","no impacts"
),"")</f>
        <v/>
      </c>
      <c r="U81" s="28"/>
      <c r="V81" s="35" t="str" cm="1">
        <f t="array" ref="V81">IFERROR(_xlfn.IFS(
U81="MPR ISSUE","ACTIVE",
U81="BSS Hardware Issue","ACTIVE",
U81="Sites strategiques, MLL, Pylone, etc.","PASSIVE",
U81="AKTIVCO DEFAUT GE &amp; POWER Cabinet","PASSIVE",
U81="AKTIVCO Coupure ENEO &amp; Baisse de tension","PASSIVE",
U81="Coupure ENEO &amp; Baisse de tension","PASSIVE",
U81="Defaut GE &amp; POWER Cabinet","PASSIVE",
U81="Sharing","PASSIVE",
U81="Sites strategiques &amp; DataCenter","PASSIVE",
U81="Exclu","Exclu",
U81="SAT","ACTIVE",
U81="SPARE-ISSUE","SPARE-ISSUE",
U81="Fiber CAmtel","ACTIVE",
U81="Fiber AOF","ACTIVE",
U81="Projet OCM (HUAWEI)","PLANNED WORKS",
U81="Projet OCM (NOKIA)","PLANNED WORKS",
U81="ACCESS-ISSUE","ACCESS-ISSUE",
U81="Projet OCM (ZTE, NOKIA, autres projets)","PLANNED WORKS",
U81="No root CAuse","No root cause",
U81="ODU HS","ACTIVE",
U81="IP &amp; VLAN","ACTIVE",
U81="Warehouse HUAWEI","SPARE-ISSUE",
U81="SPARE-HS","SPARE-ISSUE",
U81="Power Telco","ACTIVE", U81="no impacts","no impacts"
),"")</f>
        <v/>
      </c>
      <c r="W81" s="116" t="s">
        <v>6741</v>
      </c>
      <c r="X81" s="116" t="s">
        <v>6742</v>
      </c>
      <c r="Y81" s="116"/>
      <c r="Z81" s="116" t="s">
        <v>6743</v>
      </c>
      <c r="AA81" s="104" t="s">
        <v>6688</v>
      </c>
      <c r="AB81" s="104" t="s">
        <v>6038</v>
      </c>
      <c r="AC81" s="9"/>
      <c r="AD81" s="9"/>
      <c r="AE81" s="7"/>
      <c r="AF81" s="6"/>
      <c r="AG81" s="7"/>
      <c r="AH81" s="3" t="s">
        <v>5423</v>
      </c>
      <c r="AI81" s="18" t="s">
        <v>5423</v>
      </c>
      <c r="AJ81" s="18" t="s">
        <v>5423</v>
      </c>
      <c r="AK81" s="18" t="s">
        <v>5423</v>
      </c>
      <c r="AL81" s="18" t="s">
        <v>5423</v>
      </c>
      <c r="AM81" s="18" t="s">
        <v>5423</v>
      </c>
      <c r="AN81" s="18" t="s">
        <v>5423</v>
      </c>
      <c r="AO81" s="18" t="s">
        <v>5423</v>
      </c>
      <c r="AP81" s="18" t="s">
        <v>5423</v>
      </c>
      <c r="AQ81" s="18" t="s">
        <v>5423</v>
      </c>
      <c r="AR81" s="18" t="s">
        <v>5423</v>
      </c>
      <c r="AS81" s="18" t="s">
        <v>5423</v>
      </c>
      <c r="AT81" s="18" t="s">
        <v>5423</v>
      </c>
      <c r="AU81" s="9" t="s">
        <v>6038</v>
      </c>
      <c r="AV81" s="14"/>
      <c r="AW81" s="14" t="s">
        <v>5423</v>
      </c>
      <c r="AX81" s="14" t="str">
        <f>_xlfn.XLOOKUP(B81,'[4]cell downs 18042026 17h'!$B:$B,'[4]cell downs 18042026 17h'!$B:$B,"")</f>
        <v/>
      </c>
      <c r="AY81" s="14" t="str">
        <f>_xlfn.XLOOKUP(B81,'[5]Cells Huawei 19042026 15h'!$B:$B,'[5]Cells Huawei 19042026 15h'!$B:$B,"")</f>
        <v/>
      </c>
      <c r="AZ81" s="105" t="str">
        <f>_xlfn.XLOOKUP(B81,'INCIDENT-04-23-2026'!E:E,'INCIDENT-04-23-2026'!F:F,"")</f>
        <v/>
      </c>
      <c r="BA81" s="105" t="str">
        <f>_xlfn.XLOOKUP(B81,'[6]Eneo 17H'!$C:$C,'[6]Eneo 17H'!$I:$I,"")</f>
        <v/>
      </c>
      <c r="BC81" s="105" t="str">
        <f>_xlfn.XLOOKUP(B81,'[6]Eneo 17H'!$C:$C,'[6]Eneo 17H'!$I:$I,"")</f>
        <v/>
      </c>
      <c r="BD81" s="105" t="str">
        <f>_xlfn.XLOOKUP(B81,'[7]Eneo 12H'!$C:$C,'[7]Eneo 12H'!$I:$I,"")</f>
        <v/>
      </c>
      <c r="BE81" s="11" t="s">
        <v>6963</v>
      </c>
    </row>
    <row r="82" spans="1:57" hidden="1" x14ac:dyDescent="0.3">
      <c r="A82" s="1" t="s">
        <v>791</v>
      </c>
      <c r="B82" s="1" t="s">
        <v>792</v>
      </c>
      <c r="C82" s="3" t="str">
        <f>_xlfn.XLOOKUP(B82,'[1]daily break down'!$D:$D,'[1]daily break down'!$E:$E,"")</f>
        <v>Douala</v>
      </c>
      <c r="D82" s="1" t="s">
        <v>21</v>
      </c>
      <c r="E82" s="1" t="s">
        <v>30</v>
      </c>
      <c r="F82" s="3" t="s">
        <v>31</v>
      </c>
      <c r="G82" s="1" t="s">
        <v>32</v>
      </c>
      <c r="H82" s="27" t="str">
        <f>_xlfn.XLOOKUP(B82,[2]CALCULATION!$B:$B,[2]CALCULATION!$H:$H,"")</f>
        <v>ZTE</v>
      </c>
      <c r="I82" s="23">
        <v>0</v>
      </c>
      <c r="J82" s="23">
        <v>20.205716927344163</v>
      </c>
      <c r="K82" s="23">
        <v>48.293147334868586</v>
      </c>
      <c r="L82" s="23">
        <v>63.491023961784435</v>
      </c>
      <c r="M82" s="23">
        <v>0</v>
      </c>
      <c r="N82" s="23">
        <v>9.3316875123062033</v>
      </c>
      <c r="O82" s="23">
        <v>50.419374031555279</v>
      </c>
      <c r="P82" s="103" t="s">
        <v>6553</v>
      </c>
      <c r="Q82" s="36" t="s">
        <v>5796</v>
      </c>
      <c r="R82" s="36"/>
      <c r="S82" s="35" t="str" cm="1">
        <f t="array" ref="S82">IFERROR(_xlfn.IFS(
U82="MPR ISSUE","PDH",
U82="BSS Hardware Issue","BSS",
U82="Sites strategiques, MLL, Pylone, etc.","ENVTECH",
U82="AKTIVCO DEFAUT GE &amp; POWER Cabinet","AKTIVCO",
U82="AKTIVCO Coupure ENEO &amp; Baisse de tension","AKTIVCO GRID ONLY",
U82="Coupure ENEO &amp; Baisse de tension","IHS GRID ONLY",
U82="Defaut GE &amp; POWER Cabinet","IHS",
U82="Sharing","Partners",
U82="Sites strategiques &amp; DataCenter","SST &amp; DC",
U82="Exclu","Exclu",
U82="SAT","SAT",
U82="SPARE-ISSUE","SPARE-ISSUE",
U82="Fiber CAmtel","TRANS_FO_CAMTEL",
U82="Fiber AOF","Fiber AOF",
U82="Projet OCM (HUAWEI)","TRAVAUX-HUAWEI",
U82="Projet OCM (NOKIA)","TRAVAUX-NOKIA",
U82="ACCESS-ISSUE","ACCESS-ISSUE",
U82="Projet OCM (ZTE, NOKIA, autres projets)","TRAVAUX OCM",
U82="No root CAuse","No root cause",
U82="ODU HS","PDH",
U82="IP &amp; VLAN","PDH",
U82="Warehouse HUAWEI","SPARE-ISSUE",
U82="SPARE-HS","SPARE-ISSUE",
U82="Power Telco","BSS",U82="no impacts","no impacts"
),"")</f>
        <v/>
      </c>
      <c r="T82" s="35" t="str" cm="1">
        <f t="array" ref="T82">IFERROR(_xlfn.IFS(
U82="MPR ISSUE","TX ISSUE",
U82="BSS Hardware Issue","RAN ISSUE",
U82="Sites strategiques, MLL, Pylone, etc.","ENVTECH",
U82="AKTIVCO DEFAUT GE &amp; POWER Cabinet","POWER ISSUE",
U82="AKTIVCO Coupure ENEO &amp; Baisse de tension","POWER ISSUE",
U82="Coupure ENEO &amp; Baisse de tension","POWER ISSUE",
U82="Defaut GE &amp; POWER Cabinet","POWER ISSUE",
U82="Sharing","POWER ISSUE",
U82="Sites strategiques &amp; DataCenter","POWER ISSUE",
U82="Exclu","Exclu",
U82="SAT","TX ISSUE",
U82="SPARE-ISSUE","SPARE-ISSUE",
U82="Fiber CAmtel","TX ISSUE",
U82="Fiber AOF","TX ISSUE",
U82="Projet OCM (HUAWEI)","TRAVAUX-HUAWEI",
U82="Projet OCM (NOKIA)","TRAVAUX -NOKIA",
U82="ACCESS-ISSUE","ACCESS-ISSUE",
U82="Projet OCM (ZTE, NOKIA, autres projets)","TRAVAUX OCM",
U82="No root CAuse","No root cause",
U82="ODU HS","TX ISSUE",
U82="IP &amp; VLAN","TX ISSUE",
U82="Warehouse HUAWEI","SPARE-ISSUE",
U82="SPARE-HS","SPARE-ISSUE",
U82="Power Telco","RAN ISSUE",U82="no impacts","no impacts"
),"")</f>
        <v/>
      </c>
      <c r="U82" s="28"/>
      <c r="V82" s="35" t="str" cm="1">
        <f t="array" ref="V82">IFERROR(_xlfn.IFS(
U82="MPR ISSUE","ACTIVE",
U82="BSS Hardware Issue","ACTIVE",
U82="Sites strategiques, MLL, Pylone, etc.","PASSIVE",
U82="AKTIVCO DEFAUT GE &amp; POWER Cabinet","PASSIVE",
U82="AKTIVCO Coupure ENEO &amp; Baisse de tension","PASSIVE",
U82="Coupure ENEO &amp; Baisse de tension","PASSIVE",
U82="Defaut GE &amp; POWER Cabinet","PASSIVE",
U82="Sharing","PASSIVE",
U82="Sites strategiques &amp; DataCenter","PASSIVE",
U82="Exclu","Exclu",
U82="SAT","ACTIVE",
U82="SPARE-ISSUE","SPARE-ISSUE",
U82="Fiber CAmtel","ACTIVE",
U82="Fiber AOF","ACTIVE",
U82="Projet OCM (HUAWEI)","PLANNED WORKS",
U82="Projet OCM (NOKIA)","PLANNED WORKS",
U82="ACCESS-ISSUE","ACCESS-ISSUE",
U82="Projet OCM (ZTE, NOKIA, autres projets)","PLANNED WORKS",
U82="No root CAuse","No root cause",
U82="ODU HS","ACTIVE",
U82="IP &amp; VLAN","ACTIVE",
U82="Warehouse HUAWEI","SPARE-ISSUE",
U82="SPARE-HS","SPARE-ISSUE",
U82="Power Telco","ACTIVE", U82="no impacts","no impacts"
),"")</f>
        <v/>
      </c>
      <c r="W82" s="116" t="s">
        <v>7367</v>
      </c>
      <c r="X82" s="116" t="s">
        <v>6687</v>
      </c>
      <c r="Y82" s="116"/>
      <c r="Z82" s="1" t="s">
        <v>21</v>
      </c>
      <c r="AA82" s="104" t="s">
        <v>6688</v>
      </c>
      <c r="AB82" s="104" t="s">
        <v>7401</v>
      </c>
      <c r="AC82" s="9"/>
      <c r="AD82" s="9"/>
      <c r="AE82" s="7" t="s">
        <v>6794</v>
      </c>
      <c r="AF82" s="6"/>
      <c r="AG82" s="7"/>
      <c r="AH82" s="3" t="s">
        <v>5423</v>
      </c>
      <c r="AI82" s="18" t="s">
        <v>5423</v>
      </c>
      <c r="AJ82" s="18" t="s">
        <v>5423</v>
      </c>
      <c r="AK82" s="18" t="s">
        <v>5423</v>
      </c>
      <c r="AL82" s="18" t="s">
        <v>5423</v>
      </c>
      <c r="AM82" s="18" t="s">
        <v>5423</v>
      </c>
      <c r="AN82" s="18" t="s">
        <v>5423</v>
      </c>
      <c r="AO82" s="18" t="s">
        <v>5423</v>
      </c>
      <c r="AP82" s="18" t="s">
        <v>5423</v>
      </c>
      <c r="AQ82" s="18" t="s">
        <v>5423</v>
      </c>
      <c r="AR82" s="18" t="s">
        <v>5878</v>
      </c>
      <c r="AS82" s="18" t="s">
        <v>5879</v>
      </c>
      <c r="AT82" s="18" t="s">
        <v>5880</v>
      </c>
      <c r="AU82" s="9" t="s">
        <v>6026</v>
      </c>
      <c r="AV82" s="14"/>
      <c r="AW82" s="14" t="s">
        <v>5423</v>
      </c>
      <c r="AX82" s="14" t="str">
        <f>_xlfn.XLOOKUP(B82,'[4]cell downs 18042026 17h'!$B:$B,'[4]cell downs 18042026 17h'!$B:$B,"")</f>
        <v/>
      </c>
      <c r="AY82" s="14" t="str">
        <f>_xlfn.XLOOKUP(B82,'[5]Cells Huawei 19042026 15h'!$B:$B,'[5]Cells Huawei 19042026 15h'!$B:$B,"")</f>
        <v/>
      </c>
      <c r="AZ82" s="105" t="str">
        <f>_xlfn.XLOOKUP(B82,'INCIDENT-04-23-2026'!E:E,'INCIDENT-04-23-2026'!F:F,"")</f>
        <v/>
      </c>
      <c r="BA82" s="105" t="str">
        <f>_xlfn.XLOOKUP(B82,'[6]Eneo 17H'!$C:$C,'[6]Eneo 17H'!$I:$I,"")</f>
        <v/>
      </c>
      <c r="BB82" s="105" t="str">
        <f>_xlfn.XLOOKUP(B82,[8]ALL!$B:$B,[8]ALL!$M:$M,"")</f>
        <v>23.04.26: Grid outage, Grid only site / Grid return awaited</v>
      </c>
      <c r="BC82" s="105" t="str">
        <f>_xlfn.XLOOKUP(B82,'[6]Eneo 17H'!$C:$C,'[6]Eneo 17H'!$I:$I,"")</f>
        <v/>
      </c>
      <c r="BD82" s="105" t="str">
        <f>_xlfn.XLOOKUP(B82,'[7]Eneo 12H'!$C:$C,'[7]Eneo 12H'!$I:$I,"")</f>
        <v/>
      </c>
      <c r="BE82" s="11" t="s">
        <v>6933</v>
      </c>
    </row>
    <row r="83" spans="1:57" hidden="1" x14ac:dyDescent="0.3">
      <c r="A83" s="1" t="s">
        <v>1819</v>
      </c>
      <c r="B83" s="8" t="s">
        <v>1820</v>
      </c>
      <c r="C83" s="3" t="str">
        <f>_xlfn.XLOOKUP(B83,'[1]daily break down'!$D:$D,'[1]daily break down'!$E:$E,"")</f>
        <v>LITTORAL</v>
      </c>
      <c r="D83" s="1" t="s">
        <v>11</v>
      </c>
      <c r="E83" s="1" t="s">
        <v>237</v>
      </c>
      <c r="F83" s="3" t="s">
        <v>31</v>
      </c>
      <c r="G83" s="1" t="s">
        <v>1821</v>
      </c>
      <c r="H83" s="26" t="str">
        <f>_xlfn.XLOOKUP(B83,[2]CALCULATION!$B:$B,[2]CALCULATION!$H:$H,"")</f>
        <v>NOKIA</v>
      </c>
      <c r="I83" s="23">
        <v>0</v>
      </c>
      <c r="J83" s="23">
        <v>0</v>
      </c>
      <c r="K83" s="23">
        <v>0</v>
      </c>
      <c r="L83" s="23">
        <v>7.2053716402280367E-3</v>
      </c>
      <c r="M83" s="23">
        <v>1.9349302818157466</v>
      </c>
      <c r="N83" s="23">
        <v>9.2452765578584213</v>
      </c>
      <c r="O83" s="23">
        <v>9.2452765578584213</v>
      </c>
      <c r="P83" s="103" t="s">
        <v>6553</v>
      </c>
      <c r="Q83" s="36" t="s">
        <v>5796</v>
      </c>
      <c r="R83" s="36"/>
      <c r="S83" s="35" t="str" cm="1">
        <f t="array" ref="S83">IFERROR(_xlfn.IFS(
U83="MPR ISSUE","PDH",
U83="BSS Hardware Issue","BSS",
U83="Sites strategiques, MLL, Pylone, etc.","ENVTECH",
U83="AKTIVCO DEFAUT GE &amp; POWER Cabinet","AKTIVCO",
U83="AKTIVCO Coupure ENEO &amp; Baisse de tension","AKTIVCO GRID ONLY",
U83="Coupure ENEO &amp; Baisse de tension","IHS GRID ONLY",
U83="Defaut GE &amp; POWER Cabinet","IHS",
U83="Sharing","Partners",
U83="Sites strategiques &amp; DataCenter","SST &amp; DC",
U83="Exclu","Exclu",
U83="SAT","SAT",
U83="SPARE-ISSUE","SPARE-ISSUE",
U83="Fiber CAmtel","TRANS_FO_CAMTEL",
U83="Fiber AOF","Fiber AOF",
U83="Projet OCM (HUAWEI)","TRAVAUX-HUAWEI",
U83="Projet OCM (NOKIA)","TRAVAUX-NOKIA",
U83="ACCESS-ISSUE","ACCESS-ISSUE",
U83="Projet OCM (ZTE, NOKIA, autres projets)","TRAVAUX OCM",
U83="No root CAuse","No root cause",
U83="ODU HS","PDH",
U83="IP &amp; VLAN","PDH",
U83="Warehouse HUAWEI","SPARE-ISSUE",
U83="SPARE-HS","SPARE-ISSUE",
U83="Power Telco","BSS",U83="no impacts","no impacts"
),"")</f>
        <v/>
      </c>
      <c r="T83" s="35" t="str" cm="1">
        <f t="array" ref="T83">IFERROR(_xlfn.IFS(
U83="MPR ISSUE","TX ISSUE",
U83="BSS Hardware Issue","RAN ISSUE",
U83="Sites strategiques, MLL, Pylone, etc.","ENVTECH",
U83="AKTIVCO DEFAUT GE &amp; POWER Cabinet","POWER ISSUE",
U83="AKTIVCO Coupure ENEO &amp; Baisse de tension","POWER ISSUE",
U83="Coupure ENEO &amp; Baisse de tension","POWER ISSUE",
U83="Defaut GE &amp; POWER Cabinet","POWER ISSUE",
U83="Sharing","POWER ISSUE",
U83="Sites strategiques &amp; DataCenter","POWER ISSUE",
U83="Exclu","Exclu",
U83="SAT","TX ISSUE",
U83="SPARE-ISSUE","SPARE-ISSUE",
U83="Fiber CAmtel","TX ISSUE",
U83="Fiber AOF","TX ISSUE",
U83="Projet OCM (HUAWEI)","TRAVAUX-HUAWEI",
U83="Projet OCM (NOKIA)","TRAVAUX -NOKIA",
U83="ACCESS-ISSUE","ACCESS-ISSUE",
U83="Projet OCM (ZTE, NOKIA, autres projets)","TRAVAUX OCM",
U83="No root CAuse","No root cause",
U83="ODU HS","TX ISSUE",
U83="IP &amp; VLAN","TX ISSUE",
U83="Warehouse HUAWEI","SPARE-ISSUE",
U83="SPARE-HS","SPARE-ISSUE",
U83="Power Telco","RAN ISSUE",U83="no impacts","no impacts"
),"")</f>
        <v/>
      </c>
      <c r="U83" s="77"/>
      <c r="V83" s="35" t="str" cm="1">
        <f t="array" ref="V83">IFERROR(_xlfn.IFS(
U83="MPR ISSUE","ACTIVE",
U83="BSS Hardware Issue","ACTIVE",
U83="Sites strategiques, MLL, Pylone, etc.","PASSIVE",
U83="AKTIVCO DEFAUT GE &amp; POWER Cabinet","PASSIVE",
U83="AKTIVCO Coupure ENEO &amp; Baisse de tension","PASSIVE",
U83="Coupure ENEO &amp; Baisse de tension","PASSIVE",
U83="Defaut GE &amp; POWER Cabinet","PASSIVE",
U83="Sharing","PASSIVE",
U83="Sites strategiques &amp; DataCenter","PASSIVE",
U83="Exclu","Exclu",
U83="SAT","ACTIVE",
U83="SPARE-ISSUE","SPARE-ISSUE",
U83="Fiber CAmtel","ACTIVE",
U83="Fiber AOF","ACTIVE",
U83="Projet OCM (HUAWEI)","PLANNED WORKS",
U83="Projet OCM (NOKIA)","PLANNED WORKS",
U83="ACCESS-ISSUE","ACCESS-ISSUE",
U83="Projet OCM (ZTE, NOKIA, autres projets)","PLANNED WORKS",
U83="No root CAuse","No root cause",
U83="ODU HS","ACTIVE",
U83="IP &amp; VLAN","ACTIVE",
U83="Warehouse HUAWEI","SPARE-ISSUE",
U83="SPARE-HS","SPARE-ISSUE",
U83="Power Telco","ACTIVE", U83="no impacts","no impacts"
),"")</f>
        <v/>
      </c>
      <c r="W83" s="104" t="s">
        <v>6871</v>
      </c>
      <c r="X83" s="11" t="s">
        <v>6872</v>
      </c>
      <c r="Y83" s="104"/>
      <c r="Z83" s="104" t="s">
        <v>6705</v>
      </c>
      <c r="AA83" s="104" t="s">
        <v>6688</v>
      </c>
      <c r="AB83" s="104" t="s">
        <v>7402</v>
      </c>
      <c r="AC83" s="9"/>
      <c r="AD83" s="9"/>
      <c r="AE83" s="7" t="s">
        <v>6795</v>
      </c>
      <c r="AF83" s="6"/>
      <c r="AG83" s="7"/>
      <c r="AH83" s="3" t="s">
        <v>5423</v>
      </c>
      <c r="AI83" s="18" t="s">
        <v>5423</v>
      </c>
      <c r="AJ83" s="18" t="s">
        <v>5423</v>
      </c>
      <c r="AK83" s="18" t="s">
        <v>5423</v>
      </c>
      <c r="AL83" s="18" t="s">
        <v>5423</v>
      </c>
      <c r="AM83" s="18" t="s">
        <v>5423</v>
      </c>
      <c r="AN83" s="18" t="s">
        <v>5423</v>
      </c>
      <c r="AO83" s="18" t="s">
        <v>5423</v>
      </c>
      <c r="AP83" s="18" t="s">
        <v>5423</v>
      </c>
      <c r="AQ83" s="18" t="s">
        <v>5423</v>
      </c>
      <c r="AR83" s="18" t="s">
        <v>5881</v>
      </c>
      <c r="AS83" s="18" t="s">
        <v>5882</v>
      </c>
      <c r="AT83" s="18" t="s">
        <v>5883</v>
      </c>
      <c r="AU83" s="9" t="s">
        <v>5423</v>
      </c>
      <c r="AV83" s="14"/>
      <c r="AW83" s="14" t="s">
        <v>5423</v>
      </c>
      <c r="AX83" s="14" t="str">
        <f>_xlfn.XLOOKUP(B83,'[4]cell downs 18042026 17h'!$B:$B,'[4]cell downs 18042026 17h'!$B:$B,"")</f>
        <v/>
      </c>
      <c r="AY83" s="14" t="str">
        <f>_xlfn.XLOOKUP(B83,'[5]Cells Huawei 19042026 15h'!$B:$B,'[5]Cells Huawei 19042026 15h'!$B:$B,"")</f>
        <v/>
      </c>
      <c r="AZ83" s="105" t="str">
        <f>_xlfn.XLOOKUP(B83,'INCIDENT-04-23-2026'!E:E,'INCIDENT-04-23-2026'!F:F,"")</f>
        <v>(04/23/2026 incident ) : impact by CTR_003 EBOMBE,   Souci d'energie || Action : RAC en attente CAMUSAT</v>
      </c>
      <c r="BA83" s="105" t="str">
        <f>_xlfn.XLOOKUP(B83,'[6]Eneo 17H'!$C:$C,'[6]Eneo 17H'!$I:$I,"")</f>
        <v/>
      </c>
      <c r="BB83" s="105" t="str">
        <f>_xlfn.XLOOKUP(B83,[8]ALL!$B:$B,[8]ALL!$M:$M,"")</f>
        <v>Impacted by Songloulou-IHS_LIT_200 (TX issue)</v>
      </c>
      <c r="BC83" s="105" t="str">
        <f>_xlfn.XLOOKUP(B83,'[6]Eneo 17H'!$C:$C,'[6]Eneo 17H'!$I:$I,"")</f>
        <v/>
      </c>
      <c r="BD83" s="105" t="str">
        <f>_xlfn.XLOOKUP(B83,'[7]Eneo 12H'!$C:$C,'[7]Eneo 12H'!$I:$I,"")</f>
        <v/>
      </c>
      <c r="BE83" s="11" t="s">
        <v>5423</v>
      </c>
    </row>
    <row r="84" spans="1:57" hidden="1" x14ac:dyDescent="0.3">
      <c r="A84" s="3" t="s">
        <v>1380</v>
      </c>
      <c r="B84" s="21" t="s">
        <v>1381</v>
      </c>
      <c r="C84" s="3" t="str">
        <f>_xlfn.XLOOKUP(B84,'[1]daily break down'!$D:$D,'[1]daily break down'!$E:$E,"")</f>
        <v>LITTORAL</v>
      </c>
      <c r="D84" s="3" t="s">
        <v>11</v>
      </c>
      <c r="E84" s="3" t="s">
        <v>12</v>
      </c>
      <c r="F84" s="3" t="s">
        <v>31</v>
      </c>
      <c r="G84" s="3" t="s">
        <v>1382</v>
      </c>
      <c r="H84" s="26" t="str">
        <f>_xlfn.XLOOKUP(B84,[2]CALCULATION!$B:$B,[2]CALCULATION!$H:$H,"")</f>
        <v>NOKIA</v>
      </c>
      <c r="I84" s="23">
        <v>0</v>
      </c>
      <c r="J84" s="23">
        <v>0</v>
      </c>
      <c r="K84" s="23">
        <v>0</v>
      </c>
      <c r="L84" s="23">
        <v>6.2244423327712396E-3</v>
      </c>
      <c r="M84" s="23">
        <v>1.9346805700756564</v>
      </c>
      <c r="N84" s="23">
        <v>9.2452765578584213</v>
      </c>
      <c r="O84" s="23">
        <v>9.2452765578584213</v>
      </c>
      <c r="P84" s="103" t="s">
        <v>6553</v>
      </c>
      <c r="Q84" s="36" t="s">
        <v>5796</v>
      </c>
      <c r="R84" s="36"/>
      <c r="S84" s="35" t="str" cm="1">
        <f t="array" ref="S84">IFERROR(_xlfn.IFS(
U84="MPR ISSUE","PDH",
U84="BSS Hardware Issue","BSS",
U84="Sites strategiques, MLL, Pylone, etc.","ENVTECH",
U84="AKTIVCO DEFAUT GE &amp; POWER Cabinet","AKTIVCO",
U84="AKTIVCO Coupure ENEO &amp; Baisse de tension","AKTIVCO GRID ONLY",
U84="Coupure ENEO &amp; Baisse de tension","IHS GRID ONLY",
U84="Defaut GE &amp; POWER Cabinet","IHS",
U84="Sharing","Partners",
U84="Sites strategiques &amp; DataCenter","SST &amp; DC",
U84="Exclu","Exclu",
U84="SAT","SAT",
U84="SPARE-ISSUE","SPARE-ISSUE",
U84="Fiber CAmtel","TRANS_FO_CAMTEL",
U84="Fiber AOF","Fiber AOF",
U84="Projet OCM (HUAWEI)","TRAVAUX-HUAWEI",
U84="Projet OCM (NOKIA)","TRAVAUX-NOKIA",
U84="ACCESS-ISSUE","ACCESS-ISSUE",
U84="Projet OCM (ZTE, NOKIA, autres projets)","TRAVAUX OCM",
U84="No root CAuse","No root cause",
U84="ODU HS","PDH",
U84="IP &amp; VLAN","PDH",
U84="Warehouse HUAWEI","SPARE-ISSUE",
U84="SPARE-HS","SPARE-ISSUE",
U84="Power Telco","BSS",U84="no impacts","no impacts"
),"")</f>
        <v/>
      </c>
      <c r="T84" s="35" t="str" cm="1">
        <f t="array" ref="T84">IFERROR(_xlfn.IFS(
U84="MPR ISSUE","TX ISSUE",
U84="BSS Hardware Issue","RAN ISSUE",
U84="Sites strategiques, MLL, Pylone, etc.","ENVTECH",
U84="AKTIVCO DEFAUT GE &amp; POWER Cabinet","POWER ISSUE",
U84="AKTIVCO Coupure ENEO &amp; Baisse de tension","POWER ISSUE",
U84="Coupure ENEO &amp; Baisse de tension","POWER ISSUE",
U84="Defaut GE &amp; POWER Cabinet","POWER ISSUE",
U84="Sharing","POWER ISSUE",
U84="Sites strategiques &amp; DataCenter","POWER ISSUE",
U84="Exclu","Exclu",
U84="SAT","TX ISSUE",
U84="SPARE-ISSUE","SPARE-ISSUE",
U84="Fiber CAmtel","TX ISSUE",
U84="Fiber AOF","TX ISSUE",
U84="Projet OCM (HUAWEI)","TRAVAUX-HUAWEI",
U84="Projet OCM (NOKIA)","TRAVAUX -NOKIA",
U84="ACCESS-ISSUE","ACCESS-ISSUE",
U84="Projet OCM (ZTE, NOKIA, autres projets)","TRAVAUX OCM",
U84="No root CAuse","No root cause",
U84="ODU HS","TX ISSUE",
U84="IP &amp; VLAN","TX ISSUE",
U84="Warehouse HUAWEI","SPARE-ISSUE",
U84="SPARE-HS","SPARE-ISSUE",
U84="Power Telco","RAN ISSUE",U84="no impacts","no impacts"
),"")</f>
        <v/>
      </c>
      <c r="U84" s="28"/>
      <c r="V84" s="35" t="str" cm="1">
        <f t="array" ref="V84">IFERROR(_xlfn.IFS(
U84="MPR ISSUE","ACTIVE",
U84="BSS Hardware Issue","ACTIVE",
U84="Sites strategiques, MLL, Pylone, etc.","PASSIVE",
U84="AKTIVCO DEFAUT GE &amp; POWER Cabinet","PASSIVE",
U84="AKTIVCO Coupure ENEO &amp; Baisse de tension","PASSIVE",
U84="Coupure ENEO &amp; Baisse de tension","PASSIVE",
U84="Defaut GE &amp; POWER Cabinet","PASSIVE",
U84="Sharing","PASSIVE",
U84="Sites strategiques &amp; DataCenter","PASSIVE",
U84="Exclu","Exclu",
U84="SAT","ACTIVE",
U84="SPARE-ISSUE","SPARE-ISSUE",
U84="Fiber CAmtel","ACTIVE",
U84="Fiber AOF","ACTIVE",
U84="Projet OCM (HUAWEI)","PLANNED WORKS",
U84="Projet OCM (NOKIA)","PLANNED WORKS",
U84="ACCESS-ISSUE","ACCESS-ISSUE",
U84="Projet OCM (ZTE, NOKIA, autres projets)","PLANNED WORKS",
U84="No root CAuse","No root cause",
U84="ODU HS","ACTIVE",
U84="IP &amp; VLAN","ACTIVE",
U84="Warehouse HUAWEI","SPARE-ISSUE",
U84="SPARE-HS","SPARE-ISSUE",
U84="Power Telco","ACTIVE", U84="no impacts","no impacts"
),"")</f>
        <v/>
      </c>
      <c r="W84" s="104" t="s">
        <v>7469</v>
      </c>
      <c r="X84" s="104" t="s">
        <v>7470</v>
      </c>
      <c r="Y84" s="104"/>
      <c r="Z84" s="104" t="s">
        <v>6705</v>
      </c>
      <c r="AA84" s="104" t="s">
        <v>6688</v>
      </c>
      <c r="AB84" s="104" t="s">
        <v>7403</v>
      </c>
      <c r="AC84" s="9"/>
      <c r="AD84" s="9"/>
      <c r="AE84" s="7" t="s">
        <v>6796</v>
      </c>
      <c r="AF84" s="6"/>
      <c r="AG84" s="7"/>
      <c r="AH84" s="3" t="s">
        <v>5423</v>
      </c>
      <c r="AI84" s="18" t="s">
        <v>5423</v>
      </c>
      <c r="AJ84" s="18" t="s">
        <v>5423</v>
      </c>
      <c r="AK84" s="18" t="s">
        <v>5423</v>
      </c>
      <c r="AL84" s="18" t="s">
        <v>5423</v>
      </c>
      <c r="AM84" s="18" t="s">
        <v>5423</v>
      </c>
      <c r="AN84" s="18" t="s">
        <v>5423</v>
      </c>
      <c r="AO84" s="18" t="s">
        <v>5423</v>
      </c>
      <c r="AP84" s="18" t="s">
        <v>5423</v>
      </c>
      <c r="AQ84" s="18" t="s">
        <v>5423</v>
      </c>
      <c r="AR84" s="18" t="s">
        <v>5884</v>
      </c>
      <c r="AS84" s="18" t="s">
        <v>5885</v>
      </c>
      <c r="AT84" s="18" t="s">
        <v>5886</v>
      </c>
      <c r="AU84" s="9" t="s">
        <v>5423</v>
      </c>
      <c r="AV84" s="14"/>
      <c r="AW84" s="14" t="s">
        <v>5423</v>
      </c>
      <c r="AX84" s="14" t="str">
        <f>_xlfn.XLOOKUP(B84,'[4]cell downs 18042026 17h'!$B:$B,'[4]cell downs 18042026 17h'!$B:$B,"")</f>
        <v/>
      </c>
      <c r="AY84" s="14" t="str">
        <f>_xlfn.XLOOKUP(B84,'[5]Cells Huawei 19042026 15h'!$B:$B,'[5]Cells Huawei 19042026 15h'!$B:$B,"")</f>
        <v/>
      </c>
      <c r="AZ84" s="105" t="str">
        <f>_xlfn.XLOOKUP(B84,'INCIDENT-04-23-2026'!E:E,'INCIDENT-04-23-2026'!F:F,"")</f>
        <v>(04/23/2026 incident ) : impact by CTR_003 EBOMBE,   Souci d'energie || Action : RAC en attente CAMUSAT</v>
      </c>
      <c r="BA84" s="105" t="str">
        <f>_xlfn.XLOOKUP(B84,'[6]Eneo 17H'!$C:$C,'[6]Eneo 17H'!$I:$I,"")</f>
        <v/>
      </c>
      <c r="BB84" s="105" t="str">
        <f>_xlfn.XLOOKUP(B84,[8]ALL!$B:$B,[8]ALL!$M:$M,"")</f>
        <v>24.04.26  cable Eth faulty, carte MPT faulty expedition ce jour ETD = 24/04/2026 et remplacement demain ;  ODU MPT 7-8G 3DB20858AC faulty not available order to customer ongoing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v>
      </c>
      <c r="BC84" s="105" t="str">
        <f>_xlfn.XLOOKUP(B84,'[6]Eneo 17H'!$C:$C,'[6]Eneo 17H'!$I:$I,"")</f>
        <v/>
      </c>
      <c r="BD84" s="105" t="str">
        <f>_xlfn.XLOOKUP(B84,'[7]Eneo 12H'!$C:$C,'[7]Eneo 12H'!$I:$I,"")</f>
        <v/>
      </c>
      <c r="BE84" s="11" t="s">
        <v>5423</v>
      </c>
    </row>
    <row r="85" spans="1:57" hidden="1" x14ac:dyDescent="0.3">
      <c r="A85" s="1" t="s">
        <v>215</v>
      </c>
      <c r="B85" s="8" t="s">
        <v>216</v>
      </c>
      <c r="C85" s="3" t="str">
        <f>_xlfn.XLOOKUP(B85,'[1]daily break down'!$D:$D,'[1]daily break down'!$E:$E,"")</f>
        <v>EXTREME-NORD</v>
      </c>
      <c r="D85" s="1" t="s">
        <v>11</v>
      </c>
      <c r="E85" s="1" t="s">
        <v>66</v>
      </c>
      <c r="F85" s="3" t="s">
        <v>55</v>
      </c>
      <c r="G85" s="1" t="s">
        <v>217</v>
      </c>
      <c r="H85" s="26" t="str">
        <f>_xlfn.XLOOKUP(B85,[2]CALCULATION!$B:$B,[2]CALCULATION!$H:$H,"")</f>
        <v>NOKIA</v>
      </c>
      <c r="I85" s="23">
        <v>9.2450625369186117</v>
      </c>
      <c r="J85" s="23">
        <v>9.2449555264487078</v>
      </c>
      <c r="K85" s="23">
        <v>9.2449020212137576</v>
      </c>
      <c r="L85" s="23">
        <v>9.2446880002739462</v>
      </c>
      <c r="M85" s="23">
        <v>9.2450090316836597</v>
      </c>
      <c r="N85" s="23">
        <v>9.2451695473885156</v>
      </c>
      <c r="O85" s="23">
        <v>9.2450625369186117</v>
      </c>
      <c r="P85" s="103" t="s">
        <v>6553</v>
      </c>
      <c r="Q85" s="36" t="s">
        <v>5795</v>
      </c>
      <c r="R85" s="36"/>
      <c r="S85" s="35" t="str" cm="1">
        <f t="array" ref="S85">IFERROR(_xlfn.IFS(
U85="MPR ISSUE","PDH",
U85="BSS Hardware Issue","BSS",
U85="Sites strategiques, MLL, Pylone, etc.","ENVTECH",
U85="AKTIVCO DEFAUT GE &amp; POWER Cabinet","AKTIVCO",
U85="AKTIVCO Coupure ENEO &amp; Baisse de tension","AKTIVCO GRID ONLY",
U85="Coupure ENEO &amp; Baisse de tension","IHS GRID ONLY",
U85="Defaut GE &amp; POWER Cabinet","IHS",
U85="Sharing","Partners",
U85="Sites strategiques &amp; DataCenter","SST &amp; DC",
U85="Exclu","Exclu",
U85="SAT","SAT",
U85="SPARE-ISSUE","SPARE-ISSUE",
U85="Fiber CAmtel","TRANS_FO_CAMTEL",
U85="Fiber AOF","Fiber AOF",
U85="Projet OCM (HUAWEI)","TRAVAUX-HUAWEI",
U85="Projet OCM (NOKIA)","TRAVAUX-NOKIA",
U85="ACCESS-ISSUE","ACCESS-ISSUE",
U85="Projet OCM (ZTE, NOKIA, autres projets)","TRAVAUX OCM",
U85="No root CAuse","No root cause",
U85="ODU HS","PDH",
U85="IP &amp; VLAN","PDH",
U85="Warehouse HUAWEI","SPARE-ISSUE",
U85="SPARE-HS","SPARE-ISSUE",
U85="Power Telco","BSS",U85="no impacts","no impacts"
),"")</f>
        <v/>
      </c>
      <c r="T85" s="35" t="str" cm="1">
        <f t="array" ref="T85">IFERROR(_xlfn.IFS(
U85="MPR ISSUE","TX ISSUE",
U85="BSS Hardware Issue","RAN ISSUE",
U85="Sites strategiques, MLL, Pylone, etc.","ENVTECH",
U85="AKTIVCO DEFAUT GE &amp; POWER Cabinet","POWER ISSUE",
U85="AKTIVCO Coupure ENEO &amp; Baisse de tension","POWER ISSUE",
U85="Coupure ENEO &amp; Baisse de tension","POWER ISSUE",
U85="Defaut GE &amp; POWER Cabinet","POWER ISSUE",
U85="Sharing","POWER ISSUE",
U85="Sites strategiques &amp; DataCenter","POWER ISSUE",
U85="Exclu","Exclu",
U85="SAT","TX ISSUE",
U85="SPARE-ISSUE","SPARE-ISSUE",
U85="Fiber CAmtel","TX ISSUE",
U85="Fiber AOF","TX ISSUE",
U85="Projet OCM (HUAWEI)","TRAVAUX-HUAWEI",
U85="Projet OCM (NOKIA)","TRAVAUX -NOKIA",
U85="ACCESS-ISSUE","ACCESS-ISSUE",
U85="Projet OCM (ZTE, NOKIA, autres projets)","TRAVAUX OCM",
U85="No root CAuse","No root cause",
U85="ODU HS","TX ISSUE",
U85="IP &amp; VLAN","TX ISSUE",
U85="Warehouse HUAWEI","SPARE-ISSUE",
U85="SPARE-HS","SPARE-ISSUE",
U85="Power Telco","RAN ISSUE",U85="no impacts","no impacts"
),"")</f>
        <v/>
      </c>
      <c r="U85" s="28"/>
      <c r="V85" s="35" t="str" cm="1">
        <f t="array" ref="V85">IFERROR(_xlfn.IFS(
U85="MPR ISSUE","ACTIVE",
U85="BSS Hardware Issue","ACTIVE",
U85="Sites strategiques, MLL, Pylone, etc.","PASSIVE",
U85="AKTIVCO DEFAUT GE &amp; POWER Cabinet","PASSIVE",
U85="AKTIVCO Coupure ENEO &amp; Baisse de tension","PASSIVE",
U85="Coupure ENEO &amp; Baisse de tension","PASSIVE",
U85="Defaut GE &amp; POWER Cabinet","PASSIVE",
U85="Sharing","PASSIVE",
U85="Sites strategiques &amp; DataCenter","PASSIVE",
U85="Exclu","Exclu",
U85="SAT","ACTIVE",
U85="SPARE-ISSUE","SPARE-ISSUE",
U85="Fiber CAmtel","ACTIVE",
U85="Fiber AOF","ACTIVE",
U85="Projet OCM (HUAWEI)","PLANNED WORKS",
U85="Projet OCM (NOKIA)","PLANNED WORKS",
U85="ACCESS-ISSUE","ACCESS-ISSUE",
U85="Projet OCM (ZTE, NOKIA, autres projets)","PLANNED WORKS",
U85="No root CAuse","No root cause",
U85="ODU HS","ACTIVE",
U85="IP &amp; VLAN","ACTIVE",
U85="Warehouse HUAWEI","SPARE-ISSUE",
U85="SPARE-HS","SPARE-ISSUE",
U85="Power Telco","ACTIVE", U85="no impacts","no impacts"
),"")</f>
        <v/>
      </c>
      <c r="W85" s="104"/>
      <c r="X85" s="104"/>
      <c r="Y85" s="104"/>
      <c r="Z85" s="104"/>
      <c r="AA85" s="104"/>
      <c r="AB85" s="104" t="s">
        <v>5423</v>
      </c>
      <c r="AC85" s="9"/>
      <c r="AD85" s="9"/>
      <c r="AE85" s="7" t="s">
        <v>5423</v>
      </c>
      <c r="AF85" s="6"/>
      <c r="AG85" s="7"/>
      <c r="AH85" s="3"/>
      <c r="AI85" s="18" t="s">
        <v>5423</v>
      </c>
      <c r="AJ85" s="18" t="s">
        <v>5423</v>
      </c>
      <c r="AK85" s="18" t="s">
        <v>5423</v>
      </c>
      <c r="AL85" s="18" t="s">
        <v>5423</v>
      </c>
      <c r="AM85" s="18" t="s">
        <v>5423</v>
      </c>
      <c r="AN85" s="18" t="s">
        <v>5423</v>
      </c>
      <c r="AO85" s="18" t="s">
        <v>5423</v>
      </c>
      <c r="AP85" s="18" t="s">
        <v>5423</v>
      </c>
      <c r="AQ85" s="18" t="s">
        <v>5423</v>
      </c>
      <c r="AR85" s="18" t="s">
        <v>5423</v>
      </c>
      <c r="AS85" s="18" t="s">
        <v>5423</v>
      </c>
      <c r="AT85" s="18" t="s">
        <v>5423</v>
      </c>
      <c r="AU85" s="9" t="s">
        <v>5423</v>
      </c>
      <c r="AV85" s="14"/>
      <c r="AW85" s="14" t="s">
        <v>5423</v>
      </c>
      <c r="AX85" s="14" t="str">
        <f>_xlfn.XLOOKUP(B85,'[4]cell downs 18042026 17h'!$B:$B,'[4]cell downs 18042026 17h'!$B:$B,"")</f>
        <v/>
      </c>
      <c r="AY85" s="14" t="str">
        <f>_xlfn.XLOOKUP(B85,'[5]Cells Huawei 19042026 15h'!$B:$B,'[5]Cells Huawei 19042026 15h'!$B:$B,"")</f>
        <v/>
      </c>
      <c r="AZ85" s="105" t="str">
        <f>_xlfn.XLOOKUP(B85,'INCIDENT-04-23-2026'!E:E,'INCIDENT-04-23-2026'!F:F,"")</f>
        <v/>
      </c>
      <c r="BA85" s="105" t="str">
        <f>_xlfn.XLOOKUP(B85,'[6]Eneo 17H'!$C:$C,'[6]Eneo 17H'!$I:$I,"")</f>
        <v/>
      </c>
      <c r="BB85" s="105" t="str">
        <f>_xlfn.XLOOKUP(B85,[8]ALL!$B:$B,[8]ALL!$M:$M,"")</f>
        <v/>
      </c>
      <c r="BC85" s="105" t="str">
        <f>_xlfn.XLOOKUP(B85,'[6]Eneo 17H'!$C:$C,'[6]Eneo 17H'!$I:$I,"")</f>
        <v/>
      </c>
      <c r="BD85" s="105" t="str">
        <f>_xlfn.XLOOKUP(B85,'[7]Eneo 12H'!$C:$C,'[7]Eneo 12H'!$I:$I,"")</f>
        <v/>
      </c>
      <c r="BE85" s="105" t="s">
        <v>6934</v>
      </c>
    </row>
    <row r="86" spans="1:57" hidden="1" x14ac:dyDescent="0.3">
      <c r="A86" s="1" t="s">
        <v>435</v>
      </c>
      <c r="B86" s="1" t="s">
        <v>436</v>
      </c>
      <c r="C86" s="3" t="str">
        <f>_xlfn.XLOOKUP(B86,'[1]daily break down'!$D:$D,'[1]daily break down'!$E:$E,"")</f>
        <v>EXTREME-NORD</v>
      </c>
      <c r="D86" s="1" t="s">
        <v>11</v>
      </c>
      <c r="E86" s="1" t="s">
        <v>12</v>
      </c>
      <c r="F86" s="3" t="s">
        <v>55</v>
      </c>
      <c r="G86" s="1" t="s">
        <v>437</v>
      </c>
      <c r="H86" s="26" t="str">
        <f>_xlfn.XLOOKUP(B86,[2]CALCULATION!$B:$B,[2]CALCULATION!$H:$H,"")</f>
        <v>NOKIA</v>
      </c>
      <c r="I86" s="23">
        <v>9.2450625369186117</v>
      </c>
      <c r="J86" s="23">
        <v>9.2449555264487078</v>
      </c>
      <c r="K86" s="23">
        <v>9.2449020212137576</v>
      </c>
      <c r="L86" s="23">
        <v>9.2446880002739462</v>
      </c>
      <c r="M86" s="23">
        <v>9.2450090316836597</v>
      </c>
      <c r="N86" s="23">
        <v>9.2451695473885156</v>
      </c>
      <c r="O86" s="23">
        <v>9.2450625369186117</v>
      </c>
      <c r="P86" s="103" t="s">
        <v>6553</v>
      </c>
      <c r="Q86" s="36" t="s">
        <v>6552</v>
      </c>
      <c r="R86" s="36"/>
      <c r="S86" s="35" t="str" cm="1">
        <f t="array" ref="S86">IFERROR(_xlfn.IFS(
U86="MPR ISSUE","PDH",
U86="BSS Hardware Issue","BSS",
U86="Sites strategiques, MLL, Pylone, etc.","ENVTECH",
U86="AKTIVCO DEFAUT GE &amp; POWER Cabinet","AKTIVCO",
U86="AKTIVCO Coupure ENEO &amp; Baisse de tension","AKTIVCO GRID ONLY",
U86="Coupure ENEO &amp; Baisse de tension","IHS GRID ONLY",
U86="Defaut GE &amp; POWER Cabinet","IHS",
U86="Sharing","Partners",
U86="Sites strategiques &amp; DataCenter","SST &amp; DC",
U86="Exclu","Exclu",
U86="SAT","SAT",
U86="SPARE-ISSUE","SPARE-ISSUE",
U86="Fiber CAmtel","TRANS_FO_CAMTEL",
U86="Fiber AOF","Fiber AOF",
U86="Projet OCM (HUAWEI)","TRAVAUX-HUAWEI",
U86="Projet OCM (NOKIA)","TRAVAUX-NOKIA",
U86="ACCESS-ISSUE","ACCESS-ISSUE",
U86="Projet OCM (ZTE, NOKIA, autres projets)","TRAVAUX OCM",
U86="No root CAuse","No root cause",
U86="ODU HS","PDH",
U86="IP &amp; VLAN","PDH",
U86="Warehouse HUAWEI","SPARE-ISSUE",
U86="SPARE-HS","SPARE-ISSUE",
U86="Power Telco","BSS",U86="no impacts","no impacts"
),"")</f>
        <v/>
      </c>
      <c r="T86" s="35" t="str" cm="1">
        <f t="array" ref="T86">IFERROR(_xlfn.IFS(
U86="MPR ISSUE","TX ISSUE",
U86="BSS Hardware Issue","RAN ISSUE",
U86="Sites strategiques, MLL, Pylone, etc.","ENVTECH",
U86="AKTIVCO DEFAUT GE &amp; POWER Cabinet","POWER ISSUE",
U86="AKTIVCO Coupure ENEO &amp; Baisse de tension","POWER ISSUE",
U86="Coupure ENEO &amp; Baisse de tension","POWER ISSUE",
U86="Defaut GE &amp; POWER Cabinet","POWER ISSUE",
U86="Sharing","POWER ISSUE",
U86="Sites strategiques &amp; DataCenter","POWER ISSUE",
U86="Exclu","Exclu",
U86="SAT","TX ISSUE",
U86="SPARE-ISSUE","SPARE-ISSUE",
U86="Fiber CAmtel","TX ISSUE",
U86="Fiber AOF","TX ISSUE",
U86="Projet OCM (HUAWEI)","TRAVAUX-HUAWEI",
U86="Projet OCM (NOKIA)","TRAVAUX -NOKIA",
U86="ACCESS-ISSUE","ACCESS-ISSUE",
U86="Projet OCM (ZTE, NOKIA, autres projets)","TRAVAUX OCM",
U86="No root CAuse","No root cause",
U86="ODU HS","TX ISSUE",
U86="IP &amp; VLAN","TX ISSUE",
U86="Warehouse HUAWEI","SPARE-ISSUE",
U86="SPARE-HS","SPARE-ISSUE",
U86="Power Telco","RAN ISSUE",U86="no impacts","no impacts"
),"")</f>
        <v/>
      </c>
      <c r="U86" s="28"/>
      <c r="V86" s="35" t="str" cm="1">
        <f t="array" ref="V86">IFERROR(_xlfn.IFS(
U86="MPR ISSUE","ACTIVE",
U86="BSS Hardware Issue","ACTIVE",
U86="Sites strategiques, MLL, Pylone, etc.","PASSIVE",
U86="AKTIVCO DEFAUT GE &amp; POWER Cabinet","PASSIVE",
U86="AKTIVCO Coupure ENEO &amp; Baisse de tension","PASSIVE",
U86="Coupure ENEO &amp; Baisse de tension","PASSIVE",
U86="Defaut GE &amp; POWER Cabinet","PASSIVE",
U86="Sharing","PASSIVE",
U86="Sites strategiques &amp; DataCenter","PASSIVE",
U86="Exclu","Exclu",
U86="SAT","ACTIVE",
U86="SPARE-ISSUE","SPARE-ISSUE",
U86="Fiber CAmtel","ACTIVE",
U86="Fiber AOF","ACTIVE",
U86="Projet OCM (HUAWEI)","PLANNED WORKS",
U86="Projet OCM (NOKIA)","PLANNED WORKS",
U86="ACCESS-ISSUE","ACCESS-ISSUE",
U86="Projet OCM (ZTE, NOKIA, autres projets)","PLANNED WORKS",
U86="No root CAuse","No root cause",
U86="ODU HS","ACTIVE",
U86="IP &amp; VLAN","ACTIVE",
U86="Warehouse HUAWEI","SPARE-ISSUE",
U86="SPARE-HS","SPARE-ISSUE",
U86="Power Telco","ACTIVE", U86="no impacts","no impacts"
),"")</f>
        <v/>
      </c>
      <c r="W86" s="102"/>
      <c r="X86" s="102"/>
      <c r="Y86" s="102"/>
      <c r="Z86" s="102"/>
      <c r="AA86" s="102"/>
      <c r="AB86" s="104" t="s">
        <v>6567</v>
      </c>
      <c r="AC86" s="9"/>
      <c r="AD86" s="9"/>
      <c r="AE86" s="7" t="s">
        <v>5423</v>
      </c>
      <c r="AF86" s="6"/>
      <c r="AG86" s="7"/>
      <c r="AH86" s="3" t="s">
        <v>5423</v>
      </c>
      <c r="AI86" s="18" t="s">
        <v>5423</v>
      </c>
      <c r="AJ86" s="18" t="s">
        <v>5423</v>
      </c>
      <c r="AK86" s="18" t="s">
        <v>5423</v>
      </c>
      <c r="AL86" s="18" t="s">
        <v>5423</v>
      </c>
      <c r="AM86" s="18" t="s">
        <v>5423</v>
      </c>
      <c r="AN86" s="18" t="s">
        <v>5423</v>
      </c>
      <c r="AO86" s="18" t="s">
        <v>6250</v>
      </c>
      <c r="AP86" s="18" t="s">
        <v>6250</v>
      </c>
      <c r="AQ86" s="18" t="s">
        <v>6251</v>
      </c>
      <c r="AR86" s="18" t="s">
        <v>5423</v>
      </c>
      <c r="AS86" s="18" t="s">
        <v>5423</v>
      </c>
      <c r="AT86" s="18" t="s">
        <v>5423</v>
      </c>
      <c r="AU86" s="9" t="s">
        <v>5423</v>
      </c>
      <c r="AV86" s="14"/>
      <c r="AW86" s="14" t="s">
        <v>5423</v>
      </c>
      <c r="AX86" s="14" t="str">
        <f>_xlfn.XLOOKUP(B86,'[4]cell downs 18042026 17h'!$B:$B,'[4]cell downs 18042026 17h'!$B:$B,"")</f>
        <v/>
      </c>
      <c r="AY86" s="14" t="str">
        <f>_xlfn.XLOOKUP(B86,'[5]Cells Huawei 19042026 15h'!$B:$B,'[5]Cells Huawei 19042026 15h'!$B:$B,"")</f>
        <v/>
      </c>
      <c r="AZ86" s="105" t="str">
        <f>_xlfn.XLOOKUP(B86,'INCIDENT-04-23-2026'!E:E,'INCIDENT-04-23-2026'!F:F,"")</f>
        <v/>
      </c>
      <c r="BA86" s="105" t="str">
        <f>_xlfn.XLOOKUP(B86,'[6]Eneo 17H'!$C:$C,'[6]Eneo 17H'!$I:$I,"")</f>
        <v/>
      </c>
      <c r="BB86" s="105" t="str">
        <f>_xlfn.XLOOKUP(B86,[8]ALL!$B:$B,[8]ALL!$M:$M,"")</f>
        <v/>
      </c>
      <c r="BC86" s="105" t="str">
        <f>_xlfn.XLOOKUP(B86,'[6]Eneo 17H'!$C:$C,'[6]Eneo 17H'!$I:$I,"")</f>
        <v/>
      </c>
      <c r="BD86" s="105" t="str">
        <f>_xlfn.XLOOKUP(B86,'[7]Eneo 12H'!$C:$C,'[7]Eneo 12H'!$I:$I,"")</f>
        <v/>
      </c>
      <c r="BE86" s="105" t="s">
        <v>5423</v>
      </c>
    </row>
    <row r="87" spans="1:57" hidden="1" x14ac:dyDescent="0.3">
      <c r="A87" s="1" t="s">
        <v>1756</v>
      </c>
      <c r="B87" s="8" t="s">
        <v>1757</v>
      </c>
      <c r="C87" s="3" t="str">
        <f>_xlfn.XLOOKUP(B87,'[1]daily break down'!$D:$D,'[1]daily break down'!$E:$E,"")</f>
        <v>CENTRE</v>
      </c>
      <c r="D87" s="1" t="s">
        <v>11</v>
      </c>
      <c r="E87" s="3" t="s">
        <v>96</v>
      </c>
      <c r="F87" s="3" t="s">
        <v>37</v>
      </c>
      <c r="G87" s="1" t="s">
        <v>1756</v>
      </c>
      <c r="H87" s="26" t="str">
        <f>_xlfn.XLOOKUP(B87,[2]CALCULATION!$B:$B,[2]CALCULATION!$H:$H,"")</f>
        <v>NOKIA</v>
      </c>
      <c r="I87" s="23">
        <v>9.2447415055088982</v>
      </c>
      <c r="J87" s="23">
        <v>9.2445274845690903</v>
      </c>
      <c r="K87" s="23">
        <v>9.2448485159788039</v>
      </c>
      <c r="L87" s="23">
        <v>9.2445274845690903</v>
      </c>
      <c r="M87" s="23">
        <v>9.2447950107438519</v>
      </c>
      <c r="N87" s="23">
        <v>9.2447950107438519</v>
      </c>
      <c r="O87" s="23">
        <v>5.9227619830324194</v>
      </c>
      <c r="P87" s="103" t="s">
        <v>6553</v>
      </c>
      <c r="Q87" s="36" t="s">
        <v>5796</v>
      </c>
      <c r="R87" s="107"/>
      <c r="S87" s="35" t="str" cm="1">
        <f t="array" ref="S87">IFERROR(_xlfn.IFS(
U87="MPR ISSUE","PDH",
U87="BSS Hardware Issue","BSS",
U87="Sites strategiques, MLL, Pylone, etc.","ENVTECH",
U87="AKTIVCO DEFAUT GE &amp; POWER Cabinet","AKTIVCO",
U87="AKTIVCO Coupure ENEO &amp; Baisse de tension","AKTIVCO GRID ONLY",
U87="Coupure ENEO &amp; Baisse de tension","IHS GRID ONLY",
U87="Defaut GE &amp; POWER Cabinet","IHS",
U87="Sharing","Partners",
U87="Sites strategiques &amp; DataCenter","SST &amp; DC",
U87="Exclu","Exclu",
U87="SAT","SAT",
U87="SPARE-ISSUE","SPARE-ISSUE",
U87="Fiber CAmtel","TRANS_FO_CAMTEL",
U87="Fiber AOF","Fiber AOF",
U87="Projet OCM (HUAWEI)","TRAVAUX-HUAWEI",
U87="Projet OCM (NOKIA)","TRAVAUX-NOKIA",
U87="ACCESS-ISSUE","ACCESS-ISSUE",
U87="Projet OCM (ZTE, NOKIA, autres projets)","TRAVAUX OCM",
U87="No root CAuse","No root cause",
U87="ODU HS","PDH",
U87="IP &amp; VLAN","PDH",
U87="Warehouse HUAWEI","SPARE-ISSUE",
U87="SPARE-HS","SPARE-ISSUE",
U87="Power Telco","BSS",U87="no impacts","no impacts"
),"")</f>
        <v/>
      </c>
      <c r="T87" s="35" t="str" cm="1">
        <f t="array" ref="T87">IFERROR(_xlfn.IFS(
U87="MPR ISSUE","TX ISSUE",
U87="BSS Hardware Issue","RAN ISSUE",
U87="Sites strategiques, MLL, Pylone, etc.","ENVTECH",
U87="AKTIVCO DEFAUT GE &amp; POWER Cabinet","POWER ISSUE",
U87="AKTIVCO Coupure ENEO &amp; Baisse de tension","POWER ISSUE",
U87="Coupure ENEO &amp; Baisse de tension","POWER ISSUE",
U87="Defaut GE &amp; POWER Cabinet","POWER ISSUE",
U87="Sharing","POWER ISSUE",
U87="Sites strategiques &amp; DataCenter","POWER ISSUE",
U87="Exclu","Exclu",
U87="SAT","TX ISSUE",
U87="SPARE-ISSUE","SPARE-ISSUE",
U87="Fiber CAmtel","TX ISSUE",
U87="Fiber AOF","TX ISSUE",
U87="Projet OCM (HUAWEI)","TRAVAUX-HUAWEI",
U87="Projet OCM (NOKIA)","TRAVAUX -NOKIA",
U87="ACCESS-ISSUE","ACCESS-ISSUE",
U87="Projet OCM (ZTE, NOKIA, autres projets)","TRAVAUX OCM",
U87="No root CAuse","No root cause",
U87="ODU HS","TX ISSUE",
U87="IP &amp; VLAN","TX ISSUE",
U87="Warehouse HUAWEI","SPARE-ISSUE",
U87="SPARE-HS","SPARE-ISSUE",
U87="Power Telco","RAN ISSUE",U87="no impacts","no impacts"
),"")</f>
        <v/>
      </c>
      <c r="U87" s="28"/>
      <c r="V87" s="35" t="str" cm="1">
        <f t="array" ref="V87">IFERROR(_xlfn.IFS(
U87="MPR ISSUE","ACTIVE",
U87="BSS Hardware Issue","ACTIVE",
U87="Sites strategiques, MLL, Pylone, etc.","PASSIVE",
U87="AKTIVCO DEFAUT GE &amp; POWER Cabinet","PASSIVE",
U87="AKTIVCO Coupure ENEO &amp; Baisse de tension","PASSIVE",
U87="Coupure ENEO &amp; Baisse de tension","PASSIVE",
U87="Defaut GE &amp; POWER Cabinet","PASSIVE",
U87="Sharing","PASSIVE",
U87="Sites strategiques &amp; DataCenter","PASSIVE",
U87="Exclu","Exclu",
U87="SAT","ACTIVE",
U87="SPARE-ISSUE","SPARE-ISSUE",
U87="Fiber CAmtel","ACTIVE",
U87="Fiber AOF","ACTIVE",
U87="Projet OCM (HUAWEI)","PLANNED WORKS",
U87="Projet OCM (NOKIA)","PLANNED WORKS",
U87="ACCESS-ISSUE","ACCESS-ISSUE",
U87="Projet OCM (ZTE, NOKIA, autres projets)","PLANNED WORKS",
U87="No root CAuse","No root cause",
U87="ODU HS","ACTIVE",
U87="IP &amp; VLAN","ACTIVE",
U87="Warehouse HUAWEI","SPARE-ISSUE",
U87="SPARE-HS","SPARE-ISSUE",
U87="Power Telco","ACTIVE", U87="no impacts","no impacts"
),"")</f>
        <v/>
      </c>
      <c r="W87" s="104" t="s">
        <v>6754</v>
      </c>
      <c r="X87" s="104" t="s">
        <v>6753</v>
      </c>
      <c r="Y87" s="104"/>
      <c r="Z87" s="104" t="s">
        <v>6705</v>
      </c>
      <c r="AA87" s="104" t="s">
        <v>6688</v>
      </c>
      <c r="AB87" s="104" t="s">
        <v>7404</v>
      </c>
      <c r="AC87" s="9"/>
      <c r="AD87" s="9"/>
      <c r="AE87" s="7" t="s">
        <v>6797</v>
      </c>
      <c r="AF87" s="6"/>
      <c r="AG87" s="7"/>
      <c r="AH87" s="3" t="s">
        <v>5423</v>
      </c>
      <c r="AI87" s="18" t="s">
        <v>5423</v>
      </c>
      <c r="AJ87" s="18" t="s">
        <v>5423</v>
      </c>
      <c r="AK87" s="18" t="s">
        <v>5423</v>
      </c>
      <c r="AL87" s="18" t="s">
        <v>5423</v>
      </c>
      <c r="AM87" s="18" t="s">
        <v>5423</v>
      </c>
      <c r="AN87" s="18" t="s">
        <v>5423</v>
      </c>
      <c r="AO87" s="18" t="s">
        <v>5423</v>
      </c>
      <c r="AP87" s="18" t="s">
        <v>5423</v>
      </c>
      <c r="AQ87" s="18" t="s">
        <v>5423</v>
      </c>
      <c r="AR87" s="18" t="s">
        <v>5887</v>
      </c>
      <c r="AS87" s="18" t="s">
        <v>5888</v>
      </c>
      <c r="AT87" s="18" t="s">
        <v>5889</v>
      </c>
      <c r="AU87" s="9" t="s">
        <v>5423</v>
      </c>
      <c r="AV87" s="14"/>
      <c r="AW87" s="14" t="s">
        <v>5423</v>
      </c>
      <c r="AX87" s="14" t="str">
        <f>_xlfn.XLOOKUP(B87,'[4]cell downs 18042026 17h'!$B:$B,'[4]cell downs 18042026 17h'!$B:$B,"")</f>
        <v/>
      </c>
      <c r="AY87" s="14" t="str">
        <f>_xlfn.XLOOKUP(B87,'[5]Cells Huawei 19042026 15h'!$B:$B,'[5]Cells Huawei 19042026 15h'!$B:$B,"")</f>
        <v/>
      </c>
      <c r="AZ87" s="105" t="str">
        <f>_xlfn.XLOOKUP(B87,'INCIDENT-04-23-2026'!E:E,'INCIDENT-04-23-2026'!F:F,"")</f>
        <v/>
      </c>
      <c r="BA87" s="105" t="str">
        <f>_xlfn.XLOOKUP(B87,'[6]Eneo 17H'!$C:$C,'[6]Eneo 17H'!$I:$I,"")</f>
        <v/>
      </c>
      <c r="BB87" s="105" t="str">
        <f>_xlfn.XLOOKUP(B87,[8]ALL!$B:$B,[8]ALL!$M:$M,"")</f>
        <v xml:space="preserve">22.04.2026: Apres conf call effectuer avec THEO et Kingsley. Les spare seront expediee par ESICO ce Jours  De Garoua pour Ngaoundere ETD=24.04.2025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
      <c r="BC87" s="105" t="str">
        <f>_xlfn.XLOOKUP(B87,'[6]Eneo 17H'!$C:$C,'[6]Eneo 17H'!$I:$I,"")</f>
        <v/>
      </c>
      <c r="BD87" s="105" t="str">
        <f>_xlfn.XLOOKUP(B87,'[7]Eneo 12H'!$C:$C,'[7]Eneo 12H'!$I:$I,"")</f>
        <v/>
      </c>
      <c r="BE87" s="11" t="s">
        <v>6935</v>
      </c>
    </row>
    <row r="88" spans="1:57" hidden="1" x14ac:dyDescent="0.3">
      <c r="A88" s="1" t="s">
        <v>1880</v>
      </c>
      <c r="B88" s="8" t="s">
        <v>1881</v>
      </c>
      <c r="C88" s="3" t="str">
        <f>_xlfn.XLOOKUP(B88,'[1]daily break down'!$D:$D,'[1]daily break down'!$E:$E,"")</f>
        <v>Yaounde</v>
      </c>
      <c r="D88" s="1" t="s">
        <v>11</v>
      </c>
      <c r="E88" s="1" t="s">
        <v>12</v>
      </c>
      <c r="F88" s="3" t="s">
        <v>37</v>
      </c>
      <c r="G88" s="1" t="s">
        <v>38</v>
      </c>
      <c r="H88" s="27" t="str">
        <f>_xlfn.XLOOKUP(B88,[2]CALCULATION!$B:$B,[2]CALCULATION!$H:$H,"")</f>
        <v>ZTE</v>
      </c>
      <c r="I88" s="23">
        <v>0</v>
      </c>
      <c r="J88" s="23">
        <v>1.8903577859391116</v>
      </c>
      <c r="K88" s="23">
        <v>3.6071089195366888</v>
      </c>
      <c r="L88" s="23">
        <v>6.1574181084543946</v>
      </c>
      <c r="M88" s="23">
        <v>0</v>
      </c>
      <c r="N88" s="23">
        <v>2.1608624187790539</v>
      </c>
      <c r="O88" s="23">
        <v>27.717049336107042</v>
      </c>
      <c r="P88" s="103" t="s">
        <v>6553</v>
      </c>
      <c r="Q88" s="36" t="s">
        <v>5796</v>
      </c>
      <c r="R88" s="36"/>
      <c r="S88" s="35" t="str" cm="1">
        <f t="array" ref="S88">IFERROR(_xlfn.IFS(
U88="MPR ISSUE","PDH",
U88="BSS Hardware Issue","BSS",
U88="Sites strategiques, MLL, Pylone, etc.","ENVTECH",
U88="AKTIVCO DEFAUT GE &amp; POWER Cabinet","AKTIVCO",
U88="AKTIVCO Coupure ENEO &amp; Baisse de tension","AKTIVCO GRID ONLY",
U88="Coupure ENEO &amp; Baisse de tension","IHS GRID ONLY",
U88="Defaut GE &amp; POWER Cabinet","IHS",
U88="Sharing","Partners",
U88="Sites strategiques &amp; DataCenter","SST &amp; DC",
U88="Exclu","Exclu",
U88="SAT","SAT",
U88="SPARE-ISSUE","SPARE-ISSUE",
U88="Fiber CAmtel","TRANS_FO_CAMTEL",
U88="Fiber AOF","Fiber AOF",
U88="Projet OCM (HUAWEI)","TRAVAUX-HUAWEI",
U88="Projet OCM (NOKIA)","TRAVAUX-NOKIA",
U88="ACCESS-ISSUE","ACCESS-ISSUE",
U88="Projet OCM (ZTE, NOKIA, autres projets)","TRAVAUX OCM",
U88="No root CAuse","No root cause",
U88="ODU HS","PDH",
U88="IP &amp; VLAN","PDH",
U88="Warehouse HUAWEI","SPARE-ISSUE",
U88="SPARE-HS","SPARE-ISSUE",
U88="Power Telco","BSS",U88="no impacts","no impacts"
),"")</f>
        <v/>
      </c>
      <c r="T88" s="35" t="str" cm="1">
        <f t="array" ref="T88">IFERROR(_xlfn.IFS(
U88="MPR ISSUE","TX ISSUE",
U88="BSS Hardware Issue","RAN ISSUE",
U88="Sites strategiques, MLL, Pylone, etc.","ENVTECH",
U88="AKTIVCO DEFAUT GE &amp; POWER Cabinet","POWER ISSUE",
U88="AKTIVCO Coupure ENEO &amp; Baisse de tension","POWER ISSUE",
U88="Coupure ENEO &amp; Baisse de tension","POWER ISSUE",
U88="Defaut GE &amp; POWER Cabinet","POWER ISSUE",
U88="Sharing","POWER ISSUE",
U88="Sites strategiques &amp; DataCenter","POWER ISSUE",
U88="Exclu","Exclu",
U88="SAT","TX ISSUE",
U88="SPARE-ISSUE","SPARE-ISSUE",
U88="Fiber CAmtel","TX ISSUE",
U88="Fiber AOF","TX ISSUE",
U88="Projet OCM (HUAWEI)","TRAVAUX-HUAWEI",
U88="Projet OCM (NOKIA)","TRAVAUX -NOKIA",
U88="ACCESS-ISSUE","ACCESS-ISSUE",
U88="Projet OCM (ZTE, NOKIA, autres projets)","TRAVAUX OCM",
U88="No root CAuse","No root cause",
U88="ODU HS","TX ISSUE",
U88="IP &amp; VLAN","TX ISSUE",
U88="Warehouse HUAWEI","SPARE-ISSUE",
U88="SPARE-HS","SPARE-ISSUE",
U88="Power Telco","RAN ISSUE",U88="no impacts","no impacts"
),"")</f>
        <v/>
      </c>
      <c r="U88" s="28"/>
      <c r="V88" s="35" t="str" cm="1">
        <f t="array" ref="V88">IFERROR(_xlfn.IFS(
U88="MPR ISSUE","ACTIVE",
U88="BSS Hardware Issue","ACTIVE",
U88="Sites strategiques, MLL, Pylone, etc.","PASSIVE",
U88="AKTIVCO DEFAUT GE &amp; POWER Cabinet","PASSIVE",
U88="AKTIVCO Coupure ENEO &amp; Baisse de tension","PASSIVE",
U88="Coupure ENEO &amp; Baisse de tension","PASSIVE",
U88="Defaut GE &amp; POWER Cabinet","PASSIVE",
U88="Sharing","PASSIVE",
U88="Sites strategiques &amp; DataCenter","PASSIVE",
U88="Exclu","Exclu",
U88="SAT","ACTIVE",
U88="SPARE-ISSUE","SPARE-ISSUE",
U88="Fiber CAmtel","ACTIVE",
U88="Fiber AOF","ACTIVE",
U88="Projet OCM (HUAWEI)","PLANNED WORKS",
U88="Projet OCM (NOKIA)","PLANNED WORKS",
U88="ACCESS-ISSUE","ACCESS-ISSUE",
U88="Projet OCM (ZTE, NOKIA, autres projets)","PLANNED WORKS",
U88="No root CAuse","No root cause",
U88="ODU HS","ACTIVE",
U88="IP &amp; VLAN","ACTIVE",
U88="Warehouse HUAWEI","SPARE-ISSUE",
U88="SPARE-HS","SPARE-ISSUE",
U88="Power Telco","ACTIVE", U88="no impacts","no impacts"
),"")</f>
        <v/>
      </c>
      <c r="W88" s="104" t="s">
        <v>6723</v>
      </c>
      <c r="X88" s="104" t="s">
        <v>6724</v>
      </c>
      <c r="Y88" s="104"/>
      <c r="Z88" s="104" t="s">
        <v>6705</v>
      </c>
      <c r="AA88" s="104" t="s">
        <v>6688</v>
      </c>
      <c r="AB88" s="104" t="s">
        <v>7424</v>
      </c>
      <c r="AC88" s="9"/>
      <c r="AD88" s="9"/>
      <c r="AE88" s="7" t="s">
        <v>6816</v>
      </c>
      <c r="AF88" s="6"/>
      <c r="AG88" s="7"/>
      <c r="AH88" s="3" t="s">
        <v>5423</v>
      </c>
      <c r="AI88" s="18" t="s">
        <v>5423</v>
      </c>
      <c r="AJ88" s="18" t="s">
        <v>5423</v>
      </c>
      <c r="AK88" s="18" t="s">
        <v>5423</v>
      </c>
      <c r="AL88" s="18" t="s">
        <v>5423</v>
      </c>
      <c r="AM88" s="18" t="s">
        <v>5423</v>
      </c>
      <c r="AN88" s="18" t="s">
        <v>5423</v>
      </c>
      <c r="AO88" s="18" t="s">
        <v>5423</v>
      </c>
      <c r="AP88" s="18" t="s">
        <v>5423</v>
      </c>
      <c r="AQ88" s="18" t="s">
        <v>5423</v>
      </c>
      <c r="AR88" s="18" t="s">
        <v>5423</v>
      </c>
      <c r="AS88" s="18" t="s">
        <v>5423</v>
      </c>
      <c r="AT88" s="18" t="s">
        <v>5942</v>
      </c>
      <c r="AU88" s="9" t="s">
        <v>6072</v>
      </c>
      <c r="AV88" s="14"/>
      <c r="AW88" s="14" t="s">
        <v>5423</v>
      </c>
      <c r="AX88" s="14" t="str">
        <f>_xlfn.XLOOKUP(B88,'[4]cell downs 18042026 17h'!$B:$B,'[4]cell downs 18042026 17h'!$B:$B,"")</f>
        <v/>
      </c>
      <c r="AY88" s="14" t="str">
        <f>_xlfn.XLOOKUP(B88,'[5]Cells Huawei 19042026 15h'!$B:$B,'[5]Cells Huawei 19042026 15h'!$B:$B,"")</f>
        <v/>
      </c>
      <c r="AZ88" s="105" t="str">
        <f>_xlfn.XLOOKUP(B88,'INCIDENT-04-23-2026'!E:E,'INCIDENT-04-23-2026'!F:F,"")</f>
        <v/>
      </c>
      <c r="BA88" s="105" t="str">
        <f>_xlfn.XLOOKUP(B88,'[6]Eneo 17H'!$C:$C,'[6]Eneo 17H'!$I:$I,"")</f>
        <v/>
      </c>
      <c r="BB88" s="105" t="str">
        <f>_xlfn.XLOOKUP(B88,[8]ALL!$B:$B,[8]ALL!$M:$M,"")</f>
        <v>23.04.26: Besoin d'un FME sur site pour vérifier le statut du MPR; CM-20260423-00001657; FME Eloundou activé pour investigations, ETA=15H UTC</v>
      </c>
      <c r="BC88" s="105" t="str">
        <f>_xlfn.XLOOKUP(B88,'[6]Eneo 17H'!$C:$C,'[6]Eneo 17H'!$I:$I,"")</f>
        <v/>
      </c>
      <c r="BD88" s="105" t="str">
        <f>_xlfn.XLOOKUP(B88,'[7]Eneo 12H'!$C:$C,'[7]Eneo 12H'!$I:$I,"")</f>
        <v/>
      </c>
      <c r="BE88" s="11" t="s">
        <v>5423</v>
      </c>
    </row>
    <row r="89" spans="1:57" hidden="1" x14ac:dyDescent="0.3">
      <c r="A89" s="1" t="s">
        <v>656</v>
      </c>
      <c r="B89" s="8" t="s">
        <v>657</v>
      </c>
      <c r="C89" s="3" t="str">
        <f>_xlfn.XLOOKUP(B89,'[1]daily break down'!$D:$D,'[1]daily break down'!$E:$E,"")</f>
        <v>NORD-OUEST</v>
      </c>
      <c r="D89" s="1" t="s">
        <v>11</v>
      </c>
      <c r="E89" s="1" t="s">
        <v>66</v>
      </c>
      <c r="F89" s="3" t="s">
        <v>51</v>
      </c>
      <c r="G89" s="1" t="s">
        <v>658</v>
      </c>
      <c r="H89" s="26" t="str">
        <f>_xlfn.XLOOKUP(B89,[2]CALCULATION!$B:$B,[2]CALCULATION!$H:$H,"")</f>
        <v>NOKIA</v>
      </c>
      <c r="I89" s="23">
        <v>6.8211505480362868</v>
      </c>
      <c r="J89" s="23">
        <v>9.2446880002739462</v>
      </c>
      <c r="K89" s="23">
        <v>9.2446344950389943</v>
      </c>
      <c r="L89" s="23">
        <v>9.2442064531593768</v>
      </c>
      <c r="M89" s="23">
        <v>9.2445809898040405</v>
      </c>
      <c r="N89" s="23">
        <v>9.2446880002739462</v>
      </c>
      <c r="O89" s="23">
        <v>5.9226014673275635</v>
      </c>
      <c r="P89" s="103" t="s">
        <v>6553</v>
      </c>
      <c r="Q89" s="36" t="s">
        <v>6552</v>
      </c>
      <c r="R89" s="36"/>
      <c r="S89" s="35" t="str" cm="1">
        <f t="array" ref="S89">IFERROR(_xlfn.IFS(
U89="MPR ISSUE","PDH",
U89="BSS Hardware Issue","BSS",
U89="Sites strategiques, MLL, Pylone, etc.","ENVTECH",
U89="AKTIVCO DEFAUT GE &amp; POWER Cabinet","AKTIVCO",
U89="AKTIVCO Coupure ENEO &amp; Baisse de tension","AKTIVCO GRID ONLY",
U89="Coupure ENEO &amp; Baisse de tension","IHS GRID ONLY",
U89="Defaut GE &amp; POWER Cabinet","IHS",
U89="Sharing","Partners",
U89="Sites strategiques &amp; DataCenter","SST &amp; DC",
U89="Exclu","Exclu",
U89="SAT","SAT",
U89="SPARE-ISSUE","SPARE-ISSUE",
U89="Fiber CAmtel","TRANS_FO_CAMTEL",
U89="Fiber AOF","Fiber AOF",
U89="Projet OCM (HUAWEI)","TRAVAUX-HUAWEI",
U89="Projet OCM (NOKIA)","TRAVAUX-NOKIA",
U89="ACCESS-ISSUE","ACCESS-ISSUE",
U89="Projet OCM (ZTE, NOKIA, autres projets)","TRAVAUX OCM",
U89="No root CAuse","No root cause",
U89="ODU HS","PDH",
U89="IP &amp; VLAN","PDH",
U89="Warehouse HUAWEI","SPARE-ISSUE",
U89="SPARE-HS","SPARE-ISSUE",
U89="Power Telco","BSS",U89="no impacts","no impacts"
),"")</f>
        <v/>
      </c>
      <c r="T89" s="35" t="str" cm="1">
        <f t="array" ref="T89">IFERROR(_xlfn.IFS(
U89="MPR ISSUE","TX ISSUE",
U89="BSS Hardware Issue","RAN ISSUE",
U89="Sites strategiques, MLL, Pylone, etc.","ENVTECH",
U89="AKTIVCO DEFAUT GE &amp; POWER Cabinet","POWER ISSUE",
U89="AKTIVCO Coupure ENEO &amp; Baisse de tension","POWER ISSUE",
U89="Coupure ENEO &amp; Baisse de tension","POWER ISSUE",
U89="Defaut GE &amp; POWER Cabinet","POWER ISSUE",
U89="Sharing","POWER ISSUE",
U89="Sites strategiques &amp; DataCenter","POWER ISSUE",
U89="Exclu","Exclu",
U89="SAT","TX ISSUE",
U89="SPARE-ISSUE","SPARE-ISSUE",
U89="Fiber CAmtel","TX ISSUE",
U89="Fiber AOF","TX ISSUE",
U89="Projet OCM (HUAWEI)","TRAVAUX-HUAWEI",
U89="Projet OCM (NOKIA)","TRAVAUX -NOKIA",
U89="ACCESS-ISSUE","ACCESS-ISSUE",
U89="Projet OCM (ZTE, NOKIA, autres projets)","TRAVAUX OCM",
U89="No root CAuse","No root cause",
U89="ODU HS","TX ISSUE",
U89="IP &amp; VLAN","TX ISSUE",
U89="Warehouse HUAWEI","SPARE-ISSUE",
U89="SPARE-HS","SPARE-ISSUE",
U89="Power Telco","RAN ISSUE",U89="no impacts","no impacts"
),"")</f>
        <v/>
      </c>
      <c r="U89" s="28"/>
      <c r="V89" s="35" t="str" cm="1">
        <f t="array" ref="V89">IFERROR(_xlfn.IFS(
U89="MPR ISSUE","ACTIVE",
U89="BSS Hardware Issue","ACTIVE",
U89="Sites strategiques, MLL, Pylone, etc.","PASSIVE",
U89="AKTIVCO DEFAUT GE &amp; POWER Cabinet","PASSIVE",
U89="AKTIVCO Coupure ENEO &amp; Baisse de tension","PASSIVE",
U89="Coupure ENEO &amp; Baisse de tension","PASSIVE",
U89="Defaut GE &amp; POWER Cabinet","PASSIVE",
U89="Sharing","PASSIVE",
U89="Sites strategiques &amp; DataCenter","PASSIVE",
U89="Exclu","Exclu",
U89="SAT","ACTIVE",
U89="SPARE-ISSUE","SPARE-ISSUE",
U89="Fiber CAmtel","ACTIVE",
U89="Fiber AOF","ACTIVE",
U89="Projet OCM (HUAWEI)","PLANNED WORKS",
U89="Projet OCM (NOKIA)","PLANNED WORKS",
U89="ACCESS-ISSUE","ACCESS-ISSUE",
U89="Projet OCM (ZTE, NOKIA, autres projets)","PLANNED WORKS",
U89="No root CAuse","No root cause",
U89="ODU HS","ACTIVE",
U89="IP &amp; VLAN","ACTIVE",
U89="Warehouse HUAWEI","SPARE-ISSUE",
U89="SPARE-HS","SPARE-ISSUE",
U89="Power Telco","ACTIVE", U89="no impacts","no impacts"
),"")</f>
        <v/>
      </c>
      <c r="W89" s="102"/>
      <c r="X89" s="102"/>
      <c r="Y89" s="102"/>
      <c r="Z89" s="102"/>
      <c r="AA89" s="102"/>
      <c r="AB89" s="104" t="s">
        <v>6568</v>
      </c>
      <c r="AC89" s="9"/>
      <c r="AD89" s="9"/>
      <c r="AE89" s="7" t="s">
        <v>5423</v>
      </c>
      <c r="AF89" s="6"/>
      <c r="AG89" s="7"/>
      <c r="AH89" s="3" t="s">
        <v>5423</v>
      </c>
      <c r="AI89" s="18" t="s">
        <v>5423</v>
      </c>
      <c r="AJ89" s="18" t="s">
        <v>5423</v>
      </c>
      <c r="AK89" s="18" t="s">
        <v>5423</v>
      </c>
      <c r="AL89" s="18" t="s">
        <v>5423</v>
      </c>
      <c r="AM89" s="18" t="s">
        <v>5423</v>
      </c>
      <c r="AN89" s="18" t="s">
        <v>5423</v>
      </c>
      <c r="AO89" s="18" t="s">
        <v>5423</v>
      </c>
      <c r="AP89" s="18" t="s">
        <v>5423</v>
      </c>
      <c r="AQ89" s="18" t="s">
        <v>5423</v>
      </c>
      <c r="AR89" s="18" t="s">
        <v>5891</v>
      </c>
      <c r="AS89" s="18" t="s">
        <v>5892</v>
      </c>
      <c r="AT89" s="18" t="s">
        <v>5893</v>
      </c>
      <c r="AU89" s="9" t="s">
        <v>5423</v>
      </c>
      <c r="AV89" s="14"/>
      <c r="AW89" s="14" t="s">
        <v>5423</v>
      </c>
      <c r="AX89" s="14" t="str">
        <f>_xlfn.XLOOKUP(B89,'[4]cell downs 18042026 17h'!$B:$B,'[4]cell downs 18042026 17h'!$B:$B,"")</f>
        <v/>
      </c>
      <c r="AY89" s="14" t="str">
        <f>_xlfn.XLOOKUP(B89,'[5]Cells Huawei 19042026 15h'!$B:$B,'[5]Cells Huawei 19042026 15h'!$B:$B,"")</f>
        <v/>
      </c>
      <c r="AZ89" s="105" t="str">
        <f>_xlfn.XLOOKUP(B89,'INCIDENT-04-23-2026'!E:E,'INCIDENT-04-23-2026'!F:F,"")</f>
        <v/>
      </c>
      <c r="BA89" s="105" t="str">
        <f>_xlfn.XLOOKUP(B89,'[6]Eneo 17H'!$C:$C,'[6]Eneo 17H'!$I:$I,"")</f>
        <v/>
      </c>
      <c r="BB89" s="105" t="str">
        <f>_xlfn.XLOOKUP(B89,[8]ALL!$B:$B,[8]ALL!$M:$M,"")</f>
        <v/>
      </c>
      <c r="BC89" s="105" t="str">
        <f>_xlfn.XLOOKUP(B89,'[6]Eneo 17H'!$C:$C,'[6]Eneo 17H'!$I:$I,"")</f>
        <v/>
      </c>
      <c r="BD89" s="105" t="str">
        <f>_xlfn.XLOOKUP(B89,'[7]Eneo 12H'!$C:$C,'[7]Eneo 12H'!$I:$I,"")</f>
        <v/>
      </c>
      <c r="BE89" s="105" t="s">
        <v>6936</v>
      </c>
    </row>
    <row r="90" spans="1:57" hidden="1" x14ac:dyDescent="0.3">
      <c r="A90" s="1" t="s">
        <v>239</v>
      </c>
      <c r="B90" s="8" t="s">
        <v>240</v>
      </c>
      <c r="C90" s="3" t="str">
        <f>_xlfn.XLOOKUP(B90,'[1]daily break down'!$D:$D,'[1]daily break down'!$E:$E,"")</f>
        <v>NORD-OUEST</v>
      </c>
      <c r="D90" s="1" t="s">
        <v>11</v>
      </c>
      <c r="E90" s="1" t="s">
        <v>96</v>
      </c>
      <c r="F90" s="3" t="s">
        <v>51</v>
      </c>
      <c r="G90" s="1" t="s">
        <v>239</v>
      </c>
      <c r="H90" s="26" t="str">
        <f>_xlfn.XLOOKUP(B90,[2]CALCULATION!$B:$B,[2]CALCULATION!$H:$H,"")</f>
        <v>NOKIA</v>
      </c>
      <c r="I90" s="23">
        <v>9.2446880002739462</v>
      </c>
      <c r="J90" s="23">
        <v>9.2444204740991864</v>
      </c>
      <c r="K90" s="23">
        <v>9.2445809898040405</v>
      </c>
      <c r="L90" s="23">
        <v>9.2444204740991864</v>
      </c>
      <c r="M90" s="23">
        <v>9.2445274845690903</v>
      </c>
      <c r="N90" s="23">
        <v>9.2445274845690903</v>
      </c>
      <c r="O90" s="23">
        <v>9.2445274845690903</v>
      </c>
      <c r="P90" s="103" t="s">
        <v>6553</v>
      </c>
      <c r="Q90" s="36" t="s">
        <v>6552</v>
      </c>
      <c r="R90" s="36"/>
      <c r="S90" s="35" t="str" cm="1">
        <f t="array" ref="S90">IFERROR(_xlfn.IFS(
U90="MPR ISSUE","PDH",
U90="BSS Hardware Issue","BSS",
U90="Sites strategiques, MLL, Pylone, etc.","ENVTECH",
U90="AKTIVCO DEFAUT GE &amp; POWER Cabinet","AKTIVCO",
U90="AKTIVCO Coupure ENEO &amp; Baisse de tension","AKTIVCO GRID ONLY",
U90="Coupure ENEO &amp; Baisse de tension","IHS GRID ONLY",
U90="Defaut GE &amp; POWER Cabinet","IHS",
U90="Sharing","Partners",
U90="Sites strategiques &amp; DataCenter","SST &amp; DC",
U90="Exclu","Exclu",
U90="SAT","SAT",
U90="SPARE-ISSUE","SPARE-ISSUE",
U90="Fiber CAmtel","TRANS_FO_CAMTEL",
U90="Fiber AOF","Fiber AOF",
U90="Projet OCM (HUAWEI)","TRAVAUX-HUAWEI",
U90="Projet OCM (NOKIA)","TRAVAUX-NOKIA",
U90="ACCESS-ISSUE","ACCESS-ISSUE",
U90="Projet OCM (ZTE, NOKIA, autres projets)","TRAVAUX OCM",
U90="No root CAuse","No root cause",
U90="ODU HS","PDH",
U90="IP &amp; VLAN","PDH",
U90="Warehouse HUAWEI","SPARE-ISSUE",
U90="SPARE-HS","SPARE-ISSUE",
U90="Power Telco","BSS",U90="no impacts","no impacts"
),"")</f>
        <v/>
      </c>
      <c r="T90" s="35" t="str" cm="1">
        <f t="array" ref="T90">IFERROR(_xlfn.IFS(
U90="MPR ISSUE","TX ISSUE",
U90="BSS Hardware Issue","RAN ISSUE",
U90="Sites strategiques, MLL, Pylone, etc.","ENVTECH",
U90="AKTIVCO DEFAUT GE &amp; POWER Cabinet","POWER ISSUE",
U90="AKTIVCO Coupure ENEO &amp; Baisse de tension","POWER ISSUE",
U90="Coupure ENEO &amp; Baisse de tension","POWER ISSUE",
U90="Defaut GE &amp; POWER Cabinet","POWER ISSUE",
U90="Sharing","POWER ISSUE",
U90="Sites strategiques &amp; DataCenter","POWER ISSUE",
U90="Exclu","Exclu",
U90="SAT","TX ISSUE",
U90="SPARE-ISSUE","SPARE-ISSUE",
U90="Fiber CAmtel","TX ISSUE",
U90="Fiber AOF","TX ISSUE",
U90="Projet OCM (HUAWEI)","TRAVAUX-HUAWEI",
U90="Projet OCM (NOKIA)","TRAVAUX -NOKIA",
U90="ACCESS-ISSUE","ACCESS-ISSUE",
U90="Projet OCM (ZTE, NOKIA, autres projets)","TRAVAUX OCM",
U90="No root CAuse","No root cause",
U90="ODU HS","TX ISSUE",
U90="IP &amp; VLAN","TX ISSUE",
U90="Warehouse HUAWEI","SPARE-ISSUE",
U90="SPARE-HS","SPARE-ISSUE",
U90="Power Telco","RAN ISSUE",U90="no impacts","no impacts"
),"")</f>
        <v/>
      </c>
      <c r="U90" s="28"/>
      <c r="V90" s="35" t="str" cm="1">
        <f t="array" ref="V90">IFERROR(_xlfn.IFS(
U90="MPR ISSUE","ACTIVE",
U90="BSS Hardware Issue","ACTIVE",
U90="Sites strategiques, MLL, Pylone, etc.","PASSIVE",
U90="AKTIVCO DEFAUT GE &amp; POWER Cabinet","PASSIVE",
U90="AKTIVCO Coupure ENEO &amp; Baisse de tension","PASSIVE",
U90="Coupure ENEO &amp; Baisse de tension","PASSIVE",
U90="Defaut GE &amp; POWER Cabinet","PASSIVE",
U90="Sharing","PASSIVE",
U90="Sites strategiques &amp; DataCenter","PASSIVE",
U90="Exclu","Exclu",
U90="SAT","ACTIVE",
U90="SPARE-ISSUE","SPARE-ISSUE",
U90="Fiber CAmtel","ACTIVE",
U90="Fiber AOF","ACTIVE",
U90="Projet OCM (HUAWEI)","PLANNED WORKS",
U90="Projet OCM (NOKIA)","PLANNED WORKS",
U90="ACCESS-ISSUE","ACCESS-ISSUE",
U90="Projet OCM (ZTE, NOKIA, autres projets)","PLANNED WORKS",
U90="No root CAuse","No root cause",
U90="ODU HS","ACTIVE",
U90="IP &amp; VLAN","ACTIVE",
U90="Warehouse HUAWEI","SPARE-ISSUE",
U90="SPARE-HS","SPARE-ISSUE",
U90="Power Telco","ACTIVE", U90="no impacts","no impacts"
),"")</f>
        <v/>
      </c>
      <c r="W90" s="102"/>
      <c r="X90" s="102"/>
      <c r="Y90" s="102"/>
      <c r="Z90" s="102"/>
      <c r="AA90" s="102"/>
      <c r="AB90" s="104" t="s">
        <v>6569</v>
      </c>
      <c r="AC90" s="9"/>
      <c r="AD90" s="9"/>
      <c r="AE90" s="7" t="s">
        <v>5423</v>
      </c>
      <c r="AF90" s="6"/>
      <c r="AG90" s="7"/>
      <c r="AH90" s="3" t="s">
        <v>5423</v>
      </c>
      <c r="AI90" s="18" t="s">
        <v>5423</v>
      </c>
      <c r="AJ90" s="18" t="s">
        <v>5423</v>
      </c>
      <c r="AK90" s="18" t="s">
        <v>5423</v>
      </c>
      <c r="AL90" s="18" t="s">
        <v>5423</v>
      </c>
      <c r="AM90" s="18" t="s">
        <v>5423</v>
      </c>
      <c r="AN90" s="18" t="s">
        <v>5423</v>
      </c>
      <c r="AO90" s="18" t="s">
        <v>5423</v>
      </c>
      <c r="AP90" s="18" t="s">
        <v>5423</v>
      </c>
      <c r="AQ90" s="18" t="s">
        <v>5423</v>
      </c>
      <c r="AR90" s="18" t="s">
        <v>5894</v>
      </c>
      <c r="AS90" s="18" t="s">
        <v>5895</v>
      </c>
      <c r="AT90" s="18" t="s">
        <v>5821</v>
      </c>
      <c r="AU90" s="9" t="s">
        <v>5423</v>
      </c>
      <c r="AV90" s="14"/>
      <c r="AW90" s="14" t="s">
        <v>5423</v>
      </c>
      <c r="AX90" s="14" t="str">
        <f>_xlfn.XLOOKUP(B90,'[4]cell downs 18042026 17h'!$B:$B,'[4]cell downs 18042026 17h'!$B:$B,"")</f>
        <v/>
      </c>
      <c r="AY90" s="14" t="str">
        <f>_xlfn.XLOOKUP(B90,'[5]Cells Huawei 19042026 15h'!$B:$B,'[5]Cells Huawei 19042026 15h'!$B:$B,"")</f>
        <v/>
      </c>
      <c r="AZ90" s="105" t="str">
        <f>_xlfn.XLOOKUP(B90,'INCIDENT-04-23-2026'!E:E,'INCIDENT-04-23-2026'!F:F,"")</f>
        <v/>
      </c>
      <c r="BA90" s="105" t="str">
        <f>_xlfn.XLOOKUP(B90,'[6]Eneo 17H'!$C:$C,'[6]Eneo 17H'!$I:$I,"")</f>
        <v/>
      </c>
      <c r="BB90" s="105" t="str">
        <f>_xlfn.XLOOKUP(B90,[8]ALL!$B:$B,[8]ALL!$M:$M,"")</f>
        <v/>
      </c>
      <c r="BC90" s="105" t="str">
        <f>_xlfn.XLOOKUP(B90,'[6]Eneo 17H'!$C:$C,'[6]Eneo 17H'!$I:$I,"")</f>
        <v/>
      </c>
      <c r="BD90" s="105" t="str">
        <f>_xlfn.XLOOKUP(B90,'[7]Eneo 12H'!$C:$C,'[7]Eneo 12H'!$I:$I,"")</f>
        <v/>
      </c>
      <c r="BE90" s="105" t="s">
        <v>6937</v>
      </c>
    </row>
    <row r="91" spans="1:57" hidden="1" x14ac:dyDescent="0.3">
      <c r="A91" s="1" t="s">
        <v>241</v>
      </c>
      <c r="B91" s="8" t="s">
        <v>242</v>
      </c>
      <c r="C91" s="3" t="str">
        <f>_xlfn.XLOOKUP(B91,'[1]daily break down'!$D:$D,'[1]daily break down'!$E:$E,"")</f>
        <v>SUD-OUEST</v>
      </c>
      <c r="D91" s="1" t="s">
        <v>11</v>
      </c>
      <c r="E91" s="1" t="s">
        <v>66</v>
      </c>
      <c r="F91" s="3" t="s">
        <v>13</v>
      </c>
      <c r="G91" s="1" t="s">
        <v>241</v>
      </c>
      <c r="H91" s="26" t="str">
        <f>_xlfn.XLOOKUP(B91,[2]CALCULATION!$B:$B,[2]CALCULATION!$H:$H,"")</f>
        <v>NOKIA</v>
      </c>
      <c r="I91" s="23">
        <v>9.2446880002739462</v>
      </c>
      <c r="J91" s="23">
        <v>9.2444204740991864</v>
      </c>
      <c r="K91" s="23">
        <v>9.2445809898040405</v>
      </c>
      <c r="L91" s="23">
        <v>9.2444204740991864</v>
      </c>
      <c r="M91" s="23">
        <v>9.2445274845690903</v>
      </c>
      <c r="N91" s="23">
        <v>9.2445274845690903</v>
      </c>
      <c r="O91" s="23">
        <v>9.2445274845690903</v>
      </c>
      <c r="P91" s="103" t="s">
        <v>6553</v>
      </c>
      <c r="Q91" s="36" t="s">
        <v>5795</v>
      </c>
      <c r="R91" s="36"/>
      <c r="S91" s="35" t="str" cm="1">
        <f t="array" ref="S91">IFERROR(_xlfn.IFS(
U91="MPR ISSUE","PDH",
U91="BSS Hardware Issue","BSS",
U91="Sites strategiques, MLL, Pylone, etc.","ENVTECH",
U91="AKTIVCO DEFAUT GE &amp; POWER Cabinet","AKTIVCO",
U91="AKTIVCO Coupure ENEO &amp; Baisse de tension","AKTIVCO GRID ONLY",
U91="Coupure ENEO &amp; Baisse de tension","IHS GRID ONLY",
U91="Defaut GE &amp; POWER Cabinet","IHS",
U91="Sharing","Partners",
U91="Sites strategiques &amp; DataCenter","SST &amp; DC",
U91="Exclu","Exclu",
U91="SAT","SAT",
U91="SPARE-ISSUE","SPARE-ISSUE",
U91="Fiber CAmtel","TRANS_FO_CAMTEL",
U91="Fiber AOF","Fiber AOF",
U91="Projet OCM (HUAWEI)","TRAVAUX-HUAWEI",
U91="Projet OCM (NOKIA)","TRAVAUX-NOKIA",
U91="ACCESS-ISSUE","ACCESS-ISSUE",
U91="Projet OCM (ZTE, NOKIA, autres projets)","TRAVAUX OCM",
U91="No root CAuse","No root cause",
U91="ODU HS","PDH",
U91="IP &amp; VLAN","PDH",
U91="Warehouse HUAWEI","SPARE-ISSUE",
U91="SPARE-HS","SPARE-ISSUE",
U91="Power Telco","BSS",U91="no impacts","no impacts"
),"")</f>
        <v/>
      </c>
      <c r="T91" s="35" t="str" cm="1">
        <f t="array" ref="T91">IFERROR(_xlfn.IFS(
U91="MPR ISSUE","TX ISSUE",
U91="BSS Hardware Issue","RAN ISSUE",
U91="Sites strategiques, MLL, Pylone, etc.","ENVTECH",
U91="AKTIVCO DEFAUT GE &amp; POWER Cabinet","POWER ISSUE",
U91="AKTIVCO Coupure ENEO &amp; Baisse de tension","POWER ISSUE",
U91="Coupure ENEO &amp; Baisse de tension","POWER ISSUE",
U91="Defaut GE &amp; POWER Cabinet","POWER ISSUE",
U91="Sharing","POWER ISSUE",
U91="Sites strategiques &amp; DataCenter","POWER ISSUE",
U91="Exclu","Exclu",
U91="SAT","TX ISSUE",
U91="SPARE-ISSUE","SPARE-ISSUE",
U91="Fiber CAmtel","TX ISSUE",
U91="Fiber AOF","TX ISSUE",
U91="Projet OCM (HUAWEI)","TRAVAUX-HUAWEI",
U91="Projet OCM (NOKIA)","TRAVAUX -NOKIA",
U91="ACCESS-ISSUE","ACCESS-ISSUE",
U91="Projet OCM (ZTE, NOKIA, autres projets)","TRAVAUX OCM",
U91="No root CAuse","No root cause",
U91="ODU HS","TX ISSUE",
U91="IP &amp; VLAN","TX ISSUE",
U91="Warehouse HUAWEI","SPARE-ISSUE",
U91="SPARE-HS","SPARE-ISSUE",
U91="Power Telco","RAN ISSUE",U91="no impacts","no impacts"
),"")</f>
        <v/>
      </c>
      <c r="U91" s="28"/>
      <c r="V91" s="35" t="str" cm="1">
        <f t="array" ref="V91">IFERROR(_xlfn.IFS(
U91="MPR ISSUE","ACTIVE",
U91="BSS Hardware Issue","ACTIVE",
U91="Sites strategiques, MLL, Pylone, etc.","PASSIVE",
U91="AKTIVCO DEFAUT GE &amp; POWER Cabinet","PASSIVE",
U91="AKTIVCO Coupure ENEO &amp; Baisse de tension","PASSIVE",
U91="Coupure ENEO &amp; Baisse de tension","PASSIVE",
U91="Defaut GE &amp; POWER Cabinet","PASSIVE",
U91="Sharing","PASSIVE",
U91="Sites strategiques &amp; DataCenter","PASSIVE",
U91="Exclu","Exclu",
U91="SAT","ACTIVE",
U91="SPARE-ISSUE","SPARE-ISSUE",
U91="Fiber CAmtel","ACTIVE",
U91="Fiber AOF","ACTIVE",
U91="Projet OCM (HUAWEI)","PLANNED WORKS",
U91="Projet OCM (NOKIA)","PLANNED WORKS",
U91="ACCESS-ISSUE","ACCESS-ISSUE",
U91="Projet OCM (ZTE, NOKIA, autres projets)","PLANNED WORKS",
U91="No root CAuse","No root cause",
U91="ODU HS","ACTIVE",
U91="IP &amp; VLAN","ACTIVE",
U91="Warehouse HUAWEI","SPARE-ISSUE",
U91="SPARE-HS","SPARE-ISSUE",
U91="Power Telco","ACTIVE", U91="no impacts","no impacts"
),"")</f>
        <v/>
      </c>
      <c r="W91" s="102"/>
      <c r="X91" s="102"/>
      <c r="Y91" s="102"/>
      <c r="Z91" s="102"/>
      <c r="AA91" s="102"/>
      <c r="AB91" s="104" t="s">
        <v>5423</v>
      </c>
      <c r="AC91" s="9"/>
      <c r="AD91" s="9"/>
      <c r="AE91" s="7" t="s">
        <v>5423</v>
      </c>
      <c r="AF91" s="6"/>
      <c r="AG91" s="7"/>
      <c r="AH91" s="3" t="s">
        <v>5423</v>
      </c>
      <c r="AI91" s="18" t="s">
        <v>5423</v>
      </c>
      <c r="AJ91" s="18" t="s">
        <v>5423</v>
      </c>
      <c r="AK91" s="18" t="s">
        <v>5423</v>
      </c>
      <c r="AL91" s="18" t="s">
        <v>5423</v>
      </c>
      <c r="AM91" s="18" t="s">
        <v>5423</v>
      </c>
      <c r="AN91" s="18" t="s">
        <v>5423</v>
      </c>
      <c r="AO91" s="18" t="s">
        <v>5423</v>
      </c>
      <c r="AP91" s="18" t="s">
        <v>5423</v>
      </c>
      <c r="AQ91" s="18" t="s">
        <v>5423</v>
      </c>
      <c r="AR91" s="18" t="s">
        <v>5423</v>
      </c>
      <c r="AS91" s="18" t="s">
        <v>5423</v>
      </c>
      <c r="AT91" s="18" t="s">
        <v>5423</v>
      </c>
      <c r="AU91" s="9" t="s">
        <v>5423</v>
      </c>
      <c r="AV91" s="14"/>
      <c r="AW91" s="14" t="s">
        <v>5423</v>
      </c>
      <c r="AX91" s="14" t="str">
        <f>_xlfn.XLOOKUP(B91,'[4]cell downs 18042026 17h'!$B:$B,'[4]cell downs 18042026 17h'!$B:$B,"")</f>
        <v/>
      </c>
      <c r="AY91" s="14" t="str">
        <f>_xlfn.XLOOKUP(B91,'[5]Cells Huawei 19042026 15h'!$B:$B,'[5]Cells Huawei 19042026 15h'!$B:$B,"")</f>
        <v/>
      </c>
      <c r="AZ91" s="105" t="str">
        <f>_xlfn.XLOOKUP(B91,'INCIDENT-04-23-2026'!E:E,'INCIDENT-04-23-2026'!F:F,"")</f>
        <v/>
      </c>
      <c r="BA91" s="105" t="str">
        <f>_xlfn.XLOOKUP(B91,'[6]Eneo 17H'!$C:$C,'[6]Eneo 17H'!$I:$I,"")</f>
        <v/>
      </c>
      <c r="BB91" s="105" t="str">
        <f>_xlfn.XLOOKUP(B91,[8]ALL!$B:$B,[8]ALL!$M:$M,"")</f>
        <v/>
      </c>
      <c r="BC91" s="105" t="str">
        <f>_xlfn.XLOOKUP(B91,'[6]Eneo 17H'!$C:$C,'[6]Eneo 17H'!$I:$I,"")</f>
        <v/>
      </c>
      <c r="BD91" s="105" t="str">
        <f>_xlfn.XLOOKUP(B91,'[7]Eneo 12H'!$C:$C,'[7]Eneo 12H'!$I:$I,"")</f>
        <v/>
      </c>
      <c r="BE91" s="105" t="s">
        <v>5423</v>
      </c>
    </row>
    <row r="92" spans="1:57" hidden="1" x14ac:dyDescent="0.3">
      <c r="A92" s="1" t="s">
        <v>1052</v>
      </c>
      <c r="B92" s="1" t="s">
        <v>1053</v>
      </c>
      <c r="C92" s="3" t="str">
        <f>_xlfn.XLOOKUP(B92,'[1]daily break down'!$D:$D,'[1]daily break down'!$E:$E,"")</f>
        <v>NORD-OUEST</v>
      </c>
      <c r="D92" s="1" t="s">
        <v>11</v>
      </c>
      <c r="E92" s="1" t="s">
        <v>237</v>
      </c>
      <c r="F92" s="3" t="s">
        <v>51</v>
      </c>
      <c r="G92" s="1" t="s">
        <v>1054</v>
      </c>
      <c r="H92" s="26" t="str">
        <f>_xlfn.XLOOKUP(B92,[2]CALCULATION!$B:$B,[2]CALCULATION!$H:$H,"")</f>
        <v>NOKIA</v>
      </c>
      <c r="I92" s="23">
        <v>9.2446880002739462</v>
      </c>
      <c r="J92" s="23">
        <v>9.2444204740991864</v>
      </c>
      <c r="K92" s="23">
        <v>9.2445809898040405</v>
      </c>
      <c r="L92" s="23">
        <v>9.2444204740991864</v>
      </c>
      <c r="M92" s="23">
        <v>9.2445274845690903</v>
      </c>
      <c r="N92" s="23">
        <v>9.2445274845690903</v>
      </c>
      <c r="O92" s="23">
        <v>9.2445274845690903</v>
      </c>
      <c r="P92" s="103" t="s">
        <v>6553</v>
      </c>
      <c r="Q92" s="36" t="s">
        <v>6552</v>
      </c>
      <c r="R92" s="36"/>
      <c r="S92" s="35" t="str" cm="1">
        <f t="array" ref="S92">IFERROR(_xlfn.IFS(
U92="MPR ISSUE","PDH",
U92="BSS Hardware Issue","BSS",
U92="Sites strategiques, MLL, Pylone, etc.","ENVTECH",
U92="AKTIVCO DEFAUT GE &amp; POWER Cabinet","AKTIVCO",
U92="AKTIVCO Coupure ENEO &amp; Baisse de tension","AKTIVCO GRID ONLY",
U92="Coupure ENEO &amp; Baisse de tension","IHS GRID ONLY",
U92="Defaut GE &amp; POWER Cabinet","IHS",
U92="Sharing","Partners",
U92="Sites strategiques &amp; DataCenter","SST &amp; DC",
U92="Exclu","Exclu",
U92="SAT","SAT",
U92="SPARE-ISSUE","SPARE-ISSUE",
U92="Fiber CAmtel","TRANS_FO_CAMTEL",
U92="Fiber AOF","Fiber AOF",
U92="Projet OCM (HUAWEI)","TRAVAUX-HUAWEI",
U92="Projet OCM (NOKIA)","TRAVAUX-NOKIA",
U92="ACCESS-ISSUE","ACCESS-ISSUE",
U92="Projet OCM (ZTE, NOKIA, autres projets)","TRAVAUX OCM",
U92="No root CAuse","No root cause",
U92="ODU HS","PDH",
U92="IP &amp; VLAN","PDH",
U92="Warehouse HUAWEI","SPARE-ISSUE",
U92="SPARE-HS","SPARE-ISSUE",
U92="Power Telco","BSS",U92="no impacts","no impacts"
),"")</f>
        <v/>
      </c>
      <c r="T92" s="35" t="str" cm="1">
        <f t="array" ref="T92">IFERROR(_xlfn.IFS(
U92="MPR ISSUE","TX ISSUE",
U92="BSS Hardware Issue","RAN ISSUE",
U92="Sites strategiques, MLL, Pylone, etc.","ENVTECH",
U92="AKTIVCO DEFAUT GE &amp; POWER Cabinet","POWER ISSUE",
U92="AKTIVCO Coupure ENEO &amp; Baisse de tension","POWER ISSUE",
U92="Coupure ENEO &amp; Baisse de tension","POWER ISSUE",
U92="Defaut GE &amp; POWER Cabinet","POWER ISSUE",
U92="Sharing","POWER ISSUE",
U92="Sites strategiques &amp; DataCenter","POWER ISSUE",
U92="Exclu","Exclu",
U92="SAT","TX ISSUE",
U92="SPARE-ISSUE","SPARE-ISSUE",
U92="Fiber CAmtel","TX ISSUE",
U92="Fiber AOF","TX ISSUE",
U92="Projet OCM (HUAWEI)","TRAVAUX-HUAWEI",
U92="Projet OCM (NOKIA)","TRAVAUX -NOKIA",
U92="ACCESS-ISSUE","ACCESS-ISSUE",
U92="Projet OCM (ZTE, NOKIA, autres projets)","TRAVAUX OCM",
U92="No root CAuse","No root cause",
U92="ODU HS","TX ISSUE",
U92="IP &amp; VLAN","TX ISSUE",
U92="Warehouse HUAWEI","SPARE-ISSUE",
U92="SPARE-HS","SPARE-ISSUE",
U92="Power Telco","RAN ISSUE",U92="no impacts","no impacts"
),"")</f>
        <v/>
      </c>
      <c r="U92" s="28"/>
      <c r="V92" s="35" t="str" cm="1">
        <f t="array" ref="V92">IFERROR(_xlfn.IFS(
U92="MPR ISSUE","ACTIVE",
U92="BSS Hardware Issue","ACTIVE",
U92="Sites strategiques, MLL, Pylone, etc.","PASSIVE",
U92="AKTIVCO DEFAUT GE &amp; POWER Cabinet","PASSIVE",
U92="AKTIVCO Coupure ENEO &amp; Baisse de tension","PASSIVE",
U92="Coupure ENEO &amp; Baisse de tension","PASSIVE",
U92="Defaut GE &amp; POWER Cabinet","PASSIVE",
U92="Sharing","PASSIVE",
U92="Sites strategiques &amp; DataCenter","PASSIVE",
U92="Exclu","Exclu",
U92="SAT","ACTIVE",
U92="SPARE-ISSUE","SPARE-ISSUE",
U92="Fiber CAmtel","ACTIVE",
U92="Fiber AOF","ACTIVE",
U92="Projet OCM (HUAWEI)","PLANNED WORKS",
U92="Projet OCM (NOKIA)","PLANNED WORKS",
U92="ACCESS-ISSUE","ACCESS-ISSUE",
U92="Projet OCM (ZTE, NOKIA, autres projets)","PLANNED WORKS",
U92="No root CAuse","No root cause",
U92="ODU HS","ACTIVE",
U92="IP &amp; VLAN","ACTIVE",
U92="Warehouse HUAWEI","SPARE-ISSUE",
U92="SPARE-HS","SPARE-ISSUE",
U92="Power Telco","ACTIVE", U92="no impacts","no impacts"
),"")</f>
        <v/>
      </c>
      <c r="W92" s="102"/>
      <c r="X92" s="102"/>
      <c r="Y92" s="102"/>
      <c r="Z92" s="102"/>
      <c r="AA92" s="102"/>
      <c r="AB92" s="104" t="s">
        <v>6570</v>
      </c>
      <c r="AC92" s="9"/>
      <c r="AD92" s="9"/>
      <c r="AE92" s="7" t="s">
        <v>5423</v>
      </c>
      <c r="AF92" s="6"/>
      <c r="AG92" s="7"/>
      <c r="AH92" s="3" t="s">
        <v>5423</v>
      </c>
      <c r="AI92" s="18" t="s">
        <v>5423</v>
      </c>
      <c r="AJ92" s="18" t="s">
        <v>5423</v>
      </c>
      <c r="AK92" s="18" t="s">
        <v>5423</v>
      </c>
      <c r="AL92" s="18" t="s">
        <v>5423</v>
      </c>
      <c r="AM92" s="18" t="s">
        <v>5423</v>
      </c>
      <c r="AN92" s="18" t="s">
        <v>5423</v>
      </c>
      <c r="AO92" s="18" t="s">
        <v>5423</v>
      </c>
      <c r="AP92" s="18" t="s">
        <v>5423</v>
      </c>
      <c r="AQ92" s="18" t="s">
        <v>5423</v>
      </c>
      <c r="AR92" s="18" t="s">
        <v>5896</v>
      </c>
      <c r="AS92" s="18" t="s">
        <v>5897</v>
      </c>
      <c r="AT92" s="18" t="s">
        <v>5898</v>
      </c>
      <c r="AU92" s="9" t="s">
        <v>5423</v>
      </c>
      <c r="AV92" s="14"/>
      <c r="AW92" s="14" t="s">
        <v>5423</v>
      </c>
      <c r="AX92" s="14" t="str">
        <f>_xlfn.XLOOKUP(B92,'[4]cell downs 18042026 17h'!$B:$B,'[4]cell downs 18042026 17h'!$B:$B,"")</f>
        <v/>
      </c>
      <c r="AY92" s="14" t="str">
        <f>_xlfn.XLOOKUP(B92,'[5]Cells Huawei 19042026 15h'!$B:$B,'[5]Cells Huawei 19042026 15h'!$B:$B,"")</f>
        <v/>
      </c>
      <c r="AZ92" s="105" t="str">
        <f>_xlfn.XLOOKUP(B92,'INCIDENT-04-23-2026'!E:E,'INCIDENT-04-23-2026'!F:F,"")</f>
        <v/>
      </c>
      <c r="BA92" s="105" t="str">
        <f>_xlfn.XLOOKUP(B92,'[6]Eneo 17H'!$C:$C,'[6]Eneo 17H'!$I:$I,"")</f>
        <v/>
      </c>
      <c r="BB92" s="105" t="str">
        <f>_xlfn.XLOOKUP(B92,[8]ALL!$B:$B,[8]ALL!$M:$M,"")</f>
        <v/>
      </c>
      <c r="BC92" s="105" t="str">
        <f>_xlfn.XLOOKUP(B92,'[6]Eneo 17H'!$C:$C,'[6]Eneo 17H'!$I:$I,"")</f>
        <v/>
      </c>
      <c r="BD92" s="105" t="str">
        <f>_xlfn.XLOOKUP(B92,'[7]Eneo 12H'!$C:$C,'[7]Eneo 12H'!$I:$I,"")</f>
        <v/>
      </c>
      <c r="BE92" s="105" t="s">
        <v>6938</v>
      </c>
    </row>
    <row r="93" spans="1:57" hidden="1" x14ac:dyDescent="0.3">
      <c r="A93" s="2" t="s">
        <v>288</v>
      </c>
      <c r="B93" s="1" t="s">
        <v>289</v>
      </c>
      <c r="C93" s="3" t="str">
        <f>_xlfn.XLOOKUP(B93,'[1]daily break down'!$D:$D,'[1]daily break down'!$E:$E,"")</f>
        <v>NORD-OUEST</v>
      </c>
      <c r="D93" s="1" t="s">
        <v>11</v>
      </c>
      <c r="E93" s="1" t="s">
        <v>96</v>
      </c>
      <c r="F93" s="3" t="s">
        <v>51</v>
      </c>
      <c r="G93" s="1" t="s">
        <v>290</v>
      </c>
      <c r="H93" s="26" t="str">
        <f>_xlfn.XLOOKUP(B93,[2]CALCULATION!$B:$B,[2]CALCULATION!$H:$H,"")</f>
        <v>NOKIA</v>
      </c>
      <c r="I93" s="23">
        <v>4.2280550062351443</v>
      </c>
      <c r="J93" s="23">
        <v>3.4052336680620834</v>
      </c>
      <c r="K93" s="23">
        <v>9.2445809898040405</v>
      </c>
      <c r="L93" s="23">
        <v>9.2444204740991864</v>
      </c>
      <c r="M93" s="23">
        <v>9.2445274845690903</v>
      </c>
      <c r="N93" s="23">
        <v>9.2445274845690903</v>
      </c>
      <c r="O93" s="23">
        <v>9.2445274845690903</v>
      </c>
      <c r="P93" s="103" t="s">
        <v>6553</v>
      </c>
      <c r="Q93" s="36" t="s">
        <v>6552</v>
      </c>
      <c r="R93" s="36"/>
      <c r="S93" s="35" t="str" cm="1">
        <f t="array" ref="S93">IFERROR(_xlfn.IFS(
U93="MPR ISSUE","PDH",
U93="BSS Hardware Issue","BSS",
U93="Sites strategiques, MLL, Pylone, etc.","ENVTECH",
U93="AKTIVCO DEFAUT GE &amp; POWER Cabinet","AKTIVCO",
U93="AKTIVCO Coupure ENEO &amp; Baisse de tension","AKTIVCO GRID ONLY",
U93="Coupure ENEO &amp; Baisse de tension","IHS GRID ONLY",
U93="Defaut GE &amp; POWER Cabinet","IHS",
U93="Sharing","Partners",
U93="Sites strategiques &amp; DataCenter","SST &amp; DC",
U93="Exclu","Exclu",
U93="SAT","SAT",
U93="SPARE-ISSUE","SPARE-ISSUE",
U93="Fiber CAmtel","TRANS_FO_CAMTEL",
U93="Fiber AOF","Fiber AOF",
U93="Projet OCM (HUAWEI)","TRAVAUX-HUAWEI",
U93="Projet OCM (NOKIA)","TRAVAUX-NOKIA",
U93="ACCESS-ISSUE","ACCESS-ISSUE",
U93="Projet OCM (ZTE, NOKIA, autres projets)","TRAVAUX OCM",
U93="No root CAuse","No root cause",
U93="ODU HS","PDH",
U93="IP &amp; VLAN","PDH",
U93="Warehouse HUAWEI","SPARE-ISSUE",
U93="SPARE-HS","SPARE-ISSUE",
U93="Power Telco","BSS",U93="no impacts","no impacts"
),"")</f>
        <v/>
      </c>
      <c r="T93" s="35" t="str" cm="1">
        <f t="array" ref="T93">IFERROR(_xlfn.IFS(
U93="MPR ISSUE","TX ISSUE",
U93="BSS Hardware Issue","RAN ISSUE",
U93="Sites strategiques, MLL, Pylone, etc.","ENVTECH",
U93="AKTIVCO DEFAUT GE &amp; POWER Cabinet","POWER ISSUE",
U93="AKTIVCO Coupure ENEO &amp; Baisse de tension","POWER ISSUE",
U93="Coupure ENEO &amp; Baisse de tension","POWER ISSUE",
U93="Defaut GE &amp; POWER Cabinet","POWER ISSUE",
U93="Sharing","POWER ISSUE",
U93="Sites strategiques &amp; DataCenter","POWER ISSUE",
U93="Exclu","Exclu",
U93="SAT","TX ISSUE",
U93="SPARE-ISSUE","SPARE-ISSUE",
U93="Fiber CAmtel","TX ISSUE",
U93="Fiber AOF","TX ISSUE",
U93="Projet OCM (HUAWEI)","TRAVAUX-HUAWEI",
U93="Projet OCM (NOKIA)","TRAVAUX -NOKIA",
U93="ACCESS-ISSUE","ACCESS-ISSUE",
U93="Projet OCM (ZTE, NOKIA, autres projets)","TRAVAUX OCM",
U93="No root CAuse","No root cause",
U93="ODU HS","TX ISSUE",
U93="IP &amp; VLAN","TX ISSUE",
U93="Warehouse HUAWEI","SPARE-ISSUE",
U93="SPARE-HS","SPARE-ISSUE",
U93="Power Telco","RAN ISSUE",U93="no impacts","no impacts"
),"")</f>
        <v/>
      </c>
      <c r="U93" s="28"/>
      <c r="V93" s="35" t="str" cm="1">
        <f t="array" ref="V93">IFERROR(_xlfn.IFS(
U93="MPR ISSUE","ACTIVE",
U93="BSS Hardware Issue","ACTIVE",
U93="Sites strategiques, MLL, Pylone, etc.","PASSIVE",
U93="AKTIVCO DEFAUT GE &amp; POWER Cabinet","PASSIVE",
U93="AKTIVCO Coupure ENEO &amp; Baisse de tension","PASSIVE",
U93="Coupure ENEO &amp; Baisse de tension","PASSIVE",
U93="Defaut GE &amp; POWER Cabinet","PASSIVE",
U93="Sharing","PASSIVE",
U93="Sites strategiques &amp; DataCenter","PASSIVE",
U93="Exclu","Exclu",
U93="SAT","ACTIVE",
U93="SPARE-ISSUE","SPARE-ISSUE",
U93="Fiber CAmtel","ACTIVE",
U93="Fiber AOF","ACTIVE",
U93="Projet OCM (HUAWEI)","PLANNED WORKS",
U93="Projet OCM (NOKIA)","PLANNED WORKS",
U93="ACCESS-ISSUE","ACCESS-ISSUE",
U93="Projet OCM (ZTE, NOKIA, autres projets)","PLANNED WORKS",
U93="No root CAuse","No root cause",
U93="ODU HS","ACTIVE",
U93="IP &amp; VLAN","ACTIVE",
U93="Warehouse HUAWEI","SPARE-ISSUE",
U93="SPARE-HS","SPARE-ISSUE",
U93="Power Telco","ACTIVE", U93="no impacts","no impacts"
),"")</f>
        <v/>
      </c>
      <c r="W93" s="102"/>
      <c r="X93" s="102"/>
      <c r="Y93" s="102"/>
      <c r="Z93" s="102"/>
      <c r="AA93" s="102"/>
      <c r="AB93" s="104" t="s">
        <v>6571</v>
      </c>
      <c r="AC93" s="9"/>
      <c r="AD93" s="9"/>
      <c r="AE93" s="7" t="s">
        <v>5423</v>
      </c>
      <c r="AF93" s="6"/>
      <c r="AG93" s="7"/>
      <c r="AH93" s="3" t="s">
        <v>5423</v>
      </c>
      <c r="AI93" s="18" t="s">
        <v>5423</v>
      </c>
      <c r="AJ93" s="18" t="s">
        <v>5423</v>
      </c>
      <c r="AK93" s="18" t="s">
        <v>5423</v>
      </c>
      <c r="AL93" s="18" t="s">
        <v>5423</v>
      </c>
      <c r="AM93" s="18" t="s">
        <v>5423</v>
      </c>
      <c r="AN93" s="18" t="s">
        <v>5423</v>
      </c>
      <c r="AO93" s="18" t="s">
        <v>6252</v>
      </c>
      <c r="AP93" s="18" t="s">
        <v>6252</v>
      </c>
      <c r="AQ93" s="18" t="s">
        <v>6252</v>
      </c>
      <c r="AR93" s="18" t="s">
        <v>5423</v>
      </c>
      <c r="AS93" s="18" t="s">
        <v>5423</v>
      </c>
      <c r="AT93" s="18" t="s">
        <v>5423</v>
      </c>
      <c r="AU93" s="9" t="s">
        <v>5423</v>
      </c>
      <c r="AV93" s="14"/>
      <c r="AW93" s="14" t="s">
        <v>5423</v>
      </c>
      <c r="AX93" s="14" t="str">
        <f>_xlfn.XLOOKUP(B93,'[4]cell downs 18042026 17h'!$B:$B,'[4]cell downs 18042026 17h'!$B:$B,"")</f>
        <v>NRO_089</v>
      </c>
      <c r="AY93" s="14" t="str">
        <f>_xlfn.XLOOKUP(B93,'[5]Cells Huawei 19042026 15h'!$B:$B,'[5]Cells Huawei 19042026 15h'!$B:$B,"")</f>
        <v/>
      </c>
      <c r="AZ93" s="105" t="str">
        <f>_xlfn.XLOOKUP(B93,'INCIDENT-04-23-2026'!E:E,'INCIDENT-04-23-2026'!F:F,"")</f>
        <v/>
      </c>
      <c r="BA93" s="105" t="str">
        <f>_xlfn.XLOOKUP(B93,'[6]Eneo 17H'!$C:$C,'[6]Eneo 17H'!$I:$I,"")</f>
        <v/>
      </c>
      <c r="BB93" s="105" t="str">
        <f>_xlfn.XLOOKUP(B93,[8]ALL!$B:$B,[8]ALL!$M:$M,"")</f>
        <v/>
      </c>
      <c r="BC93" s="105" t="str">
        <f>_xlfn.XLOOKUP(B93,'[6]Eneo 17H'!$C:$C,'[6]Eneo 17H'!$I:$I,"")</f>
        <v/>
      </c>
      <c r="BD93" s="105" t="str">
        <f>_xlfn.XLOOKUP(B93,'[7]Eneo 12H'!$C:$C,'[7]Eneo 12H'!$I:$I,"")</f>
        <v/>
      </c>
      <c r="BE93" s="105" t="s">
        <v>6939</v>
      </c>
    </row>
    <row r="94" spans="1:57" hidden="1" x14ac:dyDescent="0.3">
      <c r="A94" s="1" t="s">
        <v>1167</v>
      </c>
      <c r="B94" s="8" t="s">
        <v>1168</v>
      </c>
      <c r="C94" s="3" t="str">
        <f>_xlfn.XLOOKUP(B94,'[1]daily break down'!$D:$D,'[1]daily break down'!$E:$E,"")</f>
        <v>NORD-OUEST</v>
      </c>
      <c r="D94" s="1" t="s">
        <v>11</v>
      </c>
      <c r="E94" s="1" t="s">
        <v>96</v>
      </c>
      <c r="F94" s="3" t="s">
        <v>51</v>
      </c>
      <c r="G94" s="1" t="s">
        <v>1167</v>
      </c>
      <c r="H94" s="26" t="str">
        <f>_xlfn.XLOOKUP(B94,[2]CALCULATION!$B:$B,[2]CALCULATION!$H:$H,"")</f>
        <v>NOKIA</v>
      </c>
      <c r="I94" s="23">
        <v>9.2415490264900839</v>
      </c>
      <c r="J94" s="23">
        <v>7.3008071443043328</v>
      </c>
      <c r="K94" s="23">
        <v>0.29848787071993782</v>
      </c>
      <c r="L94" s="23">
        <v>0.72974006443457085</v>
      </c>
      <c r="M94" s="23">
        <v>6.7456189913621136</v>
      </c>
      <c r="N94" s="23">
        <v>9.2445274845690903</v>
      </c>
      <c r="O94" s="23">
        <v>9.2445274845690903</v>
      </c>
      <c r="P94" s="103" t="s">
        <v>6553</v>
      </c>
      <c r="Q94" s="36" t="s">
        <v>6552</v>
      </c>
      <c r="R94" s="36"/>
      <c r="S94" s="35" t="str" cm="1">
        <f t="array" ref="S94">IFERROR(_xlfn.IFS(
U94="MPR ISSUE","PDH",
U94="BSS Hardware Issue","BSS",
U94="Sites strategiques, MLL, Pylone, etc.","ENVTECH",
U94="AKTIVCO DEFAUT GE &amp; POWER Cabinet","AKTIVCO",
U94="AKTIVCO Coupure ENEO &amp; Baisse de tension","AKTIVCO GRID ONLY",
U94="Coupure ENEO &amp; Baisse de tension","IHS GRID ONLY",
U94="Defaut GE &amp; POWER Cabinet","IHS",
U94="Sharing","Partners",
U94="Sites strategiques &amp; DataCenter","SST &amp; DC",
U94="Exclu","Exclu",
U94="SAT","SAT",
U94="SPARE-ISSUE","SPARE-ISSUE",
U94="Fiber CAmtel","TRANS_FO_CAMTEL",
U94="Fiber AOF","Fiber AOF",
U94="Projet OCM (HUAWEI)","TRAVAUX-HUAWEI",
U94="Projet OCM (NOKIA)","TRAVAUX-NOKIA",
U94="ACCESS-ISSUE","ACCESS-ISSUE",
U94="Projet OCM (ZTE, NOKIA, autres projets)","TRAVAUX OCM",
U94="No root CAuse","No root cause",
U94="ODU HS","PDH",
U94="IP &amp; VLAN","PDH",
U94="Warehouse HUAWEI","SPARE-ISSUE",
U94="SPARE-HS","SPARE-ISSUE",
U94="Power Telco","BSS",U94="no impacts","no impacts"
),"")</f>
        <v/>
      </c>
      <c r="T94" s="35" t="str" cm="1">
        <f t="array" ref="T94">IFERROR(_xlfn.IFS(
U94="MPR ISSUE","TX ISSUE",
U94="BSS Hardware Issue","RAN ISSUE",
U94="Sites strategiques, MLL, Pylone, etc.","ENVTECH",
U94="AKTIVCO DEFAUT GE &amp; POWER Cabinet","POWER ISSUE",
U94="AKTIVCO Coupure ENEO &amp; Baisse de tension","POWER ISSUE",
U94="Coupure ENEO &amp; Baisse de tension","POWER ISSUE",
U94="Defaut GE &amp; POWER Cabinet","POWER ISSUE",
U94="Sharing","POWER ISSUE",
U94="Sites strategiques &amp; DataCenter","POWER ISSUE",
U94="Exclu","Exclu",
U94="SAT","TX ISSUE",
U94="SPARE-ISSUE","SPARE-ISSUE",
U94="Fiber CAmtel","TX ISSUE",
U94="Fiber AOF","TX ISSUE",
U94="Projet OCM (HUAWEI)","TRAVAUX-HUAWEI",
U94="Projet OCM (NOKIA)","TRAVAUX -NOKIA",
U94="ACCESS-ISSUE","ACCESS-ISSUE",
U94="Projet OCM (ZTE, NOKIA, autres projets)","TRAVAUX OCM",
U94="No root CAuse","No root cause",
U94="ODU HS","TX ISSUE",
U94="IP &amp; VLAN","TX ISSUE",
U94="Warehouse HUAWEI","SPARE-ISSUE",
U94="SPARE-HS","SPARE-ISSUE",
U94="Power Telco","RAN ISSUE",U94="no impacts","no impacts"
),"")</f>
        <v/>
      </c>
      <c r="U94" s="28"/>
      <c r="V94" s="35" t="str" cm="1">
        <f t="array" ref="V94">IFERROR(_xlfn.IFS(
U94="MPR ISSUE","ACTIVE",
U94="BSS Hardware Issue","ACTIVE",
U94="Sites strategiques, MLL, Pylone, etc.","PASSIVE",
U94="AKTIVCO DEFAUT GE &amp; POWER Cabinet","PASSIVE",
U94="AKTIVCO Coupure ENEO &amp; Baisse de tension","PASSIVE",
U94="Coupure ENEO &amp; Baisse de tension","PASSIVE",
U94="Defaut GE &amp; POWER Cabinet","PASSIVE",
U94="Sharing","PASSIVE",
U94="Sites strategiques &amp; DataCenter","PASSIVE",
U94="Exclu","Exclu",
U94="SAT","ACTIVE",
U94="SPARE-ISSUE","SPARE-ISSUE",
U94="Fiber CAmtel","ACTIVE",
U94="Fiber AOF","ACTIVE",
U94="Projet OCM (HUAWEI)","PLANNED WORKS",
U94="Projet OCM (NOKIA)","PLANNED WORKS",
U94="ACCESS-ISSUE","ACCESS-ISSUE",
U94="Projet OCM (ZTE, NOKIA, autres projets)","PLANNED WORKS",
U94="No root CAuse","No root cause",
U94="ODU HS","ACTIVE",
U94="IP &amp; VLAN","ACTIVE",
U94="Warehouse HUAWEI","SPARE-ISSUE",
U94="SPARE-HS","SPARE-ISSUE",
U94="Power Telco","ACTIVE", U94="no impacts","no impacts"
),"")</f>
        <v/>
      </c>
      <c r="W94" s="104"/>
      <c r="X94" s="104"/>
      <c r="Y94" s="104"/>
      <c r="Z94" s="104"/>
      <c r="AA94" s="104"/>
      <c r="AB94" s="104" t="s">
        <v>6572</v>
      </c>
      <c r="AC94" s="9"/>
      <c r="AD94" s="9"/>
      <c r="AE94" s="7" t="s">
        <v>5423</v>
      </c>
      <c r="AF94" s="6"/>
      <c r="AG94" s="7"/>
      <c r="AH94" s="3" t="s">
        <v>6253</v>
      </c>
      <c r="AI94" s="18" t="s">
        <v>5423</v>
      </c>
      <c r="AJ94" s="18" t="s">
        <v>5423</v>
      </c>
      <c r="AK94" s="18" t="s">
        <v>5423</v>
      </c>
      <c r="AL94" s="18" t="s">
        <v>5423</v>
      </c>
      <c r="AM94" s="18" t="s">
        <v>5423</v>
      </c>
      <c r="AN94" s="18" t="s">
        <v>5423</v>
      </c>
      <c r="AO94" s="18" t="s">
        <v>5423</v>
      </c>
      <c r="AP94" s="18" t="s">
        <v>5423</v>
      </c>
      <c r="AQ94" s="18" t="s">
        <v>5423</v>
      </c>
      <c r="AR94" s="18" t="s">
        <v>5899</v>
      </c>
      <c r="AS94" s="18" t="s">
        <v>5900</v>
      </c>
      <c r="AT94" s="18" t="s">
        <v>5901</v>
      </c>
      <c r="AU94" s="9" t="s">
        <v>5423</v>
      </c>
      <c r="AV94" s="14"/>
      <c r="AW94" s="14" t="s">
        <v>5423</v>
      </c>
      <c r="AX94" s="14" t="str">
        <f>_xlfn.XLOOKUP(B94,'[4]cell downs 18042026 17h'!$B:$B,'[4]cell downs 18042026 17h'!$B:$B,"")</f>
        <v>NRO_050</v>
      </c>
      <c r="AY94" s="14" t="str">
        <f>_xlfn.XLOOKUP(B94,'[5]Cells Huawei 19042026 15h'!$B:$B,'[5]Cells Huawei 19042026 15h'!$B:$B,"")</f>
        <v/>
      </c>
      <c r="AZ94" s="105" t="str">
        <f>_xlfn.XLOOKUP(B94,'INCIDENT-04-23-2026'!E:E,'INCIDENT-04-23-2026'!F:F,"")</f>
        <v/>
      </c>
      <c r="BA94" s="105" t="str">
        <f>_xlfn.XLOOKUP(B94,'[6]Eneo 17H'!$C:$C,'[6]Eneo 17H'!$I:$I,"")</f>
        <v/>
      </c>
      <c r="BB94" s="105" t="str">
        <f>_xlfn.XLOOKUP(B94,[8]ALL!$B:$B,[8]ALL!$M:$M,"")</f>
        <v/>
      </c>
      <c r="BC94" s="105" t="str">
        <f>_xlfn.XLOOKUP(B94,'[6]Eneo 17H'!$C:$C,'[6]Eneo 17H'!$I:$I,"")</f>
        <v/>
      </c>
      <c r="BD94" s="105" t="str">
        <f>_xlfn.XLOOKUP(B94,'[7]Eneo 12H'!$C:$C,'[7]Eneo 12H'!$I:$I,"")</f>
        <v/>
      </c>
      <c r="BE94" s="105" t="s">
        <v>6940</v>
      </c>
    </row>
    <row r="95" spans="1:57" hidden="1" x14ac:dyDescent="0.3">
      <c r="A95" s="1" t="s">
        <v>1063</v>
      </c>
      <c r="B95" s="8" t="s">
        <v>1064</v>
      </c>
      <c r="C95" s="3" t="str">
        <f>_xlfn.XLOOKUP(B95,'[1]daily break down'!$D:$D,'[1]daily break down'!$E:$E,"")</f>
        <v>Garoua</v>
      </c>
      <c r="D95" s="1" t="s">
        <v>11</v>
      </c>
      <c r="E95" s="1" t="s">
        <v>12</v>
      </c>
      <c r="F95" s="3" t="s">
        <v>23</v>
      </c>
      <c r="G95" s="1" t="s">
        <v>24</v>
      </c>
      <c r="H95" s="25" t="str">
        <f>_xlfn.XLOOKUP(B95,[2]CALCULATION!$B:$B,[2]CALCULATION!$H:$H,"")</f>
        <v>Huawei</v>
      </c>
      <c r="I95" s="23">
        <v>1.6405240088690278</v>
      </c>
      <c r="J95" s="23">
        <v>3.2214610210796359</v>
      </c>
      <c r="K95" s="23">
        <v>2.97877911041483</v>
      </c>
      <c r="L95" s="23">
        <v>0.64980324341600249</v>
      </c>
      <c r="M95" s="23">
        <v>3.7279772452936792</v>
      </c>
      <c r="N95" s="23">
        <v>0.52265697009128709</v>
      </c>
      <c r="O95" s="23">
        <v>2.658996156183921</v>
      </c>
      <c r="P95" s="103" t="s">
        <v>6553</v>
      </c>
      <c r="Q95" s="36" t="s">
        <v>5796</v>
      </c>
      <c r="R95" s="36"/>
      <c r="S95" s="35" t="str" cm="1">
        <f t="array" ref="S95">IFERROR(_xlfn.IFS(
U95="MPR ISSUE","PDH",
U95="BSS Hardware Issue","BSS",
U95="Sites strategiques, MLL, Pylone, etc.","ENVTECH",
U95="AKTIVCO DEFAUT GE &amp; POWER Cabinet","AKTIVCO",
U95="AKTIVCO Coupure ENEO &amp; Baisse de tension","AKTIVCO GRID ONLY",
U95="Coupure ENEO &amp; Baisse de tension","IHS GRID ONLY",
U95="Defaut GE &amp; POWER Cabinet","IHS",
U95="Sharing","Partners",
U95="Sites strategiques &amp; DataCenter","SST &amp; DC",
U95="Exclu","Exclu",
U95="SAT","SAT",
U95="SPARE-ISSUE","SPARE-ISSUE",
U95="Fiber CAmtel","TRANS_FO_CAMTEL",
U95="Fiber AOF","Fiber AOF",
U95="Projet OCM (HUAWEI)","TRAVAUX-HUAWEI",
U95="Projet OCM (NOKIA)","TRAVAUX-NOKIA",
U95="ACCESS-ISSUE","ACCESS-ISSUE",
U95="Projet OCM (ZTE, NOKIA, autres projets)","TRAVAUX OCM",
U95="No root CAuse","No root cause",
U95="ODU HS","PDH",
U95="IP &amp; VLAN","PDH",
U95="Warehouse HUAWEI","SPARE-ISSUE",
U95="SPARE-HS","SPARE-ISSUE",
U95="Power Telco","BSS"
),"")</f>
        <v/>
      </c>
      <c r="T95" s="35" t="str" cm="1">
        <f t="array" ref="T95">IFERROR(_xlfn.IFS(
U95="MPR ISSUE","TX ISSUE",
U95="BSS Hardware Issue","RAN ISSUE",
U95="Sites strategiques, MLL, Pylone, etc.","ENVTECH",
U95="AKTIVCO DEFAUT GE &amp; POWER Cabinet","POWER ISSUE",
U95="AKTIVCO Coupure ENEO &amp; Baisse de tension","POWER ISSUE",
U95="Coupure ENEO &amp; Baisse de tension","POWER ISSUE",
U95="Defaut GE &amp; POWER Cabinet","POWER ISSUE",
U95="Sharing","POWER ISSUE",
U95="Sites strategiques &amp; DataCenter","POWER ISSUE",
U95="Exclu","Exclu",
U95="SAT","TX ISSUE",
U95="SPARE-ISSUE","SPARE-ISSUE",
U95="Fiber CAmtel","TX ISSUE",
U95="Fiber AOF","TX ISSUE",
U95="Projet OCM (HUAWEI)","TRAVAUX-HUAWEI",
U95="Projet OCM (NOKIA)","TRAVAUX -NOKIA",
U95="ACCESS-ISSUE","ACCESS-ISSUE",
U95="Projet OCM (ZTE, NOKIA, autres projets)","TRAVAUX OCM",
U95="No root CAuse","No root cause",
U95="ODU HS","TX ISSUE",
U95="IP &amp; VLAN","TX ISSUE",
U95="Warehouse HUAWEI","SPARE-ISSUE",
U95="SPARE-HS","SPARE-ISSUE",
U95="Power Telco","RAN ISSUE"
),"")</f>
        <v/>
      </c>
      <c r="U95" s="28"/>
      <c r="V95" s="35" t="str" cm="1">
        <f t="array" ref="V95">IFERROR(_xlfn.IFS(
U95="MPR ISSUE","ACTIVE",
U95="BSS Hardware Issue","ACTIVE",
U95="Sites strategiques, MLL, Pylone, etc.","PASSIVE",
U95="AKTIVCO DEFAUT GE &amp; POWER Cabinet","PASSIVE",
U95="AKTIVCO Coupure ENEO &amp; Baisse de tension","PASSIVE",
U95="Coupure ENEO &amp; Baisse de tension","PASSIVE",
U95="Defaut GE &amp; POWER Cabinet","PASSIVE",
U95="Sharing","PASSIVE",
U95="Sites strategiques &amp; DataCenter","PASSIVE",
U95="Exclu","Exclu",
U95="SAT","ACTIVE",
U95="SPARE-ISSUE","SPARE-ISSUE",
U95="Fiber CAmtel","ACTIVE",
U95="Fiber AOF","ACTIVE",
U95="Projet OCM (HUAWEI)","PLANNED WORKS",
U95="Projet OCM (NOKIA)","PLANNED WORKS",
U95="ACCESS-ISSUE","ACCESS-ISSUE",
U95="Projet OCM (ZTE, NOKIA, autres projets)","PLANNED WORKS",
U95="No root CAuse","No root cause",
U95="ODU HS","ACTIVE",
U95="IP &amp; VLAN","ACTIVE",
U95="Warehouse HUAWEI","SPARE-ISSUE",
U95="SPARE-HS","SPARE-ISSUE",
U95="Power Telco","ACTIVE"
),"")</f>
        <v/>
      </c>
      <c r="W95" s="116" t="s">
        <v>6741</v>
      </c>
      <c r="X95" s="116" t="s">
        <v>6742</v>
      </c>
      <c r="Y95" s="116"/>
      <c r="Z95" s="116" t="s">
        <v>6743</v>
      </c>
      <c r="AA95" s="104" t="s">
        <v>6688</v>
      </c>
      <c r="AB95" s="104" t="s">
        <v>5423</v>
      </c>
      <c r="AC95" s="9"/>
      <c r="AD95" s="9"/>
      <c r="AE95" s="7" t="s">
        <v>5423</v>
      </c>
      <c r="AF95" s="6"/>
      <c r="AG95" s="7"/>
      <c r="AH95" s="3" t="s">
        <v>5423</v>
      </c>
      <c r="AI95" s="18" t="s">
        <v>5423</v>
      </c>
      <c r="AJ95" s="18" t="s">
        <v>5423</v>
      </c>
      <c r="AK95" s="18" t="s">
        <v>5423</v>
      </c>
      <c r="AL95" s="18" t="s">
        <v>5423</v>
      </c>
      <c r="AM95" s="18" t="s">
        <v>5423</v>
      </c>
      <c r="AN95" s="18" t="s">
        <v>5423</v>
      </c>
      <c r="AO95" s="18" t="s">
        <v>5423</v>
      </c>
      <c r="AP95" s="18" t="s">
        <v>5423</v>
      </c>
      <c r="AQ95" s="18" t="s">
        <v>5423</v>
      </c>
      <c r="AR95" s="18" t="s">
        <v>5423</v>
      </c>
      <c r="AS95" s="18" t="s">
        <v>5423</v>
      </c>
      <c r="AT95" s="18" t="s">
        <v>5423</v>
      </c>
      <c r="AU95" s="9" t="s">
        <v>5423</v>
      </c>
      <c r="AV95" s="14"/>
      <c r="AW95" s="14" t="s">
        <v>5423</v>
      </c>
      <c r="AX95" s="14" t="str">
        <f>_xlfn.XLOOKUP(B95,'[4]cell downs 18042026 17h'!$B:$B,'[4]cell downs 18042026 17h'!$B:$B,"")</f>
        <v/>
      </c>
      <c r="AY95" s="14" t="str">
        <f>_xlfn.XLOOKUP(B95,'[5]Cells Huawei 19042026 15h'!$B:$B,'[5]Cells Huawei 19042026 15h'!$B:$B,"")</f>
        <v/>
      </c>
      <c r="AZ95" s="105" t="str">
        <f>_xlfn.XLOOKUP(B95,'INCIDENT-04-23-2026'!E:E,'INCIDENT-04-23-2026'!F:F,"")</f>
        <v/>
      </c>
      <c r="BA95" s="105" t="str">
        <f>_xlfn.XLOOKUP(B95,'[6]Eneo 17H'!$C:$C,'[6]Eneo 17H'!$I:$I,"")</f>
        <v/>
      </c>
      <c r="BB95" s="105" t="str">
        <f>_xlfn.XLOOKUP(B95,[8]ALL!$B:$B,[8]ALL!$M:$M,"")</f>
        <v/>
      </c>
      <c r="BC95" s="105" t="str">
        <f>_xlfn.XLOOKUP(B95,'[6]Eneo 17H'!$C:$C,'[6]Eneo 17H'!$I:$I,"")</f>
        <v/>
      </c>
      <c r="BD95" s="105" t="str">
        <f>_xlfn.XLOOKUP(B95,'[7]Eneo 12H'!$C:$C,'[7]Eneo 12H'!$I:$I,"")</f>
        <v/>
      </c>
      <c r="BE95" s="11" t="s">
        <v>5423</v>
      </c>
    </row>
    <row r="96" spans="1:57" hidden="1" x14ac:dyDescent="0.3">
      <c r="A96" s="1" t="s">
        <v>531</v>
      </c>
      <c r="B96" s="1" t="s">
        <v>532</v>
      </c>
      <c r="C96" s="3" t="str">
        <f>_xlfn.XLOOKUP(B96,'[1]daily break down'!$D:$D,'[1]daily break down'!$E:$E,"")</f>
        <v>Yaounde</v>
      </c>
      <c r="D96" s="1" t="s">
        <v>21</v>
      </c>
      <c r="E96" s="1" t="s">
        <v>30</v>
      </c>
      <c r="F96" s="3" t="s">
        <v>37</v>
      </c>
      <c r="G96" s="1" t="s">
        <v>38</v>
      </c>
      <c r="H96" s="27" t="str">
        <f>_xlfn.XLOOKUP(B96,[2]CALCULATION!$B:$B,[2]CALCULATION!$H:$H,"")</f>
        <v>ZTE</v>
      </c>
      <c r="I96" s="23">
        <v>5.4592818027982526</v>
      </c>
      <c r="J96" s="23">
        <v>9.2457045997380387</v>
      </c>
      <c r="K96" s="23">
        <v>7.5392443063295982</v>
      </c>
      <c r="L96" s="23">
        <v>3.3920178750288921</v>
      </c>
      <c r="M96" s="23">
        <v>11.865891625503309</v>
      </c>
      <c r="N96" s="23">
        <v>9.2457045997380387</v>
      </c>
      <c r="O96" s="23">
        <v>57.814974617116526</v>
      </c>
      <c r="P96" s="103" t="s">
        <v>6553</v>
      </c>
      <c r="Q96" s="36" t="s">
        <v>5796</v>
      </c>
      <c r="R96" s="36"/>
      <c r="S96" s="35" t="str" cm="1">
        <f t="array" ref="S96">IFERROR(_xlfn.IFS(
U96="MPR ISSUE","PDH",
U96="BSS Hardware Issue","BSS",
U96="Sites strategiques, MLL, Pylone, etc.","ENVTECH",
U96="AKTIVCO DEFAUT GE &amp; POWER Cabinet","AKTIVCO",
U96="AKTIVCO Coupure ENEO &amp; Baisse de tension","AKTIVCO GRID ONLY",
U96="Coupure ENEO &amp; Baisse de tension","IHS GRID ONLY",
U96="Defaut GE &amp; POWER Cabinet","IHS",
U96="Sharing","Partners",
U96="Sites strategiques &amp; DataCenter","SST &amp; DC",
U96="Exclu","Exclu",
U96="SAT","SAT",
U96="SPARE-ISSUE","SPARE-ISSUE",
U96="Fiber CAmtel","TRANS_FO_CAMTEL",
U96="Fiber AOF","Fiber AOF",
U96="Projet OCM (HUAWEI)","TRAVAUX-HUAWEI",
U96="Projet OCM (NOKIA)","TRAVAUX-NOKIA",
U96="ACCESS-ISSUE","ACCESS-ISSUE",
U96="Projet OCM (ZTE, NOKIA, autres projets)","TRAVAUX OCM",
U96="No root CAuse","No root cause",
U96="ODU HS","PDH",
U96="IP &amp; VLAN","PDH",
U96="Warehouse HUAWEI","SPARE-ISSUE",
U96="SPARE-HS","SPARE-ISSUE",
U96="Power Telco","BSS",U96="no impacts","no impacts"
),"")</f>
        <v/>
      </c>
      <c r="T96" s="35" t="str" cm="1">
        <f t="array" ref="T96">IFERROR(_xlfn.IFS(
U96="MPR ISSUE","TX ISSUE",
U96="BSS Hardware Issue","RAN ISSUE",
U96="Sites strategiques, MLL, Pylone, etc.","ENVTECH",
U96="AKTIVCO DEFAUT GE &amp; POWER Cabinet","POWER ISSUE",
U96="AKTIVCO Coupure ENEO &amp; Baisse de tension","POWER ISSUE",
U96="Coupure ENEO &amp; Baisse de tension","POWER ISSUE",
U96="Defaut GE &amp; POWER Cabinet","POWER ISSUE",
U96="Sharing","POWER ISSUE",
U96="Sites strategiques &amp; DataCenter","POWER ISSUE",
U96="Exclu","Exclu",
U96="SAT","TX ISSUE",
U96="SPARE-ISSUE","SPARE-ISSUE",
U96="Fiber CAmtel","TX ISSUE",
U96="Fiber AOF","TX ISSUE",
U96="Projet OCM (HUAWEI)","TRAVAUX-HUAWEI",
U96="Projet OCM (NOKIA)","TRAVAUX -NOKIA",
U96="ACCESS-ISSUE","ACCESS-ISSUE",
U96="Projet OCM (ZTE, NOKIA, autres projets)","TRAVAUX OCM",
U96="No root CAuse","No root cause",
U96="ODU HS","TX ISSUE",
U96="IP &amp; VLAN","TX ISSUE",
U96="Warehouse HUAWEI","SPARE-ISSUE",
U96="SPARE-HS","SPARE-ISSUE",
U96="Power Telco","RAN ISSUE",U96="no impacts","no impacts"
),"")</f>
        <v/>
      </c>
      <c r="U96" s="28"/>
      <c r="V96" s="35" t="str" cm="1">
        <f t="array" ref="V96">IFERROR(_xlfn.IFS(
U96="MPR ISSUE","ACTIVE",
U96="BSS Hardware Issue","ACTIVE",
U96="Sites strategiques, MLL, Pylone, etc.","PASSIVE",
U96="AKTIVCO DEFAUT GE &amp; POWER Cabinet","PASSIVE",
U96="AKTIVCO Coupure ENEO &amp; Baisse de tension","PASSIVE",
U96="Coupure ENEO &amp; Baisse de tension","PASSIVE",
U96="Defaut GE &amp; POWER Cabinet","PASSIVE",
U96="Sharing","PASSIVE",
U96="Sites strategiques &amp; DataCenter","PASSIVE",
U96="Exclu","Exclu",
U96="SAT","ACTIVE",
U96="SPARE-ISSUE","SPARE-ISSUE",
U96="Fiber CAmtel","ACTIVE",
U96="Fiber AOF","ACTIVE",
U96="Projet OCM (HUAWEI)","PLANNED WORKS",
U96="Projet OCM (NOKIA)","PLANNED WORKS",
U96="ACCESS-ISSUE","ACCESS-ISSUE",
U96="Projet OCM (ZTE, NOKIA, autres projets)","PLANNED WORKS",
U96="No root CAuse","No root cause",
U96="ODU HS","ACTIVE",
U96="IP &amp; VLAN","ACTIVE",
U96="Warehouse HUAWEI","SPARE-ISSUE",
U96="SPARE-HS","SPARE-ISSUE",
U96="Power Telco","ACTIVE", U96="no impacts","no impacts"
),"")</f>
        <v/>
      </c>
      <c r="W96" s="104" t="s">
        <v>6712</v>
      </c>
      <c r="X96" s="104" t="s">
        <v>6687</v>
      </c>
      <c r="Y96" s="104"/>
      <c r="Z96" s="104" t="s">
        <v>21</v>
      </c>
      <c r="AA96" s="104" t="s">
        <v>6688</v>
      </c>
      <c r="AB96" s="104" t="s">
        <v>7406</v>
      </c>
      <c r="AC96" s="9"/>
      <c r="AD96" s="9"/>
      <c r="AE96" s="7" t="s">
        <v>6779</v>
      </c>
      <c r="AF96" s="6"/>
      <c r="AG96" s="7"/>
      <c r="AH96" s="3" t="s">
        <v>5423</v>
      </c>
      <c r="AI96" s="18" t="s">
        <v>5423</v>
      </c>
      <c r="AJ96" s="18" t="s">
        <v>5423</v>
      </c>
      <c r="AK96" s="18" t="s">
        <v>5423</v>
      </c>
      <c r="AL96" s="18" t="s">
        <v>5423</v>
      </c>
      <c r="AM96" s="18" t="s">
        <v>5423</v>
      </c>
      <c r="AN96" s="18" t="s">
        <v>5423</v>
      </c>
      <c r="AO96" s="18" t="s">
        <v>5423</v>
      </c>
      <c r="AP96" s="18" t="s">
        <v>5423</v>
      </c>
      <c r="AQ96" s="18" t="s">
        <v>5423</v>
      </c>
      <c r="AR96" s="18" t="s">
        <v>5423</v>
      </c>
      <c r="AS96" s="18" t="s">
        <v>5840</v>
      </c>
      <c r="AT96" s="18" t="s">
        <v>5841</v>
      </c>
      <c r="AU96" s="9" t="s">
        <v>5423</v>
      </c>
      <c r="AV96" s="14"/>
      <c r="AW96" s="14" t="s">
        <v>532</v>
      </c>
      <c r="AX96" s="14" t="str">
        <f>_xlfn.XLOOKUP(B96,'[4]cell downs 18042026 17h'!$B:$B,'[4]cell downs 18042026 17h'!$B:$B,"")</f>
        <v/>
      </c>
      <c r="AY96" s="14" t="str">
        <f>_xlfn.XLOOKUP(B96,'[5]Cells Huawei 19042026 15h'!$B:$B,'[5]Cells Huawei 19042026 15h'!$B:$B,"")</f>
        <v/>
      </c>
      <c r="AZ96" s="105" t="str">
        <f>_xlfn.XLOOKUP(B96,'INCIDENT-04-23-2026'!E:E,'INCIDENT-04-23-2026'!F:F,"")</f>
        <v/>
      </c>
      <c r="BA96" s="105" t="str">
        <f>_xlfn.XLOOKUP(B96,'[6]Eneo 17H'!$C:$C,'[6]Eneo 17H'!$I:$I,"")</f>
        <v>23.04.26: Grid outage, Grid only site / Grid return awaited - Escalade L3</v>
      </c>
      <c r="BB96" s="105" t="str">
        <f>_xlfn.XLOOKUP(B96,[8]ALL!$B:$B,[8]ALL!$M:$M,"")</f>
        <v>23.04.26: Grid outage, Grid only site / Grid return awaited - Escalade L3</v>
      </c>
      <c r="BC96" s="105" t="str">
        <f>_xlfn.XLOOKUP(B96,'[6]Eneo 17H'!$C:$C,'[6]Eneo 17H'!$I:$I,"")</f>
        <v>23.04.26: Grid outage, Grid only site / Grid return awaited - Escalade L3</v>
      </c>
      <c r="BD96" s="105" t="str">
        <f>_xlfn.XLOOKUP(B96,'[7]Eneo 12H'!$C:$C,'[7]Eneo 12H'!$I:$I,"")</f>
        <v>23.04.26: Grid outage, Grid only site / Grid return awaited - Escalade L3</v>
      </c>
      <c r="BE96" s="11" t="s">
        <v>6901</v>
      </c>
    </row>
    <row r="97" spans="1:57" hidden="1" x14ac:dyDescent="0.3">
      <c r="A97" s="1" t="s">
        <v>4045</v>
      </c>
      <c r="B97" s="1" t="s">
        <v>4046</v>
      </c>
      <c r="C97" s="3" t="str">
        <f>_xlfn.XLOOKUP(B97,'[1]daily break down'!$D:$D,'[1]daily break down'!$E:$E,"")</f>
        <v>ADAMAOUA</v>
      </c>
      <c r="D97" s="1" t="s">
        <v>21</v>
      </c>
      <c r="E97" s="1" t="s">
        <v>563</v>
      </c>
      <c r="F97" s="3" t="s">
        <v>90</v>
      </c>
      <c r="G97" s="1" t="s">
        <v>1495</v>
      </c>
      <c r="H97" s="25" t="str">
        <f>_xlfn.XLOOKUP(B97,[2]CALCULATION!$B:$B,[2]CALCULATION!$H:$H,"")</f>
        <v>HUAWEI</v>
      </c>
      <c r="I97" s="23">
        <v>18.491409199476074</v>
      </c>
      <c r="J97" s="23">
        <v>18.491409199476074</v>
      </c>
      <c r="K97" s="23">
        <v>18.491409199476074</v>
      </c>
      <c r="L97" s="23">
        <v>18.491409199476074</v>
      </c>
      <c r="M97" s="23">
        <v>18.491409199476074</v>
      </c>
      <c r="N97" s="23">
        <v>9.3527150696424144</v>
      </c>
      <c r="O97" s="23">
        <v>2.3566380734691079</v>
      </c>
      <c r="P97" s="103" t="s">
        <v>6553</v>
      </c>
      <c r="Q97" s="36" t="s">
        <v>5796</v>
      </c>
      <c r="R97" s="36"/>
      <c r="S97" s="35" t="str" cm="1">
        <f t="array" ref="S97">IFERROR(_xlfn.IFS(
U97="MPR ISSUE","PDH",
U97="BSS Hardware Issue","BSS",
U97="Sites strategiques, MLL, Pylone, etc.","ENVTECH",
U97="AKTIVCO DEFAUT GE &amp; POWER Cabinet","AKTIVCO",
U97="AKTIVCO Coupure ENEO &amp; Baisse de tension","AKTIVCO GRID ONLY",
U97="Coupure ENEO &amp; Baisse de tension","IHS GRID ONLY",
U97="Defaut GE &amp; POWER Cabinet","IHS",
U97="Sharing","Partners",
U97="Sites strategiques &amp; DataCenter","SST &amp; DC",
U97="Exclu","Exclu",
U97="SAT","SAT",
U97="SPARE-ISSUE","SPARE-ISSUE",
U97="Fiber CAmtel","TRANS_FO_CAMTEL",
U97="Fiber AOF","Fiber AOF",
U97="Projet OCM (HUAWEI)","TRAVAUX-HUAWEI",
U97="Projet OCM (NOKIA)","TRAVAUX-NOKIA",
U97="ACCESS-ISSUE","ACCESS-ISSUE",
U97="Projet OCM (ZTE, NOKIA, autres projets)","TRAVAUX OCM",
U97="No root CAuse","No root cause",
U97="ODU HS","PDH",
U97="IP &amp; VLAN","PDH",
U97="Warehouse HUAWEI","SPARE-ISSUE",
U97="SPARE-HS","SPARE-ISSUE",
U97="Power Telco","BSS",U97="no impacts","no impacts"
),"")</f>
        <v/>
      </c>
      <c r="T97" s="35" t="str" cm="1">
        <f t="array" ref="T97">IFERROR(_xlfn.IFS(
U97="MPR ISSUE","TX ISSUE",
U97="BSS Hardware Issue","RAN ISSUE",
U97="Sites strategiques, MLL, Pylone, etc.","ENVTECH",
U97="AKTIVCO DEFAUT GE &amp; POWER Cabinet","POWER ISSUE",
U97="AKTIVCO Coupure ENEO &amp; Baisse de tension","POWER ISSUE",
U97="Coupure ENEO &amp; Baisse de tension","POWER ISSUE",
U97="Defaut GE &amp; POWER Cabinet","POWER ISSUE",
U97="Sharing","POWER ISSUE",
U97="Sites strategiques &amp; DataCenter","POWER ISSUE",
U97="Exclu","Exclu",
U97="SAT","TX ISSUE",
U97="SPARE-ISSUE","SPARE-ISSUE",
U97="Fiber CAmtel","TX ISSUE",
U97="Fiber AOF","TX ISSUE",
U97="Projet OCM (HUAWEI)","TRAVAUX-HUAWEI",
U97="Projet OCM (NOKIA)","TRAVAUX -NOKIA",
U97="ACCESS-ISSUE","ACCESS-ISSUE",
U97="Projet OCM (ZTE, NOKIA, autres projets)","TRAVAUX OCM",
U97="No root CAuse","No root cause",
U97="ODU HS","TX ISSUE",
U97="IP &amp; VLAN","TX ISSUE",
U97="Warehouse HUAWEI","SPARE-ISSUE",
U97="SPARE-HS","SPARE-ISSUE",
U97="Power Telco","RAN ISSUE",U97="no impacts","no impacts"
),"")</f>
        <v/>
      </c>
      <c r="U97" s="28"/>
      <c r="V97" s="35" t="str" cm="1">
        <f t="array" ref="V97">IFERROR(_xlfn.IFS(
U97="MPR ISSUE","ACTIVE",
U97="BSS Hardware Issue","ACTIVE",
U97="Sites strategiques, MLL, Pylone, etc.","PASSIVE",
U97="AKTIVCO DEFAUT GE &amp; POWER Cabinet","PASSIVE",
U97="AKTIVCO Coupure ENEO &amp; Baisse de tension","PASSIVE",
U97="Coupure ENEO &amp; Baisse de tension","PASSIVE",
U97="Defaut GE &amp; POWER Cabinet","PASSIVE",
U97="Sharing","PASSIVE",
U97="Sites strategiques &amp; DataCenter","PASSIVE",
U97="Exclu","Exclu",
U97="SAT","ACTIVE",
U97="SPARE-ISSUE","SPARE-ISSUE",
U97="Fiber CAmtel","ACTIVE",
U97="Fiber AOF","ACTIVE",
U97="Projet OCM (HUAWEI)","PLANNED WORKS",
U97="Projet OCM (NOKIA)","PLANNED WORKS",
U97="ACCESS-ISSUE","ACCESS-ISSUE",
U97="Projet OCM (ZTE, NOKIA, autres projets)","PLANNED WORKS",
U97="No root CAuse","No root cause",
U97="ODU HS","ACTIVE",
U97="IP &amp; VLAN","ACTIVE",
U97="Warehouse HUAWEI","SPARE-ISSUE",
U97="SPARE-HS","SPARE-ISSUE",
U97="Power Telco","ACTIVE",U97="no impacts","no impacts"
),"")</f>
        <v/>
      </c>
      <c r="W97" s="116" t="s">
        <v>6741</v>
      </c>
      <c r="X97" s="116" t="s">
        <v>6742</v>
      </c>
      <c r="Y97" s="116"/>
      <c r="Z97" s="116" t="s">
        <v>6743</v>
      </c>
      <c r="AA97" s="104" t="s">
        <v>6688</v>
      </c>
      <c r="AB97" s="104" t="s">
        <v>5423</v>
      </c>
      <c r="AC97" s="9"/>
      <c r="AD97" s="9"/>
      <c r="AE97" s="7" t="s">
        <v>5423</v>
      </c>
      <c r="AF97" s="6"/>
      <c r="AG97" s="7"/>
      <c r="AH97" s="3" t="s">
        <v>5423</v>
      </c>
      <c r="AI97" s="18" t="s">
        <v>5423</v>
      </c>
      <c r="AJ97" s="18" t="s">
        <v>5423</v>
      </c>
      <c r="AK97" s="18" t="s">
        <v>5423</v>
      </c>
      <c r="AL97" s="18" t="s">
        <v>5423</v>
      </c>
      <c r="AM97" s="18" t="s">
        <v>5423</v>
      </c>
      <c r="AN97" s="18" t="s">
        <v>5423</v>
      </c>
      <c r="AO97" s="18" t="s">
        <v>5423</v>
      </c>
      <c r="AP97" s="18" t="s">
        <v>5423</v>
      </c>
      <c r="AQ97" s="18" t="s">
        <v>5423</v>
      </c>
      <c r="AR97" s="18" t="s">
        <v>5423</v>
      </c>
      <c r="AS97" s="18" t="s">
        <v>5423</v>
      </c>
      <c r="AT97" s="18" t="s">
        <v>5423</v>
      </c>
      <c r="AU97" s="9" t="s">
        <v>5423</v>
      </c>
      <c r="AV97" s="14"/>
      <c r="AW97" s="14" t="s">
        <v>5423</v>
      </c>
      <c r="AX97" s="14" t="str">
        <f>_xlfn.XLOOKUP(B97,'[4]cell downs 18042026 17h'!$B:$B,'[4]cell downs 18042026 17h'!$B:$B,"")</f>
        <v/>
      </c>
      <c r="AY97" s="14" t="str">
        <f>_xlfn.XLOOKUP(B97,'[5]Cells Huawei 19042026 15h'!$B:$B,'[5]Cells Huawei 19042026 15h'!$B:$B,"")</f>
        <v/>
      </c>
      <c r="AZ97" s="105" t="str">
        <f>_xlfn.XLOOKUP(B97,'INCIDENT-04-23-2026'!E:E,'INCIDENT-04-23-2026'!F:F,"")</f>
        <v/>
      </c>
      <c r="BA97" s="105" t="str">
        <f>_xlfn.XLOOKUP(B97,'[6]Eneo 17H'!$C:$C,'[6]Eneo 17H'!$I:$I,"")</f>
        <v/>
      </c>
      <c r="BB97" s="105" t="str">
        <f>_xlfn.XLOOKUP(B97,[8]ALL!$B:$B,[8]ALL!$M:$M,"")</f>
        <v/>
      </c>
      <c r="BC97" s="105" t="str">
        <f>_xlfn.XLOOKUP(B97,'[6]Eneo 17H'!$C:$C,'[6]Eneo 17H'!$I:$I,"")</f>
        <v/>
      </c>
      <c r="BD97" s="105" t="str">
        <f>_xlfn.XLOOKUP(B97,'[7]Eneo 12H'!$C:$C,'[7]Eneo 12H'!$I:$I,"")</f>
        <v/>
      </c>
      <c r="BE97" s="11" t="s">
        <v>6966</v>
      </c>
    </row>
    <row r="98" spans="1:57" hidden="1" x14ac:dyDescent="0.3">
      <c r="A98" s="1" t="s">
        <v>4325</v>
      </c>
      <c r="B98" s="1" t="s">
        <v>4326</v>
      </c>
      <c r="C98" s="3" t="str">
        <f>_xlfn.XLOOKUP(B98,'[1]daily break down'!$D:$D,'[1]daily break down'!$E:$E,"")</f>
        <v>Yaounde</v>
      </c>
      <c r="D98" s="1" t="s">
        <v>21</v>
      </c>
      <c r="E98" s="1" t="s">
        <v>30</v>
      </c>
      <c r="F98" s="3" t="s">
        <v>37</v>
      </c>
      <c r="G98" s="1" t="s">
        <v>38</v>
      </c>
      <c r="H98" s="27" t="str">
        <f>_xlfn.XLOOKUP(B98,[2]CALCULATION!$B:$B,[2]CALCULATION!$H:$H,"")</f>
        <v>ZTE</v>
      </c>
      <c r="I98" s="23">
        <v>1.3641694703409786</v>
      </c>
      <c r="J98" s="23">
        <v>9.2457045997380387</v>
      </c>
      <c r="K98" s="23">
        <v>16.023515907463054</v>
      </c>
      <c r="L98" s="23">
        <v>7.3569341357691762</v>
      </c>
      <c r="M98" s="23">
        <v>10.846563394429175</v>
      </c>
      <c r="N98" s="23">
        <v>9.2457045997380387</v>
      </c>
      <c r="O98" s="23">
        <v>12.871576021664623</v>
      </c>
      <c r="P98" s="103" t="s">
        <v>6553</v>
      </c>
      <c r="Q98" s="36" t="s">
        <v>5796</v>
      </c>
      <c r="R98" s="36"/>
      <c r="S98" s="35" t="str" cm="1">
        <f t="array" ref="S98">IFERROR(_xlfn.IFS(
U98="MPR ISSUE","PDH",
U98="BSS Hardware Issue","BSS",
U98="Sites strategiques, MLL, Pylone, etc.","ENVTECH",
U98="AKTIVCO DEFAUT GE &amp; POWER Cabinet","AKTIVCO",
U98="AKTIVCO Coupure ENEO &amp; Baisse de tension","AKTIVCO GRID ONLY",
U98="Coupure ENEO &amp; Baisse de tension","IHS GRID ONLY",
U98="Defaut GE &amp; POWER Cabinet","IHS",
U98="Sharing","Partners",
U98="Sites strategiques &amp; DataCenter","SST &amp; DC",
U98="Exclu","Exclu",
U98="SAT","SAT",
U98="SPARE-ISSUE","SPARE-ISSUE",
U98="Fiber CAmtel","TRANS_FO_CAMTEL",
U98="Fiber AOF","Fiber AOF",
U98="Projet OCM (HUAWEI)","TRAVAUX-HUAWEI",
U98="Projet OCM (NOKIA)","TRAVAUX-NOKIA",
U98="ACCESS-ISSUE","ACCESS-ISSUE",
U98="Projet OCM (ZTE, NOKIA, autres projets)","TRAVAUX OCM",
U98="No root CAuse","No root cause",
U98="ODU HS","PDH",
U98="IP &amp; VLAN","PDH",
U98="Warehouse HUAWEI","SPARE-ISSUE",
U98="SPARE-HS","SPARE-ISSUE",
U98="Power Telco","BSS",U98="no impacts","no impacts"
),"")</f>
        <v/>
      </c>
      <c r="T98" s="35" t="str" cm="1">
        <f t="array" ref="T98">IFERROR(_xlfn.IFS(
U98="MPR ISSUE","TX ISSUE",
U98="BSS Hardware Issue","RAN ISSUE",
U98="Sites strategiques, MLL, Pylone, etc.","ENVTECH",
U98="AKTIVCO DEFAUT GE &amp; POWER Cabinet","POWER ISSUE",
U98="AKTIVCO Coupure ENEO &amp; Baisse de tension","POWER ISSUE",
U98="Coupure ENEO &amp; Baisse de tension","POWER ISSUE",
U98="Defaut GE &amp; POWER Cabinet","POWER ISSUE",
U98="Sharing","POWER ISSUE",
U98="Sites strategiques &amp; DataCenter","POWER ISSUE",
U98="Exclu","Exclu",
U98="SAT","TX ISSUE",
U98="SPARE-ISSUE","SPARE-ISSUE",
U98="Fiber CAmtel","TX ISSUE",
U98="Fiber AOF","TX ISSUE",
U98="Projet OCM (HUAWEI)","TRAVAUX-HUAWEI",
U98="Projet OCM (NOKIA)","TRAVAUX -NOKIA",
U98="ACCESS-ISSUE","ACCESS-ISSUE",
U98="Projet OCM (ZTE, NOKIA, autres projets)","TRAVAUX OCM",
U98="No root CAuse","No root cause",
U98="ODU HS","TX ISSUE",
U98="IP &amp; VLAN","TX ISSUE",
U98="Warehouse HUAWEI","SPARE-ISSUE",
U98="SPARE-HS","SPARE-ISSUE",
U98="Power Telco","RAN ISSUE",U98="no impacts","no impacts"
),"")</f>
        <v/>
      </c>
      <c r="U98" s="28"/>
      <c r="V98" s="35" t="str" cm="1">
        <f t="array" ref="V98">IFERROR(_xlfn.IFS(
U98="MPR ISSUE","ACTIVE",
U98="BSS Hardware Issue","ACTIVE",
U98="Sites strategiques, MLL, Pylone, etc.","PASSIVE",
U98="AKTIVCO DEFAUT GE &amp; POWER Cabinet","PASSIVE",
U98="AKTIVCO Coupure ENEO &amp; Baisse de tension","PASSIVE",
U98="Coupure ENEO &amp; Baisse de tension","PASSIVE",
U98="Defaut GE &amp; POWER Cabinet","PASSIVE",
U98="Sharing","PASSIVE",
U98="Sites strategiques &amp; DataCenter","PASSIVE",
U98="Exclu","Exclu",
U98="SAT","ACTIVE",
U98="SPARE-ISSUE","SPARE-ISSUE",
U98="Fiber CAmtel","ACTIVE",
U98="Fiber AOF","ACTIVE",
U98="Projet OCM (HUAWEI)","PLANNED WORKS",
U98="Projet OCM (NOKIA)","PLANNED WORKS",
U98="ACCESS-ISSUE","ACCESS-ISSUE",
U98="Projet OCM (ZTE, NOKIA, autres projets)","PLANNED WORKS",
U98="No root CAuse","No root cause",
U98="ODU HS","ACTIVE",
U98="IP &amp; VLAN","ACTIVE",
U98="Warehouse HUAWEI","SPARE-ISSUE",
U98="SPARE-HS","SPARE-ISSUE",
U98="Power Telco","ACTIVE", U98="no impacts","no impacts"
),"")</f>
        <v/>
      </c>
      <c r="W98" s="104" t="s">
        <v>6712</v>
      </c>
      <c r="X98" s="104" t="s">
        <v>6687</v>
      </c>
      <c r="Y98" s="104"/>
      <c r="Z98" s="104" t="s">
        <v>21</v>
      </c>
      <c r="AA98" s="104" t="s">
        <v>6688</v>
      </c>
      <c r="AB98" s="104" t="s">
        <v>6573</v>
      </c>
      <c r="AC98" s="9"/>
      <c r="AD98" s="9"/>
      <c r="AE98" s="7"/>
      <c r="AF98" s="6"/>
      <c r="AG98" s="7"/>
      <c r="AH98" s="3" t="s">
        <v>5423</v>
      </c>
      <c r="AI98" s="18" t="s">
        <v>5423</v>
      </c>
      <c r="AJ98" s="18" t="s">
        <v>5423</v>
      </c>
      <c r="AK98" s="18" t="s">
        <v>5423</v>
      </c>
      <c r="AL98" s="18" t="s">
        <v>5423</v>
      </c>
      <c r="AM98" s="18" t="s">
        <v>5423</v>
      </c>
      <c r="AN98" s="18" t="s">
        <v>5423</v>
      </c>
      <c r="AO98" s="18" t="s">
        <v>5423</v>
      </c>
      <c r="AP98" s="18" t="s">
        <v>5423</v>
      </c>
      <c r="AQ98" s="18" t="s">
        <v>5423</v>
      </c>
      <c r="AR98" s="18" t="s">
        <v>5423</v>
      </c>
      <c r="AS98" s="18" t="s">
        <v>5423</v>
      </c>
      <c r="AT98" s="18" t="s">
        <v>5423</v>
      </c>
      <c r="AU98" s="9" t="s">
        <v>6027</v>
      </c>
      <c r="AV98" s="14"/>
      <c r="AW98" s="14" t="s">
        <v>5423</v>
      </c>
      <c r="AX98" s="14" t="str">
        <f>_xlfn.XLOOKUP(B98,'[4]cell downs 18042026 17h'!$B:$B,'[4]cell downs 18042026 17h'!$B:$B,"")</f>
        <v/>
      </c>
      <c r="AY98" s="14" t="str">
        <f>_xlfn.XLOOKUP(B98,'[5]Cells Huawei 19042026 15h'!$B:$B,'[5]Cells Huawei 19042026 15h'!$B:$B,"")</f>
        <v/>
      </c>
      <c r="AZ98" s="105" t="str">
        <f>_xlfn.XLOOKUP(B98,'INCIDENT-04-23-2026'!E:E,'INCIDENT-04-23-2026'!F:F,"")</f>
        <v/>
      </c>
      <c r="BA98" s="105" t="str">
        <f>_xlfn.XLOOKUP(B98,'[6]Eneo 17H'!$C:$C,'[6]Eneo 17H'!$I:$I,"")</f>
        <v/>
      </c>
      <c r="BC98" s="105" t="str">
        <f>_xlfn.XLOOKUP(B98,'[6]Eneo 17H'!$C:$C,'[6]Eneo 17H'!$I:$I,"")</f>
        <v/>
      </c>
      <c r="BD98" s="105" t="str">
        <f>_xlfn.XLOOKUP(B98,'[7]Eneo 12H'!$C:$C,'[7]Eneo 12H'!$I:$I,"")</f>
        <v/>
      </c>
      <c r="BE98" s="11" t="s">
        <v>6942</v>
      </c>
    </row>
    <row r="99" spans="1:57" hidden="1" x14ac:dyDescent="0.3">
      <c r="A99" s="1" t="s">
        <v>2035</v>
      </c>
      <c r="B99" s="8" t="s">
        <v>2036</v>
      </c>
      <c r="C99" s="3" t="str">
        <f>_xlfn.XLOOKUP(B99,'[1]daily break down'!$D:$D,'[1]daily break down'!$E:$E,"")</f>
        <v>CENTRE</v>
      </c>
      <c r="D99" s="1" t="s">
        <v>21</v>
      </c>
      <c r="E99" s="1" t="s">
        <v>36</v>
      </c>
      <c r="F99" s="3" t="s">
        <v>37</v>
      </c>
      <c r="G99" s="1" t="s">
        <v>2037</v>
      </c>
      <c r="H99" s="26" t="str">
        <f>_xlfn.XLOOKUP(B99,[2]CALCULATION!$B:$B,[2]CALCULATION!$H:$H,"")</f>
        <v>NOKIA</v>
      </c>
      <c r="I99" s="23">
        <v>18.491409199476074</v>
      </c>
      <c r="J99" s="23">
        <v>11.797636780782632</v>
      </c>
      <c r="K99" s="23">
        <v>0</v>
      </c>
      <c r="L99" s="23">
        <v>3.2914101982404618</v>
      </c>
      <c r="M99" s="23">
        <v>9.010014039773651</v>
      </c>
      <c r="N99" s="23">
        <v>0</v>
      </c>
      <c r="O99" s="23">
        <v>7.2469991645417187</v>
      </c>
      <c r="P99" s="103" t="s">
        <v>6553</v>
      </c>
      <c r="Q99" s="36" t="s">
        <v>5796</v>
      </c>
      <c r="R99" s="36"/>
      <c r="S99" s="35" t="str" cm="1">
        <f t="array" ref="S99">IFERROR(_xlfn.IFS(
U99="MPR ISSUE","PDH",
U99="BSS Hardware Issue","BSS",
U99="Sites strategiques, MLL, Pylone, etc.","ENVTECH",
U99="AKTIVCO DEFAUT GE &amp; POWER Cabinet","AKTIVCO",
U99="AKTIVCO Coupure ENEO &amp; Baisse de tension","AKTIVCO GRID ONLY",
U99="Coupure ENEO &amp; Baisse de tension","IHS GRID ONLY",
U99="Defaut GE &amp; POWER Cabinet","IHS",
U99="Sharing","Partners",
U99="Sites strategiques &amp; DataCenter","SST &amp; DC",
U99="Exclu","Exclu",
U99="SAT","SAT",
U99="SPARE-ISSUE","SPARE-ISSUE",
U99="Fiber CAmtel","TRANS_FO_CAMTEL",
U99="Fiber AOF","Fiber AOF",
U99="Projet OCM (HUAWEI)","TRAVAUX-HUAWEI",
U99="Projet OCM (NOKIA)","TRAVAUX-NOKIA",
U99="ACCESS-ISSUE","ACCESS-ISSUE",
U99="Projet OCM (ZTE, NOKIA, autres projets)","TRAVAUX OCM",
U99="No root CAuse","No root cause",
U99="ODU HS","PDH",
U99="IP &amp; VLAN","PDH",
U99="Warehouse HUAWEI","SPARE-ISSUE",
U99="SPARE-HS","SPARE-ISSUE",
U99="Power Telco","BSS",U99="no impacts","no impacts"
),"")</f>
        <v/>
      </c>
      <c r="T99" s="35" t="str" cm="1">
        <f t="array" ref="T99">IFERROR(_xlfn.IFS(
U99="MPR ISSUE","TX ISSUE",
U99="BSS Hardware Issue","RAN ISSUE",
U99="Sites strategiques, MLL, Pylone, etc.","ENVTECH",
U99="AKTIVCO DEFAUT GE &amp; POWER Cabinet","POWER ISSUE",
U99="AKTIVCO Coupure ENEO &amp; Baisse de tension","POWER ISSUE",
U99="Coupure ENEO &amp; Baisse de tension","POWER ISSUE",
U99="Defaut GE &amp; POWER Cabinet","POWER ISSUE",
U99="Sharing","POWER ISSUE",
U99="Sites strategiques &amp; DataCenter","POWER ISSUE",
U99="Exclu","Exclu",
U99="SAT","TX ISSUE",
U99="SPARE-ISSUE","SPARE-ISSUE",
U99="Fiber CAmtel","TX ISSUE",
U99="Fiber AOF","TX ISSUE",
U99="Projet OCM (HUAWEI)","TRAVAUX-HUAWEI",
U99="Projet OCM (NOKIA)","TRAVAUX -NOKIA",
U99="ACCESS-ISSUE","ACCESS-ISSUE",
U99="Projet OCM (ZTE, NOKIA, autres projets)","TRAVAUX OCM",
U99="No root CAuse","No root cause",
U99="ODU HS","TX ISSUE",
U99="IP &amp; VLAN","TX ISSUE",
U99="Warehouse HUAWEI","SPARE-ISSUE",
U99="SPARE-HS","SPARE-ISSUE",
U99="Power Telco","RAN ISSUE",U99="no impacts","no impacts"
),"")</f>
        <v/>
      </c>
      <c r="U99" s="28"/>
      <c r="V99" s="35" t="str" cm="1">
        <f t="array" ref="V99">IFERROR(_xlfn.IFS(
U99="MPR ISSUE","ACTIVE",
U99="BSS Hardware Issue","ACTIVE",
U99="Sites strategiques, MLL, Pylone, etc.","PASSIVE",
U99="AKTIVCO DEFAUT GE &amp; POWER Cabinet","PASSIVE",
U99="AKTIVCO Coupure ENEO &amp; Baisse de tension","PASSIVE",
U99="Coupure ENEO &amp; Baisse de tension","PASSIVE",
U99="Defaut GE &amp; POWER Cabinet","PASSIVE",
U99="Sharing","PASSIVE",
U99="Sites strategiques &amp; DataCenter","PASSIVE",
U99="Exclu","Exclu",
U99="SAT","ACTIVE",
U99="SPARE-ISSUE","SPARE-ISSUE",
U99="Fiber CAmtel","ACTIVE",
U99="Fiber AOF","ACTIVE",
U99="Projet OCM (HUAWEI)","PLANNED WORKS",
U99="Projet OCM (NOKIA)","PLANNED WORKS",
U99="ACCESS-ISSUE","ACCESS-ISSUE",
U99="Projet OCM (ZTE, NOKIA, autres projets)","PLANNED WORKS",
U99="No root CAuse","No root cause",
U99="ODU HS","ACTIVE",
U99="IP &amp; VLAN","ACTIVE",
U99="Warehouse HUAWEI","SPARE-ISSUE",
U99="SPARE-HS","SPARE-ISSUE",
U99="Power Telco","ACTIVE",U99="no impacts","no impacts"
),"")</f>
        <v/>
      </c>
      <c r="W99" s="11" t="s">
        <v>7506</v>
      </c>
      <c r="X99" s="11" t="s">
        <v>7489</v>
      </c>
      <c r="Y99" s="11" t="s">
        <v>5423</v>
      </c>
      <c r="Z99" s="104" t="s">
        <v>11</v>
      </c>
      <c r="AA99" s="104" t="s">
        <v>6688</v>
      </c>
      <c r="AB99" s="104" t="s">
        <v>7407</v>
      </c>
      <c r="AC99" s="9"/>
      <c r="AD99" s="9"/>
      <c r="AE99" s="7" t="s">
        <v>6834</v>
      </c>
      <c r="AF99" s="6"/>
      <c r="AG99" s="7"/>
      <c r="AH99" s="3" t="s">
        <v>5423</v>
      </c>
      <c r="AI99" s="18" t="s">
        <v>5423</v>
      </c>
      <c r="AJ99" s="18" t="s">
        <v>5423</v>
      </c>
      <c r="AK99" s="18" t="s">
        <v>5423</v>
      </c>
      <c r="AL99" s="18" t="s">
        <v>5423</v>
      </c>
      <c r="AM99" s="18" t="s">
        <v>5423</v>
      </c>
      <c r="AN99" s="18" t="s">
        <v>5423</v>
      </c>
      <c r="AO99" s="18" t="s">
        <v>5423</v>
      </c>
      <c r="AP99" s="18" t="s">
        <v>5423</v>
      </c>
      <c r="AQ99" s="18" t="s">
        <v>5423</v>
      </c>
      <c r="AR99" s="18" t="s">
        <v>5822</v>
      </c>
      <c r="AS99" s="18" t="s">
        <v>5423</v>
      </c>
      <c r="AT99" s="18" t="s">
        <v>5423</v>
      </c>
      <c r="AU99" s="9" t="s">
        <v>6131</v>
      </c>
      <c r="AV99" s="14"/>
      <c r="AW99" s="14" t="s">
        <v>5423</v>
      </c>
      <c r="AX99" s="14" t="str">
        <f>_xlfn.XLOOKUP(B99,'[4]cell downs 18042026 17h'!$B:$B,'[4]cell downs 18042026 17h'!$B:$B,"")</f>
        <v/>
      </c>
      <c r="AY99" s="14" t="str">
        <f>_xlfn.XLOOKUP(B99,'[5]Cells Huawei 19042026 15h'!$B:$B,'[5]Cells Huawei 19042026 15h'!$B:$B,"")</f>
        <v/>
      </c>
      <c r="AZ99" s="105" t="str">
        <f>_xlfn.XLOOKUP(B99,'INCIDENT-04-23-2026'!E:E,'INCIDENT-04-23-2026'!F:F,"")</f>
        <v/>
      </c>
      <c r="BA99" s="105" t="str">
        <f>_xlfn.XLOOKUP(B99,'[6]Eneo 17H'!$C:$C,'[6]Eneo 17H'!$I:$I,"")</f>
        <v/>
      </c>
      <c r="BB99" s="105" t="str">
        <f>_xlfn.XLOOKUP(B99,[8]ALL!$B:$B,[8]ALL!$M:$M,"")</f>
        <v>Impacted by CTR_186_Z_Minka-MTN-IHS(CTR-186)</v>
      </c>
      <c r="BC99" s="105" t="str">
        <f>_xlfn.XLOOKUP(B99,'[6]Eneo 17H'!$C:$C,'[6]Eneo 17H'!$I:$I,"")</f>
        <v/>
      </c>
      <c r="BD99" s="105" t="str">
        <f>_xlfn.XLOOKUP(B99,'[7]Eneo 12H'!$C:$C,'[7]Eneo 12H'!$I:$I,"")</f>
        <v/>
      </c>
      <c r="BE99" s="11" t="s">
        <v>7168</v>
      </c>
    </row>
    <row r="100" spans="1:57" hidden="1" x14ac:dyDescent="0.3">
      <c r="A100" s="1" t="s">
        <v>2159</v>
      </c>
      <c r="B100" s="1" t="s">
        <v>2160</v>
      </c>
      <c r="C100" s="3" t="str">
        <f>_xlfn.XLOOKUP(B100,'[1]daily break down'!$D:$D,'[1]daily break down'!$E:$E,"")</f>
        <v>CENTRE</v>
      </c>
      <c r="D100" s="1" t="s">
        <v>11</v>
      </c>
      <c r="E100" s="1" t="s">
        <v>12</v>
      </c>
      <c r="F100" s="3" t="s">
        <v>226</v>
      </c>
      <c r="G100" s="1" t="s">
        <v>489</v>
      </c>
      <c r="H100" s="27" t="str">
        <f>_xlfn.XLOOKUP(B100,[2]CALCULATION!$B:$B,[2]CALCULATION!$H:$H,"")</f>
        <v>ZTE</v>
      </c>
      <c r="I100" s="23">
        <v>9.25356986927601</v>
      </c>
      <c r="J100" s="23">
        <v>9.2457045997380387</v>
      </c>
      <c r="K100" s="23">
        <v>9.2457045997380387</v>
      </c>
      <c r="L100" s="23">
        <v>9.2457045997380387</v>
      </c>
      <c r="M100" s="23">
        <v>9.6735146233374163</v>
      </c>
      <c r="N100" s="23">
        <v>9.2457045997380387</v>
      </c>
      <c r="O100" s="23">
        <v>9.2592949294158942</v>
      </c>
      <c r="P100" s="103" t="s">
        <v>6553</v>
      </c>
      <c r="Q100" s="36" t="s">
        <v>5796</v>
      </c>
      <c r="R100" s="107"/>
      <c r="S100" s="35" t="str" cm="1">
        <f t="array" ref="S100">IFERROR(_xlfn.IFS(
U100="MPR ISSUE","PDH",
U100="BSS Hardware Issue","BSS",
U100="Sites strategiques, MLL, Pylone, etc.","ENVTECH",
U100="AKTIVCO DEFAUT GE &amp; POWER Cabinet","AKTIVCO",
U100="AKTIVCO Coupure ENEO &amp; Baisse de tension","AKTIVCO GRID ONLY",
U100="Coupure ENEO &amp; Baisse de tension","IHS GRID ONLY",
U100="Defaut GE &amp; POWER Cabinet","IHS",
U100="Sharing","Partners",
U100="Sites strategiques &amp; DataCenter","SST &amp; DC",
U100="Exclu","Exclu",
U100="SAT","SAT",
U100="SPARE-ISSUE","SPARE-ISSUE",
U100="Fiber CAmtel","TRANS_FO_CAMTEL",
U100="Fiber AOF","Fiber AOF",
U100="Projet OCM (HUAWEI)","TRAVAUX-HUAWEI",
U100="Projet OCM (NOKIA)","TRAVAUX-NOKIA",
U100="ACCESS-ISSUE","ACCESS-ISSUE",
U100="Projet OCM (ZTE, NOKIA, autres projets)","TRAVAUX OCM",
U100="No root CAuse","No root cause",
U100="ODU HS","PDH",
U100="IP &amp; VLAN","PDH",
U100="Warehouse HUAWEI","SPARE-ISSUE",
U100="SPARE-HS","SPARE-ISSUE",
U100="Power Telco","BSS",U100="no impacts","no impacts"
),"")</f>
        <v/>
      </c>
      <c r="T100" s="35" t="str" cm="1">
        <f t="array" ref="T100">IFERROR(_xlfn.IFS(
U100="MPR ISSUE","TX ISSUE",
U100="BSS Hardware Issue","RAN ISSUE",
U100="Sites strategiques, MLL, Pylone, etc.","ENVTECH",
U100="AKTIVCO DEFAUT GE &amp; POWER Cabinet","POWER ISSUE",
U100="AKTIVCO Coupure ENEO &amp; Baisse de tension","POWER ISSUE",
U100="Coupure ENEO &amp; Baisse de tension","POWER ISSUE",
U100="Defaut GE &amp; POWER Cabinet","POWER ISSUE",
U100="Sharing","POWER ISSUE",
U100="Sites strategiques &amp; DataCenter","POWER ISSUE",
U100="Exclu","Exclu",
U100="SAT","TX ISSUE",
U100="SPARE-ISSUE","SPARE-ISSUE",
U100="Fiber CAmtel","TX ISSUE",
U100="Fiber AOF","TX ISSUE",
U100="Projet OCM (HUAWEI)","TRAVAUX-HUAWEI",
U100="Projet OCM (NOKIA)","TRAVAUX -NOKIA",
U100="ACCESS-ISSUE","ACCESS-ISSUE",
U100="Projet OCM (ZTE, NOKIA, autres projets)","TRAVAUX OCM",
U100="No root CAuse","No root cause",
U100="ODU HS","TX ISSUE",
U100="IP &amp; VLAN","TX ISSUE",
U100="Warehouse HUAWEI","SPARE-ISSUE",
U100="SPARE-HS","SPARE-ISSUE",
U100="Power Telco","RAN ISSUE",U100="no impacts","no impacts"
),"")</f>
        <v/>
      </c>
      <c r="U100" s="28"/>
      <c r="V100" s="35" t="str" cm="1">
        <f t="array" ref="V100">IFERROR(_xlfn.IFS(
U100="MPR ISSUE","ACTIVE",
U100="BSS Hardware Issue","ACTIVE",
U100="Sites strategiques, MLL, Pylone, etc.","PASSIVE",
U100="AKTIVCO DEFAUT GE &amp; POWER Cabinet","PASSIVE",
U100="AKTIVCO Coupure ENEO &amp; Baisse de tension","PASSIVE",
U100="Coupure ENEO &amp; Baisse de tension","PASSIVE",
U100="Defaut GE &amp; POWER Cabinet","PASSIVE",
U100="Sharing","PASSIVE",
U100="Sites strategiques &amp; DataCenter","PASSIVE",
U100="Exclu","Exclu",
U100="SAT","ACTIVE",
U100="SPARE-ISSUE","SPARE-ISSUE",
U100="Fiber CAmtel","ACTIVE",
U100="Fiber AOF","ACTIVE",
U100="Projet OCM (HUAWEI)","PLANNED WORKS",
U100="Projet OCM (NOKIA)","PLANNED WORKS",
U100="ACCESS-ISSUE","ACCESS-ISSUE",
U100="Projet OCM (ZTE, NOKIA, autres projets)","PLANNED WORKS",
U100="No root CAuse","No root cause",
U100="ODU HS","ACTIVE",
U100="IP &amp; VLAN","ACTIVE",
U100="Warehouse HUAWEI","SPARE-ISSUE",
U100="SPARE-HS","SPARE-ISSUE",
U100="Power Telco","ACTIVE", U100="no impacts","no impacts"
),"")</f>
        <v/>
      </c>
      <c r="W100" s="11" t="s">
        <v>6760</v>
      </c>
      <c r="X100" s="104" t="s">
        <v>6761</v>
      </c>
      <c r="Y100" s="104"/>
      <c r="Z100" s="104" t="s">
        <v>6705</v>
      </c>
      <c r="AA100" s="104" t="s">
        <v>6688</v>
      </c>
      <c r="AB100" s="104" t="s">
        <v>7408</v>
      </c>
      <c r="AC100" s="9"/>
      <c r="AD100" s="9"/>
      <c r="AE100" s="7" t="s">
        <v>6799</v>
      </c>
      <c r="AF100" s="6"/>
      <c r="AG100" s="7"/>
      <c r="AH100" s="3" t="s">
        <v>5423</v>
      </c>
      <c r="AI100" s="18" t="s">
        <v>5423</v>
      </c>
      <c r="AJ100" s="18" t="s">
        <v>5423</v>
      </c>
      <c r="AK100" s="18" t="s">
        <v>5423</v>
      </c>
      <c r="AL100" s="18" t="s">
        <v>6254</v>
      </c>
      <c r="AM100" s="18" t="s">
        <v>6255</v>
      </c>
      <c r="AN100" s="18" t="s">
        <v>6255</v>
      </c>
      <c r="AO100" s="18" t="s">
        <v>5423</v>
      </c>
      <c r="AP100" s="18" t="s">
        <v>5423</v>
      </c>
      <c r="AQ100" s="18" t="s">
        <v>5423</v>
      </c>
      <c r="AR100" s="18" t="s">
        <v>5423</v>
      </c>
      <c r="AS100" s="18" t="s">
        <v>5423</v>
      </c>
      <c r="AT100" s="18" t="s">
        <v>5423</v>
      </c>
      <c r="AU100" s="9" t="s">
        <v>5423</v>
      </c>
      <c r="AV100" s="14"/>
      <c r="AW100" s="14" t="s">
        <v>5423</v>
      </c>
      <c r="AX100" s="14" t="str">
        <f>_xlfn.XLOOKUP(B100,'[4]cell downs 18042026 17h'!$B:$B,'[4]cell downs 18042026 17h'!$B:$B,"")</f>
        <v/>
      </c>
      <c r="AY100" s="14" t="str">
        <f>_xlfn.XLOOKUP(B100,'[5]Cells Huawei 19042026 15h'!$B:$B,'[5]Cells Huawei 19042026 15h'!$B:$B,"")</f>
        <v/>
      </c>
      <c r="AZ100" s="105" t="str">
        <f>_xlfn.XLOOKUP(B100,'INCIDENT-04-23-2026'!E:E,'INCIDENT-04-23-2026'!F:F,"")</f>
        <v/>
      </c>
      <c r="BA100" s="105" t="str">
        <f>_xlfn.XLOOKUP(B100,'[6]Eneo 17H'!$C:$C,'[6]Eneo 17H'!$I:$I,"")</f>
        <v/>
      </c>
      <c r="BB100" s="105" t="str">
        <f>_xlfn.XLOOKUP(B100,[8]ALL!$B:$B,[8]ALL!$M:$M,"")</f>
        <v xml:space="preserve">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v>
      </c>
      <c r="BC100" s="105" t="str">
        <f>_xlfn.XLOOKUP(B100,'[6]Eneo 17H'!$C:$C,'[6]Eneo 17H'!$I:$I,"")</f>
        <v/>
      </c>
      <c r="BD100" s="105" t="str">
        <f>_xlfn.XLOOKUP(B100,'[7]Eneo 12H'!$C:$C,'[7]Eneo 12H'!$I:$I,"")</f>
        <v/>
      </c>
      <c r="BE100" s="11" t="s">
        <v>6943</v>
      </c>
    </row>
    <row r="101" spans="1:57" hidden="1" x14ac:dyDescent="0.3">
      <c r="A101" s="1" t="s">
        <v>1925</v>
      </c>
      <c r="B101" s="8" t="s">
        <v>1926</v>
      </c>
      <c r="C101" s="3" t="str">
        <f>_xlfn.XLOOKUP(B101,'[1]daily break down'!$D:$D,'[1]daily break down'!$E:$E,"")</f>
        <v>Maroua</v>
      </c>
      <c r="D101" s="1" t="s">
        <v>21</v>
      </c>
      <c r="E101" s="1" t="s">
        <v>80</v>
      </c>
      <c r="F101" s="3" t="s">
        <v>55</v>
      </c>
      <c r="G101" s="1" t="s">
        <v>84</v>
      </c>
      <c r="H101" s="25" t="str">
        <f>_xlfn.XLOOKUP(B101,[2]CALCULATION!$B:$B,[2]CALCULATION!$H:$H,"")</f>
        <v>Huawei</v>
      </c>
      <c r="I101" s="23">
        <v>0</v>
      </c>
      <c r="J101" s="23">
        <v>3.0775854442932031</v>
      </c>
      <c r="K101" s="23">
        <v>3.7086261853193045</v>
      </c>
      <c r="L101" s="23">
        <v>4.904646537283874E-3</v>
      </c>
      <c r="M101" s="23">
        <v>2.391773177754378</v>
      </c>
      <c r="N101" s="23">
        <v>10.661221260554802</v>
      </c>
      <c r="O101" s="23">
        <v>2.2031850596262337</v>
      </c>
      <c r="P101" s="103" t="s">
        <v>6553</v>
      </c>
      <c r="Q101" s="36" t="s">
        <v>5796</v>
      </c>
      <c r="R101" s="36"/>
      <c r="S101" s="35" t="str" cm="1">
        <f t="array" ref="S101">IFERROR(_xlfn.IFS(
U101="MPR ISSUE","PDH",
U101="BSS Hardware Issue","BSS",
U101="Sites strategiques, MLL, Pylone, etc.","ENVTECH",
U101="AKTIVCO DEFAUT GE &amp; POWER Cabinet","AKTIVCO",
U101="AKTIVCO Coupure ENEO &amp; Baisse de tension","AKTIVCO GRID ONLY",
U101="Coupure ENEO &amp; Baisse de tension","IHS GRID ONLY",
U101="Defaut GE &amp; POWER Cabinet","IHS",
U101="Sharing","Partners",
U101="Sites strategiques &amp; DataCenter","SST &amp; DC",
U101="Exclu","Exclu",
U101="SAT","SAT",
U101="SPARE-ISSUE","SPARE-ISSUE",
U101="Fiber CAmtel","TRANS_FO_CAMTEL",
U101="Fiber AOF","Fiber AOF",
U101="Projet OCM (HUAWEI)","TRAVAUX-HUAWEI",
U101="Projet OCM (NOKIA)","TRAVAUX-NOKIA",
U101="ACCESS-ISSUE","ACCESS-ISSUE",
U101="Projet OCM (ZTE, NOKIA, autres projets)","TRAVAUX OCM",
U101="No root CAuse","No root cause",
U101="ODU HS","PDH",
U101="IP &amp; VLAN","PDH",
U101="Warehouse HUAWEI","SPARE-ISSUE",
U101="SPARE-HS","SPARE-ISSUE",
U101="Power Telco","BSS",U101="no impacts","no impacts"
),"")</f>
        <v/>
      </c>
      <c r="T101" s="35" t="str" cm="1">
        <f t="array" ref="T101">IFERROR(_xlfn.IFS(
U101="MPR ISSUE","TX ISSUE",
U101="BSS Hardware Issue","RAN ISSUE",
U101="Sites strategiques, MLL, Pylone, etc.","ENVTECH",
U101="AKTIVCO DEFAUT GE &amp; POWER Cabinet","POWER ISSUE",
U101="AKTIVCO Coupure ENEO &amp; Baisse de tension","POWER ISSUE",
U101="Coupure ENEO &amp; Baisse de tension","POWER ISSUE",
U101="Defaut GE &amp; POWER Cabinet","POWER ISSUE",
U101="Sharing","POWER ISSUE",
U101="Sites strategiques &amp; DataCenter","POWER ISSUE",
U101="Exclu","Exclu",
U101="SAT","TX ISSUE",
U101="SPARE-ISSUE","SPARE-ISSUE",
U101="Fiber CAmtel","TX ISSUE",
U101="Fiber AOF","TX ISSUE",
U101="Projet OCM (HUAWEI)","TRAVAUX-HUAWEI",
U101="Projet OCM (NOKIA)","TRAVAUX -NOKIA",
U101="ACCESS-ISSUE","ACCESS-ISSUE",
U101="Projet OCM (ZTE, NOKIA, autres projets)","TRAVAUX OCM",
U101="No root CAuse","No root cause",
U101="ODU HS","TX ISSUE",
U101="IP &amp; VLAN","TX ISSUE",
U101="Warehouse HUAWEI","SPARE-ISSUE",
U101="SPARE-HS","SPARE-ISSUE",
U101="Power Telco","RAN ISSUE",U101="no impacts","no impacts"
),"")</f>
        <v/>
      </c>
      <c r="U101" s="28"/>
      <c r="V101" s="35" t="str" cm="1">
        <f t="array" ref="V101">IFERROR(_xlfn.IFS(
U101="MPR ISSUE","ACTIVE",
U101="BSS Hardware Issue","ACTIVE",
U101="Sites strategiques, MLL, Pylone, etc.","PASSIVE",
U101="AKTIVCO DEFAUT GE &amp; POWER Cabinet","PASSIVE",
U101="AKTIVCO Coupure ENEO &amp; Baisse de tension","PASSIVE",
U101="Coupure ENEO &amp; Baisse de tension","PASSIVE",
U101="Defaut GE &amp; POWER Cabinet","PASSIVE",
U101="Sharing","PASSIVE",
U101="Sites strategiques &amp; DataCenter","PASSIVE",
U101="Exclu","Exclu",
U101="SAT","ACTIVE",
U101="SPARE-ISSUE","SPARE-ISSUE",
U101="Fiber CAmtel","ACTIVE",
U101="Fiber AOF","ACTIVE",
U101="Projet OCM (HUAWEI)","PLANNED WORKS",
U101="Projet OCM (NOKIA)","PLANNED WORKS",
U101="ACCESS-ISSUE","ACCESS-ISSUE",
U101="Projet OCM (ZTE, NOKIA, autres projets)","PLANNED WORKS",
U101="No root CAuse","No root cause",
U101="ODU HS","ACTIVE",
U101="IP &amp; VLAN","ACTIVE",
U101="Warehouse HUAWEI","SPARE-ISSUE",
U101="SPARE-HS","SPARE-ISSUE",
U101="Power Telco","ACTIVE", U101="no impacts","no impacts"
),"")</f>
        <v/>
      </c>
      <c r="W101" s="116" t="s">
        <v>6741</v>
      </c>
      <c r="X101" s="116" t="s">
        <v>6742</v>
      </c>
      <c r="Y101" s="116"/>
      <c r="Z101" s="116" t="s">
        <v>6743</v>
      </c>
      <c r="AA101" s="104" t="s">
        <v>6688</v>
      </c>
      <c r="AB101" s="104" t="s">
        <v>5423</v>
      </c>
      <c r="AC101" s="9"/>
      <c r="AD101" s="9"/>
      <c r="AE101" s="7" t="s">
        <v>5423</v>
      </c>
      <c r="AF101" s="6"/>
      <c r="AG101" s="7"/>
      <c r="AH101" s="3" t="s">
        <v>5423</v>
      </c>
      <c r="AI101" s="18" t="s">
        <v>5423</v>
      </c>
      <c r="AJ101" s="18" t="s">
        <v>5423</v>
      </c>
      <c r="AK101" s="18" t="s">
        <v>5423</v>
      </c>
      <c r="AL101" s="18" t="s">
        <v>5423</v>
      </c>
      <c r="AM101" s="18" t="s">
        <v>5423</v>
      </c>
      <c r="AN101" s="18" t="s">
        <v>5423</v>
      </c>
      <c r="AO101" s="18" t="s">
        <v>5423</v>
      </c>
      <c r="AP101" s="18" t="s">
        <v>5423</v>
      </c>
      <c r="AQ101" s="18" t="s">
        <v>5423</v>
      </c>
      <c r="AR101" s="18" t="s">
        <v>5423</v>
      </c>
      <c r="AS101" s="18" t="s">
        <v>5423</v>
      </c>
      <c r="AT101" s="18" t="s">
        <v>5423</v>
      </c>
      <c r="AU101" s="9" t="s">
        <v>5423</v>
      </c>
      <c r="AV101" s="14"/>
      <c r="AW101" s="14" t="s">
        <v>5423</v>
      </c>
      <c r="AX101" s="14" t="str">
        <f>_xlfn.XLOOKUP(B101,'[4]cell downs 18042026 17h'!$B:$B,'[4]cell downs 18042026 17h'!$B:$B,"")</f>
        <v/>
      </c>
      <c r="AY101" s="14" t="str">
        <f>_xlfn.XLOOKUP(B101,'[5]Cells Huawei 19042026 15h'!$B:$B,'[5]Cells Huawei 19042026 15h'!$B:$B,"")</f>
        <v/>
      </c>
      <c r="AZ101" s="105" t="str">
        <f>_xlfn.XLOOKUP(B101,'INCIDENT-04-23-2026'!E:E,'INCIDENT-04-23-2026'!F:F,"")</f>
        <v/>
      </c>
      <c r="BA101" s="105" t="str">
        <f>_xlfn.XLOOKUP(B101,'[6]Eneo 17H'!$C:$C,'[6]Eneo 17H'!$I:$I,"")</f>
        <v/>
      </c>
      <c r="BB101" s="105" t="str">
        <f>_xlfn.XLOOKUP(B101,[8]ALL!$B:$B,[8]ALL!$M:$M,"")</f>
        <v/>
      </c>
      <c r="BC101" s="105" t="str">
        <f>_xlfn.XLOOKUP(B101,'[6]Eneo 17H'!$C:$C,'[6]Eneo 17H'!$I:$I,"")</f>
        <v/>
      </c>
      <c r="BD101" s="105" t="str">
        <f>_xlfn.XLOOKUP(B101,'[7]Eneo 12H'!$C:$C,'[7]Eneo 12H'!$I:$I,"")</f>
        <v/>
      </c>
      <c r="BE101" s="11" t="s">
        <v>6967</v>
      </c>
    </row>
    <row r="102" spans="1:57" hidden="1" x14ac:dyDescent="0.3">
      <c r="A102" s="1" t="s">
        <v>1605</v>
      </c>
      <c r="B102" s="8" t="s">
        <v>1606</v>
      </c>
      <c r="C102" s="3" t="str">
        <f>_xlfn.XLOOKUP(B102,'[1]daily break down'!$D:$D,'[1]daily break down'!$E:$E,"")</f>
        <v>Yaounde</v>
      </c>
      <c r="D102" s="1" t="s">
        <v>18</v>
      </c>
      <c r="E102" s="1" t="s">
        <v>5382</v>
      </c>
      <c r="F102" s="3" t="s">
        <v>37</v>
      </c>
      <c r="G102" s="1" t="s">
        <v>38</v>
      </c>
      <c r="H102" s="27" t="str">
        <f>_xlfn.XLOOKUP(B102,[2]CALCULATION!$B:$B,[2]CALCULATION!$H:$H,"")</f>
        <v>ZTE</v>
      </c>
      <c r="I102" s="23">
        <v>4.6601811187873281</v>
      </c>
      <c r="J102" s="23">
        <v>5.0318106456869076</v>
      </c>
      <c r="K102" s="23">
        <v>5.6757104781798517</v>
      </c>
      <c r="L102" s="23">
        <v>4.4371534644282926</v>
      </c>
      <c r="M102" s="23">
        <v>3.4924472010341492</v>
      </c>
      <c r="N102" s="23">
        <v>2.28272950892182</v>
      </c>
      <c r="O102" s="23">
        <v>1.9863996826782866</v>
      </c>
      <c r="P102" s="103" t="s">
        <v>6553</v>
      </c>
      <c r="Q102" s="36" t="s">
        <v>5796</v>
      </c>
      <c r="R102" s="36"/>
      <c r="S102" s="35" t="str" cm="1">
        <f t="array" ref="S102">IFERROR(_xlfn.IFS(
U102="MPR ISSUE","PDH",
U102="BSS Hardware Issue","BSS",
U102="Sites strategiques, MLL, Pylone, etc.","ENVTECH",
U102="AKTIVCO DEFAUT GE &amp; POWER Cabinet","AKTIVCO",
U102="AKTIVCO Coupure ENEO &amp; Baisse de tension","AKTIVCO GRID ONLY",
U102="Coupure ENEO &amp; Baisse de tension","IHS GRID ONLY",
U102="Defaut GE &amp; POWER Cabinet","IHS",
U102="Sharing","Partners",
U102="Sites strategiques &amp; DataCenter","SST &amp; DC",
U102="Exclu","Exclu",
U102="SAT","SAT",
U102="SPARE-ISSUE","SPARE-ISSUE",
U102="Fiber CAmtel","TRANS_FO_CAMTEL",
U102="Fiber AOF","Fiber AOF",
U102="Projet OCM (HUAWEI)","TRAVAUX-HUAWEI",
U102="Projet OCM (NOKIA)","TRAVAUX-NOKIA",
U102="ACCESS-ISSUE","ACCESS-ISSUE",
U102="Projet OCM (ZTE, NOKIA, autres projets)","TRAVAUX OCM",
U102="No root CAuse","No root cause",
U102="ODU HS","PDH",
U102="IP &amp; VLAN","PDH",
U102="Warehouse HUAWEI","SPARE-ISSUE",
U102="SPARE-HS","SPARE-ISSUE",
U102="Power Telco","BSS",U102="no impacts","no impacts"
),"")</f>
        <v/>
      </c>
      <c r="T102" s="35" t="str" cm="1">
        <f t="array" ref="T102">IFERROR(_xlfn.IFS(
U102="MPR ISSUE","TX ISSUE",
U102="BSS Hardware Issue","RAN ISSUE",
U102="Sites strategiques, MLL, Pylone, etc.","ENVTECH",
U102="AKTIVCO DEFAUT GE &amp; POWER Cabinet","POWER ISSUE",
U102="AKTIVCO Coupure ENEO &amp; Baisse de tension","POWER ISSUE",
U102="Coupure ENEO &amp; Baisse de tension","POWER ISSUE",
U102="Defaut GE &amp; POWER Cabinet","POWER ISSUE",
U102="Sharing","POWER ISSUE",
U102="Sites strategiques &amp; DataCenter","POWER ISSUE",
U102="Exclu","Exclu",
U102="SAT","TX ISSUE",
U102="SPARE-ISSUE","SPARE-ISSUE",
U102="Fiber CAmtel","TX ISSUE",
U102="Fiber AOF","TX ISSUE",
U102="Projet OCM (HUAWEI)","TRAVAUX-HUAWEI",
U102="Projet OCM (NOKIA)","TRAVAUX -NOKIA",
U102="ACCESS-ISSUE","ACCESS-ISSUE",
U102="Projet OCM (ZTE, NOKIA, autres projets)","TRAVAUX OCM",
U102="No root CAuse","No root cause",
U102="ODU HS","TX ISSUE",
U102="IP &amp; VLAN","TX ISSUE",
U102="Warehouse HUAWEI","SPARE-ISSUE",
U102="SPARE-HS","SPARE-ISSUE",
U102="Power Telco","RAN ISSUE",U102="no impacts","no impacts"
),"")</f>
        <v/>
      </c>
      <c r="U102" s="28"/>
      <c r="V102" s="35" t="str" cm="1">
        <f t="array" ref="V102">IFERROR(_xlfn.IFS(
U102="MPR ISSUE","ACTIVE",
U102="BSS Hardware Issue","ACTIVE",
U102="Sites strategiques, MLL, Pylone, etc.","PASSIVE",
U102="AKTIVCO DEFAUT GE &amp; POWER Cabinet","PASSIVE",
U102="AKTIVCO Coupure ENEO &amp; Baisse de tension","PASSIVE",
U102="Coupure ENEO &amp; Baisse de tension","PASSIVE",
U102="Defaut GE &amp; POWER Cabinet","PASSIVE",
U102="Sharing","PASSIVE",
U102="Sites strategiques &amp; DataCenter","PASSIVE",
U102="Exclu","Exclu",
U102="SAT","ACTIVE",
U102="SPARE-ISSUE","SPARE-ISSUE",
U102="Fiber CAmtel","ACTIVE",
U102="Fiber AOF","ACTIVE",
U102="Projet OCM (HUAWEI)","PLANNED WORKS",
U102="Projet OCM (NOKIA)","PLANNED WORKS",
U102="ACCESS-ISSUE","ACCESS-ISSUE",
U102="Projet OCM (ZTE, NOKIA, autres projets)","PLANNED WORKS",
U102="No root CAuse","No root cause",
U102="ODU HS","ACTIVE",
U102="IP &amp; VLAN","ACTIVE",
U102="Warehouse HUAWEI","SPARE-ISSUE",
U102="SPARE-HS","SPARE-ISSUE",
U102="Power Telco","ACTIVE", U102="no impacts","no impacts"
),"")</f>
        <v/>
      </c>
      <c r="W102" s="116" t="s">
        <v>6741</v>
      </c>
      <c r="X102" s="116" t="s">
        <v>6742</v>
      </c>
      <c r="Y102" s="116"/>
      <c r="Z102" s="116" t="s">
        <v>6743</v>
      </c>
      <c r="AA102" s="104" t="s">
        <v>6688</v>
      </c>
      <c r="AB102" s="104" t="s">
        <v>5423</v>
      </c>
      <c r="AC102" s="9"/>
      <c r="AD102" s="9"/>
      <c r="AE102" s="7" t="s">
        <v>5423</v>
      </c>
      <c r="AF102" s="6"/>
      <c r="AG102" s="7"/>
      <c r="AH102" s="3" t="s">
        <v>5423</v>
      </c>
      <c r="AI102" s="18" t="s">
        <v>5423</v>
      </c>
      <c r="AJ102" s="18" t="s">
        <v>5423</v>
      </c>
      <c r="AK102" s="18" t="s">
        <v>5423</v>
      </c>
      <c r="AL102" s="18" t="s">
        <v>5423</v>
      </c>
      <c r="AM102" s="18" t="s">
        <v>5423</v>
      </c>
      <c r="AN102" s="18" t="s">
        <v>5423</v>
      </c>
      <c r="AO102" s="18" t="s">
        <v>5423</v>
      </c>
      <c r="AP102" s="18" t="s">
        <v>5423</v>
      </c>
      <c r="AQ102" s="18" t="s">
        <v>5423</v>
      </c>
      <c r="AR102" s="18" t="s">
        <v>5423</v>
      </c>
      <c r="AS102" s="18" t="s">
        <v>5423</v>
      </c>
      <c r="AT102" s="18" t="s">
        <v>5423</v>
      </c>
      <c r="AU102" s="9" t="s">
        <v>5423</v>
      </c>
      <c r="AV102" s="14"/>
      <c r="AW102" s="14" t="s">
        <v>5423</v>
      </c>
      <c r="AX102" s="14" t="str">
        <f>_xlfn.XLOOKUP(B102,'[4]cell downs 18042026 17h'!$B:$B,'[4]cell downs 18042026 17h'!$B:$B,"")</f>
        <v/>
      </c>
      <c r="AY102" s="14" t="str">
        <f>_xlfn.XLOOKUP(B102,'[5]Cells Huawei 19042026 15h'!$B:$B,'[5]Cells Huawei 19042026 15h'!$B:$B,"")</f>
        <v/>
      </c>
      <c r="AZ102" s="105" t="str">
        <f>_xlfn.XLOOKUP(B102,'INCIDENT-04-23-2026'!E:E,'INCIDENT-04-23-2026'!F:F,"")</f>
        <v/>
      </c>
      <c r="BA102" s="105" t="str">
        <f>_xlfn.XLOOKUP(B102,'[6]Eneo 17H'!$C:$C,'[6]Eneo 17H'!$I:$I,"")</f>
        <v/>
      </c>
      <c r="BB102" s="105" t="str">
        <f>_xlfn.XLOOKUP(B102,[8]ALL!$B:$B,[8]ALL!$M:$M,"")</f>
        <v/>
      </c>
      <c r="BC102" s="105" t="str">
        <f>_xlfn.XLOOKUP(B102,'[6]Eneo 17H'!$C:$C,'[6]Eneo 17H'!$I:$I,"")</f>
        <v/>
      </c>
      <c r="BD102" s="105" t="str">
        <f>_xlfn.XLOOKUP(B102,'[7]Eneo 12H'!$C:$C,'[7]Eneo 12H'!$I:$I,"")</f>
        <v/>
      </c>
      <c r="BE102" s="11" t="s">
        <v>6969</v>
      </c>
    </row>
    <row r="103" spans="1:57" hidden="1" x14ac:dyDescent="0.3">
      <c r="A103" s="1" t="s">
        <v>2824</v>
      </c>
      <c r="B103" s="8" t="s">
        <v>2825</v>
      </c>
      <c r="C103" s="3" t="str">
        <f>_xlfn.XLOOKUP(B103,'[1]daily break down'!$D:$D,'[1]daily break down'!$E:$E,"")</f>
        <v>Yaounde</v>
      </c>
      <c r="D103" s="1" t="s">
        <v>11</v>
      </c>
      <c r="E103" s="1" t="s">
        <v>12</v>
      </c>
      <c r="F103" s="3" t="s">
        <v>37</v>
      </c>
      <c r="G103" s="1" t="s">
        <v>38</v>
      </c>
      <c r="H103" s="27" t="str">
        <f>_xlfn.XLOOKUP(B103,[2]CALCULATION!$B:$B,[2]CALCULATION!$H:$H,"")</f>
        <v>ZTE</v>
      </c>
      <c r="I103" s="23">
        <v>0</v>
      </c>
      <c r="J103" s="23">
        <v>0</v>
      </c>
      <c r="K103" s="23">
        <v>0.20497855510183091</v>
      </c>
      <c r="L103" s="23">
        <v>0</v>
      </c>
      <c r="M103" s="23">
        <v>3.9330628108654153</v>
      </c>
      <c r="N103" s="23">
        <v>0</v>
      </c>
      <c r="O103" s="23">
        <v>1.9672269734870853</v>
      </c>
      <c r="P103" s="103" t="s">
        <v>6553</v>
      </c>
      <c r="Q103" s="36" t="s">
        <v>5796</v>
      </c>
      <c r="R103" s="36"/>
      <c r="S103" s="35" t="str" cm="1">
        <f t="array" ref="S103">IFERROR(_xlfn.IFS(
U103="MPR ISSUE","PDH",
U103="BSS Hardware Issue","BSS",
U103="Sites strategiques, MLL, Pylone, etc.","ENVTECH",
U103="AKTIVCO DEFAUT GE &amp; POWER Cabinet","AKTIVCO",
U103="AKTIVCO Coupure ENEO &amp; Baisse de tension","AKTIVCO GRID ONLY",
U103="Coupure ENEO &amp; Baisse de tension","IHS GRID ONLY",
U103="Defaut GE &amp; POWER Cabinet","IHS",
U103="Sharing","Partners",
U103="Sites strategiques &amp; DataCenter","SST &amp; DC",
U103="Exclu","Exclu",
U103="SAT","SAT",
U103="SPARE-ISSUE","SPARE-ISSUE",
U103="Fiber CAmtel","TRANS_FO_CAMTEL",
U103="Fiber AOF","Fiber AOF",
U103="Projet OCM (HUAWEI)","TRAVAUX-HUAWEI",
U103="Projet OCM (NOKIA)","TRAVAUX-NOKIA",
U103="ACCESS-ISSUE","ACCESS-ISSUE",
U103="Projet OCM (ZTE, NOKIA, autres projets)","TRAVAUX OCM",
U103="No root CAuse","No root cause",
U103="ODU HS","PDH",
U103="IP &amp; VLAN","PDH",
U103="Warehouse HUAWEI","SPARE-ISSUE",
U103="SPARE-HS","SPARE-ISSUE",
U103="Power Telco","BSS",U103="no impacts","no impacts"
),"")</f>
        <v/>
      </c>
      <c r="T103" s="35" t="str" cm="1">
        <f t="array" ref="T103">IFERROR(_xlfn.IFS(
U103="MPR ISSUE","TX ISSUE",
U103="BSS Hardware Issue","RAN ISSUE",
U103="Sites strategiques, MLL, Pylone, etc.","ENVTECH",
U103="AKTIVCO DEFAUT GE &amp; POWER Cabinet","POWER ISSUE",
U103="AKTIVCO Coupure ENEO &amp; Baisse de tension","POWER ISSUE",
U103="Coupure ENEO &amp; Baisse de tension","POWER ISSUE",
U103="Defaut GE &amp; POWER Cabinet","POWER ISSUE",
U103="Sharing","POWER ISSUE",
U103="Sites strategiques &amp; DataCenter","POWER ISSUE",
U103="Exclu","Exclu",
U103="SAT","TX ISSUE",
U103="SPARE-ISSUE","SPARE-ISSUE",
U103="Fiber CAmtel","TX ISSUE",
U103="Fiber AOF","TX ISSUE",
U103="Projet OCM (HUAWEI)","TRAVAUX-HUAWEI",
U103="Projet OCM (NOKIA)","TRAVAUX -NOKIA",
U103="ACCESS-ISSUE","ACCESS-ISSUE",
U103="Projet OCM (ZTE, NOKIA, autres projets)","TRAVAUX OCM",
U103="No root CAuse","No root cause",
U103="ODU HS","TX ISSUE",
U103="IP &amp; VLAN","TX ISSUE",
U103="Warehouse HUAWEI","SPARE-ISSUE",
U103="SPARE-HS","SPARE-ISSUE",
U103="Power Telco","RAN ISSUE",U103="no impacts","no impacts"
),"")</f>
        <v/>
      </c>
      <c r="U103" s="28"/>
      <c r="V103" s="35" t="str" cm="1">
        <f t="array" ref="V103">IFERROR(_xlfn.IFS(
U103="MPR ISSUE","ACTIVE",
U103="BSS Hardware Issue","ACTIVE",
U103="Sites strategiques, MLL, Pylone, etc.","PASSIVE",
U103="AKTIVCO DEFAUT GE &amp; POWER Cabinet","PASSIVE",
U103="AKTIVCO Coupure ENEO &amp; Baisse de tension","PASSIVE",
U103="Coupure ENEO &amp; Baisse de tension","PASSIVE",
U103="Defaut GE &amp; POWER Cabinet","PASSIVE",
U103="Sharing","PASSIVE",
U103="Sites strategiques &amp; DataCenter","PASSIVE",
U103="Exclu","Exclu",
U103="SAT","ACTIVE",
U103="SPARE-ISSUE","SPARE-ISSUE",
U103="Fiber CAmtel","ACTIVE",
U103="Fiber AOF","ACTIVE",
U103="Projet OCM (HUAWEI)","PLANNED WORKS",
U103="Projet OCM (NOKIA)","PLANNED WORKS",
U103="ACCESS-ISSUE","ACCESS-ISSUE",
U103="Projet OCM (ZTE, NOKIA, autres projets)","PLANNED WORKS",
U103="No root CAuse","No root cause",
U103="ODU HS","ACTIVE",
U103="IP &amp; VLAN","ACTIVE",
U103="Warehouse HUAWEI","SPARE-ISSUE",
U103="SPARE-HS","SPARE-ISSUE",
U103="Power Telco","ACTIVE",U103="no impacts","no impacts"
),"")</f>
        <v/>
      </c>
      <c r="W103" s="116" t="s">
        <v>6741</v>
      </c>
      <c r="X103" s="116" t="s">
        <v>6742</v>
      </c>
      <c r="Y103" s="116"/>
      <c r="Z103" s="116" t="s">
        <v>6743</v>
      </c>
      <c r="AA103" s="104" t="s">
        <v>6688</v>
      </c>
      <c r="AB103" s="104" t="s">
        <v>6628</v>
      </c>
      <c r="AC103" s="9"/>
      <c r="AD103" s="9"/>
      <c r="AE103" s="7" t="s">
        <v>5423</v>
      </c>
      <c r="AF103" s="6"/>
      <c r="AG103" s="7"/>
      <c r="AH103" s="3" t="s">
        <v>6345</v>
      </c>
      <c r="AI103" s="18" t="s">
        <v>5423</v>
      </c>
      <c r="AJ103" s="18" t="s">
        <v>5423</v>
      </c>
      <c r="AK103" s="18" t="s">
        <v>5423</v>
      </c>
      <c r="AL103" s="18" t="s">
        <v>5423</v>
      </c>
      <c r="AM103" s="18" t="s">
        <v>5423</v>
      </c>
      <c r="AN103" s="18" t="s">
        <v>5423</v>
      </c>
      <c r="AO103" s="18" t="s">
        <v>5423</v>
      </c>
      <c r="AP103" s="18" t="s">
        <v>5423</v>
      </c>
      <c r="AQ103" s="18" t="s">
        <v>5423</v>
      </c>
      <c r="AR103" s="18" t="s">
        <v>5423</v>
      </c>
      <c r="AS103" s="18" t="s">
        <v>5423</v>
      </c>
      <c r="AT103" s="18" t="s">
        <v>5423</v>
      </c>
      <c r="AU103" s="9" t="s">
        <v>6135</v>
      </c>
      <c r="AV103" s="14"/>
      <c r="AW103" s="14" t="s">
        <v>5423</v>
      </c>
      <c r="AX103" s="14" t="str">
        <f>_xlfn.XLOOKUP(B103,'[4]cell downs 18042026 17h'!$B:$B,'[4]cell downs 18042026 17h'!$B:$B,"")</f>
        <v/>
      </c>
      <c r="AY103" s="14" t="str">
        <f>_xlfn.XLOOKUP(B103,'[5]Cells Huawei 19042026 15h'!$B:$B,'[5]Cells Huawei 19042026 15h'!$B:$B,"")</f>
        <v/>
      </c>
      <c r="AZ103" s="105" t="str">
        <f>_xlfn.XLOOKUP(B103,'INCIDENT-04-23-2026'!E:E,'INCIDENT-04-23-2026'!F:F,"")</f>
        <v/>
      </c>
      <c r="BA103" s="105" t="str">
        <f>_xlfn.XLOOKUP(B103,'[6]Eneo 17H'!$C:$C,'[6]Eneo 17H'!$I:$I,"")</f>
        <v/>
      </c>
      <c r="BB103" s="105" t="str">
        <f>_xlfn.XLOOKUP(B103,[8]ALL!$B:$B,[8]ALL!$M:$M,"")</f>
        <v/>
      </c>
      <c r="BC103" s="105" t="str">
        <f>_xlfn.XLOOKUP(B103,'[6]Eneo 17H'!$C:$C,'[6]Eneo 17H'!$I:$I,"")</f>
        <v/>
      </c>
      <c r="BD103" s="105" t="str">
        <f>_xlfn.XLOOKUP(B103,'[7]Eneo 12H'!$C:$C,'[7]Eneo 12H'!$I:$I,"")</f>
        <v/>
      </c>
      <c r="BE103" s="11" t="s">
        <v>6972</v>
      </c>
    </row>
    <row r="104" spans="1:57" hidden="1" x14ac:dyDescent="0.3">
      <c r="A104" s="1" t="s">
        <v>2926</v>
      </c>
      <c r="B104" s="8" t="s">
        <v>2927</v>
      </c>
      <c r="C104" s="3" t="str">
        <f>_xlfn.XLOOKUP(B104,'[1]daily break down'!$D:$D,'[1]daily break down'!$E:$E,"")</f>
        <v>Maroua</v>
      </c>
      <c r="D104" s="1" t="s">
        <v>21</v>
      </c>
      <c r="E104" s="1" t="s">
        <v>80</v>
      </c>
      <c r="F104" s="3" t="s">
        <v>55</v>
      </c>
      <c r="G104" s="1" t="s">
        <v>84</v>
      </c>
      <c r="H104" s="25" t="str">
        <f>_xlfn.XLOOKUP(B104,[2]CALCULATION!$B:$B,[2]CALCULATION!$H:$H,"")</f>
        <v>Huawei</v>
      </c>
      <c r="I104" s="23">
        <v>0.20367659438466126</v>
      </c>
      <c r="J104" s="23">
        <v>3.0923350540616892</v>
      </c>
      <c r="K104" s="23">
        <v>4.6228522998690194</v>
      </c>
      <c r="L104" s="23">
        <v>4.6626245245168123</v>
      </c>
      <c r="M104" s="23">
        <v>3.1392413100364402</v>
      </c>
      <c r="N104" s="23">
        <v>0</v>
      </c>
      <c r="O104" s="23">
        <v>1.8197130407239044</v>
      </c>
      <c r="P104" s="103" t="s">
        <v>6553</v>
      </c>
      <c r="Q104" s="36" t="s">
        <v>5796</v>
      </c>
      <c r="R104" s="36"/>
      <c r="S104" s="35" t="str" cm="1">
        <f t="array" ref="S104">IFERROR(_xlfn.IFS(
U104="MPR ISSUE","PDH",
U104="BSS Hardware Issue","BSS",
U104="Sites strategiques, MLL, Pylone, etc.","ENVTECH",
U104="AKTIVCO DEFAUT GE &amp; POWER Cabinet","AKTIVCO",
U104="AKTIVCO Coupure ENEO &amp; Baisse de tension","AKTIVCO GRID ONLY",
U104="Coupure ENEO &amp; Baisse de tension","IHS GRID ONLY",
U104="Defaut GE &amp; POWER Cabinet","IHS",
U104="Sharing","Partners",
U104="Sites strategiques &amp; DataCenter","SST &amp; DC",
U104="Exclu","Exclu",
U104="SAT","SAT",
U104="SPARE-ISSUE","SPARE-ISSUE",
U104="Fiber CAmtel","TRANS_FO_CAMTEL",
U104="Fiber AOF","Fiber AOF",
U104="Projet OCM (HUAWEI)","TRAVAUX-HUAWEI",
U104="Projet OCM (NOKIA)","TRAVAUX-NOKIA",
U104="ACCESS-ISSUE","ACCESS-ISSUE",
U104="Projet OCM (ZTE, NOKIA, autres projets)","TRAVAUX OCM",
U104="No root CAuse","No root cause",
U104="ODU HS","PDH",
U104="IP &amp; VLAN","PDH",
U104="Warehouse HUAWEI","SPARE-ISSUE",
U104="SPARE-HS","SPARE-ISSUE",
U104="Power Telco","BSS",U104="no impacts","no impacts"
),"")</f>
        <v/>
      </c>
      <c r="T104" s="35" t="str" cm="1">
        <f t="array" ref="T104">IFERROR(_xlfn.IFS(
U104="MPR ISSUE","TX ISSUE",
U104="BSS Hardware Issue","RAN ISSUE",
U104="Sites strategiques, MLL, Pylone, etc.","ENVTECH",
U104="AKTIVCO DEFAUT GE &amp; POWER Cabinet","POWER ISSUE",
U104="AKTIVCO Coupure ENEO &amp; Baisse de tension","POWER ISSUE",
U104="Coupure ENEO &amp; Baisse de tension","POWER ISSUE",
U104="Defaut GE &amp; POWER Cabinet","POWER ISSUE",
U104="Sharing","POWER ISSUE",
U104="Sites strategiques &amp; DataCenter","POWER ISSUE",
U104="Exclu","Exclu",
U104="SAT","TX ISSUE",
U104="SPARE-ISSUE","SPARE-ISSUE",
U104="Fiber CAmtel","TX ISSUE",
U104="Fiber AOF","TX ISSUE",
U104="Projet OCM (HUAWEI)","TRAVAUX-HUAWEI",
U104="Projet OCM (NOKIA)","TRAVAUX -NOKIA",
U104="ACCESS-ISSUE","ACCESS-ISSUE",
U104="Projet OCM (ZTE, NOKIA, autres projets)","TRAVAUX OCM",
U104="No root CAuse","No root cause",
U104="ODU HS","TX ISSUE",
U104="IP &amp; VLAN","TX ISSUE",
U104="Warehouse HUAWEI","SPARE-ISSUE",
U104="SPARE-HS","SPARE-ISSUE",
U104="Power Telco","RAN ISSUE",U104="no impacts","no impacts"
),"")</f>
        <v/>
      </c>
      <c r="U104" s="28"/>
      <c r="V104" s="35" t="str" cm="1">
        <f t="array" ref="V104">IFERROR(_xlfn.IFS(
U104="MPR ISSUE","ACTIVE",
U104="BSS Hardware Issue","ACTIVE",
U104="Sites strategiques, MLL, Pylone, etc.","PASSIVE",
U104="AKTIVCO DEFAUT GE &amp; POWER Cabinet","PASSIVE",
U104="AKTIVCO Coupure ENEO &amp; Baisse de tension","PASSIVE",
U104="Coupure ENEO &amp; Baisse de tension","PASSIVE",
U104="Defaut GE &amp; POWER Cabinet","PASSIVE",
U104="Sharing","PASSIVE",
U104="Sites strategiques &amp; DataCenter","PASSIVE",
U104="Exclu","Exclu",
U104="SAT","ACTIVE",
U104="SPARE-ISSUE","SPARE-ISSUE",
U104="Fiber CAmtel","ACTIVE",
U104="Fiber AOF","ACTIVE",
U104="Projet OCM (HUAWEI)","PLANNED WORKS",
U104="Projet OCM (NOKIA)","PLANNED WORKS",
U104="ACCESS-ISSUE","ACCESS-ISSUE",
U104="Projet OCM (ZTE, NOKIA, autres projets)","PLANNED WORKS",
U104="No root CAuse","No root cause",
U104="ODU HS","ACTIVE",
U104="IP &amp; VLAN","ACTIVE",
U104="Warehouse HUAWEI","SPARE-ISSUE",
U104="SPARE-HS","SPARE-ISSUE",
U104="Power Telco","ACTIVE",U104="no impacts","no impacts"
),"")</f>
        <v/>
      </c>
      <c r="W104" s="116" t="s">
        <v>6741</v>
      </c>
      <c r="X104" s="116" t="s">
        <v>6742</v>
      </c>
      <c r="Y104" s="116"/>
      <c r="Z104" s="116" t="s">
        <v>6743</v>
      </c>
      <c r="AA104" s="104" t="s">
        <v>6688</v>
      </c>
      <c r="AB104" s="104" t="s">
        <v>5423</v>
      </c>
      <c r="AC104" s="9"/>
      <c r="AD104" s="9"/>
      <c r="AE104" s="7" t="s">
        <v>5423</v>
      </c>
      <c r="AF104" s="6"/>
      <c r="AG104" s="7"/>
      <c r="AH104" s="3" t="s">
        <v>5423</v>
      </c>
      <c r="AI104" s="18" t="s">
        <v>5423</v>
      </c>
      <c r="AJ104" s="18" t="s">
        <v>5423</v>
      </c>
      <c r="AK104" s="18" t="s">
        <v>5423</v>
      </c>
      <c r="AL104" s="18" t="s">
        <v>5423</v>
      </c>
      <c r="AM104" s="18" t="s">
        <v>5423</v>
      </c>
      <c r="AN104" s="18" t="s">
        <v>5423</v>
      </c>
      <c r="AO104" s="18" t="s">
        <v>5423</v>
      </c>
      <c r="AP104" s="18" t="s">
        <v>5423</v>
      </c>
      <c r="AQ104" s="18" t="s">
        <v>5423</v>
      </c>
      <c r="AR104" s="18" t="s">
        <v>5423</v>
      </c>
      <c r="AS104" s="18" t="s">
        <v>5423</v>
      </c>
      <c r="AT104" s="18" t="s">
        <v>5423</v>
      </c>
      <c r="AU104" s="9" t="s">
        <v>5423</v>
      </c>
      <c r="AV104" s="14"/>
      <c r="AW104" s="14" t="s">
        <v>5423</v>
      </c>
      <c r="AX104" s="14" t="str">
        <f>_xlfn.XLOOKUP(B104,'[4]cell downs 18042026 17h'!$B:$B,'[4]cell downs 18042026 17h'!$B:$B,"")</f>
        <v/>
      </c>
      <c r="AY104" s="14" t="str">
        <f>_xlfn.XLOOKUP(B104,'[5]Cells Huawei 19042026 15h'!$B:$B,'[5]Cells Huawei 19042026 15h'!$B:$B,"")</f>
        <v>EXN_212</v>
      </c>
      <c r="AZ104" s="105" t="str">
        <f>_xlfn.XLOOKUP(B104,'INCIDENT-04-23-2026'!E:E,'INCIDENT-04-23-2026'!F:F,"")</f>
        <v/>
      </c>
      <c r="BA104" s="105" t="str">
        <f>_xlfn.XLOOKUP(B104,'[6]Eneo 17H'!$C:$C,'[6]Eneo 17H'!$I:$I,"")</f>
        <v/>
      </c>
      <c r="BB104" s="105" t="str">
        <f>_xlfn.XLOOKUP(B104,[8]ALL!$B:$B,[8]ALL!$M:$M,"")</f>
        <v/>
      </c>
      <c r="BC104" s="105" t="str">
        <f>_xlfn.XLOOKUP(B104,'[6]Eneo 17H'!$C:$C,'[6]Eneo 17H'!$I:$I,"")</f>
        <v/>
      </c>
      <c r="BD104" s="105" t="str">
        <f>_xlfn.XLOOKUP(B104,'[7]Eneo 12H'!$C:$C,'[7]Eneo 12H'!$I:$I,"")</f>
        <v/>
      </c>
      <c r="BE104" s="11" t="s">
        <v>6973</v>
      </c>
    </row>
    <row r="105" spans="1:57" hidden="1" x14ac:dyDescent="0.3">
      <c r="A105" s="1" t="s">
        <v>384</v>
      </c>
      <c r="B105" s="1" t="s">
        <v>385</v>
      </c>
      <c r="C105" s="3" t="str">
        <f>_xlfn.XLOOKUP(B105,'[1]daily break down'!$D:$D,'[1]daily break down'!$E:$E,"")</f>
        <v>NORD</v>
      </c>
      <c r="D105" s="1" t="s">
        <v>11</v>
      </c>
      <c r="E105" s="1" t="s">
        <v>154</v>
      </c>
      <c r="F105" s="3" t="s">
        <v>23</v>
      </c>
      <c r="G105" s="1" t="s">
        <v>386</v>
      </c>
      <c r="H105" s="26" t="str">
        <f>_xlfn.XLOOKUP(B105,[2]CALCULATION!$B:$B,[2]CALCULATION!$H:$H,"")</f>
        <v>NOKIA</v>
      </c>
      <c r="I105" s="23">
        <v>9.2457045997380387</v>
      </c>
      <c r="J105" s="23">
        <v>9.2457045997380387</v>
      </c>
      <c r="K105" s="23">
        <v>9.2457045997380387</v>
      </c>
      <c r="L105" s="23">
        <v>9.2457045997380387</v>
      </c>
      <c r="M105" s="23">
        <v>9.2457045997380387</v>
      </c>
      <c r="N105" s="23">
        <v>9.2457045997380387</v>
      </c>
      <c r="O105" s="23">
        <v>9.2457045997380387</v>
      </c>
      <c r="P105" s="103" t="s">
        <v>6553</v>
      </c>
      <c r="Q105" s="36" t="s">
        <v>5795</v>
      </c>
      <c r="R105" s="36"/>
      <c r="S105" s="35" t="str" cm="1">
        <f t="array" ref="S105">IFERROR(_xlfn.IFS(
U105="MPR ISSUE","PDH",
U105="BSS Hardware Issue","BSS",
U105="Sites strategiques, MLL, Pylone, etc.","ENVTECH",
U105="AKTIVCO DEFAUT GE &amp; POWER Cabinet","AKTIVCO",
U105="AKTIVCO Coupure ENEO &amp; Baisse de tension","AKTIVCO GRID ONLY",
U105="Coupure ENEO &amp; Baisse de tension","IHS GRID ONLY",
U105="Defaut GE &amp; POWER Cabinet","IHS",
U105="Sharing","Partners",
U105="Sites strategiques &amp; DataCenter","SST &amp; DC",
U105="Exclu","Exclu",
U105="SAT","SAT",
U105="SPARE-ISSUE","SPARE-ISSUE",
U105="Fiber CAmtel","TRANS_FO_CAMTEL",
U105="Fiber AOF","Fiber AOF",
U105="Projet OCM (HUAWEI)","TRAVAUX-HUAWEI",
U105="Projet OCM (NOKIA)","TRAVAUX-NOKIA",
U105="ACCESS-ISSUE","ACCESS-ISSUE",
U105="Projet OCM (ZTE, NOKIA, autres projets)","TRAVAUX OCM",
U105="No root CAuse","No root cause",
U105="ODU HS","PDH",
U105="IP &amp; VLAN","PDH",
U105="Warehouse HUAWEI","SPARE-ISSUE",
U105="SPARE-HS","SPARE-ISSUE",
U105="Power Telco","BSS",U105="no impacts","no impacts"
),"")</f>
        <v/>
      </c>
      <c r="T105" s="35" t="str" cm="1">
        <f t="array" ref="T105">IFERROR(_xlfn.IFS(
U105="MPR ISSUE","TX ISSUE",
U105="BSS Hardware Issue","RAN ISSUE",
U105="Sites strategiques, MLL, Pylone, etc.","ENVTECH",
U105="AKTIVCO DEFAUT GE &amp; POWER Cabinet","POWER ISSUE",
U105="AKTIVCO Coupure ENEO &amp; Baisse de tension","POWER ISSUE",
U105="Coupure ENEO &amp; Baisse de tension","POWER ISSUE",
U105="Defaut GE &amp; POWER Cabinet","POWER ISSUE",
U105="Sharing","POWER ISSUE",
U105="Sites strategiques &amp; DataCenter","POWER ISSUE",
U105="Exclu","Exclu",
U105="SAT","TX ISSUE",
U105="SPARE-ISSUE","SPARE-ISSUE",
U105="Fiber CAmtel","TX ISSUE",
U105="Fiber AOF","TX ISSUE",
U105="Projet OCM (HUAWEI)","TRAVAUX-HUAWEI",
U105="Projet OCM (NOKIA)","TRAVAUX -NOKIA",
U105="ACCESS-ISSUE","ACCESS-ISSUE",
U105="Projet OCM (ZTE, NOKIA, autres projets)","TRAVAUX OCM",
U105="No root CAuse","No root cause",
U105="ODU HS","TX ISSUE",
U105="IP &amp; VLAN","TX ISSUE",
U105="Warehouse HUAWEI","SPARE-ISSUE",
U105="SPARE-HS","SPARE-ISSUE",
U105="Power Telco","RAN ISSUE",U105="no impacts","no impacts"
),"")</f>
        <v/>
      </c>
      <c r="U105" s="28"/>
      <c r="V105" s="35" t="str" cm="1">
        <f t="array" ref="V105">IFERROR(_xlfn.IFS(
U105="MPR ISSUE","ACTIVE",
U105="BSS Hardware Issue","ACTIVE",
U105="Sites strategiques, MLL, Pylone, etc.","PASSIVE",
U105="AKTIVCO DEFAUT GE &amp; POWER Cabinet","PASSIVE",
U105="AKTIVCO Coupure ENEO &amp; Baisse de tension","PASSIVE",
U105="Coupure ENEO &amp; Baisse de tension","PASSIVE",
U105="Defaut GE &amp; POWER Cabinet","PASSIVE",
U105="Sharing","PASSIVE",
U105="Sites strategiques &amp; DataCenter","PASSIVE",
U105="Exclu","Exclu",
U105="SAT","ACTIVE",
U105="SPARE-ISSUE","SPARE-ISSUE",
U105="Fiber CAmtel","ACTIVE",
U105="Fiber AOF","ACTIVE",
U105="Projet OCM (HUAWEI)","PLANNED WORKS",
U105="Projet OCM (NOKIA)","PLANNED WORKS",
U105="ACCESS-ISSUE","ACCESS-ISSUE",
U105="Projet OCM (ZTE, NOKIA, autres projets)","PLANNED WORKS",
U105="No root CAuse","No root cause",
U105="ODU HS","ACTIVE",
U105="IP &amp; VLAN","ACTIVE",
U105="Warehouse HUAWEI","SPARE-ISSUE",
U105="SPARE-HS","SPARE-ISSUE",
U105="Power Telco","ACTIVE", U105="no impacts","no impacts"
),"")</f>
        <v/>
      </c>
      <c r="W105" s="102"/>
      <c r="X105" s="102"/>
      <c r="Y105" s="102"/>
      <c r="Z105" s="102"/>
      <c r="AA105" s="102"/>
      <c r="AB105" s="104" t="s">
        <v>6574</v>
      </c>
      <c r="AC105" s="9"/>
      <c r="AD105" s="9"/>
      <c r="AE105" s="7" t="s">
        <v>5423</v>
      </c>
      <c r="AF105" s="6"/>
      <c r="AG105" s="7"/>
      <c r="AH105" s="3" t="s">
        <v>5423</v>
      </c>
      <c r="AI105" s="18" t="s">
        <v>5423</v>
      </c>
      <c r="AJ105" s="18" t="s">
        <v>5423</v>
      </c>
      <c r="AK105" s="18" t="s">
        <v>5423</v>
      </c>
      <c r="AL105" s="18" t="s">
        <v>5423</v>
      </c>
      <c r="AM105" s="18" t="s">
        <v>5423</v>
      </c>
      <c r="AN105" s="18" t="s">
        <v>5423</v>
      </c>
      <c r="AO105" s="18" t="s">
        <v>5423</v>
      </c>
      <c r="AP105" s="18" t="s">
        <v>5423</v>
      </c>
      <c r="AQ105" s="18" t="s">
        <v>5423</v>
      </c>
      <c r="AR105" s="18" t="s">
        <v>5902</v>
      </c>
      <c r="AS105" s="18" t="s">
        <v>5903</v>
      </c>
      <c r="AT105" s="18" t="s">
        <v>5904</v>
      </c>
      <c r="AU105" s="9" t="s">
        <v>5423</v>
      </c>
      <c r="AV105" s="14"/>
      <c r="AW105" s="14" t="s">
        <v>5423</v>
      </c>
      <c r="AX105" s="14" t="str">
        <f>_xlfn.XLOOKUP(B105,'[4]cell downs 18042026 17h'!$B:$B,'[4]cell downs 18042026 17h'!$B:$B,"")</f>
        <v>NRD_110</v>
      </c>
      <c r="AY105" s="14" t="str">
        <f>_xlfn.XLOOKUP(B105,'[5]Cells Huawei 19042026 15h'!$B:$B,'[5]Cells Huawei 19042026 15h'!$B:$B,"")</f>
        <v/>
      </c>
      <c r="AZ105" s="105" t="str">
        <f>_xlfn.XLOOKUP(B105,'INCIDENT-04-23-2026'!E:E,'INCIDENT-04-23-2026'!F:F,"")</f>
        <v/>
      </c>
      <c r="BA105" s="105" t="str">
        <f>_xlfn.XLOOKUP(B105,'[6]Eneo 17H'!$C:$C,'[6]Eneo 17H'!$I:$I,"")</f>
        <v/>
      </c>
      <c r="BB105" s="105" t="str">
        <f>_xlfn.XLOOKUP(B105,[8]ALL!$B:$B,[8]ALL!$M:$M,"")</f>
        <v/>
      </c>
      <c r="BC105" s="105" t="str">
        <f>_xlfn.XLOOKUP(B105,'[6]Eneo 17H'!$C:$C,'[6]Eneo 17H'!$I:$I,"")</f>
        <v/>
      </c>
      <c r="BD105" s="105" t="str">
        <f>_xlfn.XLOOKUP(B105,'[7]Eneo 12H'!$C:$C,'[7]Eneo 12H'!$I:$I,"")</f>
        <v/>
      </c>
      <c r="BE105" s="105" t="s">
        <v>6945</v>
      </c>
    </row>
    <row r="106" spans="1:57" hidden="1" x14ac:dyDescent="0.3">
      <c r="A106" s="1" t="s">
        <v>1738</v>
      </c>
      <c r="B106" s="8" t="s">
        <v>1739</v>
      </c>
      <c r="C106" s="3" t="str">
        <f>_xlfn.XLOOKUP(B106,'[1]daily break down'!$D:$D,'[1]daily break down'!$E:$E,"")</f>
        <v>Yaounde</v>
      </c>
      <c r="D106" s="1" t="s">
        <v>11</v>
      </c>
      <c r="E106" s="1" t="s">
        <v>12</v>
      </c>
      <c r="F106" s="3" t="s">
        <v>37</v>
      </c>
      <c r="G106" s="1" t="s">
        <v>38</v>
      </c>
      <c r="H106" s="27" t="str">
        <f>_xlfn.XLOOKUP(B106,[2]CALCULATION!$B:$B,[2]CALCULATION!$H:$H,"")</f>
        <v>ZTE</v>
      </c>
      <c r="I106" s="23">
        <v>9.9323016097228258</v>
      </c>
      <c r="J106" s="23">
        <v>0</v>
      </c>
      <c r="K106" s="23">
        <v>0</v>
      </c>
      <c r="L106" s="23">
        <v>1.4969159582573557</v>
      </c>
      <c r="M106" s="23">
        <v>5.7473896579374664</v>
      </c>
      <c r="N106" s="23">
        <v>0</v>
      </c>
      <c r="O106" s="23">
        <v>7.7475580210767961E-2</v>
      </c>
      <c r="P106" s="103" t="s">
        <v>6554</v>
      </c>
      <c r="Q106" s="36" t="s">
        <v>5796</v>
      </c>
      <c r="R106" s="36"/>
      <c r="S106" s="35" t="str" cm="1">
        <f t="array" ref="S106">IFERROR(_xlfn.IFS(
U106="MPR ISSUE","PDH",
U106="BSS Hardware Issue","BSS",
U106="Sites strategiques, MLL, Pylone, etc.","ENVTECH",
U106="AKTIVCO DEFAUT GE &amp; POWER Cabinet","AKTIVCO",
U106="AKTIVCO Coupure ENEO &amp; Baisse de tension","AKTIVCO GRID ONLY",
U106="Coupure ENEO &amp; Baisse de tension","IHS GRID ONLY",
U106="Defaut GE &amp; POWER Cabinet","IHS",
U106="Sharing","Partners",
U106="Sites strategiques &amp; DataCenter","SST &amp; DC",
U106="Exclu","Exclu",
U106="SAT","SAT",
U106="SPARE-ISSUE","SPARE-ISSUE",
U106="Fiber CAmtel","TRANS_FO_CAMTEL",
U106="Fiber AOF","Fiber AOF",
U106="Projet OCM (HUAWEI)","TRAVAUX-HUAWEI",
U106="Projet OCM (NOKIA)","TRAVAUX-NOKIA",
U106="ACCESS-ISSUE","ACCESS-ISSUE",
U106="Projet OCM (ZTE, NOKIA, autres projets)","TRAVAUX OCM",
U106="No root CAuse","No root cause",
U106="ODU HS","PDH",
U106="IP &amp; VLAN","PDH",
U106="Warehouse HUAWEI","SPARE-ISSUE",
U106="SPARE-HS","SPARE-ISSUE",
U106="Power Telco","BSS",U106="no impacts","no impacts"
),"")</f>
        <v/>
      </c>
      <c r="T106" s="35" t="str" cm="1">
        <f t="array" ref="T106">IFERROR(_xlfn.IFS(
U106="MPR ISSUE","TX ISSUE",
U106="BSS Hardware Issue","RAN ISSUE",
U106="Sites strategiques, MLL, Pylone, etc.","ENVTECH",
U106="AKTIVCO DEFAUT GE &amp; POWER Cabinet","POWER ISSUE",
U106="AKTIVCO Coupure ENEO &amp; Baisse de tension","POWER ISSUE",
U106="Coupure ENEO &amp; Baisse de tension","POWER ISSUE",
U106="Defaut GE &amp; POWER Cabinet","POWER ISSUE",
U106="Sharing","POWER ISSUE",
U106="Sites strategiques &amp; DataCenter","POWER ISSUE",
U106="Exclu","Exclu",
U106="SAT","TX ISSUE",
U106="SPARE-ISSUE","SPARE-ISSUE",
U106="Fiber CAmtel","TX ISSUE",
U106="Fiber AOF","TX ISSUE",
U106="Projet OCM (HUAWEI)","TRAVAUX-HUAWEI",
U106="Projet OCM (NOKIA)","TRAVAUX -NOKIA",
U106="ACCESS-ISSUE","ACCESS-ISSUE",
U106="Projet OCM (ZTE, NOKIA, autres projets)","TRAVAUX OCM",
U106="No root CAuse","No root cause",
U106="ODU HS","TX ISSUE",
U106="IP &amp; VLAN","TX ISSUE",
U106="Warehouse HUAWEI","SPARE-ISSUE",
U106="SPARE-HS","SPARE-ISSUE",
U106="Power Telco","RAN ISSUE",U106="no impacts","no impacts"
),"")</f>
        <v/>
      </c>
      <c r="U106" s="28"/>
      <c r="V106" s="35" t="str" cm="1">
        <f t="array" ref="V106">IFERROR(_xlfn.IFS(
U106="MPR ISSUE","ACTIVE",
U106="BSS Hardware Issue","ACTIVE",
U106="Sites strategiques, MLL, Pylone, etc.","PASSIVE",
U106="AKTIVCO DEFAUT GE &amp; POWER Cabinet","PASSIVE",
U106="AKTIVCO Coupure ENEO &amp; Baisse de tension","PASSIVE",
U106="Coupure ENEO &amp; Baisse de tension","PASSIVE",
U106="Defaut GE &amp; POWER Cabinet","PASSIVE",
U106="Sharing","PASSIVE",
U106="Sites strategiques &amp; DataCenter","PASSIVE",
U106="Exclu","Exclu",
U106="SAT","ACTIVE",
U106="SPARE-ISSUE","SPARE-ISSUE",
U106="Fiber CAmtel","ACTIVE",
U106="Fiber AOF","ACTIVE",
U106="Projet OCM (HUAWEI)","PLANNED WORKS",
U106="Projet OCM (NOKIA)","PLANNED WORKS",
U106="ACCESS-ISSUE","ACCESS-ISSUE",
U106="Projet OCM (ZTE, NOKIA, autres projets)","PLANNED WORKS",
U106="No root CAuse","No root cause",
U106="ODU HS","ACTIVE",
U106="IP &amp; VLAN","ACTIVE",
U106="Warehouse HUAWEI","SPARE-ISSUE",
U106="SPARE-HS","SPARE-ISSUE",
U106="Power Telco","ACTIVE",U106="no impacts","no impacts"
),"")</f>
        <v/>
      </c>
      <c r="W106" s="115" t="s">
        <v>6741</v>
      </c>
      <c r="X106" s="116" t="s">
        <v>6742</v>
      </c>
      <c r="Y106" s="116"/>
      <c r="Z106" s="116" t="s">
        <v>6743</v>
      </c>
      <c r="AA106" s="116" t="s">
        <v>6688</v>
      </c>
      <c r="AB106" s="104" t="s">
        <v>6901</v>
      </c>
      <c r="AC106" s="9"/>
      <c r="AD106" s="9"/>
      <c r="AE106" s="7" t="s">
        <v>5423</v>
      </c>
      <c r="AF106" s="6"/>
      <c r="AG106" s="7"/>
      <c r="AH106" s="3" t="s">
        <v>5423</v>
      </c>
      <c r="AI106" s="18" t="s">
        <v>5423</v>
      </c>
      <c r="AJ106" s="18" t="s">
        <v>5423</v>
      </c>
      <c r="AK106" s="18" t="s">
        <v>5423</v>
      </c>
      <c r="AL106" s="18" t="s">
        <v>5423</v>
      </c>
      <c r="AM106" s="18" t="s">
        <v>5423</v>
      </c>
      <c r="AN106" s="18" t="s">
        <v>5423</v>
      </c>
      <c r="AO106" s="18" t="s">
        <v>5423</v>
      </c>
      <c r="AP106" s="18" t="s">
        <v>5423</v>
      </c>
      <c r="AQ106" s="18" t="s">
        <v>5423</v>
      </c>
      <c r="AR106" s="18" t="s">
        <v>5423</v>
      </c>
      <c r="AS106" s="18" t="s">
        <v>5423</v>
      </c>
      <c r="AT106" s="18" t="s">
        <v>5423</v>
      </c>
      <c r="AU106" s="9" t="s">
        <v>5423</v>
      </c>
      <c r="AV106" s="14"/>
      <c r="AW106" s="14" t="s">
        <v>5423</v>
      </c>
      <c r="AX106" s="14" t="str">
        <f>_xlfn.XLOOKUP(B106,'[4]cell downs 18042026 17h'!$B:$B,'[4]cell downs 18042026 17h'!$B:$B,"")</f>
        <v/>
      </c>
      <c r="AY106" s="14" t="str">
        <f>_xlfn.XLOOKUP(B106,'[5]Cells Huawei 19042026 15h'!$B:$B,'[5]Cells Huawei 19042026 15h'!$B:$B,"")</f>
        <v/>
      </c>
      <c r="AZ106" s="105" t="str">
        <f>_xlfn.XLOOKUP(B106,'INCIDENT-04-23-2026'!E:E,'INCIDENT-04-23-2026'!F:F,"")</f>
        <v/>
      </c>
      <c r="BA106" s="105" t="str">
        <f>_xlfn.XLOOKUP(B106,'[6]Eneo 17H'!$C:$C,'[6]Eneo 17H'!$I:$I,"")</f>
        <v/>
      </c>
      <c r="BB106" s="105" t="str">
        <f>_xlfn.XLOOKUP(B106,[8]ALL!$B:$B,[8]ALL!$M:$M,"")</f>
        <v/>
      </c>
      <c r="BC106" s="105" t="str">
        <f>_xlfn.XLOOKUP(B106,'[6]Eneo 17H'!$C:$C,'[6]Eneo 17H'!$I:$I,"")</f>
        <v/>
      </c>
      <c r="BD106" s="105" t="str">
        <f>_xlfn.XLOOKUP(B106,'[7]Eneo 12H'!$C:$C,'[7]Eneo 12H'!$I:$I,"")</f>
        <v/>
      </c>
      <c r="BE106" s="105" t="s">
        <v>7062</v>
      </c>
    </row>
    <row r="107" spans="1:57" hidden="1" x14ac:dyDescent="0.3">
      <c r="A107" s="1" t="s">
        <v>1785</v>
      </c>
      <c r="B107" s="8" t="s">
        <v>1786</v>
      </c>
      <c r="C107" s="3" t="str">
        <f>_xlfn.XLOOKUP(B107,'[1]daily break down'!$D:$D,'[1]daily break down'!$E:$E,"")</f>
        <v>Yaounde</v>
      </c>
      <c r="D107" s="1" t="s">
        <v>21</v>
      </c>
      <c r="E107" s="1" t="s">
        <v>36</v>
      </c>
      <c r="F107" s="3" t="s">
        <v>37</v>
      </c>
      <c r="G107" s="1" t="s">
        <v>38</v>
      </c>
      <c r="H107" s="27" t="str">
        <f>_xlfn.XLOOKUP(B107,[2]CALCULATION!$B:$B,[2]CALCULATION!$H:$H,"")</f>
        <v>ZTE</v>
      </c>
      <c r="I107" s="23">
        <v>2.4120338267229391</v>
      </c>
      <c r="J107" s="23">
        <v>0</v>
      </c>
      <c r="K107" s="23">
        <v>0</v>
      </c>
      <c r="L107" s="23">
        <v>1.3205091986199933</v>
      </c>
      <c r="M107" s="23">
        <v>4.6422033598433936</v>
      </c>
      <c r="N107" s="23">
        <v>0</v>
      </c>
      <c r="O107" s="23">
        <v>7.7315064505911371E-2</v>
      </c>
      <c r="P107" s="103" t="s">
        <v>6554</v>
      </c>
      <c r="Q107" s="36" t="s">
        <v>5796</v>
      </c>
      <c r="R107" s="36"/>
      <c r="S107" s="35" t="str" cm="1">
        <f t="array" ref="S107">IFERROR(_xlfn.IFS(
U107="MPR ISSUE","PDH",
U107="BSS Hardware Issue","BSS",
U107="Sites strategiques, MLL, Pylone, etc.","ENVTECH",
U107="AKTIVCO DEFAUT GE &amp; POWER Cabinet","AKTIVCO",
U107="AKTIVCO Coupure ENEO &amp; Baisse de tension","AKTIVCO GRID ONLY",
U107="Coupure ENEO &amp; Baisse de tension","IHS GRID ONLY",
U107="Defaut GE &amp; POWER Cabinet","IHS",
U107="Sharing","Partners",
U107="Sites strategiques &amp; DataCenter","SST &amp; DC",
U107="Exclu","Exclu",
U107="SAT","SAT",
U107="SPARE-ISSUE","SPARE-ISSUE",
U107="Fiber CAmtel","TRANS_FO_CAMTEL",
U107="Fiber AOF","Fiber AOF",
U107="Projet OCM (HUAWEI)","TRAVAUX-HUAWEI",
U107="Projet OCM (NOKIA)","TRAVAUX-NOKIA",
U107="ACCESS-ISSUE","ACCESS-ISSUE",
U107="Projet OCM (ZTE, NOKIA, autres projets)","TRAVAUX OCM",
U107="No root CAuse","No root cause",
U107="ODU HS","PDH",
U107="IP &amp; VLAN","PDH",
U107="Warehouse HUAWEI","SPARE-ISSUE",
U107="SPARE-HS","SPARE-ISSUE",
U107="Power Telco","BSS",U107="no impacts","no impacts"
),"")</f>
        <v/>
      </c>
      <c r="T107" s="35" t="str" cm="1">
        <f t="array" ref="T107">IFERROR(_xlfn.IFS(
U107="MPR ISSUE","TX ISSUE",
U107="BSS Hardware Issue","RAN ISSUE",
U107="Sites strategiques, MLL, Pylone, etc.","ENVTECH",
U107="AKTIVCO DEFAUT GE &amp; POWER Cabinet","POWER ISSUE",
U107="AKTIVCO Coupure ENEO &amp; Baisse de tension","POWER ISSUE",
U107="Coupure ENEO &amp; Baisse de tension","POWER ISSUE",
U107="Defaut GE &amp; POWER Cabinet","POWER ISSUE",
U107="Sharing","POWER ISSUE",
U107="Sites strategiques &amp; DataCenter","POWER ISSUE",
U107="Exclu","Exclu",
U107="SAT","TX ISSUE",
U107="SPARE-ISSUE","SPARE-ISSUE",
U107="Fiber CAmtel","TX ISSUE",
U107="Fiber AOF","TX ISSUE",
U107="Projet OCM (HUAWEI)","TRAVAUX-HUAWEI",
U107="Projet OCM (NOKIA)","TRAVAUX -NOKIA",
U107="ACCESS-ISSUE","ACCESS-ISSUE",
U107="Projet OCM (ZTE, NOKIA, autres projets)","TRAVAUX OCM",
U107="No root CAuse","No root cause",
U107="ODU HS","TX ISSUE",
U107="IP &amp; VLAN","TX ISSUE",
U107="Warehouse HUAWEI","SPARE-ISSUE",
U107="SPARE-HS","SPARE-ISSUE",
U107="Power Telco","RAN ISSUE",U107="no impacts","no impacts"
),"")</f>
        <v/>
      </c>
      <c r="U107" s="28"/>
      <c r="V107" s="35" t="str" cm="1">
        <f t="array" ref="V107">IFERROR(_xlfn.IFS(
U107="MPR ISSUE","ACTIVE",
U107="BSS Hardware Issue","ACTIVE",
U107="Sites strategiques, MLL, Pylone, etc.","PASSIVE",
U107="AKTIVCO DEFAUT GE &amp; POWER Cabinet","PASSIVE",
U107="AKTIVCO Coupure ENEO &amp; Baisse de tension","PASSIVE",
U107="Coupure ENEO &amp; Baisse de tension","PASSIVE",
U107="Defaut GE &amp; POWER Cabinet","PASSIVE",
U107="Sharing","PASSIVE",
U107="Sites strategiques &amp; DataCenter","PASSIVE",
U107="Exclu","Exclu",
U107="SAT","ACTIVE",
U107="SPARE-ISSUE","SPARE-ISSUE",
U107="Fiber CAmtel","ACTIVE",
U107="Fiber AOF","ACTIVE",
U107="Projet OCM (HUAWEI)","PLANNED WORKS",
U107="Projet OCM (NOKIA)","PLANNED WORKS",
U107="ACCESS-ISSUE","ACCESS-ISSUE",
U107="Projet OCM (ZTE, NOKIA, autres projets)","PLANNED WORKS",
U107="No root CAuse","No root cause",
U107="ODU HS","ACTIVE",
U107="IP &amp; VLAN","ACTIVE",
U107="Warehouse HUAWEI","SPARE-ISSUE",
U107="SPARE-HS","SPARE-ISSUE",
U107="Power Telco","ACTIVE",U107="no impacts","no impacts"
),"")</f>
        <v/>
      </c>
      <c r="W107" s="115" t="s">
        <v>6741</v>
      </c>
      <c r="X107" s="116" t="s">
        <v>6742</v>
      </c>
      <c r="Y107" s="116"/>
      <c r="Z107" s="116" t="s">
        <v>6743</v>
      </c>
      <c r="AA107" s="116" t="s">
        <v>6688</v>
      </c>
      <c r="AB107" s="104" t="s">
        <v>6901</v>
      </c>
      <c r="AC107" s="9"/>
      <c r="AD107" s="9"/>
      <c r="AE107" s="7" t="s">
        <v>5423</v>
      </c>
      <c r="AF107" s="6"/>
      <c r="AG107" s="7"/>
      <c r="AH107" s="3" t="s">
        <v>5423</v>
      </c>
      <c r="AI107" s="18" t="s">
        <v>5423</v>
      </c>
      <c r="AJ107" s="18" t="s">
        <v>5423</v>
      </c>
      <c r="AK107" s="18" t="s">
        <v>5423</v>
      </c>
      <c r="AL107" s="18" t="s">
        <v>5423</v>
      </c>
      <c r="AM107" s="18" t="s">
        <v>5423</v>
      </c>
      <c r="AN107" s="18" t="s">
        <v>5423</v>
      </c>
      <c r="AO107" s="18" t="s">
        <v>5423</v>
      </c>
      <c r="AP107" s="18" t="s">
        <v>5423</v>
      </c>
      <c r="AQ107" s="18" t="s">
        <v>5423</v>
      </c>
      <c r="AR107" s="18" t="s">
        <v>5423</v>
      </c>
      <c r="AS107" s="18" t="s">
        <v>5423</v>
      </c>
      <c r="AT107" s="18" t="s">
        <v>5423</v>
      </c>
      <c r="AU107" s="9" t="s">
        <v>5423</v>
      </c>
      <c r="AV107" s="14"/>
      <c r="AW107" s="14" t="s">
        <v>5423</v>
      </c>
      <c r="AX107" s="14" t="str">
        <f>_xlfn.XLOOKUP(B107,'[4]cell downs 18042026 17h'!$B:$B,'[4]cell downs 18042026 17h'!$B:$B,"")</f>
        <v/>
      </c>
      <c r="AY107" s="14" t="str">
        <f>_xlfn.XLOOKUP(B107,'[5]Cells Huawei 19042026 15h'!$B:$B,'[5]Cells Huawei 19042026 15h'!$B:$B,"")</f>
        <v/>
      </c>
      <c r="AZ107" s="105" t="str">
        <f>_xlfn.XLOOKUP(B107,'INCIDENT-04-23-2026'!E:E,'INCIDENT-04-23-2026'!F:F,"")</f>
        <v/>
      </c>
      <c r="BA107" s="105" t="str">
        <f>_xlfn.XLOOKUP(B107,'[6]Eneo 17H'!$C:$C,'[6]Eneo 17H'!$I:$I,"")</f>
        <v/>
      </c>
      <c r="BB107" s="105" t="str">
        <f>_xlfn.XLOOKUP(B107,[8]ALL!$B:$B,[8]ALL!$M:$M,"")</f>
        <v/>
      </c>
      <c r="BC107" s="105" t="str">
        <f>_xlfn.XLOOKUP(B107,'[6]Eneo 17H'!$C:$C,'[6]Eneo 17H'!$I:$I,"")</f>
        <v/>
      </c>
      <c r="BD107" s="105" t="str">
        <f>_xlfn.XLOOKUP(B107,'[7]Eneo 12H'!$C:$C,'[7]Eneo 12H'!$I:$I,"")</f>
        <v/>
      </c>
      <c r="BE107" s="105" t="s">
        <v>7066</v>
      </c>
    </row>
    <row r="108" spans="1:57" hidden="1" x14ac:dyDescent="0.3">
      <c r="A108" s="16" t="s">
        <v>362</v>
      </c>
      <c r="B108" s="8" t="s">
        <v>363</v>
      </c>
      <c r="C108" s="3" t="str">
        <f>_xlfn.XLOOKUP(B108,'[1]daily break down'!$D:$D,'[1]daily break down'!$E:$E,"")</f>
        <v>Yaounde</v>
      </c>
      <c r="D108" s="1" t="s">
        <v>11</v>
      </c>
      <c r="E108" s="1" t="s">
        <v>12</v>
      </c>
      <c r="F108" s="3" t="s">
        <v>37</v>
      </c>
      <c r="G108" s="1" t="s">
        <v>38</v>
      </c>
      <c r="H108" s="27" t="str">
        <f>_xlfn.XLOOKUP(B108,[2]CALCULATION!$B:$B,[2]CALCULATION!$H:$H,"")</f>
        <v>ZTE</v>
      </c>
      <c r="I108" s="23">
        <v>5.4025305835922985</v>
      </c>
      <c r="J108" s="23">
        <v>9.2457045997380387</v>
      </c>
      <c r="K108" s="23">
        <v>7.4164676271926444</v>
      </c>
      <c r="L108" s="23">
        <v>3.392338906438606</v>
      </c>
      <c r="M108" s="23">
        <v>9.2457045997380387</v>
      </c>
      <c r="N108" s="23">
        <v>9.2457045997380387</v>
      </c>
      <c r="O108" s="23">
        <v>32.324688314171325</v>
      </c>
      <c r="P108" s="103" t="s">
        <v>6553</v>
      </c>
      <c r="Q108" s="36" t="s">
        <v>5796</v>
      </c>
      <c r="R108" s="36"/>
      <c r="S108" s="35" t="str" cm="1">
        <f t="array" ref="S108">IFERROR(_xlfn.IFS(
U108="MPR ISSUE","PDH",
U108="BSS Hardware Issue","BSS",
U108="Sites strategiques, MLL, Pylone, etc.","ENVTECH",
U108="AKTIVCO DEFAUT GE &amp; POWER Cabinet","AKTIVCO",
U108="AKTIVCO Coupure ENEO &amp; Baisse de tension","AKTIVCO GRID ONLY",
U108="Coupure ENEO &amp; Baisse de tension","IHS GRID ONLY",
U108="Defaut GE &amp; POWER Cabinet","IHS",
U108="Sharing","Partners",
U108="Sites strategiques &amp; DataCenter","SST &amp; DC",
U108="Exclu","Exclu",
U108="SAT","SAT",
U108="SPARE-ISSUE","SPARE-ISSUE",
U108="Fiber CAmtel","TRANS_FO_CAMTEL",
U108="Fiber AOF","Fiber AOF",
U108="Projet OCM (HUAWEI)","TRAVAUX-HUAWEI",
U108="Projet OCM (NOKIA)","TRAVAUX-NOKIA",
U108="ACCESS-ISSUE","ACCESS-ISSUE",
U108="Projet OCM (ZTE, NOKIA, autres projets)","TRAVAUX OCM",
U108="No root CAuse","No root cause",
U108="ODU HS","PDH",
U108="IP &amp; VLAN","PDH",
U108="Warehouse HUAWEI","SPARE-ISSUE",
U108="SPARE-HS","SPARE-ISSUE",
U108="Power Telco","BSS",U108="no impacts","no impacts"
),"")</f>
        <v/>
      </c>
      <c r="T108" s="35" t="str" cm="1">
        <f t="array" ref="T108">IFERROR(_xlfn.IFS(
U108="MPR ISSUE","TX ISSUE",
U108="BSS Hardware Issue","RAN ISSUE",
U108="Sites strategiques, MLL, Pylone, etc.","ENVTECH",
U108="AKTIVCO DEFAUT GE &amp; POWER Cabinet","POWER ISSUE",
U108="AKTIVCO Coupure ENEO &amp; Baisse de tension","POWER ISSUE",
U108="Coupure ENEO &amp; Baisse de tension","POWER ISSUE",
U108="Defaut GE &amp; POWER Cabinet","POWER ISSUE",
U108="Sharing","POWER ISSUE",
U108="Sites strategiques &amp; DataCenter","POWER ISSUE",
U108="Exclu","Exclu",
U108="SAT","TX ISSUE",
U108="SPARE-ISSUE","SPARE-ISSUE",
U108="Fiber CAmtel","TX ISSUE",
U108="Fiber AOF","TX ISSUE",
U108="Projet OCM (HUAWEI)","TRAVAUX-HUAWEI",
U108="Projet OCM (NOKIA)","TRAVAUX -NOKIA",
U108="ACCESS-ISSUE","ACCESS-ISSUE",
U108="Projet OCM (ZTE, NOKIA, autres projets)","TRAVAUX OCM",
U108="No root CAuse","No root cause",
U108="ODU HS","TX ISSUE",
U108="IP &amp; VLAN","TX ISSUE",
U108="Warehouse HUAWEI","SPARE-ISSUE",
U108="SPARE-HS","SPARE-ISSUE",
U108="Power Telco","RAN ISSUE",U108="no impacts","no impacts"
),"")</f>
        <v/>
      </c>
      <c r="U108" s="28"/>
      <c r="V108" s="35" t="str" cm="1">
        <f t="array" ref="V108">IFERROR(_xlfn.IFS(
U108="MPR ISSUE","ACTIVE",
U108="BSS Hardware Issue","ACTIVE",
U108="Sites strategiques, MLL, Pylone, etc.","PASSIVE",
U108="AKTIVCO DEFAUT GE &amp; POWER Cabinet","PASSIVE",
U108="AKTIVCO Coupure ENEO &amp; Baisse de tension","PASSIVE",
U108="Coupure ENEO &amp; Baisse de tension","PASSIVE",
U108="Defaut GE &amp; POWER Cabinet","PASSIVE",
U108="Sharing","PASSIVE",
U108="Sites strategiques &amp; DataCenter","PASSIVE",
U108="Exclu","Exclu",
U108="SAT","ACTIVE",
U108="SPARE-ISSUE","SPARE-ISSUE",
U108="Fiber CAmtel","ACTIVE",
U108="Fiber AOF","ACTIVE",
U108="Projet OCM (HUAWEI)","PLANNED WORKS",
U108="Projet OCM (NOKIA)","PLANNED WORKS",
U108="ACCESS-ISSUE","ACCESS-ISSUE",
U108="Projet OCM (ZTE, NOKIA, autres projets)","PLANNED WORKS",
U108="No root CAuse","No root cause",
U108="ODU HS","ACTIVE",
U108="IP &amp; VLAN","ACTIVE",
U108="Warehouse HUAWEI","SPARE-ISSUE",
U108="SPARE-HS","SPARE-ISSUE",
U108="Power Telco","ACTIVE", U108="no impacts","no impacts"
),"")</f>
        <v/>
      </c>
      <c r="W108" s="104" t="s">
        <v>6699</v>
      </c>
      <c r="X108" s="104" t="s">
        <v>6692</v>
      </c>
      <c r="Y108" s="104"/>
      <c r="Z108" s="104" t="s">
        <v>11</v>
      </c>
      <c r="AA108" s="104" t="s">
        <v>6688</v>
      </c>
      <c r="AB108" s="104" t="s">
        <v>7409</v>
      </c>
      <c r="AC108" s="9"/>
      <c r="AD108" s="9"/>
      <c r="AE108" s="7" t="s">
        <v>6800</v>
      </c>
      <c r="AF108" s="6"/>
      <c r="AG108" s="7"/>
      <c r="AH108" s="3" t="s">
        <v>6256</v>
      </c>
      <c r="AI108" s="18" t="s">
        <v>5423</v>
      </c>
      <c r="AJ108" s="18" t="s">
        <v>5423</v>
      </c>
      <c r="AK108" s="18" t="s">
        <v>5423</v>
      </c>
      <c r="AL108" s="18" t="s">
        <v>5423</v>
      </c>
      <c r="AM108" s="18" t="s">
        <v>5423</v>
      </c>
      <c r="AN108" s="18" t="s">
        <v>5423</v>
      </c>
      <c r="AO108" s="18" t="s">
        <v>5423</v>
      </c>
      <c r="AP108" s="18" t="s">
        <v>5423</v>
      </c>
      <c r="AQ108" s="18" t="s">
        <v>5423</v>
      </c>
      <c r="AR108" s="18" t="s">
        <v>5423</v>
      </c>
      <c r="AS108" s="18" t="s">
        <v>5905</v>
      </c>
      <c r="AT108" s="18" t="s">
        <v>5906</v>
      </c>
      <c r="AU108" s="9" t="s">
        <v>6029</v>
      </c>
      <c r="AV108" s="14"/>
      <c r="AW108" s="14" t="s">
        <v>363</v>
      </c>
      <c r="AX108" s="14" t="str">
        <f>_xlfn.XLOOKUP(B108,'[4]cell downs 18042026 17h'!$B:$B,'[4]cell downs 18042026 17h'!$B:$B,"")</f>
        <v/>
      </c>
      <c r="AY108" s="14" t="str">
        <f>_xlfn.XLOOKUP(B108,'[5]Cells Huawei 19042026 15h'!$B:$B,'[5]Cells Huawei 19042026 15h'!$B:$B,"")</f>
        <v/>
      </c>
      <c r="AZ108" s="105" t="str">
        <f>_xlfn.XLOOKUP(B108,'INCIDENT-04-23-2026'!E:E,'INCIDENT-04-23-2026'!F:F,"")</f>
        <v/>
      </c>
      <c r="BA108" s="105" t="str">
        <f>_xlfn.XLOOKUP(B108,'[6]Eneo 17H'!$C:$C,'[6]Eneo 17H'!$I:$I,"")</f>
        <v>23.04.26: IHS: 46v: Fme Ahanda report Access Issue due to Landloard - Escalated to L2</v>
      </c>
      <c r="BB108" s="105" t="str">
        <f>_xlfn.XLOOKUP(B108,[8]ALL!$B:$B,[8]ALL!$M:$M,"")</f>
        <v>23.04.26: IHS: 46v: Fme Ahanda report Access Issue due to Landloard - Escalated to L2</v>
      </c>
      <c r="BC108" s="105" t="str">
        <f>_xlfn.XLOOKUP(B108,'[6]Eneo 17H'!$C:$C,'[6]Eneo 17H'!$I:$I,"")</f>
        <v>23.04.26: IHS: 46v: Fme Ahanda report Access Issue due to Landloard - Escalated to L2</v>
      </c>
      <c r="BD108" s="105" t="str">
        <f>_xlfn.XLOOKUP(B108,'[7]Eneo 12H'!$C:$C,'[7]Eneo 12H'!$I:$I,"")</f>
        <v>23.04.26: IHS: 46v: Fme Ahanda report Access Issue due to Landloard - Escalated to L2</v>
      </c>
      <c r="BE108" s="11" t="s">
        <v>6901</v>
      </c>
    </row>
    <row r="109" spans="1:57" hidden="1" x14ac:dyDescent="0.3">
      <c r="A109" s="16" t="s">
        <v>286</v>
      </c>
      <c r="B109" s="8" t="s">
        <v>287</v>
      </c>
      <c r="C109" s="3" t="str">
        <f>_xlfn.XLOOKUP(B109,'[1]daily break down'!$D:$D,'[1]daily break down'!$E:$E,"")</f>
        <v>Yaounde</v>
      </c>
      <c r="D109" s="1" t="s">
        <v>11</v>
      </c>
      <c r="E109" s="1" t="s">
        <v>145</v>
      </c>
      <c r="F109" s="3" t="s">
        <v>37</v>
      </c>
      <c r="G109" s="1" t="s">
        <v>38</v>
      </c>
      <c r="H109" s="27" t="str">
        <f>_xlfn.XLOOKUP(B109,[2]CALCULATION!$B:$B,[2]CALCULATION!$H:$H,"")</f>
        <v>ZTE</v>
      </c>
      <c r="I109" s="23">
        <v>5.8880727557050845</v>
      </c>
      <c r="J109" s="23">
        <v>9.2457045997380387</v>
      </c>
      <c r="K109" s="23">
        <v>7.4160930905479781</v>
      </c>
      <c r="L109" s="23">
        <v>3.392338906438606</v>
      </c>
      <c r="M109" s="23">
        <v>9.2457045997380387</v>
      </c>
      <c r="N109" s="23">
        <v>9.2457045997380387</v>
      </c>
      <c r="O109" s="23">
        <v>44.125107367171452</v>
      </c>
      <c r="P109" s="103" t="s">
        <v>6553</v>
      </c>
      <c r="Q109" s="36" t="s">
        <v>5796</v>
      </c>
      <c r="R109" s="36"/>
      <c r="S109" s="35" t="str" cm="1">
        <f t="array" ref="S109">IFERROR(_xlfn.IFS(
U109="MPR ISSUE","PDH",
U109="BSS Hardware Issue","BSS",
U109="Sites strategiques, MLL, Pylone, etc.","ENVTECH",
U109="AKTIVCO DEFAUT GE &amp; POWER Cabinet","AKTIVCO",
U109="AKTIVCO Coupure ENEO &amp; Baisse de tension","AKTIVCO GRID ONLY",
U109="Coupure ENEO &amp; Baisse de tension","IHS GRID ONLY",
U109="Defaut GE &amp; POWER Cabinet","IHS",
U109="Sharing","Partners",
U109="Sites strategiques &amp; DataCenter","SST &amp; DC",
U109="Exclu","Exclu",
U109="SAT","SAT",
U109="SPARE-ISSUE","SPARE-ISSUE",
U109="Fiber CAmtel","TRANS_FO_CAMTEL",
U109="Fiber AOF","Fiber AOF",
U109="Projet OCM (HUAWEI)","TRAVAUX-HUAWEI",
U109="Projet OCM (NOKIA)","TRAVAUX-NOKIA",
U109="ACCESS-ISSUE","ACCESS-ISSUE",
U109="Projet OCM (ZTE, NOKIA, autres projets)","TRAVAUX OCM",
U109="No root CAuse","No root cause",
U109="ODU HS","PDH",
U109="IP &amp; VLAN","PDH",
U109="Warehouse HUAWEI","SPARE-ISSUE",
U109="SPARE-HS","SPARE-ISSUE",
U109="Power Telco","BSS",U109="no impacts","no impacts"
),"")</f>
        <v/>
      </c>
      <c r="T109" s="35" t="str" cm="1">
        <f t="array" ref="T109">IFERROR(_xlfn.IFS(
U109="MPR ISSUE","TX ISSUE",
U109="BSS Hardware Issue","RAN ISSUE",
U109="Sites strategiques, MLL, Pylone, etc.","ENVTECH",
U109="AKTIVCO DEFAUT GE &amp; POWER Cabinet","POWER ISSUE",
U109="AKTIVCO Coupure ENEO &amp; Baisse de tension","POWER ISSUE",
U109="Coupure ENEO &amp; Baisse de tension","POWER ISSUE",
U109="Defaut GE &amp; POWER Cabinet","POWER ISSUE",
U109="Sharing","POWER ISSUE",
U109="Sites strategiques &amp; DataCenter","POWER ISSUE",
U109="Exclu","Exclu",
U109="SAT","TX ISSUE",
U109="SPARE-ISSUE","SPARE-ISSUE",
U109="Fiber CAmtel","TX ISSUE",
U109="Fiber AOF","TX ISSUE",
U109="Projet OCM (HUAWEI)","TRAVAUX-HUAWEI",
U109="Projet OCM (NOKIA)","TRAVAUX -NOKIA",
U109="ACCESS-ISSUE","ACCESS-ISSUE",
U109="Projet OCM (ZTE, NOKIA, autres projets)","TRAVAUX OCM",
U109="No root CAuse","No root cause",
U109="ODU HS","TX ISSUE",
U109="IP &amp; VLAN","TX ISSUE",
U109="Warehouse HUAWEI","SPARE-ISSUE",
U109="SPARE-HS","SPARE-ISSUE",
U109="Power Telco","RAN ISSUE",U109="no impacts","no impacts"
),"")</f>
        <v/>
      </c>
      <c r="U109" s="28"/>
      <c r="V109" s="35" t="str" cm="1">
        <f t="array" ref="V109">IFERROR(_xlfn.IFS(
U109="MPR ISSUE","ACTIVE",
U109="BSS Hardware Issue","ACTIVE",
U109="Sites strategiques, MLL, Pylone, etc.","PASSIVE",
U109="AKTIVCO DEFAUT GE &amp; POWER Cabinet","PASSIVE",
U109="AKTIVCO Coupure ENEO &amp; Baisse de tension","PASSIVE",
U109="Coupure ENEO &amp; Baisse de tension","PASSIVE",
U109="Defaut GE &amp; POWER Cabinet","PASSIVE",
U109="Sharing","PASSIVE",
U109="Sites strategiques &amp; DataCenter","PASSIVE",
U109="Exclu","Exclu",
U109="SAT","ACTIVE",
U109="SPARE-ISSUE","SPARE-ISSUE",
U109="Fiber CAmtel","ACTIVE",
U109="Fiber AOF","ACTIVE",
U109="Projet OCM (HUAWEI)","PLANNED WORKS",
U109="Projet OCM (NOKIA)","PLANNED WORKS",
U109="ACCESS-ISSUE","ACCESS-ISSUE",
U109="Projet OCM (ZTE, NOKIA, autres projets)","PLANNED WORKS",
U109="No root CAuse","No root cause",
U109="ODU HS","ACTIVE",
U109="IP &amp; VLAN","ACTIVE",
U109="Warehouse HUAWEI","SPARE-ISSUE",
U109="SPARE-HS","SPARE-ISSUE",
U109="Power Telco","ACTIVE", U109="no impacts","no impacts"
),"")</f>
        <v/>
      </c>
      <c r="W109" s="104" t="s">
        <v>6696</v>
      </c>
      <c r="X109" s="104" t="s">
        <v>6687</v>
      </c>
      <c r="Y109" s="104"/>
      <c r="Z109" s="104" t="s">
        <v>11</v>
      </c>
      <c r="AA109" s="104" t="s">
        <v>6688</v>
      </c>
      <c r="AB109" s="104" t="s">
        <v>6575</v>
      </c>
      <c r="AC109" s="9"/>
      <c r="AD109" s="9"/>
      <c r="AE109" s="7"/>
      <c r="AF109" s="6"/>
      <c r="AG109" s="7"/>
      <c r="AH109" s="3" t="s">
        <v>6257</v>
      </c>
      <c r="AI109" s="18" t="s">
        <v>5423</v>
      </c>
      <c r="AJ109" s="18" t="s">
        <v>5423</v>
      </c>
      <c r="AK109" s="18" t="s">
        <v>5423</v>
      </c>
      <c r="AL109" s="18" t="s">
        <v>5423</v>
      </c>
      <c r="AM109" s="18" t="s">
        <v>5423</v>
      </c>
      <c r="AN109" s="18" t="s">
        <v>5423</v>
      </c>
      <c r="AO109" s="18" t="s">
        <v>5423</v>
      </c>
      <c r="AP109" s="18" t="s">
        <v>5423</v>
      </c>
      <c r="AQ109" s="18" t="s">
        <v>5423</v>
      </c>
      <c r="AR109" s="18" t="s">
        <v>5423</v>
      </c>
      <c r="AS109" s="18" t="s">
        <v>5423</v>
      </c>
      <c r="AT109" s="18" t="s">
        <v>5423</v>
      </c>
      <c r="AU109" s="9" t="s">
        <v>6030</v>
      </c>
      <c r="AV109" s="14"/>
      <c r="AW109" s="14" t="s">
        <v>5423</v>
      </c>
      <c r="AX109" s="14" t="str">
        <f>_xlfn.XLOOKUP(B109,'[4]cell downs 18042026 17h'!$B:$B,'[4]cell downs 18042026 17h'!$B:$B,"")</f>
        <v/>
      </c>
      <c r="AY109" s="14" t="str">
        <f>_xlfn.XLOOKUP(B109,'[5]Cells Huawei 19042026 15h'!$B:$B,'[5]Cells Huawei 19042026 15h'!$B:$B,"")</f>
        <v/>
      </c>
      <c r="AZ109" s="105" t="str">
        <f>_xlfn.XLOOKUP(B109,'INCIDENT-04-23-2026'!E:E,'INCIDENT-04-23-2026'!F:F,"")</f>
        <v/>
      </c>
      <c r="BA109" s="105" t="str">
        <f>_xlfn.XLOOKUP(B109,'[6]Eneo 17H'!$C:$C,'[6]Eneo 17H'!$I:$I,"")</f>
        <v/>
      </c>
      <c r="BC109" s="105" t="str">
        <f>_xlfn.XLOOKUP(B109,'[6]Eneo 17H'!$C:$C,'[6]Eneo 17H'!$I:$I,"")</f>
        <v/>
      </c>
      <c r="BD109" s="105" t="str">
        <f>_xlfn.XLOOKUP(B109,'[7]Eneo 12H'!$C:$C,'[7]Eneo 12H'!$I:$I,"")</f>
        <v/>
      </c>
      <c r="BE109" s="11" t="s">
        <v>6901</v>
      </c>
    </row>
    <row r="110" spans="1:57" hidden="1" x14ac:dyDescent="0.3">
      <c r="A110" s="1" t="s">
        <v>3834</v>
      </c>
      <c r="B110" s="8" t="s">
        <v>3835</v>
      </c>
      <c r="C110" s="3" t="str">
        <f>_xlfn.XLOOKUP(B110,'[1]daily break down'!$D:$D,'[1]daily break down'!$E:$E,"")</f>
        <v>NORD</v>
      </c>
      <c r="D110" s="1" t="s">
        <v>11</v>
      </c>
      <c r="E110" s="1" t="s">
        <v>66</v>
      </c>
      <c r="F110" s="3" t="s">
        <v>23</v>
      </c>
      <c r="G110" s="1" t="s">
        <v>3836</v>
      </c>
      <c r="H110" s="25" t="str">
        <f>_xlfn.XLOOKUP(B110,[2]CALCULATION!$B:$B,[2]CALCULATION!$H:$H,"")</f>
        <v>HUAWEI</v>
      </c>
      <c r="I110" s="23">
        <v>1.5409507666230065</v>
      </c>
      <c r="J110" s="23">
        <v>1.5409507666230065</v>
      </c>
      <c r="K110" s="23">
        <v>1.5409507666230065</v>
      </c>
      <c r="L110" s="23">
        <v>1.5409507666230065</v>
      </c>
      <c r="M110" s="23">
        <v>1.5409507666230065</v>
      </c>
      <c r="N110" s="23">
        <v>1.5409507666230065</v>
      </c>
      <c r="O110" s="23">
        <v>1.5409507666230065</v>
      </c>
      <c r="P110" s="103" t="s">
        <v>6553</v>
      </c>
      <c r="Q110" s="36" t="s">
        <v>5796</v>
      </c>
      <c r="R110" s="107"/>
      <c r="S110" s="35" t="str" cm="1">
        <f t="array" ref="S110">IFERROR(_xlfn.IFS(
U110="MPR ISSUE","PDH",
U110="BSS Hardware Issue","BSS",
U110="Sites strategiques, MLL, Pylone, etc.","ENVTECH",
U110="AKTIVCO DEFAUT GE &amp; POWER Cabinet","AKTIVCO",
U110="AKTIVCO Coupure ENEO &amp; Baisse de tension","AKTIVCO GRID ONLY",
U110="Coupure ENEO &amp; Baisse de tension","IHS GRID ONLY",
U110="Defaut GE &amp; POWER Cabinet","IHS",
U110="Sharing","Partners",
U110="Sites strategiques &amp; DataCenter","SST &amp; DC",
U110="Exclu","Exclu",
U110="SAT","SAT",
U110="SPARE-ISSUE","SPARE-ISSUE",
U110="Fiber CAmtel","TRANS_FO_CAMTEL",
U110="Fiber AOF","Fiber AOF",
U110="Projet OCM (HUAWEI)","TRAVAUX-HUAWEI",
U110="Projet OCM (NOKIA)","TRAVAUX-NOKIA",
U110="ACCESS-ISSUE","ACCESS-ISSUE",
U110="Projet OCM (ZTE, NOKIA, autres projets)","TRAVAUX OCM",
U110="No root CAuse","No root cause",
U110="ODU HS","PDH",
U110="IP &amp; VLAN","PDH",
U110="Warehouse HUAWEI","SPARE-ISSUE",
U110="SPARE-HS","SPARE-ISSUE",
U110="Power Telco","BSS",U110="no impacts","no impacts"
),"")</f>
        <v/>
      </c>
      <c r="T110" s="35" t="str" cm="1">
        <f t="array" ref="T110">IFERROR(_xlfn.IFS(
U110="MPR ISSUE","TX ISSUE",
U110="BSS Hardware Issue","RAN ISSUE",
U110="Sites strategiques, MLL, Pylone, etc.","ENVTECH",
U110="AKTIVCO DEFAUT GE &amp; POWER Cabinet","POWER ISSUE",
U110="AKTIVCO Coupure ENEO &amp; Baisse de tension","POWER ISSUE",
U110="Coupure ENEO &amp; Baisse de tension","POWER ISSUE",
U110="Defaut GE &amp; POWER Cabinet","POWER ISSUE",
U110="Sharing","POWER ISSUE",
U110="Sites strategiques &amp; DataCenter","POWER ISSUE",
U110="Exclu","Exclu",
U110="SAT","TX ISSUE",
U110="SPARE-ISSUE","SPARE-ISSUE",
U110="Fiber CAmtel","TX ISSUE",
U110="Fiber AOF","TX ISSUE",
U110="Projet OCM (HUAWEI)","TRAVAUX-HUAWEI",
U110="Projet OCM (NOKIA)","TRAVAUX -NOKIA",
U110="ACCESS-ISSUE","ACCESS-ISSUE",
U110="Projet OCM (ZTE, NOKIA, autres projets)","TRAVAUX OCM",
U110="No root CAuse","No root cause",
U110="ODU HS","TX ISSUE",
U110="IP &amp; VLAN","TX ISSUE",
U110="Warehouse HUAWEI","SPARE-ISSUE",
U110="SPARE-HS","SPARE-ISSUE",
U110="Power Telco","RAN ISSUE",U110="no impacts","no impacts"
),"")</f>
        <v/>
      </c>
      <c r="U110" s="28"/>
      <c r="V110" s="35" t="str" cm="1">
        <f t="array" ref="V110">IFERROR(_xlfn.IFS(
U110="MPR ISSUE","ACTIVE",
U110="BSS Hardware Issue","ACTIVE",
U110="Sites strategiques, MLL, Pylone, etc.","PASSIVE",
U110="AKTIVCO DEFAUT GE &amp; POWER Cabinet","PASSIVE",
U110="AKTIVCO Coupure ENEO &amp; Baisse de tension","PASSIVE",
U110="Coupure ENEO &amp; Baisse de tension","PASSIVE",
U110="Defaut GE &amp; POWER Cabinet","PASSIVE",
U110="Sharing","PASSIVE",
U110="Sites strategiques &amp; DataCenter","PASSIVE",
U110="Exclu","Exclu",
U110="SAT","ACTIVE",
U110="SPARE-ISSUE","SPARE-ISSUE",
U110="Fiber CAmtel","ACTIVE",
U110="Fiber AOF","ACTIVE",
U110="Projet OCM (HUAWEI)","PLANNED WORKS",
U110="Projet OCM (NOKIA)","PLANNED WORKS",
U110="ACCESS-ISSUE","ACCESS-ISSUE",
U110="Projet OCM (ZTE, NOKIA, autres projets)","PLANNED WORKS",
U110="No root CAuse","No root cause",
U110="ODU HS","ACTIVE",
U110="IP &amp; VLAN","ACTIVE",
U110="Warehouse HUAWEI","SPARE-ISSUE",
U110="SPARE-HS","SPARE-ISSUE",
U110="Power Telco","ACTIVE",U110="no impacts","no impacts"
),"")</f>
        <v/>
      </c>
      <c r="W110" s="116" t="s">
        <v>6741</v>
      </c>
      <c r="X110" s="116" t="s">
        <v>6742</v>
      </c>
      <c r="Y110" s="116"/>
      <c r="Z110" s="116" t="s">
        <v>6743</v>
      </c>
      <c r="AA110" s="104" t="s">
        <v>6688</v>
      </c>
      <c r="AB110" s="104" t="s">
        <v>5423</v>
      </c>
      <c r="AC110" s="9"/>
      <c r="AD110" s="9"/>
      <c r="AE110" s="7" t="s">
        <v>5423</v>
      </c>
      <c r="AF110" s="6"/>
      <c r="AG110" s="7"/>
      <c r="AH110" s="3" t="s">
        <v>5423</v>
      </c>
      <c r="AI110" s="18" t="s">
        <v>5423</v>
      </c>
      <c r="AJ110" s="18" t="s">
        <v>5423</v>
      </c>
      <c r="AK110" s="18" t="s">
        <v>5423</v>
      </c>
      <c r="AL110" s="18" t="s">
        <v>5423</v>
      </c>
      <c r="AM110" s="18" t="s">
        <v>5423</v>
      </c>
      <c r="AN110" s="18" t="s">
        <v>5423</v>
      </c>
      <c r="AO110" s="18" t="s">
        <v>5423</v>
      </c>
      <c r="AP110" s="18" t="s">
        <v>5423</v>
      </c>
      <c r="AQ110" s="18" t="s">
        <v>5423</v>
      </c>
      <c r="AR110" s="18" t="s">
        <v>5423</v>
      </c>
      <c r="AS110" s="18" t="s">
        <v>5423</v>
      </c>
      <c r="AT110" s="18" t="s">
        <v>5423</v>
      </c>
      <c r="AU110" s="9" t="s">
        <v>5423</v>
      </c>
      <c r="AV110" s="14"/>
      <c r="AW110" s="14" t="s">
        <v>5423</v>
      </c>
      <c r="AX110" s="14" t="str">
        <f>_xlfn.XLOOKUP(B110,'[4]cell downs 18042026 17h'!$B:$B,'[4]cell downs 18042026 17h'!$B:$B,"")</f>
        <v/>
      </c>
      <c r="AY110" s="14" t="str">
        <f>_xlfn.XLOOKUP(B110,'[5]Cells Huawei 19042026 15h'!$B:$B,'[5]Cells Huawei 19042026 15h'!$B:$B,"")</f>
        <v>NRD_069</v>
      </c>
      <c r="AZ110" s="105" t="str">
        <f>_xlfn.XLOOKUP(B110,'INCIDENT-04-23-2026'!E:E,'INCIDENT-04-23-2026'!F:F,"")</f>
        <v/>
      </c>
      <c r="BA110" s="105" t="str">
        <f>_xlfn.XLOOKUP(B110,'[6]Eneo 17H'!$C:$C,'[6]Eneo 17H'!$I:$I,"")</f>
        <v/>
      </c>
      <c r="BB110" s="105" t="str">
        <f>_xlfn.XLOOKUP(B110,[8]ALL!$B:$B,[8]ALL!$M:$M,"")</f>
        <v/>
      </c>
      <c r="BC110" s="105" t="str">
        <f>_xlfn.XLOOKUP(B110,'[6]Eneo 17H'!$C:$C,'[6]Eneo 17H'!$I:$I,"")</f>
        <v/>
      </c>
      <c r="BD110" s="105" t="str">
        <f>_xlfn.XLOOKUP(B110,'[7]Eneo 12H'!$C:$C,'[7]Eneo 12H'!$I:$I,"")</f>
        <v/>
      </c>
      <c r="BE110" s="11" t="s">
        <v>5423</v>
      </c>
    </row>
    <row r="111" spans="1:57" hidden="1" x14ac:dyDescent="0.3">
      <c r="A111" s="1" t="s">
        <v>861</v>
      </c>
      <c r="B111" s="8" t="s">
        <v>862</v>
      </c>
      <c r="C111" s="3" t="str">
        <f>_xlfn.XLOOKUP(B111,'[1]daily break down'!$D:$D,'[1]daily break down'!$E:$E,"")</f>
        <v>Yaounde</v>
      </c>
      <c r="D111" s="1" t="s">
        <v>11</v>
      </c>
      <c r="E111" s="1" t="s">
        <v>145</v>
      </c>
      <c r="F111" s="3" t="s">
        <v>37</v>
      </c>
      <c r="G111" s="1" t="s">
        <v>38</v>
      </c>
      <c r="H111" s="27" t="str">
        <f>_xlfn.XLOOKUP(B111,[2]CALCULATION!$B:$B,[2]CALCULATION!$H:$H,"")</f>
        <v>ZTE</v>
      </c>
      <c r="I111" s="23">
        <v>3.7881706346149006E-2</v>
      </c>
      <c r="J111" s="23">
        <v>9.5292823449846339E-2</v>
      </c>
      <c r="K111" s="23">
        <v>3.3743254773380364</v>
      </c>
      <c r="L111" s="23">
        <v>2.2478797658896279</v>
      </c>
      <c r="M111" s="23">
        <v>19.202886143713641</v>
      </c>
      <c r="N111" s="23">
        <v>0.36422796939785873</v>
      </c>
      <c r="O111" s="23">
        <v>1.4657045712019134</v>
      </c>
      <c r="P111" s="103" t="s">
        <v>6553</v>
      </c>
      <c r="Q111" s="36" t="s">
        <v>5796</v>
      </c>
      <c r="R111" s="107"/>
      <c r="S111" s="35" t="str" cm="1">
        <f t="array" ref="S111">IFERROR(_xlfn.IFS(
U111="MPR ISSUE","PDH",
U111="BSS Hardware Issue","BSS",
U111="Sites strategiques, MLL, Pylone, etc.","ENVTECH",
U111="AKTIVCO DEFAUT GE &amp; POWER Cabinet","AKTIVCO",
U111="AKTIVCO Coupure ENEO &amp; Baisse de tension","AKTIVCO GRID ONLY",
U111="Coupure ENEO &amp; Baisse de tension","IHS GRID ONLY",
U111="Defaut GE &amp; POWER Cabinet","IHS",
U111="Sharing","Partners",
U111="Sites strategiques &amp; DataCenter","SST &amp; DC",
U111="Exclu","Exclu",
U111="SAT","SAT",
U111="SPARE-ISSUE","SPARE-ISSUE",
U111="Fiber CAmtel","TRANS_FO_CAMTEL",
U111="Fiber AOF","Fiber AOF",
U111="Projet OCM (HUAWEI)","TRAVAUX-HUAWEI",
U111="Projet OCM (NOKIA)","TRAVAUX-NOKIA",
U111="ACCESS-ISSUE","ACCESS-ISSUE",
U111="Projet OCM (ZTE, NOKIA, autres projets)","TRAVAUX OCM",
U111="No root CAuse","No root cause",
U111="ODU HS","PDH",
U111="IP &amp; VLAN","PDH",
U111="Warehouse HUAWEI","SPARE-ISSUE",
U111="SPARE-HS","SPARE-ISSUE",
U111="Power Telco","BSS",U111="no impacts","no impacts"
),"")</f>
        <v/>
      </c>
      <c r="T111" s="35" t="str" cm="1">
        <f t="array" ref="T111">IFERROR(_xlfn.IFS(
U111="MPR ISSUE","TX ISSUE",
U111="BSS Hardware Issue","RAN ISSUE",
U111="Sites strategiques, MLL, Pylone, etc.","ENVTECH",
U111="AKTIVCO DEFAUT GE &amp; POWER Cabinet","POWER ISSUE",
U111="AKTIVCO Coupure ENEO &amp; Baisse de tension","POWER ISSUE",
U111="Coupure ENEO &amp; Baisse de tension","POWER ISSUE",
U111="Defaut GE &amp; POWER Cabinet","POWER ISSUE",
U111="Sharing","POWER ISSUE",
U111="Sites strategiques &amp; DataCenter","POWER ISSUE",
U111="Exclu","Exclu",
U111="SAT","TX ISSUE",
U111="SPARE-ISSUE","SPARE-ISSUE",
U111="Fiber CAmtel","TX ISSUE",
U111="Fiber AOF","TX ISSUE",
U111="Projet OCM (HUAWEI)","TRAVAUX-HUAWEI",
U111="Projet OCM (NOKIA)","TRAVAUX -NOKIA",
U111="ACCESS-ISSUE","ACCESS-ISSUE",
U111="Projet OCM (ZTE, NOKIA, autres projets)","TRAVAUX OCM",
U111="No root CAuse","No root cause",
U111="ODU HS","TX ISSUE",
U111="IP &amp; VLAN","TX ISSUE",
U111="Warehouse HUAWEI","SPARE-ISSUE",
U111="SPARE-HS","SPARE-ISSUE",
U111="Power Telco","RAN ISSUE",U111="no impacts","no impacts"
),"")</f>
        <v/>
      </c>
      <c r="U111" s="28"/>
      <c r="V111" s="35" t="str" cm="1">
        <f t="array" ref="V111">IFERROR(_xlfn.IFS(
U111="MPR ISSUE","ACTIVE",
U111="BSS Hardware Issue","ACTIVE",
U111="Sites strategiques, MLL, Pylone, etc.","PASSIVE",
U111="AKTIVCO DEFAUT GE &amp; POWER Cabinet","PASSIVE",
U111="AKTIVCO Coupure ENEO &amp; Baisse de tension","PASSIVE",
U111="Coupure ENEO &amp; Baisse de tension","PASSIVE",
U111="Defaut GE &amp; POWER Cabinet","PASSIVE",
U111="Sharing","PASSIVE",
U111="Sites strategiques &amp; DataCenter","PASSIVE",
U111="Exclu","Exclu",
U111="SAT","ACTIVE",
U111="SPARE-ISSUE","SPARE-ISSUE",
U111="Fiber CAmtel","ACTIVE",
U111="Fiber AOF","ACTIVE",
U111="Projet OCM (HUAWEI)","PLANNED WORKS",
U111="Projet OCM (NOKIA)","PLANNED WORKS",
U111="ACCESS-ISSUE","ACCESS-ISSUE",
U111="Projet OCM (ZTE, NOKIA, autres projets)","PLANNED WORKS",
U111="No root CAuse","No root cause",
U111="ODU HS","ACTIVE",
U111="IP &amp; VLAN","ACTIVE",
U111="Warehouse HUAWEI","SPARE-ISSUE",
U111="SPARE-HS","SPARE-ISSUE",
U111="Power Telco","ACTIVE",U111="no impacts","no impacts"
),"")</f>
        <v/>
      </c>
      <c r="W111" s="116" t="s">
        <v>6741</v>
      </c>
      <c r="X111" s="116" t="s">
        <v>6742</v>
      </c>
      <c r="Y111" s="116"/>
      <c r="Z111" s="116" t="s">
        <v>6743</v>
      </c>
      <c r="AA111" s="104" t="s">
        <v>6688</v>
      </c>
      <c r="AB111" s="104" t="s">
        <v>6113</v>
      </c>
      <c r="AC111" s="9"/>
      <c r="AD111" s="9"/>
      <c r="AE111" s="7" t="s">
        <v>5423</v>
      </c>
      <c r="AF111" s="6"/>
      <c r="AG111" s="7"/>
      <c r="AH111" s="3" t="s">
        <v>5423</v>
      </c>
      <c r="AI111" s="18" t="s">
        <v>5423</v>
      </c>
      <c r="AJ111" s="18" t="s">
        <v>5423</v>
      </c>
      <c r="AK111" s="18" t="s">
        <v>5423</v>
      </c>
      <c r="AL111" s="18" t="s">
        <v>5423</v>
      </c>
      <c r="AM111" s="18" t="s">
        <v>5423</v>
      </c>
      <c r="AN111" s="18" t="s">
        <v>5423</v>
      </c>
      <c r="AO111" s="18" t="s">
        <v>5423</v>
      </c>
      <c r="AP111" s="18" t="s">
        <v>5423</v>
      </c>
      <c r="AQ111" s="18" t="s">
        <v>5423</v>
      </c>
      <c r="AR111" s="18" t="s">
        <v>5423</v>
      </c>
      <c r="AS111" s="18" t="s">
        <v>5423</v>
      </c>
      <c r="AT111" s="18" t="s">
        <v>5423</v>
      </c>
      <c r="AU111" s="9" t="s">
        <v>6113</v>
      </c>
      <c r="AV111" s="14"/>
      <c r="AW111" s="14" t="s">
        <v>5423</v>
      </c>
      <c r="AX111" s="14" t="str">
        <f>_xlfn.XLOOKUP(B111,'[4]cell downs 18042026 17h'!$B:$B,'[4]cell downs 18042026 17h'!$B:$B,"")</f>
        <v/>
      </c>
      <c r="AY111" s="14" t="str">
        <f>_xlfn.XLOOKUP(B111,'[5]Cells Huawei 19042026 15h'!$B:$B,'[5]Cells Huawei 19042026 15h'!$B:$B,"")</f>
        <v/>
      </c>
      <c r="AZ111" s="105" t="str">
        <f>_xlfn.XLOOKUP(B111,'INCIDENT-04-23-2026'!E:E,'INCIDENT-04-23-2026'!F:F,"")</f>
        <v/>
      </c>
      <c r="BA111" s="105" t="str">
        <f>_xlfn.XLOOKUP(B111,'[6]Eneo 17H'!$C:$C,'[6]Eneo 17H'!$I:$I,"")</f>
        <v/>
      </c>
      <c r="BB111" s="105" t="str">
        <f>_xlfn.XLOOKUP(B111,[8]ALL!$B:$B,[8]ALL!$M:$M,"")</f>
        <v/>
      </c>
      <c r="BC111" s="105" t="str">
        <f>_xlfn.XLOOKUP(B111,'[6]Eneo 17H'!$C:$C,'[6]Eneo 17H'!$I:$I,"")</f>
        <v/>
      </c>
      <c r="BD111" s="105" t="str">
        <f>_xlfn.XLOOKUP(B111,'[7]Eneo 12H'!$C:$C,'[7]Eneo 12H'!$I:$I,"")</f>
        <v/>
      </c>
      <c r="BE111" s="11" t="s">
        <v>6979</v>
      </c>
    </row>
    <row r="112" spans="1:57" hidden="1" x14ac:dyDescent="0.3">
      <c r="A112" s="1" t="s">
        <v>207</v>
      </c>
      <c r="B112" s="1" t="s">
        <v>208</v>
      </c>
      <c r="C112" s="3" t="str">
        <f>_xlfn.XLOOKUP(B112,'[1]daily break down'!$D:$D,'[1]daily break down'!$E:$E,"")</f>
        <v>NORD-OUEST</v>
      </c>
      <c r="D112" s="1" t="s">
        <v>11</v>
      </c>
      <c r="E112" s="1" t="s">
        <v>96</v>
      </c>
      <c r="F112" s="3" t="s">
        <v>51</v>
      </c>
      <c r="G112" s="1" t="s">
        <v>207</v>
      </c>
      <c r="H112" s="26" t="str">
        <f>_xlfn.XLOOKUP(B112,[2]CALCULATION!$B:$B,[2]CALCULATION!$H:$H,"")</f>
        <v>NOKIA</v>
      </c>
      <c r="I112" s="23">
        <v>6.9902805957201517</v>
      </c>
      <c r="J112" s="23">
        <v>5.5634743303284795</v>
      </c>
      <c r="K112" s="23">
        <v>8.4410928765270405</v>
      </c>
      <c r="L112" s="23">
        <v>9.1767898571196209</v>
      </c>
      <c r="M112" s="23">
        <v>9.2114434142903203</v>
      </c>
      <c r="N112" s="23">
        <v>9.0949446827210902</v>
      </c>
      <c r="O112" s="23">
        <v>10.02411659290078</v>
      </c>
      <c r="P112" s="103" t="s">
        <v>6553</v>
      </c>
      <c r="Q112" s="36" t="s">
        <v>6552</v>
      </c>
      <c r="R112" s="36"/>
      <c r="S112" s="35" t="str" cm="1">
        <f t="array" ref="S112">IFERROR(_xlfn.IFS(
U112="MPR ISSUE","PDH",
U112="BSS Hardware Issue","BSS",
U112="Sites strategiques, MLL, Pylone, etc.","ENVTECH",
U112="AKTIVCO DEFAUT GE &amp; POWER Cabinet","AKTIVCO",
U112="AKTIVCO Coupure ENEO &amp; Baisse de tension","AKTIVCO GRID ONLY",
U112="Coupure ENEO &amp; Baisse de tension","IHS GRID ONLY",
U112="Defaut GE &amp; POWER Cabinet","IHS",
U112="Sharing","Partners",
U112="Sites strategiques &amp; DataCenter","SST &amp; DC",
U112="Exclu","Exclu",
U112="SAT","SAT",
U112="SPARE-ISSUE","SPARE-ISSUE",
U112="Fiber CAmtel","TRANS_FO_CAMTEL",
U112="Fiber AOF","Fiber AOF",
U112="Projet OCM (HUAWEI)","TRAVAUX-HUAWEI",
U112="Projet OCM (NOKIA)","TRAVAUX-NOKIA",
U112="ACCESS-ISSUE","ACCESS-ISSUE",
U112="Projet OCM (ZTE, NOKIA, autres projets)","TRAVAUX OCM",
U112="No root CAuse","No root cause",
U112="ODU HS","PDH",
U112="IP &amp; VLAN","PDH",
U112="Warehouse HUAWEI","SPARE-ISSUE",
U112="SPARE-HS","SPARE-ISSUE",
U112="Power Telco","BSS",U112="no impacts","no impacts"
),"")</f>
        <v/>
      </c>
      <c r="T112" s="35" t="str" cm="1">
        <f t="array" ref="T112">IFERROR(_xlfn.IFS(
U112="MPR ISSUE","TX ISSUE",
U112="BSS Hardware Issue","RAN ISSUE",
U112="Sites strategiques, MLL, Pylone, etc.","ENVTECH",
U112="AKTIVCO DEFAUT GE &amp; POWER Cabinet","POWER ISSUE",
U112="AKTIVCO Coupure ENEO &amp; Baisse de tension","POWER ISSUE",
U112="Coupure ENEO &amp; Baisse de tension","POWER ISSUE",
U112="Defaut GE &amp; POWER Cabinet","POWER ISSUE",
U112="Sharing","POWER ISSUE",
U112="Sites strategiques &amp; DataCenter","POWER ISSUE",
U112="Exclu","Exclu",
U112="SAT","TX ISSUE",
U112="SPARE-ISSUE","SPARE-ISSUE",
U112="Fiber CAmtel","TX ISSUE",
U112="Fiber AOF","TX ISSUE",
U112="Projet OCM (HUAWEI)","TRAVAUX-HUAWEI",
U112="Projet OCM (NOKIA)","TRAVAUX -NOKIA",
U112="ACCESS-ISSUE","ACCESS-ISSUE",
U112="Projet OCM (ZTE, NOKIA, autres projets)","TRAVAUX OCM",
U112="No root CAuse","No root cause",
U112="ODU HS","TX ISSUE",
U112="IP &amp; VLAN","TX ISSUE",
U112="Warehouse HUAWEI","SPARE-ISSUE",
U112="SPARE-HS","SPARE-ISSUE",
U112="Power Telco","RAN ISSUE",U112="no impacts","no impacts"
),"")</f>
        <v/>
      </c>
      <c r="U112" s="28"/>
      <c r="V112" s="35" t="str" cm="1">
        <f t="array" ref="V112">IFERROR(_xlfn.IFS(
U112="MPR ISSUE","ACTIVE",
U112="BSS Hardware Issue","ACTIVE",
U112="Sites strategiques, MLL, Pylone, etc.","PASSIVE",
U112="AKTIVCO DEFAUT GE &amp; POWER Cabinet","PASSIVE",
U112="AKTIVCO Coupure ENEO &amp; Baisse de tension","PASSIVE",
U112="Coupure ENEO &amp; Baisse de tension","PASSIVE",
U112="Defaut GE &amp; POWER Cabinet","PASSIVE",
U112="Sharing","PASSIVE",
U112="Sites strategiques &amp; DataCenter","PASSIVE",
U112="Exclu","Exclu",
U112="SAT","ACTIVE",
U112="SPARE-ISSUE","SPARE-ISSUE",
U112="Fiber CAmtel","ACTIVE",
U112="Fiber AOF","ACTIVE",
U112="Projet OCM (HUAWEI)","PLANNED WORKS",
U112="Projet OCM (NOKIA)","PLANNED WORKS",
U112="ACCESS-ISSUE","ACCESS-ISSUE",
U112="Projet OCM (ZTE, NOKIA, autres projets)","PLANNED WORKS",
U112="No root CAuse","No root cause",
U112="ODU HS","ACTIVE",
U112="IP &amp; VLAN","ACTIVE",
U112="Warehouse HUAWEI","SPARE-ISSUE",
U112="SPARE-HS","SPARE-ISSUE",
U112="Power Telco","ACTIVE", U112="no impacts","no impacts"
),"")</f>
        <v/>
      </c>
      <c r="W112" s="104" t="s">
        <v>6700</v>
      </c>
      <c r="X112" s="104" t="s">
        <v>6701</v>
      </c>
      <c r="Y112" s="104"/>
      <c r="Z112" s="104" t="s">
        <v>2751</v>
      </c>
      <c r="AA112" s="104" t="s">
        <v>6702</v>
      </c>
      <c r="AB112" s="104" t="s">
        <v>6576</v>
      </c>
      <c r="AC112" s="9"/>
      <c r="AD112" s="9"/>
      <c r="AE112" s="7" t="s">
        <v>5423</v>
      </c>
      <c r="AF112" s="6"/>
      <c r="AG112" s="7"/>
      <c r="AH112" s="3" t="s">
        <v>6258</v>
      </c>
      <c r="AI112" s="18" t="s">
        <v>5423</v>
      </c>
      <c r="AJ112" s="18" t="s">
        <v>5423</v>
      </c>
      <c r="AK112" s="18" t="s">
        <v>5423</v>
      </c>
      <c r="AL112" s="18" t="s">
        <v>5423</v>
      </c>
      <c r="AM112" s="18" t="s">
        <v>5423</v>
      </c>
      <c r="AN112" s="18" t="s">
        <v>5423</v>
      </c>
      <c r="AO112" s="18" t="s">
        <v>6259</v>
      </c>
      <c r="AP112" s="18" t="s">
        <v>6259</v>
      </c>
      <c r="AQ112" s="18" t="s">
        <v>5423</v>
      </c>
      <c r="AR112" s="18" t="s">
        <v>5423</v>
      </c>
      <c r="AS112" s="18" t="s">
        <v>5423</v>
      </c>
      <c r="AT112" s="18" t="s">
        <v>5423</v>
      </c>
      <c r="AU112" s="9" t="s">
        <v>6031</v>
      </c>
      <c r="AV112" s="14"/>
      <c r="AW112" s="14" t="s">
        <v>5423</v>
      </c>
      <c r="AX112" s="14" t="str">
        <f>_xlfn.XLOOKUP(B112,'[4]cell downs 18042026 17h'!$B:$B,'[4]cell downs 18042026 17h'!$B:$B,"")</f>
        <v>NRO_046</v>
      </c>
      <c r="AY112" s="14" t="str">
        <f>_xlfn.XLOOKUP(B112,'[5]Cells Huawei 19042026 15h'!$B:$B,'[5]Cells Huawei 19042026 15h'!$B:$B,"")</f>
        <v/>
      </c>
      <c r="AZ112" s="105" t="str">
        <f>_xlfn.XLOOKUP(B112,'INCIDENT-04-23-2026'!E:E,'INCIDENT-04-23-2026'!F:F,"")</f>
        <v/>
      </c>
      <c r="BA112" s="105" t="str">
        <f>_xlfn.XLOOKUP(B112,'[6]Eneo 17H'!$C:$C,'[6]Eneo 17H'!$I:$I,"")</f>
        <v/>
      </c>
      <c r="BB112" s="105" t="str">
        <f>_xlfn.XLOOKUP(B112,[8]ALL!$B:$B,[8]ALL!$M:$M,"")</f>
        <v/>
      </c>
      <c r="BC112" s="105" t="str">
        <f>_xlfn.XLOOKUP(B112,'[6]Eneo 17H'!$C:$C,'[6]Eneo 17H'!$I:$I,"")</f>
        <v/>
      </c>
      <c r="BD112" s="105" t="str">
        <f>_xlfn.XLOOKUP(B112,'[7]Eneo 12H'!$C:$C,'[7]Eneo 12H'!$I:$I,"")</f>
        <v/>
      </c>
      <c r="BE112" s="105" t="s">
        <v>6946</v>
      </c>
    </row>
    <row r="113" spans="1:57" hidden="1" x14ac:dyDescent="0.3">
      <c r="A113" s="1" t="s">
        <v>960</v>
      </c>
      <c r="B113" s="1" t="s">
        <v>961</v>
      </c>
      <c r="C113" s="3" t="str">
        <f>_xlfn.XLOOKUP(B113,'[1]daily break down'!$D:$D,'[1]daily break down'!$E:$E,"")</f>
        <v>NORD-OUEST</v>
      </c>
      <c r="D113" s="1" t="s">
        <v>11</v>
      </c>
      <c r="E113" s="1" t="s">
        <v>12</v>
      </c>
      <c r="F113" s="3" t="s">
        <v>51</v>
      </c>
      <c r="G113" s="1" t="s">
        <v>962</v>
      </c>
      <c r="H113" s="26" t="str">
        <f>_xlfn.XLOOKUP(B113,[2]CALCULATION!$B:$B,[2]CALCULATION!$H:$H,"")</f>
        <v>NOKIA</v>
      </c>
      <c r="I113" s="23">
        <v>2.496910964434779E-4</v>
      </c>
      <c r="J113" s="23">
        <v>0.24785408337685108</v>
      </c>
      <c r="K113" s="23">
        <v>8.068589430789895E-2</v>
      </c>
      <c r="L113" s="23">
        <v>1.3457993396740604</v>
      </c>
      <c r="M113" s="23">
        <v>1.5847537189705303</v>
      </c>
      <c r="N113" s="23">
        <v>5.1007075532270072</v>
      </c>
      <c r="O113" s="23">
        <v>6.833967627086214E-2</v>
      </c>
      <c r="P113" s="103" t="s">
        <v>6554</v>
      </c>
      <c r="Q113" s="36" t="s">
        <v>6552</v>
      </c>
      <c r="R113" s="36"/>
      <c r="S113" s="35" t="str" cm="1">
        <f t="array" ref="S113">IFERROR(_xlfn.IFS(
U113="MPR ISSUE","PDH",
U113="BSS Hardware Issue","BSS",
U113="Sites strategiques, MLL, Pylone, etc.","ENVTECH",
U113="AKTIVCO DEFAUT GE &amp; POWER Cabinet","AKTIVCO",
U113="AKTIVCO Coupure ENEO &amp; Baisse de tension","AKTIVCO GRID ONLY",
U113="Coupure ENEO &amp; Baisse de tension","IHS GRID ONLY",
U113="Defaut GE &amp; POWER Cabinet","IHS",
U113="Sharing","Partners",
U113="Sites strategiques &amp; DataCenter","SST &amp; DC",
U113="Exclu","Exclu",
U113="SAT","SAT",
U113="SPARE-ISSUE","SPARE-ISSUE",
U113="Fiber CAmtel","TRANS_FO_CAMTEL",
U113="Fiber AOF","Fiber AOF",
U113="Projet OCM (HUAWEI)","TRAVAUX-HUAWEI",
U113="Projet OCM (NOKIA)","TRAVAUX-NOKIA",
U113="ACCESS-ISSUE","ACCESS-ISSUE",
U113="Projet OCM (ZTE, NOKIA, autres projets)","TRAVAUX OCM",
U113="No root CAuse","No root cause",
U113="ODU HS","PDH",
U113="IP &amp; VLAN","PDH",
U113="Warehouse HUAWEI","SPARE-ISSUE",
U113="SPARE-HS","SPARE-ISSUE",
U113="Power Telco","BSS",U113="no impacts","no impacts"
),"")</f>
        <v/>
      </c>
      <c r="T113" s="35" t="str" cm="1">
        <f t="array" ref="T113">IFERROR(_xlfn.IFS(
U113="MPR ISSUE","TX ISSUE",
U113="BSS Hardware Issue","RAN ISSUE",
U113="Sites strategiques, MLL, Pylone, etc.","ENVTECH",
U113="AKTIVCO DEFAUT GE &amp; POWER Cabinet","POWER ISSUE",
U113="AKTIVCO Coupure ENEO &amp; Baisse de tension","POWER ISSUE",
U113="Coupure ENEO &amp; Baisse de tension","POWER ISSUE",
U113="Defaut GE &amp; POWER Cabinet","POWER ISSUE",
U113="Sharing","POWER ISSUE",
U113="Sites strategiques &amp; DataCenter","POWER ISSUE",
U113="Exclu","Exclu",
U113="SAT","TX ISSUE",
U113="SPARE-ISSUE","SPARE-ISSUE",
U113="Fiber CAmtel","TX ISSUE",
U113="Fiber AOF","TX ISSUE",
U113="Projet OCM (HUAWEI)","TRAVAUX-HUAWEI",
U113="Projet OCM (NOKIA)","TRAVAUX -NOKIA",
U113="ACCESS-ISSUE","ACCESS-ISSUE",
U113="Projet OCM (ZTE, NOKIA, autres projets)","TRAVAUX OCM",
U113="No root CAuse","No root cause",
U113="ODU HS","TX ISSUE",
U113="IP &amp; VLAN","TX ISSUE",
U113="Warehouse HUAWEI","SPARE-ISSUE",
U113="SPARE-HS","SPARE-ISSUE",
U113="Power Telco","RAN ISSUE",U113="no impacts","no impacts"
),"")</f>
        <v/>
      </c>
      <c r="U113" s="28"/>
      <c r="V113" s="35" t="str" cm="1">
        <f t="array" ref="V113">IFERROR(_xlfn.IFS(
U113="MPR ISSUE","ACTIVE",
U113="BSS Hardware Issue","ACTIVE",
U113="Sites strategiques, MLL, Pylone, etc.","PASSIVE",
U113="AKTIVCO DEFAUT GE &amp; POWER Cabinet","PASSIVE",
U113="AKTIVCO Coupure ENEO &amp; Baisse de tension","PASSIVE",
U113="Coupure ENEO &amp; Baisse de tension","PASSIVE",
U113="Defaut GE &amp; POWER Cabinet","PASSIVE",
U113="Sharing","PASSIVE",
U113="Sites strategiques &amp; DataCenter","PASSIVE",
U113="Exclu","Exclu",
U113="SAT","ACTIVE",
U113="SPARE-ISSUE","SPARE-ISSUE",
U113="Fiber CAmtel","ACTIVE",
U113="Fiber AOF","ACTIVE",
U113="Projet OCM (HUAWEI)","PLANNED WORKS",
U113="Projet OCM (NOKIA)","PLANNED WORKS",
U113="ACCESS-ISSUE","ACCESS-ISSUE",
U113="Projet OCM (ZTE, NOKIA, autres projets)","PLANNED WORKS",
U113="No root CAuse","No root cause",
U113="ODU HS","ACTIVE",
U113="IP &amp; VLAN","ACTIVE",
U113="Warehouse HUAWEI","SPARE-ISSUE",
U113="SPARE-HS","SPARE-ISSUE",
U113="Power Telco","ACTIVE", U113="no impacts","no impacts"
),"")</f>
        <v/>
      </c>
      <c r="W113" s="102"/>
      <c r="X113" s="102"/>
      <c r="Y113" s="102"/>
      <c r="Z113" s="102"/>
      <c r="AA113" s="102"/>
      <c r="AB113" s="104" t="s">
        <v>5423</v>
      </c>
      <c r="AC113" s="9"/>
      <c r="AD113" s="9"/>
      <c r="AE113" s="7" t="s">
        <v>5423</v>
      </c>
      <c r="AF113" s="6"/>
      <c r="AG113" s="7"/>
      <c r="AH113" s="3" t="s">
        <v>5423</v>
      </c>
      <c r="AI113" s="18" t="s">
        <v>5423</v>
      </c>
      <c r="AJ113" s="18" t="s">
        <v>5423</v>
      </c>
      <c r="AK113" s="18" t="s">
        <v>5423</v>
      </c>
      <c r="AL113" s="18" t="s">
        <v>5423</v>
      </c>
      <c r="AM113" s="18" t="s">
        <v>5423</v>
      </c>
      <c r="AN113" s="18" t="s">
        <v>5423</v>
      </c>
      <c r="AO113" s="18" t="s">
        <v>5423</v>
      </c>
      <c r="AP113" s="18" t="s">
        <v>5423</v>
      </c>
      <c r="AQ113" s="18" t="s">
        <v>5423</v>
      </c>
      <c r="AR113" s="18" t="s">
        <v>5423</v>
      </c>
      <c r="AS113" s="18" t="s">
        <v>5423</v>
      </c>
      <c r="AT113" s="18" t="s">
        <v>5423</v>
      </c>
      <c r="AU113" s="9" t="s">
        <v>5423</v>
      </c>
      <c r="AV113" s="14"/>
      <c r="AW113" s="14" t="s">
        <v>5423</v>
      </c>
      <c r="AX113" s="14" t="str">
        <f>_xlfn.XLOOKUP(B113,'[4]cell downs 18042026 17h'!$B:$B,'[4]cell downs 18042026 17h'!$B:$B,"")</f>
        <v/>
      </c>
      <c r="AY113" s="14" t="str">
        <f>_xlfn.XLOOKUP(B113,'[5]Cells Huawei 19042026 15h'!$B:$B,'[5]Cells Huawei 19042026 15h'!$B:$B,"")</f>
        <v/>
      </c>
      <c r="AZ113" s="105">
        <f>_xlfn.XLOOKUP(B113,'INCIDENT-04-23-2026'!E:E,'INCIDENT-04-23-2026'!F:F,"")</f>
        <v>0</v>
      </c>
      <c r="BA113" s="105" t="str">
        <f>_xlfn.XLOOKUP(B113,'[6]Eneo 17H'!$C:$C,'[6]Eneo 17H'!$I:$I,"")</f>
        <v/>
      </c>
      <c r="BB113" s="105" t="str">
        <f>_xlfn.XLOOKUP(B113,[8]ALL!$B:$B,[8]ALL!$M:$M,"")</f>
        <v/>
      </c>
      <c r="BC113" s="105" t="str">
        <f>_xlfn.XLOOKUP(B113,'[6]Eneo 17H'!$C:$C,'[6]Eneo 17H'!$I:$I,"")</f>
        <v/>
      </c>
      <c r="BD113" s="105" t="str">
        <f>_xlfn.XLOOKUP(B113,'[7]Eneo 12H'!$C:$C,'[7]Eneo 12H'!$I:$I,"")</f>
        <v/>
      </c>
      <c r="BE113" s="105" t="s">
        <v>6947</v>
      </c>
    </row>
    <row r="114" spans="1:57" hidden="1" x14ac:dyDescent="0.3">
      <c r="A114" s="1" t="s">
        <v>2345</v>
      </c>
      <c r="B114" s="1" t="s">
        <v>2346</v>
      </c>
      <c r="C114" s="3" t="str">
        <f>_xlfn.XLOOKUP(B114,'[1]daily break down'!$D:$D,'[1]daily break down'!$E:$E,"")</f>
        <v>Douala</v>
      </c>
      <c r="D114" s="1" t="s">
        <v>11</v>
      </c>
      <c r="E114" s="1" t="s">
        <v>12</v>
      </c>
      <c r="F114" s="3" t="s">
        <v>31</v>
      </c>
      <c r="G114" s="1" t="s">
        <v>32</v>
      </c>
      <c r="H114" s="27" t="str">
        <f>_xlfn.XLOOKUP(B114,[2]CALCULATION!$B:$B,[2]CALCULATION!$H:$H,"")</f>
        <v>ZTE</v>
      </c>
      <c r="I114" s="23">
        <v>7.0068137133203745</v>
      </c>
      <c r="J114" s="23">
        <v>0</v>
      </c>
      <c r="K114" s="23">
        <v>0</v>
      </c>
      <c r="L114" s="23">
        <v>0</v>
      </c>
      <c r="M114" s="23">
        <v>0</v>
      </c>
      <c r="N114" s="23">
        <v>8.684720046342667</v>
      </c>
      <c r="O114" s="23">
        <v>3.9020832798280991</v>
      </c>
      <c r="P114" s="103" t="s">
        <v>6553</v>
      </c>
      <c r="Q114" s="36" t="s">
        <v>5796</v>
      </c>
      <c r="R114" s="36"/>
      <c r="S114" s="35" t="str" cm="1">
        <f t="array" ref="S114">IFERROR(_xlfn.IFS(
U114="MPR ISSUE","PDH",
U114="BSS Hardware Issue","BSS",
U114="Sites strategiques, MLL, Pylone, etc.","ENVTECH",
U114="AKTIVCO DEFAUT GE &amp; POWER Cabinet","AKTIVCO",
U114="AKTIVCO Coupure ENEO &amp; Baisse de tension","AKTIVCO GRID ONLY",
U114="Coupure ENEO &amp; Baisse de tension","IHS GRID ONLY",
U114="Defaut GE &amp; POWER Cabinet","IHS",
U114="Sharing","Partners",
U114="Sites strategiques &amp; DataCenter","SST &amp; DC",
U114="Exclu","Exclu",
U114="SAT","SAT",
U114="SPARE-ISSUE","SPARE-ISSUE",
U114="Fiber CAmtel","TRANS_FO_CAMTEL",
U114="Fiber AOF","Fiber AOF",
U114="Projet OCM (HUAWEI)","TRAVAUX-HUAWEI",
U114="Projet OCM (NOKIA)","TRAVAUX-NOKIA",
U114="ACCESS-ISSUE","ACCESS-ISSUE",
U114="Projet OCM (ZTE, NOKIA, autres projets)","TRAVAUX OCM",
U114="No root CAuse","No root cause",
U114="ODU HS","PDH",
U114="IP &amp; VLAN","PDH",
U114="Warehouse HUAWEI","SPARE-ISSUE",
U114="SPARE-HS","SPARE-ISSUE",
U114="Power Telco","BSS",U114="no impacts","no impacts"
),"")</f>
        <v/>
      </c>
      <c r="T114" s="35" t="str" cm="1">
        <f t="array" ref="T114">IFERROR(_xlfn.IFS(
U114="MPR ISSUE","TX ISSUE",
U114="BSS Hardware Issue","RAN ISSUE",
U114="Sites strategiques, MLL, Pylone, etc.","ENVTECH",
U114="AKTIVCO DEFAUT GE &amp; POWER Cabinet","POWER ISSUE",
U114="AKTIVCO Coupure ENEO &amp; Baisse de tension","POWER ISSUE",
U114="Coupure ENEO &amp; Baisse de tension","POWER ISSUE",
U114="Defaut GE &amp; POWER Cabinet","POWER ISSUE",
U114="Sharing","POWER ISSUE",
U114="Sites strategiques &amp; DataCenter","POWER ISSUE",
U114="Exclu","Exclu",
U114="SAT","TX ISSUE",
U114="SPARE-ISSUE","SPARE-ISSUE",
U114="Fiber CAmtel","TX ISSUE",
U114="Fiber AOF","TX ISSUE",
U114="Projet OCM (HUAWEI)","TRAVAUX-HUAWEI",
U114="Projet OCM (NOKIA)","TRAVAUX -NOKIA",
U114="ACCESS-ISSUE","ACCESS-ISSUE",
U114="Projet OCM (ZTE, NOKIA, autres projets)","TRAVAUX OCM",
U114="No root CAuse","No root cause",
U114="ODU HS","TX ISSUE",
U114="IP &amp; VLAN","TX ISSUE",
U114="Warehouse HUAWEI","SPARE-ISSUE",
U114="SPARE-HS","SPARE-ISSUE",
U114="Power Telco","RAN ISSUE",U114="no impacts","no impacts"
),"")</f>
        <v/>
      </c>
      <c r="U114" s="28"/>
      <c r="V114" s="35" t="str" cm="1">
        <f t="array" ref="V114">IFERROR(_xlfn.IFS(
U114="MPR ISSUE","ACTIVE",
U114="BSS Hardware Issue","ACTIVE",
U114="Sites strategiques, MLL, Pylone, etc.","PASSIVE",
U114="AKTIVCO DEFAUT GE &amp; POWER Cabinet","PASSIVE",
U114="AKTIVCO Coupure ENEO &amp; Baisse de tension","PASSIVE",
U114="Coupure ENEO &amp; Baisse de tension","PASSIVE",
U114="Defaut GE &amp; POWER Cabinet","PASSIVE",
U114="Sharing","PASSIVE",
U114="Sites strategiques &amp; DataCenter","PASSIVE",
U114="Exclu","Exclu",
U114="SAT","ACTIVE",
U114="SPARE-ISSUE","SPARE-ISSUE",
U114="Fiber CAmtel","ACTIVE",
U114="Fiber AOF","ACTIVE",
U114="Projet OCM (HUAWEI)","PLANNED WORKS",
U114="Projet OCM (NOKIA)","PLANNED WORKS",
U114="ACCESS-ISSUE","ACCESS-ISSUE",
U114="Projet OCM (ZTE, NOKIA, autres projets)","PLANNED WORKS",
U114="No root CAuse","No root cause",
U114="ODU HS","ACTIVE",
U114="IP &amp; VLAN","ACTIVE",
U114="Warehouse HUAWEI","SPARE-ISSUE",
U114="SPARE-HS","SPARE-ISSUE",
U114="Power Telco","ACTIVE", U114="no impacts","no impacts"
),"")</f>
        <v/>
      </c>
      <c r="W114" s="104" t="s">
        <v>6700</v>
      </c>
      <c r="X114" s="104" t="s">
        <v>7476</v>
      </c>
      <c r="Y114" s="104"/>
      <c r="Z114" s="104" t="s">
        <v>6755</v>
      </c>
      <c r="AA114" s="104" t="s">
        <v>6688</v>
      </c>
      <c r="AB114" s="104" t="s">
        <v>6032</v>
      </c>
      <c r="AC114" s="9"/>
      <c r="AD114" s="9"/>
      <c r="AE114" s="7"/>
      <c r="AF114" s="6"/>
      <c r="AG114" s="7"/>
      <c r="AH114" s="3" t="s">
        <v>5423</v>
      </c>
      <c r="AI114" s="18" t="s">
        <v>5423</v>
      </c>
      <c r="AJ114" s="18" t="s">
        <v>5423</v>
      </c>
      <c r="AK114" s="18" t="s">
        <v>5423</v>
      </c>
      <c r="AL114" s="18" t="s">
        <v>5423</v>
      </c>
      <c r="AM114" s="18" t="s">
        <v>5423</v>
      </c>
      <c r="AN114" s="18" t="s">
        <v>5423</v>
      </c>
      <c r="AO114" s="18" t="s">
        <v>5423</v>
      </c>
      <c r="AP114" s="18" t="s">
        <v>5423</v>
      </c>
      <c r="AQ114" s="18" t="s">
        <v>5423</v>
      </c>
      <c r="AR114" s="18" t="s">
        <v>5423</v>
      </c>
      <c r="AS114" s="18" t="s">
        <v>5423</v>
      </c>
      <c r="AT114" s="18" t="s">
        <v>5423</v>
      </c>
      <c r="AU114" s="9" t="s">
        <v>6032</v>
      </c>
      <c r="AV114" s="14"/>
      <c r="AW114" s="14" t="s">
        <v>5423</v>
      </c>
      <c r="AX114" s="14" t="str">
        <f>_xlfn.XLOOKUP(B114,'[4]cell downs 18042026 17h'!$B:$B,'[4]cell downs 18042026 17h'!$B:$B,"")</f>
        <v/>
      </c>
      <c r="AY114" s="14" t="str">
        <f>_xlfn.XLOOKUP(B114,'[5]Cells Huawei 19042026 15h'!$B:$B,'[5]Cells Huawei 19042026 15h'!$B:$B,"")</f>
        <v/>
      </c>
      <c r="AZ114" s="105" t="str">
        <f>_xlfn.XLOOKUP(B114,'INCIDENT-04-23-2026'!E:E,'INCIDENT-04-23-2026'!F:F,"")</f>
        <v/>
      </c>
      <c r="BA114" s="105" t="str">
        <f>_xlfn.XLOOKUP(B114,'[6]Eneo 17H'!$C:$C,'[6]Eneo 17H'!$I:$I,"")</f>
        <v/>
      </c>
      <c r="BC114" s="105" t="str">
        <f>_xlfn.XLOOKUP(B114,'[6]Eneo 17H'!$C:$C,'[6]Eneo 17H'!$I:$I,"")</f>
        <v/>
      </c>
      <c r="BD114" s="105" t="str">
        <f>_xlfn.XLOOKUP(B114,'[7]Eneo 12H'!$C:$C,'[7]Eneo 12H'!$I:$I,"")</f>
        <v/>
      </c>
      <c r="BE114" s="11" t="s">
        <v>5423</v>
      </c>
    </row>
    <row r="115" spans="1:57" hidden="1" x14ac:dyDescent="0.3">
      <c r="A115" s="1" t="s">
        <v>558</v>
      </c>
      <c r="B115" s="8" t="s">
        <v>559</v>
      </c>
      <c r="C115" s="3" t="str">
        <f>_xlfn.XLOOKUP(B115,'[1]daily break down'!$D:$D,'[1]daily break down'!$E:$E,"")</f>
        <v>EXTREME-NORD</v>
      </c>
      <c r="D115" s="1" t="s">
        <v>21</v>
      </c>
      <c r="E115" s="1" t="s">
        <v>80</v>
      </c>
      <c r="F115" s="3" t="s">
        <v>55</v>
      </c>
      <c r="G115" s="1" t="s">
        <v>560</v>
      </c>
      <c r="H115" s="25" t="str">
        <f>_xlfn.XLOOKUP(B115,[2]CALCULATION!$B:$B,[2]CALCULATION!$H:$H,"")</f>
        <v>Huawei</v>
      </c>
      <c r="I115" s="23">
        <v>5.2236804182254533</v>
      </c>
      <c r="J115" s="23">
        <v>4.7223542018017701</v>
      </c>
      <c r="K115" s="23">
        <v>5.5442124457456909</v>
      </c>
      <c r="L115" s="23">
        <v>10.539336335333713</v>
      </c>
      <c r="M115" s="23">
        <v>1.7148071100609819</v>
      </c>
      <c r="N115" s="23">
        <v>8.6556310336069959</v>
      </c>
      <c r="O115" s="23">
        <v>1.6616585766751417</v>
      </c>
      <c r="P115" s="103" t="s">
        <v>6553</v>
      </c>
      <c r="Q115" s="36" t="s">
        <v>6552</v>
      </c>
      <c r="R115" s="36"/>
      <c r="S115" s="35" t="str" cm="1">
        <f t="array" ref="S115">IFERROR(_xlfn.IFS(
U115="MPR ISSUE","PDH",
U115="BSS Hardware Issue","BSS",
U115="Sites strategiques, MLL, Pylone, etc.","ENVTECH",
U115="AKTIVCO DEFAUT GE &amp; POWER Cabinet","AKTIVCO",
U115="AKTIVCO Coupure ENEO &amp; Baisse de tension","AKTIVCO GRID ONLY",
U115="Coupure ENEO &amp; Baisse de tension","IHS GRID ONLY",
U115="Defaut GE &amp; POWER Cabinet","IHS",
U115="Sharing","Partners",
U115="Sites strategiques &amp; DataCenter","SST &amp; DC",
U115="Exclu","Exclu",
U115="SAT","SAT",
U115="SPARE-ISSUE","SPARE-ISSUE",
U115="Fiber CAmtel","TRANS_FO_CAMTEL",
U115="Fiber AOF","Fiber AOF",
U115="Projet OCM (HUAWEI)","TRAVAUX-HUAWEI",
U115="Projet OCM (NOKIA)","TRAVAUX-NOKIA",
U115="ACCESS-ISSUE","ACCESS-ISSUE",
U115="Projet OCM (ZTE, NOKIA, autres projets)","TRAVAUX OCM",
U115="No root CAuse","No root cause",
U115="ODU HS","PDH",
U115="IP &amp; VLAN","PDH",
U115="Warehouse HUAWEI","SPARE-ISSUE",
U115="SPARE-HS","SPARE-ISSUE",
U115="Power Telco","BSS",U115="no impacts","no impacts"
),"")</f>
        <v/>
      </c>
      <c r="T115" s="35" t="str" cm="1">
        <f t="array" ref="T115">IFERROR(_xlfn.IFS(
U115="MPR ISSUE","TX ISSUE",
U115="BSS Hardware Issue","RAN ISSUE",
U115="Sites strategiques, MLL, Pylone, etc.","ENVTECH",
U115="AKTIVCO DEFAUT GE &amp; POWER Cabinet","POWER ISSUE",
U115="AKTIVCO Coupure ENEO &amp; Baisse de tension","POWER ISSUE",
U115="Coupure ENEO &amp; Baisse de tension","POWER ISSUE",
U115="Defaut GE &amp; POWER Cabinet","POWER ISSUE",
U115="Sharing","POWER ISSUE",
U115="Sites strategiques &amp; DataCenter","POWER ISSUE",
U115="Exclu","Exclu",
U115="SAT","TX ISSUE",
U115="SPARE-ISSUE","SPARE-ISSUE",
U115="Fiber CAmtel","TX ISSUE",
U115="Fiber AOF","TX ISSUE",
U115="Projet OCM (HUAWEI)","TRAVAUX-HUAWEI",
U115="Projet OCM (NOKIA)","TRAVAUX -NOKIA",
U115="ACCESS-ISSUE","ACCESS-ISSUE",
U115="Projet OCM (ZTE, NOKIA, autres projets)","TRAVAUX OCM",
U115="No root CAuse","No root cause",
U115="ODU HS","TX ISSUE",
U115="IP &amp; VLAN","TX ISSUE",
U115="Warehouse HUAWEI","SPARE-ISSUE",
U115="SPARE-HS","SPARE-ISSUE",
U115="Power Telco","RAN ISSUE",U115="no impacts","no impacts"
),"")</f>
        <v/>
      </c>
      <c r="U115" s="28"/>
      <c r="V115" s="35" t="str" cm="1">
        <f t="array" ref="V115">IFERROR(_xlfn.IFS(
U115="MPR ISSUE","ACTIVE",
U115="BSS Hardware Issue","ACTIVE",
U115="Sites strategiques, MLL, Pylone, etc.","PASSIVE",
U115="AKTIVCO DEFAUT GE &amp; POWER Cabinet","PASSIVE",
U115="AKTIVCO Coupure ENEO &amp; Baisse de tension","PASSIVE",
U115="Coupure ENEO &amp; Baisse de tension","PASSIVE",
U115="Defaut GE &amp; POWER Cabinet","PASSIVE",
U115="Sharing","PASSIVE",
U115="Sites strategiques &amp; DataCenter","PASSIVE",
U115="Exclu","Exclu",
U115="SAT","ACTIVE",
U115="SPARE-ISSUE","SPARE-ISSUE",
U115="Fiber CAmtel","ACTIVE",
U115="Fiber AOF","ACTIVE",
U115="Projet OCM (HUAWEI)","PLANNED WORKS",
U115="Projet OCM (NOKIA)","PLANNED WORKS",
U115="ACCESS-ISSUE","ACCESS-ISSUE",
U115="Projet OCM (ZTE, NOKIA, autres projets)","PLANNED WORKS",
U115="No root CAuse","No root cause",
U115="ODU HS","ACTIVE",
U115="IP &amp; VLAN","ACTIVE",
U115="Warehouse HUAWEI","SPARE-ISSUE",
U115="SPARE-HS","SPARE-ISSUE",
U115="Power Telco","ACTIVE", U115="no impacts","no impacts"
),"")</f>
        <v/>
      </c>
      <c r="W115" s="102"/>
      <c r="X115" s="102"/>
      <c r="Y115" s="102"/>
      <c r="Z115" s="102"/>
      <c r="AA115" s="102"/>
      <c r="AB115" s="104" t="s">
        <v>5423</v>
      </c>
      <c r="AC115" s="9"/>
      <c r="AD115" s="9"/>
      <c r="AE115" s="7" t="s">
        <v>5423</v>
      </c>
      <c r="AF115" s="6"/>
      <c r="AG115" s="7"/>
      <c r="AH115" s="3" t="s">
        <v>5423</v>
      </c>
      <c r="AI115" s="18" t="s">
        <v>5423</v>
      </c>
      <c r="AJ115" s="18" t="s">
        <v>5423</v>
      </c>
      <c r="AK115" s="18" t="s">
        <v>5423</v>
      </c>
      <c r="AL115" s="18" t="s">
        <v>5423</v>
      </c>
      <c r="AM115" s="18" t="s">
        <v>5423</v>
      </c>
      <c r="AN115" s="18" t="s">
        <v>5423</v>
      </c>
      <c r="AO115" s="18" t="s">
        <v>5423</v>
      </c>
      <c r="AP115" s="18" t="s">
        <v>5423</v>
      </c>
      <c r="AQ115" s="18" t="s">
        <v>5423</v>
      </c>
      <c r="AR115" s="18" t="s">
        <v>5423</v>
      </c>
      <c r="AS115" s="18" t="s">
        <v>5423</v>
      </c>
      <c r="AT115" s="18" t="s">
        <v>5423</v>
      </c>
      <c r="AU115" s="9" t="s">
        <v>5423</v>
      </c>
      <c r="AV115" s="14"/>
      <c r="AW115" s="14" t="s">
        <v>5423</v>
      </c>
      <c r="AX115" s="14" t="str">
        <f>_xlfn.XLOOKUP(B115,'[4]cell downs 18042026 17h'!$B:$B,'[4]cell downs 18042026 17h'!$B:$B,"")</f>
        <v/>
      </c>
      <c r="AY115" s="14" t="str">
        <f>_xlfn.XLOOKUP(B115,'[5]Cells Huawei 19042026 15h'!$B:$B,'[5]Cells Huawei 19042026 15h'!$B:$B,"")</f>
        <v/>
      </c>
      <c r="AZ115" s="105" t="str">
        <f>_xlfn.XLOOKUP(B115,'INCIDENT-04-23-2026'!E:E,'INCIDENT-04-23-2026'!F:F,"")</f>
        <v/>
      </c>
      <c r="BA115" s="105" t="str">
        <f>_xlfn.XLOOKUP(B115,'[6]Eneo 17H'!$C:$C,'[6]Eneo 17H'!$I:$I,"")</f>
        <v/>
      </c>
      <c r="BB115" s="105" t="str">
        <f>_xlfn.XLOOKUP(B115,[8]ALL!$B:$B,[8]ALL!$M:$M,"")</f>
        <v/>
      </c>
      <c r="BC115" s="105" t="str">
        <f>_xlfn.XLOOKUP(B115,'[6]Eneo 17H'!$C:$C,'[6]Eneo 17H'!$I:$I,"")</f>
        <v/>
      </c>
      <c r="BD115" s="105" t="str">
        <f>_xlfn.XLOOKUP(B115,'[7]Eneo 12H'!$C:$C,'[7]Eneo 12H'!$I:$I,"")</f>
        <v/>
      </c>
      <c r="BE115" s="105" t="s">
        <v>5423</v>
      </c>
    </row>
    <row r="116" spans="1:57" hidden="1" x14ac:dyDescent="0.3">
      <c r="A116" s="1" t="s">
        <v>250</v>
      </c>
      <c r="B116" s="8" t="s">
        <v>251</v>
      </c>
      <c r="C116" s="3" t="str">
        <f>_xlfn.XLOOKUP(B116,'[1]daily break down'!$D:$D,'[1]daily break down'!$E:$E,"")</f>
        <v>Douala</v>
      </c>
      <c r="D116" s="1" t="s">
        <v>21</v>
      </c>
      <c r="E116" s="1" t="s">
        <v>30</v>
      </c>
      <c r="F116" s="3" t="s">
        <v>31</v>
      </c>
      <c r="G116" s="1" t="s">
        <v>32</v>
      </c>
      <c r="H116" s="27" t="str">
        <f>_xlfn.XLOOKUP(B116,[2]CALCULATION!$B:$B,[2]CALCULATION!$H:$H,"")</f>
        <v>ZTE</v>
      </c>
      <c r="I116" s="23">
        <v>2.1765037824634104</v>
      </c>
      <c r="J116" s="23">
        <v>1.3461382061620939</v>
      </c>
      <c r="K116" s="23">
        <v>14.997196325688499</v>
      </c>
      <c r="L116" s="23">
        <v>2.2229998316368613</v>
      </c>
      <c r="M116" s="23">
        <v>2.0918228306124136</v>
      </c>
      <c r="N116" s="23">
        <v>9.9106498246455104</v>
      </c>
      <c r="O116" s="23">
        <v>1.4603183775500588</v>
      </c>
      <c r="P116" s="103" t="s">
        <v>6553</v>
      </c>
      <c r="Q116" s="36" t="s">
        <v>5796</v>
      </c>
      <c r="R116" s="36"/>
      <c r="S116" s="35" t="str" cm="1">
        <f t="array" ref="S116">IFERROR(_xlfn.IFS(
U116="MPR ISSUE","PDH",
U116="BSS Hardware Issue","BSS",
U116="Sites strategiques, MLL, Pylone, etc.","ENVTECH",
U116="AKTIVCO DEFAUT GE &amp; POWER Cabinet","AKTIVCO",
U116="AKTIVCO Coupure ENEO &amp; Baisse de tension","AKTIVCO GRID ONLY",
U116="Coupure ENEO &amp; Baisse de tension","IHS GRID ONLY",
U116="Defaut GE &amp; POWER Cabinet","IHS",
U116="Sharing","Partners",
U116="Sites strategiques &amp; DataCenter","SST &amp; DC",
U116="Exclu","Exclu",
U116="SAT","SAT",
U116="SPARE-ISSUE","SPARE-ISSUE",
U116="Fiber CAmtel","TRANS_FO_CAMTEL",
U116="Fiber AOF","Fiber AOF",
U116="Projet OCM (HUAWEI)","TRAVAUX-HUAWEI",
U116="Projet OCM (NOKIA)","TRAVAUX-NOKIA",
U116="ACCESS-ISSUE","ACCESS-ISSUE",
U116="Projet OCM (ZTE, NOKIA, autres projets)","TRAVAUX OCM",
U116="No root CAuse","No root cause",
U116="ODU HS","PDH",
U116="IP &amp; VLAN","PDH",
U116="Warehouse HUAWEI","SPARE-ISSUE",
U116="SPARE-HS","SPARE-ISSUE",
U116="Power Telco","BSS",U116="no impacts","no impacts"
),"")</f>
        <v/>
      </c>
      <c r="T116" s="35" t="str" cm="1">
        <f t="array" ref="T116">IFERROR(_xlfn.IFS(
U116="MPR ISSUE","TX ISSUE",
U116="BSS Hardware Issue","RAN ISSUE",
U116="Sites strategiques, MLL, Pylone, etc.","ENVTECH",
U116="AKTIVCO DEFAUT GE &amp; POWER Cabinet","POWER ISSUE",
U116="AKTIVCO Coupure ENEO &amp; Baisse de tension","POWER ISSUE",
U116="Coupure ENEO &amp; Baisse de tension","POWER ISSUE",
U116="Defaut GE &amp; POWER Cabinet","POWER ISSUE",
U116="Sharing","POWER ISSUE",
U116="Sites strategiques &amp; DataCenter","POWER ISSUE",
U116="Exclu","Exclu",
U116="SAT","TX ISSUE",
U116="SPARE-ISSUE","SPARE-ISSUE",
U116="Fiber CAmtel","TX ISSUE",
U116="Fiber AOF","TX ISSUE",
U116="Projet OCM (HUAWEI)","TRAVAUX-HUAWEI",
U116="Projet OCM (NOKIA)","TRAVAUX -NOKIA",
U116="ACCESS-ISSUE","ACCESS-ISSUE",
U116="Projet OCM (ZTE, NOKIA, autres projets)","TRAVAUX OCM",
U116="No root CAuse","No root cause",
U116="ODU HS","TX ISSUE",
U116="IP &amp; VLAN","TX ISSUE",
U116="Warehouse HUAWEI","SPARE-ISSUE",
U116="SPARE-HS","SPARE-ISSUE",
U116="Power Telco","RAN ISSUE",U116="no impacts","no impacts"
),"")</f>
        <v/>
      </c>
      <c r="U116" s="28"/>
      <c r="V116" s="35" t="str" cm="1">
        <f t="array" ref="V116">IFERROR(_xlfn.IFS(
U116="MPR ISSUE","ACTIVE",
U116="BSS Hardware Issue","ACTIVE",
U116="Sites strategiques, MLL, Pylone, etc.","PASSIVE",
U116="AKTIVCO DEFAUT GE &amp; POWER Cabinet","PASSIVE",
U116="AKTIVCO Coupure ENEO &amp; Baisse de tension","PASSIVE",
U116="Coupure ENEO &amp; Baisse de tension","PASSIVE",
U116="Defaut GE &amp; POWER Cabinet","PASSIVE",
U116="Sharing","PASSIVE",
U116="Sites strategiques &amp; DataCenter","PASSIVE",
U116="Exclu","Exclu",
U116="SAT","ACTIVE",
U116="SPARE-ISSUE","SPARE-ISSUE",
U116="Fiber CAmtel","ACTIVE",
U116="Fiber AOF","ACTIVE",
U116="Projet OCM (HUAWEI)","PLANNED WORKS",
U116="Projet OCM (NOKIA)","PLANNED WORKS",
U116="ACCESS-ISSUE","ACCESS-ISSUE",
U116="Projet OCM (ZTE, NOKIA, autres projets)","PLANNED WORKS",
U116="No root CAuse","No root cause",
U116="ODU HS","ACTIVE",
U116="IP &amp; VLAN","ACTIVE",
U116="Warehouse HUAWEI","SPARE-ISSUE",
U116="SPARE-HS","SPARE-ISSUE",
U116="Power Telco","ACTIVE", U116="no impacts","no impacts"
),"")</f>
        <v/>
      </c>
      <c r="W116" s="116" t="s">
        <v>6741</v>
      </c>
      <c r="X116" s="116" t="s">
        <v>6742</v>
      </c>
      <c r="Y116" s="116"/>
      <c r="Z116" s="116" t="s">
        <v>6743</v>
      </c>
      <c r="AA116" s="104" t="s">
        <v>6688</v>
      </c>
      <c r="AB116" s="104" t="s">
        <v>5423</v>
      </c>
      <c r="AC116" s="9"/>
      <c r="AD116" s="9"/>
      <c r="AE116" s="7" t="s">
        <v>5423</v>
      </c>
      <c r="AF116" s="6"/>
      <c r="AG116" s="7"/>
      <c r="AH116" s="3" t="s">
        <v>5423</v>
      </c>
      <c r="AI116" s="18" t="s">
        <v>5423</v>
      </c>
      <c r="AJ116" s="18" t="s">
        <v>5423</v>
      </c>
      <c r="AK116" s="18" t="s">
        <v>5423</v>
      </c>
      <c r="AL116" s="18" t="s">
        <v>5423</v>
      </c>
      <c r="AM116" s="18" t="s">
        <v>5423</v>
      </c>
      <c r="AN116" s="18" t="s">
        <v>5423</v>
      </c>
      <c r="AO116" s="18" t="s">
        <v>5423</v>
      </c>
      <c r="AP116" s="18" t="s">
        <v>5423</v>
      </c>
      <c r="AQ116" s="18" t="s">
        <v>5423</v>
      </c>
      <c r="AR116" s="18" t="s">
        <v>5423</v>
      </c>
      <c r="AS116" s="18" t="s">
        <v>5423</v>
      </c>
      <c r="AT116" s="18" t="s">
        <v>5423</v>
      </c>
      <c r="AU116" s="9" t="s">
        <v>5423</v>
      </c>
      <c r="AV116" s="14"/>
      <c r="AW116" s="14" t="s">
        <v>5423</v>
      </c>
      <c r="AX116" s="14" t="str">
        <f>_xlfn.XLOOKUP(B116,'[4]cell downs 18042026 17h'!$B:$B,'[4]cell downs 18042026 17h'!$B:$B,"")</f>
        <v/>
      </c>
      <c r="AY116" s="14" t="str">
        <f>_xlfn.XLOOKUP(B116,'[5]Cells Huawei 19042026 15h'!$B:$B,'[5]Cells Huawei 19042026 15h'!$B:$B,"")</f>
        <v/>
      </c>
      <c r="AZ116" s="105" t="str">
        <f>_xlfn.XLOOKUP(B116,'INCIDENT-04-23-2026'!E:E,'INCIDENT-04-23-2026'!F:F,"")</f>
        <v/>
      </c>
      <c r="BA116" s="105" t="str">
        <f>_xlfn.XLOOKUP(B116,'[6]Eneo 17H'!$C:$C,'[6]Eneo 17H'!$I:$I,"")</f>
        <v/>
      </c>
      <c r="BB116" s="105" t="str">
        <f>_xlfn.XLOOKUP(B116,[8]ALL!$B:$B,[8]ALL!$M:$M,"")</f>
        <v/>
      </c>
      <c r="BC116" s="105" t="str">
        <f>_xlfn.XLOOKUP(B116,'[6]Eneo 17H'!$C:$C,'[6]Eneo 17H'!$I:$I,"")</f>
        <v/>
      </c>
      <c r="BD116" s="105" t="str">
        <f>_xlfn.XLOOKUP(B116,'[7]Eneo 12H'!$C:$C,'[7]Eneo 12H'!$I:$I,"")</f>
        <v/>
      </c>
      <c r="BE116" s="11" t="s">
        <v>6988</v>
      </c>
    </row>
    <row r="117" spans="1:57" hidden="1" x14ac:dyDescent="0.3">
      <c r="A117" s="1" t="s">
        <v>1651</v>
      </c>
      <c r="B117" s="8" t="s">
        <v>1652</v>
      </c>
      <c r="C117" s="3" t="str">
        <f>_xlfn.XLOOKUP(B117,'[1]daily break down'!$D:$D,'[1]daily break down'!$E:$E,"")</f>
        <v>Douala</v>
      </c>
      <c r="D117" s="1" t="s">
        <v>11</v>
      </c>
      <c r="E117" s="1" t="s">
        <v>145</v>
      </c>
      <c r="F117" s="3" t="s">
        <v>31</v>
      </c>
      <c r="G117" s="1" t="s">
        <v>32</v>
      </c>
      <c r="H117" s="27" t="str">
        <f>_xlfn.XLOOKUP(B117,[2]CALCULATION!$B:$B,[2]CALCULATION!$H:$H,"")</f>
        <v>ZTE</v>
      </c>
      <c r="I117" s="23">
        <v>0</v>
      </c>
      <c r="J117" s="23">
        <v>0</v>
      </c>
      <c r="K117" s="23">
        <v>0</v>
      </c>
      <c r="L117" s="23">
        <v>0</v>
      </c>
      <c r="M117" s="23">
        <v>0</v>
      </c>
      <c r="N117" s="23">
        <v>8.4043347801148869</v>
      </c>
      <c r="O117" s="23">
        <v>0</v>
      </c>
      <c r="P117" s="103" t="s">
        <v>6554</v>
      </c>
      <c r="Q117" s="36" t="s">
        <v>5796</v>
      </c>
      <c r="R117" s="36"/>
      <c r="S117" s="35" t="str" cm="1">
        <f t="array" ref="S117">IFERROR(_xlfn.IFS(
U117="MPR ISSUE","PDH",
U117="BSS Hardware Issue","BSS",
U117="Sites strategiques, MLL, Pylone, etc.","ENVTECH",
U117="AKTIVCO DEFAUT GE &amp; POWER Cabinet","AKTIVCO",
U117="AKTIVCO Coupure ENEO &amp; Baisse de tension","AKTIVCO GRID ONLY",
U117="Coupure ENEO &amp; Baisse de tension","IHS GRID ONLY",
U117="Defaut GE &amp; POWER Cabinet","IHS",
U117="Sharing","Partners",
U117="Sites strategiques &amp; DataCenter","SST &amp; DC",
U117="Exclu","Exclu",
U117="SAT","SAT",
U117="SPARE-ISSUE","SPARE-ISSUE",
U117="Fiber CAmtel","TRANS_FO_CAMTEL",
U117="Fiber AOF","Fiber AOF",
U117="Projet OCM (HUAWEI)","TRAVAUX-HUAWEI",
U117="Projet OCM (NOKIA)","TRAVAUX-NOKIA",
U117="ACCESS-ISSUE","ACCESS-ISSUE",
U117="Projet OCM (ZTE, NOKIA, autres projets)","TRAVAUX OCM",
U117="No root CAuse","No root cause",
U117="ODU HS","PDH",
U117="IP &amp; VLAN","PDH",
U117="Warehouse HUAWEI","SPARE-ISSUE",
U117="SPARE-HS","SPARE-ISSUE",
U117="Power Telco","BSS",U117="no impacts","no impacts"
),"")</f>
        <v/>
      </c>
      <c r="T117" s="35" t="str" cm="1">
        <f t="array" ref="T117">IFERROR(_xlfn.IFS(
U117="MPR ISSUE","TX ISSUE",
U117="BSS Hardware Issue","RAN ISSUE",
U117="Sites strategiques, MLL, Pylone, etc.","ENVTECH",
U117="AKTIVCO DEFAUT GE &amp; POWER Cabinet","POWER ISSUE",
U117="AKTIVCO Coupure ENEO &amp; Baisse de tension","POWER ISSUE",
U117="Coupure ENEO &amp; Baisse de tension","POWER ISSUE",
U117="Defaut GE &amp; POWER Cabinet","POWER ISSUE",
U117="Sharing","POWER ISSUE",
U117="Sites strategiques &amp; DataCenter","POWER ISSUE",
U117="Exclu","Exclu",
U117="SAT","TX ISSUE",
U117="SPARE-ISSUE","SPARE-ISSUE",
U117="Fiber CAmtel","TX ISSUE",
U117="Fiber AOF","TX ISSUE",
U117="Projet OCM (HUAWEI)","TRAVAUX-HUAWEI",
U117="Projet OCM (NOKIA)","TRAVAUX -NOKIA",
U117="ACCESS-ISSUE","ACCESS-ISSUE",
U117="Projet OCM (ZTE, NOKIA, autres projets)","TRAVAUX OCM",
U117="No root CAuse","No root cause",
U117="ODU HS","TX ISSUE",
U117="IP &amp; VLAN","TX ISSUE",
U117="Warehouse HUAWEI","SPARE-ISSUE",
U117="SPARE-HS","SPARE-ISSUE",
U117="Power Telco","RAN ISSUE",U117="no impacts","no impacts"
),"")</f>
        <v/>
      </c>
      <c r="U117" s="28"/>
      <c r="V117" s="35" t="str" cm="1">
        <f t="array" ref="V117">IFERROR(_xlfn.IFS(
U117="MPR ISSUE","ACTIVE",
U117="BSS Hardware Issue","ACTIVE",
U117="Sites strategiques, MLL, Pylone, etc.","PASSIVE",
U117="AKTIVCO DEFAUT GE &amp; POWER Cabinet","PASSIVE",
U117="AKTIVCO Coupure ENEO &amp; Baisse de tension","PASSIVE",
U117="Coupure ENEO &amp; Baisse de tension","PASSIVE",
U117="Defaut GE &amp; POWER Cabinet","PASSIVE",
U117="Sharing","PASSIVE",
U117="Sites strategiques &amp; DataCenter","PASSIVE",
U117="Exclu","Exclu",
U117="SAT","ACTIVE",
U117="SPARE-ISSUE","SPARE-ISSUE",
U117="Fiber CAmtel","ACTIVE",
U117="Fiber AOF","ACTIVE",
U117="Projet OCM (HUAWEI)","PLANNED WORKS",
U117="Projet OCM (NOKIA)","PLANNED WORKS",
U117="ACCESS-ISSUE","ACCESS-ISSUE",
U117="Projet OCM (ZTE, NOKIA, autres projets)","PLANNED WORKS",
U117="No root CAuse","No root cause",
U117="ODU HS","ACTIVE",
U117="IP &amp; VLAN","ACTIVE",
U117="Warehouse HUAWEI","SPARE-ISSUE",
U117="SPARE-HS","SPARE-ISSUE",
U117="Power Telco","ACTIVE", U117="no impacts","no impacts"
),"")</f>
        <v/>
      </c>
      <c r="W117" s="102"/>
      <c r="X117" s="102"/>
      <c r="Y117" s="102"/>
      <c r="Z117" s="102"/>
      <c r="AA117" s="102"/>
      <c r="AB117" s="104" t="s">
        <v>5423</v>
      </c>
      <c r="AC117" s="9"/>
      <c r="AD117" s="9"/>
      <c r="AE117" s="7" t="s">
        <v>5423</v>
      </c>
      <c r="AF117" s="6"/>
      <c r="AG117" s="7"/>
      <c r="AH117" s="3" t="s">
        <v>5423</v>
      </c>
      <c r="AI117" s="18" t="s">
        <v>5423</v>
      </c>
      <c r="AJ117" s="18" t="s">
        <v>5423</v>
      </c>
      <c r="AK117" s="18" t="s">
        <v>5423</v>
      </c>
      <c r="AL117" s="18" t="s">
        <v>5423</v>
      </c>
      <c r="AM117" s="18" t="s">
        <v>5423</v>
      </c>
      <c r="AN117" s="18" t="s">
        <v>5423</v>
      </c>
      <c r="AO117" s="18" t="s">
        <v>5423</v>
      </c>
      <c r="AP117" s="18" t="s">
        <v>5423</v>
      </c>
      <c r="AQ117" s="18" t="s">
        <v>5423</v>
      </c>
      <c r="AR117" s="18" t="s">
        <v>5423</v>
      </c>
      <c r="AS117" s="18" t="s">
        <v>5423</v>
      </c>
      <c r="AT117" s="18" t="s">
        <v>5423</v>
      </c>
      <c r="AU117" s="9" t="s">
        <v>5423</v>
      </c>
      <c r="AV117" s="14"/>
      <c r="AW117" s="14" t="s">
        <v>5423</v>
      </c>
      <c r="AX117" s="14" t="str">
        <f>_xlfn.XLOOKUP(B117,'[4]cell downs 18042026 17h'!$B:$B,'[4]cell downs 18042026 17h'!$B:$B,"")</f>
        <v/>
      </c>
      <c r="AY117" s="14" t="str">
        <f>_xlfn.XLOOKUP(B117,'[5]Cells Huawei 19042026 15h'!$B:$B,'[5]Cells Huawei 19042026 15h'!$B:$B,"")</f>
        <v/>
      </c>
      <c r="AZ117" s="105" t="str">
        <f>_xlfn.XLOOKUP(B117,'INCIDENT-04-23-2026'!E:E,'INCIDENT-04-23-2026'!F:F,"")</f>
        <v/>
      </c>
      <c r="BA117" s="105" t="str">
        <f>_xlfn.XLOOKUP(B117,'[6]Eneo 17H'!$C:$C,'[6]Eneo 17H'!$I:$I,"")</f>
        <v/>
      </c>
      <c r="BB117" s="105" t="str">
        <f>_xlfn.XLOOKUP(B117,[8]ALL!$B:$B,[8]ALL!$M:$M,"")</f>
        <v/>
      </c>
      <c r="BC117" s="105" t="str">
        <f>_xlfn.XLOOKUP(B117,'[6]Eneo 17H'!$C:$C,'[6]Eneo 17H'!$I:$I,"")</f>
        <v/>
      </c>
      <c r="BD117" s="105" t="str">
        <f>_xlfn.XLOOKUP(B117,'[7]Eneo 12H'!$C:$C,'[7]Eneo 12H'!$I:$I,"")</f>
        <v/>
      </c>
      <c r="BE117" s="105" t="s">
        <v>5423</v>
      </c>
    </row>
    <row r="118" spans="1:57" hidden="1" x14ac:dyDescent="0.3">
      <c r="A118" s="1" t="s">
        <v>284</v>
      </c>
      <c r="B118" s="1" t="s">
        <v>285</v>
      </c>
      <c r="C118" s="3" t="str">
        <f>_xlfn.XLOOKUP(B118,'[1]daily break down'!$D:$D,'[1]daily break down'!$E:$E,"")</f>
        <v>Douala</v>
      </c>
      <c r="D118" s="1" t="s">
        <v>11</v>
      </c>
      <c r="E118" s="1" t="s">
        <v>145</v>
      </c>
      <c r="F118" s="3" t="s">
        <v>31</v>
      </c>
      <c r="G118" s="1" t="s">
        <v>32</v>
      </c>
      <c r="H118" s="27" t="str">
        <f>_xlfn.XLOOKUP(B118,[2]CALCULATION!$B:$B,[2]CALCULATION!$H:$H,"")</f>
        <v>ZTE</v>
      </c>
      <c r="I118" s="23">
        <v>0</v>
      </c>
      <c r="J118" s="23">
        <v>1.3462987218669498</v>
      </c>
      <c r="K118" s="23">
        <v>5.1192917048337367</v>
      </c>
      <c r="L118" s="23">
        <v>2.6352219967868309</v>
      </c>
      <c r="M118" s="23">
        <v>1.5926546586651384</v>
      </c>
      <c r="N118" s="23">
        <v>2.8345111619054144</v>
      </c>
      <c r="O118" s="23">
        <v>1.4266457496868161</v>
      </c>
      <c r="P118" s="103" t="s">
        <v>6553</v>
      </c>
      <c r="Q118" s="36" t="s">
        <v>5796</v>
      </c>
      <c r="R118" s="36"/>
      <c r="S118" s="35" t="str" cm="1">
        <f t="array" ref="S118">IFERROR(_xlfn.IFS(
U118="MPR ISSUE","PDH",
U118="BSS Hardware Issue","BSS",
U118="Sites strategiques, MLL, Pylone, etc.","ENVTECH",
U118="AKTIVCO DEFAUT GE &amp; POWER Cabinet","AKTIVCO",
U118="AKTIVCO Coupure ENEO &amp; Baisse de tension","AKTIVCO GRID ONLY",
U118="Coupure ENEO &amp; Baisse de tension","IHS GRID ONLY",
U118="Defaut GE &amp; POWER Cabinet","IHS",
U118="Sharing","Partners",
U118="Sites strategiques &amp; DataCenter","SST &amp; DC",
U118="Exclu","Exclu",
U118="SAT","SAT",
U118="SPARE-ISSUE","SPARE-ISSUE",
U118="Fiber CAmtel","TRANS_FO_CAMTEL",
U118="Fiber AOF","Fiber AOF",
U118="Projet OCM (HUAWEI)","TRAVAUX-HUAWEI",
U118="Projet OCM (NOKIA)","TRAVAUX-NOKIA",
U118="ACCESS-ISSUE","ACCESS-ISSUE",
U118="Projet OCM (ZTE, NOKIA, autres projets)","TRAVAUX OCM",
U118="No root CAuse","No root cause",
U118="ODU HS","PDH",
U118="IP &amp; VLAN","PDH",
U118="Warehouse HUAWEI","SPARE-ISSUE",
U118="SPARE-HS","SPARE-ISSUE",
U118="Power Telco","BSS",U118="no impacts","no impacts"
),"")</f>
        <v/>
      </c>
      <c r="T118" s="35" t="str" cm="1">
        <f t="array" ref="T118">IFERROR(_xlfn.IFS(
U118="MPR ISSUE","TX ISSUE",
U118="BSS Hardware Issue","RAN ISSUE",
U118="Sites strategiques, MLL, Pylone, etc.","ENVTECH",
U118="AKTIVCO DEFAUT GE &amp; POWER Cabinet","POWER ISSUE",
U118="AKTIVCO Coupure ENEO &amp; Baisse de tension","POWER ISSUE",
U118="Coupure ENEO &amp; Baisse de tension","POWER ISSUE",
U118="Defaut GE &amp; POWER Cabinet","POWER ISSUE",
U118="Sharing","POWER ISSUE",
U118="Sites strategiques &amp; DataCenter","POWER ISSUE",
U118="Exclu","Exclu",
U118="SAT","TX ISSUE",
U118="SPARE-ISSUE","SPARE-ISSUE",
U118="Fiber CAmtel","TX ISSUE",
U118="Fiber AOF","TX ISSUE",
U118="Projet OCM (HUAWEI)","TRAVAUX-HUAWEI",
U118="Projet OCM (NOKIA)","TRAVAUX -NOKIA",
U118="ACCESS-ISSUE","ACCESS-ISSUE",
U118="Projet OCM (ZTE, NOKIA, autres projets)","TRAVAUX OCM",
U118="No root CAuse","No root cause",
U118="ODU HS","TX ISSUE",
U118="IP &amp; VLAN","TX ISSUE",
U118="Warehouse HUAWEI","SPARE-ISSUE",
U118="SPARE-HS","SPARE-ISSUE",
U118="Power Telco","RAN ISSUE",U118="no impacts","no impacts"
),"")</f>
        <v/>
      </c>
      <c r="U118" s="28"/>
      <c r="V118" s="35" t="str" cm="1">
        <f t="array" ref="V118">IFERROR(_xlfn.IFS(
U118="MPR ISSUE","ACTIVE",
U118="BSS Hardware Issue","ACTIVE",
U118="Sites strategiques, MLL, Pylone, etc.","PASSIVE",
U118="AKTIVCO DEFAUT GE &amp; POWER Cabinet","PASSIVE",
U118="AKTIVCO Coupure ENEO &amp; Baisse de tension","PASSIVE",
U118="Coupure ENEO &amp; Baisse de tension","PASSIVE",
U118="Defaut GE &amp; POWER Cabinet","PASSIVE",
U118="Sharing","PASSIVE",
U118="Sites strategiques &amp; DataCenter","PASSIVE",
U118="Exclu","Exclu",
U118="SAT","ACTIVE",
U118="SPARE-ISSUE","SPARE-ISSUE",
U118="Fiber CAmtel","ACTIVE",
U118="Fiber AOF","ACTIVE",
U118="Projet OCM (HUAWEI)","PLANNED WORKS",
U118="Projet OCM (NOKIA)","PLANNED WORKS",
U118="ACCESS-ISSUE","ACCESS-ISSUE",
U118="Projet OCM (ZTE, NOKIA, autres projets)","PLANNED WORKS",
U118="No root CAuse","No root cause",
U118="ODU HS","ACTIVE",
U118="IP &amp; VLAN","ACTIVE",
U118="Warehouse HUAWEI","SPARE-ISSUE",
U118="SPARE-HS","SPARE-ISSUE",
U118="Power Telco","ACTIVE", U118="no impacts","no impacts"
),"")</f>
        <v/>
      </c>
      <c r="W118" s="116" t="s">
        <v>6741</v>
      </c>
      <c r="X118" s="116" t="s">
        <v>6742</v>
      </c>
      <c r="Y118" s="116"/>
      <c r="Z118" s="116" t="s">
        <v>6743</v>
      </c>
      <c r="AA118" s="104" t="s">
        <v>6688</v>
      </c>
      <c r="AB118" s="104" t="s">
        <v>5423</v>
      </c>
      <c r="AC118" s="9"/>
      <c r="AD118" s="9"/>
      <c r="AE118" s="7" t="s">
        <v>5423</v>
      </c>
      <c r="AF118" s="6"/>
      <c r="AG118" s="7"/>
      <c r="AH118" s="3" t="s">
        <v>5423</v>
      </c>
      <c r="AI118" s="18" t="s">
        <v>5423</v>
      </c>
      <c r="AJ118" s="18" t="s">
        <v>5423</v>
      </c>
      <c r="AK118" s="18" t="s">
        <v>5423</v>
      </c>
      <c r="AL118" s="18" t="s">
        <v>5423</v>
      </c>
      <c r="AM118" s="18" t="s">
        <v>5423</v>
      </c>
      <c r="AN118" s="18" t="s">
        <v>5423</v>
      </c>
      <c r="AO118" s="18" t="s">
        <v>5423</v>
      </c>
      <c r="AP118" s="18" t="s">
        <v>5423</v>
      </c>
      <c r="AQ118" s="18" t="s">
        <v>5423</v>
      </c>
      <c r="AR118" s="18" t="s">
        <v>5423</v>
      </c>
      <c r="AS118" s="18" t="s">
        <v>5423</v>
      </c>
      <c r="AT118" s="18" t="s">
        <v>5423</v>
      </c>
      <c r="AU118" s="9" t="s">
        <v>5423</v>
      </c>
      <c r="AV118" s="14"/>
      <c r="AW118" s="14" t="s">
        <v>5423</v>
      </c>
      <c r="AX118" s="14" t="str">
        <f>_xlfn.XLOOKUP(B118,'[4]cell downs 18042026 17h'!$B:$B,'[4]cell downs 18042026 17h'!$B:$B,"")</f>
        <v/>
      </c>
      <c r="AY118" s="14" t="str">
        <f>_xlfn.XLOOKUP(B118,'[5]Cells Huawei 19042026 15h'!$B:$B,'[5]Cells Huawei 19042026 15h'!$B:$B,"")</f>
        <v/>
      </c>
      <c r="AZ118" s="105" t="str">
        <f>_xlfn.XLOOKUP(B118,'INCIDENT-04-23-2026'!E:E,'INCIDENT-04-23-2026'!F:F,"")</f>
        <v/>
      </c>
      <c r="BA118" s="105" t="str">
        <f>_xlfn.XLOOKUP(B118,'[6]Eneo 17H'!$C:$C,'[6]Eneo 17H'!$I:$I,"")</f>
        <v/>
      </c>
      <c r="BB118" s="105" t="str">
        <f>_xlfn.XLOOKUP(B118,[8]ALL!$B:$B,[8]ALL!$M:$M,"")</f>
        <v/>
      </c>
      <c r="BC118" s="105" t="str">
        <f>_xlfn.XLOOKUP(B118,'[6]Eneo 17H'!$C:$C,'[6]Eneo 17H'!$I:$I,"")</f>
        <v/>
      </c>
      <c r="BD118" s="105" t="str">
        <f>_xlfn.XLOOKUP(B118,'[7]Eneo 12H'!$C:$C,'[7]Eneo 12H'!$I:$I,"")</f>
        <v/>
      </c>
      <c r="BE118" s="11" t="s">
        <v>5423</v>
      </c>
    </row>
    <row r="119" spans="1:57" hidden="1" x14ac:dyDescent="0.3">
      <c r="A119" s="1" t="s">
        <v>183</v>
      </c>
      <c r="B119" s="1" t="s">
        <v>184</v>
      </c>
      <c r="C119" s="3" t="str">
        <f>_xlfn.XLOOKUP(B119,'[1]daily break down'!$D:$D,'[1]daily break down'!$E:$E,"")</f>
        <v>EXTREME-NORD</v>
      </c>
      <c r="D119" s="1" t="s">
        <v>18</v>
      </c>
      <c r="E119" s="1"/>
      <c r="F119" s="3" t="s">
        <v>55</v>
      </c>
      <c r="G119" s="1" t="s">
        <v>185</v>
      </c>
      <c r="H119" s="25" t="str">
        <f>_xlfn.XLOOKUP(B119,[2]CALCULATION!$B:$B,[2]CALCULATION!$H:$H,"")</f>
        <v>Huawei</v>
      </c>
      <c r="I119" s="23">
        <v>13.465805161043624</v>
      </c>
      <c r="J119" s="23">
        <v>10.481211815097321</v>
      </c>
      <c r="K119" s="23">
        <v>12.864352814946081</v>
      </c>
      <c r="L119" s="23">
        <v>7.0784215527647234</v>
      </c>
      <c r="M119" s="23">
        <v>11.380117597372395</v>
      </c>
      <c r="N119" s="23">
        <v>8.2046889134299583</v>
      </c>
      <c r="O119" s="23">
        <v>10.683443768138275</v>
      </c>
      <c r="P119" s="103" t="s">
        <v>6553</v>
      </c>
      <c r="Q119" s="36" t="s">
        <v>6552</v>
      </c>
      <c r="R119" s="36"/>
      <c r="S119" s="35" t="str" cm="1">
        <f t="array" ref="S119">IFERROR(_xlfn.IFS(
U119="MPR ISSUE","PDH",
U119="BSS Hardware Issue","BSS",
U119="Sites strategiques, MLL, Pylone, etc.","ENVTECH",
U119="AKTIVCO DEFAUT GE &amp; POWER Cabinet","AKTIVCO",
U119="AKTIVCO Coupure ENEO &amp; Baisse de tension","AKTIVCO GRID ONLY",
U119="Coupure ENEO &amp; Baisse de tension","IHS GRID ONLY",
U119="Defaut GE &amp; POWER Cabinet","IHS",
U119="Sharing","Partners",
U119="Sites strategiques &amp; DataCenter","SST &amp; DC",
U119="Exclu","Exclu",
U119="SAT","SAT",
U119="SPARE-ISSUE","SPARE-ISSUE",
U119="Fiber CAmtel","TRANS_FO_CAMTEL",
U119="Fiber AOF","Fiber AOF",
U119="Projet OCM (HUAWEI)","TRAVAUX-HUAWEI",
U119="Projet OCM (NOKIA)","TRAVAUX-NOKIA",
U119="ACCESS-ISSUE","ACCESS-ISSUE",
U119="Projet OCM (ZTE, NOKIA, autres projets)","TRAVAUX OCM",
U119="No root CAuse","No root cause",
U119="ODU HS","PDH",
U119="IP &amp; VLAN","PDH",
U119="Warehouse HUAWEI","SPARE-ISSUE",
U119="SPARE-HS","SPARE-ISSUE",
U119="Power Telco","BSS",U119="no impacts","no impacts"
),"")</f>
        <v/>
      </c>
      <c r="T119" s="35" t="str" cm="1">
        <f t="array" ref="T119">IFERROR(_xlfn.IFS(
U119="MPR ISSUE","TX ISSUE",
U119="BSS Hardware Issue","RAN ISSUE",
U119="Sites strategiques, MLL, Pylone, etc.","ENVTECH",
U119="AKTIVCO DEFAUT GE &amp; POWER Cabinet","POWER ISSUE",
U119="AKTIVCO Coupure ENEO &amp; Baisse de tension","POWER ISSUE",
U119="Coupure ENEO &amp; Baisse de tension","POWER ISSUE",
U119="Defaut GE &amp; POWER Cabinet","POWER ISSUE",
U119="Sharing","POWER ISSUE",
U119="Sites strategiques &amp; DataCenter","POWER ISSUE",
U119="Exclu","Exclu",
U119="SAT","TX ISSUE",
U119="SPARE-ISSUE","SPARE-ISSUE",
U119="Fiber CAmtel","TX ISSUE",
U119="Fiber AOF","TX ISSUE",
U119="Projet OCM (HUAWEI)","TRAVAUX-HUAWEI",
U119="Projet OCM (NOKIA)","TRAVAUX -NOKIA",
U119="ACCESS-ISSUE","ACCESS-ISSUE",
U119="Projet OCM (ZTE, NOKIA, autres projets)","TRAVAUX OCM",
U119="No root CAuse","No root cause",
U119="ODU HS","TX ISSUE",
U119="IP &amp; VLAN","TX ISSUE",
U119="Warehouse HUAWEI","SPARE-ISSUE",
U119="SPARE-HS","SPARE-ISSUE",
U119="Power Telco","RAN ISSUE",U119="no impacts","no impacts"
),"")</f>
        <v/>
      </c>
      <c r="U119" s="28"/>
      <c r="V119" s="35" t="str" cm="1">
        <f t="array" ref="V119">IFERROR(_xlfn.IFS(
U119="MPR ISSUE","ACTIVE",
U119="BSS Hardware Issue","ACTIVE",
U119="Sites strategiques, MLL, Pylone, etc.","PASSIVE",
U119="AKTIVCO DEFAUT GE &amp; POWER Cabinet","PASSIVE",
U119="AKTIVCO Coupure ENEO &amp; Baisse de tension","PASSIVE",
U119="Coupure ENEO &amp; Baisse de tension","PASSIVE",
U119="Defaut GE &amp; POWER Cabinet","PASSIVE",
U119="Sharing","PASSIVE",
U119="Sites strategiques &amp; DataCenter","PASSIVE",
U119="Exclu","Exclu",
U119="SAT","ACTIVE",
U119="SPARE-ISSUE","SPARE-ISSUE",
U119="Fiber CAmtel","ACTIVE",
U119="Fiber AOF","ACTIVE",
U119="Projet OCM (HUAWEI)","PLANNED WORKS",
U119="Projet OCM (NOKIA)","PLANNED WORKS",
U119="ACCESS-ISSUE","ACCESS-ISSUE",
U119="Projet OCM (ZTE, NOKIA, autres projets)","PLANNED WORKS",
U119="No root CAuse","No root cause",
U119="ODU HS","ACTIVE",
U119="IP &amp; VLAN","ACTIVE",
U119="Warehouse HUAWEI","SPARE-ISSUE",
U119="SPARE-HS","SPARE-ISSUE",
U119="Power Telco","ACTIVE", U119="no impacts","no impacts"
),"")</f>
        <v/>
      </c>
      <c r="W119" s="102"/>
      <c r="X119" s="102"/>
      <c r="Y119" s="102"/>
      <c r="Z119" s="102"/>
      <c r="AA119" s="102"/>
      <c r="AB119" s="104" t="s">
        <v>6577</v>
      </c>
      <c r="AC119" s="9"/>
      <c r="AD119" s="9"/>
      <c r="AE119" s="7" t="s">
        <v>5423</v>
      </c>
      <c r="AF119" s="6"/>
      <c r="AG119" s="7"/>
      <c r="AH119" s="3" t="s">
        <v>5423</v>
      </c>
      <c r="AI119" s="18" t="s">
        <v>5423</v>
      </c>
      <c r="AJ119" s="18" t="s">
        <v>5423</v>
      </c>
      <c r="AK119" s="18" t="s">
        <v>5423</v>
      </c>
      <c r="AL119" s="18" t="s">
        <v>5423</v>
      </c>
      <c r="AM119" s="18" t="s">
        <v>5423</v>
      </c>
      <c r="AN119" s="18" t="s">
        <v>5423</v>
      </c>
      <c r="AO119" s="18" t="s">
        <v>5423</v>
      </c>
      <c r="AP119" s="18" t="s">
        <v>5423</v>
      </c>
      <c r="AQ119" s="18" t="s">
        <v>5423</v>
      </c>
      <c r="AR119" s="18" t="s">
        <v>5423</v>
      </c>
      <c r="AS119" s="18" t="s">
        <v>5423</v>
      </c>
      <c r="AT119" s="18" t="s">
        <v>5907</v>
      </c>
      <c r="AU119" s="9" t="s">
        <v>5423</v>
      </c>
      <c r="AV119" s="14"/>
      <c r="AW119" s="14" t="s">
        <v>5423</v>
      </c>
      <c r="AX119" s="14" t="str">
        <f>_xlfn.XLOOKUP(B119,'[4]cell downs 18042026 17h'!$B:$B,'[4]cell downs 18042026 17h'!$B:$B,"")</f>
        <v/>
      </c>
      <c r="AY119" s="14" t="str">
        <f>_xlfn.XLOOKUP(B119,'[5]Cells Huawei 19042026 15h'!$B:$B,'[5]Cells Huawei 19042026 15h'!$B:$B,"")</f>
        <v>EXN_246</v>
      </c>
      <c r="AZ119" s="105" t="str">
        <f>_xlfn.XLOOKUP(B119,'INCIDENT-04-23-2026'!E:E,'INCIDENT-04-23-2026'!F:F,"")</f>
        <v/>
      </c>
      <c r="BA119" s="105" t="str">
        <f>_xlfn.XLOOKUP(B119,'[6]Eneo 17H'!$C:$C,'[6]Eneo 17H'!$I:$I,"")</f>
        <v/>
      </c>
      <c r="BB119" s="105" t="str">
        <f>_xlfn.XLOOKUP(B119,[8]ALL!$B:$B,[8]ALL!$M:$M,"")</f>
        <v/>
      </c>
      <c r="BC119" s="105" t="str">
        <f>_xlfn.XLOOKUP(B119,'[6]Eneo 17H'!$C:$C,'[6]Eneo 17H'!$I:$I,"")</f>
        <v/>
      </c>
      <c r="BD119" s="105" t="str">
        <f>_xlfn.XLOOKUP(B119,'[7]Eneo 12H'!$C:$C,'[7]Eneo 12H'!$I:$I,"")</f>
        <v/>
      </c>
      <c r="BE119" s="105" t="s">
        <v>6950</v>
      </c>
    </row>
    <row r="120" spans="1:57" hidden="1" x14ac:dyDescent="0.3">
      <c r="A120" s="1" t="s">
        <v>411</v>
      </c>
      <c r="B120" s="8" t="s">
        <v>412</v>
      </c>
      <c r="C120" s="3" t="str">
        <f>_xlfn.XLOOKUP(B120,'[1]daily break down'!$D:$D,'[1]daily break down'!$E:$E,"")</f>
        <v>Douala</v>
      </c>
      <c r="D120" s="1" t="s">
        <v>21</v>
      </c>
      <c r="E120" s="1" t="s">
        <v>36</v>
      </c>
      <c r="F120" s="3" t="s">
        <v>31</v>
      </c>
      <c r="G120" s="1" t="s">
        <v>32</v>
      </c>
      <c r="H120" s="27" t="str">
        <f>_xlfn.XLOOKUP(B120,[2]CALCULATION!$B:$B,[2]CALCULATION!$H:$H,"")</f>
        <v>ZTE</v>
      </c>
      <c r="I120" s="23">
        <v>11.998584608184732</v>
      </c>
      <c r="J120" s="23">
        <v>5.9394199461808697</v>
      </c>
      <c r="K120" s="23">
        <v>0</v>
      </c>
      <c r="L120" s="23">
        <v>0</v>
      </c>
      <c r="M120" s="23">
        <v>0</v>
      </c>
      <c r="N120" s="23">
        <v>8.200729526043494</v>
      </c>
      <c r="O120" s="23">
        <v>0</v>
      </c>
      <c r="P120" s="103" t="s">
        <v>6554</v>
      </c>
      <c r="Q120" s="36" t="s">
        <v>5796</v>
      </c>
      <c r="R120" s="36"/>
      <c r="S120" s="35" t="str" cm="1">
        <f t="array" ref="S120">IFERROR(_xlfn.IFS(
U120="MPR ISSUE","PDH",
U120="BSS Hardware Issue","BSS",
U120="Sites strategiques, MLL, Pylone, etc.","ENVTECH",
U120="AKTIVCO DEFAUT GE &amp; POWER Cabinet","AKTIVCO",
U120="AKTIVCO Coupure ENEO &amp; Baisse de tension","AKTIVCO GRID ONLY",
U120="Coupure ENEO &amp; Baisse de tension","IHS GRID ONLY",
U120="Defaut GE &amp; POWER Cabinet","IHS",
U120="Sharing","Partners",
U120="Sites strategiques &amp; DataCenter","SST &amp; DC",
U120="Exclu","Exclu",
U120="SAT","SAT",
U120="SPARE-ISSUE","SPARE-ISSUE",
U120="Fiber CAmtel","TRANS_FO_CAMTEL",
U120="Fiber AOF","Fiber AOF",
U120="Projet OCM (HUAWEI)","TRAVAUX-HUAWEI",
U120="Projet OCM (NOKIA)","TRAVAUX-NOKIA",
U120="ACCESS-ISSUE","ACCESS-ISSUE",
U120="Projet OCM (ZTE, NOKIA, autres projets)","TRAVAUX OCM",
U120="No root CAuse","No root cause",
U120="ODU HS","PDH",
U120="IP &amp; VLAN","PDH",
U120="Warehouse HUAWEI","SPARE-ISSUE",
U120="SPARE-HS","SPARE-ISSUE",
U120="Power Telco","BSS",U120="no impacts","no impacts"
),"")</f>
        <v/>
      </c>
      <c r="T120" s="35" t="str" cm="1">
        <f t="array" ref="T120">IFERROR(_xlfn.IFS(
U120="MPR ISSUE","TX ISSUE",
U120="BSS Hardware Issue","RAN ISSUE",
U120="Sites strategiques, MLL, Pylone, etc.","ENVTECH",
U120="AKTIVCO DEFAUT GE &amp; POWER Cabinet","POWER ISSUE",
U120="AKTIVCO Coupure ENEO &amp; Baisse de tension","POWER ISSUE",
U120="Coupure ENEO &amp; Baisse de tension","POWER ISSUE",
U120="Defaut GE &amp; POWER Cabinet","POWER ISSUE",
U120="Sharing","POWER ISSUE",
U120="Sites strategiques &amp; DataCenter","POWER ISSUE",
U120="Exclu","Exclu",
U120="SAT","TX ISSUE",
U120="SPARE-ISSUE","SPARE-ISSUE",
U120="Fiber CAmtel","TX ISSUE",
U120="Fiber AOF","TX ISSUE",
U120="Projet OCM (HUAWEI)","TRAVAUX-HUAWEI",
U120="Projet OCM (NOKIA)","TRAVAUX -NOKIA",
U120="ACCESS-ISSUE","ACCESS-ISSUE",
U120="Projet OCM (ZTE, NOKIA, autres projets)","TRAVAUX OCM",
U120="No root CAuse","No root cause",
U120="ODU HS","TX ISSUE",
U120="IP &amp; VLAN","TX ISSUE",
U120="Warehouse HUAWEI","SPARE-ISSUE",
U120="SPARE-HS","SPARE-ISSUE",
U120="Power Telco","RAN ISSUE",U120="no impacts","no impacts"
),"")</f>
        <v/>
      </c>
      <c r="U120" s="28"/>
      <c r="V120" s="35" t="str" cm="1">
        <f t="array" ref="V120">IFERROR(_xlfn.IFS(
U120="MPR ISSUE","ACTIVE",
U120="BSS Hardware Issue","ACTIVE",
U120="Sites strategiques, MLL, Pylone, etc.","PASSIVE",
U120="AKTIVCO DEFAUT GE &amp; POWER Cabinet","PASSIVE",
U120="AKTIVCO Coupure ENEO &amp; Baisse de tension","PASSIVE",
U120="Coupure ENEO &amp; Baisse de tension","PASSIVE",
U120="Defaut GE &amp; POWER Cabinet","PASSIVE",
U120="Sharing","PASSIVE",
U120="Sites strategiques &amp; DataCenter","PASSIVE",
U120="Exclu","Exclu",
U120="SAT","ACTIVE",
U120="SPARE-ISSUE","SPARE-ISSUE",
U120="Fiber CAmtel","ACTIVE",
U120="Fiber AOF","ACTIVE",
U120="Projet OCM (HUAWEI)","PLANNED WORKS",
U120="Projet OCM (NOKIA)","PLANNED WORKS",
U120="ACCESS-ISSUE","ACCESS-ISSUE",
U120="Projet OCM (ZTE, NOKIA, autres projets)","PLANNED WORKS",
U120="No root CAuse","No root cause",
U120="ODU HS","ACTIVE",
U120="IP &amp; VLAN","ACTIVE",
U120="Warehouse HUAWEI","SPARE-ISSUE",
U120="SPARE-HS","SPARE-ISSUE",
U120="Power Telco","ACTIVE", U120="no impacts","no impacts"
),"")</f>
        <v/>
      </c>
      <c r="W120" s="102"/>
      <c r="X120" s="102"/>
      <c r="Y120" s="102"/>
      <c r="Z120" s="102"/>
      <c r="AA120" s="102"/>
      <c r="AB120" s="104" t="s">
        <v>5423</v>
      </c>
      <c r="AC120" s="9"/>
      <c r="AD120" s="9"/>
      <c r="AE120" s="7" t="s">
        <v>5423</v>
      </c>
      <c r="AF120" s="6"/>
      <c r="AG120" s="7"/>
      <c r="AH120" s="3" t="s">
        <v>5423</v>
      </c>
      <c r="AI120" s="18" t="s">
        <v>5423</v>
      </c>
      <c r="AJ120" s="18" t="s">
        <v>5423</v>
      </c>
      <c r="AK120" s="18" t="s">
        <v>5423</v>
      </c>
      <c r="AL120" s="18" t="s">
        <v>5423</v>
      </c>
      <c r="AM120" s="18" t="s">
        <v>5423</v>
      </c>
      <c r="AN120" s="18" t="s">
        <v>5423</v>
      </c>
      <c r="AO120" s="18" t="s">
        <v>5423</v>
      </c>
      <c r="AP120" s="18" t="s">
        <v>5423</v>
      </c>
      <c r="AQ120" s="18" t="s">
        <v>5423</v>
      </c>
      <c r="AR120" s="18" t="s">
        <v>5423</v>
      </c>
      <c r="AS120" s="18" t="s">
        <v>5423</v>
      </c>
      <c r="AT120" s="18" t="s">
        <v>5423</v>
      </c>
      <c r="AU120" s="9" t="s">
        <v>5423</v>
      </c>
      <c r="AV120" s="14"/>
      <c r="AW120" s="14" t="s">
        <v>5423</v>
      </c>
      <c r="AX120" s="14" t="str">
        <f>_xlfn.XLOOKUP(B120,'[4]cell downs 18042026 17h'!$B:$B,'[4]cell downs 18042026 17h'!$B:$B,"")</f>
        <v/>
      </c>
      <c r="AY120" s="14" t="str">
        <f>_xlfn.XLOOKUP(B120,'[5]Cells Huawei 19042026 15h'!$B:$B,'[5]Cells Huawei 19042026 15h'!$B:$B,"")</f>
        <v/>
      </c>
      <c r="AZ120" s="105" t="str">
        <f>_xlfn.XLOOKUP(B120,'INCIDENT-04-23-2026'!E:E,'INCIDENT-04-23-2026'!F:F,"")</f>
        <v/>
      </c>
      <c r="BA120" s="105" t="str">
        <f>_xlfn.XLOOKUP(B120,'[6]Eneo 17H'!$C:$C,'[6]Eneo 17H'!$I:$I,"")</f>
        <v/>
      </c>
      <c r="BB120" s="105" t="str">
        <f>_xlfn.XLOOKUP(B120,[8]ALL!$B:$B,[8]ALL!$M:$M,"")</f>
        <v/>
      </c>
      <c r="BC120" s="105" t="str">
        <f>_xlfn.XLOOKUP(B120,'[6]Eneo 17H'!$C:$C,'[6]Eneo 17H'!$I:$I,"")</f>
        <v/>
      </c>
      <c r="BD120" s="105" t="str">
        <f>_xlfn.XLOOKUP(B120,'[7]Eneo 12H'!$C:$C,'[7]Eneo 12H'!$I:$I,"")</f>
        <v/>
      </c>
      <c r="BE120" s="105" t="s">
        <v>6951</v>
      </c>
    </row>
    <row r="121" spans="1:57" hidden="1" x14ac:dyDescent="0.3">
      <c r="A121" s="1" t="s">
        <v>3346</v>
      </c>
      <c r="B121" s="8" t="s">
        <v>3347</v>
      </c>
      <c r="C121" s="3" t="str">
        <f>_xlfn.XLOOKUP(B121,'[1]daily break down'!$D:$D,'[1]daily break down'!$E:$E,"")</f>
        <v>Yaounde</v>
      </c>
      <c r="D121" s="1" t="s">
        <v>21</v>
      </c>
      <c r="E121" s="1" t="s">
        <v>36</v>
      </c>
      <c r="F121" s="3" t="s">
        <v>37</v>
      </c>
      <c r="G121" s="1" t="s">
        <v>38</v>
      </c>
      <c r="H121" s="27" t="str">
        <f>_xlfn.XLOOKUP(B121,[2]CALCULATION!$B:$B,[2]CALCULATION!$H:$H,"")</f>
        <v>ZTE</v>
      </c>
      <c r="I121" s="23">
        <v>1.6489956710697913</v>
      </c>
      <c r="J121" s="23">
        <v>0</v>
      </c>
      <c r="K121" s="23">
        <v>1.5674893631592912</v>
      </c>
      <c r="L121" s="23">
        <v>4.1260740284162765</v>
      </c>
      <c r="M121" s="23">
        <v>1.0447075475197836</v>
      </c>
      <c r="N121" s="23">
        <v>5.5444978069987698</v>
      </c>
      <c r="O121" s="23">
        <v>1.4116107786652519</v>
      </c>
      <c r="P121" s="103" t="s">
        <v>6553</v>
      </c>
      <c r="Q121" s="36" t="s">
        <v>5796</v>
      </c>
      <c r="R121" s="36"/>
      <c r="S121" s="35" t="str" cm="1">
        <f t="array" ref="S121">IFERROR(_xlfn.IFS(
U121="MPR ISSUE","PDH",
U121="BSS Hardware Issue","BSS",
U121="Sites strategiques, MLL, Pylone, etc.","ENVTECH",
U121="AKTIVCO DEFAUT GE &amp; POWER Cabinet","AKTIVCO",
U121="AKTIVCO Coupure ENEO &amp; Baisse de tension","AKTIVCO GRID ONLY",
U121="Coupure ENEO &amp; Baisse de tension","IHS GRID ONLY",
U121="Defaut GE &amp; POWER Cabinet","IHS",
U121="Sharing","Partners",
U121="Sites strategiques &amp; DataCenter","SST &amp; DC",
U121="Exclu","Exclu",
U121="SAT","SAT",
U121="SPARE-ISSUE","SPARE-ISSUE",
U121="Fiber CAmtel","TRANS_FO_CAMTEL",
U121="Fiber AOF","Fiber AOF",
U121="Projet OCM (HUAWEI)","TRAVAUX-HUAWEI",
U121="Projet OCM (NOKIA)","TRAVAUX-NOKIA",
U121="ACCESS-ISSUE","ACCESS-ISSUE",
U121="Projet OCM (ZTE, NOKIA, autres projets)","TRAVAUX OCM",
U121="No root CAuse","No root cause",
U121="ODU HS","PDH",
U121="IP &amp; VLAN","PDH",
U121="Warehouse HUAWEI","SPARE-ISSUE",
U121="SPARE-HS","SPARE-ISSUE",
U121="Power Telco","BSS",U121="no impacts","no impacts"
),"")</f>
        <v/>
      </c>
      <c r="T121" s="35" t="str" cm="1">
        <f t="array" ref="T121">IFERROR(_xlfn.IFS(
U121="MPR ISSUE","TX ISSUE",
U121="BSS Hardware Issue","RAN ISSUE",
U121="Sites strategiques, MLL, Pylone, etc.","ENVTECH",
U121="AKTIVCO DEFAUT GE &amp; POWER Cabinet","POWER ISSUE",
U121="AKTIVCO Coupure ENEO &amp; Baisse de tension","POWER ISSUE",
U121="Coupure ENEO &amp; Baisse de tension","POWER ISSUE",
U121="Defaut GE &amp; POWER Cabinet","POWER ISSUE",
U121="Sharing","POWER ISSUE",
U121="Sites strategiques &amp; DataCenter","POWER ISSUE",
U121="Exclu","Exclu",
U121="SAT","TX ISSUE",
U121="SPARE-ISSUE","SPARE-ISSUE",
U121="Fiber CAmtel","TX ISSUE",
U121="Fiber AOF","TX ISSUE",
U121="Projet OCM (HUAWEI)","TRAVAUX-HUAWEI",
U121="Projet OCM (NOKIA)","TRAVAUX -NOKIA",
U121="ACCESS-ISSUE","ACCESS-ISSUE",
U121="Projet OCM (ZTE, NOKIA, autres projets)","TRAVAUX OCM",
U121="No root CAuse","No root cause",
U121="ODU HS","TX ISSUE",
U121="IP &amp; VLAN","TX ISSUE",
U121="Warehouse HUAWEI","SPARE-ISSUE",
U121="SPARE-HS","SPARE-ISSUE",
U121="Power Telco","RAN ISSUE",U121="no impacts","no impacts"
),"")</f>
        <v/>
      </c>
      <c r="U121" s="28"/>
      <c r="V121" s="35" t="str" cm="1">
        <f t="array" ref="V121">IFERROR(_xlfn.IFS(
U121="MPR ISSUE","ACTIVE",
U121="BSS Hardware Issue","ACTIVE",
U121="Sites strategiques, MLL, Pylone, etc.","PASSIVE",
U121="AKTIVCO DEFAUT GE &amp; POWER Cabinet","PASSIVE",
U121="AKTIVCO Coupure ENEO &amp; Baisse de tension","PASSIVE",
U121="Coupure ENEO &amp; Baisse de tension","PASSIVE",
U121="Defaut GE &amp; POWER Cabinet","PASSIVE",
U121="Sharing","PASSIVE",
U121="Sites strategiques &amp; DataCenter","PASSIVE",
U121="Exclu","Exclu",
U121="SAT","ACTIVE",
U121="SPARE-ISSUE","SPARE-ISSUE",
U121="Fiber CAmtel","ACTIVE",
U121="Fiber AOF","ACTIVE",
U121="Projet OCM (HUAWEI)","PLANNED WORKS",
U121="Projet OCM (NOKIA)","PLANNED WORKS",
U121="ACCESS-ISSUE","ACCESS-ISSUE",
U121="Projet OCM (ZTE, NOKIA, autres projets)","PLANNED WORKS",
U121="No root CAuse","No root cause",
U121="ODU HS","ACTIVE",
U121="IP &amp; VLAN","ACTIVE",
U121="Warehouse HUAWEI","SPARE-ISSUE",
U121="SPARE-HS","SPARE-ISSUE",
U121="Power Telco","ACTIVE", U121="no impacts","no impacts"
),"")</f>
        <v/>
      </c>
      <c r="W121" s="116" t="s">
        <v>6741</v>
      </c>
      <c r="X121" s="116" t="s">
        <v>6742</v>
      </c>
      <c r="Y121" s="116"/>
      <c r="Z121" s="116" t="s">
        <v>6743</v>
      </c>
      <c r="AA121" s="104" t="s">
        <v>6688</v>
      </c>
      <c r="AB121" s="104" t="s">
        <v>5423</v>
      </c>
      <c r="AC121" s="9"/>
      <c r="AD121" s="9"/>
      <c r="AE121" s="7" t="s">
        <v>5423</v>
      </c>
      <c r="AF121" s="6"/>
      <c r="AG121" s="7"/>
      <c r="AH121" s="3" t="s">
        <v>5423</v>
      </c>
      <c r="AI121" s="18" t="s">
        <v>5423</v>
      </c>
      <c r="AJ121" s="18" t="s">
        <v>5423</v>
      </c>
      <c r="AK121" s="18" t="s">
        <v>5423</v>
      </c>
      <c r="AL121" s="18" t="s">
        <v>5423</v>
      </c>
      <c r="AM121" s="18" t="s">
        <v>5423</v>
      </c>
      <c r="AN121" s="18" t="s">
        <v>5423</v>
      </c>
      <c r="AO121" s="18" t="s">
        <v>5423</v>
      </c>
      <c r="AP121" s="18" t="s">
        <v>5423</v>
      </c>
      <c r="AQ121" s="18" t="s">
        <v>5423</v>
      </c>
      <c r="AR121" s="18" t="s">
        <v>5423</v>
      </c>
      <c r="AS121" s="18" t="s">
        <v>5423</v>
      </c>
      <c r="AT121" s="18" t="s">
        <v>5423</v>
      </c>
      <c r="AU121" s="9" t="s">
        <v>5423</v>
      </c>
      <c r="AV121" s="14"/>
      <c r="AW121" s="14" t="s">
        <v>5423</v>
      </c>
      <c r="AX121" s="14" t="str">
        <f>_xlfn.XLOOKUP(B121,'[4]cell downs 18042026 17h'!$B:$B,'[4]cell downs 18042026 17h'!$B:$B,"")</f>
        <v/>
      </c>
      <c r="AY121" s="14" t="str">
        <f>_xlfn.XLOOKUP(B121,'[5]Cells Huawei 19042026 15h'!$B:$B,'[5]Cells Huawei 19042026 15h'!$B:$B,"")</f>
        <v/>
      </c>
      <c r="AZ121" s="105" t="str">
        <f>_xlfn.XLOOKUP(B121,'INCIDENT-04-23-2026'!E:E,'INCIDENT-04-23-2026'!F:F,"")</f>
        <v/>
      </c>
      <c r="BA121" s="105" t="str">
        <f>_xlfn.XLOOKUP(B121,'[6]Eneo 17H'!$C:$C,'[6]Eneo 17H'!$I:$I,"")</f>
        <v/>
      </c>
      <c r="BB121" s="105" t="str">
        <f>_xlfn.XLOOKUP(B121,[8]ALL!$B:$B,[8]ALL!$M:$M,"")</f>
        <v/>
      </c>
      <c r="BC121" s="105" t="str">
        <f>_xlfn.XLOOKUP(B121,'[6]Eneo 17H'!$C:$C,'[6]Eneo 17H'!$I:$I,"")</f>
        <v/>
      </c>
      <c r="BD121" s="105" t="str">
        <f>_xlfn.XLOOKUP(B121,'[7]Eneo 12H'!$C:$C,'[7]Eneo 12H'!$I:$I,"")</f>
        <v/>
      </c>
      <c r="BE121" s="11" t="s">
        <v>5423</v>
      </c>
    </row>
    <row r="122" spans="1:57" hidden="1" x14ac:dyDescent="0.3">
      <c r="A122" s="1" t="s">
        <v>774</v>
      </c>
      <c r="B122" s="8" t="s">
        <v>775</v>
      </c>
      <c r="C122" s="3" t="str">
        <f>_xlfn.XLOOKUP(B122,'[1]daily break down'!$D:$D,'[1]daily break down'!$E:$E,"")</f>
        <v>Yaounde</v>
      </c>
      <c r="D122" s="1" t="s">
        <v>18</v>
      </c>
      <c r="E122" s="1"/>
      <c r="F122" s="3" t="s">
        <v>37</v>
      </c>
      <c r="G122" s="1" t="s">
        <v>38</v>
      </c>
      <c r="H122" s="27" t="str">
        <f>_xlfn.XLOOKUP(B122,[2]CALCULATION!$B:$B,[2]CALCULATION!$H:$H,"")</f>
        <v>ZTE</v>
      </c>
      <c r="I122" s="23">
        <v>0</v>
      </c>
      <c r="J122" s="23">
        <v>0</v>
      </c>
      <c r="K122" s="23">
        <v>1.052430136431215</v>
      </c>
      <c r="L122" s="23">
        <v>2.8275554813616299</v>
      </c>
      <c r="M122" s="23">
        <v>0.66810203376965038</v>
      </c>
      <c r="N122" s="23">
        <v>8.1503989350318058</v>
      </c>
      <c r="O122" s="23">
        <v>5.355445976834373</v>
      </c>
      <c r="P122" s="103" t="s">
        <v>6553</v>
      </c>
      <c r="Q122" s="36" t="s">
        <v>5796</v>
      </c>
      <c r="R122" s="36"/>
      <c r="S122" s="35" t="str" cm="1">
        <f t="array" ref="S122">IFERROR(_xlfn.IFS(
U122="MPR ISSUE","PDH",
U122="BSS Hardware Issue","BSS",
U122="Sites strategiques, MLL, Pylone, etc.","ENVTECH",
U122="AKTIVCO DEFAUT GE &amp; POWER Cabinet","AKTIVCO",
U122="AKTIVCO Coupure ENEO &amp; Baisse de tension","AKTIVCO GRID ONLY",
U122="Coupure ENEO &amp; Baisse de tension","IHS GRID ONLY",
U122="Defaut GE &amp; POWER Cabinet","IHS",
U122="Sharing","Partners",
U122="Sites strategiques &amp; DataCenter","SST &amp; DC",
U122="Exclu","Exclu",
U122="SAT","SAT",
U122="SPARE-ISSUE","SPARE-ISSUE",
U122="Fiber CAmtel","TRANS_FO_CAMTEL",
U122="Fiber AOF","Fiber AOF",
U122="Projet OCM (HUAWEI)","TRAVAUX-HUAWEI",
U122="Projet OCM (NOKIA)","TRAVAUX-NOKIA",
U122="ACCESS-ISSUE","ACCESS-ISSUE",
U122="Projet OCM (ZTE, NOKIA, autres projets)","TRAVAUX OCM",
U122="No root CAuse","No root cause",
U122="ODU HS","PDH",
U122="IP &amp; VLAN","PDH",
U122="Warehouse HUAWEI","SPARE-ISSUE",
U122="SPARE-HS","SPARE-ISSUE",
U122="Power Telco","BSS",U122="no impacts","no impacts"
),"")</f>
        <v/>
      </c>
      <c r="T122" s="35" t="str" cm="1">
        <f t="array" ref="T122">IFERROR(_xlfn.IFS(
U122="MPR ISSUE","TX ISSUE",
U122="BSS Hardware Issue","RAN ISSUE",
U122="Sites strategiques, MLL, Pylone, etc.","ENVTECH",
U122="AKTIVCO DEFAUT GE &amp; POWER Cabinet","POWER ISSUE",
U122="AKTIVCO Coupure ENEO &amp; Baisse de tension","POWER ISSUE",
U122="Coupure ENEO &amp; Baisse de tension","POWER ISSUE",
U122="Defaut GE &amp; POWER Cabinet","POWER ISSUE",
U122="Sharing","POWER ISSUE",
U122="Sites strategiques &amp; DataCenter","POWER ISSUE",
U122="Exclu","Exclu",
U122="SAT","TX ISSUE",
U122="SPARE-ISSUE","SPARE-ISSUE",
U122="Fiber CAmtel","TX ISSUE",
U122="Fiber AOF","TX ISSUE",
U122="Projet OCM (HUAWEI)","TRAVAUX-HUAWEI",
U122="Projet OCM (NOKIA)","TRAVAUX -NOKIA",
U122="ACCESS-ISSUE","ACCESS-ISSUE",
U122="Projet OCM (ZTE, NOKIA, autres projets)","TRAVAUX OCM",
U122="No root CAuse","No root cause",
U122="ODU HS","TX ISSUE",
U122="IP &amp; VLAN","TX ISSUE",
U122="Warehouse HUAWEI","SPARE-ISSUE",
U122="SPARE-HS","SPARE-ISSUE",
U122="Power Telco","RAN ISSUE",U122="no impacts","no impacts"
),"")</f>
        <v/>
      </c>
      <c r="U122" s="28"/>
      <c r="V122" s="35" t="str" cm="1">
        <f t="array" ref="V122">IFERROR(_xlfn.IFS(
U122="MPR ISSUE","ACTIVE",
U122="BSS Hardware Issue","ACTIVE",
U122="Sites strategiques, MLL, Pylone, etc.","PASSIVE",
U122="AKTIVCO DEFAUT GE &amp; POWER Cabinet","PASSIVE",
U122="AKTIVCO Coupure ENEO &amp; Baisse de tension","PASSIVE",
U122="Coupure ENEO &amp; Baisse de tension","PASSIVE",
U122="Defaut GE &amp; POWER Cabinet","PASSIVE",
U122="Sharing","PASSIVE",
U122="Sites strategiques &amp; DataCenter","PASSIVE",
U122="Exclu","Exclu",
U122="SAT","ACTIVE",
U122="SPARE-ISSUE","SPARE-ISSUE",
U122="Fiber CAmtel","ACTIVE",
U122="Fiber AOF","ACTIVE",
U122="Projet OCM (HUAWEI)","PLANNED WORKS",
U122="Projet OCM (NOKIA)","PLANNED WORKS",
U122="ACCESS-ISSUE","ACCESS-ISSUE",
U122="Projet OCM (ZTE, NOKIA, autres projets)","PLANNED WORKS",
U122="No root CAuse","No root cause",
U122="ODU HS","ACTIVE",
U122="IP &amp; VLAN","ACTIVE",
U122="Warehouse HUAWEI","SPARE-ISSUE",
U122="SPARE-HS","SPARE-ISSUE",
U122="Power Telco","ACTIVE", U122="no impacts","no impacts"
),"")</f>
        <v/>
      </c>
      <c r="W122" s="104" t="s">
        <v>7480</v>
      </c>
      <c r="X122" s="104" t="s">
        <v>7474</v>
      </c>
      <c r="Y122" s="104"/>
      <c r="Z122" s="104" t="str">
        <f>D122</f>
        <v>MTN sharing</v>
      </c>
      <c r="AA122" s="104" t="s">
        <v>6688</v>
      </c>
      <c r="AB122" s="104" t="s">
        <v>6033</v>
      </c>
      <c r="AC122" s="9"/>
      <c r="AD122" s="9"/>
      <c r="AE122" s="7"/>
      <c r="AF122" s="6"/>
      <c r="AG122" s="7"/>
      <c r="AH122" s="3" t="s">
        <v>5423</v>
      </c>
      <c r="AI122" s="18" t="s">
        <v>5423</v>
      </c>
      <c r="AJ122" s="18" t="s">
        <v>5423</v>
      </c>
      <c r="AK122" s="18" t="s">
        <v>5423</v>
      </c>
      <c r="AL122" s="18" t="s">
        <v>5423</v>
      </c>
      <c r="AM122" s="18" t="s">
        <v>5423</v>
      </c>
      <c r="AN122" s="18" t="s">
        <v>5423</v>
      </c>
      <c r="AO122" s="18" t="s">
        <v>5423</v>
      </c>
      <c r="AP122" s="18" t="s">
        <v>5423</v>
      </c>
      <c r="AQ122" s="18" t="s">
        <v>5423</v>
      </c>
      <c r="AR122" s="18" t="s">
        <v>5423</v>
      </c>
      <c r="AS122" s="18" t="s">
        <v>5423</v>
      </c>
      <c r="AT122" s="18" t="s">
        <v>5423</v>
      </c>
      <c r="AU122" s="9" t="s">
        <v>6033</v>
      </c>
      <c r="AV122" s="14"/>
      <c r="AW122" s="14" t="s">
        <v>5423</v>
      </c>
      <c r="AX122" s="14" t="str">
        <f>_xlfn.XLOOKUP(B122,'[4]cell downs 18042026 17h'!$B:$B,'[4]cell downs 18042026 17h'!$B:$B,"")</f>
        <v/>
      </c>
      <c r="AY122" s="14" t="str">
        <f>_xlfn.XLOOKUP(B122,'[5]Cells Huawei 19042026 15h'!$B:$B,'[5]Cells Huawei 19042026 15h'!$B:$B,"")</f>
        <v/>
      </c>
      <c r="AZ122" s="105" t="str">
        <f>_xlfn.XLOOKUP(B122,'INCIDENT-04-23-2026'!E:E,'INCIDENT-04-23-2026'!F:F,"")</f>
        <v>(04/23/2026 incident ) : impact by CTR_315_Z_Bitoto  RCA: Power issue / En attete RCA IHS</v>
      </c>
      <c r="BA122" s="105" t="str">
        <f>_xlfn.XLOOKUP(B122,'[6]Eneo 17H'!$C:$C,'[6]Eneo 17H'!$I:$I,"")</f>
        <v/>
      </c>
      <c r="BC122" s="105" t="str">
        <f>_xlfn.XLOOKUP(B122,'[6]Eneo 17H'!$C:$C,'[6]Eneo 17H'!$I:$I,"")</f>
        <v/>
      </c>
      <c r="BD122" s="105" t="str">
        <f>_xlfn.XLOOKUP(B122,'[7]Eneo 12H'!$C:$C,'[7]Eneo 12H'!$I:$I,"")</f>
        <v/>
      </c>
      <c r="BE122" s="11" t="s">
        <v>5423</v>
      </c>
    </row>
    <row r="123" spans="1:57" hidden="1" x14ac:dyDescent="0.3">
      <c r="A123" s="1" t="s">
        <v>338</v>
      </c>
      <c r="B123" s="8" t="s">
        <v>339</v>
      </c>
      <c r="C123" s="3" t="str">
        <f>_xlfn.XLOOKUP(B123,'[1]daily break down'!$D:$D,'[1]daily break down'!$E:$E,"")</f>
        <v>Douala</v>
      </c>
      <c r="D123" s="1" t="s">
        <v>21</v>
      </c>
      <c r="E123" s="1" t="s">
        <v>125</v>
      </c>
      <c r="F123" s="3" t="s">
        <v>31</v>
      </c>
      <c r="G123" s="1" t="s">
        <v>32</v>
      </c>
      <c r="H123" s="27" t="str">
        <f>_xlfn.XLOOKUP(B123,[2]CALCULATION!$B:$B,[2]CALCULATION!$H:$H,"")</f>
        <v>ZTE</v>
      </c>
      <c r="I123" s="23">
        <v>12.471749235945246</v>
      </c>
      <c r="J123" s="23">
        <v>8.5214755745035404</v>
      </c>
      <c r="K123" s="23">
        <v>0</v>
      </c>
      <c r="L123" s="23">
        <v>0</v>
      </c>
      <c r="M123" s="23">
        <v>0</v>
      </c>
      <c r="N123" s="23">
        <v>7.3877709861799543</v>
      </c>
      <c r="O123" s="23">
        <v>0</v>
      </c>
      <c r="P123" s="103" t="s">
        <v>6554</v>
      </c>
      <c r="Q123" s="36" t="s">
        <v>5796</v>
      </c>
      <c r="R123" s="36"/>
      <c r="S123" s="35" t="str" cm="1">
        <f t="array" ref="S123">IFERROR(_xlfn.IFS(
U123="MPR ISSUE","PDH",
U123="BSS Hardware Issue","BSS",
U123="Sites strategiques, MLL, Pylone, etc.","ENVTECH",
U123="AKTIVCO DEFAUT GE &amp; POWER Cabinet","AKTIVCO",
U123="AKTIVCO Coupure ENEO &amp; Baisse de tension","AKTIVCO GRID ONLY",
U123="Coupure ENEO &amp; Baisse de tension","IHS GRID ONLY",
U123="Defaut GE &amp; POWER Cabinet","IHS",
U123="Sharing","Partners",
U123="Sites strategiques &amp; DataCenter","SST &amp; DC",
U123="Exclu","Exclu",
U123="SAT","SAT",
U123="SPARE-ISSUE","SPARE-ISSUE",
U123="Fiber CAmtel","TRANS_FO_CAMTEL",
U123="Fiber AOF","Fiber AOF",
U123="Projet OCM (HUAWEI)","TRAVAUX-HUAWEI",
U123="Projet OCM (NOKIA)","TRAVAUX-NOKIA",
U123="ACCESS-ISSUE","ACCESS-ISSUE",
U123="Projet OCM (ZTE, NOKIA, autres projets)","TRAVAUX OCM",
U123="No root CAuse","No root cause",
U123="ODU HS","PDH",
U123="IP &amp; VLAN","PDH",
U123="Warehouse HUAWEI","SPARE-ISSUE",
U123="SPARE-HS","SPARE-ISSUE",
U123="Power Telco","BSS",U123="no impacts","no impacts"
),"")</f>
        <v/>
      </c>
      <c r="T123" s="35" t="str" cm="1">
        <f t="array" ref="T123">IFERROR(_xlfn.IFS(
U123="MPR ISSUE","TX ISSUE",
U123="BSS Hardware Issue","RAN ISSUE",
U123="Sites strategiques, MLL, Pylone, etc.","ENVTECH",
U123="AKTIVCO DEFAUT GE &amp; POWER Cabinet","POWER ISSUE",
U123="AKTIVCO Coupure ENEO &amp; Baisse de tension","POWER ISSUE",
U123="Coupure ENEO &amp; Baisse de tension","POWER ISSUE",
U123="Defaut GE &amp; POWER Cabinet","POWER ISSUE",
U123="Sharing","POWER ISSUE",
U123="Sites strategiques &amp; DataCenter","POWER ISSUE",
U123="Exclu","Exclu",
U123="SAT","TX ISSUE",
U123="SPARE-ISSUE","SPARE-ISSUE",
U123="Fiber CAmtel","TX ISSUE",
U123="Fiber AOF","TX ISSUE",
U123="Projet OCM (HUAWEI)","TRAVAUX-HUAWEI",
U123="Projet OCM (NOKIA)","TRAVAUX -NOKIA",
U123="ACCESS-ISSUE","ACCESS-ISSUE",
U123="Projet OCM (ZTE, NOKIA, autres projets)","TRAVAUX OCM",
U123="No root CAuse","No root cause",
U123="ODU HS","TX ISSUE",
U123="IP &amp; VLAN","TX ISSUE",
U123="Warehouse HUAWEI","SPARE-ISSUE",
U123="SPARE-HS","SPARE-ISSUE",
U123="Power Telco","RAN ISSUE",U123="no impacts","no impacts"
),"")</f>
        <v/>
      </c>
      <c r="U123" s="28"/>
      <c r="V123" s="35" t="str" cm="1">
        <f t="array" ref="V123">IFERROR(_xlfn.IFS(
U123="MPR ISSUE","ACTIVE",
U123="BSS Hardware Issue","ACTIVE",
U123="Sites strategiques, MLL, Pylone, etc.","PASSIVE",
U123="AKTIVCO DEFAUT GE &amp; POWER Cabinet","PASSIVE",
U123="AKTIVCO Coupure ENEO &amp; Baisse de tension","PASSIVE",
U123="Coupure ENEO &amp; Baisse de tension","PASSIVE",
U123="Defaut GE &amp; POWER Cabinet","PASSIVE",
U123="Sharing","PASSIVE",
U123="Sites strategiques &amp; DataCenter","PASSIVE",
U123="Exclu","Exclu",
U123="SAT","ACTIVE",
U123="SPARE-ISSUE","SPARE-ISSUE",
U123="Fiber CAmtel","ACTIVE",
U123="Fiber AOF","ACTIVE",
U123="Projet OCM (HUAWEI)","PLANNED WORKS",
U123="Projet OCM (NOKIA)","PLANNED WORKS",
U123="ACCESS-ISSUE","ACCESS-ISSUE",
U123="Projet OCM (ZTE, NOKIA, autres projets)","PLANNED WORKS",
U123="No root CAuse","No root cause",
U123="ODU HS","ACTIVE",
U123="IP &amp; VLAN","ACTIVE",
U123="Warehouse HUAWEI","SPARE-ISSUE",
U123="SPARE-HS","SPARE-ISSUE",
U123="Power Telco","ACTIVE", U123="no impacts","no impacts"
),"")</f>
        <v/>
      </c>
      <c r="W123" s="102"/>
      <c r="X123" s="102"/>
      <c r="Y123" s="102"/>
      <c r="Z123" s="102"/>
      <c r="AA123" s="102"/>
      <c r="AB123" s="104" t="s">
        <v>5423</v>
      </c>
      <c r="AC123" s="9"/>
      <c r="AD123" s="9"/>
      <c r="AE123" s="7" t="s">
        <v>5423</v>
      </c>
      <c r="AF123" s="6"/>
      <c r="AG123" s="7"/>
      <c r="AH123" s="3" t="s">
        <v>5423</v>
      </c>
      <c r="AI123" s="18" t="s">
        <v>5423</v>
      </c>
      <c r="AJ123" s="18" t="s">
        <v>5423</v>
      </c>
      <c r="AK123" s="18" t="s">
        <v>5423</v>
      </c>
      <c r="AL123" s="18" t="s">
        <v>5423</v>
      </c>
      <c r="AM123" s="18" t="s">
        <v>5423</v>
      </c>
      <c r="AN123" s="18" t="s">
        <v>5423</v>
      </c>
      <c r="AO123" s="18" t="s">
        <v>5423</v>
      </c>
      <c r="AP123" s="18" t="s">
        <v>5423</v>
      </c>
      <c r="AQ123" s="18" t="s">
        <v>5423</v>
      </c>
      <c r="AR123" s="18" t="s">
        <v>5423</v>
      </c>
      <c r="AS123" s="18" t="s">
        <v>5423</v>
      </c>
      <c r="AT123" s="18" t="s">
        <v>5423</v>
      </c>
      <c r="AU123" s="9" t="s">
        <v>5423</v>
      </c>
      <c r="AV123" s="14"/>
      <c r="AW123" s="14" t="s">
        <v>5423</v>
      </c>
      <c r="AX123" s="14" t="str">
        <f>_xlfn.XLOOKUP(B123,'[4]cell downs 18042026 17h'!$B:$B,'[4]cell downs 18042026 17h'!$B:$B,"")</f>
        <v/>
      </c>
      <c r="AY123" s="14" t="str">
        <f>_xlfn.XLOOKUP(B123,'[5]Cells Huawei 19042026 15h'!$B:$B,'[5]Cells Huawei 19042026 15h'!$B:$B,"")</f>
        <v/>
      </c>
      <c r="AZ123" s="105" t="str">
        <f>_xlfn.XLOOKUP(B123,'INCIDENT-04-23-2026'!E:E,'INCIDENT-04-23-2026'!F:F,"")</f>
        <v/>
      </c>
      <c r="BA123" s="105" t="str">
        <f>_xlfn.XLOOKUP(B123,'[6]Eneo 17H'!$C:$C,'[6]Eneo 17H'!$I:$I,"")</f>
        <v/>
      </c>
      <c r="BB123" s="105" t="str">
        <f>_xlfn.XLOOKUP(B123,[8]ALL!$B:$B,[8]ALL!$M:$M,"")</f>
        <v/>
      </c>
      <c r="BC123" s="105" t="str">
        <f>_xlfn.XLOOKUP(B123,'[6]Eneo 17H'!$C:$C,'[6]Eneo 17H'!$I:$I,"")</f>
        <v/>
      </c>
      <c r="BD123" s="105" t="str">
        <f>_xlfn.XLOOKUP(B123,'[7]Eneo 12H'!$C:$C,'[7]Eneo 12H'!$I:$I,"")</f>
        <v/>
      </c>
      <c r="BE123" s="105" t="s">
        <v>6953</v>
      </c>
    </row>
    <row r="124" spans="1:57" hidden="1" x14ac:dyDescent="0.3">
      <c r="A124" s="1" t="s">
        <v>975</v>
      </c>
      <c r="B124" s="1" t="s">
        <v>976</v>
      </c>
      <c r="C124" s="3" t="str">
        <f>_xlfn.XLOOKUP(B124,'[1]daily break down'!$D:$D,'[1]daily break down'!$E:$E,"")</f>
        <v>SUD-OUEST</v>
      </c>
      <c r="D124" s="1" t="s">
        <v>11</v>
      </c>
      <c r="E124" s="1" t="s">
        <v>12</v>
      </c>
      <c r="F124" s="3" t="s">
        <v>13</v>
      </c>
      <c r="G124" s="1" t="s">
        <v>977</v>
      </c>
      <c r="H124" s="26" t="str">
        <f>_xlfn.XLOOKUP(B124,[2]CALCULATION!$B:$B,[2]CALCULATION!$H:$H,"")</f>
        <v>NOKIA</v>
      </c>
      <c r="I124" s="23">
        <v>0.81308338541176195</v>
      </c>
      <c r="J124" s="23">
        <v>4.7477156831691083</v>
      </c>
      <c r="K124" s="23">
        <v>9.2445809898040405</v>
      </c>
      <c r="L124" s="23">
        <v>9.2444204740991864</v>
      </c>
      <c r="M124" s="23">
        <v>9.1847086318925459</v>
      </c>
      <c r="N124" s="23">
        <v>7.1150012983937012</v>
      </c>
      <c r="O124" s="23">
        <v>5.8684363344776322</v>
      </c>
      <c r="P124" s="103" t="s">
        <v>6553</v>
      </c>
      <c r="Q124" s="36" t="s">
        <v>6552</v>
      </c>
      <c r="R124" s="36"/>
      <c r="S124" s="35" t="str" cm="1">
        <f t="array" ref="S124">IFERROR(_xlfn.IFS(
U124="MPR ISSUE","PDH",
U124="BSS Hardware Issue","BSS",
U124="Sites strategiques, MLL, Pylone, etc.","ENVTECH",
U124="AKTIVCO DEFAUT GE &amp; POWER Cabinet","AKTIVCO",
U124="AKTIVCO Coupure ENEO &amp; Baisse de tension","AKTIVCO GRID ONLY",
U124="Coupure ENEO &amp; Baisse de tension","IHS GRID ONLY",
U124="Defaut GE &amp; POWER Cabinet","IHS",
U124="Sharing","Partners",
U124="Sites strategiques &amp; DataCenter","SST &amp; DC",
U124="Exclu","Exclu",
U124="SAT","SAT",
U124="SPARE-ISSUE","SPARE-ISSUE",
U124="Fiber CAmtel","TRANS_FO_CAMTEL",
U124="Fiber AOF","Fiber AOF",
U124="Projet OCM (HUAWEI)","TRAVAUX-HUAWEI",
U124="Projet OCM (NOKIA)","TRAVAUX-NOKIA",
U124="ACCESS-ISSUE","ACCESS-ISSUE",
U124="Projet OCM (ZTE, NOKIA, autres projets)","TRAVAUX OCM",
U124="No root CAuse","No root cause",
U124="ODU HS","PDH",
U124="IP &amp; VLAN","PDH",
U124="Warehouse HUAWEI","SPARE-ISSUE",
U124="SPARE-HS","SPARE-ISSUE",
U124="Power Telco","BSS",U124="no impacts","no impacts"
),"")</f>
        <v/>
      </c>
      <c r="T124" s="35" t="str" cm="1">
        <f t="array" ref="T124">IFERROR(_xlfn.IFS(
U124="MPR ISSUE","TX ISSUE",
U124="BSS Hardware Issue","RAN ISSUE",
U124="Sites strategiques, MLL, Pylone, etc.","ENVTECH",
U124="AKTIVCO DEFAUT GE &amp; POWER Cabinet","POWER ISSUE",
U124="AKTIVCO Coupure ENEO &amp; Baisse de tension","POWER ISSUE",
U124="Coupure ENEO &amp; Baisse de tension","POWER ISSUE",
U124="Defaut GE &amp; POWER Cabinet","POWER ISSUE",
U124="Sharing","POWER ISSUE",
U124="Sites strategiques &amp; DataCenter","POWER ISSUE",
U124="Exclu","Exclu",
U124="SAT","TX ISSUE",
U124="SPARE-ISSUE","SPARE-ISSUE",
U124="Fiber CAmtel","TX ISSUE",
U124="Fiber AOF","TX ISSUE",
U124="Projet OCM (HUAWEI)","TRAVAUX-HUAWEI",
U124="Projet OCM (NOKIA)","TRAVAUX -NOKIA",
U124="ACCESS-ISSUE","ACCESS-ISSUE",
U124="Projet OCM (ZTE, NOKIA, autres projets)","TRAVAUX OCM",
U124="No root CAuse","No root cause",
U124="ODU HS","TX ISSUE",
U124="IP &amp; VLAN","TX ISSUE",
U124="Warehouse HUAWEI","SPARE-ISSUE",
U124="SPARE-HS","SPARE-ISSUE",
U124="Power Telco","RAN ISSUE",U124="no impacts","no impacts"
),"")</f>
        <v/>
      </c>
      <c r="U124" s="28"/>
      <c r="V124" s="35" t="str" cm="1">
        <f t="array" ref="V124">IFERROR(_xlfn.IFS(
U124="MPR ISSUE","ACTIVE",
U124="BSS Hardware Issue","ACTIVE",
U124="Sites strategiques, MLL, Pylone, etc.","PASSIVE",
U124="AKTIVCO DEFAUT GE &amp; POWER Cabinet","PASSIVE",
U124="AKTIVCO Coupure ENEO &amp; Baisse de tension","PASSIVE",
U124="Coupure ENEO &amp; Baisse de tension","PASSIVE",
U124="Defaut GE &amp; POWER Cabinet","PASSIVE",
U124="Sharing","PASSIVE",
U124="Sites strategiques &amp; DataCenter","PASSIVE",
U124="Exclu","Exclu",
U124="SAT","ACTIVE",
U124="SPARE-ISSUE","SPARE-ISSUE",
U124="Fiber CAmtel","ACTIVE",
U124="Fiber AOF","ACTIVE",
U124="Projet OCM (HUAWEI)","PLANNED WORKS",
U124="Projet OCM (NOKIA)","PLANNED WORKS",
U124="ACCESS-ISSUE","ACCESS-ISSUE",
U124="Projet OCM (ZTE, NOKIA, autres projets)","PLANNED WORKS",
U124="No root CAuse","No root cause",
U124="ODU HS","ACTIVE",
U124="IP &amp; VLAN","ACTIVE",
U124="Warehouse HUAWEI","SPARE-ISSUE",
U124="SPARE-HS","SPARE-ISSUE",
U124="Power Telco","ACTIVE", U124="no impacts","no impacts"
),"")</f>
        <v/>
      </c>
      <c r="W124" s="102"/>
      <c r="X124" s="102"/>
      <c r="Y124" s="102"/>
      <c r="Z124" s="102"/>
      <c r="AA124" s="102"/>
      <c r="AB124" s="104" t="s">
        <v>6578</v>
      </c>
      <c r="AC124" s="9"/>
      <c r="AD124" s="9"/>
      <c r="AE124" s="7" t="s">
        <v>5423</v>
      </c>
      <c r="AF124" s="6"/>
      <c r="AG124" s="7"/>
      <c r="AH124" s="3" t="s">
        <v>5423</v>
      </c>
      <c r="AI124" s="18" t="s">
        <v>5423</v>
      </c>
      <c r="AJ124" s="18" t="s">
        <v>5423</v>
      </c>
      <c r="AK124" s="18" t="s">
        <v>5423</v>
      </c>
      <c r="AL124" s="18" t="s">
        <v>5423</v>
      </c>
      <c r="AM124" s="18" t="s">
        <v>5423</v>
      </c>
      <c r="AN124" s="18" t="s">
        <v>5423</v>
      </c>
      <c r="AO124" s="18" t="s">
        <v>5423</v>
      </c>
      <c r="AP124" s="18" t="s">
        <v>5423</v>
      </c>
      <c r="AQ124" s="18" t="s">
        <v>5423</v>
      </c>
      <c r="AR124" s="18" t="s">
        <v>5908</v>
      </c>
      <c r="AS124" s="18" t="s">
        <v>5909</v>
      </c>
      <c r="AT124" s="18" t="s">
        <v>5910</v>
      </c>
      <c r="AU124" s="9" t="s">
        <v>5423</v>
      </c>
      <c r="AV124" s="14"/>
      <c r="AW124" s="14" t="s">
        <v>5423</v>
      </c>
      <c r="AX124" s="14" t="str">
        <f>_xlfn.XLOOKUP(B124,'[4]cell downs 18042026 17h'!$B:$B,'[4]cell downs 18042026 17h'!$B:$B,"")</f>
        <v/>
      </c>
      <c r="AY124" s="14" t="str">
        <f>_xlfn.XLOOKUP(B124,'[5]Cells Huawei 19042026 15h'!$B:$B,'[5]Cells Huawei 19042026 15h'!$B:$B,"")</f>
        <v/>
      </c>
      <c r="AZ124" s="105" t="str">
        <f>_xlfn.XLOOKUP(B124,'INCIDENT-04-23-2026'!E:E,'INCIDENT-04-23-2026'!F:F,"")</f>
        <v>(04/23/2026 incident ) : impact by SUO_030_N_Bachuo-Ntai , Defaut GEN || Action Gen overhaul</v>
      </c>
      <c r="BA124" s="105" t="str">
        <f>_xlfn.XLOOKUP(B124,'[6]Eneo 17H'!$C:$C,'[6]Eneo 17H'!$I:$I,"")</f>
        <v/>
      </c>
      <c r="BB124" s="105" t="str">
        <f>_xlfn.XLOOKUP(B124,[8]ALL!$B:$B,[8]ALL!$M:$M,"")</f>
        <v/>
      </c>
      <c r="BC124" s="105" t="str">
        <f>_xlfn.XLOOKUP(B124,'[6]Eneo 17H'!$C:$C,'[6]Eneo 17H'!$I:$I,"")</f>
        <v/>
      </c>
      <c r="BD124" s="105" t="str">
        <f>_xlfn.XLOOKUP(B124,'[7]Eneo 12H'!$C:$C,'[7]Eneo 12H'!$I:$I,"")</f>
        <v/>
      </c>
      <c r="BE124" s="105" t="s">
        <v>6954</v>
      </c>
    </row>
    <row r="125" spans="1:57" hidden="1" x14ac:dyDescent="0.3">
      <c r="A125" s="1" t="s">
        <v>1978</v>
      </c>
      <c r="B125" s="8" t="s">
        <v>1979</v>
      </c>
      <c r="C125" s="3" t="str">
        <f>_xlfn.XLOOKUP(B125,'[1]daily break down'!$D:$D,'[1]daily break down'!$E:$E,"")</f>
        <v>Yaounde</v>
      </c>
      <c r="D125" s="1" t="s">
        <v>18</v>
      </c>
      <c r="E125" s="1" t="s">
        <v>5382</v>
      </c>
      <c r="F125" s="3" t="s">
        <v>37</v>
      </c>
      <c r="G125" s="1" t="s">
        <v>38</v>
      </c>
      <c r="H125" s="27" t="str">
        <f>_xlfn.XLOOKUP(B125,[2]CALCULATION!$B:$B,[2]CALCULATION!$H:$H,"")</f>
        <v>ZTE</v>
      </c>
      <c r="I125" s="23">
        <v>0</v>
      </c>
      <c r="J125" s="23">
        <v>0</v>
      </c>
      <c r="K125" s="23">
        <v>2.2088922846878001</v>
      </c>
      <c r="L125" s="23">
        <v>7.6820676134953043</v>
      </c>
      <c r="M125" s="23">
        <v>23.988340852602352</v>
      </c>
      <c r="N125" s="23">
        <v>1.2530212622669672</v>
      </c>
      <c r="O125" s="23">
        <v>1.3840912528215099</v>
      </c>
      <c r="P125" s="103" t="s">
        <v>6553</v>
      </c>
      <c r="Q125" s="36" t="s">
        <v>5796</v>
      </c>
      <c r="R125" s="107"/>
      <c r="S125" s="35" t="str" cm="1">
        <f t="array" ref="S125">IFERROR(_xlfn.IFS(
U125="MPR ISSUE","PDH",
U125="BSS Hardware Issue","BSS",
U125="Sites strategiques, MLL, Pylone, etc.","ENVTECH",
U125="AKTIVCO DEFAUT GE &amp; POWER Cabinet","AKTIVCO",
U125="AKTIVCO Coupure ENEO &amp; Baisse de tension","AKTIVCO GRID ONLY",
U125="Coupure ENEO &amp; Baisse de tension","IHS GRID ONLY",
U125="Defaut GE &amp; POWER Cabinet","IHS",
U125="Sharing","Partners",
U125="Sites strategiques &amp; DataCenter","SST &amp; DC",
U125="Exclu","Exclu",
U125="SAT","SAT",
U125="SPARE-ISSUE","SPARE-ISSUE",
U125="Fiber CAmtel","TRANS_FO_CAMTEL",
U125="Fiber AOF","Fiber AOF",
U125="Projet OCM (HUAWEI)","TRAVAUX-HUAWEI",
U125="Projet OCM (NOKIA)","TRAVAUX-NOKIA",
U125="ACCESS-ISSUE","ACCESS-ISSUE",
U125="Projet OCM (ZTE, NOKIA, autres projets)","TRAVAUX OCM",
U125="No root CAuse","No root cause",
U125="ODU HS","PDH",
U125="IP &amp; VLAN","PDH",
U125="Warehouse HUAWEI","SPARE-ISSUE",
U125="SPARE-HS","SPARE-ISSUE",
U125="Power Telco","BSS",U125="no impacts","no impacts"
),"")</f>
        <v/>
      </c>
      <c r="T125" s="35" t="str" cm="1">
        <f t="array" ref="T125">IFERROR(_xlfn.IFS(
U125="MPR ISSUE","TX ISSUE",
U125="BSS Hardware Issue","RAN ISSUE",
U125="Sites strategiques, MLL, Pylone, etc.","ENVTECH",
U125="AKTIVCO DEFAUT GE &amp; POWER Cabinet","POWER ISSUE",
U125="AKTIVCO Coupure ENEO &amp; Baisse de tension","POWER ISSUE",
U125="Coupure ENEO &amp; Baisse de tension","POWER ISSUE",
U125="Defaut GE &amp; POWER Cabinet","POWER ISSUE",
U125="Sharing","POWER ISSUE",
U125="Sites strategiques &amp; DataCenter","POWER ISSUE",
U125="Exclu","Exclu",
U125="SAT","TX ISSUE",
U125="SPARE-ISSUE","SPARE-ISSUE",
U125="Fiber CAmtel","TX ISSUE",
U125="Fiber AOF","TX ISSUE",
U125="Projet OCM (HUAWEI)","TRAVAUX-HUAWEI",
U125="Projet OCM (NOKIA)","TRAVAUX -NOKIA",
U125="ACCESS-ISSUE","ACCESS-ISSUE",
U125="Projet OCM (ZTE, NOKIA, autres projets)","TRAVAUX OCM",
U125="No root CAuse","No root cause",
U125="ODU HS","TX ISSUE",
U125="IP &amp; VLAN","TX ISSUE",
U125="Warehouse HUAWEI","SPARE-ISSUE",
U125="SPARE-HS","SPARE-ISSUE",
U125="Power Telco","RAN ISSUE",U125="no impacts","no impacts"
),"")</f>
        <v/>
      </c>
      <c r="U125" s="28"/>
      <c r="V125" s="35" t="str" cm="1">
        <f t="array" ref="V125">IFERROR(_xlfn.IFS(
U125="MPR ISSUE","ACTIVE",
U125="BSS Hardware Issue","ACTIVE",
U125="Sites strategiques, MLL, Pylone, etc.","PASSIVE",
U125="AKTIVCO DEFAUT GE &amp; POWER Cabinet","PASSIVE",
U125="AKTIVCO Coupure ENEO &amp; Baisse de tension","PASSIVE",
U125="Coupure ENEO &amp; Baisse de tension","PASSIVE",
U125="Defaut GE &amp; POWER Cabinet","PASSIVE",
U125="Sharing","PASSIVE",
U125="Sites strategiques &amp; DataCenter","PASSIVE",
U125="Exclu","Exclu",
U125="SAT","ACTIVE",
U125="SPARE-ISSUE","SPARE-ISSUE",
U125="Fiber CAmtel","ACTIVE",
U125="Fiber AOF","ACTIVE",
U125="Projet OCM (HUAWEI)","PLANNED WORKS",
U125="Projet OCM (NOKIA)","PLANNED WORKS",
U125="ACCESS-ISSUE","ACCESS-ISSUE",
U125="Projet OCM (ZTE, NOKIA, autres projets)","PLANNED WORKS",
U125="No root CAuse","No root cause",
U125="ODU HS","ACTIVE",
U125="IP &amp; VLAN","ACTIVE",
U125="Warehouse HUAWEI","SPARE-ISSUE",
U125="SPARE-HS","SPARE-ISSUE",
U125="Power Telco","ACTIVE", U125="no impacts","no impacts"
),"")</f>
        <v/>
      </c>
      <c r="W125" s="116" t="s">
        <v>6741</v>
      </c>
      <c r="X125" s="116" t="s">
        <v>6742</v>
      </c>
      <c r="Y125" s="116"/>
      <c r="Z125" s="116" t="s">
        <v>6743</v>
      </c>
      <c r="AA125" s="104" t="s">
        <v>6688</v>
      </c>
      <c r="AB125" s="104" t="s">
        <v>6086</v>
      </c>
      <c r="AC125" s="9"/>
      <c r="AD125" s="9"/>
      <c r="AE125" s="7" t="s">
        <v>5423</v>
      </c>
      <c r="AF125" s="6"/>
      <c r="AG125" s="7"/>
      <c r="AH125" s="3" t="s">
        <v>5423</v>
      </c>
      <c r="AI125" s="18" t="s">
        <v>5423</v>
      </c>
      <c r="AJ125" s="18" t="s">
        <v>5423</v>
      </c>
      <c r="AK125" s="18" t="s">
        <v>5423</v>
      </c>
      <c r="AL125" s="18" t="s">
        <v>5423</v>
      </c>
      <c r="AM125" s="18" t="s">
        <v>5423</v>
      </c>
      <c r="AN125" s="18" t="s">
        <v>5423</v>
      </c>
      <c r="AO125" s="18" t="s">
        <v>5423</v>
      </c>
      <c r="AP125" s="18" t="s">
        <v>5423</v>
      </c>
      <c r="AQ125" s="18" t="s">
        <v>5423</v>
      </c>
      <c r="AR125" s="18" t="s">
        <v>5423</v>
      </c>
      <c r="AS125" s="18" t="s">
        <v>5423</v>
      </c>
      <c r="AT125" s="18" t="s">
        <v>5423</v>
      </c>
      <c r="AU125" s="9" t="s">
        <v>6086</v>
      </c>
      <c r="AV125" s="14"/>
      <c r="AW125" s="14" t="s">
        <v>5423</v>
      </c>
      <c r="AX125" s="14" t="str">
        <f>_xlfn.XLOOKUP(B125,'[4]cell downs 18042026 17h'!$B:$B,'[4]cell downs 18042026 17h'!$B:$B,"")</f>
        <v/>
      </c>
      <c r="AY125" s="14" t="str">
        <f>_xlfn.XLOOKUP(B125,'[5]Cells Huawei 19042026 15h'!$B:$B,'[5]Cells Huawei 19042026 15h'!$B:$B,"")</f>
        <v/>
      </c>
      <c r="AZ125" s="105" t="str">
        <f>_xlfn.XLOOKUP(B125,'INCIDENT-04-23-2026'!E:E,'INCIDENT-04-23-2026'!F:F,"")</f>
        <v/>
      </c>
      <c r="BA125" s="105" t="str">
        <f>_xlfn.XLOOKUP(B125,'[6]Eneo 17H'!$C:$C,'[6]Eneo 17H'!$I:$I,"")</f>
        <v/>
      </c>
      <c r="BB125" s="105" t="str">
        <f>_xlfn.XLOOKUP(B125,[8]ALL!$B:$B,[8]ALL!$M:$M,"")</f>
        <v/>
      </c>
      <c r="BC125" s="105" t="str">
        <f>_xlfn.XLOOKUP(B125,'[6]Eneo 17H'!$C:$C,'[6]Eneo 17H'!$I:$I,"")</f>
        <v/>
      </c>
      <c r="BD125" s="105" t="str">
        <f>_xlfn.XLOOKUP(B125,'[7]Eneo 12H'!$C:$C,'[7]Eneo 12H'!$I:$I,"")</f>
        <v/>
      </c>
      <c r="BE125" s="11" t="s">
        <v>7001</v>
      </c>
    </row>
    <row r="126" spans="1:57" hidden="1" x14ac:dyDescent="0.3">
      <c r="A126" s="1" t="s">
        <v>2113</v>
      </c>
      <c r="B126" s="8" t="s">
        <v>2114</v>
      </c>
      <c r="C126" s="3" t="str">
        <f>_xlfn.XLOOKUP(B126,'[1]daily break down'!$D:$D,'[1]daily break down'!$E:$E,"")</f>
        <v>Douala</v>
      </c>
      <c r="D126" s="1" t="s">
        <v>11</v>
      </c>
      <c r="E126" s="1" t="s">
        <v>145</v>
      </c>
      <c r="F126" s="3" t="s">
        <v>31</v>
      </c>
      <c r="G126" s="1" t="s">
        <v>32</v>
      </c>
      <c r="H126" s="27" t="str">
        <f>_xlfn.XLOOKUP(B126,[2]CALCULATION!$B:$B,[2]CALCULATION!$H:$H,"")</f>
        <v>ZTE</v>
      </c>
      <c r="I126" s="23">
        <v>0</v>
      </c>
      <c r="J126" s="23">
        <v>0</v>
      </c>
      <c r="K126" s="23">
        <v>0</v>
      </c>
      <c r="L126" s="23">
        <v>0</v>
      </c>
      <c r="M126" s="23">
        <v>0</v>
      </c>
      <c r="N126" s="23">
        <v>6.7972515430909812</v>
      </c>
      <c r="O126" s="23">
        <v>0</v>
      </c>
      <c r="P126" s="103" t="s">
        <v>6554</v>
      </c>
      <c r="Q126" s="36" t="s">
        <v>5796</v>
      </c>
      <c r="R126" s="36"/>
      <c r="S126" s="35" t="str" cm="1">
        <f t="array" ref="S126">IFERROR(_xlfn.IFS(
U126="MPR ISSUE","PDH",
U126="BSS Hardware Issue","BSS",
U126="Sites strategiques, MLL, Pylone, etc.","ENVTECH",
U126="AKTIVCO DEFAUT GE &amp; POWER Cabinet","AKTIVCO",
U126="AKTIVCO Coupure ENEO &amp; Baisse de tension","AKTIVCO GRID ONLY",
U126="Coupure ENEO &amp; Baisse de tension","IHS GRID ONLY",
U126="Defaut GE &amp; POWER Cabinet","IHS",
U126="Sharing","Partners",
U126="Sites strategiques &amp; DataCenter","SST &amp; DC",
U126="Exclu","Exclu",
U126="SAT","SAT",
U126="SPARE-ISSUE","SPARE-ISSUE",
U126="Fiber CAmtel","TRANS_FO_CAMTEL",
U126="Fiber AOF","Fiber AOF",
U126="Projet OCM (HUAWEI)","TRAVAUX-HUAWEI",
U126="Projet OCM (NOKIA)","TRAVAUX-NOKIA",
U126="ACCESS-ISSUE","ACCESS-ISSUE",
U126="Projet OCM (ZTE, NOKIA, autres projets)","TRAVAUX OCM",
U126="No root CAuse","No root cause",
U126="ODU HS","PDH",
U126="IP &amp; VLAN","PDH",
U126="Warehouse HUAWEI","SPARE-ISSUE",
U126="SPARE-HS","SPARE-ISSUE",
U126="Power Telco","BSS",U126="no impacts","no impacts"
),"")</f>
        <v/>
      </c>
      <c r="T126" s="35" t="str" cm="1">
        <f t="array" ref="T126">IFERROR(_xlfn.IFS(
U126="MPR ISSUE","TX ISSUE",
U126="BSS Hardware Issue","RAN ISSUE",
U126="Sites strategiques, MLL, Pylone, etc.","ENVTECH",
U126="AKTIVCO DEFAUT GE &amp; POWER Cabinet","POWER ISSUE",
U126="AKTIVCO Coupure ENEO &amp; Baisse de tension","POWER ISSUE",
U126="Coupure ENEO &amp; Baisse de tension","POWER ISSUE",
U126="Defaut GE &amp; POWER Cabinet","POWER ISSUE",
U126="Sharing","POWER ISSUE",
U126="Sites strategiques &amp; DataCenter","POWER ISSUE",
U126="Exclu","Exclu",
U126="SAT","TX ISSUE",
U126="SPARE-ISSUE","SPARE-ISSUE",
U126="Fiber CAmtel","TX ISSUE",
U126="Fiber AOF","TX ISSUE",
U126="Projet OCM (HUAWEI)","TRAVAUX-HUAWEI",
U126="Projet OCM (NOKIA)","TRAVAUX -NOKIA",
U126="ACCESS-ISSUE","ACCESS-ISSUE",
U126="Projet OCM (ZTE, NOKIA, autres projets)","TRAVAUX OCM",
U126="No root CAuse","No root cause",
U126="ODU HS","TX ISSUE",
U126="IP &amp; VLAN","TX ISSUE",
U126="Warehouse HUAWEI","SPARE-ISSUE",
U126="SPARE-HS","SPARE-ISSUE",
U126="Power Telco","RAN ISSUE",U126="no impacts","no impacts"
),"")</f>
        <v/>
      </c>
      <c r="U126" s="28"/>
      <c r="V126" s="35" t="str" cm="1">
        <f t="array" ref="V126">IFERROR(_xlfn.IFS(
U126="MPR ISSUE","ACTIVE",
U126="BSS Hardware Issue","ACTIVE",
U126="Sites strategiques, MLL, Pylone, etc.","PASSIVE",
U126="AKTIVCO DEFAUT GE &amp; POWER Cabinet","PASSIVE",
U126="AKTIVCO Coupure ENEO &amp; Baisse de tension","PASSIVE",
U126="Coupure ENEO &amp; Baisse de tension","PASSIVE",
U126="Defaut GE &amp; POWER Cabinet","PASSIVE",
U126="Sharing","PASSIVE",
U126="Sites strategiques &amp; DataCenter","PASSIVE",
U126="Exclu","Exclu",
U126="SAT","ACTIVE",
U126="SPARE-ISSUE","SPARE-ISSUE",
U126="Fiber CAmtel","ACTIVE",
U126="Fiber AOF","ACTIVE",
U126="Projet OCM (HUAWEI)","PLANNED WORKS",
U126="Projet OCM (NOKIA)","PLANNED WORKS",
U126="ACCESS-ISSUE","ACCESS-ISSUE",
U126="Projet OCM (ZTE, NOKIA, autres projets)","PLANNED WORKS",
U126="No root CAuse","No root cause",
U126="ODU HS","ACTIVE",
U126="IP &amp; VLAN","ACTIVE",
U126="Warehouse HUAWEI","SPARE-ISSUE",
U126="SPARE-HS","SPARE-ISSUE",
U126="Power Telco","ACTIVE", U126="no impacts","no impacts"
),"")</f>
        <v/>
      </c>
      <c r="W126" s="102"/>
      <c r="X126" s="102"/>
      <c r="Y126" s="102"/>
      <c r="Z126" s="102"/>
      <c r="AA126" s="102"/>
      <c r="AB126" s="104" t="s">
        <v>5423</v>
      </c>
      <c r="AC126" s="9"/>
      <c r="AD126" s="9"/>
      <c r="AE126" s="7" t="s">
        <v>5423</v>
      </c>
      <c r="AF126" s="6"/>
      <c r="AG126" s="7"/>
      <c r="AH126" s="3" t="s">
        <v>5423</v>
      </c>
      <c r="AI126" s="18" t="s">
        <v>5423</v>
      </c>
      <c r="AJ126" s="18" t="s">
        <v>5423</v>
      </c>
      <c r="AK126" s="18" t="s">
        <v>5423</v>
      </c>
      <c r="AL126" s="18" t="s">
        <v>5423</v>
      </c>
      <c r="AM126" s="18" t="s">
        <v>5423</v>
      </c>
      <c r="AN126" s="18" t="s">
        <v>5423</v>
      </c>
      <c r="AO126" s="18" t="s">
        <v>5423</v>
      </c>
      <c r="AP126" s="18" t="s">
        <v>5423</v>
      </c>
      <c r="AQ126" s="18" t="s">
        <v>5423</v>
      </c>
      <c r="AR126" s="18" t="s">
        <v>5423</v>
      </c>
      <c r="AS126" s="18" t="s">
        <v>5423</v>
      </c>
      <c r="AT126" s="18" t="s">
        <v>5423</v>
      </c>
      <c r="AU126" s="9" t="s">
        <v>5423</v>
      </c>
      <c r="AV126" s="14"/>
      <c r="AW126" s="14" t="s">
        <v>5423</v>
      </c>
      <c r="AX126" s="14" t="str">
        <f>_xlfn.XLOOKUP(B126,'[4]cell downs 18042026 17h'!$B:$B,'[4]cell downs 18042026 17h'!$B:$B,"")</f>
        <v/>
      </c>
      <c r="AY126" s="14" t="str">
        <f>_xlfn.XLOOKUP(B126,'[5]Cells Huawei 19042026 15h'!$B:$B,'[5]Cells Huawei 19042026 15h'!$B:$B,"")</f>
        <v/>
      </c>
      <c r="AZ126" s="105" t="str">
        <f>_xlfn.XLOOKUP(B126,'INCIDENT-04-23-2026'!E:E,'INCIDENT-04-23-2026'!F:F,"")</f>
        <v/>
      </c>
      <c r="BA126" s="105" t="str">
        <f>_xlfn.XLOOKUP(B126,'[6]Eneo 17H'!$C:$C,'[6]Eneo 17H'!$I:$I,"")</f>
        <v/>
      </c>
      <c r="BB126" s="105" t="str">
        <f>_xlfn.XLOOKUP(B126,[8]ALL!$B:$B,[8]ALL!$M:$M,"")</f>
        <v/>
      </c>
      <c r="BC126" s="105" t="str">
        <f>_xlfn.XLOOKUP(B126,'[6]Eneo 17H'!$C:$C,'[6]Eneo 17H'!$I:$I,"")</f>
        <v/>
      </c>
      <c r="BD126" s="105" t="str">
        <f>_xlfn.XLOOKUP(B126,'[7]Eneo 12H'!$C:$C,'[7]Eneo 12H'!$I:$I,"")</f>
        <v/>
      </c>
      <c r="BE126" s="105" t="s">
        <v>5423</v>
      </c>
    </row>
    <row r="127" spans="1:57" hidden="1" x14ac:dyDescent="0.3">
      <c r="A127" s="2" t="s">
        <v>1856</v>
      </c>
      <c r="B127" s="8" t="s">
        <v>1857</v>
      </c>
      <c r="C127" s="3" t="str">
        <f>_xlfn.XLOOKUP(B127,'[1]daily break down'!$D:$D,'[1]daily break down'!$E:$E,"")</f>
        <v>EXTREME-NORD</v>
      </c>
      <c r="D127" s="1" t="s">
        <v>11</v>
      </c>
      <c r="E127" s="1" t="s">
        <v>83</v>
      </c>
      <c r="F127" s="3" t="s">
        <v>55</v>
      </c>
      <c r="G127" s="1" t="s">
        <v>1856</v>
      </c>
      <c r="H127" s="26" t="str">
        <f>_xlfn.XLOOKUP(B127,[2]CALCULATION!$B:$B,[2]CALCULATION!$H:$H,"")</f>
        <v>NOKIA</v>
      </c>
      <c r="I127" s="23">
        <v>8.8975282008258354</v>
      </c>
      <c r="J127" s="23">
        <v>8.9809963673512492</v>
      </c>
      <c r="K127" s="23">
        <v>9.0814613635131387</v>
      </c>
      <c r="L127" s="23">
        <v>7.3732353973512774</v>
      </c>
      <c r="M127" s="23">
        <v>6.1688567880253258</v>
      </c>
      <c r="N127" s="23">
        <v>6.7422124914034924</v>
      </c>
      <c r="O127" s="23">
        <v>5.2645762528072417</v>
      </c>
      <c r="P127" s="103" t="s">
        <v>6553</v>
      </c>
      <c r="Q127" s="36" t="s">
        <v>6552</v>
      </c>
      <c r="R127" s="36"/>
      <c r="S127" s="35" t="str" cm="1">
        <f t="array" ref="S127">IFERROR(_xlfn.IFS(
U127="MPR ISSUE","PDH",
U127="BSS Hardware Issue","BSS",
U127="Sites strategiques, MLL, Pylone, etc.","ENVTECH",
U127="AKTIVCO DEFAUT GE &amp; POWER Cabinet","AKTIVCO",
U127="AKTIVCO Coupure ENEO &amp; Baisse de tension","AKTIVCO GRID ONLY",
U127="Coupure ENEO &amp; Baisse de tension","IHS GRID ONLY",
U127="Defaut GE &amp; POWER Cabinet","IHS",
U127="Sharing","Partners",
U127="Sites strategiques &amp; DataCenter","SST &amp; DC",
U127="Exclu","Exclu",
U127="SAT","SAT",
U127="SPARE-ISSUE","SPARE-ISSUE",
U127="Fiber CAmtel","TRANS_FO_CAMTEL",
U127="Fiber AOF","Fiber AOF",
U127="Projet OCM (HUAWEI)","TRAVAUX-HUAWEI",
U127="Projet OCM (NOKIA)","TRAVAUX-NOKIA",
U127="ACCESS-ISSUE","ACCESS-ISSUE",
U127="Projet OCM (ZTE, NOKIA, autres projets)","TRAVAUX OCM",
U127="No root CAuse","No root cause",
U127="ODU HS","PDH",
U127="IP &amp; VLAN","PDH",
U127="Warehouse HUAWEI","SPARE-ISSUE",
U127="SPARE-HS","SPARE-ISSUE",
U127="Power Telco","BSS",U127="no impacts","no impacts"
),"")</f>
        <v/>
      </c>
      <c r="T127" s="35" t="str" cm="1">
        <f t="array" ref="T127">IFERROR(_xlfn.IFS(
U127="MPR ISSUE","TX ISSUE",
U127="BSS Hardware Issue","RAN ISSUE",
U127="Sites strategiques, MLL, Pylone, etc.","ENVTECH",
U127="AKTIVCO DEFAUT GE &amp; POWER Cabinet","POWER ISSUE",
U127="AKTIVCO Coupure ENEO &amp; Baisse de tension","POWER ISSUE",
U127="Coupure ENEO &amp; Baisse de tension","POWER ISSUE",
U127="Defaut GE &amp; POWER Cabinet","POWER ISSUE",
U127="Sharing","POWER ISSUE",
U127="Sites strategiques &amp; DataCenter","POWER ISSUE",
U127="Exclu","Exclu",
U127="SAT","TX ISSUE",
U127="SPARE-ISSUE","SPARE-ISSUE",
U127="Fiber CAmtel","TX ISSUE",
U127="Fiber AOF","TX ISSUE",
U127="Projet OCM (HUAWEI)","TRAVAUX-HUAWEI",
U127="Projet OCM (NOKIA)","TRAVAUX -NOKIA",
U127="ACCESS-ISSUE","ACCESS-ISSUE",
U127="Projet OCM (ZTE, NOKIA, autres projets)","TRAVAUX OCM",
U127="No root CAuse","No root cause",
U127="ODU HS","TX ISSUE",
U127="IP &amp; VLAN","TX ISSUE",
U127="Warehouse HUAWEI","SPARE-ISSUE",
U127="SPARE-HS","SPARE-ISSUE",
U127="Power Telco","RAN ISSUE",U127="no impacts","no impacts"
),"")</f>
        <v/>
      </c>
      <c r="U127" s="28"/>
      <c r="V127" s="35" t="str" cm="1">
        <f t="array" ref="V127">IFERROR(_xlfn.IFS(
U127="MPR ISSUE","ACTIVE",
U127="BSS Hardware Issue","ACTIVE",
U127="Sites strategiques, MLL, Pylone, etc.","PASSIVE",
U127="AKTIVCO DEFAUT GE &amp; POWER Cabinet","PASSIVE",
U127="AKTIVCO Coupure ENEO &amp; Baisse de tension","PASSIVE",
U127="Coupure ENEO &amp; Baisse de tension","PASSIVE",
U127="Defaut GE &amp; POWER Cabinet","PASSIVE",
U127="Sharing","PASSIVE",
U127="Sites strategiques &amp; DataCenter","PASSIVE",
U127="Exclu","Exclu",
U127="SAT","ACTIVE",
U127="SPARE-ISSUE","SPARE-ISSUE",
U127="Fiber CAmtel","ACTIVE",
U127="Fiber AOF","ACTIVE",
U127="Projet OCM (HUAWEI)","PLANNED WORKS",
U127="Projet OCM (NOKIA)","PLANNED WORKS",
U127="ACCESS-ISSUE","ACCESS-ISSUE",
U127="Projet OCM (ZTE, NOKIA, autres projets)","PLANNED WORKS",
U127="No root CAuse","No root cause",
U127="ODU HS","ACTIVE",
U127="IP &amp; VLAN","ACTIVE",
U127="Warehouse HUAWEI","SPARE-ISSUE",
U127="SPARE-HS","SPARE-ISSUE",
U127="Power Telco","ACTIVE", U127="no impacts","no impacts"
),"")</f>
        <v/>
      </c>
      <c r="W127" s="102"/>
      <c r="X127" s="102"/>
      <c r="Y127" s="102"/>
      <c r="Z127" s="102"/>
      <c r="AA127" s="102"/>
      <c r="AB127" s="104" t="s">
        <v>6034</v>
      </c>
      <c r="AC127" s="9"/>
      <c r="AD127" s="9"/>
      <c r="AE127" s="7" t="s">
        <v>5423</v>
      </c>
      <c r="AF127" s="6"/>
      <c r="AG127" s="7"/>
      <c r="AH127" s="3" t="s">
        <v>5423</v>
      </c>
      <c r="AI127" s="18" t="s">
        <v>5423</v>
      </c>
      <c r="AJ127" s="18" t="s">
        <v>5423</v>
      </c>
      <c r="AK127" s="18" t="s">
        <v>5423</v>
      </c>
      <c r="AL127" s="18" t="s">
        <v>5423</v>
      </c>
      <c r="AM127" s="18" t="s">
        <v>5423</v>
      </c>
      <c r="AN127" s="18" t="s">
        <v>5423</v>
      </c>
      <c r="AO127" s="18" t="s">
        <v>5423</v>
      </c>
      <c r="AP127" s="18" t="s">
        <v>5423</v>
      </c>
      <c r="AQ127" s="18" t="s">
        <v>5423</v>
      </c>
      <c r="AR127" s="18" t="s">
        <v>5423</v>
      </c>
      <c r="AS127" s="18" t="s">
        <v>5423</v>
      </c>
      <c r="AT127" s="18"/>
      <c r="AU127" s="9" t="s">
        <v>6034</v>
      </c>
      <c r="AV127" s="14"/>
      <c r="AW127" s="14" t="s">
        <v>5423</v>
      </c>
      <c r="AX127" s="14" t="str">
        <f>_xlfn.XLOOKUP(B127,'[4]cell downs 18042026 17h'!$B:$B,'[4]cell downs 18042026 17h'!$B:$B,"")</f>
        <v/>
      </c>
      <c r="AY127" s="14" t="str">
        <f>_xlfn.XLOOKUP(B127,'[5]Cells Huawei 19042026 15h'!$B:$B,'[5]Cells Huawei 19042026 15h'!$B:$B,"")</f>
        <v/>
      </c>
      <c r="AZ127" s="105" t="str">
        <f>_xlfn.XLOOKUP(B127,'INCIDENT-04-23-2026'!E:E,'INCIDENT-04-23-2026'!F:F,"")</f>
        <v/>
      </c>
      <c r="BA127" s="105" t="str">
        <f>_xlfn.XLOOKUP(B127,'[6]Eneo 17H'!$C:$C,'[6]Eneo 17H'!$I:$I,"")</f>
        <v/>
      </c>
      <c r="BB127" s="105" t="str">
        <f>_xlfn.XLOOKUP(B127,[8]ALL!$B:$B,[8]ALL!$M:$M,"")</f>
        <v/>
      </c>
      <c r="BC127" s="105" t="str">
        <f>_xlfn.XLOOKUP(B127,'[6]Eneo 17H'!$C:$C,'[6]Eneo 17H'!$I:$I,"")</f>
        <v/>
      </c>
      <c r="BD127" s="105" t="str">
        <f>_xlfn.XLOOKUP(B127,'[7]Eneo 12H'!$C:$C,'[7]Eneo 12H'!$I:$I,"")</f>
        <v/>
      </c>
      <c r="BE127" s="105" t="s">
        <v>6956</v>
      </c>
    </row>
    <row r="128" spans="1:57" hidden="1" x14ac:dyDescent="0.3">
      <c r="A128" s="1" t="s">
        <v>1491</v>
      </c>
      <c r="B128" s="8" t="s">
        <v>1492</v>
      </c>
      <c r="C128" s="3" t="str">
        <f>_xlfn.XLOOKUP(B128,'[1]daily break down'!$D:$D,'[1]daily break down'!$E:$E,"")</f>
        <v>EXTREME-NORD</v>
      </c>
      <c r="D128" s="1" t="s">
        <v>11</v>
      </c>
      <c r="E128" s="1" t="s">
        <v>83</v>
      </c>
      <c r="F128" s="3" t="s">
        <v>55</v>
      </c>
      <c r="G128" s="1" t="s">
        <v>1491</v>
      </c>
      <c r="H128" s="26" t="str">
        <f>_xlfn.XLOOKUP(B128,[2]CALCULATION!$B:$B,[2]CALCULATION!$H:$H,"")</f>
        <v>NOKIA</v>
      </c>
      <c r="I128" s="23">
        <v>8.892320357957157</v>
      </c>
      <c r="J128" s="23">
        <v>8.9747719250184783</v>
      </c>
      <c r="K128" s="23">
        <v>9.0730788767039652</v>
      </c>
      <c r="L128" s="23">
        <v>7.39923894153804</v>
      </c>
      <c r="M128" s="23">
        <v>6.1337920073537378</v>
      </c>
      <c r="N128" s="23">
        <v>6.7400187767704525</v>
      </c>
      <c r="O128" s="23">
        <v>5.2556587136485442</v>
      </c>
      <c r="P128" s="103" t="s">
        <v>6553</v>
      </c>
      <c r="Q128" s="36" t="s">
        <v>6552</v>
      </c>
      <c r="R128" s="36"/>
      <c r="S128" s="35" t="str" cm="1">
        <f t="array" ref="S128">IFERROR(_xlfn.IFS(
U128="MPR ISSUE","PDH",
U128="BSS Hardware Issue","BSS",
U128="Sites strategiques, MLL, Pylone, etc.","ENVTECH",
U128="AKTIVCO DEFAUT GE &amp; POWER Cabinet","AKTIVCO",
U128="AKTIVCO Coupure ENEO &amp; Baisse de tension","AKTIVCO GRID ONLY",
U128="Coupure ENEO &amp; Baisse de tension","IHS GRID ONLY",
U128="Defaut GE &amp; POWER Cabinet","IHS",
U128="Sharing","Partners",
U128="Sites strategiques &amp; DataCenter","SST &amp; DC",
U128="Exclu","Exclu",
U128="SAT","SAT",
U128="SPARE-ISSUE","SPARE-ISSUE",
U128="Fiber CAmtel","TRANS_FO_CAMTEL",
U128="Fiber AOF","Fiber AOF",
U128="Projet OCM (HUAWEI)","TRAVAUX-HUAWEI",
U128="Projet OCM (NOKIA)","TRAVAUX-NOKIA",
U128="ACCESS-ISSUE","ACCESS-ISSUE",
U128="Projet OCM (ZTE, NOKIA, autres projets)","TRAVAUX OCM",
U128="No root CAuse","No root cause",
U128="ODU HS","PDH",
U128="IP &amp; VLAN","PDH",
U128="Warehouse HUAWEI","SPARE-ISSUE",
U128="SPARE-HS","SPARE-ISSUE",
U128="Power Telco","BSS",U128="no impacts","no impacts"
),"")</f>
        <v/>
      </c>
      <c r="T128" s="35" t="str" cm="1">
        <f t="array" ref="T128">IFERROR(_xlfn.IFS(
U128="MPR ISSUE","TX ISSUE",
U128="BSS Hardware Issue","RAN ISSUE",
U128="Sites strategiques, MLL, Pylone, etc.","ENVTECH",
U128="AKTIVCO DEFAUT GE &amp; POWER Cabinet","POWER ISSUE",
U128="AKTIVCO Coupure ENEO &amp; Baisse de tension","POWER ISSUE",
U128="Coupure ENEO &amp; Baisse de tension","POWER ISSUE",
U128="Defaut GE &amp; POWER Cabinet","POWER ISSUE",
U128="Sharing","POWER ISSUE",
U128="Sites strategiques &amp; DataCenter","POWER ISSUE",
U128="Exclu","Exclu",
U128="SAT","TX ISSUE",
U128="SPARE-ISSUE","SPARE-ISSUE",
U128="Fiber CAmtel","TX ISSUE",
U128="Fiber AOF","TX ISSUE",
U128="Projet OCM (HUAWEI)","TRAVAUX-HUAWEI",
U128="Projet OCM (NOKIA)","TRAVAUX -NOKIA",
U128="ACCESS-ISSUE","ACCESS-ISSUE",
U128="Projet OCM (ZTE, NOKIA, autres projets)","TRAVAUX OCM",
U128="No root CAuse","No root cause",
U128="ODU HS","TX ISSUE",
U128="IP &amp; VLAN","TX ISSUE",
U128="Warehouse HUAWEI","SPARE-ISSUE",
U128="SPARE-HS","SPARE-ISSUE",
U128="Power Telco","RAN ISSUE",U128="no impacts","no impacts"
),"")</f>
        <v/>
      </c>
      <c r="U128" s="76"/>
      <c r="V128" s="35" t="str" cm="1">
        <f t="array" ref="V128">IFERROR(_xlfn.IFS(
U128="MPR ISSUE","ACTIVE",
U128="BSS Hardware Issue","ACTIVE",
U128="Sites strategiques, MLL, Pylone, etc.","PASSIVE",
U128="AKTIVCO DEFAUT GE &amp; POWER Cabinet","PASSIVE",
U128="AKTIVCO Coupure ENEO &amp; Baisse de tension","PASSIVE",
U128="Coupure ENEO &amp; Baisse de tension","PASSIVE",
U128="Defaut GE &amp; POWER Cabinet","PASSIVE",
U128="Sharing","PASSIVE",
U128="Sites strategiques &amp; DataCenter","PASSIVE",
U128="Exclu","Exclu",
U128="SAT","ACTIVE",
U128="SPARE-ISSUE","SPARE-ISSUE",
U128="Fiber CAmtel","ACTIVE",
U128="Fiber AOF","ACTIVE",
U128="Projet OCM (HUAWEI)","PLANNED WORKS",
U128="Projet OCM (NOKIA)","PLANNED WORKS",
U128="ACCESS-ISSUE","ACCESS-ISSUE",
U128="Projet OCM (ZTE, NOKIA, autres projets)","PLANNED WORKS",
U128="No root CAuse","No root cause",
U128="ODU HS","ACTIVE",
U128="IP &amp; VLAN","ACTIVE",
U128="Warehouse HUAWEI","SPARE-ISSUE",
U128="SPARE-HS","SPARE-ISSUE",
U128="Power Telco","ACTIVE", U128="no impacts","no impacts"
),"")</f>
        <v/>
      </c>
      <c r="W128" s="102"/>
      <c r="X128" s="102"/>
      <c r="Y128" s="102"/>
      <c r="Z128" s="102"/>
      <c r="AA128" s="102"/>
      <c r="AB128" s="104" t="s">
        <v>6579</v>
      </c>
      <c r="AC128" s="9"/>
      <c r="AD128" s="9"/>
      <c r="AE128" s="7" t="s">
        <v>5423</v>
      </c>
      <c r="AF128" s="6"/>
      <c r="AG128" s="7"/>
      <c r="AH128" s="3" t="s">
        <v>5423</v>
      </c>
      <c r="AI128" s="18" t="s">
        <v>5423</v>
      </c>
      <c r="AJ128" s="18" t="s">
        <v>5423</v>
      </c>
      <c r="AK128" s="18" t="s">
        <v>5423</v>
      </c>
      <c r="AL128" s="18" t="s">
        <v>5423</v>
      </c>
      <c r="AM128" s="18" t="s">
        <v>5423</v>
      </c>
      <c r="AN128" s="18" t="s">
        <v>5423</v>
      </c>
      <c r="AO128" s="18" t="s">
        <v>5423</v>
      </c>
      <c r="AP128" s="18" t="s">
        <v>5423</v>
      </c>
      <c r="AQ128" s="18" t="s">
        <v>5423</v>
      </c>
      <c r="AR128" s="18" t="s">
        <v>5423</v>
      </c>
      <c r="AS128" s="18" t="s">
        <v>5423</v>
      </c>
      <c r="AT128" s="18" t="s">
        <v>5911</v>
      </c>
      <c r="AU128" s="9" t="s">
        <v>6035</v>
      </c>
      <c r="AV128" s="14"/>
      <c r="AW128" s="14" t="s">
        <v>5423</v>
      </c>
      <c r="AX128" s="14" t="str">
        <f>_xlfn.XLOOKUP(B128,'[4]cell downs 18042026 17h'!$B:$B,'[4]cell downs 18042026 17h'!$B:$B,"")</f>
        <v/>
      </c>
      <c r="AY128" s="14" t="str">
        <f>_xlfn.XLOOKUP(B128,'[5]Cells Huawei 19042026 15h'!$B:$B,'[5]Cells Huawei 19042026 15h'!$B:$B,"")</f>
        <v/>
      </c>
      <c r="AZ128" s="105" t="str">
        <f>_xlfn.XLOOKUP(B128,'INCIDENT-04-23-2026'!E:E,'INCIDENT-04-23-2026'!F:F,"")</f>
        <v/>
      </c>
      <c r="BA128" s="105" t="str">
        <f>_xlfn.XLOOKUP(B128,'[6]Eneo 17H'!$C:$C,'[6]Eneo 17H'!$I:$I,"")</f>
        <v/>
      </c>
      <c r="BB128" s="105" t="str">
        <f>_xlfn.XLOOKUP(B128,[8]ALL!$B:$B,[8]ALL!$M:$M,"")</f>
        <v/>
      </c>
      <c r="BC128" s="105" t="str">
        <f>_xlfn.XLOOKUP(B128,'[6]Eneo 17H'!$C:$C,'[6]Eneo 17H'!$I:$I,"")</f>
        <v/>
      </c>
      <c r="BD128" s="105" t="str">
        <f>_xlfn.XLOOKUP(B128,'[7]Eneo 12H'!$C:$C,'[7]Eneo 12H'!$I:$I,"")</f>
        <v/>
      </c>
      <c r="BE128" s="105" t="s">
        <v>6957</v>
      </c>
    </row>
    <row r="129" spans="1:57" hidden="1" x14ac:dyDescent="0.3">
      <c r="A129" s="1" t="s">
        <v>675</v>
      </c>
      <c r="B129" s="8" t="s">
        <v>676</v>
      </c>
      <c r="C129" s="3" t="str">
        <f>_xlfn.XLOOKUP(B129,'[1]daily break down'!$D:$D,'[1]daily break down'!$E:$E,"")</f>
        <v>EXTREME-NORD</v>
      </c>
      <c r="D129" s="1" t="s">
        <v>11</v>
      </c>
      <c r="E129" s="1" t="s">
        <v>5389</v>
      </c>
      <c r="F129" s="3" t="s">
        <v>55</v>
      </c>
      <c r="G129" s="1" t="s">
        <v>677</v>
      </c>
      <c r="H129" s="26" t="str">
        <f>_xlfn.XLOOKUP(B129,[2]CALCULATION!$B:$B,[2]CALCULATION!$H:$H,"")</f>
        <v>NOKIA</v>
      </c>
      <c r="I129" s="23">
        <v>8.8512433189796624</v>
      </c>
      <c r="J129" s="23">
        <v>8.9496779698259026</v>
      </c>
      <c r="K129" s="23">
        <v>9.0595091876223623</v>
      </c>
      <c r="L129" s="23">
        <v>7.3577973547157027</v>
      </c>
      <c r="M129" s="23">
        <v>6.1181779087653814</v>
      </c>
      <c r="N129" s="23">
        <v>6.5732571976787471</v>
      </c>
      <c r="O129" s="23">
        <v>6.2447788277569991</v>
      </c>
      <c r="P129" s="103" t="s">
        <v>6553</v>
      </c>
      <c r="Q129" s="36" t="s">
        <v>6552</v>
      </c>
      <c r="R129" s="36"/>
      <c r="S129" s="35" t="str" cm="1">
        <f t="array" ref="S129">IFERROR(_xlfn.IFS(
U129="MPR ISSUE","PDH",
U129="BSS Hardware Issue","BSS",
U129="Sites strategiques, MLL, Pylone, etc.","ENVTECH",
U129="AKTIVCO DEFAUT GE &amp; POWER Cabinet","AKTIVCO",
U129="AKTIVCO Coupure ENEO &amp; Baisse de tension","AKTIVCO GRID ONLY",
U129="Coupure ENEO &amp; Baisse de tension","IHS GRID ONLY",
U129="Defaut GE &amp; POWER Cabinet","IHS",
U129="Sharing","Partners",
U129="Sites strategiques &amp; DataCenter","SST &amp; DC",
U129="Exclu","Exclu",
U129="SAT","SAT",
U129="SPARE-ISSUE","SPARE-ISSUE",
U129="Fiber CAmtel","TRANS_FO_CAMTEL",
U129="Fiber AOF","Fiber AOF",
U129="Projet OCM (HUAWEI)","TRAVAUX-HUAWEI",
U129="Projet OCM (NOKIA)","TRAVAUX-NOKIA",
U129="ACCESS-ISSUE","ACCESS-ISSUE",
U129="Projet OCM (ZTE, NOKIA, autres projets)","TRAVAUX OCM",
U129="No root CAuse","No root cause",
U129="ODU HS","PDH",
U129="IP &amp; VLAN","PDH",
U129="Warehouse HUAWEI","SPARE-ISSUE",
U129="SPARE-HS","SPARE-ISSUE",
U129="Power Telco","BSS",U129="no impacts","no impacts"
),"")</f>
        <v/>
      </c>
      <c r="T129" s="35" t="str" cm="1">
        <f t="array" ref="T129">IFERROR(_xlfn.IFS(
U129="MPR ISSUE","TX ISSUE",
U129="BSS Hardware Issue","RAN ISSUE",
U129="Sites strategiques, MLL, Pylone, etc.","ENVTECH",
U129="AKTIVCO DEFAUT GE &amp; POWER Cabinet","POWER ISSUE",
U129="AKTIVCO Coupure ENEO &amp; Baisse de tension","POWER ISSUE",
U129="Coupure ENEO &amp; Baisse de tension","POWER ISSUE",
U129="Defaut GE &amp; POWER Cabinet","POWER ISSUE",
U129="Sharing","POWER ISSUE",
U129="Sites strategiques &amp; DataCenter","POWER ISSUE",
U129="Exclu","Exclu",
U129="SAT","TX ISSUE",
U129="SPARE-ISSUE","SPARE-ISSUE",
U129="Fiber CAmtel","TX ISSUE",
U129="Fiber AOF","TX ISSUE",
U129="Projet OCM (HUAWEI)","TRAVAUX-HUAWEI",
U129="Projet OCM (NOKIA)","TRAVAUX -NOKIA",
U129="ACCESS-ISSUE","ACCESS-ISSUE",
U129="Projet OCM (ZTE, NOKIA, autres projets)","TRAVAUX OCM",
U129="No root CAuse","No root cause",
U129="ODU HS","TX ISSUE",
U129="IP &amp; VLAN","TX ISSUE",
U129="Warehouse HUAWEI","SPARE-ISSUE",
U129="SPARE-HS","SPARE-ISSUE",
U129="Power Telco","RAN ISSUE",U129="no impacts","no impacts"
),"")</f>
        <v/>
      </c>
      <c r="U129" s="76"/>
      <c r="V129" s="35" t="str" cm="1">
        <f t="array" ref="V129">IFERROR(_xlfn.IFS(
U129="MPR ISSUE","ACTIVE",
U129="BSS Hardware Issue","ACTIVE",
U129="Sites strategiques, MLL, Pylone, etc.","PASSIVE",
U129="AKTIVCO DEFAUT GE &amp; POWER Cabinet","PASSIVE",
U129="AKTIVCO Coupure ENEO &amp; Baisse de tension","PASSIVE",
U129="Coupure ENEO &amp; Baisse de tension","PASSIVE",
U129="Defaut GE &amp; POWER Cabinet","PASSIVE",
U129="Sharing","PASSIVE",
U129="Sites strategiques &amp; DataCenter","PASSIVE",
U129="Exclu","Exclu",
U129="SAT","ACTIVE",
U129="SPARE-ISSUE","SPARE-ISSUE",
U129="Fiber CAmtel","ACTIVE",
U129="Fiber AOF","ACTIVE",
U129="Projet OCM (HUAWEI)","PLANNED WORKS",
U129="Projet OCM (NOKIA)","PLANNED WORKS",
U129="ACCESS-ISSUE","ACCESS-ISSUE",
U129="Projet OCM (ZTE, NOKIA, autres projets)","PLANNED WORKS",
U129="No root CAuse","No root cause",
U129="ODU HS","ACTIVE",
U129="IP &amp; VLAN","ACTIVE",
U129="Warehouse HUAWEI","SPARE-ISSUE",
U129="SPARE-HS","SPARE-ISSUE",
U129="Power Telco","ACTIVE", U129="no impacts","no impacts"
),"")</f>
        <v/>
      </c>
      <c r="W129" s="102"/>
      <c r="X129" s="102"/>
      <c r="Y129" s="102"/>
      <c r="Z129" s="102"/>
      <c r="AA129" s="102"/>
      <c r="AB129" s="104" t="s">
        <v>6580</v>
      </c>
      <c r="AC129" s="9"/>
      <c r="AD129" s="9"/>
      <c r="AE129" s="7" t="s">
        <v>5423</v>
      </c>
      <c r="AF129" s="6"/>
      <c r="AG129" s="7"/>
      <c r="AH129" s="3" t="s">
        <v>5423</v>
      </c>
      <c r="AI129" s="18" t="s">
        <v>5423</v>
      </c>
      <c r="AJ129" s="18" t="s">
        <v>5423</v>
      </c>
      <c r="AK129" s="18" t="s">
        <v>5423</v>
      </c>
      <c r="AL129" s="18" t="s">
        <v>5423</v>
      </c>
      <c r="AM129" s="18" t="s">
        <v>5423</v>
      </c>
      <c r="AN129" s="18" t="s">
        <v>5423</v>
      </c>
      <c r="AO129" s="18" t="s">
        <v>5423</v>
      </c>
      <c r="AP129" s="18" t="s">
        <v>5423</v>
      </c>
      <c r="AQ129" s="18" t="s">
        <v>6260</v>
      </c>
      <c r="AR129" s="18" t="s">
        <v>5423</v>
      </c>
      <c r="AS129" s="18" t="s">
        <v>5423</v>
      </c>
      <c r="AT129" s="18" t="s">
        <v>5423</v>
      </c>
      <c r="AU129" s="9" t="s">
        <v>6036</v>
      </c>
      <c r="AV129" s="14"/>
      <c r="AW129" s="14" t="s">
        <v>5423</v>
      </c>
      <c r="AX129" s="14" t="str">
        <f>_xlfn.XLOOKUP(B129,'[4]cell downs 18042026 17h'!$B:$B,'[4]cell downs 18042026 17h'!$B:$B,"")</f>
        <v/>
      </c>
      <c r="AY129" s="14" t="str">
        <f>_xlfn.XLOOKUP(B129,'[5]Cells Huawei 19042026 15h'!$B:$B,'[5]Cells Huawei 19042026 15h'!$B:$B,"")</f>
        <v/>
      </c>
      <c r="AZ129" s="105" t="str">
        <f>_xlfn.XLOOKUP(B129,'INCIDENT-04-23-2026'!E:E,'INCIDENT-04-23-2026'!F:F,"")</f>
        <v/>
      </c>
      <c r="BA129" s="105" t="str">
        <f>_xlfn.XLOOKUP(B129,'[6]Eneo 17H'!$C:$C,'[6]Eneo 17H'!$I:$I,"")</f>
        <v/>
      </c>
      <c r="BB129" s="105" t="str">
        <f>_xlfn.XLOOKUP(B129,[8]ALL!$B:$B,[8]ALL!$M:$M,"")</f>
        <v/>
      </c>
      <c r="BC129" s="105" t="str">
        <f>_xlfn.XLOOKUP(B129,'[6]Eneo 17H'!$C:$C,'[6]Eneo 17H'!$I:$I,"")</f>
        <v/>
      </c>
      <c r="BD129" s="105" t="str">
        <f>_xlfn.XLOOKUP(B129,'[7]Eneo 12H'!$C:$C,'[7]Eneo 12H'!$I:$I,"")</f>
        <v/>
      </c>
      <c r="BE129" s="105" t="s">
        <v>6958</v>
      </c>
    </row>
    <row r="130" spans="1:57" hidden="1" x14ac:dyDescent="0.3">
      <c r="A130" s="1" t="s">
        <v>482</v>
      </c>
      <c r="B130" s="8" t="s">
        <v>483</v>
      </c>
      <c r="C130" s="3" t="str">
        <f>_xlfn.XLOOKUP(B130,'[1]daily break down'!$D:$D,'[1]daily break down'!$E:$E,"")</f>
        <v>LITTORAL</v>
      </c>
      <c r="D130" s="1" t="s">
        <v>21</v>
      </c>
      <c r="E130" s="1" t="s">
        <v>36</v>
      </c>
      <c r="F130" s="3" t="s">
        <v>31</v>
      </c>
      <c r="G130" s="1" t="s">
        <v>484</v>
      </c>
      <c r="H130" s="27" t="str">
        <f>_xlfn.XLOOKUP(B130,[2]CALCULATION!$B:$B,[2]CALCULATION!$H:$H,"")</f>
        <v>ZTE</v>
      </c>
      <c r="I130" s="23">
        <v>5.7535962651919646E-2</v>
      </c>
      <c r="J130" s="23">
        <v>1.4134121215753088</v>
      </c>
      <c r="K130" s="23">
        <v>3.7399802530012871</v>
      </c>
      <c r="L130" s="23">
        <v>1.8795675635570852</v>
      </c>
      <c r="M130" s="23">
        <v>1.4064921111881596</v>
      </c>
      <c r="N130" s="23">
        <v>2.739039987672395</v>
      </c>
      <c r="O130" s="23">
        <v>1.3575883264418593</v>
      </c>
      <c r="P130" s="103" t="s">
        <v>6553</v>
      </c>
      <c r="Q130" s="36" t="s">
        <v>5796</v>
      </c>
      <c r="R130" s="36"/>
      <c r="S130" s="35" t="str" cm="1">
        <f t="array" ref="S130">IFERROR(_xlfn.IFS(
U130="MPR ISSUE","PDH",
U130="BSS Hardware Issue","BSS",
U130="Sites strategiques, MLL, Pylone, etc.","ENVTECH",
U130="AKTIVCO DEFAUT GE &amp; POWER Cabinet","AKTIVCO",
U130="AKTIVCO Coupure ENEO &amp; Baisse de tension","AKTIVCO GRID ONLY",
U130="Coupure ENEO &amp; Baisse de tension","IHS GRID ONLY",
U130="Defaut GE &amp; POWER Cabinet","IHS",
U130="Sharing","Partners",
U130="Sites strategiques &amp; DataCenter","SST &amp; DC",
U130="Exclu","Exclu",
U130="SAT","SAT",
U130="SPARE-ISSUE","SPARE-ISSUE",
U130="Fiber CAmtel","TRANS_FO_CAMTEL",
U130="Fiber AOF","Fiber AOF",
U130="Projet OCM (HUAWEI)","TRAVAUX-HUAWEI",
U130="Projet OCM (NOKIA)","TRAVAUX-NOKIA",
U130="ACCESS-ISSUE","ACCESS-ISSUE",
U130="Projet OCM (ZTE, NOKIA, autres projets)","TRAVAUX OCM",
U130="No root CAuse","No root cause",
U130="ODU HS","PDH",
U130="IP &amp; VLAN","PDH",
U130="Warehouse HUAWEI","SPARE-ISSUE",
U130="SPARE-HS","SPARE-ISSUE",
U130="Power Telco","BSS",U130="no impacts","no impacts"
),"")</f>
        <v/>
      </c>
      <c r="T130" s="35" t="str" cm="1">
        <f t="array" ref="T130">IFERROR(_xlfn.IFS(
U130="MPR ISSUE","TX ISSUE",
U130="BSS Hardware Issue","RAN ISSUE",
U130="Sites strategiques, MLL, Pylone, etc.","ENVTECH",
U130="AKTIVCO DEFAUT GE &amp; POWER Cabinet","POWER ISSUE",
U130="AKTIVCO Coupure ENEO &amp; Baisse de tension","POWER ISSUE",
U130="Coupure ENEO &amp; Baisse de tension","POWER ISSUE",
U130="Defaut GE &amp; POWER Cabinet","POWER ISSUE",
U130="Sharing","POWER ISSUE",
U130="Sites strategiques &amp; DataCenter","POWER ISSUE",
U130="Exclu","Exclu",
U130="SAT","TX ISSUE",
U130="SPARE-ISSUE","SPARE-ISSUE",
U130="Fiber CAmtel","TX ISSUE",
U130="Fiber AOF","TX ISSUE",
U130="Projet OCM (HUAWEI)","TRAVAUX-HUAWEI",
U130="Projet OCM (NOKIA)","TRAVAUX -NOKIA",
U130="ACCESS-ISSUE","ACCESS-ISSUE",
U130="Projet OCM (ZTE, NOKIA, autres projets)","TRAVAUX OCM",
U130="No root CAuse","No root cause",
U130="ODU HS","TX ISSUE",
U130="IP &amp; VLAN","TX ISSUE",
U130="Warehouse HUAWEI","SPARE-ISSUE",
U130="SPARE-HS","SPARE-ISSUE",
U130="Power Telco","RAN ISSUE",U130="no impacts","no impacts"
),"")</f>
        <v/>
      </c>
      <c r="U130" s="28"/>
      <c r="V130" s="35" t="str" cm="1">
        <f t="array" ref="V130">IFERROR(_xlfn.IFS(
U130="MPR ISSUE","ACTIVE",
U130="BSS Hardware Issue","ACTIVE",
U130="Sites strategiques, MLL, Pylone, etc.","PASSIVE",
U130="AKTIVCO DEFAUT GE &amp; POWER Cabinet","PASSIVE",
U130="AKTIVCO Coupure ENEO &amp; Baisse de tension","PASSIVE",
U130="Coupure ENEO &amp; Baisse de tension","PASSIVE",
U130="Defaut GE &amp; POWER Cabinet","PASSIVE",
U130="Sharing","PASSIVE",
U130="Sites strategiques &amp; DataCenter","PASSIVE",
U130="Exclu","Exclu",
U130="SAT","ACTIVE",
U130="SPARE-ISSUE","SPARE-ISSUE",
U130="Fiber CAmtel","ACTIVE",
U130="Fiber AOF","ACTIVE",
U130="Projet OCM (HUAWEI)","PLANNED WORKS",
U130="Projet OCM (NOKIA)","PLANNED WORKS",
U130="ACCESS-ISSUE","ACCESS-ISSUE",
U130="Projet OCM (ZTE, NOKIA, autres projets)","PLANNED WORKS",
U130="No root CAuse","No root cause",
U130="ODU HS","ACTIVE",
U130="IP &amp; VLAN","ACTIVE",
U130="Warehouse HUAWEI","SPARE-ISSUE",
U130="SPARE-HS","SPARE-ISSUE",
U130="Power Telco","ACTIVE", U130="no impacts","no impacts"
),"")</f>
        <v/>
      </c>
      <c r="W130" s="116" t="s">
        <v>6741</v>
      </c>
      <c r="X130" s="116" t="s">
        <v>6742</v>
      </c>
      <c r="Y130" s="116"/>
      <c r="Z130" s="116" t="s">
        <v>6743</v>
      </c>
      <c r="AA130" s="104" t="s">
        <v>6688</v>
      </c>
      <c r="AB130" s="104" t="s">
        <v>5423</v>
      </c>
      <c r="AC130" s="9"/>
      <c r="AD130" s="9"/>
      <c r="AE130" s="7" t="s">
        <v>5423</v>
      </c>
      <c r="AF130" s="6"/>
      <c r="AG130" s="7"/>
      <c r="AH130" s="3" t="s">
        <v>5423</v>
      </c>
      <c r="AI130" s="18" t="s">
        <v>5423</v>
      </c>
      <c r="AJ130" s="18" t="s">
        <v>5423</v>
      </c>
      <c r="AK130" s="18" t="s">
        <v>5423</v>
      </c>
      <c r="AL130" s="18" t="s">
        <v>5423</v>
      </c>
      <c r="AM130" s="18" t="s">
        <v>5423</v>
      </c>
      <c r="AN130" s="18" t="s">
        <v>5423</v>
      </c>
      <c r="AO130" s="18" t="s">
        <v>5423</v>
      </c>
      <c r="AP130" s="18" t="s">
        <v>5423</v>
      </c>
      <c r="AQ130" s="18" t="s">
        <v>5423</v>
      </c>
      <c r="AR130" s="18" t="s">
        <v>5423</v>
      </c>
      <c r="AS130" s="18" t="s">
        <v>5423</v>
      </c>
      <c r="AT130" s="18" t="s">
        <v>5423</v>
      </c>
      <c r="AU130" s="9" t="s">
        <v>5423</v>
      </c>
      <c r="AV130" s="14"/>
      <c r="AW130" s="14" t="s">
        <v>5423</v>
      </c>
      <c r="AX130" s="14" t="str">
        <f>_xlfn.XLOOKUP(B130,'[4]cell downs 18042026 17h'!$B:$B,'[4]cell downs 18042026 17h'!$B:$B,"")</f>
        <v/>
      </c>
      <c r="AY130" s="14" t="str">
        <f>_xlfn.XLOOKUP(B130,'[5]Cells Huawei 19042026 15h'!$B:$B,'[5]Cells Huawei 19042026 15h'!$B:$B,"")</f>
        <v/>
      </c>
      <c r="AZ130" s="105" t="str">
        <f>_xlfn.XLOOKUP(B130,'INCIDENT-04-23-2026'!E:E,'INCIDENT-04-23-2026'!F:F,"")</f>
        <v/>
      </c>
      <c r="BA130" s="105" t="str">
        <f>_xlfn.XLOOKUP(B130,'[6]Eneo 17H'!$C:$C,'[6]Eneo 17H'!$I:$I,"")</f>
        <v/>
      </c>
      <c r="BB130" s="105" t="str">
        <f>_xlfn.XLOOKUP(B130,[8]ALL!$B:$B,[8]ALL!$M:$M,"")</f>
        <v/>
      </c>
      <c r="BC130" s="105" t="str">
        <f>_xlfn.XLOOKUP(B130,'[6]Eneo 17H'!$C:$C,'[6]Eneo 17H'!$I:$I,"")</f>
        <v/>
      </c>
      <c r="BD130" s="105" t="str">
        <f>_xlfn.XLOOKUP(B130,'[7]Eneo 12H'!$C:$C,'[7]Eneo 12H'!$I:$I,"")</f>
        <v/>
      </c>
      <c r="BE130" s="11" t="s">
        <v>5423</v>
      </c>
    </row>
    <row r="131" spans="1:57" hidden="1" x14ac:dyDescent="0.3">
      <c r="A131" s="1" t="s">
        <v>2698</v>
      </c>
      <c r="B131" s="8" t="s">
        <v>2699</v>
      </c>
      <c r="C131" s="3" t="str">
        <f>_xlfn.XLOOKUP(B131,'[1]daily break down'!$D:$D,'[1]daily break down'!$E:$E,"")</f>
        <v>Douala</v>
      </c>
      <c r="D131" s="1" t="s">
        <v>11</v>
      </c>
      <c r="E131" s="1" t="s">
        <v>12</v>
      </c>
      <c r="F131" s="3" t="s">
        <v>31</v>
      </c>
      <c r="G131" s="1" t="s">
        <v>32</v>
      </c>
      <c r="H131" s="27" t="str">
        <f>_xlfn.XLOOKUP(B131,[2]CALCULATION!$B:$B,[2]CALCULATION!$H:$H,"")</f>
        <v>ZTE</v>
      </c>
      <c r="I131" s="23">
        <v>3.0819015332460129</v>
      </c>
      <c r="J131" s="23">
        <v>3.0819015332460129</v>
      </c>
      <c r="K131" s="23">
        <v>3.0819015332460129</v>
      </c>
      <c r="L131" s="23">
        <v>2.4736005170745905</v>
      </c>
      <c r="M131" s="23">
        <v>0</v>
      </c>
      <c r="N131" s="23">
        <v>6.5100711120242662</v>
      </c>
      <c r="O131" s="23">
        <v>0</v>
      </c>
      <c r="P131" s="103" t="s">
        <v>6554</v>
      </c>
      <c r="Q131" s="36" t="s">
        <v>5796</v>
      </c>
      <c r="R131" s="36"/>
      <c r="S131" s="35" t="str" cm="1">
        <f t="array" ref="S131">IFERROR(_xlfn.IFS(
U131="MPR ISSUE","PDH",
U131="BSS Hardware Issue","BSS",
U131="Sites strategiques, MLL, Pylone, etc.","ENVTECH",
U131="AKTIVCO DEFAUT GE &amp; POWER Cabinet","AKTIVCO",
U131="AKTIVCO Coupure ENEO &amp; Baisse de tension","AKTIVCO GRID ONLY",
U131="Coupure ENEO &amp; Baisse de tension","IHS GRID ONLY",
U131="Defaut GE &amp; POWER Cabinet","IHS",
U131="Sharing","Partners",
U131="Sites strategiques &amp; DataCenter","SST &amp; DC",
U131="Exclu","Exclu",
U131="SAT","SAT",
U131="SPARE-ISSUE","SPARE-ISSUE",
U131="Fiber CAmtel","TRANS_FO_CAMTEL",
U131="Fiber AOF","Fiber AOF",
U131="Projet OCM (HUAWEI)","TRAVAUX-HUAWEI",
U131="Projet OCM (NOKIA)","TRAVAUX-NOKIA",
U131="ACCESS-ISSUE","ACCESS-ISSUE",
U131="Projet OCM (ZTE, NOKIA, autres projets)","TRAVAUX OCM",
U131="No root CAuse","No root cause",
U131="ODU HS","PDH",
U131="IP &amp; VLAN","PDH",
U131="Warehouse HUAWEI","SPARE-ISSUE",
U131="SPARE-HS","SPARE-ISSUE",
U131="Power Telco","BSS",U131="no impacts","no impacts"
),"")</f>
        <v/>
      </c>
      <c r="T131" s="35" t="str" cm="1">
        <f t="array" ref="T131">IFERROR(_xlfn.IFS(
U131="MPR ISSUE","TX ISSUE",
U131="BSS Hardware Issue","RAN ISSUE",
U131="Sites strategiques, MLL, Pylone, etc.","ENVTECH",
U131="AKTIVCO DEFAUT GE &amp; POWER Cabinet","POWER ISSUE",
U131="AKTIVCO Coupure ENEO &amp; Baisse de tension","POWER ISSUE",
U131="Coupure ENEO &amp; Baisse de tension","POWER ISSUE",
U131="Defaut GE &amp; POWER Cabinet","POWER ISSUE",
U131="Sharing","POWER ISSUE",
U131="Sites strategiques &amp; DataCenter","POWER ISSUE",
U131="Exclu","Exclu",
U131="SAT","TX ISSUE",
U131="SPARE-ISSUE","SPARE-ISSUE",
U131="Fiber CAmtel","TX ISSUE",
U131="Fiber AOF","TX ISSUE",
U131="Projet OCM (HUAWEI)","TRAVAUX-HUAWEI",
U131="Projet OCM (NOKIA)","TRAVAUX -NOKIA",
U131="ACCESS-ISSUE","ACCESS-ISSUE",
U131="Projet OCM (ZTE, NOKIA, autres projets)","TRAVAUX OCM",
U131="No root CAuse","No root cause",
U131="ODU HS","TX ISSUE",
U131="IP &amp; VLAN","TX ISSUE",
U131="Warehouse HUAWEI","SPARE-ISSUE",
U131="SPARE-HS","SPARE-ISSUE",
U131="Power Telco","RAN ISSUE",U131="no impacts","no impacts"
),"")</f>
        <v/>
      </c>
      <c r="U131" s="28"/>
      <c r="V131" s="35" t="str" cm="1">
        <f t="array" ref="V131">IFERROR(_xlfn.IFS(
U131="MPR ISSUE","ACTIVE",
U131="BSS Hardware Issue","ACTIVE",
U131="Sites strategiques, MLL, Pylone, etc.","PASSIVE",
U131="AKTIVCO DEFAUT GE &amp; POWER Cabinet","PASSIVE",
U131="AKTIVCO Coupure ENEO &amp; Baisse de tension","PASSIVE",
U131="Coupure ENEO &amp; Baisse de tension","PASSIVE",
U131="Defaut GE &amp; POWER Cabinet","PASSIVE",
U131="Sharing","PASSIVE",
U131="Sites strategiques &amp; DataCenter","PASSIVE",
U131="Exclu","Exclu",
U131="SAT","ACTIVE",
U131="SPARE-ISSUE","SPARE-ISSUE",
U131="Fiber CAmtel","ACTIVE",
U131="Fiber AOF","ACTIVE",
U131="Projet OCM (HUAWEI)","PLANNED WORKS",
U131="Projet OCM (NOKIA)","PLANNED WORKS",
U131="ACCESS-ISSUE","ACCESS-ISSUE",
U131="Projet OCM (ZTE, NOKIA, autres projets)","PLANNED WORKS",
U131="No root CAuse","No root cause",
U131="ODU HS","ACTIVE",
U131="IP &amp; VLAN","ACTIVE",
U131="Warehouse HUAWEI","SPARE-ISSUE",
U131="SPARE-HS","SPARE-ISSUE",
U131="Power Telco","ACTIVE", U131="no impacts","no impacts"
),"")</f>
        <v/>
      </c>
      <c r="W131" s="102"/>
      <c r="X131" s="102"/>
      <c r="Y131" s="102"/>
      <c r="Z131" s="102"/>
      <c r="AA131" s="102"/>
      <c r="AB131" s="104" t="s">
        <v>2699</v>
      </c>
      <c r="AC131" s="9"/>
      <c r="AD131" s="9"/>
      <c r="AE131" s="7" t="s">
        <v>5423</v>
      </c>
      <c r="AF131" s="6"/>
      <c r="AG131" s="7"/>
      <c r="AH131" s="3" t="s">
        <v>5423</v>
      </c>
      <c r="AI131" s="18" t="s">
        <v>5423</v>
      </c>
      <c r="AJ131" s="18" t="s">
        <v>5423</v>
      </c>
      <c r="AK131" s="18" t="s">
        <v>5423</v>
      </c>
      <c r="AL131" s="18" t="s">
        <v>5423</v>
      </c>
      <c r="AM131" s="18" t="s">
        <v>5423</v>
      </c>
      <c r="AN131" s="18" t="s">
        <v>5423</v>
      </c>
      <c r="AO131" s="18" t="s">
        <v>5423</v>
      </c>
      <c r="AP131" s="18" t="s">
        <v>5423</v>
      </c>
      <c r="AQ131" s="18" t="s">
        <v>5423</v>
      </c>
      <c r="AR131" s="18" t="s">
        <v>5423</v>
      </c>
      <c r="AS131" s="18" t="s">
        <v>5423</v>
      </c>
      <c r="AT131" s="18" t="s">
        <v>5423</v>
      </c>
      <c r="AU131" s="9" t="s">
        <v>5423</v>
      </c>
      <c r="AV131" s="14"/>
      <c r="AW131" s="14" t="s">
        <v>5423</v>
      </c>
      <c r="AX131" s="14" t="str">
        <f>_xlfn.XLOOKUP(B131,'[4]cell downs 18042026 17h'!$B:$B,'[4]cell downs 18042026 17h'!$B:$B,"")</f>
        <v/>
      </c>
      <c r="AY131" s="14" t="str">
        <f>_xlfn.XLOOKUP(B131,'[5]Cells Huawei 19042026 15h'!$B:$B,'[5]Cells Huawei 19042026 15h'!$B:$B,"")</f>
        <v/>
      </c>
      <c r="AZ131" s="105" t="str">
        <f>_xlfn.XLOOKUP(B131,'INCIDENT-04-23-2026'!E:E,'INCIDENT-04-23-2026'!F:F,"")</f>
        <v/>
      </c>
      <c r="BA131" s="105" t="str">
        <f>_xlfn.XLOOKUP(B131,'[6]Eneo 17H'!$C:$C,'[6]Eneo 17H'!$I:$I,"")</f>
        <v/>
      </c>
      <c r="BB131" s="105" t="str">
        <f>_xlfn.XLOOKUP(B131,[8]ALL!$B:$B,[8]ALL!$M:$M,"")</f>
        <v/>
      </c>
      <c r="BC131" s="105" t="str">
        <f>_xlfn.XLOOKUP(B131,'[6]Eneo 17H'!$C:$C,'[6]Eneo 17H'!$I:$I,"")</f>
        <v/>
      </c>
      <c r="BD131" s="105" t="str">
        <f>_xlfn.XLOOKUP(B131,'[7]Eneo 12H'!$C:$C,'[7]Eneo 12H'!$I:$I,"")</f>
        <v/>
      </c>
      <c r="BE131" s="105" t="s">
        <v>6959</v>
      </c>
    </row>
    <row r="132" spans="1:57" hidden="1" x14ac:dyDescent="0.3">
      <c r="A132" s="1" t="s">
        <v>962</v>
      </c>
      <c r="B132" s="1" t="s">
        <v>1877</v>
      </c>
      <c r="C132" s="3" t="str">
        <f>_xlfn.XLOOKUP(B132,'[1]daily break down'!$D:$D,'[1]daily break down'!$E:$E,"")</f>
        <v>NORD-OUEST</v>
      </c>
      <c r="D132" s="1" t="s">
        <v>21</v>
      </c>
      <c r="E132" s="1" t="s">
        <v>563</v>
      </c>
      <c r="F132" s="3" t="s">
        <v>51</v>
      </c>
      <c r="G132" s="1" t="s">
        <v>962</v>
      </c>
      <c r="H132" s="26" t="str">
        <f>_xlfn.XLOOKUP(B132,[2]CALCULATION!$B:$B,[2]CALCULATION!$H:$H,"")</f>
        <v>NOKIA</v>
      </c>
      <c r="I132" s="23">
        <v>0</v>
      </c>
      <c r="J132" s="23">
        <v>0.19267235106282807</v>
      </c>
      <c r="K132" s="23">
        <v>6.81656693290872E-2</v>
      </c>
      <c r="L132" s="23">
        <v>1.2609757071965257</v>
      </c>
      <c r="M132" s="23">
        <v>2.9625313540676834</v>
      </c>
      <c r="N132" s="23">
        <v>6.4212167518470018</v>
      </c>
      <c r="O132" s="23">
        <v>7.1482993896122962E-2</v>
      </c>
      <c r="P132" s="103" t="s">
        <v>6554</v>
      </c>
      <c r="Q132" s="36" t="s">
        <v>6552</v>
      </c>
      <c r="R132" s="36"/>
      <c r="S132" s="35" t="str" cm="1">
        <f t="array" ref="S132">IFERROR(_xlfn.IFS(
U132="MPR ISSUE","PDH",
U132="BSS Hardware Issue","BSS",
U132="Sites strategiques, MLL, Pylone, etc.","ENVTECH",
U132="AKTIVCO DEFAUT GE &amp; POWER Cabinet","AKTIVCO",
U132="AKTIVCO Coupure ENEO &amp; Baisse de tension","AKTIVCO GRID ONLY",
U132="Coupure ENEO &amp; Baisse de tension","IHS GRID ONLY",
U132="Defaut GE &amp; POWER Cabinet","IHS",
U132="Sharing","Partners",
U132="Sites strategiques &amp; DataCenter","SST &amp; DC",
U132="Exclu","Exclu",
U132="SAT","SAT",
U132="SPARE-ISSUE","SPARE-ISSUE",
U132="Fiber CAmtel","TRANS_FO_CAMTEL",
U132="Fiber AOF","Fiber AOF",
U132="Projet OCM (HUAWEI)","TRAVAUX-HUAWEI",
U132="Projet OCM (NOKIA)","TRAVAUX-NOKIA",
U132="ACCESS-ISSUE","ACCESS-ISSUE",
U132="Projet OCM (ZTE, NOKIA, autres projets)","TRAVAUX OCM",
U132="No root CAuse","No root cause",
U132="ODU HS","PDH",
U132="IP &amp; VLAN","PDH",
U132="Warehouse HUAWEI","SPARE-ISSUE",
U132="SPARE-HS","SPARE-ISSUE",
U132="Power Telco","BSS",U132="no impacts","no impacts"
),"")</f>
        <v/>
      </c>
      <c r="T132" s="35" t="str" cm="1">
        <f t="array" ref="T132">IFERROR(_xlfn.IFS(
U132="MPR ISSUE","TX ISSUE",
U132="BSS Hardware Issue","RAN ISSUE",
U132="Sites strategiques, MLL, Pylone, etc.","ENVTECH",
U132="AKTIVCO DEFAUT GE &amp; POWER Cabinet","POWER ISSUE",
U132="AKTIVCO Coupure ENEO &amp; Baisse de tension","POWER ISSUE",
U132="Coupure ENEO &amp; Baisse de tension","POWER ISSUE",
U132="Defaut GE &amp; POWER Cabinet","POWER ISSUE",
U132="Sharing","POWER ISSUE",
U132="Sites strategiques &amp; DataCenter","POWER ISSUE",
U132="Exclu","Exclu",
U132="SAT","TX ISSUE",
U132="SPARE-ISSUE","SPARE-ISSUE",
U132="Fiber CAmtel","TX ISSUE",
U132="Fiber AOF","TX ISSUE",
U132="Projet OCM (HUAWEI)","TRAVAUX-HUAWEI",
U132="Projet OCM (NOKIA)","TRAVAUX -NOKIA",
U132="ACCESS-ISSUE","ACCESS-ISSUE",
U132="Projet OCM (ZTE, NOKIA, autres projets)","TRAVAUX OCM",
U132="No root CAuse","No root cause",
U132="ODU HS","TX ISSUE",
U132="IP &amp; VLAN","TX ISSUE",
U132="Warehouse HUAWEI","SPARE-ISSUE",
U132="SPARE-HS","SPARE-ISSUE",
U132="Power Telco","RAN ISSUE",U132="no impacts","no impacts"
),"")</f>
        <v/>
      </c>
      <c r="U132" s="28"/>
      <c r="V132" s="35" t="str" cm="1">
        <f t="array" ref="V132">IFERROR(_xlfn.IFS(
U132="MPR ISSUE","ACTIVE",
U132="BSS Hardware Issue","ACTIVE",
U132="Sites strategiques, MLL, Pylone, etc.","PASSIVE",
U132="AKTIVCO DEFAUT GE &amp; POWER Cabinet","PASSIVE",
U132="AKTIVCO Coupure ENEO &amp; Baisse de tension","PASSIVE",
U132="Coupure ENEO &amp; Baisse de tension","PASSIVE",
U132="Defaut GE &amp; POWER Cabinet","PASSIVE",
U132="Sharing","PASSIVE",
U132="Sites strategiques &amp; DataCenter","PASSIVE",
U132="Exclu","Exclu",
U132="SAT","ACTIVE",
U132="SPARE-ISSUE","SPARE-ISSUE",
U132="Fiber CAmtel","ACTIVE",
U132="Fiber AOF","ACTIVE",
U132="Projet OCM (HUAWEI)","PLANNED WORKS",
U132="Projet OCM (NOKIA)","PLANNED WORKS",
U132="ACCESS-ISSUE","ACCESS-ISSUE",
U132="Projet OCM (ZTE, NOKIA, autres projets)","PLANNED WORKS",
U132="No root CAuse","No root cause",
U132="ODU HS","ACTIVE",
U132="IP &amp; VLAN","ACTIVE",
U132="Warehouse HUAWEI","SPARE-ISSUE",
U132="SPARE-HS","SPARE-ISSUE",
U132="Power Telco","ACTIVE", U132="no impacts","no impacts"
),"")</f>
        <v/>
      </c>
      <c r="W132" s="102"/>
      <c r="X132" s="102"/>
      <c r="Y132" s="102"/>
      <c r="Z132" s="102"/>
      <c r="AA132" s="102"/>
      <c r="AB132" s="104" t="s">
        <v>5423</v>
      </c>
      <c r="AC132" s="9"/>
      <c r="AD132" s="9"/>
      <c r="AE132" s="7" t="s">
        <v>5423</v>
      </c>
      <c r="AF132" s="6"/>
      <c r="AG132" s="7"/>
      <c r="AH132" s="3" t="s">
        <v>5423</v>
      </c>
      <c r="AI132" s="18" t="s">
        <v>5423</v>
      </c>
      <c r="AJ132" s="18" t="s">
        <v>5423</v>
      </c>
      <c r="AK132" s="18" t="s">
        <v>5423</v>
      </c>
      <c r="AL132" s="18" t="s">
        <v>5423</v>
      </c>
      <c r="AM132" s="18" t="s">
        <v>5423</v>
      </c>
      <c r="AN132" s="18" t="s">
        <v>5423</v>
      </c>
      <c r="AO132" s="18" t="s">
        <v>5423</v>
      </c>
      <c r="AP132" s="18" t="s">
        <v>5423</v>
      </c>
      <c r="AQ132" s="18" t="s">
        <v>5423</v>
      </c>
      <c r="AR132" s="18" t="s">
        <v>5423</v>
      </c>
      <c r="AS132" s="18" t="s">
        <v>5423</v>
      </c>
      <c r="AT132" s="18" t="s">
        <v>5423</v>
      </c>
      <c r="AU132" s="9" t="s">
        <v>5423</v>
      </c>
      <c r="AV132" s="14"/>
      <c r="AW132" s="14" t="s">
        <v>5423</v>
      </c>
      <c r="AX132" s="14" t="str">
        <f>_xlfn.XLOOKUP(B132,'[4]cell downs 18042026 17h'!$B:$B,'[4]cell downs 18042026 17h'!$B:$B,"")</f>
        <v/>
      </c>
      <c r="AY132" s="14" t="str">
        <f>_xlfn.XLOOKUP(B132,'[5]Cells Huawei 19042026 15h'!$B:$B,'[5]Cells Huawei 19042026 15h'!$B:$B,"")</f>
        <v/>
      </c>
      <c r="AZ132" s="105" t="str">
        <f>_xlfn.XLOOKUP(B132,'INCIDENT-04-23-2026'!E:E,'INCIDENT-04-23-2026'!F:F,"")</f>
        <v/>
      </c>
      <c r="BA132" s="105" t="str">
        <f>_xlfn.XLOOKUP(B132,'[6]Eneo 17H'!$C:$C,'[6]Eneo 17H'!$I:$I,"")</f>
        <v/>
      </c>
      <c r="BB132" s="105" t="str">
        <f>_xlfn.XLOOKUP(B132,[8]ALL!$B:$B,[8]ALL!$M:$M,"")</f>
        <v/>
      </c>
      <c r="BC132" s="105" t="str">
        <f>_xlfn.XLOOKUP(B132,'[6]Eneo 17H'!$C:$C,'[6]Eneo 17H'!$I:$I,"")</f>
        <v/>
      </c>
      <c r="BD132" s="105" t="str">
        <f>_xlfn.XLOOKUP(B132,'[7]Eneo 12H'!$C:$C,'[7]Eneo 12H'!$I:$I,"")</f>
        <v/>
      </c>
      <c r="BE132" s="105" t="s">
        <v>6960</v>
      </c>
    </row>
    <row r="133" spans="1:57" hidden="1" x14ac:dyDescent="0.3">
      <c r="A133" s="1" t="s">
        <v>3168</v>
      </c>
      <c r="B133" s="8" t="s">
        <v>3169</v>
      </c>
      <c r="C133" s="3" t="str">
        <f>_xlfn.XLOOKUP(B133,'[1]daily break down'!$D:$D,'[1]daily break down'!$E:$E,"")</f>
        <v>Douala</v>
      </c>
      <c r="D133" s="1" t="s">
        <v>11</v>
      </c>
      <c r="E133" s="1" t="s">
        <v>12</v>
      </c>
      <c r="F133" s="3" t="s">
        <v>31</v>
      </c>
      <c r="G133" s="1" t="s">
        <v>32</v>
      </c>
      <c r="H133" s="27" t="str">
        <f>_xlfn.XLOOKUP(B133,[2]CALCULATION!$B:$B,[2]CALCULATION!$H:$H,"")</f>
        <v>ZTE</v>
      </c>
      <c r="I133" s="23">
        <v>0</v>
      </c>
      <c r="J133" s="23">
        <v>0</v>
      </c>
      <c r="K133" s="23">
        <v>0</v>
      </c>
      <c r="L133" s="23">
        <v>0</v>
      </c>
      <c r="M133" s="23">
        <v>0</v>
      </c>
      <c r="N133" s="23">
        <v>6.4090888985911727</v>
      </c>
      <c r="O133" s="23">
        <v>0</v>
      </c>
      <c r="P133" s="103" t="s">
        <v>6554</v>
      </c>
      <c r="Q133" s="36" t="s">
        <v>5796</v>
      </c>
      <c r="R133" s="36"/>
      <c r="S133" s="35" t="str" cm="1">
        <f t="array" ref="S133">IFERROR(_xlfn.IFS(
U133="MPR ISSUE","PDH",
U133="BSS Hardware Issue","BSS",
U133="Sites strategiques, MLL, Pylone, etc.","ENVTECH",
U133="AKTIVCO DEFAUT GE &amp; POWER Cabinet","AKTIVCO",
U133="AKTIVCO Coupure ENEO &amp; Baisse de tension","AKTIVCO GRID ONLY",
U133="Coupure ENEO &amp; Baisse de tension","IHS GRID ONLY",
U133="Defaut GE &amp; POWER Cabinet","IHS",
U133="Sharing","Partners",
U133="Sites strategiques &amp; DataCenter","SST &amp; DC",
U133="Exclu","Exclu",
U133="SAT","SAT",
U133="SPARE-ISSUE","SPARE-ISSUE",
U133="Fiber CAmtel","TRANS_FO_CAMTEL",
U133="Fiber AOF","Fiber AOF",
U133="Projet OCM (HUAWEI)","TRAVAUX-HUAWEI",
U133="Projet OCM (NOKIA)","TRAVAUX-NOKIA",
U133="ACCESS-ISSUE","ACCESS-ISSUE",
U133="Projet OCM (ZTE, NOKIA, autres projets)","TRAVAUX OCM",
U133="No root CAuse","No root cause",
U133="ODU HS","PDH",
U133="IP &amp; VLAN","PDH",
U133="Warehouse HUAWEI","SPARE-ISSUE",
U133="SPARE-HS","SPARE-ISSUE",
U133="Power Telco","BSS",U133="no impacts","no impacts"
),"")</f>
        <v/>
      </c>
      <c r="T133" s="35" t="str" cm="1">
        <f t="array" ref="T133">IFERROR(_xlfn.IFS(
U133="MPR ISSUE","TX ISSUE",
U133="BSS Hardware Issue","RAN ISSUE",
U133="Sites strategiques, MLL, Pylone, etc.","ENVTECH",
U133="AKTIVCO DEFAUT GE &amp; POWER Cabinet","POWER ISSUE",
U133="AKTIVCO Coupure ENEO &amp; Baisse de tension","POWER ISSUE",
U133="Coupure ENEO &amp; Baisse de tension","POWER ISSUE",
U133="Defaut GE &amp; POWER Cabinet","POWER ISSUE",
U133="Sharing","POWER ISSUE",
U133="Sites strategiques &amp; DataCenter","POWER ISSUE",
U133="Exclu","Exclu",
U133="SAT","TX ISSUE",
U133="SPARE-ISSUE","SPARE-ISSUE",
U133="Fiber CAmtel","TX ISSUE",
U133="Fiber AOF","TX ISSUE",
U133="Projet OCM (HUAWEI)","TRAVAUX-HUAWEI",
U133="Projet OCM (NOKIA)","TRAVAUX -NOKIA",
U133="ACCESS-ISSUE","ACCESS-ISSUE",
U133="Projet OCM (ZTE, NOKIA, autres projets)","TRAVAUX OCM",
U133="No root CAuse","No root cause",
U133="ODU HS","TX ISSUE",
U133="IP &amp; VLAN","TX ISSUE",
U133="Warehouse HUAWEI","SPARE-ISSUE",
U133="SPARE-HS","SPARE-ISSUE",
U133="Power Telco","RAN ISSUE",U133="no impacts","no impacts"
),"")</f>
        <v/>
      </c>
      <c r="U133" s="28"/>
      <c r="V133" s="35" t="str" cm="1">
        <f t="array" ref="V133">IFERROR(_xlfn.IFS(
U133="MPR ISSUE","ACTIVE",
U133="BSS Hardware Issue","ACTIVE",
U133="Sites strategiques, MLL, Pylone, etc.","PASSIVE",
U133="AKTIVCO DEFAUT GE &amp; POWER Cabinet","PASSIVE",
U133="AKTIVCO Coupure ENEO &amp; Baisse de tension","PASSIVE",
U133="Coupure ENEO &amp; Baisse de tension","PASSIVE",
U133="Defaut GE &amp; POWER Cabinet","PASSIVE",
U133="Sharing","PASSIVE",
U133="Sites strategiques &amp; DataCenter","PASSIVE",
U133="Exclu","Exclu",
U133="SAT","ACTIVE",
U133="SPARE-ISSUE","SPARE-ISSUE",
U133="Fiber CAmtel","ACTIVE",
U133="Fiber AOF","ACTIVE",
U133="Projet OCM (HUAWEI)","PLANNED WORKS",
U133="Projet OCM (NOKIA)","PLANNED WORKS",
U133="ACCESS-ISSUE","ACCESS-ISSUE",
U133="Projet OCM (ZTE, NOKIA, autres projets)","PLANNED WORKS",
U133="No root CAuse","No root cause",
U133="ODU HS","ACTIVE",
U133="IP &amp; VLAN","ACTIVE",
U133="Warehouse HUAWEI","SPARE-ISSUE",
U133="SPARE-HS","SPARE-ISSUE",
U133="Power Telco","ACTIVE", U133="no impacts","no impacts"
),"")</f>
        <v/>
      </c>
      <c r="W133" s="102"/>
      <c r="X133" s="102"/>
      <c r="Y133" s="102"/>
      <c r="Z133" s="102"/>
      <c r="AA133" s="102"/>
      <c r="AB133" s="104" t="s">
        <v>5423</v>
      </c>
      <c r="AC133" s="9"/>
      <c r="AD133" s="9"/>
      <c r="AE133" s="7" t="s">
        <v>5423</v>
      </c>
      <c r="AF133" s="6"/>
      <c r="AG133" s="7"/>
      <c r="AH133" s="3" t="s">
        <v>5423</v>
      </c>
      <c r="AI133" s="18" t="s">
        <v>5423</v>
      </c>
      <c r="AJ133" s="18" t="s">
        <v>5423</v>
      </c>
      <c r="AK133" s="18" t="s">
        <v>5423</v>
      </c>
      <c r="AL133" s="18" t="s">
        <v>5423</v>
      </c>
      <c r="AM133" s="18" t="s">
        <v>5423</v>
      </c>
      <c r="AN133" s="18" t="s">
        <v>5423</v>
      </c>
      <c r="AO133" s="18" t="s">
        <v>5423</v>
      </c>
      <c r="AP133" s="18" t="s">
        <v>5423</v>
      </c>
      <c r="AQ133" s="18" t="s">
        <v>5423</v>
      </c>
      <c r="AR133" s="18" t="s">
        <v>5423</v>
      </c>
      <c r="AS133" s="18" t="s">
        <v>5423</v>
      </c>
      <c r="AT133" s="18" t="s">
        <v>5423</v>
      </c>
      <c r="AU133" s="9" t="s">
        <v>5423</v>
      </c>
      <c r="AV133" s="14"/>
      <c r="AW133" s="14" t="s">
        <v>5423</v>
      </c>
      <c r="AX133" s="14" t="str">
        <f>_xlfn.XLOOKUP(B133,'[4]cell downs 18042026 17h'!$B:$B,'[4]cell downs 18042026 17h'!$B:$B,"")</f>
        <v/>
      </c>
      <c r="AY133" s="14" t="str">
        <f>_xlfn.XLOOKUP(B133,'[5]Cells Huawei 19042026 15h'!$B:$B,'[5]Cells Huawei 19042026 15h'!$B:$B,"")</f>
        <v/>
      </c>
      <c r="AZ133" s="105" t="str">
        <f>_xlfn.XLOOKUP(B133,'INCIDENT-04-23-2026'!E:E,'INCIDENT-04-23-2026'!F:F,"")</f>
        <v/>
      </c>
      <c r="BA133" s="105" t="str">
        <f>_xlfn.XLOOKUP(B133,'[6]Eneo 17H'!$C:$C,'[6]Eneo 17H'!$I:$I,"")</f>
        <v/>
      </c>
      <c r="BB133" s="105" t="str">
        <f>_xlfn.XLOOKUP(B133,[8]ALL!$B:$B,[8]ALL!$M:$M,"")</f>
        <v/>
      </c>
      <c r="BC133" s="105" t="str">
        <f>_xlfn.XLOOKUP(B133,'[6]Eneo 17H'!$C:$C,'[6]Eneo 17H'!$I:$I,"")</f>
        <v/>
      </c>
      <c r="BD133" s="105" t="str">
        <f>_xlfn.XLOOKUP(B133,'[7]Eneo 12H'!$C:$C,'[7]Eneo 12H'!$I:$I,"")</f>
        <v/>
      </c>
      <c r="BE133" s="105" t="s">
        <v>5423</v>
      </c>
    </row>
    <row r="134" spans="1:57" hidden="1" x14ac:dyDescent="0.3">
      <c r="A134" s="1" t="s">
        <v>2756</v>
      </c>
      <c r="B134" s="8" t="s">
        <v>2757</v>
      </c>
      <c r="C134" s="3" t="str">
        <f>_xlfn.XLOOKUP(B134,'[1]daily break down'!$D:$D,'[1]daily break down'!$E:$E,"")</f>
        <v>Yaounde</v>
      </c>
      <c r="D134" s="1" t="s">
        <v>21</v>
      </c>
      <c r="E134" s="1" t="s">
        <v>30</v>
      </c>
      <c r="F134" s="3" t="s">
        <v>37</v>
      </c>
      <c r="G134" s="1" t="s">
        <v>38</v>
      </c>
      <c r="H134" s="27" t="str">
        <f>_xlfn.XLOOKUP(B134,[2]CALCULATION!$B:$B,[2]CALCULATION!$H:$H,"")</f>
        <v>ZTE</v>
      </c>
      <c r="I134" s="23">
        <v>5.085583406813857</v>
      </c>
      <c r="J134" s="23">
        <v>9.2457045997380387</v>
      </c>
      <c r="K134" s="23">
        <v>7.2761233959130562</v>
      </c>
      <c r="L134" s="23">
        <v>3.3244585983626146E-2</v>
      </c>
      <c r="M134" s="23">
        <v>0.34812289367725063</v>
      </c>
      <c r="N134" s="23">
        <v>0</v>
      </c>
      <c r="O134" s="23">
        <v>23.890729468971244</v>
      </c>
      <c r="P134" s="103" t="s">
        <v>6553</v>
      </c>
      <c r="Q134" s="36" t="s">
        <v>5796</v>
      </c>
      <c r="R134" s="36"/>
      <c r="S134" s="35" t="str" cm="1">
        <f t="array" ref="S134">IFERROR(_xlfn.IFS(
U134="MPR ISSUE","PDH",
U134="BSS Hardware Issue","BSS",
U134="Sites strategiques, MLL, Pylone, etc.","ENVTECH",
U134="AKTIVCO DEFAUT GE &amp; POWER Cabinet","AKTIVCO",
U134="AKTIVCO Coupure ENEO &amp; Baisse de tension","AKTIVCO GRID ONLY",
U134="Coupure ENEO &amp; Baisse de tension","IHS GRID ONLY",
U134="Defaut GE &amp; POWER Cabinet","IHS",
U134="Sharing","Partners",
U134="Sites strategiques &amp; DataCenter","SST &amp; DC",
U134="Exclu","Exclu",
U134="SAT","SAT",
U134="SPARE-ISSUE","SPARE-ISSUE",
U134="Fiber CAmtel","TRANS_FO_CAMTEL",
U134="Fiber AOF","Fiber AOF",
U134="Projet OCM (HUAWEI)","TRAVAUX-HUAWEI",
U134="Projet OCM (NOKIA)","TRAVAUX-NOKIA",
U134="ACCESS-ISSUE","ACCESS-ISSUE",
U134="Projet OCM (ZTE, NOKIA, autres projets)","TRAVAUX OCM",
U134="No root CAuse","No root cause",
U134="ODU HS","PDH",
U134="IP &amp; VLAN","PDH",
U134="Warehouse HUAWEI","SPARE-ISSUE",
U134="SPARE-HS","SPARE-ISSUE",
U134="Power Telco","BSS",U134="no impacts","no impacts"
),"")</f>
        <v/>
      </c>
      <c r="T134" s="35" t="str" cm="1">
        <f t="array" ref="T134">IFERROR(_xlfn.IFS(
U134="MPR ISSUE","TX ISSUE",
U134="BSS Hardware Issue","RAN ISSUE",
U134="Sites strategiques, MLL, Pylone, etc.","ENVTECH",
U134="AKTIVCO DEFAUT GE &amp; POWER Cabinet","POWER ISSUE",
U134="AKTIVCO Coupure ENEO &amp; Baisse de tension","POWER ISSUE",
U134="Coupure ENEO &amp; Baisse de tension","POWER ISSUE",
U134="Defaut GE &amp; POWER Cabinet","POWER ISSUE",
U134="Sharing","POWER ISSUE",
U134="Sites strategiques &amp; DataCenter","POWER ISSUE",
U134="Exclu","Exclu",
U134="SAT","TX ISSUE",
U134="SPARE-ISSUE","SPARE-ISSUE",
U134="Fiber CAmtel","TX ISSUE",
U134="Fiber AOF","TX ISSUE",
U134="Projet OCM (HUAWEI)","TRAVAUX-HUAWEI",
U134="Projet OCM (NOKIA)","TRAVAUX -NOKIA",
U134="ACCESS-ISSUE","ACCESS-ISSUE",
U134="Projet OCM (ZTE, NOKIA, autres projets)","TRAVAUX OCM",
U134="No root CAuse","No root cause",
U134="ODU HS","TX ISSUE",
U134="IP &amp; VLAN","TX ISSUE",
U134="Warehouse HUAWEI","SPARE-ISSUE",
U134="SPARE-HS","SPARE-ISSUE",
U134="Power Telco","RAN ISSUE",U134="no impacts","no impacts"
),"")</f>
        <v/>
      </c>
      <c r="U134" s="28"/>
      <c r="V134" s="35" t="str" cm="1">
        <f t="array" ref="V134">IFERROR(_xlfn.IFS(
U134="MPR ISSUE","ACTIVE",
U134="BSS Hardware Issue","ACTIVE",
U134="Sites strategiques, MLL, Pylone, etc.","PASSIVE",
U134="AKTIVCO DEFAUT GE &amp; POWER Cabinet","PASSIVE",
U134="AKTIVCO Coupure ENEO &amp; Baisse de tension","PASSIVE",
U134="Coupure ENEO &amp; Baisse de tension","PASSIVE",
U134="Defaut GE &amp; POWER Cabinet","PASSIVE",
U134="Sharing","PASSIVE",
U134="Sites strategiques &amp; DataCenter","PASSIVE",
U134="Exclu","Exclu",
U134="SAT","ACTIVE",
U134="SPARE-ISSUE","SPARE-ISSUE",
U134="Fiber CAmtel","ACTIVE",
U134="Fiber AOF","ACTIVE",
U134="Projet OCM (HUAWEI)","PLANNED WORKS",
U134="Projet OCM (NOKIA)","PLANNED WORKS",
U134="ACCESS-ISSUE","ACCESS-ISSUE",
U134="Projet OCM (ZTE, NOKIA, autres projets)","PLANNED WORKS",
U134="No root CAuse","No root cause",
U134="ODU HS","ACTIVE",
U134="IP &amp; VLAN","ACTIVE",
U134="Warehouse HUAWEI","SPARE-ISSUE",
U134="SPARE-HS","SPARE-ISSUE",
U134="Power Telco","ACTIVE",U134="no impacts","no impacts"
),"")</f>
        <v/>
      </c>
      <c r="W134" s="104" t="s">
        <v>6741</v>
      </c>
      <c r="X134" s="104" t="s">
        <v>6742</v>
      </c>
      <c r="Y134" s="104"/>
      <c r="Z134" s="104" t="s">
        <v>6743</v>
      </c>
      <c r="AA134" s="104" t="s">
        <v>6688</v>
      </c>
      <c r="AB134" s="104" t="s">
        <v>6632</v>
      </c>
      <c r="AC134" s="9"/>
      <c r="AD134" s="9"/>
      <c r="AE134" s="7"/>
      <c r="AF134" s="6"/>
      <c r="AG134" s="7"/>
      <c r="AH134" s="3" t="s">
        <v>5423</v>
      </c>
      <c r="AI134" s="18" t="s">
        <v>5423</v>
      </c>
      <c r="AJ134" s="18" t="s">
        <v>5423</v>
      </c>
      <c r="AK134" s="18" t="s">
        <v>5423</v>
      </c>
      <c r="AL134" s="18" t="s">
        <v>5423</v>
      </c>
      <c r="AM134" s="18" t="s">
        <v>5423</v>
      </c>
      <c r="AN134" s="18" t="s">
        <v>5423</v>
      </c>
      <c r="AO134" s="18" t="s">
        <v>5423</v>
      </c>
      <c r="AP134" s="18" t="s">
        <v>5423</v>
      </c>
      <c r="AQ134" s="18" t="s">
        <v>5423</v>
      </c>
      <c r="AR134" s="18" t="s">
        <v>5423</v>
      </c>
      <c r="AS134" s="18" t="s">
        <v>5423</v>
      </c>
      <c r="AT134" s="18" t="s">
        <v>5423</v>
      </c>
      <c r="AU134" s="9" t="s">
        <v>6147</v>
      </c>
      <c r="AV134" s="14"/>
      <c r="AW134" s="14" t="s">
        <v>2757</v>
      </c>
      <c r="AX134" s="14" t="str">
        <f>_xlfn.XLOOKUP(B134,'[4]cell downs 18042026 17h'!$B:$B,'[4]cell downs 18042026 17h'!$B:$B,"")</f>
        <v/>
      </c>
      <c r="AY134" s="14" t="str">
        <f>_xlfn.XLOOKUP(B134,'[5]Cells Huawei 19042026 15h'!$B:$B,'[5]Cells Huawei 19042026 15h'!$B:$B,"")</f>
        <v/>
      </c>
      <c r="AZ134" s="105" t="str">
        <f>_xlfn.XLOOKUP(B134,'INCIDENT-04-23-2026'!E:E,'INCIDENT-04-23-2026'!F:F,"")</f>
        <v/>
      </c>
      <c r="BA134" s="105" t="str">
        <f>_xlfn.XLOOKUP(B134,'[6]Eneo 17H'!$C:$C,'[6]Eneo 17H'!$I:$I,"")</f>
        <v/>
      </c>
      <c r="BC134" s="105" t="str">
        <f>_xlfn.XLOOKUP(B134,'[6]Eneo 17H'!$C:$C,'[6]Eneo 17H'!$I:$I,"")</f>
        <v/>
      </c>
      <c r="BD134" s="105" t="str">
        <f>_xlfn.XLOOKUP(B134,'[7]Eneo 12H'!$C:$C,'[7]Eneo 12H'!$I:$I,"")</f>
        <v/>
      </c>
      <c r="BE134" s="11" t="s">
        <v>5423</v>
      </c>
    </row>
    <row r="135" spans="1:57" hidden="1" x14ac:dyDescent="0.3">
      <c r="A135" s="1" t="s">
        <v>372</v>
      </c>
      <c r="B135" s="1" t="s">
        <v>373</v>
      </c>
      <c r="C135" s="3" t="str">
        <f>_xlfn.XLOOKUP(B135,'[1]daily break down'!$D:$D,'[1]daily break down'!$E:$E,"")</f>
        <v>NORD-OUEST</v>
      </c>
      <c r="D135" s="1" t="s">
        <v>11</v>
      </c>
      <c r="E135" s="1" t="s">
        <v>154</v>
      </c>
      <c r="F135" s="3" t="s">
        <v>51</v>
      </c>
      <c r="G135" s="1" t="s">
        <v>372</v>
      </c>
      <c r="H135" s="26" t="str">
        <f>_xlfn.XLOOKUP(B135,[2]CALCULATION!$B:$B,[2]CALCULATION!$H:$H,"")</f>
        <v>NOKIA</v>
      </c>
      <c r="I135" s="23">
        <v>4.6798710452497332</v>
      </c>
      <c r="J135" s="23">
        <v>4.9019712755362654</v>
      </c>
      <c r="K135" s="23">
        <v>1.8471790613326942</v>
      </c>
      <c r="L135" s="23">
        <v>3.5183258996726909</v>
      </c>
      <c r="M135" s="23">
        <v>4.2692540371483281</v>
      </c>
      <c r="N135" s="23">
        <v>6.3295444492955859</v>
      </c>
      <c r="O135" s="23">
        <v>4.548248167267352</v>
      </c>
      <c r="P135" s="103" t="s">
        <v>6553</v>
      </c>
      <c r="Q135" s="36" t="s">
        <v>6552</v>
      </c>
      <c r="R135" s="36"/>
      <c r="S135" s="35" t="str" cm="1">
        <f t="array" ref="S135">IFERROR(_xlfn.IFS(
U135="MPR ISSUE","PDH",
U135="BSS Hardware Issue","BSS",
U135="Sites strategiques, MLL, Pylone, etc.","ENVTECH",
U135="AKTIVCO DEFAUT GE &amp; POWER Cabinet","AKTIVCO",
U135="AKTIVCO Coupure ENEO &amp; Baisse de tension","AKTIVCO GRID ONLY",
U135="Coupure ENEO &amp; Baisse de tension","IHS GRID ONLY",
U135="Defaut GE &amp; POWER Cabinet","IHS",
U135="Sharing","Partners",
U135="Sites strategiques &amp; DataCenter","SST &amp; DC",
U135="Exclu","Exclu",
U135="SAT","SAT",
U135="SPARE-ISSUE","SPARE-ISSUE",
U135="Fiber CAmtel","TRANS_FO_CAMTEL",
U135="Fiber AOF","Fiber AOF",
U135="Projet OCM (HUAWEI)","TRAVAUX-HUAWEI",
U135="Projet OCM (NOKIA)","TRAVAUX-NOKIA",
U135="ACCESS-ISSUE","ACCESS-ISSUE",
U135="Projet OCM (ZTE, NOKIA, autres projets)","TRAVAUX OCM",
U135="No root CAuse","No root cause",
U135="ODU HS","PDH",
U135="IP &amp; VLAN","PDH",
U135="Warehouse HUAWEI","SPARE-ISSUE",
U135="SPARE-HS","SPARE-ISSUE",
U135="Power Telco","BSS",U135="no impacts","no impacts"
),"")</f>
        <v/>
      </c>
      <c r="T135" s="35" t="str" cm="1">
        <f t="array" ref="T135">IFERROR(_xlfn.IFS(
U135="MPR ISSUE","TX ISSUE",
U135="BSS Hardware Issue","RAN ISSUE",
U135="Sites strategiques, MLL, Pylone, etc.","ENVTECH",
U135="AKTIVCO DEFAUT GE &amp; POWER Cabinet","POWER ISSUE",
U135="AKTIVCO Coupure ENEO &amp; Baisse de tension","POWER ISSUE",
U135="Coupure ENEO &amp; Baisse de tension","POWER ISSUE",
U135="Defaut GE &amp; POWER Cabinet","POWER ISSUE",
U135="Sharing","POWER ISSUE",
U135="Sites strategiques &amp; DataCenter","POWER ISSUE",
U135="Exclu","Exclu",
U135="SAT","TX ISSUE",
U135="SPARE-ISSUE","SPARE-ISSUE",
U135="Fiber CAmtel","TX ISSUE",
U135="Fiber AOF","TX ISSUE",
U135="Projet OCM (HUAWEI)","TRAVAUX-HUAWEI",
U135="Projet OCM (NOKIA)","TRAVAUX -NOKIA",
U135="ACCESS-ISSUE","ACCESS-ISSUE",
U135="Projet OCM (ZTE, NOKIA, autres projets)","TRAVAUX OCM",
U135="No root CAuse","No root cause",
U135="ODU HS","TX ISSUE",
U135="IP &amp; VLAN","TX ISSUE",
U135="Warehouse HUAWEI","SPARE-ISSUE",
U135="SPARE-HS","SPARE-ISSUE",
U135="Power Telco","RAN ISSUE",U135="no impacts","no impacts"
),"")</f>
        <v/>
      </c>
      <c r="U135" s="28"/>
      <c r="V135" s="35" t="str" cm="1">
        <f t="array" ref="V135">IFERROR(_xlfn.IFS(
U135="MPR ISSUE","ACTIVE",
U135="BSS Hardware Issue","ACTIVE",
U135="Sites strategiques, MLL, Pylone, etc.","PASSIVE",
U135="AKTIVCO DEFAUT GE &amp; POWER Cabinet","PASSIVE",
U135="AKTIVCO Coupure ENEO &amp; Baisse de tension","PASSIVE",
U135="Coupure ENEO &amp; Baisse de tension","PASSIVE",
U135="Defaut GE &amp; POWER Cabinet","PASSIVE",
U135="Sharing","PASSIVE",
U135="Sites strategiques &amp; DataCenter","PASSIVE",
U135="Exclu","Exclu",
U135="SAT","ACTIVE",
U135="SPARE-ISSUE","SPARE-ISSUE",
U135="Fiber CAmtel","ACTIVE",
U135="Fiber AOF","ACTIVE",
U135="Projet OCM (HUAWEI)","PLANNED WORKS",
U135="Projet OCM (NOKIA)","PLANNED WORKS",
U135="ACCESS-ISSUE","ACCESS-ISSUE",
U135="Projet OCM (ZTE, NOKIA, autres projets)","PLANNED WORKS",
U135="No root CAuse","No root cause",
U135="ODU HS","ACTIVE",
U135="IP &amp; VLAN","ACTIVE",
U135="Warehouse HUAWEI","SPARE-ISSUE",
U135="SPARE-HS","SPARE-ISSUE",
U135="Power Telco","ACTIVE", U135="no impacts","no impacts"
),"")</f>
        <v/>
      </c>
      <c r="W135" s="102"/>
      <c r="X135" s="102"/>
      <c r="Y135" s="102"/>
      <c r="Z135" s="102"/>
      <c r="AA135" s="102"/>
      <c r="AB135" s="104" t="s">
        <v>6581</v>
      </c>
      <c r="AC135" s="9"/>
      <c r="AD135" s="9"/>
      <c r="AE135" s="7" t="s">
        <v>5423</v>
      </c>
      <c r="AF135" s="6"/>
      <c r="AG135" s="7"/>
      <c r="AH135" s="3" t="s">
        <v>5423</v>
      </c>
      <c r="AI135" s="18" t="s">
        <v>5423</v>
      </c>
      <c r="AJ135" s="18" t="s">
        <v>5423</v>
      </c>
      <c r="AK135" s="18" t="s">
        <v>5423</v>
      </c>
      <c r="AL135" s="18" t="s">
        <v>5423</v>
      </c>
      <c r="AM135" s="18" t="s">
        <v>5423</v>
      </c>
      <c r="AN135" s="18" t="s">
        <v>5423</v>
      </c>
      <c r="AO135" s="18" t="s">
        <v>6261</v>
      </c>
      <c r="AP135" s="18" t="s">
        <v>6261</v>
      </c>
      <c r="AQ135" s="18" t="s">
        <v>6262</v>
      </c>
      <c r="AR135" s="18" t="s">
        <v>5423</v>
      </c>
      <c r="AS135" s="18" t="s">
        <v>5423</v>
      </c>
      <c r="AT135" s="18" t="s">
        <v>5423</v>
      </c>
      <c r="AU135" s="9" t="s">
        <v>5423</v>
      </c>
      <c r="AV135" s="14"/>
      <c r="AW135" s="14" t="s">
        <v>5423</v>
      </c>
      <c r="AX135" s="14" t="str">
        <f>_xlfn.XLOOKUP(B135,'[4]cell downs 18042026 17h'!$B:$B,'[4]cell downs 18042026 17h'!$B:$B,"")</f>
        <v>NRO_245</v>
      </c>
      <c r="AY135" s="14" t="str">
        <f>_xlfn.XLOOKUP(B135,'[5]Cells Huawei 19042026 15h'!$B:$B,'[5]Cells Huawei 19042026 15h'!$B:$B,"")</f>
        <v/>
      </c>
      <c r="AZ135" s="105" t="str">
        <f>_xlfn.XLOOKUP(B135,'INCIDENT-04-23-2026'!E:E,'INCIDENT-04-23-2026'!F:F,"")</f>
        <v/>
      </c>
      <c r="BA135" s="105" t="str">
        <f>_xlfn.XLOOKUP(B135,'[6]Eneo 17H'!$C:$C,'[6]Eneo 17H'!$I:$I,"")</f>
        <v/>
      </c>
      <c r="BB135" s="105" t="str">
        <f>_xlfn.XLOOKUP(B135,[8]ALL!$B:$B,[8]ALL!$M:$M,"")</f>
        <v/>
      </c>
      <c r="BC135" s="105" t="str">
        <f>_xlfn.XLOOKUP(B135,'[6]Eneo 17H'!$C:$C,'[6]Eneo 17H'!$I:$I,"")</f>
        <v/>
      </c>
      <c r="BD135" s="105" t="str">
        <f>_xlfn.XLOOKUP(B135,'[7]Eneo 12H'!$C:$C,'[7]Eneo 12H'!$I:$I,"")</f>
        <v/>
      </c>
      <c r="BE135" s="105" t="s">
        <v>6961</v>
      </c>
    </row>
    <row r="136" spans="1:57" hidden="1" x14ac:dyDescent="0.3">
      <c r="A136" s="1" t="s">
        <v>446</v>
      </c>
      <c r="B136" s="1" t="s">
        <v>447</v>
      </c>
      <c r="C136" s="3" t="str">
        <f>_xlfn.XLOOKUP(B136,'[1]daily break down'!$D:$D,'[1]daily break down'!$E:$E,"")</f>
        <v>Douala</v>
      </c>
      <c r="D136" s="1" t="s">
        <v>21</v>
      </c>
      <c r="E136" s="1" t="s">
        <v>36</v>
      </c>
      <c r="F136" s="3" t="s">
        <v>31</v>
      </c>
      <c r="G136" s="1" t="s">
        <v>32</v>
      </c>
      <c r="H136" s="27" t="str">
        <f>_xlfn.XLOOKUP(B136,[2]CALCULATION!$B:$B,[2]CALCULATION!$H:$H,"")</f>
        <v>ZTE</v>
      </c>
      <c r="I136" s="23">
        <v>2.5154416108072004</v>
      </c>
      <c r="J136" s="23">
        <v>7.0341548883809448</v>
      </c>
      <c r="K136" s="23">
        <v>9.0129568276960228</v>
      </c>
      <c r="L136" s="23">
        <v>4.5100097593548547</v>
      </c>
      <c r="M136" s="23">
        <v>4.5423447563442938</v>
      </c>
      <c r="N136" s="23">
        <v>3.5265122006203766</v>
      </c>
      <c r="O136" s="23">
        <v>1.2803446022492202</v>
      </c>
      <c r="P136" s="103" t="s">
        <v>6553</v>
      </c>
      <c r="Q136" s="36" t="s">
        <v>5796</v>
      </c>
      <c r="R136" s="36"/>
      <c r="S136" s="35" t="str" cm="1">
        <f t="array" ref="S136">IFERROR(_xlfn.IFS(
U136="MPR ISSUE","PDH",
U136="BSS Hardware Issue","BSS",
U136="Sites strategiques, MLL, Pylone, etc.","ENVTECH",
U136="AKTIVCO DEFAUT GE &amp; POWER Cabinet","AKTIVCO",
U136="AKTIVCO Coupure ENEO &amp; Baisse de tension","AKTIVCO GRID ONLY",
U136="Coupure ENEO &amp; Baisse de tension","IHS GRID ONLY",
U136="Defaut GE &amp; POWER Cabinet","IHS",
U136="Sharing","Partners",
U136="Sites strategiques &amp; DataCenter","SST &amp; DC",
U136="Exclu","Exclu",
U136="SAT","SAT",
U136="SPARE-ISSUE","SPARE-ISSUE",
U136="Fiber CAmtel","TRANS_FO_CAMTEL",
U136="Fiber AOF","Fiber AOF",
U136="Projet OCM (HUAWEI)","TRAVAUX-HUAWEI",
U136="Projet OCM (NOKIA)","TRAVAUX-NOKIA",
U136="ACCESS-ISSUE","ACCESS-ISSUE",
U136="Projet OCM (ZTE, NOKIA, autres projets)","TRAVAUX OCM",
U136="No root CAuse","No root cause",
U136="ODU HS","PDH",
U136="IP &amp; VLAN","PDH",
U136="Warehouse HUAWEI","SPARE-ISSUE",
U136="SPARE-HS","SPARE-ISSUE",
U136="Power Telco","BSS",U136="no impacts","no impacts"
),"")</f>
        <v/>
      </c>
      <c r="T136" s="35" t="str" cm="1">
        <f t="array" ref="T136">IFERROR(_xlfn.IFS(
U136="MPR ISSUE","TX ISSUE",
U136="BSS Hardware Issue","RAN ISSUE",
U136="Sites strategiques, MLL, Pylone, etc.","ENVTECH",
U136="AKTIVCO DEFAUT GE &amp; POWER Cabinet","POWER ISSUE",
U136="AKTIVCO Coupure ENEO &amp; Baisse de tension","POWER ISSUE",
U136="Coupure ENEO &amp; Baisse de tension","POWER ISSUE",
U136="Defaut GE &amp; POWER Cabinet","POWER ISSUE",
U136="Sharing","POWER ISSUE",
U136="Sites strategiques &amp; DataCenter","POWER ISSUE",
U136="Exclu","Exclu",
U136="SAT","TX ISSUE",
U136="SPARE-ISSUE","SPARE-ISSUE",
U136="Fiber CAmtel","TX ISSUE",
U136="Fiber AOF","TX ISSUE",
U136="Projet OCM (HUAWEI)","TRAVAUX-HUAWEI",
U136="Projet OCM (NOKIA)","TRAVAUX -NOKIA",
U136="ACCESS-ISSUE","ACCESS-ISSUE",
U136="Projet OCM (ZTE, NOKIA, autres projets)","TRAVAUX OCM",
U136="No root CAuse","No root cause",
U136="ODU HS","TX ISSUE",
U136="IP &amp; VLAN","TX ISSUE",
U136="Warehouse HUAWEI","SPARE-ISSUE",
U136="SPARE-HS","SPARE-ISSUE",
U136="Power Telco","RAN ISSUE",U136="no impacts","no impacts"
),"")</f>
        <v/>
      </c>
      <c r="U136" s="28"/>
      <c r="V136" s="35" t="str" cm="1">
        <f t="array" ref="V136">IFERROR(_xlfn.IFS(
U136="MPR ISSUE","ACTIVE",
U136="BSS Hardware Issue","ACTIVE",
U136="Sites strategiques, MLL, Pylone, etc.","PASSIVE",
U136="AKTIVCO DEFAUT GE &amp; POWER Cabinet","PASSIVE",
U136="AKTIVCO Coupure ENEO &amp; Baisse de tension","PASSIVE",
U136="Coupure ENEO &amp; Baisse de tension","PASSIVE",
U136="Defaut GE &amp; POWER Cabinet","PASSIVE",
U136="Sharing","PASSIVE",
U136="Sites strategiques &amp; DataCenter","PASSIVE",
U136="Exclu","Exclu",
U136="SAT","ACTIVE",
U136="SPARE-ISSUE","SPARE-ISSUE",
U136="Fiber CAmtel","ACTIVE",
U136="Fiber AOF","ACTIVE",
U136="Projet OCM (HUAWEI)","PLANNED WORKS",
U136="Projet OCM (NOKIA)","PLANNED WORKS",
U136="ACCESS-ISSUE","ACCESS-ISSUE",
U136="Projet OCM (ZTE, NOKIA, autres projets)","PLANNED WORKS",
U136="No root CAuse","No root cause",
U136="ODU HS","ACTIVE",
U136="IP &amp; VLAN","ACTIVE",
U136="Warehouse HUAWEI","SPARE-ISSUE",
U136="SPARE-HS","SPARE-ISSUE",
U136="Power Telco","ACTIVE", U136="no impacts","no impacts"
),"")</f>
        <v/>
      </c>
      <c r="W136" s="116" t="s">
        <v>6741</v>
      </c>
      <c r="X136" s="116" t="s">
        <v>6742</v>
      </c>
      <c r="Y136" s="116"/>
      <c r="Z136" s="116" t="s">
        <v>6743</v>
      </c>
      <c r="AA136" s="104" t="s">
        <v>6688</v>
      </c>
      <c r="AB136" s="104" t="s">
        <v>5423</v>
      </c>
      <c r="AC136" s="9"/>
      <c r="AD136" s="9"/>
      <c r="AE136" s="7" t="s">
        <v>5423</v>
      </c>
      <c r="AF136" s="6"/>
      <c r="AG136" s="7"/>
      <c r="AH136" s="3" t="s">
        <v>5423</v>
      </c>
      <c r="AI136" s="18" t="s">
        <v>5423</v>
      </c>
      <c r="AJ136" s="18" t="s">
        <v>5423</v>
      </c>
      <c r="AK136" s="18" t="s">
        <v>5423</v>
      </c>
      <c r="AL136" s="18" t="s">
        <v>5423</v>
      </c>
      <c r="AM136" s="18" t="s">
        <v>5423</v>
      </c>
      <c r="AN136" s="18" t="s">
        <v>5423</v>
      </c>
      <c r="AO136" s="18" t="s">
        <v>5423</v>
      </c>
      <c r="AP136" s="18" t="s">
        <v>5423</v>
      </c>
      <c r="AQ136" s="18" t="s">
        <v>5423</v>
      </c>
      <c r="AR136" s="18" t="s">
        <v>5423</v>
      </c>
      <c r="AS136" s="18" t="s">
        <v>5423</v>
      </c>
      <c r="AT136" s="18" t="s">
        <v>5423</v>
      </c>
      <c r="AU136" s="9" t="s">
        <v>5423</v>
      </c>
      <c r="AV136" s="14"/>
      <c r="AW136" s="14" t="s">
        <v>5423</v>
      </c>
      <c r="AX136" s="14" t="str">
        <f>_xlfn.XLOOKUP(B136,'[4]cell downs 18042026 17h'!$B:$B,'[4]cell downs 18042026 17h'!$B:$B,"")</f>
        <v/>
      </c>
      <c r="AY136" s="14" t="str">
        <f>_xlfn.XLOOKUP(B136,'[5]Cells Huawei 19042026 15h'!$B:$B,'[5]Cells Huawei 19042026 15h'!$B:$B,"")</f>
        <v/>
      </c>
      <c r="AZ136" s="105" t="str">
        <f>_xlfn.XLOOKUP(B136,'INCIDENT-04-23-2026'!E:E,'INCIDENT-04-23-2026'!F:F,"")</f>
        <v/>
      </c>
      <c r="BA136" s="105" t="str">
        <f>_xlfn.XLOOKUP(B136,'[6]Eneo 17H'!$C:$C,'[6]Eneo 17H'!$I:$I,"")</f>
        <v/>
      </c>
      <c r="BB136" s="105" t="str">
        <f>_xlfn.XLOOKUP(B136,[8]ALL!$B:$B,[8]ALL!$M:$M,"")</f>
        <v/>
      </c>
      <c r="BC136" s="105" t="str">
        <f>_xlfn.XLOOKUP(B136,'[6]Eneo 17H'!$C:$C,'[6]Eneo 17H'!$I:$I,"")</f>
        <v/>
      </c>
      <c r="BD136" s="105" t="str">
        <f>_xlfn.XLOOKUP(B136,'[7]Eneo 12H'!$C:$C,'[7]Eneo 12H'!$I:$I,"")</f>
        <v/>
      </c>
      <c r="BE136" s="11" t="s">
        <v>7008</v>
      </c>
    </row>
    <row r="137" spans="1:57" hidden="1" x14ac:dyDescent="0.3">
      <c r="A137" s="1" t="s">
        <v>743</v>
      </c>
      <c r="B137" s="8" t="s">
        <v>744</v>
      </c>
      <c r="C137" s="3" t="str">
        <f>_xlfn.XLOOKUP(B137,'[1]daily break down'!$D:$D,'[1]daily break down'!$E:$E,"")</f>
        <v>Yaounde</v>
      </c>
      <c r="D137" s="1" t="s">
        <v>21</v>
      </c>
      <c r="E137" s="1" t="s">
        <v>710</v>
      </c>
      <c r="F137" s="3" t="s">
        <v>37</v>
      </c>
      <c r="G137" s="1" t="s">
        <v>38</v>
      </c>
      <c r="H137" s="27" t="str">
        <f>_xlfn.XLOOKUP(B137,[2]CALCULATION!$B:$B,[2]CALCULATION!$H:$H,"")</f>
        <v>ZTE</v>
      </c>
      <c r="I137" s="23">
        <v>1.1907590038609384</v>
      </c>
      <c r="J137" s="23">
        <v>0</v>
      </c>
      <c r="K137" s="23">
        <v>4.3094186335191038</v>
      </c>
      <c r="L137" s="23">
        <v>0</v>
      </c>
      <c r="M137" s="23">
        <v>0</v>
      </c>
      <c r="N137" s="23">
        <v>6.273667148927184</v>
      </c>
      <c r="O137" s="23">
        <v>0.23126746054167227</v>
      </c>
      <c r="P137" s="103" t="s">
        <v>6554</v>
      </c>
      <c r="Q137" s="36" t="s">
        <v>5796</v>
      </c>
      <c r="R137" s="36"/>
      <c r="S137" s="35" t="str" cm="1">
        <f t="array" ref="S137">IFERROR(_xlfn.IFS(
U137="MPR ISSUE","PDH",
U137="BSS Hardware Issue","BSS",
U137="Sites strategiques, MLL, Pylone, etc.","ENVTECH",
U137="AKTIVCO DEFAUT GE &amp; POWER Cabinet","AKTIVCO",
U137="AKTIVCO Coupure ENEO &amp; Baisse de tension","AKTIVCO GRID ONLY",
U137="Coupure ENEO &amp; Baisse de tension","IHS GRID ONLY",
U137="Defaut GE &amp; POWER Cabinet","IHS",
U137="Sharing","Partners",
U137="Sites strategiques &amp; DataCenter","SST &amp; DC",
U137="Exclu","Exclu",
U137="SAT","SAT",
U137="SPARE-ISSUE","SPARE-ISSUE",
U137="Fiber CAmtel","TRANS_FO_CAMTEL",
U137="Fiber AOF","Fiber AOF",
U137="Projet OCM (HUAWEI)","TRAVAUX-HUAWEI",
U137="Projet OCM (NOKIA)","TRAVAUX-NOKIA",
U137="ACCESS-ISSUE","ACCESS-ISSUE",
U137="Projet OCM (ZTE, NOKIA, autres projets)","TRAVAUX OCM",
U137="No root CAuse","No root cause",
U137="ODU HS","PDH",
U137="IP &amp; VLAN","PDH",
U137="Warehouse HUAWEI","SPARE-ISSUE",
U137="SPARE-HS","SPARE-ISSUE",
U137="Power Telco","BSS",U137="no impacts","no impacts"
),"")</f>
        <v/>
      </c>
      <c r="T137" s="35" t="str" cm="1">
        <f t="array" ref="T137">IFERROR(_xlfn.IFS(
U137="MPR ISSUE","TX ISSUE",
U137="BSS Hardware Issue","RAN ISSUE",
U137="Sites strategiques, MLL, Pylone, etc.","ENVTECH",
U137="AKTIVCO DEFAUT GE &amp; POWER Cabinet","POWER ISSUE",
U137="AKTIVCO Coupure ENEO &amp; Baisse de tension","POWER ISSUE",
U137="Coupure ENEO &amp; Baisse de tension","POWER ISSUE",
U137="Defaut GE &amp; POWER Cabinet","POWER ISSUE",
U137="Sharing","POWER ISSUE",
U137="Sites strategiques &amp; DataCenter","POWER ISSUE",
U137="Exclu","Exclu",
U137="SAT","TX ISSUE",
U137="SPARE-ISSUE","SPARE-ISSUE",
U137="Fiber CAmtel","TX ISSUE",
U137="Fiber AOF","TX ISSUE",
U137="Projet OCM (HUAWEI)","TRAVAUX-HUAWEI",
U137="Projet OCM (NOKIA)","TRAVAUX -NOKIA",
U137="ACCESS-ISSUE","ACCESS-ISSUE",
U137="Projet OCM (ZTE, NOKIA, autres projets)","TRAVAUX OCM",
U137="No root CAuse","No root cause",
U137="ODU HS","TX ISSUE",
U137="IP &amp; VLAN","TX ISSUE",
U137="Warehouse HUAWEI","SPARE-ISSUE",
U137="SPARE-HS","SPARE-ISSUE",
U137="Power Telco","RAN ISSUE",U137="no impacts","no impacts"
),"")</f>
        <v/>
      </c>
      <c r="U137" s="28"/>
      <c r="V137" s="35" t="str" cm="1">
        <f t="array" ref="V137">IFERROR(_xlfn.IFS(
U137="MPR ISSUE","ACTIVE",
U137="BSS Hardware Issue","ACTIVE",
U137="Sites strategiques, MLL, Pylone, etc.","PASSIVE",
U137="AKTIVCO DEFAUT GE &amp; POWER Cabinet","PASSIVE",
U137="AKTIVCO Coupure ENEO &amp; Baisse de tension","PASSIVE",
U137="Coupure ENEO &amp; Baisse de tension","PASSIVE",
U137="Defaut GE &amp; POWER Cabinet","PASSIVE",
U137="Sharing","PASSIVE",
U137="Sites strategiques &amp; DataCenter","PASSIVE",
U137="Exclu","Exclu",
U137="SAT","ACTIVE",
U137="SPARE-ISSUE","SPARE-ISSUE",
U137="Fiber CAmtel","ACTIVE",
U137="Fiber AOF","ACTIVE",
U137="Projet OCM (HUAWEI)","PLANNED WORKS",
U137="Projet OCM (NOKIA)","PLANNED WORKS",
U137="ACCESS-ISSUE","ACCESS-ISSUE",
U137="Projet OCM (ZTE, NOKIA, autres projets)","PLANNED WORKS",
U137="No root CAuse","No root cause",
U137="ODU HS","ACTIVE",
U137="IP &amp; VLAN","ACTIVE",
U137="Warehouse HUAWEI","SPARE-ISSUE",
U137="SPARE-HS","SPARE-ISSUE",
U137="Power Telco","ACTIVE", U137="no impacts","no impacts"
),"")</f>
        <v/>
      </c>
      <c r="W137" s="102"/>
      <c r="X137" s="102"/>
      <c r="Y137" s="102"/>
      <c r="Z137" s="102"/>
      <c r="AA137" s="102"/>
      <c r="AB137" s="104" t="s">
        <v>5423</v>
      </c>
      <c r="AC137" s="9"/>
      <c r="AD137" s="9"/>
      <c r="AE137" s="7" t="s">
        <v>5423</v>
      </c>
      <c r="AF137" s="6"/>
      <c r="AG137" s="7"/>
      <c r="AH137" s="3" t="s">
        <v>5423</v>
      </c>
      <c r="AI137" s="18" t="s">
        <v>5423</v>
      </c>
      <c r="AJ137" s="18" t="s">
        <v>5423</v>
      </c>
      <c r="AK137" s="18" t="s">
        <v>5423</v>
      </c>
      <c r="AL137" s="18" t="s">
        <v>5423</v>
      </c>
      <c r="AM137" s="18" t="s">
        <v>5423</v>
      </c>
      <c r="AN137" s="18" t="s">
        <v>5423</v>
      </c>
      <c r="AO137" s="18" t="s">
        <v>5423</v>
      </c>
      <c r="AP137" s="18" t="s">
        <v>5423</v>
      </c>
      <c r="AQ137" s="18" t="s">
        <v>5423</v>
      </c>
      <c r="AR137" s="18" t="s">
        <v>5423</v>
      </c>
      <c r="AS137" s="18" t="s">
        <v>5423</v>
      </c>
      <c r="AT137" s="18" t="s">
        <v>5423</v>
      </c>
      <c r="AU137" s="9" t="s">
        <v>5423</v>
      </c>
      <c r="AV137" s="14"/>
      <c r="AW137" s="14" t="s">
        <v>5423</v>
      </c>
      <c r="AX137" s="14" t="str">
        <f>_xlfn.XLOOKUP(B137,'[4]cell downs 18042026 17h'!$B:$B,'[4]cell downs 18042026 17h'!$B:$B,"")</f>
        <v/>
      </c>
      <c r="AY137" s="14" t="str">
        <f>_xlfn.XLOOKUP(B137,'[5]Cells Huawei 19042026 15h'!$B:$B,'[5]Cells Huawei 19042026 15h'!$B:$B,"")</f>
        <v/>
      </c>
      <c r="AZ137" s="105" t="str">
        <f>_xlfn.XLOOKUP(B137,'INCIDENT-04-23-2026'!E:E,'INCIDENT-04-23-2026'!F:F,"")</f>
        <v>(04/23/2026 incident ) : impact by CTR_315_Z_Bitoto  RCA: Power issue / En attete RCA IHS</v>
      </c>
      <c r="BA137" s="105" t="str">
        <f>_xlfn.XLOOKUP(B137,'[6]Eneo 17H'!$C:$C,'[6]Eneo 17H'!$I:$I,"")</f>
        <v/>
      </c>
      <c r="BB137" s="105" t="str">
        <f>_xlfn.XLOOKUP(B137,[8]ALL!$B:$B,[8]ALL!$M:$M,"")</f>
        <v/>
      </c>
      <c r="BC137" s="105" t="str">
        <f>_xlfn.XLOOKUP(B137,'[6]Eneo 17H'!$C:$C,'[6]Eneo 17H'!$I:$I,"")</f>
        <v/>
      </c>
      <c r="BD137" s="105" t="str">
        <f>_xlfn.XLOOKUP(B137,'[7]Eneo 12H'!$C:$C,'[7]Eneo 12H'!$I:$I,"")</f>
        <v/>
      </c>
      <c r="BE137" s="105">
        <v>0</v>
      </c>
    </row>
    <row r="138" spans="1:57" hidden="1" x14ac:dyDescent="0.3">
      <c r="A138" s="1" t="s">
        <v>432</v>
      </c>
      <c r="B138" s="1" t="s">
        <v>433</v>
      </c>
      <c r="C138" s="3" t="str">
        <f>_xlfn.XLOOKUP(B138,'[1]daily break down'!$D:$D,'[1]daily break down'!$E:$E,"")</f>
        <v>EXTREME-NORD</v>
      </c>
      <c r="D138" s="1" t="s">
        <v>11</v>
      </c>
      <c r="E138" s="1" t="s">
        <v>154</v>
      </c>
      <c r="F138" s="3" t="s">
        <v>55</v>
      </c>
      <c r="G138" s="1" t="s">
        <v>434</v>
      </c>
      <c r="H138" s="26" t="str">
        <f>_xlfn.XLOOKUP(B138,[2]CALCULATION!$B:$B,[2]CALCULATION!$H:$H,"")</f>
        <v>NOKIA</v>
      </c>
      <c r="I138" s="23">
        <v>6.1614310010758118</v>
      </c>
      <c r="J138" s="23">
        <v>9.1343760592054846</v>
      </c>
      <c r="K138" s="23">
        <v>8.8586257792282908</v>
      </c>
      <c r="L138" s="23">
        <v>6.163125333515965</v>
      </c>
      <c r="M138" s="23">
        <v>6.1633393544557737</v>
      </c>
      <c r="N138" s="23">
        <v>6.1634463649256777</v>
      </c>
      <c r="O138" s="23">
        <v>6.8283792997675805</v>
      </c>
      <c r="P138" s="103" t="s">
        <v>6553</v>
      </c>
      <c r="Q138" s="36" t="s">
        <v>6552</v>
      </c>
      <c r="R138" s="36"/>
      <c r="S138" s="35" t="str" cm="1">
        <f t="array" ref="S138">IFERROR(_xlfn.IFS(
U138="MPR ISSUE","PDH",
U138="BSS Hardware Issue","BSS",
U138="Sites strategiques, MLL, Pylone, etc.","ENVTECH",
U138="AKTIVCO DEFAUT GE &amp; POWER Cabinet","AKTIVCO",
U138="AKTIVCO Coupure ENEO &amp; Baisse de tension","AKTIVCO GRID ONLY",
U138="Coupure ENEO &amp; Baisse de tension","IHS GRID ONLY",
U138="Defaut GE &amp; POWER Cabinet","IHS",
U138="Sharing","Partners",
U138="Sites strategiques &amp; DataCenter","SST &amp; DC",
U138="Exclu","Exclu",
U138="SAT","SAT",
U138="SPARE-ISSUE","SPARE-ISSUE",
U138="Fiber CAmtel","TRANS_FO_CAMTEL",
U138="Fiber AOF","Fiber AOF",
U138="Projet OCM (HUAWEI)","TRAVAUX-HUAWEI",
U138="Projet OCM (NOKIA)","TRAVAUX-NOKIA",
U138="ACCESS-ISSUE","ACCESS-ISSUE",
U138="Projet OCM (ZTE, NOKIA, autres projets)","TRAVAUX OCM",
U138="No root CAuse","No root cause",
U138="ODU HS","PDH",
U138="IP &amp; VLAN","PDH",
U138="Warehouse HUAWEI","SPARE-ISSUE",
U138="SPARE-HS","SPARE-ISSUE",
U138="Power Telco","BSS",U138="no impacts","no impacts"
),"")</f>
        <v/>
      </c>
      <c r="T138" s="35" t="str" cm="1">
        <f t="array" ref="T138">IFERROR(_xlfn.IFS(
U138="MPR ISSUE","TX ISSUE",
U138="BSS Hardware Issue","RAN ISSUE",
U138="Sites strategiques, MLL, Pylone, etc.","ENVTECH",
U138="AKTIVCO DEFAUT GE &amp; POWER Cabinet","POWER ISSUE",
U138="AKTIVCO Coupure ENEO &amp; Baisse de tension","POWER ISSUE",
U138="Coupure ENEO &amp; Baisse de tension","POWER ISSUE",
U138="Defaut GE &amp; POWER Cabinet","POWER ISSUE",
U138="Sharing","POWER ISSUE",
U138="Sites strategiques &amp; DataCenter","POWER ISSUE",
U138="Exclu","Exclu",
U138="SAT","TX ISSUE",
U138="SPARE-ISSUE","SPARE-ISSUE",
U138="Fiber CAmtel","TX ISSUE",
U138="Fiber AOF","TX ISSUE",
U138="Projet OCM (HUAWEI)","TRAVAUX-HUAWEI",
U138="Projet OCM (NOKIA)","TRAVAUX -NOKIA",
U138="ACCESS-ISSUE","ACCESS-ISSUE",
U138="Projet OCM (ZTE, NOKIA, autres projets)","TRAVAUX OCM",
U138="No root CAuse","No root cause",
U138="ODU HS","TX ISSUE",
U138="IP &amp; VLAN","TX ISSUE",
U138="Warehouse HUAWEI","SPARE-ISSUE",
U138="SPARE-HS","SPARE-ISSUE",
U138="Power Telco","RAN ISSUE",U138="no impacts","no impacts"
),"")</f>
        <v/>
      </c>
      <c r="U138" s="28"/>
      <c r="V138" s="35" t="str" cm="1">
        <f t="array" ref="V138">IFERROR(_xlfn.IFS(
U138="MPR ISSUE","ACTIVE",
U138="BSS Hardware Issue","ACTIVE",
U138="Sites strategiques, MLL, Pylone, etc.","PASSIVE",
U138="AKTIVCO DEFAUT GE &amp; POWER Cabinet","PASSIVE",
U138="AKTIVCO Coupure ENEO &amp; Baisse de tension","PASSIVE",
U138="Coupure ENEO &amp; Baisse de tension","PASSIVE",
U138="Defaut GE &amp; POWER Cabinet","PASSIVE",
U138="Sharing","PASSIVE",
U138="Sites strategiques &amp; DataCenter","PASSIVE",
U138="Exclu","Exclu",
U138="SAT","ACTIVE",
U138="SPARE-ISSUE","SPARE-ISSUE",
U138="Fiber CAmtel","ACTIVE",
U138="Fiber AOF","ACTIVE",
U138="Projet OCM (HUAWEI)","PLANNED WORKS",
U138="Projet OCM (NOKIA)","PLANNED WORKS",
U138="ACCESS-ISSUE","ACCESS-ISSUE",
U138="Projet OCM (ZTE, NOKIA, autres projets)","PLANNED WORKS",
U138="No root CAuse","No root cause",
U138="ODU HS","ACTIVE",
U138="IP &amp; VLAN","ACTIVE",
U138="Warehouse HUAWEI","SPARE-ISSUE",
U138="SPARE-HS","SPARE-ISSUE",
U138="Power Telco","ACTIVE", U138="no impacts","no impacts"
),"")</f>
        <v/>
      </c>
      <c r="W138" s="102"/>
      <c r="X138" s="102"/>
      <c r="Y138" s="102"/>
      <c r="Z138" s="102"/>
      <c r="AA138" s="102"/>
      <c r="AB138" s="104" t="s">
        <v>6582</v>
      </c>
      <c r="AC138" s="9"/>
      <c r="AD138" s="9"/>
      <c r="AE138" s="7" t="s">
        <v>5423</v>
      </c>
      <c r="AF138" s="6"/>
      <c r="AG138" s="7"/>
      <c r="AH138" s="3" t="s">
        <v>5423</v>
      </c>
      <c r="AI138" s="18" t="s">
        <v>5423</v>
      </c>
      <c r="AJ138" s="18" t="s">
        <v>5423</v>
      </c>
      <c r="AK138" s="18" t="s">
        <v>5423</v>
      </c>
      <c r="AL138" s="18" t="s">
        <v>5423</v>
      </c>
      <c r="AM138" s="18" t="s">
        <v>5423</v>
      </c>
      <c r="AN138" s="18" t="s">
        <v>5423</v>
      </c>
      <c r="AO138" s="18" t="s">
        <v>5423</v>
      </c>
      <c r="AP138" s="18" t="s">
        <v>5423</v>
      </c>
      <c r="AQ138" s="18" t="s">
        <v>5423</v>
      </c>
      <c r="AR138" s="18" t="s">
        <v>5912</v>
      </c>
      <c r="AS138" s="18" t="s">
        <v>5913</v>
      </c>
      <c r="AT138" s="18" t="s">
        <v>5914</v>
      </c>
      <c r="AU138" s="9" t="s">
        <v>6037</v>
      </c>
      <c r="AV138" s="14"/>
      <c r="AW138" s="14" t="s">
        <v>5423</v>
      </c>
      <c r="AX138" s="14" t="str">
        <f>_xlfn.XLOOKUP(B138,'[4]cell downs 18042026 17h'!$B:$B,'[4]cell downs 18042026 17h'!$B:$B,"")</f>
        <v/>
      </c>
      <c r="AY138" s="14" t="str">
        <f>_xlfn.XLOOKUP(B138,'[5]Cells Huawei 19042026 15h'!$B:$B,'[5]Cells Huawei 19042026 15h'!$B:$B,"")</f>
        <v/>
      </c>
      <c r="AZ138" s="105" t="str">
        <f>_xlfn.XLOOKUP(B138,'INCIDENT-04-23-2026'!E:E,'INCIDENT-04-23-2026'!F:F,"")</f>
        <v/>
      </c>
      <c r="BA138" s="105" t="str">
        <f>_xlfn.XLOOKUP(B138,'[6]Eneo 17H'!$C:$C,'[6]Eneo 17H'!$I:$I,"")</f>
        <v/>
      </c>
      <c r="BB138" s="105" t="str">
        <f>_xlfn.XLOOKUP(B138,[8]ALL!$B:$B,[8]ALL!$M:$M,"")</f>
        <v/>
      </c>
      <c r="BC138" s="105" t="str">
        <f>_xlfn.XLOOKUP(B138,'[6]Eneo 17H'!$C:$C,'[6]Eneo 17H'!$I:$I,"")</f>
        <v/>
      </c>
      <c r="BD138" s="105" t="str">
        <f>_xlfn.XLOOKUP(B138,'[7]Eneo 12H'!$C:$C,'[7]Eneo 12H'!$I:$I,"")</f>
        <v/>
      </c>
      <c r="BE138" s="105" t="s">
        <v>6962</v>
      </c>
    </row>
    <row r="139" spans="1:57" hidden="1" x14ac:dyDescent="0.3">
      <c r="A139" s="1" t="s">
        <v>487</v>
      </c>
      <c r="B139" s="8" t="s">
        <v>488</v>
      </c>
      <c r="C139" s="3" t="str">
        <f>_xlfn.XLOOKUP(B139,'[1]daily break down'!$D:$D,'[1]daily break down'!$E:$E,"")</f>
        <v>CENTRE</v>
      </c>
      <c r="D139" s="1" t="s">
        <v>11</v>
      </c>
      <c r="E139" s="1" t="s">
        <v>5399</v>
      </c>
      <c r="F139" s="3" t="s">
        <v>226</v>
      </c>
      <c r="G139" s="1" t="s">
        <v>489</v>
      </c>
      <c r="H139" s="27" t="str">
        <f>_xlfn.XLOOKUP(B139,[2]CALCULATION!$B:$B,[2]CALCULATION!$H:$H,"")</f>
        <v>ZTE</v>
      </c>
      <c r="I139" s="23">
        <v>2.1301325788381811</v>
      </c>
      <c r="J139" s="23">
        <v>1.2959146256203034</v>
      </c>
      <c r="K139" s="23">
        <v>0</v>
      </c>
      <c r="L139" s="23">
        <v>9.6966645549933919</v>
      </c>
      <c r="M139" s="23">
        <v>10.811749321553622</v>
      </c>
      <c r="N139" s="23">
        <v>14.178958602643016</v>
      </c>
      <c r="O139" s="23">
        <v>1.0641834530423797</v>
      </c>
      <c r="P139" s="103" t="s">
        <v>6553</v>
      </c>
      <c r="Q139" s="36" t="s">
        <v>5796</v>
      </c>
      <c r="R139" s="36"/>
      <c r="S139" s="35" t="str" cm="1">
        <f t="array" ref="S139">IFERROR(_xlfn.IFS(
U139="MPR ISSUE","PDH",
U139="BSS Hardware Issue","BSS",
U139="Sites strategiques, MLL, Pylone, etc.","ENVTECH",
U139="AKTIVCO DEFAUT GE &amp; POWER Cabinet","AKTIVCO",
U139="AKTIVCO Coupure ENEO &amp; Baisse de tension","AKTIVCO GRID ONLY",
U139="Coupure ENEO &amp; Baisse de tension","IHS GRID ONLY",
U139="Defaut GE &amp; POWER Cabinet","IHS",
U139="Sharing","Partners",
U139="Sites strategiques &amp; DataCenter","SST &amp; DC",
U139="Exclu","Exclu",
U139="SAT","SAT",
U139="SPARE-ISSUE","SPARE-ISSUE",
U139="Fiber CAmtel","TRANS_FO_CAMTEL",
U139="Fiber AOF","Fiber AOF",
U139="Projet OCM (HUAWEI)","TRAVAUX-HUAWEI",
U139="Projet OCM (NOKIA)","TRAVAUX-NOKIA",
U139="ACCESS-ISSUE","ACCESS-ISSUE",
U139="Projet OCM (ZTE, NOKIA, autres projets)","TRAVAUX OCM",
U139="No root CAuse","No root cause",
U139="ODU HS","PDH",
U139="IP &amp; VLAN","PDH",
U139="Warehouse HUAWEI","SPARE-ISSUE",
U139="SPARE-HS","SPARE-ISSUE",
U139="Power Telco","BSS",U139="no impacts","no impacts"
),"")</f>
        <v/>
      </c>
      <c r="T139" s="35" t="str" cm="1">
        <f t="array" ref="T139">IFERROR(_xlfn.IFS(
U139="MPR ISSUE","TX ISSUE",
U139="BSS Hardware Issue","RAN ISSUE",
U139="Sites strategiques, MLL, Pylone, etc.","ENVTECH",
U139="AKTIVCO DEFAUT GE &amp; POWER Cabinet","POWER ISSUE",
U139="AKTIVCO Coupure ENEO &amp; Baisse de tension","POWER ISSUE",
U139="Coupure ENEO &amp; Baisse de tension","POWER ISSUE",
U139="Defaut GE &amp; POWER Cabinet","POWER ISSUE",
U139="Sharing","POWER ISSUE",
U139="Sites strategiques &amp; DataCenter","POWER ISSUE",
U139="Exclu","Exclu",
U139="SAT","TX ISSUE",
U139="SPARE-ISSUE","SPARE-ISSUE",
U139="Fiber CAmtel","TX ISSUE",
U139="Fiber AOF","TX ISSUE",
U139="Projet OCM (HUAWEI)","TRAVAUX-HUAWEI",
U139="Projet OCM (NOKIA)","TRAVAUX -NOKIA",
U139="ACCESS-ISSUE","ACCESS-ISSUE",
U139="Projet OCM (ZTE, NOKIA, autres projets)","TRAVAUX OCM",
U139="No root CAuse","No root cause",
U139="ODU HS","TX ISSUE",
U139="IP &amp; VLAN","TX ISSUE",
U139="Warehouse HUAWEI","SPARE-ISSUE",
U139="SPARE-HS","SPARE-ISSUE",
U139="Power Telco","RAN ISSUE",U139="no impacts","no impacts"
),"")</f>
        <v/>
      </c>
      <c r="U139" s="28"/>
      <c r="V139" s="35" t="str" cm="1">
        <f t="array" ref="V139">IFERROR(_xlfn.IFS(
U139="MPR ISSUE","ACTIVE",
U139="BSS Hardware Issue","ACTIVE",
U139="Sites strategiques, MLL, Pylone, etc.","PASSIVE",
U139="AKTIVCO DEFAUT GE &amp; POWER Cabinet","PASSIVE",
U139="AKTIVCO Coupure ENEO &amp; Baisse de tension","PASSIVE",
U139="Coupure ENEO &amp; Baisse de tension","PASSIVE",
U139="Defaut GE &amp; POWER Cabinet","PASSIVE",
U139="Sharing","PASSIVE",
U139="Sites strategiques &amp; DataCenter","PASSIVE",
U139="Exclu","Exclu",
U139="SAT","ACTIVE",
U139="SPARE-ISSUE","SPARE-ISSUE",
U139="Fiber CAmtel","ACTIVE",
U139="Fiber AOF","ACTIVE",
U139="Projet OCM (HUAWEI)","PLANNED WORKS",
U139="Projet OCM (NOKIA)","PLANNED WORKS",
U139="ACCESS-ISSUE","ACCESS-ISSUE",
U139="Projet OCM (ZTE, NOKIA, autres projets)","PLANNED WORKS",
U139="No root CAuse","No root cause",
U139="ODU HS","ACTIVE",
U139="IP &amp; VLAN","ACTIVE",
U139="Warehouse HUAWEI","SPARE-ISSUE",
U139="SPARE-HS","SPARE-ISSUE",
U139="Power Telco","ACTIVE", U139="no impacts","no impacts"
),"")</f>
        <v/>
      </c>
      <c r="W139" s="116" t="s">
        <v>6741</v>
      </c>
      <c r="X139" s="116" t="s">
        <v>6742</v>
      </c>
      <c r="Y139" s="116"/>
      <c r="Z139" s="116" t="s">
        <v>6743</v>
      </c>
      <c r="AA139" s="104" t="s">
        <v>6688</v>
      </c>
      <c r="AB139" s="104" t="s">
        <v>5423</v>
      </c>
      <c r="AC139" s="9"/>
      <c r="AD139" s="9"/>
      <c r="AE139" s="7" t="s">
        <v>5423</v>
      </c>
      <c r="AF139" s="6"/>
      <c r="AG139" s="7"/>
      <c r="AH139" s="3" t="s">
        <v>5423</v>
      </c>
      <c r="AI139" s="18" t="s">
        <v>5423</v>
      </c>
      <c r="AJ139" s="18" t="s">
        <v>5423</v>
      </c>
      <c r="AK139" s="18" t="s">
        <v>5423</v>
      </c>
      <c r="AL139" s="18" t="s">
        <v>5423</v>
      </c>
      <c r="AM139" s="18" t="s">
        <v>5423</v>
      </c>
      <c r="AN139" s="18" t="s">
        <v>5423</v>
      </c>
      <c r="AO139" s="18" t="s">
        <v>5423</v>
      </c>
      <c r="AP139" s="18" t="s">
        <v>5423</v>
      </c>
      <c r="AQ139" s="18" t="s">
        <v>5423</v>
      </c>
      <c r="AR139" s="18" t="s">
        <v>5423</v>
      </c>
      <c r="AS139" s="18" t="s">
        <v>5423</v>
      </c>
      <c r="AT139" s="18" t="s">
        <v>5423</v>
      </c>
      <c r="AU139" s="9" t="s">
        <v>5423</v>
      </c>
      <c r="AV139" s="14"/>
      <c r="AW139" s="14" t="s">
        <v>5423</v>
      </c>
      <c r="AX139" s="14" t="str">
        <f>_xlfn.XLOOKUP(B139,'[4]cell downs 18042026 17h'!$B:$B,'[4]cell downs 18042026 17h'!$B:$B,"")</f>
        <v/>
      </c>
      <c r="AY139" s="14" t="str">
        <f>_xlfn.XLOOKUP(B139,'[5]Cells Huawei 19042026 15h'!$B:$B,'[5]Cells Huawei 19042026 15h'!$B:$B,"")</f>
        <v/>
      </c>
      <c r="AZ139" s="105" t="str">
        <f>_xlfn.XLOOKUP(B139,'INCIDENT-04-23-2026'!E:E,'INCIDENT-04-23-2026'!F:F,"")</f>
        <v/>
      </c>
      <c r="BA139" s="105" t="str">
        <f>_xlfn.XLOOKUP(B139,'[6]Eneo 17H'!$C:$C,'[6]Eneo 17H'!$I:$I,"")</f>
        <v/>
      </c>
      <c r="BB139" s="105" t="str">
        <f>_xlfn.XLOOKUP(B139,[8]ALL!$B:$B,[8]ALL!$M:$M,"")</f>
        <v/>
      </c>
      <c r="BC139" s="105" t="str">
        <f>_xlfn.XLOOKUP(B139,'[6]Eneo 17H'!$C:$C,'[6]Eneo 17H'!$I:$I,"")</f>
        <v/>
      </c>
      <c r="BD139" s="105" t="str">
        <f>_xlfn.XLOOKUP(B139,'[7]Eneo 12H'!$C:$C,'[7]Eneo 12H'!$I:$I,"")</f>
        <v/>
      </c>
      <c r="BE139" s="11" t="s">
        <v>7012</v>
      </c>
    </row>
    <row r="140" spans="1:57" hidden="1" x14ac:dyDescent="0.3">
      <c r="A140" s="1" t="s">
        <v>246</v>
      </c>
      <c r="B140" s="1" t="s">
        <v>247</v>
      </c>
      <c r="C140" s="3" t="str">
        <f>_xlfn.XLOOKUP(B140,'[1]daily break down'!$D:$D,'[1]daily break down'!$E:$E,"")</f>
        <v>Douala</v>
      </c>
      <c r="D140" s="1" t="s">
        <v>21</v>
      </c>
      <c r="E140" s="1" t="s">
        <v>30</v>
      </c>
      <c r="F140" s="3" t="s">
        <v>31</v>
      </c>
      <c r="G140" s="1" t="s">
        <v>32</v>
      </c>
      <c r="H140" s="27" t="str">
        <f>_xlfn.XLOOKUP(B140,[2]CALCULATION!$B:$B,[2]CALCULATION!$H:$H,"")</f>
        <v>ZTE</v>
      </c>
      <c r="I140" s="23">
        <v>3.5690310273290473</v>
      </c>
      <c r="J140" s="23">
        <v>9.7081325103514811</v>
      </c>
      <c r="K140" s="23">
        <v>12.986844132829956</v>
      </c>
      <c r="L140" s="23">
        <v>27.55423290614754</v>
      </c>
      <c r="M140" s="23">
        <v>24.226778014627619</v>
      </c>
      <c r="N140" s="23">
        <v>2.8934560957444067</v>
      </c>
      <c r="O140" s="23">
        <v>1.0202913253032693</v>
      </c>
      <c r="P140" s="103" t="s">
        <v>6553</v>
      </c>
      <c r="Q140" s="36" t="s">
        <v>5796</v>
      </c>
      <c r="R140" s="107"/>
      <c r="S140" s="35" t="str" cm="1">
        <f t="array" ref="S140">IFERROR(_xlfn.IFS(
U140="MPR ISSUE","PDH",
U140="BSS Hardware Issue","BSS",
U140="Sites strategiques, MLL, Pylone, etc.","ENVTECH",
U140="AKTIVCO DEFAUT GE &amp; POWER Cabinet","AKTIVCO",
U140="AKTIVCO Coupure ENEO &amp; Baisse de tension","AKTIVCO GRID ONLY",
U140="Coupure ENEO &amp; Baisse de tension","IHS GRID ONLY",
U140="Defaut GE &amp; POWER Cabinet","IHS",
U140="Sharing","Partners",
U140="Sites strategiques &amp; DataCenter","SST &amp; DC",
U140="Exclu","Exclu",
U140="SAT","SAT",
U140="SPARE-ISSUE","SPARE-ISSUE",
U140="Fiber CAmtel","TRANS_FO_CAMTEL",
U140="Fiber AOF","Fiber AOF",
U140="Projet OCM (HUAWEI)","TRAVAUX-HUAWEI",
U140="Projet OCM (NOKIA)","TRAVAUX-NOKIA",
U140="ACCESS-ISSUE","ACCESS-ISSUE",
U140="Projet OCM (ZTE, NOKIA, autres projets)","TRAVAUX OCM",
U140="No root CAuse","No root cause",
U140="ODU HS","PDH",
U140="IP &amp; VLAN","PDH",
U140="Warehouse HUAWEI","SPARE-ISSUE",
U140="SPARE-HS","SPARE-ISSUE",
U140="Power Telco","BSS",U140="no impacts","no impacts"
),"")</f>
        <v/>
      </c>
      <c r="T140" s="35" t="str" cm="1">
        <f t="array" ref="T140">IFERROR(_xlfn.IFS(
U140="MPR ISSUE","TX ISSUE",
U140="BSS Hardware Issue","RAN ISSUE",
U140="Sites strategiques, MLL, Pylone, etc.","ENVTECH",
U140="AKTIVCO DEFAUT GE &amp; POWER Cabinet","POWER ISSUE",
U140="AKTIVCO Coupure ENEO &amp; Baisse de tension","POWER ISSUE",
U140="Coupure ENEO &amp; Baisse de tension","POWER ISSUE",
U140="Defaut GE &amp; POWER Cabinet","POWER ISSUE",
U140="Sharing","POWER ISSUE",
U140="Sites strategiques &amp; DataCenter","POWER ISSUE",
U140="Exclu","Exclu",
U140="SAT","TX ISSUE",
U140="SPARE-ISSUE","SPARE-ISSUE",
U140="Fiber CAmtel","TX ISSUE",
U140="Fiber AOF","TX ISSUE",
U140="Projet OCM (HUAWEI)","TRAVAUX-HUAWEI",
U140="Projet OCM (NOKIA)","TRAVAUX -NOKIA",
U140="ACCESS-ISSUE","ACCESS-ISSUE",
U140="Projet OCM (ZTE, NOKIA, autres projets)","TRAVAUX OCM",
U140="No root CAuse","No root cause",
U140="ODU HS","TX ISSUE",
U140="IP &amp; VLAN","TX ISSUE",
U140="Warehouse HUAWEI","SPARE-ISSUE",
U140="SPARE-HS","SPARE-ISSUE",
U140="Power Telco","RAN ISSUE",U140="no impacts","no impacts"
),"")</f>
        <v/>
      </c>
      <c r="U140" s="28"/>
      <c r="V140" s="35" t="str" cm="1">
        <f t="array" ref="V140">IFERROR(_xlfn.IFS(
U140="MPR ISSUE","ACTIVE",
U140="BSS Hardware Issue","ACTIVE",
U140="Sites strategiques, MLL, Pylone, etc.","PASSIVE",
U140="AKTIVCO DEFAUT GE &amp; POWER Cabinet","PASSIVE",
U140="AKTIVCO Coupure ENEO &amp; Baisse de tension","PASSIVE",
U140="Coupure ENEO &amp; Baisse de tension","PASSIVE",
U140="Defaut GE &amp; POWER Cabinet","PASSIVE",
U140="Sharing","PASSIVE",
U140="Sites strategiques &amp; DataCenter","PASSIVE",
U140="Exclu","Exclu",
U140="SAT","ACTIVE",
U140="SPARE-ISSUE","SPARE-ISSUE",
U140="Fiber CAmtel","ACTIVE",
U140="Fiber AOF","ACTIVE",
U140="Projet OCM (HUAWEI)","PLANNED WORKS",
U140="Projet OCM (NOKIA)","PLANNED WORKS",
U140="ACCESS-ISSUE","ACCESS-ISSUE",
U140="Projet OCM (ZTE, NOKIA, autres projets)","PLANNED WORKS",
U140="No root CAuse","No root cause",
U140="ODU HS","ACTIVE",
U140="IP &amp; VLAN","ACTIVE",
U140="Warehouse HUAWEI","SPARE-ISSUE",
U140="SPARE-HS","SPARE-ISSUE",
U140="Power Telco","ACTIVE", U140="no impacts","no impacts"
),"")</f>
        <v/>
      </c>
      <c r="W140" s="116" t="s">
        <v>6741</v>
      </c>
      <c r="X140" s="116" t="s">
        <v>6742</v>
      </c>
      <c r="Y140" s="116"/>
      <c r="Z140" s="116" t="s">
        <v>6743</v>
      </c>
      <c r="AA140" s="104" t="s">
        <v>6688</v>
      </c>
      <c r="AB140" s="104" t="s">
        <v>247</v>
      </c>
      <c r="AC140" s="9"/>
      <c r="AD140" s="9"/>
      <c r="AE140" s="7" t="s">
        <v>5423</v>
      </c>
      <c r="AF140" s="6"/>
      <c r="AG140" s="7"/>
      <c r="AH140" s="3" t="s">
        <v>5423</v>
      </c>
      <c r="AI140" s="18" t="s">
        <v>5423</v>
      </c>
      <c r="AJ140" s="18" t="s">
        <v>5423</v>
      </c>
      <c r="AK140" s="18" t="s">
        <v>5423</v>
      </c>
      <c r="AL140" s="18" t="s">
        <v>5423</v>
      </c>
      <c r="AM140" s="18" t="s">
        <v>5423</v>
      </c>
      <c r="AN140" s="18" t="s">
        <v>5423</v>
      </c>
      <c r="AO140" s="18" t="s">
        <v>5423</v>
      </c>
      <c r="AP140" s="18" t="s">
        <v>5423</v>
      </c>
      <c r="AQ140" s="18" t="s">
        <v>5423</v>
      </c>
      <c r="AR140" s="18" t="s">
        <v>5423</v>
      </c>
      <c r="AS140" s="18" t="s">
        <v>5423</v>
      </c>
      <c r="AT140" s="18" t="s">
        <v>5423</v>
      </c>
      <c r="AU140" s="9" t="s">
        <v>5423</v>
      </c>
      <c r="AV140" s="14"/>
      <c r="AW140" s="14" t="s">
        <v>5423</v>
      </c>
      <c r="AX140" s="14" t="str">
        <f>_xlfn.XLOOKUP(B140,'[4]cell downs 18042026 17h'!$B:$B,'[4]cell downs 18042026 17h'!$B:$B,"")</f>
        <v/>
      </c>
      <c r="AY140" s="14" t="str">
        <f>_xlfn.XLOOKUP(B140,'[5]Cells Huawei 19042026 15h'!$B:$B,'[5]Cells Huawei 19042026 15h'!$B:$B,"")</f>
        <v/>
      </c>
      <c r="AZ140" s="105" t="str">
        <f>_xlfn.XLOOKUP(B140,'INCIDENT-04-23-2026'!E:E,'INCIDENT-04-23-2026'!F:F,"")</f>
        <v/>
      </c>
      <c r="BA140" s="105" t="str">
        <f>_xlfn.XLOOKUP(B140,'[6]Eneo 17H'!$C:$C,'[6]Eneo 17H'!$I:$I,"")</f>
        <v/>
      </c>
      <c r="BB140" s="105" t="str">
        <f>_xlfn.XLOOKUP(B140,[8]ALL!$B:$B,[8]ALL!$M:$M,"")</f>
        <v/>
      </c>
      <c r="BC140" s="105" t="str">
        <f>_xlfn.XLOOKUP(B140,'[6]Eneo 17H'!$C:$C,'[6]Eneo 17H'!$I:$I,"")</f>
        <v/>
      </c>
      <c r="BD140" s="105" t="str">
        <f>_xlfn.XLOOKUP(B140,'[7]Eneo 12H'!$C:$C,'[7]Eneo 12H'!$I:$I,"")</f>
        <v/>
      </c>
      <c r="BE140" s="11" t="s">
        <v>7013</v>
      </c>
    </row>
    <row r="141" spans="1:57" hidden="1" x14ac:dyDescent="0.3">
      <c r="A141" s="1" t="s">
        <v>1227</v>
      </c>
      <c r="B141" s="8" t="s">
        <v>1228</v>
      </c>
      <c r="C141" s="3" t="str">
        <f>_xlfn.XLOOKUP(B141,'[1]daily break down'!$D:$D,'[1]daily break down'!$E:$E,"")</f>
        <v>NORD-OUEST</v>
      </c>
      <c r="D141" s="1" t="s">
        <v>11</v>
      </c>
      <c r="E141" s="1" t="s">
        <v>12</v>
      </c>
      <c r="F141" s="3" t="s">
        <v>51</v>
      </c>
      <c r="G141" s="1" t="s">
        <v>1229</v>
      </c>
      <c r="H141" s="26" t="str">
        <f>_xlfn.XLOOKUP(B141,[2]CALCULATION!$B:$B,[2]CALCULATION!$H:$H,"")</f>
        <v>NOKIA</v>
      </c>
      <c r="I141" s="23">
        <v>3.7462938707256455</v>
      </c>
      <c r="J141" s="23">
        <v>0.68937928220230416</v>
      </c>
      <c r="K141" s="23">
        <v>0</v>
      </c>
      <c r="L141" s="23">
        <v>0</v>
      </c>
      <c r="M141" s="23">
        <v>1.8221029412184355</v>
      </c>
      <c r="N141" s="23">
        <v>5.9848280555769566</v>
      </c>
      <c r="O141" s="23">
        <v>3.6513042436071945</v>
      </c>
      <c r="P141" s="103" t="s">
        <v>6553</v>
      </c>
      <c r="Q141" s="36" t="s">
        <v>6552</v>
      </c>
      <c r="R141" s="36"/>
      <c r="S141" s="35" t="str" cm="1">
        <f t="array" ref="S141">IFERROR(_xlfn.IFS(
U141="MPR ISSUE","PDH",
U141="BSS Hardware Issue","BSS",
U141="Sites strategiques, MLL, Pylone, etc.","ENVTECH",
U141="AKTIVCO DEFAUT GE &amp; POWER Cabinet","AKTIVCO",
U141="AKTIVCO Coupure ENEO &amp; Baisse de tension","AKTIVCO GRID ONLY",
U141="Coupure ENEO &amp; Baisse de tension","IHS GRID ONLY",
U141="Defaut GE &amp; POWER Cabinet","IHS",
U141="Sharing","Partners",
U141="Sites strategiques &amp; DataCenter","SST &amp; DC",
U141="Exclu","Exclu",
U141="SAT","SAT",
U141="SPARE-ISSUE","SPARE-ISSUE",
U141="Fiber CAmtel","TRANS_FO_CAMTEL",
U141="Fiber AOF","Fiber AOF",
U141="Projet OCM (HUAWEI)","TRAVAUX-HUAWEI",
U141="Projet OCM (NOKIA)","TRAVAUX-NOKIA",
U141="ACCESS-ISSUE","ACCESS-ISSUE",
U141="Projet OCM (ZTE, NOKIA, autres projets)","TRAVAUX OCM",
U141="No root CAuse","No root cause",
U141="ODU HS","PDH",
U141="IP &amp; VLAN","PDH",
U141="Warehouse HUAWEI","SPARE-ISSUE",
U141="SPARE-HS","SPARE-ISSUE",
U141="Power Telco","BSS",U141="no impacts","no impacts"
),"")</f>
        <v/>
      </c>
      <c r="T141" s="35" t="str" cm="1">
        <f t="array" ref="T141">IFERROR(_xlfn.IFS(
U141="MPR ISSUE","TX ISSUE",
U141="BSS Hardware Issue","RAN ISSUE",
U141="Sites strategiques, MLL, Pylone, etc.","ENVTECH",
U141="AKTIVCO DEFAUT GE &amp; POWER Cabinet","POWER ISSUE",
U141="AKTIVCO Coupure ENEO &amp; Baisse de tension","POWER ISSUE",
U141="Coupure ENEO &amp; Baisse de tension","POWER ISSUE",
U141="Defaut GE &amp; POWER Cabinet","POWER ISSUE",
U141="Sharing","POWER ISSUE",
U141="Sites strategiques &amp; DataCenter","POWER ISSUE",
U141="Exclu","Exclu",
U141="SAT","TX ISSUE",
U141="SPARE-ISSUE","SPARE-ISSUE",
U141="Fiber CAmtel","TX ISSUE",
U141="Fiber AOF","TX ISSUE",
U141="Projet OCM (HUAWEI)","TRAVAUX-HUAWEI",
U141="Projet OCM (NOKIA)","TRAVAUX -NOKIA",
U141="ACCESS-ISSUE","ACCESS-ISSUE",
U141="Projet OCM (ZTE, NOKIA, autres projets)","TRAVAUX OCM",
U141="No root CAuse","No root cause",
U141="ODU HS","TX ISSUE",
U141="IP &amp; VLAN","TX ISSUE",
U141="Warehouse HUAWEI","SPARE-ISSUE",
U141="SPARE-HS","SPARE-ISSUE",
U141="Power Telco","RAN ISSUE",U141="no impacts","no impacts"
),"")</f>
        <v/>
      </c>
      <c r="U141" s="28"/>
      <c r="V141" s="35" t="str" cm="1">
        <f t="array" ref="V141">IFERROR(_xlfn.IFS(
U141="MPR ISSUE","ACTIVE",
U141="BSS Hardware Issue","ACTIVE",
U141="Sites strategiques, MLL, Pylone, etc.","PASSIVE",
U141="AKTIVCO DEFAUT GE &amp; POWER Cabinet","PASSIVE",
U141="AKTIVCO Coupure ENEO &amp; Baisse de tension","PASSIVE",
U141="Coupure ENEO &amp; Baisse de tension","PASSIVE",
U141="Defaut GE &amp; POWER Cabinet","PASSIVE",
U141="Sharing","PASSIVE",
U141="Sites strategiques &amp; DataCenter","PASSIVE",
U141="Exclu","Exclu",
U141="SAT","ACTIVE",
U141="SPARE-ISSUE","SPARE-ISSUE",
U141="Fiber CAmtel","ACTIVE",
U141="Fiber AOF","ACTIVE",
U141="Projet OCM (HUAWEI)","PLANNED WORKS",
U141="Projet OCM (NOKIA)","PLANNED WORKS",
U141="ACCESS-ISSUE","ACCESS-ISSUE",
U141="Projet OCM (ZTE, NOKIA, autres projets)","PLANNED WORKS",
U141="No root CAuse","No root cause",
U141="ODU HS","ACTIVE",
U141="IP &amp; VLAN","ACTIVE",
U141="Warehouse HUAWEI","SPARE-ISSUE",
U141="SPARE-HS","SPARE-ISSUE",
U141="Power Telco","ACTIVE", U141="no impacts","no impacts"
),"")</f>
        <v/>
      </c>
      <c r="W141" s="104" t="s">
        <v>6703</v>
      </c>
      <c r="X141" s="104" t="s">
        <v>6704</v>
      </c>
      <c r="Y141" s="104"/>
      <c r="Z141" s="104" t="s">
        <v>2751</v>
      </c>
      <c r="AA141" s="104" t="s">
        <v>6694</v>
      </c>
      <c r="AB141" s="104" t="s">
        <v>6583</v>
      </c>
      <c r="AC141" s="9"/>
      <c r="AD141" s="9"/>
      <c r="AE141" s="7" t="s">
        <v>5423</v>
      </c>
      <c r="AF141" s="6"/>
      <c r="AG141" s="7"/>
      <c r="AH141" s="3" t="s">
        <v>6263</v>
      </c>
      <c r="AI141" s="18" t="s">
        <v>5423</v>
      </c>
      <c r="AJ141" s="18" t="s">
        <v>5423</v>
      </c>
      <c r="AK141" s="18" t="s">
        <v>5423</v>
      </c>
      <c r="AL141" s="18" t="s">
        <v>5423</v>
      </c>
      <c r="AM141" s="18" t="s">
        <v>5423</v>
      </c>
      <c r="AN141" s="18" t="s">
        <v>5423</v>
      </c>
      <c r="AO141" s="18" t="s">
        <v>5423</v>
      </c>
      <c r="AP141" s="18" t="s">
        <v>5423</v>
      </c>
      <c r="AQ141" s="18" t="s">
        <v>5423</v>
      </c>
      <c r="AR141" s="18" t="s">
        <v>5423</v>
      </c>
      <c r="AS141" s="18" t="s">
        <v>5423</v>
      </c>
      <c r="AT141" s="18"/>
      <c r="AU141" s="9" t="s">
        <v>6039</v>
      </c>
      <c r="AV141" s="14"/>
      <c r="AW141" s="14" t="s">
        <v>5423</v>
      </c>
      <c r="AX141" s="14" t="str">
        <f>_xlfn.XLOOKUP(B141,'[4]cell downs 18042026 17h'!$B:$B,'[4]cell downs 18042026 17h'!$B:$B,"")</f>
        <v/>
      </c>
      <c r="AY141" s="14" t="str">
        <f>_xlfn.XLOOKUP(B141,'[5]Cells Huawei 19042026 15h'!$B:$B,'[5]Cells Huawei 19042026 15h'!$B:$B,"")</f>
        <v/>
      </c>
      <c r="AZ141" s="105" t="str">
        <f>_xlfn.XLOOKUP(B141,'INCIDENT-04-23-2026'!E:E,'INCIDENT-04-23-2026'!F:F,"")</f>
        <v/>
      </c>
      <c r="BA141" s="105" t="str">
        <f>_xlfn.XLOOKUP(B141,'[6]Eneo 17H'!$C:$C,'[6]Eneo 17H'!$I:$I,"")</f>
        <v/>
      </c>
      <c r="BB141" s="105" t="str">
        <f>_xlfn.XLOOKUP(B141,[8]ALL!$B:$B,[8]ALL!$M:$M,"")</f>
        <v/>
      </c>
      <c r="BC141" s="105" t="str">
        <f>_xlfn.XLOOKUP(B141,'[6]Eneo 17H'!$C:$C,'[6]Eneo 17H'!$I:$I,"")</f>
        <v/>
      </c>
      <c r="BD141" s="105" t="str">
        <f>_xlfn.XLOOKUP(B141,'[7]Eneo 12H'!$C:$C,'[7]Eneo 12H'!$I:$I,"")</f>
        <v/>
      </c>
      <c r="BE141" s="105" t="s">
        <v>6964</v>
      </c>
    </row>
    <row r="142" spans="1:57" hidden="1" x14ac:dyDescent="0.3">
      <c r="A142" s="1" t="s">
        <v>397</v>
      </c>
      <c r="B142" s="8" t="s">
        <v>398</v>
      </c>
      <c r="C142" s="3" t="str">
        <f>_xlfn.XLOOKUP(B142,'[1]daily break down'!$D:$D,'[1]daily break down'!$E:$E,"")</f>
        <v>Douala</v>
      </c>
      <c r="D142" s="1" t="s">
        <v>11</v>
      </c>
      <c r="E142" s="1" t="s">
        <v>12</v>
      </c>
      <c r="F142" s="3" t="s">
        <v>31</v>
      </c>
      <c r="G142" s="1" t="s">
        <v>32</v>
      </c>
      <c r="H142" s="27" t="str">
        <f>_xlfn.XLOOKUP(B142,[2]CALCULATION!$B:$B,[2]CALCULATION!$H:$H,"")</f>
        <v>ZTE</v>
      </c>
      <c r="I142" s="23">
        <v>8.6382596673258512</v>
      </c>
      <c r="J142" s="23">
        <v>4.393314841924135</v>
      </c>
      <c r="K142" s="23">
        <v>0</v>
      </c>
      <c r="L142" s="23">
        <v>0</v>
      </c>
      <c r="M142" s="23">
        <v>0</v>
      </c>
      <c r="N142" s="23">
        <v>5.9700249405735182</v>
      </c>
      <c r="O142" s="23">
        <v>0</v>
      </c>
      <c r="P142" s="103" t="s">
        <v>6554</v>
      </c>
      <c r="Q142" s="36" t="s">
        <v>5796</v>
      </c>
      <c r="R142" s="36"/>
      <c r="S142" s="35" t="str" cm="1">
        <f t="array" ref="S142">IFERROR(_xlfn.IFS(
U142="MPR ISSUE","PDH",
U142="BSS Hardware Issue","BSS",
U142="Sites strategiques, MLL, Pylone, etc.","ENVTECH",
U142="AKTIVCO DEFAUT GE &amp; POWER Cabinet","AKTIVCO",
U142="AKTIVCO Coupure ENEO &amp; Baisse de tension","AKTIVCO GRID ONLY",
U142="Coupure ENEO &amp; Baisse de tension","IHS GRID ONLY",
U142="Defaut GE &amp; POWER Cabinet","IHS",
U142="Sharing","Partners",
U142="Sites strategiques &amp; DataCenter","SST &amp; DC",
U142="Exclu","Exclu",
U142="SAT","SAT",
U142="SPARE-ISSUE","SPARE-ISSUE",
U142="Fiber CAmtel","TRANS_FO_CAMTEL",
U142="Fiber AOF","Fiber AOF",
U142="Projet OCM (HUAWEI)","TRAVAUX-HUAWEI",
U142="Projet OCM (NOKIA)","TRAVAUX-NOKIA",
U142="ACCESS-ISSUE","ACCESS-ISSUE",
U142="Projet OCM (ZTE, NOKIA, autres projets)","TRAVAUX OCM",
U142="No root CAuse","No root cause",
U142="ODU HS","PDH",
U142="IP &amp; VLAN","PDH",
U142="Warehouse HUAWEI","SPARE-ISSUE",
U142="SPARE-HS","SPARE-ISSUE",
U142="Power Telco","BSS",U142="no impacts","no impacts"
),"")</f>
        <v/>
      </c>
      <c r="T142" s="35" t="str" cm="1">
        <f t="array" ref="T142">IFERROR(_xlfn.IFS(
U142="MPR ISSUE","TX ISSUE",
U142="BSS Hardware Issue","RAN ISSUE",
U142="Sites strategiques, MLL, Pylone, etc.","ENVTECH",
U142="AKTIVCO DEFAUT GE &amp; POWER Cabinet","POWER ISSUE",
U142="AKTIVCO Coupure ENEO &amp; Baisse de tension","POWER ISSUE",
U142="Coupure ENEO &amp; Baisse de tension","POWER ISSUE",
U142="Defaut GE &amp; POWER Cabinet","POWER ISSUE",
U142="Sharing","POWER ISSUE",
U142="Sites strategiques &amp; DataCenter","POWER ISSUE",
U142="Exclu","Exclu",
U142="SAT","TX ISSUE",
U142="SPARE-ISSUE","SPARE-ISSUE",
U142="Fiber CAmtel","TX ISSUE",
U142="Fiber AOF","TX ISSUE",
U142="Projet OCM (HUAWEI)","TRAVAUX-HUAWEI",
U142="Projet OCM (NOKIA)","TRAVAUX -NOKIA",
U142="ACCESS-ISSUE","ACCESS-ISSUE",
U142="Projet OCM (ZTE, NOKIA, autres projets)","TRAVAUX OCM",
U142="No root CAuse","No root cause",
U142="ODU HS","TX ISSUE",
U142="IP &amp; VLAN","TX ISSUE",
U142="Warehouse HUAWEI","SPARE-ISSUE",
U142="SPARE-HS","SPARE-ISSUE",
U142="Power Telco","RAN ISSUE",U142="no impacts","no impacts"
),"")</f>
        <v/>
      </c>
      <c r="U142" s="28"/>
      <c r="V142" s="35" t="str" cm="1">
        <f t="array" ref="V142">IFERROR(_xlfn.IFS(
U142="MPR ISSUE","ACTIVE",
U142="BSS Hardware Issue","ACTIVE",
U142="Sites strategiques, MLL, Pylone, etc.","PASSIVE",
U142="AKTIVCO DEFAUT GE &amp; POWER Cabinet","PASSIVE",
U142="AKTIVCO Coupure ENEO &amp; Baisse de tension","PASSIVE",
U142="Coupure ENEO &amp; Baisse de tension","PASSIVE",
U142="Defaut GE &amp; POWER Cabinet","PASSIVE",
U142="Sharing","PASSIVE",
U142="Sites strategiques &amp; DataCenter","PASSIVE",
U142="Exclu","Exclu",
U142="SAT","ACTIVE",
U142="SPARE-ISSUE","SPARE-ISSUE",
U142="Fiber CAmtel","ACTIVE",
U142="Fiber AOF","ACTIVE",
U142="Projet OCM (HUAWEI)","PLANNED WORKS",
U142="Projet OCM (NOKIA)","PLANNED WORKS",
U142="ACCESS-ISSUE","ACCESS-ISSUE",
U142="Projet OCM (ZTE, NOKIA, autres projets)","PLANNED WORKS",
U142="No root CAuse","No root cause",
U142="ODU HS","ACTIVE",
U142="IP &amp; VLAN","ACTIVE",
U142="Warehouse HUAWEI","SPARE-ISSUE",
U142="SPARE-HS","SPARE-ISSUE",
U142="Power Telco","ACTIVE", U142="no impacts","no impacts"
),"")</f>
        <v/>
      </c>
      <c r="W142" s="102"/>
      <c r="X142" s="102"/>
      <c r="Y142" s="102"/>
      <c r="Z142" s="102"/>
      <c r="AA142" s="102"/>
      <c r="AB142" s="104" t="s">
        <v>5423</v>
      </c>
      <c r="AC142" s="9"/>
      <c r="AD142" s="9"/>
      <c r="AE142" s="7" t="s">
        <v>5423</v>
      </c>
      <c r="AF142" s="6"/>
      <c r="AG142" s="7"/>
      <c r="AH142" s="3" t="s">
        <v>5423</v>
      </c>
      <c r="AI142" s="18" t="s">
        <v>5423</v>
      </c>
      <c r="AJ142" s="18" t="s">
        <v>5423</v>
      </c>
      <c r="AK142" s="18" t="s">
        <v>5423</v>
      </c>
      <c r="AL142" s="18" t="s">
        <v>5423</v>
      </c>
      <c r="AM142" s="18" t="s">
        <v>5423</v>
      </c>
      <c r="AN142" s="18" t="s">
        <v>5423</v>
      </c>
      <c r="AO142" s="18" t="s">
        <v>5423</v>
      </c>
      <c r="AP142" s="18" t="s">
        <v>5423</v>
      </c>
      <c r="AQ142" s="18" t="s">
        <v>5423</v>
      </c>
      <c r="AR142" s="18" t="s">
        <v>5423</v>
      </c>
      <c r="AS142" s="18" t="s">
        <v>5423</v>
      </c>
      <c r="AT142" s="18" t="s">
        <v>5423</v>
      </c>
      <c r="AU142" s="9" t="s">
        <v>5423</v>
      </c>
      <c r="AV142" s="14"/>
      <c r="AW142" s="14" t="s">
        <v>5423</v>
      </c>
      <c r="AX142" s="14" t="str">
        <f>_xlfn.XLOOKUP(B142,'[4]cell downs 18042026 17h'!$B:$B,'[4]cell downs 18042026 17h'!$B:$B,"")</f>
        <v/>
      </c>
      <c r="AY142" s="14" t="str">
        <f>_xlfn.XLOOKUP(B142,'[5]Cells Huawei 19042026 15h'!$B:$B,'[5]Cells Huawei 19042026 15h'!$B:$B,"")</f>
        <v/>
      </c>
      <c r="AZ142" s="105" t="str">
        <f>_xlfn.XLOOKUP(B142,'INCIDENT-04-23-2026'!E:E,'INCIDENT-04-23-2026'!F:F,"")</f>
        <v/>
      </c>
      <c r="BA142" s="105" t="str">
        <f>_xlfn.XLOOKUP(B142,'[6]Eneo 17H'!$C:$C,'[6]Eneo 17H'!$I:$I,"")</f>
        <v/>
      </c>
      <c r="BB142" s="105" t="str">
        <f>_xlfn.XLOOKUP(B142,[8]ALL!$B:$B,[8]ALL!$M:$M,"")</f>
        <v/>
      </c>
      <c r="BC142" s="105" t="str">
        <f>_xlfn.XLOOKUP(B142,'[6]Eneo 17H'!$C:$C,'[6]Eneo 17H'!$I:$I,"")</f>
        <v/>
      </c>
      <c r="BD142" s="105" t="str">
        <f>_xlfn.XLOOKUP(B142,'[7]Eneo 12H'!$C:$C,'[7]Eneo 12H'!$I:$I,"")</f>
        <v/>
      </c>
      <c r="BE142" s="105" t="s">
        <v>5423</v>
      </c>
    </row>
    <row r="143" spans="1:57" hidden="1" x14ac:dyDescent="0.3">
      <c r="A143" s="1" t="s">
        <v>45</v>
      </c>
      <c r="B143" s="1" t="s">
        <v>46</v>
      </c>
      <c r="C143" s="3" t="str">
        <f>_xlfn.XLOOKUP(B143,'[1]daily break down'!$D:$D,'[1]daily break down'!$E:$E,"")</f>
        <v>Douala</v>
      </c>
      <c r="D143" s="1" t="s">
        <v>21</v>
      </c>
      <c r="E143" s="1" t="s">
        <v>30</v>
      </c>
      <c r="F143" s="3" t="s">
        <v>31</v>
      </c>
      <c r="G143" s="1" t="s">
        <v>32</v>
      </c>
      <c r="H143" s="27" t="str">
        <f>_xlfn.XLOOKUP(B143,[2]CALCULATION!$B:$B,[2]CALCULATION!$H:$H,"")</f>
        <v>ZTE</v>
      </c>
      <c r="I143" s="23">
        <v>6.097474410229629</v>
      </c>
      <c r="J143" s="23">
        <v>0</v>
      </c>
      <c r="K143" s="23">
        <v>57.271022563514265</v>
      </c>
      <c r="L143" s="23">
        <v>56.318504535817112</v>
      </c>
      <c r="M143" s="23">
        <v>0</v>
      </c>
      <c r="N143" s="23">
        <v>5.9068709282516201</v>
      </c>
      <c r="O143" s="23">
        <v>11.730398535526049</v>
      </c>
      <c r="P143" s="103" t="s">
        <v>6553</v>
      </c>
      <c r="Q143" s="36" t="s">
        <v>5796</v>
      </c>
      <c r="R143" s="36"/>
      <c r="S143" s="35" t="str" cm="1">
        <f t="array" ref="S143">IFERROR(_xlfn.IFS(
U143="MPR ISSUE","PDH",
U143="BSS Hardware Issue","BSS",
U143="Sites strategiques, MLL, Pylone, etc.","ENVTECH",
U143="AKTIVCO DEFAUT GE &amp; POWER Cabinet","AKTIVCO",
U143="AKTIVCO Coupure ENEO &amp; Baisse de tension","AKTIVCO GRID ONLY",
U143="Coupure ENEO &amp; Baisse de tension","IHS GRID ONLY",
U143="Defaut GE &amp; POWER Cabinet","IHS",
U143="Sharing","Partners",
U143="Sites strategiques &amp; DataCenter","SST &amp; DC",
U143="Exclu","Exclu",
U143="SAT","SAT",
U143="SPARE-ISSUE","SPARE-ISSUE",
U143="Fiber CAmtel","TRANS_FO_CAMTEL",
U143="Fiber AOF","Fiber AOF",
U143="Projet OCM (HUAWEI)","TRAVAUX-HUAWEI",
U143="Projet OCM (NOKIA)","TRAVAUX-NOKIA",
U143="ACCESS-ISSUE","ACCESS-ISSUE",
U143="Projet OCM (ZTE, NOKIA, autres projets)","TRAVAUX OCM",
U143="No root CAuse","No root cause",
U143="ODU HS","PDH",
U143="IP &amp; VLAN","PDH",
U143="Warehouse HUAWEI","SPARE-ISSUE",
U143="SPARE-HS","SPARE-ISSUE",
U143="Power Telco","BSS",U143="no impacts","no impacts"
),"")</f>
        <v/>
      </c>
      <c r="T143" s="35" t="str" cm="1">
        <f t="array" ref="T143">IFERROR(_xlfn.IFS(
U143="MPR ISSUE","TX ISSUE",
U143="BSS Hardware Issue","RAN ISSUE",
U143="Sites strategiques, MLL, Pylone, etc.","ENVTECH",
U143="AKTIVCO DEFAUT GE &amp; POWER Cabinet","POWER ISSUE",
U143="AKTIVCO Coupure ENEO &amp; Baisse de tension","POWER ISSUE",
U143="Coupure ENEO &amp; Baisse de tension","POWER ISSUE",
U143="Defaut GE &amp; POWER Cabinet","POWER ISSUE",
U143="Sharing","POWER ISSUE",
U143="Sites strategiques &amp; DataCenter","POWER ISSUE",
U143="Exclu","Exclu",
U143="SAT","TX ISSUE",
U143="SPARE-ISSUE","SPARE-ISSUE",
U143="Fiber CAmtel","TX ISSUE",
U143="Fiber AOF","TX ISSUE",
U143="Projet OCM (HUAWEI)","TRAVAUX-HUAWEI",
U143="Projet OCM (NOKIA)","TRAVAUX -NOKIA",
U143="ACCESS-ISSUE","ACCESS-ISSUE",
U143="Projet OCM (ZTE, NOKIA, autres projets)","TRAVAUX OCM",
U143="No root CAuse","No root cause",
U143="ODU HS","TX ISSUE",
U143="IP &amp; VLAN","TX ISSUE",
U143="Warehouse HUAWEI","SPARE-ISSUE",
U143="SPARE-HS","SPARE-ISSUE",
U143="Power Telco","RAN ISSUE",U143="no impacts","no impacts"
),"")</f>
        <v/>
      </c>
      <c r="U143" s="28"/>
      <c r="V143" s="35" t="str" cm="1">
        <f t="array" ref="V143">IFERROR(_xlfn.IFS(
U143="MPR ISSUE","ACTIVE",
U143="BSS Hardware Issue","ACTIVE",
U143="Sites strategiques, MLL, Pylone, etc.","PASSIVE",
U143="AKTIVCO DEFAUT GE &amp; POWER Cabinet","PASSIVE",
U143="AKTIVCO Coupure ENEO &amp; Baisse de tension","PASSIVE",
U143="Coupure ENEO &amp; Baisse de tension","PASSIVE",
U143="Defaut GE &amp; POWER Cabinet","PASSIVE",
U143="Sharing","PASSIVE",
U143="Sites strategiques &amp; DataCenter","PASSIVE",
U143="Exclu","Exclu",
U143="SAT","ACTIVE",
U143="SPARE-ISSUE","SPARE-ISSUE",
U143="Fiber CAmtel","ACTIVE",
U143="Fiber AOF","ACTIVE",
U143="Projet OCM (HUAWEI)","PLANNED WORKS",
U143="Projet OCM (NOKIA)","PLANNED WORKS",
U143="ACCESS-ISSUE","ACCESS-ISSUE",
U143="Projet OCM (ZTE, NOKIA, autres projets)","PLANNED WORKS",
U143="No root CAuse","No root cause",
U143="ODU HS","ACTIVE",
U143="IP &amp; VLAN","ACTIVE",
U143="Warehouse HUAWEI","SPARE-ISSUE",
U143="SPARE-HS","SPARE-ISSUE",
U143="Power Telco","ACTIVE", U143="no impacts","no impacts"
),"")</f>
        <v/>
      </c>
      <c r="W143" s="116" t="s">
        <v>7367</v>
      </c>
      <c r="X143" s="116" t="s">
        <v>6687</v>
      </c>
      <c r="Y143" s="116"/>
      <c r="Z143" s="1" t="s">
        <v>21</v>
      </c>
      <c r="AA143" s="116" t="s">
        <v>6727</v>
      </c>
      <c r="AB143" s="104" t="s">
        <v>6040</v>
      </c>
      <c r="AC143" s="9"/>
      <c r="AD143" s="9"/>
      <c r="AE143" s="7"/>
      <c r="AF143" s="6"/>
      <c r="AG143" s="7"/>
      <c r="AH143" s="3" t="s">
        <v>5423</v>
      </c>
      <c r="AI143" s="18" t="s">
        <v>5423</v>
      </c>
      <c r="AJ143" s="18" t="s">
        <v>5423</v>
      </c>
      <c r="AK143" s="18" t="s">
        <v>5423</v>
      </c>
      <c r="AL143" s="18" t="s">
        <v>5423</v>
      </c>
      <c r="AM143" s="18" t="s">
        <v>5423</v>
      </c>
      <c r="AN143" s="18" t="s">
        <v>5423</v>
      </c>
      <c r="AO143" s="18" t="s">
        <v>5423</v>
      </c>
      <c r="AP143" s="18" t="s">
        <v>5423</v>
      </c>
      <c r="AQ143" s="18" t="s">
        <v>5423</v>
      </c>
      <c r="AR143" s="18" t="s">
        <v>5423</v>
      </c>
      <c r="AS143" s="18" t="s">
        <v>5423</v>
      </c>
      <c r="AT143" s="18" t="s">
        <v>5423</v>
      </c>
      <c r="AU143" s="9" t="s">
        <v>6040</v>
      </c>
      <c r="AV143" s="14"/>
      <c r="AW143" s="14" t="s">
        <v>5423</v>
      </c>
      <c r="AX143" s="14" t="str">
        <f>_xlfn.XLOOKUP(B143,'[4]cell downs 18042026 17h'!$B:$B,'[4]cell downs 18042026 17h'!$B:$B,"")</f>
        <v/>
      </c>
      <c r="AY143" s="14" t="str">
        <f>_xlfn.XLOOKUP(B143,'[5]Cells Huawei 19042026 15h'!$B:$B,'[5]Cells Huawei 19042026 15h'!$B:$B,"")</f>
        <v/>
      </c>
      <c r="AZ143" s="105" t="str">
        <f>_xlfn.XLOOKUP(B143,'INCIDENT-04-23-2026'!E:E,'INCIDENT-04-23-2026'!F:F,"")</f>
        <v/>
      </c>
      <c r="BA143" s="105" t="str">
        <f>_xlfn.XLOOKUP(B143,'[6]Eneo 17H'!$C:$C,'[6]Eneo 17H'!$I:$I,"")</f>
        <v/>
      </c>
      <c r="BC143" s="105" t="str">
        <f>_xlfn.XLOOKUP(B143,'[6]Eneo 17H'!$C:$C,'[6]Eneo 17H'!$I:$I,"")</f>
        <v/>
      </c>
      <c r="BD143" s="105" t="str">
        <f>_xlfn.XLOOKUP(B143,'[7]Eneo 12H'!$C:$C,'[7]Eneo 12H'!$I:$I,"")</f>
        <v/>
      </c>
      <c r="BE143" s="11" t="s">
        <v>6965</v>
      </c>
    </row>
    <row r="144" spans="1:57" hidden="1" x14ac:dyDescent="0.3">
      <c r="A144" s="1" t="s">
        <v>100</v>
      </c>
      <c r="B144" s="8" t="s">
        <v>101</v>
      </c>
      <c r="C144" s="3" t="str">
        <f>_xlfn.XLOOKUP(B144,'[1]daily break down'!$D:$D,'[1]daily break down'!$E:$E,"")</f>
        <v>OUEST</v>
      </c>
      <c r="D144" s="1" t="s">
        <v>11</v>
      </c>
      <c r="E144" s="1" t="s">
        <v>12</v>
      </c>
      <c r="F144" s="3" t="s">
        <v>102</v>
      </c>
      <c r="G144" s="1" t="s">
        <v>103</v>
      </c>
      <c r="H144" s="25" t="str">
        <f>_xlfn.XLOOKUP(B144,[2]CALCULATION!$B:$B,[2]CALCULATION!$H:$H,"")</f>
        <v>Huawei</v>
      </c>
      <c r="I144" s="23">
        <v>0</v>
      </c>
      <c r="J144" s="23">
        <v>0</v>
      </c>
      <c r="K144" s="23">
        <v>0</v>
      </c>
      <c r="L144" s="23">
        <v>0</v>
      </c>
      <c r="M144" s="23">
        <v>0</v>
      </c>
      <c r="N144" s="23">
        <v>5.8839706876920843</v>
      </c>
      <c r="O144" s="23">
        <v>21.582406622663957</v>
      </c>
      <c r="P144" s="103" t="s">
        <v>6553</v>
      </c>
      <c r="Q144" s="36" t="s">
        <v>5796</v>
      </c>
      <c r="R144" s="36"/>
      <c r="S144" s="35" t="str" cm="1">
        <f t="array" ref="S144">IFERROR(_xlfn.IFS(
U144="MPR ISSUE","PDH",
U144="BSS Hardware Issue","BSS",
U144="Sites strategiques, MLL, Pylone, etc.","ENVTECH",
U144="AKTIVCO DEFAUT GE &amp; POWER Cabinet","AKTIVCO",
U144="AKTIVCO Coupure ENEO &amp; Baisse de tension","AKTIVCO GRID ONLY",
U144="Coupure ENEO &amp; Baisse de tension","IHS GRID ONLY",
U144="Defaut GE &amp; POWER Cabinet","IHS",
U144="Sharing","Partners",
U144="Sites strategiques &amp; DataCenter","SST &amp; DC",
U144="Exclu","Exclu",
U144="SAT","SAT",
U144="SPARE-ISSUE","SPARE-ISSUE",
U144="Fiber CAmtel","TRANS_FO_CAMTEL",
U144="Fiber AOF","Fiber AOF",
U144="Projet OCM (HUAWEI)","TRAVAUX-HUAWEI",
U144="Projet OCM (NOKIA)","TRAVAUX-NOKIA",
U144="ACCESS-ISSUE","ACCESS-ISSUE",
U144="Projet OCM (ZTE, NOKIA, autres projets)","TRAVAUX OCM",
U144="No root CAuse","No root cause",
U144="ODU HS","PDH",
U144="IP &amp; VLAN","PDH",
U144="Warehouse HUAWEI","SPARE-ISSUE",
U144="SPARE-HS","SPARE-ISSUE",
U144="Power Telco","BSS",U144="no impacts","no impacts"
),"")</f>
        <v/>
      </c>
      <c r="T144" s="35" t="str" cm="1">
        <f t="array" ref="T144">IFERROR(_xlfn.IFS(
U144="MPR ISSUE","TX ISSUE",
U144="BSS Hardware Issue","RAN ISSUE",
U144="Sites strategiques, MLL, Pylone, etc.","ENVTECH",
U144="AKTIVCO DEFAUT GE &amp; POWER Cabinet","POWER ISSUE",
U144="AKTIVCO Coupure ENEO &amp; Baisse de tension","POWER ISSUE",
U144="Coupure ENEO &amp; Baisse de tension","POWER ISSUE",
U144="Defaut GE &amp; POWER Cabinet","POWER ISSUE",
U144="Sharing","POWER ISSUE",
U144="Sites strategiques &amp; DataCenter","POWER ISSUE",
U144="Exclu","Exclu",
U144="SAT","TX ISSUE",
U144="SPARE-ISSUE","SPARE-ISSUE",
U144="Fiber CAmtel","TX ISSUE",
U144="Fiber AOF","TX ISSUE",
U144="Projet OCM (HUAWEI)","TRAVAUX-HUAWEI",
U144="Projet OCM (NOKIA)","TRAVAUX -NOKIA",
U144="ACCESS-ISSUE","ACCESS-ISSUE",
U144="Projet OCM (ZTE, NOKIA, autres projets)","TRAVAUX OCM",
U144="No root CAuse","No root cause",
U144="ODU HS","TX ISSUE",
U144="IP &amp; VLAN","TX ISSUE",
U144="Warehouse HUAWEI","SPARE-ISSUE",
U144="SPARE-HS","SPARE-ISSUE",
U144="Power Telco","RAN ISSUE",U144="no impacts","no impacts"
),"")</f>
        <v/>
      </c>
      <c r="U144" s="28"/>
      <c r="V144" s="35" t="str" cm="1">
        <f t="array" ref="V144">IFERROR(_xlfn.IFS(
U144="MPR ISSUE","ACTIVE",
U144="BSS Hardware Issue","ACTIVE",
U144="Sites strategiques, MLL, Pylone, etc.","PASSIVE",
U144="AKTIVCO DEFAUT GE &amp; POWER Cabinet","PASSIVE",
U144="AKTIVCO Coupure ENEO &amp; Baisse de tension","PASSIVE",
U144="Coupure ENEO &amp; Baisse de tension","PASSIVE",
U144="Defaut GE &amp; POWER Cabinet","PASSIVE",
U144="Sharing","PASSIVE",
U144="Sites strategiques &amp; DataCenter","PASSIVE",
U144="Exclu","Exclu",
U144="SAT","ACTIVE",
U144="SPARE-ISSUE","SPARE-ISSUE",
U144="Fiber CAmtel","ACTIVE",
U144="Fiber AOF","ACTIVE",
U144="Projet OCM (HUAWEI)","PLANNED WORKS",
U144="Projet OCM (NOKIA)","PLANNED WORKS",
U144="ACCESS-ISSUE","ACCESS-ISSUE",
U144="Projet OCM (ZTE, NOKIA, autres projets)","PLANNED WORKS",
U144="No root CAuse","No root cause",
U144="ODU HS","ACTIVE",
U144="IP &amp; VLAN","ACTIVE",
U144="Warehouse HUAWEI","SPARE-ISSUE",
U144="SPARE-HS","SPARE-ISSUE",
U144="Power Telco","ACTIVE", U144="no impacts","no impacts"
),"")</f>
        <v/>
      </c>
      <c r="W144" s="104" t="s">
        <v>7472</v>
      </c>
      <c r="X144" s="104" t="s">
        <v>7471</v>
      </c>
      <c r="Y144" s="104"/>
      <c r="Z144" s="104" t="s">
        <v>6705</v>
      </c>
      <c r="AA144" s="104" t="s">
        <v>6688</v>
      </c>
      <c r="AB144" s="104" t="s">
        <v>6801</v>
      </c>
      <c r="AC144" s="9"/>
      <c r="AD144" s="9"/>
      <c r="AE144" s="7" t="s">
        <v>6801</v>
      </c>
      <c r="AF144" s="6"/>
      <c r="AG144" s="7"/>
      <c r="AH144" s="3" t="s">
        <v>5423</v>
      </c>
      <c r="AI144" s="18" t="s">
        <v>5423</v>
      </c>
      <c r="AJ144" s="18" t="s">
        <v>5423</v>
      </c>
      <c r="AK144" s="18" t="s">
        <v>5423</v>
      </c>
      <c r="AL144" s="18" t="s">
        <v>5423</v>
      </c>
      <c r="AM144" s="18" t="s">
        <v>5423</v>
      </c>
      <c r="AN144" s="18" t="s">
        <v>5423</v>
      </c>
      <c r="AO144" s="18" t="s">
        <v>5423</v>
      </c>
      <c r="AP144" s="18" t="s">
        <v>5423</v>
      </c>
      <c r="AQ144" s="18" t="s">
        <v>5423</v>
      </c>
      <c r="AR144" s="18" t="s">
        <v>5423</v>
      </c>
      <c r="AS144" s="18" t="s">
        <v>5423</v>
      </c>
      <c r="AT144" s="18" t="s">
        <v>5423</v>
      </c>
      <c r="AU144" s="9" t="s">
        <v>5423</v>
      </c>
      <c r="AV144" s="14"/>
      <c r="AW144" s="14" t="s">
        <v>5423</v>
      </c>
      <c r="AX144" s="14" t="str">
        <f>_xlfn.XLOOKUP(B144,'[4]cell downs 18042026 17h'!$B:$B,'[4]cell downs 18042026 17h'!$B:$B,"")</f>
        <v/>
      </c>
      <c r="AY144" s="14" t="str">
        <f>_xlfn.XLOOKUP(B144,'[5]Cells Huawei 19042026 15h'!$B:$B,'[5]Cells Huawei 19042026 15h'!$B:$B,"")</f>
        <v/>
      </c>
      <c r="AZ144" s="105" t="str">
        <f>_xlfn.XLOOKUP(B144,'INCIDENT-04-23-2026'!E:E,'INCIDENT-04-23-2026'!F:F,"")</f>
        <v/>
      </c>
      <c r="BA144" s="105" t="str">
        <f>_xlfn.XLOOKUP(B144,'[6]Eneo 17H'!$C:$C,'[6]Eneo 17H'!$I:$I,"")</f>
        <v/>
      </c>
      <c r="BB144" s="105" t="str">
        <f>_xlfn.XLOOKUP(B144,[8]ALL!$B:$B,[8]ALL!$M:$M,"")</f>
        <v xml:space="preserve">23.04.26: FME Rodrigeue en route pour le site, ETA=12H UTC
22/04/2026 FME rodrigue activé eta asap 
Besoin d'un fme sur site de MPR_DSCHANG_4 pour verifier le status de L ODU 4/2 </v>
      </c>
      <c r="BC144" s="105" t="str">
        <f>_xlfn.XLOOKUP(B144,'[6]Eneo 17H'!$C:$C,'[6]Eneo 17H'!$I:$I,"")</f>
        <v/>
      </c>
      <c r="BD144" s="105" t="str">
        <f>_xlfn.XLOOKUP(B144,'[7]Eneo 12H'!$C:$C,'[7]Eneo 12H'!$I:$I,"")</f>
        <v/>
      </c>
      <c r="BE144" s="11" t="s">
        <v>5423</v>
      </c>
    </row>
    <row r="145" spans="1:57" hidden="1" x14ac:dyDescent="0.3">
      <c r="A145" s="1" t="s">
        <v>401</v>
      </c>
      <c r="B145" s="8" t="s">
        <v>402</v>
      </c>
      <c r="C145" s="3" t="str">
        <f>_xlfn.XLOOKUP(B145,'[1]daily break down'!$D:$D,'[1]daily break down'!$E:$E,"")</f>
        <v>Douala</v>
      </c>
      <c r="D145" s="1" t="s">
        <v>11</v>
      </c>
      <c r="E145" s="1" t="s">
        <v>12</v>
      </c>
      <c r="F145" s="3" t="s">
        <v>31</v>
      </c>
      <c r="G145" s="1" t="s">
        <v>32</v>
      </c>
      <c r="H145" s="27" t="str">
        <f>_xlfn.XLOOKUP(B145,[2]CALCULATION!$B:$B,[2]CALCULATION!$H:$H,"")</f>
        <v>ZTE</v>
      </c>
      <c r="I145" s="23">
        <v>8.6358340966746852</v>
      </c>
      <c r="J145" s="23">
        <v>4.1865706140688808</v>
      </c>
      <c r="K145" s="23">
        <v>0</v>
      </c>
      <c r="L145" s="23">
        <v>0</v>
      </c>
      <c r="M145" s="23">
        <v>0</v>
      </c>
      <c r="N145" s="23">
        <v>5.8604462193914388</v>
      </c>
      <c r="O145" s="23">
        <v>0</v>
      </c>
      <c r="P145" s="103" t="s">
        <v>6554</v>
      </c>
      <c r="Q145" s="36" t="s">
        <v>5796</v>
      </c>
      <c r="R145" s="36"/>
      <c r="S145" s="35" t="str" cm="1">
        <f t="array" ref="S145">IFERROR(_xlfn.IFS(
U145="MPR ISSUE","PDH",
U145="BSS Hardware Issue","BSS",
U145="Sites strategiques, MLL, Pylone, etc.","ENVTECH",
U145="AKTIVCO DEFAUT GE &amp; POWER Cabinet","AKTIVCO",
U145="AKTIVCO Coupure ENEO &amp; Baisse de tension","AKTIVCO GRID ONLY",
U145="Coupure ENEO &amp; Baisse de tension","IHS GRID ONLY",
U145="Defaut GE &amp; POWER Cabinet","IHS",
U145="Sharing","Partners",
U145="Sites strategiques &amp; DataCenter","SST &amp; DC",
U145="Exclu","Exclu",
U145="SAT","SAT",
U145="SPARE-ISSUE","SPARE-ISSUE",
U145="Fiber CAmtel","TRANS_FO_CAMTEL",
U145="Fiber AOF","Fiber AOF",
U145="Projet OCM (HUAWEI)","TRAVAUX-HUAWEI",
U145="Projet OCM (NOKIA)","TRAVAUX-NOKIA",
U145="ACCESS-ISSUE","ACCESS-ISSUE",
U145="Projet OCM (ZTE, NOKIA, autres projets)","TRAVAUX OCM",
U145="No root CAuse","No root cause",
U145="ODU HS","PDH",
U145="IP &amp; VLAN","PDH",
U145="Warehouse HUAWEI","SPARE-ISSUE",
U145="SPARE-HS","SPARE-ISSUE",
U145="Power Telco","BSS",U145="no impacts","no impacts"
),"")</f>
        <v/>
      </c>
      <c r="T145" s="35" t="str" cm="1">
        <f t="array" ref="T145">IFERROR(_xlfn.IFS(
U145="MPR ISSUE","TX ISSUE",
U145="BSS Hardware Issue","RAN ISSUE",
U145="Sites strategiques, MLL, Pylone, etc.","ENVTECH",
U145="AKTIVCO DEFAUT GE &amp; POWER Cabinet","POWER ISSUE",
U145="AKTIVCO Coupure ENEO &amp; Baisse de tension","POWER ISSUE",
U145="Coupure ENEO &amp; Baisse de tension","POWER ISSUE",
U145="Defaut GE &amp; POWER Cabinet","POWER ISSUE",
U145="Sharing","POWER ISSUE",
U145="Sites strategiques &amp; DataCenter","POWER ISSUE",
U145="Exclu","Exclu",
U145="SAT","TX ISSUE",
U145="SPARE-ISSUE","SPARE-ISSUE",
U145="Fiber CAmtel","TX ISSUE",
U145="Fiber AOF","TX ISSUE",
U145="Projet OCM (HUAWEI)","TRAVAUX-HUAWEI",
U145="Projet OCM (NOKIA)","TRAVAUX -NOKIA",
U145="ACCESS-ISSUE","ACCESS-ISSUE",
U145="Projet OCM (ZTE, NOKIA, autres projets)","TRAVAUX OCM",
U145="No root CAuse","No root cause",
U145="ODU HS","TX ISSUE",
U145="IP &amp; VLAN","TX ISSUE",
U145="Warehouse HUAWEI","SPARE-ISSUE",
U145="SPARE-HS","SPARE-ISSUE",
U145="Power Telco","RAN ISSUE",U145="no impacts","no impacts"
),"")</f>
        <v/>
      </c>
      <c r="U145" s="28"/>
      <c r="V145" s="35" t="str" cm="1">
        <f t="array" ref="V145">IFERROR(_xlfn.IFS(
U145="MPR ISSUE","ACTIVE",
U145="BSS Hardware Issue","ACTIVE",
U145="Sites strategiques, MLL, Pylone, etc.","PASSIVE",
U145="AKTIVCO DEFAUT GE &amp; POWER Cabinet","PASSIVE",
U145="AKTIVCO Coupure ENEO &amp; Baisse de tension","PASSIVE",
U145="Coupure ENEO &amp; Baisse de tension","PASSIVE",
U145="Defaut GE &amp; POWER Cabinet","PASSIVE",
U145="Sharing","PASSIVE",
U145="Sites strategiques &amp; DataCenter","PASSIVE",
U145="Exclu","Exclu",
U145="SAT","ACTIVE",
U145="SPARE-ISSUE","SPARE-ISSUE",
U145="Fiber CAmtel","ACTIVE",
U145="Fiber AOF","ACTIVE",
U145="Projet OCM (HUAWEI)","PLANNED WORKS",
U145="Projet OCM (NOKIA)","PLANNED WORKS",
U145="ACCESS-ISSUE","ACCESS-ISSUE",
U145="Projet OCM (ZTE, NOKIA, autres projets)","PLANNED WORKS",
U145="No root CAuse","No root cause",
U145="ODU HS","ACTIVE",
U145="IP &amp; VLAN","ACTIVE",
U145="Warehouse HUAWEI","SPARE-ISSUE",
U145="SPARE-HS","SPARE-ISSUE",
U145="Power Telco","ACTIVE", U145="no impacts","no impacts"
),"")</f>
        <v/>
      </c>
      <c r="W145" s="102"/>
      <c r="X145" s="102"/>
      <c r="Y145" s="102"/>
      <c r="Z145" s="102"/>
      <c r="AA145" s="102"/>
      <c r="AB145" s="104" t="s">
        <v>5423</v>
      </c>
      <c r="AC145" s="9"/>
      <c r="AD145" s="9"/>
      <c r="AE145" s="7" t="s">
        <v>5423</v>
      </c>
      <c r="AF145" s="6"/>
      <c r="AG145" s="7"/>
      <c r="AH145" s="3" t="s">
        <v>5423</v>
      </c>
      <c r="AI145" s="18" t="s">
        <v>5423</v>
      </c>
      <c r="AJ145" s="18" t="s">
        <v>5423</v>
      </c>
      <c r="AK145" s="18" t="s">
        <v>5423</v>
      </c>
      <c r="AL145" s="18" t="s">
        <v>5423</v>
      </c>
      <c r="AM145" s="18" t="s">
        <v>5423</v>
      </c>
      <c r="AN145" s="18" t="s">
        <v>5423</v>
      </c>
      <c r="AO145" s="18" t="s">
        <v>5423</v>
      </c>
      <c r="AP145" s="18" t="s">
        <v>5423</v>
      </c>
      <c r="AQ145" s="18" t="s">
        <v>5423</v>
      </c>
      <c r="AR145" s="18" t="s">
        <v>5423</v>
      </c>
      <c r="AS145" s="18" t="s">
        <v>5423</v>
      </c>
      <c r="AT145" s="18" t="s">
        <v>5423</v>
      </c>
      <c r="AU145" s="9" t="s">
        <v>5423</v>
      </c>
      <c r="AV145" s="14"/>
      <c r="AW145" s="14" t="s">
        <v>5423</v>
      </c>
      <c r="AX145" s="14" t="str">
        <f>_xlfn.XLOOKUP(B145,'[4]cell downs 18042026 17h'!$B:$B,'[4]cell downs 18042026 17h'!$B:$B,"")</f>
        <v/>
      </c>
      <c r="AY145" s="14" t="str">
        <f>_xlfn.XLOOKUP(B145,'[5]Cells Huawei 19042026 15h'!$B:$B,'[5]Cells Huawei 19042026 15h'!$B:$B,"")</f>
        <v/>
      </c>
      <c r="AZ145" s="105" t="str">
        <f>_xlfn.XLOOKUP(B145,'INCIDENT-04-23-2026'!E:E,'INCIDENT-04-23-2026'!F:F,"")</f>
        <v/>
      </c>
      <c r="BA145" s="105" t="str">
        <f>_xlfn.XLOOKUP(B145,'[6]Eneo 17H'!$C:$C,'[6]Eneo 17H'!$I:$I,"")</f>
        <v/>
      </c>
      <c r="BB145" s="105" t="str">
        <f>_xlfn.XLOOKUP(B145,[8]ALL!$B:$B,[8]ALL!$M:$M,"")</f>
        <v/>
      </c>
      <c r="BC145" s="105" t="str">
        <f>_xlfn.XLOOKUP(B145,'[6]Eneo 17H'!$C:$C,'[6]Eneo 17H'!$I:$I,"")</f>
        <v/>
      </c>
      <c r="BD145" s="105" t="str">
        <f>_xlfn.XLOOKUP(B145,'[7]Eneo 12H'!$C:$C,'[7]Eneo 12H'!$I:$I,"")</f>
        <v/>
      </c>
      <c r="BE145" s="105" t="s">
        <v>5423</v>
      </c>
    </row>
    <row r="146" spans="1:57" hidden="1" x14ac:dyDescent="0.3">
      <c r="A146" s="1" t="s">
        <v>2928</v>
      </c>
      <c r="B146" s="8" t="s">
        <v>2929</v>
      </c>
      <c r="C146" s="3" t="str">
        <f>_xlfn.XLOOKUP(B146,'[1]daily break down'!$D:$D,'[1]daily break down'!$E:$E,"")</f>
        <v>Yaounde</v>
      </c>
      <c r="D146" s="1" t="s">
        <v>11</v>
      </c>
      <c r="E146" s="1" t="s">
        <v>12</v>
      </c>
      <c r="F146" s="3" t="s">
        <v>37</v>
      </c>
      <c r="G146" s="1" t="s">
        <v>38</v>
      </c>
      <c r="H146" s="27" t="str">
        <f>_xlfn.XLOOKUP(B146,[2]CALCULATION!$B:$B,[2]CALCULATION!$H:$H,"")</f>
        <v>ZTE</v>
      </c>
      <c r="I146" s="23">
        <v>0</v>
      </c>
      <c r="J146" s="23">
        <v>0</v>
      </c>
      <c r="K146" s="23">
        <v>0</v>
      </c>
      <c r="L146" s="23">
        <v>0.66414264638318832</v>
      </c>
      <c r="M146" s="23">
        <v>0</v>
      </c>
      <c r="N146" s="23">
        <v>5.7944207594604427</v>
      </c>
      <c r="O146" s="23">
        <v>3.8809130418653519E-2</v>
      </c>
      <c r="P146" s="103" t="s">
        <v>6554</v>
      </c>
      <c r="Q146" s="36" t="s">
        <v>5796</v>
      </c>
      <c r="R146" s="36"/>
      <c r="S146" s="35" t="str" cm="1">
        <f t="array" ref="S146">IFERROR(_xlfn.IFS(
U146="MPR ISSUE","PDH",
U146="BSS Hardware Issue","BSS",
U146="Sites strategiques, MLL, Pylone, etc.","ENVTECH",
U146="AKTIVCO DEFAUT GE &amp; POWER Cabinet","AKTIVCO",
U146="AKTIVCO Coupure ENEO &amp; Baisse de tension","AKTIVCO GRID ONLY",
U146="Coupure ENEO &amp; Baisse de tension","IHS GRID ONLY",
U146="Defaut GE &amp; POWER Cabinet","IHS",
U146="Sharing","Partners",
U146="Sites strategiques &amp; DataCenter","SST &amp; DC",
U146="Exclu","Exclu",
U146="SAT","SAT",
U146="SPARE-ISSUE","SPARE-ISSUE",
U146="Fiber CAmtel","TRANS_FO_CAMTEL",
U146="Fiber AOF","Fiber AOF",
U146="Projet OCM (HUAWEI)","TRAVAUX-HUAWEI",
U146="Projet OCM (NOKIA)","TRAVAUX-NOKIA",
U146="ACCESS-ISSUE","ACCESS-ISSUE",
U146="Projet OCM (ZTE, NOKIA, autres projets)","TRAVAUX OCM",
U146="No root CAuse","No root cause",
U146="ODU HS","PDH",
U146="IP &amp; VLAN","PDH",
U146="Warehouse HUAWEI","SPARE-ISSUE",
U146="SPARE-HS","SPARE-ISSUE",
U146="Power Telco","BSS",U146="no impacts","no impacts"
),"")</f>
        <v/>
      </c>
      <c r="T146" s="35" t="str" cm="1">
        <f t="array" ref="T146">IFERROR(_xlfn.IFS(
U146="MPR ISSUE","TX ISSUE",
U146="BSS Hardware Issue","RAN ISSUE",
U146="Sites strategiques, MLL, Pylone, etc.","ENVTECH",
U146="AKTIVCO DEFAUT GE &amp; POWER Cabinet","POWER ISSUE",
U146="AKTIVCO Coupure ENEO &amp; Baisse de tension","POWER ISSUE",
U146="Coupure ENEO &amp; Baisse de tension","POWER ISSUE",
U146="Defaut GE &amp; POWER Cabinet","POWER ISSUE",
U146="Sharing","POWER ISSUE",
U146="Sites strategiques &amp; DataCenter","POWER ISSUE",
U146="Exclu","Exclu",
U146="SAT","TX ISSUE",
U146="SPARE-ISSUE","SPARE-ISSUE",
U146="Fiber CAmtel","TX ISSUE",
U146="Fiber AOF","TX ISSUE",
U146="Projet OCM (HUAWEI)","TRAVAUX-HUAWEI",
U146="Projet OCM (NOKIA)","TRAVAUX -NOKIA",
U146="ACCESS-ISSUE","ACCESS-ISSUE",
U146="Projet OCM (ZTE, NOKIA, autres projets)","TRAVAUX OCM",
U146="No root CAuse","No root cause",
U146="ODU HS","TX ISSUE",
U146="IP &amp; VLAN","TX ISSUE",
U146="Warehouse HUAWEI","SPARE-ISSUE",
U146="SPARE-HS","SPARE-ISSUE",
U146="Power Telco","RAN ISSUE",U146="no impacts","no impacts"
),"")</f>
        <v/>
      </c>
      <c r="U146" s="28"/>
      <c r="V146" s="35" t="str" cm="1">
        <f t="array" ref="V146">IFERROR(_xlfn.IFS(
U146="MPR ISSUE","ACTIVE",
U146="BSS Hardware Issue","ACTIVE",
U146="Sites strategiques, MLL, Pylone, etc.","PASSIVE",
U146="AKTIVCO DEFAUT GE &amp; POWER Cabinet","PASSIVE",
U146="AKTIVCO Coupure ENEO &amp; Baisse de tension","PASSIVE",
U146="Coupure ENEO &amp; Baisse de tension","PASSIVE",
U146="Defaut GE &amp; POWER Cabinet","PASSIVE",
U146="Sharing","PASSIVE",
U146="Sites strategiques &amp; DataCenter","PASSIVE",
U146="Exclu","Exclu",
U146="SAT","ACTIVE",
U146="SPARE-ISSUE","SPARE-ISSUE",
U146="Fiber CAmtel","ACTIVE",
U146="Fiber AOF","ACTIVE",
U146="Projet OCM (HUAWEI)","PLANNED WORKS",
U146="Projet OCM (NOKIA)","PLANNED WORKS",
U146="ACCESS-ISSUE","ACCESS-ISSUE",
U146="Projet OCM (ZTE, NOKIA, autres projets)","PLANNED WORKS",
U146="No root CAuse","No root cause",
U146="ODU HS","ACTIVE",
U146="IP &amp; VLAN","ACTIVE",
U146="Warehouse HUAWEI","SPARE-ISSUE",
U146="SPARE-HS","SPARE-ISSUE",
U146="Power Telco","ACTIVE", U146="no impacts","no impacts"
),"")</f>
        <v/>
      </c>
      <c r="W146" s="102"/>
      <c r="X146" s="102"/>
      <c r="Y146" s="102"/>
      <c r="Z146" s="102"/>
      <c r="AA146" s="102"/>
      <c r="AB146" s="104" t="s">
        <v>5423</v>
      </c>
      <c r="AC146" s="9"/>
      <c r="AD146" s="9"/>
      <c r="AE146" s="7" t="s">
        <v>5423</v>
      </c>
      <c r="AF146" s="6"/>
      <c r="AG146" s="7"/>
      <c r="AH146" s="3" t="s">
        <v>5423</v>
      </c>
      <c r="AI146" s="18" t="s">
        <v>5423</v>
      </c>
      <c r="AJ146" s="18" t="s">
        <v>5423</v>
      </c>
      <c r="AK146" s="18" t="s">
        <v>5423</v>
      </c>
      <c r="AL146" s="18" t="s">
        <v>5423</v>
      </c>
      <c r="AM146" s="18" t="s">
        <v>5423</v>
      </c>
      <c r="AN146" s="18" t="s">
        <v>5423</v>
      </c>
      <c r="AO146" s="18" t="s">
        <v>5423</v>
      </c>
      <c r="AP146" s="18" t="s">
        <v>5423</v>
      </c>
      <c r="AQ146" s="18" t="s">
        <v>5423</v>
      </c>
      <c r="AR146" s="18" t="s">
        <v>5423</v>
      </c>
      <c r="AS146" s="18" t="s">
        <v>5423</v>
      </c>
      <c r="AT146" s="18" t="s">
        <v>5423</v>
      </c>
      <c r="AU146" s="9" t="s">
        <v>5423</v>
      </c>
      <c r="AV146" s="14"/>
      <c r="AW146" s="14" t="s">
        <v>5423</v>
      </c>
      <c r="AX146" s="14" t="str">
        <f>_xlfn.XLOOKUP(B146,'[4]cell downs 18042026 17h'!$B:$B,'[4]cell downs 18042026 17h'!$B:$B,"")</f>
        <v/>
      </c>
      <c r="AY146" s="14" t="str">
        <f>_xlfn.XLOOKUP(B146,'[5]Cells Huawei 19042026 15h'!$B:$B,'[5]Cells Huawei 19042026 15h'!$B:$B,"")</f>
        <v/>
      </c>
      <c r="AZ146" s="105" t="str">
        <f>_xlfn.XLOOKUP(B146,'INCIDENT-04-23-2026'!E:E,'INCIDENT-04-23-2026'!F:F,"")</f>
        <v/>
      </c>
      <c r="BA146" s="105" t="str">
        <f>_xlfn.XLOOKUP(B146,'[6]Eneo 17H'!$C:$C,'[6]Eneo 17H'!$I:$I,"")</f>
        <v/>
      </c>
      <c r="BB146" s="105" t="str">
        <f>_xlfn.XLOOKUP(B146,[8]ALL!$B:$B,[8]ALL!$M:$M,"")</f>
        <v/>
      </c>
      <c r="BC146" s="105" t="str">
        <f>_xlfn.XLOOKUP(B146,'[6]Eneo 17H'!$C:$C,'[6]Eneo 17H'!$I:$I,"")</f>
        <v/>
      </c>
      <c r="BD146" s="105" t="str">
        <f>_xlfn.XLOOKUP(B146,'[7]Eneo 12H'!$C:$C,'[7]Eneo 12H'!$I:$I,"")</f>
        <v/>
      </c>
      <c r="BE146" s="105" t="s">
        <v>5423</v>
      </c>
    </row>
    <row r="147" spans="1:57" hidden="1" x14ac:dyDescent="0.3">
      <c r="A147" s="1" t="s">
        <v>352</v>
      </c>
      <c r="B147" s="1" t="s">
        <v>353</v>
      </c>
      <c r="C147" s="3" t="str">
        <f>_xlfn.XLOOKUP(B147,'[1]daily break down'!$D:$D,'[1]daily break down'!$E:$E,"")</f>
        <v>LITTORAL</v>
      </c>
      <c r="D147" s="1" t="s">
        <v>21</v>
      </c>
      <c r="E147" s="1" t="s">
        <v>36</v>
      </c>
      <c r="F147" s="3" t="s">
        <v>31</v>
      </c>
      <c r="G147" s="1" t="s">
        <v>354</v>
      </c>
      <c r="H147" s="27" t="str">
        <f>_xlfn.XLOOKUP(B147,[2]CALCULATION!$B:$B,[2]CALCULATION!$H:$H,"")</f>
        <v>ZTE</v>
      </c>
      <c r="I147" s="23">
        <v>2.0740234224516523</v>
      </c>
      <c r="J147" s="23">
        <v>0.47441308324273096</v>
      </c>
      <c r="K147" s="23">
        <v>5.9604831736736842E-2</v>
      </c>
      <c r="L147" s="23">
        <v>6.9736404676500223</v>
      </c>
      <c r="M147" s="23">
        <v>3.7297429180471013</v>
      </c>
      <c r="N147" s="23">
        <v>9.3867800692286405</v>
      </c>
      <c r="O147" s="23">
        <v>0.99830067373791864</v>
      </c>
      <c r="P147" s="103" t="s">
        <v>6554</v>
      </c>
      <c r="Q147" s="36" t="s">
        <v>5796</v>
      </c>
      <c r="R147" s="36"/>
      <c r="S147" s="35" t="str" cm="1">
        <f t="array" ref="S147">IFERROR(_xlfn.IFS(
U147="MPR ISSUE","PDH",
U147="BSS Hardware Issue","BSS",
U147="Sites strategiques, MLL, Pylone, etc.","ENVTECH",
U147="AKTIVCO DEFAUT GE &amp; POWER Cabinet","AKTIVCO",
U147="AKTIVCO Coupure ENEO &amp; Baisse de tension","AKTIVCO GRID ONLY",
U147="Coupure ENEO &amp; Baisse de tension","IHS GRID ONLY",
U147="Defaut GE &amp; POWER Cabinet","IHS",
U147="Sharing","Partners",
U147="Sites strategiques &amp; DataCenter","SST &amp; DC",
U147="Exclu","Exclu",
U147="SAT","SAT",
U147="SPARE-ISSUE","SPARE-ISSUE",
U147="Fiber CAmtel","TRANS_FO_CAMTEL",
U147="Fiber AOF","Fiber AOF",
U147="Projet OCM (HUAWEI)","TRAVAUX-HUAWEI",
U147="Projet OCM (NOKIA)","TRAVAUX-NOKIA",
U147="ACCESS-ISSUE","ACCESS-ISSUE",
U147="Projet OCM (ZTE, NOKIA, autres projets)","TRAVAUX OCM",
U147="No root CAuse","No root cause",
U147="ODU HS","PDH",
U147="IP &amp; VLAN","PDH",
U147="Warehouse HUAWEI","SPARE-ISSUE",
U147="SPARE-HS","SPARE-ISSUE",
U147="Power Telco","BSS",U147="no impacts","no impacts"
),"")</f>
        <v/>
      </c>
      <c r="T147" s="35" t="str" cm="1">
        <f t="array" ref="T147">IFERROR(_xlfn.IFS(
U147="MPR ISSUE","TX ISSUE",
U147="BSS Hardware Issue","RAN ISSUE",
U147="Sites strategiques, MLL, Pylone, etc.","ENVTECH",
U147="AKTIVCO DEFAUT GE &amp; POWER Cabinet","POWER ISSUE",
U147="AKTIVCO Coupure ENEO &amp; Baisse de tension","POWER ISSUE",
U147="Coupure ENEO &amp; Baisse de tension","POWER ISSUE",
U147="Defaut GE &amp; POWER Cabinet","POWER ISSUE",
U147="Sharing","POWER ISSUE",
U147="Sites strategiques &amp; DataCenter","POWER ISSUE",
U147="Exclu","Exclu",
U147="SAT","TX ISSUE",
U147="SPARE-ISSUE","SPARE-ISSUE",
U147="Fiber CAmtel","TX ISSUE",
U147="Fiber AOF","TX ISSUE",
U147="Projet OCM (HUAWEI)","TRAVAUX-HUAWEI",
U147="Projet OCM (NOKIA)","TRAVAUX -NOKIA",
U147="ACCESS-ISSUE","ACCESS-ISSUE",
U147="Projet OCM (ZTE, NOKIA, autres projets)","TRAVAUX OCM",
U147="No root CAuse","No root cause",
U147="ODU HS","TX ISSUE",
U147="IP &amp; VLAN","TX ISSUE",
U147="Warehouse HUAWEI","SPARE-ISSUE",
U147="SPARE-HS","SPARE-ISSUE",
U147="Power Telco","RAN ISSUE",U147="no impacts","no impacts"
),"")</f>
        <v/>
      </c>
      <c r="U147" s="28"/>
      <c r="V147" s="35" t="str" cm="1">
        <f t="array" ref="V147">IFERROR(_xlfn.IFS(
U147="MPR ISSUE","ACTIVE",
U147="BSS Hardware Issue","ACTIVE",
U147="Sites strategiques, MLL, Pylone, etc.","PASSIVE",
U147="AKTIVCO DEFAUT GE &amp; POWER Cabinet","PASSIVE",
U147="AKTIVCO Coupure ENEO &amp; Baisse de tension","PASSIVE",
U147="Coupure ENEO &amp; Baisse de tension","PASSIVE",
U147="Defaut GE &amp; POWER Cabinet","PASSIVE",
U147="Sharing","PASSIVE",
U147="Sites strategiques &amp; DataCenter","PASSIVE",
U147="Exclu","Exclu",
U147="SAT","ACTIVE",
U147="SPARE-ISSUE","SPARE-ISSUE",
U147="Fiber CAmtel","ACTIVE",
U147="Fiber AOF","ACTIVE",
U147="Projet OCM (HUAWEI)","PLANNED WORKS",
U147="Projet OCM (NOKIA)","PLANNED WORKS",
U147="ACCESS-ISSUE","ACCESS-ISSUE",
U147="Projet OCM (ZTE, NOKIA, autres projets)","PLANNED WORKS",
U147="No root CAuse","No root cause",
U147="ODU HS","ACTIVE",
U147="IP &amp; VLAN","ACTIVE",
U147="Warehouse HUAWEI","SPARE-ISSUE",
U147="SPARE-HS","SPARE-ISSUE",
U147="Power Telco","ACTIVE", U147="no impacts","no impacts"
),"")</f>
        <v/>
      </c>
      <c r="W147" s="116" t="s">
        <v>6741</v>
      </c>
      <c r="X147" s="116" t="s">
        <v>6742</v>
      </c>
      <c r="Y147" s="116"/>
      <c r="Z147" s="116" t="s">
        <v>6743</v>
      </c>
      <c r="AA147" s="116" t="s">
        <v>6694</v>
      </c>
      <c r="AB147" s="104" t="s">
        <v>5423</v>
      </c>
      <c r="AC147" s="9"/>
      <c r="AD147" s="9"/>
      <c r="AE147" s="7" t="s">
        <v>5423</v>
      </c>
      <c r="AF147" s="6"/>
      <c r="AG147" s="7"/>
      <c r="AH147" s="3" t="s">
        <v>5423</v>
      </c>
      <c r="AI147" s="18" t="s">
        <v>5423</v>
      </c>
      <c r="AJ147" s="18" t="s">
        <v>5423</v>
      </c>
      <c r="AK147" s="18" t="s">
        <v>5423</v>
      </c>
      <c r="AL147" s="18" t="s">
        <v>5423</v>
      </c>
      <c r="AM147" s="18" t="s">
        <v>5423</v>
      </c>
      <c r="AN147" s="18" t="s">
        <v>5423</v>
      </c>
      <c r="AO147" s="18" t="s">
        <v>5423</v>
      </c>
      <c r="AP147" s="18" t="s">
        <v>5423</v>
      </c>
      <c r="AQ147" s="18" t="s">
        <v>5423</v>
      </c>
      <c r="AR147" s="18" t="s">
        <v>5423</v>
      </c>
      <c r="AS147" s="18" t="s">
        <v>5423</v>
      </c>
      <c r="AT147" s="18" t="s">
        <v>5423</v>
      </c>
      <c r="AU147" s="9" t="s">
        <v>5423</v>
      </c>
      <c r="AV147" s="14"/>
      <c r="AW147" s="14" t="s">
        <v>5423</v>
      </c>
      <c r="AX147" s="14" t="str">
        <f>_xlfn.XLOOKUP(B147,'[4]cell downs 18042026 17h'!$B:$B,'[4]cell downs 18042026 17h'!$B:$B,"")</f>
        <v/>
      </c>
      <c r="AY147" s="14" t="str">
        <f>_xlfn.XLOOKUP(B147,'[5]Cells Huawei 19042026 15h'!$B:$B,'[5]Cells Huawei 19042026 15h'!$B:$B,"")</f>
        <v/>
      </c>
      <c r="AZ147" s="105" t="str">
        <f>_xlfn.XLOOKUP(B147,'INCIDENT-04-23-2026'!E:E,'INCIDENT-04-23-2026'!F:F,"")</f>
        <v/>
      </c>
      <c r="BA147" s="105" t="str">
        <f>_xlfn.XLOOKUP(B147,'[6]Eneo 17H'!$C:$C,'[6]Eneo 17H'!$I:$I,"")</f>
        <v/>
      </c>
      <c r="BB147" s="105" t="str">
        <f>_xlfn.XLOOKUP(B147,[8]ALL!$B:$B,[8]ALL!$M:$M,"")</f>
        <v/>
      </c>
      <c r="BC147" s="105" t="str">
        <f>_xlfn.XLOOKUP(B147,'[6]Eneo 17H'!$C:$C,'[6]Eneo 17H'!$I:$I,"")</f>
        <v/>
      </c>
      <c r="BD147" s="105" t="str">
        <f>_xlfn.XLOOKUP(B147,'[7]Eneo 12H'!$C:$C,'[7]Eneo 12H'!$I:$I,"")</f>
        <v/>
      </c>
      <c r="BE147" s="105" t="s">
        <v>7014</v>
      </c>
    </row>
    <row r="148" spans="1:57" hidden="1" x14ac:dyDescent="0.3">
      <c r="A148" s="3" t="s">
        <v>278</v>
      </c>
      <c r="B148" s="21" t="s">
        <v>279</v>
      </c>
      <c r="C148" s="3" t="str">
        <f>_xlfn.XLOOKUP(B148,'[1]daily break down'!$D:$D,'[1]daily break down'!$E:$E,"")</f>
        <v>Yaounde</v>
      </c>
      <c r="D148" s="1"/>
      <c r="E148" s="3" t="e">
        <v>#N/A</v>
      </c>
      <c r="F148" s="3" t="s">
        <v>37</v>
      </c>
      <c r="G148" s="3" t="s">
        <v>115</v>
      </c>
      <c r="H148" s="27" t="str">
        <f>_xlfn.XLOOKUP(B148,[2]CALCULATION!$B:$B,[2]CALCULATION!$H:$H,"")</f>
        <v>ZTE</v>
      </c>
      <c r="I148" s="23">
        <v>0</v>
      </c>
      <c r="J148" s="23">
        <v>0</v>
      </c>
      <c r="K148" s="23">
        <v>4.3580013868556922</v>
      </c>
      <c r="L148" s="23">
        <v>0</v>
      </c>
      <c r="M148" s="23">
        <v>0.11343109809863772</v>
      </c>
      <c r="N148" s="23">
        <v>5.6834152320129707</v>
      </c>
      <c r="O148" s="23">
        <v>0.49852610912785056</v>
      </c>
      <c r="P148" s="103" t="s">
        <v>6554</v>
      </c>
      <c r="Q148" s="36" t="s">
        <v>5796</v>
      </c>
      <c r="R148" s="36"/>
      <c r="S148" s="35" t="str" cm="1">
        <f t="array" ref="S148">IFERROR(_xlfn.IFS(
U148="MPR ISSUE","PDH",
U148="BSS Hardware Issue","BSS",
U148="Sites strategiques, MLL, Pylone, etc.","ENVTECH",
U148="AKTIVCO DEFAUT GE &amp; POWER Cabinet","AKTIVCO",
U148="AKTIVCO Coupure ENEO &amp; Baisse de tension","AKTIVCO GRID ONLY",
U148="Coupure ENEO &amp; Baisse de tension","IHS GRID ONLY",
U148="Defaut GE &amp; POWER Cabinet","IHS",
U148="Sharing","Partners",
U148="Sites strategiques &amp; DataCenter","SST &amp; DC",
U148="Exclu","Exclu",
U148="SAT","SAT",
U148="SPARE-ISSUE","SPARE-ISSUE",
U148="Fiber CAmtel","TRANS_FO_CAMTEL",
U148="Fiber AOF","Fiber AOF",
U148="Projet OCM (HUAWEI)","TRAVAUX-HUAWEI",
U148="Projet OCM (NOKIA)","TRAVAUX-NOKIA",
U148="ACCESS-ISSUE","ACCESS-ISSUE",
U148="Projet OCM (ZTE, NOKIA, autres projets)","TRAVAUX OCM",
U148="No root CAuse","No root cause",
U148="ODU HS","PDH",
U148="IP &amp; VLAN","PDH",
U148="Warehouse HUAWEI","SPARE-ISSUE",
U148="SPARE-HS","SPARE-ISSUE",
U148="Power Telco","BSS",U148="no impacts","no impacts"
),"")</f>
        <v/>
      </c>
      <c r="T148" s="35" t="str" cm="1">
        <f t="array" ref="T148">IFERROR(_xlfn.IFS(
U148="MPR ISSUE","TX ISSUE",
U148="BSS Hardware Issue","RAN ISSUE",
U148="Sites strategiques, MLL, Pylone, etc.","ENVTECH",
U148="AKTIVCO DEFAUT GE &amp; POWER Cabinet","POWER ISSUE",
U148="AKTIVCO Coupure ENEO &amp; Baisse de tension","POWER ISSUE",
U148="Coupure ENEO &amp; Baisse de tension","POWER ISSUE",
U148="Defaut GE &amp; POWER Cabinet","POWER ISSUE",
U148="Sharing","POWER ISSUE",
U148="Sites strategiques &amp; DataCenter","POWER ISSUE",
U148="Exclu","Exclu",
U148="SAT","TX ISSUE",
U148="SPARE-ISSUE","SPARE-ISSUE",
U148="Fiber CAmtel","TX ISSUE",
U148="Fiber AOF","TX ISSUE",
U148="Projet OCM (HUAWEI)","TRAVAUX-HUAWEI",
U148="Projet OCM (NOKIA)","TRAVAUX -NOKIA",
U148="ACCESS-ISSUE","ACCESS-ISSUE",
U148="Projet OCM (ZTE, NOKIA, autres projets)","TRAVAUX OCM",
U148="No root CAuse","No root cause",
U148="ODU HS","TX ISSUE",
U148="IP &amp; VLAN","TX ISSUE",
U148="Warehouse HUAWEI","SPARE-ISSUE",
U148="SPARE-HS","SPARE-ISSUE",
U148="Power Telco","RAN ISSUE",U148="no impacts","no impacts"
),"")</f>
        <v/>
      </c>
      <c r="U148" s="28"/>
      <c r="V148" s="35" t="str" cm="1">
        <f t="array" ref="V148">IFERROR(_xlfn.IFS(
U148="MPR ISSUE","ACTIVE",
U148="BSS Hardware Issue","ACTIVE",
U148="Sites strategiques, MLL, Pylone, etc.","PASSIVE",
U148="AKTIVCO DEFAUT GE &amp; POWER Cabinet","PASSIVE",
U148="AKTIVCO Coupure ENEO &amp; Baisse de tension","PASSIVE",
U148="Coupure ENEO &amp; Baisse de tension","PASSIVE",
U148="Defaut GE &amp; POWER Cabinet","PASSIVE",
U148="Sharing","PASSIVE",
U148="Sites strategiques &amp; DataCenter","PASSIVE",
U148="Exclu","Exclu",
U148="SAT","ACTIVE",
U148="SPARE-ISSUE","SPARE-ISSUE",
U148="Fiber CAmtel","ACTIVE",
U148="Fiber AOF","ACTIVE",
U148="Projet OCM (HUAWEI)","PLANNED WORKS",
U148="Projet OCM (NOKIA)","PLANNED WORKS",
U148="ACCESS-ISSUE","ACCESS-ISSUE",
U148="Projet OCM (ZTE, NOKIA, autres projets)","PLANNED WORKS",
U148="No root CAuse","No root cause",
U148="ODU HS","ACTIVE",
U148="IP &amp; VLAN","ACTIVE",
U148="Warehouse HUAWEI","SPARE-ISSUE",
U148="SPARE-HS","SPARE-ISSUE",
U148="Power Telco","ACTIVE", U148="no impacts","no impacts"
),"")</f>
        <v/>
      </c>
      <c r="W148" s="102"/>
      <c r="X148" s="102"/>
      <c r="Y148" s="102"/>
      <c r="Z148" s="102"/>
      <c r="AA148" s="102"/>
      <c r="AB148" s="104" t="s">
        <v>5423</v>
      </c>
      <c r="AC148" s="9"/>
      <c r="AD148" s="9"/>
      <c r="AE148" s="7" t="s">
        <v>5423</v>
      </c>
      <c r="AF148" s="6"/>
      <c r="AG148" s="7"/>
      <c r="AH148" s="3" t="s">
        <v>5423</v>
      </c>
      <c r="AI148" s="18" t="s">
        <v>5423</v>
      </c>
      <c r="AJ148" s="18" t="s">
        <v>5423</v>
      </c>
      <c r="AK148" s="18" t="s">
        <v>5423</v>
      </c>
      <c r="AL148" s="18" t="s">
        <v>5423</v>
      </c>
      <c r="AM148" s="18" t="s">
        <v>5423</v>
      </c>
      <c r="AN148" s="18" t="s">
        <v>5423</v>
      </c>
      <c r="AO148" s="18" t="s">
        <v>5423</v>
      </c>
      <c r="AP148" s="18" t="s">
        <v>5423</v>
      </c>
      <c r="AQ148" s="18" t="s">
        <v>5423</v>
      </c>
      <c r="AR148" s="18" t="s">
        <v>5423</v>
      </c>
      <c r="AS148" s="18" t="s">
        <v>5423</v>
      </c>
      <c r="AT148" s="18" t="s">
        <v>5423</v>
      </c>
      <c r="AU148" s="9" t="s">
        <v>5423</v>
      </c>
      <c r="AV148" s="14"/>
      <c r="AW148" s="14" t="s">
        <v>5423</v>
      </c>
      <c r="AX148" s="14" t="str">
        <f>_xlfn.XLOOKUP(B148,'[4]cell downs 18042026 17h'!$B:$B,'[4]cell downs 18042026 17h'!$B:$B,"")</f>
        <v/>
      </c>
      <c r="AY148" s="14" t="str">
        <f>_xlfn.XLOOKUP(B148,'[5]Cells Huawei 19042026 15h'!$B:$B,'[5]Cells Huawei 19042026 15h'!$B:$B,"")</f>
        <v/>
      </c>
      <c r="AZ148" s="105" t="str">
        <f>_xlfn.XLOOKUP(B148,'INCIDENT-04-23-2026'!E:E,'INCIDENT-04-23-2026'!F:F,"")</f>
        <v/>
      </c>
      <c r="BA148" s="105" t="str">
        <f>_xlfn.XLOOKUP(B148,'[6]Eneo 17H'!$C:$C,'[6]Eneo 17H'!$I:$I,"")</f>
        <v/>
      </c>
      <c r="BB148" s="105" t="str">
        <f>_xlfn.XLOOKUP(B148,[8]ALL!$B:$B,[8]ALL!$M:$M,"")</f>
        <v/>
      </c>
      <c r="BC148" s="105" t="str">
        <f>_xlfn.XLOOKUP(B148,'[6]Eneo 17H'!$C:$C,'[6]Eneo 17H'!$I:$I,"")</f>
        <v/>
      </c>
      <c r="BD148" s="105" t="str">
        <f>_xlfn.XLOOKUP(B148,'[7]Eneo 12H'!$C:$C,'[7]Eneo 12H'!$I:$I,"")</f>
        <v/>
      </c>
      <c r="BE148" s="105" t="s">
        <v>5423</v>
      </c>
    </row>
    <row r="149" spans="1:57" hidden="1" x14ac:dyDescent="0.3">
      <c r="A149" s="3" t="s">
        <v>2064</v>
      </c>
      <c r="B149" s="21" t="s">
        <v>2065</v>
      </c>
      <c r="C149" s="3" t="str">
        <f>_xlfn.XLOOKUP(B149,'[1]daily break down'!$D:$D,'[1]daily break down'!$E:$E,"")</f>
        <v>LITTORAL</v>
      </c>
      <c r="D149" s="3" t="s">
        <v>11</v>
      </c>
      <c r="E149" s="3" t="s">
        <v>96</v>
      </c>
      <c r="F149" s="3" t="s">
        <v>31</v>
      </c>
      <c r="G149" s="3" t="s">
        <v>2066</v>
      </c>
      <c r="H149" s="26" t="str">
        <f>_xlfn.XLOOKUP(B149,[2]CALCULATION!$B:$B,[2]CALCULATION!$H:$H,"")</f>
        <v>NOKIA</v>
      </c>
      <c r="I149" s="23">
        <v>0</v>
      </c>
      <c r="J149" s="23">
        <v>6.2048237466220388E-2</v>
      </c>
      <c r="K149" s="23">
        <v>3.5902012652917821E-2</v>
      </c>
      <c r="L149" s="23">
        <v>0.20528175143322688</v>
      </c>
      <c r="M149" s="23">
        <v>6.440116045231119</v>
      </c>
      <c r="N149" s="23">
        <v>5.546013788655749</v>
      </c>
      <c r="O149" s="23">
        <v>5.9283086923891304</v>
      </c>
      <c r="P149" s="103" t="s">
        <v>6553</v>
      </c>
      <c r="Q149" s="36" t="s">
        <v>5796</v>
      </c>
      <c r="R149" s="36"/>
      <c r="S149" s="35" t="str" cm="1">
        <f t="array" ref="S149">IFERROR(_xlfn.IFS(
U149="MPR ISSUE","PDH",
U149="BSS Hardware Issue","BSS",
U149="Sites strategiques, MLL, Pylone, etc.","ENVTECH",
U149="AKTIVCO DEFAUT GE &amp; POWER Cabinet","AKTIVCO",
U149="AKTIVCO Coupure ENEO &amp; Baisse de tension","AKTIVCO GRID ONLY",
U149="Coupure ENEO &amp; Baisse de tension","IHS GRID ONLY",
U149="Defaut GE &amp; POWER Cabinet","IHS",
U149="Sharing","Partners",
U149="Sites strategiques &amp; DataCenter","SST &amp; DC",
U149="Exclu","Exclu",
U149="SAT","SAT",
U149="SPARE-ISSUE","SPARE-ISSUE",
U149="Fiber CAmtel","TRANS_FO_CAMTEL",
U149="Fiber AOF","Fiber AOF",
U149="Projet OCM (HUAWEI)","TRAVAUX-HUAWEI",
U149="Projet OCM (NOKIA)","TRAVAUX-NOKIA",
U149="ACCESS-ISSUE","ACCESS-ISSUE",
U149="Projet OCM (ZTE, NOKIA, autres projets)","TRAVAUX OCM",
U149="No root CAuse","No root cause",
U149="ODU HS","PDH",
U149="IP &amp; VLAN","PDH",
U149="Warehouse HUAWEI","SPARE-ISSUE",
U149="SPARE-HS","SPARE-ISSUE",
U149="Power Telco","BSS",U149="no impacts","no impacts"
),"")</f>
        <v/>
      </c>
      <c r="T149" s="35" t="str" cm="1">
        <f t="array" ref="T149">IFERROR(_xlfn.IFS(
U149="MPR ISSUE","TX ISSUE",
U149="BSS Hardware Issue","RAN ISSUE",
U149="Sites strategiques, MLL, Pylone, etc.","ENVTECH",
U149="AKTIVCO DEFAUT GE &amp; POWER Cabinet","POWER ISSUE",
U149="AKTIVCO Coupure ENEO &amp; Baisse de tension","POWER ISSUE",
U149="Coupure ENEO &amp; Baisse de tension","POWER ISSUE",
U149="Defaut GE &amp; POWER Cabinet","POWER ISSUE",
U149="Sharing","POWER ISSUE",
U149="Sites strategiques &amp; DataCenter","POWER ISSUE",
U149="Exclu","Exclu",
U149="SAT","TX ISSUE",
U149="SPARE-ISSUE","SPARE-ISSUE",
U149="Fiber CAmtel","TX ISSUE",
U149="Fiber AOF","TX ISSUE",
U149="Projet OCM (HUAWEI)","TRAVAUX-HUAWEI",
U149="Projet OCM (NOKIA)","TRAVAUX -NOKIA",
U149="ACCESS-ISSUE","ACCESS-ISSUE",
U149="Projet OCM (ZTE, NOKIA, autres projets)","TRAVAUX OCM",
U149="No root CAuse","No root cause",
U149="ODU HS","TX ISSUE",
U149="IP &amp; VLAN","TX ISSUE",
U149="Warehouse HUAWEI","SPARE-ISSUE",
U149="SPARE-HS","SPARE-ISSUE",
U149="Power Telco","RAN ISSUE",U149="no impacts","no impacts"
),"")</f>
        <v/>
      </c>
      <c r="U149" s="28"/>
      <c r="V149" s="35" t="str" cm="1">
        <f t="array" ref="V149">IFERROR(_xlfn.IFS(
U149="MPR ISSUE","ACTIVE",
U149="BSS Hardware Issue","ACTIVE",
U149="Sites strategiques, MLL, Pylone, etc.","PASSIVE",
U149="AKTIVCO DEFAUT GE &amp; POWER Cabinet","PASSIVE",
U149="AKTIVCO Coupure ENEO &amp; Baisse de tension","PASSIVE",
U149="Coupure ENEO &amp; Baisse de tension","PASSIVE",
U149="Defaut GE &amp; POWER Cabinet","PASSIVE",
U149="Sharing","PASSIVE",
U149="Sites strategiques &amp; DataCenter","PASSIVE",
U149="Exclu","Exclu",
U149="SAT","ACTIVE",
U149="SPARE-ISSUE","SPARE-ISSUE",
U149="Fiber CAmtel","ACTIVE",
U149="Fiber AOF","ACTIVE",
U149="Projet OCM (HUAWEI)","PLANNED WORKS",
U149="Projet OCM (NOKIA)","PLANNED WORKS",
U149="ACCESS-ISSUE","ACCESS-ISSUE",
U149="Projet OCM (ZTE, NOKIA, autres projets)","PLANNED WORKS",
U149="No root CAuse","No root cause",
U149="ODU HS","ACTIVE",
U149="IP &amp; VLAN","ACTIVE",
U149="Warehouse HUAWEI","SPARE-ISSUE",
U149="SPARE-HS","SPARE-ISSUE",
U149="Power Telco","ACTIVE", U149="no impacts","no impacts"
),"")</f>
        <v/>
      </c>
      <c r="W149" s="11" t="s">
        <v>6852</v>
      </c>
      <c r="X149" s="11" t="s">
        <v>6851</v>
      </c>
      <c r="Y149" s="104"/>
      <c r="Z149" s="104" t="s">
        <v>21</v>
      </c>
      <c r="AA149" s="104" t="s">
        <v>6688</v>
      </c>
      <c r="AB149" s="104" t="s">
        <v>6041</v>
      </c>
      <c r="AC149" s="9"/>
      <c r="AD149" s="9"/>
      <c r="AE149" s="7"/>
      <c r="AF149" s="6"/>
      <c r="AG149" s="7"/>
      <c r="AH149" s="3" t="s">
        <v>5423</v>
      </c>
      <c r="AI149" s="18" t="s">
        <v>5423</v>
      </c>
      <c r="AJ149" s="18" t="s">
        <v>5423</v>
      </c>
      <c r="AK149" s="18" t="s">
        <v>5423</v>
      </c>
      <c r="AL149" s="18" t="s">
        <v>5423</v>
      </c>
      <c r="AM149" s="18" t="s">
        <v>5423</v>
      </c>
      <c r="AN149" s="18" t="s">
        <v>5423</v>
      </c>
      <c r="AO149" s="18" t="s">
        <v>5423</v>
      </c>
      <c r="AP149" s="18" t="s">
        <v>5423</v>
      </c>
      <c r="AQ149" s="18" t="s">
        <v>5423</v>
      </c>
      <c r="AR149" s="18" t="s">
        <v>5423</v>
      </c>
      <c r="AS149" s="18" t="s">
        <v>5423</v>
      </c>
      <c r="AT149" s="18" t="s">
        <v>5423</v>
      </c>
      <c r="AU149" s="9" t="s">
        <v>6041</v>
      </c>
      <c r="AV149" s="14"/>
      <c r="AW149" s="14" t="s">
        <v>5423</v>
      </c>
      <c r="AX149" s="14" t="str">
        <f>_xlfn.XLOOKUP(B149,'[4]cell downs 18042026 17h'!$B:$B,'[4]cell downs 18042026 17h'!$B:$B,"")</f>
        <v/>
      </c>
      <c r="AY149" s="14" t="str">
        <f>_xlfn.XLOOKUP(B149,'[5]Cells Huawei 19042026 15h'!$B:$B,'[5]Cells Huawei 19042026 15h'!$B:$B,"")</f>
        <v/>
      </c>
      <c r="AZ149" s="105" t="str">
        <f>_xlfn.XLOOKUP(B149,'INCIDENT-04-23-2026'!E:E,'INCIDENT-04-23-2026'!F:F,"")</f>
        <v/>
      </c>
      <c r="BA149" s="105" t="str">
        <f>_xlfn.XLOOKUP(B149,'[6]Eneo 17H'!$C:$C,'[6]Eneo 17H'!$I:$I,"")</f>
        <v/>
      </c>
      <c r="BC149" s="105" t="str">
        <f>_xlfn.XLOOKUP(B149,'[6]Eneo 17H'!$C:$C,'[6]Eneo 17H'!$I:$I,"")</f>
        <v/>
      </c>
      <c r="BD149" s="105" t="str">
        <f>_xlfn.XLOOKUP(B149,'[7]Eneo 12H'!$C:$C,'[7]Eneo 12H'!$I:$I,"")</f>
        <v/>
      </c>
      <c r="BE149" s="11" t="s">
        <v>5423</v>
      </c>
    </row>
    <row r="150" spans="1:57" hidden="1" x14ac:dyDescent="0.3">
      <c r="A150" s="1" t="s">
        <v>2408</v>
      </c>
      <c r="B150" s="8" t="s">
        <v>2409</v>
      </c>
      <c r="C150" s="3" t="str">
        <f>_xlfn.XLOOKUP(B150,'[1]daily break down'!$D:$D,'[1]daily break down'!$E:$E,"")</f>
        <v>CENTRE</v>
      </c>
      <c r="D150" s="1" t="s">
        <v>11</v>
      </c>
      <c r="E150" s="1" t="s">
        <v>12</v>
      </c>
      <c r="F150" s="3" t="s">
        <v>69</v>
      </c>
      <c r="G150" s="1" t="s">
        <v>70</v>
      </c>
      <c r="H150" s="27" t="str">
        <f>_xlfn.XLOOKUP(B150,[2]CALCULATION!$B:$B,[2]CALCULATION!$H:$H,"")</f>
        <v>ZTE</v>
      </c>
      <c r="I150" s="23">
        <v>0</v>
      </c>
      <c r="J150" s="23">
        <v>8.5499581945764245</v>
      </c>
      <c r="K150" s="23">
        <v>6.2190918092759526</v>
      </c>
      <c r="L150" s="23">
        <v>0</v>
      </c>
      <c r="M150" s="23">
        <v>4.612721975384737</v>
      </c>
      <c r="N150" s="23">
        <v>1.3290343660557089</v>
      </c>
      <c r="O150" s="23">
        <v>0.99171952983880007</v>
      </c>
      <c r="P150" s="103" t="s">
        <v>6554</v>
      </c>
      <c r="Q150" s="36" t="s">
        <v>5796</v>
      </c>
      <c r="R150" s="107"/>
      <c r="S150" s="35" t="str" cm="1">
        <f t="array" ref="S150">IFERROR(_xlfn.IFS(
U150="MPR ISSUE","PDH",
U150="BSS Hardware Issue","BSS",
U150="Sites strategiques, MLL, Pylone, etc.","ENVTECH",
U150="AKTIVCO DEFAUT GE &amp; POWER Cabinet","AKTIVCO",
U150="AKTIVCO Coupure ENEO &amp; Baisse de tension","AKTIVCO GRID ONLY",
U150="Coupure ENEO &amp; Baisse de tension","IHS GRID ONLY",
U150="Defaut GE &amp; POWER Cabinet","IHS",
U150="Sharing","Partners",
U150="Sites strategiques &amp; DataCenter","SST &amp; DC",
U150="Exclu","Exclu",
U150="SAT","SAT",
U150="SPARE-ISSUE","SPARE-ISSUE",
U150="Fiber CAmtel","TRANS_FO_CAMTEL",
U150="Fiber AOF","Fiber AOF",
U150="Projet OCM (HUAWEI)","TRAVAUX-HUAWEI",
U150="Projet OCM (NOKIA)","TRAVAUX-NOKIA",
U150="ACCESS-ISSUE","ACCESS-ISSUE",
U150="Projet OCM (ZTE, NOKIA, autres projets)","TRAVAUX OCM",
U150="No root CAuse","No root cause",
U150="ODU HS","PDH",
U150="IP &amp; VLAN","PDH",
U150="Warehouse HUAWEI","SPARE-ISSUE",
U150="SPARE-HS","SPARE-ISSUE",
U150="Power Telco","BSS",U150="no impacts","no impacts"
),"")</f>
        <v/>
      </c>
      <c r="T150" s="35" t="str" cm="1">
        <f t="array" ref="T150">IFERROR(_xlfn.IFS(
U150="MPR ISSUE","TX ISSUE",
U150="BSS Hardware Issue","RAN ISSUE",
U150="Sites strategiques, MLL, Pylone, etc.","ENVTECH",
U150="AKTIVCO DEFAUT GE &amp; POWER Cabinet","POWER ISSUE",
U150="AKTIVCO Coupure ENEO &amp; Baisse de tension","POWER ISSUE",
U150="Coupure ENEO &amp; Baisse de tension","POWER ISSUE",
U150="Defaut GE &amp; POWER Cabinet","POWER ISSUE",
U150="Sharing","POWER ISSUE",
U150="Sites strategiques &amp; DataCenter","POWER ISSUE",
U150="Exclu","Exclu",
U150="SAT","TX ISSUE",
U150="SPARE-ISSUE","SPARE-ISSUE",
U150="Fiber CAmtel","TX ISSUE",
U150="Fiber AOF","TX ISSUE",
U150="Projet OCM (HUAWEI)","TRAVAUX-HUAWEI",
U150="Projet OCM (NOKIA)","TRAVAUX -NOKIA",
U150="ACCESS-ISSUE","ACCESS-ISSUE",
U150="Projet OCM (ZTE, NOKIA, autres projets)","TRAVAUX OCM",
U150="No root CAuse","No root cause",
U150="ODU HS","TX ISSUE",
U150="IP &amp; VLAN","TX ISSUE",
U150="Warehouse HUAWEI","SPARE-ISSUE",
U150="SPARE-HS","SPARE-ISSUE",
U150="Power Telco","RAN ISSUE",U150="no impacts","no impacts"
),"")</f>
        <v/>
      </c>
      <c r="U150" s="28"/>
      <c r="V150" s="35" t="str" cm="1">
        <f t="array" ref="V150">IFERROR(_xlfn.IFS(
U150="MPR ISSUE","ACTIVE",
U150="BSS Hardware Issue","ACTIVE",
U150="Sites strategiques, MLL, Pylone, etc.","PASSIVE",
U150="AKTIVCO DEFAUT GE &amp; POWER Cabinet","PASSIVE",
U150="AKTIVCO Coupure ENEO &amp; Baisse de tension","PASSIVE",
U150="Coupure ENEO &amp; Baisse de tension","PASSIVE",
U150="Defaut GE &amp; POWER Cabinet","PASSIVE",
U150="Sharing","PASSIVE",
U150="Sites strategiques &amp; DataCenter","PASSIVE",
U150="Exclu","Exclu",
U150="SAT","ACTIVE",
U150="SPARE-ISSUE","SPARE-ISSUE",
U150="Fiber CAmtel","ACTIVE",
U150="Fiber AOF","ACTIVE",
U150="Projet OCM (HUAWEI)","PLANNED WORKS",
U150="Projet OCM (NOKIA)","PLANNED WORKS",
U150="ACCESS-ISSUE","ACCESS-ISSUE",
U150="Projet OCM (ZTE, NOKIA, autres projets)","PLANNED WORKS",
U150="No root CAuse","No root cause",
U150="ODU HS","ACTIVE",
U150="IP &amp; VLAN","ACTIVE",
U150="Warehouse HUAWEI","SPARE-ISSUE",
U150="SPARE-HS","SPARE-ISSUE",
U150="Power Telco","ACTIVE", U150="no impacts","no impacts"
),"")</f>
        <v/>
      </c>
      <c r="W150" s="116" t="s">
        <v>6741</v>
      </c>
      <c r="X150" s="116" t="s">
        <v>6742</v>
      </c>
      <c r="Y150" s="116"/>
      <c r="Z150" s="116" t="s">
        <v>6743</v>
      </c>
      <c r="AA150" s="116" t="s">
        <v>6694</v>
      </c>
      <c r="AB150" s="104" t="s">
        <v>6083</v>
      </c>
      <c r="AC150" s="9"/>
      <c r="AD150" s="9"/>
      <c r="AE150" s="7" t="s">
        <v>5423</v>
      </c>
      <c r="AF150" s="6"/>
      <c r="AG150" s="7"/>
      <c r="AH150" s="3" t="s">
        <v>5423</v>
      </c>
      <c r="AI150" s="18" t="s">
        <v>5423</v>
      </c>
      <c r="AJ150" s="18" t="s">
        <v>5423</v>
      </c>
      <c r="AK150" s="18" t="s">
        <v>5423</v>
      </c>
      <c r="AL150" s="18" t="s">
        <v>5423</v>
      </c>
      <c r="AM150" s="18" t="s">
        <v>5423</v>
      </c>
      <c r="AN150" s="18" t="s">
        <v>5423</v>
      </c>
      <c r="AO150" s="18" t="s">
        <v>5423</v>
      </c>
      <c r="AP150" s="18" t="s">
        <v>5423</v>
      </c>
      <c r="AQ150" s="18" t="s">
        <v>5423</v>
      </c>
      <c r="AR150" s="18" t="s">
        <v>5423</v>
      </c>
      <c r="AS150" s="18" t="s">
        <v>5423</v>
      </c>
      <c r="AT150" s="18" t="s">
        <v>5423</v>
      </c>
      <c r="AU150" s="9" t="s">
        <v>6083</v>
      </c>
      <c r="AV150" s="14"/>
      <c r="AW150" s="14" t="s">
        <v>5423</v>
      </c>
      <c r="AX150" s="14" t="str">
        <f>_xlfn.XLOOKUP(B150,'[4]cell downs 18042026 17h'!$B:$B,'[4]cell downs 18042026 17h'!$B:$B,"")</f>
        <v/>
      </c>
      <c r="AY150" s="14" t="str">
        <f>_xlfn.XLOOKUP(B150,'[5]Cells Huawei 19042026 15h'!$B:$B,'[5]Cells Huawei 19042026 15h'!$B:$B,"")</f>
        <v/>
      </c>
      <c r="AZ150" s="105" t="str">
        <f>_xlfn.XLOOKUP(B150,'INCIDENT-04-23-2026'!E:E,'INCIDENT-04-23-2026'!F:F,"")</f>
        <v/>
      </c>
      <c r="BA150" s="105" t="str">
        <f>_xlfn.XLOOKUP(B150,'[6]Eneo 17H'!$C:$C,'[6]Eneo 17H'!$I:$I,"")</f>
        <v/>
      </c>
      <c r="BB150" s="105" t="str">
        <f>_xlfn.XLOOKUP(B150,[8]ALL!$B:$B,[8]ALL!$M:$M,"")</f>
        <v/>
      </c>
      <c r="BC150" s="105" t="str">
        <f>_xlfn.XLOOKUP(B150,'[6]Eneo 17H'!$C:$C,'[6]Eneo 17H'!$I:$I,"")</f>
        <v/>
      </c>
      <c r="BD150" s="105" t="str">
        <f>_xlfn.XLOOKUP(B150,'[7]Eneo 12H'!$C:$C,'[7]Eneo 12H'!$I:$I,"")</f>
        <v/>
      </c>
      <c r="BE150" s="105" t="s">
        <v>7017</v>
      </c>
    </row>
    <row r="151" spans="1:57" x14ac:dyDescent="0.3">
      <c r="A151" s="1" t="s">
        <v>904</v>
      </c>
      <c r="B151" s="8" t="s">
        <v>905</v>
      </c>
      <c r="C151" s="3" t="str">
        <f>_xlfn.XLOOKUP(B151,'[1]daily break down'!$D:$D,'[1]daily break down'!$E:$E,"")</f>
        <v>Douala</v>
      </c>
      <c r="D151" s="1" t="s">
        <v>11</v>
      </c>
      <c r="E151" s="1" t="s">
        <v>12</v>
      </c>
      <c r="F151" s="3" t="s">
        <v>31</v>
      </c>
      <c r="G151" s="1" t="s">
        <v>32</v>
      </c>
      <c r="H151" s="27" t="str">
        <f>_xlfn.XLOOKUP(B151,[2]CALCULATION!$B:$B,[2]CALCULATION!$H:$H,"")</f>
        <v>ZTE</v>
      </c>
      <c r="I151" s="23">
        <v>0</v>
      </c>
      <c r="J151" s="23">
        <v>0</v>
      </c>
      <c r="K151" s="23">
        <v>0</v>
      </c>
      <c r="L151" s="23">
        <v>0</v>
      </c>
      <c r="M151" s="23">
        <v>0</v>
      </c>
      <c r="N151" s="23">
        <v>5.5323699537429398</v>
      </c>
      <c r="O151" s="23">
        <v>7.188642336766228</v>
      </c>
      <c r="P151" s="103" t="s">
        <v>6553</v>
      </c>
      <c r="Q151" s="36" t="s">
        <v>5796</v>
      </c>
      <c r="R151" s="36"/>
      <c r="S151" s="35" t="str" cm="1">
        <f t="array" ref="S151">IFERROR(_xlfn.IFS(
U151="MPR ISSUE","PDH",
U151="BSS Hardware Issue","BSS",
U151="Sites strategiques, MLL, Pylone, etc.","ENVTECH",
U151="AKTIVCO DEFAUT GE &amp; POWER Cabinet","AKTIVCO",
U151="AKTIVCO Coupure ENEO &amp; Baisse de tension","AKTIVCO GRID ONLY",
U151="Coupure ENEO &amp; Baisse de tension","IHS GRID ONLY",
U151="Defaut GE &amp; POWER Cabinet","IHS",
U151="Sharing","Partners",
U151="Sites strategiques &amp; DataCenter","SST &amp; DC",
U151="Exclu","Exclu",
U151="SAT","SAT",
U151="SPARE-ISSUE","SPARE-ISSUE",
U151="Fiber CAmtel","TRANS_FO_CAMTEL",
U151="Fiber AOF","Fiber AOF",
U151="Projet OCM (HUAWEI)","TRAVAUX-HUAWEI",
U151="Projet OCM (NOKIA)","TRAVAUX-NOKIA",
U151="ACCESS-ISSUE","ACCESS-ISSUE",
U151="Projet OCM (ZTE, NOKIA, autres projets)","TRAVAUX OCM",
U151="No root CAuse","No root cause",
U151="ODU HS","PDH",
U151="IP &amp; VLAN","PDH",
U151="Warehouse HUAWEI","SPARE-ISSUE",
U151="SPARE-HS","SPARE-ISSUE",
U151="Power Telco","BSS",U151="no impacts","no impacts"
),"")</f>
        <v/>
      </c>
      <c r="T151" s="35" t="str" cm="1">
        <f t="array" ref="T151">IFERROR(_xlfn.IFS(
U151="MPR ISSUE","TX ISSUE",
U151="BSS Hardware Issue","RAN ISSUE",
U151="Sites strategiques, MLL, Pylone, etc.","ENVTECH",
U151="AKTIVCO DEFAUT GE &amp; POWER Cabinet","POWER ISSUE",
U151="AKTIVCO Coupure ENEO &amp; Baisse de tension","POWER ISSUE",
U151="Coupure ENEO &amp; Baisse de tension","POWER ISSUE",
U151="Defaut GE &amp; POWER Cabinet","POWER ISSUE",
U151="Sharing","POWER ISSUE",
U151="Sites strategiques &amp; DataCenter","POWER ISSUE",
U151="Exclu","Exclu",
U151="SAT","TX ISSUE",
U151="SPARE-ISSUE","SPARE-ISSUE",
U151="Fiber CAmtel","TX ISSUE",
U151="Fiber AOF","TX ISSUE",
U151="Projet OCM (HUAWEI)","TRAVAUX-HUAWEI",
U151="Projet OCM (NOKIA)","TRAVAUX -NOKIA",
U151="ACCESS-ISSUE","ACCESS-ISSUE",
U151="Projet OCM (ZTE, NOKIA, autres projets)","TRAVAUX OCM",
U151="No root CAuse","No root cause",
U151="ODU HS","TX ISSUE",
U151="IP &amp; VLAN","TX ISSUE",
U151="Warehouse HUAWEI","SPARE-ISSUE",
U151="SPARE-HS","SPARE-ISSUE",
U151="Power Telco","RAN ISSUE",U151="no impacts","no impacts"
),"")</f>
        <v/>
      </c>
      <c r="U151" s="28"/>
      <c r="V151" s="35" t="str" cm="1">
        <f t="array" ref="V151">IFERROR(_xlfn.IFS(
U151="MPR ISSUE","ACTIVE",
U151="BSS Hardware Issue","ACTIVE",
U151="Sites strategiques, MLL, Pylone, etc.","PASSIVE",
U151="AKTIVCO DEFAUT GE &amp; POWER Cabinet","PASSIVE",
U151="AKTIVCO Coupure ENEO &amp; Baisse de tension","PASSIVE",
U151="Coupure ENEO &amp; Baisse de tension","PASSIVE",
U151="Defaut GE &amp; POWER Cabinet","PASSIVE",
U151="Sharing","PASSIVE",
U151="Sites strategiques &amp; DataCenter","PASSIVE",
U151="Exclu","Exclu",
U151="SAT","ACTIVE",
U151="SPARE-ISSUE","SPARE-ISSUE",
U151="Fiber CAmtel","ACTIVE",
U151="Fiber AOF","ACTIVE",
U151="Projet OCM (HUAWEI)","PLANNED WORKS",
U151="Projet OCM (NOKIA)","PLANNED WORKS",
U151="ACCESS-ISSUE","ACCESS-ISSUE",
U151="Projet OCM (ZTE, NOKIA, autres projets)","PLANNED WORKS",
U151="No root CAuse","No root cause",
U151="ODU HS","ACTIVE",
U151="IP &amp; VLAN","ACTIVE",
U151="Warehouse HUAWEI","SPARE-ISSUE",
U151="SPARE-HS","SPARE-ISSUE",
U151="Power Telco","ACTIVE", U151="no impacts","no impacts"
),"")</f>
        <v/>
      </c>
      <c r="W151" s="104" t="s">
        <v>7503</v>
      </c>
      <c r="X151" s="104" t="s">
        <v>6692</v>
      </c>
      <c r="Y151" s="104"/>
      <c r="Z151" s="104" t="s">
        <v>6705</v>
      </c>
      <c r="AA151" s="104" t="s">
        <v>6688</v>
      </c>
      <c r="AB151" s="104" t="s">
        <v>7410</v>
      </c>
      <c r="AC151" s="9"/>
      <c r="AD151" s="9"/>
      <c r="AE151" s="7" t="s">
        <v>6802</v>
      </c>
      <c r="AF151" s="6"/>
      <c r="AG151" s="7"/>
      <c r="AH151" s="3" t="s">
        <v>5423</v>
      </c>
      <c r="AI151" s="18" t="s">
        <v>5423</v>
      </c>
      <c r="AJ151" s="18" t="s">
        <v>5423</v>
      </c>
      <c r="AK151" s="18" t="s">
        <v>5423</v>
      </c>
      <c r="AL151" s="18" t="s">
        <v>5423</v>
      </c>
      <c r="AM151" s="18" t="s">
        <v>5423</v>
      </c>
      <c r="AN151" s="18" t="s">
        <v>5423</v>
      </c>
      <c r="AO151" s="18" t="s">
        <v>5423</v>
      </c>
      <c r="AP151" s="18" t="s">
        <v>5423</v>
      </c>
      <c r="AQ151" s="18" t="s">
        <v>5423</v>
      </c>
      <c r="AR151" s="18" t="s">
        <v>5423</v>
      </c>
      <c r="AS151" s="18" t="s">
        <v>5915</v>
      </c>
      <c r="AT151" s="18" t="s">
        <v>5423</v>
      </c>
      <c r="AU151" s="9" t="s">
        <v>6042</v>
      </c>
      <c r="AV151" s="14"/>
      <c r="AW151" s="14" t="s">
        <v>5423</v>
      </c>
      <c r="AX151" s="14" t="str">
        <f>_xlfn.XLOOKUP(B151,'[4]cell downs 18042026 17h'!$B:$B,'[4]cell downs 18042026 17h'!$B:$B,"")</f>
        <v/>
      </c>
      <c r="AY151" s="14" t="str">
        <f>_xlfn.XLOOKUP(B151,'[5]Cells Huawei 19042026 15h'!$B:$B,'[5]Cells Huawei 19042026 15h'!$B:$B,"")</f>
        <v/>
      </c>
      <c r="AZ151" s="105" t="str">
        <f>_xlfn.XLOOKUP(B151,'INCIDENT-04-23-2026'!E:E,'INCIDENT-04-23-2026'!F:F,"")</f>
        <v/>
      </c>
      <c r="BA151" s="105" t="str">
        <f>_xlfn.XLOOKUP(B151,'[6]Eneo 17H'!$C:$C,'[6]Eneo 17H'!$I:$I,"")</f>
        <v>Power status check ongoing</v>
      </c>
      <c r="BB151" s="105" t="str">
        <f>_xlfn.XLOOKUP(B151,[8]ALL!$B:$B,[8]ALL!$M:$M,"")</f>
        <v>Impacted by LIT_260_Z_Ndobo-Rail (Power issue)</v>
      </c>
      <c r="BC151" s="105" t="str">
        <f>_xlfn.XLOOKUP(B151,'[6]Eneo 17H'!$C:$C,'[6]Eneo 17H'!$I:$I,"")</f>
        <v>Power status check ongoing</v>
      </c>
      <c r="BD151" s="105" t="str">
        <f>_xlfn.XLOOKUP(B151,'[7]Eneo 12H'!$C:$C,'[7]Eneo 12H'!$I:$I,"")</f>
        <v/>
      </c>
      <c r="BE151" s="11" t="s">
        <v>5423</v>
      </c>
    </row>
    <row r="152" spans="1:57" hidden="1" x14ac:dyDescent="0.3">
      <c r="A152" s="1" t="s">
        <v>252</v>
      </c>
      <c r="B152" s="8" t="s">
        <v>253</v>
      </c>
      <c r="C152" s="3" t="str">
        <f>_xlfn.XLOOKUP(B152,'[1]daily break down'!$D:$D,'[1]daily break down'!$E:$E,"")</f>
        <v>SUD-OUEST</v>
      </c>
      <c r="D152" s="1" t="s">
        <v>11</v>
      </c>
      <c r="E152" s="1" t="s">
        <v>12</v>
      </c>
      <c r="F152" s="3" t="s">
        <v>13</v>
      </c>
      <c r="G152" s="1" t="s">
        <v>106</v>
      </c>
      <c r="H152" s="25" t="str">
        <f>_xlfn.XLOOKUP(B152,[2]CALCULATION!$B:$B,[2]CALCULATION!$H:$H,"")</f>
        <v>Huawei</v>
      </c>
      <c r="I152" s="23">
        <v>21.867482514489215</v>
      </c>
      <c r="J152" s="23">
        <v>16.961177314921827</v>
      </c>
      <c r="K152" s="23">
        <v>4.885491663170991</v>
      </c>
      <c r="L152" s="23">
        <v>2.276487231510731</v>
      </c>
      <c r="M152" s="23">
        <v>0.74489988100435744</v>
      </c>
      <c r="N152" s="23">
        <v>0.91087311982604391</v>
      </c>
      <c r="O152" s="23">
        <v>17.910163997112139</v>
      </c>
      <c r="P152" s="103" t="s">
        <v>6553</v>
      </c>
      <c r="Q152" s="36" t="s">
        <v>5796</v>
      </c>
      <c r="R152" s="36"/>
      <c r="S152" s="35" t="str" cm="1">
        <f t="array" ref="S152">IFERROR(_xlfn.IFS(
U152="MPR ISSUE","PDH",
U152="BSS Hardware Issue","BSS",
U152="Sites strategiques, MLL, Pylone, etc.","ENVTECH",
U152="AKTIVCO DEFAUT GE &amp; POWER Cabinet","AKTIVCO",
U152="AKTIVCO Coupure ENEO &amp; Baisse de tension","AKTIVCO GRID ONLY",
U152="Coupure ENEO &amp; Baisse de tension","IHS GRID ONLY",
U152="Defaut GE &amp; POWER Cabinet","IHS",
U152="Sharing","Partners",
U152="Sites strategiques &amp; DataCenter","SST &amp; DC",
U152="Exclu","Exclu",
U152="SAT","SAT",
U152="SPARE-ISSUE","SPARE-ISSUE",
U152="Fiber CAmtel","TRANS_FO_CAMTEL",
U152="Fiber AOF","Fiber AOF",
U152="Projet OCM (HUAWEI)","TRAVAUX-HUAWEI",
U152="Projet OCM (NOKIA)","TRAVAUX-NOKIA",
U152="ACCESS-ISSUE","ACCESS-ISSUE",
U152="Projet OCM (ZTE, NOKIA, autres projets)","TRAVAUX OCM",
U152="No root CAuse","No root cause",
U152="ODU HS","PDH",
U152="IP &amp; VLAN","PDH",
U152="Warehouse HUAWEI","SPARE-ISSUE",
U152="SPARE-HS","SPARE-ISSUE",
U152="Power Telco","BSS",U152="no impacts","no impacts"
),"")</f>
        <v/>
      </c>
      <c r="T152" s="35" t="str" cm="1">
        <f t="array" ref="T152">IFERROR(_xlfn.IFS(
U152="MPR ISSUE","TX ISSUE",
U152="BSS Hardware Issue","RAN ISSUE",
U152="Sites strategiques, MLL, Pylone, etc.","ENVTECH",
U152="AKTIVCO DEFAUT GE &amp; POWER Cabinet","POWER ISSUE",
U152="AKTIVCO Coupure ENEO &amp; Baisse de tension","POWER ISSUE",
U152="Coupure ENEO &amp; Baisse de tension","POWER ISSUE",
U152="Defaut GE &amp; POWER Cabinet","POWER ISSUE",
U152="Sharing","POWER ISSUE",
U152="Sites strategiques &amp; DataCenter","POWER ISSUE",
U152="Exclu","Exclu",
U152="SAT","TX ISSUE",
U152="SPARE-ISSUE","SPARE-ISSUE",
U152="Fiber CAmtel","TX ISSUE",
U152="Fiber AOF","TX ISSUE",
U152="Projet OCM (HUAWEI)","TRAVAUX-HUAWEI",
U152="Projet OCM (NOKIA)","TRAVAUX -NOKIA",
U152="ACCESS-ISSUE","ACCESS-ISSUE",
U152="Projet OCM (ZTE, NOKIA, autres projets)","TRAVAUX OCM",
U152="No root CAuse","No root cause",
U152="ODU HS","TX ISSUE",
U152="IP &amp; VLAN","TX ISSUE",
U152="Warehouse HUAWEI","SPARE-ISSUE",
U152="SPARE-HS","SPARE-ISSUE",
U152="Power Telco","RAN ISSUE",U152="no impacts","no impacts"
),"")</f>
        <v/>
      </c>
      <c r="U152" s="28"/>
      <c r="V152" s="35" t="str" cm="1">
        <f t="array" ref="V152">IFERROR(_xlfn.IFS(
U152="MPR ISSUE","ACTIVE",
U152="BSS Hardware Issue","ACTIVE",
U152="Sites strategiques, MLL, Pylone, etc.","PASSIVE",
U152="AKTIVCO DEFAUT GE &amp; POWER Cabinet","PASSIVE",
U152="AKTIVCO Coupure ENEO &amp; Baisse de tension","PASSIVE",
U152="Coupure ENEO &amp; Baisse de tension","PASSIVE",
U152="Defaut GE &amp; POWER Cabinet","PASSIVE",
U152="Sharing","PASSIVE",
U152="Sites strategiques &amp; DataCenter","PASSIVE",
U152="Exclu","Exclu",
U152="SAT","ACTIVE",
U152="SPARE-ISSUE","SPARE-ISSUE",
U152="Fiber CAmtel","ACTIVE",
U152="Fiber AOF","ACTIVE",
U152="Projet OCM (HUAWEI)","PLANNED WORKS",
U152="Projet OCM (NOKIA)","PLANNED WORKS",
U152="ACCESS-ISSUE","ACCESS-ISSUE",
U152="Projet OCM (ZTE, NOKIA, autres projets)","PLANNED WORKS",
U152="No root CAuse","No root cause",
U152="ODU HS","ACTIVE",
U152="IP &amp; VLAN","ACTIVE",
U152="Warehouse HUAWEI","SPARE-ISSUE",
U152="SPARE-HS","SPARE-ISSUE",
U152="Power Telco","ACTIVE",U152="no impacts","no impacts"
),"")</f>
        <v/>
      </c>
      <c r="W152" s="104" t="s">
        <v>7485</v>
      </c>
      <c r="X152" s="104" t="s">
        <v>6704</v>
      </c>
      <c r="Y152" s="104" t="str">
        <f>_xlfn.XLOOKUP(B147,[9]ALL!$B:$B,[9]ALL!$N:$N,"")</f>
        <v/>
      </c>
      <c r="Z152" s="104" t="s">
        <v>11</v>
      </c>
      <c r="AA152" s="104" t="s">
        <v>6688</v>
      </c>
      <c r="AB152" s="104" t="s">
        <v>7433</v>
      </c>
      <c r="AC152" s="9"/>
      <c r="AD152" s="9"/>
      <c r="AE152" s="7" t="s">
        <v>6824</v>
      </c>
      <c r="AF152" s="6"/>
      <c r="AG152" s="7"/>
      <c r="AH152" s="3" t="s">
        <v>6310</v>
      </c>
      <c r="AI152" s="18" t="s">
        <v>5423</v>
      </c>
      <c r="AJ152" s="18" t="s">
        <v>5423</v>
      </c>
      <c r="AK152" s="18" t="s">
        <v>5423</v>
      </c>
      <c r="AL152" s="18" t="s">
        <v>5423</v>
      </c>
      <c r="AM152" s="18" t="s">
        <v>5423</v>
      </c>
      <c r="AN152" s="18" t="s">
        <v>5423</v>
      </c>
      <c r="AO152" s="18" t="s">
        <v>5423</v>
      </c>
      <c r="AP152" s="18" t="s">
        <v>5423</v>
      </c>
      <c r="AQ152" s="18" t="s">
        <v>5423</v>
      </c>
      <c r="AR152" s="18" t="s">
        <v>5423</v>
      </c>
      <c r="AS152" s="18" t="s">
        <v>5948</v>
      </c>
      <c r="AT152" s="18" t="s">
        <v>5423</v>
      </c>
      <c r="AU152" s="9" t="s">
        <v>5423</v>
      </c>
      <c r="AV152" s="14"/>
      <c r="AW152" s="14" t="s">
        <v>5423</v>
      </c>
      <c r="AX152" s="14" t="str">
        <f>_xlfn.XLOOKUP(B152,'[4]cell downs 18042026 17h'!$B:$B,'[4]cell downs 18042026 17h'!$B:$B,"")</f>
        <v/>
      </c>
      <c r="AY152" s="14" t="str">
        <f>_xlfn.XLOOKUP(B152,'[5]Cells Huawei 19042026 15h'!$B:$B,'[5]Cells Huawei 19042026 15h'!$B:$B,"")</f>
        <v/>
      </c>
      <c r="AZ152" s="105" t="str">
        <f>_xlfn.XLOOKUP(B152,'INCIDENT-04-23-2026'!E:E,'INCIDENT-04-23-2026'!F:F,"")</f>
        <v/>
      </c>
      <c r="BA152" s="105" t="str">
        <f>_xlfn.XLOOKUP(B152,'[6]Eneo 17H'!$C:$C,'[6]Eneo 17H'!$I:$I,"")</f>
        <v/>
      </c>
      <c r="BB152" s="105" t="str">
        <f>_xlfn.XLOOKUP(B152,[8]ALL!$B:$B,[8]ALL!$M:$M,"")</f>
        <v xml:space="preserve">23.04.26: IHS: Rectifiers hanging base connector faulty </v>
      </c>
      <c r="BC152" s="105" t="str">
        <f>_xlfn.XLOOKUP(B152,'[6]Eneo 17H'!$C:$C,'[6]Eneo 17H'!$I:$I,"")</f>
        <v/>
      </c>
      <c r="BD152" s="105" t="str">
        <f>_xlfn.XLOOKUP(B152,'[7]Eneo 12H'!$C:$C,'[7]Eneo 12H'!$I:$I,"")</f>
        <v/>
      </c>
      <c r="BE152" s="11" t="s">
        <v>7068</v>
      </c>
    </row>
    <row r="153" spans="1:57" hidden="1" x14ac:dyDescent="0.3">
      <c r="A153" s="1" t="s">
        <v>476</v>
      </c>
      <c r="B153" s="1" t="s">
        <v>477</v>
      </c>
      <c r="C153" s="3" t="str">
        <f>_xlfn.XLOOKUP(B153,'[1]daily break down'!$D:$D,'[1]daily break down'!$E:$E,"")</f>
        <v>NORD-OUEST</v>
      </c>
      <c r="D153" s="1" t="s">
        <v>11</v>
      </c>
      <c r="E153" s="1" t="s">
        <v>96</v>
      </c>
      <c r="F153" s="3" t="s">
        <v>51</v>
      </c>
      <c r="G153" s="1" t="s">
        <v>476</v>
      </c>
      <c r="H153" s="26" t="str">
        <f>_xlfn.XLOOKUP(B153,[2]CALCULATION!$B:$B,[2]CALCULATION!$H:$H,"")</f>
        <v>NOKIA</v>
      </c>
      <c r="I153" s="23">
        <v>0.67145502849332128</v>
      </c>
      <c r="J153" s="23">
        <v>0.18949770712233144</v>
      </c>
      <c r="K153" s="23">
        <v>6.151568202766291</v>
      </c>
      <c r="L153" s="23">
        <v>7.8385525906521352</v>
      </c>
      <c r="M153" s="23">
        <v>5.800877057811336</v>
      </c>
      <c r="N153" s="23">
        <v>5.3659865081199554</v>
      </c>
      <c r="O153" s="23">
        <v>5.4891020537449382</v>
      </c>
      <c r="P153" s="103" t="s">
        <v>6553</v>
      </c>
      <c r="Q153" s="36" t="s">
        <v>6552</v>
      </c>
      <c r="R153" s="36"/>
      <c r="S153" s="35" t="str" cm="1">
        <f t="array" ref="S153">IFERROR(_xlfn.IFS(
U153="MPR ISSUE","PDH",
U153="BSS Hardware Issue","BSS",
U153="Sites strategiques, MLL, Pylone, etc.","ENVTECH",
U153="AKTIVCO DEFAUT GE &amp; POWER Cabinet","AKTIVCO",
U153="AKTIVCO Coupure ENEO &amp; Baisse de tension","AKTIVCO GRID ONLY",
U153="Coupure ENEO &amp; Baisse de tension","IHS GRID ONLY",
U153="Defaut GE &amp; POWER Cabinet","IHS",
U153="Sharing","Partners",
U153="Sites strategiques &amp; DataCenter","SST &amp; DC",
U153="Exclu","Exclu",
U153="SAT","SAT",
U153="SPARE-ISSUE","SPARE-ISSUE",
U153="Fiber CAmtel","TRANS_FO_CAMTEL",
U153="Fiber AOF","Fiber AOF",
U153="Projet OCM (HUAWEI)","TRAVAUX-HUAWEI",
U153="Projet OCM (NOKIA)","TRAVAUX-NOKIA",
U153="ACCESS-ISSUE","ACCESS-ISSUE",
U153="Projet OCM (ZTE, NOKIA, autres projets)","TRAVAUX OCM",
U153="No root CAuse","No root cause",
U153="ODU HS","PDH",
U153="IP &amp; VLAN","PDH",
U153="Warehouse HUAWEI","SPARE-ISSUE",
U153="SPARE-HS","SPARE-ISSUE",
U153="Power Telco","BSS",U153="no impacts","no impacts"
),"")</f>
        <v/>
      </c>
      <c r="T153" s="35" t="str" cm="1">
        <f t="array" ref="T153">IFERROR(_xlfn.IFS(
U153="MPR ISSUE","TX ISSUE",
U153="BSS Hardware Issue","RAN ISSUE",
U153="Sites strategiques, MLL, Pylone, etc.","ENVTECH",
U153="AKTIVCO DEFAUT GE &amp; POWER Cabinet","POWER ISSUE",
U153="AKTIVCO Coupure ENEO &amp; Baisse de tension","POWER ISSUE",
U153="Coupure ENEO &amp; Baisse de tension","POWER ISSUE",
U153="Defaut GE &amp; POWER Cabinet","POWER ISSUE",
U153="Sharing","POWER ISSUE",
U153="Sites strategiques &amp; DataCenter","POWER ISSUE",
U153="Exclu","Exclu",
U153="SAT","TX ISSUE",
U153="SPARE-ISSUE","SPARE-ISSUE",
U153="Fiber CAmtel","TX ISSUE",
U153="Fiber AOF","TX ISSUE",
U153="Projet OCM (HUAWEI)","TRAVAUX-HUAWEI",
U153="Projet OCM (NOKIA)","TRAVAUX -NOKIA",
U153="ACCESS-ISSUE","ACCESS-ISSUE",
U153="Projet OCM (ZTE, NOKIA, autres projets)","TRAVAUX OCM",
U153="No root CAuse","No root cause",
U153="ODU HS","TX ISSUE",
U153="IP &amp; VLAN","TX ISSUE",
U153="Warehouse HUAWEI","SPARE-ISSUE",
U153="SPARE-HS","SPARE-ISSUE",
U153="Power Telco","RAN ISSUE",U153="no impacts","no impacts"
),"")</f>
        <v/>
      </c>
      <c r="U153" s="28"/>
      <c r="V153" s="35" t="str" cm="1">
        <f t="array" ref="V153">IFERROR(_xlfn.IFS(
U153="MPR ISSUE","ACTIVE",
U153="BSS Hardware Issue","ACTIVE",
U153="Sites strategiques, MLL, Pylone, etc.","PASSIVE",
U153="AKTIVCO DEFAUT GE &amp; POWER Cabinet","PASSIVE",
U153="AKTIVCO Coupure ENEO &amp; Baisse de tension","PASSIVE",
U153="Coupure ENEO &amp; Baisse de tension","PASSIVE",
U153="Defaut GE &amp; POWER Cabinet","PASSIVE",
U153="Sharing","PASSIVE",
U153="Sites strategiques &amp; DataCenter","PASSIVE",
U153="Exclu","Exclu",
U153="SAT","ACTIVE",
U153="SPARE-ISSUE","SPARE-ISSUE",
U153="Fiber CAmtel","ACTIVE",
U153="Fiber AOF","ACTIVE",
U153="Projet OCM (HUAWEI)","PLANNED WORKS",
U153="Projet OCM (NOKIA)","PLANNED WORKS",
U153="ACCESS-ISSUE","ACCESS-ISSUE",
U153="Projet OCM (ZTE, NOKIA, autres projets)","PLANNED WORKS",
U153="No root CAuse","No root cause",
U153="ODU HS","ACTIVE",
U153="IP &amp; VLAN","ACTIVE",
U153="Warehouse HUAWEI","SPARE-ISSUE",
U153="SPARE-HS","SPARE-ISSUE",
U153="Power Telco","ACTIVE", U153="no impacts","no impacts"
),"")</f>
        <v/>
      </c>
      <c r="W153" s="102"/>
      <c r="X153" s="102"/>
      <c r="Y153" s="102"/>
      <c r="Z153" s="102"/>
      <c r="AA153" s="102"/>
      <c r="AB153" s="104" t="s">
        <v>6584</v>
      </c>
      <c r="AC153" s="9"/>
      <c r="AD153" s="9"/>
      <c r="AE153" s="7" t="s">
        <v>5423</v>
      </c>
      <c r="AF153" s="6"/>
      <c r="AG153" s="7"/>
      <c r="AH153" s="3" t="s">
        <v>5423</v>
      </c>
      <c r="AI153" s="18" t="s">
        <v>5423</v>
      </c>
      <c r="AJ153" s="18" t="s">
        <v>5423</v>
      </c>
      <c r="AK153" s="18" t="s">
        <v>5423</v>
      </c>
      <c r="AL153" s="18" t="s">
        <v>5423</v>
      </c>
      <c r="AM153" s="18" t="s">
        <v>5423</v>
      </c>
      <c r="AN153" s="18" t="s">
        <v>5423</v>
      </c>
      <c r="AO153" s="18" t="s">
        <v>5423</v>
      </c>
      <c r="AP153" s="18" t="s">
        <v>6264</v>
      </c>
      <c r="AQ153" s="18" t="s">
        <v>6265</v>
      </c>
      <c r="AR153" s="18" t="s">
        <v>5423</v>
      </c>
      <c r="AS153" s="18" t="s">
        <v>5423</v>
      </c>
      <c r="AT153" s="18" t="s">
        <v>5423</v>
      </c>
      <c r="AU153" s="9" t="s">
        <v>5423</v>
      </c>
      <c r="AV153" s="14"/>
      <c r="AW153" s="14" t="s">
        <v>5423</v>
      </c>
      <c r="AX153" s="14" t="str">
        <f>_xlfn.XLOOKUP(B153,'[4]cell downs 18042026 17h'!$B:$B,'[4]cell downs 18042026 17h'!$B:$B,"")</f>
        <v/>
      </c>
      <c r="AY153" s="14" t="str">
        <f>_xlfn.XLOOKUP(B153,'[5]Cells Huawei 19042026 15h'!$B:$B,'[5]Cells Huawei 19042026 15h'!$B:$B,"")</f>
        <v/>
      </c>
      <c r="AZ153" s="105" t="str">
        <f>_xlfn.XLOOKUP(B153,'INCIDENT-04-23-2026'!E:E,'INCIDENT-04-23-2026'!F:F,"")</f>
        <v/>
      </c>
      <c r="BA153" s="105" t="str">
        <f>_xlfn.XLOOKUP(B153,'[6]Eneo 17H'!$C:$C,'[6]Eneo 17H'!$I:$I,"")</f>
        <v/>
      </c>
      <c r="BB153" s="105" t="str">
        <f>_xlfn.XLOOKUP(B153,[8]ALL!$B:$B,[8]ALL!$M:$M,"")</f>
        <v/>
      </c>
      <c r="BC153" s="105" t="str">
        <f>_xlfn.XLOOKUP(B153,'[6]Eneo 17H'!$C:$C,'[6]Eneo 17H'!$I:$I,"")</f>
        <v/>
      </c>
      <c r="BD153" s="105" t="str">
        <f>_xlfn.XLOOKUP(B153,'[7]Eneo 12H'!$C:$C,'[7]Eneo 12H'!$I:$I,"")</f>
        <v/>
      </c>
      <c r="BE153" s="105" t="s">
        <v>6968</v>
      </c>
    </row>
    <row r="154" spans="1:57" hidden="1" x14ac:dyDescent="0.3">
      <c r="A154" s="1" t="s">
        <v>1766</v>
      </c>
      <c r="B154" s="8" t="s">
        <v>1767</v>
      </c>
      <c r="C154" s="3" t="str">
        <f>_xlfn.XLOOKUP(B154,'[1]daily break down'!$D:$D,'[1]daily break down'!$E:$E,"")</f>
        <v>Garoua</v>
      </c>
      <c r="D154" s="1" t="s">
        <v>21</v>
      </c>
      <c r="E154" s="1" t="s">
        <v>22</v>
      </c>
      <c r="F154" s="3" t="s">
        <v>23</v>
      </c>
      <c r="G154" s="1" t="s">
        <v>24</v>
      </c>
      <c r="H154" s="25" t="str">
        <f>_xlfn.XLOOKUP(B154,[2]CALCULATION!$B:$B,[2]CALCULATION!$H:$H,"")</f>
        <v>Huawei</v>
      </c>
      <c r="I154" s="23">
        <v>2.5453332020671571</v>
      </c>
      <c r="J154" s="23">
        <v>2.0636077367142938</v>
      </c>
      <c r="K154" s="23">
        <v>0.73792636538225576</v>
      </c>
      <c r="L154" s="23">
        <v>0.85158931949901973</v>
      </c>
      <c r="M154" s="23">
        <v>1.0968573165198483</v>
      </c>
      <c r="N154" s="23">
        <v>4.5943161745611853E-2</v>
      </c>
      <c r="O154" s="23">
        <v>0.98681488330151534</v>
      </c>
      <c r="P154" s="103" t="s">
        <v>6554</v>
      </c>
      <c r="Q154" s="36" t="s">
        <v>5796</v>
      </c>
      <c r="R154" s="36"/>
      <c r="S154" s="35" t="str" cm="1">
        <f t="array" ref="S154">IFERROR(_xlfn.IFS(
U154="MPR ISSUE","PDH",
U154="BSS Hardware Issue","BSS",
U154="Sites strategiques, MLL, Pylone, etc.","ENVTECH",
U154="AKTIVCO DEFAUT GE &amp; POWER Cabinet","AKTIVCO",
U154="AKTIVCO Coupure ENEO &amp; Baisse de tension","AKTIVCO GRID ONLY",
U154="Coupure ENEO &amp; Baisse de tension","IHS GRID ONLY",
U154="Defaut GE &amp; POWER Cabinet","IHS",
U154="Sharing","Partners",
U154="Sites strategiques &amp; DataCenter","SST &amp; DC",
U154="Exclu","Exclu",
U154="SAT","SAT",
U154="SPARE-ISSUE","SPARE-ISSUE",
U154="Fiber CAmtel","TRANS_FO_CAMTEL",
U154="Fiber AOF","Fiber AOF",
U154="Projet OCM (HUAWEI)","TRAVAUX-HUAWEI",
U154="Projet OCM (NOKIA)","TRAVAUX-NOKIA",
U154="ACCESS-ISSUE","ACCESS-ISSUE",
U154="Projet OCM (ZTE, NOKIA, autres projets)","TRAVAUX OCM",
U154="No root CAuse","No root cause",
U154="ODU HS","PDH",
U154="IP &amp; VLAN","PDH",
U154="Warehouse HUAWEI","SPARE-ISSUE",
U154="SPARE-HS","SPARE-ISSUE",
U154="Power Telco","BSS",U154="no impacts","no impacts"
),"")</f>
        <v/>
      </c>
      <c r="T154" s="35" t="str" cm="1">
        <f t="array" ref="T154">IFERROR(_xlfn.IFS(
U154="MPR ISSUE","TX ISSUE",
U154="BSS Hardware Issue","RAN ISSUE",
U154="Sites strategiques, MLL, Pylone, etc.","ENVTECH",
U154="AKTIVCO DEFAUT GE &amp; POWER Cabinet","POWER ISSUE",
U154="AKTIVCO Coupure ENEO &amp; Baisse de tension","POWER ISSUE",
U154="Coupure ENEO &amp; Baisse de tension","POWER ISSUE",
U154="Defaut GE &amp; POWER Cabinet","POWER ISSUE",
U154="Sharing","POWER ISSUE",
U154="Sites strategiques &amp; DataCenter","POWER ISSUE",
U154="Exclu","Exclu",
U154="SAT","TX ISSUE",
U154="SPARE-ISSUE","SPARE-ISSUE",
U154="Fiber CAmtel","TX ISSUE",
U154="Fiber AOF","TX ISSUE",
U154="Projet OCM (HUAWEI)","TRAVAUX-HUAWEI",
U154="Projet OCM (NOKIA)","TRAVAUX -NOKIA",
U154="ACCESS-ISSUE","ACCESS-ISSUE",
U154="Projet OCM (ZTE, NOKIA, autres projets)","TRAVAUX OCM",
U154="No root CAuse","No root cause",
U154="ODU HS","TX ISSUE",
U154="IP &amp; VLAN","TX ISSUE",
U154="Warehouse HUAWEI","SPARE-ISSUE",
U154="SPARE-HS","SPARE-ISSUE",
U154="Power Telco","RAN ISSUE",U154="no impacts","no impacts"
),"")</f>
        <v/>
      </c>
      <c r="U154" s="28"/>
      <c r="V154" s="35" t="str" cm="1">
        <f t="array" ref="V154">IFERROR(_xlfn.IFS(
U154="MPR ISSUE","ACTIVE",
U154="BSS Hardware Issue","ACTIVE",
U154="Sites strategiques, MLL, Pylone, etc.","PASSIVE",
U154="AKTIVCO DEFAUT GE &amp; POWER Cabinet","PASSIVE",
U154="AKTIVCO Coupure ENEO &amp; Baisse de tension","PASSIVE",
U154="Coupure ENEO &amp; Baisse de tension","PASSIVE",
U154="Defaut GE &amp; POWER Cabinet","PASSIVE",
U154="Sharing","PASSIVE",
U154="Sites strategiques &amp; DataCenter","PASSIVE",
U154="Exclu","Exclu",
U154="SAT","ACTIVE",
U154="SPARE-ISSUE","SPARE-ISSUE",
U154="Fiber CAmtel","ACTIVE",
U154="Fiber AOF","ACTIVE",
U154="Projet OCM (HUAWEI)","PLANNED WORKS",
U154="Projet OCM (NOKIA)","PLANNED WORKS",
U154="ACCESS-ISSUE","ACCESS-ISSUE",
U154="Projet OCM (ZTE, NOKIA, autres projets)","PLANNED WORKS",
U154="No root CAuse","No root cause",
U154="ODU HS","ACTIVE",
U154="IP &amp; VLAN","ACTIVE",
U154="Warehouse HUAWEI","SPARE-ISSUE",
U154="SPARE-HS","SPARE-ISSUE",
U154="Power Telco","ACTIVE",U154="no impacts","no impacts"
),"")</f>
        <v/>
      </c>
      <c r="W154" s="116" t="s">
        <v>6741</v>
      </c>
      <c r="X154" s="116" t="s">
        <v>6742</v>
      </c>
      <c r="Y154" s="116"/>
      <c r="Z154" s="116" t="s">
        <v>6743</v>
      </c>
      <c r="AA154" s="116" t="s">
        <v>6694</v>
      </c>
      <c r="AB154" s="104" t="s">
        <v>5423</v>
      </c>
      <c r="AC154" s="9"/>
      <c r="AD154" s="9"/>
      <c r="AE154" s="7" t="s">
        <v>5423</v>
      </c>
      <c r="AF154" s="6"/>
      <c r="AG154" s="7"/>
      <c r="AH154" s="3" t="s">
        <v>5423</v>
      </c>
      <c r="AI154" s="18" t="s">
        <v>5423</v>
      </c>
      <c r="AJ154" s="18" t="s">
        <v>5423</v>
      </c>
      <c r="AK154" s="18" t="s">
        <v>5423</v>
      </c>
      <c r="AL154" s="18" t="s">
        <v>5423</v>
      </c>
      <c r="AM154" s="18" t="s">
        <v>5423</v>
      </c>
      <c r="AN154" s="18" t="s">
        <v>5423</v>
      </c>
      <c r="AO154" s="18" t="s">
        <v>5423</v>
      </c>
      <c r="AP154" s="18" t="s">
        <v>5423</v>
      </c>
      <c r="AQ154" s="18" t="s">
        <v>5423</v>
      </c>
      <c r="AR154" s="18" t="s">
        <v>5423</v>
      </c>
      <c r="AS154" s="18" t="s">
        <v>5423</v>
      </c>
      <c r="AT154" s="18" t="s">
        <v>5423</v>
      </c>
      <c r="AU154" s="9" t="s">
        <v>5423</v>
      </c>
      <c r="AV154" s="14"/>
      <c r="AW154" s="14" t="s">
        <v>5423</v>
      </c>
      <c r="AX154" s="14" t="str">
        <f>_xlfn.XLOOKUP(B154,'[4]cell downs 18042026 17h'!$B:$B,'[4]cell downs 18042026 17h'!$B:$B,"")</f>
        <v/>
      </c>
      <c r="AY154" s="14" t="str">
        <f>_xlfn.XLOOKUP(B154,'[5]Cells Huawei 19042026 15h'!$B:$B,'[5]Cells Huawei 19042026 15h'!$B:$B,"")</f>
        <v/>
      </c>
      <c r="AZ154" s="105" t="str">
        <f>_xlfn.XLOOKUP(B154,'INCIDENT-04-23-2026'!E:E,'INCIDENT-04-23-2026'!F:F,"")</f>
        <v/>
      </c>
      <c r="BA154" s="105" t="str">
        <f>_xlfn.XLOOKUP(B154,'[6]Eneo 17H'!$C:$C,'[6]Eneo 17H'!$I:$I,"")</f>
        <v/>
      </c>
      <c r="BB154" s="105" t="str">
        <f>_xlfn.XLOOKUP(B154,[8]ALL!$B:$B,[8]ALL!$M:$M,"")</f>
        <v/>
      </c>
      <c r="BC154" s="105" t="str">
        <f>_xlfn.XLOOKUP(B154,'[6]Eneo 17H'!$C:$C,'[6]Eneo 17H'!$I:$I,"")</f>
        <v/>
      </c>
      <c r="BD154" s="105" t="str">
        <f>_xlfn.XLOOKUP(B154,'[7]Eneo 12H'!$C:$C,'[7]Eneo 12H'!$I:$I,"")</f>
        <v/>
      </c>
      <c r="BE154" s="105" t="s">
        <v>5423</v>
      </c>
    </row>
    <row r="155" spans="1:57" hidden="1" x14ac:dyDescent="0.3">
      <c r="A155" s="1" t="s">
        <v>202</v>
      </c>
      <c r="B155" s="1" t="s">
        <v>203</v>
      </c>
      <c r="C155" s="3" t="str">
        <f>_xlfn.XLOOKUP(B155,'[1]daily break down'!$D:$D,'[1]daily break down'!$E:$E,"")</f>
        <v>Yaounde</v>
      </c>
      <c r="D155" s="1" t="s">
        <v>21</v>
      </c>
      <c r="E155" s="1" t="s">
        <v>30</v>
      </c>
      <c r="F155" s="3" t="s">
        <v>37</v>
      </c>
      <c r="G155" s="1" t="s">
        <v>38</v>
      </c>
      <c r="H155" s="27" t="str">
        <f>_xlfn.XLOOKUP(B155,[2]CALCULATION!$B:$B,[2]CALCULATION!$H:$H,"")</f>
        <v>ZTE</v>
      </c>
      <c r="I155" s="23">
        <v>5.8320706097883873E-3</v>
      </c>
      <c r="J155" s="23">
        <v>0.44865923015241171</v>
      </c>
      <c r="K155" s="23">
        <v>3.4645709736240589</v>
      </c>
      <c r="L155" s="23">
        <v>3.1806008566544821</v>
      </c>
      <c r="M155" s="23">
        <v>0</v>
      </c>
      <c r="N155" s="23">
        <v>0.3674204484166726</v>
      </c>
      <c r="O155" s="23">
        <v>17.652964332696978</v>
      </c>
      <c r="P155" s="103" t="s">
        <v>6553</v>
      </c>
      <c r="Q155" s="36" t="s">
        <v>5796</v>
      </c>
      <c r="R155" s="36"/>
      <c r="S155" s="35" t="str" cm="1">
        <f t="array" ref="S155">IFERROR(_xlfn.IFS(
U155="MPR ISSUE","PDH",
U155="BSS Hardware Issue","BSS",
U155="Sites strategiques, MLL, Pylone, etc.","ENVTECH",
U155="AKTIVCO DEFAUT GE &amp; POWER Cabinet","AKTIVCO",
U155="AKTIVCO Coupure ENEO &amp; Baisse de tension","AKTIVCO GRID ONLY",
U155="Coupure ENEO &amp; Baisse de tension","IHS GRID ONLY",
U155="Defaut GE &amp; POWER Cabinet","IHS",
U155="Sharing","Partners",
U155="Sites strategiques &amp; DataCenter","SST &amp; DC",
U155="Exclu","Exclu",
U155="SAT","SAT",
U155="SPARE-ISSUE","SPARE-ISSUE",
U155="Fiber CAmtel","TRANS_FO_CAMTEL",
U155="Fiber AOF","Fiber AOF",
U155="Projet OCM (HUAWEI)","TRAVAUX-HUAWEI",
U155="Projet OCM (NOKIA)","TRAVAUX-NOKIA",
U155="ACCESS-ISSUE","ACCESS-ISSUE",
U155="Projet OCM (ZTE, NOKIA, autres projets)","TRAVAUX OCM",
U155="No root CAuse","No root cause",
U155="ODU HS","PDH",
U155="IP &amp; VLAN","PDH",
U155="Warehouse HUAWEI","SPARE-ISSUE",
U155="SPARE-HS","SPARE-ISSUE",
U155="Power Telco","BSS",U155="no impacts","no impacts"
),"")</f>
        <v/>
      </c>
      <c r="T155" s="35" t="str" cm="1">
        <f t="array" ref="T155">IFERROR(_xlfn.IFS(
U155="MPR ISSUE","TX ISSUE",
U155="BSS Hardware Issue","RAN ISSUE",
U155="Sites strategiques, MLL, Pylone, etc.","ENVTECH",
U155="AKTIVCO DEFAUT GE &amp; POWER Cabinet","POWER ISSUE",
U155="AKTIVCO Coupure ENEO &amp; Baisse de tension","POWER ISSUE",
U155="Coupure ENEO &amp; Baisse de tension","POWER ISSUE",
U155="Defaut GE &amp; POWER Cabinet","POWER ISSUE",
U155="Sharing","POWER ISSUE",
U155="Sites strategiques &amp; DataCenter","POWER ISSUE",
U155="Exclu","Exclu",
U155="SAT","TX ISSUE",
U155="SPARE-ISSUE","SPARE-ISSUE",
U155="Fiber CAmtel","TX ISSUE",
U155="Fiber AOF","TX ISSUE",
U155="Projet OCM (HUAWEI)","TRAVAUX-HUAWEI",
U155="Projet OCM (NOKIA)","TRAVAUX -NOKIA",
U155="ACCESS-ISSUE","ACCESS-ISSUE",
U155="Projet OCM (ZTE, NOKIA, autres projets)","TRAVAUX OCM",
U155="No root CAuse","No root cause",
U155="ODU HS","TX ISSUE",
U155="IP &amp; VLAN","TX ISSUE",
U155="Warehouse HUAWEI","SPARE-ISSUE",
U155="SPARE-HS","SPARE-ISSUE",
U155="Power Telco","RAN ISSUE",U155="no impacts","no impacts"
),"")</f>
        <v/>
      </c>
      <c r="U155" s="28"/>
      <c r="V155" s="35" t="str" cm="1">
        <f t="array" ref="V155">IFERROR(_xlfn.IFS(
U155="MPR ISSUE","ACTIVE",
U155="BSS Hardware Issue","ACTIVE",
U155="Sites strategiques, MLL, Pylone, etc.","PASSIVE",
U155="AKTIVCO DEFAUT GE &amp; POWER Cabinet","PASSIVE",
U155="AKTIVCO Coupure ENEO &amp; Baisse de tension","PASSIVE",
U155="Coupure ENEO &amp; Baisse de tension","PASSIVE",
U155="Defaut GE &amp; POWER Cabinet","PASSIVE",
U155="Sharing","PASSIVE",
U155="Sites strategiques &amp; DataCenter","PASSIVE",
U155="Exclu","Exclu",
U155="SAT","ACTIVE",
U155="SPARE-ISSUE","SPARE-ISSUE",
U155="Fiber CAmtel","ACTIVE",
U155="Fiber AOF","ACTIVE",
U155="Projet OCM (HUAWEI)","PLANNED WORKS",
U155="Projet OCM (NOKIA)","PLANNED WORKS",
U155="ACCESS-ISSUE","ACCESS-ISSUE",
U155="Projet OCM (ZTE, NOKIA, autres projets)","PLANNED WORKS",
U155="No root CAuse","No root cause",
U155="ODU HS","ACTIVE",
U155="IP &amp; VLAN","ACTIVE",
U155="Warehouse HUAWEI","SPARE-ISSUE",
U155="SPARE-HS","SPARE-ISSUE",
U155="Power Telco","ACTIVE",U155="no impacts","no impacts"
),"")</f>
        <v/>
      </c>
      <c r="W155" s="104" t="s">
        <v>6715</v>
      </c>
      <c r="X155" s="104" t="s">
        <v>6687</v>
      </c>
      <c r="Y155" s="104" t="str">
        <f>_xlfn.XLOOKUP(B150,[9]ALL!$B:$B,[9]ALL!$N:$N,"")</f>
        <v/>
      </c>
      <c r="Z155" s="1" t="s">
        <v>21</v>
      </c>
      <c r="AA155" s="104" t="s">
        <v>6688</v>
      </c>
      <c r="AB155" s="104" t="s">
        <v>6779</v>
      </c>
      <c r="AC155" s="9"/>
      <c r="AD155" s="9"/>
      <c r="AE155" s="7" t="s">
        <v>6779</v>
      </c>
      <c r="AF155" s="6"/>
      <c r="AG155" s="7"/>
      <c r="AH155" s="3" t="s">
        <v>5423</v>
      </c>
      <c r="AI155" s="18" t="s">
        <v>5423</v>
      </c>
      <c r="AJ155" s="18" t="s">
        <v>5423</v>
      </c>
      <c r="AK155" s="18" t="s">
        <v>5423</v>
      </c>
      <c r="AL155" s="18" t="s">
        <v>5423</v>
      </c>
      <c r="AM155" s="18" t="s">
        <v>5423</v>
      </c>
      <c r="AN155" s="18" t="s">
        <v>5423</v>
      </c>
      <c r="AO155" s="18" t="s">
        <v>5423</v>
      </c>
      <c r="AP155" s="18" t="s">
        <v>5423</v>
      </c>
      <c r="AQ155" s="18" t="s">
        <v>5423</v>
      </c>
      <c r="AR155" s="18" t="s">
        <v>5423</v>
      </c>
      <c r="AS155" s="18" t="s">
        <v>5423</v>
      </c>
      <c r="AT155" s="18" t="s">
        <v>5423</v>
      </c>
      <c r="AU155" s="9" t="s">
        <v>5423</v>
      </c>
      <c r="AV155" s="14"/>
      <c r="AW155" s="14" t="s">
        <v>5423</v>
      </c>
      <c r="AX155" s="14" t="str">
        <f>_xlfn.XLOOKUP(B155,'[4]cell downs 18042026 17h'!$B:$B,'[4]cell downs 18042026 17h'!$B:$B,"")</f>
        <v/>
      </c>
      <c r="AY155" s="14" t="str">
        <f>_xlfn.XLOOKUP(B155,'[5]Cells Huawei 19042026 15h'!$B:$B,'[5]Cells Huawei 19042026 15h'!$B:$B,"")</f>
        <v/>
      </c>
      <c r="AZ155" s="105" t="str">
        <f>_xlfn.XLOOKUP(B155,'INCIDENT-04-23-2026'!E:E,'INCIDENT-04-23-2026'!F:F,"")</f>
        <v/>
      </c>
      <c r="BA155" s="105" t="str">
        <f>_xlfn.XLOOKUP(B155,'[6]Eneo 17H'!$C:$C,'[6]Eneo 17H'!$I:$I,"")</f>
        <v/>
      </c>
      <c r="BB155" s="105" t="str">
        <f>_xlfn.XLOOKUP(B155,[8]ALL!$B:$B,[8]ALL!$M:$M,"")</f>
        <v>23.04.26: Grid outage, Grid only site / Grid return awaited - Escalade L3</v>
      </c>
      <c r="BC155" s="105" t="str">
        <f>_xlfn.XLOOKUP(B155,'[6]Eneo 17H'!$C:$C,'[6]Eneo 17H'!$I:$I,"")</f>
        <v/>
      </c>
      <c r="BD155" s="105" t="str">
        <f>_xlfn.XLOOKUP(B155,'[7]Eneo 12H'!$C:$C,'[7]Eneo 12H'!$I:$I,"")</f>
        <v/>
      </c>
      <c r="BE155" s="11" t="s">
        <v>7093</v>
      </c>
    </row>
    <row r="156" spans="1:57" hidden="1" x14ac:dyDescent="0.3">
      <c r="A156" s="1" t="s">
        <v>140</v>
      </c>
      <c r="B156" s="8" t="s">
        <v>141</v>
      </c>
      <c r="C156" s="3" t="str">
        <f>_xlfn.XLOOKUP(B156,'[1]daily break down'!$D:$D,'[1]daily break down'!$E:$E,"")</f>
        <v>EXTREME-NORD</v>
      </c>
      <c r="D156" s="1" t="s">
        <v>11</v>
      </c>
      <c r="E156" s="1" t="s">
        <v>12</v>
      </c>
      <c r="F156" s="3" t="s">
        <v>55</v>
      </c>
      <c r="G156" s="1" t="s">
        <v>142</v>
      </c>
      <c r="H156" s="26" t="str">
        <f>_xlfn.XLOOKUP(B156,[2]CALCULATION!$B:$B,[2]CALCULATION!$H:$H,"")</f>
        <v>NOKIA</v>
      </c>
      <c r="I156" s="23">
        <v>0.25033315926296895</v>
      </c>
      <c r="J156" s="23">
        <v>0.18462873074168246</v>
      </c>
      <c r="K156" s="23">
        <v>1.0558188013115204</v>
      </c>
      <c r="L156" s="23">
        <v>0.45192304948449508</v>
      </c>
      <c r="M156" s="23">
        <v>2.1780518660227406</v>
      </c>
      <c r="N156" s="23">
        <v>5.2825540117511762</v>
      </c>
      <c r="O156" s="23">
        <v>0.57744633068232742</v>
      </c>
      <c r="P156" s="103" t="s">
        <v>6554</v>
      </c>
      <c r="Q156" s="36" t="s">
        <v>6552</v>
      </c>
      <c r="R156" s="36"/>
      <c r="S156" s="35" t="str" cm="1">
        <f t="array" ref="S156">IFERROR(_xlfn.IFS(
U156="MPR ISSUE","PDH",
U156="BSS Hardware Issue","BSS",
U156="Sites strategiques, MLL, Pylone, etc.","ENVTECH",
U156="AKTIVCO DEFAUT GE &amp; POWER Cabinet","AKTIVCO",
U156="AKTIVCO Coupure ENEO &amp; Baisse de tension","AKTIVCO GRID ONLY",
U156="Coupure ENEO &amp; Baisse de tension","IHS GRID ONLY",
U156="Defaut GE &amp; POWER Cabinet","IHS",
U156="Sharing","Partners",
U156="Sites strategiques &amp; DataCenter","SST &amp; DC",
U156="Exclu","Exclu",
U156="SAT","SAT",
U156="SPARE-ISSUE","SPARE-ISSUE",
U156="Fiber CAmtel","TRANS_FO_CAMTEL",
U156="Fiber AOF","Fiber AOF",
U156="Projet OCM (HUAWEI)","TRAVAUX-HUAWEI",
U156="Projet OCM (NOKIA)","TRAVAUX-NOKIA",
U156="ACCESS-ISSUE","ACCESS-ISSUE",
U156="Projet OCM (ZTE, NOKIA, autres projets)","TRAVAUX OCM",
U156="No root CAuse","No root cause",
U156="ODU HS","PDH",
U156="IP &amp; VLAN","PDH",
U156="Warehouse HUAWEI","SPARE-ISSUE",
U156="SPARE-HS","SPARE-ISSUE",
U156="Power Telco","BSS",U156="no impacts","no impacts"
),"")</f>
        <v/>
      </c>
      <c r="T156" s="35" t="str" cm="1">
        <f t="array" ref="T156">IFERROR(_xlfn.IFS(
U156="MPR ISSUE","TX ISSUE",
U156="BSS Hardware Issue","RAN ISSUE",
U156="Sites strategiques, MLL, Pylone, etc.","ENVTECH",
U156="AKTIVCO DEFAUT GE &amp; POWER Cabinet","POWER ISSUE",
U156="AKTIVCO Coupure ENEO &amp; Baisse de tension","POWER ISSUE",
U156="Coupure ENEO &amp; Baisse de tension","POWER ISSUE",
U156="Defaut GE &amp; POWER Cabinet","POWER ISSUE",
U156="Sharing","POWER ISSUE",
U156="Sites strategiques &amp; DataCenter","POWER ISSUE",
U156="Exclu","Exclu",
U156="SAT","TX ISSUE",
U156="SPARE-ISSUE","SPARE-ISSUE",
U156="Fiber CAmtel","TX ISSUE",
U156="Fiber AOF","TX ISSUE",
U156="Projet OCM (HUAWEI)","TRAVAUX-HUAWEI",
U156="Projet OCM (NOKIA)","TRAVAUX -NOKIA",
U156="ACCESS-ISSUE","ACCESS-ISSUE",
U156="Projet OCM (ZTE, NOKIA, autres projets)","TRAVAUX OCM",
U156="No root CAuse","No root cause",
U156="ODU HS","TX ISSUE",
U156="IP &amp; VLAN","TX ISSUE",
U156="Warehouse HUAWEI","SPARE-ISSUE",
U156="SPARE-HS","SPARE-ISSUE",
U156="Power Telco","RAN ISSUE",U156="no impacts","no impacts"
),"")</f>
        <v/>
      </c>
      <c r="U156" s="78"/>
      <c r="V156" s="35" t="str" cm="1">
        <f t="array" ref="V156">IFERROR(_xlfn.IFS(
U156="MPR ISSUE","ACTIVE",
U156="BSS Hardware Issue","ACTIVE",
U156="Sites strategiques, MLL, Pylone, etc.","PASSIVE",
U156="AKTIVCO DEFAUT GE &amp; POWER Cabinet","PASSIVE",
U156="AKTIVCO Coupure ENEO &amp; Baisse de tension","PASSIVE",
U156="Coupure ENEO &amp; Baisse de tension","PASSIVE",
U156="Defaut GE &amp; POWER Cabinet","PASSIVE",
U156="Sharing","PASSIVE",
U156="Sites strategiques &amp; DataCenter","PASSIVE",
U156="Exclu","Exclu",
U156="SAT","ACTIVE",
U156="SPARE-ISSUE","SPARE-ISSUE",
U156="Fiber CAmtel","ACTIVE",
U156="Fiber AOF","ACTIVE",
U156="Projet OCM (HUAWEI)","PLANNED WORKS",
U156="Projet OCM (NOKIA)","PLANNED WORKS",
U156="ACCESS-ISSUE","ACCESS-ISSUE",
U156="Projet OCM (ZTE, NOKIA, autres projets)","PLANNED WORKS",
U156="No root CAuse","No root cause",
U156="ODU HS","ACTIVE",
U156="IP &amp; VLAN","ACTIVE",
U156="Warehouse HUAWEI","SPARE-ISSUE",
U156="SPARE-HS","SPARE-ISSUE",
U156="Power Telco","ACTIVE", U156="no impacts","no impacts"
),"")</f>
        <v/>
      </c>
      <c r="W156" s="102"/>
      <c r="X156" s="102"/>
      <c r="Y156" s="102"/>
      <c r="Z156" s="102"/>
      <c r="AA156" s="102"/>
      <c r="AB156" s="104" t="s">
        <v>6266</v>
      </c>
      <c r="AC156" s="9"/>
      <c r="AD156" s="9"/>
      <c r="AE156" s="7" t="s">
        <v>5423</v>
      </c>
      <c r="AF156" s="6"/>
      <c r="AG156" s="7"/>
      <c r="AH156" s="3" t="s">
        <v>5423</v>
      </c>
      <c r="AI156" s="18" t="s">
        <v>5423</v>
      </c>
      <c r="AJ156" s="18" t="s">
        <v>5423</v>
      </c>
      <c r="AK156" s="18" t="s">
        <v>5423</v>
      </c>
      <c r="AL156" s="18" t="s">
        <v>5423</v>
      </c>
      <c r="AM156" s="18" t="s">
        <v>5423</v>
      </c>
      <c r="AN156" s="18" t="s">
        <v>5423</v>
      </c>
      <c r="AO156" s="18" t="s">
        <v>5423</v>
      </c>
      <c r="AP156" s="18" t="s">
        <v>5423</v>
      </c>
      <c r="AQ156" s="18" t="s">
        <v>6266</v>
      </c>
      <c r="AR156" s="18" t="s">
        <v>5423</v>
      </c>
      <c r="AS156" s="18" t="s">
        <v>5423</v>
      </c>
      <c r="AT156" s="18" t="s">
        <v>5423</v>
      </c>
      <c r="AU156" s="9" t="s">
        <v>5423</v>
      </c>
      <c r="AV156" s="14"/>
      <c r="AW156" s="14" t="s">
        <v>5423</v>
      </c>
      <c r="AX156" s="14" t="str">
        <f>_xlfn.XLOOKUP(B156,'[4]cell downs 18042026 17h'!$B:$B,'[4]cell downs 18042026 17h'!$B:$B,"")</f>
        <v/>
      </c>
      <c r="AY156" s="14" t="str">
        <f>_xlfn.XLOOKUP(B156,'[5]Cells Huawei 19042026 15h'!$B:$B,'[5]Cells Huawei 19042026 15h'!$B:$B,"")</f>
        <v/>
      </c>
      <c r="AZ156" s="105" t="str">
        <f>_xlfn.XLOOKUP(B156,'INCIDENT-04-23-2026'!E:E,'INCIDENT-04-23-2026'!F:F,"")</f>
        <v/>
      </c>
      <c r="BA156" s="105" t="str">
        <f>_xlfn.XLOOKUP(B156,'[6]Eneo 17H'!$C:$C,'[6]Eneo 17H'!$I:$I,"")</f>
        <v/>
      </c>
      <c r="BB156" s="105" t="str">
        <f>_xlfn.XLOOKUP(B156,[8]ALL!$B:$B,[8]ALL!$M:$M,"")</f>
        <v/>
      </c>
      <c r="BC156" s="105" t="str">
        <f>_xlfn.XLOOKUP(B156,'[6]Eneo 17H'!$C:$C,'[6]Eneo 17H'!$I:$I,"")</f>
        <v/>
      </c>
      <c r="BD156" s="105" t="str">
        <f>_xlfn.XLOOKUP(B156,'[7]Eneo 12H'!$C:$C,'[7]Eneo 12H'!$I:$I,"")</f>
        <v/>
      </c>
      <c r="BE156" s="105" t="s">
        <v>6971</v>
      </c>
    </row>
    <row r="157" spans="1:57" hidden="1" x14ac:dyDescent="0.3">
      <c r="A157" s="1" t="s">
        <v>643</v>
      </c>
      <c r="B157" s="1" t="s">
        <v>644</v>
      </c>
      <c r="C157" s="3" t="str">
        <f>_xlfn.XLOOKUP(B157,'[1]daily break down'!$D:$D,'[1]daily break down'!$E:$E,"")</f>
        <v>Yaounde</v>
      </c>
      <c r="D157" s="1" t="s">
        <v>11</v>
      </c>
      <c r="E157" s="1" t="s">
        <v>12</v>
      </c>
      <c r="F157" s="3" t="s">
        <v>37</v>
      </c>
      <c r="G157" s="1" t="s">
        <v>38</v>
      </c>
      <c r="H157" s="27" t="str">
        <f>_xlfn.XLOOKUP(B157,[2]CALCULATION!$B:$B,[2]CALCULATION!$H:$H,"")</f>
        <v>ZTE</v>
      </c>
      <c r="I157" s="23">
        <v>0</v>
      </c>
      <c r="J157" s="23">
        <v>0</v>
      </c>
      <c r="K157" s="23">
        <v>0</v>
      </c>
      <c r="L157" s="23">
        <v>0</v>
      </c>
      <c r="M157" s="23">
        <v>0</v>
      </c>
      <c r="N157" s="23">
        <v>5.2243046459665594</v>
      </c>
      <c r="O157" s="23">
        <v>26.884258189154565</v>
      </c>
      <c r="P157" s="103" t="s">
        <v>6553</v>
      </c>
      <c r="Q157" s="36" t="s">
        <v>5796</v>
      </c>
      <c r="R157" s="36"/>
      <c r="S157" s="35" t="str" cm="1">
        <f t="array" ref="S157">IFERROR(_xlfn.IFS(
U157="MPR ISSUE","PDH",
U157="BSS Hardware Issue","BSS",
U157="Sites strategiques, MLL, Pylone, etc.","ENVTECH",
U157="AKTIVCO DEFAUT GE &amp; POWER Cabinet","AKTIVCO",
U157="AKTIVCO Coupure ENEO &amp; Baisse de tension","AKTIVCO GRID ONLY",
U157="Coupure ENEO &amp; Baisse de tension","IHS GRID ONLY",
U157="Defaut GE &amp; POWER Cabinet","IHS",
U157="Sharing","Partners",
U157="Sites strategiques &amp; DataCenter","SST &amp; DC",
U157="Exclu","Exclu",
U157="SAT","SAT",
U157="SPARE-ISSUE","SPARE-ISSUE",
U157="Fiber CAmtel","TRANS_FO_CAMTEL",
U157="Fiber AOF","Fiber AOF",
U157="Projet OCM (HUAWEI)","TRAVAUX-HUAWEI",
U157="Projet OCM (NOKIA)","TRAVAUX-NOKIA",
U157="ACCESS-ISSUE","ACCESS-ISSUE",
U157="Projet OCM (ZTE, NOKIA, autres projets)","TRAVAUX OCM",
U157="No root CAuse","No root cause",
U157="ODU HS","PDH",
U157="IP &amp; VLAN","PDH",
U157="Warehouse HUAWEI","SPARE-ISSUE",
U157="SPARE-HS","SPARE-ISSUE",
U157="Power Telco","BSS",U157="no impacts","no impacts"
),"")</f>
        <v/>
      </c>
      <c r="T157" s="35" t="str" cm="1">
        <f t="array" ref="T157">IFERROR(_xlfn.IFS(
U157="MPR ISSUE","TX ISSUE",
U157="BSS Hardware Issue","RAN ISSUE",
U157="Sites strategiques, MLL, Pylone, etc.","ENVTECH",
U157="AKTIVCO DEFAUT GE &amp; POWER Cabinet","POWER ISSUE",
U157="AKTIVCO Coupure ENEO &amp; Baisse de tension","POWER ISSUE",
U157="Coupure ENEO &amp; Baisse de tension","POWER ISSUE",
U157="Defaut GE &amp; POWER Cabinet","POWER ISSUE",
U157="Sharing","POWER ISSUE",
U157="Sites strategiques &amp; DataCenter","POWER ISSUE",
U157="Exclu","Exclu",
U157="SAT","TX ISSUE",
U157="SPARE-ISSUE","SPARE-ISSUE",
U157="Fiber CAmtel","TX ISSUE",
U157="Fiber AOF","TX ISSUE",
U157="Projet OCM (HUAWEI)","TRAVAUX-HUAWEI",
U157="Projet OCM (NOKIA)","TRAVAUX -NOKIA",
U157="ACCESS-ISSUE","ACCESS-ISSUE",
U157="Projet OCM (ZTE, NOKIA, autres projets)","TRAVAUX OCM",
U157="No root CAuse","No root cause",
U157="ODU HS","TX ISSUE",
U157="IP &amp; VLAN","TX ISSUE",
U157="Warehouse HUAWEI","SPARE-ISSUE",
U157="SPARE-HS","SPARE-ISSUE",
U157="Power Telco","RAN ISSUE",U157="no impacts","no impacts"
),"")</f>
        <v/>
      </c>
      <c r="U157" s="28"/>
      <c r="V157" s="35" t="str" cm="1">
        <f t="array" ref="V157">IFERROR(_xlfn.IFS(
U157="MPR ISSUE","ACTIVE",
U157="BSS Hardware Issue","ACTIVE",
U157="Sites strategiques, MLL, Pylone, etc.","PASSIVE",
U157="AKTIVCO DEFAUT GE &amp; POWER Cabinet","PASSIVE",
U157="AKTIVCO Coupure ENEO &amp; Baisse de tension","PASSIVE",
U157="Coupure ENEO &amp; Baisse de tension","PASSIVE",
U157="Defaut GE &amp; POWER Cabinet","PASSIVE",
U157="Sharing","PASSIVE",
U157="Sites strategiques &amp; DataCenter","PASSIVE",
U157="Exclu","Exclu",
U157="SAT","ACTIVE",
U157="SPARE-ISSUE","SPARE-ISSUE",
U157="Fiber CAmtel","ACTIVE",
U157="Fiber AOF","ACTIVE",
U157="Projet OCM (HUAWEI)","PLANNED WORKS",
U157="Projet OCM (NOKIA)","PLANNED WORKS",
U157="ACCESS-ISSUE","ACCESS-ISSUE",
U157="Projet OCM (ZTE, NOKIA, autres projets)","PLANNED WORKS",
U157="No root CAuse","No root cause",
U157="ODU HS","ACTIVE",
U157="IP &amp; VLAN","ACTIVE",
U157="Warehouse HUAWEI","SPARE-ISSUE",
U157="SPARE-HS","SPARE-ISSUE",
U157="Power Telco","ACTIVE", U157="no impacts","no impacts"
),"")</f>
        <v/>
      </c>
      <c r="W157" s="104" t="s">
        <v>7478</v>
      </c>
      <c r="X157" s="104" t="s">
        <v>7479</v>
      </c>
      <c r="Y157" s="104"/>
      <c r="Z157" s="104" t="s">
        <v>5382</v>
      </c>
      <c r="AA157" s="104" t="s">
        <v>6688</v>
      </c>
      <c r="AB157" s="104" t="s">
        <v>6803</v>
      </c>
      <c r="AC157" s="9"/>
      <c r="AD157" s="9"/>
      <c r="AE157" s="7" t="s">
        <v>6803</v>
      </c>
      <c r="AF157" s="6"/>
      <c r="AG157" s="7"/>
      <c r="AH157" s="3" t="s">
        <v>5423</v>
      </c>
      <c r="AI157" s="18" t="s">
        <v>5423</v>
      </c>
      <c r="AJ157" s="18" t="s">
        <v>5423</v>
      </c>
      <c r="AK157" s="18" t="s">
        <v>5423</v>
      </c>
      <c r="AL157" s="18" t="s">
        <v>5423</v>
      </c>
      <c r="AM157" s="18" t="s">
        <v>5423</v>
      </c>
      <c r="AN157" s="18" t="s">
        <v>5423</v>
      </c>
      <c r="AO157" s="18" t="s">
        <v>5423</v>
      </c>
      <c r="AP157" s="18" t="s">
        <v>5423</v>
      </c>
      <c r="AQ157" s="18" t="s">
        <v>5423</v>
      </c>
      <c r="AR157" s="18" t="s">
        <v>5423</v>
      </c>
      <c r="AS157" s="18" t="s">
        <v>5423</v>
      </c>
      <c r="AT157" s="18" t="s">
        <v>5423</v>
      </c>
      <c r="AU157" s="9" t="s">
        <v>5423</v>
      </c>
      <c r="AV157" s="14"/>
      <c r="AW157" s="14" t="s">
        <v>5423</v>
      </c>
      <c r="AX157" s="14" t="str">
        <f>_xlfn.XLOOKUP(B157,'[4]cell downs 18042026 17h'!$B:$B,'[4]cell downs 18042026 17h'!$B:$B,"")</f>
        <v/>
      </c>
      <c r="AY157" s="14" t="str">
        <f>_xlfn.XLOOKUP(B157,'[5]Cells Huawei 19042026 15h'!$B:$B,'[5]Cells Huawei 19042026 15h'!$B:$B,"")</f>
        <v/>
      </c>
      <c r="AZ157" s="105" t="str">
        <f>_xlfn.XLOOKUP(B157,'INCIDENT-04-23-2026'!E:E,'INCIDENT-04-23-2026'!F:F,"")</f>
        <v/>
      </c>
      <c r="BA157" s="105" t="str">
        <f>_xlfn.XLOOKUP(B157,'[6]Eneo 17H'!$C:$C,'[6]Eneo 17H'!$I:$I,"")</f>
        <v/>
      </c>
      <c r="BB157" s="105" t="str">
        <f>_xlfn.XLOOKUP(B157,[8]ALL!$B:$B,[8]ALL!$M:$M,"")</f>
        <v>23.04.26: Le FME reporte que MTN est également coupé et que le site est grid only. Point escaladé au L2 de IHS
23.04.26: Besoin d'un FME sur site pour vérifier le statut du MPR; CM-20260422-00005348; FME Symphorien activé pour investigations, ETA=12H UTC</v>
      </c>
      <c r="BC157" s="105" t="str">
        <f>_xlfn.XLOOKUP(B157,'[6]Eneo 17H'!$C:$C,'[6]Eneo 17H'!$I:$I,"")</f>
        <v/>
      </c>
      <c r="BD157" s="105" t="str">
        <f>_xlfn.XLOOKUP(B157,'[7]Eneo 12H'!$C:$C,'[7]Eneo 12H'!$I:$I,"")</f>
        <v/>
      </c>
      <c r="BE157" s="11" t="s">
        <v>5423</v>
      </c>
    </row>
    <row r="158" spans="1:57" hidden="1" x14ac:dyDescent="0.3">
      <c r="A158" s="1" t="s">
        <v>3190</v>
      </c>
      <c r="B158" s="8" t="s">
        <v>3191</v>
      </c>
      <c r="C158" s="3" t="str">
        <f>_xlfn.XLOOKUP(B158,'[1]daily break down'!$D:$D,'[1]daily break down'!$E:$E,"")</f>
        <v>Yaounde</v>
      </c>
      <c r="D158" s="1" t="s">
        <v>11</v>
      </c>
      <c r="E158" s="1" t="s">
        <v>12</v>
      </c>
      <c r="F158" s="3" t="s">
        <v>37</v>
      </c>
      <c r="G158" s="1" t="s">
        <v>38</v>
      </c>
      <c r="H158" s="27" t="str">
        <f>_xlfn.XLOOKUP(B158,[2]CALCULATION!$B:$B,[2]CALCULATION!$H:$H,"")</f>
        <v>ZTE</v>
      </c>
      <c r="I158" s="23">
        <v>0</v>
      </c>
      <c r="J158" s="23">
        <v>1.0843727616976752E-2</v>
      </c>
      <c r="K158" s="23">
        <v>0</v>
      </c>
      <c r="L158" s="23">
        <v>2.5432108277473873</v>
      </c>
      <c r="M158" s="23">
        <v>2.7065266398997809</v>
      </c>
      <c r="N158" s="23">
        <v>0</v>
      </c>
      <c r="O158" s="23">
        <v>10.689204498434796</v>
      </c>
      <c r="P158" s="103" t="s">
        <v>6553</v>
      </c>
      <c r="Q158" s="36" t="s">
        <v>5796</v>
      </c>
      <c r="R158" s="107"/>
      <c r="S158" s="35" t="str" cm="1">
        <f t="array" ref="S158">IFERROR(_xlfn.IFS(
U158="MPR ISSUE","PDH",
U158="BSS Hardware Issue","BSS",
U158="Sites strategiques, MLL, Pylone, etc.","ENVTECH",
U158="AKTIVCO DEFAUT GE &amp; POWER Cabinet","AKTIVCO",
U158="AKTIVCO Coupure ENEO &amp; Baisse de tension","AKTIVCO GRID ONLY",
U158="Coupure ENEO &amp; Baisse de tension","IHS GRID ONLY",
U158="Defaut GE &amp; POWER Cabinet","IHS",
U158="Sharing","Partners",
U158="Sites strategiques &amp; DataCenter","SST &amp; DC",
U158="Exclu","Exclu",
U158="SAT","SAT",
U158="SPARE-ISSUE","SPARE-ISSUE",
U158="Fiber CAmtel","TRANS_FO_CAMTEL",
U158="Fiber AOF","Fiber AOF",
U158="Projet OCM (HUAWEI)","TRAVAUX-HUAWEI",
U158="Projet OCM (NOKIA)","TRAVAUX-NOKIA",
U158="ACCESS-ISSUE","ACCESS-ISSUE",
U158="Projet OCM (ZTE, NOKIA, autres projets)","TRAVAUX OCM",
U158="No root CAuse","No root cause",
U158="ODU HS","PDH",
U158="IP &amp; VLAN","PDH",
U158="Warehouse HUAWEI","SPARE-ISSUE",
U158="SPARE-HS","SPARE-ISSUE",
U158="Power Telco","BSS",U158="no impacts","no impacts"
),"")</f>
        <v/>
      </c>
      <c r="T158" s="35" t="str" cm="1">
        <f t="array" ref="T158">IFERROR(_xlfn.IFS(
U158="MPR ISSUE","TX ISSUE",
U158="BSS Hardware Issue","RAN ISSUE",
U158="Sites strategiques, MLL, Pylone, etc.","ENVTECH",
U158="AKTIVCO DEFAUT GE &amp; POWER Cabinet","POWER ISSUE",
U158="AKTIVCO Coupure ENEO &amp; Baisse de tension","POWER ISSUE",
U158="Coupure ENEO &amp; Baisse de tension","POWER ISSUE",
U158="Defaut GE &amp; POWER Cabinet","POWER ISSUE",
U158="Sharing","POWER ISSUE",
U158="Sites strategiques &amp; DataCenter","POWER ISSUE",
U158="Exclu","Exclu",
U158="SAT","TX ISSUE",
U158="SPARE-ISSUE","SPARE-ISSUE",
U158="Fiber CAmtel","TX ISSUE",
U158="Fiber AOF","TX ISSUE",
U158="Projet OCM (HUAWEI)","TRAVAUX-HUAWEI",
U158="Projet OCM (NOKIA)","TRAVAUX -NOKIA",
U158="ACCESS-ISSUE","ACCESS-ISSUE",
U158="Projet OCM (ZTE, NOKIA, autres projets)","TRAVAUX OCM",
U158="No root CAuse","No root cause",
U158="ODU HS","TX ISSUE",
U158="IP &amp; VLAN","TX ISSUE",
U158="Warehouse HUAWEI","SPARE-ISSUE",
U158="SPARE-HS","SPARE-ISSUE",
U158="Power Telco","RAN ISSUE",U158="no impacts","no impacts"
),"")</f>
        <v/>
      </c>
      <c r="U158" s="28"/>
      <c r="V158" s="35" t="str" cm="1">
        <f t="array" ref="V158">IFERROR(_xlfn.IFS(
U158="MPR ISSUE","ACTIVE",
U158="BSS Hardware Issue","ACTIVE",
U158="Sites strategiques, MLL, Pylone, etc.","PASSIVE",
U158="AKTIVCO DEFAUT GE &amp; POWER Cabinet","PASSIVE",
U158="AKTIVCO Coupure ENEO &amp; Baisse de tension","PASSIVE",
U158="Coupure ENEO &amp; Baisse de tension","PASSIVE",
U158="Defaut GE &amp; POWER Cabinet","PASSIVE",
U158="Sharing","PASSIVE",
U158="Sites strategiques &amp; DataCenter","PASSIVE",
U158="Exclu","Exclu",
U158="SAT","ACTIVE",
U158="SPARE-ISSUE","SPARE-ISSUE",
U158="Fiber CAmtel","ACTIVE",
U158="Fiber AOF","ACTIVE",
U158="Projet OCM (HUAWEI)","PLANNED WORKS",
U158="Projet OCM (NOKIA)","PLANNED WORKS",
U158="ACCESS-ISSUE","ACCESS-ISSUE",
U158="Projet OCM (ZTE, NOKIA, autres projets)","PLANNED WORKS",
U158="No root CAuse","No root cause",
U158="ODU HS","ACTIVE",
U158="IP &amp; VLAN","ACTIVE",
U158="Warehouse HUAWEI","SPARE-ISSUE",
U158="SPARE-HS","SPARE-ISSUE",
U158="Power Telco","ACTIVE",U158="no impacts","no impacts"
),"")</f>
        <v/>
      </c>
      <c r="W158" s="104" t="s">
        <v>7510</v>
      </c>
      <c r="X158" s="104" t="s">
        <v>7511</v>
      </c>
      <c r="Y158" s="104"/>
      <c r="Z158" s="104" t="s">
        <v>7512</v>
      </c>
      <c r="AA158" s="104" t="s">
        <v>6688</v>
      </c>
      <c r="AB158" s="104" t="s">
        <v>7411</v>
      </c>
      <c r="AC158" s="9"/>
      <c r="AD158" s="9"/>
      <c r="AE158" s="7" t="s">
        <v>6774</v>
      </c>
      <c r="AF158" s="6"/>
      <c r="AG158" s="7"/>
      <c r="AH158" s="3" t="s">
        <v>5423</v>
      </c>
      <c r="AI158" s="18" t="s">
        <v>5423</v>
      </c>
      <c r="AJ158" s="18" t="s">
        <v>5423</v>
      </c>
      <c r="AK158" s="18" t="s">
        <v>5423</v>
      </c>
      <c r="AL158" s="18" t="s">
        <v>6243</v>
      </c>
      <c r="AM158" s="18" t="s">
        <v>5423</v>
      </c>
      <c r="AN158" s="18" t="s">
        <v>5423</v>
      </c>
      <c r="AO158" s="18" t="s">
        <v>5423</v>
      </c>
      <c r="AP158" s="18" t="s">
        <v>5423</v>
      </c>
      <c r="AQ158" s="18" t="s">
        <v>5423</v>
      </c>
      <c r="AR158" s="18" t="s">
        <v>5423</v>
      </c>
      <c r="AS158" s="18" t="s">
        <v>5423</v>
      </c>
      <c r="AT158" s="18" t="s">
        <v>5423</v>
      </c>
      <c r="AU158" s="9" t="s">
        <v>6137</v>
      </c>
      <c r="AV158" s="14"/>
      <c r="AW158" s="14" t="s">
        <v>5423</v>
      </c>
      <c r="AX158" s="14" t="str">
        <f>_xlfn.XLOOKUP(B158,'[4]cell downs 18042026 17h'!$B:$B,'[4]cell downs 18042026 17h'!$B:$B,"")</f>
        <v/>
      </c>
      <c r="AY158" s="14" t="str">
        <f>_xlfn.XLOOKUP(B158,'[5]Cells Huawei 19042026 15h'!$B:$B,'[5]Cells Huawei 19042026 15h'!$B:$B,"")</f>
        <v/>
      </c>
      <c r="AZ158" s="105" t="str">
        <f>_xlfn.XLOOKUP(B158,'INCIDENT-04-23-2026'!E:E,'INCIDENT-04-23-2026'!F:F,"")</f>
        <v/>
      </c>
      <c r="BA158" s="105" t="str">
        <f>_xlfn.XLOOKUP(B158,'[6]Eneo 17H'!$C:$C,'[6]Eneo 17H'!$I:$I,"")</f>
        <v/>
      </c>
      <c r="BB158" s="105" t="str">
        <f>_xlfn.XLOOKUP(B158,[8]ALL!$B:$B,[8]ALL!$M:$M,"")</f>
        <v>23/04/2026 : Besoin d'analyse BO RAN</v>
      </c>
      <c r="BC158" s="105" t="str">
        <f>_xlfn.XLOOKUP(B158,'[6]Eneo 17H'!$C:$C,'[6]Eneo 17H'!$I:$I,"")</f>
        <v/>
      </c>
      <c r="BD158" s="105" t="str">
        <f>_xlfn.XLOOKUP(B158,'[7]Eneo 12H'!$C:$C,'[7]Eneo 12H'!$I:$I,"")</f>
        <v/>
      </c>
      <c r="BE158" s="11" t="s">
        <v>7189</v>
      </c>
    </row>
    <row r="159" spans="1:57" x14ac:dyDescent="0.3">
      <c r="A159" s="1" t="s">
        <v>1649</v>
      </c>
      <c r="B159" s="8" t="s">
        <v>1650</v>
      </c>
      <c r="C159" s="3" t="str">
        <f>_xlfn.XLOOKUP(B159,'[1]daily break down'!$D:$D,'[1]daily break down'!$E:$E,"")</f>
        <v>NORD-OUEST</v>
      </c>
      <c r="D159" s="1" t="s">
        <v>18</v>
      </c>
      <c r="E159" s="1"/>
      <c r="F159" s="3" t="s">
        <v>51</v>
      </c>
      <c r="G159" s="1" t="s">
        <v>52</v>
      </c>
      <c r="H159" s="25" t="str">
        <f>_xlfn.XLOOKUP(B159,[2]CALCULATION!$B:$B,[2]CALCULATION!$H:$H,"")</f>
        <v>Huawei</v>
      </c>
      <c r="I159" s="23">
        <v>0</v>
      </c>
      <c r="J159" s="23">
        <v>4.6085842372151022</v>
      </c>
      <c r="K159" s="23">
        <v>6.6955559265251843</v>
      </c>
      <c r="L159" s="23">
        <v>0</v>
      </c>
      <c r="M159" s="23">
        <v>0</v>
      </c>
      <c r="N159" s="23">
        <v>5.1662871362000713</v>
      </c>
      <c r="O159" s="23">
        <v>5.0419053000145535</v>
      </c>
      <c r="P159" s="103" t="s">
        <v>6553</v>
      </c>
      <c r="Q159" s="36" t="s">
        <v>5796</v>
      </c>
      <c r="R159" s="36"/>
      <c r="S159" s="35" t="str" cm="1">
        <f t="array" ref="S159">IFERROR(_xlfn.IFS(
U159="MPR ISSUE","PDH",
U159="BSS Hardware Issue","BSS",
U159="Sites strategiques, MLL, Pylone, etc.","ENVTECH",
U159="AKTIVCO DEFAUT GE &amp; POWER Cabinet","AKTIVCO",
U159="AKTIVCO Coupure ENEO &amp; Baisse de tension","AKTIVCO GRID ONLY",
U159="Coupure ENEO &amp; Baisse de tension","IHS GRID ONLY",
U159="Defaut GE &amp; POWER Cabinet","IHS",
U159="Sharing","Partners",
U159="Sites strategiques &amp; DataCenter","SST &amp; DC",
U159="Exclu","Exclu",
U159="SAT","SAT",
U159="SPARE-ISSUE","SPARE-ISSUE",
U159="Fiber CAmtel","TRANS_FO_CAMTEL",
U159="Fiber AOF","Fiber AOF",
U159="Projet OCM (HUAWEI)","TRAVAUX-HUAWEI",
U159="Projet OCM (NOKIA)","TRAVAUX-NOKIA",
U159="ACCESS-ISSUE","ACCESS-ISSUE",
U159="Projet OCM (ZTE, NOKIA, autres projets)","TRAVAUX OCM",
U159="No root CAuse","No root cause",
U159="ODU HS","PDH",
U159="IP &amp; VLAN","PDH",
U159="Warehouse HUAWEI","SPARE-ISSUE",
U159="SPARE-HS","SPARE-ISSUE",
U159="Power Telco","BSS",U159="no impacts","no impacts"
),"")</f>
        <v/>
      </c>
      <c r="T159" s="35" t="str" cm="1">
        <f t="array" ref="T159">IFERROR(_xlfn.IFS(
U159="MPR ISSUE","TX ISSUE",
U159="BSS Hardware Issue","RAN ISSUE",
U159="Sites strategiques, MLL, Pylone, etc.","ENVTECH",
U159="AKTIVCO DEFAUT GE &amp; POWER Cabinet","POWER ISSUE",
U159="AKTIVCO Coupure ENEO &amp; Baisse de tension","POWER ISSUE",
U159="Coupure ENEO &amp; Baisse de tension","POWER ISSUE",
U159="Defaut GE &amp; POWER Cabinet","POWER ISSUE",
U159="Sharing","POWER ISSUE",
U159="Sites strategiques &amp; DataCenter","POWER ISSUE",
U159="Exclu","Exclu",
U159="SAT","TX ISSUE",
U159="SPARE-ISSUE","SPARE-ISSUE",
U159="Fiber CAmtel","TX ISSUE",
U159="Fiber AOF","TX ISSUE",
U159="Projet OCM (HUAWEI)","TRAVAUX-HUAWEI",
U159="Projet OCM (NOKIA)","TRAVAUX -NOKIA",
U159="ACCESS-ISSUE","ACCESS-ISSUE",
U159="Projet OCM (ZTE, NOKIA, autres projets)","TRAVAUX OCM",
U159="No root CAuse","No root cause",
U159="ODU HS","TX ISSUE",
U159="IP &amp; VLAN","TX ISSUE",
U159="Warehouse HUAWEI","SPARE-ISSUE",
U159="SPARE-HS","SPARE-ISSUE",
U159="Power Telco","RAN ISSUE",U159="no impacts","no impacts"
),"")</f>
        <v/>
      </c>
      <c r="U159" s="28"/>
      <c r="V159" s="35" t="str" cm="1">
        <f t="array" ref="V159">IFERROR(_xlfn.IFS(
U159="MPR ISSUE","ACTIVE",
U159="BSS Hardware Issue","ACTIVE",
U159="Sites strategiques, MLL, Pylone, etc.","PASSIVE",
U159="AKTIVCO DEFAUT GE &amp; POWER Cabinet","PASSIVE",
U159="AKTIVCO Coupure ENEO &amp; Baisse de tension","PASSIVE",
U159="Coupure ENEO &amp; Baisse de tension","PASSIVE",
U159="Defaut GE &amp; POWER Cabinet","PASSIVE",
U159="Sharing","PASSIVE",
U159="Sites strategiques &amp; DataCenter","PASSIVE",
U159="Exclu","Exclu",
U159="SAT","ACTIVE",
U159="SPARE-ISSUE","SPARE-ISSUE",
U159="Fiber CAmtel","ACTIVE",
U159="Fiber AOF","ACTIVE",
U159="Projet OCM (HUAWEI)","PLANNED WORKS",
U159="Projet OCM (NOKIA)","PLANNED WORKS",
U159="ACCESS-ISSUE","ACCESS-ISSUE",
U159="Projet OCM (ZTE, NOKIA, autres projets)","PLANNED WORKS",
U159="No root CAuse","No root cause",
U159="ODU HS","ACTIVE",
U159="IP &amp; VLAN","ACTIVE",
U159="Warehouse HUAWEI","SPARE-ISSUE",
U159="SPARE-HS","SPARE-ISSUE",
U159="Power Telco","ACTIVE", U159="no impacts","no impacts"
),"")</f>
        <v/>
      </c>
      <c r="W159" s="104" t="s">
        <v>7480</v>
      </c>
      <c r="X159" s="104" t="s">
        <v>7481</v>
      </c>
      <c r="Y159" s="104" t="str">
        <f>_xlfn.XLOOKUP(B154,[9]ALL!$B:$B,[9]ALL!$N:$N,"")</f>
        <v/>
      </c>
      <c r="Z159" s="104" t="s">
        <v>5382</v>
      </c>
      <c r="AA159" s="104" t="s">
        <v>6688</v>
      </c>
      <c r="AB159" s="104" t="s">
        <v>7412</v>
      </c>
      <c r="AC159" s="9"/>
      <c r="AD159" s="9"/>
      <c r="AE159" s="7" t="s">
        <v>6804</v>
      </c>
      <c r="AF159" s="6"/>
      <c r="AG159" s="7"/>
      <c r="AH159" s="3" t="s">
        <v>5423</v>
      </c>
      <c r="AI159" s="18" t="s">
        <v>5423</v>
      </c>
      <c r="AJ159" s="18" t="s">
        <v>5423</v>
      </c>
      <c r="AK159" s="18" t="s">
        <v>5423</v>
      </c>
      <c r="AL159" s="18" t="s">
        <v>5423</v>
      </c>
      <c r="AM159" s="18" t="s">
        <v>5423</v>
      </c>
      <c r="AN159" s="18" t="s">
        <v>5423</v>
      </c>
      <c r="AO159" s="18" t="s">
        <v>5423</v>
      </c>
      <c r="AP159" s="18" t="s">
        <v>5423</v>
      </c>
      <c r="AQ159" s="18" t="s">
        <v>5423</v>
      </c>
      <c r="AR159" s="18" t="s">
        <v>5423</v>
      </c>
      <c r="AS159" s="18" t="s">
        <v>5423</v>
      </c>
      <c r="AT159" s="18" t="s">
        <v>5907</v>
      </c>
      <c r="AU159" s="9" t="s">
        <v>5423</v>
      </c>
      <c r="AV159" s="14"/>
      <c r="AW159" s="14" t="s">
        <v>5423</v>
      </c>
      <c r="AX159" s="14" t="str">
        <f>_xlfn.XLOOKUP(B159,'[4]cell downs 18042026 17h'!$B:$B,'[4]cell downs 18042026 17h'!$B:$B,"")</f>
        <v/>
      </c>
      <c r="AY159" s="14" t="str">
        <f>_xlfn.XLOOKUP(B159,'[5]Cells Huawei 19042026 15h'!$B:$B,'[5]Cells Huawei 19042026 15h'!$B:$B,"")</f>
        <v/>
      </c>
      <c r="AZ159" s="105" t="str">
        <f>_xlfn.XLOOKUP(B159,'INCIDENT-04-23-2026'!E:E,'INCIDENT-04-23-2026'!F:F,"")</f>
        <v/>
      </c>
      <c r="BA159" s="105" t="str">
        <f>_xlfn.XLOOKUP(B159,'[6]Eneo 17H'!$C:$C,'[6]Eneo 17H'!$I:$I,"")</f>
        <v/>
      </c>
      <c r="BB159" s="105" t="str">
        <f>_xlfn.XLOOKUP(B159,[8]ALL!$B:$B,[8]ALL!$M:$M,"")</f>
        <v>23.04.26; Power alarms; MTN is activated to check</v>
      </c>
      <c r="BC159" s="105" t="str">
        <f>_xlfn.XLOOKUP(B159,'[6]Eneo 17H'!$C:$C,'[6]Eneo 17H'!$I:$I,"")</f>
        <v/>
      </c>
      <c r="BD159" s="105" t="str">
        <f>_xlfn.XLOOKUP(B159,'[7]Eneo 12H'!$C:$C,'[7]Eneo 12H'!$I:$I,"")</f>
        <v/>
      </c>
      <c r="BE159" s="11" t="s">
        <v>5423</v>
      </c>
    </row>
    <row r="160" spans="1:57" hidden="1" x14ac:dyDescent="0.3">
      <c r="A160" s="1" t="s">
        <v>3440</v>
      </c>
      <c r="B160" s="8" t="s">
        <v>3441</v>
      </c>
      <c r="C160" s="3" t="str">
        <f>_xlfn.XLOOKUP(B160,'[1]daily break down'!$D:$D,'[1]daily break down'!$E:$E,"")</f>
        <v>Douala</v>
      </c>
      <c r="D160" s="1" t="s">
        <v>11</v>
      </c>
      <c r="E160" s="1" t="s">
        <v>12</v>
      </c>
      <c r="F160" s="3" t="s">
        <v>31</v>
      </c>
      <c r="G160" s="1" t="s">
        <v>32</v>
      </c>
      <c r="H160" s="27" t="str">
        <f>_xlfn.XLOOKUP(B160,[2]CALCULATION!$B:$B,[2]CALCULATION!$H:$H,"")</f>
        <v>ZTE</v>
      </c>
      <c r="I160" s="23">
        <v>0</v>
      </c>
      <c r="J160" s="23">
        <v>0</v>
      </c>
      <c r="K160" s="23">
        <v>0</v>
      </c>
      <c r="L160" s="23">
        <v>0</v>
      </c>
      <c r="M160" s="23">
        <v>0</v>
      </c>
      <c r="N160" s="23">
        <v>5.1065396238367962</v>
      </c>
      <c r="O160" s="23">
        <v>0</v>
      </c>
      <c r="P160" s="103" t="s">
        <v>6554</v>
      </c>
      <c r="Q160" s="36" t="s">
        <v>5796</v>
      </c>
      <c r="R160" s="36"/>
      <c r="S160" s="35" t="str" cm="1">
        <f t="array" ref="S160">IFERROR(_xlfn.IFS(
U160="MPR ISSUE","PDH",
U160="BSS Hardware Issue","BSS",
U160="Sites strategiques, MLL, Pylone, etc.","ENVTECH",
U160="AKTIVCO DEFAUT GE &amp; POWER Cabinet","AKTIVCO",
U160="AKTIVCO Coupure ENEO &amp; Baisse de tension","AKTIVCO GRID ONLY",
U160="Coupure ENEO &amp; Baisse de tension","IHS GRID ONLY",
U160="Defaut GE &amp; POWER Cabinet","IHS",
U160="Sharing","Partners",
U160="Sites strategiques &amp; DataCenter","SST &amp; DC",
U160="Exclu","Exclu",
U160="SAT","SAT",
U160="SPARE-ISSUE","SPARE-ISSUE",
U160="Fiber CAmtel","TRANS_FO_CAMTEL",
U160="Fiber AOF","Fiber AOF",
U160="Projet OCM (HUAWEI)","TRAVAUX-HUAWEI",
U160="Projet OCM (NOKIA)","TRAVAUX-NOKIA",
U160="ACCESS-ISSUE","ACCESS-ISSUE",
U160="Projet OCM (ZTE, NOKIA, autres projets)","TRAVAUX OCM",
U160="No root CAuse","No root cause",
U160="ODU HS","PDH",
U160="IP &amp; VLAN","PDH",
U160="Warehouse HUAWEI","SPARE-ISSUE",
U160="SPARE-HS","SPARE-ISSUE",
U160="Power Telco","BSS",U160="no impacts","no impacts"
),"")</f>
        <v/>
      </c>
      <c r="T160" s="35" t="str" cm="1">
        <f t="array" ref="T160">IFERROR(_xlfn.IFS(
U160="MPR ISSUE","TX ISSUE",
U160="BSS Hardware Issue","RAN ISSUE",
U160="Sites strategiques, MLL, Pylone, etc.","ENVTECH",
U160="AKTIVCO DEFAUT GE &amp; POWER Cabinet","POWER ISSUE",
U160="AKTIVCO Coupure ENEO &amp; Baisse de tension","POWER ISSUE",
U160="Coupure ENEO &amp; Baisse de tension","POWER ISSUE",
U160="Defaut GE &amp; POWER Cabinet","POWER ISSUE",
U160="Sharing","POWER ISSUE",
U160="Sites strategiques &amp; DataCenter","POWER ISSUE",
U160="Exclu","Exclu",
U160="SAT","TX ISSUE",
U160="SPARE-ISSUE","SPARE-ISSUE",
U160="Fiber CAmtel","TX ISSUE",
U160="Fiber AOF","TX ISSUE",
U160="Projet OCM (HUAWEI)","TRAVAUX-HUAWEI",
U160="Projet OCM (NOKIA)","TRAVAUX -NOKIA",
U160="ACCESS-ISSUE","ACCESS-ISSUE",
U160="Projet OCM (ZTE, NOKIA, autres projets)","TRAVAUX OCM",
U160="No root CAuse","No root cause",
U160="ODU HS","TX ISSUE",
U160="IP &amp; VLAN","TX ISSUE",
U160="Warehouse HUAWEI","SPARE-ISSUE",
U160="SPARE-HS","SPARE-ISSUE",
U160="Power Telco","RAN ISSUE",U160="no impacts","no impacts"
),"")</f>
        <v/>
      </c>
      <c r="U160" s="28"/>
      <c r="V160" s="35" t="str" cm="1">
        <f t="array" ref="V160">IFERROR(_xlfn.IFS(
U160="MPR ISSUE","ACTIVE",
U160="BSS Hardware Issue","ACTIVE",
U160="Sites strategiques, MLL, Pylone, etc.","PASSIVE",
U160="AKTIVCO DEFAUT GE &amp; POWER Cabinet","PASSIVE",
U160="AKTIVCO Coupure ENEO &amp; Baisse de tension","PASSIVE",
U160="Coupure ENEO &amp; Baisse de tension","PASSIVE",
U160="Defaut GE &amp; POWER Cabinet","PASSIVE",
U160="Sharing","PASSIVE",
U160="Sites strategiques &amp; DataCenter","PASSIVE",
U160="Exclu","Exclu",
U160="SAT","ACTIVE",
U160="SPARE-ISSUE","SPARE-ISSUE",
U160="Fiber CAmtel","ACTIVE",
U160="Fiber AOF","ACTIVE",
U160="Projet OCM (HUAWEI)","PLANNED WORKS",
U160="Projet OCM (NOKIA)","PLANNED WORKS",
U160="ACCESS-ISSUE","ACCESS-ISSUE",
U160="Projet OCM (ZTE, NOKIA, autres projets)","PLANNED WORKS",
U160="No root CAuse","No root cause",
U160="ODU HS","ACTIVE",
U160="IP &amp; VLAN","ACTIVE",
U160="Warehouse HUAWEI","SPARE-ISSUE",
U160="SPARE-HS","SPARE-ISSUE",
U160="Power Telco","ACTIVE", U160="no impacts","no impacts"
),"")</f>
        <v/>
      </c>
      <c r="W160" s="102"/>
      <c r="X160" s="102"/>
      <c r="Y160" s="102"/>
      <c r="Z160" s="102"/>
      <c r="AA160" s="102"/>
      <c r="AB160" s="104" t="s">
        <v>5423</v>
      </c>
      <c r="AC160" s="9"/>
      <c r="AD160" s="9"/>
      <c r="AE160" s="7" t="s">
        <v>5423</v>
      </c>
      <c r="AF160" s="6"/>
      <c r="AG160" s="7"/>
      <c r="AH160" s="3" t="s">
        <v>5423</v>
      </c>
      <c r="AI160" s="18" t="s">
        <v>5423</v>
      </c>
      <c r="AJ160" s="18" t="s">
        <v>5423</v>
      </c>
      <c r="AK160" s="18" t="s">
        <v>5423</v>
      </c>
      <c r="AL160" s="18" t="s">
        <v>5423</v>
      </c>
      <c r="AM160" s="18" t="s">
        <v>5423</v>
      </c>
      <c r="AN160" s="18" t="s">
        <v>5423</v>
      </c>
      <c r="AO160" s="18" t="s">
        <v>5423</v>
      </c>
      <c r="AP160" s="18" t="s">
        <v>5423</v>
      </c>
      <c r="AQ160" s="18" t="s">
        <v>5423</v>
      </c>
      <c r="AR160" s="18" t="s">
        <v>5423</v>
      </c>
      <c r="AS160" s="18" t="s">
        <v>5423</v>
      </c>
      <c r="AT160" s="18" t="s">
        <v>5423</v>
      </c>
      <c r="AU160" s="9" t="s">
        <v>5423</v>
      </c>
      <c r="AV160" s="14"/>
      <c r="AW160" s="14" t="s">
        <v>5423</v>
      </c>
      <c r="AX160" s="14" t="str">
        <f>_xlfn.XLOOKUP(B160,'[4]cell downs 18042026 17h'!$B:$B,'[4]cell downs 18042026 17h'!$B:$B,"")</f>
        <v/>
      </c>
      <c r="AY160" s="14" t="str">
        <f>_xlfn.XLOOKUP(B160,'[5]Cells Huawei 19042026 15h'!$B:$B,'[5]Cells Huawei 19042026 15h'!$B:$B,"")</f>
        <v/>
      </c>
      <c r="AZ160" s="105" t="str">
        <f>_xlfn.XLOOKUP(B160,'INCIDENT-04-23-2026'!E:E,'INCIDENT-04-23-2026'!F:F,"")</f>
        <v/>
      </c>
      <c r="BA160" s="105" t="str">
        <f>_xlfn.XLOOKUP(B160,'[6]Eneo 17H'!$C:$C,'[6]Eneo 17H'!$I:$I,"")</f>
        <v/>
      </c>
      <c r="BB160" s="105" t="str">
        <f>_xlfn.XLOOKUP(B160,[8]ALL!$B:$B,[8]ALL!$M:$M,"")</f>
        <v/>
      </c>
      <c r="BC160" s="105" t="str">
        <f>_xlfn.XLOOKUP(B160,'[6]Eneo 17H'!$C:$C,'[6]Eneo 17H'!$I:$I,"")</f>
        <v/>
      </c>
      <c r="BD160" s="105" t="str">
        <f>_xlfn.XLOOKUP(B160,'[7]Eneo 12H'!$C:$C,'[7]Eneo 12H'!$I:$I,"")</f>
        <v/>
      </c>
      <c r="BE160" s="105" t="s">
        <v>5423</v>
      </c>
    </row>
    <row r="161" spans="1:57" hidden="1" x14ac:dyDescent="0.3">
      <c r="A161" s="1" t="s">
        <v>1742</v>
      </c>
      <c r="B161" s="8" t="s">
        <v>1743</v>
      </c>
      <c r="C161" s="3" t="str">
        <f>_xlfn.XLOOKUP(B161,'[1]daily break down'!$D:$D,'[1]daily break down'!$E:$E,"")</f>
        <v>Garoua</v>
      </c>
      <c r="D161" s="1" t="s">
        <v>21</v>
      </c>
      <c r="E161" s="1" t="s">
        <v>36</v>
      </c>
      <c r="F161" s="3" t="s">
        <v>23</v>
      </c>
      <c r="G161" s="1" t="s">
        <v>24</v>
      </c>
      <c r="H161" s="25" t="str">
        <f>_xlfn.XLOOKUP(B161,[2]CALCULATION!$B:$B,[2]CALCULATION!$H:$H,"")</f>
        <v>Huawei</v>
      </c>
      <c r="I161" s="23">
        <v>0</v>
      </c>
      <c r="J161" s="23">
        <v>0</v>
      </c>
      <c r="K161" s="23">
        <v>8.1006925717612213E-2</v>
      </c>
      <c r="L161" s="23">
        <v>6.1533695456763482</v>
      </c>
      <c r="M161" s="23">
        <v>5.2857999960049424</v>
      </c>
      <c r="N161" s="23">
        <v>0</v>
      </c>
      <c r="O161" s="23">
        <v>0.98360456920438444</v>
      </c>
      <c r="P161" s="103" t="s">
        <v>6554</v>
      </c>
      <c r="Q161" s="36" t="s">
        <v>5796</v>
      </c>
      <c r="R161" s="36"/>
      <c r="S161" s="35" t="str" cm="1">
        <f t="array" ref="S161">IFERROR(_xlfn.IFS(
U161="MPR ISSUE","PDH",
U161="BSS Hardware Issue","BSS",
U161="Sites strategiques, MLL, Pylone, etc.","ENVTECH",
U161="AKTIVCO DEFAUT GE &amp; POWER Cabinet","AKTIVCO",
U161="AKTIVCO Coupure ENEO &amp; Baisse de tension","AKTIVCO GRID ONLY",
U161="Coupure ENEO &amp; Baisse de tension","IHS GRID ONLY",
U161="Defaut GE &amp; POWER Cabinet","IHS",
U161="Sharing","Partners",
U161="Sites strategiques &amp; DataCenter","SST &amp; DC",
U161="Exclu","Exclu",
U161="SAT","SAT",
U161="SPARE-ISSUE","SPARE-ISSUE",
U161="Fiber CAmtel","TRANS_FO_CAMTEL",
U161="Fiber AOF","Fiber AOF",
U161="Projet OCM (HUAWEI)","TRAVAUX-HUAWEI",
U161="Projet OCM (NOKIA)","TRAVAUX-NOKIA",
U161="ACCESS-ISSUE","ACCESS-ISSUE",
U161="Projet OCM (ZTE, NOKIA, autres projets)","TRAVAUX OCM",
U161="No root CAuse","No root cause",
U161="ODU HS","PDH",
U161="IP &amp; VLAN","PDH",
U161="Warehouse HUAWEI","SPARE-ISSUE",
U161="SPARE-HS","SPARE-ISSUE",
U161="Power Telco","BSS",U161="no impacts","no impacts"
),"")</f>
        <v/>
      </c>
      <c r="T161" s="35" t="str" cm="1">
        <f t="array" ref="T161">IFERROR(_xlfn.IFS(
U161="MPR ISSUE","TX ISSUE",
U161="BSS Hardware Issue","RAN ISSUE",
U161="Sites strategiques, MLL, Pylone, etc.","ENVTECH",
U161="AKTIVCO DEFAUT GE &amp; POWER Cabinet","POWER ISSUE",
U161="AKTIVCO Coupure ENEO &amp; Baisse de tension","POWER ISSUE",
U161="Coupure ENEO &amp; Baisse de tension","POWER ISSUE",
U161="Defaut GE &amp; POWER Cabinet","POWER ISSUE",
U161="Sharing","POWER ISSUE",
U161="Sites strategiques &amp; DataCenter","POWER ISSUE",
U161="Exclu","Exclu",
U161="SAT","TX ISSUE",
U161="SPARE-ISSUE","SPARE-ISSUE",
U161="Fiber CAmtel","TX ISSUE",
U161="Fiber AOF","TX ISSUE",
U161="Projet OCM (HUAWEI)","TRAVAUX-HUAWEI",
U161="Projet OCM (NOKIA)","TRAVAUX -NOKIA",
U161="ACCESS-ISSUE","ACCESS-ISSUE",
U161="Projet OCM (ZTE, NOKIA, autres projets)","TRAVAUX OCM",
U161="No root CAuse","No root cause",
U161="ODU HS","TX ISSUE",
U161="IP &amp; VLAN","TX ISSUE",
U161="Warehouse HUAWEI","SPARE-ISSUE",
U161="SPARE-HS","SPARE-ISSUE",
U161="Power Telco","RAN ISSUE",U161="no impacts","no impacts"
),"")</f>
        <v/>
      </c>
      <c r="U161" s="28"/>
      <c r="V161" s="35" t="str" cm="1">
        <f t="array" ref="V161">IFERROR(_xlfn.IFS(
U161="MPR ISSUE","ACTIVE",
U161="BSS Hardware Issue","ACTIVE",
U161="Sites strategiques, MLL, Pylone, etc.","PASSIVE",
U161="AKTIVCO DEFAUT GE &amp; POWER Cabinet","PASSIVE",
U161="AKTIVCO Coupure ENEO &amp; Baisse de tension","PASSIVE",
U161="Coupure ENEO &amp; Baisse de tension","PASSIVE",
U161="Defaut GE &amp; POWER Cabinet","PASSIVE",
U161="Sharing","PASSIVE",
U161="Sites strategiques &amp; DataCenter","PASSIVE",
U161="Exclu","Exclu",
U161="SAT","ACTIVE",
U161="SPARE-ISSUE","SPARE-ISSUE",
U161="Fiber CAmtel","ACTIVE",
U161="Fiber AOF","ACTIVE",
U161="Projet OCM (HUAWEI)","PLANNED WORKS",
U161="Projet OCM (NOKIA)","PLANNED WORKS",
U161="ACCESS-ISSUE","ACCESS-ISSUE",
U161="Projet OCM (ZTE, NOKIA, autres projets)","PLANNED WORKS",
U161="No root CAuse","No root cause",
U161="ODU HS","ACTIVE",
U161="IP &amp; VLAN","ACTIVE",
U161="Warehouse HUAWEI","SPARE-ISSUE",
U161="SPARE-HS","SPARE-ISSUE",
U161="Power Telco","ACTIVE",U161="no impacts","no impacts"
),"")</f>
        <v/>
      </c>
      <c r="W161" s="116" t="s">
        <v>6741</v>
      </c>
      <c r="X161" s="116" t="s">
        <v>6742</v>
      </c>
      <c r="Y161" s="116"/>
      <c r="Z161" s="116" t="s">
        <v>6743</v>
      </c>
      <c r="AA161" s="116" t="s">
        <v>6694</v>
      </c>
      <c r="AB161" s="104" t="s">
        <v>5423</v>
      </c>
      <c r="AC161" s="9"/>
      <c r="AD161" s="9"/>
      <c r="AE161" s="7" t="s">
        <v>5423</v>
      </c>
      <c r="AF161" s="6"/>
      <c r="AG161" s="7"/>
      <c r="AH161" s="3" t="s">
        <v>5423</v>
      </c>
      <c r="AI161" s="18" t="s">
        <v>5423</v>
      </c>
      <c r="AJ161" s="18" t="s">
        <v>5423</v>
      </c>
      <c r="AK161" s="18" t="s">
        <v>5423</v>
      </c>
      <c r="AL161" s="18" t="s">
        <v>5423</v>
      </c>
      <c r="AM161" s="18" t="s">
        <v>5423</v>
      </c>
      <c r="AN161" s="18" t="s">
        <v>5423</v>
      </c>
      <c r="AO161" s="18" t="s">
        <v>5423</v>
      </c>
      <c r="AP161" s="18" t="s">
        <v>5423</v>
      </c>
      <c r="AQ161" s="18" t="s">
        <v>5423</v>
      </c>
      <c r="AR161" s="18" t="s">
        <v>5423</v>
      </c>
      <c r="AS161" s="18" t="s">
        <v>5423</v>
      </c>
      <c r="AT161" s="18" t="s">
        <v>5423</v>
      </c>
      <c r="AU161" s="9" t="s">
        <v>5423</v>
      </c>
      <c r="AV161" s="14"/>
      <c r="AW161" s="14" t="s">
        <v>5423</v>
      </c>
      <c r="AX161" s="14" t="str">
        <f>_xlfn.XLOOKUP(B161,'[4]cell downs 18042026 17h'!$B:$B,'[4]cell downs 18042026 17h'!$B:$B,"")</f>
        <v/>
      </c>
      <c r="AY161" s="14" t="str">
        <f>_xlfn.XLOOKUP(B161,'[5]Cells Huawei 19042026 15h'!$B:$B,'[5]Cells Huawei 19042026 15h'!$B:$B,"")</f>
        <v/>
      </c>
      <c r="AZ161" s="105" t="str">
        <f>_xlfn.XLOOKUP(B161,'INCIDENT-04-23-2026'!E:E,'INCIDENT-04-23-2026'!F:F,"")</f>
        <v/>
      </c>
      <c r="BA161" s="105" t="str">
        <f>_xlfn.XLOOKUP(B161,'[6]Eneo 17H'!$C:$C,'[6]Eneo 17H'!$I:$I,"")</f>
        <v/>
      </c>
      <c r="BB161" s="105" t="str">
        <f>_xlfn.XLOOKUP(B161,[8]ALL!$B:$B,[8]ALL!$M:$M,"")</f>
        <v/>
      </c>
      <c r="BC161" s="105" t="str">
        <f>_xlfn.XLOOKUP(B161,'[6]Eneo 17H'!$C:$C,'[6]Eneo 17H'!$I:$I,"")</f>
        <v/>
      </c>
      <c r="BD161" s="105" t="str">
        <f>_xlfn.XLOOKUP(B161,'[7]Eneo 12H'!$C:$C,'[7]Eneo 12H'!$I:$I,"")</f>
        <v/>
      </c>
      <c r="BE161" s="105" t="s">
        <v>5423</v>
      </c>
    </row>
    <row r="162" spans="1:57" hidden="1" x14ac:dyDescent="0.3">
      <c r="A162" s="2" t="s">
        <v>819</v>
      </c>
      <c r="B162" s="1" t="s">
        <v>820</v>
      </c>
      <c r="C162" s="3" t="str">
        <f>_xlfn.XLOOKUP(B162,'[1]daily break down'!$D:$D,'[1]daily break down'!$E:$E,"")</f>
        <v>NORD-OUEST</v>
      </c>
      <c r="D162" s="1" t="s">
        <v>11</v>
      </c>
      <c r="E162" s="1" t="s">
        <v>154</v>
      </c>
      <c r="F162" s="3" t="s">
        <v>51</v>
      </c>
      <c r="G162" s="1" t="s">
        <v>819</v>
      </c>
      <c r="H162" s="26" t="str">
        <f>_xlfn.XLOOKUP(B162,[2]CALCULATION!$B:$B,[2]CALCULATION!$H:$H,"")</f>
        <v>NOKIA</v>
      </c>
      <c r="I162" s="23">
        <v>6.2429729791429462</v>
      </c>
      <c r="J162" s="23">
        <v>8.623866759123711</v>
      </c>
      <c r="K162" s="23">
        <v>6.853895751827026</v>
      </c>
      <c r="L162" s="23">
        <v>3.1521182365816007</v>
      </c>
      <c r="M162" s="23">
        <v>7.0556996629883608</v>
      </c>
      <c r="N162" s="23">
        <v>5.0403536482009397</v>
      </c>
      <c r="O162" s="23">
        <v>0.85875902098261292</v>
      </c>
      <c r="P162" s="103" t="s">
        <v>6554</v>
      </c>
      <c r="Q162" s="36" t="s">
        <v>6552</v>
      </c>
      <c r="R162" s="36"/>
      <c r="S162" s="35" t="str" cm="1">
        <f t="array" ref="S162">IFERROR(_xlfn.IFS(
U162="MPR ISSUE","PDH",
U162="BSS Hardware Issue","BSS",
U162="Sites strategiques, MLL, Pylone, etc.","ENVTECH",
U162="AKTIVCO DEFAUT GE &amp; POWER Cabinet","AKTIVCO",
U162="AKTIVCO Coupure ENEO &amp; Baisse de tension","AKTIVCO GRID ONLY",
U162="Coupure ENEO &amp; Baisse de tension","IHS GRID ONLY",
U162="Defaut GE &amp; POWER Cabinet","IHS",
U162="Sharing","Partners",
U162="Sites strategiques &amp; DataCenter","SST &amp; DC",
U162="Exclu","Exclu",
U162="SAT","SAT",
U162="SPARE-ISSUE","SPARE-ISSUE",
U162="Fiber CAmtel","TRANS_FO_CAMTEL",
U162="Fiber AOF","Fiber AOF",
U162="Projet OCM (HUAWEI)","TRAVAUX-HUAWEI",
U162="Projet OCM (NOKIA)","TRAVAUX-NOKIA",
U162="ACCESS-ISSUE","ACCESS-ISSUE",
U162="Projet OCM (ZTE, NOKIA, autres projets)","TRAVAUX OCM",
U162="No root CAuse","No root cause",
U162="ODU HS","PDH",
U162="IP &amp; VLAN","PDH",
U162="Warehouse HUAWEI","SPARE-ISSUE",
U162="SPARE-HS","SPARE-ISSUE",
U162="Power Telco","BSS",U162="no impacts","no impacts"
),"")</f>
        <v/>
      </c>
      <c r="T162" s="35" t="str" cm="1">
        <f t="array" ref="T162">IFERROR(_xlfn.IFS(
U162="MPR ISSUE","TX ISSUE",
U162="BSS Hardware Issue","RAN ISSUE",
U162="Sites strategiques, MLL, Pylone, etc.","ENVTECH",
U162="AKTIVCO DEFAUT GE &amp; POWER Cabinet","POWER ISSUE",
U162="AKTIVCO Coupure ENEO &amp; Baisse de tension","POWER ISSUE",
U162="Coupure ENEO &amp; Baisse de tension","POWER ISSUE",
U162="Defaut GE &amp; POWER Cabinet","POWER ISSUE",
U162="Sharing","POWER ISSUE",
U162="Sites strategiques &amp; DataCenter","POWER ISSUE",
U162="Exclu","Exclu",
U162="SAT","TX ISSUE",
U162="SPARE-ISSUE","SPARE-ISSUE",
U162="Fiber CAmtel","TX ISSUE",
U162="Fiber AOF","TX ISSUE",
U162="Projet OCM (HUAWEI)","TRAVAUX-HUAWEI",
U162="Projet OCM (NOKIA)","TRAVAUX -NOKIA",
U162="ACCESS-ISSUE","ACCESS-ISSUE",
U162="Projet OCM (ZTE, NOKIA, autres projets)","TRAVAUX OCM",
U162="No root CAuse","No root cause",
U162="ODU HS","TX ISSUE",
U162="IP &amp; VLAN","TX ISSUE",
U162="Warehouse HUAWEI","SPARE-ISSUE",
U162="SPARE-HS","SPARE-ISSUE",
U162="Power Telco","RAN ISSUE",U162="no impacts","no impacts"
),"")</f>
        <v/>
      </c>
      <c r="U162" s="28"/>
      <c r="V162" s="35" t="str" cm="1">
        <f t="array" ref="V162">IFERROR(_xlfn.IFS(
U162="MPR ISSUE","ACTIVE",
U162="BSS Hardware Issue","ACTIVE",
U162="Sites strategiques, MLL, Pylone, etc.","PASSIVE",
U162="AKTIVCO DEFAUT GE &amp; POWER Cabinet","PASSIVE",
U162="AKTIVCO Coupure ENEO &amp; Baisse de tension","PASSIVE",
U162="Coupure ENEO &amp; Baisse de tension","PASSIVE",
U162="Defaut GE &amp; POWER Cabinet","PASSIVE",
U162="Sharing","PASSIVE",
U162="Sites strategiques &amp; DataCenter","PASSIVE",
U162="Exclu","Exclu",
U162="SAT","ACTIVE",
U162="SPARE-ISSUE","SPARE-ISSUE",
U162="Fiber CAmtel","ACTIVE",
U162="Fiber AOF","ACTIVE",
U162="Projet OCM (HUAWEI)","PLANNED WORKS",
U162="Projet OCM (NOKIA)","PLANNED WORKS",
U162="ACCESS-ISSUE","ACCESS-ISSUE",
U162="Projet OCM (ZTE, NOKIA, autres projets)","PLANNED WORKS",
U162="No root CAuse","No root cause",
U162="ODU HS","ACTIVE",
U162="IP &amp; VLAN","ACTIVE",
U162="Warehouse HUAWEI","SPARE-ISSUE",
U162="SPARE-HS","SPARE-ISSUE",
U162="Power Telco","ACTIVE", U162="no impacts","no impacts"
),"")</f>
        <v/>
      </c>
      <c r="W162" s="102"/>
      <c r="X162" s="102"/>
      <c r="Y162" s="102"/>
      <c r="Z162" s="102"/>
      <c r="AA162" s="102"/>
      <c r="AB162" s="104" t="s">
        <v>6045</v>
      </c>
      <c r="AC162" s="9"/>
      <c r="AD162" s="9"/>
      <c r="AE162" s="7" t="s">
        <v>5423</v>
      </c>
      <c r="AF162" s="6"/>
      <c r="AG162" s="7"/>
      <c r="AH162" s="3" t="s">
        <v>5423</v>
      </c>
      <c r="AI162" s="18" t="s">
        <v>5423</v>
      </c>
      <c r="AJ162" s="18" t="s">
        <v>5423</v>
      </c>
      <c r="AK162" s="18" t="s">
        <v>5423</v>
      </c>
      <c r="AL162" s="18" t="s">
        <v>5423</v>
      </c>
      <c r="AM162" s="18" t="s">
        <v>5423</v>
      </c>
      <c r="AN162" s="18" t="s">
        <v>5423</v>
      </c>
      <c r="AO162" s="18" t="s">
        <v>5423</v>
      </c>
      <c r="AP162" s="18" t="s">
        <v>5423</v>
      </c>
      <c r="AQ162" s="18" t="s">
        <v>5423</v>
      </c>
      <c r="AR162" s="18" t="s">
        <v>5423</v>
      </c>
      <c r="AS162" s="18" t="s">
        <v>5423</v>
      </c>
      <c r="AT162" s="18" t="s">
        <v>5423</v>
      </c>
      <c r="AU162" s="9" t="s">
        <v>6045</v>
      </c>
      <c r="AV162" s="14"/>
      <c r="AW162" s="14" t="s">
        <v>5423</v>
      </c>
      <c r="AX162" s="14" t="str">
        <f>_xlfn.XLOOKUP(B162,'[4]cell downs 18042026 17h'!$B:$B,'[4]cell downs 18042026 17h'!$B:$B,"")</f>
        <v/>
      </c>
      <c r="AY162" s="14" t="str">
        <f>_xlfn.XLOOKUP(B162,'[5]Cells Huawei 19042026 15h'!$B:$B,'[5]Cells Huawei 19042026 15h'!$B:$B,"")</f>
        <v/>
      </c>
      <c r="AZ162" s="105" t="str">
        <f>_xlfn.XLOOKUP(B162,'INCIDENT-04-23-2026'!E:E,'INCIDENT-04-23-2026'!F:F,"")</f>
        <v/>
      </c>
      <c r="BA162" s="105" t="str">
        <f>_xlfn.XLOOKUP(B162,'[6]Eneo 17H'!$C:$C,'[6]Eneo 17H'!$I:$I,"")</f>
        <v/>
      </c>
      <c r="BB162" s="105" t="str">
        <f>_xlfn.XLOOKUP(B162,[8]ALL!$B:$B,[8]ALL!$M:$M,"")</f>
        <v/>
      </c>
      <c r="BC162" s="105" t="str">
        <f>_xlfn.XLOOKUP(B162,'[6]Eneo 17H'!$C:$C,'[6]Eneo 17H'!$I:$I,"")</f>
        <v/>
      </c>
      <c r="BD162" s="105" t="str">
        <f>_xlfn.XLOOKUP(B162,'[7]Eneo 12H'!$C:$C,'[7]Eneo 12H'!$I:$I,"")</f>
        <v/>
      </c>
      <c r="BE162" s="105" t="s">
        <v>6974</v>
      </c>
    </row>
    <row r="163" spans="1:57" hidden="1" x14ac:dyDescent="0.3">
      <c r="A163" s="1" t="s">
        <v>1942</v>
      </c>
      <c r="B163" s="8" t="s">
        <v>1943</v>
      </c>
      <c r="C163" s="3" t="str">
        <f>_xlfn.XLOOKUP(B163,'[1]daily break down'!$D:$D,'[1]daily break down'!$E:$E,"")</f>
        <v>Douala</v>
      </c>
      <c r="D163" s="1" t="s">
        <v>11</v>
      </c>
      <c r="E163" s="1" t="s">
        <v>5404</v>
      </c>
      <c r="F163" s="3" t="s">
        <v>31</v>
      </c>
      <c r="G163" s="1" t="s">
        <v>32</v>
      </c>
      <c r="H163" s="27" t="str">
        <f>_xlfn.XLOOKUP(B163,[2]CALCULATION!$B:$B,[2]CALCULATION!$H:$H,"")</f>
        <v>ZTE</v>
      </c>
      <c r="I163" s="23">
        <v>7.0498319222219292</v>
      </c>
      <c r="J163" s="23">
        <v>0.72323026084872188</v>
      </c>
      <c r="K163" s="23">
        <v>1.3597107007616318</v>
      </c>
      <c r="L163" s="23">
        <v>3.7495755251360459</v>
      </c>
      <c r="M163" s="23">
        <v>0</v>
      </c>
      <c r="N163" s="23">
        <v>5.0546930511681261</v>
      </c>
      <c r="O163" s="23">
        <v>3.4643391176059328</v>
      </c>
      <c r="P163" s="103" t="s">
        <v>6553</v>
      </c>
      <c r="Q163" s="36" t="s">
        <v>5796</v>
      </c>
      <c r="R163" s="36"/>
      <c r="S163" s="35" t="str" cm="1">
        <f t="array" ref="S163">IFERROR(_xlfn.IFS(
U163="MPR ISSUE","PDH",
U163="BSS Hardware Issue","BSS",
U163="Sites strategiques, MLL, Pylone, etc.","ENVTECH",
U163="AKTIVCO DEFAUT GE &amp; POWER Cabinet","AKTIVCO",
U163="AKTIVCO Coupure ENEO &amp; Baisse de tension","AKTIVCO GRID ONLY",
U163="Coupure ENEO &amp; Baisse de tension","IHS GRID ONLY",
U163="Defaut GE &amp; POWER Cabinet","IHS",
U163="Sharing","Partners",
U163="Sites strategiques &amp; DataCenter","SST &amp; DC",
U163="Exclu","Exclu",
U163="SAT","SAT",
U163="SPARE-ISSUE","SPARE-ISSUE",
U163="Fiber CAmtel","TRANS_FO_CAMTEL",
U163="Fiber AOF","Fiber AOF",
U163="Projet OCM (HUAWEI)","TRAVAUX-HUAWEI",
U163="Projet OCM (NOKIA)","TRAVAUX-NOKIA",
U163="ACCESS-ISSUE","ACCESS-ISSUE",
U163="Projet OCM (ZTE, NOKIA, autres projets)","TRAVAUX OCM",
U163="No root CAuse","No root cause",
U163="ODU HS","PDH",
U163="IP &amp; VLAN","PDH",
U163="Warehouse HUAWEI","SPARE-ISSUE",
U163="SPARE-HS","SPARE-ISSUE",
U163="Power Telco","BSS",U163="no impacts","no impacts"
),"")</f>
        <v/>
      </c>
      <c r="T163" s="35" t="str" cm="1">
        <f t="array" ref="T163">IFERROR(_xlfn.IFS(
U163="MPR ISSUE","TX ISSUE",
U163="BSS Hardware Issue","RAN ISSUE",
U163="Sites strategiques, MLL, Pylone, etc.","ENVTECH",
U163="AKTIVCO DEFAUT GE &amp; POWER Cabinet","POWER ISSUE",
U163="AKTIVCO Coupure ENEO &amp; Baisse de tension","POWER ISSUE",
U163="Coupure ENEO &amp; Baisse de tension","POWER ISSUE",
U163="Defaut GE &amp; POWER Cabinet","POWER ISSUE",
U163="Sharing","POWER ISSUE",
U163="Sites strategiques &amp; DataCenter","POWER ISSUE",
U163="Exclu","Exclu",
U163="SAT","TX ISSUE",
U163="SPARE-ISSUE","SPARE-ISSUE",
U163="Fiber CAmtel","TX ISSUE",
U163="Fiber AOF","TX ISSUE",
U163="Projet OCM (HUAWEI)","TRAVAUX-HUAWEI",
U163="Projet OCM (NOKIA)","TRAVAUX -NOKIA",
U163="ACCESS-ISSUE","ACCESS-ISSUE",
U163="Projet OCM (ZTE, NOKIA, autres projets)","TRAVAUX OCM",
U163="No root CAuse","No root cause",
U163="ODU HS","TX ISSUE",
U163="IP &amp; VLAN","TX ISSUE",
U163="Warehouse HUAWEI","SPARE-ISSUE",
U163="SPARE-HS","SPARE-ISSUE",
U163="Power Telco","RAN ISSUE",U163="no impacts","no impacts"
),"")</f>
        <v/>
      </c>
      <c r="U163" s="28"/>
      <c r="V163" s="35" t="str" cm="1">
        <f t="array" ref="V163">IFERROR(_xlfn.IFS(
U163="MPR ISSUE","ACTIVE",
U163="BSS Hardware Issue","ACTIVE",
U163="Sites strategiques, MLL, Pylone, etc.","PASSIVE",
U163="AKTIVCO DEFAUT GE &amp; POWER Cabinet","PASSIVE",
U163="AKTIVCO Coupure ENEO &amp; Baisse de tension","PASSIVE",
U163="Coupure ENEO &amp; Baisse de tension","PASSIVE",
U163="Defaut GE &amp; POWER Cabinet","PASSIVE",
U163="Sharing","PASSIVE",
U163="Sites strategiques &amp; DataCenter","PASSIVE",
U163="Exclu","Exclu",
U163="SAT","ACTIVE",
U163="SPARE-ISSUE","SPARE-ISSUE",
U163="Fiber CAmtel","ACTIVE",
U163="Fiber AOF","ACTIVE",
U163="Projet OCM (HUAWEI)","PLANNED WORKS",
U163="Projet OCM (NOKIA)","PLANNED WORKS",
U163="ACCESS-ISSUE","ACCESS-ISSUE",
U163="Projet OCM (ZTE, NOKIA, autres projets)","PLANNED WORKS",
U163="No root CAuse","No root cause",
U163="ODU HS","ACTIVE",
U163="IP &amp; VLAN","ACTIVE",
U163="Warehouse HUAWEI","SPARE-ISSUE",
U163="SPARE-HS","SPARE-ISSUE",
U163="Power Telco","ACTIVE", U163="no impacts","no impacts"
),"")</f>
        <v/>
      </c>
      <c r="W163" s="104" t="s">
        <v>7480</v>
      </c>
      <c r="X163" s="104" t="s">
        <v>7474</v>
      </c>
      <c r="Y163" s="104"/>
      <c r="Z163" s="104" t="s">
        <v>11</v>
      </c>
      <c r="AA163" s="102"/>
      <c r="AB163" s="104" t="s">
        <v>6046</v>
      </c>
      <c r="AC163" s="9"/>
      <c r="AD163" s="9"/>
      <c r="AE163" s="7"/>
      <c r="AF163" s="6"/>
      <c r="AG163" s="7"/>
      <c r="AH163" s="3" t="s">
        <v>5423</v>
      </c>
      <c r="AI163" s="18" t="s">
        <v>5423</v>
      </c>
      <c r="AJ163" s="18" t="s">
        <v>5423</v>
      </c>
      <c r="AK163" s="18" t="s">
        <v>5423</v>
      </c>
      <c r="AL163" s="18" t="s">
        <v>5423</v>
      </c>
      <c r="AM163" s="18" t="s">
        <v>5423</v>
      </c>
      <c r="AN163" s="18" t="s">
        <v>5423</v>
      </c>
      <c r="AO163" s="18" t="s">
        <v>5423</v>
      </c>
      <c r="AP163" s="18" t="s">
        <v>5423</v>
      </c>
      <c r="AQ163" s="18" t="s">
        <v>5423</v>
      </c>
      <c r="AR163" s="18" t="s">
        <v>5423</v>
      </c>
      <c r="AS163" s="18" t="s">
        <v>5423</v>
      </c>
      <c r="AT163" s="18" t="s">
        <v>5423</v>
      </c>
      <c r="AU163" s="9" t="s">
        <v>6046</v>
      </c>
      <c r="AV163" s="14"/>
      <c r="AW163" s="14" t="s">
        <v>5423</v>
      </c>
      <c r="AX163" s="14" t="str">
        <f>_xlfn.XLOOKUP(B163,'[4]cell downs 18042026 17h'!$B:$B,'[4]cell downs 18042026 17h'!$B:$B,"")</f>
        <v/>
      </c>
      <c r="AY163" s="14" t="str">
        <f>_xlfn.XLOOKUP(B163,'[5]Cells Huawei 19042026 15h'!$B:$B,'[5]Cells Huawei 19042026 15h'!$B:$B,"")</f>
        <v/>
      </c>
      <c r="AZ163" s="105" t="str">
        <f>_xlfn.XLOOKUP(B163,'INCIDENT-04-23-2026'!E:E,'INCIDENT-04-23-2026'!F:F,"")</f>
        <v/>
      </c>
      <c r="BA163" s="105" t="str">
        <f>_xlfn.XLOOKUP(B163,'[6]Eneo 17H'!$C:$C,'[6]Eneo 17H'!$I:$I,"")</f>
        <v/>
      </c>
      <c r="BC163" s="105" t="str">
        <f>_xlfn.XLOOKUP(B163,'[6]Eneo 17H'!$C:$C,'[6]Eneo 17H'!$I:$I,"")</f>
        <v/>
      </c>
      <c r="BD163" s="105" t="str">
        <f>_xlfn.XLOOKUP(B163,'[7]Eneo 12H'!$C:$C,'[7]Eneo 12H'!$I:$I,"")</f>
        <v/>
      </c>
      <c r="BE163" s="11" t="s">
        <v>6975</v>
      </c>
    </row>
    <row r="164" spans="1:57" hidden="1" x14ac:dyDescent="0.3">
      <c r="A164" s="1" t="s">
        <v>1222</v>
      </c>
      <c r="B164" s="1" t="s">
        <v>1223</v>
      </c>
      <c r="C164" s="3" t="str">
        <f>_xlfn.XLOOKUP(B164,'[1]daily break down'!$D:$D,'[1]daily break down'!$E:$E,"")</f>
        <v>NORD-OUEST</v>
      </c>
      <c r="D164" s="1" t="s">
        <v>11</v>
      </c>
      <c r="E164" s="1" t="s">
        <v>96</v>
      </c>
      <c r="F164" s="3" t="s">
        <v>51</v>
      </c>
      <c r="G164" s="1" t="s">
        <v>1224</v>
      </c>
      <c r="H164" s="26" t="str">
        <f>_xlfn.XLOOKUP(B164,[2]CALCULATION!$B:$B,[2]CALCULATION!$H:$H,"")</f>
        <v>NOKIA</v>
      </c>
      <c r="I164" s="23">
        <v>3.0065126571983796</v>
      </c>
      <c r="J164" s="23">
        <v>4.6096543419141458</v>
      </c>
      <c r="K164" s="23">
        <v>4.6769282573273632</v>
      </c>
      <c r="L164" s="23">
        <v>2.2358589231037027</v>
      </c>
      <c r="M164" s="23">
        <v>2.9314804827170957</v>
      </c>
      <c r="N164" s="23">
        <v>4.9154724298225334</v>
      </c>
      <c r="O164" s="23">
        <v>4.3926549440263898</v>
      </c>
      <c r="P164" s="103" t="s">
        <v>6553</v>
      </c>
      <c r="Q164" s="36" t="s">
        <v>6552</v>
      </c>
      <c r="R164" s="36"/>
      <c r="S164" s="35" t="str" cm="1">
        <f t="array" ref="S164">IFERROR(_xlfn.IFS(
U164="MPR ISSUE","PDH",
U164="BSS Hardware Issue","BSS",
U164="Sites strategiques, MLL, Pylone, etc.","ENVTECH",
U164="AKTIVCO DEFAUT GE &amp; POWER Cabinet","AKTIVCO",
U164="AKTIVCO Coupure ENEO &amp; Baisse de tension","AKTIVCO GRID ONLY",
U164="Coupure ENEO &amp; Baisse de tension","IHS GRID ONLY",
U164="Defaut GE &amp; POWER Cabinet","IHS",
U164="Sharing","Partners",
U164="Sites strategiques &amp; DataCenter","SST &amp; DC",
U164="Exclu","Exclu",
U164="SAT","SAT",
U164="SPARE-ISSUE","SPARE-ISSUE",
U164="Fiber CAmtel","TRANS_FO_CAMTEL",
U164="Fiber AOF","Fiber AOF",
U164="Projet OCM (HUAWEI)","TRAVAUX-HUAWEI",
U164="Projet OCM (NOKIA)","TRAVAUX-NOKIA",
U164="ACCESS-ISSUE","ACCESS-ISSUE",
U164="Projet OCM (ZTE, NOKIA, autres projets)","TRAVAUX OCM",
U164="No root CAuse","No root cause",
U164="ODU HS","PDH",
U164="IP &amp; VLAN","PDH",
U164="Warehouse HUAWEI","SPARE-ISSUE",
U164="SPARE-HS","SPARE-ISSUE",
U164="Power Telco","BSS",U164="no impacts","no impacts"
),"")</f>
        <v/>
      </c>
      <c r="T164" s="35" t="str" cm="1">
        <f t="array" ref="T164">IFERROR(_xlfn.IFS(
U164="MPR ISSUE","TX ISSUE",
U164="BSS Hardware Issue","RAN ISSUE",
U164="Sites strategiques, MLL, Pylone, etc.","ENVTECH",
U164="AKTIVCO DEFAUT GE &amp; POWER Cabinet","POWER ISSUE",
U164="AKTIVCO Coupure ENEO &amp; Baisse de tension","POWER ISSUE",
U164="Coupure ENEO &amp; Baisse de tension","POWER ISSUE",
U164="Defaut GE &amp; POWER Cabinet","POWER ISSUE",
U164="Sharing","POWER ISSUE",
U164="Sites strategiques &amp; DataCenter","POWER ISSUE",
U164="Exclu","Exclu",
U164="SAT","TX ISSUE",
U164="SPARE-ISSUE","SPARE-ISSUE",
U164="Fiber CAmtel","TX ISSUE",
U164="Fiber AOF","TX ISSUE",
U164="Projet OCM (HUAWEI)","TRAVAUX-HUAWEI",
U164="Projet OCM (NOKIA)","TRAVAUX -NOKIA",
U164="ACCESS-ISSUE","ACCESS-ISSUE",
U164="Projet OCM (ZTE, NOKIA, autres projets)","TRAVAUX OCM",
U164="No root CAuse","No root cause",
U164="ODU HS","TX ISSUE",
U164="IP &amp; VLAN","TX ISSUE",
U164="Warehouse HUAWEI","SPARE-ISSUE",
U164="SPARE-HS","SPARE-ISSUE",
U164="Power Telco","RAN ISSUE",U164="no impacts","no impacts"
),"")</f>
        <v/>
      </c>
      <c r="U164" s="76"/>
      <c r="V164" s="35" t="str" cm="1">
        <f t="array" ref="V164">IFERROR(_xlfn.IFS(
U164="MPR ISSUE","ACTIVE",
U164="BSS Hardware Issue","ACTIVE",
U164="Sites strategiques, MLL, Pylone, etc.","PASSIVE",
U164="AKTIVCO DEFAUT GE &amp; POWER Cabinet","PASSIVE",
U164="AKTIVCO Coupure ENEO &amp; Baisse de tension","PASSIVE",
U164="Coupure ENEO &amp; Baisse de tension","PASSIVE",
U164="Defaut GE &amp; POWER Cabinet","PASSIVE",
U164="Sharing","PASSIVE",
U164="Sites strategiques &amp; DataCenter","PASSIVE",
U164="Exclu","Exclu",
U164="SAT","ACTIVE",
U164="SPARE-ISSUE","SPARE-ISSUE",
U164="Fiber CAmtel","ACTIVE",
U164="Fiber AOF","ACTIVE",
U164="Projet OCM (HUAWEI)","PLANNED WORKS",
U164="Projet OCM (NOKIA)","PLANNED WORKS",
U164="ACCESS-ISSUE","ACCESS-ISSUE",
U164="Projet OCM (ZTE, NOKIA, autres projets)","PLANNED WORKS",
U164="No root CAuse","No root cause",
U164="ODU HS","ACTIVE",
U164="IP &amp; VLAN","ACTIVE",
U164="Warehouse HUAWEI","SPARE-ISSUE",
U164="SPARE-HS","SPARE-ISSUE",
U164="Power Telco","ACTIVE", U164="no impacts","no impacts"
),"")</f>
        <v/>
      </c>
      <c r="W164" s="104" t="s">
        <v>6700</v>
      </c>
      <c r="X164" s="104" t="s">
        <v>6698</v>
      </c>
      <c r="Y164" s="104"/>
      <c r="Z164" s="104" t="s">
        <v>2751</v>
      </c>
      <c r="AA164" s="104" t="s">
        <v>6694</v>
      </c>
      <c r="AB164" s="104" t="s">
        <v>6585</v>
      </c>
      <c r="AC164" s="9"/>
      <c r="AD164" s="9"/>
      <c r="AE164" s="7" t="s">
        <v>5423</v>
      </c>
      <c r="AF164" s="6"/>
      <c r="AG164" s="7"/>
      <c r="AH164" s="3" t="s">
        <v>6267</v>
      </c>
      <c r="AI164" s="18" t="s">
        <v>5423</v>
      </c>
      <c r="AJ164" s="18" t="s">
        <v>5423</v>
      </c>
      <c r="AK164" s="18" t="s">
        <v>5423</v>
      </c>
      <c r="AL164" s="18" t="s">
        <v>5423</v>
      </c>
      <c r="AM164" s="18" t="s">
        <v>5423</v>
      </c>
      <c r="AN164" s="18" t="s">
        <v>5423</v>
      </c>
      <c r="AO164" s="18" t="s">
        <v>6268</v>
      </c>
      <c r="AP164" s="18" t="s">
        <v>5423</v>
      </c>
      <c r="AQ164" s="18" t="s">
        <v>6269</v>
      </c>
      <c r="AR164" s="18" t="s">
        <v>5423</v>
      </c>
      <c r="AS164" s="18" t="s">
        <v>5423</v>
      </c>
      <c r="AT164" s="18" t="s">
        <v>5423</v>
      </c>
      <c r="AU164" s="9" t="s">
        <v>6047</v>
      </c>
      <c r="AV164" s="14"/>
      <c r="AW164" s="14" t="s">
        <v>5423</v>
      </c>
      <c r="AX164" s="14" t="str">
        <f>_xlfn.XLOOKUP(B164,'[4]cell downs 18042026 17h'!$B:$B,'[4]cell downs 18042026 17h'!$B:$B,"")</f>
        <v>NRO_030</v>
      </c>
      <c r="AY164" s="14" t="str">
        <f>_xlfn.XLOOKUP(B164,'[5]Cells Huawei 19042026 15h'!$B:$B,'[5]Cells Huawei 19042026 15h'!$B:$B,"")</f>
        <v/>
      </c>
      <c r="AZ164" s="105" t="str">
        <f>_xlfn.XLOOKUP(B164,'INCIDENT-04-23-2026'!E:E,'INCIDENT-04-23-2026'!F:F,"")</f>
        <v/>
      </c>
      <c r="BA164" s="105" t="str">
        <f>_xlfn.XLOOKUP(B164,'[6]Eneo 17H'!$C:$C,'[6]Eneo 17H'!$I:$I,"")</f>
        <v/>
      </c>
      <c r="BB164" s="105" t="str">
        <f>_xlfn.XLOOKUP(B164,[8]ALL!$B:$B,[8]ALL!$M:$M,"")</f>
        <v/>
      </c>
      <c r="BC164" s="105" t="str">
        <f>_xlfn.XLOOKUP(B164,'[6]Eneo 17H'!$C:$C,'[6]Eneo 17H'!$I:$I,"")</f>
        <v/>
      </c>
      <c r="BD164" s="105" t="str">
        <f>_xlfn.XLOOKUP(B164,'[7]Eneo 12H'!$C:$C,'[7]Eneo 12H'!$I:$I,"")</f>
        <v/>
      </c>
      <c r="BE164" s="105" t="s">
        <v>6976</v>
      </c>
    </row>
    <row r="165" spans="1:57" hidden="1" x14ac:dyDescent="0.3">
      <c r="A165" s="1" t="s">
        <v>1615</v>
      </c>
      <c r="B165" s="8" t="s">
        <v>1616</v>
      </c>
      <c r="C165" s="3" t="str">
        <f>_xlfn.XLOOKUP(B165,'[1]daily break down'!$D:$D,'[1]daily break down'!$E:$E,"")</f>
        <v>NORD-OUEST</v>
      </c>
      <c r="D165" s="1" t="s">
        <v>11</v>
      </c>
      <c r="E165" s="1" t="s">
        <v>12</v>
      </c>
      <c r="F165" s="3" t="s">
        <v>51</v>
      </c>
      <c r="G165" s="1" t="s">
        <v>52</v>
      </c>
      <c r="H165" s="25" t="str">
        <f>_xlfn.XLOOKUP(B165,[2]CALCULATION!$B:$B,[2]CALCULATION!$H:$H,"")</f>
        <v>Huawei</v>
      </c>
      <c r="I165" s="23">
        <v>0</v>
      </c>
      <c r="J165" s="23">
        <v>0</v>
      </c>
      <c r="K165" s="23">
        <v>0</v>
      </c>
      <c r="L165" s="23">
        <v>0</v>
      </c>
      <c r="M165" s="23">
        <v>0</v>
      </c>
      <c r="N165" s="23">
        <v>4.9592932172483764</v>
      </c>
      <c r="O165" s="23">
        <v>0</v>
      </c>
      <c r="P165" s="103" t="s">
        <v>6554</v>
      </c>
      <c r="Q165" s="36" t="s">
        <v>5796</v>
      </c>
      <c r="R165" s="36"/>
      <c r="S165" s="35" t="str" cm="1">
        <f t="array" ref="S165">IFERROR(_xlfn.IFS(
U165="MPR ISSUE","PDH",
U165="BSS Hardware Issue","BSS",
U165="Sites strategiques, MLL, Pylone, etc.","ENVTECH",
U165="AKTIVCO DEFAUT GE &amp; POWER Cabinet","AKTIVCO",
U165="AKTIVCO Coupure ENEO &amp; Baisse de tension","AKTIVCO GRID ONLY",
U165="Coupure ENEO &amp; Baisse de tension","IHS GRID ONLY",
U165="Defaut GE &amp; POWER Cabinet","IHS",
U165="Sharing","Partners",
U165="Sites strategiques &amp; DataCenter","SST &amp; DC",
U165="Exclu","Exclu",
U165="SAT","SAT",
U165="SPARE-ISSUE","SPARE-ISSUE",
U165="Fiber CAmtel","TRANS_FO_CAMTEL",
U165="Fiber AOF","Fiber AOF",
U165="Projet OCM (HUAWEI)","TRAVAUX-HUAWEI",
U165="Projet OCM (NOKIA)","TRAVAUX-NOKIA",
U165="ACCESS-ISSUE","ACCESS-ISSUE",
U165="Projet OCM (ZTE, NOKIA, autres projets)","TRAVAUX OCM",
U165="No root CAuse","No root cause",
U165="ODU HS","PDH",
U165="IP &amp; VLAN","PDH",
U165="Warehouse HUAWEI","SPARE-ISSUE",
U165="SPARE-HS","SPARE-ISSUE",
U165="Power Telco","BSS",U165="no impacts","no impacts"
),"")</f>
        <v/>
      </c>
      <c r="T165" s="35" t="str" cm="1">
        <f t="array" ref="T165">IFERROR(_xlfn.IFS(
U165="MPR ISSUE","TX ISSUE",
U165="BSS Hardware Issue","RAN ISSUE",
U165="Sites strategiques, MLL, Pylone, etc.","ENVTECH",
U165="AKTIVCO DEFAUT GE &amp; POWER Cabinet","POWER ISSUE",
U165="AKTIVCO Coupure ENEO &amp; Baisse de tension","POWER ISSUE",
U165="Coupure ENEO &amp; Baisse de tension","POWER ISSUE",
U165="Defaut GE &amp; POWER Cabinet","POWER ISSUE",
U165="Sharing","POWER ISSUE",
U165="Sites strategiques &amp; DataCenter","POWER ISSUE",
U165="Exclu","Exclu",
U165="SAT","TX ISSUE",
U165="SPARE-ISSUE","SPARE-ISSUE",
U165="Fiber CAmtel","TX ISSUE",
U165="Fiber AOF","TX ISSUE",
U165="Projet OCM (HUAWEI)","TRAVAUX-HUAWEI",
U165="Projet OCM (NOKIA)","TRAVAUX -NOKIA",
U165="ACCESS-ISSUE","ACCESS-ISSUE",
U165="Projet OCM (ZTE, NOKIA, autres projets)","TRAVAUX OCM",
U165="No root CAuse","No root cause",
U165="ODU HS","TX ISSUE",
U165="IP &amp; VLAN","TX ISSUE",
U165="Warehouse HUAWEI","SPARE-ISSUE",
U165="SPARE-HS","SPARE-ISSUE",
U165="Power Telco","RAN ISSUE",U165="no impacts","no impacts"
),"")</f>
        <v/>
      </c>
      <c r="U165" s="28"/>
      <c r="V165" s="35" t="str" cm="1">
        <f t="array" ref="V165">IFERROR(_xlfn.IFS(
U165="MPR ISSUE","ACTIVE",
U165="BSS Hardware Issue","ACTIVE",
U165="Sites strategiques, MLL, Pylone, etc.","PASSIVE",
U165="AKTIVCO DEFAUT GE &amp; POWER Cabinet","PASSIVE",
U165="AKTIVCO Coupure ENEO &amp; Baisse de tension","PASSIVE",
U165="Coupure ENEO &amp; Baisse de tension","PASSIVE",
U165="Defaut GE &amp; POWER Cabinet","PASSIVE",
U165="Sharing","PASSIVE",
U165="Sites strategiques &amp; DataCenter","PASSIVE",
U165="Exclu","Exclu",
U165="SAT","ACTIVE",
U165="SPARE-ISSUE","SPARE-ISSUE",
U165="Fiber CAmtel","ACTIVE",
U165="Fiber AOF","ACTIVE",
U165="Projet OCM (HUAWEI)","PLANNED WORKS",
U165="Projet OCM (NOKIA)","PLANNED WORKS",
U165="ACCESS-ISSUE","ACCESS-ISSUE",
U165="Projet OCM (ZTE, NOKIA, autres projets)","PLANNED WORKS",
U165="No root CAuse","No root cause",
U165="ODU HS","ACTIVE",
U165="IP &amp; VLAN","ACTIVE",
U165="Warehouse HUAWEI","SPARE-ISSUE",
U165="SPARE-HS","SPARE-ISSUE",
U165="Power Telco","ACTIVE", U165="no impacts","no impacts"
),"")</f>
        <v/>
      </c>
      <c r="W165" s="102"/>
      <c r="X165" s="102"/>
      <c r="Y165" s="102"/>
      <c r="Z165" s="102"/>
      <c r="AA165" s="102"/>
      <c r="AB165" s="104" t="s">
        <v>5423</v>
      </c>
      <c r="AC165" s="9"/>
      <c r="AD165" s="9"/>
      <c r="AE165" s="7" t="s">
        <v>5423</v>
      </c>
      <c r="AF165" s="6"/>
      <c r="AG165" s="7"/>
      <c r="AH165" s="3" t="s">
        <v>5423</v>
      </c>
      <c r="AI165" s="18" t="s">
        <v>5423</v>
      </c>
      <c r="AJ165" s="18" t="s">
        <v>5423</v>
      </c>
      <c r="AK165" s="18" t="s">
        <v>5423</v>
      </c>
      <c r="AL165" s="18" t="s">
        <v>5423</v>
      </c>
      <c r="AM165" s="18" t="s">
        <v>5423</v>
      </c>
      <c r="AN165" s="18" t="s">
        <v>5423</v>
      </c>
      <c r="AO165" s="18" t="s">
        <v>5423</v>
      </c>
      <c r="AP165" s="18" t="s">
        <v>5423</v>
      </c>
      <c r="AQ165" s="18" t="s">
        <v>5423</v>
      </c>
      <c r="AR165" s="18" t="s">
        <v>5423</v>
      </c>
      <c r="AS165" s="18" t="s">
        <v>5423</v>
      </c>
      <c r="AT165" s="18" t="s">
        <v>5423</v>
      </c>
      <c r="AU165" s="9" t="s">
        <v>5423</v>
      </c>
      <c r="AV165" s="14"/>
      <c r="AW165" s="14" t="s">
        <v>5423</v>
      </c>
      <c r="AX165" s="14" t="str">
        <f>_xlfn.XLOOKUP(B165,'[4]cell downs 18042026 17h'!$B:$B,'[4]cell downs 18042026 17h'!$B:$B,"")</f>
        <v/>
      </c>
      <c r="AY165" s="14" t="str">
        <f>_xlfn.XLOOKUP(B165,'[5]Cells Huawei 19042026 15h'!$B:$B,'[5]Cells Huawei 19042026 15h'!$B:$B,"")</f>
        <v/>
      </c>
      <c r="AZ165" s="105" t="str">
        <f>_xlfn.XLOOKUP(B165,'INCIDENT-04-23-2026'!E:E,'INCIDENT-04-23-2026'!F:F,"")</f>
        <v/>
      </c>
      <c r="BA165" s="105" t="str">
        <f>_xlfn.XLOOKUP(B165,'[6]Eneo 17H'!$C:$C,'[6]Eneo 17H'!$I:$I,"")</f>
        <v/>
      </c>
      <c r="BB165" s="105" t="str">
        <f>_xlfn.XLOOKUP(B165,[8]ALL!$B:$B,[8]ALL!$M:$M,"")</f>
        <v/>
      </c>
      <c r="BC165" s="105" t="str">
        <f>_xlfn.XLOOKUP(B165,'[6]Eneo 17H'!$C:$C,'[6]Eneo 17H'!$I:$I,"")</f>
        <v/>
      </c>
      <c r="BD165" s="105" t="str">
        <f>_xlfn.XLOOKUP(B165,'[7]Eneo 12H'!$C:$C,'[7]Eneo 12H'!$I:$I,"")</f>
        <v/>
      </c>
      <c r="BE165" s="105" t="s">
        <v>5423</v>
      </c>
    </row>
    <row r="166" spans="1:57" hidden="1" x14ac:dyDescent="0.3">
      <c r="A166" s="1" t="s">
        <v>760</v>
      </c>
      <c r="B166" s="1" t="s">
        <v>761</v>
      </c>
      <c r="C166" s="3" t="str">
        <f>_xlfn.XLOOKUP(B166,'[1]daily break down'!$D:$D,'[1]daily break down'!$E:$E,"")</f>
        <v>NORD-OUEST</v>
      </c>
      <c r="D166" s="1" t="s">
        <v>11</v>
      </c>
      <c r="E166" s="1" t="s">
        <v>12</v>
      </c>
      <c r="F166" s="3" t="s">
        <v>51</v>
      </c>
      <c r="G166" s="1" t="s">
        <v>762</v>
      </c>
      <c r="H166" s="26" t="str">
        <f>_xlfn.XLOOKUP(B166,[2]CALCULATION!$B:$B,[2]CALCULATION!$H:$H,"")</f>
        <v>NOKIA</v>
      </c>
      <c r="I166" s="23">
        <v>9.2446880002739462</v>
      </c>
      <c r="J166" s="23">
        <v>3.1015022843168305</v>
      </c>
      <c r="K166" s="23">
        <v>9.7950250119138424E-2</v>
      </c>
      <c r="L166" s="23">
        <v>0.66608666991978493</v>
      </c>
      <c r="M166" s="23">
        <v>4.6852750739799047E-2</v>
      </c>
      <c r="N166" s="23">
        <v>4.8970666289989815</v>
      </c>
      <c r="O166" s="23">
        <v>4.7952104967283331</v>
      </c>
      <c r="P166" s="103" t="s">
        <v>6553</v>
      </c>
      <c r="Q166" s="36" t="s">
        <v>6552</v>
      </c>
      <c r="R166" s="36"/>
      <c r="S166" s="35" t="str" cm="1">
        <f t="array" ref="S166">IFERROR(_xlfn.IFS(
U166="MPR ISSUE","PDH",
U166="BSS Hardware Issue","BSS",
U166="Sites strategiques, MLL, Pylone, etc.","ENVTECH",
U166="AKTIVCO DEFAUT GE &amp; POWER Cabinet","AKTIVCO",
U166="AKTIVCO Coupure ENEO &amp; Baisse de tension","AKTIVCO GRID ONLY",
U166="Coupure ENEO &amp; Baisse de tension","IHS GRID ONLY",
U166="Defaut GE &amp; POWER Cabinet","IHS",
U166="Sharing","Partners",
U166="Sites strategiques &amp; DataCenter","SST &amp; DC",
U166="Exclu","Exclu",
U166="SAT","SAT",
U166="SPARE-ISSUE","SPARE-ISSUE",
U166="Fiber CAmtel","TRANS_FO_CAMTEL",
U166="Fiber AOF","Fiber AOF",
U166="Projet OCM (HUAWEI)","TRAVAUX-HUAWEI",
U166="Projet OCM (NOKIA)","TRAVAUX-NOKIA",
U166="ACCESS-ISSUE","ACCESS-ISSUE",
U166="Projet OCM (ZTE, NOKIA, autres projets)","TRAVAUX OCM",
U166="No root CAuse","No root cause",
U166="ODU HS","PDH",
U166="IP &amp; VLAN","PDH",
U166="Warehouse HUAWEI","SPARE-ISSUE",
U166="SPARE-HS","SPARE-ISSUE",
U166="Power Telco","BSS",U166="no impacts","no impacts"
),"")</f>
        <v/>
      </c>
      <c r="T166" s="35" t="str" cm="1">
        <f t="array" ref="T166">IFERROR(_xlfn.IFS(
U166="MPR ISSUE","TX ISSUE",
U166="BSS Hardware Issue","RAN ISSUE",
U166="Sites strategiques, MLL, Pylone, etc.","ENVTECH",
U166="AKTIVCO DEFAUT GE &amp; POWER Cabinet","POWER ISSUE",
U166="AKTIVCO Coupure ENEO &amp; Baisse de tension","POWER ISSUE",
U166="Coupure ENEO &amp; Baisse de tension","POWER ISSUE",
U166="Defaut GE &amp; POWER Cabinet","POWER ISSUE",
U166="Sharing","POWER ISSUE",
U166="Sites strategiques &amp; DataCenter","POWER ISSUE",
U166="Exclu","Exclu",
U166="SAT","TX ISSUE",
U166="SPARE-ISSUE","SPARE-ISSUE",
U166="Fiber CAmtel","TX ISSUE",
U166="Fiber AOF","TX ISSUE",
U166="Projet OCM (HUAWEI)","TRAVAUX-HUAWEI",
U166="Projet OCM (NOKIA)","TRAVAUX -NOKIA",
U166="ACCESS-ISSUE","ACCESS-ISSUE",
U166="Projet OCM (ZTE, NOKIA, autres projets)","TRAVAUX OCM",
U166="No root CAuse","No root cause",
U166="ODU HS","TX ISSUE",
U166="IP &amp; VLAN","TX ISSUE",
U166="Warehouse HUAWEI","SPARE-ISSUE",
U166="SPARE-HS","SPARE-ISSUE",
U166="Power Telco","RAN ISSUE",U166="no impacts","no impacts"
),"")</f>
        <v/>
      </c>
      <c r="U166" s="28"/>
      <c r="V166" s="35" t="str" cm="1">
        <f t="array" ref="V166">IFERROR(_xlfn.IFS(
U166="MPR ISSUE","ACTIVE",
U166="BSS Hardware Issue","ACTIVE",
U166="Sites strategiques, MLL, Pylone, etc.","PASSIVE",
U166="AKTIVCO DEFAUT GE &amp; POWER Cabinet","PASSIVE",
U166="AKTIVCO Coupure ENEO &amp; Baisse de tension","PASSIVE",
U166="Coupure ENEO &amp; Baisse de tension","PASSIVE",
U166="Defaut GE &amp; POWER Cabinet","PASSIVE",
U166="Sharing","PASSIVE",
U166="Sites strategiques &amp; DataCenter","PASSIVE",
U166="Exclu","Exclu",
U166="SAT","ACTIVE",
U166="SPARE-ISSUE","SPARE-ISSUE",
U166="Fiber CAmtel","ACTIVE",
U166="Fiber AOF","ACTIVE",
U166="Projet OCM (HUAWEI)","PLANNED WORKS",
U166="Projet OCM (NOKIA)","PLANNED WORKS",
U166="ACCESS-ISSUE","ACCESS-ISSUE",
U166="Projet OCM (ZTE, NOKIA, autres projets)","PLANNED WORKS",
U166="No root CAuse","No root cause",
U166="ODU HS","ACTIVE",
U166="IP &amp; VLAN","ACTIVE",
U166="Warehouse HUAWEI","SPARE-ISSUE",
U166="SPARE-HS","SPARE-ISSUE",
U166="Power Telco","ACTIVE", U166="no impacts","no impacts"
),"")</f>
        <v/>
      </c>
      <c r="W166" s="104" t="s">
        <v>6690</v>
      </c>
      <c r="X166" s="104" t="s">
        <v>6692</v>
      </c>
      <c r="Y166" s="104"/>
      <c r="Z166" s="104" t="s">
        <v>6705</v>
      </c>
      <c r="AA166" s="104" t="s">
        <v>6688</v>
      </c>
      <c r="AB166" s="104" t="s">
        <v>6586</v>
      </c>
      <c r="AC166" s="9"/>
      <c r="AD166" s="9"/>
      <c r="AE166" s="7" t="s">
        <v>5423</v>
      </c>
      <c r="AF166" s="6"/>
      <c r="AG166" s="7"/>
      <c r="AH166" s="3" t="s">
        <v>6270</v>
      </c>
      <c r="AI166" s="18" t="s">
        <v>5423</v>
      </c>
      <c r="AJ166" s="18" t="s">
        <v>5423</v>
      </c>
      <c r="AK166" s="18" t="s">
        <v>5423</v>
      </c>
      <c r="AL166" s="18" t="s">
        <v>5423</v>
      </c>
      <c r="AM166" s="18" t="s">
        <v>5423</v>
      </c>
      <c r="AN166" s="18" t="s">
        <v>5423</v>
      </c>
      <c r="AO166" s="18" t="s">
        <v>5423</v>
      </c>
      <c r="AP166" s="18" t="s">
        <v>5423</v>
      </c>
      <c r="AQ166" s="18" t="s">
        <v>6271</v>
      </c>
      <c r="AR166" s="18" t="s">
        <v>5423</v>
      </c>
      <c r="AS166" s="18" t="s">
        <v>5423</v>
      </c>
      <c r="AT166" s="18" t="s">
        <v>5423</v>
      </c>
      <c r="AU166" s="9" t="s">
        <v>6048</v>
      </c>
      <c r="AV166" s="14"/>
      <c r="AW166" s="14" t="s">
        <v>5423</v>
      </c>
      <c r="AX166" s="14" t="str">
        <f>_xlfn.XLOOKUP(B166,'[4]cell downs 18042026 17h'!$B:$B,'[4]cell downs 18042026 17h'!$B:$B,"")</f>
        <v/>
      </c>
      <c r="AY166" s="14" t="str">
        <f>_xlfn.XLOOKUP(B166,'[5]Cells Huawei 19042026 15h'!$B:$B,'[5]Cells Huawei 19042026 15h'!$B:$B,"")</f>
        <v/>
      </c>
      <c r="AZ166" s="105" t="str">
        <f>_xlfn.XLOOKUP(B166,'INCIDENT-04-23-2026'!E:E,'INCIDENT-04-23-2026'!F:F,"")</f>
        <v/>
      </c>
      <c r="BA166" s="105" t="str">
        <f>_xlfn.XLOOKUP(B166,'[6]Eneo 17H'!$C:$C,'[6]Eneo 17H'!$I:$I,"")</f>
        <v/>
      </c>
      <c r="BB166" s="105" t="str">
        <f>_xlfn.XLOOKUP(B166,[8]ALL!$B:$B,[8]ALL!$M:$M,"")</f>
        <v/>
      </c>
      <c r="BC166" s="105" t="str">
        <f>_xlfn.XLOOKUP(B166,'[6]Eneo 17H'!$C:$C,'[6]Eneo 17H'!$I:$I,"")</f>
        <v/>
      </c>
      <c r="BD166" s="105" t="str">
        <f>_xlfn.XLOOKUP(B166,'[7]Eneo 12H'!$C:$C,'[7]Eneo 12H'!$I:$I,"")</f>
        <v/>
      </c>
      <c r="BE166" s="105" t="s">
        <v>6977</v>
      </c>
    </row>
    <row r="167" spans="1:57" hidden="1" x14ac:dyDescent="0.3">
      <c r="A167" s="1" t="s">
        <v>3314</v>
      </c>
      <c r="B167" s="8" t="s">
        <v>3315</v>
      </c>
      <c r="C167" s="3" t="str">
        <f>_xlfn.XLOOKUP(B167,'[1]daily break down'!$D:$D,'[1]daily break down'!$E:$E,"")</f>
        <v>Yaounde</v>
      </c>
      <c r="D167" s="1" t="s">
        <v>21</v>
      </c>
      <c r="E167" s="1" t="s">
        <v>36</v>
      </c>
      <c r="F167" s="3" t="s">
        <v>37</v>
      </c>
      <c r="G167" s="1" t="s">
        <v>38</v>
      </c>
      <c r="H167" s="27" t="str">
        <f>_xlfn.XLOOKUP(B167,[2]CALCULATION!$B:$B,[2]CALCULATION!$H:$H,"")</f>
        <v>ZTE</v>
      </c>
      <c r="I167" s="23">
        <v>0</v>
      </c>
      <c r="J167" s="23">
        <v>0</v>
      </c>
      <c r="K167" s="23">
        <v>0.2020536022577781</v>
      </c>
      <c r="L167" s="23">
        <v>0</v>
      </c>
      <c r="M167" s="23">
        <v>0</v>
      </c>
      <c r="N167" s="23">
        <v>4.9063230346457072</v>
      </c>
      <c r="O167" s="23">
        <v>38.028382030231199</v>
      </c>
      <c r="P167" s="103" t="s">
        <v>6553</v>
      </c>
      <c r="Q167" s="36" t="s">
        <v>5796</v>
      </c>
      <c r="R167" s="36"/>
      <c r="S167" s="35" t="str" cm="1">
        <f t="array" ref="S167">IFERROR(_xlfn.IFS(
U167="MPR ISSUE","PDH",
U167="BSS Hardware Issue","BSS",
U167="Sites strategiques, MLL, Pylone, etc.","ENVTECH",
U167="AKTIVCO DEFAUT GE &amp; POWER Cabinet","AKTIVCO",
U167="AKTIVCO Coupure ENEO &amp; Baisse de tension","AKTIVCO GRID ONLY",
U167="Coupure ENEO &amp; Baisse de tension","IHS GRID ONLY",
U167="Defaut GE &amp; POWER Cabinet","IHS",
U167="Sharing","Partners",
U167="Sites strategiques &amp; DataCenter","SST &amp; DC",
U167="Exclu","Exclu",
U167="SAT","SAT",
U167="SPARE-ISSUE","SPARE-ISSUE",
U167="Fiber CAmtel","TRANS_FO_CAMTEL",
U167="Fiber AOF","Fiber AOF",
U167="Projet OCM (HUAWEI)","TRAVAUX-HUAWEI",
U167="Projet OCM (NOKIA)","TRAVAUX-NOKIA",
U167="ACCESS-ISSUE","ACCESS-ISSUE",
U167="Projet OCM (ZTE, NOKIA, autres projets)","TRAVAUX OCM",
U167="No root CAuse","No root cause",
U167="ODU HS","PDH",
U167="IP &amp; VLAN","PDH",
U167="Warehouse HUAWEI","SPARE-ISSUE",
U167="SPARE-HS","SPARE-ISSUE",
U167="Power Telco","BSS",U167="no impacts","no impacts"
),"")</f>
        <v/>
      </c>
      <c r="T167" s="35" t="str" cm="1">
        <f t="array" ref="T167">IFERROR(_xlfn.IFS(
U167="MPR ISSUE","TX ISSUE",
U167="BSS Hardware Issue","RAN ISSUE",
U167="Sites strategiques, MLL, Pylone, etc.","ENVTECH",
U167="AKTIVCO DEFAUT GE &amp; POWER Cabinet","POWER ISSUE",
U167="AKTIVCO Coupure ENEO &amp; Baisse de tension","POWER ISSUE",
U167="Coupure ENEO &amp; Baisse de tension","POWER ISSUE",
U167="Defaut GE &amp; POWER Cabinet","POWER ISSUE",
U167="Sharing","POWER ISSUE",
U167="Sites strategiques &amp; DataCenter","POWER ISSUE",
U167="Exclu","Exclu",
U167="SAT","TX ISSUE",
U167="SPARE-ISSUE","SPARE-ISSUE",
U167="Fiber CAmtel","TX ISSUE",
U167="Fiber AOF","TX ISSUE",
U167="Projet OCM (HUAWEI)","TRAVAUX-HUAWEI",
U167="Projet OCM (NOKIA)","TRAVAUX -NOKIA",
U167="ACCESS-ISSUE","ACCESS-ISSUE",
U167="Projet OCM (ZTE, NOKIA, autres projets)","TRAVAUX OCM",
U167="No root CAuse","No root cause",
U167="ODU HS","TX ISSUE",
U167="IP &amp; VLAN","TX ISSUE",
U167="Warehouse HUAWEI","SPARE-ISSUE",
U167="SPARE-HS","SPARE-ISSUE",
U167="Power Telco","RAN ISSUE",U167="no impacts","no impacts"
),"")</f>
        <v/>
      </c>
      <c r="U167" s="28"/>
      <c r="V167" s="35" t="str" cm="1">
        <f t="array" ref="V167">IFERROR(_xlfn.IFS(
U167="MPR ISSUE","ACTIVE",
U167="BSS Hardware Issue","ACTIVE",
U167="Sites strategiques, MLL, Pylone, etc.","PASSIVE",
U167="AKTIVCO DEFAUT GE &amp; POWER Cabinet","PASSIVE",
U167="AKTIVCO Coupure ENEO &amp; Baisse de tension","PASSIVE",
U167="Coupure ENEO &amp; Baisse de tension","PASSIVE",
U167="Defaut GE &amp; POWER Cabinet","PASSIVE",
U167="Sharing","PASSIVE",
U167="Sites strategiques &amp; DataCenter","PASSIVE",
U167="Exclu","Exclu",
U167="SAT","ACTIVE",
U167="SPARE-ISSUE","SPARE-ISSUE",
U167="Fiber CAmtel","ACTIVE",
U167="Fiber AOF","ACTIVE",
U167="Projet OCM (HUAWEI)","PLANNED WORKS",
U167="Projet OCM (NOKIA)","PLANNED WORKS",
U167="ACCESS-ISSUE","ACCESS-ISSUE",
U167="Projet OCM (ZTE, NOKIA, autres projets)","PLANNED WORKS",
U167="No root CAuse","No root cause",
U167="ODU HS","ACTIVE",
U167="IP &amp; VLAN","ACTIVE",
U167="Warehouse HUAWEI","SPARE-ISSUE",
U167="SPARE-HS","SPARE-ISSUE",
U167="Power Telco","ACTIVE", U167="no impacts","no impacts"
),"")</f>
        <v/>
      </c>
      <c r="W167" s="104" t="s">
        <v>6700</v>
      </c>
      <c r="X167" s="104" t="s">
        <v>7476</v>
      </c>
      <c r="Y167" s="104"/>
      <c r="Z167" s="104" t="s">
        <v>6755</v>
      </c>
      <c r="AA167" s="104" t="s">
        <v>6688</v>
      </c>
      <c r="AB167" s="104" t="s">
        <v>7413</v>
      </c>
      <c r="AC167" s="9"/>
      <c r="AD167" s="9"/>
      <c r="AE167" s="7" t="s">
        <v>6773</v>
      </c>
      <c r="AF167" s="6"/>
      <c r="AG167" s="7"/>
      <c r="AH167" s="3" t="s">
        <v>5423</v>
      </c>
      <c r="AI167" s="18" t="s">
        <v>5423</v>
      </c>
      <c r="AJ167" s="18" t="s">
        <v>5423</v>
      </c>
      <c r="AK167" s="18" t="s">
        <v>5423</v>
      </c>
      <c r="AL167" s="18" t="s">
        <v>5423</v>
      </c>
      <c r="AM167" s="18" t="s">
        <v>5423</v>
      </c>
      <c r="AN167" s="18" t="s">
        <v>5423</v>
      </c>
      <c r="AO167" s="18" t="s">
        <v>5423</v>
      </c>
      <c r="AP167" s="18" t="s">
        <v>5423</v>
      </c>
      <c r="AQ167" s="18" t="s">
        <v>5423</v>
      </c>
      <c r="AR167" s="18" t="s">
        <v>5423</v>
      </c>
      <c r="AS167" s="18" t="s">
        <v>5423</v>
      </c>
      <c r="AT167" s="18"/>
      <c r="AU167" s="9" t="s">
        <v>6049</v>
      </c>
      <c r="AV167" s="14"/>
      <c r="AW167" s="14" t="s">
        <v>5423</v>
      </c>
      <c r="AX167" s="14" t="str">
        <f>_xlfn.XLOOKUP(B167,'[4]cell downs 18042026 17h'!$B:$B,'[4]cell downs 18042026 17h'!$B:$B,"")</f>
        <v/>
      </c>
      <c r="AY167" s="14" t="str">
        <f>_xlfn.XLOOKUP(B167,'[5]Cells Huawei 19042026 15h'!$B:$B,'[5]Cells Huawei 19042026 15h'!$B:$B,"")</f>
        <v/>
      </c>
      <c r="AZ167" s="105" t="str">
        <f>_xlfn.XLOOKUP(B167,'INCIDENT-04-23-2026'!E:E,'INCIDENT-04-23-2026'!F:F,"")</f>
        <v/>
      </c>
      <c r="BA167" s="105" t="str">
        <f>_xlfn.XLOOKUP(B167,'[6]Eneo 17H'!$C:$C,'[6]Eneo 17H'!$I:$I,"")</f>
        <v>23.04.26: Camusat: investigations ongoing/Technician is trying to manage with level0</v>
      </c>
      <c r="BB167" s="105" t="str">
        <f>_xlfn.XLOOKUP(B167,[8]ALL!$B:$B,[8]ALL!$M:$M,"")</f>
        <v>23.04.26: Camusat: investigations ongoing/Technician is trying to manage with level0</v>
      </c>
      <c r="BC167" s="105" t="str">
        <f>_xlfn.XLOOKUP(B167,'[6]Eneo 17H'!$C:$C,'[6]Eneo 17H'!$I:$I,"")</f>
        <v>23.04.26: Camusat: investigations ongoing/Technician is trying to manage with level0</v>
      </c>
      <c r="BD167" s="105" t="str">
        <f>_xlfn.XLOOKUP(B167,'[7]Eneo 12H'!$C:$C,'[7]Eneo 12H'!$I:$I,"")</f>
        <v>23.04.26: Camusat: investigations ongoing/Technician is trying to manage with level0</v>
      </c>
      <c r="BE167" s="11" t="s">
        <v>6978</v>
      </c>
    </row>
    <row r="168" spans="1:57" hidden="1" x14ac:dyDescent="0.3">
      <c r="A168" s="1" t="s">
        <v>1801</v>
      </c>
      <c r="B168" s="8" t="s">
        <v>1802</v>
      </c>
      <c r="C168" s="3" t="str">
        <f>_xlfn.XLOOKUP(B168,'[1]daily break down'!$D:$D,'[1]daily break down'!$E:$E,"")</f>
        <v>EXTREME-NORD</v>
      </c>
      <c r="D168" s="1" t="s">
        <v>21</v>
      </c>
      <c r="E168" s="1" t="s">
        <v>710</v>
      </c>
      <c r="F168" s="3" t="s">
        <v>55</v>
      </c>
      <c r="G168" s="1" t="s">
        <v>1626</v>
      </c>
      <c r="H168" s="25" t="str">
        <f>_xlfn.XLOOKUP(B168,[2]CALCULATION!$B:$B,[2]CALCULATION!$H:$H,"")</f>
        <v>Huawei</v>
      </c>
      <c r="I168" s="23">
        <v>0</v>
      </c>
      <c r="J168" s="23">
        <v>0</v>
      </c>
      <c r="K168" s="23">
        <v>2.0510340065005299E-3</v>
      </c>
      <c r="L168" s="23">
        <v>0</v>
      </c>
      <c r="M168" s="23">
        <v>0</v>
      </c>
      <c r="N168" s="23">
        <v>4.8860088804421968</v>
      </c>
      <c r="O168" s="23">
        <v>12.447903736234887</v>
      </c>
      <c r="P168" s="103" t="s">
        <v>6553</v>
      </c>
      <c r="Q168" s="36" t="s">
        <v>6552</v>
      </c>
      <c r="R168" s="36"/>
      <c r="S168" s="35" t="str" cm="1">
        <f t="array" ref="S168">IFERROR(_xlfn.IFS(
U168="MPR ISSUE","PDH",
U168="BSS Hardware Issue","BSS",
U168="Sites strategiques, MLL, Pylone, etc.","ENVTECH",
U168="AKTIVCO DEFAUT GE &amp; POWER Cabinet","AKTIVCO",
U168="AKTIVCO Coupure ENEO &amp; Baisse de tension","AKTIVCO GRID ONLY",
U168="Coupure ENEO &amp; Baisse de tension","IHS GRID ONLY",
U168="Defaut GE &amp; POWER Cabinet","IHS",
U168="Sharing","Partners",
U168="Sites strategiques &amp; DataCenter","SST &amp; DC",
U168="Exclu","Exclu",
U168="SAT","SAT",
U168="SPARE-ISSUE","SPARE-ISSUE",
U168="Fiber CAmtel","TRANS_FO_CAMTEL",
U168="Fiber AOF","Fiber AOF",
U168="Projet OCM (HUAWEI)","TRAVAUX-HUAWEI",
U168="Projet OCM (NOKIA)","TRAVAUX-NOKIA",
U168="ACCESS-ISSUE","ACCESS-ISSUE",
U168="Projet OCM (ZTE, NOKIA, autres projets)","TRAVAUX OCM",
U168="No root CAuse","No root cause",
U168="ODU HS","PDH",
U168="IP &amp; VLAN","PDH",
U168="Warehouse HUAWEI","SPARE-ISSUE",
U168="SPARE-HS","SPARE-ISSUE",
U168="Power Telco","BSS",U168="no impacts","no impacts"
),"")</f>
        <v/>
      </c>
      <c r="T168" s="35" t="str" cm="1">
        <f t="array" ref="T168">IFERROR(_xlfn.IFS(
U168="MPR ISSUE","TX ISSUE",
U168="BSS Hardware Issue","RAN ISSUE",
U168="Sites strategiques, MLL, Pylone, etc.","ENVTECH",
U168="AKTIVCO DEFAUT GE &amp; POWER Cabinet","POWER ISSUE",
U168="AKTIVCO Coupure ENEO &amp; Baisse de tension","POWER ISSUE",
U168="Coupure ENEO &amp; Baisse de tension","POWER ISSUE",
U168="Defaut GE &amp; POWER Cabinet","POWER ISSUE",
U168="Sharing","POWER ISSUE",
U168="Sites strategiques &amp; DataCenter","POWER ISSUE",
U168="Exclu","Exclu",
U168="SAT","TX ISSUE",
U168="SPARE-ISSUE","SPARE-ISSUE",
U168="Fiber CAmtel","TX ISSUE",
U168="Fiber AOF","TX ISSUE",
U168="Projet OCM (HUAWEI)","TRAVAUX-HUAWEI",
U168="Projet OCM (NOKIA)","TRAVAUX -NOKIA",
U168="ACCESS-ISSUE","ACCESS-ISSUE",
U168="Projet OCM (ZTE, NOKIA, autres projets)","TRAVAUX OCM",
U168="No root CAuse","No root cause",
U168="ODU HS","TX ISSUE",
U168="IP &amp; VLAN","TX ISSUE",
U168="Warehouse HUAWEI","SPARE-ISSUE",
U168="SPARE-HS","SPARE-ISSUE",
U168="Power Telco","RAN ISSUE",U168="no impacts","no impacts"
),"")</f>
        <v/>
      </c>
      <c r="U168" s="28"/>
      <c r="V168" s="35" t="str" cm="1">
        <f t="array" ref="V168">IFERROR(_xlfn.IFS(
U168="MPR ISSUE","ACTIVE",
U168="BSS Hardware Issue","ACTIVE",
U168="Sites strategiques, MLL, Pylone, etc.","PASSIVE",
U168="AKTIVCO DEFAUT GE &amp; POWER Cabinet","PASSIVE",
U168="AKTIVCO Coupure ENEO &amp; Baisse de tension","PASSIVE",
U168="Coupure ENEO &amp; Baisse de tension","PASSIVE",
U168="Defaut GE &amp; POWER Cabinet","PASSIVE",
U168="Sharing","PASSIVE",
U168="Sites strategiques &amp; DataCenter","PASSIVE",
U168="Exclu","Exclu",
U168="SAT","ACTIVE",
U168="SPARE-ISSUE","SPARE-ISSUE",
U168="Fiber CAmtel","ACTIVE",
U168="Fiber AOF","ACTIVE",
U168="Projet OCM (HUAWEI)","PLANNED WORKS",
U168="Projet OCM (NOKIA)","PLANNED WORKS",
U168="ACCESS-ISSUE","ACCESS-ISSUE",
U168="Projet OCM (ZTE, NOKIA, autres projets)","PLANNED WORKS",
U168="No root CAuse","No root cause",
U168="ODU HS","ACTIVE",
U168="IP &amp; VLAN","ACTIVE",
U168="Warehouse HUAWEI","SPARE-ISSUE",
U168="SPARE-HS","SPARE-ISSUE",
U168="Power Telco","ACTIVE", U168="no impacts","no impacts"
),"")</f>
        <v/>
      </c>
      <c r="W168" s="102"/>
      <c r="X168" s="102"/>
      <c r="Y168" s="102"/>
      <c r="Z168" s="102"/>
      <c r="AA168" s="102"/>
      <c r="AB168" s="104" t="s">
        <v>5423</v>
      </c>
      <c r="AC168" s="9"/>
      <c r="AD168" s="9"/>
      <c r="AE168" s="7" t="s">
        <v>5423</v>
      </c>
      <c r="AF168" s="6"/>
      <c r="AG168" s="7"/>
      <c r="AH168" s="3" t="s">
        <v>5423</v>
      </c>
      <c r="AI168" s="18" t="s">
        <v>5423</v>
      </c>
      <c r="AJ168" s="18" t="s">
        <v>5423</v>
      </c>
      <c r="AK168" s="18" t="s">
        <v>5423</v>
      </c>
      <c r="AL168" s="18" t="s">
        <v>5423</v>
      </c>
      <c r="AM168" s="18" t="s">
        <v>5423</v>
      </c>
      <c r="AN168" s="18" t="s">
        <v>5423</v>
      </c>
      <c r="AO168" s="18" t="s">
        <v>5423</v>
      </c>
      <c r="AP168" s="18" t="s">
        <v>5423</v>
      </c>
      <c r="AQ168" s="18" t="s">
        <v>5423</v>
      </c>
      <c r="AR168" s="18" t="s">
        <v>5423</v>
      </c>
      <c r="AS168" s="18" t="s">
        <v>5423</v>
      </c>
      <c r="AT168" s="18" t="s">
        <v>5423</v>
      </c>
      <c r="AU168" s="9" t="s">
        <v>5423</v>
      </c>
      <c r="AV168" s="14"/>
      <c r="AW168" s="14" t="s">
        <v>5423</v>
      </c>
      <c r="AX168" s="14" t="str">
        <f>_xlfn.XLOOKUP(B168,'[4]cell downs 18042026 17h'!$B:$B,'[4]cell downs 18042026 17h'!$B:$B,"")</f>
        <v/>
      </c>
      <c r="AY168" s="14" t="str">
        <f>_xlfn.XLOOKUP(B168,'[5]Cells Huawei 19042026 15h'!$B:$B,'[5]Cells Huawei 19042026 15h'!$B:$B,"")</f>
        <v/>
      </c>
      <c r="AZ168" s="105" t="str">
        <f>_xlfn.XLOOKUP(B168,'INCIDENT-04-23-2026'!E:E,'INCIDENT-04-23-2026'!F:F,"")</f>
        <v/>
      </c>
      <c r="BA168" s="105" t="str">
        <f>_xlfn.XLOOKUP(B168,'[6]Eneo 17H'!$C:$C,'[6]Eneo 17H'!$I:$I,"")</f>
        <v/>
      </c>
      <c r="BB168" s="105" t="str">
        <f>_xlfn.XLOOKUP(B168,[8]ALL!$B:$B,[8]ALL!$M:$M,"")</f>
        <v/>
      </c>
      <c r="BC168" s="105" t="str">
        <f>_xlfn.XLOOKUP(B168,'[6]Eneo 17H'!$C:$C,'[6]Eneo 17H'!$I:$I,"")</f>
        <v/>
      </c>
      <c r="BD168" s="105" t="str">
        <f>_xlfn.XLOOKUP(B168,'[7]Eneo 12H'!$C:$C,'[7]Eneo 12H'!$I:$I,"")</f>
        <v/>
      </c>
      <c r="BE168" s="105" t="s">
        <v>5423</v>
      </c>
    </row>
    <row r="169" spans="1:57" hidden="1" x14ac:dyDescent="0.3">
      <c r="A169" s="1" t="s">
        <v>2860</v>
      </c>
      <c r="B169" s="1" t="s">
        <v>2861</v>
      </c>
      <c r="C169" s="3" t="str">
        <f>_xlfn.XLOOKUP(B169,'[1]daily break down'!$D:$D,'[1]daily break down'!$E:$E,"")</f>
        <v>Douala</v>
      </c>
      <c r="D169" s="1" t="s">
        <v>11</v>
      </c>
      <c r="E169" s="1" t="s">
        <v>12</v>
      </c>
      <c r="F169" s="3" t="s">
        <v>31</v>
      </c>
      <c r="G169" s="1" t="s">
        <v>32</v>
      </c>
      <c r="H169" s="27" t="str">
        <f>_xlfn.XLOOKUP(B169,[2]CALCULATION!$B:$B,[2]CALCULATION!$H:$H,"")</f>
        <v>ZTE</v>
      </c>
      <c r="I169" s="23">
        <v>4.7096377909614677</v>
      </c>
      <c r="J169" s="23">
        <v>1.5409507666230065</v>
      </c>
      <c r="K169" s="23">
        <v>1.5409507666230065</v>
      </c>
      <c r="L169" s="23">
        <v>1.5409507666230065</v>
      </c>
      <c r="M169" s="23">
        <v>2.0150071482993903</v>
      </c>
      <c r="N169" s="23">
        <v>1.5409507666230065</v>
      </c>
      <c r="O169" s="23">
        <v>0.95669143602343376</v>
      </c>
      <c r="P169" s="103" t="s">
        <v>6554</v>
      </c>
      <c r="Q169" s="36" t="s">
        <v>5796</v>
      </c>
      <c r="R169" s="107"/>
      <c r="S169" s="35" t="str" cm="1">
        <f t="array" ref="S169">IFERROR(_xlfn.IFS(
U169="MPR ISSUE","PDH",
U169="BSS Hardware Issue","BSS",
U169="Sites strategiques, MLL, Pylone, etc.","ENVTECH",
U169="AKTIVCO DEFAUT GE &amp; POWER Cabinet","AKTIVCO",
U169="AKTIVCO Coupure ENEO &amp; Baisse de tension","AKTIVCO GRID ONLY",
U169="Coupure ENEO &amp; Baisse de tension","IHS GRID ONLY",
U169="Defaut GE &amp; POWER Cabinet","IHS",
U169="Sharing","Partners",
U169="Sites strategiques &amp; DataCenter","SST &amp; DC",
U169="Exclu","Exclu",
U169="SAT","SAT",
U169="SPARE-ISSUE","SPARE-ISSUE",
U169="Fiber CAmtel","TRANS_FO_CAMTEL",
U169="Fiber AOF","Fiber AOF",
U169="Projet OCM (HUAWEI)","TRAVAUX-HUAWEI",
U169="Projet OCM (NOKIA)","TRAVAUX-NOKIA",
U169="ACCESS-ISSUE","ACCESS-ISSUE",
U169="Projet OCM (ZTE, NOKIA, autres projets)","TRAVAUX OCM",
U169="No root CAuse","No root cause",
U169="ODU HS","PDH",
U169="IP &amp; VLAN","PDH",
U169="Warehouse HUAWEI","SPARE-ISSUE",
U169="SPARE-HS","SPARE-ISSUE",
U169="Power Telco","BSS",U169="no impacts","no impacts"
),"")</f>
        <v/>
      </c>
      <c r="T169" s="35" t="str" cm="1">
        <f t="array" ref="T169">IFERROR(_xlfn.IFS(
U169="MPR ISSUE","TX ISSUE",
U169="BSS Hardware Issue","RAN ISSUE",
U169="Sites strategiques, MLL, Pylone, etc.","ENVTECH",
U169="AKTIVCO DEFAUT GE &amp; POWER Cabinet","POWER ISSUE",
U169="AKTIVCO Coupure ENEO &amp; Baisse de tension","POWER ISSUE",
U169="Coupure ENEO &amp; Baisse de tension","POWER ISSUE",
U169="Defaut GE &amp; POWER Cabinet","POWER ISSUE",
U169="Sharing","POWER ISSUE",
U169="Sites strategiques &amp; DataCenter","POWER ISSUE",
U169="Exclu","Exclu",
U169="SAT","TX ISSUE",
U169="SPARE-ISSUE","SPARE-ISSUE",
U169="Fiber CAmtel","TX ISSUE",
U169="Fiber AOF","TX ISSUE",
U169="Projet OCM (HUAWEI)","TRAVAUX-HUAWEI",
U169="Projet OCM (NOKIA)","TRAVAUX -NOKIA",
U169="ACCESS-ISSUE","ACCESS-ISSUE",
U169="Projet OCM (ZTE, NOKIA, autres projets)","TRAVAUX OCM",
U169="No root CAuse","No root cause",
U169="ODU HS","TX ISSUE",
U169="IP &amp; VLAN","TX ISSUE",
U169="Warehouse HUAWEI","SPARE-ISSUE",
U169="SPARE-HS","SPARE-ISSUE",
U169="Power Telco","RAN ISSUE",U169="no impacts","no impacts"
),"")</f>
        <v/>
      </c>
      <c r="U169" s="28"/>
      <c r="V169" s="35" t="str" cm="1">
        <f t="array" ref="V169">IFERROR(_xlfn.IFS(
U169="MPR ISSUE","ACTIVE",
U169="BSS Hardware Issue","ACTIVE",
U169="Sites strategiques, MLL, Pylone, etc.","PASSIVE",
U169="AKTIVCO DEFAUT GE &amp; POWER Cabinet","PASSIVE",
U169="AKTIVCO Coupure ENEO &amp; Baisse de tension","PASSIVE",
U169="Coupure ENEO &amp; Baisse de tension","PASSIVE",
U169="Defaut GE &amp; POWER Cabinet","PASSIVE",
U169="Sharing","PASSIVE",
U169="Sites strategiques &amp; DataCenter","PASSIVE",
U169="Exclu","Exclu",
U169="SAT","ACTIVE",
U169="SPARE-ISSUE","SPARE-ISSUE",
U169="Fiber CAmtel","ACTIVE",
U169="Fiber AOF","ACTIVE",
U169="Projet OCM (HUAWEI)","PLANNED WORKS",
U169="Projet OCM (NOKIA)","PLANNED WORKS",
U169="ACCESS-ISSUE","ACCESS-ISSUE",
U169="Projet OCM (ZTE, NOKIA, autres projets)","PLANNED WORKS",
U169="No root CAuse","No root cause",
U169="ODU HS","ACTIVE",
U169="IP &amp; VLAN","ACTIVE",
U169="Warehouse HUAWEI","SPARE-ISSUE",
U169="SPARE-HS","SPARE-ISSUE",
U169="Power Telco","ACTIVE", U169="no impacts","no impacts"
),"")</f>
        <v/>
      </c>
      <c r="W169" s="116" t="s">
        <v>6741</v>
      </c>
      <c r="X169" s="116" t="s">
        <v>6742</v>
      </c>
      <c r="Y169" s="116"/>
      <c r="Z169" s="116" t="s">
        <v>6743</v>
      </c>
      <c r="AA169" s="116" t="s">
        <v>6694</v>
      </c>
      <c r="AB169" s="104" t="s">
        <v>6606</v>
      </c>
      <c r="AC169" s="9"/>
      <c r="AD169" s="9"/>
      <c r="AE169" s="7" t="s">
        <v>5423</v>
      </c>
      <c r="AF169" s="6"/>
      <c r="AG169" s="7"/>
      <c r="AH169" s="3" t="s">
        <v>5423</v>
      </c>
      <c r="AI169" s="18" t="s">
        <v>5423</v>
      </c>
      <c r="AJ169" s="18" t="s">
        <v>5423</v>
      </c>
      <c r="AK169" s="18" t="s">
        <v>5423</v>
      </c>
      <c r="AL169" s="18" t="s">
        <v>6300</v>
      </c>
      <c r="AM169" s="18" t="s">
        <v>6300</v>
      </c>
      <c r="AN169" s="18" t="s">
        <v>5423</v>
      </c>
      <c r="AO169" s="18" t="s">
        <v>5423</v>
      </c>
      <c r="AP169" s="18" t="s">
        <v>5423</v>
      </c>
      <c r="AQ169" s="18" t="s">
        <v>5423</v>
      </c>
      <c r="AR169" s="18" t="s">
        <v>5423</v>
      </c>
      <c r="AS169" s="18" t="s">
        <v>5423</v>
      </c>
      <c r="AT169" s="18" t="s">
        <v>5423</v>
      </c>
      <c r="AU169" s="9" t="s">
        <v>5423</v>
      </c>
      <c r="AV169" s="14"/>
      <c r="AW169" s="14" t="s">
        <v>5423</v>
      </c>
      <c r="AX169" s="14" t="str">
        <f>_xlfn.XLOOKUP(B169,'[4]cell downs 18042026 17h'!$B:$B,'[4]cell downs 18042026 17h'!$B:$B,"")</f>
        <v/>
      </c>
      <c r="AY169" s="14" t="str">
        <f>_xlfn.XLOOKUP(B169,'[5]Cells Huawei 19042026 15h'!$B:$B,'[5]Cells Huawei 19042026 15h'!$B:$B,"")</f>
        <v/>
      </c>
      <c r="AZ169" s="105" t="str">
        <f>_xlfn.XLOOKUP(B169,'INCIDENT-04-23-2026'!E:E,'INCIDENT-04-23-2026'!F:F,"")</f>
        <v/>
      </c>
      <c r="BA169" s="105" t="str">
        <f>_xlfn.XLOOKUP(B169,'[6]Eneo 17H'!$C:$C,'[6]Eneo 17H'!$I:$I,"")</f>
        <v/>
      </c>
      <c r="BB169" s="105" t="str">
        <f>_xlfn.XLOOKUP(B169,[8]ALL!$B:$B,[8]ALL!$M:$M,"")</f>
        <v/>
      </c>
      <c r="BC169" s="105" t="str">
        <f>_xlfn.XLOOKUP(B169,'[6]Eneo 17H'!$C:$C,'[6]Eneo 17H'!$I:$I,"")</f>
        <v/>
      </c>
      <c r="BD169" s="105" t="str">
        <f>_xlfn.XLOOKUP(B169,'[7]Eneo 12H'!$C:$C,'[7]Eneo 12H'!$I:$I,"")</f>
        <v/>
      </c>
      <c r="BE169" s="105" t="s">
        <v>7028</v>
      </c>
    </row>
    <row r="170" spans="1:57" hidden="1" x14ac:dyDescent="0.3">
      <c r="A170" s="1" t="s">
        <v>571</v>
      </c>
      <c r="B170" s="8" t="s">
        <v>572</v>
      </c>
      <c r="C170" s="3" t="str">
        <f>_xlfn.XLOOKUP(B170,'[1]daily break down'!$D:$D,'[1]daily break down'!$E:$E,"")</f>
        <v>Douala</v>
      </c>
      <c r="D170" s="1" t="s">
        <v>21</v>
      </c>
      <c r="E170" s="1" t="s">
        <v>30</v>
      </c>
      <c r="F170" s="3" t="s">
        <v>31</v>
      </c>
      <c r="G170" s="1" t="s">
        <v>32</v>
      </c>
      <c r="H170" s="27" t="str">
        <f>_xlfn.XLOOKUP(B170,[2]CALCULATION!$B:$B,[2]CALCULATION!$H:$H,"")</f>
        <v>ZTE</v>
      </c>
      <c r="I170" s="23">
        <v>17.239172680655074</v>
      </c>
      <c r="J170" s="23">
        <v>0.85897304192242108</v>
      </c>
      <c r="K170" s="23">
        <v>10.660311671560615</v>
      </c>
      <c r="L170" s="23">
        <v>1.062399945210639</v>
      </c>
      <c r="M170" s="23">
        <v>3.8822150025825199</v>
      </c>
      <c r="N170" s="23">
        <v>4.6973850921574165</v>
      </c>
      <c r="O170" s="23">
        <v>4.2988959373118387</v>
      </c>
      <c r="P170" s="103" t="s">
        <v>6553</v>
      </c>
      <c r="Q170" s="36" t="s">
        <v>5796</v>
      </c>
      <c r="R170" s="107"/>
      <c r="S170" s="35" t="str" cm="1">
        <f t="array" ref="S170">IFERROR(_xlfn.IFS(
U170="MPR ISSUE","PDH",
U170="BSS Hardware Issue","BSS",
U170="Sites strategiques, MLL, Pylone, etc.","ENVTECH",
U170="AKTIVCO DEFAUT GE &amp; POWER Cabinet","AKTIVCO",
U170="AKTIVCO Coupure ENEO &amp; Baisse de tension","AKTIVCO GRID ONLY",
U170="Coupure ENEO &amp; Baisse de tension","IHS GRID ONLY",
U170="Defaut GE &amp; POWER Cabinet","IHS",
U170="Sharing","Partners",
U170="Sites strategiques &amp; DataCenter","SST &amp; DC",
U170="Exclu","Exclu",
U170="SAT","SAT",
U170="SPARE-ISSUE","SPARE-ISSUE",
U170="Fiber CAmtel","TRANS_FO_CAMTEL",
U170="Fiber AOF","Fiber AOF",
U170="Projet OCM (HUAWEI)","TRAVAUX-HUAWEI",
U170="Projet OCM (NOKIA)","TRAVAUX-NOKIA",
U170="ACCESS-ISSUE","ACCESS-ISSUE",
U170="Projet OCM (ZTE, NOKIA, autres projets)","TRAVAUX OCM",
U170="No root CAuse","No root cause",
U170="ODU HS","PDH",
U170="IP &amp; VLAN","PDH",
U170="Warehouse HUAWEI","SPARE-ISSUE",
U170="SPARE-HS","SPARE-ISSUE",
U170="Power Telco","BSS",U170="no impacts","no impacts"
),"")</f>
        <v/>
      </c>
      <c r="T170" s="35" t="str" cm="1">
        <f t="array" ref="T170">IFERROR(_xlfn.IFS(
U170="MPR ISSUE","TX ISSUE",
U170="BSS Hardware Issue","RAN ISSUE",
U170="Sites strategiques, MLL, Pylone, etc.","ENVTECH",
U170="AKTIVCO DEFAUT GE &amp; POWER Cabinet","POWER ISSUE",
U170="AKTIVCO Coupure ENEO &amp; Baisse de tension","POWER ISSUE",
U170="Coupure ENEO &amp; Baisse de tension","POWER ISSUE",
U170="Defaut GE &amp; POWER Cabinet","POWER ISSUE",
U170="Sharing","POWER ISSUE",
U170="Sites strategiques &amp; DataCenter","POWER ISSUE",
U170="Exclu","Exclu",
U170="SAT","TX ISSUE",
U170="SPARE-ISSUE","SPARE-ISSUE",
U170="Fiber CAmtel","TX ISSUE",
U170="Fiber AOF","TX ISSUE",
U170="Projet OCM (HUAWEI)","TRAVAUX-HUAWEI",
U170="Projet OCM (NOKIA)","TRAVAUX -NOKIA",
U170="ACCESS-ISSUE","ACCESS-ISSUE",
U170="Projet OCM (ZTE, NOKIA, autres projets)","TRAVAUX OCM",
U170="No root CAuse","No root cause",
U170="ODU HS","TX ISSUE",
U170="IP &amp; VLAN","TX ISSUE",
U170="Warehouse HUAWEI","SPARE-ISSUE",
U170="SPARE-HS","SPARE-ISSUE",
U170="Power Telco","RAN ISSUE",U170="no impacts","no impacts"
),"")</f>
        <v/>
      </c>
      <c r="U170" s="28"/>
      <c r="V170" s="35" t="str" cm="1">
        <f t="array" ref="V170">IFERROR(_xlfn.IFS(
U170="MPR ISSUE","ACTIVE",
U170="BSS Hardware Issue","ACTIVE",
U170="Sites strategiques, MLL, Pylone, etc.","PASSIVE",
U170="AKTIVCO DEFAUT GE &amp; POWER Cabinet","PASSIVE",
U170="AKTIVCO Coupure ENEO &amp; Baisse de tension","PASSIVE",
U170="Coupure ENEO &amp; Baisse de tension","PASSIVE",
U170="Defaut GE &amp; POWER Cabinet","PASSIVE",
U170="Sharing","PASSIVE",
U170="Sites strategiques &amp; DataCenter","PASSIVE",
U170="Exclu","Exclu",
U170="SAT","ACTIVE",
U170="SPARE-ISSUE","SPARE-ISSUE",
U170="Fiber CAmtel","ACTIVE",
U170="Fiber AOF","ACTIVE",
U170="Projet OCM (HUAWEI)","PLANNED WORKS",
U170="Projet OCM (NOKIA)","PLANNED WORKS",
U170="ACCESS-ISSUE","ACCESS-ISSUE",
U170="Projet OCM (ZTE, NOKIA, autres projets)","PLANNED WORKS",
U170="No root CAuse","No root cause",
U170="ODU HS","ACTIVE",
U170="IP &amp; VLAN","ACTIVE",
U170="Warehouse HUAWEI","SPARE-ISSUE",
U170="SPARE-HS","SPARE-ISSUE",
U170="Power Telco","ACTIVE", U170="no impacts","no impacts"
),"")</f>
        <v/>
      </c>
      <c r="W170" s="104" t="s">
        <v>6741</v>
      </c>
      <c r="X170" s="104" t="s">
        <v>6742</v>
      </c>
      <c r="Y170" s="104"/>
      <c r="Z170" s="104" t="s">
        <v>6743</v>
      </c>
      <c r="AA170" s="104" t="s">
        <v>6688</v>
      </c>
      <c r="AB170" s="104" t="s">
        <v>7414</v>
      </c>
      <c r="AC170" s="9"/>
      <c r="AD170" s="9"/>
      <c r="AE170" s="7" t="s">
        <v>6774</v>
      </c>
      <c r="AF170" s="6"/>
      <c r="AG170" s="7"/>
      <c r="AH170" s="3" t="s">
        <v>5423</v>
      </c>
      <c r="AI170" s="18" t="s">
        <v>5423</v>
      </c>
      <c r="AJ170" s="18" t="s">
        <v>5423</v>
      </c>
      <c r="AK170" s="18" t="s">
        <v>5423</v>
      </c>
      <c r="AL170" s="18" t="s">
        <v>5423</v>
      </c>
      <c r="AM170" s="18" t="s">
        <v>6243</v>
      </c>
      <c r="AN170" s="18" t="s">
        <v>5423</v>
      </c>
      <c r="AO170" s="18" t="s">
        <v>5423</v>
      </c>
      <c r="AP170" s="18" t="s">
        <v>5423</v>
      </c>
      <c r="AQ170" s="18" t="s">
        <v>5423</v>
      </c>
      <c r="AR170" s="18" t="s">
        <v>5423</v>
      </c>
      <c r="AS170" s="18" t="s">
        <v>5423</v>
      </c>
      <c r="AT170" s="18" t="s">
        <v>5423</v>
      </c>
      <c r="AU170" s="9" t="s">
        <v>5423</v>
      </c>
      <c r="AV170" s="14"/>
      <c r="AW170" s="14" t="s">
        <v>5423</v>
      </c>
      <c r="AX170" s="14" t="str">
        <f>_xlfn.XLOOKUP(B170,'[4]cell downs 18042026 17h'!$B:$B,'[4]cell downs 18042026 17h'!$B:$B,"")</f>
        <v/>
      </c>
      <c r="AY170" s="14" t="str">
        <f>_xlfn.XLOOKUP(B170,'[5]Cells Huawei 19042026 15h'!$B:$B,'[5]Cells Huawei 19042026 15h'!$B:$B,"")</f>
        <v/>
      </c>
      <c r="AZ170" s="105" t="str">
        <f>_xlfn.XLOOKUP(B170,'INCIDENT-04-23-2026'!E:E,'INCIDENT-04-23-2026'!F:F,"")</f>
        <v/>
      </c>
      <c r="BA170" s="105" t="str">
        <f>_xlfn.XLOOKUP(B170,'[6]Eneo 17H'!$C:$C,'[6]Eneo 17H'!$I:$I,"")</f>
        <v/>
      </c>
      <c r="BB170" s="105" t="str">
        <f>_xlfn.XLOOKUP(B170,[8]ALL!$B:$B,[8]ALL!$M:$M,"")</f>
        <v>23/04/2026 : Besoin d'analyse BO RAN</v>
      </c>
      <c r="BC170" s="105" t="str">
        <f>_xlfn.XLOOKUP(B170,'[6]Eneo 17H'!$C:$C,'[6]Eneo 17H'!$I:$I,"")</f>
        <v/>
      </c>
      <c r="BD170" s="105" t="str">
        <f>_xlfn.XLOOKUP(B170,'[7]Eneo 12H'!$C:$C,'[7]Eneo 12H'!$I:$I,"")</f>
        <v/>
      </c>
      <c r="BE170" s="11" t="s">
        <v>5423</v>
      </c>
    </row>
    <row r="171" spans="1:57" hidden="1" x14ac:dyDescent="0.3">
      <c r="A171" s="1" t="s">
        <v>4035</v>
      </c>
      <c r="B171" s="8" t="s">
        <v>4036</v>
      </c>
      <c r="C171" s="3" t="str">
        <f>_xlfn.XLOOKUP(B171,'[1]daily break down'!$D:$D,'[1]daily break down'!$E:$E,"")</f>
        <v>NGAOUNDERE</v>
      </c>
      <c r="D171" s="1" t="s">
        <v>11</v>
      </c>
      <c r="E171" s="1" t="s">
        <v>12</v>
      </c>
      <c r="F171" s="3" t="s">
        <v>90</v>
      </c>
      <c r="G171" s="1" t="s">
        <v>4037</v>
      </c>
      <c r="H171" s="25" t="str">
        <f>_xlfn.XLOOKUP(B171,[2]CALCULATION!$B:$B,[2]CALCULATION!$H:$H,"")</f>
        <v>HUAWEI</v>
      </c>
      <c r="I171" s="23">
        <v>1.0415685737359211E-2</v>
      </c>
      <c r="J171" s="23">
        <v>1.1860327081068277E-2</v>
      </c>
      <c r="K171" s="23">
        <v>1.4178887262329748E-2</v>
      </c>
      <c r="L171" s="23">
        <v>3.6515717697819556</v>
      </c>
      <c r="M171" s="23">
        <v>3.1593236082218286</v>
      </c>
      <c r="N171" s="23">
        <v>2.4708717500920288</v>
      </c>
      <c r="O171" s="23">
        <v>0.94766688639483165</v>
      </c>
      <c r="P171" s="103" t="s">
        <v>6554</v>
      </c>
      <c r="Q171" s="36" t="s">
        <v>5796</v>
      </c>
      <c r="R171" s="36"/>
      <c r="S171" s="35" t="str" cm="1">
        <f t="array" ref="S171">IFERROR(_xlfn.IFS(
U171="MPR ISSUE","PDH",
U171="BSS Hardware Issue","BSS",
U171="Sites strategiques, MLL, Pylone, etc.","ENVTECH",
U171="AKTIVCO DEFAUT GE &amp; POWER Cabinet","AKTIVCO",
U171="AKTIVCO Coupure ENEO &amp; Baisse de tension","AKTIVCO GRID ONLY",
U171="Coupure ENEO &amp; Baisse de tension","IHS GRID ONLY",
U171="Defaut GE &amp; POWER Cabinet","IHS",
U171="Sharing","Partners",
U171="Sites strategiques &amp; DataCenter","SST &amp; DC",
U171="Exclu","Exclu",
U171="SAT","SAT",
U171="SPARE-ISSUE","SPARE-ISSUE",
U171="Fiber CAmtel","TRANS_FO_CAMTEL",
U171="Fiber AOF","Fiber AOF",
U171="Projet OCM (HUAWEI)","TRAVAUX-HUAWEI",
U171="Projet OCM (NOKIA)","TRAVAUX-NOKIA",
U171="ACCESS-ISSUE","ACCESS-ISSUE",
U171="Projet OCM (ZTE, NOKIA, autres projets)","TRAVAUX OCM",
U171="No root CAuse","No root cause",
U171="ODU HS","PDH",
U171="IP &amp; VLAN","PDH",
U171="Warehouse HUAWEI","SPARE-ISSUE",
U171="SPARE-HS","SPARE-ISSUE",
U171="Power Telco","BSS",U171="no impacts","no impacts"
),"")</f>
        <v/>
      </c>
      <c r="T171" s="35" t="str" cm="1">
        <f t="array" ref="T171">IFERROR(_xlfn.IFS(
U171="MPR ISSUE","TX ISSUE",
U171="BSS Hardware Issue","RAN ISSUE",
U171="Sites strategiques, MLL, Pylone, etc.","ENVTECH",
U171="AKTIVCO DEFAUT GE &amp; POWER Cabinet","POWER ISSUE",
U171="AKTIVCO Coupure ENEO &amp; Baisse de tension","POWER ISSUE",
U171="Coupure ENEO &amp; Baisse de tension","POWER ISSUE",
U171="Defaut GE &amp; POWER Cabinet","POWER ISSUE",
U171="Sharing","POWER ISSUE",
U171="Sites strategiques &amp; DataCenter","POWER ISSUE",
U171="Exclu","Exclu",
U171="SAT","TX ISSUE",
U171="SPARE-ISSUE","SPARE-ISSUE",
U171="Fiber CAmtel","TX ISSUE",
U171="Fiber AOF","TX ISSUE",
U171="Projet OCM (HUAWEI)","TRAVAUX-HUAWEI",
U171="Projet OCM (NOKIA)","TRAVAUX -NOKIA",
U171="ACCESS-ISSUE","ACCESS-ISSUE",
U171="Projet OCM (ZTE, NOKIA, autres projets)","TRAVAUX OCM",
U171="No root CAuse","No root cause",
U171="ODU HS","TX ISSUE",
U171="IP &amp; VLAN","TX ISSUE",
U171="Warehouse HUAWEI","SPARE-ISSUE",
U171="SPARE-HS","SPARE-ISSUE",
U171="Power Telco","RAN ISSUE",U171="no impacts","no impacts"
),"")</f>
        <v/>
      </c>
      <c r="U171" s="28"/>
      <c r="V171" s="35" t="str" cm="1">
        <f t="array" ref="V171">IFERROR(_xlfn.IFS(
U171="MPR ISSUE","ACTIVE",
U171="BSS Hardware Issue","ACTIVE",
U171="Sites strategiques, MLL, Pylone, etc.","PASSIVE",
U171="AKTIVCO DEFAUT GE &amp; POWER Cabinet","PASSIVE",
U171="AKTIVCO Coupure ENEO &amp; Baisse de tension","PASSIVE",
U171="Coupure ENEO &amp; Baisse de tension","PASSIVE",
U171="Defaut GE &amp; POWER Cabinet","PASSIVE",
U171="Sharing","PASSIVE",
U171="Sites strategiques &amp; DataCenter","PASSIVE",
U171="Exclu","Exclu",
U171="SAT","ACTIVE",
U171="SPARE-ISSUE","SPARE-ISSUE",
U171="Fiber CAmtel","ACTIVE",
U171="Fiber AOF","ACTIVE",
U171="Projet OCM (HUAWEI)","PLANNED WORKS",
U171="Projet OCM (NOKIA)","PLANNED WORKS",
U171="ACCESS-ISSUE","ACCESS-ISSUE",
U171="Projet OCM (ZTE, NOKIA, autres projets)","PLANNED WORKS",
U171="No root CAuse","No root cause",
U171="ODU HS","ACTIVE",
U171="IP &amp; VLAN","ACTIVE",
U171="Warehouse HUAWEI","SPARE-ISSUE",
U171="SPARE-HS","SPARE-ISSUE",
U171="Power Telco","ACTIVE",U171="no impacts","no impacts"
),"")</f>
        <v/>
      </c>
      <c r="W171" s="104" t="s">
        <v>6700</v>
      </c>
      <c r="X171" s="104" t="s">
        <v>6698</v>
      </c>
      <c r="Y171" s="104"/>
      <c r="Z171" s="104" t="s">
        <v>11</v>
      </c>
      <c r="AA171" s="104" t="s">
        <v>6688</v>
      </c>
      <c r="AB171" s="104" t="s">
        <v>6398</v>
      </c>
      <c r="AC171" s="9"/>
      <c r="AD171" s="9"/>
      <c r="AE171" s="7" t="s">
        <v>5423</v>
      </c>
      <c r="AF171" s="6"/>
      <c r="AG171" s="7"/>
      <c r="AH171" s="3" t="s">
        <v>6398</v>
      </c>
      <c r="AI171" s="18" t="s">
        <v>5423</v>
      </c>
      <c r="AJ171" s="18" t="s">
        <v>5423</v>
      </c>
      <c r="AK171" s="18" t="s">
        <v>5423</v>
      </c>
      <c r="AL171" s="18" t="s">
        <v>5423</v>
      </c>
      <c r="AM171" s="18" t="s">
        <v>5423</v>
      </c>
      <c r="AN171" s="18" t="s">
        <v>5423</v>
      </c>
      <c r="AO171" s="18" t="s">
        <v>5423</v>
      </c>
      <c r="AP171" s="18" t="s">
        <v>5423</v>
      </c>
      <c r="AQ171" s="18" t="s">
        <v>5423</v>
      </c>
      <c r="AR171" s="18" t="s">
        <v>5423</v>
      </c>
      <c r="AS171" s="18" t="s">
        <v>5423</v>
      </c>
      <c r="AT171" s="18" t="s">
        <v>5423</v>
      </c>
      <c r="AU171" s="9" t="s">
        <v>5423</v>
      </c>
      <c r="AV171" s="14"/>
      <c r="AW171" s="14" t="s">
        <v>5423</v>
      </c>
      <c r="AX171" s="14" t="str">
        <f>_xlfn.XLOOKUP(B171,'[4]cell downs 18042026 17h'!$B:$B,'[4]cell downs 18042026 17h'!$B:$B,"")</f>
        <v/>
      </c>
      <c r="AY171" s="14" t="str">
        <f>_xlfn.XLOOKUP(B171,'[5]Cells Huawei 19042026 15h'!$B:$B,'[5]Cells Huawei 19042026 15h'!$B:$B,"")</f>
        <v/>
      </c>
      <c r="AZ171" s="105" t="str">
        <f>_xlfn.XLOOKUP(B171,'INCIDENT-04-23-2026'!E:E,'INCIDENT-04-23-2026'!F:F,"")</f>
        <v/>
      </c>
      <c r="BA171" s="105" t="str">
        <f>_xlfn.XLOOKUP(B171,'[6]Eneo 17H'!$C:$C,'[6]Eneo 17H'!$I:$I,"")</f>
        <v/>
      </c>
      <c r="BB171" s="105" t="str">
        <f>_xlfn.XLOOKUP(B171,[8]ALL!$B:$B,[8]ALL!$M:$M,"")</f>
        <v/>
      </c>
      <c r="BC171" s="105" t="str">
        <f>_xlfn.XLOOKUP(B171,'[6]Eneo 17H'!$C:$C,'[6]Eneo 17H'!$I:$I,"")</f>
        <v/>
      </c>
      <c r="BD171" s="105" t="str">
        <f>_xlfn.XLOOKUP(B171,'[7]Eneo 12H'!$C:$C,'[7]Eneo 12H'!$I:$I,"")</f>
        <v/>
      </c>
      <c r="BE171" s="105" t="s">
        <v>7029</v>
      </c>
    </row>
    <row r="172" spans="1:57" hidden="1" x14ac:dyDescent="0.3">
      <c r="A172" s="2" t="s">
        <v>1487</v>
      </c>
      <c r="B172" s="8" t="s">
        <v>1488</v>
      </c>
      <c r="C172" s="3" t="str">
        <f>_xlfn.XLOOKUP(B172,'[1]daily break down'!$D:$D,'[1]daily break down'!$E:$E,"")</f>
        <v>NORD-OUEST</v>
      </c>
      <c r="D172" s="1" t="s">
        <v>11</v>
      </c>
      <c r="E172" s="1" t="s">
        <v>96</v>
      </c>
      <c r="F172" s="3" t="s">
        <v>51</v>
      </c>
      <c r="G172" s="1" t="s">
        <v>1487</v>
      </c>
      <c r="H172" s="26" t="str">
        <f>_xlfn.XLOOKUP(B172,[2]CALCULATION!$B:$B,[2]CALCULATION!$H:$H,"")</f>
        <v>NOKIA</v>
      </c>
      <c r="I172" s="23">
        <v>9.2446880002739462</v>
      </c>
      <c r="J172" s="23">
        <v>9.2444204740991864</v>
      </c>
      <c r="K172" s="23">
        <v>9.2445809898040405</v>
      </c>
      <c r="L172" s="23">
        <v>9.2444204740991864</v>
      </c>
      <c r="M172" s="23">
        <v>9.2445274845690903</v>
      </c>
      <c r="N172" s="23">
        <v>4.6486239880376568</v>
      </c>
      <c r="O172" s="23">
        <v>0.37137983580313499</v>
      </c>
      <c r="P172" s="103" t="s">
        <v>6554</v>
      </c>
      <c r="Q172" s="36" t="s">
        <v>6552</v>
      </c>
      <c r="R172" s="36"/>
      <c r="S172" s="35" t="str" cm="1">
        <f t="array" ref="S172">IFERROR(_xlfn.IFS(
U172="MPR ISSUE","PDH",
U172="BSS Hardware Issue","BSS",
U172="Sites strategiques, MLL, Pylone, etc.","ENVTECH",
U172="AKTIVCO DEFAUT GE &amp; POWER Cabinet","AKTIVCO",
U172="AKTIVCO Coupure ENEO &amp; Baisse de tension","AKTIVCO GRID ONLY",
U172="Coupure ENEO &amp; Baisse de tension","IHS GRID ONLY",
U172="Defaut GE &amp; POWER Cabinet","IHS",
U172="Sharing","Partners",
U172="Sites strategiques &amp; DataCenter","SST &amp; DC",
U172="Exclu","Exclu",
U172="SAT","SAT",
U172="SPARE-ISSUE","SPARE-ISSUE",
U172="Fiber CAmtel","TRANS_FO_CAMTEL",
U172="Fiber AOF","Fiber AOF",
U172="Projet OCM (HUAWEI)","TRAVAUX-HUAWEI",
U172="Projet OCM (NOKIA)","TRAVAUX-NOKIA",
U172="ACCESS-ISSUE","ACCESS-ISSUE",
U172="Projet OCM (ZTE, NOKIA, autres projets)","TRAVAUX OCM",
U172="No root CAuse","No root cause",
U172="ODU HS","PDH",
U172="IP &amp; VLAN","PDH",
U172="Warehouse HUAWEI","SPARE-ISSUE",
U172="SPARE-HS","SPARE-ISSUE",
U172="Power Telco","BSS",U172="no impacts","no impacts"
),"")</f>
        <v/>
      </c>
      <c r="T172" s="35" t="str" cm="1">
        <f t="array" ref="T172">IFERROR(_xlfn.IFS(
U172="MPR ISSUE","TX ISSUE",
U172="BSS Hardware Issue","RAN ISSUE",
U172="Sites strategiques, MLL, Pylone, etc.","ENVTECH",
U172="AKTIVCO DEFAUT GE &amp; POWER Cabinet","POWER ISSUE",
U172="AKTIVCO Coupure ENEO &amp; Baisse de tension","POWER ISSUE",
U172="Coupure ENEO &amp; Baisse de tension","POWER ISSUE",
U172="Defaut GE &amp; POWER Cabinet","POWER ISSUE",
U172="Sharing","POWER ISSUE",
U172="Sites strategiques &amp; DataCenter","POWER ISSUE",
U172="Exclu","Exclu",
U172="SAT","TX ISSUE",
U172="SPARE-ISSUE","SPARE-ISSUE",
U172="Fiber CAmtel","TX ISSUE",
U172="Fiber AOF","TX ISSUE",
U172="Projet OCM (HUAWEI)","TRAVAUX-HUAWEI",
U172="Projet OCM (NOKIA)","TRAVAUX -NOKIA",
U172="ACCESS-ISSUE","ACCESS-ISSUE",
U172="Projet OCM (ZTE, NOKIA, autres projets)","TRAVAUX OCM",
U172="No root CAuse","No root cause",
U172="ODU HS","TX ISSUE",
U172="IP &amp; VLAN","TX ISSUE",
U172="Warehouse HUAWEI","SPARE-ISSUE",
U172="SPARE-HS","SPARE-ISSUE",
U172="Power Telco","RAN ISSUE",U172="no impacts","no impacts"
),"")</f>
        <v/>
      </c>
      <c r="U172" s="28"/>
      <c r="V172" s="35" t="str" cm="1">
        <f t="array" ref="V172">IFERROR(_xlfn.IFS(
U172="MPR ISSUE","ACTIVE",
U172="BSS Hardware Issue","ACTIVE",
U172="Sites strategiques, MLL, Pylone, etc.","PASSIVE",
U172="AKTIVCO DEFAUT GE &amp; POWER Cabinet","PASSIVE",
U172="AKTIVCO Coupure ENEO &amp; Baisse de tension","PASSIVE",
U172="Coupure ENEO &amp; Baisse de tension","PASSIVE",
U172="Defaut GE &amp; POWER Cabinet","PASSIVE",
U172="Sharing","PASSIVE",
U172="Sites strategiques &amp; DataCenter","PASSIVE",
U172="Exclu","Exclu",
U172="SAT","ACTIVE",
U172="SPARE-ISSUE","SPARE-ISSUE",
U172="Fiber CAmtel","ACTIVE",
U172="Fiber AOF","ACTIVE",
U172="Projet OCM (HUAWEI)","PLANNED WORKS",
U172="Projet OCM (NOKIA)","PLANNED WORKS",
U172="ACCESS-ISSUE","ACCESS-ISSUE",
U172="Projet OCM (ZTE, NOKIA, autres projets)","PLANNED WORKS",
U172="No root CAuse","No root cause",
U172="ODU HS","ACTIVE",
U172="IP &amp; VLAN","ACTIVE",
U172="Warehouse HUAWEI","SPARE-ISSUE",
U172="SPARE-HS","SPARE-ISSUE",
U172="Power Telco","ACTIVE", U172="no impacts","no impacts"
),"")</f>
        <v/>
      </c>
      <c r="W172" s="102"/>
      <c r="X172" s="102"/>
      <c r="Y172" s="102"/>
      <c r="Z172" s="102"/>
      <c r="AA172" s="102"/>
      <c r="AB172" s="104" t="s">
        <v>6587</v>
      </c>
      <c r="AC172" s="9"/>
      <c r="AD172" s="9"/>
      <c r="AE172" s="7" t="s">
        <v>5423</v>
      </c>
      <c r="AF172" s="6"/>
      <c r="AG172" s="7"/>
      <c r="AH172" s="3" t="s">
        <v>5423</v>
      </c>
      <c r="AI172" s="18" t="s">
        <v>5423</v>
      </c>
      <c r="AJ172" s="18" t="s">
        <v>5423</v>
      </c>
      <c r="AK172" s="18" t="s">
        <v>5423</v>
      </c>
      <c r="AL172" s="18" t="s">
        <v>5423</v>
      </c>
      <c r="AM172" s="18" t="s">
        <v>5423</v>
      </c>
      <c r="AN172" s="18" t="s">
        <v>5423</v>
      </c>
      <c r="AO172" s="18" t="s">
        <v>5423</v>
      </c>
      <c r="AP172" s="18" t="s">
        <v>5423</v>
      </c>
      <c r="AQ172" s="18" t="s">
        <v>5423</v>
      </c>
      <c r="AR172" s="18" t="s">
        <v>5916</v>
      </c>
      <c r="AS172" s="18" t="s">
        <v>5917</v>
      </c>
      <c r="AT172" s="18" t="s">
        <v>5918</v>
      </c>
      <c r="AU172" s="9" t="s">
        <v>6050</v>
      </c>
      <c r="AV172" s="14"/>
      <c r="AW172" s="14" t="s">
        <v>5423</v>
      </c>
      <c r="AX172" s="14" t="str">
        <f>_xlfn.XLOOKUP(B172,'[4]cell downs 18042026 17h'!$B:$B,'[4]cell downs 18042026 17h'!$B:$B,"")</f>
        <v/>
      </c>
      <c r="AY172" s="14" t="str">
        <f>_xlfn.XLOOKUP(B172,'[5]Cells Huawei 19042026 15h'!$B:$B,'[5]Cells Huawei 19042026 15h'!$B:$B,"")</f>
        <v/>
      </c>
      <c r="AZ172" s="105" t="str">
        <f>_xlfn.XLOOKUP(B172,'INCIDENT-04-23-2026'!E:E,'INCIDENT-04-23-2026'!F:F,"")</f>
        <v/>
      </c>
      <c r="BA172" s="105" t="str">
        <f>_xlfn.XLOOKUP(B172,'[6]Eneo 17H'!$C:$C,'[6]Eneo 17H'!$I:$I,"")</f>
        <v/>
      </c>
      <c r="BB172" s="105" t="str">
        <f>_xlfn.XLOOKUP(B172,[8]ALL!$B:$B,[8]ALL!$M:$M,"")</f>
        <v/>
      </c>
      <c r="BC172" s="105" t="str">
        <f>_xlfn.XLOOKUP(B172,'[6]Eneo 17H'!$C:$C,'[6]Eneo 17H'!$I:$I,"")</f>
        <v/>
      </c>
      <c r="BD172" s="105" t="str">
        <f>_xlfn.XLOOKUP(B172,'[7]Eneo 12H'!$C:$C,'[7]Eneo 12H'!$I:$I,"")</f>
        <v/>
      </c>
      <c r="BE172" s="105" t="s">
        <v>6980</v>
      </c>
    </row>
    <row r="173" spans="1:57" hidden="1" x14ac:dyDescent="0.3">
      <c r="A173" s="1" t="s">
        <v>1207</v>
      </c>
      <c r="B173" s="1" t="s">
        <v>1208</v>
      </c>
      <c r="C173" s="3" t="str">
        <f>_xlfn.XLOOKUP(B173,'[1]daily break down'!$D:$D,'[1]daily break down'!$E:$E,"")</f>
        <v>EXTREME-NORD</v>
      </c>
      <c r="D173" s="1" t="s">
        <v>11</v>
      </c>
      <c r="E173" s="1" t="s">
        <v>96</v>
      </c>
      <c r="F173" s="3" t="s">
        <v>55</v>
      </c>
      <c r="G173" s="1" t="s">
        <v>1209</v>
      </c>
      <c r="H173" s="26" t="str">
        <f>_xlfn.XLOOKUP(B173,[2]CALCULATION!$B:$B,[2]CALCULATION!$H:$H,"")</f>
        <v>NOKIA</v>
      </c>
      <c r="I173" s="23">
        <v>4.6222102370495923</v>
      </c>
      <c r="J173" s="23">
        <v>4.6271862239001464</v>
      </c>
      <c r="K173" s="23">
        <v>4.6220497213447365</v>
      </c>
      <c r="L173" s="23">
        <v>4.6218357004049269</v>
      </c>
      <c r="M173" s="23">
        <v>4.6235836206546184</v>
      </c>
      <c r="N173" s="23">
        <v>4.622317247519498</v>
      </c>
      <c r="O173" s="23">
        <v>4.6222102370495923</v>
      </c>
      <c r="P173" s="103" t="s">
        <v>6553</v>
      </c>
      <c r="Q173" s="36" t="s">
        <v>6552</v>
      </c>
      <c r="R173" s="36"/>
      <c r="S173" s="35" t="str" cm="1">
        <f t="array" ref="S173">IFERROR(_xlfn.IFS(
U173="MPR ISSUE","PDH",
U173="BSS Hardware Issue","BSS",
U173="Sites strategiques, MLL, Pylone, etc.","ENVTECH",
U173="AKTIVCO DEFAUT GE &amp; POWER Cabinet","AKTIVCO",
U173="AKTIVCO Coupure ENEO &amp; Baisse de tension","AKTIVCO GRID ONLY",
U173="Coupure ENEO &amp; Baisse de tension","IHS GRID ONLY",
U173="Defaut GE &amp; POWER Cabinet","IHS",
U173="Sharing","Partners",
U173="Sites strategiques &amp; DataCenter","SST &amp; DC",
U173="Exclu","Exclu",
U173="SAT","SAT",
U173="SPARE-ISSUE","SPARE-ISSUE",
U173="Fiber CAmtel","TRANS_FO_CAMTEL",
U173="Fiber AOF","Fiber AOF",
U173="Projet OCM (HUAWEI)","TRAVAUX-HUAWEI",
U173="Projet OCM (NOKIA)","TRAVAUX-NOKIA",
U173="ACCESS-ISSUE","ACCESS-ISSUE",
U173="Projet OCM (ZTE, NOKIA, autres projets)","TRAVAUX OCM",
U173="No root CAuse","No root cause",
U173="ODU HS","PDH",
U173="IP &amp; VLAN","PDH",
U173="Warehouse HUAWEI","SPARE-ISSUE",
U173="SPARE-HS","SPARE-ISSUE",
U173="Power Telco","BSS",U173="no impacts","no impacts"
),"")</f>
        <v/>
      </c>
      <c r="T173" s="35" t="str" cm="1">
        <f t="array" ref="T173">IFERROR(_xlfn.IFS(
U173="MPR ISSUE","TX ISSUE",
U173="BSS Hardware Issue","RAN ISSUE",
U173="Sites strategiques, MLL, Pylone, etc.","ENVTECH",
U173="AKTIVCO DEFAUT GE &amp; POWER Cabinet","POWER ISSUE",
U173="AKTIVCO Coupure ENEO &amp; Baisse de tension","POWER ISSUE",
U173="Coupure ENEO &amp; Baisse de tension","POWER ISSUE",
U173="Defaut GE &amp; POWER Cabinet","POWER ISSUE",
U173="Sharing","POWER ISSUE",
U173="Sites strategiques &amp; DataCenter","POWER ISSUE",
U173="Exclu","Exclu",
U173="SAT","TX ISSUE",
U173="SPARE-ISSUE","SPARE-ISSUE",
U173="Fiber CAmtel","TX ISSUE",
U173="Fiber AOF","TX ISSUE",
U173="Projet OCM (HUAWEI)","TRAVAUX-HUAWEI",
U173="Projet OCM (NOKIA)","TRAVAUX -NOKIA",
U173="ACCESS-ISSUE","ACCESS-ISSUE",
U173="Projet OCM (ZTE, NOKIA, autres projets)","TRAVAUX OCM",
U173="No root CAuse","No root cause",
U173="ODU HS","TX ISSUE",
U173="IP &amp; VLAN","TX ISSUE",
U173="Warehouse HUAWEI","SPARE-ISSUE",
U173="SPARE-HS","SPARE-ISSUE",
U173="Power Telco","RAN ISSUE",U173="no impacts","no impacts"
),"")</f>
        <v/>
      </c>
      <c r="U173" s="28"/>
      <c r="V173" s="35" t="str" cm="1">
        <f t="array" ref="V173">IFERROR(_xlfn.IFS(
U173="MPR ISSUE","ACTIVE",
U173="BSS Hardware Issue","ACTIVE",
U173="Sites strategiques, MLL, Pylone, etc.","PASSIVE",
U173="AKTIVCO DEFAUT GE &amp; POWER Cabinet","PASSIVE",
U173="AKTIVCO Coupure ENEO &amp; Baisse de tension","PASSIVE",
U173="Coupure ENEO &amp; Baisse de tension","PASSIVE",
U173="Defaut GE &amp; POWER Cabinet","PASSIVE",
U173="Sharing","PASSIVE",
U173="Sites strategiques &amp; DataCenter","PASSIVE",
U173="Exclu","Exclu",
U173="SAT","ACTIVE",
U173="SPARE-ISSUE","SPARE-ISSUE",
U173="Fiber CAmtel","ACTIVE",
U173="Fiber AOF","ACTIVE",
U173="Projet OCM (HUAWEI)","PLANNED WORKS",
U173="Projet OCM (NOKIA)","PLANNED WORKS",
U173="ACCESS-ISSUE","ACCESS-ISSUE",
U173="Projet OCM (ZTE, NOKIA, autres projets)","PLANNED WORKS",
U173="No root CAuse","No root cause",
U173="ODU HS","ACTIVE",
U173="IP &amp; VLAN","ACTIVE",
U173="Warehouse HUAWEI","SPARE-ISSUE",
U173="SPARE-HS","SPARE-ISSUE",
U173="Power Telco","ACTIVE", U173="no impacts","no impacts"
),"")</f>
        <v/>
      </c>
      <c r="W173" s="102"/>
      <c r="X173" s="102"/>
      <c r="Y173" s="102"/>
      <c r="Z173" s="102"/>
      <c r="AA173" s="102"/>
      <c r="AB173" s="104" t="s">
        <v>6588</v>
      </c>
      <c r="AC173" s="9"/>
      <c r="AD173" s="9"/>
      <c r="AE173" s="7" t="s">
        <v>5423</v>
      </c>
      <c r="AF173" s="6"/>
      <c r="AG173" s="7"/>
      <c r="AH173" s="3" t="s">
        <v>5423</v>
      </c>
      <c r="AI173" s="18" t="s">
        <v>5423</v>
      </c>
      <c r="AJ173" s="18" t="s">
        <v>5423</v>
      </c>
      <c r="AK173" s="18" t="s">
        <v>5423</v>
      </c>
      <c r="AL173" s="18" t="s">
        <v>5423</v>
      </c>
      <c r="AM173" s="18" t="s">
        <v>5423</v>
      </c>
      <c r="AN173" s="18" t="s">
        <v>5423</v>
      </c>
      <c r="AO173" s="18" t="s">
        <v>6272</v>
      </c>
      <c r="AP173" s="18" t="s">
        <v>6272</v>
      </c>
      <c r="AQ173" s="18" t="s">
        <v>6273</v>
      </c>
      <c r="AR173" s="18" t="s">
        <v>5423</v>
      </c>
      <c r="AS173" s="18" t="s">
        <v>5423</v>
      </c>
      <c r="AT173" s="18" t="s">
        <v>5423</v>
      </c>
      <c r="AU173" s="9" t="s">
        <v>5423</v>
      </c>
      <c r="AV173" s="14"/>
      <c r="AW173" s="14" t="s">
        <v>5423</v>
      </c>
      <c r="AX173" s="14" t="str">
        <f>_xlfn.XLOOKUP(B173,'[4]cell downs 18042026 17h'!$B:$B,'[4]cell downs 18042026 17h'!$B:$B,"")</f>
        <v>EXN_172</v>
      </c>
      <c r="AY173" s="14" t="str">
        <f>_xlfn.XLOOKUP(B173,'[5]Cells Huawei 19042026 15h'!$B:$B,'[5]Cells Huawei 19042026 15h'!$B:$B,"")</f>
        <v/>
      </c>
      <c r="AZ173" s="105" t="str">
        <f>_xlfn.XLOOKUP(B173,'INCIDENT-04-23-2026'!E:E,'INCIDENT-04-23-2026'!F:F,"")</f>
        <v/>
      </c>
      <c r="BA173" s="105" t="str">
        <f>_xlfn.XLOOKUP(B173,'[6]Eneo 17H'!$C:$C,'[6]Eneo 17H'!$I:$I,"")</f>
        <v/>
      </c>
      <c r="BB173" s="105" t="str">
        <f>_xlfn.XLOOKUP(B173,[8]ALL!$B:$B,[8]ALL!$M:$M,"")</f>
        <v/>
      </c>
      <c r="BC173" s="105" t="str">
        <f>_xlfn.XLOOKUP(B173,'[6]Eneo 17H'!$C:$C,'[6]Eneo 17H'!$I:$I,"")</f>
        <v/>
      </c>
      <c r="BD173" s="105" t="str">
        <f>_xlfn.XLOOKUP(B173,'[7]Eneo 12H'!$C:$C,'[7]Eneo 12H'!$I:$I,"")</f>
        <v/>
      </c>
      <c r="BE173" s="105" t="s">
        <v>6981</v>
      </c>
    </row>
    <row r="174" spans="1:57" hidden="1" x14ac:dyDescent="0.3">
      <c r="A174" s="1" t="s">
        <v>387</v>
      </c>
      <c r="B174" s="1" t="s">
        <v>388</v>
      </c>
      <c r="C174" s="3" t="str">
        <f>_xlfn.XLOOKUP(B174,'[1]daily break down'!$D:$D,'[1]daily break down'!$E:$E,"")</f>
        <v>CENTRE</v>
      </c>
      <c r="D174" s="1" t="s">
        <v>11</v>
      </c>
      <c r="E174" s="1" t="s">
        <v>12</v>
      </c>
      <c r="F174" s="3" t="s">
        <v>37</v>
      </c>
      <c r="G174" s="1" t="s">
        <v>389</v>
      </c>
      <c r="H174" s="26" t="str">
        <f>_xlfn.XLOOKUP(B174,[2]CALCULATION!$B:$B,[2]CALCULATION!$H:$H,"")</f>
        <v>NOKIA</v>
      </c>
      <c r="I174" s="23">
        <v>0</v>
      </c>
      <c r="J174" s="23">
        <v>0</v>
      </c>
      <c r="K174" s="23">
        <v>0</v>
      </c>
      <c r="L174" s="23">
        <v>1.4649733329909</v>
      </c>
      <c r="M174" s="23">
        <v>4.6219427108748325</v>
      </c>
      <c r="N174" s="23">
        <v>4.6219427108748325</v>
      </c>
      <c r="O174" s="23">
        <v>1.2999096831634007</v>
      </c>
      <c r="P174" s="103" t="s">
        <v>6553</v>
      </c>
      <c r="Q174" s="36" t="s">
        <v>5796</v>
      </c>
      <c r="R174" s="107"/>
      <c r="S174" s="35" t="str" cm="1">
        <f t="array" ref="S174">IFERROR(_xlfn.IFS(
U174="MPR ISSUE","PDH",
U174="BSS Hardware Issue","BSS",
U174="Sites strategiques, MLL, Pylone, etc.","ENVTECH",
U174="AKTIVCO DEFAUT GE &amp; POWER Cabinet","AKTIVCO",
U174="AKTIVCO Coupure ENEO &amp; Baisse de tension","AKTIVCO GRID ONLY",
U174="Coupure ENEO &amp; Baisse de tension","IHS GRID ONLY",
U174="Defaut GE &amp; POWER Cabinet","IHS",
U174="Sharing","Partners",
U174="Sites strategiques &amp; DataCenter","SST &amp; DC",
U174="Exclu","Exclu",
U174="SAT","SAT",
U174="SPARE-ISSUE","SPARE-ISSUE",
U174="Fiber CAmtel","TRANS_FO_CAMTEL",
U174="Fiber AOF","Fiber AOF",
U174="Projet OCM (HUAWEI)","TRAVAUX-HUAWEI",
U174="Projet OCM (NOKIA)","TRAVAUX-NOKIA",
U174="ACCESS-ISSUE","ACCESS-ISSUE",
U174="Projet OCM (ZTE, NOKIA, autres projets)","TRAVAUX OCM",
U174="No root CAuse","No root cause",
U174="ODU HS","PDH",
U174="IP &amp; VLAN","PDH",
U174="Warehouse HUAWEI","SPARE-ISSUE",
U174="SPARE-HS","SPARE-ISSUE",
U174="Power Telco","BSS",U174="no impacts","no impacts"
),"")</f>
        <v/>
      </c>
      <c r="T174" s="35" t="str" cm="1">
        <f t="array" ref="T174">IFERROR(_xlfn.IFS(
U174="MPR ISSUE","TX ISSUE",
U174="BSS Hardware Issue","RAN ISSUE",
U174="Sites strategiques, MLL, Pylone, etc.","ENVTECH",
U174="AKTIVCO DEFAUT GE &amp; POWER Cabinet","POWER ISSUE",
U174="AKTIVCO Coupure ENEO &amp; Baisse de tension","POWER ISSUE",
U174="Coupure ENEO &amp; Baisse de tension","POWER ISSUE",
U174="Defaut GE &amp; POWER Cabinet","POWER ISSUE",
U174="Sharing","POWER ISSUE",
U174="Sites strategiques &amp; DataCenter","POWER ISSUE",
U174="Exclu","Exclu",
U174="SAT","TX ISSUE",
U174="SPARE-ISSUE","SPARE-ISSUE",
U174="Fiber CAmtel","TX ISSUE",
U174="Fiber AOF","TX ISSUE",
U174="Projet OCM (HUAWEI)","TRAVAUX-HUAWEI",
U174="Projet OCM (NOKIA)","TRAVAUX -NOKIA",
U174="ACCESS-ISSUE","ACCESS-ISSUE",
U174="Projet OCM (ZTE, NOKIA, autres projets)","TRAVAUX OCM",
U174="No root CAuse","No root cause",
U174="ODU HS","TX ISSUE",
U174="IP &amp; VLAN","TX ISSUE",
U174="Warehouse HUAWEI","SPARE-ISSUE",
U174="SPARE-HS","SPARE-ISSUE",
U174="Power Telco","RAN ISSUE",U174="no impacts","no impacts"
),"")</f>
        <v/>
      </c>
      <c r="U174" s="28"/>
      <c r="V174" s="35" t="str" cm="1">
        <f t="array" ref="V174">IFERROR(_xlfn.IFS(
U174="MPR ISSUE","ACTIVE",
U174="BSS Hardware Issue","ACTIVE",
U174="Sites strategiques, MLL, Pylone, etc.","PASSIVE",
U174="AKTIVCO DEFAUT GE &amp; POWER Cabinet","PASSIVE",
U174="AKTIVCO Coupure ENEO &amp; Baisse de tension","PASSIVE",
U174="Coupure ENEO &amp; Baisse de tension","PASSIVE",
U174="Defaut GE &amp; POWER Cabinet","PASSIVE",
U174="Sharing","PASSIVE",
U174="Sites strategiques &amp; DataCenter","PASSIVE",
U174="Exclu","Exclu",
U174="SAT","ACTIVE",
U174="SPARE-ISSUE","SPARE-ISSUE",
U174="Fiber CAmtel","ACTIVE",
U174="Fiber AOF","ACTIVE",
U174="Projet OCM (HUAWEI)","PLANNED WORKS",
U174="Projet OCM (NOKIA)","PLANNED WORKS",
U174="ACCESS-ISSUE","ACCESS-ISSUE",
U174="Projet OCM (ZTE, NOKIA, autres projets)","PLANNED WORKS",
U174="No root CAuse","No root cause",
U174="ODU HS","ACTIVE",
U174="IP &amp; VLAN","ACTIVE",
U174="Warehouse HUAWEI","SPARE-ISSUE",
U174="SPARE-HS","SPARE-ISSUE",
U174="Power Telco","ACTIVE", U174="no impacts","no impacts"
),"")</f>
        <v/>
      </c>
      <c r="W174" s="104" t="s">
        <v>6762</v>
      </c>
      <c r="X174" s="104" t="s">
        <v>6763</v>
      </c>
      <c r="Y174" s="109">
        <v>46269</v>
      </c>
      <c r="Z174" s="104" t="s">
        <v>1485</v>
      </c>
      <c r="AA174" s="104" t="s">
        <v>6688</v>
      </c>
      <c r="AB174" s="104" t="s">
        <v>6589</v>
      </c>
      <c r="AC174" s="9"/>
      <c r="AD174" s="9"/>
      <c r="AE174" s="7" t="s">
        <v>5423</v>
      </c>
      <c r="AF174" s="6"/>
      <c r="AG174" s="7"/>
      <c r="AH174" s="3" t="s">
        <v>5423</v>
      </c>
      <c r="AI174" s="18" t="s">
        <v>5423</v>
      </c>
      <c r="AJ174" s="18" t="s">
        <v>5423</v>
      </c>
      <c r="AK174" s="18" t="s">
        <v>5423</v>
      </c>
      <c r="AL174" s="18" t="s">
        <v>5423</v>
      </c>
      <c r="AM174" s="18" t="s">
        <v>5423</v>
      </c>
      <c r="AN174" s="18" t="s">
        <v>5423</v>
      </c>
      <c r="AO174" s="18" t="s">
        <v>5423</v>
      </c>
      <c r="AP174" s="18" t="s">
        <v>5423</v>
      </c>
      <c r="AQ174" s="18" t="s">
        <v>5423</v>
      </c>
      <c r="AR174" s="18" t="s">
        <v>5919</v>
      </c>
      <c r="AS174" s="18" t="s">
        <v>5920</v>
      </c>
      <c r="AT174" s="18" t="s">
        <v>5921</v>
      </c>
      <c r="AU174" s="9" t="s">
        <v>5423</v>
      </c>
      <c r="AV174" s="14"/>
      <c r="AW174" s="14" t="s">
        <v>5423</v>
      </c>
      <c r="AX174" s="14" t="str">
        <f>_xlfn.XLOOKUP(B174,'[4]cell downs 18042026 17h'!$B:$B,'[4]cell downs 18042026 17h'!$B:$B,"")</f>
        <v/>
      </c>
      <c r="AY174" s="14" t="str">
        <f>_xlfn.XLOOKUP(B174,'[5]Cells Huawei 19042026 15h'!$B:$B,'[5]Cells Huawei 19042026 15h'!$B:$B,"")</f>
        <v/>
      </c>
      <c r="AZ174" s="105" t="str">
        <f>_xlfn.XLOOKUP(B174,'INCIDENT-04-23-2026'!E:E,'INCIDENT-04-23-2026'!F:F,"")</f>
        <v/>
      </c>
      <c r="BA174" s="105" t="str">
        <f>_xlfn.XLOOKUP(B174,'[6]Eneo 17H'!$C:$C,'[6]Eneo 17H'!$I:$I,"")</f>
        <v/>
      </c>
      <c r="BB174" s="105" t="str">
        <f>_xlfn.XLOOKUP(B174,[8]ALL!$B:$B,[8]ALL!$M:$M,"")</f>
        <v/>
      </c>
      <c r="BC174" s="105" t="str">
        <f>_xlfn.XLOOKUP(B174,'[6]Eneo 17H'!$C:$C,'[6]Eneo 17H'!$I:$I,"")</f>
        <v/>
      </c>
      <c r="BD174" s="105" t="str">
        <f>_xlfn.XLOOKUP(B174,'[7]Eneo 12H'!$C:$C,'[7]Eneo 12H'!$I:$I,"")</f>
        <v/>
      </c>
      <c r="BE174" s="11" t="s">
        <v>6982</v>
      </c>
    </row>
    <row r="175" spans="1:57" hidden="1" x14ac:dyDescent="0.3">
      <c r="A175" s="1" t="s">
        <v>4526</v>
      </c>
      <c r="B175" s="8" t="s">
        <v>4527</v>
      </c>
      <c r="C175" s="3" t="str">
        <f>_xlfn.XLOOKUP(B175,'[1]daily break down'!$D:$D,'[1]daily break down'!$E:$E,"")</f>
        <v>Yaounde</v>
      </c>
      <c r="D175" s="1" t="s">
        <v>11</v>
      </c>
      <c r="E175" s="1" t="s">
        <v>12</v>
      </c>
      <c r="F175" s="3" t="s">
        <v>37</v>
      </c>
      <c r="G175" s="1" t="s">
        <v>38</v>
      </c>
      <c r="H175" s="27" t="str">
        <f>_xlfn.XLOOKUP(B175,[2]CALCULATION!$B:$B,[2]CALCULATION!$H:$H,"")</f>
        <v>ZTE</v>
      </c>
      <c r="I175" s="23">
        <v>0</v>
      </c>
      <c r="J175" s="23">
        <v>2.5557667228828455E-2</v>
      </c>
      <c r="K175" s="23">
        <v>0.99558974183367632</v>
      </c>
      <c r="L175" s="23">
        <v>1.6317491503368691</v>
      </c>
      <c r="M175" s="23">
        <v>5.4165132849930873E-2</v>
      </c>
      <c r="N175" s="23">
        <v>0</v>
      </c>
      <c r="O175" s="23">
        <v>16.888481535700119</v>
      </c>
      <c r="P175" s="103" t="s">
        <v>6553</v>
      </c>
      <c r="Q175" s="36" t="s">
        <v>5796</v>
      </c>
      <c r="R175" s="36"/>
      <c r="S175" s="35" t="str" cm="1">
        <f t="array" ref="S175">IFERROR(_xlfn.IFS(
U175="MPR ISSUE","PDH",
U175="BSS Hardware Issue","BSS",
U175="Sites strategiques, MLL, Pylone, etc.","ENVTECH",
U175="AKTIVCO DEFAUT GE &amp; POWER Cabinet","AKTIVCO",
U175="AKTIVCO Coupure ENEO &amp; Baisse de tension","AKTIVCO GRID ONLY",
U175="Coupure ENEO &amp; Baisse de tension","IHS GRID ONLY",
U175="Defaut GE &amp; POWER Cabinet","IHS",
U175="Sharing","Partners",
U175="Sites strategiques &amp; DataCenter","SST &amp; DC",
U175="Exclu","Exclu",
U175="SAT","SAT",
U175="SPARE-ISSUE","SPARE-ISSUE",
U175="Fiber CAmtel","TRANS_FO_CAMTEL",
U175="Fiber AOF","Fiber AOF",
U175="Projet OCM (HUAWEI)","TRAVAUX-HUAWEI",
U175="Projet OCM (NOKIA)","TRAVAUX-NOKIA",
U175="ACCESS-ISSUE","ACCESS-ISSUE",
U175="Projet OCM (ZTE, NOKIA, autres projets)","TRAVAUX OCM",
U175="No root CAuse","No root cause",
U175="ODU HS","PDH",
U175="IP &amp; VLAN","PDH",
U175="Warehouse HUAWEI","SPARE-ISSUE",
U175="SPARE-HS","SPARE-ISSUE",
U175="Power Telco","BSS",U175="no impacts","no impacts"
),"")</f>
        <v/>
      </c>
      <c r="T175" s="35" t="str" cm="1">
        <f t="array" ref="T175">IFERROR(_xlfn.IFS(
U175="MPR ISSUE","TX ISSUE",
U175="BSS Hardware Issue","RAN ISSUE",
U175="Sites strategiques, MLL, Pylone, etc.","ENVTECH",
U175="AKTIVCO DEFAUT GE &amp; POWER Cabinet","POWER ISSUE",
U175="AKTIVCO Coupure ENEO &amp; Baisse de tension","POWER ISSUE",
U175="Coupure ENEO &amp; Baisse de tension","POWER ISSUE",
U175="Defaut GE &amp; POWER Cabinet","POWER ISSUE",
U175="Sharing","POWER ISSUE",
U175="Sites strategiques &amp; DataCenter","POWER ISSUE",
U175="Exclu","Exclu",
U175="SAT","TX ISSUE",
U175="SPARE-ISSUE","SPARE-ISSUE",
U175="Fiber CAmtel","TX ISSUE",
U175="Fiber AOF","TX ISSUE",
U175="Projet OCM (HUAWEI)","TRAVAUX-HUAWEI",
U175="Projet OCM (NOKIA)","TRAVAUX -NOKIA",
U175="ACCESS-ISSUE","ACCESS-ISSUE",
U175="Projet OCM (ZTE, NOKIA, autres projets)","TRAVAUX OCM",
U175="No root CAuse","No root cause",
U175="ODU HS","TX ISSUE",
U175="IP &amp; VLAN","TX ISSUE",
U175="Warehouse HUAWEI","SPARE-ISSUE",
U175="SPARE-HS","SPARE-ISSUE",
U175="Power Telco","RAN ISSUE",U175="no impacts","no impacts"
),"")</f>
        <v/>
      </c>
      <c r="U175" s="28"/>
      <c r="V175" s="35" t="str" cm="1">
        <f t="array" ref="V175">IFERROR(_xlfn.IFS(
U175="MPR ISSUE","ACTIVE",
U175="BSS Hardware Issue","ACTIVE",
U175="Sites strategiques, MLL, Pylone, etc.","PASSIVE",
U175="AKTIVCO DEFAUT GE &amp; POWER Cabinet","PASSIVE",
U175="AKTIVCO Coupure ENEO &amp; Baisse de tension","PASSIVE",
U175="Coupure ENEO &amp; Baisse de tension","PASSIVE",
U175="Defaut GE &amp; POWER Cabinet","PASSIVE",
U175="Sharing","PASSIVE",
U175="Sites strategiques &amp; DataCenter","PASSIVE",
U175="Exclu","Exclu",
U175="SAT","ACTIVE",
U175="SPARE-ISSUE","SPARE-ISSUE",
U175="Fiber CAmtel","ACTIVE",
U175="Fiber AOF","ACTIVE",
U175="Projet OCM (HUAWEI)","PLANNED WORKS",
U175="Projet OCM (NOKIA)","PLANNED WORKS",
U175="ACCESS-ISSUE","ACCESS-ISSUE",
U175="Projet OCM (ZTE, NOKIA, autres projets)","PLANNED WORKS",
U175="No root CAuse","No root cause",
U175="ODU HS","ACTIVE",
U175="IP &amp; VLAN","ACTIVE",
U175="Warehouse HUAWEI","SPARE-ISSUE",
U175="SPARE-HS","SPARE-ISSUE",
U175="Power Telco","ACTIVE",U175="no impacts","no impacts"
),"")</f>
        <v/>
      </c>
      <c r="W175" s="104" t="s">
        <v>6741</v>
      </c>
      <c r="X175" s="102" t="s">
        <v>6742</v>
      </c>
      <c r="Y175" s="102" t="str">
        <f>_xlfn.XLOOKUP(B170,[9]ALL!$B:$B,[9]ALL!$N:$N,"")</f>
        <v>CELLS</v>
      </c>
      <c r="Z175" s="104" t="s">
        <v>6743</v>
      </c>
      <c r="AA175" s="104" t="s">
        <v>6688</v>
      </c>
      <c r="AB175" s="104" t="s">
        <v>7450</v>
      </c>
      <c r="AC175" s="9"/>
      <c r="AD175" s="9"/>
      <c r="AE175" s="7" t="s">
        <v>6774</v>
      </c>
      <c r="AF175" s="6"/>
      <c r="AG175" s="7"/>
      <c r="AH175" s="3" t="s">
        <v>5423</v>
      </c>
      <c r="AI175" s="18" t="s">
        <v>5423</v>
      </c>
      <c r="AJ175" s="18" t="s">
        <v>5423</v>
      </c>
      <c r="AK175" s="18" t="s">
        <v>5423</v>
      </c>
      <c r="AL175" s="18" t="s">
        <v>6243</v>
      </c>
      <c r="AM175" s="18" t="s">
        <v>5423</v>
      </c>
      <c r="AN175" s="18" t="s">
        <v>5423</v>
      </c>
      <c r="AO175" s="18" t="s">
        <v>5423</v>
      </c>
      <c r="AP175" s="18" t="s">
        <v>5423</v>
      </c>
      <c r="AQ175" s="18" t="s">
        <v>5423</v>
      </c>
      <c r="AR175" s="18" t="s">
        <v>5423</v>
      </c>
      <c r="AS175" s="18" t="s">
        <v>5423</v>
      </c>
      <c r="AT175" s="18" t="s">
        <v>5423</v>
      </c>
      <c r="AU175" s="9" t="s">
        <v>6157</v>
      </c>
      <c r="AV175" s="14"/>
      <c r="AW175" s="14" t="s">
        <v>5423</v>
      </c>
      <c r="AX175" s="14" t="str">
        <f>_xlfn.XLOOKUP(B175,'[4]cell downs 18042026 17h'!$B:$B,'[4]cell downs 18042026 17h'!$B:$B,"")</f>
        <v/>
      </c>
      <c r="AY175" s="14" t="str">
        <f>_xlfn.XLOOKUP(B175,'[5]Cells Huawei 19042026 15h'!$B:$B,'[5]Cells Huawei 19042026 15h'!$B:$B,"")</f>
        <v/>
      </c>
      <c r="AZ175" s="105" t="str">
        <f>_xlfn.XLOOKUP(B175,'INCIDENT-04-23-2026'!E:E,'INCIDENT-04-23-2026'!F:F,"")</f>
        <v/>
      </c>
      <c r="BA175" s="105" t="str">
        <f>_xlfn.XLOOKUP(B175,'[6]Eneo 17H'!$C:$C,'[6]Eneo 17H'!$I:$I,"")</f>
        <v/>
      </c>
      <c r="BB175" s="105" t="str">
        <f>_xlfn.XLOOKUP(B175,[8]ALL!$B:$B,[8]ALL!$M:$M,"")</f>
        <v>23/04/2026 : Besoin d'analyse BO RAN</v>
      </c>
      <c r="BC175" s="105" t="str">
        <f>_xlfn.XLOOKUP(B175,'[6]Eneo 17H'!$C:$C,'[6]Eneo 17H'!$I:$I,"")</f>
        <v/>
      </c>
      <c r="BD175" s="105" t="str">
        <f>_xlfn.XLOOKUP(B175,'[7]Eneo 12H'!$C:$C,'[7]Eneo 12H'!$I:$I,"")</f>
        <v/>
      </c>
      <c r="BE175" s="11" t="s">
        <v>6901</v>
      </c>
    </row>
    <row r="176" spans="1:57" hidden="1" x14ac:dyDescent="0.3">
      <c r="A176" s="1" t="s">
        <v>1607</v>
      </c>
      <c r="B176" s="8" t="s">
        <v>1608</v>
      </c>
      <c r="C176" s="3" t="str">
        <f>_xlfn.XLOOKUP(B176,'[1]daily break down'!$D:$D,'[1]daily break down'!$E:$E,"")</f>
        <v>Douala</v>
      </c>
      <c r="D176" s="1" t="s">
        <v>21</v>
      </c>
      <c r="E176" s="1" t="s">
        <v>36</v>
      </c>
      <c r="F176" s="3" t="s">
        <v>31</v>
      </c>
      <c r="G176" s="1" t="s">
        <v>32</v>
      </c>
      <c r="H176" s="27" t="str">
        <f>_xlfn.XLOOKUP(B176,[2]CALCULATION!$B:$B,[2]CALCULATION!$H:$H,"")</f>
        <v>ZTE</v>
      </c>
      <c r="I176" s="23">
        <v>0</v>
      </c>
      <c r="J176" s="23">
        <v>0</v>
      </c>
      <c r="K176" s="23">
        <v>0</v>
      </c>
      <c r="L176" s="23">
        <v>0</v>
      </c>
      <c r="M176" s="23">
        <v>0</v>
      </c>
      <c r="N176" s="23">
        <v>9.4643091546743605</v>
      </c>
      <c r="O176" s="23">
        <v>12.618959972377032</v>
      </c>
      <c r="P176" s="103" t="s">
        <v>6553</v>
      </c>
      <c r="Q176" s="36" t="s">
        <v>5796</v>
      </c>
      <c r="R176" s="36"/>
      <c r="S176" s="35" t="str" cm="1">
        <f t="array" ref="S176">IFERROR(_xlfn.IFS(
U176="MPR ISSUE","PDH",
U176="BSS Hardware Issue","BSS",
U176="Sites strategiques, MLL, Pylone, etc.","ENVTECH",
U176="AKTIVCO DEFAUT GE &amp; POWER Cabinet","AKTIVCO",
U176="AKTIVCO Coupure ENEO &amp; Baisse de tension","AKTIVCO GRID ONLY",
U176="Coupure ENEO &amp; Baisse de tension","IHS GRID ONLY",
U176="Defaut GE &amp; POWER Cabinet","IHS",
U176="Sharing","Partners",
U176="Sites strategiques &amp; DataCenter","SST &amp; DC",
U176="Exclu","Exclu",
U176="SAT","SAT",
U176="SPARE-ISSUE","SPARE-ISSUE",
U176="Fiber CAmtel","TRANS_FO_CAMTEL",
U176="Fiber AOF","Fiber AOF",
U176="Projet OCM (HUAWEI)","TRAVAUX-HUAWEI",
U176="Projet OCM (NOKIA)","TRAVAUX-NOKIA",
U176="ACCESS-ISSUE","ACCESS-ISSUE",
U176="Projet OCM (ZTE, NOKIA, autres projets)","TRAVAUX OCM",
U176="No root CAuse","No root cause",
U176="ODU HS","PDH",
U176="IP &amp; VLAN","PDH",
U176="Warehouse HUAWEI","SPARE-ISSUE",
U176="SPARE-HS","SPARE-ISSUE",
U176="Power Telco","BSS",U176="no impacts","no impacts"
),"")</f>
        <v/>
      </c>
      <c r="T176" s="35" t="str" cm="1">
        <f t="array" ref="T176">IFERROR(_xlfn.IFS(
U176="MPR ISSUE","TX ISSUE",
U176="BSS Hardware Issue","RAN ISSUE",
U176="Sites strategiques, MLL, Pylone, etc.","ENVTECH",
U176="AKTIVCO DEFAUT GE &amp; POWER Cabinet","POWER ISSUE",
U176="AKTIVCO Coupure ENEO &amp; Baisse de tension","POWER ISSUE",
U176="Coupure ENEO &amp; Baisse de tension","POWER ISSUE",
U176="Defaut GE &amp; POWER Cabinet","POWER ISSUE",
U176="Sharing","POWER ISSUE",
U176="Sites strategiques &amp; DataCenter","POWER ISSUE",
U176="Exclu","Exclu",
U176="SAT","TX ISSUE",
U176="SPARE-ISSUE","SPARE-ISSUE",
U176="Fiber CAmtel","TX ISSUE",
U176="Fiber AOF","TX ISSUE",
U176="Projet OCM (HUAWEI)","TRAVAUX-HUAWEI",
U176="Projet OCM (NOKIA)","TRAVAUX -NOKIA",
U176="ACCESS-ISSUE","ACCESS-ISSUE",
U176="Projet OCM (ZTE, NOKIA, autres projets)","TRAVAUX OCM",
U176="No root CAuse","No root cause",
U176="ODU HS","TX ISSUE",
U176="IP &amp; VLAN","TX ISSUE",
U176="Warehouse HUAWEI","SPARE-ISSUE",
U176="SPARE-HS","SPARE-ISSUE",
U176="Power Telco","RAN ISSUE",U176="no impacts","no impacts"
),"")</f>
        <v/>
      </c>
      <c r="U176" s="28"/>
      <c r="V176" s="35" t="str" cm="1">
        <f t="array" ref="V176">IFERROR(_xlfn.IFS(
U176="MPR ISSUE","ACTIVE",
U176="BSS Hardware Issue","ACTIVE",
U176="Sites strategiques, MLL, Pylone, etc.","PASSIVE",
U176="AKTIVCO DEFAUT GE &amp; POWER Cabinet","PASSIVE",
U176="AKTIVCO Coupure ENEO &amp; Baisse de tension","PASSIVE",
U176="Coupure ENEO &amp; Baisse de tension","PASSIVE",
U176="Defaut GE &amp; POWER Cabinet","PASSIVE",
U176="Sharing","PASSIVE",
U176="Sites strategiques &amp; DataCenter","PASSIVE",
U176="Exclu","Exclu",
U176="SAT","ACTIVE",
U176="SPARE-ISSUE","SPARE-ISSUE",
U176="Fiber CAmtel","ACTIVE",
U176="Fiber AOF","ACTIVE",
U176="Projet OCM (HUAWEI)","PLANNED WORKS",
U176="Projet OCM (NOKIA)","PLANNED WORKS",
U176="ACCESS-ISSUE","ACCESS-ISSUE",
U176="Projet OCM (ZTE, NOKIA, autres projets)","PLANNED WORKS",
U176="No root CAuse","No root cause",
U176="ODU HS","ACTIVE",
U176="IP &amp; VLAN","ACTIVE",
U176="Warehouse HUAWEI","SPARE-ISSUE",
U176="SPARE-HS","SPARE-ISSUE",
U176="Power Telco","ACTIVE", U176="no impacts","no impacts"
),"")</f>
        <v/>
      </c>
      <c r="W176" s="104" t="s">
        <v>7360</v>
      </c>
      <c r="X176" s="104" t="s">
        <v>6733</v>
      </c>
      <c r="Y176" s="104"/>
      <c r="Z176" s="104" t="s">
        <v>7361</v>
      </c>
      <c r="AA176" s="104" t="s">
        <v>6688</v>
      </c>
      <c r="AB176" s="104" t="s">
        <v>5423</v>
      </c>
      <c r="AC176" s="9"/>
      <c r="AD176" s="9"/>
      <c r="AE176" s="7"/>
      <c r="AF176" s="6"/>
      <c r="AG176" s="7"/>
      <c r="AH176" s="3" t="s">
        <v>5423</v>
      </c>
      <c r="AI176" s="18" t="s">
        <v>5423</v>
      </c>
      <c r="AJ176" s="18" t="s">
        <v>5423</v>
      </c>
      <c r="AK176" s="18" t="s">
        <v>5423</v>
      </c>
      <c r="AL176" s="18" t="s">
        <v>5423</v>
      </c>
      <c r="AM176" s="18" t="s">
        <v>5423</v>
      </c>
      <c r="AN176" s="18" t="s">
        <v>5423</v>
      </c>
      <c r="AO176" s="18" t="s">
        <v>5423</v>
      </c>
      <c r="AP176" s="18" t="s">
        <v>5423</v>
      </c>
      <c r="AQ176" s="18" t="s">
        <v>5423</v>
      </c>
      <c r="AR176" s="18" t="s">
        <v>5423</v>
      </c>
      <c r="AS176" s="18" t="s">
        <v>5423</v>
      </c>
      <c r="AT176" s="18" t="s">
        <v>5423</v>
      </c>
      <c r="AU176" s="9" t="s">
        <v>5423</v>
      </c>
      <c r="AV176" s="14"/>
      <c r="AW176" s="14" t="s">
        <v>5423</v>
      </c>
      <c r="AX176" s="14" t="str">
        <f>_xlfn.XLOOKUP(B176,'[4]cell downs 18042026 17h'!$B:$B,'[4]cell downs 18042026 17h'!$B:$B,"")</f>
        <v/>
      </c>
      <c r="AY176" s="14" t="str">
        <f>_xlfn.XLOOKUP(B176,'[5]Cells Huawei 19042026 15h'!$B:$B,'[5]Cells Huawei 19042026 15h'!$B:$B,"")</f>
        <v/>
      </c>
      <c r="AZ176" s="105" t="str">
        <f>_xlfn.XLOOKUP(B176,'INCIDENT-04-23-2026'!E:E,'INCIDENT-04-23-2026'!F:F,"")</f>
        <v/>
      </c>
      <c r="BA176" s="105" t="str">
        <f>_xlfn.XLOOKUP(B176,'[6]Eneo 17H'!$C:$C,'[6]Eneo 17H'!$I:$I,"")</f>
        <v/>
      </c>
      <c r="BC176" s="105" t="str">
        <f>_xlfn.XLOOKUP(B176,'[6]Eneo 17H'!$C:$C,'[6]Eneo 17H'!$I:$I,"")</f>
        <v/>
      </c>
      <c r="BD176" s="105" t="str">
        <f>_xlfn.XLOOKUP(B176,'[7]Eneo 12H'!$C:$C,'[7]Eneo 12H'!$I:$I,"")</f>
        <v/>
      </c>
      <c r="BE176" s="11" t="s">
        <v>5423</v>
      </c>
    </row>
    <row r="177" spans="1:57" hidden="1" x14ac:dyDescent="0.3">
      <c r="A177" s="1" t="s">
        <v>1140</v>
      </c>
      <c r="B177" s="8" t="s">
        <v>1141</v>
      </c>
      <c r="C177" s="3" t="str">
        <f>_xlfn.XLOOKUP(B177,'[1]daily break down'!$D:$D,'[1]daily break down'!$E:$E,"")</f>
        <v>CENTRE</v>
      </c>
      <c r="D177" s="1" t="s">
        <v>21</v>
      </c>
      <c r="E177" s="1" t="s">
        <v>188</v>
      </c>
      <c r="F177" s="3" t="s">
        <v>226</v>
      </c>
      <c r="G177" s="1" t="s">
        <v>1140</v>
      </c>
      <c r="H177" s="26" t="str">
        <f>_xlfn.XLOOKUP(B177,[2]CALCULATION!$B:$B,[2]CALCULATION!$H:$H,"")</f>
        <v>NOKIA</v>
      </c>
      <c r="I177" s="23">
        <v>9.2445274845690903</v>
      </c>
      <c r="J177" s="23">
        <v>9.2446880002739462</v>
      </c>
      <c r="K177" s="23">
        <v>9.2446344950389943</v>
      </c>
      <c r="L177" s="23">
        <v>9.2442064531593768</v>
      </c>
      <c r="M177" s="23">
        <v>7.6880171925794354</v>
      </c>
      <c r="N177" s="23">
        <v>4.65729183609991</v>
      </c>
      <c r="O177" s="23">
        <v>4.0398592598299823</v>
      </c>
      <c r="P177" s="103" t="s">
        <v>6553</v>
      </c>
      <c r="Q177" s="36" t="s">
        <v>5796</v>
      </c>
      <c r="R177" s="107"/>
      <c r="S177" s="35" t="str" cm="1">
        <f t="array" ref="S177">IFERROR(_xlfn.IFS(
U177="MPR ISSUE","PDH",
U177="BSS Hardware Issue","BSS",
U177="Sites strategiques, MLL, Pylone, etc.","ENVTECH",
U177="AKTIVCO DEFAUT GE &amp; POWER Cabinet","AKTIVCO",
U177="AKTIVCO Coupure ENEO &amp; Baisse de tension","AKTIVCO GRID ONLY",
U177="Coupure ENEO &amp; Baisse de tension","IHS GRID ONLY",
U177="Defaut GE &amp; POWER Cabinet","IHS",
U177="Sharing","Partners",
U177="Sites strategiques &amp; DataCenter","SST &amp; DC",
U177="Exclu","Exclu",
U177="SAT","SAT",
U177="SPARE-ISSUE","SPARE-ISSUE",
U177="Fiber CAmtel","TRANS_FO_CAMTEL",
U177="Fiber AOF","Fiber AOF",
U177="Projet OCM (HUAWEI)","TRAVAUX-HUAWEI",
U177="Projet OCM (NOKIA)","TRAVAUX-NOKIA",
U177="ACCESS-ISSUE","ACCESS-ISSUE",
U177="Projet OCM (ZTE, NOKIA, autres projets)","TRAVAUX OCM",
U177="No root CAuse","No root cause",
U177="ODU HS","PDH",
U177="IP &amp; VLAN","PDH",
U177="Warehouse HUAWEI","SPARE-ISSUE",
U177="SPARE-HS","SPARE-ISSUE",
U177="Power Telco","BSS",U177="no impacts","no impacts"
),"")</f>
        <v/>
      </c>
      <c r="T177" s="35" t="str" cm="1">
        <f t="array" ref="T177">IFERROR(_xlfn.IFS(
U177="MPR ISSUE","TX ISSUE",
U177="BSS Hardware Issue","RAN ISSUE",
U177="Sites strategiques, MLL, Pylone, etc.","ENVTECH",
U177="AKTIVCO DEFAUT GE &amp; POWER Cabinet","POWER ISSUE",
U177="AKTIVCO Coupure ENEO &amp; Baisse de tension","POWER ISSUE",
U177="Coupure ENEO &amp; Baisse de tension","POWER ISSUE",
U177="Defaut GE &amp; POWER Cabinet","POWER ISSUE",
U177="Sharing","POWER ISSUE",
U177="Sites strategiques &amp; DataCenter","POWER ISSUE",
U177="Exclu","Exclu",
U177="SAT","TX ISSUE",
U177="SPARE-ISSUE","SPARE-ISSUE",
U177="Fiber CAmtel","TX ISSUE",
U177="Fiber AOF","TX ISSUE",
U177="Projet OCM (HUAWEI)","TRAVAUX-HUAWEI",
U177="Projet OCM (NOKIA)","TRAVAUX -NOKIA",
U177="ACCESS-ISSUE","ACCESS-ISSUE",
U177="Projet OCM (ZTE, NOKIA, autres projets)","TRAVAUX OCM",
U177="No root CAuse","No root cause",
U177="ODU HS","TX ISSUE",
U177="IP &amp; VLAN","TX ISSUE",
U177="Warehouse HUAWEI","SPARE-ISSUE",
U177="SPARE-HS","SPARE-ISSUE",
U177="Power Telco","RAN ISSUE",U177="no impacts","no impacts"
),"")</f>
        <v/>
      </c>
      <c r="U177" s="28"/>
      <c r="V177" s="35" t="str" cm="1">
        <f t="array" ref="V177">IFERROR(_xlfn.IFS(
U177="MPR ISSUE","ACTIVE",
U177="BSS Hardware Issue","ACTIVE",
U177="Sites strategiques, MLL, Pylone, etc.","PASSIVE",
U177="AKTIVCO DEFAUT GE &amp; POWER Cabinet","PASSIVE",
U177="AKTIVCO Coupure ENEO &amp; Baisse de tension","PASSIVE",
U177="Coupure ENEO &amp; Baisse de tension","PASSIVE",
U177="Defaut GE &amp; POWER Cabinet","PASSIVE",
U177="Sharing","PASSIVE",
U177="Sites strategiques &amp; DataCenter","PASSIVE",
U177="Exclu","Exclu",
U177="SAT","ACTIVE",
U177="SPARE-ISSUE","SPARE-ISSUE",
U177="Fiber CAmtel","ACTIVE",
U177="Fiber AOF","ACTIVE",
U177="Projet OCM (HUAWEI)","PLANNED WORKS",
U177="Projet OCM (NOKIA)","PLANNED WORKS",
U177="ACCESS-ISSUE","ACCESS-ISSUE",
U177="Projet OCM (ZTE, NOKIA, autres projets)","PLANNED WORKS",
U177="No root CAuse","No root cause",
U177="ODU HS","ACTIVE",
U177="IP &amp; VLAN","ACTIVE",
U177="Warehouse HUAWEI","SPARE-ISSUE",
U177="SPARE-HS","SPARE-ISSUE",
U177="Power Telco","ACTIVE", U177="no impacts","no impacts"
),"")</f>
        <v/>
      </c>
      <c r="W177" s="104" t="s">
        <v>6759</v>
      </c>
      <c r="X177" s="104" t="s">
        <v>6758</v>
      </c>
      <c r="Y177" s="104"/>
      <c r="Z177" s="104" t="s">
        <v>6705</v>
      </c>
      <c r="AA177" s="104" t="s">
        <v>6688</v>
      </c>
      <c r="AB177" s="104" t="s">
        <v>7415</v>
      </c>
      <c r="AC177" s="9"/>
      <c r="AD177" s="9"/>
      <c r="AE177" s="7" t="s">
        <v>6806</v>
      </c>
      <c r="AF177" s="6"/>
      <c r="AG177" s="7"/>
      <c r="AH177" s="3" t="s">
        <v>5423</v>
      </c>
      <c r="AI177" s="18" t="s">
        <v>5423</v>
      </c>
      <c r="AJ177" s="18" t="s">
        <v>5423</v>
      </c>
      <c r="AK177" s="18" t="s">
        <v>5423</v>
      </c>
      <c r="AL177" s="18" t="s">
        <v>5423</v>
      </c>
      <c r="AM177" s="18" t="s">
        <v>5423</v>
      </c>
      <c r="AN177" s="18" t="s">
        <v>5423</v>
      </c>
      <c r="AO177" s="18" t="s">
        <v>6274</v>
      </c>
      <c r="AP177" s="18" t="s">
        <v>6274</v>
      </c>
      <c r="AQ177" s="18" t="s">
        <v>5423</v>
      </c>
      <c r="AR177" s="18" t="s">
        <v>5423</v>
      </c>
      <c r="AS177" s="18" t="s">
        <v>5423</v>
      </c>
      <c r="AT177" s="18" t="s">
        <v>5423</v>
      </c>
      <c r="AU177" s="9" t="s">
        <v>6051</v>
      </c>
      <c r="AV177" s="14"/>
      <c r="AW177" s="14" t="s">
        <v>5423</v>
      </c>
      <c r="AX177" s="14" t="str">
        <f>_xlfn.XLOOKUP(B177,'[4]cell downs 18042026 17h'!$B:$B,'[4]cell downs 18042026 17h'!$B:$B,"")</f>
        <v>EST_013</v>
      </c>
      <c r="AY177" s="14" t="str">
        <f>_xlfn.XLOOKUP(B177,'[5]Cells Huawei 19042026 15h'!$B:$B,'[5]Cells Huawei 19042026 15h'!$B:$B,"")</f>
        <v/>
      </c>
      <c r="AZ177" s="105">
        <f>_xlfn.XLOOKUP(B177,'INCIDENT-04-23-2026'!E:E,'INCIDENT-04-23-2026'!F:F,"")</f>
        <v>0</v>
      </c>
      <c r="BA177" s="105" t="str">
        <f>_xlfn.XLOOKUP(B177,'[6]Eneo 17H'!$C:$C,'[6]Eneo 17H'!$I:$I,"")</f>
        <v/>
      </c>
      <c r="BB177" s="105" t="str">
        <f>_xlfn.XLOOKUP(B177,[8]ALL!$B:$B,[8]ALL!$M:$M,"")</f>
        <v xml:space="preserve">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v>
      </c>
      <c r="BC177" s="105" t="str">
        <f>_xlfn.XLOOKUP(B177,'[6]Eneo 17H'!$C:$C,'[6]Eneo 17H'!$I:$I,"")</f>
        <v/>
      </c>
      <c r="BD177" s="105" t="str">
        <f>_xlfn.XLOOKUP(B177,'[7]Eneo 12H'!$C:$C,'[7]Eneo 12H'!$I:$I,"")</f>
        <v/>
      </c>
      <c r="BE177" s="11" t="s">
        <v>6985</v>
      </c>
    </row>
    <row r="178" spans="1:57" hidden="1" x14ac:dyDescent="0.3">
      <c r="A178" s="1" t="s">
        <v>628</v>
      </c>
      <c r="B178" s="8" t="s">
        <v>629</v>
      </c>
      <c r="C178" s="3" t="str">
        <f>_xlfn.XLOOKUP(B178,'[1]daily break down'!$D:$D,'[1]daily break down'!$E:$E,"")</f>
        <v>NORD-OUEST</v>
      </c>
      <c r="D178" s="1" t="s">
        <v>11</v>
      </c>
      <c r="E178" s="1" t="s">
        <v>630</v>
      </c>
      <c r="F178" s="3" t="s">
        <v>51</v>
      </c>
      <c r="G178" s="1" t="s">
        <v>52</v>
      </c>
      <c r="H178" s="25" t="str">
        <f>_xlfn.XLOOKUP(B178,[2]CALCULATION!$B:$B,[2]CALCULATION!$H:$H,"")</f>
        <v>Huawei</v>
      </c>
      <c r="I178" s="23">
        <v>3.0034271886494705E-2</v>
      </c>
      <c r="J178" s="23">
        <v>3.691861211700953E-2</v>
      </c>
      <c r="K178" s="23">
        <v>8.5501365453595976E-2</v>
      </c>
      <c r="L178" s="23">
        <v>5.1155106682304456</v>
      </c>
      <c r="M178" s="23">
        <v>0</v>
      </c>
      <c r="N178" s="23">
        <v>4.6304322081539127</v>
      </c>
      <c r="O178" s="23">
        <v>3.6383559767487653E-2</v>
      </c>
      <c r="P178" s="103" t="s">
        <v>6554</v>
      </c>
      <c r="Q178" s="36" t="s">
        <v>6552</v>
      </c>
      <c r="R178" s="36"/>
      <c r="S178" s="35" t="str" cm="1">
        <f t="array" ref="S178">IFERROR(_xlfn.IFS(
U178="MPR ISSUE","PDH",
U178="BSS Hardware Issue","BSS",
U178="Sites strategiques, MLL, Pylone, etc.","ENVTECH",
U178="AKTIVCO DEFAUT GE &amp; POWER Cabinet","AKTIVCO",
U178="AKTIVCO Coupure ENEO &amp; Baisse de tension","AKTIVCO GRID ONLY",
U178="Coupure ENEO &amp; Baisse de tension","IHS GRID ONLY",
U178="Defaut GE &amp; POWER Cabinet","IHS",
U178="Sharing","Partners",
U178="Sites strategiques &amp; DataCenter","SST &amp; DC",
U178="Exclu","Exclu",
U178="SAT","SAT",
U178="SPARE-ISSUE","SPARE-ISSUE",
U178="Fiber CAmtel","TRANS_FO_CAMTEL",
U178="Fiber AOF","Fiber AOF",
U178="Projet OCM (HUAWEI)","TRAVAUX-HUAWEI",
U178="Projet OCM (NOKIA)","TRAVAUX-NOKIA",
U178="ACCESS-ISSUE","ACCESS-ISSUE",
U178="Projet OCM (ZTE, NOKIA, autres projets)","TRAVAUX OCM",
U178="No root CAuse","No root cause",
U178="ODU HS","PDH",
U178="IP &amp; VLAN","PDH",
U178="Warehouse HUAWEI","SPARE-ISSUE",
U178="SPARE-HS","SPARE-ISSUE",
U178="Power Telco","BSS",U178="no impacts","no impacts"
),"")</f>
        <v/>
      </c>
      <c r="T178" s="35" t="str" cm="1">
        <f t="array" ref="T178">IFERROR(_xlfn.IFS(
U178="MPR ISSUE","TX ISSUE",
U178="BSS Hardware Issue","RAN ISSUE",
U178="Sites strategiques, MLL, Pylone, etc.","ENVTECH",
U178="AKTIVCO DEFAUT GE &amp; POWER Cabinet","POWER ISSUE",
U178="AKTIVCO Coupure ENEO &amp; Baisse de tension","POWER ISSUE",
U178="Coupure ENEO &amp; Baisse de tension","POWER ISSUE",
U178="Defaut GE &amp; POWER Cabinet","POWER ISSUE",
U178="Sharing","POWER ISSUE",
U178="Sites strategiques &amp; DataCenter","POWER ISSUE",
U178="Exclu","Exclu",
U178="SAT","TX ISSUE",
U178="SPARE-ISSUE","SPARE-ISSUE",
U178="Fiber CAmtel","TX ISSUE",
U178="Fiber AOF","TX ISSUE",
U178="Projet OCM (HUAWEI)","TRAVAUX-HUAWEI",
U178="Projet OCM (NOKIA)","TRAVAUX -NOKIA",
U178="ACCESS-ISSUE","ACCESS-ISSUE",
U178="Projet OCM (ZTE, NOKIA, autres projets)","TRAVAUX OCM",
U178="No root CAuse","No root cause",
U178="ODU HS","TX ISSUE",
U178="IP &amp; VLAN","TX ISSUE",
U178="Warehouse HUAWEI","SPARE-ISSUE",
U178="SPARE-HS","SPARE-ISSUE",
U178="Power Telco","RAN ISSUE",U178="no impacts","no impacts"
),"")</f>
        <v/>
      </c>
      <c r="U178" s="28"/>
      <c r="V178" s="35" t="str" cm="1">
        <f t="array" ref="V178">IFERROR(_xlfn.IFS(
U178="MPR ISSUE","ACTIVE",
U178="BSS Hardware Issue","ACTIVE",
U178="Sites strategiques, MLL, Pylone, etc.","PASSIVE",
U178="AKTIVCO DEFAUT GE &amp; POWER Cabinet","PASSIVE",
U178="AKTIVCO Coupure ENEO &amp; Baisse de tension","PASSIVE",
U178="Coupure ENEO &amp; Baisse de tension","PASSIVE",
U178="Defaut GE &amp; POWER Cabinet","PASSIVE",
U178="Sharing","PASSIVE",
U178="Sites strategiques &amp; DataCenter","PASSIVE",
U178="Exclu","Exclu",
U178="SAT","ACTIVE",
U178="SPARE-ISSUE","SPARE-ISSUE",
U178="Fiber CAmtel","ACTIVE",
U178="Fiber AOF","ACTIVE",
U178="Projet OCM (HUAWEI)","PLANNED WORKS",
U178="Projet OCM (NOKIA)","PLANNED WORKS",
U178="ACCESS-ISSUE","ACCESS-ISSUE",
U178="Projet OCM (ZTE, NOKIA, autres projets)","PLANNED WORKS",
U178="No root CAuse","No root cause",
U178="ODU HS","ACTIVE",
U178="IP &amp; VLAN","ACTIVE",
U178="Warehouse HUAWEI","SPARE-ISSUE",
U178="SPARE-HS","SPARE-ISSUE",
U178="Power Telco","ACTIVE", U178="no impacts","no impacts"
),"")</f>
        <v/>
      </c>
      <c r="W178" s="102"/>
      <c r="X178" s="102"/>
      <c r="Y178" s="102"/>
      <c r="Z178" s="102"/>
      <c r="AA178" s="102"/>
      <c r="AB178" s="104" t="s">
        <v>5423</v>
      </c>
      <c r="AC178" s="9"/>
      <c r="AD178" s="9"/>
      <c r="AE178" s="7" t="s">
        <v>5423</v>
      </c>
      <c r="AF178" s="6"/>
      <c r="AG178" s="7"/>
      <c r="AH178" s="3" t="s">
        <v>5423</v>
      </c>
      <c r="AI178" s="18" t="s">
        <v>5423</v>
      </c>
      <c r="AJ178" s="18" t="s">
        <v>5423</v>
      </c>
      <c r="AK178" s="18" t="s">
        <v>5423</v>
      </c>
      <c r="AL178" s="18" t="s">
        <v>5423</v>
      </c>
      <c r="AM178" s="18" t="s">
        <v>5423</v>
      </c>
      <c r="AN178" s="18" t="s">
        <v>5423</v>
      </c>
      <c r="AO178" s="18" t="s">
        <v>5423</v>
      </c>
      <c r="AP178" s="18" t="s">
        <v>5423</v>
      </c>
      <c r="AQ178" s="18" t="s">
        <v>5423</v>
      </c>
      <c r="AR178" s="18" t="s">
        <v>5423</v>
      </c>
      <c r="AS178" s="18" t="s">
        <v>5423</v>
      </c>
      <c r="AT178" s="18" t="s">
        <v>5423</v>
      </c>
      <c r="AU178" s="9" t="s">
        <v>5423</v>
      </c>
      <c r="AV178" s="14"/>
      <c r="AW178" s="14" t="s">
        <v>5423</v>
      </c>
      <c r="AX178" s="14" t="str">
        <f>_xlfn.XLOOKUP(B178,'[4]cell downs 18042026 17h'!$B:$B,'[4]cell downs 18042026 17h'!$B:$B,"")</f>
        <v/>
      </c>
      <c r="AY178" s="14" t="str">
        <f>_xlfn.XLOOKUP(B178,'[5]Cells Huawei 19042026 15h'!$B:$B,'[5]Cells Huawei 19042026 15h'!$B:$B,"")</f>
        <v/>
      </c>
      <c r="AZ178" s="105" t="str">
        <f>_xlfn.XLOOKUP(B178,'INCIDENT-04-23-2026'!E:E,'INCIDENT-04-23-2026'!F:F,"")</f>
        <v/>
      </c>
      <c r="BA178" s="105" t="str">
        <f>_xlfn.XLOOKUP(B178,'[6]Eneo 17H'!$C:$C,'[6]Eneo 17H'!$I:$I,"")</f>
        <v/>
      </c>
      <c r="BB178" s="105" t="str">
        <f>_xlfn.XLOOKUP(B178,[8]ALL!$B:$B,[8]ALL!$M:$M,"")</f>
        <v/>
      </c>
      <c r="BC178" s="105" t="str">
        <f>_xlfn.XLOOKUP(B178,'[6]Eneo 17H'!$C:$C,'[6]Eneo 17H'!$I:$I,"")</f>
        <v/>
      </c>
      <c r="BD178" s="105" t="str">
        <f>_xlfn.XLOOKUP(B178,'[7]Eneo 12H'!$C:$C,'[7]Eneo 12H'!$I:$I,"")</f>
        <v/>
      </c>
      <c r="BE178" s="105" t="s">
        <v>6986</v>
      </c>
    </row>
    <row r="179" spans="1:57" hidden="1" x14ac:dyDescent="0.3">
      <c r="A179" s="1" t="s">
        <v>1736</v>
      </c>
      <c r="B179" s="1" t="s">
        <v>1737</v>
      </c>
      <c r="C179" s="3" t="str">
        <f>_xlfn.XLOOKUP(B179,'[1]daily break down'!$D:$D,'[1]daily break down'!$E:$E,"")</f>
        <v>NORD-OUEST</v>
      </c>
      <c r="D179" s="1" t="s">
        <v>11</v>
      </c>
      <c r="E179" s="1" t="s">
        <v>96</v>
      </c>
      <c r="F179" s="3" t="s">
        <v>51</v>
      </c>
      <c r="G179" s="1" t="s">
        <v>1736</v>
      </c>
      <c r="H179" s="26" t="str">
        <f>_xlfn.XLOOKUP(B179,[2]CALCULATION!$B:$B,[2]CALCULATION!$H:$H,"")</f>
        <v>NOKIA</v>
      </c>
      <c r="I179" s="23">
        <v>9.2446880002739462</v>
      </c>
      <c r="J179" s="23">
        <v>9.2444204740991864</v>
      </c>
      <c r="K179" s="23">
        <v>9.2445809898040405</v>
      </c>
      <c r="L179" s="23">
        <v>9.2444204740991864</v>
      </c>
      <c r="M179" s="23">
        <v>9.2445274845690903</v>
      </c>
      <c r="N179" s="23">
        <v>4.6030018577017566</v>
      </c>
      <c r="O179" s="23">
        <v>0.32397419763549673</v>
      </c>
      <c r="P179" s="103" t="s">
        <v>6554</v>
      </c>
      <c r="Q179" s="36" t="s">
        <v>6552</v>
      </c>
      <c r="R179" s="36"/>
      <c r="S179" s="35" t="str" cm="1">
        <f t="array" ref="S179">IFERROR(_xlfn.IFS(
U179="MPR ISSUE","PDH",
U179="BSS Hardware Issue","BSS",
U179="Sites strategiques, MLL, Pylone, etc.","ENVTECH",
U179="AKTIVCO DEFAUT GE &amp; POWER Cabinet","AKTIVCO",
U179="AKTIVCO Coupure ENEO &amp; Baisse de tension","AKTIVCO GRID ONLY",
U179="Coupure ENEO &amp; Baisse de tension","IHS GRID ONLY",
U179="Defaut GE &amp; POWER Cabinet","IHS",
U179="Sharing","Partners",
U179="Sites strategiques &amp; DataCenter","SST &amp; DC",
U179="Exclu","Exclu",
U179="SAT","SAT",
U179="SPARE-ISSUE","SPARE-ISSUE",
U179="Fiber CAmtel","TRANS_FO_CAMTEL",
U179="Fiber AOF","Fiber AOF",
U179="Projet OCM (HUAWEI)","TRAVAUX-HUAWEI",
U179="Projet OCM (NOKIA)","TRAVAUX-NOKIA",
U179="ACCESS-ISSUE","ACCESS-ISSUE",
U179="Projet OCM (ZTE, NOKIA, autres projets)","TRAVAUX OCM",
U179="No root CAuse","No root cause",
U179="ODU HS","PDH",
U179="IP &amp; VLAN","PDH",
U179="Warehouse HUAWEI","SPARE-ISSUE",
U179="SPARE-HS","SPARE-ISSUE",
U179="Power Telco","BSS",U179="no impacts","no impacts"
),"")</f>
        <v/>
      </c>
      <c r="T179" s="35" t="str" cm="1">
        <f t="array" ref="T179">IFERROR(_xlfn.IFS(
U179="MPR ISSUE","TX ISSUE",
U179="BSS Hardware Issue","RAN ISSUE",
U179="Sites strategiques, MLL, Pylone, etc.","ENVTECH",
U179="AKTIVCO DEFAUT GE &amp; POWER Cabinet","POWER ISSUE",
U179="AKTIVCO Coupure ENEO &amp; Baisse de tension","POWER ISSUE",
U179="Coupure ENEO &amp; Baisse de tension","POWER ISSUE",
U179="Defaut GE &amp; POWER Cabinet","POWER ISSUE",
U179="Sharing","POWER ISSUE",
U179="Sites strategiques &amp; DataCenter","POWER ISSUE",
U179="Exclu","Exclu",
U179="SAT","TX ISSUE",
U179="SPARE-ISSUE","SPARE-ISSUE",
U179="Fiber CAmtel","TX ISSUE",
U179="Fiber AOF","TX ISSUE",
U179="Projet OCM (HUAWEI)","TRAVAUX-HUAWEI",
U179="Projet OCM (NOKIA)","TRAVAUX -NOKIA",
U179="ACCESS-ISSUE","ACCESS-ISSUE",
U179="Projet OCM (ZTE, NOKIA, autres projets)","TRAVAUX OCM",
U179="No root CAuse","No root cause",
U179="ODU HS","TX ISSUE",
U179="IP &amp; VLAN","TX ISSUE",
U179="Warehouse HUAWEI","SPARE-ISSUE",
U179="SPARE-HS","SPARE-ISSUE",
U179="Power Telco","RAN ISSUE",U179="no impacts","no impacts"
),"")</f>
        <v/>
      </c>
      <c r="U179" s="28"/>
      <c r="V179" s="35" t="str" cm="1">
        <f t="array" ref="V179">IFERROR(_xlfn.IFS(
U179="MPR ISSUE","ACTIVE",
U179="BSS Hardware Issue","ACTIVE",
U179="Sites strategiques, MLL, Pylone, etc.","PASSIVE",
U179="AKTIVCO DEFAUT GE &amp; POWER Cabinet","PASSIVE",
U179="AKTIVCO Coupure ENEO &amp; Baisse de tension","PASSIVE",
U179="Coupure ENEO &amp; Baisse de tension","PASSIVE",
U179="Defaut GE &amp; POWER Cabinet","PASSIVE",
U179="Sharing","PASSIVE",
U179="Sites strategiques &amp; DataCenter","PASSIVE",
U179="Exclu","Exclu",
U179="SAT","ACTIVE",
U179="SPARE-ISSUE","SPARE-ISSUE",
U179="Fiber CAmtel","ACTIVE",
U179="Fiber AOF","ACTIVE",
U179="Projet OCM (HUAWEI)","PLANNED WORKS",
U179="Projet OCM (NOKIA)","PLANNED WORKS",
U179="ACCESS-ISSUE","ACCESS-ISSUE",
U179="Projet OCM (ZTE, NOKIA, autres projets)","PLANNED WORKS",
U179="No root CAuse","No root cause",
U179="ODU HS","ACTIVE",
U179="IP &amp; VLAN","ACTIVE",
U179="Warehouse HUAWEI","SPARE-ISSUE",
U179="SPARE-HS","SPARE-ISSUE",
U179="Power Telco","ACTIVE", U179="no impacts","no impacts"
),"")</f>
        <v/>
      </c>
      <c r="W179" s="102"/>
      <c r="X179" s="102"/>
      <c r="Y179" s="102"/>
      <c r="Z179" s="102"/>
      <c r="AA179" s="102"/>
      <c r="AB179" s="104" t="s">
        <v>6590</v>
      </c>
      <c r="AC179" s="9"/>
      <c r="AD179" s="9"/>
      <c r="AE179" s="7" t="s">
        <v>5423</v>
      </c>
      <c r="AF179" s="6"/>
      <c r="AG179" s="7"/>
      <c r="AH179" s="3" t="s">
        <v>5423</v>
      </c>
      <c r="AI179" s="18" t="s">
        <v>5423</v>
      </c>
      <c r="AJ179" s="18" t="s">
        <v>5423</v>
      </c>
      <c r="AK179" s="18" t="s">
        <v>5423</v>
      </c>
      <c r="AL179" s="18" t="s">
        <v>5423</v>
      </c>
      <c r="AM179" s="18" t="s">
        <v>5423</v>
      </c>
      <c r="AN179" s="18" t="s">
        <v>5423</v>
      </c>
      <c r="AO179" s="18" t="s">
        <v>5423</v>
      </c>
      <c r="AP179" s="18" t="s">
        <v>5423</v>
      </c>
      <c r="AQ179" s="18" t="s">
        <v>5423</v>
      </c>
      <c r="AR179" s="18" t="s">
        <v>5922</v>
      </c>
      <c r="AS179" s="18" t="s">
        <v>5923</v>
      </c>
      <c r="AT179" s="18" t="s">
        <v>5924</v>
      </c>
      <c r="AU179" s="9" t="s">
        <v>6052</v>
      </c>
      <c r="AV179" s="14"/>
      <c r="AW179" s="14" t="s">
        <v>5423</v>
      </c>
      <c r="AX179" s="14" t="str">
        <f>_xlfn.XLOOKUP(B179,'[4]cell downs 18042026 17h'!$B:$B,'[4]cell downs 18042026 17h'!$B:$B,"")</f>
        <v/>
      </c>
      <c r="AY179" s="14" t="str">
        <f>_xlfn.XLOOKUP(B179,'[5]Cells Huawei 19042026 15h'!$B:$B,'[5]Cells Huawei 19042026 15h'!$B:$B,"")</f>
        <v/>
      </c>
      <c r="AZ179" s="105" t="str">
        <f>_xlfn.XLOOKUP(B179,'INCIDENT-04-23-2026'!E:E,'INCIDENT-04-23-2026'!F:F,"")</f>
        <v/>
      </c>
      <c r="BA179" s="105" t="str">
        <f>_xlfn.XLOOKUP(B179,'[6]Eneo 17H'!$C:$C,'[6]Eneo 17H'!$I:$I,"")</f>
        <v/>
      </c>
      <c r="BB179" s="105" t="str">
        <f>_xlfn.XLOOKUP(B179,[8]ALL!$B:$B,[8]ALL!$M:$M,"")</f>
        <v/>
      </c>
      <c r="BC179" s="105" t="str">
        <f>_xlfn.XLOOKUP(B179,'[6]Eneo 17H'!$C:$C,'[6]Eneo 17H'!$I:$I,"")</f>
        <v/>
      </c>
      <c r="BD179" s="105" t="str">
        <f>_xlfn.XLOOKUP(B179,'[7]Eneo 12H'!$C:$C,'[7]Eneo 12H'!$I:$I,"")</f>
        <v/>
      </c>
      <c r="BE179" s="105" t="s">
        <v>6987</v>
      </c>
    </row>
    <row r="180" spans="1:57" hidden="1" x14ac:dyDescent="0.3">
      <c r="A180" s="1" t="s">
        <v>3336</v>
      </c>
      <c r="B180" s="1" t="s">
        <v>3337</v>
      </c>
      <c r="C180" s="3" t="str">
        <f>_xlfn.XLOOKUP(B180,'[1]daily break down'!$D:$D,'[1]daily break down'!$E:$E,"")</f>
        <v>Bafoussam</v>
      </c>
      <c r="D180" s="1" t="s">
        <v>21</v>
      </c>
      <c r="E180" s="1" t="s">
        <v>30</v>
      </c>
      <c r="F180" s="3" t="s">
        <v>102</v>
      </c>
      <c r="G180" s="1" t="s">
        <v>299</v>
      </c>
      <c r="H180" s="25" t="str">
        <f>_xlfn.XLOOKUP(B180,[2]CALCULATION!$B:$B,[2]CALCULATION!$H:$H,"")</f>
        <v>Huawei</v>
      </c>
      <c r="I180" s="23">
        <v>0</v>
      </c>
      <c r="J180" s="23">
        <v>0</v>
      </c>
      <c r="K180" s="23">
        <v>0.22133332191888322</v>
      </c>
      <c r="L180" s="23">
        <v>3.1626052626322294</v>
      </c>
      <c r="M180" s="23">
        <v>8.0339893788541588</v>
      </c>
      <c r="N180" s="23">
        <v>6.5805018362996632</v>
      </c>
      <c r="O180" s="23">
        <v>0.89849557547377101</v>
      </c>
      <c r="P180" s="103" t="s">
        <v>6554</v>
      </c>
      <c r="Q180" s="36" t="s">
        <v>5796</v>
      </c>
      <c r="R180" s="36"/>
      <c r="S180" s="35" t="str" cm="1">
        <f t="array" ref="S180">IFERROR(_xlfn.IFS(
U180="MPR ISSUE","PDH",
U180="BSS Hardware Issue","BSS",
U180="Sites strategiques, MLL, Pylone, etc.","ENVTECH",
U180="AKTIVCO DEFAUT GE &amp; POWER Cabinet","AKTIVCO",
U180="AKTIVCO Coupure ENEO &amp; Baisse de tension","AKTIVCO GRID ONLY",
U180="Coupure ENEO &amp; Baisse de tension","IHS GRID ONLY",
U180="Defaut GE &amp; POWER Cabinet","IHS",
U180="Sharing","Partners",
U180="Sites strategiques &amp; DataCenter","SST &amp; DC",
U180="Exclu","Exclu",
U180="SAT","SAT",
U180="SPARE-ISSUE","SPARE-ISSUE",
U180="Fiber CAmtel","TRANS_FO_CAMTEL",
U180="Fiber AOF","Fiber AOF",
U180="Projet OCM (HUAWEI)","TRAVAUX-HUAWEI",
U180="Projet OCM (NOKIA)","TRAVAUX-NOKIA",
U180="ACCESS-ISSUE","ACCESS-ISSUE",
U180="Projet OCM (ZTE, NOKIA, autres projets)","TRAVAUX OCM",
U180="No root CAuse","No root cause",
U180="ODU HS","PDH",
U180="IP &amp; VLAN","PDH",
U180="Warehouse HUAWEI","SPARE-ISSUE",
U180="SPARE-HS","SPARE-ISSUE",
U180="Power Telco","BSS",U180="no impacts","no impacts"
),"")</f>
        <v/>
      </c>
      <c r="T180" s="35" t="str" cm="1">
        <f t="array" ref="T180">IFERROR(_xlfn.IFS(
U180="MPR ISSUE","TX ISSUE",
U180="BSS Hardware Issue","RAN ISSUE",
U180="Sites strategiques, MLL, Pylone, etc.","ENVTECH",
U180="AKTIVCO DEFAUT GE &amp; POWER Cabinet","POWER ISSUE",
U180="AKTIVCO Coupure ENEO &amp; Baisse de tension","POWER ISSUE",
U180="Coupure ENEO &amp; Baisse de tension","POWER ISSUE",
U180="Defaut GE &amp; POWER Cabinet","POWER ISSUE",
U180="Sharing","POWER ISSUE",
U180="Sites strategiques &amp; DataCenter","POWER ISSUE",
U180="Exclu","Exclu",
U180="SAT","TX ISSUE",
U180="SPARE-ISSUE","SPARE-ISSUE",
U180="Fiber CAmtel","TX ISSUE",
U180="Fiber AOF","TX ISSUE",
U180="Projet OCM (HUAWEI)","TRAVAUX-HUAWEI",
U180="Projet OCM (NOKIA)","TRAVAUX -NOKIA",
U180="ACCESS-ISSUE","ACCESS-ISSUE",
U180="Projet OCM (ZTE, NOKIA, autres projets)","TRAVAUX OCM",
U180="No root CAuse","No root cause",
U180="ODU HS","TX ISSUE",
U180="IP &amp; VLAN","TX ISSUE",
U180="Warehouse HUAWEI","SPARE-ISSUE",
U180="SPARE-HS","SPARE-ISSUE",
U180="Power Telco","RAN ISSUE",U180="no impacts","no impacts"
),"")</f>
        <v/>
      </c>
      <c r="U180" s="28"/>
      <c r="V180" s="35" t="str" cm="1">
        <f t="array" ref="V180">IFERROR(_xlfn.IFS(
U180="MPR ISSUE","ACTIVE",
U180="BSS Hardware Issue","ACTIVE",
U180="Sites strategiques, MLL, Pylone, etc.","PASSIVE",
U180="AKTIVCO DEFAUT GE &amp; POWER Cabinet","PASSIVE",
U180="AKTIVCO Coupure ENEO &amp; Baisse de tension","PASSIVE",
U180="Coupure ENEO &amp; Baisse de tension","PASSIVE",
U180="Defaut GE &amp; POWER Cabinet","PASSIVE",
U180="Sharing","PASSIVE",
U180="Sites strategiques &amp; DataCenter","PASSIVE",
U180="Exclu","Exclu",
U180="SAT","ACTIVE",
U180="SPARE-ISSUE","SPARE-ISSUE",
U180="Fiber CAmtel","ACTIVE",
U180="Fiber AOF","ACTIVE",
U180="Projet OCM (HUAWEI)","PLANNED WORKS",
U180="Projet OCM (NOKIA)","PLANNED WORKS",
U180="ACCESS-ISSUE","ACCESS-ISSUE",
U180="Projet OCM (ZTE, NOKIA, autres projets)","PLANNED WORKS",
U180="No root CAuse","No root cause",
U180="ODU HS","ACTIVE",
U180="IP &amp; VLAN","ACTIVE",
U180="Warehouse HUAWEI","SPARE-ISSUE",
U180="SPARE-HS","SPARE-ISSUE",
U180="Power Telco","ACTIVE", U180="no impacts","no impacts"
),"")</f>
        <v/>
      </c>
      <c r="W180" s="116" t="s">
        <v>6741</v>
      </c>
      <c r="X180" s="116" t="s">
        <v>6742</v>
      </c>
      <c r="Y180" s="116"/>
      <c r="Z180" s="116" t="s">
        <v>6743</v>
      </c>
      <c r="AA180" s="116" t="s">
        <v>6694</v>
      </c>
      <c r="AB180" s="104" t="s">
        <v>5423</v>
      </c>
      <c r="AC180" s="9"/>
      <c r="AD180" s="9"/>
      <c r="AE180" s="7" t="s">
        <v>5423</v>
      </c>
      <c r="AF180" s="6"/>
      <c r="AG180" s="7"/>
      <c r="AH180" s="3" t="s">
        <v>5423</v>
      </c>
      <c r="AI180" s="18" t="s">
        <v>5423</v>
      </c>
      <c r="AJ180" s="18" t="s">
        <v>5423</v>
      </c>
      <c r="AK180" s="18" t="s">
        <v>5423</v>
      </c>
      <c r="AL180" s="18" t="s">
        <v>5423</v>
      </c>
      <c r="AM180" s="18" t="s">
        <v>5423</v>
      </c>
      <c r="AN180" s="18" t="s">
        <v>5423</v>
      </c>
      <c r="AO180" s="18" t="s">
        <v>5423</v>
      </c>
      <c r="AP180" s="18" t="s">
        <v>5423</v>
      </c>
      <c r="AQ180" s="18" t="s">
        <v>5423</v>
      </c>
      <c r="AR180" s="18" t="s">
        <v>5423</v>
      </c>
      <c r="AS180" s="18" t="s">
        <v>5423</v>
      </c>
      <c r="AT180" s="18" t="s">
        <v>5423</v>
      </c>
      <c r="AU180" s="9" t="s">
        <v>5423</v>
      </c>
      <c r="AV180" s="14"/>
      <c r="AW180" s="14" t="s">
        <v>5423</v>
      </c>
      <c r="AX180" s="14" t="str">
        <f>_xlfn.XLOOKUP(B180,'[4]cell downs 18042026 17h'!$B:$B,'[4]cell downs 18042026 17h'!$B:$B,"")</f>
        <v/>
      </c>
      <c r="AY180" s="14" t="str">
        <f>_xlfn.XLOOKUP(B180,'[5]Cells Huawei 19042026 15h'!$B:$B,'[5]Cells Huawei 19042026 15h'!$B:$B,"")</f>
        <v/>
      </c>
      <c r="AZ180" s="105" t="str">
        <f>_xlfn.XLOOKUP(B180,'INCIDENT-04-23-2026'!E:E,'INCIDENT-04-23-2026'!F:F,"")</f>
        <v/>
      </c>
      <c r="BA180" s="105" t="str">
        <f>_xlfn.XLOOKUP(B180,'[6]Eneo 17H'!$C:$C,'[6]Eneo 17H'!$I:$I,"")</f>
        <v/>
      </c>
      <c r="BB180" s="105" t="str">
        <f>_xlfn.XLOOKUP(B180,[8]ALL!$B:$B,[8]ALL!$M:$M,"")</f>
        <v/>
      </c>
      <c r="BC180" s="105" t="str">
        <f>_xlfn.XLOOKUP(B180,'[6]Eneo 17H'!$C:$C,'[6]Eneo 17H'!$I:$I,"")</f>
        <v/>
      </c>
      <c r="BD180" s="105" t="str">
        <f>_xlfn.XLOOKUP(B180,'[7]Eneo 12H'!$C:$C,'[7]Eneo 12H'!$I:$I,"")</f>
        <v/>
      </c>
      <c r="BE180" s="105" t="s">
        <v>5423</v>
      </c>
    </row>
    <row r="181" spans="1:57" hidden="1" x14ac:dyDescent="0.3">
      <c r="A181" s="1" t="s">
        <v>3219</v>
      </c>
      <c r="B181" s="8" t="s">
        <v>3220</v>
      </c>
      <c r="C181" s="3" t="str">
        <f>_xlfn.XLOOKUP(B181,'[1]daily break down'!$D:$D,'[1]daily break down'!$E:$E,"")</f>
        <v>EXTREME-NORD</v>
      </c>
      <c r="D181" s="1" t="s">
        <v>21</v>
      </c>
      <c r="E181" s="1" t="s">
        <v>80</v>
      </c>
      <c r="F181" s="3" t="s">
        <v>55</v>
      </c>
      <c r="G181" s="1" t="s">
        <v>3221</v>
      </c>
      <c r="H181" s="26" t="str">
        <f>_xlfn.XLOOKUP(B181,[2]CALCULATION!$B:$B,[2]CALCULATION!$H:$H,"")</f>
        <v>NOKIA</v>
      </c>
      <c r="I181" s="23">
        <v>4.6228522998690194</v>
      </c>
      <c r="J181" s="23">
        <v>4.6228522998690194</v>
      </c>
      <c r="K181" s="23">
        <v>4.6228522998690194</v>
      </c>
      <c r="L181" s="23">
        <v>4.6228522998690194</v>
      </c>
      <c r="M181" s="23">
        <v>4.6228522998690194</v>
      </c>
      <c r="N181" s="23">
        <v>4.6228522998690194</v>
      </c>
      <c r="O181" s="23">
        <v>4.6228522998690194</v>
      </c>
      <c r="P181" s="103" t="s">
        <v>6553</v>
      </c>
      <c r="Q181" s="36" t="s">
        <v>6552</v>
      </c>
      <c r="R181" s="36"/>
      <c r="S181" s="35" t="str" cm="1">
        <f t="array" ref="S181">IFERROR(_xlfn.IFS(
U181="MPR ISSUE","PDH",
U181="BSS Hardware Issue","BSS",
U181="Sites strategiques, MLL, Pylone, etc.","ENVTECH",
U181="AKTIVCO DEFAUT GE &amp; POWER Cabinet","AKTIVCO",
U181="AKTIVCO Coupure ENEO &amp; Baisse de tension","AKTIVCO GRID ONLY",
U181="Coupure ENEO &amp; Baisse de tension","IHS GRID ONLY",
U181="Defaut GE &amp; POWER Cabinet","IHS",
U181="Sharing","Partners",
U181="Sites strategiques &amp; DataCenter","SST &amp; DC",
U181="Exclu","Exclu",
U181="SAT","SAT",
U181="SPARE-ISSUE","SPARE-ISSUE",
U181="Fiber CAmtel","TRANS_FO_CAMTEL",
U181="Fiber AOF","Fiber AOF",
U181="Projet OCM (HUAWEI)","TRAVAUX-HUAWEI",
U181="Projet OCM (NOKIA)","TRAVAUX-NOKIA",
U181="ACCESS-ISSUE","ACCESS-ISSUE",
U181="Projet OCM (ZTE, NOKIA, autres projets)","TRAVAUX OCM",
U181="No root CAuse","No root cause",
U181="ODU HS","PDH",
U181="IP &amp; VLAN","PDH",
U181="Warehouse HUAWEI","SPARE-ISSUE",
U181="SPARE-HS","SPARE-ISSUE",
U181="Power Telco","BSS",U181="no impacts","no impacts"
),"")</f>
        <v/>
      </c>
      <c r="T181" s="35" t="str" cm="1">
        <f t="array" ref="T181">IFERROR(_xlfn.IFS(
U181="MPR ISSUE","TX ISSUE",
U181="BSS Hardware Issue","RAN ISSUE",
U181="Sites strategiques, MLL, Pylone, etc.","ENVTECH",
U181="AKTIVCO DEFAUT GE &amp; POWER Cabinet","POWER ISSUE",
U181="AKTIVCO Coupure ENEO &amp; Baisse de tension","POWER ISSUE",
U181="Coupure ENEO &amp; Baisse de tension","POWER ISSUE",
U181="Defaut GE &amp; POWER Cabinet","POWER ISSUE",
U181="Sharing","POWER ISSUE",
U181="Sites strategiques &amp; DataCenter","POWER ISSUE",
U181="Exclu","Exclu",
U181="SAT","TX ISSUE",
U181="SPARE-ISSUE","SPARE-ISSUE",
U181="Fiber CAmtel","TX ISSUE",
U181="Fiber AOF","TX ISSUE",
U181="Projet OCM (HUAWEI)","TRAVAUX-HUAWEI",
U181="Projet OCM (NOKIA)","TRAVAUX -NOKIA",
U181="ACCESS-ISSUE","ACCESS-ISSUE",
U181="Projet OCM (ZTE, NOKIA, autres projets)","TRAVAUX OCM",
U181="No root CAuse","No root cause",
U181="ODU HS","TX ISSUE",
U181="IP &amp; VLAN","TX ISSUE",
U181="Warehouse HUAWEI","SPARE-ISSUE",
U181="SPARE-HS","SPARE-ISSUE",
U181="Power Telco","RAN ISSUE",U181="no impacts","no impacts"
),"")</f>
        <v/>
      </c>
      <c r="U181" s="28"/>
      <c r="V181" s="35" t="str" cm="1">
        <f t="array" ref="V181">IFERROR(_xlfn.IFS(
U181="MPR ISSUE","ACTIVE",
U181="BSS Hardware Issue","ACTIVE",
U181="Sites strategiques, MLL, Pylone, etc.","PASSIVE",
U181="AKTIVCO DEFAUT GE &amp; POWER Cabinet","PASSIVE",
U181="AKTIVCO Coupure ENEO &amp; Baisse de tension","PASSIVE",
U181="Coupure ENEO &amp; Baisse de tension","PASSIVE",
U181="Defaut GE &amp; POWER Cabinet","PASSIVE",
U181="Sharing","PASSIVE",
U181="Sites strategiques &amp; DataCenter","PASSIVE",
U181="Exclu","Exclu",
U181="SAT","ACTIVE",
U181="SPARE-ISSUE","SPARE-ISSUE",
U181="Fiber CAmtel","ACTIVE",
U181="Fiber AOF","ACTIVE",
U181="Projet OCM (HUAWEI)","PLANNED WORKS",
U181="Projet OCM (NOKIA)","PLANNED WORKS",
U181="ACCESS-ISSUE","ACCESS-ISSUE",
U181="Projet OCM (ZTE, NOKIA, autres projets)","PLANNED WORKS",
U181="No root CAuse","No root cause",
U181="ODU HS","ACTIVE",
U181="IP &amp; VLAN","ACTIVE",
U181="Warehouse HUAWEI","SPARE-ISSUE",
U181="SPARE-HS","SPARE-ISSUE",
U181="Power Telco","ACTIVE", U181="no impacts","no impacts"
),"")</f>
        <v/>
      </c>
      <c r="W181" s="102"/>
      <c r="X181" s="102"/>
      <c r="Y181" s="102"/>
      <c r="Z181" s="102"/>
      <c r="AA181" s="102"/>
      <c r="AB181" s="104" t="s">
        <v>3220</v>
      </c>
      <c r="AC181" s="9"/>
      <c r="AD181" s="9"/>
      <c r="AE181" s="7" t="s">
        <v>5423</v>
      </c>
      <c r="AF181" s="6"/>
      <c r="AG181" s="7"/>
      <c r="AH181" s="3" t="s">
        <v>5423</v>
      </c>
      <c r="AI181" s="18" t="s">
        <v>5423</v>
      </c>
      <c r="AJ181" s="18" t="s">
        <v>5423</v>
      </c>
      <c r="AK181" s="18" t="s">
        <v>5423</v>
      </c>
      <c r="AL181" s="18" t="s">
        <v>5423</v>
      </c>
      <c r="AM181" s="18" t="s">
        <v>5423</v>
      </c>
      <c r="AN181" s="18" t="s">
        <v>5423</v>
      </c>
      <c r="AO181" s="18" t="s">
        <v>5423</v>
      </c>
      <c r="AP181" s="18" t="s">
        <v>5423</v>
      </c>
      <c r="AQ181" s="18" t="s">
        <v>5423</v>
      </c>
      <c r="AR181" s="18" t="s">
        <v>5423</v>
      </c>
      <c r="AS181" s="18" t="s">
        <v>5423</v>
      </c>
      <c r="AT181" s="18" t="s">
        <v>5423</v>
      </c>
      <c r="AU181" s="9" t="s">
        <v>5423</v>
      </c>
      <c r="AV181" s="14"/>
      <c r="AW181" s="14" t="s">
        <v>5423</v>
      </c>
      <c r="AX181" s="14" t="str">
        <f>_xlfn.XLOOKUP(B181,'[4]cell downs 18042026 17h'!$B:$B,'[4]cell downs 18042026 17h'!$B:$B,"")</f>
        <v/>
      </c>
      <c r="AY181" s="14" t="str">
        <f>_xlfn.XLOOKUP(B181,'[5]Cells Huawei 19042026 15h'!$B:$B,'[5]Cells Huawei 19042026 15h'!$B:$B,"")</f>
        <v>EXN_243</v>
      </c>
      <c r="AZ181" s="105" t="str">
        <f>_xlfn.XLOOKUP(B181,'INCIDENT-04-23-2026'!E:E,'INCIDENT-04-23-2026'!F:F,"")</f>
        <v/>
      </c>
      <c r="BA181" s="105" t="str">
        <f>_xlfn.XLOOKUP(B181,'[6]Eneo 17H'!$C:$C,'[6]Eneo 17H'!$I:$I,"")</f>
        <v/>
      </c>
      <c r="BB181" s="105" t="str">
        <f>_xlfn.XLOOKUP(B181,[8]ALL!$B:$B,[8]ALL!$M:$M,"")</f>
        <v/>
      </c>
      <c r="BC181" s="105" t="str">
        <f>_xlfn.XLOOKUP(B181,'[6]Eneo 17H'!$C:$C,'[6]Eneo 17H'!$I:$I,"")</f>
        <v/>
      </c>
      <c r="BD181" s="105" t="str">
        <f>_xlfn.XLOOKUP(B181,'[7]Eneo 12H'!$C:$C,'[7]Eneo 12H'!$I:$I,"")</f>
        <v/>
      </c>
      <c r="BE181" s="105" t="s">
        <v>6989</v>
      </c>
    </row>
    <row r="182" spans="1:57" hidden="1" x14ac:dyDescent="0.3">
      <c r="A182" s="1" t="s">
        <v>1037</v>
      </c>
      <c r="B182" s="1" t="s">
        <v>1038</v>
      </c>
      <c r="C182" s="3" t="str">
        <f>_xlfn.XLOOKUP(B182,'[1]daily break down'!$D:$D,'[1]daily break down'!$E:$E,"")</f>
        <v>NGAOUNDERE</v>
      </c>
      <c r="D182" s="1" t="s">
        <v>21</v>
      </c>
      <c r="E182" s="1" t="s">
        <v>122</v>
      </c>
      <c r="F182" s="3" t="s">
        <v>90</v>
      </c>
      <c r="G182" s="1" t="s">
        <v>1039</v>
      </c>
      <c r="H182" s="26" t="str">
        <f>_xlfn.XLOOKUP(B182,[2]CALCULATION!$B:$B,[2]CALCULATION!$H:$H,"")</f>
        <v>NOKIA</v>
      </c>
      <c r="I182" s="23">
        <v>4.621675184700071</v>
      </c>
      <c r="J182" s="23">
        <v>4.6218357004049269</v>
      </c>
      <c r="K182" s="23">
        <v>4.6217821951699758</v>
      </c>
      <c r="L182" s="23">
        <v>4.6213541532903575</v>
      </c>
      <c r="M182" s="23">
        <v>4.6217286899350229</v>
      </c>
      <c r="N182" s="23">
        <v>4.6218357004049269</v>
      </c>
      <c r="O182" s="23">
        <v>1.2997491674585442</v>
      </c>
      <c r="P182" s="103" t="s">
        <v>6553</v>
      </c>
      <c r="Q182" s="36" t="s">
        <v>5796</v>
      </c>
      <c r="R182" s="107"/>
      <c r="S182" s="35" t="str" cm="1">
        <f t="array" ref="S182">IFERROR(_xlfn.IFS(
U182="MPR ISSUE","PDH",
U182="BSS Hardware Issue","BSS",
U182="Sites strategiques, MLL, Pylone, etc.","ENVTECH",
U182="AKTIVCO DEFAUT GE &amp; POWER Cabinet","AKTIVCO",
U182="AKTIVCO Coupure ENEO &amp; Baisse de tension","AKTIVCO GRID ONLY",
U182="Coupure ENEO &amp; Baisse de tension","IHS GRID ONLY",
U182="Defaut GE &amp; POWER Cabinet","IHS",
U182="Sharing","Partners",
U182="Sites strategiques &amp; DataCenter","SST &amp; DC",
U182="Exclu","Exclu",
U182="SAT","SAT",
U182="SPARE-ISSUE","SPARE-ISSUE",
U182="Fiber CAmtel","TRANS_FO_CAMTEL",
U182="Fiber AOF","Fiber AOF",
U182="Projet OCM (HUAWEI)","TRAVAUX-HUAWEI",
U182="Projet OCM (NOKIA)","TRAVAUX-NOKIA",
U182="ACCESS-ISSUE","ACCESS-ISSUE",
U182="Projet OCM (ZTE, NOKIA, autres projets)","TRAVAUX OCM",
U182="No root CAuse","No root cause",
U182="ODU HS","PDH",
U182="IP &amp; VLAN","PDH",
U182="Warehouse HUAWEI","SPARE-ISSUE",
U182="SPARE-HS","SPARE-ISSUE",
U182="Power Telco","BSS",U182="no impacts","no impacts"
),"")</f>
        <v/>
      </c>
      <c r="T182" s="35" t="str" cm="1">
        <f t="array" ref="T182">IFERROR(_xlfn.IFS(
U182="MPR ISSUE","TX ISSUE",
U182="BSS Hardware Issue","RAN ISSUE",
U182="Sites strategiques, MLL, Pylone, etc.","ENVTECH",
U182="AKTIVCO DEFAUT GE &amp; POWER Cabinet","POWER ISSUE",
U182="AKTIVCO Coupure ENEO &amp; Baisse de tension","POWER ISSUE",
U182="Coupure ENEO &amp; Baisse de tension","POWER ISSUE",
U182="Defaut GE &amp; POWER Cabinet","POWER ISSUE",
U182="Sharing","POWER ISSUE",
U182="Sites strategiques &amp; DataCenter","POWER ISSUE",
U182="Exclu","Exclu",
U182="SAT","TX ISSUE",
U182="SPARE-ISSUE","SPARE-ISSUE",
U182="Fiber CAmtel","TX ISSUE",
U182="Fiber AOF","TX ISSUE",
U182="Projet OCM (HUAWEI)","TRAVAUX-HUAWEI",
U182="Projet OCM (NOKIA)","TRAVAUX -NOKIA",
U182="ACCESS-ISSUE","ACCESS-ISSUE",
U182="Projet OCM (ZTE, NOKIA, autres projets)","TRAVAUX OCM",
U182="No root CAuse","No root cause",
U182="ODU HS","TX ISSUE",
U182="IP &amp; VLAN","TX ISSUE",
U182="Warehouse HUAWEI","SPARE-ISSUE",
U182="SPARE-HS","SPARE-ISSUE",
U182="Power Telco","RAN ISSUE",U182="no impacts","no impacts"
),"")</f>
        <v/>
      </c>
      <c r="U182" s="28"/>
      <c r="V182" s="35" t="str" cm="1">
        <f t="array" ref="V182">IFERROR(_xlfn.IFS(
U182="MPR ISSUE","ACTIVE",
U182="BSS Hardware Issue","ACTIVE",
U182="Sites strategiques, MLL, Pylone, etc.","PASSIVE",
U182="AKTIVCO DEFAUT GE &amp; POWER Cabinet","PASSIVE",
U182="AKTIVCO Coupure ENEO &amp; Baisse de tension","PASSIVE",
U182="Coupure ENEO &amp; Baisse de tension","PASSIVE",
U182="Defaut GE &amp; POWER Cabinet","PASSIVE",
U182="Sharing","PASSIVE",
U182="Sites strategiques &amp; DataCenter","PASSIVE",
U182="Exclu","Exclu",
U182="SAT","ACTIVE",
U182="SPARE-ISSUE","SPARE-ISSUE",
U182="Fiber CAmtel","ACTIVE",
U182="Fiber AOF","ACTIVE",
U182="Projet OCM (HUAWEI)","PLANNED WORKS",
U182="Projet OCM (NOKIA)","PLANNED WORKS",
U182="ACCESS-ISSUE","ACCESS-ISSUE",
U182="Projet OCM (ZTE, NOKIA, autres projets)","PLANNED WORKS",
U182="No root CAuse","No root cause",
U182="ODU HS","ACTIVE",
U182="IP &amp; VLAN","ACTIVE",
U182="Warehouse HUAWEI","SPARE-ISSUE",
U182="SPARE-HS","SPARE-ISSUE",
U182="Power Telco","ACTIVE", U182="no impacts","no impacts"
),"")</f>
        <v/>
      </c>
      <c r="W182" s="104" t="s">
        <v>6764</v>
      </c>
      <c r="X182" s="11" t="s">
        <v>6765</v>
      </c>
      <c r="Y182" s="104"/>
      <c r="Z182" s="104" t="s">
        <v>1485</v>
      </c>
      <c r="AA182" s="104" t="s">
        <v>6688</v>
      </c>
      <c r="AB182" s="104" t="s">
        <v>6591</v>
      </c>
      <c r="AC182" s="9"/>
      <c r="AD182" s="9"/>
      <c r="AE182" s="7" t="s">
        <v>5423</v>
      </c>
      <c r="AF182" s="6"/>
      <c r="AG182" s="7"/>
      <c r="AH182" s="3" t="s">
        <v>5423</v>
      </c>
      <c r="AI182" s="18" t="s">
        <v>5423</v>
      </c>
      <c r="AJ182" s="18" t="s">
        <v>5423</v>
      </c>
      <c r="AK182" s="18" t="s">
        <v>5423</v>
      </c>
      <c r="AL182" s="18" t="s">
        <v>5423</v>
      </c>
      <c r="AM182" s="18" t="s">
        <v>5423</v>
      </c>
      <c r="AN182" s="18" t="s">
        <v>5423</v>
      </c>
      <c r="AO182" s="18" t="s">
        <v>5423</v>
      </c>
      <c r="AP182" s="18" t="s">
        <v>5423</v>
      </c>
      <c r="AQ182" s="18" t="s">
        <v>5423</v>
      </c>
      <c r="AR182" s="18" t="s">
        <v>5925</v>
      </c>
      <c r="AS182" s="18" t="s">
        <v>5926</v>
      </c>
      <c r="AT182" s="18" t="s">
        <v>5927</v>
      </c>
      <c r="AU182" s="9" t="s">
        <v>5423</v>
      </c>
      <c r="AV182" s="14"/>
      <c r="AW182" s="14" t="s">
        <v>5423</v>
      </c>
      <c r="AX182" s="14" t="str">
        <f>_xlfn.XLOOKUP(B182,'[4]cell downs 18042026 17h'!$B:$B,'[4]cell downs 18042026 17h'!$B:$B,"")</f>
        <v/>
      </c>
      <c r="AY182" s="14" t="str">
        <f>_xlfn.XLOOKUP(B182,'[5]Cells Huawei 19042026 15h'!$B:$B,'[5]Cells Huawei 19042026 15h'!$B:$B,"")</f>
        <v/>
      </c>
      <c r="AZ182" s="105" t="str">
        <f>_xlfn.XLOOKUP(B182,'INCIDENT-04-23-2026'!E:E,'INCIDENT-04-23-2026'!F:F,"")</f>
        <v/>
      </c>
      <c r="BA182" s="105" t="str">
        <f>_xlfn.XLOOKUP(B182,'[6]Eneo 17H'!$C:$C,'[6]Eneo 17H'!$I:$I,"")</f>
        <v/>
      </c>
      <c r="BB182" s="105" t="str">
        <f>_xlfn.XLOOKUP(B182,[8]ALL!$B:$B,[8]ALL!$M:$M,"")</f>
        <v/>
      </c>
      <c r="BC182" s="105" t="str">
        <f>_xlfn.XLOOKUP(B182,'[6]Eneo 17H'!$C:$C,'[6]Eneo 17H'!$I:$I,"")</f>
        <v/>
      </c>
      <c r="BD182" s="105" t="str">
        <f>_xlfn.XLOOKUP(B182,'[7]Eneo 12H'!$C:$C,'[7]Eneo 12H'!$I:$I,"")</f>
        <v/>
      </c>
      <c r="BE182" s="11" t="s">
        <v>6990</v>
      </c>
    </row>
    <row r="183" spans="1:57" hidden="1" x14ac:dyDescent="0.3">
      <c r="A183" s="1" t="s">
        <v>906</v>
      </c>
      <c r="B183" s="8" t="s">
        <v>907</v>
      </c>
      <c r="C183" s="3" t="str">
        <f>_xlfn.XLOOKUP(B183,'[1]daily break down'!$D:$D,'[1]daily break down'!$E:$E,"")</f>
        <v>Garoua</v>
      </c>
      <c r="D183" s="1" t="s">
        <v>21</v>
      </c>
      <c r="E183" s="1" t="s">
        <v>22</v>
      </c>
      <c r="F183" s="3" t="s">
        <v>23</v>
      </c>
      <c r="G183" s="1" t="s">
        <v>24</v>
      </c>
      <c r="H183" s="25" t="str">
        <f>_xlfn.XLOOKUP(B183,[2]CALCULATION!$B:$B,[2]CALCULATION!$H:$H,"")</f>
        <v>Huawei</v>
      </c>
      <c r="I183" s="23">
        <v>0</v>
      </c>
      <c r="J183" s="23">
        <v>0</v>
      </c>
      <c r="K183" s="23">
        <v>3.8139066526268923</v>
      </c>
      <c r="L183" s="23">
        <v>4.1371317769730585</v>
      </c>
      <c r="M183" s="23">
        <v>7.9532143091546761</v>
      </c>
      <c r="N183" s="23">
        <v>3.0752490490336237</v>
      </c>
      <c r="O183" s="23">
        <v>0.68299432416467631</v>
      </c>
      <c r="P183" s="103" t="s">
        <v>6554</v>
      </c>
      <c r="Q183" s="36" t="s">
        <v>5796</v>
      </c>
      <c r="R183" s="36"/>
      <c r="S183" s="35" t="str" cm="1">
        <f t="array" ref="S183">IFERROR(_xlfn.IFS(
U183="MPR ISSUE","PDH",
U183="BSS Hardware Issue","BSS",
U183="Sites strategiques, MLL, Pylone, etc.","ENVTECH",
U183="AKTIVCO DEFAUT GE &amp; POWER Cabinet","AKTIVCO",
U183="AKTIVCO Coupure ENEO &amp; Baisse de tension","AKTIVCO GRID ONLY",
U183="Coupure ENEO &amp; Baisse de tension","IHS GRID ONLY",
U183="Defaut GE &amp; POWER Cabinet","IHS",
U183="Sharing","Partners",
U183="Sites strategiques &amp; DataCenter","SST &amp; DC",
U183="Exclu","Exclu",
U183="SAT","SAT",
U183="SPARE-ISSUE","SPARE-ISSUE",
U183="Fiber CAmtel","TRANS_FO_CAMTEL",
U183="Fiber AOF","Fiber AOF",
U183="Projet OCM (HUAWEI)","TRAVAUX-HUAWEI",
U183="Projet OCM (NOKIA)","TRAVAUX-NOKIA",
U183="ACCESS-ISSUE","ACCESS-ISSUE",
U183="Projet OCM (ZTE, NOKIA, autres projets)","TRAVAUX OCM",
U183="No root CAuse","No root cause",
U183="ODU HS","PDH",
U183="IP &amp; VLAN","PDH",
U183="Warehouse HUAWEI","SPARE-ISSUE",
U183="SPARE-HS","SPARE-ISSUE",
U183="Power Telco","BSS",U183="no impacts","no impacts"
),"")</f>
        <v/>
      </c>
      <c r="T183" s="35" t="str" cm="1">
        <f t="array" ref="T183">IFERROR(_xlfn.IFS(
U183="MPR ISSUE","TX ISSUE",
U183="BSS Hardware Issue","RAN ISSUE",
U183="Sites strategiques, MLL, Pylone, etc.","ENVTECH",
U183="AKTIVCO DEFAUT GE &amp; POWER Cabinet","POWER ISSUE",
U183="AKTIVCO Coupure ENEO &amp; Baisse de tension","POWER ISSUE",
U183="Coupure ENEO &amp; Baisse de tension","POWER ISSUE",
U183="Defaut GE &amp; POWER Cabinet","POWER ISSUE",
U183="Sharing","POWER ISSUE",
U183="Sites strategiques &amp; DataCenter","POWER ISSUE",
U183="Exclu","Exclu",
U183="SAT","TX ISSUE",
U183="SPARE-ISSUE","SPARE-ISSUE",
U183="Fiber CAmtel","TX ISSUE",
U183="Fiber AOF","TX ISSUE",
U183="Projet OCM (HUAWEI)","TRAVAUX-HUAWEI",
U183="Projet OCM (NOKIA)","TRAVAUX -NOKIA",
U183="ACCESS-ISSUE","ACCESS-ISSUE",
U183="Projet OCM (ZTE, NOKIA, autres projets)","TRAVAUX OCM",
U183="No root CAuse","No root cause",
U183="ODU HS","TX ISSUE",
U183="IP &amp; VLAN","TX ISSUE",
U183="Warehouse HUAWEI","SPARE-ISSUE",
U183="SPARE-HS","SPARE-ISSUE",
U183="Power Telco","RAN ISSUE",U183="no impacts","no impacts"
),"")</f>
        <v/>
      </c>
      <c r="U183" s="28"/>
      <c r="V183" s="35" t="str" cm="1">
        <f t="array" ref="V183">IFERROR(_xlfn.IFS(
U183="MPR ISSUE","ACTIVE",
U183="BSS Hardware Issue","ACTIVE",
U183="Sites strategiques, MLL, Pylone, etc.","PASSIVE",
U183="AKTIVCO DEFAUT GE &amp; POWER Cabinet","PASSIVE",
U183="AKTIVCO Coupure ENEO &amp; Baisse de tension","PASSIVE",
U183="Coupure ENEO &amp; Baisse de tension","PASSIVE",
U183="Defaut GE &amp; POWER Cabinet","PASSIVE",
U183="Sharing","PASSIVE",
U183="Sites strategiques &amp; DataCenter","PASSIVE",
U183="Exclu","Exclu",
U183="SAT","ACTIVE",
U183="SPARE-ISSUE","SPARE-ISSUE",
U183="Fiber CAmtel","ACTIVE",
U183="Fiber AOF","ACTIVE",
U183="Projet OCM (HUAWEI)","PLANNED WORKS",
U183="Projet OCM (NOKIA)","PLANNED WORKS",
U183="ACCESS-ISSUE","ACCESS-ISSUE",
U183="Projet OCM (ZTE, NOKIA, autres projets)","PLANNED WORKS",
U183="No root CAuse","No root cause",
U183="ODU HS","ACTIVE",
U183="IP &amp; VLAN","ACTIVE",
U183="Warehouse HUAWEI","SPARE-ISSUE",
U183="SPARE-HS","SPARE-ISSUE",
U183="Power Telco","ACTIVE", U183="no impacts","no impacts"
),"")</f>
        <v/>
      </c>
      <c r="W183" s="116" t="s">
        <v>6741</v>
      </c>
      <c r="X183" s="116" t="s">
        <v>6742</v>
      </c>
      <c r="Y183" s="116"/>
      <c r="Z183" s="116" t="s">
        <v>6743</v>
      </c>
      <c r="AA183" s="116" t="s">
        <v>6694</v>
      </c>
      <c r="AB183" s="104" t="s">
        <v>5423</v>
      </c>
      <c r="AC183" s="9"/>
      <c r="AD183" s="9"/>
      <c r="AE183" s="7" t="s">
        <v>5423</v>
      </c>
      <c r="AF183" s="6"/>
      <c r="AG183" s="7"/>
      <c r="AH183" s="3" t="s">
        <v>5423</v>
      </c>
      <c r="AI183" s="18" t="s">
        <v>5423</v>
      </c>
      <c r="AJ183" s="18" t="s">
        <v>5423</v>
      </c>
      <c r="AK183" s="18" t="s">
        <v>5423</v>
      </c>
      <c r="AL183" s="18" t="s">
        <v>5423</v>
      </c>
      <c r="AM183" s="18" t="s">
        <v>5423</v>
      </c>
      <c r="AN183" s="18" t="s">
        <v>5423</v>
      </c>
      <c r="AO183" s="18" t="s">
        <v>5423</v>
      </c>
      <c r="AP183" s="18" t="s">
        <v>5423</v>
      </c>
      <c r="AQ183" s="18" t="s">
        <v>5423</v>
      </c>
      <c r="AR183" s="18" t="s">
        <v>5423</v>
      </c>
      <c r="AS183" s="18" t="s">
        <v>5423</v>
      </c>
      <c r="AT183" s="18" t="s">
        <v>5423</v>
      </c>
      <c r="AU183" s="9" t="s">
        <v>5423</v>
      </c>
      <c r="AV183" s="14"/>
      <c r="AW183" s="14" t="s">
        <v>5423</v>
      </c>
      <c r="AX183" s="14" t="str">
        <f>_xlfn.XLOOKUP(B183,'[4]cell downs 18042026 17h'!$B:$B,'[4]cell downs 18042026 17h'!$B:$B,"")</f>
        <v/>
      </c>
      <c r="AY183" s="14" t="str">
        <f>_xlfn.XLOOKUP(B183,'[5]Cells Huawei 19042026 15h'!$B:$B,'[5]Cells Huawei 19042026 15h'!$B:$B,"")</f>
        <v/>
      </c>
      <c r="AZ183" s="105" t="str">
        <f>_xlfn.XLOOKUP(B183,'INCIDENT-04-23-2026'!E:E,'INCIDENT-04-23-2026'!F:F,"")</f>
        <v/>
      </c>
      <c r="BA183" s="105" t="str">
        <f>_xlfn.XLOOKUP(B183,'[6]Eneo 17H'!$C:$C,'[6]Eneo 17H'!$I:$I,"")</f>
        <v/>
      </c>
      <c r="BB183" s="105" t="str">
        <f>_xlfn.XLOOKUP(B183,[8]ALL!$B:$B,[8]ALL!$M:$M,"")</f>
        <v/>
      </c>
      <c r="BC183" s="105" t="str">
        <f>_xlfn.XLOOKUP(B183,'[6]Eneo 17H'!$C:$C,'[6]Eneo 17H'!$I:$I,"")</f>
        <v/>
      </c>
      <c r="BD183" s="105" t="str">
        <f>_xlfn.XLOOKUP(B183,'[7]Eneo 12H'!$C:$C,'[7]Eneo 12H'!$I:$I,"")</f>
        <v/>
      </c>
      <c r="BE183" s="105" t="s">
        <v>7030</v>
      </c>
    </row>
    <row r="184" spans="1:57" hidden="1" x14ac:dyDescent="0.3">
      <c r="A184" s="1" t="s">
        <v>450</v>
      </c>
      <c r="B184" s="8" t="s">
        <v>451</v>
      </c>
      <c r="C184" s="3" t="str">
        <f>_xlfn.XLOOKUP(B184,'[1]daily break down'!$D:$D,'[1]daily break down'!$E:$E,"")</f>
        <v>Yaounde</v>
      </c>
      <c r="D184" s="1" t="s">
        <v>21</v>
      </c>
      <c r="E184" s="1" t="s">
        <v>125</v>
      </c>
      <c r="F184" s="3" t="s">
        <v>37</v>
      </c>
      <c r="G184" s="1" t="s">
        <v>38</v>
      </c>
      <c r="H184" s="27" t="str">
        <f>_xlfn.XLOOKUP(B184,[2]CALCULATION!$B:$B,[2]CALCULATION!$H:$H,"")</f>
        <v>ZTE</v>
      </c>
      <c r="I184" s="23">
        <v>0</v>
      </c>
      <c r="J184" s="23">
        <v>0</v>
      </c>
      <c r="K184" s="23">
        <v>9.1810346057591641</v>
      </c>
      <c r="L184" s="23">
        <v>33.210289128021614</v>
      </c>
      <c r="M184" s="23">
        <v>17.270419737867151</v>
      </c>
      <c r="N184" s="23">
        <v>4.5826698684199254</v>
      </c>
      <c r="O184" s="23">
        <v>20.386083074367995</v>
      </c>
      <c r="P184" s="103" t="s">
        <v>6553</v>
      </c>
      <c r="Q184" s="36" t="s">
        <v>5796</v>
      </c>
      <c r="R184" s="36"/>
      <c r="S184" s="35" t="str" cm="1">
        <f t="array" ref="S184">IFERROR(_xlfn.IFS(
U184="MPR ISSUE","PDH",
U184="BSS Hardware Issue","BSS",
U184="Sites strategiques, MLL, Pylone, etc.","ENVTECH",
U184="AKTIVCO DEFAUT GE &amp; POWER Cabinet","AKTIVCO",
U184="AKTIVCO Coupure ENEO &amp; Baisse de tension","AKTIVCO GRID ONLY",
U184="Coupure ENEO &amp; Baisse de tension","IHS GRID ONLY",
U184="Defaut GE &amp; POWER Cabinet","IHS",
U184="Sharing","Partners",
U184="Sites strategiques &amp; DataCenter","SST &amp; DC",
U184="Exclu","Exclu",
U184="SAT","SAT",
U184="SPARE-ISSUE","SPARE-ISSUE",
U184="Fiber CAmtel","TRANS_FO_CAMTEL",
U184="Fiber AOF","Fiber AOF",
U184="Projet OCM (HUAWEI)","TRAVAUX-HUAWEI",
U184="Projet OCM (NOKIA)","TRAVAUX-NOKIA",
U184="ACCESS-ISSUE","ACCESS-ISSUE",
U184="Projet OCM (ZTE, NOKIA, autres projets)","TRAVAUX OCM",
U184="No root CAuse","No root cause",
U184="ODU HS","PDH",
U184="IP &amp; VLAN","PDH",
U184="Warehouse HUAWEI","SPARE-ISSUE",
U184="SPARE-HS","SPARE-ISSUE",
U184="Power Telco","BSS",U184="no impacts","no impacts"
),"")</f>
        <v/>
      </c>
      <c r="T184" s="35" t="str" cm="1">
        <f t="array" ref="T184">IFERROR(_xlfn.IFS(
U184="MPR ISSUE","TX ISSUE",
U184="BSS Hardware Issue","RAN ISSUE",
U184="Sites strategiques, MLL, Pylone, etc.","ENVTECH",
U184="AKTIVCO DEFAUT GE &amp; POWER Cabinet","POWER ISSUE",
U184="AKTIVCO Coupure ENEO &amp; Baisse de tension","POWER ISSUE",
U184="Coupure ENEO &amp; Baisse de tension","POWER ISSUE",
U184="Defaut GE &amp; POWER Cabinet","POWER ISSUE",
U184="Sharing","POWER ISSUE",
U184="Sites strategiques &amp; DataCenter","POWER ISSUE",
U184="Exclu","Exclu",
U184="SAT","TX ISSUE",
U184="SPARE-ISSUE","SPARE-ISSUE",
U184="Fiber CAmtel","TX ISSUE",
U184="Fiber AOF","TX ISSUE",
U184="Projet OCM (HUAWEI)","TRAVAUX-HUAWEI",
U184="Projet OCM (NOKIA)","TRAVAUX -NOKIA",
U184="ACCESS-ISSUE","ACCESS-ISSUE",
U184="Projet OCM (ZTE, NOKIA, autres projets)","TRAVAUX OCM",
U184="No root CAuse","No root cause",
U184="ODU HS","TX ISSUE",
U184="IP &amp; VLAN","TX ISSUE",
U184="Warehouse HUAWEI","SPARE-ISSUE",
U184="SPARE-HS","SPARE-ISSUE",
U184="Power Telco","RAN ISSUE",U184="no impacts","no impacts"
),"")</f>
        <v/>
      </c>
      <c r="U184" s="28"/>
      <c r="V184" s="35" t="str" cm="1">
        <f t="array" ref="V184">IFERROR(_xlfn.IFS(
U184="MPR ISSUE","ACTIVE",
U184="BSS Hardware Issue","ACTIVE",
U184="Sites strategiques, MLL, Pylone, etc.","PASSIVE",
U184="AKTIVCO DEFAUT GE &amp; POWER Cabinet","PASSIVE",
U184="AKTIVCO Coupure ENEO &amp; Baisse de tension","PASSIVE",
U184="Coupure ENEO &amp; Baisse de tension","PASSIVE",
U184="Defaut GE &amp; POWER Cabinet","PASSIVE",
U184="Sharing","PASSIVE",
U184="Sites strategiques &amp; DataCenter","PASSIVE",
U184="Exclu","Exclu",
U184="SAT","ACTIVE",
U184="SPARE-ISSUE","SPARE-ISSUE",
U184="Fiber CAmtel","ACTIVE",
U184="Fiber AOF","ACTIVE",
U184="Projet OCM (HUAWEI)","PLANNED WORKS",
U184="Projet OCM (NOKIA)","PLANNED WORKS",
U184="ACCESS-ISSUE","ACCESS-ISSUE",
U184="Projet OCM (ZTE, NOKIA, autres projets)","PLANNED WORKS",
U184="No root CAuse","No root cause",
U184="ODU HS","ACTIVE",
U184="IP &amp; VLAN","ACTIVE",
U184="Warehouse HUAWEI","SPARE-ISSUE",
U184="SPARE-HS","SPARE-ISSUE",
U184="Power Telco","ACTIVE", U184="no impacts","no impacts"
),"")</f>
        <v/>
      </c>
      <c r="W184" s="104" t="s">
        <v>6843</v>
      </c>
      <c r="X184" s="104" t="s">
        <v>6719</v>
      </c>
      <c r="Y184" s="104" t="str">
        <f>_xlfn.XLOOKUP(B179,[9]ALL!$B:$B,[9]ALL!$N:$N,"")</f>
        <v/>
      </c>
      <c r="Z184" s="104" t="s">
        <v>21</v>
      </c>
      <c r="AA184" s="104" t="s">
        <v>6688</v>
      </c>
      <c r="AB184" s="104" t="s">
        <v>6779</v>
      </c>
      <c r="AC184" s="9"/>
      <c r="AD184" s="9"/>
      <c r="AE184" s="7" t="s">
        <v>6779</v>
      </c>
      <c r="AF184" s="6"/>
      <c r="AG184" s="7"/>
      <c r="AH184" s="3" t="s">
        <v>5423</v>
      </c>
      <c r="AI184" s="18" t="s">
        <v>5423</v>
      </c>
      <c r="AJ184" s="18" t="s">
        <v>5423</v>
      </c>
      <c r="AK184" s="18" t="s">
        <v>5423</v>
      </c>
      <c r="AL184" s="18" t="s">
        <v>5423</v>
      </c>
      <c r="AM184" s="18" t="s">
        <v>5423</v>
      </c>
      <c r="AN184" s="18" t="s">
        <v>5423</v>
      </c>
      <c r="AO184" s="18" t="s">
        <v>5423</v>
      </c>
      <c r="AP184" s="18" t="s">
        <v>5423</v>
      </c>
      <c r="AQ184" s="18" t="s">
        <v>5423</v>
      </c>
      <c r="AR184" s="18" t="s">
        <v>5423</v>
      </c>
      <c r="AS184" s="18" t="s">
        <v>5423</v>
      </c>
      <c r="AT184" s="18" t="s">
        <v>5423</v>
      </c>
      <c r="AU184" s="9" t="s">
        <v>5423</v>
      </c>
      <c r="AV184" s="14"/>
      <c r="AW184" s="14" t="s">
        <v>5423</v>
      </c>
      <c r="AX184" s="14" t="str">
        <f>_xlfn.XLOOKUP(B184,'[4]cell downs 18042026 17h'!$B:$B,'[4]cell downs 18042026 17h'!$B:$B,"")</f>
        <v/>
      </c>
      <c r="AY184" s="14" t="str">
        <f>_xlfn.XLOOKUP(B184,'[5]Cells Huawei 19042026 15h'!$B:$B,'[5]Cells Huawei 19042026 15h'!$B:$B,"")</f>
        <v/>
      </c>
      <c r="AZ184" s="105" t="str">
        <f>_xlfn.XLOOKUP(B184,'INCIDENT-04-23-2026'!E:E,'INCIDENT-04-23-2026'!F:F,"")</f>
        <v/>
      </c>
      <c r="BA184" s="105" t="str">
        <f>_xlfn.XLOOKUP(B184,'[6]Eneo 17H'!$C:$C,'[6]Eneo 17H'!$I:$I,"")</f>
        <v/>
      </c>
      <c r="BB184" s="105" t="str">
        <f>_xlfn.XLOOKUP(B184,[8]ALL!$B:$B,[8]ALL!$M:$M,"")</f>
        <v>23.04.26: Grid outage, Grid only site / Grid return awaited - Escalade L3</v>
      </c>
      <c r="BC184" s="105" t="str">
        <f>_xlfn.XLOOKUP(B184,'[6]Eneo 17H'!$C:$C,'[6]Eneo 17H'!$I:$I,"")</f>
        <v/>
      </c>
      <c r="BD184" s="105" t="str">
        <f>_xlfn.XLOOKUP(B184,'[7]Eneo 12H'!$C:$C,'[7]Eneo 12H'!$I:$I,"")</f>
        <v/>
      </c>
      <c r="BE184" s="11" t="s">
        <v>6991</v>
      </c>
    </row>
    <row r="185" spans="1:57" hidden="1" x14ac:dyDescent="0.3">
      <c r="A185" s="1" t="s">
        <v>2694</v>
      </c>
      <c r="B185" s="8" t="s">
        <v>2695</v>
      </c>
      <c r="C185" s="3" t="str">
        <f>_xlfn.XLOOKUP(B185,'[1]daily break down'!$D:$D,'[1]daily break down'!$E:$E,"")</f>
        <v>NORD-OUEST</v>
      </c>
      <c r="D185" s="1" t="s">
        <v>11</v>
      </c>
      <c r="E185" s="1" t="s">
        <v>12</v>
      </c>
      <c r="F185" s="3" t="s">
        <v>51</v>
      </c>
      <c r="G185" s="1" t="s">
        <v>52</v>
      </c>
      <c r="H185" s="25" t="str">
        <f>_xlfn.XLOOKUP(B185,[2]CALCULATION!$B:$B,[2]CALCULATION!$H:$H,"")</f>
        <v>Huawei</v>
      </c>
      <c r="I185" s="23">
        <v>0</v>
      </c>
      <c r="J185" s="23">
        <v>0</v>
      </c>
      <c r="K185" s="23">
        <v>0</v>
      </c>
      <c r="L185" s="23">
        <v>0</v>
      </c>
      <c r="M185" s="23">
        <v>0.14687186994375528</v>
      </c>
      <c r="N185" s="23">
        <v>4.5194088456281234</v>
      </c>
      <c r="O185" s="23">
        <v>0</v>
      </c>
      <c r="P185" s="103" t="s">
        <v>6554</v>
      </c>
      <c r="Q185" s="36" t="s">
        <v>5796</v>
      </c>
      <c r="R185" s="36"/>
      <c r="S185" s="35" t="str" cm="1">
        <f t="array" ref="S185">IFERROR(_xlfn.IFS(
U185="MPR ISSUE","PDH",
U185="BSS Hardware Issue","BSS",
U185="Sites strategiques, MLL, Pylone, etc.","ENVTECH",
U185="AKTIVCO DEFAUT GE &amp; POWER Cabinet","AKTIVCO",
U185="AKTIVCO Coupure ENEO &amp; Baisse de tension","AKTIVCO GRID ONLY",
U185="Coupure ENEO &amp; Baisse de tension","IHS GRID ONLY",
U185="Defaut GE &amp; POWER Cabinet","IHS",
U185="Sharing","Partners",
U185="Sites strategiques &amp; DataCenter","SST &amp; DC",
U185="Exclu","Exclu",
U185="SAT","SAT",
U185="SPARE-ISSUE","SPARE-ISSUE",
U185="Fiber CAmtel","TRANS_FO_CAMTEL",
U185="Fiber AOF","Fiber AOF",
U185="Projet OCM (HUAWEI)","TRAVAUX-HUAWEI",
U185="Projet OCM (NOKIA)","TRAVAUX-NOKIA",
U185="ACCESS-ISSUE","ACCESS-ISSUE",
U185="Projet OCM (ZTE, NOKIA, autres projets)","TRAVAUX OCM",
U185="No root CAuse","No root cause",
U185="ODU HS","PDH",
U185="IP &amp; VLAN","PDH",
U185="Warehouse HUAWEI","SPARE-ISSUE",
U185="SPARE-HS","SPARE-ISSUE",
U185="Power Telco","BSS",U185="no impacts","no impacts"
),"")</f>
        <v/>
      </c>
      <c r="T185" s="35" t="str" cm="1">
        <f t="array" ref="T185">IFERROR(_xlfn.IFS(
U185="MPR ISSUE","TX ISSUE",
U185="BSS Hardware Issue","RAN ISSUE",
U185="Sites strategiques, MLL, Pylone, etc.","ENVTECH",
U185="AKTIVCO DEFAUT GE &amp; POWER Cabinet","POWER ISSUE",
U185="AKTIVCO Coupure ENEO &amp; Baisse de tension","POWER ISSUE",
U185="Coupure ENEO &amp; Baisse de tension","POWER ISSUE",
U185="Defaut GE &amp; POWER Cabinet","POWER ISSUE",
U185="Sharing","POWER ISSUE",
U185="Sites strategiques &amp; DataCenter","POWER ISSUE",
U185="Exclu","Exclu",
U185="SAT","TX ISSUE",
U185="SPARE-ISSUE","SPARE-ISSUE",
U185="Fiber CAmtel","TX ISSUE",
U185="Fiber AOF","TX ISSUE",
U185="Projet OCM (HUAWEI)","TRAVAUX-HUAWEI",
U185="Projet OCM (NOKIA)","TRAVAUX -NOKIA",
U185="ACCESS-ISSUE","ACCESS-ISSUE",
U185="Projet OCM (ZTE, NOKIA, autres projets)","TRAVAUX OCM",
U185="No root CAuse","No root cause",
U185="ODU HS","TX ISSUE",
U185="IP &amp; VLAN","TX ISSUE",
U185="Warehouse HUAWEI","SPARE-ISSUE",
U185="SPARE-HS","SPARE-ISSUE",
U185="Power Telco","RAN ISSUE",U185="no impacts","no impacts"
),"")</f>
        <v/>
      </c>
      <c r="U185" s="28"/>
      <c r="V185" s="35" t="str" cm="1">
        <f t="array" ref="V185">IFERROR(_xlfn.IFS(
U185="MPR ISSUE","ACTIVE",
U185="BSS Hardware Issue","ACTIVE",
U185="Sites strategiques, MLL, Pylone, etc.","PASSIVE",
U185="AKTIVCO DEFAUT GE &amp; POWER Cabinet","PASSIVE",
U185="AKTIVCO Coupure ENEO &amp; Baisse de tension","PASSIVE",
U185="Coupure ENEO &amp; Baisse de tension","PASSIVE",
U185="Defaut GE &amp; POWER Cabinet","PASSIVE",
U185="Sharing","PASSIVE",
U185="Sites strategiques &amp; DataCenter","PASSIVE",
U185="Exclu","Exclu",
U185="SAT","ACTIVE",
U185="SPARE-ISSUE","SPARE-ISSUE",
U185="Fiber CAmtel","ACTIVE",
U185="Fiber AOF","ACTIVE",
U185="Projet OCM (HUAWEI)","PLANNED WORKS",
U185="Projet OCM (NOKIA)","PLANNED WORKS",
U185="ACCESS-ISSUE","ACCESS-ISSUE",
U185="Projet OCM (ZTE, NOKIA, autres projets)","PLANNED WORKS",
U185="No root CAuse","No root cause",
U185="ODU HS","ACTIVE",
U185="IP &amp; VLAN","ACTIVE",
U185="Warehouse HUAWEI","SPARE-ISSUE",
U185="SPARE-HS","SPARE-ISSUE",
U185="Power Telco","ACTIVE", U185="no impacts","no impacts"
),"")</f>
        <v/>
      </c>
      <c r="W185" s="102"/>
      <c r="X185" s="102"/>
      <c r="Y185" s="102"/>
      <c r="Z185" s="102"/>
      <c r="AA185" s="102"/>
      <c r="AB185" s="104" t="s">
        <v>5423</v>
      </c>
      <c r="AC185" s="9"/>
      <c r="AD185" s="9"/>
      <c r="AE185" s="7" t="s">
        <v>5423</v>
      </c>
      <c r="AF185" s="6"/>
      <c r="AG185" s="7"/>
      <c r="AH185" s="3" t="s">
        <v>5423</v>
      </c>
      <c r="AI185" s="18" t="s">
        <v>5423</v>
      </c>
      <c r="AJ185" s="18" t="s">
        <v>5423</v>
      </c>
      <c r="AK185" s="18" t="s">
        <v>5423</v>
      </c>
      <c r="AL185" s="18" t="s">
        <v>5423</v>
      </c>
      <c r="AM185" s="18" t="s">
        <v>5423</v>
      </c>
      <c r="AN185" s="18" t="s">
        <v>5423</v>
      </c>
      <c r="AO185" s="18" t="s">
        <v>5423</v>
      </c>
      <c r="AP185" s="18" t="s">
        <v>5423</v>
      </c>
      <c r="AQ185" s="18" t="s">
        <v>5423</v>
      </c>
      <c r="AR185" s="18" t="s">
        <v>5423</v>
      </c>
      <c r="AS185" s="18" t="s">
        <v>5423</v>
      </c>
      <c r="AT185" s="18" t="s">
        <v>5423</v>
      </c>
      <c r="AU185" s="9" t="s">
        <v>5423</v>
      </c>
      <c r="AV185" s="14"/>
      <c r="AW185" s="14" t="s">
        <v>5423</v>
      </c>
      <c r="AX185" s="14" t="str">
        <f>_xlfn.XLOOKUP(B185,'[4]cell downs 18042026 17h'!$B:$B,'[4]cell downs 18042026 17h'!$B:$B,"")</f>
        <v/>
      </c>
      <c r="AY185" s="14" t="str">
        <f>_xlfn.XLOOKUP(B185,'[5]Cells Huawei 19042026 15h'!$B:$B,'[5]Cells Huawei 19042026 15h'!$B:$B,"")</f>
        <v/>
      </c>
      <c r="AZ185" s="105" t="str">
        <f>_xlfn.XLOOKUP(B185,'INCIDENT-04-23-2026'!E:E,'INCIDENT-04-23-2026'!F:F,"")</f>
        <v/>
      </c>
      <c r="BA185" s="105" t="str">
        <f>_xlfn.XLOOKUP(B185,'[6]Eneo 17H'!$C:$C,'[6]Eneo 17H'!$I:$I,"")</f>
        <v/>
      </c>
      <c r="BB185" s="105" t="str">
        <f>_xlfn.XLOOKUP(B185,[8]ALL!$B:$B,[8]ALL!$M:$M,"")</f>
        <v/>
      </c>
      <c r="BC185" s="105" t="str">
        <f>_xlfn.XLOOKUP(B185,'[6]Eneo 17H'!$C:$C,'[6]Eneo 17H'!$I:$I,"")</f>
        <v/>
      </c>
      <c r="BD185" s="105" t="str">
        <f>_xlfn.XLOOKUP(B185,'[7]Eneo 12H'!$C:$C,'[7]Eneo 12H'!$I:$I,"")</f>
        <v/>
      </c>
      <c r="BE185" s="105" t="s">
        <v>5423</v>
      </c>
    </row>
    <row r="186" spans="1:57" hidden="1" x14ac:dyDescent="0.3">
      <c r="A186" s="1" t="s">
        <v>3031</v>
      </c>
      <c r="B186" s="8" t="s">
        <v>3032</v>
      </c>
      <c r="C186" s="3" t="str">
        <f>_xlfn.XLOOKUP(B186,'[1]daily break down'!$D:$D,'[1]daily break down'!$E:$E,"")</f>
        <v>NORD-OUEST</v>
      </c>
      <c r="D186" s="1" t="s">
        <v>11</v>
      </c>
      <c r="E186" s="1" t="s">
        <v>12</v>
      </c>
      <c r="F186" s="3" t="s">
        <v>51</v>
      </c>
      <c r="G186" s="1" t="s">
        <v>52</v>
      </c>
      <c r="H186" s="25" t="str">
        <f>_xlfn.XLOOKUP(B186,[2]CALCULATION!$B:$B,[2]CALCULATION!$H:$H,"")</f>
        <v>Huawei</v>
      </c>
      <c r="I186" s="23">
        <v>0</v>
      </c>
      <c r="J186" s="23">
        <v>0</v>
      </c>
      <c r="K186" s="23">
        <v>0</v>
      </c>
      <c r="L186" s="23">
        <v>4.8962997206313323</v>
      </c>
      <c r="M186" s="23">
        <v>0</v>
      </c>
      <c r="N186" s="23">
        <v>4.5170011100552729</v>
      </c>
      <c r="O186" s="23">
        <v>0</v>
      </c>
      <c r="P186" s="103" t="s">
        <v>6554</v>
      </c>
      <c r="Q186" s="36" t="s">
        <v>6552</v>
      </c>
      <c r="R186" s="36"/>
      <c r="S186" s="35" t="str" cm="1">
        <f t="array" ref="S186">IFERROR(_xlfn.IFS(
U186="MPR ISSUE","PDH",
U186="BSS Hardware Issue","BSS",
U186="Sites strategiques, MLL, Pylone, etc.","ENVTECH",
U186="AKTIVCO DEFAUT GE &amp; POWER Cabinet","AKTIVCO",
U186="AKTIVCO Coupure ENEO &amp; Baisse de tension","AKTIVCO GRID ONLY",
U186="Coupure ENEO &amp; Baisse de tension","IHS GRID ONLY",
U186="Defaut GE &amp; POWER Cabinet","IHS",
U186="Sharing","Partners",
U186="Sites strategiques &amp; DataCenter","SST &amp; DC",
U186="Exclu","Exclu",
U186="SAT","SAT",
U186="SPARE-ISSUE","SPARE-ISSUE",
U186="Fiber CAmtel","TRANS_FO_CAMTEL",
U186="Fiber AOF","Fiber AOF",
U186="Projet OCM (HUAWEI)","TRAVAUX-HUAWEI",
U186="Projet OCM (NOKIA)","TRAVAUX-NOKIA",
U186="ACCESS-ISSUE","ACCESS-ISSUE",
U186="Projet OCM (ZTE, NOKIA, autres projets)","TRAVAUX OCM",
U186="No root CAuse","No root cause",
U186="ODU HS","PDH",
U186="IP &amp; VLAN","PDH",
U186="Warehouse HUAWEI","SPARE-ISSUE",
U186="SPARE-HS","SPARE-ISSUE",
U186="Power Telco","BSS",U186="no impacts","no impacts"
),"")</f>
        <v/>
      </c>
      <c r="T186" s="35" t="str" cm="1">
        <f t="array" ref="T186">IFERROR(_xlfn.IFS(
U186="MPR ISSUE","TX ISSUE",
U186="BSS Hardware Issue","RAN ISSUE",
U186="Sites strategiques, MLL, Pylone, etc.","ENVTECH",
U186="AKTIVCO DEFAUT GE &amp; POWER Cabinet","POWER ISSUE",
U186="AKTIVCO Coupure ENEO &amp; Baisse de tension","POWER ISSUE",
U186="Coupure ENEO &amp; Baisse de tension","POWER ISSUE",
U186="Defaut GE &amp; POWER Cabinet","POWER ISSUE",
U186="Sharing","POWER ISSUE",
U186="Sites strategiques &amp; DataCenter","POWER ISSUE",
U186="Exclu","Exclu",
U186="SAT","TX ISSUE",
U186="SPARE-ISSUE","SPARE-ISSUE",
U186="Fiber CAmtel","TX ISSUE",
U186="Fiber AOF","TX ISSUE",
U186="Projet OCM (HUAWEI)","TRAVAUX-HUAWEI",
U186="Projet OCM (NOKIA)","TRAVAUX -NOKIA",
U186="ACCESS-ISSUE","ACCESS-ISSUE",
U186="Projet OCM (ZTE, NOKIA, autres projets)","TRAVAUX OCM",
U186="No root CAuse","No root cause",
U186="ODU HS","TX ISSUE",
U186="IP &amp; VLAN","TX ISSUE",
U186="Warehouse HUAWEI","SPARE-ISSUE",
U186="SPARE-HS","SPARE-ISSUE",
U186="Power Telco","RAN ISSUE",U186="no impacts","no impacts"
),"")</f>
        <v/>
      </c>
      <c r="U186" s="28"/>
      <c r="V186" s="35" t="str" cm="1">
        <f t="array" ref="V186">IFERROR(_xlfn.IFS(
U186="MPR ISSUE","ACTIVE",
U186="BSS Hardware Issue","ACTIVE",
U186="Sites strategiques, MLL, Pylone, etc.","PASSIVE",
U186="AKTIVCO DEFAUT GE &amp; POWER Cabinet","PASSIVE",
U186="AKTIVCO Coupure ENEO &amp; Baisse de tension","PASSIVE",
U186="Coupure ENEO &amp; Baisse de tension","PASSIVE",
U186="Defaut GE &amp; POWER Cabinet","PASSIVE",
U186="Sharing","PASSIVE",
U186="Sites strategiques &amp; DataCenter","PASSIVE",
U186="Exclu","Exclu",
U186="SAT","ACTIVE",
U186="SPARE-ISSUE","SPARE-ISSUE",
U186="Fiber CAmtel","ACTIVE",
U186="Fiber AOF","ACTIVE",
U186="Projet OCM (HUAWEI)","PLANNED WORKS",
U186="Projet OCM (NOKIA)","PLANNED WORKS",
U186="ACCESS-ISSUE","ACCESS-ISSUE",
U186="Projet OCM (ZTE, NOKIA, autres projets)","PLANNED WORKS",
U186="No root CAuse","No root cause",
U186="ODU HS","ACTIVE",
U186="IP &amp; VLAN","ACTIVE",
U186="Warehouse HUAWEI","SPARE-ISSUE",
U186="SPARE-HS","SPARE-ISSUE",
U186="Power Telco","ACTIVE", U186="no impacts","no impacts"
),"")</f>
        <v/>
      </c>
      <c r="W186" s="102"/>
      <c r="X186" s="102"/>
      <c r="Y186" s="102"/>
      <c r="Z186" s="102"/>
      <c r="AA186" s="102"/>
      <c r="AB186" s="104" t="s">
        <v>5423</v>
      </c>
      <c r="AC186" s="9"/>
      <c r="AD186" s="9"/>
      <c r="AE186" s="7" t="s">
        <v>5423</v>
      </c>
      <c r="AF186" s="6"/>
      <c r="AG186" s="7"/>
      <c r="AH186" s="3" t="s">
        <v>5423</v>
      </c>
      <c r="AI186" s="18" t="s">
        <v>5423</v>
      </c>
      <c r="AJ186" s="18" t="s">
        <v>5423</v>
      </c>
      <c r="AK186" s="18" t="s">
        <v>5423</v>
      </c>
      <c r="AL186" s="18" t="s">
        <v>5423</v>
      </c>
      <c r="AM186" s="18" t="s">
        <v>5423</v>
      </c>
      <c r="AN186" s="18" t="s">
        <v>5423</v>
      </c>
      <c r="AO186" s="18" t="s">
        <v>5423</v>
      </c>
      <c r="AP186" s="18" t="s">
        <v>5423</v>
      </c>
      <c r="AQ186" s="18" t="s">
        <v>5423</v>
      </c>
      <c r="AR186" s="18" t="s">
        <v>5423</v>
      </c>
      <c r="AS186" s="18" t="s">
        <v>5423</v>
      </c>
      <c r="AT186" s="18" t="s">
        <v>5423</v>
      </c>
      <c r="AU186" s="9" t="s">
        <v>5423</v>
      </c>
      <c r="AV186" s="14"/>
      <c r="AW186" s="14" t="s">
        <v>5423</v>
      </c>
      <c r="AX186" s="14" t="str">
        <f>_xlfn.XLOOKUP(B186,'[4]cell downs 18042026 17h'!$B:$B,'[4]cell downs 18042026 17h'!$B:$B,"")</f>
        <v/>
      </c>
      <c r="AY186" s="14" t="str">
        <f>_xlfn.XLOOKUP(B186,'[5]Cells Huawei 19042026 15h'!$B:$B,'[5]Cells Huawei 19042026 15h'!$B:$B,"")</f>
        <v/>
      </c>
      <c r="AZ186" s="105" t="str">
        <f>_xlfn.XLOOKUP(B186,'INCIDENT-04-23-2026'!E:E,'INCIDENT-04-23-2026'!F:F,"")</f>
        <v/>
      </c>
      <c r="BA186" s="105" t="str">
        <f>_xlfn.XLOOKUP(B186,'[6]Eneo 17H'!$C:$C,'[6]Eneo 17H'!$I:$I,"")</f>
        <v/>
      </c>
      <c r="BB186" s="105" t="str">
        <f>_xlfn.XLOOKUP(B186,[8]ALL!$B:$B,[8]ALL!$M:$M,"")</f>
        <v/>
      </c>
      <c r="BC186" s="105" t="str">
        <f>_xlfn.XLOOKUP(B186,'[6]Eneo 17H'!$C:$C,'[6]Eneo 17H'!$I:$I,"")</f>
        <v/>
      </c>
      <c r="BD186" s="105" t="str">
        <f>_xlfn.XLOOKUP(B186,'[7]Eneo 12H'!$C:$C,'[7]Eneo 12H'!$I:$I,"")</f>
        <v/>
      </c>
      <c r="BE186" s="105" t="s">
        <v>5423</v>
      </c>
    </row>
    <row r="187" spans="1:57" hidden="1" x14ac:dyDescent="0.3">
      <c r="A187" s="1" t="s">
        <v>2212</v>
      </c>
      <c r="B187" s="8" t="s">
        <v>2213</v>
      </c>
      <c r="C187" s="3" t="str">
        <f>_xlfn.XLOOKUP(B187,'[1]daily break down'!$D:$D,'[1]daily break down'!$E:$E,"")</f>
        <v>NORD-OUEST</v>
      </c>
      <c r="D187" s="1"/>
      <c r="E187" s="1"/>
      <c r="F187" s="3" t="s">
        <v>51</v>
      </c>
      <c r="G187" s="1" t="s">
        <v>52</v>
      </c>
      <c r="H187" s="25" t="str">
        <f>_xlfn.XLOOKUP(B187,[2]CALCULATION!$B:$B,[2]CALCULATION!$H:$H,"")</f>
        <v>Huawei</v>
      </c>
      <c r="I187" s="23">
        <v>0</v>
      </c>
      <c r="J187" s="23">
        <v>0</v>
      </c>
      <c r="K187" s="23">
        <v>0.30346385757049138</v>
      </c>
      <c r="L187" s="23">
        <v>0</v>
      </c>
      <c r="M187" s="23">
        <v>6.14240097251115E-2</v>
      </c>
      <c r="N187" s="23">
        <v>4.4494061632323438</v>
      </c>
      <c r="O187" s="23">
        <v>0</v>
      </c>
      <c r="P187" s="103" t="s">
        <v>6554</v>
      </c>
      <c r="Q187" s="36" t="s">
        <v>5796</v>
      </c>
      <c r="R187" s="36"/>
      <c r="S187" s="35" t="str" cm="1">
        <f t="array" ref="S187">IFERROR(_xlfn.IFS(
U187="MPR ISSUE","PDH",
U187="BSS Hardware Issue","BSS",
U187="Sites strategiques, MLL, Pylone, etc.","ENVTECH",
U187="AKTIVCO DEFAUT GE &amp; POWER Cabinet","AKTIVCO",
U187="AKTIVCO Coupure ENEO &amp; Baisse de tension","AKTIVCO GRID ONLY",
U187="Coupure ENEO &amp; Baisse de tension","IHS GRID ONLY",
U187="Defaut GE &amp; POWER Cabinet","IHS",
U187="Sharing","Partners",
U187="Sites strategiques &amp; DataCenter","SST &amp; DC",
U187="Exclu","Exclu",
U187="SAT","SAT",
U187="SPARE-ISSUE","SPARE-ISSUE",
U187="Fiber CAmtel","TRANS_FO_CAMTEL",
U187="Fiber AOF","Fiber AOF",
U187="Projet OCM (HUAWEI)","TRAVAUX-HUAWEI",
U187="Projet OCM (NOKIA)","TRAVAUX-NOKIA",
U187="ACCESS-ISSUE","ACCESS-ISSUE",
U187="Projet OCM (ZTE, NOKIA, autres projets)","TRAVAUX OCM",
U187="No root CAuse","No root cause",
U187="ODU HS","PDH",
U187="IP &amp; VLAN","PDH",
U187="Warehouse HUAWEI","SPARE-ISSUE",
U187="SPARE-HS","SPARE-ISSUE",
U187="Power Telco","BSS",U187="no impacts","no impacts"
),"")</f>
        <v/>
      </c>
      <c r="T187" s="35" t="str" cm="1">
        <f t="array" ref="T187">IFERROR(_xlfn.IFS(
U187="MPR ISSUE","TX ISSUE",
U187="BSS Hardware Issue","RAN ISSUE",
U187="Sites strategiques, MLL, Pylone, etc.","ENVTECH",
U187="AKTIVCO DEFAUT GE &amp; POWER Cabinet","POWER ISSUE",
U187="AKTIVCO Coupure ENEO &amp; Baisse de tension","POWER ISSUE",
U187="Coupure ENEO &amp; Baisse de tension","POWER ISSUE",
U187="Defaut GE &amp; POWER Cabinet","POWER ISSUE",
U187="Sharing","POWER ISSUE",
U187="Sites strategiques &amp; DataCenter","POWER ISSUE",
U187="Exclu","Exclu",
U187="SAT","TX ISSUE",
U187="SPARE-ISSUE","SPARE-ISSUE",
U187="Fiber CAmtel","TX ISSUE",
U187="Fiber AOF","TX ISSUE",
U187="Projet OCM (HUAWEI)","TRAVAUX-HUAWEI",
U187="Projet OCM (NOKIA)","TRAVAUX -NOKIA",
U187="ACCESS-ISSUE","ACCESS-ISSUE",
U187="Projet OCM (ZTE, NOKIA, autres projets)","TRAVAUX OCM",
U187="No root CAuse","No root cause",
U187="ODU HS","TX ISSUE",
U187="IP &amp; VLAN","TX ISSUE",
U187="Warehouse HUAWEI","SPARE-ISSUE",
U187="SPARE-HS","SPARE-ISSUE",
U187="Power Telco","RAN ISSUE",U187="no impacts","no impacts"
),"")</f>
        <v/>
      </c>
      <c r="U187" s="28"/>
      <c r="V187" s="35" t="str" cm="1">
        <f t="array" ref="V187">IFERROR(_xlfn.IFS(
U187="MPR ISSUE","ACTIVE",
U187="BSS Hardware Issue","ACTIVE",
U187="Sites strategiques, MLL, Pylone, etc.","PASSIVE",
U187="AKTIVCO DEFAUT GE &amp; POWER Cabinet","PASSIVE",
U187="AKTIVCO Coupure ENEO &amp; Baisse de tension","PASSIVE",
U187="Coupure ENEO &amp; Baisse de tension","PASSIVE",
U187="Defaut GE &amp; POWER Cabinet","PASSIVE",
U187="Sharing","PASSIVE",
U187="Sites strategiques &amp; DataCenter","PASSIVE",
U187="Exclu","Exclu",
U187="SAT","ACTIVE",
U187="SPARE-ISSUE","SPARE-ISSUE",
U187="Fiber CAmtel","ACTIVE",
U187="Fiber AOF","ACTIVE",
U187="Projet OCM (HUAWEI)","PLANNED WORKS",
U187="Projet OCM (NOKIA)","PLANNED WORKS",
U187="ACCESS-ISSUE","ACCESS-ISSUE",
U187="Projet OCM (ZTE, NOKIA, autres projets)","PLANNED WORKS",
U187="No root CAuse","No root cause",
U187="ODU HS","ACTIVE",
U187="IP &amp; VLAN","ACTIVE",
U187="Warehouse HUAWEI","SPARE-ISSUE",
U187="SPARE-HS","SPARE-ISSUE",
U187="Power Telco","ACTIVE", U187="no impacts","no impacts"
),"")</f>
        <v/>
      </c>
      <c r="W187" s="102"/>
      <c r="X187" s="102"/>
      <c r="Y187" s="102"/>
      <c r="Z187" s="102"/>
      <c r="AA187" s="102"/>
      <c r="AB187" s="104" t="s">
        <v>5423</v>
      </c>
      <c r="AC187" s="9"/>
      <c r="AD187" s="9"/>
      <c r="AE187" s="7" t="s">
        <v>5423</v>
      </c>
      <c r="AF187" s="6"/>
      <c r="AG187" s="7"/>
      <c r="AH187" s="3" t="s">
        <v>5423</v>
      </c>
      <c r="AI187" s="18" t="s">
        <v>5423</v>
      </c>
      <c r="AJ187" s="18" t="s">
        <v>5423</v>
      </c>
      <c r="AK187" s="18" t="s">
        <v>5423</v>
      </c>
      <c r="AL187" s="18" t="s">
        <v>5423</v>
      </c>
      <c r="AM187" s="18" t="s">
        <v>5423</v>
      </c>
      <c r="AN187" s="18" t="s">
        <v>5423</v>
      </c>
      <c r="AO187" s="18" t="s">
        <v>5423</v>
      </c>
      <c r="AP187" s="18" t="s">
        <v>5423</v>
      </c>
      <c r="AQ187" s="18" t="s">
        <v>5423</v>
      </c>
      <c r="AR187" s="18" t="s">
        <v>5423</v>
      </c>
      <c r="AS187" s="18" t="s">
        <v>5423</v>
      </c>
      <c r="AT187" s="18" t="s">
        <v>5423</v>
      </c>
      <c r="AU187" s="9" t="s">
        <v>5423</v>
      </c>
      <c r="AV187" s="14"/>
      <c r="AW187" s="14" t="s">
        <v>5423</v>
      </c>
      <c r="AX187" s="14" t="str">
        <f>_xlfn.XLOOKUP(B187,'[4]cell downs 18042026 17h'!$B:$B,'[4]cell downs 18042026 17h'!$B:$B,"")</f>
        <v/>
      </c>
      <c r="AY187" s="14" t="str">
        <f>_xlfn.XLOOKUP(B187,'[5]Cells Huawei 19042026 15h'!$B:$B,'[5]Cells Huawei 19042026 15h'!$B:$B,"")</f>
        <v/>
      </c>
      <c r="AZ187" s="105" t="str">
        <f>_xlfn.XLOOKUP(B187,'INCIDENT-04-23-2026'!E:E,'INCIDENT-04-23-2026'!F:F,"")</f>
        <v/>
      </c>
      <c r="BA187" s="105" t="str">
        <f>_xlfn.XLOOKUP(B187,'[6]Eneo 17H'!$C:$C,'[6]Eneo 17H'!$I:$I,"")</f>
        <v/>
      </c>
      <c r="BB187" s="105" t="str">
        <f>_xlfn.XLOOKUP(B187,[8]ALL!$B:$B,[8]ALL!$M:$M,"")</f>
        <v/>
      </c>
      <c r="BC187" s="105" t="str">
        <f>_xlfn.XLOOKUP(B187,'[6]Eneo 17H'!$C:$C,'[6]Eneo 17H'!$I:$I,"")</f>
        <v/>
      </c>
      <c r="BD187" s="105" t="str">
        <f>_xlfn.XLOOKUP(B187,'[7]Eneo 12H'!$C:$C,'[7]Eneo 12H'!$I:$I,"")</f>
        <v/>
      </c>
      <c r="BE187" s="105" t="s">
        <v>5423</v>
      </c>
    </row>
    <row r="188" spans="1:57" hidden="1" x14ac:dyDescent="0.3">
      <c r="A188" s="1" t="s">
        <v>1197</v>
      </c>
      <c r="B188" s="8" t="s">
        <v>1198</v>
      </c>
      <c r="C188" s="3" t="str">
        <f>_xlfn.XLOOKUP(B188,'[1]daily break down'!$D:$D,'[1]daily break down'!$E:$E,"")</f>
        <v>Yaounde</v>
      </c>
      <c r="D188" s="1" t="s">
        <v>11</v>
      </c>
      <c r="E188" s="1" t="s">
        <v>145</v>
      </c>
      <c r="F188" s="3" t="s">
        <v>37</v>
      </c>
      <c r="G188" s="1" t="s">
        <v>38</v>
      </c>
      <c r="H188" s="27" t="str">
        <f>_xlfn.XLOOKUP(B188,[2]CALCULATION!$B:$B,[2]CALCULATION!$H:$H,"")</f>
        <v>ZTE</v>
      </c>
      <c r="I188" s="23">
        <v>0</v>
      </c>
      <c r="J188" s="23">
        <v>0</v>
      </c>
      <c r="K188" s="23">
        <v>0</v>
      </c>
      <c r="L188" s="23">
        <v>0</v>
      </c>
      <c r="M188" s="23">
        <v>0</v>
      </c>
      <c r="N188" s="23">
        <v>4.3822749284456624</v>
      </c>
      <c r="O188" s="23">
        <v>2.6752617476093758E-2</v>
      </c>
      <c r="P188" s="103" t="s">
        <v>6554</v>
      </c>
      <c r="Q188" s="36" t="s">
        <v>5796</v>
      </c>
      <c r="R188" s="36"/>
      <c r="S188" s="35" t="str" cm="1">
        <f t="array" ref="S188">IFERROR(_xlfn.IFS(
U188="MPR ISSUE","PDH",
U188="BSS Hardware Issue","BSS",
U188="Sites strategiques, MLL, Pylone, etc.","ENVTECH",
U188="AKTIVCO DEFAUT GE &amp; POWER Cabinet","AKTIVCO",
U188="AKTIVCO Coupure ENEO &amp; Baisse de tension","AKTIVCO GRID ONLY",
U188="Coupure ENEO &amp; Baisse de tension","IHS GRID ONLY",
U188="Defaut GE &amp; POWER Cabinet","IHS",
U188="Sharing","Partners",
U188="Sites strategiques &amp; DataCenter","SST &amp; DC",
U188="Exclu","Exclu",
U188="SAT","SAT",
U188="SPARE-ISSUE","SPARE-ISSUE",
U188="Fiber CAmtel","TRANS_FO_CAMTEL",
U188="Fiber AOF","Fiber AOF",
U188="Projet OCM (HUAWEI)","TRAVAUX-HUAWEI",
U188="Projet OCM (NOKIA)","TRAVAUX-NOKIA",
U188="ACCESS-ISSUE","ACCESS-ISSUE",
U188="Projet OCM (ZTE, NOKIA, autres projets)","TRAVAUX OCM",
U188="No root CAuse","No root cause",
U188="ODU HS","PDH",
U188="IP &amp; VLAN","PDH",
U188="Warehouse HUAWEI","SPARE-ISSUE",
U188="SPARE-HS","SPARE-ISSUE",
U188="Power Telco","BSS",U188="no impacts","no impacts"
),"")</f>
        <v/>
      </c>
      <c r="T188" s="35" t="str" cm="1">
        <f t="array" ref="T188">IFERROR(_xlfn.IFS(
U188="MPR ISSUE","TX ISSUE",
U188="BSS Hardware Issue","RAN ISSUE",
U188="Sites strategiques, MLL, Pylone, etc.","ENVTECH",
U188="AKTIVCO DEFAUT GE &amp; POWER Cabinet","POWER ISSUE",
U188="AKTIVCO Coupure ENEO &amp; Baisse de tension","POWER ISSUE",
U188="Coupure ENEO &amp; Baisse de tension","POWER ISSUE",
U188="Defaut GE &amp; POWER Cabinet","POWER ISSUE",
U188="Sharing","POWER ISSUE",
U188="Sites strategiques &amp; DataCenter","POWER ISSUE",
U188="Exclu","Exclu",
U188="SAT","TX ISSUE",
U188="SPARE-ISSUE","SPARE-ISSUE",
U188="Fiber CAmtel","TX ISSUE",
U188="Fiber AOF","TX ISSUE",
U188="Projet OCM (HUAWEI)","TRAVAUX-HUAWEI",
U188="Projet OCM (NOKIA)","TRAVAUX -NOKIA",
U188="ACCESS-ISSUE","ACCESS-ISSUE",
U188="Projet OCM (ZTE, NOKIA, autres projets)","TRAVAUX OCM",
U188="No root CAuse","No root cause",
U188="ODU HS","TX ISSUE",
U188="IP &amp; VLAN","TX ISSUE",
U188="Warehouse HUAWEI","SPARE-ISSUE",
U188="SPARE-HS","SPARE-ISSUE",
U188="Power Telco","RAN ISSUE",U188="no impacts","no impacts"
),"")</f>
        <v/>
      </c>
      <c r="U188" s="28"/>
      <c r="V188" s="35" t="str" cm="1">
        <f t="array" ref="V188">IFERROR(_xlfn.IFS(
U188="MPR ISSUE","ACTIVE",
U188="BSS Hardware Issue","ACTIVE",
U188="Sites strategiques, MLL, Pylone, etc.","PASSIVE",
U188="AKTIVCO DEFAUT GE &amp; POWER Cabinet","PASSIVE",
U188="AKTIVCO Coupure ENEO &amp; Baisse de tension","PASSIVE",
U188="Coupure ENEO &amp; Baisse de tension","PASSIVE",
U188="Defaut GE &amp; POWER Cabinet","PASSIVE",
U188="Sharing","PASSIVE",
U188="Sites strategiques &amp; DataCenter","PASSIVE",
U188="Exclu","Exclu",
U188="SAT","ACTIVE",
U188="SPARE-ISSUE","SPARE-ISSUE",
U188="Fiber CAmtel","ACTIVE",
U188="Fiber AOF","ACTIVE",
U188="Projet OCM (HUAWEI)","PLANNED WORKS",
U188="Projet OCM (NOKIA)","PLANNED WORKS",
U188="ACCESS-ISSUE","ACCESS-ISSUE",
U188="Projet OCM (ZTE, NOKIA, autres projets)","PLANNED WORKS",
U188="No root CAuse","No root cause",
U188="ODU HS","ACTIVE",
U188="IP &amp; VLAN","ACTIVE",
U188="Warehouse HUAWEI","SPARE-ISSUE",
U188="SPARE-HS","SPARE-ISSUE",
U188="Power Telco","ACTIVE", U188="no impacts","no impacts"
),"")</f>
        <v/>
      </c>
      <c r="W188" s="102"/>
      <c r="X188" s="102"/>
      <c r="Y188" s="102"/>
      <c r="Z188" s="102"/>
      <c r="AA188" s="102"/>
      <c r="AB188" s="104" t="s">
        <v>5423</v>
      </c>
      <c r="AC188" s="9"/>
      <c r="AD188" s="9"/>
      <c r="AE188" s="7" t="s">
        <v>5423</v>
      </c>
      <c r="AF188" s="6"/>
      <c r="AG188" s="7"/>
      <c r="AH188" s="3" t="s">
        <v>5423</v>
      </c>
      <c r="AI188" s="18" t="s">
        <v>5423</v>
      </c>
      <c r="AJ188" s="18" t="s">
        <v>5423</v>
      </c>
      <c r="AK188" s="18" t="s">
        <v>5423</v>
      </c>
      <c r="AL188" s="18" t="s">
        <v>5423</v>
      </c>
      <c r="AM188" s="18" t="s">
        <v>5423</v>
      </c>
      <c r="AN188" s="18" t="s">
        <v>5423</v>
      </c>
      <c r="AO188" s="18" t="s">
        <v>5423</v>
      </c>
      <c r="AP188" s="18" t="s">
        <v>5423</v>
      </c>
      <c r="AQ188" s="18" t="s">
        <v>5423</v>
      </c>
      <c r="AR188" s="18" t="s">
        <v>5423</v>
      </c>
      <c r="AS188" s="18" t="s">
        <v>5423</v>
      </c>
      <c r="AT188" s="18" t="s">
        <v>5423</v>
      </c>
      <c r="AU188" s="9" t="s">
        <v>5423</v>
      </c>
      <c r="AV188" s="14"/>
      <c r="AW188" s="14" t="s">
        <v>5423</v>
      </c>
      <c r="AX188" s="14" t="str">
        <f>_xlfn.XLOOKUP(B188,'[4]cell downs 18042026 17h'!$B:$B,'[4]cell downs 18042026 17h'!$B:$B,"")</f>
        <v/>
      </c>
      <c r="AY188" s="14" t="str">
        <f>_xlfn.XLOOKUP(B188,'[5]Cells Huawei 19042026 15h'!$B:$B,'[5]Cells Huawei 19042026 15h'!$B:$B,"")</f>
        <v/>
      </c>
      <c r="AZ188" s="105" t="str">
        <f>_xlfn.XLOOKUP(B188,'INCIDENT-04-23-2026'!E:E,'INCIDENT-04-23-2026'!F:F,"")</f>
        <v/>
      </c>
      <c r="BA188" s="105" t="str">
        <f>_xlfn.XLOOKUP(B188,'[6]Eneo 17H'!$C:$C,'[6]Eneo 17H'!$I:$I,"")</f>
        <v/>
      </c>
      <c r="BB188" s="105" t="str">
        <f>_xlfn.XLOOKUP(B188,[8]ALL!$B:$B,[8]ALL!$M:$M,"")</f>
        <v/>
      </c>
      <c r="BC188" s="105" t="str">
        <f>_xlfn.XLOOKUP(B188,'[6]Eneo 17H'!$C:$C,'[6]Eneo 17H'!$I:$I,"")</f>
        <v/>
      </c>
      <c r="BD188" s="105" t="str">
        <f>_xlfn.XLOOKUP(B188,'[7]Eneo 12H'!$C:$C,'[7]Eneo 12H'!$I:$I,"")</f>
        <v/>
      </c>
      <c r="BE188" s="105" t="s">
        <v>5423</v>
      </c>
    </row>
    <row r="189" spans="1:57" hidden="1" x14ac:dyDescent="0.3">
      <c r="A189" s="1" t="s">
        <v>730</v>
      </c>
      <c r="B189" s="8" t="s">
        <v>731</v>
      </c>
      <c r="C189" s="3" t="str">
        <f>_xlfn.XLOOKUP(B189,'[1]daily break down'!$D:$D,'[1]daily break down'!$E:$E,"")</f>
        <v>NORD</v>
      </c>
      <c r="D189" s="1" t="s">
        <v>21</v>
      </c>
      <c r="E189" s="1" t="s">
        <v>36</v>
      </c>
      <c r="F189" s="3" t="s">
        <v>23</v>
      </c>
      <c r="G189" s="1" t="s">
        <v>732</v>
      </c>
      <c r="H189" s="25" t="str">
        <f>_xlfn.XLOOKUP(B189,[2]CALCULATION!$B:$B,[2]CALCULATION!$H:$H,"")</f>
        <v>Huawei</v>
      </c>
      <c r="I189" s="23">
        <v>0.31662614536872952</v>
      </c>
      <c r="J189" s="23">
        <v>0.30934943341523202</v>
      </c>
      <c r="K189" s="23">
        <v>2.2081432113984696</v>
      </c>
      <c r="L189" s="23">
        <v>0.95077019002205854</v>
      </c>
      <c r="M189" s="23">
        <v>2.4147625937055017</v>
      </c>
      <c r="N189" s="23">
        <v>0.73516192824305915</v>
      </c>
      <c r="O189" s="23">
        <v>0.61597009984790252</v>
      </c>
      <c r="P189" s="103" t="s">
        <v>6554</v>
      </c>
      <c r="Q189" s="36" t="s">
        <v>5796</v>
      </c>
      <c r="R189" s="36"/>
      <c r="S189" s="35" t="str" cm="1">
        <f t="array" ref="S189">IFERROR(_xlfn.IFS(
U189="MPR ISSUE","PDH",
U189="BSS Hardware Issue","BSS",
U189="Sites strategiques, MLL, Pylone, etc.","ENVTECH",
U189="AKTIVCO DEFAUT GE &amp; POWER Cabinet","AKTIVCO",
U189="AKTIVCO Coupure ENEO &amp; Baisse de tension","AKTIVCO GRID ONLY",
U189="Coupure ENEO &amp; Baisse de tension","IHS GRID ONLY",
U189="Defaut GE &amp; POWER Cabinet","IHS",
U189="Sharing","Partners",
U189="Sites strategiques &amp; DataCenter","SST &amp; DC",
U189="Exclu","Exclu",
U189="SAT","SAT",
U189="SPARE-ISSUE","SPARE-ISSUE",
U189="Fiber CAmtel","TRANS_FO_CAMTEL",
U189="Fiber AOF","Fiber AOF",
U189="Projet OCM (HUAWEI)","TRAVAUX-HUAWEI",
U189="Projet OCM (NOKIA)","TRAVAUX-NOKIA",
U189="ACCESS-ISSUE","ACCESS-ISSUE",
U189="Projet OCM (ZTE, NOKIA, autres projets)","TRAVAUX OCM",
U189="No root CAuse","No root cause",
U189="ODU HS","PDH",
U189="IP &amp; VLAN","PDH",
U189="Warehouse HUAWEI","SPARE-ISSUE",
U189="SPARE-HS","SPARE-ISSUE",
U189="Power Telco","BSS",U189="no impacts","no impacts"
),"")</f>
        <v/>
      </c>
      <c r="T189" s="35" t="str" cm="1">
        <f t="array" ref="T189">IFERROR(_xlfn.IFS(
U189="MPR ISSUE","TX ISSUE",
U189="BSS Hardware Issue","RAN ISSUE",
U189="Sites strategiques, MLL, Pylone, etc.","ENVTECH",
U189="AKTIVCO DEFAUT GE &amp; POWER Cabinet","POWER ISSUE",
U189="AKTIVCO Coupure ENEO &amp; Baisse de tension","POWER ISSUE",
U189="Coupure ENEO &amp; Baisse de tension","POWER ISSUE",
U189="Defaut GE &amp; POWER Cabinet","POWER ISSUE",
U189="Sharing","POWER ISSUE",
U189="Sites strategiques &amp; DataCenter","POWER ISSUE",
U189="Exclu","Exclu",
U189="SAT","TX ISSUE",
U189="SPARE-ISSUE","SPARE-ISSUE",
U189="Fiber CAmtel","TX ISSUE",
U189="Fiber AOF","TX ISSUE",
U189="Projet OCM (HUAWEI)","TRAVAUX-HUAWEI",
U189="Projet OCM (NOKIA)","TRAVAUX -NOKIA",
U189="ACCESS-ISSUE","ACCESS-ISSUE",
U189="Projet OCM (ZTE, NOKIA, autres projets)","TRAVAUX OCM",
U189="No root CAuse","No root cause",
U189="ODU HS","TX ISSUE",
U189="IP &amp; VLAN","TX ISSUE",
U189="Warehouse HUAWEI","SPARE-ISSUE",
U189="SPARE-HS","SPARE-ISSUE",
U189="Power Telco","RAN ISSUE",U189="no impacts","no impacts"
),"")</f>
        <v/>
      </c>
      <c r="U189" s="28"/>
      <c r="V189" s="35" t="str" cm="1">
        <f t="array" ref="V189">IFERROR(_xlfn.IFS(
U189="MPR ISSUE","ACTIVE",
U189="BSS Hardware Issue","ACTIVE",
U189="Sites strategiques, MLL, Pylone, etc.","PASSIVE",
U189="AKTIVCO DEFAUT GE &amp; POWER Cabinet","PASSIVE",
U189="AKTIVCO Coupure ENEO &amp; Baisse de tension","PASSIVE",
U189="Coupure ENEO &amp; Baisse de tension","PASSIVE",
U189="Defaut GE &amp; POWER Cabinet","PASSIVE",
U189="Sharing","PASSIVE",
U189="Sites strategiques &amp; DataCenter","PASSIVE",
U189="Exclu","Exclu",
U189="SAT","ACTIVE",
U189="SPARE-ISSUE","SPARE-ISSUE",
U189="Fiber CAmtel","ACTIVE",
U189="Fiber AOF","ACTIVE",
U189="Projet OCM (HUAWEI)","PLANNED WORKS",
U189="Projet OCM (NOKIA)","PLANNED WORKS",
U189="ACCESS-ISSUE","ACCESS-ISSUE",
U189="Projet OCM (ZTE, NOKIA, autres projets)","PLANNED WORKS",
U189="No root CAuse","No root cause",
U189="ODU HS","ACTIVE",
U189="IP &amp; VLAN","ACTIVE",
U189="Warehouse HUAWEI","SPARE-ISSUE",
U189="SPARE-HS","SPARE-ISSUE",
U189="Power Telco","ACTIVE",U189="no impacts","no impacts"
),"")</f>
        <v/>
      </c>
      <c r="W189" s="116" t="s">
        <v>6741</v>
      </c>
      <c r="X189" s="116" t="s">
        <v>6742</v>
      </c>
      <c r="Y189" s="116"/>
      <c r="Z189" s="116" t="s">
        <v>6743</v>
      </c>
      <c r="AA189" s="116" t="s">
        <v>6694</v>
      </c>
      <c r="AB189" s="104" t="s">
        <v>5423</v>
      </c>
      <c r="AC189" s="9"/>
      <c r="AD189" s="9"/>
      <c r="AE189" s="7" t="s">
        <v>5423</v>
      </c>
      <c r="AF189" s="6"/>
      <c r="AG189" s="7"/>
      <c r="AH189" s="3" t="s">
        <v>5423</v>
      </c>
      <c r="AI189" s="18" t="s">
        <v>5423</v>
      </c>
      <c r="AJ189" s="18" t="s">
        <v>5423</v>
      </c>
      <c r="AK189" s="18" t="s">
        <v>5423</v>
      </c>
      <c r="AL189" s="18" t="s">
        <v>5423</v>
      </c>
      <c r="AM189" s="18" t="s">
        <v>5423</v>
      </c>
      <c r="AN189" s="18" t="s">
        <v>5423</v>
      </c>
      <c r="AO189" s="18" t="s">
        <v>5423</v>
      </c>
      <c r="AP189" s="18" t="s">
        <v>5423</v>
      </c>
      <c r="AQ189" s="18" t="s">
        <v>5423</v>
      </c>
      <c r="AR189" s="18" t="s">
        <v>5423</v>
      </c>
      <c r="AS189" s="18" t="s">
        <v>5423</v>
      </c>
      <c r="AT189" s="18" t="s">
        <v>5423</v>
      </c>
      <c r="AU189" s="9" t="s">
        <v>5423</v>
      </c>
      <c r="AV189" s="14"/>
      <c r="AW189" s="14" t="s">
        <v>5423</v>
      </c>
      <c r="AX189" s="14" t="str">
        <f>_xlfn.XLOOKUP(B189,'[4]cell downs 18042026 17h'!$B:$B,'[4]cell downs 18042026 17h'!$B:$B,"")</f>
        <v/>
      </c>
      <c r="AY189" s="14" t="str">
        <f>_xlfn.XLOOKUP(B189,'[5]Cells Huawei 19042026 15h'!$B:$B,'[5]Cells Huawei 19042026 15h'!$B:$B,"")</f>
        <v/>
      </c>
      <c r="AZ189" s="105" t="str">
        <f>_xlfn.XLOOKUP(B189,'INCIDENT-04-23-2026'!E:E,'INCIDENT-04-23-2026'!F:F,"")</f>
        <v/>
      </c>
      <c r="BA189" s="105" t="str">
        <f>_xlfn.XLOOKUP(B189,'[6]Eneo 17H'!$C:$C,'[6]Eneo 17H'!$I:$I,"")</f>
        <v/>
      </c>
      <c r="BB189" s="105" t="str">
        <f>_xlfn.XLOOKUP(B189,[8]ALL!$B:$B,[8]ALL!$M:$M,"")</f>
        <v/>
      </c>
      <c r="BC189" s="105" t="str">
        <f>_xlfn.XLOOKUP(B189,'[6]Eneo 17H'!$C:$C,'[6]Eneo 17H'!$I:$I,"")</f>
        <v/>
      </c>
      <c r="BD189" s="105" t="str">
        <f>_xlfn.XLOOKUP(B189,'[7]Eneo 12H'!$C:$C,'[7]Eneo 12H'!$I:$I,"")</f>
        <v/>
      </c>
      <c r="BE189" s="105" t="s">
        <v>5423</v>
      </c>
    </row>
    <row r="190" spans="1:57" hidden="1" x14ac:dyDescent="0.3">
      <c r="A190" s="1" t="s">
        <v>462</v>
      </c>
      <c r="B190" s="24" t="s">
        <v>463</v>
      </c>
      <c r="C190" s="3" t="str">
        <f>_xlfn.XLOOKUP(B190,'[1]daily break down'!$D:$D,'[1]daily break down'!$E:$E,"")</f>
        <v>Douala</v>
      </c>
      <c r="D190" s="1" t="s">
        <v>5422</v>
      </c>
      <c r="E190" s="1"/>
      <c r="F190" s="3" t="s">
        <v>31</v>
      </c>
      <c r="G190" s="1" t="s">
        <v>32</v>
      </c>
      <c r="H190" s="27" t="str">
        <f>_xlfn.XLOOKUP(B190,[2]CALCULATION!$B:$B,[2]CALCULATION!$H:$H,"")</f>
        <v>ZTE</v>
      </c>
      <c r="I190" s="23">
        <v>1.8619821763361747E-2</v>
      </c>
      <c r="J190" s="23">
        <v>0.69551454914348854</v>
      </c>
      <c r="K190" s="23">
        <v>8.6973829519480201</v>
      </c>
      <c r="L190" s="23">
        <v>8.66388867486795</v>
      </c>
      <c r="M190" s="23">
        <v>7.6120292609428901</v>
      </c>
      <c r="N190" s="23">
        <v>4.2819704479886314</v>
      </c>
      <c r="O190" s="23">
        <v>3.7012246278175844</v>
      </c>
      <c r="P190" s="103" t="s">
        <v>6553</v>
      </c>
      <c r="Q190" s="36" t="s">
        <v>5796</v>
      </c>
      <c r="R190" s="36"/>
      <c r="S190" s="35" t="str" cm="1">
        <f t="array" ref="S190">IFERROR(_xlfn.IFS(
U190="MPR ISSUE","PDH",
U190="BSS Hardware Issue","BSS",
U190="Sites strategiques, MLL, Pylone, etc.","ENVTECH",
U190="AKTIVCO DEFAUT GE &amp; POWER Cabinet","AKTIVCO",
U190="AKTIVCO Coupure ENEO &amp; Baisse de tension","AKTIVCO GRID ONLY",
U190="Coupure ENEO &amp; Baisse de tension","IHS GRID ONLY",
U190="Defaut GE &amp; POWER Cabinet","IHS",
U190="Sharing","Partners",
U190="Sites strategiques &amp; DataCenter","SST &amp; DC",
U190="Exclu","Exclu",
U190="SAT","SAT",
U190="SPARE-ISSUE","SPARE-ISSUE",
U190="Fiber CAmtel","TRANS_FO_CAMTEL",
U190="Fiber AOF","Fiber AOF",
U190="Projet OCM (HUAWEI)","TRAVAUX-HUAWEI",
U190="Projet OCM (NOKIA)","TRAVAUX-NOKIA",
U190="ACCESS-ISSUE","ACCESS-ISSUE",
U190="Projet OCM (ZTE, NOKIA, autres projets)","TRAVAUX OCM",
U190="No root CAuse","No root cause",
U190="ODU HS","PDH",
U190="IP &amp; VLAN","PDH",
U190="Warehouse HUAWEI","SPARE-ISSUE",
U190="SPARE-HS","SPARE-ISSUE",
U190="Power Telco","BSS",U190="no impacts","no impacts"
),"")</f>
        <v/>
      </c>
      <c r="T190" s="35" t="str" cm="1">
        <f t="array" ref="T190">IFERROR(_xlfn.IFS(
U190="MPR ISSUE","TX ISSUE",
U190="BSS Hardware Issue","RAN ISSUE",
U190="Sites strategiques, MLL, Pylone, etc.","ENVTECH",
U190="AKTIVCO DEFAUT GE &amp; POWER Cabinet","POWER ISSUE",
U190="AKTIVCO Coupure ENEO &amp; Baisse de tension","POWER ISSUE",
U190="Coupure ENEO &amp; Baisse de tension","POWER ISSUE",
U190="Defaut GE &amp; POWER Cabinet","POWER ISSUE",
U190="Sharing","POWER ISSUE",
U190="Sites strategiques &amp; DataCenter","POWER ISSUE",
U190="Exclu","Exclu",
U190="SAT","TX ISSUE",
U190="SPARE-ISSUE","SPARE-ISSUE",
U190="Fiber CAmtel","TX ISSUE",
U190="Fiber AOF","TX ISSUE",
U190="Projet OCM (HUAWEI)","TRAVAUX-HUAWEI",
U190="Projet OCM (NOKIA)","TRAVAUX -NOKIA",
U190="ACCESS-ISSUE","ACCESS-ISSUE",
U190="Projet OCM (ZTE, NOKIA, autres projets)","TRAVAUX OCM",
U190="No root CAuse","No root cause",
U190="ODU HS","TX ISSUE",
U190="IP &amp; VLAN","TX ISSUE",
U190="Warehouse HUAWEI","SPARE-ISSUE",
U190="SPARE-HS","SPARE-ISSUE",
U190="Power Telco","RAN ISSUE",U190="no impacts","no impacts"
),"")</f>
        <v/>
      </c>
      <c r="U190" s="28"/>
      <c r="V190" s="35" t="str" cm="1">
        <f t="array" ref="V190">IFERROR(_xlfn.IFS(
U190="MPR ISSUE","ACTIVE",
U190="BSS Hardware Issue","ACTIVE",
U190="Sites strategiques, MLL, Pylone, etc.","PASSIVE",
U190="AKTIVCO DEFAUT GE &amp; POWER Cabinet","PASSIVE",
U190="AKTIVCO Coupure ENEO &amp; Baisse de tension","PASSIVE",
U190="Coupure ENEO &amp; Baisse de tension","PASSIVE",
U190="Defaut GE &amp; POWER Cabinet","PASSIVE",
U190="Sharing","PASSIVE",
U190="Sites strategiques &amp; DataCenter","PASSIVE",
U190="Exclu","Exclu",
U190="SAT","ACTIVE",
U190="SPARE-ISSUE","SPARE-ISSUE",
U190="Fiber CAmtel","ACTIVE",
U190="Fiber AOF","ACTIVE",
U190="Projet OCM (HUAWEI)","PLANNED WORKS",
U190="Projet OCM (NOKIA)","PLANNED WORKS",
U190="ACCESS-ISSUE","ACCESS-ISSUE",
U190="Projet OCM (ZTE, NOKIA, autres projets)","PLANNED WORKS",
U190="No root CAuse","No root cause",
U190="ODU HS","ACTIVE",
U190="IP &amp; VLAN","ACTIVE",
U190="Warehouse HUAWEI","SPARE-ISSUE",
U190="SPARE-HS","SPARE-ISSUE",
U190="Power Telco","ACTIVE", U190="no impacts","no impacts"
),"")</f>
        <v/>
      </c>
      <c r="W190" s="104" t="s">
        <v>6700</v>
      </c>
      <c r="X190" s="104" t="s">
        <v>6698</v>
      </c>
      <c r="Y190" s="104"/>
      <c r="Z190" s="104" t="s">
        <v>5382</v>
      </c>
      <c r="AA190" s="104" t="s">
        <v>6688</v>
      </c>
      <c r="AB190" s="104" t="s">
        <v>6053</v>
      </c>
      <c r="AC190" s="9"/>
      <c r="AD190" s="9"/>
      <c r="AE190" s="7"/>
      <c r="AF190" s="6"/>
      <c r="AG190" s="7"/>
      <c r="AH190" s="3" t="s">
        <v>5423</v>
      </c>
      <c r="AI190" s="18" t="s">
        <v>5423</v>
      </c>
      <c r="AJ190" s="18" t="s">
        <v>5423</v>
      </c>
      <c r="AK190" s="18" t="s">
        <v>5423</v>
      </c>
      <c r="AL190" s="18" t="s">
        <v>5423</v>
      </c>
      <c r="AM190" s="18" t="s">
        <v>5423</v>
      </c>
      <c r="AN190" s="18" t="s">
        <v>5423</v>
      </c>
      <c r="AO190" s="18" t="s">
        <v>5423</v>
      </c>
      <c r="AP190" s="18" t="s">
        <v>5423</v>
      </c>
      <c r="AQ190" s="18" t="s">
        <v>5423</v>
      </c>
      <c r="AR190" s="18" t="s">
        <v>5423</v>
      </c>
      <c r="AS190" s="18" t="s">
        <v>5423</v>
      </c>
      <c r="AT190" s="18" t="s">
        <v>5423</v>
      </c>
      <c r="AU190" s="9" t="s">
        <v>6053</v>
      </c>
      <c r="AV190" s="14"/>
      <c r="AW190" s="14" t="s">
        <v>5423</v>
      </c>
      <c r="AX190" s="14" t="str">
        <f>_xlfn.XLOOKUP(B190,'[4]cell downs 18042026 17h'!$B:$B,'[4]cell downs 18042026 17h'!$B:$B,"")</f>
        <v/>
      </c>
      <c r="AY190" s="14" t="str">
        <f>_xlfn.XLOOKUP(B190,'[5]Cells Huawei 19042026 15h'!$B:$B,'[5]Cells Huawei 19042026 15h'!$B:$B,"")</f>
        <v/>
      </c>
      <c r="AZ190" s="105" t="str">
        <f>_xlfn.XLOOKUP(B190,'INCIDENT-04-23-2026'!E:E,'INCIDENT-04-23-2026'!F:F,"")</f>
        <v/>
      </c>
      <c r="BA190" s="105" t="str">
        <f>_xlfn.XLOOKUP(B190,'[6]Eneo 17H'!$C:$C,'[6]Eneo 17H'!$I:$I,"")</f>
        <v/>
      </c>
      <c r="BC190" s="105" t="str">
        <f>_xlfn.XLOOKUP(B190,'[6]Eneo 17H'!$C:$C,'[6]Eneo 17H'!$I:$I,"")</f>
        <v/>
      </c>
      <c r="BD190" s="105" t="str">
        <f>_xlfn.XLOOKUP(B190,'[7]Eneo 12H'!$C:$C,'[7]Eneo 12H'!$I:$I,"")</f>
        <v/>
      </c>
      <c r="BE190" s="11" t="s">
        <v>6992</v>
      </c>
    </row>
    <row r="191" spans="1:57" hidden="1" x14ac:dyDescent="0.3">
      <c r="A191" s="1" t="s">
        <v>2651</v>
      </c>
      <c r="B191" s="8" t="s">
        <v>2652</v>
      </c>
      <c r="C191" s="3" t="str">
        <f>_xlfn.XLOOKUP(B191,'[1]daily break down'!$D:$D,'[1]daily break down'!$E:$E,"")</f>
        <v>NORD-OUEST</v>
      </c>
      <c r="D191" s="1" t="s">
        <v>11</v>
      </c>
      <c r="E191" s="1" t="s">
        <v>12</v>
      </c>
      <c r="F191" s="3" t="s">
        <v>51</v>
      </c>
      <c r="G191" s="1" t="s">
        <v>52</v>
      </c>
      <c r="H191" s="25" t="str">
        <f>_xlfn.XLOOKUP(B191,[2]CALCULATION!$B:$B,[2]CALCULATION!$H:$H,"")</f>
        <v>Huawei</v>
      </c>
      <c r="I191" s="23">
        <v>0</v>
      </c>
      <c r="J191" s="23">
        <v>0</v>
      </c>
      <c r="K191" s="23">
        <v>0</v>
      </c>
      <c r="L191" s="23">
        <v>0</v>
      </c>
      <c r="M191" s="23">
        <v>0.23248024586725569</v>
      </c>
      <c r="N191" s="23">
        <v>4.2767269349633175</v>
      </c>
      <c r="O191" s="23">
        <v>0</v>
      </c>
      <c r="P191" s="103" t="s">
        <v>6554</v>
      </c>
      <c r="Q191" s="36" t="s">
        <v>5796</v>
      </c>
      <c r="R191" s="36"/>
      <c r="S191" s="35" t="str" cm="1">
        <f t="array" ref="S191">IFERROR(_xlfn.IFS(
U191="MPR ISSUE","PDH",
U191="BSS Hardware Issue","BSS",
U191="Sites strategiques, MLL, Pylone, etc.","ENVTECH",
U191="AKTIVCO DEFAUT GE &amp; POWER Cabinet","AKTIVCO",
U191="AKTIVCO Coupure ENEO &amp; Baisse de tension","AKTIVCO GRID ONLY",
U191="Coupure ENEO &amp; Baisse de tension","IHS GRID ONLY",
U191="Defaut GE &amp; POWER Cabinet","IHS",
U191="Sharing","Partners",
U191="Sites strategiques &amp; DataCenter","SST &amp; DC",
U191="Exclu","Exclu",
U191="SAT","SAT",
U191="SPARE-ISSUE","SPARE-ISSUE",
U191="Fiber CAmtel","TRANS_FO_CAMTEL",
U191="Fiber AOF","Fiber AOF",
U191="Projet OCM (HUAWEI)","TRAVAUX-HUAWEI",
U191="Projet OCM (NOKIA)","TRAVAUX-NOKIA",
U191="ACCESS-ISSUE","ACCESS-ISSUE",
U191="Projet OCM (ZTE, NOKIA, autres projets)","TRAVAUX OCM",
U191="No root CAuse","No root cause",
U191="ODU HS","PDH",
U191="IP &amp; VLAN","PDH",
U191="Warehouse HUAWEI","SPARE-ISSUE",
U191="SPARE-HS","SPARE-ISSUE",
U191="Power Telco","BSS",U191="no impacts","no impacts"
),"")</f>
        <v/>
      </c>
      <c r="T191" s="35" t="str" cm="1">
        <f t="array" ref="T191">IFERROR(_xlfn.IFS(
U191="MPR ISSUE","TX ISSUE",
U191="BSS Hardware Issue","RAN ISSUE",
U191="Sites strategiques, MLL, Pylone, etc.","ENVTECH",
U191="AKTIVCO DEFAUT GE &amp; POWER Cabinet","POWER ISSUE",
U191="AKTIVCO Coupure ENEO &amp; Baisse de tension","POWER ISSUE",
U191="Coupure ENEO &amp; Baisse de tension","POWER ISSUE",
U191="Defaut GE &amp; POWER Cabinet","POWER ISSUE",
U191="Sharing","POWER ISSUE",
U191="Sites strategiques &amp; DataCenter","POWER ISSUE",
U191="Exclu","Exclu",
U191="SAT","TX ISSUE",
U191="SPARE-ISSUE","SPARE-ISSUE",
U191="Fiber CAmtel","TX ISSUE",
U191="Fiber AOF","TX ISSUE",
U191="Projet OCM (HUAWEI)","TRAVAUX-HUAWEI",
U191="Projet OCM (NOKIA)","TRAVAUX -NOKIA",
U191="ACCESS-ISSUE","ACCESS-ISSUE",
U191="Projet OCM (ZTE, NOKIA, autres projets)","TRAVAUX OCM",
U191="No root CAuse","No root cause",
U191="ODU HS","TX ISSUE",
U191="IP &amp; VLAN","TX ISSUE",
U191="Warehouse HUAWEI","SPARE-ISSUE",
U191="SPARE-HS","SPARE-ISSUE",
U191="Power Telco","RAN ISSUE",U191="no impacts","no impacts"
),"")</f>
        <v/>
      </c>
      <c r="U191" s="28"/>
      <c r="V191" s="35" t="str" cm="1">
        <f t="array" ref="V191">IFERROR(_xlfn.IFS(
U191="MPR ISSUE","ACTIVE",
U191="BSS Hardware Issue","ACTIVE",
U191="Sites strategiques, MLL, Pylone, etc.","PASSIVE",
U191="AKTIVCO DEFAUT GE &amp; POWER Cabinet","PASSIVE",
U191="AKTIVCO Coupure ENEO &amp; Baisse de tension","PASSIVE",
U191="Coupure ENEO &amp; Baisse de tension","PASSIVE",
U191="Defaut GE &amp; POWER Cabinet","PASSIVE",
U191="Sharing","PASSIVE",
U191="Sites strategiques &amp; DataCenter","PASSIVE",
U191="Exclu","Exclu",
U191="SAT","ACTIVE",
U191="SPARE-ISSUE","SPARE-ISSUE",
U191="Fiber CAmtel","ACTIVE",
U191="Fiber AOF","ACTIVE",
U191="Projet OCM (HUAWEI)","PLANNED WORKS",
U191="Projet OCM (NOKIA)","PLANNED WORKS",
U191="ACCESS-ISSUE","ACCESS-ISSUE",
U191="Projet OCM (ZTE, NOKIA, autres projets)","PLANNED WORKS",
U191="No root CAuse","No root cause",
U191="ODU HS","ACTIVE",
U191="IP &amp; VLAN","ACTIVE",
U191="Warehouse HUAWEI","SPARE-ISSUE",
U191="SPARE-HS","SPARE-ISSUE",
U191="Power Telco","ACTIVE", U191="no impacts","no impacts"
),"")</f>
        <v/>
      </c>
      <c r="W191" s="102"/>
      <c r="X191" s="102"/>
      <c r="Y191" s="102"/>
      <c r="Z191" s="102"/>
      <c r="AA191" s="102"/>
      <c r="AB191" s="104" t="s">
        <v>5423</v>
      </c>
      <c r="AC191" s="9"/>
      <c r="AD191" s="9"/>
      <c r="AE191" s="7" t="s">
        <v>5423</v>
      </c>
      <c r="AF191" s="6"/>
      <c r="AG191" s="7"/>
      <c r="AH191" s="3" t="s">
        <v>5423</v>
      </c>
      <c r="AI191" s="18" t="s">
        <v>5423</v>
      </c>
      <c r="AJ191" s="18" t="s">
        <v>5423</v>
      </c>
      <c r="AK191" s="18" t="s">
        <v>5423</v>
      </c>
      <c r="AL191" s="18" t="s">
        <v>5423</v>
      </c>
      <c r="AM191" s="18" t="s">
        <v>5423</v>
      </c>
      <c r="AN191" s="18" t="s">
        <v>5423</v>
      </c>
      <c r="AO191" s="18" t="s">
        <v>5423</v>
      </c>
      <c r="AP191" s="18" t="s">
        <v>5423</v>
      </c>
      <c r="AQ191" s="18" t="s">
        <v>5423</v>
      </c>
      <c r="AR191" s="18" t="s">
        <v>5423</v>
      </c>
      <c r="AS191" s="18" t="s">
        <v>5423</v>
      </c>
      <c r="AT191" s="18" t="s">
        <v>5423</v>
      </c>
      <c r="AU191" s="9" t="s">
        <v>5423</v>
      </c>
      <c r="AV191" s="14"/>
      <c r="AW191" s="14" t="s">
        <v>5423</v>
      </c>
      <c r="AX191" s="14" t="str">
        <f>_xlfn.XLOOKUP(B191,'[4]cell downs 18042026 17h'!$B:$B,'[4]cell downs 18042026 17h'!$B:$B,"")</f>
        <v/>
      </c>
      <c r="AY191" s="14" t="str">
        <f>_xlfn.XLOOKUP(B191,'[5]Cells Huawei 19042026 15h'!$B:$B,'[5]Cells Huawei 19042026 15h'!$B:$B,"")</f>
        <v/>
      </c>
      <c r="AZ191" s="105" t="str">
        <f>_xlfn.XLOOKUP(B191,'INCIDENT-04-23-2026'!E:E,'INCIDENT-04-23-2026'!F:F,"")</f>
        <v/>
      </c>
      <c r="BA191" s="105" t="str">
        <f>_xlfn.XLOOKUP(B191,'[6]Eneo 17H'!$C:$C,'[6]Eneo 17H'!$I:$I,"")</f>
        <v/>
      </c>
      <c r="BB191" s="105" t="str">
        <f>_xlfn.XLOOKUP(B191,[8]ALL!$B:$B,[8]ALL!$M:$M,"")</f>
        <v/>
      </c>
      <c r="BC191" s="105" t="str">
        <f>_xlfn.XLOOKUP(B191,'[6]Eneo 17H'!$C:$C,'[6]Eneo 17H'!$I:$I,"")</f>
        <v/>
      </c>
      <c r="BD191" s="105" t="str">
        <f>_xlfn.XLOOKUP(B191,'[7]Eneo 12H'!$C:$C,'[7]Eneo 12H'!$I:$I,"")</f>
        <v/>
      </c>
      <c r="BE191" s="105" t="s">
        <v>5423</v>
      </c>
    </row>
    <row r="192" spans="1:57" hidden="1" x14ac:dyDescent="0.3">
      <c r="A192" s="1" t="s">
        <v>545</v>
      </c>
      <c r="B192" s="8" t="s">
        <v>546</v>
      </c>
      <c r="C192" s="3" t="str">
        <f>_xlfn.XLOOKUP(B192,'[1]daily break down'!$D:$D,'[1]daily break down'!$E:$E,"")</f>
        <v>Douala</v>
      </c>
      <c r="D192" s="1" t="s">
        <v>11</v>
      </c>
      <c r="E192" s="1" t="s">
        <v>12</v>
      </c>
      <c r="F192" s="3" t="s">
        <v>31</v>
      </c>
      <c r="G192" s="1" t="s">
        <v>32</v>
      </c>
      <c r="H192" s="27" t="str">
        <f>_xlfn.XLOOKUP(B192,[2]CALCULATION!$B:$B,[2]CALCULATION!$H:$H,"")</f>
        <v>ZTE</v>
      </c>
      <c r="I192" s="23">
        <v>0</v>
      </c>
      <c r="J192" s="23">
        <v>0</v>
      </c>
      <c r="K192" s="23">
        <v>0</v>
      </c>
      <c r="L192" s="23">
        <v>0</v>
      </c>
      <c r="M192" s="23">
        <v>0</v>
      </c>
      <c r="N192" s="23">
        <v>4.2248625272163292</v>
      </c>
      <c r="O192" s="23">
        <v>5.4099499761723342</v>
      </c>
      <c r="P192" s="103" t="s">
        <v>6553</v>
      </c>
      <c r="Q192" s="36" t="s">
        <v>5796</v>
      </c>
      <c r="R192" s="36"/>
      <c r="S192" s="35" t="str" cm="1">
        <f t="array" ref="S192">IFERROR(_xlfn.IFS(
U192="MPR ISSUE","PDH",
U192="BSS Hardware Issue","BSS",
U192="Sites strategiques, MLL, Pylone, etc.","ENVTECH",
U192="AKTIVCO DEFAUT GE &amp; POWER Cabinet","AKTIVCO",
U192="AKTIVCO Coupure ENEO &amp; Baisse de tension","AKTIVCO GRID ONLY",
U192="Coupure ENEO &amp; Baisse de tension","IHS GRID ONLY",
U192="Defaut GE &amp; POWER Cabinet","IHS",
U192="Sharing","Partners",
U192="Sites strategiques &amp; DataCenter","SST &amp; DC",
U192="Exclu","Exclu",
U192="SAT","SAT",
U192="SPARE-ISSUE","SPARE-ISSUE",
U192="Fiber CAmtel","TRANS_FO_CAMTEL",
U192="Fiber AOF","Fiber AOF",
U192="Projet OCM (HUAWEI)","TRAVAUX-HUAWEI",
U192="Projet OCM (NOKIA)","TRAVAUX-NOKIA",
U192="ACCESS-ISSUE","ACCESS-ISSUE",
U192="Projet OCM (ZTE, NOKIA, autres projets)","TRAVAUX OCM",
U192="No root CAuse","No root cause",
U192="ODU HS","PDH",
U192="IP &amp; VLAN","PDH",
U192="Warehouse HUAWEI","SPARE-ISSUE",
U192="SPARE-HS","SPARE-ISSUE",
U192="Power Telco","BSS",U192="no impacts","no impacts"
),"")</f>
        <v/>
      </c>
      <c r="T192" s="35" t="str" cm="1">
        <f t="array" ref="T192">IFERROR(_xlfn.IFS(
U192="MPR ISSUE","TX ISSUE",
U192="BSS Hardware Issue","RAN ISSUE",
U192="Sites strategiques, MLL, Pylone, etc.","ENVTECH",
U192="AKTIVCO DEFAUT GE &amp; POWER Cabinet","POWER ISSUE",
U192="AKTIVCO Coupure ENEO &amp; Baisse de tension","POWER ISSUE",
U192="Coupure ENEO &amp; Baisse de tension","POWER ISSUE",
U192="Defaut GE &amp; POWER Cabinet","POWER ISSUE",
U192="Sharing","POWER ISSUE",
U192="Sites strategiques &amp; DataCenter","POWER ISSUE",
U192="Exclu","Exclu",
U192="SAT","TX ISSUE",
U192="SPARE-ISSUE","SPARE-ISSUE",
U192="Fiber CAmtel","TX ISSUE",
U192="Fiber AOF","TX ISSUE",
U192="Projet OCM (HUAWEI)","TRAVAUX-HUAWEI",
U192="Projet OCM (NOKIA)","TRAVAUX -NOKIA",
U192="ACCESS-ISSUE","ACCESS-ISSUE",
U192="Projet OCM (ZTE, NOKIA, autres projets)","TRAVAUX OCM",
U192="No root CAuse","No root cause",
U192="ODU HS","TX ISSUE",
U192="IP &amp; VLAN","TX ISSUE",
U192="Warehouse HUAWEI","SPARE-ISSUE",
U192="SPARE-HS","SPARE-ISSUE",
U192="Power Telco","RAN ISSUE",U192="no impacts","no impacts"
),"")</f>
        <v/>
      </c>
      <c r="U192" s="28"/>
      <c r="V192" s="35" t="str" cm="1">
        <f t="array" ref="V192">IFERROR(_xlfn.IFS(
U192="MPR ISSUE","ACTIVE",
U192="BSS Hardware Issue","ACTIVE",
U192="Sites strategiques, MLL, Pylone, etc.","PASSIVE",
U192="AKTIVCO DEFAUT GE &amp; POWER Cabinet","PASSIVE",
U192="AKTIVCO Coupure ENEO &amp; Baisse de tension","PASSIVE",
U192="Coupure ENEO &amp; Baisse de tension","PASSIVE",
U192="Defaut GE &amp; POWER Cabinet","PASSIVE",
U192="Sharing","PASSIVE",
U192="Sites strategiques &amp; DataCenter","PASSIVE",
U192="Exclu","Exclu",
U192="SAT","ACTIVE",
U192="SPARE-ISSUE","SPARE-ISSUE",
U192="Fiber CAmtel","ACTIVE",
U192="Fiber AOF","ACTIVE",
U192="Projet OCM (HUAWEI)","PLANNED WORKS",
U192="Projet OCM (NOKIA)","PLANNED WORKS",
U192="ACCESS-ISSUE","ACCESS-ISSUE",
U192="Projet OCM (ZTE, NOKIA, autres projets)","PLANNED WORKS",
U192="No root CAuse","No root cause",
U192="ODU HS","ACTIVE",
U192="IP &amp; VLAN","ACTIVE",
U192="Warehouse HUAWEI","SPARE-ISSUE",
U192="SPARE-HS","SPARE-ISSUE",
U192="Power Telco","ACTIVE", U192="no impacts","no impacts"
),"")</f>
        <v/>
      </c>
      <c r="W192" s="104" t="s">
        <v>6690</v>
      </c>
      <c r="X192" s="104" t="s">
        <v>6692</v>
      </c>
      <c r="Y192" s="104"/>
      <c r="Z192" s="104" t="s">
        <v>6705</v>
      </c>
      <c r="AA192" s="104" t="s">
        <v>6688</v>
      </c>
      <c r="AB192" s="104" t="s">
        <v>7416</v>
      </c>
      <c r="AC192" s="9"/>
      <c r="AD192" s="9"/>
      <c r="AE192" s="7" t="s">
        <v>6807</v>
      </c>
      <c r="AF192" s="6"/>
      <c r="AG192" s="7"/>
      <c r="AH192" s="3" t="s">
        <v>6275</v>
      </c>
      <c r="AI192" s="18" t="s">
        <v>5423</v>
      </c>
      <c r="AJ192" s="18" t="s">
        <v>5423</v>
      </c>
      <c r="AK192" s="18" t="s">
        <v>5423</v>
      </c>
      <c r="AL192" s="18" t="s">
        <v>5423</v>
      </c>
      <c r="AM192" s="18" t="s">
        <v>5423</v>
      </c>
      <c r="AN192" s="18" t="s">
        <v>5423</v>
      </c>
      <c r="AO192" s="18" t="s">
        <v>5423</v>
      </c>
      <c r="AP192" s="18" t="s">
        <v>5423</v>
      </c>
      <c r="AQ192" s="18" t="s">
        <v>5423</v>
      </c>
      <c r="AR192" s="18" t="s">
        <v>5423</v>
      </c>
      <c r="AS192" s="18" t="s">
        <v>5928</v>
      </c>
      <c r="AT192" s="18" t="s">
        <v>5423</v>
      </c>
      <c r="AU192" s="9" t="s">
        <v>6054</v>
      </c>
      <c r="AV192" s="14"/>
      <c r="AW192" s="14" t="s">
        <v>5423</v>
      </c>
      <c r="AX192" s="14" t="str">
        <f>_xlfn.XLOOKUP(B192,'[4]cell downs 18042026 17h'!$B:$B,'[4]cell downs 18042026 17h'!$B:$B,"")</f>
        <v/>
      </c>
      <c r="AY192" s="14" t="str">
        <f>_xlfn.XLOOKUP(B192,'[5]Cells Huawei 19042026 15h'!$B:$B,'[5]Cells Huawei 19042026 15h'!$B:$B,"")</f>
        <v/>
      </c>
      <c r="AZ192" s="105" t="str">
        <f>_xlfn.XLOOKUP(B192,'INCIDENT-04-23-2026'!E:E,'INCIDENT-04-23-2026'!F:F,"")</f>
        <v/>
      </c>
      <c r="BA192" s="105" t="str">
        <f>_xlfn.XLOOKUP(B192,'[6]Eneo 17H'!$C:$C,'[6]Eneo 17H'!$I:$I,"")</f>
        <v>IHS: cms= 1.5V FME is on the way after Bberi-Abattoir</v>
      </c>
      <c r="BB192" s="105" t="str">
        <f>_xlfn.XLOOKUP(B192,[8]ALL!$B:$B,[8]ALL!$M:$M,"")</f>
        <v>23.04.26: IHS: 1.5V: FME is on the way after Bberi-Abattoir</v>
      </c>
      <c r="BC192" s="105" t="str">
        <f>_xlfn.XLOOKUP(B192,'[6]Eneo 17H'!$C:$C,'[6]Eneo 17H'!$I:$I,"")</f>
        <v>IHS: cms= 1.5V FME is on the way after Bberi-Abattoir</v>
      </c>
      <c r="BD192" s="105" t="str">
        <f>_xlfn.XLOOKUP(B192,'[7]Eneo 12H'!$C:$C,'[7]Eneo 12H'!$I:$I,"")</f>
        <v/>
      </c>
      <c r="BE192" s="11" t="s">
        <v>5423</v>
      </c>
    </row>
    <row r="193" spans="1:57" hidden="1" x14ac:dyDescent="0.3">
      <c r="A193" s="1" t="s">
        <v>672</v>
      </c>
      <c r="B193" s="1" t="s">
        <v>673</v>
      </c>
      <c r="C193" s="3" t="str">
        <f>_xlfn.XLOOKUP(B193,'[1]daily break down'!$D:$D,'[1]daily break down'!$E:$E,"")</f>
        <v>SUD-OUEST</v>
      </c>
      <c r="D193" s="1" t="s">
        <v>11</v>
      </c>
      <c r="E193" s="1" t="s">
        <v>96</v>
      </c>
      <c r="F193" s="3" t="s">
        <v>13</v>
      </c>
      <c r="G193" s="1" t="s">
        <v>674</v>
      </c>
      <c r="H193" s="26" t="str">
        <f>_xlfn.XLOOKUP(B193,[2]CALCULATION!$B:$B,[2]CALCULATION!$H:$H,"")</f>
        <v>NOKIA</v>
      </c>
      <c r="I193" s="23">
        <v>0.39581389309796733</v>
      </c>
      <c r="J193" s="23">
        <v>8.9817454406405983E-2</v>
      </c>
      <c r="K193" s="23">
        <v>0.70694683434493877</v>
      </c>
      <c r="L193" s="23">
        <v>9.2446344950389943</v>
      </c>
      <c r="M193" s="23">
        <v>9.2451695473885156</v>
      </c>
      <c r="N193" s="23">
        <v>4.1372387874429633</v>
      </c>
      <c r="O193" s="23">
        <v>9.0923229262084238E-2</v>
      </c>
      <c r="P193" s="103" t="s">
        <v>6554</v>
      </c>
      <c r="Q193" s="36" t="s">
        <v>6552</v>
      </c>
      <c r="R193" s="36"/>
      <c r="S193" s="35" t="str" cm="1">
        <f t="array" ref="S193">IFERROR(_xlfn.IFS(
U193="MPR ISSUE","PDH",
U193="BSS Hardware Issue","BSS",
U193="Sites strategiques, MLL, Pylone, etc.","ENVTECH",
U193="AKTIVCO DEFAUT GE &amp; POWER Cabinet","AKTIVCO",
U193="AKTIVCO Coupure ENEO &amp; Baisse de tension","AKTIVCO GRID ONLY",
U193="Coupure ENEO &amp; Baisse de tension","IHS GRID ONLY",
U193="Defaut GE &amp; POWER Cabinet","IHS",
U193="Sharing","Partners",
U193="Sites strategiques &amp; DataCenter","SST &amp; DC",
U193="Exclu","Exclu",
U193="SAT","SAT",
U193="SPARE-ISSUE","SPARE-ISSUE",
U193="Fiber CAmtel","TRANS_FO_CAMTEL",
U193="Fiber AOF","Fiber AOF",
U193="Projet OCM (HUAWEI)","TRAVAUX-HUAWEI",
U193="Projet OCM (NOKIA)","TRAVAUX-NOKIA",
U193="ACCESS-ISSUE","ACCESS-ISSUE",
U193="Projet OCM (ZTE, NOKIA, autres projets)","TRAVAUX OCM",
U193="No root CAuse","No root cause",
U193="ODU HS","PDH",
U193="IP &amp; VLAN","PDH",
U193="Warehouse HUAWEI","SPARE-ISSUE",
U193="SPARE-HS","SPARE-ISSUE",
U193="Power Telco","BSS",U193="no impacts","no impacts"
),"")</f>
        <v/>
      </c>
      <c r="T193" s="35" t="str" cm="1">
        <f t="array" ref="T193">IFERROR(_xlfn.IFS(
U193="MPR ISSUE","TX ISSUE",
U193="BSS Hardware Issue","RAN ISSUE",
U193="Sites strategiques, MLL, Pylone, etc.","ENVTECH",
U193="AKTIVCO DEFAUT GE &amp; POWER Cabinet","POWER ISSUE",
U193="AKTIVCO Coupure ENEO &amp; Baisse de tension","POWER ISSUE",
U193="Coupure ENEO &amp; Baisse de tension","POWER ISSUE",
U193="Defaut GE &amp; POWER Cabinet","POWER ISSUE",
U193="Sharing","POWER ISSUE",
U193="Sites strategiques &amp; DataCenter","POWER ISSUE",
U193="Exclu","Exclu",
U193="SAT","TX ISSUE",
U193="SPARE-ISSUE","SPARE-ISSUE",
U193="Fiber CAmtel","TX ISSUE",
U193="Fiber AOF","TX ISSUE",
U193="Projet OCM (HUAWEI)","TRAVAUX-HUAWEI",
U193="Projet OCM (NOKIA)","TRAVAUX -NOKIA",
U193="ACCESS-ISSUE","ACCESS-ISSUE",
U193="Projet OCM (ZTE, NOKIA, autres projets)","TRAVAUX OCM",
U193="No root CAuse","No root cause",
U193="ODU HS","TX ISSUE",
U193="IP &amp; VLAN","TX ISSUE",
U193="Warehouse HUAWEI","SPARE-ISSUE",
U193="SPARE-HS","SPARE-ISSUE",
U193="Power Telco","RAN ISSUE",U193="no impacts","no impacts"
),"")</f>
        <v/>
      </c>
      <c r="U193" s="28"/>
      <c r="V193" s="35" t="str" cm="1">
        <f t="array" ref="V193">IFERROR(_xlfn.IFS(
U193="MPR ISSUE","ACTIVE",
U193="BSS Hardware Issue","ACTIVE",
U193="Sites strategiques, MLL, Pylone, etc.","PASSIVE",
U193="AKTIVCO DEFAUT GE &amp; POWER Cabinet","PASSIVE",
U193="AKTIVCO Coupure ENEO &amp; Baisse de tension","PASSIVE",
U193="Coupure ENEO &amp; Baisse de tension","PASSIVE",
U193="Defaut GE &amp; POWER Cabinet","PASSIVE",
U193="Sharing","PASSIVE",
U193="Sites strategiques &amp; DataCenter","PASSIVE",
U193="Exclu","Exclu",
U193="SAT","ACTIVE",
U193="SPARE-ISSUE","SPARE-ISSUE",
U193="Fiber CAmtel","ACTIVE",
U193="Fiber AOF","ACTIVE",
U193="Projet OCM (HUAWEI)","PLANNED WORKS",
U193="Projet OCM (NOKIA)","PLANNED WORKS",
U193="ACCESS-ISSUE","ACCESS-ISSUE",
U193="Projet OCM (ZTE, NOKIA, autres projets)","PLANNED WORKS",
U193="No root CAuse","No root cause",
U193="ODU HS","ACTIVE",
U193="IP &amp; VLAN","ACTIVE",
U193="Warehouse HUAWEI","SPARE-ISSUE",
U193="SPARE-HS","SPARE-ISSUE",
U193="Power Telco","ACTIVE", U193="no impacts","no impacts"
),"")</f>
        <v/>
      </c>
      <c r="W193" s="104" t="s">
        <v>6707</v>
      </c>
      <c r="X193" s="104" t="s">
        <v>6706</v>
      </c>
      <c r="Y193" s="104"/>
      <c r="Z193" s="104" t="s">
        <v>6705</v>
      </c>
      <c r="AA193" s="104" t="s">
        <v>6694</v>
      </c>
      <c r="AB193" s="104" t="s">
        <v>6592</v>
      </c>
      <c r="AC193" s="9"/>
      <c r="AD193" s="9"/>
      <c r="AE193" s="7" t="s">
        <v>5423</v>
      </c>
      <c r="AF193" s="6"/>
      <c r="AG193" s="7"/>
      <c r="AH193" s="3" t="s">
        <v>6276</v>
      </c>
      <c r="AI193" s="18" t="s">
        <v>5423</v>
      </c>
      <c r="AJ193" s="18" t="s">
        <v>5423</v>
      </c>
      <c r="AK193" s="18" t="s">
        <v>5423</v>
      </c>
      <c r="AL193" s="18" t="s">
        <v>5423</v>
      </c>
      <c r="AM193" s="18" t="s">
        <v>5423</v>
      </c>
      <c r="AN193" s="18" t="s">
        <v>5423</v>
      </c>
      <c r="AO193" s="18" t="s">
        <v>6277</v>
      </c>
      <c r="AP193" s="18" t="s">
        <v>6278</v>
      </c>
      <c r="AQ193" s="18" t="s">
        <v>6278</v>
      </c>
      <c r="AR193" s="18" t="s">
        <v>5423</v>
      </c>
      <c r="AS193" s="18" t="s">
        <v>5423</v>
      </c>
      <c r="AT193" s="18" t="s">
        <v>5423</v>
      </c>
      <c r="AU193" s="9" t="s">
        <v>5423</v>
      </c>
      <c r="AV193" s="14"/>
      <c r="AW193" s="14" t="s">
        <v>5423</v>
      </c>
      <c r="AX193" s="14" t="str">
        <f>_xlfn.XLOOKUP(B193,'[4]cell downs 18042026 17h'!$B:$B,'[4]cell downs 18042026 17h'!$B:$B,"")</f>
        <v/>
      </c>
      <c r="AY193" s="14" t="str">
        <f>_xlfn.XLOOKUP(B193,'[5]Cells Huawei 19042026 15h'!$B:$B,'[5]Cells Huawei 19042026 15h'!$B:$B,"")</f>
        <v/>
      </c>
      <c r="AZ193" s="105" t="str">
        <f>_xlfn.XLOOKUP(B193,'INCIDENT-04-23-2026'!E:E,'INCIDENT-04-23-2026'!F:F,"")</f>
        <v/>
      </c>
      <c r="BA193" s="105" t="str">
        <f>_xlfn.XLOOKUP(B193,'[6]Eneo 17H'!$C:$C,'[6]Eneo 17H'!$I:$I,"")</f>
        <v/>
      </c>
      <c r="BB193" s="105" t="str">
        <f>_xlfn.XLOOKUP(B193,[8]ALL!$B:$B,[8]ALL!$M:$M,"")</f>
        <v/>
      </c>
      <c r="BC193" s="105" t="str">
        <f>_xlfn.XLOOKUP(B193,'[6]Eneo 17H'!$C:$C,'[6]Eneo 17H'!$I:$I,"")</f>
        <v/>
      </c>
      <c r="BD193" s="105" t="str">
        <f>_xlfn.XLOOKUP(B193,'[7]Eneo 12H'!$C:$C,'[7]Eneo 12H'!$I:$I,"")</f>
        <v/>
      </c>
      <c r="BE193" s="105" t="s">
        <v>6993</v>
      </c>
    </row>
    <row r="194" spans="1:57" hidden="1" x14ac:dyDescent="0.3">
      <c r="A194" s="1" t="s">
        <v>2858</v>
      </c>
      <c r="B194" s="8" t="s">
        <v>2859</v>
      </c>
      <c r="C194" s="3" t="str">
        <f>_xlfn.XLOOKUP(B194,'[1]daily break down'!$D:$D,'[1]daily break down'!$E:$E,"")</f>
        <v>Douala</v>
      </c>
      <c r="D194" s="1" t="s">
        <v>11</v>
      </c>
      <c r="E194" s="1" t="s">
        <v>12</v>
      </c>
      <c r="F194" s="3" t="s">
        <v>31</v>
      </c>
      <c r="G194" s="1" t="s">
        <v>32</v>
      </c>
      <c r="H194" s="27" t="str">
        <f>_xlfn.XLOOKUP(B194,[2]CALCULATION!$B:$B,[2]CALCULATION!$H:$H,"")</f>
        <v>ZTE</v>
      </c>
      <c r="I194" s="23">
        <v>0</v>
      </c>
      <c r="J194" s="23">
        <v>0</v>
      </c>
      <c r="K194" s="23">
        <v>0</v>
      </c>
      <c r="L194" s="23">
        <v>0.51728861151774919</v>
      </c>
      <c r="M194" s="23">
        <v>26.773502352803533</v>
      </c>
      <c r="N194" s="23">
        <v>4.0995354318799864</v>
      </c>
      <c r="O194" s="23">
        <v>0</v>
      </c>
      <c r="P194" s="103" t="s">
        <v>6554</v>
      </c>
      <c r="Q194" s="36" t="s">
        <v>5796</v>
      </c>
      <c r="R194" s="36"/>
      <c r="S194" s="35" t="str" cm="1">
        <f t="array" ref="S194">IFERROR(_xlfn.IFS(
U194="MPR ISSUE","PDH",
U194="BSS Hardware Issue","BSS",
U194="Sites strategiques, MLL, Pylone, etc.","ENVTECH",
U194="AKTIVCO DEFAUT GE &amp; POWER Cabinet","AKTIVCO",
U194="AKTIVCO Coupure ENEO &amp; Baisse de tension","AKTIVCO GRID ONLY",
U194="Coupure ENEO &amp; Baisse de tension","IHS GRID ONLY",
U194="Defaut GE &amp; POWER Cabinet","IHS",
U194="Sharing","Partners",
U194="Sites strategiques &amp; DataCenter","SST &amp; DC",
U194="Exclu","Exclu",
U194="SAT","SAT",
U194="SPARE-ISSUE","SPARE-ISSUE",
U194="Fiber CAmtel","TRANS_FO_CAMTEL",
U194="Fiber AOF","Fiber AOF",
U194="Projet OCM (HUAWEI)","TRAVAUX-HUAWEI",
U194="Projet OCM (NOKIA)","TRAVAUX-NOKIA",
U194="ACCESS-ISSUE","ACCESS-ISSUE",
U194="Projet OCM (ZTE, NOKIA, autres projets)","TRAVAUX OCM",
U194="No root CAuse","No root cause",
U194="ODU HS","PDH",
U194="IP &amp; VLAN","PDH",
U194="Warehouse HUAWEI","SPARE-ISSUE",
U194="SPARE-HS","SPARE-ISSUE",
U194="Power Telco","BSS",U194="no impacts","no impacts"
),"")</f>
        <v/>
      </c>
      <c r="T194" s="35" t="str" cm="1">
        <f t="array" ref="T194">IFERROR(_xlfn.IFS(
U194="MPR ISSUE","TX ISSUE",
U194="BSS Hardware Issue","RAN ISSUE",
U194="Sites strategiques, MLL, Pylone, etc.","ENVTECH",
U194="AKTIVCO DEFAUT GE &amp; POWER Cabinet","POWER ISSUE",
U194="AKTIVCO Coupure ENEO &amp; Baisse de tension","POWER ISSUE",
U194="Coupure ENEO &amp; Baisse de tension","POWER ISSUE",
U194="Defaut GE &amp; POWER Cabinet","POWER ISSUE",
U194="Sharing","POWER ISSUE",
U194="Sites strategiques &amp; DataCenter","POWER ISSUE",
U194="Exclu","Exclu",
U194="SAT","TX ISSUE",
U194="SPARE-ISSUE","SPARE-ISSUE",
U194="Fiber CAmtel","TX ISSUE",
U194="Fiber AOF","TX ISSUE",
U194="Projet OCM (HUAWEI)","TRAVAUX-HUAWEI",
U194="Projet OCM (NOKIA)","TRAVAUX -NOKIA",
U194="ACCESS-ISSUE","ACCESS-ISSUE",
U194="Projet OCM (ZTE, NOKIA, autres projets)","TRAVAUX OCM",
U194="No root CAuse","No root cause",
U194="ODU HS","TX ISSUE",
U194="IP &amp; VLAN","TX ISSUE",
U194="Warehouse HUAWEI","SPARE-ISSUE",
U194="SPARE-HS","SPARE-ISSUE",
U194="Power Telco","RAN ISSUE",U194="no impacts","no impacts"
),"")</f>
        <v/>
      </c>
      <c r="U194" s="28"/>
      <c r="V194" s="35" t="str" cm="1">
        <f t="array" ref="V194">IFERROR(_xlfn.IFS(
U194="MPR ISSUE","ACTIVE",
U194="BSS Hardware Issue","ACTIVE",
U194="Sites strategiques, MLL, Pylone, etc.","PASSIVE",
U194="AKTIVCO DEFAUT GE &amp; POWER Cabinet","PASSIVE",
U194="AKTIVCO Coupure ENEO &amp; Baisse de tension","PASSIVE",
U194="Coupure ENEO &amp; Baisse de tension","PASSIVE",
U194="Defaut GE &amp; POWER Cabinet","PASSIVE",
U194="Sharing","PASSIVE",
U194="Sites strategiques &amp; DataCenter","PASSIVE",
U194="Exclu","Exclu",
U194="SAT","ACTIVE",
U194="SPARE-ISSUE","SPARE-ISSUE",
U194="Fiber CAmtel","ACTIVE",
U194="Fiber AOF","ACTIVE",
U194="Projet OCM (HUAWEI)","PLANNED WORKS",
U194="Projet OCM (NOKIA)","PLANNED WORKS",
U194="ACCESS-ISSUE","ACCESS-ISSUE",
U194="Projet OCM (ZTE, NOKIA, autres projets)","PLANNED WORKS",
U194="No root CAuse","No root cause",
U194="ODU HS","ACTIVE",
U194="IP &amp; VLAN","ACTIVE",
U194="Warehouse HUAWEI","SPARE-ISSUE",
U194="SPARE-HS","SPARE-ISSUE",
U194="Power Telco","ACTIVE", U194="no impacts","no impacts"
),"")</f>
        <v/>
      </c>
      <c r="W194" s="102"/>
      <c r="X194" s="102"/>
      <c r="Y194" s="102"/>
      <c r="Z194" s="102"/>
      <c r="AA194" s="102"/>
      <c r="AB194" s="104" t="s">
        <v>5423</v>
      </c>
      <c r="AC194" s="9"/>
      <c r="AD194" s="9"/>
      <c r="AE194" s="7" t="s">
        <v>5423</v>
      </c>
      <c r="AF194" s="6"/>
      <c r="AG194" s="7"/>
      <c r="AH194" s="3" t="s">
        <v>5423</v>
      </c>
      <c r="AI194" s="18" t="s">
        <v>5423</v>
      </c>
      <c r="AJ194" s="18" t="s">
        <v>5423</v>
      </c>
      <c r="AK194" s="18" t="s">
        <v>5423</v>
      </c>
      <c r="AL194" s="18" t="s">
        <v>5423</v>
      </c>
      <c r="AM194" s="18" t="s">
        <v>5423</v>
      </c>
      <c r="AN194" s="18" t="s">
        <v>5423</v>
      </c>
      <c r="AO194" s="18" t="s">
        <v>5423</v>
      </c>
      <c r="AP194" s="18" t="s">
        <v>5423</v>
      </c>
      <c r="AQ194" s="18" t="s">
        <v>5423</v>
      </c>
      <c r="AR194" s="18" t="s">
        <v>5423</v>
      </c>
      <c r="AS194" s="18" t="s">
        <v>5423</v>
      </c>
      <c r="AT194" s="18" t="s">
        <v>5423</v>
      </c>
      <c r="AU194" s="9" t="s">
        <v>5423</v>
      </c>
      <c r="AV194" s="14"/>
      <c r="AW194" s="14" t="s">
        <v>5423</v>
      </c>
      <c r="AX194" s="14" t="str">
        <f>_xlfn.XLOOKUP(B194,'[4]cell downs 18042026 17h'!$B:$B,'[4]cell downs 18042026 17h'!$B:$B,"")</f>
        <v/>
      </c>
      <c r="AY194" s="14" t="str">
        <f>_xlfn.XLOOKUP(B194,'[5]Cells Huawei 19042026 15h'!$B:$B,'[5]Cells Huawei 19042026 15h'!$B:$B,"")</f>
        <v/>
      </c>
      <c r="AZ194" s="105" t="str">
        <f>_xlfn.XLOOKUP(B194,'INCIDENT-04-23-2026'!E:E,'INCIDENT-04-23-2026'!F:F,"")</f>
        <v/>
      </c>
      <c r="BA194" s="105" t="str">
        <f>_xlfn.XLOOKUP(B194,'[6]Eneo 17H'!$C:$C,'[6]Eneo 17H'!$I:$I,"")</f>
        <v/>
      </c>
      <c r="BB194" s="105" t="str">
        <f>_xlfn.XLOOKUP(B194,[8]ALL!$B:$B,[8]ALL!$M:$M,"")</f>
        <v/>
      </c>
      <c r="BC194" s="105" t="str">
        <f>_xlfn.XLOOKUP(B194,'[6]Eneo 17H'!$C:$C,'[6]Eneo 17H'!$I:$I,"")</f>
        <v/>
      </c>
      <c r="BD194" s="105" t="str">
        <f>_xlfn.XLOOKUP(B194,'[7]Eneo 12H'!$C:$C,'[7]Eneo 12H'!$I:$I,"")</f>
        <v/>
      </c>
      <c r="BE194" s="105" t="s">
        <v>6994</v>
      </c>
    </row>
    <row r="195" spans="1:57" hidden="1" x14ac:dyDescent="0.3">
      <c r="A195" s="1" t="s">
        <v>464</v>
      </c>
      <c r="B195" s="8" t="s">
        <v>465</v>
      </c>
      <c r="C195" s="3" t="str">
        <f>_xlfn.XLOOKUP(B195,'[1]daily break down'!$D:$D,'[1]daily break down'!$E:$E,"")</f>
        <v>SUD-OUEST</v>
      </c>
      <c r="D195" s="1" t="s">
        <v>11</v>
      </c>
      <c r="E195" s="1" t="s">
        <v>12</v>
      </c>
      <c r="F195" s="3" t="s">
        <v>13</v>
      </c>
      <c r="G195" s="1" t="s">
        <v>466</v>
      </c>
      <c r="H195" s="26" t="str">
        <f>_xlfn.XLOOKUP(B195,[2]CALCULATION!$B:$B,[2]CALCULATION!$H:$H,"")</f>
        <v>NOKIA</v>
      </c>
      <c r="I195" s="23">
        <v>6.163125333515965</v>
      </c>
      <c r="J195" s="23">
        <v>5.0310794074758949</v>
      </c>
      <c r="K195" s="23">
        <v>1.3441406773905424</v>
      </c>
      <c r="L195" s="23">
        <v>2.5008168465869369</v>
      </c>
      <c r="M195" s="23">
        <v>2.6704106063070543</v>
      </c>
      <c r="N195" s="23">
        <v>4.0216139747112853</v>
      </c>
      <c r="O195" s="23">
        <v>1.5258087851315374</v>
      </c>
      <c r="P195" s="103" t="s">
        <v>6553</v>
      </c>
      <c r="Q195" s="36" t="s">
        <v>6552</v>
      </c>
      <c r="R195" s="36"/>
      <c r="S195" s="35" t="str" cm="1">
        <f t="array" ref="S195">IFERROR(_xlfn.IFS(
U195="MPR ISSUE","PDH",
U195="BSS Hardware Issue","BSS",
U195="Sites strategiques, MLL, Pylone, etc.","ENVTECH",
U195="AKTIVCO DEFAUT GE &amp; POWER Cabinet","AKTIVCO",
U195="AKTIVCO Coupure ENEO &amp; Baisse de tension","AKTIVCO GRID ONLY",
U195="Coupure ENEO &amp; Baisse de tension","IHS GRID ONLY",
U195="Defaut GE &amp; POWER Cabinet","IHS",
U195="Sharing","Partners",
U195="Sites strategiques &amp; DataCenter","SST &amp; DC",
U195="Exclu","Exclu",
U195="SAT","SAT",
U195="SPARE-ISSUE","SPARE-ISSUE",
U195="Fiber CAmtel","TRANS_FO_CAMTEL",
U195="Fiber AOF","Fiber AOF",
U195="Projet OCM (HUAWEI)","TRAVAUX-HUAWEI",
U195="Projet OCM (NOKIA)","TRAVAUX-NOKIA",
U195="ACCESS-ISSUE","ACCESS-ISSUE",
U195="Projet OCM (ZTE, NOKIA, autres projets)","TRAVAUX OCM",
U195="No root CAuse","No root cause",
U195="ODU HS","PDH",
U195="IP &amp; VLAN","PDH",
U195="Warehouse HUAWEI","SPARE-ISSUE",
U195="SPARE-HS","SPARE-ISSUE",
U195="Power Telco","BSS",U195="no impacts","no impacts"
),"")</f>
        <v/>
      </c>
      <c r="T195" s="35" t="str" cm="1">
        <f t="array" ref="T195">IFERROR(_xlfn.IFS(
U195="MPR ISSUE","TX ISSUE",
U195="BSS Hardware Issue","RAN ISSUE",
U195="Sites strategiques, MLL, Pylone, etc.","ENVTECH",
U195="AKTIVCO DEFAUT GE &amp; POWER Cabinet","POWER ISSUE",
U195="AKTIVCO Coupure ENEO &amp; Baisse de tension","POWER ISSUE",
U195="Coupure ENEO &amp; Baisse de tension","POWER ISSUE",
U195="Defaut GE &amp; POWER Cabinet","POWER ISSUE",
U195="Sharing","POWER ISSUE",
U195="Sites strategiques &amp; DataCenter","POWER ISSUE",
U195="Exclu","Exclu",
U195="SAT","TX ISSUE",
U195="SPARE-ISSUE","SPARE-ISSUE",
U195="Fiber CAmtel","TX ISSUE",
U195="Fiber AOF","TX ISSUE",
U195="Projet OCM (HUAWEI)","TRAVAUX-HUAWEI",
U195="Projet OCM (NOKIA)","TRAVAUX -NOKIA",
U195="ACCESS-ISSUE","ACCESS-ISSUE",
U195="Projet OCM (ZTE, NOKIA, autres projets)","TRAVAUX OCM",
U195="No root CAuse","No root cause",
U195="ODU HS","TX ISSUE",
U195="IP &amp; VLAN","TX ISSUE",
U195="Warehouse HUAWEI","SPARE-ISSUE",
U195="SPARE-HS","SPARE-ISSUE",
U195="Power Telco","RAN ISSUE",U195="no impacts","no impacts"
),"")</f>
        <v/>
      </c>
      <c r="U195" s="28"/>
      <c r="V195" s="35" t="str" cm="1">
        <f t="array" ref="V195">IFERROR(_xlfn.IFS(
U195="MPR ISSUE","ACTIVE",
U195="BSS Hardware Issue","ACTIVE",
U195="Sites strategiques, MLL, Pylone, etc.","PASSIVE",
U195="AKTIVCO DEFAUT GE &amp; POWER Cabinet","PASSIVE",
U195="AKTIVCO Coupure ENEO &amp; Baisse de tension","PASSIVE",
U195="Coupure ENEO &amp; Baisse de tension","PASSIVE",
U195="Defaut GE &amp; POWER Cabinet","PASSIVE",
U195="Sharing","PASSIVE",
U195="Sites strategiques &amp; DataCenter","PASSIVE",
U195="Exclu","Exclu",
U195="SAT","ACTIVE",
U195="SPARE-ISSUE","SPARE-ISSUE",
U195="Fiber CAmtel","ACTIVE",
U195="Fiber AOF","ACTIVE",
U195="Projet OCM (HUAWEI)","PLANNED WORKS",
U195="Projet OCM (NOKIA)","PLANNED WORKS",
U195="ACCESS-ISSUE","ACCESS-ISSUE",
U195="Projet OCM (ZTE, NOKIA, autres projets)","PLANNED WORKS",
U195="No root CAuse","No root cause",
U195="ODU HS","ACTIVE",
U195="IP &amp; VLAN","ACTIVE",
U195="Warehouse HUAWEI","SPARE-ISSUE",
U195="SPARE-HS","SPARE-ISSUE",
U195="Power Telco","ACTIVE", U195="no impacts","no impacts"
),"")</f>
        <v/>
      </c>
      <c r="W195" s="104"/>
      <c r="X195" s="104"/>
      <c r="Y195" s="104"/>
      <c r="Z195" s="104"/>
      <c r="AA195" s="104"/>
      <c r="AB195" s="104" t="s">
        <v>6593</v>
      </c>
      <c r="AC195" s="9"/>
      <c r="AD195" s="9"/>
      <c r="AE195" s="7" t="s">
        <v>5423</v>
      </c>
      <c r="AF195" s="6"/>
      <c r="AG195" s="7"/>
      <c r="AH195" s="3" t="s">
        <v>6279</v>
      </c>
      <c r="AI195" s="18" t="s">
        <v>5423</v>
      </c>
      <c r="AJ195" s="18" t="s">
        <v>5423</v>
      </c>
      <c r="AK195" s="18" t="s">
        <v>5423</v>
      </c>
      <c r="AL195" s="18" t="s">
        <v>5423</v>
      </c>
      <c r="AM195" s="18" t="s">
        <v>5423</v>
      </c>
      <c r="AN195" s="18" t="s">
        <v>5423</v>
      </c>
      <c r="AO195" s="18" t="s">
        <v>5423</v>
      </c>
      <c r="AP195" s="18" t="s">
        <v>5423</v>
      </c>
      <c r="AQ195" s="18" t="s">
        <v>5423</v>
      </c>
      <c r="AR195" s="18" t="s">
        <v>5822</v>
      </c>
      <c r="AS195" s="18" t="s">
        <v>5423</v>
      </c>
      <c r="AT195" s="18" t="s">
        <v>5423</v>
      </c>
      <c r="AU195" s="9" t="s">
        <v>6055</v>
      </c>
      <c r="AV195" s="14"/>
      <c r="AW195" s="14" t="s">
        <v>5423</v>
      </c>
      <c r="AX195" s="14" t="str">
        <f>_xlfn.XLOOKUP(B195,'[4]cell downs 18042026 17h'!$B:$B,'[4]cell downs 18042026 17h'!$B:$B,"")</f>
        <v/>
      </c>
      <c r="AY195" s="14" t="str">
        <f>_xlfn.XLOOKUP(B195,'[5]Cells Huawei 19042026 15h'!$B:$B,'[5]Cells Huawei 19042026 15h'!$B:$B,"")</f>
        <v/>
      </c>
      <c r="AZ195" s="105" t="str">
        <f>_xlfn.XLOOKUP(B195,'INCIDENT-04-23-2026'!E:E,'INCIDENT-04-23-2026'!F:F,"")</f>
        <v>(04/23/2026 incident ) : impact by SUO_030_N_Bachuo-Ntai , Defaut GEN || Action Gen overhaul</v>
      </c>
      <c r="BA195" s="105" t="str">
        <f>_xlfn.XLOOKUP(B195,'[6]Eneo 17H'!$C:$C,'[6]Eneo 17H'!$I:$I,"")</f>
        <v/>
      </c>
      <c r="BB195" s="105" t="str">
        <f>_xlfn.XLOOKUP(B195,[8]ALL!$B:$B,[8]ALL!$M:$M,"")</f>
        <v/>
      </c>
      <c r="BC195" s="105" t="str">
        <f>_xlfn.XLOOKUP(B195,'[6]Eneo 17H'!$C:$C,'[6]Eneo 17H'!$I:$I,"")</f>
        <v/>
      </c>
      <c r="BD195" s="105" t="str">
        <f>_xlfn.XLOOKUP(B195,'[7]Eneo 12H'!$C:$C,'[7]Eneo 12H'!$I:$I,"")</f>
        <v/>
      </c>
      <c r="BE195" s="105" t="s">
        <v>6995</v>
      </c>
    </row>
    <row r="196" spans="1:57" hidden="1" x14ac:dyDescent="0.3">
      <c r="A196" s="1" t="s">
        <v>2016</v>
      </c>
      <c r="B196" s="1" t="s">
        <v>2017</v>
      </c>
      <c r="C196" s="3" t="str">
        <f>_xlfn.XLOOKUP(B196,'[1]daily break down'!$D:$D,'[1]daily break down'!$E:$E,"")</f>
        <v>CENTRE</v>
      </c>
      <c r="D196" s="1" t="s">
        <v>11</v>
      </c>
      <c r="E196" s="1" t="s">
        <v>12</v>
      </c>
      <c r="F196" s="3" t="s">
        <v>226</v>
      </c>
      <c r="G196" s="1" t="s">
        <v>489</v>
      </c>
      <c r="H196" s="27" t="str">
        <f>_xlfn.XLOOKUP(B196,[2]CALCULATION!$B:$B,[2]CALCULATION!$H:$H,"")</f>
        <v>ZTE</v>
      </c>
      <c r="I196" s="23">
        <v>4.7976360673792993E-3</v>
      </c>
      <c r="J196" s="23">
        <v>8.9478587918374652E-2</v>
      </c>
      <c r="K196" s="23">
        <v>0.1583041551452056</v>
      </c>
      <c r="L196" s="23">
        <v>0</v>
      </c>
      <c r="M196" s="23">
        <v>6.6038836239737702</v>
      </c>
      <c r="N196" s="23">
        <v>10.139937591493954</v>
      </c>
      <c r="O196" s="23">
        <v>0.26784720617065222</v>
      </c>
      <c r="P196" s="103" t="s">
        <v>6554</v>
      </c>
      <c r="Q196" s="36" t="s">
        <v>5796</v>
      </c>
      <c r="R196" s="36"/>
      <c r="S196" s="35" t="str" cm="1">
        <f t="array" ref="S196">IFERROR(_xlfn.IFS(
U196="MPR ISSUE","PDH",
U196="BSS Hardware Issue","BSS",
U196="Sites strategiques, MLL, Pylone, etc.","ENVTECH",
U196="AKTIVCO DEFAUT GE &amp; POWER Cabinet","AKTIVCO",
U196="AKTIVCO Coupure ENEO &amp; Baisse de tension","AKTIVCO GRID ONLY",
U196="Coupure ENEO &amp; Baisse de tension","IHS GRID ONLY",
U196="Defaut GE &amp; POWER Cabinet","IHS",
U196="Sharing","Partners",
U196="Sites strategiques &amp; DataCenter","SST &amp; DC",
U196="Exclu","Exclu",
U196="SAT","SAT",
U196="SPARE-ISSUE","SPARE-ISSUE",
U196="Fiber CAmtel","TRANS_FO_CAMTEL",
U196="Fiber AOF","Fiber AOF",
U196="Projet OCM (HUAWEI)","TRAVAUX-HUAWEI",
U196="Projet OCM (NOKIA)","TRAVAUX-NOKIA",
U196="ACCESS-ISSUE","ACCESS-ISSUE",
U196="Projet OCM (ZTE, NOKIA, autres projets)","TRAVAUX OCM",
U196="No root CAuse","No root cause",
U196="ODU HS","PDH",
U196="IP &amp; VLAN","PDH",
U196="Warehouse HUAWEI","SPARE-ISSUE",
U196="SPARE-HS","SPARE-ISSUE",
U196="Power Telco","BSS",U196="no impacts","no impacts"
),"")</f>
        <v/>
      </c>
      <c r="T196" s="35" t="str" cm="1">
        <f t="array" ref="T196">IFERROR(_xlfn.IFS(
U196="MPR ISSUE","TX ISSUE",
U196="BSS Hardware Issue","RAN ISSUE",
U196="Sites strategiques, MLL, Pylone, etc.","ENVTECH",
U196="AKTIVCO DEFAUT GE &amp; POWER Cabinet","POWER ISSUE",
U196="AKTIVCO Coupure ENEO &amp; Baisse de tension","POWER ISSUE",
U196="Coupure ENEO &amp; Baisse de tension","POWER ISSUE",
U196="Defaut GE &amp; POWER Cabinet","POWER ISSUE",
U196="Sharing","POWER ISSUE",
U196="Sites strategiques &amp; DataCenter","POWER ISSUE",
U196="Exclu","Exclu",
U196="SAT","TX ISSUE",
U196="SPARE-ISSUE","SPARE-ISSUE",
U196="Fiber CAmtel","TX ISSUE",
U196="Fiber AOF","TX ISSUE",
U196="Projet OCM (HUAWEI)","TRAVAUX-HUAWEI",
U196="Projet OCM (NOKIA)","TRAVAUX -NOKIA",
U196="ACCESS-ISSUE","ACCESS-ISSUE",
U196="Projet OCM (ZTE, NOKIA, autres projets)","TRAVAUX OCM",
U196="No root CAuse","No root cause",
U196="ODU HS","TX ISSUE",
U196="IP &amp; VLAN","TX ISSUE",
U196="Warehouse HUAWEI","SPARE-ISSUE",
U196="SPARE-HS","SPARE-ISSUE",
U196="Power Telco","RAN ISSUE",U196="no impacts","no impacts"
),"")</f>
        <v/>
      </c>
      <c r="U196" s="28"/>
      <c r="V196" s="35" t="str" cm="1">
        <f t="array" ref="V196">IFERROR(_xlfn.IFS(
U196="MPR ISSUE","ACTIVE",
U196="BSS Hardware Issue","ACTIVE",
U196="Sites strategiques, MLL, Pylone, etc.","PASSIVE",
U196="AKTIVCO DEFAUT GE &amp; POWER Cabinet","PASSIVE",
U196="AKTIVCO Coupure ENEO &amp; Baisse de tension","PASSIVE",
U196="Coupure ENEO &amp; Baisse de tension","PASSIVE",
U196="Defaut GE &amp; POWER Cabinet","PASSIVE",
U196="Sharing","PASSIVE",
U196="Sites strategiques &amp; DataCenter","PASSIVE",
U196="Exclu","Exclu",
U196="SAT","ACTIVE",
U196="SPARE-ISSUE","SPARE-ISSUE",
U196="Fiber CAmtel","ACTIVE",
U196="Fiber AOF","ACTIVE",
U196="Projet OCM (HUAWEI)","PLANNED WORKS",
U196="Projet OCM (NOKIA)","PLANNED WORKS",
U196="ACCESS-ISSUE","ACCESS-ISSUE",
U196="Projet OCM (ZTE, NOKIA, autres projets)","PLANNED WORKS",
U196="No root CAuse","No root cause",
U196="ODU HS","ACTIVE",
U196="IP &amp; VLAN","ACTIVE",
U196="Warehouse HUAWEI","SPARE-ISSUE",
U196="SPARE-HS","SPARE-ISSUE",
U196="Power Telco","ACTIVE", U196="no impacts","no impacts"
),"")</f>
        <v/>
      </c>
      <c r="W196" s="102"/>
      <c r="X196" s="102"/>
      <c r="Y196" s="102"/>
      <c r="Z196" s="102"/>
      <c r="AA196" s="102"/>
      <c r="AB196" s="104" t="s">
        <v>5423</v>
      </c>
      <c r="AC196" s="9"/>
      <c r="AD196" s="9"/>
      <c r="AE196" s="7" t="s">
        <v>5423</v>
      </c>
      <c r="AF196" s="6"/>
      <c r="AG196" s="7"/>
      <c r="AH196" s="3" t="s">
        <v>5423</v>
      </c>
      <c r="AI196" s="18" t="s">
        <v>5423</v>
      </c>
      <c r="AJ196" s="18" t="s">
        <v>5423</v>
      </c>
      <c r="AK196" s="18" t="s">
        <v>5423</v>
      </c>
      <c r="AL196" s="18" t="s">
        <v>5423</v>
      </c>
      <c r="AM196" s="18" t="s">
        <v>5423</v>
      </c>
      <c r="AN196" s="18" t="s">
        <v>5423</v>
      </c>
      <c r="AO196" s="18" t="s">
        <v>5423</v>
      </c>
      <c r="AP196" s="18" t="s">
        <v>5423</v>
      </c>
      <c r="AQ196" s="18" t="s">
        <v>5423</v>
      </c>
      <c r="AR196" s="18" t="s">
        <v>5423</v>
      </c>
      <c r="AS196" s="18" t="s">
        <v>5423</v>
      </c>
      <c r="AT196" s="18" t="s">
        <v>5423</v>
      </c>
      <c r="AU196" s="9" t="s">
        <v>5423</v>
      </c>
      <c r="AV196" s="14"/>
      <c r="AW196" s="14" t="s">
        <v>5423</v>
      </c>
      <c r="AX196" s="14" t="str">
        <f>_xlfn.XLOOKUP(B196,'[4]cell downs 18042026 17h'!$B:$B,'[4]cell downs 18042026 17h'!$B:$B,"")</f>
        <v/>
      </c>
      <c r="AY196" s="14" t="str">
        <f>_xlfn.XLOOKUP(B196,'[5]Cells Huawei 19042026 15h'!$B:$B,'[5]Cells Huawei 19042026 15h'!$B:$B,"")</f>
        <v/>
      </c>
      <c r="AZ196" s="105" t="str">
        <f>_xlfn.XLOOKUP(B196,'INCIDENT-04-23-2026'!E:E,'INCIDENT-04-23-2026'!F:F,"")</f>
        <v/>
      </c>
      <c r="BA196" s="105" t="str">
        <f>_xlfn.XLOOKUP(B196,'[6]Eneo 17H'!$C:$C,'[6]Eneo 17H'!$I:$I,"")</f>
        <v/>
      </c>
      <c r="BB196" s="105" t="str">
        <f>_xlfn.XLOOKUP(B196,[8]ALL!$B:$B,[8]ALL!$M:$M,"")</f>
        <v/>
      </c>
      <c r="BC196" s="105" t="str">
        <f>_xlfn.XLOOKUP(B196,'[6]Eneo 17H'!$C:$C,'[6]Eneo 17H'!$I:$I,"")</f>
        <v/>
      </c>
      <c r="BD196" s="105" t="str">
        <f>_xlfn.XLOOKUP(B196,'[7]Eneo 12H'!$C:$C,'[7]Eneo 12H'!$I:$I,"")</f>
        <v/>
      </c>
      <c r="BE196" s="105" t="s">
        <v>6996</v>
      </c>
    </row>
    <row r="197" spans="1:57" hidden="1" x14ac:dyDescent="0.3">
      <c r="A197" s="1" t="s">
        <v>2486</v>
      </c>
      <c r="B197" s="8" t="s">
        <v>2487</v>
      </c>
      <c r="C197" s="3" t="str">
        <f>_xlfn.XLOOKUP(B197,'[1]daily break down'!$D:$D,'[1]daily break down'!$E:$E,"")</f>
        <v>NORD-OUEST</v>
      </c>
      <c r="D197" s="1" t="s">
        <v>11</v>
      </c>
      <c r="E197" s="1" t="s">
        <v>12</v>
      </c>
      <c r="F197" s="3" t="s">
        <v>51</v>
      </c>
      <c r="G197" s="1" t="s">
        <v>52</v>
      </c>
      <c r="H197" s="25" t="str">
        <f>_xlfn.XLOOKUP(B197,[2]CALCULATION!$B:$B,[2]CALCULATION!$H:$H,"")</f>
        <v>Huawei</v>
      </c>
      <c r="I197" s="23">
        <v>0</v>
      </c>
      <c r="J197" s="23">
        <v>0</v>
      </c>
      <c r="K197" s="23">
        <v>0</v>
      </c>
      <c r="L197" s="23">
        <v>3.4976015386678774</v>
      </c>
      <c r="M197" s="23">
        <v>0</v>
      </c>
      <c r="N197" s="23">
        <v>3.8971251280558628</v>
      </c>
      <c r="O197" s="23">
        <v>0</v>
      </c>
      <c r="P197" s="103" t="s">
        <v>6554</v>
      </c>
      <c r="Q197" s="36" t="s">
        <v>6552</v>
      </c>
      <c r="R197" s="36"/>
      <c r="S197" s="35" t="str" cm="1">
        <f t="array" ref="S197">IFERROR(_xlfn.IFS(
U197="MPR ISSUE","PDH",
U197="BSS Hardware Issue","BSS",
U197="Sites strategiques, MLL, Pylone, etc.","ENVTECH",
U197="AKTIVCO DEFAUT GE &amp; POWER Cabinet","AKTIVCO",
U197="AKTIVCO Coupure ENEO &amp; Baisse de tension","AKTIVCO GRID ONLY",
U197="Coupure ENEO &amp; Baisse de tension","IHS GRID ONLY",
U197="Defaut GE &amp; POWER Cabinet","IHS",
U197="Sharing","Partners",
U197="Sites strategiques &amp; DataCenter","SST &amp; DC",
U197="Exclu","Exclu",
U197="SAT","SAT",
U197="SPARE-ISSUE","SPARE-ISSUE",
U197="Fiber CAmtel","TRANS_FO_CAMTEL",
U197="Fiber AOF","Fiber AOF",
U197="Projet OCM (HUAWEI)","TRAVAUX-HUAWEI",
U197="Projet OCM (NOKIA)","TRAVAUX-NOKIA",
U197="ACCESS-ISSUE","ACCESS-ISSUE",
U197="Projet OCM (ZTE, NOKIA, autres projets)","TRAVAUX OCM",
U197="No root CAuse","No root cause",
U197="ODU HS","PDH",
U197="IP &amp; VLAN","PDH",
U197="Warehouse HUAWEI","SPARE-ISSUE",
U197="SPARE-HS","SPARE-ISSUE",
U197="Power Telco","BSS",U197="no impacts","no impacts"
),"")</f>
        <v/>
      </c>
      <c r="T197" s="35" t="str" cm="1">
        <f t="array" ref="T197">IFERROR(_xlfn.IFS(
U197="MPR ISSUE","TX ISSUE",
U197="BSS Hardware Issue","RAN ISSUE",
U197="Sites strategiques, MLL, Pylone, etc.","ENVTECH",
U197="AKTIVCO DEFAUT GE &amp; POWER Cabinet","POWER ISSUE",
U197="AKTIVCO Coupure ENEO &amp; Baisse de tension","POWER ISSUE",
U197="Coupure ENEO &amp; Baisse de tension","POWER ISSUE",
U197="Defaut GE &amp; POWER Cabinet","POWER ISSUE",
U197="Sharing","POWER ISSUE",
U197="Sites strategiques &amp; DataCenter","POWER ISSUE",
U197="Exclu","Exclu",
U197="SAT","TX ISSUE",
U197="SPARE-ISSUE","SPARE-ISSUE",
U197="Fiber CAmtel","TX ISSUE",
U197="Fiber AOF","TX ISSUE",
U197="Projet OCM (HUAWEI)","TRAVAUX-HUAWEI",
U197="Projet OCM (NOKIA)","TRAVAUX -NOKIA",
U197="ACCESS-ISSUE","ACCESS-ISSUE",
U197="Projet OCM (ZTE, NOKIA, autres projets)","TRAVAUX OCM",
U197="No root CAuse","No root cause",
U197="ODU HS","TX ISSUE",
U197="IP &amp; VLAN","TX ISSUE",
U197="Warehouse HUAWEI","SPARE-ISSUE",
U197="SPARE-HS","SPARE-ISSUE",
U197="Power Telco","RAN ISSUE",U197="no impacts","no impacts"
),"")</f>
        <v/>
      </c>
      <c r="U197" s="28"/>
      <c r="V197" s="35" t="str" cm="1">
        <f t="array" ref="V197">IFERROR(_xlfn.IFS(
U197="MPR ISSUE","ACTIVE",
U197="BSS Hardware Issue","ACTIVE",
U197="Sites strategiques, MLL, Pylone, etc.","PASSIVE",
U197="AKTIVCO DEFAUT GE &amp; POWER Cabinet","PASSIVE",
U197="AKTIVCO Coupure ENEO &amp; Baisse de tension","PASSIVE",
U197="Coupure ENEO &amp; Baisse de tension","PASSIVE",
U197="Defaut GE &amp; POWER Cabinet","PASSIVE",
U197="Sharing","PASSIVE",
U197="Sites strategiques &amp; DataCenter","PASSIVE",
U197="Exclu","Exclu",
U197="SAT","ACTIVE",
U197="SPARE-ISSUE","SPARE-ISSUE",
U197="Fiber CAmtel","ACTIVE",
U197="Fiber AOF","ACTIVE",
U197="Projet OCM (HUAWEI)","PLANNED WORKS",
U197="Projet OCM (NOKIA)","PLANNED WORKS",
U197="ACCESS-ISSUE","ACCESS-ISSUE",
U197="Projet OCM (ZTE, NOKIA, autres projets)","PLANNED WORKS",
U197="No root CAuse","No root cause",
U197="ODU HS","ACTIVE",
U197="IP &amp; VLAN","ACTIVE",
U197="Warehouse HUAWEI","SPARE-ISSUE",
U197="SPARE-HS","SPARE-ISSUE",
U197="Power Telco","ACTIVE", U197="no impacts","no impacts"
),"")</f>
        <v/>
      </c>
      <c r="W197" s="102"/>
      <c r="X197" s="102"/>
      <c r="Y197" s="102"/>
      <c r="Z197" s="102"/>
      <c r="AA197" s="102"/>
      <c r="AB197" s="104" t="s">
        <v>5423</v>
      </c>
      <c r="AC197" s="9"/>
      <c r="AD197" s="9"/>
      <c r="AE197" s="7" t="s">
        <v>5423</v>
      </c>
      <c r="AF197" s="6"/>
      <c r="AG197" s="7"/>
      <c r="AH197" s="3" t="s">
        <v>5423</v>
      </c>
      <c r="AI197" s="18" t="s">
        <v>5423</v>
      </c>
      <c r="AJ197" s="18" t="s">
        <v>5423</v>
      </c>
      <c r="AK197" s="18" t="s">
        <v>5423</v>
      </c>
      <c r="AL197" s="18" t="s">
        <v>5423</v>
      </c>
      <c r="AM197" s="18" t="s">
        <v>5423</v>
      </c>
      <c r="AN197" s="18" t="s">
        <v>5423</v>
      </c>
      <c r="AO197" s="18" t="s">
        <v>5423</v>
      </c>
      <c r="AP197" s="18" t="s">
        <v>5423</v>
      </c>
      <c r="AQ197" s="18" t="s">
        <v>5423</v>
      </c>
      <c r="AR197" s="18" t="s">
        <v>5423</v>
      </c>
      <c r="AS197" s="18" t="s">
        <v>5423</v>
      </c>
      <c r="AT197" s="18" t="s">
        <v>5423</v>
      </c>
      <c r="AU197" s="9" t="s">
        <v>5423</v>
      </c>
      <c r="AV197" s="14"/>
      <c r="AW197" s="14" t="s">
        <v>5423</v>
      </c>
      <c r="AX197" s="14" t="str">
        <f>_xlfn.XLOOKUP(B197,'[4]cell downs 18042026 17h'!$B:$B,'[4]cell downs 18042026 17h'!$B:$B,"")</f>
        <v/>
      </c>
      <c r="AY197" s="14" t="str">
        <f>_xlfn.XLOOKUP(B197,'[5]Cells Huawei 19042026 15h'!$B:$B,'[5]Cells Huawei 19042026 15h'!$B:$B,"")</f>
        <v/>
      </c>
      <c r="AZ197" s="105" t="str">
        <f>_xlfn.XLOOKUP(B197,'INCIDENT-04-23-2026'!E:E,'INCIDENT-04-23-2026'!F:F,"")</f>
        <v/>
      </c>
      <c r="BA197" s="105" t="str">
        <f>_xlfn.XLOOKUP(B197,'[6]Eneo 17H'!$C:$C,'[6]Eneo 17H'!$I:$I,"")</f>
        <v/>
      </c>
      <c r="BB197" s="105" t="str">
        <f>_xlfn.XLOOKUP(B197,[8]ALL!$B:$B,[8]ALL!$M:$M,"")</f>
        <v/>
      </c>
      <c r="BC197" s="105" t="str">
        <f>_xlfn.XLOOKUP(B197,'[6]Eneo 17H'!$C:$C,'[6]Eneo 17H'!$I:$I,"")</f>
        <v/>
      </c>
      <c r="BD197" s="105" t="str">
        <f>_xlfn.XLOOKUP(B197,'[7]Eneo 12H'!$C:$C,'[7]Eneo 12H'!$I:$I,"")</f>
        <v/>
      </c>
      <c r="BE197" s="105" t="s">
        <v>5423</v>
      </c>
    </row>
    <row r="198" spans="1:57" hidden="1" x14ac:dyDescent="0.3">
      <c r="A198" s="1" t="s">
        <v>1126</v>
      </c>
      <c r="B198" s="1" t="s">
        <v>1127</v>
      </c>
      <c r="C198" s="3" t="str">
        <f>_xlfn.XLOOKUP(B198,'[1]daily break down'!$D:$D,'[1]daily break down'!$E:$E,"")</f>
        <v>NORD-OUEST</v>
      </c>
      <c r="D198" s="1" t="s">
        <v>11</v>
      </c>
      <c r="E198" s="1" t="s">
        <v>12</v>
      </c>
      <c r="F198" s="3" t="s">
        <v>51</v>
      </c>
      <c r="G198" s="1" t="s">
        <v>1126</v>
      </c>
      <c r="H198" s="26" t="str">
        <f>_xlfn.XLOOKUP(B198,[2]CALCULATION!$B:$B,[2]CALCULATION!$H:$H,"")</f>
        <v>NOKIA</v>
      </c>
      <c r="I198" s="23">
        <v>0</v>
      </c>
      <c r="J198" s="23">
        <v>2.8536125307832214E-3</v>
      </c>
      <c r="K198" s="23">
        <v>8.0257852428294125E-4</v>
      </c>
      <c r="L198" s="23">
        <v>1.0110349196565391</v>
      </c>
      <c r="M198" s="23">
        <v>2.0353391375812211</v>
      </c>
      <c r="N198" s="23">
        <v>3.863167138939541</v>
      </c>
      <c r="O198" s="23">
        <v>8.6500129839370554E-3</v>
      </c>
      <c r="P198" s="103" t="s">
        <v>6554</v>
      </c>
      <c r="Q198" s="36" t="s">
        <v>6552</v>
      </c>
      <c r="R198" s="36"/>
      <c r="S198" s="35" t="str" cm="1">
        <f t="array" ref="S198">IFERROR(_xlfn.IFS(
U198="MPR ISSUE","PDH",
U198="BSS Hardware Issue","BSS",
U198="Sites strategiques, MLL, Pylone, etc.","ENVTECH",
U198="AKTIVCO DEFAUT GE &amp; POWER Cabinet","AKTIVCO",
U198="AKTIVCO Coupure ENEO &amp; Baisse de tension","AKTIVCO GRID ONLY",
U198="Coupure ENEO &amp; Baisse de tension","IHS GRID ONLY",
U198="Defaut GE &amp; POWER Cabinet","IHS",
U198="Sharing","Partners",
U198="Sites strategiques &amp; DataCenter","SST &amp; DC",
U198="Exclu","Exclu",
U198="SAT","SAT",
U198="SPARE-ISSUE","SPARE-ISSUE",
U198="Fiber CAmtel","TRANS_FO_CAMTEL",
U198="Fiber AOF","Fiber AOF",
U198="Projet OCM (HUAWEI)","TRAVAUX-HUAWEI",
U198="Projet OCM (NOKIA)","TRAVAUX-NOKIA",
U198="ACCESS-ISSUE","ACCESS-ISSUE",
U198="Projet OCM (ZTE, NOKIA, autres projets)","TRAVAUX OCM",
U198="No root CAuse","No root cause",
U198="ODU HS","PDH",
U198="IP &amp; VLAN","PDH",
U198="Warehouse HUAWEI","SPARE-ISSUE",
U198="SPARE-HS","SPARE-ISSUE",
U198="Power Telco","BSS",U198="no impacts","no impacts"
),"")</f>
        <v/>
      </c>
      <c r="T198" s="35" t="str" cm="1">
        <f t="array" ref="T198">IFERROR(_xlfn.IFS(
U198="MPR ISSUE","TX ISSUE",
U198="BSS Hardware Issue","RAN ISSUE",
U198="Sites strategiques, MLL, Pylone, etc.","ENVTECH",
U198="AKTIVCO DEFAUT GE &amp; POWER Cabinet","POWER ISSUE",
U198="AKTIVCO Coupure ENEO &amp; Baisse de tension","POWER ISSUE",
U198="Coupure ENEO &amp; Baisse de tension","POWER ISSUE",
U198="Defaut GE &amp; POWER Cabinet","POWER ISSUE",
U198="Sharing","POWER ISSUE",
U198="Sites strategiques &amp; DataCenter","POWER ISSUE",
U198="Exclu","Exclu",
U198="SAT","TX ISSUE",
U198="SPARE-ISSUE","SPARE-ISSUE",
U198="Fiber CAmtel","TX ISSUE",
U198="Fiber AOF","TX ISSUE",
U198="Projet OCM (HUAWEI)","TRAVAUX-HUAWEI",
U198="Projet OCM (NOKIA)","TRAVAUX -NOKIA",
U198="ACCESS-ISSUE","ACCESS-ISSUE",
U198="Projet OCM (ZTE, NOKIA, autres projets)","TRAVAUX OCM",
U198="No root CAuse","No root cause",
U198="ODU HS","TX ISSUE",
U198="IP &amp; VLAN","TX ISSUE",
U198="Warehouse HUAWEI","SPARE-ISSUE",
U198="SPARE-HS","SPARE-ISSUE",
U198="Power Telco","RAN ISSUE",U198="no impacts","no impacts"
),"")</f>
        <v/>
      </c>
      <c r="U198" s="28"/>
      <c r="V198" s="35" t="str" cm="1">
        <f t="array" ref="V198">IFERROR(_xlfn.IFS(
U198="MPR ISSUE","ACTIVE",
U198="BSS Hardware Issue","ACTIVE",
U198="Sites strategiques, MLL, Pylone, etc.","PASSIVE",
U198="AKTIVCO DEFAUT GE &amp; POWER Cabinet","PASSIVE",
U198="AKTIVCO Coupure ENEO &amp; Baisse de tension","PASSIVE",
U198="Coupure ENEO &amp; Baisse de tension","PASSIVE",
U198="Defaut GE &amp; POWER Cabinet","PASSIVE",
U198="Sharing","PASSIVE",
U198="Sites strategiques &amp; DataCenter","PASSIVE",
U198="Exclu","Exclu",
U198="SAT","ACTIVE",
U198="SPARE-ISSUE","SPARE-ISSUE",
U198="Fiber CAmtel","ACTIVE",
U198="Fiber AOF","ACTIVE",
U198="Projet OCM (HUAWEI)","PLANNED WORKS",
U198="Projet OCM (NOKIA)","PLANNED WORKS",
U198="ACCESS-ISSUE","ACCESS-ISSUE",
U198="Projet OCM (ZTE, NOKIA, autres projets)","PLANNED WORKS",
U198="No root CAuse","No root cause",
U198="ODU HS","ACTIVE",
U198="IP &amp; VLAN","ACTIVE",
U198="Warehouse HUAWEI","SPARE-ISSUE",
U198="SPARE-HS","SPARE-ISSUE",
U198="Power Telco","ACTIVE", U198="no impacts","no impacts"
),"")</f>
        <v/>
      </c>
      <c r="W198" s="102"/>
      <c r="X198" s="102"/>
      <c r="Y198" s="102"/>
      <c r="Z198" s="102"/>
      <c r="AA198" s="102"/>
      <c r="AB198" s="104" t="s">
        <v>5423</v>
      </c>
      <c r="AC198" s="9"/>
      <c r="AD198" s="9"/>
      <c r="AE198" s="7" t="s">
        <v>5423</v>
      </c>
      <c r="AF198" s="6"/>
      <c r="AG198" s="7"/>
      <c r="AH198" s="3" t="s">
        <v>5423</v>
      </c>
      <c r="AI198" s="18" t="s">
        <v>5423</v>
      </c>
      <c r="AJ198" s="18" t="s">
        <v>5423</v>
      </c>
      <c r="AK198" s="18" t="s">
        <v>5423</v>
      </c>
      <c r="AL198" s="18" t="s">
        <v>5423</v>
      </c>
      <c r="AM198" s="18" t="s">
        <v>5423</v>
      </c>
      <c r="AN198" s="18" t="s">
        <v>5423</v>
      </c>
      <c r="AO198" s="18" t="s">
        <v>5423</v>
      </c>
      <c r="AP198" s="18" t="s">
        <v>5423</v>
      </c>
      <c r="AQ198" s="18" t="s">
        <v>5423</v>
      </c>
      <c r="AR198" s="18" t="s">
        <v>5423</v>
      </c>
      <c r="AS198" s="18" t="s">
        <v>5423</v>
      </c>
      <c r="AT198" s="18" t="s">
        <v>5423</v>
      </c>
      <c r="AU198" s="9" t="s">
        <v>5423</v>
      </c>
      <c r="AV198" s="14"/>
      <c r="AW198" s="14" t="s">
        <v>5423</v>
      </c>
      <c r="AX198" s="14" t="str">
        <f>_xlfn.XLOOKUP(B198,'[4]cell downs 18042026 17h'!$B:$B,'[4]cell downs 18042026 17h'!$B:$B,"")</f>
        <v/>
      </c>
      <c r="AY198" s="14" t="str">
        <f>_xlfn.XLOOKUP(B198,'[5]Cells Huawei 19042026 15h'!$B:$B,'[5]Cells Huawei 19042026 15h'!$B:$B,"")</f>
        <v/>
      </c>
      <c r="AZ198" s="105" t="str">
        <f>_xlfn.XLOOKUP(B198,'INCIDENT-04-23-2026'!E:E,'INCIDENT-04-23-2026'!F:F,"")</f>
        <v/>
      </c>
      <c r="BA198" s="105" t="str">
        <f>_xlfn.XLOOKUP(B198,'[6]Eneo 17H'!$C:$C,'[6]Eneo 17H'!$I:$I,"")</f>
        <v/>
      </c>
      <c r="BB198" s="105" t="str">
        <f>_xlfn.XLOOKUP(B198,[8]ALL!$B:$B,[8]ALL!$M:$M,"")</f>
        <v/>
      </c>
      <c r="BC198" s="105" t="str">
        <f>_xlfn.XLOOKUP(B198,'[6]Eneo 17H'!$C:$C,'[6]Eneo 17H'!$I:$I,"")</f>
        <v/>
      </c>
      <c r="BD198" s="105" t="str">
        <f>_xlfn.XLOOKUP(B198,'[7]Eneo 12H'!$C:$C,'[7]Eneo 12H'!$I:$I,"")</f>
        <v/>
      </c>
      <c r="BE198" s="105" t="s">
        <v>6997</v>
      </c>
    </row>
    <row r="199" spans="1:57" hidden="1" x14ac:dyDescent="0.3">
      <c r="A199" s="1" t="s">
        <v>1132</v>
      </c>
      <c r="B199" s="1" t="s">
        <v>1133</v>
      </c>
      <c r="C199" s="3" t="str">
        <f>_xlfn.XLOOKUP(B199,'[1]daily break down'!$D:$D,'[1]daily break down'!$E:$E,"")</f>
        <v>NORD-OUEST</v>
      </c>
      <c r="D199" s="1" t="s">
        <v>11</v>
      </c>
      <c r="E199" s="1" t="s">
        <v>66</v>
      </c>
      <c r="F199" s="3" t="s">
        <v>51</v>
      </c>
      <c r="G199" s="1" t="s">
        <v>1132</v>
      </c>
      <c r="H199" s="26" t="str">
        <f>_xlfn.XLOOKUP(B199,[2]CALCULATION!$B:$B,[2]CALCULATION!$H:$H,"")</f>
        <v>NOKIA</v>
      </c>
      <c r="I199" s="23">
        <v>3.7028119497878338</v>
      </c>
      <c r="J199" s="23">
        <v>3.3693851606441179</v>
      </c>
      <c r="K199" s="23">
        <v>2.7004270431152313</v>
      </c>
      <c r="L199" s="23">
        <v>2.9553081473491369</v>
      </c>
      <c r="M199" s="23">
        <v>2.3487014636178669</v>
      </c>
      <c r="N199" s="23">
        <v>3.7857450639637253</v>
      </c>
      <c r="O199" s="23">
        <v>0.83061526739776215</v>
      </c>
      <c r="P199" s="103" t="s">
        <v>6554</v>
      </c>
      <c r="Q199" s="36" t="s">
        <v>6552</v>
      </c>
      <c r="R199" s="36"/>
      <c r="S199" s="35" t="str" cm="1">
        <f t="array" ref="S199">IFERROR(_xlfn.IFS(
U199="MPR ISSUE","PDH",
U199="BSS Hardware Issue","BSS",
U199="Sites strategiques, MLL, Pylone, etc.","ENVTECH",
U199="AKTIVCO DEFAUT GE &amp; POWER Cabinet","AKTIVCO",
U199="AKTIVCO Coupure ENEO &amp; Baisse de tension","AKTIVCO GRID ONLY",
U199="Coupure ENEO &amp; Baisse de tension","IHS GRID ONLY",
U199="Defaut GE &amp; POWER Cabinet","IHS",
U199="Sharing","Partners",
U199="Sites strategiques &amp; DataCenter","SST &amp; DC",
U199="Exclu","Exclu",
U199="SAT","SAT",
U199="SPARE-ISSUE","SPARE-ISSUE",
U199="Fiber CAmtel","TRANS_FO_CAMTEL",
U199="Fiber AOF","Fiber AOF",
U199="Projet OCM (HUAWEI)","TRAVAUX-HUAWEI",
U199="Projet OCM (NOKIA)","TRAVAUX-NOKIA",
U199="ACCESS-ISSUE","ACCESS-ISSUE",
U199="Projet OCM (ZTE, NOKIA, autres projets)","TRAVAUX OCM",
U199="No root CAuse","No root cause",
U199="ODU HS","PDH",
U199="IP &amp; VLAN","PDH",
U199="Warehouse HUAWEI","SPARE-ISSUE",
U199="SPARE-HS","SPARE-ISSUE",
U199="Power Telco","BSS",U199="no impacts","no impacts"
),"")</f>
        <v/>
      </c>
      <c r="T199" s="35" t="str" cm="1">
        <f t="array" ref="T199">IFERROR(_xlfn.IFS(
U199="MPR ISSUE","TX ISSUE",
U199="BSS Hardware Issue","RAN ISSUE",
U199="Sites strategiques, MLL, Pylone, etc.","ENVTECH",
U199="AKTIVCO DEFAUT GE &amp; POWER Cabinet","POWER ISSUE",
U199="AKTIVCO Coupure ENEO &amp; Baisse de tension","POWER ISSUE",
U199="Coupure ENEO &amp; Baisse de tension","POWER ISSUE",
U199="Defaut GE &amp; POWER Cabinet","POWER ISSUE",
U199="Sharing","POWER ISSUE",
U199="Sites strategiques &amp; DataCenter","POWER ISSUE",
U199="Exclu","Exclu",
U199="SAT","TX ISSUE",
U199="SPARE-ISSUE","SPARE-ISSUE",
U199="Fiber CAmtel","TX ISSUE",
U199="Fiber AOF","TX ISSUE",
U199="Projet OCM (HUAWEI)","TRAVAUX-HUAWEI",
U199="Projet OCM (NOKIA)","TRAVAUX -NOKIA",
U199="ACCESS-ISSUE","ACCESS-ISSUE",
U199="Projet OCM (ZTE, NOKIA, autres projets)","TRAVAUX OCM",
U199="No root CAuse","No root cause",
U199="ODU HS","TX ISSUE",
U199="IP &amp; VLAN","TX ISSUE",
U199="Warehouse HUAWEI","SPARE-ISSUE",
U199="SPARE-HS","SPARE-ISSUE",
U199="Power Telco","RAN ISSUE",U199="no impacts","no impacts"
),"")</f>
        <v/>
      </c>
      <c r="U199" s="28"/>
      <c r="V199" s="35" t="str" cm="1">
        <f t="array" ref="V199">IFERROR(_xlfn.IFS(
U199="MPR ISSUE","ACTIVE",
U199="BSS Hardware Issue","ACTIVE",
U199="Sites strategiques, MLL, Pylone, etc.","PASSIVE",
U199="AKTIVCO DEFAUT GE &amp; POWER Cabinet","PASSIVE",
U199="AKTIVCO Coupure ENEO &amp; Baisse de tension","PASSIVE",
U199="Coupure ENEO &amp; Baisse de tension","PASSIVE",
U199="Defaut GE &amp; POWER Cabinet","PASSIVE",
U199="Sharing","PASSIVE",
U199="Sites strategiques &amp; DataCenter","PASSIVE",
U199="Exclu","Exclu",
U199="SAT","ACTIVE",
U199="SPARE-ISSUE","SPARE-ISSUE",
U199="Fiber CAmtel","ACTIVE",
U199="Fiber AOF","ACTIVE",
U199="Projet OCM (HUAWEI)","PLANNED WORKS",
U199="Projet OCM (NOKIA)","PLANNED WORKS",
U199="ACCESS-ISSUE","ACCESS-ISSUE",
U199="Projet OCM (ZTE, NOKIA, autres projets)","PLANNED WORKS",
U199="No root CAuse","No root cause",
U199="ODU HS","ACTIVE",
U199="IP &amp; VLAN","ACTIVE",
U199="Warehouse HUAWEI","SPARE-ISSUE",
U199="SPARE-HS","SPARE-ISSUE",
U199="Power Telco","ACTIVE", U199="no impacts","no impacts"
),"")</f>
        <v/>
      </c>
      <c r="W199" s="102"/>
      <c r="X199" s="102"/>
      <c r="Y199" s="102"/>
      <c r="Z199" s="102"/>
      <c r="AA199" s="102"/>
      <c r="AB199" s="104" t="s">
        <v>6594</v>
      </c>
      <c r="AC199" s="9"/>
      <c r="AD199" s="9"/>
      <c r="AE199" s="7" t="s">
        <v>5423</v>
      </c>
      <c r="AF199" s="6"/>
      <c r="AG199" s="7"/>
      <c r="AH199" s="3" t="s">
        <v>5423</v>
      </c>
      <c r="AI199" s="18" t="s">
        <v>5423</v>
      </c>
      <c r="AJ199" s="18" t="s">
        <v>5423</v>
      </c>
      <c r="AK199" s="18" t="s">
        <v>5423</v>
      </c>
      <c r="AL199" s="18" t="s">
        <v>5423</v>
      </c>
      <c r="AM199" s="18" t="s">
        <v>5423</v>
      </c>
      <c r="AN199" s="18" t="s">
        <v>5423</v>
      </c>
      <c r="AO199" s="18" t="s">
        <v>5423</v>
      </c>
      <c r="AP199" s="18" t="s">
        <v>5423</v>
      </c>
      <c r="AQ199" s="18" t="s">
        <v>5423</v>
      </c>
      <c r="AR199" s="18" t="s">
        <v>5822</v>
      </c>
      <c r="AS199" s="18" t="s">
        <v>5929</v>
      </c>
      <c r="AT199" s="18" t="s">
        <v>5423</v>
      </c>
      <c r="AU199" s="9" t="s">
        <v>6056</v>
      </c>
      <c r="AV199" s="14"/>
      <c r="AW199" s="14" t="s">
        <v>5423</v>
      </c>
      <c r="AX199" s="14" t="str">
        <f>_xlfn.XLOOKUP(B199,'[4]cell downs 18042026 17h'!$B:$B,'[4]cell downs 18042026 17h'!$B:$B,"")</f>
        <v/>
      </c>
      <c r="AY199" s="14" t="str">
        <f>_xlfn.XLOOKUP(B199,'[5]Cells Huawei 19042026 15h'!$B:$B,'[5]Cells Huawei 19042026 15h'!$B:$B,"")</f>
        <v/>
      </c>
      <c r="AZ199" s="105" t="str">
        <f>_xlfn.XLOOKUP(B199,'INCIDENT-04-23-2026'!E:E,'INCIDENT-04-23-2026'!F:F,"")</f>
        <v/>
      </c>
      <c r="BA199" s="105" t="str">
        <f>_xlfn.XLOOKUP(B199,'[6]Eneo 17H'!$C:$C,'[6]Eneo 17H'!$I:$I,"")</f>
        <v/>
      </c>
      <c r="BB199" s="105" t="str">
        <f>_xlfn.XLOOKUP(B199,[8]ALL!$B:$B,[8]ALL!$M:$M,"")</f>
        <v/>
      </c>
      <c r="BC199" s="105" t="str">
        <f>_xlfn.XLOOKUP(B199,'[6]Eneo 17H'!$C:$C,'[6]Eneo 17H'!$I:$I,"")</f>
        <v/>
      </c>
      <c r="BD199" s="105" t="str">
        <f>_xlfn.XLOOKUP(B199,'[7]Eneo 12H'!$C:$C,'[7]Eneo 12H'!$I:$I,"")</f>
        <v/>
      </c>
      <c r="BE199" s="105" t="s">
        <v>6998</v>
      </c>
    </row>
    <row r="200" spans="1:57" hidden="1" x14ac:dyDescent="0.3">
      <c r="A200" s="1" t="s">
        <v>1237</v>
      </c>
      <c r="B200" s="1" t="s">
        <v>1238</v>
      </c>
      <c r="C200" s="3" t="str">
        <f>_xlfn.XLOOKUP(B200,'[1]daily break down'!$D:$D,'[1]daily break down'!$E:$E,"")</f>
        <v>Yaounde</v>
      </c>
      <c r="D200" s="1" t="s">
        <v>21</v>
      </c>
      <c r="E200" s="1" t="s">
        <v>125</v>
      </c>
      <c r="F200" s="3" t="s">
        <v>37</v>
      </c>
      <c r="G200" s="1" t="s">
        <v>38</v>
      </c>
      <c r="H200" s="27" t="str">
        <f>_xlfn.XLOOKUP(B200,[2]CALCULATION!$B:$B,[2]CALCULATION!$H:$H,"")</f>
        <v>ZTE</v>
      </c>
      <c r="I200" s="23">
        <v>0</v>
      </c>
      <c r="J200" s="23">
        <v>0</v>
      </c>
      <c r="K200" s="23">
        <v>0</v>
      </c>
      <c r="L200" s="23">
        <v>53.665322615164676</v>
      </c>
      <c r="M200" s="23">
        <v>42.695322643700806</v>
      </c>
      <c r="N200" s="23">
        <v>3.7213069260029727</v>
      </c>
      <c r="O200" s="23">
        <v>48.991854363030882</v>
      </c>
      <c r="P200" s="103" t="s">
        <v>6553</v>
      </c>
      <c r="Q200" s="36" t="s">
        <v>5796</v>
      </c>
      <c r="R200" s="36"/>
      <c r="S200" s="35" t="str" cm="1">
        <f t="array" ref="S200">IFERROR(_xlfn.IFS(
U200="MPR ISSUE","PDH",
U200="BSS Hardware Issue","BSS",
U200="Sites strategiques, MLL, Pylone, etc.","ENVTECH",
U200="AKTIVCO DEFAUT GE &amp; POWER Cabinet","AKTIVCO",
U200="AKTIVCO Coupure ENEO &amp; Baisse de tension","AKTIVCO GRID ONLY",
U200="Coupure ENEO &amp; Baisse de tension","IHS GRID ONLY",
U200="Defaut GE &amp; POWER Cabinet","IHS",
U200="Sharing","Partners",
U200="Sites strategiques &amp; DataCenter","SST &amp; DC",
U200="Exclu","Exclu",
U200="SAT","SAT",
U200="SPARE-ISSUE","SPARE-ISSUE",
U200="Fiber CAmtel","TRANS_FO_CAMTEL",
U200="Fiber AOF","Fiber AOF",
U200="Projet OCM (HUAWEI)","TRAVAUX-HUAWEI",
U200="Projet OCM (NOKIA)","TRAVAUX-NOKIA",
U200="ACCESS-ISSUE","ACCESS-ISSUE",
U200="Projet OCM (ZTE, NOKIA, autres projets)","TRAVAUX OCM",
U200="No root CAuse","No root cause",
U200="ODU HS","PDH",
U200="IP &amp; VLAN","PDH",
U200="Warehouse HUAWEI","SPARE-ISSUE",
U200="SPARE-HS","SPARE-ISSUE",
U200="Power Telco","BSS",U200="no impacts","no impacts"
),"")</f>
        <v/>
      </c>
      <c r="T200" s="35" t="str" cm="1">
        <f t="array" ref="T200">IFERROR(_xlfn.IFS(
U200="MPR ISSUE","TX ISSUE",
U200="BSS Hardware Issue","RAN ISSUE",
U200="Sites strategiques, MLL, Pylone, etc.","ENVTECH",
U200="AKTIVCO DEFAUT GE &amp; POWER Cabinet","POWER ISSUE",
U200="AKTIVCO Coupure ENEO &amp; Baisse de tension","POWER ISSUE",
U200="Coupure ENEO &amp; Baisse de tension","POWER ISSUE",
U200="Defaut GE &amp; POWER Cabinet","POWER ISSUE",
U200="Sharing","POWER ISSUE",
U200="Sites strategiques &amp; DataCenter","POWER ISSUE",
U200="Exclu","Exclu",
U200="SAT","TX ISSUE",
U200="SPARE-ISSUE","SPARE-ISSUE",
U200="Fiber CAmtel","TX ISSUE",
U200="Fiber AOF","TX ISSUE",
U200="Projet OCM (HUAWEI)","TRAVAUX-HUAWEI",
U200="Projet OCM (NOKIA)","TRAVAUX -NOKIA",
U200="ACCESS-ISSUE","ACCESS-ISSUE",
U200="Projet OCM (ZTE, NOKIA, autres projets)","TRAVAUX OCM",
U200="No root CAuse","No root cause",
U200="ODU HS","TX ISSUE",
U200="IP &amp; VLAN","TX ISSUE",
U200="Warehouse HUAWEI","SPARE-ISSUE",
U200="SPARE-HS","SPARE-ISSUE",
U200="Power Telco","RAN ISSUE",U200="no impacts","no impacts"
),"")</f>
        <v/>
      </c>
      <c r="U200" s="28"/>
      <c r="V200" s="35" t="str" cm="1">
        <f t="array" ref="V200">IFERROR(_xlfn.IFS(
U200="MPR ISSUE","ACTIVE",
U200="BSS Hardware Issue","ACTIVE",
U200="Sites strategiques, MLL, Pylone, etc.","PASSIVE",
U200="AKTIVCO DEFAUT GE &amp; POWER Cabinet","PASSIVE",
U200="AKTIVCO Coupure ENEO &amp; Baisse de tension","PASSIVE",
U200="Coupure ENEO &amp; Baisse de tension","PASSIVE",
U200="Defaut GE &amp; POWER Cabinet","PASSIVE",
U200="Sharing","PASSIVE",
U200="Sites strategiques &amp; DataCenter","PASSIVE",
U200="Exclu","Exclu",
U200="SAT","ACTIVE",
U200="SPARE-ISSUE","SPARE-ISSUE",
U200="Fiber CAmtel","ACTIVE",
U200="Fiber AOF","ACTIVE",
U200="Projet OCM (HUAWEI)","PLANNED WORKS",
U200="Projet OCM (NOKIA)","PLANNED WORKS",
U200="ACCESS-ISSUE","ACCESS-ISSUE",
U200="Projet OCM (ZTE, NOKIA, autres projets)","PLANNED WORKS",
U200="No root CAuse","No root cause",
U200="ODU HS","ACTIVE",
U200="IP &amp; VLAN","ACTIVE",
U200="Warehouse HUAWEI","SPARE-ISSUE",
U200="SPARE-HS","SPARE-ISSUE",
U200="Power Telco","ACTIVE", U200="no impacts","no impacts"
),"")</f>
        <v/>
      </c>
      <c r="W200" s="104" t="s">
        <v>6718</v>
      </c>
      <c r="X200" s="104" t="s">
        <v>6719</v>
      </c>
      <c r="Y200" s="104"/>
      <c r="Z200" s="104" t="s">
        <v>21</v>
      </c>
      <c r="AA200" s="104" t="s">
        <v>6688</v>
      </c>
      <c r="AB200" s="104" t="s">
        <v>7417</v>
      </c>
      <c r="AC200" s="9"/>
      <c r="AD200" s="9"/>
      <c r="AE200" s="7" t="s">
        <v>6794</v>
      </c>
      <c r="AF200" s="6"/>
      <c r="AG200" s="7"/>
      <c r="AH200" s="3" t="s">
        <v>5423</v>
      </c>
      <c r="AI200" s="18" t="s">
        <v>5423</v>
      </c>
      <c r="AJ200" s="18" t="s">
        <v>5423</v>
      </c>
      <c r="AK200" s="18" t="s">
        <v>5423</v>
      </c>
      <c r="AL200" s="18" t="s">
        <v>5423</v>
      </c>
      <c r="AM200" s="18" t="s">
        <v>5423</v>
      </c>
      <c r="AN200" s="18" t="s">
        <v>5423</v>
      </c>
      <c r="AO200" s="18" t="s">
        <v>5423</v>
      </c>
      <c r="AP200" s="18" t="s">
        <v>5423</v>
      </c>
      <c r="AQ200" s="18" t="s">
        <v>5423</v>
      </c>
      <c r="AR200" s="18" t="s">
        <v>5878</v>
      </c>
      <c r="AS200" s="18" t="s">
        <v>5879</v>
      </c>
      <c r="AT200" s="18" t="s">
        <v>5880</v>
      </c>
      <c r="AU200" s="9" t="s">
        <v>6057</v>
      </c>
      <c r="AV200" s="14"/>
      <c r="AW200" s="14" t="s">
        <v>5423</v>
      </c>
      <c r="AX200" s="14" t="str">
        <f>_xlfn.XLOOKUP(B200,'[4]cell downs 18042026 17h'!$B:$B,'[4]cell downs 18042026 17h'!$B:$B,"")</f>
        <v/>
      </c>
      <c r="AY200" s="14" t="str">
        <f>_xlfn.XLOOKUP(B200,'[5]Cells Huawei 19042026 15h'!$B:$B,'[5]Cells Huawei 19042026 15h'!$B:$B,"")</f>
        <v/>
      </c>
      <c r="AZ200" s="105" t="str">
        <f>_xlfn.XLOOKUP(B200,'INCIDENT-04-23-2026'!E:E,'INCIDENT-04-23-2026'!F:F,"")</f>
        <v/>
      </c>
      <c r="BA200" s="105" t="str">
        <f>_xlfn.XLOOKUP(B200,'[6]Eneo 17H'!$C:$C,'[6]Eneo 17H'!$I:$I,"")</f>
        <v>23.04.26: Grid outage, Grid only site / Grid return awaited</v>
      </c>
      <c r="BB200" s="105" t="str">
        <f>_xlfn.XLOOKUP(B200,[8]ALL!$B:$B,[8]ALL!$M:$M,"")</f>
        <v>23.04.26: Grid outage, Grid only site / Grid return awaited</v>
      </c>
      <c r="BC200" s="105" t="str">
        <f>_xlfn.XLOOKUP(B200,'[6]Eneo 17H'!$C:$C,'[6]Eneo 17H'!$I:$I,"")</f>
        <v>23.04.26: Grid outage, Grid only site / Grid return awaited</v>
      </c>
      <c r="BD200" s="105" t="s">
        <v>6794</v>
      </c>
      <c r="BE200" s="11" t="s">
        <v>6999</v>
      </c>
    </row>
    <row r="201" spans="1:57" hidden="1" x14ac:dyDescent="0.3">
      <c r="A201" s="1" t="s">
        <v>4776</v>
      </c>
      <c r="B201" s="8" t="s">
        <v>4777</v>
      </c>
      <c r="C201" s="3" t="str">
        <f>_xlfn.XLOOKUP(B201,'[1]daily break down'!$D:$D,'[1]daily break down'!$E:$E,"")</f>
        <v>Yaounde</v>
      </c>
      <c r="D201" s="1" t="s">
        <v>11</v>
      </c>
      <c r="E201" s="1" t="s">
        <v>12</v>
      </c>
      <c r="F201" s="3" t="s">
        <v>37</v>
      </c>
      <c r="G201" s="1" t="s">
        <v>38</v>
      </c>
      <c r="H201" s="27" t="str">
        <f>_xlfn.XLOOKUP(B201,[2]CALCULATION!$B:$B,[2]CALCULATION!$H:$H,"")</f>
        <v>ZTE</v>
      </c>
      <c r="I201" s="23">
        <v>0</v>
      </c>
      <c r="J201" s="23">
        <v>0</v>
      </c>
      <c r="K201" s="23">
        <v>0</v>
      </c>
      <c r="L201" s="23">
        <v>0</v>
      </c>
      <c r="M201" s="23">
        <v>0</v>
      </c>
      <c r="N201" s="23">
        <v>3.6867425442238599</v>
      </c>
      <c r="O201" s="23">
        <v>1.5106311334834584E-2</v>
      </c>
      <c r="P201" s="103" t="s">
        <v>6554</v>
      </c>
      <c r="Q201" s="36" t="s">
        <v>5796</v>
      </c>
      <c r="R201" s="36"/>
      <c r="S201" s="35" t="str" cm="1">
        <f t="array" ref="S201">IFERROR(_xlfn.IFS(
U201="MPR ISSUE","PDH",
U201="BSS Hardware Issue","BSS",
U201="Sites strategiques, MLL, Pylone, etc.","ENVTECH",
U201="AKTIVCO DEFAUT GE &amp; POWER Cabinet","AKTIVCO",
U201="AKTIVCO Coupure ENEO &amp; Baisse de tension","AKTIVCO GRID ONLY",
U201="Coupure ENEO &amp; Baisse de tension","IHS GRID ONLY",
U201="Defaut GE &amp; POWER Cabinet","IHS",
U201="Sharing","Partners",
U201="Sites strategiques &amp; DataCenter","SST &amp; DC",
U201="Exclu","Exclu",
U201="SAT","SAT",
U201="SPARE-ISSUE","SPARE-ISSUE",
U201="Fiber CAmtel","TRANS_FO_CAMTEL",
U201="Fiber AOF","Fiber AOF",
U201="Projet OCM (HUAWEI)","TRAVAUX-HUAWEI",
U201="Projet OCM (NOKIA)","TRAVAUX-NOKIA",
U201="ACCESS-ISSUE","ACCESS-ISSUE",
U201="Projet OCM (ZTE, NOKIA, autres projets)","TRAVAUX OCM",
U201="No root CAuse","No root cause",
U201="ODU HS","PDH",
U201="IP &amp; VLAN","PDH",
U201="Warehouse HUAWEI","SPARE-ISSUE",
U201="SPARE-HS","SPARE-ISSUE",
U201="Power Telco","BSS",U201="no impacts","no impacts"
),"")</f>
        <v/>
      </c>
      <c r="T201" s="35" t="str" cm="1">
        <f t="array" ref="T201">IFERROR(_xlfn.IFS(
U201="MPR ISSUE","TX ISSUE",
U201="BSS Hardware Issue","RAN ISSUE",
U201="Sites strategiques, MLL, Pylone, etc.","ENVTECH",
U201="AKTIVCO DEFAUT GE &amp; POWER Cabinet","POWER ISSUE",
U201="AKTIVCO Coupure ENEO &amp; Baisse de tension","POWER ISSUE",
U201="Coupure ENEO &amp; Baisse de tension","POWER ISSUE",
U201="Defaut GE &amp; POWER Cabinet","POWER ISSUE",
U201="Sharing","POWER ISSUE",
U201="Sites strategiques &amp; DataCenter","POWER ISSUE",
U201="Exclu","Exclu",
U201="SAT","TX ISSUE",
U201="SPARE-ISSUE","SPARE-ISSUE",
U201="Fiber CAmtel","TX ISSUE",
U201="Fiber AOF","TX ISSUE",
U201="Projet OCM (HUAWEI)","TRAVAUX-HUAWEI",
U201="Projet OCM (NOKIA)","TRAVAUX -NOKIA",
U201="ACCESS-ISSUE","ACCESS-ISSUE",
U201="Projet OCM (ZTE, NOKIA, autres projets)","TRAVAUX OCM",
U201="No root CAuse","No root cause",
U201="ODU HS","TX ISSUE",
U201="IP &amp; VLAN","TX ISSUE",
U201="Warehouse HUAWEI","SPARE-ISSUE",
U201="SPARE-HS","SPARE-ISSUE",
U201="Power Telco","RAN ISSUE",U201="no impacts","no impacts"
),"")</f>
        <v/>
      </c>
      <c r="U201" s="28"/>
      <c r="V201" s="35" t="str" cm="1">
        <f t="array" ref="V201">IFERROR(_xlfn.IFS(
U201="MPR ISSUE","ACTIVE",
U201="BSS Hardware Issue","ACTIVE",
U201="Sites strategiques, MLL, Pylone, etc.","PASSIVE",
U201="AKTIVCO DEFAUT GE &amp; POWER Cabinet","PASSIVE",
U201="AKTIVCO Coupure ENEO &amp; Baisse de tension","PASSIVE",
U201="Coupure ENEO &amp; Baisse de tension","PASSIVE",
U201="Defaut GE &amp; POWER Cabinet","PASSIVE",
U201="Sharing","PASSIVE",
U201="Sites strategiques &amp; DataCenter","PASSIVE",
U201="Exclu","Exclu",
U201="SAT","ACTIVE",
U201="SPARE-ISSUE","SPARE-ISSUE",
U201="Fiber CAmtel","ACTIVE",
U201="Fiber AOF","ACTIVE",
U201="Projet OCM (HUAWEI)","PLANNED WORKS",
U201="Projet OCM (NOKIA)","PLANNED WORKS",
U201="ACCESS-ISSUE","ACCESS-ISSUE",
U201="Projet OCM (ZTE, NOKIA, autres projets)","PLANNED WORKS",
U201="No root CAuse","No root cause",
U201="ODU HS","ACTIVE",
U201="IP &amp; VLAN","ACTIVE",
U201="Warehouse HUAWEI","SPARE-ISSUE",
U201="SPARE-HS","SPARE-ISSUE",
U201="Power Telco","ACTIVE", U201="no impacts","no impacts"
),"")</f>
        <v/>
      </c>
      <c r="W201" s="102"/>
      <c r="X201" s="102"/>
      <c r="Y201" s="102"/>
      <c r="Z201" s="102"/>
      <c r="AA201" s="102"/>
      <c r="AB201" s="104" t="s">
        <v>5423</v>
      </c>
      <c r="AC201" s="9"/>
      <c r="AD201" s="9"/>
      <c r="AE201" s="7" t="s">
        <v>5423</v>
      </c>
      <c r="AF201" s="6"/>
      <c r="AG201" s="7"/>
      <c r="AH201" s="3" t="s">
        <v>5423</v>
      </c>
      <c r="AI201" s="18" t="s">
        <v>5423</v>
      </c>
      <c r="AJ201" s="18" t="s">
        <v>5423</v>
      </c>
      <c r="AK201" s="18" t="s">
        <v>5423</v>
      </c>
      <c r="AL201" s="18" t="s">
        <v>5423</v>
      </c>
      <c r="AM201" s="18" t="s">
        <v>5423</v>
      </c>
      <c r="AN201" s="18" t="s">
        <v>5423</v>
      </c>
      <c r="AO201" s="18" t="s">
        <v>5423</v>
      </c>
      <c r="AP201" s="18" t="s">
        <v>5423</v>
      </c>
      <c r="AQ201" s="18" t="s">
        <v>5423</v>
      </c>
      <c r="AR201" s="18" t="s">
        <v>5423</v>
      </c>
      <c r="AS201" s="18" t="s">
        <v>5423</v>
      </c>
      <c r="AT201" s="18" t="s">
        <v>5423</v>
      </c>
      <c r="AU201" s="9" t="s">
        <v>5423</v>
      </c>
      <c r="AV201" s="14"/>
      <c r="AW201" s="14" t="s">
        <v>5423</v>
      </c>
      <c r="AX201" s="14" t="str">
        <f>_xlfn.XLOOKUP(B201,'[4]cell downs 18042026 17h'!$B:$B,'[4]cell downs 18042026 17h'!$B:$B,"")</f>
        <v/>
      </c>
      <c r="AY201" s="14" t="str">
        <f>_xlfn.XLOOKUP(B201,'[5]Cells Huawei 19042026 15h'!$B:$B,'[5]Cells Huawei 19042026 15h'!$B:$B,"")</f>
        <v/>
      </c>
      <c r="AZ201" s="105" t="str">
        <f>_xlfn.XLOOKUP(B201,'INCIDENT-04-23-2026'!E:E,'INCIDENT-04-23-2026'!F:F,"")</f>
        <v/>
      </c>
      <c r="BA201" s="105" t="str">
        <f>_xlfn.XLOOKUP(B201,'[6]Eneo 17H'!$C:$C,'[6]Eneo 17H'!$I:$I,"")</f>
        <v/>
      </c>
      <c r="BB201" s="105" t="str">
        <f>_xlfn.XLOOKUP(B201,[8]ALL!$B:$B,[8]ALL!$M:$M,"")</f>
        <v/>
      </c>
      <c r="BC201" s="105" t="str">
        <f>_xlfn.XLOOKUP(B201,'[6]Eneo 17H'!$C:$C,'[6]Eneo 17H'!$I:$I,"")</f>
        <v/>
      </c>
      <c r="BD201" s="105" t="str">
        <f>_xlfn.XLOOKUP(B201,'[7]Eneo 12H'!$C:$C,'[7]Eneo 12H'!$I:$I,"")</f>
        <v/>
      </c>
      <c r="BE201" s="105" t="s">
        <v>5423</v>
      </c>
    </row>
    <row r="202" spans="1:57" hidden="1" x14ac:dyDescent="0.3">
      <c r="A202" s="1" t="s">
        <v>1986</v>
      </c>
      <c r="B202" s="1" t="s">
        <v>1987</v>
      </c>
      <c r="C202" s="3" t="str">
        <f>_xlfn.XLOOKUP(B202,'[1]daily break down'!$D:$D,'[1]daily break down'!$E:$E,"")</f>
        <v>Yaounde</v>
      </c>
      <c r="D202" s="1" t="s">
        <v>21</v>
      </c>
      <c r="E202" s="1" t="s">
        <v>22</v>
      </c>
      <c r="F202" s="3" t="s">
        <v>37</v>
      </c>
      <c r="G202" s="1" t="s">
        <v>115</v>
      </c>
      <c r="H202" s="27" t="str">
        <f>_xlfn.XLOOKUP(B202,[2]CALCULATION!$B:$B,[2]CALCULATION!$H:$H,"")</f>
        <v>ZTE</v>
      </c>
      <c r="I202" s="23">
        <v>4.1575529416464789</v>
      </c>
      <c r="J202" s="23">
        <v>0</v>
      </c>
      <c r="K202" s="23">
        <v>0.22309899467230546</v>
      </c>
      <c r="L202" s="23">
        <v>1.9849550413345773</v>
      </c>
      <c r="M202" s="23">
        <v>0</v>
      </c>
      <c r="N202" s="23">
        <v>1.960289128021619</v>
      </c>
      <c r="O202" s="23">
        <v>12.580810739856123</v>
      </c>
      <c r="P202" s="103" t="s">
        <v>6553</v>
      </c>
      <c r="Q202" s="36" t="s">
        <v>5796</v>
      </c>
      <c r="R202" s="36"/>
      <c r="S202" s="35" t="str" cm="1">
        <f t="array" ref="S202">IFERROR(_xlfn.IFS(
U202="MPR ISSUE","PDH",
U202="BSS Hardware Issue","BSS",
U202="Sites strategiques, MLL, Pylone, etc.","ENVTECH",
U202="AKTIVCO DEFAUT GE &amp; POWER Cabinet","AKTIVCO",
U202="AKTIVCO Coupure ENEO &amp; Baisse de tension","AKTIVCO GRID ONLY",
U202="Coupure ENEO &amp; Baisse de tension","IHS GRID ONLY",
U202="Defaut GE &amp; POWER Cabinet","IHS",
U202="Sharing","Partners",
U202="Sites strategiques &amp; DataCenter","SST &amp; DC",
U202="Exclu","Exclu",
U202="SAT","SAT",
U202="SPARE-ISSUE","SPARE-ISSUE",
U202="Fiber CAmtel","TRANS_FO_CAMTEL",
U202="Fiber AOF","Fiber AOF",
U202="Projet OCM (HUAWEI)","TRAVAUX-HUAWEI",
U202="Projet OCM (NOKIA)","TRAVAUX-NOKIA",
U202="ACCESS-ISSUE","ACCESS-ISSUE",
U202="Projet OCM (ZTE, NOKIA, autres projets)","TRAVAUX OCM",
U202="No root CAuse","No root cause",
U202="ODU HS","PDH",
U202="IP &amp; VLAN","PDH",
U202="Warehouse HUAWEI","SPARE-ISSUE",
U202="SPARE-HS","SPARE-ISSUE",
U202="Power Telco","BSS",U202="no impacts","no impacts"
),"")</f>
        <v/>
      </c>
      <c r="T202" s="35" t="str" cm="1">
        <f t="array" ref="T202">IFERROR(_xlfn.IFS(
U202="MPR ISSUE","TX ISSUE",
U202="BSS Hardware Issue","RAN ISSUE",
U202="Sites strategiques, MLL, Pylone, etc.","ENVTECH",
U202="AKTIVCO DEFAUT GE &amp; POWER Cabinet","POWER ISSUE",
U202="AKTIVCO Coupure ENEO &amp; Baisse de tension","POWER ISSUE",
U202="Coupure ENEO &amp; Baisse de tension","POWER ISSUE",
U202="Defaut GE &amp; POWER Cabinet","POWER ISSUE",
U202="Sharing","POWER ISSUE",
U202="Sites strategiques &amp; DataCenter","POWER ISSUE",
U202="Exclu","Exclu",
U202="SAT","TX ISSUE",
U202="SPARE-ISSUE","SPARE-ISSUE",
U202="Fiber CAmtel","TX ISSUE",
U202="Fiber AOF","TX ISSUE",
U202="Projet OCM (HUAWEI)","TRAVAUX-HUAWEI",
U202="Projet OCM (NOKIA)","TRAVAUX -NOKIA",
U202="ACCESS-ISSUE","ACCESS-ISSUE",
U202="Projet OCM (ZTE, NOKIA, autres projets)","TRAVAUX OCM",
U202="No root CAuse","No root cause",
U202="ODU HS","TX ISSUE",
U202="IP &amp; VLAN","TX ISSUE",
U202="Warehouse HUAWEI","SPARE-ISSUE",
U202="SPARE-HS","SPARE-ISSUE",
U202="Power Telco","RAN ISSUE",U202="no impacts","no impacts"
),"")</f>
        <v/>
      </c>
      <c r="U202" s="28"/>
      <c r="V202" s="35" t="str" cm="1">
        <f t="array" ref="V202">IFERROR(_xlfn.IFS(
U202="MPR ISSUE","ACTIVE",
U202="BSS Hardware Issue","ACTIVE",
U202="Sites strategiques, MLL, Pylone, etc.","PASSIVE",
U202="AKTIVCO DEFAUT GE &amp; POWER Cabinet","PASSIVE",
U202="AKTIVCO Coupure ENEO &amp; Baisse de tension","PASSIVE",
U202="Coupure ENEO &amp; Baisse de tension","PASSIVE",
U202="Defaut GE &amp; POWER Cabinet","PASSIVE",
U202="Sharing","PASSIVE",
U202="Sites strategiques &amp; DataCenter","PASSIVE",
U202="Exclu","Exclu",
U202="SAT","ACTIVE",
U202="SPARE-ISSUE","SPARE-ISSUE",
U202="Fiber CAmtel","ACTIVE",
U202="Fiber AOF","ACTIVE",
U202="Projet OCM (HUAWEI)","PLANNED WORKS",
U202="Projet OCM (NOKIA)","PLANNED WORKS",
U202="ACCESS-ISSUE","ACCESS-ISSUE",
U202="Projet OCM (ZTE, NOKIA, autres projets)","PLANNED WORKS",
U202="No root CAuse","No root cause",
U202="ODU HS","ACTIVE",
U202="IP &amp; VLAN","ACTIVE",
U202="Warehouse HUAWEI","SPARE-ISSUE",
U202="SPARE-HS","SPARE-ISSUE",
U202="Power Telco","ACTIVE", U202="no impacts","no impacts"
),"")</f>
        <v/>
      </c>
      <c r="W202" s="104" t="s">
        <v>7360</v>
      </c>
      <c r="X202" s="104" t="s">
        <v>6733</v>
      </c>
      <c r="Y202" s="104"/>
      <c r="Z202" s="104" t="s">
        <v>7361</v>
      </c>
      <c r="AA202" s="104" t="s">
        <v>6688</v>
      </c>
      <c r="AB202" s="104" t="s">
        <v>6073</v>
      </c>
      <c r="AC202" s="9"/>
      <c r="AD202" s="9"/>
      <c r="AE202" s="7"/>
      <c r="AF202" s="6"/>
      <c r="AG202" s="7"/>
      <c r="AH202" s="3" t="s">
        <v>5423</v>
      </c>
      <c r="AI202" s="18" t="s">
        <v>5423</v>
      </c>
      <c r="AJ202" s="18" t="s">
        <v>5423</v>
      </c>
      <c r="AK202" s="18" t="s">
        <v>5423</v>
      </c>
      <c r="AL202" s="18" t="s">
        <v>5423</v>
      </c>
      <c r="AM202" s="18" t="s">
        <v>5423</v>
      </c>
      <c r="AN202" s="18" t="s">
        <v>5423</v>
      </c>
      <c r="AO202" s="18" t="s">
        <v>5423</v>
      </c>
      <c r="AP202" s="18" t="s">
        <v>5423</v>
      </c>
      <c r="AQ202" s="18" t="s">
        <v>5423</v>
      </c>
      <c r="AR202" s="18" t="s">
        <v>5423</v>
      </c>
      <c r="AS202" s="18" t="s">
        <v>5423</v>
      </c>
      <c r="AT202" s="18" t="s">
        <v>5423</v>
      </c>
      <c r="AU202" s="9" t="s">
        <v>6073</v>
      </c>
      <c r="AV202" s="14"/>
      <c r="AW202" s="14" t="s">
        <v>5423</v>
      </c>
      <c r="AX202" s="14" t="str">
        <f>_xlfn.XLOOKUP(B202,'[4]cell downs 18042026 17h'!$B:$B,'[4]cell downs 18042026 17h'!$B:$B,"")</f>
        <v/>
      </c>
      <c r="AY202" s="14" t="str">
        <f>_xlfn.XLOOKUP(B202,'[5]Cells Huawei 19042026 15h'!$B:$B,'[5]Cells Huawei 19042026 15h'!$B:$B,"")</f>
        <v/>
      </c>
      <c r="AZ202" s="105" t="str">
        <f>_xlfn.XLOOKUP(B202,'INCIDENT-04-23-2026'!E:E,'INCIDENT-04-23-2026'!F:F,"")</f>
        <v/>
      </c>
      <c r="BA202" s="105" t="str">
        <f>_xlfn.XLOOKUP(B202,'[6]Eneo 17H'!$C:$C,'[6]Eneo 17H'!$I:$I,"")</f>
        <v/>
      </c>
      <c r="BC202" s="105" t="str">
        <f>_xlfn.XLOOKUP(B202,'[6]Eneo 17H'!$C:$C,'[6]Eneo 17H'!$I:$I,"")</f>
        <v/>
      </c>
      <c r="BD202" s="105" t="str">
        <f>_xlfn.XLOOKUP(B202,'[7]Eneo 12H'!$C:$C,'[7]Eneo 12H'!$I:$I,"")</f>
        <v/>
      </c>
      <c r="BE202" s="11" t="s">
        <v>7034</v>
      </c>
    </row>
    <row r="203" spans="1:57" hidden="1" x14ac:dyDescent="0.3">
      <c r="A203" s="1" t="s">
        <v>2268</v>
      </c>
      <c r="B203" s="8" t="s">
        <v>2269</v>
      </c>
      <c r="C203" s="3" t="str">
        <f>_xlfn.XLOOKUP(B203,'[1]daily break down'!$D:$D,'[1]daily break down'!$E:$E,"")</f>
        <v>Yaounde</v>
      </c>
      <c r="D203" s="1" t="s">
        <v>11</v>
      </c>
      <c r="E203" s="1" t="s">
        <v>5374</v>
      </c>
      <c r="F203" s="3" t="s">
        <v>37</v>
      </c>
      <c r="G203" s="1" t="s">
        <v>38</v>
      </c>
      <c r="H203" s="27" t="str">
        <f>_xlfn.XLOOKUP(B203,[2]CALCULATION!$B:$B,[2]CALCULATION!$H:$H,"")</f>
        <v>ZTE</v>
      </c>
      <c r="I203" s="23">
        <v>0.42286970690545661</v>
      </c>
      <c r="J203" s="23">
        <v>19.714538870483089</v>
      </c>
      <c r="K203" s="23">
        <v>4.4263275718896322</v>
      </c>
      <c r="L203" s="23">
        <v>2.4643441114278613</v>
      </c>
      <c r="M203" s="23">
        <v>0</v>
      </c>
      <c r="N203" s="23">
        <v>0.59160738286633885</v>
      </c>
      <c r="O203" s="23">
        <v>10.838448433794765</v>
      </c>
      <c r="P203" s="103" t="s">
        <v>6553</v>
      </c>
      <c r="Q203" s="36" t="s">
        <v>5796</v>
      </c>
      <c r="R203" s="36"/>
      <c r="S203" s="35" t="str" cm="1">
        <f t="array" ref="S203">IFERROR(_xlfn.IFS(
U203="MPR ISSUE","PDH",
U203="BSS Hardware Issue","BSS",
U203="Sites strategiques, MLL, Pylone, etc.","ENVTECH",
U203="AKTIVCO DEFAUT GE &amp; POWER Cabinet","AKTIVCO",
U203="AKTIVCO Coupure ENEO &amp; Baisse de tension","AKTIVCO GRID ONLY",
U203="Coupure ENEO &amp; Baisse de tension","IHS GRID ONLY",
U203="Defaut GE &amp; POWER Cabinet","IHS",
U203="Sharing","Partners",
U203="Sites strategiques &amp; DataCenter","SST &amp; DC",
U203="Exclu","Exclu",
U203="SAT","SAT",
U203="SPARE-ISSUE","SPARE-ISSUE",
U203="Fiber CAmtel","TRANS_FO_CAMTEL",
U203="Fiber AOF","Fiber AOF",
U203="Projet OCM (HUAWEI)","TRAVAUX-HUAWEI",
U203="Projet OCM (NOKIA)","TRAVAUX-NOKIA",
U203="ACCESS-ISSUE","ACCESS-ISSUE",
U203="Projet OCM (ZTE, NOKIA, autres projets)","TRAVAUX OCM",
U203="No root CAuse","No root cause",
U203="ODU HS","PDH",
U203="IP &amp; VLAN","PDH",
U203="Warehouse HUAWEI","SPARE-ISSUE",
U203="SPARE-HS","SPARE-ISSUE",
U203="Power Telco","BSS",U203="no impacts","no impacts"
),"")</f>
        <v/>
      </c>
      <c r="T203" s="35" t="str" cm="1">
        <f t="array" ref="T203">IFERROR(_xlfn.IFS(
U203="MPR ISSUE","TX ISSUE",
U203="BSS Hardware Issue","RAN ISSUE",
U203="Sites strategiques, MLL, Pylone, etc.","ENVTECH",
U203="AKTIVCO DEFAUT GE &amp; POWER Cabinet","POWER ISSUE",
U203="AKTIVCO Coupure ENEO &amp; Baisse de tension","POWER ISSUE",
U203="Coupure ENEO &amp; Baisse de tension","POWER ISSUE",
U203="Defaut GE &amp; POWER Cabinet","POWER ISSUE",
U203="Sharing","POWER ISSUE",
U203="Sites strategiques &amp; DataCenter","POWER ISSUE",
U203="Exclu","Exclu",
U203="SAT","TX ISSUE",
U203="SPARE-ISSUE","SPARE-ISSUE",
U203="Fiber CAmtel","TX ISSUE",
U203="Fiber AOF","TX ISSUE",
U203="Projet OCM (HUAWEI)","TRAVAUX-HUAWEI",
U203="Projet OCM (NOKIA)","TRAVAUX -NOKIA",
U203="ACCESS-ISSUE","ACCESS-ISSUE",
U203="Projet OCM (ZTE, NOKIA, autres projets)","TRAVAUX OCM",
U203="No root CAuse","No root cause",
U203="ODU HS","TX ISSUE",
U203="IP &amp; VLAN","TX ISSUE",
U203="Warehouse HUAWEI","SPARE-ISSUE",
U203="SPARE-HS","SPARE-ISSUE",
U203="Power Telco","RAN ISSUE",U203="no impacts","no impacts"
),"")</f>
        <v/>
      </c>
      <c r="U203" s="28"/>
      <c r="V203" s="35" t="str" cm="1">
        <f t="array" ref="V203">IFERROR(_xlfn.IFS(
U203="MPR ISSUE","ACTIVE",
U203="BSS Hardware Issue","ACTIVE",
U203="Sites strategiques, MLL, Pylone, etc.","PASSIVE",
U203="AKTIVCO DEFAUT GE &amp; POWER Cabinet","PASSIVE",
U203="AKTIVCO Coupure ENEO &amp; Baisse de tension","PASSIVE",
U203="Coupure ENEO &amp; Baisse de tension","PASSIVE",
U203="Defaut GE &amp; POWER Cabinet","PASSIVE",
U203="Sharing","PASSIVE",
U203="Sites strategiques &amp; DataCenter","PASSIVE",
U203="Exclu","Exclu",
U203="SAT","ACTIVE",
U203="SPARE-ISSUE","SPARE-ISSUE",
U203="Fiber CAmtel","ACTIVE",
U203="Fiber AOF","ACTIVE",
U203="Projet OCM (HUAWEI)","PLANNED WORKS",
U203="Projet OCM (NOKIA)","PLANNED WORKS",
U203="ACCESS-ISSUE","ACCESS-ISSUE",
U203="Projet OCM (ZTE, NOKIA, autres projets)","PLANNED WORKS",
U203="No root CAuse","No root cause",
U203="ODU HS","ACTIVE",
U203="IP &amp; VLAN","ACTIVE",
U203="Warehouse HUAWEI","SPARE-ISSUE",
U203="SPARE-HS","SPARE-ISSUE",
U203="Power Telco","ACTIVE",U203="no impacts","no impacts"
),"")</f>
        <v/>
      </c>
      <c r="W203" s="104" t="s">
        <v>7360</v>
      </c>
      <c r="X203" s="104" t="s">
        <v>6733</v>
      </c>
      <c r="Y203" s="104"/>
      <c r="Z203" s="104" t="s">
        <v>7361</v>
      </c>
      <c r="AA203" s="104" t="s">
        <v>6688</v>
      </c>
      <c r="AB203" s="104" t="s">
        <v>6106</v>
      </c>
      <c r="AC203" s="9"/>
      <c r="AD203" s="9"/>
      <c r="AE203" s="7"/>
      <c r="AF203" s="6"/>
      <c r="AG203" s="7"/>
      <c r="AH203" s="3" t="s">
        <v>5423</v>
      </c>
      <c r="AI203" s="18" t="s">
        <v>5423</v>
      </c>
      <c r="AJ203" s="18" t="s">
        <v>5423</v>
      </c>
      <c r="AK203" s="18" t="s">
        <v>5423</v>
      </c>
      <c r="AL203" s="18" t="s">
        <v>5423</v>
      </c>
      <c r="AM203" s="18" t="s">
        <v>5423</v>
      </c>
      <c r="AN203" s="18" t="s">
        <v>5423</v>
      </c>
      <c r="AO203" s="18" t="s">
        <v>5423</v>
      </c>
      <c r="AP203" s="18" t="s">
        <v>5423</v>
      </c>
      <c r="AQ203" s="18" t="s">
        <v>5423</v>
      </c>
      <c r="AR203" s="18" t="s">
        <v>5423</v>
      </c>
      <c r="AS203" s="18" t="s">
        <v>5423</v>
      </c>
      <c r="AT203" s="18" t="s">
        <v>5423</v>
      </c>
      <c r="AU203" s="9" t="s">
        <v>6106</v>
      </c>
      <c r="AV203" s="14"/>
      <c r="AW203" s="14" t="s">
        <v>5423</v>
      </c>
      <c r="AX203" s="14" t="str">
        <f>_xlfn.XLOOKUP(B203,'[4]cell downs 18042026 17h'!$B:$B,'[4]cell downs 18042026 17h'!$B:$B,"")</f>
        <v/>
      </c>
      <c r="AY203" s="14" t="str">
        <f>_xlfn.XLOOKUP(B203,'[5]Cells Huawei 19042026 15h'!$B:$B,'[5]Cells Huawei 19042026 15h'!$B:$B,"")</f>
        <v/>
      </c>
      <c r="AZ203" s="105" t="str">
        <f>_xlfn.XLOOKUP(B203,'INCIDENT-04-23-2026'!E:E,'INCIDENT-04-23-2026'!F:F,"")</f>
        <v/>
      </c>
      <c r="BA203" s="105" t="str">
        <f>_xlfn.XLOOKUP(B203,'[6]Eneo 17H'!$C:$C,'[6]Eneo 17H'!$I:$I,"")</f>
        <v/>
      </c>
      <c r="BC203" s="105" t="str">
        <f>_xlfn.XLOOKUP(B203,'[6]Eneo 17H'!$C:$C,'[6]Eneo 17H'!$I:$I,"")</f>
        <v/>
      </c>
      <c r="BD203" s="105" t="str">
        <f>_xlfn.XLOOKUP(B203,'[7]Eneo 12H'!$C:$C,'[7]Eneo 12H'!$I:$I,"")</f>
        <v/>
      </c>
      <c r="BE203" s="11" t="s">
        <v>5423</v>
      </c>
    </row>
    <row r="204" spans="1:57" hidden="1" x14ac:dyDescent="0.3">
      <c r="A204" s="1" t="s">
        <v>336</v>
      </c>
      <c r="B204" s="8" t="s">
        <v>337</v>
      </c>
      <c r="C204" s="3" t="str">
        <f>_xlfn.XLOOKUP(B204,'[1]daily break down'!$D:$D,'[1]daily break down'!$E:$E,"")</f>
        <v>SUD-OUEST</v>
      </c>
      <c r="D204" s="1" t="s">
        <v>11</v>
      </c>
      <c r="E204" s="1" t="s">
        <v>12</v>
      </c>
      <c r="F204" s="3" t="s">
        <v>13</v>
      </c>
      <c r="G204" s="1" t="s">
        <v>14</v>
      </c>
      <c r="H204" s="25" t="str">
        <f>_xlfn.XLOOKUP(B204,[2]CALCULATION!$B:$B,[2]CALCULATION!$H:$H,"")</f>
        <v>Huawei</v>
      </c>
      <c r="I204" s="23">
        <v>3.2220852488207452</v>
      </c>
      <c r="J204" s="23">
        <v>0</v>
      </c>
      <c r="K204" s="23">
        <v>0</v>
      </c>
      <c r="L204" s="23">
        <v>0</v>
      </c>
      <c r="M204" s="23">
        <v>14.895144007556365</v>
      </c>
      <c r="N204" s="23">
        <v>3.5292944728378877</v>
      </c>
      <c r="O204" s="23">
        <v>0</v>
      </c>
      <c r="P204" s="103" t="s">
        <v>6554</v>
      </c>
      <c r="Q204" s="36" t="s">
        <v>5796</v>
      </c>
      <c r="R204" s="36"/>
      <c r="S204" s="35" t="str" cm="1">
        <f t="array" ref="S204">IFERROR(_xlfn.IFS(
U204="MPR ISSUE","PDH",
U204="BSS Hardware Issue","BSS",
U204="Sites strategiques, MLL, Pylone, etc.","ENVTECH",
U204="AKTIVCO DEFAUT GE &amp; POWER Cabinet","AKTIVCO",
U204="AKTIVCO Coupure ENEO &amp; Baisse de tension","AKTIVCO GRID ONLY",
U204="Coupure ENEO &amp; Baisse de tension","IHS GRID ONLY",
U204="Defaut GE &amp; POWER Cabinet","IHS",
U204="Sharing","Partners",
U204="Sites strategiques &amp; DataCenter","SST &amp; DC",
U204="Exclu","Exclu",
U204="SAT","SAT",
U204="SPARE-ISSUE","SPARE-ISSUE",
U204="Fiber CAmtel","TRANS_FO_CAMTEL",
U204="Fiber AOF","Fiber AOF",
U204="Projet OCM (HUAWEI)","TRAVAUX-HUAWEI",
U204="Projet OCM (NOKIA)","TRAVAUX-NOKIA",
U204="ACCESS-ISSUE","ACCESS-ISSUE",
U204="Projet OCM (ZTE, NOKIA, autres projets)","TRAVAUX OCM",
U204="No root CAuse","No root cause",
U204="ODU HS","PDH",
U204="IP &amp; VLAN","PDH",
U204="Warehouse HUAWEI","SPARE-ISSUE",
U204="SPARE-HS","SPARE-ISSUE",
U204="Power Telco","BSS",U204="no impacts","no impacts"
),"")</f>
        <v/>
      </c>
      <c r="T204" s="35" t="str" cm="1">
        <f t="array" ref="T204">IFERROR(_xlfn.IFS(
U204="MPR ISSUE","TX ISSUE",
U204="BSS Hardware Issue","RAN ISSUE",
U204="Sites strategiques, MLL, Pylone, etc.","ENVTECH",
U204="AKTIVCO DEFAUT GE &amp; POWER Cabinet","POWER ISSUE",
U204="AKTIVCO Coupure ENEO &amp; Baisse de tension","POWER ISSUE",
U204="Coupure ENEO &amp; Baisse de tension","POWER ISSUE",
U204="Defaut GE &amp; POWER Cabinet","POWER ISSUE",
U204="Sharing","POWER ISSUE",
U204="Sites strategiques &amp; DataCenter","POWER ISSUE",
U204="Exclu","Exclu",
U204="SAT","TX ISSUE",
U204="SPARE-ISSUE","SPARE-ISSUE",
U204="Fiber CAmtel","TX ISSUE",
U204="Fiber AOF","TX ISSUE",
U204="Projet OCM (HUAWEI)","TRAVAUX-HUAWEI",
U204="Projet OCM (NOKIA)","TRAVAUX -NOKIA",
U204="ACCESS-ISSUE","ACCESS-ISSUE",
U204="Projet OCM (ZTE, NOKIA, autres projets)","TRAVAUX OCM",
U204="No root CAuse","No root cause",
U204="ODU HS","TX ISSUE",
U204="IP &amp; VLAN","TX ISSUE",
U204="Warehouse HUAWEI","SPARE-ISSUE",
U204="SPARE-HS","SPARE-ISSUE",
U204="Power Telco","RAN ISSUE",U204="no impacts","no impacts"
),"")</f>
        <v/>
      </c>
      <c r="U204" s="28"/>
      <c r="V204" s="35" t="str" cm="1">
        <f t="array" ref="V204">IFERROR(_xlfn.IFS(
U204="MPR ISSUE","ACTIVE",
U204="BSS Hardware Issue","ACTIVE",
U204="Sites strategiques, MLL, Pylone, etc.","PASSIVE",
U204="AKTIVCO DEFAUT GE &amp; POWER Cabinet","PASSIVE",
U204="AKTIVCO Coupure ENEO &amp; Baisse de tension","PASSIVE",
U204="Coupure ENEO &amp; Baisse de tension","PASSIVE",
U204="Defaut GE &amp; POWER Cabinet","PASSIVE",
U204="Sharing","PASSIVE",
U204="Sites strategiques &amp; DataCenter","PASSIVE",
U204="Exclu","Exclu",
U204="SAT","ACTIVE",
U204="SPARE-ISSUE","SPARE-ISSUE",
U204="Fiber CAmtel","ACTIVE",
U204="Fiber AOF","ACTIVE",
U204="Projet OCM (HUAWEI)","PLANNED WORKS",
U204="Projet OCM (NOKIA)","PLANNED WORKS",
U204="ACCESS-ISSUE","ACCESS-ISSUE",
U204="Projet OCM (ZTE, NOKIA, autres projets)","PLANNED WORKS",
U204="No root CAuse","No root cause",
U204="ODU HS","ACTIVE",
U204="IP &amp; VLAN","ACTIVE",
U204="Warehouse HUAWEI","SPARE-ISSUE",
U204="SPARE-HS","SPARE-ISSUE",
U204="Power Telco","ACTIVE", U204="no impacts","no impacts"
),"")</f>
        <v/>
      </c>
      <c r="W204" s="102"/>
      <c r="X204" s="102"/>
      <c r="Y204" s="102"/>
      <c r="Z204" s="102"/>
      <c r="AA204" s="102"/>
      <c r="AB204" s="104" t="s">
        <v>5423</v>
      </c>
      <c r="AC204" s="9"/>
      <c r="AD204" s="9"/>
      <c r="AE204" s="7" t="s">
        <v>5423</v>
      </c>
      <c r="AF204" s="6"/>
      <c r="AG204" s="7"/>
      <c r="AH204" s="3" t="s">
        <v>5423</v>
      </c>
      <c r="AI204" s="18" t="s">
        <v>5423</v>
      </c>
      <c r="AJ204" s="18" t="s">
        <v>5423</v>
      </c>
      <c r="AK204" s="18" t="s">
        <v>5423</v>
      </c>
      <c r="AL204" s="18" t="s">
        <v>5423</v>
      </c>
      <c r="AM204" s="18" t="s">
        <v>5423</v>
      </c>
      <c r="AN204" s="18" t="s">
        <v>5423</v>
      </c>
      <c r="AO204" s="18" t="s">
        <v>5423</v>
      </c>
      <c r="AP204" s="18" t="s">
        <v>5423</v>
      </c>
      <c r="AQ204" s="18" t="s">
        <v>5423</v>
      </c>
      <c r="AR204" s="18" t="s">
        <v>5423</v>
      </c>
      <c r="AS204" s="18" t="s">
        <v>5423</v>
      </c>
      <c r="AT204" s="18" t="s">
        <v>5423</v>
      </c>
      <c r="AU204" s="9" t="s">
        <v>5423</v>
      </c>
      <c r="AV204" s="14"/>
      <c r="AW204" s="14" t="s">
        <v>5423</v>
      </c>
      <c r="AX204" s="14" t="str">
        <f>_xlfn.XLOOKUP(B204,'[4]cell downs 18042026 17h'!$B:$B,'[4]cell downs 18042026 17h'!$B:$B,"")</f>
        <v/>
      </c>
      <c r="AY204" s="14" t="str">
        <f>_xlfn.XLOOKUP(B204,'[5]Cells Huawei 19042026 15h'!$B:$B,'[5]Cells Huawei 19042026 15h'!$B:$B,"")</f>
        <v/>
      </c>
      <c r="AZ204" s="105" t="str">
        <f>_xlfn.XLOOKUP(B204,'INCIDENT-04-23-2026'!E:E,'INCIDENT-04-23-2026'!F:F,"")</f>
        <v/>
      </c>
      <c r="BA204" s="105" t="str">
        <f>_xlfn.XLOOKUP(B204,'[6]Eneo 17H'!$C:$C,'[6]Eneo 17H'!$I:$I,"")</f>
        <v/>
      </c>
      <c r="BB204" s="105" t="str">
        <f>_xlfn.XLOOKUP(B204,[8]ALL!$B:$B,[8]ALL!$M:$M,"")</f>
        <v/>
      </c>
      <c r="BC204" s="105" t="str">
        <f>_xlfn.XLOOKUP(B204,'[6]Eneo 17H'!$C:$C,'[6]Eneo 17H'!$I:$I,"")</f>
        <v/>
      </c>
      <c r="BD204" s="105" t="str">
        <f>_xlfn.XLOOKUP(B204,'[7]Eneo 12H'!$C:$C,'[7]Eneo 12H'!$I:$I,"")</f>
        <v/>
      </c>
      <c r="BE204" s="105" t="s">
        <v>7000</v>
      </c>
    </row>
    <row r="205" spans="1:57" hidden="1" x14ac:dyDescent="0.3">
      <c r="A205" s="1" t="s">
        <v>2876</v>
      </c>
      <c r="B205" s="8" t="s">
        <v>2877</v>
      </c>
      <c r="C205" s="3" t="str">
        <f>_xlfn.XLOOKUP(B205,'[1]daily break down'!$D:$D,'[1]daily break down'!$E:$E,"")</f>
        <v>NORD</v>
      </c>
      <c r="D205" s="1" t="s">
        <v>21</v>
      </c>
      <c r="E205" s="1" t="s">
        <v>988</v>
      </c>
      <c r="F205" s="3" t="s">
        <v>23</v>
      </c>
      <c r="G205" s="1" t="s">
        <v>24</v>
      </c>
      <c r="H205" s="25" t="str">
        <f>_xlfn.XLOOKUP(B205,[2]CALCULATION!$B:$B,[2]CALCULATION!$H:$H,"")</f>
        <v>Huawei</v>
      </c>
      <c r="I205" s="23">
        <v>0.65247850516361172</v>
      </c>
      <c r="J205" s="23">
        <v>1.0646114949219962</v>
      </c>
      <c r="K205" s="23">
        <v>2.0727749669694351</v>
      </c>
      <c r="L205" s="23">
        <v>0.34052515031404001</v>
      </c>
      <c r="M205" s="23">
        <v>2.5123204721016568</v>
      </c>
      <c r="N205" s="23">
        <v>2.5490964035921277</v>
      </c>
      <c r="O205" s="23">
        <v>0.61286679622067552</v>
      </c>
      <c r="P205" s="103" t="s">
        <v>6554</v>
      </c>
      <c r="Q205" s="36" t="s">
        <v>5796</v>
      </c>
      <c r="R205" s="36"/>
      <c r="S205" s="35" t="str" cm="1">
        <f t="array" ref="S205">IFERROR(_xlfn.IFS(
U205="MPR ISSUE","PDH",
U205="BSS Hardware Issue","BSS",
U205="Sites strategiques, MLL, Pylone, etc.","ENVTECH",
U205="AKTIVCO DEFAUT GE &amp; POWER Cabinet","AKTIVCO",
U205="AKTIVCO Coupure ENEO &amp; Baisse de tension","AKTIVCO GRID ONLY",
U205="Coupure ENEO &amp; Baisse de tension","IHS GRID ONLY",
U205="Defaut GE &amp; POWER Cabinet","IHS",
U205="Sharing","Partners",
U205="Sites strategiques &amp; DataCenter","SST &amp; DC",
U205="Exclu","Exclu",
U205="SAT","SAT",
U205="SPARE-ISSUE","SPARE-ISSUE",
U205="Fiber CAmtel","TRANS_FO_CAMTEL",
U205="Fiber AOF","Fiber AOF",
U205="Projet OCM (HUAWEI)","TRAVAUX-HUAWEI",
U205="Projet OCM (NOKIA)","TRAVAUX-NOKIA",
U205="ACCESS-ISSUE","ACCESS-ISSUE",
U205="Projet OCM (ZTE, NOKIA, autres projets)","TRAVAUX OCM",
U205="No root CAuse","No root cause",
U205="ODU HS","PDH",
U205="IP &amp; VLAN","PDH",
U205="Warehouse HUAWEI","SPARE-ISSUE",
U205="SPARE-HS","SPARE-ISSUE",
U205="Power Telco","BSS",U205="no impacts","no impacts"
),"")</f>
        <v/>
      </c>
      <c r="T205" s="35" t="str" cm="1">
        <f t="array" ref="T205">IFERROR(_xlfn.IFS(
U205="MPR ISSUE","TX ISSUE",
U205="BSS Hardware Issue","RAN ISSUE",
U205="Sites strategiques, MLL, Pylone, etc.","ENVTECH",
U205="AKTIVCO DEFAUT GE &amp; POWER Cabinet","POWER ISSUE",
U205="AKTIVCO Coupure ENEO &amp; Baisse de tension","POWER ISSUE",
U205="Coupure ENEO &amp; Baisse de tension","POWER ISSUE",
U205="Defaut GE &amp; POWER Cabinet","POWER ISSUE",
U205="Sharing","POWER ISSUE",
U205="Sites strategiques &amp; DataCenter","POWER ISSUE",
U205="Exclu","Exclu",
U205="SAT","TX ISSUE",
U205="SPARE-ISSUE","SPARE-ISSUE",
U205="Fiber CAmtel","TX ISSUE",
U205="Fiber AOF","TX ISSUE",
U205="Projet OCM (HUAWEI)","TRAVAUX-HUAWEI",
U205="Projet OCM (NOKIA)","TRAVAUX -NOKIA",
U205="ACCESS-ISSUE","ACCESS-ISSUE",
U205="Projet OCM (ZTE, NOKIA, autres projets)","TRAVAUX OCM",
U205="No root CAuse","No root cause",
U205="ODU HS","TX ISSUE",
U205="IP &amp; VLAN","TX ISSUE",
U205="Warehouse HUAWEI","SPARE-ISSUE",
U205="SPARE-HS","SPARE-ISSUE",
U205="Power Telco","RAN ISSUE",U205="no impacts","no impacts"
),"")</f>
        <v/>
      </c>
      <c r="U205" s="28"/>
      <c r="V205" s="35" t="str" cm="1">
        <f t="array" ref="V205">IFERROR(_xlfn.IFS(
U205="MPR ISSUE","ACTIVE",
U205="BSS Hardware Issue","ACTIVE",
U205="Sites strategiques, MLL, Pylone, etc.","PASSIVE",
U205="AKTIVCO DEFAUT GE &amp; POWER Cabinet","PASSIVE",
U205="AKTIVCO Coupure ENEO &amp; Baisse de tension","PASSIVE",
U205="Coupure ENEO &amp; Baisse de tension","PASSIVE",
U205="Defaut GE &amp; POWER Cabinet","PASSIVE",
U205="Sharing","PASSIVE",
U205="Sites strategiques &amp; DataCenter","PASSIVE",
U205="Exclu","Exclu",
U205="SAT","ACTIVE",
U205="SPARE-ISSUE","SPARE-ISSUE",
U205="Fiber CAmtel","ACTIVE",
U205="Fiber AOF","ACTIVE",
U205="Projet OCM (HUAWEI)","PLANNED WORKS",
U205="Projet OCM (NOKIA)","PLANNED WORKS",
U205="ACCESS-ISSUE","ACCESS-ISSUE",
U205="Projet OCM (ZTE, NOKIA, autres projets)","PLANNED WORKS",
U205="No root CAuse","No root cause",
U205="ODU HS","ACTIVE",
U205="IP &amp; VLAN","ACTIVE",
U205="Warehouse HUAWEI","SPARE-ISSUE",
U205="SPARE-HS","SPARE-ISSUE",
U205="Power Telco","ACTIVE", U205="no impacts","no impacts"
),"")</f>
        <v/>
      </c>
      <c r="W205" s="116" t="s">
        <v>6741</v>
      </c>
      <c r="X205" s="116" t="s">
        <v>6742</v>
      </c>
      <c r="Y205" s="116"/>
      <c r="Z205" s="116" t="s">
        <v>6743</v>
      </c>
      <c r="AA205" s="116" t="s">
        <v>6694</v>
      </c>
      <c r="AB205" s="104" t="s">
        <v>5423</v>
      </c>
      <c r="AC205" s="9"/>
      <c r="AD205" s="9"/>
      <c r="AE205" s="7" t="s">
        <v>5423</v>
      </c>
      <c r="AF205" s="6"/>
      <c r="AG205" s="7"/>
      <c r="AH205" s="3" t="s">
        <v>5423</v>
      </c>
      <c r="AI205" s="18" t="s">
        <v>5423</v>
      </c>
      <c r="AJ205" s="18" t="s">
        <v>5423</v>
      </c>
      <c r="AK205" s="18" t="s">
        <v>5423</v>
      </c>
      <c r="AL205" s="18" t="s">
        <v>5423</v>
      </c>
      <c r="AM205" s="18" t="s">
        <v>5423</v>
      </c>
      <c r="AN205" s="18" t="s">
        <v>5423</v>
      </c>
      <c r="AO205" s="18" t="s">
        <v>5423</v>
      </c>
      <c r="AP205" s="18" t="s">
        <v>5423</v>
      </c>
      <c r="AQ205" s="18" t="s">
        <v>5423</v>
      </c>
      <c r="AR205" s="18" t="s">
        <v>5423</v>
      </c>
      <c r="AS205" s="18" t="s">
        <v>5423</v>
      </c>
      <c r="AT205" s="18" t="s">
        <v>5423</v>
      </c>
      <c r="AU205" s="9" t="s">
        <v>5423</v>
      </c>
      <c r="AV205" s="14"/>
      <c r="AW205" s="14" t="s">
        <v>5423</v>
      </c>
      <c r="AX205" s="14" t="str">
        <f>_xlfn.XLOOKUP(B205,'[4]cell downs 18042026 17h'!$B:$B,'[4]cell downs 18042026 17h'!$B:$B,"")</f>
        <v/>
      </c>
      <c r="AY205" s="14" t="str">
        <f>_xlfn.XLOOKUP(B205,'[5]Cells Huawei 19042026 15h'!$B:$B,'[5]Cells Huawei 19042026 15h'!$B:$B,"")</f>
        <v/>
      </c>
      <c r="AZ205" s="105" t="str">
        <f>_xlfn.XLOOKUP(B205,'INCIDENT-04-23-2026'!E:E,'INCIDENT-04-23-2026'!F:F,"")</f>
        <v/>
      </c>
      <c r="BA205" s="105" t="str">
        <f>_xlfn.XLOOKUP(B205,'[6]Eneo 17H'!$C:$C,'[6]Eneo 17H'!$I:$I,"")</f>
        <v/>
      </c>
      <c r="BB205" s="105" t="str">
        <f>_xlfn.XLOOKUP(B205,[8]ALL!$B:$B,[8]ALL!$M:$M,"")</f>
        <v/>
      </c>
      <c r="BC205" s="105" t="str">
        <f>_xlfn.XLOOKUP(B205,'[6]Eneo 17H'!$C:$C,'[6]Eneo 17H'!$I:$I,"")</f>
        <v/>
      </c>
      <c r="BD205" s="105" t="str">
        <f>_xlfn.XLOOKUP(B205,'[7]Eneo 12H'!$C:$C,'[7]Eneo 12H'!$I:$I,"")</f>
        <v/>
      </c>
      <c r="BE205" s="105" t="s">
        <v>5423</v>
      </c>
    </row>
    <row r="206" spans="1:57" hidden="1" x14ac:dyDescent="0.3">
      <c r="A206" s="1" t="s">
        <v>1280</v>
      </c>
      <c r="B206" s="8" t="s">
        <v>1281</v>
      </c>
      <c r="C206" s="3" t="str">
        <f>_xlfn.XLOOKUP(B206,'[1]daily break down'!$D:$D,'[1]daily break down'!$E:$E,"")</f>
        <v>SUD-OUEST</v>
      </c>
      <c r="D206" s="1" t="s">
        <v>11</v>
      </c>
      <c r="E206" s="1" t="s">
        <v>96</v>
      </c>
      <c r="F206" s="3" t="s">
        <v>13</v>
      </c>
      <c r="G206" s="1" t="s">
        <v>1282</v>
      </c>
      <c r="H206" s="26" t="str">
        <f>_xlfn.XLOOKUP(B206,[2]CALCULATION!$B:$B,[2]CALCULATION!$H:$H,"")</f>
        <v>NOKIA</v>
      </c>
      <c r="I206" s="23">
        <v>9.2446880002739462</v>
      </c>
      <c r="J206" s="23">
        <v>7.5470382355543002</v>
      </c>
      <c r="K206" s="23">
        <v>1.9929273213424534</v>
      </c>
      <c r="L206" s="23">
        <v>2.9699864168043528</v>
      </c>
      <c r="M206" s="23">
        <v>0.56374899053456717</v>
      </c>
      <c r="N206" s="23">
        <v>3.4898611146781264</v>
      </c>
      <c r="O206" s="23">
        <v>2.3828199684390454</v>
      </c>
      <c r="P206" s="103" t="s">
        <v>6553</v>
      </c>
      <c r="Q206" s="36" t="s">
        <v>6552</v>
      </c>
      <c r="R206" s="36"/>
      <c r="S206" s="35" t="str" cm="1">
        <f t="array" ref="S206">IFERROR(_xlfn.IFS(
U206="MPR ISSUE","PDH",
U206="BSS Hardware Issue","BSS",
U206="Sites strategiques, MLL, Pylone, etc.","ENVTECH",
U206="AKTIVCO DEFAUT GE &amp; POWER Cabinet","AKTIVCO",
U206="AKTIVCO Coupure ENEO &amp; Baisse de tension","AKTIVCO GRID ONLY",
U206="Coupure ENEO &amp; Baisse de tension","IHS GRID ONLY",
U206="Defaut GE &amp; POWER Cabinet","IHS",
U206="Sharing","Partners",
U206="Sites strategiques &amp; DataCenter","SST &amp; DC",
U206="Exclu","Exclu",
U206="SAT","SAT",
U206="SPARE-ISSUE","SPARE-ISSUE",
U206="Fiber CAmtel","TRANS_FO_CAMTEL",
U206="Fiber AOF","Fiber AOF",
U206="Projet OCM (HUAWEI)","TRAVAUX-HUAWEI",
U206="Projet OCM (NOKIA)","TRAVAUX-NOKIA",
U206="ACCESS-ISSUE","ACCESS-ISSUE",
U206="Projet OCM (ZTE, NOKIA, autres projets)","TRAVAUX OCM",
U206="No root CAuse","No root cause",
U206="ODU HS","PDH",
U206="IP &amp; VLAN","PDH",
U206="Warehouse HUAWEI","SPARE-ISSUE",
U206="SPARE-HS","SPARE-ISSUE",
U206="Power Telco","BSS",U206="no impacts","no impacts"
),"")</f>
        <v/>
      </c>
      <c r="T206" s="35" t="str" cm="1">
        <f t="array" ref="T206">IFERROR(_xlfn.IFS(
U206="MPR ISSUE","TX ISSUE",
U206="BSS Hardware Issue","RAN ISSUE",
U206="Sites strategiques, MLL, Pylone, etc.","ENVTECH",
U206="AKTIVCO DEFAUT GE &amp; POWER Cabinet","POWER ISSUE",
U206="AKTIVCO Coupure ENEO &amp; Baisse de tension","POWER ISSUE",
U206="Coupure ENEO &amp; Baisse de tension","POWER ISSUE",
U206="Defaut GE &amp; POWER Cabinet","POWER ISSUE",
U206="Sharing","POWER ISSUE",
U206="Sites strategiques &amp; DataCenter","POWER ISSUE",
U206="Exclu","Exclu",
U206="SAT","TX ISSUE",
U206="SPARE-ISSUE","SPARE-ISSUE",
U206="Fiber CAmtel","TX ISSUE",
U206="Fiber AOF","TX ISSUE",
U206="Projet OCM (HUAWEI)","TRAVAUX-HUAWEI",
U206="Projet OCM (NOKIA)","TRAVAUX -NOKIA",
U206="ACCESS-ISSUE","ACCESS-ISSUE",
U206="Projet OCM (ZTE, NOKIA, autres projets)","TRAVAUX OCM",
U206="No root CAuse","No root cause",
U206="ODU HS","TX ISSUE",
U206="IP &amp; VLAN","TX ISSUE",
U206="Warehouse HUAWEI","SPARE-ISSUE",
U206="SPARE-HS","SPARE-ISSUE",
U206="Power Telco","RAN ISSUE",U206="no impacts","no impacts"
),"")</f>
        <v/>
      </c>
      <c r="U206" s="28"/>
      <c r="V206" s="35" t="str" cm="1">
        <f t="array" ref="V206">IFERROR(_xlfn.IFS(
U206="MPR ISSUE","ACTIVE",
U206="BSS Hardware Issue","ACTIVE",
U206="Sites strategiques, MLL, Pylone, etc.","PASSIVE",
U206="AKTIVCO DEFAUT GE &amp; POWER Cabinet","PASSIVE",
U206="AKTIVCO Coupure ENEO &amp; Baisse de tension","PASSIVE",
U206="Coupure ENEO &amp; Baisse de tension","PASSIVE",
U206="Defaut GE &amp; POWER Cabinet","PASSIVE",
U206="Sharing","PASSIVE",
U206="Sites strategiques &amp; DataCenter","PASSIVE",
U206="Exclu","Exclu",
U206="SAT","ACTIVE",
U206="SPARE-ISSUE","SPARE-ISSUE",
U206="Fiber CAmtel","ACTIVE",
U206="Fiber AOF","ACTIVE",
U206="Projet OCM (HUAWEI)","PLANNED WORKS",
U206="Projet OCM (NOKIA)","PLANNED WORKS",
U206="ACCESS-ISSUE","ACCESS-ISSUE",
U206="Projet OCM (ZTE, NOKIA, autres projets)","PLANNED WORKS",
U206="No root CAuse","No root cause",
U206="ODU HS","ACTIVE",
U206="IP &amp; VLAN","ACTIVE",
U206="Warehouse HUAWEI","SPARE-ISSUE",
U206="SPARE-HS","SPARE-ISSUE",
U206="Power Telco","ACTIVE", U206="no impacts","no impacts"
),"")</f>
        <v/>
      </c>
      <c r="W206" s="102"/>
      <c r="X206" s="102"/>
      <c r="Y206" s="102"/>
      <c r="Z206" s="102"/>
      <c r="AA206" s="102"/>
      <c r="AB206" s="104" t="s">
        <v>6595</v>
      </c>
      <c r="AC206" s="9"/>
      <c r="AD206" s="9"/>
      <c r="AE206" s="7" t="s">
        <v>5423</v>
      </c>
      <c r="AF206" s="6"/>
      <c r="AG206" s="7"/>
      <c r="AH206" s="3" t="s">
        <v>5423</v>
      </c>
      <c r="AI206" s="18" t="s">
        <v>5423</v>
      </c>
      <c r="AJ206" s="18" t="s">
        <v>5423</v>
      </c>
      <c r="AK206" s="18" t="s">
        <v>5423</v>
      </c>
      <c r="AL206" s="18" t="s">
        <v>5423</v>
      </c>
      <c r="AM206" s="18" t="s">
        <v>5423</v>
      </c>
      <c r="AN206" s="18" t="s">
        <v>5423</v>
      </c>
      <c r="AO206" s="18" t="s">
        <v>5423</v>
      </c>
      <c r="AP206" s="18" t="s">
        <v>5423</v>
      </c>
      <c r="AQ206" s="18" t="s">
        <v>5423</v>
      </c>
      <c r="AR206" s="18" t="s">
        <v>5822</v>
      </c>
      <c r="AS206" s="18" t="s">
        <v>5423</v>
      </c>
      <c r="AT206" s="18" t="s">
        <v>5423</v>
      </c>
      <c r="AU206" s="9" t="s">
        <v>6058</v>
      </c>
      <c r="AV206" s="14"/>
      <c r="AW206" s="14" t="s">
        <v>5423</v>
      </c>
      <c r="AX206" s="14" t="str">
        <f>_xlfn.XLOOKUP(B206,'[4]cell downs 18042026 17h'!$B:$B,'[4]cell downs 18042026 17h'!$B:$B,"")</f>
        <v/>
      </c>
      <c r="AY206" s="14" t="str">
        <f>_xlfn.XLOOKUP(B206,'[5]Cells Huawei 19042026 15h'!$B:$B,'[5]Cells Huawei 19042026 15h'!$B:$B,"")</f>
        <v/>
      </c>
      <c r="AZ206" s="105" t="str">
        <f>_xlfn.XLOOKUP(B206,'INCIDENT-04-23-2026'!E:E,'INCIDENT-04-23-2026'!F:F,"")</f>
        <v>(04/23/2026 incident ) : impact by SUO_030_N_Bachuo-Ntai , Defaut GEN || Action Gen overhaul</v>
      </c>
      <c r="BA206" s="105" t="str">
        <f>_xlfn.XLOOKUP(B206,'[6]Eneo 17H'!$C:$C,'[6]Eneo 17H'!$I:$I,"")</f>
        <v/>
      </c>
      <c r="BB206" s="105" t="str">
        <f>_xlfn.XLOOKUP(B206,[8]ALL!$B:$B,[8]ALL!$M:$M,"")</f>
        <v/>
      </c>
      <c r="BC206" s="105" t="str">
        <f>_xlfn.XLOOKUP(B206,'[6]Eneo 17H'!$C:$C,'[6]Eneo 17H'!$I:$I,"")</f>
        <v/>
      </c>
      <c r="BD206" s="105" t="str">
        <f>_xlfn.XLOOKUP(B206,'[7]Eneo 12H'!$C:$C,'[7]Eneo 12H'!$I:$I,"")</f>
        <v/>
      </c>
      <c r="BE206" s="105" t="s">
        <v>7002</v>
      </c>
    </row>
    <row r="207" spans="1:57" hidden="1" x14ac:dyDescent="0.3">
      <c r="A207" s="1" t="s">
        <v>1159</v>
      </c>
      <c r="B207" s="8" t="s">
        <v>1160</v>
      </c>
      <c r="C207" s="3" t="str">
        <f>_xlfn.XLOOKUP(B207,'[1]daily break down'!$D:$D,'[1]daily break down'!$E:$E,"")</f>
        <v>NORD-OUEST</v>
      </c>
      <c r="D207" s="1" t="s">
        <v>11</v>
      </c>
      <c r="E207" s="1" t="s">
        <v>1161</v>
      </c>
      <c r="F207" s="3" t="s">
        <v>51</v>
      </c>
      <c r="G207" s="1" t="s">
        <v>1159</v>
      </c>
      <c r="H207" s="26" t="str">
        <f>_xlfn.XLOOKUP(B207,[2]CALCULATION!$B:$B,[2]CALCULATION!$H:$H,"")</f>
        <v>NOKIA</v>
      </c>
      <c r="I207" s="23">
        <v>0.93416573210856302</v>
      </c>
      <c r="J207" s="23">
        <v>4.2893363353336988E-2</v>
      </c>
      <c r="K207" s="23">
        <v>0</v>
      </c>
      <c r="L207" s="23">
        <v>0</v>
      </c>
      <c r="M207" s="23">
        <v>1.5257017746616328</v>
      </c>
      <c r="N207" s="23">
        <v>3.4302741180197072</v>
      </c>
      <c r="O207" s="23">
        <v>0.98096497761340962</v>
      </c>
      <c r="P207" s="103" t="s">
        <v>6554</v>
      </c>
      <c r="Q207" s="36" t="s">
        <v>6552</v>
      </c>
      <c r="R207" s="36"/>
      <c r="S207" s="35" t="str" cm="1">
        <f t="array" ref="S207">IFERROR(_xlfn.IFS(
U207="MPR ISSUE","PDH",
U207="BSS Hardware Issue","BSS",
U207="Sites strategiques, MLL, Pylone, etc.","ENVTECH",
U207="AKTIVCO DEFAUT GE &amp; POWER Cabinet","AKTIVCO",
U207="AKTIVCO Coupure ENEO &amp; Baisse de tension","AKTIVCO GRID ONLY",
U207="Coupure ENEO &amp; Baisse de tension","IHS GRID ONLY",
U207="Defaut GE &amp; POWER Cabinet","IHS",
U207="Sharing","Partners",
U207="Sites strategiques &amp; DataCenter","SST &amp; DC",
U207="Exclu","Exclu",
U207="SAT","SAT",
U207="SPARE-ISSUE","SPARE-ISSUE",
U207="Fiber CAmtel","TRANS_FO_CAMTEL",
U207="Fiber AOF","Fiber AOF",
U207="Projet OCM (HUAWEI)","TRAVAUX-HUAWEI",
U207="Projet OCM (NOKIA)","TRAVAUX-NOKIA",
U207="ACCESS-ISSUE","ACCESS-ISSUE",
U207="Projet OCM (ZTE, NOKIA, autres projets)","TRAVAUX OCM",
U207="No root CAuse","No root cause",
U207="ODU HS","PDH",
U207="IP &amp; VLAN","PDH",
U207="Warehouse HUAWEI","SPARE-ISSUE",
U207="SPARE-HS","SPARE-ISSUE",
U207="Power Telco","BSS",U207="no impacts","no impacts"
),"")</f>
        <v/>
      </c>
      <c r="T207" s="35" t="str" cm="1">
        <f t="array" ref="T207">IFERROR(_xlfn.IFS(
U207="MPR ISSUE","TX ISSUE",
U207="BSS Hardware Issue","RAN ISSUE",
U207="Sites strategiques, MLL, Pylone, etc.","ENVTECH",
U207="AKTIVCO DEFAUT GE &amp; POWER Cabinet","POWER ISSUE",
U207="AKTIVCO Coupure ENEO &amp; Baisse de tension","POWER ISSUE",
U207="Coupure ENEO &amp; Baisse de tension","POWER ISSUE",
U207="Defaut GE &amp; POWER Cabinet","POWER ISSUE",
U207="Sharing","POWER ISSUE",
U207="Sites strategiques &amp; DataCenter","POWER ISSUE",
U207="Exclu","Exclu",
U207="SAT","TX ISSUE",
U207="SPARE-ISSUE","SPARE-ISSUE",
U207="Fiber CAmtel","TX ISSUE",
U207="Fiber AOF","TX ISSUE",
U207="Projet OCM (HUAWEI)","TRAVAUX-HUAWEI",
U207="Projet OCM (NOKIA)","TRAVAUX -NOKIA",
U207="ACCESS-ISSUE","ACCESS-ISSUE",
U207="Projet OCM (ZTE, NOKIA, autres projets)","TRAVAUX OCM",
U207="No root CAuse","No root cause",
U207="ODU HS","TX ISSUE",
U207="IP &amp; VLAN","TX ISSUE",
U207="Warehouse HUAWEI","SPARE-ISSUE",
U207="SPARE-HS","SPARE-ISSUE",
U207="Power Telco","RAN ISSUE",U207="no impacts","no impacts"
),"")</f>
        <v/>
      </c>
      <c r="U207" s="28"/>
      <c r="V207" s="35" t="str" cm="1">
        <f t="array" ref="V207">IFERROR(_xlfn.IFS(
U207="MPR ISSUE","ACTIVE",
U207="BSS Hardware Issue","ACTIVE",
U207="Sites strategiques, MLL, Pylone, etc.","PASSIVE",
U207="AKTIVCO DEFAUT GE &amp; POWER Cabinet","PASSIVE",
U207="AKTIVCO Coupure ENEO &amp; Baisse de tension","PASSIVE",
U207="Coupure ENEO &amp; Baisse de tension","PASSIVE",
U207="Defaut GE &amp; POWER Cabinet","PASSIVE",
U207="Sharing","PASSIVE",
U207="Sites strategiques &amp; DataCenter","PASSIVE",
U207="Exclu","Exclu",
U207="SAT","ACTIVE",
U207="SPARE-ISSUE","SPARE-ISSUE",
U207="Fiber CAmtel","ACTIVE",
U207="Fiber AOF","ACTIVE",
U207="Projet OCM (HUAWEI)","PLANNED WORKS",
U207="Projet OCM (NOKIA)","PLANNED WORKS",
U207="ACCESS-ISSUE","ACCESS-ISSUE",
U207="Projet OCM (ZTE, NOKIA, autres projets)","PLANNED WORKS",
U207="No root CAuse","No root cause",
U207="ODU HS","ACTIVE",
U207="IP &amp; VLAN","ACTIVE",
U207="Warehouse HUAWEI","SPARE-ISSUE",
U207="SPARE-HS","SPARE-ISSUE",
U207="Power Telco","ACTIVE", U207="no impacts","no impacts"
),"")</f>
        <v/>
      </c>
      <c r="W207" s="104"/>
      <c r="X207" s="104"/>
      <c r="Y207" s="104"/>
      <c r="Z207" s="104"/>
      <c r="AA207" s="104"/>
      <c r="AB207" s="104" t="s">
        <v>6280</v>
      </c>
      <c r="AC207" s="9"/>
      <c r="AD207" s="9"/>
      <c r="AE207" s="7" t="s">
        <v>5423</v>
      </c>
      <c r="AF207" s="6"/>
      <c r="AG207" s="7"/>
      <c r="AH207" s="3" t="s">
        <v>6280</v>
      </c>
      <c r="AI207" s="18" t="s">
        <v>5423</v>
      </c>
      <c r="AJ207" s="18" t="s">
        <v>5423</v>
      </c>
      <c r="AK207" s="18" t="s">
        <v>5423</v>
      </c>
      <c r="AL207" s="18" t="s">
        <v>5423</v>
      </c>
      <c r="AM207" s="18" t="s">
        <v>5423</v>
      </c>
      <c r="AN207" s="18" t="s">
        <v>5423</v>
      </c>
      <c r="AO207" s="18" t="s">
        <v>5423</v>
      </c>
      <c r="AP207" s="18" t="s">
        <v>5423</v>
      </c>
      <c r="AQ207" s="18" t="s">
        <v>5423</v>
      </c>
      <c r="AR207" s="18" t="s">
        <v>5423</v>
      </c>
      <c r="AS207" s="18" t="s">
        <v>5423</v>
      </c>
      <c r="AT207" s="18" t="s">
        <v>5423</v>
      </c>
      <c r="AU207" s="9" t="s">
        <v>5423</v>
      </c>
      <c r="AV207" s="14"/>
      <c r="AW207" s="14" t="s">
        <v>5423</v>
      </c>
      <c r="AX207" s="14" t="str">
        <f>_xlfn.XLOOKUP(B207,'[4]cell downs 18042026 17h'!$B:$B,'[4]cell downs 18042026 17h'!$B:$B,"")</f>
        <v/>
      </c>
      <c r="AY207" s="14" t="str">
        <f>_xlfn.XLOOKUP(B207,'[5]Cells Huawei 19042026 15h'!$B:$B,'[5]Cells Huawei 19042026 15h'!$B:$B,"")</f>
        <v/>
      </c>
      <c r="AZ207" s="105" t="str">
        <f>_xlfn.XLOOKUP(B207,'INCIDENT-04-23-2026'!E:E,'INCIDENT-04-23-2026'!F:F,"")</f>
        <v/>
      </c>
      <c r="BA207" s="105" t="str">
        <f>_xlfn.XLOOKUP(B207,'[6]Eneo 17H'!$C:$C,'[6]Eneo 17H'!$I:$I,"")</f>
        <v/>
      </c>
      <c r="BB207" s="105" t="str">
        <f>_xlfn.XLOOKUP(B207,[8]ALL!$B:$B,[8]ALL!$M:$M,"")</f>
        <v/>
      </c>
      <c r="BC207" s="105" t="str">
        <f>_xlfn.XLOOKUP(B207,'[6]Eneo 17H'!$C:$C,'[6]Eneo 17H'!$I:$I,"")</f>
        <v/>
      </c>
      <c r="BD207" s="105" t="str">
        <f>_xlfn.XLOOKUP(B207,'[7]Eneo 12H'!$C:$C,'[7]Eneo 12H'!$I:$I,"")</f>
        <v/>
      </c>
      <c r="BE207" s="105" t="s">
        <v>6964</v>
      </c>
    </row>
    <row r="208" spans="1:57" hidden="1" x14ac:dyDescent="0.3">
      <c r="A208" s="1" t="s">
        <v>611</v>
      </c>
      <c r="B208" s="8" t="s">
        <v>612</v>
      </c>
      <c r="C208" s="3" t="str">
        <f>_xlfn.XLOOKUP(B208,'[1]daily break down'!$D:$D,'[1]daily break down'!$E:$E,"")</f>
        <v>Douala</v>
      </c>
      <c r="D208" s="1" t="s">
        <v>21</v>
      </c>
      <c r="E208" s="1" t="s">
        <v>30</v>
      </c>
      <c r="F208" s="3" t="s">
        <v>31</v>
      </c>
      <c r="G208" s="1" t="s">
        <v>32</v>
      </c>
      <c r="H208" s="27" t="str">
        <f>_xlfn.XLOOKUP(B208,[2]CALCULATION!$B:$B,[2]CALCULATION!$H:$H,"")</f>
        <v>ZTE</v>
      </c>
      <c r="I208" s="23">
        <v>0</v>
      </c>
      <c r="J208" s="23">
        <v>0</v>
      </c>
      <c r="K208" s="23">
        <v>0</v>
      </c>
      <c r="L208" s="23">
        <v>0</v>
      </c>
      <c r="M208" s="23">
        <v>0</v>
      </c>
      <c r="N208" s="23">
        <v>3.442705167606932</v>
      </c>
      <c r="O208" s="23">
        <v>0</v>
      </c>
      <c r="P208" s="103" t="s">
        <v>6554</v>
      </c>
      <c r="Q208" s="36" t="s">
        <v>5796</v>
      </c>
      <c r="R208" s="36"/>
      <c r="S208" s="35" t="str" cm="1">
        <f t="array" ref="S208">IFERROR(_xlfn.IFS(
U208="MPR ISSUE","PDH",
U208="BSS Hardware Issue","BSS",
U208="Sites strategiques, MLL, Pylone, etc.","ENVTECH",
U208="AKTIVCO DEFAUT GE &amp; POWER Cabinet","AKTIVCO",
U208="AKTIVCO Coupure ENEO &amp; Baisse de tension","AKTIVCO GRID ONLY",
U208="Coupure ENEO &amp; Baisse de tension","IHS GRID ONLY",
U208="Defaut GE &amp; POWER Cabinet","IHS",
U208="Sharing","Partners",
U208="Sites strategiques &amp; DataCenter","SST &amp; DC",
U208="Exclu","Exclu",
U208="SAT","SAT",
U208="SPARE-ISSUE","SPARE-ISSUE",
U208="Fiber CAmtel","TRANS_FO_CAMTEL",
U208="Fiber AOF","Fiber AOF",
U208="Projet OCM (HUAWEI)","TRAVAUX-HUAWEI",
U208="Projet OCM (NOKIA)","TRAVAUX-NOKIA",
U208="ACCESS-ISSUE","ACCESS-ISSUE",
U208="Projet OCM (ZTE, NOKIA, autres projets)","TRAVAUX OCM",
U208="No root CAuse","No root cause",
U208="ODU HS","PDH",
U208="IP &amp; VLAN","PDH",
U208="Warehouse HUAWEI","SPARE-ISSUE",
U208="SPARE-HS","SPARE-ISSUE",
U208="Power Telco","BSS",U208="no impacts","no impacts"
),"")</f>
        <v/>
      </c>
      <c r="T208" s="35" t="str" cm="1">
        <f t="array" ref="T208">IFERROR(_xlfn.IFS(
U208="MPR ISSUE","TX ISSUE",
U208="BSS Hardware Issue","RAN ISSUE",
U208="Sites strategiques, MLL, Pylone, etc.","ENVTECH",
U208="AKTIVCO DEFAUT GE &amp; POWER Cabinet","POWER ISSUE",
U208="AKTIVCO Coupure ENEO &amp; Baisse de tension","POWER ISSUE",
U208="Coupure ENEO &amp; Baisse de tension","POWER ISSUE",
U208="Defaut GE &amp; POWER Cabinet","POWER ISSUE",
U208="Sharing","POWER ISSUE",
U208="Sites strategiques &amp; DataCenter","POWER ISSUE",
U208="Exclu","Exclu",
U208="SAT","TX ISSUE",
U208="SPARE-ISSUE","SPARE-ISSUE",
U208="Fiber CAmtel","TX ISSUE",
U208="Fiber AOF","TX ISSUE",
U208="Projet OCM (HUAWEI)","TRAVAUX-HUAWEI",
U208="Projet OCM (NOKIA)","TRAVAUX -NOKIA",
U208="ACCESS-ISSUE","ACCESS-ISSUE",
U208="Projet OCM (ZTE, NOKIA, autres projets)","TRAVAUX OCM",
U208="No root CAuse","No root cause",
U208="ODU HS","TX ISSUE",
U208="IP &amp; VLAN","TX ISSUE",
U208="Warehouse HUAWEI","SPARE-ISSUE",
U208="SPARE-HS","SPARE-ISSUE",
U208="Power Telco","RAN ISSUE",U208="no impacts","no impacts"
),"")</f>
        <v/>
      </c>
      <c r="U208" s="28"/>
      <c r="V208" s="35" t="str" cm="1">
        <f t="array" ref="V208">IFERROR(_xlfn.IFS(
U208="MPR ISSUE","ACTIVE",
U208="BSS Hardware Issue","ACTIVE",
U208="Sites strategiques, MLL, Pylone, etc.","PASSIVE",
U208="AKTIVCO DEFAUT GE &amp; POWER Cabinet","PASSIVE",
U208="AKTIVCO Coupure ENEO &amp; Baisse de tension","PASSIVE",
U208="Coupure ENEO &amp; Baisse de tension","PASSIVE",
U208="Defaut GE &amp; POWER Cabinet","PASSIVE",
U208="Sharing","PASSIVE",
U208="Sites strategiques &amp; DataCenter","PASSIVE",
U208="Exclu","Exclu",
U208="SAT","ACTIVE",
U208="SPARE-ISSUE","SPARE-ISSUE",
U208="Fiber CAmtel","ACTIVE",
U208="Fiber AOF","ACTIVE",
U208="Projet OCM (HUAWEI)","PLANNED WORKS",
U208="Projet OCM (NOKIA)","PLANNED WORKS",
U208="ACCESS-ISSUE","ACCESS-ISSUE",
U208="Projet OCM (ZTE, NOKIA, autres projets)","PLANNED WORKS",
U208="No root CAuse","No root cause",
U208="ODU HS","ACTIVE",
U208="IP &amp; VLAN","ACTIVE",
U208="Warehouse HUAWEI","SPARE-ISSUE",
U208="SPARE-HS","SPARE-ISSUE",
U208="Power Telco","ACTIVE", U208="no impacts","no impacts"
),"")</f>
        <v/>
      </c>
      <c r="W208" s="102"/>
      <c r="X208" s="102"/>
      <c r="Y208" s="102"/>
      <c r="Z208" s="102"/>
      <c r="AA208" s="102"/>
      <c r="AB208" s="104" t="s">
        <v>5423</v>
      </c>
      <c r="AC208" s="9"/>
      <c r="AD208" s="9"/>
      <c r="AE208" s="7" t="s">
        <v>5423</v>
      </c>
      <c r="AF208" s="6"/>
      <c r="AG208" s="7"/>
      <c r="AH208" s="3" t="s">
        <v>5423</v>
      </c>
      <c r="AI208" s="18" t="s">
        <v>5423</v>
      </c>
      <c r="AJ208" s="18" t="s">
        <v>5423</v>
      </c>
      <c r="AK208" s="18" t="s">
        <v>5423</v>
      </c>
      <c r="AL208" s="18" t="s">
        <v>5423</v>
      </c>
      <c r="AM208" s="18" t="s">
        <v>5423</v>
      </c>
      <c r="AN208" s="18" t="s">
        <v>5423</v>
      </c>
      <c r="AO208" s="18" t="s">
        <v>5423</v>
      </c>
      <c r="AP208" s="18" t="s">
        <v>5423</v>
      </c>
      <c r="AQ208" s="18" t="s">
        <v>5423</v>
      </c>
      <c r="AR208" s="18" t="s">
        <v>5423</v>
      </c>
      <c r="AS208" s="18" t="s">
        <v>5423</v>
      </c>
      <c r="AT208" s="18" t="s">
        <v>5423</v>
      </c>
      <c r="AU208" s="9" t="s">
        <v>5423</v>
      </c>
      <c r="AV208" s="14"/>
      <c r="AW208" s="14" t="s">
        <v>5423</v>
      </c>
      <c r="AX208" s="14" t="str">
        <f>_xlfn.XLOOKUP(B208,'[4]cell downs 18042026 17h'!$B:$B,'[4]cell downs 18042026 17h'!$B:$B,"")</f>
        <v/>
      </c>
      <c r="AY208" s="14" t="str">
        <f>_xlfn.XLOOKUP(B208,'[5]Cells Huawei 19042026 15h'!$B:$B,'[5]Cells Huawei 19042026 15h'!$B:$B,"")</f>
        <v/>
      </c>
      <c r="AZ208" s="105" t="str">
        <f>_xlfn.XLOOKUP(B208,'INCIDENT-04-23-2026'!E:E,'INCIDENT-04-23-2026'!F:F,"")</f>
        <v/>
      </c>
      <c r="BA208" s="105" t="str">
        <f>_xlfn.XLOOKUP(B208,'[6]Eneo 17H'!$C:$C,'[6]Eneo 17H'!$I:$I,"")</f>
        <v/>
      </c>
      <c r="BB208" s="105" t="str">
        <f>_xlfn.XLOOKUP(B208,[8]ALL!$B:$B,[8]ALL!$M:$M,"")</f>
        <v/>
      </c>
      <c r="BC208" s="105" t="str">
        <f>_xlfn.XLOOKUP(B208,'[6]Eneo 17H'!$C:$C,'[6]Eneo 17H'!$I:$I,"")</f>
        <v/>
      </c>
      <c r="BD208" s="105" t="str">
        <f>_xlfn.XLOOKUP(B208,'[7]Eneo 12H'!$C:$C,'[7]Eneo 12H'!$I:$I,"")</f>
        <v/>
      </c>
      <c r="BE208" s="105" t="s">
        <v>6953</v>
      </c>
    </row>
    <row r="209" spans="1:57" hidden="1" x14ac:dyDescent="0.3">
      <c r="A209" s="1" t="s">
        <v>2782</v>
      </c>
      <c r="B209" s="8" t="s">
        <v>2783</v>
      </c>
      <c r="C209" s="3" t="str">
        <f>_xlfn.XLOOKUP(B209,'[1]daily break down'!$D:$D,'[1]daily break down'!$E:$E,"")</f>
        <v>Douala</v>
      </c>
      <c r="D209" s="1" t="s">
        <v>11</v>
      </c>
      <c r="E209" s="1" t="s">
        <v>594</v>
      </c>
      <c r="F209" s="3" t="s">
        <v>31</v>
      </c>
      <c r="G209" s="1" t="s">
        <v>32</v>
      </c>
      <c r="H209" s="27" t="str">
        <f>_xlfn.XLOOKUP(B209,[2]CALCULATION!$B:$B,[2]CALCULATION!$H:$H,"")</f>
        <v>ZTE</v>
      </c>
      <c r="I209" s="23">
        <v>0</v>
      </c>
      <c r="J209" s="23">
        <v>0</v>
      </c>
      <c r="K209" s="23">
        <v>0</v>
      </c>
      <c r="L209" s="23">
        <v>0</v>
      </c>
      <c r="M209" s="23">
        <v>0</v>
      </c>
      <c r="N209" s="23">
        <v>3.4214992594875482</v>
      </c>
      <c r="O209" s="23">
        <v>0</v>
      </c>
      <c r="P209" s="103" t="s">
        <v>6554</v>
      </c>
      <c r="Q209" s="36" t="s">
        <v>5796</v>
      </c>
      <c r="R209" s="36"/>
      <c r="S209" s="35" t="str" cm="1">
        <f t="array" ref="S209">IFERROR(_xlfn.IFS(
U209="MPR ISSUE","PDH",
U209="BSS Hardware Issue","BSS",
U209="Sites strategiques, MLL, Pylone, etc.","ENVTECH",
U209="AKTIVCO DEFAUT GE &amp; POWER Cabinet","AKTIVCO",
U209="AKTIVCO Coupure ENEO &amp; Baisse de tension","AKTIVCO GRID ONLY",
U209="Coupure ENEO &amp; Baisse de tension","IHS GRID ONLY",
U209="Defaut GE &amp; POWER Cabinet","IHS",
U209="Sharing","Partners",
U209="Sites strategiques &amp; DataCenter","SST &amp; DC",
U209="Exclu","Exclu",
U209="SAT","SAT",
U209="SPARE-ISSUE","SPARE-ISSUE",
U209="Fiber CAmtel","TRANS_FO_CAMTEL",
U209="Fiber AOF","Fiber AOF",
U209="Projet OCM (HUAWEI)","TRAVAUX-HUAWEI",
U209="Projet OCM (NOKIA)","TRAVAUX-NOKIA",
U209="ACCESS-ISSUE","ACCESS-ISSUE",
U209="Projet OCM (ZTE, NOKIA, autres projets)","TRAVAUX OCM",
U209="No root CAuse","No root cause",
U209="ODU HS","PDH",
U209="IP &amp; VLAN","PDH",
U209="Warehouse HUAWEI","SPARE-ISSUE",
U209="SPARE-HS","SPARE-ISSUE",
U209="Power Telco","BSS",U209="no impacts","no impacts"
),"")</f>
        <v/>
      </c>
      <c r="T209" s="35" t="str" cm="1">
        <f t="array" ref="T209">IFERROR(_xlfn.IFS(
U209="MPR ISSUE","TX ISSUE",
U209="BSS Hardware Issue","RAN ISSUE",
U209="Sites strategiques, MLL, Pylone, etc.","ENVTECH",
U209="AKTIVCO DEFAUT GE &amp; POWER Cabinet","POWER ISSUE",
U209="AKTIVCO Coupure ENEO &amp; Baisse de tension","POWER ISSUE",
U209="Coupure ENEO &amp; Baisse de tension","POWER ISSUE",
U209="Defaut GE &amp; POWER Cabinet","POWER ISSUE",
U209="Sharing","POWER ISSUE",
U209="Sites strategiques &amp; DataCenter","POWER ISSUE",
U209="Exclu","Exclu",
U209="SAT","TX ISSUE",
U209="SPARE-ISSUE","SPARE-ISSUE",
U209="Fiber CAmtel","TX ISSUE",
U209="Fiber AOF","TX ISSUE",
U209="Projet OCM (HUAWEI)","TRAVAUX-HUAWEI",
U209="Projet OCM (NOKIA)","TRAVAUX -NOKIA",
U209="ACCESS-ISSUE","ACCESS-ISSUE",
U209="Projet OCM (ZTE, NOKIA, autres projets)","TRAVAUX OCM",
U209="No root CAuse","No root cause",
U209="ODU HS","TX ISSUE",
U209="IP &amp; VLAN","TX ISSUE",
U209="Warehouse HUAWEI","SPARE-ISSUE",
U209="SPARE-HS","SPARE-ISSUE",
U209="Power Telco","RAN ISSUE",U209="no impacts","no impacts"
),"")</f>
        <v/>
      </c>
      <c r="U209" s="28"/>
      <c r="V209" s="35" t="str" cm="1">
        <f t="array" ref="V209">IFERROR(_xlfn.IFS(
U209="MPR ISSUE","ACTIVE",
U209="BSS Hardware Issue","ACTIVE",
U209="Sites strategiques, MLL, Pylone, etc.","PASSIVE",
U209="AKTIVCO DEFAUT GE &amp; POWER Cabinet","PASSIVE",
U209="AKTIVCO Coupure ENEO &amp; Baisse de tension","PASSIVE",
U209="Coupure ENEO &amp; Baisse de tension","PASSIVE",
U209="Defaut GE &amp; POWER Cabinet","PASSIVE",
U209="Sharing","PASSIVE",
U209="Sites strategiques &amp; DataCenter","PASSIVE",
U209="Exclu","Exclu",
U209="SAT","ACTIVE",
U209="SPARE-ISSUE","SPARE-ISSUE",
U209="Fiber CAmtel","ACTIVE",
U209="Fiber AOF","ACTIVE",
U209="Projet OCM (HUAWEI)","PLANNED WORKS",
U209="Projet OCM (NOKIA)","PLANNED WORKS",
U209="ACCESS-ISSUE","ACCESS-ISSUE",
U209="Projet OCM (ZTE, NOKIA, autres projets)","PLANNED WORKS",
U209="No root CAuse","No root cause",
U209="ODU HS","ACTIVE",
U209="IP &amp; VLAN","ACTIVE",
U209="Warehouse HUAWEI","SPARE-ISSUE",
U209="SPARE-HS","SPARE-ISSUE",
U209="Power Telco","ACTIVE", U209="no impacts","no impacts"
),"")</f>
        <v/>
      </c>
      <c r="W209" s="102"/>
      <c r="X209" s="102"/>
      <c r="Y209" s="102"/>
      <c r="Z209" s="102"/>
      <c r="AA209" s="102"/>
      <c r="AB209" s="104" t="s">
        <v>5423</v>
      </c>
      <c r="AC209" s="9"/>
      <c r="AD209" s="9"/>
      <c r="AE209" s="7" t="s">
        <v>5423</v>
      </c>
      <c r="AF209" s="6"/>
      <c r="AG209" s="7"/>
      <c r="AH209" s="3" t="s">
        <v>5423</v>
      </c>
      <c r="AI209" s="18" t="s">
        <v>5423</v>
      </c>
      <c r="AJ209" s="18" t="s">
        <v>5423</v>
      </c>
      <c r="AK209" s="18" t="s">
        <v>5423</v>
      </c>
      <c r="AL209" s="18" t="s">
        <v>5423</v>
      </c>
      <c r="AM209" s="18" t="s">
        <v>5423</v>
      </c>
      <c r="AN209" s="18" t="s">
        <v>5423</v>
      </c>
      <c r="AO209" s="18" t="s">
        <v>5423</v>
      </c>
      <c r="AP209" s="18" t="s">
        <v>5423</v>
      </c>
      <c r="AQ209" s="18" t="s">
        <v>5423</v>
      </c>
      <c r="AR209" s="18" t="s">
        <v>5423</v>
      </c>
      <c r="AS209" s="18" t="s">
        <v>5423</v>
      </c>
      <c r="AT209" s="18" t="s">
        <v>5423</v>
      </c>
      <c r="AU209" s="9" t="s">
        <v>5423</v>
      </c>
      <c r="AV209" s="14"/>
      <c r="AW209" s="14" t="s">
        <v>5423</v>
      </c>
      <c r="AX209" s="14" t="str">
        <f>_xlfn.XLOOKUP(B209,'[4]cell downs 18042026 17h'!$B:$B,'[4]cell downs 18042026 17h'!$B:$B,"")</f>
        <v/>
      </c>
      <c r="AY209" s="14" t="str">
        <f>_xlfn.XLOOKUP(B209,'[5]Cells Huawei 19042026 15h'!$B:$B,'[5]Cells Huawei 19042026 15h'!$B:$B,"")</f>
        <v/>
      </c>
      <c r="AZ209" s="105" t="str">
        <f>_xlfn.XLOOKUP(B209,'INCIDENT-04-23-2026'!E:E,'INCIDENT-04-23-2026'!F:F,"")</f>
        <v/>
      </c>
      <c r="BA209" s="105" t="str">
        <f>_xlfn.XLOOKUP(B209,'[6]Eneo 17H'!$C:$C,'[6]Eneo 17H'!$I:$I,"")</f>
        <v/>
      </c>
      <c r="BB209" s="105" t="str">
        <f>_xlfn.XLOOKUP(B209,[8]ALL!$B:$B,[8]ALL!$M:$M,"")</f>
        <v/>
      </c>
      <c r="BC209" s="105" t="str">
        <f>_xlfn.XLOOKUP(B209,'[6]Eneo 17H'!$C:$C,'[6]Eneo 17H'!$I:$I,"")</f>
        <v/>
      </c>
      <c r="BD209" s="105" t="str">
        <f>_xlfn.XLOOKUP(B209,'[7]Eneo 12H'!$C:$C,'[7]Eneo 12H'!$I:$I,"")</f>
        <v/>
      </c>
      <c r="BE209" s="105" t="s">
        <v>5423</v>
      </c>
    </row>
    <row r="210" spans="1:57" hidden="1" x14ac:dyDescent="0.3">
      <c r="A210" s="1" t="s">
        <v>1637</v>
      </c>
      <c r="B210" s="1" t="s">
        <v>1638</v>
      </c>
      <c r="C210" s="3" t="str">
        <f>_xlfn.XLOOKUP(B210,'[1]daily break down'!$D:$D,'[1]daily break down'!$E:$E,"")</f>
        <v>Douala</v>
      </c>
      <c r="D210" s="1" t="s">
        <v>21</v>
      </c>
      <c r="E210" s="1" t="s">
        <v>30</v>
      </c>
      <c r="F210" s="3" t="s">
        <v>31</v>
      </c>
      <c r="G210" s="1" t="s">
        <v>32</v>
      </c>
      <c r="H210" s="27" t="str">
        <f>_xlfn.XLOOKUP(B210,[2]CALCULATION!$B:$B,[2]CALCULATION!$H:$H,"")</f>
        <v>ZTE</v>
      </c>
      <c r="I210" s="23">
        <v>2.145970128384028</v>
      </c>
      <c r="J210" s="23">
        <v>0.47801576906284554</v>
      </c>
      <c r="K210" s="23">
        <v>6.0238868770920542</v>
      </c>
      <c r="L210" s="23">
        <v>3.8312066785947674</v>
      </c>
      <c r="M210" s="23">
        <v>1.4139650090031481</v>
      </c>
      <c r="N210" s="23">
        <v>1.6922635710677936</v>
      </c>
      <c r="O210" s="23">
        <v>0.55049752734474255</v>
      </c>
      <c r="P210" s="103" t="s">
        <v>6554</v>
      </c>
      <c r="Q210" s="36" t="s">
        <v>5796</v>
      </c>
      <c r="R210" s="36"/>
      <c r="S210" s="35" t="str" cm="1">
        <f t="array" ref="S210">IFERROR(_xlfn.IFS(
U210="MPR ISSUE","PDH",
U210="BSS Hardware Issue","BSS",
U210="Sites strategiques, MLL, Pylone, etc.","ENVTECH",
U210="AKTIVCO DEFAUT GE &amp; POWER Cabinet","AKTIVCO",
U210="AKTIVCO Coupure ENEO &amp; Baisse de tension","AKTIVCO GRID ONLY",
U210="Coupure ENEO &amp; Baisse de tension","IHS GRID ONLY",
U210="Defaut GE &amp; POWER Cabinet","IHS",
U210="Sharing","Partners",
U210="Sites strategiques &amp; DataCenter","SST &amp; DC",
U210="Exclu","Exclu",
U210="SAT","SAT",
U210="SPARE-ISSUE","SPARE-ISSUE",
U210="Fiber CAmtel","TRANS_FO_CAMTEL",
U210="Fiber AOF","Fiber AOF",
U210="Projet OCM (HUAWEI)","TRAVAUX-HUAWEI",
U210="Projet OCM (NOKIA)","TRAVAUX-NOKIA",
U210="ACCESS-ISSUE","ACCESS-ISSUE",
U210="Projet OCM (ZTE, NOKIA, autres projets)","TRAVAUX OCM",
U210="No root CAuse","No root cause",
U210="ODU HS","PDH",
U210="IP &amp; VLAN","PDH",
U210="Warehouse HUAWEI","SPARE-ISSUE",
U210="SPARE-HS","SPARE-ISSUE",
U210="Power Telco","BSS",U210="no impacts","no impacts"
),"")</f>
        <v/>
      </c>
      <c r="T210" s="35" t="str" cm="1">
        <f t="array" ref="T210">IFERROR(_xlfn.IFS(
U210="MPR ISSUE","TX ISSUE",
U210="BSS Hardware Issue","RAN ISSUE",
U210="Sites strategiques, MLL, Pylone, etc.","ENVTECH",
U210="AKTIVCO DEFAUT GE &amp; POWER Cabinet","POWER ISSUE",
U210="AKTIVCO Coupure ENEO &amp; Baisse de tension","POWER ISSUE",
U210="Coupure ENEO &amp; Baisse de tension","POWER ISSUE",
U210="Defaut GE &amp; POWER Cabinet","POWER ISSUE",
U210="Sharing","POWER ISSUE",
U210="Sites strategiques &amp; DataCenter","POWER ISSUE",
U210="Exclu","Exclu",
U210="SAT","TX ISSUE",
U210="SPARE-ISSUE","SPARE-ISSUE",
U210="Fiber CAmtel","TX ISSUE",
U210="Fiber AOF","TX ISSUE",
U210="Projet OCM (HUAWEI)","TRAVAUX-HUAWEI",
U210="Projet OCM (NOKIA)","TRAVAUX -NOKIA",
U210="ACCESS-ISSUE","ACCESS-ISSUE",
U210="Projet OCM (ZTE, NOKIA, autres projets)","TRAVAUX OCM",
U210="No root CAuse","No root cause",
U210="ODU HS","TX ISSUE",
U210="IP &amp; VLAN","TX ISSUE",
U210="Warehouse HUAWEI","SPARE-ISSUE",
U210="SPARE-HS","SPARE-ISSUE",
U210="Power Telco","RAN ISSUE",U210="no impacts","no impacts"
),"")</f>
        <v/>
      </c>
      <c r="U210" s="28"/>
      <c r="V210" s="35" t="str" cm="1">
        <f t="array" ref="V210">IFERROR(_xlfn.IFS(
U210="MPR ISSUE","ACTIVE",
U210="BSS Hardware Issue","ACTIVE",
U210="Sites strategiques, MLL, Pylone, etc.","PASSIVE",
U210="AKTIVCO DEFAUT GE &amp; POWER Cabinet","PASSIVE",
U210="AKTIVCO Coupure ENEO &amp; Baisse de tension","PASSIVE",
U210="Coupure ENEO &amp; Baisse de tension","PASSIVE",
U210="Defaut GE &amp; POWER Cabinet","PASSIVE",
U210="Sharing","PASSIVE",
U210="Sites strategiques &amp; DataCenter","PASSIVE",
U210="Exclu","Exclu",
U210="SAT","ACTIVE",
U210="SPARE-ISSUE","SPARE-ISSUE",
U210="Fiber CAmtel","ACTIVE",
U210="Fiber AOF","ACTIVE",
U210="Projet OCM (HUAWEI)","PLANNED WORKS",
U210="Projet OCM (NOKIA)","PLANNED WORKS",
U210="ACCESS-ISSUE","ACCESS-ISSUE",
U210="Projet OCM (ZTE, NOKIA, autres projets)","PLANNED WORKS",
U210="No root CAuse","No root cause",
U210="ODU HS","ACTIVE",
U210="IP &amp; VLAN","ACTIVE",
U210="Warehouse HUAWEI","SPARE-ISSUE",
U210="SPARE-HS","SPARE-ISSUE",
U210="Power Telco","ACTIVE", U210="no impacts","no impacts"
),"")</f>
        <v/>
      </c>
      <c r="W210" s="116" t="s">
        <v>6741</v>
      </c>
      <c r="X210" s="116" t="s">
        <v>6742</v>
      </c>
      <c r="Y210" s="116"/>
      <c r="Z210" s="116" t="s">
        <v>6743</v>
      </c>
      <c r="AA210" s="116" t="s">
        <v>6694</v>
      </c>
      <c r="AB210" s="104" t="s">
        <v>5423</v>
      </c>
      <c r="AC210" s="9"/>
      <c r="AD210" s="9"/>
      <c r="AE210" s="7" t="s">
        <v>5423</v>
      </c>
      <c r="AF210" s="6"/>
      <c r="AG210" s="7"/>
      <c r="AH210" s="3" t="s">
        <v>5423</v>
      </c>
      <c r="AI210" s="18" t="s">
        <v>5423</v>
      </c>
      <c r="AJ210" s="18" t="s">
        <v>5423</v>
      </c>
      <c r="AK210" s="18" t="s">
        <v>5423</v>
      </c>
      <c r="AL210" s="18" t="s">
        <v>5423</v>
      </c>
      <c r="AM210" s="18" t="s">
        <v>5423</v>
      </c>
      <c r="AN210" s="18" t="s">
        <v>5423</v>
      </c>
      <c r="AO210" s="18" t="s">
        <v>5423</v>
      </c>
      <c r="AP210" s="18" t="s">
        <v>5423</v>
      </c>
      <c r="AQ210" s="18" t="s">
        <v>5423</v>
      </c>
      <c r="AR210" s="18" t="s">
        <v>5423</v>
      </c>
      <c r="AS210" s="18" t="s">
        <v>5423</v>
      </c>
      <c r="AT210" s="18" t="s">
        <v>5423</v>
      </c>
      <c r="AU210" s="9" t="s">
        <v>5423</v>
      </c>
      <c r="AV210" s="14"/>
      <c r="AW210" s="14" t="s">
        <v>5423</v>
      </c>
      <c r="AX210" s="14" t="str">
        <f>_xlfn.XLOOKUP(B210,'[4]cell downs 18042026 17h'!$B:$B,'[4]cell downs 18042026 17h'!$B:$B,"")</f>
        <v/>
      </c>
      <c r="AY210" s="14" t="str">
        <f>_xlfn.XLOOKUP(B210,'[5]Cells Huawei 19042026 15h'!$B:$B,'[5]Cells Huawei 19042026 15h'!$B:$B,"")</f>
        <v/>
      </c>
      <c r="AZ210" s="105" t="str">
        <f>_xlfn.XLOOKUP(B210,'INCIDENT-04-23-2026'!E:E,'INCIDENT-04-23-2026'!F:F,"")</f>
        <v/>
      </c>
      <c r="BA210" s="105" t="str">
        <f>_xlfn.XLOOKUP(B210,'[6]Eneo 17H'!$C:$C,'[6]Eneo 17H'!$I:$I,"")</f>
        <v/>
      </c>
      <c r="BB210" s="105" t="str">
        <f>_xlfn.XLOOKUP(B210,[8]ALL!$B:$B,[8]ALL!$M:$M,"")</f>
        <v/>
      </c>
      <c r="BC210" s="105" t="str">
        <f>_xlfn.XLOOKUP(B210,'[6]Eneo 17H'!$C:$C,'[6]Eneo 17H'!$I:$I,"")</f>
        <v/>
      </c>
      <c r="BD210" s="105" t="str">
        <f>_xlfn.XLOOKUP(B210,'[7]Eneo 12H'!$C:$C,'[7]Eneo 12H'!$I:$I,"")</f>
        <v/>
      </c>
      <c r="BE210" s="105" t="s">
        <v>7042</v>
      </c>
    </row>
    <row r="211" spans="1:57" hidden="1" x14ac:dyDescent="0.3">
      <c r="A211" s="1" t="s">
        <v>1186</v>
      </c>
      <c r="B211" s="8" t="s">
        <v>1187</v>
      </c>
      <c r="C211" s="3" t="str">
        <f>_xlfn.XLOOKUP(B211,'[1]daily break down'!$D:$D,'[1]daily break down'!$E:$E,"")</f>
        <v>EXTREME-NORD</v>
      </c>
      <c r="D211" s="1" t="s">
        <v>11</v>
      </c>
      <c r="E211" s="1" t="s">
        <v>12</v>
      </c>
      <c r="F211" s="3" t="s">
        <v>55</v>
      </c>
      <c r="G211" s="1" t="s">
        <v>719</v>
      </c>
      <c r="H211" s="26" t="str">
        <f>_xlfn.XLOOKUP(B211,[2]CALCULATION!$B:$B,[2]CALCULATION!$H:$H,"")</f>
        <v>NOKIA</v>
      </c>
      <c r="I211" s="23">
        <v>0.26213998110908476</v>
      </c>
      <c r="J211" s="23">
        <v>4.4587695793489321E-3</v>
      </c>
      <c r="K211" s="23">
        <v>1.0053990349082422</v>
      </c>
      <c r="L211" s="23">
        <v>3.5986729274925597</v>
      </c>
      <c r="M211" s="23">
        <v>4.6228522998690194</v>
      </c>
      <c r="N211" s="23">
        <v>3.3750745506273661</v>
      </c>
      <c r="O211" s="23">
        <v>0</v>
      </c>
      <c r="P211" s="103" t="s">
        <v>6554</v>
      </c>
      <c r="Q211" s="36" t="s">
        <v>6552</v>
      </c>
      <c r="R211" s="36"/>
      <c r="S211" s="35" t="str" cm="1">
        <f t="array" ref="S211">IFERROR(_xlfn.IFS(
U211="MPR ISSUE","PDH",
U211="BSS Hardware Issue","BSS",
U211="Sites strategiques, MLL, Pylone, etc.","ENVTECH",
U211="AKTIVCO DEFAUT GE &amp; POWER Cabinet","AKTIVCO",
U211="AKTIVCO Coupure ENEO &amp; Baisse de tension","AKTIVCO GRID ONLY",
U211="Coupure ENEO &amp; Baisse de tension","IHS GRID ONLY",
U211="Defaut GE &amp; POWER Cabinet","IHS",
U211="Sharing","Partners",
U211="Sites strategiques &amp; DataCenter","SST &amp; DC",
U211="Exclu","Exclu",
U211="SAT","SAT",
U211="SPARE-ISSUE","SPARE-ISSUE",
U211="Fiber CAmtel","TRANS_FO_CAMTEL",
U211="Fiber AOF","Fiber AOF",
U211="Projet OCM (HUAWEI)","TRAVAUX-HUAWEI",
U211="Projet OCM (NOKIA)","TRAVAUX-NOKIA",
U211="ACCESS-ISSUE","ACCESS-ISSUE",
U211="Projet OCM (ZTE, NOKIA, autres projets)","TRAVAUX OCM",
U211="No root CAuse","No root cause",
U211="ODU HS","PDH",
U211="IP &amp; VLAN","PDH",
U211="Warehouse HUAWEI","SPARE-ISSUE",
U211="SPARE-HS","SPARE-ISSUE",
U211="Power Telco","BSS",U211="no impacts","no impacts"
),"")</f>
        <v/>
      </c>
      <c r="T211" s="35" t="str" cm="1">
        <f t="array" ref="T211">IFERROR(_xlfn.IFS(
U211="MPR ISSUE","TX ISSUE",
U211="BSS Hardware Issue","RAN ISSUE",
U211="Sites strategiques, MLL, Pylone, etc.","ENVTECH",
U211="AKTIVCO DEFAUT GE &amp; POWER Cabinet","POWER ISSUE",
U211="AKTIVCO Coupure ENEO &amp; Baisse de tension","POWER ISSUE",
U211="Coupure ENEO &amp; Baisse de tension","POWER ISSUE",
U211="Defaut GE &amp; POWER Cabinet","POWER ISSUE",
U211="Sharing","POWER ISSUE",
U211="Sites strategiques &amp; DataCenter","POWER ISSUE",
U211="Exclu","Exclu",
U211="SAT","TX ISSUE",
U211="SPARE-ISSUE","SPARE-ISSUE",
U211="Fiber CAmtel","TX ISSUE",
U211="Fiber AOF","TX ISSUE",
U211="Projet OCM (HUAWEI)","TRAVAUX-HUAWEI",
U211="Projet OCM (NOKIA)","TRAVAUX -NOKIA",
U211="ACCESS-ISSUE","ACCESS-ISSUE",
U211="Projet OCM (ZTE, NOKIA, autres projets)","TRAVAUX OCM",
U211="No root CAuse","No root cause",
U211="ODU HS","TX ISSUE",
U211="IP &amp; VLAN","TX ISSUE",
U211="Warehouse HUAWEI","SPARE-ISSUE",
U211="SPARE-HS","SPARE-ISSUE",
U211="Power Telco","RAN ISSUE",U211="no impacts","no impacts"
),"")</f>
        <v/>
      </c>
      <c r="U211" s="28"/>
      <c r="V211" s="35" t="str" cm="1">
        <f t="array" ref="V211">IFERROR(_xlfn.IFS(
U211="MPR ISSUE","ACTIVE",
U211="BSS Hardware Issue","ACTIVE",
U211="Sites strategiques, MLL, Pylone, etc.","PASSIVE",
U211="AKTIVCO DEFAUT GE &amp; POWER Cabinet","PASSIVE",
U211="AKTIVCO Coupure ENEO &amp; Baisse de tension","PASSIVE",
U211="Coupure ENEO &amp; Baisse de tension","PASSIVE",
U211="Defaut GE &amp; POWER Cabinet","PASSIVE",
U211="Sharing","PASSIVE",
U211="Sites strategiques &amp; DataCenter","PASSIVE",
U211="Exclu","Exclu",
U211="SAT","ACTIVE",
U211="SPARE-ISSUE","SPARE-ISSUE",
U211="Fiber CAmtel","ACTIVE",
U211="Fiber AOF","ACTIVE",
U211="Projet OCM (HUAWEI)","PLANNED WORKS",
U211="Projet OCM (NOKIA)","PLANNED WORKS",
U211="ACCESS-ISSUE","ACCESS-ISSUE",
U211="Projet OCM (ZTE, NOKIA, autres projets)","PLANNED WORKS",
U211="No root CAuse","No root cause",
U211="ODU HS","ACTIVE",
U211="IP &amp; VLAN","ACTIVE",
U211="Warehouse HUAWEI","SPARE-ISSUE",
U211="SPARE-HS","SPARE-ISSUE",
U211="Power Telco","ACTIVE", U211="no impacts","no impacts"
),"")</f>
        <v/>
      </c>
      <c r="W211" s="102"/>
      <c r="X211" s="102"/>
      <c r="Y211" s="102"/>
      <c r="Z211" s="102"/>
      <c r="AA211" s="102"/>
      <c r="AB211" s="104" t="s">
        <v>5423</v>
      </c>
      <c r="AC211" s="9"/>
      <c r="AD211" s="9"/>
      <c r="AE211" s="7" t="s">
        <v>5423</v>
      </c>
      <c r="AF211" s="6"/>
      <c r="AG211" s="7"/>
      <c r="AH211" s="3" t="s">
        <v>5423</v>
      </c>
      <c r="AI211" s="18" t="s">
        <v>5423</v>
      </c>
      <c r="AJ211" s="18" t="s">
        <v>5423</v>
      </c>
      <c r="AK211" s="18" t="s">
        <v>5423</v>
      </c>
      <c r="AL211" s="18" t="s">
        <v>5423</v>
      </c>
      <c r="AM211" s="18" t="s">
        <v>5423</v>
      </c>
      <c r="AN211" s="18" t="s">
        <v>5423</v>
      </c>
      <c r="AO211" s="18" t="s">
        <v>5423</v>
      </c>
      <c r="AP211" s="18" t="s">
        <v>5423</v>
      </c>
      <c r="AQ211" s="18" t="s">
        <v>5423</v>
      </c>
      <c r="AR211" s="18" t="s">
        <v>5423</v>
      </c>
      <c r="AS211" s="18" t="s">
        <v>5423</v>
      </c>
      <c r="AT211" s="18" t="s">
        <v>5423</v>
      </c>
      <c r="AU211" s="9" t="s">
        <v>5423</v>
      </c>
      <c r="AV211" s="14"/>
      <c r="AW211" s="14" t="s">
        <v>5423</v>
      </c>
      <c r="AX211" s="14" t="str">
        <f>_xlfn.XLOOKUP(B211,'[4]cell downs 18042026 17h'!$B:$B,'[4]cell downs 18042026 17h'!$B:$B,"")</f>
        <v/>
      </c>
      <c r="AY211" s="14" t="str">
        <f>_xlfn.XLOOKUP(B211,'[5]Cells Huawei 19042026 15h'!$B:$B,'[5]Cells Huawei 19042026 15h'!$B:$B,"")</f>
        <v/>
      </c>
      <c r="AZ211" s="105" t="str">
        <f>_xlfn.XLOOKUP(B211,'INCIDENT-04-23-2026'!E:E,'INCIDENT-04-23-2026'!F:F,"")</f>
        <v/>
      </c>
      <c r="BA211" s="105" t="str">
        <f>_xlfn.XLOOKUP(B211,'[6]Eneo 17H'!$C:$C,'[6]Eneo 17H'!$I:$I,"")</f>
        <v/>
      </c>
      <c r="BB211" s="105" t="str">
        <f>_xlfn.XLOOKUP(B211,[8]ALL!$B:$B,[8]ALL!$M:$M,"")</f>
        <v/>
      </c>
      <c r="BC211" s="105" t="str">
        <f>_xlfn.XLOOKUP(B211,'[6]Eneo 17H'!$C:$C,'[6]Eneo 17H'!$I:$I,"")</f>
        <v/>
      </c>
      <c r="BD211" s="105" t="str">
        <f>_xlfn.XLOOKUP(B211,'[7]Eneo 12H'!$C:$C,'[7]Eneo 12H'!$I:$I,"")</f>
        <v/>
      </c>
      <c r="BE211" s="105" t="s">
        <v>7003</v>
      </c>
    </row>
    <row r="212" spans="1:57" hidden="1" x14ac:dyDescent="0.3">
      <c r="A212" s="3" t="s">
        <v>2440</v>
      </c>
      <c r="B212" s="21" t="s">
        <v>2441</v>
      </c>
      <c r="C212" s="3" t="str">
        <f>_xlfn.XLOOKUP(B212,'[1]daily break down'!$D:$D,'[1]daily break down'!$E:$E,"")</f>
        <v>LITTORAL</v>
      </c>
      <c r="D212" s="3" t="s">
        <v>11</v>
      </c>
      <c r="E212" s="3" t="s">
        <v>66</v>
      </c>
      <c r="F212" s="3" t="s">
        <v>31</v>
      </c>
      <c r="G212" s="3" t="s">
        <v>2442</v>
      </c>
      <c r="H212" s="26" t="str">
        <f>_xlfn.XLOOKUP(B212,[2]CALCULATION!$B:$B,[2]CALCULATION!$H:$H,"")</f>
        <v>NOKIA</v>
      </c>
      <c r="I212" s="23">
        <v>0</v>
      </c>
      <c r="J212" s="23">
        <v>0</v>
      </c>
      <c r="K212" s="23">
        <v>0</v>
      </c>
      <c r="L212" s="23">
        <v>0</v>
      </c>
      <c r="M212" s="23">
        <v>0</v>
      </c>
      <c r="N212" s="23">
        <v>3.3538864775863004</v>
      </c>
      <c r="O212" s="23">
        <v>0</v>
      </c>
      <c r="P212" s="103" t="s">
        <v>6554</v>
      </c>
      <c r="Q212" s="36" t="s">
        <v>5796</v>
      </c>
      <c r="R212" s="36"/>
      <c r="S212" s="35" t="str" cm="1">
        <f t="array" ref="S212">IFERROR(_xlfn.IFS(
U212="MPR ISSUE","PDH",
U212="BSS Hardware Issue","BSS",
U212="Sites strategiques, MLL, Pylone, etc.","ENVTECH",
U212="AKTIVCO DEFAUT GE &amp; POWER Cabinet","AKTIVCO",
U212="AKTIVCO Coupure ENEO &amp; Baisse de tension","AKTIVCO GRID ONLY",
U212="Coupure ENEO &amp; Baisse de tension","IHS GRID ONLY",
U212="Defaut GE &amp; POWER Cabinet","IHS",
U212="Sharing","Partners",
U212="Sites strategiques &amp; DataCenter","SST &amp; DC",
U212="Exclu","Exclu",
U212="SAT","SAT",
U212="SPARE-ISSUE","SPARE-ISSUE",
U212="Fiber CAmtel","TRANS_FO_CAMTEL",
U212="Fiber AOF","Fiber AOF",
U212="Projet OCM (HUAWEI)","TRAVAUX-HUAWEI",
U212="Projet OCM (NOKIA)","TRAVAUX-NOKIA",
U212="ACCESS-ISSUE","ACCESS-ISSUE",
U212="Projet OCM (ZTE, NOKIA, autres projets)","TRAVAUX OCM",
U212="No root CAuse","No root cause",
U212="ODU HS","PDH",
U212="IP &amp; VLAN","PDH",
U212="Warehouse HUAWEI","SPARE-ISSUE",
U212="SPARE-HS","SPARE-ISSUE",
U212="Power Telco","BSS",U212="no impacts","no impacts"
),"")</f>
        <v/>
      </c>
      <c r="T212" s="35" t="str" cm="1">
        <f t="array" ref="T212">IFERROR(_xlfn.IFS(
U212="MPR ISSUE","TX ISSUE",
U212="BSS Hardware Issue","RAN ISSUE",
U212="Sites strategiques, MLL, Pylone, etc.","ENVTECH",
U212="AKTIVCO DEFAUT GE &amp; POWER Cabinet","POWER ISSUE",
U212="AKTIVCO Coupure ENEO &amp; Baisse de tension","POWER ISSUE",
U212="Coupure ENEO &amp; Baisse de tension","POWER ISSUE",
U212="Defaut GE &amp; POWER Cabinet","POWER ISSUE",
U212="Sharing","POWER ISSUE",
U212="Sites strategiques &amp; DataCenter","POWER ISSUE",
U212="Exclu","Exclu",
U212="SAT","TX ISSUE",
U212="SPARE-ISSUE","SPARE-ISSUE",
U212="Fiber CAmtel","TX ISSUE",
U212="Fiber AOF","TX ISSUE",
U212="Projet OCM (HUAWEI)","TRAVAUX-HUAWEI",
U212="Projet OCM (NOKIA)","TRAVAUX -NOKIA",
U212="ACCESS-ISSUE","ACCESS-ISSUE",
U212="Projet OCM (ZTE, NOKIA, autres projets)","TRAVAUX OCM",
U212="No root CAuse","No root cause",
U212="ODU HS","TX ISSUE",
U212="IP &amp; VLAN","TX ISSUE",
U212="Warehouse HUAWEI","SPARE-ISSUE",
U212="SPARE-HS","SPARE-ISSUE",
U212="Power Telco","RAN ISSUE",U212="no impacts","no impacts"
),"")</f>
        <v/>
      </c>
      <c r="U212" s="28"/>
      <c r="V212" s="35" t="str" cm="1">
        <f t="array" ref="V212">IFERROR(_xlfn.IFS(
U212="MPR ISSUE","ACTIVE",
U212="BSS Hardware Issue","ACTIVE",
U212="Sites strategiques, MLL, Pylone, etc.","PASSIVE",
U212="AKTIVCO DEFAUT GE &amp; POWER Cabinet","PASSIVE",
U212="AKTIVCO Coupure ENEO &amp; Baisse de tension","PASSIVE",
U212="Coupure ENEO &amp; Baisse de tension","PASSIVE",
U212="Defaut GE &amp; POWER Cabinet","PASSIVE",
U212="Sharing","PASSIVE",
U212="Sites strategiques &amp; DataCenter","PASSIVE",
U212="Exclu","Exclu",
U212="SAT","ACTIVE",
U212="SPARE-ISSUE","SPARE-ISSUE",
U212="Fiber CAmtel","ACTIVE",
U212="Fiber AOF","ACTIVE",
U212="Projet OCM (HUAWEI)","PLANNED WORKS",
U212="Projet OCM (NOKIA)","PLANNED WORKS",
U212="ACCESS-ISSUE","ACCESS-ISSUE",
U212="Projet OCM (ZTE, NOKIA, autres projets)","PLANNED WORKS",
U212="No root CAuse","No root cause",
U212="ODU HS","ACTIVE",
U212="IP &amp; VLAN","ACTIVE",
U212="Warehouse HUAWEI","SPARE-ISSUE",
U212="SPARE-HS","SPARE-ISSUE",
U212="Power Telco","ACTIVE", U212="no impacts","no impacts"
),"")</f>
        <v/>
      </c>
      <c r="W212" s="102"/>
      <c r="X212" s="102"/>
      <c r="Y212" s="102"/>
      <c r="Z212" s="102"/>
      <c r="AA212" s="102"/>
      <c r="AB212" s="104" t="s">
        <v>5423</v>
      </c>
      <c r="AC212" s="9"/>
      <c r="AD212" s="9"/>
      <c r="AE212" s="7" t="s">
        <v>5423</v>
      </c>
      <c r="AF212" s="6"/>
      <c r="AG212" s="7"/>
      <c r="AH212" s="3" t="s">
        <v>5423</v>
      </c>
      <c r="AI212" s="18" t="s">
        <v>5423</v>
      </c>
      <c r="AJ212" s="18" t="s">
        <v>5423</v>
      </c>
      <c r="AK212" s="18" t="s">
        <v>5423</v>
      </c>
      <c r="AL212" s="18" t="s">
        <v>5423</v>
      </c>
      <c r="AM212" s="18" t="s">
        <v>5423</v>
      </c>
      <c r="AN212" s="18" t="s">
        <v>5423</v>
      </c>
      <c r="AO212" s="18" t="s">
        <v>5423</v>
      </c>
      <c r="AP212" s="18" t="s">
        <v>5423</v>
      </c>
      <c r="AQ212" s="18" t="s">
        <v>5423</v>
      </c>
      <c r="AR212" s="18" t="s">
        <v>5423</v>
      </c>
      <c r="AS212" s="18" t="s">
        <v>5423</v>
      </c>
      <c r="AT212" s="18" t="s">
        <v>5423</v>
      </c>
      <c r="AU212" s="9" t="s">
        <v>5423</v>
      </c>
      <c r="AV212" s="14"/>
      <c r="AW212" s="14" t="s">
        <v>5423</v>
      </c>
      <c r="AX212" s="14" t="str">
        <f>_xlfn.XLOOKUP(B212,'[4]cell downs 18042026 17h'!$B:$B,'[4]cell downs 18042026 17h'!$B:$B,"")</f>
        <v/>
      </c>
      <c r="AY212" s="14" t="str">
        <f>_xlfn.XLOOKUP(B212,'[5]Cells Huawei 19042026 15h'!$B:$B,'[5]Cells Huawei 19042026 15h'!$B:$B,"")</f>
        <v/>
      </c>
      <c r="AZ212" s="105" t="str">
        <f>_xlfn.XLOOKUP(B212,'INCIDENT-04-23-2026'!E:E,'INCIDENT-04-23-2026'!F:F,"")</f>
        <v>(04/23/2026 incident ) : impact by LIT_133_N_Colline-du-loup  GE overload || Action SWAP GE</v>
      </c>
      <c r="BA212" s="105" t="str">
        <f>_xlfn.XLOOKUP(B212,'[6]Eneo 17H'!$C:$C,'[6]Eneo 17H'!$I:$I,"")</f>
        <v/>
      </c>
      <c r="BB212" s="105" t="str">
        <f>_xlfn.XLOOKUP(B212,[8]ALL!$B:$B,[8]ALL!$M:$M,"")</f>
        <v/>
      </c>
      <c r="BC212" s="105" t="str">
        <f>_xlfn.XLOOKUP(B212,'[6]Eneo 17H'!$C:$C,'[6]Eneo 17H'!$I:$I,"")</f>
        <v/>
      </c>
      <c r="BD212" s="105" t="str">
        <f>_xlfn.XLOOKUP(B212,'[7]Eneo 12H'!$C:$C,'[7]Eneo 12H'!$I:$I,"")</f>
        <v/>
      </c>
      <c r="BE212" s="105" t="s">
        <v>5423</v>
      </c>
    </row>
    <row r="213" spans="1:57" hidden="1" x14ac:dyDescent="0.3">
      <c r="A213" s="1" t="s">
        <v>346</v>
      </c>
      <c r="B213" s="1" t="s">
        <v>347</v>
      </c>
      <c r="C213" s="3" t="str">
        <f>_xlfn.XLOOKUP(B213,'[1]daily break down'!$D:$D,'[1]daily break down'!$E:$E,"")</f>
        <v>Douala</v>
      </c>
      <c r="D213" s="1" t="s">
        <v>21</v>
      </c>
      <c r="E213" s="1" t="s">
        <v>30</v>
      </c>
      <c r="F213" s="3" t="s">
        <v>31</v>
      </c>
      <c r="G213" s="1" t="s">
        <v>32</v>
      </c>
      <c r="H213" s="27" t="str">
        <f>_xlfn.XLOOKUP(B213,[2]CALCULATION!$B:$B,[2]CALCULATION!$H:$H,"")</f>
        <v>ZTE</v>
      </c>
      <c r="I213" s="23">
        <v>1.7221908324843842</v>
      </c>
      <c r="J213" s="23">
        <v>6.5621495407110642</v>
      </c>
      <c r="K213" s="23">
        <v>11.718573878601617</v>
      </c>
      <c r="L213" s="23">
        <v>19.542198508702096</v>
      </c>
      <c r="M213" s="23">
        <v>28.048924473437143</v>
      </c>
      <c r="N213" s="23">
        <v>3.1719330085922275</v>
      </c>
      <c r="O213" s="23">
        <v>18.529094719960735</v>
      </c>
      <c r="P213" s="103" t="s">
        <v>6553</v>
      </c>
      <c r="Q213" s="36" t="s">
        <v>5796</v>
      </c>
      <c r="R213" s="36"/>
      <c r="S213" s="35" t="str" cm="1">
        <f t="array" ref="S213">IFERROR(_xlfn.IFS(
U213="MPR ISSUE","PDH",
U213="BSS Hardware Issue","BSS",
U213="Sites strategiques, MLL, Pylone, etc.","ENVTECH",
U213="AKTIVCO DEFAUT GE &amp; POWER Cabinet","AKTIVCO",
U213="AKTIVCO Coupure ENEO &amp; Baisse de tension","AKTIVCO GRID ONLY",
U213="Coupure ENEO &amp; Baisse de tension","IHS GRID ONLY",
U213="Defaut GE &amp; POWER Cabinet","IHS",
U213="Sharing","Partners",
U213="Sites strategiques &amp; DataCenter","SST &amp; DC",
U213="Exclu","Exclu",
U213="SAT","SAT",
U213="SPARE-ISSUE","SPARE-ISSUE",
U213="Fiber CAmtel","TRANS_FO_CAMTEL",
U213="Fiber AOF","Fiber AOF",
U213="Projet OCM (HUAWEI)","TRAVAUX-HUAWEI",
U213="Projet OCM (NOKIA)","TRAVAUX-NOKIA",
U213="ACCESS-ISSUE","ACCESS-ISSUE",
U213="Projet OCM (ZTE, NOKIA, autres projets)","TRAVAUX OCM",
U213="No root CAuse","No root cause",
U213="ODU HS","PDH",
U213="IP &amp; VLAN","PDH",
U213="Warehouse HUAWEI","SPARE-ISSUE",
U213="SPARE-HS","SPARE-ISSUE",
U213="Power Telco","BSS",U213="no impacts","no impacts"
),"")</f>
        <v/>
      </c>
      <c r="T213" s="35" t="str" cm="1">
        <f t="array" ref="T213">IFERROR(_xlfn.IFS(
U213="MPR ISSUE","TX ISSUE",
U213="BSS Hardware Issue","RAN ISSUE",
U213="Sites strategiques, MLL, Pylone, etc.","ENVTECH",
U213="AKTIVCO DEFAUT GE &amp; POWER Cabinet","POWER ISSUE",
U213="AKTIVCO Coupure ENEO &amp; Baisse de tension","POWER ISSUE",
U213="Coupure ENEO &amp; Baisse de tension","POWER ISSUE",
U213="Defaut GE &amp; POWER Cabinet","POWER ISSUE",
U213="Sharing","POWER ISSUE",
U213="Sites strategiques &amp; DataCenter","POWER ISSUE",
U213="Exclu","Exclu",
U213="SAT","TX ISSUE",
U213="SPARE-ISSUE","SPARE-ISSUE",
U213="Fiber CAmtel","TX ISSUE",
U213="Fiber AOF","TX ISSUE",
U213="Projet OCM (HUAWEI)","TRAVAUX-HUAWEI",
U213="Projet OCM (NOKIA)","TRAVAUX -NOKIA",
U213="ACCESS-ISSUE","ACCESS-ISSUE",
U213="Projet OCM (ZTE, NOKIA, autres projets)","TRAVAUX OCM",
U213="No root CAuse","No root cause",
U213="ODU HS","TX ISSUE",
U213="IP &amp; VLAN","TX ISSUE",
U213="Warehouse HUAWEI","SPARE-ISSUE",
U213="SPARE-HS","SPARE-ISSUE",
U213="Power Telco","RAN ISSUE",U213="no impacts","no impacts"
),"")</f>
        <v/>
      </c>
      <c r="U213" s="28"/>
      <c r="V213" s="35" t="str" cm="1">
        <f t="array" ref="V213">IFERROR(_xlfn.IFS(
U213="MPR ISSUE","ACTIVE",
U213="BSS Hardware Issue","ACTIVE",
U213="Sites strategiques, MLL, Pylone, etc.","PASSIVE",
U213="AKTIVCO DEFAUT GE &amp; POWER Cabinet","PASSIVE",
U213="AKTIVCO Coupure ENEO &amp; Baisse de tension","PASSIVE",
U213="Coupure ENEO &amp; Baisse de tension","PASSIVE",
U213="Defaut GE &amp; POWER Cabinet","PASSIVE",
U213="Sharing","PASSIVE",
U213="Sites strategiques &amp; DataCenter","PASSIVE",
U213="Exclu","Exclu",
U213="SAT","ACTIVE",
U213="SPARE-ISSUE","SPARE-ISSUE",
U213="Fiber CAmtel","ACTIVE",
U213="Fiber AOF","ACTIVE",
U213="Projet OCM (HUAWEI)","PLANNED WORKS",
U213="Projet OCM (NOKIA)","PLANNED WORKS",
U213="ACCESS-ISSUE","ACCESS-ISSUE",
U213="Projet OCM (ZTE, NOKIA, autres projets)","PLANNED WORKS",
U213="No root CAuse","No root cause",
U213="ODU HS","ACTIVE",
U213="IP &amp; VLAN","ACTIVE",
U213="Warehouse HUAWEI","SPARE-ISSUE",
U213="SPARE-HS","SPARE-ISSUE",
U213="Power Telco","ACTIVE", U213="no impacts","no impacts"
),"")</f>
        <v/>
      </c>
      <c r="W213" s="104" t="s">
        <v>6720</v>
      </c>
      <c r="X213" s="104" t="s">
        <v>6719</v>
      </c>
      <c r="Y213" s="104"/>
      <c r="Z213" s="104" t="s">
        <v>21</v>
      </c>
      <c r="AA213" s="104" t="s">
        <v>6688</v>
      </c>
      <c r="AB213" s="104" t="s">
        <v>6059</v>
      </c>
      <c r="AC213" s="9"/>
      <c r="AD213" s="9"/>
      <c r="AE213" s="7"/>
      <c r="AF213" s="6"/>
      <c r="AG213" s="7"/>
      <c r="AH213" s="3" t="s">
        <v>5423</v>
      </c>
      <c r="AI213" s="18" t="s">
        <v>5423</v>
      </c>
      <c r="AJ213" s="18" t="s">
        <v>5423</v>
      </c>
      <c r="AK213" s="18" t="s">
        <v>5423</v>
      </c>
      <c r="AL213" s="18" t="s">
        <v>5423</v>
      </c>
      <c r="AM213" s="18" t="s">
        <v>5423</v>
      </c>
      <c r="AN213" s="18" t="s">
        <v>5423</v>
      </c>
      <c r="AO213" s="18" t="s">
        <v>5423</v>
      </c>
      <c r="AP213" s="18" t="s">
        <v>5423</v>
      </c>
      <c r="AQ213" s="18" t="s">
        <v>5423</v>
      </c>
      <c r="AR213" s="18" t="s">
        <v>5423</v>
      </c>
      <c r="AS213" s="18" t="s">
        <v>5423</v>
      </c>
      <c r="AT213" s="18" t="s">
        <v>5423</v>
      </c>
      <c r="AU213" s="9" t="s">
        <v>6059</v>
      </c>
      <c r="AV213" s="14"/>
      <c r="AW213" s="14" t="s">
        <v>5423</v>
      </c>
      <c r="AX213" s="14" t="str">
        <f>_xlfn.XLOOKUP(B213,'[4]cell downs 18042026 17h'!$B:$B,'[4]cell downs 18042026 17h'!$B:$B,"")</f>
        <v/>
      </c>
      <c r="AY213" s="14" t="str">
        <f>_xlfn.XLOOKUP(B213,'[5]Cells Huawei 19042026 15h'!$B:$B,'[5]Cells Huawei 19042026 15h'!$B:$B,"")</f>
        <v/>
      </c>
      <c r="AZ213" s="105" t="str">
        <f>_xlfn.XLOOKUP(B213,'INCIDENT-04-23-2026'!E:E,'INCIDENT-04-23-2026'!F:F,"")</f>
        <v/>
      </c>
      <c r="BA213" s="105" t="str">
        <f>_xlfn.XLOOKUP(B213,'[6]Eneo 17H'!$C:$C,'[6]Eneo 17H'!$I:$I,"")</f>
        <v/>
      </c>
      <c r="BC213" s="105" t="str">
        <f>_xlfn.XLOOKUP(B213,'[6]Eneo 17H'!$C:$C,'[6]Eneo 17H'!$I:$I,"")</f>
        <v/>
      </c>
      <c r="BD213" s="105" t="str">
        <f>_xlfn.XLOOKUP(B213,'[7]Eneo 12H'!$C:$C,'[7]Eneo 12H'!$I:$I,"")</f>
        <v/>
      </c>
      <c r="BE213" s="11" t="s">
        <v>7004</v>
      </c>
    </row>
    <row r="214" spans="1:57" hidden="1" x14ac:dyDescent="0.3">
      <c r="A214" s="1" t="s">
        <v>180</v>
      </c>
      <c r="B214" s="8" t="s">
        <v>181</v>
      </c>
      <c r="C214" s="3" t="str">
        <f>_xlfn.XLOOKUP(B214,'[1]daily break down'!$D:$D,'[1]daily break down'!$E:$E,"")</f>
        <v>ADAMAOUA</v>
      </c>
      <c r="D214" s="1" t="s">
        <v>11</v>
      </c>
      <c r="E214" s="1" t="s">
        <v>66</v>
      </c>
      <c r="F214" s="3" t="s">
        <v>90</v>
      </c>
      <c r="G214" s="1" t="s">
        <v>182</v>
      </c>
      <c r="H214" s="26" t="str">
        <f>_xlfn.XLOOKUP(B214,[2]CALCULATION!$B:$B,[2]CALCULATION!$H:$H,"")</f>
        <v>NOKIA</v>
      </c>
      <c r="I214" s="23">
        <v>0.31571249633153614</v>
      </c>
      <c r="J214" s="23">
        <v>3.1989414276841024</v>
      </c>
      <c r="K214" s="23">
        <v>3.0859146581084493</v>
      </c>
      <c r="L214" s="23">
        <v>3.1306501080116456</v>
      </c>
      <c r="M214" s="23">
        <v>3.0865391903744066</v>
      </c>
      <c r="N214" s="23">
        <v>3.1399792474984252</v>
      </c>
      <c r="O214" s="23">
        <v>2.2436856795258637</v>
      </c>
      <c r="P214" s="103" t="s">
        <v>6553</v>
      </c>
      <c r="Q214" s="36" t="s">
        <v>5796</v>
      </c>
      <c r="R214" s="107"/>
      <c r="S214" s="35" t="str" cm="1">
        <f t="array" ref="S214">IFERROR(_xlfn.IFS(
U214="MPR ISSUE","PDH",
U214="BSS Hardware Issue","BSS",
U214="Sites strategiques, MLL, Pylone, etc.","ENVTECH",
U214="AKTIVCO DEFAUT GE &amp; POWER Cabinet","AKTIVCO",
U214="AKTIVCO Coupure ENEO &amp; Baisse de tension","AKTIVCO GRID ONLY",
U214="Coupure ENEO &amp; Baisse de tension","IHS GRID ONLY",
U214="Defaut GE &amp; POWER Cabinet","IHS",
U214="Sharing","Partners",
U214="Sites strategiques &amp; DataCenter","SST &amp; DC",
U214="Exclu","Exclu",
U214="SAT","SAT",
U214="SPARE-ISSUE","SPARE-ISSUE",
U214="Fiber CAmtel","TRANS_FO_CAMTEL",
U214="Fiber AOF","Fiber AOF",
U214="Projet OCM (HUAWEI)","TRAVAUX-HUAWEI",
U214="Projet OCM (NOKIA)","TRAVAUX-NOKIA",
U214="ACCESS-ISSUE","ACCESS-ISSUE",
U214="Projet OCM (ZTE, NOKIA, autres projets)","TRAVAUX OCM",
U214="No root CAuse","No root cause",
U214="ODU HS","PDH",
U214="IP &amp; VLAN","PDH",
U214="Warehouse HUAWEI","SPARE-ISSUE",
U214="SPARE-HS","SPARE-ISSUE",
U214="Power Telco","BSS",U214="no impacts","no impacts"
),"")</f>
        <v/>
      </c>
      <c r="T214" s="35" t="str" cm="1">
        <f t="array" ref="T214">IFERROR(_xlfn.IFS(
U214="MPR ISSUE","TX ISSUE",
U214="BSS Hardware Issue","RAN ISSUE",
U214="Sites strategiques, MLL, Pylone, etc.","ENVTECH",
U214="AKTIVCO DEFAUT GE &amp; POWER Cabinet","POWER ISSUE",
U214="AKTIVCO Coupure ENEO &amp; Baisse de tension","POWER ISSUE",
U214="Coupure ENEO &amp; Baisse de tension","POWER ISSUE",
U214="Defaut GE &amp; POWER Cabinet","POWER ISSUE",
U214="Sharing","POWER ISSUE",
U214="Sites strategiques &amp; DataCenter","POWER ISSUE",
U214="Exclu","Exclu",
U214="SAT","TX ISSUE",
U214="SPARE-ISSUE","SPARE-ISSUE",
U214="Fiber CAmtel","TX ISSUE",
U214="Fiber AOF","TX ISSUE",
U214="Projet OCM (HUAWEI)","TRAVAUX-HUAWEI",
U214="Projet OCM (NOKIA)","TRAVAUX -NOKIA",
U214="ACCESS-ISSUE","ACCESS-ISSUE",
U214="Projet OCM (ZTE, NOKIA, autres projets)","TRAVAUX OCM",
U214="No root CAuse","No root cause",
U214="ODU HS","TX ISSUE",
U214="IP &amp; VLAN","TX ISSUE",
U214="Warehouse HUAWEI","SPARE-ISSUE",
U214="SPARE-HS","SPARE-ISSUE",
U214="Power Telco","RAN ISSUE",U214="no impacts","no impacts"
),"")</f>
        <v/>
      </c>
      <c r="U214" s="28"/>
      <c r="V214" s="35" t="str" cm="1">
        <f t="array" ref="V214">IFERROR(_xlfn.IFS(
U214="MPR ISSUE","ACTIVE",
U214="BSS Hardware Issue","ACTIVE",
U214="Sites strategiques, MLL, Pylone, etc.","PASSIVE",
U214="AKTIVCO DEFAUT GE &amp; POWER Cabinet","PASSIVE",
U214="AKTIVCO Coupure ENEO &amp; Baisse de tension","PASSIVE",
U214="Coupure ENEO &amp; Baisse de tension","PASSIVE",
U214="Defaut GE &amp; POWER Cabinet","PASSIVE",
U214="Sharing","PASSIVE",
U214="Sites strategiques &amp; DataCenter","PASSIVE",
U214="Exclu","Exclu",
U214="SAT","ACTIVE",
U214="SPARE-ISSUE","SPARE-ISSUE",
U214="Fiber CAmtel","ACTIVE",
U214="Fiber AOF","ACTIVE",
U214="Projet OCM (HUAWEI)","PLANNED WORKS",
U214="Projet OCM (NOKIA)","PLANNED WORKS",
U214="ACCESS-ISSUE","ACCESS-ISSUE",
U214="Projet OCM (ZTE, NOKIA, autres projets)","PLANNED WORKS",
U214="No root CAuse","No root cause",
U214="ODU HS","ACTIVE",
U214="IP &amp; VLAN","ACTIVE",
U214="Warehouse HUAWEI","SPARE-ISSUE",
U214="SPARE-HS","SPARE-ISSUE",
U214="Power Telco","ACTIVE", U214="no impacts","no impacts"
),"")</f>
        <v/>
      </c>
      <c r="W214" s="104" t="s">
        <v>6752</v>
      </c>
      <c r="X214" s="104" t="s">
        <v>6751</v>
      </c>
      <c r="Y214" s="104"/>
      <c r="Z214" s="104" t="s">
        <v>11</v>
      </c>
      <c r="AA214" s="104" t="s">
        <v>6688</v>
      </c>
      <c r="AB214" s="104" t="s">
        <v>6596</v>
      </c>
      <c r="AC214" s="9"/>
      <c r="AD214" s="9"/>
      <c r="AE214" s="7" t="s">
        <v>5423</v>
      </c>
      <c r="AF214" s="6"/>
      <c r="AG214" s="7"/>
      <c r="AH214" s="3" t="s">
        <v>5423</v>
      </c>
      <c r="AI214" s="18" t="s">
        <v>5423</v>
      </c>
      <c r="AJ214" s="18" t="s">
        <v>5423</v>
      </c>
      <c r="AK214" s="18" t="s">
        <v>5423</v>
      </c>
      <c r="AL214" s="18" t="s">
        <v>5423</v>
      </c>
      <c r="AM214" s="18" t="s">
        <v>5423</v>
      </c>
      <c r="AN214" s="18" t="s">
        <v>5423</v>
      </c>
      <c r="AO214" s="18" t="s">
        <v>6281</v>
      </c>
      <c r="AP214" s="18" t="s">
        <v>6282</v>
      </c>
      <c r="AQ214" s="18" t="s">
        <v>6282</v>
      </c>
      <c r="AR214" s="18" t="s">
        <v>5423</v>
      </c>
      <c r="AS214" s="18" t="s">
        <v>5423</v>
      </c>
      <c r="AT214" s="18" t="s">
        <v>5423</v>
      </c>
      <c r="AU214" s="9" t="s">
        <v>5423</v>
      </c>
      <c r="AV214" s="14"/>
      <c r="AW214" s="14" t="s">
        <v>5423</v>
      </c>
      <c r="AX214" s="14" t="str">
        <f>_xlfn.XLOOKUP(B214,'[4]cell downs 18042026 17h'!$B:$B,'[4]cell downs 18042026 17h'!$B:$B,"")</f>
        <v>ADM_141</v>
      </c>
      <c r="AY214" s="14" t="str">
        <f>_xlfn.XLOOKUP(B214,'[5]Cells Huawei 19042026 15h'!$B:$B,'[5]Cells Huawei 19042026 15h'!$B:$B,"")</f>
        <v/>
      </c>
      <c r="AZ214" s="105" t="str">
        <f>_xlfn.XLOOKUP(B214,'INCIDENT-04-23-2026'!E:E,'INCIDENT-04-23-2026'!F:F,"")</f>
        <v/>
      </c>
      <c r="BA214" s="105" t="str">
        <f>_xlfn.XLOOKUP(B214,'[6]Eneo 17H'!$C:$C,'[6]Eneo 17H'!$I:$I,"")</f>
        <v/>
      </c>
      <c r="BB214" s="105" t="str">
        <f>_xlfn.XLOOKUP(B214,[8]ALL!$B:$B,[8]ALL!$M:$M,"")</f>
        <v/>
      </c>
      <c r="BC214" s="105" t="str">
        <f>_xlfn.XLOOKUP(B214,'[6]Eneo 17H'!$C:$C,'[6]Eneo 17H'!$I:$I,"")</f>
        <v/>
      </c>
      <c r="BD214" s="105" t="str">
        <f>_xlfn.XLOOKUP(B214,'[7]Eneo 12H'!$C:$C,'[7]Eneo 12H'!$I:$I,"")</f>
        <v/>
      </c>
      <c r="BE214" s="11" t="s">
        <v>7005</v>
      </c>
    </row>
    <row r="215" spans="1:57" hidden="1" x14ac:dyDescent="0.3">
      <c r="A215" s="1" t="s">
        <v>2372</v>
      </c>
      <c r="B215" s="1" t="s">
        <v>2373</v>
      </c>
      <c r="C215" s="3" t="str">
        <f>_xlfn.XLOOKUP(B215,'[1]daily break down'!$D:$D,'[1]daily break down'!$E:$E,"")</f>
        <v>Yaounde</v>
      </c>
      <c r="D215" s="1" t="s">
        <v>21</v>
      </c>
      <c r="E215" s="1" t="s">
        <v>36</v>
      </c>
      <c r="F215" s="3" t="s">
        <v>37</v>
      </c>
      <c r="G215" s="1" t="s">
        <v>38</v>
      </c>
      <c r="H215" s="27" t="str">
        <f>_xlfn.XLOOKUP(B215,[2]CALCULATION!$B:$B,[2]CALCULATION!$H:$H,"")</f>
        <v>ZTE</v>
      </c>
      <c r="I215" s="23">
        <v>0</v>
      </c>
      <c r="J215" s="23">
        <v>0</v>
      </c>
      <c r="K215" s="23">
        <v>0</v>
      </c>
      <c r="L215" s="23">
        <v>0</v>
      </c>
      <c r="M215" s="23">
        <v>0</v>
      </c>
      <c r="N215" s="23">
        <v>1.4464248515408074</v>
      </c>
      <c r="O215" s="23">
        <v>10.000306763347059</v>
      </c>
      <c r="P215" s="103" t="s">
        <v>6553</v>
      </c>
      <c r="Q215" s="36" t="s">
        <v>5796</v>
      </c>
      <c r="R215" s="36"/>
      <c r="S215" s="35" t="str" cm="1">
        <f t="array" ref="S215">IFERROR(_xlfn.IFS(
U215="MPR ISSUE","PDH",
U215="BSS Hardware Issue","BSS",
U215="Sites strategiques, MLL, Pylone, etc.","ENVTECH",
U215="AKTIVCO DEFAUT GE &amp; POWER Cabinet","AKTIVCO",
U215="AKTIVCO Coupure ENEO &amp; Baisse de tension","AKTIVCO GRID ONLY",
U215="Coupure ENEO &amp; Baisse de tension","IHS GRID ONLY",
U215="Defaut GE &amp; POWER Cabinet","IHS",
U215="Sharing","Partners",
U215="Sites strategiques &amp; DataCenter","SST &amp; DC",
U215="Exclu","Exclu",
U215="SAT","SAT",
U215="SPARE-ISSUE","SPARE-ISSUE",
U215="Fiber CAmtel","TRANS_FO_CAMTEL",
U215="Fiber AOF","Fiber AOF",
U215="Projet OCM (HUAWEI)","TRAVAUX-HUAWEI",
U215="Projet OCM (NOKIA)","TRAVAUX-NOKIA",
U215="ACCESS-ISSUE","ACCESS-ISSUE",
U215="Projet OCM (ZTE, NOKIA, autres projets)","TRAVAUX OCM",
U215="No root CAuse","No root cause",
U215="ODU HS","PDH",
U215="IP &amp; VLAN","PDH",
U215="Warehouse HUAWEI","SPARE-ISSUE",
U215="SPARE-HS","SPARE-ISSUE",
U215="Power Telco","BSS",U215="no impacts","no impacts"
),"")</f>
        <v/>
      </c>
      <c r="T215" s="35" t="str" cm="1">
        <f t="array" ref="T215">IFERROR(_xlfn.IFS(
U215="MPR ISSUE","TX ISSUE",
U215="BSS Hardware Issue","RAN ISSUE",
U215="Sites strategiques, MLL, Pylone, etc.","ENVTECH",
U215="AKTIVCO DEFAUT GE &amp; POWER Cabinet","POWER ISSUE",
U215="AKTIVCO Coupure ENEO &amp; Baisse de tension","POWER ISSUE",
U215="Coupure ENEO &amp; Baisse de tension","POWER ISSUE",
U215="Defaut GE &amp; POWER Cabinet","POWER ISSUE",
U215="Sharing","POWER ISSUE",
U215="Sites strategiques &amp; DataCenter","POWER ISSUE",
U215="Exclu","Exclu",
U215="SAT","TX ISSUE",
U215="SPARE-ISSUE","SPARE-ISSUE",
U215="Fiber CAmtel","TX ISSUE",
U215="Fiber AOF","TX ISSUE",
U215="Projet OCM (HUAWEI)","TRAVAUX-HUAWEI",
U215="Projet OCM (NOKIA)","TRAVAUX -NOKIA",
U215="ACCESS-ISSUE","ACCESS-ISSUE",
U215="Projet OCM (ZTE, NOKIA, autres projets)","TRAVAUX OCM",
U215="No root CAuse","No root cause",
U215="ODU HS","TX ISSUE",
U215="IP &amp; VLAN","TX ISSUE",
U215="Warehouse HUAWEI","SPARE-ISSUE",
U215="SPARE-HS","SPARE-ISSUE",
U215="Power Telco","RAN ISSUE",U215="no impacts","no impacts"
),"")</f>
        <v/>
      </c>
      <c r="U215" s="28"/>
      <c r="V215" s="35" t="str" cm="1">
        <f t="array" ref="V215">IFERROR(_xlfn.IFS(
U215="MPR ISSUE","ACTIVE",
U215="BSS Hardware Issue","ACTIVE",
U215="Sites strategiques, MLL, Pylone, etc.","PASSIVE",
U215="AKTIVCO DEFAUT GE &amp; POWER Cabinet","PASSIVE",
U215="AKTIVCO Coupure ENEO &amp; Baisse de tension","PASSIVE",
U215="Coupure ENEO &amp; Baisse de tension","PASSIVE",
U215="Defaut GE &amp; POWER Cabinet","PASSIVE",
U215="Sharing","PASSIVE",
U215="Sites strategiques &amp; DataCenter","PASSIVE",
U215="Exclu","Exclu",
U215="SAT","ACTIVE",
U215="SPARE-ISSUE","SPARE-ISSUE",
U215="Fiber CAmtel","ACTIVE",
U215="Fiber AOF","ACTIVE",
U215="Projet OCM (HUAWEI)","PLANNED WORKS",
U215="Projet OCM (NOKIA)","PLANNED WORKS",
U215="ACCESS-ISSUE","ACCESS-ISSUE",
U215="Projet OCM (ZTE, NOKIA, autres projets)","PLANNED WORKS",
U215="No root CAuse","No root cause",
U215="ODU HS","ACTIVE",
U215="IP &amp; VLAN","ACTIVE",
U215="Warehouse HUAWEI","SPARE-ISSUE",
U215="SPARE-HS","SPARE-ISSUE",
U215="Power Telco","ACTIVE", U215="no impacts","no impacts"
),"")</f>
        <v/>
      </c>
      <c r="W215" s="104" t="s">
        <v>6741</v>
      </c>
      <c r="X215" s="104" t="s">
        <v>7491</v>
      </c>
      <c r="Y215" s="104" t="str">
        <f>_xlfn.XLOOKUP(B210,[9]ALL!$B:$B,[9]ALL!$N:$N,"")</f>
        <v/>
      </c>
      <c r="Z215" s="104" t="s">
        <v>6743</v>
      </c>
      <c r="AA215" s="104" t="s">
        <v>6688</v>
      </c>
      <c r="AB215" s="104" t="s">
        <v>7414</v>
      </c>
      <c r="AC215" s="9"/>
      <c r="AD215" s="9"/>
      <c r="AE215" s="7" t="s">
        <v>6774</v>
      </c>
      <c r="AF215" s="6"/>
      <c r="AG215" s="7"/>
      <c r="AH215" s="3" t="s">
        <v>5423</v>
      </c>
      <c r="AI215" s="18" t="s">
        <v>5423</v>
      </c>
      <c r="AJ215" s="18" t="s">
        <v>5423</v>
      </c>
      <c r="AK215" s="18" t="s">
        <v>5423</v>
      </c>
      <c r="AL215" s="18" t="s">
        <v>6243</v>
      </c>
      <c r="AM215" s="18" t="s">
        <v>5423</v>
      </c>
      <c r="AN215" s="18" t="s">
        <v>5423</v>
      </c>
      <c r="AO215" s="18" t="s">
        <v>5423</v>
      </c>
      <c r="AP215" s="18" t="s">
        <v>5423</v>
      </c>
      <c r="AQ215" s="18" t="s">
        <v>5423</v>
      </c>
      <c r="AR215" s="18" t="s">
        <v>5423</v>
      </c>
      <c r="AS215" s="18" t="s">
        <v>5423</v>
      </c>
      <c r="AT215" s="18" t="s">
        <v>5423</v>
      </c>
      <c r="AU215" s="9" t="s">
        <v>5423</v>
      </c>
      <c r="AV215" s="14"/>
      <c r="AW215" s="14" t="s">
        <v>5423</v>
      </c>
      <c r="AX215" s="14" t="str">
        <f>_xlfn.XLOOKUP(B215,'[4]cell downs 18042026 17h'!$B:$B,'[4]cell downs 18042026 17h'!$B:$B,"")</f>
        <v/>
      </c>
      <c r="AY215" s="14" t="str">
        <f>_xlfn.XLOOKUP(B215,'[5]Cells Huawei 19042026 15h'!$B:$B,'[5]Cells Huawei 19042026 15h'!$B:$B,"")</f>
        <v/>
      </c>
      <c r="AZ215" s="105" t="str">
        <f>_xlfn.XLOOKUP(B215,'INCIDENT-04-23-2026'!E:E,'INCIDENT-04-23-2026'!F:F,"")</f>
        <v/>
      </c>
      <c r="BA215" s="105" t="str">
        <f>_xlfn.XLOOKUP(B215,'[6]Eneo 17H'!$C:$C,'[6]Eneo 17H'!$I:$I,"")</f>
        <v/>
      </c>
      <c r="BB215" s="105" t="str">
        <f>_xlfn.XLOOKUP(B215,[8]ALL!$B:$B,[8]ALL!$M:$M,"")</f>
        <v>23/04/2026 : Besoin d'analyse BO RAN</v>
      </c>
      <c r="BC215" s="105" t="str">
        <f>_xlfn.XLOOKUP(B215,'[6]Eneo 17H'!$C:$C,'[6]Eneo 17H'!$I:$I,"")</f>
        <v/>
      </c>
      <c r="BD215" s="105" t="str">
        <f>_xlfn.XLOOKUP(B215,'[7]Eneo 12H'!$C:$C,'[7]Eneo 12H'!$I:$I,"")</f>
        <v/>
      </c>
      <c r="BE215" s="11">
        <v>0</v>
      </c>
    </row>
    <row r="216" spans="1:57" hidden="1" x14ac:dyDescent="0.3">
      <c r="A216" s="1" t="s">
        <v>474</v>
      </c>
      <c r="B216" s="8" t="s">
        <v>475</v>
      </c>
      <c r="C216" s="3" t="str">
        <f>_xlfn.XLOOKUP(B216,'[1]daily break down'!$D:$D,'[1]daily break down'!$E:$E,"")</f>
        <v>SUD-OUEST</v>
      </c>
      <c r="D216" s="1" t="s">
        <v>11</v>
      </c>
      <c r="E216" s="1" t="s">
        <v>12</v>
      </c>
      <c r="F216" s="3" t="s">
        <v>13</v>
      </c>
      <c r="G216" s="1" t="s">
        <v>474</v>
      </c>
      <c r="H216" s="26" t="str">
        <f>_xlfn.XLOOKUP(B216,[2]CALCULATION!$B:$B,[2]CALCULATION!$H:$H,"")</f>
        <v>NOKIA</v>
      </c>
      <c r="I216" s="23">
        <v>3.0812238002699517</v>
      </c>
      <c r="J216" s="23">
        <v>3.0810454494867776</v>
      </c>
      <c r="K216" s="23">
        <v>3.0811524599566824</v>
      </c>
      <c r="L216" s="23">
        <v>3.0810454494867776</v>
      </c>
      <c r="M216" s="23">
        <v>3.0811167898000473</v>
      </c>
      <c r="N216" s="23">
        <v>3.0811167898000473</v>
      </c>
      <c r="O216" s="23">
        <v>3.0811167898000473</v>
      </c>
      <c r="P216" s="103" t="s">
        <v>6553</v>
      </c>
      <c r="Q216" s="36" t="s">
        <v>5795</v>
      </c>
      <c r="R216" s="36"/>
      <c r="S216" s="35" t="str" cm="1">
        <f t="array" ref="S216">IFERROR(_xlfn.IFS(
U216="MPR ISSUE","PDH",
U216="BSS Hardware Issue","BSS",
U216="Sites strategiques, MLL, Pylone, etc.","ENVTECH",
U216="AKTIVCO DEFAUT GE &amp; POWER Cabinet","AKTIVCO",
U216="AKTIVCO Coupure ENEO &amp; Baisse de tension","AKTIVCO GRID ONLY",
U216="Coupure ENEO &amp; Baisse de tension","IHS GRID ONLY",
U216="Defaut GE &amp; POWER Cabinet","IHS",
U216="Sharing","Partners",
U216="Sites strategiques &amp; DataCenter","SST &amp; DC",
U216="Exclu","Exclu",
U216="SAT","SAT",
U216="SPARE-ISSUE","SPARE-ISSUE",
U216="Fiber CAmtel","TRANS_FO_CAMTEL",
U216="Fiber AOF","Fiber AOF",
U216="Projet OCM (HUAWEI)","TRAVAUX-HUAWEI",
U216="Projet OCM (NOKIA)","TRAVAUX-NOKIA",
U216="ACCESS-ISSUE","ACCESS-ISSUE",
U216="Projet OCM (ZTE, NOKIA, autres projets)","TRAVAUX OCM",
U216="No root CAuse","No root cause",
U216="ODU HS","PDH",
U216="IP &amp; VLAN","PDH",
U216="Warehouse HUAWEI","SPARE-ISSUE",
U216="SPARE-HS","SPARE-ISSUE",
U216="Power Telco","BSS",U216="no impacts","no impacts"
),"")</f>
        <v/>
      </c>
      <c r="T216" s="35" t="str" cm="1">
        <f t="array" ref="T216">IFERROR(_xlfn.IFS(
U216="MPR ISSUE","TX ISSUE",
U216="BSS Hardware Issue","RAN ISSUE",
U216="Sites strategiques, MLL, Pylone, etc.","ENVTECH",
U216="AKTIVCO DEFAUT GE &amp; POWER Cabinet","POWER ISSUE",
U216="AKTIVCO Coupure ENEO &amp; Baisse de tension","POWER ISSUE",
U216="Coupure ENEO &amp; Baisse de tension","POWER ISSUE",
U216="Defaut GE &amp; POWER Cabinet","POWER ISSUE",
U216="Sharing","POWER ISSUE",
U216="Sites strategiques &amp; DataCenter","POWER ISSUE",
U216="Exclu","Exclu",
U216="SAT","TX ISSUE",
U216="SPARE-ISSUE","SPARE-ISSUE",
U216="Fiber CAmtel","TX ISSUE",
U216="Fiber AOF","TX ISSUE",
U216="Projet OCM (HUAWEI)","TRAVAUX-HUAWEI",
U216="Projet OCM (NOKIA)","TRAVAUX -NOKIA",
U216="ACCESS-ISSUE","ACCESS-ISSUE",
U216="Projet OCM (ZTE, NOKIA, autres projets)","TRAVAUX OCM",
U216="No root CAuse","No root cause",
U216="ODU HS","TX ISSUE",
U216="IP &amp; VLAN","TX ISSUE",
U216="Warehouse HUAWEI","SPARE-ISSUE",
U216="SPARE-HS","SPARE-ISSUE",
U216="Power Telco","RAN ISSUE",U216="no impacts","no impacts"
),"")</f>
        <v/>
      </c>
      <c r="U216" s="28"/>
      <c r="V216" s="35" t="str" cm="1">
        <f t="array" ref="V216">IFERROR(_xlfn.IFS(
U216="MPR ISSUE","ACTIVE",
U216="BSS Hardware Issue","ACTIVE",
U216="Sites strategiques, MLL, Pylone, etc.","PASSIVE",
U216="AKTIVCO DEFAUT GE &amp; POWER Cabinet","PASSIVE",
U216="AKTIVCO Coupure ENEO &amp; Baisse de tension","PASSIVE",
U216="Coupure ENEO &amp; Baisse de tension","PASSIVE",
U216="Defaut GE &amp; POWER Cabinet","PASSIVE",
U216="Sharing","PASSIVE",
U216="Sites strategiques &amp; DataCenter","PASSIVE",
U216="Exclu","Exclu",
U216="SAT","ACTIVE",
U216="SPARE-ISSUE","SPARE-ISSUE",
U216="Fiber CAmtel","ACTIVE",
U216="Fiber AOF","ACTIVE",
U216="Projet OCM (HUAWEI)","PLANNED WORKS",
U216="Projet OCM (NOKIA)","PLANNED WORKS",
U216="ACCESS-ISSUE","ACCESS-ISSUE",
U216="Projet OCM (ZTE, NOKIA, autres projets)","PLANNED WORKS",
U216="No root CAuse","No root cause",
U216="ODU HS","ACTIVE",
U216="IP &amp; VLAN","ACTIVE",
U216="Warehouse HUAWEI","SPARE-ISSUE",
U216="SPARE-HS","SPARE-ISSUE",
U216="Power Telco","ACTIVE", U216="no impacts","no impacts"
),"")</f>
        <v/>
      </c>
      <c r="W216" s="102"/>
      <c r="X216" s="102"/>
      <c r="Y216" s="102"/>
      <c r="Z216" s="102"/>
      <c r="AA216" s="102"/>
      <c r="AB216" s="104" t="s">
        <v>5423</v>
      </c>
      <c r="AC216" s="9"/>
      <c r="AD216" s="9"/>
      <c r="AE216" s="7" t="s">
        <v>5423</v>
      </c>
      <c r="AF216" s="6"/>
      <c r="AG216" s="7"/>
      <c r="AH216" s="3" t="s">
        <v>5423</v>
      </c>
      <c r="AI216" s="18" t="s">
        <v>5423</v>
      </c>
      <c r="AJ216" s="18" t="s">
        <v>5423</v>
      </c>
      <c r="AK216" s="18" t="s">
        <v>5423</v>
      </c>
      <c r="AL216" s="18" t="s">
        <v>5423</v>
      </c>
      <c r="AM216" s="18" t="s">
        <v>5423</v>
      </c>
      <c r="AN216" s="18" t="s">
        <v>5423</v>
      </c>
      <c r="AO216" s="18" t="s">
        <v>5423</v>
      </c>
      <c r="AP216" s="18" t="s">
        <v>5423</v>
      </c>
      <c r="AQ216" s="18" t="s">
        <v>5423</v>
      </c>
      <c r="AR216" s="18" t="s">
        <v>5423</v>
      </c>
      <c r="AS216" s="18" t="s">
        <v>5423</v>
      </c>
      <c r="AT216" s="18" t="s">
        <v>5423</v>
      </c>
      <c r="AU216" s="9" t="s">
        <v>5423</v>
      </c>
      <c r="AV216" s="14"/>
      <c r="AW216" s="14" t="s">
        <v>5423</v>
      </c>
      <c r="AX216" s="14" t="str">
        <f>_xlfn.XLOOKUP(B216,'[4]cell downs 18042026 17h'!$B:$B,'[4]cell downs 18042026 17h'!$B:$B,"")</f>
        <v/>
      </c>
      <c r="AY216" s="14" t="str">
        <f>_xlfn.XLOOKUP(B216,'[5]Cells Huawei 19042026 15h'!$B:$B,'[5]Cells Huawei 19042026 15h'!$B:$B,"")</f>
        <v/>
      </c>
      <c r="AZ216" s="105" t="str">
        <f>_xlfn.XLOOKUP(B216,'INCIDENT-04-23-2026'!E:E,'INCIDENT-04-23-2026'!F:F,"")</f>
        <v/>
      </c>
      <c r="BA216" s="105" t="str">
        <f>_xlfn.XLOOKUP(B216,'[6]Eneo 17H'!$C:$C,'[6]Eneo 17H'!$I:$I,"")</f>
        <v/>
      </c>
      <c r="BB216" s="105" t="str">
        <f>_xlfn.XLOOKUP(B216,[8]ALL!$B:$B,[8]ALL!$M:$M,"")</f>
        <v/>
      </c>
      <c r="BC216" s="105" t="str">
        <f>_xlfn.XLOOKUP(B216,'[6]Eneo 17H'!$C:$C,'[6]Eneo 17H'!$I:$I,"")</f>
        <v/>
      </c>
      <c r="BD216" s="105" t="str">
        <f>_xlfn.XLOOKUP(B216,'[7]Eneo 12H'!$C:$C,'[7]Eneo 12H'!$I:$I,"")</f>
        <v/>
      </c>
      <c r="BE216" s="105" t="s">
        <v>5423</v>
      </c>
    </row>
    <row r="217" spans="1:57" hidden="1" x14ac:dyDescent="0.3">
      <c r="A217" s="1" t="s">
        <v>5049</v>
      </c>
      <c r="B217" s="8" t="s">
        <v>5050</v>
      </c>
      <c r="C217" s="3" t="str">
        <f>_xlfn.XLOOKUP(B217,'[1]daily break down'!$D:$D,'[1]daily break down'!$E:$E,"")</f>
        <v>Yaounde</v>
      </c>
      <c r="D217" s="1" t="s">
        <v>21</v>
      </c>
      <c r="E217" s="1" t="s">
        <v>36</v>
      </c>
      <c r="F217" s="3" t="s">
        <v>37</v>
      </c>
      <c r="G217" s="1" t="s">
        <v>38</v>
      </c>
      <c r="H217" s="26" t="str">
        <f>_xlfn.XLOOKUP(B217,[2]CALCULATION!$B:$B,[2]CALCULATION!$H:$H,"")</f>
        <v>NOKIA</v>
      </c>
      <c r="I217" s="23">
        <v>3.0819907086375999</v>
      </c>
      <c r="J217" s="23">
        <v>3.0819907086375999</v>
      </c>
      <c r="K217" s="23">
        <v>3.0819907086375999</v>
      </c>
      <c r="L217" s="23">
        <v>3.0819907086375999</v>
      </c>
      <c r="M217" s="23">
        <v>4.361809019620118</v>
      </c>
      <c r="N217" s="23">
        <v>3.0820620489508697</v>
      </c>
      <c r="O217" s="23">
        <v>3.1622036347293605</v>
      </c>
      <c r="P217" s="103" t="s">
        <v>6553</v>
      </c>
      <c r="Q217" s="36" t="s">
        <v>5795</v>
      </c>
      <c r="R217" s="36"/>
      <c r="S217" s="35" t="str" cm="1">
        <f t="array" ref="S217">IFERROR(_xlfn.IFS(
U217="MPR ISSUE","PDH",
U217="BSS Hardware Issue","BSS",
U217="Sites strategiques, MLL, Pylone, etc.","ENVTECH",
U217="AKTIVCO DEFAUT GE &amp; POWER Cabinet","AKTIVCO",
U217="AKTIVCO Coupure ENEO &amp; Baisse de tension","AKTIVCO GRID ONLY",
U217="Coupure ENEO &amp; Baisse de tension","IHS GRID ONLY",
U217="Defaut GE &amp; POWER Cabinet","IHS",
U217="Sharing","Partners",
U217="Sites strategiques &amp; DataCenter","SST &amp; DC",
U217="Exclu","Exclu",
U217="SAT","SAT",
U217="SPARE-ISSUE","SPARE-ISSUE",
U217="Fiber CAmtel","TRANS_FO_CAMTEL",
U217="Fiber AOF","Fiber AOF",
U217="Projet OCM (HUAWEI)","TRAVAUX-HUAWEI",
U217="Projet OCM (NOKIA)","TRAVAUX-NOKIA",
U217="ACCESS-ISSUE","ACCESS-ISSUE",
U217="Projet OCM (ZTE, NOKIA, autres projets)","TRAVAUX OCM",
U217="No root CAuse","No root cause",
U217="ODU HS","PDH",
U217="IP &amp; VLAN","PDH",
U217="Warehouse HUAWEI","SPARE-ISSUE",
U217="SPARE-HS","SPARE-ISSUE",
U217="Power Telco","BSS",U217="no impacts","no impacts"
),"")</f>
        <v/>
      </c>
      <c r="T217" s="35" t="str" cm="1">
        <f t="array" ref="T217">IFERROR(_xlfn.IFS(
U217="MPR ISSUE","TX ISSUE",
U217="BSS Hardware Issue","RAN ISSUE",
U217="Sites strategiques, MLL, Pylone, etc.","ENVTECH",
U217="AKTIVCO DEFAUT GE &amp; POWER Cabinet","POWER ISSUE",
U217="AKTIVCO Coupure ENEO &amp; Baisse de tension","POWER ISSUE",
U217="Coupure ENEO &amp; Baisse de tension","POWER ISSUE",
U217="Defaut GE &amp; POWER Cabinet","POWER ISSUE",
U217="Sharing","POWER ISSUE",
U217="Sites strategiques &amp; DataCenter","POWER ISSUE",
U217="Exclu","Exclu",
U217="SAT","TX ISSUE",
U217="SPARE-ISSUE","SPARE-ISSUE",
U217="Fiber CAmtel","TX ISSUE",
U217="Fiber AOF","TX ISSUE",
U217="Projet OCM (HUAWEI)","TRAVAUX-HUAWEI",
U217="Projet OCM (NOKIA)","TRAVAUX -NOKIA",
U217="ACCESS-ISSUE","ACCESS-ISSUE",
U217="Projet OCM (ZTE, NOKIA, autres projets)","TRAVAUX OCM",
U217="No root CAuse","No root cause",
U217="ODU HS","TX ISSUE",
U217="IP &amp; VLAN","TX ISSUE",
U217="Warehouse HUAWEI","SPARE-ISSUE",
U217="SPARE-HS","SPARE-ISSUE",
U217="Power Telco","RAN ISSUE",U217="no impacts","no impacts"
),"")</f>
        <v/>
      </c>
      <c r="U217" s="28"/>
      <c r="V217" s="35" t="str" cm="1">
        <f t="array" ref="V217">IFERROR(_xlfn.IFS(
U217="MPR ISSUE","ACTIVE",
U217="BSS Hardware Issue","ACTIVE",
U217="Sites strategiques, MLL, Pylone, etc.","PASSIVE",
U217="AKTIVCO DEFAUT GE &amp; POWER Cabinet","PASSIVE",
U217="AKTIVCO Coupure ENEO &amp; Baisse de tension","PASSIVE",
U217="Coupure ENEO &amp; Baisse de tension","PASSIVE",
U217="Defaut GE &amp; POWER Cabinet","PASSIVE",
U217="Sharing","PASSIVE",
U217="Sites strategiques &amp; DataCenter","PASSIVE",
U217="Exclu","Exclu",
U217="SAT","ACTIVE",
U217="SPARE-ISSUE","SPARE-ISSUE",
U217="Fiber CAmtel","ACTIVE",
U217="Fiber AOF","ACTIVE",
U217="Projet OCM (HUAWEI)","PLANNED WORKS",
U217="Projet OCM (NOKIA)","PLANNED WORKS",
U217="ACCESS-ISSUE","ACCESS-ISSUE",
U217="Projet OCM (ZTE, NOKIA, autres projets)","PLANNED WORKS",
U217="No root CAuse","No root cause",
U217="ODU HS","ACTIVE",
U217="IP &amp; VLAN","ACTIVE",
U217="Warehouse HUAWEI","SPARE-ISSUE",
U217="SPARE-HS","SPARE-ISSUE",
U217="Power Telco","ACTIVE", U217="no impacts","no impacts"
),"")</f>
        <v/>
      </c>
      <c r="W217" s="102"/>
      <c r="X217" s="102"/>
      <c r="Y217" s="102"/>
      <c r="Z217" s="102"/>
      <c r="AA217" s="102"/>
      <c r="AB217" s="104" t="s">
        <v>5423</v>
      </c>
      <c r="AC217" s="9"/>
      <c r="AD217" s="9"/>
      <c r="AE217" s="7" t="s">
        <v>5423</v>
      </c>
      <c r="AF217" s="6"/>
      <c r="AG217" s="7"/>
      <c r="AH217" s="3" t="s">
        <v>5423</v>
      </c>
      <c r="AI217" s="18" t="s">
        <v>5423</v>
      </c>
      <c r="AJ217" s="18" t="s">
        <v>5423</v>
      </c>
      <c r="AK217" s="18" t="s">
        <v>5423</v>
      </c>
      <c r="AL217" s="18" t="s">
        <v>5423</v>
      </c>
      <c r="AM217" s="18" t="s">
        <v>5423</v>
      </c>
      <c r="AN217" s="18" t="s">
        <v>5423</v>
      </c>
      <c r="AO217" s="18" t="s">
        <v>5423</v>
      </c>
      <c r="AP217" s="18" t="s">
        <v>5423</v>
      </c>
      <c r="AQ217" s="18" t="s">
        <v>5423</v>
      </c>
      <c r="AR217" s="18" t="s">
        <v>5423</v>
      </c>
      <c r="AS217" s="18" t="s">
        <v>5423</v>
      </c>
      <c r="AT217" s="18" t="s">
        <v>5423</v>
      </c>
      <c r="AU217" s="9" t="s">
        <v>5423</v>
      </c>
      <c r="AV217" s="14"/>
      <c r="AW217" s="14" t="s">
        <v>5423</v>
      </c>
      <c r="AX217" s="14" t="str">
        <f>_xlfn.XLOOKUP(B217,'[4]cell downs 18042026 17h'!$B:$B,'[4]cell downs 18042026 17h'!$B:$B,"")</f>
        <v/>
      </c>
      <c r="AY217" s="14" t="str">
        <f>_xlfn.XLOOKUP(B217,'[5]Cells Huawei 19042026 15h'!$B:$B,'[5]Cells Huawei 19042026 15h'!$B:$B,"")</f>
        <v/>
      </c>
      <c r="AZ217" s="105" t="str">
        <f>_xlfn.XLOOKUP(B217,'INCIDENT-04-23-2026'!E:E,'INCIDENT-04-23-2026'!F:F,"")</f>
        <v/>
      </c>
      <c r="BA217" s="105" t="str">
        <f>_xlfn.XLOOKUP(B217,'[6]Eneo 17H'!$C:$C,'[6]Eneo 17H'!$I:$I,"")</f>
        <v/>
      </c>
      <c r="BB217" s="105" t="str">
        <f>_xlfn.XLOOKUP(B217,[8]ALL!$B:$B,[8]ALL!$M:$M,"")</f>
        <v/>
      </c>
      <c r="BC217" s="105" t="str">
        <f>_xlfn.XLOOKUP(B217,'[6]Eneo 17H'!$C:$C,'[6]Eneo 17H'!$I:$I,"")</f>
        <v/>
      </c>
      <c r="BD217" s="105" t="str">
        <f>_xlfn.XLOOKUP(B217,'[7]Eneo 12H'!$C:$C,'[7]Eneo 12H'!$I:$I,"")</f>
        <v/>
      </c>
      <c r="BE217" s="105" t="s">
        <v>5423</v>
      </c>
    </row>
    <row r="218" spans="1:57" hidden="1" x14ac:dyDescent="0.3">
      <c r="A218" s="1" t="s">
        <v>467</v>
      </c>
      <c r="B218" s="8" t="s">
        <v>468</v>
      </c>
      <c r="C218" s="3" t="str">
        <f>_xlfn.XLOOKUP(B218,'[1]daily break down'!$D:$D,'[1]daily break down'!$E:$E,"")</f>
        <v>NORD-OUEST</v>
      </c>
      <c r="D218" s="1" t="s">
        <v>11</v>
      </c>
      <c r="E218" s="1" t="s">
        <v>96</v>
      </c>
      <c r="F218" s="3" t="s">
        <v>51</v>
      </c>
      <c r="G218" s="1" t="s">
        <v>469</v>
      </c>
      <c r="H218" s="26" t="str">
        <f>_xlfn.XLOOKUP(B218,[2]CALCULATION!$B:$B,[2]CALCULATION!$H:$H,"")</f>
        <v>NOKIA</v>
      </c>
      <c r="I218" s="23">
        <v>3.0819015332460129</v>
      </c>
      <c r="J218" s="23">
        <v>3.0819015332460129</v>
      </c>
      <c r="K218" s="23">
        <v>3.3603071057805631</v>
      </c>
      <c r="L218" s="23">
        <v>4.0785970499353654</v>
      </c>
      <c r="M218" s="23">
        <v>3.0819015332460129</v>
      </c>
      <c r="N218" s="23">
        <v>3.0819015332460129</v>
      </c>
      <c r="O218" s="23">
        <v>3.0819015332460129</v>
      </c>
      <c r="P218" s="103" t="s">
        <v>6553</v>
      </c>
      <c r="Q218" s="36" t="s">
        <v>6552</v>
      </c>
      <c r="R218" s="36"/>
      <c r="S218" s="35" t="str" cm="1">
        <f t="array" ref="S218">IFERROR(_xlfn.IFS(
U218="MPR ISSUE","PDH",
U218="BSS Hardware Issue","BSS",
U218="Sites strategiques, MLL, Pylone, etc.","ENVTECH",
U218="AKTIVCO DEFAUT GE &amp; POWER Cabinet","AKTIVCO",
U218="AKTIVCO Coupure ENEO &amp; Baisse de tension","AKTIVCO GRID ONLY",
U218="Coupure ENEO &amp; Baisse de tension","IHS GRID ONLY",
U218="Defaut GE &amp; POWER Cabinet","IHS",
U218="Sharing","Partners",
U218="Sites strategiques &amp; DataCenter","SST &amp; DC",
U218="Exclu","Exclu",
U218="SAT","SAT",
U218="SPARE-ISSUE","SPARE-ISSUE",
U218="Fiber CAmtel","TRANS_FO_CAMTEL",
U218="Fiber AOF","Fiber AOF",
U218="Projet OCM (HUAWEI)","TRAVAUX-HUAWEI",
U218="Projet OCM (NOKIA)","TRAVAUX-NOKIA",
U218="ACCESS-ISSUE","ACCESS-ISSUE",
U218="Projet OCM (ZTE, NOKIA, autres projets)","TRAVAUX OCM",
U218="No root CAuse","No root cause",
U218="ODU HS","PDH",
U218="IP &amp; VLAN","PDH",
U218="Warehouse HUAWEI","SPARE-ISSUE",
U218="SPARE-HS","SPARE-ISSUE",
U218="Power Telco","BSS",U218="no impacts","no impacts"
),"")</f>
        <v/>
      </c>
      <c r="T218" s="35" t="str" cm="1">
        <f t="array" ref="T218">IFERROR(_xlfn.IFS(
U218="MPR ISSUE","TX ISSUE",
U218="BSS Hardware Issue","RAN ISSUE",
U218="Sites strategiques, MLL, Pylone, etc.","ENVTECH",
U218="AKTIVCO DEFAUT GE &amp; POWER Cabinet","POWER ISSUE",
U218="AKTIVCO Coupure ENEO &amp; Baisse de tension","POWER ISSUE",
U218="Coupure ENEO &amp; Baisse de tension","POWER ISSUE",
U218="Defaut GE &amp; POWER Cabinet","POWER ISSUE",
U218="Sharing","POWER ISSUE",
U218="Sites strategiques &amp; DataCenter","POWER ISSUE",
U218="Exclu","Exclu",
U218="SAT","TX ISSUE",
U218="SPARE-ISSUE","SPARE-ISSUE",
U218="Fiber CAmtel","TX ISSUE",
U218="Fiber AOF","TX ISSUE",
U218="Projet OCM (HUAWEI)","TRAVAUX-HUAWEI",
U218="Projet OCM (NOKIA)","TRAVAUX -NOKIA",
U218="ACCESS-ISSUE","ACCESS-ISSUE",
U218="Projet OCM (ZTE, NOKIA, autres projets)","TRAVAUX OCM",
U218="No root CAuse","No root cause",
U218="ODU HS","TX ISSUE",
U218="IP &amp; VLAN","TX ISSUE",
U218="Warehouse HUAWEI","SPARE-ISSUE",
U218="SPARE-HS","SPARE-ISSUE",
U218="Power Telco","RAN ISSUE",U218="no impacts","no impacts"
),"")</f>
        <v/>
      </c>
      <c r="U218" s="28"/>
      <c r="V218" s="35" t="str" cm="1">
        <f t="array" ref="V218">IFERROR(_xlfn.IFS(
U218="MPR ISSUE","ACTIVE",
U218="BSS Hardware Issue","ACTIVE",
U218="Sites strategiques, MLL, Pylone, etc.","PASSIVE",
U218="AKTIVCO DEFAUT GE &amp; POWER Cabinet","PASSIVE",
U218="AKTIVCO Coupure ENEO &amp; Baisse de tension","PASSIVE",
U218="Coupure ENEO &amp; Baisse de tension","PASSIVE",
U218="Defaut GE &amp; POWER Cabinet","PASSIVE",
U218="Sharing","PASSIVE",
U218="Sites strategiques &amp; DataCenter","PASSIVE",
U218="Exclu","Exclu",
U218="SAT","ACTIVE",
U218="SPARE-ISSUE","SPARE-ISSUE",
U218="Fiber CAmtel","ACTIVE",
U218="Fiber AOF","ACTIVE",
U218="Projet OCM (HUAWEI)","PLANNED WORKS",
U218="Projet OCM (NOKIA)","PLANNED WORKS",
U218="ACCESS-ISSUE","ACCESS-ISSUE",
U218="Projet OCM (ZTE, NOKIA, autres projets)","PLANNED WORKS",
U218="No root CAuse","No root cause",
U218="ODU HS","ACTIVE",
U218="IP &amp; VLAN","ACTIVE",
U218="Warehouse HUAWEI","SPARE-ISSUE",
U218="SPARE-HS","SPARE-ISSUE",
U218="Power Telco","ACTIVE", U218="no impacts","no impacts"
),"")</f>
        <v/>
      </c>
      <c r="W218" s="102"/>
      <c r="X218" s="102"/>
      <c r="Y218" s="102"/>
      <c r="Z218" s="102"/>
      <c r="AA218" s="102"/>
      <c r="AB218" s="104" t="s">
        <v>5423</v>
      </c>
      <c r="AC218" s="9"/>
      <c r="AD218" s="9"/>
      <c r="AE218" s="7" t="s">
        <v>5423</v>
      </c>
      <c r="AF218" s="6"/>
      <c r="AG218" s="7"/>
      <c r="AH218" s="3" t="s">
        <v>5423</v>
      </c>
      <c r="AI218" s="18" t="s">
        <v>5423</v>
      </c>
      <c r="AJ218" s="18" t="s">
        <v>5423</v>
      </c>
      <c r="AK218" s="18" t="s">
        <v>5423</v>
      </c>
      <c r="AL218" s="18" t="s">
        <v>5423</v>
      </c>
      <c r="AM218" s="18" t="s">
        <v>5423</v>
      </c>
      <c r="AN218" s="18" t="s">
        <v>5423</v>
      </c>
      <c r="AO218" s="18" t="s">
        <v>5423</v>
      </c>
      <c r="AP218" s="18" t="s">
        <v>5423</v>
      </c>
      <c r="AQ218" s="18" t="s">
        <v>5423</v>
      </c>
      <c r="AR218" s="18" t="s">
        <v>5423</v>
      </c>
      <c r="AS218" s="18" t="s">
        <v>5423</v>
      </c>
      <c r="AT218" s="18" t="s">
        <v>5423</v>
      </c>
      <c r="AU218" s="9" t="s">
        <v>5423</v>
      </c>
      <c r="AV218" s="14"/>
      <c r="AW218" s="14" t="s">
        <v>5423</v>
      </c>
      <c r="AX218" s="14" t="str">
        <f>_xlfn.XLOOKUP(B218,'[4]cell downs 18042026 17h'!$B:$B,'[4]cell downs 18042026 17h'!$B:$B,"")</f>
        <v/>
      </c>
      <c r="AY218" s="14" t="str">
        <f>_xlfn.XLOOKUP(B218,'[5]Cells Huawei 19042026 15h'!$B:$B,'[5]Cells Huawei 19042026 15h'!$B:$B,"")</f>
        <v/>
      </c>
      <c r="AZ218" s="105" t="str">
        <f>_xlfn.XLOOKUP(B218,'INCIDENT-04-23-2026'!E:E,'INCIDENT-04-23-2026'!F:F,"")</f>
        <v/>
      </c>
      <c r="BA218" s="105" t="str">
        <f>_xlfn.XLOOKUP(B218,'[6]Eneo 17H'!$C:$C,'[6]Eneo 17H'!$I:$I,"")</f>
        <v/>
      </c>
      <c r="BB218" s="105" t="str">
        <f>_xlfn.XLOOKUP(B218,[8]ALL!$B:$B,[8]ALL!$M:$M,"")</f>
        <v/>
      </c>
      <c r="BC218" s="105" t="str">
        <f>_xlfn.XLOOKUP(B218,'[6]Eneo 17H'!$C:$C,'[6]Eneo 17H'!$I:$I,"")</f>
        <v/>
      </c>
      <c r="BD218" s="105" t="str">
        <f>_xlfn.XLOOKUP(B218,'[7]Eneo 12H'!$C:$C,'[7]Eneo 12H'!$I:$I,"")</f>
        <v/>
      </c>
      <c r="BE218" s="105" t="s">
        <v>7006</v>
      </c>
    </row>
    <row r="219" spans="1:57" hidden="1" x14ac:dyDescent="0.3">
      <c r="A219" s="1" t="s">
        <v>1348</v>
      </c>
      <c r="B219" s="8" t="s">
        <v>1349</v>
      </c>
      <c r="C219" s="3" t="str">
        <f>_xlfn.XLOOKUP(B219,'[1]daily break down'!$D:$D,'[1]daily break down'!$E:$E,"")</f>
        <v>CENTRE</v>
      </c>
      <c r="D219" s="1" t="s">
        <v>21</v>
      </c>
      <c r="E219" s="1" t="e">
        <v>#N/A</v>
      </c>
      <c r="F219" s="3" t="s">
        <v>69</v>
      </c>
      <c r="G219" s="1" t="s">
        <v>1350</v>
      </c>
      <c r="H219" s="26" t="str">
        <f>_xlfn.XLOOKUP(B219,[2]CALCULATION!$B:$B,[2]CALCULATION!$H:$H,"")</f>
        <v>NOKIA</v>
      </c>
      <c r="I219" s="23">
        <v>3.6902611503890497</v>
      </c>
      <c r="J219" s="23">
        <v>3.0819015332460129</v>
      </c>
      <c r="K219" s="23">
        <v>3.0819015332460129</v>
      </c>
      <c r="L219" s="23">
        <v>3.0819015332460129</v>
      </c>
      <c r="M219" s="23">
        <v>3.0819015332460129</v>
      </c>
      <c r="N219" s="23">
        <v>3.0819015332460129</v>
      </c>
      <c r="O219" s="23">
        <v>3.0819015332460129</v>
      </c>
      <c r="P219" s="103" t="s">
        <v>6553</v>
      </c>
      <c r="Q219" s="36" t="s">
        <v>5796</v>
      </c>
      <c r="R219" s="107"/>
      <c r="S219" s="35" t="str" cm="1">
        <f t="array" ref="S219">IFERROR(_xlfn.IFS(
U219="MPR ISSUE","PDH",
U219="BSS Hardware Issue","BSS",
U219="Sites strategiques, MLL, Pylone, etc.","ENVTECH",
U219="AKTIVCO DEFAUT GE &amp; POWER Cabinet","AKTIVCO",
U219="AKTIVCO Coupure ENEO &amp; Baisse de tension","AKTIVCO GRID ONLY",
U219="Coupure ENEO &amp; Baisse de tension","IHS GRID ONLY",
U219="Defaut GE &amp; POWER Cabinet","IHS",
U219="Sharing","Partners",
U219="Sites strategiques &amp; DataCenter","SST &amp; DC",
U219="Exclu","Exclu",
U219="SAT","SAT",
U219="SPARE-ISSUE","SPARE-ISSUE",
U219="Fiber CAmtel","TRANS_FO_CAMTEL",
U219="Fiber AOF","Fiber AOF",
U219="Projet OCM (HUAWEI)","TRAVAUX-HUAWEI",
U219="Projet OCM (NOKIA)","TRAVAUX-NOKIA",
U219="ACCESS-ISSUE","ACCESS-ISSUE",
U219="Projet OCM (ZTE, NOKIA, autres projets)","TRAVAUX OCM",
U219="No root CAuse","No root cause",
U219="ODU HS","PDH",
U219="IP &amp; VLAN","PDH",
U219="Warehouse HUAWEI","SPARE-ISSUE",
U219="SPARE-HS","SPARE-ISSUE",
U219="Power Telco","BSS",U219="no impacts","no impacts"
),"")</f>
        <v/>
      </c>
      <c r="T219" s="35" t="str" cm="1">
        <f t="array" ref="T219">IFERROR(_xlfn.IFS(
U219="MPR ISSUE","TX ISSUE",
U219="BSS Hardware Issue","RAN ISSUE",
U219="Sites strategiques, MLL, Pylone, etc.","ENVTECH",
U219="AKTIVCO DEFAUT GE &amp; POWER Cabinet","POWER ISSUE",
U219="AKTIVCO Coupure ENEO &amp; Baisse de tension","POWER ISSUE",
U219="Coupure ENEO &amp; Baisse de tension","POWER ISSUE",
U219="Defaut GE &amp; POWER Cabinet","POWER ISSUE",
U219="Sharing","POWER ISSUE",
U219="Sites strategiques &amp; DataCenter","POWER ISSUE",
U219="Exclu","Exclu",
U219="SAT","TX ISSUE",
U219="SPARE-ISSUE","SPARE-ISSUE",
U219="Fiber CAmtel","TX ISSUE",
U219="Fiber AOF","TX ISSUE",
U219="Projet OCM (HUAWEI)","TRAVAUX-HUAWEI",
U219="Projet OCM (NOKIA)","TRAVAUX -NOKIA",
U219="ACCESS-ISSUE","ACCESS-ISSUE",
U219="Projet OCM (ZTE, NOKIA, autres projets)","TRAVAUX OCM",
U219="No root CAuse","No root cause",
U219="ODU HS","TX ISSUE",
U219="IP &amp; VLAN","TX ISSUE",
U219="Warehouse HUAWEI","SPARE-ISSUE",
U219="SPARE-HS","SPARE-ISSUE",
U219="Power Telco","RAN ISSUE",U219="no impacts","no impacts"
),"")</f>
        <v/>
      </c>
      <c r="U219" s="28"/>
      <c r="V219" s="35" t="str" cm="1">
        <f t="array" ref="V219">IFERROR(_xlfn.IFS(
U219="MPR ISSUE","ACTIVE",
U219="BSS Hardware Issue","ACTIVE",
U219="Sites strategiques, MLL, Pylone, etc.","PASSIVE",
U219="AKTIVCO DEFAUT GE &amp; POWER Cabinet","PASSIVE",
U219="AKTIVCO Coupure ENEO &amp; Baisse de tension","PASSIVE",
U219="Coupure ENEO &amp; Baisse de tension","PASSIVE",
U219="Defaut GE &amp; POWER Cabinet","PASSIVE",
U219="Sharing","PASSIVE",
U219="Sites strategiques &amp; DataCenter","PASSIVE",
U219="Exclu","Exclu",
U219="SAT","ACTIVE",
U219="SPARE-ISSUE","SPARE-ISSUE",
U219="Fiber CAmtel","ACTIVE",
U219="Fiber AOF","ACTIVE",
U219="Projet OCM (HUAWEI)","PLANNED WORKS",
U219="Projet OCM (NOKIA)","PLANNED WORKS",
U219="ACCESS-ISSUE","ACCESS-ISSUE",
U219="Projet OCM (ZTE, NOKIA, autres projets)","PLANNED WORKS",
U219="No root CAuse","No root cause",
U219="ODU HS","ACTIVE",
U219="IP &amp; VLAN","ACTIVE",
U219="Warehouse HUAWEI","SPARE-ISSUE",
U219="SPARE-HS","SPARE-ISSUE",
U219="Power Telco","ACTIVE", U219="no impacts","no impacts"
),"")</f>
        <v/>
      </c>
      <c r="W219" s="11" t="s">
        <v>6767</v>
      </c>
      <c r="X219" s="11" t="s">
        <v>6766</v>
      </c>
      <c r="Y219" s="104"/>
      <c r="Z219" s="104" t="s">
        <v>1485</v>
      </c>
      <c r="AA219" s="104" t="s">
        <v>6688</v>
      </c>
      <c r="AB219" s="104" t="s">
        <v>7418</v>
      </c>
      <c r="AC219" s="9"/>
      <c r="AD219" s="9"/>
      <c r="AE219" s="7" t="s">
        <v>6808</v>
      </c>
      <c r="AF219" s="6"/>
      <c r="AG219" s="7"/>
      <c r="AH219" s="3" t="s">
        <v>5423</v>
      </c>
      <c r="AI219" s="18" t="s">
        <v>5423</v>
      </c>
      <c r="AJ219" s="18" t="s">
        <v>5423</v>
      </c>
      <c r="AK219" s="18" t="s">
        <v>5423</v>
      </c>
      <c r="AL219" s="18" t="s">
        <v>5423</v>
      </c>
      <c r="AM219" s="18" t="s">
        <v>5423</v>
      </c>
      <c r="AN219" s="18" t="s">
        <v>5423</v>
      </c>
      <c r="AO219" s="18" t="s">
        <v>5423</v>
      </c>
      <c r="AP219" s="18" t="s">
        <v>5423</v>
      </c>
      <c r="AQ219" s="18" t="s">
        <v>5423</v>
      </c>
      <c r="AR219" s="18" t="s">
        <v>5930</v>
      </c>
      <c r="AS219" s="18" t="s">
        <v>5931</v>
      </c>
      <c r="AT219" s="18" t="s">
        <v>5932</v>
      </c>
      <c r="AU219" s="9" t="s">
        <v>5423</v>
      </c>
      <c r="AV219" s="14"/>
      <c r="AW219" s="14" t="s">
        <v>5423</v>
      </c>
      <c r="AX219" s="14" t="str">
        <f>_xlfn.XLOOKUP(B219,'[4]cell downs 18042026 17h'!$B:$B,'[4]cell downs 18042026 17h'!$B:$B,"")</f>
        <v/>
      </c>
      <c r="AY219" s="14" t="str">
        <f>_xlfn.XLOOKUP(B219,'[5]Cells Huawei 19042026 15h'!$B:$B,'[5]Cells Huawei 19042026 15h'!$B:$B,"")</f>
        <v/>
      </c>
      <c r="AZ219" s="105" t="str">
        <f>_xlfn.XLOOKUP(B219,'INCIDENT-04-23-2026'!E:E,'INCIDENT-04-23-2026'!F:F,"")</f>
        <v/>
      </c>
      <c r="BA219" s="105" t="str">
        <f>_xlfn.XLOOKUP(B219,'[6]Eneo 17H'!$C:$C,'[6]Eneo 17H'!$I:$I,"")</f>
        <v/>
      </c>
      <c r="BB219" s="105" t="str">
        <f>_xlfn.XLOOKUP(B219,[8]ALL!$B:$B,[8]ALL!$M:$M,"")</f>
        <v>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
      <c r="BC219" s="105" t="str">
        <f>_xlfn.XLOOKUP(B219,'[6]Eneo 17H'!$C:$C,'[6]Eneo 17H'!$I:$I,"")</f>
        <v/>
      </c>
      <c r="BD219" s="105" t="str">
        <f>_xlfn.XLOOKUP(B219,'[7]Eneo 12H'!$C:$C,'[7]Eneo 12H'!$I:$I,"")</f>
        <v/>
      </c>
      <c r="BE219" s="11" t="s">
        <v>7007</v>
      </c>
    </row>
    <row r="220" spans="1:57" hidden="1" x14ac:dyDescent="0.3">
      <c r="A220" s="1" t="s">
        <v>97</v>
      </c>
      <c r="B220" s="8" t="s">
        <v>98</v>
      </c>
      <c r="C220" s="3" t="str">
        <f>_xlfn.XLOOKUP(B220,'[1]daily break down'!$D:$D,'[1]daily break down'!$E:$E,"")</f>
        <v>CENTRE</v>
      </c>
      <c r="D220" s="1" t="s">
        <v>11</v>
      </c>
      <c r="E220" s="1" t="s">
        <v>12</v>
      </c>
      <c r="F220" s="3" t="s">
        <v>69</v>
      </c>
      <c r="G220" s="1" t="s">
        <v>99</v>
      </c>
      <c r="H220" s="26" t="str">
        <f>_xlfn.XLOOKUP(B220,[2]CALCULATION!$B:$B,[2]CALCULATION!$H:$H,"")</f>
        <v>NOKIA</v>
      </c>
      <c r="I220" s="23">
        <v>0.41104504998102365</v>
      </c>
      <c r="J220" s="23">
        <v>0.33920535451855277</v>
      </c>
      <c r="K220" s="23">
        <v>1.3602992583461035</v>
      </c>
      <c r="L220" s="23">
        <v>1.414517896430987</v>
      </c>
      <c r="M220" s="23">
        <v>3.6712973664009954</v>
      </c>
      <c r="N220" s="23">
        <v>0.71292158558126661</v>
      </c>
      <c r="O220" s="23">
        <v>0.50455188223379521</v>
      </c>
      <c r="P220" s="103" t="s">
        <v>6554</v>
      </c>
      <c r="Q220" s="36" t="s">
        <v>5796</v>
      </c>
      <c r="R220" s="36"/>
      <c r="S220" s="35" t="str" cm="1">
        <f t="array" ref="S220">IFERROR(_xlfn.IFS(
U220="MPR ISSUE","PDH",
U220="BSS Hardware Issue","BSS",
U220="Sites strategiques, MLL, Pylone, etc.","ENVTECH",
U220="AKTIVCO DEFAUT GE &amp; POWER Cabinet","AKTIVCO",
U220="AKTIVCO Coupure ENEO &amp; Baisse de tension","AKTIVCO GRID ONLY",
U220="Coupure ENEO &amp; Baisse de tension","IHS GRID ONLY",
U220="Defaut GE &amp; POWER Cabinet","IHS",
U220="Sharing","Partners",
U220="Sites strategiques &amp; DataCenter","SST &amp; DC",
U220="Exclu","Exclu",
U220="SAT","SAT",
U220="SPARE-ISSUE","SPARE-ISSUE",
U220="Fiber CAmtel","TRANS_FO_CAMTEL",
U220="Fiber AOF","Fiber AOF",
U220="Projet OCM (HUAWEI)","TRAVAUX-HUAWEI",
U220="Projet OCM (NOKIA)","TRAVAUX-NOKIA",
U220="ACCESS-ISSUE","ACCESS-ISSUE",
U220="Projet OCM (ZTE, NOKIA, autres projets)","TRAVAUX OCM",
U220="No root CAuse","No root cause",
U220="ODU HS","PDH",
U220="IP &amp; VLAN","PDH",
U220="Warehouse HUAWEI","SPARE-ISSUE",
U220="SPARE-HS","SPARE-ISSUE",
U220="Power Telco","BSS",U220="no impacts","no impacts"
),"")</f>
        <v/>
      </c>
      <c r="T220" s="35" t="str" cm="1">
        <f t="array" ref="T220">IFERROR(_xlfn.IFS(
U220="MPR ISSUE","TX ISSUE",
U220="BSS Hardware Issue","RAN ISSUE",
U220="Sites strategiques, MLL, Pylone, etc.","ENVTECH",
U220="AKTIVCO DEFAUT GE &amp; POWER Cabinet","POWER ISSUE",
U220="AKTIVCO Coupure ENEO &amp; Baisse de tension","POWER ISSUE",
U220="Coupure ENEO &amp; Baisse de tension","POWER ISSUE",
U220="Defaut GE &amp; POWER Cabinet","POWER ISSUE",
U220="Sharing","POWER ISSUE",
U220="Sites strategiques &amp; DataCenter","POWER ISSUE",
U220="Exclu","Exclu",
U220="SAT","TX ISSUE",
U220="SPARE-ISSUE","SPARE-ISSUE",
U220="Fiber CAmtel","TX ISSUE",
U220="Fiber AOF","TX ISSUE",
U220="Projet OCM (HUAWEI)","TRAVAUX-HUAWEI",
U220="Projet OCM (NOKIA)","TRAVAUX -NOKIA",
U220="ACCESS-ISSUE","ACCESS-ISSUE",
U220="Projet OCM (ZTE, NOKIA, autres projets)","TRAVAUX OCM",
U220="No root CAuse","No root cause",
U220="ODU HS","TX ISSUE",
U220="IP &amp; VLAN","TX ISSUE",
U220="Warehouse HUAWEI","SPARE-ISSUE",
U220="SPARE-HS","SPARE-ISSUE",
U220="Power Telco","RAN ISSUE",U220="no impacts","no impacts"
),"")</f>
        <v/>
      </c>
      <c r="U220" s="28"/>
      <c r="V220" s="35" t="str" cm="1">
        <f t="array" ref="V220">IFERROR(_xlfn.IFS(
U220="MPR ISSUE","ACTIVE",
U220="BSS Hardware Issue","ACTIVE",
U220="Sites strategiques, MLL, Pylone, etc.","PASSIVE",
U220="AKTIVCO DEFAUT GE &amp; POWER Cabinet","PASSIVE",
U220="AKTIVCO Coupure ENEO &amp; Baisse de tension","PASSIVE",
U220="Coupure ENEO &amp; Baisse de tension","PASSIVE",
U220="Defaut GE &amp; POWER Cabinet","PASSIVE",
U220="Sharing","PASSIVE",
U220="Sites strategiques &amp; DataCenter","PASSIVE",
U220="Exclu","Exclu",
U220="SAT","ACTIVE",
U220="SPARE-ISSUE","SPARE-ISSUE",
U220="Fiber CAmtel","ACTIVE",
U220="Fiber AOF","ACTIVE",
U220="Projet OCM (HUAWEI)","PLANNED WORKS",
U220="Projet OCM (NOKIA)","PLANNED WORKS",
U220="ACCESS-ISSUE","ACCESS-ISSUE",
U220="Projet OCM (ZTE, NOKIA, autres projets)","PLANNED WORKS",
U220="No root CAuse","No root cause",
U220="ODU HS","ACTIVE",
U220="IP &amp; VLAN","ACTIVE",
U220="Warehouse HUAWEI","SPARE-ISSUE",
U220="SPARE-HS","SPARE-ISSUE",
U220="Power Telco","ACTIVE",U220="no impacts","no impacts"
),"")</f>
        <v/>
      </c>
      <c r="W220" s="116" t="s">
        <v>6741</v>
      </c>
      <c r="X220" s="116" t="s">
        <v>6742</v>
      </c>
      <c r="Y220" s="116"/>
      <c r="Z220" s="116" t="s">
        <v>6743</v>
      </c>
      <c r="AA220" s="116" t="s">
        <v>6694</v>
      </c>
      <c r="AB220" s="104" t="s">
        <v>5423</v>
      </c>
      <c r="AC220" s="9"/>
      <c r="AD220" s="9"/>
      <c r="AE220" s="7" t="s">
        <v>5423</v>
      </c>
      <c r="AF220" s="6"/>
      <c r="AG220" s="7"/>
      <c r="AH220" s="3" t="s">
        <v>5423</v>
      </c>
      <c r="AI220" s="18" t="s">
        <v>5423</v>
      </c>
      <c r="AJ220" s="18" t="s">
        <v>5423</v>
      </c>
      <c r="AK220" s="18" t="s">
        <v>5423</v>
      </c>
      <c r="AL220" s="18" t="s">
        <v>5423</v>
      </c>
      <c r="AM220" s="18" t="s">
        <v>5423</v>
      </c>
      <c r="AN220" s="18" t="s">
        <v>5423</v>
      </c>
      <c r="AO220" s="18" t="s">
        <v>5423</v>
      </c>
      <c r="AP220" s="18" t="s">
        <v>5423</v>
      </c>
      <c r="AQ220" s="18" t="s">
        <v>5423</v>
      </c>
      <c r="AR220" s="18" t="s">
        <v>5423</v>
      </c>
      <c r="AS220" s="18" t="s">
        <v>5423</v>
      </c>
      <c r="AT220" s="18" t="s">
        <v>5423</v>
      </c>
      <c r="AU220" s="9" t="s">
        <v>5423</v>
      </c>
      <c r="AV220" s="14"/>
      <c r="AW220" s="14" t="s">
        <v>5423</v>
      </c>
      <c r="AX220" s="14" t="str">
        <f>_xlfn.XLOOKUP(B220,'[4]cell downs 18042026 17h'!$B:$B,'[4]cell downs 18042026 17h'!$B:$B,"")</f>
        <v/>
      </c>
      <c r="AY220" s="14" t="str">
        <f>_xlfn.XLOOKUP(B220,'[5]Cells Huawei 19042026 15h'!$B:$B,'[5]Cells Huawei 19042026 15h'!$B:$B,"")</f>
        <v/>
      </c>
      <c r="AZ220" s="105" t="str">
        <f>_xlfn.XLOOKUP(B220,'INCIDENT-04-23-2026'!E:E,'INCIDENT-04-23-2026'!F:F,"")</f>
        <v/>
      </c>
      <c r="BA220" s="105" t="str">
        <f>_xlfn.XLOOKUP(B220,'[6]Eneo 17H'!$C:$C,'[6]Eneo 17H'!$I:$I,"")</f>
        <v/>
      </c>
      <c r="BB220" s="105" t="str">
        <f>_xlfn.XLOOKUP(B220,[8]ALL!$B:$B,[8]ALL!$M:$M,"")</f>
        <v/>
      </c>
      <c r="BC220" s="105" t="str">
        <f>_xlfn.XLOOKUP(B220,'[6]Eneo 17H'!$C:$C,'[6]Eneo 17H'!$I:$I,"")</f>
        <v/>
      </c>
      <c r="BD220" s="105" t="str">
        <f>_xlfn.XLOOKUP(B220,'[7]Eneo 12H'!$C:$C,'[7]Eneo 12H'!$I:$I,"")</f>
        <v/>
      </c>
      <c r="BE220" s="105" t="s">
        <v>7045</v>
      </c>
    </row>
    <row r="221" spans="1:57" hidden="1" x14ac:dyDescent="0.3">
      <c r="A221" s="1" t="s">
        <v>1939</v>
      </c>
      <c r="B221" s="8" t="s">
        <v>1940</v>
      </c>
      <c r="C221" s="3" t="str">
        <f>_xlfn.XLOOKUP(B221,'[1]daily break down'!$D:$D,'[1]daily break down'!$E:$E,"")</f>
        <v>CENTRE</v>
      </c>
      <c r="D221" s="1" t="s">
        <v>21</v>
      </c>
      <c r="E221" s="1" t="s">
        <v>122</v>
      </c>
      <c r="F221" s="3" t="s">
        <v>37</v>
      </c>
      <c r="G221" s="1" t="s">
        <v>1941</v>
      </c>
      <c r="H221" s="26" t="str">
        <f>_xlfn.XLOOKUP(B221,[2]CALCULATION!$B:$B,[2]CALCULATION!$H:$H,"")</f>
        <v>NOKIA</v>
      </c>
      <c r="I221" s="23">
        <v>0</v>
      </c>
      <c r="J221" s="23">
        <v>3.3619122628291358E-2</v>
      </c>
      <c r="K221" s="23">
        <v>0</v>
      </c>
      <c r="L221" s="23">
        <v>0</v>
      </c>
      <c r="M221" s="23">
        <v>0.83307650820556278</v>
      </c>
      <c r="N221" s="23">
        <v>3.0332831097527917</v>
      </c>
      <c r="O221" s="23">
        <v>3.9258619544348845E-2</v>
      </c>
      <c r="P221" s="103" t="s">
        <v>6554</v>
      </c>
      <c r="Q221" s="36" t="s">
        <v>5796</v>
      </c>
      <c r="R221" s="36"/>
      <c r="S221" s="35" t="str" cm="1">
        <f t="array" ref="S221">IFERROR(_xlfn.IFS(
U221="MPR ISSUE","PDH",
U221="BSS Hardware Issue","BSS",
U221="Sites strategiques, MLL, Pylone, etc.","ENVTECH",
U221="AKTIVCO DEFAUT GE &amp; POWER Cabinet","AKTIVCO",
U221="AKTIVCO Coupure ENEO &amp; Baisse de tension","AKTIVCO GRID ONLY",
U221="Coupure ENEO &amp; Baisse de tension","IHS GRID ONLY",
U221="Defaut GE &amp; POWER Cabinet","IHS",
U221="Sharing","Partners",
U221="Sites strategiques &amp; DataCenter","SST &amp; DC",
U221="Exclu","Exclu",
U221="SAT","SAT",
U221="SPARE-ISSUE","SPARE-ISSUE",
U221="Fiber CAmtel","TRANS_FO_CAMTEL",
U221="Fiber AOF","Fiber AOF",
U221="Projet OCM (HUAWEI)","TRAVAUX-HUAWEI",
U221="Projet OCM (NOKIA)","TRAVAUX-NOKIA",
U221="ACCESS-ISSUE","ACCESS-ISSUE",
U221="Projet OCM (ZTE, NOKIA, autres projets)","TRAVAUX OCM",
U221="No root CAuse","No root cause",
U221="ODU HS","PDH",
U221="IP &amp; VLAN","PDH",
U221="Warehouse HUAWEI","SPARE-ISSUE",
U221="SPARE-HS","SPARE-ISSUE",
U221="Power Telco","BSS",U221="no impacts","no impacts"
),"")</f>
        <v/>
      </c>
      <c r="T221" s="35" t="str" cm="1">
        <f t="array" ref="T221">IFERROR(_xlfn.IFS(
U221="MPR ISSUE","TX ISSUE",
U221="BSS Hardware Issue","RAN ISSUE",
U221="Sites strategiques, MLL, Pylone, etc.","ENVTECH",
U221="AKTIVCO DEFAUT GE &amp; POWER Cabinet","POWER ISSUE",
U221="AKTIVCO Coupure ENEO &amp; Baisse de tension","POWER ISSUE",
U221="Coupure ENEO &amp; Baisse de tension","POWER ISSUE",
U221="Defaut GE &amp; POWER Cabinet","POWER ISSUE",
U221="Sharing","POWER ISSUE",
U221="Sites strategiques &amp; DataCenter","POWER ISSUE",
U221="Exclu","Exclu",
U221="SAT","TX ISSUE",
U221="SPARE-ISSUE","SPARE-ISSUE",
U221="Fiber CAmtel","TX ISSUE",
U221="Fiber AOF","TX ISSUE",
U221="Projet OCM (HUAWEI)","TRAVAUX-HUAWEI",
U221="Projet OCM (NOKIA)","TRAVAUX -NOKIA",
U221="ACCESS-ISSUE","ACCESS-ISSUE",
U221="Projet OCM (ZTE, NOKIA, autres projets)","TRAVAUX OCM",
U221="No root CAuse","No root cause",
U221="ODU HS","TX ISSUE",
U221="IP &amp; VLAN","TX ISSUE",
U221="Warehouse HUAWEI","SPARE-ISSUE",
U221="SPARE-HS","SPARE-ISSUE",
U221="Power Telco","RAN ISSUE",U221="no impacts","no impacts"
),"")</f>
        <v/>
      </c>
      <c r="U221" s="28"/>
      <c r="V221" s="35" t="str" cm="1">
        <f t="array" ref="V221">IFERROR(_xlfn.IFS(
U221="MPR ISSUE","ACTIVE",
U221="BSS Hardware Issue","ACTIVE",
U221="Sites strategiques, MLL, Pylone, etc.","PASSIVE",
U221="AKTIVCO DEFAUT GE &amp; POWER Cabinet","PASSIVE",
U221="AKTIVCO Coupure ENEO &amp; Baisse de tension","PASSIVE",
U221="Coupure ENEO &amp; Baisse de tension","PASSIVE",
U221="Defaut GE &amp; POWER Cabinet","PASSIVE",
U221="Sharing","PASSIVE",
U221="Sites strategiques &amp; DataCenter","PASSIVE",
U221="Exclu","Exclu",
U221="SAT","ACTIVE",
U221="SPARE-ISSUE","SPARE-ISSUE",
U221="Fiber CAmtel","ACTIVE",
U221="Fiber AOF","ACTIVE",
U221="Projet OCM (HUAWEI)","PLANNED WORKS",
U221="Projet OCM (NOKIA)","PLANNED WORKS",
U221="ACCESS-ISSUE","ACCESS-ISSUE",
U221="Projet OCM (ZTE, NOKIA, autres projets)","PLANNED WORKS",
U221="No root CAuse","No root cause",
U221="ODU HS","ACTIVE",
U221="IP &amp; VLAN","ACTIVE",
U221="Warehouse HUAWEI","SPARE-ISSUE",
U221="SPARE-HS","SPARE-ISSUE",
U221="Power Telco","ACTIVE", U221="no impacts","no impacts"
),"")</f>
        <v/>
      </c>
      <c r="W221" s="102"/>
      <c r="X221" s="102"/>
      <c r="Y221" s="102"/>
      <c r="Z221" s="102"/>
      <c r="AA221" s="102"/>
      <c r="AB221" s="104" t="s">
        <v>5423</v>
      </c>
      <c r="AC221" s="9"/>
      <c r="AD221" s="9"/>
      <c r="AE221" s="7" t="s">
        <v>5423</v>
      </c>
      <c r="AF221" s="6"/>
      <c r="AG221" s="7"/>
      <c r="AH221" s="3" t="s">
        <v>5423</v>
      </c>
      <c r="AI221" s="18" t="s">
        <v>5423</v>
      </c>
      <c r="AJ221" s="18" t="s">
        <v>5423</v>
      </c>
      <c r="AK221" s="18" t="s">
        <v>5423</v>
      </c>
      <c r="AL221" s="18" t="s">
        <v>5423</v>
      </c>
      <c r="AM221" s="18" t="s">
        <v>5423</v>
      </c>
      <c r="AN221" s="18" t="s">
        <v>5423</v>
      </c>
      <c r="AO221" s="18" t="s">
        <v>5423</v>
      </c>
      <c r="AP221" s="18" t="s">
        <v>5423</v>
      </c>
      <c r="AQ221" s="18" t="s">
        <v>5423</v>
      </c>
      <c r="AR221" s="18" t="s">
        <v>5423</v>
      </c>
      <c r="AS221" s="18" t="s">
        <v>5423</v>
      </c>
      <c r="AT221" s="18" t="s">
        <v>5423</v>
      </c>
      <c r="AU221" s="9" t="s">
        <v>5423</v>
      </c>
      <c r="AV221" s="14"/>
      <c r="AW221" s="14" t="s">
        <v>5423</v>
      </c>
      <c r="AX221" s="14" t="str">
        <f>_xlfn.XLOOKUP(B221,'[4]cell downs 18042026 17h'!$B:$B,'[4]cell downs 18042026 17h'!$B:$B,"")</f>
        <v/>
      </c>
      <c r="AY221" s="14" t="str">
        <f>_xlfn.XLOOKUP(B221,'[5]Cells Huawei 19042026 15h'!$B:$B,'[5]Cells Huawei 19042026 15h'!$B:$B,"")</f>
        <v/>
      </c>
      <c r="AZ221" s="105" t="str">
        <f>_xlfn.XLOOKUP(B221,'INCIDENT-04-23-2026'!E:E,'INCIDENT-04-23-2026'!F:F,"")</f>
        <v/>
      </c>
      <c r="BA221" s="105" t="str">
        <f>_xlfn.XLOOKUP(B221,'[6]Eneo 17H'!$C:$C,'[6]Eneo 17H'!$I:$I,"")</f>
        <v/>
      </c>
      <c r="BB221" s="105" t="str">
        <f>_xlfn.XLOOKUP(B221,[8]ALL!$B:$B,[8]ALL!$M:$M,"")</f>
        <v/>
      </c>
      <c r="BC221" s="105" t="str">
        <f>_xlfn.XLOOKUP(B221,'[6]Eneo 17H'!$C:$C,'[6]Eneo 17H'!$I:$I,"")</f>
        <v/>
      </c>
      <c r="BD221" s="105" t="str">
        <f>_xlfn.XLOOKUP(B221,'[7]Eneo 12H'!$C:$C,'[7]Eneo 12H'!$I:$I,"")</f>
        <v/>
      </c>
      <c r="BE221" s="105" t="s">
        <v>7009</v>
      </c>
    </row>
    <row r="222" spans="1:57" hidden="1" x14ac:dyDescent="0.3">
      <c r="A222" s="1" t="s">
        <v>817</v>
      </c>
      <c r="B222" s="1" t="s">
        <v>818</v>
      </c>
      <c r="C222" s="3" t="str">
        <f>_xlfn.XLOOKUP(B222,'[1]daily break down'!$D:$D,'[1]daily break down'!$E:$E,"")</f>
        <v>NORD-OUEST</v>
      </c>
      <c r="D222" s="1" t="s">
        <v>11</v>
      </c>
      <c r="E222" s="1" t="s">
        <v>96</v>
      </c>
      <c r="F222" s="3" t="s">
        <v>51</v>
      </c>
      <c r="G222" s="1" t="s">
        <v>817</v>
      </c>
      <c r="H222" s="26" t="str">
        <f>_xlfn.XLOOKUP(B222,[2]CALCULATION!$B:$B,[2]CALCULATION!$H:$H,"")</f>
        <v>NOKIA</v>
      </c>
      <c r="I222" s="23">
        <v>1.6906049087842756</v>
      </c>
      <c r="J222" s="23">
        <v>1.8877181943481351</v>
      </c>
      <c r="K222" s="23">
        <v>0.14439279405763736</v>
      </c>
      <c r="L222" s="23">
        <v>0.83826651599592494</v>
      </c>
      <c r="M222" s="23">
        <v>1.7139510263017468</v>
      </c>
      <c r="N222" s="23">
        <v>2.9536138149089837</v>
      </c>
      <c r="O222" s="23">
        <v>0.85098292683622834</v>
      </c>
      <c r="P222" s="103" t="s">
        <v>6554</v>
      </c>
      <c r="Q222" s="36" t="s">
        <v>6552</v>
      </c>
      <c r="R222" s="36"/>
      <c r="S222" s="35" t="str" cm="1">
        <f t="array" ref="S222">IFERROR(_xlfn.IFS(
U222="MPR ISSUE","PDH",
U222="BSS Hardware Issue","BSS",
U222="Sites strategiques, MLL, Pylone, etc.","ENVTECH",
U222="AKTIVCO DEFAUT GE &amp; POWER Cabinet","AKTIVCO",
U222="AKTIVCO Coupure ENEO &amp; Baisse de tension","AKTIVCO GRID ONLY",
U222="Coupure ENEO &amp; Baisse de tension","IHS GRID ONLY",
U222="Defaut GE &amp; POWER Cabinet","IHS",
U222="Sharing","Partners",
U222="Sites strategiques &amp; DataCenter","SST &amp; DC",
U222="Exclu","Exclu",
U222="SAT","SAT",
U222="SPARE-ISSUE","SPARE-ISSUE",
U222="Fiber CAmtel","TRANS_FO_CAMTEL",
U222="Fiber AOF","Fiber AOF",
U222="Projet OCM (HUAWEI)","TRAVAUX-HUAWEI",
U222="Projet OCM (NOKIA)","TRAVAUX-NOKIA",
U222="ACCESS-ISSUE","ACCESS-ISSUE",
U222="Projet OCM (ZTE, NOKIA, autres projets)","TRAVAUX OCM",
U222="No root CAuse","No root cause",
U222="ODU HS","PDH",
U222="IP &amp; VLAN","PDH",
U222="Warehouse HUAWEI","SPARE-ISSUE",
U222="SPARE-HS","SPARE-ISSUE",
U222="Power Telco","BSS",U222="no impacts","no impacts"
),"")</f>
        <v/>
      </c>
      <c r="T222" s="35" t="str" cm="1">
        <f t="array" ref="T222">IFERROR(_xlfn.IFS(
U222="MPR ISSUE","TX ISSUE",
U222="BSS Hardware Issue","RAN ISSUE",
U222="Sites strategiques, MLL, Pylone, etc.","ENVTECH",
U222="AKTIVCO DEFAUT GE &amp; POWER Cabinet","POWER ISSUE",
U222="AKTIVCO Coupure ENEO &amp; Baisse de tension","POWER ISSUE",
U222="Coupure ENEO &amp; Baisse de tension","POWER ISSUE",
U222="Defaut GE &amp; POWER Cabinet","POWER ISSUE",
U222="Sharing","POWER ISSUE",
U222="Sites strategiques &amp; DataCenter","POWER ISSUE",
U222="Exclu","Exclu",
U222="SAT","TX ISSUE",
U222="SPARE-ISSUE","SPARE-ISSUE",
U222="Fiber CAmtel","TX ISSUE",
U222="Fiber AOF","TX ISSUE",
U222="Projet OCM (HUAWEI)","TRAVAUX-HUAWEI",
U222="Projet OCM (NOKIA)","TRAVAUX -NOKIA",
U222="ACCESS-ISSUE","ACCESS-ISSUE",
U222="Projet OCM (ZTE, NOKIA, autres projets)","TRAVAUX OCM",
U222="No root CAuse","No root cause",
U222="ODU HS","TX ISSUE",
U222="IP &amp; VLAN","TX ISSUE",
U222="Warehouse HUAWEI","SPARE-ISSUE",
U222="SPARE-HS","SPARE-ISSUE",
U222="Power Telco","RAN ISSUE",U222="no impacts","no impacts"
),"")</f>
        <v/>
      </c>
      <c r="U222" s="28"/>
      <c r="V222" s="35" t="str" cm="1">
        <f t="array" ref="V222">IFERROR(_xlfn.IFS(
U222="MPR ISSUE","ACTIVE",
U222="BSS Hardware Issue","ACTIVE",
U222="Sites strategiques, MLL, Pylone, etc.","PASSIVE",
U222="AKTIVCO DEFAUT GE &amp; POWER Cabinet","PASSIVE",
U222="AKTIVCO Coupure ENEO &amp; Baisse de tension","PASSIVE",
U222="Coupure ENEO &amp; Baisse de tension","PASSIVE",
U222="Defaut GE &amp; POWER Cabinet","PASSIVE",
U222="Sharing","PASSIVE",
U222="Sites strategiques &amp; DataCenter","PASSIVE",
U222="Exclu","Exclu",
U222="SAT","ACTIVE",
U222="SPARE-ISSUE","SPARE-ISSUE",
U222="Fiber CAmtel","ACTIVE",
U222="Fiber AOF","ACTIVE",
U222="Projet OCM (HUAWEI)","PLANNED WORKS",
U222="Projet OCM (NOKIA)","PLANNED WORKS",
U222="ACCESS-ISSUE","ACCESS-ISSUE",
U222="Projet OCM (ZTE, NOKIA, autres projets)","PLANNED WORKS",
U222="No root CAuse","No root cause",
U222="ODU HS","ACTIVE",
U222="IP &amp; VLAN","ACTIVE",
U222="Warehouse HUAWEI","SPARE-ISSUE",
U222="SPARE-HS","SPARE-ISSUE",
U222="Power Telco","ACTIVE", U222="no impacts","no impacts"
),"")</f>
        <v/>
      </c>
      <c r="W222" s="102"/>
      <c r="X222" s="102"/>
      <c r="Y222" s="102"/>
      <c r="Z222" s="102"/>
      <c r="AA222" s="102"/>
      <c r="AB222" s="104" t="s">
        <v>6061</v>
      </c>
      <c r="AC222" s="9"/>
      <c r="AD222" s="9"/>
      <c r="AE222" s="7" t="s">
        <v>5423</v>
      </c>
      <c r="AF222" s="6"/>
      <c r="AG222" s="7"/>
      <c r="AH222" s="3" t="s">
        <v>5423</v>
      </c>
      <c r="AI222" s="18" t="s">
        <v>5423</v>
      </c>
      <c r="AJ222" s="18" t="s">
        <v>5423</v>
      </c>
      <c r="AK222" s="18" t="s">
        <v>5423</v>
      </c>
      <c r="AL222" s="18" t="s">
        <v>5423</v>
      </c>
      <c r="AM222" s="18" t="s">
        <v>5423</v>
      </c>
      <c r="AN222" s="18" t="s">
        <v>5423</v>
      </c>
      <c r="AO222" s="18" t="s">
        <v>5423</v>
      </c>
      <c r="AP222" s="18" t="s">
        <v>5423</v>
      </c>
      <c r="AQ222" s="18" t="s">
        <v>5423</v>
      </c>
      <c r="AR222" s="18" t="s">
        <v>5423</v>
      </c>
      <c r="AS222" s="18" t="s">
        <v>5423</v>
      </c>
      <c r="AT222" s="18" t="s">
        <v>5423</v>
      </c>
      <c r="AU222" s="9" t="s">
        <v>6061</v>
      </c>
      <c r="AV222" s="14"/>
      <c r="AW222" s="14" t="s">
        <v>5423</v>
      </c>
      <c r="AX222" s="14" t="str">
        <f>_xlfn.XLOOKUP(B222,'[4]cell downs 18042026 17h'!$B:$B,'[4]cell downs 18042026 17h'!$B:$B,"")</f>
        <v/>
      </c>
      <c r="AY222" s="14" t="str">
        <f>_xlfn.XLOOKUP(B222,'[5]Cells Huawei 19042026 15h'!$B:$B,'[5]Cells Huawei 19042026 15h'!$B:$B,"")</f>
        <v/>
      </c>
      <c r="AZ222" s="105" t="str">
        <f>_xlfn.XLOOKUP(B222,'INCIDENT-04-23-2026'!E:E,'INCIDENT-04-23-2026'!F:F,"")</f>
        <v/>
      </c>
      <c r="BA222" s="105" t="str">
        <f>_xlfn.XLOOKUP(B222,'[6]Eneo 17H'!$C:$C,'[6]Eneo 17H'!$I:$I,"")</f>
        <v/>
      </c>
      <c r="BB222" s="105" t="str">
        <f>_xlfn.XLOOKUP(B222,[8]ALL!$B:$B,[8]ALL!$M:$M,"")</f>
        <v/>
      </c>
      <c r="BC222" s="105" t="str">
        <f>_xlfn.XLOOKUP(B222,'[6]Eneo 17H'!$C:$C,'[6]Eneo 17H'!$I:$I,"")</f>
        <v/>
      </c>
      <c r="BD222" s="105" t="str">
        <f>_xlfn.XLOOKUP(B222,'[7]Eneo 12H'!$C:$C,'[7]Eneo 12H'!$I:$I,"")</f>
        <v/>
      </c>
      <c r="BE222" s="105" t="s">
        <v>7010</v>
      </c>
    </row>
    <row r="223" spans="1:57" hidden="1" x14ac:dyDescent="0.3">
      <c r="A223" s="1" t="s">
        <v>4385</v>
      </c>
      <c r="B223" s="8" t="s">
        <v>4386</v>
      </c>
      <c r="C223" s="3" t="str">
        <f>_xlfn.XLOOKUP(B223,'[1]daily break down'!$D:$D,'[1]daily break down'!$E:$E,"")</f>
        <v>Yaounde</v>
      </c>
      <c r="D223" s="1" t="s">
        <v>21</v>
      </c>
      <c r="E223" s="1" t="s">
        <v>36</v>
      </c>
      <c r="F223" s="3" t="s">
        <v>37</v>
      </c>
      <c r="G223" s="1" t="s">
        <v>38</v>
      </c>
      <c r="H223" s="27" t="str">
        <f>_xlfn.XLOOKUP(B223,[2]CALCULATION!$B:$B,[2]CALCULATION!$H:$H,"")</f>
        <v>ZTE</v>
      </c>
      <c r="I223" s="23">
        <v>0</v>
      </c>
      <c r="J223" s="23">
        <v>0</v>
      </c>
      <c r="K223" s="23">
        <v>11.453170078160445</v>
      </c>
      <c r="L223" s="23">
        <v>23.302742607003335</v>
      </c>
      <c r="M223" s="23">
        <v>0.1722155162327752</v>
      </c>
      <c r="N223" s="23">
        <v>0</v>
      </c>
      <c r="O223" s="23">
        <v>9.8358673412606716</v>
      </c>
      <c r="P223" s="103" t="s">
        <v>6553</v>
      </c>
      <c r="Q223" s="36" t="s">
        <v>5796</v>
      </c>
      <c r="R223" s="36"/>
      <c r="S223" s="35" t="str" cm="1">
        <f t="array" ref="S223">IFERROR(_xlfn.IFS(
U223="MPR ISSUE","PDH",
U223="BSS Hardware Issue","BSS",
U223="Sites strategiques, MLL, Pylone, etc.","ENVTECH",
U223="AKTIVCO DEFAUT GE &amp; POWER Cabinet","AKTIVCO",
U223="AKTIVCO Coupure ENEO &amp; Baisse de tension","AKTIVCO GRID ONLY",
U223="Coupure ENEO &amp; Baisse de tension","IHS GRID ONLY",
U223="Defaut GE &amp; POWER Cabinet","IHS",
U223="Sharing","Partners",
U223="Sites strategiques &amp; DataCenter","SST &amp; DC",
U223="Exclu","Exclu",
U223="SAT","SAT",
U223="SPARE-ISSUE","SPARE-ISSUE",
U223="Fiber CAmtel","TRANS_FO_CAMTEL",
U223="Fiber AOF","Fiber AOF",
U223="Projet OCM (HUAWEI)","TRAVAUX-HUAWEI",
U223="Projet OCM (NOKIA)","TRAVAUX-NOKIA",
U223="ACCESS-ISSUE","ACCESS-ISSUE",
U223="Projet OCM (ZTE, NOKIA, autres projets)","TRAVAUX OCM",
U223="No root CAuse","No root cause",
U223="ODU HS","PDH",
U223="IP &amp; VLAN","PDH",
U223="Warehouse HUAWEI","SPARE-ISSUE",
U223="SPARE-HS","SPARE-ISSUE",
U223="Power Telco","BSS",U223="no impacts","no impacts"
),"")</f>
        <v/>
      </c>
      <c r="T223" s="35" t="str" cm="1">
        <f t="array" ref="T223">IFERROR(_xlfn.IFS(
U223="MPR ISSUE","TX ISSUE",
U223="BSS Hardware Issue","RAN ISSUE",
U223="Sites strategiques, MLL, Pylone, etc.","ENVTECH",
U223="AKTIVCO DEFAUT GE &amp; POWER Cabinet","POWER ISSUE",
U223="AKTIVCO Coupure ENEO &amp; Baisse de tension","POWER ISSUE",
U223="Coupure ENEO &amp; Baisse de tension","POWER ISSUE",
U223="Defaut GE &amp; POWER Cabinet","POWER ISSUE",
U223="Sharing","POWER ISSUE",
U223="Sites strategiques &amp; DataCenter","POWER ISSUE",
U223="Exclu","Exclu",
U223="SAT","TX ISSUE",
U223="SPARE-ISSUE","SPARE-ISSUE",
U223="Fiber CAmtel","TX ISSUE",
U223="Fiber AOF","TX ISSUE",
U223="Projet OCM (HUAWEI)","TRAVAUX-HUAWEI",
U223="Projet OCM (NOKIA)","TRAVAUX -NOKIA",
U223="ACCESS-ISSUE","ACCESS-ISSUE",
U223="Projet OCM (ZTE, NOKIA, autres projets)","TRAVAUX OCM",
U223="No root CAuse","No root cause",
U223="ODU HS","TX ISSUE",
U223="IP &amp; VLAN","TX ISSUE",
U223="Warehouse HUAWEI","SPARE-ISSUE",
U223="SPARE-HS","SPARE-ISSUE",
U223="Power Telco","RAN ISSUE",U223="no impacts","no impacts"
),"")</f>
        <v/>
      </c>
      <c r="U223" s="28"/>
      <c r="V223" s="35" t="str" cm="1">
        <f t="array" ref="V223">IFERROR(_xlfn.IFS(
U223="MPR ISSUE","ACTIVE",
U223="BSS Hardware Issue","ACTIVE",
U223="Sites strategiques, MLL, Pylone, etc.","PASSIVE",
U223="AKTIVCO DEFAUT GE &amp; POWER Cabinet","PASSIVE",
U223="AKTIVCO Coupure ENEO &amp; Baisse de tension","PASSIVE",
U223="Coupure ENEO &amp; Baisse de tension","PASSIVE",
U223="Defaut GE &amp; POWER Cabinet","PASSIVE",
U223="Sharing","PASSIVE",
U223="Sites strategiques &amp; DataCenter","PASSIVE",
U223="Exclu","Exclu",
U223="SAT","ACTIVE",
U223="SPARE-ISSUE","SPARE-ISSUE",
U223="Fiber CAmtel","ACTIVE",
U223="Fiber AOF","ACTIVE",
U223="Projet OCM (HUAWEI)","PLANNED WORKS",
U223="Projet OCM (NOKIA)","PLANNED WORKS",
U223="ACCESS-ISSUE","ACCESS-ISSUE",
U223="Projet OCM (ZTE, NOKIA, autres projets)","PLANNED WORKS",
U223="No root CAuse","No root cause",
U223="ODU HS","ACTIVE",
U223="IP &amp; VLAN","ACTIVE",
U223="Warehouse HUAWEI","SPARE-ISSUE",
U223="SPARE-HS","SPARE-ISSUE",
U223="Power Telco","ACTIVE",U223="no impacts","no impacts"
),"")</f>
        <v/>
      </c>
      <c r="W223" s="104" t="s">
        <v>6741</v>
      </c>
      <c r="X223" s="104" t="s">
        <v>6742</v>
      </c>
      <c r="Y223" s="104"/>
      <c r="Z223" s="104" t="s">
        <v>6743</v>
      </c>
      <c r="AA223" s="104" t="s">
        <v>6688</v>
      </c>
      <c r="AB223" s="104" t="s">
        <v>6150</v>
      </c>
      <c r="AC223" s="9"/>
      <c r="AD223" s="9"/>
      <c r="AE223" s="7"/>
      <c r="AF223" s="6"/>
      <c r="AG223" s="7"/>
      <c r="AH223" s="3" t="s">
        <v>5423</v>
      </c>
      <c r="AI223" s="18" t="s">
        <v>5423</v>
      </c>
      <c r="AJ223" s="18" t="s">
        <v>5423</v>
      </c>
      <c r="AK223" s="18" t="s">
        <v>5423</v>
      </c>
      <c r="AL223" s="18" t="s">
        <v>5423</v>
      </c>
      <c r="AM223" s="18" t="s">
        <v>5423</v>
      </c>
      <c r="AN223" s="18" t="s">
        <v>5423</v>
      </c>
      <c r="AO223" s="18" t="s">
        <v>5423</v>
      </c>
      <c r="AP223" s="18" t="s">
        <v>5423</v>
      </c>
      <c r="AQ223" s="18" t="s">
        <v>5423</v>
      </c>
      <c r="AR223" s="18" t="s">
        <v>5423</v>
      </c>
      <c r="AS223" s="18" t="s">
        <v>5423</v>
      </c>
      <c r="AT223" s="18" t="s">
        <v>5423</v>
      </c>
      <c r="AU223" s="9" t="s">
        <v>6150</v>
      </c>
      <c r="AV223" s="14"/>
      <c r="AW223" s="14" t="s">
        <v>5423</v>
      </c>
      <c r="AX223" s="14" t="str">
        <f>_xlfn.XLOOKUP(B223,'[4]cell downs 18042026 17h'!$B:$B,'[4]cell downs 18042026 17h'!$B:$B,"")</f>
        <v/>
      </c>
      <c r="AY223" s="14" t="str">
        <f>_xlfn.XLOOKUP(B223,'[5]Cells Huawei 19042026 15h'!$B:$B,'[5]Cells Huawei 19042026 15h'!$B:$B,"")</f>
        <v/>
      </c>
      <c r="AZ223" s="105" t="str">
        <f>_xlfn.XLOOKUP(B223,'INCIDENT-04-23-2026'!E:E,'INCIDENT-04-23-2026'!F:F,"")</f>
        <v/>
      </c>
      <c r="BA223" s="105" t="str">
        <f>_xlfn.XLOOKUP(B223,'[6]Eneo 17H'!$C:$C,'[6]Eneo 17H'!$I:$I,"")</f>
        <v/>
      </c>
      <c r="BC223" s="105" t="str">
        <f>_xlfn.XLOOKUP(B223,'[6]Eneo 17H'!$C:$C,'[6]Eneo 17H'!$I:$I,"")</f>
        <v/>
      </c>
      <c r="BD223" s="105" t="str">
        <f>_xlfn.XLOOKUP(B223,'[7]Eneo 12H'!$C:$C,'[7]Eneo 12H'!$I:$I,"")</f>
        <v/>
      </c>
      <c r="BE223" s="11" t="s">
        <v>7218</v>
      </c>
    </row>
    <row r="224" spans="1:57" hidden="1" x14ac:dyDescent="0.3">
      <c r="A224" s="1" t="s">
        <v>745</v>
      </c>
      <c r="B224" s="8" t="s">
        <v>746</v>
      </c>
      <c r="C224" s="3" t="str">
        <f>_xlfn.XLOOKUP(B224,'[1]daily break down'!$D:$D,'[1]daily break down'!$E:$E,"")</f>
        <v>Yaounde</v>
      </c>
      <c r="D224" s="1" t="s">
        <v>11</v>
      </c>
      <c r="E224" s="1" t="s">
        <v>145</v>
      </c>
      <c r="F224" s="3" t="s">
        <v>37</v>
      </c>
      <c r="G224" s="1" t="s">
        <v>38</v>
      </c>
      <c r="H224" s="27" t="str">
        <f>_xlfn.XLOOKUP(B224,[2]CALCULATION!$B:$B,[2]CALCULATION!$H:$H,"")</f>
        <v>ZTE</v>
      </c>
      <c r="I224" s="23">
        <v>0</v>
      </c>
      <c r="J224" s="23">
        <v>0</v>
      </c>
      <c r="K224" s="23">
        <v>0</v>
      </c>
      <c r="L224" s="23">
        <v>0</v>
      </c>
      <c r="M224" s="23">
        <v>0</v>
      </c>
      <c r="N224" s="23">
        <v>5.4716415120722068</v>
      </c>
      <c r="O224" s="23">
        <v>7.311151489728422</v>
      </c>
      <c r="P224" s="103" t="s">
        <v>6553</v>
      </c>
      <c r="Q224" s="36" t="s">
        <v>5796</v>
      </c>
      <c r="R224" s="36"/>
      <c r="S224" s="35" t="str" cm="1">
        <f t="array" ref="S224">IFERROR(_xlfn.IFS(
U224="MPR ISSUE","PDH",
U224="BSS Hardware Issue","BSS",
U224="Sites strategiques, MLL, Pylone, etc.","ENVTECH",
U224="AKTIVCO DEFAUT GE &amp; POWER Cabinet","AKTIVCO",
U224="AKTIVCO Coupure ENEO &amp; Baisse de tension","AKTIVCO GRID ONLY",
U224="Coupure ENEO &amp; Baisse de tension","IHS GRID ONLY",
U224="Defaut GE &amp; POWER Cabinet","IHS",
U224="Sharing","Partners",
U224="Sites strategiques &amp; DataCenter","SST &amp; DC",
U224="Exclu","Exclu",
U224="SAT","SAT",
U224="SPARE-ISSUE","SPARE-ISSUE",
U224="Fiber CAmtel","TRANS_FO_CAMTEL",
U224="Fiber AOF","Fiber AOF",
U224="Projet OCM (HUAWEI)","TRAVAUX-HUAWEI",
U224="Projet OCM (NOKIA)","TRAVAUX-NOKIA",
U224="ACCESS-ISSUE","ACCESS-ISSUE",
U224="Projet OCM (ZTE, NOKIA, autres projets)","TRAVAUX OCM",
U224="No root CAuse","No root cause",
U224="ODU HS","PDH",
U224="IP &amp; VLAN","PDH",
U224="Warehouse HUAWEI","SPARE-ISSUE",
U224="SPARE-HS","SPARE-ISSUE",
U224="Power Telco","BSS",U224="no impacts","no impacts"
),"")</f>
        <v/>
      </c>
      <c r="T224" s="35" t="str" cm="1">
        <f t="array" ref="T224">IFERROR(_xlfn.IFS(
U224="MPR ISSUE","TX ISSUE",
U224="BSS Hardware Issue","RAN ISSUE",
U224="Sites strategiques, MLL, Pylone, etc.","ENVTECH",
U224="AKTIVCO DEFAUT GE &amp; POWER Cabinet","POWER ISSUE",
U224="AKTIVCO Coupure ENEO &amp; Baisse de tension","POWER ISSUE",
U224="Coupure ENEO &amp; Baisse de tension","POWER ISSUE",
U224="Defaut GE &amp; POWER Cabinet","POWER ISSUE",
U224="Sharing","POWER ISSUE",
U224="Sites strategiques &amp; DataCenter","POWER ISSUE",
U224="Exclu","Exclu",
U224="SAT","TX ISSUE",
U224="SPARE-ISSUE","SPARE-ISSUE",
U224="Fiber CAmtel","TX ISSUE",
U224="Fiber AOF","TX ISSUE",
U224="Projet OCM (HUAWEI)","TRAVAUX-HUAWEI",
U224="Projet OCM (NOKIA)","TRAVAUX -NOKIA",
U224="ACCESS-ISSUE","ACCESS-ISSUE",
U224="Projet OCM (ZTE, NOKIA, autres projets)","TRAVAUX OCM",
U224="No root CAuse","No root cause",
U224="ODU HS","TX ISSUE",
U224="IP &amp; VLAN","TX ISSUE",
U224="Warehouse HUAWEI","SPARE-ISSUE",
U224="SPARE-HS","SPARE-ISSUE",
U224="Power Telco","RAN ISSUE",U224="no impacts","no impacts"
),"")</f>
        <v/>
      </c>
      <c r="U224" s="28"/>
      <c r="V224" s="35" t="str" cm="1">
        <f t="array" ref="V224">IFERROR(_xlfn.IFS(
U224="MPR ISSUE","ACTIVE",
U224="BSS Hardware Issue","ACTIVE",
U224="Sites strategiques, MLL, Pylone, etc.","PASSIVE",
U224="AKTIVCO DEFAUT GE &amp; POWER Cabinet","PASSIVE",
U224="AKTIVCO Coupure ENEO &amp; Baisse de tension","PASSIVE",
U224="Coupure ENEO &amp; Baisse de tension","PASSIVE",
U224="Defaut GE &amp; POWER Cabinet","PASSIVE",
U224="Sharing","PASSIVE",
U224="Sites strategiques &amp; DataCenter","PASSIVE",
U224="Exclu","Exclu",
U224="SAT","ACTIVE",
U224="SPARE-ISSUE","SPARE-ISSUE",
U224="Fiber CAmtel","ACTIVE",
U224="Fiber AOF","ACTIVE",
U224="Projet OCM (HUAWEI)","PLANNED WORKS",
U224="Projet OCM (NOKIA)","PLANNED WORKS",
U224="ACCESS-ISSUE","ACCESS-ISSUE",
U224="Projet OCM (ZTE, NOKIA, autres projets)","PLANNED WORKS",
U224="No root CAuse","No root cause",
U224="ODU HS","ACTIVE",
U224="IP &amp; VLAN","ACTIVE",
U224="Warehouse HUAWEI","SPARE-ISSUE",
U224="SPARE-HS","SPARE-ISSUE",
U224="Power Telco","ACTIVE", U224="no impacts","no impacts"
),"")</f>
        <v/>
      </c>
      <c r="W224" s="104" t="s">
        <v>6741</v>
      </c>
      <c r="X224" s="104" t="s">
        <v>6742</v>
      </c>
      <c r="Y224" s="104"/>
      <c r="Z224" s="104" t="s">
        <v>6743</v>
      </c>
      <c r="AA224" s="104" t="s">
        <v>6688</v>
      </c>
      <c r="AB224" s="104" t="s">
        <v>6043</v>
      </c>
      <c r="AC224" s="9"/>
      <c r="AD224" s="9"/>
      <c r="AE224" s="7"/>
      <c r="AF224" s="6"/>
      <c r="AG224" s="7"/>
      <c r="AH224" s="3" t="s">
        <v>5423</v>
      </c>
      <c r="AI224" s="18" t="s">
        <v>5423</v>
      </c>
      <c r="AJ224" s="18" t="s">
        <v>5423</v>
      </c>
      <c r="AK224" s="18" t="s">
        <v>5423</v>
      </c>
      <c r="AL224" s="18" t="s">
        <v>5423</v>
      </c>
      <c r="AM224" s="18" t="s">
        <v>5423</v>
      </c>
      <c r="AN224" s="18" t="s">
        <v>5423</v>
      </c>
      <c r="AO224" s="18" t="s">
        <v>5423</v>
      </c>
      <c r="AP224" s="18" t="s">
        <v>5423</v>
      </c>
      <c r="AQ224" s="18" t="s">
        <v>5423</v>
      </c>
      <c r="AR224" s="18" t="s">
        <v>5423</v>
      </c>
      <c r="AS224" s="18" t="s">
        <v>5423</v>
      </c>
      <c r="AT224" s="18" t="s">
        <v>5423</v>
      </c>
      <c r="AU224" s="9" t="s">
        <v>6043</v>
      </c>
      <c r="AV224" s="14"/>
      <c r="AW224" s="14" t="s">
        <v>5423</v>
      </c>
      <c r="AX224" s="14" t="str">
        <f>_xlfn.XLOOKUP(B224,'[4]cell downs 18042026 17h'!$B:$B,'[4]cell downs 18042026 17h'!$B:$B,"")</f>
        <v/>
      </c>
      <c r="AY224" s="14" t="str">
        <f>_xlfn.XLOOKUP(B224,'[5]Cells Huawei 19042026 15h'!$B:$B,'[5]Cells Huawei 19042026 15h'!$B:$B,"")</f>
        <v/>
      </c>
      <c r="AZ224" s="105" t="str">
        <f>_xlfn.XLOOKUP(B224,'INCIDENT-04-23-2026'!E:E,'INCIDENT-04-23-2026'!F:F,"")</f>
        <v/>
      </c>
      <c r="BA224" s="105" t="str">
        <f>_xlfn.XLOOKUP(B224,'[6]Eneo 17H'!$C:$C,'[6]Eneo 17H'!$I:$I,"")</f>
        <v/>
      </c>
      <c r="BC224" s="105" t="str">
        <f>_xlfn.XLOOKUP(B224,'[6]Eneo 17H'!$C:$C,'[6]Eneo 17H'!$I:$I,"")</f>
        <v/>
      </c>
      <c r="BD224" s="105" t="str">
        <f>_xlfn.XLOOKUP(B224,'[7]Eneo 12H'!$C:$C,'[7]Eneo 12H'!$I:$I,"")</f>
        <v/>
      </c>
      <c r="BE224" s="11" t="s">
        <v>5423</v>
      </c>
    </row>
    <row r="225" spans="1:57" hidden="1" x14ac:dyDescent="0.3">
      <c r="A225" s="2" t="s">
        <v>741</v>
      </c>
      <c r="B225" s="8" t="s">
        <v>742</v>
      </c>
      <c r="C225" s="3" t="str">
        <f>_xlfn.XLOOKUP(B225,'[1]daily break down'!$D:$D,'[1]daily break down'!$E:$E,"")</f>
        <v>CENTRE</v>
      </c>
      <c r="D225" s="1" t="s">
        <v>11</v>
      </c>
      <c r="E225" s="1" t="s">
        <v>66</v>
      </c>
      <c r="F225" s="3" t="s">
        <v>226</v>
      </c>
      <c r="G225" s="1" t="s">
        <v>741</v>
      </c>
      <c r="H225" s="26" t="str">
        <f>_xlfn.XLOOKUP(B225,[2]CALCULATION!$B:$B,[2]CALCULATION!$H:$H,"")</f>
        <v>NOKIA</v>
      </c>
      <c r="I225" s="23">
        <v>0.80694811847057779</v>
      </c>
      <c r="J225" s="23">
        <v>0.7780552915963963</v>
      </c>
      <c r="K225" s="23">
        <v>0.81081833046545271</v>
      </c>
      <c r="L225" s="23">
        <v>1.0098221343309561</v>
      </c>
      <c r="M225" s="23">
        <v>0.97393795675635575</v>
      </c>
      <c r="N225" s="23">
        <v>0.86985243969603343</v>
      </c>
      <c r="O225" s="23">
        <v>7.2573593131997605</v>
      </c>
      <c r="P225" s="103" t="s">
        <v>6553</v>
      </c>
      <c r="Q225" s="36" t="s">
        <v>5796</v>
      </c>
      <c r="R225" s="36"/>
      <c r="S225" s="35" t="str" cm="1">
        <f t="array" ref="S225">IFERROR(_xlfn.IFS(
U225="MPR ISSUE","PDH",
U225="BSS Hardware Issue","BSS",
U225="Sites strategiques, MLL, Pylone, etc.","ENVTECH",
U225="AKTIVCO DEFAUT GE &amp; POWER Cabinet","AKTIVCO",
U225="AKTIVCO Coupure ENEO &amp; Baisse de tension","AKTIVCO GRID ONLY",
U225="Coupure ENEO &amp; Baisse de tension","IHS GRID ONLY",
U225="Defaut GE &amp; POWER Cabinet","IHS",
U225="Sharing","Partners",
U225="Sites strategiques &amp; DataCenter","SST &amp; DC",
U225="Exclu","Exclu",
U225="SAT","SAT",
U225="SPARE-ISSUE","SPARE-ISSUE",
U225="Fiber CAmtel","TRANS_FO_CAMTEL",
U225="Fiber AOF","Fiber AOF",
U225="Projet OCM (HUAWEI)","TRAVAUX-HUAWEI",
U225="Projet OCM (NOKIA)","TRAVAUX-NOKIA",
U225="ACCESS-ISSUE","ACCESS-ISSUE",
U225="Projet OCM (ZTE, NOKIA, autres projets)","TRAVAUX OCM",
U225="No root CAuse","No root cause",
U225="ODU HS","PDH",
U225="IP &amp; VLAN","PDH",
U225="Warehouse HUAWEI","SPARE-ISSUE",
U225="SPARE-HS","SPARE-ISSUE",
U225="Power Telco","BSS",U225="no impacts","no impacts"
),"")</f>
        <v/>
      </c>
      <c r="T225" s="35" t="str" cm="1">
        <f t="array" ref="T225">IFERROR(_xlfn.IFS(
U225="MPR ISSUE","TX ISSUE",
U225="BSS Hardware Issue","RAN ISSUE",
U225="Sites strategiques, MLL, Pylone, etc.","ENVTECH",
U225="AKTIVCO DEFAUT GE &amp; POWER Cabinet","POWER ISSUE",
U225="AKTIVCO Coupure ENEO &amp; Baisse de tension","POWER ISSUE",
U225="Coupure ENEO &amp; Baisse de tension","POWER ISSUE",
U225="Defaut GE &amp; POWER Cabinet","POWER ISSUE",
U225="Sharing","POWER ISSUE",
U225="Sites strategiques &amp; DataCenter","POWER ISSUE",
U225="Exclu","Exclu",
U225="SAT","TX ISSUE",
U225="SPARE-ISSUE","SPARE-ISSUE",
U225="Fiber CAmtel","TX ISSUE",
U225="Fiber AOF","TX ISSUE",
U225="Projet OCM (HUAWEI)","TRAVAUX-HUAWEI",
U225="Projet OCM (NOKIA)","TRAVAUX -NOKIA",
U225="ACCESS-ISSUE","ACCESS-ISSUE",
U225="Projet OCM (ZTE, NOKIA, autres projets)","TRAVAUX OCM",
U225="No root CAuse","No root cause",
U225="ODU HS","TX ISSUE",
U225="IP &amp; VLAN","TX ISSUE",
U225="Warehouse HUAWEI","SPARE-ISSUE",
U225="SPARE-HS","SPARE-ISSUE",
U225="Power Telco","RAN ISSUE",U225="no impacts","no impacts"
),"")</f>
        <v/>
      </c>
      <c r="U225" s="28"/>
      <c r="V225" s="35" t="str" cm="1">
        <f t="array" ref="V225">IFERROR(_xlfn.IFS(
U225="MPR ISSUE","ACTIVE",
U225="BSS Hardware Issue","ACTIVE",
U225="Sites strategiques, MLL, Pylone, etc.","PASSIVE",
U225="AKTIVCO DEFAUT GE &amp; POWER Cabinet","PASSIVE",
U225="AKTIVCO Coupure ENEO &amp; Baisse de tension","PASSIVE",
U225="Coupure ENEO &amp; Baisse de tension","PASSIVE",
U225="Defaut GE &amp; POWER Cabinet","PASSIVE",
U225="Sharing","PASSIVE",
U225="Sites strategiques &amp; DataCenter","PASSIVE",
U225="Exclu","Exclu",
U225="SAT","ACTIVE",
U225="SPARE-ISSUE","SPARE-ISSUE",
U225="Fiber CAmtel","ACTIVE",
U225="Fiber AOF","ACTIVE",
U225="Projet OCM (HUAWEI)","PLANNED WORKS",
U225="Projet OCM (NOKIA)","PLANNED WORKS",
U225="ACCESS-ISSUE","ACCESS-ISSUE",
U225="Projet OCM (ZTE, NOKIA, autres projets)","PLANNED WORKS",
U225="No root CAuse","No root cause",
U225="ODU HS","ACTIVE",
U225="IP &amp; VLAN","ACTIVE",
U225="Warehouse HUAWEI","SPARE-ISSUE",
U225="SPARE-HS","SPARE-ISSUE",
U225="Power Telco","ACTIVE",U225="no impacts","no impacts"
),"")</f>
        <v/>
      </c>
      <c r="W225" s="104" t="s">
        <v>6700</v>
      </c>
      <c r="X225" s="104" t="s">
        <v>7489</v>
      </c>
      <c r="Y225" s="104" t="str">
        <f>_xlfn.XLOOKUP(B220,[9]ALL!$B:$B,[9]ALL!$N:$N,"")</f>
        <v/>
      </c>
      <c r="Z225" s="104" t="s">
        <v>11</v>
      </c>
      <c r="AA225" s="104" t="s">
        <v>6688</v>
      </c>
      <c r="AB225" s="104" t="s">
        <v>7434</v>
      </c>
      <c r="AC225" s="9"/>
      <c r="AD225" s="9"/>
      <c r="AE225" s="7" t="s">
        <v>6825</v>
      </c>
      <c r="AF225" s="6"/>
      <c r="AG225" s="7"/>
      <c r="AH225" s="3" t="s">
        <v>6312</v>
      </c>
      <c r="AI225" s="18" t="s">
        <v>5423</v>
      </c>
      <c r="AJ225" s="18" t="s">
        <v>5423</v>
      </c>
      <c r="AK225" s="18" t="s">
        <v>5423</v>
      </c>
      <c r="AL225" s="18" t="s">
        <v>5423</v>
      </c>
      <c r="AM225" s="18" t="s">
        <v>5423</v>
      </c>
      <c r="AN225" s="18" t="s">
        <v>5423</v>
      </c>
      <c r="AO225" s="18" t="s">
        <v>5423</v>
      </c>
      <c r="AP225" s="18" t="s">
        <v>5423</v>
      </c>
      <c r="AQ225" s="18" t="s">
        <v>5423</v>
      </c>
      <c r="AR225" s="18" t="s">
        <v>5423</v>
      </c>
      <c r="AS225" s="18" t="s">
        <v>5423</v>
      </c>
      <c r="AT225" s="18" t="s">
        <v>5423</v>
      </c>
      <c r="AU225" s="9" t="s">
        <v>6100</v>
      </c>
      <c r="AV225" s="14"/>
      <c r="AW225" s="14" t="s">
        <v>5423</v>
      </c>
      <c r="AX225" s="14" t="str">
        <f>_xlfn.XLOOKUP(B225,'[4]cell downs 18042026 17h'!$B:$B,'[4]cell downs 18042026 17h'!$B:$B,"")</f>
        <v/>
      </c>
      <c r="AY225" s="14" t="str">
        <f>_xlfn.XLOOKUP(B225,'[5]Cells Huawei 19042026 15h'!$B:$B,'[5]Cells Huawei 19042026 15h'!$B:$B,"")</f>
        <v/>
      </c>
      <c r="AZ225" s="105" t="str">
        <f>_xlfn.XLOOKUP(B225,'INCIDENT-04-23-2026'!E:E,'INCIDENT-04-23-2026'!F:F,"")</f>
        <v/>
      </c>
      <c r="BA225" s="105" t="str">
        <f>_xlfn.XLOOKUP(B225,'[6]Eneo 17H'!$C:$C,'[6]Eneo 17H'!$I:$I,"")</f>
        <v/>
      </c>
      <c r="BB225" s="105" t="str">
        <f>_xlfn.XLOOKUP(B225,[8]ALL!$B:$B,[8]ALL!$M:$M,"")</f>
        <v>23.04.26: IHS: FME Ben is managing with level 0 - Escalated to L2</v>
      </c>
      <c r="BC225" s="105" t="str">
        <f>_xlfn.XLOOKUP(B225,'[6]Eneo 17H'!$C:$C,'[6]Eneo 17H'!$I:$I,"")</f>
        <v/>
      </c>
      <c r="BD225" s="105" t="str">
        <f>_xlfn.XLOOKUP(B225,'[7]Eneo 12H'!$C:$C,'[7]Eneo 12H'!$I:$I,"")</f>
        <v/>
      </c>
      <c r="BE225" s="11" t="s">
        <v>5423</v>
      </c>
    </row>
    <row r="226" spans="1:57" hidden="1" x14ac:dyDescent="0.3">
      <c r="A226" s="1" t="s">
        <v>67</v>
      </c>
      <c r="B226" s="8" t="s">
        <v>68</v>
      </c>
      <c r="C226" s="3" t="str">
        <f>_xlfn.XLOOKUP(B226,'[1]daily break down'!$D:$D,'[1]daily break down'!$E:$E,"")</f>
        <v>CENTRE</v>
      </c>
      <c r="D226" s="1" t="s">
        <v>11</v>
      </c>
      <c r="E226" s="1" t="s">
        <v>12</v>
      </c>
      <c r="F226" s="3" t="s">
        <v>69</v>
      </c>
      <c r="G226" s="1" t="s">
        <v>70</v>
      </c>
      <c r="H226" s="27" t="str">
        <f>_xlfn.XLOOKUP(B226,[2]CALCULATION!$B:$B,[2]CALCULATION!$H:$H,"")</f>
        <v>ZTE</v>
      </c>
      <c r="I226" s="23">
        <v>0</v>
      </c>
      <c r="J226" s="23">
        <v>3.7411930383268692</v>
      </c>
      <c r="K226" s="23">
        <v>1.3821293942065958</v>
      </c>
      <c r="L226" s="23">
        <v>0</v>
      </c>
      <c r="M226" s="23">
        <v>0</v>
      </c>
      <c r="N226" s="23">
        <v>2.9078311688682272</v>
      </c>
      <c r="O226" s="23">
        <v>0</v>
      </c>
      <c r="P226" s="103" t="s">
        <v>6554</v>
      </c>
      <c r="Q226" s="36" t="s">
        <v>5796</v>
      </c>
      <c r="R226" s="36"/>
      <c r="S226" s="35" t="str" cm="1">
        <f t="array" ref="S226">IFERROR(_xlfn.IFS(
U226="MPR ISSUE","PDH",
U226="BSS Hardware Issue","BSS",
U226="Sites strategiques, MLL, Pylone, etc.","ENVTECH",
U226="AKTIVCO DEFAUT GE &amp; POWER Cabinet","AKTIVCO",
U226="AKTIVCO Coupure ENEO &amp; Baisse de tension","AKTIVCO GRID ONLY",
U226="Coupure ENEO &amp; Baisse de tension","IHS GRID ONLY",
U226="Defaut GE &amp; POWER Cabinet","IHS",
U226="Sharing","Partners",
U226="Sites strategiques &amp; DataCenter","SST &amp; DC",
U226="Exclu","Exclu",
U226="SAT","SAT",
U226="SPARE-ISSUE","SPARE-ISSUE",
U226="Fiber CAmtel","TRANS_FO_CAMTEL",
U226="Fiber AOF","Fiber AOF",
U226="Projet OCM (HUAWEI)","TRAVAUX-HUAWEI",
U226="Projet OCM (NOKIA)","TRAVAUX-NOKIA",
U226="ACCESS-ISSUE","ACCESS-ISSUE",
U226="Projet OCM (ZTE, NOKIA, autres projets)","TRAVAUX OCM",
U226="No root CAuse","No root cause",
U226="ODU HS","PDH",
U226="IP &amp; VLAN","PDH",
U226="Warehouse HUAWEI","SPARE-ISSUE",
U226="SPARE-HS","SPARE-ISSUE",
U226="Power Telco","BSS",U226="no impacts","no impacts"
),"")</f>
        <v/>
      </c>
      <c r="T226" s="35" t="str" cm="1">
        <f t="array" ref="T226">IFERROR(_xlfn.IFS(
U226="MPR ISSUE","TX ISSUE",
U226="BSS Hardware Issue","RAN ISSUE",
U226="Sites strategiques, MLL, Pylone, etc.","ENVTECH",
U226="AKTIVCO DEFAUT GE &amp; POWER Cabinet","POWER ISSUE",
U226="AKTIVCO Coupure ENEO &amp; Baisse de tension","POWER ISSUE",
U226="Coupure ENEO &amp; Baisse de tension","POWER ISSUE",
U226="Defaut GE &amp; POWER Cabinet","POWER ISSUE",
U226="Sharing","POWER ISSUE",
U226="Sites strategiques &amp; DataCenter","POWER ISSUE",
U226="Exclu","Exclu",
U226="SAT","TX ISSUE",
U226="SPARE-ISSUE","SPARE-ISSUE",
U226="Fiber CAmtel","TX ISSUE",
U226="Fiber AOF","TX ISSUE",
U226="Projet OCM (HUAWEI)","TRAVAUX-HUAWEI",
U226="Projet OCM (NOKIA)","TRAVAUX -NOKIA",
U226="ACCESS-ISSUE","ACCESS-ISSUE",
U226="Projet OCM (ZTE, NOKIA, autres projets)","TRAVAUX OCM",
U226="No root CAuse","No root cause",
U226="ODU HS","TX ISSUE",
U226="IP &amp; VLAN","TX ISSUE",
U226="Warehouse HUAWEI","SPARE-ISSUE",
U226="SPARE-HS","SPARE-ISSUE",
U226="Power Telco","RAN ISSUE",U226="no impacts","no impacts"
),"")</f>
        <v/>
      </c>
      <c r="U226" s="28"/>
      <c r="V226" s="35" t="str" cm="1">
        <f t="array" ref="V226">IFERROR(_xlfn.IFS(
U226="MPR ISSUE","ACTIVE",
U226="BSS Hardware Issue","ACTIVE",
U226="Sites strategiques, MLL, Pylone, etc.","PASSIVE",
U226="AKTIVCO DEFAUT GE &amp; POWER Cabinet","PASSIVE",
U226="AKTIVCO Coupure ENEO &amp; Baisse de tension","PASSIVE",
U226="Coupure ENEO &amp; Baisse de tension","PASSIVE",
U226="Defaut GE &amp; POWER Cabinet","PASSIVE",
U226="Sharing","PASSIVE",
U226="Sites strategiques &amp; DataCenter","PASSIVE",
U226="Exclu","Exclu",
U226="SAT","ACTIVE",
U226="SPARE-ISSUE","SPARE-ISSUE",
U226="Fiber CAmtel","ACTIVE",
U226="Fiber AOF","ACTIVE",
U226="Projet OCM (HUAWEI)","PLANNED WORKS",
U226="Projet OCM (NOKIA)","PLANNED WORKS",
U226="ACCESS-ISSUE","ACCESS-ISSUE",
U226="Projet OCM (ZTE, NOKIA, autres projets)","PLANNED WORKS",
U226="No root CAuse","No root cause",
U226="ODU HS","ACTIVE",
U226="IP &amp; VLAN","ACTIVE",
U226="Warehouse HUAWEI","SPARE-ISSUE",
U226="SPARE-HS","SPARE-ISSUE",
U226="Power Telco","ACTIVE", U226="no impacts","no impacts"
),"")</f>
        <v/>
      </c>
      <c r="W226" s="102"/>
      <c r="X226" s="102"/>
      <c r="Y226" s="102"/>
      <c r="Z226" s="102"/>
      <c r="AA226" s="102"/>
      <c r="AB226" s="104" t="s">
        <v>5423</v>
      </c>
      <c r="AC226" s="9"/>
      <c r="AD226" s="9"/>
      <c r="AE226" s="7" t="s">
        <v>5423</v>
      </c>
      <c r="AF226" s="6"/>
      <c r="AG226" s="7"/>
      <c r="AH226" s="3" t="s">
        <v>5423</v>
      </c>
      <c r="AI226" s="18" t="s">
        <v>5423</v>
      </c>
      <c r="AJ226" s="18" t="s">
        <v>5423</v>
      </c>
      <c r="AK226" s="18" t="s">
        <v>5423</v>
      </c>
      <c r="AL226" s="18" t="s">
        <v>5423</v>
      </c>
      <c r="AM226" s="18" t="s">
        <v>5423</v>
      </c>
      <c r="AN226" s="18" t="s">
        <v>5423</v>
      </c>
      <c r="AO226" s="18" t="s">
        <v>5423</v>
      </c>
      <c r="AP226" s="18" t="s">
        <v>5423</v>
      </c>
      <c r="AQ226" s="18" t="s">
        <v>5423</v>
      </c>
      <c r="AR226" s="18" t="s">
        <v>5423</v>
      </c>
      <c r="AS226" s="18" t="s">
        <v>5423</v>
      </c>
      <c r="AT226" s="18" t="s">
        <v>5423</v>
      </c>
      <c r="AU226" s="9" t="s">
        <v>5423</v>
      </c>
      <c r="AV226" s="14"/>
      <c r="AW226" s="14" t="s">
        <v>5423</v>
      </c>
      <c r="AX226" s="14" t="str">
        <f>_xlfn.XLOOKUP(B226,'[4]cell downs 18042026 17h'!$B:$B,'[4]cell downs 18042026 17h'!$B:$B,"")</f>
        <v/>
      </c>
      <c r="AY226" s="14" t="str">
        <f>_xlfn.XLOOKUP(B226,'[5]Cells Huawei 19042026 15h'!$B:$B,'[5]Cells Huawei 19042026 15h'!$B:$B,"")</f>
        <v/>
      </c>
      <c r="AZ226" s="105" t="str">
        <f>_xlfn.XLOOKUP(B226,'INCIDENT-04-23-2026'!E:E,'INCIDENT-04-23-2026'!F:F,"")</f>
        <v/>
      </c>
      <c r="BA226" s="105" t="str">
        <f>_xlfn.XLOOKUP(B226,'[6]Eneo 17H'!$C:$C,'[6]Eneo 17H'!$I:$I,"")</f>
        <v/>
      </c>
      <c r="BB226" s="105" t="str">
        <f>_xlfn.XLOOKUP(B226,[8]ALL!$B:$B,[8]ALL!$M:$M,"")</f>
        <v/>
      </c>
      <c r="BC226" s="105" t="str">
        <f>_xlfn.XLOOKUP(B226,'[6]Eneo 17H'!$C:$C,'[6]Eneo 17H'!$I:$I,"")</f>
        <v/>
      </c>
      <c r="BD226" s="105" t="str">
        <f>_xlfn.XLOOKUP(B226,'[7]Eneo 12H'!$C:$C,'[7]Eneo 12H'!$I:$I,"")</f>
        <v/>
      </c>
      <c r="BE226" s="105" t="s">
        <v>5423</v>
      </c>
    </row>
    <row r="227" spans="1:57" hidden="1" x14ac:dyDescent="0.3">
      <c r="A227" s="1" t="s">
        <v>2300</v>
      </c>
      <c r="B227" s="8" t="s">
        <v>2301</v>
      </c>
      <c r="C227" s="3" t="str">
        <f>_xlfn.XLOOKUP(B227,'[1]daily break down'!$D:$D,'[1]daily break down'!$E:$E,"")</f>
        <v>CENTRE</v>
      </c>
      <c r="D227" s="1" t="s">
        <v>11</v>
      </c>
      <c r="E227" s="1" t="s">
        <v>66</v>
      </c>
      <c r="F227" s="3" t="s">
        <v>226</v>
      </c>
      <c r="G227" s="1" t="s">
        <v>2302</v>
      </c>
      <c r="H227" s="26" t="str">
        <f>_xlfn.XLOOKUP(B227,[2]CALCULATION!$B:$B,[2]CALCULATION!$H:$H,"")</f>
        <v>NOKIA</v>
      </c>
      <c r="I227" s="23">
        <v>13.867379784438109</v>
      </c>
      <c r="J227" s="23">
        <v>13.867540300142966</v>
      </c>
      <c r="K227" s="23">
        <v>13.867486794908013</v>
      </c>
      <c r="L227" s="23">
        <v>13.867058753028395</v>
      </c>
      <c r="M227" s="23">
        <v>5.7966362909813833</v>
      </c>
      <c r="N227" s="23">
        <v>0</v>
      </c>
      <c r="O227" s="23">
        <v>0.47135177106571979</v>
      </c>
      <c r="P227" s="103" t="s">
        <v>6554</v>
      </c>
      <c r="Q227" s="36" t="s">
        <v>5796</v>
      </c>
      <c r="R227" s="107"/>
      <c r="S227" s="35" t="str" cm="1">
        <f t="array" ref="S227">IFERROR(_xlfn.IFS(
U227="MPR ISSUE","PDH",
U227="BSS Hardware Issue","BSS",
U227="Sites strategiques, MLL, Pylone, etc.","ENVTECH",
U227="AKTIVCO DEFAUT GE &amp; POWER Cabinet","AKTIVCO",
U227="AKTIVCO Coupure ENEO &amp; Baisse de tension","AKTIVCO GRID ONLY",
U227="Coupure ENEO &amp; Baisse de tension","IHS GRID ONLY",
U227="Defaut GE &amp; POWER Cabinet","IHS",
U227="Sharing","Partners",
U227="Sites strategiques &amp; DataCenter","SST &amp; DC",
U227="Exclu","Exclu",
U227="SAT","SAT",
U227="SPARE-ISSUE","SPARE-ISSUE",
U227="Fiber CAmtel","TRANS_FO_CAMTEL",
U227="Fiber AOF","Fiber AOF",
U227="Projet OCM (HUAWEI)","TRAVAUX-HUAWEI",
U227="Projet OCM (NOKIA)","TRAVAUX-NOKIA",
U227="ACCESS-ISSUE","ACCESS-ISSUE",
U227="Projet OCM (ZTE, NOKIA, autres projets)","TRAVAUX OCM",
U227="No root CAuse","No root cause",
U227="ODU HS","PDH",
U227="IP &amp; VLAN","PDH",
U227="Warehouse HUAWEI","SPARE-ISSUE",
U227="SPARE-HS","SPARE-ISSUE",
U227="Power Telco","BSS",U227="no impacts","no impacts"
),"")</f>
        <v/>
      </c>
      <c r="T227" s="35" t="str" cm="1">
        <f t="array" ref="T227">IFERROR(_xlfn.IFS(
U227="MPR ISSUE","TX ISSUE",
U227="BSS Hardware Issue","RAN ISSUE",
U227="Sites strategiques, MLL, Pylone, etc.","ENVTECH",
U227="AKTIVCO DEFAUT GE &amp; POWER Cabinet","POWER ISSUE",
U227="AKTIVCO Coupure ENEO &amp; Baisse de tension","POWER ISSUE",
U227="Coupure ENEO &amp; Baisse de tension","POWER ISSUE",
U227="Defaut GE &amp; POWER Cabinet","POWER ISSUE",
U227="Sharing","POWER ISSUE",
U227="Sites strategiques &amp; DataCenter","POWER ISSUE",
U227="Exclu","Exclu",
U227="SAT","TX ISSUE",
U227="SPARE-ISSUE","SPARE-ISSUE",
U227="Fiber CAmtel","TX ISSUE",
U227="Fiber AOF","TX ISSUE",
U227="Projet OCM (HUAWEI)","TRAVAUX-HUAWEI",
U227="Projet OCM (NOKIA)","TRAVAUX -NOKIA",
U227="ACCESS-ISSUE","ACCESS-ISSUE",
U227="Projet OCM (ZTE, NOKIA, autres projets)","TRAVAUX OCM",
U227="No root CAuse","No root cause",
U227="ODU HS","TX ISSUE",
U227="IP &amp; VLAN","TX ISSUE",
U227="Warehouse HUAWEI","SPARE-ISSUE",
U227="SPARE-HS","SPARE-ISSUE",
U227="Power Telco","RAN ISSUE",U227="no impacts","no impacts"
),"")</f>
        <v/>
      </c>
      <c r="U227" s="28"/>
      <c r="V227" s="35" t="str" cm="1">
        <f t="array" ref="V227">IFERROR(_xlfn.IFS(
U227="MPR ISSUE","ACTIVE",
U227="BSS Hardware Issue","ACTIVE",
U227="Sites strategiques, MLL, Pylone, etc.","PASSIVE",
U227="AKTIVCO DEFAUT GE &amp; POWER Cabinet","PASSIVE",
U227="AKTIVCO Coupure ENEO &amp; Baisse de tension","PASSIVE",
U227="Coupure ENEO &amp; Baisse de tension","PASSIVE",
U227="Defaut GE &amp; POWER Cabinet","PASSIVE",
U227="Sharing","PASSIVE",
U227="Sites strategiques &amp; DataCenter","PASSIVE",
U227="Exclu","Exclu",
U227="SAT","ACTIVE",
U227="SPARE-ISSUE","SPARE-ISSUE",
U227="Fiber CAmtel","ACTIVE",
U227="Fiber AOF","ACTIVE",
U227="Projet OCM (HUAWEI)","PLANNED WORKS",
U227="Projet OCM (NOKIA)","PLANNED WORKS",
U227="ACCESS-ISSUE","ACCESS-ISSUE",
U227="Projet OCM (ZTE, NOKIA, autres projets)","PLANNED WORKS",
U227="No root CAuse","No root cause",
U227="ODU HS","ACTIVE",
U227="IP &amp; VLAN","ACTIVE",
U227="Warehouse HUAWEI","SPARE-ISSUE",
U227="SPARE-HS","SPARE-ISSUE",
U227="Power Telco","ACTIVE",U227="no impacts","no impacts"
),"")</f>
        <v/>
      </c>
      <c r="W227" s="116" t="s">
        <v>6741</v>
      </c>
      <c r="X227" s="116" t="s">
        <v>6742</v>
      </c>
      <c r="Y227" s="116"/>
      <c r="Z227" s="116" t="s">
        <v>6743</v>
      </c>
      <c r="AA227" s="116" t="s">
        <v>6694</v>
      </c>
      <c r="AB227" s="104" t="s">
        <v>6627</v>
      </c>
      <c r="AC227" s="9"/>
      <c r="AD227" s="9"/>
      <c r="AE227" s="7" t="s">
        <v>5423</v>
      </c>
      <c r="AF227" s="6"/>
      <c r="AG227" s="7"/>
      <c r="AH227" s="3" t="s">
        <v>5423</v>
      </c>
      <c r="AI227" s="18" t="s">
        <v>5423</v>
      </c>
      <c r="AJ227" s="18" t="s">
        <v>5423</v>
      </c>
      <c r="AK227" s="18" t="s">
        <v>5423</v>
      </c>
      <c r="AL227" s="18" t="s">
        <v>5423</v>
      </c>
      <c r="AM227" s="18" t="s">
        <v>5423</v>
      </c>
      <c r="AN227" s="18" t="s">
        <v>5423</v>
      </c>
      <c r="AO227" s="18" t="s">
        <v>5423</v>
      </c>
      <c r="AP227" s="18" t="s">
        <v>5423</v>
      </c>
      <c r="AQ227" s="18" t="s">
        <v>5423</v>
      </c>
      <c r="AR227" s="18" t="s">
        <v>5423</v>
      </c>
      <c r="AS227" s="18" t="s">
        <v>5423</v>
      </c>
      <c r="AT227" s="18" t="s">
        <v>5423</v>
      </c>
      <c r="AU227" s="9" t="s">
        <v>6134</v>
      </c>
      <c r="AV227" s="14"/>
      <c r="AW227" s="14" t="s">
        <v>5423</v>
      </c>
      <c r="AX227" s="14" t="str">
        <f>_xlfn.XLOOKUP(B227,'[4]cell downs 18042026 17h'!$B:$B,'[4]cell downs 18042026 17h'!$B:$B,"")</f>
        <v>EST_106</v>
      </c>
      <c r="AY227" s="14" t="str">
        <f>_xlfn.XLOOKUP(B227,'[5]Cells Huawei 19042026 15h'!$B:$B,'[5]Cells Huawei 19042026 15h'!$B:$B,"")</f>
        <v/>
      </c>
      <c r="AZ227" s="105">
        <f>_xlfn.XLOOKUP(B227,'INCIDENT-04-23-2026'!E:E,'INCIDENT-04-23-2026'!F:F,"")</f>
        <v>0</v>
      </c>
      <c r="BA227" s="105" t="str">
        <f>_xlfn.XLOOKUP(B227,'[6]Eneo 17H'!$C:$C,'[6]Eneo 17H'!$I:$I,"")</f>
        <v/>
      </c>
      <c r="BB227" s="105" t="str">
        <f>_xlfn.XLOOKUP(B227,[8]ALL!$B:$B,[8]ALL!$M:$M,"")</f>
        <v/>
      </c>
      <c r="BC227" s="105" t="str">
        <f>_xlfn.XLOOKUP(B227,'[6]Eneo 17H'!$C:$C,'[6]Eneo 17H'!$I:$I,"")</f>
        <v/>
      </c>
      <c r="BD227" s="105" t="str">
        <f>_xlfn.XLOOKUP(B227,'[7]Eneo 12H'!$C:$C,'[7]Eneo 12H'!$I:$I,"")</f>
        <v/>
      </c>
      <c r="BE227" s="105" t="s">
        <v>7049</v>
      </c>
    </row>
    <row r="228" spans="1:57" x14ac:dyDescent="0.3">
      <c r="A228" s="1" t="s">
        <v>2892</v>
      </c>
      <c r="B228" s="1" t="s">
        <v>2893</v>
      </c>
      <c r="C228" s="3" t="str">
        <f>_xlfn.XLOOKUP(B228,'[1]daily break down'!$D:$D,'[1]daily break down'!$E:$E,"")</f>
        <v>Garoua</v>
      </c>
      <c r="D228" s="1" t="s">
        <v>11</v>
      </c>
      <c r="E228" s="1" t="s">
        <v>12</v>
      </c>
      <c r="F228" s="3" t="s">
        <v>23</v>
      </c>
      <c r="G228" s="1" t="s">
        <v>24</v>
      </c>
      <c r="H228" s="25" t="str">
        <f>_xlfn.XLOOKUP(B228,[2]CALCULATION!$B:$B,[2]CALCULATION!$H:$H,"")</f>
        <v>Huawei</v>
      </c>
      <c r="I228" s="23">
        <v>0</v>
      </c>
      <c r="J228" s="23">
        <v>0</v>
      </c>
      <c r="K228" s="23">
        <v>0.54165132849931374</v>
      </c>
      <c r="L228" s="23">
        <v>0.8795368872223791</v>
      </c>
      <c r="M228" s="23">
        <v>7.612653488683998</v>
      </c>
      <c r="N228" s="23">
        <v>2.8418592141721817</v>
      </c>
      <c r="O228" s="23">
        <v>7.7966044864496196</v>
      </c>
      <c r="P228" s="103" t="s">
        <v>6553</v>
      </c>
      <c r="Q228" s="36" t="s">
        <v>5796</v>
      </c>
      <c r="R228" s="36"/>
      <c r="S228" s="35" t="str" cm="1">
        <f t="array" ref="S228">IFERROR(_xlfn.IFS(
U228="MPR ISSUE","PDH",
U228="BSS Hardware Issue","BSS",
U228="Sites strategiques, MLL, Pylone, etc.","ENVTECH",
U228="AKTIVCO DEFAUT GE &amp; POWER Cabinet","AKTIVCO",
U228="AKTIVCO Coupure ENEO &amp; Baisse de tension","AKTIVCO GRID ONLY",
U228="Coupure ENEO &amp; Baisse de tension","IHS GRID ONLY",
U228="Defaut GE &amp; POWER Cabinet","IHS",
U228="Sharing","Partners",
U228="Sites strategiques &amp; DataCenter","SST &amp; DC",
U228="Exclu","Exclu",
U228="SAT","SAT",
U228="SPARE-ISSUE","SPARE-ISSUE",
U228="Fiber CAmtel","TRANS_FO_CAMTEL",
U228="Fiber AOF","Fiber AOF",
U228="Projet OCM (HUAWEI)","TRAVAUX-HUAWEI",
U228="Projet OCM (NOKIA)","TRAVAUX-NOKIA",
U228="ACCESS-ISSUE","ACCESS-ISSUE",
U228="Projet OCM (ZTE, NOKIA, autres projets)","TRAVAUX OCM",
U228="No root CAuse","No root cause",
U228="ODU HS","PDH",
U228="IP &amp; VLAN","PDH",
U228="Warehouse HUAWEI","SPARE-ISSUE",
U228="SPARE-HS","SPARE-ISSUE",
U228="Power Telco","BSS",U228="no impacts","no impacts"
),"")</f>
        <v/>
      </c>
      <c r="T228" s="35" t="str" cm="1">
        <f t="array" ref="T228">IFERROR(_xlfn.IFS(
U228="MPR ISSUE","TX ISSUE",
U228="BSS Hardware Issue","RAN ISSUE",
U228="Sites strategiques, MLL, Pylone, etc.","ENVTECH",
U228="AKTIVCO DEFAUT GE &amp; POWER Cabinet","POWER ISSUE",
U228="AKTIVCO Coupure ENEO &amp; Baisse de tension","POWER ISSUE",
U228="Coupure ENEO &amp; Baisse de tension","POWER ISSUE",
U228="Defaut GE &amp; POWER Cabinet","POWER ISSUE",
U228="Sharing","POWER ISSUE",
U228="Sites strategiques &amp; DataCenter","POWER ISSUE",
U228="Exclu","Exclu",
U228="SAT","TX ISSUE",
U228="SPARE-ISSUE","SPARE-ISSUE",
U228="Fiber CAmtel","TX ISSUE",
U228="Fiber AOF","TX ISSUE",
U228="Projet OCM (HUAWEI)","TRAVAUX-HUAWEI",
U228="Projet OCM (NOKIA)","TRAVAUX -NOKIA",
U228="ACCESS-ISSUE","ACCESS-ISSUE",
U228="Projet OCM (ZTE, NOKIA, autres projets)","TRAVAUX OCM",
U228="No root CAuse","No root cause",
U228="ODU HS","TX ISSUE",
U228="IP &amp; VLAN","TX ISSUE",
U228="Warehouse HUAWEI","SPARE-ISSUE",
U228="SPARE-HS","SPARE-ISSUE",
U228="Power Telco","RAN ISSUE",U228="no impacts","no impacts"
),"")</f>
        <v/>
      </c>
      <c r="U228" s="28"/>
      <c r="V228" s="35" t="str" cm="1">
        <f t="array" ref="V228">IFERROR(_xlfn.IFS(
U228="MPR ISSUE","ACTIVE",
U228="BSS Hardware Issue","ACTIVE",
U228="Sites strategiques, MLL, Pylone, etc.","PASSIVE",
U228="AKTIVCO DEFAUT GE &amp; POWER Cabinet","PASSIVE",
U228="AKTIVCO Coupure ENEO &amp; Baisse de tension","PASSIVE",
U228="Coupure ENEO &amp; Baisse de tension","PASSIVE",
U228="Defaut GE &amp; POWER Cabinet","PASSIVE",
U228="Sharing","PASSIVE",
U228="Sites strategiques &amp; DataCenter","PASSIVE",
U228="Exclu","Exclu",
U228="SAT","ACTIVE",
U228="SPARE-ISSUE","SPARE-ISSUE",
U228="Fiber CAmtel","ACTIVE",
U228="Fiber AOF","ACTIVE",
U228="Projet OCM (HUAWEI)","PLANNED WORKS",
U228="Projet OCM (NOKIA)","PLANNED WORKS",
U228="ACCESS-ISSUE","ACCESS-ISSUE",
U228="Projet OCM (ZTE, NOKIA, autres projets)","PLANNED WORKS",
U228="No root CAuse","No root cause",
U228="ODU HS","ACTIVE",
U228="IP &amp; VLAN","ACTIVE",
U228="Warehouse HUAWEI","SPARE-ISSUE",
U228="SPARE-HS","SPARE-ISSUE",
U228="Power Telco","ACTIVE", U228="no impacts","no impacts"
),"")</f>
        <v/>
      </c>
      <c r="W228" t="s">
        <v>6700</v>
      </c>
      <c r="X228" t="s">
        <v>7489</v>
      </c>
      <c r="Y228" t="s">
        <v>5423</v>
      </c>
      <c r="Z228" s="104" t="s">
        <v>11</v>
      </c>
      <c r="AA228" s="104" t="s">
        <v>6688</v>
      </c>
      <c r="AB228" s="104" t="s">
        <v>6809</v>
      </c>
      <c r="AC228" s="9"/>
      <c r="AD228" s="9"/>
      <c r="AE228" s="7" t="s">
        <v>6809</v>
      </c>
      <c r="AF228" s="6"/>
      <c r="AG228" s="7"/>
      <c r="AH228" s="3" t="s">
        <v>5423</v>
      </c>
      <c r="AI228" s="18" t="s">
        <v>5423</v>
      </c>
      <c r="AJ228" s="18" t="s">
        <v>5423</v>
      </c>
      <c r="AK228" s="18" t="s">
        <v>5423</v>
      </c>
      <c r="AL228" s="18" t="s">
        <v>5423</v>
      </c>
      <c r="AM228" s="18" t="s">
        <v>5423</v>
      </c>
      <c r="AN228" s="18" t="s">
        <v>5423</v>
      </c>
      <c r="AO228" s="18" t="s">
        <v>5423</v>
      </c>
      <c r="AP228" s="18" t="s">
        <v>5423</v>
      </c>
      <c r="AQ228" s="18" t="s">
        <v>5423</v>
      </c>
      <c r="AR228" s="18" t="s">
        <v>5423</v>
      </c>
      <c r="AS228" s="18" t="s">
        <v>5423</v>
      </c>
      <c r="AT228" s="18" t="s">
        <v>5423</v>
      </c>
      <c r="AU228" s="9" t="s">
        <v>5423</v>
      </c>
      <c r="AV228" s="14"/>
      <c r="AW228" s="14" t="s">
        <v>5423</v>
      </c>
      <c r="AX228" s="14" t="str">
        <f>_xlfn.XLOOKUP(B228,'[4]cell downs 18042026 17h'!$B:$B,'[4]cell downs 18042026 17h'!$B:$B,"")</f>
        <v/>
      </c>
      <c r="AY228" s="14" t="str">
        <f>_xlfn.XLOOKUP(B228,'[5]Cells Huawei 19042026 15h'!$B:$B,'[5]Cells Huawei 19042026 15h'!$B:$B,"")</f>
        <v/>
      </c>
      <c r="AZ228" s="105" t="str">
        <f>_xlfn.XLOOKUP(B228,'INCIDENT-04-23-2026'!E:E,'INCIDENT-04-23-2026'!F:F,"")</f>
        <v/>
      </c>
      <c r="BA228" s="105" t="str">
        <f>_xlfn.XLOOKUP(B228,'[6]Eneo 17H'!$C:$C,'[6]Eneo 17H'!$I:$I,"")</f>
        <v/>
      </c>
      <c r="BB228" s="105" t="str">
        <f>_xlfn.XLOOKUP(B228,[8]ALL!$B:$B,[8]ALL!$M:$M,"")</f>
        <v>Impacted by NRD_054_H_Garoua-Ouro-Lawan (Power issue)</v>
      </c>
      <c r="BC228" s="105" t="str">
        <f>_xlfn.XLOOKUP(B228,'[6]Eneo 17H'!$C:$C,'[6]Eneo 17H'!$I:$I,"")</f>
        <v/>
      </c>
      <c r="BD228" s="105" t="str">
        <f>_xlfn.XLOOKUP(B228,'[7]Eneo 12H'!$C:$C,'[7]Eneo 12H'!$I:$I,"")</f>
        <v/>
      </c>
      <c r="BE228" s="11" t="s">
        <v>5423</v>
      </c>
    </row>
    <row r="229" spans="1:57" hidden="1" x14ac:dyDescent="0.3">
      <c r="A229" s="16" t="s">
        <v>2397</v>
      </c>
      <c r="B229" s="8" t="s">
        <v>2398</v>
      </c>
      <c r="C229" s="3" t="str">
        <f>_xlfn.XLOOKUP(B229,'[1]daily break down'!$D:$D,'[1]daily break down'!$E:$E,"")</f>
        <v>Yaounde</v>
      </c>
      <c r="D229" s="1" t="s">
        <v>11</v>
      </c>
      <c r="E229" s="1" t="s">
        <v>12</v>
      </c>
      <c r="F229" s="3" t="s">
        <v>37</v>
      </c>
      <c r="G229" s="1" t="s">
        <v>38</v>
      </c>
      <c r="H229" s="27" t="str">
        <f>_xlfn.XLOOKUP(B229,[2]CALCULATION!$B:$B,[2]CALCULATION!$H:$H,"")</f>
        <v>ZTE</v>
      </c>
      <c r="I229" s="23">
        <v>5.5776710526691264</v>
      </c>
      <c r="J229" s="23">
        <v>9.2457045997380387</v>
      </c>
      <c r="K229" s="23">
        <v>7.5113324087628728</v>
      </c>
      <c r="L229" s="23">
        <v>4.3686132584545403</v>
      </c>
      <c r="M229" s="23">
        <v>9.370603653194765</v>
      </c>
      <c r="N229" s="23">
        <v>9.2457045997380387</v>
      </c>
      <c r="O229" s="23">
        <v>9.4408916968436181</v>
      </c>
      <c r="P229" s="103" t="s">
        <v>6553</v>
      </c>
      <c r="Q229" s="36" t="s">
        <v>5796</v>
      </c>
      <c r="R229" s="36"/>
      <c r="S229" s="35" t="str" cm="1">
        <f t="array" ref="S229">IFERROR(_xlfn.IFS(
U229="MPR ISSUE","PDH",
U229="BSS Hardware Issue","BSS",
U229="Sites strategiques, MLL, Pylone, etc.","ENVTECH",
U229="AKTIVCO DEFAUT GE &amp; POWER Cabinet","AKTIVCO",
U229="AKTIVCO Coupure ENEO &amp; Baisse de tension","AKTIVCO GRID ONLY",
U229="Coupure ENEO &amp; Baisse de tension","IHS GRID ONLY",
U229="Defaut GE &amp; POWER Cabinet","IHS",
U229="Sharing","Partners",
U229="Sites strategiques &amp; DataCenter","SST &amp; DC",
U229="Exclu","Exclu",
U229="SAT","SAT",
U229="SPARE-ISSUE","SPARE-ISSUE",
U229="Fiber CAmtel","TRANS_FO_CAMTEL",
U229="Fiber AOF","Fiber AOF",
U229="Projet OCM (HUAWEI)","TRAVAUX-HUAWEI",
U229="Projet OCM (NOKIA)","TRAVAUX-NOKIA",
U229="ACCESS-ISSUE","ACCESS-ISSUE",
U229="Projet OCM (ZTE, NOKIA, autres projets)","TRAVAUX OCM",
U229="No root CAuse","No root cause",
U229="ODU HS","PDH",
U229="IP &amp; VLAN","PDH",
U229="Warehouse HUAWEI","SPARE-ISSUE",
U229="SPARE-HS","SPARE-ISSUE",
U229="Power Telco","BSS",U229="no impacts","no impacts"
),"")</f>
        <v/>
      </c>
      <c r="T229" s="35" t="str" cm="1">
        <f t="array" ref="T229">IFERROR(_xlfn.IFS(
U229="MPR ISSUE","TX ISSUE",
U229="BSS Hardware Issue","RAN ISSUE",
U229="Sites strategiques, MLL, Pylone, etc.","ENVTECH",
U229="AKTIVCO DEFAUT GE &amp; POWER Cabinet","POWER ISSUE",
U229="AKTIVCO Coupure ENEO &amp; Baisse de tension","POWER ISSUE",
U229="Coupure ENEO &amp; Baisse de tension","POWER ISSUE",
U229="Defaut GE &amp; POWER Cabinet","POWER ISSUE",
U229="Sharing","POWER ISSUE",
U229="Sites strategiques &amp; DataCenter","POWER ISSUE",
U229="Exclu","Exclu",
U229="SAT","TX ISSUE",
U229="SPARE-ISSUE","SPARE-ISSUE",
U229="Fiber CAmtel","TX ISSUE",
U229="Fiber AOF","TX ISSUE",
U229="Projet OCM (HUAWEI)","TRAVAUX-HUAWEI",
U229="Projet OCM (NOKIA)","TRAVAUX -NOKIA",
U229="ACCESS-ISSUE","ACCESS-ISSUE",
U229="Projet OCM (ZTE, NOKIA, autres projets)","TRAVAUX OCM",
U229="No root CAuse","No root cause",
U229="ODU HS","TX ISSUE",
U229="IP &amp; VLAN","TX ISSUE",
U229="Warehouse HUAWEI","SPARE-ISSUE",
U229="SPARE-HS","SPARE-ISSUE",
U229="Power Telco","RAN ISSUE",U229="no impacts","no impacts"
),"")</f>
        <v/>
      </c>
      <c r="U229" s="28"/>
      <c r="V229" s="35" t="str" cm="1">
        <f t="array" ref="V229">IFERROR(_xlfn.IFS(
U229="MPR ISSUE","ACTIVE",
U229="BSS Hardware Issue","ACTIVE",
U229="Sites strategiques, MLL, Pylone, etc.","PASSIVE",
U229="AKTIVCO DEFAUT GE &amp; POWER Cabinet","PASSIVE",
U229="AKTIVCO Coupure ENEO &amp; Baisse de tension","PASSIVE",
U229="Coupure ENEO &amp; Baisse de tension","PASSIVE",
U229="Defaut GE &amp; POWER Cabinet","PASSIVE",
U229="Sharing","PASSIVE",
U229="Sites strategiques &amp; DataCenter","PASSIVE",
U229="Exclu","Exclu",
U229="SAT","ACTIVE",
U229="SPARE-ISSUE","SPARE-ISSUE",
U229="Fiber CAmtel","ACTIVE",
U229="Fiber AOF","ACTIVE",
U229="Projet OCM (HUAWEI)","PLANNED WORKS",
U229="Projet OCM (NOKIA)","PLANNED WORKS",
U229="ACCESS-ISSUE","ACCESS-ISSUE",
U229="Projet OCM (ZTE, NOKIA, autres projets)","PLANNED WORKS",
U229="No root CAuse","No root cause",
U229="ODU HS","ACTIVE",
U229="IP &amp; VLAN","ACTIVE",
U229="Warehouse HUAWEI","SPARE-ISSUE",
U229="SPARE-HS","SPARE-ISSUE",
U229="Power Telco","ACTIVE", U229="no impacts","no impacts"
),"")</f>
        <v/>
      </c>
      <c r="W229" s="117" t="s">
        <v>6741</v>
      </c>
      <c r="X229" s="116" t="s">
        <v>6742</v>
      </c>
      <c r="Y229" s="116"/>
      <c r="Z229" s="116" t="s">
        <v>6743</v>
      </c>
      <c r="AA229" s="104" t="s">
        <v>6688</v>
      </c>
      <c r="AB229" s="104" t="s">
        <v>6901</v>
      </c>
      <c r="AC229" s="9"/>
      <c r="AD229" s="9"/>
      <c r="AE229" s="7"/>
      <c r="AF229" s="6"/>
      <c r="AG229" s="7"/>
      <c r="AH229" s="3" t="s">
        <v>5423</v>
      </c>
      <c r="AI229" s="18" t="s">
        <v>5423</v>
      </c>
      <c r="AJ229" s="18" t="s">
        <v>5423</v>
      </c>
      <c r="AK229" s="18" t="s">
        <v>5423</v>
      </c>
      <c r="AL229" s="18" t="s">
        <v>5423</v>
      </c>
      <c r="AM229" s="18" t="s">
        <v>5423</v>
      </c>
      <c r="AN229" s="18" t="s">
        <v>5423</v>
      </c>
      <c r="AO229" s="18" t="s">
        <v>5423</v>
      </c>
      <c r="AP229" s="18" t="s">
        <v>5423</v>
      </c>
      <c r="AQ229" s="18" t="s">
        <v>5423</v>
      </c>
      <c r="AR229" s="18" t="s">
        <v>5423</v>
      </c>
      <c r="AS229" s="18" t="s">
        <v>5423</v>
      </c>
      <c r="AT229" s="18" t="s">
        <v>5423</v>
      </c>
      <c r="AU229" s="9" t="s">
        <v>5423</v>
      </c>
      <c r="AV229" s="14"/>
      <c r="AW229" s="14" t="s">
        <v>2398</v>
      </c>
      <c r="AX229" s="14" t="str">
        <f>_xlfn.XLOOKUP(B229,'[4]cell downs 18042026 17h'!$B:$B,'[4]cell downs 18042026 17h'!$B:$B,"")</f>
        <v/>
      </c>
      <c r="AY229" s="14" t="str">
        <f>_xlfn.XLOOKUP(B229,'[5]Cells Huawei 19042026 15h'!$B:$B,'[5]Cells Huawei 19042026 15h'!$B:$B,"")</f>
        <v/>
      </c>
      <c r="AZ229" s="105" t="str">
        <f>_xlfn.XLOOKUP(B229,'INCIDENT-04-23-2026'!E:E,'INCIDENT-04-23-2026'!F:F,"")</f>
        <v/>
      </c>
      <c r="BA229" s="105" t="str">
        <f>_xlfn.XLOOKUP(B229,'[6]Eneo 17H'!$C:$C,'[6]Eneo 17H'!$I:$I,"")</f>
        <v/>
      </c>
      <c r="BC229" s="105" t="str">
        <f>_xlfn.XLOOKUP(B229,'[6]Eneo 17H'!$C:$C,'[6]Eneo 17H'!$I:$I,"")</f>
        <v/>
      </c>
      <c r="BD229" s="105" t="str">
        <f>_xlfn.XLOOKUP(B229,'[7]Eneo 12H'!$C:$C,'[7]Eneo 12H'!$I:$I,"")</f>
        <v/>
      </c>
      <c r="BE229" s="11" t="s">
        <v>6901</v>
      </c>
    </row>
    <row r="230" spans="1:57" hidden="1" x14ac:dyDescent="0.3">
      <c r="A230" s="1" t="s">
        <v>308</v>
      </c>
      <c r="B230" s="1" t="s">
        <v>309</v>
      </c>
      <c r="C230" s="3" t="str">
        <f>_xlfn.XLOOKUP(B230,'[1]daily break down'!$D:$D,'[1]daily break down'!$E:$E,"")</f>
        <v>EXTREME-NORD</v>
      </c>
      <c r="D230" s="1" t="s">
        <v>11</v>
      </c>
      <c r="E230" s="1" t="s">
        <v>96</v>
      </c>
      <c r="F230" s="3" t="s">
        <v>55</v>
      </c>
      <c r="G230" s="1" t="s">
        <v>310</v>
      </c>
      <c r="H230" s="26" t="str">
        <f>_xlfn.XLOOKUP(B230,[2]CALCULATION!$B:$B,[2]CALCULATION!$H:$H,"")</f>
        <v>NOKIA</v>
      </c>
      <c r="I230" s="23">
        <v>0.10264087571661341</v>
      </c>
      <c r="J230" s="23">
        <v>0.14683619978712056</v>
      </c>
      <c r="K230" s="23">
        <v>8.6214768586291748E-2</v>
      </c>
      <c r="L230" s="23">
        <v>6.6043295009317091E-2</v>
      </c>
      <c r="M230" s="23">
        <v>5.234898431666779E-2</v>
      </c>
      <c r="N230" s="23">
        <v>2.8217055756735241</v>
      </c>
      <c r="O230" s="23">
        <v>6.8308349955626291E-2</v>
      </c>
      <c r="P230" s="103" t="s">
        <v>6554</v>
      </c>
      <c r="Q230" s="36" t="s">
        <v>6552</v>
      </c>
      <c r="R230" s="36"/>
      <c r="S230" s="35" t="str" cm="1">
        <f t="array" ref="S230">IFERROR(_xlfn.IFS(
U230="MPR ISSUE","PDH",
U230="BSS Hardware Issue","BSS",
U230="Sites strategiques, MLL, Pylone, etc.","ENVTECH",
U230="AKTIVCO DEFAUT GE &amp; POWER Cabinet","AKTIVCO",
U230="AKTIVCO Coupure ENEO &amp; Baisse de tension","AKTIVCO GRID ONLY",
U230="Coupure ENEO &amp; Baisse de tension","IHS GRID ONLY",
U230="Defaut GE &amp; POWER Cabinet","IHS",
U230="Sharing","Partners",
U230="Sites strategiques &amp; DataCenter","SST &amp; DC",
U230="Exclu","Exclu",
U230="SAT","SAT",
U230="SPARE-ISSUE","SPARE-ISSUE",
U230="Fiber CAmtel","TRANS_FO_CAMTEL",
U230="Fiber AOF","Fiber AOF",
U230="Projet OCM (HUAWEI)","TRAVAUX-HUAWEI",
U230="Projet OCM (NOKIA)","TRAVAUX-NOKIA",
U230="ACCESS-ISSUE","ACCESS-ISSUE",
U230="Projet OCM (ZTE, NOKIA, autres projets)","TRAVAUX OCM",
U230="No root CAuse","No root cause",
U230="ODU HS","PDH",
U230="IP &amp; VLAN","PDH",
U230="Warehouse HUAWEI","SPARE-ISSUE",
U230="SPARE-HS","SPARE-ISSUE",
U230="Power Telco","BSS",U230="no impacts","no impacts"
),"")</f>
        <v/>
      </c>
      <c r="T230" s="35" t="str" cm="1">
        <f t="array" ref="T230">IFERROR(_xlfn.IFS(
U230="MPR ISSUE","TX ISSUE",
U230="BSS Hardware Issue","RAN ISSUE",
U230="Sites strategiques, MLL, Pylone, etc.","ENVTECH",
U230="AKTIVCO DEFAUT GE &amp; POWER Cabinet","POWER ISSUE",
U230="AKTIVCO Coupure ENEO &amp; Baisse de tension","POWER ISSUE",
U230="Coupure ENEO &amp; Baisse de tension","POWER ISSUE",
U230="Defaut GE &amp; POWER Cabinet","POWER ISSUE",
U230="Sharing","POWER ISSUE",
U230="Sites strategiques &amp; DataCenter","POWER ISSUE",
U230="Exclu","Exclu",
U230="SAT","TX ISSUE",
U230="SPARE-ISSUE","SPARE-ISSUE",
U230="Fiber CAmtel","TX ISSUE",
U230="Fiber AOF","TX ISSUE",
U230="Projet OCM (HUAWEI)","TRAVAUX-HUAWEI",
U230="Projet OCM (NOKIA)","TRAVAUX -NOKIA",
U230="ACCESS-ISSUE","ACCESS-ISSUE",
U230="Projet OCM (ZTE, NOKIA, autres projets)","TRAVAUX OCM",
U230="No root CAuse","No root cause",
U230="ODU HS","TX ISSUE",
U230="IP &amp; VLAN","TX ISSUE",
U230="Warehouse HUAWEI","SPARE-ISSUE",
U230="SPARE-HS","SPARE-ISSUE",
U230="Power Telco","RAN ISSUE",U230="no impacts","no impacts"
),"")</f>
        <v/>
      </c>
      <c r="U230" s="76"/>
      <c r="V230" s="35" t="str" cm="1">
        <f t="array" ref="V230">IFERROR(_xlfn.IFS(
U230="MPR ISSUE","ACTIVE",
U230="BSS Hardware Issue","ACTIVE",
U230="Sites strategiques, MLL, Pylone, etc.","PASSIVE",
U230="AKTIVCO DEFAUT GE &amp; POWER Cabinet","PASSIVE",
U230="AKTIVCO Coupure ENEO &amp; Baisse de tension","PASSIVE",
U230="Coupure ENEO &amp; Baisse de tension","PASSIVE",
U230="Defaut GE &amp; POWER Cabinet","PASSIVE",
U230="Sharing","PASSIVE",
U230="Sites strategiques &amp; DataCenter","PASSIVE",
U230="Exclu","Exclu",
U230="SAT","ACTIVE",
U230="SPARE-ISSUE","SPARE-ISSUE",
U230="Fiber CAmtel","ACTIVE",
U230="Fiber AOF","ACTIVE",
U230="Projet OCM (HUAWEI)","PLANNED WORKS",
U230="Projet OCM (NOKIA)","PLANNED WORKS",
U230="ACCESS-ISSUE","ACCESS-ISSUE",
U230="Projet OCM (ZTE, NOKIA, autres projets)","PLANNED WORKS",
U230="No root CAuse","No root cause",
U230="ODU HS","ACTIVE",
U230="IP &amp; VLAN","ACTIVE",
U230="Warehouse HUAWEI","SPARE-ISSUE",
U230="SPARE-HS","SPARE-ISSUE",
U230="Power Telco","ACTIVE", U230="no impacts","no impacts"
),"")</f>
        <v/>
      </c>
      <c r="W230" s="102"/>
      <c r="X230" s="102"/>
      <c r="Y230" s="102"/>
      <c r="Z230" s="102"/>
      <c r="AA230" s="102"/>
      <c r="AB230" s="104" t="s">
        <v>6062</v>
      </c>
      <c r="AC230" s="9"/>
      <c r="AD230" s="9"/>
      <c r="AE230" s="7" t="s">
        <v>5423</v>
      </c>
      <c r="AF230" s="6"/>
      <c r="AG230" s="7"/>
      <c r="AH230" s="3" t="s">
        <v>5423</v>
      </c>
      <c r="AI230" s="18" t="s">
        <v>5423</v>
      </c>
      <c r="AJ230" s="18" t="s">
        <v>5423</v>
      </c>
      <c r="AK230" s="18" t="s">
        <v>5423</v>
      </c>
      <c r="AL230" s="18" t="s">
        <v>5423</v>
      </c>
      <c r="AM230" s="18" t="s">
        <v>5423</v>
      </c>
      <c r="AN230" s="18" t="s">
        <v>5423</v>
      </c>
      <c r="AO230" s="18" t="s">
        <v>5423</v>
      </c>
      <c r="AP230" s="18" t="s">
        <v>5423</v>
      </c>
      <c r="AQ230" s="18" t="s">
        <v>5423</v>
      </c>
      <c r="AR230" s="18" t="s">
        <v>5423</v>
      </c>
      <c r="AS230" s="18" t="s">
        <v>5423</v>
      </c>
      <c r="AT230" s="18" t="s">
        <v>5423</v>
      </c>
      <c r="AU230" s="9" t="s">
        <v>6062</v>
      </c>
      <c r="AV230" s="14"/>
      <c r="AW230" s="14" t="s">
        <v>5423</v>
      </c>
      <c r="AX230" s="14" t="str">
        <f>_xlfn.XLOOKUP(B230,'[4]cell downs 18042026 17h'!$B:$B,'[4]cell downs 18042026 17h'!$B:$B,"")</f>
        <v/>
      </c>
      <c r="AY230" s="14" t="str">
        <f>_xlfn.XLOOKUP(B230,'[5]Cells Huawei 19042026 15h'!$B:$B,'[5]Cells Huawei 19042026 15h'!$B:$B,"")</f>
        <v/>
      </c>
      <c r="AZ230" s="105" t="str">
        <f>_xlfn.XLOOKUP(B230,'INCIDENT-04-23-2026'!E:E,'INCIDENT-04-23-2026'!F:F,"")</f>
        <v/>
      </c>
      <c r="BA230" s="105" t="str">
        <f>_xlfn.XLOOKUP(B230,'[6]Eneo 17H'!$C:$C,'[6]Eneo 17H'!$I:$I,"")</f>
        <v/>
      </c>
      <c r="BB230" s="105" t="str">
        <f>_xlfn.XLOOKUP(B230,[8]ALL!$B:$B,[8]ALL!$M:$M,"")</f>
        <v/>
      </c>
      <c r="BC230" s="105" t="str">
        <f>_xlfn.XLOOKUP(B230,'[6]Eneo 17H'!$C:$C,'[6]Eneo 17H'!$I:$I,"")</f>
        <v/>
      </c>
      <c r="BD230" s="105" t="str">
        <f>_xlfn.XLOOKUP(B230,'[7]Eneo 12H'!$C:$C,'[7]Eneo 12H'!$I:$I,"")</f>
        <v/>
      </c>
      <c r="BE230" s="105" t="s">
        <v>5423</v>
      </c>
    </row>
    <row r="231" spans="1:57" hidden="1" x14ac:dyDescent="0.3">
      <c r="A231" s="1" t="s">
        <v>2020</v>
      </c>
      <c r="B231" s="8" t="s">
        <v>2021</v>
      </c>
      <c r="C231" s="3" t="str">
        <f>_xlfn.XLOOKUP(B231,'[1]daily break down'!$D:$D,'[1]daily break down'!$E:$E,"")</f>
        <v>Yaounde</v>
      </c>
      <c r="D231" s="1" t="s">
        <v>11</v>
      </c>
      <c r="E231" s="1" t="s">
        <v>12</v>
      </c>
      <c r="F231" s="3" t="s">
        <v>37</v>
      </c>
      <c r="G231" s="1" t="s">
        <v>38</v>
      </c>
      <c r="H231" s="27" t="str">
        <f>_xlfn.XLOOKUP(B231,[2]CALCULATION!$B:$B,[2]CALCULATION!$H:$H,"")</f>
        <v>ZTE</v>
      </c>
      <c r="I231" s="23">
        <v>0</v>
      </c>
      <c r="J231" s="23">
        <v>0</v>
      </c>
      <c r="K231" s="23">
        <v>3.7635760616151979</v>
      </c>
      <c r="L231" s="23">
        <v>0</v>
      </c>
      <c r="M231" s="23">
        <v>0</v>
      </c>
      <c r="N231" s="23">
        <v>2.8187449526728323</v>
      </c>
      <c r="O231" s="23">
        <v>8.5180334043882852E-2</v>
      </c>
      <c r="P231" s="103" t="s">
        <v>6554</v>
      </c>
      <c r="Q231" s="36" t="s">
        <v>5796</v>
      </c>
      <c r="R231" s="36"/>
      <c r="S231" s="35" t="str" cm="1">
        <f t="array" ref="S231">IFERROR(_xlfn.IFS(
U231="MPR ISSUE","PDH",
U231="BSS Hardware Issue","BSS",
U231="Sites strategiques, MLL, Pylone, etc.","ENVTECH",
U231="AKTIVCO DEFAUT GE &amp; POWER Cabinet","AKTIVCO",
U231="AKTIVCO Coupure ENEO &amp; Baisse de tension","AKTIVCO GRID ONLY",
U231="Coupure ENEO &amp; Baisse de tension","IHS GRID ONLY",
U231="Defaut GE &amp; POWER Cabinet","IHS",
U231="Sharing","Partners",
U231="Sites strategiques &amp; DataCenter","SST &amp; DC",
U231="Exclu","Exclu",
U231="SAT","SAT",
U231="SPARE-ISSUE","SPARE-ISSUE",
U231="Fiber CAmtel","TRANS_FO_CAMTEL",
U231="Fiber AOF","Fiber AOF",
U231="Projet OCM (HUAWEI)","TRAVAUX-HUAWEI",
U231="Projet OCM (NOKIA)","TRAVAUX-NOKIA",
U231="ACCESS-ISSUE","ACCESS-ISSUE",
U231="Projet OCM (ZTE, NOKIA, autres projets)","TRAVAUX OCM",
U231="No root CAuse","No root cause",
U231="ODU HS","PDH",
U231="IP &amp; VLAN","PDH",
U231="Warehouse HUAWEI","SPARE-ISSUE",
U231="SPARE-HS","SPARE-ISSUE",
U231="Power Telco","BSS",U231="no impacts","no impacts"
),"")</f>
        <v/>
      </c>
      <c r="T231" s="35" t="str" cm="1">
        <f t="array" ref="T231">IFERROR(_xlfn.IFS(
U231="MPR ISSUE","TX ISSUE",
U231="BSS Hardware Issue","RAN ISSUE",
U231="Sites strategiques, MLL, Pylone, etc.","ENVTECH",
U231="AKTIVCO DEFAUT GE &amp; POWER Cabinet","POWER ISSUE",
U231="AKTIVCO Coupure ENEO &amp; Baisse de tension","POWER ISSUE",
U231="Coupure ENEO &amp; Baisse de tension","POWER ISSUE",
U231="Defaut GE &amp; POWER Cabinet","POWER ISSUE",
U231="Sharing","POWER ISSUE",
U231="Sites strategiques &amp; DataCenter","POWER ISSUE",
U231="Exclu","Exclu",
U231="SAT","TX ISSUE",
U231="SPARE-ISSUE","SPARE-ISSUE",
U231="Fiber CAmtel","TX ISSUE",
U231="Fiber AOF","TX ISSUE",
U231="Projet OCM (HUAWEI)","TRAVAUX-HUAWEI",
U231="Projet OCM (NOKIA)","TRAVAUX -NOKIA",
U231="ACCESS-ISSUE","ACCESS-ISSUE",
U231="Projet OCM (ZTE, NOKIA, autres projets)","TRAVAUX OCM",
U231="No root CAuse","No root cause",
U231="ODU HS","TX ISSUE",
U231="IP &amp; VLAN","TX ISSUE",
U231="Warehouse HUAWEI","SPARE-ISSUE",
U231="SPARE-HS","SPARE-ISSUE",
U231="Power Telco","RAN ISSUE",U231="no impacts","no impacts"
),"")</f>
        <v/>
      </c>
      <c r="U231" s="28"/>
      <c r="V231" s="35" t="str" cm="1">
        <f t="array" ref="V231">IFERROR(_xlfn.IFS(
U231="MPR ISSUE","ACTIVE",
U231="BSS Hardware Issue","ACTIVE",
U231="Sites strategiques, MLL, Pylone, etc.","PASSIVE",
U231="AKTIVCO DEFAUT GE &amp; POWER Cabinet","PASSIVE",
U231="AKTIVCO Coupure ENEO &amp; Baisse de tension","PASSIVE",
U231="Coupure ENEO &amp; Baisse de tension","PASSIVE",
U231="Defaut GE &amp; POWER Cabinet","PASSIVE",
U231="Sharing","PASSIVE",
U231="Sites strategiques &amp; DataCenter","PASSIVE",
U231="Exclu","Exclu",
U231="SAT","ACTIVE",
U231="SPARE-ISSUE","SPARE-ISSUE",
U231="Fiber CAmtel","ACTIVE",
U231="Fiber AOF","ACTIVE",
U231="Projet OCM (HUAWEI)","PLANNED WORKS",
U231="Projet OCM (NOKIA)","PLANNED WORKS",
U231="ACCESS-ISSUE","ACCESS-ISSUE",
U231="Projet OCM (ZTE, NOKIA, autres projets)","PLANNED WORKS",
U231="No root CAuse","No root cause",
U231="ODU HS","ACTIVE",
U231="IP &amp; VLAN","ACTIVE",
U231="Warehouse HUAWEI","SPARE-ISSUE",
U231="SPARE-HS","SPARE-ISSUE",
U231="Power Telco","ACTIVE", U231="no impacts","no impacts"
),"")</f>
        <v/>
      </c>
      <c r="W231" s="102"/>
      <c r="X231" s="102"/>
      <c r="Y231" s="102"/>
      <c r="Z231" s="102"/>
      <c r="AA231" s="102"/>
      <c r="AB231" s="104" t="s">
        <v>6063</v>
      </c>
      <c r="AC231" s="9"/>
      <c r="AD231" s="9"/>
      <c r="AE231" s="7" t="s">
        <v>5423</v>
      </c>
      <c r="AF231" s="6"/>
      <c r="AG231" s="7"/>
      <c r="AH231" s="3" t="s">
        <v>5423</v>
      </c>
      <c r="AI231" s="18" t="s">
        <v>5423</v>
      </c>
      <c r="AJ231" s="18" t="s">
        <v>5423</v>
      </c>
      <c r="AK231" s="18" t="s">
        <v>5423</v>
      </c>
      <c r="AL231" s="18" t="s">
        <v>5423</v>
      </c>
      <c r="AM231" s="18" t="s">
        <v>5423</v>
      </c>
      <c r="AN231" s="18" t="s">
        <v>5423</v>
      </c>
      <c r="AO231" s="18" t="s">
        <v>5423</v>
      </c>
      <c r="AP231" s="18" t="s">
        <v>5423</v>
      </c>
      <c r="AQ231" s="18" t="s">
        <v>5423</v>
      </c>
      <c r="AR231" s="18" t="s">
        <v>5423</v>
      </c>
      <c r="AS231" s="18" t="s">
        <v>5423</v>
      </c>
      <c r="AT231" s="18" t="s">
        <v>5423</v>
      </c>
      <c r="AU231" s="9" t="s">
        <v>6063</v>
      </c>
      <c r="AV231" s="14"/>
      <c r="AW231" s="14" t="s">
        <v>5423</v>
      </c>
      <c r="AX231" s="14" t="str">
        <f>_xlfn.XLOOKUP(B231,'[4]cell downs 18042026 17h'!$B:$B,'[4]cell downs 18042026 17h'!$B:$B,"")</f>
        <v/>
      </c>
      <c r="AY231" s="14" t="str">
        <f>_xlfn.XLOOKUP(B231,'[5]Cells Huawei 19042026 15h'!$B:$B,'[5]Cells Huawei 19042026 15h'!$B:$B,"")</f>
        <v/>
      </c>
      <c r="AZ231" s="105" t="str">
        <f>_xlfn.XLOOKUP(B231,'INCIDENT-04-23-2026'!E:E,'INCIDENT-04-23-2026'!F:F,"")</f>
        <v/>
      </c>
      <c r="BA231" s="105" t="str">
        <f>_xlfn.XLOOKUP(B231,'[6]Eneo 17H'!$C:$C,'[6]Eneo 17H'!$I:$I,"")</f>
        <v/>
      </c>
      <c r="BB231" s="105" t="str">
        <f>_xlfn.XLOOKUP(B231,[8]ALL!$B:$B,[8]ALL!$M:$M,"")</f>
        <v/>
      </c>
      <c r="BC231" s="105" t="str">
        <f>_xlfn.XLOOKUP(B231,'[6]Eneo 17H'!$C:$C,'[6]Eneo 17H'!$I:$I,"")</f>
        <v/>
      </c>
      <c r="BD231" s="105" t="str">
        <f>_xlfn.XLOOKUP(B231,'[7]Eneo 12H'!$C:$C,'[7]Eneo 12H'!$I:$I,"")</f>
        <v/>
      </c>
      <c r="BE231" s="105" t="s">
        <v>5423</v>
      </c>
    </row>
    <row r="232" spans="1:57" hidden="1" x14ac:dyDescent="0.3">
      <c r="A232" s="1" t="s">
        <v>859</v>
      </c>
      <c r="B232" s="8" t="s">
        <v>860</v>
      </c>
      <c r="C232" s="3" t="str">
        <f>_xlfn.XLOOKUP(B232,'[1]daily break down'!$D:$D,'[1]daily break down'!$E:$E,"")</f>
        <v>Yaounde</v>
      </c>
      <c r="D232" s="1" t="s">
        <v>21</v>
      </c>
      <c r="E232" s="1" t="s">
        <v>36</v>
      </c>
      <c r="F232" s="3" t="s">
        <v>37</v>
      </c>
      <c r="G232" s="1" t="s">
        <v>38</v>
      </c>
      <c r="H232" s="27" t="str">
        <f>_xlfn.XLOOKUP(B232,[2]CALCULATION!$B:$B,[2]CALCULATION!$H:$H,"")</f>
        <v>ZTE</v>
      </c>
      <c r="I232" s="23">
        <v>0.92811964055896523</v>
      </c>
      <c r="J232" s="23">
        <v>1.1997657184112225</v>
      </c>
      <c r="K232" s="23">
        <v>2.9747305476367796</v>
      </c>
      <c r="L232" s="23">
        <v>1.7790847323168764</v>
      </c>
      <c r="M232" s="23">
        <v>0.32293976309308714</v>
      </c>
      <c r="N232" s="23">
        <v>2.7873730499125364</v>
      </c>
      <c r="O232" s="23">
        <v>13.868556899607057</v>
      </c>
      <c r="P232" s="103" t="s">
        <v>6553</v>
      </c>
      <c r="Q232" s="36" t="s">
        <v>5796</v>
      </c>
      <c r="R232" s="36"/>
      <c r="S232" s="35" t="str" cm="1">
        <f t="array" ref="S232">IFERROR(_xlfn.IFS(
U232="MPR ISSUE","PDH",
U232="BSS Hardware Issue","BSS",
U232="Sites strategiques, MLL, Pylone, etc.","ENVTECH",
U232="AKTIVCO DEFAUT GE &amp; POWER Cabinet","AKTIVCO",
U232="AKTIVCO Coupure ENEO &amp; Baisse de tension","AKTIVCO GRID ONLY",
U232="Coupure ENEO &amp; Baisse de tension","IHS GRID ONLY",
U232="Defaut GE &amp; POWER Cabinet","IHS",
U232="Sharing","Partners",
U232="Sites strategiques &amp; DataCenter","SST &amp; DC",
U232="Exclu","Exclu",
U232="SAT","SAT",
U232="SPARE-ISSUE","SPARE-ISSUE",
U232="Fiber CAmtel","TRANS_FO_CAMTEL",
U232="Fiber AOF","Fiber AOF",
U232="Projet OCM (HUAWEI)","TRAVAUX-HUAWEI",
U232="Projet OCM (NOKIA)","TRAVAUX-NOKIA",
U232="ACCESS-ISSUE","ACCESS-ISSUE",
U232="Projet OCM (ZTE, NOKIA, autres projets)","TRAVAUX OCM",
U232="No root CAuse","No root cause",
U232="ODU HS","PDH",
U232="IP &amp; VLAN","PDH",
U232="Warehouse HUAWEI","SPARE-ISSUE",
U232="SPARE-HS","SPARE-ISSUE",
U232="Power Telco","BSS",U232="no impacts","no impacts"
),"")</f>
        <v/>
      </c>
      <c r="T232" s="35" t="str" cm="1">
        <f t="array" ref="T232">IFERROR(_xlfn.IFS(
U232="MPR ISSUE","TX ISSUE",
U232="BSS Hardware Issue","RAN ISSUE",
U232="Sites strategiques, MLL, Pylone, etc.","ENVTECH",
U232="AKTIVCO DEFAUT GE &amp; POWER Cabinet","POWER ISSUE",
U232="AKTIVCO Coupure ENEO &amp; Baisse de tension","POWER ISSUE",
U232="Coupure ENEO &amp; Baisse de tension","POWER ISSUE",
U232="Defaut GE &amp; POWER Cabinet","POWER ISSUE",
U232="Sharing","POWER ISSUE",
U232="Sites strategiques &amp; DataCenter","POWER ISSUE",
U232="Exclu","Exclu",
U232="SAT","TX ISSUE",
U232="SPARE-ISSUE","SPARE-ISSUE",
U232="Fiber CAmtel","TX ISSUE",
U232="Fiber AOF","TX ISSUE",
U232="Projet OCM (HUAWEI)","TRAVAUX-HUAWEI",
U232="Projet OCM (NOKIA)","TRAVAUX -NOKIA",
U232="ACCESS-ISSUE","ACCESS-ISSUE",
U232="Projet OCM (ZTE, NOKIA, autres projets)","TRAVAUX OCM",
U232="No root CAuse","No root cause",
U232="ODU HS","TX ISSUE",
U232="IP &amp; VLAN","TX ISSUE",
U232="Warehouse HUAWEI","SPARE-ISSUE",
U232="SPARE-HS","SPARE-ISSUE",
U232="Power Telco","RAN ISSUE",U232="no impacts","no impacts"
),"")</f>
        <v/>
      </c>
      <c r="U232" s="28"/>
      <c r="V232" s="35" t="str" cm="1">
        <f t="array" ref="V232">IFERROR(_xlfn.IFS(
U232="MPR ISSUE","ACTIVE",
U232="BSS Hardware Issue","ACTIVE",
U232="Sites strategiques, MLL, Pylone, etc.","PASSIVE",
U232="AKTIVCO DEFAUT GE &amp; POWER Cabinet","PASSIVE",
U232="AKTIVCO Coupure ENEO &amp; Baisse de tension","PASSIVE",
U232="Coupure ENEO &amp; Baisse de tension","PASSIVE",
U232="Defaut GE &amp; POWER Cabinet","PASSIVE",
U232="Sharing","PASSIVE",
U232="Sites strategiques &amp; DataCenter","PASSIVE",
U232="Exclu","Exclu",
U232="SAT","ACTIVE",
U232="SPARE-ISSUE","SPARE-ISSUE",
U232="Fiber CAmtel","ACTIVE",
U232="Fiber AOF","ACTIVE",
U232="Projet OCM (HUAWEI)","PLANNED WORKS",
U232="Projet OCM (NOKIA)","PLANNED WORKS",
U232="ACCESS-ISSUE","ACCESS-ISSUE",
U232="Projet OCM (ZTE, NOKIA, autres projets)","PLANNED WORKS",
U232="No root CAuse","No root cause",
U232="ODU HS","ACTIVE",
U232="IP &amp; VLAN","ACTIVE",
U232="Warehouse HUAWEI","SPARE-ISSUE",
U232="SPARE-HS","SPARE-ISSUE",
U232="Power Telco","ACTIVE", U232="no impacts","no impacts"
),"")</f>
        <v/>
      </c>
      <c r="W232" s="116" t="s">
        <v>7367</v>
      </c>
      <c r="X232" s="116" t="s">
        <v>7368</v>
      </c>
      <c r="Y232" s="116"/>
      <c r="Z232" s="1" t="s">
        <v>21</v>
      </c>
      <c r="AA232" s="104" t="s">
        <v>6688</v>
      </c>
      <c r="AB232" s="104" t="s">
        <v>7385</v>
      </c>
      <c r="AC232" s="9"/>
      <c r="AD232" s="9"/>
      <c r="AE232" s="7" t="s">
        <v>6779</v>
      </c>
      <c r="AF232" s="6"/>
      <c r="AG232" s="7"/>
      <c r="AH232" s="3" t="s">
        <v>5423</v>
      </c>
      <c r="AI232" s="18" t="s">
        <v>5423</v>
      </c>
      <c r="AJ232" s="18" t="s">
        <v>5423</v>
      </c>
      <c r="AK232" s="18" t="s">
        <v>5423</v>
      </c>
      <c r="AL232" s="18" t="s">
        <v>5423</v>
      </c>
      <c r="AM232" s="18" t="s">
        <v>5423</v>
      </c>
      <c r="AN232" s="18" t="s">
        <v>5423</v>
      </c>
      <c r="AO232" s="18" t="s">
        <v>5423</v>
      </c>
      <c r="AP232" s="18" t="s">
        <v>5423</v>
      </c>
      <c r="AQ232" s="18" t="s">
        <v>5423</v>
      </c>
      <c r="AR232" s="18" t="s">
        <v>5839</v>
      </c>
      <c r="AS232" s="18" t="s">
        <v>5840</v>
      </c>
      <c r="AT232" s="18" t="s">
        <v>5841</v>
      </c>
      <c r="AU232" s="9" t="s">
        <v>5423</v>
      </c>
      <c r="AV232" s="14"/>
      <c r="AW232" s="14" t="s">
        <v>5423</v>
      </c>
      <c r="AX232" s="14" t="str">
        <f>_xlfn.XLOOKUP(B232,'[4]cell downs 18042026 17h'!$B:$B,'[4]cell downs 18042026 17h'!$B:$B,"")</f>
        <v/>
      </c>
      <c r="AY232" s="14" t="str">
        <f>_xlfn.XLOOKUP(B232,'[5]Cells Huawei 19042026 15h'!$B:$B,'[5]Cells Huawei 19042026 15h'!$B:$B,"")</f>
        <v/>
      </c>
      <c r="AZ232" s="105" t="str">
        <f>_xlfn.XLOOKUP(B232,'INCIDENT-04-23-2026'!E:E,'INCIDENT-04-23-2026'!F:F,"")</f>
        <v/>
      </c>
      <c r="BA232" s="105" t="str">
        <f>_xlfn.XLOOKUP(B232,'[6]Eneo 17H'!$C:$C,'[6]Eneo 17H'!$I:$I,"")</f>
        <v>23.04.26: Grid outage, Grid only site / Grid return awaited - Escalade L3</v>
      </c>
      <c r="BB232" s="105" t="str">
        <f>_xlfn.XLOOKUP(B232,[8]ALL!$B:$B,[8]ALL!$M:$M,"")</f>
        <v>23.04.26: Grid outage, Grid only site / Grid return awaited - Escalade L3</v>
      </c>
      <c r="BC232" s="105" t="str">
        <f>_xlfn.XLOOKUP(B232,'[6]Eneo 17H'!$C:$C,'[6]Eneo 17H'!$I:$I,"")</f>
        <v>23.04.26: Grid outage, Grid only site / Grid return awaited - Escalade L3</v>
      </c>
      <c r="BD232" s="105" t="str">
        <f>_xlfn.XLOOKUP(B232,'[7]Eneo 12H'!$C:$C,'[7]Eneo 12H'!$I:$I,"")</f>
        <v>23.04.26: Grid outage, Grid only site / Grid return awaited - Escalade L3</v>
      </c>
      <c r="BE232" s="11" t="s">
        <v>5423</v>
      </c>
    </row>
    <row r="233" spans="1:57" hidden="1" x14ac:dyDescent="0.3">
      <c r="A233" s="1" t="s">
        <v>4515</v>
      </c>
      <c r="B233" s="8" t="s">
        <v>4516</v>
      </c>
      <c r="C233" s="3" t="str">
        <f>_xlfn.XLOOKUP(B233,'[1]daily break down'!$D:$D,'[1]daily break down'!$E:$E,"")</f>
        <v>Yaounde</v>
      </c>
      <c r="D233" s="1" t="s">
        <v>11</v>
      </c>
      <c r="E233" s="1" t="s">
        <v>12</v>
      </c>
      <c r="F233" s="3" t="s">
        <v>37</v>
      </c>
      <c r="G233" s="1" t="s">
        <v>38</v>
      </c>
      <c r="H233" s="27" t="str">
        <f>_xlfn.XLOOKUP(B233,[2]CALCULATION!$B:$B,[2]CALCULATION!$H:$H,"")</f>
        <v>ZTE</v>
      </c>
      <c r="I233" s="23">
        <v>0</v>
      </c>
      <c r="J233" s="23">
        <v>0</v>
      </c>
      <c r="K233" s="23">
        <v>0</v>
      </c>
      <c r="L233" s="23">
        <v>0</v>
      </c>
      <c r="M233" s="23">
        <v>0</v>
      </c>
      <c r="N233" s="23">
        <v>2.7852685106710817</v>
      </c>
      <c r="O233" s="23">
        <v>0.11407316091806424</v>
      </c>
      <c r="P233" s="103" t="s">
        <v>6554</v>
      </c>
      <c r="Q233" s="36" t="s">
        <v>5796</v>
      </c>
      <c r="R233" s="36"/>
      <c r="S233" s="35" t="str" cm="1">
        <f t="array" ref="S233">IFERROR(_xlfn.IFS(
U233="MPR ISSUE","PDH",
U233="BSS Hardware Issue","BSS",
U233="Sites strategiques, MLL, Pylone, etc.","ENVTECH",
U233="AKTIVCO DEFAUT GE &amp; POWER Cabinet","AKTIVCO",
U233="AKTIVCO Coupure ENEO &amp; Baisse de tension","AKTIVCO GRID ONLY",
U233="Coupure ENEO &amp; Baisse de tension","IHS GRID ONLY",
U233="Defaut GE &amp; POWER Cabinet","IHS",
U233="Sharing","Partners",
U233="Sites strategiques &amp; DataCenter","SST &amp; DC",
U233="Exclu","Exclu",
U233="SAT","SAT",
U233="SPARE-ISSUE","SPARE-ISSUE",
U233="Fiber CAmtel","TRANS_FO_CAMTEL",
U233="Fiber AOF","Fiber AOF",
U233="Projet OCM (HUAWEI)","TRAVAUX-HUAWEI",
U233="Projet OCM (NOKIA)","TRAVAUX-NOKIA",
U233="ACCESS-ISSUE","ACCESS-ISSUE",
U233="Projet OCM (ZTE, NOKIA, autres projets)","TRAVAUX OCM",
U233="No root CAuse","No root cause",
U233="ODU HS","PDH",
U233="IP &amp; VLAN","PDH",
U233="Warehouse HUAWEI","SPARE-ISSUE",
U233="SPARE-HS","SPARE-ISSUE",
U233="Power Telco","BSS",U233="no impacts","no impacts"
),"")</f>
        <v/>
      </c>
      <c r="T233" s="35" t="str" cm="1">
        <f t="array" ref="T233">IFERROR(_xlfn.IFS(
U233="MPR ISSUE","TX ISSUE",
U233="BSS Hardware Issue","RAN ISSUE",
U233="Sites strategiques, MLL, Pylone, etc.","ENVTECH",
U233="AKTIVCO DEFAUT GE &amp; POWER Cabinet","POWER ISSUE",
U233="AKTIVCO Coupure ENEO &amp; Baisse de tension","POWER ISSUE",
U233="Coupure ENEO &amp; Baisse de tension","POWER ISSUE",
U233="Defaut GE &amp; POWER Cabinet","POWER ISSUE",
U233="Sharing","POWER ISSUE",
U233="Sites strategiques &amp; DataCenter","POWER ISSUE",
U233="Exclu","Exclu",
U233="SAT","TX ISSUE",
U233="SPARE-ISSUE","SPARE-ISSUE",
U233="Fiber CAmtel","TX ISSUE",
U233="Fiber AOF","TX ISSUE",
U233="Projet OCM (HUAWEI)","TRAVAUX-HUAWEI",
U233="Projet OCM (NOKIA)","TRAVAUX -NOKIA",
U233="ACCESS-ISSUE","ACCESS-ISSUE",
U233="Projet OCM (ZTE, NOKIA, autres projets)","TRAVAUX OCM",
U233="No root CAuse","No root cause",
U233="ODU HS","TX ISSUE",
U233="IP &amp; VLAN","TX ISSUE",
U233="Warehouse HUAWEI","SPARE-ISSUE",
U233="SPARE-HS","SPARE-ISSUE",
U233="Power Telco","RAN ISSUE",U233="no impacts","no impacts"
),"")</f>
        <v/>
      </c>
      <c r="U233" s="28"/>
      <c r="V233" s="35" t="str" cm="1">
        <f t="array" ref="V233">IFERROR(_xlfn.IFS(
U233="MPR ISSUE","ACTIVE",
U233="BSS Hardware Issue","ACTIVE",
U233="Sites strategiques, MLL, Pylone, etc.","PASSIVE",
U233="AKTIVCO DEFAUT GE &amp; POWER Cabinet","PASSIVE",
U233="AKTIVCO Coupure ENEO &amp; Baisse de tension","PASSIVE",
U233="Coupure ENEO &amp; Baisse de tension","PASSIVE",
U233="Defaut GE &amp; POWER Cabinet","PASSIVE",
U233="Sharing","PASSIVE",
U233="Sites strategiques &amp; DataCenter","PASSIVE",
U233="Exclu","Exclu",
U233="SAT","ACTIVE",
U233="SPARE-ISSUE","SPARE-ISSUE",
U233="Fiber CAmtel","ACTIVE",
U233="Fiber AOF","ACTIVE",
U233="Projet OCM (HUAWEI)","PLANNED WORKS",
U233="Projet OCM (NOKIA)","PLANNED WORKS",
U233="ACCESS-ISSUE","ACCESS-ISSUE",
U233="Projet OCM (ZTE, NOKIA, autres projets)","PLANNED WORKS",
U233="No root CAuse","No root cause",
U233="ODU HS","ACTIVE",
U233="IP &amp; VLAN","ACTIVE",
U233="Warehouse HUAWEI","SPARE-ISSUE",
U233="SPARE-HS","SPARE-ISSUE",
U233="Power Telco","ACTIVE", U233="no impacts","no impacts"
),"")</f>
        <v/>
      </c>
      <c r="W233" s="102"/>
      <c r="X233" s="102"/>
      <c r="Y233" s="102"/>
      <c r="Z233" s="102"/>
      <c r="AA233" s="102"/>
      <c r="AB233" s="104" t="s">
        <v>5423</v>
      </c>
      <c r="AC233" s="9"/>
      <c r="AD233" s="9"/>
      <c r="AE233" s="7" t="s">
        <v>5423</v>
      </c>
      <c r="AF233" s="6"/>
      <c r="AG233" s="7"/>
      <c r="AH233" s="3" t="s">
        <v>5423</v>
      </c>
      <c r="AI233" s="18" t="s">
        <v>5423</v>
      </c>
      <c r="AJ233" s="18" t="s">
        <v>5423</v>
      </c>
      <c r="AK233" s="18" t="s">
        <v>5423</v>
      </c>
      <c r="AL233" s="18" t="s">
        <v>5423</v>
      </c>
      <c r="AM233" s="18" t="s">
        <v>5423</v>
      </c>
      <c r="AN233" s="18" t="s">
        <v>5423</v>
      </c>
      <c r="AO233" s="18" t="s">
        <v>5423</v>
      </c>
      <c r="AP233" s="18" t="s">
        <v>5423</v>
      </c>
      <c r="AQ233" s="18" t="s">
        <v>5423</v>
      </c>
      <c r="AR233" s="18" t="s">
        <v>5423</v>
      </c>
      <c r="AS233" s="18" t="s">
        <v>5423</v>
      </c>
      <c r="AT233" s="18" t="s">
        <v>5423</v>
      </c>
      <c r="AU233" s="9" t="s">
        <v>5423</v>
      </c>
      <c r="AV233" s="14"/>
      <c r="AW233" s="14" t="s">
        <v>5423</v>
      </c>
      <c r="AX233" s="14" t="str">
        <f>_xlfn.XLOOKUP(B233,'[4]cell downs 18042026 17h'!$B:$B,'[4]cell downs 18042026 17h'!$B:$B,"")</f>
        <v/>
      </c>
      <c r="AY233" s="14" t="str">
        <f>_xlfn.XLOOKUP(B233,'[5]Cells Huawei 19042026 15h'!$B:$B,'[5]Cells Huawei 19042026 15h'!$B:$B,"")</f>
        <v/>
      </c>
      <c r="AZ233" s="105" t="str">
        <f>_xlfn.XLOOKUP(B233,'INCIDENT-04-23-2026'!E:E,'INCIDENT-04-23-2026'!F:F,"")</f>
        <v/>
      </c>
      <c r="BA233" s="105" t="str">
        <f>_xlfn.XLOOKUP(B233,'[6]Eneo 17H'!$C:$C,'[6]Eneo 17H'!$I:$I,"")</f>
        <v/>
      </c>
      <c r="BB233" s="105" t="str">
        <f>_xlfn.XLOOKUP(B233,[8]ALL!$B:$B,[8]ALL!$M:$M,"")</f>
        <v/>
      </c>
      <c r="BC233" s="105" t="str">
        <f>_xlfn.XLOOKUP(B233,'[6]Eneo 17H'!$C:$C,'[6]Eneo 17H'!$I:$I,"")</f>
        <v/>
      </c>
      <c r="BD233" s="105" t="str">
        <f>_xlfn.XLOOKUP(B233,'[7]Eneo 12H'!$C:$C,'[7]Eneo 12H'!$I:$I,"")</f>
        <v/>
      </c>
      <c r="BE233" s="105" t="s">
        <v>5423</v>
      </c>
    </row>
    <row r="234" spans="1:57" hidden="1" x14ac:dyDescent="0.3">
      <c r="A234" s="16" t="s">
        <v>4810</v>
      </c>
      <c r="B234" s="8" t="s">
        <v>4811</v>
      </c>
      <c r="C234" s="3" t="str">
        <f>_xlfn.XLOOKUP(B234,'[1]daily break down'!$D:$D,'[1]daily break down'!$E:$E,"")</f>
        <v>Yaounde</v>
      </c>
      <c r="D234" s="1" t="s">
        <v>11</v>
      </c>
      <c r="E234" s="1" t="s">
        <v>145</v>
      </c>
      <c r="F234" s="3" t="s">
        <v>37</v>
      </c>
      <c r="G234" s="1" t="s">
        <v>38</v>
      </c>
      <c r="H234" s="27" t="str">
        <f>_xlfn.XLOOKUP(B234,[2]CALCULATION!$B:$B,[2]CALCULATION!$H:$H,"")</f>
        <v>ZTE</v>
      </c>
      <c r="I234" s="23">
        <v>5.4827527658639452</v>
      </c>
      <c r="J234" s="23">
        <v>9.2457045997380387</v>
      </c>
      <c r="K234" s="23">
        <v>9.2457045997380387</v>
      </c>
      <c r="L234" s="23">
        <v>6.7088608949499626</v>
      </c>
      <c r="M234" s="23">
        <v>10.536268701863124</v>
      </c>
      <c r="N234" s="23">
        <v>9.2457045997380387</v>
      </c>
      <c r="O234" s="23">
        <v>9.2680162827131003</v>
      </c>
      <c r="P234" s="103" t="s">
        <v>6553</v>
      </c>
      <c r="Q234" s="36" t="s">
        <v>5796</v>
      </c>
      <c r="R234" s="36"/>
      <c r="S234" s="35" t="str" cm="1">
        <f t="array" ref="S234">IFERROR(_xlfn.IFS(
U234="MPR ISSUE","PDH",
U234="BSS Hardware Issue","BSS",
U234="Sites strategiques, MLL, Pylone, etc.","ENVTECH",
U234="AKTIVCO DEFAUT GE &amp; POWER Cabinet","AKTIVCO",
U234="AKTIVCO Coupure ENEO &amp; Baisse de tension","AKTIVCO GRID ONLY",
U234="Coupure ENEO &amp; Baisse de tension","IHS GRID ONLY",
U234="Defaut GE &amp; POWER Cabinet","IHS",
U234="Sharing","Partners",
U234="Sites strategiques &amp; DataCenter","SST &amp; DC",
U234="Exclu","Exclu",
U234="SAT","SAT",
U234="SPARE-ISSUE","SPARE-ISSUE",
U234="Fiber CAmtel","TRANS_FO_CAMTEL",
U234="Fiber AOF","Fiber AOF",
U234="Projet OCM (HUAWEI)","TRAVAUX-HUAWEI",
U234="Projet OCM (NOKIA)","TRAVAUX-NOKIA",
U234="ACCESS-ISSUE","ACCESS-ISSUE",
U234="Projet OCM (ZTE, NOKIA, autres projets)","TRAVAUX OCM",
U234="No root CAuse","No root cause",
U234="ODU HS","PDH",
U234="IP &amp; VLAN","PDH",
U234="Warehouse HUAWEI","SPARE-ISSUE",
U234="SPARE-HS","SPARE-ISSUE",
U234="Power Telco","BSS",U234="no impacts","no impacts"
),"")</f>
        <v/>
      </c>
      <c r="T234" s="35" t="str" cm="1">
        <f t="array" ref="T234">IFERROR(_xlfn.IFS(
U234="MPR ISSUE","TX ISSUE",
U234="BSS Hardware Issue","RAN ISSUE",
U234="Sites strategiques, MLL, Pylone, etc.","ENVTECH",
U234="AKTIVCO DEFAUT GE &amp; POWER Cabinet","POWER ISSUE",
U234="AKTIVCO Coupure ENEO &amp; Baisse de tension","POWER ISSUE",
U234="Coupure ENEO &amp; Baisse de tension","POWER ISSUE",
U234="Defaut GE &amp; POWER Cabinet","POWER ISSUE",
U234="Sharing","POWER ISSUE",
U234="Sites strategiques &amp; DataCenter","POWER ISSUE",
U234="Exclu","Exclu",
U234="SAT","TX ISSUE",
U234="SPARE-ISSUE","SPARE-ISSUE",
U234="Fiber CAmtel","TX ISSUE",
U234="Fiber AOF","TX ISSUE",
U234="Projet OCM (HUAWEI)","TRAVAUX-HUAWEI",
U234="Projet OCM (NOKIA)","TRAVAUX -NOKIA",
U234="ACCESS-ISSUE","ACCESS-ISSUE",
U234="Projet OCM (ZTE, NOKIA, autres projets)","TRAVAUX OCM",
U234="No root CAuse","No root cause",
U234="ODU HS","TX ISSUE",
U234="IP &amp; VLAN","TX ISSUE",
U234="Warehouse HUAWEI","SPARE-ISSUE",
U234="SPARE-HS","SPARE-ISSUE",
U234="Power Telco","RAN ISSUE",U234="no impacts","no impacts"
),"")</f>
        <v/>
      </c>
      <c r="U234" s="28"/>
      <c r="V234" s="35" t="str" cm="1">
        <f t="array" ref="V234">IFERROR(_xlfn.IFS(
U234="MPR ISSUE","ACTIVE",
U234="BSS Hardware Issue","ACTIVE",
U234="Sites strategiques, MLL, Pylone, etc.","PASSIVE",
U234="AKTIVCO DEFAUT GE &amp; POWER Cabinet","PASSIVE",
U234="AKTIVCO Coupure ENEO &amp; Baisse de tension","PASSIVE",
U234="Coupure ENEO &amp; Baisse de tension","PASSIVE",
U234="Defaut GE &amp; POWER Cabinet","PASSIVE",
U234="Sharing","PASSIVE",
U234="Sites strategiques &amp; DataCenter","PASSIVE",
U234="Exclu","Exclu",
U234="SAT","ACTIVE",
U234="SPARE-ISSUE","SPARE-ISSUE",
U234="Fiber CAmtel","ACTIVE",
U234="Fiber AOF","ACTIVE",
U234="Projet OCM (HUAWEI)","PLANNED WORKS",
U234="Projet OCM (NOKIA)","PLANNED WORKS",
U234="ACCESS-ISSUE","ACCESS-ISSUE",
U234="Projet OCM (ZTE, NOKIA, autres projets)","PLANNED WORKS",
U234="No root CAuse","No root cause",
U234="ODU HS","ACTIVE",
U234="IP &amp; VLAN","ACTIVE",
U234="Warehouse HUAWEI","SPARE-ISSUE",
U234="SPARE-HS","SPARE-ISSUE",
U234="Power Telco","ACTIVE", U234="no impacts","no impacts"
),"")</f>
        <v/>
      </c>
      <c r="W234" s="117" t="s">
        <v>6741</v>
      </c>
      <c r="X234" s="116" t="s">
        <v>6742</v>
      </c>
      <c r="Y234" s="116"/>
      <c r="Z234" s="116" t="s">
        <v>6743</v>
      </c>
      <c r="AA234" s="104" t="s">
        <v>6688</v>
      </c>
      <c r="AB234" s="104" t="s">
        <v>6901</v>
      </c>
      <c r="AC234" s="9"/>
      <c r="AD234" s="9"/>
      <c r="AE234" s="7"/>
      <c r="AF234" s="6"/>
      <c r="AG234" s="7"/>
      <c r="AH234" s="3" t="s">
        <v>5423</v>
      </c>
      <c r="AI234" s="18" t="s">
        <v>5423</v>
      </c>
      <c r="AJ234" s="18" t="s">
        <v>5423</v>
      </c>
      <c r="AK234" s="18" t="s">
        <v>5423</v>
      </c>
      <c r="AL234" s="18" t="s">
        <v>5423</v>
      </c>
      <c r="AM234" s="18" t="s">
        <v>5423</v>
      </c>
      <c r="AN234" s="18" t="s">
        <v>5423</v>
      </c>
      <c r="AO234" s="18" t="s">
        <v>5423</v>
      </c>
      <c r="AP234" s="18" t="s">
        <v>5423</v>
      </c>
      <c r="AQ234" s="18" t="s">
        <v>5423</v>
      </c>
      <c r="AR234" s="18" t="s">
        <v>5423</v>
      </c>
      <c r="AS234" s="18" t="s">
        <v>5423</v>
      </c>
      <c r="AT234" s="18" t="s">
        <v>5423</v>
      </c>
      <c r="AU234" s="9" t="s">
        <v>5423</v>
      </c>
      <c r="AV234" s="14"/>
      <c r="AW234" s="14" t="s">
        <v>5423</v>
      </c>
      <c r="AX234" s="14" t="str">
        <f>_xlfn.XLOOKUP(B234,'[4]cell downs 18042026 17h'!$B:$B,'[4]cell downs 18042026 17h'!$B:$B,"")</f>
        <v/>
      </c>
      <c r="AY234" s="14" t="str">
        <f>_xlfn.XLOOKUP(B234,'[5]Cells Huawei 19042026 15h'!$B:$B,'[5]Cells Huawei 19042026 15h'!$B:$B,"")</f>
        <v/>
      </c>
      <c r="AZ234" s="105" t="str">
        <f>_xlfn.XLOOKUP(B234,'INCIDENT-04-23-2026'!E:E,'INCIDENT-04-23-2026'!F:F,"")</f>
        <v/>
      </c>
      <c r="BA234" s="105" t="str">
        <f>_xlfn.XLOOKUP(B234,'[6]Eneo 17H'!$C:$C,'[6]Eneo 17H'!$I:$I,"")</f>
        <v/>
      </c>
      <c r="BC234" s="105" t="str">
        <f>_xlfn.XLOOKUP(B234,'[6]Eneo 17H'!$C:$C,'[6]Eneo 17H'!$I:$I,"")</f>
        <v/>
      </c>
      <c r="BD234" s="105" t="str">
        <f>_xlfn.XLOOKUP(B234,'[7]Eneo 12H'!$C:$C,'[7]Eneo 12H'!$I:$I,"")</f>
        <v/>
      </c>
      <c r="BE234" s="11" t="s">
        <v>6901</v>
      </c>
    </row>
    <row r="235" spans="1:57" hidden="1" x14ac:dyDescent="0.3">
      <c r="A235" s="1" t="s">
        <v>3449</v>
      </c>
      <c r="B235" s="8" t="s">
        <v>3450</v>
      </c>
      <c r="C235" s="3" t="str">
        <f>_xlfn.XLOOKUP(B235,'[1]daily break down'!$D:$D,'[1]daily break down'!$E:$E,"")</f>
        <v>Yaounde</v>
      </c>
      <c r="D235" s="1" t="s">
        <v>11</v>
      </c>
      <c r="E235" s="1" t="s">
        <v>145</v>
      </c>
      <c r="F235" s="3" t="s">
        <v>37</v>
      </c>
      <c r="G235" s="1" t="s">
        <v>38</v>
      </c>
      <c r="H235" s="27" t="str">
        <f>_xlfn.XLOOKUP(B235,[2]CALCULATION!$B:$B,[2]CALCULATION!$H:$H,"")</f>
        <v>ZTE</v>
      </c>
      <c r="I235" s="23">
        <v>0</v>
      </c>
      <c r="J235" s="23">
        <v>0</v>
      </c>
      <c r="K235" s="23">
        <v>0</v>
      </c>
      <c r="L235" s="23">
        <v>0</v>
      </c>
      <c r="M235" s="23">
        <v>4.6656564878307744E-2</v>
      </c>
      <c r="N235" s="23">
        <v>2.7062591137250198</v>
      </c>
      <c r="O235" s="23">
        <v>40.693192421946563</v>
      </c>
      <c r="P235" s="103" t="s">
        <v>6553</v>
      </c>
      <c r="Q235" s="36" t="s">
        <v>5796</v>
      </c>
      <c r="R235" s="36"/>
      <c r="S235" s="35" t="str" cm="1">
        <f t="array" ref="S235">IFERROR(_xlfn.IFS(
U235="MPR ISSUE","PDH",
U235="BSS Hardware Issue","BSS",
U235="Sites strategiques, MLL, Pylone, etc.","ENVTECH",
U235="AKTIVCO DEFAUT GE &amp; POWER Cabinet","AKTIVCO",
U235="AKTIVCO Coupure ENEO &amp; Baisse de tension","AKTIVCO GRID ONLY",
U235="Coupure ENEO &amp; Baisse de tension","IHS GRID ONLY",
U235="Defaut GE &amp; POWER Cabinet","IHS",
U235="Sharing","Partners",
U235="Sites strategiques &amp; DataCenter","SST &amp; DC",
U235="Exclu","Exclu",
U235="SAT","SAT",
U235="SPARE-ISSUE","SPARE-ISSUE",
U235="Fiber CAmtel","TRANS_FO_CAMTEL",
U235="Fiber AOF","Fiber AOF",
U235="Projet OCM (HUAWEI)","TRAVAUX-HUAWEI",
U235="Projet OCM (NOKIA)","TRAVAUX-NOKIA",
U235="ACCESS-ISSUE","ACCESS-ISSUE",
U235="Projet OCM (ZTE, NOKIA, autres projets)","TRAVAUX OCM",
U235="No root CAuse","No root cause",
U235="ODU HS","PDH",
U235="IP &amp; VLAN","PDH",
U235="Warehouse HUAWEI","SPARE-ISSUE",
U235="SPARE-HS","SPARE-ISSUE",
U235="Power Telco","BSS",U235="no impacts","no impacts"
),"")</f>
        <v/>
      </c>
      <c r="T235" s="35" t="str" cm="1">
        <f t="array" ref="T235">IFERROR(_xlfn.IFS(
U235="MPR ISSUE","TX ISSUE",
U235="BSS Hardware Issue","RAN ISSUE",
U235="Sites strategiques, MLL, Pylone, etc.","ENVTECH",
U235="AKTIVCO DEFAUT GE &amp; POWER Cabinet","POWER ISSUE",
U235="AKTIVCO Coupure ENEO &amp; Baisse de tension","POWER ISSUE",
U235="Coupure ENEO &amp; Baisse de tension","POWER ISSUE",
U235="Defaut GE &amp; POWER Cabinet","POWER ISSUE",
U235="Sharing","POWER ISSUE",
U235="Sites strategiques &amp; DataCenter","POWER ISSUE",
U235="Exclu","Exclu",
U235="SAT","TX ISSUE",
U235="SPARE-ISSUE","SPARE-ISSUE",
U235="Fiber CAmtel","TX ISSUE",
U235="Fiber AOF","TX ISSUE",
U235="Projet OCM (HUAWEI)","TRAVAUX-HUAWEI",
U235="Projet OCM (NOKIA)","TRAVAUX -NOKIA",
U235="ACCESS-ISSUE","ACCESS-ISSUE",
U235="Projet OCM (ZTE, NOKIA, autres projets)","TRAVAUX OCM",
U235="No root CAuse","No root cause",
U235="ODU HS","TX ISSUE",
U235="IP &amp; VLAN","TX ISSUE",
U235="Warehouse HUAWEI","SPARE-ISSUE",
U235="SPARE-HS","SPARE-ISSUE",
U235="Power Telco","RAN ISSUE",U235="no impacts","no impacts"
),"")</f>
        <v/>
      </c>
      <c r="U235" s="28"/>
      <c r="V235" s="35" t="str" cm="1">
        <f t="array" ref="V235">IFERROR(_xlfn.IFS(
U235="MPR ISSUE","ACTIVE",
U235="BSS Hardware Issue","ACTIVE",
U235="Sites strategiques, MLL, Pylone, etc.","PASSIVE",
U235="AKTIVCO DEFAUT GE &amp; POWER Cabinet","PASSIVE",
U235="AKTIVCO Coupure ENEO &amp; Baisse de tension","PASSIVE",
U235="Coupure ENEO &amp; Baisse de tension","PASSIVE",
U235="Defaut GE &amp; POWER Cabinet","PASSIVE",
U235="Sharing","PASSIVE",
U235="Sites strategiques &amp; DataCenter","PASSIVE",
U235="Exclu","Exclu",
U235="SAT","ACTIVE",
U235="SPARE-ISSUE","SPARE-ISSUE",
U235="Fiber CAmtel","ACTIVE",
U235="Fiber AOF","ACTIVE",
U235="Projet OCM (HUAWEI)","PLANNED WORKS",
U235="Projet OCM (NOKIA)","PLANNED WORKS",
U235="ACCESS-ISSUE","ACCESS-ISSUE",
U235="Projet OCM (ZTE, NOKIA, autres projets)","PLANNED WORKS",
U235="No root CAuse","No root cause",
U235="ODU HS","ACTIVE",
U235="IP &amp; VLAN","ACTIVE",
U235="Warehouse HUAWEI","SPARE-ISSUE",
U235="SPARE-HS","SPARE-ISSUE",
U235="Power Telco","ACTIVE", U235="no impacts","no impacts"
),"")</f>
        <v/>
      </c>
      <c r="W235" s="104" t="s">
        <v>7483</v>
      </c>
      <c r="X235" s="104" t="s">
        <v>7484</v>
      </c>
      <c r="Y235" s="104"/>
      <c r="Z235" s="104" t="s">
        <v>6705</v>
      </c>
      <c r="AA235" s="104" t="s">
        <v>6688</v>
      </c>
      <c r="AB235" s="104" t="s">
        <v>7015</v>
      </c>
      <c r="AC235" s="9"/>
      <c r="AD235" s="9"/>
      <c r="AE235" s="7"/>
      <c r="AF235" s="6"/>
      <c r="AG235" s="7"/>
      <c r="AH235" s="3" t="s">
        <v>5423</v>
      </c>
      <c r="AI235" s="18" t="s">
        <v>5423</v>
      </c>
      <c r="AJ235" s="18" t="s">
        <v>5423</v>
      </c>
      <c r="AK235" s="18" t="s">
        <v>5423</v>
      </c>
      <c r="AL235" s="18" t="s">
        <v>5423</v>
      </c>
      <c r="AM235" s="18" t="s">
        <v>5423</v>
      </c>
      <c r="AN235" s="18" t="s">
        <v>5423</v>
      </c>
      <c r="AO235" s="18" t="s">
        <v>5423</v>
      </c>
      <c r="AP235" s="18" t="s">
        <v>5423</v>
      </c>
      <c r="AQ235" s="18" t="s">
        <v>5423</v>
      </c>
      <c r="AR235" s="18" t="s">
        <v>5423</v>
      </c>
      <c r="AS235" s="18" t="s">
        <v>5423</v>
      </c>
      <c r="AT235" s="18"/>
      <c r="AU235" s="9" t="s">
        <v>6064</v>
      </c>
      <c r="AV235" s="14"/>
      <c r="AW235" s="14" t="s">
        <v>3450</v>
      </c>
      <c r="AX235" s="14" t="str">
        <f>_xlfn.XLOOKUP(B235,'[4]cell downs 18042026 17h'!$B:$B,'[4]cell downs 18042026 17h'!$B:$B,"")</f>
        <v/>
      </c>
      <c r="AY235" s="14" t="str">
        <f>_xlfn.XLOOKUP(B235,'[5]Cells Huawei 19042026 15h'!$B:$B,'[5]Cells Huawei 19042026 15h'!$B:$B,"")</f>
        <v/>
      </c>
      <c r="AZ235" s="105" t="str">
        <f>_xlfn.XLOOKUP(B235,'INCIDENT-04-23-2026'!E:E,'INCIDENT-04-23-2026'!F:F,"")</f>
        <v/>
      </c>
      <c r="BA235" s="105" t="str">
        <f>_xlfn.XLOOKUP(B235,'[6]Eneo 17H'!$C:$C,'[6]Eneo 17H'!$I:$I,"")</f>
        <v>Power status check ongoing</v>
      </c>
      <c r="BC235" s="105" t="str">
        <f>_xlfn.XLOOKUP(B235,'[6]Eneo 17H'!$C:$C,'[6]Eneo 17H'!$I:$I,"")</f>
        <v>Power status check ongoing</v>
      </c>
      <c r="BD235" s="105" t="str">
        <f>_xlfn.XLOOKUP(B235,'[7]Eneo 12H'!$C:$C,'[7]Eneo 12H'!$I:$I,"")</f>
        <v>Power status check ongoing</v>
      </c>
      <c r="BE235" s="11" t="s">
        <v>7015</v>
      </c>
    </row>
    <row r="236" spans="1:57" hidden="1" x14ac:dyDescent="0.3">
      <c r="A236" s="1" t="s">
        <v>1019</v>
      </c>
      <c r="B236" s="8" t="s">
        <v>1020</v>
      </c>
      <c r="C236" s="3" t="str">
        <f>_xlfn.XLOOKUP(B236,'[1]daily break down'!$D:$D,'[1]daily break down'!$E:$E,"")</f>
        <v>OUEST</v>
      </c>
      <c r="D236" s="1" t="s">
        <v>11</v>
      </c>
      <c r="E236" s="1" t="s">
        <v>12</v>
      </c>
      <c r="F236" s="3" t="s">
        <v>102</v>
      </c>
      <c r="G236" s="1" t="s">
        <v>1019</v>
      </c>
      <c r="H236" s="26" t="str">
        <f>_xlfn.XLOOKUP(B236,[2]CALCULATION!$B:$B,[2]CALCULATION!$H:$H,"")</f>
        <v>NOKIA</v>
      </c>
      <c r="I236" s="23">
        <v>7.7582590680672419E-3</v>
      </c>
      <c r="J236" s="23">
        <v>5.06516224214054E-3</v>
      </c>
      <c r="K236" s="23">
        <v>0.98176755613769229</v>
      </c>
      <c r="L236" s="23">
        <v>3.0835780306078489</v>
      </c>
      <c r="M236" s="23">
        <v>3.0820085437159181</v>
      </c>
      <c r="N236" s="23">
        <v>2.6964676557287692</v>
      </c>
      <c r="O236" s="23">
        <v>3.1701673358388058</v>
      </c>
      <c r="P236" s="103" t="s">
        <v>6553</v>
      </c>
      <c r="Q236" s="36" t="s">
        <v>5796</v>
      </c>
      <c r="R236" s="107"/>
      <c r="S236" s="35" t="str" cm="1">
        <f t="array" ref="S236">IFERROR(_xlfn.IFS(
U236="MPR ISSUE","PDH",
U236="BSS Hardware Issue","BSS",
U236="Sites strategiques, MLL, Pylone, etc.","ENVTECH",
U236="AKTIVCO DEFAUT GE &amp; POWER Cabinet","AKTIVCO",
U236="AKTIVCO Coupure ENEO &amp; Baisse de tension","AKTIVCO GRID ONLY",
U236="Coupure ENEO &amp; Baisse de tension","IHS GRID ONLY",
U236="Defaut GE &amp; POWER Cabinet","IHS",
U236="Sharing","Partners",
U236="Sites strategiques &amp; DataCenter","SST &amp; DC",
U236="Exclu","Exclu",
U236="SAT","SAT",
U236="SPARE-ISSUE","SPARE-ISSUE",
U236="Fiber CAmtel","TRANS_FO_CAMTEL",
U236="Fiber AOF","Fiber AOF",
U236="Projet OCM (HUAWEI)","TRAVAUX-HUAWEI",
U236="Projet OCM (NOKIA)","TRAVAUX-NOKIA",
U236="ACCESS-ISSUE","ACCESS-ISSUE",
U236="Projet OCM (ZTE, NOKIA, autres projets)","TRAVAUX OCM",
U236="No root CAuse","No root cause",
U236="ODU HS","PDH",
U236="IP &amp; VLAN","PDH",
U236="Warehouse HUAWEI","SPARE-ISSUE",
U236="SPARE-HS","SPARE-ISSUE",
U236="Power Telco","BSS",U236="no impacts","no impacts"
),"")</f>
        <v/>
      </c>
      <c r="T236" s="35" t="str" cm="1">
        <f t="array" ref="T236">IFERROR(_xlfn.IFS(
U236="MPR ISSUE","TX ISSUE",
U236="BSS Hardware Issue","RAN ISSUE",
U236="Sites strategiques, MLL, Pylone, etc.","ENVTECH",
U236="AKTIVCO DEFAUT GE &amp; POWER Cabinet","POWER ISSUE",
U236="AKTIVCO Coupure ENEO &amp; Baisse de tension","POWER ISSUE",
U236="Coupure ENEO &amp; Baisse de tension","POWER ISSUE",
U236="Defaut GE &amp; POWER Cabinet","POWER ISSUE",
U236="Sharing","POWER ISSUE",
U236="Sites strategiques &amp; DataCenter","POWER ISSUE",
U236="Exclu","Exclu",
U236="SAT","TX ISSUE",
U236="SPARE-ISSUE","SPARE-ISSUE",
U236="Fiber CAmtel","TX ISSUE",
U236="Fiber AOF","TX ISSUE",
U236="Projet OCM (HUAWEI)","TRAVAUX-HUAWEI",
U236="Projet OCM (NOKIA)","TRAVAUX -NOKIA",
U236="ACCESS-ISSUE","ACCESS-ISSUE",
U236="Projet OCM (ZTE, NOKIA, autres projets)","TRAVAUX OCM",
U236="No root CAuse","No root cause",
U236="ODU HS","TX ISSUE",
U236="IP &amp; VLAN","TX ISSUE",
U236="Warehouse HUAWEI","SPARE-ISSUE",
U236="SPARE-HS","SPARE-ISSUE",
U236="Power Telco","RAN ISSUE",U236="no impacts","no impacts"
),"")</f>
        <v/>
      </c>
      <c r="U236" s="28"/>
      <c r="V236" s="35" t="str" cm="1">
        <f t="array" ref="V236">IFERROR(_xlfn.IFS(
U236="MPR ISSUE","ACTIVE",
U236="BSS Hardware Issue","ACTIVE",
U236="Sites strategiques, MLL, Pylone, etc.","PASSIVE",
U236="AKTIVCO DEFAUT GE &amp; POWER Cabinet","PASSIVE",
U236="AKTIVCO Coupure ENEO &amp; Baisse de tension","PASSIVE",
U236="Coupure ENEO &amp; Baisse de tension","PASSIVE",
U236="Defaut GE &amp; POWER Cabinet","PASSIVE",
U236="Sharing","PASSIVE",
U236="Sites strategiques &amp; DataCenter","PASSIVE",
U236="Exclu","Exclu",
U236="SAT","ACTIVE",
U236="SPARE-ISSUE","SPARE-ISSUE",
U236="Fiber CAmtel","ACTIVE",
U236="Fiber AOF","ACTIVE",
U236="Projet OCM (HUAWEI)","PLANNED WORKS",
U236="Projet OCM (NOKIA)","PLANNED WORKS",
U236="ACCESS-ISSUE","ACCESS-ISSUE",
U236="Projet OCM (ZTE, NOKIA, autres projets)","PLANNED WORKS",
U236="No root CAuse","No root cause",
U236="ODU HS","ACTIVE",
U236="IP &amp; VLAN","ACTIVE",
U236="Warehouse HUAWEI","SPARE-ISSUE",
U236="SPARE-HS","SPARE-ISSUE",
U236="Power Telco","ACTIVE", U236="no impacts","no impacts"
),"")</f>
        <v/>
      </c>
      <c r="W236" s="104" t="s">
        <v>6841</v>
      </c>
      <c r="X236" s="104" t="s">
        <v>6842</v>
      </c>
      <c r="Y236" s="104" t="str">
        <f>_xlfn.XLOOKUP(B231,[9]ALL!$B:$B,[9]ALL!$N:$N,"")</f>
        <v/>
      </c>
      <c r="Z236" s="104" t="s">
        <v>6705</v>
      </c>
      <c r="AA236" s="104" t="s">
        <v>6688</v>
      </c>
      <c r="AB236" s="104" t="s">
        <v>7419</v>
      </c>
      <c r="AC236" s="9"/>
      <c r="AD236" s="9"/>
      <c r="AE236" s="7" t="s">
        <v>6810</v>
      </c>
      <c r="AF236" s="6"/>
      <c r="AG236" s="7"/>
      <c r="AH236" s="3" t="s">
        <v>5423</v>
      </c>
      <c r="AI236" s="18" t="s">
        <v>5423</v>
      </c>
      <c r="AJ236" s="18" t="s">
        <v>5423</v>
      </c>
      <c r="AK236" s="18" t="s">
        <v>5423</v>
      </c>
      <c r="AL236" s="18" t="s">
        <v>5423</v>
      </c>
      <c r="AM236" s="18" t="s">
        <v>5423</v>
      </c>
      <c r="AN236" s="18" t="s">
        <v>5423</v>
      </c>
      <c r="AO236" s="18" t="s">
        <v>6283</v>
      </c>
      <c r="AP236" s="18" t="s">
        <v>6284</v>
      </c>
      <c r="AQ236" s="18" t="s">
        <v>6285</v>
      </c>
      <c r="AR236" s="18" t="s">
        <v>5423</v>
      </c>
      <c r="AS236" s="18" t="s">
        <v>5423</v>
      </c>
      <c r="AT236" s="18" t="s">
        <v>5423</v>
      </c>
      <c r="AU236" s="9" t="s">
        <v>5423</v>
      </c>
      <c r="AV236" s="14"/>
      <c r="AW236" s="14" t="s">
        <v>5423</v>
      </c>
      <c r="AX236" s="14" t="str">
        <f>_xlfn.XLOOKUP(B236,'[4]cell downs 18042026 17h'!$B:$B,'[4]cell downs 18042026 17h'!$B:$B,"")</f>
        <v/>
      </c>
      <c r="AY236" s="14" t="str">
        <f>_xlfn.XLOOKUP(B236,'[5]Cells Huawei 19042026 15h'!$B:$B,'[5]Cells Huawei 19042026 15h'!$B:$B,"")</f>
        <v/>
      </c>
      <c r="AZ236" s="105" t="str">
        <f>_xlfn.XLOOKUP(B236,'INCIDENT-04-23-2026'!E:E,'INCIDENT-04-23-2026'!F:F,"")</f>
        <v/>
      </c>
      <c r="BA236" s="105" t="str">
        <f>_xlfn.XLOOKUP(B236,'[6]Eneo 17H'!$C:$C,'[6]Eneo 17H'!$I:$I,"")</f>
        <v/>
      </c>
      <c r="BB236" s="105" t="str">
        <f>_xlfn.XLOOKUP(B236,[8]ALL!$B:$B,[8]ALL!$M:$M,"")</f>
        <v xml:space="preserve">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v>
      </c>
      <c r="BC236" s="105" t="str">
        <f>_xlfn.XLOOKUP(B236,'[6]Eneo 17H'!$C:$C,'[6]Eneo 17H'!$I:$I,"")</f>
        <v/>
      </c>
      <c r="BD236" s="105" t="str">
        <f>_xlfn.XLOOKUP(B236,'[7]Eneo 12H'!$C:$C,'[7]Eneo 12H'!$I:$I,"")</f>
        <v/>
      </c>
      <c r="BE236" s="11" t="s">
        <v>7016</v>
      </c>
    </row>
    <row r="237" spans="1:57" hidden="1" x14ac:dyDescent="0.3">
      <c r="A237" s="16" t="s">
        <v>4587</v>
      </c>
      <c r="B237" s="8" t="s">
        <v>4588</v>
      </c>
      <c r="C237" s="3" t="str">
        <f>_xlfn.XLOOKUP(B237,'[1]daily break down'!$D:$D,'[1]daily break down'!$E:$E,"")</f>
        <v>Yaounde</v>
      </c>
      <c r="D237" s="1" t="s">
        <v>11</v>
      </c>
      <c r="E237" s="1" t="s">
        <v>12</v>
      </c>
      <c r="F237" s="3" t="s">
        <v>37</v>
      </c>
      <c r="G237" s="1" t="s">
        <v>38</v>
      </c>
      <c r="H237" s="27" t="str">
        <f>_xlfn.XLOOKUP(B237,[2]CALCULATION!$B:$B,[2]CALCULATION!$H:$H,"")</f>
        <v>ZTE</v>
      </c>
      <c r="I237" s="23">
        <v>6.8954871544631926</v>
      </c>
      <c r="J237" s="23">
        <v>9.2457045997380387</v>
      </c>
      <c r="K237" s="23">
        <v>7.5139006600405791</v>
      </c>
      <c r="L237" s="23">
        <v>4.6433983100906602</v>
      </c>
      <c r="M237" s="23">
        <v>9.2602580236450329</v>
      </c>
      <c r="N237" s="23">
        <v>9.2457045997380387</v>
      </c>
      <c r="O237" s="23">
        <v>9.2591344137110365</v>
      </c>
      <c r="P237" s="103" t="s">
        <v>6553</v>
      </c>
      <c r="Q237" s="36" t="s">
        <v>5796</v>
      </c>
      <c r="R237" s="36"/>
      <c r="S237" s="35" t="str" cm="1">
        <f t="array" ref="S237">IFERROR(_xlfn.IFS(
U237="MPR ISSUE","PDH",
U237="BSS Hardware Issue","BSS",
U237="Sites strategiques, MLL, Pylone, etc.","ENVTECH",
U237="AKTIVCO DEFAUT GE &amp; POWER Cabinet","AKTIVCO",
U237="AKTIVCO Coupure ENEO &amp; Baisse de tension","AKTIVCO GRID ONLY",
U237="Coupure ENEO &amp; Baisse de tension","IHS GRID ONLY",
U237="Defaut GE &amp; POWER Cabinet","IHS",
U237="Sharing","Partners",
U237="Sites strategiques &amp; DataCenter","SST &amp; DC",
U237="Exclu","Exclu",
U237="SAT","SAT",
U237="SPARE-ISSUE","SPARE-ISSUE",
U237="Fiber CAmtel","TRANS_FO_CAMTEL",
U237="Fiber AOF","Fiber AOF",
U237="Projet OCM (HUAWEI)","TRAVAUX-HUAWEI",
U237="Projet OCM (NOKIA)","TRAVAUX-NOKIA",
U237="ACCESS-ISSUE","ACCESS-ISSUE",
U237="Projet OCM (ZTE, NOKIA, autres projets)","TRAVAUX OCM",
U237="No root CAuse","No root cause",
U237="ODU HS","PDH",
U237="IP &amp; VLAN","PDH",
U237="Warehouse HUAWEI","SPARE-ISSUE",
U237="SPARE-HS","SPARE-ISSUE",
U237="Power Telco","BSS",U237="no impacts","no impacts"
),"")</f>
        <v/>
      </c>
      <c r="T237" s="35" t="str" cm="1">
        <f t="array" ref="T237">IFERROR(_xlfn.IFS(
U237="MPR ISSUE","TX ISSUE",
U237="BSS Hardware Issue","RAN ISSUE",
U237="Sites strategiques, MLL, Pylone, etc.","ENVTECH",
U237="AKTIVCO DEFAUT GE &amp; POWER Cabinet","POWER ISSUE",
U237="AKTIVCO Coupure ENEO &amp; Baisse de tension","POWER ISSUE",
U237="Coupure ENEO &amp; Baisse de tension","POWER ISSUE",
U237="Defaut GE &amp; POWER Cabinet","POWER ISSUE",
U237="Sharing","POWER ISSUE",
U237="Sites strategiques &amp; DataCenter","POWER ISSUE",
U237="Exclu","Exclu",
U237="SAT","TX ISSUE",
U237="SPARE-ISSUE","SPARE-ISSUE",
U237="Fiber CAmtel","TX ISSUE",
U237="Fiber AOF","TX ISSUE",
U237="Projet OCM (HUAWEI)","TRAVAUX-HUAWEI",
U237="Projet OCM (NOKIA)","TRAVAUX -NOKIA",
U237="ACCESS-ISSUE","ACCESS-ISSUE",
U237="Projet OCM (ZTE, NOKIA, autres projets)","TRAVAUX OCM",
U237="No root CAuse","No root cause",
U237="ODU HS","TX ISSUE",
U237="IP &amp; VLAN","TX ISSUE",
U237="Warehouse HUAWEI","SPARE-ISSUE",
U237="SPARE-HS","SPARE-ISSUE",
U237="Power Telco","RAN ISSUE",U237="no impacts","no impacts"
),"")</f>
        <v/>
      </c>
      <c r="U237" s="28"/>
      <c r="V237" s="35" t="str" cm="1">
        <f t="array" ref="V237">IFERROR(_xlfn.IFS(
U237="MPR ISSUE","ACTIVE",
U237="BSS Hardware Issue","ACTIVE",
U237="Sites strategiques, MLL, Pylone, etc.","PASSIVE",
U237="AKTIVCO DEFAUT GE &amp; POWER Cabinet","PASSIVE",
U237="AKTIVCO Coupure ENEO &amp; Baisse de tension","PASSIVE",
U237="Coupure ENEO &amp; Baisse de tension","PASSIVE",
U237="Defaut GE &amp; POWER Cabinet","PASSIVE",
U237="Sharing","PASSIVE",
U237="Sites strategiques &amp; DataCenter","PASSIVE",
U237="Exclu","Exclu",
U237="SAT","ACTIVE",
U237="SPARE-ISSUE","SPARE-ISSUE",
U237="Fiber CAmtel","ACTIVE",
U237="Fiber AOF","ACTIVE",
U237="Projet OCM (HUAWEI)","PLANNED WORKS",
U237="Projet OCM (NOKIA)","PLANNED WORKS",
U237="ACCESS-ISSUE","ACCESS-ISSUE",
U237="Projet OCM (ZTE, NOKIA, autres projets)","PLANNED WORKS",
U237="No root CAuse","No root cause",
U237="ODU HS","ACTIVE",
U237="IP &amp; VLAN","ACTIVE",
U237="Warehouse HUAWEI","SPARE-ISSUE",
U237="SPARE-HS","SPARE-ISSUE",
U237="Power Telco","ACTIVE", U237="no impacts","no impacts"
),"")</f>
        <v/>
      </c>
      <c r="W237" s="117" t="s">
        <v>6741</v>
      </c>
      <c r="X237" s="116" t="s">
        <v>6742</v>
      </c>
      <c r="Y237" s="116"/>
      <c r="Z237" s="116" t="s">
        <v>6743</v>
      </c>
      <c r="AA237" s="104" t="s">
        <v>6688</v>
      </c>
      <c r="AB237" s="104" t="s">
        <v>6901</v>
      </c>
      <c r="AC237" s="9"/>
      <c r="AD237" s="9"/>
      <c r="AE237" s="7"/>
      <c r="AF237" s="6"/>
      <c r="AG237" s="7"/>
      <c r="AH237" s="3" t="s">
        <v>5423</v>
      </c>
      <c r="AI237" s="18" t="s">
        <v>5423</v>
      </c>
      <c r="AJ237" s="18" t="s">
        <v>5423</v>
      </c>
      <c r="AK237" s="18" t="s">
        <v>5423</v>
      </c>
      <c r="AL237" s="18" t="s">
        <v>5423</v>
      </c>
      <c r="AM237" s="18" t="s">
        <v>5423</v>
      </c>
      <c r="AN237" s="18" t="s">
        <v>5423</v>
      </c>
      <c r="AO237" s="18" t="s">
        <v>5423</v>
      </c>
      <c r="AP237" s="18" t="s">
        <v>5423</v>
      </c>
      <c r="AQ237" s="18" t="s">
        <v>5423</v>
      </c>
      <c r="AR237" s="18" t="s">
        <v>5423</v>
      </c>
      <c r="AS237" s="18" t="s">
        <v>5423</v>
      </c>
      <c r="AT237" s="18" t="s">
        <v>5423</v>
      </c>
      <c r="AU237" s="9" t="s">
        <v>5423</v>
      </c>
      <c r="AV237" s="14"/>
      <c r="AW237" s="14" t="s">
        <v>4588</v>
      </c>
      <c r="AX237" s="14" t="str">
        <f>_xlfn.XLOOKUP(B237,'[4]cell downs 18042026 17h'!$B:$B,'[4]cell downs 18042026 17h'!$B:$B,"")</f>
        <v/>
      </c>
      <c r="AY237" s="14" t="str">
        <f>_xlfn.XLOOKUP(B237,'[5]Cells Huawei 19042026 15h'!$B:$B,'[5]Cells Huawei 19042026 15h'!$B:$B,"")</f>
        <v/>
      </c>
      <c r="AZ237" s="105" t="str">
        <f>_xlfn.XLOOKUP(B237,'INCIDENT-04-23-2026'!E:E,'INCIDENT-04-23-2026'!F:F,"")</f>
        <v/>
      </c>
      <c r="BA237" s="105" t="str">
        <f>_xlfn.XLOOKUP(B237,'[6]Eneo 17H'!$C:$C,'[6]Eneo 17H'!$I:$I,"")</f>
        <v/>
      </c>
      <c r="BC237" s="105" t="str">
        <f>_xlfn.XLOOKUP(B237,'[6]Eneo 17H'!$C:$C,'[6]Eneo 17H'!$I:$I,"")</f>
        <v/>
      </c>
      <c r="BD237" s="105" t="str">
        <f>_xlfn.XLOOKUP(B237,'[7]Eneo 12H'!$C:$C,'[7]Eneo 12H'!$I:$I,"")</f>
        <v/>
      </c>
      <c r="BE237" s="11" t="s">
        <v>6901</v>
      </c>
    </row>
    <row r="238" spans="1:57" hidden="1" x14ac:dyDescent="0.3">
      <c r="A238" s="1" t="s">
        <v>1015</v>
      </c>
      <c r="B238" s="8" t="s">
        <v>1016</v>
      </c>
      <c r="C238" s="3" t="str">
        <f>_xlfn.XLOOKUP(B238,'[1]daily break down'!$D:$D,'[1]daily break down'!$E:$E,"")</f>
        <v>Garoua</v>
      </c>
      <c r="D238" s="1" t="s">
        <v>11</v>
      </c>
      <c r="E238" s="1" t="s">
        <v>12</v>
      </c>
      <c r="F238" s="3" t="s">
        <v>23</v>
      </c>
      <c r="G238" s="1" t="s">
        <v>24</v>
      </c>
      <c r="H238" s="25" t="str">
        <f>_xlfn.XLOOKUP(B238,[2]CALCULATION!$B:$B,[2]CALCULATION!$H:$H,"")</f>
        <v>Huawei</v>
      </c>
      <c r="I238" s="23">
        <v>0</v>
      </c>
      <c r="J238" s="23">
        <v>0</v>
      </c>
      <c r="K238" s="23">
        <v>0</v>
      </c>
      <c r="L238" s="23">
        <v>0</v>
      </c>
      <c r="M238" s="23">
        <v>0</v>
      </c>
      <c r="N238" s="23">
        <v>2.6528073840077853</v>
      </c>
      <c r="O238" s="23">
        <v>0</v>
      </c>
      <c r="P238" s="103" t="s">
        <v>6554</v>
      </c>
      <c r="Q238" s="36" t="s">
        <v>5796</v>
      </c>
      <c r="R238" s="36"/>
      <c r="S238" s="35" t="str" cm="1">
        <f t="array" ref="S238">IFERROR(_xlfn.IFS(
U238="MPR ISSUE","PDH",
U238="BSS Hardware Issue","BSS",
U238="Sites strategiques, MLL, Pylone, etc.","ENVTECH",
U238="AKTIVCO DEFAUT GE &amp; POWER Cabinet","AKTIVCO",
U238="AKTIVCO Coupure ENEO &amp; Baisse de tension","AKTIVCO GRID ONLY",
U238="Coupure ENEO &amp; Baisse de tension","IHS GRID ONLY",
U238="Defaut GE &amp; POWER Cabinet","IHS",
U238="Sharing","Partners",
U238="Sites strategiques &amp; DataCenter","SST &amp; DC",
U238="Exclu","Exclu",
U238="SAT","SAT",
U238="SPARE-ISSUE","SPARE-ISSUE",
U238="Fiber CAmtel","TRANS_FO_CAMTEL",
U238="Fiber AOF","Fiber AOF",
U238="Projet OCM (HUAWEI)","TRAVAUX-HUAWEI",
U238="Projet OCM (NOKIA)","TRAVAUX-NOKIA",
U238="ACCESS-ISSUE","ACCESS-ISSUE",
U238="Projet OCM (ZTE, NOKIA, autres projets)","TRAVAUX OCM",
U238="No root CAuse","No root cause",
U238="ODU HS","PDH",
U238="IP &amp; VLAN","PDH",
U238="Warehouse HUAWEI","SPARE-ISSUE",
U238="SPARE-HS","SPARE-ISSUE",
U238="Power Telco","BSS",U238="no impacts","no impacts"
),"")</f>
        <v/>
      </c>
      <c r="T238" s="35" t="str" cm="1">
        <f t="array" ref="T238">IFERROR(_xlfn.IFS(
U238="MPR ISSUE","TX ISSUE",
U238="BSS Hardware Issue","RAN ISSUE",
U238="Sites strategiques, MLL, Pylone, etc.","ENVTECH",
U238="AKTIVCO DEFAUT GE &amp; POWER Cabinet","POWER ISSUE",
U238="AKTIVCO Coupure ENEO &amp; Baisse de tension","POWER ISSUE",
U238="Coupure ENEO &amp; Baisse de tension","POWER ISSUE",
U238="Defaut GE &amp; POWER Cabinet","POWER ISSUE",
U238="Sharing","POWER ISSUE",
U238="Sites strategiques &amp; DataCenter","POWER ISSUE",
U238="Exclu","Exclu",
U238="SAT","TX ISSUE",
U238="SPARE-ISSUE","SPARE-ISSUE",
U238="Fiber CAmtel","TX ISSUE",
U238="Fiber AOF","TX ISSUE",
U238="Projet OCM (HUAWEI)","TRAVAUX-HUAWEI",
U238="Projet OCM (NOKIA)","TRAVAUX -NOKIA",
U238="ACCESS-ISSUE","ACCESS-ISSUE",
U238="Projet OCM (ZTE, NOKIA, autres projets)","TRAVAUX OCM",
U238="No root CAuse","No root cause",
U238="ODU HS","TX ISSUE",
U238="IP &amp; VLAN","TX ISSUE",
U238="Warehouse HUAWEI","SPARE-ISSUE",
U238="SPARE-HS","SPARE-ISSUE",
U238="Power Telco","RAN ISSUE",U238="no impacts","no impacts"
),"")</f>
        <v/>
      </c>
      <c r="U238" s="28"/>
      <c r="V238" s="35" t="str" cm="1">
        <f t="array" ref="V238">IFERROR(_xlfn.IFS(
U238="MPR ISSUE","ACTIVE",
U238="BSS Hardware Issue","ACTIVE",
U238="Sites strategiques, MLL, Pylone, etc.","PASSIVE",
U238="AKTIVCO DEFAUT GE &amp; POWER Cabinet","PASSIVE",
U238="AKTIVCO Coupure ENEO &amp; Baisse de tension","PASSIVE",
U238="Coupure ENEO &amp; Baisse de tension","PASSIVE",
U238="Defaut GE &amp; POWER Cabinet","PASSIVE",
U238="Sharing","PASSIVE",
U238="Sites strategiques &amp; DataCenter","PASSIVE",
U238="Exclu","Exclu",
U238="SAT","ACTIVE",
U238="SPARE-ISSUE","SPARE-ISSUE",
U238="Fiber CAmtel","ACTIVE",
U238="Fiber AOF","ACTIVE",
U238="Projet OCM (HUAWEI)","PLANNED WORKS",
U238="Projet OCM (NOKIA)","PLANNED WORKS",
U238="ACCESS-ISSUE","ACCESS-ISSUE",
U238="Projet OCM (ZTE, NOKIA, autres projets)","PLANNED WORKS",
U238="No root CAuse","No root cause",
U238="ODU HS","ACTIVE",
U238="IP &amp; VLAN","ACTIVE",
U238="Warehouse HUAWEI","SPARE-ISSUE",
U238="SPARE-HS","SPARE-ISSUE",
U238="Power Telco","ACTIVE", U238="no impacts","no impacts"
),"")</f>
        <v/>
      </c>
      <c r="W238" s="102"/>
      <c r="X238" s="102"/>
      <c r="Y238" s="102"/>
      <c r="Z238" s="102"/>
      <c r="AA238" s="102"/>
      <c r="AB238" s="104" t="s">
        <v>5423</v>
      </c>
      <c r="AC238" s="9"/>
      <c r="AD238" s="9"/>
      <c r="AE238" s="7" t="s">
        <v>5423</v>
      </c>
      <c r="AF238" s="6"/>
      <c r="AG238" s="7"/>
      <c r="AH238" s="3" t="s">
        <v>5423</v>
      </c>
      <c r="AI238" s="18" t="s">
        <v>5423</v>
      </c>
      <c r="AJ238" s="18" t="s">
        <v>5423</v>
      </c>
      <c r="AK238" s="18" t="s">
        <v>5423</v>
      </c>
      <c r="AL238" s="18" t="s">
        <v>5423</v>
      </c>
      <c r="AM238" s="18" t="s">
        <v>5423</v>
      </c>
      <c r="AN238" s="18" t="s">
        <v>5423</v>
      </c>
      <c r="AO238" s="18" t="s">
        <v>5423</v>
      </c>
      <c r="AP238" s="18" t="s">
        <v>5423</v>
      </c>
      <c r="AQ238" s="18" t="s">
        <v>5423</v>
      </c>
      <c r="AR238" s="18" t="s">
        <v>5423</v>
      </c>
      <c r="AS238" s="18" t="s">
        <v>5423</v>
      </c>
      <c r="AT238" s="18" t="s">
        <v>5423</v>
      </c>
      <c r="AU238" s="9" t="s">
        <v>5423</v>
      </c>
      <c r="AV238" s="14"/>
      <c r="AW238" s="14" t="s">
        <v>5423</v>
      </c>
      <c r="AX238" s="14" t="str">
        <f>_xlfn.XLOOKUP(B238,'[4]cell downs 18042026 17h'!$B:$B,'[4]cell downs 18042026 17h'!$B:$B,"")</f>
        <v/>
      </c>
      <c r="AY238" s="14" t="str">
        <f>_xlfn.XLOOKUP(B238,'[5]Cells Huawei 19042026 15h'!$B:$B,'[5]Cells Huawei 19042026 15h'!$B:$B,"")</f>
        <v/>
      </c>
      <c r="AZ238" s="105" t="str">
        <f>_xlfn.XLOOKUP(B238,'INCIDENT-04-23-2026'!E:E,'INCIDENT-04-23-2026'!F:F,"")</f>
        <v/>
      </c>
      <c r="BA238" s="105" t="str">
        <f>_xlfn.XLOOKUP(B238,'[6]Eneo 17H'!$C:$C,'[6]Eneo 17H'!$I:$I,"")</f>
        <v/>
      </c>
      <c r="BB238" s="105" t="str">
        <f>_xlfn.XLOOKUP(B238,[8]ALL!$B:$B,[8]ALL!$M:$M,"")</f>
        <v/>
      </c>
      <c r="BC238" s="105" t="str">
        <f>_xlfn.XLOOKUP(B238,'[6]Eneo 17H'!$C:$C,'[6]Eneo 17H'!$I:$I,"")</f>
        <v/>
      </c>
      <c r="BD238" s="105" t="str">
        <f>_xlfn.XLOOKUP(B238,'[7]Eneo 12H'!$C:$C,'[7]Eneo 12H'!$I:$I,"")</f>
        <v/>
      </c>
      <c r="BE238" s="105" t="s">
        <v>5423</v>
      </c>
    </row>
    <row r="239" spans="1:57" hidden="1" x14ac:dyDescent="0.3">
      <c r="A239" s="1" t="s">
        <v>950</v>
      </c>
      <c r="B239" s="8" t="s">
        <v>951</v>
      </c>
      <c r="C239" s="3" t="str">
        <f>_xlfn.XLOOKUP(B239,'[1]daily break down'!$D:$D,'[1]daily break down'!$E:$E,"")</f>
        <v>SUD-OUEST</v>
      </c>
      <c r="D239" s="1" t="s">
        <v>11</v>
      </c>
      <c r="E239" s="1" t="s">
        <v>12</v>
      </c>
      <c r="F239" s="3" t="s">
        <v>13</v>
      </c>
      <c r="G239" s="1" t="s">
        <v>106</v>
      </c>
      <c r="H239" s="25" t="str">
        <f>_xlfn.XLOOKUP(B239,[2]CALCULATION!$B:$B,[2]CALCULATION!$H:$H,"")</f>
        <v>Huawei</v>
      </c>
      <c r="I239" s="23">
        <v>2.0641249539854978</v>
      </c>
      <c r="J239" s="23">
        <v>1.8726832233265697E-3</v>
      </c>
      <c r="K239" s="23">
        <v>0</v>
      </c>
      <c r="L239" s="23">
        <v>1.3376308738046929E-3</v>
      </c>
      <c r="M239" s="23">
        <v>3.0141282356399078E-3</v>
      </c>
      <c r="N239" s="23">
        <v>2.6520939808750881</v>
      </c>
      <c r="O239" s="23">
        <v>1.3376308738046929E-3</v>
      </c>
      <c r="P239" s="103" t="s">
        <v>6554</v>
      </c>
      <c r="Q239" s="36" t="s">
        <v>5796</v>
      </c>
      <c r="R239" s="36"/>
      <c r="S239" s="35" t="str" cm="1">
        <f t="array" ref="S239">IFERROR(_xlfn.IFS(
U239="MPR ISSUE","PDH",
U239="BSS Hardware Issue","BSS",
U239="Sites strategiques, MLL, Pylone, etc.","ENVTECH",
U239="AKTIVCO DEFAUT GE &amp; POWER Cabinet","AKTIVCO",
U239="AKTIVCO Coupure ENEO &amp; Baisse de tension","AKTIVCO GRID ONLY",
U239="Coupure ENEO &amp; Baisse de tension","IHS GRID ONLY",
U239="Defaut GE &amp; POWER Cabinet","IHS",
U239="Sharing","Partners",
U239="Sites strategiques &amp; DataCenter","SST &amp; DC",
U239="Exclu","Exclu",
U239="SAT","SAT",
U239="SPARE-ISSUE","SPARE-ISSUE",
U239="Fiber CAmtel","TRANS_FO_CAMTEL",
U239="Fiber AOF","Fiber AOF",
U239="Projet OCM (HUAWEI)","TRAVAUX-HUAWEI",
U239="Projet OCM (NOKIA)","TRAVAUX-NOKIA",
U239="ACCESS-ISSUE","ACCESS-ISSUE",
U239="Projet OCM (ZTE, NOKIA, autres projets)","TRAVAUX OCM",
U239="No root CAuse","No root cause",
U239="ODU HS","PDH",
U239="IP &amp; VLAN","PDH",
U239="Warehouse HUAWEI","SPARE-ISSUE",
U239="SPARE-HS","SPARE-ISSUE",
U239="Power Telco","BSS",U239="no impacts","no impacts"
),"")</f>
        <v/>
      </c>
      <c r="T239" s="35" t="str" cm="1">
        <f t="array" ref="T239">IFERROR(_xlfn.IFS(
U239="MPR ISSUE","TX ISSUE",
U239="BSS Hardware Issue","RAN ISSUE",
U239="Sites strategiques, MLL, Pylone, etc.","ENVTECH",
U239="AKTIVCO DEFAUT GE &amp; POWER Cabinet","POWER ISSUE",
U239="AKTIVCO Coupure ENEO &amp; Baisse de tension","POWER ISSUE",
U239="Coupure ENEO &amp; Baisse de tension","POWER ISSUE",
U239="Defaut GE &amp; POWER Cabinet","POWER ISSUE",
U239="Sharing","POWER ISSUE",
U239="Sites strategiques &amp; DataCenter","POWER ISSUE",
U239="Exclu","Exclu",
U239="SAT","TX ISSUE",
U239="SPARE-ISSUE","SPARE-ISSUE",
U239="Fiber CAmtel","TX ISSUE",
U239="Fiber AOF","TX ISSUE",
U239="Projet OCM (HUAWEI)","TRAVAUX-HUAWEI",
U239="Projet OCM (NOKIA)","TRAVAUX -NOKIA",
U239="ACCESS-ISSUE","ACCESS-ISSUE",
U239="Projet OCM (ZTE, NOKIA, autres projets)","TRAVAUX OCM",
U239="No root CAuse","No root cause",
U239="ODU HS","TX ISSUE",
U239="IP &amp; VLAN","TX ISSUE",
U239="Warehouse HUAWEI","SPARE-ISSUE",
U239="SPARE-HS","SPARE-ISSUE",
U239="Power Telco","RAN ISSUE",U239="no impacts","no impacts"
),"")</f>
        <v/>
      </c>
      <c r="U239" s="28"/>
      <c r="V239" s="35" t="str" cm="1">
        <f t="array" ref="V239">IFERROR(_xlfn.IFS(
U239="MPR ISSUE","ACTIVE",
U239="BSS Hardware Issue","ACTIVE",
U239="Sites strategiques, MLL, Pylone, etc.","PASSIVE",
U239="AKTIVCO DEFAUT GE &amp; POWER Cabinet","PASSIVE",
U239="AKTIVCO Coupure ENEO &amp; Baisse de tension","PASSIVE",
U239="Coupure ENEO &amp; Baisse de tension","PASSIVE",
U239="Defaut GE &amp; POWER Cabinet","PASSIVE",
U239="Sharing","PASSIVE",
U239="Sites strategiques &amp; DataCenter","PASSIVE",
U239="Exclu","Exclu",
U239="SAT","ACTIVE",
U239="SPARE-ISSUE","SPARE-ISSUE",
U239="Fiber CAmtel","ACTIVE",
U239="Fiber AOF","ACTIVE",
U239="Projet OCM (HUAWEI)","PLANNED WORKS",
U239="Projet OCM (NOKIA)","PLANNED WORKS",
U239="ACCESS-ISSUE","ACCESS-ISSUE",
U239="Projet OCM (ZTE, NOKIA, autres projets)","PLANNED WORKS",
U239="No root CAuse","No root cause",
U239="ODU HS","ACTIVE",
U239="IP &amp; VLAN","ACTIVE",
U239="Warehouse HUAWEI","SPARE-ISSUE",
U239="SPARE-HS","SPARE-ISSUE",
U239="Power Telco","ACTIVE", U239="no impacts","no impacts"
),"")</f>
        <v/>
      </c>
      <c r="W239" s="102"/>
      <c r="X239" s="102"/>
      <c r="Y239" s="102"/>
      <c r="Z239" s="102"/>
      <c r="AA239" s="102"/>
      <c r="AB239" s="104" t="s">
        <v>5423</v>
      </c>
      <c r="AC239" s="9"/>
      <c r="AD239" s="9"/>
      <c r="AE239" s="7" t="s">
        <v>5423</v>
      </c>
      <c r="AF239" s="6"/>
      <c r="AG239" s="7"/>
      <c r="AH239" s="3" t="s">
        <v>5423</v>
      </c>
      <c r="AI239" s="18" t="s">
        <v>5423</v>
      </c>
      <c r="AJ239" s="18" t="s">
        <v>5423</v>
      </c>
      <c r="AK239" s="18" t="s">
        <v>5423</v>
      </c>
      <c r="AL239" s="18" t="s">
        <v>5423</v>
      </c>
      <c r="AM239" s="18" t="s">
        <v>5423</v>
      </c>
      <c r="AN239" s="18" t="s">
        <v>5423</v>
      </c>
      <c r="AO239" s="18" t="s">
        <v>5423</v>
      </c>
      <c r="AP239" s="18" t="s">
        <v>5423</v>
      </c>
      <c r="AQ239" s="18" t="s">
        <v>5423</v>
      </c>
      <c r="AR239" s="18" t="s">
        <v>5423</v>
      </c>
      <c r="AS239" s="18" t="s">
        <v>5423</v>
      </c>
      <c r="AT239" s="18" t="s">
        <v>5423</v>
      </c>
      <c r="AU239" s="9" t="s">
        <v>5423</v>
      </c>
      <c r="AV239" s="14"/>
      <c r="AW239" s="14" t="s">
        <v>5423</v>
      </c>
      <c r="AX239" s="14" t="str">
        <f>_xlfn.XLOOKUP(B239,'[4]cell downs 18042026 17h'!$B:$B,'[4]cell downs 18042026 17h'!$B:$B,"")</f>
        <v/>
      </c>
      <c r="AY239" s="14" t="str">
        <f>_xlfn.XLOOKUP(B239,'[5]Cells Huawei 19042026 15h'!$B:$B,'[5]Cells Huawei 19042026 15h'!$B:$B,"")</f>
        <v/>
      </c>
      <c r="AZ239" s="105" t="str">
        <f>_xlfn.XLOOKUP(B239,'INCIDENT-04-23-2026'!E:E,'INCIDENT-04-23-2026'!F:F,"")</f>
        <v/>
      </c>
      <c r="BA239" s="105" t="str">
        <f>_xlfn.XLOOKUP(B239,'[6]Eneo 17H'!$C:$C,'[6]Eneo 17H'!$I:$I,"")</f>
        <v/>
      </c>
      <c r="BB239" s="105" t="str">
        <f>_xlfn.XLOOKUP(B239,[8]ALL!$B:$B,[8]ALL!$M:$M,"")</f>
        <v/>
      </c>
      <c r="BC239" s="105" t="str">
        <f>_xlfn.XLOOKUP(B239,'[6]Eneo 17H'!$C:$C,'[6]Eneo 17H'!$I:$I,"")</f>
        <v/>
      </c>
      <c r="BD239" s="105" t="str">
        <f>_xlfn.XLOOKUP(B239,'[7]Eneo 12H'!$C:$C,'[7]Eneo 12H'!$I:$I,"")</f>
        <v/>
      </c>
      <c r="BE239" s="105" t="s">
        <v>5423</v>
      </c>
    </row>
    <row r="240" spans="1:57" hidden="1" x14ac:dyDescent="0.3">
      <c r="A240" s="1" t="s">
        <v>1299</v>
      </c>
      <c r="B240" s="8" t="s">
        <v>1300</v>
      </c>
      <c r="C240" s="3" t="str">
        <f>_xlfn.XLOOKUP(B240,'[1]daily break down'!$D:$D,'[1]daily break down'!$E:$E,"")</f>
        <v>NORD-OUEST</v>
      </c>
      <c r="D240" s="1" t="s">
        <v>11</v>
      </c>
      <c r="E240" s="1" t="s">
        <v>154</v>
      </c>
      <c r="F240" s="3" t="s">
        <v>51</v>
      </c>
      <c r="G240" s="1" t="s">
        <v>1301</v>
      </c>
      <c r="H240" s="26" t="str">
        <f>_xlfn.XLOOKUP(B240,[2]CALCULATION!$B:$B,[2]CALCULATION!$H:$H,"")</f>
        <v>NOKIA</v>
      </c>
      <c r="I240" s="23">
        <v>0.10485242542797056</v>
      </c>
      <c r="J240" s="23">
        <v>0.20424731689081793</v>
      </c>
      <c r="K240" s="23">
        <v>0.74395462185353545</v>
      </c>
      <c r="L240" s="23">
        <v>0.75542257721162098</v>
      </c>
      <c r="M240" s="23">
        <v>4.0834481912376965</v>
      </c>
      <c r="N240" s="23">
        <v>2.6322257036295094</v>
      </c>
      <c r="O240" s="23">
        <v>1.2611718930580167</v>
      </c>
      <c r="P240" s="103" t="s">
        <v>6553</v>
      </c>
      <c r="Q240" s="36" t="s">
        <v>6552</v>
      </c>
      <c r="R240" s="36"/>
      <c r="S240" s="35" t="str" cm="1">
        <f t="array" ref="S240">IFERROR(_xlfn.IFS(
U240="MPR ISSUE","PDH",
U240="BSS Hardware Issue","BSS",
U240="Sites strategiques, MLL, Pylone, etc.","ENVTECH",
U240="AKTIVCO DEFAUT GE &amp; POWER Cabinet","AKTIVCO",
U240="AKTIVCO Coupure ENEO &amp; Baisse de tension","AKTIVCO GRID ONLY",
U240="Coupure ENEO &amp; Baisse de tension","IHS GRID ONLY",
U240="Defaut GE &amp; POWER Cabinet","IHS",
U240="Sharing","Partners",
U240="Sites strategiques &amp; DataCenter","SST &amp; DC",
U240="Exclu","Exclu",
U240="SAT","SAT",
U240="SPARE-ISSUE","SPARE-ISSUE",
U240="Fiber CAmtel","TRANS_FO_CAMTEL",
U240="Fiber AOF","Fiber AOF",
U240="Projet OCM (HUAWEI)","TRAVAUX-HUAWEI",
U240="Projet OCM (NOKIA)","TRAVAUX-NOKIA",
U240="ACCESS-ISSUE","ACCESS-ISSUE",
U240="Projet OCM (ZTE, NOKIA, autres projets)","TRAVAUX OCM",
U240="No root CAuse","No root cause",
U240="ODU HS","PDH",
U240="IP &amp; VLAN","PDH",
U240="Warehouse HUAWEI","SPARE-ISSUE",
U240="SPARE-HS","SPARE-ISSUE",
U240="Power Telco","BSS",U240="no impacts","no impacts"
),"")</f>
        <v/>
      </c>
      <c r="T240" s="35" t="str" cm="1">
        <f t="array" ref="T240">IFERROR(_xlfn.IFS(
U240="MPR ISSUE","TX ISSUE",
U240="BSS Hardware Issue","RAN ISSUE",
U240="Sites strategiques, MLL, Pylone, etc.","ENVTECH",
U240="AKTIVCO DEFAUT GE &amp; POWER Cabinet","POWER ISSUE",
U240="AKTIVCO Coupure ENEO &amp; Baisse de tension","POWER ISSUE",
U240="Coupure ENEO &amp; Baisse de tension","POWER ISSUE",
U240="Defaut GE &amp; POWER Cabinet","POWER ISSUE",
U240="Sharing","POWER ISSUE",
U240="Sites strategiques &amp; DataCenter","POWER ISSUE",
U240="Exclu","Exclu",
U240="SAT","TX ISSUE",
U240="SPARE-ISSUE","SPARE-ISSUE",
U240="Fiber CAmtel","TX ISSUE",
U240="Fiber AOF","TX ISSUE",
U240="Projet OCM (HUAWEI)","TRAVAUX-HUAWEI",
U240="Projet OCM (NOKIA)","TRAVAUX -NOKIA",
U240="ACCESS-ISSUE","ACCESS-ISSUE",
U240="Projet OCM (ZTE, NOKIA, autres projets)","TRAVAUX OCM",
U240="No root CAuse","No root cause",
U240="ODU HS","TX ISSUE",
U240="IP &amp; VLAN","TX ISSUE",
U240="Warehouse HUAWEI","SPARE-ISSUE",
U240="SPARE-HS","SPARE-ISSUE",
U240="Power Telco","RAN ISSUE",U240="no impacts","no impacts"
),"")</f>
        <v/>
      </c>
      <c r="U240" s="28"/>
      <c r="V240" s="35" t="str" cm="1">
        <f t="array" ref="V240">IFERROR(_xlfn.IFS(
U240="MPR ISSUE","ACTIVE",
U240="BSS Hardware Issue","ACTIVE",
U240="Sites strategiques, MLL, Pylone, etc.","PASSIVE",
U240="AKTIVCO DEFAUT GE &amp; POWER Cabinet","PASSIVE",
U240="AKTIVCO Coupure ENEO &amp; Baisse de tension","PASSIVE",
U240="Coupure ENEO &amp; Baisse de tension","PASSIVE",
U240="Defaut GE &amp; POWER Cabinet","PASSIVE",
U240="Sharing","PASSIVE",
U240="Sites strategiques &amp; DataCenter","PASSIVE",
U240="Exclu","Exclu",
U240="SAT","ACTIVE",
U240="SPARE-ISSUE","SPARE-ISSUE",
U240="Fiber CAmtel","ACTIVE",
U240="Fiber AOF","ACTIVE",
U240="Projet OCM (HUAWEI)","PLANNED WORKS",
U240="Projet OCM (NOKIA)","PLANNED WORKS",
U240="ACCESS-ISSUE","ACCESS-ISSUE",
U240="Projet OCM (ZTE, NOKIA, autres projets)","PLANNED WORKS",
U240="No root CAuse","No root cause",
U240="ODU HS","ACTIVE",
U240="IP &amp; VLAN","ACTIVE",
U240="Warehouse HUAWEI","SPARE-ISSUE",
U240="SPARE-HS","SPARE-ISSUE",
U240="Power Telco","ACTIVE", U240="no impacts","no impacts"
),"")</f>
        <v/>
      </c>
      <c r="W240" s="104"/>
      <c r="X240" s="104"/>
      <c r="Y240" s="104"/>
      <c r="Z240" s="104"/>
      <c r="AA240" s="104"/>
      <c r="AB240" s="104" t="s">
        <v>6597</v>
      </c>
      <c r="AC240" s="9"/>
      <c r="AD240" s="9"/>
      <c r="AE240" s="7" t="s">
        <v>5423</v>
      </c>
      <c r="AF240" s="6"/>
      <c r="AG240" s="7"/>
      <c r="AH240" s="3" t="s">
        <v>6286</v>
      </c>
      <c r="AI240" s="18" t="s">
        <v>5423</v>
      </c>
      <c r="AJ240" s="18" t="s">
        <v>5423</v>
      </c>
      <c r="AK240" s="18" t="s">
        <v>5423</v>
      </c>
      <c r="AL240" s="18" t="s">
        <v>5423</v>
      </c>
      <c r="AM240" s="18" t="s">
        <v>5423</v>
      </c>
      <c r="AN240" s="18" t="s">
        <v>5423</v>
      </c>
      <c r="AO240" s="18" t="s">
        <v>5423</v>
      </c>
      <c r="AP240" s="18" t="s">
        <v>5423</v>
      </c>
      <c r="AQ240" s="18" t="s">
        <v>5423</v>
      </c>
      <c r="AR240" s="18" t="s">
        <v>5423</v>
      </c>
      <c r="AS240" s="18" t="s">
        <v>5933</v>
      </c>
      <c r="AT240" s="18" t="s">
        <v>5423</v>
      </c>
      <c r="AU240" s="9" t="s">
        <v>6065</v>
      </c>
      <c r="AV240" s="14"/>
      <c r="AW240" s="14" t="s">
        <v>5423</v>
      </c>
      <c r="AX240" s="14" t="str">
        <f>_xlfn.XLOOKUP(B240,'[4]cell downs 18042026 17h'!$B:$B,'[4]cell downs 18042026 17h'!$B:$B,"")</f>
        <v/>
      </c>
      <c r="AY240" s="14" t="str">
        <f>_xlfn.XLOOKUP(B240,'[5]Cells Huawei 19042026 15h'!$B:$B,'[5]Cells Huawei 19042026 15h'!$B:$B,"")</f>
        <v/>
      </c>
      <c r="AZ240" s="105" t="str">
        <f>_xlfn.XLOOKUP(B240,'INCIDENT-04-23-2026'!E:E,'INCIDENT-04-23-2026'!F:F,"")</f>
        <v/>
      </c>
      <c r="BA240" s="105" t="str">
        <f>_xlfn.XLOOKUP(B240,'[6]Eneo 17H'!$C:$C,'[6]Eneo 17H'!$I:$I,"")</f>
        <v/>
      </c>
      <c r="BB240" s="105" t="str">
        <f>_xlfn.XLOOKUP(B240,[8]ALL!$B:$B,[8]ALL!$M:$M,"")</f>
        <v/>
      </c>
      <c r="BC240" s="105" t="str">
        <f>_xlfn.XLOOKUP(B240,'[6]Eneo 17H'!$C:$C,'[6]Eneo 17H'!$I:$I,"")</f>
        <v/>
      </c>
      <c r="BD240" s="105" t="str">
        <f>_xlfn.XLOOKUP(B240,'[7]Eneo 12H'!$C:$C,'[7]Eneo 12H'!$I:$I,"")</f>
        <v/>
      </c>
      <c r="BE240" s="105" t="s">
        <v>7018</v>
      </c>
    </row>
    <row r="241" spans="1:57" hidden="1" x14ac:dyDescent="0.3">
      <c r="A241" s="3" t="s">
        <v>340</v>
      </c>
      <c r="B241" s="3" t="s">
        <v>341</v>
      </c>
      <c r="C241" s="3" t="str">
        <f>_xlfn.XLOOKUP(B241,'[1]daily break down'!$D:$D,'[1]daily break down'!$E:$E,"")</f>
        <v>Douala</v>
      </c>
      <c r="D241" s="3" t="s">
        <v>113</v>
      </c>
      <c r="E241" s="3" t="s">
        <v>12</v>
      </c>
      <c r="F241" s="3" t="s">
        <v>31</v>
      </c>
      <c r="G241" s="3" t="s">
        <v>32</v>
      </c>
      <c r="H241" s="27" t="str">
        <f>_xlfn.XLOOKUP(B241,[2]CALCULATION!$B:$B,[2]CALCULATION!$H:$H,"")</f>
        <v>ZTE</v>
      </c>
      <c r="I241" s="23">
        <v>3.2888776171193932</v>
      </c>
      <c r="J241" s="23">
        <v>1.1928635431023908</v>
      </c>
      <c r="K241" s="23">
        <v>0</v>
      </c>
      <c r="L241" s="23">
        <v>2.2371252136642381</v>
      </c>
      <c r="M241" s="23">
        <v>0</v>
      </c>
      <c r="N241" s="23">
        <v>0.43084198691333336</v>
      </c>
      <c r="O241" s="23">
        <v>7.2008415303353281</v>
      </c>
      <c r="P241" s="103" t="s">
        <v>6553</v>
      </c>
      <c r="Q241" s="36" t="s">
        <v>5796</v>
      </c>
      <c r="R241" s="36"/>
      <c r="S241" s="35" t="str" cm="1">
        <f t="array" ref="S241">IFERROR(_xlfn.IFS(
U241="MPR ISSUE","PDH",
U241="BSS Hardware Issue","BSS",
U241="Sites strategiques, MLL, Pylone, etc.","ENVTECH",
U241="AKTIVCO DEFAUT GE &amp; POWER Cabinet","AKTIVCO",
U241="AKTIVCO Coupure ENEO &amp; Baisse de tension","AKTIVCO GRID ONLY",
U241="Coupure ENEO &amp; Baisse de tension","IHS GRID ONLY",
U241="Defaut GE &amp; POWER Cabinet","IHS",
U241="Sharing","Partners",
U241="Sites strategiques &amp; DataCenter","SST &amp; DC",
U241="Exclu","Exclu",
U241="SAT","SAT",
U241="SPARE-ISSUE","SPARE-ISSUE",
U241="Fiber CAmtel","TRANS_FO_CAMTEL",
U241="Fiber AOF","Fiber AOF",
U241="Projet OCM (HUAWEI)","TRAVAUX-HUAWEI",
U241="Projet OCM (NOKIA)","TRAVAUX-NOKIA",
U241="ACCESS-ISSUE","ACCESS-ISSUE",
U241="Projet OCM (ZTE, NOKIA, autres projets)","TRAVAUX OCM",
U241="No root CAuse","No root cause",
U241="ODU HS","PDH",
U241="IP &amp; VLAN","PDH",
U241="Warehouse HUAWEI","SPARE-ISSUE",
U241="SPARE-HS","SPARE-ISSUE",
U241="Power Telco","BSS",U241="no impacts","no impacts"
),"")</f>
        <v/>
      </c>
      <c r="T241" s="35" t="str" cm="1">
        <f t="array" ref="T241">IFERROR(_xlfn.IFS(
U241="MPR ISSUE","TX ISSUE",
U241="BSS Hardware Issue","RAN ISSUE",
U241="Sites strategiques, MLL, Pylone, etc.","ENVTECH",
U241="AKTIVCO DEFAUT GE &amp; POWER Cabinet","POWER ISSUE",
U241="AKTIVCO Coupure ENEO &amp; Baisse de tension","POWER ISSUE",
U241="Coupure ENEO &amp; Baisse de tension","POWER ISSUE",
U241="Defaut GE &amp; POWER Cabinet","POWER ISSUE",
U241="Sharing","POWER ISSUE",
U241="Sites strategiques &amp; DataCenter","POWER ISSUE",
U241="Exclu","Exclu",
U241="SAT","TX ISSUE",
U241="SPARE-ISSUE","SPARE-ISSUE",
U241="Fiber CAmtel","TX ISSUE",
U241="Fiber AOF","TX ISSUE",
U241="Projet OCM (HUAWEI)","TRAVAUX-HUAWEI",
U241="Projet OCM (NOKIA)","TRAVAUX -NOKIA",
U241="ACCESS-ISSUE","ACCESS-ISSUE",
U241="Projet OCM (ZTE, NOKIA, autres projets)","TRAVAUX OCM",
U241="No root CAuse","No root cause",
U241="ODU HS","TX ISSUE",
U241="IP &amp; VLAN","TX ISSUE",
U241="Warehouse HUAWEI","SPARE-ISSUE",
U241="SPARE-HS","SPARE-ISSUE",
U241="Power Telco","RAN ISSUE",U241="no impacts","no impacts"
),"")</f>
        <v/>
      </c>
      <c r="U241" s="28"/>
      <c r="V241" s="35" t="str" cm="1">
        <f t="array" ref="V241">IFERROR(_xlfn.IFS(
U241="MPR ISSUE","ACTIVE",
U241="BSS Hardware Issue","ACTIVE",
U241="Sites strategiques, MLL, Pylone, etc.","PASSIVE",
U241="AKTIVCO DEFAUT GE &amp; POWER Cabinet","PASSIVE",
U241="AKTIVCO Coupure ENEO &amp; Baisse de tension","PASSIVE",
U241="Coupure ENEO &amp; Baisse de tension","PASSIVE",
U241="Defaut GE &amp; POWER Cabinet","PASSIVE",
U241="Sharing","PASSIVE",
U241="Sites strategiques &amp; DataCenter","PASSIVE",
U241="Exclu","Exclu",
U241="SAT","ACTIVE",
U241="SPARE-ISSUE","SPARE-ISSUE",
U241="Fiber CAmtel","ACTIVE",
U241="Fiber AOF","ACTIVE",
U241="Projet OCM (HUAWEI)","PLANNED WORKS",
U241="Projet OCM (NOKIA)","PLANNED WORKS",
U241="ACCESS-ISSUE","ACCESS-ISSUE",
U241="Projet OCM (ZTE, NOKIA, autres projets)","PLANNED WORKS",
U241="No root CAuse","No root cause",
U241="ODU HS","ACTIVE",
U241="IP &amp; VLAN","ACTIVE",
U241="Warehouse HUAWEI","SPARE-ISSUE",
U241="SPARE-HS","SPARE-ISSUE",
U241="Power Telco","ACTIVE",U241="no impacts","no impacts"
),"")</f>
        <v/>
      </c>
      <c r="W241" s="104" t="s">
        <v>6700</v>
      </c>
      <c r="X241" s="104" t="s">
        <v>7489</v>
      </c>
      <c r="Y241" s="104" t="str">
        <f>_xlfn.XLOOKUP(B236,[9]ALL!$B:$B,[9]ALL!$N:$N,"")</f>
        <v>CELLS</v>
      </c>
      <c r="Z241" s="104" t="s">
        <v>11</v>
      </c>
      <c r="AA241" s="104" t="s">
        <v>6688</v>
      </c>
      <c r="AB241" s="104" t="s">
        <v>7438</v>
      </c>
      <c r="AC241" s="9"/>
      <c r="AD241" s="9"/>
      <c r="AE241" s="7" t="s">
        <v>6828</v>
      </c>
      <c r="AF241" s="6"/>
      <c r="AG241" s="7"/>
      <c r="AH241" s="3" t="s">
        <v>6319</v>
      </c>
      <c r="AI241" s="18" t="s">
        <v>5423</v>
      </c>
      <c r="AJ241" s="18" t="s">
        <v>5423</v>
      </c>
      <c r="AK241" s="18" t="s">
        <v>5423</v>
      </c>
      <c r="AL241" s="18" t="s">
        <v>5423</v>
      </c>
      <c r="AM241" s="18" t="s">
        <v>5423</v>
      </c>
      <c r="AN241" s="18" t="s">
        <v>5423</v>
      </c>
      <c r="AO241" s="18" t="s">
        <v>5423</v>
      </c>
      <c r="AP241" s="18" t="s">
        <v>5423</v>
      </c>
      <c r="AQ241" s="18" t="s">
        <v>5423</v>
      </c>
      <c r="AR241" s="18" t="s">
        <v>5423</v>
      </c>
      <c r="AS241" s="18" t="s">
        <v>5953</v>
      </c>
      <c r="AT241" s="18" t="s">
        <v>5423</v>
      </c>
      <c r="AU241" s="9" t="s">
        <v>6109</v>
      </c>
      <c r="AV241" s="14"/>
      <c r="AW241" s="14" t="s">
        <v>5423</v>
      </c>
      <c r="AX241" s="14" t="str">
        <f>_xlfn.XLOOKUP(B241,'[4]cell downs 18042026 17h'!$B:$B,'[4]cell downs 18042026 17h'!$B:$B,"")</f>
        <v/>
      </c>
      <c r="AY241" s="14" t="str">
        <f>_xlfn.XLOOKUP(B241,'[5]Cells Huawei 19042026 15h'!$B:$B,'[5]Cells Huawei 19042026 15h'!$B:$B,"")</f>
        <v/>
      </c>
      <c r="AZ241" s="105" t="str">
        <f>_xlfn.XLOOKUP(B241,'INCIDENT-04-23-2026'!E:E,'INCIDENT-04-23-2026'!F:F,"")</f>
        <v/>
      </c>
      <c r="BA241" s="105" t="str">
        <f>_xlfn.XLOOKUP(B241,'[6]Eneo 17H'!$C:$C,'[6]Eneo 17H'!$I:$I,"")</f>
        <v>Power status check ongoing</v>
      </c>
      <c r="BB241" s="105" t="str">
        <f>_xlfn.XLOOKUP(B241,[8]ALL!$B:$B,[8]ALL!$M:$M,"")</f>
        <v>23.04.26: IHS: 45.3V: FME is on way. ETA = 03:30 PM</v>
      </c>
      <c r="BC241" s="105" t="str">
        <f>_xlfn.XLOOKUP(B241,'[6]Eneo 17H'!$C:$C,'[6]Eneo 17H'!$I:$I,"")</f>
        <v>Power status check ongoing</v>
      </c>
      <c r="BD241" s="105" t="str">
        <f>_xlfn.XLOOKUP(B241,'[7]Eneo 12H'!$C:$C,'[7]Eneo 12H'!$I:$I,"")</f>
        <v/>
      </c>
      <c r="BE241" s="11" t="s">
        <v>7088</v>
      </c>
    </row>
    <row r="242" spans="1:57" x14ac:dyDescent="0.3">
      <c r="A242" s="1" t="s">
        <v>2590</v>
      </c>
      <c r="B242" s="1" t="s">
        <v>2591</v>
      </c>
      <c r="C242" s="3" t="str">
        <f>_xlfn.XLOOKUP(B242,'[1]daily break down'!$D:$D,'[1]daily break down'!$E:$E,"")</f>
        <v>Maroua</v>
      </c>
      <c r="D242" s="1" t="s">
        <v>21</v>
      </c>
      <c r="E242" s="1" t="s">
        <v>22</v>
      </c>
      <c r="F242" s="3" t="s">
        <v>55</v>
      </c>
      <c r="G242" s="1" t="s">
        <v>84</v>
      </c>
      <c r="H242" s="25" t="str">
        <f>_xlfn.XLOOKUP(B242,[2]CALCULATION!$B:$B,[2]CALCULATION!$H:$H,"")</f>
        <v>Huawei</v>
      </c>
      <c r="I242" s="23">
        <v>1.6286993519445943</v>
      </c>
      <c r="J242" s="23">
        <v>4.9046465372838731E-3</v>
      </c>
      <c r="K242" s="23">
        <v>0</v>
      </c>
      <c r="L242" s="23">
        <v>4.5662259262112865</v>
      </c>
      <c r="M242" s="23">
        <v>0</v>
      </c>
      <c r="N242" s="23">
        <v>2.5986779213144882</v>
      </c>
      <c r="O242" s="23">
        <v>9.3908107969283705</v>
      </c>
      <c r="P242" s="103" t="s">
        <v>6553</v>
      </c>
      <c r="Q242" s="36" t="s">
        <v>5796</v>
      </c>
      <c r="R242" s="36"/>
      <c r="S242" s="35" t="str" cm="1">
        <f t="array" ref="S242">IFERROR(_xlfn.IFS(
U242="MPR ISSUE","PDH",
U242="BSS Hardware Issue","BSS",
U242="Sites strategiques, MLL, Pylone, etc.","ENVTECH",
U242="AKTIVCO DEFAUT GE &amp; POWER Cabinet","AKTIVCO",
U242="AKTIVCO Coupure ENEO &amp; Baisse de tension","AKTIVCO GRID ONLY",
U242="Coupure ENEO &amp; Baisse de tension","IHS GRID ONLY",
U242="Defaut GE &amp; POWER Cabinet","IHS",
U242="Sharing","Partners",
U242="Sites strategiques &amp; DataCenter","SST &amp; DC",
U242="Exclu","Exclu",
U242="SAT","SAT",
U242="SPARE-ISSUE","SPARE-ISSUE",
U242="Fiber CAmtel","TRANS_FO_CAMTEL",
U242="Fiber AOF","Fiber AOF",
U242="Projet OCM (HUAWEI)","TRAVAUX-HUAWEI",
U242="Projet OCM (NOKIA)","TRAVAUX-NOKIA",
U242="ACCESS-ISSUE","ACCESS-ISSUE",
U242="Projet OCM (ZTE, NOKIA, autres projets)","TRAVAUX OCM",
U242="No root CAuse","No root cause",
U242="ODU HS","PDH",
U242="IP &amp; VLAN","PDH",
U242="Warehouse HUAWEI","SPARE-ISSUE",
U242="SPARE-HS","SPARE-ISSUE",
U242="Power Telco","BSS",U242="no impacts","no impacts"
),"")</f>
        <v/>
      </c>
      <c r="T242" s="35" t="str" cm="1">
        <f t="array" ref="T242">IFERROR(_xlfn.IFS(
U242="MPR ISSUE","TX ISSUE",
U242="BSS Hardware Issue","RAN ISSUE",
U242="Sites strategiques, MLL, Pylone, etc.","ENVTECH",
U242="AKTIVCO DEFAUT GE &amp; POWER Cabinet","POWER ISSUE",
U242="AKTIVCO Coupure ENEO &amp; Baisse de tension","POWER ISSUE",
U242="Coupure ENEO &amp; Baisse de tension","POWER ISSUE",
U242="Defaut GE &amp; POWER Cabinet","POWER ISSUE",
U242="Sharing","POWER ISSUE",
U242="Sites strategiques &amp; DataCenter","POWER ISSUE",
U242="Exclu","Exclu",
U242="SAT","TX ISSUE",
U242="SPARE-ISSUE","SPARE-ISSUE",
U242="Fiber CAmtel","TX ISSUE",
U242="Fiber AOF","TX ISSUE",
U242="Projet OCM (HUAWEI)","TRAVAUX-HUAWEI",
U242="Projet OCM (NOKIA)","TRAVAUX -NOKIA",
U242="ACCESS-ISSUE","ACCESS-ISSUE",
U242="Projet OCM (ZTE, NOKIA, autres projets)","TRAVAUX OCM",
U242="No root CAuse","No root cause",
U242="ODU HS","TX ISSUE",
U242="IP &amp; VLAN","TX ISSUE",
U242="Warehouse HUAWEI","SPARE-ISSUE",
U242="SPARE-HS","SPARE-ISSUE",
U242="Power Telco","RAN ISSUE",U242="no impacts","no impacts"
),"")</f>
        <v/>
      </c>
      <c r="U242" s="28"/>
      <c r="V242" s="35" t="str" cm="1">
        <f t="array" ref="V242">IFERROR(_xlfn.IFS(
U242="MPR ISSUE","ACTIVE",
U242="BSS Hardware Issue","ACTIVE",
U242="Sites strategiques, MLL, Pylone, etc.","PASSIVE",
U242="AKTIVCO DEFAUT GE &amp; POWER Cabinet","PASSIVE",
U242="AKTIVCO Coupure ENEO &amp; Baisse de tension","PASSIVE",
U242="Coupure ENEO &amp; Baisse de tension","PASSIVE",
U242="Defaut GE &amp; POWER Cabinet","PASSIVE",
U242="Sharing","PASSIVE",
U242="Sites strategiques &amp; DataCenter","PASSIVE",
U242="Exclu","Exclu",
U242="SAT","ACTIVE",
U242="SPARE-ISSUE","SPARE-ISSUE",
U242="Fiber CAmtel","ACTIVE",
U242="Fiber AOF","ACTIVE",
U242="Projet OCM (HUAWEI)","PLANNED WORKS",
U242="Projet OCM (NOKIA)","PLANNED WORKS",
U242="ACCESS-ISSUE","ACCESS-ISSUE",
U242="Projet OCM (ZTE, NOKIA, autres projets)","PLANNED WORKS",
U242="No root CAuse","No root cause",
U242="ODU HS","ACTIVE",
U242="IP &amp; VLAN","ACTIVE",
U242="Warehouse HUAWEI","SPARE-ISSUE",
U242="SPARE-HS","SPARE-ISSUE",
U242="Power Telco","ACTIVE", U242="no impacts","no impacts"
),"")</f>
        <v/>
      </c>
      <c r="W242" s="104" t="s">
        <v>6700</v>
      </c>
      <c r="X242" s="104" t="s">
        <v>7476</v>
      </c>
      <c r="Y242" s="104"/>
      <c r="Z242" s="104" t="s">
        <v>6755</v>
      </c>
      <c r="AA242" s="104" t="s">
        <v>6688</v>
      </c>
      <c r="AB242" s="104" t="s">
        <v>7420</v>
      </c>
      <c r="AC242" s="9"/>
      <c r="AD242" s="9"/>
      <c r="AE242" s="7" t="s">
        <v>6811</v>
      </c>
      <c r="AF242" s="6"/>
      <c r="AG242" s="7"/>
      <c r="AH242" s="3" t="s">
        <v>5423</v>
      </c>
      <c r="AI242" s="18" t="s">
        <v>5423</v>
      </c>
      <c r="AJ242" s="18" t="s">
        <v>5423</v>
      </c>
      <c r="AK242" s="18" t="s">
        <v>5423</v>
      </c>
      <c r="AL242" s="18" t="s">
        <v>5423</v>
      </c>
      <c r="AM242" s="18" t="s">
        <v>5423</v>
      </c>
      <c r="AN242" s="18" t="s">
        <v>5423</v>
      </c>
      <c r="AO242" s="18" t="s">
        <v>5423</v>
      </c>
      <c r="AP242" s="18" t="s">
        <v>5423</v>
      </c>
      <c r="AQ242" s="18" t="s">
        <v>5423</v>
      </c>
      <c r="AR242" s="18" t="s">
        <v>5934</v>
      </c>
      <c r="AS242" s="18" t="s">
        <v>5935</v>
      </c>
      <c r="AT242" s="18"/>
      <c r="AU242" s="9" t="s">
        <v>5423</v>
      </c>
      <c r="AV242" s="14"/>
      <c r="AW242" s="14" t="s">
        <v>5423</v>
      </c>
      <c r="AX242" s="14" t="str">
        <f>_xlfn.XLOOKUP(B242,'[4]cell downs 18042026 17h'!$B:$B,'[4]cell downs 18042026 17h'!$B:$B,"")</f>
        <v/>
      </c>
      <c r="AY242" s="14" t="str">
        <f>_xlfn.XLOOKUP(B242,'[5]Cells Huawei 19042026 15h'!$B:$B,'[5]Cells Huawei 19042026 15h'!$B:$B,"")</f>
        <v/>
      </c>
      <c r="AZ242" s="105" t="str">
        <f>_xlfn.XLOOKUP(B242,'INCIDENT-04-23-2026'!E:E,'INCIDENT-04-23-2026'!F:F,"")</f>
        <v/>
      </c>
      <c r="BA242" s="105" t="str">
        <f>_xlfn.XLOOKUP(B242,'[6]Eneo 17H'!$C:$C,'[6]Eneo 17H'!$I:$I,"")</f>
        <v/>
      </c>
      <c r="BB242" s="105" t="str">
        <f>_xlfn.XLOOKUP(B242,[8]ALL!$B:$B,[8]ALL!$M:$M,"")</f>
        <v>23/04/2026 Grid outage and gen faulty // Grid restoration awaited Gen under maintenance W19 escalade L2 
23.04.26; Power alarms; Camusat feedback awaiting - Escalated to L2</v>
      </c>
      <c r="BC242" s="105" t="str">
        <f>_xlfn.XLOOKUP(B242,'[6]Eneo 17H'!$C:$C,'[6]Eneo 17H'!$I:$I,"")</f>
        <v/>
      </c>
      <c r="BD242" s="105" t="str">
        <f>_xlfn.XLOOKUP(B242,'[7]Eneo 12H'!$C:$C,'[7]Eneo 12H'!$I:$I,"")</f>
        <v/>
      </c>
      <c r="BE242" s="11" t="s">
        <v>5423</v>
      </c>
    </row>
    <row r="243" spans="1:57" hidden="1" x14ac:dyDescent="0.3">
      <c r="A243" s="1" t="s">
        <v>1307</v>
      </c>
      <c r="B243" s="1" t="s">
        <v>1308</v>
      </c>
      <c r="C243" s="3" t="str">
        <f>_xlfn.XLOOKUP(B243,'[1]daily break down'!$D:$D,'[1]daily break down'!$E:$E,"")</f>
        <v>NORD-OUEST</v>
      </c>
      <c r="D243" s="1" t="s">
        <v>11</v>
      </c>
      <c r="E243" s="1" t="s">
        <v>66</v>
      </c>
      <c r="F243" s="3" t="s">
        <v>51</v>
      </c>
      <c r="G243" s="1" t="s">
        <v>1307</v>
      </c>
      <c r="H243" s="26" t="str">
        <f>_xlfn.XLOOKUP(B243,[2]CALCULATION!$B:$B,[2]CALCULATION!$H:$H,"")</f>
        <v>NOKIA</v>
      </c>
      <c r="I243" s="23">
        <v>0.47293277174238718</v>
      </c>
      <c r="J243" s="23">
        <v>0.44134684804227919</v>
      </c>
      <c r="K243" s="23">
        <v>1.8055876586965267</v>
      </c>
      <c r="L243" s="23">
        <v>1.962465007576341</v>
      </c>
      <c r="M243" s="23">
        <v>1.3489204783796045</v>
      </c>
      <c r="N243" s="23">
        <v>2.5842493429557152</v>
      </c>
      <c r="O243" s="23">
        <v>0.14046907682781026</v>
      </c>
      <c r="P243" s="103" t="s">
        <v>6554</v>
      </c>
      <c r="Q243" s="36" t="s">
        <v>6552</v>
      </c>
      <c r="R243" s="36"/>
      <c r="S243" s="35" t="str" cm="1">
        <f t="array" ref="S243">IFERROR(_xlfn.IFS(
U243="MPR ISSUE","PDH",
U243="BSS Hardware Issue","BSS",
U243="Sites strategiques, MLL, Pylone, etc.","ENVTECH",
U243="AKTIVCO DEFAUT GE &amp; POWER Cabinet","AKTIVCO",
U243="AKTIVCO Coupure ENEO &amp; Baisse de tension","AKTIVCO GRID ONLY",
U243="Coupure ENEO &amp; Baisse de tension","IHS GRID ONLY",
U243="Defaut GE &amp; POWER Cabinet","IHS",
U243="Sharing","Partners",
U243="Sites strategiques &amp; DataCenter","SST &amp; DC",
U243="Exclu","Exclu",
U243="SAT","SAT",
U243="SPARE-ISSUE","SPARE-ISSUE",
U243="Fiber CAmtel","TRANS_FO_CAMTEL",
U243="Fiber AOF","Fiber AOF",
U243="Projet OCM (HUAWEI)","TRAVAUX-HUAWEI",
U243="Projet OCM (NOKIA)","TRAVAUX-NOKIA",
U243="ACCESS-ISSUE","ACCESS-ISSUE",
U243="Projet OCM (ZTE, NOKIA, autres projets)","TRAVAUX OCM",
U243="No root CAuse","No root cause",
U243="ODU HS","PDH",
U243="IP &amp; VLAN","PDH",
U243="Warehouse HUAWEI","SPARE-ISSUE",
U243="SPARE-HS","SPARE-ISSUE",
U243="Power Telco","BSS",U243="no impacts","no impacts"
),"")</f>
        <v/>
      </c>
      <c r="T243" s="35" t="str" cm="1">
        <f t="array" ref="T243">IFERROR(_xlfn.IFS(
U243="MPR ISSUE","TX ISSUE",
U243="BSS Hardware Issue","RAN ISSUE",
U243="Sites strategiques, MLL, Pylone, etc.","ENVTECH",
U243="AKTIVCO DEFAUT GE &amp; POWER Cabinet","POWER ISSUE",
U243="AKTIVCO Coupure ENEO &amp; Baisse de tension","POWER ISSUE",
U243="Coupure ENEO &amp; Baisse de tension","POWER ISSUE",
U243="Defaut GE &amp; POWER Cabinet","POWER ISSUE",
U243="Sharing","POWER ISSUE",
U243="Sites strategiques &amp; DataCenter","POWER ISSUE",
U243="Exclu","Exclu",
U243="SAT","TX ISSUE",
U243="SPARE-ISSUE","SPARE-ISSUE",
U243="Fiber CAmtel","TX ISSUE",
U243="Fiber AOF","TX ISSUE",
U243="Projet OCM (HUAWEI)","TRAVAUX-HUAWEI",
U243="Projet OCM (NOKIA)","TRAVAUX -NOKIA",
U243="ACCESS-ISSUE","ACCESS-ISSUE",
U243="Projet OCM (ZTE, NOKIA, autres projets)","TRAVAUX OCM",
U243="No root CAuse","No root cause",
U243="ODU HS","TX ISSUE",
U243="IP &amp; VLAN","TX ISSUE",
U243="Warehouse HUAWEI","SPARE-ISSUE",
U243="SPARE-HS","SPARE-ISSUE",
U243="Power Telco","RAN ISSUE",U243="no impacts","no impacts"
),"")</f>
        <v/>
      </c>
      <c r="U243" s="28"/>
      <c r="V243" s="35" t="str" cm="1">
        <f t="array" ref="V243">IFERROR(_xlfn.IFS(
U243="MPR ISSUE","ACTIVE",
U243="BSS Hardware Issue","ACTIVE",
U243="Sites strategiques, MLL, Pylone, etc.","PASSIVE",
U243="AKTIVCO DEFAUT GE &amp; POWER Cabinet","PASSIVE",
U243="AKTIVCO Coupure ENEO &amp; Baisse de tension","PASSIVE",
U243="Coupure ENEO &amp; Baisse de tension","PASSIVE",
U243="Defaut GE &amp; POWER Cabinet","PASSIVE",
U243="Sharing","PASSIVE",
U243="Sites strategiques &amp; DataCenter","PASSIVE",
U243="Exclu","Exclu",
U243="SAT","ACTIVE",
U243="SPARE-ISSUE","SPARE-ISSUE",
U243="Fiber CAmtel","ACTIVE",
U243="Fiber AOF","ACTIVE",
U243="Projet OCM (HUAWEI)","PLANNED WORKS",
U243="Projet OCM (NOKIA)","PLANNED WORKS",
U243="ACCESS-ISSUE","ACCESS-ISSUE",
U243="Projet OCM (ZTE, NOKIA, autres projets)","PLANNED WORKS",
U243="No root CAuse","No root cause",
U243="ODU HS","ACTIVE",
U243="IP &amp; VLAN","ACTIVE",
U243="Warehouse HUAWEI","SPARE-ISSUE",
U243="SPARE-HS","SPARE-ISSUE",
U243="Power Telco","ACTIVE", U243="no impacts","no impacts"
),"")</f>
        <v/>
      </c>
      <c r="W243" s="102"/>
      <c r="X243" s="102"/>
      <c r="Y243" s="102"/>
      <c r="Z243" s="102"/>
      <c r="AA243" s="102"/>
      <c r="AB243" s="104" t="s">
        <v>6598</v>
      </c>
      <c r="AC243" s="9"/>
      <c r="AD243" s="9"/>
      <c r="AE243" s="7" t="s">
        <v>5423</v>
      </c>
      <c r="AF243" s="6"/>
      <c r="AG243" s="7"/>
      <c r="AH243" s="3" t="s">
        <v>5423</v>
      </c>
      <c r="AI243" s="18" t="s">
        <v>5423</v>
      </c>
      <c r="AJ243" s="18" t="s">
        <v>5423</v>
      </c>
      <c r="AK243" s="18" t="s">
        <v>5423</v>
      </c>
      <c r="AL243" s="18" t="s">
        <v>5423</v>
      </c>
      <c r="AM243" s="18" t="s">
        <v>5423</v>
      </c>
      <c r="AN243" s="18" t="s">
        <v>5423</v>
      </c>
      <c r="AO243" s="18" t="s">
        <v>5423</v>
      </c>
      <c r="AP243" s="18" t="s">
        <v>5423</v>
      </c>
      <c r="AQ243" s="18" t="s">
        <v>5423</v>
      </c>
      <c r="AR243" s="18" t="s">
        <v>5822</v>
      </c>
      <c r="AS243" s="18" t="s">
        <v>5423</v>
      </c>
      <c r="AT243" s="18" t="s">
        <v>5423</v>
      </c>
      <c r="AU243" s="9" t="s">
        <v>6066</v>
      </c>
      <c r="AV243" s="14"/>
      <c r="AW243" s="14" t="s">
        <v>5423</v>
      </c>
      <c r="AX243" s="14" t="str">
        <f>_xlfn.XLOOKUP(B243,'[4]cell downs 18042026 17h'!$B:$B,'[4]cell downs 18042026 17h'!$B:$B,"")</f>
        <v/>
      </c>
      <c r="AY243" s="14" t="str">
        <f>_xlfn.XLOOKUP(B243,'[5]Cells Huawei 19042026 15h'!$B:$B,'[5]Cells Huawei 19042026 15h'!$B:$B,"")</f>
        <v/>
      </c>
      <c r="AZ243" s="105" t="str">
        <f>_xlfn.XLOOKUP(B243,'INCIDENT-04-23-2026'!E:E,'INCIDENT-04-23-2026'!F:F,"")</f>
        <v/>
      </c>
      <c r="BA243" s="105" t="str">
        <f>_xlfn.XLOOKUP(B243,'[6]Eneo 17H'!$C:$C,'[6]Eneo 17H'!$I:$I,"")</f>
        <v/>
      </c>
      <c r="BB243" s="105" t="str">
        <f>_xlfn.XLOOKUP(B243,[8]ALL!$B:$B,[8]ALL!$M:$M,"")</f>
        <v/>
      </c>
      <c r="BC243" s="105" t="str">
        <f>_xlfn.XLOOKUP(B243,'[6]Eneo 17H'!$C:$C,'[6]Eneo 17H'!$I:$I,"")</f>
        <v/>
      </c>
      <c r="BD243" s="105" t="str">
        <f>_xlfn.XLOOKUP(B243,'[7]Eneo 12H'!$C:$C,'[7]Eneo 12H'!$I:$I,"")</f>
        <v/>
      </c>
      <c r="BE243" s="105" t="s">
        <v>7019</v>
      </c>
    </row>
    <row r="244" spans="1:57" hidden="1" x14ac:dyDescent="0.3">
      <c r="A244" s="1" t="s">
        <v>871</v>
      </c>
      <c r="B244" s="1" t="s">
        <v>872</v>
      </c>
      <c r="C244" s="3" t="str">
        <f>_xlfn.XLOOKUP(B244,'[1]daily break down'!$D:$D,'[1]daily break down'!$E:$E,"")</f>
        <v>NORD-OUEST</v>
      </c>
      <c r="D244" s="1" t="s">
        <v>11</v>
      </c>
      <c r="E244" s="1" t="s">
        <v>66</v>
      </c>
      <c r="F244" s="3" t="s">
        <v>51</v>
      </c>
      <c r="G244" s="1" t="s">
        <v>871</v>
      </c>
      <c r="H244" s="26" t="str">
        <f>_xlfn.XLOOKUP(B244,[2]CALCULATION!$B:$B,[2]CALCULATION!$H:$H,"")</f>
        <v>NOKIA</v>
      </c>
      <c r="I244" s="23">
        <v>2.2924674616831182</v>
      </c>
      <c r="J244" s="23">
        <v>4.8154711456969632E-3</v>
      </c>
      <c r="K244" s="23">
        <v>3.8345418382400914E-3</v>
      </c>
      <c r="L244" s="23">
        <v>0.68110380586303232</v>
      </c>
      <c r="M244" s="23">
        <v>1.3592826588820119</v>
      </c>
      <c r="N244" s="23">
        <v>2.5642740552402317</v>
      </c>
      <c r="O244" s="23">
        <v>8.5608375923501775E-3</v>
      </c>
      <c r="P244" s="103" t="s">
        <v>6554</v>
      </c>
      <c r="Q244" s="36" t="s">
        <v>6552</v>
      </c>
      <c r="R244" s="36"/>
      <c r="S244" s="35" t="str" cm="1">
        <f t="array" ref="S244">IFERROR(_xlfn.IFS(
U244="MPR ISSUE","PDH",
U244="BSS Hardware Issue","BSS",
U244="Sites strategiques, MLL, Pylone, etc.","ENVTECH",
U244="AKTIVCO DEFAUT GE &amp; POWER Cabinet","AKTIVCO",
U244="AKTIVCO Coupure ENEO &amp; Baisse de tension","AKTIVCO GRID ONLY",
U244="Coupure ENEO &amp; Baisse de tension","IHS GRID ONLY",
U244="Defaut GE &amp; POWER Cabinet","IHS",
U244="Sharing","Partners",
U244="Sites strategiques &amp; DataCenter","SST &amp; DC",
U244="Exclu","Exclu",
U244="SAT","SAT",
U244="SPARE-ISSUE","SPARE-ISSUE",
U244="Fiber CAmtel","TRANS_FO_CAMTEL",
U244="Fiber AOF","Fiber AOF",
U244="Projet OCM (HUAWEI)","TRAVAUX-HUAWEI",
U244="Projet OCM (NOKIA)","TRAVAUX-NOKIA",
U244="ACCESS-ISSUE","ACCESS-ISSUE",
U244="Projet OCM (ZTE, NOKIA, autres projets)","TRAVAUX OCM",
U244="No root CAuse","No root cause",
U244="ODU HS","PDH",
U244="IP &amp; VLAN","PDH",
U244="Warehouse HUAWEI","SPARE-ISSUE",
U244="SPARE-HS","SPARE-ISSUE",
U244="Power Telco","BSS",U244="no impacts","no impacts"
),"")</f>
        <v/>
      </c>
      <c r="T244" s="35" t="str" cm="1">
        <f t="array" ref="T244">IFERROR(_xlfn.IFS(
U244="MPR ISSUE","TX ISSUE",
U244="BSS Hardware Issue","RAN ISSUE",
U244="Sites strategiques, MLL, Pylone, etc.","ENVTECH",
U244="AKTIVCO DEFAUT GE &amp; POWER Cabinet","POWER ISSUE",
U244="AKTIVCO Coupure ENEO &amp; Baisse de tension","POWER ISSUE",
U244="Coupure ENEO &amp; Baisse de tension","POWER ISSUE",
U244="Defaut GE &amp; POWER Cabinet","POWER ISSUE",
U244="Sharing","POWER ISSUE",
U244="Sites strategiques &amp; DataCenter","POWER ISSUE",
U244="Exclu","Exclu",
U244="SAT","TX ISSUE",
U244="SPARE-ISSUE","SPARE-ISSUE",
U244="Fiber CAmtel","TX ISSUE",
U244="Fiber AOF","TX ISSUE",
U244="Projet OCM (HUAWEI)","TRAVAUX-HUAWEI",
U244="Projet OCM (NOKIA)","TRAVAUX -NOKIA",
U244="ACCESS-ISSUE","ACCESS-ISSUE",
U244="Projet OCM (ZTE, NOKIA, autres projets)","TRAVAUX OCM",
U244="No root CAuse","No root cause",
U244="ODU HS","TX ISSUE",
U244="IP &amp; VLAN","TX ISSUE",
U244="Warehouse HUAWEI","SPARE-ISSUE",
U244="SPARE-HS","SPARE-ISSUE",
U244="Power Telco","RAN ISSUE",U244="no impacts","no impacts"
),"")</f>
        <v/>
      </c>
      <c r="U244" s="28"/>
      <c r="V244" s="35" t="str" cm="1">
        <f t="array" ref="V244">IFERROR(_xlfn.IFS(
U244="MPR ISSUE","ACTIVE",
U244="BSS Hardware Issue","ACTIVE",
U244="Sites strategiques, MLL, Pylone, etc.","PASSIVE",
U244="AKTIVCO DEFAUT GE &amp; POWER Cabinet","PASSIVE",
U244="AKTIVCO Coupure ENEO &amp; Baisse de tension","PASSIVE",
U244="Coupure ENEO &amp; Baisse de tension","PASSIVE",
U244="Defaut GE &amp; POWER Cabinet","PASSIVE",
U244="Sharing","PASSIVE",
U244="Sites strategiques &amp; DataCenter","PASSIVE",
U244="Exclu","Exclu",
U244="SAT","ACTIVE",
U244="SPARE-ISSUE","SPARE-ISSUE",
U244="Fiber CAmtel","ACTIVE",
U244="Fiber AOF","ACTIVE",
U244="Projet OCM (HUAWEI)","PLANNED WORKS",
U244="Projet OCM (NOKIA)","PLANNED WORKS",
U244="ACCESS-ISSUE","ACCESS-ISSUE",
U244="Projet OCM (ZTE, NOKIA, autres projets)","PLANNED WORKS",
U244="No root CAuse","No root cause",
U244="ODU HS","ACTIVE",
U244="IP &amp; VLAN","ACTIVE",
U244="Warehouse HUAWEI","SPARE-ISSUE",
U244="SPARE-HS","SPARE-ISSUE",
U244="Power Telco","ACTIVE", U244="no impacts","no impacts"
),"")</f>
        <v/>
      </c>
      <c r="W244" s="102"/>
      <c r="X244" s="102"/>
      <c r="Y244" s="102"/>
      <c r="Z244" s="102"/>
      <c r="AA244" s="102"/>
      <c r="AB244" s="104" t="s">
        <v>5423</v>
      </c>
      <c r="AC244" s="9"/>
      <c r="AD244" s="9"/>
      <c r="AE244" s="7" t="s">
        <v>5423</v>
      </c>
      <c r="AF244" s="6"/>
      <c r="AG244" s="7"/>
      <c r="AH244" s="3" t="s">
        <v>5423</v>
      </c>
      <c r="AI244" s="18" t="s">
        <v>5423</v>
      </c>
      <c r="AJ244" s="18" t="s">
        <v>5423</v>
      </c>
      <c r="AK244" s="18" t="s">
        <v>5423</v>
      </c>
      <c r="AL244" s="18" t="s">
        <v>5423</v>
      </c>
      <c r="AM244" s="18" t="s">
        <v>5423</v>
      </c>
      <c r="AN244" s="18" t="s">
        <v>5423</v>
      </c>
      <c r="AO244" s="18" t="s">
        <v>5423</v>
      </c>
      <c r="AP244" s="18" t="s">
        <v>5423</v>
      </c>
      <c r="AQ244" s="18" t="s">
        <v>5423</v>
      </c>
      <c r="AR244" s="18" t="s">
        <v>5423</v>
      </c>
      <c r="AS244" s="18" t="s">
        <v>5423</v>
      </c>
      <c r="AT244" s="18" t="s">
        <v>5423</v>
      </c>
      <c r="AU244" s="9" t="s">
        <v>5423</v>
      </c>
      <c r="AV244" s="14"/>
      <c r="AW244" s="14" t="s">
        <v>5423</v>
      </c>
      <c r="AX244" s="14" t="str">
        <f>_xlfn.XLOOKUP(B244,'[4]cell downs 18042026 17h'!$B:$B,'[4]cell downs 18042026 17h'!$B:$B,"")</f>
        <v/>
      </c>
      <c r="AY244" s="14" t="str">
        <f>_xlfn.XLOOKUP(B244,'[5]Cells Huawei 19042026 15h'!$B:$B,'[5]Cells Huawei 19042026 15h'!$B:$B,"")</f>
        <v/>
      </c>
      <c r="AZ244" s="105" t="str">
        <f>_xlfn.XLOOKUP(B244,'INCIDENT-04-23-2026'!E:E,'INCIDENT-04-23-2026'!F:F,"")</f>
        <v/>
      </c>
      <c r="BA244" s="105" t="str">
        <f>_xlfn.XLOOKUP(B244,'[6]Eneo 17H'!$C:$C,'[6]Eneo 17H'!$I:$I,"")</f>
        <v/>
      </c>
      <c r="BB244" s="105" t="str">
        <f>_xlfn.XLOOKUP(B244,[8]ALL!$B:$B,[8]ALL!$M:$M,"")</f>
        <v/>
      </c>
      <c r="BC244" s="105" t="str">
        <f>_xlfn.XLOOKUP(B244,'[6]Eneo 17H'!$C:$C,'[6]Eneo 17H'!$I:$I,"")</f>
        <v/>
      </c>
      <c r="BD244" s="105" t="str">
        <f>_xlfn.XLOOKUP(B244,'[7]Eneo 12H'!$C:$C,'[7]Eneo 12H'!$I:$I,"")</f>
        <v/>
      </c>
      <c r="BE244" s="105" t="s">
        <v>7020</v>
      </c>
    </row>
    <row r="245" spans="1:57" hidden="1" x14ac:dyDescent="0.3">
      <c r="A245" s="1" t="s">
        <v>1517</v>
      </c>
      <c r="B245" s="1" t="s">
        <v>1518</v>
      </c>
      <c r="C245" s="3" t="str">
        <f>_xlfn.XLOOKUP(B245,'[1]daily break down'!$D:$D,'[1]daily break down'!$E:$E,"")</f>
        <v>NORD-OUEST</v>
      </c>
      <c r="D245" s="1" t="s">
        <v>11</v>
      </c>
      <c r="E245" s="1" t="s">
        <v>12</v>
      </c>
      <c r="F245" s="3" t="s">
        <v>51</v>
      </c>
      <c r="G245" s="1" t="s">
        <v>1519</v>
      </c>
      <c r="H245" s="26" t="str">
        <f>_xlfn.XLOOKUP(B245,[2]CALCULATION!$B:$B,[2]CALCULATION!$H:$H,"")</f>
        <v>NOKIA</v>
      </c>
      <c r="I245" s="23">
        <v>0</v>
      </c>
      <c r="J245" s="23">
        <v>0.44436097627791915</v>
      </c>
      <c r="K245" s="23">
        <v>0</v>
      </c>
      <c r="L245" s="23">
        <v>2.3917553426760612</v>
      </c>
      <c r="M245" s="23">
        <v>1.7974726980621116</v>
      </c>
      <c r="N245" s="23">
        <v>2.5579247673592387</v>
      </c>
      <c r="O245" s="23">
        <v>1.0344345424089475E-2</v>
      </c>
      <c r="P245" s="103" t="s">
        <v>6554</v>
      </c>
      <c r="Q245" s="36" t="s">
        <v>6552</v>
      </c>
      <c r="R245" s="36"/>
      <c r="S245" s="35" t="str" cm="1">
        <f t="array" ref="S245">IFERROR(_xlfn.IFS(
U245="MPR ISSUE","PDH",
U245="BSS Hardware Issue","BSS",
U245="Sites strategiques, MLL, Pylone, etc.","ENVTECH",
U245="AKTIVCO DEFAUT GE &amp; POWER Cabinet","AKTIVCO",
U245="AKTIVCO Coupure ENEO &amp; Baisse de tension","AKTIVCO GRID ONLY",
U245="Coupure ENEO &amp; Baisse de tension","IHS GRID ONLY",
U245="Defaut GE &amp; POWER Cabinet","IHS",
U245="Sharing","Partners",
U245="Sites strategiques &amp; DataCenter","SST &amp; DC",
U245="Exclu","Exclu",
U245="SAT","SAT",
U245="SPARE-ISSUE","SPARE-ISSUE",
U245="Fiber CAmtel","TRANS_FO_CAMTEL",
U245="Fiber AOF","Fiber AOF",
U245="Projet OCM (HUAWEI)","TRAVAUX-HUAWEI",
U245="Projet OCM (NOKIA)","TRAVAUX-NOKIA",
U245="ACCESS-ISSUE","ACCESS-ISSUE",
U245="Projet OCM (ZTE, NOKIA, autres projets)","TRAVAUX OCM",
U245="No root CAuse","No root cause",
U245="ODU HS","PDH",
U245="IP &amp; VLAN","PDH",
U245="Warehouse HUAWEI","SPARE-ISSUE",
U245="SPARE-HS","SPARE-ISSUE",
U245="Power Telco","BSS",U245="no impacts","no impacts"
),"")</f>
        <v/>
      </c>
      <c r="T245" s="35" t="str" cm="1">
        <f t="array" ref="T245">IFERROR(_xlfn.IFS(
U245="MPR ISSUE","TX ISSUE",
U245="BSS Hardware Issue","RAN ISSUE",
U245="Sites strategiques, MLL, Pylone, etc.","ENVTECH",
U245="AKTIVCO DEFAUT GE &amp; POWER Cabinet","POWER ISSUE",
U245="AKTIVCO Coupure ENEO &amp; Baisse de tension","POWER ISSUE",
U245="Coupure ENEO &amp; Baisse de tension","POWER ISSUE",
U245="Defaut GE &amp; POWER Cabinet","POWER ISSUE",
U245="Sharing","POWER ISSUE",
U245="Sites strategiques &amp; DataCenter","POWER ISSUE",
U245="Exclu","Exclu",
U245="SAT","TX ISSUE",
U245="SPARE-ISSUE","SPARE-ISSUE",
U245="Fiber CAmtel","TX ISSUE",
U245="Fiber AOF","TX ISSUE",
U245="Projet OCM (HUAWEI)","TRAVAUX-HUAWEI",
U245="Projet OCM (NOKIA)","TRAVAUX -NOKIA",
U245="ACCESS-ISSUE","ACCESS-ISSUE",
U245="Projet OCM (ZTE, NOKIA, autres projets)","TRAVAUX OCM",
U245="No root CAuse","No root cause",
U245="ODU HS","TX ISSUE",
U245="IP &amp; VLAN","TX ISSUE",
U245="Warehouse HUAWEI","SPARE-ISSUE",
U245="SPARE-HS","SPARE-ISSUE",
U245="Power Telco","RAN ISSUE",U245="no impacts","no impacts"
),"")</f>
        <v/>
      </c>
      <c r="U245" s="28"/>
      <c r="V245" s="35" t="str" cm="1">
        <f t="array" ref="V245">IFERROR(_xlfn.IFS(
U245="MPR ISSUE","ACTIVE",
U245="BSS Hardware Issue","ACTIVE",
U245="Sites strategiques, MLL, Pylone, etc.","PASSIVE",
U245="AKTIVCO DEFAUT GE &amp; POWER Cabinet","PASSIVE",
U245="AKTIVCO Coupure ENEO &amp; Baisse de tension","PASSIVE",
U245="Coupure ENEO &amp; Baisse de tension","PASSIVE",
U245="Defaut GE &amp; POWER Cabinet","PASSIVE",
U245="Sharing","PASSIVE",
U245="Sites strategiques &amp; DataCenter","PASSIVE",
U245="Exclu","Exclu",
U245="SAT","ACTIVE",
U245="SPARE-ISSUE","SPARE-ISSUE",
U245="Fiber CAmtel","ACTIVE",
U245="Fiber AOF","ACTIVE",
U245="Projet OCM (HUAWEI)","PLANNED WORKS",
U245="Projet OCM (NOKIA)","PLANNED WORKS",
U245="ACCESS-ISSUE","ACCESS-ISSUE",
U245="Projet OCM (ZTE, NOKIA, autres projets)","PLANNED WORKS",
U245="No root CAuse","No root cause",
U245="ODU HS","ACTIVE",
U245="IP &amp; VLAN","ACTIVE",
U245="Warehouse HUAWEI","SPARE-ISSUE",
U245="SPARE-HS","SPARE-ISSUE",
U245="Power Telco","ACTIVE", U245="no impacts","no impacts"
),"")</f>
        <v/>
      </c>
      <c r="W245" s="102"/>
      <c r="X245" s="102"/>
      <c r="Y245" s="102"/>
      <c r="Z245" s="102"/>
      <c r="AA245" s="102"/>
      <c r="AB245" s="104" t="s">
        <v>5423</v>
      </c>
      <c r="AC245" s="9"/>
      <c r="AD245" s="9"/>
      <c r="AE245" s="7" t="s">
        <v>5423</v>
      </c>
      <c r="AF245" s="6"/>
      <c r="AG245" s="7"/>
      <c r="AH245" s="3" t="s">
        <v>5423</v>
      </c>
      <c r="AI245" s="18" t="s">
        <v>5423</v>
      </c>
      <c r="AJ245" s="18" t="s">
        <v>5423</v>
      </c>
      <c r="AK245" s="18" t="s">
        <v>5423</v>
      </c>
      <c r="AL245" s="18" t="s">
        <v>5423</v>
      </c>
      <c r="AM245" s="18" t="s">
        <v>5423</v>
      </c>
      <c r="AN245" s="18" t="s">
        <v>5423</v>
      </c>
      <c r="AO245" s="18" t="s">
        <v>5423</v>
      </c>
      <c r="AP245" s="18" t="s">
        <v>5423</v>
      </c>
      <c r="AQ245" s="18" t="s">
        <v>5423</v>
      </c>
      <c r="AR245" s="18" t="s">
        <v>5423</v>
      </c>
      <c r="AS245" s="18" t="s">
        <v>5423</v>
      </c>
      <c r="AT245" s="18" t="s">
        <v>5423</v>
      </c>
      <c r="AU245" s="9" t="s">
        <v>5423</v>
      </c>
      <c r="AV245" s="14"/>
      <c r="AW245" s="14" t="s">
        <v>5423</v>
      </c>
      <c r="AX245" s="14" t="str">
        <f>_xlfn.XLOOKUP(B245,'[4]cell downs 18042026 17h'!$B:$B,'[4]cell downs 18042026 17h'!$B:$B,"")</f>
        <v/>
      </c>
      <c r="AY245" s="14" t="str">
        <f>_xlfn.XLOOKUP(B245,'[5]Cells Huawei 19042026 15h'!$B:$B,'[5]Cells Huawei 19042026 15h'!$B:$B,"")</f>
        <v/>
      </c>
      <c r="AZ245" s="105" t="str">
        <f>_xlfn.XLOOKUP(B245,'INCIDENT-04-23-2026'!E:E,'INCIDENT-04-23-2026'!F:F,"")</f>
        <v/>
      </c>
      <c r="BA245" s="105" t="str">
        <f>_xlfn.XLOOKUP(B245,'[6]Eneo 17H'!$C:$C,'[6]Eneo 17H'!$I:$I,"")</f>
        <v/>
      </c>
      <c r="BB245" s="105" t="str">
        <f>_xlfn.XLOOKUP(B245,[8]ALL!$B:$B,[8]ALL!$M:$M,"")</f>
        <v/>
      </c>
      <c r="BC245" s="105" t="str">
        <f>_xlfn.XLOOKUP(B245,'[6]Eneo 17H'!$C:$C,'[6]Eneo 17H'!$I:$I,"")</f>
        <v/>
      </c>
      <c r="BD245" s="105" t="str">
        <f>_xlfn.XLOOKUP(B245,'[7]Eneo 12H'!$C:$C,'[7]Eneo 12H'!$I:$I,"")</f>
        <v/>
      </c>
      <c r="BE245" s="105" t="s">
        <v>5423</v>
      </c>
    </row>
    <row r="246" spans="1:57" hidden="1" x14ac:dyDescent="0.3">
      <c r="A246" s="1" t="s">
        <v>1528</v>
      </c>
      <c r="B246" s="1" t="s">
        <v>1529</v>
      </c>
      <c r="C246" s="3" t="str">
        <f>_xlfn.XLOOKUP(B246,'[1]daily break down'!$D:$D,'[1]daily break down'!$E:$E,"")</f>
        <v>NORD-OUEST</v>
      </c>
      <c r="D246" s="1" t="s">
        <v>11</v>
      </c>
      <c r="E246" s="1" t="s">
        <v>12</v>
      </c>
      <c r="F246" s="3" t="s">
        <v>51</v>
      </c>
      <c r="G246" s="1" t="s">
        <v>1528</v>
      </c>
      <c r="H246" s="26" t="str">
        <f>_xlfn.XLOOKUP(B246,[2]CALCULATION!$B:$B,[2]CALCULATION!$H:$H,"")</f>
        <v>NOKIA</v>
      </c>
      <c r="I246" s="23">
        <v>0</v>
      </c>
      <c r="J246" s="23">
        <v>4.9046465372840136E-3</v>
      </c>
      <c r="K246" s="23">
        <v>1.3376308738047311E-3</v>
      </c>
      <c r="L246" s="23">
        <v>0.67828586348888376</v>
      </c>
      <c r="M246" s="23">
        <v>1.3442655229387643</v>
      </c>
      <c r="N246" s="23">
        <v>2.5547501234187422</v>
      </c>
      <c r="O246" s="23">
        <v>9.363416116632604E-3</v>
      </c>
      <c r="P246" s="103" t="s">
        <v>6554</v>
      </c>
      <c r="Q246" s="36" t="s">
        <v>6552</v>
      </c>
      <c r="R246" s="36"/>
      <c r="S246" s="35" t="str" cm="1">
        <f t="array" ref="S246">IFERROR(_xlfn.IFS(
U246="MPR ISSUE","PDH",
U246="BSS Hardware Issue","BSS",
U246="Sites strategiques, MLL, Pylone, etc.","ENVTECH",
U246="AKTIVCO DEFAUT GE &amp; POWER Cabinet","AKTIVCO",
U246="AKTIVCO Coupure ENEO &amp; Baisse de tension","AKTIVCO GRID ONLY",
U246="Coupure ENEO &amp; Baisse de tension","IHS GRID ONLY",
U246="Defaut GE &amp; POWER Cabinet","IHS",
U246="Sharing","Partners",
U246="Sites strategiques &amp; DataCenter","SST &amp; DC",
U246="Exclu","Exclu",
U246="SAT","SAT",
U246="SPARE-ISSUE","SPARE-ISSUE",
U246="Fiber CAmtel","TRANS_FO_CAMTEL",
U246="Fiber AOF","Fiber AOF",
U246="Projet OCM (HUAWEI)","TRAVAUX-HUAWEI",
U246="Projet OCM (NOKIA)","TRAVAUX-NOKIA",
U246="ACCESS-ISSUE","ACCESS-ISSUE",
U246="Projet OCM (ZTE, NOKIA, autres projets)","TRAVAUX OCM",
U246="No root CAuse","No root cause",
U246="ODU HS","PDH",
U246="IP &amp; VLAN","PDH",
U246="Warehouse HUAWEI","SPARE-ISSUE",
U246="SPARE-HS","SPARE-ISSUE",
U246="Power Telco","BSS",U246="no impacts","no impacts"
),"")</f>
        <v/>
      </c>
      <c r="T246" s="35" t="str" cm="1">
        <f t="array" ref="T246">IFERROR(_xlfn.IFS(
U246="MPR ISSUE","TX ISSUE",
U246="BSS Hardware Issue","RAN ISSUE",
U246="Sites strategiques, MLL, Pylone, etc.","ENVTECH",
U246="AKTIVCO DEFAUT GE &amp; POWER Cabinet","POWER ISSUE",
U246="AKTIVCO Coupure ENEO &amp; Baisse de tension","POWER ISSUE",
U246="Coupure ENEO &amp; Baisse de tension","POWER ISSUE",
U246="Defaut GE &amp; POWER Cabinet","POWER ISSUE",
U246="Sharing","POWER ISSUE",
U246="Sites strategiques &amp; DataCenter","POWER ISSUE",
U246="Exclu","Exclu",
U246="SAT","TX ISSUE",
U246="SPARE-ISSUE","SPARE-ISSUE",
U246="Fiber CAmtel","TX ISSUE",
U246="Fiber AOF","TX ISSUE",
U246="Projet OCM (HUAWEI)","TRAVAUX-HUAWEI",
U246="Projet OCM (NOKIA)","TRAVAUX -NOKIA",
U246="ACCESS-ISSUE","ACCESS-ISSUE",
U246="Projet OCM (ZTE, NOKIA, autres projets)","TRAVAUX OCM",
U246="No root CAuse","No root cause",
U246="ODU HS","TX ISSUE",
U246="IP &amp; VLAN","TX ISSUE",
U246="Warehouse HUAWEI","SPARE-ISSUE",
U246="SPARE-HS","SPARE-ISSUE",
U246="Power Telco","RAN ISSUE",U246="no impacts","no impacts"
),"")</f>
        <v/>
      </c>
      <c r="U246" s="28"/>
      <c r="V246" s="35" t="str" cm="1">
        <f t="array" ref="V246">IFERROR(_xlfn.IFS(
U246="MPR ISSUE","ACTIVE",
U246="BSS Hardware Issue","ACTIVE",
U246="Sites strategiques, MLL, Pylone, etc.","PASSIVE",
U246="AKTIVCO DEFAUT GE &amp; POWER Cabinet","PASSIVE",
U246="AKTIVCO Coupure ENEO &amp; Baisse de tension","PASSIVE",
U246="Coupure ENEO &amp; Baisse de tension","PASSIVE",
U246="Defaut GE &amp; POWER Cabinet","PASSIVE",
U246="Sharing","PASSIVE",
U246="Sites strategiques &amp; DataCenter","PASSIVE",
U246="Exclu","Exclu",
U246="SAT","ACTIVE",
U246="SPARE-ISSUE","SPARE-ISSUE",
U246="Fiber CAmtel","ACTIVE",
U246="Fiber AOF","ACTIVE",
U246="Projet OCM (HUAWEI)","PLANNED WORKS",
U246="Projet OCM (NOKIA)","PLANNED WORKS",
U246="ACCESS-ISSUE","ACCESS-ISSUE",
U246="Projet OCM (ZTE, NOKIA, autres projets)","PLANNED WORKS",
U246="No root CAuse","No root cause",
U246="ODU HS","ACTIVE",
U246="IP &amp; VLAN","ACTIVE",
U246="Warehouse HUAWEI","SPARE-ISSUE",
U246="SPARE-HS","SPARE-ISSUE",
U246="Power Telco","ACTIVE", U246="no impacts","no impacts"
),"")</f>
        <v/>
      </c>
      <c r="W246" s="102"/>
      <c r="X246" s="102"/>
      <c r="Y246" s="102"/>
      <c r="Z246" s="102"/>
      <c r="AA246" s="102"/>
      <c r="AB246" s="104" t="s">
        <v>5423</v>
      </c>
      <c r="AC246" s="9"/>
      <c r="AD246" s="9"/>
      <c r="AE246" s="7" t="s">
        <v>5423</v>
      </c>
      <c r="AF246" s="6"/>
      <c r="AG246" s="7"/>
      <c r="AH246" s="3" t="s">
        <v>5423</v>
      </c>
      <c r="AI246" s="18" t="s">
        <v>5423</v>
      </c>
      <c r="AJ246" s="18" t="s">
        <v>5423</v>
      </c>
      <c r="AK246" s="18" t="s">
        <v>5423</v>
      </c>
      <c r="AL246" s="18" t="s">
        <v>5423</v>
      </c>
      <c r="AM246" s="18" t="s">
        <v>5423</v>
      </c>
      <c r="AN246" s="18" t="s">
        <v>5423</v>
      </c>
      <c r="AO246" s="18" t="s">
        <v>5423</v>
      </c>
      <c r="AP246" s="18" t="s">
        <v>5423</v>
      </c>
      <c r="AQ246" s="18" t="s">
        <v>5423</v>
      </c>
      <c r="AR246" s="18" t="s">
        <v>5423</v>
      </c>
      <c r="AS246" s="18" t="s">
        <v>5423</v>
      </c>
      <c r="AT246" s="18" t="s">
        <v>5423</v>
      </c>
      <c r="AU246" s="9" t="s">
        <v>5423</v>
      </c>
      <c r="AV246" s="14"/>
      <c r="AW246" s="14" t="s">
        <v>5423</v>
      </c>
      <c r="AX246" s="14" t="str">
        <f>_xlfn.XLOOKUP(B246,'[4]cell downs 18042026 17h'!$B:$B,'[4]cell downs 18042026 17h'!$B:$B,"")</f>
        <v/>
      </c>
      <c r="AY246" s="14" t="str">
        <f>_xlfn.XLOOKUP(B246,'[5]Cells Huawei 19042026 15h'!$B:$B,'[5]Cells Huawei 19042026 15h'!$B:$B,"")</f>
        <v/>
      </c>
      <c r="AZ246" s="105" t="str">
        <f>_xlfn.XLOOKUP(B246,'INCIDENT-04-23-2026'!E:E,'INCIDENT-04-23-2026'!F:F,"")</f>
        <v/>
      </c>
      <c r="BA246" s="105" t="str">
        <f>_xlfn.XLOOKUP(B246,'[6]Eneo 17H'!$C:$C,'[6]Eneo 17H'!$I:$I,"")</f>
        <v/>
      </c>
      <c r="BB246" s="105" t="str">
        <f>_xlfn.XLOOKUP(B246,[8]ALL!$B:$B,[8]ALL!$M:$M,"")</f>
        <v/>
      </c>
      <c r="BC246" s="105" t="str">
        <f>_xlfn.XLOOKUP(B246,'[6]Eneo 17H'!$C:$C,'[6]Eneo 17H'!$I:$I,"")</f>
        <v/>
      </c>
      <c r="BD246" s="105" t="str">
        <f>_xlfn.XLOOKUP(B246,'[7]Eneo 12H'!$C:$C,'[7]Eneo 12H'!$I:$I,"")</f>
        <v/>
      </c>
      <c r="BE246" s="105" t="s">
        <v>7021</v>
      </c>
    </row>
    <row r="247" spans="1:57" hidden="1" x14ac:dyDescent="0.3">
      <c r="A247" s="1" t="s">
        <v>2025</v>
      </c>
      <c r="B247" s="8" t="s">
        <v>2026</v>
      </c>
      <c r="C247" s="3" t="str">
        <f>_xlfn.XLOOKUP(B247,'[1]daily break down'!$D:$D,'[1]daily break down'!$E:$E,"")</f>
        <v>ADAMAOUA</v>
      </c>
      <c r="D247" s="1" t="s">
        <v>11</v>
      </c>
      <c r="E247" s="1" t="s">
        <v>66</v>
      </c>
      <c r="F247" s="3" t="s">
        <v>90</v>
      </c>
      <c r="G247" s="1" t="s">
        <v>2027</v>
      </c>
      <c r="H247" s="26" t="str">
        <f>_xlfn.XLOOKUP(B247,[2]CALCULATION!$B:$B,[2]CALCULATION!$H:$H,"")</f>
        <v>NOKIA</v>
      </c>
      <c r="I247" s="23">
        <v>8.4606719244846715</v>
      </c>
      <c r="J247" s="23">
        <v>0.94173145511182399</v>
      </c>
      <c r="K247" s="23">
        <v>5.4438329916936192</v>
      </c>
      <c r="L247" s="23">
        <v>2.9135844439839449</v>
      </c>
      <c r="M247" s="23">
        <v>0.8078302250521523</v>
      </c>
      <c r="N247" s="23">
        <v>2.1180742491495947</v>
      </c>
      <c r="O247" s="23">
        <v>7.0934211876354594</v>
      </c>
      <c r="P247" s="103" t="s">
        <v>6553</v>
      </c>
      <c r="Q247" s="36" t="s">
        <v>5796</v>
      </c>
      <c r="R247" s="36"/>
      <c r="S247" s="35" t="str" cm="1">
        <f t="array" ref="S247">IFERROR(_xlfn.IFS(
U247="MPR ISSUE","PDH",
U247="BSS Hardware Issue","BSS",
U247="Sites strategiques, MLL, Pylone, etc.","ENVTECH",
U247="AKTIVCO DEFAUT GE &amp; POWER Cabinet","AKTIVCO",
U247="AKTIVCO Coupure ENEO &amp; Baisse de tension","AKTIVCO GRID ONLY",
U247="Coupure ENEO &amp; Baisse de tension","IHS GRID ONLY",
U247="Defaut GE &amp; POWER Cabinet","IHS",
U247="Sharing","Partners",
U247="Sites strategiques &amp; DataCenter","SST &amp; DC",
U247="Exclu","Exclu",
U247="SAT","SAT",
U247="SPARE-ISSUE","SPARE-ISSUE",
U247="Fiber CAmtel","TRANS_FO_CAMTEL",
U247="Fiber AOF","Fiber AOF",
U247="Projet OCM (HUAWEI)","TRAVAUX-HUAWEI",
U247="Projet OCM (NOKIA)","TRAVAUX-NOKIA",
U247="ACCESS-ISSUE","ACCESS-ISSUE",
U247="Projet OCM (ZTE, NOKIA, autres projets)","TRAVAUX OCM",
U247="No root CAuse","No root cause",
U247="ODU HS","PDH",
U247="IP &amp; VLAN","PDH",
U247="Warehouse HUAWEI","SPARE-ISSUE",
U247="SPARE-HS","SPARE-ISSUE",
U247="Power Telco","BSS",U247="no impacts","no impacts"
),"")</f>
        <v/>
      </c>
      <c r="T247" s="35" t="str" cm="1">
        <f t="array" ref="T247">IFERROR(_xlfn.IFS(
U247="MPR ISSUE","TX ISSUE",
U247="BSS Hardware Issue","RAN ISSUE",
U247="Sites strategiques, MLL, Pylone, etc.","ENVTECH",
U247="AKTIVCO DEFAUT GE &amp; POWER Cabinet","POWER ISSUE",
U247="AKTIVCO Coupure ENEO &amp; Baisse de tension","POWER ISSUE",
U247="Coupure ENEO &amp; Baisse de tension","POWER ISSUE",
U247="Defaut GE &amp; POWER Cabinet","POWER ISSUE",
U247="Sharing","POWER ISSUE",
U247="Sites strategiques &amp; DataCenter","POWER ISSUE",
U247="Exclu","Exclu",
U247="SAT","TX ISSUE",
U247="SPARE-ISSUE","SPARE-ISSUE",
U247="Fiber CAmtel","TX ISSUE",
U247="Fiber AOF","TX ISSUE",
U247="Projet OCM (HUAWEI)","TRAVAUX-HUAWEI",
U247="Projet OCM (NOKIA)","TRAVAUX -NOKIA",
U247="ACCESS-ISSUE","ACCESS-ISSUE",
U247="Projet OCM (ZTE, NOKIA, autres projets)","TRAVAUX OCM",
U247="No root CAuse","No root cause",
U247="ODU HS","TX ISSUE",
U247="IP &amp; VLAN","TX ISSUE",
U247="Warehouse HUAWEI","SPARE-ISSUE",
U247="SPARE-HS","SPARE-ISSUE",
U247="Power Telco","RAN ISSUE",U247="no impacts","no impacts"
),"")</f>
        <v/>
      </c>
      <c r="U247" s="28"/>
      <c r="V247" s="35" t="str" cm="1">
        <f t="array" ref="V247">IFERROR(_xlfn.IFS(
U247="MPR ISSUE","ACTIVE",
U247="BSS Hardware Issue","ACTIVE",
U247="Sites strategiques, MLL, Pylone, etc.","PASSIVE",
U247="AKTIVCO DEFAUT GE &amp; POWER Cabinet","PASSIVE",
U247="AKTIVCO Coupure ENEO &amp; Baisse de tension","PASSIVE",
U247="Coupure ENEO &amp; Baisse de tension","PASSIVE",
U247="Defaut GE &amp; POWER Cabinet","PASSIVE",
U247="Sharing","PASSIVE",
U247="Sites strategiques &amp; DataCenter","PASSIVE",
U247="Exclu","Exclu",
U247="SAT","ACTIVE",
U247="SPARE-ISSUE","SPARE-ISSUE",
U247="Fiber CAmtel","ACTIVE",
U247="Fiber AOF","ACTIVE",
U247="Projet OCM (HUAWEI)","PLANNED WORKS",
U247="Projet OCM (NOKIA)","PLANNED WORKS",
U247="ACCESS-ISSUE","ACCESS-ISSUE",
U247="Projet OCM (ZTE, NOKIA, autres projets)","PLANNED WORKS",
U247="No root CAuse","No root cause",
U247="ODU HS","ACTIVE",
U247="IP &amp; VLAN","ACTIVE",
U247="Warehouse HUAWEI","SPARE-ISSUE",
U247="SPARE-HS","SPARE-ISSUE",
U247="Power Telco","ACTIVE", U247="no impacts","no impacts"
),"")</f>
        <v/>
      </c>
      <c r="W247" s="104" t="s">
        <v>6741</v>
      </c>
      <c r="X247" s="104" t="s">
        <v>6742</v>
      </c>
      <c r="Y247" s="104"/>
      <c r="Z247" s="104" t="s">
        <v>6743</v>
      </c>
      <c r="AA247" s="104" t="s">
        <v>6688</v>
      </c>
      <c r="AB247" s="104" t="s">
        <v>6076</v>
      </c>
      <c r="AC247" s="9"/>
      <c r="AD247" s="9"/>
      <c r="AE247" s="7"/>
      <c r="AF247" s="6"/>
      <c r="AG247" s="7"/>
      <c r="AH247" s="3" t="s">
        <v>5423</v>
      </c>
      <c r="AI247" s="18" t="s">
        <v>5423</v>
      </c>
      <c r="AJ247" s="18" t="s">
        <v>5423</v>
      </c>
      <c r="AK247" s="18" t="s">
        <v>5423</v>
      </c>
      <c r="AL247" s="18" t="s">
        <v>5423</v>
      </c>
      <c r="AM247" s="18" t="s">
        <v>5423</v>
      </c>
      <c r="AN247" s="18" t="s">
        <v>5423</v>
      </c>
      <c r="AO247" s="18" t="s">
        <v>5423</v>
      </c>
      <c r="AP247" s="18" t="s">
        <v>5423</v>
      </c>
      <c r="AQ247" s="18" t="s">
        <v>5423</v>
      </c>
      <c r="AR247" s="18" t="s">
        <v>5423</v>
      </c>
      <c r="AS247" s="18" t="s">
        <v>5423</v>
      </c>
      <c r="AT247" s="18" t="s">
        <v>5423</v>
      </c>
      <c r="AU247" s="9" t="s">
        <v>6076</v>
      </c>
      <c r="AV247" s="14"/>
      <c r="AW247" s="14" t="s">
        <v>5423</v>
      </c>
      <c r="AX247" s="14" t="str">
        <f>_xlfn.XLOOKUP(B247,'[4]cell downs 18042026 17h'!$B:$B,'[4]cell downs 18042026 17h'!$B:$B,"")</f>
        <v/>
      </c>
      <c r="AY247" s="14" t="str">
        <f>_xlfn.XLOOKUP(B247,'[5]Cells Huawei 19042026 15h'!$B:$B,'[5]Cells Huawei 19042026 15h'!$B:$B,"")</f>
        <v/>
      </c>
      <c r="AZ247" s="105" t="str">
        <f>_xlfn.XLOOKUP(B247,'INCIDENT-04-23-2026'!E:E,'INCIDENT-04-23-2026'!F:F,"")</f>
        <v/>
      </c>
      <c r="BA247" s="105" t="str">
        <f>_xlfn.XLOOKUP(B247,'[6]Eneo 17H'!$C:$C,'[6]Eneo 17H'!$I:$I,"")</f>
        <v/>
      </c>
      <c r="BC247" s="105" t="str">
        <f>_xlfn.XLOOKUP(B247,'[6]Eneo 17H'!$C:$C,'[6]Eneo 17H'!$I:$I,"")</f>
        <v/>
      </c>
      <c r="BD247" s="105" t="str">
        <f>_xlfn.XLOOKUP(B247,'[7]Eneo 12H'!$C:$C,'[7]Eneo 12H'!$I:$I,"")</f>
        <v/>
      </c>
      <c r="BE247" s="11" t="s">
        <v>7036</v>
      </c>
    </row>
    <row r="248" spans="1:57" hidden="1" x14ac:dyDescent="0.3">
      <c r="A248" s="1" t="s">
        <v>3208</v>
      </c>
      <c r="B248" s="8" t="s">
        <v>3209</v>
      </c>
      <c r="C248" s="3" t="str">
        <f>_xlfn.XLOOKUP(B248,'[1]daily break down'!$D:$D,'[1]daily break down'!$E:$E,"")</f>
        <v>Yaounde</v>
      </c>
      <c r="D248" s="1"/>
      <c r="E248" s="1"/>
      <c r="F248" s="3" t="s">
        <v>37</v>
      </c>
      <c r="G248" s="1" t="s">
        <v>38</v>
      </c>
      <c r="H248" s="27" t="str">
        <f>_xlfn.XLOOKUP(B248,[2]CALCULATION!$B:$B,[2]CALCULATION!$H:$H,"")</f>
        <v>ZTE</v>
      </c>
      <c r="I248" s="23">
        <v>7.0120037211107391</v>
      </c>
      <c r="J248" s="23">
        <v>9.2457045997380387</v>
      </c>
      <c r="K248" s="23">
        <v>7.5212130421507117</v>
      </c>
      <c r="L248" s="23">
        <v>4.6429702682110419</v>
      </c>
      <c r="M248" s="23">
        <v>9.2457045997380387</v>
      </c>
      <c r="N248" s="23">
        <v>9.2457045997380387</v>
      </c>
      <c r="O248" s="23">
        <v>9.2580108037770419</v>
      </c>
      <c r="P248" s="103" t="s">
        <v>6553</v>
      </c>
      <c r="Q248" s="36" t="s">
        <v>5796</v>
      </c>
      <c r="R248" s="36"/>
      <c r="S248" s="35" t="str" cm="1">
        <f t="array" ref="S248">IFERROR(_xlfn.IFS(
U248="MPR ISSUE","PDH",
U248="BSS Hardware Issue","BSS",
U248="Sites strategiques, MLL, Pylone, etc.","ENVTECH",
U248="AKTIVCO DEFAUT GE &amp; POWER Cabinet","AKTIVCO",
U248="AKTIVCO Coupure ENEO &amp; Baisse de tension","AKTIVCO GRID ONLY",
U248="Coupure ENEO &amp; Baisse de tension","IHS GRID ONLY",
U248="Defaut GE &amp; POWER Cabinet","IHS",
U248="Sharing","Partners",
U248="Sites strategiques &amp; DataCenter","SST &amp; DC",
U248="Exclu","Exclu",
U248="SAT","SAT",
U248="SPARE-ISSUE","SPARE-ISSUE",
U248="Fiber CAmtel","TRANS_FO_CAMTEL",
U248="Fiber AOF","Fiber AOF",
U248="Projet OCM (HUAWEI)","TRAVAUX-HUAWEI",
U248="Projet OCM (NOKIA)","TRAVAUX-NOKIA",
U248="ACCESS-ISSUE","ACCESS-ISSUE",
U248="Projet OCM (ZTE, NOKIA, autres projets)","TRAVAUX OCM",
U248="No root CAuse","No root cause",
U248="ODU HS","PDH",
U248="IP &amp; VLAN","PDH",
U248="Warehouse HUAWEI","SPARE-ISSUE",
U248="SPARE-HS","SPARE-ISSUE",
U248="Power Telco","BSS",U248="no impacts","no impacts"
),"")</f>
        <v/>
      </c>
      <c r="T248" s="35" t="str" cm="1">
        <f t="array" ref="T248">IFERROR(_xlfn.IFS(
U248="MPR ISSUE","TX ISSUE",
U248="BSS Hardware Issue","RAN ISSUE",
U248="Sites strategiques, MLL, Pylone, etc.","ENVTECH",
U248="AKTIVCO DEFAUT GE &amp; POWER Cabinet","POWER ISSUE",
U248="AKTIVCO Coupure ENEO &amp; Baisse de tension","POWER ISSUE",
U248="Coupure ENEO &amp; Baisse de tension","POWER ISSUE",
U248="Defaut GE &amp; POWER Cabinet","POWER ISSUE",
U248="Sharing","POWER ISSUE",
U248="Sites strategiques &amp; DataCenter","POWER ISSUE",
U248="Exclu","Exclu",
U248="SAT","TX ISSUE",
U248="SPARE-ISSUE","SPARE-ISSUE",
U248="Fiber CAmtel","TX ISSUE",
U248="Fiber AOF","TX ISSUE",
U248="Projet OCM (HUAWEI)","TRAVAUX-HUAWEI",
U248="Projet OCM (NOKIA)","TRAVAUX -NOKIA",
U248="ACCESS-ISSUE","ACCESS-ISSUE",
U248="Projet OCM (ZTE, NOKIA, autres projets)","TRAVAUX OCM",
U248="No root CAuse","No root cause",
U248="ODU HS","TX ISSUE",
U248="IP &amp; VLAN","TX ISSUE",
U248="Warehouse HUAWEI","SPARE-ISSUE",
U248="SPARE-HS","SPARE-ISSUE",
U248="Power Telco","RAN ISSUE",U248="no impacts","no impacts"
),"")</f>
        <v/>
      </c>
      <c r="U248" s="28"/>
      <c r="V248" s="35" t="str" cm="1">
        <f t="array" ref="V248">IFERROR(_xlfn.IFS(
U248="MPR ISSUE","ACTIVE",
U248="BSS Hardware Issue","ACTIVE",
U248="Sites strategiques, MLL, Pylone, etc.","PASSIVE",
U248="AKTIVCO DEFAUT GE &amp; POWER Cabinet","PASSIVE",
U248="AKTIVCO Coupure ENEO &amp; Baisse de tension","PASSIVE",
U248="Coupure ENEO &amp; Baisse de tension","PASSIVE",
U248="Defaut GE &amp; POWER Cabinet","PASSIVE",
U248="Sharing","PASSIVE",
U248="Sites strategiques &amp; DataCenter","PASSIVE",
U248="Exclu","Exclu",
U248="SAT","ACTIVE",
U248="SPARE-ISSUE","SPARE-ISSUE",
U248="Fiber CAmtel","ACTIVE",
U248="Fiber AOF","ACTIVE",
U248="Projet OCM (HUAWEI)","PLANNED WORKS",
U248="Projet OCM (NOKIA)","PLANNED WORKS",
U248="ACCESS-ISSUE","ACCESS-ISSUE",
U248="Projet OCM (ZTE, NOKIA, autres projets)","PLANNED WORKS",
U248="No root CAuse","No root cause",
U248="ODU HS","ACTIVE",
U248="IP &amp; VLAN","ACTIVE",
U248="Warehouse HUAWEI","SPARE-ISSUE",
U248="SPARE-HS","SPARE-ISSUE",
U248="Power Telco","ACTIVE",U248="no impacts","no impacts"
),"")</f>
        <v/>
      </c>
      <c r="W248" s="117" t="s">
        <v>6741</v>
      </c>
      <c r="X248" s="116" t="s">
        <v>6742</v>
      </c>
      <c r="Y248" s="116"/>
      <c r="Z248" s="116" t="s">
        <v>6743</v>
      </c>
      <c r="AA248" s="104" t="s">
        <v>6688</v>
      </c>
      <c r="AB248" s="104" t="s">
        <v>6901</v>
      </c>
      <c r="AC248" s="9"/>
      <c r="AD248" s="9"/>
      <c r="AE248" s="7"/>
      <c r="AF248" s="6"/>
      <c r="AG248" s="7"/>
      <c r="AH248" s="3" t="s">
        <v>5423</v>
      </c>
      <c r="AI248" s="18" t="s">
        <v>5423</v>
      </c>
      <c r="AJ248" s="18" t="s">
        <v>5423</v>
      </c>
      <c r="AK248" s="18" t="s">
        <v>5423</v>
      </c>
      <c r="AL248" s="18" t="s">
        <v>5423</v>
      </c>
      <c r="AM248" s="18" t="s">
        <v>5423</v>
      </c>
      <c r="AN248" s="18" t="s">
        <v>5423</v>
      </c>
      <c r="AO248" s="18" t="s">
        <v>5423</v>
      </c>
      <c r="AP248" s="18" t="s">
        <v>5423</v>
      </c>
      <c r="AQ248" s="18" t="s">
        <v>5423</v>
      </c>
      <c r="AR248" s="18" t="s">
        <v>5423</v>
      </c>
      <c r="AS248" s="18" t="s">
        <v>5423</v>
      </c>
      <c r="AT248" s="18" t="s">
        <v>5423</v>
      </c>
      <c r="AU248" s="9" t="s">
        <v>5423</v>
      </c>
      <c r="AV248" s="14"/>
      <c r="AW248" s="14" t="s">
        <v>3209</v>
      </c>
      <c r="AX248" s="14" t="str">
        <f>_xlfn.XLOOKUP(B248,'[4]cell downs 18042026 17h'!$B:$B,'[4]cell downs 18042026 17h'!$B:$B,"")</f>
        <v/>
      </c>
      <c r="AY248" s="14" t="str">
        <f>_xlfn.XLOOKUP(B248,'[5]Cells Huawei 19042026 15h'!$B:$B,'[5]Cells Huawei 19042026 15h'!$B:$B,"")</f>
        <v/>
      </c>
      <c r="AZ248" s="105" t="str">
        <f>_xlfn.XLOOKUP(B248,'INCIDENT-04-23-2026'!E:E,'INCIDENT-04-23-2026'!F:F,"")</f>
        <v/>
      </c>
      <c r="BA248" s="105" t="str">
        <f>_xlfn.XLOOKUP(B248,'[6]Eneo 17H'!$C:$C,'[6]Eneo 17H'!$I:$I,"")</f>
        <v/>
      </c>
      <c r="BC248" s="105" t="str">
        <f>_xlfn.XLOOKUP(B248,'[6]Eneo 17H'!$C:$C,'[6]Eneo 17H'!$I:$I,"")</f>
        <v/>
      </c>
      <c r="BD248" s="105" t="str">
        <f>_xlfn.XLOOKUP(B248,'[7]Eneo 12H'!$C:$C,'[7]Eneo 12H'!$I:$I,"")</f>
        <v/>
      </c>
      <c r="BE248" s="11" t="s">
        <v>6901</v>
      </c>
    </row>
    <row r="249" spans="1:57" hidden="1" x14ac:dyDescent="0.3">
      <c r="A249" s="1" t="s">
        <v>873</v>
      </c>
      <c r="B249" s="1" t="s">
        <v>874</v>
      </c>
      <c r="C249" s="3" t="str">
        <f>_xlfn.XLOOKUP(B249,'[1]daily break down'!$D:$D,'[1]daily break down'!$E:$E,"")</f>
        <v>NORD-OUEST</v>
      </c>
      <c r="D249" s="1" t="s">
        <v>11</v>
      </c>
      <c r="E249" s="1" t="s">
        <v>154</v>
      </c>
      <c r="F249" s="3" t="s">
        <v>51</v>
      </c>
      <c r="G249" s="1" t="s">
        <v>873</v>
      </c>
      <c r="H249" s="26" t="str">
        <f>_xlfn.XLOOKUP(B249,[2]CALCULATION!$B:$B,[2]CALCULATION!$H:$H,"")</f>
        <v>NOKIA</v>
      </c>
      <c r="I249" s="23">
        <v>2.2910763255743607</v>
      </c>
      <c r="J249" s="23">
        <v>3.210314097131252E-3</v>
      </c>
      <c r="K249" s="23">
        <v>1.4268062653917818E-3</v>
      </c>
      <c r="L249" s="23">
        <v>0.68256628228505856</v>
      </c>
      <c r="M249" s="23">
        <v>1.3647401928471348</v>
      </c>
      <c r="N249" s="23">
        <v>2.5347748357032587</v>
      </c>
      <c r="O249" s="23">
        <v>7.4015575017192997E-2</v>
      </c>
      <c r="P249" s="103" t="s">
        <v>6554</v>
      </c>
      <c r="Q249" s="36" t="s">
        <v>6552</v>
      </c>
      <c r="R249" s="36"/>
      <c r="S249" s="35" t="str" cm="1">
        <f t="array" ref="S249">IFERROR(_xlfn.IFS(
U249="MPR ISSUE","PDH",
U249="BSS Hardware Issue","BSS",
U249="Sites strategiques, MLL, Pylone, etc.","ENVTECH",
U249="AKTIVCO DEFAUT GE &amp; POWER Cabinet","AKTIVCO",
U249="AKTIVCO Coupure ENEO &amp; Baisse de tension","AKTIVCO GRID ONLY",
U249="Coupure ENEO &amp; Baisse de tension","IHS GRID ONLY",
U249="Defaut GE &amp; POWER Cabinet","IHS",
U249="Sharing","Partners",
U249="Sites strategiques &amp; DataCenter","SST &amp; DC",
U249="Exclu","Exclu",
U249="SAT","SAT",
U249="SPARE-ISSUE","SPARE-ISSUE",
U249="Fiber CAmtel","TRANS_FO_CAMTEL",
U249="Fiber AOF","Fiber AOF",
U249="Projet OCM (HUAWEI)","TRAVAUX-HUAWEI",
U249="Projet OCM (NOKIA)","TRAVAUX-NOKIA",
U249="ACCESS-ISSUE","ACCESS-ISSUE",
U249="Projet OCM (ZTE, NOKIA, autres projets)","TRAVAUX OCM",
U249="No root CAuse","No root cause",
U249="ODU HS","PDH",
U249="IP &amp; VLAN","PDH",
U249="Warehouse HUAWEI","SPARE-ISSUE",
U249="SPARE-HS","SPARE-ISSUE",
U249="Power Telco","BSS",U249="no impacts","no impacts"
),"")</f>
        <v/>
      </c>
      <c r="T249" s="35" t="str" cm="1">
        <f t="array" ref="T249">IFERROR(_xlfn.IFS(
U249="MPR ISSUE","TX ISSUE",
U249="BSS Hardware Issue","RAN ISSUE",
U249="Sites strategiques, MLL, Pylone, etc.","ENVTECH",
U249="AKTIVCO DEFAUT GE &amp; POWER Cabinet","POWER ISSUE",
U249="AKTIVCO Coupure ENEO &amp; Baisse de tension","POWER ISSUE",
U249="Coupure ENEO &amp; Baisse de tension","POWER ISSUE",
U249="Defaut GE &amp; POWER Cabinet","POWER ISSUE",
U249="Sharing","POWER ISSUE",
U249="Sites strategiques &amp; DataCenter","POWER ISSUE",
U249="Exclu","Exclu",
U249="SAT","TX ISSUE",
U249="SPARE-ISSUE","SPARE-ISSUE",
U249="Fiber CAmtel","TX ISSUE",
U249="Fiber AOF","TX ISSUE",
U249="Projet OCM (HUAWEI)","TRAVAUX-HUAWEI",
U249="Projet OCM (NOKIA)","TRAVAUX -NOKIA",
U249="ACCESS-ISSUE","ACCESS-ISSUE",
U249="Projet OCM (ZTE, NOKIA, autres projets)","TRAVAUX OCM",
U249="No root CAuse","No root cause",
U249="ODU HS","TX ISSUE",
U249="IP &amp; VLAN","TX ISSUE",
U249="Warehouse HUAWEI","SPARE-ISSUE",
U249="SPARE-HS","SPARE-ISSUE",
U249="Power Telco","RAN ISSUE",U249="no impacts","no impacts"
),"")</f>
        <v/>
      </c>
      <c r="U249" s="28"/>
      <c r="V249" s="35" t="str" cm="1">
        <f t="array" ref="V249">IFERROR(_xlfn.IFS(
U249="MPR ISSUE","ACTIVE",
U249="BSS Hardware Issue","ACTIVE",
U249="Sites strategiques, MLL, Pylone, etc.","PASSIVE",
U249="AKTIVCO DEFAUT GE &amp; POWER Cabinet","PASSIVE",
U249="AKTIVCO Coupure ENEO &amp; Baisse de tension","PASSIVE",
U249="Coupure ENEO &amp; Baisse de tension","PASSIVE",
U249="Defaut GE &amp; POWER Cabinet","PASSIVE",
U249="Sharing","PASSIVE",
U249="Sites strategiques &amp; DataCenter","PASSIVE",
U249="Exclu","Exclu",
U249="SAT","ACTIVE",
U249="SPARE-ISSUE","SPARE-ISSUE",
U249="Fiber CAmtel","ACTIVE",
U249="Fiber AOF","ACTIVE",
U249="Projet OCM (HUAWEI)","PLANNED WORKS",
U249="Projet OCM (NOKIA)","PLANNED WORKS",
U249="ACCESS-ISSUE","ACCESS-ISSUE",
U249="Projet OCM (ZTE, NOKIA, autres projets)","PLANNED WORKS",
U249="No root CAuse","No root cause",
U249="ODU HS","ACTIVE",
U249="IP &amp; VLAN","ACTIVE",
U249="Warehouse HUAWEI","SPARE-ISSUE",
U249="SPARE-HS","SPARE-ISSUE",
U249="Power Telco","ACTIVE", U249="no impacts","no impacts"
),"")</f>
        <v/>
      </c>
      <c r="W249" s="102"/>
      <c r="X249" s="102"/>
      <c r="Y249" s="102"/>
      <c r="Z249" s="102"/>
      <c r="AA249" s="102"/>
      <c r="AB249" s="104" t="s">
        <v>6599</v>
      </c>
      <c r="AC249" s="9"/>
      <c r="AD249" s="9"/>
      <c r="AE249" s="7" t="s">
        <v>5423</v>
      </c>
      <c r="AF249" s="6"/>
      <c r="AG249" s="7"/>
      <c r="AH249" s="3" t="s">
        <v>5423</v>
      </c>
      <c r="AI249" s="18" t="s">
        <v>5423</v>
      </c>
      <c r="AJ249" s="18" t="s">
        <v>5423</v>
      </c>
      <c r="AK249" s="18" t="s">
        <v>5423</v>
      </c>
      <c r="AL249" s="18" t="s">
        <v>5423</v>
      </c>
      <c r="AM249" s="18" t="s">
        <v>5423</v>
      </c>
      <c r="AN249" s="18" t="s">
        <v>5423</v>
      </c>
      <c r="AO249" s="18" t="s">
        <v>6287</v>
      </c>
      <c r="AP249" s="18" t="s">
        <v>6287</v>
      </c>
      <c r="AQ249" s="18" t="s">
        <v>6288</v>
      </c>
      <c r="AR249" s="18" t="s">
        <v>5423</v>
      </c>
      <c r="AS249" s="18" t="s">
        <v>5423</v>
      </c>
      <c r="AT249" s="18" t="s">
        <v>5423</v>
      </c>
      <c r="AU249" s="9" t="s">
        <v>5423</v>
      </c>
      <c r="AV249" s="14"/>
      <c r="AW249" s="14" t="s">
        <v>5423</v>
      </c>
      <c r="AX249" s="14" t="str">
        <f>_xlfn.XLOOKUP(B249,'[4]cell downs 18042026 17h'!$B:$B,'[4]cell downs 18042026 17h'!$B:$B,"")</f>
        <v>NRO_044</v>
      </c>
      <c r="AY249" s="14" t="str">
        <f>_xlfn.XLOOKUP(B249,'[5]Cells Huawei 19042026 15h'!$B:$B,'[5]Cells Huawei 19042026 15h'!$B:$B,"")</f>
        <v/>
      </c>
      <c r="AZ249" s="105" t="str">
        <f>_xlfn.XLOOKUP(B249,'INCIDENT-04-23-2026'!E:E,'INCIDENT-04-23-2026'!F:F,"")</f>
        <v/>
      </c>
      <c r="BA249" s="105" t="str">
        <f>_xlfn.XLOOKUP(B249,'[6]Eneo 17H'!$C:$C,'[6]Eneo 17H'!$I:$I,"")</f>
        <v/>
      </c>
      <c r="BB249" s="105" t="str">
        <f>_xlfn.XLOOKUP(B249,[8]ALL!$B:$B,[8]ALL!$M:$M,"")</f>
        <v/>
      </c>
      <c r="BC249" s="105" t="str">
        <f>_xlfn.XLOOKUP(B249,'[6]Eneo 17H'!$C:$C,'[6]Eneo 17H'!$I:$I,"")</f>
        <v/>
      </c>
      <c r="BD249" s="105" t="str">
        <f>_xlfn.XLOOKUP(B249,'[7]Eneo 12H'!$C:$C,'[7]Eneo 12H'!$I:$I,"")</f>
        <v/>
      </c>
      <c r="BE249" s="105" t="s">
        <v>7022</v>
      </c>
    </row>
    <row r="250" spans="1:57" hidden="1" x14ac:dyDescent="0.3">
      <c r="A250" s="1" t="s">
        <v>1793</v>
      </c>
      <c r="B250" s="1" t="s">
        <v>1794</v>
      </c>
      <c r="C250" s="3" t="str">
        <f>_xlfn.XLOOKUP(B250,'[1]daily break down'!$D:$D,'[1]daily break down'!$E:$E,"")</f>
        <v>NORD-OUEST</v>
      </c>
      <c r="D250" s="1" t="s">
        <v>11</v>
      </c>
      <c r="E250" s="1" t="s">
        <v>154</v>
      </c>
      <c r="F250" s="3" t="s">
        <v>51</v>
      </c>
      <c r="G250" s="1" t="s">
        <v>1793</v>
      </c>
      <c r="H250" s="26" t="str">
        <f>_xlfn.XLOOKUP(B250,[2]CALCULATION!$B:$B,[2]CALCULATION!$H:$H,"")</f>
        <v>NOKIA</v>
      </c>
      <c r="I250" s="23">
        <v>0</v>
      </c>
      <c r="J250" s="23">
        <v>5.6180496699797331E-3</v>
      </c>
      <c r="K250" s="23">
        <v>1.6051570485658825E-3</v>
      </c>
      <c r="L250" s="23">
        <v>0.67443348657232616</v>
      </c>
      <c r="M250" s="23">
        <v>3.3237808653865364</v>
      </c>
      <c r="N250" s="23">
        <v>2.5296026629912141</v>
      </c>
      <c r="O250" s="23">
        <v>9.6398598305524719E-2</v>
      </c>
      <c r="P250" s="103" t="s">
        <v>6554</v>
      </c>
      <c r="Q250" s="36" t="s">
        <v>6552</v>
      </c>
      <c r="R250" s="36"/>
      <c r="S250" s="35" t="str" cm="1">
        <f t="array" ref="S250">IFERROR(_xlfn.IFS(
U250="MPR ISSUE","PDH",
U250="BSS Hardware Issue","BSS",
U250="Sites strategiques, MLL, Pylone, etc.","ENVTECH",
U250="AKTIVCO DEFAUT GE &amp; POWER Cabinet","AKTIVCO",
U250="AKTIVCO Coupure ENEO &amp; Baisse de tension","AKTIVCO GRID ONLY",
U250="Coupure ENEO &amp; Baisse de tension","IHS GRID ONLY",
U250="Defaut GE &amp; POWER Cabinet","IHS",
U250="Sharing","Partners",
U250="Sites strategiques &amp; DataCenter","SST &amp; DC",
U250="Exclu","Exclu",
U250="SAT","SAT",
U250="SPARE-ISSUE","SPARE-ISSUE",
U250="Fiber CAmtel","TRANS_FO_CAMTEL",
U250="Fiber AOF","Fiber AOF",
U250="Projet OCM (HUAWEI)","TRAVAUX-HUAWEI",
U250="Projet OCM (NOKIA)","TRAVAUX-NOKIA",
U250="ACCESS-ISSUE","ACCESS-ISSUE",
U250="Projet OCM (ZTE, NOKIA, autres projets)","TRAVAUX OCM",
U250="No root CAuse","No root cause",
U250="ODU HS","PDH",
U250="IP &amp; VLAN","PDH",
U250="Warehouse HUAWEI","SPARE-ISSUE",
U250="SPARE-HS","SPARE-ISSUE",
U250="Power Telco","BSS",U250="no impacts","no impacts"
),"")</f>
        <v/>
      </c>
      <c r="T250" s="35" t="str" cm="1">
        <f t="array" ref="T250">IFERROR(_xlfn.IFS(
U250="MPR ISSUE","TX ISSUE",
U250="BSS Hardware Issue","RAN ISSUE",
U250="Sites strategiques, MLL, Pylone, etc.","ENVTECH",
U250="AKTIVCO DEFAUT GE &amp; POWER Cabinet","POWER ISSUE",
U250="AKTIVCO Coupure ENEO &amp; Baisse de tension","POWER ISSUE",
U250="Coupure ENEO &amp; Baisse de tension","POWER ISSUE",
U250="Defaut GE &amp; POWER Cabinet","POWER ISSUE",
U250="Sharing","POWER ISSUE",
U250="Sites strategiques &amp; DataCenter","POWER ISSUE",
U250="Exclu","Exclu",
U250="SAT","TX ISSUE",
U250="SPARE-ISSUE","SPARE-ISSUE",
U250="Fiber CAmtel","TX ISSUE",
U250="Fiber AOF","TX ISSUE",
U250="Projet OCM (HUAWEI)","TRAVAUX-HUAWEI",
U250="Projet OCM (NOKIA)","TRAVAUX -NOKIA",
U250="ACCESS-ISSUE","ACCESS-ISSUE",
U250="Projet OCM (ZTE, NOKIA, autres projets)","TRAVAUX OCM",
U250="No root CAuse","No root cause",
U250="ODU HS","TX ISSUE",
U250="IP &amp; VLAN","TX ISSUE",
U250="Warehouse HUAWEI","SPARE-ISSUE",
U250="SPARE-HS","SPARE-ISSUE",
U250="Power Telco","RAN ISSUE",U250="no impacts","no impacts"
),"")</f>
        <v/>
      </c>
      <c r="U250" s="28"/>
      <c r="V250" s="35" t="str" cm="1">
        <f t="array" ref="V250">IFERROR(_xlfn.IFS(
U250="MPR ISSUE","ACTIVE",
U250="BSS Hardware Issue","ACTIVE",
U250="Sites strategiques, MLL, Pylone, etc.","PASSIVE",
U250="AKTIVCO DEFAUT GE &amp; POWER Cabinet","PASSIVE",
U250="AKTIVCO Coupure ENEO &amp; Baisse de tension","PASSIVE",
U250="Coupure ENEO &amp; Baisse de tension","PASSIVE",
U250="Defaut GE &amp; POWER Cabinet","PASSIVE",
U250="Sharing","PASSIVE",
U250="Sites strategiques &amp; DataCenter","PASSIVE",
U250="Exclu","Exclu",
U250="SAT","ACTIVE",
U250="SPARE-ISSUE","SPARE-ISSUE",
U250="Fiber CAmtel","ACTIVE",
U250="Fiber AOF","ACTIVE",
U250="Projet OCM (HUAWEI)","PLANNED WORKS",
U250="Projet OCM (NOKIA)","PLANNED WORKS",
U250="ACCESS-ISSUE","ACCESS-ISSUE",
U250="Projet OCM (ZTE, NOKIA, autres projets)","PLANNED WORKS",
U250="No root CAuse","No root cause",
U250="ODU HS","ACTIVE",
U250="IP &amp; VLAN","ACTIVE",
U250="Warehouse HUAWEI","SPARE-ISSUE",
U250="SPARE-HS","SPARE-ISSUE",
U250="Power Telco","ACTIVE", U250="no impacts","no impacts"
),"")</f>
        <v/>
      </c>
      <c r="W250" s="104"/>
      <c r="X250" s="104"/>
      <c r="Y250" s="104"/>
      <c r="Z250" s="104"/>
      <c r="AA250" s="104"/>
      <c r="AB250" s="104" t="s">
        <v>6600</v>
      </c>
      <c r="AC250" s="9"/>
      <c r="AD250" s="9"/>
      <c r="AE250" s="7" t="s">
        <v>5423</v>
      </c>
      <c r="AF250" s="6"/>
      <c r="AG250" s="7"/>
      <c r="AH250" s="3" t="s">
        <v>6289</v>
      </c>
      <c r="AI250" s="18" t="s">
        <v>5423</v>
      </c>
      <c r="AJ250" s="18" t="s">
        <v>5423</v>
      </c>
      <c r="AK250" s="18" t="s">
        <v>5423</v>
      </c>
      <c r="AL250" s="18" t="s">
        <v>5423</v>
      </c>
      <c r="AM250" s="18" t="s">
        <v>5423</v>
      </c>
      <c r="AN250" s="18" t="s">
        <v>5423</v>
      </c>
      <c r="AO250" s="18" t="s">
        <v>5423</v>
      </c>
      <c r="AP250" s="18" t="s">
        <v>5423</v>
      </c>
      <c r="AQ250" s="18" t="s">
        <v>6290</v>
      </c>
      <c r="AR250" s="18" t="s">
        <v>5423</v>
      </c>
      <c r="AS250" s="18" t="s">
        <v>5423</v>
      </c>
      <c r="AT250" s="18" t="s">
        <v>5423</v>
      </c>
      <c r="AU250" s="9" t="s">
        <v>5423</v>
      </c>
      <c r="AV250" s="14"/>
      <c r="AW250" s="14" t="s">
        <v>5423</v>
      </c>
      <c r="AX250" s="14" t="str">
        <f>_xlfn.XLOOKUP(B250,'[4]cell downs 18042026 17h'!$B:$B,'[4]cell downs 18042026 17h'!$B:$B,"")</f>
        <v/>
      </c>
      <c r="AY250" s="14" t="str">
        <f>_xlfn.XLOOKUP(B250,'[5]Cells Huawei 19042026 15h'!$B:$B,'[5]Cells Huawei 19042026 15h'!$B:$B,"")</f>
        <v/>
      </c>
      <c r="AZ250" s="105" t="str">
        <f>_xlfn.XLOOKUP(B250,'INCIDENT-04-23-2026'!E:E,'INCIDENT-04-23-2026'!F:F,"")</f>
        <v/>
      </c>
      <c r="BA250" s="105" t="str">
        <f>_xlfn.XLOOKUP(B250,'[6]Eneo 17H'!$C:$C,'[6]Eneo 17H'!$I:$I,"")</f>
        <v/>
      </c>
      <c r="BB250" s="105" t="str">
        <f>_xlfn.XLOOKUP(B250,[8]ALL!$B:$B,[8]ALL!$M:$M,"")</f>
        <v/>
      </c>
      <c r="BC250" s="105" t="str">
        <f>_xlfn.XLOOKUP(B250,'[6]Eneo 17H'!$C:$C,'[6]Eneo 17H'!$I:$I,"")</f>
        <v/>
      </c>
      <c r="BD250" s="105" t="str">
        <f>_xlfn.XLOOKUP(B250,'[7]Eneo 12H'!$C:$C,'[7]Eneo 12H'!$I:$I,"")</f>
        <v/>
      </c>
      <c r="BE250" s="105" t="s">
        <v>7023</v>
      </c>
    </row>
    <row r="251" spans="1:57" hidden="1" x14ac:dyDescent="0.3">
      <c r="A251" s="1" t="s">
        <v>2667</v>
      </c>
      <c r="B251" s="8" t="s">
        <v>2668</v>
      </c>
      <c r="C251" s="3" t="str">
        <f>_xlfn.XLOOKUP(B251,'[1]daily break down'!$D:$D,'[1]daily break down'!$E:$E,"")</f>
        <v>NORD-OUEST</v>
      </c>
      <c r="D251" s="1" t="s">
        <v>11</v>
      </c>
      <c r="E251" s="1" t="s">
        <v>96</v>
      </c>
      <c r="F251" s="3" t="s">
        <v>51</v>
      </c>
      <c r="G251" s="1" t="s">
        <v>2669</v>
      </c>
      <c r="H251" s="26" t="str">
        <f>_xlfn.XLOOKUP(B251,[2]CALCULATION!$B:$B,[2]CALCULATION!$H:$H,"")</f>
        <v>NOKIA</v>
      </c>
      <c r="I251" s="23">
        <v>3.5402630460031108E-2</v>
      </c>
      <c r="J251" s="23">
        <v>9.8092930745676855E-3</v>
      </c>
      <c r="K251" s="23">
        <v>1.3376308738047311E-3</v>
      </c>
      <c r="L251" s="23">
        <v>0.68818433195503859</v>
      </c>
      <c r="M251" s="23">
        <v>3.3282217998875678</v>
      </c>
      <c r="N251" s="23">
        <v>2.5251795635684999</v>
      </c>
      <c r="O251" s="23">
        <v>8.9175391586978642E-3</v>
      </c>
      <c r="P251" s="103" t="s">
        <v>6554</v>
      </c>
      <c r="Q251" s="36" t="s">
        <v>6552</v>
      </c>
      <c r="R251" s="36"/>
      <c r="S251" s="35" t="str" cm="1">
        <f t="array" ref="S251">IFERROR(_xlfn.IFS(
U251="MPR ISSUE","PDH",
U251="BSS Hardware Issue","BSS",
U251="Sites strategiques, MLL, Pylone, etc.","ENVTECH",
U251="AKTIVCO DEFAUT GE &amp; POWER Cabinet","AKTIVCO",
U251="AKTIVCO Coupure ENEO &amp; Baisse de tension","AKTIVCO GRID ONLY",
U251="Coupure ENEO &amp; Baisse de tension","IHS GRID ONLY",
U251="Defaut GE &amp; POWER Cabinet","IHS",
U251="Sharing","Partners",
U251="Sites strategiques &amp; DataCenter","SST &amp; DC",
U251="Exclu","Exclu",
U251="SAT","SAT",
U251="SPARE-ISSUE","SPARE-ISSUE",
U251="Fiber CAmtel","TRANS_FO_CAMTEL",
U251="Fiber AOF","Fiber AOF",
U251="Projet OCM (HUAWEI)","TRAVAUX-HUAWEI",
U251="Projet OCM (NOKIA)","TRAVAUX-NOKIA",
U251="ACCESS-ISSUE","ACCESS-ISSUE",
U251="Projet OCM (ZTE, NOKIA, autres projets)","TRAVAUX OCM",
U251="No root CAuse","No root cause",
U251="ODU HS","PDH",
U251="IP &amp; VLAN","PDH",
U251="Warehouse HUAWEI","SPARE-ISSUE",
U251="SPARE-HS","SPARE-ISSUE",
U251="Power Telco","BSS",U251="no impacts","no impacts"
),"")</f>
        <v/>
      </c>
      <c r="T251" s="35" t="str" cm="1">
        <f t="array" ref="T251">IFERROR(_xlfn.IFS(
U251="MPR ISSUE","TX ISSUE",
U251="BSS Hardware Issue","RAN ISSUE",
U251="Sites strategiques, MLL, Pylone, etc.","ENVTECH",
U251="AKTIVCO DEFAUT GE &amp; POWER Cabinet","POWER ISSUE",
U251="AKTIVCO Coupure ENEO &amp; Baisse de tension","POWER ISSUE",
U251="Coupure ENEO &amp; Baisse de tension","POWER ISSUE",
U251="Defaut GE &amp; POWER Cabinet","POWER ISSUE",
U251="Sharing","POWER ISSUE",
U251="Sites strategiques &amp; DataCenter","POWER ISSUE",
U251="Exclu","Exclu",
U251="SAT","TX ISSUE",
U251="SPARE-ISSUE","SPARE-ISSUE",
U251="Fiber CAmtel","TX ISSUE",
U251="Fiber AOF","TX ISSUE",
U251="Projet OCM (HUAWEI)","TRAVAUX-HUAWEI",
U251="Projet OCM (NOKIA)","TRAVAUX -NOKIA",
U251="ACCESS-ISSUE","ACCESS-ISSUE",
U251="Projet OCM (ZTE, NOKIA, autres projets)","TRAVAUX OCM",
U251="No root CAuse","No root cause",
U251="ODU HS","TX ISSUE",
U251="IP &amp; VLAN","TX ISSUE",
U251="Warehouse HUAWEI","SPARE-ISSUE",
U251="SPARE-HS","SPARE-ISSUE",
U251="Power Telco","RAN ISSUE",U251="no impacts","no impacts"
),"")</f>
        <v/>
      </c>
      <c r="U251" s="28"/>
      <c r="V251" s="35" t="str" cm="1">
        <f t="array" ref="V251">IFERROR(_xlfn.IFS(
U251="MPR ISSUE","ACTIVE",
U251="BSS Hardware Issue","ACTIVE",
U251="Sites strategiques, MLL, Pylone, etc.","PASSIVE",
U251="AKTIVCO DEFAUT GE &amp; POWER Cabinet","PASSIVE",
U251="AKTIVCO Coupure ENEO &amp; Baisse de tension","PASSIVE",
U251="Coupure ENEO &amp; Baisse de tension","PASSIVE",
U251="Defaut GE &amp; POWER Cabinet","PASSIVE",
U251="Sharing","PASSIVE",
U251="Sites strategiques &amp; DataCenter","PASSIVE",
U251="Exclu","Exclu",
U251="SAT","ACTIVE",
U251="SPARE-ISSUE","SPARE-ISSUE",
U251="Fiber CAmtel","ACTIVE",
U251="Fiber AOF","ACTIVE",
U251="Projet OCM (HUAWEI)","PLANNED WORKS",
U251="Projet OCM (NOKIA)","PLANNED WORKS",
U251="ACCESS-ISSUE","ACCESS-ISSUE",
U251="Projet OCM (ZTE, NOKIA, autres projets)","PLANNED WORKS",
U251="No root CAuse","No root cause",
U251="ODU HS","ACTIVE",
U251="IP &amp; VLAN","ACTIVE",
U251="Warehouse HUAWEI","SPARE-ISSUE",
U251="SPARE-HS","SPARE-ISSUE",
U251="Power Telco","ACTIVE", U251="no impacts","no impacts"
),"")</f>
        <v/>
      </c>
      <c r="W251" s="102"/>
      <c r="X251" s="102"/>
      <c r="Y251" s="102"/>
      <c r="Z251" s="102"/>
      <c r="AA251" s="102"/>
      <c r="AB251" s="104" t="s">
        <v>5423</v>
      </c>
      <c r="AC251" s="9"/>
      <c r="AD251" s="9"/>
      <c r="AE251" s="7" t="s">
        <v>5423</v>
      </c>
      <c r="AF251" s="6"/>
      <c r="AG251" s="7"/>
      <c r="AH251" s="3" t="s">
        <v>5423</v>
      </c>
      <c r="AI251" s="18" t="s">
        <v>5423</v>
      </c>
      <c r="AJ251" s="18" t="s">
        <v>5423</v>
      </c>
      <c r="AK251" s="18" t="s">
        <v>5423</v>
      </c>
      <c r="AL251" s="18" t="s">
        <v>5423</v>
      </c>
      <c r="AM251" s="18" t="s">
        <v>5423</v>
      </c>
      <c r="AN251" s="18" t="s">
        <v>5423</v>
      </c>
      <c r="AO251" s="18" t="s">
        <v>5423</v>
      </c>
      <c r="AP251" s="18" t="s">
        <v>5423</v>
      </c>
      <c r="AQ251" s="18" t="s">
        <v>5423</v>
      </c>
      <c r="AR251" s="18" t="s">
        <v>5423</v>
      </c>
      <c r="AS251" s="18" t="s">
        <v>5423</v>
      </c>
      <c r="AT251" s="18" t="s">
        <v>5423</v>
      </c>
      <c r="AU251" s="9" t="s">
        <v>5423</v>
      </c>
      <c r="AV251" s="14"/>
      <c r="AW251" s="14" t="s">
        <v>5423</v>
      </c>
      <c r="AX251" s="14" t="str">
        <f>_xlfn.XLOOKUP(B251,'[4]cell downs 18042026 17h'!$B:$B,'[4]cell downs 18042026 17h'!$B:$B,"")</f>
        <v/>
      </c>
      <c r="AY251" s="14" t="str">
        <f>_xlfn.XLOOKUP(B251,'[5]Cells Huawei 19042026 15h'!$B:$B,'[5]Cells Huawei 19042026 15h'!$B:$B,"")</f>
        <v/>
      </c>
      <c r="AZ251" s="105" t="str">
        <f>_xlfn.XLOOKUP(B251,'INCIDENT-04-23-2026'!E:E,'INCIDENT-04-23-2026'!F:F,"")</f>
        <v/>
      </c>
      <c r="BA251" s="105" t="str">
        <f>_xlfn.XLOOKUP(B251,'[6]Eneo 17H'!$C:$C,'[6]Eneo 17H'!$I:$I,"")</f>
        <v/>
      </c>
      <c r="BB251" s="105" t="str">
        <f>_xlfn.XLOOKUP(B251,[8]ALL!$B:$B,[8]ALL!$M:$M,"")</f>
        <v/>
      </c>
      <c r="BC251" s="105" t="str">
        <f>_xlfn.XLOOKUP(B251,'[6]Eneo 17H'!$C:$C,'[6]Eneo 17H'!$I:$I,"")</f>
        <v/>
      </c>
      <c r="BD251" s="105" t="str">
        <f>_xlfn.XLOOKUP(B251,'[7]Eneo 12H'!$C:$C,'[7]Eneo 12H'!$I:$I,"")</f>
        <v/>
      </c>
      <c r="BE251" s="105" t="s">
        <v>7024</v>
      </c>
    </row>
    <row r="252" spans="1:57" hidden="1" x14ac:dyDescent="0.3">
      <c r="A252" s="1" t="s">
        <v>1974</v>
      </c>
      <c r="B252" s="8" t="s">
        <v>1975</v>
      </c>
      <c r="C252" s="3" t="str">
        <f>_xlfn.XLOOKUP(B252,'[1]daily break down'!$D:$D,'[1]daily break down'!$E:$E,"")</f>
        <v>Maroua</v>
      </c>
      <c r="D252" s="1" t="s">
        <v>11</v>
      </c>
      <c r="E252" s="1" t="s">
        <v>302</v>
      </c>
      <c r="F252" s="3" t="s">
        <v>55</v>
      </c>
      <c r="G252" s="1" t="s">
        <v>84</v>
      </c>
      <c r="H252" s="25" t="str">
        <f>_xlfn.XLOOKUP(B252,[2]CALCULATION!$B:$B,[2]CALCULATION!$H:$H,"")</f>
        <v>Huawei</v>
      </c>
      <c r="I252" s="23">
        <v>3.2279708246654857</v>
      </c>
      <c r="J252" s="23">
        <v>3.2103140971312628E-3</v>
      </c>
      <c r="K252" s="23">
        <v>0</v>
      </c>
      <c r="L252" s="23">
        <v>4.0729076599521159</v>
      </c>
      <c r="M252" s="23">
        <v>0.4113304112341018</v>
      </c>
      <c r="N252" s="23">
        <v>2.5294599823646742</v>
      </c>
      <c r="O252" s="23">
        <v>2.5790236650087173</v>
      </c>
      <c r="P252" s="103" t="s">
        <v>6553</v>
      </c>
      <c r="Q252" s="36" t="s">
        <v>5796</v>
      </c>
      <c r="R252" s="36"/>
      <c r="S252" s="35" t="str" cm="1">
        <f t="array" ref="S252">IFERROR(_xlfn.IFS(
U252="MPR ISSUE","PDH",
U252="BSS Hardware Issue","BSS",
U252="Sites strategiques, MLL, Pylone, etc.","ENVTECH",
U252="AKTIVCO DEFAUT GE &amp; POWER Cabinet","AKTIVCO",
U252="AKTIVCO Coupure ENEO &amp; Baisse de tension","AKTIVCO GRID ONLY",
U252="Coupure ENEO &amp; Baisse de tension","IHS GRID ONLY",
U252="Defaut GE &amp; POWER Cabinet","IHS",
U252="Sharing","Partners",
U252="Sites strategiques &amp; DataCenter","SST &amp; DC",
U252="Exclu","Exclu",
U252="SAT","SAT",
U252="SPARE-ISSUE","SPARE-ISSUE",
U252="Fiber CAmtel","TRANS_FO_CAMTEL",
U252="Fiber AOF","Fiber AOF",
U252="Projet OCM (HUAWEI)","TRAVAUX-HUAWEI",
U252="Projet OCM (NOKIA)","TRAVAUX-NOKIA",
U252="ACCESS-ISSUE","ACCESS-ISSUE",
U252="Projet OCM (ZTE, NOKIA, autres projets)","TRAVAUX OCM",
U252="No root CAuse","No root cause",
U252="ODU HS","PDH",
U252="IP &amp; VLAN","PDH",
U252="Warehouse HUAWEI","SPARE-ISSUE",
U252="SPARE-HS","SPARE-ISSUE",
U252="Power Telco","BSS",U252="no impacts","no impacts"
),"")</f>
        <v/>
      </c>
      <c r="T252" s="35" t="str" cm="1">
        <f t="array" ref="T252">IFERROR(_xlfn.IFS(
U252="MPR ISSUE","TX ISSUE",
U252="BSS Hardware Issue","RAN ISSUE",
U252="Sites strategiques, MLL, Pylone, etc.","ENVTECH",
U252="AKTIVCO DEFAUT GE &amp; POWER Cabinet","POWER ISSUE",
U252="AKTIVCO Coupure ENEO &amp; Baisse de tension","POWER ISSUE",
U252="Coupure ENEO &amp; Baisse de tension","POWER ISSUE",
U252="Defaut GE &amp; POWER Cabinet","POWER ISSUE",
U252="Sharing","POWER ISSUE",
U252="Sites strategiques &amp; DataCenter","POWER ISSUE",
U252="Exclu","Exclu",
U252="SAT","TX ISSUE",
U252="SPARE-ISSUE","SPARE-ISSUE",
U252="Fiber CAmtel","TX ISSUE",
U252="Fiber AOF","TX ISSUE",
U252="Projet OCM (HUAWEI)","TRAVAUX-HUAWEI",
U252="Projet OCM (NOKIA)","TRAVAUX -NOKIA",
U252="ACCESS-ISSUE","ACCESS-ISSUE",
U252="Projet OCM (ZTE, NOKIA, autres projets)","TRAVAUX OCM",
U252="No root CAuse","No root cause",
U252="ODU HS","TX ISSUE",
U252="IP &amp; VLAN","TX ISSUE",
U252="Warehouse HUAWEI","SPARE-ISSUE",
U252="SPARE-HS","SPARE-ISSUE",
U252="Power Telco","RAN ISSUE",U252="no impacts","no impacts"
),"")</f>
        <v/>
      </c>
      <c r="U252" s="28"/>
      <c r="V252" s="35" t="str" cm="1">
        <f t="array" ref="V252">IFERROR(_xlfn.IFS(
U252="MPR ISSUE","ACTIVE",
U252="BSS Hardware Issue","ACTIVE",
U252="Sites strategiques, MLL, Pylone, etc.","PASSIVE",
U252="AKTIVCO DEFAUT GE &amp; POWER Cabinet","PASSIVE",
U252="AKTIVCO Coupure ENEO &amp; Baisse de tension","PASSIVE",
U252="Coupure ENEO &amp; Baisse de tension","PASSIVE",
U252="Defaut GE &amp; POWER Cabinet","PASSIVE",
U252="Sharing","PASSIVE",
U252="Sites strategiques &amp; DataCenter","PASSIVE",
U252="Exclu","Exclu",
U252="SAT","ACTIVE",
U252="SPARE-ISSUE","SPARE-ISSUE",
U252="Fiber CAmtel","ACTIVE",
U252="Fiber AOF","ACTIVE",
U252="Projet OCM (HUAWEI)","PLANNED WORKS",
U252="Projet OCM (NOKIA)","PLANNED WORKS",
U252="ACCESS-ISSUE","ACCESS-ISSUE",
U252="Projet OCM (ZTE, NOKIA, autres projets)","PLANNED WORKS",
U252="No root CAuse","No root cause",
U252="ODU HS","ACTIVE",
U252="IP &amp; VLAN","ACTIVE",
U252="Warehouse HUAWEI","SPARE-ISSUE",
U252="SPARE-HS","SPARE-ISSUE",
U252="Power Telco","ACTIVE", U252="no impacts","no impacts"
),"")</f>
        <v/>
      </c>
      <c r="W252" s="116" t="s">
        <v>7367</v>
      </c>
      <c r="X252" s="116" t="s">
        <v>7368</v>
      </c>
      <c r="Y252" s="116"/>
      <c r="Z252" s="104" t="s">
        <v>11</v>
      </c>
      <c r="AA252" s="104" t="s">
        <v>6688</v>
      </c>
      <c r="AB252" s="104" t="s">
        <v>6601</v>
      </c>
      <c r="AC252" s="9"/>
      <c r="AD252" s="9"/>
      <c r="AE252" s="7" t="s">
        <v>5423</v>
      </c>
      <c r="AF252" s="6"/>
      <c r="AG252" s="7"/>
      <c r="AH252" s="3" t="s">
        <v>6291</v>
      </c>
      <c r="AI252" s="18" t="s">
        <v>5423</v>
      </c>
      <c r="AJ252" s="18" t="s">
        <v>5423</v>
      </c>
      <c r="AK252" s="18" t="s">
        <v>5423</v>
      </c>
      <c r="AL252" s="18" t="s">
        <v>5423</v>
      </c>
      <c r="AM252" s="18" t="s">
        <v>5423</v>
      </c>
      <c r="AN252" s="18" t="s">
        <v>5423</v>
      </c>
      <c r="AO252" s="18" t="s">
        <v>5423</v>
      </c>
      <c r="AP252" s="18" t="s">
        <v>5423</v>
      </c>
      <c r="AQ252" s="18" t="s">
        <v>5423</v>
      </c>
      <c r="AR252" s="18" t="s">
        <v>5423</v>
      </c>
      <c r="AS252" s="18" t="s">
        <v>5423</v>
      </c>
      <c r="AT252" s="18" t="s">
        <v>5936</v>
      </c>
      <c r="AU252" s="9" t="s">
        <v>5423</v>
      </c>
      <c r="AV252" s="14"/>
      <c r="AW252" s="14" t="s">
        <v>5423</v>
      </c>
      <c r="AX252" s="14" t="str">
        <f>_xlfn.XLOOKUP(B252,'[4]cell downs 18042026 17h'!$B:$B,'[4]cell downs 18042026 17h'!$B:$B,"")</f>
        <v/>
      </c>
      <c r="AY252" s="14" t="str">
        <f>_xlfn.XLOOKUP(B252,'[5]Cells Huawei 19042026 15h'!$B:$B,'[5]Cells Huawei 19042026 15h'!$B:$B,"")</f>
        <v/>
      </c>
      <c r="AZ252" s="105" t="str">
        <f>_xlfn.XLOOKUP(B252,'INCIDENT-04-23-2026'!E:E,'INCIDENT-04-23-2026'!F:F,"")</f>
        <v/>
      </c>
      <c r="BA252" s="105" t="str">
        <f>_xlfn.XLOOKUP(B252,'[6]Eneo 17H'!$C:$C,'[6]Eneo 17H'!$I:$I,"")</f>
        <v/>
      </c>
      <c r="BB252" s="105" t="str">
        <f>_xlfn.XLOOKUP(B252,[8]ALL!$B:$B,[8]ALL!$M:$M,"")</f>
        <v/>
      </c>
      <c r="BC252" s="105" t="str">
        <f>_xlfn.XLOOKUP(B252,'[6]Eneo 17H'!$C:$C,'[6]Eneo 17H'!$I:$I,"")</f>
        <v/>
      </c>
      <c r="BD252" s="105" t="str">
        <f>_xlfn.XLOOKUP(B252,'[7]Eneo 12H'!$C:$C,'[7]Eneo 12H'!$I:$I,"")</f>
        <v/>
      </c>
      <c r="BE252" s="11" t="s">
        <v>6881</v>
      </c>
    </row>
    <row r="253" spans="1:57" x14ac:dyDescent="0.3">
      <c r="A253" s="1" t="s">
        <v>2174</v>
      </c>
      <c r="B253" s="8" t="s">
        <v>2175</v>
      </c>
      <c r="C253" s="3" t="str">
        <f>_xlfn.XLOOKUP(B253,'[1]daily break down'!$D:$D,'[1]daily break down'!$E:$E,"")</f>
        <v>CENTRE</v>
      </c>
      <c r="D253" s="1" t="s">
        <v>21</v>
      </c>
      <c r="E253" s="1" t="s">
        <v>36</v>
      </c>
      <c r="F253" s="3" t="s">
        <v>37</v>
      </c>
      <c r="G253" s="1" t="s">
        <v>2176</v>
      </c>
      <c r="H253" s="27" t="str">
        <f>_xlfn.XLOOKUP(B253,[2]CALCULATION!$B:$B,[2]CALCULATION!$H:$H,"")</f>
        <v>ZTE</v>
      </c>
      <c r="I253" s="23">
        <v>0</v>
      </c>
      <c r="J253" s="23">
        <v>0</v>
      </c>
      <c r="K253" s="23">
        <v>2.577953560309671</v>
      </c>
      <c r="L253" s="23">
        <v>3.8698196231519315</v>
      </c>
      <c r="M253" s="23">
        <v>0</v>
      </c>
      <c r="N253" s="23">
        <v>2.4796822787808233</v>
      </c>
      <c r="O253" s="23">
        <v>41.343709068495265</v>
      </c>
      <c r="P253" s="103" t="s">
        <v>6553</v>
      </c>
      <c r="Q253" s="36" t="s">
        <v>5796</v>
      </c>
      <c r="R253" s="36"/>
      <c r="S253" s="35" t="str" cm="1">
        <f t="array" ref="S253">IFERROR(_xlfn.IFS(
U253="MPR ISSUE","PDH",
U253="BSS Hardware Issue","BSS",
U253="Sites strategiques, MLL, Pylone, etc.","ENVTECH",
U253="AKTIVCO DEFAUT GE &amp; POWER Cabinet","AKTIVCO",
U253="AKTIVCO Coupure ENEO &amp; Baisse de tension","AKTIVCO GRID ONLY",
U253="Coupure ENEO &amp; Baisse de tension","IHS GRID ONLY",
U253="Defaut GE &amp; POWER Cabinet","IHS",
U253="Sharing","Partners",
U253="Sites strategiques &amp; DataCenter","SST &amp; DC",
U253="Exclu","Exclu",
U253="SAT","SAT",
U253="SPARE-ISSUE","SPARE-ISSUE",
U253="Fiber CAmtel","TRANS_FO_CAMTEL",
U253="Fiber AOF","Fiber AOF",
U253="Projet OCM (HUAWEI)","TRAVAUX-HUAWEI",
U253="Projet OCM (NOKIA)","TRAVAUX-NOKIA",
U253="ACCESS-ISSUE","ACCESS-ISSUE",
U253="Projet OCM (ZTE, NOKIA, autres projets)","TRAVAUX OCM",
U253="No root CAuse","No root cause",
U253="ODU HS","PDH",
U253="IP &amp; VLAN","PDH",
U253="Warehouse HUAWEI","SPARE-ISSUE",
U253="SPARE-HS","SPARE-ISSUE",
U253="Power Telco","BSS",U253="no impacts","no impacts"
),"")</f>
        <v/>
      </c>
      <c r="T253" s="35" t="str" cm="1">
        <f t="array" ref="T253">IFERROR(_xlfn.IFS(
U253="MPR ISSUE","TX ISSUE",
U253="BSS Hardware Issue","RAN ISSUE",
U253="Sites strategiques, MLL, Pylone, etc.","ENVTECH",
U253="AKTIVCO DEFAUT GE &amp; POWER Cabinet","POWER ISSUE",
U253="AKTIVCO Coupure ENEO &amp; Baisse de tension","POWER ISSUE",
U253="Coupure ENEO &amp; Baisse de tension","POWER ISSUE",
U253="Defaut GE &amp; POWER Cabinet","POWER ISSUE",
U253="Sharing","POWER ISSUE",
U253="Sites strategiques &amp; DataCenter","POWER ISSUE",
U253="Exclu","Exclu",
U253="SAT","TX ISSUE",
U253="SPARE-ISSUE","SPARE-ISSUE",
U253="Fiber CAmtel","TX ISSUE",
U253="Fiber AOF","TX ISSUE",
U253="Projet OCM (HUAWEI)","TRAVAUX-HUAWEI",
U253="Projet OCM (NOKIA)","TRAVAUX -NOKIA",
U253="ACCESS-ISSUE","ACCESS-ISSUE",
U253="Projet OCM (ZTE, NOKIA, autres projets)","TRAVAUX OCM",
U253="No root CAuse","No root cause",
U253="ODU HS","TX ISSUE",
U253="IP &amp; VLAN","TX ISSUE",
U253="Warehouse HUAWEI","SPARE-ISSUE",
U253="SPARE-HS","SPARE-ISSUE",
U253="Power Telco","RAN ISSUE",U253="no impacts","no impacts"
),"")</f>
        <v/>
      </c>
      <c r="U253" s="28"/>
      <c r="V253" s="35" t="str" cm="1">
        <f t="array" ref="V253">IFERROR(_xlfn.IFS(
U253="MPR ISSUE","ACTIVE",
U253="BSS Hardware Issue","ACTIVE",
U253="Sites strategiques, MLL, Pylone, etc.","PASSIVE",
U253="AKTIVCO DEFAUT GE &amp; POWER Cabinet","PASSIVE",
U253="AKTIVCO Coupure ENEO &amp; Baisse de tension","PASSIVE",
U253="Coupure ENEO &amp; Baisse de tension","PASSIVE",
U253="Defaut GE &amp; POWER Cabinet","PASSIVE",
U253="Sharing","PASSIVE",
U253="Sites strategiques &amp; DataCenter","PASSIVE",
U253="Exclu","Exclu",
U253="SAT","ACTIVE",
U253="SPARE-ISSUE","SPARE-ISSUE",
U253="Fiber CAmtel","ACTIVE",
U253="Fiber AOF","ACTIVE",
U253="Projet OCM (HUAWEI)","PLANNED WORKS",
U253="Projet OCM (NOKIA)","PLANNED WORKS",
U253="ACCESS-ISSUE","ACCESS-ISSUE",
U253="Projet OCM (ZTE, NOKIA, autres projets)","PLANNED WORKS",
U253="No root CAuse","No root cause",
U253="ODU HS","ACTIVE",
U253="IP &amp; VLAN","ACTIVE",
U253="Warehouse HUAWEI","SPARE-ISSUE",
U253="SPARE-HS","SPARE-ISSUE",
U253="Power Telco","ACTIVE", U253="no impacts","no impacts"
),"")</f>
        <v/>
      </c>
      <c r="W253" s="104" t="s">
        <v>7504</v>
      </c>
      <c r="X253" s="104" t="s">
        <v>7474</v>
      </c>
      <c r="Y253" s="104"/>
      <c r="Z253" s="104" t="s">
        <v>21</v>
      </c>
      <c r="AA253" s="104" t="s">
        <v>6688</v>
      </c>
      <c r="AB253" s="104" t="s">
        <v>7421</v>
      </c>
      <c r="AC253" s="9"/>
      <c r="AD253" s="9"/>
      <c r="AE253" s="7" t="s">
        <v>6813</v>
      </c>
      <c r="AF253" s="6"/>
      <c r="AG253" s="7"/>
      <c r="AH253" s="3" t="s">
        <v>5423</v>
      </c>
      <c r="AI253" s="18" t="s">
        <v>5423</v>
      </c>
      <c r="AJ253" s="18" t="s">
        <v>5423</v>
      </c>
      <c r="AK253" s="18" t="s">
        <v>5423</v>
      </c>
      <c r="AL253" s="18" t="s">
        <v>5423</v>
      </c>
      <c r="AM253" s="18" t="s">
        <v>5423</v>
      </c>
      <c r="AN253" s="18" t="s">
        <v>5423</v>
      </c>
      <c r="AO253" s="18" t="s">
        <v>5423</v>
      </c>
      <c r="AP253" s="18" t="s">
        <v>5423</v>
      </c>
      <c r="AQ253" s="18" t="s">
        <v>5423</v>
      </c>
      <c r="AR253" s="18" t="s">
        <v>5937</v>
      </c>
      <c r="AS253" s="18" t="s">
        <v>5938</v>
      </c>
      <c r="AT253" s="18" t="s">
        <v>5939</v>
      </c>
      <c r="AU253" s="9" t="s">
        <v>5423</v>
      </c>
      <c r="AV253" s="14"/>
      <c r="AW253" s="14" t="s">
        <v>5423</v>
      </c>
      <c r="AX253" s="14" t="str">
        <f>_xlfn.XLOOKUP(B253,'[4]cell downs 18042026 17h'!$B:$B,'[4]cell downs 18042026 17h'!$B:$B,"")</f>
        <v/>
      </c>
      <c r="AY253" s="14" t="str">
        <f>_xlfn.XLOOKUP(B253,'[5]Cells Huawei 19042026 15h'!$B:$B,'[5]Cells Huawei 19042026 15h'!$B:$B,"")</f>
        <v/>
      </c>
      <c r="AZ253" s="105" t="str">
        <f>_xlfn.XLOOKUP(B253,'INCIDENT-04-23-2026'!E:E,'INCIDENT-04-23-2026'!F:F,"")</f>
        <v/>
      </c>
      <c r="BA253" s="105" t="str">
        <f>_xlfn.XLOOKUP(B253,'[6]Eneo 17H'!$C:$C,'[6]Eneo 17H'!$I:$I,"")</f>
        <v>Impacted by CTR_650_Z_Abom-Plateau (Power issue)</v>
      </c>
      <c r="BB253" s="105" t="str">
        <f>_xlfn.XLOOKUP(B253,[8]ALL!$B:$B,[8]ALL!$M:$M,"")</f>
        <v>Impacted by CTR_650_Z_Abom-Plateau (Power issue)</v>
      </c>
      <c r="BC253" s="105" t="str">
        <f>_xlfn.XLOOKUP(B253,'[6]Eneo 17H'!$C:$C,'[6]Eneo 17H'!$I:$I,"")</f>
        <v>Impacted by CTR_650_Z_Abom-Plateau (Power issue)</v>
      </c>
      <c r="BD253" s="105" t="str">
        <f>_xlfn.XLOOKUP(B253,'[7]Eneo 12H'!$C:$C,'[7]Eneo 12H'!$I:$I,"")</f>
        <v>Impacted by CTR_650_Z_Abom-Plateau (Power issue)</v>
      </c>
      <c r="BE253" s="11" t="s">
        <v>7025</v>
      </c>
    </row>
    <row r="254" spans="1:57" hidden="1" x14ac:dyDescent="0.3">
      <c r="A254" s="1" t="s">
        <v>1748</v>
      </c>
      <c r="B254" s="8" t="s">
        <v>1749</v>
      </c>
      <c r="C254" s="3" t="str">
        <f>_xlfn.XLOOKUP(B254,'[1]daily break down'!$D:$D,'[1]daily break down'!$E:$E,"")</f>
        <v>Garoua</v>
      </c>
      <c r="D254" s="1" t="s">
        <v>11</v>
      </c>
      <c r="E254" s="1" t="s">
        <v>12</v>
      </c>
      <c r="F254" s="3" t="s">
        <v>23</v>
      </c>
      <c r="G254" s="1" t="s">
        <v>24</v>
      </c>
      <c r="H254" s="25" t="str">
        <f>_xlfn.XLOOKUP(B254,[2]CALCULATION!$B:$B,[2]CALCULATION!$H:$H,"")</f>
        <v>Huawei</v>
      </c>
      <c r="I254" s="23">
        <v>1.4167472812206612</v>
      </c>
      <c r="J254" s="23">
        <v>2.3004575767693112</v>
      </c>
      <c r="K254" s="23">
        <v>1.7597515074208194</v>
      </c>
      <c r="L254" s="23">
        <v>0.3270418311060887</v>
      </c>
      <c r="M254" s="23">
        <v>0.50774684461794395</v>
      </c>
      <c r="N254" s="23">
        <v>2.4660027737113799</v>
      </c>
      <c r="O254" s="23">
        <v>0</v>
      </c>
      <c r="P254" s="103" t="s">
        <v>6554</v>
      </c>
      <c r="Q254" s="36" t="s">
        <v>5796</v>
      </c>
      <c r="R254" s="36"/>
      <c r="S254" s="35" t="str" cm="1">
        <f t="array" ref="S254">IFERROR(_xlfn.IFS(
U254="MPR ISSUE","PDH",
U254="BSS Hardware Issue","BSS",
U254="Sites strategiques, MLL, Pylone, etc.","ENVTECH",
U254="AKTIVCO DEFAUT GE &amp; POWER Cabinet","AKTIVCO",
U254="AKTIVCO Coupure ENEO &amp; Baisse de tension","AKTIVCO GRID ONLY",
U254="Coupure ENEO &amp; Baisse de tension","IHS GRID ONLY",
U254="Defaut GE &amp; POWER Cabinet","IHS",
U254="Sharing","Partners",
U254="Sites strategiques &amp; DataCenter","SST &amp; DC",
U254="Exclu","Exclu",
U254="SAT","SAT",
U254="SPARE-ISSUE","SPARE-ISSUE",
U254="Fiber CAmtel","TRANS_FO_CAMTEL",
U254="Fiber AOF","Fiber AOF",
U254="Projet OCM (HUAWEI)","TRAVAUX-HUAWEI",
U254="Projet OCM (NOKIA)","TRAVAUX-NOKIA",
U254="ACCESS-ISSUE","ACCESS-ISSUE",
U254="Projet OCM (ZTE, NOKIA, autres projets)","TRAVAUX OCM",
U254="No root CAuse","No root cause",
U254="ODU HS","PDH",
U254="IP &amp; VLAN","PDH",
U254="Warehouse HUAWEI","SPARE-ISSUE",
U254="SPARE-HS","SPARE-ISSUE",
U254="Power Telco","BSS",U254="no impacts","no impacts"
),"")</f>
        <v/>
      </c>
      <c r="T254" s="35" t="str" cm="1">
        <f t="array" ref="T254">IFERROR(_xlfn.IFS(
U254="MPR ISSUE","TX ISSUE",
U254="BSS Hardware Issue","RAN ISSUE",
U254="Sites strategiques, MLL, Pylone, etc.","ENVTECH",
U254="AKTIVCO DEFAUT GE &amp; POWER Cabinet","POWER ISSUE",
U254="AKTIVCO Coupure ENEO &amp; Baisse de tension","POWER ISSUE",
U254="Coupure ENEO &amp; Baisse de tension","POWER ISSUE",
U254="Defaut GE &amp; POWER Cabinet","POWER ISSUE",
U254="Sharing","POWER ISSUE",
U254="Sites strategiques &amp; DataCenter","POWER ISSUE",
U254="Exclu","Exclu",
U254="SAT","TX ISSUE",
U254="SPARE-ISSUE","SPARE-ISSUE",
U254="Fiber CAmtel","TX ISSUE",
U254="Fiber AOF","TX ISSUE",
U254="Projet OCM (HUAWEI)","TRAVAUX-HUAWEI",
U254="Projet OCM (NOKIA)","TRAVAUX -NOKIA",
U254="ACCESS-ISSUE","ACCESS-ISSUE",
U254="Projet OCM (ZTE, NOKIA, autres projets)","TRAVAUX OCM",
U254="No root CAuse","No root cause",
U254="ODU HS","TX ISSUE",
U254="IP &amp; VLAN","TX ISSUE",
U254="Warehouse HUAWEI","SPARE-ISSUE",
U254="SPARE-HS","SPARE-ISSUE",
U254="Power Telco","RAN ISSUE",U254="no impacts","no impacts"
),"")</f>
        <v/>
      </c>
      <c r="U254" s="28"/>
      <c r="V254" s="35" t="str" cm="1">
        <f t="array" ref="V254">IFERROR(_xlfn.IFS(
U254="MPR ISSUE","ACTIVE",
U254="BSS Hardware Issue","ACTIVE",
U254="Sites strategiques, MLL, Pylone, etc.","PASSIVE",
U254="AKTIVCO DEFAUT GE &amp; POWER Cabinet","PASSIVE",
U254="AKTIVCO Coupure ENEO &amp; Baisse de tension","PASSIVE",
U254="Coupure ENEO &amp; Baisse de tension","PASSIVE",
U254="Defaut GE &amp; POWER Cabinet","PASSIVE",
U254="Sharing","PASSIVE",
U254="Sites strategiques &amp; DataCenter","PASSIVE",
U254="Exclu","Exclu",
U254="SAT","ACTIVE",
U254="SPARE-ISSUE","SPARE-ISSUE",
U254="Fiber CAmtel","ACTIVE",
U254="Fiber AOF","ACTIVE",
U254="Projet OCM (HUAWEI)","PLANNED WORKS",
U254="Projet OCM (NOKIA)","PLANNED WORKS",
U254="ACCESS-ISSUE","ACCESS-ISSUE",
U254="Projet OCM (ZTE, NOKIA, autres projets)","PLANNED WORKS",
U254="No root CAuse","No root cause",
U254="ODU HS","ACTIVE",
U254="IP &amp; VLAN","ACTIVE",
U254="Warehouse HUAWEI","SPARE-ISSUE",
U254="SPARE-HS","SPARE-ISSUE",
U254="Power Telco","ACTIVE", U254="no impacts","no impacts"
),"")</f>
        <v/>
      </c>
      <c r="W254" s="102"/>
      <c r="X254" s="102"/>
      <c r="Y254" s="102"/>
      <c r="Z254" s="102"/>
      <c r="AA254" s="102"/>
      <c r="AB254" s="104" t="s">
        <v>5423</v>
      </c>
      <c r="AC254" s="9"/>
      <c r="AD254" s="9"/>
      <c r="AE254" s="7" t="s">
        <v>5423</v>
      </c>
      <c r="AF254" s="6"/>
      <c r="AG254" s="7"/>
      <c r="AH254" s="3" t="s">
        <v>5423</v>
      </c>
      <c r="AI254" s="18" t="s">
        <v>5423</v>
      </c>
      <c r="AJ254" s="18" t="s">
        <v>5423</v>
      </c>
      <c r="AK254" s="18" t="s">
        <v>5423</v>
      </c>
      <c r="AL254" s="18" t="s">
        <v>5423</v>
      </c>
      <c r="AM254" s="18" t="s">
        <v>5423</v>
      </c>
      <c r="AN254" s="18" t="s">
        <v>5423</v>
      </c>
      <c r="AO254" s="18" t="s">
        <v>5423</v>
      </c>
      <c r="AP254" s="18" t="s">
        <v>5423</v>
      </c>
      <c r="AQ254" s="18" t="s">
        <v>5423</v>
      </c>
      <c r="AR254" s="18" t="s">
        <v>5423</v>
      </c>
      <c r="AS254" s="18" t="s">
        <v>5423</v>
      </c>
      <c r="AT254" s="18" t="s">
        <v>5423</v>
      </c>
      <c r="AU254" s="9" t="s">
        <v>5423</v>
      </c>
      <c r="AV254" s="14"/>
      <c r="AW254" s="14" t="s">
        <v>5423</v>
      </c>
      <c r="AX254" s="14" t="str">
        <f>_xlfn.XLOOKUP(B254,'[4]cell downs 18042026 17h'!$B:$B,'[4]cell downs 18042026 17h'!$B:$B,"")</f>
        <v/>
      </c>
      <c r="AY254" s="14" t="str">
        <f>_xlfn.XLOOKUP(B254,'[5]Cells Huawei 19042026 15h'!$B:$B,'[5]Cells Huawei 19042026 15h'!$B:$B,"")</f>
        <v/>
      </c>
      <c r="AZ254" s="105" t="str">
        <f>_xlfn.XLOOKUP(B254,'INCIDENT-04-23-2026'!E:E,'INCIDENT-04-23-2026'!F:F,"")</f>
        <v/>
      </c>
      <c r="BA254" s="105" t="str">
        <f>_xlfn.XLOOKUP(B254,'[6]Eneo 17H'!$C:$C,'[6]Eneo 17H'!$I:$I,"")</f>
        <v/>
      </c>
      <c r="BB254" s="105" t="str">
        <f>_xlfn.XLOOKUP(B254,[8]ALL!$B:$B,[8]ALL!$M:$M,"")</f>
        <v/>
      </c>
      <c r="BC254" s="105" t="str">
        <f>_xlfn.XLOOKUP(B254,'[6]Eneo 17H'!$C:$C,'[6]Eneo 17H'!$I:$I,"")</f>
        <v/>
      </c>
      <c r="BD254" s="105" t="str">
        <f>_xlfn.XLOOKUP(B254,'[7]Eneo 12H'!$C:$C,'[7]Eneo 12H'!$I:$I,"")</f>
        <v/>
      </c>
      <c r="BE254" s="105" t="s">
        <v>7026</v>
      </c>
    </row>
    <row r="255" spans="1:57" hidden="1" x14ac:dyDescent="0.3">
      <c r="A255" s="1" t="s">
        <v>2197</v>
      </c>
      <c r="B255" s="8" t="s">
        <v>2198</v>
      </c>
      <c r="C255" s="3" t="str">
        <f>_xlfn.XLOOKUP(B255,'[1]daily break down'!$D:$D,'[1]daily break down'!$E:$E,"")</f>
        <v>Yaounde</v>
      </c>
      <c r="D255" s="1" t="s">
        <v>21</v>
      </c>
      <c r="E255" s="1" t="s">
        <v>30</v>
      </c>
      <c r="F255" s="3" t="s">
        <v>37</v>
      </c>
      <c r="G255" s="1" t="s">
        <v>38</v>
      </c>
      <c r="H255" s="27" t="str">
        <f>_xlfn.XLOOKUP(B255,[2]CALCULATION!$B:$B,[2]CALCULATION!$H:$H,"")</f>
        <v>ZTE</v>
      </c>
      <c r="I255" s="23">
        <v>0</v>
      </c>
      <c r="J255" s="23">
        <v>0</v>
      </c>
      <c r="K255" s="23">
        <v>0</v>
      </c>
      <c r="L255" s="23">
        <v>0</v>
      </c>
      <c r="M255" s="23">
        <v>0</v>
      </c>
      <c r="N255" s="23">
        <v>2.4465982085020532</v>
      </c>
      <c r="O255" s="23">
        <v>22.733197216015618</v>
      </c>
      <c r="P255" s="103" t="s">
        <v>6553</v>
      </c>
      <c r="Q255" s="36" t="s">
        <v>5796</v>
      </c>
      <c r="R255" s="36"/>
      <c r="S255" s="35" t="str" cm="1">
        <f t="array" ref="S255">IFERROR(_xlfn.IFS(
U255="MPR ISSUE","PDH",
U255="BSS Hardware Issue","BSS",
U255="Sites strategiques, MLL, Pylone, etc.","ENVTECH",
U255="AKTIVCO DEFAUT GE &amp; POWER Cabinet","AKTIVCO",
U255="AKTIVCO Coupure ENEO &amp; Baisse de tension","AKTIVCO GRID ONLY",
U255="Coupure ENEO &amp; Baisse de tension","IHS GRID ONLY",
U255="Defaut GE &amp; POWER Cabinet","IHS",
U255="Sharing","Partners",
U255="Sites strategiques &amp; DataCenter","SST &amp; DC",
U255="Exclu","Exclu",
U255="SAT","SAT",
U255="SPARE-ISSUE","SPARE-ISSUE",
U255="Fiber CAmtel","TRANS_FO_CAMTEL",
U255="Fiber AOF","Fiber AOF",
U255="Projet OCM (HUAWEI)","TRAVAUX-HUAWEI",
U255="Projet OCM (NOKIA)","TRAVAUX-NOKIA",
U255="ACCESS-ISSUE","ACCESS-ISSUE",
U255="Projet OCM (ZTE, NOKIA, autres projets)","TRAVAUX OCM",
U255="No root CAuse","No root cause",
U255="ODU HS","PDH",
U255="IP &amp; VLAN","PDH",
U255="Warehouse HUAWEI","SPARE-ISSUE",
U255="SPARE-HS","SPARE-ISSUE",
U255="Power Telco","BSS",U255="no impacts","no impacts"
),"")</f>
        <v/>
      </c>
      <c r="T255" s="35" t="str" cm="1">
        <f t="array" ref="T255">IFERROR(_xlfn.IFS(
U255="MPR ISSUE","TX ISSUE",
U255="BSS Hardware Issue","RAN ISSUE",
U255="Sites strategiques, MLL, Pylone, etc.","ENVTECH",
U255="AKTIVCO DEFAUT GE &amp; POWER Cabinet","POWER ISSUE",
U255="AKTIVCO Coupure ENEO &amp; Baisse de tension","POWER ISSUE",
U255="Coupure ENEO &amp; Baisse de tension","POWER ISSUE",
U255="Defaut GE &amp; POWER Cabinet","POWER ISSUE",
U255="Sharing","POWER ISSUE",
U255="Sites strategiques &amp; DataCenter","POWER ISSUE",
U255="Exclu","Exclu",
U255="SAT","TX ISSUE",
U255="SPARE-ISSUE","SPARE-ISSUE",
U255="Fiber CAmtel","TX ISSUE",
U255="Fiber AOF","TX ISSUE",
U255="Projet OCM (HUAWEI)","TRAVAUX-HUAWEI",
U255="Projet OCM (NOKIA)","TRAVAUX -NOKIA",
U255="ACCESS-ISSUE","ACCESS-ISSUE",
U255="Projet OCM (ZTE, NOKIA, autres projets)","TRAVAUX OCM",
U255="No root CAuse","No root cause",
U255="ODU HS","TX ISSUE",
U255="IP &amp; VLAN","TX ISSUE",
U255="Warehouse HUAWEI","SPARE-ISSUE",
U255="SPARE-HS","SPARE-ISSUE",
U255="Power Telco","RAN ISSUE",U255="no impacts","no impacts"
),"")</f>
        <v/>
      </c>
      <c r="U255" s="28"/>
      <c r="V255" s="35" t="str" cm="1">
        <f t="array" ref="V255">IFERROR(_xlfn.IFS(
U255="MPR ISSUE","ACTIVE",
U255="BSS Hardware Issue","ACTIVE",
U255="Sites strategiques, MLL, Pylone, etc.","PASSIVE",
U255="AKTIVCO DEFAUT GE &amp; POWER Cabinet","PASSIVE",
U255="AKTIVCO Coupure ENEO &amp; Baisse de tension","PASSIVE",
U255="Coupure ENEO &amp; Baisse de tension","PASSIVE",
U255="Defaut GE &amp; POWER Cabinet","PASSIVE",
U255="Sharing","PASSIVE",
U255="Sites strategiques &amp; DataCenter","PASSIVE",
U255="Exclu","Exclu",
U255="SAT","ACTIVE",
U255="SPARE-ISSUE","SPARE-ISSUE",
U255="Fiber CAmtel","ACTIVE",
U255="Fiber AOF","ACTIVE",
U255="Projet OCM (HUAWEI)","PLANNED WORKS",
U255="Projet OCM (NOKIA)","PLANNED WORKS",
U255="ACCESS-ISSUE","ACCESS-ISSUE",
U255="Projet OCM (ZTE, NOKIA, autres projets)","PLANNED WORKS",
U255="No root CAuse","No root cause",
U255="ODU HS","ACTIVE",
U255="IP &amp; VLAN","ACTIVE",
U255="Warehouse HUAWEI","SPARE-ISSUE",
U255="SPARE-HS","SPARE-ISSUE",
U255="Power Telco","ACTIVE", U255="no impacts","no impacts"
),"")</f>
        <v/>
      </c>
      <c r="W255" s="104" t="s">
        <v>7482</v>
      </c>
      <c r="X255" s="104" t="s">
        <v>6687</v>
      </c>
      <c r="Y255" s="104" t="str">
        <f>_xlfn.XLOOKUP(B250,[9]ALL!$B:$B,[9]ALL!$N:$N,"")</f>
        <v/>
      </c>
      <c r="Z255" s="7" t="s">
        <v>21</v>
      </c>
      <c r="AA255" s="104" t="s">
        <v>6688</v>
      </c>
      <c r="AB255" s="104" t="s">
        <v>7422</v>
      </c>
      <c r="AC255" s="9"/>
      <c r="AD255" s="9"/>
      <c r="AE255" s="7" t="s">
        <v>6794</v>
      </c>
      <c r="AF255" s="6"/>
      <c r="AG255" s="7"/>
      <c r="AH255" s="3" t="s">
        <v>5423</v>
      </c>
      <c r="AI255" s="18" t="s">
        <v>5423</v>
      </c>
      <c r="AJ255" s="18" t="s">
        <v>5423</v>
      </c>
      <c r="AK255" s="18" t="s">
        <v>5423</v>
      </c>
      <c r="AL255" s="18" t="s">
        <v>5423</v>
      </c>
      <c r="AM255" s="18" t="s">
        <v>5423</v>
      </c>
      <c r="AN255" s="18" t="s">
        <v>5423</v>
      </c>
      <c r="AO255" s="18" t="s">
        <v>5423</v>
      </c>
      <c r="AP255" s="18" t="s">
        <v>5423</v>
      </c>
      <c r="AQ255" s="18" t="s">
        <v>5423</v>
      </c>
      <c r="AR255" s="18" t="s">
        <v>5822</v>
      </c>
      <c r="AS255" s="18" t="s">
        <v>5423</v>
      </c>
      <c r="AT255" s="18" t="s">
        <v>5423</v>
      </c>
      <c r="AU255" s="9" t="s">
        <v>6067</v>
      </c>
      <c r="AV255" s="14"/>
      <c r="AW255" s="14" t="s">
        <v>5423</v>
      </c>
      <c r="AX255" s="14" t="str">
        <f>_xlfn.XLOOKUP(B255,'[4]cell downs 18042026 17h'!$B:$B,'[4]cell downs 18042026 17h'!$B:$B,"")</f>
        <v/>
      </c>
      <c r="AY255" s="14" t="str">
        <f>_xlfn.XLOOKUP(B255,'[5]Cells Huawei 19042026 15h'!$B:$B,'[5]Cells Huawei 19042026 15h'!$B:$B,"")</f>
        <v/>
      </c>
      <c r="AZ255" s="105" t="str">
        <f>_xlfn.XLOOKUP(B255,'INCIDENT-04-23-2026'!E:E,'INCIDENT-04-23-2026'!F:F,"")</f>
        <v/>
      </c>
      <c r="BA255" s="105" t="str">
        <f>_xlfn.XLOOKUP(B255,'[6]Eneo 17H'!$C:$C,'[6]Eneo 17H'!$I:$I,"")</f>
        <v/>
      </c>
      <c r="BB255" s="105" t="str">
        <f>_xlfn.XLOOKUP(B255,[8]ALL!$B:$B,[8]ALL!$M:$M,"")</f>
        <v>23.04.26: Grid outage, Grid only site / Grid return awaited</v>
      </c>
      <c r="BC255" s="105" t="str">
        <f>_xlfn.XLOOKUP(B255,'[6]Eneo 17H'!$C:$C,'[6]Eneo 17H'!$I:$I,"")</f>
        <v/>
      </c>
      <c r="BD255" s="105" t="str">
        <f>_xlfn.XLOOKUP(B255,'[7]Eneo 12H'!$C:$C,'[7]Eneo 12H'!$I:$I,"")</f>
        <v/>
      </c>
      <c r="BE255" s="11" t="s">
        <v>6928</v>
      </c>
    </row>
    <row r="256" spans="1:57" hidden="1" x14ac:dyDescent="0.3">
      <c r="A256" s="1" t="s">
        <v>1341</v>
      </c>
      <c r="B256" s="8" t="s">
        <v>1342</v>
      </c>
      <c r="C256" s="3" t="str">
        <f>_xlfn.XLOOKUP(B256,'[1]daily break down'!$D:$D,'[1]daily break down'!$E:$E,"")</f>
        <v>CENTRE</v>
      </c>
      <c r="D256" s="1" t="s">
        <v>11</v>
      </c>
      <c r="E256" s="1" t="s">
        <v>96</v>
      </c>
      <c r="F256" s="3" t="s">
        <v>37</v>
      </c>
      <c r="G256" s="1" t="s">
        <v>1341</v>
      </c>
      <c r="H256" s="26" t="str">
        <f>_xlfn.XLOOKUP(B256,[2]CALCULATION!$B:$B,[2]CALCULATION!$H:$H,"")</f>
        <v>NOKIA</v>
      </c>
      <c r="I256" s="23">
        <v>7.9205582807555491E-2</v>
      </c>
      <c r="J256" s="23">
        <v>8.799827641803093E-2</v>
      </c>
      <c r="K256" s="23">
        <v>0.26255018791038504</v>
      </c>
      <c r="L256" s="23">
        <v>0.50648055405740933</v>
      </c>
      <c r="M256" s="23">
        <v>1.7656727534221947E-3</v>
      </c>
      <c r="N256" s="23">
        <v>2.3035965505531721</v>
      </c>
      <c r="O256" s="23">
        <v>6.9425749218679078</v>
      </c>
      <c r="P256" s="103" t="s">
        <v>6553</v>
      </c>
      <c r="Q256" s="36" t="s">
        <v>5796</v>
      </c>
      <c r="R256" s="36"/>
      <c r="S256" s="35" t="str" cm="1">
        <f t="array" ref="S256">IFERROR(_xlfn.IFS(
U256="MPR ISSUE","PDH",
U256="BSS Hardware Issue","BSS",
U256="Sites strategiques, MLL, Pylone, etc.","ENVTECH",
U256="AKTIVCO DEFAUT GE &amp; POWER Cabinet","AKTIVCO",
U256="AKTIVCO Coupure ENEO &amp; Baisse de tension","AKTIVCO GRID ONLY",
U256="Coupure ENEO &amp; Baisse de tension","IHS GRID ONLY",
U256="Defaut GE &amp; POWER Cabinet","IHS",
U256="Sharing","Partners",
U256="Sites strategiques &amp; DataCenter","SST &amp; DC",
U256="Exclu","Exclu",
U256="SAT","SAT",
U256="SPARE-ISSUE","SPARE-ISSUE",
U256="Fiber CAmtel","TRANS_FO_CAMTEL",
U256="Fiber AOF","Fiber AOF",
U256="Projet OCM (HUAWEI)","TRAVAUX-HUAWEI",
U256="Projet OCM (NOKIA)","TRAVAUX-NOKIA",
U256="ACCESS-ISSUE","ACCESS-ISSUE",
U256="Projet OCM (ZTE, NOKIA, autres projets)","TRAVAUX OCM",
U256="No root CAuse","No root cause",
U256="ODU HS","PDH",
U256="IP &amp; VLAN","PDH",
U256="Warehouse HUAWEI","SPARE-ISSUE",
U256="SPARE-HS","SPARE-ISSUE",
U256="Power Telco","BSS",U256="no impacts","no impacts"
),"")</f>
        <v/>
      </c>
      <c r="T256" s="35" t="str" cm="1">
        <f t="array" ref="T256">IFERROR(_xlfn.IFS(
U256="MPR ISSUE","TX ISSUE",
U256="BSS Hardware Issue","RAN ISSUE",
U256="Sites strategiques, MLL, Pylone, etc.","ENVTECH",
U256="AKTIVCO DEFAUT GE &amp; POWER Cabinet","POWER ISSUE",
U256="AKTIVCO Coupure ENEO &amp; Baisse de tension","POWER ISSUE",
U256="Coupure ENEO &amp; Baisse de tension","POWER ISSUE",
U256="Defaut GE &amp; POWER Cabinet","POWER ISSUE",
U256="Sharing","POWER ISSUE",
U256="Sites strategiques &amp; DataCenter","POWER ISSUE",
U256="Exclu","Exclu",
U256="SAT","TX ISSUE",
U256="SPARE-ISSUE","SPARE-ISSUE",
U256="Fiber CAmtel","TX ISSUE",
U256="Fiber AOF","TX ISSUE",
U256="Projet OCM (HUAWEI)","TRAVAUX-HUAWEI",
U256="Projet OCM (NOKIA)","TRAVAUX -NOKIA",
U256="ACCESS-ISSUE","ACCESS-ISSUE",
U256="Projet OCM (ZTE, NOKIA, autres projets)","TRAVAUX OCM",
U256="No root CAuse","No root cause",
U256="ODU HS","TX ISSUE",
U256="IP &amp; VLAN","TX ISSUE",
U256="Warehouse HUAWEI","SPARE-ISSUE",
U256="SPARE-HS","SPARE-ISSUE",
U256="Power Telco","RAN ISSUE",U256="no impacts","no impacts"
),"")</f>
        <v/>
      </c>
      <c r="U256" s="28"/>
      <c r="V256" s="35" t="str" cm="1">
        <f t="array" ref="V256">IFERROR(_xlfn.IFS(
U256="MPR ISSUE","ACTIVE",
U256="BSS Hardware Issue","ACTIVE",
U256="Sites strategiques, MLL, Pylone, etc.","PASSIVE",
U256="AKTIVCO DEFAUT GE &amp; POWER Cabinet","PASSIVE",
U256="AKTIVCO Coupure ENEO &amp; Baisse de tension","PASSIVE",
U256="Coupure ENEO &amp; Baisse de tension","PASSIVE",
U256="Defaut GE &amp; POWER Cabinet","PASSIVE",
U256="Sharing","PASSIVE",
U256="Sites strategiques &amp; DataCenter","PASSIVE",
U256="Exclu","Exclu",
U256="SAT","ACTIVE",
U256="SPARE-ISSUE","SPARE-ISSUE",
U256="Fiber CAmtel","ACTIVE",
U256="Fiber AOF","ACTIVE",
U256="Projet OCM (HUAWEI)","PLANNED WORKS",
U256="Projet OCM (NOKIA)","PLANNED WORKS",
U256="ACCESS-ISSUE","ACCESS-ISSUE",
U256="Projet OCM (ZTE, NOKIA, autres projets)","PLANNED WORKS",
U256="No root CAuse","No root cause",
U256="ODU HS","ACTIVE",
U256="IP &amp; VLAN","ACTIVE",
U256="Warehouse HUAWEI","SPARE-ISSUE",
U256="SPARE-HS","SPARE-ISSUE",
U256="Power Telco","ACTIVE", U256="no impacts","no impacts"
),"")</f>
        <v/>
      </c>
      <c r="W256" s="104" t="s">
        <v>7494</v>
      </c>
      <c r="X256" s="104" t="s">
        <v>6733</v>
      </c>
      <c r="Y256" s="104" t="str">
        <f>_xlfn.XLOOKUP(B251,[9]ALL!$B:$B,[9]ALL!$N:$N,"")</f>
        <v/>
      </c>
      <c r="Z256" s="104" t="s">
        <v>7361</v>
      </c>
      <c r="AA256" s="104" t="s">
        <v>6688</v>
      </c>
      <c r="AB256" s="104" t="s">
        <v>6815</v>
      </c>
      <c r="AC256" s="9"/>
      <c r="AD256" s="9"/>
      <c r="AE256" s="7" t="s">
        <v>6815</v>
      </c>
      <c r="AF256" s="6"/>
      <c r="AG256" s="7"/>
      <c r="AH256" s="3" t="s">
        <v>5423</v>
      </c>
      <c r="AI256" s="18" t="s">
        <v>5423</v>
      </c>
      <c r="AJ256" s="18" t="s">
        <v>5423</v>
      </c>
      <c r="AK256" s="18" t="s">
        <v>5423</v>
      </c>
      <c r="AL256" s="18" t="s">
        <v>5423</v>
      </c>
      <c r="AM256" s="18" t="s">
        <v>5423</v>
      </c>
      <c r="AN256" s="18" t="s">
        <v>5423</v>
      </c>
      <c r="AO256" s="18" t="s">
        <v>5423</v>
      </c>
      <c r="AP256" s="18" t="s">
        <v>5423</v>
      </c>
      <c r="AQ256" s="18" t="s">
        <v>5423</v>
      </c>
      <c r="AR256" s="18" t="s">
        <v>5423</v>
      </c>
      <c r="AS256" s="18" t="s">
        <v>5423</v>
      </c>
      <c r="AT256" s="18" t="s">
        <v>5423</v>
      </c>
      <c r="AU256" s="9" t="s">
        <v>5423</v>
      </c>
      <c r="AV256" s="14"/>
      <c r="AW256" s="14" t="s">
        <v>5423</v>
      </c>
      <c r="AX256" s="14" t="str">
        <f>_xlfn.XLOOKUP(B256,'[4]cell downs 18042026 17h'!$B:$B,'[4]cell downs 18042026 17h'!$B:$B,"")</f>
        <v/>
      </c>
      <c r="AY256" s="14" t="str">
        <f>_xlfn.XLOOKUP(B256,'[5]Cells Huawei 19042026 15h'!$B:$B,'[5]Cells Huawei 19042026 15h'!$B:$B,"")</f>
        <v/>
      </c>
      <c r="AZ256" s="105" t="str">
        <f>_xlfn.XLOOKUP(B256,'INCIDENT-04-23-2026'!E:E,'INCIDENT-04-23-2026'!F:F,"")</f>
        <v xml:space="preserve">(04/23/2026 incident ) : impact by  CTR_301_N_Matsari,  @ sylvienne Ocm Geldu TT pour test ODU en hauteur  || @WILLY FME OCM pang CAMTEL besion dde ton support terrain sur cet incident  || FME deja en route ,ETA FME   9h30 a cause de la pluie </v>
      </c>
      <c r="BA256" s="105" t="str">
        <f>_xlfn.XLOOKUP(B256,'[6]Eneo 17H'!$C:$C,'[6]Eneo 17H'!$I:$I,"")</f>
        <v/>
      </c>
      <c r="BB256" s="105" t="str">
        <f>_xlfn.XLOOKUP(B256,[8]ALL!$B:$B,[8]ALL!$M:$M,"")</f>
        <v>Impaced by CTR_301_N_Matsari</v>
      </c>
      <c r="BC256" s="105" t="str">
        <f>_xlfn.XLOOKUP(B256,'[6]Eneo 17H'!$C:$C,'[6]Eneo 17H'!$I:$I,"")</f>
        <v/>
      </c>
      <c r="BD256" s="105" t="str">
        <f>_xlfn.XLOOKUP(B256,'[7]Eneo 12H'!$C:$C,'[7]Eneo 12H'!$I:$I,"")</f>
        <v/>
      </c>
      <c r="BE256" s="11" t="s">
        <v>5423</v>
      </c>
    </row>
    <row r="257" spans="1:57" hidden="1" x14ac:dyDescent="0.3">
      <c r="A257" s="1" t="s">
        <v>3747</v>
      </c>
      <c r="B257" s="8" t="s">
        <v>3748</v>
      </c>
      <c r="C257" s="3" t="str">
        <f>_xlfn.XLOOKUP(B257,'[1]daily break down'!$D:$D,'[1]daily break down'!$E:$E,"")</f>
        <v>NORD</v>
      </c>
      <c r="D257" s="1" t="s">
        <v>21</v>
      </c>
      <c r="E257" s="1" t="s">
        <v>36</v>
      </c>
      <c r="F257" s="3" t="s">
        <v>23</v>
      </c>
      <c r="G257" s="1" t="s">
        <v>2921</v>
      </c>
      <c r="H257" s="25" t="str">
        <f>_xlfn.XLOOKUP(B257,[2]CALCULATION!$B:$B,[2]CALCULATION!$H:$H,"")</f>
        <v>Huawei</v>
      </c>
      <c r="I257" s="23">
        <v>0</v>
      </c>
      <c r="J257" s="23">
        <v>0</v>
      </c>
      <c r="K257" s="23">
        <v>0</v>
      </c>
      <c r="L257" s="23">
        <v>0</v>
      </c>
      <c r="M257" s="23">
        <v>0</v>
      </c>
      <c r="N257" s="23">
        <v>1.802858891713965</v>
      </c>
      <c r="O257" s="23">
        <v>6.4418162673035946</v>
      </c>
      <c r="P257" s="103" t="s">
        <v>6553</v>
      </c>
      <c r="Q257" s="36" t="s">
        <v>5796</v>
      </c>
      <c r="R257" s="36"/>
      <c r="S257" s="35" t="str" cm="1">
        <f t="array" ref="S257">IFERROR(_xlfn.IFS(
U257="MPR ISSUE","PDH",
U257="BSS Hardware Issue","BSS",
U257="Sites strategiques, MLL, Pylone, etc.","ENVTECH",
U257="AKTIVCO DEFAUT GE &amp; POWER Cabinet","AKTIVCO",
U257="AKTIVCO Coupure ENEO &amp; Baisse de tension","AKTIVCO GRID ONLY",
U257="Coupure ENEO &amp; Baisse de tension","IHS GRID ONLY",
U257="Defaut GE &amp; POWER Cabinet","IHS",
U257="Sharing","Partners",
U257="Sites strategiques &amp; DataCenter","SST &amp; DC",
U257="Exclu","Exclu",
U257="SAT","SAT",
U257="SPARE-ISSUE","SPARE-ISSUE",
U257="Fiber CAmtel","TRANS_FO_CAMTEL",
U257="Fiber AOF","Fiber AOF",
U257="Projet OCM (HUAWEI)","TRAVAUX-HUAWEI",
U257="Projet OCM (NOKIA)","TRAVAUX-NOKIA",
U257="ACCESS-ISSUE","ACCESS-ISSUE",
U257="Projet OCM (ZTE, NOKIA, autres projets)","TRAVAUX OCM",
U257="No root CAuse","No root cause",
U257="ODU HS","PDH",
U257="IP &amp; VLAN","PDH",
U257="Warehouse HUAWEI","SPARE-ISSUE",
U257="SPARE-HS","SPARE-ISSUE",
U257="Power Telco","BSS",U257="no impacts","no impacts"
),"")</f>
        <v/>
      </c>
      <c r="T257" s="35" t="str" cm="1">
        <f t="array" ref="T257">IFERROR(_xlfn.IFS(
U257="MPR ISSUE","TX ISSUE",
U257="BSS Hardware Issue","RAN ISSUE",
U257="Sites strategiques, MLL, Pylone, etc.","ENVTECH",
U257="AKTIVCO DEFAUT GE &amp; POWER Cabinet","POWER ISSUE",
U257="AKTIVCO Coupure ENEO &amp; Baisse de tension","POWER ISSUE",
U257="Coupure ENEO &amp; Baisse de tension","POWER ISSUE",
U257="Defaut GE &amp; POWER Cabinet","POWER ISSUE",
U257="Sharing","POWER ISSUE",
U257="Sites strategiques &amp; DataCenter","POWER ISSUE",
U257="Exclu","Exclu",
U257="SAT","TX ISSUE",
U257="SPARE-ISSUE","SPARE-ISSUE",
U257="Fiber CAmtel","TX ISSUE",
U257="Fiber AOF","TX ISSUE",
U257="Projet OCM (HUAWEI)","TRAVAUX-HUAWEI",
U257="Projet OCM (NOKIA)","TRAVAUX -NOKIA",
U257="ACCESS-ISSUE","ACCESS-ISSUE",
U257="Projet OCM (ZTE, NOKIA, autres projets)","TRAVAUX OCM",
U257="No root CAuse","No root cause",
U257="ODU HS","TX ISSUE",
U257="IP &amp; VLAN","TX ISSUE",
U257="Warehouse HUAWEI","SPARE-ISSUE",
U257="SPARE-HS","SPARE-ISSUE",
U257="Power Telco","RAN ISSUE",U257="no impacts","no impacts"
),"")</f>
        <v/>
      </c>
      <c r="U257" s="28"/>
      <c r="V257" s="35" t="str" cm="1">
        <f t="array" ref="V257">IFERROR(_xlfn.IFS(
U257="MPR ISSUE","ACTIVE",
U257="BSS Hardware Issue","ACTIVE",
U257="Sites strategiques, MLL, Pylone, etc.","PASSIVE",
U257="AKTIVCO DEFAUT GE &amp; POWER Cabinet","PASSIVE",
U257="AKTIVCO Coupure ENEO &amp; Baisse de tension","PASSIVE",
U257="Coupure ENEO &amp; Baisse de tension","PASSIVE",
U257="Defaut GE &amp; POWER Cabinet","PASSIVE",
U257="Sharing","PASSIVE",
U257="Sites strategiques &amp; DataCenter","PASSIVE",
U257="Exclu","Exclu",
U257="SAT","ACTIVE",
U257="SPARE-ISSUE","SPARE-ISSUE",
U257="Fiber CAmtel","ACTIVE",
U257="Fiber AOF","ACTIVE",
U257="Projet OCM (HUAWEI)","PLANNED WORKS",
U257="Projet OCM (NOKIA)","PLANNED WORKS",
U257="ACCESS-ISSUE","ACCESS-ISSUE",
U257="Projet OCM (ZTE, NOKIA, autres projets)","PLANNED WORKS",
U257="No root CAuse","No root cause",
U257="ODU HS","ACTIVE",
U257="IP &amp; VLAN","ACTIVE",
U257="Warehouse HUAWEI","SPARE-ISSUE",
U257="SPARE-HS","SPARE-ISSUE",
U257="Power Telco","ACTIVE", U257="no impacts","no impacts"
),"")</f>
        <v/>
      </c>
      <c r="W257" t="s">
        <v>7498</v>
      </c>
      <c r="X257" t="s">
        <v>7499</v>
      </c>
      <c r="Y257" s="102"/>
      <c r="Z257" s="1" t="s">
        <v>21</v>
      </c>
      <c r="AA257" s="104" t="s">
        <v>6688</v>
      </c>
      <c r="AB257" s="11" t="s">
        <v>7037</v>
      </c>
      <c r="AC257" s="9"/>
      <c r="AD257" s="9"/>
      <c r="AE257" s="7"/>
      <c r="AF257" s="6"/>
      <c r="AG257" s="7"/>
      <c r="AH257" s="3" t="s">
        <v>5423</v>
      </c>
      <c r="AI257" s="18" t="s">
        <v>5423</v>
      </c>
      <c r="AJ257" s="18" t="s">
        <v>5423</v>
      </c>
      <c r="AK257" s="18" t="s">
        <v>5423</v>
      </c>
      <c r="AL257" s="18" t="s">
        <v>5423</v>
      </c>
      <c r="AM257" s="18" t="s">
        <v>5423</v>
      </c>
      <c r="AN257" s="18" t="s">
        <v>5423</v>
      </c>
      <c r="AO257" s="18" t="s">
        <v>5423</v>
      </c>
      <c r="AP257" s="18" t="s">
        <v>5423</v>
      </c>
      <c r="AQ257" s="18" t="s">
        <v>5423</v>
      </c>
      <c r="AR257" s="18" t="s">
        <v>5423</v>
      </c>
      <c r="AS257" s="18" t="s">
        <v>5423</v>
      </c>
      <c r="AT257" s="18" t="s">
        <v>5423</v>
      </c>
      <c r="AU257" s="9" t="s">
        <v>5423</v>
      </c>
      <c r="AV257" s="14"/>
      <c r="AW257" s="14" t="s">
        <v>5423</v>
      </c>
      <c r="AX257" s="14" t="str">
        <f>_xlfn.XLOOKUP(B257,'[4]cell downs 18042026 17h'!$B:$B,'[4]cell downs 18042026 17h'!$B:$B,"")</f>
        <v/>
      </c>
      <c r="AY257" s="14" t="str">
        <f>_xlfn.XLOOKUP(B257,'[5]Cells Huawei 19042026 15h'!$B:$B,'[5]Cells Huawei 19042026 15h'!$B:$B,"")</f>
        <v/>
      </c>
      <c r="AZ257" s="105" t="str">
        <f>_xlfn.XLOOKUP(B257,'INCIDENT-04-23-2026'!E:E,'INCIDENT-04-23-2026'!F:F,"")</f>
        <v/>
      </c>
      <c r="BA257" s="105" t="str">
        <f>_xlfn.XLOOKUP(B257,'[6]Eneo 17H'!$C:$C,'[6]Eneo 17H'!$I:$I,"")</f>
        <v/>
      </c>
      <c r="BC257" s="105" t="str">
        <f>_xlfn.XLOOKUP(B257,'[6]Eneo 17H'!$C:$C,'[6]Eneo 17H'!$I:$I,"")</f>
        <v/>
      </c>
      <c r="BD257" s="105" t="str">
        <f>_xlfn.XLOOKUP(B257,'[7]Eneo 12H'!$C:$C,'[7]Eneo 12H'!$I:$I,"")</f>
        <v/>
      </c>
      <c r="BE257" s="11" t="s">
        <v>7037</v>
      </c>
    </row>
    <row r="258" spans="1:57" hidden="1" x14ac:dyDescent="0.3">
      <c r="A258" s="1" t="s">
        <v>5195</v>
      </c>
      <c r="B258" s="8" t="s">
        <v>5196</v>
      </c>
      <c r="C258" s="3" t="str">
        <f>_xlfn.XLOOKUP(B258,'[1]daily break down'!$D:$D,'[1]daily break down'!$E:$E,"")</f>
        <v>SUD-OUEST</v>
      </c>
      <c r="D258" s="1" t="s">
        <v>11</v>
      </c>
      <c r="E258" s="1" t="s">
        <v>12</v>
      </c>
      <c r="F258" s="3" t="s">
        <v>13</v>
      </c>
      <c r="G258" s="1" t="s">
        <v>1432</v>
      </c>
      <c r="H258" s="25" t="str">
        <f>_xlfn.XLOOKUP(B258,[2]CALCULATION!$B:$B,[2]CALCULATION!$H:$H,"")</f>
        <v>Huawei</v>
      </c>
      <c r="I258" s="23">
        <v>1.2821637802375918</v>
      </c>
      <c r="J258" s="23">
        <v>0</v>
      </c>
      <c r="K258" s="23">
        <v>0.73314656439319348</v>
      </c>
      <c r="L258" s="23">
        <v>5.685822967585815E-2</v>
      </c>
      <c r="M258" s="23">
        <v>1.1326879888594967</v>
      </c>
      <c r="N258" s="23">
        <v>2.3653772618446318</v>
      </c>
      <c r="O258" s="23">
        <v>2.0965491263665239</v>
      </c>
      <c r="P258" s="103" t="s">
        <v>6553</v>
      </c>
      <c r="Q258" s="36" t="s">
        <v>6552</v>
      </c>
      <c r="R258" s="36"/>
      <c r="S258" s="35" t="str" cm="1">
        <f t="array" ref="S258">IFERROR(_xlfn.IFS(
U258="MPR ISSUE","PDH",
U258="BSS Hardware Issue","BSS",
U258="Sites strategiques, MLL, Pylone, etc.","ENVTECH",
U258="AKTIVCO DEFAUT GE &amp; POWER Cabinet","AKTIVCO",
U258="AKTIVCO Coupure ENEO &amp; Baisse de tension","AKTIVCO GRID ONLY",
U258="Coupure ENEO &amp; Baisse de tension","IHS GRID ONLY",
U258="Defaut GE &amp; POWER Cabinet","IHS",
U258="Sharing","Partners",
U258="Sites strategiques &amp; DataCenter","SST &amp; DC",
U258="Exclu","Exclu",
U258="SAT","SAT",
U258="SPARE-ISSUE","SPARE-ISSUE",
U258="Fiber CAmtel","TRANS_FO_CAMTEL",
U258="Fiber AOF","Fiber AOF",
U258="Projet OCM (HUAWEI)","TRAVAUX-HUAWEI",
U258="Projet OCM (NOKIA)","TRAVAUX-NOKIA",
U258="ACCESS-ISSUE","ACCESS-ISSUE",
U258="Projet OCM (ZTE, NOKIA, autres projets)","TRAVAUX OCM",
U258="No root CAuse","No root cause",
U258="ODU HS","PDH",
U258="IP &amp; VLAN","PDH",
U258="Warehouse HUAWEI","SPARE-ISSUE",
U258="SPARE-HS","SPARE-ISSUE",
U258="Power Telco","BSS",U258="no impacts","no impacts"
),"")</f>
        <v/>
      </c>
      <c r="T258" s="35" t="str" cm="1">
        <f t="array" ref="T258">IFERROR(_xlfn.IFS(
U258="MPR ISSUE","TX ISSUE",
U258="BSS Hardware Issue","RAN ISSUE",
U258="Sites strategiques, MLL, Pylone, etc.","ENVTECH",
U258="AKTIVCO DEFAUT GE &amp; POWER Cabinet","POWER ISSUE",
U258="AKTIVCO Coupure ENEO &amp; Baisse de tension","POWER ISSUE",
U258="Coupure ENEO &amp; Baisse de tension","POWER ISSUE",
U258="Defaut GE &amp; POWER Cabinet","POWER ISSUE",
U258="Sharing","POWER ISSUE",
U258="Sites strategiques &amp; DataCenter","POWER ISSUE",
U258="Exclu","Exclu",
U258="SAT","TX ISSUE",
U258="SPARE-ISSUE","SPARE-ISSUE",
U258="Fiber CAmtel","TX ISSUE",
U258="Fiber AOF","TX ISSUE",
U258="Projet OCM (HUAWEI)","TRAVAUX-HUAWEI",
U258="Projet OCM (NOKIA)","TRAVAUX -NOKIA",
U258="ACCESS-ISSUE","ACCESS-ISSUE",
U258="Projet OCM (ZTE, NOKIA, autres projets)","TRAVAUX OCM",
U258="No root CAuse","No root cause",
U258="ODU HS","TX ISSUE",
U258="IP &amp; VLAN","TX ISSUE",
U258="Warehouse HUAWEI","SPARE-ISSUE",
U258="SPARE-HS","SPARE-ISSUE",
U258="Power Telco","RAN ISSUE",U258="no impacts","no impacts"
),"")</f>
        <v/>
      </c>
      <c r="U258" s="28"/>
      <c r="V258" s="35" t="str" cm="1">
        <f t="array" ref="V258">IFERROR(_xlfn.IFS(
U258="MPR ISSUE","ACTIVE",
U258="BSS Hardware Issue","ACTIVE",
U258="Sites strategiques, MLL, Pylone, etc.","PASSIVE",
U258="AKTIVCO DEFAUT GE &amp; POWER Cabinet","PASSIVE",
U258="AKTIVCO Coupure ENEO &amp; Baisse de tension","PASSIVE",
U258="Coupure ENEO &amp; Baisse de tension","PASSIVE",
U258="Defaut GE &amp; POWER Cabinet","PASSIVE",
U258="Sharing","PASSIVE",
U258="Sites strategiques &amp; DataCenter","PASSIVE",
U258="Exclu","Exclu",
U258="SAT","ACTIVE",
U258="SPARE-ISSUE","SPARE-ISSUE",
U258="Fiber CAmtel","ACTIVE",
U258="Fiber AOF","ACTIVE",
U258="Projet OCM (HUAWEI)","PLANNED WORKS",
U258="Projet OCM (NOKIA)","PLANNED WORKS",
U258="ACCESS-ISSUE","ACCESS-ISSUE",
U258="Projet OCM (ZTE, NOKIA, autres projets)","PLANNED WORKS",
U258="No root CAuse","No root cause",
U258="ODU HS","ACTIVE",
U258="IP &amp; VLAN","ACTIVE",
U258="Warehouse HUAWEI","SPARE-ISSUE",
U258="SPARE-HS","SPARE-ISSUE",
U258="Power Telco","ACTIVE", U258="no impacts","no impacts"
),"")</f>
        <v/>
      </c>
      <c r="W258" s="104"/>
      <c r="X258" s="104"/>
      <c r="Y258" s="104"/>
      <c r="Z258" s="104"/>
      <c r="AA258" s="104"/>
      <c r="AB258" s="104" t="s">
        <v>6603</v>
      </c>
      <c r="AC258" s="9"/>
      <c r="AD258" s="9"/>
      <c r="AE258" s="7" t="s">
        <v>5423</v>
      </c>
      <c r="AF258" s="6"/>
      <c r="AG258" s="7"/>
      <c r="AH258" s="3" t="s">
        <v>6293</v>
      </c>
      <c r="AI258" s="18" t="s">
        <v>5423</v>
      </c>
      <c r="AJ258" s="18" t="s">
        <v>5423</v>
      </c>
      <c r="AK258" s="18" t="s">
        <v>5423</v>
      </c>
      <c r="AL258" s="18" t="s">
        <v>5423</v>
      </c>
      <c r="AM258" s="18" t="s">
        <v>5423</v>
      </c>
      <c r="AN258" s="18" t="s">
        <v>5423</v>
      </c>
      <c r="AO258" s="18" t="s">
        <v>5423</v>
      </c>
      <c r="AP258" s="18" t="s">
        <v>5423</v>
      </c>
      <c r="AQ258" s="18" t="s">
        <v>5423</v>
      </c>
      <c r="AR258" s="18" t="s">
        <v>5822</v>
      </c>
      <c r="AS258" s="18" t="s">
        <v>5423</v>
      </c>
      <c r="AT258" s="18" t="s">
        <v>5423</v>
      </c>
      <c r="AU258" s="9" t="s">
        <v>5423</v>
      </c>
      <c r="AV258" s="14"/>
      <c r="AW258" s="14" t="s">
        <v>5423</v>
      </c>
      <c r="AX258" s="14" t="str">
        <f>_xlfn.XLOOKUP(B258,'[4]cell downs 18042026 17h'!$B:$B,'[4]cell downs 18042026 17h'!$B:$B,"")</f>
        <v/>
      </c>
      <c r="AY258" s="14" t="str">
        <f>_xlfn.XLOOKUP(B258,'[5]Cells Huawei 19042026 15h'!$B:$B,'[5]Cells Huawei 19042026 15h'!$B:$B,"")</f>
        <v/>
      </c>
      <c r="AZ258" s="105" t="str">
        <f>_xlfn.XLOOKUP(B258,'INCIDENT-04-23-2026'!E:E,'INCIDENT-04-23-2026'!F:F,"")</f>
        <v/>
      </c>
      <c r="BA258" s="105" t="str">
        <f>_xlfn.XLOOKUP(B258,'[6]Eneo 17H'!$C:$C,'[6]Eneo 17H'!$I:$I,"")</f>
        <v/>
      </c>
      <c r="BB258" s="105" t="str">
        <f>_xlfn.XLOOKUP(B258,[8]ALL!$B:$B,[8]ALL!$M:$M,"")</f>
        <v/>
      </c>
      <c r="BC258" s="105" t="str">
        <f>_xlfn.XLOOKUP(B258,'[6]Eneo 17H'!$C:$C,'[6]Eneo 17H'!$I:$I,"")</f>
        <v/>
      </c>
      <c r="BD258" s="105" t="str">
        <f>_xlfn.XLOOKUP(B258,'[7]Eneo 12H'!$C:$C,'[7]Eneo 12H'!$I:$I,"")</f>
        <v/>
      </c>
      <c r="BE258" s="105" t="s">
        <v>5423</v>
      </c>
    </row>
    <row r="259" spans="1:57" hidden="1" x14ac:dyDescent="0.3">
      <c r="A259" s="1" t="s">
        <v>3027</v>
      </c>
      <c r="B259" s="8" t="s">
        <v>3028</v>
      </c>
      <c r="C259" s="3" t="str">
        <f>_xlfn.XLOOKUP(B259,'[1]daily break down'!$D:$D,'[1]daily break down'!$E:$E,"")</f>
        <v>Yaounde</v>
      </c>
      <c r="D259" s="1" t="s">
        <v>21</v>
      </c>
      <c r="E259" s="1" t="s">
        <v>30</v>
      </c>
      <c r="F259" s="3" t="s">
        <v>37</v>
      </c>
      <c r="G259" s="1" t="s">
        <v>38</v>
      </c>
      <c r="H259" s="27" t="str">
        <f>_xlfn.XLOOKUP(B259,[2]CALCULATION!$B:$B,[2]CALCULATION!$H:$H,"")</f>
        <v>ZTE</v>
      </c>
      <c r="I259" s="23">
        <v>5.3538051496291725</v>
      </c>
      <c r="J259" s="23">
        <v>9.2457045997380387</v>
      </c>
      <c r="K259" s="23">
        <v>7.3693830204347188</v>
      </c>
      <c r="L259" s="23">
        <v>3.3922318959687017</v>
      </c>
      <c r="M259" s="23">
        <v>9.2457045997380387</v>
      </c>
      <c r="N259" s="23">
        <v>9.424198063538535</v>
      </c>
      <c r="O259" s="23">
        <v>9.2561916257886665</v>
      </c>
      <c r="P259" s="103" t="s">
        <v>6553</v>
      </c>
      <c r="Q259" s="36" t="s">
        <v>5796</v>
      </c>
      <c r="R259" s="36"/>
      <c r="S259" s="35" t="str" cm="1">
        <f t="array" ref="S259">IFERROR(_xlfn.IFS(
U259="MPR ISSUE","PDH",
U259="BSS Hardware Issue","BSS",
U259="Sites strategiques, MLL, Pylone, etc.","ENVTECH",
U259="AKTIVCO DEFAUT GE &amp; POWER Cabinet","AKTIVCO",
U259="AKTIVCO Coupure ENEO &amp; Baisse de tension","AKTIVCO GRID ONLY",
U259="Coupure ENEO &amp; Baisse de tension","IHS GRID ONLY",
U259="Defaut GE &amp; POWER Cabinet","IHS",
U259="Sharing","Partners",
U259="Sites strategiques &amp; DataCenter","SST &amp; DC",
U259="Exclu","Exclu",
U259="SAT","SAT",
U259="SPARE-ISSUE","SPARE-ISSUE",
U259="Fiber CAmtel","TRANS_FO_CAMTEL",
U259="Fiber AOF","Fiber AOF",
U259="Projet OCM (HUAWEI)","TRAVAUX-HUAWEI",
U259="Projet OCM (NOKIA)","TRAVAUX-NOKIA",
U259="ACCESS-ISSUE","ACCESS-ISSUE",
U259="Projet OCM (ZTE, NOKIA, autres projets)","TRAVAUX OCM",
U259="No root CAuse","No root cause",
U259="ODU HS","PDH",
U259="IP &amp; VLAN","PDH",
U259="Warehouse HUAWEI","SPARE-ISSUE",
U259="SPARE-HS","SPARE-ISSUE",
U259="Power Telco","BSS",U259="no impacts","no impacts"
),"")</f>
        <v/>
      </c>
      <c r="T259" s="35" t="str" cm="1">
        <f t="array" ref="T259">IFERROR(_xlfn.IFS(
U259="MPR ISSUE","TX ISSUE",
U259="BSS Hardware Issue","RAN ISSUE",
U259="Sites strategiques, MLL, Pylone, etc.","ENVTECH",
U259="AKTIVCO DEFAUT GE &amp; POWER Cabinet","POWER ISSUE",
U259="AKTIVCO Coupure ENEO &amp; Baisse de tension","POWER ISSUE",
U259="Coupure ENEO &amp; Baisse de tension","POWER ISSUE",
U259="Defaut GE &amp; POWER Cabinet","POWER ISSUE",
U259="Sharing","POWER ISSUE",
U259="Sites strategiques &amp; DataCenter","POWER ISSUE",
U259="Exclu","Exclu",
U259="SAT","TX ISSUE",
U259="SPARE-ISSUE","SPARE-ISSUE",
U259="Fiber CAmtel","TX ISSUE",
U259="Fiber AOF","TX ISSUE",
U259="Projet OCM (HUAWEI)","TRAVAUX-HUAWEI",
U259="Projet OCM (NOKIA)","TRAVAUX -NOKIA",
U259="ACCESS-ISSUE","ACCESS-ISSUE",
U259="Projet OCM (ZTE, NOKIA, autres projets)","TRAVAUX OCM",
U259="No root CAuse","No root cause",
U259="ODU HS","TX ISSUE",
U259="IP &amp; VLAN","TX ISSUE",
U259="Warehouse HUAWEI","SPARE-ISSUE",
U259="SPARE-HS","SPARE-ISSUE",
U259="Power Telco","RAN ISSUE",U259="no impacts","no impacts"
),"")</f>
        <v/>
      </c>
      <c r="U259" s="28"/>
      <c r="V259" s="35" t="str" cm="1">
        <f t="array" ref="V259">IFERROR(_xlfn.IFS(
U259="MPR ISSUE","ACTIVE",
U259="BSS Hardware Issue","ACTIVE",
U259="Sites strategiques, MLL, Pylone, etc.","PASSIVE",
U259="AKTIVCO DEFAUT GE &amp; POWER Cabinet","PASSIVE",
U259="AKTIVCO Coupure ENEO &amp; Baisse de tension","PASSIVE",
U259="Coupure ENEO &amp; Baisse de tension","PASSIVE",
U259="Defaut GE &amp; POWER Cabinet","PASSIVE",
U259="Sharing","PASSIVE",
U259="Sites strategiques &amp; DataCenter","PASSIVE",
U259="Exclu","Exclu",
U259="SAT","ACTIVE",
U259="SPARE-ISSUE","SPARE-ISSUE",
U259="Fiber CAmtel","ACTIVE",
U259="Fiber AOF","ACTIVE",
U259="Projet OCM (HUAWEI)","PLANNED WORKS",
U259="Projet OCM (NOKIA)","PLANNED WORKS",
U259="ACCESS-ISSUE","ACCESS-ISSUE",
U259="Projet OCM (ZTE, NOKIA, autres projets)","PLANNED WORKS",
U259="No root CAuse","No root cause",
U259="ODU HS","ACTIVE",
U259="IP &amp; VLAN","ACTIVE",
U259="Warehouse HUAWEI","SPARE-ISSUE",
U259="SPARE-HS","SPARE-ISSUE",
U259="Power Telco","ACTIVE", U259="no impacts","no impacts"
),"")</f>
        <v/>
      </c>
      <c r="W259" s="117" t="s">
        <v>6741</v>
      </c>
      <c r="X259" s="116" t="s">
        <v>6742</v>
      </c>
      <c r="Y259" s="116"/>
      <c r="Z259" s="116" t="s">
        <v>6743</v>
      </c>
      <c r="AA259" s="104" t="s">
        <v>6688</v>
      </c>
      <c r="AB259" s="104" t="s">
        <v>6901</v>
      </c>
      <c r="AC259" s="9"/>
      <c r="AD259" s="9"/>
      <c r="AE259" s="7"/>
      <c r="AF259" s="6"/>
      <c r="AG259" s="7"/>
      <c r="AH259" s="3" t="s">
        <v>5423</v>
      </c>
      <c r="AI259" s="18" t="s">
        <v>5423</v>
      </c>
      <c r="AJ259" s="18" t="s">
        <v>5423</v>
      </c>
      <c r="AK259" s="18" t="s">
        <v>5423</v>
      </c>
      <c r="AL259" s="18" t="s">
        <v>5423</v>
      </c>
      <c r="AM259" s="18" t="s">
        <v>5423</v>
      </c>
      <c r="AN259" s="18" t="s">
        <v>5423</v>
      </c>
      <c r="AO259" s="18" t="s">
        <v>5423</v>
      </c>
      <c r="AP259" s="18" t="s">
        <v>5423</v>
      </c>
      <c r="AQ259" s="18" t="s">
        <v>5423</v>
      </c>
      <c r="AR259" s="18" t="s">
        <v>5423</v>
      </c>
      <c r="AS259" s="18" t="s">
        <v>5423</v>
      </c>
      <c r="AT259" s="18" t="s">
        <v>5423</v>
      </c>
      <c r="AU259" s="9" t="s">
        <v>5423</v>
      </c>
      <c r="AV259" s="14"/>
      <c r="AW259" s="14" t="s">
        <v>3028</v>
      </c>
      <c r="AX259" s="14" t="str">
        <f>_xlfn.XLOOKUP(B259,'[4]cell downs 18042026 17h'!$B:$B,'[4]cell downs 18042026 17h'!$B:$B,"")</f>
        <v/>
      </c>
      <c r="AY259" s="14" t="str">
        <f>_xlfn.XLOOKUP(B259,'[5]Cells Huawei 19042026 15h'!$B:$B,'[5]Cells Huawei 19042026 15h'!$B:$B,"")</f>
        <v/>
      </c>
      <c r="AZ259" s="105" t="str">
        <f>_xlfn.XLOOKUP(B259,'INCIDENT-04-23-2026'!E:E,'INCIDENT-04-23-2026'!F:F,"")</f>
        <v/>
      </c>
      <c r="BA259" s="105" t="str">
        <f>_xlfn.XLOOKUP(B259,'[6]Eneo 17H'!$C:$C,'[6]Eneo 17H'!$I:$I,"")</f>
        <v/>
      </c>
      <c r="BC259" s="105" t="str">
        <f>_xlfn.XLOOKUP(B259,'[6]Eneo 17H'!$C:$C,'[6]Eneo 17H'!$I:$I,"")</f>
        <v/>
      </c>
      <c r="BD259" s="105" t="str">
        <f>_xlfn.XLOOKUP(B259,'[7]Eneo 12H'!$C:$C,'[7]Eneo 12H'!$I:$I,"")</f>
        <v/>
      </c>
      <c r="BE259" s="11" t="s">
        <v>6901</v>
      </c>
    </row>
    <row r="260" spans="1:57" hidden="1" x14ac:dyDescent="0.3">
      <c r="A260" s="1" t="s">
        <v>87</v>
      </c>
      <c r="B260" s="1" t="s">
        <v>88</v>
      </c>
      <c r="C260" s="3" t="str">
        <f>_xlfn.XLOOKUP(B260,'[1]daily break down'!$D:$D,'[1]daily break down'!$E:$E,"")</f>
        <v>Ngaoundere</v>
      </c>
      <c r="D260" s="1" t="s">
        <v>21</v>
      </c>
      <c r="E260" s="1" t="s">
        <v>89</v>
      </c>
      <c r="F260" s="3" t="s">
        <v>90</v>
      </c>
      <c r="G260" s="1" t="s">
        <v>91</v>
      </c>
      <c r="H260" s="25" t="str">
        <f>_xlfn.XLOOKUP(B260,[2]CALCULATION!$B:$B,[2]CALCULATION!$H:$H,"")</f>
        <v>Huawei</v>
      </c>
      <c r="I260" s="23">
        <v>0.3422373178325101</v>
      </c>
      <c r="J260" s="23">
        <v>1.1235207586043552</v>
      </c>
      <c r="K260" s="23">
        <v>1.8874328330950565</v>
      </c>
      <c r="L260" s="23">
        <v>0.53400007990115095</v>
      </c>
      <c r="M260" s="23">
        <v>1.6279859488118984</v>
      </c>
      <c r="N260" s="23">
        <v>2.3414782568993222</v>
      </c>
      <c r="O260" s="23">
        <v>4.1988946531862013</v>
      </c>
      <c r="P260" s="103" t="s">
        <v>6553</v>
      </c>
      <c r="Q260" s="36" t="s">
        <v>5796</v>
      </c>
      <c r="R260" s="107"/>
      <c r="S260" s="35" t="str" cm="1">
        <f t="array" ref="S260">IFERROR(_xlfn.IFS(
U260="MPR ISSUE","PDH",
U260="BSS Hardware Issue","BSS",
U260="Sites strategiques, MLL, Pylone, etc.","ENVTECH",
U260="AKTIVCO DEFAUT GE &amp; POWER Cabinet","AKTIVCO",
U260="AKTIVCO Coupure ENEO &amp; Baisse de tension","AKTIVCO GRID ONLY",
U260="Coupure ENEO &amp; Baisse de tension","IHS GRID ONLY",
U260="Defaut GE &amp; POWER Cabinet","IHS",
U260="Sharing","Partners",
U260="Sites strategiques &amp; DataCenter","SST &amp; DC",
U260="Exclu","Exclu",
U260="SAT","SAT",
U260="SPARE-ISSUE","SPARE-ISSUE",
U260="Fiber CAmtel","TRANS_FO_CAMTEL",
U260="Fiber AOF","Fiber AOF",
U260="Projet OCM (HUAWEI)","TRAVAUX-HUAWEI",
U260="Projet OCM (NOKIA)","TRAVAUX-NOKIA",
U260="ACCESS-ISSUE","ACCESS-ISSUE",
U260="Projet OCM (ZTE, NOKIA, autres projets)","TRAVAUX OCM",
U260="No root CAuse","No root cause",
U260="ODU HS","PDH",
U260="IP &amp; VLAN","PDH",
U260="Warehouse HUAWEI","SPARE-ISSUE",
U260="SPARE-HS","SPARE-ISSUE",
U260="Power Telco","BSS",U260="no impacts","no impacts"
),"")</f>
        <v/>
      </c>
      <c r="T260" s="35" t="str" cm="1">
        <f t="array" ref="T260">IFERROR(_xlfn.IFS(
U260="MPR ISSUE","TX ISSUE",
U260="BSS Hardware Issue","RAN ISSUE",
U260="Sites strategiques, MLL, Pylone, etc.","ENVTECH",
U260="AKTIVCO DEFAUT GE &amp; POWER Cabinet","POWER ISSUE",
U260="AKTIVCO Coupure ENEO &amp; Baisse de tension","POWER ISSUE",
U260="Coupure ENEO &amp; Baisse de tension","POWER ISSUE",
U260="Defaut GE &amp; POWER Cabinet","POWER ISSUE",
U260="Sharing","POWER ISSUE",
U260="Sites strategiques &amp; DataCenter","POWER ISSUE",
U260="Exclu","Exclu",
U260="SAT","TX ISSUE",
U260="SPARE-ISSUE","SPARE-ISSUE",
U260="Fiber CAmtel","TX ISSUE",
U260="Fiber AOF","TX ISSUE",
U260="Projet OCM (HUAWEI)","TRAVAUX-HUAWEI",
U260="Projet OCM (NOKIA)","TRAVAUX -NOKIA",
U260="ACCESS-ISSUE","ACCESS-ISSUE",
U260="Projet OCM (ZTE, NOKIA, autres projets)","TRAVAUX OCM",
U260="No root CAuse","No root cause",
U260="ODU HS","TX ISSUE",
U260="IP &amp; VLAN","TX ISSUE",
U260="Warehouse HUAWEI","SPARE-ISSUE",
U260="SPARE-HS","SPARE-ISSUE",
U260="Power Telco","RAN ISSUE",U260="no impacts","no impacts"
),"")</f>
        <v/>
      </c>
      <c r="U260" s="28"/>
      <c r="V260" s="35" t="str" cm="1">
        <f t="array" ref="V260">IFERROR(_xlfn.IFS(
U260="MPR ISSUE","ACTIVE",
U260="BSS Hardware Issue","ACTIVE",
U260="Sites strategiques, MLL, Pylone, etc.","PASSIVE",
U260="AKTIVCO DEFAUT GE &amp; POWER Cabinet","PASSIVE",
U260="AKTIVCO Coupure ENEO &amp; Baisse de tension","PASSIVE",
U260="Coupure ENEO &amp; Baisse de tension","PASSIVE",
U260="Defaut GE &amp; POWER Cabinet","PASSIVE",
U260="Sharing","PASSIVE",
U260="Sites strategiques &amp; DataCenter","PASSIVE",
U260="Exclu","Exclu",
U260="SAT","ACTIVE",
U260="SPARE-ISSUE","SPARE-ISSUE",
U260="Fiber CAmtel","ACTIVE",
U260="Fiber AOF","ACTIVE",
U260="Projet OCM (HUAWEI)","PLANNED WORKS",
U260="Projet OCM (NOKIA)","PLANNED WORKS",
U260="ACCESS-ISSUE","ACCESS-ISSUE",
U260="Projet OCM (ZTE, NOKIA, autres projets)","PLANNED WORKS",
U260="No root CAuse","No root cause",
U260="ODU HS","ACTIVE",
U260="IP &amp; VLAN","ACTIVE",
U260="Warehouse HUAWEI","SPARE-ISSUE",
U260="SPARE-HS","SPARE-ISSUE",
U260="Power Telco","ACTIVE", U260="no impacts","no impacts"
),"")</f>
        <v/>
      </c>
      <c r="W260" s="104" t="s">
        <v>6756</v>
      </c>
      <c r="X260" s="104" t="s">
        <v>6757</v>
      </c>
      <c r="Y260" s="104"/>
      <c r="Z260" s="104" t="s">
        <v>6755</v>
      </c>
      <c r="AA260" s="104" t="s">
        <v>6688</v>
      </c>
      <c r="AB260" s="104" t="s">
        <v>7423</v>
      </c>
      <c r="AC260" s="9"/>
      <c r="AD260" s="9"/>
      <c r="AE260" s="7" t="s">
        <v>6814</v>
      </c>
      <c r="AF260" s="6"/>
      <c r="AG260" s="7"/>
      <c r="AH260" s="3" t="s">
        <v>5423</v>
      </c>
      <c r="AI260" s="18" t="s">
        <v>5423</v>
      </c>
      <c r="AJ260" s="18" t="s">
        <v>5423</v>
      </c>
      <c r="AK260" s="18" t="s">
        <v>5423</v>
      </c>
      <c r="AL260" s="18" t="s">
        <v>5423</v>
      </c>
      <c r="AM260" s="18" t="s">
        <v>5423</v>
      </c>
      <c r="AN260" s="18" t="s">
        <v>5423</v>
      </c>
      <c r="AO260" s="18" t="s">
        <v>5423</v>
      </c>
      <c r="AP260" s="18" t="s">
        <v>5423</v>
      </c>
      <c r="AQ260" s="18" t="s">
        <v>5423</v>
      </c>
      <c r="AR260" s="18" t="s">
        <v>5940</v>
      </c>
      <c r="AS260" s="18" t="s">
        <v>5941</v>
      </c>
      <c r="AT260" s="18" t="s">
        <v>5423</v>
      </c>
      <c r="AU260" s="9" t="s">
        <v>5423</v>
      </c>
      <c r="AV260" s="14"/>
      <c r="AW260" s="14" t="s">
        <v>5423</v>
      </c>
      <c r="AX260" s="14" t="str">
        <f>_xlfn.XLOOKUP(B260,'[4]cell downs 18042026 17h'!$B:$B,'[4]cell downs 18042026 17h'!$B:$B,"")</f>
        <v/>
      </c>
      <c r="AY260" s="14" t="str">
        <f>_xlfn.XLOOKUP(B260,'[5]Cells Huawei 19042026 15h'!$B:$B,'[5]Cells Huawei 19042026 15h'!$B:$B,"")</f>
        <v/>
      </c>
      <c r="AZ260" s="105" t="str">
        <f>_xlfn.XLOOKUP(B260,'INCIDENT-04-23-2026'!E:E,'INCIDENT-04-23-2026'!F:F,"")</f>
        <v/>
      </c>
      <c r="BA260" s="105" t="str">
        <f>_xlfn.XLOOKUP(B260,'[6]Eneo 17H'!$C:$C,'[6]Eneo 17H'!$I:$I,"")</f>
        <v/>
      </c>
      <c r="BB260" s="105" t="str">
        <f>_xlfn.XLOOKUP(B260,[8]ALL!$B:$B,[8]ALL!$M:$M,"")</f>
        <v>23.04.26: Camusat: FME is managing</v>
      </c>
      <c r="BC260" s="105" t="str">
        <f>_xlfn.XLOOKUP(B260,'[6]Eneo 17H'!$C:$C,'[6]Eneo 17H'!$I:$I,"")</f>
        <v/>
      </c>
      <c r="BD260" s="105" t="str">
        <f>_xlfn.XLOOKUP(B260,'[7]Eneo 12H'!$C:$C,'[7]Eneo 12H'!$I:$I,"")</f>
        <v/>
      </c>
      <c r="BE260" s="11" t="s">
        <v>5423</v>
      </c>
    </row>
    <row r="261" spans="1:57" hidden="1" x14ac:dyDescent="0.3">
      <c r="A261" s="1" t="s">
        <v>2317</v>
      </c>
      <c r="B261" s="8" t="s">
        <v>2318</v>
      </c>
      <c r="C261" s="3" t="str">
        <f>_xlfn.XLOOKUP(B261,'[1]daily break down'!$D:$D,'[1]daily break down'!$E:$E,"")</f>
        <v>Yaounde</v>
      </c>
      <c r="D261" s="1" t="s">
        <v>11</v>
      </c>
      <c r="E261" s="1" t="s">
        <v>12</v>
      </c>
      <c r="F261" s="3" t="s">
        <v>37</v>
      </c>
      <c r="G261" s="1" t="s">
        <v>38</v>
      </c>
      <c r="H261" s="27" t="str">
        <f>_xlfn.XLOOKUP(B261,[2]CALCULATION!$B:$B,[2]CALCULATION!$H:$H,"")</f>
        <v>ZTE</v>
      </c>
      <c r="I261" s="23">
        <v>6.8961113822043014</v>
      </c>
      <c r="J261" s="23">
        <v>9.2457045997380387</v>
      </c>
      <c r="K261" s="23">
        <v>7.475965448459478</v>
      </c>
      <c r="L261" s="23">
        <v>4.6432912996207545</v>
      </c>
      <c r="M261" s="23">
        <v>9.2457045997380387</v>
      </c>
      <c r="N261" s="23">
        <v>10.629189459896756</v>
      </c>
      <c r="O261" s="23">
        <v>9.2556387383608296</v>
      </c>
      <c r="P261" s="103" t="s">
        <v>6553</v>
      </c>
      <c r="Q261" s="36" t="s">
        <v>5796</v>
      </c>
      <c r="R261" s="36"/>
      <c r="S261" s="35" t="str" cm="1">
        <f t="array" ref="S261">IFERROR(_xlfn.IFS(
U261="MPR ISSUE","PDH",
U261="BSS Hardware Issue","BSS",
U261="Sites strategiques, MLL, Pylone, etc.","ENVTECH",
U261="AKTIVCO DEFAUT GE &amp; POWER Cabinet","AKTIVCO",
U261="AKTIVCO Coupure ENEO &amp; Baisse de tension","AKTIVCO GRID ONLY",
U261="Coupure ENEO &amp; Baisse de tension","IHS GRID ONLY",
U261="Defaut GE &amp; POWER Cabinet","IHS",
U261="Sharing","Partners",
U261="Sites strategiques &amp; DataCenter","SST &amp; DC",
U261="Exclu","Exclu",
U261="SAT","SAT",
U261="SPARE-ISSUE","SPARE-ISSUE",
U261="Fiber CAmtel","TRANS_FO_CAMTEL",
U261="Fiber AOF","Fiber AOF",
U261="Projet OCM (HUAWEI)","TRAVAUX-HUAWEI",
U261="Projet OCM (NOKIA)","TRAVAUX-NOKIA",
U261="ACCESS-ISSUE","ACCESS-ISSUE",
U261="Projet OCM (ZTE, NOKIA, autres projets)","TRAVAUX OCM",
U261="No root CAuse","No root cause",
U261="ODU HS","PDH",
U261="IP &amp; VLAN","PDH",
U261="Warehouse HUAWEI","SPARE-ISSUE",
U261="SPARE-HS","SPARE-ISSUE",
U261="Power Telco","BSS",U261="no impacts","no impacts"
),"")</f>
        <v/>
      </c>
      <c r="T261" s="35" t="str" cm="1">
        <f t="array" ref="T261">IFERROR(_xlfn.IFS(
U261="MPR ISSUE","TX ISSUE",
U261="BSS Hardware Issue","RAN ISSUE",
U261="Sites strategiques, MLL, Pylone, etc.","ENVTECH",
U261="AKTIVCO DEFAUT GE &amp; POWER Cabinet","POWER ISSUE",
U261="AKTIVCO Coupure ENEO &amp; Baisse de tension","POWER ISSUE",
U261="Coupure ENEO &amp; Baisse de tension","POWER ISSUE",
U261="Defaut GE &amp; POWER Cabinet","POWER ISSUE",
U261="Sharing","POWER ISSUE",
U261="Sites strategiques &amp; DataCenter","POWER ISSUE",
U261="Exclu","Exclu",
U261="SAT","TX ISSUE",
U261="SPARE-ISSUE","SPARE-ISSUE",
U261="Fiber CAmtel","TX ISSUE",
U261="Fiber AOF","TX ISSUE",
U261="Projet OCM (HUAWEI)","TRAVAUX-HUAWEI",
U261="Projet OCM (NOKIA)","TRAVAUX -NOKIA",
U261="ACCESS-ISSUE","ACCESS-ISSUE",
U261="Projet OCM (ZTE, NOKIA, autres projets)","TRAVAUX OCM",
U261="No root CAuse","No root cause",
U261="ODU HS","TX ISSUE",
U261="IP &amp; VLAN","TX ISSUE",
U261="Warehouse HUAWEI","SPARE-ISSUE",
U261="SPARE-HS","SPARE-ISSUE",
U261="Power Telco","RAN ISSUE",U261="no impacts","no impacts"
),"")</f>
        <v/>
      </c>
      <c r="U261" s="28"/>
      <c r="V261" s="35" t="str" cm="1">
        <f t="array" ref="V261">IFERROR(_xlfn.IFS(
U261="MPR ISSUE","ACTIVE",
U261="BSS Hardware Issue","ACTIVE",
U261="Sites strategiques, MLL, Pylone, etc.","PASSIVE",
U261="AKTIVCO DEFAUT GE &amp; POWER Cabinet","PASSIVE",
U261="AKTIVCO Coupure ENEO &amp; Baisse de tension","PASSIVE",
U261="Coupure ENEO &amp; Baisse de tension","PASSIVE",
U261="Defaut GE &amp; POWER Cabinet","PASSIVE",
U261="Sharing","PASSIVE",
U261="Sites strategiques &amp; DataCenter","PASSIVE",
U261="Exclu","Exclu",
U261="SAT","ACTIVE",
U261="SPARE-ISSUE","SPARE-ISSUE",
U261="Fiber CAmtel","ACTIVE",
U261="Fiber AOF","ACTIVE",
U261="Projet OCM (HUAWEI)","PLANNED WORKS",
U261="Projet OCM (NOKIA)","PLANNED WORKS",
U261="ACCESS-ISSUE","ACCESS-ISSUE",
U261="Projet OCM (ZTE, NOKIA, autres projets)","PLANNED WORKS",
U261="No root CAuse","No root cause",
U261="ODU HS","ACTIVE",
U261="IP &amp; VLAN","ACTIVE",
U261="Warehouse HUAWEI","SPARE-ISSUE",
U261="SPARE-HS","SPARE-ISSUE",
U261="Power Telco","ACTIVE", U261="no impacts","no impacts"
),"")</f>
        <v/>
      </c>
      <c r="W261" s="117" t="s">
        <v>6741</v>
      </c>
      <c r="X261" s="116" t="s">
        <v>6742</v>
      </c>
      <c r="Y261" s="116"/>
      <c r="Z261" s="116" t="s">
        <v>6743</v>
      </c>
      <c r="AA261" s="104" t="s">
        <v>6688</v>
      </c>
      <c r="AB261" s="104" t="s">
        <v>6901</v>
      </c>
      <c r="AC261" s="9"/>
      <c r="AD261" s="9"/>
      <c r="AE261" s="7"/>
      <c r="AF261" s="6"/>
      <c r="AG261" s="7"/>
      <c r="AH261" s="3" t="s">
        <v>5423</v>
      </c>
      <c r="AI261" s="18" t="s">
        <v>5423</v>
      </c>
      <c r="AJ261" s="18" t="s">
        <v>5423</v>
      </c>
      <c r="AK261" s="18" t="s">
        <v>5423</v>
      </c>
      <c r="AL261" s="18" t="s">
        <v>5423</v>
      </c>
      <c r="AM261" s="18" t="s">
        <v>5423</v>
      </c>
      <c r="AN261" s="18" t="s">
        <v>5423</v>
      </c>
      <c r="AO261" s="18" t="s">
        <v>5423</v>
      </c>
      <c r="AP261" s="18" t="s">
        <v>5423</v>
      </c>
      <c r="AQ261" s="18" t="s">
        <v>5423</v>
      </c>
      <c r="AR261" s="18" t="s">
        <v>5423</v>
      </c>
      <c r="AS261" s="18" t="s">
        <v>5423</v>
      </c>
      <c r="AT261" s="18" t="s">
        <v>5423</v>
      </c>
      <c r="AU261" s="9" t="s">
        <v>5423</v>
      </c>
      <c r="AV261" s="14"/>
      <c r="AW261" s="14" t="s">
        <v>2318</v>
      </c>
      <c r="AX261" s="14" t="str">
        <f>_xlfn.XLOOKUP(B261,'[4]cell downs 18042026 17h'!$B:$B,'[4]cell downs 18042026 17h'!$B:$B,"")</f>
        <v/>
      </c>
      <c r="AY261" s="14" t="str">
        <f>_xlfn.XLOOKUP(B261,'[5]Cells Huawei 19042026 15h'!$B:$B,'[5]Cells Huawei 19042026 15h'!$B:$B,"")</f>
        <v/>
      </c>
      <c r="AZ261" s="105" t="str">
        <f>_xlfn.XLOOKUP(B261,'INCIDENT-04-23-2026'!E:E,'INCIDENT-04-23-2026'!F:F,"")</f>
        <v/>
      </c>
      <c r="BA261" s="105" t="str">
        <f>_xlfn.XLOOKUP(B261,'[6]Eneo 17H'!$C:$C,'[6]Eneo 17H'!$I:$I,"")</f>
        <v/>
      </c>
      <c r="BC261" s="105" t="str">
        <f>_xlfn.XLOOKUP(B261,'[6]Eneo 17H'!$C:$C,'[6]Eneo 17H'!$I:$I,"")</f>
        <v/>
      </c>
      <c r="BD261" s="105" t="str">
        <f>_xlfn.XLOOKUP(B261,'[7]Eneo 12H'!$C:$C,'[7]Eneo 12H'!$I:$I,"")</f>
        <v/>
      </c>
      <c r="BE261" s="11" t="s">
        <v>6901</v>
      </c>
    </row>
    <row r="262" spans="1:57" hidden="1" x14ac:dyDescent="0.3">
      <c r="A262" s="1" t="s">
        <v>970</v>
      </c>
      <c r="B262" s="1" t="s">
        <v>971</v>
      </c>
      <c r="C262" s="3" t="str">
        <f>_xlfn.XLOOKUP(B262,'[1]daily break down'!$D:$D,'[1]daily break down'!$E:$E,"")</f>
        <v>Yaounde</v>
      </c>
      <c r="D262" s="1" t="s">
        <v>11</v>
      </c>
      <c r="E262" s="1" t="s">
        <v>12</v>
      </c>
      <c r="F262" s="3" t="s">
        <v>37</v>
      </c>
      <c r="G262" s="1" t="s">
        <v>38</v>
      </c>
      <c r="H262" s="27" t="str">
        <f>_xlfn.XLOOKUP(B262,[2]CALCULATION!$B:$B,[2]CALCULATION!$H:$H,"")</f>
        <v>ZTE</v>
      </c>
      <c r="I262" s="23">
        <v>1.9796936932309963E-3</v>
      </c>
      <c r="J262" s="23">
        <v>0.20075164154060837</v>
      </c>
      <c r="K262" s="23">
        <v>3.4551897224291075</v>
      </c>
      <c r="L262" s="23">
        <v>0.91394075329663726</v>
      </c>
      <c r="M262" s="23">
        <v>2.3096426421027695E-2</v>
      </c>
      <c r="N262" s="23">
        <v>0.42893363353337088</v>
      </c>
      <c r="O262" s="23">
        <v>6.3342885801280131</v>
      </c>
      <c r="P262" s="103" t="s">
        <v>6553</v>
      </c>
      <c r="Q262" s="36" t="s">
        <v>5796</v>
      </c>
      <c r="R262" s="36"/>
      <c r="S262" s="35" t="str" cm="1">
        <f t="array" ref="S262">IFERROR(_xlfn.IFS(
U262="MPR ISSUE","PDH",
U262="BSS Hardware Issue","BSS",
U262="Sites strategiques, MLL, Pylone, etc.","ENVTECH",
U262="AKTIVCO DEFAUT GE &amp; POWER Cabinet","AKTIVCO",
U262="AKTIVCO Coupure ENEO &amp; Baisse de tension","AKTIVCO GRID ONLY",
U262="Coupure ENEO &amp; Baisse de tension","IHS GRID ONLY",
U262="Defaut GE &amp; POWER Cabinet","IHS",
U262="Sharing","Partners",
U262="Sites strategiques &amp; DataCenter","SST &amp; DC",
U262="Exclu","Exclu",
U262="SAT","SAT",
U262="SPARE-ISSUE","SPARE-ISSUE",
U262="Fiber CAmtel","TRANS_FO_CAMTEL",
U262="Fiber AOF","Fiber AOF",
U262="Projet OCM (HUAWEI)","TRAVAUX-HUAWEI",
U262="Projet OCM (NOKIA)","TRAVAUX-NOKIA",
U262="ACCESS-ISSUE","ACCESS-ISSUE",
U262="Projet OCM (ZTE, NOKIA, autres projets)","TRAVAUX OCM",
U262="No root CAuse","No root cause",
U262="ODU HS","PDH",
U262="IP &amp; VLAN","PDH",
U262="Warehouse HUAWEI","SPARE-ISSUE",
U262="SPARE-HS","SPARE-ISSUE",
U262="Power Telco","BSS",U262="no impacts","no impacts"
),"")</f>
        <v/>
      </c>
      <c r="T262" s="35" t="str" cm="1">
        <f t="array" ref="T262">IFERROR(_xlfn.IFS(
U262="MPR ISSUE","TX ISSUE",
U262="BSS Hardware Issue","RAN ISSUE",
U262="Sites strategiques, MLL, Pylone, etc.","ENVTECH",
U262="AKTIVCO DEFAUT GE &amp; POWER Cabinet","POWER ISSUE",
U262="AKTIVCO Coupure ENEO &amp; Baisse de tension","POWER ISSUE",
U262="Coupure ENEO &amp; Baisse de tension","POWER ISSUE",
U262="Defaut GE &amp; POWER Cabinet","POWER ISSUE",
U262="Sharing","POWER ISSUE",
U262="Sites strategiques &amp; DataCenter","POWER ISSUE",
U262="Exclu","Exclu",
U262="SAT","TX ISSUE",
U262="SPARE-ISSUE","SPARE-ISSUE",
U262="Fiber CAmtel","TX ISSUE",
U262="Fiber AOF","TX ISSUE",
U262="Projet OCM (HUAWEI)","TRAVAUX-HUAWEI",
U262="Projet OCM (NOKIA)","TRAVAUX -NOKIA",
U262="ACCESS-ISSUE","ACCESS-ISSUE",
U262="Projet OCM (ZTE, NOKIA, autres projets)","TRAVAUX OCM",
U262="No root CAuse","No root cause",
U262="ODU HS","TX ISSUE",
U262="IP &amp; VLAN","TX ISSUE",
U262="Warehouse HUAWEI","SPARE-ISSUE",
U262="SPARE-HS","SPARE-ISSUE",
U262="Power Telco","RAN ISSUE",U262="no impacts","no impacts"
),"")</f>
        <v/>
      </c>
      <c r="U262" s="28"/>
      <c r="V262" s="35" t="str" cm="1">
        <f t="array" ref="V262">IFERROR(_xlfn.IFS(
U262="MPR ISSUE","ACTIVE",
U262="BSS Hardware Issue","ACTIVE",
U262="Sites strategiques, MLL, Pylone, etc.","PASSIVE",
U262="AKTIVCO DEFAUT GE &amp; POWER Cabinet","PASSIVE",
U262="AKTIVCO Coupure ENEO &amp; Baisse de tension","PASSIVE",
U262="Coupure ENEO &amp; Baisse de tension","PASSIVE",
U262="Defaut GE &amp; POWER Cabinet","PASSIVE",
U262="Sharing","PASSIVE",
U262="Sites strategiques &amp; DataCenter","PASSIVE",
U262="Exclu","Exclu",
U262="SAT","ACTIVE",
U262="SPARE-ISSUE","SPARE-ISSUE",
U262="Fiber CAmtel","ACTIVE",
U262="Fiber AOF","ACTIVE",
U262="Projet OCM (HUAWEI)","PLANNED WORKS",
U262="Projet OCM (NOKIA)","PLANNED WORKS",
U262="ACCESS-ISSUE","ACCESS-ISSUE",
U262="Projet OCM (ZTE, NOKIA, autres projets)","PLANNED WORKS",
U262="No root CAuse","No root cause",
U262="ODU HS","ACTIVE",
U262="IP &amp; VLAN","ACTIVE",
U262="Warehouse HUAWEI","SPARE-ISSUE",
U262="SPARE-HS","SPARE-ISSUE",
U262="Power Telco","ACTIVE",U262="no impacts","no impacts"
),"")</f>
        <v/>
      </c>
      <c r="W262" s="120" t="s">
        <v>7492</v>
      </c>
      <c r="X262" s="120" t="s">
        <v>7493</v>
      </c>
      <c r="Y262" s="104"/>
      <c r="Z262" s="104" t="s">
        <v>11</v>
      </c>
      <c r="AA262" s="104" t="s">
        <v>6688</v>
      </c>
      <c r="AB262" s="104" t="s">
        <v>6615</v>
      </c>
      <c r="AC262" s="9"/>
      <c r="AD262" s="9"/>
      <c r="AE262" s="7"/>
      <c r="AF262" s="6"/>
      <c r="AG262" s="7"/>
      <c r="AH262" s="3" t="s">
        <v>6320</v>
      </c>
      <c r="AI262" s="18" t="s">
        <v>5423</v>
      </c>
      <c r="AJ262" s="18" t="s">
        <v>5423</v>
      </c>
      <c r="AK262" s="18" t="s">
        <v>5423</v>
      </c>
      <c r="AL262" s="18" t="s">
        <v>5423</v>
      </c>
      <c r="AM262" s="18" t="s">
        <v>5423</v>
      </c>
      <c r="AN262" s="18" t="s">
        <v>5423</v>
      </c>
      <c r="AO262" s="18" t="s">
        <v>5423</v>
      </c>
      <c r="AP262" s="18" t="s">
        <v>5423</v>
      </c>
      <c r="AQ262" s="18" t="s">
        <v>5423</v>
      </c>
      <c r="AR262" s="18" t="s">
        <v>5423</v>
      </c>
      <c r="AS262" s="18" t="s">
        <v>5423</v>
      </c>
      <c r="AT262" s="18" t="s">
        <v>5423</v>
      </c>
      <c r="AU262" s="9" t="s">
        <v>6110</v>
      </c>
      <c r="AV262" s="14"/>
      <c r="AW262" s="14" t="s">
        <v>5423</v>
      </c>
      <c r="AX262" s="14" t="str">
        <f>_xlfn.XLOOKUP(B262,'[4]cell downs 18042026 17h'!$B:$B,'[4]cell downs 18042026 17h'!$B:$B,"")</f>
        <v/>
      </c>
      <c r="AY262" s="14" t="str">
        <f>_xlfn.XLOOKUP(B262,'[5]Cells Huawei 19042026 15h'!$B:$B,'[5]Cells Huawei 19042026 15h'!$B:$B,"")</f>
        <v/>
      </c>
      <c r="AZ262" s="105" t="str">
        <f>_xlfn.XLOOKUP(B262,'INCIDENT-04-23-2026'!E:E,'INCIDENT-04-23-2026'!F:F,"")</f>
        <v/>
      </c>
      <c r="BA262" s="105" t="str">
        <f>_xlfn.XLOOKUP(B262,'[6]Eneo 17H'!$C:$C,'[6]Eneo 17H'!$I:$I,"")</f>
        <v/>
      </c>
      <c r="BC262" s="105" t="str">
        <f>_xlfn.XLOOKUP(B262,'[6]Eneo 17H'!$C:$C,'[6]Eneo 17H'!$I:$I,"")</f>
        <v/>
      </c>
      <c r="BD262" s="105" t="str">
        <f>_xlfn.XLOOKUP(B262,'[7]Eneo 12H'!$C:$C,'[7]Eneo 12H'!$I:$I,"")</f>
        <v/>
      </c>
      <c r="BE262" s="11" t="s">
        <v>5423</v>
      </c>
    </row>
    <row r="263" spans="1:57" hidden="1" x14ac:dyDescent="0.3">
      <c r="A263" s="1" t="s">
        <v>1689</v>
      </c>
      <c r="B263" s="8" t="s">
        <v>1690</v>
      </c>
      <c r="C263" s="3" t="str">
        <f>_xlfn.XLOOKUP(B263,'[1]daily break down'!$D:$D,'[1]daily break down'!$E:$E,"")</f>
        <v>NORD-OUEST</v>
      </c>
      <c r="D263" s="1" t="s">
        <v>11</v>
      </c>
      <c r="E263" s="1" t="s">
        <v>12</v>
      </c>
      <c r="F263" s="3" t="s">
        <v>51</v>
      </c>
      <c r="G263" s="1" t="s">
        <v>52</v>
      </c>
      <c r="H263" s="25" t="str">
        <f>_xlfn.XLOOKUP(B263,[2]CALCULATION!$B:$B,[2]CALCULATION!$H:$H,"")</f>
        <v>Huawei</v>
      </c>
      <c r="I263" s="23">
        <v>0</v>
      </c>
      <c r="J263" s="23">
        <v>0</v>
      </c>
      <c r="K263" s="23">
        <v>0</v>
      </c>
      <c r="L263" s="23">
        <v>0</v>
      </c>
      <c r="M263" s="23">
        <v>0</v>
      </c>
      <c r="N263" s="23">
        <v>2.3148861551280842</v>
      </c>
      <c r="O263" s="23">
        <v>0</v>
      </c>
      <c r="P263" s="103" t="s">
        <v>6554</v>
      </c>
      <c r="Q263" s="36" t="s">
        <v>5796</v>
      </c>
      <c r="R263" s="36"/>
      <c r="S263" s="35" t="str" cm="1">
        <f t="array" ref="S263">IFERROR(_xlfn.IFS(
U263="MPR ISSUE","PDH",
U263="BSS Hardware Issue","BSS",
U263="Sites strategiques, MLL, Pylone, etc.","ENVTECH",
U263="AKTIVCO DEFAUT GE &amp; POWER Cabinet","AKTIVCO",
U263="AKTIVCO Coupure ENEO &amp; Baisse de tension","AKTIVCO GRID ONLY",
U263="Coupure ENEO &amp; Baisse de tension","IHS GRID ONLY",
U263="Defaut GE &amp; POWER Cabinet","IHS",
U263="Sharing","Partners",
U263="Sites strategiques &amp; DataCenter","SST &amp; DC",
U263="Exclu","Exclu",
U263="SAT","SAT",
U263="SPARE-ISSUE","SPARE-ISSUE",
U263="Fiber CAmtel","TRANS_FO_CAMTEL",
U263="Fiber AOF","Fiber AOF",
U263="Projet OCM (HUAWEI)","TRAVAUX-HUAWEI",
U263="Projet OCM (NOKIA)","TRAVAUX-NOKIA",
U263="ACCESS-ISSUE","ACCESS-ISSUE",
U263="Projet OCM (ZTE, NOKIA, autres projets)","TRAVAUX OCM",
U263="No root CAuse","No root cause",
U263="ODU HS","PDH",
U263="IP &amp; VLAN","PDH",
U263="Warehouse HUAWEI","SPARE-ISSUE",
U263="SPARE-HS","SPARE-ISSUE",
U263="Power Telco","BSS",U263="no impacts","no impacts"
),"")</f>
        <v/>
      </c>
      <c r="T263" s="35" t="str" cm="1">
        <f t="array" ref="T263">IFERROR(_xlfn.IFS(
U263="MPR ISSUE","TX ISSUE",
U263="BSS Hardware Issue","RAN ISSUE",
U263="Sites strategiques, MLL, Pylone, etc.","ENVTECH",
U263="AKTIVCO DEFAUT GE &amp; POWER Cabinet","POWER ISSUE",
U263="AKTIVCO Coupure ENEO &amp; Baisse de tension","POWER ISSUE",
U263="Coupure ENEO &amp; Baisse de tension","POWER ISSUE",
U263="Defaut GE &amp; POWER Cabinet","POWER ISSUE",
U263="Sharing","POWER ISSUE",
U263="Sites strategiques &amp; DataCenter","POWER ISSUE",
U263="Exclu","Exclu",
U263="SAT","TX ISSUE",
U263="SPARE-ISSUE","SPARE-ISSUE",
U263="Fiber CAmtel","TX ISSUE",
U263="Fiber AOF","TX ISSUE",
U263="Projet OCM (HUAWEI)","TRAVAUX-HUAWEI",
U263="Projet OCM (NOKIA)","TRAVAUX -NOKIA",
U263="ACCESS-ISSUE","ACCESS-ISSUE",
U263="Projet OCM (ZTE, NOKIA, autres projets)","TRAVAUX OCM",
U263="No root CAuse","No root cause",
U263="ODU HS","TX ISSUE",
U263="IP &amp; VLAN","TX ISSUE",
U263="Warehouse HUAWEI","SPARE-ISSUE",
U263="SPARE-HS","SPARE-ISSUE",
U263="Power Telco","RAN ISSUE",U263="no impacts","no impacts"
),"")</f>
        <v/>
      </c>
      <c r="U263" s="28"/>
      <c r="V263" s="35" t="str" cm="1">
        <f t="array" ref="V263">IFERROR(_xlfn.IFS(
U263="MPR ISSUE","ACTIVE",
U263="BSS Hardware Issue","ACTIVE",
U263="Sites strategiques, MLL, Pylone, etc.","PASSIVE",
U263="AKTIVCO DEFAUT GE &amp; POWER Cabinet","PASSIVE",
U263="AKTIVCO Coupure ENEO &amp; Baisse de tension","PASSIVE",
U263="Coupure ENEO &amp; Baisse de tension","PASSIVE",
U263="Defaut GE &amp; POWER Cabinet","PASSIVE",
U263="Sharing","PASSIVE",
U263="Sites strategiques &amp; DataCenter","PASSIVE",
U263="Exclu","Exclu",
U263="SAT","ACTIVE",
U263="SPARE-ISSUE","SPARE-ISSUE",
U263="Fiber CAmtel","ACTIVE",
U263="Fiber AOF","ACTIVE",
U263="Projet OCM (HUAWEI)","PLANNED WORKS",
U263="Projet OCM (NOKIA)","PLANNED WORKS",
U263="ACCESS-ISSUE","ACCESS-ISSUE",
U263="Projet OCM (ZTE, NOKIA, autres projets)","PLANNED WORKS",
U263="No root CAuse","No root cause",
U263="ODU HS","ACTIVE",
U263="IP &amp; VLAN","ACTIVE",
U263="Warehouse HUAWEI","SPARE-ISSUE",
U263="SPARE-HS","SPARE-ISSUE",
U263="Power Telco","ACTIVE", U263="no impacts","no impacts"
),"")</f>
        <v/>
      </c>
      <c r="W263" s="102"/>
      <c r="X263" s="102"/>
      <c r="Y263" s="102"/>
      <c r="Z263" s="102"/>
      <c r="AA263" s="102"/>
      <c r="AB263" s="104" t="s">
        <v>5423</v>
      </c>
      <c r="AC263" s="9"/>
      <c r="AD263" s="9"/>
      <c r="AE263" s="7" t="s">
        <v>5423</v>
      </c>
      <c r="AF263" s="6"/>
      <c r="AG263" s="7"/>
      <c r="AH263" s="3" t="s">
        <v>5423</v>
      </c>
      <c r="AI263" s="18" t="s">
        <v>5423</v>
      </c>
      <c r="AJ263" s="18" t="s">
        <v>5423</v>
      </c>
      <c r="AK263" s="18" t="s">
        <v>5423</v>
      </c>
      <c r="AL263" s="18" t="s">
        <v>5423</v>
      </c>
      <c r="AM263" s="18" t="s">
        <v>5423</v>
      </c>
      <c r="AN263" s="18" t="s">
        <v>5423</v>
      </c>
      <c r="AO263" s="18" t="s">
        <v>5423</v>
      </c>
      <c r="AP263" s="18" t="s">
        <v>5423</v>
      </c>
      <c r="AQ263" s="18" t="s">
        <v>5423</v>
      </c>
      <c r="AR263" s="18" t="s">
        <v>5423</v>
      </c>
      <c r="AS263" s="18" t="s">
        <v>5423</v>
      </c>
      <c r="AT263" s="18" t="s">
        <v>5423</v>
      </c>
      <c r="AU263" s="9" t="s">
        <v>5423</v>
      </c>
      <c r="AV263" s="14"/>
      <c r="AW263" s="14" t="s">
        <v>5423</v>
      </c>
      <c r="AX263" s="14" t="str">
        <f>_xlfn.XLOOKUP(B263,'[4]cell downs 18042026 17h'!$B:$B,'[4]cell downs 18042026 17h'!$B:$B,"")</f>
        <v/>
      </c>
      <c r="AY263" s="14" t="str">
        <f>_xlfn.XLOOKUP(B263,'[5]Cells Huawei 19042026 15h'!$B:$B,'[5]Cells Huawei 19042026 15h'!$B:$B,"")</f>
        <v/>
      </c>
      <c r="AZ263" s="105" t="str">
        <f>_xlfn.XLOOKUP(B263,'INCIDENT-04-23-2026'!E:E,'INCIDENT-04-23-2026'!F:F,"")</f>
        <v/>
      </c>
      <c r="BA263" s="105" t="str">
        <f>_xlfn.XLOOKUP(B263,'[6]Eneo 17H'!$C:$C,'[6]Eneo 17H'!$I:$I,"")</f>
        <v/>
      </c>
      <c r="BB263" s="105" t="str">
        <f>_xlfn.XLOOKUP(B263,[8]ALL!$B:$B,[8]ALL!$M:$M,"")</f>
        <v/>
      </c>
      <c r="BC263" s="105" t="str">
        <f>_xlfn.XLOOKUP(B263,'[6]Eneo 17H'!$C:$C,'[6]Eneo 17H'!$I:$I,"")</f>
        <v/>
      </c>
      <c r="BD263" s="105" t="str">
        <f>_xlfn.XLOOKUP(B263,'[7]Eneo 12H'!$C:$C,'[7]Eneo 12H'!$I:$I,"")</f>
        <v/>
      </c>
      <c r="BE263" s="105" t="s">
        <v>5423</v>
      </c>
    </row>
    <row r="264" spans="1:57" hidden="1" x14ac:dyDescent="0.3">
      <c r="A264" s="1" t="s">
        <v>116</v>
      </c>
      <c r="B264" s="1" t="s">
        <v>117</v>
      </c>
      <c r="C264" s="3" t="str">
        <f>_xlfn.XLOOKUP(B264,'[1]daily break down'!$D:$D,'[1]daily break down'!$E:$E,"")</f>
        <v>Douala</v>
      </c>
      <c r="D264" s="1" t="s">
        <v>5382</v>
      </c>
      <c r="E264" s="1" t="s">
        <v>5382</v>
      </c>
      <c r="F264" s="3" t="s">
        <v>31</v>
      </c>
      <c r="G264" s="1" t="s">
        <v>32</v>
      </c>
      <c r="H264" s="27" t="str">
        <f>_xlfn.XLOOKUP(B264,[2]CALCULATION!$B:$B,[2]CALCULATION!$H:$H,"")</f>
        <v>ZTE</v>
      </c>
      <c r="I264" s="23">
        <v>0.8865995782360675</v>
      </c>
      <c r="J264" s="23">
        <v>0</v>
      </c>
      <c r="K264" s="23">
        <v>0</v>
      </c>
      <c r="L264" s="23">
        <v>0.67245379287909623</v>
      </c>
      <c r="M264" s="23">
        <v>0</v>
      </c>
      <c r="N264" s="23">
        <v>1.4424832992326637</v>
      </c>
      <c r="O264" s="23">
        <v>6.0441118559039806</v>
      </c>
      <c r="P264" s="103" t="s">
        <v>6553</v>
      </c>
      <c r="Q264" s="36" t="s">
        <v>5796</v>
      </c>
      <c r="R264" s="36"/>
      <c r="S264" s="35" t="str" cm="1">
        <f t="array" ref="S264">IFERROR(_xlfn.IFS(
U264="MPR ISSUE","PDH",
U264="BSS Hardware Issue","BSS",
U264="Sites strategiques, MLL, Pylone, etc.","ENVTECH",
U264="AKTIVCO DEFAUT GE &amp; POWER Cabinet","AKTIVCO",
U264="AKTIVCO Coupure ENEO &amp; Baisse de tension","AKTIVCO GRID ONLY",
U264="Coupure ENEO &amp; Baisse de tension","IHS GRID ONLY",
U264="Defaut GE &amp; POWER Cabinet","IHS",
U264="Sharing","Partners",
U264="Sites strategiques &amp; DataCenter","SST &amp; DC",
U264="Exclu","Exclu",
U264="SAT","SAT",
U264="SPARE-ISSUE","SPARE-ISSUE",
U264="Fiber CAmtel","TRANS_FO_CAMTEL",
U264="Fiber AOF","Fiber AOF",
U264="Projet OCM (HUAWEI)","TRAVAUX-HUAWEI",
U264="Projet OCM (NOKIA)","TRAVAUX-NOKIA",
U264="ACCESS-ISSUE","ACCESS-ISSUE",
U264="Projet OCM (ZTE, NOKIA, autres projets)","TRAVAUX OCM",
U264="No root CAuse","No root cause",
U264="ODU HS","PDH",
U264="IP &amp; VLAN","PDH",
U264="Warehouse HUAWEI","SPARE-ISSUE",
U264="SPARE-HS","SPARE-ISSUE",
U264="Power Telco","BSS",U264="no impacts","no impacts"
),"")</f>
        <v/>
      </c>
      <c r="T264" s="35" t="str" cm="1">
        <f t="array" ref="T264">IFERROR(_xlfn.IFS(
U264="MPR ISSUE","TX ISSUE",
U264="BSS Hardware Issue","RAN ISSUE",
U264="Sites strategiques, MLL, Pylone, etc.","ENVTECH",
U264="AKTIVCO DEFAUT GE &amp; POWER Cabinet","POWER ISSUE",
U264="AKTIVCO Coupure ENEO &amp; Baisse de tension","POWER ISSUE",
U264="Coupure ENEO &amp; Baisse de tension","POWER ISSUE",
U264="Defaut GE &amp; POWER Cabinet","POWER ISSUE",
U264="Sharing","POWER ISSUE",
U264="Sites strategiques &amp; DataCenter","POWER ISSUE",
U264="Exclu","Exclu",
U264="SAT","TX ISSUE",
U264="SPARE-ISSUE","SPARE-ISSUE",
U264="Fiber CAmtel","TX ISSUE",
U264="Fiber AOF","TX ISSUE",
U264="Projet OCM (HUAWEI)","TRAVAUX-HUAWEI",
U264="Projet OCM (NOKIA)","TRAVAUX -NOKIA",
U264="ACCESS-ISSUE","ACCESS-ISSUE",
U264="Projet OCM (ZTE, NOKIA, autres projets)","TRAVAUX OCM",
U264="No root CAuse","No root cause",
U264="ODU HS","TX ISSUE",
U264="IP &amp; VLAN","TX ISSUE",
U264="Warehouse HUAWEI","SPARE-ISSUE",
U264="SPARE-HS","SPARE-ISSUE",
U264="Power Telco","RAN ISSUE",U264="no impacts","no impacts"
),"")</f>
        <v/>
      </c>
      <c r="U264" s="28"/>
      <c r="V264" s="35" t="str" cm="1">
        <f t="array" ref="V264">IFERROR(_xlfn.IFS(
U264="MPR ISSUE","ACTIVE",
U264="BSS Hardware Issue","ACTIVE",
U264="Sites strategiques, MLL, Pylone, etc.","PASSIVE",
U264="AKTIVCO DEFAUT GE &amp; POWER Cabinet","PASSIVE",
U264="AKTIVCO Coupure ENEO &amp; Baisse de tension","PASSIVE",
U264="Coupure ENEO &amp; Baisse de tension","PASSIVE",
U264="Defaut GE &amp; POWER Cabinet","PASSIVE",
U264="Sharing","PASSIVE",
U264="Sites strategiques &amp; DataCenter","PASSIVE",
U264="Exclu","Exclu",
U264="SAT","ACTIVE",
U264="SPARE-ISSUE","SPARE-ISSUE",
U264="Fiber CAmtel","ACTIVE",
U264="Fiber AOF","ACTIVE",
U264="Projet OCM (HUAWEI)","PLANNED WORKS",
U264="Projet OCM (NOKIA)","PLANNED WORKS",
U264="ACCESS-ISSUE","ACCESS-ISSUE",
U264="Projet OCM (ZTE, NOKIA, autres projets)","PLANNED WORKS",
U264="No root CAuse","No root cause",
U264="ODU HS","ACTIVE",
U264="IP &amp; VLAN","ACTIVE",
U264="Warehouse HUAWEI","SPARE-ISSUE",
U264="SPARE-HS","SPARE-ISSUE",
U264="Power Telco","ACTIVE", U264="no impacts","no impacts"
),"")</f>
        <v/>
      </c>
      <c r="W264" s="104" t="s">
        <v>6741</v>
      </c>
      <c r="X264" s="104" t="s">
        <v>6742</v>
      </c>
      <c r="Y264" s="104"/>
      <c r="Z264" s="104" t="s">
        <v>7502</v>
      </c>
      <c r="AA264" s="104" t="s">
        <v>6688</v>
      </c>
      <c r="AB264" s="104" t="s">
        <v>5423</v>
      </c>
      <c r="AC264" s="9"/>
      <c r="AD264" s="9"/>
      <c r="AE264" s="7"/>
      <c r="AF264" s="6"/>
      <c r="AG264" s="7"/>
      <c r="AH264" s="3" t="s">
        <v>5423</v>
      </c>
      <c r="AI264" s="18" t="s">
        <v>5423</v>
      </c>
      <c r="AJ264" s="18" t="s">
        <v>5423</v>
      </c>
      <c r="AK264" s="18" t="s">
        <v>5423</v>
      </c>
      <c r="AL264" s="18" t="s">
        <v>5423</v>
      </c>
      <c r="AM264" s="18" t="s">
        <v>5423</v>
      </c>
      <c r="AN264" s="18" t="s">
        <v>5423</v>
      </c>
      <c r="AO264" s="18" t="s">
        <v>5423</v>
      </c>
      <c r="AP264" s="18" t="s">
        <v>5423</v>
      </c>
      <c r="AQ264" s="18" t="s">
        <v>5423</v>
      </c>
      <c r="AR264" s="18" t="s">
        <v>5423</v>
      </c>
      <c r="AS264" s="18" t="s">
        <v>5423</v>
      </c>
      <c r="AT264" s="18" t="s">
        <v>5423</v>
      </c>
      <c r="AU264" s="9" t="s">
        <v>5423</v>
      </c>
      <c r="AV264" s="14"/>
      <c r="AW264" s="14" t="s">
        <v>5423</v>
      </c>
      <c r="AX264" s="14" t="str">
        <f>_xlfn.XLOOKUP(B264,'[4]cell downs 18042026 17h'!$B:$B,'[4]cell downs 18042026 17h'!$B:$B,"")</f>
        <v/>
      </c>
      <c r="AY264" s="14" t="str">
        <f>_xlfn.XLOOKUP(B264,'[5]Cells Huawei 19042026 15h'!$B:$B,'[5]Cells Huawei 19042026 15h'!$B:$B,"")</f>
        <v/>
      </c>
      <c r="AZ264" s="105" t="str">
        <f>_xlfn.XLOOKUP(B264,'INCIDENT-04-23-2026'!E:E,'INCIDENT-04-23-2026'!F:F,"")</f>
        <v/>
      </c>
      <c r="BA264" s="105" t="str">
        <f>_xlfn.XLOOKUP(B264,'[6]Eneo 17H'!$C:$C,'[6]Eneo 17H'!$I:$I,"")</f>
        <v/>
      </c>
      <c r="BC264" s="105" t="str">
        <f>_xlfn.XLOOKUP(B264,'[6]Eneo 17H'!$C:$C,'[6]Eneo 17H'!$I:$I,"")</f>
        <v/>
      </c>
      <c r="BD264" s="105" t="str">
        <f>_xlfn.XLOOKUP(B264,'[7]Eneo 12H'!$C:$C,'[7]Eneo 12H'!$I:$I,"")</f>
        <v/>
      </c>
      <c r="BE264" s="11" t="s">
        <v>5423</v>
      </c>
    </row>
    <row r="265" spans="1:57" hidden="1" x14ac:dyDescent="0.3">
      <c r="A265" s="1" t="s">
        <v>963</v>
      </c>
      <c r="B265" s="8" t="s">
        <v>964</v>
      </c>
      <c r="C265" s="3" t="str">
        <f>_xlfn.XLOOKUP(B265,'[1]daily break down'!$D:$D,'[1]daily break down'!$E:$E,"")</f>
        <v>Garoua</v>
      </c>
      <c r="D265" s="1" t="s">
        <v>11</v>
      </c>
      <c r="E265" s="1" t="s">
        <v>12</v>
      </c>
      <c r="F265" s="3" t="s">
        <v>23</v>
      </c>
      <c r="G265" s="1" t="s">
        <v>24</v>
      </c>
      <c r="H265" s="25" t="str">
        <f>_xlfn.XLOOKUP(B265,[2]CALCULATION!$B:$B,[2]CALCULATION!$H:$H,"")</f>
        <v>Huawei</v>
      </c>
      <c r="I265" s="23">
        <v>0</v>
      </c>
      <c r="J265" s="23">
        <v>0</v>
      </c>
      <c r="K265" s="23">
        <v>0.22051290831628301</v>
      </c>
      <c r="L265" s="23">
        <v>0.29818467438854213</v>
      </c>
      <c r="M265" s="23">
        <v>0.144695990389033</v>
      </c>
      <c r="N265" s="23">
        <v>2.2990664406605541</v>
      </c>
      <c r="O265" s="23">
        <v>5.7320158204278702</v>
      </c>
      <c r="P265" s="103" t="s">
        <v>6553</v>
      </c>
      <c r="Q265" s="36" t="s">
        <v>5796</v>
      </c>
      <c r="R265" s="36"/>
      <c r="S265" s="35" t="str" cm="1">
        <f t="array" ref="S265">IFERROR(_xlfn.IFS(
U265="MPR ISSUE","PDH",
U265="BSS Hardware Issue","BSS",
U265="Sites strategiques, MLL, Pylone, etc.","ENVTECH",
U265="AKTIVCO DEFAUT GE &amp; POWER Cabinet","AKTIVCO",
U265="AKTIVCO Coupure ENEO &amp; Baisse de tension","AKTIVCO GRID ONLY",
U265="Coupure ENEO &amp; Baisse de tension","IHS GRID ONLY",
U265="Defaut GE &amp; POWER Cabinet","IHS",
U265="Sharing","Partners",
U265="Sites strategiques &amp; DataCenter","SST &amp; DC",
U265="Exclu","Exclu",
U265="SAT","SAT",
U265="SPARE-ISSUE","SPARE-ISSUE",
U265="Fiber CAmtel","TRANS_FO_CAMTEL",
U265="Fiber AOF","Fiber AOF",
U265="Projet OCM (HUAWEI)","TRAVAUX-HUAWEI",
U265="Projet OCM (NOKIA)","TRAVAUX-NOKIA",
U265="ACCESS-ISSUE","ACCESS-ISSUE",
U265="Projet OCM (ZTE, NOKIA, autres projets)","TRAVAUX OCM",
U265="No root CAuse","No root cause",
U265="ODU HS","PDH",
U265="IP &amp; VLAN","PDH",
U265="Warehouse HUAWEI","SPARE-ISSUE",
U265="SPARE-HS","SPARE-ISSUE",
U265="Power Telco","BSS",U265="no impacts","no impacts"
),"")</f>
        <v/>
      </c>
      <c r="T265" s="35" t="str" cm="1">
        <f t="array" ref="T265">IFERROR(_xlfn.IFS(
U265="MPR ISSUE","TX ISSUE",
U265="BSS Hardware Issue","RAN ISSUE",
U265="Sites strategiques, MLL, Pylone, etc.","ENVTECH",
U265="AKTIVCO DEFAUT GE &amp; POWER Cabinet","POWER ISSUE",
U265="AKTIVCO Coupure ENEO &amp; Baisse de tension","POWER ISSUE",
U265="Coupure ENEO &amp; Baisse de tension","POWER ISSUE",
U265="Defaut GE &amp; POWER Cabinet","POWER ISSUE",
U265="Sharing","POWER ISSUE",
U265="Sites strategiques &amp; DataCenter","POWER ISSUE",
U265="Exclu","Exclu",
U265="SAT","TX ISSUE",
U265="SPARE-ISSUE","SPARE-ISSUE",
U265="Fiber CAmtel","TX ISSUE",
U265="Fiber AOF","TX ISSUE",
U265="Projet OCM (HUAWEI)","TRAVAUX-HUAWEI",
U265="Projet OCM (NOKIA)","TRAVAUX -NOKIA",
U265="ACCESS-ISSUE","ACCESS-ISSUE",
U265="Projet OCM (ZTE, NOKIA, autres projets)","TRAVAUX OCM",
U265="No root CAuse","No root cause",
U265="ODU HS","TX ISSUE",
U265="IP &amp; VLAN","TX ISSUE",
U265="Warehouse HUAWEI","SPARE-ISSUE",
U265="SPARE-HS","SPARE-ISSUE",
U265="Power Telco","RAN ISSUE",U265="no impacts","no impacts"
),"")</f>
        <v/>
      </c>
      <c r="U265" s="28"/>
      <c r="V265" s="35" t="str" cm="1">
        <f t="array" ref="V265">IFERROR(_xlfn.IFS(
U265="MPR ISSUE","ACTIVE",
U265="BSS Hardware Issue","ACTIVE",
U265="Sites strategiques, MLL, Pylone, etc.","PASSIVE",
U265="AKTIVCO DEFAUT GE &amp; POWER Cabinet","PASSIVE",
U265="AKTIVCO Coupure ENEO &amp; Baisse de tension","PASSIVE",
U265="Coupure ENEO &amp; Baisse de tension","PASSIVE",
U265="Defaut GE &amp; POWER Cabinet","PASSIVE",
U265="Sharing","PASSIVE",
U265="Sites strategiques &amp; DataCenter","PASSIVE",
U265="Exclu","Exclu",
U265="SAT","ACTIVE",
U265="SPARE-ISSUE","SPARE-ISSUE",
U265="Fiber CAmtel","ACTIVE",
U265="Fiber AOF","ACTIVE",
U265="Projet OCM (HUAWEI)","PLANNED WORKS",
U265="Projet OCM (NOKIA)","PLANNED WORKS",
U265="ACCESS-ISSUE","ACCESS-ISSUE",
U265="Projet OCM (ZTE, NOKIA, autres projets)","PLANNED WORKS",
U265="No root CAuse","No root cause",
U265="ODU HS","ACTIVE",
U265="IP &amp; VLAN","ACTIVE",
U265="Warehouse HUAWEI","SPARE-ISSUE",
U265="SPARE-HS","SPARE-ISSUE",
U265="Power Telco","ACTIVE", U265="no impacts","no impacts"
),"")</f>
        <v/>
      </c>
      <c r="W265" s="104" t="s">
        <v>6741</v>
      </c>
      <c r="X265" s="104" t="s">
        <v>6742</v>
      </c>
      <c r="Y265" s="104"/>
      <c r="Z265" s="104" t="s">
        <v>6743</v>
      </c>
      <c r="AA265" s="104" t="s">
        <v>6688</v>
      </c>
      <c r="AB265" s="104" t="s">
        <v>6294</v>
      </c>
      <c r="AC265" s="9"/>
      <c r="AD265" s="9"/>
      <c r="AE265" s="7"/>
      <c r="AF265" s="6"/>
      <c r="AG265" s="7"/>
      <c r="AH265" s="3" t="s">
        <v>6294</v>
      </c>
      <c r="AI265" s="18" t="s">
        <v>5423</v>
      </c>
      <c r="AJ265" s="18" t="s">
        <v>5423</v>
      </c>
      <c r="AK265" s="18" t="s">
        <v>5423</v>
      </c>
      <c r="AL265" s="18" t="s">
        <v>5423</v>
      </c>
      <c r="AM265" s="18" t="s">
        <v>5423</v>
      </c>
      <c r="AN265" s="18" t="s">
        <v>5423</v>
      </c>
      <c r="AO265" s="18" t="s">
        <v>5423</v>
      </c>
      <c r="AP265" s="18" t="s">
        <v>5423</v>
      </c>
      <c r="AQ265" s="18" t="s">
        <v>5423</v>
      </c>
      <c r="AR265" s="18" t="s">
        <v>5423</v>
      </c>
      <c r="AS265" s="18" t="s">
        <v>5423</v>
      </c>
      <c r="AT265" s="18" t="s">
        <v>5423</v>
      </c>
      <c r="AU265" s="9" t="s">
        <v>5423</v>
      </c>
      <c r="AV265" s="14"/>
      <c r="AW265" s="14" t="s">
        <v>5423</v>
      </c>
      <c r="AX265" s="14" t="str">
        <f>_xlfn.XLOOKUP(B265,'[4]cell downs 18042026 17h'!$B:$B,'[4]cell downs 18042026 17h'!$B:$B,"")</f>
        <v/>
      </c>
      <c r="AY265" s="14" t="str">
        <f>_xlfn.XLOOKUP(B265,'[5]Cells Huawei 19042026 15h'!$B:$B,'[5]Cells Huawei 19042026 15h'!$B:$B,"")</f>
        <v/>
      </c>
      <c r="AZ265" s="105" t="str">
        <f>_xlfn.XLOOKUP(B265,'INCIDENT-04-23-2026'!E:E,'INCIDENT-04-23-2026'!F:F,"")</f>
        <v/>
      </c>
      <c r="BA265" s="105" t="str">
        <f>_xlfn.XLOOKUP(B265,'[6]Eneo 17H'!$C:$C,'[6]Eneo 17H'!$I:$I,"")</f>
        <v/>
      </c>
      <c r="BC265" s="105" t="str">
        <f>_xlfn.XLOOKUP(B265,'[6]Eneo 17H'!$C:$C,'[6]Eneo 17H'!$I:$I,"")</f>
        <v/>
      </c>
      <c r="BD265" s="105" t="str">
        <f>_xlfn.XLOOKUP(B265,'[7]Eneo 12H'!$C:$C,'[7]Eneo 12H'!$I:$I,"")</f>
        <v/>
      </c>
      <c r="BE265" s="11" t="s">
        <v>5423</v>
      </c>
    </row>
    <row r="266" spans="1:57" hidden="1" x14ac:dyDescent="0.3">
      <c r="A266" s="1" t="s">
        <v>4816</v>
      </c>
      <c r="B266" s="1" t="s">
        <v>4817</v>
      </c>
      <c r="C266" s="3" t="str">
        <f>_xlfn.XLOOKUP(B266,'[1]daily break down'!$D:$D,'[1]daily break down'!$E:$E,"")</f>
        <v>Yaounde</v>
      </c>
      <c r="D266" s="1" t="s">
        <v>21</v>
      </c>
      <c r="E266" s="1" t="s">
        <v>30</v>
      </c>
      <c r="F266" s="3" t="s">
        <v>37</v>
      </c>
      <c r="G266" s="1" t="s">
        <v>38</v>
      </c>
      <c r="H266" s="27" t="str">
        <f>_xlfn.XLOOKUP(B266,[2]CALCULATION!$B:$B,[2]CALCULATION!$H:$H,"")</f>
        <v>ZTE</v>
      </c>
      <c r="I266" s="23">
        <v>5.556518649784695</v>
      </c>
      <c r="J266" s="23">
        <v>9.2457045997380387</v>
      </c>
      <c r="K266" s="23">
        <v>9.108035630206059</v>
      </c>
      <c r="L266" s="23">
        <v>3.4929287481487181</v>
      </c>
      <c r="M266" s="23">
        <v>11.2783149703367</v>
      </c>
      <c r="N266" s="23">
        <v>9.2457045997380387</v>
      </c>
      <c r="O266" s="23">
        <v>9.2551036860113065</v>
      </c>
      <c r="P266" s="103" t="s">
        <v>6553</v>
      </c>
      <c r="Q266" s="36" t="s">
        <v>5796</v>
      </c>
      <c r="R266" s="36"/>
      <c r="S266" s="35" t="str" cm="1">
        <f t="array" ref="S266">IFERROR(_xlfn.IFS(
U266="MPR ISSUE","PDH",
U266="BSS Hardware Issue","BSS",
U266="Sites strategiques, MLL, Pylone, etc.","ENVTECH",
U266="AKTIVCO DEFAUT GE &amp; POWER Cabinet","AKTIVCO",
U266="AKTIVCO Coupure ENEO &amp; Baisse de tension","AKTIVCO GRID ONLY",
U266="Coupure ENEO &amp; Baisse de tension","IHS GRID ONLY",
U266="Defaut GE &amp; POWER Cabinet","IHS",
U266="Sharing","Partners",
U266="Sites strategiques &amp; DataCenter","SST &amp; DC",
U266="Exclu","Exclu",
U266="SAT","SAT",
U266="SPARE-ISSUE","SPARE-ISSUE",
U266="Fiber CAmtel","TRANS_FO_CAMTEL",
U266="Fiber AOF","Fiber AOF",
U266="Projet OCM (HUAWEI)","TRAVAUX-HUAWEI",
U266="Projet OCM (NOKIA)","TRAVAUX-NOKIA",
U266="ACCESS-ISSUE","ACCESS-ISSUE",
U266="Projet OCM (ZTE, NOKIA, autres projets)","TRAVAUX OCM",
U266="No root CAuse","No root cause",
U266="ODU HS","PDH",
U266="IP &amp; VLAN","PDH",
U266="Warehouse HUAWEI","SPARE-ISSUE",
U266="SPARE-HS","SPARE-ISSUE",
U266="Power Telco","BSS",U266="no impacts","no impacts"
),"")</f>
        <v/>
      </c>
      <c r="T266" s="35" t="str" cm="1">
        <f t="array" ref="T266">IFERROR(_xlfn.IFS(
U266="MPR ISSUE","TX ISSUE",
U266="BSS Hardware Issue","RAN ISSUE",
U266="Sites strategiques, MLL, Pylone, etc.","ENVTECH",
U266="AKTIVCO DEFAUT GE &amp; POWER Cabinet","POWER ISSUE",
U266="AKTIVCO Coupure ENEO &amp; Baisse de tension","POWER ISSUE",
U266="Coupure ENEO &amp; Baisse de tension","POWER ISSUE",
U266="Defaut GE &amp; POWER Cabinet","POWER ISSUE",
U266="Sharing","POWER ISSUE",
U266="Sites strategiques &amp; DataCenter","POWER ISSUE",
U266="Exclu","Exclu",
U266="SAT","TX ISSUE",
U266="SPARE-ISSUE","SPARE-ISSUE",
U266="Fiber CAmtel","TX ISSUE",
U266="Fiber AOF","TX ISSUE",
U266="Projet OCM (HUAWEI)","TRAVAUX-HUAWEI",
U266="Projet OCM (NOKIA)","TRAVAUX -NOKIA",
U266="ACCESS-ISSUE","ACCESS-ISSUE",
U266="Projet OCM (ZTE, NOKIA, autres projets)","TRAVAUX OCM",
U266="No root CAuse","No root cause",
U266="ODU HS","TX ISSUE",
U266="IP &amp; VLAN","TX ISSUE",
U266="Warehouse HUAWEI","SPARE-ISSUE",
U266="SPARE-HS","SPARE-ISSUE",
U266="Power Telco","RAN ISSUE",U266="no impacts","no impacts"
),"")</f>
        <v/>
      </c>
      <c r="U266" s="28"/>
      <c r="V266" s="35" t="str" cm="1">
        <f t="array" ref="V266">IFERROR(_xlfn.IFS(
U266="MPR ISSUE","ACTIVE",
U266="BSS Hardware Issue","ACTIVE",
U266="Sites strategiques, MLL, Pylone, etc.","PASSIVE",
U266="AKTIVCO DEFAUT GE &amp; POWER Cabinet","PASSIVE",
U266="AKTIVCO Coupure ENEO &amp; Baisse de tension","PASSIVE",
U266="Coupure ENEO &amp; Baisse de tension","PASSIVE",
U266="Defaut GE &amp; POWER Cabinet","PASSIVE",
U266="Sharing","PASSIVE",
U266="Sites strategiques &amp; DataCenter","PASSIVE",
U266="Exclu","Exclu",
U266="SAT","ACTIVE",
U266="SPARE-ISSUE","SPARE-ISSUE",
U266="Fiber CAmtel","ACTIVE",
U266="Fiber AOF","ACTIVE",
U266="Projet OCM (HUAWEI)","PLANNED WORKS",
U266="Projet OCM (NOKIA)","PLANNED WORKS",
U266="ACCESS-ISSUE","ACCESS-ISSUE",
U266="Projet OCM (ZTE, NOKIA, autres projets)","PLANNED WORKS",
U266="No root CAuse","No root cause",
U266="ODU HS","ACTIVE",
U266="IP &amp; VLAN","ACTIVE",
U266="Warehouse HUAWEI","SPARE-ISSUE",
U266="SPARE-HS","SPARE-ISSUE",
U266="Power Telco","ACTIVE", U266="no impacts","no impacts"
),"")</f>
        <v/>
      </c>
      <c r="W266" s="117" t="s">
        <v>6741</v>
      </c>
      <c r="X266" s="116" t="s">
        <v>6742</v>
      </c>
      <c r="Y266" s="116"/>
      <c r="Z266" s="116" t="s">
        <v>6743</v>
      </c>
      <c r="AA266" s="104" t="s">
        <v>6688</v>
      </c>
      <c r="AB266" s="104" t="s">
        <v>6901</v>
      </c>
      <c r="AC266" s="9"/>
      <c r="AD266" s="9"/>
      <c r="AE266" s="7"/>
      <c r="AF266" s="6"/>
      <c r="AG266" s="7"/>
      <c r="AH266" s="3" t="s">
        <v>5423</v>
      </c>
      <c r="AI266" s="18" t="s">
        <v>5423</v>
      </c>
      <c r="AJ266" s="18" t="s">
        <v>5423</v>
      </c>
      <c r="AK266" s="18" t="s">
        <v>5423</v>
      </c>
      <c r="AL266" s="18" t="s">
        <v>5423</v>
      </c>
      <c r="AM266" s="18" t="s">
        <v>5423</v>
      </c>
      <c r="AN266" s="18" t="s">
        <v>5423</v>
      </c>
      <c r="AO266" s="18" t="s">
        <v>5423</v>
      </c>
      <c r="AP266" s="18" t="s">
        <v>5423</v>
      </c>
      <c r="AQ266" s="18" t="s">
        <v>5423</v>
      </c>
      <c r="AR266" s="18" t="s">
        <v>5423</v>
      </c>
      <c r="AS266" s="18" t="s">
        <v>5423</v>
      </c>
      <c r="AT266" s="18" t="s">
        <v>5423</v>
      </c>
      <c r="AU266" s="9" t="s">
        <v>5423</v>
      </c>
      <c r="AV266" s="14"/>
      <c r="AW266" s="14" t="s">
        <v>5423</v>
      </c>
      <c r="AX266" s="14" t="str">
        <f>_xlfn.XLOOKUP(B266,'[4]cell downs 18042026 17h'!$B:$B,'[4]cell downs 18042026 17h'!$B:$B,"")</f>
        <v/>
      </c>
      <c r="AY266" s="14" t="str">
        <f>_xlfn.XLOOKUP(B266,'[5]Cells Huawei 19042026 15h'!$B:$B,'[5]Cells Huawei 19042026 15h'!$B:$B,"")</f>
        <v/>
      </c>
      <c r="AZ266" s="105" t="str">
        <f>_xlfn.XLOOKUP(B266,'INCIDENT-04-23-2026'!E:E,'INCIDENT-04-23-2026'!F:F,"")</f>
        <v/>
      </c>
      <c r="BA266" s="105" t="str">
        <f>_xlfn.XLOOKUP(B266,'[6]Eneo 17H'!$C:$C,'[6]Eneo 17H'!$I:$I,"")</f>
        <v/>
      </c>
      <c r="BC266" s="105" t="str">
        <f>_xlfn.XLOOKUP(B266,'[6]Eneo 17H'!$C:$C,'[6]Eneo 17H'!$I:$I,"")</f>
        <v/>
      </c>
      <c r="BD266" s="105" t="str">
        <f>_xlfn.XLOOKUP(B266,'[7]Eneo 12H'!$C:$C,'[7]Eneo 12H'!$I:$I,"")</f>
        <v/>
      </c>
      <c r="BE266" s="11" t="s">
        <v>6901</v>
      </c>
    </row>
    <row r="267" spans="1:57" hidden="1" x14ac:dyDescent="0.3">
      <c r="A267" s="16" t="s">
        <v>2951</v>
      </c>
      <c r="B267" s="8" t="s">
        <v>2952</v>
      </c>
      <c r="C267" s="3" t="str">
        <f>_xlfn.XLOOKUP(B267,'[1]daily break down'!$D:$D,'[1]daily break down'!$E:$E,"")</f>
        <v>Yaounde</v>
      </c>
      <c r="D267" s="1" t="s">
        <v>11</v>
      </c>
      <c r="E267" s="1" t="s">
        <v>12</v>
      </c>
      <c r="F267" s="3" t="s">
        <v>37</v>
      </c>
      <c r="G267" s="1" t="s">
        <v>38</v>
      </c>
      <c r="H267" s="27" t="str">
        <f>_xlfn.XLOOKUP(B267,[2]CALCULATION!$B:$B,[2]CALCULATION!$H:$H,"")</f>
        <v>ZTE</v>
      </c>
      <c r="I267" s="23">
        <v>1.3622432818826995</v>
      </c>
      <c r="J267" s="23">
        <v>10.853643920521185</v>
      </c>
      <c r="K267" s="23">
        <v>7.4495338623930971</v>
      </c>
      <c r="L267" s="23">
        <v>4.6395459331741025</v>
      </c>
      <c r="M267" s="23">
        <v>10.372025465638224</v>
      </c>
      <c r="N267" s="23">
        <v>9.3388393787114818</v>
      </c>
      <c r="O267" s="23">
        <v>8.0592081795949593</v>
      </c>
      <c r="P267" s="103" t="s">
        <v>6553</v>
      </c>
      <c r="Q267" s="36" t="s">
        <v>5796</v>
      </c>
      <c r="R267" s="36"/>
      <c r="S267" s="35" t="str" cm="1">
        <f t="array" ref="S267">IFERROR(_xlfn.IFS(
U267="MPR ISSUE","PDH",
U267="BSS Hardware Issue","BSS",
U267="Sites strategiques, MLL, Pylone, etc.","ENVTECH",
U267="AKTIVCO DEFAUT GE &amp; POWER Cabinet","AKTIVCO",
U267="AKTIVCO Coupure ENEO &amp; Baisse de tension","AKTIVCO GRID ONLY",
U267="Coupure ENEO &amp; Baisse de tension","IHS GRID ONLY",
U267="Defaut GE &amp; POWER Cabinet","IHS",
U267="Sharing","Partners",
U267="Sites strategiques &amp; DataCenter","SST &amp; DC",
U267="Exclu","Exclu",
U267="SAT","SAT",
U267="SPARE-ISSUE","SPARE-ISSUE",
U267="Fiber CAmtel","TRANS_FO_CAMTEL",
U267="Fiber AOF","Fiber AOF",
U267="Projet OCM (HUAWEI)","TRAVAUX-HUAWEI",
U267="Projet OCM (NOKIA)","TRAVAUX-NOKIA",
U267="ACCESS-ISSUE","ACCESS-ISSUE",
U267="Projet OCM (ZTE, NOKIA, autres projets)","TRAVAUX OCM",
U267="No root CAuse","No root cause",
U267="ODU HS","PDH",
U267="IP &amp; VLAN","PDH",
U267="Warehouse HUAWEI","SPARE-ISSUE",
U267="SPARE-HS","SPARE-ISSUE",
U267="Power Telco","BSS",U267="no impacts","no impacts"
),"")</f>
        <v/>
      </c>
      <c r="T267" s="35" t="str" cm="1">
        <f t="array" ref="T267">IFERROR(_xlfn.IFS(
U267="MPR ISSUE","TX ISSUE",
U267="BSS Hardware Issue","RAN ISSUE",
U267="Sites strategiques, MLL, Pylone, etc.","ENVTECH",
U267="AKTIVCO DEFAUT GE &amp; POWER Cabinet","POWER ISSUE",
U267="AKTIVCO Coupure ENEO &amp; Baisse de tension","POWER ISSUE",
U267="Coupure ENEO &amp; Baisse de tension","POWER ISSUE",
U267="Defaut GE &amp; POWER Cabinet","POWER ISSUE",
U267="Sharing","POWER ISSUE",
U267="Sites strategiques &amp; DataCenter","POWER ISSUE",
U267="Exclu","Exclu",
U267="SAT","TX ISSUE",
U267="SPARE-ISSUE","SPARE-ISSUE",
U267="Fiber CAmtel","TX ISSUE",
U267="Fiber AOF","TX ISSUE",
U267="Projet OCM (HUAWEI)","TRAVAUX-HUAWEI",
U267="Projet OCM (NOKIA)","TRAVAUX -NOKIA",
U267="ACCESS-ISSUE","ACCESS-ISSUE",
U267="Projet OCM (ZTE, NOKIA, autres projets)","TRAVAUX OCM",
U267="No root CAuse","No root cause",
U267="ODU HS","TX ISSUE",
U267="IP &amp; VLAN","TX ISSUE",
U267="Warehouse HUAWEI","SPARE-ISSUE",
U267="SPARE-HS","SPARE-ISSUE",
U267="Power Telco","RAN ISSUE",U267="no impacts","no impacts"
),"")</f>
        <v/>
      </c>
      <c r="U267" s="28"/>
      <c r="V267" s="35" t="str" cm="1">
        <f t="array" ref="V267">IFERROR(_xlfn.IFS(
U267="MPR ISSUE","ACTIVE",
U267="BSS Hardware Issue","ACTIVE",
U267="Sites strategiques, MLL, Pylone, etc.","PASSIVE",
U267="AKTIVCO DEFAUT GE &amp; POWER Cabinet","PASSIVE",
U267="AKTIVCO Coupure ENEO &amp; Baisse de tension","PASSIVE",
U267="Coupure ENEO &amp; Baisse de tension","PASSIVE",
U267="Defaut GE &amp; POWER Cabinet","PASSIVE",
U267="Sharing","PASSIVE",
U267="Sites strategiques &amp; DataCenter","PASSIVE",
U267="Exclu","Exclu",
U267="SAT","ACTIVE",
U267="SPARE-ISSUE","SPARE-ISSUE",
U267="Fiber CAmtel","ACTIVE",
U267="Fiber AOF","ACTIVE",
U267="Projet OCM (HUAWEI)","PLANNED WORKS",
U267="Projet OCM (NOKIA)","PLANNED WORKS",
U267="ACCESS-ISSUE","ACCESS-ISSUE",
U267="Projet OCM (ZTE, NOKIA, autres projets)","PLANNED WORKS",
U267="No root CAuse","No root cause",
U267="ODU HS","ACTIVE",
U267="IP &amp; VLAN","ACTIVE",
U267="Warehouse HUAWEI","SPARE-ISSUE",
U267="SPARE-HS","SPARE-ISSUE",
U267="Power Telco","ACTIVE", U267="no impacts","no impacts"
),"")</f>
        <v/>
      </c>
      <c r="W267" s="117" t="s">
        <v>6741</v>
      </c>
      <c r="X267" s="116" t="s">
        <v>6742</v>
      </c>
      <c r="Y267" s="116"/>
      <c r="Z267" s="116" t="s">
        <v>6743</v>
      </c>
      <c r="AA267" s="104" t="s">
        <v>6688</v>
      </c>
      <c r="AB267" s="104" t="s">
        <v>6901</v>
      </c>
      <c r="AC267" s="9"/>
      <c r="AD267" s="9"/>
      <c r="AE267" s="7"/>
      <c r="AF267" s="6"/>
      <c r="AG267" s="7"/>
      <c r="AH267" s="3" t="s">
        <v>5423</v>
      </c>
      <c r="AI267" s="18" t="s">
        <v>5423</v>
      </c>
      <c r="AJ267" s="18" t="s">
        <v>5423</v>
      </c>
      <c r="AK267" s="18" t="s">
        <v>5423</v>
      </c>
      <c r="AL267" s="18" t="s">
        <v>5423</v>
      </c>
      <c r="AM267" s="18" t="s">
        <v>5423</v>
      </c>
      <c r="AN267" s="18" t="s">
        <v>5423</v>
      </c>
      <c r="AO267" s="18" t="s">
        <v>5423</v>
      </c>
      <c r="AP267" s="18" t="s">
        <v>5423</v>
      </c>
      <c r="AQ267" s="18" t="s">
        <v>5423</v>
      </c>
      <c r="AR267" s="18" t="s">
        <v>5423</v>
      </c>
      <c r="AS267" s="18" t="s">
        <v>5423</v>
      </c>
      <c r="AT267" s="18" t="s">
        <v>5423</v>
      </c>
      <c r="AU267" s="9" t="s">
        <v>5423</v>
      </c>
      <c r="AV267" s="14"/>
      <c r="AW267" s="14" t="s">
        <v>2952</v>
      </c>
      <c r="AX267" s="14" t="str">
        <f>_xlfn.XLOOKUP(B267,'[4]cell downs 18042026 17h'!$B:$B,'[4]cell downs 18042026 17h'!$B:$B,"")</f>
        <v/>
      </c>
      <c r="AY267" s="14" t="str">
        <f>_xlfn.XLOOKUP(B267,'[5]Cells Huawei 19042026 15h'!$B:$B,'[5]Cells Huawei 19042026 15h'!$B:$B,"")</f>
        <v/>
      </c>
      <c r="AZ267" s="105" t="str">
        <f>_xlfn.XLOOKUP(B267,'INCIDENT-04-23-2026'!E:E,'INCIDENT-04-23-2026'!F:F,"")</f>
        <v/>
      </c>
      <c r="BA267" s="105" t="str">
        <f>_xlfn.XLOOKUP(B267,'[6]Eneo 17H'!$C:$C,'[6]Eneo 17H'!$I:$I,"")</f>
        <v/>
      </c>
      <c r="BC267" s="105" t="str">
        <f>_xlfn.XLOOKUP(B267,'[6]Eneo 17H'!$C:$C,'[6]Eneo 17H'!$I:$I,"")</f>
        <v/>
      </c>
      <c r="BD267" s="105" t="str">
        <f>_xlfn.XLOOKUP(B267,'[7]Eneo 12H'!$C:$C,'[7]Eneo 12H'!$I:$I,"")</f>
        <v/>
      </c>
      <c r="BE267" s="11" t="s">
        <v>6901</v>
      </c>
    </row>
    <row r="268" spans="1:57" hidden="1" x14ac:dyDescent="0.3">
      <c r="A268" s="1" t="s">
        <v>2390</v>
      </c>
      <c r="B268" s="8" t="s">
        <v>2391</v>
      </c>
      <c r="C268" s="3" t="str">
        <f>_xlfn.XLOOKUP(B268,'[1]daily break down'!$D:$D,'[1]daily break down'!$E:$E,"")</f>
        <v>Yaounde</v>
      </c>
      <c r="D268" s="1" t="s">
        <v>11</v>
      </c>
      <c r="E268" s="1" t="s">
        <v>12</v>
      </c>
      <c r="F268" s="3" t="s">
        <v>37</v>
      </c>
      <c r="G268" s="1" t="s">
        <v>38</v>
      </c>
      <c r="H268" s="27" t="str">
        <f>_xlfn.XLOOKUP(B268,[2]CALCULATION!$B:$B,[2]CALCULATION!$H:$H,"")</f>
        <v>ZTE</v>
      </c>
      <c r="I268" s="23">
        <v>0</v>
      </c>
      <c r="J268" s="23">
        <v>0</v>
      </c>
      <c r="K268" s="23">
        <v>0</v>
      </c>
      <c r="L268" s="23">
        <v>0</v>
      </c>
      <c r="M268" s="23">
        <v>0</v>
      </c>
      <c r="N268" s="23">
        <v>2.2669097944542904</v>
      </c>
      <c r="O268" s="23">
        <v>2.9053342579037855E-2</v>
      </c>
      <c r="P268" s="103" t="s">
        <v>6554</v>
      </c>
      <c r="Q268" s="36" t="s">
        <v>5796</v>
      </c>
      <c r="R268" s="36"/>
      <c r="S268" s="35" t="str" cm="1">
        <f t="array" ref="S268">IFERROR(_xlfn.IFS(
U268="MPR ISSUE","PDH",
U268="BSS Hardware Issue","BSS",
U268="Sites strategiques, MLL, Pylone, etc.","ENVTECH",
U268="AKTIVCO DEFAUT GE &amp; POWER Cabinet","AKTIVCO",
U268="AKTIVCO Coupure ENEO &amp; Baisse de tension","AKTIVCO GRID ONLY",
U268="Coupure ENEO &amp; Baisse de tension","IHS GRID ONLY",
U268="Defaut GE &amp; POWER Cabinet","IHS",
U268="Sharing","Partners",
U268="Sites strategiques &amp; DataCenter","SST &amp; DC",
U268="Exclu","Exclu",
U268="SAT","SAT",
U268="SPARE-ISSUE","SPARE-ISSUE",
U268="Fiber CAmtel","TRANS_FO_CAMTEL",
U268="Fiber AOF","Fiber AOF",
U268="Projet OCM (HUAWEI)","TRAVAUX-HUAWEI",
U268="Projet OCM (NOKIA)","TRAVAUX-NOKIA",
U268="ACCESS-ISSUE","ACCESS-ISSUE",
U268="Projet OCM (ZTE, NOKIA, autres projets)","TRAVAUX OCM",
U268="No root CAuse","No root cause",
U268="ODU HS","PDH",
U268="IP &amp; VLAN","PDH",
U268="Warehouse HUAWEI","SPARE-ISSUE",
U268="SPARE-HS","SPARE-ISSUE",
U268="Power Telco","BSS",U268="no impacts","no impacts"
),"")</f>
        <v/>
      </c>
      <c r="T268" s="35" t="str" cm="1">
        <f t="array" ref="T268">IFERROR(_xlfn.IFS(
U268="MPR ISSUE","TX ISSUE",
U268="BSS Hardware Issue","RAN ISSUE",
U268="Sites strategiques, MLL, Pylone, etc.","ENVTECH",
U268="AKTIVCO DEFAUT GE &amp; POWER Cabinet","POWER ISSUE",
U268="AKTIVCO Coupure ENEO &amp; Baisse de tension","POWER ISSUE",
U268="Coupure ENEO &amp; Baisse de tension","POWER ISSUE",
U268="Defaut GE &amp; POWER Cabinet","POWER ISSUE",
U268="Sharing","POWER ISSUE",
U268="Sites strategiques &amp; DataCenter","POWER ISSUE",
U268="Exclu","Exclu",
U268="SAT","TX ISSUE",
U268="SPARE-ISSUE","SPARE-ISSUE",
U268="Fiber CAmtel","TX ISSUE",
U268="Fiber AOF","TX ISSUE",
U268="Projet OCM (HUAWEI)","TRAVAUX-HUAWEI",
U268="Projet OCM (NOKIA)","TRAVAUX -NOKIA",
U268="ACCESS-ISSUE","ACCESS-ISSUE",
U268="Projet OCM (ZTE, NOKIA, autres projets)","TRAVAUX OCM",
U268="No root CAuse","No root cause",
U268="ODU HS","TX ISSUE",
U268="IP &amp; VLAN","TX ISSUE",
U268="Warehouse HUAWEI","SPARE-ISSUE",
U268="SPARE-HS","SPARE-ISSUE",
U268="Power Telco","RAN ISSUE",U268="no impacts","no impacts"
),"")</f>
        <v/>
      </c>
      <c r="U268" s="28"/>
      <c r="V268" s="35" t="str" cm="1">
        <f t="array" ref="V268">IFERROR(_xlfn.IFS(
U268="MPR ISSUE","ACTIVE",
U268="BSS Hardware Issue","ACTIVE",
U268="Sites strategiques, MLL, Pylone, etc.","PASSIVE",
U268="AKTIVCO DEFAUT GE &amp; POWER Cabinet","PASSIVE",
U268="AKTIVCO Coupure ENEO &amp; Baisse de tension","PASSIVE",
U268="Coupure ENEO &amp; Baisse de tension","PASSIVE",
U268="Defaut GE &amp; POWER Cabinet","PASSIVE",
U268="Sharing","PASSIVE",
U268="Sites strategiques &amp; DataCenter","PASSIVE",
U268="Exclu","Exclu",
U268="SAT","ACTIVE",
U268="SPARE-ISSUE","SPARE-ISSUE",
U268="Fiber CAmtel","ACTIVE",
U268="Fiber AOF","ACTIVE",
U268="Projet OCM (HUAWEI)","PLANNED WORKS",
U268="Projet OCM (NOKIA)","PLANNED WORKS",
U268="ACCESS-ISSUE","ACCESS-ISSUE",
U268="Projet OCM (ZTE, NOKIA, autres projets)","PLANNED WORKS",
U268="No root CAuse","No root cause",
U268="ODU HS","ACTIVE",
U268="IP &amp; VLAN","ACTIVE",
U268="Warehouse HUAWEI","SPARE-ISSUE",
U268="SPARE-HS","SPARE-ISSUE",
U268="Power Telco","ACTIVE", U268="no impacts","no impacts"
),"")</f>
        <v/>
      </c>
      <c r="W268" s="102"/>
      <c r="X268" s="102"/>
      <c r="Y268" s="102"/>
      <c r="Z268" s="102"/>
      <c r="AA268" s="102"/>
      <c r="AB268" s="104" t="s">
        <v>2391</v>
      </c>
      <c r="AC268" s="9"/>
      <c r="AD268" s="9"/>
      <c r="AE268" s="7" t="s">
        <v>5423</v>
      </c>
      <c r="AF268" s="6"/>
      <c r="AG268" s="7"/>
      <c r="AH268" s="3" t="s">
        <v>5423</v>
      </c>
      <c r="AI268" s="18" t="s">
        <v>5423</v>
      </c>
      <c r="AJ268" s="18" t="s">
        <v>5423</v>
      </c>
      <c r="AK268" s="18" t="s">
        <v>5423</v>
      </c>
      <c r="AL268" s="18" t="s">
        <v>5423</v>
      </c>
      <c r="AM268" s="18" t="s">
        <v>5423</v>
      </c>
      <c r="AN268" s="18" t="s">
        <v>5423</v>
      </c>
      <c r="AO268" s="18" t="s">
        <v>5423</v>
      </c>
      <c r="AP268" s="18" t="s">
        <v>5423</v>
      </c>
      <c r="AQ268" s="18" t="s">
        <v>5423</v>
      </c>
      <c r="AR268" s="18" t="s">
        <v>5423</v>
      </c>
      <c r="AS268" s="18" t="s">
        <v>5423</v>
      </c>
      <c r="AT268" s="18" t="s">
        <v>5423</v>
      </c>
      <c r="AU268" s="9" t="s">
        <v>5423</v>
      </c>
      <c r="AV268" s="14"/>
      <c r="AW268" s="14" t="s">
        <v>2391</v>
      </c>
      <c r="AX268" s="14" t="str">
        <f>_xlfn.XLOOKUP(B268,'[4]cell downs 18042026 17h'!$B:$B,'[4]cell downs 18042026 17h'!$B:$B,"")</f>
        <v/>
      </c>
      <c r="AY268" s="14" t="str">
        <f>_xlfn.XLOOKUP(B268,'[5]Cells Huawei 19042026 15h'!$B:$B,'[5]Cells Huawei 19042026 15h'!$B:$B,"")</f>
        <v/>
      </c>
      <c r="AZ268" s="105" t="str">
        <f>_xlfn.XLOOKUP(B268,'INCIDENT-04-23-2026'!E:E,'INCIDENT-04-23-2026'!F:F,"")</f>
        <v/>
      </c>
      <c r="BA268" s="105" t="str">
        <f>_xlfn.XLOOKUP(B268,'[6]Eneo 17H'!$C:$C,'[6]Eneo 17H'!$I:$I,"")</f>
        <v/>
      </c>
      <c r="BB268" s="105" t="str">
        <f>_xlfn.XLOOKUP(B268,[8]ALL!$B:$B,[8]ALL!$M:$M,"")</f>
        <v/>
      </c>
      <c r="BC268" s="105" t="str">
        <f>_xlfn.XLOOKUP(B268,'[6]Eneo 17H'!$C:$C,'[6]Eneo 17H'!$I:$I,"")</f>
        <v/>
      </c>
      <c r="BD268" s="105" t="str">
        <f>_xlfn.XLOOKUP(B268,'[7]Eneo 12H'!$C:$C,'[7]Eneo 12H'!$I:$I,"")</f>
        <v/>
      </c>
      <c r="BE268" s="105" t="s">
        <v>5423</v>
      </c>
    </row>
    <row r="269" spans="1:57" hidden="1" x14ac:dyDescent="0.3">
      <c r="A269" s="1" t="s">
        <v>2769</v>
      </c>
      <c r="B269" s="8" t="s">
        <v>2770</v>
      </c>
      <c r="C269" s="3" t="str">
        <f>_xlfn.XLOOKUP(B269,'[1]daily break down'!$D:$D,'[1]daily break down'!$E:$E,"")</f>
        <v>Yaounde</v>
      </c>
      <c r="D269" s="1"/>
      <c r="E269" s="1"/>
      <c r="F269" s="3" t="s">
        <v>37</v>
      </c>
      <c r="G269" s="1" t="s">
        <v>38</v>
      </c>
      <c r="H269" s="27" t="str">
        <f>_xlfn.XLOOKUP(B269,[2]CALCULATION!$B:$B,[2]CALCULATION!$H:$H,"")</f>
        <v>ZTE</v>
      </c>
      <c r="I269" s="23">
        <v>1.4512759928431398</v>
      </c>
      <c r="J269" s="23">
        <v>9.2457045997380387</v>
      </c>
      <c r="K269" s="23">
        <v>7.4489809749652576</v>
      </c>
      <c r="L269" s="23">
        <v>2.52079213430242</v>
      </c>
      <c r="M269" s="23">
        <v>6.7872460641549166</v>
      </c>
      <c r="N269" s="23">
        <v>9.2457045997380387</v>
      </c>
      <c r="O269" s="23">
        <v>7.9071641369391585</v>
      </c>
      <c r="P269" s="103" t="s">
        <v>6553</v>
      </c>
      <c r="Q269" s="36" t="s">
        <v>5796</v>
      </c>
      <c r="R269" s="36"/>
      <c r="S269" s="35" t="str" cm="1">
        <f t="array" ref="S269">IFERROR(_xlfn.IFS(
U269="MPR ISSUE","PDH",
U269="BSS Hardware Issue","BSS",
U269="Sites strategiques, MLL, Pylone, etc.","ENVTECH",
U269="AKTIVCO DEFAUT GE &amp; POWER Cabinet","AKTIVCO",
U269="AKTIVCO Coupure ENEO &amp; Baisse de tension","AKTIVCO GRID ONLY",
U269="Coupure ENEO &amp; Baisse de tension","IHS GRID ONLY",
U269="Defaut GE &amp; POWER Cabinet","IHS",
U269="Sharing","Partners",
U269="Sites strategiques &amp; DataCenter","SST &amp; DC",
U269="Exclu","Exclu",
U269="SAT","SAT",
U269="SPARE-ISSUE","SPARE-ISSUE",
U269="Fiber CAmtel","TRANS_FO_CAMTEL",
U269="Fiber AOF","Fiber AOF",
U269="Projet OCM (HUAWEI)","TRAVAUX-HUAWEI",
U269="Projet OCM (NOKIA)","TRAVAUX-NOKIA",
U269="ACCESS-ISSUE","ACCESS-ISSUE",
U269="Projet OCM (ZTE, NOKIA, autres projets)","TRAVAUX OCM",
U269="No root CAuse","No root cause",
U269="ODU HS","PDH",
U269="IP &amp; VLAN","PDH",
U269="Warehouse HUAWEI","SPARE-ISSUE",
U269="SPARE-HS","SPARE-ISSUE",
U269="Power Telco","BSS",U269="no impacts","no impacts"
),"")</f>
        <v/>
      </c>
      <c r="T269" s="35" t="str" cm="1">
        <f t="array" ref="T269">IFERROR(_xlfn.IFS(
U269="MPR ISSUE","TX ISSUE",
U269="BSS Hardware Issue","RAN ISSUE",
U269="Sites strategiques, MLL, Pylone, etc.","ENVTECH",
U269="AKTIVCO DEFAUT GE &amp; POWER Cabinet","POWER ISSUE",
U269="AKTIVCO Coupure ENEO &amp; Baisse de tension","POWER ISSUE",
U269="Coupure ENEO &amp; Baisse de tension","POWER ISSUE",
U269="Defaut GE &amp; POWER Cabinet","POWER ISSUE",
U269="Sharing","POWER ISSUE",
U269="Sites strategiques &amp; DataCenter","POWER ISSUE",
U269="Exclu","Exclu",
U269="SAT","TX ISSUE",
U269="SPARE-ISSUE","SPARE-ISSUE",
U269="Fiber CAmtel","TX ISSUE",
U269="Fiber AOF","TX ISSUE",
U269="Projet OCM (HUAWEI)","TRAVAUX-HUAWEI",
U269="Projet OCM (NOKIA)","TRAVAUX -NOKIA",
U269="ACCESS-ISSUE","ACCESS-ISSUE",
U269="Projet OCM (ZTE, NOKIA, autres projets)","TRAVAUX OCM",
U269="No root CAuse","No root cause",
U269="ODU HS","TX ISSUE",
U269="IP &amp; VLAN","TX ISSUE",
U269="Warehouse HUAWEI","SPARE-ISSUE",
U269="SPARE-HS","SPARE-ISSUE",
U269="Power Telco","RAN ISSUE",U269="no impacts","no impacts"
),"")</f>
        <v/>
      </c>
      <c r="U269" s="28"/>
      <c r="V269" s="35" t="str" cm="1">
        <f t="array" ref="V269">IFERROR(_xlfn.IFS(
U269="MPR ISSUE","ACTIVE",
U269="BSS Hardware Issue","ACTIVE",
U269="Sites strategiques, MLL, Pylone, etc.","PASSIVE",
U269="AKTIVCO DEFAUT GE &amp; POWER Cabinet","PASSIVE",
U269="AKTIVCO Coupure ENEO &amp; Baisse de tension","PASSIVE",
U269="Coupure ENEO &amp; Baisse de tension","PASSIVE",
U269="Defaut GE &amp; POWER Cabinet","PASSIVE",
U269="Sharing","PASSIVE",
U269="Sites strategiques &amp; DataCenter","PASSIVE",
U269="Exclu","Exclu",
U269="SAT","ACTIVE",
U269="SPARE-ISSUE","SPARE-ISSUE",
U269="Fiber CAmtel","ACTIVE",
U269="Fiber AOF","ACTIVE",
U269="Projet OCM (HUAWEI)","PLANNED WORKS",
U269="Projet OCM (NOKIA)","PLANNED WORKS",
U269="ACCESS-ISSUE","ACCESS-ISSUE",
U269="Projet OCM (ZTE, NOKIA, autres projets)","PLANNED WORKS",
U269="No root CAuse","No root cause",
U269="ODU HS","ACTIVE",
U269="IP &amp; VLAN","ACTIVE",
U269="Warehouse HUAWEI","SPARE-ISSUE",
U269="SPARE-HS","SPARE-ISSUE",
U269="Power Telco","ACTIVE", U269="no impacts","no impacts"
),"")</f>
        <v/>
      </c>
      <c r="W269" s="117" t="s">
        <v>6741</v>
      </c>
      <c r="X269" s="116" t="s">
        <v>6742</v>
      </c>
      <c r="Y269" s="116"/>
      <c r="Z269" s="116" t="s">
        <v>6743</v>
      </c>
      <c r="AA269" s="104" t="s">
        <v>6688</v>
      </c>
      <c r="AB269" s="104" t="s">
        <v>6901</v>
      </c>
      <c r="AC269" s="9"/>
      <c r="AD269" s="9"/>
      <c r="AE269" s="7"/>
      <c r="AF269" s="6"/>
      <c r="AG269" s="7"/>
      <c r="AH269" s="3" t="s">
        <v>5423</v>
      </c>
      <c r="AI269" s="18" t="s">
        <v>5423</v>
      </c>
      <c r="AJ269" s="18" t="s">
        <v>5423</v>
      </c>
      <c r="AK269" s="18" t="s">
        <v>5423</v>
      </c>
      <c r="AL269" s="18" t="s">
        <v>5423</v>
      </c>
      <c r="AM269" s="18" t="s">
        <v>5423</v>
      </c>
      <c r="AN269" s="18" t="s">
        <v>5423</v>
      </c>
      <c r="AO269" s="18" t="s">
        <v>5423</v>
      </c>
      <c r="AP269" s="18" t="s">
        <v>5423</v>
      </c>
      <c r="AQ269" s="18" t="s">
        <v>5423</v>
      </c>
      <c r="AR269" s="18" t="s">
        <v>5423</v>
      </c>
      <c r="AS269" s="18" t="s">
        <v>5423</v>
      </c>
      <c r="AT269" s="18" t="s">
        <v>5423</v>
      </c>
      <c r="AU269" s="9" t="s">
        <v>5423</v>
      </c>
      <c r="AV269" s="14"/>
      <c r="AW269" s="14" t="s">
        <v>2770</v>
      </c>
      <c r="AX269" s="14" t="str">
        <f>_xlfn.XLOOKUP(B269,'[4]cell downs 18042026 17h'!$B:$B,'[4]cell downs 18042026 17h'!$B:$B,"")</f>
        <v/>
      </c>
      <c r="AY269" s="14" t="str">
        <f>_xlfn.XLOOKUP(B269,'[5]Cells Huawei 19042026 15h'!$B:$B,'[5]Cells Huawei 19042026 15h'!$B:$B,"")</f>
        <v/>
      </c>
      <c r="AZ269" s="105" t="str">
        <f>_xlfn.XLOOKUP(B269,'INCIDENT-04-23-2026'!E:E,'INCIDENT-04-23-2026'!F:F,"")</f>
        <v/>
      </c>
      <c r="BA269" s="105" t="str">
        <f>_xlfn.XLOOKUP(B269,'[6]Eneo 17H'!$C:$C,'[6]Eneo 17H'!$I:$I,"")</f>
        <v/>
      </c>
      <c r="BC269" s="105" t="str">
        <f>_xlfn.XLOOKUP(B269,'[6]Eneo 17H'!$C:$C,'[6]Eneo 17H'!$I:$I,"")</f>
        <v/>
      </c>
      <c r="BD269" s="105" t="str">
        <f>_xlfn.XLOOKUP(B269,'[7]Eneo 12H'!$C:$C,'[7]Eneo 12H'!$I:$I,"")</f>
        <v/>
      </c>
      <c r="BE269" s="11" t="s">
        <v>6901</v>
      </c>
    </row>
    <row r="270" spans="1:57" hidden="1" x14ac:dyDescent="0.3">
      <c r="A270" s="1" t="s">
        <v>3228</v>
      </c>
      <c r="B270" s="8" t="s">
        <v>3229</v>
      </c>
      <c r="C270" s="3" t="str">
        <f>_xlfn.XLOOKUP(B270,'[1]daily break down'!$D:$D,'[1]daily break down'!$E:$E,"")</f>
        <v>Yaounde</v>
      </c>
      <c r="D270" s="1" t="s">
        <v>11</v>
      </c>
      <c r="E270" s="1" t="s">
        <v>12</v>
      </c>
      <c r="F270" s="3" t="s">
        <v>37</v>
      </c>
      <c r="G270" s="1" t="s">
        <v>38</v>
      </c>
      <c r="H270" s="27" t="str">
        <f>_xlfn.XLOOKUP(B270,[2]CALCULATION!$B:$B,[2]CALCULATION!$H:$H,"")</f>
        <v>ZTE</v>
      </c>
      <c r="I270" s="23">
        <v>38.030290383611124</v>
      </c>
      <c r="J270" s="23">
        <v>62.058367790704629</v>
      </c>
      <c r="K270" s="23">
        <v>0</v>
      </c>
      <c r="L270" s="23">
        <v>0</v>
      </c>
      <c r="M270" s="23">
        <v>0</v>
      </c>
      <c r="N270" s="23">
        <v>2.2278153027825578</v>
      </c>
      <c r="O270" s="23">
        <v>3.174643940496482E-2</v>
      </c>
      <c r="P270" s="103" t="s">
        <v>6554</v>
      </c>
      <c r="Q270" s="36" t="s">
        <v>5796</v>
      </c>
      <c r="R270" s="36"/>
      <c r="S270" s="35" t="str" cm="1">
        <f t="array" ref="S270">IFERROR(_xlfn.IFS(
U270="MPR ISSUE","PDH",
U270="BSS Hardware Issue","BSS",
U270="Sites strategiques, MLL, Pylone, etc.","ENVTECH",
U270="AKTIVCO DEFAUT GE &amp; POWER Cabinet","AKTIVCO",
U270="AKTIVCO Coupure ENEO &amp; Baisse de tension","AKTIVCO GRID ONLY",
U270="Coupure ENEO &amp; Baisse de tension","IHS GRID ONLY",
U270="Defaut GE &amp; POWER Cabinet","IHS",
U270="Sharing","Partners",
U270="Sites strategiques &amp; DataCenter","SST &amp; DC",
U270="Exclu","Exclu",
U270="SAT","SAT",
U270="SPARE-ISSUE","SPARE-ISSUE",
U270="Fiber CAmtel","TRANS_FO_CAMTEL",
U270="Fiber AOF","Fiber AOF",
U270="Projet OCM (HUAWEI)","TRAVAUX-HUAWEI",
U270="Projet OCM (NOKIA)","TRAVAUX-NOKIA",
U270="ACCESS-ISSUE","ACCESS-ISSUE",
U270="Projet OCM (ZTE, NOKIA, autres projets)","TRAVAUX OCM",
U270="No root CAuse","No root cause",
U270="ODU HS","PDH",
U270="IP &amp; VLAN","PDH",
U270="Warehouse HUAWEI","SPARE-ISSUE",
U270="SPARE-HS","SPARE-ISSUE",
U270="Power Telco","BSS",U270="no impacts","no impacts"
),"")</f>
        <v/>
      </c>
      <c r="T270" s="35" t="str" cm="1">
        <f t="array" ref="T270">IFERROR(_xlfn.IFS(
U270="MPR ISSUE","TX ISSUE",
U270="BSS Hardware Issue","RAN ISSUE",
U270="Sites strategiques, MLL, Pylone, etc.","ENVTECH",
U270="AKTIVCO DEFAUT GE &amp; POWER Cabinet","POWER ISSUE",
U270="AKTIVCO Coupure ENEO &amp; Baisse de tension","POWER ISSUE",
U270="Coupure ENEO &amp; Baisse de tension","POWER ISSUE",
U270="Defaut GE &amp; POWER Cabinet","POWER ISSUE",
U270="Sharing","POWER ISSUE",
U270="Sites strategiques &amp; DataCenter","POWER ISSUE",
U270="Exclu","Exclu",
U270="SAT","TX ISSUE",
U270="SPARE-ISSUE","SPARE-ISSUE",
U270="Fiber CAmtel","TX ISSUE",
U270="Fiber AOF","TX ISSUE",
U270="Projet OCM (HUAWEI)","TRAVAUX-HUAWEI",
U270="Projet OCM (NOKIA)","TRAVAUX -NOKIA",
U270="ACCESS-ISSUE","ACCESS-ISSUE",
U270="Projet OCM (ZTE, NOKIA, autres projets)","TRAVAUX OCM",
U270="No root CAuse","No root cause",
U270="ODU HS","TX ISSUE",
U270="IP &amp; VLAN","TX ISSUE",
U270="Warehouse HUAWEI","SPARE-ISSUE",
U270="SPARE-HS","SPARE-ISSUE",
U270="Power Telco","RAN ISSUE",U270="no impacts","no impacts"
),"")</f>
        <v/>
      </c>
      <c r="U270" s="28"/>
      <c r="V270" s="35" t="str" cm="1">
        <f t="array" ref="V270">IFERROR(_xlfn.IFS(
U270="MPR ISSUE","ACTIVE",
U270="BSS Hardware Issue","ACTIVE",
U270="Sites strategiques, MLL, Pylone, etc.","PASSIVE",
U270="AKTIVCO DEFAUT GE &amp; POWER Cabinet","PASSIVE",
U270="AKTIVCO Coupure ENEO &amp; Baisse de tension","PASSIVE",
U270="Coupure ENEO &amp; Baisse de tension","PASSIVE",
U270="Defaut GE &amp; POWER Cabinet","PASSIVE",
U270="Sharing","PASSIVE",
U270="Sites strategiques &amp; DataCenter","PASSIVE",
U270="Exclu","Exclu",
U270="SAT","ACTIVE",
U270="SPARE-ISSUE","SPARE-ISSUE",
U270="Fiber CAmtel","ACTIVE",
U270="Fiber AOF","ACTIVE",
U270="Projet OCM (HUAWEI)","PLANNED WORKS",
U270="Projet OCM (NOKIA)","PLANNED WORKS",
U270="ACCESS-ISSUE","ACCESS-ISSUE",
U270="Projet OCM (ZTE, NOKIA, autres projets)","PLANNED WORKS",
U270="No root CAuse","No root cause",
U270="ODU HS","ACTIVE",
U270="IP &amp; VLAN","ACTIVE",
U270="Warehouse HUAWEI","SPARE-ISSUE",
U270="SPARE-HS","SPARE-ISSUE",
U270="Power Telco","ACTIVE", U270="no impacts","no impacts"
),"")</f>
        <v/>
      </c>
      <c r="W270" s="102"/>
      <c r="X270" s="102"/>
      <c r="Y270" s="102"/>
      <c r="Z270" s="102"/>
      <c r="AA270" s="102"/>
      <c r="AB270" s="104" t="s">
        <v>5423</v>
      </c>
      <c r="AC270" s="9"/>
      <c r="AD270" s="9"/>
      <c r="AE270" s="7" t="s">
        <v>5423</v>
      </c>
      <c r="AF270" s="6"/>
      <c r="AG270" s="7"/>
      <c r="AH270" s="3" t="s">
        <v>5423</v>
      </c>
      <c r="AI270" s="18" t="s">
        <v>5423</v>
      </c>
      <c r="AJ270" s="18" t="s">
        <v>5423</v>
      </c>
      <c r="AK270" s="18" t="s">
        <v>5423</v>
      </c>
      <c r="AL270" s="18" t="s">
        <v>5423</v>
      </c>
      <c r="AM270" s="18" t="s">
        <v>5423</v>
      </c>
      <c r="AN270" s="18" t="s">
        <v>5423</v>
      </c>
      <c r="AO270" s="18" t="s">
        <v>5423</v>
      </c>
      <c r="AP270" s="18" t="s">
        <v>5423</v>
      </c>
      <c r="AQ270" s="18" t="s">
        <v>5423</v>
      </c>
      <c r="AR270" s="18" t="s">
        <v>5423</v>
      </c>
      <c r="AS270" s="18" t="s">
        <v>5423</v>
      </c>
      <c r="AT270" s="18" t="s">
        <v>5423</v>
      </c>
      <c r="AU270" s="9" t="s">
        <v>5423</v>
      </c>
      <c r="AV270" s="14"/>
      <c r="AW270" s="14" t="s">
        <v>5423</v>
      </c>
      <c r="AX270" s="14" t="str">
        <f>_xlfn.XLOOKUP(B270,'[4]cell downs 18042026 17h'!$B:$B,'[4]cell downs 18042026 17h'!$B:$B,"")</f>
        <v/>
      </c>
      <c r="AY270" s="14" t="str">
        <f>_xlfn.XLOOKUP(B270,'[5]Cells Huawei 19042026 15h'!$B:$B,'[5]Cells Huawei 19042026 15h'!$B:$B,"")</f>
        <v/>
      </c>
      <c r="AZ270" s="105" t="str">
        <f>_xlfn.XLOOKUP(B270,'INCIDENT-04-23-2026'!E:E,'INCIDENT-04-23-2026'!F:F,"")</f>
        <v/>
      </c>
      <c r="BA270" s="105" t="str">
        <f>_xlfn.XLOOKUP(B270,'[6]Eneo 17H'!$C:$C,'[6]Eneo 17H'!$I:$I,"")</f>
        <v/>
      </c>
      <c r="BB270" s="105" t="str">
        <f>_xlfn.XLOOKUP(B270,[8]ALL!$B:$B,[8]ALL!$M:$M,"")</f>
        <v/>
      </c>
      <c r="BC270" s="105" t="str">
        <f>_xlfn.XLOOKUP(B270,'[6]Eneo 17H'!$C:$C,'[6]Eneo 17H'!$I:$I,"")</f>
        <v/>
      </c>
      <c r="BD270" s="105" t="str">
        <f>_xlfn.XLOOKUP(B270,'[7]Eneo 12H'!$C:$C,'[7]Eneo 12H'!$I:$I,"")</f>
        <v/>
      </c>
      <c r="BE270" s="105" t="s">
        <v>5423</v>
      </c>
    </row>
    <row r="271" spans="1:57" hidden="1" x14ac:dyDescent="0.3">
      <c r="A271" s="1" t="s">
        <v>1673</v>
      </c>
      <c r="B271" s="8" t="s">
        <v>1674</v>
      </c>
      <c r="C271" s="3" t="str">
        <f>_xlfn.XLOOKUP(B271,'[1]daily break down'!$D:$D,'[1]daily break down'!$E:$E,"")</f>
        <v>CENTRE</v>
      </c>
      <c r="D271" s="1" t="s">
        <v>18</v>
      </c>
      <c r="E271" s="1"/>
      <c r="F271" s="3" t="s">
        <v>37</v>
      </c>
      <c r="G271" s="1" t="s">
        <v>1619</v>
      </c>
      <c r="H271" s="27" t="str">
        <f>_xlfn.XLOOKUP(B271,[2]CALCULATION!$B:$B,[2]CALCULATION!$H:$H,"")</f>
        <v>ZTE</v>
      </c>
      <c r="I271" s="23">
        <v>3.5010258737048487E-2</v>
      </c>
      <c r="J271" s="23">
        <v>1.5945451769667809</v>
      </c>
      <c r="K271" s="23">
        <v>0</v>
      </c>
      <c r="L271" s="23">
        <v>6.1743792679342411</v>
      </c>
      <c r="M271" s="23">
        <v>4.2660437230511965</v>
      </c>
      <c r="N271" s="23">
        <v>2.2073763030308222</v>
      </c>
      <c r="O271" s="23">
        <v>3.4120288329010107</v>
      </c>
      <c r="P271" s="103" t="s">
        <v>6553</v>
      </c>
      <c r="Q271" s="36" t="s">
        <v>5796</v>
      </c>
      <c r="R271" s="36"/>
      <c r="S271" s="35" t="str" cm="1">
        <f t="array" ref="S271">IFERROR(_xlfn.IFS(
U271="MPR ISSUE","PDH",
U271="BSS Hardware Issue","BSS",
U271="Sites strategiques, MLL, Pylone, etc.","ENVTECH",
U271="AKTIVCO DEFAUT GE &amp; POWER Cabinet","AKTIVCO",
U271="AKTIVCO Coupure ENEO &amp; Baisse de tension","AKTIVCO GRID ONLY",
U271="Coupure ENEO &amp; Baisse de tension","IHS GRID ONLY",
U271="Defaut GE &amp; POWER Cabinet","IHS",
U271="Sharing","Partners",
U271="Sites strategiques &amp; DataCenter","SST &amp; DC",
U271="Exclu","Exclu",
U271="SAT","SAT",
U271="SPARE-ISSUE","SPARE-ISSUE",
U271="Fiber CAmtel","TRANS_FO_CAMTEL",
U271="Fiber AOF","Fiber AOF",
U271="Projet OCM (HUAWEI)","TRAVAUX-HUAWEI",
U271="Projet OCM (NOKIA)","TRAVAUX-NOKIA",
U271="ACCESS-ISSUE","ACCESS-ISSUE",
U271="Projet OCM (ZTE, NOKIA, autres projets)","TRAVAUX OCM",
U271="No root CAuse","No root cause",
U271="ODU HS","PDH",
U271="IP &amp; VLAN","PDH",
U271="Warehouse HUAWEI","SPARE-ISSUE",
U271="SPARE-HS","SPARE-ISSUE",
U271="Power Telco","BSS",U271="no impacts","no impacts"
),"")</f>
        <v/>
      </c>
      <c r="T271" s="35" t="str" cm="1">
        <f t="array" ref="T271">IFERROR(_xlfn.IFS(
U271="MPR ISSUE","TX ISSUE",
U271="BSS Hardware Issue","RAN ISSUE",
U271="Sites strategiques, MLL, Pylone, etc.","ENVTECH",
U271="AKTIVCO DEFAUT GE &amp; POWER Cabinet","POWER ISSUE",
U271="AKTIVCO Coupure ENEO &amp; Baisse de tension","POWER ISSUE",
U271="Coupure ENEO &amp; Baisse de tension","POWER ISSUE",
U271="Defaut GE &amp; POWER Cabinet","POWER ISSUE",
U271="Sharing","POWER ISSUE",
U271="Sites strategiques &amp; DataCenter","POWER ISSUE",
U271="Exclu","Exclu",
U271="SAT","TX ISSUE",
U271="SPARE-ISSUE","SPARE-ISSUE",
U271="Fiber CAmtel","TX ISSUE",
U271="Fiber AOF","TX ISSUE",
U271="Projet OCM (HUAWEI)","TRAVAUX-HUAWEI",
U271="Projet OCM (NOKIA)","TRAVAUX -NOKIA",
U271="ACCESS-ISSUE","ACCESS-ISSUE",
U271="Projet OCM (ZTE, NOKIA, autres projets)","TRAVAUX OCM",
U271="No root CAuse","No root cause",
U271="ODU HS","TX ISSUE",
U271="IP &amp; VLAN","TX ISSUE",
U271="Warehouse HUAWEI","SPARE-ISSUE",
U271="SPARE-HS","SPARE-ISSUE",
U271="Power Telco","RAN ISSUE",U271="no impacts","no impacts"
),"")</f>
        <v/>
      </c>
      <c r="U271" s="28"/>
      <c r="V271" s="35" t="str" cm="1">
        <f t="array" ref="V271">IFERROR(_xlfn.IFS(
U271="MPR ISSUE","ACTIVE",
U271="BSS Hardware Issue","ACTIVE",
U271="Sites strategiques, MLL, Pylone, etc.","PASSIVE",
U271="AKTIVCO DEFAUT GE &amp; POWER Cabinet","PASSIVE",
U271="AKTIVCO Coupure ENEO &amp; Baisse de tension","PASSIVE",
U271="Coupure ENEO &amp; Baisse de tension","PASSIVE",
U271="Defaut GE &amp; POWER Cabinet","PASSIVE",
U271="Sharing","PASSIVE",
U271="Sites strategiques &amp; DataCenter","PASSIVE",
U271="Exclu","Exclu",
U271="SAT","ACTIVE",
U271="SPARE-ISSUE","SPARE-ISSUE",
U271="Fiber CAmtel","ACTIVE",
U271="Fiber AOF","ACTIVE",
U271="Projet OCM (HUAWEI)","PLANNED WORKS",
U271="Projet OCM (NOKIA)","PLANNED WORKS",
U271="ACCESS-ISSUE","ACCESS-ISSUE",
U271="Projet OCM (ZTE, NOKIA, autres projets)","PLANNED WORKS",
U271="No root CAuse","No root cause",
U271="ODU HS","ACTIVE",
U271="IP &amp; VLAN","ACTIVE",
U271="Warehouse HUAWEI","SPARE-ISSUE",
U271="SPARE-HS","SPARE-ISSUE",
U271="Power Telco","ACTIVE", U271="no impacts","no impacts"
),"")</f>
        <v/>
      </c>
      <c r="W271" s="104" t="s">
        <v>6700</v>
      </c>
      <c r="X271" s="104" t="s">
        <v>6728</v>
      </c>
      <c r="Y271" s="104"/>
      <c r="Z271" s="104" t="s">
        <v>5382</v>
      </c>
      <c r="AA271" s="104" t="s">
        <v>6688</v>
      </c>
      <c r="AB271" s="104" t="s">
        <v>6070</v>
      </c>
      <c r="AC271" s="9"/>
      <c r="AD271" s="9"/>
      <c r="AE271" s="7"/>
      <c r="AF271" s="6"/>
      <c r="AG271" s="7"/>
      <c r="AH271" s="3" t="s">
        <v>5423</v>
      </c>
      <c r="AI271" s="18" t="s">
        <v>5423</v>
      </c>
      <c r="AJ271" s="18" t="s">
        <v>5423</v>
      </c>
      <c r="AK271" s="18" t="s">
        <v>5423</v>
      </c>
      <c r="AL271" s="18" t="s">
        <v>5423</v>
      </c>
      <c r="AM271" s="18" t="s">
        <v>5423</v>
      </c>
      <c r="AN271" s="18" t="s">
        <v>5423</v>
      </c>
      <c r="AO271" s="18" t="s">
        <v>5423</v>
      </c>
      <c r="AP271" s="18" t="s">
        <v>5423</v>
      </c>
      <c r="AQ271" s="18" t="s">
        <v>5423</v>
      </c>
      <c r="AR271" s="18" t="s">
        <v>5423</v>
      </c>
      <c r="AS271" s="18" t="s">
        <v>5423</v>
      </c>
      <c r="AT271" s="18" t="s">
        <v>5423</v>
      </c>
      <c r="AU271" s="9" t="s">
        <v>6070</v>
      </c>
      <c r="AV271" s="14"/>
      <c r="AW271" s="14" t="s">
        <v>5423</v>
      </c>
      <c r="AX271" s="14" t="str">
        <f>_xlfn.XLOOKUP(B271,'[4]cell downs 18042026 17h'!$B:$B,'[4]cell downs 18042026 17h'!$B:$B,"")</f>
        <v/>
      </c>
      <c r="AY271" s="14" t="str">
        <f>_xlfn.XLOOKUP(B271,'[5]Cells Huawei 19042026 15h'!$B:$B,'[5]Cells Huawei 19042026 15h'!$B:$B,"")</f>
        <v/>
      </c>
      <c r="AZ271" s="105" t="str">
        <f>_xlfn.XLOOKUP(B271,'INCIDENT-04-23-2026'!E:E,'INCIDENT-04-23-2026'!F:F,"")</f>
        <v/>
      </c>
      <c r="BA271" s="105" t="str">
        <f>_xlfn.XLOOKUP(B271,'[6]Eneo 17H'!$C:$C,'[6]Eneo 17H'!$I:$I,"")</f>
        <v/>
      </c>
      <c r="BC271" s="105" t="str">
        <f>_xlfn.XLOOKUP(B271,'[6]Eneo 17H'!$C:$C,'[6]Eneo 17H'!$I:$I,"")</f>
        <v/>
      </c>
      <c r="BD271" s="105" t="str">
        <f>_xlfn.XLOOKUP(B271,'[7]Eneo 12H'!$C:$C,'[7]Eneo 12H'!$I:$I,"")</f>
        <v/>
      </c>
      <c r="BE271" s="11" t="s">
        <v>7031</v>
      </c>
    </row>
    <row r="272" spans="1:57" hidden="1" x14ac:dyDescent="0.3">
      <c r="A272" s="16" t="s">
        <v>3174</v>
      </c>
      <c r="B272" s="8" t="s">
        <v>3175</v>
      </c>
      <c r="C272" s="3" t="str">
        <f>_xlfn.XLOOKUP(B272,'[1]daily break down'!$D:$D,'[1]daily break down'!$E:$E,"")</f>
        <v>Yaounde</v>
      </c>
      <c r="D272" s="1" t="s">
        <v>11</v>
      </c>
      <c r="E272" s="1" t="s">
        <v>12</v>
      </c>
      <c r="F272" s="3" t="s">
        <v>37</v>
      </c>
      <c r="G272" s="1" t="s">
        <v>38</v>
      </c>
      <c r="H272" s="27" t="str">
        <f>_xlfn.XLOOKUP(B272,[2]CALCULATION!$B:$B,[2]CALCULATION!$H:$H,"")</f>
        <v>ZTE</v>
      </c>
      <c r="I272" s="23">
        <v>9.2457045997380387</v>
      </c>
      <c r="J272" s="23">
        <v>17.685994897740798</v>
      </c>
      <c r="K272" s="23">
        <v>12.21141059774622</v>
      </c>
      <c r="L272" s="23">
        <v>11.064240525292995</v>
      </c>
      <c r="M272" s="23">
        <v>18.985744065199334</v>
      </c>
      <c r="N272" s="23">
        <v>9.2457045997380387</v>
      </c>
      <c r="O272" s="23">
        <v>7.0823631050728677</v>
      </c>
      <c r="P272" s="103" t="s">
        <v>6553</v>
      </c>
      <c r="Q272" s="36" t="s">
        <v>5796</v>
      </c>
      <c r="R272" s="36"/>
      <c r="S272" s="35" t="str" cm="1">
        <f t="array" ref="S272">IFERROR(_xlfn.IFS(
U272="MPR ISSUE","PDH",
U272="BSS Hardware Issue","BSS",
U272="Sites strategiques, MLL, Pylone, etc.","ENVTECH",
U272="AKTIVCO DEFAUT GE &amp; POWER Cabinet","AKTIVCO",
U272="AKTIVCO Coupure ENEO &amp; Baisse de tension","AKTIVCO GRID ONLY",
U272="Coupure ENEO &amp; Baisse de tension","IHS GRID ONLY",
U272="Defaut GE &amp; POWER Cabinet","IHS",
U272="Sharing","Partners",
U272="Sites strategiques &amp; DataCenter","SST &amp; DC",
U272="Exclu","Exclu",
U272="SAT","SAT",
U272="SPARE-ISSUE","SPARE-ISSUE",
U272="Fiber CAmtel","TRANS_FO_CAMTEL",
U272="Fiber AOF","Fiber AOF",
U272="Projet OCM (HUAWEI)","TRAVAUX-HUAWEI",
U272="Projet OCM (NOKIA)","TRAVAUX-NOKIA",
U272="ACCESS-ISSUE","ACCESS-ISSUE",
U272="Projet OCM (ZTE, NOKIA, autres projets)","TRAVAUX OCM",
U272="No root CAuse","No root cause",
U272="ODU HS","PDH",
U272="IP &amp; VLAN","PDH",
U272="Warehouse HUAWEI","SPARE-ISSUE",
U272="SPARE-HS","SPARE-ISSUE",
U272="Power Telco","BSS",U272="no impacts","no impacts"
),"")</f>
        <v/>
      </c>
      <c r="T272" s="35" t="str" cm="1">
        <f t="array" ref="T272">IFERROR(_xlfn.IFS(
U272="MPR ISSUE","TX ISSUE",
U272="BSS Hardware Issue","RAN ISSUE",
U272="Sites strategiques, MLL, Pylone, etc.","ENVTECH",
U272="AKTIVCO DEFAUT GE &amp; POWER Cabinet","POWER ISSUE",
U272="AKTIVCO Coupure ENEO &amp; Baisse de tension","POWER ISSUE",
U272="Coupure ENEO &amp; Baisse de tension","POWER ISSUE",
U272="Defaut GE &amp; POWER Cabinet","POWER ISSUE",
U272="Sharing","POWER ISSUE",
U272="Sites strategiques &amp; DataCenter","POWER ISSUE",
U272="Exclu","Exclu",
U272="SAT","TX ISSUE",
U272="SPARE-ISSUE","SPARE-ISSUE",
U272="Fiber CAmtel","TX ISSUE",
U272="Fiber AOF","TX ISSUE",
U272="Projet OCM (HUAWEI)","TRAVAUX-HUAWEI",
U272="Projet OCM (NOKIA)","TRAVAUX -NOKIA",
U272="ACCESS-ISSUE","ACCESS-ISSUE",
U272="Projet OCM (ZTE, NOKIA, autres projets)","TRAVAUX OCM",
U272="No root CAuse","No root cause",
U272="ODU HS","TX ISSUE",
U272="IP &amp; VLAN","TX ISSUE",
U272="Warehouse HUAWEI","SPARE-ISSUE",
U272="SPARE-HS","SPARE-ISSUE",
U272="Power Telco","RAN ISSUE",U272="no impacts","no impacts"
),"")</f>
        <v/>
      </c>
      <c r="U272" s="28"/>
      <c r="V272" s="35" t="str" cm="1">
        <f t="array" ref="V272">IFERROR(_xlfn.IFS(
U272="MPR ISSUE","ACTIVE",
U272="BSS Hardware Issue","ACTIVE",
U272="Sites strategiques, MLL, Pylone, etc.","PASSIVE",
U272="AKTIVCO DEFAUT GE &amp; POWER Cabinet","PASSIVE",
U272="AKTIVCO Coupure ENEO &amp; Baisse de tension","PASSIVE",
U272="Coupure ENEO &amp; Baisse de tension","PASSIVE",
U272="Defaut GE &amp; POWER Cabinet","PASSIVE",
U272="Sharing","PASSIVE",
U272="Sites strategiques &amp; DataCenter","PASSIVE",
U272="Exclu","Exclu",
U272="SAT","ACTIVE",
U272="SPARE-ISSUE","SPARE-ISSUE",
U272="Fiber CAmtel","ACTIVE",
U272="Fiber AOF","ACTIVE",
U272="Projet OCM (HUAWEI)","PLANNED WORKS",
U272="Projet OCM (NOKIA)","PLANNED WORKS",
U272="ACCESS-ISSUE","ACCESS-ISSUE",
U272="Projet OCM (ZTE, NOKIA, autres projets)","PLANNED WORKS",
U272="No root CAuse","No root cause",
U272="ODU HS","ACTIVE",
U272="IP &amp; VLAN","ACTIVE",
U272="Warehouse HUAWEI","SPARE-ISSUE",
U272="SPARE-HS","SPARE-ISSUE",
U272="Power Telco","ACTIVE", U272="no impacts","no impacts"
),"")</f>
        <v/>
      </c>
      <c r="W272" s="117" t="s">
        <v>6741</v>
      </c>
      <c r="X272" s="116" t="s">
        <v>6742</v>
      </c>
      <c r="Y272" s="116"/>
      <c r="Z272" s="116" t="s">
        <v>6743</v>
      </c>
      <c r="AA272" s="104" t="s">
        <v>6688</v>
      </c>
      <c r="AB272" s="104" t="s">
        <v>6901</v>
      </c>
      <c r="AC272" s="9"/>
      <c r="AD272" s="9"/>
      <c r="AE272" s="7"/>
      <c r="AF272" s="6"/>
      <c r="AG272" s="7"/>
      <c r="AH272" s="3" t="s">
        <v>5423</v>
      </c>
      <c r="AI272" s="18" t="s">
        <v>5423</v>
      </c>
      <c r="AJ272" s="18" t="s">
        <v>5423</v>
      </c>
      <c r="AK272" s="18" t="s">
        <v>5423</v>
      </c>
      <c r="AL272" s="18" t="s">
        <v>5423</v>
      </c>
      <c r="AM272" s="18" t="s">
        <v>5423</v>
      </c>
      <c r="AN272" s="18" t="s">
        <v>5423</v>
      </c>
      <c r="AO272" s="18" t="s">
        <v>5423</v>
      </c>
      <c r="AP272" s="18" t="s">
        <v>5423</v>
      </c>
      <c r="AQ272" s="18" t="s">
        <v>5423</v>
      </c>
      <c r="AR272" s="18" t="s">
        <v>5423</v>
      </c>
      <c r="AS272" s="18" t="s">
        <v>5423</v>
      </c>
      <c r="AT272" s="18" t="s">
        <v>5423</v>
      </c>
      <c r="AU272" s="9" t="s">
        <v>5423</v>
      </c>
      <c r="AV272" s="14"/>
      <c r="AW272" s="14" t="s">
        <v>3175</v>
      </c>
      <c r="AX272" s="14" t="str">
        <f>_xlfn.XLOOKUP(B272,'[4]cell downs 18042026 17h'!$B:$B,'[4]cell downs 18042026 17h'!$B:$B,"")</f>
        <v/>
      </c>
      <c r="AY272" s="14" t="str">
        <f>_xlfn.XLOOKUP(B272,'[5]Cells Huawei 19042026 15h'!$B:$B,'[5]Cells Huawei 19042026 15h'!$B:$B,"")</f>
        <v/>
      </c>
      <c r="AZ272" s="105" t="str">
        <f>_xlfn.XLOOKUP(B272,'INCIDENT-04-23-2026'!E:E,'INCIDENT-04-23-2026'!F:F,"")</f>
        <v/>
      </c>
      <c r="BA272" s="105" t="str">
        <f>_xlfn.XLOOKUP(B272,'[6]Eneo 17H'!$C:$C,'[6]Eneo 17H'!$I:$I,"")</f>
        <v/>
      </c>
      <c r="BC272" s="105" t="str">
        <f>_xlfn.XLOOKUP(B272,'[6]Eneo 17H'!$C:$C,'[6]Eneo 17H'!$I:$I,"")</f>
        <v/>
      </c>
      <c r="BD272" s="105" t="str">
        <f>_xlfn.XLOOKUP(B272,'[7]Eneo 12H'!$C:$C,'[7]Eneo 12H'!$I:$I,"")</f>
        <v/>
      </c>
      <c r="BE272" s="11" t="s">
        <v>6901</v>
      </c>
    </row>
    <row r="273" spans="1:57" hidden="1" x14ac:dyDescent="0.3">
      <c r="A273" s="1" t="s">
        <v>368</v>
      </c>
      <c r="B273" s="8" t="s">
        <v>369</v>
      </c>
      <c r="C273" s="3" t="str">
        <f>_xlfn.XLOOKUP(B273,'[1]daily break down'!$D:$D,'[1]daily break down'!$E:$E,"")</f>
        <v>Douala</v>
      </c>
      <c r="D273" s="1" t="s">
        <v>11</v>
      </c>
      <c r="E273" s="1" t="s">
        <v>145</v>
      </c>
      <c r="F273" s="3" t="s">
        <v>31</v>
      </c>
      <c r="G273" s="1" t="s">
        <v>32</v>
      </c>
      <c r="H273" s="27" t="str">
        <f>_xlfn.XLOOKUP(B273,[2]CALCULATION!$B:$B,[2]CALCULATION!$H:$H,"")</f>
        <v>ZTE</v>
      </c>
      <c r="I273" s="23">
        <v>9.7522386590304002</v>
      </c>
      <c r="J273" s="23">
        <v>4.731200400647201</v>
      </c>
      <c r="K273" s="23">
        <v>0</v>
      </c>
      <c r="L273" s="23">
        <v>0</v>
      </c>
      <c r="M273" s="23">
        <v>0</v>
      </c>
      <c r="N273" s="23">
        <v>6.5945202078571388</v>
      </c>
      <c r="O273" s="23">
        <v>0</v>
      </c>
      <c r="P273" s="103" t="s">
        <v>6554</v>
      </c>
      <c r="Q273" s="36" t="s">
        <v>5796</v>
      </c>
      <c r="R273" s="36"/>
      <c r="S273" s="35" t="str" cm="1">
        <f t="array" ref="S273">IFERROR(_xlfn.IFS(
U273="MPR ISSUE","PDH",
U273="BSS Hardware Issue","BSS",
U273="Sites strategiques, MLL, Pylone, etc.","ENVTECH",
U273="AKTIVCO DEFAUT GE &amp; POWER Cabinet","AKTIVCO",
U273="AKTIVCO Coupure ENEO &amp; Baisse de tension","AKTIVCO GRID ONLY",
U273="Coupure ENEO &amp; Baisse de tension","IHS GRID ONLY",
U273="Defaut GE &amp; POWER Cabinet","IHS",
U273="Sharing","Partners",
U273="Sites strategiques &amp; DataCenter","SST &amp; DC",
U273="Exclu","Exclu",
U273="SAT","SAT",
U273="SPARE-ISSUE","SPARE-ISSUE",
U273="Fiber CAmtel","TRANS_FO_CAMTEL",
U273="Fiber AOF","Fiber AOF",
U273="Projet OCM (HUAWEI)","TRAVAUX-HUAWEI",
U273="Projet OCM (NOKIA)","TRAVAUX-NOKIA",
U273="ACCESS-ISSUE","ACCESS-ISSUE",
U273="Projet OCM (ZTE, NOKIA, autres projets)","TRAVAUX OCM",
U273="No root CAuse","No root cause",
U273="ODU HS","PDH",
U273="IP &amp; VLAN","PDH",
U273="Warehouse HUAWEI","SPARE-ISSUE",
U273="SPARE-HS","SPARE-ISSUE",
U273="Power Telco","BSS",U273="no impacts","no impacts"
),"")</f>
        <v/>
      </c>
      <c r="T273" s="35" t="str" cm="1">
        <f t="array" ref="T273">IFERROR(_xlfn.IFS(
U273="MPR ISSUE","TX ISSUE",
U273="BSS Hardware Issue","RAN ISSUE",
U273="Sites strategiques, MLL, Pylone, etc.","ENVTECH",
U273="AKTIVCO DEFAUT GE &amp; POWER Cabinet","POWER ISSUE",
U273="AKTIVCO Coupure ENEO &amp; Baisse de tension","POWER ISSUE",
U273="Coupure ENEO &amp; Baisse de tension","POWER ISSUE",
U273="Defaut GE &amp; POWER Cabinet","POWER ISSUE",
U273="Sharing","POWER ISSUE",
U273="Sites strategiques &amp; DataCenter","POWER ISSUE",
U273="Exclu","Exclu",
U273="SAT","TX ISSUE",
U273="SPARE-ISSUE","SPARE-ISSUE",
U273="Fiber CAmtel","TX ISSUE",
U273="Fiber AOF","TX ISSUE",
U273="Projet OCM (HUAWEI)","TRAVAUX-HUAWEI",
U273="Projet OCM (NOKIA)","TRAVAUX -NOKIA",
U273="ACCESS-ISSUE","ACCESS-ISSUE",
U273="Projet OCM (ZTE, NOKIA, autres projets)","TRAVAUX OCM",
U273="No root CAuse","No root cause",
U273="ODU HS","TX ISSUE",
U273="IP &amp; VLAN","TX ISSUE",
U273="Warehouse HUAWEI","SPARE-ISSUE",
U273="SPARE-HS","SPARE-ISSUE",
U273="Power Telco","RAN ISSUE",U273="no impacts","no impacts"
),"")</f>
        <v/>
      </c>
      <c r="U273" s="28"/>
      <c r="V273" s="35" t="str" cm="1">
        <f t="array" ref="V273">IFERROR(_xlfn.IFS(
U273="MPR ISSUE","ACTIVE",
U273="BSS Hardware Issue","ACTIVE",
U273="Sites strategiques, MLL, Pylone, etc.","PASSIVE",
U273="AKTIVCO DEFAUT GE &amp; POWER Cabinet","PASSIVE",
U273="AKTIVCO Coupure ENEO &amp; Baisse de tension","PASSIVE",
U273="Coupure ENEO &amp; Baisse de tension","PASSIVE",
U273="Defaut GE &amp; POWER Cabinet","PASSIVE",
U273="Sharing","PASSIVE",
U273="Sites strategiques &amp; DataCenter","PASSIVE",
U273="Exclu","Exclu",
U273="SAT","ACTIVE",
U273="SPARE-ISSUE","SPARE-ISSUE",
U273="Fiber CAmtel","ACTIVE",
U273="Fiber AOF","ACTIVE",
U273="Projet OCM (HUAWEI)","PLANNED WORKS",
U273="Projet OCM (NOKIA)","PLANNED WORKS",
U273="ACCESS-ISSUE","ACCESS-ISSUE",
U273="Projet OCM (ZTE, NOKIA, autres projets)","PLANNED WORKS",
U273="No root CAuse","No root cause",
U273="ODU HS","ACTIVE",
U273="IP &amp; VLAN","ACTIVE",
U273="Warehouse HUAWEI","SPARE-ISSUE",
U273="SPARE-HS","SPARE-ISSUE",
U273="Power Telco","ACTIVE", U273="no impacts","no impacts"
),"")</f>
        <v/>
      </c>
      <c r="W273" s="102"/>
      <c r="X273" s="102"/>
      <c r="Y273" s="102"/>
      <c r="Z273" s="102"/>
      <c r="AA273" s="102"/>
      <c r="AB273" s="104" t="s">
        <v>5423</v>
      </c>
      <c r="AC273" s="9"/>
      <c r="AD273" s="9"/>
      <c r="AE273" s="7" t="s">
        <v>5423</v>
      </c>
      <c r="AF273" s="6"/>
      <c r="AG273" s="7"/>
      <c r="AH273" s="3" t="s">
        <v>5423</v>
      </c>
      <c r="AI273" s="18" t="s">
        <v>5423</v>
      </c>
      <c r="AJ273" s="18" t="s">
        <v>5423</v>
      </c>
      <c r="AK273" s="18" t="s">
        <v>5423</v>
      </c>
      <c r="AL273" s="18" t="s">
        <v>5423</v>
      </c>
      <c r="AM273" s="18" t="s">
        <v>5423</v>
      </c>
      <c r="AN273" s="18" t="s">
        <v>5423</v>
      </c>
      <c r="AO273" s="18" t="s">
        <v>5423</v>
      </c>
      <c r="AP273" s="18" t="s">
        <v>5423</v>
      </c>
      <c r="AQ273" s="18" t="s">
        <v>5423</v>
      </c>
      <c r="AR273" s="18" t="s">
        <v>5423</v>
      </c>
      <c r="AS273" s="18" t="s">
        <v>5423</v>
      </c>
      <c r="AT273" s="18" t="s">
        <v>5423</v>
      </c>
      <c r="AU273" s="9" t="s">
        <v>5423</v>
      </c>
      <c r="AV273" s="14"/>
      <c r="AW273" s="14" t="s">
        <v>5423</v>
      </c>
      <c r="AX273" s="14" t="str">
        <f>_xlfn.XLOOKUP(B273,'[4]cell downs 18042026 17h'!$B:$B,'[4]cell downs 18042026 17h'!$B:$B,"")</f>
        <v/>
      </c>
      <c r="AY273" s="14" t="str">
        <f>_xlfn.XLOOKUP(B273,'[5]Cells Huawei 19042026 15h'!$B:$B,'[5]Cells Huawei 19042026 15h'!$B:$B,"")</f>
        <v/>
      </c>
      <c r="AZ273" s="105" t="str">
        <f>_xlfn.XLOOKUP(B273,'INCIDENT-04-23-2026'!E:E,'INCIDENT-04-23-2026'!F:F,"")</f>
        <v/>
      </c>
      <c r="BA273" s="105" t="str">
        <f>_xlfn.XLOOKUP(B273,'[6]Eneo 17H'!$C:$C,'[6]Eneo 17H'!$I:$I,"")</f>
        <v/>
      </c>
      <c r="BB273" s="105" t="str">
        <f>_xlfn.XLOOKUP(B273,[8]ALL!$B:$B,[8]ALL!$M:$M,"")</f>
        <v/>
      </c>
      <c r="BC273" s="105" t="str">
        <f>_xlfn.XLOOKUP(B273,'[6]Eneo 17H'!$C:$C,'[6]Eneo 17H'!$I:$I,"")</f>
        <v/>
      </c>
      <c r="BD273" s="105" t="str">
        <f>_xlfn.XLOOKUP(B273,'[7]Eneo 12H'!$C:$C,'[7]Eneo 12H'!$I:$I,"")</f>
        <v/>
      </c>
      <c r="BE273" s="105" t="s">
        <v>5423</v>
      </c>
    </row>
    <row r="274" spans="1:57" hidden="1" x14ac:dyDescent="0.3">
      <c r="A274" s="1" t="s">
        <v>617</v>
      </c>
      <c r="B274" s="8" t="s">
        <v>618</v>
      </c>
      <c r="C274" s="3" t="str">
        <f>_xlfn.XLOOKUP(B274,'[1]daily break down'!$D:$D,'[1]daily break down'!$E:$E,"")</f>
        <v>CENTRE</v>
      </c>
      <c r="D274" s="1" t="s">
        <v>11</v>
      </c>
      <c r="E274" s="1" t="s">
        <v>96</v>
      </c>
      <c r="F274" s="3" t="s">
        <v>226</v>
      </c>
      <c r="G274" s="1" t="s">
        <v>619</v>
      </c>
      <c r="H274" s="26" t="str">
        <f>_xlfn.XLOOKUP(B274,[2]CALCULATION!$B:$B,[2]CALCULATION!$H:$H,"")</f>
        <v>NOKIA</v>
      </c>
      <c r="I274" s="23">
        <v>1.680278398438503</v>
      </c>
      <c r="J274" s="23">
        <v>1.6052640590355358</v>
      </c>
      <c r="K274" s="23">
        <v>1.5894086744113711</v>
      </c>
      <c r="L274" s="23">
        <v>1.5990396167027647</v>
      </c>
      <c r="M274" s="23">
        <v>1.602232095721579</v>
      </c>
      <c r="N274" s="23">
        <v>2.1859563739716292</v>
      </c>
      <c r="O274" s="23">
        <v>1.5987185852930519</v>
      </c>
      <c r="P274" s="103" t="s">
        <v>6553</v>
      </c>
      <c r="Q274" s="36" t="s">
        <v>5796</v>
      </c>
      <c r="R274" s="36"/>
      <c r="S274" s="35" t="str" cm="1">
        <f t="array" ref="S274">IFERROR(_xlfn.IFS(
U274="MPR ISSUE","PDH",
U274="BSS Hardware Issue","BSS",
U274="Sites strategiques, MLL, Pylone, etc.","ENVTECH",
U274="AKTIVCO DEFAUT GE &amp; POWER Cabinet","AKTIVCO",
U274="AKTIVCO Coupure ENEO &amp; Baisse de tension","AKTIVCO GRID ONLY",
U274="Coupure ENEO &amp; Baisse de tension","IHS GRID ONLY",
U274="Defaut GE &amp; POWER Cabinet","IHS",
U274="Sharing","Partners",
U274="Sites strategiques &amp; DataCenter","SST &amp; DC",
U274="Exclu","Exclu",
U274="SAT","SAT",
U274="SPARE-ISSUE","SPARE-ISSUE",
U274="Fiber CAmtel","TRANS_FO_CAMTEL",
U274="Fiber AOF","Fiber AOF",
U274="Projet OCM (HUAWEI)","TRAVAUX-HUAWEI",
U274="Projet OCM (NOKIA)","TRAVAUX-NOKIA",
U274="ACCESS-ISSUE","ACCESS-ISSUE",
U274="Projet OCM (ZTE, NOKIA, autres projets)","TRAVAUX OCM",
U274="No root CAuse","No root cause",
U274="ODU HS","PDH",
U274="IP &amp; VLAN","PDH",
U274="Warehouse HUAWEI","SPARE-ISSUE",
U274="SPARE-HS","SPARE-ISSUE",
U274="Power Telco","BSS",U274="no impacts","no impacts"
),"")</f>
        <v/>
      </c>
      <c r="T274" s="35" t="str" cm="1">
        <f t="array" ref="T274">IFERROR(_xlfn.IFS(
U274="MPR ISSUE","TX ISSUE",
U274="BSS Hardware Issue","RAN ISSUE",
U274="Sites strategiques, MLL, Pylone, etc.","ENVTECH",
U274="AKTIVCO DEFAUT GE &amp; POWER Cabinet","POWER ISSUE",
U274="AKTIVCO Coupure ENEO &amp; Baisse de tension","POWER ISSUE",
U274="Coupure ENEO &amp; Baisse de tension","POWER ISSUE",
U274="Defaut GE &amp; POWER Cabinet","POWER ISSUE",
U274="Sharing","POWER ISSUE",
U274="Sites strategiques &amp; DataCenter","POWER ISSUE",
U274="Exclu","Exclu",
U274="SAT","TX ISSUE",
U274="SPARE-ISSUE","SPARE-ISSUE",
U274="Fiber CAmtel","TX ISSUE",
U274="Fiber AOF","TX ISSUE",
U274="Projet OCM (HUAWEI)","TRAVAUX-HUAWEI",
U274="Projet OCM (NOKIA)","TRAVAUX -NOKIA",
U274="ACCESS-ISSUE","ACCESS-ISSUE",
U274="Projet OCM (ZTE, NOKIA, autres projets)","TRAVAUX OCM",
U274="No root CAuse","No root cause",
U274="ODU HS","TX ISSUE",
U274="IP &amp; VLAN","TX ISSUE",
U274="Warehouse HUAWEI","SPARE-ISSUE",
U274="SPARE-HS","SPARE-ISSUE",
U274="Power Telco","RAN ISSUE",U274="no impacts","no impacts"
),"")</f>
        <v/>
      </c>
      <c r="U274" s="28"/>
      <c r="V274" s="35" t="str" cm="1">
        <f t="array" ref="V274">IFERROR(_xlfn.IFS(
U274="MPR ISSUE","ACTIVE",
U274="BSS Hardware Issue","ACTIVE",
U274="Sites strategiques, MLL, Pylone, etc.","PASSIVE",
U274="AKTIVCO DEFAUT GE &amp; POWER Cabinet","PASSIVE",
U274="AKTIVCO Coupure ENEO &amp; Baisse de tension","PASSIVE",
U274="Coupure ENEO &amp; Baisse de tension","PASSIVE",
U274="Defaut GE &amp; POWER Cabinet","PASSIVE",
U274="Sharing","PASSIVE",
U274="Sites strategiques &amp; DataCenter","PASSIVE",
U274="Exclu","Exclu",
U274="SAT","ACTIVE",
U274="SPARE-ISSUE","SPARE-ISSUE",
U274="Fiber CAmtel","ACTIVE",
U274="Fiber AOF","ACTIVE",
U274="Projet OCM (HUAWEI)","PLANNED WORKS",
U274="Projet OCM (NOKIA)","PLANNED WORKS",
U274="ACCESS-ISSUE","ACCESS-ISSUE",
U274="Projet OCM (ZTE, NOKIA, autres projets)","PLANNED WORKS",
U274="No root CAuse","No root cause",
U274="ODU HS","ACTIVE",
U274="IP &amp; VLAN","ACTIVE",
U274="Warehouse HUAWEI","SPARE-ISSUE",
U274="SPARE-HS","SPARE-ISSUE",
U274="Power Telco","ACTIVE", U274="no impacts","no impacts"
),"")</f>
        <v/>
      </c>
      <c r="W274" s="104" t="s">
        <v>6756</v>
      </c>
      <c r="X274" s="104" t="s">
        <v>6698</v>
      </c>
      <c r="Y274" s="104"/>
      <c r="Z274" s="104" t="s">
        <v>11</v>
      </c>
      <c r="AA274" s="104" t="s">
        <v>6688</v>
      </c>
      <c r="AB274" s="104" t="s">
        <v>6071</v>
      </c>
      <c r="AC274" s="9"/>
      <c r="AD274" s="9"/>
      <c r="AE274" s="7" t="s">
        <v>5423</v>
      </c>
      <c r="AF274" s="6"/>
      <c r="AG274" s="7"/>
      <c r="AH274" s="3" t="s">
        <v>5423</v>
      </c>
      <c r="AI274" s="18" t="s">
        <v>5423</v>
      </c>
      <c r="AJ274" s="18" t="s">
        <v>5423</v>
      </c>
      <c r="AK274" s="18" t="s">
        <v>5423</v>
      </c>
      <c r="AL274" s="18" t="s">
        <v>5423</v>
      </c>
      <c r="AM274" s="18" t="s">
        <v>5423</v>
      </c>
      <c r="AN274" s="18" t="s">
        <v>5423</v>
      </c>
      <c r="AO274" s="18" t="s">
        <v>5423</v>
      </c>
      <c r="AP274" s="18" t="s">
        <v>5423</v>
      </c>
      <c r="AQ274" s="18" t="s">
        <v>5423</v>
      </c>
      <c r="AR274" s="18" t="s">
        <v>5423</v>
      </c>
      <c r="AS274" s="18" t="s">
        <v>5423</v>
      </c>
      <c r="AT274" s="18" t="s">
        <v>5423</v>
      </c>
      <c r="AU274" s="9" t="s">
        <v>6071</v>
      </c>
      <c r="AV274" s="14"/>
      <c r="AW274" s="14" t="s">
        <v>5423</v>
      </c>
      <c r="AX274" s="14" t="str">
        <f>_xlfn.XLOOKUP(B274,'[4]cell downs 18042026 17h'!$B:$B,'[4]cell downs 18042026 17h'!$B:$B,"")</f>
        <v/>
      </c>
      <c r="AY274" s="14" t="str">
        <f>_xlfn.XLOOKUP(B274,'[5]Cells Huawei 19042026 15h'!$B:$B,'[5]Cells Huawei 19042026 15h'!$B:$B,"")</f>
        <v/>
      </c>
      <c r="AZ274" s="105" t="str">
        <f>_xlfn.XLOOKUP(B274,'INCIDENT-04-23-2026'!E:E,'INCIDENT-04-23-2026'!F:F,"")</f>
        <v/>
      </c>
      <c r="BA274" s="105" t="str">
        <f>_xlfn.XLOOKUP(B274,'[6]Eneo 17H'!$C:$C,'[6]Eneo 17H'!$I:$I,"")</f>
        <v/>
      </c>
      <c r="BB274" s="105" t="str">
        <f>_xlfn.XLOOKUP(B274,[8]ALL!$B:$B,[8]ALL!$M:$M,"")</f>
        <v/>
      </c>
      <c r="BC274" s="105" t="str">
        <f>_xlfn.XLOOKUP(B274,'[6]Eneo 17H'!$C:$C,'[6]Eneo 17H'!$I:$I,"")</f>
        <v/>
      </c>
      <c r="BD274" s="105" t="str">
        <f>_xlfn.XLOOKUP(B274,'[7]Eneo 12H'!$C:$C,'[7]Eneo 12H'!$I:$I,"")</f>
        <v/>
      </c>
      <c r="BE274" s="11" t="s">
        <v>5423</v>
      </c>
    </row>
    <row r="275" spans="1:57" hidden="1" x14ac:dyDescent="0.3">
      <c r="A275" s="1" t="s">
        <v>1585</v>
      </c>
      <c r="B275" s="8" t="s">
        <v>1586</v>
      </c>
      <c r="C275" s="3" t="str">
        <f>_xlfn.XLOOKUP(B275,'[1]daily break down'!$D:$D,'[1]daily break down'!$E:$E,"")</f>
        <v>Douala</v>
      </c>
      <c r="D275" s="1" t="s">
        <v>21</v>
      </c>
      <c r="E275" s="1" t="s">
        <v>30</v>
      </c>
      <c r="F275" s="3" t="s">
        <v>31</v>
      </c>
      <c r="G275" s="1" t="s">
        <v>32</v>
      </c>
      <c r="H275" s="27" t="str">
        <f>_xlfn.XLOOKUP(B275,[2]CALCULATION!$B:$B,[2]CALCULATION!$H:$H,"")</f>
        <v>ZTE</v>
      </c>
      <c r="I275" s="23">
        <v>12.115208185302183</v>
      </c>
      <c r="J275" s="23">
        <v>0</v>
      </c>
      <c r="K275" s="23">
        <v>5.0158125804362053</v>
      </c>
      <c r="L275" s="23">
        <v>0</v>
      </c>
      <c r="M275" s="23">
        <v>0</v>
      </c>
      <c r="N275" s="23">
        <v>2.1714029500646324</v>
      </c>
      <c r="O275" s="23">
        <v>0</v>
      </c>
      <c r="P275" s="103" t="s">
        <v>6554</v>
      </c>
      <c r="Q275" s="36" t="s">
        <v>5796</v>
      </c>
      <c r="R275" s="36"/>
      <c r="S275" s="35" t="str" cm="1">
        <f t="array" ref="S275">IFERROR(_xlfn.IFS(
U275="MPR ISSUE","PDH",
U275="BSS Hardware Issue","BSS",
U275="Sites strategiques, MLL, Pylone, etc.","ENVTECH",
U275="AKTIVCO DEFAUT GE &amp; POWER Cabinet","AKTIVCO",
U275="AKTIVCO Coupure ENEO &amp; Baisse de tension","AKTIVCO GRID ONLY",
U275="Coupure ENEO &amp; Baisse de tension","IHS GRID ONLY",
U275="Defaut GE &amp; POWER Cabinet","IHS",
U275="Sharing","Partners",
U275="Sites strategiques &amp; DataCenter","SST &amp; DC",
U275="Exclu","Exclu",
U275="SAT","SAT",
U275="SPARE-ISSUE","SPARE-ISSUE",
U275="Fiber CAmtel","TRANS_FO_CAMTEL",
U275="Fiber AOF","Fiber AOF",
U275="Projet OCM (HUAWEI)","TRAVAUX-HUAWEI",
U275="Projet OCM (NOKIA)","TRAVAUX-NOKIA",
U275="ACCESS-ISSUE","ACCESS-ISSUE",
U275="Projet OCM (ZTE, NOKIA, autres projets)","TRAVAUX OCM",
U275="No root CAuse","No root cause",
U275="ODU HS","PDH",
U275="IP &amp; VLAN","PDH",
U275="Warehouse HUAWEI","SPARE-ISSUE",
U275="SPARE-HS","SPARE-ISSUE",
U275="Power Telco","BSS",U275="no impacts","no impacts"
),"")</f>
        <v/>
      </c>
      <c r="T275" s="35" t="str" cm="1">
        <f t="array" ref="T275">IFERROR(_xlfn.IFS(
U275="MPR ISSUE","TX ISSUE",
U275="BSS Hardware Issue","RAN ISSUE",
U275="Sites strategiques, MLL, Pylone, etc.","ENVTECH",
U275="AKTIVCO DEFAUT GE &amp; POWER Cabinet","POWER ISSUE",
U275="AKTIVCO Coupure ENEO &amp; Baisse de tension","POWER ISSUE",
U275="Coupure ENEO &amp; Baisse de tension","POWER ISSUE",
U275="Defaut GE &amp; POWER Cabinet","POWER ISSUE",
U275="Sharing","POWER ISSUE",
U275="Sites strategiques &amp; DataCenter","POWER ISSUE",
U275="Exclu","Exclu",
U275="SAT","TX ISSUE",
U275="SPARE-ISSUE","SPARE-ISSUE",
U275="Fiber CAmtel","TX ISSUE",
U275="Fiber AOF","TX ISSUE",
U275="Projet OCM (HUAWEI)","TRAVAUX-HUAWEI",
U275="Projet OCM (NOKIA)","TRAVAUX -NOKIA",
U275="ACCESS-ISSUE","ACCESS-ISSUE",
U275="Projet OCM (ZTE, NOKIA, autres projets)","TRAVAUX OCM",
U275="No root CAuse","No root cause",
U275="ODU HS","TX ISSUE",
U275="IP &amp; VLAN","TX ISSUE",
U275="Warehouse HUAWEI","SPARE-ISSUE",
U275="SPARE-HS","SPARE-ISSUE",
U275="Power Telco","RAN ISSUE",U275="no impacts","no impacts"
),"")</f>
        <v/>
      </c>
      <c r="U275" s="28"/>
      <c r="V275" s="35" t="str" cm="1">
        <f t="array" ref="V275">IFERROR(_xlfn.IFS(
U275="MPR ISSUE","ACTIVE",
U275="BSS Hardware Issue","ACTIVE",
U275="Sites strategiques, MLL, Pylone, etc.","PASSIVE",
U275="AKTIVCO DEFAUT GE &amp; POWER Cabinet","PASSIVE",
U275="AKTIVCO Coupure ENEO &amp; Baisse de tension","PASSIVE",
U275="Coupure ENEO &amp; Baisse de tension","PASSIVE",
U275="Defaut GE &amp; POWER Cabinet","PASSIVE",
U275="Sharing","PASSIVE",
U275="Sites strategiques &amp; DataCenter","PASSIVE",
U275="Exclu","Exclu",
U275="SAT","ACTIVE",
U275="SPARE-ISSUE","SPARE-ISSUE",
U275="Fiber CAmtel","ACTIVE",
U275="Fiber AOF","ACTIVE",
U275="Projet OCM (HUAWEI)","PLANNED WORKS",
U275="Projet OCM (NOKIA)","PLANNED WORKS",
U275="ACCESS-ISSUE","ACCESS-ISSUE",
U275="Projet OCM (ZTE, NOKIA, autres projets)","PLANNED WORKS",
U275="No root CAuse","No root cause",
U275="ODU HS","ACTIVE",
U275="IP &amp; VLAN","ACTIVE",
U275="Warehouse HUAWEI","SPARE-ISSUE",
U275="SPARE-HS","SPARE-ISSUE",
U275="Power Telco","ACTIVE", U275="no impacts","no impacts"
),"")</f>
        <v/>
      </c>
      <c r="W275" s="102"/>
      <c r="X275" s="102"/>
      <c r="Y275" s="102"/>
      <c r="Z275" s="102"/>
      <c r="AA275" s="102"/>
      <c r="AB275" s="104" t="s">
        <v>5423</v>
      </c>
      <c r="AC275" s="9"/>
      <c r="AD275" s="9"/>
      <c r="AE275" s="7" t="s">
        <v>5423</v>
      </c>
      <c r="AF275" s="6"/>
      <c r="AG275" s="7"/>
      <c r="AH275" s="3" t="s">
        <v>5423</v>
      </c>
      <c r="AI275" s="18" t="s">
        <v>5423</v>
      </c>
      <c r="AJ275" s="18" t="s">
        <v>5423</v>
      </c>
      <c r="AK275" s="18" t="s">
        <v>5423</v>
      </c>
      <c r="AL275" s="18" t="s">
        <v>5423</v>
      </c>
      <c r="AM275" s="18" t="s">
        <v>5423</v>
      </c>
      <c r="AN275" s="18" t="s">
        <v>5423</v>
      </c>
      <c r="AO275" s="18" t="s">
        <v>5423</v>
      </c>
      <c r="AP275" s="18" t="s">
        <v>5423</v>
      </c>
      <c r="AQ275" s="18" t="s">
        <v>5423</v>
      </c>
      <c r="AR275" s="18" t="s">
        <v>5423</v>
      </c>
      <c r="AS275" s="18" t="s">
        <v>5423</v>
      </c>
      <c r="AT275" s="18" t="s">
        <v>5423</v>
      </c>
      <c r="AU275" s="9" t="s">
        <v>5423</v>
      </c>
      <c r="AV275" s="14"/>
      <c r="AW275" s="14" t="s">
        <v>5423</v>
      </c>
      <c r="AX275" s="14" t="str">
        <f>_xlfn.XLOOKUP(B275,'[4]cell downs 18042026 17h'!$B:$B,'[4]cell downs 18042026 17h'!$B:$B,"")</f>
        <v/>
      </c>
      <c r="AY275" s="14" t="str">
        <f>_xlfn.XLOOKUP(B275,'[5]Cells Huawei 19042026 15h'!$B:$B,'[5]Cells Huawei 19042026 15h'!$B:$B,"")</f>
        <v/>
      </c>
      <c r="AZ275" s="105" t="str">
        <f>_xlfn.XLOOKUP(B275,'INCIDENT-04-23-2026'!E:E,'INCIDENT-04-23-2026'!F:F,"")</f>
        <v/>
      </c>
      <c r="BA275" s="105" t="str">
        <f>_xlfn.XLOOKUP(B275,'[6]Eneo 17H'!$C:$C,'[6]Eneo 17H'!$I:$I,"")</f>
        <v/>
      </c>
      <c r="BB275" s="105" t="str">
        <f>_xlfn.XLOOKUP(B275,[8]ALL!$B:$B,[8]ALL!$M:$M,"")</f>
        <v/>
      </c>
      <c r="BC275" s="105" t="str">
        <f>_xlfn.XLOOKUP(B275,'[6]Eneo 17H'!$C:$C,'[6]Eneo 17H'!$I:$I,"")</f>
        <v/>
      </c>
      <c r="BD275" s="105" t="str">
        <f>_xlfn.XLOOKUP(B275,'[7]Eneo 12H'!$C:$C,'[7]Eneo 12H'!$I:$I,"")</f>
        <v/>
      </c>
      <c r="BE275" s="105" t="s">
        <v>6928</v>
      </c>
    </row>
    <row r="276" spans="1:57" hidden="1" x14ac:dyDescent="0.3">
      <c r="A276" s="1" t="s">
        <v>34</v>
      </c>
      <c r="B276" s="8" t="s">
        <v>35</v>
      </c>
      <c r="C276" s="3" t="str">
        <f>_xlfn.XLOOKUP(B276,'[1]daily break down'!$D:$D,'[1]daily break down'!$E:$E,"")</f>
        <v>Yaounde</v>
      </c>
      <c r="D276" s="1" t="s">
        <v>21</v>
      </c>
      <c r="E276" s="1" t="s">
        <v>36</v>
      </c>
      <c r="F276" s="3" t="s">
        <v>37</v>
      </c>
      <c r="G276" s="1" t="s">
        <v>38</v>
      </c>
      <c r="H276" s="27" t="str">
        <f>_xlfn.XLOOKUP(B276,[2]CALCULATION!$B:$B,[2]CALCULATION!$H:$H,"")</f>
        <v>ZTE</v>
      </c>
      <c r="I276" s="23">
        <v>23.632976917128243</v>
      </c>
      <c r="J276" s="23">
        <v>0</v>
      </c>
      <c r="K276" s="23">
        <v>16.030043546127221</v>
      </c>
      <c r="L276" s="23">
        <v>0</v>
      </c>
      <c r="M276" s="23">
        <v>0</v>
      </c>
      <c r="N276" s="23">
        <v>3.6143321262552348</v>
      </c>
      <c r="O276" s="23">
        <v>5.71250424474864</v>
      </c>
      <c r="P276" s="103" t="s">
        <v>6553</v>
      </c>
      <c r="Q276" s="36" t="s">
        <v>5796</v>
      </c>
      <c r="R276" s="36"/>
      <c r="S276" s="35" t="str" cm="1">
        <f t="array" ref="S276">IFERROR(_xlfn.IFS(
U276="MPR ISSUE","PDH",
U276="BSS Hardware Issue","BSS",
U276="Sites strategiques, MLL, Pylone, etc.","ENVTECH",
U276="AKTIVCO DEFAUT GE &amp; POWER Cabinet","AKTIVCO",
U276="AKTIVCO Coupure ENEO &amp; Baisse de tension","AKTIVCO GRID ONLY",
U276="Coupure ENEO &amp; Baisse de tension","IHS GRID ONLY",
U276="Defaut GE &amp; POWER Cabinet","IHS",
U276="Sharing","Partners",
U276="Sites strategiques &amp; DataCenter","SST &amp; DC",
U276="Exclu","Exclu",
U276="SAT","SAT",
U276="SPARE-ISSUE","SPARE-ISSUE",
U276="Fiber CAmtel","TRANS_FO_CAMTEL",
U276="Fiber AOF","Fiber AOF",
U276="Projet OCM (HUAWEI)","TRAVAUX-HUAWEI",
U276="Projet OCM (NOKIA)","TRAVAUX-NOKIA",
U276="ACCESS-ISSUE","ACCESS-ISSUE",
U276="Projet OCM (ZTE, NOKIA, autres projets)","TRAVAUX OCM",
U276="No root CAuse","No root cause",
U276="ODU HS","PDH",
U276="IP &amp; VLAN","PDH",
U276="Warehouse HUAWEI","SPARE-ISSUE",
U276="SPARE-HS","SPARE-ISSUE",
U276="Power Telco","BSS",U276="no impacts","no impacts"
),"")</f>
        <v/>
      </c>
      <c r="T276" s="35" t="str" cm="1">
        <f t="array" ref="T276">IFERROR(_xlfn.IFS(
U276="MPR ISSUE","TX ISSUE",
U276="BSS Hardware Issue","RAN ISSUE",
U276="Sites strategiques, MLL, Pylone, etc.","ENVTECH",
U276="AKTIVCO DEFAUT GE &amp; POWER Cabinet","POWER ISSUE",
U276="AKTIVCO Coupure ENEO &amp; Baisse de tension","POWER ISSUE",
U276="Coupure ENEO &amp; Baisse de tension","POWER ISSUE",
U276="Defaut GE &amp; POWER Cabinet","POWER ISSUE",
U276="Sharing","POWER ISSUE",
U276="Sites strategiques &amp; DataCenter","POWER ISSUE",
U276="Exclu","Exclu",
U276="SAT","TX ISSUE",
U276="SPARE-ISSUE","SPARE-ISSUE",
U276="Fiber CAmtel","TX ISSUE",
U276="Fiber AOF","TX ISSUE",
U276="Projet OCM (HUAWEI)","TRAVAUX-HUAWEI",
U276="Projet OCM (NOKIA)","TRAVAUX -NOKIA",
U276="ACCESS-ISSUE","ACCESS-ISSUE",
U276="Projet OCM (ZTE, NOKIA, autres projets)","TRAVAUX OCM",
U276="No root CAuse","No root cause",
U276="ODU HS","TX ISSUE",
U276="IP &amp; VLAN","TX ISSUE",
U276="Warehouse HUAWEI","SPARE-ISSUE",
U276="SPARE-HS","SPARE-ISSUE",
U276="Power Telco","RAN ISSUE",U276="no impacts","no impacts"
),"")</f>
        <v/>
      </c>
      <c r="U276" s="28"/>
      <c r="V276" s="35" t="str" cm="1">
        <f t="array" ref="V276">IFERROR(_xlfn.IFS(
U276="MPR ISSUE","ACTIVE",
U276="BSS Hardware Issue","ACTIVE",
U276="Sites strategiques, MLL, Pylone, etc.","PASSIVE",
U276="AKTIVCO DEFAUT GE &amp; POWER Cabinet","PASSIVE",
U276="AKTIVCO Coupure ENEO &amp; Baisse de tension","PASSIVE",
U276="Coupure ENEO &amp; Baisse de tension","PASSIVE",
U276="Defaut GE &amp; POWER Cabinet","PASSIVE",
U276="Sharing","PASSIVE",
U276="Sites strategiques &amp; DataCenter","PASSIVE",
U276="Exclu","Exclu",
U276="SAT","ACTIVE",
U276="SPARE-ISSUE","SPARE-ISSUE",
U276="Fiber CAmtel","ACTIVE",
U276="Fiber AOF","ACTIVE",
U276="Projet OCM (HUAWEI)","PLANNED WORKS",
U276="Projet OCM (NOKIA)","PLANNED WORKS",
U276="ACCESS-ISSUE","ACCESS-ISSUE",
U276="Projet OCM (ZTE, NOKIA, autres projets)","PLANNED WORKS",
U276="No root CAuse","No root cause",
U276="ODU HS","ACTIVE",
U276="IP &amp; VLAN","ACTIVE",
U276="Warehouse HUAWEI","SPARE-ISSUE",
U276="SPARE-HS","SPARE-ISSUE",
U276="Power Telco","ACTIVE", U276="no impacts","no impacts"
),"")</f>
        <v/>
      </c>
      <c r="W276" s="104" t="s">
        <v>7500</v>
      </c>
      <c r="X276" s="104" t="s">
        <v>7501</v>
      </c>
      <c r="Y276" s="104"/>
      <c r="Z276" s="104" t="s">
        <v>21</v>
      </c>
      <c r="AA276" s="104" t="s">
        <v>6688</v>
      </c>
      <c r="AB276" s="11" t="s">
        <v>6928</v>
      </c>
      <c r="AC276" s="9"/>
      <c r="AD276" s="9"/>
      <c r="AE276" s="7"/>
      <c r="AF276" s="6"/>
      <c r="AG276" s="7"/>
      <c r="AH276" s="3" t="s">
        <v>5423</v>
      </c>
      <c r="AI276" s="18" t="s">
        <v>5423</v>
      </c>
      <c r="AJ276" s="18" t="s">
        <v>5423</v>
      </c>
      <c r="AK276" s="18" t="s">
        <v>5423</v>
      </c>
      <c r="AL276" s="18" t="s">
        <v>5423</v>
      </c>
      <c r="AM276" s="18" t="s">
        <v>5423</v>
      </c>
      <c r="AN276" s="18" t="s">
        <v>5423</v>
      </c>
      <c r="AO276" s="18" t="s">
        <v>5423</v>
      </c>
      <c r="AP276" s="18" t="s">
        <v>5423</v>
      </c>
      <c r="AQ276" s="18" t="s">
        <v>5423</v>
      </c>
      <c r="AR276" s="18" t="s">
        <v>5423</v>
      </c>
      <c r="AS276" s="18" t="s">
        <v>5423</v>
      </c>
      <c r="AT276" s="18" t="s">
        <v>5423</v>
      </c>
      <c r="AU276" s="9" t="s">
        <v>5423</v>
      </c>
      <c r="AV276" s="14"/>
      <c r="AW276" s="14" t="s">
        <v>5423</v>
      </c>
      <c r="AX276" s="14" t="str">
        <f>_xlfn.XLOOKUP(B276,'[4]cell downs 18042026 17h'!$B:$B,'[4]cell downs 18042026 17h'!$B:$B,"")</f>
        <v/>
      </c>
      <c r="AY276" s="14" t="str">
        <f>_xlfn.XLOOKUP(B276,'[5]Cells Huawei 19042026 15h'!$B:$B,'[5]Cells Huawei 19042026 15h'!$B:$B,"")</f>
        <v/>
      </c>
      <c r="AZ276" s="105" t="str">
        <f>_xlfn.XLOOKUP(B276,'INCIDENT-04-23-2026'!E:E,'INCIDENT-04-23-2026'!F:F,"")</f>
        <v/>
      </c>
      <c r="BA276" s="105" t="str">
        <f>_xlfn.XLOOKUP(B276,'[6]Eneo 17H'!$C:$C,'[6]Eneo 17H'!$I:$I,"")</f>
        <v/>
      </c>
      <c r="BC276" s="105" t="str">
        <f>_xlfn.XLOOKUP(B276,'[6]Eneo 17H'!$C:$C,'[6]Eneo 17H'!$I:$I,"")</f>
        <v/>
      </c>
      <c r="BD276" s="105" t="str">
        <f>_xlfn.XLOOKUP(B276,'[7]Eneo 12H'!$C:$C,'[7]Eneo 12H'!$I:$I,"")</f>
        <v/>
      </c>
      <c r="BE276" s="11" t="s">
        <v>6928</v>
      </c>
    </row>
    <row r="277" spans="1:57" hidden="1" x14ac:dyDescent="0.3">
      <c r="A277" s="1" t="s">
        <v>2804</v>
      </c>
      <c r="B277" s="8" t="s">
        <v>2805</v>
      </c>
      <c r="C277" s="3" t="str">
        <f>_xlfn.XLOOKUP(B277,'[1]daily break down'!$D:$D,'[1]daily break down'!$E:$E,"")</f>
        <v>CENTRE</v>
      </c>
      <c r="D277" s="1" t="s">
        <v>11</v>
      </c>
      <c r="E277" s="1" t="s">
        <v>12</v>
      </c>
      <c r="F277" s="3" t="s">
        <v>37</v>
      </c>
      <c r="G277" s="1" t="s">
        <v>1619</v>
      </c>
      <c r="H277" s="27" t="str">
        <f>_xlfn.XLOOKUP(B277,[2]CALCULATION!$B:$B,[2]CALCULATION!$H:$H,"")</f>
        <v>ZTE</v>
      </c>
      <c r="I277" s="23">
        <v>0</v>
      </c>
      <c r="J277" s="23">
        <v>0</v>
      </c>
      <c r="K277" s="23">
        <v>0</v>
      </c>
      <c r="L277" s="23">
        <v>3.7562815145833865</v>
      </c>
      <c r="M277" s="23">
        <v>0</v>
      </c>
      <c r="N277" s="23">
        <v>2.0872927207197955</v>
      </c>
      <c r="O277" s="23">
        <v>1.3590329677855752E-2</v>
      </c>
      <c r="P277" s="103" t="s">
        <v>6554</v>
      </c>
      <c r="Q277" s="36" t="s">
        <v>5796</v>
      </c>
      <c r="R277" s="36"/>
      <c r="S277" s="35" t="str" cm="1">
        <f t="array" ref="S277">IFERROR(_xlfn.IFS(
U277="MPR ISSUE","PDH",
U277="BSS Hardware Issue","BSS",
U277="Sites strategiques, MLL, Pylone, etc.","ENVTECH",
U277="AKTIVCO DEFAUT GE &amp; POWER Cabinet","AKTIVCO",
U277="AKTIVCO Coupure ENEO &amp; Baisse de tension","AKTIVCO GRID ONLY",
U277="Coupure ENEO &amp; Baisse de tension","IHS GRID ONLY",
U277="Defaut GE &amp; POWER Cabinet","IHS",
U277="Sharing","Partners",
U277="Sites strategiques &amp; DataCenter","SST &amp; DC",
U277="Exclu","Exclu",
U277="SAT","SAT",
U277="SPARE-ISSUE","SPARE-ISSUE",
U277="Fiber CAmtel","TRANS_FO_CAMTEL",
U277="Fiber AOF","Fiber AOF",
U277="Projet OCM (HUAWEI)","TRAVAUX-HUAWEI",
U277="Projet OCM (NOKIA)","TRAVAUX-NOKIA",
U277="ACCESS-ISSUE","ACCESS-ISSUE",
U277="Projet OCM (ZTE, NOKIA, autres projets)","TRAVAUX OCM",
U277="No root CAuse","No root cause",
U277="ODU HS","PDH",
U277="IP &amp; VLAN","PDH",
U277="Warehouse HUAWEI","SPARE-ISSUE",
U277="SPARE-HS","SPARE-ISSUE",
U277="Power Telco","BSS",U277="no impacts","no impacts"
),"")</f>
        <v/>
      </c>
      <c r="T277" s="35" t="str" cm="1">
        <f t="array" ref="T277">IFERROR(_xlfn.IFS(
U277="MPR ISSUE","TX ISSUE",
U277="BSS Hardware Issue","RAN ISSUE",
U277="Sites strategiques, MLL, Pylone, etc.","ENVTECH",
U277="AKTIVCO DEFAUT GE &amp; POWER Cabinet","POWER ISSUE",
U277="AKTIVCO Coupure ENEO &amp; Baisse de tension","POWER ISSUE",
U277="Coupure ENEO &amp; Baisse de tension","POWER ISSUE",
U277="Defaut GE &amp; POWER Cabinet","POWER ISSUE",
U277="Sharing","POWER ISSUE",
U277="Sites strategiques &amp; DataCenter","POWER ISSUE",
U277="Exclu","Exclu",
U277="SAT","TX ISSUE",
U277="SPARE-ISSUE","SPARE-ISSUE",
U277="Fiber CAmtel","TX ISSUE",
U277="Fiber AOF","TX ISSUE",
U277="Projet OCM (HUAWEI)","TRAVAUX-HUAWEI",
U277="Projet OCM (NOKIA)","TRAVAUX -NOKIA",
U277="ACCESS-ISSUE","ACCESS-ISSUE",
U277="Projet OCM (ZTE, NOKIA, autres projets)","TRAVAUX OCM",
U277="No root CAuse","No root cause",
U277="ODU HS","TX ISSUE",
U277="IP &amp; VLAN","TX ISSUE",
U277="Warehouse HUAWEI","SPARE-ISSUE",
U277="SPARE-HS","SPARE-ISSUE",
U277="Power Telco","RAN ISSUE",U277="no impacts","no impacts"
),"")</f>
        <v/>
      </c>
      <c r="U277" s="28"/>
      <c r="V277" s="35" t="str" cm="1">
        <f t="array" ref="V277">IFERROR(_xlfn.IFS(
U277="MPR ISSUE","ACTIVE",
U277="BSS Hardware Issue","ACTIVE",
U277="Sites strategiques, MLL, Pylone, etc.","PASSIVE",
U277="AKTIVCO DEFAUT GE &amp; POWER Cabinet","PASSIVE",
U277="AKTIVCO Coupure ENEO &amp; Baisse de tension","PASSIVE",
U277="Coupure ENEO &amp; Baisse de tension","PASSIVE",
U277="Defaut GE &amp; POWER Cabinet","PASSIVE",
U277="Sharing","PASSIVE",
U277="Sites strategiques &amp; DataCenter","PASSIVE",
U277="Exclu","Exclu",
U277="SAT","ACTIVE",
U277="SPARE-ISSUE","SPARE-ISSUE",
U277="Fiber CAmtel","ACTIVE",
U277="Fiber AOF","ACTIVE",
U277="Projet OCM (HUAWEI)","PLANNED WORKS",
U277="Projet OCM (NOKIA)","PLANNED WORKS",
U277="ACCESS-ISSUE","ACCESS-ISSUE",
U277="Projet OCM (ZTE, NOKIA, autres projets)","PLANNED WORKS",
U277="No root CAuse","No root cause",
U277="ODU HS","ACTIVE",
U277="IP &amp; VLAN","ACTIVE",
U277="Warehouse HUAWEI","SPARE-ISSUE",
U277="SPARE-HS","SPARE-ISSUE",
U277="Power Telco","ACTIVE", U277="no impacts","no impacts"
),"")</f>
        <v/>
      </c>
      <c r="W277" s="102"/>
      <c r="X277" s="102"/>
      <c r="Y277" s="102"/>
      <c r="Z277" s="102"/>
      <c r="AA277" s="102"/>
      <c r="AB277" s="104" t="s">
        <v>5423</v>
      </c>
      <c r="AC277" s="9"/>
      <c r="AD277" s="9"/>
      <c r="AE277" s="7" t="s">
        <v>5423</v>
      </c>
      <c r="AF277" s="6"/>
      <c r="AG277" s="7"/>
      <c r="AH277" s="3" t="s">
        <v>5423</v>
      </c>
      <c r="AI277" s="18" t="s">
        <v>5423</v>
      </c>
      <c r="AJ277" s="18" t="s">
        <v>5423</v>
      </c>
      <c r="AK277" s="18" t="s">
        <v>5423</v>
      </c>
      <c r="AL277" s="18" t="s">
        <v>5423</v>
      </c>
      <c r="AM277" s="18" t="s">
        <v>5423</v>
      </c>
      <c r="AN277" s="18" t="s">
        <v>5423</v>
      </c>
      <c r="AO277" s="18" t="s">
        <v>5423</v>
      </c>
      <c r="AP277" s="18" t="s">
        <v>5423</v>
      </c>
      <c r="AQ277" s="18" t="s">
        <v>5423</v>
      </c>
      <c r="AR277" s="18" t="s">
        <v>5423</v>
      </c>
      <c r="AS277" s="18" t="s">
        <v>5423</v>
      </c>
      <c r="AT277" s="18" t="s">
        <v>5423</v>
      </c>
      <c r="AU277" s="9" t="s">
        <v>5423</v>
      </c>
      <c r="AV277" s="14"/>
      <c r="AW277" s="14" t="s">
        <v>5423</v>
      </c>
      <c r="AX277" s="14" t="str">
        <f>_xlfn.XLOOKUP(B277,'[4]cell downs 18042026 17h'!$B:$B,'[4]cell downs 18042026 17h'!$B:$B,"")</f>
        <v/>
      </c>
      <c r="AY277" s="14" t="str">
        <f>_xlfn.XLOOKUP(B277,'[5]Cells Huawei 19042026 15h'!$B:$B,'[5]Cells Huawei 19042026 15h'!$B:$B,"")</f>
        <v/>
      </c>
      <c r="AZ277" s="105" t="str">
        <f>_xlfn.XLOOKUP(B277,'INCIDENT-04-23-2026'!E:E,'INCIDENT-04-23-2026'!F:F,"")</f>
        <v/>
      </c>
      <c r="BA277" s="105" t="str">
        <f>_xlfn.XLOOKUP(B277,'[6]Eneo 17H'!$C:$C,'[6]Eneo 17H'!$I:$I,"")</f>
        <v/>
      </c>
      <c r="BB277" s="105" t="str">
        <f>_xlfn.XLOOKUP(B277,[8]ALL!$B:$B,[8]ALL!$M:$M,"")</f>
        <v/>
      </c>
      <c r="BC277" s="105" t="str">
        <f>_xlfn.XLOOKUP(B277,'[6]Eneo 17H'!$C:$C,'[6]Eneo 17H'!$I:$I,"")</f>
        <v/>
      </c>
      <c r="BD277" s="105" t="str">
        <f>_xlfn.XLOOKUP(B277,'[7]Eneo 12H'!$C:$C,'[7]Eneo 12H'!$I:$I,"")</f>
        <v/>
      </c>
      <c r="BE277" s="105" t="s">
        <v>7032</v>
      </c>
    </row>
    <row r="278" spans="1:57" hidden="1" x14ac:dyDescent="0.3">
      <c r="A278" s="1" t="s">
        <v>2878</v>
      </c>
      <c r="B278" s="8" t="s">
        <v>2879</v>
      </c>
      <c r="C278" s="3" t="str">
        <f>_xlfn.XLOOKUP(B278,'[1]daily break down'!$D:$D,'[1]daily break down'!$E:$E,"")</f>
        <v>Garoua</v>
      </c>
      <c r="D278" s="1"/>
      <c r="E278" s="1"/>
      <c r="F278" s="3" t="s">
        <v>23</v>
      </c>
      <c r="G278" s="1" t="s">
        <v>24</v>
      </c>
      <c r="H278" s="25" t="str">
        <f>_xlfn.XLOOKUP(B278,[2]CALCULATION!$B:$B,[2]CALCULATION!$H:$H,"")</f>
        <v>Huawei</v>
      </c>
      <c r="I278" s="23">
        <v>0</v>
      </c>
      <c r="J278" s="23">
        <v>0</v>
      </c>
      <c r="K278" s="23">
        <v>0</v>
      </c>
      <c r="L278" s="23">
        <v>0</v>
      </c>
      <c r="M278" s="23">
        <v>0.55912970525036165</v>
      </c>
      <c r="N278" s="23">
        <v>2.0161485933117032</v>
      </c>
      <c r="O278" s="23">
        <v>0</v>
      </c>
      <c r="P278" s="103" t="s">
        <v>6554</v>
      </c>
      <c r="Q278" s="36" t="s">
        <v>5796</v>
      </c>
      <c r="R278" s="36"/>
      <c r="S278" s="35" t="str" cm="1">
        <f t="array" ref="S278">IFERROR(_xlfn.IFS(
U278="MPR ISSUE","PDH",
U278="BSS Hardware Issue","BSS",
U278="Sites strategiques, MLL, Pylone, etc.","ENVTECH",
U278="AKTIVCO DEFAUT GE &amp; POWER Cabinet","AKTIVCO",
U278="AKTIVCO Coupure ENEO &amp; Baisse de tension","AKTIVCO GRID ONLY",
U278="Coupure ENEO &amp; Baisse de tension","IHS GRID ONLY",
U278="Defaut GE &amp; POWER Cabinet","IHS",
U278="Sharing","Partners",
U278="Sites strategiques &amp; DataCenter","SST &amp; DC",
U278="Exclu","Exclu",
U278="SAT","SAT",
U278="SPARE-ISSUE","SPARE-ISSUE",
U278="Fiber CAmtel","TRANS_FO_CAMTEL",
U278="Fiber AOF","Fiber AOF",
U278="Projet OCM (HUAWEI)","TRAVAUX-HUAWEI",
U278="Projet OCM (NOKIA)","TRAVAUX-NOKIA",
U278="ACCESS-ISSUE","ACCESS-ISSUE",
U278="Projet OCM (ZTE, NOKIA, autres projets)","TRAVAUX OCM",
U278="No root CAuse","No root cause",
U278="ODU HS","PDH",
U278="IP &amp; VLAN","PDH",
U278="Warehouse HUAWEI","SPARE-ISSUE",
U278="SPARE-HS","SPARE-ISSUE",
U278="Power Telco","BSS",U278="no impacts","no impacts"
),"")</f>
        <v/>
      </c>
      <c r="T278" s="35" t="str" cm="1">
        <f t="array" ref="T278">IFERROR(_xlfn.IFS(
U278="MPR ISSUE","TX ISSUE",
U278="BSS Hardware Issue","RAN ISSUE",
U278="Sites strategiques, MLL, Pylone, etc.","ENVTECH",
U278="AKTIVCO DEFAUT GE &amp; POWER Cabinet","POWER ISSUE",
U278="AKTIVCO Coupure ENEO &amp; Baisse de tension","POWER ISSUE",
U278="Coupure ENEO &amp; Baisse de tension","POWER ISSUE",
U278="Defaut GE &amp; POWER Cabinet","POWER ISSUE",
U278="Sharing","POWER ISSUE",
U278="Sites strategiques &amp; DataCenter","POWER ISSUE",
U278="Exclu","Exclu",
U278="SAT","TX ISSUE",
U278="SPARE-ISSUE","SPARE-ISSUE",
U278="Fiber CAmtel","TX ISSUE",
U278="Fiber AOF","TX ISSUE",
U278="Projet OCM (HUAWEI)","TRAVAUX-HUAWEI",
U278="Projet OCM (NOKIA)","TRAVAUX -NOKIA",
U278="ACCESS-ISSUE","ACCESS-ISSUE",
U278="Projet OCM (ZTE, NOKIA, autres projets)","TRAVAUX OCM",
U278="No root CAuse","No root cause",
U278="ODU HS","TX ISSUE",
U278="IP &amp; VLAN","TX ISSUE",
U278="Warehouse HUAWEI","SPARE-ISSUE",
U278="SPARE-HS","SPARE-ISSUE",
U278="Power Telco","RAN ISSUE",U278="no impacts","no impacts"
),"")</f>
        <v/>
      </c>
      <c r="U278" s="28"/>
      <c r="V278" s="35" t="str" cm="1">
        <f t="array" ref="V278">IFERROR(_xlfn.IFS(
U278="MPR ISSUE","ACTIVE",
U278="BSS Hardware Issue","ACTIVE",
U278="Sites strategiques, MLL, Pylone, etc.","PASSIVE",
U278="AKTIVCO DEFAUT GE &amp; POWER Cabinet","PASSIVE",
U278="AKTIVCO Coupure ENEO &amp; Baisse de tension","PASSIVE",
U278="Coupure ENEO &amp; Baisse de tension","PASSIVE",
U278="Defaut GE &amp; POWER Cabinet","PASSIVE",
U278="Sharing","PASSIVE",
U278="Sites strategiques &amp; DataCenter","PASSIVE",
U278="Exclu","Exclu",
U278="SAT","ACTIVE",
U278="SPARE-ISSUE","SPARE-ISSUE",
U278="Fiber CAmtel","ACTIVE",
U278="Fiber AOF","ACTIVE",
U278="Projet OCM (HUAWEI)","PLANNED WORKS",
U278="Projet OCM (NOKIA)","PLANNED WORKS",
U278="ACCESS-ISSUE","ACCESS-ISSUE",
U278="Projet OCM (ZTE, NOKIA, autres projets)","PLANNED WORKS",
U278="No root CAuse","No root cause",
U278="ODU HS","ACTIVE",
U278="IP &amp; VLAN","ACTIVE",
U278="Warehouse HUAWEI","SPARE-ISSUE",
U278="SPARE-HS","SPARE-ISSUE",
U278="Power Telco","ACTIVE", U278="no impacts","no impacts"
),"")</f>
        <v/>
      </c>
      <c r="W278" s="102"/>
      <c r="X278" s="102"/>
      <c r="Y278" s="102"/>
      <c r="Z278" s="102"/>
      <c r="AA278" s="102"/>
      <c r="AB278" s="104" t="s">
        <v>5423</v>
      </c>
      <c r="AC278" s="9"/>
      <c r="AD278" s="9"/>
      <c r="AE278" s="7" t="s">
        <v>5423</v>
      </c>
      <c r="AF278" s="6"/>
      <c r="AG278" s="7"/>
      <c r="AH278" s="3" t="s">
        <v>5423</v>
      </c>
      <c r="AI278" s="18" t="s">
        <v>5423</v>
      </c>
      <c r="AJ278" s="18" t="s">
        <v>5423</v>
      </c>
      <c r="AK278" s="18" t="s">
        <v>5423</v>
      </c>
      <c r="AL278" s="18" t="s">
        <v>5423</v>
      </c>
      <c r="AM278" s="18" t="s">
        <v>5423</v>
      </c>
      <c r="AN278" s="18" t="s">
        <v>5423</v>
      </c>
      <c r="AO278" s="18" t="s">
        <v>5423</v>
      </c>
      <c r="AP278" s="18" t="s">
        <v>5423</v>
      </c>
      <c r="AQ278" s="18" t="s">
        <v>5423</v>
      </c>
      <c r="AR278" s="18" t="s">
        <v>5423</v>
      </c>
      <c r="AS278" s="18" t="s">
        <v>5423</v>
      </c>
      <c r="AT278" s="18" t="s">
        <v>5423</v>
      </c>
      <c r="AU278" s="9" t="s">
        <v>5423</v>
      </c>
      <c r="AV278" s="14"/>
      <c r="AW278" s="14" t="s">
        <v>5423</v>
      </c>
      <c r="AX278" s="14" t="str">
        <f>_xlfn.XLOOKUP(B278,'[4]cell downs 18042026 17h'!$B:$B,'[4]cell downs 18042026 17h'!$B:$B,"")</f>
        <v/>
      </c>
      <c r="AY278" s="14" t="str">
        <f>_xlfn.XLOOKUP(B278,'[5]Cells Huawei 19042026 15h'!$B:$B,'[5]Cells Huawei 19042026 15h'!$B:$B,"")</f>
        <v/>
      </c>
      <c r="AZ278" s="105" t="str">
        <f>_xlfn.XLOOKUP(B278,'INCIDENT-04-23-2026'!E:E,'INCIDENT-04-23-2026'!F:F,"")</f>
        <v/>
      </c>
      <c r="BA278" s="105" t="str">
        <f>_xlfn.XLOOKUP(B278,'[6]Eneo 17H'!$C:$C,'[6]Eneo 17H'!$I:$I,"")</f>
        <v/>
      </c>
      <c r="BB278" s="105" t="str">
        <f>_xlfn.XLOOKUP(B278,[8]ALL!$B:$B,[8]ALL!$M:$M,"")</f>
        <v/>
      </c>
      <c r="BC278" s="105" t="str">
        <f>_xlfn.XLOOKUP(B278,'[6]Eneo 17H'!$C:$C,'[6]Eneo 17H'!$I:$I,"")</f>
        <v/>
      </c>
      <c r="BD278" s="105" t="str">
        <f>_xlfn.XLOOKUP(B278,'[7]Eneo 12H'!$C:$C,'[7]Eneo 12H'!$I:$I,"")</f>
        <v/>
      </c>
      <c r="BE278" s="105">
        <v>0</v>
      </c>
    </row>
    <row r="279" spans="1:57" hidden="1" x14ac:dyDescent="0.3">
      <c r="A279" s="1" t="s">
        <v>1617</v>
      </c>
      <c r="B279" s="1" t="s">
        <v>1618</v>
      </c>
      <c r="C279" s="3" t="str">
        <f>_xlfn.XLOOKUP(B279,'[1]daily break down'!$D:$D,'[1]daily break down'!$E:$E,"")</f>
        <v>CENTRE</v>
      </c>
      <c r="D279" s="1" t="s">
        <v>21</v>
      </c>
      <c r="E279" s="1" t="s">
        <v>22</v>
      </c>
      <c r="F279" s="3" t="s">
        <v>37</v>
      </c>
      <c r="G279" s="1" t="s">
        <v>1619</v>
      </c>
      <c r="H279" s="27" t="str">
        <f>_xlfn.XLOOKUP(B279,[2]CALCULATION!$B:$B,[2]CALCULATION!$H:$H,"")</f>
        <v>ZTE</v>
      </c>
      <c r="I279" s="23">
        <v>13.760155293593927</v>
      </c>
      <c r="J279" s="23">
        <v>0.74366926060045713</v>
      </c>
      <c r="K279" s="23">
        <v>0</v>
      </c>
      <c r="L279" s="23">
        <v>3.5249962189633965</v>
      </c>
      <c r="M279" s="23">
        <v>0</v>
      </c>
      <c r="N279" s="23">
        <v>1.9771254419532409</v>
      </c>
      <c r="O279" s="23">
        <v>1.3483319207951358E-2</v>
      </c>
      <c r="P279" s="103" t="s">
        <v>6554</v>
      </c>
      <c r="Q279" s="36" t="s">
        <v>5795</v>
      </c>
      <c r="R279" s="36" t="str">
        <f>_xlfn.XLOOKUP(B279,[2]CALCULATION!$B:$B,[2]CALCULATION!$N:$N,"")</f>
        <v>site vandalise</v>
      </c>
      <c r="S279" s="35" t="str" cm="1">
        <f t="array" ref="S279">IFERROR(_xlfn.IFS(
U279="MPR ISSUE","PDH",
U279="BSS Hardware Issue","BSS",
U279="Sites strategiques, MLL, Pylone, etc.","ENVTECH",
U279="AKTIVCO DEFAUT GE &amp; POWER Cabinet","AKTIVCO",
U279="AKTIVCO Coupure ENEO &amp; Baisse de tension","AKTIVCO GRID ONLY",
U279="Coupure ENEO &amp; Baisse de tension","IHS GRID ONLY",
U279="Defaut GE &amp; POWER Cabinet","IHS",
U279="Sharing","Partners",
U279="Sites strategiques &amp; DataCenter","SST &amp; DC",
U279="Exclu","Exclu",
U279="SAT","SAT",
U279="SPARE-ISSUE","SPARE-ISSUE",
U279="Fiber CAmtel","TRANS_FO_CAMTEL",
U279="Fiber AOF","Fiber AOF",
U279="Projet OCM (HUAWEI)","TRAVAUX-HUAWEI",
U279="Projet OCM (NOKIA)","TRAVAUX-NOKIA",
U279="ACCESS-ISSUE","ACCESS-ISSUE",
U279="Projet OCM (ZTE, NOKIA, autres projets)","TRAVAUX OCM",
U279="No root CAuse","No root cause",
U279="ODU HS","PDH",
U279="IP &amp; VLAN","PDH",
U279="Warehouse HUAWEI","SPARE-ISSUE",
U279="SPARE-HS","SPARE-ISSUE",
U279="Power Telco","BSS",U279="no impacts","no impacts"
),"")</f>
        <v/>
      </c>
      <c r="T279" s="35" t="str" cm="1">
        <f t="array" ref="T279">IFERROR(_xlfn.IFS(
U279="MPR ISSUE","TX ISSUE",
U279="BSS Hardware Issue","RAN ISSUE",
U279="Sites strategiques, MLL, Pylone, etc.","ENVTECH",
U279="AKTIVCO DEFAUT GE &amp; POWER Cabinet","POWER ISSUE",
U279="AKTIVCO Coupure ENEO &amp; Baisse de tension","POWER ISSUE",
U279="Coupure ENEO &amp; Baisse de tension","POWER ISSUE",
U279="Defaut GE &amp; POWER Cabinet","POWER ISSUE",
U279="Sharing","POWER ISSUE",
U279="Sites strategiques &amp; DataCenter","POWER ISSUE",
U279="Exclu","Exclu",
U279="SAT","TX ISSUE",
U279="SPARE-ISSUE","SPARE-ISSUE",
U279="Fiber CAmtel","TX ISSUE",
U279="Fiber AOF","TX ISSUE",
U279="Projet OCM (HUAWEI)","TRAVAUX-HUAWEI",
U279="Projet OCM (NOKIA)","TRAVAUX -NOKIA",
U279="ACCESS-ISSUE","ACCESS-ISSUE",
U279="Projet OCM (ZTE, NOKIA, autres projets)","TRAVAUX OCM",
U279="No root CAuse","No root cause",
U279="ODU HS","TX ISSUE",
U279="IP &amp; VLAN","TX ISSUE",
U279="Warehouse HUAWEI","SPARE-ISSUE",
U279="SPARE-HS","SPARE-ISSUE",
U279="Power Telco","RAN ISSUE",U279="no impacts","no impacts"
),"")</f>
        <v/>
      </c>
      <c r="U279" s="28"/>
      <c r="V279" s="35" t="str" cm="1">
        <f t="array" ref="V279">IFERROR(_xlfn.IFS(
U279="MPR ISSUE","ACTIVE",
U279="BSS Hardware Issue","ACTIVE",
U279="Sites strategiques, MLL, Pylone, etc.","PASSIVE",
U279="AKTIVCO DEFAUT GE &amp; POWER Cabinet","PASSIVE",
U279="AKTIVCO Coupure ENEO &amp; Baisse de tension","PASSIVE",
U279="Coupure ENEO &amp; Baisse de tension","PASSIVE",
U279="Defaut GE &amp; POWER Cabinet","PASSIVE",
U279="Sharing","PASSIVE",
U279="Sites strategiques &amp; DataCenter","PASSIVE",
U279="Exclu","Exclu",
U279="SAT","ACTIVE",
U279="SPARE-ISSUE","SPARE-ISSUE",
U279="Fiber CAmtel","ACTIVE",
U279="Fiber AOF","ACTIVE",
U279="Projet OCM (HUAWEI)","PLANNED WORKS",
U279="Projet OCM (NOKIA)","PLANNED WORKS",
U279="ACCESS-ISSUE","ACCESS-ISSUE",
U279="Projet OCM (ZTE, NOKIA, autres projets)","PLANNED WORKS",
U279="No root CAuse","No root cause",
U279="ODU HS","ACTIVE",
U279="IP &amp; VLAN","ACTIVE",
U279="Warehouse HUAWEI","SPARE-ISSUE",
U279="SPARE-HS","SPARE-ISSUE",
U279="Power Telco","ACTIVE", U279="no impacts","no impacts"
),"")</f>
        <v/>
      </c>
      <c r="W279" s="102"/>
      <c r="X279" s="102"/>
      <c r="Y279" s="102"/>
      <c r="Z279" s="102"/>
      <c r="AA279" s="102"/>
      <c r="AB279" s="104" t="s">
        <v>5423</v>
      </c>
      <c r="AC279" s="9"/>
      <c r="AD279" s="9"/>
      <c r="AE279" s="7" t="s">
        <v>5423</v>
      </c>
      <c r="AF279" s="6"/>
      <c r="AG279" s="7"/>
      <c r="AH279" s="3" t="s">
        <v>5423</v>
      </c>
      <c r="AI279" s="18" t="s">
        <v>5423</v>
      </c>
      <c r="AJ279" s="18" t="s">
        <v>5423</v>
      </c>
      <c r="AK279" s="18" t="s">
        <v>5423</v>
      </c>
      <c r="AL279" s="18" t="s">
        <v>5423</v>
      </c>
      <c r="AM279" s="18" t="s">
        <v>5423</v>
      </c>
      <c r="AN279" s="18" t="s">
        <v>5423</v>
      </c>
      <c r="AO279" s="18" t="s">
        <v>5423</v>
      </c>
      <c r="AP279" s="18" t="s">
        <v>5423</v>
      </c>
      <c r="AQ279" s="18" t="s">
        <v>5423</v>
      </c>
      <c r="AR279" s="18" t="s">
        <v>5423</v>
      </c>
      <c r="AS279" s="18" t="s">
        <v>5423</v>
      </c>
      <c r="AT279" s="18" t="s">
        <v>5423</v>
      </c>
      <c r="AU279" s="9" t="s">
        <v>5423</v>
      </c>
      <c r="AV279" s="14"/>
      <c r="AW279" s="14" t="s">
        <v>5423</v>
      </c>
      <c r="AX279" s="14" t="str">
        <f>_xlfn.XLOOKUP(B279,'[4]cell downs 18042026 17h'!$B:$B,'[4]cell downs 18042026 17h'!$B:$B,"")</f>
        <v/>
      </c>
      <c r="AY279" s="14" t="str">
        <f>_xlfn.XLOOKUP(B279,'[5]Cells Huawei 19042026 15h'!$B:$B,'[5]Cells Huawei 19042026 15h'!$B:$B,"")</f>
        <v/>
      </c>
      <c r="AZ279" s="105" t="str">
        <f>_xlfn.XLOOKUP(B279,'INCIDENT-04-23-2026'!E:E,'INCIDENT-04-23-2026'!F:F,"")</f>
        <v/>
      </c>
      <c r="BA279" s="105" t="str">
        <f>_xlfn.XLOOKUP(B279,'[6]Eneo 17H'!$C:$C,'[6]Eneo 17H'!$I:$I,"")</f>
        <v/>
      </c>
      <c r="BB279" s="105" t="str">
        <f>_xlfn.XLOOKUP(B279,[8]ALL!$B:$B,[8]ALL!$M:$M,"")</f>
        <v/>
      </c>
      <c r="BC279" s="105" t="str">
        <f>_xlfn.XLOOKUP(B279,'[6]Eneo 17H'!$C:$C,'[6]Eneo 17H'!$I:$I,"")</f>
        <v/>
      </c>
      <c r="BD279" s="105" t="str">
        <f>_xlfn.XLOOKUP(B279,'[7]Eneo 12H'!$C:$C,'[7]Eneo 12H'!$I:$I,"")</f>
        <v/>
      </c>
      <c r="BE279" s="105" t="s">
        <v>7033</v>
      </c>
    </row>
    <row r="280" spans="1:57" hidden="1" x14ac:dyDescent="0.3">
      <c r="A280" s="1" t="s">
        <v>703</v>
      </c>
      <c r="B280" s="1" t="s">
        <v>704</v>
      </c>
      <c r="C280" s="3" t="str">
        <f>_xlfn.XLOOKUP(B280,'[1]daily break down'!$D:$D,'[1]daily break down'!$E:$E,"")</f>
        <v>Yaounde</v>
      </c>
      <c r="D280" s="1" t="s">
        <v>11</v>
      </c>
      <c r="E280" s="1" t="s">
        <v>705</v>
      </c>
      <c r="F280" s="3" t="s">
        <v>37</v>
      </c>
      <c r="G280" s="1" t="s">
        <v>38</v>
      </c>
      <c r="H280" s="27" t="str">
        <f>_xlfn.XLOOKUP(B280,[2]CALCULATION!$B:$B,[2]CALCULATION!$H:$H,"")</f>
        <v>ZTE</v>
      </c>
      <c r="I280" s="23">
        <v>9.336003601259014</v>
      </c>
      <c r="J280" s="23">
        <v>7.2308758022218216</v>
      </c>
      <c r="K280" s="23">
        <v>15.230247294061916</v>
      </c>
      <c r="L280" s="23">
        <v>4.4518495689618263</v>
      </c>
      <c r="M280" s="23">
        <v>11.584150893323402</v>
      </c>
      <c r="N280" s="23">
        <v>13.349021068221317</v>
      </c>
      <c r="O280" s="23">
        <v>5.6889084361347244</v>
      </c>
      <c r="P280" s="103" t="s">
        <v>6553</v>
      </c>
      <c r="Q280" s="36" t="s">
        <v>5796</v>
      </c>
      <c r="R280" s="36"/>
      <c r="S280" s="35" t="str" cm="1">
        <f t="array" ref="S280">IFERROR(_xlfn.IFS(
U280="MPR ISSUE","PDH",
U280="BSS Hardware Issue","BSS",
U280="Sites strategiques, MLL, Pylone, etc.","ENVTECH",
U280="AKTIVCO DEFAUT GE &amp; POWER Cabinet","AKTIVCO",
U280="AKTIVCO Coupure ENEO &amp; Baisse de tension","AKTIVCO GRID ONLY",
U280="Coupure ENEO &amp; Baisse de tension","IHS GRID ONLY",
U280="Defaut GE &amp; POWER Cabinet","IHS",
U280="Sharing","Partners",
U280="Sites strategiques &amp; DataCenter","SST &amp; DC",
U280="Exclu","Exclu",
U280="SAT","SAT",
U280="SPARE-ISSUE","SPARE-ISSUE",
U280="Fiber CAmtel","TRANS_FO_CAMTEL",
U280="Fiber AOF","Fiber AOF",
U280="Projet OCM (HUAWEI)","TRAVAUX-HUAWEI",
U280="Projet OCM (NOKIA)","TRAVAUX-NOKIA",
U280="ACCESS-ISSUE","ACCESS-ISSUE",
U280="Projet OCM (ZTE, NOKIA, autres projets)","TRAVAUX OCM",
U280="No root CAuse","No root cause",
U280="ODU HS","PDH",
U280="IP &amp; VLAN","PDH",
U280="Warehouse HUAWEI","SPARE-ISSUE",
U280="SPARE-HS","SPARE-ISSUE",
U280="Power Telco","BSS",U280="no impacts","no impacts"
),"")</f>
        <v/>
      </c>
      <c r="T280" s="35" t="str" cm="1">
        <f t="array" ref="T280">IFERROR(_xlfn.IFS(
U280="MPR ISSUE","TX ISSUE",
U280="BSS Hardware Issue","RAN ISSUE",
U280="Sites strategiques, MLL, Pylone, etc.","ENVTECH",
U280="AKTIVCO DEFAUT GE &amp; POWER Cabinet","POWER ISSUE",
U280="AKTIVCO Coupure ENEO &amp; Baisse de tension","POWER ISSUE",
U280="Coupure ENEO &amp; Baisse de tension","POWER ISSUE",
U280="Defaut GE &amp; POWER Cabinet","POWER ISSUE",
U280="Sharing","POWER ISSUE",
U280="Sites strategiques &amp; DataCenter","POWER ISSUE",
U280="Exclu","Exclu",
U280="SAT","TX ISSUE",
U280="SPARE-ISSUE","SPARE-ISSUE",
U280="Fiber CAmtel","TX ISSUE",
U280="Fiber AOF","TX ISSUE",
U280="Projet OCM (HUAWEI)","TRAVAUX-HUAWEI",
U280="Projet OCM (NOKIA)","TRAVAUX -NOKIA",
U280="ACCESS-ISSUE","ACCESS-ISSUE",
U280="Projet OCM (ZTE, NOKIA, autres projets)","TRAVAUX OCM",
U280="No root CAuse","No root cause",
U280="ODU HS","TX ISSUE",
U280="IP &amp; VLAN","TX ISSUE",
U280="Warehouse HUAWEI","SPARE-ISSUE",
U280="SPARE-HS","SPARE-ISSUE",
U280="Power Telco","RAN ISSUE",U280="no impacts","no impacts"
),"")</f>
        <v/>
      </c>
      <c r="U280" s="28"/>
      <c r="V280" s="35" t="str" cm="1">
        <f t="array" ref="V280">IFERROR(_xlfn.IFS(
U280="MPR ISSUE","ACTIVE",
U280="BSS Hardware Issue","ACTIVE",
U280="Sites strategiques, MLL, Pylone, etc.","PASSIVE",
U280="AKTIVCO DEFAUT GE &amp; POWER Cabinet","PASSIVE",
U280="AKTIVCO Coupure ENEO &amp; Baisse de tension","PASSIVE",
U280="Coupure ENEO &amp; Baisse de tension","PASSIVE",
U280="Defaut GE &amp; POWER Cabinet","PASSIVE",
U280="Sharing","PASSIVE",
U280="Sites strategiques &amp; DataCenter","PASSIVE",
U280="Exclu","Exclu",
U280="SAT","ACTIVE",
U280="SPARE-ISSUE","SPARE-ISSUE",
U280="Fiber CAmtel","ACTIVE",
U280="Fiber AOF","ACTIVE",
U280="Projet OCM (HUAWEI)","PLANNED WORKS",
U280="Projet OCM (NOKIA)","PLANNED WORKS",
U280="ACCESS-ISSUE","ACCESS-ISSUE",
U280="Projet OCM (ZTE, NOKIA, autres projets)","PLANNED WORKS",
U280="No root CAuse","No root cause",
U280="ODU HS","ACTIVE",
U280="IP &amp; VLAN","ACTIVE",
U280="Warehouse HUAWEI","SPARE-ISSUE",
U280="SPARE-HS","SPARE-ISSUE",
U280="Power Telco","ACTIVE", U280="no impacts","no impacts"
),"")</f>
        <v/>
      </c>
      <c r="W280" s="117" t="s">
        <v>6741</v>
      </c>
      <c r="X280" s="116" t="s">
        <v>6742</v>
      </c>
      <c r="Y280" s="116"/>
      <c r="Z280" s="116" t="s">
        <v>6743</v>
      </c>
      <c r="AA280" s="104" t="s">
        <v>6688</v>
      </c>
      <c r="AB280" s="104" t="s">
        <v>6901</v>
      </c>
      <c r="AC280" s="9"/>
      <c r="AD280" s="9"/>
      <c r="AE280" s="7"/>
      <c r="AF280" s="6"/>
      <c r="AG280" s="7"/>
      <c r="AH280" s="3" t="s">
        <v>5423</v>
      </c>
      <c r="AI280" s="18" t="s">
        <v>5423</v>
      </c>
      <c r="AJ280" s="18" t="s">
        <v>5423</v>
      </c>
      <c r="AK280" s="18" t="s">
        <v>5423</v>
      </c>
      <c r="AL280" s="18" t="s">
        <v>5423</v>
      </c>
      <c r="AM280" s="18" t="s">
        <v>5423</v>
      </c>
      <c r="AN280" s="18" t="s">
        <v>5423</v>
      </c>
      <c r="AO280" s="18" t="s">
        <v>5423</v>
      </c>
      <c r="AP280" s="18" t="s">
        <v>5423</v>
      </c>
      <c r="AQ280" s="18" t="s">
        <v>5423</v>
      </c>
      <c r="AR280" s="18" t="s">
        <v>5423</v>
      </c>
      <c r="AS280" s="18" t="s">
        <v>5423</v>
      </c>
      <c r="AT280" s="18" t="s">
        <v>5423</v>
      </c>
      <c r="AU280" s="9" t="s">
        <v>5423</v>
      </c>
      <c r="AV280" s="14"/>
      <c r="AW280" s="14" t="s">
        <v>704</v>
      </c>
      <c r="AX280" s="14" t="str">
        <f>_xlfn.XLOOKUP(B280,'[4]cell downs 18042026 17h'!$B:$B,'[4]cell downs 18042026 17h'!$B:$B,"")</f>
        <v/>
      </c>
      <c r="AY280" s="14" t="str">
        <f>_xlfn.XLOOKUP(B280,'[5]Cells Huawei 19042026 15h'!$B:$B,'[5]Cells Huawei 19042026 15h'!$B:$B,"")</f>
        <v/>
      </c>
      <c r="AZ280" s="105" t="str">
        <f>_xlfn.XLOOKUP(B280,'INCIDENT-04-23-2026'!E:E,'INCIDENT-04-23-2026'!F:F,"")</f>
        <v/>
      </c>
      <c r="BA280" s="105" t="str">
        <f>_xlfn.XLOOKUP(B280,'[6]Eneo 17H'!$C:$C,'[6]Eneo 17H'!$I:$I,"")</f>
        <v/>
      </c>
      <c r="BC280" s="105" t="str">
        <f>_xlfn.XLOOKUP(B280,'[6]Eneo 17H'!$C:$C,'[6]Eneo 17H'!$I:$I,"")</f>
        <v/>
      </c>
      <c r="BD280" s="105" t="str">
        <f>_xlfn.XLOOKUP(B280,'[7]Eneo 12H'!$C:$C,'[7]Eneo 12H'!$I:$I,"")</f>
        <v/>
      </c>
      <c r="BE280" s="11" t="s">
        <v>6901</v>
      </c>
    </row>
    <row r="281" spans="1:57" hidden="1" x14ac:dyDescent="0.3">
      <c r="A281" s="79" t="s">
        <v>2055</v>
      </c>
      <c r="B281" s="80" t="s">
        <v>2056</v>
      </c>
      <c r="C281" s="81" t="str">
        <f>_xlfn.XLOOKUP(B281,'[1]daily break down'!$D:$D,'[1]daily break down'!$E:$E,"")</f>
        <v>OUEST</v>
      </c>
      <c r="D281" s="79" t="s">
        <v>11</v>
      </c>
      <c r="E281" s="79" t="s">
        <v>12</v>
      </c>
      <c r="F281" s="81" t="s">
        <v>102</v>
      </c>
      <c r="G281" s="79" t="s">
        <v>1177</v>
      </c>
      <c r="H281" s="82" t="str">
        <f>_xlfn.XLOOKUP(B281,[2]CALCULATION!$B:$B,[2]CALCULATION!$H:$H,"")</f>
        <v>Huawei</v>
      </c>
      <c r="I281" s="23">
        <v>0</v>
      </c>
      <c r="J281" s="23">
        <v>0</v>
      </c>
      <c r="K281" s="23">
        <v>0</v>
      </c>
      <c r="L281" s="23">
        <v>0</v>
      </c>
      <c r="M281" s="23">
        <v>0</v>
      </c>
      <c r="N281" s="23">
        <v>1.9688142954573338</v>
      </c>
      <c r="O281" s="23">
        <v>0</v>
      </c>
      <c r="P281" s="103" t="s">
        <v>6554</v>
      </c>
      <c r="Q281" s="36" t="s">
        <v>5796</v>
      </c>
      <c r="R281" s="83"/>
      <c r="S281" s="35" t="str" cm="1">
        <f t="array" ref="S281">IFERROR(_xlfn.IFS(
U281="MPR ISSUE","PDH",
U281="BSS Hardware Issue","BSS",
U281="Sites strategiques, MLL, Pylone, etc.","ENVTECH",
U281="AKTIVCO DEFAUT GE &amp; POWER Cabinet","AKTIVCO",
U281="AKTIVCO Coupure ENEO &amp; Baisse de tension","AKTIVCO GRID ONLY",
U281="Coupure ENEO &amp; Baisse de tension","IHS GRID ONLY",
U281="Defaut GE &amp; POWER Cabinet","IHS",
U281="Sharing","Partners",
U281="Sites strategiques &amp; DataCenter","SST &amp; DC",
U281="Exclu","Exclu",
U281="SAT","SAT",
U281="SPARE-ISSUE","SPARE-ISSUE",
U281="Fiber CAmtel","TRANS_FO_CAMTEL",
U281="Fiber AOF","Fiber AOF",
U281="Projet OCM (HUAWEI)","TRAVAUX-HUAWEI",
U281="Projet OCM (NOKIA)","TRAVAUX-NOKIA",
U281="ACCESS-ISSUE","ACCESS-ISSUE",
U281="Projet OCM (ZTE, NOKIA, autres projets)","TRAVAUX OCM",
U281="No root CAuse","No root cause",
U281="ODU HS","PDH",
U281="IP &amp; VLAN","PDH",
U281="Warehouse HUAWEI","SPARE-ISSUE",
U281="SPARE-HS","SPARE-ISSUE",
U281="Power Telco","BSS",U281="no impacts","no impacts"
),"")</f>
        <v/>
      </c>
      <c r="T281" s="35" t="str" cm="1">
        <f t="array" ref="T281">IFERROR(_xlfn.IFS(
U281="MPR ISSUE","TX ISSUE",
U281="BSS Hardware Issue","RAN ISSUE",
U281="Sites strategiques, MLL, Pylone, etc.","ENVTECH",
U281="AKTIVCO DEFAUT GE &amp; POWER Cabinet","POWER ISSUE",
U281="AKTIVCO Coupure ENEO &amp; Baisse de tension","POWER ISSUE",
U281="Coupure ENEO &amp; Baisse de tension","POWER ISSUE",
U281="Defaut GE &amp; POWER Cabinet","POWER ISSUE",
U281="Sharing","POWER ISSUE",
U281="Sites strategiques &amp; DataCenter","POWER ISSUE",
U281="Exclu","Exclu",
U281="SAT","TX ISSUE",
U281="SPARE-ISSUE","SPARE-ISSUE",
U281="Fiber CAmtel","TX ISSUE",
U281="Fiber AOF","TX ISSUE",
U281="Projet OCM (HUAWEI)","TRAVAUX-HUAWEI",
U281="Projet OCM (NOKIA)","TRAVAUX -NOKIA",
U281="ACCESS-ISSUE","ACCESS-ISSUE",
U281="Projet OCM (ZTE, NOKIA, autres projets)","TRAVAUX OCM",
U281="No root CAuse","No root cause",
U281="ODU HS","TX ISSUE",
U281="IP &amp; VLAN","TX ISSUE",
U281="Warehouse HUAWEI","SPARE-ISSUE",
U281="SPARE-HS","SPARE-ISSUE",
U281="Power Telco","RAN ISSUE",U281="no impacts","no impacts"
),"")</f>
        <v/>
      </c>
      <c r="U281" s="76"/>
      <c r="V281" s="35" t="str" cm="1">
        <f t="array" ref="V281">IFERROR(_xlfn.IFS(
U281="MPR ISSUE","ACTIVE",
U281="BSS Hardware Issue","ACTIVE",
U281="Sites strategiques, MLL, Pylone, etc.","PASSIVE",
U281="AKTIVCO DEFAUT GE &amp; POWER Cabinet","PASSIVE",
U281="AKTIVCO Coupure ENEO &amp; Baisse de tension","PASSIVE",
U281="Coupure ENEO &amp; Baisse de tension","PASSIVE",
U281="Defaut GE &amp; POWER Cabinet","PASSIVE",
U281="Sharing","PASSIVE",
U281="Sites strategiques &amp; DataCenter","PASSIVE",
U281="Exclu","Exclu",
U281="SAT","ACTIVE",
U281="SPARE-ISSUE","SPARE-ISSUE",
U281="Fiber CAmtel","ACTIVE",
U281="Fiber AOF","ACTIVE",
U281="Projet OCM (HUAWEI)","PLANNED WORKS",
U281="Projet OCM (NOKIA)","PLANNED WORKS",
U281="ACCESS-ISSUE","ACCESS-ISSUE",
U281="Projet OCM (ZTE, NOKIA, autres projets)","PLANNED WORKS",
U281="No root CAuse","No root cause",
U281="ODU HS","ACTIVE",
U281="IP &amp; VLAN","ACTIVE",
U281="Warehouse HUAWEI","SPARE-ISSUE",
U281="SPARE-HS","SPARE-ISSUE",
U281="Power Telco","ACTIVE", U281="no impacts","no impacts"
),"")</f>
        <v/>
      </c>
      <c r="W281" s="102"/>
      <c r="X281" s="102"/>
      <c r="Y281" s="102"/>
      <c r="Z281" s="102"/>
      <c r="AA281" s="102"/>
      <c r="AB281" s="104" t="s">
        <v>5423</v>
      </c>
      <c r="AC281" s="84"/>
      <c r="AD281" s="84"/>
      <c r="AE281" s="7" t="s">
        <v>5423</v>
      </c>
      <c r="AF281" s="80"/>
      <c r="AG281" s="7"/>
      <c r="AH281" s="3" t="s">
        <v>5423</v>
      </c>
      <c r="AI281" s="18" t="s">
        <v>5423</v>
      </c>
      <c r="AJ281" s="18" t="s">
        <v>5423</v>
      </c>
      <c r="AK281" s="18" t="s">
        <v>5423</v>
      </c>
      <c r="AL281" s="18" t="s">
        <v>5423</v>
      </c>
      <c r="AM281" s="18" t="s">
        <v>5423</v>
      </c>
      <c r="AN281" s="18" t="s">
        <v>5423</v>
      </c>
      <c r="AO281" s="18" t="s">
        <v>5423</v>
      </c>
      <c r="AP281" s="18" t="s">
        <v>5423</v>
      </c>
      <c r="AQ281" s="18" t="s">
        <v>5423</v>
      </c>
      <c r="AR281" s="18" t="s">
        <v>5423</v>
      </c>
      <c r="AS281" s="18" t="s">
        <v>5423</v>
      </c>
      <c r="AT281" s="18" t="s">
        <v>5423</v>
      </c>
      <c r="AU281" s="9" t="s">
        <v>5423</v>
      </c>
      <c r="AV281" s="85"/>
      <c r="AW281" s="85" t="s">
        <v>5423</v>
      </c>
      <c r="AX281" s="85" t="str">
        <f>_xlfn.XLOOKUP(B281,'[4]cell downs 18042026 17h'!$B:$B,'[4]cell downs 18042026 17h'!$B:$B,"")</f>
        <v/>
      </c>
      <c r="AY281" s="85" t="str">
        <f>_xlfn.XLOOKUP(B281,'[5]Cells Huawei 19042026 15h'!$B:$B,'[5]Cells Huawei 19042026 15h'!$B:$B,"")</f>
        <v/>
      </c>
      <c r="AZ281" s="105" t="str">
        <f>_xlfn.XLOOKUP(B281,'INCIDENT-04-23-2026'!E:E,'INCIDENT-04-23-2026'!F:F,"")</f>
        <v/>
      </c>
      <c r="BA281" s="105" t="str">
        <f>_xlfn.XLOOKUP(B281,'[6]Eneo 17H'!$C:$C,'[6]Eneo 17H'!$I:$I,"")</f>
        <v/>
      </c>
      <c r="BB281" s="105" t="str">
        <f>_xlfn.XLOOKUP(B281,[8]ALL!$B:$B,[8]ALL!$M:$M,"")</f>
        <v/>
      </c>
      <c r="BC281" s="105" t="str">
        <f>_xlfn.XLOOKUP(B281,'[6]Eneo 17H'!$C:$C,'[6]Eneo 17H'!$I:$I,"")</f>
        <v/>
      </c>
      <c r="BD281" s="105" t="str">
        <f>_xlfn.XLOOKUP(B281,'[7]Eneo 12H'!$C:$C,'[7]Eneo 12H'!$I:$I,"")</f>
        <v/>
      </c>
      <c r="BE281" s="105" t="s">
        <v>5423</v>
      </c>
    </row>
    <row r="282" spans="1:57" hidden="1" x14ac:dyDescent="0.3">
      <c r="A282" s="1" t="s">
        <v>3310</v>
      </c>
      <c r="B282" s="8" t="s">
        <v>3311</v>
      </c>
      <c r="C282" s="3" t="str">
        <f>_xlfn.XLOOKUP(B282,'[1]daily break down'!$D:$D,'[1]daily break down'!$E:$E,"")</f>
        <v>Yaounde</v>
      </c>
      <c r="D282" s="1" t="s">
        <v>11</v>
      </c>
      <c r="E282" s="1" t="s">
        <v>12</v>
      </c>
      <c r="F282" s="3" t="s">
        <v>37</v>
      </c>
      <c r="G282" s="1" t="s">
        <v>38</v>
      </c>
      <c r="H282" s="27" t="str">
        <f>_xlfn.XLOOKUP(B282,[2]CALCULATION!$B:$B,[2]CALCULATION!$H:$H,"")</f>
        <v>ZTE</v>
      </c>
      <c r="I282" s="23">
        <v>0</v>
      </c>
      <c r="J282" s="23">
        <v>0</v>
      </c>
      <c r="K282" s="23">
        <v>12.52864313577774</v>
      </c>
      <c r="L282" s="23">
        <v>46.616810488738231</v>
      </c>
      <c r="M282" s="23">
        <v>0</v>
      </c>
      <c r="N282" s="23">
        <v>0.49702796254918918</v>
      </c>
      <c r="O282" s="23">
        <v>5.3031356921294517</v>
      </c>
      <c r="P282" s="103" t="s">
        <v>6553</v>
      </c>
      <c r="Q282" s="36" t="s">
        <v>5796</v>
      </c>
      <c r="R282" s="36"/>
      <c r="S282" s="35" t="str" cm="1">
        <f t="array" ref="S282">IFERROR(_xlfn.IFS(
U282="MPR ISSUE","PDH",
U282="BSS Hardware Issue","BSS",
U282="Sites strategiques, MLL, Pylone, etc.","ENVTECH",
U282="AKTIVCO DEFAUT GE &amp; POWER Cabinet","AKTIVCO",
U282="AKTIVCO Coupure ENEO &amp; Baisse de tension","AKTIVCO GRID ONLY",
U282="Coupure ENEO &amp; Baisse de tension","IHS GRID ONLY",
U282="Defaut GE &amp; POWER Cabinet","IHS",
U282="Sharing","Partners",
U282="Sites strategiques &amp; DataCenter","SST &amp; DC",
U282="Exclu","Exclu",
U282="SAT","SAT",
U282="SPARE-ISSUE","SPARE-ISSUE",
U282="Fiber CAmtel","TRANS_FO_CAMTEL",
U282="Fiber AOF","Fiber AOF",
U282="Projet OCM (HUAWEI)","TRAVAUX-HUAWEI",
U282="Projet OCM (NOKIA)","TRAVAUX-NOKIA",
U282="ACCESS-ISSUE","ACCESS-ISSUE",
U282="Projet OCM (ZTE, NOKIA, autres projets)","TRAVAUX OCM",
U282="No root CAuse","No root cause",
U282="ODU HS","PDH",
U282="IP &amp; VLAN","PDH",
U282="Warehouse HUAWEI","SPARE-ISSUE",
U282="SPARE-HS","SPARE-ISSUE",
U282="Power Telco","BSS",U282="no impacts","no impacts"
),"")</f>
        <v/>
      </c>
      <c r="T282" s="35" t="str" cm="1">
        <f t="array" ref="T282">IFERROR(_xlfn.IFS(
U282="MPR ISSUE","TX ISSUE",
U282="BSS Hardware Issue","RAN ISSUE",
U282="Sites strategiques, MLL, Pylone, etc.","ENVTECH",
U282="AKTIVCO DEFAUT GE &amp; POWER Cabinet","POWER ISSUE",
U282="AKTIVCO Coupure ENEO &amp; Baisse de tension","POWER ISSUE",
U282="Coupure ENEO &amp; Baisse de tension","POWER ISSUE",
U282="Defaut GE &amp; POWER Cabinet","POWER ISSUE",
U282="Sharing","POWER ISSUE",
U282="Sites strategiques &amp; DataCenter","POWER ISSUE",
U282="Exclu","Exclu",
U282="SAT","TX ISSUE",
U282="SPARE-ISSUE","SPARE-ISSUE",
U282="Fiber CAmtel","TX ISSUE",
U282="Fiber AOF","TX ISSUE",
U282="Projet OCM (HUAWEI)","TRAVAUX-HUAWEI",
U282="Projet OCM (NOKIA)","TRAVAUX -NOKIA",
U282="ACCESS-ISSUE","ACCESS-ISSUE",
U282="Projet OCM (ZTE, NOKIA, autres projets)","TRAVAUX OCM",
U282="No root CAuse","No root cause",
U282="ODU HS","TX ISSUE",
U282="IP &amp; VLAN","TX ISSUE",
U282="Warehouse HUAWEI","SPARE-ISSUE",
U282="SPARE-HS","SPARE-ISSUE",
U282="Power Telco","RAN ISSUE",U282="no impacts","no impacts"
),"")</f>
        <v/>
      </c>
      <c r="U282" s="28"/>
      <c r="V282" s="35" t="str" cm="1">
        <f t="array" ref="V282">IFERROR(_xlfn.IFS(
U282="MPR ISSUE","ACTIVE",
U282="BSS Hardware Issue","ACTIVE",
U282="Sites strategiques, MLL, Pylone, etc.","PASSIVE",
U282="AKTIVCO DEFAUT GE &amp; POWER Cabinet","PASSIVE",
U282="AKTIVCO Coupure ENEO &amp; Baisse de tension","PASSIVE",
U282="Coupure ENEO &amp; Baisse de tension","PASSIVE",
U282="Defaut GE &amp; POWER Cabinet","PASSIVE",
U282="Sharing","PASSIVE",
U282="Sites strategiques &amp; DataCenter","PASSIVE",
U282="Exclu","Exclu",
U282="SAT","ACTIVE",
U282="SPARE-ISSUE","SPARE-ISSUE",
U282="Fiber CAmtel","ACTIVE",
U282="Fiber AOF","ACTIVE",
U282="Projet OCM (HUAWEI)","PLANNED WORKS",
U282="Projet OCM (NOKIA)","PLANNED WORKS",
U282="ACCESS-ISSUE","ACCESS-ISSUE",
U282="Projet OCM (ZTE, NOKIA, autres projets)","PLANNED WORKS",
U282="No root CAuse","No root cause",
U282="ODU HS","ACTIVE",
U282="IP &amp; VLAN","ACTIVE",
U282="Warehouse HUAWEI","SPARE-ISSUE",
U282="SPARE-HS","SPARE-ISSUE",
U282="Power Telco","ACTIVE",U282="no impacts","no impacts"
),"")</f>
        <v/>
      </c>
      <c r="W282" s="104" t="s">
        <v>7490</v>
      </c>
      <c r="X282" s="104" t="s">
        <v>6704</v>
      </c>
      <c r="Y282" s="104"/>
      <c r="Z282" s="104" t="s">
        <v>11</v>
      </c>
      <c r="AA282" s="104" t="s">
        <v>6688</v>
      </c>
      <c r="AB282" s="104" t="s">
        <v>6318</v>
      </c>
      <c r="AC282" s="9"/>
      <c r="AD282" s="9"/>
      <c r="AE282" s="7"/>
      <c r="AF282" s="6"/>
      <c r="AG282" s="7"/>
      <c r="AH282" s="3" t="s">
        <v>6318</v>
      </c>
      <c r="AI282" s="18" t="s">
        <v>5423</v>
      </c>
      <c r="AJ282" s="18" t="s">
        <v>5423</v>
      </c>
      <c r="AK282" s="18" t="s">
        <v>5423</v>
      </c>
      <c r="AL282" s="18" t="s">
        <v>5423</v>
      </c>
      <c r="AM282" s="18" t="s">
        <v>5423</v>
      </c>
      <c r="AN282" s="18" t="s">
        <v>5423</v>
      </c>
      <c r="AO282" s="18" t="s">
        <v>5423</v>
      </c>
      <c r="AP282" s="18" t="s">
        <v>5423</v>
      </c>
      <c r="AQ282" s="18" t="s">
        <v>5423</v>
      </c>
      <c r="AR282" s="18" t="s">
        <v>5423</v>
      </c>
      <c r="AS282" s="18" t="s">
        <v>5423</v>
      </c>
      <c r="AT282" s="18" t="s">
        <v>5423</v>
      </c>
      <c r="AU282" s="9" t="s">
        <v>5423</v>
      </c>
      <c r="AV282" s="14"/>
      <c r="AW282" s="14" t="s">
        <v>5423</v>
      </c>
      <c r="AX282" s="14" t="str">
        <f>_xlfn.XLOOKUP(B282,'[4]cell downs 18042026 17h'!$B:$B,'[4]cell downs 18042026 17h'!$B:$B,"")</f>
        <v/>
      </c>
      <c r="AY282" s="14" t="str">
        <f>_xlfn.XLOOKUP(B282,'[5]Cells Huawei 19042026 15h'!$B:$B,'[5]Cells Huawei 19042026 15h'!$B:$B,"")</f>
        <v/>
      </c>
      <c r="AZ282" s="105" t="str">
        <f>_xlfn.XLOOKUP(B282,'INCIDENT-04-23-2026'!E:E,'INCIDENT-04-23-2026'!F:F,"")</f>
        <v/>
      </c>
      <c r="BA282" s="105" t="str">
        <f>_xlfn.XLOOKUP(B282,'[6]Eneo 17H'!$C:$C,'[6]Eneo 17H'!$I:$I,"")</f>
        <v/>
      </c>
      <c r="BC282" s="105" t="str">
        <f>_xlfn.XLOOKUP(B282,'[6]Eneo 17H'!$C:$C,'[6]Eneo 17H'!$I:$I,"")</f>
        <v/>
      </c>
      <c r="BD282" s="105" t="str">
        <f>_xlfn.XLOOKUP(B282,'[7]Eneo 12H'!$C:$C,'[7]Eneo 12H'!$I:$I,"")</f>
        <v/>
      </c>
      <c r="BE282" s="11" t="s">
        <v>7087</v>
      </c>
    </row>
    <row r="283" spans="1:57" hidden="1" x14ac:dyDescent="0.3">
      <c r="A283" s="1" t="s">
        <v>2183</v>
      </c>
      <c r="B283" s="8" t="s">
        <v>2184</v>
      </c>
      <c r="C283" s="3" t="str">
        <f>_xlfn.XLOOKUP(B283,'[1]daily break down'!$D:$D,'[1]daily break down'!$E:$E,"")</f>
        <v>CENTRE</v>
      </c>
      <c r="D283" s="1" t="s">
        <v>11</v>
      </c>
      <c r="E283" s="1" t="s">
        <v>12</v>
      </c>
      <c r="F283" s="3" t="s">
        <v>37</v>
      </c>
      <c r="G283" s="1" t="s">
        <v>1619</v>
      </c>
      <c r="H283" s="27" t="str">
        <f>_xlfn.XLOOKUP(B283,[2]CALCULATION!$B:$B,[2]CALCULATION!$H:$H,"")</f>
        <v>ZTE</v>
      </c>
      <c r="I283" s="23">
        <v>0</v>
      </c>
      <c r="J283" s="23">
        <v>0.21651785077318528</v>
      </c>
      <c r="K283" s="23">
        <v>0</v>
      </c>
      <c r="L283" s="23">
        <v>3.5804276423738637</v>
      </c>
      <c r="M283" s="23">
        <v>0</v>
      </c>
      <c r="N283" s="23">
        <v>1.9547959238998616</v>
      </c>
      <c r="O283" s="23">
        <v>1.2270533882368531E-2</v>
      </c>
      <c r="P283" s="103" t="s">
        <v>6554</v>
      </c>
      <c r="Q283" s="36" t="s">
        <v>5796</v>
      </c>
      <c r="R283" s="36"/>
      <c r="S283" s="35" t="str" cm="1">
        <f t="array" ref="S283">IFERROR(_xlfn.IFS(
U283="MPR ISSUE","PDH",
U283="BSS Hardware Issue","BSS",
U283="Sites strategiques, MLL, Pylone, etc.","ENVTECH",
U283="AKTIVCO DEFAUT GE &amp; POWER Cabinet","AKTIVCO",
U283="AKTIVCO Coupure ENEO &amp; Baisse de tension","AKTIVCO GRID ONLY",
U283="Coupure ENEO &amp; Baisse de tension","IHS GRID ONLY",
U283="Defaut GE &amp; POWER Cabinet","IHS",
U283="Sharing","Partners",
U283="Sites strategiques &amp; DataCenter","SST &amp; DC",
U283="Exclu","Exclu",
U283="SAT","SAT",
U283="SPARE-ISSUE","SPARE-ISSUE",
U283="Fiber CAmtel","TRANS_FO_CAMTEL",
U283="Fiber AOF","Fiber AOF",
U283="Projet OCM (HUAWEI)","TRAVAUX-HUAWEI",
U283="Projet OCM (NOKIA)","TRAVAUX-NOKIA",
U283="ACCESS-ISSUE","ACCESS-ISSUE",
U283="Projet OCM (ZTE, NOKIA, autres projets)","TRAVAUX OCM",
U283="No root CAuse","No root cause",
U283="ODU HS","PDH",
U283="IP &amp; VLAN","PDH",
U283="Warehouse HUAWEI","SPARE-ISSUE",
U283="SPARE-HS","SPARE-ISSUE",
U283="Power Telco","BSS",U283="no impacts","no impacts"
),"")</f>
        <v/>
      </c>
      <c r="T283" s="35" t="str" cm="1">
        <f t="array" ref="T283">IFERROR(_xlfn.IFS(
U283="MPR ISSUE","TX ISSUE",
U283="BSS Hardware Issue","RAN ISSUE",
U283="Sites strategiques, MLL, Pylone, etc.","ENVTECH",
U283="AKTIVCO DEFAUT GE &amp; POWER Cabinet","POWER ISSUE",
U283="AKTIVCO Coupure ENEO &amp; Baisse de tension","POWER ISSUE",
U283="Coupure ENEO &amp; Baisse de tension","POWER ISSUE",
U283="Defaut GE &amp; POWER Cabinet","POWER ISSUE",
U283="Sharing","POWER ISSUE",
U283="Sites strategiques &amp; DataCenter","POWER ISSUE",
U283="Exclu","Exclu",
U283="SAT","TX ISSUE",
U283="SPARE-ISSUE","SPARE-ISSUE",
U283="Fiber CAmtel","TX ISSUE",
U283="Fiber AOF","TX ISSUE",
U283="Projet OCM (HUAWEI)","TRAVAUX-HUAWEI",
U283="Projet OCM (NOKIA)","TRAVAUX -NOKIA",
U283="ACCESS-ISSUE","ACCESS-ISSUE",
U283="Projet OCM (ZTE, NOKIA, autres projets)","TRAVAUX OCM",
U283="No root CAuse","No root cause",
U283="ODU HS","TX ISSUE",
U283="IP &amp; VLAN","TX ISSUE",
U283="Warehouse HUAWEI","SPARE-ISSUE",
U283="SPARE-HS","SPARE-ISSUE",
U283="Power Telco","RAN ISSUE",U283="no impacts","no impacts"
),"")</f>
        <v/>
      </c>
      <c r="U283" s="28"/>
      <c r="V283" s="35" t="str" cm="1">
        <f t="array" ref="V283">IFERROR(_xlfn.IFS(
U283="MPR ISSUE","ACTIVE",
U283="BSS Hardware Issue","ACTIVE",
U283="Sites strategiques, MLL, Pylone, etc.","PASSIVE",
U283="AKTIVCO DEFAUT GE &amp; POWER Cabinet","PASSIVE",
U283="AKTIVCO Coupure ENEO &amp; Baisse de tension","PASSIVE",
U283="Coupure ENEO &amp; Baisse de tension","PASSIVE",
U283="Defaut GE &amp; POWER Cabinet","PASSIVE",
U283="Sharing","PASSIVE",
U283="Sites strategiques &amp; DataCenter","PASSIVE",
U283="Exclu","Exclu",
U283="SAT","ACTIVE",
U283="SPARE-ISSUE","SPARE-ISSUE",
U283="Fiber CAmtel","ACTIVE",
U283="Fiber AOF","ACTIVE",
U283="Projet OCM (HUAWEI)","PLANNED WORKS",
U283="Projet OCM (NOKIA)","PLANNED WORKS",
U283="ACCESS-ISSUE","ACCESS-ISSUE",
U283="Projet OCM (ZTE, NOKIA, autres projets)","PLANNED WORKS",
U283="No root CAuse","No root cause",
U283="ODU HS","ACTIVE",
U283="IP &amp; VLAN","ACTIVE",
U283="Warehouse HUAWEI","SPARE-ISSUE",
U283="SPARE-HS","SPARE-ISSUE",
U283="Power Telco","ACTIVE", U283="no impacts","no impacts"
),"")</f>
        <v/>
      </c>
      <c r="W283" s="102"/>
      <c r="X283" s="102"/>
      <c r="Y283" s="102"/>
      <c r="Z283" s="102"/>
      <c r="AA283" s="102"/>
      <c r="AB283" s="104" t="s">
        <v>5423</v>
      </c>
      <c r="AC283" s="9"/>
      <c r="AD283" s="9"/>
      <c r="AE283" s="7" t="s">
        <v>5423</v>
      </c>
      <c r="AF283" s="6"/>
      <c r="AG283" s="7"/>
      <c r="AH283" s="3" t="s">
        <v>5423</v>
      </c>
      <c r="AI283" s="18" t="s">
        <v>5423</v>
      </c>
      <c r="AJ283" s="18" t="s">
        <v>5423</v>
      </c>
      <c r="AK283" s="18" t="s">
        <v>5423</v>
      </c>
      <c r="AL283" s="18" t="s">
        <v>5423</v>
      </c>
      <c r="AM283" s="18" t="s">
        <v>5423</v>
      </c>
      <c r="AN283" s="18" t="s">
        <v>5423</v>
      </c>
      <c r="AO283" s="18" t="s">
        <v>5423</v>
      </c>
      <c r="AP283" s="18" t="s">
        <v>5423</v>
      </c>
      <c r="AQ283" s="18" t="s">
        <v>5423</v>
      </c>
      <c r="AR283" s="18" t="s">
        <v>5423</v>
      </c>
      <c r="AS283" s="18" t="s">
        <v>5423</v>
      </c>
      <c r="AT283" s="18" t="s">
        <v>5423</v>
      </c>
      <c r="AU283" s="9" t="s">
        <v>5423</v>
      </c>
      <c r="AV283" s="14"/>
      <c r="AW283" s="14" t="s">
        <v>5423</v>
      </c>
      <c r="AX283" s="14" t="str">
        <f>_xlfn.XLOOKUP(B283,'[4]cell downs 18042026 17h'!$B:$B,'[4]cell downs 18042026 17h'!$B:$B,"")</f>
        <v/>
      </c>
      <c r="AY283" s="14" t="str">
        <f>_xlfn.XLOOKUP(B283,'[5]Cells Huawei 19042026 15h'!$B:$B,'[5]Cells Huawei 19042026 15h'!$B:$B,"")</f>
        <v/>
      </c>
      <c r="AZ283" s="105" t="str">
        <f>_xlfn.XLOOKUP(B283,'INCIDENT-04-23-2026'!E:E,'INCIDENT-04-23-2026'!F:F,"")</f>
        <v/>
      </c>
      <c r="BA283" s="105" t="str">
        <f>_xlfn.XLOOKUP(B283,'[6]Eneo 17H'!$C:$C,'[6]Eneo 17H'!$I:$I,"")</f>
        <v/>
      </c>
      <c r="BB283" s="105" t="str">
        <f>_xlfn.XLOOKUP(B283,[8]ALL!$B:$B,[8]ALL!$M:$M,"")</f>
        <v/>
      </c>
      <c r="BC283" s="105" t="str">
        <f>_xlfn.XLOOKUP(B283,'[6]Eneo 17H'!$C:$C,'[6]Eneo 17H'!$I:$I,"")</f>
        <v/>
      </c>
      <c r="BD283" s="105" t="str">
        <f>_xlfn.XLOOKUP(B283,'[7]Eneo 12H'!$C:$C,'[7]Eneo 12H'!$I:$I,"")</f>
        <v/>
      </c>
      <c r="BE283" s="105" t="s">
        <v>7035</v>
      </c>
    </row>
    <row r="284" spans="1:57" x14ac:dyDescent="0.3">
      <c r="A284" s="1" t="s">
        <v>1775</v>
      </c>
      <c r="B284" s="8" t="s">
        <v>1776</v>
      </c>
      <c r="C284" s="3" t="str">
        <f>_xlfn.XLOOKUP(B284,'[1]daily break down'!$D:$D,'[1]daily break down'!$E:$E,"")</f>
        <v>CENTRE</v>
      </c>
      <c r="D284" s="1" t="s">
        <v>21</v>
      </c>
      <c r="E284" s="1" t="s">
        <v>36</v>
      </c>
      <c r="F284" s="3" t="s">
        <v>226</v>
      </c>
      <c r="G284" s="1" t="s">
        <v>489</v>
      </c>
      <c r="H284" s="27" t="str">
        <f>_xlfn.XLOOKUP(B284,[2]CALCULATION!$B:$B,[2]CALCULATION!$H:$H,"")</f>
        <v>ZTE</v>
      </c>
      <c r="I284" s="23">
        <v>1.7032499793113217E-2</v>
      </c>
      <c r="J284" s="23">
        <v>0</v>
      </c>
      <c r="K284" s="23">
        <v>0</v>
      </c>
      <c r="L284" s="23">
        <v>0.90550476125250778</v>
      </c>
      <c r="M284" s="23">
        <v>0</v>
      </c>
      <c r="N284" s="23">
        <v>1.9380666204381434</v>
      </c>
      <c r="O284" s="23">
        <v>4.4867884873856054</v>
      </c>
      <c r="P284" s="103" t="s">
        <v>6553</v>
      </c>
      <c r="Q284" s="36" t="s">
        <v>5796</v>
      </c>
      <c r="R284" s="36"/>
      <c r="S284" s="35" t="str" cm="1">
        <f t="array" ref="S284">IFERROR(_xlfn.IFS(
U284="MPR ISSUE","PDH",
U284="BSS Hardware Issue","BSS",
U284="Sites strategiques, MLL, Pylone, etc.","ENVTECH",
U284="AKTIVCO DEFAUT GE &amp; POWER Cabinet","AKTIVCO",
U284="AKTIVCO Coupure ENEO &amp; Baisse de tension","AKTIVCO GRID ONLY",
U284="Coupure ENEO &amp; Baisse de tension","IHS GRID ONLY",
U284="Defaut GE &amp; POWER Cabinet","IHS",
U284="Sharing","Partners",
U284="Sites strategiques &amp; DataCenter","SST &amp; DC",
U284="Exclu","Exclu",
U284="SAT","SAT",
U284="SPARE-ISSUE","SPARE-ISSUE",
U284="Fiber CAmtel","TRANS_FO_CAMTEL",
U284="Fiber AOF","Fiber AOF",
U284="Projet OCM (HUAWEI)","TRAVAUX-HUAWEI",
U284="Projet OCM (NOKIA)","TRAVAUX-NOKIA",
U284="ACCESS-ISSUE","ACCESS-ISSUE",
U284="Projet OCM (ZTE, NOKIA, autres projets)","TRAVAUX OCM",
U284="No root CAuse","No root cause",
U284="ODU HS","PDH",
U284="IP &amp; VLAN","PDH",
U284="Warehouse HUAWEI","SPARE-ISSUE",
U284="SPARE-HS","SPARE-ISSUE",
U284="Power Telco","BSS",U284="no impacts","no impacts"
),"")</f>
        <v/>
      </c>
      <c r="T284" s="35" t="str" cm="1">
        <f t="array" ref="T284">IFERROR(_xlfn.IFS(
U284="MPR ISSUE","TX ISSUE",
U284="BSS Hardware Issue","RAN ISSUE",
U284="Sites strategiques, MLL, Pylone, etc.","ENVTECH",
U284="AKTIVCO DEFAUT GE &amp; POWER Cabinet","POWER ISSUE",
U284="AKTIVCO Coupure ENEO &amp; Baisse de tension","POWER ISSUE",
U284="Coupure ENEO &amp; Baisse de tension","POWER ISSUE",
U284="Defaut GE &amp; POWER Cabinet","POWER ISSUE",
U284="Sharing","POWER ISSUE",
U284="Sites strategiques &amp; DataCenter","POWER ISSUE",
U284="Exclu","Exclu",
U284="SAT","TX ISSUE",
U284="SPARE-ISSUE","SPARE-ISSUE",
U284="Fiber CAmtel","TX ISSUE",
U284="Fiber AOF","TX ISSUE",
U284="Projet OCM (HUAWEI)","TRAVAUX-HUAWEI",
U284="Projet OCM (NOKIA)","TRAVAUX -NOKIA",
U284="ACCESS-ISSUE","ACCESS-ISSUE",
U284="Projet OCM (ZTE, NOKIA, autres projets)","TRAVAUX OCM",
U284="No root CAuse","No root cause",
U284="ODU HS","TX ISSUE",
U284="IP &amp; VLAN","TX ISSUE",
U284="Warehouse HUAWEI","SPARE-ISSUE",
U284="SPARE-HS","SPARE-ISSUE",
U284="Power Telco","RAN ISSUE",U284="no impacts","no impacts"
),"")</f>
        <v/>
      </c>
      <c r="U284" s="28"/>
      <c r="V284" s="35" t="str" cm="1">
        <f t="array" ref="V284">IFERROR(_xlfn.IFS(
U284="MPR ISSUE","ACTIVE",
U284="BSS Hardware Issue","ACTIVE",
U284="Sites strategiques, MLL, Pylone, etc.","PASSIVE",
U284="AKTIVCO DEFAUT GE &amp; POWER Cabinet","PASSIVE",
U284="AKTIVCO Coupure ENEO &amp; Baisse de tension","PASSIVE",
U284="Coupure ENEO &amp; Baisse de tension","PASSIVE",
U284="Defaut GE &amp; POWER Cabinet","PASSIVE",
U284="Sharing","PASSIVE",
U284="Sites strategiques &amp; DataCenter","PASSIVE",
U284="Exclu","Exclu",
U284="SAT","ACTIVE",
U284="SPARE-ISSUE","SPARE-ISSUE",
U284="Fiber CAmtel","ACTIVE",
U284="Fiber AOF","ACTIVE",
U284="Projet OCM (HUAWEI)","PLANNED WORKS",
U284="Projet OCM (NOKIA)","PLANNED WORKS",
U284="ACCESS-ISSUE","ACCESS-ISSUE",
U284="Projet OCM (ZTE, NOKIA, autres projets)","PLANNED WORKS",
U284="No root CAuse","No root cause",
U284="ODU HS","ACTIVE",
U284="IP &amp; VLAN","ACTIVE",
U284="Warehouse HUAWEI","SPARE-ISSUE",
U284="SPARE-HS","SPARE-ISSUE",
U284="Power Telco","ACTIVE", U284="no impacts","no impacts"
),"")</f>
        <v/>
      </c>
      <c r="W284" s="104" t="s">
        <v>7473</v>
      </c>
      <c r="X284" s="104" t="s">
        <v>7474</v>
      </c>
      <c r="Y284" s="104" t="str">
        <f>_xlfn.XLOOKUP(B279,[9]ALL!$B:$B,[9]ALL!$N:$N,"")</f>
        <v/>
      </c>
      <c r="Z284" s="104" t="s">
        <v>6755</v>
      </c>
      <c r="AA284" s="104" t="s">
        <v>6688</v>
      </c>
      <c r="AB284" s="104" t="s">
        <v>7425</v>
      </c>
      <c r="AC284" s="9"/>
      <c r="AD284" s="9"/>
      <c r="AE284" s="7" t="s">
        <v>6817</v>
      </c>
      <c r="AF284" s="6"/>
      <c r="AG284" s="7"/>
      <c r="AH284" s="3" t="s">
        <v>5423</v>
      </c>
      <c r="AI284" s="18" t="s">
        <v>5423</v>
      </c>
      <c r="AJ284" s="18" t="s">
        <v>5423</v>
      </c>
      <c r="AK284" s="18" t="s">
        <v>5423</v>
      </c>
      <c r="AL284" s="18" t="s">
        <v>6295</v>
      </c>
      <c r="AM284" s="18" t="s">
        <v>5423</v>
      </c>
      <c r="AN284" s="18" t="s">
        <v>5423</v>
      </c>
      <c r="AO284" s="18" t="s">
        <v>5423</v>
      </c>
      <c r="AP284" s="18" t="s">
        <v>5423</v>
      </c>
      <c r="AQ284" s="18" t="s">
        <v>5423</v>
      </c>
      <c r="AR284" s="18" t="s">
        <v>5423</v>
      </c>
      <c r="AS284" s="18" t="s">
        <v>5423</v>
      </c>
      <c r="AT284" s="18"/>
      <c r="AU284" s="9" t="s">
        <v>6074</v>
      </c>
      <c r="AV284" s="14"/>
      <c r="AW284" s="14" t="s">
        <v>5423</v>
      </c>
      <c r="AX284" s="14" t="str">
        <f>_xlfn.XLOOKUP(B284,'[4]cell downs 18042026 17h'!$B:$B,'[4]cell downs 18042026 17h'!$B:$B,"")</f>
        <v/>
      </c>
      <c r="AY284" s="14" t="str">
        <f>_xlfn.XLOOKUP(B284,'[5]Cells Huawei 19042026 15h'!$B:$B,'[5]Cells Huawei 19042026 15h'!$B:$B,"")</f>
        <v/>
      </c>
      <c r="AZ284" s="105" t="str">
        <f>_xlfn.XLOOKUP(B284,'INCIDENT-04-23-2026'!E:E,'INCIDENT-04-23-2026'!F:F,"")</f>
        <v/>
      </c>
      <c r="BA284" s="105" t="str">
        <f>_xlfn.XLOOKUP(B284,'[6]Eneo 17H'!$C:$C,'[6]Eneo 17H'!$I:$I,"")</f>
        <v/>
      </c>
      <c r="BB284" s="105" t="str">
        <f>_xlfn.XLOOKUP(B284,[8]ALL!$B:$B,[8]ALL!$M:$M,"")</f>
        <v xml:space="preserve">23/04/2026 : Power issue || Mail sent to Camusat || Feedback Camusat : Baisse de tension dans la zone. Site mis sur GE depuis 10 :50.
</v>
      </c>
      <c r="BC284" s="105" t="str">
        <f>_xlfn.XLOOKUP(B284,'[6]Eneo 17H'!$C:$C,'[6]Eneo 17H'!$I:$I,"")</f>
        <v/>
      </c>
      <c r="BD284" s="105" t="str">
        <f>_xlfn.XLOOKUP(B284,'[7]Eneo 12H'!$C:$C,'[7]Eneo 12H'!$I:$I,"")</f>
        <v/>
      </c>
      <c r="BE284" s="11" t="s">
        <v>5423</v>
      </c>
    </row>
    <row r="285" spans="1:57" hidden="1" x14ac:dyDescent="0.3">
      <c r="A285" s="1" t="s">
        <v>1902</v>
      </c>
      <c r="B285" s="8" t="s">
        <v>1903</v>
      </c>
      <c r="C285" s="3" t="str">
        <f>_xlfn.XLOOKUP(B285,'[1]daily break down'!$D:$D,'[1]daily break down'!$E:$E,"")</f>
        <v>Douala</v>
      </c>
      <c r="D285" s="1" t="s">
        <v>11</v>
      </c>
      <c r="E285" s="1" t="s">
        <v>12</v>
      </c>
      <c r="F285" s="3" t="s">
        <v>31</v>
      </c>
      <c r="G285" s="1" t="s">
        <v>32</v>
      </c>
      <c r="H285" s="27" t="str">
        <f>_xlfn.XLOOKUP(B285,[2]CALCULATION!$B:$B,[2]CALCULATION!$H:$H,"")</f>
        <v>ZTE</v>
      </c>
      <c r="I285" s="23">
        <v>0.80072367613780693</v>
      </c>
      <c r="J285" s="23">
        <v>0.3437176293328536</v>
      </c>
      <c r="K285" s="23">
        <v>0.3937806941697844</v>
      </c>
      <c r="L285" s="23">
        <v>0.81814854765390266</v>
      </c>
      <c r="M285" s="23">
        <v>1.3511498631692798</v>
      </c>
      <c r="N285" s="23">
        <v>1.9287567095564633</v>
      </c>
      <c r="O285" s="23">
        <v>5.5923671572026619</v>
      </c>
      <c r="P285" s="103" t="s">
        <v>6553</v>
      </c>
      <c r="Q285" s="36" t="s">
        <v>5796</v>
      </c>
      <c r="R285" s="36"/>
      <c r="S285" s="35" t="str" cm="1">
        <f t="array" ref="S285">IFERROR(_xlfn.IFS(
U285="MPR ISSUE","PDH",
U285="BSS Hardware Issue","BSS",
U285="Sites strategiques, MLL, Pylone, etc.","ENVTECH",
U285="AKTIVCO DEFAUT GE &amp; POWER Cabinet","AKTIVCO",
U285="AKTIVCO Coupure ENEO &amp; Baisse de tension","AKTIVCO GRID ONLY",
U285="Coupure ENEO &amp; Baisse de tension","IHS GRID ONLY",
U285="Defaut GE &amp; POWER Cabinet","IHS",
U285="Sharing","Partners",
U285="Sites strategiques &amp; DataCenter","SST &amp; DC",
U285="Exclu","Exclu",
U285="SAT","SAT",
U285="SPARE-ISSUE","SPARE-ISSUE",
U285="Fiber CAmtel","TRANS_FO_CAMTEL",
U285="Fiber AOF","Fiber AOF",
U285="Projet OCM (HUAWEI)","TRAVAUX-HUAWEI",
U285="Projet OCM (NOKIA)","TRAVAUX-NOKIA",
U285="ACCESS-ISSUE","ACCESS-ISSUE",
U285="Projet OCM (ZTE, NOKIA, autres projets)","TRAVAUX OCM",
U285="No root CAuse","No root cause",
U285="ODU HS","PDH",
U285="IP &amp; VLAN","PDH",
U285="Warehouse HUAWEI","SPARE-ISSUE",
U285="SPARE-HS","SPARE-ISSUE",
U285="Power Telco","BSS",U285="no impacts","no impacts"
),"")</f>
        <v/>
      </c>
      <c r="T285" s="35" t="str" cm="1">
        <f t="array" ref="T285">IFERROR(_xlfn.IFS(
U285="MPR ISSUE","TX ISSUE",
U285="BSS Hardware Issue","RAN ISSUE",
U285="Sites strategiques, MLL, Pylone, etc.","ENVTECH",
U285="AKTIVCO DEFAUT GE &amp; POWER Cabinet","POWER ISSUE",
U285="AKTIVCO Coupure ENEO &amp; Baisse de tension","POWER ISSUE",
U285="Coupure ENEO &amp; Baisse de tension","POWER ISSUE",
U285="Defaut GE &amp; POWER Cabinet","POWER ISSUE",
U285="Sharing","POWER ISSUE",
U285="Sites strategiques &amp; DataCenter","POWER ISSUE",
U285="Exclu","Exclu",
U285="SAT","TX ISSUE",
U285="SPARE-ISSUE","SPARE-ISSUE",
U285="Fiber CAmtel","TX ISSUE",
U285="Fiber AOF","TX ISSUE",
U285="Projet OCM (HUAWEI)","TRAVAUX-HUAWEI",
U285="Projet OCM (NOKIA)","TRAVAUX -NOKIA",
U285="ACCESS-ISSUE","ACCESS-ISSUE",
U285="Projet OCM (ZTE, NOKIA, autres projets)","TRAVAUX OCM",
U285="No root CAuse","No root cause",
U285="ODU HS","TX ISSUE",
U285="IP &amp; VLAN","TX ISSUE",
U285="Warehouse HUAWEI","SPARE-ISSUE",
U285="SPARE-HS","SPARE-ISSUE",
U285="Power Telco","RAN ISSUE",U285="no impacts","no impacts"
),"")</f>
        <v/>
      </c>
      <c r="U285" s="28"/>
      <c r="V285" s="35" t="str" cm="1">
        <f t="array" ref="V285">IFERROR(_xlfn.IFS(
U285="MPR ISSUE","ACTIVE",
U285="BSS Hardware Issue","ACTIVE",
U285="Sites strategiques, MLL, Pylone, etc.","PASSIVE",
U285="AKTIVCO DEFAUT GE &amp; POWER Cabinet","PASSIVE",
U285="AKTIVCO Coupure ENEO &amp; Baisse de tension","PASSIVE",
U285="Coupure ENEO &amp; Baisse de tension","PASSIVE",
U285="Defaut GE &amp; POWER Cabinet","PASSIVE",
U285="Sharing","PASSIVE",
U285="Sites strategiques &amp; DataCenter","PASSIVE",
U285="Exclu","Exclu",
U285="SAT","ACTIVE",
U285="SPARE-ISSUE","SPARE-ISSUE",
U285="Fiber CAmtel","ACTIVE",
U285="Fiber AOF","ACTIVE",
U285="Projet OCM (HUAWEI)","PLANNED WORKS",
U285="Projet OCM (NOKIA)","PLANNED WORKS",
U285="ACCESS-ISSUE","ACCESS-ISSUE",
U285="Projet OCM (ZTE, NOKIA, autres projets)","PLANNED WORKS",
U285="No root CAuse","No root cause",
U285="ODU HS","ACTIVE",
U285="IP &amp; VLAN","ACTIVE",
U285="Warehouse HUAWEI","SPARE-ISSUE",
U285="SPARE-HS","SPARE-ISSUE",
U285="Power Telco","ACTIVE", U285="no impacts","no impacts"
),"")</f>
        <v/>
      </c>
      <c r="W285" s="116" t="s">
        <v>7369</v>
      </c>
      <c r="X285" s="116" t="s">
        <v>6711</v>
      </c>
      <c r="Y285" s="116"/>
      <c r="Z285" s="104" t="s">
        <v>11</v>
      </c>
      <c r="AA285" s="104" t="s">
        <v>6688</v>
      </c>
      <c r="AB285" s="104" t="s">
        <v>6075</v>
      </c>
      <c r="AC285" s="9"/>
      <c r="AD285" s="9"/>
      <c r="AE285" s="7"/>
      <c r="AF285" s="6"/>
      <c r="AG285" s="7"/>
      <c r="AH285" s="3" t="s">
        <v>5423</v>
      </c>
      <c r="AI285" s="18" t="s">
        <v>5423</v>
      </c>
      <c r="AJ285" s="18" t="s">
        <v>5423</v>
      </c>
      <c r="AK285" s="18" t="s">
        <v>5423</v>
      </c>
      <c r="AL285" s="18" t="s">
        <v>5423</v>
      </c>
      <c r="AM285" s="18" t="s">
        <v>5423</v>
      </c>
      <c r="AN285" s="18" t="s">
        <v>5423</v>
      </c>
      <c r="AO285" s="18" t="s">
        <v>5423</v>
      </c>
      <c r="AP285" s="18" t="s">
        <v>5423</v>
      </c>
      <c r="AQ285" s="18" t="s">
        <v>5423</v>
      </c>
      <c r="AR285" s="18" t="s">
        <v>5423</v>
      </c>
      <c r="AS285" s="18" t="s">
        <v>5423</v>
      </c>
      <c r="AT285" s="18" t="s">
        <v>5423</v>
      </c>
      <c r="AU285" s="9" t="s">
        <v>6075</v>
      </c>
      <c r="AV285" s="14"/>
      <c r="AW285" s="14" t="s">
        <v>5423</v>
      </c>
      <c r="AX285" s="14" t="str">
        <f>_xlfn.XLOOKUP(B285,'[4]cell downs 18042026 17h'!$B:$B,'[4]cell downs 18042026 17h'!$B:$B,"")</f>
        <v/>
      </c>
      <c r="AY285" s="14" t="str">
        <f>_xlfn.XLOOKUP(B285,'[5]Cells Huawei 19042026 15h'!$B:$B,'[5]Cells Huawei 19042026 15h'!$B:$B,"")</f>
        <v/>
      </c>
      <c r="AZ285" s="105" t="str">
        <f>_xlfn.XLOOKUP(B285,'INCIDENT-04-23-2026'!E:E,'INCIDENT-04-23-2026'!F:F,"")</f>
        <v/>
      </c>
      <c r="BA285" s="105" t="str">
        <f>_xlfn.XLOOKUP(B285,'[6]Eneo 17H'!$C:$C,'[6]Eneo 17H'!$I:$I,"")</f>
        <v/>
      </c>
      <c r="BC285" s="105" t="str">
        <f>_xlfn.XLOOKUP(B285,'[6]Eneo 17H'!$C:$C,'[6]Eneo 17H'!$I:$I,"")</f>
        <v/>
      </c>
      <c r="BD285" s="105" t="str">
        <f>_xlfn.XLOOKUP(B285,'[7]Eneo 12H'!$C:$C,'[7]Eneo 12H'!$I:$I,"")</f>
        <v/>
      </c>
      <c r="BE285" s="11" t="s">
        <v>5423</v>
      </c>
    </row>
    <row r="286" spans="1:57" hidden="1" x14ac:dyDescent="0.3">
      <c r="A286" s="1" t="s">
        <v>523</v>
      </c>
      <c r="B286" s="8" t="s">
        <v>524</v>
      </c>
      <c r="C286" s="3" t="str">
        <f>_xlfn.XLOOKUP(B286,'[1]daily break down'!$D:$D,'[1]daily break down'!$E:$E,"")</f>
        <v>EXTREME-NORD</v>
      </c>
      <c r="D286" s="1" t="s">
        <v>11</v>
      </c>
      <c r="E286" s="1" t="s">
        <v>66</v>
      </c>
      <c r="F286" s="3" t="s">
        <v>55</v>
      </c>
      <c r="G286" s="1" t="s">
        <v>525</v>
      </c>
      <c r="H286" s="26" t="str">
        <f>_xlfn.XLOOKUP(B286,[2]CALCULATION!$B:$B,[2]CALCULATION!$H:$H,"")</f>
        <v>NOKIA</v>
      </c>
      <c r="I286" s="23">
        <v>0.10223066891531322</v>
      </c>
      <c r="J286" s="23">
        <v>0</v>
      </c>
      <c r="K286" s="23">
        <v>0</v>
      </c>
      <c r="L286" s="23">
        <v>0.53401791497946827</v>
      </c>
      <c r="M286" s="23">
        <v>1.2243087442258214</v>
      </c>
      <c r="N286" s="23">
        <v>1.9172530840417428</v>
      </c>
      <c r="O286" s="23">
        <v>2.2794121843547841</v>
      </c>
      <c r="P286" s="103" t="s">
        <v>6553</v>
      </c>
      <c r="Q286" s="36" t="s">
        <v>6552</v>
      </c>
      <c r="R286" s="36"/>
      <c r="S286" s="35" t="str" cm="1">
        <f t="array" ref="S286">IFERROR(_xlfn.IFS(
U286="MPR ISSUE","PDH",
U286="BSS Hardware Issue","BSS",
U286="Sites strategiques, MLL, Pylone, etc.","ENVTECH",
U286="AKTIVCO DEFAUT GE &amp; POWER Cabinet","AKTIVCO",
U286="AKTIVCO Coupure ENEO &amp; Baisse de tension","AKTIVCO GRID ONLY",
U286="Coupure ENEO &amp; Baisse de tension","IHS GRID ONLY",
U286="Defaut GE &amp; POWER Cabinet","IHS",
U286="Sharing","Partners",
U286="Sites strategiques &amp; DataCenter","SST &amp; DC",
U286="Exclu","Exclu",
U286="SAT","SAT",
U286="SPARE-ISSUE","SPARE-ISSUE",
U286="Fiber CAmtel","TRANS_FO_CAMTEL",
U286="Fiber AOF","Fiber AOF",
U286="Projet OCM (HUAWEI)","TRAVAUX-HUAWEI",
U286="Projet OCM (NOKIA)","TRAVAUX-NOKIA",
U286="ACCESS-ISSUE","ACCESS-ISSUE",
U286="Projet OCM (ZTE, NOKIA, autres projets)","TRAVAUX OCM",
U286="No root CAuse","No root cause",
U286="ODU HS","PDH",
U286="IP &amp; VLAN","PDH",
U286="Warehouse HUAWEI","SPARE-ISSUE",
U286="SPARE-HS","SPARE-ISSUE",
U286="Power Telco","BSS",U286="no impacts","no impacts"
),"")</f>
        <v/>
      </c>
      <c r="T286" s="35" t="str" cm="1">
        <f t="array" ref="T286">IFERROR(_xlfn.IFS(
U286="MPR ISSUE","TX ISSUE",
U286="BSS Hardware Issue","RAN ISSUE",
U286="Sites strategiques, MLL, Pylone, etc.","ENVTECH",
U286="AKTIVCO DEFAUT GE &amp; POWER Cabinet","POWER ISSUE",
U286="AKTIVCO Coupure ENEO &amp; Baisse de tension","POWER ISSUE",
U286="Coupure ENEO &amp; Baisse de tension","POWER ISSUE",
U286="Defaut GE &amp; POWER Cabinet","POWER ISSUE",
U286="Sharing","POWER ISSUE",
U286="Sites strategiques &amp; DataCenter","POWER ISSUE",
U286="Exclu","Exclu",
U286="SAT","TX ISSUE",
U286="SPARE-ISSUE","SPARE-ISSUE",
U286="Fiber CAmtel","TX ISSUE",
U286="Fiber AOF","TX ISSUE",
U286="Projet OCM (HUAWEI)","TRAVAUX-HUAWEI",
U286="Projet OCM (NOKIA)","TRAVAUX -NOKIA",
U286="ACCESS-ISSUE","ACCESS-ISSUE",
U286="Projet OCM (ZTE, NOKIA, autres projets)","TRAVAUX OCM",
U286="No root CAuse","No root cause",
U286="ODU HS","TX ISSUE",
U286="IP &amp; VLAN","TX ISSUE",
U286="Warehouse HUAWEI","SPARE-ISSUE",
U286="SPARE-HS","SPARE-ISSUE",
U286="Power Telco","RAN ISSUE",U286="no impacts","no impacts"
),"")</f>
        <v/>
      </c>
      <c r="U286" s="28"/>
      <c r="V286" s="35" t="str" cm="1">
        <f t="array" ref="V286">IFERROR(_xlfn.IFS(
U286="MPR ISSUE","ACTIVE",
U286="BSS Hardware Issue","ACTIVE",
U286="Sites strategiques, MLL, Pylone, etc.","PASSIVE",
U286="AKTIVCO DEFAUT GE &amp; POWER Cabinet","PASSIVE",
U286="AKTIVCO Coupure ENEO &amp; Baisse de tension","PASSIVE",
U286="Coupure ENEO &amp; Baisse de tension","PASSIVE",
U286="Defaut GE &amp; POWER Cabinet","PASSIVE",
U286="Sharing","PASSIVE",
U286="Sites strategiques &amp; DataCenter","PASSIVE",
U286="Exclu","Exclu",
U286="SAT","ACTIVE",
U286="SPARE-ISSUE","SPARE-ISSUE",
U286="Fiber CAmtel","ACTIVE",
U286="Fiber AOF","ACTIVE",
U286="Projet OCM (HUAWEI)","PLANNED WORKS",
U286="Projet OCM (NOKIA)","PLANNED WORKS",
U286="ACCESS-ISSUE","ACCESS-ISSUE",
U286="Projet OCM (ZTE, NOKIA, autres projets)","PLANNED WORKS",
U286="No root CAuse","No root cause",
U286="ODU HS","ACTIVE",
U286="IP &amp; VLAN","ACTIVE",
U286="Warehouse HUAWEI","SPARE-ISSUE",
U286="SPARE-HS","SPARE-ISSUE",
U286="Power Telco","ACTIVE", U286="no impacts","no impacts"
),"")</f>
        <v/>
      </c>
      <c r="W286" s="102"/>
      <c r="X286" s="102"/>
      <c r="Y286" s="102"/>
      <c r="Z286" s="102"/>
      <c r="AA286" s="102"/>
      <c r="AB286" s="104" t="s">
        <v>6266</v>
      </c>
      <c r="AC286" s="9"/>
      <c r="AD286" s="9"/>
      <c r="AE286" s="7" t="s">
        <v>5423</v>
      </c>
      <c r="AF286" s="6"/>
      <c r="AG286" s="7"/>
      <c r="AH286" s="3" t="s">
        <v>5423</v>
      </c>
      <c r="AI286" s="18" t="s">
        <v>5423</v>
      </c>
      <c r="AJ286" s="18" t="s">
        <v>5423</v>
      </c>
      <c r="AK286" s="18" t="s">
        <v>5423</v>
      </c>
      <c r="AL286" s="18" t="s">
        <v>5423</v>
      </c>
      <c r="AM286" s="18" t="s">
        <v>5423</v>
      </c>
      <c r="AN286" s="18" t="s">
        <v>5423</v>
      </c>
      <c r="AO286" s="18" t="s">
        <v>5423</v>
      </c>
      <c r="AP286" s="18" t="s">
        <v>5423</v>
      </c>
      <c r="AQ286" s="18" t="s">
        <v>6266</v>
      </c>
      <c r="AR286" s="18" t="s">
        <v>5423</v>
      </c>
      <c r="AS286" s="18" t="s">
        <v>5423</v>
      </c>
      <c r="AT286" s="18" t="s">
        <v>5423</v>
      </c>
      <c r="AU286" s="9" t="s">
        <v>5423</v>
      </c>
      <c r="AV286" s="14"/>
      <c r="AW286" s="14" t="s">
        <v>5423</v>
      </c>
      <c r="AX286" s="14" t="str">
        <f>_xlfn.XLOOKUP(B286,'[4]cell downs 18042026 17h'!$B:$B,'[4]cell downs 18042026 17h'!$B:$B,"")</f>
        <v/>
      </c>
      <c r="AY286" s="14" t="str">
        <f>_xlfn.XLOOKUP(B286,'[5]Cells Huawei 19042026 15h'!$B:$B,'[5]Cells Huawei 19042026 15h'!$B:$B,"")</f>
        <v/>
      </c>
      <c r="AZ286" s="105" t="str">
        <f>_xlfn.XLOOKUP(B286,'INCIDENT-04-23-2026'!E:E,'INCIDENT-04-23-2026'!F:F,"")</f>
        <v/>
      </c>
      <c r="BA286" s="105" t="str">
        <f>_xlfn.XLOOKUP(B286,'[6]Eneo 17H'!$C:$C,'[6]Eneo 17H'!$I:$I,"")</f>
        <v/>
      </c>
      <c r="BB286" s="105" t="str">
        <f>_xlfn.XLOOKUP(B286,[8]ALL!$B:$B,[8]ALL!$M:$M,"")</f>
        <v/>
      </c>
      <c r="BC286" s="105" t="str">
        <f>_xlfn.XLOOKUP(B286,'[6]Eneo 17H'!$C:$C,'[6]Eneo 17H'!$I:$I,"")</f>
        <v/>
      </c>
      <c r="BD286" s="105" t="str">
        <f>_xlfn.XLOOKUP(B286,'[7]Eneo 12H'!$C:$C,'[7]Eneo 12H'!$I:$I,"")</f>
        <v/>
      </c>
      <c r="BE286" s="105" t="s">
        <v>5423</v>
      </c>
    </row>
    <row r="287" spans="1:57" hidden="1" x14ac:dyDescent="0.3">
      <c r="A287" s="1" t="s">
        <v>1400</v>
      </c>
      <c r="B287" s="8" t="s">
        <v>1401</v>
      </c>
      <c r="C287" s="3" t="str">
        <f>_xlfn.XLOOKUP(B287,'[1]daily break down'!$D:$D,'[1]daily break down'!$E:$E,"")</f>
        <v>OUEST</v>
      </c>
      <c r="D287" s="1" t="s">
        <v>11</v>
      </c>
      <c r="E287" s="1" t="s">
        <v>12</v>
      </c>
      <c r="F287" s="3" t="s">
        <v>102</v>
      </c>
      <c r="G287" s="1" t="s">
        <v>1177</v>
      </c>
      <c r="H287" s="25" t="str">
        <f>_xlfn.XLOOKUP(B287,[2]CALCULATION!$B:$B,[2]CALCULATION!$H:$H,"")</f>
        <v>Huawei</v>
      </c>
      <c r="I287" s="23">
        <v>0</v>
      </c>
      <c r="J287" s="23">
        <v>0</v>
      </c>
      <c r="K287" s="23">
        <v>0</v>
      </c>
      <c r="L287" s="23">
        <v>0</v>
      </c>
      <c r="M287" s="23">
        <v>0</v>
      </c>
      <c r="N287" s="23">
        <v>1.9065698721296229</v>
      </c>
      <c r="O287" s="23">
        <v>7.3123821101323219E-2</v>
      </c>
      <c r="P287" s="103" t="s">
        <v>6554</v>
      </c>
      <c r="Q287" s="36" t="s">
        <v>5796</v>
      </c>
      <c r="R287" s="36"/>
      <c r="S287" s="35" t="str" cm="1">
        <f t="array" ref="S287">IFERROR(_xlfn.IFS(
U287="MPR ISSUE","PDH",
U287="BSS Hardware Issue","BSS",
U287="Sites strategiques, MLL, Pylone, etc.","ENVTECH",
U287="AKTIVCO DEFAUT GE &amp; POWER Cabinet","AKTIVCO",
U287="AKTIVCO Coupure ENEO &amp; Baisse de tension","AKTIVCO GRID ONLY",
U287="Coupure ENEO &amp; Baisse de tension","IHS GRID ONLY",
U287="Defaut GE &amp; POWER Cabinet","IHS",
U287="Sharing","Partners",
U287="Sites strategiques &amp; DataCenter","SST &amp; DC",
U287="Exclu","Exclu",
U287="SAT","SAT",
U287="SPARE-ISSUE","SPARE-ISSUE",
U287="Fiber CAmtel","TRANS_FO_CAMTEL",
U287="Fiber AOF","Fiber AOF",
U287="Projet OCM (HUAWEI)","TRAVAUX-HUAWEI",
U287="Projet OCM (NOKIA)","TRAVAUX-NOKIA",
U287="ACCESS-ISSUE","ACCESS-ISSUE",
U287="Projet OCM (ZTE, NOKIA, autres projets)","TRAVAUX OCM",
U287="No root CAuse","No root cause",
U287="ODU HS","PDH",
U287="IP &amp; VLAN","PDH",
U287="Warehouse HUAWEI","SPARE-ISSUE",
U287="SPARE-HS","SPARE-ISSUE",
U287="Power Telco","BSS",U287="no impacts","no impacts"
),"")</f>
        <v/>
      </c>
      <c r="T287" s="35" t="str" cm="1">
        <f t="array" ref="T287">IFERROR(_xlfn.IFS(
U287="MPR ISSUE","TX ISSUE",
U287="BSS Hardware Issue","RAN ISSUE",
U287="Sites strategiques, MLL, Pylone, etc.","ENVTECH",
U287="AKTIVCO DEFAUT GE &amp; POWER Cabinet","POWER ISSUE",
U287="AKTIVCO Coupure ENEO &amp; Baisse de tension","POWER ISSUE",
U287="Coupure ENEO &amp; Baisse de tension","POWER ISSUE",
U287="Defaut GE &amp; POWER Cabinet","POWER ISSUE",
U287="Sharing","POWER ISSUE",
U287="Sites strategiques &amp; DataCenter","POWER ISSUE",
U287="Exclu","Exclu",
U287="SAT","TX ISSUE",
U287="SPARE-ISSUE","SPARE-ISSUE",
U287="Fiber CAmtel","TX ISSUE",
U287="Fiber AOF","TX ISSUE",
U287="Projet OCM (HUAWEI)","TRAVAUX-HUAWEI",
U287="Projet OCM (NOKIA)","TRAVAUX -NOKIA",
U287="ACCESS-ISSUE","ACCESS-ISSUE",
U287="Projet OCM (ZTE, NOKIA, autres projets)","TRAVAUX OCM",
U287="No root CAuse","No root cause",
U287="ODU HS","TX ISSUE",
U287="IP &amp; VLAN","TX ISSUE",
U287="Warehouse HUAWEI","SPARE-ISSUE",
U287="SPARE-HS","SPARE-ISSUE",
U287="Power Telco","RAN ISSUE",U287="no impacts","no impacts"
),"")</f>
        <v/>
      </c>
      <c r="U287" s="76"/>
      <c r="V287" s="35" t="str" cm="1">
        <f t="array" ref="V287">IFERROR(_xlfn.IFS(
U287="MPR ISSUE","ACTIVE",
U287="BSS Hardware Issue","ACTIVE",
U287="Sites strategiques, MLL, Pylone, etc.","PASSIVE",
U287="AKTIVCO DEFAUT GE &amp; POWER Cabinet","PASSIVE",
U287="AKTIVCO Coupure ENEO &amp; Baisse de tension","PASSIVE",
U287="Coupure ENEO &amp; Baisse de tension","PASSIVE",
U287="Defaut GE &amp; POWER Cabinet","PASSIVE",
U287="Sharing","PASSIVE",
U287="Sites strategiques &amp; DataCenter","PASSIVE",
U287="Exclu","Exclu",
U287="SAT","ACTIVE",
U287="SPARE-ISSUE","SPARE-ISSUE",
U287="Fiber CAmtel","ACTIVE",
U287="Fiber AOF","ACTIVE",
U287="Projet OCM (HUAWEI)","PLANNED WORKS",
U287="Projet OCM (NOKIA)","PLANNED WORKS",
U287="ACCESS-ISSUE","ACCESS-ISSUE",
U287="Projet OCM (ZTE, NOKIA, autres projets)","PLANNED WORKS",
U287="No root CAuse","No root cause",
U287="ODU HS","ACTIVE",
U287="IP &amp; VLAN","ACTIVE",
U287="Warehouse HUAWEI","SPARE-ISSUE",
U287="SPARE-HS","SPARE-ISSUE",
U287="Power Telco","ACTIVE", U287="no impacts","no impacts"
),"")</f>
        <v/>
      </c>
      <c r="W287" s="102"/>
      <c r="X287" s="102"/>
      <c r="Y287" s="102"/>
      <c r="Z287" s="102"/>
      <c r="AA287" s="102"/>
      <c r="AB287" s="104" t="s">
        <v>5423</v>
      </c>
      <c r="AC287" s="9"/>
      <c r="AD287" s="9"/>
      <c r="AE287" s="7" t="s">
        <v>5423</v>
      </c>
      <c r="AF287" s="6"/>
      <c r="AG287" s="7"/>
      <c r="AH287" s="3" t="s">
        <v>5423</v>
      </c>
      <c r="AI287" s="18" t="s">
        <v>5423</v>
      </c>
      <c r="AJ287" s="18" t="s">
        <v>5423</v>
      </c>
      <c r="AK287" s="18" t="s">
        <v>5423</v>
      </c>
      <c r="AL287" s="18" t="s">
        <v>5423</v>
      </c>
      <c r="AM287" s="18" t="s">
        <v>5423</v>
      </c>
      <c r="AN287" s="18" t="s">
        <v>5423</v>
      </c>
      <c r="AO287" s="18" t="s">
        <v>5423</v>
      </c>
      <c r="AP287" s="18" t="s">
        <v>5423</v>
      </c>
      <c r="AQ287" s="18" t="s">
        <v>5423</v>
      </c>
      <c r="AR287" s="18" t="s">
        <v>5423</v>
      </c>
      <c r="AS287" s="18" t="s">
        <v>5423</v>
      </c>
      <c r="AT287" s="18" t="s">
        <v>5423</v>
      </c>
      <c r="AU287" s="9" t="s">
        <v>5423</v>
      </c>
      <c r="AV287" s="14"/>
      <c r="AW287" s="14" t="s">
        <v>5423</v>
      </c>
      <c r="AX287" s="14" t="str">
        <f>_xlfn.XLOOKUP(B287,'[4]cell downs 18042026 17h'!$B:$B,'[4]cell downs 18042026 17h'!$B:$B,"")</f>
        <v/>
      </c>
      <c r="AY287" s="14" t="str">
        <f>_xlfn.XLOOKUP(B287,'[5]Cells Huawei 19042026 15h'!$B:$B,'[5]Cells Huawei 19042026 15h'!$B:$B,"")</f>
        <v/>
      </c>
      <c r="AZ287" s="105" t="str">
        <f>_xlfn.XLOOKUP(B287,'INCIDENT-04-23-2026'!E:E,'INCIDENT-04-23-2026'!F:F,"")</f>
        <v/>
      </c>
      <c r="BA287" s="105" t="str">
        <f>_xlfn.XLOOKUP(B287,'[6]Eneo 17H'!$C:$C,'[6]Eneo 17H'!$I:$I,"")</f>
        <v/>
      </c>
      <c r="BB287" s="105" t="str">
        <f>_xlfn.XLOOKUP(B287,[8]ALL!$B:$B,[8]ALL!$M:$M,"")</f>
        <v/>
      </c>
      <c r="BC287" s="105" t="str">
        <f>_xlfn.XLOOKUP(B287,'[6]Eneo 17H'!$C:$C,'[6]Eneo 17H'!$I:$I,"")</f>
        <v/>
      </c>
      <c r="BD287" s="105" t="str">
        <f>_xlfn.XLOOKUP(B287,'[7]Eneo 12H'!$C:$C,'[7]Eneo 12H'!$I:$I,"")</f>
        <v/>
      </c>
      <c r="BE287" s="105" t="s">
        <v>5423</v>
      </c>
    </row>
    <row r="288" spans="1:57" hidden="1" x14ac:dyDescent="0.3">
      <c r="A288" s="1" t="s">
        <v>2653</v>
      </c>
      <c r="B288" s="8" t="s">
        <v>2654</v>
      </c>
      <c r="C288" s="3" t="str">
        <f>_xlfn.XLOOKUP(B288,'[1]daily break down'!$D:$D,'[1]daily break down'!$E:$E,"")</f>
        <v>Bafoussam</v>
      </c>
      <c r="D288" s="1" t="s">
        <v>11</v>
      </c>
      <c r="E288" s="1" t="s">
        <v>12</v>
      </c>
      <c r="F288" s="3" t="s">
        <v>102</v>
      </c>
      <c r="G288" s="1" t="s">
        <v>299</v>
      </c>
      <c r="H288" s="25" t="str">
        <f>_xlfn.XLOOKUP(B288,[2]CALCULATION!$B:$B,[2]CALCULATION!$H:$H,"")</f>
        <v>Huawei</v>
      </c>
      <c r="I288" s="23">
        <v>0</v>
      </c>
      <c r="J288" s="23">
        <v>0</v>
      </c>
      <c r="K288" s="23">
        <v>0</v>
      </c>
      <c r="L288" s="23">
        <v>0</v>
      </c>
      <c r="M288" s="23">
        <v>0</v>
      </c>
      <c r="N288" s="23">
        <v>1.8635873333846986</v>
      </c>
      <c r="O288" s="23">
        <v>0</v>
      </c>
      <c r="P288" s="103" t="s">
        <v>6554</v>
      </c>
      <c r="Q288" s="36" t="s">
        <v>5796</v>
      </c>
      <c r="R288" s="36"/>
      <c r="S288" s="35" t="str" cm="1">
        <f t="array" ref="S288">IFERROR(_xlfn.IFS(
U288="MPR ISSUE","PDH",
U288="BSS Hardware Issue","BSS",
U288="Sites strategiques, MLL, Pylone, etc.","ENVTECH",
U288="AKTIVCO DEFAUT GE &amp; POWER Cabinet","AKTIVCO",
U288="AKTIVCO Coupure ENEO &amp; Baisse de tension","AKTIVCO GRID ONLY",
U288="Coupure ENEO &amp; Baisse de tension","IHS GRID ONLY",
U288="Defaut GE &amp; POWER Cabinet","IHS",
U288="Sharing","Partners",
U288="Sites strategiques &amp; DataCenter","SST &amp; DC",
U288="Exclu","Exclu",
U288="SAT","SAT",
U288="SPARE-ISSUE","SPARE-ISSUE",
U288="Fiber CAmtel","TRANS_FO_CAMTEL",
U288="Fiber AOF","Fiber AOF",
U288="Projet OCM (HUAWEI)","TRAVAUX-HUAWEI",
U288="Projet OCM (NOKIA)","TRAVAUX-NOKIA",
U288="ACCESS-ISSUE","ACCESS-ISSUE",
U288="Projet OCM (ZTE, NOKIA, autres projets)","TRAVAUX OCM",
U288="No root CAuse","No root cause",
U288="ODU HS","PDH",
U288="IP &amp; VLAN","PDH",
U288="Warehouse HUAWEI","SPARE-ISSUE",
U288="SPARE-HS","SPARE-ISSUE",
U288="Power Telco","BSS",U288="no impacts","no impacts"
),"")</f>
        <v/>
      </c>
      <c r="T288" s="35" t="str" cm="1">
        <f t="array" ref="T288">IFERROR(_xlfn.IFS(
U288="MPR ISSUE","TX ISSUE",
U288="BSS Hardware Issue","RAN ISSUE",
U288="Sites strategiques, MLL, Pylone, etc.","ENVTECH",
U288="AKTIVCO DEFAUT GE &amp; POWER Cabinet","POWER ISSUE",
U288="AKTIVCO Coupure ENEO &amp; Baisse de tension","POWER ISSUE",
U288="Coupure ENEO &amp; Baisse de tension","POWER ISSUE",
U288="Defaut GE &amp; POWER Cabinet","POWER ISSUE",
U288="Sharing","POWER ISSUE",
U288="Sites strategiques &amp; DataCenter","POWER ISSUE",
U288="Exclu","Exclu",
U288="SAT","TX ISSUE",
U288="SPARE-ISSUE","SPARE-ISSUE",
U288="Fiber CAmtel","TX ISSUE",
U288="Fiber AOF","TX ISSUE",
U288="Projet OCM (HUAWEI)","TRAVAUX-HUAWEI",
U288="Projet OCM (NOKIA)","TRAVAUX -NOKIA",
U288="ACCESS-ISSUE","ACCESS-ISSUE",
U288="Projet OCM (ZTE, NOKIA, autres projets)","TRAVAUX OCM",
U288="No root CAuse","No root cause",
U288="ODU HS","TX ISSUE",
U288="IP &amp; VLAN","TX ISSUE",
U288="Warehouse HUAWEI","SPARE-ISSUE",
U288="SPARE-HS","SPARE-ISSUE",
U288="Power Telco","RAN ISSUE",U288="no impacts","no impacts"
),"")</f>
        <v/>
      </c>
      <c r="U288" s="28"/>
      <c r="V288" s="35" t="str" cm="1">
        <f t="array" ref="V288">IFERROR(_xlfn.IFS(
U288="MPR ISSUE","ACTIVE",
U288="BSS Hardware Issue","ACTIVE",
U288="Sites strategiques, MLL, Pylone, etc.","PASSIVE",
U288="AKTIVCO DEFAUT GE &amp; POWER Cabinet","PASSIVE",
U288="AKTIVCO Coupure ENEO &amp; Baisse de tension","PASSIVE",
U288="Coupure ENEO &amp; Baisse de tension","PASSIVE",
U288="Defaut GE &amp; POWER Cabinet","PASSIVE",
U288="Sharing","PASSIVE",
U288="Sites strategiques &amp; DataCenter","PASSIVE",
U288="Exclu","Exclu",
U288="SAT","ACTIVE",
U288="SPARE-ISSUE","SPARE-ISSUE",
U288="Fiber CAmtel","ACTIVE",
U288="Fiber AOF","ACTIVE",
U288="Projet OCM (HUAWEI)","PLANNED WORKS",
U288="Projet OCM (NOKIA)","PLANNED WORKS",
U288="ACCESS-ISSUE","ACCESS-ISSUE",
U288="Projet OCM (ZTE, NOKIA, autres projets)","PLANNED WORKS",
U288="No root CAuse","No root cause",
U288="ODU HS","ACTIVE",
U288="IP &amp; VLAN","ACTIVE",
U288="Warehouse HUAWEI","SPARE-ISSUE",
U288="SPARE-HS","SPARE-ISSUE",
U288="Power Telco","ACTIVE", U288="no impacts","no impacts"
),"")</f>
        <v/>
      </c>
      <c r="W288" s="102"/>
      <c r="X288" s="102"/>
      <c r="Y288" s="102"/>
      <c r="Z288" s="102"/>
      <c r="AA288" s="102"/>
      <c r="AB288" s="104" t="s">
        <v>5423</v>
      </c>
      <c r="AC288" s="9"/>
      <c r="AD288" s="9"/>
      <c r="AE288" s="7" t="s">
        <v>5423</v>
      </c>
      <c r="AF288" s="6"/>
      <c r="AG288" s="7"/>
      <c r="AH288" s="3" t="s">
        <v>5423</v>
      </c>
      <c r="AI288" s="18" t="s">
        <v>5423</v>
      </c>
      <c r="AJ288" s="18" t="s">
        <v>5423</v>
      </c>
      <c r="AK288" s="18" t="s">
        <v>5423</v>
      </c>
      <c r="AL288" s="18" t="s">
        <v>5423</v>
      </c>
      <c r="AM288" s="18" t="s">
        <v>5423</v>
      </c>
      <c r="AN288" s="18" t="s">
        <v>5423</v>
      </c>
      <c r="AO288" s="18" t="s">
        <v>5423</v>
      </c>
      <c r="AP288" s="18" t="s">
        <v>5423</v>
      </c>
      <c r="AQ288" s="18" t="s">
        <v>5423</v>
      </c>
      <c r="AR288" s="18" t="s">
        <v>5423</v>
      </c>
      <c r="AS288" s="18" t="s">
        <v>5423</v>
      </c>
      <c r="AT288" s="18" t="s">
        <v>5423</v>
      </c>
      <c r="AU288" s="9" t="s">
        <v>5423</v>
      </c>
      <c r="AV288" s="14"/>
      <c r="AW288" s="14" t="s">
        <v>5423</v>
      </c>
      <c r="AX288" s="14" t="str">
        <f>_xlfn.XLOOKUP(B288,'[4]cell downs 18042026 17h'!$B:$B,'[4]cell downs 18042026 17h'!$B:$B,"")</f>
        <v/>
      </c>
      <c r="AY288" s="14" t="str">
        <f>_xlfn.XLOOKUP(B288,'[5]Cells Huawei 19042026 15h'!$B:$B,'[5]Cells Huawei 19042026 15h'!$B:$B,"")</f>
        <v/>
      </c>
      <c r="AZ288" s="105" t="str">
        <f>_xlfn.XLOOKUP(B288,'INCIDENT-04-23-2026'!E:E,'INCIDENT-04-23-2026'!F:F,"")</f>
        <v/>
      </c>
      <c r="BA288" s="105" t="str">
        <f>_xlfn.XLOOKUP(B288,'[6]Eneo 17H'!$C:$C,'[6]Eneo 17H'!$I:$I,"")</f>
        <v/>
      </c>
      <c r="BB288" s="105" t="str">
        <f>_xlfn.XLOOKUP(B288,[8]ALL!$B:$B,[8]ALL!$M:$M,"")</f>
        <v/>
      </c>
      <c r="BC288" s="105" t="str">
        <f>_xlfn.XLOOKUP(B288,'[6]Eneo 17H'!$C:$C,'[6]Eneo 17H'!$I:$I,"")</f>
        <v/>
      </c>
      <c r="BD288" s="105" t="str">
        <f>_xlfn.XLOOKUP(B288,'[7]Eneo 12H'!$C:$C,'[7]Eneo 12H'!$I:$I,"")</f>
        <v/>
      </c>
      <c r="BE288" s="105" t="s">
        <v>5423</v>
      </c>
    </row>
    <row r="289" spans="1:57" hidden="1" x14ac:dyDescent="0.3">
      <c r="A289" s="1" t="s">
        <v>925</v>
      </c>
      <c r="B289" s="8" t="s">
        <v>926</v>
      </c>
      <c r="C289" s="3" t="str">
        <f>_xlfn.XLOOKUP(B289,'[1]daily break down'!$D:$D,'[1]daily break down'!$E:$E,"")</f>
        <v>Yaounde</v>
      </c>
      <c r="D289" s="1" t="s">
        <v>5382</v>
      </c>
      <c r="E289" s="1"/>
      <c r="F289" s="3" t="s">
        <v>37</v>
      </c>
      <c r="G289" s="1" t="s">
        <v>38</v>
      </c>
      <c r="H289" s="27" t="str">
        <f>_xlfn.XLOOKUP(B289,[2]CALCULATION!$B:$B,[2]CALCULATION!$H:$H,"")</f>
        <v>ZTE</v>
      </c>
      <c r="I289" s="23">
        <v>0.39203285649467967</v>
      </c>
      <c r="J289" s="23">
        <v>0.70011599934937774</v>
      </c>
      <c r="K289" s="23">
        <v>5.9880562047524064</v>
      </c>
      <c r="L289" s="23">
        <v>5.8156266675798225</v>
      </c>
      <c r="M289" s="23">
        <v>0.59974017857907302</v>
      </c>
      <c r="N289" s="23">
        <v>1.1813777526659872</v>
      </c>
      <c r="O289" s="23">
        <v>5.2441194179771875</v>
      </c>
      <c r="P289" s="103" t="s">
        <v>6553</v>
      </c>
      <c r="Q289" s="36" t="s">
        <v>5796</v>
      </c>
      <c r="R289" s="36"/>
      <c r="S289" s="35" t="str" cm="1">
        <f t="array" ref="S289">IFERROR(_xlfn.IFS(
U289="MPR ISSUE","PDH",
U289="BSS Hardware Issue","BSS",
U289="Sites strategiques, MLL, Pylone, etc.","ENVTECH",
U289="AKTIVCO DEFAUT GE &amp; POWER Cabinet","AKTIVCO",
U289="AKTIVCO Coupure ENEO &amp; Baisse de tension","AKTIVCO GRID ONLY",
U289="Coupure ENEO &amp; Baisse de tension","IHS GRID ONLY",
U289="Defaut GE &amp; POWER Cabinet","IHS",
U289="Sharing","Partners",
U289="Sites strategiques &amp; DataCenter","SST &amp; DC",
U289="Exclu","Exclu",
U289="SAT","SAT",
U289="SPARE-ISSUE","SPARE-ISSUE",
U289="Fiber CAmtel","TRANS_FO_CAMTEL",
U289="Fiber AOF","Fiber AOF",
U289="Projet OCM (HUAWEI)","TRAVAUX-HUAWEI",
U289="Projet OCM (NOKIA)","TRAVAUX-NOKIA",
U289="ACCESS-ISSUE","ACCESS-ISSUE",
U289="Projet OCM (ZTE, NOKIA, autres projets)","TRAVAUX OCM",
U289="No root CAuse","No root cause",
U289="ODU HS","PDH",
U289="IP &amp; VLAN","PDH",
U289="Warehouse HUAWEI","SPARE-ISSUE",
U289="SPARE-HS","SPARE-ISSUE",
U289="Power Telco","BSS",U289="no impacts","no impacts"
),"")</f>
        <v/>
      </c>
      <c r="T289" s="35" t="str" cm="1">
        <f t="array" ref="T289">IFERROR(_xlfn.IFS(
U289="MPR ISSUE","TX ISSUE",
U289="BSS Hardware Issue","RAN ISSUE",
U289="Sites strategiques, MLL, Pylone, etc.","ENVTECH",
U289="AKTIVCO DEFAUT GE &amp; POWER Cabinet","POWER ISSUE",
U289="AKTIVCO Coupure ENEO &amp; Baisse de tension","POWER ISSUE",
U289="Coupure ENEO &amp; Baisse de tension","POWER ISSUE",
U289="Defaut GE &amp; POWER Cabinet","POWER ISSUE",
U289="Sharing","POWER ISSUE",
U289="Sites strategiques &amp; DataCenter","POWER ISSUE",
U289="Exclu","Exclu",
U289="SAT","TX ISSUE",
U289="SPARE-ISSUE","SPARE-ISSUE",
U289="Fiber CAmtel","TX ISSUE",
U289="Fiber AOF","TX ISSUE",
U289="Projet OCM (HUAWEI)","TRAVAUX-HUAWEI",
U289="Projet OCM (NOKIA)","TRAVAUX -NOKIA",
U289="ACCESS-ISSUE","ACCESS-ISSUE",
U289="Projet OCM (ZTE, NOKIA, autres projets)","TRAVAUX OCM",
U289="No root CAuse","No root cause",
U289="ODU HS","TX ISSUE",
U289="IP &amp; VLAN","TX ISSUE",
U289="Warehouse HUAWEI","SPARE-ISSUE",
U289="SPARE-HS","SPARE-ISSUE",
U289="Power Telco","RAN ISSUE",U289="no impacts","no impacts"
),"")</f>
        <v/>
      </c>
      <c r="U289" s="28"/>
      <c r="V289" s="35" t="str" cm="1">
        <f t="array" ref="V289">IFERROR(_xlfn.IFS(
U289="MPR ISSUE","ACTIVE",
U289="BSS Hardware Issue","ACTIVE",
U289="Sites strategiques, MLL, Pylone, etc.","PASSIVE",
U289="AKTIVCO DEFAUT GE &amp; POWER Cabinet","PASSIVE",
U289="AKTIVCO Coupure ENEO &amp; Baisse de tension","PASSIVE",
U289="Coupure ENEO &amp; Baisse de tension","PASSIVE",
U289="Defaut GE &amp; POWER Cabinet","PASSIVE",
U289="Sharing","PASSIVE",
U289="Sites strategiques &amp; DataCenter","PASSIVE",
U289="Exclu","Exclu",
U289="SAT","ACTIVE",
U289="SPARE-ISSUE","SPARE-ISSUE",
U289="Fiber CAmtel","ACTIVE",
U289="Fiber AOF","ACTIVE",
U289="Projet OCM (HUAWEI)","PLANNED WORKS",
U289="Projet OCM (NOKIA)","PLANNED WORKS",
U289="ACCESS-ISSUE","ACCESS-ISSUE",
U289="Projet OCM (ZTE, NOKIA, autres projets)","PLANNED WORKS",
U289="No root CAuse","No root cause",
U289="ODU HS","ACTIVE",
U289="IP &amp; VLAN","ACTIVE",
U289="Warehouse HUAWEI","SPARE-ISSUE",
U289="SPARE-HS","SPARE-ISSUE",
U289="Power Telco","ACTIVE", U289="no impacts","no impacts"
),"")</f>
        <v/>
      </c>
      <c r="W289" s="104" t="s">
        <v>6741</v>
      </c>
      <c r="X289" s="104" t="s">
        <v>6742</v>
      </c>
      <c r="Y289" s="104"/>
      <c r="Z289" s="104" t="s">
        <v>6743</v>
      </c>
      <c r="AA289" s="104" t="s">
        <v>6688</v>
      </c>
      <c r="AB289" s="104" t="s">
        <v>7431</v>
      </c>
      <c r="AC289" s="9"/>
      <c r="AD289" s="9"/>
      <c r="AE289" s="7" t="s">
        <v>6774</v>
      </c>
      <c r="AF289" s="6"/>
      <c r="AG289" s="7"/>
      <c r="AH289" s="3" t="s">
        <v>5423</v>
      </c>
      <c r="AI289" s="18" t="s">
        <v>5423</v>
      </c>
      <c r="AJ289" s="18" t="s">
        <v>5423</v>
      </c>
      <c r="AK289" s="18" t="s">
        <v>5423</v>
      </c>
      <c r="AL289" s="18" t="s">
        <v>6243</v>
      </c>
      <c r="AM289" s="18" t="s">
        <v>5423</v>
      </c>
      <c r="AN289" s="18" t="s">
        <v>5423</v>
      </c>
      <c r="AO289" s="18" t="s">
        <v>5423</v>
      </c>
      <c r="AP289" s="18" t="s">
        <v>5423</v>
      </c>
      <c r="AQ289" s="18" t="s">
        <v>5423</v>
      </c>
      <c r="AR289" s="18" t="s">
        <v>5423</v>
      </c>
      <c r="AS289" s="18" t="s">
        <v>5423</v>
      </c>
      <c r="AT289" s="18" t="s">
        <v>5423</v>
      </c>
      <c r="AU289" s="9" t="s">
        <v>6093</v>
      </c>
      <c r="AV289" s="14"/>
      <c r="AW289" s="14" t="s">
        <v>5423</v>
      </c>
      <c r="AX289" s="14" t="str">
        <f>_xlfn.XLOOKUP(B289,'[4]cell downs 18042026 17h'!$B:$B,'[4]cell downs 18042026 17h'!$B:$B,"")</f>
        <v/>
      </c>
      <c r="AY289" s="14" t="str">
        <f>_xlfn.XLOOKUP(B289,'[5]Cells Huawei 19042026 15h'!$B:$B,'[5]Cells Huawei 19042026 15h'!$B:$B,"")</f>
        <v/>
      </c>
      <c r="AZ289" s="105" t="str">
        <f>_xlfn.XLOOKUP(B289,'INCIDENT-04-23-2026'!E:E,'INCIDENT-04-23-2026'!F:F,"")</f>
        <v/>
      </c>
      <c r="BA289" s="105" t="str">
        <f>_xlfn.XLOOKUP(B289,'[6]Eneo 17H'!$C:$C,'[6]Eneo 17H'!$I:$I,"")</f>
        <v/>
      </c>
      <c r="BB289" s="105" t="str">
        <f>_xlfn.XLOOKUP(B289,[8]ALL!$B:$B,[8]ALL!$M:$M,"")</f>
        <v>23/04/2026 : Besoin d'analyse BO RAN</v>
      </c>
      <c r="BC289" s="105" t="str">
        <f>_xlfn.XLOOKUP(B289,'[6]Eneo 17H'!$C:$C,'[6]Eneo 17H'!$I:$I,"")</f>
        <v/>
      </c>
      <c r="BD289" s="105" t="str">
        <f>_xlfn.XLOOKUP(B289,'[7]Eneo 12H'!$C:$C,'[7]Eneo 12H'!$I:$I,"")</f>
        <v/>
      </c>
      <c r="BE289" s="11" t="s">
        <v>6963</v>
      </c>
    </row>
    <row r="290" spans="1:57" hidden="1" x14ac:dyDescent="0.3">
      <c r="A290" s="1" t="s">
        <v>1708</v>
      </c>
      <c r="B290" s="8" t="s">
        <v>1709</v>
      </c>
      <c r="C290" s="3" t="str">
        <f>_xlfn.XLOOKUP(B290,'[1]daily break down'!$D:$D,'[1]daily break down'!$E:$E,"")</f>
        <v>CENTRE</v>
      </c>
      <c r="D290" s="1" t="s">
        <v>21</v>
      </c>
      <c r="E290" s="1" t="s">
        <v>36</v>
      </c>
      <c r="F290" s="3" t="s">
        <v>37</v>
      </c>
      <c r="G290" s="1" t="s">
        <v>1710</v>
      </c>
      <c r="H290" s="27" t="str">
        <f>_xlfn.XLOOKUP(B290,[2]CALCULATION!$B:$B,[2]CALCULATION!$H:$H,"")</f>
        <v>ZTE</v>
      </c>
      <c r="I290" s="23">
        <v>1.082696264335836</v>
      </c>
      <c r="J290" s="23">
        <v>0</v>
      </c>
      <c r="K290" s="23">
        <v>0.49174877936723937</v>
      </c>
      <c r="L290" s="23">
        <v>1.4848237751581617</v>
      </c>
      <c r="M290" s="23">
        <v>0.45219057565925613</v>
      </c>
      <c r="N290" s="23">
        <v>1.8449140063863851</v>
      </c>
      <c r="O290" s="23">
        <v>0.92756675313112669</v>
      </c>
      <c r="P290" s="103" t="s">
        <v>6554</v>
      </c>
      <c r="Q290" s="36" t="s">
        <v>5796</v>
      </c>
      <c r="R290" s="36"/>
      <c r="S290" s="35" t="str" cm="1">
        <f t="array" ref="S290">IFERROR(_xlfn.IFS(
U290="MPR ISSUE","PDH",
U290="BSS Hardware Issue","BSS",
U290="Sites strategiques, MLL, Pylone, etc.","ENVTECH",
U290="AKTIVCO DEFAUT GE &amp; POWER Cabinet","AKTIVCO",
U290="AKTIVCO Coupure ENEO &amp; Baisse de tension","AKTIVCO GRID ONLY",
U290="Coupure ENEO &amp; Baisse de tension","IHS GRID ONLY",
U290="Defaut GE &amp; POWER Cabinet","IHS",
U290="Sharing","Partners",
U290="Sites strategiques &amp; DataCenter","SST &amp; DC",
U290="Exclu","Exclu",
U290="SAT","SAT",
U290="SPARE-ISSUE","SPARE-ISSUE",
U290="Fiber CAmtel","TRANS_FO_CAMTEL",
U290="Fiber AOF","Fiber AOF",
U290="Projet OCM (HUAWEI)","TRAVAUX-HUAWEI",
U290="Projet OCM (NOKIA)","TRAVAUX-NOKIA",
U290="ACCESS-ISSUE","ACCESS-ISSUE",
U290="Projet OCM (ZTE, NOKIA, autres projets)","TRAVAUX OCM",
U290="No root CAuse","No root cause",
U290="ODU HS","PDH",
U290="IP &amp; VLAN","PDH",
U290="Warehouse HUAWEI","SPARE-ISSUE",
U290="SPARE-HS","SPARE-ISSUE",
U290="Power Telco","BSS",U290="no impacts","no impacts"
),"")</f>
        <v/>
      </c>
      <c r="T290" s="35" t="str" cm="1">
        <f t="array" ref="T290">IFERROR(_xlfn.IFS(
U290="MPR ISSUE","TX ISSUE",
U290="BSS Hardware Issue","RAN ISSUE",
U290="Sites strategiques, MLL, Pylone, etc.","ENVTECH",
U290="AKTIVCO DEFAUT GE &amp; POWER Cabinet","POWER ISSUE",
U290="AKTIVCO Coupure ENEO &amp; Baisse de tension","POWER ISSUE",
U290="Coupure ENEO &amp; Baisse de tension","POWER ISSUE",
U290="Defaut GE &amp; POWER Cabinet","POWER ISSUE",
U290="Sharing","POWER ISSUE",
U290="Sites strategiques &amp; DataCenter","POWER ISSUE",
U290="Exclu","Exclu",
U290="SAT","TX ISSUE",
U290="SPARE-ISSUE","SPARE-ISSUE",
U290="Fiber CAmtel","TX ISSUE",
U290="Fiber AOF","TX ISSUE",
U290="Projet OCM (HUAWEI)","TRAVAUX-HUAWEI",
U290="Projet OCM (NOKIA)","TRAVAUX -NOKIA",
U290="ACCESS-ISSUE","ACCESS-ISSUE",
U290="Projet OCM (ZTE, NOKIA, autres projets)","TRAVAUX OCM",
U290="No root CAuse","No root cause",
U290="ODU HS","TX ISSUE",
U290="IP &amp; VLAN","TX ISSUE",
U290="Warehouse HUAWEI","SPARE-ISSUE",
U290="SPARE-HS","SPARE-ISSUE",
U290="Power Telco","RAN ISSUE",U290="no impacts","no impacts"
),"")</f>
        <v/>
      </c>
      <c r="U290" s="28"/>
      <c r="V290" s="35" t="str" cm="1">
        <f t="array" ref="V290">IFERROR(_xlfn.IFS(
U290="MPR ISSUE","ACTIVE",
U290="BSS Hardware Issue","ACTIVE",
U290="Sites strategiques, MLL, Pylone, etc.","PASSIVE",
U290="AKTIVCO DEFAUT GE &amp; POWER Cabinet","PASSIVE",
U290="AKTIVCO Coupure ENEO &amp; Baisse de tension","PASSIVE",
U290="Coupure ENEO &amp; Baisse de tension","PASSIVE",
U290="Defaut GE &amp; POWER Cabinet","PASSIVE",
U290="Sharing","PASSIVE",
U290="Sites strategiques &amp; DataCenter","PASSIVE",
U290="Exclu","Exclu",
U290="SAT","ACTIVE",
U290="SPARE-ISSUE","SPARE-ISSUE",
U290="Fiber CAmtel","ACTIVE",
U290="Fiber AOF","ACTIVE",
U290="Projet OCM (HUAWEI)","PLANNED WORKS",
U290="Projet OCM (NOKIA)","PLANNED WORKS",
U290="ACCESS-ISSUE","ACCESS-ISSUE",
U290="Projet OCM (ZTE, NOKIA, autres projets)","PLANNED WORKS",
U290="No root CAuse","No root cause",
U290="ODU HS","ACTIVE",
U290="IP &amp; VLAN","ACTIVE",
U290="Warehouse HUAWEI","SPARE-ISSUE",
U290="SPARE-HS","SPARE-ISSUE",
U290="Power Telco","ACTIVE", U290="no impacts","no impacts"
),"")</f>
        <v/>
      </c>
      <c r="W290" s="102"/>
      <c r="X290" s="102"/>
      <c r="Y290" s="102"/>
      <c r="Z290" s="102"/>
      <c r="AA290" s="102"/>
      <c r="AB290" s="104" t="s">
        <v>5423</v>
      </c>
      <c r="AC290" s="9"/>
      <c r="AD290" s="9"/>
      <c r="AE290" s="7" t="s">
        <v>5423</v>
      </c>
      <c r="AF290" s="6"/>
      <c r="AG290" s="7"/>
      <c r="AH290" s="3" t="s">
        <v>5423</v>
      </c>
      <c r="AI290" s="18" t="s">
        <v>5423</v>
      </c>
      <c r="AJ290" s="18" t="s">
        <v>5423</v>
      </c>
      <c r="AK290" s="18" t="s">
        <v>5423</v>
      </c>
      <c r="AL290" s="18" t="s">
        <v>5423</v>
      </c>
      <c r="AM290" s="18" t="s">
        <v>5423</v>
      </c>
      <c r="AN290" s="18" t="s">
        <v>5423</v>
      </c>
      <c r="AO290" s="18" t="s">
        <v>5423</v>
      </c>
      <c r="AP290" s="18" t="s">
        <v>5423</v>
      </c>
      <c r="AQ290" s="18" t="s">
        <v>5423</v>
      </c>
      <c r="AR290" s="18" t="s">
        <v>5423</v>
      </c>
      <c r="AS290" s="18" t="s">
        <v>5423</v>
      </c>
      <c r="AT290" s="18" t="s">
        <v>5423</v>
      </c>
      <c r="AU290" s="9" t="s">
        <v>5423</v>
      </c>
      <c r="AV290" s="14"/>
      <c r="AW290" s="14" t="s">
        <v>5423</v>
      </c>
      <c r="AX290" s="14" t="str">
        <f>_xlfn.XLOOKUP(B290,'[4]cell downs 18042026 17h'!$B:$B,'[4]cell downs 18042026 17h'!$B:$B,"")</f>
        <v/>
      </c>
      <c r="AY290" s="14" t="str">
        <f>_xlfn.XLOOKUP(B290,'[5]Cells Huawei 19042026 15h'!$B:$B,'[5]Cells Huawei 19042026 15h'!$B:$B,"")</f>
        <v/>
      </c>
      <c r="AZ290" s="105" t="str">
        <f>_xlfn.XLOOKUP(B290,'INCIDENT-04-23-2026'!E:E,'INCIDENT-04-23-2026'!F:F,"")</f>
        <v/>
      </c>
      <c r="BA290" s="105" t="str">
        <f>_xlfn.XLOOKUP(B290,'[6]Eneo 17H'!$C:$C,'[6]Eneo 17H'!$I:$I,"")</f>
        <v/>
      </c>
      <c r="BB290" s="105" t="str">
        <f>_xlfn.XLOOKUP(B290,[8]ALL!$B:$B,[8]ALL!$M:$M,"")</f>
        <v/>
      </c>
      <c r="BC290" s="105" t="str">
        <f>_xlfn.XLOOKUP(B290,'[6]Eneo 17H'!$C:$C,'[6]Eneo 17H'!$I:$I,"")</f>
        <v/>
      </c>
      <c r="BD290" s="105" t="str">
        <f>_xlfn.XLOOKUP(B290,'[7]Eneo 12H'!$C:$C,'[7]Eneo 12H'!$I:$I,"")</f>
        <v/>
      </c>
      <c r="BE290" s="105" t="s">
        <v>5423</v>
      </c>
    </row>
    <row r="291" spans="1:57" hidden="1" x14ac:dyDescent="0.3">
      <c r="A291" s="1" t="s">
        <v>1479</v>
      </c>
      <c r="B291" s="8" t="s">
        <v>1480</v>
      </c>
      <c r="C291" s="3" t="str">
        <f>_xlfn.XLOOKUP(B291,'[1]daily break down'!$D:$D,'[1]daily break down'!$E:$E,"")</f>
        <v>Bafoussam</v>
      </c>
      <c r="D291" s="1" t="s">
        <v>11</v>
      </c>
      <c r="E291" s="1" t="s">
        <v>145</v>
      </c>
      <c r="F291" s="3" t="s">
        <v>102</v>
      </c>
      <c r="G291" s="1" t="s">
        <v>299</v>
      </c>
      <c r="H291" s="25" t="str">
        <f>_xlfn.XLOOKUP(B291,[2]CALCULATION!$B:$B,[2]CALCULATION!$H:$H,"")</f>
        <v>Huawei</v>
      </c>
      <c r="I291" s="23">
        <v>0</v>
      </c>
      <c r="J291" s="23">
        <v>0</v>
      </c>
      <c r="K291" s="23">
        <v>0</v>
      </c>
      <c r="L291" s="23">
        <v>8.9175391586979543E-5</v>
      </c>
      <c r="M291" s="23">
        <v>0</v>
      </c>
      <c r="N291" s="23">
        <v>1.8275604751835588</v>
      </c>
      <c r="O291" s="23">
        <v>0</v>
      </c>
      <c r="P291" s="103" t="s">
        <v>6554</v>
      </c>
      <c r="Q291" s="36" t="s">
        <v>5796</v>
      </c>
      <c r="R291" s="36"/>
      <c r="S291" s="35" t="str" cm="1">
        <f t="array" ref="S291">IFERROR(_xlfn.IFS(
U291="MPR ISSUE","PDH",
U291="BSS Hardware Issue","BSS",
U291="Sites strategiques, MLL, Pylone, etc.","ENVTECH",
U291="AKTIVCO DEFAUT GE &amp; POWER Cabinet","AKTIVCO",
U291="AKTIVCO Coupure ENEO &amp; Baisse de tension","AKTIVCO GRID ONLY",
U291="Coupure ENEO &amp; Baisse de tension","IHS GRID ONLY",
U291="Defaut GE &amp; POWER Cabinet","IHS",
U291="Sharing","Partners",
U291="Sites strategiques &amp; DataCenter","SST &amp; DC",
U291="Exclu","Exclu",
U291="SAT","SAT",
U291="SPARE-ISSUE","SPARE-ISSUE",
U291="Fiber CAmtel","TRANS_FO_CAMTEL",
U291="Fiber AOF","Fiber AOF",
U291="Projet OCM (HUAWEI)","TRAVAUX-HUAWEI",
U291="Projet OCM (NOKIA)","TRAVAUX-NOKIA",
U291="ACCESS-ISSUE","ACCESS-ISSUE",
U291="Projet OCM (ZTE, NOKIA, autres projets)","TRAVAUX OCM",
U291="No root CAuse","No root cause",
U291="ODU HS","PDH",
U291="IP &amp; VLAN","PDH",
U291="Warehouse HUAWEI","SPARE-ISSUE",
U291="SPARE-HS","SPARE-ISSUE",
U291="Power Telco","BSS",U291="no impacts","no impacts"
),"")</f>
        <v/>
      </c>
      <c r="T291" s="35" t="str" cm="1">
        <f t="array" ref="T291">IFERROR(_xlfn.IFS(
U291="MPR ISSUE","TX ISSUE",
U291="BSS Hardware Issue","RAN ISSUE",
U291="Sites strategiques, MLL, Pylone, etc.","ENVTECH",
U291="AKTIVCO DEFAUT GE &amp; POWER Cabinet","POWER ISSUE",
U291="AKTIVCO Coupure ENEO &amp; Baisse de tension","POWER ISSUE",
U291="Coupure ENEO &amp; Baisse de tension","POWER ISSUE",
U291="Defaut GE &amp; POWER Cabinet","POWER ISSUE",
U291="Sharing","POWER ISSUE",
U291="Sites strategiques &amp; DataCenter","POWER ISSUE",
U291="Exclu","Exclu",
U291="SAT","TX ISSUE",
U291="SPARE-ISSUE","SPARE-ISSUE",
U291="Fiber CAmtel","TX ISSUE",
U291="Fiber AOF","TX ISSUE",
U291="Projet OCM (HUAWEI)","TRAVAUX-HUAWEI",
U291="Projet OCM (NOKIA)","TRAVAUX -NOKIA",
U291="ACCESS-ISSUE","ACCESS-ISSUE",
U291="Projet OCM (ZTE, NOKIA, autres projets)","TRAVAUX OCM",
U291="No root CAuse","No root cause",
U291="ODU HS","TX ISSUE",
U291="IP &amp; VLAN","TX ISSUE",
U291="Warehouse HUAWEI","SPARE-ISSUE",
U291="SPARE-HS","SPARE-ISSUE",
U291="Power Telco","RAN ISSUE",U291="no impacts","no impacts"
),"")</f>
        <v/>
      </c>
      <c r="U291" s="28"/>
      <c r="V291" s="35" t="str" cm="1">
        <f t="array" ref="V291">IFERROR(_xlfn.IFS(
U291="MPR ISSUE","ACTIVE",
U291="BSS Hardware Issue","ACTIVE",
U291="Sites strategiques, MLL, Pylone, etc.","PASSIVE",
U291="AKTIVCO DEFAUT GE &amp; POWER Cabinet","PASSIVE",
U291="AKTIVCO Coupure ENEO &amp; Baisse de tension","PASSIVE",
U291="Coupure ENEO &amp; Baisse de tension","PASSIVE",
U291="Defaut GE &amp; POWER Cabinet","PASSIVE",
U291="Sharing","PASSIVE",
U291="Sites strategiques &amp; DataCenter","PASSIVE",
U291="Exclu","Exclu",
U291="SAT","ACTIVE",
U291="SPARE-ISSUE","SPARE-ISSUE",
U291="Fiber CAmtel","ACTIVE",
U291="Fiber AOF","ACTIVE",
U291="Projet OCM (HUAWEI)","PLANNED WORKS",
U291="Projet OCM (NOKIA)","PLANNED WORKS",
U291="ACCESS-ISSUE","ACCESS-ISSUE",
U291="Projet OCM (ZTE, NOKIA, autres projets)","PLANNED WORKS",
U291="No root CAuse","No root cause",
U291="ODU HS","ACTIVE",
U291="IP &amp; VLAN","ACTIVE",
U291="Warehouse HUAWEI","SPARE-ISSUE",
U291="SPARE-HS","SPARE-ISSUE",
U291="Power Telco","ACTIVE", U291="no impacts","no impacts"
),"")</f>
        <v/>
      </c>
      <c r="W291" s="102"/>
      <c r="X291" s="102"/>
      <c r="Y291" s="102"/>
      <c r="Z291" s="102"/>
      <c r="AA291" s="102"/>
      <c r="AB291" s="104" t="s">
        <v>5423</v>
      </c>
      <c r="AC291" s="9"/>
      <c r="AD291" s="9"/>
      <c r="AE291" s="7" t="s">
        <v>5423</v>
      </c>
      <c r="AF291" s="6"/>
      <c r="AG291" s="7"/>
      <c r="AH291" s="3" t="s">
        <v>5423</v>
      </c>
      <c r="AI291" s="18" t="s">
        <v>5423</v>
      </c>
      <c r="AJ291" s="18" t="s">
        <v>5423</v>
      </c>
      <c r="AK291" s="18" t="s">
        <v>5423</v>
      </c>
      <c r="AL291" s="18" t="s">
        <v>5423</v>
      </c>
      <c r="AM291" s="18" t="s">
        <v>5423</v>
      </c>
      <c r="AN291" s="18" t="s">
        <v>5423</v>
      </c>
      <c r="AO291" s="18" t="s">
        <v>5423</v>
      </c>
      <c r="AP291" s="18" t="s">
        <v>5423</v>
      </c>
      <c r="AQ291" s="18" t="s">
        <v>5423</v>
      </c>
      <c r="AR291" s="18" t="s">
        <v>5423</v>
      </c>
      <c r="AS291" s="18" t="s">
        <v>5423</v>
      </c>
      <c r="AT291" s="18" t="s">
        <v>5423</v>
      </c>
      <c r="AU291" s="9" t="s">
        <v>5423</v>
      </c>
      <c r="AV291" s="14"/>
      <c r="AW291" s="14" t="s">
        <v>5423</v>
      </c>
      <c r="AX291" s="14" t="str">
        <f>_xlfn.XLOOKUP(B291,'[4]cell downs 18042026 17h'!$B:$B,'[4]cell downs 18042026 17h'!$B:$B,"")</f>
        <v/>
      </c>
      <c r="AY291" s="14" t="str">
        <f>_xlfn.XLOOKUP(B291,'[5]Cells Huawei 19042026 15h'!$B:$B,'[5]Cells Huawei 19042026 15h'!$B:$B,"")</f>
        <v/>
      </c>
      <c r="AZ291" s="105" t="str">
        <f>_xlfn.XLOOKUP(B291,'INCIDENT-04-23-2026'!E:E,'INCIDENT-04-23-2026'!F:F,"")</f>
        <v/>
      </c>
      <c r="BA291" s="105" t="str">
        <f>_xlfn.XLOOKUP(B291,'[6]Eneo 17H'!$C:$C,'[6]Eneo 17H'!$I:$I,"")</f>
        <v/>
      </c>
      <c r="BB291" s="105" t="str">
        <f>_xlfn.XLOOKUP(B291,[8]ALL!$B:$B,[8]ALL!$M:$M,"")</f>
        <v/>
      </c>
      <c r="BC291" s="105" t="str">
        <f>_xlfn.XLOOKUP(B291,'[6]Eneo 17H'!$C:$C,'[6]Eneo 17H'!$I:$I,"")</f>
        <v/>
      </c>
      <c r="BD291" s="105" t="str">
        <f>_xlfn.XLOOKUP(B291,'[7]Eneo 12H'!$C:$C,'[7]Eneo 12H'!$I:$I,"")</f>
        <v/>
      </c>
      <c r="BE291" s="105" t="s">
        <v>5423</v>
      </c>
    </row>
    <row r="292" spans="1:57" hidden="1" x14ac:dyDescent="0.3">
      <c r="A292" s="1" t="s">
        <v>1787</v>
      </c>
      <c r="B292" s="8" t="s">
        <v>1788</v>
      </c>
      <c r="C292" s="3" t="str">
        <f>_xlfn.XLOOKUP(B292,'[1]daily break down'!$D:$D,'[1]daily break down'!$E:$E,"")</f>
        <v>CENTRE</v>
      </c>
      <c r="D292" s="1" t="s">
        <v>11</v>
      </c>
      <c r="E292" s="1" t="s">
        <v>66</v>
      </c>
      <c r="F292" s="3" t="s">
        <v>37</v>
      </c>
      <c r="G292" s="1" t="s">
        <v>1789</v>
      </c>
      <c r="H292" s="26" t="str">
        <f>_xlfn.XLOOKUP(B292,[2]CALCULATION!$B:$B,[2]CALCULATION!$H:$H,"")</f>
        <v>NOKIA</v>
      </c>
      <c r="I292" s="23">
        <v>0</v>
      </c>
      <c r="J292" s="23">
        <v>6.5388161590360372E-2</v>
      </c>
      <c r="K292" s="23">
        <v>0.14000536479155792</v>
      </c>
      <c r="L292" s="23">
        <v>0.34032896445254857</v>
      </c>
      <c r="M292" s="23">
        <v>0</v>
      </c>
      <c r="N292" s="23">
        <v>1.5002867880593438</v>
      </c>
      <c r="O292" s="23">
        <v>4.6368955050798455</v>
      </c>
      <c r="P292" s="103" t="s">
        <v>6553</v>
      </c>
      <c r="Q292" s="36" t="s">
        <v>5796</v>
      </c>
      <c r="R292" s="36"/>
      <c r="S292" s="35" t="str" cm="1">
        <f t="array" ref="S292">IFERROR(_xlfn.IFS(
U292="MPR ISSUE","PDH",
U292="BSS Hardware Issue","BSS",
U292="Sites strategiques, MLL, Pylone, etc.","ENVTECH",
U292="AKTIVCO DEFAUT GE &amp; POWER Cabinet","AKTIVCO",
U292="AKTIVCO Coupure ENEO &amp; Baisse de tension","AKTIVCO GRID ONLY",
U292="Coupure ENEO &amp; Baisse de tension","IHS GRID ONLY",
U292="Defaut GE &amp; POWER Cabinet","IHS",
U292="Sharing","Partners",
U292="Sites strategiques &amp; DataCenter","SST &amp; DC",
U292="Exclu","Exclu",
U292="SAT","SAT",
U292="SPARE-ISSUE","SPARE-ISSUE",
U292="Fiber CAmtel","TRANS_FO_CAMTEL",
U292="Fiber AOF","Fiber AOF",
U292="Projet OCM (HUAWEI)","TRAVAUX-HUAWEI",
U292="Projet OCM (NOKIA)","TRAVAUX-NOKIA",
U292="ACCESS-ISSUE","ACCESS-ISSUE",
U292="Projet OCM (ZTE, NOKIA, autres projets)","TRAVAUX OCM",
U292="No root CAuse","No root cause",
U292="ODU HS","PDH",
U292="IP &amp; VLAN","PDH",
U292="Warehouse HUAWEI","SPARE-ISSUE",
U292="SPARE-HS","SPARE-ISSUE",
U292="Power Telco","BSS",U292="no impacts","no impacts"
),"")</f>
        <v/>
      </c>
      <c r="T292" s="35" t="str" cm="1">
        <f t="array" ref="T292">IFERROR(_xlfn.IFS(
U292="MPR ISSUE","TX ISSUE",
U292="BSS Hardware Issue","RAN ISSUE",
U292="Sites strategiques, MLL, Pylone, etc.","ENVTECH",
U292="AKTIVCO DEFAUT GE &amp; POWER Cabinet","POWER ISSUE",
U292="AKTIVCO Coupure ENEO &amp; Baisse de tension","POWER ISSUE",
U292="Coupure ENEO &amp; Baisse de tension","POWER ISSUE",
U292="Defaut GE &amp; POWER Cabinet","POWER ISSUE",
U292="Sharing","POWER ISSUE",
U292="Sites strategiques &amp; DataCenter","POWER ISSUE",
U292="Exclu","Exclu",
U292="SAT","TX ISSUE",
U292="SPARE-ISSUE","SPARE-ISSUE",
U292="Fiber CAmtel","TX ISSUE",
U292="Fiber AOF","TX ISSUE",
U292="Projet OCM (HUAWEI)","TRAVAUX-HUAWEI",
U292="Projet OCM (NOKIA)","TRAVAUX -NOKIA",
U292="ACCESS-ISSUE","ACCESS-ISSUE",
U292="Projet OCM (ZTE, NOKIA, autres projets)","TRAVAUX OCM",
U292="No root CAuse","No root cause",
U292="ODU HS","TX ISSUE",
U292="IP &amp; VLAN","TX ISSUE",
U292="Warehouse HUAWEI","SPARE-ISSUE",
U292="SPARE-HS","SPARE-ISSUE",
U292="Power Telco","RAN ISSUE",U292="no impacts","no impacts"
),"")</f>
        <v/>
      </c>
      <c r="U292" s="28"/>
      <c r="V292" s="35" t="str" cm="1">
        <f t="array" ref="V292">IFERROR(_xlfn.IFS(
U292="MPR ISSUE","ACTIVE",
U292="BSS Hardware Issue","ACTIVE",
U292="Sites strategiques, MLL, Pylone, etc.","PASSIVE",
U292="AKTIVCO DEFAUT GE &amp; POWER Cabinet","PASSIVE",
U292="AKTIVCO Coupure ENEO &amp; Baisse de tension","PASSIVE",
U292="Coupure ENEO &amp; Baisse de tension","PASSIVE",
U292="Defaut GE &amp; POWER Cabinet","PASSIVE",
U292="Sharing","PASSIVE",
U292="Sites strategiques &amp; DataCenter","PASSIVE",
U292="Exclu","Exclu",
U292="SAT","ACTIVE",
U292="SPARE-ISSUE","SPARE-ISSUE",
U292="Fiber CAmtel","ACTIVE",
U292="Fiber AOF","ACTIVE",
U292="Projet OCM (HUAWEI)","PLANNED WORKS",
U292="Projet OCM (NOKIA)","PLANNED WORKS",
U292="ACCESS-ISSUE","ACCESS-ISSUE",
U292="Projet OCM (ZTE, NOKIA, autres projets)","PLANNED WORKS",
U292="No root CAuse","No root cause",
U292="ODU HS","ACTIVE",
U292="IP &amp; VLAN","ACTIVE",
U292="Warehouse HUAWEI","SPARE-ISSUE",
U292="SPARE-HS","SPARE-ISSUE",
U292="Power Telco","ACTIVE", U292="no impacts","no impacts"
),"")</f>
        <v/>
      </c>
      <c r="W292" s="104" t="s">
        <v>7494</v>
      </c>
      <c r="X292" s="104" t="s">
        <v>7509</v>
      </c>
      <c r="Y292" s="104" t="str">
        <f>_xlfn.XLOOKUP(B287,[9]ALL!$B:$B,[9]ALL!$N:$N,"")</f>
        <v/>
      </c>
      <c r="Z292" s="104" t="s">
        <v>7361</v>
      </c>
      <c r="AA292" s="104" t="s">
        <v>6688</v>
      </c>
      <c r="AB292" s="104" t="s">
        <v>6815</v>
      </c>
      <c r="AC292" s="9"/>
      <c r="AD292" s="9"/>
      <c r="AE292" s="7" t="s">
        <v>6815</v>
      </c>
      <c r="AF292" s="6"/>
      <c r="AG292" s="7"/>
      <c r="AH292" s="3" t="s">
        <v>5423</v>
      </c>
      <c r="AI292" s="18" t="s">
        <v>5423</v>
      </c>
      <c r="AJ292" s="18" t="s">
        <v>5423</v>
      </c>
      <c r="AK292" s="18" t="s">
        <v>5423</v>
      </c>
      <c r="AL292" s="18" t="s">
        <v>5423</v>
      </c>
      <c r="AM292" s="18" t="s">
        <v>5423</v>
      </c>
      <c r="AN292" s="18" t="s">
        <v>5423</v>
      </c>
      <c r="AO292" s="18" t="s">
        <v>5423</v>
      </c>
      <c r="AP292" s="18" t="s">
        <v>5423</v>
      </c>
      <c r="AQ292" s="18" t="s">
        <v>5423</v>
      </c>
      <c r="AR292" s="18" t="s">
        <v>5423</v>
      </c>
      <c r="AS292" s="18" t="s">
        <v>5423</v>
      </c>
      <c r="AT292" s="18" t="s">
        <v>5423</v>
      </c>
      <c r="AU292" s="9" t="s">
        <v>5423</v>
      </c>
      <c r="AV292" s="14"/>
      <c r="AW292" s="14" t="s">
        <v>5423</v>
      </c>
      <c r="AX292" s="14" t="str">
        <f>_xlfn.XLOOKUP(B292,'[4]cell downs 18042026 17h'!$B:$B,'[4]cell downs 18042026 17h'!$B:$B,"")</f>
        <v/>
      </c>
      <c r="AY292" s="14" t="str">
        <f>_xlfn.XLOOKUP(B292,'[5]Cells Huawei 19042026 15h'!$B:$B,'[5]Cells Huawei 19042026 15h'!$B:$B,"")</f>
        <v/>
      </c>
      <c r="AZ292" s="105" t="str">
        <f>_xlfn.XLOOKUP(B292,'INCIDENT-04-23-2026'!E:E,'INCIDENT-04-23-2026'!F:F,"")</f>
        <v xml:space="preserve">(04/23/2026 incident ) : impact by  CTR_301_N_Matsari,  @ sylvienne Ocm Geldu TT pour test ODU en hauteur  || @WILLY FME OCM pang CAMTEL besion dde ton support terrain sur cet incident  || FME deja en route ,ETA FME   9h30 a cause de la pluie </v>
      </c>
      <c r="BA292" s="105" t="str">
        <f>_xlfn.XLOOKUP(B292,'[6]Eneo 17H'!$C:$C,'[6]Eneo 17H'!$I:$I,"")</f>
        <v/>
      </c>
      <c r="BB292" s="105" t="str">
        <f>_xlfn.XLOOKUP(B292,[8]ALL!$B:$B,[8]ALL!$M:$M,"")</f>
        <v>Impaced by CTR_301_N_Matsari</v>
      </c>
      <c r="BC292" s="105" t="str">
        <f>_xlfn.XLOOKUP(B292,'[6]Eneo 17H'!$C:$C,'[6]Eneo 17H'!$I:$I,"")</f>
        <v/>
      </c>
      <c r="BD292" s="105" t="str">
        <f>_xlfn.XLOOKUP(B292,'[7]Eneo 12H'!$C:$C,'[7]Eneo 12H'!$I:$I,"")</f>
        <v/>
      </c>
      <c r="BE292" s="11" t="s">
        <v>7047</v>
      </c>
    </row>
    <row r="293" spans="1:57" hidden="1" x14ac:dyDescent="0.3">
      <c r="A293" s="1" t="s">
        <v>148</v>
      </c>
      <c r="B293" s="1" t="s">
        <v>149</v>
      </c>
      <c r="C293" s="3" t="str">
        <f>_xlfn.XLOOKUP(B293,'[1]daily break down'!$D:$D,'[1]daily break down'!$E:$E,"")</f>
        <v>Yaounde</v>
      </c>
      <c r="D293" s="1" t="s">
        <v>21</v>
      </c>
      <c r="E293" s="1" t="s">
        <v>30</v>
      </c>
      <c r="F293" s="3" t="s">
        <v>37</v>
      </c>
      <c r="G293" s="1" t="s">
        <v>38</v>
      </c>
      <c r="H293" s="27" t="str">
        <f>_xlfn.XLOOKUP(B293,[2]CALCULATION!$B:$B,[2]CALCULATION!$H:$H,"")</f>
        <v>ZTE</v>
      </c>
      <c r="I293" s="23">
        <v>6.8331178855872592</v>
      </c>
      <c r="J293" s="23">
        <v>8.398556214740049</v>
      </c>
      <c r="K293" s="23">
        <v>22.669668667049045</v>
      </c>
      <c r="L293" s="23">
        <v>0</v>
      </c>
      <c r="M293" s="23">
        <v>0</v>
      </c>
      <c r="N293" s="23">
        <v>3.5662309200332181</v>
      </c>
      <c r="O293" s="23">
        <v>4.4556127704867974</v>
      </c>
      <c r="P293" s="103" t="s">
        <v>6553</v>
      </c>
      <c r="Q293" s="36" t="s">
        <v>5796</v>
      </c>
      <c r="R293" s="36"/>
      <c r="S293" s="35" t="str" cm="1">
        <f t="array" ref="S293">IFERROR(_xlfn.IFS(
U293="MPR ISSUE","PDH",
U293="BSS Hardware Issue","BSS",
U293="Sites strategiques, MLL, Pylone, etc.","ENVTECH",
U293="AKTIVCO DEFAUT GE &amp; POWER Cabinet","AKTIVCO",
U293="AKTIVCO Coupure ENEO &amp; Baisse de tension","AKTIVCO GRID ONLY",
U293="Coupure ENEO &amp; Baisse de tension","IHS GRID ONLY",
U293="Defaut GE &amp; POWER Cabinet","IHS",
U293="Sharing","Partners",
U293="Sites strategiques &amp; DataCenter","SST &amp; DC",
U293="Exclu","Exclu",
U293="SAT","SAT",
U293="SPARE-ISSUE","SPARE-ISSUE",
U293="Fiber CAmtel","TRANS_FO_CAMTEL",
U293="Fiber AOF","Fiber AOF",
U293="Projet OCM (HUAWEI)","TRAVAUX-HUAWEI",
U293="Projet OCM (NOKIA)","TRAVAUX-NOKIA",
U293="ACCESS-ISSUE","ACCESS-ISSUE",
U293="Projet OCM (ZTE, NOKIA, autres projets)","TRAVAUX OCM",
U293="No root CAuse","No root cause",
U293="ODU HS","PDH",
U293="IP &amp; VLAN","PDH",
U293="Warehouse HUAWEI","SPARE-ISSUE",
U293="SPARE-HS","SPARE-ISSUE",
U293="Power Telco","BSS",U293="no impacts","no impacts"
),"")</f>
        <v/>
      </c>
      <c r="T293" s="35" t="str" cm="1">
        <f t="array" ref="T293">IFERROR(_xlfn.IFS(
U293="MPR ISSUE","TX ISSUE",
U293="BSS Hardware Issue","RAN ISSUE",
U293="Sites strategiques, MLL, Pylone, etc.","ENVTECH",
U293="AKTIVCO DEFAUT GE &amp; POWER Cabinet","POWER ISSUE",
U293="AKTIVCO Coupure ENEO &amp; Baisse de tension","POWER ISSUE",
U293="Coupure ENEO &amp; Baisse de tension","POWER ISSUE",
U293="Defaut GE &amp; POWER Cabinet","POWER ISSUE",
U293="Sharing","POWER ISSUE",
U293="Sites strategiques &amp; DataCenter","POWER ISSUE",
U293="Exclu","Exclu",
U293="SAT","TX ISSUE",
U293="SPARE-ISSUE","SPARE-ISSUE",
U293="Fiber CAmtel","TX ISSUE",
U293="Fiber AOF","TX ISSUE",
U293="Projet OCM (HUAWEI)","TRAVAUX-HUAWEI",
U293="Projet OCM (NOKIA)","TRAVAUX -NOKIA",
U293="ACCESS-ISSUE","ACCESS-ISSUE",
U293="Projet OCM (ZTE, NOKIA, autres projets)","TRAVAUX OCM",
U293="No root CAuse","No root cause",
U293="ODU HS","TX ISSUE",
U293="IP &amp; VLAN","TX ISSUE",
U293="Warehouse HUAWEI","SPARE-ISSUE",
U293="SPARE-HS","SPARE-ISSUE",
U293="Power Telco","RAN ISSUE",U293="no impacts","no impacts"
),"")</f>
        <v/>
      </c>
      <c r="U293" s="28"/>
      <c r="V293" s="35" t="str" cm="1">
        <f t="array" ref="V293">IFERROR(_xlfn.IFS(
U293="MPR ISSUE","ACTIVE",
U293="BSS Hardware Issue","ACTIVE",
U293="Sites strategiques, MLL, Pylone, etc.","PASSIVE",
U293="AKTIVCO DEFAUT GE &amp; POWER Cabinet","PASSIVE",
U293="AKTIVCO Coupure ENEO &amp; Baisse de tension","PASSIVE",
U293="Coupure ENEO &amp; Baisse de tension","PASSIVE",
U293="Defaut GE &amp; POWER Cabinet","PASSIVE",
U293="Sharing","PASSIVE",
U293="Sites strategiques &amp; DataCenter","PASSIVE",
U293="Exclu","Exclu",
U293="SAT","ACTIVE",
U293="SPARE-ISSUE","SPARE-ISSUE",
U293="Fiber CAmtel","ACTIVE",
U293="Fiber AOF","ACTIVE",
U293="Projet OCM (HUAWEI)","PLANNED WORKS",
U293="Projet OCM (NOKIA)","PLANNED WORKS",
U293="ACCESS-ISSUE","ACCESS-ISSUE",
U293="Projet OCM (ZTE, NOKIA, autres projets)","PLANNED WORKS",
U293="No root CAuse","No root cause",
U293="ODU HS","ACTIVE",
U293="IP &amp; VLAN","ACTIVE",
U293="Warehouse HUAWEI","SPARE-ISSUE",
U293="SPARE-HS","SPARE-ISSUE",
U293="Power Telco","ACTIVE", U293="no impacts","no impacts"
),"")</f>
        <v/>
      </c>
      <c r="W293" s="104" t="s">
        <v>7500</v>
      </c>
      <c r="X293" s="104" t="s">
        <v>7501</v>
      </c>
      <c r="Y293" s="104"/>
      <c r="Z293" s="104" t="s">
        <v>21</v>
      </c>
      <c r="AA293" s="104" t="s">
        <v>6688</v>
      </c>
      <c r="AB293" s="11" t="s">
        <v>6928</v>
      </c>
      <c r="AC293" s="9"/>
      <c r="AD293" s="9"/>
      <c r="AE293" s="7"/>
      <c r="AF293" s="6"/>
      <c r="AG293" s="7"/>
      <c r="AH293" s="3" t="s">
        <v>5423</v>
      </c>
      <c r="AI293" s="18" t="s">
        <v>5423</v>
      </c>
      <c r="AJ293" s="18" t="s">
        <v>5423</v>
      </c>
      <c r="AK293" s="18" t="s">
        <v>5423</v>
      </c>
      <c r="AL293" s="18" t="s">
        <v>5423</v>
      </c>
      <c r="AM293" s="18" t="s">
        <v>5423</v>
      </c>
      <c r="AN293" s="18" t="s">
        <v>5423</v>
      </c>
      <c r="AO293" s="18" t="s">
        <v>5423</v>
      </c>
      <c r="AP293" s="18" t="s">
        <v>5423</v>
      </c>
      <c r="AQ293" s="18" t="s">
        <v>5423</v>
      </c>
      <c r="AR293" s="18" t="s">
        <v>5423</v>
      </c>
      <c r="AS293" s="18" t="s">
        <v>5423</v>
      </c>
      <c r="AT293" s="18" t="s">
        <v>5423</v>
      </c>
      <c r="AU293" s="9" t="s">
        <v>5423</v>
      </c>
      <c r="AV293" s="14"/>
      <c r="AW293" s="14" t="s">
        <v>5423</v>
      </c>
      <c r="AX293" s="14" t="str">
        <f>_xlfn.XLOOKUP(B293,'[4]cell downs 18042026 17h'!$B:$B,'[4]cell downs 18042026 17h'!$B:$B,"")</f>
        <v/>
      </c>
      <c r="AY293" s="14" t="str">
        <f>_xlfn.XLOOKUP(B293,'[5]Cells Huawei 19042026 15h'!$B:$B,'[5]Cells Huawei 19042026 15h'!$B:$B,"")</f>
        <v/>
      </c>
      <c r="AZ293" s="105" t="str">
        <f>_xlfn.XLOOKUP(B293,'INCIDENT-04-23-2026'!E:E,'INCIDENT-04-23-2026'!F:F,"")</f>
        <v/>
      </c>
      <c r="BA293" s="105" t="str">
        <f>_xlfn.XLOOKUP(B293,'[6]Eneo 17H'!$C:$C,'[6]Eneo 17H'!$I:$I,"")</f>
        <v/>
      </c>
      <c r="BC293" s="105" t="str">
        <f>_xlfn.XLOOKUP(B293,'[6]Eneo 17H'!$C:$C,'[6]Eneo 17H'!$I:$I,"")</f>
        <v/>
      </c>
      <c r="BD293" s="105" t="str">
        <f>_xlfn.XLOOKUP(B293,'[7]Eneo 12H'!$C:$C,'[7]Eneo 12H'!$I:$I,"")</f>
        <v/>
      </c>
      <c r="BE293" s="11" t="s">
        <v>6928</v>
      </c>
    </row>
    <row r="294" spans="1:57" hidden="1" x14ac:dyDescent="0.3">
      <c r="A294" s="1" t="s">
        <v>1619</v>
      </c>
      <c r="B294" s="8" t="s">
        <v>4517</v>
      </c>
      <c r="C294" s="3" t="str">
        <f>_xlfn.XLOOKUP(B294,'[1]daily break down'!$D:$D,'[1]daily break down'!$E:$E,"")</f>
        <v>CENTRE</v>
      </c>
      <c r="D294" s="1" t="s">
        <v>11</v>
      </c>
      <c r="E294" s="1" t="s">
        <v>12</v>
      </c>
      <c r="F294" s="3" t="s">
        <v>37</v>
      </c>
      <c r="G294" s="1" t="s">
        <v>1619</v>
      </c>
      <c r="H294" s="27" t="str">
        <f>_xlfn.XLOOKUP(B294,[2]CALCULATION!$B:$B,[2]CALCULATION!$H:$H,"")</f>
        <v>ZTE</v>
      </c>
      <c r="I294" s="23">
        <v>0</v>
      </c>
      <c r="J294" s="23">
        <v>0</v>
      </c>
      <c r="K294" s="23">
        <v>0</v>
      </c>
      <c r="L294" s="23">
        <v>3.2038042935454141</v>
      </c>
      <c r="M294" s="23">
        <v>0</v>
      </c>
      <c r="N294" s="23">
        <v>1.7572010912214324</v>
      </c>
      <c r="O294" s="23">
        <v>1.1806821846116282E-2</v>
      </c>
      <c r="P294" s="103" t="s">
        <v>6554</v>
      </c>
      <c r="Q294" s="36" t="s">
        <v>5796</v>
      </c>
      <c r="R294" s="36"/>
      <c r="S294" s="35" t="str" cm="1">
        <f t="array" ref="S294">IFERROR(_xlfn.IFS(
U294="MPR ISSUE","PDH",
U294="BSS Hardware Issue","BSS",
U294="Sites strategiques, MLL, Pylone, etc.","ENVTECH",
U294="AKTIVCO DEFAUT GE &amp; POWER Cabinet","AKTIVCO",
U294="AKTIVCO Coupure ENEO &amp; Baisse de tension","AKTIVCO GRID ONLY",
U294="Coupure ENEO &amp; Baisse de tension","IHS GRID ONLY",
U294="Defaut GE &amp; POWER Cabinet","IHS",
U294="Sharing","Partners",
U294="Sites strategiques &amp; DataCenter","SST &amp; DC",
U294="Exclu","Exclu",
U294="SAT","SAT",
U294="SPARE-ISSUE","SPARE-ISSUE",
U294="Fiber CAmtel","TRANS_FO_CAMTEL",
U294="Fiber AOF","Fiber AOF",
U294="Projet OCM (HUAWEI)","TRAVAUX-HUAWEI",
U294="Projet OCM (NOKIA)","TRAVAUX-NOKIA",
U294="ACCESS-ISSUE","ACCESS-ISSUE",
U294="Projet OCM (ZTE, NOKIA, autres projets)","TRAVAUX OCM",
U294="No root CAuse","No root cause",
U294="ODU HS","PDH",
U294="IP &amp; VLAN","PDH",
U294="Warehouse HUAWEI","SPARE-ISSUE",
U294="SPARE-HS","SPARE-ISSUE",
U294="Power Telco","BSS",U294="no impacts","no impacts"
),"")</f>
        <v/>
      </c>
      <c r="T294" s="35" t="str" cm="1">
        <f t="array" ref="T294">IFERROR(_xlfn.IFS(
U294="MPR ISSUE","TX ISSUE",
U294="BSS Hardware Issue","RAN ISSUE",
U294="Sites strategiques, MLL, Pylone, etc.","ENVTECH",
U294="AKTIVCO DEFAUT GE &amp; POWER Cabinet","POWER ISSUE",
U294="AKTIVCO Coupure ENEO &amp; Baisse de tension","POWER ISSUE",
U294="Coupure ENEO &amp; Baisse de tension","POWER ISSUE",
U294="Defaut GE &amp; POWER Cabinet","POWER ISSUE",
U294="Sharing","POWER ISSUE",
U294="Sites strategiques &amp; DataCenter","POWER ISSUE",
U294="Exclu","Exclu",
U294="SAT","TX ISSUE",
U294="SPARE-ISSUE","SPARE-ISSUE",
U294="Fiber CAmtel","TX ISSUE",
U294="Fiber AOF","TX ISSUE",
U294="Projet OCM (HUAWEI)","TRAVAUX-HUAWEI",
U294="Projet OCM (NOKIA)","TRAVAUX -NOKIA",
U294="ACCESS-ISSUE","ACCESS-ISSUE",
U294="Projet OCM (ZTE, NOKIA, autres projets)","TRAVAUX OCM",
U294="No root CAuse","No root cause",
U294="ODU HS","TX ISSUE",
U294="IP &amp; VLAN","TX ISSUE",
U294="Warehouse HUAWEI","SPARE-ISSUE",
U294="SPARE-HS","SPARE-ISSUE",
U294="Power Telco","RAN ISSUE",U294="no impacts","no impacts"
),"")</f>
        <v/>
      </c>
      <c r="U294" s="28"/>
      <c r="V294" s="35" t="str" cm="1">
        <f t="array" ref="V294">IFERROR(_xlfn.IFS(
U294="MPR ISSUE","ACTIVE",
U294="BSS Hardware Issue","ACTIVE",
U294="Sites strategiques, MLL, Pylone, etc.","PASSIVE",
U294="AKTIVCO DEFAUT GE &amp; POWER Cabinet","PASSIVE",
U294="AKTIVCO Coupure ENEO &amp; Baisse de tension","PASSIVE",
U294="Coupure ENEO &amp; Baisse de tension","PASSIVE",
U294="Defaut GE &amp; POWER Cabinet","PASSIVE",
U294="Sharing","PASSIVE",
U294="Sites strategiques &amp; DataCenter","PASSIVE",
U294="Exclu","Exclu",
U294="SAT","ACTIVE",
U294="SPARE-ISSUE","SPARE-ISSUE",
U294="Fiber CAmtel","ACTIVE",
U294="Fiber AOF","ACTIVE",
U294="Projet OCM (HUAWEI)","PLANNED WORKS",
U294="Projet OCM (NOKIA)","PLANNED WORKS",
U294="ACCESS-ISSUE","ACCESS-ISSUE",
U294="Projet OCM (ZTE, NOKIA, autres projets)","PLANNED WORKS",
U294="No root CAuse","No root cause",
U294="ODU HS","ACTIVE",
U294="IP &amp; VLAN","ACTIVE",
U294="Warehouse HUAWEI","SPARE-ISSUE",
U294="SPARE-HS","SPARE-ISSUE",
U294="Power Telco","ACTIVE", U294="no impacts","no impacts"
),"")</f>
        <v/>
      </c>
      <c r="W294" s="102"/>
      <c r="X294" s="102"/>
      <c r="Y294" s="102"/>
      <c r="Z294" s="102"/>
      <c r="AA294" s="102"/>
      <c r="AB294" s="104" t="s">
        <v>5423</v>
      </c>
      <c r="AC294" s="9"/>
      <c r="AD294" s="9"/>
      <c r="AE294" s="7" t="s">
        <v>5423</v>
      </c>
      <c r="AF294" s="6"/>
      <c r="AG294" s="7"/>
      <c r="AH294" s="3" t="s">
        <v>5423</v>
      </c>
      <c r="AI294" s="18" t="s">
        <v>5423</v>
      </c>
      <c r="AJ294" s="18" t="s">
        <v>5423</v>
      </c>
      <c r="AK294" s="18" t="s">
        <v>5423</v>
      </c>
      <c r="AL294" s="18" t="s">
        <v>5423</v>
      </c>
      <c r="AM294" s="18" t="s">
        <v>5423</v>
      </c>
      <c r="AN294" s="18" t="s">
        <v>5423</v>
      </c>
      <c r="AO294" s="18" t="s">
        <v>5423</v>
      </c>
      <c r="AP294" s="18" t="s">
        <v>5423</v>
      </c>
      <c r="AQ294" s="18" t="s">
        <v>5423</v>
      </c>
      <c r="AR294" s="18" t="s">
        <v>5423</v>
      </c>
      <c r="AS294" s="18" t="s">
        <v>5423</v>
      </c>
      <c r="AT294" s="18" t="s">
        <v>5423</v>
      </c>
      <c r="AU294" s="9" t="s">
        <v>5423</v>
      </c>
      <c r="AV294" s="14"/>
      <c r="AW294" s="14" t="s">
        <v>5423</v>
      </c>
      <c r="AX294" s="14" t="str">
        <f>_xlfn.XLOOKUP(B294,'[4]cell downs 18042026 17h'!$B:$B,'[4]cell downs 18042026 17h'!$B:$B,"")</f>
        <v/>
      </c>
      <c r="AY294" s="14" t="str">
        <f>_xlfn.XLOOKUP(B294,'[5]Cells Huawei 19042026 15h'!$B:$B,'[5]Cells Huawei 19042026 15h'!$B:$B,"")</f>
        <v/>
      </c>
      <c r="AZ294" s="105" t="str">
        <f>_xlfn.XLOOKUP(B294,'INCIDENT-04-23-2026'!E:E,'INCIDENT-04-23-2026'!F:F,"")</f>
        <v/>
      </c>
      <c r="BA294" s="105" t="str">
        <f>_xlfn.XLOOKUP(B294,'[6]Eneo 17H'!$C:$C,'[6]Eneo 17H'!$I:$I,"")</f>
        <v/>
      </c>
      <c r="BB294" s="105" t="str">
        <f>_xlfn.XLOOKUP(B294,[8]ALL!$B:$B,[8]ALL!$M:$M,"")</f>
        <v/>
      </c>
      <c r="BC294" s="105" t="str">
        <f>_xlfn.XLOOKUP(B294,'[6]Eneo 17H'!$C:$C,'[6]Eneo 17H'!$I:$I,"")</f>
        <v/>
      </c>
      <c r="BD294" s="105" t="str">
        <f>_xlfn.XLOOKUP(B294,'[7]Eneo 12H'!$C:$C,'[7]Eneo 12H'!$I:$I,"")</f>
        <v/>
      </c>
      <c r="BE294" s="105" t="s">
        <v>7038</v>
      </c>
    </row>
    <row r="295" spans="1:57" hidden="1" x14ac:dyDescent="0.3">
      <c r="A295" s="1" t="s">
        <v>2519</v>
      </c>
      <c r="B295" s="8" t="s">
        <v>2520</v>
      </c>
      <c r="C295" s="3" t="str">
        <f>_xlfn.XLOOKUP(B295,'[1]daily break down'!$D:$D,'[1]daily break down'!$E:$E,"")</f>
        <v>Douala</v>
      </c>
      <c r="D295" s="1" t="s">
        <v>11</v>
      </c>
      <c r="E295" s="1" t="s">
        <v>12</v>
      </c>
      <c r="F295" s="3" t="s">
        <v>31</v>
      </c>
      <c r="G295" s="1" t="s">
        <v>32</v>
      </c>
      <c r="H295" s="27" t="str">
        <f>_xlfn.XLOOKUP(B295,[2]CALCULATION!$B:$B,[2]CALCULATION!$H:$H,"")</f>
        <v>ZTE</v>
      </c>
      <c r="I295" s="23">
        <v>0</v>
      </c>
      <c r="J295" s="23">
        <v>0</v>
      </c>
      <c r="K295" s="23">
        <v>0</v>
      </c>
      <c r="L295" s="23">
        <v>5.4676999597640661</v>
      </c>
      <c r="M295" s="23">
        <v>1.9723456409641797</v>
      </c>
      <c r="N295" s="23">
        <v>1.7559704708175321</v>
      </c>
      <c r="O295" s="23">
        <v>4.1905121663770268</v>
      </c>
      <c r="P295" s="103" t="s">
        <v>6553</v>
      </c>
      <c r="Q295" s="36" t="s">
        <v>5796</v>
      </c>
      <c r="R295" s="36"/>
      <c r="S295" s="35" t="str" cm="1">
        <f t="array" ref="S295">IFERROR(_xlfn.IFS(
U295="MPR ISSUE","PDH",
U295="BSS Hardware Issue","BSS",
U295="Sites strategiques, MLL, Pylone, etc.","ENVTECH",
U295="AKTIVCO DEFAUT GE &amp; POWER Cabinet","AKTIVCO",
U295="AKTIVCO Coupure ENEO &amp; Baisse de tension","AKTIVCO GRID ONLY",
U295="Coupure ENEO &amp; Baisse de tension","IHS GRID ONLY",
U295="Defaut GE &amp; POWER Cabinet","IHS",
U295="Sharing","Partners",
U295="Sites strategiques &amp; DataCenter","SST &amp; DC",
U295="Exclu","Exclu",
U295="SAT","SAT",
U295="SPARE-ISSUE","SPARE-ISSUE",
U295="Fiber CAmtel","TRANS_FO_CAMTEL",
U295="Fiber AOF","Fiber AOF",
U295="Projet OCM (HUAWEI)","TRAVAUX-HUAWEI",
U295="Projet OCM (NOKIA)","TRAVAUX-NOKIA",
U295="ACCESS-ISSUE","ACCESS-ISSUE",
U295="Projet OCM (ZTE, NOKIA, autres projets)","TRAVAUX OCM",
U295="No root CAuse","No root cause",
U295="ODU HS","PDH",
U295="IP &amp; VLAN","PDH",
U295="Warehouse HUAWEI","SPARE-ISSUE",
U295="SPARE-HS","SPARE-ISSUE",
U295="Power Telco","BSS",U295="no impacts","no impacts"
),"")</f>
        <v/>
      </c>
      <c r="T295" s="35" t="str" cm="1">
        <f t="array" ref="T295">IFERROR(_xlfn.IFS(
U295="MPR ISSUE","TX ISSUE",
U295="BSS Hardware Issue","RAN ISSUE",
U295="Sites strategiques, MLL, Pylone, etc.","ENVTECH",
U295="AKTIVCO DEFAUT GE &amp; POWER Cabinet","POWER ISSUE",
U295="AKTIVCO Coupure ENEO &amp; Baisse de tension","POWER ISSUE",
U295="Coupure ENEO &amp; Baisse de tension","POWER ISSUE",
U295="Defaut GE &amp; POWER Cabinet","POWER ISSUE",
U295="Sharing","POWER ISSUE",
U295="Sites strategiques &amp; DataCenter","POWER ISSUE",
U295="Exclu","Exclu",
U295="SAT","TX ISSUE",
U295="SPARE-ISSUE","SPARE-ISSUE",
U295="Fiber CAmtel","TX ISSUE",
U295="Fiber AOF","TX ISSUE",
U295="Projet OCM (HUAWEI)","TRAVAUX-HUAWEI",
U295="Projet OCM (NOKIA)","TRAVAUX -NOKIA",
U295="ACCESS-ISSUE","ACCESS-ISSUE",
U295="Projet OCM (ZTE, NOKIA, autres projets)","TRAVAUX OCM",
U295="No root CAuse","No root cause",
U295="ODU HS","TX ISSUE",
U295="IP &amp; VLAN","TX ISSUE",
U295="Warehouse HUAWEI","SPARE-ISSUE",
U295="SPARE-HS","SPARE-ISSUE",
U295="Power Telco","RAN ISSUE",U295="no impacts","no impacts"
),"")</f>
        <v/>
      </c>
      <c r="U295" s="28"/>
      <c r="V295" s="35" t="str" cm="1">
        <f t="array" ref="V295">IFERROR(_xlfn.IFS(
U295="MPR ISSUE","ACTIVE",
U295="BSS Hardware Issue","ACTIVE",
U295="Sites strategiques, MLL, Pylone, etc.","PASSIVE",
U295="AKTIVCO DEFAUT GE &amp; POWER Cabinet","PASSIVE",
U295="AKTIVCO Coupure ENEO &amp; Baisse de tension","PASSIVE",
U295="Coupure ENEO &amp; Baisse de tension","PASSIVE",
U295="Defaut GE &amp; POWER Cabinet","PASSIVE",
U295="Sharing","PASSIVE",
U295="Sites strategiques &amp; DataCenter","PASSIVE",
U295="Exclu","Exclu",
U295="SAT","ACTIVE",
U295="SPARE-ISSUE","SPARE-ISSUE",
U295="Fiber CAmtel","ACTIVE",
U295="Fiber AOF","ACTIVE",
U295="Projet OCM (HUAWEI)","PLANNED WORKS",
U295="Projet OCM (NOKIA)","PLANNED WORKS",
U295="ACCESS-ISSUE","ACCESS-ISSUE",
U295="Projet OCM (ZTE, NOKIA, autres projets)","PLANNED WORKS",
U295="No root CAuse","No root cause",
U295="ODU HS","ACTIVE",
U295="IP &amp; VLAN","ACTIVE",
U295="Warehouse HUAWEI","SPARE-ISSUE",
U295="SPARE-HS","SPARE-ISSUE",
U295="Power Telco","ACTIVE", U295="no impacts","no impacts"
),"")</f>
        <v/>
      </c>
      <c r="W295" s="104" t="s">
        <v>6708</v>
      </c>
      <c r="X295" s="104" t="s">
        <v>6709</v>
      </c>
      <c r="Y295" s="104"/>
      <c r="Z295" s="104" t="s">
        <v>6705</v>
      </c>
      <c r="AA295" s="104" t="s">
        <v>6688</v>
      </c>
      <c r="AB295" s="104" t="s">
        <v>7426</v>
      </c>
      <c r="AC295" s="9"/>
      <c r="AD295" s="9"/>
      <c r="AE295" s="7" t="s">
        <v>6774</v>
      </c>
      <c r="AF295" s="6"/>
      <c r="AG295" s="7"/>
      <c r="AH295" s="3" t="s">
        <v>6296</v>
      </c>
      <c r="AI295" s="18" t="s">
        <v>5423</v>
      </c>
      <c r="AJ295" s="18" t="s">
        <v>5423</v>
      </c>
      <c r="AK295" s="18" t="s">
        <v>5423</v>
      </c>
      <c r="AL295" s="18" t="s">
        <v>5423</v>
      </c>
      <c r="AM295" s="18" t="s">
        <v>5423</v>
      </c>
      <c r="AN295" s="18" t="s">
        <v>6243</v>
      </c>
      <c r="AO295" s="18" t="s">
        <v>5423</v>
      </c>
      <c r="AP295" s="18" t="s">
        <v>5423</v>
      </c>
      <c r="AQ295" s="18" t="s">
        <v>5423</v>
      </c>
      <c r="AR295" s="18" t="s">
        <v>5423</v>
      </c>
      <c r="AS295" s="18" t="s">
        <v>5423</v>
      </c>
      <c r="AT295" s="18" t="s">
        <v>5423</v>
      </c>
      <c r="AU295" s="9" t="s">
        <v>6077</v>
      </c>
      <c r="AV295" s="14"/>
      <c r="AW295" s="14" t="s">
        <v>5423</v>
      </c>
      <c r="AX295" s="14" t="str">
        <f>_xlfn.XLOOKUP(B295,'[4]cell downs 18042026 17h'!$B:$B,'[4]cell downs 18042026 17h'!$B:$B,"")</f>
        <v/>
      </c>
      <c r="AY295" s="14" t="str">
        <f>_xlfn.XLOOKUP(B295,'[5]Cells Huawei 19042026 15h'!$B:$B,'[5]Cells Huawei 19042026 15h'!$B:$B,"")</f>
        <v/>
      </c>
      <c r="AZ295" s="105" t="str">
        <f>_xlfn.XLOOKUP(B295,'INCIDENT-04-23-2026'!E:E,'INCIDENT-04-23-2026'!F:F,"")</f>
        <v/>
      </c>
      <c r="BA295" s="105" t="str">
        <f>_xlfn.XLOOKUP(B295,'[6]Eneo 17H'!$C:$C,'[6]Eneo 17H'!$I:$I,"")</f>
        <v/>
      </c>
      <c r="BB295" s="105" t="str">
        <f>_xlfn.XLOOKUP(B295,[8]ALL!$B:$B,[8]ALL!$M:$M,"")</f>
        <v>23/04/2026 : Besoin d'analyse BO RAN</v>
      </c>
      <c r="BC295" s="105" t="str">
        <f>_xlfn.XLOOKUP(B295,'[6]Eneo 17H'!$C:$C,'[6]Eneo 17H'!$I:$I,"")</f>
        <v/>
      </c>
      <c r="BD295" s="105" t="str">
        <f>_xlfn.XLOOKUP(B295,'[7]Eneo 12H'!$C:$C,'[7]Eneo 12H'!$I:$I,"")</f>
        <v/>
      </c>
      <c r="BE295" s="11" t="s">
        <v>7039</v>
      </c>
    </row>
    <row r="296" spans="1:57" hidden="1" x14ac:dyDescent="0.3">
      <c r="A296" s="1" t="s">
        <v>503</v>
      </c>
      <c r="B296" s="8" t="s">
        <v>504</v>
      </c>
      <c r="C296" s="3" t="str">
        <f>_xlfn.XLOOKUP(B296,'[1]daily break down'!$D:$D,'[1]daily break down'!$E:$E,"")</f>
        <v>CENTRE</v>
      </c>
      <c r="D296" s="1" t="s">
        <v>11</v>
      </c>
      <c r="E296" s="1" t="s">
        <v>12</v>
      </c>
      <c r="F296" s="3" t="s">
        <v>37</v>
      </c>
      <c r="G296" s="1" t="s">
        <v>505</v>
      </c>
      <c r="H296" s="27" t="str">
        <f>_xlfn.XLOOKUP(B296,[2]CALCULATION!$B:$B,[2]CALCULATION!$H:$H,"")</f>
        <v>ZTE</v>
      </c>
      <c r="I296" s="23">
        <v>0.80509327032556854</v>
      </c>
      <c r="J296" s="23">
        <v>0.12819854294544125</v>
      </c>
      <c r="K296" s="23">
        <v>1.974236159265822</v>
      </c>
      <c r="L296" s="23">
        <v>6.807988260238047</v>
      </c>
      <c r="M296" s="23">
        <v>0.5335898730998504</v>
      </c>
      <c r="N296" s="23">
        <v>1.7531525284433831</v>
      </c>
      <c r="O296" s="23">
        <v>4.3671864521891495</v>
      </c>
      <c r="P296" s="103" t="s">
        <v>6553</v>
      </c>
      <c r="Q296" s="36" t="s">
        <v>5796</v>
      </c>
      <c r="R296" s="36"/>
      <c r="S296" s="35" t="str" cm="1">
        <f t="array" ref="S296">IFERROR(_xlfn.IFS(
U296="MPR ISSUE","PDH",
U296="BSS Hardware Issue","BSS",
U296="Sites strategiques, MLL, Pylone, etc.","ENVTECH",
U296="AKTIVCO DEFAUT GE &amp; POWER Cabinet","AKTIVCO",
U296="AKTIVCO Coupure ENEO &amp; Baisse de tension","AKTIVCO GRID ONLY",
U296="Coupure ENEO &amp; Baisse de tension","IHS GRID ONLY",
U296="Defaut GE &amp; POWER Cabinet","IHS",
U296="Sharing","Partners",
U296="Sites strategiques &amp; DataCenter","SST &amp; DC",
U296="Exclu","Exclu",
U296="SAT","SAT",
U296="SPARE-ISSUE","SPARE-ISSUE",
U296="Fiber CAmtel","TRANS_FO_CAMTEL",
U296="Fiber AOF","Fiber AOF",
U296="Projet OCM (HUAWEI)","TRAVAUX-HUAWEI",
U296="Projet OCM (NOKIA)","TRAVAUX-NOKIA",
U296="ACCESS-ISSUE","ACCESS-ISSUE",
U296="Projet OCM (ZTE, NOKIA, autres projets)","TRAVAUX OCM",
U296="No root CAuse","No root cause",
U296="ODU HS","PDH",
U296="IP &amp; VLAN","PDH",
U296="Warehouse HUAWEI","SPARE-ISSUE",
U296="SPARE-HS","SPARE-ISSUE",
U296="Power Telco","BSS",U296="no impacts","no impacts"
),"")</f>
        <v/>
      </c>
      <c r="T296" s="35" t="str" cm="1">
        <f t="array" ref="T296">IFERROR(_xlfn.IFS(
U296="MPR ISSUE","TX ISSUE",
U296="BSS Hardware Issue","RAN ISSUE",
U296="Sites strategiques, MLL, Pylone, etc.","ENVTECH",
U296="AKTIVCO DEFAUT GE &amp; POWER Cabinet","POWER ISSUE",
U296="AKTIVCO Coupure ENEO &amp; Baisse de tension","POWER ISSUE",
U296="Coupure ENEO &amp; Baisse de tension","POWER ISSUE",
U296="Defaut GE &amp; POWER Cabinet","POWER ISSUE",
U296="Sharing","POWER ISSUE",
U296="Sites strategiques &amp; DataCenter","POWER ISSUE",
U296="Exclu","Exclu",
U296="SAT","TX ISSUE",
U296="SPARE-ISSUE","SPARE-ISSUE",
U296="Fiber CAmtel","TX ISSUE",
U296="Fiber AOF","TX ISSUE",
U296="Projet OCM (HUAWEI)","TRAVAUX-HUAWEI",
U296="Projet OCM (NOKIA)","TRAVAUX -NOKIA",
U296="ACCESS-ISSUE","ACCESS-ISSUE",
U296="Projet OCM (ZTE, NOKIA, autres projets)","TRAVAUX OCM",
U296="No root CAuse","No root cause",
U296="ODU HS","TX ISSUE",
U296="IP &amp; VLAN","TX ISSUE",
U296="Warehouse HUAWEI","SPARE-ISSUE",
U296="SPARE-HS","SPARE-ISSUE",
U296="Power Telco","RAN ISSUE",U296="no impacts","no impacts"
),"")</f>
        <v/>
      </c>
      <c r="U296" s="28"/>
      <c r="V296" s="35" t="str" cm="1">
        <f t="array" ref="V296">IFERROR(_xlfn.IFS(
U296="MPR ISSUE","ACTIVE",
U296="BSS Hardware Issue","ACTIVE",
U296="Sites strategiques, MLL, Pylone, etc.","PASSIVE",
U296="AKTIVCO DEFAUT GE &amp; POWER Cabinet","PASSIVE",
U296="AKTIVCO Coupure ENEO &amp; Baisse de tension","PASSIVE",
U296="Coupure ENEO &amp; Baisse de tension","PASSIVE",
U296="Defaut GE &amp; POWER Cabinet","PASSIVE",
U296="Sharing","PASSIVE",
U296="Sites strategiques &amp; DataCenter","PASSIVE",
U296="Exclu","Exclu",
U296="SAT","ACTIVE",
U296="SPARE-ISSUE","SPARE-ISSUE",
U296="Fiber CAmtel","ACTIVE",
U296="Fiber AOF","ACTIVE",
U296="Projet OCM (HUAWEI)","PLANNED WORKS",
U296="Projet OCM (NOKIA)","PLANNED WORKS",
U296="ACCESS-ISSUE","ACCESS-ISSUE",
U296="Projet OCM (ZTE, NOKIA, autres projets)","PLANNED WORKS",
U296="No root CAuse","No root cause",
U296="ODU HS","ACTIVE",
U296="IP &amp; VLAN","ACTIVE",
U296="Warehouse HUAWEI","SPARE-ISSUE",
U296="SPARE-HS","SPARE-ISSUE",
U296="Power Telco","ACTIVE", U296="no impacts","no impacts"
),"")</f>
        <v/>
      </c>
      <c r="W296" s="104" t="s">
        <v>6700</v>
      </c>
      <c r="X296" s="104" t="s">
        <v>7489</v>
      </c>
      <c r="Y296" s="104" t="str">
        <f>_xlfn.XLOOKUP(B291,[9]ALL!$B:$B,[9]ALL!$N:$N,"")</f>
        <v/>
      </c>
      <c r="Z296" s="104" t="s">
        <v>11</v>
      </c>
      <c r="AA296" s="104" t="s">
        <v>6688</v>
      </c>
      <c r="AB296" s="104" t="s">
        <v>6604</v>
      </c>
      <c r="AC296" s="9"/>
      <c r="AD296" s="9"/>
      <c r="AE296" s="7"/>
      <c r="AF296" s="6"/>
      <c r="AG296" s="7"/>
      <c r="AH296" s="3" t="s">
        <v>6297</v>
      </c>
      <c r="AI296" s="18" t="s">
        <v>5423</v>
      </c>
      <c r="AJ296" s="18" t="s">
        <v>5423</v>
      </c>
      <c r="AK296" s="18" t="s">
        <v>5423</v>
      </c>
      <c r="AL296" s="18" t="s">
        <v>5423</v>
      </c>
      <c r="AM296" s="18" t="s">
        <v>5423</v>
      </c>
      <c r="AN296" s="18" t="s">
        <v>5423</v>
      </c>
      <c r="AO296" s="18" t="s">
        <v>5423</v>
      </c>
      <c r="AP296" s="18" t="s">
        <v>5423</v>
      </c>
      <c r="AQ296" s="18" t="s">
        <v>5423</v>
      </c>
      <c r="AR296" s="18" t="s">
        <v>5423</v>
      </c>
      <c r="AS296" s="18" t="s">
        <v>5423</v>
      </c>
      <c r="AT296" s="18" t="s">
        <v>5423</v>
      </c>
      <c r="AU296" s="9" t="s">
        <v>6078</v>
      </c>
      <c r="AV296" s="14"/>
      <c r="AW296" s="14" t="s">
        <v>5423</v>
      </c>
      <c r="AX296" s="14" t="str">
        <f>_xlfn.XLOOKUP(B296,'[4]cell downs 18042026 17h'!$B:$B,'[4]cell downs 18042026 17h'!$B:$B,"")</f>
        <v/>
      </c>
      <c r="AY296" s="14" t="str">
        <f>_xlfn.XLOOKUP(B296,'[5]Cells Huawei 19042026 15h'!$B:$B,'[5]Cells Huawei 19042026 15h'!$B:$B,"")</f>
        <v/>
      </c>
      <c r="AZ296" s="105" t="str">
        <f>_xlfn.XLOOKUP(B296,'INCIDENT-04-23-2026'!E:E,'INCIDENT-04-23-2026'!F:F,"")</f>
        <v/>
      </c>
      <c r="BA296" s="105" t="str">
        <f>_xlfn.XLOOKUP(B296,'[6]Eneo 17H'!$C:$C,'[6]Eneo 17H'!$I:$I,"")</f>
        <v/>
      </c>
      <c r="BC296" s="105" t="str">
        <f>_xlfn.XLOOKUP(B296,'[6]Eneo 17H'!$C:$C,'[6]Eneo 17H'!$I:$I,"")</f>
        <v/>
      </c>
      <c r="BD296" s="105" t="str">
        <f>_xlfn.XLOOKUP(B296,'[7]Eneo 12H'!$C:$C,'[7]Eneo 12H'!$I:$I,"")</f>
        <v/>
      </c>
      <c r="BE296" s="11" t="s">
        <v>7040</v>
      </c>
    </row>
    <row r="297" spans="1:57" hidden="1" x14ac:dyDescent="0.3">
      <c r="A297" s="1" t="s">
        <v>498</v>
      </c>
      <c r="B297" s="8" t="s">
        <v>499</v>
      </c>
      <c r="C297" s="3" t="str">
        <f>_xlfn.XLOOKUP(B297,'[1]daily break down'!$D:$D,'[1]daily break down'!$E:$E,"")</f>
        <v>Yaounde</v>
      </c>
      <c r="D297" s="1" t="s">
        <v>21</v>
      </c>
      <c r="E297" s="1" t="s">
        <v>188</v>
      </c>
      <c r="F297" s="3" t="s">
        <v>37</v>
      </c>
      <c r="G297" s="1" t="s">
        <v>38</v>
      </c>
      <c r="H297" s="27" t="str">
        <f>_xlfn.XLOOKUP(B297,[2]CALCULATION!$B:$B,[2]CALCULATION!$H:$H,"")</f>
        <v>ZTE</v>
      </c>
      <c r="I297" s="23">
        <v>0</v>
      </c>
      <c r="J297" s="23">
        <v>0</v>
      </c>
      <c r="K297" s="23">
        <v>0</v>
      </c>
      <c r="L297" s="23">
        <v>0</v>
      </c>
      <c r="M297" s="23">
        <v>0</v>
      </c>
      <c r="N297" s="23">
        <v>1.7524569603890043</v>
      </c>
      <c r="O297" s="23">
        <v>2.2668384541410378E-2</v>
      </c>
      <c r="P297" s="103" t="s">
        <v>6554</v>
      </c>
      <c r="Q297" s="36" t="s">
        <v>5796</v>
      </c>
      <c r="R297" s="36"/>
      <c r="S297" s="35" t="str" cm="1">
        <f t="array" ref="S297">IFERROR(_xlfn.IFS(
U297="MPR ISSUE","PDH",
U297="BSS Hardware Issue","BSS",
U297="Sites strategiques, MLL, Pylone, etc.","ENVTECH",
U297="AKTIVCO DEFAUT GE &amp; POWER Cabinet","AKTIVCO",
U297="AKTIVCO Coupure ENEO &amp; Baisse de tension","AKTIVCO GRID ONLY",
U297="Coupure ENEO &amp; Baisse de tension","IHS GRID ONLY",
U297="Defaut GE &amp; POWER Cabinet","IHS",
U297="Sharing","Partners",
U297="Sites strategiques &amp; DataCenter","SST &amp; DC",
U297="Exclu","Exclu",
U297="SAT","SAT",
U297="SPARE-ISSUE","SPARE-ISSUE",
U297="Fiber CAmtel","TRANS_FO_CAMTEL",
U297="Fiber AOF","Fiber AOF",
U297="Projet OCM (HUAWEI)","TRAVAUX-HUAWEI",
U297="Projet OCM (NOKIA)","TRAVAUX-NOKIA",
U297="ACCESS-ISSUE","ACCESS-ISSUE",
U297="Projet OCM (ZTE, NOKIA, autres projets)","TRAVAUX OCM",
U297="No root CAuse","No root cause",
U297="ODU HS","PDH",
U297="IP &amp; VLAN","PDH",
U297="Warehouse HUAWEI","SPARE-ISSUE",
U297="SPARE-HS","SPARE-ISSUE",
U297="Power Telco","BSS",U297="no impacts","no impacts"
),"")</f>
        <v/>
      </c>
      <c r="T297" s="35" t="str" cm="1">
        <f t="array" ref="T297">IFERROR(_xlfn.IFS(
U297="MPR ISSUE","TX ISSUE",
U297="BSS Hardware Issue","RAN ISSUE",
U297="Sites strategiques, MLL, Pylone, etc.","ENVTECH",
U297="AKTIVCO DEFAUT GE &amp; POWER Cabinet","POWER ISSUE",
U297="AKTIVCO Coupure ENEO &amp; Baisse de tension","POWER ISSUE",
U297="Coupure ENEO &amp; Baisse de tension","POWER ISSUE",
U297="Defaut GE &amp; POWER Cabinet","POWER ISSUE",
U297="Sharing","POWER ISSUE",
U297="Sites strategiques &amp; DataCenter","POWER ISSUE",
U297="Exclu","Exclu",
U297="SAT","TX ISSUE",
U297="SPARE-ISSUE","SPARE-ISSUE",
U297="Fiber CAmtel","TX ISSUE",
U297="Fiber AOF","TX ISSUE",
U297="Projet OCM (HUAWEI)","TRAVAUX-HUAWEI",
U297="Projet OCM (NOKIA)","TRAVAUX -NOKIA",
U297="ACCESS-ISSUE","ACCESS-ISSUE",
U297="Projet OCM (ZTE, NOKIA, autres projets)","TRAVAUX OCM",
U297="No root CAuse","No root cause",
U297="ODU HS","TX ISSUE",
U297="IP &amp; VLAN","TX ISSUE",
U297="Warehouse HUAWEI","SPARE-ISSUE",
U297="SPARE-HS","SPARE-ISSUE",
U297="Power Telco","RAN ISSUE",U297="no impacts","no impacts"
),"")</f>
        <v/>
      </c>
      <c r="U297" s="28"/>
      <c r="V297" s="35" t="str" cm="1">
        <f t="array" ref="V297">IFERROR(_xlfn.IFS(
U297="MPR ISSUE","ACTIVE",
U297="BSS Hardware Issue","ACTIVE",
U297="Sites strategiques, MLL, Pylone, etc.","PASSIVE",
U297="AKTIVCO DEFAUT GE &amp; POWER Cabinet","PASSIVE",
U297="AKTIVCO Coupure ENEO &amp; Baisse de tension","PASSIVE",
U297="Coupure ENEO &amp; Baisse de tension","PASSIVE",
U297="Defaut GE &amp; POWER Cabinet","PASSIVE",
U297="Sharing","PASSIVE",
U297="Sites strategiques &amp; DataCenter","PASSIVE",
U297="Exclu","Exclu",
U297="SAT","ACTIVE",
U297="SPARE-ISSUE","SPARE-ISSUE",
U297="Fiber CAmtel","ACTIVE",
U297="Fiber AOF","ACTIVE",
U297="Projet OCM (HUAWEI)","PLANNED WORKS",
U297="Projet OCM (NOKIA)","PLANNED WORKS",
U297="ACCESS-ISSUE","ACCESS-ISSUE",
U297="Projet OCM (ZTE, NOKIA, autres projets)","PLANNED WORKS",
U297="No root CAuse","No root cause",
U297="ODU HS","ACTIVE",
U297="IP &amp; VLAN","ACTIVE",
U297="Warehouse HUAWEI","SPARE-ISSUE",
U297="SPARE-HS","SPARE-ISSUE",
U297="Power Telco","ACTIVE", U297="no impacts","no impacts"
),"")</f>
        <v/>
      </c>
      <c r="W297" s="102"/>
      <c r="X297" s="102"/>
      <c r="Y297" s="102"/>
      <c r="Z297" s="102"/>
      <c r="AA297" s="102"/>
      <c r="AB297" s="104" t="s">
        <v>499</v>
      </c>
      <c r="AC297" s="9"/>
      <c r="AD297" s="9"/>
      <c r="AE297" s="7" t="s">
        <v>5423</v>
      </c>
      <c r="AF297" s="6"/>
      <c r="AG297" s="7"/>
      <c r="AH297" s="3" t="s">
        <v>5423</v>
      </c>
      <c r="AI297" s="18" t="s">
        <v>5423</v>
      </c>
      <c r="AJ297" s="18" t="s">
        <v>5423</v>
      </c>
      <c r="AK297" s="18" t="s">
        <v>5423</v>
      </c>
      <c r="AL297" s="18" t="s">
        <v>5423</v>
      </c>
      <c r="AM297" s="18" t="s">
        <v>5423</v>
      </c>
      <c r="AN297" s="18" t="s">
        <v>5423</v>
      </c>
      <c r="AO297" s="18" t="s">
        <v>5423</v>
      </c>
      <c r="AP297" s="18" t="s">
        <v>5423</v>
      </c>
      <c r="AQ297" s="18" t="s">
        <v>5423</v>
      </c>
      <c r="AR297" s="18" t="s">
        <v>5423</v>
      </c>
      <c r="AS297" s="18" t="s">
        <v>5423</v>
      </c>
      <c r="AT297" s="18" t="s">
        <v>5423</v>
      </c>
      <c r="AU297" s="9" t="s">
        <v>5423</v>
      </c>
      <c r="AV297" s="14"/>
      <c r="AW297" s="14" t="s">
        <v>499</v>
      </c>
      <c r="AX297" s="14" t="str">
        <f>_xlfn.XLOOKUP(B297,'[4]cell downs 18042026 17h'!$B:$B,'[4]cell downs 18042026 17h'!$B:$B,"")</f>
        <v/>
      </c>
      <c r="AY297" s="14" t="str">
        <f>_xlfn.XLOOKUP(B297,'[5]Cells Huawei 19042026 15h'!$B:$B,'[5]Cells Huawei 19042026 15h'!$B:$B,"")</f>
        <v/>
      </c>
      <c r="AZ297" s="105" t="str">
        <f>_xlfn.XLOOKUP(B297,'INCIDENT-04-23-2026'!E:E,'INCIDENT-04-23-2026'!F:F,"")</f>
        <v/>
      </c>
      <c r="BA297" s="105" t="str">
        <f>_xlfn.XLOOKUP(B297,'[6]Eneo 17H'!$C:$C,'[6]Eneo 17H'!$I:$I,"")</f>
        <v/>
      </c>
      <c r="BB297" s="105" t="str">
        <f>_xlfn.XLOOKUP(B297,[8]ALL!$B:$B,[8]ALL!$M:$M,"")</f>
        <v/>
      </c>
      <c r="BC297" s="105" t="str">
        <f>_xlfn.XLOOKUP(B297,'[6]Eneo 17H'!$C:$C,'[6]Eneo 17H'!$I:$I,"")</f>
        <v/>
      </c>
      <c r="BD297" s="105" t="str">
        <f>_xlfn.XLOOKUP(B297,'[7]Eneo 12H'!$C:$C,'[7]Eneo 12H'!$I:$I,"")</f>
        <v/>
      </c>
      <c r="BE297" s="105">
        <v>0</v>
      </c>
    </row>
    <row r="298" spans="1:57" hidden="1" x14ac:dyDescent="0.3">
      <c r="A298" s="1" t="s">
        <v>1520</v>
      </c>
      <c r="B298" s="8" t="s">
        <v>1521</v>
      </c>
      <c r="C298" s="3" t="str">
        <f>_xlfn.XLOOKUP(B298,'[1]daily break down'!$D:$D,'[1]daily break down'!$E:$E,"")</f>
        <v>NORD-OUEST</v>
      </c>
      <c r="D298" s="1" t="s">
        <v>11</v>
      </c>
      <c r="E298" s="1" t="s">
        <v>5391</v>
      </c>
      <c r="F298" s="3" t="s">
        <v>51</v>
      </c>
      <c r="G298" s="1" t="s">
        <v>1520</v>
      </c>
      <c r="H298" s="26" t="str">
        <f>_xlfn.XLOOKUP(B298,[2]CALCULATION!$B:$B,[2]CALCULATION!$H:$H,"")</f>
        <v>NOKIA</v>
      </c>
      <c r="I298" s="23">
        <v>0.48226051770238537</v>
      </c>
      <c r="J298" s="23">
        <v>2.505828503594118E-2</v>
      </c>
      <c r="K298" s="23">
        <v>0</v>
      </c>
      <c r="L298" s="23">
        <v>0</v>
      </c>
      <c r="M298" s="23">
        <v>0.76726506921437188</v>
      </c>
      <c r="N298" s="23">
        <v>1.7203716544960093</v>
      </c>
      <c r="O298" s="23">
        <v>0.49733115888058477</v>
      </c>
      <c r="P298" s="103" t="s">
        <v>6554</v>
      </c>
      <c r="Q298" s="36" t="s">
        <v>6552</v>
      </c>
      <c r="R298" s="36"/>
      <c r="S298" s="35" t="str" cm="1">
        <f t="array" ref="S298">IFERROR(_xlfn.IFS(
U298="MPR ISSUE","PDH",
U298="BSS Hardware Issue","BSS",
U298="Sites strategiques, MLL, Pylone, etc.","ENVTECH",
U298="AKTIVCO DEFAUT GE &amp; POWER Cabinet","AKTIVCO",
U298="AKTIVCO Coupure ENEO &amp; Baisse de tension","AKTIVCO GRID ONLY",
U298="Coupure ENEO &amp; Baisse de tension","IHS GRID ONLY",
U298="Defaut GE &amp; POWER Cabinet","IHS",
U298="Sharing","Partners",
U298="Sites strategiques &amp; DataCenter","SST &amp; DC",
U298="Exclu","Exclu",
U298="SAT","SAT",
U298="SPARE-ISSUE","SPARE-ISSUE",
U298="Fiber CAmtel","TRANS_FO_CAMTEL",
U298="Fiber AOF","Fiber AOF",
U298="Projet OCM (HUAWEI)","TRAVAUX-HUAWEI",
U298="Projet OCM (NOKIA)","TRAVAUX-NOKIA",
U298="ACCESS-ISSUE","ACCESS-ISSUE",
U298="Projet OCM (ZTE, NOKIA, autres projets)","TRAVAUX OCM",
U298="No root CAuse","No root cause",
U298="ODU HS","PDH",
U298="IP &amp; VLAN","PDH",
U298="Warehouse HUAWEI","SPARE-ISSUE",
U298="SPARE-HS","SPARE-ISSUE",
U298="Power Telco","BSS",U298="no impacts","no impacts"
),"")</f>
        <v/>
      </c>
      <c r="T298" s="35" t="str" cm="1">
        <f t="array" ref="T298">IFERROR(_xlfn.IFS(
U298="MPR ISSUE","TX ISSUE",
U298="BSS Hardware Issue","RAN ISSUE",
U298="Sites strategiques, MLL, Pylone, etc.","ENVTECH",
U298="AKTIVCO DEFAUT GE &amp; POWER Cabinet","POWER ISSUE",
U298="AKTIVCO Coupure ENEO &amp; Baisse de tension","POWER ISSUE",
U298="Coupure ENEO &amp; Baisse de tension","POWER ISSUE",
U298="Defaut GE &amp; POWER Cabinet","POWER ISSUE",
U298="Sharing","POWER ISSUE",
U298="Sites strategiques &amp; DataCenter","POWER ISSUE",
U298="Exclu","Exclu",
U298="SAT","TX ISSUE",
U298="SPARE-ISSUE","SPARE-ISSUE",
U298="Fiber CAmtel","TX ISSUE",
U298="Fiber AOF","TX ISSUE",
U298="Projet OCM (HUAWEI)","TRAVAUX-HUAWEI",
U298="Projet OCM (NOKIA)","TRAVAUX -NOKIA",
U298="ACCESS-ISSUE","ACCESS-ISSUE",
U298="Projet OCM (ZTE, NOKIA, autres projets)","TRAVAUX OCM",
U298="No root CAuse","No root cause",
U298="ODU HS","TX ISSUE",
U298="IP &amp; VLAN","TX ISSUE",
U298="Warehouse HUAWEI","SPARE-ISSUE",
U298="SPARE-HS","SPARE-ISSUE",
U298="Power Telco","RAN ISSUE",U298="no impacts","no impacts"
),"")</f>
        <v/>
      </c>
      <c r="U298" s="28"/>
      <c r="V298" s="35" t="str" cm="1">
        <f t="array" ref="V298">IFERROR(_xlfn.IFS(
U298="MPR ISSUE","ACTIVE",
U298="BSS Hardware Issue","ACTIVE",
U298="Sites strategiques, MLL, Pylone, etc.","PASSIVE",
U298="AKTIVCO DEFAUT GE &amp; POWER Cabinet","PASSIVE",
U298="AKTIVCO Coupure ENEO &amp; Baisse de tension","PASSIVE",
U298="Coupure ENEO &amp; Baisse de tension","PASSIVE",
U298="Defaut GE &amp; POWER Cabinet","PASSIVE",
U298="Sharing","PASSIVE",
U298="Sites strategiques &amp; DataCenter","PASSIVE",
U298="Exclu","Exclu",
U298="SAT","ACTIVE",
U298="SPARE-ISSUE","SPARE-ISSUE",
U298="Fiber CAmtel","ACTIVE",
U298="Fiber AOF","ACTIVE",
U298="Projet OCM (HUAWEI)","PLANNED WORKS",
U298="Projet OCM (NOKIA)","PLANNED WORKS",
U298="ACCESS-ISSUE","ACCESS-ISSUE",
U298="Projet OCM (ZTE, NOKIA, autres projets)","PLANNED WORKS",
U298="No root CAuse","No root cause",
U298="ODU HS","ACTIVE",
U298="IP &amp; VLAN","ACTIVE",
U298="Warehouse HUAWEI","SPARE-ISSUE",
U298="SPARE-HS","SPARE-ISSUE",
U298="Power Telco","ACTIVE", U298="no impacts","no impacts"
),"")</f>
        <v/>
      </c>
      <c r="W298" s="102"/>
      <c r="X298" s="102"/>
      <c r="Y298" s="102"/>
      <c r="Z298" s="102"/>
      <c r="AA298" s="102"/>
      <c r="AB298" s="104" t="s">
        <v>6605</v>
      </c>
      <c r="AC298" s="9"/>
      <c r="AD298" s="9"/>
      <c r="AE298" s="7" t="s">
        <v>5423</v>
      </c>
      <c r="AF298" s="6"/>
      <c r="AG298" s="7"/>
      <c r="AH298" s="3" t="s">
        <v>5423</v>
      </c>
      <c r="AI298" s="18" t="s">
        <v>5423</v>
      </c>
      <c r="AJ298" s="18" t="s">
        <v>5423</v>
      </c>
      <c r="AK298" s="18" t="s">
        <v>5423</v>
      </c>
      <c r="AL298" s="18" t="s">
        <v>5423</v>
      </c>
      <c r="AM298" s="18" t="s">
        <v>5423</v>
      </c>
      <c r="AN298" s="18" t="s">
        <v>5423</v>
      </c>
      <c r="AO298" s="18" t="s">
        <v>6298</v>
      </c>
      <c r="AP298" s="18" t="s">
        <v>6298</v>
      </c>
      <c r="AQ298" s="18" t="s">
        <v>6299</v>
      </c>
      <c r="AR298" s="18" t="s">
        <v>5423</v>
      </c>
      <c r="AS298" s="18" t="s">
        <v>5423</v>
      </c>
      <c r="AT298" s="18" t="s">
        <v>5423</v>
      </c>
      <c r="AU298" s="9" t="s">
        <v>6079</v>
      </c>
      <c r="AV298" s="14"/>
      <c r="AW298" s="14" t="s">
        <v>5423</v>
      </c>
      <c r="AX298" s="14" t="str">
        <f>_xlfn.XLOOKUP(B298,'[4]cell downs 18042026 17h'!$B:$B,'[4]cell downs 18042026 17h'!$B:$B,"")</f>
        <v/>
      </c>
      <c r="AY298" s="14" t="str">
        <f>_xlfn.XLOOKUP(B298,'[5]Cells Huawei 19042026 15h'!$B:$B,'[5]Cells Huawei 19042026 15h'!$B:$B,"")</f>
        <v/>
      </c>
      <c r="AZ298" s="105" t="str">
        <f>_xlfn.XLOOKUP(B298,'INCIDENT-04-23-2026'!E:E,'INCIDENT-04-23-2026'!F:F,"")</f>
        <v/>
      </c>
      <c r="BA298" s="105" t="str">
        <f>_xlfn.XLOOKUP(B298,'[6]Eneo 17H'!$C:$C,'[6]Eneo 17H'!$I:$I,"")</f>
        <v/>
      </c>
      <c r="BB298" s="105" t="str">
        <f>_xlfn.XLOOKUP(B298,[8]ALL!$B:$B,[8]ALL!$M:$M,"")</f>
        <v/>
      </c>
      <c r="BC298" s="105" t="str">
        <f>_xlfn.XLOOKUP(B298,'[6]Eneo 17H'!$C:$C,'[6]Eneo 17H'!$I:$I,"")</f>
        <v/>
      </c>
      <c r="BD298" s="105" t="str">
        <f>_xlfn.XLOOKUP(B298,'[7]Eneo 12H'!$C:$C,'[7]Eneo 12H'!$I:$I,"")</f>
        <v/>
      </c>
      <c r="BE298" s="105" t="s">
        <v>6948</v>
      </c>
    </row>
    <row r="299" spans="1:57" hidden="1" x14ac:dyDescent="0.3">
      <c r="A299" s="1" t="s">
        <v>1177</v>
      </c>
      <c r="B299" s="8" t="s">
        <v>2057</v>
      </c>
      <c r="C299" s="3" t="str">
        <f>_xlfn.XLOOKUP(B299,'[1]daily break down'!$D:$D,'[1]daily break down'!$E:$E,"")</f>
        <v>OUEST</v>
      </c>
      <c r="D299" s="1" t="s">
        <v>11</v>
      </c>
      <c r="E299" s="1" t="s">
        <v>12</v>
      </c>
      <c r="F299" s="3" t="s">
        <v>102</v>
      </c>
      <c r="G299" s="1" t="s">
        <v>1177</v>
      </c>
      <c r="H299" s="25" t="str">
        <f>_xlfn.XLOOKUP(B299,[2]CALCULATION!$B:$B,[2]CALCULATION!$H:$H,"")</f>
        <v>Huawei</v>
      </c>
      <c r="I299" s="23">
        <v>0</v>
      </c>
      <c r="J299" s="23">
        <v>0</v>
      </c>
      <c r="K299" s="23">
        <v>0</v>
      </c>
      <c r="L299" s="23">
        <v>0</v>
      </c>
      <c r="M299" s="23">
        <v>0</v>
      </c>
      <c r="N299" s="23">
        <v>1.7052118379262231</v>
      </c>
      <c r="O299" s="23">
        <v>0</v>
      </c>
      <c r="P299" s="103" t="s">
        <v>6554</v>
      </c>
      <c r="Q299" s="36" t="s">
        <v>5796</v>
      </c>
      <c r="R299" s="36"/>
      <c r="S299" s="35" t="str" cm="1">
        <f t="array" ref="S299">IFERROR(_xlfn.IFS(
U299="MPR ISSUE","PDH",
U299="BSS Hardware Issue","BSS",
U299="Sites strategiques, MLL, Pylone, etc.","ENVTECH",
U299="AKTIVCO DEFAUT GE &amp; POWER Cabinet","AKTIVCO",
U299="AKTIVCO Coupure ENEO &amp; Baisse de tension","AKTIVCO GRID ONLY",
U299="Coupure ENEO &amp; Baisse de tension","IHS GRID ONLY",
U299="Defaut GE &amp; POWER Cabinet","IHS",
U299="Sharing","Partners",
U299="Sites strategiques &amp; DataCenter","SST &amp; DC",
U299="Exclu","Exclu",
U299="SAT","SAT",
U299="SPARE-ISSUE","SPARE-ISSUE",
U299="Fiber CAmtel","TRANS_FO_CAMTEL",
U299="Fiber AOF","Fiber AOF",
U299="Projet OCM (HUAWEI)","TRAVAUX-HUAWEI",
U299="Projet OCM (NOKIA)","TRAVAUX-NOKIA",
U299="ACCESS-ISSUE","ACCESS-ISSUE",
U299="Projet OCM (ZTE, NOKIA, autres projets)","TRAVAUX OCM",
U299="No root CAuse","No root cause",
U299="ODU HS","PDH",
U299="IP &amp; VLAN","PDH",
U299="Warehouse HUAWEI","SPARE-ISSUE",
U299="SPARE-HS","SPARE-ISSUE",
U299="Power Telco","BSS",U299="no impacts","no impacts"
),"")</f>
        <v/>
      </c>
      <c r="T299" s="35" t="str" cm="1">
        <f t="array" ref="T299">IFERROR(_xlfn.IFS(
U299="MPR ISSUE","TX ISSUE",
U299="BSS Hardware Issue","RAN ISSUE",
U299="Sites strategiques, MLL, Pylone, etc.","ENVTECH",
U299="AKTIVCO DEFAUT GE &amp; POWER Cabinet","POWER ISSUE",
U299="AKTIVCO Coupure ENEO &amp; Baisse de tension","POWER ISSUE",
U299="Coupure ENEO &amp; Baisse de tension","POWER ISSUE",
U299="Defaut GE &amp; POWER Cabinet","POWER ISSUE",
U299="Sharing","POWER ISSUE",
U299="Sites strategiques &amp; DataCenter","POWER ISSUE",
U299="Exclu","Exclu",
U299="SAT","TX ISSUE",
U299="SPARE-ISSUE","SPARE-ISSUE",
U299="Fiber CAmtel","TX ISSUE",
U299="Fiber AOF","TX ISSUE",
U299="Projet OCM (HUAWEI)","TRAVAUX-HUAWEI",
U299="Projet OCM (NOKIA)","TRAVAUX -NOKIA",
U299="ACCESS-ISSUE","ACCESS-ISSUE",
U299="Projet OCM (ZTE, NOKIA, autres projets)","TRAVAUX OCM",
U299="No root CAuse","No root cause",
U299="ODU HS","TX ISSUE",
U299="IP &amp; VLAN","TX ISSUE",
U299="Warehouse HUAWEI","SPARE-ISSUE",
U299="SPARE-HS","SPARE-ISSUE",
U299="Power Telco","RAN ISSUE",U299="no impacts","no impacts"
),"")</f>
        <v/>
      </c>
      <c r="U299" s="76"/>
      <c r="V299" s="35" t="str" cm="1">
        <f t="array" ref="V299">IFERROR(_xlfn.IFS(
U299="MPR ISSUE","ACTIVE",
U299="BSS Hardware Issue","ACTIVE",
U299="Sites strategiques, MLL, Pylone, etc.","PASSIVE",
U299="AKTIVCO DEFAUT GE &amp; POWER Cabinet","PASSIVE",
U299="AKTIVCO Coupure ENEO &amp; Baisse de tension","PASSIVE",
U299="Coupure ENEO &amp; Baisse de tension","PASSIVE",
U299="Defaut GE &amp; POWER Cabinet","PASSIVE",
U299="Sharing","PASSIVE",
U299="Sites strategiques &amp; DataCenter","PASSIVE",
U299="Exclu","Exclu",
U299="SAT","ACTIVE",
U299="SPARE-ISSUE","SPARE-ISSUE",
U299="Fiber CAmtel","ACTIVE",
U299="Fiber AOF","ACTIVE",
U299="Projet OCM (HUAWEI)","PLANNED WORKS",
U299="Projet OCM (NOKIA)","PLANNED WORKS",
U299="ACCESS-ISSUE","ACCESS-ISSUE",
U299="Projet OCM (ZTE, NOKIA, autres projets)","PLANNED WORKS",
U299="No root CAuse","No root cause",
U299="ODU HS","ACTIVE",
U299="IP &amp; VLAN","ACTIVE",
U299="Warehouse HUAWEI","SPARE-ISSUE",
U299="SPARE-HS","SPARE-ISSUE",
U299="Power Telco","ACTIVE", U299="no impacts","no impacts"
),"")</f>
        <v/>
      </c>
      <c r="W299" s="102"/>
      <c r="X299" s="102"/>
      <c r="Y299" s="102"/>
      <c r="Z299" s="102"/>
      <c r="AA299" s="102"/>
      <c r="AB299" s="104" t="s">
        <v>5423</v>
      </c>
      <c r="AC299" s="9"/>
      <c r="AD299" s="9"/>
      <c r="AE299" s="7" t="s">
        <v>5423</v>
      </c>
      <c r="AF299" s="6"/>
      <c r="AG299" s="7"/>
      <c r="AH299" s="3" t="s">
        <v>5423</v>
      </c>
      <c r="AI299" s="18" t="s">
        <v>5423</v>
      </c>
      <c r="AJ299" s="18" t="s">
        <v>5423</v>
      </c>
      <c r="AK299" s="18" t="s">
        <v>5423</v>
      </c>
      <c r="AL299" s="18" t="s">
        <v>5423</v>
      </c>
      <c r="AM299" s="18" t="s">
        <v>5423</v>
      </c>
      <c r="AN299" s="18" t="s">
        <v>5423</v>
      </c>
      <c r="AO299" s="18" t="s">
        <v>5423</v>
      </c>
      <c r="AP299" s="18" t="s">
        <v>5423</v>
      </c>
      <c r="AQ299" s="18" t="s">
        <v>5423</v>
      </c>
      <c r="AR299" s="18" t="s">
        <v>5423</v>
      </c>
      <c r="AS299" s="18" t="s">
        <v>5423</v>
      </c>
      <c r="AT299" s="18" t="s">
        <v>5423</v>
      </c>
      <c r="AU299" s="9" t="s">
        <v>5423</v>
      </c>
      <c r="AV299" s="14"/>
      <c r="AW299" s="14" t="s">
        <v>5423</v>
      </c>
      <c r="AX299" s="14" t="str">
        <f>_xlfn.XLOOKUP(B299,'[4]cell downs 18042026 17h'!$B:$B,'[4]cell downs 18042026 17h'!$B:$B,"")</f>
        <v/>
      </c>
      <c r="AY299" s="14" t="str">
        <f>_xlfn.XLOOKUP(B299,'[5]Cells Huawei 19042026 15h'!$B:$B,'[5]Cells Huawei 19042026 15h'!$B:$B,"")</f>
        <v/>
      </c>
      <c r="AZ299" s="105" t="str">
        <f>_xlfn.XLOOKUP(B299,'INCIDENT-04-23-2026'!E:E,'INCIDENT-04-23-2026'!F:F,"")</f>
        <v/>
      </c>
      <c r="BA299" s="105" t="str">
        <f>_xlfn.XLOOKUP(B299,'[6]Eneo 17H'!$C:$C,'[6]Eneo 17H'!$I:$I,"")</f>
        <v/>
      </c>
      <c r="BB299" s="105" t="str">
        <f>_xlfn.XLOOKUP(B299,[8]ALL!$B:$B,[8]ALL!$M:$M,"")</f>
        <v/>
      </c>
      <c r="BC299" s="105" t="str">
        <f>_xlfn.XLOOKUP(B299,'[6]Eneo 17H'!$C:$C,'[6]Eneo 17H'!$I:$I,"")</f>
        <v/>
      </c>
      <c r="BD299" s="105" t="str">
        <f>_xlfn.XLOOKUP(B299,'[7]Eneo 12H'!$C:$C,'[7]Eneo 12H'!$I:$I,"")</f>
        <v/>
      </c>
      <c r="BE299" s="105" t="s">
        <v>5423</v>
      </c>
    </row>
    <row r="300" spans="1:57" hidden="1" x14ac:dyDescent="0.3">
      <c r="A300" s="1" t="s">
        <v>901</v>
      </c>
      <c r="B300" s="1" t="s">
        <v>902</v>
      </c>
      <c r="C300" s="3" t="str">
        <f>_xlfn.XLOOKUP(B300,'[1]daily break down'!$D:$D,'[1]daily break down'!$E:$E,"")</f>
        <v>NORD-OUEST</v>
      </c>
      <c r="D300" s="1" t="s">
        <v>11</v>
      </c>
      <c r="E300" s="1" t="s">
        <v>12</v>
      </c>
      <c r="F300" s="3" t="s">
        <v>51</v>
      </c>
      <c r="G300" s="1" t="s">
        <v>903</v>
      </c>
      <c r="H300" s="26" t="str">
        <f>_xlfn.XLOOKUP(B300,[2]CALCULATION!$B:$B,[2]CALCULATION!$H:$H,"")</f>
        <v>NOKIA</v>
      </c>
      <c r="I300" s="23">
        <v>0</v>
      </c>
      <c r="J300" s="23">
        <v>4.0128926214140223E-3</v>
      </c>
      <c r="K300" s="23">
        <v>1.9618586149134005E-3</v>
      </c>
      <c r="L300" s="23">
        <v>0.45095995525535554</v>
      </c>
      <c r="M300" s="23">
        <v>0.9050588842945726</v>
      </c>
      <c r="N300" s="23">
        <v>1.6936368720982327</v>
      </c>
      <c r="O300" s="23">
        <v>5.5288742783926835E-3</v>
      </c>
      <c r="P300" s="103" t="s">
        <v>6554</v>
      </c>
      <c r="Q300" s="36" t="s">
        <v>6552</v>
      </c>
      <c r="R300" s="36"/>
      <c r="S300" s="35" t="str" cm="1">
        <f t="array" ref="S300">IFERROR(_xlfn.IFS(
U300="MPR ISSUE","PDH",
U300="BSS Hardware Issue","BSS",
U300="Sites strategiques, MLL, Pylone, etc.","ENVTECH",
U300="AKTIVCO DEFAUT GE &amp; POWER Cabinet","AKTIVCO",
U300="AKTIVCO Coupure ENEO &amp; Baisse de tension","AKTIVCO GRID ONLY",
U300="Coupure ENEO &amp; Baisse de tension","IHS GRID ONLY",
U300="Defaut GE &amp; POWER Cabinet","IHS",
U300="Sharing","Partners",
U300="Sites strategiques &amp; DataCenter","SST &amp; DC",
U300="Exclu","Exclu",
U300="SAT","SAT",
U300="SPARE-ISSUE","SPARE-ISSUE",
U300="Fiber CAmtel","TRANS_FO_CAMTEL",
U300="Fiber AOF","Fiber AOF",
U300="Projet OCM (HUAWEI)","TRAVAUX-HUAWEI",
U300="Projet OCM (NOKIA)","TRAVAUX-NOKIA",
U300="ACCESS-ISSUE","ACCESS-ISSUE",
U300="Projet OCM (ZTE, NOKIA, autres projets)","TRAVAUX OCM",
U300="No root CAuse","No root cause",
U300="ODU HS","PDH",
U300="IP &amp; VLAN","PDH",
U300="Warehouse HUAWEI","SPARE-ISSUE",
U300="SPARE-HS","SPARE-ISSUE",
U300="Power Telco","BSS",U300="no impacts","no impacts"
),"")</f>
        <v/>
      </c>
      <c r="T300" s="35" t="str" cm="1">
        <f t="array" ref="T300">IFERROR(_xlfn.IFS(
U300="MPR ISSUE","TX ISSUE",
U300="BSS Hardware Issue","RAN ISSUE",
U300="Sites strategiques, MLL, Pylone, etc.","ENVTECH",
U300="AKTIVCO DEFAUT GE &amp; POWER Cabinet","POWER ISSUE",
U300="AKTIVCO Coupure ENEO &amp; Baisse de tension","POWER ISSUE",
U300="Coupure ENEO &amp; Baisse de tension","POWER ISSUE",
U300="Defaut GE &amp; POWER Cabinet","POWER ISSUE",
U300="Sharing","POWER ISSUE",
U300="Sites strategiques &amp; DataCenter","POWER ISSUE",
U300="Exclu","Exclu",
U300="SAT","TX ISSUE",
U300="SPARE-ISSUE","SPARE-ISSUE",
U300="Fiber CAmtel","TX ISSUE",
U300="Fiber AOF","TX ISSUE",
U300="Projet OCM (HUAWEI)","TRAVAUX-HUAWEI",
U300="Projet OCM (NOKIA)","TRAVAUX -NOKIA",
U300="ACCESS-ISSUE","ACCESS-ISSUE",
U300="Projet OCM (ZTE, NOKIA, autres projets)","TRAVAUX OCM",
U300="No root CAuse","No root cause",
U300="ODU HS","TX ISSUE",
U300="IP &amp; VLAN","TX ISSUE",
U300="Warehouse HUAWEI","SPARE-ISSUE",
U300="SPARE-HS","SPARE-ISSUE",
U300="Power Telco","RAN ISSUE",U300="no impacts","no impacts"
),"")</f>
        <v/>
      </c>
      <c r="U300" s="28"/>
      <c r="V300" s="35" t="str" cm="1">
        <f t="array" ref="V300">IFERROR(_xlfn.IFS(
U300="MPR ISSUE","ACTIVE",
U300="BSS Hardware Issue","ACTIVE",
U300="Sites strategiques, MLL, Pylone, etc.","PASSIVE",
U300="AKTIVCO DEFAUT GE &amp; POWER Cabinet","PASSIVE",
U300="AKTIVCO Coupure ENEO &amp; Baisse de tension","PASSIVE",
U300="Coupure ENEO &amp; Baisse de tension","PASSIVE",
U300="Defaut GE &amp; POWER Cabinet","PASSIVE",
U300="Sharing","PASSIVE",
U300="Sites strategiques &amp; DataCenter","PASSIVE",
U300="Exclu","Exclu",
U300="SAT","ACTIVE",
U300="SPARE-ISSUE","SPARE-ISSUE",
U300="Fiber CAmtel","ACTIVE",
U300="Fiber AOF","ACTIVE",
U300="Projet OCM (HUAWEI)","PLANNED WORKS",
U300="Projet OCM (NOKIA)","PLANNED WORKS",
U300="ACCESS-ISSUE","ACCESS-ISSUE",
U300="Projet OCM (ZTE, NOKIA, autres projets)","PLANNED WORKS",
U300="No root CAuse","No root cause",
U300="ODU HS","ACTIVE",
U300="IP &amp; VLAN","ACTIVE",
U300="Warehouse HUAWEI","SPARE-ISSUE",
U300="SPARE-HS","SPARE-ISSUE",
U300="Power Telco","ACTIVE", U300="no impacts","no impacts"
),"")</f>
        <v/>
      </c>
      <c r="W300" s="102"/>
      <c r="X300" s="102"/>
      <c r="Y300" s="102"/>
      <c r="Z300" s="102"/>
      <c r="AA300" s="102"/>
      <c r="AB300" s="104" t="s">
        <v>5423</v>
      </c>
      <c r="AC300" s="9"/>
      <c r="AD300" s="9"/>
      <c r="AE300" s="7" t="s">
        <v>5423</v>
      </c>
      <c r="AF300" s="6"/>
      <c r="AG300" s="7"/>
      <c r="AH300" s="3" t="s">
        <v>5423</v>
      </c>
      <c r="AI300" s="18" t="s">
        <v>5423</v>
      </c>
      <c r="AJ300" s="18" t="s">
        <v>5423</v>
      </c>
      <c r="AK300" s="18" t="s">
        <v>5423</v>
      </c>
      <c r="AL300" s="18" t="s">
        <v>5423</v>
      </c>
      <c r="AM300" s="18" t="s">
        <v>5423</v>
      </c>
      <c r="AN300" s="18" t="s">
        <v>5423</v>
      </c>
      <c r="AO300" s="18" t="s">
        <v>5423</v>
      </c>
      <c r="AP300" s="18" t="s">
        <v>5423</v>
      </c>
      <c r="AQ300" s="18" t="s">
        <v>5423</v>
      </c>
      <c r="AR300" s="18" t="s">
        <v>5423</v>
      </c>
      <c r="AS300" s="18" t="s">
        <v>5423</v>
      </c>
      <c r="AT300" s="18" t="s">
        <v>5423</v>
      </c>
      <c r="AU300" s="9" t="s">
        <v>5423</v>
      </c>
      <c r="AV300" s="14"/>
      <c r="AW300" s="14" t="s">
        <v>5423</v>
      </c>
      <c r="AX300" s="14" t="str">
        <f>_xlfn.XLOOKUP(B300,'[4]cell downs 18042026 17h'!$B:$B,'[4]cell downs 18042026 17h'!$B:$B,"")</f>
        <v/>
      </c>
      <c r="AY300" s="14" t="str">
        <f>_xlfn.XLOOKUP(B300,'[5]Cells Huawei 19042026 15h'!$B:$B,'[5]Cells Huawei 19042026 15h'!$B:$B,"")</f>
        <v/>
      </c>
      <c r="AZ300" s="105" t="str">
        <f>_xlfn.XLOOKUP(B300,'INCIDENT-04-23-2026'!E:E,'INCIDENT-04-23-2026'!F:F,"")</f>
        <v/>
      </c>
      <c r="BA300" s="105" t="str">
        <f>_xlfn.XLOOKUP(B300,'[6]Eneo 17H'!$C:$C,'[6]Eneo 17H'!$I:$I,"")</f>
        <v/>
      </c>
      <c r="BB300" s="105" t="str">
        <f>_xlfn.XLOOKUP(B300,[8]ALL!$B:$B,[8]ALL!$M:$M,"")</f>
        <v/>
      </c>
      <c r="BC300" s="105" t="str">
        <f>_xlfn.XLOOKUP(B300,'[6]Eneo 17H'!$C:$C,'[6]Eneo 17H'!$I:$I,"")</f>
        <v/>
      </c>
      <c r="BD300" s="105" t="str">
        <f>_xlfn.XLOOKUP(B300,'[7]Eneo 12H'!$C:$C,'[7]Eneo 12H'!$I:$I,"")</f>
        <v/>
      </c>
      <c r="BE300" s="105" t="s">
        <v>7041</v>
      </c>
    </row>
    <row r="301" spans="1:57" hidden="1" x14ac:dyDescent="0.3">
      <c r="A301" s="16" t="s">
        <v>4826</v>
      </c>
      <c r="B301" s="8" t="s">
        <v>4827</v>
      </c>
      <c r="C301" s="3" t="str">
        <f>_xlfn.XLOOKUP(B301,'[1]daily break down'!$D:$D,'[1]daily break down'!$E:$E,"")</f>
        <v>Yaounde</v>
      </c>
      <c r="D301" s="1" t="s">
        <v>11</v>
      </c>
      <c r="E301" s="1" t="s">
        <v>12</v>
      </c>
      <c r="F301" s="3" t="s">
        <v>37</v>
      </c>
      <c r="G301" s="1" t="s">
        <v>38</v>
      </c>
      <c r="H301" s="27" t="str">
        <f>_xlfn.XLOOKUP(B301,[2]CALCULATION!$B:$B,[2]CALCULATION!$H:$H,"")</f>
        <v>ZTE</v>
      </c>
      <c r="I301" s="23">
        <v>7.2729130818159256</v>
      </c>
      <c r="J301" s="23">
        <v>9.2457045997380387</v>
      </c>
      <c r="K301" s="23">
        <v>7.4642656370832663</v>
      </c>
      <c r="L301" s="23">
        <v>4.6431842891508497</v>
      </c>
      <c r="M301" s="23">
        <v>9.2457045997380387</v>
      </c>
      <c r="N301" s="23">
        <v>9.2457045997380387</v>
      </c>
      <c r="O301" s="23">
        <v>14.246446538996041</v>
      </c>
      <c r="P301" s="103" t="s">
        <v>6553</v>
      </c>
      <c r="Q301" s="36" t="s">
        <v>5796</v>
      </c>
      <c r="R301" s="107"/>
      <c r="S301" s="35" t="str" cm="1">
        <f t="array" ref="S301">IFERROR(_xlfn.IFS(
U301="MPR ISSUE","PDH",
U301="BSS Hardware Issue","BSS",
U301="Sites strategiques, MLL, Pylone, etc.","ENVTECH",
U301="AKTIVCO DEFAUT GE &amp; POWER Cabinet","AKTIVCO",
U301="AKTIVCO Coupure ENEO &amp; Baisse de tension","AKTIVCO GRID ONLY",
U301="Coupure ENEO &amp; Baisse de tension","IHS GRID ONLY",
U301="Defaut GE &amp; POWER Cabinet","IHS",
U301="Sharing","Partners",
U301="Sites strategiques &amp; DataCenter","SST &amp; DC",
U301="Exclu","Exclu",
U301="SAT","SAT",
U301="SPARE-ISSUE","SPARE-ISSUE",
U301="Fiber CAmtel","TRANS_FO_CAMTEL",
U301="Fiber AOF","Fiber AOF",
U301="Projet OCM (HUAWEI)","TRAVAUX-HUAWEI",
U301="Projet OCM (NOKIA)","TRAVAUX-NOKIA",
U301="ACCESS-ISSUE","ACCESS-ISSUE",
U301="Projet OCM (ZTE, NOKIA, autres projets)","TRAVAUX OCM",
U301="No root CAuse","No root cause",
U301="ODU HS","PDH",
U301="IP &amp; VLAN","PDH",
U301="Warehouse HUAWEI","SPARE-ISSUE",
U301="SPARE-HS","SPARE-ISSUE",
U301="Power Telco","BSS",U301="no impacts","no impacts"
),"")</f>
        <v/>
      </c>
      <c r="T301" s="35" t="str" cm="1">
        <f t="array" ref="T301">IFERROR(_xlfn.IFS(
U301="MPR ISSUE","TX ISSUE",
U301="BSS Hardware Issue","RAN ISSUE",
U301="Sites strategiques, MLL, Pylone, etc.","ENVTECH",
U301="AKTIVCO DEFAUT GE &amp; POWER Cabinet","POWER ISSUE",
U301="AKTIVCO Coupure ENEO &amp; Baisse de tension","POWER ISSUE",
U301="Coupure ENEO &amp; Baisse de tension","POWER ISSUE",
U301="Defaut GE &amp; POWER Cabinet","POWER ISSUE",
U301="Sharing","POWER ISSUE",
U301="Sites strategiques &amp; DataCenter","POWER ISSUE",
U301="Exclu","Exclu",
U301="SAT","TX ISSUE",
U301="SPARE-ISSUE","SPARE-ISSUE",
U301="Fiber CAmtel","TX ISSUE",
U301="Fiber AOF","TX ISSUE",
U301="Projet OCM (HUAWEI)","TRAVAUX-HUAWEI",
U301="Projet OCM (NOKIA)","TRAVAUX -NOKIA",
U301="ACCESS-ISSUE","ACCESS-ISSUE",
U301="Projet OCM (ZTE, NOKIA, autres projets)","TRAVAUX OCM",
U301="No root CAuse","No root cause",
U301="ODU HS","TX ISSUE",
U301="IP &amp; VLAN","TX ISSUE",
U301="Warehouse HUAWEI","SPARE-ISSUE",
U301="SPARE-HS","SPARE-ISSUE",
U301="Power Telco","RAN ISSUE",U301="no impacts","no impacts"
),"")</f>
        <v/>
      </c>
      <c r="U301" s="28"/>
      <c r="V301" s="35" t="str" cm="1">
        <f t="array" ref="V301">IFERROR(_xlfn.IFS(
U301="MPR ISSUE","ACTIVE",
U301="BSS Hardware Issue","ACTIVE",
U301="Sites strategiques, MLL, Pylone, etc.","PASSIVE",
U301="AKTIVCO DEFAUT GE &amp; POWER Cabinet","PASSIVE",
U301="AKTIVCO Coupure ENEO &amp; Baisse de tension","PASSIVE",
U301="Coupure ENEO &amp; Baisse de tension","PASSIVE",
U301="Defaut GE &amp; POWER Cabinet","PASSIVE",
U301="Sharing","PASSIVE",
U301="Sites strategiques &amp; DataCenter","PASSIVE",
U301="Exclu","Exclu",
U301="SAT","ACTIVE",
U301="SPARE-ISSUE","SPARE-ISSUE",
U301="Fiber CAmtel","ACTIVE",
U301="Fiber AOF","ACTIVE",
U301="Projet OCM (HUAWEI)","PLANNED WORKS",
U301="Projet OCM (NOKIA)","PLANNED WORKS",
U301="ACCESS-ISSUE","ACCESS-ISSUE",
U301="Projet OCM (ZTE, NOKIA, autres projets)","PLANNED WORKS",
U301="No root CAuse","No root cause",
U301="ODU HS","ACTIVE",
U301="IP &amp; VLAN","ACTIVE",
U301="Warehouse HUAWEI","SPARE-ISSUE",
U301="SPARE-HS","SPARE-ISSUE",
U301="Power Telco","ACTIVE", U301="no impacts","no impacts"
),"")</f>
        <v/>
      </c>
      <c r="W301" s="117" t="s">
        <v>6741</v>
      </c>
      <c r="X301" s="116" t="s">
        <v>6742</v>
      </c>
      <c r="Y301" s="116"/>
      <c r="Z301" s="116" t="s">
        <v>6743</v>
      </c>
      <c r="AA301" s="104" t="s">
        <v>6688</v>
      </c>
      <c r="AB301" s="104" t="s">
        <v>6901</v>
      </c>
      <c r="AC301" s="9"/>
      <c r="AD301" s="9"/>
      <c r="AE301" s="7"/>
      <c r="AF301" s="6"/>
      <c r="AG301" s="7"/>
      <c r="AH301" s="3" t="s">
        <v>5423</v>
      </c>
      <c r="AI301" s="18" t="s">
        <v>5423</v>
      </c>
      <c r="AJ301" s="18" t="s">
        <v>5423</v>
      </c>
      <c r="AK301" s="18" t="s">
        <v>5423</v>
      </c>
      <c r="AL301" s="18" t="s">
        <v>5423</v>
      </c>
      <c r="AM301" s="18" t="s">
        <v>5423</v>
      </c>
      <c r="AN301" s="18" t="s">
        <v>5423</v>
      </c>
      <c r="AO301" s="18" t="s">
        <v>5423</v>
      </c>
      <c r="AP301" s="18" t="s">
        <v>5423</v>
      </c>
      <c r="AQ301" s="18" t="s">
        <v>5423</v>
      </c>
      <c r="AR301" s="18" t="s">
        <v>5423</v>
      </c>
      <c r="AS301" s="18" t="s">
        <v>5423</v>
      </c>
      <c r="AT301" s="18" t="s">
        <v>5423</v>
      </c>
      <c r="AU301" s="9" t="s">
        <v>6028</v>
      </c>
      <c r="AV301" s="14"/>
      <c r="AW301" s="14" t="s">
        <v>4827</v>
      </c>
      <c r="AX301" s="14" t="str">
        <f>_xlfn.XLOOKUP(B301,'[4]cell downs 18042026 17h'!$B:$B,'[4]cell downs 18042026 17h'!$B:$B,"")</f>
        <v/>
      </c>
      <c r="AY301" s="14" t="str">
        <f>_xlfn.XLOOKUP(B301,'[5]Cells Huawei 19042026 15h'!$B:$B,'[5]Cells Huawei 19042026 15h'!$B:$B,"")</f>
        <v/>
      </c>
      <c r="AZ301" s="105" t="str">
        <f>_xlfn.XLOOKUP(B301,'INCIDENT-04-23-2026'!E:E,'INCIDENT-04-23-2026'!F:F,"")</f>
        <v/>
      </c>
      <c r="BA301" s="105" t="str">
        <f>_xlfn.XLOOKUP(B301,'[6]Eneo 17H'!$C:$C,'[6]Eneo 17H'!$I:$I,"")</f>
        <v/>
      </c>
      <c r="BC301" s="105" t="str">
        <f>_xlfn.XLOOKUP(B301,'[6]Eneo 17H'!$C:$C,'[6]Eneo 17H'!$I:$I,"")</f>
        <v/>
      </c>
      <c r="BD301" s="105" t="str">
        <f>_xlfn.XLOOKUP(B301,'[7]Eneo 12H'!$C:$C,'[7]Eneo 12H'!$I:$I,"")</f>
        <v/>
      </c>
      <c r="BE301" s="11" t="s">
        <v>6901</v>
      </c>
    </row>
    <row r="302" spans="1:57" hidden="1" x14ac:dyDescent="0.3">
      <c r="A302" s="3" t="s">
        <v>2760</v>
      </c>
      <c r="B302" s="21" t="s">
        <v>2761</v>
      </c>
      <c r="C302" s="3" t="str">
        <f>_xlfn.XLOOKUP(B302,'[1]daily break down'!$D:$D,'[1]daily break down'!$E:$E,"")</f>
        <v>Douala</v>
      </c>
      <c r="D302" s="1"/>
      <c r="E302" s="3" t="e">
        <v>#N/A</v>
      </c>
      <c r="F302" s="3" t="s">
        <v>31</v>
      </c>
      <c r="G302" s="3" t="s">
        <v>32</v>
      </c>
      <c r="H302" s="27" t="str">
        <f>_xlfn.XLOOKUP(B302,[2]CALCULATION!$B:$B,[2]CALCULATION!$H:$H,"")</f>
        <v>ZTE</v>
      </c>
      <c r="I302" s="23">
        <v>1.7470350965805159</v>
      </c>
      <c r="J302" s="23">
        <v>0</v>
      </c>
      <c r="K302" s="23">
        <v>0</v>
      </c>
      <c r="L302" s="23">
        <v>1.9880761800401219</v>
      </c>
      <c r="M302" s="23">
        <v>0</v>
      </c>
      <c r="N302" s="23">
        <v>0.38261593514309417</v>
      </c>
      <c r="O302" s="23">
        <v>4.1980385694269664</v>
      </c>
      <c r="P302" s="103" t="s">
        <v>6553</v>
      </c>
      <c r="Q302" s="36" t="s">
        <v>5796</v>
      </c>
      <c r="R302" s="36"/>
      <c r="S302" s="35" t="str" cm="1">
        <f t="array" ref="S302">IFERROR(_xlfn.IFS(
U302="MPR ISSUE","PDH",
U302="BSS Hardware Issue","BSS",
U302="Sites strategiques, MLL, Pylone, etc.","ENVTECH",
U302="AKTIVCO DEFAUT GE &amp; POWER Cabinet","AKTIVCO",
U302="AKTIVCO Coupure ENEO &amp; Baisse de tension","AKTIVCO GRID ONLY",
U302="Coupure ENEO &amp; Baisse de tension","IHS GRID ONLY",
U302="Defaut GE &amp; POWER Cabinet","IHS",
U302="Sharing","Partners",
U302="Sites strategiques &amp; DataCenter","SST &amp; DC",
U302="Exclu","Exclu",
U302="SAT","SAT",
U302="SPARE-ISSUE","SPARE-ISSUE",
U302="Fiber CAmtel","TRANS_FO_CAMTEL",
U302="Fiber AOF","Fiber AOF",
U302="Projet OCM (HUAWEI)","TRAVAUX-HUAWEI",
U302="Projet OCM (NOKIA)","TRAVAUX-NOKIA",
U302="ACCESS-ISSUE","ACCESS-ISSUE",
U302="Projet OCM (ZTE, NOKIA, autres projets)","TRAVAUX OCM",
U302="No root CAuse","No root cause",
U302="ODU HS","PDH",
U302="IP &amp; VLAN","PDH",
U302="Warehouse HUAWEI","SPARE-ISSUE",
U302="SPARE-HS","SPARE-ISSUE",
U302="Power Telco","BSS",U302="no impacts","no impacts"
),"")</f>
        <v/>
      </c>
      <c r="T302" s="35" t="str" cm="1">
        <f t="array" ref="T302">IFERROR(_xlfn.IFS(
U302="MPR ISSUE","TX ISSUE",
U302="BSS Hardware Issue","RAN ISSUE",
U302="Sites strategiques, MLL, Pylone, etc.","ENVTECH",
U302="AKTIVCO DEFAUT GE &amp; POWER Cabinet","POWER ISSUE",
U302="AKTIVCO Coupure ENEO &amp; Baisse de tension","POWER ISSUE",
U302="Coupure ENEO &amp; Baisse de tension","POWER ISSUE",
U302="Defaut GE &amp; POWER Cabinet","POWER ISSUE",
U302="Sharing","POWER ISSUE",
U302="Sites strategiques &amp; DataCenter","POWER ISSUE",
U302="Exclu","Exclu",
U302="SAT","TX ISSUE",
U302="SPARE-ISSUE","SPARE-ISSUE",
U302="Fiber CAmtel","TX ISSUE",
U302="Fiber AOF","TX ISSUE",
U302="Projet OCM (HUAWEI)","TRAVAUX-HUAWEI",
U302="Projet OCM (NOKIA)","TRAVAUX -NOKIA",
U302="ACCESS-ISSUE","ACCESS-ISSUE",
U302="Projet OCM (ZTE, NOKIA, autres projets)","TRAVAUX OCM",
U302="No root CAuse","No root cause",
U302="ODU HS","TX ISSUE",
U302="IP &amp; VLAN","TX ISSUE",
U302="Warehouse HUAWEI","SPARE-ISSUE",
U302="SPARE-HS","SPARE-ISSUE",
U302="Power Telco","RAN ISSUE",U302="no impacts","no impacts"
),"")</f>
        <v/>
      </c>
      <c r="U302" s="28"/>
      <c r="V302" s="35" t="str" cm="1">
        <f t="array" ref="V302">IFERROR(_xlfn.IFS(
U302="MPR ISSUE","ACTIVE",
U302="BSS Hardware Issue","ACTIVE",
U302="Sites strategiques, MLL, Pylone, etc.","PASSIVE",
U302="AKTIVCO DEFAUT GE &amp; POWER Cabinet","PASSIVE",
U302="AKTIVCO Coupure ENEO &amp; Baisse de tension","PASSIVE",
U302="Coupure ENEO &amp; Baisse de tension","PASSIVE",
U302="Defaut GE &amp; POWER Cabinet","PASSIVE",
U302="Sharing","PASSIVE",
U302="Sites strategiques &amp; DataCenter","PASSIVE",
U302="Exclu","Exclu",
U302="SAT","ACTIVE",
U302="SPARE-ISSUE","SPARE-ISSUE",
U302="Fiber CAmtel","ACTIVE",
U302="Fiber AOF","ACTIVE",
U302="Projet OCM (HUAWEI)","PLANNED WORKS",
U302="Projet OCM (NOKIA)","PLANNED WORKS",
U302="ACCESS-ISSUE","ACCESS-ISSUE",
U302="Projet OCM (ZTE, NOKIA, autres projets)","PLANNED WORKS",
U302="No root CAuse","No root cause",
U302="ODU HS","ACTIVE",
U302="IP &amp; VLAN","ACTIVE",
U302="Warehouse HUAWEI","SPARE-ISSUE",
U302="SPARE-HS","SPARE-ISSUE",
U302="Power Telco","ACTIVE",U302="no impacts","no impacts"
),"")</f>
        <v/>
      </c>
      <c r="W302" s="104" t="s">
        <v>7507</v>
      </c>
      <c r="X302" s="104" t="s">
        <v>6709</v>
      </c>
      <c r="Y302" s="104"/>
      <c r="Z302" s="104" t="s">
        <v>11</v>
      </c>
      <c r="AA302" s="104" t="s">
        <v>6688</v>
      </c>
      <c r="AB302" s="104" t="s">
        <v>7440</v>
      </c>
      <c r="AC302" s="9"/>
      <c r="AD302" s="9"/>
      <c r="AE302" s="7" t="s">
        <v>6820</v>
      </c>
      <c r="AF302" s="6"/>
      <c r="AG302" s="7"/>
      <c r="AH302" s="3" t="s">
        <v>5423</v>
      </c>
      <c r="AI302" s="18" t="s">
        <v>5423</v>
      </c>
      <c r="AJ302" s="18" t="s">
        <v>5423</v>
      </c>
      <c r="AK302" s="18" t="s">
        <v>5423</v>
      </c>
      <c r="AL302" s="18" t="s">
        <v>5423</v>
      </c>
      <c r="AM302" s="18" t="s">
        <v>5423</v>
      </c>
      <c r="AN302" s="18" t="s">
        <v>5423</v>
      </c>
      <c r="AO302" s="18" t="s">
        <v>5423</v>
      </c>
      <c r="AP302" s="18" t="s">
        <v>5423</v>
      </c>
      <c r="AQ302" s="18" t="s">
        <v>5423</v>
      </c>
      <c r="AR302" s="18" t="s">
        <v>5423</v>
      </c>
      <c r="AS302" s="18" t="s">
        <v>5875</v>
      </c>
      <c r="AT302" s="18" t="s">
        <v>5423</v>
      </c>
      <c r="AU302" s="9" t="s">
        <v>5423</v>
      </c>
      <c r="AV302" s="14"/>
      <c r="AW302" s="14" t="s">
        <v>5423</v>
      </c>
      <c r="AX302" s="14" t="str">
        <f>_xlfn.XLOOKUP(B302,'[4]cell downs 18042026 17h'!$B:$B,'[4]cell downs 18042026 17h'!$B:$B,"")</f>
        <v/>
      </c>
      <c r="AY302" s="14" t="str">
        <f>_xlfn.XLOOKUP(B302,'[5]Cells Huawei 19042026 15h'!$B:$B,'[5]Cells Huawei 19042026 15h'!$B:$B,"")</f>
        <v/>
      </c>
      <c r="AZ302" s="105" t="str">
        <f>_xlfn.XLOOKUP(B302,'INCIDENT-04-23-2026'!E:E,'INCIDENT-04-23-2026'!F:F,"")</f>
        <v/>
      </c>
      <c r="BA302" s="105" t="str">
        <f>_xlfn.XLOOKUP(B302,'[6]Eneo 17H'!$C:$C,'[6]Eneo 17H'!$I:$I,"")</f>
        <v>Power status check ongoing</v>
      </c>
      <c r="BB302" s="105" t="str">
        <f>_xlfn.XLOOKUP(B302,[8]ALL!$B:$B,[8]ALL!$M:$M,"")</f>
        <v>P2 impact LIT_346_Z_Bberi-Abattoir</v>
      </c>
      <c r="BC302" s="105" t="str">
        <f>_xlfn.XLOOKUP(B302,'[6]Eneo 17H'!$C:$C,'[6]Eneo 17H'!$I:$I,"")</f>
        <v>Power status check ongoing</v>
      </c>
      <c r="BD302" s="105" t="str">
        <f>_xlfn.XLOOKUP(B302,'[7]Eneo 12H'!$C:$C,'[7]Eneo 12H'!$I:$I,"")</f>
        <v/>
      </c>
      <c r="BE302" s="11" t="s">
        <v>7091</v>
      </c>
    </row>
    <row r="303" spans="1:57" hidden="1" x14ac:dyDescent="0.3">
      <c r="A303" s="1" t="s">
        <v>2013</v>
      </c>
      <c r="B303" s="8" t="s">
        <v>2014</v>
      </c>
      <c r="C303" s="3" t="str">
        <f>_xlfn.XLOOKUP(B303,'[1]daily break down'!$D:$D,'[1]daily break down'!$E:$E,"")</f>
        <v>ADAMAOUA</v>
      </c>
      <c r="D303" s="1" t="s">
        <v>11</v>
      </c>
      <c r="E303" s="1" t="s">
        <v>96</v>
      </c>
      <c r="F303" s="3" t="s">
        <v>90</v>
      </c>
      <c r="G303" s="1" t="s">
        <v>2015</v>
      </c>
      <c r="H303" s="26" t="str">
        <f>_xlfn.XLOOKUP(B303,[2]CALCULATION!$B:$B,[2]CALCULATION!$H:$H,"")</f>
        <v>NOKIA</v>
      </c>
      <c r="I303" s="23">
        <v>2.140581026737913E-3</v>
      </c>
      <c r="J303" s="23">
        <v>0.13116562831401699</v>
      </c>
      <c r="K303" s="23">
        <v>0</v>
      </c>
      <c r="L303" s="23">
        <v>0</v>
      </c>
      <c r="M303" s="23">
        <v>0</v>
      </c>
      <c r="N303" s="23">
        <v>1.6487970784305515</v>
      </c>
      <c r="O303" s="23">
        <v>8.0257852428294136E-4</v>
      </c>
      <c r="P303" s="103" t="s">
        <v>6554</v>
      </c>
      <c r="Q303" s="36" t="s">
        <v>5796</v>
      </c>
      <c r="R303" s="36"/>
      <c r="S303" s="35" t="str" cm="1">
        <f t="array" ref="S303">IFERROR(_xlfn.IFS(
U303="MPR ISSUE","PDH",
U303="BSS Hardware Issue","BSS",
U303="Sites strategiques, MLL, Pylone, etc.","ENVTECH",
U303="AKTIVCO DEFAUT GE &amp; POWER Cabinet","AKTIVCO",
U303="AKTIVCO Coupure ENEO &amp; Baisse de tension","AKTIVCO GRID ONLY",
U303="Coupure ENEO &amp; Baisse de tension","IHS GRID ONLY",
U303="Defaut GE &amp; POWER Cabinet","IHS",
U303="Sharing","Partners",
U303="Sites strategiques &amp; DataCenter","SST &amp; DC",
U303="Exclu","Exclu",
U303="SAT","SAT",
U303="SPARE-ISSUE","SPARE-ISSUE",
U303="Fiber CAmtel","TRANS_FO_CAMTEL",
U303="Fiber AOF","Fiber AOF",
U303="Projet OCM (HUAWEI)","TRAVAUX-HUAWEI",
U303="Projet OCM (NOKIA)","TRAVAUX-NOKIA",
U303="ACCESS-ISSUE","ACCESS-ISSUE",
U303="Projet OCM (ZTE, NOKIA, autres projets)","TRAVAUX OCM",
U303="No root CAuse","No root cause",
U303="ODU HS","PDH",
U303="IP &amp; VLAN","PDH",
U303="Warehouse HUAWEI","SPARE-ISSUE",
U303="SPARE-HS","SPARE-ISSUE",
U303="Power Telco","BSS",U303="no impacts","no impacts"
),"")</f>
        <v/>
      </c>
      <c r="T303" s="35" t="str" cm="1">
        <f t="array" ref="T303">IFERROR(_xlfn.IFS(
U303="MPR ISSUE","TX ISSUE",
U303="BSS Hardware Issue","RAN ISSUE",
U303="Sites strategiques, MLL, Pylone, etc.","ENVTECH",
U303="AKTIVCO DEFAUT GE &amp; POWER Cabinet","POWER ISSUE",
U303="AKTIVCO Coupure ENEO &amp; Baisse de tension","POWER ISSUE",
U303="Coupure ENEO &amp; Baisse de tension","POWER ISSUE",
U303="Defaut GE &amp; POWER Cabinet","POWER ISSUE",
U303="Sharing","POWER ISSUE",
U303="Sites strategiques &amp; DataCenter","POWER ISSUE",
U303="Exclu","Exclu",
U303="SAT","TX ISSUE",
U303="SPARE-ISSUE","SPARE-ISSUE",
U303="Fiber CAmtel","TX ISSUE",
U303="Fiber AOF","TX ISSUE",
U303="Projet OCM (HUAWEI)","TRAVAUX-HUAWEI",
U303="Projet OCM (NOKIA)","TRAVAUX -NOKIA",
U303="ACCESS-ISSUE","ACCESS-ISSUE",
U303="Projet OCM (ZTE, NOKIA, autres projets)","TRAVAUX OCM",
U303="No root CAuse","No root cause",
U303="ODU HS","TX ISSUE",
U303="IP &amp; VLAN","TX ISSUE",
U303="Warehouse HUAWEI","SPARE-ISSUE",
U303="SPARE-HS","SPARE-ISSUE",
U303="Power Telco","RAN ISSUE",U303="no impacts","no impacts"
),"")</f>
        <v/>
      </c>
      <c r="U303" s="28"/>
      <c r="V303" s="35" t="str" cm="1">
        <f t="array" ref="V303">IFERROR(_xlfn.IFS(
U303="MPR ISSUE","ACTIVE",
U303="BSS Hardware Issue","ACTIVE",
U303="Sites strategiques, MLL, Pylone, etc.","PASSIVE",
U303="AKTIVCO DEFAUT GE &amp; POWER Cabinet","PASSIVE",
U303="AKTIVCO Coupure ENEO &amp; Baisse de tension","PASSIVE",
U303="Coupure ENEO &amp; Baisse de tension","PASSIVE",
U303="Defaut GE &amp; POWER Cabinet","PASSIVE",
U303="Sharing","PASSIVE",
U303="Sites strategiques &amp; DataCenter","PASSIVE",
U303="Exclu","Exclu",
U303="SAT","ACTIVE",
U303="SPARE-ISSUE","SPARE-ISSUE",
U303="Fiber CAmtel","ACTIVE",
U303="Fiber AOF","ACTIVE",
U303="Projet OCM (HUAWEI)","PLANNED WORKS",
U303="Projet OCM (NOKIA)","PLANNED WORKS",
U303="ACCESS-ISSUE","ACCESS-ISSUE",
U303="Projet OCM (ZTE, NOKIA, autres projets)","PLANNED WORKS",
U303="No root CAuse","No root cause",
U303="ODU HS","ACTIVE",
U303="IP &amp; VLAN","ACTIVE",
U303="Warehouse HUAWEI","SPARE-ISSUE",
U303="SPARE-HS","SPARE-ISSUE",
U303="Power Telco","ACTIVE", U303="no impacts","no impacts"
),"")</f>
        <v/>
      </c>
      <c r="W303" s="102"/>
      <c r="X303" s="102"/>
      <c r="Y303" s="102"/>
      <c r="Z303" s="102"/>
      <c r="AA303" s="102"/>
      <c r="AB303" s="104" t="s">
        <v>5423</v>
      </c>
      <c r="AC303" s="9"/>
      <c r="AD303" s="9"/>
      <c r="AE303" s="7" t="s">
        <v>5423</v>
      </c>
      <c r="AF303" s="6"/>
      <c r="AG303" s="7"/>
      <c r="AH303" s="3" t="s">
        <v>5423</v>
      </c>
      <c r="AI303" s="18" t="s">
        <v>5423</v>
      </c>
      <c r="AJ303" s="18" t="s">
        <v>5423</v>
      </c>
      <c r="AK303" s="18" t="s">
        <v>5423</v>
      </c>
      <c r="AL303" s="18" t="s">
        <v>5423</v>
      </c>
      <c r="AM303" s="18" t="s">
        <v>5423</v>
      </c>
      <c r="AN303" s="18" t="s">
        <v>5423</v>
      </c>
      <c r="AO303" s="18" t="s">
        <v>5423</v>
      </c>
      <c r="AP303" s="18" t="s">
        <v>5423</v>
      </c>
      <c r="AQ303" s="18" t="s">
        <v>5423</v>
      </c>
      <c r="AR303" s="18" t="s">
        <v>5423</v>
      </c>
      <c r="AS303" s="18" t="s">
        <v>5423</v>
      </c>
      <c r="AT303" s="18" t="s">
        <v>5423</v>
      </c>
      <c r="AU303" s="9" t="s">
        <v>5423</v>
      </c>
      <c r="AV303" s="14"/>
      <c r="AW303" s="14" t="s">
        <v>5423</v>
      </c>
      <c r="AX303" s="14" t="str">
        <f>_xlfn.XLOOKUP(B303,'[4]cell downs 18042026 17h'!$B:$B,'[4]cell downs 18042026 17h'!$B:$B,"")</f>
        <v/>
      </c>
      <c r="AY303" s="14" t="str">
        <f>_xlfn.XLOOKUP(B303,'[5]Cells Huawei 19042026 15h'!$B:$B,'[5]Cells Huawei 19042026 15h'!$B:$B,"")</f>
        <v/>
      </c>
      <c r="AZ303" s="105" t="str">
        <f>_xlfn.XLOOKUP(B303,'INCIDENT-04-23-2026'!E:E,'INCIDENT-04-23-2026'!F:F,"")</f>
        <v/>
      </c>
      <c r="BA303" s="105" t="str">
        <f>_xlfn.XLOOKUP(B303,'[6]Eneo 17H'!$C:$C,'[6]Eneo 17H'!$I:$I,"")</f>
        <v/>
      </c>
      <c r="BB303" s="105" t="str">
        <f>_xlfn.XLOOKUP(B303,[8]ALL!$B:$B,[8]ALL!$M:$M,"")</f>
        <v/>
      </c>
      <c r="BC303" s="105" t="str">
        <f>_xlfn.XLOOKUP(B303,'[6]Eneo 17H'!$C:$C,'[6]Eneo 17H'!$I:$I,"")</f>
        <v/>
      </c>
      <c r="BD303" s="105" t="str">
        <f>_xlfn.XLOOKUP(B303,'[7]Eneo 12H'!$C:$C,'[7]Eneo 12H'!$I:$I,"")</f>
        <v/>
      </c>
      <c r="BE303" s="105" t="s">
        <v>5423</v>
      </c>
    </row>
    <row r="304" spans="1:57" hidden="1" x14ac:dyDescent="0.3">
      <c r="A304" s="1" t="s">
        <v>693</v>
      </c>
      <c r="B304" s="8" t="s">
        <v>694</v>
      </c>
      <c r="C304" s="3" t="str">
        <f>_xlfn.XLOOKUP(B304,'[1]daily break down'!$D:$D,'[1]daily break down'!$E:$E,"")</f>
        <v>Douala</v>
      </c>
      <c r="D304" s="1" t="s">
        <v>11</v>
      </c>
      <c r="E304" s="1" t="s">
        <v>12</v>
      </c>
      <c r="F304" s="3" t="s">
        <v>31</v>
      </c>
      <c r="G304" s="1" t="s">
        <v>32</v>
      </c>
      <c r="H304" s="27" t="str">
        <f>_xlfn.XLOOKUP(B304,[2]CALCULATION!$B:$B,[2]CALCULATION!$H:$H,"")</f>
        <v>ZTE</v>
      </c>
      <c r="I304" s="23">
        <v>0.43312487693795965</v>
      </c>
      <c r="J304" s="23">
        <v>0.96268402233808015</v>
      </c>
      <c r="K304" s="23">
        <v>13.79957081667537</v>
      </c>
      <c r="L304" s="23">
        <v>12.960145020588817</v>
      </c>
      <c r="M304" s="23">
        <v>0.38256242990814199</v>
      </c>
      <c r="N304" s="23">
        <v>1.6118630380129724</v>
      </c>
      <c r="O304" s="23">
        <v>0.23462045526534347</v>
      </c>
      <c r="P304" s="103" t="s">
        <v>6554</v>
      </c>
      <c r="Q304" s="36" t="s">
        <v>5796</v>
      </c>
      <c r="R304" s="36"/>
      <c r="S304" s="35" t="str" cm="1">
        <f t="array" ref="S304">IFERROR(_xlfn.IFS(
U304="MPR ISSUE","PDH",
U304="BSS Hardware Issue","BSS",
U304="Sites strategiques, MLL, Pylone, etc.","ENVTECH",
U304="AKTIVCO DEFAUT GE &amp; POWER Cabinet","AKTIVCO",
U304="AKTIVCO Coupure ENEO &amp; Baisse de tension","AKTIVCO GRID ONLY",
U304="Coupure ENEO &amp; Baisse de tension","IHS GRID ONLY",
U304="Defaut GE &amp; POWER Cabinet","IHS",
U304="Sharing","Partners",
U304="Sites strategiques &amp; DataCenter","SST &amp; DC",
U304="Exclu","Exclu",
U304="SAT","SAT",
U304="SPARE-ISSUE","SPARE-ISSUE",
U304="Fiber CAmtel","TRANS_FO_CAMTEL",
U304="Fiber AOF","Fiber AOF",
U304="Projet OCM (HUAWEI)","TRAVAUX-HUAWEI",
U304="Projet OCM (NOKIA)","TRAVAUX-NOKIA",
U304="ACCESS-ISSUE","ACCESS-ISSUE",
U304="Projet OCM (ZTE, NOKIA, autres projets)","TRAVAUX OCM",
U304="No root CAuse","No root cause",
U304="ODU HS","PDH",
U304="IP &amp; VLAN","PDH",
U304="Warehouse HUAWEI","SPARE-ISSUE",
U304="SPARE-HS","SPARE-ISSUE",
U304="Power Telco","BSS",U304="no impacts","no impacts"
),"")</f>
        <v/>
      </c>
      <c r="T304" s="35" t="str" cm="1">
        <f t="array" ref="T304">IFERROR(_xlfn.IFS(
U304="MPR ISSUE","TX ISSUE",
U304="BSS Hardware Issue","RAN ISSUE",
U304="Sites strategiques, MLL, Pylone, etc.","ENVTECH",
U304="AKTIVCO DEFAUT GE &amp; POWER Cabinet","POWER ISSUE",
U304="AKTIVCO Coupure ENEO &amp; Baisse de tension","POWER ISSUE",
U304="Coupure ENEO &amp; Baisse de tension","POWER ISSUE",
U304="Defaut GE &amp; POWER Cabinet","POWER ISSUE",
U304="Sharing","POWER ISSUE",
U304="Sites strategiques &amp; DataCenter","POWER ISSUE",
U304="Exclu","Exclu",
U304="SAT","TX ISSUE",
U304="SPARE-ISSUE","SPARE-ISSUE",
U304="Fiber CAmtel","TX ISSUE",
U304="Fiber AOF","TX ISSUE",
U304="Projet OCM (HUAWEI)","TRAVAUX-HUAWEI",
U304="Projet OCM (NOKIA)","TRAVAUX -NOKIA",
U304="ACCESS-ISSUE","ACCESS-ISSUE",
U304="Projet OCM (ZTE, NOKIA, autres projets)","TRAVAUX OCM",
U304="No root CAuse","No root cause",
U304="ODU HS","TX ISSUE",
U304="IP &amp; VLAN","TX ISSUE",
U304="Warehouse HUAWEI","SPARE-ISSUE",
U304="SPARE-HS","SPARE-ISSUE",
U304="Power Telco","RAN ISSUE",U304="no impacts","no impacts"
),"")</f>
        <v/>
      </c>
      <c r="U304" s="28"/>
      <c r="V304" s="35" t="str" cm="1">
        <f t="array" ref="V304">IFERROR(_xlfn.IFS(
U304="MPR ISSUE","ACTIVE",
U304="BSS Hardware Issue","ACTIVE",
U304="Sites strategiques, MLL, Pylone, etc.","PASSIVE",
U304="AKTIVCO DEFAUT GE &amp; POWER Cabinet","PASSIVE",
U304="AKTIVCO Coupure ENEO &amp; Baisse de tension","PASSIVE",
U304="Coupure ENEO &amp; Baisse de tension","PASSIVE",
U304="Defaut GE &amp; POWER Cabinet","PASSIVE",
U304="Sharing","PASSIVE",
U304="Sites strategiques &amp; DataCenter","PASSIVE",
U304="Exclu","Exclu",
U304="SAT","ACTIVE",
U304="SPARE-ISSUE","SPARE-ISSUE",
U304="Fiber CAmtel","ACTIVE",
U304="Fiber AOF","ACTIVE",
U304="Projet OCM (HUAWEI)","PLANNED WORKS",
U304="Projet OCM (NOKIA)","PLANNED WORKS",
U304="ACCESS-ISSUE","ACCESS-ISSUE",
U304="Projet OCM (ZTE, NOKIA, autres projets)","PLANNED WORKS",
U304="No root CAuse","No root cause",
U304="ODU HS","ACTIVE",
U304="IP &amp; VLAN","ACTIVE",
U304="Warehouse HUAWEI","SPARE-ISSUE",
U304="SPARE-HS","SPARE-ISSUE",
U304="Power Telco","ACTIVE", U304="no impacts","no impacts"
),"")</f>
        <v/>
      </c>
      <c r="W304" s="102"/>
      <c r="X304" s="102"/>
      <c r="Y304" s="102"/>
      <c r="Z304" s="102"/>
      <c r="AA304" s="102"/>
      <c r="AB304" s="104" t="s">
        <v>5423</v>
      </c>
      <c r="AC304" s="9"/>
      <c r="AD304" s="9"/>
      <c r="AE304" s="7" t="s">
        <v>5423</v>
      </c>
      <c r="AF304" s="6"/>
      <c r="AG304" s="7"/>
      <c r="AH304" s="3" t="s">
        <v>5423</v>
      </c>
      <c r="AI304" s="18" t="s">
        <v>5423</v>
      </c>
      <c r="AJ304" s="18" t="s">
        <v>5423</v>
      </c>
      <c r="AK304" s="18" t="s">
        <v>5423</v>
      </c>
      <c r="AL304" s="18" t="s">
        <v>5423</v>
      </c>
      <c r="AM304" s="18" t="s">
        <v>5423</v>
      </c>
      <c r="AN304" s="18" t="s">
        <v>5423</v>
      </c>
      <c r="AO304" s="18" t="s">
        <v>5423</v>
      </c>
      <c r="AP304" s="18" t="s">
        <v>5423</v>
      </c>
      <c r="AQ304" s="18" t="s">
        <v>5423</v>
      </c>
      <c r="AR304" s="18" t="s">
        <v>5423</v>
      </c>
      <c r="AS304" s="18" t="s">
        <v>5423</v>
      </c>
      <c r="AT304" s="18" t="s">
        <v>5423</v>
      </c>
      <c r="AU304" s="9" t="s">
        <v>5423</v>
      </c>
      <c r="AV304" s="14"/>
      <c r="AW304" s="14" t="s">
        <v>5423</v>
      </c>
      <c r="AX304" s="14" t="str">
        <f>_xlfn.XLOOKUP(B304,'[4]cell downs 18042026 17h'!$B:$B,'[4]cell downs 18042026 17h'!$B:$B,"")</f>
        <v/>
      </c>
      <c r="AY304" s="14" t="str">
        <f>_xlfn.XLOOKUP(B304,'[5]Cells Huawei 19042026 15h'!$B:$B,'[5]Cells Huawei 19042026 15h'!$B:$B,"")</f>
        <v/>
      </c>
      <c r="AZ304" s="105" t="str">
        <f>_xlfn.XLOOKUP(B304,'INCIDENT-04-23-2026'!E:E,'INCIDENT-04-23-2026'!F:F,"")</f>
        <v/>
      </c>
      <c r="BA304" s="105" t="str">
        <f>_xlfn.XLOOKUP(B304,'[6]Eneo 17H'!$C:$C,'[6]Eneo 17H'!$I:$I,"")</f>
        <v/>
      </c>
      <c r="BB304" s="105" t="str">
        <f>_xlfn.XLOOKUP(B304,[8]ALL!$B:$B,[8]ALL!$M:$M,"")</f>
        <v/>
      </c>
      <c r="BC304" s="105" t="str">
        <f>_xlfn.XLOOKUP(B304,'[6]Eneo 17H'!$C:$C,'[6]Eneo 17H'!$I:$I,"")</f>
        <v/>
      </c>
      <c r="BD304" s="105" t="str">
        <f>_xlfn.XLOOKUP(B304,'[7]Eneo 12H'!$C:$C,'[7]Eneo 12H'!$I:$I,"")</f>
        <v/>
      </c>
      <c r="BE304" s="105" t="s">
        <v>7043</v>
      </c>
    </row>
    <row r="305" spans="1:57" hidden="1" x14ac:dyDescent="0.3">
      <c r="A305" s="1" t="s">
        <v>2070</v>
      </c>
      <c r="B305" s="8" t="s">
        <v>2071</v>
      </c>
      <c r="C305" s="3" t="str">
        <f>_xlfn.XLOOKUP(B305,'[1]daily break down'!$D:$D,'[1]daily break down'!$E:$E,"")</f>
        <v>EXTREME-NORD</v>
      </c>
      <c r="D305" s="1" t="s">
        <v>11</v>
      </c>
      <c r="E305" s="1" t="s">
        <v>154</v>
      </c>
      <c r="F305" s="3" t="s">
        <v>55</v>
      </c>
      <c r="G305" s="1" t="s">
        <v>1435</v>
      </c>
      <c r="H305" s="26" t="str">
        <f>_xlfn.XLOOKUP(B305,[2]CALCULATION!$B:$B,[2]CALCULATION!$H:$H,"")</f>
        <v>NOKIA</v>
      </c>
      <c r="I305" s="23">
        <v>0</v>
      </c>
      <c r="J305" s="23">
        <v>0</v>
      </c>
      <c r="K305" s="23">
        <v>0</v>
      </c>
      <c r="L305" s="23">
        <v>0</v>
      </c>
      <c r="M305" s="23">
        <v>1.7836110499716445E-3</v>
      </c>
      <c r="N305" s="23">
        <v>1.5650281223514908</v>
      </c>
      <c r="O305" s="23">
        <v>0</v>
      </c>
      <c r="P305" s="103" t="s">
        <v>6554</v>
      </c>
      <c r="Q305" s="36" t="s">
        <v>6552</v>
      </c>
      <c r="R305" s="36"/>
      <c r="S305" s="35" t="str" cm="1">
        <f t="array" ref="S305">IFERROR(_xlfn.IFS(
U305="MPR ISSUE","PDH",
U305="BSS Hardware Issue","BSS",
U305="Sites strategiques, MLL, Pylone, etc.","ENVTECH",
U305="AKTIVCO DEFAUT GE &amp; POWER Cabinet","AKTIVCO",
U305="AKTIVCO Coupure ENEO &amp; Baisse de tension","AKTIVCO GRID ONLY",
U305="Coupure ENEO &amp; Baisse de tension","IHS GRID ONLY",
U305="Defaut GE &amp; POWER Cabinet","IHS",
U305="Sharing","Partners",
U305="Sites strategiques &amp; DataCenter","SST &amp; DC",
U305="Exclu","Exclu",
U305="SAT","SAT",
U305="SPARE-ISSUE","SPARE-ISSUE",
U305="Fiber CAmtel","TRANS_FO_CAMTEL",
U305="Fiber AOF","Fiber AOF",
U305="Projet OCM (HUAWEI)","TRAVAUX-HUAWEI",
U305="Projet OCM (NOKIA)","TRAVAUX-NOKIA",
U305="ACCESS-ISSUE","ACCESS-ISSUE",
U305="Projet OCM (ZTE, NOKIA, autres projets)","TRAVAUX OCM",
U305="No root CAuse","No root cause",
U305="ODU HS","PDH",
U305="IP &amp; VLAN","PDH",
U305="Warehouse HUAWEI","SPARE-ISSUE",
U305="SPARE-HS","SPARE-ISSUE",
U305="Power Telco","BSS",U305="no impacts","no impacts"
),"")</f>
        <v/>
      </c>
      <c r="T305" s="35" t="str" cm="1">
        <f t="array" ref="T305">IFERROR(_xlfn.IFS(
U305="MPR ISSUE","TX ISSUE",
U305="BSS Hardware Issue","RAN ISSUE",
U305="Sites strategiques, MLL, Pylone, etc.","ENVTECH",
U305="AKTIVCO DEFAUT GE &amp; POWER Cabinet","POWER ISSUE",
U305="AKTIVCO Coupure ENEO &amp; Baisse de tension","POWER ISSUE",
U305="Coupure ENEO &amp; Baisse de tension","POWER ISSUE",
U305="Defaut GE &amp; POWER Cabinet","POWER ISSUE",
U305="Sharing","POWER ISSUE",
U305="Sites strategiques &amp; DataCenter","POWER ISSUE",
U305="Exclu","Exclu",
U305="SAT","TX ISSUE",
U305="SPARE-ISSUE","SPARE-ISSUE",
U305="Fiber CAmtel","TX ISSUE",
U305="Fiber AOF","TX ISSUE",
U305="Projet OCM (HUAWEI)","TRAVAUX-HUAWEI",
U305="Projet OCM (NOKIA)","TRAVAUX -NOKIA",
U305="ACCESS-ISSUE","ACCESS-ISSUE",
U305="Projet OCM (ZTE, NOKIA, autres projets)","TRAVAUX OCM",
U305="No root CAuse","No root cause",
U305="ODU HS","TX ISSUE",
U305="IP &amp; VLAN","TX ISSUE",
U305="Warehouse HUAWEI","SPARE-ISSUE",
U305="SPARE-HS","SPARE-ISSUE",
U305="Power Telco","RAN ISSUE",U305="no impacts","no impacts"
),"")</f>
        <v/>
      </c>
      <c r="U305" s="28"/>
      <c r="V305" s="35" t="str" cm="1">
        <f t="array" ref="V305">IFERROR(_xlfn.IFS(
U305="MPR ISSUE","ACTIVE",
U305="BSS Hardware Issue","ACTIVE",
U305="Sites strategiques, MLL, Pylone, etc.","PASSIVE",
U305="AKTIVCO DEFAUT GE &amp; POWER Cabinet","PASSIVE",
U305="AKTIVCO Coupure ENEO &amp; Baisse de tension","PASSIVE",
U305="Coupure ENEO &amp; Baisse de tension","PASSIVE",
U305="Defaut GE &amp; POWER Cabinet","PASSIVE",
U305="Sharing","PASSIVE",
U305="Sites strategiques &amp; DataCenter","PASSIVE",
U305="Exclu","Exclu",
U305="SAT","ACTIVE",
U305="SPARE-ISSUE","SPARE-ISSUE",
U305="Fiber CAmtel","ACTIVE",
U305="Fiber AOF","ACTIVE",
U305="Projet OCM (HUAWEI)","PLANNED WORKS",
U305="Projet OCM (NOKIA)","PLANNED WORKS",
U305="ACCESS-ISSUE","ACCESS-ISSUE",
U305="Projet OCM (ZTE, NOKIA, autres projets)","PLANNED WORKS",
U305="No root CAuse","No root cause",
U305="ODU HS","ACTIVE",
U305="IP &amp; VLAN","ACTIVE",
U305="Warehouse HUAWEI","SPARE-ISSUE",
U305="SPARE-HS","SPARE-ISSUE",
U305="Power Telco","ACTIVE", U305="no impacts","no impacts"
),"")</f>
        <v/>
      </c>
      <c r="W305" s="102"/>
      <c r="X305" s="102"/>
      <c r="Y305" s="102"/>
      <c r="Z305" s="102"/>
      <c r="AA305" s="102"/>
      <c r="AB305" s="104" t="s">
        <v>5423</v>
      </c>
      <c r="AC305" s="9"/>
      <c r="AD305" s="9"/>
      <c r="AE305" s="7" t="s">
        <v>5423</v>
      </c>
      <c r="AF305" s="6"/>
      <c r="AG305" s="7"/>
      <c r="AH305" s="3" t="s">
        <v>5423</v>
      </c>
      <c r="AI305" s="18" t="s">
        <v>5423</v>
      </c>
      <c r="AJ305" s="18" t="s">
        <v>5423</v>
      </c>
      <c r="AK305" s="18" t="s">
        <v>5423</v>
      </c>
      <c r="AL305" s="18" t="s">
        <v>5423</v>
      </c>
      <c r="AM305" s="18" t="s">
        <v>5423</v>
      </c>
      <c r="AN305" s="18" t="s">
        <v>5423</v>
      </c>
      <c r="AO305" s="18" t="s">
        <v>5423</v>
      </c>
      <c r="AP305" s="18" t="s">
        <v>5423</v>
      </c>
      <c r="AQ305" s="18" t="s">
        <v>5423</v>
      </c>
      <c r="AR305" s="18" t="s">
        <v>5423</v>
      </c>
      <c r="AS305" s="18" t="s">
        <v>5423</v>
      </c>
      <c r="AT305" s="18" t="s">
        <v>5423</v>
      </c>
      <c r="AU305" s="9" t="s">
        <v>5423</v>
      </c>
      <c r="AV305" s="14"/>
      <c r="AW305" s="14" t="s">
        <v>5423</v>
      </c>
      <c r="AX305" s="14" t="str">
        <f>_xlfn.XLOOKUP(B305,'[4]cell downs 18042026 17h'!$B:$B,'[4]cell downs 18042026 17h'!$B:$B,"")</f>
        <v/>
      </c>
      <c r="AY305" s="14" t="str">
        <f>_xlfn.XLOOKUP(B305,'[5]Cells Huawei 19042026 15h'!$B:$B,'[5]Cells Huawei 19042026 15h'!$B:$B,"")</f>
        <v/>
      </c>
      <c r="AZ305" s="105" t="str">
        <f>_xlfn.XLOOKUP(B305,'INCIDENT-04-23-2026'!E:E,'INCIDENT-04-23-2026'!F:F,"")</f>
        <v/>
      </c>
      <c r="BA305" s="105" t="str">
        <f>_xlfn.XLOOKUP(B305,'[6]Eneo 17H'!$C:$C,'[6]Eneo 17H'!$I:$I,"")</f>
        <v/>
      </c>
      <c r="BB305" s="105" t="str">
        <f>_xlfn.XLOOKUP(B305,[8]ALL!$B:$B,[8]ALL!$M:$M,"")</f>
        <v/>
      </c>
      <c r="BC305" s="105" t="str">
        <f>_xlfn.XLOOKUP(B305,'[6]Eneo 17H'!$C:$C,'[6]Eneo 17H'!$I:$I,"")</f>
        <v/>
      </c>
      <c r="BD305" s="105" t="str">
        <f>_xlfn.XLOOKUP(B305,'[7]Eneo 12H'!$C:$C,'[7]Eneo 12H'!$I:$I,"")</f>
        <v/>
      </c>
      <c r="BE305" s="105" t="s">
        <v>5423</v>
      </c>
    </row>
    <row r="306" spans="1:57" hidden="1" x14ac:dyDescent="0.3">
      <c r="A306" s="1" t="s">
        <v>1997</v>
      </c>
      <c r="B306" s="8" t="s">
        <v>1998</v>
      </c>
      <c r="C306" s="3" t="str">
        <f>_xlfn.XLOOKUP(B306,'[1]daily break down'!$D:$D,'[1]daily break down'!$E:$E,"")</f>
        <v>OUEST</v>
      </c>
      <c r="D306" s="1" t="s">
        <v>21</v>
      </c>
      <c r="E306" s="1" t="s">
        <v>988</v>
      </c>
      <c r="F306" s="3" t="s">
        <v>102</v>
      </c>
      <c r="G306" s="1" t="s">
        <v>1177</v>
      </c>
      <c r="H306" s="25" t="str">
        <f>_xlfn.XLOOKUP(B306,[2]CALCULATION!$B:$B,[2]CALCULATION!$H:$H,"")</f>
        <v>Huawei</v>
      </c>
      <c r="I306" s="23">
        <v>0</v>
      </c>
      <c r="J306" s="23">
        <v>0</v>
      </c>
      <c r="K306" s="23">
        <v>0</v>
      </c>
      <c r="L306" s="23">
        <v>0</v>
      </c>
      <c r="M306" s="23">
        <v>0</v>
      </c>
      <c r="N306" s="23">
        <v>1.572964732202732</v>
      </c>
      <c r="O306" s="23">
        <v>0</v>
      </c>
      <c r="P306" s="103" t="s">
        <v>6554</v>
      </c>
      <c r="Q306" s="36" t="s">
        <v>5796</v>
      </c>
      <c r="R306" s="36"/>
      <c r="S306" s="35" t="str" cm="1">
        <f t="array" ref="S306">IFERROR(_xlfn.IFS(
U306="MPR ISSUE","PDH",
U306="BSS Hardware Issue","BSS",
U306="Sites strategiques, MLL, Pylone, etc.","ENVTECH",
U306="AKTIVCO DEFAUT GE &amp; POWER Cabinet","AKTIVCO",
U306="AKTIVCO Coupure ENEO &amp; Baisse de tension","AKTIVCO GRID ONLY",
U306="Coupure ENEO &amp; Baisse de tension","IHS GRID ONLY",
U306="Defaut GE &amp; POWER Cabinet","IHS",
U306="Sharing","Partners",
U306="Sites strategiques &amp; DataCenter","SST &amp; DC",
U306="Exclu","Exclu",
U306="SAT","SAT",
U306="SPARE-ISSUE","SPARE-ISSUE",
U306="Fiber CAmtel","TRANS_FO_CAMTEL",
U306="Fiber AOF","Fiber AOF",
U306="Projet OCM (HUAWEI)","TRAVAUX-HUAWEI",
U306="Projet OCM (NOKIA)","TRAVAUX-NOKIA",
U306="ACCESS-ISSUE","ACCESS-ISSUE",
U306="Projet OCM (ZTE, NOKIA, autres projets)","TRAVAUX OCM",
U306="No root CAuse","No root cause",
U306="ODU HS","PDH",
U306="IP &amp; VLAN","PDH",
U306="Warehouse HUAWEI","SPARE-ISSUE",
U306="SPARE-HS","SPARE-ISSUE",
U306="Power Telco","BSS",U306="no impacts","no impacts"
),"")</f>
        <v/>
      </c>
      <c r="T306" s="35" t="str" cm="1">
        <f t="array" ref="T306">IFERROR(_xlfn.IFS(
U306="MPR ISSUE","TX ISSUE",
U306="BSS Hardware Issue","RAN ISSUE",
U306="Sites strategiques, MLL, Pylone, etc.","ENVTECH",
U306="AKTIVCO DEFAUT GE &amp; POWER Cabinet","POWER ISSUE",
U306="AKTIVCO Coupure ENEO &amp; Baisse de tension","POWER ISSUE",
U306="Coupure ENEO &amp; Baisse de tension","POWER ISSUE",
U306="Defaut GE &amp; POWER Cabinet","POWER ISSUE",
U306="Sharing","POWER ISSUE",
U306="Sites strategiques &amp; DataCenter","POWER ISSUE",
U306="Exclu","Exclu",
U306="SAT","TX ISSUE",
U306="SPARE-ISSUE","SPARE-ISSUE",
U306="Fiber CAmtel","TX ISSUE",
U306="Fiber AOF","TX ISSUE",
U306="Projet OCM (HUAWEI)","TRAVAUX-HUAWEI",
U306="Projet OCM (NOKIA)","TRAVAUX -NOKIA",
U306="ACCESS-ISSUE","ACCESS-ISSUE",
U306="Projet OCM (ZTE, NOKIA, autres projets)","TRAVAUX OCM",
U306="No root CAuse","No root cause",
U306="ODU HS","TX ISSUE",
U306="IP &amp; VLAN","TX ISSUE",
U306="Warehouse HUAWEI","SPARE-ISSUE",
U306="SPARE-HS","SPARE-ISSUE",
U306="Power Telco","RAN ISSUE",U306="no impacts","no impacts"
),"")</f>
        <v/>
      </c>
      <c r="U306" s="28"/>
      <c r="V306" s="35" t="str" cm="1">
        <f t="array" ref="V306">IFERROR(_xlfn.IFS(
U306="MPR ISSUE","ACTIVE",
U306="BSS Hardware Issue","ACTIVE",
U306="Sites strategiques, MLL, Pylone, etc.","PASSIVE",
U306="AKTIVCO DEFAUT GE &amp; POWER Cabinet","PASSIVE",
U306="AKTIVCO Coupure ENEO &amp; Baisse de tension","PASSIVE",
U306="Coupure ENEO &amp; Baisse de tension","PASSIVE",
U306="Defaut GE &amp; POWER Cabinet","PASSIVE",
U306="Sharing","PASSIVE",
U306="Sites strategiques &amp; DataCenter","PASSIVE",
U306="Exclu","Exclu",
U306="SAT","ACTIVE",
U306="SPARE-ISSUE","SPARE-ISSUE",
U306="Fiber CAmtel","ACTIVE",
U306="Fiber AOF","ACTIVE",
U306="Projet OCM (HUAWEI)","PLANNED WORKS",
U306="Projet OCM (NOKIA)","PLANNED WORKS",
U306="ACCESS-ISSUE","ACCESS-ISSUE",
U306="Projet OCM (ZTE, NOKIA, autres projets)","PLANNED WORKS",
U306="No root CAuse","No root cause",
U306="ODU HS","ACTIVE",
U306="IP &amp; VLAN","ACTIVE",
U306="Warehouse HUAWEI","SPARE-ISSUE",
U306="SPARE-HS","SPARE-ISSUE",
U306="Power Telco","ACTIVE", U306="no impacts","no impacts"
),"")</f>
        <v/>
      </c>
      <c r="W306" s="102"/>
      <c r="X306" s="102"/>
      <c r="Y306" s="102"/>
      <c r="Z306" s="102"/>
      <c r="AA306" s="102"/>
      <c r="AB306" s="104" t="s">
        <v>5423</v>
      </c>
      <c r="AC306" s="9"/>
      <c r="AD306" s="9"/>
      <c r="AE306" s="7" t="s">
        <v>5423</v>
      </c>
      <c r="AF306" s="6"/>
      <c r="AG306" s="7"/>
      <c r="AH306" s="3" t="s">
        <v>5423</v>
      </c>
      <c r="AI306" s="18" t="s">
        <v>5423</v>
      </c>
      <c r="AJ306" s="18" t="s">
        <v>5423</v>
      </c>
      <c r="AK306" s="18" t="s">
        <v>5423</v>
      </c>
      <c r="AL306" s="18" t="s">
        <v>5423</v>
      </c>
      <c r="AM306" s="18" t="s">
        <v>5423</v>
      </c>
      <c r="AN306" s="18" t="s">
        <v>5423</v>
      </c>
      <c r="AO306" s="18" t="s">
        <v>5423</v>
      </c>
      <c r="AP306" s="18" t="s">
        <v>5423</v>
      </c>
      <c r="AQ306" s="18" t="s">
        <v>5423</v>
      </c>
      <c r="AR306" s="18" t="s">
        <v>5423</v>
      </c>
      <c r="AS306" s="18" t="s">
        <v>5423</v>
      </c>
      <c r="AT306" s="18" t="s">
        <v>5423</v>
      </c>
      <c r="AU306" s="9" t="s">
        <v>5423</v>
      </c>
      <c r="AV306" s="14"/>
      <c r="AW306" s="14" t="s">
        <v>5423</v>
      </c>
      <c r="AX306" s="14" t="str">
        <f>_xlfn.XLOOKUP(B306,'[4]cell downs 18042026 17h'!$B:$B,'[4]cell downs 18042026 17h'!$B:$B,"")</f>
        <v/>
      </c>
      <c r="AY306" s="14" t="str">
        <f>_xlfn.XLOOKUP(B306,'[5]Cells Huawei 19042026 15h'!$B:$B,'[5]Cells Huawei 19042026 15h'!$B:$B,"")</f>
        <v/>
      </c>
      <c r="AZ306" s="105" t="str">
        <f>_xlfn.XLOOKUP(B306,'INCIDENT-04-23-2026'!E:E,'INCIDENT-04-23-2026'!F:F,"")</f>
        <v/>
      </c>
      <c r="BA306" s="105" t="str">
        <f>_xlfn.XLOOKUP(B306,'[6]Eneo 17H'!$C:$C,'[6]Eneo 17H'!$I:$I,"")</f>
        <v/>
      </c>
      <c r="BB306" s="105" t="str">
        <f>_xlfn.XLOOKUP(B306,[8]ALL!$B:$B,[8]ALL!$M:$M,"")</f>
        <v/>
      </c>
      <c r="BC306" s="105" t="str">
        <f>_xlfn.XLOOKUP(B306,'[6]Eneo 17H'!$C:$C,'[6]Eneo 17H'!$I:$I,"")</f>
        <v/>
      </c>
      <c r="BD306" s="105" t="str">
        <f>_xlfn.XLOOKUP(B306,'[7]Eneo 12H'!$C:$C,'[7]Eneo 12H'!$I:$I,"")</f>
        <v/>
      </c>
      <c r="BE306" s="105">
        <v>0</v>
      </c>
    </row>
    <row r="307" spans="1:57" hidden="1" x14ac:dyDescent="0.3">
      <c r="A307" s="1" t="s">
        <v>92</v>
      </c>
      <c r="B307" s="8" t="s">
        <v>93</v>
      </c>
      <c r="C307" s="3" t="str">
        <f>_xlfn.XLOOKUP(B307,'[1]daily break down'!$D:$D,'[1]daily break down'!$E:$E,"")</f>
        <v>NORD-OUEST</v>
      </c>
      <c r="D307" s="1" t="s">
        <v>11</v>
      </c>
      <c r="E307" s="1" t="s">
        <v>12</v>
      </c>
      <c r="F307" s="3" t="s">
        <v>51</v>
      </c>
      <c r="G307" s="1" t="s">
        <v>52</v>
      </c>
      <c r="H307" s="25" t="str">
        <f>_xlfn.XLOOKUP(B307,[2]CALCULATION!$B:$B,[2]CALCULATION!$H:$H,"")</f>
        <v>Huawei</v>
      </c>
      <c r="I307" s="23">
        <v>0</v>
      </c>
      <c r="J307" s="23">
        <v>0</v>
      </c>
      <c r="K307" s="23">
        <v>0</v>
      </c>
      <c r="L307" s="23">
        <v>0</v>
      </c>
      <c r="M307" s="23">
        <v>0</v>
      </c>
      <c r="N307" s="23">
        <v>1.5462121147266381</v>
      </c>
      <c r="O307" s="23">
        <v>0</v>
      </c>
      <c r="P307" s="103" t="s">
        <v>6554</v>
      </c>
      <c r="Q307" s="36" t="s">
        <v>5796</v>
      </c>
      <c r="R307" s="36"/>
      <c r="S307" s="35" t="str" cm="1">
        <f t="array" ref="S307">IFERROR(_xlfn.IFS(
U307="MPR ISSUE","PDH",
U307="BSS Hardware Issue","BSS",
U307="Sites strategiques, MLL, Pylone, etc.","ENVTECH",
U307="AKTIVCO DEFAUT GE &amp; POWER Cabinet","AKTIVCO",
U307="AKTIVCO Coupure ENEO &amp; Baisse de tension","AKTIVCO GRID ONLY",
U307="Coupure ENEO &amp; Baisse de tension","IHS GRID ONLY",
U307="Defaut GE &amp; POWER Cabinet","IHS",
U307="Sharing","Partners",
U307="Sites strategiques &amp; DataCenter","SST &amp; DC",
U307="Exclu","Exclu",
U307="SAT","SAT",
U307="SPARE-ISSUE","SPARE-ISSUE",
U307="Fiber CAmtel","TRANS_FO_CAMTEL",
U307="Fiber AOF","Fiber AOF",
U307="Projet OCM (HUAWEI)","TRAVAUX-HUAWEI",
U307="Projet OCM (NOKIA)","TRAVAUX-NOKIA",
U307="ACCESS-ISSUE","ACCESS-ISSUE",
U307="Projet OCM (ZTE, NOKIA, autres projets)","TRAVAUX OCM",
U307="No root CAuse","No root cause",
U307="ODU HS","PDH",
U307="IP &amp; VLAN","PDH",
U307="Warehouse HUAWEI","SPARE-ISSUE",
U307="SPARE-HS","SPARE-ISSUE",
U307="Power Telco","BSS",U307="no impacts","no impacts"
),"")</f>
        <v/>
      </c>
      <c r="T307" s="35" t="str" cm="1">
        <f t="array" ref="T307">IFERROR(_xlfn.IFS(
U307="MPR ISSUE","TX ISSUE",
U307="BSS Hardware Issue","RAN ISSUE",
U307="Sites strategiques, MLL, Pylone, etc.","ENVTECH",
U307="AKTIVCO DEFAUT GE &amp; POWER Cabinet","POWER ISSUE",
U307="AKTIVCO Coupure ENEO &amp; Baisse de tension","POWER ISSUE",
U307="Coupure ENEO &amp; Baisse de tension","POWER ISSUE",
U307="Defaut GE &amp; POWER Cabinet","POWER ISSUE",
U307="Sharing","POWER ISSUE",
U307="Sites strategiques &amp; DataCenter","POWER ISSUE",
U307="Exclu","Exclu",
U307="SAT","TX ISSUE",
U307="SPARE-ISSUE","SPARE-ISSUE",
U307="Fiber CAmtel","TX ISSUE",
U307="Fiber AOF","TX ISSUE",
U307="Projet OCM (HUAWEI)","TRAVAUX-HUAWEI",
U307="Projet OCM (NOKIA)","TRAVAUX -NOKIA",
U307="ACCESS-ISSUE","ACCESS-ISSUE",
U307="Projet OCM (ZTE, NOKIA, autres projets)","TRAVAUX OCM",
U307="No root CAuse","No root cause",
U307="ODU HS","TX ISSUE",
U307="IP &amp; VLAN","TX ISSUE",
U307="Warehouse HUAWEI","SPARE-ISSUE",
U307="SPARE-HS","SPARE-ISSUE",
U307="Power Telco","RAN ISSUE",U307="no impacts","no impacts"
),"")</f>
        <v/>
      </c>
      <c r="U307" s="28"/>
      <c r="V307" s="35" t="str" cm="1">
        <f t="array" ref="V307">IFERROR(_xlfn.IFS(
U307="MPR ISSUE","ACTIVE",
U307="BSS Hardware Issue","ACTIVE",
U307="Sites strategiques, MLL, Pylone, etc.","PASSIVE",
U307="AKTIVCO DEFAUT GE &amp; POWER Cabinet","PASSIVE",
U307="AKTIVCO Coupure ENEO &amp; Baisse de tension","PASSIVE",
U307="Coupure ENEO &amp; Baisse de tension","PASSIVE",
U307="Defaut GE &amp; POWER Cabinet","PASSIVE",
U307="Sharing","PASSIVE",
U307="Sites strategiques &amp; DataCenter","PASSIVE",
U307="Exclu","Exclu",
U307="SAT","ACTIVE",
U307="SPARE-ISSUE","SPARE-ISSUE",
U307="Fiber CAmtel","ACTIVE",
U307="Fiber AOF","ACTIVE",
U307="Projet OCM (HUAWEI)","PLANNED WORKS",
U307="Projet OCM (NOKIA)","PLANNED WORKS",
U307="ACCESS-ISSUE","ACCESS-ISSUE",
U307="Projet OCM (ZTE, NOKIA, autres projets)","PLANNED WORKS",
U307="No root CAuse","No root cause",
U307="ODU HS","ACTIVE",
U307="IP &amp; VLAN","ACTIVE",
U307="Warehouse HUAWEI","SPARE-ISSUE",
U307="SPARE-HS","SPARE-ISSUE",
U307="Power Telco","ACTIVE", U307="no impacts","no impacts"
),"")</f>
        <v/>
      </c>
      <c r="W307" s="102"/>
      <c r="X307" s="102"/>
      <c r="Y307" s="102"/>
      <c r="Z307" s="102"/>
      <c r="AA307" s="102"/>
      <c r="AB307" s="104" t="s">
        <v>5423</v>
      </c>
      <c r="AC307" s="9"/>
      <c r="AD307" s="9"/>
      <c r="AE307" s="7" t="s">
        <v>5423</v>
      </c>
      <c r="AF307" s="6"/>
      <c r="AG307" s="7"/>
      <c r="AH307" s="3" t="s">
        <v>5423</v>
      </c>
      <c r="AI307" s="18" t="s">
        <v>5423</v>
      </c>
      <c r="AJ307" s="18" t="s">
        <v>5423</v>
      </c>
      <c r="AK307" s="18" t="s">
        <v>5423</v>
      </c>
      <c r="AL307" s="18" t="s">
        <v>5423</v>
      </c>
      <c r="AM307" s="18" t="s">
        <v>5423</v>
      </c>
      <c r="AN307" s="18" t="s">
        <v>5423</v>
      </c>
      <c r="AO307" s="18" t="s">
        <v>5423</v>
      </c>
      <c r="AP307" s="18" t="s">
        <v>5423</v>
      </c>
      <c r="AQ307" s="18" t="s">
        <v>5423</v>
      </c>
      <c r="AR307" s="18" t="s">
        <v>5423</v>
      </c>
      <c r="AS307" s="18" t="s">
        <v>5423</v>
      </c>
      <c r="AT307" s="18" t="s">
        <v>5423</v>
      </c>
      <c r="AU307" s="9" t="s">
        <v>5423</v>
      </c>
      <c r="AV307" s="14"/>
      <c r="AW307" s="14" t="s">
        <v>5423</v>
      </c>
      <c r="AX307" s="14" t="str">
        <f>_xlfn.XLOOKUP(B307,'[4]cell downs 18042026 17h'!$B:$B,'[4]cell downs 18042026 17h'!$B:$B,"")</f>
        <v/>
      </c>
      <c r="AY307" s="14" t="str">
        <f>_xlfn.XLOOKUP(B307,'[5]Cells Huawei 19042026 15h'!$B:$B,'[5]Cells Huawei 19042026 15h'!$B:$B,"")</f>
        <v/>
      </c>
      <c r="AZ307" s="105" t="str">
        <f>_xlfn.XLOOKUP(B307,'INCIDENT-04-23-2026'!E:E,'INCIDENT-04-23-2026'!F:F,"")</f>
        <v/>
      </c>
      <c r="BA307" s="105" t="str">
        <f>_xlfn.XLOOKUP(B307,'[6]Eneo 17H'!$C:$C,'[6]Eneo 17H'!$I:$I,"")</f>
        <v/>
      </c>
      <c r="BB307" s="105" t="str">
        <f>_xlfn.XLOOKUP(B307,[8]ALL!$B:$B,[8]ALL!$M:$M,"")</f>
        <v/>
      </c>
      <c r="BC307" s="105" t="str">
        <f>_xlfn.XLOOKUP(B307,'[6]Eneo 17H'!$C:$C,'[6]Eneo 17H'!$I:$I,"")</f>
        <v/>
      </c>
      <c r="BD307" s="105" t="str">
        <f>_xlfn.XLOOKUP(B307,'[7]Eneo 12H'!$C:$C,'[7]Eneo 12H'!$I:$I,"")</f>
        <v/>
      </c>
      <c r="BE307" s="105" t="s">
        <v>5423</v>
      </c>
    </row>
    <row r="308" spans="1:57" hidden="1" x14ac:dyDescent="0.3">
      <c r="A308" s="1" t="s">
        <v>803</v>
      </c>
      <c r="B308" s="8" t="s">
        <v>804</v>
      </c>
      <c r="C308" s="3" t="str">
        <f>_xlfn.XLOOKUP(B308,'[1]daily break down'!$D:$D,'[1]daily break down'!$E:$E,"")</f>
        <v>Garoua</v>
      </c>
      <c r="D308" s="1" t="s">
        <v>21</v>
      </c>
      <c r="E308" s="1" t="s">
        <v>36</v>
      </c>
      <c r="F308" s="3" t="s">
        <v>23</v>
      </c>
      <c r="G308" s="1" t="s">
        <v>24</v>
      </c>
      <c r="H308" s="25" t="str">
        <f>_xlfn.XLOOKUP(B308,[2]CALCULATION!$B:$B,[2]CALCULATION!$H:$H,"")</f>
        <v>Huawei</v>
      </c>
      <c r="I308" s="23">
        <v>0</v>
      </c>
      <c r="J308" s="23">
        <v>0</v>
      </c>
      <c r="K308" s="23">
        <v>0.58120953220729787</v>
      </c>
      <c r="L308" s="23">
        <v>1.1627222607459913</v>
      </c>
      <c r="M308" s="23">
        <v>0</v>
      </c>
      <c r="N308" s="23">
        <v>1.5410577770929108</v>
      </c>
      <c r="O308" s="23">
        <v>3.2949593788256237</v>
      </c>
      <c r="P308" s="103" t="s">
        <v>6553</v>
      </c>
      <c r="Q308" s="36" t="s">
        <v>5796</v>
      </c>
      <c r="R308" s="36"/>
      <c r="S308" s="35" t="str" cm="1">
        <f t="array" ref="S308">IFERROR(_xlfn.IFS(
U308="MPR ISSUE","PDH",
U308="BSS Hardware Issue","BSS",
U308="Sites strategiques, MLL, Pylone, etc.","ENVTECH",
U308="AKTIVCO DEFAUT GE &amp; POWER Cabinet","AKTIVCO",
U308="AKTIVCO Coupure ENEO &amp; Baisse de tension","AKTIVCO GRID ONLY",
U308="Coupure ENEO &amp; Baisse de tension","IHS GRID ONLY",
U308="Defaut GE &amp; POWER Cabinet","IHS",
U308="Sharing","Partners",
U308="Sites strategiques &amp; DataCenter","SST &amp; DC",
U308="Exclu","Exclu",
U308="SAT","SAT",
U308="SPARE-ISSUE","SPARE-ISSUE",
U308="Fiber CAmtel","TRANS_FO_CAMTEL",
U308="Fiber AOF","Fiber AOF",
U308="Projet OCM (HUAWEI)","TRAVAUX-HUAWEI",
U308="Projet OCM (NOKIA)","TRAVAUX-NOKIA",
U308="ACCESS-ISSUE","ACCESS-ISSUE",
U308="Projet OCM (ZTE, NOKIA, autres projets)","TRAVAUX OCM",
U308="No root CAuse","No root cause",
U308="ODU HS","PDH",
U308="IP &amp; VLAN","PDH",
U308="Warehouse HUAWEI","SPARE-ISSUE",
U308="SPARE-HS","SPARE-ISSUE",
U308="Power Telco","BSS",U308="no impacts","no impacts"
),"")</f>
        <v/>
      </c>
      <c r="T308" s="35" t="str" cm="1">
        <f t="array" ref="T308">IFERROR(_xlfn.IFS(
U308="MPR ISSUE","TX ISSUE",
U308="BSS Hardware Issue","RAN ISSUE",
U308="Sites strategiques, MLL, Pylone, etc.","ENVTECH",
U308="AKTIVCO DEFAUT GE &amp; POWER Cabinet","POWER ISSUE",
U308="AKTIVCO Coupure ENEO &amp; Baisse de tension","POWER ISSUE",
U308="Coupure ENEO &amp; Baisse de tension","POWER ISSUE",
U308="Defaut GE &amp; POWER Cabinet","POWER ISSUE",
U308="Sharing","POWER ISSUE",
U308="Sites strategiques &amp; DataCenter","POWER ISSUE",
U308="Exclu","Exclu",
U308="SAT","TX ISSUE",
U308="SPARE-ISSUE","SPARE-ISSUE",
U308="Fiber CAmtel","TX ISSUE",
U308="Fiber AOF","TX ISSUE",
U308="Projet OCM (HUAWEI)","TRAVAUX-HUAWEI",
U308="Projet OCM (NOKIA)","TRAVAUX -NOKIA",
U308="ACCESS-ISSUE","ACCESS-ISSUE",
U308="Projet OCM (ZTE, NOKIA, autres projets)","TRAVAUX OCM",
U308="No root CAuse","No root cause",
U308="ODU HS","TX ISSUE",
U308="IP &amp; VLAN","TX ISSUE",
U308="Warehouse HUAWEI","SPARE-ISSUE",
U308="SPARE-HS","SPARE-ISSUE",
U308="Power Telco","RAN ISSUE",U308="no impacts","no impacts"
),"")</f>
        <v/>
      </c>
      <c r="U308" s="28"/>
      <c r="V308" s="35" t="str" cm="1">
        <f t="array" ref="V308">IFERROR(_xlfn.IFS(
U308="MPR ISSUE","ACTIVE",
U308="BSS Hardware Issue","ACTIVE",
U308="Sites strategiques, MLL, Pylone, etc.","PASSIVE",
U308="AKTIVCO DEFAUT GE &amp; POWER Cabinet","PASSIVE",
U308="AKTIVCO Coupure ENEO &amp; Baisse de tension","PASSIVE",
U308="Coupure ENEO &amp; Baisse de tension","PASSIVE",
U308="Defaut GE &amp; POWER Cabinet","PASSIVE",
U308="Sharing","PASSIVE",
U308="Sites strategiques &amp; DataCenter","PASSIVE",
U308="Exclu","Exclu",
U308="SAT","ACTIVE",
U308="SPARE-ISSUE","SPARE-ISSUE",
U308="Fiber CAmtel","ACTIVE",
U308="Fiber AOF","ACTIVE",
U308="Projet OCM (HUAWEI)","PLANNED WORKS",
U308="Projet OCM (NOKIA)","PLANNED WORKS",
U308="ACCESS-ISSUE","ACCESS-ISSUE",
U308="Projet OCM (ZTE, NOKIA, autres projets)","PLANNED WORKS",
U308="No root CAuse","No root cause",
U308="ODU HS","ACTIVE",
U308="IP &amp; VLAN","ACTIVE",
U308="Warehouse HUAWEI","SPARE-ISSUE",
U308="SPARE-HS","SPARE-ISSUE",
U308="Power Telco","ACTIVE", U308="no impacts","no impacts"
),"")</f>
        <v/>
      </c>
      <c r="W308" s="104" t="s">
        <v>6700</v>
      </c>
      <c r="X308" s="104" t="s">
        <v>7476</v>
      </c>
      <c r="Y308" s="104"/>
      <c r="Z308" s="104" t="s">
        <v>6755</v>
      </c>
      <c r="AA308" s="104" t="s">
        <v>6688</v>
      </c>
      <c r="AB308" s="104" t="s">
        <v>6818</v>
      </c>
      <c r="AC308" s="9"/>
      <c r="AD308" s="9"/>
      <c r="AE308" s="7" t="s">
        <v>6818</v>
      </c>
      <c r="AF308" s="6"/>
      <c r="AG308" s="7"/>
      <c r="AH308" s="3" t="s">
        <v>5423</v>
      </c>
      <c r="AI308" s="18" t="s">
        <v>5423</v>
      </c>
      <c r="AJ308" s="18" t="s">
        <v>5423</v>
      </c>
      <c r="AK308" s="18" t="s">
        <v>5423</v>
      </c>
      <c r="AL308" s="18" t="s">
        <v>5423</v>
      </c>
      <c r="AM308" s="18" t="s">
        <v>5423</v>
      </c>
      <c r="AN308" s="18" t="s">
        <v>5423</v>
      </c>
      <c r="AO308" s="18" t="s">
        <v>5423</v>
      </c>
      <c r="AP308" s="18" t="s">
        <v>5423</v>
      </c>
      <c r="AQ308" s="18" t="s">
        <v>5423</v>
      </c>
      <c r="AR308" s="18" t="s">
        <v>5423</v>
      </c>
      <c r="AS308" s="18" t="s">
        <v>5423</v>
      </c>
      <c r="AT308" s="18" t="s">
        <v>5423</v>
      </c>
      <c r="AU308" s="9" t="s">
        <v>5423</v>
      </c>
      <c r="AV308" s="14"/>
      <c r="AW308" s="14" t="s">
        <v>5423</v>
      </c>
      <c r="AX308" s="14" t="str">
        <f>_xlfn.XLOOKUP(B308,'[4]cell downs 18042026 17h'!$B:$B,'[4]cell downs 18042026 17h'!$B:$B,"")</f>
        <v/>
      </c>
      <c r="AY308" s="14" t="str">
        <f>_xlfn.XLOOKUP(B308,'[5]Cells Huawei 19042026 15h'!$B:$B,'[5]Cells Huawei 19042026 15h'!$B:$B,"")</f>
        <v/>
      </c>
      <c r="AZ308" s="105" t="str">
        <f>_xlfn.XLOOKUP(B308,'INCIDENT-04-23-2026'!E:E,'INCIDENT-04-23-2026'!F:F,"")</f>
        <v/>
      </c>
      <c r="BA308" s="105" t="str">
        <f>_xlfn.XLOOKUP(B308,'[6]Eneo 17H'!$C:$C,'[6]Eneo 17H'!$I:$I,"")</f>
        <v/>
      </c>
      <c r="BB308" s="105" t="str">
        <f>_xlfn.XLOOKUP(B308,[8]ALL!$B:$B,[8]ALL!$M:$M,"")</f>
        <v>23.04.26: Camusat: FME is managing ETA 03:00 PM</v>
      </c>
      <c r="BC308" s="105" t="str">
        <f>_xlfn.XLOOKUP(B308,'[6]Eneo 17H'!$C:$C,'[6]Eneo 17H'!$I:$I,"")</f>
        <v/>
      </c>
      <c r="BD308" s="105" t="str">
        <f>_xlfn.XLOOKUP(B308,'[7]Eneo 12H'!$C:$C,'[7]Eneo 12H'!$I:$I,"")</f>
        <v/>
      </c>
      <c r="BE308" s="11" t="s">
        <v>5423</v>
      </c>
    </row>
    <row r="309" spans="1:57" hidden="1" x14ac:dyDescent="0.3">
      <c r="A309" s="1" t="s">
        <v>2775</v>
      </c>
      <c r="B309" s="1" t="s">
        <v>2776</v>
      </c>
      <c r="C309" s="3" t="str">
        <f>_xlfn.XLOOKUP(B309,'[1]daily break down'!$D:$D,'[1]daily break down'!$E:$E,"")</f>
        <v>Douala</v>
      </c>
      <c r="D309" s="1" t="s">
        <v>11</v>
      </c>
      <c r="E309" s="1" t="s">
        <v>12</v>
      </c>
      <c r="F309" s="3" t="s">
        <v>31</v>
      </c>
      <c r="G309" s="1" t="s">
        <v>32</v>
      </c>
      <c r="H309" s="27" t="str">
        <f>_xlfn.XLOOKUP(B309,[2]CALCULATION!$B:$B,[2]CALCULATION!$H:$H,"")</f>
        <v>ZTE</v>
      </c>
      <c r="I309" s="23">
        <v>1.5409507666230065</v>
      </c>
      <c r="J309" s="23">
        <v>1.5409507666230065</v>
      </c>
      <c r="K309" s="23">
        <v>1.5409507666230065</v>
      </c>
      <c r="L309" s="23">
        <v>2.3149753305196716</v>
      </c>
      <c r="M309" s="23">
        <v>14.731400153524353</v>
      </c>
      <c r="N309" s="23">
        <v>1.5409507666230065</v>
      </c>
      <c r="O309" s="23">
        <v>1.5409507666230065</v>
      </c>
      <c r="P309" s="103" t="s">
        <v>6553</v>
      </c>
      <c r="Q309" s="36" t="s">
        <v>5795</v>
      </c>
      <c r="R309" s="36"/>
      <c r="S309" s="35" t="str" cm="1">
        <f t="array" ref="S309">IFERROR(_xlfn.IFS(
U309="MPR ISSUE","PDH",
U309="BSS Hardware Issue","BSS",
U309="Sites strategiques, MLL, Pylone, etc.","ENVTECH",
U309="AKTIVCO DEFAUT GE &amp; POWER Cabinet","AKTIVCO",
U309="AKTIVCO Coupure ENEO &amp; Baisse de tension","AKTIVCO GRID ONLY",
U309="Coupure ENEO &amp; Baisse de tension","IHS GRID ONLY",
U309="Defaut GE &amp; POWER Cabinet","IHS",
U309="Sharing","Partners",
U309="Sites strategiques &amp; DataCenter","SST &amp; DC",
U309="Exclu","Exclu",
U309="SAT","SAT",
U309="SPARE-ISSUE","SPARE-ISSUE",
U309="Fiber CAmtel","TRANS_FO_CAMTEL",
U309="Fiber AOF","Fiber AOF",
U309="Projet OCM (HUAWEI)","TRAVAUX-HUAWEI",
U309="Projet OCM (NOKIA)","TRAVAUX-NOKIA",
U309="ACCESS-ISSUE","ACCESS-ISSUE",
U309="Projet OCM (ZTE, NOKIA, autres projets)","TRAVAUX OCM",
U309="No root CAuse","No root cause",
U309="ODU HS","PDH",
U309="IP &amp; VLAN","PDH",
U309="Warehouse HUAWEI","SPARE-ISSUE",
U309="SPARE-HS","SPARE-ISSUE",
U309="Power Telco","BSS",U309="no impacts","no impacts"
),"")</f>
        <v/>
      </c>
      <c r="T309" s="35" t="str" cm="1">
        <f t="array" ref="T309">IFERROR(_xlfn.IFS(
U309="MPR ISSUE","TX ISSUE",
U309="BSS Hardware Issue","RAN ISSUE",
U309="Sites strategiques, MLL, Pylone, etc.","ENVTECH",
U309="AKTIVCO DEFAUT GE &amp; POWER Cabinet","POWER ISSUE",
U309="AKTIVCO Coupure ENEO &amp; Baisse de tension","POWER ISSUE",
U309="Coupure ENEO &amp; Baisse de tension","POWER ISSUE",
U309="Defaut GE &amp; POWER Cabinet","POWER ISSUE",
U309="Sharing","POWER ISSUE",
U309="Sites strategiques &amp; DataCenter","POWER ISSUE",
U309="Exclu","Exclu",
U309="SAT","TX ISSUE",
U309="SPARE-ISSUE","SPARE-ISSUE",
U309="Fiber CAmtel","TX ISSUE",
U309="Fiber AOF","TX ISSUE",
U309="Projet OCM (HUAWEI)","TRAVAUX-HUAWEI",
U309="Projet OCM (NOKIA)","TRAVAUX -NOKIA",
U309="ACCESS-ISSUE","ACCESS-ISSUE",
U309="Projet OCM (ZTE, NOKIA, autres projets)","TRAVAUX OCM",
U309="No root CAuse","No root cause",
U309="ODU HS","TX ISSUE",
U309="IP &amp; VLAN","TX ISSUE",
U309="Warehouse HUAWEI","SPARE-ISSUE",
U309="SPARE-HS","SPARE-ISSUE",
U309="Power Telco","RAN ISSUE",U309="no impacts","no impacts"
),"")</f>
        <v/>
      </c>
      <c r="U309" s="28"/>
      <c r="V309" s="35" t="str" cm="1">
        <f t="array" ref="V309">IFERROR(_xlfn.IFS(
U309="MPR ISSUE","ACTIVE",
U309="BSS Hardware Issue","ACTIVE",
U309="Sites strategiques, MLL, Pylone, etc.","PASSIVE",
U309="AKTIVCO DEFAUT GE &amp; POWER Cabinet","PASSIVE",
U309="AKTIVCO Coupure ENEO &amp; Baisse de tension","PASSIVE",
U309="Coupure ENEO &amp; Baisse de tension","PASSIVE",
U309="Defaut GE &amp; POWER Cabinet","PASSIVE",
U309="Sharing","PASSIVE",
U309="Sites strategiques &amp; DataCenter","PASSIVE",
U309="Exclu","Exclu",
U309="SAT","ACTIVE",
U309="SPARE-ISSUE","SPARE-ISSUE",
U309="Fiber CAmtel","ACTIVE",
U309="Fiber AOF","ACTIVE",
U309="Projet OCM (HUAWEI)","PLANNED WORKS",
U309="Projet OCM (NOKIA)","PLANNED WORKS",
U309="ACCESS-ISSUE","ACCESS-ISSUE",
U309="Projet OCM (ZTE, NOKIA, autres projets)","PLANNED WORKS",
U309="No root CAuse","No root cause",
U309="ODU HS","ACTIVE",
U309="IP &amp; VLAN","ACTIVE",
U309="Warehouse HUAWEI","SPARE-ISSUE",
U309="SPARE-HS","SPARE-ISSUE",
U309="Power Telco","ACTIVE", U309="no impacts","no impacts"
),"")</f>
        <v/>
      </c>
      <c r="W309" s="102"/>
      <c r="X309" s="102"/>
      <c r="Y309" s="102"/>
      <c r="Z309" s="102"/>
      <c r="AA309" s="102"/>
      <c r="AB309" s="104" t="s">
        <v>2776</v>
      </c>
      <c r="AC309" s="9"/>
      <c r="AD309" s="9"/>
      <c r="AE309" s="7" t="s">
        <v>5423</v>
      </c>
      <c r="AF309" s="6"/>
      <c r="AG309" s="7"/>
      <c r="AH309" s="3" t="s">
        <v>5423</v>
      </c>
      <c r="AI309" s="18" t="s">
        <v>5423</v>
      </c>
      <c r="AJ309" s="18" t="s">
        <v>5423</v>
      </c>
      <c r="AK309" s="18" t="s">
        <v>5423</v>
      </c>
      <c r="AL309" s="18" t="s">
        <v>5423</v>
      </c>
      <c r="AM309" s="18" t="s">
        <v>5423</v>
      </c>
      <c r="AN309" s="18" t="s">
        <v>5423</v>
      </c>
      <c r="AO309" s="18" t="s">
        <v>5423</v>
      </c>
      <c r="AP309" s="18" t="s">
        <v>5423</v>
      </c>
      <c r="AQ309" s="18" t="s">
        <v>5423</v>
      </c>
      <c r="AR309" s="18" t="s">
        <v>5423</v>
      </c>
      <c r="AS309" s="18" t="s">
        <v>5423</v>
      </c>
      <c r="AT309" s="18" t="s">
        <v>5423</v>
      </c>
      <c r="AU309" s="9" t="s">
        <v>5423</v>
      </c>
      <c r="AV309" s="14"/>
      <c r="AW309" s="14" t="s">
        <v>5423</v>
      </c>
      <c r="AX309" s="14" t="str">
        <f>_xlfn.XLOOKUP(B309,'[4]cell downs 18042026 17h'!$B:$B,'[4]cell downs 18042026 17h'!$B:$B,"")</f>
        <v/>
      </c>
      <c r="AY309" s="14" t="str">
        <f>_xlfn.XLOOKUP(B309,'[5]Cells Huawei 19042026 15h'!$B:$B,'[5]Cells Huawei 19042026 15h'!$B:$B,"")</f>
        <v/>
      </c>
      <c r="AZ309" s="105" t="str">
        <f>_xlfn.XLOOKUP(B309,'INCIDENT-04-23-2026'!E:E,'INCIDENT-04-23-2026'!F:F,"")</f>
        <v/>
      </c>
      <c r="BA309" s="105" t="str">
        <f>_xlfn.XLOOKUP(B309,'[6]Eneo 17H'!$C:$C,'[6]Eneo 17H'!$I:$I,"")</f>
        <v/>
      </c>
      <c r="BB309" s="105" t="str">
        <f>_xlfn.XLOOKUP(B309,[8]ALL!$B:$B,[8]ALL!$M:$M,"")</f>
        <v/>
      </c>
      <c r="BC309" s="105" t="str">
        <f>_xlfn.XLOOKUP(B309,'[6]Eneo 17H'!$C:$C,'[6]Eneo 17H'!$I:$I,"")</f>
        <v/>
      </c>
      <c r="BD309" s="105" t="str">
        <f>_xlfn.XLOOKUP(B309,'[7]Eneo 12H'!$C:$C,'[7]Eneo 12H'!$I:$I,"")</f>
        <v/>
      </c>
      <c r="BE309" s="105" t="s">
        <v>7044</v>
      </c>
    </row>
    <row r="310" spans="1:57" hidden="1" x14ac:dyDescent="0.3">
      <c r="A310" s="1" t="s">
        <v>4196</v>
      </c>
      <c r="B310" s="8" t="s">
        <v>4197</v>
      </c>
      <c r="C310" s="3" t="str">
        <f>_xlfn.XLOOKUP(B310,'[1]daily break down'!$D:$D,'[1]daily break down'!$E:$E,"")</f>
        <v>Douala</v>
      </c>
      <c r="D310" s="1" t="s">
        <v>21</v>
      </c>
      <c r="E310" s="1" t="s">
        <v>22</v>
      </c>
      <c r="F310" s="3" t="s">
        <v>31</v>
      </c>
      <c r="G310" s="1" t="s">
        <v>32</v>
      </c>
      <c r="H310" s="27" t="str">
        <f>_xlfn.XLOOKUP(B310,[2]CALCULATION!$B:$B,[2]CALCULATION!$H:$H,"")</f>
        <v>ZTE</v>
      </c>
      <c r="I310" s="23">
        <v>0</v>
      </c>
      <c r="J310" s="23">
        <v>6.2190918092759249E-2</v>
      </c>
      <c r="K310" s="23">
        <v>8.0218615255983305</v>
      </c>
      <c r="L310" s="23">
        <v>6.6035090873291038</v>
      </c>
      <c r="M310" s="23">
        <v>1.156961530449472</v>
      </c>
      <c r="N310" s="23">
        <v>0.36362157673506712</v>
      </c>
      <c r="O310" s="23">
        <v>0.47130977961550385</v>
      </c>
      <c r="P310" s="103" t="s">
        <v>6554</v>
      </c>
      <c r="Q310" s="36" t="s">
        <v>5796</v>
      </c>
      <c r="R310" s="36"/>
      <c r="S310" s="35" t="str" cm="1">
        <f t="array" ref="S310">IFERROR(_xlfn.IFS(
U310="MPR ISSUE","PDH",
U310="BSS Hardware Issue","BSS",
U310="Sites strategiques, MLL, Pylone, etc.","ENVTECH",
U310="AKTIVCO DEFAUT GE &amp; POWER Cabinet","AKTIVCO",
U310="AKTIVCO Coupure ENEO &amp; Baisse de tension","AKTIVCO GRID ONLY",
U310="Coupure ENEO &amp; Baisse de tension","IHS GRID ONLY",
U310="Defaut GE &amp; POWER Cabinet","IHS",
U310="Sharing","Partners",
U310="Sites strategiques &amp; DataCenter","SST &amp; DC",
U310="Exclu","Exclu",
U310="SAT","SAT",
U310="SPARE-ISSUE","SPARE-ISSUE",
U310="Fiber CAmtel","TRANS_FO_CAMTEL",
U310="Fiber AOF","Fiber AOF",
U310="Projet OCM (HUAWEI)","TRAVAUX-HUAWEI",
U310="Projet OCM (NOKIA)","TRAVAUX-NOKIA",
U310="ACCESS-ISSUE","ACCESS-ISSUE",
U310="Projet OCM (ZTE, NOKIA, autres projets)","TRAVAUX OCM",
U310="No root CAuse","No root cause",
U310="ODU HS","PDH",
U310="IP &amp; VLAN","PDH",
U310="Warehouse HUAWEI","SPARE-ISSUE",
U310="SPARE-HS","SPARE-ISSUE",
U310="Power Telco","BSS",U310="no impacts","no impacts"
),"")</f>
        <v/>
      </c>
      <c r="T310" s="35" t="str" cm="1">
        <f t="array" ref="T310">IFERROR(_xlfn.IFS(
U310="MPR ISSUE","TX ISSUE",
U310="BSS Hardware Issue","RAN ISSUE",
U310="Sites strategiques, MLL, Pylone, etc.","ENVTECH",
U310="AKTIVCO DEFAUT GE &amp; POWER Cabinet","POWER ISSUE",
U310="AKTIVCO Coupure ENEO &amp; Baisse de tension","POWER ISSUE",
U310="Coupure ENEO &amp; Baisse de tension","POWER ISSUE",
U310="Defaut GE &amp; POWER Cabinet","POWER ISSUE",
U310="Sharing","POWER ISSUE",
U310="Sites strategiques &amp; DataCenter","POWER ISSUE",
U310="Exclu","Exclu",
U310="SAT","TX ISSUE",
U310="SPARE-ISSUE","SPARE-ISSUE",
U310="Fiber CAmtel","TX ISSUE",
U310="Fiber AOF","TX ISSUE",
U310="Projet OCM (HUAWEI)","TRAVAUX-HUAWEI",
U310="Projet OCM (NOKIA)","TRAVAUX -NOKIA",
U310="ACCESS-ISSUE","ACCESS-ISSUE",
U310="Projet OCM (ZTE, NOKIA, autres projets)","TRAVAUX OCM",
U310="No root CAuse","No root cause",
U310="ODU HS","TX ISSUE",
U310="IP &amp; VLAN","TX ISSUE",
U310="Warehouse HUAWEI","SPARE-ISSUE",
U310="SPARE-HS","SPARE-ISSUE",
U310="Power Telco","RAN ISSUE",U310="no impacts","no impacts"
),"")</f>
        <v/>
      </c>
      <c r="U310" s="28"/>
      <c r="V310" s="35" t="str" cm="1">
        <f t="array" ref="V310">IFERROR(_xlfn.IFS(
U310="MPR ISSUE","ACTIVE",
U310="BSS Hardware Issue","ACTIVE",
U310="Sites strategiques, MLL, Pylone, etc.","PASSIVE",
U310="AKTIVCO DEFAUT GE &amp; POWER Cabinet","PASSIVE",
U310="AKTIVCO Coupure ENEO &amp; Baisse de tension","PASSIVE",
U310="Coupure ENEO &amp; Baisse de tension","PASSIVE",
U310="Defaut GE &amp; POWER Cabinet","PASSIVE",
U310="Sharing","PASSIVE",
U310="Sites strategiques &amp; DataCenter","PASSIVE",
U310="Exclu","Exclu",
U310="SAT","ACTIVE",
U310="SPARE-ISSUE","SPARE-ISSUE",
U310="Fiber CAmtel","ACTIVE",
U310="Fiber AOF","ACTIVE",
U310="Projet OCM (HUAWEI)","PLANNED WORKS",
U310="Projet OCM (NOKIA)","PLANNED WORKS",
U310="ACCESS-ISSUE","ACCESS-ISSUE",
U310="Projet OCM (ZTE, NOKIA, autres projets)","PLANNED WORKS",
U310="No root CAuse","No root cause",
U310="ODU HS","ACTIVE",
U310="IP &amp; VLAN","ACTIVE",
U310="Warehouse HUAWEI","SPARE-ISSUE",
U310="SPARE-HS","SPARE-ISSUE",
U310="Power Telco","ACTIVE",U310="no impacts","no impacts"
),"")</f>
        <v/>
      </c>
      <c r="W310" s="116" t="s">
        <v>6741</v>
      </c>
      <c r="X310" s="116" t="s">
        <v>6742</v>
      </c>
      <c r="Y310" s="116"/>
      <c r="Z310" s="116" t="s">
        <v>6743</v>
      </c>
      <c r="AA310" s="116" t="s">
        <v>6694</v>
      </c>
      <c r="AB310" s="104" t="s">
        <v>5423</v>
      </c>
      <c r="AC310" s="9"/>
      <c r="AD310" s="9"/>
      <c r="AE310" s="7" t="s">
        <v>5423</v>
      </c>
      <c r="AF310" s="6"/>
      <c r="AG310" s="7"/>
      <c r="AH310" s="3" t="s">
        <v>5423</v>
      </c>
      <c r="AI310" s="18" t="s">
        <v>5423</v>
      </c>
      <c r="AJ310" s="18" t="s">
        <v>5423</v>
      </c>
      <c r="AK310" s="18" t="s">
        <v>5423</v>
      </c>
      <c r="AL310" s="18" t="s">
        <v>5423</v>
      </c>
      <c r="AM310" s="18" t="s">
        <v>5423</v>
      </c>
      <c r="AN310" s="18" t="s">
        <v>5423</v>
      </c>
      <c r="AO310" s="18" t="s">
        <v>5423</v>
      </c>
      <c r="AP310" s="18" t="s">
        <v>5423</v>
      </c>
      <c r="AQ310" s="18" t="s">
        <v>5423</v>
      </c>
      <c r="AR310" s="18" t="s">
        <v>5423</v>
      </c>
      <c r="AS310" s="18" t="s">
        <v>5423</v>
      </c>
      <c r="AT310" s="18" t="s">
        <v>5423</v>
      </c>
      <c r="AU310" s="9" t="s">
        <v>5423</v>
      </c>
      <c r="AV310" s="14"/>
      <c r="AW310" s="14" t="s">
        <v>5423</v>
      </c>
      <c r="AX310" s="14" t="str">
        <f>_xlfn.XLOOKUP(B310,'[4]cell downs 18042026 17h'!$B:$B,'[4]cell downs 18042026 17h'!$B:$B,"")</f>
        <v/>
      </c>
      <c r="AY310" s="14" t="str">
        <f>_xlfn.XLOOKUP(B310,'[5]Cells Huawei 19042026 15h'!$B:$B,'[5]Cells Huawei 19042026 15h'!$B:$B,"")</f>
        <v/>
      </c>
      <c r="AZ310" s="105" t="str">
        <f>_xlfn.XLOOKUP(B310,'INCIDENT-04-23-2026'!E:E,'INCIDENT-04-23-2026'!F:F,"")</f>
        <v/>
      </c>
      <c r="BA310" s="105" t="str">
        <f>_xlfn.XLOOKUP(B310,'[6]Eneo 17H'!$C:$C,'[6]Eneo 17H'!$I:$I,"")</f>
        <v/>
      </c>
      <c r="BB310" s="105" t="str">
        <f>_xlfn.XLOOKUP(B310,[8]ALL!$B:$B,[8]ALL!$M:$M,"")</f>
        <v/>
      </c>
      <c r="BC310" s="105" t="str">
        <f>_xlfn.XLOOKUP(B310,'[6]Eneo 17H'!$C:$C,'[6]Eneo 17H'!$I:$I,"")</f>
        <v/>
      </c>
      <c r="BD310" s="105" t="str">
        <f>_xlfn.XLOOKUP(B310,'[7]Eneo 12H'!$C:$C,'[7]Eneo 12H'!$I:$I,"")</f>
        <v/>
      </c>
      <c r="BE310" s="105" t="s">
        <v>7052</v>
      </c>
    </row>
    <row r="311" spans="1:57" hidden="1" x14ac:dyDescent="0.3">
      <c r="A311" s="1" t="s">
        <v>3344</v>
      </c>
      <c r="B311" s="1" t="s">
        <v>3345</v>
      </c>
      <c r="C311" s="3" t="str">
        <f>_xlfn.XLOOKUP(B311,'[1]daily break down'!$D:$D,'[1]daily break down'!$E:$E,"")</f>
        <v>Douala</v>
      </c>
      <c r="D311" s="1" t="s">
        <v>11</v>
      </c>
      <c r="E311" s="1" t="s">
        <v>12</v>
      </c>
      <c r="F311" s="3" t="s">
        <v>31</v>
      </c>
      <c r="G311" s="1" t="s">
        <v>32</v>
      </c>
      <c r="H311" s="27" t="str">
        <f>_xlfn.XLOOKUP(B311,[2]CALCULATION!$B:$B,[2]CALCULATION!$H:$H,"")</f>
        <v>ZTE</v>
      </c>
      <c r="I311" s="23">
        <v>1.5409507666230065</v>
      </c>
      <c r="J311" s="23">
        <v>1.5409507666230065</v>
      </c>
      <c r="K311" s="23">
        <v>1.5409507666230065</v>
      </c>
      <c r="L311" s="23">
        <v>1.5409507666230065</v>
      </c>
      <c r="M311" s="23">
        <v>1.5409507666230065</v>
      </c>
      <c r="N311" s="23">
        <v>1.5409507666230065</v>
      </c>
      <c r="O311" s="23">
        <v>1.5409507666230065</v>
      </c>
      <c r="P311" s="103" t="s">
        <v>6553</v>
      </c>
      <c r="Q311" s="36" t="s">
        <v>5795</v>
      </c>
      <c r="R311" s="36"/>
      <c r="S311" s="35" t="str" cm="1">
        <f t="array" ref="S311">IFERROR(_xlfn.IFS(
U311="MPR ISSUE","PDH",
U311="BSS Hardware Issue","BSS",
U311="Sites strategiques, MLL, Pylone, etc.","ENVTECH",
U311="AKTIVCO DEFAUT GE &amp; POWER Cabinet","AKTIVCO",
U311="AKTIVCO Coupure ENEO &amp; Baisse de tension","AKTIVCO GRID ONLY",
U311="Coupure ENEO &amp; Baisse de tension","IHS GRID ONLY",
U311="Defaut GE &amp; POWER Cabinet","IHS",
U311="Sharing","Partners",
U311="Sites strategiques &amp; DataCenter","SST &amp; DC",
U311="Exclu","Exclu",
U311="SAT","SAT",
U311="SPARE-ISSUE","SPARE-ISSUE",
U311="Fiber CAmtel","TRANS_FO_CAMTEL",
U311="Fiber AOF","Fiber AOF",
U311="Projet OCM (HUAWEI)","TRAVAUX-HUAWEI",
U311="Projet OCM (NOKIA)","TRAVAUX-NOKIA",
U311="ACCESS-ISSUE","ACCESS-ISSUE",
U311="Projet OCM (ZTE, NOKIA, autres projets)","TRAVAUX OCM",
U311="No root CAuse","No root cause",
U311="ODU HS","PDH",
U311="IP &amp; VLAN","PDH",
U311="Warehouse HUAWEI","SPARE-ISSUE",
U311="SPARE-HS","SPARE-ISSUE",
U311="Power Telco","BSS",U311="no impacts","no impacts"
),"")</f>
        <v/>
      </c>
      <c r="T311" s="35" t="str" cm="1">
        <f t="array" ref="T311">IFERROR(_xlfn.IFS(
U311="MPR ISSUE","TX ISSUE",
U311="BSS Hardware Issue","RAN ISSUE",
U311="Sites strategiques, MLL, Pylone, etc.","ENVTECH",
U311="AKTIVCO DEFAUT GE &amp; POWER Cabinet","POWER ISSUE",
U311="AKTIVCO Coupure ENEO &amp; Baisse de tension","POWER ISSUE",
U311="Coupure ENEO &amp; Baisse de tension","POWER ISSUE",
U311="Defaut GE &amp; POWER Cabinet","POWER ISSUE",
U311="Sharing","POWER ISSUE",
U311="Sites strategiques &amp; DataCenter","POWER ISSUE",
U311="Exclu","Exclu",
U311="SAT","TX ISSUE",
U311="SPARE-ISSUE","SPARE-ISSUE",
U311="Fiber CAmtel","TX ISSUE",
U311="Fiber AOF","TX ISSUE",
U311="Projet OCM (HUAWEI)","TRAVAUX-HUAWEI",
U311="Projet OCM (NOKIA)","TRAVAUX -NOKIA",
U311="ACCESS-ISSUE","ACCESS-ISSUE",
U311="Projet OCM (ZTE, NOKIA, autres projets)","TRAVAUX OCM",
U311="No root CAuse","No root cause",
U311="ODU HS","TX ISSUE",
U311="IP &amp; VLAN","TX ISSUE",
U311="Warehouse HUAWEI","SPARE-ISSUE",
U311="SPARE-HS","SPARE-ISSUE",
U311="Power Telco","RAN ISSUE",U311="no impacts","no impacts"
),"")</f>
        <v/>
      </c>
      <c r="U311" s="28"/>
      <c r="V311" s="35" t="str" cm="1">
        <f t="array" ref="V311">IFERROR(_xlfn.IFS(
U311="MPR ISSUE","ACTIVE",
U311="BSS Hardware Issue","ACTIVE",
U311="Sites strategiques, MLL, Pylone, etc.","PASSIVE",
U311="AKTIVCO DEFAUT GE &amp; POWER Cabinet","PASSIVE",
U311="AKTIVCO Coupure ENEO &amp; Baisse de tension","PASSIVE",
U311="Coupure ENEO &amp; Baisse de tension","PASSIVE",
U311="Defaut GE &amp; POWER Cabinet","PASSIVE",
U311="Sharing","PASSIVE",
U311="Sites strategiques &amp; DataCenter","PASSIVE",
U311="Exclu","Exclu",
U311="SAT","ACTIVE",
U311="SPARE-ISSUE","SPARE-ISSUE",
U311="Fiber CAmtel","ACTIVE",
U311="Fiber AOF","ACTIVE",
U311="Projet OCM (HUAWEI)","PLANNED WORKS",
U311="Projet OCM (NOKIA)","PLANNED WORKS",
U311="ACCESS-ISSUE","ACCESS-ISSUE",
U311="Projet OCM (ZTE, NOKIA, autres projets)","PLANNED WORKS",
U311="No root CAuse","No root cause",
U311="ODU HS","ACTIVE",
U311="IP &amp; VLAN","ACTIVE",
U311="Warehouse HUAWEI","SPARE-ISSUE",
U311="SPARE-HS","SPARE-ISSUE",
U311="Power Telco","ACTIVE", U311="no impacts","no impacts"
),"")</f>
        <v/>
      </c>
      <c r="W311" s="102"/>
      <c r="X311" s="102"/>
      <c r="Y311" s="102"/>
      <c r="Z311" s="102"/>
      <c r="AA311" s="102"/>
      <c r="AB311" s="104" t="s">
        <v>3345</v>
      </c>
      <c r="AC311" s="9"/>
      <c r="AD311" s="9"/>
      <c r="AE311" s="7" t="s">
        <v>5423</v>
      </c>
      <c r="AF311" s="6"/>
      <c r="AG311" s="7"/>
      <c r="AH311" s="3" t="s">
        <v>5423</v>
      </c>
      <c r="AI311" s="18" t="s">
        <v>5423</v>
      </c>
      <c r="AJ311" s="18" t="s">
        <v>5423</v>
      </c>
      <c r="AK311" s="18" t="s">
        <v>5423</v>
      </c>
      <c r="AL311" s="18" t="s">
        <v>5423</v>
      </c>
      <c r="AM311" s="18" t="s">
        <v>5423</v>
      </c>
      <c r="AN311" s="18" t="s">
        <v>5423</v>
      </c>
      <c r="AO311" s="18" t="s">
        <v>5423</v>
      </c>
      <c r="AP311" s="18" t="s">
        <v>5423</v>
      </c>
      <c r="AQ311" s="18" t="s">
        <v>5423</v>
      </c>
      <c r="AR311" s="18" t="s">
        <v>5423</v>
      </c>
      <c r="AS311" s="18" t="s">
        <v>5423</v>
      </c>
      <c r="AT311" s="18" t="s">
        <v>5423</v>
      </c>
      <c r="AU311" s="9" t="s">
        <v>5423</v>
      </c>
      <c r="AV311" s="14"/>
      <c r="AW311" s="14" t="s">
        <v>5423</v>
      </c>
      <c r="AX311" s="14" t="str">
        <f>_xlfn.XLOOKUP(B311,'[4]cell downs 18042026 17h'!$B:$B,'[4]cell downs 18042026 17h'!$B:$B,"")</f>
        <v/>
      </c>
      <c r="AY311" s="14" t="str">
        <f>_xlfn.XLOOKUP(B311,'[5]Cells Huawei 19042026 15h'!$B:$B,'[5]Cells Huawei 19042026 15h'!$B:$B,"")</f>
        <v/>
      </c>
      <c r="AZ311" s="105" t="str">
        <f>_xlfn.XLOOKUP(B311,'INCIDENT-04-23-2026'!E:E,'INCIDENT-04-23-2026'!F:F,"")</f>
        <v/>
      </c>
      <c r="BA311" s="105" t="str">
        <f>_xlfn.XLOOKUP(B311,'[6]Eneo 17H'!$C:$C,'[6]Eneo 17H'!$I:$I,"")</f>
        <v/>
      </c>
      <c r="BB311" s="105" t="str">
        <f>_xlfn.XLOOKUP(B311,[8]ALL!$B:$B,[8]ALL!$M:$M,"")</f>
        <v/>
      </c>
      <c r="BC311" s="105" t="str">
        <f>_xlfn.XLOOKUP(B311,'[6]Eneo 17H'!$C:$C,'[6]Eneo 17H'!$I:$I,"")</f>
        <v/>
      </c>
      <c r="BD311" s="105" t="str">
        <f>_xlfn.XLOOKUP(B311,'[7]Eneo 12H'!$C:$C,'[7]Eneo 12H'!$I:$I,"")</f>
        <v/>
      </c>
      <c r="BE311" s="105" t="s">
        <v>5423</v>
      </c>
    </row>
    <row r="312" spans="1:57" hidden="1" x14ac:dyDescent="0.3">
      <c r="A312" s="1" t="s">
        <v>3186</v>
      </c>
      <c r="B312" s="1" t="s">
        <v>3187</v>
      </c>
      <c r="C312" s="3" t="str">
        <f>_xlfn.XLOOKUP(B312,'[1]daily break down'!$D:$D,'[1]daily break down'!$E:$E,"")</f>
        <v>Douala</v>
      </c>
      <c r="D312" s="1" t="s">
        <v>11</v>
      </c>
      <c r="E312" s="1" t="s">
        <v>757</v>
      </c>
      <c r="F312" s="3" t="s">
        <v>31</v>
      </c>
      <c r="G312" s="1" t="s">
        <v>32</v>
      </c>
      <c r="H312" s="27" t="str">
        <f>_xlfn.XLOOKUP(B312,[2]CALCULATION!$B:$B,[2]CALCULATION!$H:$H,"")</f>
        <v>ZTE</v>
      </c>
      <c r="I312" s="23">
        <v>1.5409507666230065</v>
      </c>
      <c r="J312" s="23">
        <v>1.5409507666230065</v>
      </c>
      <c r="K312" s="23">
        <v>1.5409507666230065</v>
      </c>
      <c r="L312" s="23">
        <v>1.5409507666230065</v>
      </c>
      <c r="M312" s="23">
        <v>1.5409507666230065</v>
      </c>
      <c r="N312" s="23">
        <v>1.5409507666230065</v>
      </c>
      <c r="O312" s="23">
        <v>1.5409507666230065</v>
      </c>
      <c r="P312" s="103" t="s">
        <v>6553</v>
      </c>
      <c r="Q312" s="36" t="s">
        <v>5795</v>
      </c>
      <c r="R312" s="36"/>
      <c r="S312" s="35" t="str" cm="1">
        <f t="array" ref="S312">IFERROR(_xlfn.IFS(
U312="MPR ISSUE","PDH",
U312="BSS Hardware Issue","BSS",
U312="Sites strategiques, MLL, Pylone, etc.","ENVTECH",
U312="AKTIVCO DEFAUT GE &amp; POWER Cabinet","AKTIVCO",
U312="AKTIVCO Coupure ENEO &amp; Baisse de tension","AKTIVCO GRID ONLY",
U312="Coupure ENEO &amp; Baisse de tension","IHS GRID ONLY",
U312="Defaut GE &amp; POWER Cabinet","IHS",
U312="Sharing","Partners",
U312="Sites strategiques &amp; DataCenter","SST &amp; DC",
U312="Exclu","Exclu",
U312="SAT","SAT",
U312="SPARE-ISSUE","SPARE-ISSUE",
U312="Fiber CAmtel","TRANS_FO_CAMTEL",
U312="Fiber AOF","Fiber AOF",
U312="Projet OCM (HUAWEI)","TRAVAUX-HUAWEI",
U312="Projet OCM (NOKIA)","TRAVAUX-NOKIA",
U312="ACCESS-ISSUE","ACCESS-ISSUE",
U312="Projet OCM (ZTE, NOKIA, autres projets)","TRAVAUX OCM",
U312="No root CAuse","No root cause",
U312="ODU HS","PDH",
U312="IP &amp; VLAN","PDH",
U312="Warehouse HUAWEI","SPARE-ISSUE",
U312="SPARE-HS","SPARE-ISSUE",
U312="Power Telco","BSS",U312="no impacts","no impacts"
),"")</f>
        <v/>
      </c>
      <c r="T312" s="35" t="str" cm="1">
        <f t="array" ref="T312">IFERROR(_xlfn.IFS(
U312="MPR ISSUE","TX ISSUE",
U312="BSS Hardware Issue","RAN ISSUE",
U312="Sites strategiques, MLL, Pylone, etc.","ENVTECH",
U312="AKTIVCO DEFAUT GE &amp; POWER Cabinet","POWER ISSUE",
U312="AKTIVCO Coupure ENEO &amp; Baisse de tension","POWER ISSUE",
U312="Coupure ENEO &amp; Baisse de tension","POWER ISSUE",
U312="Defaut GE &amp; POWER Cabinet","POWER ISSUE",
U312="Sharing","POWER ISSUE",
U312="Sites strategiques &amp; DataCenter","POWER ISSUE",
U312="Exclu","Exclu",
U312="SAT","TX ISSUE",
U312="SPARE-ISSUE","SPARE-ISSUE",
U312="Fiber CAmtel","TX ISSUE",
U312="Fiber AOF","TX ISSUE",
U312="Projet OCM (HUAWEI)","TRAVAUX-HUAWEI",
U312="Projet OCM (NOKIA)","TRAVAUX -NOKIA",
U312="ACCESS-ISSUE","ACCESS-ISSUE",
U312="Projet OCM (ZTE, NOKIA, autres projets)","TRAVAUX OCM",
U312="No root CAuse","No root cause",
U312="ODU HS","TX ISSUE",
U312="IP &amp; VLAN","TX ISSUE",
U312="Warehouse HUAWEI","SPARE-ISSUE",
U312="SPARE-HS","SPARE-ISSUE",
U312="Power Telco","RAN ISSUE",U312="no impacts","no impacts"
),"")</f>
        <v/>
      </c>
      <c r="U312" s="28"/>
      <c r="V312" s="35" t="str" cm="1">
        <f t="array" ref="V312">IFERROR(_xlfn.IFS(
U312="MPR ISSUE","ACTIVE",
U312="BSS Hardware Issue","ACTIVE",
U312="Sites strategiques, MLL, Pylone, etc.","PASSIVE",
U312="AKTIVCO DEFAUT GE &amp; POWER Cabinet","PASSIVE",
U312="AKTIVCO Coupure ENEO &amp; Baisse de tension","PASSIVE",
U312="Coupure ENEO &amp; Baisse de tension","PASSIVE",
U312="Defaut GE &amp; POWER Cabinet","PASSIVE",
U312="Sharing","PASSIVE",
U312="Sites strategiques &amp; DataCenter","PASSIVE",
U312="Exclu","Exclu",
U312="SAT","ACTIVE",
U312="SPARE-ISSUE","SPARE-ISSUE",
U312="Fiber CAmtel","ACTIVE",
U312="Fiber AOF","ACTIVE",
U312="Projet OCM (HUAWEI)","PLANNED WORKS",
U312="Projet OCM (NOKIA)","PLANNED WORKS",
U312="ACCESS-ISSUE","ACCESS-ISSUE",
U312="Projet OCM (ZTE, NOKIA, autres projets)","PLANNED WORKS",
U312="No root CAuse","No root cause",
U312="ODU HS","ACTIVE",
U312="IP &amp; VLAN","ACTIVE",
U312="Warehouse HUAWEI","SPARE-ISSUE",
U312="SPARE-HS","SPARE-ISSUE",
U312="Power Telco","ACTIVE", U312="no impacts","no impacts"
),"")</f>
        <v/>
      </c>
      <c r="W312" s="102"/>
      <c r="X312" s="102"/>
      <c r="Y312" s="102"/>
      <c r="Z312" s="102"/>
      <c r="AA312" s="102"/>
      <c r="AB312" s="104" t="s">
        <v>3187</v>
      </c>
      <c r="AC312" s="9"/>
      <c r="AD312" s="9"/>
      <c r="AE312" s="7" t="s">
        <v>5423</v>
      </c>
      <c r="AF312" s="6"/>
      <c r="AG312" s="7"/>
      <c r="AH312" s="3" t="s">
        <v>5423</v>
      </c>
      <c r="AI312" s="18" t="s">
        <v>5423</v>
      </c>
      <c r="AJ312" s="18" t="s">
        <v>5423</v>
      </c>
      <c r="AK312" s="18" t="s">
        <v>5423</v>
      </c>
      <c r="AL312" s="18" t="s">
        <v>5423</v>
      </c>
      <c r="AM312" s="18" t="s">
        <v>5423</v>
      </c>
      <c r="AN312" s="18" t="s">
        <v>5423</v>
      </c>
      <c r="AO312" s="18" t="s">
        <v>5423</v>
      </c>
      <c r="AP312" s="18" t="s">
        <v>5423</v>
      </c>
      <c r="AQ312" s="18" t="s">
        <v>5423</v>
      </c>
      <c r="AR312" s="18" t="s">
        <v>5423</v>
      </c>
      <c r="AS312" s="18" t="s">
        <v>5423</v>
      </c>
      <c r="AT312" s="18" t="s">
        <v>5423</v>
      </c>
      <c r="AU312" s="9" t="s">
        <v>5423</v>
      </c>
      <c r="AV312" s="14"/>
      <c r="AW312" s="14" t="s">
        <v>5423</v>
      </c>
      <c r="AX312" s="14" t="str">
        <f>_xlfn.XLOOKUP(B312,'[4]cell downs 18042026 17h'!$B:$B,'[4]cell downs 18042026 17h'!$B:$B,"")</f>
        <v/>
      </c>
      <c r="AY312" s="14" t="str">
        <f>_xlfn.XLOOKUP(B312,'[5]Cells Huawei 19042026 15h'!$B:$B,'[5]Cells Huawei 19042026 15h'!$B:$B,"")</f>
        <v/>
      </c>
      <c r="AZ312" s="105" t="str">
        <f>_xlfn.XLOOKUP(B312,'INCIDENT-04-23-2026'!E:E,'INCIDENT-04-23-2026'!F:F,"")</f>
        <v/>
      </c>
      <c r="BA312" s="105" t="str">
        <f>_xlfn.XLOOKUP(B312,'[6]Eneo 17H'!$C:$C,'[6]Eneo 17H'!$I:$I,"")</f>
        <v/>
      </c>
      <c r="BB312" s="105" t="str">
        <f>_xlfn.XLOOKUP(B312,[8]ALL!$B:$B,[8]ALL!$M:$M,"")</f>
        <v/>
      </c>
      <c r="BC312" s="105" t="str">
        <f>_xlfn.XLOOKUP(B312,'[6]Eneo 17H'!$C:$C,'[6]Eneo 17H'!$I:$I,"")</f>
        <v/>
      </c>
      <c r="BD312" s="105" t="str">
        <f>_xlfn.XLOOKUP(B312,'[7]Eneo 12H'!$C:$C,'[7]Eneo 12H'!$I:$I,"")</f>
        <v/>
      </c>
      <c r="BE312" s="105" t="s">
        <v>5423</v>
      </c>
    </row>
    <row r="313" spans="1:57" x14ac:dyDescent="0.3">
      <c r="A313" s="1" t="s">
        <v>2101</v>
      </c>
      <c r="B313" s="8" t="s">
        <v>2102</v>
      </c>
      <c r="C313" s="3" t="str">
        <f>_xlfn.XLOOKUP(B313,'[1]daily break down'!$D:$D,'[1]daily break down'!$E:$E,"")</f>
        <v>Yaounde</v>
      </c>
      <c r="D313" s="1" t="s">
        <v>21</v>
      </c>
      <c r="E313" s="1" t="s">
        <v>30</v>
      </c>
      <c r="F313" s="3" t="s">
        <v>37</v>
      </c>
      <c r="G313" s="1" t="s">
        <v>38</v>
      </c>
      <c r="H313" s="27" t="str">
        <f>_xlfn.XLOOKUP(B313,[2]CALCULATION!$B:$B,[2]CALCULATION!$H:$H,"")</f>
        <v>ZTE</v>
      </c>
      <c r="I313" s="23">
        <v>0.97317104838870716</v>
      </c>
      <c r="J313" s="23">
        <v>0</v>
      </c>
      <c r="K313" s="23">
        <v>2.3954293688094448</v>
      </c>
      <c r="L313" s="23">
        <v>2.7739967411744897</v>
      </c>
      <c r="M313" s="23">
        <v>0</v>
      </c>
      <c r="N313" s="23">
        <v>1.5382755048753973</v>
      </c>
      <c r="O313" s="23">
        <v>18.687648566202384</v>
      </c>
      <c r="P313" s="103" t="s">
        <v>6553</v>
      </c>
      <c r="Q313" s="36" t="s">
        <v>5796</v>
      </c>
      <c r="R313" s="36"/>
      <c r="S313" s="35" t="str" cm="1">
        <f t="array" ref="S313">IFERROR(_xlfn.IFS(
U313="MPR ISSUE","PDH",
U313="BSS Hardware Issue","BSS",
U313="Sites strategiques, MLL, Pylone, etc.","ENVTECH",
U313="AKTIVCO DEFAUT GE &amp; POWER Cabinet","AKTIVCO",
U313="AKTIVCO Coupure ENEO &amp; Baisse de tension","AKTIVCO GRID ONLY",
U313="Coupure ENEO &amp; Baisse de tension","IHS GRID ONLY",
U313="Defaut GE &amp; POWER Cabinet","IHS",
U313="Sharing","Partners",
U313="Sites strategiques &amp; DataCenter","SST &amp; DC",
U313="Exclu","Exclu",
U313="SAT","SAT",
U313="SPARE-ISSUE","SPARE-ISSUE",
U313="Fiber CAmtel","TRANS_FO_CAMTEL",
U313="Fiber AOF","Fiber AOF",
U313="Projet OCM (HUAWEI)","TRAVAUX-HUAWEI",
U313="Projet OCM (NOKIA)","TRAVAUX-NOKIA",
U313="ACCESS-ISSUE","ACCESS-ISSUE",
U313="Projet OCM (ZTE, NOKIA, autres projets)","TRAVAUX OCM",
U313="No root CAuse","No root cause",
U313="ODU HS","PDH",
U313="IP &amp; VLAN","PDH",
U313="Warehouse HUAWEI","SPARE-ISSUE",
U313="SPARE-HS","SPARE-ISSUE",
U313="Power Telco","BSS",U313="no impacts","no impacts"
),"")</f>
        <v/>
      </c>
      <c r="T313" s="35" t="str" cm="1">
        <f t="array" ref="T313">IFERROR(_xlfn.IFS(
U313="MPR ISSUE","TX ISSUE",
U313="BSS Hardware Issue","RAN ISSUE",
U313="Sites strategiques, MLL, Pylone, etc.","ENVTECH",
U313="AKTIVCO DEFAUT GE &amp; POWER Cabinet","POWER ISSUE",
U313="AKTIVCO Coupure ENEO &amp; Baisse de tension","POWER ISSUE",
U313="Coupure ENEO &amp; Baisse de tension","POWER ISSUE",
U313="Defaut GE &amp; POWER Cabinet","POWER ISSUE",
U313="Sharing","POWER ISSUE",
U313="Sites strategiques &amp; DataCenter","POWER ISSUE",
U313="Exclu","Exclu",
U313="SAT","TX ISSUE",
U313="SPARE-ISSUE","SPARE-ISSUE",
U313="Fiber CAmtel","TX ISSUE",
U313="Fiber AOF","TX ISSUE",
U313="Projet OCM (HUAWEI)","TRAVAUX-HUAWEI",
U313="Projet OCM (NOKIA)","TRAVAUX -NOKIA",
U313="ACCESS-ISSUE","ACCESS-ISSUE",
U313="Projet OCM (ZTE, NOKIA, autres projets)","TRAVAUX OCM",
U313="No root CAuse","No root cause",
U313="ODU HS","TX ISSUE",
U313="IP &amp; VLAN","TX ISSUE",
U313="Warehouse HUAWEI","SPARE-ISSUE",
U313="SPARE-HS","SPARE-ISSUE",
U313="Power Telco","RAN ISSUE",U313="no impacts","no impacts"
),"")</f>
        <v/>
      </c>
      <c r="U313" s="28"/>
      <c r="V313" s="35" t="str" cm="1">
        <f t="array" ref="V313">IFERROR(_xlfn.IFS(
U313="MPR ISSUE","ACTIVE",
U313="BSS Hardware Issue","ACTIVE",
U313="Sites strategiques, MLL, Pylone, etc.","PASSIVE",
U313="AKTIVCO DEFAUT GE &amp; POWER Cabinet","PASSIVE",
U313="AKTIVCO Coupure ENEO &amp; Baisse de tension","PASSIVE",
U313="Coupure ENEO &amp; Baisse de tension","PASSIVE",
U313="Defaut GE &amp; POWER Cabinet","PASSIVE",
U313="Sharing","PASSIVE",
U313="Sites strategiques &amp; DataCenter","PASSIVE",
U313="Exclu","Exclu",
U313="SAT","ACTIVE",
U313="SPARE-ISSUE","SPARE-ISSUE",
U313="Fiber CAmtel","ACTIVE",
U313="Fiber AOF","ACTIVE",
U313="Projet OCM (HUAWEI)","PLANNED WORKS",
U313="Projet OCM (NOKIA)","PLANNED WORKS",
U313="ACCESS-ISSUE","ACCESS-ISSUE",
U313="Projet OCM (ZTE, NOKIA, autres projets)","PLANNED WORKS",
U313="No root CAuse","No root cause",
U313="ODU HS","ACTIVE",
U313="IP &amp; VLAN","ACTIVE",
U313="Warehouse HUAWEI","SPARE-ISSUE",
U313="SPARE-HS","SPARE-ISSUE",
U313="Power Telco","ACTIVE", U313="no impacts","no impacts"
),"")</f>
        <v/>
      </c>
      <c r="W313" s="116" t="s">
        <v>6700</v>
      </c>
      <c r="X313" s="116" t="s">
        <v>6698</v>
      </c>
      <c r="Y313" s="116"/>
      <c r="Z313" s="116" t="str">
        <f>_xlfn.XLOOKUP(B308,[9]ALL!$B:$B,[9]ALL!$P:$P,"")</f>
        <v>Camusat</v>
      </c>
      <c r="AA313" s="104" t="s">
        <v>6688</v>
      </c>
      <c r="AB313" s="104" t="s">
        <v>7427</v>
      </c>
      <c r="AC313" s="9"/>
      <c r="AD313" s="9"/>
      <c r="AE313" s="7" t="s">
        <v>6819</v>
      </c>
      <c r="AF313" s="6"/>
      <c r="AG313" s="7"/>
      <c r="AH313" s="3" t="s">
        <v>5423</v>
      </c>
      <c r="AI313" s="18" t="s">
        <v>5423</v>
      </c>
      <c r="AJ313" s="18" t="s">
        <v>5423</v>
      </c>
      <c r="AK313" s="18" t="s">
        <v>5423</v>
      </c>
      <c r="AL313" s="18" t="s">
        <v>5423</v>
      </c>
      <c r="AM313" s="18" t="s">
        <v>5423</v>
      </c>
      <c r="AN313" s="18" t="s">
        <v>6301</v>
      </c>
      <c r="AO313" s="18" t="s">
        <v>5423</v>
      </c>
      <c r="AP313" s="18" t="s">
        <v>5423</v>
      </c>
      <c r="AQ313" s="18" t="s">
        <v>5423</v>
      </c>
      <c r="AR313" s="18" t="s">
        <v>5423</v>
      </c>
      <c r="AS313" s="18" t="s">
        <v>5943</v>
      </c>
      <c r="AT313" s="18" t="s">
        <v>5423</v>
      </c>
      <c r="AU313" s="9" t="s">
        <v>6080</v>
      </c>
      <c r="AV313" s="14"/>
      <c r="AW313" s="14" t="s">
        <v>5423</v>
      </c>
      <c r="AX313" s="14" t="str">
        <f>_xlfn.XLOOKUP(B313,'[4]cell downs 18042026 17h'!$B:$B,'[4]cell downs 18042026 17h'!$B:$B,"")</f>
        <v/>
      </c>
      <c r="AY313" s="14" t="str">
        <f>_xlfn.XLOOKUP(B313,'[5]Cells Huawei 19042026 15h'!$B:$B,'[5]Cells Huawei 19042026 15h'!$B:$B,"")</f>
        <v/>
      </c>
      <c r="AZ313" s="105" t="str">
        <f>_xlfn.XLOOKUP(B313,'INCIDENT-04-23-2026'!E:E,'INCIDENT-04-23-2026'!F:F,"")</f>
        <v/>
      </c>
      <c r="BA313" s="105" t="str">
        <f>_xlfn.XLOOKUP(B313,'[6]Eneo 17H'!$C:$C,'[6]Eneo 17H'!$I:$I,"")</f>
        <v/>
      </c>
      <c r="BB313" s="105" t="str">
        <f>_xlfn.XLOOKUP(B313,[8]ALL!$B:$B,[8]ALL!$M:$M,"")</f>
        <v>23/04/2026 : Power issue || Mail sent to Camusat || Feedback camusat : Grid only site. Retour secteur et site UP depuis 17 :10</v>
      </c>
      <c r="BC313" s="105" t="str">
        <f>_xlfn.XLOOKUP(B313,'[6]Eneo 17H'!$C:$C,'[6]Eneo 17H'!$I:$I,"")</f>
        <v/>
      </c>
      <c r="BD313" s="105" t="str">
        <f>_xlfn.XLOOKUP(B313,'[7]Eneo 12H'!$C:$C,'[7]Eneo 12H'!$I:$I,"")</f>
        <v/>
      </c>
      <c r="BE313" s="11" t="s">
        <v>7046</v>
      </c>
    </row>
    <row r="314" spans="1:57" hidden="1" x14ac:dyDescent="0.3">
      <c r="A314" s="1" t="s">
        <v>1695</v>
      </c>
      <c r="B314" s="8" t="s">
        <v>1696</v>
      </c>
      <c r="C314" s="3" t="str">
        <f>_xlfn.XLOOKUP(B314,'[1]daily break down'!$D:$D,'[1]daily break down'!$E:$E,"")</f>
        <v>Bafoussam</v>
      </c>
      <c r="D314" s="1" t="s">
        <v>11</v>
      </c>
      <c r="E314" s="1" t="s">
        <v>12</v>
      </c>
      <c r="F314" s="3" t="s">
        <v>102</v>
      </c>
      <c r="G314" s="1" t="s">
        <v>299</v>
      </c>
      <c r="H314" s="25" t="str">
        <f>_xlfn.XLOOKUP(B314,[2]CALCULATION!$B:$B,[2]CALCULATION!$H:$H,"")</f>
        <v>Huawei</v>
      </c>
      <c r="I314" s="23">
        <v>0</v>
      </c>
      <c r="J314" s="23">
        <v>0</v>
      </c>
      <c r="K314" s="23">
        <v>0</v>
      </c>
      <c r="L314" s="23">
        <v>0</v>
      </c>
      <c r="M314" s="23">
        <v>0</v>
      </c>
      <c r="N314" s="23">
        <v>1.537562101742701</v>
      </c>
      <c r="O314" s="23">
        <v>0</v>
      </c>
      <c r="P314" s="103" t="s">
        <v>6554</v>
      </c>
      <c r="Q314" s="36" t="s">
        <v>5796</v>
      </c>
      <c r="R314" s="36"/>
      <c r="S314" s="35" t="str" cm="1">
        <f t="array" ref="S314">IFERROR(_xlfn.IFS(
U314="MPR ISSUE","PDH",
U314="BSS Hardware Issue","BSS",
U314="Sites strategiques, MLL, Pylone, etc.","ENVTECH",
U314="AKTIVCO DEFAUT GE &amp; POWER Cabinet","AKTIVCO",
U314="AKTIVCO Coupure ENEO &amp; Baisse de tension","AKTIVCO GRID ONLY",
U314="Coupure ENEO &amp; Baisse de tension","IHS GRID ONLY",
U314="Defaut GE &amp; POWER Cabinet","IHS",
U314="Sharing","Partners",
U314="Sites strategiques &amp; DataCenter","SST &amp; DC",
U314="Exclu","Exclu",
U314="SAT","SAT",
U314="SPARE-ISSUE","SPARE-ISSUE",
U314="Fiber CAmtel","TRANS_FO_CAMTEL",
U314="Fiber AOF","Fiber AOF",
U314="Projet OCM (HUAWEI)","TRAVAUX-HUAWEI",
U314="Projet OCM (NOKIA)","TRAVAUX-NOKIA",
U314="ACCESS-ISSUE","ACCESS-ISSUE",
U314="Projet OCM (ZTE, NOKIA, autres projets)","TRAVAUX OCM",
U314="No root CAuse","No root cause",
U314="ODU HS","PDH",
U314="IP &amp; VLAN","PDH",
U314="Warehouse HUAWEI","SPARE-ISSUE",
U314="SPARE-HS","SPARE-ISSUE",
U314="Power Telco","BSS",U314="no impacts","no impacts"
),"")</f>
        <v/>
      </c>
      <c r="T314" s="35" t="str" cm="1">
        <f t="array" ref="T314">IFERROR(_xlfn.IFS(
U314="MPR ISSUE","TX ISSUE",
U314="BSS Hardware Issue","RAN ISSUE",
U314="Sites strategiques, MLL, Pylone, etc.","ENVTECH",
U314="AKTIVCO DEFAUT GE &amp; POWER Cabinet","POWER ISSUE",
U314="AKTIVCO Coupure ENEO &amp; Baisse de tension","POWER ISSUE",
U314="Coupure ENEO &amp; Baisse de tension","POWER ISSUE",
U314="Defaut GE &amp; POWER Cabinet","POWER ISSUE",
U314="Sharing","POWER ISSUE",
U314="Sites strategiques &amp; DataCenter","POWER ISSUE",
U314="Exclu","Exclu",
U314="SAT","TX ISSUE",
U314="SPARE-ISSUE","SPARE-ISSUE",
U314="Fiber CAmtel","TX ISSUE",
U314="Fiber AOF","TX ISSUE",
U314="Projet OCM (HUAWEI)","TRAVAUX-HUAWEI",
U314="Projet OCM (NOKIA)","TRAVAUX -NOKIA",
U314="ACCESS-ISSUE","ACCESS-ISSUE",
U314="Projet OCM (ZTE, NOKIA, autres projets)","TRAVAUX OCM",
U314="No root CAuse","No root cause",
U314="ODU HS","TX ISSUE",
U314="IP &amp; VLAN","TX ISSUE",
U314="Warehouse HUAWEI","SPARE-ISSUE",
U314="SPARE-HS","SPARE-ISSUE",
U314="Power Telco","RAN ISSUE",U314="no impacts","no impacts"
),"")</f>
        <v/>
      </c>
      <c r="U314" s="28"/>
      <c r="V314" s="35" t="str" cm="1">
        <f t="array" ref="V314">IFERROR(_xlfn.IFS(
U314="MPR ISSUE","ACTIVE",
U314="BSS Hardware Issue","ACTIVE",
U314="Sites strategiques, MLL, Pylone, etc.","PASSIVE",
U314="AKTIVCO DEFAUT GE &amp; POWER Cabinet","PASSIVE",
U314="AKTIVCO Coupure ENEO &amp; Baisse de tension","PASSIVE",
U314="Coupure ENEO &amp; Baisse de tension","PASSIVE",
U314="Defaut GE &amp; POWER Cabinet","PASSIVE",
U314="Sharing","PASSIVE",
U314="Sites strategiques &amp; DataCenter","PASSIVE",
U314="Exclu","Exclu",
U314="SAT","ACTIVE",
U314="SPARE-ISSUE","SPARE-ISSUE",
U314="Fiber CAmtel","ACTIVE",
U314="Fiber AOF","ACTIVE",
U314="Projet OCM (HUAWEI)","PLANNED WORKS",
U314="Projet OCM (NOKIA)","PLANNED WORKS",
U314="ACCESS-ISSUE","ACCESS-ISSUE",
U314="Projet OCM (ZTE, NOKIA, autres projets)","PLANNED WORKS",
U314="No root CAuse","No root cause",
U314="ODU HS","ACTIVE",
U314="IP &amp; VLAN","ACTIVE",
U314="Warehouse HUAWEI","SPARE-ISSUE",
U314="SPARE-HS","SPARE-ISSUE",
U314="Power Telco","ACTIVE", U314="no impacts","no impacts"
),"")</f>
        <v/>
      </c>
      <c r="W314" s="102"/>
      <c r="X314" s="102"/>
      <c r="Y314" s="102"/>
      <c r="Z314" s="102"/>
      <c r="AA314" s="102"/>
      <c r="AB314" s="104" t="s">
        <v>5423</v>
      </c>
      <c r="AC314" s="9"/>
      <c r="AD314" s="9"/>
      <c r="AE314" s="7" t="s">
        <v>5423</v>
      </c>
      <c r="AF314" s="6"/>
      <c r="AG314" s="7"/>
      <c r="AH314" s="3" t="s">
        <v>5423</v>
      </c>
      <c r="AI314" s="18" t="s">
        <v>5423</v>
      </c>
      <c r="AJ314" s="18" t="s">
        <v>5423</v>
      </c>
      <c r="AK314" s="18" t="s">
        <v>5423</v>
      </c>
      <c r="AL314" s="18" t="s">
        <v>5423</v>
      </c>
      <c r="AM314" s="18" t="s">
        <v>5423</v>
      </c>
      <c r="AN314" s="18" t="s">
        <v>5423</v>
      </c>
      <c r="AO314" s="18" t="s">
        <v>5423</v>
      </c>
      <c r="AP314" s="18" t="s">
        <v>5423</v>
      </c>
      <c r="AQ314" s="18" t="s">
        <v>5423</v>
      </c>
      <c r="AR314" s="18" t="s">
        <v>5423</v>
      </c>
      <c r="AS314" s="18" t="s">
        <v>5423</v>
      </c>
      <c r="AT314" s="18" t="s">
        <v>5423</v>
      </c>
      <c r="AU314" s="9" t="s">
        <v>5423</v>
      </c>
      <c r="AV314" s="14"/>
      <c r="AW314" s="14" t="s">
        <v>5423</v>
      </c>
      <c r="AX314" s="14" t="str">
        <f>_xlfn.XLOOKUP(B314,'[4]cell downs 18042026 17h'!$B:$B,'[4]cell downs 18042026 17h'!$B:$B,"")</f>
        <v/>
      </c>
      <c r="AY314" s="14" t="str">
        <f>_xlfn.XLOOKUP(B314,'[5]Cells Huawei 19042026 15h'!$B:$B,'[5]Cells Huawei 19042026 15h'!$B:$B,"")</f>
        <v/>
      </c>
      <c r="AZ314" s="105" t="str">
        <f>_xlfn.XLOOKUP(B314,'INCIDENT-04-23-2026'!E:E,'INCIDENT-04-23-2026'!F:F,"")</f>
        <v/>
      </c>
      <c r="BA314" s="105" t="str">
        <f>_xlfn.XLOOKUP(B314,'[6]Eneo 17H'!$C:$C,'[6]Eneo 17H'!$I:$I,"")</f>
        <v/>
      </c>
      <c r="BB314" s="105" t="str">
        <f>_xlfn.XLOOKUP(B314,[8]ALL!$B:$B,[8]ALL!$M:$M,"")</f>
        <v/>
      </c>
      <c r="BC314" s="105" t="str">
        <f>_xlfn.XLOOKUP(B314,'[6]Eneo 17H'!$C:$C,'[6]Eneo 17H'!$I:$I,"")</f>
        <v/>
      </c>
      <c r="BD314" s="105" t="str">
        <f>_xlfn.XLOOKUP(B314,'[7]Eneo 12H'!$C:$C,'[7]Eneo 12H'!$I:$I,"")</f>
        <v/>
      </c>
      <c r="BE314" s="105" t="s">
        <v>5423</v>
      </c>
    </row>
    <row r="315" spans="1:57" hidden="1" x14ac:dyDescent="0.3">
      <c r="A315" s="1" t="s">
        <v>4936</v>
      </c>
      <c r="B315" s="8" t="s">
        <v>4937</v>
      </c>
      <c r="C315" s="3" t="str">
        <f>_xlfn.XLOOKUP(B315,'[1]daily break down'!$D:$D,'[1]daily break down'!$E:$E,"")</f>
        <v>LITTORAL</v>
      </c>
      <c r="D315" s="1"/>
      <c r="E315" s="1"/>
      <c r="F315" s="3" t="s">
        <v>31</v>
      </c>
      <c r="G315" s="1" t="s">
        <v>4936</v>
      </c>
      <c r="H315" s="26" t="str">
        <f>_xlfn.XLOOKUP(B315,[2]CALCULATION!$B:$B,[2]CALCULATION!$H:$H,"")</f>
        <v>NOKIA</v>
      </c>
      <c r="I315" s="23">
        <v>0</v>
      </c>
      <c r="J315" s="23">
        <v>0</v>
      </c>
      <c r="K315" s="23">
        <v>0</v>
      </c>
      <c r="L315" s="23">
        <v>3.2994894887184733E-3</v>
      </c>
      <c r="M315" s="23">
        <v>1.6236575892756615</v>
      </c>
      <c r="N315" s="23">
        <v>1.5116834031041597</v>
      </c>
      <c r="O315" s="23">
        <v>1.5572403966322907</v>
      </c>
      <c r="P315" s="103" t="s">
        <v>6553</v>
      </c>
      <c r="Q315" s="36" t="s">
        <v>5796</v>
      </c>
      <c r="R315" s="107"/>
      <c r="S315" s="35" t="str" cm="1">
        <f t="array" ref="S315">IFERROR(_xlfn.IFS(
U315="MPR ISSUE","PDH",
U315="BSS Hardware Issue","BSS",
U315="Sites strategiques, MLL, Pylone, etc.","ENVTECH",
U315="AKTIVCO DEFAUT GE &amp; POWER Cabinet","AKTIVCO",
U315="AKTIVCO Coupure ENEO &amp; Baisse de tension","AKTIVCO GRID ONLY",
U315="Coupure ENEO &amp; Baisse de tension","IHS GRID ONLY",
U315="Defaut GE &amp; POWER Cabinet","IHS",
U315="Sharing","Partners",
U315="Sites strategiques &amp; DataCenter","SST &amp; DC",
U315="Exclu","Exclu",
U315="SAT","SAT",
U315="SPARE-ISSUE","SPARE-ISSUE",
U315="Fiber CAmtel","TRANS_FO_CAMTEL",
U315="Fiber AOF","Fiber AOF",
U315="Projet OCM (HUAWEI)","TRAVAUX-HUAWEI",
U315="Projet OCM (NOKIA)","TRAVAUX-NOKIA",
U315="ACCESS-ISSUE","ACCESS-ISSUE",
U315="Projet OCM (ZTE, NOKIA, autres projets)","TRAVAUX OCM",
U315="No root CAuse","No root cause",
U315="ODU HS","PDH",
U315="IP &amp; VLAN","PDH",
U315="Warehouse HUAWEI","SPARE-ISSUE",
U315="SPARE-HS","SPARE-ISSUE",
U315="Power Telco","BSS",U315="no impacts","no impacts"
),"")</f>
        <v/>
      </c>
      <c r="T315" s="35" t="str" cm="1">
        <f t="array" ref="T315">IFERROR(_xlfn.IFS(
U315="MPR ISSUE","TX ISSUE",
U315="BSS Hardware Issue","RAN ISSUE",
U315="Sites strategiques, MLL, Pylone, etc.","ENVTECH",
U315="AKTIVCO DEFAUT GE &amp; POWER Cabinet","POWER ISSUE",
U315="AKTIVCO Coupure ENEO &amp; Baisse de tension","POWER ISSUE",
U315="Coupure ENEO &amp; Baisse de tension","POWER ISSUE",
U315="Defaut GE &amp; POWER Cabinet","POWER ISSUE",
U315="Sharing","POWER ISSUE",
U315="Sites strategiques &amp; DataCenter","POWER ISSUE",
U315="Exclu","Exclu",
U315="SAT","TX ISSUE",
U315="SPARE-ISSUE","SPARE-ISSUE",
U315="Fiber CAmtel","TX ISSUE",
U315="Fiber AOF","TX ISSUE",
U315="Projet OCM (HUAWEI)","TRAVAUX-HUAWEI",
U315="Projet OCM (NOKIA)","TRAVAUX -NOKIA",
U315="ACCESS-ISSUE","ACCESS-ISSUE",
U315="Projet OCM (ZTE, NOKIA, autres projets)","TRAVAUX OCM",
U315="No root CAuse","No root cause",
U315="ODU HS","TX ISSUE",
U315="IP &amp; VLAN","TX ISSUE",
U315="Warehouse HUAWEI","SPARE-ISSUE",
U315="SPARE-HS","SPARE-ISSUE",
U315="Power Telco","RAN ISSUE",U315="no impacts","no impacts"
),"")</f>
        <v/>
      </c>
      <c r="U315" s="28"/>
      <c r="V315" s="35" t="str" cm="1">
        <f t="array" ref="V315">IFERROR(_xlfn.IFS(
U315="MPR ISSUE","ACTIVE",
U315="BSS Hardware Issue","ACTIVE",
U315="Sites strategiques, MLL, Pylone, etc.","PASSIVE",
U315="AKTIVCO DEFAUT GE &amp; POWER Cabinet","PASSIVE",
U315="AKTIVCO Coupure ENEO &amp; Baisse de tension","PASSIVE",
U315="Coupure ENEO &amp; Baisse de tension","PASSIVE",
U315="Defaut GE &amp; POWER Cabinet","PASSIVE",
U315="Sharing","PASSIVE",
U315="Sites strategiques &amp; DataCenter","PASSIVE",
U315="Exclu","Exclu",
U315="SAT","ACTIVE",
U315="SPARE-ISSUE","SPARE-ISSUE",
U315="Fiber CAmtel","ACTIVE",
U315="Fiber AOF","ACTIVE",
U315="Projet OCM (HUAWEI)","PLANNED WORKS",
U315="Projet OCM (NOKIA)","PLANNED WORKS",
U315="ACCESS-ISSUE","ACCESS-ISSUE",
U315="Projet OCM (ZTE, NOKIA, autres projets)","PLANNED WORKS",
U315="No root CAuse","No root cause",
U315="ODU HS","ACTIVE",
U315="IP &amp; VLAN","ACTIVE",
U315="Warehouse HUAWEI","SPARE-ISSUE",
U315="SPARE-HS","SPARE-ISSUE",
U315="Power Telco","ACTIVE", U315="no impacts","no impacts"
),"")</f>
        <v/>
      </c>
      <c r="W315" s="104" t="s">
        <v>6700</v>
      </c>
      <c r="X315" s="104" t="s">
        <v>6853</v>
      </c>
      <c r="Y315" s="104"/>
      <c r="Z315" s="104" t="s">
        <v>21</v>
      </c>
      <c r="AA315" s="104" t="s">
        <v>6688</v>
      </c>
      <c r="AB315" s="104" t="s">
        <v>6081</v>
      </c>
      <c r="AC315" s="9"/>
      <c r="AD315" s="9"/>
      <c r="AE315" s="7" t="s">
        <v>5423</v>
      </c>
      <c r="AF315" s="6"/>
      <c r="AG315" s="7"/>
      <c r="AH315" s="3" t="s">
        <v>5423</v>
      </c>
      <c r="AI315" s="18" t="s">
        <v>5423</v>
      </c>
      <c r="AJ315" s="18" t="s">
        <v>5423</v>
      </c>
      <c r="AK315" s="18" t="s">
        <v>5423</v>
      </c>
      <c r="AL315" s="18" t="s">
        <v>5423</v>
      </c>
      <c r="AM315" s="18" t="s">
        <v>5423</v>
      </c>
      <c r="AN315" s="18" t="s">
        <v>5423</v>
      </c>
      <c r="AO315" s="18" t="s">
        <v>5423</v>
      </c>
      <c r="AP315" s="18" t="s">
        <v>5423</v>
      </c>
      <c r="AQ315" s="18" t="s">
        <v>5423</v>
      </c>
      <c r="AR315" s="18" t="s">
        <v>5423</v>
      </c>
      <c r="AS315" s="18" t="s">
        <v>5423</v>
      </c>
      <c r="AT315" s="18" t="s">
        <v>5423</v>
      </c>
      <c r="AU315" s="9" t="s">
        <v>6081</v>
      </c>
      <c r="AV315" s="14"/>
      <c r="AW315" s="14" t="s">
        <v>5423</v>
      </c>
      <c r="AX315" s="14" t="str">
        <f>_xlfn.XLOOKUP(B315,'[4]cell downs 18042026 17h'!$B:$B,'[4]cell downs 18042026 17h'!$B:$B,"")</f>
        <v/>
      </c>
      <c r="AY315" s="14" t="str">
        <f>_xlfn.XLOOKUP(B315,'[5]Cells Huawei 19042026 15h'!$B:$B,'[5]Cells Huawei 19042026 15h'!$B:$B,"")</f>
        <v/>
      </c>
      <c r="AZ315" s="105" t="str">
        <f>_xlfn.XLOOKUP(B315,'INCIDENT-04-23-2026'!E:E,'INCIDENT-04-23-2026'!F:F,"")</f>
        <v>(04/23/2026 incident ) : impact by CTR_003 EBOMBE,   Souci d'energie || Action : RAC en attente CAMUSAT</v>
      </c>
      <c r="BA315" s="105" t="str">
        <f>_xlfn.XLOOKUP(B315,'[6]Eneo 17H'!$C:$C,'[6]Eneo 17H'!$I:$I,"")</f>
        <v/>
      </c>
      <c r="BB315" s="105" t="str">
        <f>_xlfn.XLOOKUP(B315,[8]ALL!$B:$B,[8]ALL!$M:$M,"")</f>
        <v/>
      </c>
      <c r="BC315" s="105" t="str">
        <f>_xlfn.XLOOKUP(B315,'[6]Eneo 17H'!$C:$C,'[6]Eneo 17H'!$I:$I,"")</f>
        <v/>
      </c>
      <c r="BD315" s="105" t="str">
        <f>_xlfn.XLOOKUP(B315,'[7]Eneo 12H'!$C:$C,'[7]Eneo 12H'!$I:$I,"")</f>
        <v/>
      </c>
      <c r="BE315" s="11" t="s">
        <v>5423</v>
      </c>
    </row>
    <row r="316" spans="1:57" hidden="1" x14ac:dyDescent="0.3">
      <c r="A316" s="1" t="s">
        <v>1980</v>
      </c>
      <c r="B316" s="8" t="s">
        <v>1981</v>
      </c>
      <c r="C316" s="3" t="str">
        <f>_xlfn.XLOOKUP(B316,'[1]daily break down'!$D:$D,'[1]daily break down'!$E:$E,"")</f>
        <v>Yaounde</v>
      </c>
      <c r="D316" s="1" t="s">
        <v>11</v>
      </c>
      <c r="E316" s="1" t="s">
        <v>12</v>
      </c>
      <c r="F316" s="3" t="s">
        <v>37</v>
      </c>
      <c r="G316" s="1" t="s">
        <v>38</v>
      </c>
      <c r="H316" s="27" t="str">
        <f>_xlfn.XLOOKUP(B316,[2]CALCULATION!$B:$B,[2]CALCULATION!$H:$H,"")</f>
        <v>ZTE</v>
      </c>
      <c r="I316" s="23">
        <v>0</v>
      </c>
      <c r="J316" s="23">
        <v>0</v>
      </c>
      <c r="K316" s="23">
        <v>4.3962219596898686</v>
      </c>
      <c r="L316" s="23">
        <v>3.4902534864011101</v>
      </c>
      <c r="M316" s="23">
        <v>8.0061666566790729E-2</v>
      </c>
      <c r="N316" s="23">
        <v>0</v>
      </c>
      <c r="O316" s="23">
        <v>4.0595491862923865</v>
      </c>
      <c r="P316" s="103" t="s">
        <v>6553</v>
      </c>
      <c r="Q316" s="36" t="s">
        <v>5796</v>
      </c>
      <c r="R316" s="36"/>
      <c r="S316" s="35" t="str" cm="1">
        <f t="array" ref="S316">IFERROR(_xlfn.IFS(
U316="MPR ISSUE","PDH",
U316="BSS Hardware Issue","BSS",
U316="Sites strategiques, MLL, Pylone, etc.","ENVTECH",
U316="AKTIVCO DEFAUT GE &amp; POWER Cabinet","AKTIVCO",
U316="AKTIVCO Coupure ENEO &amp; Baisse de tension","AKTIVCO GRID ONLY",
U316="Coupure ENEO &amp; Baisse de tension","IHS GRID ONLY",
U316="Defaut GE &amp; POWER Cabinet","IHS",
U316="Sharing","Partners",
U316="Sites strategiques &amp; DataCenter","SST &amp; DC",
U316="Exclu","Exclu",
U316="SAT","SAT",
U316="SPARE-ISSUE","SPARE-ISSUE",
U316="Fiber CAmtel","TRANS_FO_CAMTEL",
U316="Fiber AOF","Fiber AOF",
U316="Projet OCM (HUAWEI)","TRAVAUX-HUAWEI",
U316="Projet OCM (NOKIA)","TRAVAUX-NOKIA",
U316="ACCESS-ISSUE","ACCESS-ISSUE",
U316="Projet OCM (ZTE, NOKIA, autres projets)","TRAVAUX OCM",
U316="No root CAuse","No root cause",
U316="ODU HS","PDH",
U316="IP &amp; VLAN","PDH",
U316="Warehouse HUAWEI","SPARE-ISSUE",
U316="SPARE-HS","SPARE-ISSUE",
U316="Power Telco","BSS",U316="no impacts","no impacts"
),"")</f>
        <v/>
      </c>
      <c r="T316" s="35" t="str" cm="1">
        <f t="array" ref="T316">IFERROR(_xlfn.IFS(
U316="MPR ISSUE","TX ISSUE",
U316="BSS Hardware Issue","RAN ISSUE",
U316="Sites strategiques, MLL, Pylone, etc.","ENVTECH",
U316="AKTIVCO DEFAUT GE &amp; POWER Cabinet","POWER ISSUE",
U316="AKTIVCO Coupure ENEO &amp; Baisse de tension","POWER ISSUE",
U316="Coupure ENEO &amp; Baisse de tension","POWER ISSUE",
U316="Defaut GE &amp; POWER Cabinet","POWER ISSUE",
U316="Sharing","POWER ISSUE",
U316="Sites strategiques &amp; DataCenter","POWER ISSUE",
U316="Exclu","Exclu",
U316="SAT","TX ISSUE",
U316="SPARE-ISSUE","SPARE-ISSUE",
U316="Fiber CAmtel","TX ISSUE",
U316="Fiber AOF","TX ISSUE",
U316="Projet OCM (HUAWEI)","TRAVAUX-HUAWEI",
U316="Projet OCM (NOKIA)","TRAVAUX -NOKIA",
U316="ACCESS-ISSUE","ACCESS-ISSUE",
U316="Projet OCM (ZTE, NOKIA, autres projets)","TRAVAUX OCM",
U316="No root CAuse","No root cause",
U316="ODU HS","TX ISSUE",
U316="IP &amp; VLAN","TX ISSUE",
U316="Warehouse HUAWEI","SPARE-ISSUE",
U316="SPARE-HS","SPARE-ISSUE",
U316="Power Telco","RAN ISSUE",U316="no impacts","no impacts"
),"")</f>
        <v/>
      </c>
      <c r="U316" s="28"/>
      <c r="V316" s="35" t="str" cm="1">
        <f t="array" ref="V316">IFERROR(_xlfn.IFS(
U316="MPR ISSUE","ACTIVE",
U316="BSS Hardware Issue","ACTIVE",
U316="Sites strategiques, MLL, Pylone, etc.","PASSIVE",
U316="AKTIVCO DEFAUT GE &amp; POWER Cabinet","PASSIVE",
U316="AKTIVCO Coupure ENEO &amp; Baisse de tension","PASSIVE",
U316="Coupure ENEO &amp; Baisse de tension","PASSIVE",
U316="Defaut GE &amp; POWER Cabinet","PASSIVE",
U316="Sharing","PASSIVE",
U316="Sites strategiques &amp; DataCenter","PASSIVE",
U316="Exclu","Exclu",
U316="SAT","ACTIVE",
U316="SPARE-ISSUE","SPARE-ISSUE",
U316="Fiber CAmtel","ACTIVE",
U316="Fiber AOF","ACTIVE",
U316="Projet OCM (HUAWEI)","PLANNED WORKS",
U316="Projet OCM (NOKIA)","PLANNED WORKS",
U316="ACCESS-ISSUE","ACCESS-ISSUE",
U316="Projet OCM (ZTE, NOKIA, autres projets)","PLANNED WORKS",
U316="No root CAuse","No root cause",
U316="ODU HS","ACTIVE",
U316="IP &amp; VLAN","ACTIVE",
U316="Warehouse HUAWEI","SPARE-ISSUE",
U316="SPARE-HS","SPARE-ISSUE",
U316="Power Telco","ACTIVE",U316="no impacts","no impacts"
),"")</f>
        <v/>
      </c>
      <c r="W316" s="104" t="s">
        <v>6741</v>
      </c>
      <c r="X316" s="104" t="s">
        <v>6742</v>
      </c>
      <c r="Y316" s="104"/>
      <c r="Z316" s="104" t="s">
        <v>6743</v>
      </c>
      <c r="AA316" s="104" t="s">
        <v>6688</v>
      </c>
      <c r="AB316" s="104" t="s">
        <v>6634</v>
      </c>
      <c r="AC316" s="9"/>
      <c r="AD316" s="9"/>
      <c r="AE316" s="7"/>
      <c r="AF316" s="6"/>
      <c r="AG316" s="7"/>
      <c r="AH316" s="3" t="s">
        <v>6353</v>
      </c>
      <c r="AI316" s="18" t="s">
        <v>5423</v>
      </c>
      <c r="AJ316" s="18" t="s">
        <v>5423</v>
      </c>
      <c r="AK316" s="18" t="s">
        <v>5423</v>
      </c>
      <c r="AL316" s="18" t="s">
        <v>5423</v>
      </c>
      <c r="AM316" s="18" t="s">
        <v>5423</v>
      </c>
      <c r="AN316" s="18" t="s">
        <v>5423</v>
      </c>
      <c r="AO316" s="18" t="s">
        <v>5423</v>
      </c>
      <c r="AP316" s="18" t="s">
        <v>5423</v>
      </c>
      <c r="AQ316" s="18" t="s">
        <v>5423</v>
      </c>
      <c r="AR316" s="18" t="s">
        <v>5423</v>
      </c>
      <c r="AS316" s="18" t="s">
        <v>5423</v>
      </c>
      <c r="AT316" s="18" t="s">
        <v>5423</v>
      </c>
      <c r="AU316" s="9" t="s">
        <v>6153</v>
      </c>
      <c r="AV316" s="14"/>
      <c r="AW316" s="14" t="s">
        <v>5423</v>
      </c>
      <c r="AX316" s="14" t="str">
        <f>_xlfn.XLOOKUP(B316,'[4]cell downs 18042026 17h'!$B:$B,'[4]cell downs 18042026 17h'!$B:$B,"")</f>
        <v/>
      </c>
      <c r="AY316" s="14" t="str">
        <f>_xlfn.XLOOKUP(B316,'[5]Cells Huawei 19042026 15h'!$B:$B,'[5]Cells Huawei 19042026 15h'!$B:$B,"")</f>
        <v/>
      </c>
      <c r="AZ316" s="105" t="str">
        <f>_xlfn.XLOOKUP(B316,'INCIDENT-04-23-2026'!E:E,'INCIDENT-04-23-2026'!F:F,"")</f>
        <v>(04/23/2026 incident ) : impact by CTR_247_Z_nkolanga  Souci d'energie || Action RCA EN attente HIS</v>
      </c>
      <c r="BA316" s="105" t="str">
        <f>_xlfn.XLOOKUP(B316,'[6]Eneo 17H'!$C:$C,'[6]Eneo 17H'!$I:$I,"")</f>
        <v/>
      </c>
      <c r="BC316" s="105" t="str">
        <f>_xlfn.XLOOKUP(B316,'[6]Eneo 17H'!$C:$C,'[6]Eneo 17H'!$I:$I,"")</f>
        <v/>
      </c>
      <c r="BD316" s="105" t="str">
        <f>_xlfn.XLOOKUP(B316,'[7]Eneo 12H'!$C:$C,'[7]Eneo 12H'!$I:$I,"")</f>
        <v/>
      </c>
      <c r="BE316" s="11" t="s">
        <v>6983</v>
      </c>
    </row>
    <row r="317" spans="1:57" hidden="1" x14ac:dyDescent="0.3">
      <c r="A317" s="1" t="s">
        <v>1058</v>
      </c>
      <c r="B317" s="8" t="s">
        <v>1059</v>
      </c>
      <c r="C317" s="3" t="str">
        <f>_xlfn.XLOOKUP(B317,'[1]daily break down'!$D:$D,'[1]daily break down'!$E:$E,"")</f>
        <v>Yaounde</v>
      </c>
      <c r="D317" s="1" t="s">
        <v>11</v>
      </c>
      <c r="E317" s="1" t="s">
        <v>12</v>
      </c>
      <c r="F317" s="3" t="s">
        <v>37</v>
      </c>
      <c r="G317" s="1" t="s">
        <v>38</v>
      </c>
      <c r="H317" s="27" t="str">
        <f>_xlfn.XLOOKUP(B317,[2]CALCULATION!$B:$B,[2]CALCULATION!$H:$H,"")</f>
        <v>ZTE</v>
      </c>
      <c r="I317" s="23">
        <v>0.73869327374990379</v>
      </c>
      <c r="J317" s="23">
        <v>0.35242114755174297</v>
      </c>
      <c r="K317" s="23">
        <v>0.37546406873781857</v>
      </c>
      <c r="L317" s="23">
        <v>6.361772435815119E-2</v>
      </c>
      <c r="M317" s="23">
        <v>1.1819306400938268</v>
      </c>
      <c r="N317" s="23">
        <v>1.4770120108551423</v>
      </c>
      <c r="O317" s="23">
        <v>0.75454865837406859</v>
      </c>
      <c r="P317" s="103" t="s">
        <v>6554</v>
      </c>
      <c r="Q317" s="36" t="s">
        <v>5796</v>
      </c>
      <c r="R317" s="36"/>
      <c r="S317" s="35" t="str" cm="1">
        <f t="array" ref="S317">IFERROR(_xlfn.IFS(
U317="MPR ISSUE","PDH",
U317="BSS Hardware Issue","BSS",
U317="Sites strategiques, MLL, Pylone, etc.","ENVTECH",
U317="AKTIVCO DEFAUT GE &amp; POWER Cabinet","AKTIVCO",
U317="AKTIVCO Coupure ENEO &amp; Baisse de tension","AKTIVCO GRID ONLY",
U317="Coupure ENEO &amp; Baisse de tension","IHS GRID ONLY",
U317="Defaut GE &amp; POWER Cabinet","IHS",
U317="Sharing","Partners",
U317="Sites strategiques &amp; DataCenter","SST &amp; DC",
U317="Exclu","Exclu",
U317="SAT","SAT",
U317="SPARE-ISSUE","SPARE-ISSUE",
U317="Fiber CAmtel","TRANS_FO_CAMTEL",
U317="Fiber AOF","Fiber AOF",
U317="Projet OCM (HUAWEI)","TRAVAUX-HUAWEI",
U317="Projet OCM (NOKIA)","TRAVAUX-NOKIA",
U317="ACCESS-ISSUE","ACCESS-ISSUE",
U317="Projet OCM (ZTE, NOKIA, autres projets)","TRAVAUX OCM",
U317="No root CAuse","No root cause",
U317="ODU HS","PDH",
U317="IP &amp; VLAN","PDH",
U317="Warehouse HUAWEI","SPARE-ISSUE",
U317="SPARE-HS","SPARE-ISSUE",
U317="Power Telco","BSS",U317="no impacts","no impacts"
),"")</f>
        <v/>
      </c>
      <c r="T317" s="35" t="str" cm="1">
        <f t="array" ref="T317">IFERROR(_xlfn.IFS(
U317="MPR ISSUE","TX ISSUE",
U317="BSS Hardware Issue","RAN ISSUE",
U317="Sites strategiques, MLL, Pylone, etc.","ENVTECH",
U317="AKTIVCO DEFAUT GE &amp; POWER Cabinet","POWER ISSUE",
U317="AKTIVCO Coupure ENEO &amp; Baisse de tension","POWER ISSUE",
U317="Coupure ENEO &amp; Baisse de tension","POWER ISSUE",
U317="Defaut GE &amp; POWER Cabinet","POWER ISSUE",
U317="Sharing","POWER ISSUE",
U317="Sites strategiques &amp; DataCenter","POWER ISSUE",
U317="Exclu","Exclu",
U317="SAT","TX ISSUE",
U317="SPARE-ISSUE","SPARE-ISSUE",
U317="Fiber CAmtel","TX ISSUE",
U317="Fiber AOF","TX ISSUE",
U317="Projet OCM (HUAWEI)","TRAVAUX-HUAWEI",
U317="Projet OCM (NOKIA)","TRAVAUX -NOKIA",
U317="ACCESS-ISSUE","ACCESS-ISSUE",
U317="Projet OCM (ZTE, NOKIA, autres projets)","TRAVAUX OCM",
U317="No root CAuse","No root cause",
U317="ODU HS","TX ISSUE",
U317="IP &amp; VLAN","TX ISSUE",
U317="Warehouse HUAWEI","SPARE-ISSUE",
U317="SPARE-HS","SPARE-ISSUE",
U317="Power Telco","RAN ISSUE",U317="no impacts","no impacts"
),"")</f>
        <v/>
      </c>
      <c r="U317" s="28"/>
      <c r="V317" s="35" t="str" cm="1">
        <f t="array" ref="V317">IFERROR(_xlfn.IFS(
U317="MPR ISSUE","ACTIVE",
U317="BSS Hardware Issue","ACTIVE",
U317="Sites strategiques, MLL, Pylone, etc.","PASSIVE",
U317="AKTIVCO DEFAUT GE &amp; POWER Cabinet","PASSIVE",
U317="AKTIVCO Coupure ENEO &amp; Baisse de tension","PASSIVE",
U317="Coupure ENEO &amp; Baisse de tension","PASSIVE",
U317="Defaut GE &amp; POWER Cabinet","PASSIVE",
U317="Sharing","PASSIVE",
U317="Sites strategiques &amp; DataCenter","PASSIVE",
U317="Exclu","Exclu",
U317="SAT","ACTIVE",
U317="SPARE-ISSUE","SPARE-ISSUE",
U317="Fiber CAmtel","ACTIVE",
U317="Fiber AOF","ACTIVE",
U317="Projet OCM (HUAWEI)","PLANNED WORKS",
U317="Projet OCM (NOKIA)","PLANNED WORKS",
U317="ACCESS-ISSUE","ACCESS-ISSUE",
U317="Projet OCM (ZTE, NOKIA, autres projets)","PLANNED WORKS",
U317="No root CAuse","No root cause",
U317="ODU HS","ACTIVE",
U317="IP &amp; VLAN","ACTIVE",
U317="Warehouse HUAWEI","SPARE-ISSUE",
U317="SPARE-HS","SPARE-ISSUE",
U317="Power Telco","ACTIVE", U317="no impacts","no impacts"
),"")</f>
        <v/>
      </c>
      <c r="W317" s="102"/>
      <c r="X317" s="102"/>
      <c r="Y317" s="102"/>
      <c r="Z317" s="102"/>
      <c r="AA317" s="102"/>
      <c r="AB317" s="104" t="s">
        <v>5423</v>
      </c>
      <c r="AC317" s="9"/>
      <c r="AD317" s="9"/>
      <c r="AE317" s="7" t="s">
        <v>5423</v>
      </c>
      <c r="AF317" s="6"/>
      <c r="AG317" s="7"/>
      <c r="AH317" s="3" t="s">
        <v>5423</v>
      </c>
      <c r="AI317" s="18" t="s">
        <v>5423</v>
      </c>
      <c r="AJ317" s="18" t="s">
        <v>5423</v>
      </c>
      <c r="AK317" s="18" t="s">
        <v>5423</v>
      </c>
      <c r="AL317" s="18" t="s">
        <v>5423</v>
      </c>
      <c r="AM317" s="18" t="s">
        <v>5423</v>
      </c>
      <c r="AN317" s="18" t="s">
        <v>5423</v>
      </c>
      <c r="AO317" s="18" t="s">
        <v>5423</v>
      </c>
      <c r="AP317" s="18" t="s">
        <v>5423</v>
      </c>
      <c r="AQ317" s="18" t="s">
        <v>5423</v>
      </c>
      <c r="AR317" s="18" t="s">
        <v>5423</v>
      </c>
      <c r="AS317" s="18" t="s">
        <v>5423</v>
      </c>
      <c r="AT317" s="18" t="s">
        <v>5423</v>
      </c>
      <c r="AU317" s="9" t="s">
        <v>5423</v>
      </c>
      <c r="AV317" s="14"/>
      <c r="AW317" s="14" t="s">
        <v>5423</v>
      </c>
      <c r="AX317" s="14" t="str">
        <f>_xlfn.XLOOKUP(B317,'[4]cell downs 18042026 17h'!$B:$B,'[4]cell downs 18042026 17h'!$B:$B,"")</f>
        <v/>
      </c>
      <c r="AY317" s="14" t="str">
        <f>_xlfn.XLOOKUP(B317,'[5]Cells Huawei 19042026 15h'!$B:$B,'[5]Cells Huawei 19042026 15h'!$B:$B,"")</f>
        <v/>
      </c>
      <c r="AZ317" s="105" t="str">
        <f>_xlfn.XLOOKUP(B317,'INCIDENT-04-23-2026'!E:E,'INCIDENT-04-23-2026'!F:F,"")</f>
        <v/>
      </c>
      <c r="BA317" s="105" t="str">
        <f>_xlfn.XLOOKUP(B317,'[6]Eneo 17H'!$C:$C,'[6]Eneo 17H'!$I:$I,"")</f>
        <v/>
      </c>
      <c r="BB317" s="105" t="str">
        <f>_xlfn.XLOOKUP(B317,[8]ALL!$B:$B,[8]ALL!$M:$M,"")</f>
        <v/>
      </c>
      <c r="BC317" s="105" t="str">
        <f>_xlfn.XLOOKUP(B317,'[6]Eneo 17H'!$C:$C,'[6]Eneo 17H'!$I:$I,"")</f>
        <v/>
      </c>
      <c r="BD317" s="105" t="str">
        <f>_xlfn.XLOOKUP(B317,'[7]Eneo 12H'!$C:$C,'[7]Eneo 12H'!$I:$I,"")</f>
        <v/>
      </c>
      <c r="BE317" s="105" t="s">
        <v>5423</v>
      </c>
    </row>
    <row r="318" spans="1:57" hidden="1" x14ac:dyDescent="0.3">
      <c r="A318" s="1" t="s">
        <v>2476</v>
      </c>
      <c r="B318" s="8" t="s">
        <v>2477</v>
      </c>
      <c r="C318" s="3" t="str">
        <f>_xlfn.XLOOKUP(B318,'[1]daily break down'!$D:$D,'[1]daily break down'!$E:$E,"")</f>
        <v>Yaounde</v>
      </c>
      <c r="D318" s="1" t="s">
        <v>11</v>
      </c>
      <c r="E318" s="1" t="s">
        <v>12</v>
      </c>
      <c r="F318" s="3" t="s">
        <v>37</v>
      </c>
      <c r="G318" s="1" t="s">
        <v>38</v>
      </c>
      <c r="H318" s="27" t="str">
        <f>_xlfn.XLOOKUP(B318,[2]CALCULATION!$B:$B,[2]CALCULATION!$H:$H,"")</f>
        <v>ZTE</v>
      </c>
      <c r="I318" s="23">
        <v>0</v>
      </c>
      <c r="J318" s="23">
        <v>0</v>
      </c>
      <c r="K318" s="23">
        <v>0</v>
      </c>
      <c r="L318" s="23">
        <v>0</v>
      </c>
      <c r="M318" s="23">
        <v>0</v>
      </c>
      <c r="N318" s="23">
        <v>1.4766731443671111</v>
      </c>
      <c r="O318" s="23">
        <v>9.7700559022694658E-2</v>
      </c>
      <c r="P318" s="103" t="s">
        <v>6554</v>
      </c>
      <c r="Q318" s="36" t="s">
        <v>5796</v>
      </c>
      <c r="R318" s="36"/>
      <c r="S318" s="35" t="str" cm="1">
        <f t="array" ref="S318">IFERROR(_xlfn.IFS(
U318="MPR ISSUE","PDH",
U318="BSS Hardware Issue","BSS",
U318="Sites strategiques, MLL, Pylone, etc.","ENVTECH",
U318="AKTIVCO DEFAUT GE &amp; POWER Cabinet","AKTIVCO",
U318="AKTIVCO Coupure ENEO &amp; Baisse de tension","AKTIVCO GRID ONLY",
U318="Coupure ENEO &amp; Baisse de tension","IHS GRID ONLY",
U318="Defaut GE &amp; POWER Cabinet","IHS",
U318="Sharing","Partners",
U318="Sites strategiques &amp; DataCenter","SST &amp; DC",
U318="Exclu","Exclu",
U318="SAT","SAT",
U318="SPARE-ISSUE","SPARE-ISSUE",
U318="Fiber CAmtel","TRANS_FO_CAMTEL",
U318="Fiber AOF","Fiber AOF",
U318="Projet OCM (HUAWEI)","TRAVAUX-HUAWEI",
U318="Projet OCM (NOKIA)","TRAVAUX-NOKIA",
U318="ACCESS-ISSUE","ACCESS-ISSUE",
U318="Projet OCM (ZTE, NOKIA, autres projets)","TRAVAUX OCM",
U318="No root CAuse","No root cause",
U318="ODU HS","PDH",
U318="IP &amp; VLAN","PDH",
U318="Warehouse HUAWEI","SPARE-ISSUE",
U318="SPARE-HS","SPARE-ISSUE",
U318="Power Telco","BSS",U318="no impacts","no impacts"
),"")</f>
        <v/>
      </c>
      <c r="T318" s="35" t="str" cm="1">
        <f t="array" ref="T318">IFERROR(_xlfn.IFS(
U318="MPR ISSUE","TX ISSUE",
U318="BSS Hardware Issue","RAN ISSUE",
U318="Sites strategiques, MLL, Pylone, etc.","ENVTECH",
U318="AKTIVCO DEFAUT GE &amp; POWER Cabinet","POWER ISSUE",
U318="AKTIVCO Coupure ENEO &amp; Baisse de tension","POWER ISSUE",
U318="Coupure ENEO &amp; Baisse de tension","POWER ISSUE",
U318="Defaut GE &amp; POWER Cabinet","POWER ISSUE",
U318="Sharing","POWER ISSUE",
U318="Sites strategiques &amp; DataCenter","POWER ISSUE",
U318="Exclu","Exclu",
U318="SAT","TX ISSUE",
U318="SPARE-ISSUE","SPARE-ISSUE",
U318="Fiber CAmtel","TX ISSUE",
U318="Fiber AOF","TX ISSUE",
U318="Projet OCM (HUAWEI)","TRAVAUX-HUAWEI",
U318="Projet OCM (NOKIA)","TRAVAUX -NOKIA",
U318="ACCESS-ISSUE","ACCESS-ISSUE",
U318="Projet OCM (ZTE, NOKIA, autres projets)","TRAVAUX OCM",
U318="No root CAuse","No root cause",
U318="ODU HS","TX ISSUE",
U318="IP &amp; VLAN","TX ISSUE",
U318="Warehouse HUAWEI","SPARE-ISSUE",
U318="SPARE-HS","SPARE-ISSUE",
U318="Power Telco","RAN ISSUE",U318="no impacts","no impacts"
),"")</f>
        <v/>
      </c>
      <c r="U318" s="28"/>
      <c r="V318" s="35" t="str" cm="1">
        <f t="array" ref="V318">IFERROR(_xlfn.IFS(
U318="MPR ISSUE","ACTIVE",
U318="BSS Hardware Issue","ACTIVE",
U318="Sites strategiques, MLL, Pylone, etc.","PASSIVE",
U318="AKTIVCO DEFAUT GE &amp; POWER Cabinet","PASSIVE",
U318="AKTIVCO Coupure ENEO &amp; Baisse de tension","PASSIVE",
U318="Coupure ENEO &amp; Baisse de tension","PASSIVE",
U318="Defaut GE &amp; POWER Cabinet","PASSIVE",
U318="Sharing","PASSIVE",
U318="Sites strategiques &amp; DataCenter","PASSIVE",
U318="Exclu","Exclu",
U318="SAT","ACTIVE",
U318="SPARE-ISSUE","SPARE-ISSUE",
U318="Fiber CAmtel","ACTIVE",
U318="Fiber AOF","ACTIVE",
U318="Projet OCM (HUAWEI)","PLANNED WORKS",
U318="Projet OCM (NOKIA)","PLANNED WORKS",
U318="ACCESS-ISSUE","ACCESS-ISSUE",
U318="Projet OCM (ZTE, NOKIA, autres projets)","PLANNED WORKS",
U318="No root CAuse","No root cause",
U318="ODU HS","ACTIVE",
U318="IP &amp; VLAN","ACTIVE",
U318="Warehouse HUAWEI","SPARE-ISSUE",
U318="SPARE-HS","SPARE-ISSUE",
U318="Power Telco","ACTIVE", U318="no impacts","no impacts"
),"")</f>
        <v/>
      </c>
      <c r="W318" s="102"/>
      <c r="X318" s="102"/>
      <c r="Y318" s="102"/>
      <c r="Z318" s="102"/>
      <c r="AA318" s="102"/>
      <c r="AB318" s="104" t="s">
        <v>5423</v>
      </c>
      <c r="AC318" s="9"/>
      <c r="AD318" s="9"/>
      <c r="AE318" s="7" t="s">
        <v>5423</v>
      </c>
      <c r="AF318" s="6"/>
      <c r="AG318" s="7"/>
      <c r="AH318" s="3" t="s">
        <v>5423</v>
      </c>
      <c r="AI318" s="18" t="s">
        <v>5423</v>
      </c>
      <c r="AJ318" s="18" t="s">
        <v>5423</v>
      </c>
      <c r="AK318" s="18" t="s">
        <v>5423</v>
      </c>
      <c r="AL318" s="18" t="s">
        <v>5423</v>
      </c>
      <c r="AM318" s="18" t="s">
        <v>5423</v>
      </c>
      <c r="AN318" s="18" t="s">
        <v>5423</v>
      </c>
      <c r="AO318" s="18" t="s">
        <v>5423</v>
      </c>
      <c r="AP318" s="18" t="s">
        <v>5423</v>
      </c>
      <c r="AQ318" s="18" t="s">
        <v>5423</v>
      </c>
      <c r="AR318" s="18" t="s">
        <v>5423</v>
      </c>
      <c r="AS318" s="18" t="s">
        <v>5423</v>
      </c>
      <c r="AT318" s="18" t="s">
        <v>5423</v>
      </c>
      <c r="AU318" s="9" t="s">
        <v>5423</v>
      </c>
      <c r="AV318" s="14"/>
      <c r="AW318" s="14" t="s">
        <v>5423</v>
      </c>
      <c r="AX318" s="14" t="str">
        <f>_xlfn.XLOOKUP(B318,'[4]cell downs 18042026 17h'!$B:$B,'[4]cell downs 18042026 17h'!$B:$B,"")</f>
        <v/>
      </c>
      <c r="AY318" s="14" t="str">
        <f>_xlfn.XLOOKUP(B318,'[5]Cells Huawei 19042026 15h'!$B:$B,'[5]Cells Huawei 19042026 15h'!$B:$B,"")</f>
        <v/>
      </c>
      <c r="AZ318" s="105" t="str">
        <f>_xlfn.XLOOKUP(B318,'INCIDENT-04-23-2026'!E:E,'INCIDENT-04-23-2026'!F:F,"")</f>
        <v/>
      </c>
      <c r="BA318" s="105" t="str">
        <f>_xlfn.XLOOKUP(B318,'[6]Eneo 17H'!$C:$C,'[6]Eneo 17H'!$I:$I,"")</f>
        <v/>
      </c>
      <c r="BB318" s="105" t="str">
        <f>_xlfn.XLOOKUP(B318,[8]ALL!$B:$B,[8]ALL!$M:$M,"")</f>
        <v/>
      </c>
      <c r="BC318" s="105" t="str">
        <f>_xlfn.XLOOKUP(B318,'[6]Eneo 17H'!$C:$C,'[6]Eneo 17H'!$I:$I,"")</f>
        <v/>
      </c>
      <c r="BD318" s="105" t="str">
        <f>_xlfn.XLOOKUP(B318,'[7]Eneo 12H'!$C:$C,'[7]Eneo 12H'!$I:$I,"")</f>
        <v/>
      </c>
      <c r="BE318" s="105" t="s">
        <v>5423</v>
      </c>
    </row>
    <row r="319" spans="1:57" hidden="1" x14ac:dyDescent="0.3">
      <c r="A319" s="1" t="s">
        <v>3290</v>
      </c>
      <c r="B319" s="8" t="s">
        <v>3291</v>
      </c>
      <c r="C319" s="3" t="str">
        <f>_xlfn.XLOOKUP(B319,'[1]daily break down'!$D:$D,'[1]daily break down'!$E:$E,"")</f>
        <v>LITTORAL</v>
      </c>
      <c r="D319" s="1" t="s">
        <v>11</v>
      </c>
      <c r="E319" s="1" t="s">
        <v>96</v>
      </c>
      <c r="F319" s="3" t="s">
        <v>31</v>
      </c>
      <c r="G319" s="1" t="s">
        <v>3290</v>
      </c>
      <c r="H319" s="26" t="str">
        <f>_xlfn.XLOOKUP(B319,[2]CALCULATION!$B:$B,[2]CALCULATION!$H:$H,"")</f>
        <v>NOKIA</v>
      </c>
      <c r="I319" s="23">
        <v>0</v>
      </c>
      <c r="J319" s="23">
        <v>0</v>
      </c>
      <c r="K319" s="23">
        <v>0</v>
      </c>
      <c r="L319" s="23">
        <v>1.2884060576486802</v>
      </c>
      <c r="M319" s="23">
        <v>7.0133484544310916</v>
      </c>
      <c r="N319" s="23">
        <v>1.4603897178633292</v>
      </c>
      <c r="O319" s="23">
        <v>2.2682295902497769</v>
      </c>
      <c r="P319" s="103" t="s">
        <v>6553</v>
      </c>
      <c r="Q319" s="36" t="s">
        <v>5796</v>
      </c>
      <c r="R319" s="36"/>
      <c r="S319" s="35" t="str" cm="1">
        <f t="array" ref="S319">IFERROR(_xlfn.IFS(
U319="MPR ISSUE","PDH",
U319="BSS Hardware Issue","BSS",
U319="Sites strategiques, MLL, Pylone, etc.","ENVTECH",
U319="AKTIVCO DEFAUT GE &amp; POWER Cabinet","AKTIVCO",
U319="AKTIVCO Coupure ENEO &amp; Baisse de tension","AKTIVCO GRID ONLY",
U319="Coupure ENEO &amp; Baisse de tension","IHS GRID ONLY",
U319="Defaut GE &amp; POWER Cabinet","IHS",
U319="Sharing","Partners",
U319="Sites strategiques &amp; DataCenter","SST &amp; DC",
U319="Exclu","Exclu",
U319="SAT","SAT",
U319="SPARE-ISSUE","SPARE-ISSUE",
U319="Fiber CAmtel","TRANS_FO_CAMTEL",
U319="Fiber AOF","Fiber AOF",
U319="Projet OCM (HUAWEI)","TRAVAUX-HUAWEI",
U319="Projet OCM (NOKIA)","TRAVAUX-NOKIA",
U319="ACCESS-ISSUE","ACCESS-ISSUE",
U319="Projet OCM (ZTE, NOKIA, autres projets)","TRAVAUX OCM",
U319="No root CAuse","No root cause",
U319="ODU HS","PDH",
U319="IP &amp; VLAN","PDH",
U319="Warehouse HUAWEI","SPARE-ISSUE",
U319="SPARE-HS","SPARE-ISSUE",
U319="Power Telco","BSS",U319="no impacts","no impacts"
),"")</f>
        <v/>
      </c>
      <c r="T319" s="35" t="str" cm="1">
        <f t="array" ref="T319">IFERROR(_xlfn.IFS(
U319="MPR ISSUE","TX ISSUE",
U319="BSS Hardware Issue","RAN ISSUE",
U319="Sites strategiques, MLL, Pylone, etc.","ENVTECH",
U319="AKTIVCO DEFAUT GE &amp; POWER Cabinet","POWER ISSUE",
U319="AKTIVCO Coupure ENEO &amp; Baisse de tension","POWER ISSUE",
U319="Coupure ENEO &amp; Baisse de tension","POWER ISSUE",
U319="Defaut GE &amp; POWER Cabinet","POWER ISSUE",
U319="Sharing","POWER ISSUE",
U319="Sites strategiques &amp; DataCenter","POWER ISSUE",
U319="Exclu","Exclu",
U319="SAT","TX ISSUE",
U319="SPARE-ISSUE","SPARE-ISSUE",
U319="Fiber CAmtel","TX ISSUE",
U319="Fiber AOF","TX ISSUE",
U319="Projet OCM (HUAWEI)","TRAVAUX-HUAWEI",
U319="Projet OCM (NOKIA)","TRAVAUX -NOKIA",
U319="ACCESS-ISSUE","ACCESS-ISSUE",
U319="Projet OCM (ZTE, NOKIA, autres projets)","TRAVAUX OCM",
U319="No root CAuse","No root cause",
U319="ODU HS","TX ISSUE",
U319="IP &amp; VLAN","TX ISSUE",
U319="Warehouse HUAWEI","SPARE-ISSUE",
U319="SPARE-HS","SPARE-ISSUE",
U319="Power Telco","RAN ISSUE",U319="no impacts","no impacts"
),"")</f>
        <v/>
      </c>
      <c r="U319" s="28"/>
      <c r="V319" s="35" t="str" cm="1">
        <f t="array" ref="V319">IFERROR(_xlfn.IFS(
U319="MPR ISSUE","ACTIVE",
U319="BSS Hardware Issue","ACTIVE",
U319="Sites strategiques, MLL, Pylone, etc.","PASSIVE",
U319="AKTIVCO DEFAUT GE &amp; POWER Cabinet","PASSIVE",
U319="AKTIVCO Coupure ENEO &amp; Baisse de tension","PASSIVE",
U319="Coupure ENEO &amp; Baisse de tension","PASSIVE",
U319="Defaut GE &amp; POWER Cabinet","PASSIVE",
U319="Sharing","PASSIVE",
U319="Sites strategiques &amp; DataCenter","PASSIVE",
U319="Exclu","Exclu",
U319="SAT","ACTIVE",
U319="SPARE-ISSUE","SPARE-ISSUE",
U319="Fiber CAmtel","ACTIVE",
U319="Fiber AOF","ACTIVE",
U319="Projet OCM (HUAWEI)","PLANNED WORKS",
U319="Projet OCM (NOKIA)","PLANNED WORKS",
U319="ACCESS-ISSUE","ACCESS-ISSUE",
U319="Projet OCM (ZTE, NOKIA, autres projets)","PLANNED WORKS",
U319="No root CAuse","No root cause",
U319="ODU HS","ACTIVE",
U319="IP &amp; VLAN","ACTIVE",
U319="Warehouse HUAWEI","SPARE-ISSUE",
U319="SPARE-HS","SPARE-ISSUE",
U319="Power Telco","ACTIVE", U319="no impacts","no impacts"
),"")</f>
        <v/>
      </c>
      <c r="W319" s="11" t="s">
        <v>6852</v>
      </c>
      <c r="X319" s="11" t="s">
        <v>6851</v>
      </c>
      <c r="Y319" s="104"/>
      <c r="Z319" s="104" t="s">
        <v>21</v>
      </c>
      <c r="AA319" s="104" t="s">
        <v>6727</v>
      </c>
      <c r="AB319" s="104" t="s">
        <v>6082</v>
      </c>
      <c r="AC319" s="9"/>
      <c r="AD319" s="9"/>
      <c r="AE319" s="7" t="s">
        <v>5423</v>
      </c>
      <c r="AF319" s="6"/>
      <c r="AG319" s="7"/>
      <c r="AH319" s="3" t="s">
        <v>5423</v>
      </c>
      <c r="AI319" s="18" t="s">
        <v>5423</v>
      </c>
      <c r="AJ319" s="18" t="s">
        <v>5423</v>
      </c>
      <c r="AK319" s="18" t="s">
        <v>5423</v>
      </c>
      <c r="AL319" s="18" t="s">
        <v>5423</v>
      </c>
      <c r="AM319" s="18" t="s">
        <v>5423</v>
      </c>
      <c r="AN319" s="18" t="s">
        <v>5423</v>
      </c>
      <c r="AO319" s="18" t="s">
        <v>5423</v>
      </c>
      <c r="AP319" s="18" t="s">
        <v>5423</v>
      </c>
      <c r="AQ319" s="18" t="s">
        <v>5423</v>
      </c>
      <c r="AR319" s="18" t="s">
        <v>5423</v>
      </c>
      <c r="AS319" s="18" t="s">
        <v>5423</v>
      </c>
      <c r="AT319" s="18" t="s">
        <v>5423</v>
      </c>
      <c r="AU319" s="9" t="s">
        <v>6082</v>
      </c>
      <c r="AV319" s="14"/>
      <c r="AW319" s="14" t="s">
        <v>5423</v>
      </c>
      <c r="AX319" s="14" t="str">
        <f>_xlfn.XLOOKUP(B319,'[4]cell downs 18042026 17h'!$B:$B,'[4]cell downs 18042026 17h'!$B:$B,"")</f>
        <v/>
      </c>
      <c r="AY319" s="14" t="str">
        <f>_xlfn.XLOOKUP(B319,'[5]Cells Huawei 19042026 15h'!$B:$B,'[5]Cells Huawei 19042026 15h'!$B:$B,"")</f>
        <v/>
      </c>
      <c r="AZ319" s="105" t="str">
        <f>_xlfn.XLOOKUP(B319,'INCIDENT-04-23-2026'!E:E,'INCIDENT-04-23-2026'!F:F,"")</f>
        <v>(04/23/2026 incident ) : impact by CTR_003 EBOMBE,   Souci d'energie || Action : RAC en attente CAMUSAT</v>
      </c>
      <c r="BA319" s="105" t="str">
        <f>_xlfn.XLOOKUP(B319,'[6]Eneo 17H'!$C:$C,'[6]Eneo 17H'!$I:$I,"")</f>
        <v/>
      </c>
      <c r="BB319" s="105" t="str">
        <f>_xlfn.XLOOKUP(B319,[8]ALL!$B:$B,[8]ALL!$M:$M,"")</f>
        <v/>
      </c>
      <c r="BC319" s="105" t="str">
        <f>_xlfn.XLOOKUP(B319,'[6]Eneo 17H'!$C:$C,'[6]Eneo 17H'!$I:$I,"")</f>
        <v/>
      </c>
      <c r="BD319" s="105" t="str">
        <f>_xlfn.XLOOKUP(B319,'[7]Eneo 12H'!$C:$C,'[7]Eneo 12H'!$I:$I,"")</f>
        <v/>
      </c>
      <c r="BE319" s="11" t="s">
        <v>7048</v>
      </c>
    </row>
    <row r="320" spans="1:57" hidden="1" x14ac:dyDescent="0.3">
      <c r="A320" s="1" t="s">
        <v>61</v>
      </c>
      <c r="B320" s="1" t="s">
        <v>62</v>
      </c>
      <c r="C320" s="3" t="str">
        <f>_xlfn.XLOOKUP(B320,'[1]daily break down'!$D:$D,'[1]daily break down'!$E:$E,"")</f>
        <v>SUD-OUEST</v>
      </c>
      <c r="D320" s="1" t="s">
        <v>18</v>
      </c>
      <c r="E320" s="1"/>
      <c r="F320" s="3" t="s">
        <v>13</v>
      </c>
      <c r="G320" s="1" t="s">
        <v>63</v>
      </c>
      <c r="H320" s="25" t="str">
        <f>_xlfn.XLOOKUP(B320,[2]CALCULATION!$B:$B,[2]CALCULATION!$H:$H,"")</f>
        <v>Huawei</v>
      </c>
      <c r="I320" s="23">
        <v>19.538542317647028</v>
      </c>
      <c r="J320" s="23">
        <v>13.868556899607057</v>
      </c>
      <c r="K320" s="23">
        <v>15.015744807138596</v>
      </c>
      <c r="L320" s="23">
        <v>10.116912505386193</v>
      </c>
      <c r="M320" s="23">
        <v>7.2698276132670152</v>
      </c>
      <c r="N320" s="23">
        <v>1.2700180919034452</v>
      </c>
      <c r="O320" s="23">
        <v>0.27153906738235273</v>
      </c>
      <c r="P320" s="103" t="s">
        <v>6554</v>
      </c>
      <c r="Q320" s="36" t="s">
        <v>5796</v>
      </c>
      <c r="R320" s="36"/>
      <c r="S320" s="35" t="str" cm="1">
        <f t="array" ref="S320">IFERROR(_xlfn.IFS(
U320="MPR ISSUE","PDH",
U320="BSS Hardware Issue","BSS",
U320="Sites strategiques, MLL, Pylone, etc.","ENVTECH",
U320="AKTIVCO DEFAUT GE &amp; POWER Cabinet","AKTIVCO",
U320="AKTIVCO Coupure ENEO &amp; Baisse de tension","AKTIVCO GRID ONLY",
U320="Coupure ENEO &amp; Baisse de tension","IHS GRID ONLY",
U320="Defaut GE &amp; POWER Cabinet","IHS",
U320="Sharing","Partners",
U320="Sites strategiques &amp; DataCenter","SST &amp; DC",
U320="Exclu","Exclu",
U320="SAT","SAT",
U320="SPARE-ISSUE","SPARE-ISSUE",
U320="Fiber CAmtel","TRANS_FO_CAMTEL",
U320="Fiber AOF","Fiber AOF",
U320="Projet OCM (HUAWEI)","TRAVAUX-HUAWEI",
U320="Projet OCM (NOKIA)","TRAVAUX-NOKIA",
U320="ACCESS-ISSUE","ACCESS-ISSUE",
U320="Projet OCM (ZTE, NOKIA, autres projets)","TRAVAUX OCM",
U320="No root CAuse","No root cause",
U320="ODU HS","PDH",
U320="IP &amp; VLAN","PDH",
U320="Warehouse HUAWEI","SPARE-ISSUE",
U320="SPARE-HS","SPARE-ISSUE",
U320="Power Telco","BSS",U320="no impacts","no impacts"
),"")</f>
        <v/>
      </c>
      <c r="T320" s="35" t="str" cm="1">
        <f t="array" ref="T320">IFERROR(_xlfn.IFS(
U320="MPR ISSUE","TX ISSUE",
U320="BSS Hardware Issue","RAN ISSUE",
U320="Sites strategiques, MLL, Pylone, etc.","ENVTECH",
U320="AKTIVCO DEFAUT GE &amp; POWER Cabinet","POWER ISSUE",
U320="AKTIVCO Coupure ENEO &amp; Baisse de tension","POWER ISSUE",
U320="Coupure ENEO &amp; Baisse de tension","POWER ISSUE",
U320="Defaut GE &amp; POWER Cabinet","POWER ISSUE",
U320="Sharing","POWER ISSUE",
U320="Sites strategiques &amp; DataCenter","POWER ISSUE",
U320="Exclu","Exclu",
U320="SAT","TX ISSUE",
U320="SPARE-ISSUE","SPARE-ISSUE",
U320="Fiber CAmtel","TX ISSUE",
U320="Fiber AOF","TX ISSUE",
U320="Projet OCM (HUAWEI)","TRAVAUX-HUAWEI",
U320="Projet OCM (NOKIA)","TRAVAUX -NOKIA",
U320="ACCESS-ISSUE","ACCESS-ISSUE",
U320="Projet OCM (ZTE, NOKIA, autres projets)","TRAVAUX OCM",
U320="No root CAuse","No root cause",
U320="ODU HS","TX ISSUE",
U320="IP &amp; VLAN","TX ISSUE",
U320="Warehouse HUAWEI","SPARE-ISSUE",
U320="SPARE-HS","SPARE-ISSUE",
U320="Power Telco","RAN ISSUE",U320="no impacts","no impacts"
),"")</f>
        <v/>
      </c>
      <c r="U320" s="28"/>
      <c r="V320" s="35" t="str" cm="1">
        <f t="array" ref="V320">IFERROR(_xlfn.IFS(
U320="MPR ISSUE","ACTIVE",
U320="BSS Hardware Issue","ACTIVE",
U320="Sites strategiques, MLL, Pylone, etc.","PASSIVE",
U320="AKTIVCO DEFAUT GE &amp; POWER Cabinet","PASSIVE",
U320="AKTIVCO Coupure ENEO &amp; Baisse de tension","PASSIVE",
U320="Coupure ENEO &amp; Baisse de tension","PASSIVE",
U320="Defaut GE &amp; POWER Cabinet","PASSIVE",
U320="Sharing","PASSIVE",
U320="Sites strategiques &amp; DataCenter","PASSIVE",
U320="Exclu","Exclu",
U320="SAT","ACTIVE",
U320="SPARE-ISSUE","SPARE-ISSUE",
U320="Fiber CAmtel","ACTIVE",
U320="Fiber AOF","ACTIVE",
U320="Projet OCM (HUAWEI)","PLANNED WORKS",
U320="Projet OCM (NOKIA)","PLANNED WORKS",
U320="ACCESS-ISSUE","ACCESS-ISSUE",
U320="Projet OCM (ZTE, NOKIA, autres projets)","PLANNED WORKS",
U320="No root CAuse","No root cause",
U320="ODU HS","ACTIVE",
U320="IP &amp; VLAN","ACTIVE",
U320="Warehouse HUAWEI","SPARE-ISSUE",
U320="SPARE-HS","SPARE-ISSUE",
U320="Power Telco","ACTIVE", U320="no impacts","no impacts"
),"")</f>
        <v/>
      </c>
      <c r="W320" s="116" t="s">
        <v>6741</v>
      </c>
      <c r="X320" s="116" t="s">
        <v>6742</v>
      </c>
      <c r="Y320" s="116"/>
      <c r="Z320" s="116" t="s">
        <v>6743</v>
      </c>
      <c r="AA320" s="116" t="s">
        <v>6694</v>
      </c>
      <c r="AB320" s="104" t="s">
        <v>5423</v>
      </c>
      <c r="AC320" s="9"/>
      <c r="AD320" s="9"/>
      <c r="AE320" s="7" t="s">
        <v>5423</v>
      </c>
      <c r="AF320" s="6"/>
      <c r="AG320" s="7"/>
      <c r="AH320" s="3" t="s">
        <v>5423</v>
      </c>
      <c r="AI320" s="18" t="s">
        <v>5423</v>
      </c>
      <c r="AJ320" s="18" t="s">
        <v>5423</v>
      </c>
      <c r="AK320" s="18" t="s">
        <v>5423</v>
      </c>
      <c r="AL320" s="18" t="s">
        <v>5423</v>
      </c>
      <c r="AM320" s="18" t="s">
        <v>5423</v>
      </c>
      <c r="AN320" s="18" t="s">
        <v>5423</v>
      </c>
      <c r="AO320" s="18" t="s">
        <v>5423</v>
      </c>
      <c r="AP320" s="18" t="s">
        <v>5423</v>
      </c>
      <c r="AQ320" s="18" t="s">
        <v>5423</v>
      </c>
      <c r="AR320" s="18" t="s">
        <v>5423</v>
      </c>
      <c r="AS320" s="18" t="s">
        <v>5423</v>
      </c>
      <c r="AT320" s="18" t="s">
        <v>5423</v>
      </c>
      <c r="AU320" s="9" t="s">
        <v>5423</v>
      </c>
      <c r="AV320" s="14"/>
      <c r="AW320" s="14" t="s">
        <v>5423</v>
      </c>
      <c r="AX320" s="14" t="str">
        <f>_xlfn.XLOOKUP(B320,'[4]cell downs 18042026 17h'!$B:$B,'[4]cell downs 18042026 17h'!$B:$B,"")</f>
        <v/>
      </c>
      <c r="AY320" s="14" t="str">
        <f>_xlfn.XLOOKUP(B320,'[5]Cells Huawei 19042026 15h'!$B:$B,'[5]Cells Huawei 19042026 15h'!$B:$B,"")</f>
        <v/>
      </c>
      <c r="AZ320" s="105" t="str">
        <f>_xlfn.XLOOKUP(B320,'INCIDENT-04-23-2026'!E:E,'INCIDENT-04-23-2026'!F:F,"")</f>
        <v/>
      </c>
      <c r="BA320" s="105" t="str">
        <f>_xlfn.XLOOKUP(B320,'[6]Eneo 17H'!$C:$C,'[6]Eneo 17H'!$I:$I,"")</f>
        <v/>
      </c>
      <c r="BB320" s="105" t="str">
        <f>_xlfn.XLOOKUP(B320,[8]ALL!$B:$B,[8]ALL!$M:$M,"")</f>
        <v/>
      </c>
      <c r="BC320" s="105" t="str">
        <f>_xlfn.XLOOKUP(B320,'[6]Eneo 17H'!$C:$C,'[6]Eneo 17H'!$I:$I,"")</f>
        <v/>
      </c>
      <c r="BD320" s="105" t="str">
        <f>_xlfn.XLOOKUP(B320,'[7]Eneo 12H'!$C:$C,'[7]Eneo 12H'!$I:$I,"")</f>
        <v/>
      </c>
      <c r="BE320" s="105" t="s">
        <v>7053</v>
      </c>
    </row>
    <row r="321" spans="1:57" hidden="1" x14ac:dyDescent="0.3">
      <c r="A321" s="1" t="s">
        <v>3768</v>
      </c>
      <c r="B321" s="8" t="s">
        <v>3769</v>
      </c>
      <c r="C321" s="3" t="str">
        <f>_xlfn.XLOOKUP(B321,'[1]daily break down'!$D:$D,'[1]daily break down'!$E:$E,"")</f>
        <v>Garoua</v>
      </c>
      <c r="D321" s="1" t="s">
        <v>21</v>
      </c>
      <c r="E321" s="1" t="s">
        <v>22</v>
      </c>
      <c r="F321" s="3" t="s">
        <v>23</v>
      </c>
      <c r="G321" s="1" t="s">
        <v>24</v>
      </c>
      <c r="H321" s="25" t="str">
        <f>_xlfn.XLOOKUP(B321,[2]CALCULATION!$B:$B,[2]CALCULATION!$H:$H,"")</f>
        <v>Huawei</v>
      </c>
      <c r="I321" s="23">
        <v>8.9175391586979543E-5</v>
      </c>
      <c r="J321" s="23">
        <v>4.1915109307627993</v>
      </c>
      <c r="K321" s="23">
        <v>0</v>
      </c>
      <c r="L321" s="23">
        <v>0.86669563083385415</v>
      </c>
      <c r="M321" s="23">
        <v>0</v>
      </c>
      <c r="N321" s="23">
        <v>1.4492071237583219</v>
      </c>
      <c r="O321" s="23">
        <v>0.96675042019444524</v>
      </c>
      <c r="P321" s="103" t="s">
        <v>6554</v>
      </c>
      <c r="Q321" s="36" t="s">
        <v>5796</v>
      </c>
      <c r="R321" s="36"/>
      <c r="S321" s="35" t="str" cm="1">
        <f t="array" ref="S321">IFERROR(_xlfn.IFS(
U321="MPR ISSUE","PDH",
U321="BSS Hardware Issue","BSS",
U321="Sites strategiques, MLL, Pylone, etc.","ENVTECH",
U321="AKTIVCO DEFAUT GE &amp; POWER Cabinet","AKTIVCO",
U321="AKTIVCO Coupure ENEO &amp; Baisse de tension","AKTIVCO GRID ONLY",
U321="Coupure ENEO &amp; Baisse de tension","IHS GRID ONLY",
U321="Defaut GE &amp; POWER Cabinet","IHS",
U321="Sharing","Partners",
U321="Sites strategiques &amp; DataCenter","SST &amp; DC",
U321="Exclu","Exclu",
U321="SAT","SAT",
U321="SPARE-ISSUE","SPARE-ISSUE",
U321="Fiber CAmtel","TRANS_FO_CAMTEL",
U321="Fiber AOF","Fiber AOF",
U321="Projet OCM (HUAWEI)","TRAVAUX-HUAWEI",
U321="Projet OCM (NOKIA)","TRAVAUX-NOKIA",
U321="ACCESS-ISSUE","ACCESS-ISSUE",
U321="Projet OCM (ZTE, NOKIA, autres projets)","TRAVAUX OCM",
U321="No root CAuse","No root cause",
U321="ODU HS","PDH",
U321="IP &amp; VLAN","PDH",
U321="Warehouse HUAWEI","SPARE-ISSUE",
U321="SPARE-HS","SPARE-ISSUE",
U321="Power Telco","BSS",U321="no impacts","no impacts"
),"")</f>
        <v/>
      </c>
      <c r="T321" s="35" t="str" cm="1">
        <f t="array" ref="T321">IFERROR(_xlfn.IFS(
U321="MPR ISSUE","TX ISSUE",
U321="BSS Hardware Issue","RAN ISSUE",
U321="Sites strategiques, MLL, Pylone, etc.","ENVTECH",
U321="AKTIVCO DEFAUT GE &amp; POWER Cabinet","POWER ISSUE",
U321="AKTIVCO Coupure ENEO &amp; Baisse de tension","POWER ISSUE",
U321="Coupure ENEO &amp; Baisse de tension","POWER ISSUE",
U321="Defaut GE &amp; POWER Cabinet","POWER ISSUE",
U321="Sharing","POWER ISSUE",
U321="Sites strategiques &amp; DataCenter","POWER ISSUE",
U321="Exclu","Exclu",
U321="SAT","TX ISSUE",
U321="SPARE-ISSUE","SPARE-ISSUE",
U321="Fiber CAmtel","TX ISSUE",
U321="Fiber AOF","TX ISSUE",
U321="Projet OCM (HUAWEI)","TRAVAUX-HUAWEI",
U321="Projet OCM (NOKIA)","TRAVAUX -NOKIA",
U321="ACCESS-ISSUE","ACCESS-ISSUE",
U321="Projet OCM (ZTE, NOKIA, autres projets)","TRAVAUX OCM",
U321="No root CAuse","No root cause",
U321="ODU HS","TX ISSUE",
U321="IP &amp; VLAN","TX ISSUE",
U321="Warehouse HUAWEI","SPARE-ISSUE",
U321="SPARE-HS","SPARE-ISSUE",
U321="Power Telco","RAN ISSUE",U321="no impacts","no impacts"
),"")</f>
        <v/>
      </c>
      <c r="U321" s="28"/>
      <c r="V321" s="35" t="str" cm="1">
        <f t="array" ref="V321">IFERROR(_xlfn.IFS(
U321="MPR ISSUE","ACTIVE",
U321="BSS Hardware Issue","ACTIVE",
U321="Sites strategiques, MLL, Pylone, etc.","PASSIVE",
U321="AKTIVCO DEFAUT GE &amp; POWER Cabinet","PASSIVE",
U321="AKTIVCO Coupure ENEO &amp; Baisse de tension","PASSIVE",
U321="Coupure ENEO &amp; Baisse de tension","PASSIVE",
U321="Defaut GE &amp; POWER Cabinet","PASSIVE",
U321="Sharing","PASSIVE",
U321="Sites strategiques &amp; DataCenter","PASSIVE",
U321="Exclu","Exclu",
U321="SAT","ACTIVE",
U321="SPARE-ISSUE","SPARE-ISSUE",
U321="Fiber CAmtel","ACTIVE",
U321="Fiber AOF","ACTIVE",
U321="Projet OCM (HUAWEI)","PLANNED WORKS",
U321="Projet OCM (NOKIA)","PLANNED WORKS",
U321="ACCESS-ISSUE","ACCESS-ISSUE",
U321="Projet OCM (ZTE, NOKIA, autres projets)","PLANNED WORKS",
U321="No root CAuse","No root cause",
U321="ODU HS","ACTIVE",
U321="IP &amp; VLAN","ACTIVE",
U321="Warehouse HUAWEI","SPARE-ISSUE",
U321="SPARE-HS","SPARE-ISSUE",
U321="Power Telco","ACTIVE", U321="no impacts","no impacts"
),"")</f>
        <v/>
      </c>
      <c r="W321" s="102"/>
      <c r="X321" s="102"/>
      <c r="Y321" s="102"/>
      <c r="Z321" s="102"/>
      <c r="AA321" s="102"/>
      <c r="AB321" s="104" t="s">
        <v>5423</v>
      </c>
      <c r="AC321" s="9"/>
      <c r="AD321" s="9"/>
      <c r="AE321" s="7" t="s">
        <v>5423</v>
      </c>
      <c r="AF321" s="6"/>
      <c r="AG321" s="7"/>
      <c r="AH321" s="3" t="s">
        <v>5423</v>
      </c>
      <c r="AI321" s="18" t="s">
        <v>5423</v>
      </c>
      <c r="AJ321" s="18" t="s">
        <v>5423</v>
      </c>
      <c r="AK321" s="18" t="s">
        <v>5423</v>
      </c>
      <c r="AL321" s="18" t="s">
        <v>5423</v>
      </c>
      <c r="AM321" s="18" t="s">
        <v>5423</v>
      </c>
      <c r="AN321" s="18" t="s">
        <v>5423</v>
      </c>
      <c r="AO321" s="18" t="s">
        <v>5423</v>
      </c>
      <c r="AP321" s="18" t="s">
        <v>5423</v>
      </c>
      <c r="AQ321" s="18" t="s">
        <v>5423</v>
      </c>
      <c r="AR321" s="18" t="s">
        <v>5423</v>
      </c>
      <c r="AS321" s="18" t="s">
        <v>5423</v>
      </c>
      <c r="AT321" s="18" t="s">
        <v>5423</v>
      </c>
      <c r="AU321" s="9" t="s">
        <v>5423</v>
      </c>
      <c r="AV321" s="14"/>
      <c r="AW321" s="14" t="s">
        <v>5423</v>
      </c>
      <c r="AX321" s="14" t="str">
        <f>_xlfn.XLOOKUP(B321,'[4]cell downs 18042026 17h'!$B:$B,'[4]cell downs 18042026 17h'!$B:$B,"")</f>
        <v/>
      </c>
      <c r="AY321" s="14" t="str">
        <f>_xlfn.XLOOKUP(B321,'[5]Cells Huawei 19042026 15h'!$B:$B,'[5]Cells Huawei 19042026 15h'!$B:$B,"")</f>
        <v/>
      </c>
      <c r="AZ321" s="105" t="str">
        <f>_xlfn.XLOOKUP(B321,'INCIDENT-04-23-2026'!E:E,'INCIDENT-04-23-2026'!F:F,"")</f>
        <v/>
      </c>
      <c r="BA321" s="105" t="str">
        <f>_xlfn.XLOOKUP(B321,'[6]Eneo 17H'!$C:$C,'[6]Eneo 17H'!$I:$I,"")</f>
        <v/>
      </c>
      <c r="BB321" s="105" t="str">
        <f>_xlfn.XLOOKUP(B321,[8]ALL!$B:$B,[8]ALL!$M:$M,"")</f>
        <v/>
      </c>
      <c r="BC321" s="105" t="str">
        <f>_xlfn.XLOOKUP(B321,'[6]Eneo 17H'!$C:$C,'[6]Eneo 17H'!$I:$I,"")</f>
        <v/>
      </c>
      <c r="BD321" s="105" t="str">
        <f>_xlfn.XLOOKUP(B321,'[7]Eneo 12H'!$C:$C,'[7]Eneo 12H'!$I:$I,"")</f>
        <v/>
      </c>
      <c r="BE321" s="105" t="s">
        <v>5423</v>
      </c>
    </row>
    <row r="322" spans="1:57" hidden="1" x14ac:dyDescent="0.3">
      <c r="A322" s="3" t="s">
        <v>1477</v>
      </c>
      <c r="B322" s="21" t="s">
        <v>1478</v>
      </c>
      <c r="C322" s="3" t="str">
        <f>_xlfn.XLOOKUP(B322,'[1]daily break down'!$D:$D,'[1]daily break down'!$E:$E,"")</f>
        <v>CENTRE</v>
      </c>
      <c r="D322" s="3" t="s">
        <v>11</v>
      </c>
      <c r="E322" s="3" t="s">
        <v>12</v>
      </c>
      <c r="F322" s="3" t="s">
        <v>37</v>
      </c>
      <c r="G322" s="3" t="s">
        <v>1477</v>
      </c>
      <c r="H322" s="26" t="str">
        <f>_xlfn.XLOOKUP(B322,[2]CALCULATION!$B:$B,[2]CALCULATION!$H:$H,"")</f>
        <v>NOKIA</v>
      </c>
      <c r="I322" s="23">
        <v>0.48015597846093266</v>
      </c>
      <c r="J322" s="23">
        <v>0.46476430587301987</v>
      </c>
      <c r="K322" s="23">
        <v>0</v>
      </c>
      <c r="L322" s="23">
        <v>2.532581121070222E-2</v>
      </c>
      <c r="M322" s="23">
        <v>8.1831976440574952</v>
      </c>
      <c r="N322" s="23">
        <v>9.2447950107438519</v>
      </c>
      <c r="O322" s="23">
        <v>3.4264725372122808</v>
      </c>
      <c r="P322" s="103" t="s">
        <v>6553</v>
      </c>
      <c r="Q322" s="36" t="s">
        <v>5796</v>
      </c>
      <c r="R322" s="36"/>
      <c r="S322" s="35" t="str" cm="1">
        <f t="array" ref="S322">IFERROR(_xlfn.IFS(
U322="MPR ISSUE","PDH",
U322="BSS Hardware Issue","BSS",
U322="Sites strategiques, MLL, Pylone, etc.","ENVTECH",
U322="AKTIVCO DEFAUT GE &amp; POWER Cabinet","AKTIVCO",
U322="AKTIVCO Coupure ENEO &amp; Baisse de tension","AKTIVCO GRID ONLY",
U322="Coupure ENEO &amp; Baisse de tension","IHS GRID ONLY",
U322="Defaut GE &amp; POWER Cabinet","IHS",
U322="Sharing","Partners",
U322="Sites strategiques &amp; DataCenter","SST &amp; DC",
U322="Exclu","Exclu",
U322="SAT","SAT",
U322="SPARE-ISSUE","SPARE-ISSUE",
U322="Fiber CAmtel","TRANS_FO_CAMTEL",
U322="Fiber AOF","Fiber AOF",
U322="Projet OCM (HUAWEI)","TRAVAUX-HUAWEI",
U322="Projet OCM (NOKIA)","TRAVAUX-NOKIA",
U322="ACCESS-ISSUE","ACCESS-ISSUE",
U322="Projet OCM (ZTE, NOKIA, autres projets)","TRAVAUX OCM",
U322="No root CAuse","No root cause",
U322="ODU HS","PDH",
U322="IP &amp; VLAN","PDH",
U322="Warehouse HUAWEI","SPARE-ISSUE",
U322="SPARE-HS","SPARE-ISSUE",
U322="Power Telco","BSS",U322="no impacts","no impacts"
),"")</f>
        <v/>
      </c>
      <c r="T322" s="35" t="str" cm="1">
        <f t="array" ref="T322">IFERROR(_xlfn.IFS(
U322="MPR ISSUE","TX ISSUE",
U322="BSS Hardware Issue","RAN ISSUE",
U322="Sites strategiques, MLL, Pylone, etc.","ENVTECH",
U322="AKTIVCO DEFAUT GE &amp; POWER Cabinet","POWER ISSUE",
U322="AKTIVCO Coupure ENEO &amp; Baisse de tension","POWER ISSUE",
U322="Coupure ENEO &amp; Baisse de tension","POWER ISSUE",
U322="Defaut GE &amp; POWER Cabinet","POWER ISSUE",
U322="Sharing","POWER ISSUE",
U322="Sites strategiques &amp; DataCenter","POWER ISSUE",
U322="Exclu","Exclu",
U322="SAT","TX ISSUE",
U322="SPARE-ISSUE","SPARE-ISSUE",
U322="Fiber CAmtel","TX ISSUE",
U322="Fiber AOF","TX ISSUE",
U322="Projet OCM (HUAWEI)","TRAVAUX-HUAWEI",
U322="Projet OCM (NOKIA)","TRAVAUX -NOKIA",
U322="ACCESS-ISSUE","ACCESS-ISSUE",
U322="Projet OCM (ZTE, NOKIA, autres projets)","TRAVAUX OCM",
U322="No root CAuse","No root cause",
U322="ODU HS","TX ISSUE",
U322="IP &amp; VLAN","TX ISSUE",
U322="Warehouse HUAWEI","SPARE-ISSUE",
U322="SPARE-HS","SPARE-ISSUE",
U322="Power Telco","RAN ISSUE",U322="no impacts","no impacts"
),"")</f>
        <v/>
      </c>
      <c r="U322" s="28"/>
      <c r="V322" s="35" t="str" cm="1">
        <f t="array" ref="V322">IFERROR(_xlfn.IFS(
U322="MPR ISSUE","ACTIVE",
U322="BSS Hardware Issue","ACTIVE",
U322="Sites strategiques, MLL, Pylone, etc.","PASSIVE",
U322="AKTIVCO DEFAUT GE &amp; POWER Cabinet","PASSIVE",
U322="AKTIVCO Coupure ENEO &amp; Baisse de tension","PASSIVE",
U322="Coupure ENEO &amp; Baisse de tension","PASSIVE",
U322="Defaut GE &amp; POWER Cabinet","PASSIVE",
U322="Sharing","PASSIVE",
U322="Sites strategiques &amp; DataCenter","PASSIVE",
U322="Exclu","Exclu",
U322="SAT","ACTIVE",
U322="SPARE-ISSUE","SPARE-ISSUE",
U322="Fiber CAmtel","ACTIVE",
U322="Fiber AOF","ACTIVE",
U322="Projet OCM (HUAWEI)","PLANNED WORKS",
U322="Projet OCM (NOKIA)","PLANNED WORKS",
U322="ACCESS-ISSUE","ACCESS-ISSUE",
U322="Projet OCM (ZTE, NOKIA, autres projets)","PLANNED WORKS",
U322="No root CAuse","No root cause",
U322="ODU HS","ACTIVE",
U322="IP &amp; VLAN","ACTIVE",
U322="Warehouse HUAWEI","SPARE-ISSUE",
U322="SPARE-HS","SPARE-ISSUE",
U322="Power Telco","ACTIVE", U322="no impacts","no impacts"
),"")</f>
        <v/>
      </c>
      <c r="W322" s="104" t="s">
        <v>7487</v>
      </c>
      <c r="X322" s="104" t="s">
        <v>7488</v>
      </c>
      <c r="Y322" s="104" t="str">
        <f>_xlfn.XLOOKUP(B317,[9]ALL!$B:$B,[9]ALL!$N:$N,"")</f>
        <v/>
      </c>
      <c r="Z322" s="104" t="s">
        <v>6705</v>
      </c>
      <c r="AA322" s="104" t="s">
        <v>6688</v>
      </c>
      <c r="AB322" s="104" t="s">
        <v>7405</v>
      </c>
      <c r="AC322" s="9"/>
      <c r="AD322" s="9"/>
      <c r="AE322" s="7" t="s">
        <v>6798</v>
      </c>
      <c r="AF322" s="6"/>
      <c r="AG322" s="7"/>
      <c r="AH322" s="3" t="s">
        <v>5423</v>
      </c>
      <c r="AI322" s="18" t="s">
        <v>5423</v>
      </c>
      <c r="AJ322" s="18" t="s">
        <v>5423</v>
      </c>
      <c r="AK322" s="18" t="s">
        <v>5423</v>
      </c>
      <c r="AL322" s="18" t="s">
        <v>5423</v>
      </c>
      <c r="AM322" s="18" t="s">
        <v>5423</v>
      </c>
      <c r="AN322" s="18" t="s">
        <v>5423</v>
      </c>
      <c r="AO322" s="18" t="s">
        <v>5423</v>
      </c>
      <c r="AP322" s="18" t="s">
        <v>5423</v>
      </c>
      <c r="AQ322" s="18" t="s">
        <v>5423</v>
      </c>
      <c r="AR322" s="18" t="s">
        <v>5423</v>
      </c>
      <c r="AS322" s="18" t="s">
        <v>5423</v>
      </c>
      <c r="AT322" s="18" t="s">
        <v>5890</v>
      </c>
      <c r="AU322" s="9" t="s">
        <v>5423</v>
      </c>
      <c r="AV322" s="14"/>
      <c r="AW322" s="14" t="s">
        <v>5423</v>
      </c>
      <c r="AX322" s="14" t="str">
        <f>_xlfn.XLOOKUP(B322,'[4]cell downs 18042026 17h'!$B:$B,'[4]cell downs 18042026 17h'!$B:$B,"")</f>
        <v/>
      </c>
      <c r="AY322" s="14" t="str">
        <f>_xlfn.XLOOKUP(B322,'[5]Cells Huawei 19042026 15h'!$B:$B,'[5]Cells Huawei 19042026 15h'!$B:$B,"")</f>
        <v/>
      </c>
      <c r="AZ322" s="105" t="str">
        <f>_xlfn.XLOOKUP(B322,'INCIDENT-04-23-2026'!E:E,'INCIDENT-04-23-2026'!F:F,"")</f>
        <v/>
      </c>
      <c r="BA322" s="105" t="str">
        <f>_xlfn.XLOOKUP(B322,'[6]Eneo 17H'!$C:$C,'[6]Eneo 17H'!$I:$I,"")</f>
        <v/>
      </c>
      <c r="BB322" s="105" t="str">
        <f>_xlfn.XLOOKUP(B322,[8]ALL!$B:$B,[8]ALL!$M:$M,"")</f>
        <v>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v>
      </c>
      <c r="BC322" s="105" t="str">
        <f>_xlfn.XLOOKUP(B322,'[6]Eneo 17H'!$C:$C,'[6]Eneo 17H'!$I:$I,"")</f>
        <v/>
      </c>
      <c r="BD322" s="105" t="str">
        <f>_xlfn.XLOOKUP(B322,'[7]Eneo 12H'!$C:$C,'[7]Eneo 12H'!$I:$I,"")</f>
        <v/>
      </c>
      <c r="BE322" s="11" t="s">
        <v>5423</v>
      </c>
    </row>
    <row r="323" spans="1:57" hidden="1" x14ac:dyDescent="0.3">
      <c r="A323" s="1" t="s">
        <v>1954</v>
      </c>
      <c r="B323" s="8" t="s">
        <v>1955</v>
      </c>
      <c r="C323" s="3" t="str">
        <f>_xlfn.XLOOKUP(B323,'[1]daily break down'!$D:$D,'[1]daily break down'!$E:$E,"")</f>
        <v>Douala</v>
      </c>
      <c r="D323" s="1" t="s">
        <v>11</v>
      </c>
      <c r="E323" s="1" t="s">
        <v>5399</v>
      </c>
      <c r="F323" s="3" t="s">
        <v>31</v>
      </c>
      <c r="G323" s="1" t="s">
        <v>32</v>
      </c>
      <c r="H323" s="27" t="str">
        <f>_xlfn.XLOOKUP(B323,[2]CALCULATION!$B:$B,[2]CALCULATION!$H:$H,"")</f>
        <v>ZTE</v>
      </c>
      <c r="I323" s="23">
        <v>0</v>
      </c>
      <c r="J323" s="23">
        <v>0</v>
      </c>
      <c r="K323" s="23">
        <v>0.58725562375689355</v>
      </c>
      <c r="L323" s="23">
        <v>0</v>
      </c>
      <c r="M323" s="23">
        <v>0</v>
      </c>
      <c r="N323" s="23">
        <v>1.1794515642077097</v>
      </c>
      <c r="O323" s="23">
        <v>3.3537973021947143</v>
      </c>
      <c r="P323" s="103" t="s">
        <v>6553</v>
      </c>
      <c r="Q323" s="36" t="s">
        <v>5796</v>
      </c>
      <c r="R323" s="36"/>
      <c r="S323" s="35" t="str" cm="1">
        <f t="array" ref="S323">IFERROR(_xlfn.IFS(
U323="MPR ISSUE","PDH",
U323="BSS Hardware Issue","BSS",
U323="Sites strategiques, MLL, Pylone, etc.","ENVTECH",
U323="AKTIVCO DEFAUT GE &amp; POWER Cabinet","AKTIVCO",
U323="AKTIVCO Coupure ENEO &amp; Baisse de tension","AKTIVCO GRID ONLY",
U323="Coupure ENEO &amp; Baisse de tension","IHS GRID ONLY",
U323="Defaut GE &amp; POWER Cabinet","IHS",
U323="Sharing","Partners",
U323="Sites strategiques &amp; DataCenter","SST &amp; DC",
U323="Exclu","Exclu",
U323="SAT","SAT",
U323="SPARE-ISSUE","SPARE-ISSUE",
U323="Fiber CAmtel","TRANS_FO_CAMTEL",
U323="Fiber AOF","Fiber AOF",
U323="Projet OCM (HUAWEI)","TRAVAUX-HUAWEI",
U323="Projet OCM (NOKIA)","TRAVAUX-NOKIA",
U323="ACCESS-ISSUE","ACCESS-ISSUE",
U323="Projet OCM (ZTE, NOKIA, autres projets)","TRAVAUX OCM",
U323="No root CAuse","No root cause",
U323="ODU HS","PDH",
U323="IP &amp; VLAN","PDH",
U323="Warehouse HUAWEI","SPARE-ISSUE",
U323="SPARE-HS","SPARE-ISSUE",
U323="Power Telco","BSS",U323="no impacts","no impacts"
),"")</f>
        <v/>
      </c>
      <c r="T323" s="35" t="str" cm="1">
        <f t="array" ref="T323">IFERROR(_xlfn.IFS(
U323="MPR ISSUE","TX ISSUE",
U323="BSS Hardware Issue","RAN ISSUE",
U323="Sites strategiques, MLL, Pylone, etc.","ENVTECH",
U323="AKTIVCO DEFAUT GE &amp; POWER Cabinet","POWER ISSUE",
U323="AKTIVCO Coupure ENEO &amp; Baisse de tension","POWER ISSUE",
U323="Coupure ENEO &amp; Baisse de tension","POWER ISSUE",
U323="Defaut GE &amp; POWER Cabinet","POWER ISSUE",
U323="Sharing","POWER ISSUE",
U323="Sites strategiques &amp; DataCenter","POWER ISSUE",
U323="Exclu","Exclu",
U323="SAT","TX ISSUE",
U323="SPARE-ISSUE","SPARE-ISSUE",
U323="Fiber CAmtel","TX ISSUE",
U323="Fiber AOF","TX ISSUE",
U323="Projet OCM (HUAWEI)","TRAVAUX-HUAWEI",
U323="Projet OCM (NOKIA)","TRAVAUX -NOKIA",
U323="ACCESS-ISSUE","ACCESS-ISSUE",
U323="Projet OCM (ZTE, NOKIA, autres projets)","TRAVAUX OCM",
U323="No root CAuse","No root cause",
U323="ODU HS","TX ISSUE",
U323="IP &amp; VLAN","TX ISSUE",
U323="Warehouse HUAWEI","SPARE-ISSUE",
U323="SPARE-HS","SPARE-ISSUE",
U323="Power Telco","RAN ISSUE",U323="no impacts","no impacts"
),"")</f>
        <v/>
      </c>
      <c r="U323" s="28"/>
      <c r="V323" s="35" t="str" cm="1">
        <f t="array" ref="V323">IFERROR(_xlfn.IFS(
U323="MPR ISSUE","ACTIVE",
U323="BSS Hardware Issue","ACTIVE",
U323="Sites strategiques, MLL, Pylone, etc.","PASSIVE",
U323="AKTIVCO DEFAUT GE &amp; POWER Cabinet","PASSIVE",
U323="AKTIVCO Coupure ENEO &amp; Baisse de tension","PASSIVE",
U323="Coupure ENEO &amp; Baisse de tension","PASSIVE",
U323="Defaut GE &amp; POWER Cabinet","PASSIVE",
U323="Sharing","PASSIVE",
U323="Sites strategiques &amp; DataCenter","PASSIVE",
U323="Exclu","Exclu",
U323="SAT","ACTIVE",
U323="SPARE-ISSUE","SPARE-ISSUE",
U323="Fiber CAmtel","ACTIVE",
U323="Fiber AOF","ACTIVE",
U323="Projet OCM (HUAWEI)","PLANNED WORKS",
U323="Projet OCM (NOKIA)","PLANNED WORKS",
U323="ACCESS-ISSUE","ACCESS-ISSUE",
U323="Projet OCM (ZTE, NOKIA, autres projets)","PLANNED WORKS",
U323="No root CAuse","No root cause",
U323="ODU HS","ACTIVE",
U323="IP &amp; VLAN","ACTIVE",
U323="Warehouse HUAWEI","SPARE-ISSUE",
U323="SPARE-HS","SPARE-ISSUE",
U323="Power Telco","ACTIVE", U323="no impacts","no impacts"
),"")</f>
        <v/>
      </c>
      <c r="W323" s="104" t="s">
        <v>6741</v>
      </c>
      <c r="X323" s="104" t="s">
        <v>6742</v>
      </c>
      <c r="Y323" s="104"/>
      <c r="Z323" s="104" t="s">
        <v>7502</v>
      </c>
      <c r="AA323" s="104" t="s">
        <v>6688</v>
      </c>
      <c r="AB323" s="104" t="s">
        <v>5423</v>
      </c>
      <c r="AC323" s="9"/>
      <c r="AD323" s="9"/>
      <c r="AE323" s="7"/>
      <c r="AF323" s="6"/>
      <c r="AG323" s="7"/>
      <c r="AH323" s="3" t="s">
        <v>5423</v>
      </c>
      <c r="AI323" s="18" t="s">
        <v>5423</v>
      </c>
      <c r="AJ323" s="18" t="s">
        <v>5423</v>
      </c>
      <c r="AK323" s="18" t="s">
        <v>5423</v>
      </c>
      <c r="AL323" s="18" t="s">
        <v>5423</v>
      </c>
      <c r="AM323" s="18" t="s">
        <v>5423</v>
      </c>
      <c r="AN323" s="18" t="s">
        <v>5423</v>
      </c>
      <c r="AO323" s="18" t="s">
        <v>5423</v>
      </c>
      <c r="AP323" s="18" t="s">
        <v>5423</v>
      </c>
      <c r="AQ323" s="18" t="s">
        <v>5423</v>
      </c>
      <c r="AR323" s="18" t="s">
        <v>5423</v>
      </c>
      <c r="AS323" s="18" t="s">
        <v>5423</v>
      </c>
      <c r="AT323" s="18" t="s">
        <v>5423</v>
      </c>
      <c r="AU323" s="9" t="s">
        <v>5423</v>
      </c>
      <c r="AV323" s="14"/>
      <c r="AW323" s="14" t="s">
        <v>5423</v>
      </c>
      <c r="AX323" s="14" t="str">
        <f>_xlfn.XLOOKUP(B323,'[4]cell downs 18042026 17h'!$B:$B,'[4]cell downs 18042026 17h'!$B:$B,"")</f>
        <v/>
      </c>
      <c r="AY323" s="14" t="str">
        <f>_xlfn.XLOOKUP(B323,'[5]Cells Huawei 19042026 15h'!$B:$B,'[5]Cells Huawei 19042026 15h'!$B:$B,"")</f>
        <v/>
      </c>
      <c r="AZ323" s="105" t="str">
        <f>_xlfn.XLOOKUP(B323,'INCIDENT-04-23-2026'!E:E,'INCIDENT-04-23-2026'!F:F,"")</f>
        <v/>
      </c>
      <c r="BA323" s="105" t="str">
        <f>_xlfn.XLOOKUP(B323,'[6]Eneo 17H'!$C:$C,'[6]Eneo 17H'!$I:$I,"")</f>
        <v/>
      </c>
      <c r="BC323" s="105" t="str">
        <f>_xlfn.XLOOKUP(B323,'[6]Eneo 17H'!$C:$C,'[6]Eneo 17H'!$I:$I,"")</f>
        <v/>
      </c>
      <c r="BD323" s="105" t="str">
        <f>_xlfn.XLOOKUP(B323,'[7]Eneo 12H'!$C:$C,'[7]Eneo 12H'!$I:$I,"")</f>
        <v/>
      </c>
      <c r="BE323" s="11" t="s">
        <v>5423</v>
      </c>
    </row>
    <row r="324" spans="1:57" hidden="1" x14ac:dyDescent="0.3">
      <c r="A324" s="1" t="s">
        <v>2894</v>
      </c>
      <c r="B324" s="8" t="s">
        <v>2895</v>
      </c>
      <c r="C324" s="3" t="str">
        <f>_xlfn.XLOOKUP(B324,'[1]daily break down'!$D:$D,'[1]daily break down'!$E:$E,"")</f>
        <v>Garoua</v>
      </c>
      <c r="D324" s="1" t="s">
        <v>11</v>
      </c>
      <c r="E324" s="1" t="s">
        <v>12</v>
      </c>
      <c r="F324" s="3" t="s">
        <v>23</v>
      </c>
      <c r="G324" s="1" t="s">
        <v>24</v>
      </c>
      <c r="H324" s="25" t="str">
        <f>_xlfn.XLOOKUP(B324,[2]CALCULATION!$B:$B,[2]CALCULATION!$H:$H,"")</f>
        <v>Huawei</v>
      </c>
      <c r="I324" s="23">
        <v>0</v>
      </c>
      <c r="J324" s="23">
        <v>0</v>
      </c>
      <c r="K324" s="23">
        <v>0</v>
      </c>
      <c r="L324" s="23">
        <v>0.41306041383088921</v>
      </c>
      <c r="M324" s="23">
        <v>3.4209463720597091</v>
      </c>
      <c r="N324" s="23">
        <v>0</v>
      </c>
      <c r="O324" s="23">
        <v>3.2362641360830744</v>
      </c>
      <c r="P324" s="103" t="s">
        <v>6553</v>
      </c>
      <c r="Q324" s="36" t="s">
        <v>5796</v>
      </c>
      <c r="R324" s="36"/>
      <c r="S324" s="35" t="str" cm="1">
        <f t="array" ref="S324">IFERROR(_xlfn.IFS(
U324="MPR ISSUE","PDH",
U324="BSS Hardware Issue","BSS",
U324="Sites strategiques, MLL, Pylone, etc.","ENVTECH",
U324="AKTIVCO DEFAUT GE &amp; POWER Cabinet","AKTIVCO",
U324="AKTIVCO Coupure ENEO &amp; Baisse de tension","AKTIVCO GRID ONLY",
U324="Coupure ENEO &amp; Baisse de tension","IHS GRID ONLY",
U324="Defaut GE &amp; POWER Cabinet","IHS",
U324="Sharing","Partners",
U324="Sites strategiques &amp; DataCenter","SST &amp; DC",
U324="Exclu","Exclu",
U324="SAT","SAT",
U324="SPARE-ISSUE","SPARE-ISSUE",
U324="Fiber CAmtel","TRANS_FO_CAMTEL",
U324="Fiber AOF","Fiber AOF",
U324="Projet OCM (HUAWEI)","TRAVAUX-HUAWEI",
U324="Projet OCM (NOKIA)","TRAVAUX-NOKIA",
U324="ACCESS-ISSUE","ACCESS-ISSUE",
U324="Projet OCM (ZTE, NOKIA, autres projets)","TRAVAUX OCM",
U324="No root CAuse","No root cause",
U324="ODU HS","PDH",
U324="IP &amp; VLAN","PDH",
U324="Warehouse HUAWEI","SPARE-ISSUE",
U324="SPARE-HS","SPARE-ISSUE",
U324="Power Telco","BSS",U324="no impacts","no impacts"
),"")</f>
        <v/>
      </c>
      <c r="T324" s="35" t="str" cm="1">
        <f t="array" ref="T324">IFERROR(_xlfn.IFS(
U324="MPR ISSUE","TX ISSUE",
U324="BSS Hardware Issue","RAN ISSUE",
U324="Sites strategiques, MLL, Pylone, etc.","ENVTECH",
U324="AKTIVCO DEFAUT GE &amp; POWER Cabinet","POWER ISSUE",
U324="AKTIVCO Coupure ENEO &amp; Baisse de tension","POWER ISSUE",
U324="Coupure ENEO &amp; Baisse de tension","POWER ISSUE",
U324="Defaut GE &amp; POWER Cabinet","POWER ISSUE",
U324="Sharing","POWER ISSUE",
U324="Sites strategiques &amp; DataCenter","POWER ISSUE",
U324="Exclu","Exclu",
U324="SAT","TX ISSUE",
U324="SPARE-ISSUE","SPARE-ISSUE",
U324="Fiber CAmtel","TX ISSUE",
U324="Fiber AOF","TX ISSUE",
U324="Projet OCM (HUAWEI)","TRAVAUX-HUAWEI",
U324="Projet OCM (NOKIA)","TRAVAUX -NOKIA",
U324="ACCESS-ISSUE","ACCESS-ISSUE",
U324="Projet OCM (ZTE, NOKIA, autres projets)","TRAVAUX OCM",
U324="No root CAuse","No root cause",
U324="ODU HS","TX ISSUE",
U324="IP &amp; VLAN","TX ISSUE",
U324="Warehouse HUAWEI","SPARE-ISSUE",
U324="SPARE-HS","SPARE-ISSUE",
U324="Power Telco","RAN ISSUE",U324="no impacts","no impacts"
),"")</f>
        <v/>
      </c>
      <c r="U324" s="28"/>
      <c r="V324" s="35" t="str" cm="1">
        <f t="array" ref="V324">IFERROR(_xlfn.IFS(
U324="MPR ISSUE","ACTIVE",
U324="BSS Hardware Issue","ACTIVE",
U324="Sites strategiques, MLL, Pylone, etc.","PASSIVE",
U324="AKTIVCO DEFAUT GE &amp; POWER Cabinet","PASSIVE",
U324="AKTIVCO Coupure ENEO &amp; Baisse de tension","PASSIVE",
U324="Coupure ENEO &amp; Baisse de tension","PASSIVE",
U324="Defaut GE &amp; POWER Cabinet","PASSIVE",
U324="Sharing","PASSIVE",
U324="Sites strategiques &amp; DataCenter","PASSIVE",
U324="Exclu","Exclu",
U324="SAT","ACTIVE",
U324="SPARE-ISSUE","SPARE-ISSUE",
U324="Fiber CAmtel","ACTIVE",
U324="Fiber AOF","ACTIVE",
U324="Projet OCM (HUAWEI)","PLANNED WORKS",
U324="Projet OCM (NOKIA)","PLANNED WORKS",
U324="ACCESS-ISSUE","ACCESS-ISSUE",
U324="Projet OCM (ZTE, NOKIA, autres projets)","PLANNED WORKS",
U324="No root CAuse","No root cause",
U324="ODU HS","ACTIVE",
U324="IP &amp; VLAN","ACTIVE",
U324="Warehouse HUAWEI","SPARE-ISSUE",
U324="SPARE-HS","SPARE-ISSUE",
U324="Power Telco","ACTIVE",U324="no impacts","no impacts"
),"")</f>
        <v/>
      </c>
      <c r="W324" s="104" t="s">
        <v>6700</v>
      </c>
      <c r="X324" s="104" t="s">
        <v>7489</v>
      </c>
      <c r="Y324" s="104" t="str">
        <f>_xlfn.XLOOKUP(B319,[9]ALL!$B:$B,[9]ALL!$N:$N,"")</f>
        <v/>
      </c>
      <c r="Z324" s="104" t="s">
        <v>11</v>
      </c>
      <c r="AA324" s="104" t="s">
        <v>6688</v>
      </c>
      <c r="AB324" s="104" t="s">
        <v>7448</v>
      </c>
      <c r="AC324" s="9"/>
      <c r="AD324" s="9"/>
      <c r="AE324" s="7" t="s">
        <v>6835</v>
      </c>
      <c r="AF324" s="6"/>
      <c r="AG324" s="7"/>
      <c r="AH324" s="3" t="s">
        <v>6346</v>
      </c>
      <c r="AI324" s="18" t="s">
        <v>5423</v>
      </c>
      <c r="AJ324" s="18" t="s">
        <v>5423</v>
      </c>
      <c r="AK324" s="18" t="s">
        <v>5423</v>
      </c>
      <c r="AL324" s="18" t="s">
        <v>5423</v>
      </c>
      <c r="AM324" s="18" t="s">
        <v>5423</v>
      </c>
      <c r="AN324" s="18" t="s">
        <v>5423</v>
      </c>
      <c r="AO324" s="18" t="s">
        <v>5423</v>
      </c>
      <c r="AP324" s="18" t="s">
        <v>5423</v>
      </c>
      <c r="AQ324" s="18" t="s">
        <v>5423</v>
      </c>
      <c r="AR324" s="18" t="s">
        <v>5423</v>
      </c>
      <c r="AS324" s="18" t="s">
        <v>5423</v>
      </c>
      <c r="AT324" s="18" t="s">
        <v>5423</v>
      </c>
      <c r="AU324" s="9" t="s">
        <v>5423</v>
      </c>
      <c r="AV324" s="14"/>
      <c r="AW324" s="14" t="s">
        <v>5423</v>
      </c>
      <c r="AX324" s="14" t="str">
        <f>_xlfn.XLOOKUP(B324,'[4]cell downs 18042026 17h'!$B:$B,'[4]cell downs 18042026 17h'!$B:$B,"")</f>
        <v/>
      </c>
      <c r="AY324" s="14" t="str">
        <f>_xlfn.XLOOKUP(B324,'[5]Cells Huawei 19042026 15h'!$B:$B,'[5]Cells Huawei 19042026 15h'!$B:$B,"")</f>
        <v/>
      </c>
      <c r="AZ324" s="105" t="str">
        <f>_xlfn.XLOOKUP(B324,'INCIDENT-04-23-2026'!E:E,'INCIDENT-04-23-2026'!F:F,"")</f>
        <v/>
      </c>
      <c r="BA324" s="105" t="str">
        <f>_xlfn.XLOOKUP(B324,'[6]Eneo 17H'!$C:$C,'[6]Eneo 17H'!$I:$I,"")</f>
        <v/>
      </c>
      <c r="BB324" s="105" t="str">
        <f>_xlfn.XLOOKUP(B324,[8]ALL!$B:$B,[8]ALL!$M:$M,"")</f>
        <v>23.04.26: IHS: 44.00; FME is on site</v>
      </c>
      <c r="BC324" s="105" t="str">
        <f>_xlfn.XLOOKUP(B324,'[6]Eneo 17H'!$C:$C,'[6]Eneo 17H'!$I:$I,"")</f>
        <v/>
      </c>
      <c r="BD324" s="105" t="str">
        <f>_xlfn.XLOOKUP(B324,'[7]Eneo 12H'!$C:$C,'[7]Eneo 12H'!$I:$I,"")</f>
        <v/>
      </c>
      <c r="BE324" s="11" t="s">
        <v>5423</v>
      </c>
    </row>
    <row r="325" spans="1:57" hidden="1" x14ac:dyDescent="0.3">
      <c r="A325" s="1" t="s">
        <v>4465</v>
      </c>
      <c r="B325" s="8" t="s">
        <v>4466</v>
      </c>
      <c r="C325" s="3" t="str">
        <f>_xlfn.XLOOKUP(B325,'[1]daily break down'!$D:$D,'[1]daily break down'!$E:$E,"")</f>
        <v>SUD-OUEST</v>
      </c>
      <c r="D325" s="1" t="s">
        <v>11</v>
      </c>
      <c r="E325" s="1" t="s">
        <v>12</v>
      </c>
      <c r="F325" s="3" t="s">
        <v>13</v>
      </c>
      <c r="G325" s="1" t="s">
        <v>14</v>
      </c>
      <c r="H325" s="25" t="str">
        <f>_xlfn.XLOOKUP(B325,[2]CALCULATION!$B:$B,[2]CALCULATION!$H:$H,"")</f>
        <v>Huawei</v>
      </c>
      <c r="I325" s="23">
        <v>0</v>
      </c>
      <c r="J325" s="23">
        <v>0</v>
      </c>
      <c r="K325" s="23">
        <v>1.6943324401526112E-3</v>
      </c>
      <c r="L325" s="23">
        <v>2.675261747609386E-4</v>
      </c>
      <c r="M325" s="23">
        <v>3.3886648803052215E-3</v>
      </c>
      <c r="N325" s="23">
        <v>1.4205461529022665</v>
      </c>
      <c r="O325" s="23">
        <v>0</v>
      </c>
      <c r="P325" s="103" t="s">
        <v>6554</v>
      </c>
      <c r="Q325" s="36" t="s">
        <v>5796</v>
      </c>
      <c r="R325" s="36"/>
      <c r="S325" s="35" t="str" cm="1">
        <f t="array" ref="S325">IFERROR(_xlfn.IFS(
U325="MPR ISSUE","PDH",
U325="BSS Hardware Issue","BSS",
U325="Sites strategiques, MLL, Pylone, etc.","ENVTECH",
U325="AKTIVCO DEFAUT GE &amp; POWER Cabinet","AKTIVCO",
U325="AKTIVCO Coupure ENEO &amp; Baisse de tension","AKTIVCO GRID ONLY",
U325="Coupure ENEO &amp; Baisse de tension","IHS GRID ONLY",
U325="Defaut GE &amp; POWER Cabinet","IHS",
U325="Sharing","Partners",
U325="Sites strategiques &amp; DataCenter","SST &amp; DC",
U325="Exclu","Exclu",
U325="SAT","SAT",
U325="SPARE-ISSUE","SPARE-ISSUE",
U325="Fiber CAmtel","TRANS_FO_CAMTEL",
U325="Fiber AOF","Fiber AOF",
U325="Projet OCM (HUAWEI)","TRAVAUX-HUAWEI",
U325="Projet OCM (NOKIA)","TRAVAUX-NOKIA",
U325="ACCESS-ISSUE","ACCESS-ISSUE",
U325="Projet OCM (ZTE, NOKIA, autres projets)","TRAVAUX OCM",
U325="No root CAuse","No root cause",
U325="ODU HS","PDH",
U325="IP &amp; VLAN","PDH",
U325="Warehouse HUAWEI","SPARE-ISSUE",
U325="SPARE-HS","SPARE-ISSUE",
U325="Power Telco","BSS",U325="no impacts","no impacts"
),"")</f>
        <v/>
      </c>
      <c r="T325" s="35" t="str" cm="1">
        <f t="array" ref="T325">IFERROR(_xlfn.IFS(
U325="MPR ISSUE","TX ISSUE",
U325="BSS Hardware Issue","RAN ISSUE",
U325="Sites strategiques, MLL, Pylone, etc.","ENVTECH",
U325="AKTIVCO DEFAUT GE &amp; POWER Cabinet","POWER ISSUE",
U325="AKTIVCO Coupure ENEO &amp; Baisse de tension","POWER ISSUE",
U325="Coupure ENEO &amp; Baisse de tension","POWER ISSUE",
U325="Defaut GE &amp; POWER Cabinet","POWER ISSUE",
U325="Sharing","POWER ISSUE",
U325="Sites strategiques &amp; DataCenter","POWER ISSUE",
U325="Exclu","Exclu",
U325="SAT","TX ISSUE",
U325="SPARE-ISSUE","SPARE-ISSUE",
U325="Fiber CAmtel","TX ISSUE",
U325="Fiber AOF","TX ISSUE",
U325="Projet OCM (HUAWEI)","TRAVAUX-HUAWEI",
U325="Projet OCM (NOKIA)","TRAVAUX -NOKIA",
U325="ACCESS-ISSUE","ACCESS-ISSUE",
U325="Projet OCM (ZTE, NOKIA, autres projets)","TRAVAUX OCM",
U325="No root CAuse","No root cause",
U325="ODU HS","TX ISSUE",
U325="IP &amp; VLAN","TX ISSUE",
U325="Warehouse HUAWEI","SPARE-ISSUE",
U325="SPARE-HS","SPARE-ISSUE",
U325="Power Telco","RAN ISSUE",U325="no impacts","no impacts"
),"")</f>
        <v/>
      </c>
      <c r="U325" s="28"/>
      <c r="V325" s="35" t="str" cm="1">
        <f t="array" ref="V325">IFERROR(_xlfn.IFS(
U325="MPR ISSUE","ACTIVE",
U325="BSS Hardware Issue","ACTIVE",
U325="Sites strategiques, MLL, Pylone, etc.","PASSIVE",
U325="AKTIVCO DEFAUT GE &amp; POWER Cabinet","PASSIVE",
U325="AKTIVCO Coupure ENEO &amp; Baisse de tension","PASSIVE",
U325="Coupure ENEO &amp; Baisse de tension","PASSIVE",
U325="Defaut GE &amp; POWER Cabinet","PASSIVE",
U325="Sharing","PASSIVE",
U325="Sites strategiques &amp; DataCenter","PASSIVE",
U325="Exclu","Exclu",
U325="SAT","ACTIVE",
U325="SPARE-ISSUE","SPARE-ISSUE",
U325="Fiber CAmtel","ACTIVE",
U325="Fiber AOF","ACTIVE",
U325="Projet OCM (HUAWEI)","PLANNED WORKS",
U325="Projet OCM (NOKIA)","PLANNED WORKS",
U325="ACCESS-ISSUE","ACCESS-ISSUE",
U325="Projet OCM (ZTE, NOKIA, autres projets)","PLANNED WORKS",
U325="No root CAuse","No root cause",
U325="ODU HS","ACTIVE",
U325="IP &amp; VLAN","ACTIVE",
U325="Warehouse HUAWEI","SPARE-ISSUE",
U325="SPARE-HS","SPARE-ISSUE",
U325="Power Telco","ACTIVE", U325="no impacts","no impacts"
),"")</f>
        <v/>
      </c>
      <c r="W325" s="102"/>
      <c r="X325" s="102"/>
      <c r="Y325" s="102"/>
      <c r="Z325" s="102"/>
      <c r="AA325" s="102"/>
      <c r="AB325" s="104" t="s">
        <v>5423</v>
      </c>
      <c r="AC325" s="9"/>
      <c r="AD325" s="9"/>
      <c r="AE325" s="7" t="s">
        <v>5423</v>
      </c>
      <c r="AF325" s="6"/>
      <c r="AG325" s="7"/>
      <c r="AH325" s="3" t="s">
        <v>5423</v>
      </c>
      <c r="AI325" s="18" t="s">
        <v>5423</v>
      </c>
      <c r="AJ325" s="18" t="s">
        <v>5423</v>
      </c>
      <c r="AK325" s="18" t="s">
        <v>5423</v>
      </c>
      <c r="AL325" s="18" t="s">
        <v>5423</v>
      </c>
      <c r="AM325" s="18" t="s">
        <v>5423</v>
      </c>
      <c r="AN325" s="18" t="s">
        <v>5423</v>
      </c>
      <c r="AO325" s="18" t="s">
        <v>5423</v>
      </c>
      <c r="AP325" s="18" t="s">
        <v>5423</v>
      </c>
      <c r="AQ325" s="18" t="s">
        <v>5423</v>
      </c>
      <c r="AR325" s="18" t="s">
        <v>5423</v>
      </c>
      <c r="AS325" s="18" t="s">
        <v>5423</v>
      </c>
      <c r="AT325" s="18" t="s">
        <v>5423</v>
      </c>
      <c r="AU325" s="9" t="s">
        <v>5423</v>
      </c>
      <c r="AV325" s="14"/>
      <c r="AW325" s="14" t="s">
        <v>5423</v>
      </c>
      <c r="AX325" s="14" t="str">
        <f>_xlfn.XLOOKUP(B325,'[4]cell downs 18042026 17h'!$B:$B,'[4]cell downs 18042026 17h'!$B:$B,"")</f>
        <v/>
      </c>
      <c r="AY325" s="14" t="str">
        <f>_xlfn.XLOOKUP(B325,'[5]Cells Huawei 19042026 15h'!$B:$B,'[5]Cells Huawei 19042026 15h'!$B:$B,"")</f>
        <v/>
      </c>
      <c r="AZ325" s="105" t="str">
        <f>_xlfn.XLOOKUP(B325,'INCIDENT-04-23-2026'!E:E,'INCIDENT-04-23-2026'!F:F,"")</f>
        <v/>
      </c>
      <c r="BA325" s="105" t="str">
        <f>_xlfn.XLOOKUP(B325,'[6]Eneo 17H'!$C:$C,'[6]Eneo 17H'!$I:$I,"")</f>
        <v/>
      </c>
      <c r="BB325" s="105" t="str">
        <f>_xlfn.XLOOKUP(B325,[8]ALL!$B:$B,[8]ALL!$M:$M,"")</f>
        <v/>
      </c>
      <c r="BC325" s="105" t="str">
        <f>_xlfn.XLOOKUP(B325,'[6]Eneo 17H'!$C:$C,'[6]Eneo 17H'!$I:$I,"")</f>
        <v/>
      </c>
      <c r="BD325" s="105" t="str">
        <f>_xlfn.XLOOKUP(B325,'[7]Eneo 12H'!$C:$C,'[7]Eneo 12H'!$I:$I,"")</f>
        <v/>
      </c>
      <c r="BE325" s="105" t="s">
        <v>5423</v>
      </c>
    </row>
    <row r="326" spans="1:57" hidden="1" x14ac:dyDescent="0.3">
      <c r="A326" s="1" t="s">
        <v>5191</v>
      </c>
      <c r="B326" s="8" t="s">
        <v>5192</v>
      </c>
      <c r="C326" s="3" t="str">
        <f>_xlfn.XLOOKUP(B326,'[1]daily break down'!$D:$D,'[1]daily break down'!$E:$E,"")</f>
        <v>SUD-OUEST</v>
      </c>
      <c r="D326" s="1" t="s">
        <v>11</v>
      </c>
      <c r="E326" s="1" t="s">
        <v>12</v>
      </c>
      <c r="F326" s="3" t="s">
        <v>13</v>
      </c>
      <c r="G326" s="1" t="s">
        <v>14</v>
      </c>
      <c r="H326" s="25" t="str">
        <f>_xlfn.XLOOKUP(B326,[2]CALCULATION!$B:$B,[2]CALCULATION!$H:$H,"")</f>
        <v>Huawei</v>
      </c>
      <c r="I326" s="23">
        <v>0</v>
      </c>
      <c r="J326" s="23">
        <v>0</v>
      </c>
      <c r="K326" s="23">
        <v>5.3505234952187721E-4</v>
      </c>
      <c r="L326" s="23">
        <v>5.3505234952187721E-4</v>
      </c>
      <c r="M326" s="23">
        <v>3.2103140971312624E-3</v>
      </c>
      <c r="N326" s="23">
        <v>1.4197970796129362</v>
      </c>
      <c r="O326" s="23">
        <v>0</v>
      </c>
      <c r="P326" s="103" t="s">
        <v>6554</v>
      </c>
      <c r="Q326" s="36" t="s">
        <v>5796</v>
      </c>
      <c r="R326" s="36"/>
      <c r="S326" s="35" t="str" cm="1">
        <f t="array" ref="S326">IFERROR(_xlfn.IFS(
U326="MPR ISSUE","PDH",
U326="BSS Hardware Issue","BSS",
U326="Sites strategiques, MLL, Pylone, etc.","ENVTECH",
U326="AKTIVCO DEFAUT GE &amp; POWER Cabinet","AKTIVCO",
U326="AKTIVCO Coupure ENEO &amp; Baisse de tension","AKTIVCO GRID ONLY",
U326="Coupure ENEO &amp; Baisse de tension","IHS GRID ONLY",
U326="Defaut GE &amp; POWER Cabinet","IHS",
U326="Sharing","Partners",
U326="Sites strategiques &amp; DataCenter","SST &amp; DC",
U326="Exclu","Exclu",
U326="SAT","SAT",
U326="SPARE-ISSUE","SPARE-ISSUE",
U326="Fiber CAmtel","TRANS_FO_CAMTEL",
U326="Fiber AOF","Fiber AOF",
U326="Projet OCM (HUAWEI)","TRAVAUX-HUAWEI",
U326="Projet OCM (NOKIA)","TRAVAUX-NOKIA",
U326="ACCESS-ISSUE","ACCESS-ISSUE",
U326="Projet OCM (ZTE, NOKIA, autres projets)","TRAVAUX OCM",
U326="No root CAuse","No root cause",
U326="ODU HS","PDH",
U326="IP &amp; VLAN","PDH",
U326="Warehouse HUAWEI","SPARE-ISSUE",
U326="SPARE-HS","SPARE-ISSUE",
U326="Power Telco","BSS",U326="no impacts","no impacts"
),"")</f>
        <v/>
      </c>
      <c r="T326" s="35" t="str" cm="1">
        <f t="array" ref="T326">IFERROR(_xlfn.IFS(
U326="MPR ISSUE","TX ISSUE",
U326="BSS Hardware Issue","RAN ISSUE",
U326="Sites strategiques, MLL, Pylone, etc.","ENVTECH",
U326="AKTIVCO DEFAUT GE &amp; POWER Cabinet","POWER ISSUE",
U326="AKTIVCO Coupure ENEO &amp; Baisse de tension","POWER ISSUE",
U326="Coupure ENEO &amp; Baisse de tension","POWER ISSUE",
U326="Defaut GE &amp; POWER Cabinet","POWER ISSUE",
U326="Sharing","POWER ISSUE",
U326="Sites strategiques &amp; DataCenter","POWER ISSUE",
U326="Exclu","Exclu",
U326="SAT","TX ISSUE",
U326="SPARE-ISSUE","SPARE-ISSUE",
U326="Fiber CAmtel","TX ISSUE",
U326="Fiber AOF","TX ISSUE",
U326="Projet OCM (HUAWEI)","TRAVAUX-HUAWEI",
U326="Projet OCM (NOKIA)","TRAVAUX -NOKIA",
U326="ACCESS-ISSUE","ACCESS-ISSUE",
U326="Projet OCM (ZTE, NOKIA, autres projets)","TRAVAUX OCM",
U326="No root CAuse","No root cause",
U326="ODU HS","TX ISSUE",
U326="IP &amp; VLAN","TX ISSUE",
U326="Warehouse HUAWEI","SPARE-ISSUE",
U326="SPARE-HS","SPARE-ISSUE",
U326="Power Telco","RAN ISSUE",U326="no impacts","no impacts"
),"")</f>
        <v/>
      </c>
      <c r="U326" s="28"/>
      <c r="V326" s="35" t="str" cm="1">
        <f t="array" ref="V326">IFERROR(_xlfn.IFS(
U326="MPR ISSUE","ACTIVE",
U326="BSS Hardware Issue","ACTIVE",
U326="Sites strategiques, MLL, Pylone, etc.","PASSIVE",
U326="AKTIVCO DEFAUT GE &amp; POWER Cabinet","PASSIVE",
U326="AKTIVCO Coupure ENEO &amp; Baisse de tension","PASSIVE",
U326="Coupure ENEO &amp; Baisse de tension","PASSIVE",
U326="Defaut GE &amp; POWER Cabinet","PASSIVE",
U326="Sharing","PASSIVE",
U326="Sites strategiques &amp; DataCenter","PASSIVE",
U326="Exclu","Exclu",
U326="SAT","ACTIVE",
U326="SPARE-ISSUE","SPARE-ISSUE",
U326="Fiber CAmtel","ACTIVE",
U326="Fiber AOF","ACTIVE",
U326="Projet OCM (HUAWEI)","PLANNED WORKS",
U326="Projet OCM (NOKIA)","PLANNED WORKS",
U326="ACCESS-ISSUE","ACCESS-ISSUE",
U326="Projet OCM (ZTE, NOKIA, autres projets)","PLANNED WORKS",
U326="No root CAuse","No root cause",
U326="ODU HS","ACTIVE",
U326="IP &amp; VLAN","ACTIVE",
U326="Warehouse HUAWEI","SPARE-ISSUE",
U326="SPARE-HS","SPARE-ISSUE",
U326="Power Telco","ACTIVE", U326="no impacts","no impacts"
),"")</f>
        <v/>
      </c>
      <c r="W326" s="102"/>
      <c r="X326" s="102"/>
      <c r="Y326" s="102"/>
      <c r="Z326" s="102"/>
      <c r="AA326" s="102"/>
      <c r="AB326" s="104" t="s">
        <v>5423</v>
      </c>
      <c r="AC326" s="9"/>
      <c r="AD326" s="9"/>
      <c r="AE326" s="7" t="s">
        <v>5423</v>
      </c>
      <c r="AF326" s="6"/>
      <c r="AG326" s="7"/>
      <c r="AH326" s="3" t="s">
        <v>5423</v>
      </c>
      <c r="AI326" s="18" t="s">
        <v>5423</v>
      </c>
      <c r="AJ326" s="18" t="s">
        <v>5423</v>
      </c>
      <c r="AK326" s="18" t="s">
        <v>5423</v>
      </c>
      <c r="AL326" s="18" t="s">
        <v>5423</v>
      </c>
      <c r="AM326" s="18" t="s">
        <v>5423</v>
      </c>
      <c r="AN326" s="18" t="s">
        <v>5423</v>
      </c>
      <c r="AO326" s="18" t="s">
        <v>5423</v>
      </c>
      <c r="AP326" s="18" t="s">
        <v>5423</v>
      </c>
      <c r="AQ326" s="18" t="s">
        <v>5423</v>
      </c>
      <c r="AR326" s="18" t="s">
        <v>5423</v>
      </c>
      <c r="AS326" s="18" t="s">
        <v>5423</v>
      </c>
      <c r="AT326" s="18" t="s">
        <v>5423</v>
      </c>
      <c r="AU326" s="9" t="s">
        <v>5423</v>
      </c>
      <c r="AV326" s="14"/>
      <c r="AW326" s="14" t="s">
        <v>5423</v>
      </c>
      <c r="AX326" s="14" t="str">
        <f>_xlfn.XLOOKUP(B326,'[4]cell downs 18042026 17h'!$B:$B,'[4]cell downs 18042026 17h'!$B:$B,"")</f>
        <v/>
      </c>
      <c r="AY326" s="14" t="str">
        <f>_xlfn.XLOOKUP(B326,'[5]Cells Huawei 19042026 15h'!$B:$B,'[5]Cells Huawei 19042026 15h'!$B:$B,"")</f>
        <v/>
      </c>
      <c r="AZ326" s="105" t="str">
        <f>_xlfn.XLOOKUP(B326,'INCIDENT-04-23-2026'!E:E,'INCIDENT-04-23-2026'!F:F,"")</f>
        <v/>
      </c>
      <c r="BA326" s="105" t="str">
        <f>_xlfn.XLOOKUP(B326,'[6]Eneo 17H'!$C:$C,'[6]Eneo 17H'!$I:$I,"")</f>
        <v/>
      </c>
      <c r="BB326" s="105" t="str">
        <f>_xlfn.XLOOKUP(B326,[8]ALL!$B:$B,[8]ALL!$M:$M,"")</f>
        <v/>
      </c>
      <c r="BC326" s="105" t="str">
        <f>_xlfn.XLOOKUP(B326,'[6]Eneo 17H'!$C:$C,'[6]Eneo 17H'!$I:$I,"")</f>
        <v/>
      </c>
      <c r="BD326" s="105" t="str">
        <f>_xlfn.XLOOKUP(B326,'[7]Eneo 12H'!$C:$C,'[7]Eneo 12H'!$I:$I,"")</f>
        <v/>
      </c>
      <c r="BE326" s="105" t="s">
        <v>5423</v>
      </c>
    </row>
    <row r="327" spans="1:57" hidden="1" x14ac:dyDescent="0.3">
      <c r="A327" s="1" t="s">
        <v>5189</v>
      </c>
      <c r="B327" s="8" t="s">
        <v>5190</v>
      </c>
      <c r="C327" s="3" t="str">
        <f>_xlfn.XLOOKUP(B327,'[1]daily break down'!$D:$D,'[1]daily break down'!$E:$E,"")</f>
        <v>SUD-OUEST</v>
      </c>
      <c r="D327" s="1" t="s">
        <v>21</v>
      </c>
      <c r="E327" s="1" t="s">
        <v>30</v>
      </c>
      <c r="F327" s="3" t="s">
        <v>13</v>
      </c>
      <c r="G327" s="1" t="s">
        <v>14</v>
      </c>
      <c r="H327" s="25" t="str">
        <f>_xlfn.XLOOKUP(B327,[2]CALCULATION!$B:$B,[2]CALCULATION!$H:$H,"")</f>
        <v>Huawei</v>
      </c>
      <c r="I327" s="23">
        <v>0</v>
      </c>
      <c r="J327" s="23">
        <v>0</v>
      </c>
      <c r="K327" s="23">
        <v>0</v>
      </c>
      <c r="L327" s="23">
        <v>2.675261747609386E-4</v>
      </c>
      <c r="M327" s="23">
        <v>3.2103140971312624E-3</v>
      </c>
      <c r="N327" s="23">
        <v>1.4138223283766083</v>
      </c>
      <c r="O327" s="23">
        <v>0</v>
      </c>
      <c r="P327" s="103" t="s">
        <v>6554</v>
      </c>
      <c r="Q327" s="36" t="s">
        <v>5796</v>
      </c>
      <c r="R327" s="36"/>
      <c r="S327" s="35" t="str" cm="1">
        <f t="array" ref="S327">IFERROR(_xlfn.IFS(
U327="MPR ISSUE","PDH",
U327="BSS Hardware Issue","BSS",
U327="Sites strategiques, MLL, Pylone, etc.","ENVTECH",
U327="AKTIVCO DEFAUT GE &amp; POWER Cabinet","AKTIVCO",
U327="AKTIVCO Coupure ENEO &amp; Baisse de tension","AKTIVCO GRID ONLY",
U327="Coupure ENEO &amp; Baisse de tension","IHS GRID ONLY",
U327="Defaut GE &amp; POWER Cabinet","IHS",
U327="Sharing","Partners",
U327="Sites strategiques &amp; DataCenter","SST &amp; DC",
U327="Exclu","Exclu",
U327="SAT","SAT",
U327="SPARE-ISSUE","SPARE-ISSUE",
U327="Fiber CAmtel","TRANS_FO_CAMTEL",
U327="Fiber AOF","Fiber AOF",
U327="Projet OCM (HUAWEI)","TRAVAUX-HUAWEI",
U327="Projet OCM (NOKIA)","TRAVAUX-NOKIA",
U327="ACCESS-ISSUE","ACCESS-ISSUE",
U327="Projet OCM (ZTE, NOKIA, autres projets)","TRAVAUX OCM",
U327="No root CAuse","No root cause",
U327="ODU HS","PDH",
U327="IP &amp; VLAN","PDH",
U327="Warehouse HUAWEI","SPARE-ISSUE",
U327="SPARE-HS","SPARE-ISSUE",
U327="Power Telco","BSS",U327="no impacts","no impacts"
),"")</f>
        <v/>
      </c>
      <c r="T327" s="35" t="str" cm="1">
        <f t="array" ref="T327">IFERROR(_xlfn.IFS(
U327="MPR ISSUE","TX ISSUE",
U327="BSS Hardware Issue","RAN ISSUE",
U327="Sites strategiques, MLL, Pylone, etc.","ENVTECH",
U327="AKTIVCO DEFAUT GE &amp; POWER Cabinet","POWER ISSUE",
U327="AKTIVCO Coupure ENEO &amp; Baisse de tension","POWER ISSUE",
U327="Coupure ENEO &amp; Baisse de tension","POWER ISSUE",
U327="Defaut GE &amp; POWER Cabinet","POWER ISSUE",
U327="Sharing","POWER ISSUE",
U327="Sites strategiques &amp; DataCenter","POWER ISSUE",
U327="Exclu","Exclu",
U327="SAT","TX ISSUE",
U327="SPARE-ISSUE","SPARE-ISSUE",
U327="Fiber CAmtel","TX ISSUE",
U327="Fiber AOF","TX ISSUE",
U327="Projet OCM (HUAWEI)","TRAVAUX-HUAWEI",
U327="Projet OCM (NOKIA)","TRAVAUX -NOKIA",
U327="ACCESS-ISSUE","ACCESS-ISSUE",
U327="Projet OCM (ZTE, NOKIA, autres projets)","TRAVAUX OCM",
U327="No root CAuse","No root cause",
U327="ODU HS","TX ISSUE",
U327="IP &amp; VLAN","TX ISSUE",
U327="Warehouse HUAWEI","SPARE-ISSUE",
U327="SPARE-HS","SPARE-ISSUE",
U327="Power Telco","RAN ISSUE",U327="no impacts","no impacts"
),"")</f>
        <v/>
      </c>
      <c r="U327" s="28"/>
      <c r="V327" s="35" t="str" cm="1">
        <f t="array" ref="V327">IFERROR(_xlfn.IFS(
U327="MPR ISSUE","ACTIVE",
U327="BSS Hardware Issue","ACTIVE",
U327="Sites strategiques, MLL, Pylone, etc.","PASSIVE",
U327="AKTIVCO DEFAUT GE &amp; POWER Cabinet","PASSIVE",
U327="AKTIVCO Coupure ENEO &amp; Baisse de tension","PASSIVE",
U327="Coupure ENEO &amp; Baisse de tension","PASSIVE",
U327="Defaut GE &amp; POWER Cabinet","PASSIVE",
U327="Sharing","PASSIVE",
U327="Sites strategiques &amp; DataCenter","PASSIVE",
U327="Exclu","Exclu",
U327="SAT","ACTIVE",
U327="SPARE-ISSUE","SPARE-ISSUE",
U327="Fiber CAmtel","ACTIVE",
U327="Fiber AOF","ACTIVE",
U327="Projet OCM (HUAWEI)","PLANNED WORKS",
U327="Projet OCM (NOKIA)","PLANNED WORKS",
U327="ACCESS-ISSUE","ACCESS-ISSUE",
U327="Projet OCM (ZTE, NOKIA, autres projets)","PLANNED WORKS",
U327="No root CAuse","No root cause",
U327="ODU HS","ACTIVE",
U327="IP &amp; VLAN","ACTIVE",
U327="Warehouse HUAWEI","SPARE-ISSUE",
U327="SPARE-HS","SPARE-ISSUE",
U327="Power Telco","ACTIVE", U327="no impacts","no impacts"
),"")</f>
        <v/>
      </c>
      <c r="W327" s="102"/>
      <c r="X327" s="102"/>
      <c r="Y327" s="102"/>
      <c r="Z327" s="102"/>
      <c r="AA327" s="102"/>
      <c r="AB327" s="104" t="s">
        <v>5423</v>
      </c>
      <c r="AC327" s="9"/>
      <c r="AD327" s="9"/>
      <c r="AE327" s="7" t="s">
        <v>5423</v>
      </c>
      <c r="AF327" s="6"/>
      <c r="AG327" s="7"/>
      <c r="AH327" s="3" t="s">
        <v>5423</v>
      </c>
      <c r="AI327" s="18" t="s">
        <v>5423</v>
      </c>
      <c r="AJ327" s="18" t="s">
        <v>5423</v>
      </c>
      <c r="AK327" s="18" t="s">
        <v>5423</v>
      </c>
      <c r="AL327" s="18" t="s">
        <v>5423</v>
      </c>
      <c r="AM327" s="18" t="s">
        <v>5423</v>
      </c>
      <c r="AN327" s="18" t="s">
        <v>5423</v>
      </c>
      <c r="AO327" s="18" t="s">
        <v>5423</v>
      </c>
      <c r="AP327" s="18" t="s">
        <v>5423</v>
      </c>
      <c r="AQ327" s="18" t="s">
        <v>5423</v>
      </c>
      <c r="AR327" s="18" t="s">
        <v>5423</v>
      </c>
      <c r="AS327" s="18" t="s">
        <v>5423</v>
      </c>
      <c r="AT327" s="18" t="s">
        <v>5423</v>
      </c>
      <c r="AU327" s="9" t="s">
        <v>5423</v>
      </c>
      <c r="AV327" s="14"/>
      <c r="AW327" s="14" t="s">
        <v>5423</v>
      </c>
      <c r="AX327" s="14" t="str">
        <f>_xlfn.XLOOKUP(B327,'[4]cell downs 18042026 17h'!$B:$B,'[4]cell downs 18042026 17h'!$B:$B,"")</f>
        <v/>
      </c>
      <c r="AY327" s="14" t="str">
        <f>_xlfn.XLOOKUP(B327,'[5]Cells Huawei 19042026 15h'!$B:$B,'[5]Cells Huawei 19042026 15h'!$B:$B,"")</f>
        <v/>
      </c>
      <c r="AZ327" s="105" t="str">
        <f>_xlfn.XLOOKUP(B327,'INCIDENT-04-23-2026'!E:E,'INCIDENT-04-23-2026'!F:F,"")</f>
        <v/>
      </c>
      <c r="BA327" s="105" t="str">
        <f>_xlfn.XLOOKUP(B327,'[6]Eneo 17H'!$C:$C,'[6]Eneo 17H'!$I:$I,"")</f>
        <v/>
      </c>
      <c r="BB327" s="105" t="str">
        <f>_xlfn.XLOOKUP(B327,[8]ALL!$B:$B,[8]ALL!$M:$M,"")</f>
        <v/>
      </c>
      <c r="BC327" s="105" t="str">
        <f>_xlfn.XLOOKUP(B327,'[6]Eneo 17H'!$C:$C,'[6]Eneo 17H'!$I:$I,"")</f>
        <v/>
      </c>
      <c r="BD327" s="105" t="str">
        <f>_xlfn.XLOOKUP(B327,'[7]Eneo 12H'!$C:$C,'[7]Eneo 12H'!$I:$I,"")</f>
        <v/>
      </c>
      <c r="BE327" s="105" t="s">
        <v>6928</v>
      </c>
    </row>
    <row r="328" spans="1:57" hidden="1" x14ac:dyDescent="0.3">
      <c r="A328" s="1" t="s">
        <v>4262</v>
      </c>
      <c r="B328" s="8" t="s">
        <v>4263</v>
      </c>
      <c r="C328" s="3" t="str">
        <f>_xlfn.XLOOKUP(B328,'[1]daily break down'!$D:$D,'[1]daily break down'!$E:$E,"")</f>
        <v>CENTRE</v>
      </c>
      <c r="D328" s="1" t="s">
        <v>21</v>
      </c>
      <c r="E328" s="1" t="s">
        <v>30</v>
      </c>
      <c r="F328" s="3" t="s">
        <v>69</v>
      </c>
      <c r="G328" s="1" t="s">
        <v>502</v>
      </c>
      <c r="H328" s="27" t="str">
        <f>_xlfn.XLOOKUP(B328,[2]CALCULATION!$B:$B,[2]CALCULATION!$H:$H,"")</f>
        <v>ZTE</v>
      </c>
      <c r="I328" s="23">
        <v>0</v>
      </c>
      <c r="J328" s="23">
        <v>0</v>
      </c>
      <c r="K328" s="23">
        <v>0</v>
      </c>
      <c r="L328" s="23">
        <v>0</v>
      </c>
      <c r="M328" s="23">
        <v>0</v>
      </c>
      <c r="N328" s="23">
        <v>1.4106655195144295</v>
      </c>
      <c r="O328" s="23">
        <v>0</v>
      </c>
      <c r="P328" s="103" t="s">
        <v>6554</v>
      </c>
      <c r="Q328" s="36" t="s">
        <v>5796</v>
      </c>
      <c r="R328" s="36"/>
      <c r="S328" s="35" t="str" cm="1">
        <f t="array" ref="S328">IFERROR(_xlfn.IFS(
U328="MPR ISSUE","PDH",
U328="BSS Hardware Issue","BSS",
U328="Sites strategiques, MLL, Pylone, etc.","ENVTECH",
U328="AKTIVCO DEFAUT GE &amp; POWER Cabinet","AKTIVCO",
U328="AKTIVCO Coupure ENEO &amp; Baisse de tension","AKTIVCO GRID ONLY",
U328="Coupure ENEO &amp; Baisse de tension","IHS GRID ONLY",
U328="Defaut GE &amp; POWER Cabinet","IHS",
U328="Sharing","Partners",
U328="Sites strategiques &amp; DataCenter","SST &amp; DC",
U328="Exclu","Exclu",
U328="SAT","SAT",
U328="SPARE-ISSUE","SPARE-ISSUE",
U328="Fiber CAmtel","TRANS_FO_CAMTEL",
U328="Fiber AOF","Fiber AOF",
U328="Projet OCM (HUAWEI)","TRAVAUX-HUAWEI",
U328="Projet OCM (NOKIA)","TRAVAUX-NOKIA",
U328="ACCESS-ISSUE","ACCESS-ISSUE",
U328="Projet OCM (ZTE, NOKIA, autres projets)","TRAVAUX OCM",
U328="No root CAuse","No root cause",
U328="ODU HS","PDH",
U328="IP &amp; VLAN","PDH",
U328="Warehouse HUAWEI","SPARE-ISSUE",
U328="SPARE-HS","SPARE-ISSUE",
U328="Power Telco","BSS",U328="no impacts","no impacts"
),"")</f>
        <v/>
      </c>
      <c r="T328" s="35" t="str" cm="1">
        <f t="array" ref="T328">IFERROR(_xlfn.IFS(
U328="MPR ISSUE","TX ISSUE",
U328="BSS Hardware Issue","RAN ISSUE",
U328="Sites strategiques, MLL, Pylone, etc.","ENVTECH",
U328="AKTIVCO DEFAUT GE &amp; POWER Cabinet","POWER ISSUE",
U328="AKTIVCO Coupure ENEO &amp; Baisse de tension","POWER ISSUE",
U328="Coupure ENEO &amp; Baisse de tension","POWER ISSUE",
U328="Defaut GE &amp; POWER Cabinet","POWER ISSUE",
U328="Sharing","POWER ISSUE",
U328="Sites strategiques &amp; DataCenter","POWER ISSUE",
U328="Exclu","Exclu",
U328="SAT","TX ISSUE",
U328="SPARE-ISSUE","SPARE-ISSUE",
U328="Fiber CAmtel","TX ISSUE",
U328="Fiber AOF","TX ISSUE",
U328="Projet OCM (HUAWEI)","TRAVAUX-HUAWEI",
U328="Projet OCM (NOKIA)","TRAVAUX -NOKIA",
U328="ACCESS-ISSUE","ACCESS-ISSUE",
U328="Projet OCM (ZTE, NOKIA, autres projets)","TRAVAUX OCM",
U328="No root CAuse","No root cause",
U328="ODU HS","TX ISSUE",
U328="IP &amp; VLAN","TX ISSUE",
U328="Warehouse HUAWEI","SPARE-ISSUE",
U328="SPARE-HS","SPARE-ISSUE",
U328="Power Telco","RAN ISSUE",U328="no impacts","no impacts"
),"")</f>
        <v/>
      </c>
      <c r="U328" s="28"/>
      <c r="V328" s="35" t="str" cm="1">
        <f t="array" ref="V328">IFERROR(_xlfn.IFS(
U328="MPR ISSUE","ACTIVE",
U328="BSS Hardware Issue","ACTIVE",
U328="Sites strategiques, MLL, Pylone, etc.","PASSIVE",
U328="AKTIVCO DEFAUT GE &amp; POWER Cabinet","PASSIVE",
U328="AKTIVCO Coupure ENEO &amp; Baisse de tension","PASSIVE",
U328="Coupure ENEO &amp; Baisse de tension","PASSIVE",
U328="Defaut GE &amp; POWER Cabinet","PASSIVE",
U328="Sharing","PASSIVE",
U328="Sites strategiques &amp; DataCenter","PASSIVE",
U328="Exclu","Exclu",
U328="SAT","ACTIVE",
U328="SPARE-ISSUE","SPARE-ISSUE",
U328="Fiber CAmtel","ACTIVE",
U328="Fiber AOF","ACTIVE",
U328="Projet OCM (HUAWEI)","PLANNED WORKS",
U328="Projet OCM (NOKIA)","PLANNED WORKS",
U328="ACCESS-ISSUE","ACCESS-ISSUE",
U328="Projet OCM (ZTE, NOKIA, autres projets)","PLANNED WORKS",
U328="No root CAuse","No root cause",
U328="ODU HS","ACTIVE",
U328="IP &amp; VLAN","ACTIVE",
U328="Warehouse HUAWEI","SPARE-ISSUE",
U328="SPARE-HS","SPARE-ISSUE",
U328="Power Telco","ACTIVE", U328="no impacts","no impacts"
),"")</f>
        <v/>
      </c>
      <c r="W328" s="102"/>
      <c r="X328" s="102"/>
      <c r="Y328" s="102"/>
      <c r="Z328" s="102"/>
      <c r="AA328" s="102"/>
      <c r="AB328" s="104" t="s">
        <v>5423</v>
      </c>
      <c r="AC328" s="9"/>
      <c r="AD328" s="9"/>
      <c r="AE328" s="7" t="s">
        <v>5423</v>
      </c>
      <c r="AF328" s="6"/>
      <c r="AG328" s="7"/>
      <c r="AH328" s="3" t="s">
        <v>5423</v>
      </c>
      <c r="AI328" s="18" t="s">
        <v>5423</v>
      </c>
      <c r="AJ328" s="18" t="s">
        <v>5423</v>
      </c>
      <c r="AK328" s="18" t="s">
        <v>5423</v>
      </c>
      <c r="AL328" s="18" t="s">
        <v>5423</v>
      </c>
      <c r="AM328" s="18" t="s">
        <v>5423</v>
      </c>
      <c r="AN328" s="18" t="s">
        <v>5423</v>
      </c>
      <c r="AO328" s="18" t="s">
        <v>5423</v>
      </c>
      <c r="AP328" s="18" t="s">
        <v>5423</v>
      </c>
      <c r="AQ328" s="18" t="s">
        <v>5423</v>
      </c>
      <c r="AR328" s="18" t="s">
        <v>5423</v>
      </c>
      <c r="AS328" s="18" t="s">
        <v>5423</v>
      </c>
      <c r="AT328" s="18" t="s">
        <v>5423</v>
      </c>
      <c r="AU328" s="9" t="s">
        <v>5423</v>
      </c>
      <c r="AV328" s="14"/>
      <c r="AW328" s="14" t="s">
        <v>5423</v>
      </c>
      <c r="AX328" s="14" t="str">
        <f>_xlfn.XLOOKUP(B328,'[4]cell downs 18042026 17h'!$B:$B,'[4]cell downs 18042026 17h'!$B:$B,"")</f>
        <v/>
      </c>
      <c r="AY328" s="14" t="str">
        <f>_xlfn.XLOOKUP(B328,'[5]Cells Huawei 19042026 15h'!$B:$B,'[5]Cells Huawei 19042026 15h'!$B:$B,"")</f>
        <v/>
      </c>
      <c r="AZ328" s="105" t="str">
        <f>_xlfn.XLOOKUP(B328,'INCIDENT-04-23-2026'!E:E,'INCIDENT-04-23-2026'!F:F,"")</f>
        <v/>
      </c>
      <c r="BA328" s="105" t="str">
        <f>_xlfn.XLOOKUP(B328,'[6]Eneo 17H'!$C:$C,'[6]Eneo 17H'!$I:$I,"")</f>
        <v/>
      </c>
      <c r="BB328" s="105" t="str">
        <f>_xlfn.XLOOKUP(B328,[8]ALL!$B:$B,[8]ALL!$M:$M,"")</f>
        <v/>
      </c>
      <c r="BC328" s="105" t="str">
        <f>_xlfn.XLOOKUP(B328,'[6]Eneo 17H'!$C:$C,'[6]Eneo 17H'!$I:$I,"")</f>
        <v/>
      </c>
      <c r="BD328" s="105" t="str">
        <f>_xlfn.XLOOKUP(B328,'[7]Eneo 12H'!$C:$C,'[7]Eneo 12H'!$I:$I,"")</f>
        <v/>
      </c>
      <c r="BE328" s="105">
        <v>0</v>
      </c>
    </row>
    <row r="329" spans="1:57" hidden="1" x14ac:dyDescent="0.3">
      <c r="A329" s="1" t="s">
        <v>3722</v>
      </c>
      <c r="B329" s="8" t="s">
        <v>3723</v>
      </c>
      <c r="C329" s="3" t="str">
        <f>_xlfn.XLOOKUP(B329,'[1]daily break down'!$D:$D,'[1]daily break down'!$E:$E,"")</f>
        <v>Maroua</v>
      </c>
      <c r="D329" s="1" t="s">
        <v>21</v>
      </c>
      <c r="E329" s="1" t="s">
        <v>22</v>
      </c>
      <c r="F329" s="3" t="s">
        <v>55</v>
      </c>
      <c r="G329" s="1" t="s">
        <v>84</v>
      </c>
      <c r="H329" s="25" t="str">
        <f>_xlfn.XLOOKUP(B329,[2]CALCULATION!$B:$B,[2]CALCULATION!$H:$H,"")</f>
        <v>Huawei</v>
      </c>
      <c r="I329" s="23">
        <v>1.9689926462405083E-2</v>
      </c>
      <c r="J329" s="23">
        <v>4.9046465372838731E-3</v>
      </c>
      <c r="K329" s="23">
        <v>0</v>
      </c>
      <c r="L329" s="23">
        <v>0</v>
      </c>
      <c r="M329" s="23">
        <v>0</v>
      </c>
      <c r="N329" s="23">
        <v>1.4078119069836461</v>
      </c>
      <c r="O329" s="23">
        <v>0</v>
      </c>
      <c r="P329" s="103" t="s">
        <v>6554</v>
      </c>
      <c r="Q329" s="36" t="s">
        <v>5796</v>
      </c>
      <c r="R329" s="36"/>
      <c r="S329" s="35" t="str" cm="1">
        <f t="array" ref="S329">IFERROR(_xlfn.IFS(
U329="MPR ISSUE","PDH",
U329="BSS Hardware Issue","BSS",
U329="Sites strategiques, MLL, Pylone, etc.","ENVTECH",
U329="AKTIVCO DEFAUT GE &amp; POWER Cabinet","AKTIVCO",
U329="AKTIVCO Coupure ENEO &amp; Baisse de tension","AKTIVCO GRID ONLY",
U329="Coupure ENEO &amp; Baisse de tension","IHS GRID ONLY",
U329="Defaut GE &amp; POWER Cabinet","IHS",
U329="Sharing","Partners",
U329="Sites strategiques &amp; DataCenter","SST &amp; DC",
U329="Exclu","Exclu",
U329="SAT","SAT",
U329="SPARE-ISSUE","SPARE-ISSUE",
U329="Fiber CAmtel","TRANS_FO_CAMTEL",
U329="Fiber AOF","Fiber AOF",
U329="Projet OCM (HUAWEI)","TRAVAUX-HUAWEI",
U329="Projet OCM (NOKIA)","TRAVAUX-NOKIA",
U329="ACCESS-ISSUE","ACCESS-ISSUE",
U329="Projet OCM (ZTE, NOKIA, autres projets)","TRAVAUX OCM",
U329="No root CAuse","No root cause",
U329="ODU HS","PDH",
U329="IP &amp; VLAN","PDH",
U329="Warehouse HUAWEI","SPARE-ISSUE",
U329="SPARE-HS","SPARE-ISSUE",
U329="Power Telco","BSS",U329="no impacts","no impacts"
),"")</f>
        <v/>
      </c>
      <c r="T329" s="35" t="str" cm="1">
        <f t="array" ref="T329">IFERROR(_xlfn.IFS(
U329="MPR ISSUE","TX ISSUE",
U329="BSS Hardware Issue","RAN ISSUE",
U329="Sites strategiques, MLL, Pylone, etc.","ENVTECH",
U329="AKTIVCO DEFAUT GE &amp; POWER Cabinet","POWER ISSUE",
U329="AKTIVCO Coupure ENEO &amp; Baisse de tension","POWER ISSUE",
U329="Coupure ENEO &amp; Baisse de tension","POWER ISSUE",
U329="Defaut GE &amp; POWER Cabinet","POWER ISSUE",
U329="Sharing","POWER ISSUE",
U329="Sites strategiques &amp; DataCenter","POWER ISSUE",
U329="Exclu","Exclu",
U329="SAT","TX ISSUE",
U329="SPARE-ISSUE","SPARE-ISSUE",
U329="Fiber CAmtel","TX ISSUE",
U329="Fiber AOF","TX ISSUE",
U329="Projet OCM (HUAWEI)","TRAVAUX-HUAWEI",
U329="Projet OCM (NOKIA)","TRAVAUX -NOKIA",
U329="ACCESS-ISSUE","ACCESS-ISSUE",
U329="Projet OCM (ZTE, NOKIA, autres projets)","TRAVAUX OCM",
U329="No root CAuse","No root cause",
U329="ODU HS","TX ISSUE",
U329="IP &amp; VLAN","TX ISSUE",
U329="Warehouse HUAWEI","SPARE-ISSUE",
U329="SPARE-HS","SPARE-ISSUE",
U329="Power Telco","RAN ISSUE",U329="no impacts","no impacts"
),"")</f>
        <v/>
      </c>
      <c r="U329" s="28"/>
      <c r="V329" s="35" t="str" cm="1">
        <f t="array" ref="V329">IFERROR(_xlfn.IFS(
U329="MPR ISSUE","ACTIVE",
U329="BSS Hardware Issue","ACTIVE",
U329="Sites strategiques, MLL, Pylone, etc.","PASSIVE",
U329="AKTIVCO DEFAUT GE &amp; POWER Cabinet","PASSIVE",
U329="AKTIVCO Coupure ENEO &amp; Baisse de tension","PASSIVE",
U329="Coupure ENEO &amp; Baisse de tension","PASSIVE",
U329="Defaut GE &amp; POWER Cabinet","PASSIVE",
U329="Sharing","PASSIVE",
U329="Sites strategiques &amp; DataCenter","PASSIVE",
U329="Exclu","Exclu",
U329="SAT","ACTIVE",
U329="SPARE-ISSUE","SPARE-ISSUE",
U329="Fiber CAmtel","ACTIVE",
U329="Fiber AOF","ACTIVE",
U329="Projet OCM (HUAWEI)","PLANNED WORKS",
U329="Projet OCM (NOKIA)","PLANNED WORKS",
U329="ACCESS-ISSUE","ACCESS-ISSUE",
U329="Projet OCM (ZTE, NOKIA, autres projets)","PLANNED WORKS",
U329="No root CAuse","No root cause",
U329="ODU HS","ACTIVE",
U329="IP &amp; VLAN","ACTIVE",
U329="Warehouse HUAWEI","SPARE-ISSUE",
U329="SPARE-HS","SPARE-ISSUE",
U329="Power Telco","ACTIVE", U329="no impacts","no impacts"
),"")</f>
        <v/>
      </c>
      <c r="W329" s="102"/>
      <c r="X329" s="102"/>
      <c r="Y329" s="102"/>
      <c r="Z329" s="102"/>
      <c r="AA329" s="102"/>
      <c r="AB329" s="104" t="s">
        <v>5423</v>
      </c>
      <c r="AC329" s="9"/>
      <c r="AD329" s="9"/>
      <c r="AE329" s="7" t="s">
        <v>5423</v>
      </c>
      <c r="AF329" s="6"/>
      <c r="AG329" s="7"/>
      <c r="AH329" s="3" t="s">
        <v>5423</v>
      </c>
      <c r="AI329" s="18" t="s">
        <v>5423</v>
      </c>
      <c r="AJ329" s="18" t="s">
        <v>5423</v>
      </c>
      <c r="AK329" s="18" t="s">
        <v>5423</v>
      </c>
      <c r="AL329" s="18" t="s">
        <v>5423</v>
      </c>
      <c r="AM329" s="18" t="s">
        <v>5423</v>
      </c>
      <c r="AN329" s="18" t="s">
        <v>5423</v>
      </c>
      <c r="AO329" s="18" t="s">
        <v>5423</v>
      </c>
      <c r="AP329" s="18" t="s">
        <v>5423</v>
      </c>
      <c r="AQ329" s="18" t="s">
        <v>5423</v>
      </c>
      <c r="AR329" s="18" t="s">
        <v>5423</v>
      </c>
      <c r="AS329" s="18" t="s">
        <v>5423</v>
      </c>
      <c r="AT329" s="18" t="s">
        <v>5423</v>
      </c>
      <c r="AU329" s="9" t="s">
        <v>5423</v>
      </c>
      <c r="AV329" s="14"/>
      <c r="AW329" s="14" t="s">
        <v>5423</v>
      </c>
      <c r="AX329" s="14" t="str">
        <f>_xlfn.XLOOKUP(B329,'[4]cell downs 18042026 17h'!$B:$B,'[4]cell downs 18042026 17h'!$B:$B,"")</f>
        <v/>
      </c>
      <c r="AY329" s="14" t="str">
        <f>_xlfn.XLOOKUP(B329,'[5]Cells Huawei 19042026 15h'!$B:$B,'[5]Cells Huawei 19042026 15h'!$B:$B,"")</f>
        <v/>
      </c>
      <c r="AZ329" s="105" t="str">
        <f>_xlfn.XLOOKUP(B329,'INCIDENT-04-23-2026'!E:E,'INCIDENT-04-23-2026'!F:F,"")</f>
        <v/>
      </c>
      <c r="BA329" s="105" t="str">
        <f>_xlfn.XLOOKUP(B329,'[6]Eneo 17H'!$C:$C,'[6]Eneo 17H'!$I:$I,"")</f>
        <v/>
      </c>
      <c r="BB329" s="105" t="str">
        <f>_xlfn.XLOOKUP(B329,[8]ALL!$B:$B,[8]ALL!$M:$M,"")</f>
        <v/>
      </c>
      <c r="BC329" s="105" t="str">
        <f>_xlfn.XLOOKUP(B329,'[6]Eneo 17H'!$C:$C,'[6]Eneo 17H'!$I:$I,"")</f>
        <v/>
      </c>
      <c r="BD329" s="105" t="str">
        <f>_xlfn.XLOOKUP(B329,'[7]Eneo 12H'!$C:$C,'[7]Eneo 12H'!$I:$I,"")</f>
        <v/>
      </c>
      <c r="BE329" s="105" t="s">
        <v>7050</v>
      </c>
    </row>
    <row r="330" spans="1:57" hidden="1" x14ac:dyDescent="0.3">
      <c r="A330" s="1" t="s">
        <v>958</v>
      </c>
      <c r="B330" s="8" t="s">
        <v>959</v>
      </c>
      <c r="C330" s="3" t="str">
        <f>_xlfn.XLOOKUP(B330,'[1]daily break down'!$D:$D,'[1]daily break down'!$E:$E,"")</f>
        <v>Garoua</v>
      </c>
      <c r="D330" s="1" t="s">
        <v>11</v>
      </c>
      <c r="E330" s="1" t="s">
        <v>12</v>
      </c>
      <c r="F330" s="3" t="s">
        <v>23</v>
      </c>
      <c r="G330" s="1" t="s">
        <v>24</v>
      </c>
      <c r="H330" s="25" t="str">
        <f>_xlfn.XLOOKUP(B330,[2]CALCULATION!$B:$B,[2]CALCULATION!$H:$H,"")</f>
        <v>Huawei</v>
      </c>
      <c r="I330" s="23">
        <v>0</v>
      </c>
      <c r="J330" s="23">
        <v>0</v>
      </c>
      <c r="K330" s="23">
        <v>0</v>
      </c>
      <c r="L330" s="23">
        <v>0</v>
      </c>
      <c r="M330" s="23">
        <v>6.97173211427006E-2</v>
      </c>
      <c r="N330" s="23">
        <v>1.4040130353020404</v>
      </c>
      <c r="O330" s="23">
        <v>0</v>
      </c>
      <c r="P330" s="103" t="s">
        <v>6554</v>
      </c>
      <c r="Q330" s="36" t="s">
        <v>5796</v>
      </c>
      <c r="R330" s="36"/>
      <c r="S330" s="35" t="str" cm="1">
        <f t="array" ref="S330">IFERROR(_xlfn.IFS(
U330="MPR ISSUE","PDH",
U330="BSS Hardware Issue","BSS",
U330="Sites strategiques, MLL, Pylone, etc.","ENVTECH",
U330="AKTIVCO DEFAUT GE &amp; POWER Cabinet","AKTIVCO",
U330="AKTIVCO Coupure ENEO &amp; Baisse de tension","AKTIVCO GRID ONLY",
U330="Coupure ENEO &amp; Baisse de tension","IHS GRID ONLY",
U330="Defaut GE &amp; POWER Cabinet","IHS",
U330="Sharing","Partners",
U330="Sites strategiques &amp; DataCenter","SST &amp; DC",
U330="Exclu","Exclu",
U330="SAT","SAT",
U330="SPARE-ISSUE","SPARE-ISSUE",
U330="Fiber CAmtel","TRANS_FO_CAMTEL",
U330="Fiber AOF","Fiber AOF",
U330="Projet OCM (HUAWEI)","TRAVAUX-HUAWEI",
U330="Projet OCM (NOKIA)","TRAVAUX-NOKIA",
U330="ACCESS-ISSUE","ACCESS-ISSUE",
U330="Projet OCM (ZTE, NOKIA, autres projets)","TRAVAUX OCM",
U330="No root CAuse","No root cause",
U330="ODU HS","PDH",
U330="IP &amp; VLAN","PDH",
U330="Warehouse HUAWEI","SPARE-ISSUE",
U330="SPARE-HS","SPARE-ISSUE",
U330="Power Telco","BSS",U330="no impacts","no impacts"
),"")</f>
        <v/>
      </c>
      <c r="T330" s="35" t="str" cm="1">
        <f t="array" ref="T330">IFERROR(_xlfn.IFS(
U330="MPR ISSUE","TX ISSUE",
U330="BSS Hardware Issue","RAN ISSUE",
U330="Sites strategiques, MLL, Pylone, etc.","ENVTECH",
U330="AKTIVCO DEFAUT GE &amp; POWER Cabinet","POWER ISSUE",
U330="AKTIVCO Coupure ENEO &amp; Baisse de tension","POWER ISSUE",
U330="Coupure ENEO &amp; Baisse de tension","POWER ISSUE",
U330="Defaut GE &amp; POWER Cabinet","POWER ISSUE",
U330="Sharing","POWER ISSUE",
U330="Sites strategiques &amp; DataCenter","POWER ISSUE",
U330="Exclu","Exclu",
U330="SAT","TX ISSUE",
U330="SPARE-ISSUE","SPARE-ISSUE",
U330="Fiber CAmtel","TX ISSUE",
U330="Fiber AOF","TX ISSUE",
U330="Projet OCM (HUAWEI)","TRAVAUX-HUAWEI",
U330="Projet OCM (NOKIA)","TRAVAUX -NOKIA",
U330="ACCESS-ISSUE","ACCESS-ISSUE",
U330="Projet OCM (ZTE, NOKIA, autres projets)","TRAVAUX OCM",
U330="No root CAuse","No root cause",
U330="ODU HS","TX ISSUE",
U330="IP &amp; VLAN","TX ISSUE",
U330="Warehouse HUAWEI","SPARE-ISSUE",
U330="SPARE-HS","SPARE-ISSUE",
U330="Power Telco","RAN ISSUE",U330="no impacts","no impacts"
),"")</f>
        <v/>
      </c>
      <c r="U330" s="28"/>
      <c r="V330" s="35" t="str" cm="1">
        <f t="array" ref="V330">IFERROR(_xlfn.IFS(
U330="MPR ISSUE","ACTIVE",
U330="BSS Hardware Issue","ACTIVE",
U330="Sites strategiques, MLL, Pylone, etc.","PASSIVE",
U330="AKTIVCO DEFAUT GE &amp; POWER Cabinet","PASSIVE",
U330="AKTIVCO Coupure ENEO &amp; Baisse de tension","PASSIVE",
U330="Coupure ENEO &amp; Baisse de tension","PASSIVE",
U330="Defaut GE &amp; POWER Cabinet","PASSIVE",
U330="Sharing","PASSIVE",
U330="Sites strategiques &amp; DataCenter","PASSIVE",
U330="Exclu","Exclu",
U330="SAT","ACTIVE",
U330="SPARE-ISSUE","SPARE-ISSUE",
U330="Fiber CAmtel","ACTIVE",
U330="Fiber AOF","ACTIVE",
U330="Projet OCM (HUAWEI)","PLANNED WORKS",
U330="Projet OCM (NOKIA)","PLANNED WORKS",
U330="ACCESS-ISSUE","ACCESS-ISSUE",
U330="Projet OCM (ZTE, NOKIA, autres projets)","PLANNED WORKS",
U330="No root CAuse","No root cause",
U330="ODU HS","ACTIVE",
U330="IP &amp; VLAN","ACTIVE",
U330="Warehouse HUAWEI","SPARE-ISSUE",
U330="SPARE-HS","SPARE-ISSUE",
U330="Power Telco","ACTIVE", U330="no impacts","no impacts"
),"")</f>
        <v/>
      </c>
      <c r="W330" s="102"/>
      <c r="X330" s="102"/>
      <c r="Y330" s="102"/>
      <c r="Z330" s="102"/>
      <c r="AA330" s="102"/>
      <c r="AB330" s="104" t="s">
        <v>5423</v>
      </c>
      <c r="AC330" s="9"/>
      <c r="AD330" s="9"/>
      <c r="AE330" s="7" t="s">
        <v>5423</v>
      </c>
      <c r="AF330" s="6"/>
      <c r="AG330" s="7"/>
      <c r="AH330" s="3" t="s">
        <v>5423</v>
      </c>
      <c r="AI330" s="18" t="s">
        <v>5423</v>
      </c>
      <c r="AJ330" s="18" t="s">
        <v>5423</v>
      </c>
      <c r="AK330" s="18" t="s">
        <v>5423</v>
      </c>
      <c r="AL330" s="18" t="s">
        <v>5423</v>
      </c>
      <c r="AM330" s="18" t="s">
        <v>5423</v>
      </c>
      <c r="AN330" s="18" t="s">
        <v>5423</v>
      </c>
      <c r="AO330" s="18" t="s">
        <v>5423</v>
      </c>
      <c r="AP330" s="18" t="s">
        <v>5423</v>
      </c>
      <c r="AQ330" s="18" t="s">
        <v>5423</v>
      </c>
      <c r="AR330" s="18" t="s">
        <v>5423</v>
      </c>
      <c r="AS330" s="18" t="s">
        <v>5423</v>
      </c>
      <c r="AT330" s="18" t="s">
        <v>5423</v>
      </c>
      <c r="AU330" s="9" t="s">
        <v>5423</v>
      </c>
      <c r="AV330" s="14"/>
      <c r="AW330" s="14" t="s">
        <v>5423</v>
      </c>
      <c r="AX330" s="14" t="str">
        <f>_xlfn.XLOOKUP(B330,'[4]cell downs 18042026 17h'!$B:$B,'[4]cell downs 18042026 17h'!$B:$B,"")</f>
        <v/>
      </c>
      <c r="AY330" s="14" t="str">
        <f>_xlfn.XLOOKUP(B330,'[5]Cells Huawei 19042026 15h'!$B:$B,'[5]Cells Huawei 19042026 15h'!$B:$B,"")</f>
        <v/>
      </c>
      <c r="AZ330" s="105" t="str">
        <f>_xlfn.XLOOKUP(B330,'INCIDENT-04-23-2026'!E:E,'INCIDENT-04-23-2026'!F:F,"")</f>
        <v/>
      </c>
      <c r="BA330" s="105" t="str">
        <f>_xlfn.XLOOKUP(B330,'[6]Eneo 17H'!$C:$C,'[6]Eneo 17H'!$I:$I,"")</f>
        <v/>
      </c>
      <c r="BB330" s="105" t="str">
        <f>_xlfn.XLOOKUP(B330,[8]ALL!$B:$B,[8]ALL!$M:$M,"")</f>
        <v/>
      </c>
      <c r="BC330" s="105" t="str">
        <f>_xlfn.XLOOKUP(B330,'[6]Eneo 17H'!$C:$C,'[6]Eneo 17H'!$I:$I,"")</f>
        <v/>
      </c>
      <c r="BD330" s="105" t="str">
        <f>_xlfn.XLOOKUP(B330,'[7]Eneo 12H'!$C:$C,'[7]Eneo 12H'!$I:$I,"")</f>
        <v/>
      </c>
      <c r="BE330" s="105" t="s">
        <v>5423</v>
      </c>
    </row>
    <row r="331" spans="1:57" hidden="1" x14ac:dyDescent="0.3">
      <c r="A331" s="1" t="s">
        <v>2576</v>
      </c>
      <c r="B331" s="8" t="s">
        <v>2577</v>
      </c>
      <c r="C331" s="3" t="str">
        <f>_xlfn.XLOOKUP(B331,'[1]daily break down'!$D:$D,'[1]daily break down'!$E:$E,"")</f>
        <v>CENTRE</v>
      </c>
      <c r="D331" s="1" t="s">
        <v>11</v>
      </c>
      <c r="E331" s="1" t="s">
        <v>12</v>
      </c>
      <c r="F331" s="3" t="s">
        <v>37</v>
      </c>
      <c r="G331" s="1" t="s">
        <v>2576</v>
      </c>
      <c r="H331" s="27" t="str">
        <f>_xlfn.XLOOKUP(B331,[2]CALCULATION!$B:$B,[2]CALCULATION!$H:$H,"")</f>
        <v>ZTE</v>
      </c>
      <c r="I331" s="23">
        <v>0</v>
      </c>
      <c r="J331" s="23">
        <v>0</v>
      </c>
      <c r="K331" s="23">
        <v>0</v>
      </c>
      <c r="L331" s="23">
        <v>0</v>
      </c>
      <c r="M331" s="23">
        <v>0</v>
      </c>
      <c r="N331" s="23">
        <v>0.39556420200152376</v>
      </c>
      <c r="O331" s="23">
        <v>1.3964866322521122E-2</v>
      </c>
      <c r="P331" s="103" t="s">
        <v>6554</v>
      </c>
      <c r="Q331" s="36" t="s">
        <v>5796</v>
      </c>
      <c r="R331" s="36"/>
      <c r="S331" s="35" t="str" cm="1">
        <f t="array" ref="S331">IFERROR(_xlfn.IFS(
U331="MPR ISSUE","PDH",
U331="BSS Hardware Issue","BSS",
U331="Sites strategiques, MLL, Pylone, etc.","ENVTECH",
U331="AKTIVCO DEFAUT GE &amp; POWER Cabinet","AKTIVCO",
U331="AKTIVCO Coupure ENEO &amp; Baisse de tension","AKTIVCO GRID ONLY",
U331="Coupure ENEO &amp; Baisse de tension","IHS GRID ONLY",
U331="Defaut GE &amp; POWER Cabinet","IHS",
U331="Sharing","Partners",
U331="Sites strategiques &amp; DataCenter","SST &amp; DC",
U331="Exclu","Exclu",
U331="SAT","SAT",
U331="SPARE-ISSUE","SPARE-ISSUE",
U331="Fiber CAmtel","TRANS_FO_CAMTEL",
U331="Fiber AOF","Fiber AOF",
U331="Projet OCM (HUAWEI)","TRAVAUX-HUAWEI",
U331="Projet OCM (NOKIA)","TRAVAUX-NOKIA",
U331="ACCESS-ISSUE","ACCESS-ISSUE",
U331="Projet OCM (ZTE, NOKIA, autres projets)","TRAVAUX OCM",
U331="No root CAuse","No root cause",
U331="ODU HS","PDH",
U331="IP &amp; VLAN","PDH",
U331="Warehouse HUAWEI","SPARE-ISSUE",
U331="SPARE-HS","SPARE-ISSUE",
U331="Power Telco","BSS",U331="no impacts","no impacts"
),"")</f>
        <v/>
      </c>
      <c r="T331" s="35" t="str" cm="1">
        <f t="array" ref="T331">IFERROR(_xlfn.IFS(
U331="MPR ISSUE","TX ISSUE",
U331="BSS Hardware Issue","RAN ISSUE",
U331="Sites strategiques, MLL, Pylone, etc.","ENVTECH",
U331="AKTIVCO DEFAUT GE &amp; POWER Cabinet","POWER ISSUE",
U331="AKTIVCO Coupure ENEO &amp; Baisse de tension","POWER ISSUE",
U331="Coupure ENEO &amp; Baisse de tension","POWER ISSUE",
U331="Defaut GE &amp; POWER Cabinet","POWER ISSUE",
U331="Sharing","POWER ISSUE",
U331="Sites strategiques &amp; DataCenter","POWER ISSUE",
U331="Exclu","Exclu",
U331="SAT","TX ISSUE",
U331="SPARE-ISSUE","SPARE-ISSUE",
U331="Fiber CAmtel","TX ISSUE",
U331="Fiber AOF","TX ISSUE",
U331="Projet OCM (HUAWEI)","TRAVAUX-HUAWEI",
U331="Projet OCM (NOKIA)","TRAVAUX -NOKIA",
U331="ACCESS-ISSUE","ACCESS-ISSUE",
U331="Projet OCM (ZTE, NOKIA, autres projets)","TRAVAUX OCM",
U331="No root CAuse","No root cause",
U331="ODU HS","TX ISSUE",
U331="IP &amp; VLAN","TX ISSUE",
U331="Warehouse HUAWEI","SPARE-ISSUE",
U331="SPARE-HS","SPARE-ISSUE",
U331="Power Telco","RAN ISSUE",U331="no impacts","no impacts"
),"")</f>
        <v/>
      </c>
      <c r="U331" s="28"/>
      <c r="V331" s="35" t="str" cm="1">
        <f t="array" ref="V331">IFERROR(_xlfn.IFS(
U331="MPR ISSUE","ACTIVE",
U331="BSS Hardware Issue","ACTIVE",
U331="Sites strategiques, MLL, Pylone, etc.","PASSIVE",
U331="AKTIVCO DEFAUT GE &amp; POWER Cabinet","PASSIVE",
U331="AKTIVCO Coupure ENEO &amp; Baisse de tension","PASSIVE",
U331="Coupure ENEO &amp; Baisse de tension","PASSIVE",
U331="Defaut GE &amp; POWER Cabinet","PASSIVE",
U331="Sharing","PASSIVE",
U331="Sites strategiques &amp; DataCenter","PASSIVE",
U331="Exclu","Exclu",
U331="SAT","ACTIVE",
U331="SPARE-ISSUE","SPARE-ISSUE",
U331="Fiber CAmtel","ACTIVE",
U331="Fiber AOF","ACTIVE",
U331="Projet OCM (HUAWEI)","PLANNED WORKS",
U331="Projet OCM (NOKIA)","PLANNED WORKS",
U331="ACCESS-ISSUE","ACCESS-ISSUE",
U331="Projet OCM (ZTE, NOKIA, autres projets)","PLANNED WORKS",
U331="No root CAuse","No root cause",
U331="ODU HS","ACTIVE",
U331="IP &amp; VLAN","ACTIVE",
U331="Warehouse HUAWEI","SPARE-ISSUE",
U331="SPARE-HS","SPARE-ISSUE",
U331="Power Telco","ACTIVE", U331="no impacts","no impacts"
),"")</f>
        <v/>
      </c>
      <c r="W331" s="102"/>
      <c r="X331" s="102"/>
      <c r="Y331" s="102"/>
      <c r="Z331" s="102"/>
      <c r="AA331" s="102"/>
      <c r="AB331" s="104" t="s">
        <v>2577</v>
      </c>
      <c r="AC331" s="9"/>
      <c r="AD331" s="9"/>
      <c r="AE331" s="7" t="s">
        <v>5423</v>
      </c>
      <c r="AF331" s="6"/>
      <c r="AG331" s="7"/>
      <c r="AH331" s="3" t="s">
        <v>5423</v>
      </c>
      <c r="AI331" s="18" t="s">
        <v>5423</v>
      </c>
      <c r="AJ331" s="18" t="s">
        <v>5423</v>
      </c>
      <c r="AK331" s="18" t="s">
        <v>5423</v>
      </c>
      <c r="AL331" s="18" t="s">
        <v>5423</v>
      </c>
      <c r="AM331" s="18" t="s">
        <v>5423</v>
      </c>
      <c r="AN331" s="18" t="s">
        <v>5423</v>
      </c>
      <c r="AO331" s="18" t="s">
        <v>5423</v>
      </c>
      <c r="AP331" s="18" t="s">
        <v>5423</v>
      </c>
      <c r="AQ331" s="18" t="s">
        <v>5423</v>
      </c>
      <c r="AR331" s="18" t="s">
        <v>5423</v>
      </c>
      <c r="AS331" s="18" t="s">
        <v>5423</v>
      </c>
      <c r="AT331" s="18" t="s">
        <v>5423</v>
      </c>
      <c r="AU331" s="9" t="s">
        <v>5423</v>
      </c>
      <c r="AV331" s="14"/>
      <c r="AW331" s="14" t="s">
        <v>5423</v>
      </c>
      <c r="AX331" s="14" t="str">
        <f>_xlfn.XLOOKUP(B331,'[4]cell downs 18042026 17h'!$B:$B,'[4]cell downs 18042026 17h'!$B:$B,"")</f>
        <v/>
      </c>
      <c r="AY331" s="14" t="str">
        <f>_xlfn.XLOOKUP(B331,'[5]Cells Huawei 19042026 15h'!$B:$B,'[5]Cells Huawei 19042026 15h'!$B:$B,"")</f>
        <v/>
      </c>
      <c r="AZ331" s="105" t="str">
        <f>_xlfn.XLOOKUP(B331,'INCIDENT-04-23-2026'!E:E,'INCIDENT-04-23-2026'!F:F,"")</f>
        <v/>
      </c>
      <c r="BA331" s="105" t="str">
        <f>_xlfn.XLOOKUP(B331,'[6]Eneo 17H'!$C:$C,'[6]Eneo 17H'!$I:$I,"")</f>
        <v/>
      </c>
      <c r="BB331" s="105" t="str">
        <f>_xlfn.XLOOKUP(B331,[8]ALL!$B:$B,[8]ALL!$M:$M,"")</f>
        <v/>
      </c>
      <c r="BC331" s="105" t="str">
        <f>_xlfn.XLOOKUP(B331,'[6]Eneo 17H'!$C:$C,'[6]Eneo 17H'!$I:$I,"")</f>
        <v/>
      </c>
      <c r="BD331" s="105" t="str">
        <f>_xlfn.XLOOKUP(B331,'[7]Eneo 12H'!$C:$C,'[7]Eneo 12H'!$I:$I,"")</f>
        <v/>
      </c>
      <c r="BE331" s="105" t="s">
        <v>7051</v>
      </c>
    </row>
    <row r="332" spans="1:57" hidden="1" x14ac:dyDescent="0.3">
      <c r="A332" s="1" t="s">
        <v>59</v>
      </c>
      <c r="B332" s="8" t="s">
        <v>60</v>
      </c>
      <c r="C332" s="3" t="str">
        <f>_xlfn.XLOOKUP(B332,'[1]daily break down'!$D:$D,'[1]daily break down'!$E:$E,"")</f>
        <v>SUD-OUEST</v>
      </c>
      <c r="D332" s="1" t="s">
        <v>18</v>
      </c>
      <c r="E332" s="1" t="s">
        <v>5382</v>
      </c>
      <c r="F332" s="3" t="s">
        <v>13</v>
      </c>
      <c r="G332" s="1" t="s">
        <v>14</v>
      </c>
      <c r="H332" s="25" t="str">
        <f>_xlfn.XLOOKUP(B332,[2]CALCULATION!$B:$B,[2]CALCULATION!$H:$H,"")</f>
        <v>Huawei</v>
      </c>
      <c r="I332" s="23">
        <v>0.87659409930000887</v>
      </c>
      <c r="J332" s="23">
        <v>0</v>
      </c>
      <c r="K332" s="23">
        <v>0.79612222593191861</v>
      </c>
      <c r="L332" s="23">
        <v>0.56774404807766377</v>
      </c>
      <c r="M332" s="23">
        <v>1.4787955186868817</v>
      </c>
      <c r="N332" s="23">
        <v>0.53264461394902873</v>
      </c>
      <c r="O332" s="23">
        <v>0.23970345258580097</v>
      </c>
      <c r="P332" s="103" t="s">
        <v>6554</v>
      </c>
      <c r="Q332" s="36" t="s">
        <v>5796</v>
      </c>
      <c r="R332" s="36"/>
      <c r="S332" s="35" t="str" cm="1">
        <f t="array" ref="S332">IFERROR(_xlfn.IFS(
U332="MPR ISSUE","PDH",
U332="BSS Hardware Issue","BSS",
U332="Sites strategiques, MLL, Pylone, etc.","ENVTECH",
U332="AKTIVCO DEFAUT GE &amp; POWER Cabinet","AKTIVCO",
U332="AKTIVCO Coupure ENEO &amp; Baisse de tension","AKTIVCO GRID ONLY",
U332="Coupure ENEO &amp; Baisse de tension","IHS GRID ONLY",
U332="Defaut GE &amp; POWER Cabinet","IHS",
U332="Sharing","Partners",
U332="Sites strategiques &amp; DataCenter","SST &amp; DC",
U332="Exclu","Exclu",
U332="SAT","SAT",
U332="SPARE-ISSUE","SPARE-ISSUE",
U332="Fiber CAmtel","TRANS_FO_CAMTEL",
U332="Fiber AOF","Fiber AOF",
U332="Projet OCM (HUAWEI)","TRAVAUX-HUAWEI",
U332="Projet OCM (NOKIA)","TRAVAUX-NOKIA",
U332="ACCESS-ISSUE","ACCESS-ISSUE",
U332="Projet OCM (ZTE, NOKIA, autres projets)","TRAVAUX OCM",
U332="No root CAuse","No root cause",
U332="ODU HS","PDH",
U332="IP &amp; VLAN","PDH",
U332="Warehouse HUAWEI","SPARE-ISSUE",
U332="SPARE-HS","SPARE-ISSUE",
U332="Power Telco","BSS",U332="no impacts","no impacts"
),"")</f>
        <v/>
      </c>
      <c r="T332" s="35" t="str" cm="1">
        <f t="array" ref="T332">IFERROR(_xlfn.IFS(
U332="MPR ISSUE","TX ISSUE",
U332="BSS Hardware Issue","RAN ISSUE",
U332="Sites strategiques, MLL, Pylone, etc.","ENVTECH",
U332="AKTIVCO DEFAUT GE &amp; POWER Cabinet","POWER ISSUE",
U332="AKTIVCO Coupure ENEO &amp; Baisse de tension","POWER ISSUE",
U332="Coupure ENEO &amp; Baisse de tension","POWER ISSUE",
U332="Defaut GE &amp; POWER Cabinet","POWER ISSUE",
U332="Sharing","POWER ISSUE",
U332="Sites strategiques &amp; DataCenter","POWER ISSUE",
U332="Exclu","Exclu",
U332="SAT","TX ISSUE",
U332="SPARE-ISSUE","SPARE-ISSUE",
U332="Fiber CAmtel","TX ISSUE",
U332="Fiber AOF","TX ISSUE",
U332="Projet OCM (HUAWEI)","TRAVAUX-HUAWEI",
U332="Projet OCM (NOKIA)","TRAVAUX -NOKIA",
U332="ACCESS-ISSUE","ACCESS-ISSUE",
U332="Projet OCM (ZTE, NOKIA, autres projets)","TRAVAUX OCM",
U332="No root CAuse","No root cause",
U332="ODU HS","TX ISSUE",
U332="IP &amp; VLAN","TX ISSUE",
U332="Warehouse HUAWEI","SPARE-ISSUE",
U332="SPARE-HS","SPARE-ISSUE",
U332="Power Telco","RAN ISSUE",U332="no impacts","no impacts"
),"")</f>
        <v/>
      </c>
      <c r="U332" s="28"/>
      <c r="V332" s="35" t="str" cm="1">
        <f t="array" ref="V332">IFERROR(_xlfn.IFS(
U332="MPR ISSUE","ACTIVE",
U332="BSS Hardware Issue","ACTIVE",
U332="Sites strategiques, MLL, Pylone, etc.","PASSIVE",
U332="AKTIVCO DEFAUT GE &amp; POWER Cabinet","PASSIVE",
U332="AKTIVCO Coupure ENEO &amp; Baisse de tension","PASSIVE",
U332="Coupure ENEO &amp; Baisse de tension","PASSIVE",
U332="Defaut GE &amp; POWER Cabinet","PASSIVE",
U332="Sharing","PASSIVE",
U332="Sites strategiques &amp; DataCenter","PASSIVE",
U332="Exclu","Exclu",
U332="SAT","ACTIVE",
U332="SPARE-ISSUE","SPARE-ISSUE",
U332="Fiber CAmtel","ACTIVE",
U332="Fiber AOF","ACTIVE",
U332="Projet OCM (HUAWEI)","PLANNED WORKS",
U332="Projet OCM (NOKIA)","PLANNED WORKS",
U332="ACCESS-ISSUE","ACCESS-ISSUE",
U332="Projet OCM (ZTE, NOKIA, autres projets)","PLANNED WORKS",
U332="No root CAuse","No root cause",
U332="ODU HS","ACTIVE",
U332="IP &amp; VLAN","ACTIVE",
U332="Warehouse HUAWEI","SPARE-ISSUE",
U332="SPARE-HS","SPARE-ISSUE",
U332="Power Telco","ACTIVE",U332="no impacts","no impacts"
),"")</f>
        <v/>
      </c>
      <c r="W332" s="116" t="s">
        <v>6741</v>
      </c>
      <c r="X332" s="116" t="s">
        <v>6742</v>
      </c>
      <c r="Y332" s="116"/>
      <c r="Z332" s="116" t="s">
        <v>6743</v>
      </c>
      <c r="AA332" s="116" t="s">
        <v>6694</v>
      </c>
      <c r="AB332" s="104" t="s">
        <v>5423</v>
      </c>
      <c r="AC332" s="9"/>
      <c r="AD332" s="9"/>
      <c r="AE332" s="7" t="s">
        <v>5423</v>
      </c>
      <c r="AF332" s="6"/>
      <c r="AG332" s="7"/>
      <c r="AH332" s="3" t="s">
        <v>5423</v>
      </c>
      <c r="AI332" s="18" t="s">
        <v>5423</v>
      </c>
      <c r="AJ332" s="18" t="s">
        <v>5423</v>
      </c>
      <c r="AK332" s="18" t="s">
        <v>5423</v>
      </c>
      <c r="AL332" s="18" t="s">
        <v>5423</v>
      </c>
      <c r="AM332" s="18" t="s">
        <v>5423</v>
      </c>
      <c r="AN332" s="18" t="s">
        <v>5423</v>
      </c>
      <c r="AO332" s="18" t="s">
        <v>5423</v>
      </c>
      <c r="AP332" s="18" t="s">
        <v>5423</v>
      </c>
      <c r="AQ332" s="18" t="s">
        <v>5423</v>
      </c>
      <c r="AR332" s="18" t="s">
        <v>5423</v>
      </c>
      <c r="AS332" s="18" t="s">
        <v>5423</v>
      </c>
      <c r="AT332" s="18" t="s">
        <v>5423</v>
      </c>
      <c r="AU332" s="9" t="s">
        <v>5423</v>
      </c>
      <c r="AV332" s="14"/>
      <c r="AW332" s="14" t="s">
        <v>5423</v>
      </c>
      <c r="AX332" s="14" t="str">
        <f>_xlfn.XLOOKUP(B332,'[4]cell downs 18042026 17h'!$B:$B,'[4]cell downs 18042026 17h'!$B:$B,"")</f>
        <v/>
      </c>
      <c r="AY332" s="14" t="str">
        <f>_xlfn.XLOOKUP(B332,'[5]Cells Huawei 19042026 15h'!$B:$B,'[5]Cells Huawei 19042026 15h'!$B:$B,"")</f>
        <v/>
      </c>
      <c r="AZ332" s="105" t="str">
        <f>_xlfn.XLOOKUP(B332,'INCIDENT-04-23-2026'!E:E,'INCIDENT-04-23-2026'!F:F,"")</f>
        <v/>
      </c>
      <c r="BA332" s="105" t="str">
        <f>_xlfn.XLOOKUP(B332,'[6]Eneo 17H'!$C:$C,'[6]Eneo 17H'!$I:$I,"")</f>
        <v/>
      </c>
      <c r="BB332" s="105" t="str">
        <f>_xlfn.XLOOKUP(B332,[8]ALL!$B:$B,[8]ALL!$M:$M,"")</f>
        <v/>
      </c>
      <c r="BC332" s="105" t="str">
        <f>_xlfn.XLOOKUP(B332,'[6]Eneo 17H'!$C:$C,'[6]Eneo 17H'!$I:$I,"")</f>
        <v/>
      </c>
      <c r="BD332" s="105" t="str">
        <f>_xlfn.XLOOKUP(B332,'[7]Eneo 12H'!$C:$C,'[7]Eneo 12H'!$I:$I,"")</f>
        <v/>
      </c>
      <c r="BE332" s="105" t="s">
        <v>5423</v>
      </c>
    </row>
    <row r="333" spans="1:57" hidden="1" x14ac:dyDescent="0.3">
      <c r="A333" s="1" t="s">
        <v>1268</v>
      </c>
      <c r="B333" s="8" t="s">
        <v>1269</v>
      </c>
      <c r="C333" s="3" t="str">
        <f>_xlfn.XLOOKUP(B333,'[1]daily break down'!$D:$D,'[1]daily break down'!$E:$E,"")</f>
        <v>Bafoussam</v>
      </c>
      <c r="D333" s="1" t="s">
        <v>21</v>
      </c>
      <c r="E333" s="1" t="s">
        <v>36</v>
      </c>
      <c r="F333" s="3" t="s">
        <v>102</v>
      </c>
      <c r="G333" s="1" t="s">
        <v>299</v>
      </c>
      <c r="H333" s="25" t="str">
        <f>_xlfn.XLOOKUP(B333,[2]CALCULATION!$B:$B,[2]CALCULATION!$H:$H,"")</f>
        <v>Huawei</v>
      </c>
      <c r="I333" s="23">
        <v>0</v>
      </c>
      <c r="J333" s="23">
        <v>0</v>
      </c>
      <c r="K333" s="23">
        <v>0</v>
      </c>
      <c r="L333" s="23">
        <v>2.9998780080643086</v>
      </c>
      <c r="M333" s="23">
        <v>13.530225463926062</v>
      </c>
      <c r="N333" s="23">
        <v>8.9175391586979543E-5</v>
      </c>
      <c r="O333" s="23">
        <v>0.18573450559736099</v>
      </c>
      <c r="P333" s="103" t="s">
        <v>6554</v>
      </c>
      <c r="Q333" s="36" t="s">
        <v>5796</v>
      </c>
      <c r="R333" s="36"/>
      <c r="S333" s="35" t="str" cm="1">
        <f t="array" ref="S333">IFERROR(_xlfn.IFS(
U333="MPR ISSUE","PDH",
U333="BSS Hardware Issue","BSS",
U333="Sites strategiques, MLL, Pylone, etc.","ENVTECH",
U333="AKTIVCO DEFAUT GE &amp; POWER Cabinet","AKTIVCO",
U333="AKTIVCO Coupure ENEO &amp; Baisse de tension","AKTIVCO GRID ONLY",
U333="Coupure ENEO &amp; Baisse de tension","IHS GRID ONLY",
U333="Defaut GE &amp; POWER Cabinet","IHS",
U333="Sharing","Partners",
U333="Sites strategiques &amp; DataCenter","SST &amp; DC",
U333="Exclu","Exclu",
U333="SAT","SAT",
U333="SPARE-ISSUE","SPARE-ISSUE",
U333="Fiber CAmtel","TRANS_FO_CAMTEL",
U333="Fiber AOF","Fiber AOF",
U333="Projet OCM (HUAWEI)","TRAVAUX-HUAWEI",
U333="Projet OCM (NOKIA)","TRAVAUX-NOKIA",
U333="ACCESS-ISSUE","ACCESS-ISSUE",
U333="Projet OCM (ZTE, NOKIA, autres projets)","TRAVAUX OCM",
U333="No root CAuse","No root cause",
U333="ODU HS","PDH",
U333="IP &amp; VLAN","PDH",
U333="Warehouse HUAWEI","SPARE-ISSUE",
U333="SPARE-HS","SPARE-ISSUE",
U333="Power Telco","BSS",U333="no impacts","no impacts"
),"")</f>
        <v/>
      </c>
      <c r="T333" s="35" t="str" cm="1">
        <f t="array" ref="T333">IFERROR(_xlfn.IFS(
U333="MPR ISSUE","TX ISSUE",
U333="BSS Hardware Issue","RAN ISSUE",
U333="Sites strategiques, MLL, Pylone, etc.","ENVTECH",
U333="AKTIVCO DEFAUT GE &amp; POWER Cabinet","POWER ISSUE",
U333="AKTIVCO Coupure ENEO &amp; Baisse de tension","POWER ISSUE",
U333="Coupure ENEO &amp; Baisse de tension","POWER ISSUE",
U333="Defaut GE &amp; POWER Cabinet","POWER ISSUE",
U333="Sharing","POWER ISSUE",
U333="Sites strategiques &amp; DataCenter","POWER ISSUE",
U333="Exclu","Exclu",
U333="SAT","TX ISSUE",
U333="SPARE-ISSUE","SPARE-ISSUE",
U333="Fiber CAmtel","TX ISSUE",
U333="Fiber AOF","TX ISSUE",
U333="Projet OCM (HUAWEI)","TRAVAUX-HUAWEI",
U333="Projet OCM (NOKIA)","TRAVAUX -NOKIA",
U333="ACCESS-ISSUE","ACCESS-ISSUE",
U333="Projet OCM (ZTE, NOKIA, autres projets)","TRAVAUX OCM",
U333="No root CAuse","No root cause",
U333="ODU HS","TX ISSUE",
U333="IP &amp; VLAN","TX ISSUE",
U333="Warehouse HUAWEI","SPARE-ISSUE",
U333="SPARE-HS","SPARE-ISSUE",
U333="Power Telco","RAN ISSUE",U333="no impacts","no impacts"
),"")</f>
        <v/>
      </c>
      <c r="U333" s="28"/>
      <c r="V333" s="35" t="str" cm="1">
        <f t="array" ref="V333">IFERROR(_xlfn.IFS(
U333="MPR ISSUE","ACTIVE",
U333="BSS Hardware Issue","ACTIVE",
U333="Sites strategiques, MLL, Pylone, etc.","PASSIVE",
U333="AKTIVCO DEFAUT GE &amp; POWER Cabinet","PASSIVE",
U333="AKTIVCO Coupure ENEO &amp; Baisse de tension","PASSIVE",
U333="Coupure ENEO &amp; Baisse de tension","PASSIVE",
U333="Defaut GE &amp; POWER Cabinet","PASSIVE",
U333="Sharing","PASSIVE",
U333="Sites strategiques &amp; DataCenter","PASSIVE",
U333="Exclu","Exclu",
U333="SAT","ACTIVE",
U333="SPARE-ISSUE","SPARE-ISSUE",
U333="Fiber CAmtel","ACTIVE",
U333="Fiber AOF","ACTIVE",
U333="Projet OCM (HUAWEI)","PLANNED WORKS",
U333="Projet OCM (NOKIA)","PLANNED WORKS",
U333="ACCESS-ISSUE","ACCESS-ISSUE",
U333="Projet OCM (ZTE, NOKIA, autres projets)","PLANNED WORKS",
U333="No root CAuse","No root cause",
U333="ODU HS","ACTIVE",
U333="IP &amp; VLAN","ACTIVE",
U333="Warehouse HUAWEI","SPARE-ISSUE",
U333="SPARE-HS","SPARE-ISSUE",
U333="Power Telco","ACTIVE",U333="no impacts","no impacts"
),"")</f>
        <v/>
      </c>
      <c r="W333" s="116" t="s">
        <v>6741</v>
      </c>
      <c r="X333" s="116" t="s">
        <v>6742</v>
      </c>
      <c r="Y333" s="116"/>
      <c r="Z333" s="116" t="s">
        <v>6743</v>
      </c>
      <c r="AA333" s="116" t="s">
        <v>6694</v>
      </c>
      <c r="AB333" s="104" t="s">
        <v>5423</v>
      </c>
      <c r="AC333" s="9"/>
      <c r="AD333" s="9"/>
      <c r="AE333" s="7" t="s">
        <v>5423</v>
      </c>
      <c r="AF333" s="6"/>
      <c r="AG333" s="7"/>
      <c r="AH333" s="3" t="s">
        <v>5423</v>
      </c>
      <c r="AI333" s="18" t="s">
        <v>5423</v>
      </c>
      <c r="AJ333" s="18" t="s">
        <v>5423</v>
      </c>
      <c r="AK333" s="18" t="s">
        <v>5423</v>
      </c>
      <c r="AL333" s="18" t="s">
        <v>5423</v>
      </c>
      <c r="AM333" s="18" t="s">
        <v>5423</v>
      </c>
      <c r="AN333" s="18" t="s">
        <v>5423</v>
      </c>
      <c r="AO333" s="18" t="s">
        <v>5423</v>
      </c>
      <c r="AP333" s="18" t="s">
        <v>5423</v>
      </c>
      <c r="AQ333" s="18" t="s">
        <v>5423</v>
      </c>
      <c r="AR333" s="18" t="s">
        <v>5423</v>
      </c>
      <c r="AS333" s="18" t="s">
        <v>5423</v>
      </c>
      <c r="AT333" s="18" t="s">
        <v>5423</v>
      </c>
      <c r="AU333" s="9" t="s">
        <v>5423</v>
      </c>
      <c r="AV333" s="14"/>
      <c r="AW333" s="14" t="s">
        <v>5423</v>
      </c>
      <c r="AX333" s="14" t="str">
        <f>_xlfn.XLOOKUP(B333,'[4]cell downs 18042026 17h'!$B:$B,'[4]cell downs 18042026 17h'!$B:$B,"")</f>
        <v/>
      </c>
      <c r="AY333" s="14" t="str">
        <f>_xlfn.XLOOKUP(B333,'[5]Cells Huawei 19042026 15h'!$B:$B,'[5]Cells Huawei 19042026 15h'!$B:$B,"")</f>
        <v/>
      </c>
      <c r="AZ333" s="105" t="str">
        <f>_xlfn.XLOOKUP(B333,'INCIDENT-04-23-2026'!E:E,'INCIDENT-04-23-2026'!F:F,"")</f>
        <v/>
      </c>
      <c r="BA333" s="105" t="str">
        <f>_xlfn.XLOOKUP(B333,'[6]Eneo 17H'!$C:$C,'[6]Eneo 17H'!$I:$I,"")</f>
        <v/>
      </c>
      <c r="BB333" s="105" t="str">
        <f>_xlfn.XLOOKUP(B333,[8]ALL!$B:$B,[8]ALL!$M:$M,"")</f>
        <v/>
      </c>
      <c r="BC333" s="105" t="str">
        <f>_xlfn.XLOOKUP(B333,'[6]Eneo 17H'!$C:$C,'[6]Eneo 17H'!$I:$I,"")</f>
        <v/>
      </c>
      <c r="BD333" s="105" t="str">
        <f>_xlfn.XLOOKUP(B333,'[7]Eneo 12H'!$C:$C,'[7]Eneo 12H'!$I:$I,"")</f>
        <v/>
      </c>
      <c r="BE333" s="105" t="s">
        <v>5423</v>
      </c>
    </row>
    <row r="334" spans="1:57" hidden="1" x14ac:dyDescent="0.3">
      <c r="A334" s="1" t="s">
        <v>334</v>
      </c>
      <c r="B334" s="1" t="s">
        <v>335</v>
      </c>
      <c r="C334" s="3" t="str">
        <f>_xlfn.XLOOKUP(B334,'[1]daily break down'!$D:$D,'[1]daily break down'!$E:$E,"")</f>
        <v>Douala</v>
      </c>
      <c r="D334" s="1" t="s">
        <v>21</v>
      </c>
      <c r="E334" s="1" t="s">
        <v>22</v>
      </c>
      <c r="F334" s="3" t="s">
        <v>31</v>
      </c>
      <c r="G334" s="1" t="s">
        <v>32</v>
      </c>
      <c r="H334" s="27" t="str">
        <f>_xlfn.XLOOKUP(B334,[2]CALCULATION!$B:$B,[2]CALCULATION!$H:$H,"")</f>
        <v>ZTE</v>
      </c>
      <c r="I334" s="23">
        <v>0.53098595166551055</v>
      </c>
      <c r="J334" s="23">
        <v>5.789694463706331</v>
      </c>
      <c r="K334" s="23">
        <v>5.1304921340170599</v>
      </c>
      <c r="L334" s="23">
        <v>19.976393490339099</v>
      </c>
      <c r="M334" s="23">
        <v>25.625351351042859</v>
      </c>
      <c r="N334" s="23">
        <v>1.3190288871196498</v>
      </c>
      <c r="O334" s="23">
        <v>17.343597064203426</v>
      </c>
      <c r="P334" s="103" t="s">
        <v>6553</v>
      </c>
      <c r="Q334" s="36" t="s">
        <v>5796</v>
      </c>
      <c r="R334" s="36"/>
      <c r="S334" s="35" t="str" cm="1">
        <f t="array" ref="S334">IFERROR(_xlfn.IFS(
U334="MPR ISSUE","PDH",
U334="BSS Hardware Issue","BSS",
U334="Sites strategiques, MLL, Pylone, etc.","ENVTECH",
U334="AKTIVCO DEFAUT GE &amp; POWER Cabinet","AKTIVCO",
U334="AKTIVCO Coupure ENEO &amp; Baisse de tension","AKTIVCO GRID ONLY",
U334="Coupure ENEO &amp; Baisse de tension","IHS GRID ONLY",
U334="Defaut GE &amp; POWER Cabinet","IHS",
U334="Sharing","Partners",
U334="Sites strategiques &amp; DataCenter","SST &amp; DC",
U334="Exclu","Exclu",
U334="SAT","SAT",
U334="SPARE-ISSUE","SPARE-ISSUE",
U334="Fiber CAmtel","TRANS_FO_CAMTEL",
U334="Fiber AOF","Fiber AOF",
U334="Projet OCM (HUAWEI)","TRAVAUX-HUAWEI",
U334="Projet OCM (NOKIA)","TRAVAUX-NOKIA",
U334="ACCESS-ISSUE","ACCESS-ISSUE",
U334="Projet OCM (ZTE, NOKIA, autres projets)","TRAVAUX OCM",
U334="No root CAuse","No root cause",
U334="ODU HS","PDH",
U334="IP &amp; VLAN","PDH",
U334="Warehouse HUAWEI","SPARE-ISSUE",
U334="SPARE-HS","SPARE-ISSUE",
U334="Power Telco","BSS",U334="no impacts","no impacts"
),"")</f>
        <v/>
      </c>
      <c r="T334" s="35" t="str" cm="1">
        <f t="array" ref="T334">IFERROR(_xlfn.IFS(
U334="MPR ISSUE","TX ISSUE",
U334="BSS Hardware Issue","RAN ISSUE",
U334="Sites strategiques, MLL, Pylone, etc.","ENVTECH",
U334="AKTIVCO DEFAUT GE &amp; POWER Cabinet","POWER ISSUE",
U334="AKTIVCO Coupure ENEO &amp; Baisse de tension","POWER ISSUE",
U334="Coupure ENEO &amp; Baisse de tension","POWER ISSUE",
U334="Defaut GE &amp; POWER Cabinet","POWER ISSUE",
U334="Sharing","POWER ISSUE",
U334="Sites strategiques &amp; DataCenter","POWER ISSUE",
U334="Exclu","Exclu",
U334="SAT","TX ISSUE",
U334="SPARE-ISSUE","SPARE-ISSUE",
U334="Fiber CAmtel","TX ISSUE",
U334="Fiber AOF","TX ISSUE",
U334="Projet OCM (HUAWEI)","TRAVAUX-HUAWEI",
U334="Projet OCM (NOKIA)","TRAVAUX -NOKIA",
U334="ACCESS-ISSUE","ACCESS-ISSUE",
U334="Projet OCM (ZTE, NOKIA, autres projets)","TRAVAUX OCM",
U334="No root CAuse","No root cause",
U334="ODU HS","TX ISSUE",
U334="IP &amp; VLAN","TX ISSUE",
U334="Warehouse HUAWEI","SPARE-ISSUE",
U334="SPARE-HS","SPARE-ISSUE",
U334="Power Telco","RAN ISSUE",U334="no impacts","no impacts"
),"")</f>
        <v/>
      </c>
      <c r="U334" s="28"/>
      <c r="V334" s="35" t="str" cm="1">
        <f t="array" ref="V334">IFERROR(_xlfn.IFS(
U334="MPR ISSUE","ACTIVE",
U334="BSS Hardware Issue","ACTIVE",
U334="Sites strategiques, MLL, Pylone, etc.","PASSIVE",
U334="AKTIVCO DEFAUT GE &amp; POWER Cabinet","PASSIVE",
U334="AKTIVCO Coupure ENEO &amp; Baisse de tension","PASSIVE",
U334="Coupure ENEO &amp; Baisse de tension","PASSIVE",
U334="Defaut GE &amp; POWER Cabinet","PASSIVE",
U334="Sharing","PASSIVE",
U334="Sites strategiques &amp; DataCenter","PASSIVE",
U334="Exclu","Exclu",
U334="SAT","ACTIVE",
U334="SPARE-ISSUE","SPARE-ISSUE",
U334="Fiber CAmtel","ACTIVE",
U334="Fiber AOF","ACTIVE",
U334="Projet OCM (HUAWEI)","PLANNED WORKS",
U334="Projet OCM (NOKIA)","PLANNED WORKS",
U334="ACCESS-ISSUE","ACCESS-ISSUE",
U334="Projet OCM (ZTE, NOKIA, autres projets)","PLANNED WORKS",
U334="No root CAuse","No root cause",
U334="ODU HS","ACTIVE",
U334="IP &amp; VLAN","ACTIVE",
U334="Warehouse HUAWEI","SPARE-ISSUE",
U334="SPARE-HS","SPARE-ISSUE",
U334="Power Telco","ACTIVE", U334="no impacts","no impacts"
),"")</f>
        <v/>
      </c>
      <c r="W334" s="104" t="s">
        <v>6721</v>
      </c>
      <c r="X334" s="104" t="s">
        <v>6870</v>
      </c>
      <c r="Y334" s="104"/>
      <c r="Z334" s="104" t="s">
        <v>21</v>
      </c>
      <c r="AA334" s="104" t="s">
        <v>6688</v>
      </c>
      <c r="AB334" s="104" t="s">
        <v>6084</v>
      </c>
      <c r="AC334" s="9"/>
      <c r="AD334" s="9"/>
      <c r="AE334" s="7"/>
      <c r="AF334" s="6"/>
      <c r="AG334" s="7"/>
      <c r="AH334" s="3" t="s">
        <v>5423</v>
      </c>
      <c r="AI334" s="18" t="s">
        <v>5423</v>
      </c>
      <c r="AJ334" s="18" t="s">
        <v>5423</v>
      </c>
      <c r="AK334" s="18" t="s">
        <v>5423</v>
      </c>
      <c r="AL334" s="18" t="s">
        <v>5423</v>
      </c>
      <c r="AM334" s="18" t="s">
        <v>5423</v>
      </c>
      <c r="AN334" s="18" t="s">
        <v>5423</v>
      </c>
      <c r="AO334" s="18" t="s">
        <v>5423</v>
      </c>
      <c r="AP334" s="18" t="s">
        <v>5423</v>
      </c>
      <c r="AQ334" s="18" t="s">
        <v>5423</v>
      </c>
      <c r="AR334" s="18" t="s">
        <v>5423</v>
      </c>
      <c r="AS334" s="18" t="s">
        <v>5423</v>
      </c>
      <c r="AT334" s="18" t="s">
        <v>5423</v>
      </c>
      <c r="AU334" s="9" t="s">
        <v>6084</v>
      </c>
      <c r="AV334" s="14"/>
      <c r="AW334" s="14" t="s">
        <v>5423</v>
      </c>
      <c r="AX334" s="14" t="str">
        <f>_xlfn.XLOOKUP(B334,'[4]cell downs 18042026 17h'!$B:$B,'[4]cell downs 18042026 17h'!$B:$B,"")</f>
        <v/>
      </c>
      <c r="AY334" s="14" t="str">
        <f>_xlfn.XLOOKUP(B334,'[5]Cells Huawei 19042026 15h'!$B:$B,'[5]Cells Huawei 19042026 15h'!$B:$B,"")</f>
        <v/>
      </c>
      <c r="AZ334" s="105" t="str">
        <f>_xlfn.XLOOKUP(B334,'INCIDENT-04-23-2026'!E:E,'INCIDENT-04-23-2026'!F:F,"")</f>
        <v/>
      </c>
      <c r="BA334" s="105" t="str">
        <f>_xlfn.XLOOKUP(B334,'[6]Eneo 17H'!$C:$C,'[6]Eneo 17H'!$I:$I,"")</f>
        <v/>
      </c>
      <c r="BC334" s="105" t="str">
        <f>_xlfn.XLOOKUP(B334,'[6]Eneo 17H'!$C:$C,'[6]Eneo 17H'!$I:$I,"")</f>
        <v/>
      </c>
      <c r="BD334" s="105" t="str">
        <f>_xlfn.XLOOKUP(B334,'[7]Eneo 12H'!$C:$C,'[7]Eneo 12H'!$I:$I,"")</f>
        <v/>
      </c>
      <c r="BE334" s="11" t="s">
        <v>7054</v>
      </c>
    </row>
    <row r="335" spans="1:57" hidden="1" x14ac:dyDescent="0.3">
      <c r="A335" s="1" t="s">
        <v>81</v>
      </c>
      <c r="B335" s="8" t="s">
        <v>82</v>
      </c>
      <c r="C335" s="3" t="str">
        <f>_xlfn.XLOOKUP(B335,'[1]daily break down'!$D:$D,'[1]daily break down'!$E:$E,"")</f>
        <v>Maroua</v>
      </c>
      <c r="D335" s="1" t="s">
        <v>11</v>
      </c>
      <c r="E335" s="1" t="s">
        <v>83</v>
      </c>
      <c r="F335" s="3" t="s">
        <v>55</v>
      </c>
      <c r="G335" s="1" t="s">
        <v>84</v>
      </c>
      <c r="H335" s="25" t="str">
        <f>_xlfn.XLOOKUP(B335,[2]CALCULATION!$B:$B,[2]CALCULATION!$H:$H,"")</f>
        <v>Huawei</v>
      </c>
      <c r="I335" s="23">
        <v>0.14560557938322019</v>
      </c>
      <c r="J335" s="23">
        <v>0.76708671843119791</v>
      </c>
      <c r="K335" s="23">
        <v>0.34325391729660171</v>
      </c>
      <c r="L335" s="23">
        <v>8.0703729386216491E-2</v>
      </c>
      <c r="M335" s="23">
        <v>1.782170200865786</v>
      </c>
      <c r="N335" s="23">
        <v>1.3051531961887151</v>
      </c>
      <c r="O335" s="23">
        <v>0.45746975884120505</v>
      </c>
      <c r="P335" s="103" t="s">
        <v>6554</v>
      </c>
      <c r="Q335" s="36" t="s">
        <v>5796</v>
      </c>
      <c r="R335" s="36"/>
      <c r="S335" s="35" t="str" cm="1">
        <f t="array" ref="S335">IFERROR(_xlfn.IFS(
U335="MPR ISSUE","PDH",
U335="BSS Hardware Issue","BSS",
U335="Sites strategiques, MLL, Pylone, etc.","ENVTECH",
U335="AKTIVCO DEFAUT GE &amp; POWER Cabinet","AKTIVCO",
U335="AKTIVCO Coupure ENEO &amp; Baisse de tension","AKTIVCO GRID ONLY",
U335="Coupure ENEO &amp; Baisse de tension","IHS GRID ONLY",
U335="Defaut GE &amp; POWER Cabinet","IHS",
U335="Sharing","Partners",
U335="Sites strategiques &amp; DataCenter","SST &amp; DC",
U335="Exclu","Exclu",
U335="SAT","SAT",
U335="SPARE-ISSUE","SPARE-ISSUE",
U335="Fiber CAmtel","TRANS_FO_CAMTEL",
U335="Fiber AOF","Fiber AOF",
U335="Projet OCM (HUAWEI)","TRAVAUX-HUAWEI",
U335="Projet OCM (NOKIA)","TRAVAUX-NOKIA",
U335="ACCESS-ISSUE","ACCESS-ISSUE",
U335="Projet OCM (ZTE, NOKIA, autres projets)","TRAVAUX OCM",
U335="No root CAuse","No root cause",
U335="ODU HS","PDH",
U335="IP &amp; VLAN","PDH",
U335="Warehouse HUAWEI","SPARE-ISSUE",
U335="SPARE-HS","SPARE-ISSUE",
U335="Power Telco","BSS",U335="no impacts","no impacts"
),"")</f>
        <v/>
      </c>
      <c r="T335" s="35" t="str" cm="1">
        <f t="array" ref="T335">IFERROR(_xlfn.IFS(
U335="MPR ISSUE","TX ISSUE",
U335="BSS Hardware Issue","RAN ISSUE",
U335="Sites strategiques, MLL, Pylone, etc.","ENVTECH",
U335="AKTIVCO DEFAUT GE &amp; POWER Cabinet","POWER ISSUE",
U335="AKTIVCO Coupure ENEO &amp; Baisse de tension","POWER ISSUE",
U335="Coupure ENEO &amp; Baisse de tension","POWER ISSUE",
U335="Defaut GE &amp; POWER Cabinet","POWER ISSUE",
U335="Sharing","POWER ISSUE",
U335="Sites strategiques &amp; DataCenter","POWER ISSUE",
U335="Exclu","Exclu",
U335="SAT","TX ISSUE",
U335="SPARE-ISSUE","SPARE-ISSUE",
U335="Fiber CAmtel","TX ISSUE",
U335="Fiber AOF","TX ISSUE",
U335="Projet OCM (HUAWEI)","TRAVAUX-HUAWEI",
U335="Projet OCM (NOKIA)","TRAVAUX -NOKIA",
U335="ACCESS-ISSUE","ACCESS-ISSUE",
U335="Projet OCM (ZTE, NOKIA, autres projets)","TRAVAUX OCM",
U335="No root CAuse","No root cause",
U335="ODU HS","TX ISSUE",
U335="IP &amp; VLAN","TX ISSUE",
U335="Warehouse HUAWEI","SPARE-ISSUE",
U335="SPARE-HS","SPARE-ISSUE",
U335="Power Telco","RAN ISSUE",U335="no impacts","no impacts"
),"")</f>
        <v/>
      </c>
      <c r="U335" s="28"/>
      <c r="V335" s="35" t="str" cm="1">
        <f t="array" ref="V335">IFERROR(_xlfn.IFS(
U335="MPR ISSUE","ACTIVE",
U335="BSS Hardware Issue","ACTIVE",
U335="Sites strategiques, MLL, Pylone, etc.","PASSIVE",
U335="AKTIVCO DEFAUT GE &amp; POWER Cabinet","PASSIVE",
U335="AKTIVCO Coupure ENEO &amp; Baisse de tension","PASSIVE",
U335="Coupure ENEO &amp; Baisse de tension","PASSIVE",
U335="Defaut GE &amp; POWER Cabinet","PASSIVE",
U335="Sharing","PASSIVE",
U335="Sites strategiques &amp; DataCenter","PASSIVE",
U335="Exclu","Exclu",
U335="SAT","ACTIVE",
U335="SPARE-ISSUE","SPARE-ISSUE",
U335="Fiber CAmtel","ACTIVE",
U335="Fiber AOF","ACTIVE",
U335="Projet OCM (HUAWEI)","PLANNED WORKS",
U335="Projet OCM (NOKIA)","PLANNED WORKS",
U335="ACCESS-ISSUE","ACCESS-ISSUE",
U335="Projet OCM (ZTE, NOKIA, autres projets)","PLANNED WORKS",
U335="No root CAuse","No root cause",
U335="ODU HS","ACTIVE",
U335="IP &amp; VLAN","ACTIVE",
U335="Warehouse HUAWEI","SPARE-ISSUE",
U335="SPARE-HS","SPARE-ISSUE",
U335="Power Telco","ACTIVE", U335="no impacts","no impacts"
),"")</f>
        <v/>
      </c>
      <c r="W335" s="102"/>
      <c r="X335" s="102"/>
      <c r="Y335" s="102"/>
      <c r="Z335" s="102"/>
      <c r="AA335" s="102"/>
      <c r="AB335" s="104" t="s">
        <v>5423</v>
      </c>
      <c r="AC335" s="9"/>
      <c r="AD335" s="9"/>
      <c r="AE335" s="7" t="s">
        <v>5423</v>
      </c>
      <c r="AF335" s="6"/>
      <c r="AG335" s="7"/>
      <c r="AH335" s="3" t="s">
        <v>5423</v>
      </c>
      <c r="AI335" s="18" t="s">
        <v>5423</v>
      </c>
      <c r="AJ335" s="18" t="s">
        <v>5423</v>
      </c>
      <c r="AK335" s="18" t="s">
        <v>5423</v>
      </c>
      <c r="AL335" s="18" t="s">
        <v>5423</v>
      </c>
      <c r="AM335" s="18" t="s">
        <v>5423</v>
      </c>
      <c r="AN335" s="18" t="s">
        <v>5423</v>
      </c>
      <c r="AO335" s="18" t="s">
        <v>5423</v>
      </c>
      <c r="AP335" s="18" t="s">
        <v>5423</v>
      </c>
      <c r="AQ335" s="18" t="s">
        <v>5423</v>
      </c>
      <c r="AR335" s="18" t="s">
        <v>5423</v>
      </c>
      <c r="AS335" s="18" t="s">
        <v>5423</v>
      </c>
      <c r="AT335" s="18" t="s">
        <v>5423</v>
      </c>
      <c r="AU335" s="9" t="s">
        <v>5423</v>
      </c>
      <c r="AV335" s="14"/>
      <c r="AW335" s="14" t="s">
        <v>5423</v>
      </c>
      <c r="AX335" s="14" t="str">
        <f>_xlfn.XLOOKUP(B335,'[4]cell downs 18042026 17h'!$B:$B,'[4]cell downs 18042026 17h'!$B:$B,"")</f>
        <v/>
      </c>
      <c r="AY335" s="14" t="str">
        <f>_xlfn.XLOOKUP(B335,'[5]Cells Huawei 19042026 15h'!$B:$B,'[5]Cells Huawei 19042026 15h'!$B:$B,"")</f>
        <v/>
      </c>
      <c r="AZ335" s="105" t="str">
        <f>_xlfn.XLOOKUP(B335,'INCIDENT-04-23-2026'!E:E,'INCIDENT-04-23-2026'!F:F,"")</f>
        <v/>
      </c>
      <c r="BA335" s="105" t="str">
        <f>_xlfn.XLOOKUP(B335,'[6]Eneo 17H'!$C:$C,'[6]Eneo 17H'!$I:$I,"")</f>
        <v/>
      </c>
      <c r="BB335" s="105" t="str">
        <f>_xlfn.XLOOKUP(B335,[8]ALL!$B:$B,[8]ALL!$M:$M,"")</f>
        <v/>
      </c>
      <c r="BC335" s="105" t="str">
        <f>_xlfn.XLOOKUP(B335,'[6]Eneo 17H'!$C:$C,'[6]Eneo 17H'!$I:$I,"")</f>
        <v/>
      </c>
      <c r="BD335" s="105" t="str">
        <f>_xlfn.XLOOKUP(B335,'[7]Eneo 12H'!$C:$C,'[7]Eneo 12H'!$I:$I,"")</f>
        <v/>
      </c>
      <c r="BE335" s="105" t="s">
        <v>5423</v>
      </c>
    </row>
    <row r="336" spans="1:57" hidden="1" x14ac:dyDescent="0.3">
      <c r="A336" s="1" t="s">
        <v>917</v>
      </c>
      <c r="B336" s="8" t="s">
        <v>918</v>
      </c>
      <c r="C336" s="3" t="str">
        <f>_xlfn.XLOOKUP(B336,'[1]daily break down'!$D:$D,'[1]daily break down'!$E:$E,"")</f>
        <v>SUD-OUEST</v>
      </c>
      <c r="D336" s="1" t="s">
        <v>18</v>
      </c>
      <c r="E336" s="1"/>
      <c r="F336" s="3" t="s">
        <v>13</v>
      </c>
      <c r="G336" s="1" t="s">
        <v>63</v>
      </c>
      <c r="H336" s="25" t="str">
        <f>_xlfn.XLOOKUP(B336,[2]CALCULATION!$B:$B,[2]CALCULATION!$H:$H,"")</f>
        <v>Huawei</v>
      </c>
      <c r="I336" s="23">
        <v>1.0543741599678109</v>
      </c>
      <c r="J336" s="23">
        <v>0</v>
      </c>
      <c r="K336" s="23">
        <v>1.3757087660123333</v>
      </c>
      <c r="L336" s="23">
        <v>0.89041628499599079</v>
      </c>
      <c r="M336" s="23">
        <v>1.7306981648417812</v>
      </c>
      <c r="N336" s="23">
        <v>5.0932881606469707</v>
      </c>
      <c r="O336" s="23">
        <v>0.15487982010826604</v>
      </c>
      <c r="P336" s="103" t="s">
        <v>6554</v>
      </c>
      <c r="Q336" s="36" t="s">
        <v>5796</v>
      </c>
      <c r="R336" s="36"/>
      <c r="S336" s="35" t="str" cm="1">
        <f t="array" ref="S336">IFERROR(_xlfn.IFS(
U336="MPR ISSUE","PDH",
U336="BSS Hardware Issue","BSS",
U336="Sites strategiques, MLL, Pylone, etc.","ENVTECH",
U336="AKTIVCO DEFAUT GE &amp; POWER Cabinet","AKTIVCO",
U336="AKTIVCO Coupure ENEO &amp; Baisse de tension","AKTIVCO GRID ONLY",
U336="Coupure ENEO &amp; Baisse de tension","IHS GRID ONLY",
U336="Defaut GE &amp; POWER Cabinet","IHS",
U336="Sharing","Partners",
U336="Sites strategiques &amp; DataCenter","SST &amp; DC",
U336="Exclu","Exclu",
U336="SAT","SAT",
U336="SPARE-ISSUE","SPARE-ISSUE",
U336="Fiber CAmtel","TRANS_FO_CAMTEL",
U336="Fiber AOF","Fiber AOF",
U336="Projet OCM (HUAWEI)","TRAVAUX-HUAWEI",
U336="Projet OCM (NOKIA)","TRAVAUX-NOKIA",
U336="ACCESS-ISSUE","ACCESS-ISSUE",
U336="Projet OCM (ZTE, NOKIA, autres projets)","TRAVAUX OCM",
U336="No root CAuse","No root cause",
U336="ODU HS","PDH",
U336="IP &amp; VLAN","PDH",
U336="Warehouse HUAWEI","SPARE-ISSUE",
U336="SPARE-HS","SPARE-ISSUE",
U336="Power Telco","BSS",U336="no impacts","no impacts"
),"")</f>
        <v/>
      </c>
      <c r="T336" s="35" t="str" cm="1">
        <f t="array" ref="T336">IFERROR(_xlfn.IFS(
U336="MPR ISSUE","TX ISSUE",
U336="BSS Hardware Issue","RAN ISSUE",
U336="Sites strategiques, MLL, Pylone, etc.","ENVTECH",
U336="AKTIVCO DEFAUT GE &amp; POWER Cabinet","POWER ISSUE",
U336="AKTIVCO Coupure ENEO &amp; Baisse de tension","POWER ISSUE",
U336="Coupure ENEO &amp; Baisse de tension","POWER ISSUE",
U336="Defaut GE &amp; POWER Cabinet","POWER ISSUE",
U336="Sharing","POWER ISSUE",
U336="Sites strategiques &amp; DataCenter","POWER ISSUE",
U336="Exclu","Exclu",
U336="SAT","TX ISSUE",
U336="SPARE-ISSUE","SPARE-ISSUE",
U336="Fiber CAmtel","TX ISSUE",
U336="Fiber AOF","TX ISSUE",
U336="Projet OCM (HUAWEI)","TRAVAUX-HUAWEI",
U336="Projet OCM (NOKIA)","TRAVAUX -NOKIA",
U336="ACCESS-ISSUE","ACCESS-ISSUE",
U336="Projet OCM (ZTE, NOKIA, autres projets)","TRAVAUX OCM",
U336="No root CAuse","No root cause",
U336="ODU HS","TX ISSUE",
U336="IP &amp; VLAN","TX ISSUE",
U336="Warehouse HUAWEI","SPARE-ISSUE",
U336="SPARE-HS","SPARE-ISSUE",
U336="Power Telco","RAN ISSUE",U336="no impacts","no impacts"
),"")</f>
        <v/>
      </c>
      <c r="U336" s="28"/>
      <c r="V336" s="35" t="str" cm="1">
        <f t="array" ref="V336">IFERROR(_xlfn.IFS(
U336="MPR ISSUE","ACTIVE",
U336="BSS Hardware Issue","ACTIVE",
U336="Sites strategiques, MLL, Pylone, etc.","PASSIVE",
U336="AKTIVCO DEFAUT GE &amp; POWER Cabinet","PASSIVE",
U336="AKTIVCO Coupure ENEO &amp; Baisse de tension","PASSIVE",
U336="Coupure ENEO &amp; Baisse de tension","PASSIVE",
U336="Defaut GE &amp; POWER Cabinet","PASSIVE",
U336="Sharing","PASSIVE",
U336="Sites strategiques &amp; DataCenter","PASSIVE",
U336="Exclu","Exclu",
U336="SAT","ACTIVE",
U336="SPARE-ISSUE","SPARE-ISSUE",
U336="Fiber CAmtel","ACTIVE",
U336="Fiber AOF","ACTIVE",
U336="Projet OCM (HUAWEI)","PLANNED WORKS",
U336="Projet OCM (NOKIA)","PLANNED WORKS",
U336="ACCESS-ISSUE","ACCESS-ISSUE",
U336="Projet OCM (ZTE, NOKIA, autres projets)","PLANNED WORKS",
U336="No root CAuse","No root cause",
U336="ODU HS","ACTIVE",
U336="IP &amp; VLAN","ACTIVE",
U336="Warehouse HUAWEI","SPARE-ISSUE",
U336="SPARE-HS","SPARE-ISSUE",
U336="Power Telco","ACTIVE", U336="no impacts","no impacts"
),"")</f>
        <v/>
      </c>
      <c r="W336" s="116" t="s">
        <v>6741</v>
      </c>
      <c r="X336" s="116" t="s">
        <v>6742</v>
      </c>
      <c r="Y336" s="116"/>
      <c r="Z336" s="116" t="s">
        <v>6743</v>
      </c>
      <c r="AA336" s="116" t="s">
        <v>6694</v>
      </c>
      <c r="AB336" s="104" t="s">
        <v>5423</v>
      </c>
      <c r="AC336" s="9"/>
      <c r="AD336" s="9"/>
      <c r="AE336" s="7" t="s">
        <v>5423</v>
      </c>
      <c r="AF336" s="6"/>
      <c r="AG336" s="7"/>
      <c r="AH336" s="3" t="s">
        <v>5423</v>
      </c>
      <c r="AI336" s="18" t="s">
        <v>5423</v>
      </c>
      <c r="AJ336" s="18" t="s">
        <v>5423</v>
      </c>
      <c r="AK336" s="18" t="s">
        <v>5423</v>
      </c>
      <c r="AL336" s="18" t="s">
        <v>5423</v>
      </c>
      <c r="AM336" s="18" t="s">
        <v>5423</v>
      </c>
      <c r="AN336" s="18" t="s">
        <v>5423</v>
      </c>
      <c r="AO336" s="18" t="s">
        <v>5423</v>
      </c>
      <c r="AP336" s="18" t="s">
        <v>5423</v>
      </c>
      <c r="AQ336" s="18" t="s">
        <v>5423</v>
      </c>
      <c r="AR336" s="18" t="s">
        <v>5423</v>
      </c>
      <c r="AS336" s="18" t="s">
        <v>5423</v>
      </c>
      <c r="AT336" s="18" t="s">
        <v>5423</v>
      </c>
      <c r="AU336" s="9" t="s">
        <v>5423</v>
      </c>
      <c r="AV336" s="14"/>
      <c r="AW336" s="14" t="s">
        <v>5423</v>
      </c>
      <c r="AX336" s="14" t="str">
        <f>_xlfn.XLOOKUP(B336,'[4]cell downs 18042026 17h'!$B:$B,'[4]cell downs 18042026 17h'!$B:$B,"")</f>
        <v/>
      </c>
      <c r="AY336" s="14" t="str">
        <f>_xlfn.XLOOKUP(B336,'[5]Cells Huawei 19042026 15h'!$B:$B,'[5]Cells Huawei 19042026 15h'!$B:$B,"")</f>
        <v/>
      </c>
      <c r="AZ336" s="105" t="str">
        <f>_xlfn.XLOOKUP(B336,'INCIDENT-04-23-2026'!E:E,'INCIDENT-04-23-2026'!F:F,"")</f>
        <v/>
      </c>
      <c r="BA336" s="105" t="str">
        <f>_xlfn.XLOOKUP(B336,'[6]Eneo 17H'!$C:$C,'[6]Eneo 17H'!$I:$I,"")</f>
        <v/>
      </c>
      <c r="BB336" s="105" t="str">
        <f>_xlfn.XLOOKUP(B336,[8]ALL!$B:$B,[8]ALL!$M:$M,"")</f>
        <v/>
      </c>
      <c r="BC336" s="105" t="str">
        <f>_xlfn.XLOOKUP(B336,'[6]Eneo 17H'!$C:$C,'[6]Eneo 17H'!$I:$I,"")</f>
        <v/>
      </c>
      <c r="BD336" s="105" t="str">
        <f>_xlfn.XLOOKUP(B336,'[7]Eneo 12H'!$C:$C,'[7]Eneo 12H'!$I:$I,"")</f>
        <v/>
      </c>
      <c r="BE336" s="105" t="s">
        <v>5423</v>
      </c>
    </row>
    <row r="337" spans="1:57" hidden="1" x14ac:dyDescent="0.3">
      <c r="A337" s="1" t="s">
        <v>543</v>
      </c>
      <c r="B337" s="1" t="s">
        <v>544</v>
      </c>
      <c r="C337" s="3" t="str">
        <f>_xlfn.XLOOKUP(B337,'[1]daily break down'!$D:$D,'[1]daily break down'!$E:$E,"")</f>
        <v>Douala</v>
      </c>
      <c r="D337" s="1" t="s">
        <v>21</v>
      </c>
      <c r="E337" s="1" t="s">
        <v>30</v>
      </c>
      <c r="F337" s="3" t="s">
        <v>31</v>
      </c>
      <c r="G337" s="1" t="s">
        <v>32</v>
      </c>
      <c r="H337" s="27" t="str">
        <f>_xlfn.XLOOKUP(B337,[2]CALCULATION!$B:$B,[2]CALCULATION!$H:$H,"")</f>
        <v>ZTE</v>
      </c>
      <c r="I337" s="23">
        <v>1.7477841698698464</v>
      </c>
      <c r="J337" s="23">
        <v>0</v>
      </c>
      <c r="K337" s="23">
        <v>0</v>
      </c>
      <c r="L337" s="23">
        <v>2.658960486027286</v>
      </c>
      <c r="M337" s="23">
        <v>0.61766443228805579</v>
      </c>
      <c r="N337" s="23">
        <v>1.2894939974260413</v>
      </c>
      <c r="O337" s="23">
        <v>4.0497933984527714</v>
      </c>
      <c r="P337" s="103" t="s">
        <v>6553</v>
      </c>
      <c r="Q337" s="36" t="s">
        <v>5796</v>
      </c>
      <c r="R337" s="36"/>
      <c r="S337" s="35" t="str" cm="1">
        <f t="array" ref="S337">IFERROR(_xlfn.IFS(
U337="MPR ISSUE","PDH",
U337="BSS Hardware Issue","BSS",
U337="Sites strategiques, MLL, Pylone, etc.","ENVTECH",
U337="AKTIVCO DEFAUT GE &amp; POWER Cabinet","AKTIVCO",
U337="AKTIVCO Coupure ENEO &amp; Baisse de tension","AKTIVCO GRID ONLY",
U337="Coupure ENEO &amp; Baisse de tension","IHS GRID ONLY",
U337="Defaut GE &amp; POWER Cabinet","IHS",
U337="Sharing","Partners",
U337="Sites strategiques &amp; DataCenter","SST &amp; DC",
U337="Exclu","Exclu",
U337="SAT","SAT",
U337="SPARE-ISSUE","SPARE-ISSUE",
U337="Fiber CAmtel","TRANS_FO_CAMTEL",
U337="Fiber AOF","Fiber AOF",
U337="Projet OCM (HUAWEI)","TRAVAUX-HUAWEI",
U337="Projet OCM (NOKIA)","TRAVAUX-NOKIA",
U337="ACCESS-ISSUE","ACCESS-ISSUE",
U337="Projet OCM (ZTE, NOKIA, autres projets)","TRAVAUX OCM",
U337="No root CAuse","No root cause",
U337="ODU HS","PDH",
U337="IP &amp; VLAN","PDH",
U337="Warehouse HUAWEI","SPARE-ISSUE",
U337="SPARE-HS","SPARE-ISSUE",
U337="Power Telco","BSS",U337="no impacts","no impacts"
),"")</f>
        <v/>
      </c>
      <c r="T337" s="35" t="str" cm="1">
        <f t="array" ref="T337">IFERROR(_xlfn.IFS(
U337="MPR ISSUE","TX ISSUE",
U337="BSS Hardware Issue","RAN ISSUE",
U337="Sites strategiques, MLL, Pylone, etc.","ENVTECH",
U337="AKTIVCO DEFAUT GE &amp; POWER Cabinet","POWER ISSUE",
U337="AKTIVCO Coupure ENEO &amp; Baisse de tension","POWER ISSUE",
U337="Coupure ENEO &amp; Baisse de tension","POWER ISSUE",
U337="Defaut GE &amp; POWER Cabinet","POWER ISSUE",
U337="Sharing","POWER ISSUE",
U337="Sites strategiques &amp; DataCenter","POWER ISSUE",
U337="Exclu","Exclu",
U337="SAT","TX ISSUE",
U337="SPARE-ISSUE","SPARE-ISSUE",
U337="Fiber CAmtel","TX ISSUE",
U337="Fiber AOF","TX ISSUE",
U337="Projet OCM (HUAWEI)","TRAVAUX-HUAWEI",
U337="Projet OCM (NOKIA)","TRAVAUX -NOKIA",
U337="ACCESS-ISSUE","ACCESS-ISSUE",
U337="Projet OCM (ZTE, NOKIA, autres projets)","TRAVAUX OCM",
U337="No root CAuse","No root cause",
U337="ODU HS","TX ISSUE",
U337="IP &amp; VLAN","TX ISSUE",
U337="Warehouse HUAWEI","SPARE-ISSUE",
U337="SPARE-HS","SPARE-ISSUE",
U337="Power Telco","RAN ISSUE",U337="no impacts","no impacts"
),"")</f>
        <v/>
      </c>
      <c r="U337" s="28"/>
      <c r="V337" s="35" t="str" cm="1">
        <f t="array" ref="V337">IFERROR(_xlfn.IFS(
U337="MPR ISSUE","ACTIVE",
U337="BSS Hardware Issue","ACTIVE",
U337="Sites strategiques, MLL, Pylone, etc.","PASSIVE",
U337="AKTIVCO DEFAUT GE &amp; POWER Cabinet","PASSIVE",
U337="AKTIVCO Coupure ENEO &amp; Baisse de tension","PASSIVE",
U337="Coupure ENEO &amp; Baisse de tension","PASSIVE",
U337="Defaut GE &amp; POWER Cabinet","PASSIVE",
U337="Sharing","PASSIVE",
U337="Sites strategiques &amp; DataCenter","PASSIVE",
U337="Exclu","Exclu",
U337="SAT","ACTIVE",
U337="SPARE-ISSUE","SPARE-ISSUE",
U337="Fiber CAmtel","ACTIVE",
U337="Fiber AOF","ACTIVE",
U337="Projet OCM (HUAWEI)","PLANNED WORKS",
U337="Projet OCM (NOKIA)","PLANNED WORKS",
U337="ACCESS-ISSUE","ACCESS-ISSUE",
U337="Projet OCM (ZTE, NOKIA, autres projets)","PLANNED WORKS",
U337="No root CAuse","No root cause",
U337="ODU HS","ACTIVE",
U337="IP &amp; VLAN","ACTIVE",
U337="Warehouse HUAWEI","SPARE-ISSUE",
U337="SPARE-HS","SPARE-ISSUE",
U337="Power Telco","ACTIVE", U337="no impacts","no impacts"
),"")</f>
        <v/>
      </c>
      <c r="W337" s="104" t="s">
        <v>7480</v>
      </c>
      <c r="X337" s="104" t="s">
        <v>7474</v>
      </c>
      <c r="Y337" s="104" t="str">
        <f>_xlfn.XLOOKUP(B332,[9]ALL!$B:$B,[9]ALL!$N:$N,"")</f>
        <v/>
      </c>
      <c r="Z337" s="104" t="str">
        <f>D337</f>
        <v>CAMUSAT</v>
      </c>
      <c r="AA337" s="102"/>
      <c r="AB337" s="104" t="s">
        <v>7428</v>
      </c>
      <c r="AC337" s="9"/>
      <c r="AD337" s="9"/>
      <c r="AE337" s="7" t="s">
        <v>6820</v>
      </c>
      <c r="AF337" s="6"/>
      <c r="AG337" s="7"/>
      <c r="AH337" s="3" t="s">
        <v>5423</v>
      </c>
      <c r="AI337" s="18" t="s">
        <v>5423</v>
      </c>
      <c r="AJ337" s="18" t="s">
        <v>5423</v>
      </c>
      <c r="AK337" s="18" t="s">
        <v>5423</v>
      </c>
      <c r="AL337" s="18" t="s">
        <v>5423</v>
      </c>
      <c r="AM337" s="18" t="s">
        <v>5423</v>
      </c>
      <c r="AN337" s="18" t="s">
        <v>5423</v>
      </c>
      <c r="AO337" s="18" t="s">
        <v>5423</v>
      </c>
      <c r="AP337" s="18" t="s">
        <v>5423</v>
      </c>
      <c r="AQ337" s="18" t="s">
        <v>5423</v>
      </c>
      <c r="AR337" s="18" t="s">
        <v>5423</v>
      </c>
      <c r="AS337" s="18" t="s">
        <v>5875</v>
      </c>
      <c r="AT337" s="18" t="s">
        <v>5423</v>
      </c>
      <c r="AU337" s="9" t="s">
        <v>6085</v>
      </c>
      <c r="AV337" s="14"/>
      <c r="AW337" s="14" t="s">
        <v>5423</v>
      </c>
      <c r="AX337" s="14" t="str">
        <f>_xlfn.XLOOKUP(B337,'[4]cell downs 18042026 17h'!$B:$B,'[4]cell downs 18042026 17h'!$B:$B,"")</f>
        <v/>
      </c>
      <c r="AY337" s="14" t="str">
        <f>_xlfn.XLOOKUP(B337,'[5]Cells Huawei 19042026 15h'!$B:$B,'[5]Cells Huawei 19042026 15h'!$B:$B,"")</f>
        <v/>
      </c>
      <c r="AZ337" s="105" t="str">
        <f>_xlfn.XLOOKUP(B337,'INCIDENT-04-23-2026'!E:E,'INCIDENT-04-23-2026'!F:F,"")</f>
        <v/>
      </c>
      <c r="BA337" s="105" t="str">
        <f>_xlfn.XLOOKUP(B337,'[6]Eneo 17H'!$C:$C,'[6]Eneo 17H'!$I:$I,"")</f>
        <v>Power status check ongoing</v>
      </c>
      <c r="BB337" s="105" t="str">
        <f>_xlfn.XLOOKUP(B337,[8]ALL!$B:$B,[8]ALL!$M:$M,"")</f>
        <v>P2 impact LIT_346_Z_Bberi-Abattoir</v>
      </c>
      <c r="BC337" s="105" t="str">
        <f>_xlfn.XLOOKUP(B337,'[6]Eneo 17H'!$C:$C,'[6]Eneo 17H'!$I:$I,"")</f>
        <v>Power status check ongoing</v>
      </c>
      <c r="BD337" s="105" t="str">
        <f>_xlfn.XLOOKUP(B337,'[7]Eneo 12H'!$C:$C,'[7]Eneo 12H'!$I:$I,"")</f>
        <v/>
      </c>
      <c r="BE337" s="11" t="s">
        <v>7055</v>
      </c>
    </row>
    <row r="338" spans="1:57" hidden="1" x14ac:dyDescent="0.3">
      <c r="A338" s="1" t="s">
        <v>3226</v>
      </c>
      <c r="B338" s="8" t="s">
        <v>3227</v>
      </c>
      <c r="C338" s="3" t="str">
        <f>_xlfn.XLOOKUP(B338,'[1]daily break down'!$D:$D,'[1]daily break down'!$E:$E,"")</f>
        <v>Yaounde</v>
      </c>
      <c r="D338" s="1" t="s">
        <v>21</v>
      </c>
      <c r="E338" s="1" t="s">
        <v>30</v>
      </c>
      <c r="F338" s="3" t="s">
        <v>37</v>
      </c>
      <c r="G338" s="1" t="s">
        <v>38</v>
      </c>
      <c r="H338" s="27" t="str">
        <f>_xlfn.XLOOKUP(B338,[2]CALCULATION!$B:$B,[2]CALCULATION!$H:$H,"")</f>
        <v>ZTE</v>
      </c>
      <c r="I338" s="23">
        <v>22.203602400458866</v>
      </c>
      <c r="J338" s="23">
        <v>36.46228380318064</v>
      </c>
      <c r="K338" s="23">
        <v>1.4473522756133113</v>
      </c>
      <c r="L338" s="23">
        <v>1.287621314202714</v>
      </c>
      <c r="M338" s="23">
        <v>0</v>
      </c>
      <c r="N338" s="23">
        <v>1.287157602166463</v>
      </c>
      <c r="O338" s="23">
        <v>1.4321567888868982E-2</v>
      </c>
      <c r="P338" s="103" t="s">
        <v>6554</v>
      </c>
      <c r="Q338" s="36" t="s">
        <v>5796</v>
      </c>
      <c r="R338" s="36"/>
      <c r="S338" s="35" t="str" cm="1">
        <f t="array" ref="S338">IFERROR(_xlfn.IFS(
U338="MPR ISSUE","PDH",
U338="BSS Hardware Issue","BSS",
U338="Sites strategiques, MLL, Pylone, etc.","ENVTECH",
U338="AKTIVCO DEFAUT GE &amp; POWER Cabinet","AKTIVCO",
U338="AKTIVCO Coupure ENEO &amp; Baisse de tension","AKTIVCO GRID ONLY",
U338="Coupure ENEO &amp; Baisse de tension","IHS GRID ONLY",
U338="Defaut GE &amp; POWER Cabinet","IHS",
U338="Sharing","Partners",
U338="Sites strategiques &amp; DataCenter","SST &amp; DC",
U338="Exclu","Exclu",
U338="SAT","SAT",
U338="SPARE-ISSUE","SPARE-ISSUE",
U338="Fiber CAmtel","TRANS_FO_CAMTEL",
U338="Fiber AOF","Fiber AOF",
U338="Projet OCM (HUAWEI)","TRAVAUX-HUAWEI",
U338="Projet OCM (NOKIA)","TRAVAUX-NOKIA",
U338="ACCESS-ISSUE","ACCESS-ISSUE",
U338="Projet OCM (ZTE, NOKIA, autres projets)","TRAVAUX OCM",
U338="No root CAuse","No root cause",
U338="ODU HS","PDH",
U338="IP &amp; VLAN","PDH",
U338="Warehouse HUAWEI","SPARE-ISSUE",
U338="SPARE-HS","SPARE-ISSUE",
U338="Power Telco","BSS",U338="no impacts","no impacts"
),"")</f>
        <v/>
      </c>
      <c r="T338" s="35" t="str" cm="1">
        <f t="array" ref="T338">IFERROR(_xlfn.IFS(
U338="MPR ISSUE","TX ISSUE",
U338="BSS Hardware Issue","RAN ISSUE",
U338="Sites strategiques, MLL, Pylone, etc.","ENVTECH",
U338="AKTIVCO DEFAUT GE &amp; POWER Cabinet","POWER ISSUE",
U338="AKTIVCO Coupure ENEO &amp; Baisse de tension","POWER ISSUE",
U338="Coupure ENEO &amp; Baisse de tension","POWER ISSUE",
U338="Defaut GE &amp; POWER Cabinet","POWER ISSUE",
U338="Sharing","POWER ISSUE",
U338="Sites strategiques &amp; DataCenter","POWER ISSUE",
U338="Exclu","Exclu",
U338="SAT","TX ISSUE",
U338="SPARE-ISSUE","SPARE-ISSUE",
U338="Fiber CAmtel","TX ISSUE",
U338="Fiber AOF","TX ISSUE",
U338="Projet OCM (HUAWEI)","TRAVAUX-HUAWEI",
U338="Projet OCM (NOKIA)","TRAVAUX -NOKIA",
U338="ACCESS-ISSUE","ACCESS-ISSUE",
U338="Projet OCM (ZTE, NOKIA, autres projets)","TRAVAUX OCM",
U338="No root CAuse","No root cause",
U338="ODU HS","TX ISSUE",
U338="IP &amp; VLAN","TX ISSUE",
U338="Warehouse HUAWEI","SPARE-ISSUE",
U338="SPARE-HS","SPARE-ISSUE",
U338="Power Telco","RAN ISSUE",U338="no impacts","no impacts"
),"")</f>
        <v/>
      </c>
      <c r="U338" s="28"/>
      <c r="V338" s="35" t="str" cm="1">
        <f t="array" ref="V338">IFERROR(_xlfn.IFS(
U338="MPR ISSUE","ACTIVE",
U338="BSS Hardware Issue","ACTIVE",
U338="Sites strategiques, MLL, Pylone, etc.","PASSIVE",
U338="AKTIVCO DEFAUT GE &amp; POWER Cabinet","PASSIVE",
U338="AKTIVCO Coupure ENEO &amp; Baisse de tension","PASSIVE",
U338="Coupure ENEO &amp; Baisse de tension","PASSIVE",
U338="Defaut GE &amp; POWER Cabinet","PASSIVE",
U338="Sharing","PASSIVE",
U338="Sites strategiques &amp; DataCenter","PASSIVE",
U338="Exclu","Exclu",
U338="SAT","ACTIVE",
U338="SPARE-ISSUE","SPARE-ISSUE",
U338="Fiber CAmtel","ACTIVE",
U338="Fiber AOF","ACTIVE",
U338="Projet OCM (HUAWEI)","PLANNED WORKS",
U338="Projet OCM (NOKIA)","PLANNED WORKS",
U338="ACCESS-ISSUE","ACCESS-ISSUE",
U338="Projet OCM (ZTE, NOKIA, autres projets)","PLANNED WORKS",
U338="No root CAuse","No root cause",
U338="ODU HS","ACTIVE",
U338="IP &amp; VLAN","ACTIVE",
U338="Warehouse HUAWEI","SPARE-ISSUE",
U338="SPARE-HS","SPARE-ISSUE",
U338="Power Telco","ACTIVE", U338="no impacts","no impacts"
),"")</f>
        <v/>
      </c>
      <c r="W338" s="102"/>
      <c r="X338" s="102"/>
      <c r="Y338" s="102"/>
      <c r="Z338" s="102"/>
      <c r="AA338" s="102"/>
      <c r="AB338" s="104" t="s">
        <v>5423</v>
      </c>
      <c r="AC338" s="9"/>
      <c r="AD338" s="9"/>
      <c r="AE338" s="7" t="s">
        <v>5423</v>
      </c>
      <c r="AF338" s="6"/>
      <c r="AG338" s="7"/>
      <c r="AH338" s="3" t="s">
        <v>5423</v>
      </c>
      <c r="AI338" s="18" t="s">
        <v>5423</v>
      </c>
      <c r="AJ338" s="18" t="s">
        <v>5423</v>
      </c>
      <c r="AK338" s="18" t="s">
        <v>5423</v>
      </c>
      <c r="AL338" s="18" t="s">
        <v>5423</v>
      </c>
      <c r="AM338" s="18" t="s">
        <v>5423</v>
      </c>
      <c r="AN338" s="18" t="s">
        <v>5423</v>
      </c>
      <c r="AO338" s="18" t="s">
        <v>5423</v>
      </c>
      <c r="AP338" s="18" t="s">
        <v>5423</v>
      </c>
      <c r="AQ338" s="18" t="s">
        <v>5423</v>
      </c>
      <c r="AR338" s="18" t="s">
        <v>5423</v>
      </c>
      <c r="AS338" s="18" t="s">
        <v>5423</v>
      </c>
      <c r="AT338" s="18" t="s">
        <v>5423</v>
      </c>
      <c r="AU338" s="9" t="s">
        <v>5423</v>
      </c>
      <c r="AV338" s="14"/>
      <c r="AW338" s="14" t="s">
        <v>5423</v>
      </c>
      <c r="AX338" s="14" t="str">
        <f>_xlfn.XLOOKUP(B338,'[4]cell downs 18042026 17h'!$B:$B,'[4]cell downs 18042026 17h'!$B:$B,"")</f>
        <v/>
      </c>
      <c r="AY338" s="14" t="str">
        <f>_xlfn.XLOOKUP(B338,'[5]Cells Huawei 19042026 15h'!$B:$B,'[5]Cells Huawei 19042026 15h'!$B:$B,"")</f>
        <v/>
      </c>
      <c r="AZ338" s="105" t="str">
        <f>_xlfn.XLOOKUP(B338,'INCIDENT-04-23-2026'!E:E,'INCIDENT-04-23-2026'!F:F,"")</f>
        <v/>
      </c>
      <c r="BA338" s="105" t="str">
        <f>_xlfn.XLOOKUP(B338,'[6]Eneo 17H'!$C:$C,'[6]Eneo 17H'!$I:$I,"")</f>
        <v/>
      </c>
      <c r="BB338" s="105" t="str">
        <f>_xlfn.XLOOKUP(B338,[8]ALL!$B:$B,[8]ALL!$M:$M,"")</f>
        <v/>
      </c>
      <c r="BC338" s="105" t="str">
        <f>_xlfn.XLOOKUP(B338,'[6]Eneo 17H'!$C:$C,'[6]Eneo 17H'!$I:$I,"")</f>
        <v/>
      </c>
      <c r="BD338" s="105" t="str">
        <f>_xlfn.XLOOKUP(B338,'[7]Eneo 12H'!$C:$C,'[7]Eneo 12H'!$I:$I,"")</f>
        <v/>
      </c>
      <c r="BE338" s="105" t="s">
        <v>7056</v>
      </c>
    </row>
    <row r="339" spans="1:57" hidden="1" x14ac:dyDescent="0.3">
      <c r="A339" s="1" t="s">
        <v>908</v>
      </c>
      <c r="B339" s="8" t="s">
        <v>909</v>
      </c>
      <c r="C339" s="3" t="str">
        <f>_xlfn.XLOOKUP(B339,'[1]daily break down'!$D:$D,'[1]daily break down'!$E:$E,"")</f>
        <v>Yaounde</v>
      </c>
      <c r="D339" s="1" t="s">
        <v>11</v>
      </c>
      <c r="E339" s="1" t="s">
        <v>12</v>
      </c>
      <c r="F339" s="3" t="s">
        <v>37</v>
      </c>
      <c r="G339" s="1" t="s">
        <v>38</v>
      </c>
      <c r="H339" s="27" t="str">
        <f>_xlfn.XLOOKUP(B339,[2]CALCULATION!$B:$B,[2]CALCULATION!$H:$H,"")</f>
        <v>ZTE</v>
      </c>
      <c r="I339" s="23">
        <v>0</v>
      </c>
      <c r="J339" s="23">
        <v>7.7065373409467647E-2</v>
      </c>
      <c r="K339" s="23">
        <v>3.2398489868248732</v>
      </c>
      <c r="L339" s="23">
        <v>3.748006038244116</v>
      </c>
      <c r="M339" s="23">
        <v>7.7238730370712814</v>
      </c>
      <c r="N339" s="23">
        <v>0</v>
      </c>
      <c r="O339" s="23">
        <v>7.8884551397842048E-2</v>
      </c>
      <c r="P339" s="103" t="s">
        <v>6554</v>
      </c>
      <c r="Q339" s="36" t="s">
        <v>5796</v>
      </c>
      <c r="R339" s="36"/>
      <c r="S339" s="35" t="str" cm="1">
        <f t="array" ref="S339">IFERROR(_xlfn.IFS(
U339="MPR ISSUE","PDH",
U339="BSS Hardware Issue","BSS",
U339="Sites strategiques, MLL, Pylone, etc.","ENVTECH",
U339="AKTIVCO DEFAUT GE &amp; POWER Cabinet","AKTIVCO",
U339="AKTIVCO Coupure ENEO &amp; Baisse de tension","AKTIVCO GRID ONLY",
U339="Coupure ENEO &amp; Baisse de tension","IHS GRID ONLY",
U339="Defaut GE &amp; POWER Cabinet","IHS",
U339="Sharing","Partners",
U339="Sites strategiques &amp; DataCenter","SST &amp; DC",
U339="Exclu","Exclu",
U339="SAT","SAT",
U339="SPARE-ISSUE","SPARE-ISSUE",
U339="Fiber CAmtel","TRANS_FO_CAMTEL",
U339="Fiber AOF","Fiber AOF",
U339="Projet OCM (HUAWEI)","TRAVAUX-HUAWEI",
U339="Projet OCM (NOKIA)","TRAVAUX-NOKIA",
U339="ACCESS-ISSUE","ACCESS-ISSUE",
U339="Projet OCM (ZTE, NOKIA, autres projets)","TRAVAUX OCM",
U339="No root CAuse","No root cause",
U339="ODU HS","PDH",
U339="IP &amp; VLAN","PDH",
U339="Warehouse HUAWEI","SPARE-ISSUE",
U339="SPARE-HS","SPARE-ISSUE",
U339="Power Telco","BSS",U339="no impacts","no impacts"
),"")</f>
        <v/>
      </c>
      <c r="T339" s="35" t="str" cm="1">
        <f t="array" ref="T339">IFERROR(_xlfn.IFS(
U339="MPR ISSUE","TX ISSUE",
U339="BSS Hardware Issue","RAN ISSUE",
U339="Sites strategiques, MLL, Pylone, etc.","ENVTECH",
U339="AKTIVCO DEFAUT GE &amp; POWER Cabinet","POWER ISSUE",
U339="AKTIVCO Coupure ENEO &amp; Baisse de tension","POWER ISSUE",
U339="Coupure ENEO &amp; Baisse de tension","POWER ISSUE",
U339="Defaut GE &amp; POWER Cabinet","POWER ISSUE",
U339="Sharing","POWER ISSUE",
U339="Sites strategiques &amp; DataCenter","POWER ISSUE",
U339="Exclu","Exclu",
U339="SAT","TX ISSUE",
U339="SPARE-ISSUE","SPARE-ISSUE",
U339="Fiber CAmtel","TX ISSUE",
U339="Fiber AOF","TX ISSUE",
U339="Projet OCM (HUAWEI)","TRAVAUX-HUAWEI",
U339="Projet OCM (NOKIA)","TRAVAUX -NOKIA",
U339="ACCESS-ISSUE","ACCESS-ISSUE",
U339="Projet OCM (ZTE, NOKIA, autres projets)","TRAVAUX OCM",
U339="No root CAuse","No root cause",
U339="ODU HS","TX ISSUE",
U339="IP &amp; VLAN","TX ISSUE",
U339="Warehouse HUAWEI","SPARE-ISSUE",
U339="SPARE-HS","SPARE-ISSUE",
U339="Power Telco","RAN ISSUE",U339="no impacts","no impacts"
),"")</f>
        <v/>
      </c>
      <c r="U339" s="28"/>
      <c r="V339" s="35" t="str" cm="1">
        <f t="array" ref="V339">IFERROR(_xlfn.IFS(
U339="MPR ISSUE","ACTIVE",
U339="BSS Hardware Issue","ACTIVE",
U339="Sites strategiques, MLL, Pylone, etc.","PASSIVE",
U339="AKTIVCO DEFAUT GE &amp; POWER Cabinet","PASSIVE",
U339="AKTIVCO Coupure ENEO &amp; Baisse de tension","PASSIVE",
U339="Coupure ENEO &amp; Baisse de tension","PASSIVE",
U339="Defaut GE &amp; POWER Cabinet","PASSIVE",
U339="Sharing","PASSIVE",
U339="Sites strategiques &amp; DataCenter","PASSIVE",
U339="Exclu","Exclu",
U339="SAT","ACTIVE",
U339="SPARE-ISSUE","SPARE-ISSUE",
U339="Fiber CAmtel","ACTIVE",
U339="Fiber AOF","ACTIVE",
U339="Projet OCM (HUAWEI)","PLANNED WORKS",
U339="Projet OCM (NOKIA)","PLANNED WORKS",
U339="ACCESS-ISSUE","ACCESS-ISSUE",
U339="Projet OCM (ZTE, NOKIA, autres projets)","PLANNED WORKS",
U339="No root CAuse","No root cause",
U339="ODU HS","ACTIVE",
U339="IP &amp; VLAN","ACTIVE",
U339="Warehouse HUAWEI","SPARE-ISSUE",
U339="SPARE-HS","SPARE-ISSUE",
U339="Power Telco","ACTIVE",U339="no impacts","no impacts"
),"")</f>
        <v/>
      </c>
      <c r="W339" s="116" t="s">
        <v>6741</v>
      </c>
      <c r="X339" s="116" t="s">
        <v>6742</v>
      </c>
      <c r="Y339" s="116"/>
      <c r="Z339" s="116" t="s">
        <v>6743</v>
      </c>
      <c r="AA339" s="116" t="s">
        <v>6694</v>
      </c>
      <c r="AB339" s="104" t="s">
        <v>5423</v>
      </c>
      <c r="AC339" s="9"/>
      <c r="AD339" s="9"/>
      <c r="AE339" s="7" t="s">
        <v>5423</v>
      </c>
      <c r="AF339" s="6"/>
      <c r="AG339" s="7"/>
      <c r="AH339" s="3" t="s">
        <v>5423</v>
      </c>
      <c r="AI339" s="18" t="s">
        <v>5423</v>
      </c>
      <c r="AJ339" s="18" t="s">
        <v>5423</v>
      </c>
      <c r="AK339" s="18" t="s">
        <v>5423</v>
      </c>
      <c r="AL339" s="18" t="s">
        <v>5423</v>
      </c>
      <c r="AM339" s="18" t="s">
        <v>5423</v>
      </c>
      <c r="AN339" s="18" t="s">
        <v>5423</v>
      </c>
      <c r="AO339" s="18" t="s">
        <v>5423</v>
      </c>
      <c r="AP339" s="18" t="s">
        <v>5423</v>
      </c>
      <c r="AQ339" s="18" t="s">
        <v>5423</v>
      </c>
      <c r="AR339" s="18" t="s">
        <v>5423</v>
      </c>
      <c r="AS339" s="18" t="s">
        <v>5423</v>
      </c>
      <c r="AT339" s="18" t="s">
        <v>5423</v>
      </c>
      <c r="AU339" s="9" t="s">
        <v>5423</v>
      </c>
      <c r="AV339" s="14"/>
      <c r="AW339" s="14" t="s">
        <v>5423</v>
      </c>
      <c r="AX339" s="14" t="str">
        <f>_xlfn.XLOOKUP(B339,'[4]cell downs 18042026 17h'!$B:$B,'[4]cell downs 18042026 17h'!$B:$B,"")</f>
        <v/>
      </c>
      <c r="AY339" s="14" t="str">
        <f>_xlfn.XLOOKUP(B339,'[5]Cells Huawei 19042026 15h'!$B:$B,'[5]Cells Huawei 19042026 15h'!$B:$B,"")</f>
        <v/>
      </c>
      <c r="AZ339" s="105" t="str">
        <f>_xlfn.XLOOKUP(B339,'INCIDENT-04-23-2026'!E:E,'INCIDENT-04-23-2026'!F:F,"")</f>
        <v/>
      </c>
      <c r="BA339" s="105" t="str">
        <f>_xlfn.XLOOKUP(B339,'[6]Eneo 17H'!$C:$C,'[6]Eneo 17H'!$I:$I,"")</f>
        <v/>
      </c>
      <c r="BB339" s="105" t="str">
        <f>_xlfn.XLOOKUP(B339,[8]ALL!$B:$B,[8]ALL!$M:$M,"")</f>
        <v/>
      </c>
      <c r="BC339" s="105" t="str">
        <f>_xlfn.XLOOKUP(B339,'[6]Eneo 17H'!$C:$C,'[6]Eneo 17H'!$I:$I,"")</f>
        <v/>
      </c>
      <c r="BD339" s="105" t="str">
        <f>_xlfn.XLOOKUP(B339,'[7]Eneo 12H'!$C:$C,'[7]Eneo 12H'!$I:$I,"")</f>
        <v/>
      </c>
      <c r="BE339" s="105" t="s">
        <v>5423</v>
      </c>
    </row>
    <row r="340" spans="1:57" hidden="1" x14ac:dyDescent="0.3">
      <c r="A340" s="1" t="s">
        <v>517</v>
      </c>
      <c r="B340" s="8" t="s">
        <v>518</v>
      </c>
      <c r="C340" s="3" t="str">
        <f>_xlfn.XLOOKUP(B340,'[1]daily break down'!$D:$D,'[1]daily break down'!$E:$E,"")</f>
        <v>Yaounde</v>
      </c>
      <c r="D340" s="1" t="s">
        <v>21</v>
      </c>
      <c r="E340" s="1" t="s">
        <v>36</v>
      </c>
      <c r="F340" s="3" t="s">
        <v>37</v>
      </c>
      <c r="G340" s="1" t="s">
        <v>38</v>
      </c>
      <c r="H340" s="27" t="str">
        <f>_xlfn.XLOOKUP(B340,[2]CALCULATION!$B:$B,[2]CALCULATION!$H:$H,"")</f>
        <v>ZTE</v>
      </c>
      <c r="I340" s="23">
        <v>1.7117216415120717</v>
      </c>
      <c r="J340" s="23">
        <v>0</v>
      </c>
      <c r="K340" s="23">
        <v>1.5383111750320317</v>
      </c>
      <c r="L340" s="23">
        <v>2.311247799151336</v>
      </c>
      <c r="M340" s="23">
        <v>0</v>
      </c>
      <c r="N340" s="23">
        <v>1.2546620894721672</v>
      </c>
      <c r="O340" s="23">
        <v>0.13943464228540112</v>
      </c>
      <c r="P340" s="103" t="s">
        <v>6554</v>
      </c>
      <c r="Q340" s="36" t="s">
        <v>5796</v>
      </c>
      <c r="R340" s="36"/>
      <c r="S340" s="35" t="str" cm="1">
        <f t="array" ref="S340">IFERROR(_xlfn.IFS(
U340="MPR ISSUE","PDH",
U340="BSS Hardware Issue","BSS",
U340="Sites strategiques, MLL, Pylone, etc.","ENVTECH",
U340="AKTIVCO DEFAUT GE &amp; POWER Cabinet","AKTIVCO",
U340="AKTIVCO Coupure ENEO &amp; Baisse de tension","AKTIVCO GRID ONLY",
U340="Coupure ENEO &amp; Baisse de tension","IHS GRID ONLY",
U340="Defaut GE &amp; POWER Cabinet","IHS",
U340="Sharing","Partners",
U340="Sites strategiques &amp; DataCenter","SST &amp; DC",
U340="Exclu","Exclu",
U340="SAT","SAT",
U340="SPARE-ISSUE","SPARE-ISSUE",
U340="Fiber CAmtel","TRANS_FO_CAMTEL",
U340="Fiber AOF","Fiber AOF",
U340="Projet OCM (HUAWEI)","TRAVAUX-HUAWEI",
U340="Projet OCM (NOKIA)","TRAVAUX-NOKIA",
U340="ACCESS-ISSUE","ACCESS-ISSUE",
U340="Projet OCM (ZTE, NOKIA, autres projets)","TRAVAUX OCM",
U340="No root CAuse","No root cause",
U340="ODU HS","PDH",
U340="IP &amp; VLAN","PDH",
U340="Warehouse HUAWEI","SPARE-ISSUE",
U340="SPARE-HS","SPARE-ISSUE",
U340="Power Telco","BSS",U340="no impacts","no impacts"
),"")</f>
        <v/>
      </c>
      <c r="T340" s="35" t="str" cm="1">
        <f t="array" ref="T340">IFERROR(_xlfn.IFS(
U340="MPR ISSUE","TX ISSUE",
U340="BSS Hardware Issue","RAN ISSUE",
U340="Sites strategiques, MLL, Pylone, etc.","ENVTECH",
U340="AKTIVCO DEFAUT GE &amp; POWER Cabinet","POWER ISSUE",
U340="AKTIVCO Coupure ENEO &amp; Baisse de tension","POWER ISSUE",
U340="Coupure ENEO &amp; Baisse de tension","POWER ISSUE",
U340="Defaut GE &amp; POWER Cabinet","POWER ISSUE",
U340="Sharing","POWER ISSUE",
U340="Sites strategiques &amp; DataCenter","POWER ISSUE",
U340="Exclu","Exclu",
U340="SAT","TX ISSUE",
U340="SPARE-ISSUE","SPARE-ISSUE",
U340="Fiber CAmtel","TX ISSUE",
U340="Fiber AOF","TX ISSUE",
U340="Projet OCM (HUAWEI)","TRAVAUX-HUAWEI",
U340="Projet OCM (NOKIA)","TRAVAUX -NOKIA",
U340="ACCESS-ISSUE","ACCESS-ISSUE",
U340="Projet OCM (ZTE, NOKIA, autres projets)","TRAVAUX OCM",
U340="No root CAuse","No root cause",
U340="ODU HS","TX ISSUE",
U340="IP &amp; VLAN","TX ISSUE",
U340="Warehouse HUAWEI","SPARE-ISSUE",
U340="SPARE-HS","SPARE-ISSUE",
U340="Power Telco","RAN ISSUE",U340="no impacts","no impacts"
),"")</f>
        <v/>
      </c>
      <c r="U340" s="28"/>
      <c r="V340" s="35" t="str" cm="1">
        <f t="array" ref="V340">IFERROR(_xlfn.IFS(
U340="MPR ISSUE","ACTIVE",
U340="BSS Hardware Issue","ACTIVE",
U340="Sites strategiques, MLL, Pylone, etc.","PASSIVE",
U340="AKTIVCO DEFAUT GE &amp; POWER Cabinet","PASSIVE",
U340="AKTIVCO Coupure ENEO &amp; Baisse de tension","PASSIVE",
U340="Coupure ENEO &amp; Baisse de tension","PASSIVE",
U340="Defaut GE &amp; POWER Cabinet","PASSIVE",
U340="Sharing","PASSIVE",
U340="Sites strategiques &amp; DataCenter","PASSIVE",
U340="Exclu","Exclu",
U340="SAT","ACTIVE",
U340="SPARE-ISSUE","SPARE-ISSUE",
U340="Fiber CAmtel","ACTIVE",
U340="Fiber AOF","ACTIVE",
U340="Projet OCM (HUAWEI)","PLANNED WORKS",
U340="Projet OCM (NOKIA)","PLANNED WORKS",
U340="ACCESS-ISSUE","ACCESS-ISSUE",
U340="Projet OCM (ZTE, NOKIA, autres projets)","PLANNED WORKS",
U340="No root CAuse","No root cause",
U340="ODU HS","ACTIVE",
U340="IP &amp; VLAN","ACTIVE",
U340="Warehouse HUAWEI","SPARE-ISSUE",
U340="SPARE-HS","SPARE-ISSUE",
U340="Power Telco","ACTIVE", U340="no impacts","no impacts"
),"")</f>
        <v/>
      </c>
      <c r="W340" s="102"/>
      <c r="X340" s="102"/>
      <c r="Y340" s="102"/>
      <c r="Z340" s="102"/>
      <c r="AA340" s="102"/>
      <c r="AB340" s="104" t="s">
        <v>5423</v>
      </c>
      <c r="AC340" s="9"/>
      <c r="AD340" s="9"/>
      <c r="AE340" s="7" t="s">
        <v>5423</v>
      </c>
      <c r="AF340" s="6"/>
      <c r="AG340" s="7"/>
      <c r="AH340" s="3" t="s">
        <v>5423</v>
      </c>
      <c r="AI340" s="18" t="s">
        <v>5423</v>
      </c>
      <c r="AJ340" s="18" t="s">
        <v>5423</v>
      </c>
      <c r="AK340" s="18" t="s">
        <v>5423</v>
      </c>
      <c r="AL340" s="18" t="s">
        <v>5423</v>
      </c>
      <c r="AM340" s="18" t="s">
        <v>5423</v>
      </c>
      <c r="AN340" s="18" t="s">
        <v>5423</v>
      </c>
      <c r="AO340" s="18" t="s">
        <v>5423</v>
      </c>
      <c r="AP340" s="18" t="s">
        <v>5423</v>
      </c>
      <c r="AQ340" s="18" t="s">
        <v>5423</v>
      </c>
      <c r="AR340" s="18" t="s">
        <v>5423</v>
      </c>
      <c r="AS340" s="18" t="s">
        <v>5423</v>
      </c>
      <c r="AT340" s="18" t="s">
        <v>5423</v>
      </c>
      <c r="AU340" s="9" t="s">
        <v>5423</v>
      </c>
      <c r="AV340" s="14"/>
      <c r="AW340" s="14" t="s">
        <v>5423</v>
      </c>
      <c r="AX340" s="14" t="str">
        <f>_xlfn.XLOOKUP(B340,'[4]cell downs 18042026 17h'!$B:$B,'[4]cell downs 18042026 17h'!$B:$B,"")</f>
        <v/>
      </c>
      <c r="AY340" s="14" t="str">
        <f>_xlfn.XLOOKUP(B340,'[5]Cells Huawei 19042026 15h'!$B:$B,'[5]Cells Huawei 19042026 15h'!$B:$B,"")</f>
        <v/>
      </c>
      <c r="AZ340" s="105" t="str">
        <f>_xlfn.XLOOKUP(B340,'INCIDENT-04-23-2026'!E:E,'INCIDENT-04-23-2026'!F:F,"")</f>
        <v/>
      </c>
      <c r="BA340" s="105" t="str">
        <f>_xlfn.XLOOKUP(B340,'[6]Eneo 17H'!$C:$C,'[6]Eneo 17H'!$I:$I,"")</f>
        <v/>
      </c>
      <c r="BB340" s="105" t="str">
        <f>_xlfn.XLOOKUP(B340,[8]ALL!$B:$B,[8]ALL!$M:$M,"")</f>
        <v/>
      </c>
      <c r="BC340" s="105" t="str">
        <f>_xlfn.XLOOKUP(B340,'[6]Eneo 17H'!$C:$C,'[6]Eneo 17H'!$I:$I,"")</f>
        <v/>
      </c>
      <c r="BD340" s="105" t="str">
        <f>_xlfn.XLOOKUP(B340,'[7]Eneo 12H'!$C:$C,'[7]Eneo 12H'!$I:$I,"")</f>
        <v/>
      </c>
      <c r="BE340" s="105" t="s">
        <v>5423</v>
      </c>
    </row>
    <row r="341" spans="1:57" hidden="1" x14ac:dyDescent="0.3">
      <c r="A341" s="1" t="s">
        <v>765</v>
      </c>
      <c r="B341" s="1" t="s">
        <v>766</v>
      </c>
      <c r="C341" s="3" t="str">
        <f>_xlfn.XLOOKUP(B341,'[1]daily break down'!$D:$D,'[1]daily break down'!$E:$E,"")</f>
        <v>Yaounde</v>
      </c>
      <c r="D341" s="1" t="s">
        <v>11</v>
      </c>
      <c r="E341" s="1" t="s">
        <v>302</v>
      </c>
      <c r="F341" s="3" t="s">
        <v>37</v>
      </c>
      <c r="G341" s="1" t="s">
        <v>38</v>
      </c>
      <c r="H341" s="27" t="str">
        <f>_xlfn.XLOOKUP(B341,[2]CALCULATION!$B:$B,[2]CALCULATION!$H:$H,"")</f>
        <v>ZTE</v>
      </c>
      <c r="I341" s="23">
        <v>13.860762970382355</v>
      </c>
      <c r="J341" s="23">
        <v>13.868556899607057</v>
      </c>
      <c r="K341" s="23">
        <v>13.868556899607057</v>
      </c>
      <c r="L341" s="23">
        <v>13.868556899607057</v>
      </c>
      <c r="M341" s="23">
        <v>13.868556899607057</v>
      </c>
      <c r="N341" s="23">
        <v>43.29199518880926</v>
      </c>
      <c r="O341" s="23">
        <v>3.8773460262019006E-2</v>
      </c>
      <c r="P341" s="103" t="s">
        <v>6554</v>
      </c>
      <c r="Q341" s="36" t="s">
        <v>5796</v>
      </c>
      <c r="R341" s="36"/>
      <c r="S341" s="35" t="str" cm="1">
        <f t="array" ref="S341">IFERROR(_xlfn.IFS(
U341="MPR ISSUE","PDH",
U341="BSS Hardware Issue","BSS",
U341="Sites strategiques, MLL, Pylone, etc.","ENVTECH",
U341="AKTIVCO DEFAUT GE &amp; POWER Cabinet","AKTIVCO",
U341="AKTIVCO Coupure ENEO &amp; Baisse de tension","AKTIVCO GRID ONLY",
U341="Coupure ENEO &amp; Baisse de tension","IHS GRID ONLY",
U341="Defaut GE &amp; POWER Cabinet","IHS",
U341="Sharing","Partners",
U341="Sites strategiques &amp; DataCenter","SST &amp; DC",
U341="Exclu","Exclu",
U341="SAT","SAT",
U341="SPARE-ISSUE","SPARE-ISSUE",
U341="Fiber CAmtel","TRANS_FO_CAMTEL",
U341="Fiber AOF","Fiber AOF",
U341="Projet OCM (HUAWEI)","TRAVAUX-HUAWEI",
U341="Projet OCM (NOKIA)","TRAVAUX-NOKIA",
U341="ACCESS-ISSUE","ACCESS-ISSUE",
U341="Projet OCM (ZTE, NOKIA, autres projets)","TRAVAUX OCM",
U341="No root CAuse","No root cause",
U341="ODU HS","PDH",
U341="IP &amp; VLAN","PDH",
U341="Warehouse HUAWEI","SPARE-ISSUE",
U341="SPARE-HS","SPARE-ISSUE",
U341="Power Telco","BSS",U341="no impacts","no impacts"
),"")</f>
        <v/>
      </c>
      <c r="T341" s="35" t="str" cm="1">
        <f t="array" ref="T341">IFERROR(_xlfn.IFS(
U341="MPR ISSUE","TX ISSUE",
U341="BSS Hardware Issue","RAN ISSUE",
U341="Sites strategiques, MLL, Pylone, etc.","ENVTECH",
U341="AKTIVCO DEFAUT GE &amp; POWER Cabinet","POWER ISSUE",
U341="AKTIVCO Coupure ENEO &amp; Baisse de tension","POWER ISSUE",
U341="Coupure ENEO &amp; Baisse de tension","POWER ISSUE",
U341="Defaut GE &amp; POWER Cabinet","POWER ISSUE",
U341="Sharing","POWER ISSUE",
U341="Sites strategiques &amp; DataCenter","POWER ISSUE",
U341="Exclu","Exclu",
U341="SAT","TX ISSUE",
U341="SPARE-ISSUE","SPARE-ISSUE",
U341="Fiber CAmtel","TX ISSUE",
U341="Fiber AOF","TX ISSUE",
U341="Projet OCM (HUAWEI)","TRAVAUX-HUAWEI",
U341="Projet OCM (NOKIA)","TRAVAUX -NOKIA",
U341="ACCESS-ISSUE","ACCESS-ISSUE",
U341="Projet OCM (ZTE, NOKIA, autres projets)","TRAVAUX OCM",
U341="No root CAuse","No root cause",
U341="ODU HS","TX ISSUE",
U341="IP &amp; VLAN","TX ISSUE",
U341="Warehouse HUAWEI","SPARE-ISSUE",
U341="SPARE-HS","SPARE-ISSUE",
U341="Power Telco","RAN ISSUE",U341="no impacts","no impacts"
),"")</f>
        <v/>
      </c>
      <c r="U341" s="28"/>
      <c r="V341" s="35" t="str" cm="1">
        <f t="array" ref="V341">IFERROR(_xlfn.IFS(
U341="MPR ISSUE","ACTIVE",
U341="BSS Hardware Issue","ACTIVE",
U341="Sites strategiques, MLL, Pylone, etc.","PASSIVE",
U341="AKTIVCO DEFAUT GE &amp; POWER Cabinet","PASSIVE",
U341="AKTIVCO Coupure ENEO &amp; Baisse de tension","PASSIVE",
U341="Coupure ENEO &amp; Baisse de tension","PASSIVE",
U341="Defaut GE &amp; POWER Cabinet","PASSIVE",
U341="Sharing","PASSIVE",
U341="Sites strategiques &amp; DataCenter","PASSIVE",
U341="Exclu","Exclu",
U341="SAT","ACTIVE",
U341="SPARE-ISSUE","SPARE-ISSUE",
U341="Fiber CAmtel","ACTIVE",
U341="Fiber AOF","ACTIVE",
U341="Projet OCM (HUAWEI)","PLANNED WORKS",
U341="Projet OCM (NOKIA)","PLANNED WORKS",
U341="ACCESS-ISSUE","ACCESS-ISSUE",
U341="Projet OCM (ZTE, NOKIA, autres projets)","PLANNED WORKS",
U341="No root CAuse","No root cause",
U341="ODU HS","ACTIVE",
U341="IP &amp; VLAN","ACTIVE",
U341="Warehouse HUAWEI","SPARE-ISSUE",
U341="SPARE-HS","SPARE-ISSUE",
U341="Power Telco","ACTIVE", U341="no impacts","no impacts"
),"")</f>
        <v/>
      </c>
      <c r="W341" s="116" t="s">
        <v>6741</v>
      </c>
      <c r="X341" s="116" t="s">
        <v>6742</v>
      </c>
      <c r="Y341" s="116"/>
      <c r="Z341" s="116" t="s">
        <v>6743</v>
      </c>
      <c r="AA341" s="116" t="s">
        <v>6694</v>
      </c>
      <c r="AB341" s="104" t="s">
        <v>5423</v>
      </c>
      <c r="AC341" s="9"/>
      <c r="AD341" s="9"/>
      <c r="AE341" s="7" t="s">
        <v>5423</v>
      </c>
      <c r="AF341" s="6"/>
      <c r="AG341" s="7"/>
      <c r="AH341" s="3" t="s">
        <v>5423</v>
      </c>
      <c r="AI341" s="18" t="s">
        <v>5423</v>
      </c>
      <c r="AJ341" s="18" t="s">
        <v>5423</v>
      </c>
      <c r="AK341" s="18" t="s">
        <v>5423</v>
      </c>
      <c r="AL341" s="18" t="s">
        <v>5423</v>
      </c>
      <c r="AM341" s="18" t="s">
        <v>5423</v>
      </c>
      <c r="AN341" s="18" t="s">
        <v>5423</v>
      </c>
      <c r="AO341" s="18" t="s">
        <v>5423</v>
      </c>
      <c r="AP341" s="18" t="s">
        <v>5423</v>
      </c>
      <c r="AQ341" s="18" t="s">
        <v>5423</v>
      </c>
      <c r="AR341" s="18" t="s">
        <v>5423</v>
      </c>
      <c r="AS341" s="18" t="s">
        <v>5423</v>
      </c>
      <c r="AT341" s="18" t="s">
        <v>5423</v>
      </c>
      <c r="AU341" s="9" t="s">
        <v>5423</v>
      </c>
      <c r="AV341" s="14"/>
      <c r="AW341" s="14" t="s">
        <v>5423</v>
      </c>
      <c r="AX341" s="14" t="str">
        <f>_xlfn.XLOOKUP(B341,'[4]cell downs 18042026 17h'!$B:$B,'[4]cell downs 18042026 17h'!$B:$B,"")</f>
        <v/>
      </c>
      <c r="AY341" s="14" t="str">
        <f>_xlfn.XLOOKUP(B341,'[5]Cells Huawei 19042026 15h'!$B:$B,'[5]Cells Huawei 19042026 15h'!$B:$B,"")</f>
        <v/>
      </c>
      <c r="AZ341" s="105" t="str">
        <f>_xlfn.XLOOKUP(B341,'INCIDENT-04-23-2026'!E:E,'INCIDENT-04-23-2026'!F:F,"")</f>
        <v/>
      </c>
      <c r="BA341" s="105" t="str">
        <f>_xlfn.XLOOKUP(B341,'[6]Eneo 17H'!$C:$C,'[6]Eneo 17H'!$I:$I,"")</f>
        <v/>
      </c>
      <c r="BB341" s="105" t="str">
        <f>_xlfn.XLOOKUP(B341,[8]ALL!$B:$B,[8]ALL!$M:$M,"")</f>
        <v/>
      </c>
      <c r="BC341" s="105" t="str">
        <f>_xlfn.XLOOKUP(B341,'[6]Eneo 17H'!$C:$C,'[6]Eneo 17H'!$I:$I,"")</f>
        <v/>
      </c>
      <c r="BD341" s="105" t="str">
        <f>_xlfn.XLOOKUP(B341,'[7]Eneo 12H'!$C:$C,'[7]Eneo 12H'!$I:$I,"")</f>
        <v/>
      </c>
      <c r="BE341" s="105" t="s">
        <v>7072</v>
      </c>
    </row>
    <row r="342" spans="1:57" hidden="1" x14ac:dyDescent="0.3">
      <c r="A342" s="1" t="s">
        <v>2205</v>
      </c>
      <c r="B342" s="8" t="s">
        <v>2206</v>
      </c>
      <c r="C342" s="3" t="str">
        <f>_xlfn.XLOOKUP(B342,'[1]daily break down'!$D:$D,'[1]daily break down'!$E:$E,"")</f>
        <v>Yaounde</v>
      </c>
      <c r="D342" s="1" t="s">
        <v>21</v>
      </c>
      <c r="E342" s="1" t="s">
        <v>30</v>
      </c>
      <c r="F342" s="3" t="s">
        <v>37</v>
      </c>
      <c r="G342" s="1" t="s">
        <v>38</v>
      </c>
      <c r="H342" s="27" t="str">
        <f>_xlfn.XLOOKUP(B342,[2]CALCULATION!$B:$B,[2]CALCULATION!$H:$H,"")</f>
        <v>ZTE</v>
      </c>
      <c r="I342" s="23">
        <v>0</v>
      </c>
      <c r="J342" s="23">
        <v>0</v>
      </c>
      <c r="K342" s="23">
        <v>1.7770872035453291</v>
      </c>
      <c r="L342" s="23">
        <v>9.3073783005595896</v>
      </c>
      <c r="M342" s="23">
        <v>0</v>
      </c>
      <c r="N342" s="23">
        <v>1.2461725921930873</v>
      </c>
      <c r="O342" s="23">
        <v>30.456998912773628</v>
      </c>
      <c r="P342" s="103" t="s">
        <v>6553</v>
      </c>
      <c r="Q342" s="36" t="s">
        <v>5796</v>
      </c>
      <c r="R342" s="36"/>
      <c r="S342" s="35" t="str" cm="1">
        <f t="array" ref="S342">IFERROR(_xlfn.IFS(
U342="MPR ISSUE","PDH",
U342="BSS Hardware Issue","BSS",
U342="Sites strategiques, MLL, Pylone, etc.","ENVTECH",
U342="AKTIVCO DEFAUT GE &amp; POWER Cabinet","AKTIVCO",
U342="AKTIVCO Coupure ENEO &amp; Baisse de tension","AKTIVCO GRID ONLY",
U342="Coupure ENEO &amp; Baisse de tension","IHS GRID ONLY",
U342="Defaut GE &amp; POWER Cabinet","IHS",
U342="Sharing","Partners",
U342="Sites strategiques &amp; DataCenter","SST &amp; DC",
U342="Exclu","Exclu",
U342="SAT","SAT",
U342="SPARE-ISSUE","SPARE-ISSUE",
U342="Fiber CAmtel","TRANS_FO_CAMTEL",
U342="Fiber AOF","Fiber AOF",
U342="Projet OCM (HUAWEI)","TRAVAUX-HUAWEI",
U342="Projet OCM (NOKIA)","TRAVAUX-NOKIA",
U342="ACCESS-ISSUE","ACCESS-ISSUE",
U342="Projet OCM (ZTE, NOKIA, autres projets)","TRAVAUX OCM",
U342="No root CAuse","No root cause",
U342="ODU HS","PDH",
U342="IP &amp; VLAN","PDH",
U342="Warehouse HUAWEI","SPARE-ISSUE",
U342="SPARE-HS","SPARE-ISSUE",
U342="Power Telco","BSS",U342="no impacts","no impacts"
),"")</f>
        <v/>
      </c>
      <c r="T342" s="35" t="str" cm="1">
        <f t="array" ref="T342">IFERROR(_xlfn.IFS(
U342="MPR ISSUE","TX ISSUE",
U342="BSS Hardware Issue","RAN ISSUE",
U342="Sites strategiques, MLL, Pylone, etc.","ENVTECH",
U342="AKTIVCO DEFAUT GE &amp; POWER Cabinet","POWER ISSUE",
U342="AKTIVCO Coupure ENEO &amp; Baisse de tension","POWER ISSUE",
U342="Coupure ENEO &amp; Baisse de tension","POWER ISSUE",
U342="Defaut GE &amp; POWER Cabinet","POWER ISSUE",
U342="Sharing","POWER ISSUE",
U342="Sites strategiques &amp; DataCenter","POWER ISSUE",
U342="Exclu","Exclu",
U342="SAT","TX ISSUE",
U342="SPARE-ISSUE","SPARE-ISSUE",
U342="Fiber CAmtel","TX ISSUE",
U342="Fiber AOF","TX ISSUE",
U342="Projet OCM (HUAWEI)","TRAVAUX-HUAWEI",
U342="Projet OCM (NOKIA)","TRAVAUX -NOKIA",
U342="ACCESS-ISSUE","ACCESS-ISSUE",
U342="Projet OCM (ZTE, NOKIA, autres projets)","TRAVAUX OCM",
U342="No root CAuse","No root cause",
U342="ODU HS","TX ISSUE",
U342="IP &amp; VLAN","TX ISSUE",
U342="Warehouse HUAWEI","SPARE-ISSUE",
U342="SPARE-HS","SPARE-ISSUE",
U342="Power Telco","RAN ISSUE",U342="no impacts","no impacts"
),"")</f>
        <v/>
      </c>
      <c r="U342" s="28"/>
      <c r="V342" s="35" t="str" cm="1">
        <f t="array" ref="V342">IFERROR(_xlfn.IFS(
U342="MPR ISSUE","ACTIVE",
U342="BSS Hardware Issue","ACTIVE",
U342="Sites strategiques, MLL, Pylone, etc.","PASSIVE",
U342="AKTIVCO DEFAUT GE &amp; POWER Cabinet","PASSIVE",
U342="AKTIVCO Coupure ENEO &amp; Baisse de tension","PASSIVE",
U342="Coupure ENEO &amp; Baisse de tension","PASSIVE",
U342="Defaut GE &amp; POWER Cabinet","PASSIVE",
U342="Sharing","PASSIVE",
U342="Sites strategiques &amp; DataCenter","PASSIVE",
U342="Exclu","Exclu",
U342="SAT","ACTIVE",
U342="SPARE-ISSUE","SPARE-ISSUE",
U342="Fiber CAmtel","ACTIVE",
U342="Fiber AOF","ACTIVE",
U342="Projet OCM (HUAWEI)","PLANNED WORKS",
U342="Projet OCM (NOKIA)","PLANNED WORKS",
U342="ACCESS-ISSUE","ACCESS-ISSUE",
U342="Projet OCM (ZTE, NOKIA, autres projets)","PLANNED WORKS",
U342="No root CAuse","No root cause",
U342="ODU HS","ACTIVE",
U342="IP &amp; VLAN","ACTIVE",
U342="Warehouse HUAWEI","SPARE-ISSUE",
U342="SPARE-HS","SPARE-ISSUE",
U342="Power Telco","ACTIVE", U342="no impacts","no impacts"
),"")</f>
        <v/>
      </c>
      <c r="W342" s="104" t="s">
        <v>6700</v>
      </c>
      <c r="X342" s="104" t="s">
        <v>7476</v>
      </c>
      <c r="Y342" s="104"/>
      <c r="Z342" s="104" t="s">
        <v>6755</v>
      </c>
      <c r="AA342" s="104" t="s">
        <v>6688</v>
      </c>
      <c r="AB342" s="104" t="s">
        <v>7429</v>
      </c>
      <c r="AC342" s="9"/>
      <c r="AD342" s="9"/>
      <c r="AE342" s="7" t="s">
        <v>6821</v>
      </c>
      <c r="AF342" s="6"/>
      <c r="AG342" s="7"/>
      <c r="AH342" s="3" t="s">
        <v>5423</v>
      </c>
      <c r="AI342" s="18" t="s">
        <v>5423</v>
      </c>
      <c r="AJ342" s="18" t="s">
        <v>5423</v>
      </c>
      <c r="AK342" s="18" t="s">
        <v>5423</v>
      </c>
      <c r="AL342" s="18" t="s">
        <v>5423</v>
      </c>
      <c r="AM342" s="18" t="s">
        <v>5423</v>
      </c>
      <c r="AN342" s="18" t="s">
        <v>5423</v>
      </c>
      <c r="AO342" s="18" t="s">
        <v>5423</v>
      </c>
      <c r="AP342" s="18" t="s">
        <v>5423</v>
      </c>
      <c r="AQ342" s="18" t="s">
        <v>5423</v>
      </c>
      <c r="AR342" s="18" t="s">
        <v>5423</v>
      </c>
      <c r="AS342" s="18" t="s">
        <v>5423</v>
      </c>
      <c r="AT342" s="18" t="s">
        <v>5423</v>
      </c>
      <c r="AU342" s="9" t="s">
        <v>6087</v>
      </c>
      <c r="AV342" s="14"/>
      <c r="AW342" s="14" t="s">
        <v>5423</v>
      </c>
      <c r="AX342" s="14" t="str">
        <f>_xlfn.XLOOKUP(B342,'[4]cell downs 18042026 17h'!$B:$B,'[4]cell downs 18042026 17h'!$B:$B,"")</f>
        <v/>
      </c>
      <c r="AY342" s="14" t="str">
        <f>_xlfn.XLOOKUP(B342,'[5]Cells Huawei 19042026 15h'!$B:$B,'[5]Cells Huawei 19042026 15h'!$B:$B,"")</f>
        <v/>
      </c>
      <c r="AZ342" s="105" t="str">
        <f>_xlfn.XLOOKUP(B342,'INCIDENT-04-23-2026'!E:E,'INCIDENT-04-23-2026'!F:F,"")</f>
        <v/>
      </c>
      <c r="BA342" s="105" t="str">
        <f>_xlfn.XLOOKUP(B342,'[6]Eneo 17H'!$C:$C,'[6]Eneo 17H'!$I:$I,"")</f>
        <v/>
      </c>
      <c r="BB342" s="105" t="str">
        <f>_xlfn.XLOOKUP(B342,[8]ALL!$B:$B,[8]ALL!$M:$M,"")</f>
        <v>23.04.26; Camusat; unknow / Our FME is informed ,but there isn't guard on site and he said that it's raining</v>
      </c>
      <c r="BC342" s="105" t="str">
        <f>_xlfn.XLOOKUP(B342,'[6]Eneo 17H'!$C:$C,'[6]Eneo 17H'!$I:$I,"")</f>
        <v/>
      </c>
      <c r="BD342" s="105" t="str">
        <f>_xlfn.XLOOKUP(B342,'[7]Eneo 12H'!$C:$C,'[7]Eneo 12H'!$I:$I,"")</f>
        <v/>
      </c>
      <c r="BE342" s="11" t="s">
        <v>7057</v>
      </c>
    </row>
    <row r="343" spans="1:57" hidden="1" x14ac:dyDescent="0.3">
      <c r="A343" s="1" t="s">
        <v>3453</v>
      </c>
      <c r="B343" s="8" t="s">
        <v>3454</v>
      </c>
      <c r="C343" s="3" t="str">
        <f>_xlfn.XLOOKUP(B343,'[1]daily break down'!$D:$D,'[1]daily break down'!$E:$E,"")</f>
        <v>Yaounde</v>
      </c>
      <c r="D343" s="1" t="s">
        <v>11</v>
      </c>
      <c r="E343" s="1" t="s">
        <v>12</v>
      </c>
      <c r="F343" s="3" t="s">
        <v>37</v>
      </c>
      <c r="G343" s="1" t="s">
        <v>38</v>
      </c>
      <c r="H343" s="27" t="str">
        <f>_xlfn.XLOOKUP(B343,[2]CALCULATION!$B:$B,[2]CALCULATION!$H:$H,"")</f>
        <v>ZTE</v>
      </c>
      <c r="I343" s="23">
        <v>0</v>
      </c>
      <c r="J343" s="23">
        <v>0</v>
      </c>
      <c r="K343" s="23">
        <v>0</v>
      </c>
      <c r="L343" s="23">
        <v>0</v>
      </c>
      <c r="M343" s="23">
        <v>0</v>
      </c>
      <c r="N343" s="23">
        <v>3.1333557341916993</v>
      </c>
      <c r="O343" s="23">
        <v>3.2259019555806665</v>
      </c>
      <c r="P343" s="103" t="s">
        <v>6553</v>
      </c>
      <c r="Q343" s="36" t="s">
        <v>5796</v>
      </c>
      <c r="R343" s="36"/>
      <c r="S343" s="35" t="str" cm="1">
        <f t="array" ref="S343">IFERROR(_xlfn.IFS(
U343="MPR ISSUE","PDH",
U343="BSS Hardware Issue","BSS",
U343="Sites strategiques, MLL, Pylone, etc.","ENVTECH",
U343="AKTIVCO DEFAUT GE &amp; POWER Cabinet","AKTIVCO",
U343="AKTIVCO Coupure ENEO &amp; Baisse de tension","AKTIVCO GRID ONLY",
U343="Coupure ENEO &amp; Baisse de tension","IHS GRID ONLY",
U343="Defaut GE &amp; POWER Cabinet","IHS",
U343="Sharing","Partners",
U343="Sites strategiques &amp; DataCenter","SST &amp; DC",
U343="Exclu","Exclu",
U343="SAT","SAT",
U343="SPARE-ISSUE","SPARE-ISSUE",
U343="Fiber CAmtel","TRANS_FO_CAMTEL",
U343="Fiber AOF","Fiber AOF",
U343="Projet OCM (HUAWEI)","TRAVAUX-HUAWEI",
U343="Projet OCM (NOKIA)","TRAVAUX-NOKIA",
U343="ACCESS-ISSUE","ACCESS-ISSUE",
U343="Projet OCM (ZTE, NOKIA, autres projets)","TRAVAUX OCM",
U343="No root CAuse","No root cause",
U343="ODU HS","PDH",
U343="IP &amp; VLAN","PDH",
U343="Warehouse HUAWEI","SPARE-ISSUE",
U343="SPARE-HS","SPARE-ISSUE",
U343="Power Telco","BSS",U343="no impacts","no impacts"
),"")</f>
        <v/>
      </c>
      <c r="T343" s="35" t="str" cm="1">
        <f t="array" ref="T343">IFERROR(_xlfn.IFS(
U343="MPR ISSUE","TX ISSUE",
U343="BSS Hardware Issue","RAN ISSUE",
U343="Sites strategiques, MLL, Pylone, etc.","ENVTECH",
U343="AKTIVCO DEFAUT GE &amp; POWER Cabinet","POWER ISSUE",
U343="AKTIVCO Coupure ENEO &amp; Baisse de tension","POWER ISSUE",
U343="Coupure ENEO &amp; Baisse de tension","POWER ISSUE",
U343="Defaut GE &amp; POWER Cabinet","POWER ISSUE",
U343="Sharing","POWER ISSUE",
U343="Sites strategiques &amp; DataCenter","POWER ISSUE",
U343="Exclu","Exclu",
U343="SAT","TX ISSUE",
U343="SPARE-ISSUE","SPARE-ISSUE",
U343="Fiber CAmtel","TX ISSUE",
U343="Fiber AOF","TX ISSUE",
U343="Projet OCM (HUAWEI)","TRAVAUX-HUAWEI",
U343="Projet OCM (NOKIA)","TRAVAUX -NOKIA",
U343="ACCESS-ISSUE","ACCESS-ISSUE",
U343="Projet OCM (ZTE, NOKIA, autres projets)","TRAVAUX OCM",
U343="No root CAuse","No root cause",
U343="ODU HS","TX ISSUE",
U343="IP &amp; VLAN","TX ISSUE",
U343="Warehouse HUAWEI","SPARE-ISSUE",
U343="SPARE-HS","SPARE-ISSUE",
U343="Power Telco","RAN ISSUE",U343="no impacts","no impacts"
),"")</f>
        <v/>
      </c>
      <c r="U343" s="28"/>
      <c r="V343" s="35" t="str" cm="1">
        <f t="array" ref="V343">IFERROR(_xlfn.IFS(
U343="MPR ISSUE","ACTIVE",
U343="BSS Hardware Issue","ACTIVE",
U343="Sites strategiques, MLL, Pylone, etc.","PASSIVE",
U343="AKTIVCO DEFAUT GE &amp; POWER Cabinet","PASSIVE",
U343="AKTIVCO Coupure ENEO &amp; Baisse de tension","PASSIVE",
U343="Coupure ENEO &amp; Baisse de tension","PASSIVE",
U343="Defaut GE &amp; POWER Cabinet","PASSIVE",
U343="Sharing","PASSIVE",
U343="Sites strategiques &amp; DataCenter","PASSIVE",
U343="Exclu","Exclu",
U343="SAT","ACTIVE",
U343="SPARE-ISSUE","SPARE-ISSUE",
U343="Fiber CAmtel","ACTIVE",
U343="Fiber AOF","ACTIVE",
U343="Projet OCM (HUAWEI)","PLANNED WORKS",
U343="Projet OCM (NOKIA)","PLANNED WORKS",
U343="ACCESS-ISSUE","ACCESS-ISSUE",
U343="Projet OCM (ZTE, NOKIA, autres projets)","PLANNED WORKS",
U343="No root CAuse","No root cause",
U343="ODU HS","ACTIVE",
U343="IP &amp; VLAN","ACTIVE",
U343="Warehouse HUAWEI","SPARE-ISSUE",
U343="SPARE-HS","SPARE-ISSUE",
U343="Power Telco","ACTIVE", U343="no impacts","no impacts"
),"")</f>
        <v/>
      </c>
      <c r="W343" s="104" t="s">
        <v>6741</v>
      </c>
      <c r="X343" s="104" t="s">
        <v>6742</v>
      </c>
      <c r="Y343" s="104"/>
      <c r="Z343" s="104" t="s">
        <v>6743</v>
      </c>
      <c r="AA343" s="104" t="s">
        <v>6688</v>
      </c>
      <c r="AB343" s="104" t="s">
        <v>6060</v>
      </c>
      <c r="AC343" s="9"/>
      <c r="AD343" s="9"/>
      <c r="AE343" s="7"/>
      <c r="AF343" s="6"/>
      <c r="AG343" s="7"/>
      <c r="AH343" s="3" t="s">
        <v>5423</v>
      </c>
      <c r="AI343" s="18" t="s">
        <v>5423</v>
      </c>
      <c r="AJ343" s="18" t="s">
        <v>5423</v>
      </c>
      <c r="AK343" s="18" t="s">
        <v>5423</v>
      </c>
      <c r="AL343" s="18" t="s">
        <v>5423</v>
      </c>
      <c r="AM343" s="18" t="s">
        <v>5423</v>
      </c>
      <c r="AN343" s="18" t="s">
        <v>5423</v>
      </c>
      <c r="AO343" s="18" t="s">
        <v>5423</v>
      </c>
      <c r="AP343" s="18" t="s">
        <v>5423</v>
      </c>
      <c r="AQ343" s="18" t="s">
        <v>5423</v>
      </c>
      <c r="AR343" s="18" t="s">
        <v>5423</v>
      </c>
      <c r="AS343" s="18" t="s">
        <v>5423</v>
      </c>
      <c r="AT343" s="18" t="s">
        <v>5423</v>
      </c>
      <c r="AU343" s="9" t="s">
        <v>6060</v>
      </c>
      <c r="AV343" s="14"/>
      <c r="AW343" s="14" t="s">
        <v>5423</v>
      </c>
      <c r="AX343" s="14" t="str">
        <f>_xlfn.XLOOKUP(B343,'[4]cell downs 18042026 17h'!$B:$B,'[4]cell downs 18042026 17h'!$B:$B,"")</f>
        <v/>
      </c>
      <c r="AY343" s="14" t="str">
        <f>_xlfn.XLOOKUP(B343,'[5]Cells Huawei 19042026 15h'!$B:$B,'[5]Cells Huawei 19042026 15h'!$B:$B,"")</f>
        <v/>
      </c>
      <c r="AZ343" s="105" t="str">
        <f>_xlfn.XLOOKUP(B343,'INCIDENT-04-23-2026'!E:E,'INCIDENT-04-23-2026'!F:F,"")</f>
        <v/>
      </c>
      <c r="BA343" s="105" t="str">
        <f>_xlfn.XLOOKUP(B343,'[6]Eneo 17H'!$C:$C,'[6]Eneo 17H'!$I:$I,"")</f>
        <v/>
      </c>
      <c r="BC343" s="105" t="str">
        <f>_xlfn.XLOOKUP(B343,'[6]Eneo 17H'!$C:$C,'[6]Eneo 17H'!$I:$I,"")</f>
        <v/>
      </c>
      <c r="BD343" s="105" t="str">
        <f>_xlfn.XLOOKUP(B343,'[7]Eneo 12H'!$C:$C,'[7]Eneo 12H'!$I:$I,"")</f>
        <v/>
      </c>
      <c r="BE343" s="11" t="s">
        <v>5423</v>
      </c>
    </row>
    <row r="344" spans="1:57" hidden="1" x14ac:dyDescent="0.3">
      <c r="A344" s="1" t="s">
        <v>1530</v>
      </c>
      <c r="B344" s="8" t="s">
        <v>1531</v>
      </c>
      <c r="C344" s="3" t="str">
        <f>_xlfn.XLOOKUP(B344,'[1]daily break down'!$D:$D,'[1]daily break down'!$E:$E,"")</f>
        <v>Maroua</v>
      </c>
      <c r="D344" s="1" t="s">
        <v>11</v>
      </c>
      <c r="E344" s="1" t="s">
        <v>12</v>
      </c>
      <c r="F344" s="3" t="s">
        <v>55</v>
      </c>
      <c r="G344" s="1" t="s">
        <v>84</v>
      </c>
      <c r="H344" s="25" t="str">
        <f>_xlfn.XLOOKUP(B344,[2]CALCULATION!$B:$B,[2]CALCULATION!$H:$H,"")</f>
        <v>Huawei</v>
      </c>
      <c r="I344" s="23">
        <v>0.15480847979499648</v>
      </c>
      <c r="J344" s="23">
        <v>4.9046465372838731E-3</v>
      </c>
      <c r="K344" s="23">
        <v>0</v>
      </c>
      <c r="L344" s="23">
        <v>0</v>
      </c>
      <c r="M344" s="23">
        <v>0</v>
      </c>
      <c r="N344" s="23">
        <v>1.2352575242628403</v>
      </c>
      <c r="O344" s="23">
        <v>0</v>
      </c>
      <c r="P344" s="103" t="s">
        <v>6554</v>
      </c>
      <c r="Q344" s="36" t="s">
        <v>5796</v>
      </c>
      <c r="R344" s="36"/>
      <c r="S344" s="35" t="str" cm="1">
        <f t="array" ref="S344">IFERROR(_xlfn.IFS(
U344="MPR ISSUE","PDH",
U344="BSS Hardware Issue","BSS",
U344="Sites strategiques, MLL, Pylone, etc.","ENVTECH",
U344="AKTIVCO DEFAUT GE &amp; POWER Cabinet","AKTIVCO",
U344="AKTIVCO Coupure ENEO &amp; Baisse de tension","AKTIVCO GRID ONLY",
U344="Coupure ENEO &amp; Baisse de tension","IHS GRID ONLY",
U344="Defaut GE &amp; POWER Cabinet","IHS",
U344="Sharing","Partners",
U344="Sites strategiques &amp; DataCenter","SST &amp; DC",
U344="Exclu","Exclu",
U344="SAT","SAT",
U344="SPARE-ISSUE","SPARE-ISSUE",
U344="Fiber CAmtel","TRANS_FO_CAMTEL",
U344="Fiber AOF","Fiber AOF",
U344="Projet OCM (HUAWEI)","TRAVAUX-HUAWEI",
U344="Projet OCM (NOKIA)","TRAVAUX-NOKIA",
U344="ACCESS-ISSUE","ACCESS-ISSUE",
U344="Projet OCM (ZTE, NOKIA, autres projets)","TRAVAUX OCM",
U344="No root CAuse","No root cause",
U344="ODU HS","PDH",
U344="IP &amp; VLAN","PDH",
U344="Warehouse HUAWEI","SPARE-ISSUE",
U344="SPARE-HS","SPARE-ISSUE",
U344="Power Telco","BSS",U344="no impacts","no impacts"
),"")</f>
        <v/>
      </c>
      <c r="T344" s="35" t="str" cm="1">
        <f t="array" ref="T344">IFERROR(_xlfn.IFS(
U344="MPR ISSUE","TX ISSUE",
U344="BSS Hardware Issue","RAN ISSUE",
U344="Sites strategiques, MLL, Pylone, etc.","ENVTECH",
U344="AKTIVCO DEFAUT GE &amp; POWER Cabinet","POWER ISSUE",
U344="AKTIVCO Coupure ENEO &amp; Baisse de tension","POWER ISSUE",
U344="Coupure ENEO &amp; Baisse de tension","POWER ISSUE",
U344="Defaut GE &amp; POWER Cabinet","POWER ISSUE",
U344="Sharing","POWER ISSUE",
U344="Sites strategiques &amp; DataCenter","POWER ISSUE",
U344="Exclu","Exclu",
U344="SAT","TX ISSUE",
U344="SPARE-ISSUE","SPARE-ISSUE",
U344="Fiber CAmtel","TX ISSUE",
U344="Fiber AOF","TX ISSUE",
U344="Projet OCM (HUAWEI)","TRAVAUX-HUAWEI",
U344="Projet OCM (NOKIA)","TRAVAUX -NOKIA",
U344="ACCESS-ISSUE","ACCESS-ISSUE",
U344="Projet OCM (ZTE, NOKIA, autres projets)","TRAVAUX OCM",
U344="No root CAuse","No root cause",
U344="ODU HS","TX ISSUE",
U344="IP &amp; VLAN","TX ISSUE",
U344="Warehouse HUAWEI","SPARE-ISSUE",
U344="SPARE-HS","SPARE-ISSUE",
U344="Power Telco","RAN ISSUE",U344="no impacts","no impacts"
),"")</f>
        <v/>
      </c>
      <c r="U344" s="28"/>
      <c r="V344" s="35" t="str" cm="1">
        <f t="array" ref="V344">IFERROR(_xlfn.IFS(
U344="MPR ISSUE","ACTIVE",
U344="BSS Hardware Issue","ACTIVE",
U344="Sites strategiques, MLL, Pylone, etc.","PASSIVE",
U344="AKTIVCO DEFAUT GE &amp; POWER Cabinet","PASSIVE",
U344="AKTIVCO Coupure ENEO &amp; Baisse de tension","PASSIVE",
U344="Coupure ENEO &amp; Baisse de tension","PASSIVE",
U344="Defaut GE &amp; POWER Cabinet","PASSIVE",
U344="Sharing","PASSIVE",
U344="Sites strategiques &amp; DataCenter","PASSIVE",
U344="Exclu","Exclu",
U344="SAT","ACTIVE",
U344="SPARE-ISSUE","SPARE-ISSUE",
U344="Fiber CAmtel","ACTIVE",
U344="Fiber AOF","ACTIVE",
U344="Projet OCM (HUAWEI)","PLANNED WORKS",
U344="Projet OCM (NOKIA)","PLANNED WORKS",
U344="ACCESS-ISSUE","ACCESS-ISSUE",
U344="Projet OCM (ZTE, NOKIA, autres projets)","PLANNED WORKS",
U344="No root CAuse","No root cause",
U344="ODU HS","ACTIVE",
U344="IP &amp; VLAN","ACTIVE",
U344="Warehouse HUAWEI","SPARE-ISSUE",
U344="SPARE-HS","SPARE-ISSUE",
U344="Power Telco","ACTIVE", U344="no impacts","no impacts"
),"")</f>
        <v/>
      </c>
      <c r="W344" s="102"/>
      <c r="X344" s="102"/>
      <c r="Y344" s="102"/>
      <c r="Z344" s="102"/>
      <c r="AA344" s="102"/>
      <c r="AB344" s="104" t="s">
        <v>5423</v>
      </c>
      <c r="AC344" s="9"/>
      <c r="AD344" s="9"/>
      <c r="AE344" s="7" t="s">
        <v>5423</v>
      </c>
      <c r="AF344" s="6"/>
      <c r="AG344" s="7"/>
      <c r="AH344" s="3" t="s">
        <v>5423</v>
      </c>
      <c r="AI344" s="18" t="s">
        <v>5423</v>
      </c>
      <c r="AJ344" s="18" t="s">
        <v>5423</v>
      </c>
      <c r="AK344" s="18" t="s">
        <v>5423</v>
      </c>
      <c r="AL344" s="18" t="s">
        <v>5423</v>
      </c>
      <c r="AM344" s="18" t="s">
        <v>5423</v>
      </c>
      <c r="AN344" s="18" t="s">
        <v>5423</v>
      </c>
      <c r="AO344" s="18" t="s">
        <v>5423</v>
      </c>
      <c r="AP344" s="18" t="s">
        <v>5423</v>
      </c>
      <c r="AQ344" s="18" t="s">
        <v>5423</v>
      </c>
      <c r="AR344" s="18" t="s">
        <v>5423</v>
      </c>
      <c r="AS344" s="18" t="s">
        <v>5423</v>
      </c>
      <c r="AT344" s="18" t="s">
        <v>5423</v>
      </c>
      <c r="AU344" s="9" t="s">
        <v>5423</v>
      </c>
      <c r="AV344" s="14"/>
      <c r="AW344" s="14" t="s">
        <v>5423</v>
      </c>
      <c r="AX344" s="14" t="str">
        <f>_xlfn.XLOOKUP(B344,'[4]cell downs 18042026 17h'!$B:$B,'[4]cell downs 18042026 17h'!$B:$B,"")</f>
        <v/>
      </c>
      <c r="AY344" s="14" t="str">
        <f>_xlfn.XLOOKUP(B344,'[5]Cells Huawei 19042026 15h'!$B:$B,'[5]Cells Huawei 19042026 15h'!$B:$B,"")</f>
        <v/>
      </c>
      <c r="AZ344" s="105" t="str">
        <f>_xlfn.XLOOKUP(B344,'INCIDENT-04-23-2026'!E:E,'INCIDENT-04-23-2026'!F:F,"")</f>
        <v/>
      </c>
      <c r="BA344" s="105" t="str">
        <f>_xlfn.XLOOKUP(B344,'[6]Eneo 17H'!$C:$C,'[6]Eneo 17H'!$I:$I,"")</f>
        <v/>
      </c>
      <c r="BB344" s="105" t="str">
        <f>_xlfn.XLOOKUP(B344,[8]ALL!$B:$B,[8]ALL!$M:$M,"")</f>
        <v/>
      </c>
      <c r="BC344" s="105" t="str">
        <f>_xlfn.XLOOKUP(B344,'[6]Eneo 17H'!$C:$C,'[6]Eneo 17H'!$I:$I,"")</f>
        <v/>
      </c>
      <c r="BD344" s="105" t="str">
        <f>_xlfn.XLOOKUP(B344,'[7]Eneo 12H'!$C:$C,'[7]Eneo 12H'!$I:$I,"")</f>
        <v/>
      </c>
      <c r="BE344" s="105" t="s">
        <v>5423</v>
      </c>
    </row>
    <row r="345" spans="1:57" hidden="1" x14ac:dyDescent="0.3">
      <c r="A345" s="1" t="s">
        <v>2403</v>
      </c>
      <c r="B345" s="8" t="s">
        <v>2404</v>
      </c>
      <c r="C345" s="3" t="str">
        <f>_xlfn.XLOOKUP(B345,'[1]daily break down'!$D:$D,'[1]daily break down'!$E:$E,"")</f>
        <v>NORD-OUEST</v>
      </c>
      <c r="D345" s="1" t="s">
        <v>11</v>
      </c>
      <c r="E345" s="1" t="s">
        <v>12</v>
      </c>
      <c r="F345" s="3" t="s">
        <v>51</v>
      </c>
      <c r="G345" s="1" t="s">
        <v>2405</v>
      </c>
      <c r="H345" s="26" t="str">
        <f>_xlfn.XLOOKUP(B345,[2]CALCULATION!$B:$B,[2]CALCULATION!$H:$H,"")</f>
        <v>NOKIA</v>
      </c>
      <c r="I345" s="23">
        <v>0.53612245422092097</v>
      </c>
      <c r="J345" s="23">
        <v>0.98182106137264458</v>
      </c>
      <c r="K345" s="23">
        <v>0.10264087571661334</v>
      </c>
      <c r="L345" s="23">
        <v>0.22686219619727596</v>
      </c>
      <c r="M345" s="23">
        <v>0.45408109396089985</v>
      </c>
      <c r="N345" s="23">
        <v>1.2266966866704905</v>
      </c>
      <c r="O345" s="23">
        <v>5.056244702981743E-2</v>
      </c>
      <c r="P345" s="103" t="s">
        <v>6554</v>
      </c>
      <c r="Q345" s="36" t="s">
        <v>6552</v>
      </c>
      <c r="R345" s="36"/>
      <c r="S345" s="35" t="str" cm="1">
        <f t="array" ref="S345">IFERROR(_xlfn.IFS(
U345="MPR ISSUE","PDH",
U345="BSS Hardware Issue","BSS",
U345="Sites strategiques, MLL, Pylone, etc.","ENVTECH",
U345="AKTIVCO DEFAUT GE &amp; POWER Cabinet","AKTIVCO",
U345="AKTIVCO Coupure ENEO &amp; Baisse de tension","AKTIVCO GRID ONLY",
U345="Coupure ENEO &amp; Baisse de tension","IHS GRID ONLY",
U345="Defaut GE &amp; POWER Cabinet","IHS",
U345="Sharing","Partners",
U345="Sites strategiques &amp; DataCenter","SST &amp; DC",
U345="Exclu","Exclu",
U345="SAT","SAT",
U345="SPARE-ISSUE","SPARE-ISSUE",
U345="Fiber CAmtel","TRANS_FO_CAMTEL",
U345="Fiber AOF","Fiber AOF",
U345="Projet OCM (HUAWEI)","TRAVAUX-HUAWEI",
U345="Projet OCM (NOKIA)","TRAVAUX-NOKIA",
U345="ACCESS-ISSUE","ACCESS-ISSUE",
U345="Projet OCM (ZTE, NOKIA, autres projets)","TRAVAUX OCM",
U345="No root CAuse","No root cause",
U345="ODU HS","PDH",
U345="IP &amp; VLAN","PDH",
U345="Warehouse HUAWEI","SPARE-ISSUE",
U345="SPARE-HS","SPARE-ISSUE",
U345="Power Telco","BSS",U345="no impacts","no impacts"
),"")</f>
        <v/>
      </c>
      <c r="T345" s="35" t="str" cm="1">
        <f t="array" ref="T345">IFERROR(_xlfn.IFS(
U345="MPR ISSUE","TX ISSUE",
U345="BSS Hardware Issue","RAN ISSUE",
U345="Sites strategiques, MLL, Pylone, etc.","ENVTECH",
U345="AKTIVCO DEFAUT GE &amp; POWER Cabinet","POWER ISSUE",
U345="AKTIVCO Coupure ENEO &amp; Baisse de tension","POWER ISSUE",
U345="Coupure ENEO &amp; Baisse de tension","POWER ISSUE",
U345="Defaut GE &amp; POWER Cabinet","POWER ISSUE",
U345="Sharing","POWER ISSUE",
U345="Sites strategiques &amp; DataCenter","POWER ISSUE",
U345="Exclu","Exclu",
U345="SAT","TX ISSUE",
U345="SPARE-ISSUE","SPARE-ISSUE",
U345="Fiber CAmtel","TX ISSUE",
U345="Fiber AOF","TX ISSUE",
U345="Projet OCM (HUAWEI)","TRAVAUX-HUAWEI",
U345="Projet OCM (NOKIA)","TRAVAUX -NOKIA",
U345="ACCESS-ISSUE","ACCESS-ISSUE",
U345="Projet OCM (ZTE, NOKIA, autres projets)","TRAVAUX OCM",
U345="No root CAuse","No root cause",
U345="ODU HS","TX ISSUE",
U345="IP &amp; VLAN","TX ISSUE",
U345="Warehouse HUAWEI","SPARE-ISSUE",
U345="SPARE-HS","SPARE-ISSUE",
U345="Power Telco","RAN ISSUE",U345="no impacts","no impacts"
),"")</f>
        <v/>
      </c>
      <c r="U345" s="28"/>
      <c r="V345" s="35" t="str" cm="1">
        <f t="array" ref="V345">IFERROR(_xlfn.IFS(
U345="MPR ISSUE","ACTIVE",
U345="BSS Hardware Issue","ACTIVE",
U345="Sites strategiques, MLL, Pylone, etc.","PASSIVE",
U345="AKTIVCO DEFAUT GE &amp; POWER Cabinet","PASSIVE",
U345="AKTIVCO Coupure ENEO &amp; Baisse de tension","PASSIVE",
U345="Coupure ENEO &amp; Baisse de tension","PASSIVE",
U345="Defaut GE &amp; POWER Cabinet","PASSIVE",
U345="Sharing","PASSIVE",
U345="Sites strategiques &amp; DataCenter","PASSIVE",
U345="Exclu","Exclu",
U345="SAT","ACTIVE",
U345="SPARE-ISSUE","SPARE-ISSUE",
U345="Fiber CAmtel","ACTIVE",
U345="Fiber AOF","ACTIVE",
U345="Projet OCM (HUAWEI)","PLANNED WORKS",
U345="Projet OCM (NOKIA)","PLANNED WORKS",
U345="ACCESS-ISSUE","ACCESS-ISSUE",
U345="Projet OCM (ZTE, NOKIA, autres projets)","PLANNED WORKS",
U345="No root CAuse","No root cause",
U345="ODU HS","ACTIVE",
U345="IP &amp; VLAN","ACTIVE",
U345="Warehouse HUAWEI","SPARE-ISSUE",
U345="SPARE-HS","SPARE-ISSUE",
U345="Power Telco","ACTIVE", U345="no impacts","no impacts"
),"")</f>
        <v/>
      </c>
      <c r="W345" s="102"/>
      <c r="X345" s="102"/>
      <c r="Y345" s="102"/>
      <c r="Z345" s="102"/>
      <c r="AA345" s="102"/>
      <c r="AB345" s="104" t="s">
        <v>5423</v>
      </c>
      <c r="AC345" s="9"/>
      <c r="AD345" s="9"/>
      <c r="AE345" s="7" t="s">
        <v>5423</v>
      </c>
      <c r="AF345" s="6"/>
      <c r="AG345" s="7"/>
      <c r="AH345" s="3" t="s">
        <v>5423</v>
      </c>
      <c r="AI345" s="18" t="s">
        <v>5423</v>
      </c>
      <c r="AJ345" s="18" t="s">
        <v>5423</v>
      </c>
      <c r="AK345" s="18" t="s">
        <v>5423</v>
      </c>
      <c r="AL345" s="18" t="s">
        <v>5423</v>
      </c>
      <c r="AM345" s="18" t="s">
        <v>5423</v>
      </c>
      <c r="AN345" s="18" t="s">
        <v>5423</v>
      </c>
      <c r="AO345" s="18" t="s">
        <v>5423</v>
      </c>
      <c r="AP345" s="18" t="s">
        <v>5423</v>
      </c>
      <c r="AQ345" s="18" t="s">
        <v>5423</v>
      </c>
      <c r="AR345" s="18" t="s">
        <v>5423</v>
      </c>
      <c r="AS345" s="18" t="s">
        <v>5423</v>
      </c>
      <c r="AT345" s="18" t="s">
        <v>5423</v>
      </c>
      <c r="AU345" s="9" t="s">
        <v>5423</v>
      </c>
      <c r="AV345" s="14"/>
      <c r="AW345" s="14" t="s">
        <v>5423</v>
      </c>
      <c r="AX345" s="14" t="str">
        <f>_xlfn.XLOOKUP(B345,'[4]cell downs 18042026 17h'!$B:$B,'[4]cell downs 18042026 17h'!$B:$B,"")</f>
        <v/>
      </c>
      <c r="AY345" s="14" t="str">
        <f>_xlfn.XLOOKUP(B345,'[5]Cells Huawei 19042026 15h'!$B:$B,'[5]Cells Huawei 19042026 15h'!$B:$B,"")</f>
        <v/>
      </c>
      <c r="AZ345" s="105" t="str">
        <f>_xlfn.XLOOKUP(B345,'INCIDENT-04-23-2026'!E:E,'INCIDENT-04-23-2026'!F:F,"")</f>
        <v/>
      </c>
      <c r="BA345" s="105" t="str">
        <f>_xlfn.XLOOKUP(B345,'[6]Eneo 17H'!$C:$C,'[6]Eneo 17H'!$I:$I,"")</f>
        <v/>
      </c>
      <c r="BB345" s="105" t="str">
        <f>_xlfn.XLOOKUP(B345,[8]ALL!$B:$B,[8]ALL!$M:$M,"")</f>
        <v/>
      </c>
      <c r="BC345" s="105" t="str">
        <f>_xlfn.XLOOKUP(B345,'[6]Eneo 17H'!$C:$C,'[6]Eneo 17H'!$I:$I,"")</f>
        <v/>
      </c>
      <c r="BD345" s="105" t="str">
        <f>_xlfn.XLOOKUP(B345,'[7]Eneo 12H'!$C:$C,'[7]Eneo 12H'!$I:$I,"")</f>
        <v/>
      </c>
      <c r="BE345" s="105" t="s">
        <v>7059</v>
      </c>
    </row>
    <row r="346" spans="1:57" x14ac:dyDescent="0.3">
      <c r="A346" s="1" t="s">
        <v>2147</v>
      </c>
      <c r="B346" s="8" t="s">
        <v>2148</v>
      </c>
      <c r="C346" s="3" t="str">
        <f>_xlfn.XLOOKUP(B346,'[1]daily break down'!$D:$D,'[1]daily break down'!$E:$E,"")</f>
        <v>Yaounde</v>
      </c>
      <c r="D346" s="1" t="s">
        <v>21</v>
      </c>
      <c r="E346" s="1" t="s">
        <v>36</v>
      </c>
      <c r="F346" s="3" t="s">
        <v>37</v>
      </c>
      <c r="G346" s="1" t="s">
        <v>38</v>
      </c>
      <c r="H346" s="27" t="str">
        <f>_xlfn.XLOOKUP(B346,[2]CALCULATION!$B:$B,[2]CALCULATION!$H:$H,"")</f>
        <v>ZTE</v>
      </c>
      <c r="I346" s="23">
        <v>0</v>
      </c>
      <c r="J346" s="23">
        <v>0</v>
      </c>
      <c r="K346" s="23">
        <v>0</v>
      </c>
      <c r="L346" s="23">
        <v>0</v>
      </c>
      <c r="M346" s="23">
        <v>0</v>
      </c>
      <c r="N346" s="23">
        <v>1.2217742050548894</v>
      </c>
      <c r="O346" s="23">
        <v>21.112577154548802</v>
      </c>
      <c r="P346" s="103" t="s">
        <v>6553</v>
      </c>
      <c r="Q346" s="36" t="s">
        <v>5796</v>
      </c>
      <c r="R346" s="36"/>
      <c r="S346" s="35" t="str" cm="1">
        <f t="array" ref="S346">IFERROR(_xlfn.IFS(
U346="MPR ISSUE","PDH",
U346="BSS Hardware Issue","BSS",
U346="Sites strategiques, MLL, Pylone, etc.","ENVTECH",
U346="AKTIVCO DEFAUT GE &amp; POWER Cabinet","AKTIVCO",
U346="AKTIVCO Coupure ENEO &amp; Baisse de tension","AKTIVCO GRID ONLY",
U346="Coupure ENEO &amp; Baisse de tension","IHS GRID ONLY",
U346="Defaut GE &amp; POWER Cabinet","IHS",
U346="Sharing","Partners",
U346="Sites strategiques &amp; DataCenter","SST &amp; DC",
U346="Exclu","Exclu",
U346="SAT","SAT",
U346="SPARE-ISSUE","SPARE-ISSUE",
U346="Fiber CAmtel","TRANS_FO_CAMTEL",
U346="Fiber AOF","Fiber AOF",
U346="Projet OCM (HUAWEI)","TRAVAUX-HUAWEI",
U346="Projet OCM (NOKIA)","TRAVAUX-NOKIA",
U346="ACCESS-ISSUE","ACCESS-ISSUE",
U346="Projet OCM (ZTE, NOKIA, autres projets)","TRAVAUX OCM",
U346="No root CAuse","No root cause",
U346="ODU HS","PDH",
U346="IP &amp; VLAN","PDH",
U346="Warehouse HUAWEI","SPARE-ISSUE",
U346="SPARE-HS","SPARE-ISSUE",
U346="Power Telco","BSS",U346="no impacts","no impacts"
),"")</f>
        <v/>
      </c>
      <c r="T346" s="35" t="str" cm="1">
        <f t="array" ref="T346">IFERROR(_xlfn.IFS(
U346="MPR ISSUE","TX ISSUE",
U346="BSS Hardware Issue","RAN ISSUE",
U346="Sites strategiques, MLL, Pylone, etc.","ENVTECH",
U346="AKTIVCO DEFAUT GE &amp; POWER Cabinet","POWER ISSUE",
U346="AKTIVCO Coupure ENEO &amp; Baisse de tension","POWER ISSUE",
U346="Coupure ENEO &amp; Baisse de tension","POWER ISSUE",
U346="Defaut GE &amp; POWER Cabinet","POWER ISSUE",
U346="Sharing","POWER ISSUE",
U346="Sites strategiques &amp; DataCenter","POWER ISSUE",
U346="Exclu","Exclu",
U346="SAT","TX ISSUE",
U346="SPARE-ISSUE","SPARE-ISSUE",
U346="Fiber CAmtel","TX ISSUE",
U346="Fiber AOF","TX ISSUE",
U346="Projet OCM (HUAWEI)","TRAVAUX-HUAWEI",
U346="Projet OCM (NOKIA)","TRAVAUX -NOKIA",
U346="ACCESS-ISSUE","ACCESS-ISSUE",
U346="Projet OCM (ZTE, NOKIA, autres projets)","TRAVAUX OCM",
U346="No root CAuse","No root cause",
U346="ODU HS","TX ISSUE",
U346="IP &amp; VLAN","TX ISSUE",
U346="Warehouse HUAWEI","SPARE-ISSUE",
U346="SPARE-HS","SPARE-ISSUE",
U346="Power Telco","RAN ISSUE",U346="no impacts","no impacts"
),"")</f>
        <v/>
      </c>
      <c r="U346" s="28"/>
      <c r="V346" s="35" t="str" cm="1">
        <f t="array" ref="V346">IFERROR(_xlfn.IFS(
U346="MPR ISSUE","ACTIVE",
U346="BSS Hardware Issue","ACTIVE",
U346="Sites strategiques, MLL, Pylone, etc.","PASSIVE",
U346="AKTIVCO DEFAUT GE &amp; POWER Cabinet","PASSIVE",
U346="AKTIVCO Coupure ENEO &amp; Baisse de tension","PASSIVE",
U346="Coupure ENEO &amp; Baisse de tension","PASSIVE",
U346="Defaut GE &amp; POWER Cabinet","PASSIVE",
U346="Sharing","PASSIVE",
U346="Sites strategiques &amp; DataCenter","PASSIVE",
U346="Exclu","Exclu",
U346="SAT","ACTIVE",
U346="SPARE-ISSUE","SPARE-ISSUE",
U346="Fiber CAmtel","ACTIVE",
U346="Fiber AOF","ACTIVE",
U346="Projet OCM (HUAWEI)","PLANNED WORKS",
U346="Projet OCM (NOKIA)","PLANNED WORKS",
U346="ACCESS-ISSUE","ACCESS-ISSUE",
U346="Projet OCM (ZTE, NOKIA, autres projets)","PLANNED WORKS",
U346="No root CAuse","No root cause",
U346="ODU HS","ACTIVE",
U346="IP &amp; VLAN","ACTIVE",
U346="Warehouse HUAWEI","SPARE-ISSUE",
U346="SPARE-HS","SPARE-ISSUE",
U346="Power Telco","ACTIVE", U346="no impacts","no impacts"
),"")</f>
        <v/>
      </c>
      <c r="W346" s="104" t="s">
        <v>6700</v>
      </c>
      <c r="X346" s="104" t="s">
        <v>7474</v>
      </c>
      <c r="Y346" s="104" t="str">
        <f>_xlfn.XLOOKUP(B341,[9]ALL!$B:$B,[9]ALL!$N:$N,"")</f>
        <v/>
      </c>
      <c r="Z346" s="104" t="s">
        <v>6755</v>
      </c>
      <c r="AA346" s="104" t="s">
        <v>6688</v>
      </c>
      <c r="AB346" s="104" t="s">
        <v>7430</v>
      </c>
      <c r="AC346" s="9"/>
      <c r="AD346" s="9"/>
      <c r="AE346" s="7" t="s">
        <v>6822</v>
      </c>
      <c r="AF346" s="6"/>
      <c r="AG346" s="7"/>
      <c r="AH346" s="3" t="s">
        <v>5423</v>
      </c>
      <c r="AI346" s="18" t="s">
        <v>5423</v>
      </c>
      <c r="AJ346" s="18" t="s">
        <v>5423</v>
      </c>
      <c r="AK346" s="18" t="s">
        <v>5423</v>
      </c>
      <c r="AL346" s="18" t="s">
        <v>6302</v>
      </c>
      <c r="AM346" s="18" t="s">
        <v>5423</v>
      </c>
      <c r="AN346" s="18" t="s">
        <v>5423</v>
      </c>
      <c r="AO346" s="18" t="s">
        <v>5423</v>
      </c>
      <c r="AP346" s="18" t="s">
        <v>5423</v>
      </c>
      <c r="AQ346" s="18" t="s">
        <v>5423</v>
      </c>
      <c r="AR346" s="18" t="s">
        <v>5944</v>
      </c>
      <c r="AS346" s="18" t="s">
        <v>5945</v>
      </c>
      <c r="AT346" s="18" t="s">
        <v>5946</v>
      </c>
      <c r="AU346" s="9" t="s">
        <v>6089</v>
      </c>
      <c r="AV346" s="14"/>
      <c r="AW346" s="14" t="s">
        <v>5423</v>
      </c>
      <c r="AX346" s="14" t="str">
        <f>_xlfn.XLOOKUP(B346,'[4]cell downs 18042026 17h'!$B:$B,'[4]cell downs 18042026 17h'!$B:$B,"")</f>
        <v/>
      </c>
      <c r="AY346" s="14" t="str">
        <f>_xlfn.XLOOKUP(B346,'[5]Cells Huawei 19042026 15h'!$B:$B,'[5]Cells Huawei 19042026 15h'!$B:$B,"")</f>
        <v/>
      </c>
      <c r="AZ346" s="105" t="str">
        <f>_xlfn.XLOOKUP(B346,'INCIDENT-04-23-2026'!E:E,'INCIDENT-04-23-2026'!F:F,"")</f>
        <v/>
      </c>
      <c r="BA346" s="105" t="str">
        <f>_xlfn.XLOOKUP(B346,'[6]Eneo 17H'!$C:$C,'[6]Eneo 17H'!$I:$I,"")</f>
        <v>23.04.26; Camusat; investigations ongoing/Technician is trying to manage with level0</v>
      </c>
      <c r="BB346" s="105" t="str">
        <f>_xlfn.XLOOKUP(B346,[8]ALL!$B:$B,[8]ALL!$M:$M,"")</f>
        <v>23/04/2026 : Power issue || Mail sent to Camusat || Feedback camusat : FME en route pour le site ETA 13 :00. Feedback ASAP</v>
      </c>
      <c r="BC346" s="105" t="str">
        <f>_xlfn.XLOOKUP(B346,'[6]Eneo 17H'!$C:$C,'[6]Eneo 17H'!$I:$I,"")</f>
        <v>23.04.26; Camusat; investigations ongoing/Technician is trying to manage with level0</v>
      </c>
      <c r="BD346" s="105" t="str">
        <f>_xlfn.XLOOKUP(B346,'[7]Eneo 12H'!$C:$C,'[7]Eneo 12H'!$I:$I,"")</f>
        <v>Grid outage and Gen dismanted for another site/ Grid restoration awaited Gen replacement W18</v>
      </c>
      <c r="BE346" s="11">
        <v>0</v>
      </c>
    </row>
    <row r="347" spans="1:57" hidden="1" x14ac:dyDescent="0.3">
      <c r="A347" s="1" t="s">
        <v>519</v>
      </c>
      <c r="B347" s="8" t="s">
        <v>520</v>
      </c>
      <c r="C347" s="3" t="str">
        <f>_xlfn.XLOOKUP(B347,'[1]daily break down'!$D:$D,'[1]daily break down'!$E:$E,"")</f>
        <v>SUD-OUEST</v>
      </c>
      <c r="D347" s="1" t="s">
        <v>18</v>
      </c>
      <c r="E347" s="1"/>
      <c r="F347" s="3" t="s">
        <v>13</v>
      </c>
      <c r="G347" s="1" t="s">
        <v>14</v>
      </c>
      <c r="H347" s="25" t="str">
        <f>_xlfn.XLOOKUP(B347,[2]CALCULATION!$B:$B,[2]CALCULATION!$H:$H,"")</f>
        <v>Huawei</v>
      </c>
      <c r="I347" s="23">
        <v>1.0945030861819518</v>
      </c>
      <c r="J347" s="23">
        <v>0</v>
      </c>
      <c r="K347" s="23">
        <v>0</v>
      </c>
      <c r="L347" s="23">
        <v>0</v>
      </c>
      <c r="M347" s="23">
        <v>4.7542968270682255</v>
      </c>
      <c r="N347" s="23">
        <v>1.2167090428127485</v>
      </c>
      <c r="O347" s="23">
        <v>0</v>
      </c>
      <c r="P347" s="103" t="s">
        <v>6554</v>
      </c>
      <c r="Q347" s="36" t="s">
        <v>5796</v>
      </c>
      <c r="R347" s="36"/>
      <c r="S347" s="35" t="str" cm="1">
        <f t="array" ref="S347">IFERROR(_xlfn.IFS(
U347="MPR ISSUE","PDH",
U347="BSS Hardware Issue","BSS",
U347="Sites strategiques, MLL, Pylone, etc.","ENVTECH",
U347="AKTIVCO DEFAUT GE &amp; POWER Cabinet","AKTIVCO",
U347="AKTIVCO Coupure ENEO &amp; Baisse de tension","AKTIVCO GRID ONLY",
U347="Coupure ENEO &amp; Baisse de tension","IHS GRID ONLY",
U347="Defaut GE &amp; POWER Cabinet","IHS",
U347="Sharing","Partners",
U347="Sites strategiques &amp; DataCenter","SST &amp; DC",
U347="Exclu","Exclu",
U347="SAT","SAT",
U347="SPARE-ISSUE","SPARE-ISSUE",
U347="Fiber CAmtel","TRANS_FO_CAMTEL",
U347="Fiber AOF","Fiber AOF",
U347="Projet OCM (HUAWEI)","TRAVAUX-HUAWEI",
U347="Projet OCM (NOKIA)","TRAVAUX-NOKIA",
U347="ACCESS-ISSUE","ACCESS-ISSUE",
U347="Projet OCM (ZTE, NOKIA, autres projets)","TRAVAUX OCM",
U347="No root CAuse","No root cause",
U347="ODU HS","PDH",
U347="IP &amp; VLAN","PDH",
U347="Warehouse HUAWEI","SPARE-ISSUE",
U347="SPARE-HS","SPARE-ISSUE",
U347="Power Telco","BSS",U347="no impacts","no impacts"
),"")</f>
        <v/>
      </c>
      <c r="T347" s="35" t="str" cm="1">
        <f t="array" ref="T347">IFERROR(_xlfn.IFS(
U347="MPR ISSUE","TX ISSUE",
U347="BSS Hardware Issue","RAN ISSUE",
U347="Sites strategiques, MLL, Pylone, etc.","ENVTECH",
U347="AKTIVCO DEFAUT GE &amp; POWER Cabinet","POWER ISSUE",
U347="AKTIVCO Coupure ENEO &amp; Baisse de tension","POWER ISSUE",
U347="Coupure ENEO &amp; Baisse de tension","POWER ISSUE",
U347="Defaut GE &amp; POWER Cabinet","POWER ISSUE",
U347="Sharing","POWER ISSUE",
U347="Sites strategiques &amp; DataCenter","POWER ISSUE",
U347="Exclu","Exclu",
U347="SAT","TX ISSUE",
U347="SPARE-ISSUE","SPARE-ISSUE",
U347="Fiber CAmtel","TX ISSUE",
U347="Fiber AOF","TX ISSUE",
U347="Projet OCM (HUAWEI)","TRAVAUX-HUAWEI",
U347="Projet OCM (NOKIA)","TRAVAUX -NOKIA",
U347="ACCESS-ISSUE","ACCESS-ISSUE",
U347="Projet OCM (ZTE, NOKIA, autres projets)","TRAVAUX OCM",
U347="No root CAuse","No root cause",
U347="ODU HS","TX ISSUE",
U347="IP &amp; VLAN","TX ISSUE",
U347="Warehouse HUAWEI","SPARE-ISSUE",
U347="SPARE-HS","SPARE-ISSUE",
U347="Power Telco","RAN ISSUE",U347="no impacts","no impacts"
),"")</f>
        <v/>
      </c>
      <c r="U347" s="28"/>
      <c r="V347" s="35" t="str" cm="1">
        <f t="array" ref="V347">IFERROR(_xlfn.IFS(
U347="MPR ISSUE","ACTIVE",
U347="BSS Hardware Issue","ACTIVE",
U347="Sites strategiques, MLL, Pylone, etc.","PASSIVE",
U347="AKTIVCO DEFAUT GE &amp; POWER Cabinet","PASSIVE",
U347="AKTIVCO Coupure ENEO &amp; Baisse de tension","PASSIVE",
U347="Coupure ENEO &amp; Baisse de tension","PASSIVE",
U347="Defaut GE &amp; POWER Cabinet","PASSIVE",
U347="Sharing","PASSIVE",
U347="Sites strategiques &amp; DataCenter","PASSIVE",
U347="Exclu","Exclu",
U347="SAT","ACTIVE",
U347="SPARE-ISSUE","SPARE-ISSUE",
U347="Fiber CAmtel","ACTIVE",
U347="Fiber AOF","ACTIVE",
U347="Projet OCM (HUAWEI)","PLANNED WORKS",
U347="Projet OCM (NOKIA)","PLANNED WORKS",
U347="ACCESS-ISSUE","ACCESS-ISSUE",
U347="Projet OCM (ZTE, NOKIA, autres projets)","PLANNED WORKS",
U347="No root CAuse","No root cause",
U347="ODU HS","ACTIVE",
U347="IP &amp; VLAN","ACTIVE",
U347="Warehouse HUAWEI","SPARE-ISSUE",
U347="SPARE-HS","SPARE-ISSUE",
U347="Power Telco","ACTIVE", U347="no impacts","no impacts"
),"")</f>
        <v/>
      </c>
      <c r="W347" s="102"/>
      <c r="X347" s="102"/>
      <c r="Y347" s="102"/>
      <c r="Z347" s="102"/>
      <c r="AA347" s="102"/>
      <c r="AB347" s="104" t="s">
        <v>5423</v>
      </c>
      <c r="AC347" s="9"/>
      <c r="AD347" s="9"/>
      <c r="AE347" s="7" t="s">
        <v>5423</v>
      </c>
      <c r="AF347" s="6"/>
      <c r="AG347" s="7"/>
      <c r="AH347" s="3" t="s">
        <v>5423</v>
      </c>
      <c r="AI347" s="18" t="s">
        <v>5423</v>
      </c>
      <c r="AJ347" s="18" t="s">
        <v>5423</v>
      </c>
      <c r="AK347" s="18" t="s">
        <v>5423</v>
      </c>
      <c r="AL347" s="18" t="s">
        <v>5423</v>
      </c>
      <c r="AM347" s="18" t="s">
        <v>5423</v>
      </c>
      <c r="AN347" s="18" t="s">
        <v>5423</v>
      </c>
      <c r="AO347" s="18" t="s">
        <v>5423</v>
      </c>
      <c r="AP347" s="18" t="s">
        <v>5423</v>
      </c>
      <c r="AQ347" s="18" t="s">
        <v>5423</v>
      </c>
      <c r="AR347" s="18" t="s">
        <v>5423</v>
      </c>
      <c r="AS347" s="18" t="s">
        <v>5423</v>
      </c>
      <c r="AT347" s="18" t="s">
        <v>5423</v>
      </c>
      <c r="AU347" s="9" t="s">
        <v>5423</v>
      </c>
      <c r="AV347" s="14"/>
      <c r="AW347" s="14" t="s">
        <v>5423</v>
      </c>
      <c r="AX347" s="14" t="str">
        <f>_xlfn.XLOOKUP(B347,'[4]cell downs 18042026 17h'!$B:$B,'[4]cell downs 18042026 17h'!$B:$B,"")</f>
        <v/>
      </c>
      <c r="AY347" s="14" t="str">
        <f>_xlfn.XLOOKUP(B347,'[5]Cells Huawei 19042026 15h'!$B:$B,'[5]Cells Huawei 19042026 15h'!$B:$B,"")</f>
        <v/>
      </c>
      <c r="AZ347" s="105" t="str">
        <f>_xlfn.XLOOKUP(B347,'INCIDENT-04-23-2026'!E:E,'INCIDENT-04-23-2026'!F:F,"")</f>
        <v/>
      </c>
      <c r="BA347" s="105" t="str">
        <f>_xlfn.XLOOKUP(B347,'[6]Eneo 17H'!$C:$C,'[6]Eneo 17H'!$I:$I,"")</f>
        <v/>
      </c>
      <c r="BB347" s="105" t="str">
        <f>_xlfn.XLOOKUP(B347,[8]ALL!$B:$B,[8]ALL!$M:$M,"")</f>
        <v/>
      </c>
      <c r="BC347" s="105" t="str">
        <f>_xlfn.XLOOKUP(B347,'[6]Eneo 17H'!$C:$C,'[6]Eneo 17H'!$I:$I,"")</f>
        <v/>
      </c>
      <c r="BD347" s="105" t="str">
        <f>_xlfn.XLOOKUP(B347,'[7]Eneo 12H'!$C:$C,'[7]Eneo 12H'!$I:$I,"")</f>
        <v/>
      </c>
      <c r="BE347" s="105" t="s">
        <v>7060</v>
      </c>
    </row>
    <row r="348" spans="1:57" hidden="1" x14ac:dyDescent="0.3">
      <c r="A348" s="3" t="s">
        <v>3276</v>
      </c>
      <c r="B348" s="21" t="s">
        <v>3277</v>
      </c>
      <c r="C348" s="3" t="str">
        <f>_xlfn.XLOOKUP(B348,'[1]daily break down'!$D:$D,'[1]daily break down'!$E:$E,"")</f>
        <v>Yaounde</v>
      </c>
      <c r="D348" s="3" t="s">
        <v>357</v>
      </c>
      <c r="E348" s="3" t="s">
        <v>154</v>
      </c>
      <c r="F348" s="3" t="s">
        <v>37</v>
      </c>
      <c r="G348" s="3" t="s">
        <v>115</v>
      </c>
      <c r="H348" s="27" t="str">
        <f>_xlfn.XLOOKUP(B348,[2]CALCULATION!$B:$B,[2]CALCULATION!$H:$H,"")</f>
        <v>ZTE</v>
      </c>
      <c r="I348" s="23">
        <v>0.71643509600979416</v>
      </c>
      <c r="J348" s="23">
        <v>0</v>
      </c>
      <c r="K348" s="23">
        <v>0.33963339639817031</v>
      </c>
      <c r="L348" s="23">
        <v>1.0196670975621587</v>
      </c>
      <c r="M348" s="23">
        <v>0.29968282096720372</v>
      </c>
      <c r="N348" s="23">
        <v>1.2163701763247183</v>
      </c>
      <c r="O348" s="23">
        <v>0.6173434008783425</v>
      </c>
      <c r="P348" s="103" t="s">
        <v>6554</v>
      </c>
      <c r="Q348" s="36" t="s">
        <v>5796</v>
      </c>
      <c r="R348" s="36"/>
      <c r="S348" s="35" t="str" cm="1">
        <f t="array" ref="S348">IFERROR(_xlfn.IFS(
U348="MPR ISSUE","PDH",
U348="BSS Hardware Issue","BSS",
U348="Sites strategiques, MLL, Pylone, etc.","ENVTECH",
U348="AKTIVCO DEFAUT GE &amp; POWER Cabinet","AKTIVCO",
U348="AKTIVCO Coupure ENEO &amp; Baisse de tension","AKTIVCO GRID ONLY",
U348="Coupure ENEO &amp; Baisse de tension","IHS GRID ONLY",
U348="Defaut GE &amp; POWER Cabinet","IHS",
U348="Sharing","Partners",
U348="Sites strategiques &amp; DataCenter","SST &amp; DC",
U348="Exclu","Exclu",
U348="SAT","SAT",
U348="SPARE-ISSUE","SPARE-ISSUE",
U348="Fiber CAmtel","TRANS_FO_CAMTEL",
U348="Fiber AOF","Fiber AOF",
U348="Projet OCM (HUAWEI)","TRAVAUX-HUAWEI",
U348="Projet OCM (NOKIA)","TRAVAUX-NOKIA",
U348="ACCESS-ISSUE","ACCESS-ISSUE",
U348="Projet OCM (ZTE, NOKIA, autres projets)","TRAVAUX OCM",
U348="No root CAuse","No root cause",
U348="ODU HS","PDH",
U348="IP &amp; VLAN","PDH",
U348="Warehouse HUAWEI","SPARE-ISSUE",
U348="SPARE-HS","SPARE-ISSUE",
U348="Power Telco","BSS",U348="no impacts","no impacts"
),"")</f>
        <v/>
      </c>
      <c r="T348" s="35" t="str" cm="1">
        <f t="array" ref="T348">IFERROR(_xlfn.IFS(
U348="MPR ISSUE","TX ISSUE",
U348="BSS Hardware Issue","RAN ISSUE",
U348="Sites strategiques, MLL, Pylone, etc.","ENVTECH",
U348="AKTIVCO DEFAUT GE &amp; POWER Cabinet","POWER ISSUE",
U348="AKTIVCO Coupure ENEO &amp; Baisse de tension","POWER ISSUE",
U348="Coupure ENEO &amp; Baisse de tension","POWER ISSUE",
U348="Defaut GE &amp; POWER Cabinet","POWER ISSUE",
U348="Sharing","POWER ISSUE",
U348="Sites strategiques &amp; DataCenter","POWER ISSUE",
U348="Exclu","Exclu",
U348="SAT","TX ISSUE",
U348="SPARE-ISSUE","SPARE-ISSUE",
U348="Fiber CAmtel","TX ISSUE",
U348="Fiber AOF","TX ISSUE",
U348="Projet OCM (HUAWEI)","TRAVAUX-HUAWEI",
U348="Projet OCM (NOKIA)","TRAVAUX -NOKIA",
U348="ACCESS-ISSUE","ACCESS-ISSUE",
U348="Projet OCM (ZTE, NOKIA, autres projets)","TRAVAUX OCM",
U348="No root CAuse","No root cause",
U348="ODU HS","TX ISSUE",
U348="IP &amp; VLAN","TX ISSUE",
U348="Warehouse HUAWEI","SPARE-ISSUE",
U348="SPARE-HS","SPARE-ISSUE",
U348="Power Telco","RAN ISSUE",U348="no impacts","no impacts"
),"")</f>
        <v/>
      </c>
      <c r="U348" s="28"/>
      <c r="V348" s="35" t="str" cm="1">
        <f t="array" ref="V348">IFERROR(_xlfn.IFS(
U348="MPR ISSUE","ACTIVE",
U348="BSS Hardware Issue","ACTIVE",
U348="Sites strategiques, MLL, Pylone, etc.","PASSIVE",
U348="AKTIVCO DEFAUT GE &amp; POWER Cabinet","PASSIVE",
U348="AKTIVCO Coupure ENEO &amp; Baisse de tension","PASSIVE",
U348="Coupure ENEO &amp; Baisse de tension","PASSIVE",
U348="Defaut GE &amp; POWER Cabinet","PASSIVE",
U348="Sharing","PASSIVE",
U348="Sites strategiques &amp; DataCenter","PASSIVE",
U348="Exclu","Exclu",
U348="SAT","ACTIVE",
U348="SPARE-ISSUE","SPARE-ISSUE",
U348="Fiber CAmtel","ACTIVE",
U348="Fiber AOF","ACTIVE",
U348="Projet OCM (HUAWEI)","PLANNED WORKS",
U348="Projet OCM (NOKIA)","PLANNED WORKS",
U348="ACCESS-ISSUE","ACCESS-ISSUE",
U348="Projet OCM (ZTE, NOKIA, autres projets)","PLANNED WORKS",
U348="No root CAuse","No root cause",
U348="ODU HS","ACTIVE",
U348="IP &amp; VLAN","ACTIVE",
U348="Warehouse HUAWEI","SPARE-ISSUE",
U348="SPARE-HS","SPARE-ISSUE",
U348="Power Telco","ACTIVE", U348="no impacts","no impacts"
),"")</f>
        <v/>
      </c>
      <c r="W348" s="102"/>
      <c r="X348" s="102"/>
      <c r="Y348" s="102"/>
      <c r="Z348" s="102"/>
      <c r="AA348" s="102"/>
      <c r="AB348" s="104" t="s">
        <v>5423</v>
      </c>
      <c r="AC348" s="9"/>
      <c r="AD348" s="9"/>
      <c r="AE348" s="7" t="s">
        <v>5423</v>
      </c>
      <c r="AF348" s="6"/>
      <c r="AG348" s="7"/>
      <c r="AH348" s="3" t="s">
        <v>5423</v>
      </c>
      <c r="AI348" s="18" t="s">
        <v>5423</v>
      </c>
      <c r="AJ348" s="18" t="s">
        <v>5423</v>
      </c>
      <c r="AK348" s="18" t="s">
        <v>5423</v>
      </c>
      <c r="AL348" s="18" t="s">
        <v>5423</v>
      </c>
      <c r="AM348" s="18" t="s">
        <v>5423</v>
      </c>
      <c r="AN348" s="18" t="s">
        <v>5423</v>
      </c>
      <c r="AO348" s="18" t="s">
        <v>5423</v>
      </c>
      <c r="AP348" s="18" t="s">
        <v>5423</v>
      </c>
      <c r="AQ348" s="18" t="s">
        <v>5423</v>
      </c>
      <c r="AR348" s="18" t="s">
        <v>5423</v>
      </c>
      <c r="AS348" s="18" t="s">
        <v>5423</v>
      </c>
      <c r="AT348" s="18" t="s">
        <v>5423</v>
      </c>
      <c r="AU348" s="9" t="s">
        <v>5423</v>
      </c>
      <c r="AV348" s="14"/>
      <c r="AW348" s="14" t="s">
        <v>5423</v>
      </c>
      <c r="AX348" s="14" t="str">
        <f>_xlfn.XLOOKUP(B348,'[4]cell downs 18042026 17h'!$B:$B,'[4]cell downs 18042026 17h'!$B:$B,"")</f>
        <v/>
      </c>
      <c r="AY348" s="14" t="str">
        <f>_xlfn.XLOOKUP(B348,'[5]Cells Huawei 19042026 15h'!$B:$B,'[5]Cells Huawei 19042026 15h'!$B:$B,"")</f>
        <v/>
      </c>
      <c r="AZ348" s="105" t="str">
        <f>_xlfn.XLOOKUP(B348,'INCIDENT-04-23-2026'!E:E,'INCIDENT-04-23-2026'!F:F,"")</f>
        <v/>
      </c>
      <c r="BA348" s="105" t="str">
        <f>_xlfn.XLOOKUP(B348,'[6]Eneo 17H'!$C:$C,'[6]Eneo 17H'!$I:$I,"")</f>
        <v/>
      </c>
      <c r="BB348" s="105" t="str">
        <f>_xlfn.XLOOKUP(B348,[8]ALL!$B:$B,[8]ALL!$M:$M,"")</f>
        <v/>
      </c>
      <c r="BC348" s="105" t="str">
        <f>_xlfn.XLOOKUP(B348,'[6]Eneo 17H'!$C:$C,'[6]Eneo 17H'!$I:$I,"")</f>
        <v/>
      </c>
      <c r="BD348" s="105" t="str">
        <f>_xlfn.XLOOKUP(B348,'[7]Eneo 12H'!$C:$C,'[7]Eneo 12H'!$I:$I,"")</f>
        <v/>
      </c>
      <c r="BE348" s="105" t="s">
        <v>5423</v>
      </c>
    </row>
    <row r="349" spans="1:57" hidden="1" x14ac:dyDescent="0.3">
      <c r="A349" s="3" t="s">
        <v>1937</v>
      </c>
      <c r="B349" s="21" t="s">
        <v>1938</v>
      </c>
      <c r="C349" s="3" t="str">
        <f>_xlfn.XLOOKUP(B349,'[1]daily break down'!$D:$D,'[1]daily break down'!$E:$E,"")</f>
        <v>CENTRE</v>
      </c>
      <c r="D349" s="3" t="s">
        <v>11</v>
      </c>
      <c r="E349" s="3" t="s">
        <v>12</v>
      </c>
      <c r="F349" s="3" t="s">
        <v>69</v>
      </c>
      <c r="G349" s="3" t="s">
        <v>1937</v>
      </c>
      <c r="H349" s="26" t="str">
        <f>_xlfn.XLOOKUP(B349,[2]CALCULATION!$B:$B,[2]CALCULATION!$H:$H,"")</f>
        <v>NOKIA</v>
      </c>
      <c r="I349" s="23">
        <v>0</v>
      </c>
      <c r="J349" s="23">
        <v>0</v>
      </c>
      <c r="K349" s="23">
        <v>0</v>
      </c>
      <c r="L349" s="23">
        <v>3.1329990326253525</v>
      </c>
      <c r="M349" s="23">
        <v>7.0835580553201325</v>
      </c>
      <c r="N349" s="23">
        <v>0</v>
      </c>
      <c r="O349" s="23">
        <v>3.8665998271144121E-2</v>
      </c>
      <c r="P349" s="103" t="s">
        <v>6554</v>
      </c>
      <c r="Q349" s="36" t="s">
        <v>5796</v>
      </c>
      <c r="R349" s="36"/>
      <c r="S349" s="35" t="str" cm="1">
        <f t="array" ref="S349">IFERROR(_xlfn.IFS(
U349="MPR ISSUE","PDH",
U349="BSS Hardware Issue","BSS",
U349="Sites strategiques, MLL, Pylone, etc.","ENVTECH",
U349="AKTIVCO DEFAUT GE &amp; POWER Cabinet","AKTIVCO",
U349="AKTIVCO Coupure ENEO &amp; Baisse de tension","AKTIVCO GRID ONLY",
U349="Coupure ENEO &amp; Baisse de tension","IHS GRID ONLY",
U349="Defaut GE &amp; POWER Cabinet","IHS",
U349="Sharing","Partners",
U349="Sites strategiques &amp; DataCenter","SST &amp; DC",
U349="Exclu","Exclu",
U349="SAT","SAT",
U349="SPARE-ISSUE","SPARE-ISSUE",
U349="Fiber CAmtel","TRANS_FO_CAMTEL",
U349="Fiber AOF","Fiber AOF",
U349="Projet OCM (HUAWEI)","TRAVAUX-HUAWEI",
U349="Projet OCM (NOKIA)","TRAVAUX-NOKIA",
U349="ACCESS-ISSUE","ACCESS-ISSUE",
U349="Projet OCM (ZTE, NOKIA, autres projets)","TRAVAUX OCM",
U349="No root CAuse","No root cause",
U349="ODU HS","PDH",
U349="IP &amp; VLAN","PDH",
U349="Warehouse HUAWEI","SPARE-ISSUE",
U349="SPARE-HS","SPARE-ISSUE",
U349="Power Telco","BSS",U349="no impacts","no impacts"
),"")</f>
        <v/>
      </c>
      <c r="T349" s="35" t="str" cm="1">
        <f t="array" ref="T349">IFERROR(_xlfn.IFS(
U349="MPR ISSUE","TX ISSUE",
U349="BSS Hardware Issue","RAN ISSUE",
U349="Sites strategiques, MLL, Pylone, etc.","ENVTECH",
U349="AKTIVCO DEFAUT GE &amp; POWER Cabinet","POWER ISSUE",
U349="AKTIVCO Coupure ENEO &amp; Baisse de tension","POWER ISSUE",
U349="Coupure ENEO &amp; Baisse de tension","POWER ISSUE",
U349="Defaut GE &amp; POWER Cabinet","POWER ISSUE",
U349="Sharing","POWER ISSUE",
U349="Sites strategiques &amp; DataCenter","POWER ISSUE",
U349="Exclu","Exclu",
U349="SAT","TX ISSUE",
U349="SPARE-ISSUE","SPARE-ISSUE",
U349="Fiber CAmtel","TX ISSUE",
U349="Fiber AOF","TX ISSUE",
U349="Projet OCM (HUAWEI)","TRAVAUX-HUAWEI",
U349="Projet OCM (NOKIA)","TRAVAUX -NOKIA",
U349="ACCESS-ISSUE","ACCESS-ISSUE",
U349="Projet OCM (ZTE, NOKIA, autres projets)","TRAVAUX OCM",
U349="No root CAuse","No root cause",
U349="ODU HS","TX ISSUE",
U349="IP &amp; VLAN","TX ISSUE",
U349="Warehouse HUAWEI","SPARE-ISSUE",
U349="SPARE-HS","SPARE-ISSUE",
U349="Power Telco","RAN ISSUE",U349="no impacts","no impacts"
),"")</f>
        <v/>
      </c>
      <c r="U349" s="28"/>
      <c r="V349" s="35" t="str" cm="1">
        <f t="array" ref="V349">IFERROR(_xlfn.IFS(
U349="MPR ISSUE","ACTIVE",
U349="BSS Hardware Issue","ACTIVE",
U349="Sites strategiques, MLL, Pylone, etc.","PASSIVE",
U349="AKTIVCO DEFAUT GE &amp; POWER Cabinet","PASSIVE",
U349="AKTIVCO Coupure ENEO &amp; Baisse de tension","PASSIVE",
U349="Coupure ENEO &amp; Baisse de tension","PASSIVE",
U349="Defaut GE &amp; POWER Cabinet","PASSIVE",
U349="Sharing","PASSIVE",
U349="Sites strategiques &amp; DataCenter","PASSIVE",
U349="Exclu","Exclu",
U349="SAT","ACTIVE",
U349="SPARE-ISSUE","SPARE-ISSUE",
U349="Fiber CAmtel","ACTIVE",
U349="Fiber AOF","ACTIVE",
U349="Projet OCM (HUAWEI)","PLANNED WORKS",
U349="Projet OCM (NOKIA)","PLANNED WORKS",
U349="ACCESS-ISSUE","ACCESS-ISSUE",
U349="Projet OCM (ZTE, NOKIA, autres projets)","PLANNED WORKS",
U349="No root CAuse","No root cause",
U349="ODU HS","ACTIVE",
U349="IP &amp; VLAN","ACTIVE",
U349="Warehouse HUAWEI","SPARE-ISSUE",
U349="SPARE-HS","SPARE-ISSUE",
U349="Power Telco","ACTIVE",U349="no impacts","no impacts"
),"")</f>
        <v/>
      </c>
      <c r="W349" s="116" t="s">
        <v>6741</v>
      </c>
      <c r="X349" s="116" t="s">
        <v>6742</v>
      </c>
      <c r="Y349" s="116"/>
      <c r="Z349" s="116" t="s">
        <v>6743</v>
      </c>
      <c r="AA349" s="116" t="s">
        <v>6694</v>
      </c>
      <c r="AB349" s="104" t="s">
        <v>5423</v>
      </c>
      <c r="AC349" s="9"/>
      <c r="AD349" s="9"/>
      <c r="AE349" s="7" t="s">
        <v>5423</v>
      </c>
      <c r="AF349" s="6"/>
      <c r="AG349" s="7"/>
      <c r="AH349" s="3" t="s">
        <v>5423</v>
      </c>
      <c r="AI349" s="18" t="s">
        <v>5423</v>
      </c>
      <c r="AJ349" s="18" t="s">
        <v>5423</v>
      </c>
      <c r="AK349" s="18" t="s">
        <v>5423</v>
      </c>
      <c r="AL349" s="18" t="s">
        <v>5423</v>
      </c>
      <c r="AM349" s="18" t="s">
        <v>5423</v>
      </c>
      <c r="AN349" s="18" t="s">
        <v>5423</v>
      </c>
      <c r="AO349" s="18" t="s">
        <v>5423</v>
      </c>
      <c r="AP349" s="18" t="s">
        <v>5423</v>
      </c>
      <c r="AQ349" s="18" t="s">
        <v>5423</v>
      </c>
      <c r="AR349" s="18" t="s">
        <v>5423</v>
      </c>
      <c r="AS349" s="18" t="s">
        <v>5423</v>
      </c>
      <c r="AT349" s="18" t="s">
        <v>5423</v>
      </c>
      <c r="AU349" s="9" t="s">
        <v>5423</v>
      </c>
      <c r="AV349" s="14"/>
      <c r="AW349" s="14" t="s">
        <v>5423</v>
      </c>
      <c r="AX349" s="14" t="str">
        <f>_xlfn.XLOOKUP(B349,'[4]cell downs 18042026 17h'!$B:$B,'[4]cell downs 18042026 17h'!$B:$B,"")</f>
        <v/>
      </c>
      <c r="AY349" s="14" t="str">
        <f>_xlfn.XLOOKUP(B349,'[5]Cells Huawei 19042026 15h'!$B:$B,'[5]Cells Huawei 19042026 15h'!$B:$B,"")</f>
        <v/>
      </c>
      <c r="AZ349" s="105" t="str">
        <f>_xlfn.XLOOKUP(B349,'INCIDENT-04-23-2026'!E:E,'INCIDENT-04-23-2026'!F:F,"")</f>
        <v/>
      </c>
      <c r="BA349" s="105" t="str">
        <f>_xlfn.XLOOKUP(B349,'[6]Eneo 17H'!$C:$C,'[6]Eneo 17H'!$I:$I,"")</f>
        <v/>
      </c>
      <c r="BB349" s="105" t="str">
        <f>_xlfn.XLOOKUP(B349,[8]ALL!$B:$B,[8]ALL!$M:$M,"")</f>
        <v/>
      </c>
      <c r="BC349" s="105" t="str">
        <f>_xlfn.XLOOKUP(B349,'[6]Eneo 17H'!$C:$C,'[6]Eneo 17H'!$I:$I,"")</f>
        <v/>
      </c>
      <c r="BD349" s="105" t="str">
        <f>_xlfn.XLOOKUP(B349,'[7]Eneo 12H'!$C:$C,'[7]Eneo 12H'!$I:$I,"")</f>
        <v/>
      </c>
      <c r="BE349" s="105" t="s">
        <v>7074</v>
      </c>
    </row>
    <row r="350" spans="1:57" hidden="1" x14ac:dyDescent="0.3">
      <c r="A350" s="1" t="s">
        <v>3352</v>
      </c>
      <c r="B350" s="8" t="s">
        <v>3353</v>
      </c>
      <c r="C350" s="3" t="str">
        <f>_xlfn.XLOOKUP(B350,'[1]daily break down'!$D:$D,'[1]daily break down'!$E:$E,"")</f>
        <v>Douala</v>
      </c>
      <c r="D350" s="1" t="s">
        <v>11</v>
      </c>
      <c r="E350" s="1" t="s">
        <v>12</v>
      </c>
      <c r="F350" s="3" t="s">
        <v>31</v>
      </c>
      <c r="G350" s="1" t="s">
        <v>32</v>
      </c>
      <c r="H350" s="27" t="str">
        <f>_xlfn.XLOOKUP(B350,[2]CALCULATION!$B:$B,[2]CALCULATION!$H:$H,"")</f>
        <v>ZTE</v>
      </c>
      <c r="I350" s="23">
        <v>0.51596881572226372</v>
      </c>
      <c r="J350" s="23">
        <v>1.9546532432733215</v>
      </c>
      <c r="K350" s="23">
        <v>1.4839141861639749</v>
      </c>
      <c r="L350" s="23">
        <v>0.28748362739810429</v>
      </c>
      <c r="M350" s="23">
        <v>3.4729356253549182</v>
      </c>
      <c r="N350" s="23">
        <v>1.2015670613212794</v>
      </c>
      <c r="O350" s="23">
        <v>4.7077651077381404</v>
      </c>
      <c r="P350" s="103" t="s">
        <v>6553</v>
      </c>
      <c r="Q350" s="36" t="s">
        <v>5796</v>
      </c>
      <c r="R350" s="36"/>
      <c r="S350" s="35" t="str" cm="1">
        <f t="array" ref="S350">IFERROR(_xlfn.IFS(
U350="MPR ISSUE","PDH",
U350="BSS Hardware Issue","BSS",
U350="Sites strategiques, MLL, Pylone, etc.","ENVTECH",
U350="AKTIVCO DEFAUT GE &amp; POWER Cabinet","AKTIVCO",
U350="AKTIVCO Coupure ENEO &amp; Baisse de tension","AKTIVCO GRID ONLY",
U350="Coupure ENEO &amp; Baisse de tension","IHS GRID ONLY",
U350="Defaut GE &amp; POWER Cabinet","IHS",
U350="Sharing","Partners",
U350="Sites strategiques &amp; DataCenter","SST &amp; DC",
U350="Exclu","Exclu",
U350="SAT","SAT",
U350="SPARE-ISSUE","SPARE-ISSUE",
U350="Fiber CAmtel","TRANS_FO_CAMTEL",
U350="Fiber AOF","Fiber AOF",
U350="Projet OCM (HUAWEI)","TRAVAUX-HUAWEI",
U350="Projet OCM (NOKIA)","TRAVAUX-NOKIA",
U350="ACCESS-ISSUE","ACCESS-ISSUE",
U350="Projet OCM (ZTE, NOKIA, autres projets)","TRAVAUX OCM",
U350="No root CAuse","No root cause",
U350="ODU HS","PDH",
U350="IP &amp; VLAN","PDH",
U350="Warehouse HUAWEI","SPARE-ISSUE",
U350="SPARE-HS","SPARE-ISSUE",
U350="Power Telco","BSS",U350="no impacts","no impacts"
),"")</f>
        <v/>
      </c>
      <c r="T350" s="35" t="str" cm="1">
        <f t="array" ref="T350">IFERROR(_xlfn.IFS(
U350="MPR ISSUE","TX ISSUE",
U350="BSS Hardware Issue","RAN ISSUE",
U350="Sites strategiques, MLL, Pylone, etc.","ENVTECH",
U350="AKTIVCO DEFAUT GE &amp; POWER Cabinet","POWER ISSUE",
U350="AKTIVCO Coupure ENEO &amp; Baisse de tension","POWER ISSUE",
U350="Coupure ENEO &amp; Baisse de tension","POWER ISSUE",
U350="Defaut GE &amp; POWER Cabinet","POWER ISSUE",
U350="Sharing","POWER ISSUE",
U350="Sites strategiques &amp; DataCenter","POWER ISSUE",
U350="Exclu","Exclu",
U350="SAT","TX ISSUE",
U350="SPARE-ISSUE","SPARE-ISSUE",
U350="Fiber CAmtel","TX ISSUE",
U350="Fiber AOF","TX ISSUE",
U350="Projet OCM (HUAWEI)","TRAVAUX-HUAWEI",
U350="Projet OCM (NOKIA)","TRAVAUX -NOKIA",
U350="ACCESS-ISSUE","ACCESS-ISSUE",
U350="Projet OCM (ZTE, NOKIA, autres projets)","TRAVAUX OCM",
U350="No root CAuse","No root cause",
U350="ODU HS","TX ISSUE",
U350="IP &amp; VLAN","TX ISSUE",
U350="Warehouse HUAWEI","SPARE-ISSUE",
U350="SPARE-HS","SPARE-ISSUE",
U350="Power Telco","RAN ISSUE",U350="no impacts","no impacts"
),"")</f>
        <v/>
      </c>
      <c r="U350" s="28"/>
      <c r="V350" s="35" t="str" cm="1">
        <f t="array" ref="V350">IFERROR(_xlfn.IFS(
U350="MPR ISSUE","ACTIVE",
U350="BSS Hardware Issue","ACTIVE",
U350="Sites strategiques, MLL, Pylone, etc.","PASSIVE",
U350="AKTIVCO DEFAUT GE &amp; POWER Cabinet","PASSIVE",
U350="AKTIVCO Coupure ENEO &amp; Baisse de tension","PASSIVE",
U350="Coupure ENEO &amp; Baisse de tension","PASSIVE",
U350="Defaut GE &amp; POWER Cabinet","PASSIVE",
U350="Sharing","PASSIVE",
U350="Sites strategiques &amp; DataCenter","PASSIVE",
U350="Exclu","Exclu",
U350="SAT","ACTIVE",
U350="SPARE-ISSUE","SPARE-ISSUE",
U350="Fiber CAmtel","ACTIVE",
U350="Fiber AOF","ACTIVE",
U350="Projet OCM (HUAWEI)","PLANNED WORKS",
U350="Projet OCM (NOKIA)","PLANNED WORKS",
U350="ACCESS-ISSUE","ACCESS-ISSUE",
U350="Projet OCM (ZTE, NOKIA, autres projets)","PLANNED WORKS",
U350="No root CAuse","No root cause",
U350="ODU HS","ACTIVE",
U350="IP &amp; VLAN","ACTIVE",
U350="Warehouse HUAWEI","SPARE-ISSUE",
U350="SPARE-HS","SPARE-ISSUE",
U350="Power Telco","ACTIVE", U350="no impacts","no impacts"
),"")</f>
        <v/>
      </c>
      <c r="W350" s="104" t="s">
        <v>6729</v>
      </c>
      <c r="X350" s="104" t="s">
        <v>6711</v>
      </c>
      <c r="Y350" s="104"/>
      <c r="Z350" s="104" t="s">
        <v>11</v>
      </c>
      <c r="AA350" s="104" t="s">
        <v>6688</v>
      </c>
      <c r="AB350" s="104" t="s">
        <v>6091</v>
      </c>
      <c r="AC350" s="9"/>
      <c r="AD350" s="9"/>
      <c r="AE350" s="7"/>
      <c r="AF350" s="6"/>
      <c r="AG350" s="7"/>
      <c r="AH350" s="3" t="s">
        <v>5423</v>
      </c>
      <c r="AI350" s="18" t="s">
        <v>5423</v>
      </c>
      <c r="AJ350" s="18" t="s">
        <v>5423</v>
      </c>
      <c r="AK350" s="18" t="s">
        <v>5423</v>
      </c>
      <c r="AL350" s="18" t="s">
        <v>5423</v>
      </c>
      <c r="AM350" s="18" t="s">
        <v>5423</v>
      </c>
      <c r="AN350" s="18" t="s">
        <v>5423</v>
      </c>
      <c r="AO350" s="18" t="s">
        <v>5423</v>
      </c>
      <c r="AP350" s="18" t="s">
        <v>5423</v>
      </c>
      <c r="AQ350" s="18" t="s">
        <v>5423</v>
      </c>
      <c r="AR350" s="18" t="s">
        <v>5423</v>
      </c>
      <c r="AS350" s="18" t="s">
        <v>5423</v>
      </c>
      <c r="AT350" s="18" t="s">
        <v>5423</v>
      </c>
      <c r="AU350" s="9" t="s">
        <v>6091</v>
      </c>
      <c r="AV350" s="14"/>
      <c r="AW350" s="14" t="s">
        <v>5423</v>
      </c>
      <c r="AX350" s="14" t="str">
        <f>_xlfn.XLOOKUP(B350,'[4]cell downs 18042026 17h'!$B:$B,'[4]cell downs 18042026 17h'!$B:$B,"")</f>
        <v/>
      </c>
      <c r="AY350" s="14" t="str">
        <f>_xlfn.XLOOKUP(B350,'[5]Cells Huawei 19042026 15h'!$B:$B,'[5]Cells Huawei 19042026 15h'!$B:$B,"")</f>
        <v/>
      </c>
      <c r="AZ350" s="105" t="str">
        <f>_xlfn.XLOOKUP(B350,'INCIDENT-04-23-2026'!E:E,'INCIDENT-04-23-2026'!F:F,"")</f>
        <v/>
      </c>
      <c r="BA350" s="105" t="str">
        <f>_xlfn.XLOOKUP(B350,'[6]Eneo 17H'!$C:$C,'[6]Eneo 17H'!$I:$I,"")</f>
        <v/>
      </c>
      <c r="BC350" s="105" t="str">
        <f>_xlfn.XLOOKUP(B350,'[6]Eneo 17H'!$C:$C,'[6]Eneo 17H'!$I:$I,"")</f>
        <v/>
      </c>
      <c r="BD350" s="105" t="str">
        <f>_xlfn.XLOOKUP(B350,'[7]Eneo 12H'!$C:$C,'[7]Eneo 12H'!$I:$I,"")</f>
        <v/>
      </c>
      <c r="BE350" s="11" t="s">
        <v>5423</v>
      </c>
    </row>
    <row r="351" spans="1:57" hidden="1" x14ac:dyDescent="0.3">
      <c r="A351" s="1" t="s">
        <v>2176</v>
      </c>
      <c r="B351" s="8" t="s">
        <v>2392</v>
      </c>
      <c r="C351" s="3" t="str">
        <f>_xlfn.XLOOKUP(B351,'[1]daily break down'!$D:$D,'[1]daily break down'!$E:$E,"")</f>
        <v>Yaounde</v>
      </c>
      <c r="D351" s="1" t="s">
        <v>11</v>
      </c>
      <c r="E351" s="1" t="s">
        <v>12</v>
      </c>
      <c r="F351" s="3" t="s">
        <v>37</v>
      </c>
      <c r="G351" s="1" t="s">
        <v>38</v>
      </c>
      <c r="H351" s="27" t="str">
        <f>_xlfn.XLOOKUP(B351,[2]CALCULATION!$B:$B,[2]CALCULATION!$H:$H,"")</f>
        <v>ZTE</v>
      </c>
      <c r="I351" s="23">
        <v>0</v>
      </c>
      <c r="J351" s="23">
        <v>0</v>
      </c>
      <c r="K351" s="23">
        <v>0</v>
      </c>
      <c r="L351" s="23">
        <v>0</v>
      </c>
      <c r="M351" s="23">
        <v>0</v>
      </c>
      <c r="N351" s="23">
        <v>2.3861551280843987</v>
      </c>
      <c r="O351" s="23">
        <v>3.1526532889311212</v>
      </c>
      <c r="P351" s="103" t="s">
        <v>6553</v>
      </c>
      <c r="Q351" s="36" t="s">
        <v>5796</v>
      </c>
      <c r="R351" s="36"/>
      <c r="S351" s="35" t="str" cm="1">
        <f t="array" ref="S351">IFERROR(_xlfn.IFS(
U351="MPR ISSUE","PDH",
U351="BSS Hardware Issue","BSS",
U351="Sites strategiques, MLL, Pylone, etc.","ENVTECH",
U351="AKTIVCO DEFAUT GE &amp; POWER Cabinet","AKTIVCO",
U351="AKTIVCO Coupure ENEO &amp; Baisse de tension","AKTIVCO GRID ONLY",
U351="Coupure ENEO &amp; Baisse de tension","IHS GRID ONLY",
U351="Defaut GE &amp; POWER Cabinet","IHS",
U351="Sharing","Partners",
U351="Sites strategiques &amp; DataCenter","SST &amp; DC",
U351="Exclu","Exclu",
U351="SAT","SAT",
U351="SPARE-ISSUE","SPARE-ISSUE",
U351="Fiber CAmtel","TRANS_FO_CAMTEL",
U351="Fiber AOF","Fiber AOF",
U351="Projet OCM (HUAWEI)","TRAVAUX-HUAWEI",
U351="Projet OCM (NOKIA)","TRAVAUX-NOKIA",
U351="ACCESS-ISSUE","ACCESS-ISSUE",
U351="Projet OCM (ZTE, NOKIA, autres projets)","TRAVAUX OCM",
U351="No root CAuse","No root cause",
U351="ODU HS","PDH",
U351="IP &amp; VLAN","PDH",
U351="Warehouse HUAWEI","SPARE-ISSUE",
U351="SPARE-HS","SPARE-ISSUE",
U351="Power Telco","BSS",U351="no impacts","no impacts"
),"")</f>
        <v/>
      </c>
      <c r="T351" s="35" t="str" cm="1">
        <f t="array" ref="T351">IFERROR(_xlfn.IFS(
U351="MPR ISSUE","TX ISSUE",
U351="BSS Hardware Issue","RAN ISSUE",
U351="Sites strategiques, MLL, Pylone, etc.","ENVTECH",
U351="AKTIVCO DEFAUT GE &amp; POWER Cabinet","POWER ISSUE",
U351="AKTIVCO Coupure ENEO &amp; Baisse de tension","POWER ISSUE",
U351="Coupure ENEO &amp; Baisse de tension","POWER ISSUE",
U351="Defaut GE &amp; POWER Cabinet","POWER ISSUE",
U351="Sharing","POWER ISSUE",
U351="Sites strategiques &amp; DataCenter","POWER ISSUE",
U351="Exclu","Exclu",
U351="SAT","TX ISSUE",
U351="SPARE-ISSUE","SPARE-ISSUE",
U351="Fiber CAmtel","TX ISSUE",
U351="Fiber AOF","TX ISSUE",
U351="Projet OCM (HUAWEI)","TRAVAUX-HUAWEI",
U351="Projet OCM (NOKIA)","TRAVAUX -NOKIA",
U351="ACCESS-ISSUE","ACCESS-ISSUE",
U351="Projet OCM (ZTE, NOKIA, autres projets)","TRAVAUX OCM",
U351="No root CAuse","No root cause",
U351="ODU HS","TX ISSUE",
U351="IP &amp; VLAN","TX ISSUE",
U351="Warehouse HUAWEI","SPARE-ISSUE",
U351="SPARE-HS","SPARE-ISSUE",
U351="Power Telco","RAN ISSUE",U351="no impacts","no impacts"
),"")</f>
        <v/>
      </c>
      <c r="U351" s="28"/>
      <c r="V351" s="35" t="str" cm="1">
        <f t="array" ref="V351">IFERROR(_xlfn.IFS(
U351="MPR ISSUE","ACTIVE",
U351="BSS Hardware Issue","ACTIVE",
U351="Sites strategiques, MLL, Pylone, etc.","PASSIVE",
U351="AKTIVCO DEFAUT GE &amp; POWER Cabinet","PASSIVE",
U351="AKTIVCO Coupure ENEO &amp; Baisse de tension","PASSIVE",
U351="Coupure ENEO &amp; Baisse de tension","PASSIVE",
U351="Defaut GE &amp; POWER Cabinet","PASSIVE",
U351="Sharing","PASSIVE",
U351="Sites strategiques &amp; DataCenter","PASSIVE",
U351="Exclu","Exclu",
U351="SAT","ACTIVE",
U351="SPARE-ISSUE","SPARE-ISSUE",
U351="Fiber CAmtel","ACTIVE",
U351="Fiber AOF","ACTIVE",
U351="Projet OCM (HUAWEI)","PLANNED WORKS",
U351="Projet OCM (NOKIA)","PLANNED WORKS",
U351="ACCESS-ISSUE","ACCESS-ISSUE",
U351="Projet OCM (ZTE, NOKIA, autres projets)","PLANNED WORKS",
U351="No root CAuse","No root cause",
U351="ODU HS","ACTIVE",
U351="IP &amp; VLAN","ACTIVE",
U351="Warehouse HUAWEI","SPARE-ISSUE",
U351="SPARE-HS","SPARE-ISSUE",
U351="Power Telco","ACTIVE", U351="no impacts","no impacts"
),"")</f>
        <v/>
      </c>
      <c r="W351" s="104" t="s">
        <v>6741</v>
      </c>
      <c r="X351" s="104" t="s">
        <v>6742</v>
      </c>
      <c r="Y351" s="104"/>
      <c r="Z351" s="104" t="s">
        <v>6743</v>
      </c>
      <c r="AA351" s="104" t="s">
        <v>6688</v>
      </c>
      <c r="AB351" s="104" t="s">
        <v>6602</v>
      </c>
      <c r="AC351" s="9"/>
      <c r="AD351" s="9"/>
      <c r="AE351" s="7"/>
      <c r="AF351" s="6"/>
      <c r="AG351" s="7"/>
      <c r="AH351" s="3" t="s">
        <v>6292</v>
      </c>
      <c r="AI351" s="18" t="s">
        <v>5423</v>
      </c>
      <c r="AJ351" s="18" t="s">
        <v>5423</v>
      </c>
      <c r="AK351" s="18" t="s">
        <v>5423</v>
      </c>
      <c r="AL351" s="18" t="s">
        <v>5423</v>
      </c>
      <c r="AM351" s="18" t="s">
        <v>5423</v>
      </c>
      <c r="AN351" s="18" t="s">
        <v>5423</v>
      </c>
      <c r="AO351" s="18" t="s">
        <v>5423</v>
      </c>
      <c r="AP351" s="18" t="s">
        <v>5423</v>
      </c>
      <c r="AQ351" s="18" t="s">
        <v>5423</v>
      </c>
      <c r="AR351" s="18" t="s">
        <v>5423</v>
      </c>
      <c r="AS351" s="18" t="s">
        <v>5423</v>
      </c>
      <c r="AT351" s="18" t="s">
        <v>5423</v>
      </c>
      <c r="AU351" s="9" t="s">
        <v>6068</v>
      </c>
      <c r="AV351" s="14"/>
      <c r="AW351" s="14" t="s">
        <v>5423</v>
      </c>
      <c r="AX351" s="14" t="str">
        <f>_xlfn.XLOOKUP(B351,'[4]cell downs 18042026 17h'!$B:$B,'[4]cell downs 18042026 17h'!$B:$B,"")</f>
        <v/>
      </c>
      <c r="AY351" s="14" t="str">
        <f>_xlfn.XLOOKUP(B351,'[5]Cells Huawei 19042026 15h'!$B:$B,'[5]Cells Huawei 19042026 15h'!$B:$B,"")</f>
        <v/>
      </c>
      <c r="AZ351" s="105" t="str">
        <f>_xlfn.XLOOKUP(B351,'INCIDENT-04-23-2026'!E:E,'INCIDENT-04-23-2026'!F:F,"")</f>
        <v/>
      </c>
      <c r="BA351" s="105" t="str">
        <f>_xlfn.XLOOKUP(B351,'[6]Eneo 17H'!$C:$C,'[6]Eneo 17H'!$I:$I,"")</f>
        <v/>
      </c>
      <c r="BC351" s="105" t="str">
        <f>_xlfn.XLOOKUP(B351,'[6]Eneo 17H'!$C:$C,'[6]Eneo 17H'!$I:$I,"")</f>
        <v/>
      </c>
      <c r="BD351" s="105" t="str">
        <f>_xlfn.XLOOKUP(B351,'[7]Eneo 12H'!$C:$C,'[7]Eneo 12H'!$I:$I,"")</f>
        <v/>
      </c>
      <c r="BE351" s="11" t="s">
        <v>5423</v>
      </c>
    </row>
    <row r="352" spans="1:57" hidden="1" x14ac:dyDescent="0.3">
      <c r="A352" s="1" t="s">
        <v>1984</v>
      </c>
      <c r="B352" s="1" t="s">
        <v>1985</v>
      </c>
      <c r="C352" s="3" t="str">
        <f>_xlfn.XLOOKUP(B352,'[1]daily break down'!$D:$D,'[1]daily break down'!$E:$E,"")</f>
        <v>Yaounde</v>
      </c>
      <c r="D352" s="1" t="s">
        <v>21</v>
      </c>
      <c r="E352" s="1" t="s">
        <v>22</v>
      </c>
      <c r="F352" s="3" t="s">
        <v>37</v>
      </c>
      <c r="G352" s="1" t="s">
        <v>38</v>
      </c>
      <c r="H352" s="27" t="str">
        <f>_xlfn.XLOOKUP(B352,[2]CALCULATION!$B:$B,[2]CALCULATION!$H:$H,"")</f>
        <v>ZTE</v>
      </c>
      <c r="I352" s="23">
        <v>0</v>
      </c>
      <c r="J352" s="23">
        <v>0.66077181658120143</v>
      </c>
      <c r="K352" s="23">
        <v>1.5149293873579259</v>
      </c>
      <c r="L352" s="23">
        <v>0</v>
      </c>
      <c r="M352" s="23">
        <v>0</v>
      </c>
      <c r="N352" s="23">
        <v>8.0935585404342814E-2</v>
      </c>
      <c r="O352" s="23">
        <v>3.0095267854340202</v>
      </c>
      <c r="P352" s="103" t="s">
        <v>6553</v>
      </c>
      <c r="Q352" s="36" t="s">
        <v>5796</v>
      </c>
      <c r="R352" s="36"/>
      <c r="S352" s="35" t="str" cm="1">
        <f t="array" ref="S352">IFERROR(_xlfn.IFS(
U352="MPR ISSUE","PDH",
U352="BSS Hardware Issue","BSS",
U352="Sites strategiques, MLL, Pylone, etc.","ENVTECH",
U352="AKTIVCO DEFAUT GE &amp; POWER Cabinet","AKTIVCO",
U352="AKTIVCO Coupure ENEO &amp; Baisse de tension","AKTIVCO GRID ONLY",
U352="Coupure ENEO &amp; Baisse de tension","IHS GRID ONLY",
U352="Defaut GE &amp; POWER Cabinet","IHS",
U352="Sharing","Partners",
U352="Sites strategiques &amp; DataCenter","SST &amp; DC",
U352="Exclu","Exclu",
U352="SAT","SAT",
U352="SPARE-ISSUE","SPARE-ISSUE",
U352="Fiber CAmtel","TRANS_FO_CAMTEL",
U352="Fiber AOF","Fiber AOF",
U352="Projet OCM (HUAWEI)","TRAVAUX-HUAWEI",
U352="Projet OCM (NOKIA)","TRAVAUX-NOKIA",
U352="ACCESS-ISSUE","ACCESS-ISSUE",
U352="Projet OCM (ZTE, NOKIA, autres projets)","TRAVAUX OCM",
U352="No root CAuse","No root cause",
U352="ODU HS","PDH",
U352="IP &amp; VLAN","PDH",
U352="Warehouse HUAWEI","SPARE-ISSUE",
U352="SPARE-HS","SPARE-ISSUE",
U352="Power Telco","BSS",U352="no impacts","no impacts"
),"")</f>
        <v/>
      </c>
      <c r="T352" s="35" t="str" cm="1">
        <f t="array" ref="T352">IFERROR(_xlfn.IFS(
U352="MPR ISSUE","TX ISSUE",
U352="BSS Hardware Issue","RAN ISSUE",
U352="Sites strategiques, MLL, Pylone, etc.","ENVTECH",
U352="AKTIVCO DEFAUT GE &amp; POWER Cabinet","POWER ISSUE",
U352="AKTIVCO Coupure ENEO &amp; Baisse de tension","POWER ISSUE",
U352="Coupure ENEO &amp; Baisse de tension","POWER ISSUE",
U352="Defaut GE &amp; POWER Cabinet","POWER ISSUE",
U352="Sharing","POWER ISSUE",
U352="Sites strategiques &amp; DataCenter","POWER ISSUE",
U352="Exclu","Exclu",
U352="SAT","TX ISSUE",
U352="SPARE-ISSUE","SPARE-ISSUE",
U352="Fiber CAmtel","TX ISSUE",
U352="Fiber AOF","TX ISSUE",
U352="Projet OCM (HUAWEI)","TRAVAUX-HUAWEI",
U352="Projet OCM (NOKIA)","TRAVAUX -NOKIA",
U352="ACCESS-ISSUE","ACCESS-ISSUE",
U352="Projet OCM (ZTE, NOKIA, autres projets)","TRAVAUX OCM",
U352="No root CAuse","No root cause",
U352="ODU HS","TX ISSUE",
U352="IP &amp; VLAN","TX ISSUE",
U352="Warehouse HUAWEI","SPARE-ISSUE",
U352="SPARE-HS","SPARE-ISSUE",
U352="Power Telco","RAN ISSUE",U352="no impacts","no impacts"
),"")</f>
        <v/>
      </c>
      <c r="U352" s="28"/>
      <c r="V352" s="35" t="str" cm="1">
        <f t="array" ref="V352">IFERROR(_xlfn.IFS(
U352="MPR ISSUE","ACTIVE",
U352="BSS Hardware Issue","ACTIVE",
U352="Sites strategiques, MLL, Pylone, etc.","PASSIVE",
U352="AKTIVCO DEFAUT GE &amp; POWER Cabinet","PASSIVE",
U352="AKTIVCO Coupure ENEO &amp; Baisse de tension","PASSIVE",
U352="Coupure ENEO &amp; Baisse de tension","PASSIVE",
U352="Defaut GE &amp; POWER Cabinet","PASSIVE",
U352="Sharing","PASSIVE",
U352="Sites strategiques &amp; DataCenter","PASSIVE",
U352="Exclu","Exclu",
U352="SAT","ACTIVE",
U352="SPARE-ISSUE","SPARE-ISSUE",
U352="Fiber CAmtel","ACTIVE",
U352="Fiber AOF","ACTIVE",
U352="Projet OCM (HUAWEI)","PLANNED WORKS",
U352="Projet OCM (NOKIA)","PLANNED WORKS",
U352="ACCESS-ISSUE","ACCESS-ISSUE",
U352="Projet OCM (ZTE, NOKIA, autres projets)","PLANNED WORKS",
U352="No root CAuse","No root cause",
U352="ODU HS","ACTIVE",
U352="IP &amp; VLAN","ACTIVE",
U352="Warehouse HUAWEI","SPARE-ISSUE",
U352="SPARE-HS","SPARE-ISSUE",
U352="Power Telco","ACTIVE",U352="no impacts","no impacts"
),"")</f>
        <v/>
      </c>
      <c r="W352" s="104" t="s">
        <v>6741</v>
      </c>
      <c r="X352" s="104" t="s">
        <v>6742</v>
      </c>
      <c r="Y352" s="104"/>
      <c r="Z352" s="104" t="s">
        <v>6743</v>
      </c>
      <c r="AA352" s="104" t="s">
        <v>6688</v>
      </c>
      <c r="AB352" s="104" t="s">
        <v>6119</v>
      </c>
      <c r="AC352" s="9"/>
      <c r="AD352" s="9"/>
      <c r="AE352" s="7" t="s">
        <v>5423</v>
      </c>
      <c r="AF352" s="6"/>
      <c r="AG352" s="7"/>
      <c r="AH352" s="3" t="s">
        <v>5423</v>
      </c>
      <c r="AI352" s="18" t="s">
        <v>5423</v>
      </c>
      <c r="AJ352" s="18" t="s">
        <v>5423</v>
      </c>
      <c r="AK352" s="18" t="s">
        <v>5423</v>
      </c>
      <c r="AL352" s="18" t="s">
        <v>5423</v>
      </c>
      <c r="AM352" s="18" t="s">
        <v>5423</v>
      </c>
      <c r="AN352" s="18" t="s">
        <v>5423</v>
      </c>
      <c r="AO352" s="18" t="s">
        <v>5423</v>
      </c>
      <c r="AP352" s="18" t="s">
        <v>5423</v>
      </c>
      <c r="AQ352" s="18" t="s">
        <v>5423</v>
      </c>
      <c r="AR352" s="18" t="s">
        <v>5423</v>
      </c>
      <c r="AS352" s="18" t="s">
        <v>5423</v>
      </c>
      <c r="AT352" s="18" t="s">
        <v>5423</v>
      </c>
      <c r="AU352" s="9" t="s">
        <v>6119</v>
      </c>
      <c r="AV352" s="14"/>
      <c r="AW352" s="14" t="s">
        <v>5423</v>
      </c>
      <c r="AX352" s="14" t="str">
        <f>_xlfn.XLOOKUP(B352,'[4]cell downs 18042026 17h'!$B:$B,'[4]cell downs 18042026 17h'!$B:$B,"")</f>
        <v/>
      </c>
      <c r="AY352" s="14" t="str">
        <f>_xlfn.XLOOKUP(B352,'[5]Cells Huawei 19042026 15h'!$B:$B,'[5]Cells Huawei 19042026 15h'!$B:$B,"")</f>
        <v/>
      </c>
      <c r="AZ352" s="105" t="str">
        <f>_xlfn.XLOOKUP(B352,'INCIDENT-04-23-2026'!E:E,'INCIDENT-04-23-2026'!F:F,"")</f>
        <v/>
      </c>
      <c r="BA352" s="105" t="str">
        <f>_xlfn.XLOOKUP(B352,'[6]Eneo 17H'!$C:$C,'[6]Eneo 17H'!$I:$I,"")</f>
        <v/>
      </c>
      <c r="BB352" s="105" t="str">
        <f>_xlfn.XLOOKUP(B352,[8]ALL!$B:$B,[8]ALL!$M:$M,"")</f>
        <v/>
      </c>
      <c r="BC352" s="105" t="str">
        <f>_xlfn.XLOOKUP(B352,'[6]Eneo 17H'!$C:$C,'[6]Eneo 17H'!$I:$I,"")</f>
        <v/>
      </c>
      <c r="BD352" s="105" t="str">
        <f>_xlfn.XLOOKUP(B352,'[7]Eneo 12H'!$C:$C,'[7]Eneo 12H'!$I:$I,"")</f>
        <v/>
      </c>
      <c r="BE352" s="11">
        <v>0</v>
      </c>
    </row>
    <row r="353" spans="1:57" hidden="1" x14ac:dyDescent="0.3">
      <c r="A353" s="3" t="s">
        <v>1758</v>
      </c>
      <c r="B353" s="21" t="s">
        <v>1759</v>
      </c>
      <c r="C353" s="3" t="str">
        <f>_xlfn.XLOOKUP(B353,'[1]daily break down'!$D:$D,'[1]daily break down'!$E:$E,"")</f>
        <v>CENTRE</v>
      </c>
      <c r="D353" s="3" t="s">
        <v>11</v>
      </c>
      <c r="E353" s="3" t="s">
        <v>96</v>
      </c>
      <c r="F353" s="3" t="s">
        <v>37</v>
      </c>
      <c r="G353" s="3" t="s">
        <v>1758</v>
      </c>
      <c r="H353" s="26" t="str">
        <f>_xlfn.XLOOKUP(B353,[2]CALCULATION!$B:$B,[2]CALCULATION!$H:$H,"")</f>
        <v>NOKIA</v>
      </c>
      <c r="I353" s="23">
        <v>0.55834988316330825</v>
      </c>
      <c r="J353" s="23">
        <v>6.2351521735478636E-2</v>
      </c>
      <c r="K353" s="23">
        <v>0.1905499767430574</v>
      </c>
      <c r="L353" s="23">
        <v>0.50888828963025734</v>
      </c>
      <c r="M353" s="23">
        <v>0</v>
      </c>
      <c r="N353" s="23">
        <v>2.9368274513877872</v>
      </c>
      <c r="O353" s="23">
        <v>2.9163238267940996</v>
      </c>
      <c r="P353" s="103" t="s">
        <v>6553</v>
      </c>
      <c r="Q353" s="36" t="s">
        <v>5796</v>
      </c>
      <c r="R353" s="36"/>
      <c r="S353" s="35" t="str" cm="1">
        <f t="array" ref="S353">IFERROR(_xlfn.IFS(
U353="MPR ISSUE","PDH",
U353="BSS Hardware Issue","BSS",
U353="Sites strategiques, MLL, Pylone, etc.","ENVTECH",
U353="AKTIVCO DEFAUT GE &amp; POWER Cabinet","AKTIVCO",
U353="AKTIVCO Coupure ENEO &amp; Baisse de tension","AKTIVCO GRID ONLY",
U353="Coupure ENEO &amp; Baisse de tension","IHS GRID ONLY",
U353="Defaut GE &amp; POWER Cabinet","IHS",
U353="Sharing","Partners",
U353="Sites strategiques &amp; DataCenter","SST &amp; DC",
U353="Exclu","Exclu",
U353="SAT","SAT",
U353="SPARE-ISSUE","SPARE-ISSUE",
U353="Fiber CAmtel","TRANS_FO_CAMTEL",
U353="Fiber AOF","Fiber AOF",
U353="Projet OCM (HUAWEI)","TRAVAUX-HUAWEI",
U353="Projet OCM (NOKIA)","TRAVAUX-NOKIA",
U353="ACCESS-ISSUE","ACCESS-ISSUE",
U353="Projet OCM (ZTE, NOKIA, autres projets)","TRAVAUX OCM",
U353="No root CAuse","No root cause",
U353="ODU HS","PDH",
U353="IP &amp; VLAN","PDH",
U353="Warehouse HUAWEI","SPARE-ISSUE",
U353="SPARE-HS","SPARE-ISSUE",
U353="Power Telco","BSS",U353="no impacts","no impacts"
),"")</f>
        <v/>
      </c>
      <c r="T353" s="35" t="str" cm="1">
        <f t="array" ref="T353">IFERROR(_xlfn.IFS(
U353="MPR ISSUE","TX ISSUE",
U353="BSS Hardware Issue","RAN ISSUE",
U353="Sites strategiques, MLL, Pylone, etc.","ENVTECH",
U353="AKTIVCO DEFAUT GE &amp; POWER Cabinet","POWER ISSUE",
U353="AKTIVCO Coupure ENEO &amp; Baisse de tension","POWER ISSUE",
U353="Coupure ENEO &amp; Baisse de tension","POWER ISSUE",
U353="Defaut GE &amp; POWER Cabinet","POWER ISSUE",
U353="Sharing","POWER ISSUE",
U353="Sites strategiques &amp; DataCenter","POWER ISSUE",
U353="Exclu","Exclu",
U353="SAT","TX ISSUE",
U353="SPARE-ISSUE","SPARE-ISSUE",
U353="Fiber CAmtel","TX ISSUE",
U353="Fiber AOF","TX ISSUE",
U353="Projet OCM (HUAWEI)","TRAVAUX-HUAWEI",
U353="Projet OCM (NOKIA)","TRAVAUX -NOKIA",
U353="ACCESS-ISSUE","ACCESS-ISSUE",
U353="Projet OCM (ZTE, NOKIA, autres projets)","TRAVAUX OCM",
U353="No root CAuse","No root cause",
U353="ODU HS","TX ISSUE",
U353="IP &amp; VLAN","TX ISSUE",
U353="Warehouse HUAWEI","SPARE-ISSUE",
U353="SPARE-HS","SPARE-ISSUE",
U353="Power Telco","RAN ISSUE",U353="no impacts","no impacts"
),"")</f>
        <v/>
      </c>
      <c r="U353" s="28"/>
      <c r="V353" s="35" t="str" cm="1">
        <f t="array" ref="V353">IFERROR(_xlfn.IFS(
U353="MPR ISSUE","ACTIVE",
U353="BSS Hardware Issue","ACTIVE",
U353="Sites strategiques, MLL, Pylone, etc.","PASSIVE",
U353="AKTIVCO DEFAUT GE &amp; POWER Cabinet","PASSIVE",
U353="AKTIVCO Coupure ENEO &amp; Baisse de tension","PASSIVE",
U353="Coupure ENEO &amp; Baisse de tension","PASSIVE",
U353="Defaut GE &amp; POWER Cabinet","PASSIVE",
U353="Sharing","PASSIVE",
U353="Sites strategiques &amp; DataCenter","PASSIVE",
U353="Exclu","Exclu",
U353="SAT","ACTIVE",
U353="SPARE-ISSUE","SPARE-ISSUE",
U353="Fiber CAmtel","ACTIVE",
U353="Fiber AOF","ACTIVE",
U353="Projet OCM (HUAWEI)","PLANNED WORKS",
U353="Projet OCM (NOKIA)","PLANNED WORKS",
U353="ACCESS-ISSUE","ACCESS-ISSUE",
U353="Projet OCM (ZTE, NOKIA, autres projets)","PLANNED WORKS",
U353="No root CAuse","No root cause",
U353="ODU HS","ACTIVE",
U353="IP &amp; VLAN","ACTIVE",
U353="Warehouse HUAWEI","SPARE-ISSUE",
U353="SPARE-HS","SPARE-ISSUE",
U353="Power Telco","ACTIVE", U353="no impacts","no impacts"
),"")</f>
        <v/>
      </c>
      <c r="W353" s="104" t="s">
        <v>6741</v>
      </c>
      <c r="X353" s="104" t="s">
        <v>6742</v>
      </c>
      <c r="Y353" s="104"/>
      <c r="Z353" s="104" t="s">
        <v>7502</v>
      </c>
      <c r="AA353" s="104" t="s">
        <v>6688</v>
      </c>
      <c r="AB353" s="104" t="s">
        <v>5423</v>
      </c>
      <c r="AC353" s="9"/>
      <c r="AD353" s="9"/>
      <c r="AE353" s="7" t="s">
        <v>5423</v>
      </c>
      <c r="AF353" s="6"/>
      <c r="AG353" s="7"/>
      <c r="AH353" s="3" t="s">
        <v>5423</v>
      </c>
      <c r="AI353" s="18" t="s">
        <v>5423</v>
      </c>
      <c r="AJ353" s="18" t="s">
        <v>5423</v>
      </c>
      <c r="AK353" s="18" t="s">
        <v>5423</v>
      </c>
      <c r="AL353" s="18" t="s">
        <v>5423</v>
      </c>
      <c r="AM353" s="18" t="s">
        <v>5423</v>
      </c>
      <c r="AN353" s="18" t="s">
        <v>5423</v>
      </c>
      <c r="AO353" s="18" t="s">
        <v>5423</v>
      </c>
      <c r="AP353" s="18" t="s">
        <v>5423</v>
      </c>
      <c r="AQ353" s="18" t="s">
        <v>5423</v>
      </c>
      <c r="AR353" s="18" t="s">
        <v>5423</v>
      </c>
      <c r="AS353" s="18" t="s">
        <v>5423</v>
      </c>
      <c r="AT353" s="18" t="s">
        <v>5423</v>
      </c>
      <c r="AU353" s="9" t="s">
        <v>5423</v>
      </c>
      <c r="AV353" s="14"/>
      <c r="AW353" s="14" t="s">
        <v>5423</v>
      </c>
      <c r="AX353" s="14" t="str">
        <f>_xlfn.XLOOKUP(B353,'[4]cell downs 18042026 17h'!$B:$B,'[4]cell downs 18042026 17h'!$B:$B,"")</f>
        <v/>
      </c>
      <c r="AY353" s="14" t="str">
        <f>_xlfn.XLOOKUP(B353,'[5]Cells Huawei 19042026 15h'!$B:$B,'[5]Cells Huawei 19042026 15h'!$B:$B,"")</f>
        <v/>
      </c>
      <c r="AZ353" s="105" t="str">
        <f>_xlfn.XLOOKUP(B353,'INCIDENT-04-23-2026'!E:E,'INCIDENT-04-23-2026'!F:F,"")</f>
        <v xml:space="preserve">(04/23/2026 incident ) : impact by  CTR_301_N_Matsari,  @ sylvienne Ocm Geldu TT pour test ODU en hauteur  || @WILLY FME OCM pang CAMTEL besion dde ton support terrain sur cet incident  || FME deja en route ,ETA FME   9h30 a cause de la pluie </v>
      </c>
      <c r="BA353" s="105" t="str">
        <f>_xlfn.XLOOKUP(B353,'[6]Eneo 17H'!$C:$C,'[6]Eneo 17H'!$I:$I,"")</f>
        <v/>
      </c>
      <c r="BB353" s="105" t="str">
        <f>_xlfn.XLOOKUP(B353,[8]ALL!$B:$B,[8]ALL!$M:$M,"")</f>
        <v/>
      </c>
      <c r="BC353" s="105" t="str">
        <f>_xlfn.XLOOKUP(B353,'[6]Eneo 17H'!$C:$C,'[6]Eneo 17H'!$I:$I,"")</f>
        <v/>
      </c>
      <c r="BD353" s="105" t="str">
        <f>_xlfn.XLOOKUP(B353,'[7]Eneo 12H'!$C:$C,'[7]Eneo 12H'!$I:$I,"")</f>
        <v/>
      </c>
      <c r="BE353" s="11" t="s">
        <v>5423</v>
      </c>
    </row>
    <row r="354" spans="1:57" hidden="1" x14ac:dyDescent="0.3">
      <c r="A354" s="1" t="s">
        <v>2644</v>
      </c>
      <c r="B354" s="8" t="s">
        <v>2645</v>
      </c>
      <c r="C354" s="3" t="str">
        <f>_xlfn.XLOOKUP(B354,'[1]daily break down'!$D:$D,'[1]daily break down'!$E:$E,"")</f>
        <v>LITTORAL</v>
      </c>
      <c r="D354" s="1" t="s">
        <v>11</v>
      </c>
      <c r="E354" s="1" t="s">
        <v>96</v>
      </c>
      <c r="F354" s="3" t="s">
        <v>31</v>
      </c>
      <c r="G354" s="1" t="s">
        <v>2644</v>
      </c>
      <c r="H354" s="26" t="str">
        <f>_xlfn.XLOOKUP(B354,[2]CALCULATION!$B:$B,[2]CALCULATION!$H:$H,"")</f>
        <v>NOKIA</v>
      </c>
      <c r="I354" s="23">
        <v>0</v>
      </c>
      <c r="J354" s="23">
        <v>0</v>
      </c>
      <c r="K354" s="23">
        <v>2.9410044145385738E-2</v>
      </c>
      <c r="L354" s="23">
        <v>3.1692934170012649E-2</v>
      </c>
      <c r="M354" s="23">
        <v>1.2061150062922157</v>
      </c>
      <c r="N354" s="23">
        <v>1.1573895723290899</v>
      </c>
      <c r="O354" s="23">
        <v>0.57351516335649422</v>
      </c>
      <c r="P354" s="103" t="s">
        <v>6554</v>
      </c>
      <c r="Q354" s="36" t="s">
        <v>5796</v>
      </c>
      <c r="R354" s="36"/>
      <c r="S354" s="35" t="str" cm="1">
        <f t="array" ref="S354">IFERROR(_xlfn.IFS(
U354="MPR ISSUE","PDH",
U354="BSS Hardware Issue","BSS",
U354="Sites strategiques, MLL, Pylone, etc.","ENVTECH",
U354="AKTIVCO DEFAUT GE &amp; POWER Cabinet","AKTIVCO",
U354="AKTIVCO Coupure ENEO &amp; Baisse de tension","AKTIVCO GRID ONLY",
U354="Coupure ENEO &amp; Baisse de tension","IHS GRID ONLY",
U354="Defaut GE &amp; POWER Cabinet","IHS",
U354="Sharing","Partners",
U354="Sites strategiques &amp; DataCenter","SST &amp; DC",
U354="Exclu","Exclu",
U354="SAT","SAT",
U354="SPARE-ISSUE","SPARE-ISSUE",
U354="Fiber CAmtel","TRANS_FO_CAMTEL",
U354="Fiber AOF","Fiber AOF",
U354="Projet OCM (HUAWEI)","TRAVAUX-HUAWEI",
U354="Projet OCM (NOKIA)","TRAVAUX-NOKIA",
U354="ACCESS-ISSUE","ACCESS-ISSUE",
U354="Projet OCM (ZTE, NOKIA, autres projets)","TRAVAUX OCM",
U354="No root CAuse","No root cause",
U354="ODU HS","PDH",
U354="IP &amp; VLAN","PDH",
U354="Warehouse HUAWEI","SPARE-ISSUE",
U354="SPARE-HS","SPARE-ISSUE",
U354="Power Telco","BSS",U354="no impacts","no impacts"
),"")</f>
        <v/>
      </c>
      <c r="T354" s="35" t="str" cm="1">
        <f t="array" ref="T354">IFERROR(_xlfn.IFS(
U354="MPR ISSUE","TX ISSUE",
U354="BSS Hardware Issue","RAN ISSUE",
U354="Sites strategiques, MLL, Pylone, etc.","ENVTECH",
U354="AKTIVCO DEFAUT GE &amp; POWER Cabinet","POWER ISSUE",
U354="AKTIVCO Coupure ENEO &amp; Baisse de tension","POWER ISSUE",
U354="Coupure ENEO &amp; Baisse de tension","POWER ISSUE",
U354="Defaut GE &amp; POWER Cabinet","POWER ISSUE",
U354="Sharing","POWER ISSUE",
U354="Sites strategiques &amp; DataCenter","POWER ISSUE",
U354="Exclu","Exclu",
U354="SAT","TX ISSUE",
U354="SPARE-ISSUE","SPARE-ISSUE",
U354="Fiber CAmtel","TX ISSUE",
U354="Fiber AOF","TX ISSUE",
U354="Projet OCM (HUAWEI)","TRAVAUX-HUAWEI",
U354="Projet OCM (NOKIA)","TRAVAUX -NOKIA",
U354="ACCESS-ISSUE","ACCESS-ISSUE",
U354="Projet OCM (ZTE, NOKIA, autres projets)","TRAVAUX OCM",
U354="No root CAuse","No root cause",
U354="ODU HS","TX ISSUE",
U354="IP &amp; VLAN","TX ISSUE",
U354="Warehouse HUAWEI","SPARE-ISSUE",
U354="SPARE-HS","SPARE-ISSUE",
U354="Power Telco","RAN ISSUE",U354="no impacts","no impacts"
),"")</f>
        <v/>
      </c>
      <c r="U354" s="28"/>
      <c r="V354" s="35" t="str" cm="1">
        <f t="array" ref="V354">IFERROR(_xlfn.IFS(
U354="MPR ISSUE","ACTIVE",
U354="BSS Hardware Issue","ACTIVE",
U354="Sites strategiques, MLL, Pylone, etc.","PASSIVE",
U354="AKTIVCO DEFAUT GE &amp; POWER Cabinet","PASSIVE",
U354="AKTIVCO Coupure ENEO &amp; Baisse de tension","PASSIVE",
U354="Coupure ENEO &amp; Baisse de tension","PASSIVE",
U354="Defaut GE &amp; POWER Cabinet","PASSIVE",
U354="Sharing","PASSIVE",
U354="Sites strategiques &amp; DataCenter","PASSIVE",
U354="Exclu","Exclu",
U354="SAT","ACTIVE",
U354="SPARE-ISSUE","SPARE-ISSUE",
U354="Fiber CAmtel","ACTIVE",
U354="Fiber AOF","ACTIVE",
U354="Projet OCM (HUAWEI)","PLANNED WORKS",
U354="Projet OCM (NOKIA)","PLANNED WORKS",
U354="ACCESS-ISSUE","ACCESS-ISSUE",
U354="Projet OCM (ZTE, NOKIA, autres projets)","PLANNED WORKS",
U354="No root CAuse","No root cause",
U354="ODU HS","ACTIVE",
U354="IP &amp; VLAN","ACTIVE",
U354="Warehouse HUAWEI","SPARE-ISSUE",
U354="SPARE-HS","SPARE-ISSUE",
U354="Power Telco","ACTIVE", U354="no impacts","no impacts"
),"")</f>
        <v/>
      </c>
      <c r="W354" s="102"/>
      <c r="X354" s="102"/>
      <c r="Y354" s="102"/>
      <c r="Z354" s="102"/>
      <c r="AA354" s="102"/>
      <c r="AB354" s="104" t="s">
        <v>5423</v>
      </c>
      <c r="AC354" s="9"/>
      <c r="AD354" s="9"/>
      <c r="AE354" s="7" t="s">
        <v>5423</v>
      </c>
      <c r="AF354" s="6"/>
      <c r="AG354" s="7"/>
      <c r="AH354" s="3" t="s">
        <v>5423</v>
      </c>
      <c r="AI354" s="18" t="s">
        <v>5423</v>
      </c>
      <c r="AJ354" s="18" t="s">
        <v>5423</v>
      </c>
      <c r="AK354" s="18" t="s">
        <v>5423</v>
      </c>
      <c r="AL354" s="18" t="s">
        <v>5423</v>
      </c>
      <c r="AM354" s="18" t="s">
        <v>5423</v>
      </c>
      <c r="AN354" s="18" t="s">
        <v>5423</v>
      </c>
      <c r="AO354" s="18" t="s">
        <v>5423</v>
      </c>
      <c r="AP354" s="18" t="s">
        <v>5423</v>
      </c>
      <c r="AQ354" s="18" t="s">
        <v>5423</v>
      </c>
      <c r="AR354" s="18" t="s">
        <v>5423</v>
      </c>
      <c r="AS354" s="18" t="s">
        <v>5423</v>
      </c>
      <c r="AT354" s="18" t="s">
        <v>5423</v>
      </c>
      <c r="AU354" s="9" t="s">
        <v>5423</v>
      </c>
      <c r="AV354" s="14"/>
      <c r="AW354" s="14" t="s">
        <v>5423</v>
      </c>
      <c r="AX354" s="14" t="str">
        <f>_xlfn.XLOOKUP(B354,'[4]cell downs 18042026 17h'!$B:$B,'[4]cell downs 18042026 17h'!$B:$B,"")</f>
        <v/>
      </c>
      <c r="AY354" s="14" t="str">
        <f>_xlfn.XLOOKUP(B354,'[5]Cells Huawei 19042026 15h'!$B:$B,'[5]Cells Huawei 19042026 15h'!$B:$B,"")</f>
        <v/>
      </c>
      <c r="AZ354" s="105" t="str">
        <f>_xlfn.XLOOKUP(B354,'INCIDENT-04-23-2026'!E:E,'INCIDENT-04-23-2026'!F:F,"")</f>
        <v>(04/23/2026 incident ) : impact by CTR_003 EBOMBE,   Souci d'energie || Action : RAC en attente CAMUSAT</v>
      </c>
      <c r="BA354" s="105" t="str">
        <f>_xlfn.XLOOKUP(B354,'[6]Eneo 17H'!$C:$C,'[6]Eneo 17H'!$I:$I,"")</f>
        <v/>
      </c>
      <c r="BB354" s="105" t="str">
        <f>_xlfn.XLOOKUP(B354,[8]ALL!$B:$B,[8]ALL!$M:$M,"")</f>
        <v/>
      </c>
      <c r="BC354" s="105" t="str">
        <f>_xlfn.XLOOKUP(B354,'[6]Eneo 17H'!$C:$C,'[6]Eneo 17H'!$I:$I,"")</f>
        <v/>
      </c>
      <c r="BD354" s="105" t="str">
        <f>_xlfn.XLOOKUP(B354,'[7]Eneo 12H'!$C:$C,'[7]Eneo 12H'!$I:$I,"")</f>
        <v/>
      </c>
      <c r="BE354" s="105" t="s">
        <v>5423</v>
      </c>
    </row>
    <row r="355" spans="1:57" hidden="1" x14ac:dyDescent="0.3">
      <c r="A355" s="1" t="s">
        <v>4490</v>
      </c>
      <c r="B355" s="1" t="s">
        <v>4491</v>
      </c>
      <c r="C355" s="3" t="str">
        <f>_xlfn.XLOOKUP(B355,'[1]daily break down'!$D:$D,'[1]daily break down'!$E:$E,"")</f>
        <v>Yaounde</v>
      </c>
      <c r="D355" s="1" t="s">
        <v>11</v>
      </c>
      <c r="E355" s="1" t="s">
        <v>12</v>
      </c>
      <c r="F355" s="3" t="s">
        <v>37</v>
      </c>
      <c r="G355" s="1" t="s">
        <v>38</v>
      </c>
      <c r="H355" s="27" t="str">
        <f>_xlfn.XLOOKUP(B355,[2]CALCULATION!$B:$B,[2]CALCULATION!$H:$H,"")</f>
        <v>ZTE</v>
      </c>
      <c r="I355" s="23">
        <v>22.45256225869139</v>
      </c>
      <c r="J355" s="23">
        <v>0</v>
      </c>
      <c r="K355" s="23">
        <v>0</v>
      </c>
      <c r="L355" s="23">
        <v>0</v>
      </c>
      <c r="M355" s="23">
        <v>0</v>
      </c>
      <c r="N355" s="23">
        <v>1.1539830723704667</v>
      </c>
      <c r="O355" s="23">
        <v>2.7359010138885434E-2</v>
      </c>
      <c r="P355" s="103" t="s">
        <v>6554</v>
      </c>
      <c r="Q355" s="36" t="s">
        <v>5796</v>
      </c>
      <c r="R355" s="36"/>
      <c r="S355" s="35" t="str" cm="1">
        <f t="array" ref="S355">IFERROR(_xlfn.IFS(
U355="MPR ISSUE","PDH",
U355="BSS Hardware Issue","BSS",
U355="Sites strategiques, MLL, Pylone, etc.","ENVTECH",
U355="AKTIVCO DEFAUT GE &amp; POWER Cabinet","AKTIVCO",
U355="AKTIVCO Coupure ENEO &amp; Baisse de tension","AKTIVCO GRID ONLY",
U355="Coupure ENEO &amp; Baisse de tension","IHS GRID ONLY",
U355="Defaut GE &amp; POWER Cabinet","IHS",
U355="Sharing","Partners",
U355="Sites strategiques &amp; DataCenter","SST &amp; DC",
U355="Exclu","Exclu",
U355="SAT","SAT",
U355="SPARE-ISSUE","SPARE-ISSUE",
U355="Fiber CAmtel","TRANS_FO_CAMTEL",
U355="Fiber AOF","Fiber AOF",
U355="Projet OCM (HUAWEI)","TRAVAUX-HUAWEI",
U355="Projet OCM (NOKIA)","TRAVAUX-NOKIA",
U355="ACCESS-ISSUE","ACCESS-ISSUE",
U355="Projet OCM (ZTE, NOKIA, autres projets)","TRAVAUX OCM",
U355="No root CAuse","No root cause",
U355="ODU HS","PDH",
U355="IP &amp; VLAN","PDH",
U355="Warehouse HUAWEI","SPARE-ISSUE",
U355="SPARE-HS","SPARE-ISSUE",
U355="Power Telco","BSS",U355="no impacts","no impacts"
),"")</f>
        <v/>
      </c>
      <c r="T355" s="35" t="str" cm="1">
        <f t="array" ref="T355">IFERROR(_xlfn.IFS(
U355="MPR ISSUE","TX ISSUE",
U355="BSS Hardware Issue","RAN ISSUE",
U355="Sites strategiques, MLL, Pylone, etc.","ENVTECH",
U355="AKTIVCO DEFAUT GE &amp; POWER Cabinet","POWER ISSUE",
U355="AKTIVCO Coupure ENEO &amp; Baisse de tension","POWER ISSUE",
U355="Coupure ENEO &amp; Baisse de tension","POWER ISSUE",
U355="Defaut GE &amp; POWER Cabinet","POWER ISSUE",
U355="Sharing","POWER ISSUE",
U355="Sites strategiques &amp; DataCenter","POWER ISSUE",
U355="Exclu","Exclu",
U355="SAT","TX ISSUE",
U355="SPARE-ISSUE","SPARE-ISSUE",
U355="Fiber CAmtel","TX ISSUE",
U355="Fiber AOF","TX ISSUE",
U355="Projet OCM (HUAWEI)","TRAVAUX-HUAWEI",
U355="Projet OCM (NOKIA)","TRAVAUX -NOKIA",
U355="ACCESS-ISSUE","ACCESS-ISSUE",
U355="Projet OCM (ZTE, NOKIA, autres projets)","TRAVAUX OCM",
U355="No root CAuse","No root cause",
U355="ODU HS","TX ISSUE",
U355="IP &amp; VLAN","TX ISSUE",
U355="Warehouse HUAWEI","SPARE-ISSUE",
U355="SPARE-HS","SPARE-ISSUE",
U355="Power Telco","RAN ISSUE",U355="no impacts","no impacts"
),"")</f>
        <v/>
      </c>
      <c r="U355" s="28"/>
      <c r="V355" s="35" t="str" cm="1">
        <f t="array" ref="V355">IFERROR(_xlfn.IFS(
U355="MPR ISSUE","ACTIVE",
U355="BSS Hardware Issue","ACTIVE",
U355="Sites strategiques, MLL, Pylone, etc.","PASSIVE",
U355="AKTIVCO DEFAUT GE &amp; POWER Cabinet","PASSIVE",
U355="AKTIVCO Coupure ENEO &amp; Baisse de tension","PASSIVE",
U355="Coupure ENEO &amp; Baisse de tension","PASSIVE",
U355="Defaut GE &amp; POWER Cabinet","PASSIVE",
U355="Sharing","PASSIVE",
U355="Sites strategiques &amp; DataCenter","PASSIVE",
U355="Exclu","Exclu",
U355="SAT","ACTIVE",
U355="SPARE-ISSUE","SPARE-ISSUE",
U355="Fiber CAmtel","ACTIVE",
U355="Fiber AOF","ACTIVE",
U355="Projet OCM (HUAWEI)","PLANNED WORKS",
U355="Projet OCM (NOKIA)","PLANNED WORKS",
U355="ACCESS-ISSUE","ACCESS-ISSUE",
U355="Projet OCM (ZTE, NOKIA, autres projets)","PLANNED WORKS",
U355="No root CAuse","No root cause",
U355="ODU HS","ACTIVE",
U355="IP &amp; VLAN","ACTIVE",
U355="Warehouse HUAWEI","SPARE-ISSUE",
U355="SPARE-HS","SPARE-ISSUE",
U355="Power Telco","ACTIVE", U355="no impacts","no impacts"
),"")</f>
        <v/>
      </c>
      <c r="W355" s="102"/>
      <c r="X355" s="102"/>
      <c r="Y355" s="102"/>
      <c r="Z355" s="102"/>
      <c r="AA355" s="102"/>
      <c r="AB355" s="104" t="s">
        <v>5423</v>
      </c>
      <c r="AC355" s="9"/>
      <c r="AD355" s="9"/>
      <c r="AE355" s="7" t="s">
        <v>5423</v>
      </c>
      <c r="AF355" s="6"/>
      <c r="AG355" s="7"/>
      <c r="AH355" s="3" t="s">
        <v>5423</v>
      </c>
      <c r="AI355" s="18" t="s">
        <v>5423</v>
      </c>
      <c r="AJ355" s="18" t="s">
        <v>5423</v>
      </c>
      <c r="AK355" s="18" t="s">
        <v>5423</v>
      </c>
      <c r="AL355" s="18" t="s">
        <v>5423</v>
      </c>
      <c r="AM355" s="18" t="s">
        <v>5423</v>
      </c>
      <c r="AN355" s="18" t="s">
        <v>5423</v>
      </c>
      <c r="AO355" s="18" t="s">
        <v>5423</v>
      </c>
      <c r="AP355" s="18" t="s">
        <v>5423</v>
      </c>
      <c r="AQ355" s="18" t="s">
        <v>5423</v>
      </c>
      <c r="AR355" s="18" t="s">
        <v>5423</v>
      </c>
      <c r="AS355" s="18" t="s">
        <v>5423</v>
      </c>
      <c r="AT355" s="18" t="s">
        <v>5423</v>
      </c>
      <c r="AU355" s="9" t="s">
        <v>5423</v>
      </c>
      <c r="AV355" s="14"/>
      <c r="AW355" s="14" t="s">
        <v>5423</v>
      </c>
      <c r="AX355" s="14" t="str">
        <f>_xlfn.XLOOKUP(B355,'[4]cell downs 18042026 17h'!$B:$B,'[4]cell downs 18042026 17h'!$B:$B,"")</f>
        <v/>
      </c>
      <c r="AY355" s="14" t="str">
        <f>_xlfn.XLOOKUP(B355,'[5]Cells Huawei 19042026 15h'!$B:$B,'[5]Cells Huawei 19042026 15h'!$B:$B,"")</f>
        <v/>
      </c>
      <c r="AZ355" s="105" t="str">
        <f>_xlfn.XLOOKUP(B355,'INCIDENT-04-23-2026'!E:E,'INCIDENT-04-23-2026'!F:F,"")</f>
        <v/>
      </c>
      <c r="BA355" s="105" t="str">
        <f>_xlfn.XLOOKUP(B355,'[6]Eneo 17H'!$C:$C,'[6]Eneo 17H'!$I:$I,"")</f>
        <v/>
      </c>
      <c r="BB355" s="105" t="str">
        <f>_xlfn.XLOOKUP(B355,[8]ALL!$B:$B,[8]ALL!$M:$M,"")</f>
        <v/>
      </c>
      <c r="BC355" s="105" t="str">
        <f>_xlfn.XLOOKUP(B355,'[6]Eneo 17H'!$C:$C,'[6]Eneo 17H'!$I:$I,"")</f>
        <v/>
      </c>
      <c r="BD355" s="105" t="str">
        <f>_xlfn.XLOOKUP(B355,'[7]Eneo 12H'!$C:$C,'[7]Eneo 12H'!$I:$I,"")</f>
        <v/>
      </c>
      <c r="BE355" s="105" t="s">
        <v>5423</v>
      </c>
    </row>
    <row r="356" spans="1:57" hidden="1" x14ac:dyDescent="0.3">
      <c r="A356" s="1" t="s">
        <v>1320</v>
      </c>
      <c r="B356" s="8" t="s">
        <v>1321</v>
      </c>
      <c r="C356" s="3" t="str">
        <f>_xlfn.XLOOKUP(B356,'[1]daily break down'!$D:$D,'[1]daily break down'!$E:$E,"")</f>
        <v>Maroua</v>
      </c>
      <c r="D356" s="1" t="s">
        <v>21</v>
      </c>
      <c r="E356" s="1" t="s">
        <v>22</v>
      </c>
      <c r="F356" s="3" t="s">
        <v>55</v>
      </c>
      <c r="G356" s="1" t="s">
        <v>84</v>
      </c>
      <c r="H356" s="25" t="str">
        <f>_xlfn.XLOOKUP(B356,[2]CALCULATION!$B:$B,[2]CALCULATION!$H:$H,"")</f>
        <v>Huawei</v>
      </c>
      <c r="I356" s="23">
        <v>0</v>
      </c>
      <c r="J356" s="23">
        <v>3.4978155596076856</v>
      </c>
      <c r="K356" s="23">
        <v>0</v>
      </c>
      <c r="L356" s="23">
        <v>3.027504544377956</v>
      </c>
      <c r="M356" s="23">
        <v>0</v>
      </c>
      <c r="N356" s="23">
        <v>1.1536977111173892</v>
      </c>
      <c r="O356" s="23">
        <v>0</v>
      </c>
      <c r="P356" s="103" t="s">
        <v>6554</v>
      </c>
      <c r="Q356" s="36" t="s">
        <v>5796</v>
      </c>
      <c r="R356" s="36"/>
      <c r="S356" s="35" t="str" cm="1">
        <f t="array" ref="S356">IFERROR(_xlfn.IFS(
U356="MPR ISSUE","PDH",
U356="BSS Hardware Issue","BSS",
U356="Sites strategiques, MLL, Pylone, etc.","ENVTECH",
U356="AKTIVCO DEFAUT GE &amp; POWER Cabinet","AKTIVCO",
U356="AKTIVCO Coupure ENEO &amp; Baisse de tension","AKTIVCO GRID ONLY",
U356="Coupure ENEO &amp; Baisse de tension","IHS GRID ONLY",
U356="Defaut GE &amp; POWER Cabinet","IHS",
U356="Sharing","Partners",
U356="Sites strategiques &amp; DataCenter","SST &amp; DC",
U356="Exclu","Exclu",
U356="SAT","SAT",
U356="SPARE-ISSUE","SPARE-ISSUE",
U356="Fiber CAmtel","TRANS_FO_CAMTEL",
U356="Fiber AOF","Fiber AOF",
U356="Projet OCM (HUAWEI)","TRAVAUX-HUAWEI",
U356="Projet OCM (NOKIA)","TRAVAUX-NOKIA",
U356="ACCESS-ISSUE","ACCESS-ISSUE",
U356="Projet OCM (ZTE, NOKIA, autres projets)","TRAVAUX OCM",
U356="No root CAuse","No root cause",
U356="ODU HS","PDH",
U356="IP &amp; VLAN","PDH",
U356="Warehouse HUAWEI","SPARE-ISSUE",
U356="SPARE-HS","SPARE-ISSUE",
U356="Power Telco","BSS",U356="no impacts","no impacts"
),"")</f>
        <v/>
      </c>
      <c r="T356" s="35" t="str" cm="1">
        <f t="array" ref="T356">IFERROR(_xlfn.IFS(
U356="MPR ISSUE","TX ISSUE",
U356="BSS Hardware Issue","RAN ISSUE",
U356="Sites strategiques, MLL, Pylone, etc.","ENVTECH",
U356="AKTIVCO DEFAUT GE &amp; POWER Cabinet","POWER ISSUE",
U356="AKTIVCO Coupure ENEO &amp; Baisse de tension","POWER ISSUE",
U356="Coupure ENEO &amp; Baisse de tension","POWER ISSUE",
U356="Defaut GE &amp; POWER Cabinet","POWER ISSUE",
U356="Sharing","POWER ISSUE",
U356="Sites strategiques &amp; DataCenter","POWER ISSUE",
U356="Exclu","Exclu",
U356="SAT","TX ISSUE",
U356="SPARE-ISSUE","SPARE-ISSUE",
U356="Fiber CAmtel","TX ISSUE",
U356="Fiber AOF","TX ISSUE",
U356="Projet OCM (HUAWEI)","TRAVAUX-HUAWEI",
U356="Projet OCM (NOKIA)","TRAVAUX -NOKIA",
U356="ACCESS-ISSUE","ACCESS-ISSUE",
U356="Projet OCM (ZTE, NOKIA, autres projets)","TRAVAUX OCM",
U356="No root CAuse","No root cause",
U356="ODU HS","TX ISSUE",
U356="IP &amp; VLAN","TX ISSUE",
U356="Warehouse HUAWEI","SPARE-ISSUE",
U356="SPARE-HS","SPARE-ISSUE",
U356="Power Telco","RAN ISSUE",U356="no impacts","no impacts"
),"")</f>
        <v/>
      </c>
      <c r="U356" s="28"/>
      <c r="V356" s="35" t="str" cm="1">
        <f t="array" ref="V356">IFERROR(_xlfn.IFS(
U356="MPR ISSUE","ACTIVE",
U356="BSS Hardware Issue","ACTIVE",
U356="Sites strategiques, MLL, Pylone, etc.","PASSIVE",
U356="AKTIVCO DEFAUT GE &amp; POWER Cabinet","PASSIVE",
U356="AKTIVCO Coupure ENEO &amp; Baisse de tension","PASSIVE",
U356="Coupure ENEO &amp; Baisse de tension","PASSIVE",
U356="Defaut GE &amp; POWER Cabinet","PASSIVE",
U356="Sharing","PASSIVE",
U356="Sites strategiques &amp; DataCenter","PASSIVE",
U356="Exclu","Exclu",
U356="SAT","ACTIVE",
U356="SPARE-ISSUE","SPARE-ISSUE",
U356="Fiber CAmtel","ACTIVE",
U356="Fiber AOF","ACTIVE",
U356="Projet OCM (HUAWEI)","PLANNED WORKS",
U356="Projet OCM (NOKIA)","PLANNED WORKS",
U356="ACCESS-ISSUE","ACCESS-ISSUE",
U356="Projet OCM (ZTE, NOKIA, autres projets)","PLANNED WORKS",
U356="No root CAuse","No root cause",
U356="ODU HS","ACTIVE",
U356="IP &amp; VLAN","ACTIVE",
U356="Warehouse HUAWEI","SPARE-ISSUE",
U356="SPARE-HS","SPARE-ISSUE",
U356="Power Telco","ACTIVE", U356="no impacts","no impacts"
),"")</f>
        <v/>
      </c>
      <c r="W356" s="102"/>
      <c r="X356" s="102"/>
      <c r="Y356" s="102"/>
      <c r="Z356" s="102"/>
      <c r="AA356" s="102"/>
      <c r="AB356" s="104" t="s">
        <v>5423</v>
      </c>
      <c r="AC356" s="9"/>
      <c r="AD356" s="9"/>
      <c r="AE356" s="7" t="s">
        <v>5423</v>
      </c>
      <c r="AF356" s="6"/>
      <c r="AG356" s="7"/>
      <c r="AH356" s="3" t="s">
        <v>5423</v>
      </c>
      <c r="AI356" s="18" t="s">
        <v>5423</v>
      </c>
      <c r="AJ356" s="18" t="s">
        <v>5423</v>
      </c>
      <c r="AK356" s="18" t="s">
        <v>5423</v>
      </c>
      <c r="AL356" s="18" t="s">
        <v>5423</v>
      </c>
      <c r="AM356" s="18" t="s">
        <v>5423</v>
      </c>
      <c r="AN356" s="18" t="s">
        <v>5423</v>
      </c>
      <c r="AO356" s="18" t="s">
        <v>5423</v>
      </c>
      <c r="AP356" s="18" t="s">
        <v>5423</v>
      </c>
      <c r="AQ356" s="18" t="s">
        <v>5423</v>
      </c>
      <c r="AR356" s="18" t="s">
        <v>5423</v>
      </c>
      <c r="AS356" s="18" t="s">
        <v>5423</v>
      </c>
      <c r="AT356" s="18" t="s">
        <v>5423</v>
      </c>
      <c r="AU356" s="9" t="s">
        <v>5423</v>
      </c>
      <c r="AV356" s="14"/>
      <c r="AW356" s="14" t="s">
        <v>5423</v>
      </c>
      <c r="AX356" s="14" t="str">
        <f>_xlfn.XLOOKUP(B356,'[4]cell downs 18042026 17h'!$B:$B,'[4]cell downs 18042026 17h'!$B:$B,"")</f>
        <v/>
      </c>
      <c r="AY356" s="14" t="str">
        <f>_xlfn.XLOOKUP(B356,'[5]Cells Huawei 19042026 15h'!$B:$B,'[5]Cells Huawei 19042026 15h'!$B:$B,"")</f>
        <v/>
      </c>
      <c r="AZ356" s="105" t="str">
        <f>_xlfn.XLOOKUP(B356,'INCIDENT-04-23-2026'!E:E,'INCIDENT-04-23-2026'!F:F,"")</f>
        <v/>
      </c>
      <c r="BA356" s="105" t="str">
        <f>_xlfn.XLOOKUP(B356,'[6]Eneo 17H'!$C:$C,'[6]Eneo 17H'!$I:$I,"")</f>
        <v/>
      </c>
      <c r="BB356" s="105" t="str">
        <f>_xlfn.XLOOKUP(B356,[8]ALL!$B:$B,[8]ALL!$M:$M,"")</f>
        <v/>
      </c>
      <c r="BC356" s="105" t="str">
        <f>_xlfn.XLOOKUP(B356,'[6]Eneo 17H'!$C:$C,'[6]Eneo 17H'!$I:$I,"")</f>
        <v/>
      </c>
      <c r="BD356" s="105" t="str">
        <f>_xlfn.XLOOKUP(B356,'[7]Eneo 12H'!$C:$C,'[7]Eneo 12H'!$I:$I,"")</f>
        <v/>
      </c>
      <c r="BE356" s="105" t="s">
        <v>6948</v>
      </c>
    </row>
    <row r="357" spans="1:57" hidden="1" x14ac:dyDescent="0.3">
      <c r="A357" s="1" t="s">
        <v>982</v>
      </c>
      <c r="B357" s="8" t="s">
        <v>983</v>
      </c>
      <c r="C357" s="3" t="str">
        <f>_xlfn.XLOOKUP(B357,'[1]daily break down'!$D:$D,'[1]daily break down'!$E:$E,"")</f>
        <v>Maroua</v>
      </c>
      <c r="D357" s="1" t="s">
        <v>11</v>
      </c>
      <c r="E357" s="1" t="s">
        <v>12</v>
      </c>
      <c r="F357" s="3" t="s">
        <v>55</v>
      </c>
      <c r="G357" s="1" t="s">
        <v>84</v>
      </c>
      <c r="H357" s="25" t="str">
        <f>_xlfn.XLOOKUP(B357,[2]CALCULATION!$B:$B,[2]CALCULATION!$H:$H,"")</f>
        <v>Huawei</v>
      </c>
      <c r="I357" s="23">
        <v>2.0028792950435602E-2</v>
      </c>
      <c r="J357" s="23">
        <v>4.6549554408403318E-3</v>
      </c>
      <c r="K357" s="23">
        <v>0.24014932954373591</v>
      </c>
      <c r="L357" s="23">
        <v>0.57669725739299671</v>
      </c>
      <c r="M357" s="23">
        <v>3.5326296324832422</v>
      </c>
      <c r="N357" s="23">
        <v>1.1406067636324204</v>
      </c>
      <c r="O357" s="23">
        <v>0.6546900548749689</v>
      </c>
      <c r="P357" s="103" t="s">
        <v>6554</v>
      </c>
      <c r="Q357" s="36" t="s">
        <v>5796</v>
      </c>
      <c r="R357" s="36"/>
      <c r="S357" s="35" t="str" cm="1">
        <f t="array" ref="S357">IFERROR(_xlfn.IFS(
U357="MPR ISSUE","PDH",
U357="BSS Hardware Issue","BSS",
U357="Sites strategiques, MLL, Pylone, etc.","ENVTECH",
U357="AKTIVCO DEFAUT GE &amp; POWER Cabinet","AKTIVCO",
U357="AKTIVCO Coupure ENEO &amp; Baisse de tension","AKTIVCO GRID ONLY",
U357="Coupure ENEO &amp; Baisse de tension","IHS GRID ONLY",
U357="Defaut GE &amp; POWER Cabinet","IHS",
U357="Sharing","Partners",
U357="Sites strategiques &amp; DataCenter","SST &amp; DC",
U357="Exclu","Exclu",
U357="SAT","SAT",
U357="SPARE-ISSUE","SPARE-ISSUE",
U357="Fiber CAmtel","TRANS_FO_CAMTEL",
U357="Fiber AOF","Fiber AOF",
U357="Projet OCM (HUAWEI)","TRAVAUX-HUAWEI",
U357="Projet OCM (NOKIA)","TRAVAUX-NOKIA",
U357="ACCESS-ISSUE","ACCESS-ISSUE",
U357="Projet OCM (ZTE, NOKIA, autres projets)","TRAVAUX OCM",
U357="No root CAuse","No root cause",
U357="ODU HS","PDH",
U357="IP &amp; VLAN","PDH",
U357="Warehouse HUAWEI","SPARE-ISSUE",
U357="SPARE-HS","SPARE-ISSUE",
U357="Power Telco","BSS",U357="no impacts","no impacts"
),"")</f>
        <v/>
      </c>
      <c r="T357" s="35" t="str" cm="1">
        <f t="array" ref="T357">IFERROR(_xlfn.IFS(
U357="MPR ISSUE","TX ISSUE",
U357="BSS Hardware Issue","RAN ISSUE",
U357="Sites strategiques, MLL, Pylone, etc.","ENVTECH",
U357="AKTIVCO DEFAUT GE &amp; POWER Cabinet","POWER ISSUE",
U357="AKTIVCO Coupure ENEO &amp; Baisse de tension","POWER ISSUE",
U357="Coupure ENEO &amp; Baisse de tension","POWER ISSUE",
U357="Defaut GE &amp; POWER Cabinet","POWER ISSUE",
U357="Sharing","POWER ISSUE",
U357="Sites strategiques &amp; DataCenter","POWER ISSUE",
U357="Exclu","Exclu",
U357="SAT","TX ISSUE",
U357="SPARE-ISSUE","SPARE-ISSUE",
U357="Fiber CAmtel","TX ISSUE",
U357="Fiber AOF","TX ISSUE",
U357="Projet OCM (HUAWEI)","TRAVAUX-HUAWEI",
U357="Projet OCM (NOKIA)","TRAVAUX -NOKIA",
U357="ACCESS-ISSUE","ACCESS-ISSUE",
U357="Projet OCM (ZTE, NOKIA, autres projets)","TRAVAUX OCM",
U357="No root CAuse","No root cause",
U357="ODU HS","TX ISSUE",
U357="IP &amp; VLAN","TX ISSUE",
U357="Warehouse HUAWEI","SPARE-ISSUE",
U357="SPARE-HS","SPARE-ISSUE",
U357="Power Telco","RAN ISSUE",U357="no impacts","no impacts"
),"")</f>
        <v/>
      </c>
      <c r="U357" s="28"/>
      <c r="V357" s="35" t="str" cm="1">
        <f t="array" ref="V357">IFERROR(_xlfn.IFS(
U357="MPR ISSUE","ACTIVE",
U357="BSS Hardware Issue","ACTIVE",
U357="Sites strategiques, MLL, Pylone, etc.","PASSIVE",
U357="AKTIVCO DEFAUT GE &amp; POWER Cabinet","PASSIVE",
U357="AKTIVCO Coupure ENEO &amp; Baisse de tension","PASSIVE",
U357="Coupure ENEO &amp; Baisse de tension","PASSIVE",
U357="Defaut GE &amp; POWER Cabinet","PASSIVE",
U357="Sharing","PASSIVE",
U357="Sites strategiques &amp; DataCenter","PASSIVE",
U357="Exclu","Exclu",
U357="SAT","ACTIVE",
U357="SPARE-ISSUE","SPARE-ISSUE",
U357="Fiber CAmtel","ACTIVE",
U357="Fiber AOF","ACTIVE",
U357="Projet OCM (HUAWEI)","PLANNED WORKS",
U357="Projet OCM (NOKIA)","PLANNED WORKS",
U357="ACCESS-ISSUE","ACCESS-ISSUE",
U357="Projet OCM (ZTE, NOKIA, autres projets)","PLANNED WORKS",
U357="No root CAuse","No root cause",
U357="ODU HS","ACTIVE",
U357="IP &amp; VLAN","ACTIVE",
U357="Warehouse HUAWEI","SPARE-ISSUE",
U357="SPARE-HS","SPARE-ISSUE",
U357="Power Telco","ACTIVE", U357="no impacts","no impacts"
),"")</f>
        <v/>
      </c>
      <c r="W357" s="102"/>
      <c r="X357" s="102"/>
      <c r="Y357" s="102"/>
      <c r="Z357" s="102"/>
      <c r="AA357" s="102"/>
      <c r="AB357" s="104" t="s">
        <v>5423</v>
      </c>
      <c r="AC357" s="9"/>
      <c r="AD357" s="9"/>
      <c r="AE357" s="7" t="s">
        <v>5423</v>
      </c>
      <c r="AF357" s="6"/>
      <c r="AG357" s="7"/>
      <c r="AH357" s="3" t="s">
        <v>5423</v>
      </c>
      <c r="AI357" s="18" t="s">
        <v>5423</v>
      </c>
      <c r="AJ357" s="18" t="s">
        <v>5423</v>
      </c>
      <c r="AK357" s="18" t="s">
        <v>5423</v>
      </c>
      <c r="AL357" s="18" t="s">
        <v>5423</v>
      </c>
      <c r="AM357" s="18" t="s">
        <v>5423</v>
      </c>
      <c r="AN357" s="18" t="s">
        <v>5423</v>
      </c>
      <c r="AO357" s="18" t="s">
        <v>5423</v>
      </c>
      <c r="AP357" s="18" t="s">
        <v>5423</v>
      </c>
      <c r="AQ357" s="18" t="s">
        <v>5423</v>
      </c>
      <c r="AR357" s="18" t="s">
        <v>5423</v>
      </c>
      <c r="AS357" s="18" t="s">
        <v>5423</v>
      </c>
      <c r="AT357" s="18" t="s">
        <v>5423</v>
      </c>
      <c r="AU357" s="9" t="s">
        <v>5423</v>
      </c>
      <c r="AV357" s="14"/>
      <c r="AW357" s="14" t="s">
        <v>5423</v>
      </c>
      <c r="AX357" s="14" t="str">
        <f>_xlfn.XLOOKUP(B357,'[4]cell downs 18042026 17h'!$B:$B,'[4]cell downs 18042026 17h'!$B:$B,"")</f>
        <v/>
      </c>
      <c r="AY357" s="14" t="str">
        <f>_xlfn.XLOOKUP(B357,'[5]Cells Huawei 19042026 15h'!$B:$B,'[5]Cells Huawei 19042026 15h'!$B:$B,"")</f>
        <v/>
      </c>
      <c r="AZ357" s="105" t="str">
        <f>_xlfn.XLOOKUP(B357,'INCIDENT-04-23-2026'!E:E,'INCIDENT-04-23-2026'!F:F,"")</f>
        <v/>
      </c>
      <c r="BA357" s="105" t="str">
        <f>_xlfn.XLOOKUP(B357,'[6]Eneo 17H'!$C:$C,'[6]Eneo 17H'!$I:$I,"")</f>
        <v/>
      </c>
      <c r="BB357" s="105" t="str">
        <f>_xlfn.XLOOKUP(B357,[8]ALL!$B:$B,[8]ALL!$M:$M,"")</f>
        <v/>
      </c>
      <c r="BC357" s="105" t="str">
        <f>_xlfn.XLOOKUP(B357,'[6]Eneo 17H'!$C:$C,'[6]Eneo 17H'!$I:$I,"")</f>
        <v/>
      </c>
      <c r="BD357" s="105" t="str">
        <f>_xlfn.XLOOKUP(B357,'[7]Eneo 12H'!$C:$C,'[7]Eneo 12H'!$I:$I,"")</f>
        <v/>
      </c>
      <c r="BE357" s="105" t="s">
        <v>5423</v>
      </c>
    </row>
    <row r="358" spans="1:57" hidden="1" x14ac:dyDescent="0.3">
      <c r="A358" s="1" t="s">
        <v>2457</v>
      </c>
      <c r="B358" s="8" t="s">
        <v>2458</v>
      </c>
      <c r="C358" s="3" t="str">
        <f>_xlfn.XLOOKUP(B358,'[1]daily break down'!$D:$D,'[1]daily break down'!$E:$E,"")</f>
        <v>Douala</v>
      </c>
      <c r="D358" s="1" t="s">
        <v>21</v>
      </c>
      <c r="E358" s="1" t="s">
        <v>30</v>
      </c>
      <c r="F358" s="3" t="s">
        <v>31</v>
      </c>
      <c r="G358" s="1" t="s">
        <v>32</v>
      </c>
      <c r="H358" s="27" t="str">
        <f>_xlfn.XLOOKUP(B358,[2]CALCULATION!$B:$B,[2]CALCULATION!$H:$H,"")</f>
        <v>ZTE</v>
      </c>
      <c r="I358" s="23">
        <v>0</v>
      </c>
      <c r="J358" s="23">
        <v>0</v>
      </c>
      <c r="K358" s="23">
        <v>1.638294624079353</v>
      </c>
      <c r="L358" s="23">
        <v>1.0043646003658329</v>
      </c>
      <c r="M358" s="23">
        <v>5.7749983591727963E-2</v>
      </c>
      <c r="N358" s="23">
        <v>1.1396258343249634</v>
      </c>
      <c r="O358" s="23">
        <v>0.10520912699431861</v>
      </c>
      <c r="P358" s="103" t="s">
        <v>6554</v>
      </c>
      <c r="Q358" s="36" t="s">
        <v>5796</v>
      </c>
      <c r="R358" s="36"/>
      <c r="S358" s="35" t="str" cm="1">
        <f t="array" ref="S358">IFERROR(_xlfn.IFS(
U358="MPR ISSUE","PDH",
U358="BSS Hardware Issue","BSS",
U358="Sites strategiques, MLL, Pylone, etc.","ENVTECH",
U358="AKTIVCO DEFAUT GE &amp; POWER Cabinet","AKTIVCO",
U358="AKTIVCO Coupure ENEO &amp; Baisse de tension","AKTIVCO GRID ONLY",
U358="Coupure ENEO &amp; Baisse de tension","IHS GRID ONLY",
U358="Defaut GE &amp; POWER Cabinet","IHS",
U358="Sharing","Partners",
U358="Sites strategiques &amp; DataCenter","SST &amp; DC",
U358="Exclu","Exclu",
U358="SAT","SAT",
U358="SPARE-ISSUE","SPARE-ISSUE",
U358="Fiber CAmtel","TRANS_FO_CAMTEL",
U358="Fiber AOF","Fiber AOF",
U358="Projet OCM (HUAWEI)","TRAVAUX-HUAWEI",
U358="Projet OCM (NOKIA)","TRAVAUX-NOKIA",
U358="ACCESS-ISSUE","ACCESS-ISSUE",
U358="Projet OCM (ZTE, NOKIA, autres projets)","TRAVAUX OCM",
U358="No root CAuse","No root cause",
U358="ODU HS","PDH",
U358="IP &amp; VLAN","PDH",
U358="Warehouse HUAWEI","SPARE-ISSUE",
U358="SPARE-HS","SPARE-ISSUE",
U358="Power Telco","BSS",U358="no impacts","no impacts"
),"")</f>
        <v/>
      </c>
      <c r="T358" s="35" t="str" cm="1">
        <f t="array" ref="T358">IFERROR(_xlfn.IFS(
U358="MPR ISSUE","TX ISSUE",
U358="BSS Hardware Issue","RAN ISSUE",
U358="Sites strategiques, MLL, Pylone, etc.","ENVTECH",
U358="AKTIVCO DEFAUT GE &amp; POWER Cabinet","POWER ISSUE",
U358="AKTIVCO Coupure ENEO &amp; Baisse de tension","POWER ISSUE",
U358="Coupure ENEO &amp; Baisse de tension","POWER ISSUE",
U358="Defaut GE &amp; POWER Cabinet","POWER ISSUE",
U358="Sharing","POWER ISSUE",
U358="Sites strategiques &amp; DataCenter","POWER ISSUE",
U358="Exclu","Exclu",
U358="SAT","TX ISSUE",
U358="SPARE-ISSUE","SPARE-ISSUE",
U358="Fiber CAmtel","TX ISSUE",
U358="Fiber AOF","TX ISSUE",
U358="Projet OCM (HUAWEI)","TRAVAUX-HUAWEI",
U358="Projet OCM (NOKIA)","TRAVAUX -NOKIA",
U358="ACCESS-ISSUE","ACCESS-ISSUE",
U358="Projet OCM (ZTE, NOKIA, autres projets)","TRAVAUX OCM",
U358="No root CAuse","No root cause",
U358="ODU HS","TX ISSUE",
U358="IP &amp; VLAN","TX ISSUE",
U358="Warehouse HUAWEI","SPARE-ISSUE",
U358="SPARE-HS","SPARE-ISSUE",
U358="Power Telco","RAN ISSUE",U358="no impacts","no impacts"
),"")</f>
        <v/>
      </c>
      <c r="U358" s="28"/>
      <c r="V358" s="35" t="str" cm="1">
        <f t="array" ref="V358">IFERROR(_xlfn.IFS(
U358="MPR ISSUE","ACTIVE",
U358="BSS Hardware Issue","ACTIVE",
U358="Sites strategiques, MLL, Pylone, etc.","PASSIVE",
U358="AKTIVCO DEFAUT GE &amp; POWER Cabinet","PASSIVE",
U358="AKTIVCO Coupure ENEO &amp; Baisse de tension","PASSIVE",
U358="Coupure ENEO &amp; Baisse de tension","PASSIVE",
U358="Defaut GE &amp; POWER Cabinet","PASSIVE",
U358="Sharing","PASSIVE",
U358="Sites strategiques &amp; DataCenter","PASSIVE",
U358="Exclu","Exclu",
U358="SAT","ACTIVE",
U358="SPARE-ISSUE","SPARE-ISSUE",
U358="Fiber CAmtel","ACTIVE",
U358="Fiber AOF","ACTIVE",
U358="Projet OCM (HUAWEI)","PLANNED WORKS",
U358="Projet OCM (NOKIA)","PLANNED WORKS",
U358="ACCESS-ISSUE","ACCESS-ISSUE",
U358="Projet OCM (ZTE, NOKIA, autres projets)","PLANNED WORKS",
U358="No root CAuse","No root cause",
U358="ODU HS","ACTIVE",
U358="IP &amp; VLAN","ACTIVE",
U358="Warehouse HUAWEI","SPARE-ISSUE",
U358="SPARE-HS","SPARE-ISSUE",
U358="Power Telco","ACTIVE", U358="no impacts","no impacts"
),"")</f>
        <v/>
      </c>
      <c r="W358" s="102"/>
      <c r="X358" s="102"/>
      <c r="Y358" s="102"/>
      <c r="Z358" s="102"/>
      <c r="AA358" s="102"/>
      <c r="AB358" s="104" t="s">
        <v>5423</v>
      </c>
      <c r="AC358" s="9"/>
      <c r="AD358" s="9"/>
      <c r="AE358" s="7" t="s">
        <v>5423</v>
      </c>
      <c r="AF358" s="6"/>
      <c r="AG358" s="7"/>
      <c r="AH358" s="3" t="s">
        <v>5423</v>
      </c>
      <c r="AI358" s="18" t="s">
        <v>5423</v>
      </c>
      <c r="AJ358" s="18" t="s">
        <v>5423</v>
      </c>
      <c r="AK358" s="18" t="s">
        <v>5423</v>
      </c>
      <c r="AL358" s="18" t="s">
        <v>5423</v>
      </c>
      <c r="AM358" s="18" t="s">
        <v>5423</v>
      </c>
      <c r="AN358" s="18" t="s">
        <v>5423</v>
      </c>
      <c r="AO358" s="18" t="s">
        <v>5423</v>
      </c>
      <c r="AP358" s="18" t="s">
        <v>5423</v>
      </c>
      <c r="AQ358" s="18" t="s">
        <v>5423</v>
      </c>
      <c r="AR358" s="18" t="s">
        <v>5423</v>
      </c>
      <c r="AS358" s="18" t="s">
        <v>5423</v>
      </c>
      <c r="AT358" s="18" t="s">
        <v>5423</v>
      </c>
      <c r="AU358" s="9" t="s">
        <v>5423</v>
      </c>
      <c r="AV358" s="14"/>
      <c r="AW358" s="14" t="s">
        <v>5423</v>
      </c>
      <c r="AX358" s="14" t="str">
        <f>_xlfn.XLOOKUP(B358,'[4]cell downs 18042026 17h'!$B:$B,'[4]cell downs 18042026 17h'!$B:$B,"")</f>
        <v/>
      </c>
      <c r="AY358" s="14" t="str">
        <f>_xlfn.XLOOKUP(B358,'[5]Cells Huawei 19042026 15h'!$B:$B,'[5]Cells Huawei 19042026 15h'!$B:$B,"")</f>
        <v/>
      </c>
      <c r="AZ358" s="105" t="str">
        <f>_xlfn.XLOOKUP(B358,'INCIDENT-04-23-2026'!E:E,'INCIDENT-04-23-2026'!F:F,"")</f>
        <v/>
      </c>
      <c r="BA358" s="105" t="str">
        <f>_xlfn.XLOOKUP(B358,'[6]Eneo 17H'!$C:$C,'[6]Eneo 17H'!$I:$I,"")</f>
        <v/>
      </c>
      <c r="BB358" s="105" t="str">
        <f>_xlfn.XLOOKUP(B358,[8]ALL!$B:$B,[8]ALL!$M:$M,"")</f>
        <v/>
      </c>
      <c r="BC358" s="105" t="str">
        <f>_xlfn.XLOOKUP(B358,'[6]Eneo 17H'!$C:$C,'[6]Eneo 17H'!$I:$I,"")</f>
        <v/>
      </c>
      <c r="BD358" s="105" t="str">
        <f>_xlfn.XLOOKUP(B358,'[7]Eneo 12H'!$C:$C,'[7]Eneo 12H'!$I:$I,"")</f>
        <v/>
      </c>
      <c r="BE358" s="105" t="s">
        <v>7061</v>
      </c>
    </row>
    <row r="359" spans="1:57" hidden="1" x14ac:dyDescent="0.3">
      <c r="A359" s="1" t="s">
        <v>2964</v>
      </c>
      <c r="B359" s="8" t="s">
        <v>2965</v>
      </c>
      <c r="C359" s="3" t="str">
        <f>_xlfn.XLOOKUP(B359,'[1]daily break down'!$D:$D,'[1]daily break down'!$E:$E,"")</f>
        <v>Ngaoundere</v>
      </c>
      <c r="D359" s="1" t="s">
        <v>11</v>
      </c>
      <c r="E359" s="1" t="s">
        <v>12</v>
      </c>
      <c r="F359" s="3" t="s">
        <v>90</v>
      </c>
      <c r="G359" s="1" t="s">
        <v>91</v>
      </c>
      <c r="H359" s="25" t="str">
        <f>_xlfn.XLOOKUP(B359,[2]CALCULATION!$B:$B,[2]CALCULATION!$H:$H,"")</f>
        <v>Huawei</v>
      </c>
      <c r="I359" s="23">
        <v>5.8409881489471585E-2</v>
      </c>
      <c r="J359" s="23">
        <v>0</v>
      </c>
      <c r="K359" s="23">
        <v>0.18593069145885235</v>
      </c>
      <c r="L359" s="23">
        <v>0.47157730579026519</v>
      </c>
      <c r="M359" s="23">
        <v>0.25463141313746135</v>
      </c>
      <c r="N359" s="23">
        <v>1.115673324144701</v>
      </c>
      <c r="O359" s="23">
        <v>0.22525703914871031</v>
      </c>
      <c r="P359" s="103" t="s">
        <v>6554</v>
      </c>
      <c r="Q359" s="36" t="s">
        <v>5796</v>
      </c>
      <c r="R359" s="36"/>
      <c r="S359" s="35" t="str" cm="1">
        <f t="array" ref="S359">IFERROR(_xlfn.IFS(
U359="MPR ISSUE","PDH",
U359="BSS Hardware Issue","BSS",
U359="Sites strategiques, MLL, Pylone, etc.","ENVTECH",
U359="AKTIVCO DEFAUT GE &amp; POWER Cabinet","AKTIVCO",
U359="AKTIVCO Coupure ENEO &amp; Baisse de tension","AKTIVCO GRID ONLY",
U359="Coupure ENEO &amp; Baisse de tension","IHS GRID ONLY",
U359="Defaut GE &amp; POWER Cabinet","IHS",
U359="Sharing","Partners",
U359="Sites strategiques &amp; DataCenter","SST &amp; DC",
U359="Exclu","Exclu",
U359="SAT","SAT",
U359="SPARE-ISSUE","SPARE-ISSUE",
U359="Fiber CAmtel","TRANS_FO_CAMTEL",
U359="Fiber AOF","Fiber AOF",
U359="Projet OCM (HUAWEI)","TRAVAUX-HUAWEI",
U359="Projet OCM (NOKIA)","TRAVAUX-NOKIA",
U359="ACCESS-ISSUE","ACCESS-ISSUE",
U359="Projet OCM (ZTE, NOKIA, autres projets)","TRAVAUX OCM",
U359="No root CAuse","No root cause",
U359="ODU HS","PDH",
U359="IP &amp; VLAN","PDH",
U359="Warehouse HUAWEI","SPARE-ISSUE",
U359="SPARE-HS","SPARE-ISSUE",
U359="Power Telco","BSS",U359="no impacts","no impacts"
),"")</f>
        <v/>
      </c>
      <c r="T359" s="35" t="str" cm="1">
        <f t="array" ref="T359">IFERROR(_xlfn.IFS(
U359="MPR ISSUE","TX ISSUE",
U359="BSS Hardware Issue","RAN ISSUE",
U359="Sites strategiques, MLL, Pylone, etc.","ENVTECH",
U359="AKTIVCO DEFAUT GE &amp; POWER Cabinet","POWER ISSUE",
U359="AKTIVCO Coupure ENEO &amp; Baisse de tension","POWER ISSUE",
U359="Coupure ENEO &amp; Baisse de tension","POWER ISSUE",
U359="Defaut GE &amp; POWER Cabinet","POWER ISSUE",
U359="Sharing","POWER ISSUE",
U359="Sites strategiques &amp; DataCenter","POWER ISSUE",
U359="Exclu","Exclu",
U359="SAT","TX ISSUE",
U359="SPARE-ISSUE","SPARE-ISSUE",
U359="Fiber CAmtel","TX ISSUE",
U359="Fiber AOF","TX ISSUE",
U359="Projet OCM (HUAWEI)","TRAVAUX-HUAWEI",
U359="Projet OCM (NOKIA)","TRAVAUX -NOKIA",
U359="ACCESS-ISSUE","ACCESS-ISSUE",
U359="Projet OCM (ZTE, NOKIA, autres projets)","TRAVAUX OCM",
U359="No root CAuse","No root cause",
U359="ODU HS","TX ISSUE",
U359="IP &amp; VLAN","TX ISSUE",
U359="Warehouse HUAWEI","SPARE-ISSUE",
U359="SPARE-HS","SPARE-ISSUE",
U359="Power Telco","RAN ISSUE",U359="no impacts","no impacts"
),"")</f>
        <v/>
      </c>
      <c r="U359" s="28"/>
      <c r="V359" s="35" t="str" cm="1">
        <f t="array" ref="V359">IFERROR(_xlfn.IFS(
U359="MPR ISSUE","ACTIVE",
U359="BSS Hardware Issue","ACTIVE",
U359="Sites strategiques, MLL, Pylone, etc.","PASSIVE",
U359="AKTIVCO DEFAUT GE &amp; POWER Cabinet","PASSIVE",
U359="AKTIVCO Coupure ENEO &amp; Baisse de tension","PASSIVE",
U359="Coupure ENEO &amp; Baisse de tension","PASSIVE",
U359="Defaut GE &amp; POWER Cabinet","PASSIVE",
U359="Sharing","PASSIVE",
U359="Sites strategiques &amp; DataCenter","PASSIVE",
U359="Exclu","Exclu",
U359="SAT","ACTIVE",
U359="SPARE-ISSUE","SPARE-ISSUE",
U359="Fiber CAmtel","ACTIVE",
U359="Fiber AOF","ACTIVE",
U359="Projet OCM (HUAWEI)","PLANNED WORKS",
U359="Projet OCM (NOKIA)","PLANNED WORKS",
U359="ACCESS-ISSUE","ACCESS-ISSUE",
U359="Projet OCM (ZTE, NOKIA, autres projets)","PLANNED WORKS",
U359="No root CAuse","No root cause",
U359="ODU HS","ACTIVE",
U359="IP &amp; VLAN","ACTIVE",
U359="Warehouse HUAWEI","SPARE-ISSUE",
U359="SPARE-HS","SPARE-ISSUE",
U359="Power Telco","ACTIVE", U359="no impacts","no impacts"
),"")</f>
        <v/>
      </c>
      <c r="W359" s="102"/>
      <c r="X359" s="102"/>
      <c r="Y359" s="102"/>
      <c r="Z359" s="102"/>
      <c r="AA359" s="102"/>
      <c r="AB359" s="104" t="s">
        <v>5423</v>
      </c>
      <c r="AC359" s="9"/>
      <c r="AD359" s="9"/>
      <c r="AE359" s="7" t="s">
        <v>5423</v>
      </c>
      <c r="AF359" s="6"/>
      <c r="AG359" s="7"/>
      <c r="AH359" s="3" t="s">
        <v>5423</v>
      </c>
      <c r="AI359" s="18" t="s">
        <v>5423</v>
      </c>
      <c r="AJ359" s="18" t="s">
        <v>5423</v>
      </c>
      <c r="AK359" s="18" t="s">
        <v>5423</v>
      </c>
      <c r="AL359" s="18" t="s">
        <v>5423</v>
      </c>
      <c r="AM359" s="18" t="s">
        <v>5423</v>
      </c>
      <c r="AN359" s="18" t="s">
        <v>5423</v>
      </c>
      <c r="AO359" s="18" t="s">
        <v>5423</v>
      </c>
      <c r="AP359" s="18" t="s">
        <v>5423</v>
      </c>
      <c r="AQ359" s="18" t="s">
        <v>5423</v>
      </c>
      <c r="AR359" s="18" t="s">
        <v>5423</v>
      </c>
      <c r="AS359" s="18" t="s">
        <v>5423</v>
      </c>
      <c r="AT359" s="18" t="s">
        <v>5423</v>
      </c>
      <c r="AU359" s="9" t="s">
        <v>5423</v>
      </c>
      <c r="AV359" s="14"/>
      <c r="AW359" s="14" t="s">
        <v>5423</v>
      </c>
      <c r="AX359" s="14" t="str">
        <f>_xlfn.XLOOKUP(B359,'[4]cell downs 18042026 17h'!$B:$B,'[4]cell downs 18042026 17h'!$B:$B,"")</f>
        <v/>
      </c>
      <c r="AY359" s="14" t="str">
        <f>_xlfn.XLOOKUP(B359,'[5]Cells Huawei 19042026 15h'!$B:$B,'[5]Cells Huawei 19042026 15h'!$B:$B,"")</f>
        <v/>
      </c>
      <c r="AZ359" s="105" t="str">
        <f>_xlfn.XLOOKUP(B359,'INCIDENT-04-23-2026'!E:E,'INCIDENT-04-23-2026'!F:F,"")</f>
        <v/>
      </c>
      <c r="BA359" s="105" t="str">
        <f>_xlfn.XLOOKUP(B359,'[6]Eneo 17H'!$C:$C,'[6]Eneo 17H'!$I:$I,"")</f>
        <v/>
      </c>
      <c r="BB359" s="105" t="str">
        <f>_xlfn.XLOOKUP(B359,[8]ALL!$B:$B,[8]ALL!$M:$M,"")</f>
        <v/>
      </c>
      <c r="BC359" s="105" t="str">
        <f>_xlfn.XLOOKUP(B359,'[6]Eneo 17H'!$C:$C,'[6]Eneo 17H'!$I:$I,"")</f>
        <v/>
      </c>
      <c r="BD359" s="105" t="str">
        <f>_xlfn.XLOOKUP(B359,'[7]Eneo 12H'!$C:$C,'[7]Eneo 12H'!$I:$I,"")</f>
        <v/>
      </c>
      <c r="BE359" s="105" t="s">
        <v>5423</v>
      </c>
    </row>
    <row r="360" spans="1:57" hidden="1" x14ac:dyDescent="0.3">
      <c r="A360" s="1" t="s">
        <v>2806</v>
      </c>
      <c r="B360" s="8" t="s">
        <v>2807</v>
      </c>
      <c r="C360" s="3" t="str">
        <f>_xlfn.XLOOKUP(B360,'[1]daily break down'!$D:$D,'[1]daily break down'!$E:$E,"")</f>
        <v>Yaounde</v>
      </c>
      <c r="D360" s="1" t="s">
        <v>21</v>
      </c>
      <c r="E360" s="1" t="s">
        <v>12</v>
      </c>
      <c r="F360" s="3" t="s">
        <v>37</v>
      </c>
      <c r="G360" s="1" t="s">
        <v>38</v>
      </c>
      <c r="H360" s="27" t="str">
        <f>_xlfn.XLOOKUP(B360,[2]CALCULATION!$B:$B,[2]CALCULATION!$H:$H,"")</f>
        <v>ZTE</v>
      </c>
      <c r="I360" s="23">
        <v>0</v>
      </c>
      <c r="J360" s="23">
        <v>0</v>
      </c>
      <c r="K360" s="23">
        <v>0</v>
      </c>
      <c r="L360" s="23">
        <v>16.632441151375581</v>
      </c>
      <c r="M360" s="23">
        <v>6.0377447329446685</v>
      </c>
      <c r="N360" s="23">
        <v>0</v>
      </c>
      <c r="O360" s="23">
        <v>3.6882941960374789E-2</v>
      </c>
      <c r="P360" s="103" t="s">
        <v>6554</v>
      </c>
      <c r="Q360" s="36" t="s">
        <v>5796</v>
      </c>
      <c r="R360" s="36"/>
      <c r="S360" s="35" t="str" cm="1">
        <f t="array" ref="S360">IFERROR(_xlfn.IFS(
U360="MPR ISSUE","PDH",
U360="BSS Hardware Issue","BSS",
U360="Sites strategiques, MLL, Pylone, etc.","ENVTECH",
U360="AKTIVCO DEFAUT GE &amp; POWER Cabinet","AKTIVCO",
U360="AKTIVCO Coupure ENEO &amp; Baisse de tension","AKTIVCO GRID ONLY",
U360="Coupure ENEO &amp; Baisse de tension","IHS GRID ONLY",
U360="Defaut GE &amp; POWER Cabinet","IHS",
U360="Sharing","Partners",
U360="Sites strategiques &amp; DataCenter","SST &amp; DC",
U360="Exclu","Exclu",
U360="SAT","SAT",
U360="SPARE-ISSUE","SPARE-ISSUE",
U360="Fiber CAmtel","TRANS_FO_CAMTEL",
U360="Fiber AOF","Fiber AOF",
U360="Projet OCM (HUAWEI)","TRAVAUX-HUAWEI",
U360="Projet OCM (NOKIA)","TRAVAUX-NOKIA",
U360="ACCESS-ISSUE","ACCESS-ISSUE",
U360="Projet OCM (ZTE, NOKIA, autres projets)","TRAVAUX OCM",
U360="No root CAuse","No root cause",
U360="ODU HS","PDH",
U360="IP &amp; VLAN","PDH",
U360="Warehouse HUAWEI","SPARE-ISSUE",
U360="SPARE-HS","SPARE-ISSUE",
U360="Power Telco","BSS",U360="no impacts","no impacts"
),"")</f>
        <v/>
      </c>
      <c r="T360" s="35" t="str" cm="1">
        <f t="array" ref="T360">IFERROR(_xlfn.IFS(
U360="MPR ISSUE","TX ISSUE",
U360="BSS Hardware Issue","RAN ISSUE",
U360="Sites strategiques, MLL, Pylone, etc.","ENVTECH",
U360="AKTIVCO DEFAUT GE &amp; POWER Cabinet","POWER ISSUE",
U360="AKTIVCO Coupure ENEO &amp; Baisse de tension","POWER ISSUE",
U360="Coupure ENEO &amp; Baisse de tension","POWER ISSUE",
U360="Defaut GE &amp; POWER Cabinet","POWER ISSUE",
U360="Sharing","POWER ISSUE",
U360="Sites strategiques &amp; DataCenter","POWER ISSUE",
U360="Exclu","Exclu",
U360="SAT","TX ISSUE",
U360="SPARE-ISSUE","SPARE-ISSUE",
U360="Fiber CAmtel","TX ISSUE",
U360="Fiber AOF","TX ISSUE",
U360="Projet OCM (HUAWEI)","TRAVAUX-HUAWEI",
U360="Projet OCM (NOKIA)","TRAVAUX -NOKIA",
U360="ACCESS-ISSUE","ACCESS-ISSUE",
U360="Projet OCM (ZTE, NOKIA, autres projets)","TRAVAUX OCM",
U360="No root CAuse","No root cause",
U360="ODU HS","TX ISSUE",
U360="IP &amp; VLAN","TX ISSUE",
U360="Warehouse HUAWEI","SPARE-ISSUE",
U360="SPARE-HS","SPARE-ISSUE",
U360="Power Telco","RAN ISSUE",U360="no impacts","no impacts"
),"")</f>
        <v/>
      </c>
      <c r="U360" s="28"/>
      <c r="V360" s="35" t="str" cm="1">
        <f t="array" ref="V360">IFERROR(_xlfn.IFS(
U360="MPR ISSUE","ACTIVE",
U360="BSS Hardware Issue","ACTIVE",
U360="Sites strategiques, MLL, Pylone, etc.","PASSIVE",
U360="AKTIVCO DEFAUT GE &amp; POWER Cabinet","PASSIVE",
U360="AKTIVCO Coupure ENEO &amp; Baisse de tension","PASSIVE",
U360="Coupure ENEO &amp; Baisse de tension","PASSIVE",
U360="Defaut GE &amp; POWER Cabinet","PASSIVE",
U360="Sharing","PASSIVE",
U360="Sites strategiques &amp; DataCenter","PASSIVE",
U360="Exclu","Exclu",
U360="SAT","ACTIVE",
U360="SPARE-ISSUE","SPARE-ISSUE",
U360="Fiber CAmtel","ACTIVE",
U360="Fiber AOF","ACTIVE",
U360="Projet OCM (HUAWEI)","PLANNED WORKS",
U360="Projet OCM (NOKIA)","PLANNED WORKS",
U360="ACCESS-ISSUE","ACCESS-ISSUE",
U360="Projet OCM (ZTE, NOKIA, autres projets)","PLANNED WORKS",
U360="No root CAuse","No root cause",
U360="ODU HS","ACTIVE",
U360="IP &amp; VLAN","ACTIVE",
U360="Warehouse HUAWEI","SPARE-ISSUE",
U360="SPARE-HS","SPARE-ISSUE",
U360="Power Telco","ACTIVE",U360="no impacts","no impacts"
),"")</f>
        <v/>
      </c>
      <c r="W360" s="116" t="s">
        <v>6741</v>
      </c>
      <c r="X360" s="116" t="s">
        <v>6742</v>
      </c>
      <c r="Y360" s="116"/>
      <c r="Z360" s="116" t="s">
        <v>6743</v>
      </c>
      <c r="AA360" s="116" t="s">
        <v>6694</v>
      </c>
      <c r="AB360" s="104" t="s">
        <v>5423</v>
      </c>
      <c r="AC360" s="9"/>
      <c r="AD360" s="9"/>
      <c r="AE360" s="7" t="s">
        <v>5423</v>
      </c>
      <c r="AF360" s="6"/>
      <c r="AG360" s="7"/>
      <c r="AH360" s="3" t="s">
        <v>5423</v>
      </c>
      <c r="AI360" s="18" t="s">
        <v>5423</v>
      </c>
      <c r="AJ360" s="18" t="s">
        <v>5423</v>
      </c>
      <c r="AK360" s="18" t="s">
        <v>5423</v>
      </c>
      <c r="AL360" s="18" t="s">
        <v>5423</v>
      </c>
      <c r="AM360" s="18" t="s">
        <v>5423</v>
      </c>
      <c r="AN360" s="18" t="s">
        <v>5423</v>
      </c>
      <c r="AO360" s="18" t="s">
        <v>5423</v>
      </c>
      <c r="AP360" s="18" t="s">
        <v>5423</v>
      </c>
      <c r="AQ360" s="18" t="s">
        <v>5423</v>
      </c>
      <c r="AR360" s="18" t="s">
        <v>5423</v>
      </c>
      <c r="AS360" s="18" t="s">
        <v>5423</v>
      </c>
      <c r="AT360" s="18" t="s">
        <v>5423</v>
      </c>
      <c r="AU360" s="9" t="s">
        <v>5423</v>
      </c>
      <c r="AV360" s="14"/>
      <c r="AW360" s="14" t="s">
        <v>5423</v>
      </c>
      <c r="AX360" s="14" t="str">
        <f>_xlfn.XLOOKUP(B360,'[4]cell downs 18042026 17h'!$B:$B,'[4]cell downs 18042026 17h'!$B:$B,"")</f>
        <v/>
      </c>
      <c r="AY360" s="14" t="str">
        <f>_xlfn.XLOOKUP(B360,'[5]Cells Huawei 19042026 15h'!$B:$B,'[5]Cells Huawei 19042026 15h'!$B:$B,"")</f>
        <v/>
      </c>
      <c r="AZ360" s="105" t="str">
        <f>_xlfn.XLOOKUP(B360,'INCIDENT-04-23-2026'!E:E,'INCIDENT-04-23-2026'!F:F,"")</f>
        <v/>
      </c>
      <c r="BA360" s="105" t="str">
        <f>_xlfn.XLOOKUP(B360,'[6]Eneo 17H'!$C:$C,'[6]Eneo 17H'!$I:$I,"")</f>
        <v/>
      </c>
      <c r="BB360" s="105" t="str">
        <f>_xlfn.XLOOKUP(B360,[8]ALL!$B:$B,[8]ALL!$M:$M,"")</f>
        <v/>
      </c>
      <c r="BC360" s="105" t="str">
        <f>_xlfn.XLOOKUP(B360,'[6]Eneo 17H'!$C:$C,'[6]Eneo 17H'!$I:$I,"")</f>
        <v/>
      </c>
      <c r="BD360" s="105" t="str">
        <f>_xlfn.XLOOKUP(B360,'[7]Eneo 12H'!$C:$C,'[7]Eneo 12H'!$I:$I,"")</f>
        <v/>
      </c>
      <c r="BE360" s="105" t="s">
        <v>7076</v>
      </c>
    </row>
    <row r="361" spans="1:57" hidden="1" x14ac:dyDescent="0.3">
      <c r="A361" s="1" t="s">
        <v>576</v>
      </c>
      <c r="B361" s="8" t="s">
        <v>577</v>
      </c>
      <c r="C361" s="3" t="str">
        <f>_xlfn.XLOOKUP(B361,'[1]daily break down'!$D:$D,'[1]daily break down'!$E:$E,"")</f>
        <v>Douala</v>
      </c>
      <c r="D361" s="1" t="s">
        <v>5382</v>
      </c>
      <c r="E361" s="1" t="s">
        <v>5382</v>
      </c>
      <c r="F361" s="3" t="s">
        <v>31</v>
      </c>
      <c r="G361" s="1" t="s">
        <v>32</v>
      </c>
      <c r="H361" s="27" t="str">
        <f>_xlfn.XLOOKUP(B361,[2]CALCULATION!$B:$B,[2]CALCULATION!$H:$H,"")</f>
        <v>ZTE</v>
      </c>
      <c r="I361" s="23">
        <v>0</v>
      </c>
      <c r="J361" s="23">
        <v>0</v>
      </c>
      <c r="K361" s="23">
        <v>0</v>
      </c>
      <c r="L361" s="23">
        <v>1.1370397479689409</v>
      </c>
      <c r="M361" s="23">
        <v>0</v>
      </c>
      <c r="N361" s="23">
        <v>1.1101444498663087</v>
      </c>
      <c r="O361" s="23">
        <v>0</v>
      </c>
      <c r="P361" s="103" t="s">
        <v>6554</v>
      </c>
      <c r="Q361" s="36" t="s">
        <v>5796</v>
      </c>
      <c r="R361" s="36"/>
      <c r="S361" s="35" t="str" cm="1">
        <f t="array" ref="S361">IFERROR(_xlfn.IFS(
U361="MPR ISSUE","PDH",
U361="BSS Hardware Issue","BSS",
U361="Sites strategiques, MLL, Pylone, etc.","ENVTECH",
U361="AKTIVCO DEFAUT GE &amp; POWER Cabinet","AKTIVCO",
U361="AKTIVCO Coupure ENEO &amp; Baisse de tension","AKTIVCO GRID ONLY",
U361="Coupure ENEO &amp; Baisse de tension","IHS GRID ONLY",
U361="Defaut GE &amp; POWER Cabinet","IHS",
U361="Sharing","Partners",
U361="Sites strategiques &amp; DataCenter","SST &amp; DC",
U361="Exclu","Exclu",
U361="SAT","SAT",
U361="SPARE-ISSUE","SPARE-ISSUE",
U361="Fiber CAmtel","TRANS_FO_CAMTEL",
U361="Fiber AOF","Fiber AOF",
U361="Projet OCM (HUAWEI)","TRAVAUX-HUAWEI",
U361="Projet OCM (NOKIA)","TRAVAUX-NOKIA",
U361="ACCESS-ISSUE","ACCESS-ISSUE",
U361="Projet OCM (ZTE, NOKIA, autres projets)","TRAVAUX OCM",
U361="No root CAuse","No root cause",
U361="ODU HS","PDH",
U361="IP &amp; VLAN","PDH",
U361="Warehouse HUAWEI","SPARE-ISSUE",
U361="SPARE-HS","SPARE-ISSUE",
U361="Power Telco","BSS",U361="no impacts","no impacts"
),"")</f>
        <v/>
      </c>
      <c r="T361" s="35" t="str" cm="1">
        <f t="array" ref="T361">IFERROR(_xlfn.IFS(
U361="MPR ISSUE","TX ISSUE",
U361="BSS Hardware Issue","RAN ISSUE",
U361="Sites strategiques, MLL, Pylone, etc.","ENVTECH",
U361="AKTIVCO DEFAUT GE &amp; POWER Cabinet","POWER ISSUE",
U361="AKTIVCO Coupure ENEO &amp; Baisse de tension","POWER ISSUE",
U361="Coupure ENEO &amp; Baisse de tension","POWER ISSUE",
U361="Defaut GE &amp; POWER Cabinet","POWER ISSUE",
U361="Sharing","POWER ISSUE",
U361="Sites strategiques &amp; DataCenter","POWER ISSUE",
U361="Exclu","Exclu",
U361="SAT","TX ISSUE",
U361="SPARE-ISSUE","SPARE-ISSUE",
U361="Fiber CAmtel","TX ISSUE",
U361="Fiber AOF","TX ISSUE",
U361="Projet OCM (HUAWEI)","TRAVAUX-HUAWEI",
U361="Projet OCM (NOKIA)","TRAVAUX -NOKIA",
U361="ACCESS-ISSUE","ACCESS-ISSUE",
U361="Projet OCM (ZTE, NOKIA, autres projets)","TRAVAUX OCM",
U361="No root CAuse","No root cause",
U361="ODU HS","TX ISSUE",
U361="IP &amp; VLAN","TX ISSUE",
U361="Warehouse HUAWEI","SPARE-ISSUE",
U361="SPARE-HS","SPARE-ISSUE",
U361="Power Telco","RAN ISSUE",U361="no impacts","no impacts"
),"")</f>
        <v/>
      </c>
      <c r="U361" s="28"/>
      <c r="V361" s="35" t="str" cm="1">
        <f t="array" ref="V361">IFERROR(_xlfn.IFS(
U361="MPR ISSUE","ACTIVE",
U361="BSS Hardware Issue","ACTIVE",
U361="Sites strategiques, MLL, Pylone, etc.","PASSIVE",
U361="AKTIVCO DEFAUT GE &amp; POWER Cabinet","PASSIVE",
U361="AKTIVCO Coupure ENEO &amp; Baisse de tension","PASSIVE",
U361="Coupure ENEO &amp; Baisse de tension","PASSIVE",
U361="Defaut GE &amp; POWER Cabinet","PASSIVE",
U361="Sharing","PASSIVE",
U361="Sites strategiques &amp; DataCenter","PASSIVE",
U361="Exclu","Exclu",
U361="SAT","ACTIVE",
U361="SPARE-ISSUE","SPARE-ISSUE",
U361="Fiber CAmtel","ACTIVE",
U361="Fiber AOF","ACTIVE",
U361="Projet OCM (HUAWEI)","PLANNED WORKS",
U361="Projet OCM (NOKIA)","PLANNED WORKS",
U361="ACCESS-ISSUE","ACCESS-ISSUE",
U361="Projet OCM (ZTE, NOKIA, autres projets)","PLANNED WORKS",
U361="No root CAuse","No root cause",
U361="ODU HS","ACTIVE",
U361="IP &amp; VLAN","ACTIVE",
U361="Warehouse HUAWEI","SPARE-ISSUE",
U361="SPARE-HS","SPARE-ISSUE",
U361="Power Telco","ACTIVE", U361="no impacts","no impacts"
),"")</f>
        <v/>
      </c>
      <c r="W361" s="102"/>
      <c r="X361" s="102"/>
      <c r="Y361" s="102"/>
      <c r="Z361" s="102"/>
      <c r="AA361" s="102"/>
      <c r="AB361" s="104" t="s">
        <v>5423</v>
      </c>
      <c r="AC361" s="9"/>
      <c r="AD361" s="9"/>
      <c r="AE361" s="7" t="s">
        <v>5423</v>
      </c>
      <c r="AF361" s="6"/>
      <c r="AG361" s="7"/>
      <c r="AH361" s="3" t="s">
        <v>5423</v>
      </c>
      <c r="AI361" s="18" t="s">
        <v>5423</v>
      </c>
      <c r="AJ361" s="18" t="s">
        <v>5423</v>
      </c>
      <c r="AK361" s="18" t="s">
        <v>5423</v>
      </c>
      <c r="AL361" s="18" t="s">
        <v>5423</v>
      </c>
      <c r="AM361" s="18" t="s">
        <v>5423</v>
      </c>
      <c r="AN361" s="18" t="s">
        <v>5423</v>
      </c>
      <c r="AO361" s="18" t="s">
        <v>5423</v>
      </c>
      <c r="AP361" s="18" t="s">
        <v>5423</v>
      </c>
      <c r="AQ361" s="18" t="s">
        <v>5423</v>
      </c>
      <c r="AR361" s="18" t="s">
        <v>5423</v>
      </c>
      <c r="AS361" s="18" t="s">
        <v>5423</v>
      </c>
      <c r="AT361" s="18" t="s">
        <v>5423</v>
      </c>
      <c r="AU361" s="9" t="s">
        <v>5423</v>
      </c>
      <c r="AV361" s="14"/>
      <c r="AW361" s="14" t="s">
        <v>5423</v>
      </c>
      <c r="AX361" s="14" t="str">
        <f>_xlfn.XLOOKUP(B361,'[4]cell downs 18042026 17h'!$B:$B,'[4]cell downs 18042026 17h'!$B:$B,"")</f>
        <v/>
      </c>
      <c r="AY361" s="14" t="str">
        <f>_xlfn.XLOOKUP(B361,'[5]Cells Huawei 19042026 15h'!$B:$B,'[5]Cells Huawei 19042026 15h'!$B:$B,"")</f>
        <v/>
      </c>
      <c r="AZ361" s="105" t="str">
        <f>_xlfn.XLOOKUP(B361,'INCIDENT-04-23-2026'!E:E,'INCIDENT-04-23-2026'!F:F,"")</f>
        <v/>
      </c>
      <c r="BA361" s="105" t="str">
        <f>_xlfn.XLOOKUP(B361,'[6]Eneo 17H'!$C:$C,'[6]Eneo 17H'!$I:$I,"")</f>
        <v/>
      </c>
      <c r="BB361" s="105" t="str">
        <f>_xlfn.XLOOKUP(B361,[8]ALL!$B:$B,[8]ALL!$M:$M,"")</f>
        <v/>
      </c>
      <c r="BC361" s="105" t="str">
        <f>_xlfn.XLOOKUP(B361,'[6]Eneo 17H'!$C:$C,'[6]Eneo 17H'!$I:$I,"")</f>
        <v/>
      </c>
      <c r="BD361" s="105" t="str">
        <f>_xlfn.XLOOKUP(B361,'[7]Eneo 12H'!$C:$C,'[7]Eneo 12H'!$I:$I,"")</f>
        <v/>
      </c>
      <c r="BE361" s="105" t="s">
        <v>5423</v>
      </c>
    </row>
    <row r="362" spans="1:57" hidden="1" x14ac:dyDescent="0.3">
      <c r="A362" s="1" t="s">
        <v>877</v>
      </c>
      <c r="B362" s="8" t="s">
        <v>878</v>
      </c>
      <c r="C362" s="3" t="str">
        <f>_xlfn.XLOOKUP(B362,'[1]daily break down'!$D:$D,'[1]daily break down'!$E:$E,"")</f>
        <v>NGAOUNDERE</v>
      </c>
      <c r="D362" s="1" t="s">
        <v>11</v>
      </c>
      <c r="E362" s="1" t="s">
        <v>96</v>
      </c>
      <c r="F362" s="3" t="s">
        <v>90</v>
      </c>
      <c r="G362" s="1" t="s">
        <v>879</v>
      </c>
      <c r="H362" s="26" t="str">
        <f>_xlfn.XLOOKUP(B362,[2]CALCULATION!$B:$B,[2]CALCULATION!$H:$H,"")</f>
        <v>NOKIA</v>
      </c>
      <c r="I362" s="23">
        <v>0.36907911070019089</v>
      </c>
      <c r="J362" s="23">
        <v>0.333141427890638</v>
      </c>
      <c r="K362" s="23">
        <v>0.38976780154837037</v>
      </c>
      <c r="L362" s="23">
        <v>0.6110476182323008</v>
      </c>
      <c r="M362" s="23">
        <v>0.16827396392463034</v>
      </c>
      <c r="N362" s="23">
        <v>1.1057213504435939</v>
      </c>
      <c r="O362" s="23">
        <v>0.46484219324035558</v>
      </c>
      <c r="P362" s="103" t="s">
        <v>6554</v>
      </c>
      <c r="Q362" s="36" t="s">
        <v>5796</v>
      </c>
      <c r="R362" s="36"/>
      <c r="S362" s="35" t="str" cm="1">
        <f t="array" ref="S362">IFERROR(_xlfn.IFS(
U362="MPR ISSUE","PDH",
U362="BSS Hardware Issue","BSS",
U362="Sites strategiques, MLL, Pylone, etc.","ENVTECH",
U362="AKTIVCO DEFAUT GE &amp; POWER Cabinet","AKTIVCO",
U362="AKTIVCO Coupure ENEO &amp; Baisse de tension","AKTIVCO GRID ONLY",
U362="Coupure ENEO &amp; Baisse de tension","IHS GRID ONLY",
U362="Defaut GE &amp; POWER Cabinet","IHS",
U362="Sharing","Partners",
U362="Sites strategiques &amp; DataCenter","SST &amp; DC",
U362="Exclu","Exclu",
U362="SAT","SAT",
U362="SPARE-ISSUE","SPARE-ISSUE",
U362="Fiber CAmtel","TRANS_FO_CAMTEL",
U362="Fiber AOF","Fiber AOF",
U362="Projet OCM (HUAWEI)","TRAVAUX-HUAWEI",
U362="Projet OCM (NOKIA)","TRAVAUX-NOKIA",
U362="ACCESS-ISSUE","ACCESS-ISSUE",
U362="Projet OCM (ZTE, NOKIA, autres projets)","TRAVAUX OCM",
U362="No root CAuse","No root cause",
U362="ODU HS","PDH",
U362="IP &amp; VLAN","PDH",
U362="Warehouse HUAWEI","SPARE-ISSUE",
U362="SPARE-HS","SPARE-ISSUE",
U362="Power Telco","BSS",U362="no impacts","no impacts"
),"")</f>
        <v/>
      </c>
      <c r="T362" s="35" t="str" cm="1">
        <f t="array" ref="T362">IFERROR(_xlfn.IFS(
U362="MPR ISSUE","TX ISSUE",
U362="BSS Hardware Issue","RAN ISSUE",
U362="Sites strategiques, MLL, Pylone, etc.","ENVTECH",
U362="AKTIVCO DEFAUT GE &amp; POWER Cabinet","POWER ISSUE",
U362="AKTIVCO Coupure ENEO &amp; Baisse de tension","POWER ISSUE",
U362="Coupure ENEO &amp; Baisse de tension","POWER ISSUE",
U362="Defaut GE &amp; POWER Cabinet","POWER ISSUE",
U362="Sharing","POWER ISSUE",
U362="Sites strategiques &amp; DataCenter","POWER ISSUE",
U362="Exclu","Exclu",
U362="SAT","TX ISSUE",
U362="SPARE-ISSUE","SPARE-ISSUE",
U362="Fiber CAmtel","TX ISSUE",
U362="Fiber AOF","TX ISSUE",
U362="Projet OCM (HUAWEI)","TRAVAUX-HUAWEI",
U362="Projet OCM (NOKIA)","TRAVAUX -NOKIA",
U362="ACCESS-ISSUE","ACCESS-ISSUE",
U362="Projet OCM (ZTE, NOKIA, autres projets)","TRAVAUX OCM",
U362="No root CAuse","No root cause",
U362="ODU HS","TX ISSUE",
U362="IP &amp; VLAN","TX ISSUE",
U362="Warehouse HUAWEI","SPARE-ISSUE",
U362="SPARE-HS","SPARE-ISSUE",
U362="Power Telco","RAN ISSUE",U362="no impacts","no impacts"
),"")</f>
        <v/>
      </c>
      <c r="U362" s="28"/>
      <c r="V362" s="35" t="str" cm="1">
        <f t="array" ref="V362">IFERROR(_xlfn.IFS(
U362="MPR ISSUE","ACTIVE",
U362="BSS Hardware Issue","ACTIVE",
U362="Sites strategiques, MLL, Pylone, etc.","PASSIVE",
U362="AKTIVCO DEFAUT GE &amp; POWER Cabinet","PASSIVE",
U362="AKTIVCO Coupure ENEO &amp; Baisse de tension","PASSIVE",
U362="Coupure ENEO &amp; Baisse de tension","PASSIVE",
U362="Defaut GE &amp; POWER Cabinet","PASSIVE",
U362="Sharing","PASSIVE",
U362="Sites strategiques &amp; DataCenter","PASSIVE",
U362="Exclu","Exclu",
U362="SAT","ACTIVE",
U362="SPARE-ISSUE","SPARE-ISSUE",
U362="Fiber CAmtel","ACTIVE",
U362="Fiber AOF","ACTIVE",
U362="Projet OCM (HUAWEI)","PLANNED WORKS",
U362="Projet OCM (NOKIA)","PLANNED WORKS",
U362="ACCESS-ISSUE","ACCESS-ISSUE",
U362="Projet OCM (ZTE, NOKIA, autres projets)","PLANNED WORKS",
U362="No root CAuse","No root cause",
U362="ODU HS","ACTIVE",
U362="IP &amp; VLAN","ACTIVE",
U362="Warehouse HUAWEI","SPARE-ISSUE",
U362="SPARE-HS","SPARE-ISSUE",
U362="Power Telco","ACTIVE", U362="no impacts","no impacts"
),"")</f>
        <v/>
      </c>
      <c r="W362" s="102"/>
      <c r="X362" s="102"/>
      <c r="Y362" s="102"/>
      <c r="Z362" s="102"/>
      <c r="AA362" s="102"/>
      <c r="AB362" s="104" t="s">
        <v>5423</v>
      </c>
      <c r="AC362" s="9"/>
      <c r="AD362" s="9"/>
      <c r="AE362" s="7" t="s">
        <v>5423</v>
      </c>
      <c r="AF362" s="6"/>
      <c r="AG362" s="7"/>
      <c r="AH362" s="3" t="s">
        <v>5423</v>
      </c>
      <c r="AI362" s="18" t="s">
        <v>5423</v>
      </c>
      <c r="AJ362" s="18" t="s">
        <v>5423</v>
      </c>
      <c r="AK362" s="18" t="s">
        <v>5423</v>
      </c>
      <c r="AL362" s="18" t="s">
        <v>5423</v>
      </c>
      <c r="AM362" s="18" t="s">
        <v>5423</v>
      </c>
      <c r="AN362" s="18" t="s">
        <v>5423</v>
      </c>
      <c r="AO362" s="18" t="s">
        <v>5423</v>
      </c>
      <c r="AP362" s="18" t="s">
        <v>5423</v>
      </c>
      <c r="AQ362" s="18" t="s">
        <v>5423</v>
      </c>
      <c r="AR362" s="18" t="s">
        <v>5423</v>
      </c>
      <c r="AS362" s="18" t="s">
        <v>5423</v>
      </c>
      <c r="AT362" s="18" t="s">
        <v>5423</v>
      </c>
      <c r="AU362" s="9" t="s">
        <v>5423</v>
      </c>
      <c r="AV362" s="14"/>
      <c r="AW362" s="14" t="s">
        <v>5423</v>
      </c>
      <c r="AX362" s="14" t="str">
        <f>_xlfn.XLOOKUP(B362,'[4]cell downs 18042026 17h'!$B:$B,'[4]cell downs 18042026 17h'!$B:$B,"")</f>
        <v/>
      </c>
      <c r="AY362" s="14" t="str">
        <f>_xlfn.XLOOKUP(B362,'[5]Cells Huawei 19042026 15h'!$B:$B,'[5]Cells Huawei 19042026 15h'!$B:$B,"")</f>
        <v/>
      </c>
      <c r="AZ362" s="105" t="str">
        <f>_xlfn.XLOOKUP(B362,'INCIDENT-04-23-2026'!E:E,'INCIDENT-04-23-2026'!F:F,"")</f>
        <v/>
      </c>
      <c r="BA362" s="105" t="str">
        <f>_xlfn.XLOOKUP(B362,'[6]Eneo 17H'!$C:$C,'[6]Eneo 17H'!$I:$I,"")</f>
        <v/>
      </c>
      <c r="BB362" s="105" t="str">
        <f>_xlfn.XLOOKUP(B362,[8]ALL!$B:$B,[8]ALL!$M:$M,"")</f>
        <v/>
      </c>
      <c r="BC362" s="105" t="str">
        <f>_xlfn.XLOOKUP(B362,'[6]Eneo 17H'!$C:$C,'[6]Eneo 17H'!$I:$I,"")</f>
        <v/>
      </c>
      <c r="BD362" s="105" t="str">
        <f>_xlfn.XLOOKUP(B362,'[7]Eneo 12H'!$C:$C,'[7]Eneo 12H'!$I:$I,"")</f>
        <v/>
      </c>
      <c r="BE362" s="105" t="s">
        <v>5423</v>
      </c>
    </row>
    <row r="363" spans="1:57" hidden="1" x14ac:dyDescent="0.3">
      <c r="A363" s="1" t="s">
        <v>5183</v>
      </c>
      <c r="B363" s="8" t="s">
        <v>5184</v>
      </c>
      <c r="C363" s="3" t="str">
        <f>_xlfn.XLOOKUP(B363,'[1]daily break down'!$D:$D,'[1]daily break down'!$E:$E,"")</f>
        <v>SUD-OUEST</v>
      </c>
      <c r="D363" s="1" t="s">
        <v>11</v>
      </c>
      <c r="E363" s="1" t="s">
        <v>12</v>
      </c>
      <c r="F363" s="3" t="s">
        <v>13</v>
      </c>
      <c r="G363" s="1" t="s">
        <v>14</v>
      </c>
      <c r="H363" s="25" t="str">
        <f>_xlfn.XLOOKUP(B363,[2]CALCULATION!$B:$B,[2]CALCULATION!$H:$H,"")</f>
        <v>Huawei</v>
      </c>
      <c r="I363" s="23">
        <v>0</v>
      </c>
      <c r="J363" s="23">
        <v>1.9691353268670471</v>
      </c>
      <c r="K363" s="23">
        <v>0</v>
      </c>
      <c r="L363" s="23">
        <v>0</v>
      </c>
      <c r="M363" s="23">
        <v>2.374883358587804</v>
      </c>
      <c r="N363" s="23">
        <v>1.0991580416227926</v>
      </c>
      <c r="O363" s="23">
        <v>0</v>
      </c>
      <c r="P363" s="103" t="s">
        <v>6554</v>
      </c>
      <c r="Q363" s="36" t="s">
        <v>5796</v>
      </c>
      <c r="R363" s="36"/>
      <c r="S363" s="35" t="str" cm="1">
        <f t="array" ref="S363">IFERROR(_xlfn.IFS(
U363="MPR ISSUE","PDH",
U363="BSS Hardware Issue","BSS",
U363="Sites strategiques, MLL, Pylone, etc.","ENVTECH",
U363="AKTIVCO DEFAUT GE &amp; POWER Cabinet","AKTIVCO",
U363="AKTIVCO Coupure ENEO &amp; Baisse de tension","AKTIVCO GRID ONLY",
U363="Coupure ENEO &amp; Baisse de tension","IHS GRID ONLY",
U363="Defaut GE &amp; POWER Cabinet","IHS",
U363="Sharing","Partners",
U363="Sites strategiques &amp; DataCenter","SST &amp; DC",
U363="Exclu","Exclu",
U363="SAT","SAT",
U363="SPARE-ISSUE","SPARE-ISSUE",
U363="Fiber CAmtel","TRANS_FO_CAMTEL",
U363="Fiber AOF","Fiber AOF",
U363="Projet OCM (HUAWEI)","TRAVAUX-HUAWEI",
U363="Projet OCM (NOKIA)","TRAVAUX-NOKIA",
U363="ACCESS-ISSUE","ACCESS-ISSUE",
U363="Projet OCM (ZTE, NOKIA, autres projets)","TRAVAUX OCM",
U363="No root CAuse","No root cause",
U363="ODU HS","PDH",
U363="IP &amp; VLAN","PDH",
U363="Warehouse HUAWEI","SPARE-ISSUE",
U363="SPARE-HS","SPARE-ISSUE",
U363="Power Telco","BSS",U363="no impacts","no impacts"
),"")</f>
        <v/>
      </c>
      <c r="T363" s="35" t="str" cm="1">
        <f t="array" ref="T363">IFERROR(_xlfn.IFS(
U363="MPR ISSUE","TX ISSUE",
U363="BSS Hardware Issue","RAN ISSUE",
U363="Sites strategiques, MLL, Pylone, etc.","ENVTECH",
U363="AKTIVCO DEFAUT GE &amp; POWER Cabinet","POWER ISSUE",
U363="AKTIVCO Coupure ENEO &amp; Baisse de tension","POWER ISSUE",
U363="Coupure ENEO &amp; Baisse de tension","POWER ISSUE",
U363="Defaut GE &amp; POWER Cabinet","POWER ISSUE",
U363="Sharing","POWER ISSUE",
U363="Sites strategiques &amp; DataCenter","POWER ISSUE",
U363="Exclu","Exclu",
U363="SAT","TX ISSUE",
U363="SPARE-ISSUE","SPARE-ISSUE",
U363="Fiber CAmtel","TX ISSUE",
U363="Fiber AOF","TX ISSUE",
U363="Projet OCM (HUAWEI)","TRAVAUX-HUAWEI",
U363="Projet OCM (NOKIA)","TRAVAUX -NOKIA",
U363="ACCESS-ISSUE","ACCESS-ISSUE",
U363="Projet OCM (ZTE, NOKIA, autres projets)","TRAVAUX OCM",
U363="No root CAuse","No root cause",
U363="ODU HS","TX ISSUE",
U363="IP &amp; VLAN","TX ISSUE",
U363="Warehouse HUAWEI","SPARE-ISSUE",
U363="SPARE-HS","SPARE-ISSUE",
U363="Power Telco","RAN ISSUE",U363="no impacts","no impacts"
),"")</f>
        <v/>
      </c>
      <c r="U363" s="28"/>
      <c r="V363" s="35" t="str" cm="1">
        <f t="array" ref="V363">IFERROR(_xlfn.IFS(
U363="MPR ISSUE","ACTIVE",
U363="BSS Hardware Issue","ACTIVE",
U363="Sites strategiques, MLL, Pylone, etc.","PASSIVE",
U363="AKTIVCO DEFAUT GE &amp; POWER Cabinet","PASSIVE",
U363="AKTIVCO Coupure ENEO &amp; Baisse de tension","PASSIVE",
U363="Coupure ENEO &amp; Baisse de tension","PASSIVE",
U363="Defaut GE &amp; POWER Cabinet","PASSIVE",
U363="Sharing","PASSIVE",
U363="Sites strategiques &amp; DataCenter","PASSIVE",
U363="Exclu","Exclu",
U363="SAT","ACTIVE",
U363="SPARE-ISSUE","SPARE-ISSUE",
U363="Fiber CAmtel","ACTIVE",
U363="Fiber AOF","ACTIVE",
U363="Projet OCM (HUAWEI)","PLANNED WORKS",
U363="Projet OCM (NOKIA)","PLANNED WORKS",
U363="ACCESS-ISSUE","ACCESS-ISSUE",
U363="Projet OCM (ZTE, NOKIA, autres projets)","PLANNED WORKS",
U363="No root CAuse","No root cause",
U363="ODU HS","ACTIVE",
U363="IP &amp; VLAN","ACTIVE",
U363="Warehouse HUAWEI","SPARE-ISSUE",
U363="SPARE-HS","SPARE-ISSUE",
U363="Power Telco","ACTIVE", U363="no impacts","no impacts"
),"")</f>
        <v/>
      </c>
      <c r="W363" s="102"/>
      <c r="X363" s="102"/>
      <c r="Y363" s="102"/>
      <c r="Z363" s="102"/>
      <c r="AA363" s="102"/>
      <c r="AB363" s="104" t="s">
        <v>5423</v>
      </c>
      <c r="AC363" s="9"/>
      <c r="AD363" s="9"/>
      <c r="AE363" s="7" t="s">
        <v>5423</v>
      </c>
      <c r="AF363" s="6"/>
      <c r="AG363" s="7"/>
      <c r="AH363" s="3" t="s">
        <v>5423</v>
      </c>
      <c r="AI363" s="18" t="s">
        <v>5423</v>
      </c>
      <c r="AJ363" s="18" t="s">
        <v>5423</v>
      </c>
      <c r="AK363" s="18" t="s">
        <v>5423</v>
      </c>
      <c r="AL363" s="18" t="s">
        <v>5423</v>
      </c>
      <c r="AM363" s="18" t="s">
        <v>5423</v>
      </c>
      <c r="AN363" s="18" t="s">
        <v>5423</v>
      </c>
      <c r="AO363" s="18" t="s">
        <v>5423</v>
      </c>
      <c r="AP363" s="18" t="s">
        <v>5423</v>
      </c>
      <c r="AQ363" s="18" t="s">
        <v>5423</v>
      </c>
      <c r="AR363" s="18" t="s">
        <v>5423</v>
      </c>
      <c r="AS363" s="18" t="s">
        <v>5423</v>
      </c>
      <c r="AT363" s="18" t="s">
        <v>5423</v>
      </c>
      <c r="AU363" s="9" t="s">
        <v>5423</v>
      </c>
      <c r="AV363" s="14"/>
      <c r="AW363" s="14" t="s">
        <v>5423</v>
      </c>
      <c r="AX363" s="14" t="str">
        <f>_xlfn.XLOOKUP(B363,'[4]cell downs 18042026 17h'!$B:$B,'[4]cell downs 18042026 17h'!$B:$B,"")</f>
        <v/>
      </c>
      <c r="AY363" s="14" t="str">
        <f>_xlfn.XLOOKUP(B363,'[5]Cells Huawei 19042026 15h'!$B:$B,'[5]Cells Huawei 19042026 15h'!$B:$B,"")</f>
        <v/>
      </c>
      <c r="AZ363" s="105" t="str">
        <f>_xlfn.XLOOKUP(B363,'INCIDENT-04-23-2026'!E:E,'INCIDENT-04-23-2026'!F:F,"")</f>
        <v/>
      </c>
      <c r="BA363" s="105" t="str">
        <f>_xlfn.XLOOKUP(B363,'[6]Eneo 17H'!$C:$C,'[6]Eneo 17H'!$I:$I,"")</f>
        <v/>
      </c>
      <c r="BB363" s="105" t="str">
        <f>_xlfn.XLOOKUP(B363,[8]ALL!$B:$B,[8]ALL!$M:$M,"")</f>
        <v/>
      </c>
      <c r="BC363" s="105" t="str">
        <f>_xlfn.XLOOKUP(B363,'[6]Eneo 17H'!$C:$C,'[6]Eneo 17H'!$I:$I,"")</f>
        <v/>
      </c>
      <c r="BD363" s="105" t="str">
        <f>_xlfn.XLOOKUP(B363,'[7]Eneo 12H'!$C:$C,'[7]Eneo 12H'!$I:$I,"")</f>
        <v/>
      </c>
      <c r="BE363" s="105" t="s">
        <v>5423</v>
      </c>
    </row>
    <row r="364" spans="1:57" hidden="1" x14ac:dyDescent="0.3">
      <c r="A364" s="1" t="s">
        <v>992</v>
      </c>
      <c r="B364" s="8" t="s">
        <v>993</v>
      </c>
      <c r="C364" s="3" t="str">
        <f>_xlfn.XLOOKUP(B364,'[1]daily break down'!$D:$D,'[1]daily break down'!$E:$E,"")</f>
        <v>SUD-OUEST</v>
      </c>
      <c r="D364" s="1" t="s">
        <v>357</v>
      </c>
      <c r="E364" s="1" t="s">
        <v>5390</v>
      </c>
      <c r="F364" s="3" t="s">
        <v>13</v>
      </c>
      <c r="G364" s="1" t="s">
        <v>63</v>
      </c>
      <c r="H364" s="25" t="str">
        <f>_xlfn.XLOOKUP(B364,[2]CALCULATION!$B:$B,[2]CALCULATION!$H:$H,"")</f>
        <v>Huawei</v>
      </c>
      <c r="I364" s="23">
        <v>2.6791676297608955</v>
      </c>
      <c r="J364" s="23">
        <v>1.4834148039710873</v>
      </c>
      <c r="K364" s="23">
        <v>0</v>
      </c>
      <c r="L364" s="23">
        <v>0</v>
      </c>
      <c r="M364" s="23">
        <v>0.65757933756238718</v>
      </c>
      <c r="N364" s="23">
        <v>1.0740284162735816</v>
      </c>
      <c r="O364" s="23">
        <v>0.16229921268830275</v>
      </c>
      <c r="P364" s="103" t="s">
        <v>6554</v>
      </c>
      <c r="Q364" s="36" t="s">
        <v>5796</v>
      </c>
      <c r="R364" s="36"/>
      <c r="S364" s="35" t="str" cm="1">
        <f t="array" ref="S364">IFERROR(_xlfn.IFS(
U364="MPR ISSUE","PDH",
U364="BSS Hardware Issue","BSS",
U364="Sites strategiques, MLL, Pylone, etc.","ENVTECH",
U364="AKTIVCO DEFAUT GE &amp; POWER Cabinet","AKTIVCO",
U364="AKTIVCO Coupure ENEO &amp; Baisse de tension","AKTIVCO GRID ONLY",
U364="Coupure ENEO &amp; Baisse de tension","IHS GRID ONLY",
U364="Defaut GE &amp; POWER Cabinet","IHS",
U364="Sharing","Partners",
U364="Sites strategiques &amp; DataCenter","SST &amp; DC",
U364="Exclu","Exclu",
U364="SAT","SAT",
U364="SPARE-ISSUE","SPARE-ISSUE",
U364="Fiber CAmtel","TRANS_FO_CAMTEL",
U364="Fiber AOF","Fiber AOF",
U364="Projet OCM (HUAWEI)","TRAVAUX-HUAWEI",
U364="Projet OCM (NOKIA)","TRAVAUX-NOKIA",
U364="ACCESS-ISSUE","ACCESS-ISSUE",
U364="Projet OCM (ZTE, NOKIA, autres projets)","TRAVAUX OCM",
U364="No root CAuse","No root cause",
U364="ODU HS","PDH",
U364="IP &amp; VLAN","PDH",
U364="Warehouse HUAWEI","SPARE-ISSUE",
U364="SPARE-HS","SPARE-ISSUE",
U364="Power Telco","BSS",U364="no impacts","no impacts"
),"")</f>
        <v/>
      </c>
      <c r="T364" s="35" t="str" cm="1">
        <f t="array" ref="T364">IFERROR(_xlfn.IFS(
U364="MPR ISSUE","TX ISSUE",
U364="BSS Hardware Issue","RAN ISSUE",
U364="Sites strategiques, MLL, Pylone, etc.","ENVTECH",
U364="AKTIVCO DEFAUT GE &amp; POWER Cabinet","POWER ISSUE",
U364="AKTIVCO Coupure ENEO &amp; Baisse de tension","POWER ISSUE",
U364="Coupure ENEO &amp; Baisse de tension","POWER ISSUE",
U364="Defaut GE &amp; POWER Cabinet","POWER ISSUE",
U364="Sharing","POWER ISSUE",
U364="Sites strategiques &amp; DataCenter","POWER ISSUE",
U364="Exclu","Exclu",
U364="SAT","TX ISSUE",
U364="SPARE-ISSUE","SPARE-ISSUE",
U364="Fiber CAmtel","TX ISSUE",
U364="Fiber AOF","TX ISSUE",
U364="Projet OCM (HUAWEI)","TRAVAUX-HUAWEI",
U364="Projet OCM (NOKIA)","TRAVAUX -NOKIA",
U364="ACCESS-ISSUE","ACCESS-ISSUE",
U364="Projet OCM (ZTE, NOKIA, autres projets)","TRAVAUX OCM",
U364="No root CAuse","No root cause",
U364="ODU HS","TX ISSUE",
U364="IP &amp; VLAN","TX ISSUE",
U364="Warehouse HUAWEI","SPARE-ISSUE",
U364="SPARE-HS","SPARE-ISSUE",
U364="Power Telco","RAN ISSUE",U364="no impacts","no impacts"
),"")</f>
        <v/>
      </c>
      <c r="U364" s="28"/>
      <c r="V364" s="35" t="str" cm="1">
        <f t="array" ref="V364">IFERROR(_xlfn.IFS(
U364="MPR ISSUE","ACTIVE",
U364="BSS Hardware Issue","ACTIVE",
U364="Sites strategiques, MLL, Pylone, etc.","PASSIVE",
U364="AKTIVCO DEFAUT GE &amp; POWER Cabinet","PASSIVE",
U364="AKTIVCO Coupure ENEO &amp; Baisse de tension","PASSIVE",
U364="Coupure ENEO &amp; Baisse de tension","PASSIVE",
U364="Defaut GE &amp; POWER Cabinet","PASSIVE",
U364="Sharing","PASSIVE",
U364="Sites strategiques &amp; DataCenter","PASSIVE",
U364="Exclu","Exclu",
U364="SAT","ACTIVE",
U364="SPARE-ISSUE","SPARE-ISSUE",
U364="Fiber CAmtel","ACTIVE",
U364="Fiber AOF","ACTIVE",
U364="Projet OCM (HUAWEI)","PLANNED WORKS",
U364="Projet OCM (NOKIA)","PLANNED WORKS",
U364="ACCESS-ISSUE","ACCESS-ISSUE",
U364="Projet OCM (ZTE, NOKIA, autres projets)","PLANNED WORKS",
U364="No root CAuse","No root cause",
U364="ODU HS","ACTIVE",
U364="IP &amp; VLAN","ACTIVE",
U364="Warehouse HUAWEI","SPARE-ISSUE",
U364="SPARE-HS","SPARE-ISSUE",
U364="Power Telco","ACTIVE", U364="no impacts","no impacts"
),"")</f>
        <v/>
      </c>
      <c r="W364" s="102"/>
      <c r="X364" s="102"/>
      <c r="Y364" s="102"/>
      <c r="Z364" s="102"/>
      <c r="AA364" s="102"/>
      <c r="AB364" s="104" t="s">
        <v>5423</v>
      </c>
      <c r="AC364" s="9"/>
      <c r="AD364" s="9"/>
      <c r="AE364" s="7" t="s">
        <v>5423</v>
      </c>
      <c r="AF364" s="6"/>
      <c r="AG364" s="7"/>
      <c r="AH364" s="3" t="s">
        <v>5423</v>
      </c>
      <c r="AI364" s="18" t="s">
        <v>5423</v>
      </c>
      <c r="AJ364" s="18" t="s">
        <v>5423</v>
      </c>
      <c r="AK364" s="18" t="s">
        <v>5423</v>
      </c>
      <c r="AL364" s="18" t="s">
        <v>5423</v>
      </c>
      <c r="AM364" s="18" t="s">
        <v>5423</v>
      </c>
      <c r="AN364" s="18" t="s">
        <v>5423</v>
      </c>
      <c r="AO364" s="18" t="s">
        <v>5423</v>
      </c>
      <c r="AP364" s="18" t="s">
        <v>5423</v>
      </c>
      <c r="AQ364" s="18" t="s">
        <v>5423</v>
      </c>
      <c r="AR364" s="18" t="s">
        <v>5423</v>
      </c>
      <c r="AS364" s="18" t="s">
        <v>5423</v>
      </c>
      <c r="AT364" s="18" t="s">
        <v>5423</v>
      </c>
      <c r="AU364" s="9" t="s">
        <v>5423</v>
      </c>
      <c r="AV364" s="14"/>
      <c r="AW364" s="14" t="s">
        <v>5423</v>
      </c>
      <c r="AX364" s="14" t="str">
        <f>_xlfn.XLOOKUP(B364,'[4]cell downs 18042026 17h'!$B:$B,'[4]cell downs 18042026 17h'!$B:$B,"")</f>
        <v/>
      </c>
      <c r="AY364" s="14" t="str">
        <f>_xlfn.XLOOKUP(B364,'[5]Cells Huawei 19042026 15h'!$B:$B,'[5]Cells Huawei 19042026 15h'!$B:$B,"")</f>
        <v/>
      </c>
      <c r="AZ364" s="105" t="str">
        <f>_xlfn.XLOOKUP(B364,'INCIDENT-04-23-2026'!E:E,'INCIDENT-04-23-2026'!F:F,"")</f>
        <v/>
      </c>
      <c r="BA364" s="105" t="str">
        <f>_xlfn.XLOOKUP(B364,'[6]Eneo 17H'!$C:$C,'[6]Eneo 17H'!$I:$I,"")</f>
        <v/>
      </c>
      <c r="BB364" s="105" t="str">
        <f>_xlfn.XLOOKUP(B364,[8]ALL!$B:$B,[8]ALL!$M:$M,"")</f>
        <v/>
      </c>
      <c r="BC364" s="105" t="str">
        <f>_xlfn.XLOOKUP(B364,'[6]Eneo 17H'!$C:$C,'[6]Eneo 17H'!$I:$I,"")</f>
        <v/>
      </c>
      <c r="BD364" s="105" t="str">
        <f>_xlfn.XLOOKUP(B364,'[7]Eneo 12H'!$C:$C,'[7]Eneo 12H'!$I:$I,"")</f>
        <v/>
      </c>
      <c r="BE364" s="105">
        <v>0</v>
      </c>
    </row>
    <row r="365" spans="1:57" hidden="1" x14ac:dyDescent="0.3">
      <c r="A365" s="1" t="s">
        <v>1629</v>
      </c>
      <c r="B365" s="1" t="s">
        <v>1630</v>
      </c>
      <c r="C365" s="3" t="str">
        <f>_xlfn.XLOOKUP(B365,'[1]daily break down'!$D:$D,'[1]daily break down'!$E:$E,"")</f>
        <v>Douala</v>
      </c>
      <c r="D365" s="1" t="s">
        <v>21</v>
      </c>
      <c r="E365" s="1" t="s">
        <v>30</v>
      </c>
      <c r="F365" s="3" t="s">
        <v>31</v>
      </c>
      <c r="G365" s="1" t="s">
        <v>32</v>
      </c>
      <c r="H365" s="27" t="str">
        <f>_xlfn.XLOOKUP(B365,[2]CALCULATION!$B:$B,[2]CALCULATION!$H:$H,"")</f>
        <v>ZTE</v>
      </c>
      <c r="I365" s="23">
        <v>3.9129448425233928</v>
      </c>
      <c r="J365" s="23">
        <v>26.663138888175485</v>
      </c>
      <c r="K365" s="23">
        <v>6.7139617273487371</v>
      </c>
      <c r="L365" s="23">
        <v>3.9261963057132179</v>
      </c>
      <c r="M365" s="23">
        <v>0.81135338281497404</v>
      </c>
      <c r="N365" s="23">
        <v>1.0646471650786318</v>
      </c>
      <c r="O365" s="23">
        <v>0.30563973712521392</v>
      </c>
      <c r="P365" s="103" t="s">
        <v>6554</v>
      </c>
      <c r="Q365" s="36" t="s">
        <v>5796</v>
      </c>
      <c r="R365" s="36"/>
      <c r="S365" s="35" t="str" cm="1">
        <f t="array" ref="S365">IFERROR(_xlfn.IFS(
U365="MPR ISSUE","PDH",
U365="BSS Hardware Issue","BSS",
U365="Sites strategiques, MLL, Pylone, etc.","ENVTECH",
U365="AKTIVCO DEFAUT GE &amp; POWER Cabinet","AKTIVCO",
U365="AKTIVCO Coupure ENEO &amp; Baisse de tension","AKTIVCO GRID ONLY",
U365="Coupure ENEO &amp; Baisse de tension","IHS GRID ONLY",
U365="Defaut GE &amp; POWER Cabinet","IHS",
U365="Sharing","Partners",
U365="Sites strategiques &amp; DataCenter","SST &amp; DC",
U365="Exclu","Exclu",
U365="SAT","SAT",
U365="SPARE-ISSUE","SPARE-ISSUE",
U365="Fiber CAmtel","TRANS_FO_CAMTEL",
U365="Fiber AOF","Fiber AOF",
U365="Projet OCM (HUAWEI)","TRAVAUX-HUAWEI",
U365="Projet OCM (NOKIA)","TRAVAUX-NOKIA",
U365="ACCESS-ISSUE","ACCESS-ISSUE",
U365="Projet OCM (ZTE, NOKIA, autres projets)","TRAVAUX OCM",
U365="No root CAuse","No root cause",
U365="ODU HS","PDH",
U365="IP &amp; VLAN","PDH",
U365="Warehouse HUAWEI","SPARE-ISSUE",
U365="SPARE-HS","SPARE-ISSUE",
U365="Power Telco","BSS",U365="no impacts","no impacts"
),"")</f>
        <v/>
      </c>
      <c r="T365" s="35" t="str" cm="1">
        <f t="array" ref="T365">IFERROR(_xlfn.IFS(
U365="MPR ISSUE","TX ISSUE",
U365="BSS Hardware Issue","RAN ISSUE",
U365="Sites strategiques, MLL, Pylone, etc.","ENVTECH",
U365="AKTIVCO DEFAUT GE &amp; POWER Cabinet","POWER ISSUE",
U365="AKTIVCO Coupure ENEO &amp; Baisse de tension","POWER ISSUE",
U365="Coupure ENEO &amp; Baisse de tension","POWER ISSUE",
U365="Defaut GE &amp; POWER Cabinet","POWER ISSUE",
U365="Sharing","POWER ISSUE",
U365="Sites strategiques &amp; DataCenter","POWER ISSUE",
U365="Exclu","Exclu",
U365="SAT","TX ISSUE",
U365="SPARE-ISSUE","SPARE-ISSUE",
U365="Fiber CAmtel","TX ISSUE",
U365="Fiber AOF","TX ISSUE",
U365="Projet OCM (HUAWEI)","TRAVAUX-HUAWEI",
U365="Projet OCM (NOKIA)","TRAVAUX -NOKIA",
U365="ACCESS-ISSUE","ACCESS-ISSUE",
U365="Projet OCM (ZTE, NOKIA, autres projets)","TRAVAUX OCM",
U365="No root CAuse","No root cause",
U365="ODU HS","TX ISSUE",
U365="IP &amp; VLAN","TX ISSUE",
U365="Warehouse HUAWEI","SPARE-ISSUE",
U365="SPARE-HS","SPARE-ISSUE",
U365="Power Telco","RAN ISSUE",U365="no impacts","no impacts"
),"")</f>
        <v/>
      </c>
      <c r="U365" s="28"/>
      <c r="V365" s="35" t="str" cm="1">
        <f t="array" ref="V365">IFERROR(_xlfn.IFS(
U365="MPR ISSUE","ACTIVE",
U365="BSS Hardware Issue","ACTIVE",
U365="Sites strategiques, MLL, Pylone, etc.","PASSIVE",
U365="AKTIVCO DEFAUT GE &amp; POWER Cabinet","PASSIVE",
U365="AKTIVCO Coupure ENEO &amp; Baisse de tension","PASSIVE",
U365="Coupure ENEO &amp; Baisse de tension","PASSIVE",
U365="Defaut GE &amp; POWER Cabinet","PASSIVE",
U365="Sharing","PASSIVE",
U365="Sites strategiques &amp; DataCenter","PASSIVE",
U365="Exclu","Exclu",
U365="SAT","ACTIVE",
U365="SPARE-ISSUE","SPARE-ISSUE",
U365="Fiber CAmtel","ACTIVE",
U365="Fiber AOF","ACTIVE",
U365="Projet OCM (HUAWEI)","PLANNED WORKS",
U365="Projet OCM (NOKIA)","PLANNED WORKS",
U365="ACCESS-ISSUE","ACCESS-ISSUE",
U365="Projet OCM (ZTE, NOKIA, autres projets)","PLANNED WORKS",
U365="No root CAuse","No root cause",
U365="ODU HS","ACTIVE",
U365="IP &amp; VLAN","ACTIVE",
U365="Warehouse HUAWEI","SPARE-ISSUE",
U365="SPARE-HS","SPARE-ISSUE",
U365="Power Telco","ACTIVE", U365="no impacts","no impacts"
),"")</f>
        <v/>
      </c>
      <c r="W365" s="102"/>
      <c r="X365" s="102"/>
      <c r="Y365" s="102"/>
      <c r="Z365" s="102"/>
      <c r="AA365" s="102"/>
      <c r="AB365" s="104" t="s">
        <v>5423</v>
      </c>
      <c r="AC365" s="9"/>
      <c r="AD365" s="9"/>
      <c r="AE365" s="7" t="s">
        <v>5423</v>
      </c>
      <c r="AF365" s="6"/>
      <c r="AG365" s="7"/>
      <c r="AH365" s="3" t="s">
        <v>5423</v>
      </c>
      <c r="AI365" s="18" t="s">
        <v>5423</v>
      </c>
      <c r="AJ365" s="18" t="s">
        <v>5423</v>
      </c>
      <c r="AK365" s="18" t="s">
        <v>5423</v>
      </c>
      <c r="AL365" s="18" t="s">
        <v>5423</v>
      </c>
      <c r="AM365" s="18" t="s">
        <v>5423</v>
      </c>
      <c r="AN365" s="18" t="s">
        <v>5423</v>
      </c>
      <c r="AO365" s="18" t="s">
        <v>5423</v>
      </c>
      <c r="AP365" s="18" t="s">
        <v>5423</v>
      </c>
      <c r="AQ365" s="18" t="s">
        <v>5423</v>
      </c>
      <c r="AR365" s="18" t="s">
        <v>5423</v>
      </c>
      <c r="AS365" s="18" t="s">
        <v>5423</v>
      </c>
      <c r="AT365" s="18" t="s">
        <v>5423</v>
      </c>
      <c r="AU365" s="9" t="s">
        <v>5423</v>
      </c>
      <c r="AV365" s="14"/>
      <c r="AW365" s="14" t="s">
        <v>5423</v>
      </c>
      <c r="AX365" s="14" t="str">
        <f>_xlfn.XLOOKUP(B365,'[4]cell downs 18042026 17h'!$B:$B,'[4]cell downs 18042026 17h'!$B:$B,"")</f>
        <v/>
      </c>
      <c r="AY365" s="14" t="str">
        <f>_xlfn.XLOOKUP(B365,'[5]Cells Huawei 19042026 15h'!$B:$B,'[5]Cells Huawei 19042026 15h'!$B:$B,"")</f>
        <v/>
      </c>
      <c r="AZ365" s="105" t="str">
        <f>_xlfn.XLOOKUP(B365,'INCIDENT-04-23-2026'!E:E,'INCIDENT-04-23-2026'!F:F,"")</f>
        <v/>
      </c>
      <c r="BA365" s="105" t="str">
        <f>_xlfn.XLOOKUP(B365,'[6]Eneo 17H'!$C:$C,'[6]Eneo 17H'!$I:$I,"")</f>
        <v/>
      </c>
      <c r="BB365" s="105" t="str">
        <f>_xlfn.XLOOKUP(B365,[8]ALL!$B:$B,[8]ALL!$M:$M,"")</f>
        <v/>
      </c>
      <c r="BC365" s="105" t="str">
        <f>_xlfn.XLOOKUP(B365,'[6]Eneo 17H'!$C:$C,'[6]Eneo 17H'!$I:$I,"")</f>
        <v/>
      </c>
      <c r="BD365" s="105" t="str">
        <f>_xlfn.XLOOKUP(B365,'[7]Eneo 12H'!$C:$C,'[7]Eneo 12H'!$I:$I,"")</f>
        <v/>
      </c>
      <c r="BE365" s="105" t="s">
        <v>7063</v>
      </c>
    </row>
    <row r="366" spans="1:57" hidden="1" x14ac:dyDescent="0.3">
      <c r="A366" s="1" t="s">
        <v>2502</v>
      </c>
      <c r="B366" s="8" t="s">
        <v>2503</v>
      </c>
      <c r="C366" s="3" t="str">
        <f>_xlfn.XLOOKUP(B366,'[1]daily break down'!$D:$D,'[1]daily break down'!$E:$E,"")</f>
        <v>NORD-OUEST</v>
      </c>
      <c r="D366" s="1" t="s">
        <v>11</v>
      </c>
      <c r="E366" s="1" t="s">
        <v>12</v>
      </c>
      <c r="F366" s="3" t="s">
        <v>51</v>
      </c>
      <c r="G366" s="1" t="s">
        <v>52</v>
      </c>
      <c r="H366" s="25" t="str">
        <f>_xlfn.XLOOKUP(B366,[2]CALCULATION!$B:$B,[2]CALCULATION!$H:$H,"")</f>
        <v>Huawei</v>
      </c>
      <c r="I366" s="23">
        <v>1.4738908721495982</v>
      </c>
      <c r="J366" s="23">
        <v>0</v>
      </c>
      <c r="K366" s="23">
        <v>1.7042844138537181</v>
      </c>
      <c r="L366" s="23">
        <v>14.99634024192927</v>
      </c>
      <c r="M366" s="23">
        <v>0.86182665445320483</v>
      </c>
      <c r="N366" s="23">
        <v>1.0521626102564543</v>
      </c>
      <c r="O366" s="23">
        <v>0</v>
      </c>
      <c r="P366" s="103" t="s">
        <v>6554</v>
      </c>
      <c r="Q366" s="36" t="s">
        <v>5796</v>
      </c>
      <c r="R366" s="36"/>
      <c r="S366" s="35" t="str" cm="1">
        <f t="array" ref="S366">IFERROR(_xlfn.IFS(
U366="MPR ISSUE","PDH",
U366="BSS Hardware Issue","BSS",
U366="Sites strategiques, MLL, Pylone, etc.","ENVTECH",
U366="AKTIVCO DEFAUT GE &amp; POWER Cabinet","AKTIVCO",
U366="AKTIVCO Coupure ENEO &amp; Baisse de tension","AKTIVCO GRID ONLY",
U366="Coupure ENEO &amp; Baisse de tension","IHS GRID ONLY",
U366="Defaut GE &amp; POWER Cabinet","IHS",
U366="Sharing","Partners",
U366="Sites strategiques &amp; DataCenter","SST &amp; DC",
U366="Exclu","Exclu",
U366="SAT","SAT",
U366="SPARE-ISSUE","SPARE-ISSUE",
U366="Fiber CAmtel","TRANS_FO_CAMTEL",
U366="Fiber AOF","Fiber AOF",
U366="Projet OCM (HUAWEI)","TRAVAUX-HUAWEI",
U366="Projet OCM (NOKIA)","TRAVAUX-NOKIA",
U366="ACCESS-ISSUE","ACCESS-ISSUE",
U366="Projet OCM (ZTE, NOKIA, autres projets)","TRAVAUX OCM",
U366="No root CAuse","No root cause",
U366="ODU HS","PDH",
U366="IP &amp; VLAN","PDH",
U366="Warehouse HUAWEI","SPARE-ISSUE",
U366="SPARE-HS","SPARE-ISSUE",
U366="Power Telco","BSS",U366="no impacts","no impacts"
),"")</f>
        <v/>
      </c>
      <c r="T366" s="35" t="str" cm="1">
        <f t="array" ref="T366">IFERROR(_xlfn.IFS(
U366="MPR ISSUE","TX ISSUE",
U366="BSS Hardware Issue","RAN ISSUE",
U366="Sites strategiques, MLL, Pylone, etc.","ENVTECH",
U366="AKTIVCO DEFAUT GE &amp; POWER Cabinet","POWER ISSUE",
U366="AKTIVCO Coupure ENEO &amp; Baisse de tension","POWER ISSUE",
U366="Coupure ENEO &amp; Baisse de tension","POWER ISSUE",
U366="Defaut GE &amp; POWER Cabinet","POWER ISSUE",
U366="Sharing","POWER ISSUE",
U366="Sites strategiques &amp; DataCenter","POWER ISSUE",
U366="Exclu","Exclu",
U366="SAT","TX ISSUE",
U366="SPARE-ISSUE","SPARE-ISSUE",
U366="Fiber CAmtel","TX ISSUE",
U366="Fiber AOF","TX ISSUE",
U366="Projet OCM (HUAWEI)","TRAVAUX-HUAWEI",
U366="Projet OCM (NOKIA)","TRAVAUX -NOKIA",
U366="ACCESS-ISSUE","ACCESS-ISSUE",
U366="Projet OCM (ZTE, NOKIA, autres projets)","TRAVAUX OCM",
U366="No root CAuse","No root cause",
U366="ODU HS","TX ISSUE",
U366="IP &amp; VLAN","TX ISSUE",
U366="Warehouse HUAWEI","SPARE-ISSUE",
U366="SPARE-HS","SPARE-ISSUE",
U366="Power Telco","RAN ISSUE",U366="no impacts","no impacts"
),"")</f>
        <v/>
      </c>
      <c r="U366" s="28"/>
      <c r="V366" s="35" t="str" cm="1">
        <f t="array" ref="V366">IFERROR(_xlfn.IFS(
U366="MPR ISSUE","ACTIVE",
U366="BSS Hardware Issue","ACTIVE",
U366="Sites strategiques, MLL, Pylone, etc.","PASSIVE",
U366="AKTIVCO DEFAUT GE &amp; POWER Cabinet","PASSIVE",
U366="AKTIVCO Coupure ENEO &amp; Baisse de tension","PASSIVE",
U366="Coupure ENEO &amp; Baisse de tension","PASSIVE",
U366="Defaut GE &amp; POWER Cabinet","PASSIVE",
U366="Sharing","PASSIVE",
U366="Sites strategiques &amp; DataCenter","PASSIVE",
U366="Exclu","Exclu",
U366="SAT","ACTIVE",
U366="SPARE-ISSUE","SPARE-ISSUE",
U366="Fiber CAmtel","ACTIVE",
U366="Fiber AOF","ACTIVE",
U366="Projet OCM (HUAWEI)","PLANNED WORKS",
U366="Projet OCM (NOKIA)","PLANNED WORKS",
U366="ACCESS-ISSUE","ACCESS-ISSUE",
U366="Projet OCM (ZTE, NOKIA, autres projets)","PLANNED WORKS",
U366="No root CAuse","No root cause",
U366="ODU HS","ACTIVE",
U366="IP &amp; VLAN","ACTIVE",
U366="Warehouse HUAWEI","SPARE-ISSUE",
U366="SPARE-HS","SPARE-ISSUE",
U366="Power Telco","ACTIVE", U366="no impacts","no impacts"
),"")</f>
        <v/>
      </c>
      <c r="W366" s="102"/>
      <c r="X366" s="102"/>
      <c r="Y366" s="102"/>
      <c r="Z366" s="102"/>
      <c r="AA366" s="102"/>
      <c r="AB366" s="104" t="s">
        <v>5423</v>
      </c>
      <c r="AC366" s="9"/>
      <c r="AD366" s="9"/>
      <c r="AE366" s="7" t="s">
        <v>5423</v>
      </c>
      <c r="AF366" s="6"/>
      <c r="AG366" s="7"/>
      <c r="AH366" s="3" t="s">
        <v>5423</v>
      </c>
      <c r="AI366" s="18" t="s">
        <v>5423</v>
      </c>
      <c r="AJ366" s="18" t="s">
        <v>5423</v>
      </c>
      <c r="AK366" s="18" t="s">
        <v>5423</v>
      </c>
      <c r="AL366" s="18" t="s">
        <v>5423</v>
      </c>
      <c r="AM366" s="18" t="s">
        <v>5423</v>
      </c>
      <c r="AN366" s="18" t="s">
        <v>5423</v>
      </c>
      <c r="AO366" s="18" t="s">
        <v>5423</v>
      </c>
      <c r="AP366" s="18" t="s">
        <v>5423</v>
      </c>
      <c r="AQ366" s="18" t="s">
        <v>5423</v>
      </c>
      <c r="AR366" s="18" t="s">
        <v>5423</v>
      </c>
      <c r="AS366" s="18" t="s">
        <v>5423</v>
      </c>
      <c r="AT366" s="18" t="s">
        <v>5423</v>
      </c>
      <c r="AU366" s="9" t="s">
        <v>5423</v>
      </c>
      <c r="AV366" s="14"/>
      <c r="AW366" s="14" t="s">
        <v>5423</v>
      </c>
      <c r="AX366" s="14" t="str">
        <f>_xlfn.XLOOKUP(B366,'[4]cell downs 18042026 17h'!$B:$B,'[4]cell downs 18042026 17h'!$B:$B,"")</f>
        <v/>
      </c>
      <c r="AY366" s="14" t="str">
        <f>_xlfn.XLOOKUP(B366,'[5]Cells Huawei 19042026 15h'!$B:$B,'[5]Cells Huawei 19042026 15h'!$B:$B,"")</f>
        <v/>
      </c>
      <c r="AZ366" s="105" t="str">
        <f>_xlfn.XLOOKUP(B366,'INCIDENT-04-23-2026'!E:E,'INCIDENT-04-23-2026'!F:F,"")</f>
        <v/>
      </c>
      <c r="BA366" s="105" t="str">
        <f>_xlfn.XLOOKUP(B366,'[6]Eneo 17H'!$C:$C,'[6]Eneo 17H'!$I:$I,"")</f>
        <v/>
      </c>
      <c r="BB366" s="105" t="str">
        <f>_xlfn.XLOOKUP(B366,[8]ALL!$B:$B,[8]ALL!$M:$M,"")</f>
        <v/>
      </c>
      <c r="BC366" s="105" t="str">
        <f>_xlfn.XLOOKUP(B366,'[6]Eneo 17H'!$C:$C,'[6]Eneo 17H'!$I:$I,"")</f>
        <v/>
      </c>
      <c r="BD366" s="105" t="str">
        <f>_xlfn.XLOOKUP(B366,'[7]Eneo 12H'!$C:$C,'[7]Eneo 12H'!$I:$I,"")</f>
        <v/>
      </c>
      <c r="BE366" s="105" t="s">
        <v>7064</v>
      </c>
    </row>
    <row r="367" spans="1:57" hidden="1" x14ac:dyDescent="0.3">
      <c r="A367" s="1" t="s">
        <v>2678</v>
      </c>
      <c r="B367" s="8" t="s">
        <v>2679</v>
      </c>
      <c r="C367" s="3" t="str">
        <f>_xlfn.XLOOKUP(B367,'[1]daily break down'!$D:$D,'[1]daily break down'!$E:$E,"")</f>
        <v>NORD-OUEST</v>
      </c>
      <c r="D367" s="1" t="s">
        <v>11</v>
      </c>
      <c r="E367" s="1" t="s">
        <v>12</v>
      </c>
      <c r="F367" s="3" t="s">
        <v>51</v>
      </c>
      <c r="G367" s="1" t="s">
        <v>52</v>
      </c>
      <c r="H367" s="25" t="str">
        <f>_xlfn.XLOOKUP(B367,[2]CALCULATION!$B:$B,[2]CALCULATION!$H:$H,"")</f>
        <v>Huawei</v>
      </c>
      <c r="I367" s="23">
        <v>1.5677925594906872</v>
      </c>
      <c r="J367" s="23">
        <v>0</v>
      </c>
      <c r="K367" s="23">
        <v>1.7037671965825134</v>
      </c>
      <c r="L367" s="23">
        <v>14.999586226183037</v>
      </c>
      <c r="M367" s="23">
        <v>0.86946006797305053</v>
      </c>
      <c r="N367" s="23">
        <v>1.0492019872557663</v>
      </c>
      <c r="O367" s="23">
        <v>0</v>
      </c>
      <c r="P367" s="103" t="s">
        <v>6554</v>
      </c>
      <c r="Q367" s="36" t="s">
        <v>5796</v>
      </c>
      <c r="R367" s="36"/>
      <c r="S367" s="35" t="str" cm="1">
        <f t="array" ref="S367">IFERROR(_xlfn.IFS(
U367="MPR ISSUE","PDH",
U367="BSS Hardware Issue","BSS",
U367="Sites strategiques, MLL, Pylone, etc.","ENVTECH",
U367="AKTIVCO DEFAUT GE &amp; POWER Cabinet","AKTIVCO",
U367="AKTIVCO Coupure ENEO &amp; Baisse de tension","AKTIVCO GRID ONLY",
U367="Coupure ENEO &amp; Baisse de tension","IHS GRID ONLY",
U367="Defaut GE &amp; POWER Cabinet","IHS",
U367="Sharing","Partners",
U367="Sites strategiques &amp; DataCenter","SST &amp; DC",
U367="Exclu","Exclu",
U367="SAT","SAT",
U367="SPARE-ISSUE","SPARE-ISSUE",
U367="Fiber CAmtel","TRANS_FO_CAMTEL",
U367="Fiber AOF","Fiber AOF",
U367="Projet OCM (HUAWEI)","TRAVAUX-HUAWEI",
U367="Projet OCM (NOKIA)","TRAVAUX-NOKIA",
U367="ACCESS-ISSUE","ACCESS-ISSUE",
U367="Projet OCM (ZTE, NOKIA, autres projets)","TRAVAUX OCM",
U367="No root CAuse","No root cause",
U367="ODU HS","PDH",
U367="IP &amp; VLAN","PDH",
U367="Warehouse HUAWEI","SPARE-ISSUE",
U367="SPARE-HS","SPARE-ISSUE",
U367="Power Telco","BSS",U367="no impacts","no impacts"
),"")</f>
        <v/>
      </c>
      <c r="T367" s="35" t="str" cm="1">
        <f t="array" ref="T367">IFERROR(_xlfn.IFS(
U367="MPR ISSUE","TX ISSUE",
U367="BSS Hardware Issue","RAN ISSUE",
U367="Sites strategiques, MLL, Pylone, etc.","ENVTECH",
U367="AKTIVCO DEFAUT GE &amp; POWER Cabinet","POWER ISSUE",
U367="AKTIVCO Coupure ENEO &amp; Baisse de tension","POWER ISSUE",
U367="Coupure ENEO &amp; Baisse de tension","POWER ISSUE",
U367="Defaut GE &amp; POWER Cabinet","POWER ISSUE",
U367="Sharing","POWER ISSUE",
U367="Sites strategiques &amp; DataCenter","POWER ISSUE",
U367="Exclu","Exclu",
U367="SAT","TX ISSUE",
U367="SPARE-ISSUE","SPARE-ISSUE",
U367="Fiber CAmtel","TX ISSUE",
U367="Fiber AOF","TX ISSUE",
U367="Projet OCM (HUAWEI)","TRAVAUX-HUAWEI",
U367="Projet OCM (NOKIA)","TRAVAUX -NOKIA",
U367="ACCESS-ISSUE","ACCESS-ISSUE",
U367="Projet OCM (ZTE, NOKIA, autres projets)","TRAVAUX OCM",
U367="No root CAuse","No root cause",
U367="ODU HS","TX ISSUE",
U367="IP &amp; VLAN","TX ISSUE",
U367="Warehouse HUAWEI","SPARE-ISSUE",
U367="SPARE-HS","SPARE-ISSUE",
U367="Power Telco","RAN ISSUE",U367="no impacts","no impacts"
),"")</f>
        <v/>
      </c>
      <c r="U367" s="28"/>
      <c r="V367" s="35" t="str" cm="1">
        <f t="array" ref="V367">IFERROR(_xlfn.IFS(
U367="MPR ISSUE","ACTIVE",
U367="BSS Hardware Issue","ACTIVE",
U367="Sites strategiques, MLL, Pylone, etc.","PASSIVE",
U367="AKTIVCO DEFAUT GE &amp; POWER Cabinet","PASSIVE",
U367="AKTIVCO Coupure ENEO &amp; Baisse de tension","PASSIVE",
U367="Coupure ENEO &amp; Baisse de tension","PASSIVE",
U367="Defaut GE &amp; POWER Cabinet","PASSIVE",
U367="Sharing","PASSIVE",
U367="Sites strategiques &amp; DataCenter","PASSIVE",
U367="Exclu","Exclu",
U367="SAT","ACTIVE",
U367="SPARE-ISSUE","SPARE-ISSUE",
U367="Fiber CAmtel","ACTIVE",
U367="Fiber AOF","ACTIVE",
U367="Projet OCM (HUAWEI)","PLANNED WORKS",
U367="Projet OCM (NOKIA)","PLANNED WORKS",
U367="ACCESS-ISSUE","ACCESS-ISSUE",
U367="Projet OCM (ZTE, NOKIA, autres projets)","PLANNED WORKS",
U367="No root CAuse","No root cause",
U367="ODU HS","ACTIVE",
U367="IP &amp; VLAN","ACTIVE",
U367="Warehouse HUAWEI","SPARE-ISSUE",
U367="SPARE-HS","SPARE-ISSUE",
U367="Power Telco","ACTIVE", U367="no impacts","no impacts"
),"")</f>
        <v/>
      </c>
      <c r="W367" s="102"/>
      <c r="X367" s="102"/>
      <c r="Y367" s="102"/>
      <c r="Z367" s="102"/>
      <c r="AA367" s="102"/>
      <c r="AB367" s="104" t="s">
        <v>5423</v>
      </c>
      <c r="AC367" s="9"/>
      <c r="AD367" s="9"/>
      <c r="AE367" s="7" t="s">
        <v>5423</v>
      </c>
      <c r="AF367" s="6"/>
      <c r="AG367" s="7"/>
      <c r="AH367" s="3" t="s">
        <v>5423</v>
      </c>
      <c r="AI367" s="18" t="s">
        <v>5423</v>
      </c>
      <c r="AJ367" s="18" t="s">
        <v>5423</v>
      </c>
      <c r="AK367" s="18" t="s">
        <v>5423</v>
      </c>
      <c r="AL367" s="18" t="s">
        <v>5423</v>
      </c>
      <c r="AM367" s="18" t="s">
        <v>5423</v>
      </c>
      <c r="AN367" s="18" t="s">
        <v>5423</v>
      </c>
      <c r="AO367" s="18" t="s">
        <v>5423</v>
      </c>
      <c r="AP367" s="18" t="s">
        <v>5423</v>
      </c>
      <c r="AQ367" s="18" t="s">
        <v>5423</v>
      </c>
      <c r="AR367" s="18" t="s">
        <v>5423</v>
      </c>
      <c r="AS367" s="18" t="s">
        <v>5423</v>
      </c>
      <c r="AT367" s="18" t="s">
        <v>5423</v>
      </c>
      <c r="AU367" s="9" t="s">
        <v>5423</v>
      </c>
      <c r="AV367" s="14"/>
      <c r="AW367" s="14" t="s">
        <v>5423</v>
      </c>
      <c r="AX367" s="14" t="str">
        <f>_xlfn.XLOOKUP(B367,'[4]cell downs 18042026 17h'!$B:$B,'[4]cell downs 18042026 17h'!$B:$B,"")</f>
        <v/>
      </c>
      <c r="AY367" s="14" t="str">
        <f>_xlfn.XLOOKUP(B367,'[5]Cells Huawei 19042026 15h'!$B:$B,'[5]Cells Huawei 19042026 15h'!$B:$B,"")</f>
        <v/>
      </c>
      <c r="AZ367" s="105" t="str">
        <f>_xlfn.XLOOKUP(B367,'INCIDENT-04-23-2026'!E:E,'INCIDENT-04-23-2026'!F:F,"")</f>
        <v/>
      </c>
      <c r="BA367" s="105" t="str">
        <f>_xlfn.XLOOKUP(B367,'[6]Eneo 17H'!$C:$C,'[6]Eneo 17H'!$I:$I,"")</f>
        <v/>
      </c>
      <c r="BB367" s="105" t="str">
        <f>_xlfn.XLOOKUP(B367,[8]ALL!$B:$B,[8]ALL!$M:$M,"")</f>
        <v/>
      </c>
      <c r="BC367" s="105" t="str">
        <f>_xlfn.XLOOKUP(B367,'[6]Eneo 17H'!$C:$C,'[6]Eneo 17H'!$I:$I,"")</f>
        <v/>
      </c>
      <c r="BD367" s="105" t="str">
        <f>_xlfn.XLOOKUP(B367,'[7]Eneo 12H'!$C:$C,'[7]Eneo 12H'!$I:$I,"")</f>
        <v/>
      </c>
      <c r="BE367" s="105" t="s">
        <v>7064</v>
      </c>
    </row>
    <row r="368" spans="1:57" hidden="1" x14ac:dyDescent="0.3">
      <c r="A368" s="1" t="s">
        <v>1426</v>
      </c>
      <c r="B368" s="8" t="s">
        <v>1427</v>
      </c>
      <c r="C368" s="3" t="str">
        <f>_xlfn.XLOOKUP(B368,'[1]daily break down'!$D:$D,'[1]daily break down'!$E:$E,"")</f>
        <v>NORD-OUEST</v>
      </c>
      <c r="D368" s="1" t="s">
        <v>11</v>
      </c>
      <c r="E368" s="1" t="s">
        <v>12</v>
      </c>
      <c r="F368" s="3" t="s">
        <v>51</v>
      </c>
      <c r="G368" s="1" t="s">
        <v>1426</v>
      </c>
      <c r="H368" s="26" t="str">
        <f>_xlfn.XLOOKUP(B368,[2]CALCULATION!$B:$B,[2]CALCULATION!$H:$H,"")</f>
        <v>NOKIA</v>
      </c>
      <c r="I368" s="23">
        <v>2.3791994475406142E-2</v>
      </c>
      <c r="J368" s="23">
        <v>2.8161588663168136E-2</v>
      </c>
      <c r="K368" s="23">
        <v>0.74300936270271345</v>
      </c>
      <c r="L368" s="23">
        <v>3.2281491754486591E-3</v>
      </c>
      <c r="M368" s="23">
        <v>0.14519537258192006</v>
      </c>
      <c r="N368" s="23">
        <v>1.0366995973552717</v>
      </c>
      <c r="O368" s="23">
        <v>1.0701046990437544E-3</v>
      </c>
      <c r="P368" s="103" t="s">
        <v>6554</v>
      </c>
      <c r="Q368" s="36" t="s">
        <v>6552</v>
      </c>
      <c r="R368" s="36"/>
      <c r="S368" s="35" t="str" cm="1">
        <f t="array" ref="S368">IFERROR(_xlfn.IFS(
U368="MPR ISSUE","PDH",
U368="BSS Hardware Issue","BSS",
U368="Sites strategiques, MLL, Pylone, etc.","ENVTECH",
U368="AKTIVCO DEFAUT GE &amp; POWER Cabinet","AKTIVCO",
U368="AKTIVCO Coupure ENEO &amp; Baisse de tension","AKTIVCO GRID ONLY",
U368="Coupure ENEO &amp; Baisse de tension","IHS GRID ONLY",
U368="Defaut GE &amp; POWER Cabinet","IHS",
U368="Sharing","Partners",
U368="Sites strategiques &amp; DataCenter","SST &amp; DC",
U368="Exclu","Exclu",
U368="SAT","SAT",
U368="SPARE-ISSUE","SPARE-ISSUE",
U368="Fiber CAmtel","TRANS_FO_CAMTEL",
U368="Fiber AOF","Fiber AOF",
U368="Projet OCM (HUAWEI)","TRAVAUX-HUAWEI",
U368="Projet OCM (NOKIA)","TRAVAUX-NOKIA",
U368="ACCESS-ISSUE","ACCESS-ISSUE",
U368="Projet OCM (ZTE, NOKIA, autres projets)","TRAVAUX OCM",
U368="No root CAuse","No root cause",
U368="ODU HS","PDH",
U368="IP &amp; VLAN","PDH",
U368="Warehouse HUAWEI","SPARE-ISSUE",
U368="SPARE-HS","SPARE-ISSUE",
U368="Power Telco","BSS",U368="no impacts","no impacts"
),"")</f>
        <v/>
      </c>
      <c r="T368" s="35" t="str" cm="1">
        <f t="array" ref="T368">IFERROR(_xlfn.IFS(
U368="MPR ISSUE","TX ISSUE",
U368="BSS Hardware Issue","RAN ISSUE",
U368="Sites strategiques, MLL, Pylone, etc.","ENVTECH",
U368="AKTIVCO DEFAUT GE &amp; POWER Cabinet","POWER ISSUE",
U368="AKTIVCO Coupure ENEO &amp; Baisse de tension","POWER ISSUE",
U368="Coupure ENEO &amp; Baisse de tension","POWER ISSUE",
U368="Defaut GE &amp; POWER Cabinet","POWER ISSUE",
U368="Sharing","POWER ISSUE",
U368="Sites strategiques &amp; DataCenter","POWER ISSUE",
U368="Exclu","Exclu",
U368="SAT","TX ISSUE",
U368="SPARE-ISSUE","SPARE-ISSUE",
U368="Fiber CAmtel","TX ISSUE",
U368="Fiber AOF","TX ISSUE",
U368="Projet OCM (HUAWEI)","TRAVAUX-HUAWEI",
U368="Projet OCM (NOKIA)","TRAVAUX -NOKIA",
U368="ACCESS-ISSUE","ACCESS-ISSUE",
U368="Projet OCM (ZTE, NOKIA, autres projets)","TRAVAUX OCM",
U368="No root CAuse","No root cause",
U368="ODU HS","TX ISSUE",
U368="IP &amp; VLAN","TX ISSUE",
U368="Warehouse HUAWEI","SPARE-ISSUE",
U368="SPARE-HS","SPARE-ISSUE",
U368="Power Telco","RAN ISSUE",U368="no impacts","no impacts"
),"")</f>
        <v/>
      </c>
      <c r="U368" s="28"/>
      <c r="V368" s="35" t="str" cm="1">
        <f t="array" ref="V368">IFERROR(_xlfn.IFS(
U368="MPR ISSUE","ACTIVE",
U368="BSS Hardware Issue","ACTIVE",
U368="Sites strategiques, MLL, Pylone, etc.","PASSIVE",
U368="AKTIVCO DEFAUT GE &amp; POWER Cabinet","PASSIVE",
U368="AKTIVCO Coupure ENEO &amp; Baisse de tension","PASSIVE",
U368="Coupure ENEO &amp; Baisse de tension","PASSIVE",
U368="Defaut GE &amp; POWER Cabinet","PASSIVE",
U368="Sharing","PASSIVE",
U368="Sites strategiques &amp; DataCenter","PASSIVE",
U368="Exclu","Exclu",
U368="SAT","ACTIVE",
U368="SPARE-ISSUE","SPARE-ISSUE",
U368="Fiber CAmtel","ACTIVE",
U368="Fiber AOF","ACTIVE",
U368="Projet OCM (HUAWEI)","PLANNED WORKS",
U368="Projet OCM (NOKIA)","PLANNED WORKS",
U368="ACCESS-ISSUE","ACCESS-ISSUE",
U368="Projet OCM (ZTE, NOKIA, autres projets)","PLANNED WORKS",
U368="No root CAuse","No root cause",
U368="ODU HS","ACTIVE",
U368="IP &amp; VLAN","ACTIVE",
U368="Warehouse HUAWEI","SPARE-ISSUE",
U368="SPARE-HS","SPARE-ISSUE",
U368="Power Telco","ACTIVE", U368="no impacts","no impacts"
),"")</f>
        <v/>
      </c>
      <c r="W368" s="102"/>
      <c r="X368" s="102"/>
      <c r="Y368" s="102"/>
      <c r="Z368" s="102"/>
      <c r="AA368" s="102"/>
      <c r="AB368" s="104" t="s">
        <v>5423</v>
      </c>
      <c r="AC368" s="9"/>
      <c r="AD368" s="9"/>
      <c r="AE368" s="7" t="s">
        <v>5423</v>
      </c>
      <c r="AF368" s="6"/>
      <c r="AG368" s="7"/>
      <c r="AH368" s="3" t="s">
        <v>5423</v>
      </c>
      <c r="AI368" s="18" t="s">
        <v>5423</v>
      </c>
      <c r="AJ368" s="18" t="s">
        <v>5423</v>
      </c>
      <c r="AK368" s="18" t="s">
        <v>5423</v>
      </c>
      <c r="AL368" s="18" t="s">
        <v>5423</v>
      </c>
      <c r="AM368" s="18" t="s">
        <v>5423</v>
      </c>
      <c r="AN368" s="18" t="s">
        <v>5423</v>
      </c>
      <c r="AO368" s="18" t="s">
        <v>5423</v>
      </c>
      <c r="AP368" s="18" t="s">
        <v>5423</v>
      </c>
      <c r="AQ368" s="18" t="s">
        <v>5423</v>
      </c>
      <c r="AR368" s="18" t="s">
        <v>5423</v>
      </c>
      <c r="AS368" s="18" t="s">
        <v>5423</v>
      </c>
      <c r="AT368" s="18" t="s">
        <v>5423</v>
      </c>
      <c r="AU368" s="9" t="s">
        <v>5423</v>
      </c>
      <c r="AV368" s="14"/>
      <c r="AW368" s="14" t="s">
        <v>5423</v>
      </c>
      <c r="AX368" s="14" t="str">
        <f>_xlfn.XLOOKUP(B368,'[4]cell downs 18042026 17h'!$B:$B,'[4]cell downs 18042026 17h'!$B:$B,"")</f>
        <v/>
      </c>
      <c r="AY368" s="14" t="str">
        <f>_xlfn.XLOOKUP(B368,'[5]Cells Huawei 19042026 15h'!$B:$B,'[5]Cells Huawei 19042026 15h'!$B:$B,"")</f>
        <v/>
      </c>
      <c r="AZ368" s="105" t="str">
        <f>_xlfn.XLOOKUP(B368,'INCIDENT-04-23-2026'!E:E,'INCIDENT-04-23-2026'!F:F,"")</f>
        <v/>
      </c>
      <c r="BA368" s="105" t="str">
        <f>_xlfn.XLOOKUP(B368,'[6]Eneo 17H'!$C:$C,'[6]Eneo 17H'!$I:$I,"")</f>
        <v/>
      </c>
      <c r="BB368" s="105" t="str">
        <f>_xlfn.XLOOKUP(B368,[8]ALL!$B:$B,[8]ALL!$M:$M,"")</f>
        <v/>
      </c>
      <c r="BC368" s="105" t="str">
        <f>_xlfn.XLOOKUP(B368,'[6]Eneo 17H'!$C:$C,'[6]Eneo 17H'!$I:$I,"")</f>
        <v/>
      </c>
      <c r="BD368" s="105" t="str">
        <f>_xlfn.XLOOKUP(B368,'[7]Eneo 12H'!$C:$C,'[7]Eneo 12H'!$I:$I,"")</f>
        <v/>
      </c>
      <c r="BE368" s="105" t="s">
        <v>7065</v>
      </c>
    </row>
    <row r="369" spans="1:57" hidden="1" x14ac:dyDescent="0.3">
      <c r="A369" s="1" t="s">
        <v>1597</v>
      </c>
      <c r="B369" s="8" t="s">
        <v>1598</v>
      </c>
      <c r="C369" s="3" t="str">
        <f>_xlfn.XLOOKUP(B369,'[1]daily break down'!$D:$D,'[1]daily break down'!$E:$E,"")</f>
        <v>NORD-OUEST</v>
      </c>
      <c r="D369" s="1" t="s">
        <v>11</v>
      </c>
      <c r="E369" s="1" t="s">
        <v>12</v>
      </c>
      <c r="F369" s="3" t="s">
        <v>51</v>
      </c>
      <c r="G369" s="1" t="s">
        <v>52</v>
      </c>
      <c r="H369" s="25" t="str">
        <f>_xlfn.XLOOKUP(B369,[2]CALCULATION!$B:$B,[2]CALCULATION!$H:$H,"")</f>
        <v>Huawei</v>
      </c>
      <c r="I369" s="23">
        <v>1.517051761677696</v>
      </c>
      <c r="J369" s="23">
        <v>0</v>
      </c>
      <c r="K369" s="23">
        <v>1.700253686153987</v>
      </c>
      <c r="L369" s="23">
        <v>15.129746627743394</v>
      </c>
      <c r="M369" s="23">
        <v>0.90992786067522191</v>
      </c>
      <c r="N369" s="23">
        <v>1.0469726024660919</v>
      </c>
      <c r="O369" s="23">
        <v>0</v>
      </c>
      <c r="P369" s="103" t="s">
        <v>6554</v>
      </c>
      <c r="Q369" s="36" t="s">
        <v>5796</v>
      </c>
      <c r="R369" s="36"/>
      <c r="S369" s="35" t="str" cm="1">
        <f t="array" ref="S369">IFERROR(_xlfn.IFS(
U369="MPR ISSUE","PDH",
U369="BSS Hardware Issue","BSS",
U369="Sites strategiques, MLL, Pylone, etc.","ENVTECH",
U369="AKTIVCO DEFAUT GE &amp; POWER Cabinet","AKTIVCO",
U369="AKTIVCO Coupure ENEO &amp; Baisse de tension","AKTIVCO GRID ONLY",
U369="Coupure ENEO &amp; Baisse de tension","IHS GRID ONLY",
U369="Defaut GE &amp; POWER Cabinet","IHS",
U369="Sharing","Partners",
U369="Sites strategiques &amp; DataCenter","SST &amp; DC",
U369="Exclu","Exclu",
U369="SAT","SAT",
U369="SPARE-ISSUE","SPARE-ISSUE",
U369="Fiber CAmtel","TRANS_FO_CAMTEL",
U369="Fiber AOF","Fiber AOF",
U369="Projet OCM (HUAWEI)","TRAVAUX-HUAWEI",
U369="Projet OCM (NOKIA)","TRAVAUX-NOKIA",
U369="ACCESS-ISSUE","ACCESS-ISSUE",
U369="Projet OCM (ZTE, NOKIA, autres projets)","TRAVAUX OCM",
U369="No root CAuse","No root cause",
U369="ODU HS","PDH",
U369="IP &amp; VLAN","PDH",
U369="Warehouse HUAWEI","SPARE-ISSUE",
U369="SPARE-HS","SPARE-ISSUE",
U369="Power Telco","BSS",U369="no impacts","no impacts"
),"")</f>
        <v/>
      </c>
      <c r="T369" s="35" t="str" cm="1">
        <f t="array" ref="T369">IFERROR(_xlfn.IFS(
U369="MPR ISSUE","TX ISSUE",
U369="BSS Hardware Issue","RAN ISSUE",
U369="Sites strategiques, MLL, Pylone, etc.","ENVTECH",
U369="AKTIVCO DEFAUT GE &amp; POWER Cabinet","POWER ISSUE",
U369="AKTIVCO Coupure ENEO &amp; Baisse de tension","POWER ISSUE",
U369="Coupure ENEO &amp; Baisse de tension","POWER ISSUE",
U369="Defaut GE &amp; POWER Cabinet","POWER ISSUE",
U369="Sharing","POWER ISSUE",
U369="Sites strategiques &amp; DataCenter","POWER ISSUE",
U369="Exclu","Exclu",
U369="SAT","TX ISSUE",
U369="SPARE-ISSUE","SPARE-ISSUE",
U369="Fiber CAmtel","TX ISSUE",
U369="Fiber AOF","TX ISSUE",
U369="Projet OCM (HUAWEI)","TRAVAUX-HUAWEI",
U369="Projet OCM (NOKIA)","TRAVAUX -NOKIA",
U369="ACCESS-ISSUE","ACCESS-ISSUE",
U369="Projet OCM (ZTE, NOKIA, autres projets)","TRAVAUX OCM",
U369="No root CAuse","No root cause",
U369="ODU HS","TX ISSUE",
U369="IP &amp; VLAN","TX ISSUE",
U369="Warehouse HUAWEI","SPARE-ISSUE",
U369="SPARE-HS","SPARE-ISSUE",
U369="Power Telco","RAN ISSUE",U369="no impacts","no impacts"
),"")</f>
        <v/>
      </c>
      <c r="U369" s="28"/>
      <c r="V369" s="35" t="str" cm="1">
        <f t="array" ref="V369">IFERROR(_xlfn.IFS(
U369="MPR ISSUE","ACTIVE",
U369="BSS Hardware Issue","ACTIVE",
U369="Sites strategiques, MLL, Pylone, etc.","PASSIVE",
U369="AKTIVCO DEFAUT GE &amp; POWER Cabinet","PASSIVE",
U369="AKTIVCO Coupure ENEO &amp; Baisse de tension","PASSIVE",
U369="Coupure ENEO &amp; Baisse de tension","PASSIVE",
U369="Defaut GE &amp; POWER Cabinet","PASSIVE",
U369="Sharing","PASSIVE",
U369="Sites strategiques &amp; DataCenter","PASSIVE",
U369="Exclu","Exclu",
U369="SAT","ACTIVE",
U369="SPARE-ISSUE","SPARE-ISSUE",
U369="Fiber CAmtel","ACTIVE",
U369="Fiber AOF","ACTIVE",
U369="Projet OCM (HUAWEI)","PLANNED WORKS",
U369="Projet OCM (NOKIA)","PLANNED WORKS",
U369="ACCESS-ISSUE","ACCESS-ISSUE",
U369="Projet OCM (ZTE, NOKIA, autres projets)","PLANNED WORKS",
U369="No root CAuse","No root cause",
U369="ODU HS","ACTIVE",
U369="IP &amp; VLAN","ACTIVE",
U369="Warehouse HUAWEI","SPARE-ISSUE",
U369="SPARE-HS","SPARE-ISSUE",
U369="Power Telco","ACTIVE", U369="no impacts","no impacts"
),"")</f>
        <v/>
      </c>
      <c r="W369" s="102"/>
      <c r="X369" s="102"/>
      <c r="Y369" s="102"/>
      <c r="Z369" s="102"/>
      <c r="AA369" s="102"/>
      <c r="AB369" s="104" t="s">
        <v>5423</v>
      </c>
      <c r="AC369" s="9"/>
      <c r="AD369" s="9"/>
      <c r="AE369" s="7" t="s">
        <v>5423</v>
      </c>
      <c r="AF369" s="6"/>
      <c r="AG369" s="7"/>
      <c r="AH369" s="3" t="s">
        <v>5423</v>
      </c>
      <c r="AI369" s="18" t="s">
        <v>5423</v>
      </c>
      <c r="AJ369" s="18" t="s">
        <v>5423</v>
      </c>
      <c r="AK369" s="18" t="s">
        <v>5423</v>
      </c>
      <c r="AL369" s="18" t="s">
        <v>5423</v>
      </c>
      <c r="AM369" s="18" t="s">
        <v>5423</v>
      </c>
      <c r="AN369" s="18" t="s">
        <v>5423</v>
      </c>
      <c r="AO369" s="18" t="s">
        <v>5423</v>
      </c>
      <c r="AP369" s="18" t="s">
        <v>5423</v>
      </c>
      <c r="AQ369" s="18" t="s">
        <v>5423</v>
      </c>
      <c r="AR369" s="18" t="s">
        <v>5423</v>
      </c>
      <c r="AS369" s="18" t="s">
        <v>5423</v>
      </c>
      <c r="AT369" s="18" t="s">
        <v>5423</v>
      </c>
      <c r="AU369" s="9" t="s">
        <v>5423</v>
      </c>
      <c r="AV369" s="14"/>
      <c r="AW369" s="14" t="s">
        <v>5423</v>
      </c>
      <c r="AX369" s="14" t="str">
        <f>_xlfn.XLOOKUP(B369,'[4]cell downs 18042026 17h'!$B:$B,'[4]cell downs 18042026 17h'!$B:$B,"")</f>
        <v/>
      </c>
      <c r="AY369" s="14" t="str">
        <f>_xlfn.XLOOKUP(B369,'[5]Cells Huawei 19042026 15h'!$B:$B,'[5]Cells Huawei 19042026 15h'!$B:$B,"")</f>
        <v/>
      </c>
      <c r="AZ369" s="105" t="str">
        <f>_xlfn.XLOOKUP(B369,'INCIDENT-04-23-2026'!E:E,'INCIDENT-04-23-2026'!F:F,"")</f>
        <v/>
      </c>
      <c r="BA369" s="105" t="str">
        <f>_xlfn.XLOOKUP(B369,'[6]Eneo 17H'!$C:$C,'[6]Eneo 17H'!$I:$I,"")</f>
        <v/>
      </c>
      <c r="BB369" s="105" t="str">
        <f>_xlfn.XLOOKUP(B369,[8]ALL!$B:$B,[8]ALL!$M:$M,"")</f>
        <v/>
      </c>
      <c r="BC369" s="105" t="str">
        <f>_xlfn.XLOOKUP(B369,'[6]Eneo 17H'!$C:$C,'[6]Eneo 17H'!$I:$I,"")</f>
        <v/>
      </c>
      <c r="BD369" s="105" t="str">
        <f>_xlfn.XLOOKUP(B369,'[7]Eneo 12H'!$C:$C,'[7]Eneo 12H'!$I:$I,"")</f>
        <v/>
      </c>
      <c r="BE369" s="105" t="s">
        <v>7064</v>
      </c>
    </row>
    <row r="370" spans="1:57" hidden="1" x14ac:dyDescent="0.3">
      <c r="A370" s="1" t="s">
        <v>1850</v>
      </c>
      <c r="B370" s="8" t="s">
        <v>1851</v>
      </c>
      <c r="C370" s="3" t="str">
        <f>_xlfn.XLOOKUP(B370,'[1]daily break down'!$D:$D,'[1]daily break down'!$E:$E,"")</f>
        <v>NORD-OUEST</v>
      </c>
      <c r="D370" s="1" t="s">
        <v>11</v>
      </c>
      <c r="E370" s="1" t="s">
        <v>12</v>
      </c>
      <c r="F370" s="3" t="s">
        <v>51</v>
      </c>
      <c r="G370" s="1" t="s">
        <v>52</v>
      </c>
      <c r="H370" s="25" t="str">
        <f>_xlfn.XLOOKUP(B370,[2]CALCULATION!$B:$B,[2]CALCULATION!$H:$H,"")</f>
        <v>Huawei</v>
      </c>
      <c r="I370" s="23">
        <v>24.065317050620234</v>
      </c>
      <c r="J370" s="23">
        <v>0</v>
      </c>
      <c r="K370" s="23">
        <v>1.6995759531779255</v>
      </c>
      <c r="L370" s="23">
        <v>15.000442309942274</v>
      </c>
      <c r="M370" s="23">
        <v>0.8597756204467043</v>
      </c>
      <c r="N370" s="23">
        <v>1.0441903302485782</v>
      </c>
      <c r="O370" s="23">
        <v>0</v>
      </c>
      <c r="P370" s="103" t="s">
        <v>6554</v>
      </c>
      <c r="Q370" s="36" t="s">
        <v>5796</v>
      </c>
      <c r="R370" s="36"/>
      <c r="S370" s="35" t="str" cm="1">
        <f t="array" ref="S370">IFERROR(_xlfn.IFS(
U370="MPR ISSUE","PDH",
U370="BSS Hardware Issue","BSS",
U370="Sites strategiques, MLL, Pylone, etc.","ENVTECH",
U370="AKTIVCO DEFAUT GE &amp; POWER Cabinet","AKTIVCO",
U370="AKTIVCO Coupure ENEO &amp; Baisse de tension","AKTIVCO GRID ONLY",
U370="Coupure ENEO &amp; Baisse de tension","IHS GRID ONLY",
U370="Defaut GE &amp; POWER Cabinet","IHS",
U370="Sharing","Partners",
U370="Sites strategiques &amp; DataCenter","SST &amp; DC",
U370="Exclu","Exclu",
U370="SAT","SAT",
U370="SPARE-ISSUE","SPARE-ISSUE",
U370="Fiber CAmtel","TRANS_FO_CAMTEL",
U370="Fiber AOF","Fiber AOF",
U370="Projet OCM (HUAWEI)","TRAVAUX-HUAWEI",
U370="Projet OCM (NOKIA)","TRAVAUX-NOKIA",
U370="ACCESS-ISSUE","ACCESS-ISSUE",
U370="Projet OCM (ZTE, NOKIA, autres projets)","TRAVAUX OCM",
U370="No root CAuse","No root cause",
U370="ODU HS","PDH",
U370="IP &amp; VLAN","PDH",
U370="Warehouse HUAWEI","SPARE-ISSUE",
U370="SPARE-HS","SPARE-ISSUE",
U370="Power Telco","BSS",U370="no impacts","no impacts"
),"")</f>
        <v/>
      </c>
      <c r="T370" s="35" t="str" cm="1">
        <f t="array" ref="T370">IFERROR(_xlfn.IFS(
U370="MPR ISSUE","TX ISSUE",
U370="BSS Hardware Issue","RAN ISSUE",
U370="Sites strategiques, MLL, Pylone, etc.","ENVTECH",
U370="AKTIVCO DEFAUT GE &amp; POWER Cabinet","POWER ISSUE",
U370="AKTIVCO Coupure ENEO &amp; Baisse de tension","POWER ISSUE",
U370="Coupure ENEO &amp; Baisse de tension","POWER ISSUE",
U370="Defaut GE &amp; POWER Cabinet","POWER ISSUE",
U370="Sharing","POWER ISSUE",
U370="Sites strategiques &amp; DataCenter","POWER ISSUE",
U370="Exclu","Exclu",
U370="SAT","TX ISSUE",
U370="SPARE-ISSUE","SPARE-ISSUE",
U370="Fiber CAmtel","TX ISSUE",
U370="Fiber AOF","TX ISSUE",
U370="Projet OCM (HUAWEI)","TRAVAUX-HUAWEI",
U370="Projet OCM (NOKIA)","TRAVAUX -NOKIA",
U370="ACCESS-ISSUE","ACCESS-ISSUE",
U370="Projet OCM (ZTE, NOKIA, autres projets)","TRAVAUX OCM",
U370="No root CAuse","No root cause",
U370="ODU HS","TX ISSUE",
U370="IP &amp; VLAN","TX ISSUE",
U370="Warehouse HUAWEI","SPARE-ISSUE",
U370="SPARE-HS","SPARE-ISSUE",
U370="Power Telco","RAN ISSUE",U370="no impacts","no impacts"
),"")</f>
        <v/>
      </c>
      <c r="U370" s="28"/>
      <c r="V370" s="35" t="str" cm="1">
        <f t="array" ref="V370">IFERROR(_xlfn.IFS(
U370="MPR ISSUE","ACTIVE",
U370="BSS Hardware Issue","ACTIVE",
U370="Sites strategiques, MLL, Pylone, etc.","PASSIVE",
U370="AKTIVCO DEFAUT GE &amp; POWER Cabinet","PASSIVE",
U370="AKTIVCO Coupure ENEO &amp; Baisse de tension","PASSIVE",
U370="Coupure ENEO &amp; Baisse de tension","PASSIVE",
U370="Defaut GE &amp; POWER Cabinet","PASSIVE",
U370="Sharing","PASSIVE",
U370="Sites strategiques &amp; DataCenter","PASSIVE",
U370="Exclu","Exclu",
U370="SAT","ACTIVE",
U370="SPARE-ISSUE","SPARE-ISSUE",
U370="Fiber CAmtel","ACTIVE",
U370="Fiber AOF","ACTIVE",
U370="Projet OCM (HUAWEI)","PLANNED WORKS",
U370="Projet OCM (NOKIA)","PLANNED WORKS",
U370="ACCESS-ISSUE","ACCESS-ISSUE",
U370="Projet OCM (ZTE, NOKIA, autres projets)","PLANNED WORKS",
U370="No root CAuse","No root cause",
U370="ODU HS","ACTIVE",
U370="IP &amp; VLAN","ACTIVE",
U370="Warehouse HUAWEI","SPARE-ISSUE",
U370="SPARE-HS","SPARE-ISSUE",
U370="Power Telco","ACTIVE", U370="no impacts","no impacts"
),"")</f>
        <v/>
      </c>
      <c r="W370" s="102"/>
      <c r="X370" s="102"/>
      <c r="Y370" s="102"/>
      <c r="Z370" s="102"/>
      <c r="AA370" s="102"/>
      <c r="AB370" s="104" t="s">
        <v>5423</v>
      </c>
      <c r="AC370" s="9"/>
      <c r="AD370" s="9"/>
      <c r="AE370" s="7" t="s">
        <v>5423</v>
      </c>
      <c r="AF370" s="6"/>
      <c r="AG370" s="7"/>
      <c r="AH370" s="3" t="s">
        <v>5423</v>
      </c>
      <c r="AI370" s="18" t="s">
        <v>5423</v>
      </c>
      <c r="AJ370" s="18" t="s">
        <v>5423</v>
      </c>
      <c r="AK370" s="18" t="s">
        <v>5423</v>
      </c>
      <c r="AL370" s="18" t="s">
        <v>5423</v>
      </c>
      <c r="AM370" s="18" t="s">
        <v>5423</v>
      </c>
      <c r="AN370" s="18" t="s">
        <v>5423</v>
      </c>
      <c r="AO370" s="18" t="s">
        <v>5423</v>
      </c>
      <c r="AP370" s="18" t="s">
        <v>5423</v>
      </c>
      <c r="AQ370" s="18" t="s">
        <v>5423</v>
      </c>
      <c r="AR370" s="18" t="s">
        <v>5423</v>
      </c>
      <c r="AS370" s="18" t="s">
        <v>5423</v>
      </c>
      <c r="AT370" s="18" t="s">
        <v>5423</v>
      </c>
      <c r="AU370" s="9" t="s">
        <v>5423</v>
      </c>
      <c r="AV370" s="14"/>
      <c r="AW370" s="14" t="s">
        <v>5423</v>
      </c>
      <c r="AX370" s="14" t="str">
        <f>_xlfn.XLOOKUP(B370,'[4]cell downs 18042026 17h'!$B:$B,'[4]cell downs 18042026 17h'!$B:$B,"")</f>
        <v/>
      </c>
      <c r="AY370" s="14" t="str">
        <f>_xlfn.XLOOKUP(B370,'[5]Cells Huawei 19042026 15h'!$B:$B,'[5]Cells Huawei 19042026 15h'!$B:$B,"")</f>
        <v/>
      </c>
      <c r="AZ370" s="105" t="str">
        <f>_xlfn.XLOOKUP(B370,'INCIDENT-04-23-2026'!E:E,'INCIDENT-04-23-2026'!F:F,"")</f>
        <v/>
      </c>
      <c r="BA370" s="105" t="str">
        <f>_xlfn.XLOOKUP(B370,'[6]Eneo 17H'!$C:$C,'[6]Eneo 17H'!$I:$I,"")</f>
        <v/>
      </c>
      <c r="BB370" s="105" t="str">
        <f>_xlfn.XLOOKUP(B370,[8]ALL!$B:$B,[8]ALL!$M:$M,"")</f>
        <v/>
      </c>
      <c r="BC370" s="105" t="str">
        <f>_xlfn.XLOOKUP(B370,'[6]Eneo 17H'!$C:$C,'[6]Eneo 17H'!$I:$I,"")</f>
        <v/>
      </c>
      <c r="BD370" s="105" t="str">
        <f>_xlfn.XLOOKUP(B370,'[7]Eneo 12H'!$C:$C,'[7]Eneo 12H'!$I:$I,"")</f>
        <v/>
      </c>
      <c r="BE370" s="105" t="s">
        <v>7064</v>
      </c>
    </row>
    <row r="371" spans="1:57" hidden="1" x14ac:dyDescent="0.3">
      <c r="A371" s="1" t="s">
        <v>2672</v>
      </c>
      <c r="B371" s="8" t="s">
        <v>2673</v>
      </c>
      <c r="C371" s="3" t="str">
        <f>_xlfn.XLOOKUP(B371,'[1]daily break down'!$D:$D,'[1]daily break down'!$E:$E,"")</f>
        <v>NORD-OUEST</v>
      </c>
      <c r="D371" s="1" t="s">
        <v>11</v>
      </c>
      <c r="E371" s="1" t="s">
        <v>12</v>
      </c>
      <c r="F371" s="3" t="s">
        <v>102</v>
      </c>
      <c r="G371" s="1" t="s">
        <v>52</v>
      </c>
      <c r="H371" s="25" t="str">
        <f>_xlfn.XLOOKUP(B371,[2]CALCULATION!$B:$B,[2]CALCULATION!$H:$H,"")</f>
        <v>Huawei</v>
      </c>
      <c r="I371" s="23">
        <v>0</v>
      </c>
      <c r="J371" s="23">
        <v>0</v>
      </c>
      <c r="K371" s="23">
        <v>0</v>
      </c>
      <c r="L371" s="23">
        <v>0</v>
      </c>
      <c r="M371" s="23">
        <v>0</v>
      </c>
      <c r="N371" s="23">
        <v>1.0384474350303767</v>
      </c>
      <c r="O371" s="23">
        <v>0</v>
      </c>
      <c r="P371" s="103" t="s">
        <v>6554</v>
      </c>
      <c r="Q371" s="36" t="s">
        <v>5796</v>
      </c>
      <c r="R371" s="36"/>
      <c r="S371" s="35" t="str" cm="1">
        <f t="array" ref="S371">IFERROR(_xlfn.IFS(
U371="MPR ISSUE","PDH",
U371="BSS Hardware Issue","BSS",
U371="Sites strategiques, MLL, Pylone, etc.","ENVTECH",
U371="AKTIVCO DEFAUT GE &amp; POWER Cabinet","AKTIVCO",
U371="AKTIVCO Coupure ENEO &amp; Baisse de tension","AKTIVCO GRID ONLY",
U371="Coupure ENEO &amp; Baisse de tension","IHS GRID ONLY",
U371="Defaut GE &amp; POWER Cabinet","IHS",
U371="Sharing","Partners",
U371="Sites strategiques &amp; DataCenter","SST &amp; DC",
U371="Exclu","Exclu",
U371="SAT","SAT",
U371="SPARE-ISSUE","SPARE-ISSUE",
U371="Fiber CAmtel","TRANS_FO_CAMTEL",
U371="Fiber AOF","Fiber AOF",
U371="Projet OCM (HUAWEI)","TRAVAUX-HUAWEI",
U371="Projet OCM (NOKIA)","TRAVAUX-NOKIA",
U371="ACCESS-ISSUE","ACCESS-ISSUE",
U371="Projet OCM (ZTE, NOKIA, autres projets)","TRAVAUX OCM",
U371="No root CAuse","No root cause",
U371="ODU HS","PDH",
U371="IP &amp; VLAN","PDH",
U371="Warehouse HUAWEI","SPARE-ISSUE",
U371="SPARE-HS","SPARE-ISSUE",
U371="Power Telco","BSS",U371="no impacts","no impacts"
),"")</f>
        <v/>
      </c>
      <c r="T371" s="35" t="str" cm="1">
        <f t="array" ref="T371">IFERROR(_xlfn.IFS(
U371="MPR ISSUE","TX ISSUE",
U371="BSS Hardware Issue","RAN ISSUE",
U371="Sites strategiques, MLL, Pylone, etc.","ENVTECH",
U371="AKTIVCO DEFAUT GE &amp; POWER Cabinet","POWER ISSUE",
U371="AKTIVCO Coupure ENEO &amp; Baisse de tension","POWER ISSUE",
U371="Coupure ENEO &amp; Baisse de tension","POWER ISSUE",
U371="Defaut GE &amp; POWER Cabinet","POWER ISSUE",
U371="Sharing","POWER ISSUE",
U371="Sites strategiques &amp; DataCenter","POWER ISSUE",
U371="Exclu","Exclu",
U371="SAT","TX ISSUE",
U371="SPARE-ISSUE","SPARE-ISSUE",
U371="Fiber CAmtel","TX ISSUE",
U371="Fiber AOF","TX ISSUE",
U371="Projet OCM (HUAWEI)","TRAVAUX-HUAWEI",
U371="Projet OCM (NOKIA)","TRAVAUX -NOKIA",
U371="ACCESS-ISSUE","ACCESS-ISSUE",
U371="Projet OCM (ZTE, NOKIA, autres projets)","TRAVAUX OCM",
U371="No root CAuse","No root cause",
U371="ODU HS","TX ISSUE",
U371="IP &amp; VLAN","TX ISSUE",
U371="Warehouse HUAWEI","SPARE-ISSUE",
U371="SPARE-HS","SPARE-ISSUE",
U371="Power Telco","RAN ISSUE",U371="no impacts","no impacts"
),"")</f>
        <v/>
      </c>
      <c r="U371" s="28"/>
      <c r="V371" s="35" t="str" cm="1">
        <f t="array" ref="V371">IFERROR(_xlfn.IFS(
U371="MPR ISSUE","ACTIVE",
U371="BSS Hardware Issue","ACTIVE",
U371="Sites strategiques, MLL, Pylone, etc.","PASSIVE",
U371="AKTIVCO DEFAUT GE &amp; POWER Cabinet","PASSIVE",
U371="AKTIVCO Coupure ENEO &amp; Baisse de tension","PASSIVE",
U371="Coupure ENEO &amp; Baisse de tension","PASSIVE",
U371="Defaut GE &amp; POWER Cabinet","PASSIVE",
U371="Sharing","PASSIVE",
U371="Sites strategiques &amp; DataCenter","PASSIVE",
U371="Exclu","Exclu",
U371="SAT","ACTIVE",
U371="SPARE-ISSUE","SPARE-ISSUE",
U371="Fiber CAmtel","ACTIVE",
U371="Fiber AOF","ACTIVE",
U371="Projet OCM (HUAWEI)","PLANNED WORKS",
U371="Projet OCM (NOKIA)","PLANNED WORKS",
U371="ACCESS-ISSUE","ACCESS-ISSUE",
U371="Projet OCM (ZTE, NOKIA, autres projets)","PLANNED WORKS",
U371="No root CAuse","No root cause",
U371="ODU HS","ACTIVE",
U371="IP &amp; VLAN","ACTIVE",
U371="Warehouse HUAWEI","SPARE-ISSUE",
U371="SPARE-HS","SPARE-ISSUE",
U371="Power Telco","ACTIVE", U371="no impacts","no impacts"
),"")</f>
        <v/>
      </c>
      <c r="W371" s="104"/>
      <c r="X371" s="104"/>
      <c r="Y371" s="104"/>
      <c r="Z371" s="104"/>
      <c r="AA371" s="104"/>
      <c r="AB371" s="104" t="s">
        <v>6305</v>
      </c>
      <c r="AC371" s="9"/>
      <c r="AD371" s="9"/>
      <c r="AE371" s="7" t="s">
        <v>5423</v>
      </c>
      <c r="AF371" s="6"/>
      <c r="AG371" s="7"/>
      <c r="AH371" s="3" t="s">
        <v>6305</v>
      </c>
      <c r="AI371" s="18" t="s">
        <v>5423</v>
      </c>
      <c r="AJ371" s="18" t="s">
        <v>5423</v>
      </c>
      <c r="AK371" s="18" t="s">
        <v>5423</v>
      </c>
      <c r="AL371" s="18" t="s">
        <v>5423</v>
      </c>
      <c r="AM371" s="18" t="s">
        <v>5423</v>
      </c>
      <c r="AN371" s="18" t="s">
        <v>5423</v>
      </c>
      <c r="AO371" s="18" t="s">
        <v>5423</v>
      </c>
      <c r="AP371" s="18" t="s">
        <v>5423</v>
      </c>
      <c r="AQ371" s="18" t="s">
        <v>5423</v>
      </c>
      <c r="AR371" s="18" t="s">
        <v>5423</v>
      </c>
      <c r="AS371" s="18" t="s">
        <v>5423</v>
      </c>
      <c r="AT371" s="18" t="s">
        <v>5423</v>
      </c>
      <c r="AU371" s="9" t="s">
        <v>5423</v>
      </c>
      <c r="AV371" s="14"/>
      <c r="AW371" s="14" t="s">
        <v>5423</v>
      </c>
      <c r="AX371" s="14" t="str">
        <f>_xlfn.XLOOKUP(B371,'[4]cell downs 18042026 17h'!$B:$B,'[4]cell downs 18042026 17h'!$B:$B,"")</f>
        <v/>
      </c>
      <c r="AY371" s="14" t="str">
        <f>_xlfn.XLOOKUP(B371,'[5]Cells Huawei 19042026 15h'!$B:$B,'[5]Cells Huawei 19042026 15h'!$B:$B,"")</f>
        <v/>
      </c>
      <c r="AZ371" s="105" t="str">
        <f>_xlfn.XLOOKUP(B371,'INCIDENT-04-23-2026'!E:E,'INCIDENT-04-23-2026'!F:F,"")</f>
        <v/>
      </c>
      <c r="BA371" s="105" t="str">
        <f>_xlfn.XLOOKUP(B371,'[6]Eneo 17H'!$C:$C,'[6]Eneo 17H'!$I:$I,"")</f>
        <v/>
      </c>
      <c r="BB371" s="105" t="str">
        <f>_xlfn.XLOOKUP(B371,[8]ALL!$B:$B,[8]ALL!$M:$M,"")</f>
        <v/>
      </c>
      <c r="BC371" s="105" t="str">
        <f>_xlfn.XLOOKUP(B371,'[6]Eneo 17H'!$C:$C,'[6]Eneo 17H'!$I:$I,"")</f>
        <v/>
      </c>
      <c r="BD371" s="105" t="str">
        <f>_xlfn.XLOOKUP(B371,'[7]Eneo 12H'!$C:$C,'[7]Eneo 12H'!$I:$I,"")</f>
        <v/>
      </c>
      <c r="BE371" s="105" t="s">
        <v>5423</v>
      </c>
    </row>
    <row r="372" spans="1:57" hidden="1" x14ac:dyDescent="0.3">
      <c r="A372" s="1" t="s">
        <v>1210</v>
      </c>
      <c r="B372" s="8" t="s">
        <v>1211</v>
      </c>
      <c r="C372" s="3" t="str">
        <f>_xlfn.XLOOKUP(B372,'[1]daily break down'!$D:$D,'[1]daily break down'!$E:$E,"")</f>
        <v>CENTRE</v>
      </c>
      <c r="D372" s="1"/>
      <c r="E372" s="1"/>
      <c r="F372" s="3" t="s">
        <v>69</v>
      </c>
      <c r="G372" s="1" t="s">
        <v>1212</v>
      </c>
      <c r="H372" s="26" t="str">
        <f>_xlfn.XLOOKUP(B372,[2]CALCULATION!$B:$B,[2]CALCULATION!$H:$H,"")</f>
        <v>NOKIA</v>
      </c>
      <c r="I372" s="23">
        <v>4.0686272411559417</v>
      </c>
      <c r="J372" s="23">
        <v>3.0319633139573223E-3</v>
      </c>
      <c r="K372" s="23">
        <v>0.1485483673055904</v>
      </c>
      <c r="L372" s="23">
        <v>1.073154497436029</v>
      </c>
      <c r="M372" s="23">
        <v>1.0654497436029138</v>
      </c>
      <c r="N372" s="23">
        <v>3.9897070196014413E-2</v>
      </c>
      <c r="O372" s="23">
        <v>3.0531847995501564E-2</v>
      </c>
      <c r="P372" s="103" t="s">
        <v>6554</v>
      </c>
      <c r="Q372" s="36" t="s">
        <v>5796</v>
      </c>
      <c r="R372" s="36"/>
      <c r="S372" s="35" t="str" cm="1">
        <f t="array" ref="S372">IFERROR(_xlfn.IFS(
U372="MPR ISSUE","PDH",
U372="BSS Hardware Issue","BSS",
U372="Sites strategiques, MLL, Pylone, etc.","ENVTECH",
U372="AKTIVCO DEFAUT GE &amp; POWER Cabinet","AKTIVCO",
U372="AKTIVCO Coupure ENEO &amp; Baisse de tension","AKTIVCO GRID ONLY",
U372="Coupure ENEO &amp; Baisse de tension","IHS GRID ONLY",
U372="Defaut GE &amp; POWER Cabinet","IHS",
U372="Sharing","Partners",
U372="Sites strategiques &amp; DataCenter","SST &amp; DC",
U372="Exclu","Exclu",
U372="SAT","SAT",
U372="SPARE-ISSUE","SPARE-ISSUE",
U372="Fiber CAmtel","TRANS_FO_CAMTEL",
U372="Fiber AOF","Fiber AOF",
U372="Projet OCM (HUAWEI)","TRAVAUX-HUAWEI",
U372="Projet OCM (NOKIA)","TRAVAUX-NOKIA",
U372="ACCESS-ISSUE","ACCESS-ISSUE",
U372="Projet OCM (ZTE, NOKIA, autres projets)","TRAVAUX OCM",
U372="No root CAuse","No root cause",
U372="ODU HS","PDH",
U372="IP &amp; VLAN","PDH",
U372="Warehouse HUAWEI","SPARE-ISSUE",
U372="SPARE-HS","SPARE-ISSUE",
U372="Power Telco","BSS",U372="no impacts","no impacts"
),"")</f>
        <v/>
      </c>
      <c r="T372" s="35" t="str" cm="1">
        <f t="array" ref="T372">IFERROR(_xlfn.IFS(
U372="MPR ISSUE","TX ISSUE",
U372="BSS Hardware Issue","RAN ISSUE",
U372="Sites strategiques, MLL, Pylone, etc.","ENVTECH",
U372="AKTIVCO DEFAUT GE &amp; POWER Cabinet","POWER ISSUE",
U372="AKTIVCO Coupure ENEO &amp; Baisse de tension","POWER ISSUE",
U372="Coupure ENEO &amp; Baisse de tension","POWER ISSUE",
U372="Defaut GE &amp; POWER Cabinet","POWER ISSUE",
U372="Sharing","POWER ISSUE",
U372="Sites strategiques &amp; DataCenter","POWER ISSUE",
U372="Exclu","Exclu",
U372="SAT","TX ISSUE",
U372="SPARE-ISSUE","SPARE-ISSUE",
U372="Fiber CAmtel","TX ISSUE",
U372="Fiber AOF","TX ISSUE",
U372="Projet OCM (HUAWEI)","TRAVAUX-HUAWEI",
U372="Projet OCM (NOKIA)","TRAVAUX -NOKIA",
U372="ACCESS-ISSUE","ACCESS-ISSUE",
U372="Projet OCM (ZTE, NOKIA, autres projets)","TRAVAUX OCM",
U372="No root CAuse","No root cause",
U372="ODU HS","TX ISSUE",
U372="IP &amp; VLAN","TX ISSUE",
U372="Warehouse HUAWEI","SPARE-ISSUE",
U372="SPARE-HS","SPARE-ISSUE",
U372="Power Telco","RAN ISSUE",U372="no impacts","no impacts"
),"")</f>
        <v/>
      </c>
      <c r="U372" s="28"/>
      <c r="V372" s="35" t="str" cm="1">
        <f t="array" ref="V372">IFERROR(_xlfn.IFS(
U372="MPR ISSUE","ACTIVE",
U372="BSS Hardware Issue","ACTIVE",
U372="Sites strategiques, MLL, Pylone, etc.","PASSIVE",
U372="AKTIVCO DEFAUT GE &amp; POWER Cabinet","PASSIVE",
U372="AKTIVCO Coupure ENEO &amp; Baisse de tension","PASSIVE",
U372="Coupure ENEO &amp; Baisse de tension","PASSIVE",
U372="Defaut GE &amp; POWER Cabinet","PASSIVE",
U372="Sharing","PASSIVE",
U372="Sites strategiques &amp; DataCenter","PASSIVE",
U372="Exclu","Exclu",
U372="SAT","ACTIVE",
U372="SPARE-ISSUE","SPARE-ISSUE",
U372="Fiber CAmtel","ACTIVE",
U372="Fiber AOF","ACTIVE",
U372="Projet OCM (HUAWEI)","PLANNED WORKS",
U372="Projet OCM (NOKIA)","PLANNED WORKS",
U372="ACCESS-ISSUE","ACCESS-ISSUE",
U372="Projet OCM (ZTE, NOKIA, autres projets)","PLANNED WORKS",
U372="No root CAuse","No root cause",
U372="ODU HS","ACTIVE",
U372="IP &amp; VLAN","ACTIVE",
U372="Warehouse HUAWEI","SPARE-ISSUE",
U372="SPARE-HS","SPARE-ISSUE",
U372="Power Telco","ACTIVE",U372="no impacts","no impacts"
),"")</f>
        <v/>
      </c>
      <c r="W372" s="116" t="s">
        <v>6741</v>
      </c>
      <c r="X372" s="116" t="s">
        <v>6742</v>
      </c>
      <c r="Y372" s="116"/>
      <c r="Z372" s="116" t="s">
        <v>6743</v>
      </c>
      <c r="AA372" s="116" t="s">
        <v>6694</v>
      </c>
      <c r="AB372" s="104" t="s">
        <v>5423</v>
      </c>
      <c r="AC372" s="9"/>
      <c r="AD372" s="9"/>
      <c r="AE372" s="7" t="s">
        <v>5423</v>
      </c>
      <c r="AF372" s="6"/>
      <c r="AG372" s="7"/>
      <c r="AH372" s="3" t="s">
        <v>5423</v>
      </c>
      <c r="AI372" s="18" t="s">
        <v>5423</v>
      </c>
      <c r="AJ372" s="18" t="s">
        <v>5423</v>
      </c>
      <c r="AK372" s="18" t="s">
        <v>5423</v>
      </c>
      <c r="AL372" s="18" t="s">
        <v>5423</v>
      </c>
      <c r="AM372" s="18" t="s">
        <v>5423</v>
      </c>
      <c r="AN372" s="18" t="s">
        <v>5423</v>
      </c>
      <c r="AO372" s="18" t="s">
        <v>5423</v>
      </c>
      <c r="AP372" s="18" t="s">
        <v>5423</v>
      </c>
      <c r="AQ372" s="18" t="s">
        <v>5423</v>
      </c>
      <c r="AR372" s="18" t="s">
        <v>5423</v>
      </c>
      <c r="AS372" s="18" t="s">
        <v>5423</v>
      </c>
      <c r="AT372" s="18" t="s">
        <v>5423</v>
      </c>
      <c r="AU372" s="9" t="s">
        <v>5423</v>
      </c>
      <c r="AV372" s="14"/>
      <c r="AW372" s="14" t="s">
        <v>5423</v>
      </c>
      <c r="AX372" s="14" t="str">
        <f>_xlfn.XLOOKUP(B372,'[4]cell downs 18042026 17h'!$B:$B,'[4]cell downs 18042026 17h'!$B:$B,"")</f>
        <v/>
      </c>
      <c r="AY372" s="14" t="str">
        <f>_xlfn.XLOOKUP(B372,'[5]Cells Huawei 19042026 15h'!$B:$B,'[5]Cells Huawei 19042026 15h'!$B:$B,"")</f>
        <v/>
      </c>
      <c r="AZ372" s="105" t="str">
        <f>_xlfn.XLOOKUP(B372,'INCIDENT-04-23-2026'!E:E,'INCIDENT-04-23-2026'!F:F,"")</f>
        <v/>
      </c>
      <c r="BA372" s="105" t="str">
        <f>_xlfn.XLOOKUP(B372,'[6]Eneo 17H'!$C:$C,'[6]Eneo 17H'!$I:$I,"")</f>
        <v/>
      </c>
      <c r="BB372" s="105" t="str">
        <f>_xlfn.XLOOKUP(B372,[8]ALL!$B:$B,[8]ALL!$M:$M,"")</f>
        <v/>
      </c>
      <c r="BC372" s="105" t="str">
        <f>_xlfn.XLOOKUP(B372,'[6]Eneo 17H'!$C:$C,'[6]Eneo 17H'!$I:$I,"")</f>
        <v/>
      </c>
      <c r="BD372" s="105" t="str">
        <f>_xlfn.XLOOKUP(B372,'[7]Eneo 12H'!$C:$C,'[7]Eneo 12H'!$I:$I,"")</f>
        <v/>
      </c>
      <c r="BE372" s="105" t="s">
        <v>7077</v>
      </c>
    </row>
    <row r="373" spans="1:57" hidden="1" x14ac:dyDescent="0.3">
      <c r="A373" s="1" t="s">
        <v>2686</v>
      </c>
      <c r="B373" s="8" t="s">
        <v>2687</v>
      </c>
      <c r="C373" s="3" t="str">
        <f>_xlfn.XLOOKUP(B373,'[1]daily break down'!$D:$D,'[1]daily break down'!$E:$E,"")</f>
        <v>NORD-OUEST</v>
      </c>
      <c r="D373" s="1" t="s">
        <v>11</v>
      </c>
      <c r="E373" s="1" t="s">
        <v>12</v>
      </c>
      <c r="F373" s="3" t="s">
        <v>51</v>
      </c>
      <c r="G373" s="1" t="s">
        <v>52</v>
      </c>
      <c r="H373" s="25" t="str">
        <f>_xlfn.XLOOKUP(B373,[2]CALCULATION!$B:$B,[2]CALCULATION!$H:$H,"")</f>
        <v>Huawei</v>
      </c>
      <c r="I373" s="23">
        <v>1.572786381419558</v>
      </c>
      <c r="J373" s="23">
        <v>0</v>
      </c>
      <c r="K373" s="23">
        <v>1.7007173981902388</v>
      </c>
      <c r="L373" s="23">
        <v>15.001744270659442</v>
      </c>
      <c r="M373" s="23">
        <v>0.85759974089198232</v>
      </c>
      <c r="N373" s="23">
        <v>1.0359148539093066</v>
      </c>
      <c r="O373" s="23">
        <v>0</v>
      </c>
      <c r="P373" s="103" t="s">
        <v>6554</v>
      </c>
      <c r="Q373" s="36" t="s">
        <v>5796</v>
      </c>
      <c r="R373" s="36"/>
      <c r="S373" s="35" t="str" cm="1">
        <f t="array" ref="S373">IFERROR(_xlfn.IFS(
U373="MPR ISSUE","PDH",
U373="BSS Hardware Issue","BSS",
U373="Sites strategiques, MLL, Pylone, etc.","ENVTECH",
U373="AKTIVCO DEFAUT GE &amp; POWER Cabinet","AKTIVCO",
U373="AKTIVCO Coupure ENEO &amp; Baisse de tension","AKTIVCO GRID ONLY",
U373="Coupure ENEO &amp; Baisse de tension","IHS GRID ONLY",
U373="Defaut GE &amp; POWER Cabinet","IHS",
U373="Sharing","Partners",
U373="Sites strategiques &amp; DataCenter","SST &amp; DC",
U373="Exclu","Exclu",
U373="SAT","SAT",
U373="SPARE-ISSUE","SPARE-ISSUE",
U373="Fiber CAmtel","TRANS_FO_CAMTEL",
U373="Fiber AOF","Fiber AOF",
U373="Projet OCM (HUAWEI)","TRAVAUX-HUAWEI",
U373="Projet OCM (NOKIA)","TRAVAUX-NOKIA",
U373="ACCESS-ISSUE","ACCESS-ISSUE",
U373="Projet OCM (ZTE, NOKIA, autres projets)","TRAVAUX OCM",
U373="No root CAuse","No root cause",
U373="ODU HS","PDH",
U373="IP &amp; VLAN","PDH",
U373="Warehouse HUAWEI","SPARE-ISSUE",
U373="SPARE-HS","SPARE-ISSUE",
U373="Power Telco","BSS",U373="no impacts","no impacts"
),"")</f>
        <v/>
      </c>
      <c r="T373" s="35" t="str" cm="1">
        <f t="array" ref="T373">IFERROR(_xlfn.IFS(
U373="MPR ISSUE","TX ISSUE",
U373="BSS Hardware Issue","RAN ISSUE",
U373="Sites strategiques, MLL, Pylone, etc.","ENVTECH",
U373="AKTIVCO DEFAUT GE &amp; POWER Cabinet","POWER ISSUE",
U373="AKTIVCO Coupure ENEO &amp; Baisse de tension","POWER ISSUE",
U373="Coupure ENEO &amp; Baisse de tension","POWER ISSUE",
U373="Defaut GE &amp; POWER Cabinet","POWER ISSUE",
U373="Sharing","POWER ISSUE",
U373="Sites strategiques &amp; DataCenter","POWER ISSUE",
U373="Exclu","Exclu",
U373="SAT","TX ISSUE",
U373="SPARE-ISSUE","SPARE-ISSUE",
U373="Fiber CAmtel","TX ISSUE",
U373="Fiber AOF","TX ISSUE",
U373="Projet OCM (HUAWEI)","TRAVAUX-HUAWEI",
U373="Projet OCM (NOKIA)","TRAVAUX -NOKIA",
U373="ACCESS-ISSUE","ACCESS-ISSUE",
U373="Projet OCM (ZTE, NOKIA, autres projets)","TRAVAUX OCM",
U373="No root CAuse","No root cause",
U373="ODU HS","TX ISSUE",
U373="IP &amp; VLAN","TX ISSUE",
U373="Warehouse HUAWEI","SPARE-ISSUE",
U373="SPARE-HS","SPARE-ISSUE",
U373="Power Telco","RAN ISSUE",U373="no impacts","no impacts"
),"")</f>
        <v/>
      </c>
      <c r="U373" s="28"/>
      <c r="V373" s="35" t="str" cm="1">
        <f t="array" ref="V373">IFERROR(_xlfn.IFS(
U373="MPR ISSUE","ACTIVE",
U373="BSS Hardware Issue","ACTIVE",
U373="Sites strategiques, MLL, Pylone, etc.","PASSIVE",
U373="AKTIVCO DEFAUT GE &amp; POWER Cabinet","PASSIVE",
U373="AKTIVCO Coupure ENEO &amp; Baisse de tension","PASSIVE",
U373="Coupure ENEO &amp; Baisse de tension","PASSIVE",
U373="Defaut GE &amp; POWER Cabinet","PASSIVE",
U373="Sharing","PASSIVE",
U373="Sites strategiques &amp; DataCenter","PASSIVE",
U373="Exclu","Exclu",
U373="SAT","ACTIVE",
U373="SPARE-ISSUE","SPARE-ISSUE",
U373="Fiber CAmtel","ACTIVE",
U373="Fiber AOF","ACTIVE",
U373="Projet OCM (HUAWEI)","PLANNED WORKS",
U373="Projet OCM (NOKIA)","PLANNED WORKS",
U373="ACCESS-ISSUE","ACCESS-ISSUE",
U373="Projet OCM (ZTE, NOKIA, autres projets)","PLANNED WORKS",
U373="No root CAuse","No root cause",
U373="ODU HS","ACTIVE",
U373="IP &amp; VLAN","ACTIVE",
U373="Warehouse HUAWEI","SPARE-ISSUE",
U373="SPARE-HS","SPARE-ISSUE",
U373="Power Telco","ACTIVE", U373="no impacts","no impacts"
),"")</f>
        <v/>
      </c>
      <c r="W373" s="102"/>
      <c r="X373" s="102"/>
      <c r="Y373" s="102"/>
      <c r="Z373" s="102"/>
      <c r="AA373" s="102"/>
      <c r="AB373" s="104" t="s">
        <v>5423</v>
      </c>
      <c r="AC373" s="9"/>
      <c r="AD373" s="9"/>
      <c r="AE373" s="7" t="s">
        <v>5423</v>
      </c>
      <c r="AF373" s="6"/>
      <c r="AG373" s="7"/>
      <c r="AH373" s="3" t="s">
        <v>5423</v>
      </c>
      <c r="AI373" s="18" t="s">
        <v>5423</v>
      </c>
      <c r="AJ373" s="18" t="s">
        <v>5423</v>
      </c>
      <c r="AK373" s="18" t="s">
        <v>5423</v>
      </c>
      <c r="AL373" s="18" t="s">
        <v>5423</v>
      </c>
      <c r="AM373" s="18" t="s">
        <v>5423</v>
      </c>
      <c r="AN373" s="18" t="s">
        <v>5423</v>
      </c>
      <c r="AO373" s="18" t="s">
        <v>5423</v>
      </c>
      <c r="AP373" s="18" t="s">
        <v>5423</v>
      </c>
      <c r="AQ373" s="18" t="s">
        <v>5423</v>
      </c>
      <c r="AR373" s="18" t="s">
        <v>5423</v>
      </c>
      <c r="AS373" s="18" t="s">
        <v>5423</v>
      </c>
      <c r="AT373" s="18" t="s">
        <v>5423</v>
      </c>
      <c r="AU373" s="9" t="s">
        <v>5423</v>
      </c>
      <c r="AV373" s="14"/>
      <c r="AW373" s="14" t="s">
        <v>5423</v>
      </c>
      <c r="AX373" s="14" t="str">
        <f>_xlfn.XLOOKUP(B373,'[4]cell downs 18042026 17h'!$B:$B,'[4]cell downs 18042026 17h'!$B:$B,"")</f>
        <v/>
      </c>
      <c r="AY373" s="14" t="str">
        <f>_xlfn.XLOOKUP(B373,'[5]Cells Huawei 19042026 15h'!$B:$B,'[5]Cells Huawei 19042026 15h'!$B:$B,"")</f>
        <v/>
      </c>
      <c r="AZ373" s="105" t="str">
        <f>_xlfn.XLOOKUP(B373,'INCIDENT-04-23-2026'!E:E,'INCIDENT-04-23-2026'!F:F,"")</f>
        <v/>
      </c>
      <c r="BA373" s="105" t="str">
        <f>_xlfn.XLOOKUP(B373,'[6]Eneo 17H'!$C:$C,'[6]Eneo 17H'!$I:$I,"")</f>
        <v/>
      </c>
      <c r="BB373" s="105" t="str">
        <f>_xlfn.XLOOKUP(B373,[8]ALL!$B:$B,[8]ALL!$M:$M,"")</f>
        <v/>
      </c>
      <c r="BC373" s="105" t="str">
        <f>_xlfn.XLOOKUP(B373,'[6]Eneo 17H'!$C:$C,'[6]Eneo 17H'!$I:$I,"")</f>
        <v/>
      </c>
      <c r="BD373" s="105" t="str">
        <f>_xlfn.XLOOKUP(B373,'[7]Eneo 12H'!$C:$C,'[7]Eneo 12H'!$I:$I,"")</f>
        <v/>
      </c>
      <c r="BE373" s="105" t="s">
        <v>7064</v>
      </c>
    </row>
    <row r="374" spans="1:57" hidden="1" x14ac:dyDescent="0.3">
      <c r="A374" s="1" t="s">
        <v>1556</v>
      </c>
      <c r="B374" s="8" t="s">
        <v>1557</v>
      </c>
      <c r="C374" s="3" t="str">
        <f>_xlfn.XLOOKUP(B374,'[1]daily break down'!$D:$D,'[1]daily break down'!$E:$E,"")</f>
        <v>EXTREME-NORD</v>
      </c>
      <c r="D374" s="1" t="s">
        <v>11</v>
      </c>
      <c r="E374" s="1" t="s">
        <v>12</v>
      </c>
      <c r="F374" s="3" t="s">
        <v>55</v>
      </c>
      <c r="G374" s="1" t="s">
        <v>719</v>
      </c>
      <c r="H374" s="26" t="str">
        <f>_xlfn.XLOOKUP(B374,[2]CALCULATION!$B:$B,[2]CALCULATION!$H:$H,"")</f>
        <v>NOKIA</v>
      </c>
      <c r="I374" s="23">
        <v>0.37277097191189168</v>
      </c>
      <c r="J374" s="23">
        <v>3.5670156634823915E-5</v>
      </c>
      <c r="K374" s="23">
        <v>0.18354079096432141</v>
      </c>
      <c r="L374" s="23">
        <v>1.7835078317354061E-5</v>
      </c>
      <c r="M374" s="23">
        <v>1.2084469499629966</v>
      </c>
      <c r="N374" s="23">
        <v>0.98873490102480477</v>
      </c>
      <c r="O374" s="23">
        <v>1.2793815080200781</v>
      </c>
      <c r="P374" s="103" t="s">
        <v>6553</v>
      </c>
      <c r="Q374" s="36" t="s">
        <v>6552</v>
      </c>
      <c r="R374" s="36"/>
      <c r="S374" s="35" t="str" cm="1">
        <f t="array" ref="S374">IFERROR(_xlfn.IFS(
U374="MPR ISSUE","PDH",
U374="BSS Hardware Issue","BSS",
U374="Sites strategiques, MLL, Pylone, etc.","ENVTECH",
U374="AKTIVCO DEFAUT GE &amp; POWER Cabinet","AKTIVCO",
U374="AKTIVCO Coupure ENEO &amp; Baisse de tension","AKTIVCO GRID ONLY",
U374="Coupure ENEO &amp; Baisse de tension","IHS GRID ONLY",
U374="Defaut GE &amp; POWER Cabinet","IHS",
U374="Sharing","Partners",
U374="Sites strategiques &amp; DataCenter","SST &amp; DC",
U374="Exclu","Exclu",
U374="SAT","SAT",
U374="SPARE-ISSUE","SPARE-ISSUE",
U374="Fiber CAmtel","TRANS_FO_CAMTEL",
U374="Fiber AOF","Fiber AOF",
U374="Projet OCM (HUAWEI)","TRAVAUX-HUAWEI",
U374="Projet OCM (NOKIA)","TRAVAUX-NOKIA",
U374="ACCESS-ISSUE","ACCESS-ISSUE",
U374="Projet OCM (ZTE, NOKIA, autres projets)","TRAVAUX OCM",
U374="No root CAuse","No root cause",
U374="ODU HS","PDH",
U374="IP &amp; VLAN","PDH",
U374="Warehouse HUAWEI","SPARE-ISSUE",
U374="SPARE-HS","SPARE-ISSUE",
U374="Power Telco","BSS"
),"")</f>
        <v/>
      </c>
      <c r="T374" s="35" t="str" cm="1">
        <f t="array" ref="T374">IFERROR(_xlfn.IFS(
U374="MPR ISSUE","TX ISSUE",
U374="BSS Hardware Issue","RAN ISSUE",
U374="Sites strategiques, MLL, Pylone, etc.","ENVTECH",
U374="AKTIVCO DEFAUT GE &amp; POWER Cabinet","POWER ISSUE",
U374="AKTIVCO Coupure ENEO &amp; Baisse de tension","POWER ISSUE",
U374="Coupure ENEO &amp; Baisse de tension","POWER ISSUE",
U374="Defaut GE &amp; POWER Cabinet","POWER ISSUE",
U374="Sharing","POWER ISSUE",
U374="Sites strategiques &amp; DataCenter","POWER ISSUE",
U374="Exclu","Exclu",
U374="SAT","TX ISSUE",
U374="SPARE-ISSUE","SPARE-ISSUE",
U374="Fiber CAmtel","TX ISSUE",
U374="Fiber AOF","TX ISSUE",
U374="Projet OCM (HUAWEI)","TRAVAUX-HUAWEI",
U374="Projet OCM (NOKIA)","TRAVAUX -NOKIA",
U374="ACCESS-ISSUE","ACCESS-ISSUE",
U374="Projet OCM (ZTE, NOKIA, autres projets)","TRAVAUX OCM",
U374="No root CAuse","No root cause",
U374="ODU HS","TX ISSUE",
U374="IP &amp; VLAN","TX ISSUE",
U374="Warehouse HUAWEI","SPARE-ISSUE",
U374="SPARE-HS","SPARE-ISSUE",
U374="Power Telco","RAN ISSUE"
),"")</f>
        <v/>
      </c>
      <c r="U374" s="28"/>
      <c r="V374" s="35" t="str" cm="1">
        <f t="array" ref="V374">IFERROR(_xlfn.IFS(
U374="MPR ISSUE","ACTIVE",
U374="BSS Hardware Issue","ACTIVE",
U374="Sites strategiques, MLL, Pylone, etc.","PASSIVE",
U374="AKTIVCO DEFAUT GE &amp; POWER Cabinet","PASSIVE",
U374="AKTIVCO Coupure ENEO &amp; Baisse de tension","PASSIVE",
U374="Coupure ENEO &amp; Baisse de tension","PASSIVE",
U374="Defaut GE &amp; POWER Cabinet","PASSIVE",
U374="Sharing","PASSIVE",
U374="Sites strategiques &amp; DataCenter","PASSIVE",
U374="Exclu","Exclu",
U374="SAT","ACTIVE",
U374="SPARE-ISSUE","SPARE-ISSUE",
U374="Fiber CAmtel","ACTIVE",
U374="Fiber AOF","ACTIVE",
U374="Projet OCM (HUAWEI)","PLANNED WORKS",
U374="Projet OCM (NOKIA)","PLANNED WORKS",
U374="ACCESS-ISSUE","ACCESS-ISSUE",
U374="Projet OCM (ZTE, NOKIA, autres projets)","PLANNED WORKS",
U374="No root CAuse","No root cause",
U374="ODU HS","ACTIVE",
U374="IP &amp; VLAN","ACTIVE",
U374="Warehouse HUAWEI","SPARE-ISSUE",
U374="SPARE-HS","SPARE-ISSUE",
U374="Power Telco","ACTIVE"
),"")</f>
        <v/>
      </c>
      <c r="W374" s="102"/>
      <c r="X374" s="102"/>
      <c r="Y374" s="102"/>
      <c r="Z374" s="102"/>
      <c r="AA374" s="102"/>
      <c r="AB374" s="104" t="s">
        <v>6094</v>
      </c>
      <c r="AC374" s="9"/>
      <c r="AD374" s="9"/>
      <c r="AE374" s="7" t="s">
        <v>5423</v>
      </c>
      <c r="AF374" s="6"/>
      <c r="AG374" s="7"/>
      <c r="AH374" s="3" t="s">
        <v>5423</v>
      </c>
      <c r="AI374" s="18" t="s">
        <v>5423</v>
      </c>
      <c r="AJ374" s="18" t="s">
        <v>5423</v>
      </c>
      <c r="AK374" s="18" t="s">
        <v>5423</v>
      </c>
      <c r="AL374" s="18" t="s">
        <v>5423</v>
      </c>
      <c r="AM374" s="18" t="s">
        <v>5423</v>
      </c>
      <c r="AN374" s="18" t="s">
        <v>5423</v>
      </c>
      <c r="AO374" s="18" t="s">
        <v>5423</v>
      </c>
      <c r="AP374" s="18" t="s">
        <v>5423</v>
      </c>
      <c r="AQ374" s="18" t="s">
        <v>5423</v>
      </c>
      <c r="AR374" s="18" t="s">
        <v>5423</v>
      </c>
      <c r="AS374" s="18" t="s">
        <v>5423</v>
      </c>
      <c r="AT374" s="18" t="s">
        <v>5423</v>
      </c>
      <c r="AU374" s="9" t="s">
        <v>6094</v>
      </c>
      <c r="AV374" s="14"/>
      <c r="AW374" s="14" t="s">
        <v>5423</v>
      </c>
      <c r="AX374" s="14" t="str">
        <f>_xlfn.XLOOKUP(B374,'[4]cell downs 18042026 17h'!$B:$B,'[4]cell downs 18042026 17h'!$B:$B,"")</f>
        <v/>
      </c>
      <c r="AY374" s="14" t="str">
        <f>_xlfn.XLOOKUP(B374,'[5]Cells Huawei 19042026 15h'!$B:$B,'[5]Cells Huawei 19042026 15h'!$B:$B,"")</f>
        <v/>
      </c>
      <c r="AZ374" s="105" t="str">
        <f>_xlfn.XLOOKUP(B374,'INCIDENT-04-23-2026'!E:E,'INCIDENT-04-23-2026'!F:F,"")</f>
        <v/>
      </c>
      <c r="BA374" s="105" t="str">
        <f>_xlfn.XLOOKUP(B374,'[6]Eneo 17H'!$C:$C,'[6]Eneo 17H'!$I:$I,"")</f>
        <v/>
      </c>
      <c r="BB374" s="105" t="str">
        <f>_xlfn.XLOOKUP(B374,[8]ALL!$B:$B,[8]ALL!$M:$M,"")</f>
        <v/>
      </c>
      <c r="BC374" s="105" t="str">
        <f>_xlfn.XLOOKUP(B374,'[6]Eneo 17H'!$C:$C,'[6]Eneo 17H'!$I:$I,"")</f>
        <v/>
      </c>
      <c r="BD374" s="105" t="str">
        <f>_xlfn.XLOOKUP(B374,'[7]Eneo 12H'!$C:$C,'[7]Eneo 12H'!$I:$I,"")</f>
        <v/>
      </c>
      <c r="BE374" s="105" t="s">
        <v>5423</v>
      </c>
    </row>
    <row r="375" spans="1:57" hidden="1" x14ac:dyDescent="0.3">
      <c r="A375" s="1" t="s">
        <v>2370</v>
      </c>
      <c r="B375" s="8" t="s">
        <v>2371</v>
      </c>
      <c r="C375" s="3" t="str">
        <f>_xlfn.XLOOKUP(B375,'[1]daily break down'!$D:$D,'[1]daily break down'!$E:$E,"")</f>
        <v>Ngaoundere</v>
      </c>
      <c r="D375" s="1" t="s">
        <v>11</v>
      </c>
      <c r="E375" s="1" t="s">
        <v>12</v>
      </c>
      <c r="F375" s="3" t="s">
        <v>90</v>
      </c>
      <c r="G375" s="1" t="s">
        <v>91</v>
      </c>
      <c r="H375" s="25" t="str">
        <f>_xlfn.XLOOKUP(B375,[2]CALCULATION!$B:$B,[2]CALCULATION!$H:$H,"")</f>
        <v>Huawei</v>
      </c>
      <c r="I375" s="23">
        <v>0.15213321804738708</v>
      </c>
      <c r="J375" s="23">
        <v>0.46317698390277162</v>
      </c>
      <c r="K375" s="23">
        <v>0</v>
      </c>
      <c r="L375" s="23">
        <v>0.22133332191888319</v>
      </c>
      <c r="M375" s="23">
        <v>0.67705524308498344</v>
      </c>
      <c r="N375" s="23">
        <v>0.98651168697011982</v>
      </c>
      <c r="O375" s="23">
        <v>6.3314528026755454E-2</v>
      </c>
      <c r="P375" s="103" t="s">
        <v>6554</v>
      </c>
      <c r="Q375" s="36" t="s">
        <v>5796</v>
      </c>
      <c r="R375" s="36"/>
      <c r="S375" s="35" t="str" cm="1">
        <f t="array" ref="S375">IFERROR(_xlfn.IFS(
U375="MPR ISSUE","PDH",
U375="BSS Hardware Issue","BSS",
U375="Sites strategiques, MLL, Pylone, etc.","ENVTECH",
U375="AKTIVCO DEFAUT GE &amp; POWER Cabinet","AKTIVCO",
U375="AKTIVCO Coupure ENEO &amp; Baisse de tension","AKTIVCO GRID ONLY",
U375="Coupure ENEO &amp; Baisse de tension","IHS GRID ONLY",
U375="Defaut GE &amp; POWER Cabinet","IHS",
U375="Sharing","Partners",
U375="Sites strategiques &amp; DataCenter","SST &amp; DC",
U375="Exclu","Exclu",
U375="SAT","SAT",
U375="SPARE-ISSUE","SPARE-ISSUE",
U375="Fiber CAmtel","TRANS_FO_CAMTEL",
U375="Fiber AOF","Fiber AOF",
U375="Projet OCM (HUAWEI)","TRAVAUX-HUAWEI",
U375="Projet OCM (NOKIA)","TRAVAUX-NOKIA",
U375="ACCESS-ISSUE","ACCESS-ISSUE",
U375="Projet OCM (ZTE, NOKIA, autres projets)","TRAVAUX OCM",
U375="No root CAuse","No root cause",
U375="ODU HS","PDH",
U375="IP &amp; VLAN","PDH",
U375="Warehouse HUAWEI","SPARE-ISSUE",
U375="SPARE-HS","SPARE-ISSUE",
U375="Power Telco","BSS",U375="no impacts","no impacts"
),"")</f>
        <v/>
      </c>
      <c r="T375" s="35" t="str" cm="1">
        <f t="array" ref="T375">IFERROR(_xlfn.IFS(
U375="MPR ISSUE","TX ISSUE",
U375="BSS Hardware Issue","RAN ISSUE",
U375="Sites strategiques, MLL, Pylone, etc.","ENVTECH",
U375="AKTIVCO DEFAUT GE &amp; POWER Cabinet","POWER ISSUE",
U375="AKTIVCO Coupure ENEO &amp; Baisse de tension","POWER ISSUE",
U375="Coupure ENEO &amp; Baisse de tension","POWER ISSUE",
U375="Defaut GE &amp; POWER Cabinet","POWER ISSUE",
U375="Sharing","POWER ISSUE",
U375="Sites strategiques &amp; DataCenter","POWER ISSUE",
U375="Exclu","Exclu",
U375="SAT","TX ISSUE",
U375="SPARE-ISSUE","SPARE-ISSUE",
U375="Fiber CAmtel","TX ISSUE",
U375="Fiber AOF","TX ISSUE",
U375="Projet OCM (HUAWEI)","TRAVAUX-HUAWEI",
U375="Projet OCM (NOKIA)","TRAVAUX -NOKIA",
U375="ACCESS-ISSUE","ACCESS-ISSUE",
U375="Projet OCM (ZTE, NOKIA, autres projets)","TRAVAUX OCM",
U375="No root CAuse","No root cause",
U375="ODU HS","TX ISSUE",
U375="IP &amp; VLAN","TX ISSUE",
U375="Warehouse HUAWEI","SPARE-ISSUE",
U375="SPARE-HS","SPARE-ISSUE",
U375="Power Telco","RAN ISSUE",U375="no impacts","no impacts"
),"")</f>
        <v/>
      </c>
      <c r="U375" s="28"/>
      <c r="V375" s="35" t="str" cm="1">
        <f t="array" ref="V375">IFERROR(_xlfn.IFS(
U375="MPR ISSUE","ACTIVE",
U375="BSS Hardware Issue","ACTIVE",
U375="Sites strategiques, MLL, Pylone, etc.","PASSIVE",
U375="AKTIVCO DEFAUT GE &amp; POWER Cabinet","PASSIVE",
U375="AKTIVCO Coupure ENEO &amp; Baisse de tension","PASSIVE",
U375="Coupure ENEO &amp; Baisse de tension","PASSIVE",
U375="Defaut GE &amp; POWER Cabinet","PASSIVE",
U375="Sharing","PASSIVE",
U375="Sites strategiques &amp; DataCenter","PASSIVE",
U375="Exclu","Exclu",
U375="SAT","ACTIVE",
U375="SPARE-ISSUE","SPARE-ISSUE",
U375="Fiber CAmtel","ACTIVE",
U375="Fiber AOF","ACTIVE",
U375="Projet OCM (HUAWEI)","PLANNED WORKS",
U375="Projet OCM (NOKIA)","PLANNED WORKS",
U375="ACCESS-ISSUE","ACCESS-ISSUE",
U375="Projet OCM (ZTE, NOKIA, autres projets)","PLANNED WORKS",
U375="No root CAuse","No root cause",
U375="ODU HS","ACTIVE",
U375="IP &amp; VLAN","ACTIVE",
U375="Warehouse HUAWEI","SPARE-ISSUE",
U375="SPARE-HS","SPARE-ISSUE",
U375="Power Telco","ACTIVE",U375="no impacts","no impacts"
),"")</f>
        <v/>
      </c>
      <c r="W375" s="102"/>
      <c r="X375" s="102"/>
      <c r="Y375" s="102"/>
      <c r="Z375" s="102"/>
      <c r="AA375" s="102"/>
      <c r="AB375" s="104" t="s">
        <v>5423</v>
      </c>
      <c r="AC375" s="9"/>
      <c r="AD375" s="9"/>
      <c r="AE375" s="7" t="s">
        <v>5423</v>
      </c>
      <c r="AF375" s="6"/>
      <c r="AG375" s="7"/>
      <c r="AH375" s="3" t="s">
        <v>5423</v>
      </c>
      <c r="AI375" s="18" t="s">
        <v>5423</v>
      </c>
      <c r="AJ375" s="18" t="s">
        <v>5423</v>
      </c>
      <c r="AK375" s="18" t="s">
        <v>5423</v>
      </c>
      <c r="AL375" s="18" t="s">
        <v>5423</v>
      </c>
      <c r="AM375" s="18" t="s">
        <v>5423</v>
      </c>
      <c r="AN375" s="18" t="s">
        <v>5423</v>
      </c>
      <c r="AO375" s="18" t="s">
        <v>5423</v>
      </c>
      <c r="AP375" s="18" t="s">
        <v>5423</v>
      </c>
      <c r="AQ375" s="18" t="s">
        <v>5423</v>
      </c>
      <c r="AR375" s="18" t="s">
        <v>5423</v>
      </c>
      <c r="AS375" s="18" t="s">
        <v>5423</v>
      </c>
      <c r="AT375" s="18" t="s">
        <v>5423</v>
      </c>
      <c r="AU375" s="9" t="s">
        <v>5423</v>
      </c>
      <c r="AV375" s="14"/>
      <c r="AW375" s="14" t="s">
        <v>5423</v>
      </c>
      <c r="AX375" s="14" t="str">
        <f>_xlfn.XLOOKUP(B375,'[4]cell downs 18042026 17h'!$B:$B,'[4]cell downs 18042026 17h'!$B:$B,"")</f>
        <v/>
      </c>
      <c r="AY375" s="14" t="str">
        <f>_xlfn.XLOOKUP(B375,'[5]Cells Huawei 19042026 15h'!$B:$B,'[5]Cells Huawei 19042026 15h'!$B:$B,"")</f>
        <v/>
      </c>
      <c r="AZ375" s="105" t="str">
        <f>_xlfn.XLOOKUP(B375,'INCIDENT-04-23-2026'!E:E,'INCIDENT-04-23-2026'!F:F,"")</f>
        <v/>
      </c>
      <c r="BA375" s="105" t="str">
        <f>_xlfn.XLOOKUP(B375,'[6]Eneo 17H'!$C:$C,'[6]Eneo 17H'!$I:$I,"")</f>
        <v/>
      </c>
      <c r="BB375" s="105" t="str">
        <f>_xlfn.XLOOKUP(B375,[8]ALL!$B:$B,[8]ALL!$M:$M,"")</f>
        <v/>
      </c>
      <c r="BC375" s="105" t="str">
        <f>_xlfn.XLOOKUP(B375,'[6]Eneo 17H'!$C:$C,'[6]Eneo 17H'!$I:$I,"")</f>
        <v/>
      </c>
      <c r="BD375" s="105" t="str">
        <f>_xlfn.XLOOKUP(B375,'[7]Eneo 12H'!$C:$C,'[7]Eneo 12H'!$I:$I,"")</f>
        <v/>
      </c>
      <c r="BE375" s="105" t="s">
        <v>5423</v>
      </c>
    </row>
    <row r="376" spans="1:57" hidden="1" x14ac:dyDescent="0.3">
      <c r="A376" s="1" t="s">
        <v>1277</v>
      </c>
      <c r="B376" s="8" t="s">
        <v>1396</v>
      </c>
      <c r="C376" s="3" t="str">
        <f>_xlfn.XLOOKUP(B376,'[1]daily break down'!$D:$D,'[1]daily break down'!$E:$E,"")</f>
        <v>LITTORAL</v>
      </c>
      <c r="D376" s="1" t="s">
        <v>21</v>
      </c>
      <c r="E376" s="1" t="s">
        <v>563</v>
      </c>
      <c r="F376" s="3" t="s">
        <v>31</v>
      </c>
      <c r="G376" s="1" t="s">
        <v>1277</v>
      </c>
      <c r="H376" s="26" t="str">
        <f>_xlfn.XLOOKUP(B376,[2]CALCULATION!$B:$B,[2]CALCULATION!$H:$H,"")</f>
        <v>NOKIA</v>
      </c>
      <c r="I376" s="23">
        <v>9.2029004117762277E-3</v>
      </c>
      <c r="J376" s="23">
        <v>6.597195469604758E-2</v>
      </c>
      <c r="K376" s="23">
        <v>3.7489334623166184E-2</v>
      </c>
      <c r="L376" s="23">
        <v>1.9832607088944212E-2</v>
      </c>
      <c r="M376" s="23">
        <v>0.9761495064677127</v>
      </c>
      <c r="N376" s="23">
        <v>0.97704126038358263</v>
      </c>
      <c r="O376" s="23">
        <v>0.44472061273057234</v>
      </c>
      <c r="P376" s="103" t="s">
        <v>6554</v>
      </c>
      <c r="Q376" s="36" t="s">
        <v>5796</v>
      </c>
      <c r="R376" s="36"/>
      <c r="S376" s="35" t="str" cm="1">
        <f t="array" ref="S376">IFERROR(_xlfn.IFS(
U376="MPR ISSUE","PDH",
U376="BSS Hardware Issue","BSS",
U376="Sites strategiques, MLL, Pylone, etc.","ENVTECH",
U376="AKTIVCO DEFAUT GE &amp; POWER Cabinet","AKTIVCO",
U376="AKTIVCO Coupure ENEO &amp; Baisse de tension","AKTIVCO GRID ONLY",
U376="Coupure ENEO &amp; Baisse de tension","IHS GRID ONLY",
U376="Defaut GE &amp; POWER Cabinet","IHS",
U376="Sharing","Partners",
U376="Sites strategiques &amp; DataCenter","SST &amp; DC",
U376="Exclu","Exclu",
U376="SAT","SAT",
U376="SPARE-ISSUE","SPARE-ISSUE",
U376="Fiber CAmtel","TRANS_FO_CAMTEL",
U376="Fiber AOF","Fiber AOF",
U376="Projet OCM (HUAWEI)","TRAVAUX-HUAWEI",
U376="Projet OCM (NOKIA)","TRAVAUX-NOKIA",
U376="ACCESS-ISSUE","ACCESS-ISSUE",
U376="Projet OCM (ZTE, NOKIA, autres projets)","TRAVAUX OCM",
U376="No root CAuse","No root cause",
U376="ODU HS","PDH",
U376="IP &amp; VLAN","PDH",
U376="Warehouse HUAWEI","SPARE-ISSUE",
U376="SPARE-HS","SPARE-ISSUE",
U376="Power Telco","BSS"
),"")</f>
        <v/>
      </c>
      <c r="T376" s="35" t="str" cm="1">
        <f t="array" ref="T376">IFERROR(_xlfn.IFS(
U376="MPR ISSUE","TX ISSUE",
U376="BSS Hardware Issue","RAN ISSUE",
U376="Sites strategiques, MLL, Pylone, etc.","ENVTECH",
U376="AKTIVCO DEFAUT GE &amp; POWER Cabinet","POWER ISSUE",
U376="AKTIVCO Coupure ENEO &amp; Baisse de tension","POWER ISSUE",
U376="Coupure ENEO &amp; Baisse de tension","POWER ISSUE",
U376="Defaut GE &amp; POWER Cabinet","POWER ISSUE",
U376="Sharing","POWER ISSUE",
U376="Sites strategiques &amp; DataCenter","POWER ISSUE",
U376="Exclu","Exclu",
U376="SAT","TX ISSUE",
U376="SPARE-ISSUE","SPARE-ISSUE",
U376="Fiber CAmtel","TX ISSUE",
U376="Fiber AOF","TX ISSUE",
U376="Projet OCM (HUAWEI)","TRAVAUX-HUAWEI",
U376="Projet OCM (NOKIA)","TRAVAUX -NOKIA",
U376="ACCESS-ISSUE","ACCESS-ISSUE",
U376="Projet OCM (ZTE, NOKIA, autres projets)","TRAVAUX OCM",
U376="No root CAuse","No root cause",
U376="ODU HS","TX ISSUE",
U376="IP &amp; VLAN","TX ISSUE",
U376="Warehouse HUAWEI","SPARE-ISSUE",
U376="SPARE-HS","SPARE-ISSUE",
U376="Power Telco","RAN ISSUE"
),"")</f>
        <v/>
      </c>
      <c r="U376" s="28"/>
      <c r="V376" s="35" t="str" cm="1">
        <f t="array" ref="V376">IFERROR(_xlfn.IFS(
U376="MPR ISSUE","ACTIVE",
U376="BSS Hardware Issue","ACTIVE",
U376="Sites strategiques, MLL, Pylone, etc.","PASSIVE",
U376="AKTIVCO DEFAUT GE &amp; POWER Cabinet","PASSIVE",
U376="AKTIVCO Coupure ENEO &amp; Baisse de tension","PASSIVE",
U376="Coupure ENEO &amp; Baisse de tension","PASSIVE",
U376="Defaut GE &amp; POWER Cabinet","PASSIVE",
U376="Sharing","PASSIVE",
U376="Sites strategiques &amp; DataCenter","PASSIVE",
U376="Exclu","Exclu",
U376="SAT","ACTIVE",
U376="SPARE-ISSUE","SPARE-ISSUE",
U376="Fiber CAmtel","ACTIVE",
U376="Fiber AOF","ACTIVE",
U376="Projet OCM (HUAWEI)","PLANNED WORKS",
U376="Projet OCM (NOKIA)","PLANNED WORKS",
U376="ACCESS-ISSUE","ACCESS-ISSUE",
U376="Projet OCM (ZTE, NOKIA, autres projets)","PLANNED WORKS",
U376="No root CAuse","No root cause",
U376="ODU HS","ACTIVE",
U376="IP &amp; VLAN","ACTIVE",
U376="Warehouse HUAWEI","SPARE-ISSUE",
U376="SPARE-HS","SPARE-ISSUE",
U376="Power Telco","ACTIVE"
),"")</f>
        <v/>
      </c>
      <c r="W376" s="102"/>
      <c r="X376" s="102"/>
      <c r="Y376" s="102"/>
      <c r="Z376" s="102"/>
      <c r="AA376" s="102"/>
      <c r="AB376" s="104" t="s">
        <v>6608</v>
      </c>
      <c r="AC376" s="9"/>
      <c r="AD376" s="9"/>
      <c r="AE376" s="7" t="s">
        <v>5423</v>
      </c>
      <c r="AF376" s="6"/>
      <c r="AG376" s="7"/>
      <c r="AH376" s="3" t="s">
        <v>5423</v>
      </c>
      <c r="AI376" s="18" t="s">
        <v>5423</v>
      </c>
      <c r="AJ376" s="18" t="s">
        <v>5423</v>
      </c>
      <c r="AK376" s="18" t="s">
        <v>5423</v>
      </c>
      <c r="AL376" s="18" t="s">
        <v>5423</v>
      </c>
      <c r="AM376" s="18" t="s">
        <v>5423</v>
      </c>
      <c r="AN376" s="18" t="s">
        <v>5423</v>
      </c>
      <c r="AO376" s="18" t="s">
        <v>5423</v>
      </c>
      <c r="AP376" s="18" t="s">
        <v>5423</v>
      </c>
      <c r="AQ376" s="18" t="s">
        <v>6306</v>
      </c>
      <c r="AR376" s="18" t="s">
        <v>5423</v>
      </c>
      <c r="AS376" s="18" t="s">
        <v>5423</v>
      </c>
      <c r="AT376" s="18" t="s">
        <v>5423</v>
      </c>
      <c r="AU376" s="9" t="s">
        <v>6095</v>
      </c>
      <c r="AV376" s="14"/>
      <c r="AW376" s="14" t="s">
        <v>5423</v>
      </c>
      <c r="AX376" s="14" t="str">
        <f>_xlfn.XLOOKUP(B376,'[4]cell downs 18042026 17h'!$B:$B,'[4]cell downs 18042026 17h'!$B:$B,"")</f>
        <v/>
      </c>
      <c r="AY376" s="14" t="str">
        <f>_xlfn.XLOOKUP(B376,'[5]Cells Huawei 19042026 15h'!$B:$B,'[5]Cells Huawei 19042026 15h'!$B:$B,"")</f>
        <v/>
      </c>
      <c r="AZ376" s="105" t="str">
        <f>_xlfn.XLOOKUP(B376,'INCIDENT-04-23-2026'!E:E,'INCIDENT-04-23-2026'!F:F,"")</f>
        <v/>
      </c>
      <c r="BA376" s="105" t="str">
        <f>_xlfn.XLOOKUP(B376,'[6]Eneo 17H'!$C:$C,'[6]Eneo 17H'!$I:$I,"")</f>
        <v/>
      </c>
      <c r="BB376" s="105" t="str">
        <f>_xlfn.XLOOKUP(B376,[8]ALL!$B:$B,[8]ALL!$M:$M,"")</f>
        <v/>
      </c>
      <c r="BC376" s="105" t="str">
        <f>_xlfn.XLOOKUP(B376,'[6]Eneo 17H'!$C:$C,'[6]Eneo 17H'!$I:$I,"")</f>
        <v/>
      </c>
      <c r="BD376" s="105" t="str">
        <f>_xlfn.XLOOKUP(B376,'[7]Eneo 12H'!$C:$C,'[7]Eneo 12H'!$I:$I,"")</f>
        <v/>
      </c>
      <c r="BE376" s="105" t="s">
        <v>5423</v>
      </c>
    </row>
    <row r="377" spans="1:57" hidden="1" x14ac:dyDescent="0.3">
      <c r="A377" s="1" t="s">
        <v>2884</v>
      </c>
      <c r="B377" s="8" t="s">
        <v>2885</v>
      </c>
      <c r="C377" s="3" t="str">
        <f>_xlfn.XLOOKUP(B377,'[1]daily break down'!$D:$D,'[1]daily break down'!$E:$E,"")</f>
        <v>Garoua</v>
      </c>
      <c r="D377" s="1" t="s">
        <v>11</v>
      </c>
      <c r="E377" s="1" t="s">
        <v>12</v>
      </c>
      <c r="F377" s="3" t="s">
        <v>23</v>
      </c>
      <c r="G377" s="1" t="s">
        <v>24</v>
      </c>
      <c r="H377" s="25" t="str">
        <f>_xlfn.XLOOKUP(B377,[2]CALCULATION!$B:$B,[2]CALCULATION!$H:$H,"")</f>
        <v>Huawei</v>
      </c>
      <c r="I377" s="23">
        <v>0</v>
      </c>
      <c r="J377" s="23">
        <v>0</v>
      </c>
      <c r="K377" s="23">
        <v>0</v>
      </c>
      <c r="L377" s="23">
        <v>0</v>
      </c>
      <c r="M377" s="23">
        <v>0.24764006243704215</v>
      </c>
      <c r="N377" s="23">
        <v>0.96937217670710252</v>
      </c>
      <c r="O377" s="23">
        <v>0</v>
      </c>
      <c r="P377" s="103" t="s">
        <v>6554</v>
      </c>
      <c r="Q377" s="36" t="s">
        <v>5796</v>
      </c>
      <c r="R377" s="36"/>
      <c r="S377" s="35" t="str" cm="1">
        <f t="array" ref="S377">IFERROR(_xlfn.IFS(
U377="MPR ISSUE","PDH",
U377="BSS Hardware Issue","BSS",
U377="Sites strategiques, MLL, Pylone, etc.","ENVTECH",
U377="AKTIVCO DEFAUT GE &amp; POWER Cabinet","AKTIVCO",
U377="AKTIVCO Coupure ENEO &amp; Baisse de tension","AKTIVCO GRID ONLY",
U377="Coupure ENEO &amp; Baisse de tension","IHS GRID ONLY",
U377="Defaut GE &amp; POWER Cabinet","IHS",
U377="Sharing","Partners",
U377="Sites strategiques &amp; DataCenter","SST &amp; DC",
U377="Exclu","Exclu",
U377="SAT","SAT",
U377="SPARE-ISSUE","SPARE-ISSUE",
U377="Fiber CAmtel","TRANS_FO_CAMTEL",
U377="Fiber AOF","Fiber AOF",
U377="Projet OCM (HUAWEI)","TRAVAUX-HUAWEI",
U377="Projet OCM (NOKIA)","TRAVAUX-NOKIA",
U377="ACCESS-ISSUE","ACCESS-ISSUE",
U377="Projet OCM (ZTE, NOKIA, autres projets)","TRAVAUX OCM",
U377="No root CAuse","No root cause",
U377="ODU HS","PDH",
U377="IP &amp; VLAN","PDH",
U377="Warehouse HUAWEI","SPARE-ISSUE",
U377="SPARE-HS","SPARE-ISSUE",
U377="Power Telco","BSS",U377="no impacts","no impacts"
),"")</f>
        <v/>
      </c>
      <c r="T377" s="35" t="str" cm="1">
        <f t="array" ref="T377">IFERROR(_xlfn.IFS(
U377="MPR ISSUE","TX ISSUE",
U377="BSS Hardware Issue","RAN ISSUE",
U377="Sites strategiques, MLL, Pylone, etc.","ENVTECH",
U377="AKTIVCO DEFAUT GE &amp; POWER Cabinet","POWER ISSUE",
U377="AKTIVCO Coupure ENEO &amp; Baisse de tension","POWER ISSUE",
U377="Coupure ENEO &amp; Baisse de tension","POWER ISSUE",
U377="Defaut GE &amp; POWER Cabinet","POWER ISSUE",
U377="Sharing","POWER ISSUE",
U377="Sites strategiques &amp; DataCenter","POWER ISSUE",
U377="Exclu","Exclu",
U377="SAT","TX ISSUE",
U377="SPARE-ISSUE","SPARE-ISSUE",
U377="Fiber CAmtel","TX ISSUE",
U377="Fiber AOF","TX ISSUE",
U377="Projet OCM (HUAWEI)","TRAVAUX-HUAWEI",
U377="Projet OCM (NOKIA)","TRAVAUX -NOKIA",
U377="ACCESS-ISSUE","ACCESS-ISSUE",
U377="Projet OCM (ZTE, NOKIA, autres projets)","TRAVAUX OCM",
U377="No root CAuse","No root cause",
U377="ODU HS","TX ISSUE",
U377="IP &amp; VLAN","TX ISSUE",
U377="Warehouse HUAWEI","SPARE-ISSUE",
U377="SPARE-HS","SPARE-ISSUE",
U377="Power Telco","RAN ISSUE",U377="no impacts","no impacts"
),"")</f>
        <v/>
      </c>
      <c r="U377" s="28"/>
      <c r="V377" s="35" t="str" cm="1">
        <f t="array" ref="V377">IFERROR(_xlfn.IFS(
U377="MPR ISSUE","ACTIVE",
U377="BSS Hardware Issue","ACTIVE",
U377="Sites strategiques, MLL, Pylone, etc.","PASSIVE",
U377="AKTIVCO DEFAUT GE &amp; POWER Cabinet","PASSIVE",
U377="AKTIVCO Coupure ENEO &amp; Baisse de tension","PASSIVE",
U377="Coupure ENEO &amp; Baisse de tension","PASSIVE",
U377="Defaut GE &amp; POWER Cabinet","PASSIVE",
U377="Sharing","PASSIVE",
U377="Sites strategiques &amp; DataCenter","PASSIVE",
U377="Exclu","Exclu",
U377="SAT","ACTIVE",
U377="SPARE-ISSUE","SPARE-ISSUE",
U377="Fiber CAmtel","ACTIVE",
U377="Fiber AOF","ACTIVE",
U377="Projet OCM (HUAWEI)","PLANNED WORKS",
U377="Projet OCM (NOKIA)","PLANNED WORKS",
U377="ACCESS-ISSUE","ACCESS-ISSUE",
U377="Projet OCM (ZTE, NOKIA, autres projets)","PLANNED WORKS",
U377="No root CAuse","No root cause",
U377="ODU HS","ACTIVE",
U377="IP &amp; VLAN","ACTIVE",
U377="Warehouse HUAWEI","SPARE-ISSUE",
U377="SPARE-HS","SPARE-ISSUE",
U377="Power Telco","ACTIVE",U377="no impacts","no impacts"
),"")</f>
        <v/>
      </c>
      <c r="W377" s="102"/>
      <c r="X377" s="102"/>
      <c r="Y377" s="102"/>
      <c r="Z377" s="102"/>
      <c r="AA377" s="102"/>
      <c r="AB377" s="104" t="s">
        <v>5423</v>
      </c>
      <c r="AC377" s="9"/>
      <c r="AD377" s="9"/>
      <c r="AE377" s="7" t="s">
        <v>5423</v>
      </c>
      <c r="AF377" s="6"/>
      <c r="AG377" s="7"/>
      <c r="AH377" s="3" t="s">
        <v>5423</v>
      </c>
      <c r="AI377" s="18" t="s">
        <v>5423</v>
      </c>
      <c r="AJ377" s="18" t="s">
        <v>5423</v>
      </c>
      <c r="AK377" s="18" t="s">
        <v>5423</v>
      </c>
      <c r="AL377" s="18" t="s">
        <v>5423</v>
      </c>
      <c r="AM377" s="18" t="s">
        <v>5423</v>
      </c>
      <c r="AN377" s="18" t="s">
        <v>5423</v>
      </c>
      <c r="AO377" s="18" t="s">
        <v>5423</v>
      </c>
      <c r="AP377" s="18" t="s">
        <v>5423</v>
      </c>
      <c r="AQ377" s="18" t="s">
        <v>5423</v>
      </c>
      <c r="AR377" s="18" t="s">
        <v>5423</v>
      </c>
      <c r="AS377" s="18" t="s">
        <v>5423</v>
      </c>
      <c r="AT377" s="18" t="s">
        <v>5423</v>
      </c>
      <c r="AU377" s="9" t="s">
        <v>5423</v>
      </c>
      <c r="AV377" s="14"/>
      <c r="AW377" s="14" t="s">
        <v>5423</v>
      </c>
      <c r="AX377" s="14" t="str">
        <f>_xlfn.XLOOKUP(B377,'[4]cell downs 18042026 17h'!$B:$B,'[4]cell downs 18042026 17h'!$B:$B,"")</f>
        <v/>
      </c>
      <c r="AY377" s="14" t="str">
        <f>_xlfn.XLOOKUP(B377,'[5]Cells Huawei 19042026 15h'!$B:$B,'[5]Cells Huawei 19042026 15h'!$B:$B,"")</f>
        <v/>
      </c>
      <c r="AZ377" s="105" t="str">
        <f>_xlfn.XLOOKUP(B377,'INCIDENT-04-23-2026'!E:E,'INCIDENT-04-23-2026'!F:F,"")</f>
        <v/>
      </c>
      <c r="BA377" s="105" t="str">
        <f>_xlfn.XLOOKUP(B377,'[6]Eneo 17H'!$C:$C,'[6]Eneo 17H'!$I:$I,"")</f>
        <v/>
      </c>
      <c r="BB377" s="105" t="str">
        <f>_xlfn.XLOOKUP(B377,[8]ALL!$B:$B,[8]ALL!$M:$M,"")</f>
        <v/>
      </c>
      <c r="BC377" s="105" t="str">
        <f>_xlfn.XLOOKUP(B377,'[6]Eneo 17H'!$C:$C,'[6]Eneo 17H'!$I:$I,"")</f>
        <v/>
      </c>
      <c r="BD377" s="105" t="str">
        <f>_xlfn.XLOOKUP(B377,'[7]Eneo 12H'!$C:$C,'[7]Eneo 12H'!$I:$I,"")</f>
        <v/>
      </c>
      <c r="BE377" s="105" t="s">
        <v>5423</v>
      </c>
    </row>
    <row r="378" spans="1:57" hidden="1" x14ac:dyDescent="0.3">
      <c r="A378" s="1" t="s">
        <v>3048</v>
      </c>
      <c r="B378" s="8" t="s">
        <v>3049</v>
      </c>
      <c r="C378" s="3" t="str">
        <f>_xlfn.XLOOKUP(B378,'[1]daily break down'!$D:$D,'[1]daily break down'!$E:$E,"")</f>
        <v>LITTORAL</v>
      </c>
      <c r="D378" s="1" t="s">
        <v>357</v>
      </c>
      <c r="E378" s="1" t="s">
        <v>988</v>
      </c>
      <c r="F378" s="3" t="s">
        <v>31</v>
      </c>
      <c r="G378" s="1" t="s">
        <v>3048</v>
      </c>
      <c r="H378" s="26" t="str">
        <f>_xlfn.XLOOKUP(B378,[2]CALCULATION!$B:$B,[2]CALCULATION!$H:$H,"")</f>
        <v>NOKIA</v>
      </c>
      <c r="I378" s="23">
        <v>0</v>
      </c>
      <c r="J378" s="23">
        <v>0</v>
      </c>
      <c r="K378" s="23">
        <v>0</v>
      </c>
      <c r="L378" s="23">
        <v>1.5819714467530013E-2</v>
      </c>
      <c r="M378" s="23">
        <v>0.9911597288537769</v>
      </c>
      <c r="N378" s="23">
        <v>0.96230948569341346</v>
      </c>
      <c r="O378" s="23">
        <v>1.9654613007336634</v>
      </c>
      <c r="P378" s="103" t="s">
        <v>6555</v>
      </c>
      <c r="Q378" s="36" t="s">
        <v>5796</v>
      </c>
      <c r="R378" s="36"/>
      <c r="S378" s="35" t="str" cm="1">
        <f t="array" ref="S378">IFERROR(_xlfn.IFS(
U378="MPR ISSUE","PDH",
U378="BSS Hardware Issue","BSS",
U378="Sites strategiques, MLL, Pylone, etc.","ENVTECH",
U378="AKTIVCO DEFAUT GE &amp; POWER Cabinet","AKTIVCO",
U378="AKTIVCO Coupure ENEO &amp; Baisse de tension","AKTIVCO GRID ONLY",
U378="Coupure ENEO &amp; Baisse de tension","IHS GRID ONLY",
U378="Defaut GE &amp; POWER Cabinet","IHS",
U378="Sharing","Partners",
U378="Sites strategiques &amp; DataCenter","SST &amp; DC",
U378="Exclu","Exclu",
U378="SAT","SAT",
U378="SPARE-ISSUE","SPARE-ISSUE",
U378="Fiber CAmtel","TRANS_FO_CAMTEL",
U378="Fiber AOF","Fiber AOF",
U378="Projet OCM (HUAWEI)","TRAVAUX-HUAWEI",
U378="Projet OCM (NOKIA)","TRAVAUX-NOKIA",
U378="ACCESS-ISSUE","ACCESS-ISSUE",
U378="Projet OCM (ZTE, NOKIA, autres projets)","TRAVAUX OCM",
U378="No root CAuse","No root cause",
U378="ODU HS","PDH",
U378="IP &amp; VLAN","PDH",
U378="Warehouse HUAWEI","SPARE-ISSUE",
U378="SPARE-HS","SPARE-ISSUE",
U378="Power Telco","BSS"
),"")</f>
        <v/>
      </c>
      <c r="T378" s="35" t="str" cm="1">
        <f t="array" ref="T378">IFERROR(_xlfn.IFS(
U378="MPR ISSUE","TX ISSUE",
U378="BSS Hardware Issue","RAN ISSUE",
U378="Sites strategiques, MLL, Pylone, etc.","ENVTECH",
U378="AKTIVCO DEFAUT GE &amp; POWER Cabinet","POWER ISSUE",
U378="AKTIVCO Coupure ENEO &amp; Baisse de tension","POWER ISSUE",
U378="Coupure ENEO &amp; Baisse de tension","POWER ISSUE",
U378="Defaut GE &amp; POWER Cabinet","POWER ISSUE",
U378="Sharing","POWER ISSUE",
U378="Sites strategiques &amp; DataCenter","POWER ISSUE",
U378="Exclu","Exclu",
U378="SAT","TX ISSUE",
U378="SPARE-ISSUE","SPARE-ISSUE",
U378="Fiber CAmtel","TX ISSUE",
U378="Fiber AOF","TX ISSUE",
U378="Projet OCM (HUAWEI)","TRAVAUX-HUAWEI",
U378="Projet OCM (NOKIA)","TRAVAUX -NOKIA",
U378="ACCESS-ISSUE","ACCESS-ISSUE",
U378="Projet OCM (ZTE, NOKIA, autres projets)","TRAVAUX OCM",
U378="No root CAuse","No root cause",
U378="ODU HS","TX ISSUE",
U378="IP &amp; VLAN","TX ISSUE",
U378="Warehouse HUAWEI","SPARE-ISSUE",
U378="SPARE-HS","SPARE-ISSUE",
U378="Power Telco","RAN ISSUE"
),"")</f>
        <v/>
      </c>
      <c r="U378" s="28"/>
      <c r="V378" s="35" t="str" cm="1">
        <f t="array" ref="V378">IFERROR(_xlfn.IFS(
U378="MPR ISSUE","ACTIVE",
U378="BSS Hardware Issue","ACTIVE",
U378="Sites strategiques, MLL, Pylone, etc.","PASSIVE",
U378="AKTIVCO DEFAUT GE &amp; POWER Cabinet","PASSIVE",
U378="AKTIVCO Coupure ENEO &amp; Baisse de tension","PASSIVE",
U378="Coupure ENEO &amp; Baisse de tension","PASSIVE",
U378="Defaut GE &amp; POWER Cabinet","PASSIVE",
U378="Sharing","PASSIVE",
U378="Sites strategiques &amp; DataCenter","PASSIVE",
U378="Exclu","Exclu",
U378="SAT","ACTIVE",
U378="SPARE-ISSUE","SPARE-ISSUE",
U378="Fiber CAmtel","ACTIVE",
U378="Fiber AOF","ACTIVE",
U378="Projet OCM (HUAWEI)","PLANNED WORKS",
U378="Projet OCM (NOKIA)","PLANNED WORKS",
U378="ACCESS-ISSUE","ACCESS-ISSUE",
U378="Projet OCM (ZTE, NOKIA, autres projets)","PLANNED WORKS",
U378="No root CAuse","No root cause",
U378="ODU HS","ACTIVE",
U378="IP &amp; VLAN","ACTIVE",
U378="Warehouse HUAWEI","SPARE-ISSUE",
U378="SPARE-HS","SPARE-ISSUE",
U378="Power Telco","ACTIVE"
),"")</f>
        <v/>
      </c>
      <c r="W378" s="102"/>
      <c r="X378" s="102"/>
      <c r="Y378" s="102"/>
      <c r="Z378" s="102"/>
      <c r="AA378" s="102"/>
      <c r="AB378" s="104" t="s">
        <v>6096</v>
      </c>
      <c r="AC378" s="9"/>
      <c r="AD378" s="9"/>
      <c r="AE378" s="7" t="s">
        <v>5423</v>
      </c>
      <c r="AF378" s="6"/>
      <c r="AG378" s="7"/>
      <c r="AH378" s="3" t="s">
        <v>5423</v>
      </c>
      <c r="AI378" s="18" t="s">
        <v>5423</v>
      </c>
      <c r="AJ378" s="18" t="s">
        <v>5423</v>
      </c>
      <c r="AK378" s="18" t="s">
        <v>5423</v>
      </c>
      <c r="AL378" s="18" t="s">
        <v>5423</v>
      </c>
      <c r="AM378" s="18" t="s">
        <v>5423</v>
      </c>
      <c r="AN378" s="18" t="s">
        <v>5423</v>
      </c>
      <c r="AO378" s="18" t="s">
        <v>5423</v>
      </c>
      <c r="AP378" s="18" t="s">
        <v>5423</v>
      </c>
      <c r="AQ378" s="18" t="s">
        <v>5423</v>
      </c>
      <c r="AR378" s="18" t="s">
        <v>5423</v>
      </c>
      <c r="AS378" s="18" t="s">
        <v>5423</v>
      </c>
      <c r="AT378" s="18" t="s">
        <v>5423</v>
      </c>
      <c r="AU378" s="9" t="s">
        <v>6096</v>
      </c>
      <c r="AV378" s="14"/>
      <c r="AW378" s="14" t="s">
        <v>5423</v>
      </c>
      <c r="AX378" s="14" t="str">
        <f>_xlfn.XLOOKUP(B378,'[4]cell downs 18042026 17h'!$B:$B,'[4]cell downs 18042026 17h'!$B:$B,"")</f>
        <v/>
      </c>
      <c r="AY378" s="14" t="str">
        <f>_xlfn.XLOOKUP(B378,'[5]Cells Huawei 19042026 15h'!$B:$B,'[5]Cells Huawei 19042026 15h'!$B:$B,"")</f>
        <v/>
      </c>
      <c r="AZ378" s="105" t="str">
        <f>_xlfn.XLOOKUP(B378,'INCIDENT-04-23-2026'!E:E,'INCIDENT-04-23-2026'!F:F,"")</f>
        <v/>
      </c>
      <c r="BA378" s="105" t="str">
        <f>_xlfn.XLOOKUP(B378,'[6]Eneo 17H'!$C:$C,'[6]Eneo 17H'!$I:$I,"")</f>
        <v/>
      </c>
      <c r="BB378" s="105" t="str">
        <f>_xlfn.XLOOKUP(B378,[8]ALL!$B:$B,[8]ALL!$M:$M,"")</f>
        <v/>
      </c>
      <c r="BC378" s="105" t="str">
        <f>_xlfn.XLOOKUP(B378,'[6]Eneo 17H'!$C:$C,'[6]Eneo 17H'!$I:$I,"")</f>
        <v/>
      </c>
      <c r="BD378" s="105" t="str">
        <f>_xlfn.XLOOKUP(B378,'[7]Eneo 12H'!$C:$C,'[7]Eneo 12H'!$I:$I,"")</f>
        <v/>
      </c>
      <c r="BE378" s="105" t="s">
        <v>5423</v>
      </c>
    </row>
    <row r="379" spans="1:57" hidden="1" x14ac:dyDescent="0.3">
      <c r="A379" s="3" t="s">
        <v>1829</v>
      </c>
      <c r="B379" s="21" t="s">
        <v>1830</v>
      </c>
      <c r="C379" s="3" t="str">
        <f>_xlfn.XLOOKUP(B379,'[1]daily break down'!$D:$D,'[1]daily break down'!$E:$E,"")</f>
        <v>CENTRE</v>
      </c>
      <c r="D379" s="3" t="s">
        <v>11</v>
      </c>
      <c r="E379" s="3" t="s">
        <v>96</v>
      </c>
      <c r="F379" s="3" t="s">
        <v>226</v>
      </c>
      <c r="G379" s="3" t="s">
        <v>1831</v>
      </c>
      <c r="H379" s="26" t="str">
        <f>_xlfn.XLOOKUP(B379,[2]CALCULATION!$B:$B,[2]CALCULATION!$H:$H,"")</f>
        <v>NOKIA</v>
      </c>
      <c r="I379" s="23">
        <v>0</v>
      </c>
      <c r="J379" s="23">
        <v>1.772806784749165E-2</v>
      </c>
      <c r="K379" s="23">
        <v>0</v>
      </c>
      <c r="L379" s="23">
        <v>0</v>
      </c>
      <c r="M379" s="23">
        <v>0</v>
      </c>
      <c r="N379" s="23">
        <v>0.96603701706174916</v>
      </c>
      <c r="O379" s="23">
        <v>4.6945764059631495E-2</v>
      </c>
      <c r="P379" s="103" t="s">
        <v>6554</v>
      </c>
      <c r="Q379" s="36" t="s">
        <v>5796</v>
      </c>
      <c r="R379" s="36"/>
      <c r="S379" s="35" t="str" cm="1">
        <f t="array" ref="S379">IFERROR(_xlfn.IFS(
U379="MPR ISSUE","PDH",
U379="BSS Hardware Issue","BSS",
U379="Sites strategiques, MLL, Pylone, etc.","ENVTECH",
U379="AKTIVCO DEFAUT GE &amp; POWER Cabinet","AKTIVCO",
U379="AKTIVCO Coupure ENEO &amp; Baisse de tension","AKTIVCO GRID ONLY",
U379="Coupure ENEO &amp; Baisse de tension","IHS GRID ONLY",
U379="Defaut GE &amp; POWER Cabinet","IHS",
U379="Sharing","Partners",
U379="Sites strategiques &amp; DataCenter","SST &amp; DC",
U379="Exclu","Exclu",
U379="SAT","SAT",
U379="SPARE-ISSUE","SPARE-ISSUE",
U379="Fiber CAmtel","TRANS_FO_CAMTEL",
U379="Fiber AOF","Fiber AOF",
U379="Projet OCM (HUAWEI)","TRAVAUX-HUAWEI",
U379="Projet OCM (NOKIA)","TRAVAUX-NOKIA",
U379="ACCESS-ISSUE","ACCESS-ISSUE",
U379="Projet OCM (ZTE, NOKIA, autres projets)","TRAVAUX OCM",
U379="No root CAuse","No root cause",
U379="ODU HS","PDH",
U379="IP &amp; VLAN","PDH",
U379="Warehouse HUAWEI","SPARE-ISSUE",
U379="SPARE-HS","SPARE-ISSUE",
U379="Power Telco","BSS"
),"")</f>
        <v/>
      </c>
      <c r="T379" s="35" t="str" cm="1">
        <f t="array" ref="T379">IFERROR(_xlfn.IFS(
U379="MPR ISSUE","TX ISSUE",
U379="BSS Hardware Issue","RAN ISSUE",
U379="Sites strategiques, MLL, Pylone, etc.","ENVTECH",
U379="AKTIVCO DEFAUT GE &amp; POWER Cabinet","POWER ISSUE",
U379="AKTIVCO Coupure ENEO &amp; Baisse de tension","POWER ISSUE",
U379="Coupure ENEO &amp; Baisse de tension","POWER ISSUE",
U379="Defaut GE &amp; POWER Cabinet","POWER ISSUE",
U379="Sharing","POWER ISSUE",
U379="Sites strategiques &amp; DataCenter","POWER ISSUE",
U379="Exclu","Exclu",
U379="SAT","TX ISSUE",
U379="SPARE-ISSUE","SPARE-ISSUE",
U379="Fiber CAmtel","TX ISSUE",
U379="Fiber AOF","TX ISSUE",
U379="Projet OCM (HUAWEI)","TRAVAUX-HUAWEI",
U379="Projet OCM (NOKIA)","TRAVAUX -NOKIA",
U379="ACCESS-ISSUE","ACCESS-ISSUE",
U379="Projet OCM (ZTE, NOKIA, autres projets)","TRAVAUX OCM",
U379="No root CAuse","No root cause",
U379="ODU HS","TX ISSUE",
U379="IP &amp; VLAN","TX ISSUE",
U379="Warehouse HUAWEI","SPARE-ISSUE",
U379="SPARE-HS","SPARE-ISSUE",
U379="Power Telco","RAN ISSUE"
),"")</f>
        <v/>
      </c>
      <c r="U379" s="28"/>
      <c r="V379" s="35" t="str" cm="1">
        <f t="array" ref="V379">IFERROR(_xlfn.IFS(
U379="MPR ISSUE","ACTIVE",
U379="BSS Hardware Issue","ACTIVE",
U379="Sites strategiques, MLL, Pylone, etc.","PASSIVE",
U379="AKTIVCO DEFAUT GE &amp; POWER Cabinet","PASSIVE",
U379="AKTIVCO Coupure ENEO &amp; Baisse de tension","PASSIVE",
U379="Coupure ENEO &amp; Baisse de tension","PASSIVE",
U379="Defaut GE &amp; POWER Cabinet","PASSIVE",
U379="Sharing","PASSIVE",
U379="Sites strategiques &amp; DataCenter","PASSIVE",
U379="Exclu","Exclu",
U379="SAT","ACTIVE",
U379="SPARE-ISSUE","SPARE-ISSUE",
U379="Fiber CAmtel","ACTIVE",
U379="Fiber AOF","ACTIVE",
U379="Projet OCM (HUAWEI)","PLANNED WORKS",
U379="Projet OCM (NOKIA)","PLANNED WORKS",
U379="ACCESS-ISSUE","ACCESS-ISSUE",
U379="Projet OCM (ZTE, NOKIA, autres projets)","PLANNED WORKS",
U379="No root CAuse","No root cause",
U379="ODU HS","ACTIVE",
U379="IP &amp; VLAN","ACTIVE",
U379="Warehouse HUAWEI","SPARE-ISSUE",
U379="SPARE-HS","SPARE-ISSUE",
U379="Power Telco","ACTIVE"
),"")</f>
        <v/>
      </c>
      <c r="W379" s="102"/>
      <c r="X379" s="102"/>
      <c r="Y379" s="102"/>
      <c r="Z379" s="102"/>
      <c r="AA379" s="102"/>
      <c r="AB379" s="104" t="s">
        <v>6307</v>
      </c>
      <c r="AC379" s="9"/>
      <c r="AD379" s="9"/>
      <c r="AE379" s="7" t="s">
        <v>5423</v>
      </c>
      <c r="AF379" s="6"/>
      <c r="AG379" s="7"/>
      <c r="AH379" s="3" t="s">
        <v>5423</v>
      </c>
      <c r="AI379" s="18" t="s">
        <v>5423</v>
      </c>
      <c r="AJ379" s="18" t="s">
        <v>5423</v>
      </c>
      <c r="AK379" s="18" t="s">
        <v>5423</v>
      </c>
      <c r="AL379" s="18" t="s">
        <v>5423</v>
      </c>
      <c r="AM379" s="18" t="s">
        <v>5423</v>
      </c>
      <c r="AN379" s="18" t="s">
        <v>5423</v>
      </c>
      <c r="AO379" s="18" t="s">
        <v>6307</v>
      </c>
      <c r="AP379" s="18" t="s">
        <v>5423</v>
      </c>
      <c r="AQ379" s="18" t="s">
        <v>5423</v>
      </c>
      <c r="AR379" s="18" t="s">
        <v>5423</v>
      </c>
      <c r="AS379" s="18" t="s">
        <v>5423</v>
      </c>
      <c r="AT379" s="18" t="s">
        <v>5423</v>
      </c>
      <c r="AU379" s="9" t="s">
        <v>5423</v>
      </c>
      <c r="AV379" s="14"/>
      <c r="AW379" s="14" t="s">
        <v>5423</v>
      </c>
      <c r="AX379" s="14" t="str">
        <f>_xlfn.XLOOKUP(B379,'[4]cell downs 18042026 17h'!$B:$B,'[4]cell downs 18042026 17h'!$B:$B,"")</f>
        <v/>
      </c>
      <c r="AY379" s="14" t="str">
        <f>_xlfn.XLOOKUP(B379,'[5]Cells Huawei 19042026 15h'!$B:$B,'[5]Cells Huawei 19042026 15h'!$B:$B,"")</f>
        <v/>
      </c>
      <c r="AZ379" s="105" t="str">
        <f>_xlfn.XLOOKUP(B379,'INCIDENT-04-23-2026'!E:E,'INCIDENT-04-23-2026'!F:F,"")</f>
        <v/>
      </c>
      <c r="BA379" s="105" t="str">
        <f>_xlfn.XLOOKUP(B379,'[6]Eneo 17H'!$C:$C,'[6]Eneo 17H'!$I:$I,"")</f>
        <v/>
      </c>
      <c r="BB379" s="105" t="str">
        <f>_xlfn.XLOOKUP(B379,[8]ALL!$B:$B,[8]ALL!$M:$M,"")</f>
        <v/>
      </c>
      <c r="BC379" s="105" t="str">
        <f>_xlfn.XLOOKUP(B379,'[6]Eneo 17H'!$C:$C,'[6]Eneo 17H'!$I:$I,"")</f>
        <v/>
      </c>
      <c r="BD379" s="105" t="str">
        <f>_xlfn.XLOOKUP(B379,'[7]Eneo 12H'!$C:$C,'[7]Eneo 12H'!$I:$I,"")</f>
        <v/>
      </c>
      <c r="BE379" s="105" t="s">
        <v>7067</v>
      </c>
    </row>
    <row r="380" spans="1:57" hidden="1" x14ac:dyDescent="0.3">
      <c r="A380" s="1" t="s">
        <v>580</v>
      </c>
      <c r="B380" s="8" t="s">
        <v>581</v>
      </c>
      <c r="C380" s="3" t="str">
        <f>_xlfn.XLOOKUP(B380,'[1]daily break down'!$D:$D,'[1]daily break down'!$E:$E,"")</f>
        <v>Douala</v>
      </c>
      <c r="D380" s="1" t="s">
        <v>18</v>
      </c>
      <c r="E380" s="1" t="s">
        <v>5382</v>
      </c>
      <c r="F380" s="3" t="s">
        <v>31</v>
      </c>
      <c r="G380" s="1" t="s">
        <v>32</v>
      </c>
      <c r="H380" s="27" t="str">
        <f>_xlfn.XLOOKUP(B380,[2]CALCULATION!$B:$B,[2]CALCULATION!$H:$H,"")</f>
        <v>ZTE</v>
      </c>
      <c r="I380" s="23">
        <v>0</v>
      </c>
      <c r="J380" s="23">
        <v>0</v>
      </c>
      <c r="K380" s="23">
        <v>0</v>
      </c>
      <c r="L380" s="23">
        <v>0.68099679539312918</v>
      </c>
      <c r="M380" s="23">
        <v>7.5342326493224094</v>
      </c>
      <c r="N380" s="23">
        <v>0.96407515844683556</v>
      </c>
      <c r="O380" s="23">
        <v>0</v>
      </c>
      <c r="P380" s="103" t="s">
        <v>6554</v>
      </c>
      <c r="Q380" s="36" t="s">
        <v>5796</v>
      </c>
      <c r="R380" s="36"/>
      <c r="S380" s="35" t="str" cm="1">
        <f t="array" ref="S380">IFERROR(_xlfn.IFS(
U380="MPR ISSUE","PDH",
U380="BSS Hardware Issue","BSS",
U380="Sites strategiques, MLL, Pylone, etc.","ENVTECH",
U380="AKTIVCO DEFAUT GE &amp; POWER Cabinet","AKTIVCO",
U380="AKTIVCO Coupure ENEO &amp; Baisse de tension","AKTIVCO GRID ONLY",
U380="Coupure ENEO &amp; Baisse de tension","IHS GRID ONLY",
U380="Defaut GE &amp; POWER Cabinet","IHS",
U380="Sharing","Partners",
U380="Sites strategiques &amp; DataCenter","SST &amp; DC",
U380="Exclu","Exclu",
U380="SAT","SAT",
U380="SPARE-ISSUE","SPARE-ISSUE",
U380="Fiber CAmtel","TRANS_FO_CAMTEL",
U380="Fiber AOF","Fiber AOF",
U380="Projet OCM (HUAWEI)","TRAVAUX-HUAWEI",
U380="Projet OCM (NOKIA)","TRAVAUX-NOKIA",
U380="ACCESS-ISSUE","ACCESS-ISSUE",
U380="Projet OCM (ZTE, NOKIA, autres projets)","TRAVAUX OCM",
U380="No root CAuse","No root cause",
U380="ODU HS","PDH",
U380="IP &amp; VLAN","PDH",
U380="Warehouse HUAWEI","SPARE-ISSUE",
U380="SPARE-HS","SPARE-ISSUE",
U380="Power Telco","BSS",U380="no impacts","no impacts"
),"")</f>
        <v/>
      </c>
      <c r="T380" s="35" t="str" cm="1">
        <f t="array" ref="T380">IFERROR(_xlfn.IFS(
U380="MPR ISSUE","TX ISSUE",
U380="BSS Hardware Issue","RAN ISSUE",
U380="Sites strategiques, MLL, Pylone, etc.","ENVTECH",
U380="AKTIVCO DEFAUT GE &amp; POWER Cabinet","POWER ISSUE",
U380="AKTIVCO Coupure ENEO &amp; Baisse de tension","POWER ISSUE",
U380="Coupure ENEO &amp; Baisse de tension","POWER ISSUE",
U380="Defaut GE &amp; POWER Cabinet","POWER ISSUE",
U380="Sharing","POWER ISSUE",
U380="Sites strategiques &amp; DataCenter","POWER ISSUE",
U380="Exclu","Exclu",
U380="SAT","TX ISSUE",
U380="SPARE-ISSUE","SPARE-ISSUE",
U380="Fiber CAmtel","TX ISSUE",
U380="Fiber AOF","TX ISSUE",
U380="Projet OCM (HUAWEI)","TRAVAUX-HUAWEI",
U380="Projet OCM (NOKIA)","TRAVAUX -NOKIA",
U380="ACCESS-ISSUE","ACCESS-ISSUE",
U380="Projet OCM (ZTE, NOKIA, autres projets)","TRAVAUX OCM",
U380="No root CAuse","No root cause",
U380="ODU HS","TX ISSUE",
U380="IP &amp; VLAN","TX ISSUE",
U380="Warehouse HUAWEI","SPARE-ISSUE",
U380="SPARE-HS","SPARE-ISSUE",
U380="Power Telco","RAN ISSUE",U380="no impacts","no impacts"
),"")</f>
        <v/>
      </c>
      <c r="U380" s="28"/>
      <c r="V380" s="35" t="str" cm="1">
        <f t="array" ref="V380">IFERROR(_xlfn.IFS(
U380="MPR ISSUE","ACTIVE",
U380="BSS Hardware Issue","ACTIVE",
U380="Sites strategiques, MLL, Pylone, etc.","PASSIVE",
U380="AKTIVCO DEFAUT GE &amp; POWER Cabinet","PASSIVE",
U380="AKTIVCO Coupure ENEO &amp; Baisse de tension","PASSIVE",
U380="Coupure ENEO &amp; Baisse de tension","PASSIVE",
U380="Defaut GE &amp; POWER Cabinet","PASSIVE",
U380="Sharing","PASSIVE",
U380="Sites strategiques &amp; DataCenter","PASSIVE",
U380="Exclu","Exclu",
U380="SAT","ACTIVE",
U380="SPARE-ISSUE","SPARE-ISSUE",
U380="Fiber CAmtel","ACTIVE",
U380="Fiber AOF","ACTIVE",
U380="Projet OCM (HUAWEI)","PLANNED WORKS",
U380="Projet OCM (NOKIA)","PLANNED WORKS",
U380="ACCESS-ISSUE","ACCESS-ISSUE",
U380="Projet OCM (ZTE, NOKIA, autres projets)","PLANNED WORKS",
U380="No root CAuse","No root cause",
U380="ODU HS","ACTIVE",
U380="IP &amp; VLAN","ACTIVE",
U380="Warehouse HUAWEI","SPARE-ISSUE",
U380="SPARE-HS","SPARE-ISSUE",
U380="Power Telco","ACTIVE",U380="no impacts","no impacts"
),"")</f>
        <v/>
      </c>
      <c r="W380" s="102"/>
      <c r="X380" s="102"/>
      <c r="Y380" s="102"/>
      <c r="Z380" s="102"/>
      <c r="AA380" s="102"/>
      <c r="AB380" s="104" t="s">
        <v>5423</v>
      </c>
      <c r="AC380" s="9"/>
      <c r="AD380" s="9"/>
      <c r="AE380" s="7" t="s">
        <v>5423</v>
      </c>
      <c r="AF380" s="6"/>
      <c r="AG380" s="7"/>
      <c r="AH380" s="3" t="s">
        <v>5423</v>
      </c>
      <c r="AI380" s="18" t="s">
        <v>5423</v>
      </c>
      <c r="AJ380" s="18" t="s">
        <v>5423</v>
      </c>
      <c r="AK380" s="18" t="s">
        <v>5423</v>
      </c>
      <c r="AL380" s="18" t="s">
        <v>5423</v>
      </c>
      <c r="AM380" s="18" t="s">
        <v>5423</v>
      </c>
      <c r="AN380" s="18" t="s">
        <v>5423</v>
      </c>
      <c r="AO380" s="18" t="s">
        <v>5423</v>
      </c>
      <c r="AP380" s="18" t="s">
        <v>5423</v>
      </c>
      <c r="AQ380" s="18" t="s">
        <v>5423</v>
      </c>
      <c r="AR380" s="18" t="s">
        <v>5423</v>
      </c>
      <c r="AS380" s="18" t="s">
        <v>5423</v>
      </c>
      <c r="AT380" s="18" t="s">
        <v>5423</v>
      </c>
      <c r="AU380" s="9" t="s">
        <v>5423</v>
      </c>
      <c r="AV380" s="14"/>
      <c r="AW380" s="14" t="s">
        <v>5423</v>
      </c>
      <c r="AX380" s="14" t="str">
        <f>_xlfn.XLOOKUP(B380,'[4]cell downs 18042026 17h'!$B:$B,'[4]cell downs 18042026 17h'!$B:$B,"")</f>
        <v/>
      </c>
      <c r="AY380" s="14" t="str">
        <f>_xlfn.XLOOKUP(B380,'[5]Cells Huawei 19042026 15h'!$B:$B,'[5]Cells Huawei 19042026 15h'!$B:$B,"")</f>
        <v/>
      </c>
      <c r="AZ380" s="105" t="str">
        <f>_xlfn.XLOOKUP(B380,'INCIDENT-04-23-2026'!E:E,'INCIDENT-04-23-2026'!F:F,"")</f>
        <v/>
      </c>
      <c r="BA380" s="105" t="str">
        <f>_xlfn.XLOOKUP(B380,'[6]Eneo 17H'!$C:$C,'[6]Eneo 17H'!$I:$I,"")</f>
        <v/>
      </c>
      <c r="BB380" s="105" t="str">
        <f>_xlfn.XLOOKUP(B380,[8]ALL!$B:$B,[8]ALL!$M:$M,"")</f>
        <v/>
      </c>
      <c r="BC380" s="105" t="str">
        <f>_xlfn.XLOOKUP(B380,'[6]Eneo 17H'!$C:$C,'[6]Eneo 17H'!$I:$I,"")</f>
        <v/>
      </c>
      <c r="BD380" s="105" t="str">
        <f>_xlfn.XLOOKUP(B380,'[7]Eneo 12H'!$C:$C,'[7]Eneo 12H'!$I:$I,"")</f>
        <v/>
      </c>
      <c r="BE380" s="105" t="s">
        <v>5423</v>
      </c>
    </row>
    <row r="381" spans="1:57" hidden="1" x14ac:dyDescent="0.3">
      <c r="A381" s="3" t="s">
        <v>3050</v>
      </c>
      <c r="B381" s="21" t="s">
        <v>3051</v>
      </c>
      <c r="C381" s="3" t="str">
        <f>_xlfn.XLOOKUP(B381,'[1]daily break down'!$D:$D,'[1]daily break down'!$E:$E,"")</f>
        <v>LITTORAL</v>
      </c>
      <c r="D381" s="3" t="s">
        <v>11</v>
      </c>
      <c r="E381" s="3" t="s">
        <v>96</v>
      </c>
      <c r="F381" s="3" t="s">
        <v>31</v>
      </c>
      <c r="G381" s="3" t="s">
        <v>3052</v>
      </c>
      <c r="H381" s="26" t="str">
        <f>_xlfn.XLOOKUP(B381,[2]CALCULATION!$B:$B,[2]CALCULATION!$H:$H,"")</f>
        <v>NOKIA</v>
      </c>
      <c r="I381" s="23">
        <v>0</v>
      </c>
      <c r="J381" s="23">
        <v>0</v>
      </c>
      <c r="K381" s="23">
        <v>0</v>
      </c>
      <c r="L381" s="23">
        <v>1.8816007624852756E-2</v>
      </c>
      <c r="M381" s="23">
        <v>0.99308602053028749</v>
      </c>
      <c r="N381" s="23">
        <v>0.95863545956002971</v>
      </c>
      <c r="O381" s="23">
        <v>1.9642306803297633</v>
      </c>
      <c r="P381" s="103" t="s">
        <v>6555</v>
      </c>
      <c r="Q381" s="36" t="s">
        <v>5796</v>
      </c>
      <c r="R381" s="36"/>
      <c r="S381" s="35" t="str" cm="1">
        <f t="array" ref="S381">IFERROR(_xlfn.IFS(
U381="MPR ISSUE","PDH",
U381="BSS Hardware Issue","BSS",
U381="Sites strategiques, MLL, Pylone, etc.","ENVTECH",
U381="AKTIVCO DEFAUT GE &amp; POWER Cabinet","AKTIVCO",
U381="AKTIVCO Coupure ENEO &amp; Baisse de tension","AKTIVCO GRID ONLY",
U381="Coupure ENEO &amp; Baisse de tension","IHS GRID ONLY",
U381="Defaut GE &amp; POWER Cabinet","IHS",
U381="Sharing","Partners",
U381="Sites strategiques &amp; DataCenter","SST &amp; DC",
U381="Exclu","Exclu",
U381="SAT","SAT",
U381="SPARE-ISSUE","SPARE-ISSUE",
U381="Fiber CAmtel","TRANS_FO_CAMTEL",
U381="Fiber AOF","Fiber AOF",
U381="Projet OCM (HUAWEI)","TRAVAUX-HUAWEI",
U381="Projet OCM (NOKIA)","TRAVAUX-NOKIA",
U381="ACCESS-ISSUE","ACCESS-ISSUE",
U381="Projet OCM (ZTE, NOKIA, autres projets)","TRAVAUX OCM",
U381="No root CAuse","No root cause",
U381="ODU HS","PDH",
U381="IP &amp; VLAN","PDH",
U381="Warehouse HUAWEI","SPARE-ISSUE",
U381="SPARE-HS","SPARE-ISSUE",
U381="Power Telco","BSS"
),"")</f>
        <v/>
      </c>
      <c r="T381" s="35" t="str" cm="1">
        <f t="array" ref="T381">IFERROR(_xlfn.IFS(
U381="MPR ISSUE","TX ISSUE",
U381="BSS Hardware Issue","RAN ISSUE",
U381="Sites strategiques, MLL, Pylone, etc.","ENVTECH",
U381="AKTIVCO DEFAUT GE &amp; POWER Cabinet","POWER ISSUE",
U381="AKTIVCO Coupure ENEO &amp; Baisse de tension","POWER ISSUE",
U381="Coupure ENEO &amp; Baisse de tension","POWER ISSUE",
U381="Defaut GE &amp; POWER Cabinet","POWER ISSUE",
U381="Sharing","POWER ISSUE",
U381="Sites strategiques &amp; DataCenter","POWER ISSUE",
U381="Exclu","Exclu",
U381="SAT","TX ISSUE",
U381="SPARE-ISSUE","SPARE-ISSUE",
U381="Fiber CAmtel","TX ISSUE",
U381="Fiber AOF","TX ISSUE",
U381="Projet OCM (HUAWEI)","TRAVAUX-HUAWEI",
U381="Projet OCM (NOKIA)","TRAVAUX -NOKIA",
U381="ACCESS-ISSUE","ACCESS-ISSUE",
U381="Projet OCM (ZTE, NOKIA, autres projets)","TRAVAUX OCM",
U381="No root CAuse","No root cause",
U381="ODU HS","TX ISSUE",
U381="IP &amp; VLAN","TX ISSUE",
U381="Warehouse HUAWEI","SPARE-ISSUE",
U381="SPARE-HS","SPARE-ISSUE",
U381="Power Telco","RAN ISSUE"
),"")</f>
        <v/>
      </c>
      <c r="U381" s="28"/>
      <c r="V381" s="35" t="str" cm="1">
        <f t="array" ref="V381">IFERROR(_xlfn.IFS(
U381="MPR ISSUE","ACTIVE",
U381="BSS Hardware Issue","ACTIVE",
U381="Sites strategiques, MLL, Pylone, etc.","PASSIVE",
U381="AKTIVCO DEFAUT GE &amp; POWER Cabinet","PASSIVE",
U381="AKTIVCO Coupure ENEO &amp; Baisse de tension","PASSIVE",
U381="Coupure ENEO &amp; Baisse de tension","PASSIVE",
U381="Defaut GE &amp; POWER Cabinet","PASSIVE",
U381="Sharing","PASSIVE",
U381="Sites strategiques &amp; DataCenter","PASSIVE",
U381="Exclu","Exclu",
U381="SAT","ACTIVE",
U381="SPARE-ISSUE","SPARE-ISSUE",
U381="Fiber CAmtel","ACTIVE",
U381="Fiber AOF","ACTIVE",
U381="Projet OCM (HUAWEI)","PLANNED WORKS",
U381="Projet OCM (NOKIA)","PLANNED WORKS",
U381="ACCESS-ISSUE","ACCESS-ISSUE",
U381="Projet OCM (ZTE, NOKIA, autres projets)","PLANNED WORKS",
U381="No root CAuse","No root cause",
U381="ODU HS","ACTIVE",
U381="IP &amp; VLAN","ACTIVE",
U381="Warehouse HUAWEI","SPARE-ISSUE",
U381="SPARE-HS","SPARE-ISSUE",
U381="Power Telco","ACTIVE"
),"")</f>
        <v/>
      </c>
      <c r="W381" s="102"/>
      <c r="X381" s="102"/>
      <c r="Y381" s="102"/>
      <c r="Z381" s="102"/>
      <c r="AA381" s="102"/>
      <c r="AB381" s="104" t="s">
        <v>6097</v>
      </c>
      <c r="AC381" s="9"/>
      <c r="AD381" s="9"/>
      <c r="AE381" s="7" t="s">
        <v>5423</v>
      </c>
      <c r="AF381" s="6"/>
      <c r="AG381" s="7"/>
      <c r="AH381" s="3" t="s">
        <v>5423</v>
      </c>
      <c r="AI381" s="18" t="s">
        <v>5423</v>
      </c>
      <c r="AJ381" s="18" t="s">
        <v>5423</v>
      </c>
      <c r="AK381" s="18" t="s">
        <v>5423</v>
      </c>
      <c r="AL381" s="18" t="s">
        <v>5423</v>
      </c>
      <c r="AM381" s="18" t="s">
        <v>5423</v>
      </c>
      <c r="AN381" s="18" t="s">
        <v>5423</v>
      </c>
      <c r="AO381" s="18" t="s">
        <v>5423</v>
      </c>
      <c r="AP381" s="18" t="s">
        <v>5423</v>
      </c>
      <c r="AQ381" s="18" t="s">
        <v>5423</v>
      </c>
      <c r="AR381" s="18" t="s">
        <v>5423</v>
      </c>
      <c r="AS381" s="18" t="s">
        <v>5423</v>
      </c>
      <c r="AT381" s="18" t="s">
        <v>5423</v>
      </c>
      <c r="AU381" s="9" t="s">
        <v>6097</v>
      </c>
      <c r="AV381" s="14"/>
      <c r="AW381" s="14" t="s">
        <v>5423</v>
      </c>
      <c r="AX381" s="14" t="str">
        <f>_xlfn.XLOOKUP(B381,'[4]cell downs 18042026 17h'!$B:$B,'[4]cell downs 18042026 17h'!$B:$B,"")</f>
        <v/>
      </c>
      <c r="AY381" s="14" t="str">
        <f>_xlfn.XLOOKUP(B381,'[5]Cells Huawei 19042026 15h'!$B:$B,'[5]Cells Huawei 19042026 15h'!$B:$B,"")</f>
        <v/>
      </c>
      <c r="AZ381" s="105" t="str">
        <f>_xlfn.XLOOKUP(B381,'INCIDENT-04-23-2026'!E:E,'INCIDENT-04-23-2026'!F:F,"")</f>
        <v/>
      </c>
      <c r="BA381" s="105" t="str">
        <f>_xlfn.XLOOKUP(B381,'[6]Eneo 17H'!$C:$C,'[6]Eneo 17H'!$I:$I,"")</f>
        <v/>
      </c>
      <c r="BB381" s="105" t="str">
        <f>_xlfn.XLOOKUP(B381,[8]ALL!$B:$B,[8]ALL!$M:$M,"")</f>
        <v/>
      </c>
      <c r="BC381" s="105" t="str">
        <f>_xlfn.XLOOKUP(B381,'[6]Eneo 17H'!$C:$C,'[6]Eneo 17H'!$I:$I,"")</f>
        <v/>
      </c>
      <c r="BD381" s="105" t="str">
        <f>_xlfn.XLOOKUP(B381,'[7]Eneo 12H'!$C:$C,'[7]Eneo 12H'!$I:$I,"")</f>
        <v/>
      </c>
      <c r="BE381" s="105" t="s">
        <v>5423</v>
      </c>
    </row>
    <row r="382" spans="1:57" hidden="1" x14ac:dyDescent="0.3">
      <c r="A382" s="1" t="s">
        <v>2674</v>
      </c>
      <c r="B382" s="8" t="s">
        <v>2675</v>
      </c>
      <c r="C382" s="3" t="str">
        <f>_xlfn.XLOOKUP(B382,'[1]daily break down'!$D:$D,'[1]daily break down'!$E:$E,"")</f>
        <v>NORD-OUEST</v>
      </c>
      <c r="D382" s="1" t="s">
        <v>11</v>
      </c>
      <c r="E382" s="1" t="s">
        <v>12</v>
      </c>
      <c r="F382" s="3" t="s">
        <v>51</v>
      </c>
      <c r="G382" s="1" t="s">
        <v>52</v>
      </c>
      <c r="H382" s="25" t="str">
        <f>_xlfn.XLOOKUP(B382,[2]CALCULATION!$B:$B,[2]CALCULATION!$H:$H,"")</f>
        <v>Huawei</v>
      </c>
      <c r="I382" s="23">
        <v>27.577668199056593</v>
      </c>
      <c r="J382" s="23">
        <v>0</v>
      </c>
      <c r="K382" s="23">
        <v>1.7069061703663753</v>
      </c>
      <c r="L382" s="23">
        <v>18.708444267520466</v>
      </c>
      <c r="M382" s="23">
        <v>9.3085197455719086</v>
      </c>
      <c r="N382" s="23">
        <v>0.95984824488561293</v>
      </c>
      <c r="O382" s="23">
        <v>0</v>
      </c>
      <c r="P382" s="103" t="s">
        <v>6554</v>
      </c>
      <c r="Q382" s="36" t="s">
        <v>6552</v>
      </c>
      <c r="R382" s="36"/>
      <c r="S382" s="35" t="str" cm="1">
        <f t="array" ref="S382">IFERROR(_xlfn.IFS(
U382="MPR ISSUE","PDH",
U382="BSS Hardware Issue","BSS",
U382="Sites strategiques, MLL, Pylone, etc.","ENVTECH",
U382="AKTIVCO DEFAUT GE &amp; POWER Cabinet","AKTIVCO",
U382="AKTIVCO Coupure ENEO &amp; Baisse de tension","AKTIVCO GRID ONLY",
U382="Coupure ENEO &amp; Baisse de tension","IHS GRID ONLY",
U382="Defaut GE &amp; POWER Cabinet","IHS",
U382="Sharing","Partners",
U382="Sites strategiques &amp; DataCenter","SST &amp; DC",
U382="Exclu","Exclu",
U382="SAT","SAT",
U382="SPARE-ISSUE","SPARE-ISSUE",
U382="Fiber CAmtel","TRANS_FO_CAMTEL",
U382="Fiber AOF","Fiber AOF",
U382="Projet OCM (HUAWEI)","TRAVAUX-HUAWEI",
U382="Projet OCM (NOKIA)","TRAVAUX-NOKIA",
U382="ACCESS-ISSUE","ACCESS-ISSUE",
U382="Projet OCM (ZTE, NOKIA, autres projets)","TRAVAUX OCM",
U382="No root CAuse","No root cause",
U382="ODU HS","PDH",
U382="IP &amp; VLAN","PDH",
U382="Warehouse HUAWEI","SPARE-ISSUE",
U382="SPARE-HS","SPARE-ISSUE",
U382="Power Telco","BSS",U382="no impacts","no impacts"
),"")</f>
        <v/>
      </c>
      <c r="T382" s="35" t="str" cm="1">
        <f t="array" ref="T382">IFERROR(_xlfn.IFS(
U382="MPR ISSUE","TX ISSUE",
U382="BSS Hardware Issue","RAN ISSUE",
U382="Sites strategiques, MLL, Pylone, etc.","ENVTECH",
U382="AKTIVCO DEFAUT GE &amp; POWER Cabinet","POWER ISSUE",
U382="AKTIVCO Coupure ENEO &amp; Baisse de tension","POWER ISSUE",
U382="Coupure ENEO &amp; Baisse de tension","POWER ISSUE",
U382="Defaut GE &amp; POWER Cabinet","POWER ISSUE",
U382="Sharing","POWER ISSUE",
U382="Sites strategiques &amp; DataCenter","POWER ISSUE",
U382="Exclu","Exclu",
U382="SAT","TX ISSUE",
U382="SPARE-ISSUE","SPARE-ISSUE",
U382="Fiber CAmtel","TX ISSUE",
U382="Fiber AOF","TX ISSUE",
U382="Projet OCM (HUAWEI)","TRAVAUX-HUAWEI",
U382="Projet OCM (NOKIA)","TRAVAUX -NOKIA",
U382="ACCESS-ISSUE","ACCESS-ISSUE",
U382="Projet OCM (ZTE, NOKIA, autres projets)","TRAVAUX OCM",
U382="No root CAuse","No root cause",
U382="ODU HS","TX ISSUE",
U382="IP &amp; VLAN","TX ISSUE",
U382="Warehouse HUAWEI","SPARE-ISSUE",
U382="SPARE-HS","SPARE-ISSUE",
U382="Power Telco","RAN ISSUE",U382="no impacts","no impacts"
),"")</f>
        <v/>
      </c>
      <c r="U382" s="28"/>
      <c r="V382" s="35" t="str" cm="1">
        <f t="array" ref="V382">IFERROR(_xlfn.IFS(
U382="MPR ISSUE","ACTIVE",
U382="BSS Hardware Issue","ACTIVE",
U382="Sites strategiques, MLL, Pylone, etc.","PASSIVE",
U382="AKTIVCO DEFAUT GE &amp; POWER Cabinet","PASSIVE",
U382="AKTIVCO Coupure ENEO &amp; Baisse de tension","PASSIVE",
U382="Coupure ENEO &amp; Baisse de tension","PASSIVE",
U382="Defaut GE &amp; POWER Cabinet","PASSIVE",
U382="Sharing","PASSIVE",
U382="Sites strategiques &amp; DataCenter","PASSIVE",
U382="Exclu","Exclu",
U382="SAT","ACTIVE",
U382="SPARE-ISSUE","SPARE-ISSUE",
U382="Fiber CAmtel","ACTIVE",
U382="Fiber AOF","ACTIVE",
U382="Projet OCM (HUAWEI)","PLANNED WORKS",
U382="Projet OCM (NOKIA)","PLANNED WORKS",
U382="ACCESS-ISSUE","ACCESS-ISSUE",
U382="Projet OCM (ZTE, NOKIA, autres projets)","PLANNED WORKS",
U382="No root CAuse","No root cause",
U382="ODU HS","ACTIVE",
U382="IP &amp; VLAN","ACTIVE",
U382="Warehouse HUAWEI","SPARE-ISSUE",
U382="SPARE-HS","SPARE-ISSUE",
U382="Power Telco","ACTIVE", U382="no impacts","no impacts"
),"")</f>
        <v/>
      </c>
      <c r="W382" s="102"/>
      <c r="X382" s="102"/>
      <c r="Y382" s="102"/>
      <c r="Z382" s="102"/>
      <c r="AA382" s="102"/>
      <c r="AB382" s="104" t="s">
        <v>5423</v>
      </c>
      <c r="AC382" s="9"/>
      <c r="AD382" s="9"/>
      <c r="AE382" s="7" t="s">
        <v>5423</v>
      </c>
      <c r="AF382" s="6"/>
      <c r="AG382" s="7"/>
      <c r="AH382" s="3" t="s">
        <v>5423</v>
      </c>
      <c r="AI382" s="18" t="s">
        <v>5423</v>
      </c>
      <c r="AJ382" s="18" t="s">
        <v>5423</v>
      </c>
      <c r="AK382" s="18" t="s">
        <v>5423</v>
      </c>
      <c r="AL382" s="18" t="s">
        <v>5423</v>
      </c>
      <c r="AM382" s="18" t="s">
        <v>5423</v>
      </c>
      <c r="AN382" s="18" t="s">
        <v>5423</v>
      </c>
      <c r="AO382" s="18" t="s">
        <v>5423</v>
      </c>
      <c r="AP382" s="18" t="s">
        <v>5423</v>
      </c>
      <c r="AQ382" s="18" t="s">
        <v>5423</v>
      </c>
      <c r="AR382" s="18" t="s">
        <v>5423</v>
      </c>
      <c r="AS382" s="18" t="s">
        <v>5423</v>
      </c>
      <c r="AT382" s="18" t="s">
        <v>5423</v>
      </c>
      <c r="AU382" s="9" t="s">
        <v>5423</v>
      </c>
      <c r="AV382" s="14"/>
      <c r="AW382" s="14" t="s">
        <v>5423</v>
      </c>
      <c r="AX382" s="14" t="str">
        <f>_xlfn.XLOOKUP(B382,'[4]cell downs 18042026 17h'!$B:$B,'[4]cell downs 18042026 17h'!$B:$B,"")</f>
        <v/>
      </c>
      <c r="AY382" s="14" t="str">
        <f>_xlfn.XLOOKUP(B382,'[5]Cells Huawei 19042026 15h'!$B:$B,'[5]Cells Huawei 19042026 15h'!$B:$B,"")</f>
        <v/>
      </c>
      <c r="AZ382" s="105" t="str">
        <f>_xlfn.XLOOKUP(B382,'INCIDENT-04-23-2026'!E:E,'INCIDENT-04-23-2026'!F:F,"")</f>
        <v/>
      </c>
      <c r="BA382" s="105" t="str">
        <f>_xlfn.XLOOKUP(B382,'[6]Eneo 17H'!$C:$C,'[6]Eneo 17H'!$I:$I,"")</f>
        <v/>
      </c>
      <c r="BB382" s="105" t="str">
        <f>_xlfn.XLOOKUP(B382,[8]ALL!$B:$B,[8]ALL!$M:$M,"")</f>
        <v/>
      </c>
      <c r="BC382" s="105" t="str">
        <f>_xlfn.XLOOKUP(B382,'[6]Eneo 17H'!$C:$C,'[6]Eneo 17H'!$I:$I,"")</f>
        <v/>
      </c>
      <c r="BD382" s="105" t="str">
        <f>_xlfn.XLOOKUP(B382,'[7]Eneo 12H'!$C:$C,'[7]Eneo 12H'!$I:$I,"")</f>
        <v/>
      </c>
      <c r="BE382" s="105" t="s">
        <v>5423</v>
      </c>
    </row>
    <row r="383" spans="1:57" x14ac:dyDescent="0.3">
      <c r="A383" s="3" t="s">
        <v>1581</v>
      </c>
      <c r="B383" s="21" t="s">
        <v>1582</v>
      </c>
      <c r="C383" s="3" t="str">
        <f>_xlfn.XLOOKUP(B383,'[1]daily break down'!$D:$D,'[1]daily break down'!$E:$E,"")</f>
        <v>Yaounde</v>
      </c>
      <c r="D383" s="3" t="s">
        <v>357</v>
      </c>
      <c r="E383" s="3" t="e">
        <v>#N/A</v>
      </c>
      <c r="F383" s="3" t="s">
        <v>37</v>
      </c>
      <c r="G383" s="3" t="s">
        <v>38</v>
      </c>
      <c r="H383" s="27" t="str">
        <f>_xlfn.XLOOKUP(B383,[2]CALCULATION!$B:$B,[2]CALCULATION!$H:$H,"")</f>
        <v>ZTE</v>
      </c>
      <c r="I383" s="23">
        <v>0</v>
      </c>
      <c r="J383" s="23">
        <v>0</v>
      </c>
      <c r="K383" s="23">
        <v>0</v>
      </c>
      <c r="L383" s="23">
        <v>0</v>
      </c>
      <c r="M383" s="23">
        <v>0</v>
      </c>
      <c r="N383" s="23">
        <v>0.95658442555352974</v>
      </c>
      <c r="O383" s="23">
        <v>13.895077661065029</v>
      </c>
      <c r="P383" s="103" t="s">
        <v>6555</v>
      </c>
      <c r="Q383" s="36" t="s">
        <v>5796</v>
      </c>
      <c r="R383" s="36"/>
      <c r="S383" s="35" t="str" cm="1">
        <f t="array" ref="S383">IFERROR(_xlfn.IFS(
U383="MPR ISSUE","PDH",
U383="BSS Hardware Issue","BSS",
U383="Sites strategiques, MLL, Pylone, etc.","ENVTECH",
U383="AKTIVCO DEFAUT GE &amp; POWER Cabinet","AKTIVCO",
U383="AKTIVCO Coupure ENEO &amp; Baisse de tension","AKTIVCO GRID ONLY",
U383="Coupure ENEO &amp; Baisse de tension","IHS GRID ONLY",
U383="Defaut GE &amp; POWER Cabinet","IHS",
U383="Sharing","Partners",
U383="Sites strategiques &amp; DataCenter","SST &amp; DC",
U383="Exclu","Exclu",
U383="SAT","SAT",
U383="SPARE-ISSUE","SPARE-ISSUE",
U383="Fiber CAmtel","TRANS_FO_CAMTEL",
U383="Fiber AOF","Fiber AOF",
U383="Projet OCM (HUAWEI)","TRAVAUX-HUAWEI",
U383="Projet OCM (NOKIA)","TRAVAUX-NOKIA",
U383="ACCESS-ISSUE","ACCESS-ISSUE",
U383="Projet OCM (ZTE, NOKIA, autres projets)","TRAVAUX OCM",
U383="No root CAuse","No root cause",
U383="ODU HS","PDH",
U383="IP &amp; VLAN","PDH",
U383="Warehouse HUAWEI","SPARE-ISSUE",
U383="SPARE-HS","SPARE-ISSUE",
U383="Power Telco","BSS",U383="no impacts","no impacts"
),"")</f>
        <v/>
      </c>
      <c r="T383" s="35" t="str" cm="1">
        <f t="array" ref="T383">IFERROR(_xlfn.IFS(
U383="MPR ISSUE","TX ISSUE",
U383="BSS Hardware Issue","RAN ISSUE",
U383="Sites strategiques, MLL, Pylone, etc.","ENVTECH",
U383="AKTIVCO DEFAUT GE &amp; POWER Cabinet","POWER ISSUE",
U383="AKTIVCO Coupure ENEO &amp; Baisse de tension","POWER ISSUE",
U383="Coupure ENEO &amp; Baisse de tension","POWER ISSUE",
U383="Defaut GE &amp; POWER Cabinet","POWER ISSUE",
U383="Sharing","POWER ISSUE",
U383="Sites strategiques &amp; DataCenter","POWER ISSUE",
U383="Exclu","Exclu",
U383="SAT","TX ISSUE",
U383="SPARE-ISSUE","SPARE-ISSUE",
U383="Fiber CAmtel","TX ISSUE",
U383="Fiber AOF","TX ISSUE",
U383="Projet OCM (HUAWEI)","TRAVAUX-HUAWEI",
U383="Projet OCM (NOKIA)","TRAVAUX -NOKIA",
U383="ACCESS-ISSUE","ACCESS-ISSUE",
U383="Projet OCM (ZTE, NOKIA, autres projets)","TRAVAUX OCM",
U383="No root CAuse","No root cause",
U383="ODU HS","TX ISSUE",
U383="IP &amp; VLAN","TX ISSUE",
U383="Warehouse HUAWEI","SPARE-ISSUE",
U383="SPARE-HS","SPARE-ISSUE",
U383="Power Telco","RAN ISSUE",U383="no impacts","no impacts"
),"")</f>
        <v/>
      </c>
      <c r="U383" s="28"/>
      <c r="V383" s="35" t="str" cm="1">
        <f t="array" ref="V383">IFERROR(_xlfn.IFS(
U383="MPR ISSUE","ACTIVE",
U383="BSS Hardware Issue","ACTIVE",
U383="Sites strategiques, MLL, Pylone, etc.","PASSIVE",
U383="AKTIVCO DEFAUT GE &amp; POWER Cabinet","PASSIVE",
U383="AKTIVCO Coupure ENEO &amp; Baisse de tension","PASSIVE",
U383="Coupure ENEO &amp; Baisse de tension","PASSIVE",
U383="Defaut GE &amp; POWER Cabinet","PASSIVE",
U383="Sharing","PASSIVE",
U383="Sites strategiques &amp; DataCenter","PASSIVE",
U383="Exclu","Exclu",
U383="SAT","ACTIVE",
U383="SPARE-ISSUE","SPARE-ISSUE",
U383="Fiber CAmtel","ACTIVE",
U383="Fiber AOF","ACTIVE",
U383="Projet OCM (HUAWEI)","PLANNED WORKS",
U383="Projet OCM (NOKIA)","PLANNED WORKS",
U383="ACCESS-ISSUE","ACCESS-ISSUE",
U383="Projet OCM (ZTE, NOKIA, autres projets)","PLANNED WORKS",
U383="No root CAuse","No root cause",
U383="ODU HS","ACTIVE",
U383="IP &amp; VLAN","ACTIVE",
U383="Warehouse HUAWEI","SPARE-ISSUE",
U383="SPARE-HS","SPARE-ISSUE",
U383="Power Telco","ACTIVE", U383="no impacts","no impacts"
),"")</f>
        <v/>
      </c>
      <c r="W383" s="104"/>
      <c r="X383" s="104"/>
      <c r="Y383" s="104" t="str">
        <f>_xlfn.XLOOKUP(B378,[9]ALL!$B:$B,[9]ALL!$N:$N,"")</f>
        <v/>
      </c>
      <c r="Z383" s="104" t="str">
        <f>_xlfn.XLOOKUP(B378,[9]ALL!$B:$B,[9]ALL!$P:$P,"")</f>
        <v/>
      </c>
      <c r="AA383" s="102"/>
      <c r="AB383" s="104" t="s">
        <v>7432</v>
      </c>
      <c r="AC383" s="9"/>
      <c r="AD383" s="9"/>
      <c r="AE383" s="7" t="s">
        <v>6823</v>
      </c>
      <c r="AF383" s="6"/>
      <c r="AG383" s="7"/>
      <c r="AH383" s="3" t="s">
        <v>5423</v>
      </c>
      <c r="AI383" s="18" t="s">
        <v>5423</v>
      </c>
      <c r="AJ383" s="18" t="s">
        <v>5423</v>
      </c>
      <c r="AK383" s="18" t="s">
        <v>5423</v>
      </c>
      <c r="AL383" s="18" t="s">
        <v>6308</v>
      </c>
      <c r="AM383" s="18" t="s">
        <v>6308</v>
      </c>
      <c r="AN383" s="18" t="s">
        <v>5423</v>
      </c>
      <c r="AO383" s="18" t="s">
        <v>5423</v>
      </c>
      <c r="AP383" s="18" t="s">
        <v>5423</v>
      </c>
      <c r="AQ383" s="18" t="s">
        <v>5423</v>
      </c>
      <c r="AR383" s="18" t="s">
        <v>5423</v>
      </c>
      <c r="AS383" s="18" t="s">
        <v>5423</v>
      </c>
      <c r="AT383" s="18" t="s">
        <v>5947</v>
      </c>
      <c r="AU383" s="9" t="s">
        <v>5423</v>
      </c>
      <c r="AV383" s="14"/>
      <c r="AW383" s="14" t="s">
        <v>5423</v>
      </c>
      <c r="AX383" s="14" t="str">
        <f>_xlfn.XLOOKUP(B383,'[4]cell downs 18042026 17h'!$B:$B,'[4]cell downs 18042026 17h'!$B:$B,"")</f>
        <v/>
      </c>
      <c r="AY383" s="14" t="str">
        <f>_xlfn.XLOOKUP(B383,'[5]Cells Huawei 19042026 15h'!$B:$B,'[5]Cells Huawei 19042026 15h'!$B:$B,"")</f>
        <v/>
      </c>
      <c r="AZ383" s="105" t="str">
        <f>_xlfn.XLOOKUP(B383,'INCIDENT-04-23-2026'!E:E,'INCIDENT-04-23-2026'!F:F,"")</f>
        <v/>
      </c>
      <c r="BA383" s="105" t="str">
        <f>_xlfn.XLOOKUP(B383,'[6]Eneo 17H'!$C:$C,'[6]Eneo 17H'!$I:$I,"")</f>
        <v>23.04.26: Camusat: investigations ongoing/Technician is trying to manage with level0</v>
      </c>
      <c r="BB383" s="105" t="str">
        <f>_xlfn.XLOOKUP(B383,[8]ALL!$B:$B,[8]ALL!$M:$M,"")</f>
        <v xml:space="preserve">23/04/2026 : Power issue || Mail sent to Camusat || Feedback Camusat : Check ongoing. Feedback ASAP.
</v>
      </c>
      <c r="BC383" s="105" t="str">
        <f>_xlfn.XLOOKUP(B383,'[6]Eneo 17H'!$C:$C,'[6]Eneo 17H'!$I:$I,"")</f>
        <v>23.04.26: Camusat: investigations ongoing/Technician is trying to manage with level0</v>
      </c>
      <c r="BD383" s="105" t="str">
        <f>_xlfn.XLOOKUP(B383,'[7]Eneo 12H'!$C:$C,'[7]Eneo 12H'!$I:$I,"")</f>
        <v>23.04.26: Camusat: investigations ongoing/Technician is trying to manage with level0</v>
      </c>
      <c r="BE383" s="105">
        <v>0</v>
      </c>
    </row>
    <row r="384" spans="1:57" hidden="1" x14ac:dyDescent="0.3">
      <c r="A384" s="1" t="s">
        <v>1095</v>
      </c>
      <c r="B384" s="8" t="s">
        <v>1096</v>
      </c>
      <c r="C384" s="3" t="str">
        <f>_xlfn.XLOOKUP(B384,'[1]daily break down'!$D:$D,'[1]daily break down'!$E:$E,"")</f>
        <v>OUEST</v>
      </c>
      <c r="D384" s="1" t="s">
        <v>11</v>
      </c>
      <c r="E384" s="1" t="s">
        <v>12</v>
      </c>
      <c r="F384" s="3" t="s">
        <v>102</v>
      </c>
      <c r="G384" s="1" t="s">
        <v>1095</v>
      </c>
      <c r="H384" s="26" t="str">
        <f>_xlfn.XLOOKUP(B384,[2]CALCULATION!$B:$B,[2]CALCULATION!$H:$H,"")</f>
        <v>NOKIA</v>
      </c>
      <c r="I384" s="23">
        <v>2.8536125307847553E-4</v>
      </c>
      <c r="J384" s="23">
        <v>0.69760125330662348</v>
      </c>
      <c r="K384" s="23">
        <v>1.7478376751050811E-3</v>
      </c>
      <c r="L384" s="23">
        <v>2.6752617476106361E-4</v>
      </c>
      <c r="M384" s="23">
        <v>0.21369990839903763</v>
      </c>
      <c r="N384" s="23">
        <v>0.53366121341312023</v>
      </c>
      <c r="O384" s="23">
        <v>2.6752617476088987E-4</v>
      </c>
      <c r="P384" s="103" t="s">
        <v>6554</v>
      </c>
      <c r="Q384" s="36" t="s">
        <v>5796</v>
      </c>
      <c r="R384" s="36"/>
      <c r="S384" s="35" t="str" cm="1">
        <f t="array" ref="S384">IFERROR(_xlfn.IFS(
U384="MPR ISSUE","PDH",
U384="BSS Hardware Issue","BSS",
U384="Sites strategiques, MLL, Pylone, etc.","ENVTECH",
U384="AKTIVCO DEFAUT GE &amp; POWER Cabinet","AKTIVCO",
U384="AKTIVCO Coupure ENEO &amp; Baisse de tension","AKTIVCO GRID ONLY",
U384="Coupure ENEO &amp; Baisse de tension","IHS GRID ONLY",
U384="Defaut GE &amp; POWER Cabinet","IHS",
U384="Sharing","Partners",
U384="Sites strategiques &amp; DataCenter","SST &amp; DC",
U384="Exclu","Exclu",
U384="SAT","SAT",
U384="SPARE-ISSUE","SPARE-ISSUE",
U384="Fiber CAmtel","TRANS_FO_CAMTEL",
U384="Fiber AOF","Fiber AOF",
U384="Projet OCM (HUAWEI)","TRAVAUX-HUAWEI",
U384="Projet OCM (NOKIA)","TRAVAUX-NOKIA",
U384="ACCESS-ISSUE","ACCESS-ISSUE",
U384="Projet OCM (ZTE, NOKIA, autres projets)","TRAVAUX OCM",
U384="No root CAuse","No root cause",
U384="ODU HS","PDH",
U384="IP &amp; VLAN","PDH",
U384="Warehouse HUAWEI","SPARE-ISSUE",
U384="SPARE-HS","SPARE-ISSUE",
U384="Power Telco","BSS",U384="no impacts","no impacts"
),"")</f>
        <v/>
      </c>
      <c r="T384" s="35" t="str" cm="1">
        <f t="array" ref="T384">IFERROR(_xlfn.IFS(
U384="MPR ISSUE","TX ISSUE",
U384="BSS Hardware Issue","RAN ISSUE",
U384="Sites strategiques, MLL, Pylone, etc.","ENVTECH",
U384="AKTIVCO DEFAUT GE &amp; POWER Cabinet","POWER ISSUE",
U384="AKTIVCO Coupure ENEO &amp; Baisse de tension","POWER ISSUE",
U384="Coupure ENEO &amp; Baisse de tension","POWER ISSUE",
U384="Defaut GE &amp; POWER Cabinet","POWER ISSUE",
U384="Sharing","POWER ISSUE",
U384="Sites strategiques &amp; DataCenter","POWER ISSUE",
U384="Exclu","Exclu",
U384="SAT","TX ISSUE",
U384="SPARE-ISSUE","SPARE-ISSUE",
U384="Fiber CAmtel","TX ISSUE",
U384="Fiber AOF","TX ISSUE",
U384="Projet OCM (HUAWEI)","TRAVAUX-HUAWEI",
U384="Projet OCM (NOKIA)","TRAVAUX -NOKIA",
U384="ACCESS-ISSUE","ACCESS-ISSUE",
U384="Projet OCM (ZTE, NOKIA, autres projets)","TRAVAUX OCM",
U384="No root CAuse","No root cause",
U384="ODU HS","TX ISSUE",
U384="IP &amp; VLAN","TX ISSUE",
U384="Warehouse HUAWEI","SPARE-ISSUE",
U384="SPARE-HS","SPARE-ISSUE",
U384="Power Telco","RAN ISSUE",U384="no impacts","no impacts"
),"")</f>
        <v/>
      </c>
      <c r="U384" s="28"/>
      <c r="V384" s="35" t="str" cm="1">
        <f t="array" ref="V384">IFERROR(_xlfn.IFS(
U384="MPR ISSUE","ACTIVE",
U384="BSS Hardware Issue","ACTIVE",
U384="Sites strategiques, MLL, Pylone, etc.","PASSIVE",
U384="AKTIVCO DEFAUT GE &amp; POWER Cabinet","PASSIVE",
U384="AKTIVCO Coupure ENEO &amp; Baisse de tension","PASSIVE",
U384="Coupure ENEO &amp; Baisse de tension","PASSIVE",
U384="Defaut GE &amp; POWER Cabinet","PASSIVE",
U384="Sharing","PASSIVE",
U384="Sites strategiques &amp; DataCenter","PASSIVE",
U384="Exclu","Exclu",
U384="SAT","ACTIVE",
U384="SPARE-ISSUE","SPARE-ISSUE",
U384="Fiber CAmtel","ACTIVE",
U384="Fiber AOF","ACTIVE",
U384="Projet OCM (HUAWEI)","PLANNED WORKS",
U384="Projet OCM (NOKIA)","PLANNED WORKS",
U384="ACCESS-ISSUE","ACCESS-ISSUE",
U384="Projet OCM (ZTE, NOKIA, autres projets)","PLANNED WORKS",
U384="No root CAuse","No root cause",
U384="ODU HS","ACTIVE",
U384="IP &amp; VLAN","ACTIVE",
U384="Warehouse HUAWEI","SPARE-ISSUE",
U384="SPARE-HS","SPARE-ISSUE",
U384="Power Telco","ACTIVE",U384="no impacts","no impacts"
),"")</f>
        <v/>
      </c>
      <c r="W384" s="102"/>
      <c r="X384" s="102"/>
      <c r="Y384" s="102"/>
      <c r="Z384" s="102"/>
      <c r="AA384" s="102"/>
      <c r="AB384" s="104" t="s">
        <v>5423</v>
      </c>
      <c r="AC384" s="9"/>
      <c r="AD384" s="9"/>
      <c r="AE384" s="7" t="s">
        <v>5423</v>
      </c>
      <c r="AF384" s="6"/>
      <c r="AG384" s="7"/>
      <c r="AH384" s="3" t="s">
        <v>5423</v>
      </c>
      <c r="AI384" s="18" t="s">
        <v>5423</v>
      </c>
      <c r="AJ384" s="18" t="s">
        <v>5423</v>
      </c>
      <c r="AK384" s="18" t="s">
        <v>5423</v>
      </c>
      <c r="AL384" s="18" t="s">
        <v>5423</v>
      </c>
      <c r="AM384" s="18" t="s">
        <v>5423</v>
      </c>
      <c r="AN384" s="18" t="s">
        <v>5423</v>
      </c>
      <c r="AO384" s="18" t="s">
        <v>5423</v>
      </c>
      <c r="AP384" s="18" t="s">
        <v>5423</v>
      </c>
      <c r="AQ384" s="18" t="s">
        <v>5423</v>
      </c>
      <c r="AR384" s="18" t="s">
        <v>5423</v>
      </c>
      <c r="AS384" s="18" t="s">
        <v>5423</v>
      </c>
      <c r="AT384" s="18" t="s">
        <v>5423</v>
      </c>
      <c r="AU384" s="9" t="s">
        <v>5423</v>
      </c>
      <c r="AV384" s="14"/>
      <c r="AW384" s="14" t="s">
        <v>5423</v>
      </c>
      <c r="AX384" s="14" t="str">
        <f>_xlfn.XLOOKUP(B384,'[4]cell downs 18042026 17h'!$B:$B,'[4]cell downs 18042026 17h'!$B:$B,"")</f>
        <v/>
      </c>
      <c r="AY384" s="14" t="str">
        <f>_xlfn.XLOOKUP(B384,'[5]Cells Huawei 19042026 15h'!$B:$B,'[5]Cells Huawei 19042026 15h'!$B:$B,"")</f>
        <v/>
      </c>
      <c r="AZ384" s="105" t="str">
        <f>_xlfn.XLOOKUP(B384,'INCIDENT-04-23-2026'!E:E,'INCIDENT-04-23-2026'!F:F,"")</f>
        <v/>
      </c>
      <c r="BA384" s="105" t="str">
        <f>_xlfn.XLOOKUP(B384,'[6]Eneo 17H'!$C:$C,'[6]Eneo 17H'!$I:$I,"")</f>
        <v/>
      </c>
      <c r="BB384" s="105" t="str">
        <f>_xlfn.XLOOKUP(B384,[8]ALL!$B:$B,[8]ALL!$M:$M,"")</f>
        <v/>
      </c>
      <c r="BC384" s="105" t="str">
        <f>_xlfn.XLOOKUP(B384,'[6]Eneo 17H'!$C:$C,'[6]Eneo 17H'!$I:$I,"")</f>
        <v/>
      </c>
      <c r="BD384" s="105" t="str">
        <f>_xlfn.XLOOKUP(B384,'[7]Eneo 12H'!$C:$C,'[7]Eneo 12H'!$I:$I,"")</f>
        <v/>
      </c>
      <c r="BE384" s="105" t="s">
        <v>5423</v>
      </c>
    </row>
    <row r="385" spans="1:57" hidden="1" x14ac:dyDescent="0.3">
      <c r="A385" s="1" t="s">
        <v>755</v>
      </c>
      <c r="B385" s="8" t="s">
        <v>756</v>
      </c>
      <c r="C385" s="3" t="str">
        <f>_xlfn.XLOOKUP(B385,'[1]daily break down'!$D:$D,'[1]daily break down'!$E:$E,"")</f>
        <v>Douala</v>
      </c>
      <c r="D385" s="1" t="s">
        <v>11</v>
      </c>
      <c r="E385" s="1" t="s">
        <v>757</v>
      </c>
      <c r="F385" s="3" t="s">
        <v>31</v>
      </c>
      <c r="G385" s="1" t="s">
        <v>32</v>
      </c>
      <c r="H385" s="27" t="str">
        <f>_xlfn.XLOOKUP(B385,[2]CALCULATION!$B:$B,[2]CALCULATION!$H:$H,"")</f>
        <v>ZTE</v>
      </c>
      <c r="I385" s="23">
        <v>0</v>
      </c>
      <c r="J385" s="23">
        <v>0.27639020868468417</v>
      </c>
      <c r="K385" s="23">
        <v>1.319064557276284</v>
      </c>
      <c r="L385" s="23">
        <v>0.1245780220470105</v>
      </c>
      <c r="M385" s="23">
        <v>0.11649873156922998</v>
      </c>
      <c r="N385" s="23">
        <v>0.93316696772278906</v>
      </c>
      <c r="O385" s="23">
        <v>0.12022626293756546</v>
      </c>
      <c r="P385" s="103" t="s">
        <v>6554</v>
      </c>
      <c r="Q385" s="36" t="s">
        <v>5796</v>
      </c>
      <c r="R385" s="36"/>
      <c r="S385" s="35" t="str" cm="1">
        <f t="array" ref="S385">IFERROR(_xlfn.IFS(
U385="MPR ISSUE","PDH",
U385="BSS Hardware Issue","BSS",
U385="Sites strategiques, MLL, Pylone, etc.","ENVTECH",
U385="AKTIVCO DEFAUT GE &amp; POWER Cabinet","AKTIVCO",
U385="AKTIVCO Coupure ENEO &amp; Baisse de tension","AKTIVCO GRID ONLY",
U385="Coupure ENEO &amp; Baisse de tension","IHS GRID ONLY",
U385="Defaut GE &amp; POWER Cabinet","IHS",
U385="Sharing","Partners",
U385="Sites strategiques &amp; DataCenter","SST &amp; DC",
U385="Exclu","Exclu",
U385="SAT","SAT",
U385="SPARE-ISSUE","SPARE-ISSUE",
U385="Fiber CAmtel","TRANS_FO_CAMTEL",
U385="Fiber AOF","Fiber AOF",
U385="Projet OCM (HUAWEI)","TRAVAUX-HUAWEI",
U385="Projet OCM (NOKIA)","TRAVAUX-NOKIA",
U385="ACCESS-ISSUE","ACCESS-ISSUE",
U385="Projet OCM (ZTE, NOKIA, autres projets)","TRAVAUX OCM",
U385="No root CAuse","No root cause",
U385="ODU HS","PDH",
U385="IP &amp; VLAN","PDH",
U385="Warehouse HUAWEI","SPARE-ISSUE",
U385="SPARE-HS","SPARE-ISSUE",
U385="Power Telco","BSS",U385="no impacts","no impacts"
),"")</f>
        <v/>
      </c>
      <c r="T385" s="35" t="str" cm="1">
        <f t="array" ref="T385">IFERROR(_xlfn.IFS(
U385="MPR ISSUE","TX ISSUE",
U385="BSS Hardware Issue","RAN ISSUE",
U385="Sites strategiques, MLL, Pylone, etc.","ENVTECH",
U385="AKTIVCO DEFAUT GE &amp; POWER Cabinet","POWER ISSUE",
U385="AKTIVCO Coupure ENEO &amp; Baisse de tension","POWER ISSUE",
U385="Coupure ENEO &amp; Baisse de tension","POWER ISSUE",
U385="Defaut GE &amp; POWER Cabinet","POWER ISSUE",
U385="Sharing","POWER ISSUE",
U385="Sites strategiques &amp; DataCenter","POWER ISSUE",
U385="Exclu","Exclu",
U385="SAT","TX ISSUE",
U385="SPARE-ISSUE","SPARE-ISSUE",
U385="Fiber CAmtel","TX ISSUE",
U385="Fiber AOF","TX ISSUE",
U385="Projet OCM (HUAWEI)","TRAVAUX-HUAWEI",
U385="Projet OCM (NOKIA)","TRAVAUX -NOKIA",
U385="ACCESS-ISSUE","ACCESS-ISSUE",
U385="Projet OCM (ZTE, NOKIA, autres projets)","TRAVAUX OCM",
U385="No root CAuse","No root cause",
U385="ODU HS","TX ISSUE",
U385="IP &amp; VLAN","TX ISSUE",
U385="Warehouse HUAWEI","SPARE-ISSUE",
U385="SPARE-HS","SPARE-ISSUE",
U385="Power Telco","RAN ISSUE",U385="no impacts","no impacts"
),"")</f>
        <v/>
      </c>
      <c r="U385" s="28"/>
      <c r="V385" s="35" t="str" cm="1">
        <f t="array" ref="V385">IFERROR(_xlfn.IFS(
U385="MPR ISSUE","ACTIVE",
U385="BSS Hardware Issue","ACTIVE",
U385="Sites strategiques, MLL, Pylone, etc.","PASSIVE",
U385="AKTIVCO DEFAUT GE &amp; POWER Cabinet","PASSIVE",
U385="AKTIVCO Coupure ENEO &amp; Baisse de tension","PASSIVE",
U385="Coupure ENEO &amp; Baisse de tension","PASSIVE",
U385="Defaut GE &amp; POWER Cabinet","PASSIVE",
U385="Sharing","PASSIVE",
U385="Sites strategiques &amp; DataCenter","PASSIVE",
U385="Exclu","Exclu",
U385="SAT","ACTIVE",
U385="SPARE-ISSUE","SPARE-ISSUE",
U385="Fiber CAmtel","ACTIVE",
U385="Fiber AOF","ACTIVE",
U385="Projet OCM (HUAWEI)","PLANNED WORKS",
U385="Projet OCM (NOKIA)","PLANNED WORKS",
U385="ACCESS-ISSUE","ACCESS-ISSUE",
U385="Projet OCM (ZTE, NOKIA, autres projets)","PLANNED WORKS",
U385="No root CAuse","No root cause",
U385="ODU HS","ACTIVE",
U385="IP &amp; VLAN","ACTIVE",
U385="Warehouse HUAWEI","SPARE-ISSUE",
U385="SPARE-HS","SPARE-ISSUE",
U385="Power Telco","ACTIVE",U385="no impacts","no impacts"
),"")</f>
        <v/>
      </c>
      <c r="W385" s="102"/>
      <c r="X385" s="102"/>
      <c r="Y385" s="102"/>
      <c r="Z385" s="102"/>
      <c r="AA385" s="102"/>
      <c r="AB385" s="104" t="s">
        <v>5423</v>
      </c>
      <c r="AC385" s="9"/>
      <c r="AD385" s="9"/>
      <c r="AE385" s="7" t="s">
        <v>5423</v>
      </c>
      <c r="AF385" s="6"/>
      <c r="AG385" s="7"/>
      <c r="AH385" s="3" t="s">
        <v>5423</v>
      </c>
      <c r="AI385" s="18" t="s">
        <v>5423</v>
      </c>
      <c r="AJ385" s="18" t="s">
        <v>5423</v>
      </c>
      <c r="AK385" s="18" t="s">
        <v>5423</v>
      </c>
      <c r="AL385" s="18" t="s">
        <v>5423</v>
      </c>
      <c r="AM385" s="18" t="s">
        <v>5423</v>
      </c>
      <c r="AN385" s="18" t="s">
        <v>5423</v>
      </c>
      <c r="AO385" s="18" t="s">
        <v>5423</v>
      </c>
      <c r="AP385" s="18" t="s">
        <v>5423</v>
      </c>
      <c r="AQ385" s="18" t="s">
        <v>5423</v>
      </c>
      <c r="AR385" s="18" t="s">
        <v>5423</v>
      </c>
      <c r="AS385" s="18" t="s">
        <v>5423</v>
      </c>
      <c r="AT385" s="18" t="s">
        <v>5423</v>
      </c>
      <c r="AU385" s="9" t="s">
        <v>5423</v>
      </c>
      <c r="AV385" s="14"/>
      <c r="AW385" s="14" t="s">
        <v>5423</v>
      </c>
      <c r="AX385" s="14" t="str">
        <f>_xlfn.XLOOKUP(B385,'[4]cell downs 18042026 17h'!$B:$B,'[4]cell downs 18042026 17h'!$B:$B,"")</f>
        <v/>
      </c>
      <c r="AY385" s="14" t="str">
        <f>_xlfn.XLOOKUP(B385,'[5]Cells Huawei 19042026 15h'!$B:$B,'[5]Cells Huawei 19042026 15h'!$B:$B,"")</f>
        <v/>
      </c>
      <c r="AZ385" s="105" t="str">
        <f>_xlfn.XLOOKUP(B385,'INCIDENT-04-23-2026'!E:E,'INCIDENT-04-23-2026'!F:F,"")</f>
        <v/>
      </c>
      <c r="BA385" s="105" t="str">
        <f>_xlfn.XLOOKUP(B385,'[6]Eneo 17H'!$C:$C,'[6]Eneo 17H'!$I:$I,"")</f>
        <v/>
      </c>
      <c r="BB385" s="105" t="str">
        <f>_xlfn.XLOOKUP(B385,[8]ALL!$B:$B,[8]ALL!$M:$M,"")</f>
        <v/>
      </c>
      <c r="BC385" s="105" t="str">
        <f>_xlfn.XLOOKUP(B385,'[6]Eneo 17H'!$C:$C,'[6]Eneo 17H'!$I:$I,"")</f>
        <v/>
      </c>
      <c r="BD385" s="105" t="str">
        <f>_xlfn.XLOOKUP(B385,'[7]Eneo 12H'!$C:$C,'[7]Eneo 12H'!$I:$I,"")</f>
        <v/>
      </c>
      <c r="BE385" s="105" t="s">
        <v>5423</v>
      </c>
    </row>
    <row r="386" spans="1:57" hidden="1" x14ac:dyDescent="0.3">
      <c r="A386" s="1" t="s">
        <v>2482</v>
      </c>
      <c r="B386" s="8" t="s">
        <v>2483</v>
      </c>
      <c r="C386" s="3" t="str">
        <f>_xlfn.XLOOKUP(B386,'[1]daily break down'!$D:$D,'[1]daily break down'!$E:$E,"")</f>
        <v>NORD-OUEST</v>
      </c>
      <c r="D386" s="1" t="s">
        <v>11</v>
      </c>
      <c r="E386" s="1" t="s">
        <v>12</v>
      </c>
      <c r="F386" s="3" t="s">
        <v>51</v>
      </c>
      <c r="G386" s="1" t="s">
        <v>52</v>
      </c>
      <c r="H386" s="25" t="str">
        <f>_xlfn.XLOOKUP(B386,[2]CALCULATION!$B:$B,[2]CALCULATION!$H:$H,"")</f>
        <v>Huawei</v>
      </c>
      <c r="I386" s="23">
        <v>1.4463356761492212</v>
      </c>
      <c r="J386" s="23">
        <v>0</v>
      </c>
      <c r="K386" s="23">
        <v>1.7078692645955151</v>
      </c>
      <c r="L386" s="23">
        <v>15.006827267979899</v>
      </c>
      <c r="M386" s="23">
        <v>0.87418636372716041</v>
      </c>
      <c r="N386" s="23">
        <v>0.91943395741839384</v>
      </c>
      <c r="O386" s="23">
        <v>1.5959898183104899</v>
      </c>
      <c r="P386" s="103" t="s">
        <v>6553</v>
      </c>
      <c r="Q386" s="36" t="s">
        <v>5796</v>
      </c>
      <c r="R386" s="36"/>
      <c r="S386" s="35" t="str" cm="1">
        <f t="array" ref="S386">IFERROR(_xlfn.IFS(
U386="MPR ISSUE","PDH",
U386="BSS Hardware Issue","BSS",
U386="Sites strategiques, MLL, Pylone, etc.","ENVTECH",
U386="AKTIVCO DEFAUT GE &amp; POWER Cabinet","AKTIVCO",
U386="AKTIVCO Coupure ENEO &amp; Baisse de tension","AKTIVCO GRID ONLY",
U386="Coupure ENEO &amp; Baisse de tension","IHS GRID ONLY",
U386="Defaut GE &amp; POWER Cabinet","IHS",
U386="Sharing","Partners",
U386="Sites strategiques &amp; DataCenter","SST &amp; DC",
U386="Exclu","Exclu",
U386="SAT","SAT",
U386="SPARE-ISSUE","SPARE-ISSUE",
U386="Fiber CAmtel","TRANS_FO_CAMTEL",
U386="Fiber AOF","Fiber AOF",
U386="Projet OCM (HUAWEI)","TRAVAUX-HUAWEI",
U386="Projet OCM (NOKIA)","TRAVAUX-NOKIA",
U386="ACCESS-ISSUE","ACCESS-ISSUE",
U386="Projet OCM (ZTE, NOKIA, autres projets)","TRAVAUX OCM",
U386="No root CAuse","No root cause",
U386="ODU HS","PDH",
U386="IP &amp; VLAN","PDH",
U386="Warehouse HUAWEI","SPARE-ISSUE",
U386="SPARE-HS","SPARE-ISSUE",
U386="Power Telco","BSS",U386="no impacts","no impacts"
),"")</f>
        <v/>
      </c>
      <c r="T386" s="35" t="str" cm="1">
        <f t="array" ref="T386">IFERROR(_xlfn.IFS(
U386="MPR ISSUE","TX ISSUE",
U386="BSS Hardware Issue","RAN ISSUE",
U386="Sites strategiques, MLL, Pylone, etc.","ENVTECH",
U386="AKTIVCO DEFAUT GE &amp; POWER Cabinet","POWER ISSUE",
U386="AKTIVCO Coupure ENEO &amp; Baisse de tension","POWER ISSUE",
U386="Coupure ENEO &amp; Baisse de tension","POWER ISSUE",
U386="Defaut GE &amp; POWER Cabinet","POWER ISSUE",
U386="Sharing","POWER ISSUE",
U386="Sites strategiques &amp; DataCenter","POWER ISSUE",
U386="Exclu","Exclu",
U386="SAT","TX ISSUE",
U386="SPARE-ISSUE","SPARE-ISSUE",
U386="Fiber CAmtel","TX ISSUE",
U386="Fiber AOF","TX ISSUE",
U386="Projet OCM (HUAWEI)","TRAVAUX-HUAWEI",
U386="Projet OCM (NOKIA)","TRAVAUX -NOKIA",
U386="ACCESS-ISSUE","ACCESS-ISSUE",
U386="Projet OCM (ZTE, NOKIA, autres projets)","TRAVAUX OCM",
U386="No root CAuse","No root cause",
U386="ODU HS","TX ISSUE",
U386="IP &amp; VLAN","TX ISSUE",
U386="Warehouse HUAWEI","SPARE-ISSUE",
U386="SPARE-HS","SPARE-ISSUE",
U386="Power Telco","RAN ISSUE",U386="no impacts","no impacts"
),"")</f>
        <v/>
      </c>
      <c r="U386" s="28"/>
      <c r="V386" s="35" t="str" cm="1">
        <f t="array" ref="V386">IFERROR(_xlfn.IFS(
U386="MPR ISSUE","ACTIVE",
U386="BSS Hardware Issue","ACTIVE",
U386="Sites strategiques, MLL, Pylone, etc.","PASSIVE",
U386="AKTIVCO DEFAUT GE &amp; POWER Cabinet","PASSIVE",
U386="AKTIVCO Coupure ENEO &amp; Baisse de tension","PASSIVE",
U386="Coupure ENEO &amp; Baisse de tension","PASSIVE",
U386="Defaut GE &amp; POWER Cabinet","PASSIVE",
U386="Sharing","PASSIVE",
U386="Sites strategiques &amp; DataCenter","PASSIVE",
U386="Exclu","Exclu",
U386="SAT","ACTIVE",
U386="SPARE-ISSUE","SPARE-ISSUE",
U386="Fiber CAmtel","ACTIVE",
U386="Fiber AOF","ACTIVE",
U386="Projet OCM (HUAWEI)","PLANNED WORKS",
U386="Projet OCM (NOKIA)","PLANNED WORKS",
U386="ACCESS-ISSUE","ACCESS-ISSUE",
U386="Projet OCM (ZTE, NOKIA, autres projets)","PLANNED WORKS",
U386="No root CAuse","No root cause",
U386="ODU HS","ACTIVE",
U386="IP &amp; VLAN","ACTIVE",
U386="Warehouse HUAWEI","SPARE-ISSUE",
U386="SPARE-HS","SPARE-ISSUE",
U386="Power Telco","ACTIVE", U386="no impacts","no impacts"
),"")</f>
        <v/>
      </c>
      <c r="W386" s="104" t="s">
        <v>7480</v>
      </c>
      <c r="X386" s="104" t="s">
        <v>7474</v>
      </c>
      <c r="Y386" s="104"/>
      <c r="Z386" s="104" t="s">
        <v>11</v>
      </c>
      <c r="AA386" s="104"/>
      <c r="AB386" s="104" t="s">
        <v>6609</v>
      </c>
      <c r="AC386" s="9"/>
      <c r="AD386" s="9"/>
      <c r="AE386" s="7" t="s">
        <v>5423</v>
      </c>
      <c r="AF386" s="6"/>
      <c r="AG386" s="7"/>
      <c r="AH386" s="3" t="s">
        <v>6309</v>
      </c>
      <c r="AI386" s="18" t="s">
        <v>5423</v>
      </c>
      <c r="AJ386" s="18" t="s">
        <v>5423</v>
      </c>
      <c r="AK386" s="18" t="s">
        <v>5423</v>
      </c>
      <c r="AL386" s="18" t="s">
        <v>5423</v>
      </c>
      <c r="AM386" s="18" t="s">
        <v>5423</v>
      </c>
      <c r="AN386" s="18" t="s">
        <v>5423</v>
      </c>
      <c r="AO386" s="18" t="s">
        <v>5423</v>
      </c>
      <c r="AP386" s="18" t="s">
        <v>5423</v>
      </c>
      <c r="AQ386" s="18" t="s">
        <v>5423</v>
      </c>
      <c r="AR386" s="18" t="s">
        <v>5423</v>
      </c>
      <c r="AS386" s="18" t="s">
        <v>5423</v>
      </c>
      <c r="AT386" s="18" t="s">
        <v>5423</v>
      </c>
      <c r="AU386" s="9" t="s">
        <v>6098</v>
      </c>
      <c r="AV386" s="14"/>
      <c r="AW386" s="14" t="s">
        <v>5423</v>
      </c>
      <c r="AX386" s="14" t="str">
        <f>_xlfn.XLOOKUP(B386,'[4]cell downs 18042026 17h'!$B:$B,'[4]cell downs 18042026 17h'!$B:$B,"")</f>
        <v/>
      </c>
      <c r="AY386" s="14" t="str">
        <f>_xlfn.XLOOKUP(B386,'[5]Cells Huawei 19042026 15h'!$B:$B,'[5]Cells Huawei 19042026 15h'!$B:$B,"")</f>
        <v/>
      </c>
      <c r="AZ386" s="105" t="str">
        <f>_xlfn.XLOOKUP(B386,'INCIDENT-04-23-2026'!E:E,'INCIDENT-04-23-2026'!F:F,"")</f>
        <v/>
      </c>
      <c r="BA386" s="105" t="str">
        <f>_xlfn.XLOOKUP(B386,'[6]Eneo 17H'!$C:$C,'[6]Eneo 17H'!$I:$I,"")</f>
        <v/>
      </c>
      <c r="BB386" s="105" t="str">
        <f>_xlfn.XLOOKUP(B386,[8]ALL!$B:$B,[8]ALL!$M:$M,"")</f>
        <v/>
      </c>
      <c r="BC386" s="105" t="str">
        <f>_xlfn.XLOOKUP(B386,'[6]Eneo 17H'!$C:$C,'[6]Eneo 17H'!$I:$I,"")</f>
        <v/>
      </c>
      <c r="BD386" s="105" t="str">
        <f>_xlfn.XLOOKUP(B386,'[7]Eneo 12H'!$C:$C,'[7]Eneo 12H'!$I:$I,"")</f>
        <v/>
      </c>
      <c r="BE386" s="11" t="s">
        <v>7064</v>
      </c>
    </row>
    <row r="387" spans="1:57" hidden="1" x14ac:dyDescent="0.3">
      <c r="A387" s="1" t="s">
        <v>3304</v>
      </c>
      <c r="B387" s="8" t="s">
        <v>3305</v>
      </c>
      <c r="C387" s="3" t="str">
        <f>_xlfn.XLOOKUP(B387,'[1]daily break down'!$D:$D,'[1]daily break down'!$E:$E,"")</f>
        <v>Yaounde</v>
      </c>
      <c r="D387" s="1" t="s">
        <v>11</v>
      </c>
      <c r="E387" s="1" t="s">
        <v>12</v>
      </c>
      <c r="F387" s="3" t="s">
        <v>37</v>
      </c>
      <c r="G387" s="1" t="s">
        <v>38</v>
      </c>
      <c r="H387" s="27" t="str">
        <f>_xlfn.XLOOKUP(B387,[2]CALCULATION!$B:$B,[2]CALCULATION!$H:$H,"")</f>
        <v>ZTE</v>
      </c>
      <c r="I387" s="23">
        <v>0</v>
      </c>
      <c r="J387" s="23">
        <v>0</v>
      </c>
      <c r="K387" s="23">
        <v>7.7031130059098318</v>
      </c>
      <c r="L387" s="23">
        <v>26.153126988611234</v>
      </c>
      <c r="M387" s="23">
        <v>0</v>
      </c>
      <c r="N387" s="23">
        <v>0.31632294903733427</v>
      </c>
      <c r="O387" s="23">
        <v>2.7573922832609936</v>
      </c>
      <c r="P387" s="103" t="s">
        <v>6553</v>
      </c>
      <c r="Q387" s="36" t="s">
        <v>5796</v>
      </c>
      <c r="R387" s="36"/>
      <c r="S387" s="35" t="str" cm="1">
        <f t="array" ref="S387">IFERROR(_xlfn.IFS(
U387="MPR ISSUE","PDH",
U387="BSS Hardware Issue","BSS",
U387="Sites strategiques, MLL, Pylone, etc.","ENVTECH",
U387="AKTIVCO DEFAUT GE &amp; POWER Cabinet","AKTIVCO",
U387="AKTIVCO Coupure ENEO &amp; Baisse de tension","AKTIVCO GRID ONLY",
U387="Coupure ENEO &amp; Baisse de tension","IHS GRID ONLY",
U387="Defaut GE &amp; POWER Cabinet","IHS",
U387="Sharing","Partners",
U387="Sites strategiques &amp; DataCenter","SST &amp; DC",
U387="Exclu","Exclu",
U387="SAT","SAT",
U387="SPARE-ISSUE","SPARE-ISSUE",
U387="Fiber CAmtel","TRANS_FO_CAMTEL",
U387="Fiber AOF","Fiber AOF",
U387="Projet OCM (HUAWEI)","TRAVAUX-HUAWEI",
U387="Projet OCM (NOKIA)","TRAVAUX-NOKIA",
U387="ACCESS-ISSUE","ACCESS-ISSUE",
U387="Projet OCM (ZTE, NOKIA, autres projets)","TRAVAUX OCM",
U387="No root CAuse","No root cause",
U387="ODU HS","PDH",
U387="IP &amp; VLAN","PDH",
U387="Warehouse HUAWEI","SPARE-ISSUE",
U387="SPARE-HS","SPARE-ISSUE",
U387="Power Telco","BSS",U387="no impacts","no impacts"
),"")</f>
        <v/>
      </c>
      <c r="T387" s="35" t="str" cm="1">
        <f t="array" ref="T387">IFERROR(_xlfn.IFS(
U387="MPR ISSUE","TX ISSUE",
U387="BSS Hardware Issue","RAN ISSUE",
U387="Sites strategiques, MLL, Pylone, etc.","ENVTECH",
U387="AKTIVCO DEFAUT GE &amp; POWER Cabinet","POWER ISSUE",
U387="AKTIVCO Coupure ENEO &amp; Baisse de tension","POWER ISSUE",
U387="Coupure ENEO &amp; Baisse de tension","POWER ISSUE",
U387="Defaut GE &amp; POWER Cabinet","POWER ISSUE",
U387="Sharing","POWER ISSUE",
U387="Sites strategiques &amp; DataCenter","POWER ISSUE",
U387="Exclu","Exclu",
U387="SAT","TX ISSUE",
U387="SPARE-ISSUE","SPARE-ISSUE",
U387="Fiber CAmtel","TX ISSUE",
U387="Fiber AOF","TX ISSUE",
U387="Projet OCM (HUAWEI)","TRAVAUX-HUAWEI",
U387="Projet OCM (NOKIA)","TRAVAUX -NOKIA",
U387="ACCESS-ISSUE","ACCESS-ISSUE",
U387="Projet OCM (ZTE, NOKIA, autres projets)","TRAVAUX OCM",
U387="No root CAuse","No root cause",
U387="ODU HS","TX ISSUE",
U387="IP &amp; VLAN","TX ISSUE",
U387="Warehouse HUAWEI","SPARE-ISSUE",
U387="SPARE-HS","SPARE-ISSUE",
U387="Power Telco","RAN ISSUE",U387="no impacts","no impacts"
),"")</f>
        <v/>
      </c>
      <c r="U387" s="28"/>
      <c r="V387" s="35" t="str" cm="1">
        <f t="array" ref="V387">IFERROR(_xlfn.IFS(
U387="MPR ISSUE","ACTIVE",
U387="BSS Hardware Issue","ACTIVE",
U387="Sites strategiques, MLL, Pylone, etc.","PASSIVE",
U387="AKTIVCO DEFAUT GE &amp; POWER Cabinet","PASSIVE",
U387="AKTIVCO Coupure ENEO &amp; Baisse de tension","PASSIVE",
U387="Coupure ENEO &amp; Baisse de tension","PASSIVE",
U387="Defaut GE &amp; POWER Cabinet","PASSIVE",
U387="Sharing","PASSIVE",
U387="Sites strategiques &amp; DataCenter","PASSIVE",
U387="Exclu","Exclu",
U387="SAT","ACTIVE",
U387="SPARE-ISSUE","SPARE-ISSUE",
U387="Fiber CAmtel","ACTIVE",
U387="Fiber AOF","ACTIVE",
U387="Projet OCM (HUAWEI)","PLANNED WORKS",
U387="Projet OCM (NOKIA)","PLANNED WORKS",
U387="ACCESS-ISSUE","ACCESS-ISSUE",
U387="Projet OCM (ZTE, NOKIA, autres projets)","PLANNED WORKS",
U387="No root CAuse","No root cause",
U387="ODU HS","ACTIVE",
U387="IP &amp; VLAN","ACTIVE",
U387="Warehouse HUAWEI","SPARE-ISSUE",
U387="SPARE-HS","SPARE-ISSUE",
U387="Power Telco","ACTIVE",U387="no impacts","no impacts"
),"")</f>
        <v/>
      </c>
      <c r="W387" s="104" t="s">
        <v>6741</v>
      </c>
      <c r="X387" s="104" t="s">
        <v>6742</v>
      </c>
      <c r="Y387" s="104"/>
      <c r="Z387" s="104" t="s">
        <v>7502</v>
      </c>
      <c r="AA387" s="104" t="s">
        <v>6688</v>
      </c>
      <c r="AB387" s="104" t="s">
        <v>5423</v>
      </c>
      <c r="AC387" s="9"/>
      <c r="AD387" s="9"/>
      <c r="AE387" s="7" t="s">
        <v>5423</v>
      </c>
      <c r="AF387" s="6"/>
      <c r="AG387" s="7"/>
      <c r="AH387" s="3" t="s">
        <v>5423</v>
      </c>
      <c r="AI387" s="18" t="s">
        <v>5423</v>
      </c>
      <c r="AJ387" s="18" t="s">
        <v>5423</v>
      </c>
      <c r="AK387" s="18" t="s">
        <v>5423</v>
      </c>
      <c r="AL387" s="18" t="s">
        <v>5423</v>
      </c>
      <c r="AM387" s="18" t="s">
        <v>5423</v>
      </c>
      <c r="AN387" s="18" t="s">
        <v>5423</v>
      </c>
      <c r="AO387" s="18" t="s">
        <v>5423</v>
      </c>
      <c r="AP387" s="18" t="s">
        <v>5423</v>
      </c>
      <c r="AQ387" s="18" t="s">
        <v>5423</v>
      </c>
      <c r="AR387" s="18" t="s">
        <v>5423</v>
      </c>
      <c r="AS387" s="18" t="s">
        <v>5423</v>
      </c>
      <c r="AT387" s="18" t="s">
        <v>5423</v>
      </c>
      <c r="AU387" s="9" t="s">
        <v>5423</v>
      </c>
      <c r="AV387" s="14"/>
      <c r="AW387" s="14" t="s">
        <v>5423</v>
      </c>
      <c r="AX387" s="14" t="str">
        <f>_xlfn.XLOOKUP(B387,'[4]cell downs 18042026 17h'!$B:$B,'[4]cell downs 18042026 17h'!$B:$B,"")</f>
        <v/>
      </c>
      <c r="AY387" s="14" t="str">
        <f>_xlfn.XLOOKUP(B387,'[5]Cells Huawei 19042026 15h'!$B:$B,'[5]Cells Huawei 19042026 15h'!$B:$B,"")</f>
        <v/>
      </c>
      <c r="AZ387" s="105" t="str">
        <f>_xlfn.XLOOKUP(B387,'INCIDENT-04-23-2026'!E:E,'INCIDENT-04-23-2026'!F:F,"")</f>
        <v/>
      </c>
      <c r="BA387" s="105" t="str">
        <f>_xlfn.XLOOKUP(B387,'[6]Eneo 17H'!$C:$C,'[6]Eneo 17H'!$I:$I,"")</f>
        <v/>
      </c>
      <c r="BB387" s="105" t="str">
        <f>_xlfn.XLOOKUP(B387,[8]ALL!$B:$B,[8]ALL!$M:$M,"")</f>
        <v/>
      </c>
      <c r="BC387" s="105" t="str">
        <f>_xlfn.XLOOKUP(B387,'[6]Eneo 17H'!$C:$C,'[6]Eneo 17H'!$I:$I,"")</f>
        <v/>
      </c>
      <c r="BD387" s="105" t="str">
        <f>_xlfn.XLOOKUP(B387,'[7]Eneo 12H'!$C:$C,'[7]Eneo 12H'!$I:$I,"")</f>
        <v/>
      </c>
      <c r="BE387" s="11" t="s">
        <v>7099</v>
      </c>
    </row>
    <row r="388" spans="1:57" hidden="1" x14ac:dyDescent="0.3">
      <c r="A388" s="1" t="s">
        <v>1721</v>
      </c>
      <c r="B388" s="8" t="s">
        <v>1722</v>
      </c>
      <c r="C388" s="3" t="str">
        <f>_xlfn.XLOOKUP(B388,'[1]daily break down'!$D:$D,'[1]daily break down'!$E:$E,"")</f>
        <v>Maroua</v>
      </c>
      <c r="D388" s="1" t="s">
        <v>11</v>
      </c>
      <c r="E388" s="1" t="s">
        <v>12</v>
      </c>
      <c r="F388" s="3" t="s">
        <v>55</v>
      </c>
      <c r="G388" s="1" t="s">
        <v>84</v>
      </c>
      <c r="H388" s="25" t="str">
        <f>_xlfn.XLOOKUP(B388,[2]CALCULATION!$B:$B,[2]CALCULATION!$H:$H,"")</f>
        <v>Huawei</v>
      </c>
      <c r="I388" s="23">
        <v>0</v>
      </c>
      <c r="J388" s="23">
        <v>0</v>
      </c>
      <c r="K388" s="23">
        <v>0</v>
      </c>
      <c r="L388" s="23">
        <v>0</v>
      </c>
      <c r="M388" s="23">
        <v>0</v>
      </c>
      <c r="N388" s="23">
        <v>0.90816218792179948</v>
      </c>
      <c r="O388" s="23">
        <v>0</v>
      </c>
      <c r="P388" s="103" t="s">
        <v>6554</v>
      </c>
      <c r="Q388" s="36" t="s">
        <v>5796</v>
      </c>
      <c r="R388" s="36"/>
      <c r="S388" s="35" t="str" cm="1">
        <f t="array" ref="S388">IFERROR(_xlfn.IFS(
U388="MPR ISSUE","PDH",
U388="BSS Hardware Issue","BSS",
U388="Sites strategiques, MLL, Pylone, etc.","ENVTECH",
U388="AKTIVCO DEFAUT GE &amp; POWER Cabinet","AKTIVCO",
U388="AKTIVCO Coupure ENEO &amp; Baisse de tension","AKTIVCO GRID ONLY",
U388="Coupure ENEO &amp; Baisse de tension","IHS GRID ONLY",
U388="Defaut GE &amp; POWER Cabinet","IHS",
U388="Sharing","Partners",
U388="Sites strategiques &amp; DataCenter","SST &amp; DC",
U388="Exclu","Exclu",
U388="SAT","SAT",
U388="SPARE-ISSUE","SPARE-ISSUE",
U388="Fiber CAmtel","TRANS_FO_CAMTEL",
U388="Fiber AOF","Fiber AOF",
U388="Projet OCM (HUAWEI)","TRAVAUX-HUAWEI",
U388="Projet OCM (NOKIA)","TRAVAUX-NOKIA",
U388="ACCESS-ISSUE","ACCESS-ISSUE",
U388="Projet OCM (ZTE, NOKIA, autres projets)","TRAVAUX OCM",
U388="No root CAuse","No root cause",
U388="ODU HS","PDH",
U388="IP &amp; VLAN","PDH",
U388="Warehouse HUAWEI","SPARE-ISSUE",
U388="SPARE-HS","SPARE-ISSUE",
U388="Power Telco","BSS",U388="no impacts","no impacts"
),"")</f>
        <v/>
      </c>
      <c r="T388" s="35" t="str" cm="1">
        <f t="array" ref="T388">IFERROR(_xlfn.IFS(
U388="MPR ISSUE","TX ISSUE",
U388="BSS Hardware Issue","RAN ISSUE",
U388="Sites strategiques, MLL, Pylone, etc.","ENVTECH",
U388="AKTIVCO DEFAUT GE &amp; POWER Cabinet","POWER ISSUE",
U388="AKTIVCO Coupure ENEO &amp; Baisse de tension","POWER ISSUE",
U388="Coupure ENEO &amp; Baisse de tension","POWER ISSUE",
U388="Defaut GE &amp; POWER Cabinet","POWER ISSUE",
U388="Sharing","POWER ISSUE",
U388="Sites strategiques &amp; DataCenter","POWER ISSUE",
U388="Exclu","Exclu",
U388="SAT","TX ISSUE",
U388="SPARE-ISSUE","SPARE-ISSUE",
U388="Fiber CAmtel","TX ISSUE",
U388="Fiber AOF","TX ISSUE",
U388="Projet OCM (HUAWEI)","TRAVAUX-HUAWEI",
U388="Projet OCM (NOKIA)","TRAVAUX -NOKIA",
U388="ACCESS-ISSUE","ACCESS-ISSUE",
U388="Projet OCM (ZTE, NOKIA, autres projets)","TRAVAUX OCM",
U388="No root CAuse","No root cause",
U388="ODU HS","TX ISSUE",
U388="IP &amp; VLAN","TX ISSUE",
U388="Warehouse HUAWEI","SPARE-ISSUE",
U388="SPARE-HS","SPARE-ISSUE",
U388="Power Telco","RAN ISSUE",U388="no impacts","no impacts"
),"")</f>
        <v/>
      </c>
      <c r="U388" s="28"/>
      <c r="V388" s="35" t="str" cm="1">
        <f t="array" ref="V388">IFERROR(_xlfn.IFS(
U388="MPR ISSUE","ACTIVE",
U388="BSS Hardware Issue","ACTIVE",
U388="Sites strategiques, MLL, Pylone, etc.","PASSIVE",
U388="AKTIVCO DEFAUT GE &amp; POWER Cabinet","PASSIVE",
U388="AKTIVCO Coupure ENEO &amp; Baisse de tension","PASSIVE",
U388="Coupure ENEO &amp; Baisse de tension","PASSIVE",
U388="Defaut GE &amp; POWER Cabinet","PASSIVE",
U388="Sharing","PASSIVE",
U388="Sites strategiques &amp; DataCenter","PASSIVE",
U388="Exclu","Exclu",
U388="SAT","ACTIVE",
U388="SPARE-ISSUE","SPARE-ISSUE",
U388="Fiber CAmtel","ACTIVE",
U388="Fiber AOF","ACTIVE",
U388="Projet OCM (HUAWEI)","PLANNED WORKS",
U388="Projet OCM (NOKIA)","PLANNED WORKS",
U388="ACCESS-ISSUE","ACCESS-ISSUE",
U388="Projet OCM (ZTE, NOKIA, autres projets)","PLANNED WORKS",
U388="No root CAuse","No root cause",
U388="ODU HS","ACTIVE",
U388="IP &amp; VLAN","ACTIVE",
U388="Warehouse HUAWEI","SPARE-ISSUE",
U388="SPARE-HS","SPARE-ISSUE",
U388="Power Telco","ACTIVE",U388="no impacts","no impacts"
),"")</f>
        <v/>
      </c>
      <c r="W388" s="102"/>
      <c r="X388" s="102"/>
      <c r="Y388" s="102"/>
      <c r="Z388" s="102"/>
      <c r="AA388" s="102"/>
      <c r="AB388" s="104" t="s">
        <v>5423</v>
      </c>
      <c r="AC388" s="9"/>
      <c r="AD388" s="9"/>
      <c r="AE388" s="7" t="s">
        <v>5423</v>
      </c>
      <c r="AF388" s="6"/>
      <c r="AG388" s="7"/>
      <c r="AH388" s="3" t="s">
        <v>5423</v>
      </c>
      <c r="AI388" s="18" t="s">
        <v>5423</v>
      </c>
      <c r="AJ388" s="18" t="s">
        <v>5423</v>
      </c>
      <c r="AK388" s="18" t="s">
        <v>5423</v>
      </c>
      <c r="AL388" s="18" t="s">
        <v>5423</v>
      </c>
      <c r="AM388" s="18" t="s">
        <v>5423</v>
      </c>
      <c r="AN388" s="18" t="s">
        <v>5423</v>
      </c>
      <c r="AO388" s="18" t="s">
        <v>5423</v>
      </c>
      <c r="AP388" s="18" t="s">
        <v>5423</v>
      </c>
      <c r="AQ388" s="18" t="s">
        <v>5423</v>
      </c>
      <c r="AR388" s="18" t="s">
        <v>5423</v>
      </c>
      <c r="AS388" s="18" t="s">
        <v>5423</v>
      </c>
      <c r="AT388" s="18" t="s">
        <v>5423</v>
      </c>
      <c r="AU388" s="9" t="s">
        <v>5423</v>
      </c>
      <c r="AV388" s="14"/>
      <c r="AW388" s="14" t="s">
        <v>5423</v>
      </c>
      <c r="AX388" s="14" t="str">
        <f>_xlfn.XLOOKUP(B388,'[4]cell downs 18042026 17h'!$B:$B,'[4]cell downs 18042026 17h'!$B:$B,"")</f>
        <v/>
      </c>
      <c r="AY388" s="14" t="str">
        <f>_xlfn.XLOOKUP(B388,'[5]Cells Huawei 19042026 15h'!$B:$B,'[5]Cells Huawei 19042026 15h'!$B:$B,"")</f>
        <v/>
      </c>
      <c r="AZ388" s="105" t="str">
        <f>_xlfn.XLOOKUP(B388,'INCIDENT-04-23-2026'!E:E,'INCIDENT-04-23-2026'!F:F,"")</f>
        <v/>
      </c>
      <c r="BA388" s="105" t="str">
        <f>_xlfn.XLOOKUP(B388,'[6]Eneo 17H'!$C:$C,'[6]Eneo 17H'!$I:$I,"")</f>
        <v/>
      </c>
      <c r="BB388" s="105" t="str">
        <f>_xlfn.XLOOKUP(B388,[8]ALL!$B:$B,[8]ALL!$M:$M,"")</f>
        <v/>
      </c>
      <c r="BC388" s="105" t="str">
        <f>_xlfn.XLOOKUP(B388,'[6]Eneo 17H'!$C:$C,'[6]Eneo 17H'!$I:$I,"")</f>
        <v/>
      </c>
      <c r="BD388" s="105" t="str">
        <f>_xlfn.XLOOKUP(B388,'[7]Eneo 12H'!$C:$C,'[7]Eneo 12H'!$I:$I,"")</f>
        <v/>
      </c>
      <c r="BE388" s="105" t="s">
        <v>5423</v>
      </c>
    </row>
    <row r="389" spans="1:57" hidden="1" x14ac:dyDescent="0.3">
      <c r="A389" s="1" t="s">
        <v>2416</v>
      </c>
      <c r="B389" s="8" t="s">
        <v>2417</v>
      </c>
      <c r="C389" s="3" t="str">
        <f>_xlfn.XLOOKUP(B389,'[1]daily break down'!$D:$D,'[1]daily break down'!$E:$E,"")</f>
        <v>NORD-OUEST</v>
      </c>
      <c r="D389" s="1" t="s">
        <v>11</v>
      </c>
      <c r="E389" s="1" t="s">
        <v>96</v>
      </c>
      <c r="F389" s="3" t="s">
        <v>51</v>
      </c>
      <c r="G389" s="1" t="s">
        <v>2048</v>
      </c>
      <c r="H389" s="26" t="str">
        <f>_xlfn.XLOOKUP(B389,[2]CALCULATION!$B:$B,[2]CALCULATION!$H:$H,"")</f>
        <v>NOKIA</v>
      </c>
      <c r="I389" s="23">
        <v>8.8247967514474904E-2</v>
      </c>
      <c r="J389" s="23">
        <v>1.9618586149141573E-4</v>
      </c>
      <c r="K389" s="23">
        <v>0.277498056853899</v>
      </c>
      <c r="L389" s="23">
        <v>1.3379683739845005E-4</v>
      </c>
      <c r="M389" s="23">
        <v>0.48727217470957362</v>
      </c>
      <c r="N389" s="23">
        <v>0.52617625951372105</v>
      </c>
      <c r="O389" s="23">
        <v>2.3124130242680727</v>
      </c>
      <c r="P389" s="103" t="s">
        <v>6555</v>
      </c>
      <c r="Q389" s="36" t="s">
        <v>6552</v>
      </c>
      <c r="R389" s="36"/>
      <c r="S389" s="35" t="str" cm="1">
        <f t="array" ref="S389">IFERROR(_xlfn.IFS(
U389="MPR ISSUE","PDH",
U389="BSS Hardware Issue","BSS",
U389="Sites strategiques, MLL, Pylone, etc.","ENVTECH",
U389="AKTIVCO DEFAUT GE &amp; POWER Cabinet","AKTIVCO",
U389="AKTIVCO Coupure ENEO &amp; Baisse de tension","AKTIVCO GRID ONLY",
U389="Coupure ENEO &amp; Baisse de tension","IHS GRID ONLY",
U389="Defaut GE &amp; POWER Cabinet","IHS",
U389="Sharing","Partners",
U389="Sites strategiques &amp; DataCenter","SST &amp; DC",
U389="Exclu","Exclu",
U389="SAT","SAT",
U389="SPARE-ISSUE","SPARE-ISSUE",
U389="Fiber CAmtel","TRANS_FO_CAMTEL",
U389="Fiber AOF","Fiber AOF",
U389="Projet OCM (HUAWEI)","TRAVAUX-HUAWEI",
U389="Projet OCM (NOKIA)","TRAVAUX-NOKIA",
U389="ACCESS-ISSUE","ACCESS-ISSUE",
U389="Projet OCM (ZTE, NOKIA, autres projets)","TRAVAUX OCM",
U389="No root CAuse","No root cause",
U389="ODU HS","PDH",
U389="IP &amp; VLAN","PDH",
U389="Warehouse HUAWEI","SPARE-ISSUE",
U389="SPARE-HS","SPARE-ISSUE",
U389="Power Telco","BSS",U389="no impacts","no impacts"
),"")</f>
        <v/>
      </c>
      <c r="T389" s="35" t="str" cm="1">
        <f t="array" ref="T389">IFERROR(_xlfn.IFS(
U389="MPR ISSUE","TX ISSUE",
U389="BSS Hardware Issue","RAN ISSUE",
U389="Sites strategiques, MLL, Pylone, etc.","ENVTECH",
U389="AKTIVCO DEFAUT GE &amp; POWER Cabinet","POWER ISSUE",
U389="AKTIVCO Coupure ENEO &amp; Baisse de tension","POWER ISSUE",
U389="Coupure ENEO &amp; Baisse de tension","POWER ISSUE",
U389="Defaut GE &amp; POWER Cabinet","POWER ISSUE",
U389="Sharing","POWER ISSUE",
U389="Sites strategiques &amp; DataCenter","POWER ISSUE",
U389="Exclu","Exclu",
U389="SAT","TX ISSUE",
U389="SPARE-ISSUE","SPARE-ISSUE",
U389="Fiber CAmtel","TX ISSUE",
U389="Fiber AOF","TX ISSUE",
U389="Projet OCM (HUAWEI)","TRAVAUX-HUAWEI",
U389="Projet OCM (NOKIA)","TRAVAUX -NOKIA",
U389="ACCESS-ISSUE","ACCESS-ISSUE",
U389="Projet OCM (ZTE, NOKIA, autres projets)","TRAVAUX OCM",
U389="No root CAuse","No root cause",
U389="ODU HS","TX ISSUE",
U389="IP &amp; VLAN","TX ISSUE",
U389="Warehouse HUAWEI","SPARE-ISSUE",
U389="SPARE-HS","SPARE-ISSUE",
U389="Power Telco","RAN ISSUE",U389="no impacts","no impacts"
),"")</f>
        <v/>
      </c>
      <c r="U389" s="28"/>
      <c r="V389" s="35" t="str" cm="1">
        <f t="array" ref="V389">IFERROR(_xlfn.IFS(
U389="MPR ISSUE","ACTIVE",
U389="BSS Hardware Issue","ACTIVE",
U389="Sites strategiques, MLL, Pylone, etc.","PASSIVE",
U389="AKTIVCO DEFAUT GE &amp; POWER Cabinet","PASSIVE",
U389="AKTIVCO Coupure ENEO &amp; Baisse de tension","PASSIVE",
U389="Coupure ENEO &amp; Baisse de tension","PASSIVE",
U389="Defaut GE &amp; POWER Cabinet","PASSIVE",
U389="Sharing","PASSIVE",
U389="Sites strategiques &amp; DataCenter","PASSIVE",
U389="Exclu","Exclu",
U389="SAT","ACTIVE",
U389="SPARE-ISSUE","SPARE-ISSUE",
U389="Fiber CAmtel","ACTIVE",
U389="Fiber AOF","ACTIVE",
U389="Projet OCM (HUAWEI)","PLANNED WORKS",
U389="Projet OCM (NOKIA)","PLANNED WORKS",
U389="ACCESS-ISSUE","ACCESS-ISSUE",
U389="Projet OCM (ZTE, NOKIA, autres projets)","PLANNED WORKS",
U389="No root CAuse","No root cause",
U389="ODU HS","ACTIVE",
U389="IP &amp; VLAN","ACTIVE",
U389="Warehouse HUAWEI","SPARE-ISSUE",
U389="SPARE-HS","SPARE-ISSUE",
U389="Power Telco","ACTIVE",U389="no impacts","no impacts"
),"")</f>
        <v/>
      </c>
      <c r="W389" s="104"/>
      <c r="X389" s="104"/>
      <c r="Y389" s="104"/>
      <c r="Z389" s="104"/>
      <c r="AA389" s="104"/>
      <c r="AB389" s="104" t="s">
        <v>6610</v>
      </c>
      <c r="AC389" s="9"/>
      <c r="AD389" s="9"/>
      <c r="AE389" s="7" t="s">
        <v>5423</v>
      </c>
      <c r="AF389" s="6"/>
      <c r="AG389" s="7"/>
      <c r="AH389" s="3" t="s">
        <v>6311</v>
      </c>
      <c r="AI389" s="18" t="s">
        <v>5423</v>
      </c>
      <c r="AJ389" s="18" t="s">
        <v>5423</v>
      </c>
      <c r="AK389" s="18" t="s">
        <v>5423</v>
      </c>
      <c r="AL389" s="18" t="s">
        <v>5423</v>
      </c>
      <c r="AM389" s="18" t="s">
        <v>5423</v>
      </c>
      <c r="AN389" s="18" t="s">
        <v>5423</v>
      </c>
      <c r="AO389" s="18" t="s">
        <v>5423</v>
      </c>
      <c r="AP389" s="18" t="s">
        <v>5423</v>
      </c>
      <c r="AQ389" s="18" t="s">
        <v>5423</v>
      </c>
      <c r="AR389" s="18" t="s">
        <v>5423</v>
      </c>
      <c r="AS389" s="18" t="s">
        <v>5423</v>
      </c>
      <c r="AT389" s="18" t="s">
        <v>5423</v>
      </c>
      <c r="AU389" s="9" t="s">
        <v>6099</v>
      </c>
      <c r="AV389" s="14"/>
      <c r="AW389" s="14" t="s">
        <v>5423</v>
      </c>
      <c r="AX389" s="14" t="str">
        <f>_xlfn.XLOOKUP(B389,'[4]cell downs 18042026 17h'!$B:$B,'[4]cell downs 18042026 17h'!$B:$B,"")</f>
        <v/>
      </c>
      <c r="AY389" s="14" t="str">
        <f>_xlfn.XLOOKUP(B389,'[5]Cells Huawei 19042026 15h'!$B:$B,'[5]Cells Huawei 19042026 15h'!$B:$B,"")</f>
        <v/>
      </c>
      <c r="AZ389" s="105" t="str">
        <f>_xlfn.XLOOKUP(B389,'INCIDENT-04-23-2026'!E:E,'INCIDENT-04-23-2026'!F:F,"")</f>
        <v/>
      </c>
      <c r="BA389" s="105" t="str">
        <f>_xlfn.XLOOKUP(B389,'[6]Eneo 17H'!$C:$C,'[6]Eneo 17H'!$I:$I,"")</f>
        <v/>
      </c>
      <c r="BB389" s="105" t="str">
        <f>_xlfn.XLOOKUP(B389,[8]ALL!$B:$B,[8]ALL!$M:$M,"")</f>
        <v/>
      </c>
      <c r="BC389" s="105" t="str">
        <f>_xlfn.XLOOKUP(B389,'[6]Eneo 17H'!$C:$C,'[6]Eneo 17H'!$I:$I,"")</f>
        <v/>
      </c>
      <c r="BD389" s="105" t="str">
        <f>_xlfn.XLOOKUP(B389,'[7]Eneo 12H'!$C:$C,'[7]Eneo 12H'!$I:$I,"")</f>
        <v/>
      </c>
      <c r="BE389" s="105" t="s">
        <v>5423</v>
      </c>
    </row>
    <row r="390" spans="1:57" hidden="1" x14ac:dyDescent="0.3">
      <c r="A390" s="1" t="s">
        <v>887</v>
      </c>
      <c r="B390" s="8" t="s">
        <v>888</v>
      </c>
      <c r="C390" s="3" t="str">
        <f>_xlfn.XLOOKUP(B390,'[1]daily break down'!$D:$D,'[1]daily break down'!$E:$E,"")</f>
        <v>NORD</v>
      </c>
      <c r="D390" s="1" t="s">
        <v>11</v>
      </c>
      <c r="E390" s="1" t="s">
        <v>12</v>
      </c>
      <c r="F390" s="3" t="s">
        <v>23</v>
      </c>
      <c r="G390" s="1" t="s">
        <v>24</v>
      </c>
      <c r="H390" s="25" t="str">
        <f>_xlfn.XLOOKUP(B390,[2]CALCULATION!$B:$B,[2]CALCULATION!$H:$H,"")</f>
        <v>Huawei</v>
      </c>
      <c r="I390" s="23">
        <v>0.2344242694038518</v>
      </c>
      <c r="J390" s="23">
        <v>3.1415242000610677</v>
      </c>
      <c r="K390" s="23">
        <v>1.6145382997605817</v>
      </c>
      <c r="L390" s="23">
        <v>0.45987749441405346</v>
      </c>
      <c r="M390" s="23">
        <v>0.82187607902223814</v>
      </c>
      <c r="N390" s="23">
        <v>0.902276612077059</v>
      </c>
      <c r="O390" s="23">
        <v>0.91374456743514454</v>
      </c>
      <c r="P390" s="103" t="s">
        <v>6554</v>
      </c>
      <c r="Q390" s="36" t="s">
        <v>5796</v>
      </c>
      <c r="R390" s="36"/>
      <c r="S390" s="35" t="str" cm="1">
        <f t="array" ref="S390">IFERROR(_xlfn.IFS(
U390="MPR ISSUE","PDH",
U390="BSS Hardware Issue","BSS",
U390="Sites strategiques, MLL, Pylone, etc.","ENVTECH",
U390="AKTIVCO DEFAUT GE &amp; POWER Cabinet","AKTIVCO",
U390="AKTIVCO Coupure ENEO &amp; Baisse de tension","AKTIVCO GRID ONLY",
U390="Coupure ENEO &amp; Baisse de tension","IHS GRID ONLY",
U390="Defaut GE &amp; POWER Cabinet","IHS",
U390="Sharing","Partners",
U390="Sites strategiques &amp; DataCenter","SST &amp; DC",
U390="Exclu","Exclu",
U390="SAT","SAT",
U390="SPARE-ISSUE","SPARE-ISSUE",
U390="Fiber CAmtel","TRANS_FO_CAMTEL",
U390="Fiber AOF","Fiber AOF",
U390="Projet OCM (HUAWEI)","TRAVAUX-HUAWEI",
U390="Projet OCM (NOKIA)","TRAVAUX-NOKIA",
U390="ACCESS-ISSUE","ACCESS-ISSUE",
U390="Projet OCM (ZTE, NOKIA, autres projets)","TRAVAUX OCM",
U390="No root CAuse","No root cause",
U390="ODU HS","PDH",
U390="IP &amp; VLAN","PDH",
U390="Warehouse HUAWEI","SPARE-ISSUE",
U390="SPARE-HS","SPARE-ISSUE",
U390="Power Telco","BSS",U390="no impacts","no impacts"
),"")</f>
        <v/>
      </c>
      <c r="T390" s="35" t="str" cm="1">
        <f t="array" ref="T390">IFERROR(_xlfn.IFS(
U390="MPR ISSUE","TX ISSUE",
U390="BSS Hardware Issue","RAN ISSUE",
U390="Sites strategiques, MLL, Pylone, etc.","ENVTECH",
U390="AKTIVCO DEFAUT GE &amp; POWER Cabinet","POWER ISSUE",
U390="AKTIVCO Coupure ENEO &amp; Baisse de tension","POWER ISSUE",
U390="Coupure ENEO &amp; Baisse de tension","POWER ISSUE",
U390="Defaut GE &amp; POWER Cabinet","POWER ISSUE",
U390="Sharing","POWER ISSUE",
U390="Sites strategiques &amp; DataCenter","POWER ISSUE",
U390="Exclu","Exclu",
U390="SAT","TX ISSUE",
U390="SPARE-ISSUE","SPARE-ISSUE",
U390="Fiber CAmtel","TX ISSUE",
U390="Fiber AOF","TX ISSUE",
U390="Projet OCM (HUAWEI)","TRAVAUX-HUAWEI",
U390="Projet OCM (NOKIA)","TRAVAUX -NOKIA",
U390="ACCESS-ISSUE","ACCESS-ISSUE",
U390="Projet OCM (ZTE, NOKIA, autres projets)","TRAVAUX OCM",
U390="No root CAuse","No root cause",
U390="ODU HS","TX ISSUE",
U390="IP &amp; VLAN","TX ISSUE",
U390="Warehouse HUAWEI","SPARE-ISSUE",
U390="SPARE-HS","SPARE-ISSUE",
U390="Power Telco","RAN ISSUE",U390="no impacts","no impacts"
),"")</f>
        <v/>
      </c>
      <c r="U390" s="28"/>
      <c r="V390" s="35" t="str" cm="1">
        <f t="array" ref="V390">IFERROR(_xlfn.IFS(
U390="MPR ISSUE","ACTIVE",
U390="BSS Hardware Issue","ACTIVE",
U390="Sites strategiques, MLL, Pylone, etc.","PASSIVE",
U390="AKTIVCO DEFAUT GE &amp; POWER Cabinet","PASSIVE",
U390="AKTIVCO Coupure ENEO &amp; Baisse de tension","PASSIVE",
U390="Coupure ENEO &amp; Baisse de tension","PASSIVE",
U390="Defaut GE &amp; POWER Cabinet","PASSIVE",
U390="Sharing","PASSIVE",
U390="Sites strategiques &amp; DataCenter","PASSIVE",
U390="Exclu","Exclu",
U390="SAT","ACTIVE",
U390="SPARE-ISSUE","SPARE-ISSUE",
U390="Fiber CAmtel","ACTIVE",
U390="Fiber AOF","ACTIVE",
U390="Projet OCM (HUAWEI)","PLANNED WORKS",
U390="Projet OCM (NOKIA)","PLANNED WORKS",
U390="ACCESS-ISSUE","ACCESS-ISSUE",
U390="Projet OCM (ZTE, NOKIA, autres projets)","PLANNED WORKS",
U390="No root CAuse","No root cause",
U390="ODU HS","ACTIVE",
U390="IP &amp; VLAN","ACTIVE",
U390="Warehouse HUAWEI","SPARE-ISSUE",
U390="SPARE-HS","SPARE-ISSUE",
U390="Power Telco","ACTIVE",U390="no impacts","no impacts"
),"")</f>
        <v/>
      </c>
      <c r="W390" s="102"/>
      <c r="X390" s="102"/>
      <c r="Y390" s="102"/>
      <c r="Z390" s="102"/>
      <c r="AA390" s="102"/>
      <c r="AB390" s="104" t="s">
        <v>5423</v>
      </c>
      <c r="AC390" s="9"/>
      <c r="AD390" s="9"/>
      <c r="AE390" s="7" t="s">
        <v>5423</v>
      </c>
      <c r="AF390" s="6"/>
      <c r="AG390" s="7"/>
      <c r="AH390" s="3" t="s">
        <v>5423</v>
      </c>
      <c r="AI390" s="18" t="s">
        <v>5423</v>
      </c>
      <c r="AJ390" s="18" t="s">
        <v>5423</v>
      </c>
      <c r="AK390" s="18" t="s">
        <v>5423</v>
      </c>
      <c r="AL390" s="18" t="s">
        <v>5423</v>
      </c>
      <c r="AM390" s="18" t="s">
        <v>5423</v>
      </c>
      <c r="AN390" s="18" t="s">
        <v>5423</v>
      </c>
      <c r="AO390" s="18" t="s">
        <v>5423</v>
      </c>
      <c r="AP390" s="18" t="s">
        <v>5423</v>
      </c>
      <c r="AQ390" s="18" t="s">
        <v>5423</v>
      </c>
      <c r="AR390" s="18" t="s">
        <v>5423</v>
      </c>
      <c r="AS390" s="18" t="s">
        <v>5423</v>
      </c>
      <c r="AT390" s="18" t="s">
        <v>5423</v>
      </c>
      <c r="AU390" s="9" t="s">
        <v>5423</v>
      </c>
      <c r="AV390" s="14"/>
      <c r="AW390" s="14" t="s">
        <v>5423</v>
      </c>
      <c r="AX390" s="14" t="str">
        <f>_xlfn.XLOOKUP(B390,'[4]cell downs 18042026 17h'!$B:$B,'[4]cell downs 18042026 17h'!$B:$B,"")</f>
        <v/>
      </c>
      <c r="AY390" s="14" t="str">
        <f>_xlfn.XLOOKUP(B390,'[5]Cells Huawei 19042026 15h'!$B:$B,'[5]Cells Huawei 19042026 15h'!$B:$B,"")</f>
        <v/>
      </c>
      <c r="AZ390" s="105" t="str">
        <f>_xlfn.XLOOKUP(B390,'INCIDENT-04-23-2026'!E:E,'INCIDENT-04-23-2026'!F:F,"")</f>
        <v/>
      </c>
      <c r="BA390" s="105" t="str">
        <f>_xlfn.XLOOKUP(B390,'[6]Eneo 17H'!$C:$C,'[6]Eneo 17H'!$I:$I,"")</f>
        <v/>
      </c>
      <c r="BB390" s="105" t="str">
        <f>_xlfn.XLOOKUP(B390,[8]ALL!$B:$B,[8]ALL!$M:$M,"")</f>
        <v/>
      </c>
      <c r="BC390" s="105" t="str">
        <f>_xlfn.XLOOKUP(B390,'[6]Eneo 17H'!$C:$C,'[6]Eneo 17H'!$I:$I,"")</f>
        <v/>
      </c>
      <c r="BD390" s="105" t="str">
        <f>_xlfn.XLOOKUP(B390,'[7]Eneo 12H'!$C:$C,'[7]Eneo 12H'!$I:$I,"")</f>
        <v/>
      </c>
      <c r="BE390" s="105" t="s">
        <v>5423</v>
      </c>
    </row>
    <row r="391" spans="1:57" hidden="1" x14ac:dyDescent="0.3">
      <c r="A391" s="1" t="s">
        <v>2048</v>
      </c>
      <c r="B391" s="1" t="s">
        <v>2049</v>
      </c>
      <c r="C391" s="3" t="str">
        <f>_xlfn.XLOOKUP(B391,'[1]daily break down'!$D:$D,'[1]daily break down'!$E:$E,"")</f>
        <v>NORD-OUEST</v>
      </c>
      <c r="D391" s="1" t="s">
        <v>11</v>
      </c>
      <c r="E391" s="1" t="s">
        <v>12</v>
      </c>
      <c r="F391" s="3" t="s">
        <v>51</v>
      </c>
      <c r="G391" s="1" t="s">
        <v>2048</v>
      </c>
      <c r="H391" s="26" t="str">
        <f>_xlfn.XLOOKUP(B391,[2]CALCULATION!$B:$B,[2]CALCULATION!$H:$H,"")</f>
        <v>NOKIA</v>
      </c>
      <c r="I391" s="23">
        <v>4.4968409424104356</v>
      </c>
      <c r="J391" s="23">
        <v>2.4969109644376743E-4</v>
      </c>
      <c r="K391" s="23">
        <v>2.7204000744305635E-4</v>
      </c>
      <c r="L391" s="23">
        <v>2.8536125307830184E-4</v>
      </c>
      <c r="M391" s="23">
        <v>0.44082963077107479</v>
      </c>
      <c r="N391" s="23">
        <v>0.51947026717647071</v>
      </c>
      <c r="O391" s="23">
        <v>2.0507047555842447E-4</v>
      </c>
      <c r="P391" s="103" t="s">
        <v>6554</v>
      </c>
      <c r="Q391" s="36" t="s">
        <v>6552</v>
      </c>
      <c r="R391" s="36"/>
      <c r="S391" s="35" t="str" cm="1">
        <f t="array" ref="S391">IFERROR(_xlfn.IFS(
U391="MPR ISSUE","PDH",
U391="BSS Hardware Issue","BSS",
U391="Sites strategiques, MLL, Pylone, etc.","ENVTECH",
U391="AKTIVCO DEFAUT GE &amp; POWER Cabinet","AKTIVCO",
U391="AKTIVCO Coupure ENEO &amp; Baisse de tension","AKTIVCO GRID ONLY",
U391="Coupure ENEO &amp; Baisse de tension","IHS GRID ONLY",
U391="Defaut GE &amp; POWER Cabinet","IHS",
U391="Sharing","Partners",
U391="Sites strategiques &amp; DataCenter","SST &amp; DC",
U391="Exclu","Exclu",
U391="SAT","SAT",
U391="SPARE-ISSUE","SPARE-ISSUE",
U391="Fiber CAmtel","TRANS_FO_CAMTEL",
U391="Fiber AOF","Fiber AOF",
U391="Projet OCM (HUAWEI)","TRAVAUX-HUAWEI",
U391="Projet OCM (NOKIA)","TRAVAUX-NOKIA",
U391="ACCESS-ISSUE","ACCESS-ISSUE",
U391="Projet OCM (ZTE, NOKIA, autres projets)","TRAVAUX OCM",
U391="No root CAuse","No root cause",
U391="ODU HS","PDH",
U391="IP &amp; VLAN","PDH",
U391="Warehouse HUAWEI","SPARE-ISSUE",
U391="SPARE-HS","SPARE-ISSUE",
U391="Power Telco","BSS",U391="no impacts","no impacts"
),"")</f>
        <v/>
      </c>
      <c r="T391" s="35" t="str" cm="1">
        <f t="array" ref="T391">IFERROR(_xlfn.IFS(
U391="MPR ISSUE","TX ISSUE",
U391="BSS Hardware Issue","RAN ISSUE",
U391="Sites strategiques, MLL, Pylone, etc.","ENVTECH",
U391="AKTIVCO DEFAUT GE &amp; POWER Cabinet","POWER ISSUE",
U391="AKTIVCO Coupure ENEO &amp; Baisse de tension","POWER ISSUE",
U391="Coupure ENEO &amp; Baisse de tension","POWER ISSUE",
U391="Defaut GE &amp; POWER Cabinet","POWER ISSUE",
U391="Sharing","POWER ISSUE",
U391="Sites strategiques &amp; DataCenter","POWER ISSUE",
U391="Exclu","Exclu",
U391="SAT","TX ISSUE",
U391="SPARE-ISSUE","SPARE-ISSUE",
U391="Fiber CAmtel","TX ISSUE",
U391="Fiber AOF","TX ISSUE",
U391="Projet OCM (HUAWEI)","TRAVAUX-HUAWEI",
U391="Projet OCM (NOKIA)","TRAVAUX -NOKIA",
U391="ACCESS-ISSUE","ACCESS-ISSUE",
U391="Projet OCM (ZTE, NOKIA, autres projets)","TRAVAUX OCM",
U391="No root CAuse","No root cause",
U391="ODU HS","TX ISSUE",
U391="IP &amp; VLAN","TX ISSUE",
U391="Warehouse HUAWEI","SPARE-ISSUE",
U391="SPARE-HS","SPARE-ISSUE",
U391="Power Telco","RAN ISSUE",U391="no impacts","no impacts"
),"")</f>
        <v/>
      </c>
      <c r="U391" s="28"/>
      <c r="V391" s="35" t="str" cm="1">
        <f t="array" ref="V391">IFERROR(_xlfn.IFS(
U391="MPR ISSUE","ACTIVE",
U391="BSS Hardware Issue","ACTIVE",
U391="Sites strategiques, MLL, Pylone, etc.","PASSIVE",
U391="AKTIVCO DEFAUT GE &amp; POWER Cabinet","PASSIVE",
U391="AKTIVCO Coupure ENEO &amp; Baisse de tension","PASSIVE",
U391="Coupure ENEO &amp; Baisse de tension","PASSIVE",
U391="Defaut GE &amp; POWER Cabinet","PASSIVE",
U391="Sharing","PASSIVE",
U391="Sites strategiques &amp; DataCenter","PASSIVE",
U391="Exclu","Exclu",
U391="SAT","ACTIVE",
U391="SPARE-ISSUE","SPARE-ISSUE",
U391="Fiber CAmtel","ACTIVE",
U391="Fiber AOF","ACTIVE",
U391="Projet OCM (HUAWEI)","PLANNED WORKS",
U391="Projet OCM (NOKIA)","PLANNED WORKS",
U391="ACCESS-ISSUE","ACCESS-ISSUE",
U391="Projet OCM (ZTE, NOKIA, autres projets)","PLANNED WORKS",
U391="No root CAuse","No root cause",
U391="ODU HS","ACTIVE",
U391="IP &amp; VLAN","ACTIVE",
U391="Warehouse HUAWEI","SPARE-ISSUE",
U391="SPARE-HS","SPARE-ISSUE",
U391="Power Telco","ACTIVE",U391="no impacts","no impacts"
),"")</f>
        <v/>
      </c>
      <c r="W391" s="102"/>
      <c r="X391" s="102"/>
      <c r="Y391" s="102"/>
      <c r="Z391" s="102"/>
      <c r="AA391" s="102"/>
      <c r="AB391" s="104" t="s">
        <v>5423</v>
      </c>
      <c r="AC391" s="9"/>
      <c r="AD391" s="9"/>
      <c r="AE391" s="7" t="s">
        <v>5423</v>
      </c>
      <c r="AF391" s="6"/>
      <c r="AG391" s="7"/>
      <c r="AH391" s="3" t="s">
        <v>5423</v>
      </c>
      <c r="AI391" s="18" t="s">
        <v>5423</v>
      </c>
      <c r="AJ391" s="18" t="s">
        <v>5423</v>
      </c>
      <c r="AK391" s="18" t="s">
        <v>5423</v>
      </c>
      <c r="AL391" s="18" t="s">
        <v>5423</v>
      </c>
      <c r="AM391" s="18" t="s">
        <v>5423</v>
      </c>
      <c r="AN391" s="18" t="s">
        <v>5423</v>
      </c>
      <c r="AO391" s="18" t="s">
        <v>5423</v>
      </c>
      <c r="AP391" s="18" t="s">
        <v>5423</v>
      </c>
      <c r="AQ391" s="18" t="s">
        <v>5423</v>
      </c>
      <c r="AR391" s="18" t="s">
        <v>5423</v>
      </c>
      <c r="AS391" s="18" t="s">
        <v>5423</v>
      </c>
      <c r="AT391" s="18" t="s">
        <v>5423</v>
      </c>
      <c r="AU391" s="9" t="s">
        <v>5423</v>
      </c>
      <c r="AV391" s="14"/>
      <c r="AW391" s="14" t="s">
        <v>5423</v>
      </c>
      <c r="AX391" s="14" t="str">
        <f>_xlfn.XLOOKUP(B391,'[4]cell downs 18042026 17h'!$B:$B,'[4]cell downs 18042026 17h'!$B:$B,"")</f>
        <v/>
      </c>
      <c r="AY391" s="14" t="str">
        <f>_xlfn.XLOOKUP(B391,'[5]Cells Huawei 19042026 15h'!$B:$B,'[5]Cells Huawei 19042026 15h'!$B:$B,"")</f>
        <v/>
      </c>
      <c r="AZ391" s="105" t="str">
        <f>_xlfn.XLOOKUP(B391,'INCIDENT-04-23-2026'!E:E,'INCIDENT-04-23-2026'!F:F,"")</f>
        <v/>
      </c>
      <c r="BA391" s="105" t="str">
        <f>_xlfn.XLOOKUP(B391,'[6]Eneo 17H'!$C:$C,'[6]Eneo 17H'!$I:$I,"")</f>
        <v/>
      </c>
      <c r="BB391" s="105" t="str">
        <f>_xlfn.XLOOKUP(B391,[8]ALL!$B:$B,[8]ALL!$M:$M,"")</f>
        <v/>
      </c>
      <c r="BC391" s="105" t="str">
        <f>_xlfn.XLOOKUP(B391,'[6]Eneo 17H'!$C:$C,'[6]Eneo 17H'!$I:$I,"")</f>
        <v/>
      </c>
      <c r="BD391" s="105" t="str">
        <f>_xlfn.XLOOKUP(B391,'[7]Eneo 12H'!$C:$C,'[7]Eneo 12H'!$I:$I,"")</f>
        <v/>
      </c>
      <c r="BE391" s="105" t="s">
        <v>5423</v>
      </c>
    </row>
    <row r="392" spans="1:57" hidden="1" x14ac:dyDescent="0.3">
      <c r="A392" s="1" t="s">
        <v>3104</v>
      </c>
      <c r="B392" s="8" t="s">
        <v>3105</v>
      </c>
      <c r="C392" s="3" t="str">
        <f>_xlfn.XLOOKUP(B392,'[1]daily break down'!$D:$D,'[1]daily break down'!$E:$E,"")</f>
        <v>OUEST</v>
      </c>
      <c r="D392" s="1" t="s">
        <v>11</v>
      </c>
      <c r="E392" s="1" t="s">
        <v>96</v>
      </c>
      <c r="F392" s="3" t="s">
        <v>102</v>
      </c>
      <c r="G392" s="1" t="s">
        <v>3106</v>
      </c>
      <c r="H392" s="25" t="str">
        <f>_xlfn.XLOOKUP(B392,[2]CALCULATION!$B:$B,[2]CALCULATION!$H:$H,"")</f>
        <v>HUAWEI</v>
      </c>
      <c r="I392" s="23">
        <v>2.0385494516783519E-2</v>
      </c>
      <c r="J392" s="23">
        <v>6.7577111744613089E-2</v>
      </c>
      <c r="K392" s="23">
        <v>0.54384504313235338</v>
      </c>
      <c r="L392" s="23">
        <v>4.8097817557136455</v>
      </c>
      <c r="M392" s="23">
        <v>0.24139778502595363</v>
      </c>
      <c r="N392" s="23">
        <v>3.8220572834179428E-2</v>
      </c>
      <c r="O392" s="23">
        <v>2.65270037353788</v>
      </c>
      <c r="P392" s="103" t="s">
        <v>6553</v>
      </c>
      <c r="Q392" s="36" t="s">
        <v>5796</v>
      </c>
      <c r="R392" s="36"/>
      <c r="S392" s="35" t="str" cm="1">
        <f t="array" ref="S392">IFERROR(_xlfn.IFS(
U392="MPR ISSUE","PDH",
U392="BSS Hardware Issue","BSS",
U392="Sites strategiques, MLL, Pylone, etc.","ENVTECH",
U392="AKTIVCO DEFAUT GE &amp; POWER Cabinet","AKTIVCO",
U392="AKTIVCO Coupure ENEO &amp; Baisse de tension","AKTIVCO GRID ONLY",
U392="Coupure ENEO &amp; Baisse de tension","IHS GRID ONLY",
U392="Defaut GE &amp; POWER Cabinet","IHS",
U392="Sharing","Partners",
U392="Sites strategiques &amp; DataCenter","SST &amp; DC",
U392="Exclu","Exclu",
U392="SAT","SAT",
U392="SPARE-ISSUE","SPARE-ISSUE",
U392="Fiber CAmtel","TRANS_FO_CAMTEL",
U392="Fiber AOF","Fiber AOF",
U392="Projet OCM (HUAWEI)","TRAVAUX-HUAWEI",
U392="Projet OCM (NOKIA)","TRAVAUX-NOKIA",
U392="ACCESS-ISSUE","ACCESS-ISSUE",
U392="Projet OCM (ZTE, NOKIA, autres projets)","TRAVAUX OCM",
U392="No root CAuse","No root cause",
U392="ODU HS","PDH",
U392="IP &amp; VLAN","PDH",
U392="Warehouse HUAWEI","SPARE-ISSUE",
U392="SPARE-HS","SPARE-ISSUE",
U392="Power Telco","BSS",U392="no impacts","no impacts"
),"")</f>
        <v/>
      </c>
      <c r="T392" s="35" t="str" cm="1">
        <f t="array" ref="T392">IFERROR(_xlfn.IFS(
U392="MPR ISSUE","TX ISSUE",
U392="BSS Hardware Issue","RAN ISSUE",
U392="Sites strategiques, MLL, Pylone, etc.","ENVTECH",
U392="AKTIVCO DEFAUT GE &amp; POWER Cabinet","POWER ISSUE",
U392="AKTIVCO Coupure ENEO &amp; Baisse de tension","POWER ISSUE",
U392="Coupure ENEO &amp; Baisse de tension","POWER ISSUE",
U392="Defaut GE &amp; POWER Cabinet","POWER ISSUE",
U392="Sharing","POWER ISSUE",
U392="Sites strategiques &amp; DataCenter","POWER ISSUE",
U392="Exclu","Exclu",
U392="SAT","TX ISSUE",
U392="SPARE-ISSUE","SPARE-ISSUE",
U392="Fiber CAmtel","TX ISSUE",
U392="Fiber AOF","TX ISSUE",
U392="Projet OCM (HUAWEI)","TRAVAUX-HUAWEI",
U392="Projet OCM (NOKIA)","TRAVAUX -NOKIA",
U392="ACCESS-ISSUE","ACCESS-ISSUE",
U392="Projet OCM (ZTE, NOKIA, autres projets)","TRAVAUX OCM",
U392="No root CAuse","No root cause",
U392="ODU HS","TX ISSUE",
U392="IP &amp; VLAN","TX ISSUE",
U392="Warehouse HUAWEI","SPARE-ISSUE",
U392="SPARE-HS","SPARE-ISSUE",
U392="Power Telco","RAN ISSUE",U392="no impacts","no impacts"
),"")</f>
        <v/>
      </c>
      <c r="U392" s="28"/>
      <c r="V392" s="35" t="str" cm="1">
        <f t="array" ref="V392">IFERROR(_xlfn.IFS(
U392="MPR ISSUE","ACTIVE",
U392="BSS Hardware Issue","ACTIVE",
U392="Sites strategiques, MLL, Pylone, etc.","PASSIVE",
U392="AKTIVCO DEFAUT GE &amp; POWER Cabinet","PASSIVE",
U392="AKTIVCO Coupure ENEO &amp; Baisse de tension","PASSIVE",
U392="Coupure ENEO &amp; Baisse de tension","PASSIVE",
U392="Defaut GE &amp; POWER Cabinet","PASSIVE",
U392="Sharing","PASSIVE",
U392="Sites strategiques &amp; DataCenter","PASSIVE",
U392="Exclu","Exclu",
U392="SAT","ACTIVE",
U392="SPARE-ISSUE","SPARE-ISSUE",
U392="Fiber CAmtel","ACTIVE",
U392="Fiber AOF","ACTIVE",
U392="Projet OCM (HUAWEI)","PLANNED WORKS",
U392="Projet OCM (NOKIA)","PLANNED WORKS",
U392="ACCESS-ISSUE","ACCESS-ISSUE",
U392="Projet OCM (ZTE, NOKIA, autres projets)","PLANNED WORKS",
U392="No root CAuse","No root cause",
U392="ODU HS","ACTIVE",
U392="IP &amp; VLAN","ACTIVE",
U392="Warehouse HUAWEI","SPARE-ISSUE",
U392="SPARE-HS","SPARE-ISSUE",
U392="Power Telco","ACTIVE",U392="no impacts","no impacts"
),"")</f>
        <v/>
      </c>
      <c r="W392" s="104" t="s">
        <v>6741</v>
      </c>
      <c r="X392" s="104" t="s">
        <v>6742</v>
      </c>
      <c r="Y392" s="104"/>
      <c r="Z392" s="104" t="s">
        <v>6743</v>
      </c>
      <c r="AA392" s="104" t="s">
        <v>6688</v>
      </c>
      <c r="AB392" s="104" t="s">
        <v>6394</v>
      </c>
      <c r="AC392" s="9"/>
      <c r="AD392" s="9"/>
      <c r="AE392" s="7" t="s">
        <v>5423</v>
      </c>
      <c r="AF392" s="6"/>
      <c r="AG392" s="7"/>
      <c r="AH392" s="3" t="s">
        <v>6394</v>
      </c>
      <c r="AI392" s="18" t="s">
        <v>5423</v>
      </c>
      <c r="AJ392" s="18" t="s">
        <v>5423</v>
      </c>
      <c r="AK392" s="18" t="s">
        <v>5423</v>
      </c>
      <c r="AL392" s="18" t="s">
        <v>5423</v>
      </c>
      <c r="AM392" s="18" t="s">
        <v>5423</v>
      </c>
      <c r="AN392" s="18" t="s">
        <v>5423</v>
      </c>
      <c r="AO392" s="18" t="s">
        <v>5423</v>
      </c>
      <c r="AP392" s="18" t="s">
        <v>5423</v>
      </c>
      <c r="AQ392" s="18" t="s">
        <v>5423</v>
      </c>
      <c r="AR392" s="18" t="s">
        <v>5423</v>
      </c>
      <c r="AS392" s="18" t="s">
        <v>5423</v>
      </c>
      <c r="AT392" s="18" t="s">
        <v>5423</v>
      </c>
      <c r="AU392" s="9" t="s">
        <v>5423</v>
      </c>
      <c r="AV392" s="14"/>
      <c r="AW392" s="14" t="s">
        <v>5423</v>
      </c>
      <c r="AX392" s="14" t="str">
        <f>_xlfn.XLOOKUP(B392,'[4]cell downs 18042026 17h'!$B:$B,'[4]cell downs 18042026 17h'!$B:$B,"")</f>
        <v/>
      </c>
      <c r="AY392" s="14" t="str">
        <f>_xlfn.XLOOKUP(B392,'[5]Cells Huawei 19042026 15h'!$B:$B,'[5]Cells Huawei 19042026 15h'!$B:$B,"")</f>
        <v/>
      </c>
      <c r="AZ392" s="105" t="str">
        <f>_xlfn.XLOOKUP(B392,'INCIDENT-04-23-2026'!E:E,'INCIDENT-04-23-2026'!F:F,"")</f>
        <v/>
      </c>
      <c r="BA392" s="105" t="str">
        <f>_xlfn.XLOOKUP(B392,'[6]Eneo 17H'!$C:$C,'[6]Eneo 17H'!$I:$I,"")</f>
        <v/>
      </c>
      <c r="BB392" s="105" t="str">
        <f>_xlfn.XLOOKUP(B392,[8]ALL!$B:$B,[8]ALL!$M:$M,"")</f>
        <v/>
      </c>
      <c r="BC392" s="105" t="str">
        <f>_xlfn.XLOOKUP(B392,'[6]Eneo 17H'!$C:$C,'[6]Eneo 17H'!$I:$I,"")</f>
        <v/>
      </c>
      <c r="BD392" s="105" t="str">
        <f>_xlfn.XLOOKUP(B392,'[7]Eneo 12H'!$C:$C,'[7]Eneo 12H'!$I:$I,"")</f>
        <v/>
      </c>
      <c r="BE392" s="11" t="s">
        <v>5423</v>
      </c>
    </row>
    <row r="393" spans="1:57" hidden="1" x14ac:dyDescent="0.3">
      <c r="A393" s="1" t="s">
        <v>799</v>
      </c>
      <c r="B393" s="8" t="s">
        <v>800</v>
      </c>
      <c r="C393" s="3" t="str">
        <f>_xlfn.XLOOKUP(B393,'[1]daily break down'!$D:$D,'[1]daily break down'!$E:$E,"")</f>
        <v>CENTRE</v>
      </c>
      <c r="D393" s="1" t="s">
        <v>11</v>
      </c>
      <c r="E393" s="1" t="s">
        <v>12</v>
      </c>
      <c r="F393" s="3" t="s">
        <v>226</v>
      </c>
      <c r="G393" s="1" t="s">
        <v>799</v>
      </c>
      <c r="H393" s="26" t="str">
        <f>_xlfn.XLOOKUP(B393,[2]CALCULATION!$B:$B,[2]CALCULATION!$H:$H,"")</f>
        <v>NOKIA</v>
      </c>
      <c r="I393" s="23">
        <v>0.75194473693972852</v>
      </c>
      <c r="J393" s="23">
        <v>0.76715805874446752</v>
      </c>
      <c r="K393" s="23">
        <v>0.69899238941538033</v>
      </c>
      <c r="L393" s="23">
        <v>0.86728418841832788</v>
      </c>
      <c r="M393" s="23">
        <v>0.88497658610918528</v>
      </c>
      <c r="N393" s="23">
        <v>0.84046023062896469</v>
      </c>
      <c r="O393" s="23">
        <v>0.47316620808390836</v>
      </c>
      <c r="P393" s="103" t="s">
        <v>6554</v>
      </c>
      <c r="Q393" s="36" t="s">
        <v>5796</v>
      </c>
      <c r="R393" s="36"/>
      <c r="S393" s="35" t="str" cm="1">
        <f t="array" ref="S393">IFERROR(_xlfn.IFS(
U393="MPR ISSUE","PDH",
U393="BSS Hardware Issue","BSS",
U393="Sites strategiques, MLL, Pylone, etc.","ENVTECH",
U393="AKTIVCO DEFAUT GE &amp; POWER Cabinet","AKTIVCO",
U393="AKTIVCO Coupure ENEO &amp; Baisse de tension","AKTIVCO GRID ONLY",
U393="Coupure ENEO &amp; Baisse de tension","IHS GRID ONLY",
U393="Defaut GE &amp; POWER Cabinet","IHS",
U393="Sharing","Partners",
U393="Sites strategiques &amp; DataCenter","SST &amp; DC",
U393="Exclu","Exclu",
U393="SAT","SAT",
U393="SPARE-ISSUE","SPARE-ISSUE",
U393="Fiber CAmtel","TRANS_FO_CAMTEL",
U393="Fiber AOF","Fiber AOF",
U393="Projet OCM (HUAWEI)","TRAVAUX-HUAWEI",
U393="Projet OCM (NOKIA)","TRAVAUX-NOKIA",
U393="ACCESS-ISSUE","ACCESS-ISSUE",
U393="Projet OCM (ZTE, NOKIA, autres projets)","TRAVAUX OCM",
U393="No root CAuse","No root cause",
U393="ODU HS","PDH",
U393="IP &amp; VLAN","PDH",
U393="Warehouse HUAWEI","SPARE-ISSUE",
U393="SPARE-HS","SPARE-ISSUE",
U393="Power Telco","BSS",U393="no impacts","no impacts"
),"")</f>
        <v/>
      </c>
      <c r="T393" s="35" t="str" cm="1">
        <f t="array" ref="T393">IFERROR(_xlfn.IFS(
U393="MPR ISSUE","TX ISSUE",
U393="BSS Hardware Issue","RAN ISSUE",
U393="Sites strategiques, MLL, Pylone, etc.","ENVTECH",
U393="AKTIVCO DEFAUT GE &amp; POWER Cabinet","POWER ISSUE",
U393="AKTIVCO Coupure ENEO &amp; Baisse de tension","POWER ISSUE",
U393="Coupure ENEO &amp; Baisse de tension","POWER ISSUE",
U393="Defaut GE &amp; POWER Cabinet","POWER ISSUE",
U393="Sharing","POWER ISSUE",
U393="Sites strategiques &amp; DataCenter","POWER ISSUE",
U393="Exclu","Exclu",
U393="SAT","TX ISSUE",
U393="SPARE-ISSUE","SPARE-ISSUE",
U393="Fiber CAmtel","TX ISSUE",
U393="Fiber AOF","TX ISSUE",
U393="Projet OCM (HUAWEI)","TRAVAUX-HUAWEI",
U393="Projet OCM (NOKIA)","TRAVAUX -NOKIA",
U393="ACCESS-ISSUE","ACCESS-ISSUE",
U393="Projet OCM (ZTE, NOKIA, autres projets)","TRAVAUX OCM",
U393="No root CAuse","No root cause",
U393="ODU HS","TX ISSUE",
U393="IP &amp; VLAN","TX ISSUE",
U393="Warehouse HUAWEI","SPARE-ISSUE",
U393="SPARE-HS","SPARE-ISSUE",
U393="Power Telco","RAN ISSUE",U393="no impacts","no impacts"
),"")</f>
        <v/>
      </c>
      <c r="U393" s="28"/>
      <c r="V393" s="35" t="str" cm="1">
        <f t="array" ref="V393">IFERROR(_xlfn.IFS(
U393="MPR ISSUE","ACTIVE",
U393="BSS Hardware Issue","ACTIVE",
U393="Sites strategiques, MLL, Pylone, etc.","PASSIVE",
U393="AKTIVCO DEFAUT GE &amp; POWER Cabinet","PASSIVE",
U393="AKTIVCO Coupure ENEO &amp; Baisse de tension","PASSIVE",
U393="Coupure ENEO &amp; Baisse de tension","PASSIVE",
U393="Defaut GE &amp; POWER Cabinet","PASSIVE",
U393="Sharing","PASSIVE",
U393="Sites strategiques &amp; DataCenter","PASSIVE",
U393="Exclu","Exclu",
U393="SAT","ACTIVE",
U393="SPARE-ISSUE","SPARE-ISSUE",
U393="Fiber CAmtel","ACTIVE",
U393="Fiber AOF","ACTIVE",
U393="Projet OCM (HUAWEI)","PLANNED WORKS",
U393="Projet OCM (NOKIA)","PLANNED WORKS",
U393="ACCESS-ISSUE","ACCESS-ISSUE",
U393="Projet OCM (ZTE, NOKIA, autres projets)","PLANNED WORKS",
U393="No root CAuse","No root cause",
U393="ODU HS","ACTIVE",
U393="IP &amp; VLAN","ACTIVE",
U393="Warehouse HUAWEI","SPARE-ISSUE",
U393="SPARE-HS","SPARE-ISSUE",
U393="Power Telco","ACTIVE",U393="no impacts","no impacts"
),"")</f>
        <v/>
      </c>
      <c r="W393" s="102"/>
      <c r="X393" s="102"/>
      <c r="Y393" s="102"/>
      <c r="Z393" s="102"/>
      <c r="AA393" s="102"/>
      <c r="AB393" s="104" t="s">
        <v>5423</v>
      </c>
      <c r="AC393" s="9"/>
      <c r="AD393" s="9"/>
      <c r="AE393" s="7" t="s">
        <v>5423</v>
      </c>
      <c r="AF393" s="6"/>
      <c r="AG393" s="7"/>
      <c r="AH393" s="3" t="s">
        <v>5423</v>
      </c>
      <c r="AI393" s="18" t="s">
        <v>5423</v>
      </c>
      <c r="AJ393" s="18" t="s">
        <v>5423</v>
      </c>
      <c r="AK393" s="18" t="s">
        <v>5423</v>
      </c>
      <c r="AL393" s="18" t="s">
        <v>5423</v>
      </c>
      <c r="AM393" s="18" t="s">
        <v>5423</v>
      </c>
      <c r="AN393" s="18" t="s">
        <v>5423</v>
      </c>
      <c r="AO393" s="18" t="s">
        <v>5423</v>
      </c>
      <c r="AP393" s="18" t="s">
        <v>5423</v>
      </c>
      <c r="AQ393" s="18" t="s">
        <v>5423</v>
      </c>
      <c r="AR393" s="18" t="s">
        <v>5423</v>
      </c>
      <c r="AS393" s="18" t="s">
        <v>5423</v>
      </c>
      <c r="AT393" s="18" t="s">
        <v>5423</v>
      </c>
      <c r="AU393" s="9" t="s">
        <v>5423</v>
      </c>
      <c r="AV393" s="14"/>
      <c r="AW393" s="14" t="s">
        <v>5423</v>
      </c>
      <c r="AX393" s="14" t="str">
        <f>_xlfn.XLOOKUP(B393,'[4]cell downs 18042026 17h'!$B:$B,'[4]cell downs 18042026 17h'!$B:$B,"")</f>
        <v/>
      </c>
      <c r="AY393" s="14" t="str">
        <f>_xlfn.XLOOKUP(B393,'[5]Cells Huawei 19042026 15h'!$B:$B,'[5]Cells Huawei 19042026 15h'!$B:$B,"")</f>
        <v/>
      </c>
      <c r="AZ393" s="105" t="str">
        <f>_xlfn.XLOOKUP(B393,'INCIDENT-04-23-2026'!E:E,'INCIDENT-04-23-2026'!F:F,"")</f>
        <v/>
      </c>
      <c r="BA393" s="105" t="str">
        <f>_xlfn.XLOOKUP(B393,'[6]Eneo 17H'!$C:$C,'[6]Eneo 17H'!$I:$I,"")</f>
        <v/>
      </c>
      <c r="BB393" s="105" t="str">
        <f>_xlfn.XLOOKUP(B393,[8]ALL!$B:$B,[8]ALL!$M:$M,"")</f>
        <v/>
      </c>
      <c r="BC393" s="105" t="str">
        <f>_xlfn.XLOOKUP(B393,'[6]Eneo 17H'!$C:$C,'[6]Eneo 17H'!$I:$I,"")</f>
        <v/>
      </c>
      <c r="BD393" s="105" t="str">
        <f>_xlfn.XLOOKUP(B393,'[7]Eneo 12H'!$C:$C,'[7]Eneo 12H'!$I:$I,"")</f>
        <v/>
      </c>
      <c r="BE393" s="105" t="s">
        <v>5423</v>
      </c>
    </row>
    <row r="394" spans="1:57" hidden="1" x14ac:dyDescent="0.3">
      <c r="A394" s="1" t="s">
        <v>2360</v>
      </c>
      <c r="B394" s="1" t="s">
        <v>2361</v>
      </c>
      <c r="C394" s="3" t="str">
        <f>_xlfn.XLOOKUP(B394,'[1]daily break down'!$D:$D,'[1]daily break down'!$E:$E,"")</f>
        <v>Garoua</v>
      </c>
      <c r="D394" s="1" t="s">
        <v>11</v>
      </c>
      <c r="E394" s="1" t="s">
        <v>12</v>
      </c>
      <c r="F394" s="3" t="s">
        <v>23</v>
      </c>
      <c r="G394" s="1" t="s">
        <v>24</v>
      </c>
      <c r="H394" s="25" t="str">
        <f>_xlfn.XLOOKUP(B394,[2]CALCULATION!$B:$B,[2]CALCULATION!$H:$H,"")</f>
        <v>Huawei</v>
      </c>
      <c r="I394" s="23">
        <v>2.7642766234915088</v>
      </c>
      <c r="J394" s="23">
        <v>12.924421358719071</v>
      </c>
      <c r="K394" s="23">
        <v>1.5379723085440014</v>
      </c>
      <c r="L394" s="23">
        <v>1.0223780294664029</v>
      </c>
      <c r="M394" s="23">
        <v>0.73323573978478052</v>
      </c>
      <c r="N394" s="23">
        <v>0.84031755000242547</v>
      </c>
      <c r="O394" s="23">
        <v>0.95884948049983887</v>
      </c>
      <c r="P394" s="103" t="s">
        <v>6554</v>
      </c>
      <c r="Q394" s="36" t="s">
        <v>5796</v>
      </c>
      <c r="R394" s="36"/>
      <c r="S394" s="35" t="str" cm="1">
        <f t="array" ref="S394">IFERROR(_xlfn.IFS(
U394="MPR ISSUE","PDH",
U394="BSS Hardware Issue","BSS",
U394="Sites strategiques, MLL, Pylone, etc.","ENVTECH",
U394="AKTIVCO DEFAUT GE &amp; POWER Cabinet","AKTIVCO",
U394="AKTIVCO Coupure ENEO &amp; Baisse de tension","AKTIVCO GRID ONLY",
U394="Coupure ENEO &amp; Baisse de tension","IHS GRID ONLY",
U394="Defaut GE &amp; POWER Cabinet","IHS",
U394="Sharing","Partners",
U394="Sites strategiques &amp; DataCenter","SST &amp; DC",
U394="Exclu","Exclu",
U394="SAT","SAT",
U394="SPARE-ISSUE","SPARE-ISSUE",
U394="Fiber CAmtel","TRANS_FO_CAMTEL",
U394="Fiber AOF","Fiber AOF",
U394="Projet OCM (HUAWEI)","TRAVAUX-HUAWEI",
U394="Projet OCM (NOKIA)","TRAVAUX-NOKIA",
U394="ACCESS-ISSUE","ACCESS-ISSUE",
U394="Projet OCM (ZTE, NOKIA, autres projets)","TRAVAUX OCM",
U394="No root CAuse","No root cause",
U394="ODU HS","PDH",
U394="IP &amp; VLAN","PDH",
U394="Warehouse HUAWEI","SPARE-ISSUE",
U394="SPARE-HS","SPARE-ISSUE",
U394="Power Telco","BSS"
),"")</f>
        <v/>
      </c>
      <c r="T394" s="35" t="str" cm="1">
        <f t="array" ref="T394">IFERROR(_xlfn.IFS(
U394="MPR ISSUE","TX ISSUE",
U394="BSS Hardware Issue","RAN ISSUE",
U394="Sites strategiques, MLL, Pylone, etc.","ENVTECH",
U394="AKTIVCO DEFAUT GE &amp; POWER Cabinet","POWER ISSUE",
U394="AKTIVCO Coupure ENEO &amp; Baisse de tension","POWER ISSUE",
U394="Coupure ENEO &amp; Baisse de tension","POWER ISSUE",
U394="Defaut GE &amp; POWER Cabinet","POWER ISSUE",
U394="Sharing","POWER ISSUE",
U394="Sites strategiques &amp; DataCenter","POWER ISSUE",
U394="Exclu","Exclu",
U394="SAT","TX ISSUE",
U394="SPARE-ISSUE","SPARE-ISSUE",
U394="Fiber CAmtel","TX ISSUE",
U394="Fiber AOF","TX ISSUE",
U394="Projet OCM (HUAWEI)","TRAVAUX-HUAWEI",
U394="Projet OCM (NOKIA)","TRAVAUX -NOKIA",
U394="ACCESS-ISSUE","ACCESS-ISSUE",
U394="Projet OCM (ZTE, NOKIA, autres projets)","TRAVAUX OCM",
U394="No root CAuse","No root cause",
U394="ODU HS","TX ISSUE",
U394="IP &amp; VLAN","TX ISSUE",
U394="Warehouse HUAWEI","SPARE-ISSUE",
U394="SPARE-HS","SPARE-ISSUE",
U394="Power Telco","RAN ISSUE"
),"")</f>
        <v/>
      </c>
      <c r="U394" s="28"/>
      <c r="V394" s="35" t="str" cm="1">
        <f t="array" ref="V394">IFERROR(_xlfn.IFS(
U394="MPR ISSUE","ACTIVE",
U394="BSS Hardware Issue","ACTIVE",
U394="Sites strategiques, MLL, Pylone, etc.","PASSIVE",
U394="AKTIVCO DEFAUT GE &amp; POWER Cabinet","PASSIVE",
U394="AKTIVCO Coupure ENEO &amp; Baisse de tension","PASSIVE",
U394="Coupure ENEO &amp; Baisse de tension","PASSIVE",
U394="Defaut GE &amp; POWER Cabinet","PASSIVE",
U394="Sharing","PASSIVE",
U394="Sites strategiques &amp; DataCenter","PASSIVE",
U394="Exclu","Exclu",
U394="SAT","ACTIVE",
U394="SPARE-ISSUE","SPARE-ISSUE",
U394="Fiber CAmtel","ACTIVE",
U394="Fiber AOF","ACTIVE",
U394="Projet OCM (HUAWEI)","PLANNED WORKS",
U394="Projet OCM (NOKIA)","PLANNED WORKS",
U394="ACCESS-ISSUE","ACCESS-ISSUE",
U394="Projet OCM (ZTE, NOKIA, autres projets)","PLANNED WORKS",
U394="No root CAuse","No root cause",
U394="ODU HS","ACTIVE",
U394="IP &amp; VLAN","ACTIVE",
U394="Warehouse HUAWEI","SPARE-ISSUE",
U394="SPARE-HS","SPARE-ISSUE",
U394="Power Telco","ACTIVE"
),"")</f>
        <v/>
      </c>
      <c r="W394" s="102"/>
      <c r="X394" s="102"/>
      <c r="Y394" s="102"/>
      <c r="Z394" s="102"/>
      <c r="AA394" s="102"/>
      <c r="AB394" s="104" t="s">
        <v>6611</v>
      </c>
      <c r="AC394" s="9"/>
      <c r="AD394" s="9"/>
      <c r="AE394" s="7" t="s">
        <v>5423</v>
      </c>
      <c r="AF394" s="6"/>
      <c r="AG394" s="7"/>
      <c r="AH394" s="3" t="s">
        <v>5423</v>
      </c>
      <c r="AI394" s="18" t="s">
        <v>5423</v>
      </c>
      <c r="AJ394" s="18" t="s">
        <v>5423</v>
      </c>
      <c r="AK394" s="18" t="s">
        <v>6313</v>
      </c>
      <c r="AL394" s="18" t="s">
        <v>5423</v>
      </c>
      <c r="AM394" s="18" t="s">
        <v>5423</v>
      </c>
      <c r="AN394" s="18" t="s">
        <v>5423</v>
      </c>
      <c r="AO394" s="18" t="s">
        <v>5423</v>
      </c>
      <c r="AP394" s="18" t="s">
        <v>5423</v>
      </c>
      <c r="AQ394" s="18" t="s">
        <v>5423</v>
      </c>
      <c r="AR394" s="18" t="s">
        <v>5423</v>
      </c>
      <c r="AS394" s="18" t="s">
        <v>5423</v>
      </c>
      <c r="AT394" s="18" t="s">
        <v>5423</v>
      </c>
      <c r="AU394" s="9" t="s">
        <v>5423</v>
      </c>
      <c r="AV394" s="14"/>
      <c r="AW394" s="14" t="s">
        <v>5423</v>
      </c>
      <c r="AX394" s="14" t="str">
        <f>_xlfn.XLOOKUP(B394,'[4]cell downs 18042026 17h'!$B:$B,'[4]cell downs 18042026 17h'!$B:$B,"")</f>
        <v/>
      </c>
      <c r="AY394" s="14" t="str">
        <f>_xlfn.XLOOKUP(B394,'[5]Cells Huawei 19042026 15h'!$B:$B,'[5]Cells Huawei 19042026 15h'!$B:$B,"")</f>
        <v>NRD_060</v>
      </c>
      <c r="AZ394" s="105" t="str">
        <f>_xlfn.XLOOKUP(B394,'INCIDENT-04-23-2026'!E:E,'INCIDENT-04-23-2026'!F:F,"")</f>
        <v/>
      </c>
      <c r="BA394" s="105" t="str">
        <f>_xlfn.XLOOKUP(B394,'[6]Eneo 17H'!$C:$C,'[6]Eneo 17H'!$I:$I,"")</f>
        <v/>
      </c>
      <c r="BB394" s="105" t="str">
        <f>_xlfn.XLOOKUP(B394,[8]ALL!$B:$B,[8]ALL!$M:$M,"")</f>
        <v/>
      </c>
      <c r="BC394" s="105" t="str">
        <f>_xlfn.XLOOKUP(B394,'[6]Eneo 17H'!$C:$C,'[6]Eneo 17H'!$I:$I,"")</f>
        <v/>
      </c>
      <c r="BD394" s="105" t="str">
        <f>_xlfn.XLOOKUP(B394,'[7]Eneo 12H'!$C:$C,'[7]Eneo 12H'!$I:$I,"")</f>
        <v/>
      </c>
      <c r="BE394" s="105" t="s">
        <v>5423</v>
      </c>
    </row>
    <row r="395" spans="1:57" hidden="1" x14ac:dyDescent="0.3">
      <c r="A395" s="1" t="s">
        <v>1882</v>
      </c>
      <c r="B395" s="8" t="s">
        <v>1883</v>
      </c>
      <c r="C395" s="3" t="str">
        <f>_xlfn.XLOOKUP(B395,'[1]daily break down'!$D:$D,'[1]daily break down'!$E:$E,"")</f>
        <v>Maroua</v>
      </c>
      <c r="D395" s="1" t="s">
        <v>11</v>
      </c>
      <c r="E395" s="1" t="s">
        <v>12</v>
      </c>
      <c r="F395" s="3" t="s">
        <v>55</v>
      </c>
      <c r="G395" s="1" t="s">
        <v>84</v>
      </c>
      <c r="H395" s="25" t="str">
        <f>_xlfn.XLOOKUP(B395,[2]CALCULATION!$B:$B,[2]CALCULATION!$H:$H,"")</f>
        <v>Huawei</v>
      </c>
      <c r="I395" s="23">
        <v>0</v>
      </c>
      <c r="J395" s="23">
        <v>0.31862367414027781</v>
      </c>
      <c r="K395" s="23">
        <v>0.16948674925021329</v>
      </c>
      <c r="L395" s="23">
        <v>0.16024817868180222</v>
      </c>
      <c r="M395" s="23">
        <v>0.32067470814677845</v>
      </c>
      <c r="N395" s="23">
        <v>0.83728558668846831</v>
      </c>
      <c r="O395" s="23">
        <v>0.41684145043417714</v>
      </c>
      <c r="P395" s="103" t="s">
        <v>6554</v>
      </c>
      <c r="Q395" s="36" t="s">
        <v>5796</v>
      </c>
      <c r="R395" s="36"/>
      <c r="S395" s="35" t="str" cm="1">
        <f t="array" ref="S395">IFERROR(_xlfn.IFS(
U395="MPR ISSUE","PDH",
U395="BSS Hardware Issue","BSS",
U395="Sites strategiques, MLL, Pylone, etc.","ENVTECH",
U395="AKTIVCO DEFAUT GE &amp; POWER Cabinet","AKTIVCO",
U395="AKTIVCO Coupure ENEO &amp; Baisse de tension","AKTIVCO GRID ONLY",
U395="Coupure ENEO &amp; Baisse de tension","IHS GRID ONLY",
U395="Defaut GE &amp; POWER Cabinet","IHS",
U395="Sharing","Partners",
U395="Sites strategiques &amp; DataCenter","SST &amp; DC",
U395="Exclu","Exclu",
U395="SAT","SAT",
U395="SPARE-ISSUE","SPARE-ISSUE",
U395="Fiber CAmtel","TRANS_FO_CAMTEL",
U395="Fiber AOF","Fiber AOF",
U395="Projet OCM (HUAWEI)","TRAVAUX-HUAWEI",
U395="Projet OCM (NOKIA)","TRAVAUX-NOKIA",
U395="ACCESS-ISSUE","ACCESS-ISSUE",
U395="Projet OCM (ZTE, NOKIA, autres projets)","TRAVAUX OCM",
U395="No root CAuse","No root cause",
U395="ODU HS","PDH",
U395="IP &amp; VLAN","PDH",
U395="Warehouse HUAWEI","SPARE-ISSUE",
U395="SPARE-HS","SPARE-ISSUE",
U395="Power Telco","BSS",U395="no impacts","no impacts"
),"")</f>
        <v/>
      </c>
      <c r="T395" s="35" t="str" cm="1">
        <f t="array" ref="T395">IFERROR(_xlfn.IFS(
U395="MPR ISSUE","TX ISSUE",
U395="BSS Hardware Issue","RAN ISSUE",
U395="Sites strategiques, MLL, Pylone, etc.","ENVTECH",
U395="AKTIVCO DEFAUT GE &amp; POWER Cabinet","POWER ISSUE",
U395="AKTIVCO Coupure ENEO &amp; Baisse de tension","POWER ISSUE",
U395="Coupure ENEO &amp; Baisse de tension","POWER ISSUE",
U395="Defaut GE &amp; POWER Cabinet","POWER ISSUE",
U395="Sharing","POWER ISSUE",
U395="Sites strategiques &amp; DataCenter","POWER ISSUE",
U395="Exclu","Exclu",
U395="SAT","TX ISSUE",
U395="SPARE-ISSUE","SPARE-ISSUE",
U395="Fiber CAmtel","TX ISSUE",
U395="Fiber AOF","TX ISSUE",
U395="Projet OCM (HUAWEI)","TRAVAUX-HUAWEI",
U395="Projet OCM (NOKIA)","TRAVAUX -NOKIA",
U395="ACCESS-ISSUE","ACCESS-ISSUE",
U395="Projet OCM (ZTE, NOKIA, autres projets)","TRAVAUX OCM",
U395="No root CAuse","No root cause",
U395="ODU HS","TX ISSUE",
U395="IP &amp; VLAN","TX ISSUE",
U395="Warehouse HUAWEI","SPARE-ISSUE",
U395="SPARE-HS","SPARE-ISSUE",
U395="Power Telco","RAN ISSUE",U395="no impacts","no impacts"
),"")</f>
        <v/>
      </c>
      <c r="U395" s="28"/>
      <c r="V395" s="35" t="str" cm="1">
        <f t="array" ref="V395">IFERROR(_xlfn.IFS(
U395="MPR ISSUE","ACTIVE",
U395="BSS Hardware Issue","ACTIVE",
U395="Sites strategiques, MLL, Pylone, etc.","PASSIVE",
U395="AKTIVCO DEFAUT GE &amp; POWER Cabinet","PASSIVE",
U395="AKTIVCO Coupure ENEO &amp; Baisse de tension","PASSIVE",
U395="Coupure ENEO &amp; Baisse de tension","PASSIVE",
U395="Defaut GE &amp; POWER Cabinet","PASSIVE",
U395="Sharing","PASSIVE",
U395="Sites strategiques &amp; DataCenter","PASSIVE",
U395="Exclu","Exclu",
U395="SAT","ACTIVE",
U395="SPARE-ISSUE","SPARE-ISSUE",
U395="Fiber CAmtel","ACTIVE",
U395="Fiber AOF","ACTIVE",
U395="Projet OCM (HUAWEI)","PLANNED WORKS",
U395="Projet OCM (NOKIA)","PLANNED WORKS",
U395="ACCESS-ISSUE","ACCESS-ISSUE",
U395="Projet OCM (ZTE, NOKIA, autres projets)","PLANNED WORKS",
U395="No root CAuse","No root cause",
U395="ODU HS","ACTIVE",
U395="IP &amp; VLAN","ACTIVE",
U395="Warehouse HUAWEI","SPARE-ISSUE",
U395="SPARE-HS","SPARE-ISSUE",
U395="Power Telco","ACTIVE",U395="no impacts","no impacts"
),"")</f>
        <v/>
      </c>
      <c r="W395" s="102"/>
      <c r="X395" s="102"/>
      <c r="Y395" s="102"/>
      <c r="Z395" s="102"/>
      <c r="AA395" s="102"/>
      <c r="AB395" s="104" t="s">
        <v>5423</v>
      </c>
      <c r="AC395" s="9"/>
      <c r="AD395" s="9"/>
      <c r="AE395" s="7" t="s">
        <v>5423</v>
      </c>
      <c r="AF395" s="6"/>
      <c r="AG395" s="7"/>
      <c r="AH395" s="3" t="s">
        <v>5423</v>
      </c>
      <c r="AI395" s="18" t="s">
        <v>5423</v>
      </c>
      <c r="AJ395" s="18" t="s">
        <v>5423</v>
      </c>
      <c r="AK395" s="18" t="s">
        <v>5423</v>
      </c>
      <c r="AL395" s="18" t="s">
        <v>5423</v>
      </c>
      <c r="AM395" s="18" t="s">
        <v>5423</v>
      </c>
      <c r="AN395" s="18" t="s">
        <v>5423</v>
      </c>
      <c r="AO395" s="18" t="s">
        <v>5423</v>
      </c>
      <c r="AP395" s="18" t="s">
        <v>5423</v>
      </c>
      <c r="AQ395" s="18" t="s">
        <v>5423</v>
      </c>
      <c r="AR395" s="18" t="s">
        <v>5423</v>
      </c>
      <c r="AS395" s="18" t="s">
        <v>5423</v>
      </c>
      <c r="AT395" s="18" t="s">
        <v>5423</v>
      </c>
      <c r="AU395" s="9" t="s">
        <v>5423</v>
      </c>
      <c r="AV395" s="14"/>
      <c r="AW395" s="14" t="s">
        <v>5423</v>
      </c>
      <c r="AX395" s="14" t="str">
        <f>_xlfn.XLOOKUP(B395,'[4]cell downs 18042026 17h'!$B:$B,'[4]cell downs 18042026 17h'!$B:$B,"")</f>
        <v/>
      </c>
      <c r="AY395" s="14" t="str">
        <f>_xlfn.XLOOKUP(B395,'[5]Cells Huawei 19042026 15h'!$B:$B,'[5]Cells Huawei 19042026 15h'!$B:$B,"")</f>
        <v/>
      </c>
      <c r="AZ395" s="105" t="str">
        <f>_xlfn.XLOOKUP(B395,'INCIDENT-04-23-2026'!E:E,'INCIDENT-04-23-2026'!F:F,"")</f>
        <v/>
      </c>
      <c r="BA395" s="105" t="str">
        <f>_xlfn.XLOOKUP(B395,'[6]Eneo 17H'!$C:$C,'[6]Eneo 17H'!$I:$I,"")</f>
        <v/>
      </c>
      <c r="BB395" s="105" t="str">
        <f>_xlfn.XLOOKUP(B395,[8]ALL!$B:$B,[8]ALL!$M:$M,"")</f>
        <v/>
      </c>
      <c r="BC395" s="105" t="str">
        <f>_xlfn.XLOOKUP(B395,'[6]Eneo 17H'!$C:$C,'[6]Eneo 17H'!$I:$I,"")</f>
        <v/>
      </c>
      <c r="BD395" s="105" t="str">
        <f>_xlfn.XLOOKUP(B395,'[7]Eneo 12H'!$C:$C,'[7]Eneo 12H'!$I:$I,"")</f>
        <v/>
      </c>
      <c r="BE395" s="105" t="s">
        <v>5423</v>
      </c>
    </row>
    <row r="396" spans="1:57" hidden="1" x14ac:dyDescent="0.3">
      <c r="A396" s="1" t="s">
        <v>2684</v>
      </c>
      <c r="B396" s="8" t="s">
        <v>2685</v>
      </c>
      <c r="C396" s="3" t="str">
        <f>_xlfn.XLOOKUP(B396,'[1]daily break down'!$D:$D,'[1]daily break down'!$E:$E,"")</f>
        <v>NORD-OUEST</v>
      </c>
      <c r="D396" s="1" t="s">
        <v>21</v>
      </c>
      <c r="E396" s="1" t="s">
        <v>22</v>
      </c>
      <c r="F396" s="3" t="s">
        <v>51</v>
      </c>
      <c r="G396" s="1" t="s">
        <v>52</v>
      </c>
      <c r="H396" s="25" t="str">
        <f>_xlfn.XLOOKUP(B396,[2]CALCULATION!$B:$B,[2]CALCULATION!$H:$H,"")</f>
        <v>Huawei</v>
      </c>
      <c r="I396" s="23">
        <v>1.7606789314933242</v>
      </c>
      <c r="J396" s="23">
        <v>0</v>
      </c>
      <c r="K396" s="23">
        <v>1.3676829807695052</v>
      </c>
      <c r="L396" s="23">
        <v>6.1208383628254186</v>
      </c>
      <c r="M396" s="23">
        <v>0.48163628996127639</v>
      </c>
      <c r="N396" s="23">
        <v>0.83591228565802889</v>
      </c>
      <c r="O396" s="23">
        <v>0</v>
      </c>
      <c r="P396" s="103" t="s">
        <v>6554</v>
      </c>
      <c r="Q396" s="36" t="s">
        <v>5796</v>
      </c>
      <c r="R396" s="36"/>
      <c r="S396" s="35" t="str" cm="1">
        <f t="array" ref="S396">IFERROR(_xlfn.IFS(
U396="MPR ISSUE","PDH",
U396="BSS Hardware Issue","BSS",
U396="Sites strategiques, MLL, Pylone, etc.","ENVTECH",
U396="AKTIVCO DEFAUT GE &amp; POWER Cabinet","AKTIVCO",
U396="AKTIVCO Coupure ENEO &amp; Baisse de tension","AKTIVCO GRID ONLY",
U396="Coupure ENEO &amp; Baisse de tension","IHS GRID ONLY",
U396="Defaut GE &amp; POWER Cabinet","IHS",
U396="Sharing","Partners",
U396="Sites strategiques &amp; DataCenter","SST &amp; DC",
U396="Exclu","Exclu",
U396="SAT","SAT",
U396="SPARE-ISSUE","SPARE-ISSUE",
U396="Fiber CAmtel","TRANS_FO_CAMTEL",
U396="Fiber AOF","Fiber AOF",
U396="Projet OCM (HUAWEI)","TRAVAUX-HUAWEI",
U396="Projet OCM (NOKIA)","TRAVAUX-NOKIA",
U396="ACCESS-ISSUE","ACCESS-ISSUE",
U396="Projet OCM (ZTE, NOKIA, autres projets)","TRAVAUX OCM",
U396="No root CAuse","No root cause",
U396="ODU HS","PDH",
U396="IP &amp; VLAN","PDH",
U396="Warehouse HUAWEI","SPARE-ISSUE",
U396="SPARE-HS","SPARE-ISSUE",
U396="Power Telco","BSS"
),"")</f>
        <v/>
      </c>
      <c r="T396" s="35" t="str" cm="1">
        <f t="array" ref="T396">IFERROR(_xlfn.IFS(
U396="MPR ISSUE","TX ISSUE",
U396="BSS Hardware Issue","RAN ISSUE",
U396="Sites strategiques, MLL, Pylone, etc.","ENVTECH",
U396="AKTIVCO DEFAUT GE &amp; POWER Cabinet","POWER ISSUE",
U396="AKTIVCO Coupure ENEO &amp; Baisse de tension","POWER ISSUE",
U396="Coupure ENEO &amp; Baisse de tension","POWER ISSUE",
U396="Defaut GE &amp; POWER Cabinet","POWER ISSUE",
U396="Sharing","POWER ISSUE",
U396="Sites strategiques &amp; DataCenter","POWER ISSUE",
U396="Exclu","Exclu",
U396="SAT","TX ISSUE",
U396="SPARE-ISSUE","SPARE-ISSUE",
U396="Fiber CAmtel","TX ISSUE",
U396="Fiber AOF","TX ISSUE",
U396="Projet OCM (HUAWEI)","TRAVAUX-HUAWEI",
U396="Projet OCM (NOKIA)","TRAVAUX -NOKIA",
U396="ACCESS-ISSUE","ACCESS-ISSUE",
U396="Projet OCM (ZTE, NOKIA, autres projets)","TRAVAUX OCM",
U396="No root CAuse","No root cause",
U396="ODU HS","TX ISSUE",
U396="IP &amp; VLAN","TX ISSUE",
U396="Warehouse HUAWEI","SPARE-ISSUE",
U396="SPARE-HS","SPARE-ISSUE",
U396="Power Telco","RAN ISSUE"
),"")</f>
        <v/>
      </c>
      <c r="U396" s="28"/>
      <c r="V396" s="35" t="str" cm="1">
        <f t="array" ref="V396">IFERROR(_xlfn.IFS(
U396="MPR ISSUE","ACTIVE",
U396="BSS Hardware Issue","ACTIVE",
U396="Sites strategiques, MLL, Pylone, etc.","PASSIVE",
U396="AKTIVCO DEFAUT GE &amp; POWER Cabinet","PASSIVE",
U396="AKTIVCO Coupure ENEO &amp; Baisse de tension","PASSIVE",
U396="Coupure ENEO &amp; Baisse de tension","PASSIVE",
U396="Defaut GE &amp; POWER Cabinet","PASSIVE",
U396="Sharing","PASSIVE",
U396="Sites strategiques &amp; DataCenter","PASSIVE",
U396="Exclu","Exclu",
U396="SAT","ACTIVE",
U396="SPARE-ISSUE","SPARE-ISSUE",
U396="Fiber CAmtel","ACTIVE",
U396="Fiber AOF","ACTIVE",
U396="Projet OCM (HUAWEI)","PLANNED WORKS",
U396="Projet OCM (NOKIA)","PLANNED WORKS",
U396="ACCESS-ISSUE","ACCESS-ISSUE",
U396="Projet OCM (ZTE, NOKIA, autres projets)","PLANNED WORKS",
U396="No root CAuse","No root cause",
U396="ODU HS","ACTIVE",
U396="IP &amp; VLAN","ACTIVE",
U396="Warehouse HUAWEI","SPARE-ISSUE",
U396="SPARE-HS","SPARE-ISSUE",
U396="Power Telco","ACTIVE"
),"")</f>
        <v/>
      </c>
      <c r="W396" s="102"/>
      <c r="X396" s="102"/>
      <c r="Y396" s="102"/>
      <c r="Z396" s="102"/>
      <c r="AA396" s="102"/>
      <c r="AB396" s="104" t="s">
        <v>5423</v>
      </c>
      <c r="AC396" s="9"/>
      <c r="AD396" s="9"/>
      <c r="AE396" s="7" t="s">
        <v>5423</v>
      </c>
      <c r="AF396" s="6"/>
      <c r="AG396" s="7"/>
      <c r="AH396" s="3" t="s">
        <v>5423</v>
      </c>
      <c r="AI396" s="18" t="s">
        <v>5423</v>
      </c>
      <c r="AJ396" s="18" t="s">
        <v>5423</v>
      </c>
      <c r="AK396" s="18" t="s">
        <v>5423</v>
      </c>
      <c r="AL396" s="18" t="s">
        <v>5423</v>
      </c>
      <c r="AM396" s="18" t="s">
        <v>5423</v>
      </c>
      <c r="AN396" s="18" t="s">
        <v>5423</v>
      </c>
      <c r="AO396" s="18" t="s">
        <v>5423</v>
      </c>
      <c r="AP396" s="18" t="s">
        <v>5423</v>
      </c>
      <c r="AQ396" s="18" t="s">
        <v>5423</v>
      </c>
      <c r="AR396" s="18" t="s">
        <v>5423</v>
      </c>
      <c r="AS396" s="18" t="s">
        <v>5423</v>
      </c>
      <c r="AT396" s="18" t="s">
        <v>5423</v>
      </c>
      <c r="AU396" s="9" t="s">
        <v>5423</v>
      </c>
      <c r="AV396" s="14"/>
      <c r="AW396" s="14" t="s">
        <v>5423</v>
      </c>
      <c r="AX396" s="14" t="str">
        <f>_xlfn.XLOOKUP(B396,'[4]cell downs 18042026 17h'!$B:$B,'[4]cell downs 18042026 17h'!$B:$B,"")</f>
        <v/>
      </c>
      <c r="AY396" s="14" t="str">
        <f>_xlfn.XLOOKUP(B396,'[5]Cells Huawei 19042026 15h'!$B:$B,'[5]Cells Huawei 19042026 15h'!$B:$B,"")</f>
        <v/>
      </c>
      <c r="AZ396" s="105" t="str">
        <f>_xlfn.XLOOKUP(B396,'INCIDENT-04-23-2026'!E:E,'INCIDENT-04-23-2026'!F:F,"")</f>
        <v/>
      </c>
      <c r="BA396" s="105" t="str">
        <f>_xlfn.XLOOKUP(B396,'[6]Eneo 17H'!$C:$C,'[6]Eneo 17H'!$I:$I,"")</f>
        <v/>
      </c>
      <c r="BB396" s="105" t="str">
        <f>_xlfn.XLOOKUP(B396,[8]ALL!$B:$B,[8]ALL!$M:$M,"")</f>
        <v/>
      </c>
      <c r="BC396" s="105" t="str">
        <f>_xlfn.XLOOKUP(B396,'[6]Eneo 17H'!$C:$C,'[6]Eneo 17H'!$I:$I,"")</f>
        <v/>
      </c>
      <c r="BD396" s="105" t="str">
        <f>_xlfn.XLOOKUP(B396,'[7]Eneo 12H'!$C:$C,'[7]Eneo 12H'!$I:$I,"")</f>
        <v/>
      </c>
      <c r="BE396" s="105" t="s">
        <v>5423</v>
      </c>
    </row>
    <row r="397" spans="1:57" hidden="1" x14ac:dyDescent="0.3">
      <c r="A397" s="1" t="s">
        <v>3142</v>
      </c>
      <c r="B397" s="8" t="s">
        <v>3143</v>
      </c>
      <c r="C397" s="3" t="str">
        <f>_xlfn.XLOOKUP(B397,'[1]daily break down'!$D:$D,'[1]daily break down'!$E:$E,"")</f>
        <v>Maroua</v>
      </c>
      <c r="D397" s="1" t="s">
        <v>11</v>
      </c>
      <c r="E397" s="1" t="s">
        <v>12</v>
      </c>
      <c r="F397" s="3" t="s">
        <v>55</v>
      </c>
      <c r="G397" s="1" t="s">
        <v>84</v>
      </c>
      <c r="H397" s="25" t="str">
        <f>_xlfn.XLOOKUP(B397,[2]CALCULATION!$B:$B,[2]CALCULATION!$H:$H,"")</f>
        <v>Huawei</v>
      </c>
      <c r="I397" s="23">
        <v>1.9618586149135496E-2</v>
      </c>
      <c r="J397" s="23">
        <v>4.8154711456968929E-3</v>
      </c>
      <c r="K397" s="23">
        <v>0</v>
      </c>
      <c r="L397" s="23">
        <v>0</v>
      </c>
      <c r="M397" s="23">
        <v>0</v>
      </c>
      <c r="N397" s="23">
        <v>0.82692340618606119</v>
      </c>
      <c r="O397" s="23">
        <v>2.6332601381719187</v>
      </c>
      <c r="P397" s="103" t="s">
        <v>6555</v>
      </c>
      <c r="Q397" s="36" t="s">
        <v>5796</v>
      </c>
      <c r="R397" s="36"/>
      <c r="S397" s="35" t="str" cm="1">
        <f t="array" ref="S397">IFERROR(_xlfn.IFS(
U397="MPR ISSUE","PDH",
U397="BSS Hardware Issue","BSS",
U397="Sites strategiques, MLL, Pylone, etc.","ENVTECH",
U397="AKTIVCO DEFAUT GE &amp; POWER Cabinet","AKTIVCO",
U397="AKTIVCO Coupure ENEO &amp; Baisse de tension","AKTIVCO GRID ONLY",
U397="Coupure ENEO &amp; Baisse de tension","IHS GRID ONLY",
U397="Defaut GE &amp; POWER Cabinet","IHS",
U397="Sharing","Partners",
U397="Sites strategiques &amp; DataCenter","SST &amp; DC",
U397="Exclu","Exclu",
U397="SAT","SAT",
U397="SPARE-ISSUE","SPARE-ISSUE",
U397="Fiber CAmtel","TRANS_FO_CAMTEL",
U397="Fiber AOF","Fiber AOF",
U397="Projet OCM (HUAWEI)","TRAVAUX-HUAWEI",
U397="Projet OCM (NOKIA)","TRAVAUX-NOKIA",
U397="ACCESS-ISSUE","ACCESS-ISSUE",
U397="Projet OCM (ZTE, NOKIA, autres projets)","TRAVAUX OCM",
U397="No root CAuse","No root cause",
U397="ODU HS","PDH",
U397="IP &amp; VLAN","PDH",
U397="Warehouse HUAWEI","SPARE-ISSUE",
U397="SPARE-HS","SPARE-ISSUE",
U397="Power Telco","BSS",U397="no impacts","no impacts"
),"")</f>
        <v/>
      </c>
      <c r="T397" s="35" t="str" cm="1">
        <f t="array" ref="T397">IFERROR(_xlfn.IFS(
U397="MPR ISSUE","TX ISSUE",
U397="BSS Hardware Issue","RAN ISSUE",
U397="Sites strategiques, MLL, Pylone, etc.","ENVTECH",
U397="AKTIVCO DEFAUT GE &amp; POWER Cabinet","POWER ISSUE",
U397="AKTIVCO Coupure ENEO &amp; Baisse de tension","POWER ISSUE",
U397="Coupure ENEO &amp; Baisse de tension","POWER ISSUE",
U397="Defaut GE &amp; POWER Cabinet","POWER ISSUE",
U397="Sharing","POWER ISSUE",
U397="Sites strategiques &amp; DataCenter","POWER ISSUE",
U397="Exclu","Exclu",
U397="SAT","TX ISSUE",
U397="SPARE-ISSUE","SPARE-ISSUE",
U397="Fiber CAmtel","TX ISSUE",
U397="Fiber AOF","TX ISSUE",
U397="Projet OCM (HUAWEI)","TRAVAUX-HUAWEI",
U397="Projet OCM (NOKIA)","TRAVAUX -NOKIA",
U397="ACCESS-ISSUE","ACCESS-ISSUE",
U397="Projet OCM (ZTE, NOKIA, autres projets)","TRAVAUX OCM",
U397="No root CAuse","No root cause",
U397="ODU HS","TX ISSUE",
U397="IP &amp; VLAN","TX ISSUE",
U397="Warehouse HUAWEI","SPARE-ISSUE",
U397="SPARE-HS","SPARE-ISSUE",
U397="Power Telco","RAN ISSUE",U397="no impacts","no impacts"
),"")</f>
        <v/>
      </c>
      <c r="U397" s="28"/>
      <c r="V397" s="35" t="str" cm="1">
        <f t="array" ref="V397">IFERROR(_xlfn.IFS(
U397="MPR ISSUE","ACTIVE",
U397="BSS Hardware Issue","ACTIVE",
U397="Sites strategiques, MLL, Pylone, etc.","PASSIVE",
U397="AKTIVCO DEFAUT GE &amp; POWER Cabinet","PASSIVE",
U397="AKTIVCO Coupure ENEO &amp; Baisse de tension","PASSIVE",
U397="Coupure ENEO &amp; Baisse de tension","PASSIVE",
U397="Defaut GE &amp; POWER Cabinet","PASSIVE",
U397="Sharing","PASSIVE",
U397="Sites strategiques &amp; DataCenter","PASSIVE",
U397="Exclu","Exclu",
U397="SAT","ACTIVE",
U397="SPARE-ISSUE","SPARE-ISSUE",
U397="Fiber CAmtel","ACTIVE",
U397="Fiber AOF","ACTIVE",
U397="Projet OCM (HUAWEI)","PLANNED WORKS",
U397="Projet OCM (NOKIA)","PLANNED WORKS",
U397="ACCESS-ISSUE","ACCESS-ISSUE",
U397="Projet OCM (ZTE, NOKIA, autres projets)","PLANNED WORKS",
U397="No root CAuse","No root cause",
U397="ODU HS","ACTIVE",
U397="IP &amp; VLAN","ACTIVE",
U397="Warehouse HUAWEI","SPARE-ISSUE",
U397="SPARE-HS","SPARE-ISSUE",
U397="Power Telco","ACTIVE",U397="no impacts","no impacts"
),"")</f>
        <v/>
      </c>
      <c r="W397" s="104"/>
      <c r="X397" s="104"/>
      <c r="Y397" s="104"/>
      <c r="Z397" s="104"/>
      <c r="AA397" s="104"/>
      <c r="AB397" s="104" t="s">
        <v>6314</v>
      </c>
      <c r="AC397" s="9"/>
      <c r="AD397" s="9"/>
      <c r="AE397" s="7" t="s">
        <v>5423</v>
      </c>
      <c r="AF397" s="6"/>
      <c r="AG397" s="7"/>
      <c r="AH397" s="3" t="s">
        <v>6314</v>
      </c>
      <c r="AI397" s="18" t="s">
        <v>5423</v>
      </c>
      <c r="AJ397" s="18" t="s">
        <v>5423</v>
      </c>
      <c r="AK397" s="18" t="s">
        <v>5423</v>
      </c>
      <c r="AL397" s="18" t="s">
        <v>5423</v>
      </c>
      <c r="AM397" s="18" t="s">
        <v>5423</v>
      </c>
      <c r="AN397" s="18" t="s">
        <v>5423</v>
      </c>
      <c r="AO397" s="18" t="s">
        <v>5423</v>
      </c>
      <c r="AP397" s="18" t="s">
        <v>5423</v>
      </c>
      <c r="AQ397" s="18" t="s">
        <v>5423</v>
      </c>
      <c r="AR397" s="18" t="s">
        <v>5423</v>
      </c>
      <c r="AS397" s="18" t="s">
        <v>5423</v>
      </c>
      <c r="AT397" s="18" t="s">
        <v>5423</v>
      </c>
      <c r="AU397" s="9" t="s">
        <v>5423</v>
      </c>
      <c r="AV397" s="14"/>
      <c r="AW397" s="14" t="s">
        <v>5423</v>
      </c>
      <c r="AX397" s="14" t="str">
        <f>_xlfn.XLOOKUP(B397,'[4]cell downs 18042026 17h'!$B:$B,'[4]cell downs 18042026 17h'!$B:$B,"")</f>
        <v/>
      </c>
      <c r="AY397" s="14" t="str">
        <f>_xlfn.XLOOKUP(B397,'[5]Cells Huawei 19042026 15h'!$B:$B,'[5]Cells Huawei 19042026 15h'!$B:$B,"")</f>
        <v/>
      </c>
      <c r="AZ397" s="105" t="str">
        <f>_xlfn.XLOOKUP(B397,'INCIDENT-04-23-2026'!E:E,'INCIDENT-04-23-2026'!F:F,"")</f>
        <v/>
      </c>
      <c r="BA397" s="105" t="str">
        <f>_xlfn.XLOOKUP(B397,'[6]Eneo 17H'!$C:$C,'[6]Eneo 17H'!$I:$I,"")</f>
        <v/>
      </c>
      <c r="BB397" s="105" t="str">
        <f>_xlfn.XLOOKUP(B397,[8]ALL!$B:$B,[8]ALL!$M:$M,"")</f>
        <v/>
      </c>
      <c r="BC397" s="105" t="str">
        <f>_xlfn.XLOOKUP(B397,'[6]Eneo 17H'!$C:$C,'[6]Eneo 17H'!$I:$I,"")</f>
        <v/>
      </c>
      <c r="BD397" s="105" t="str">
        <f>_xlfn.XLOOKUP(B397,'[7]Eneo 12H'!$C:$C,'[7]Eneo 12H'!$I:$I,"")</f>
        <v/>
      </c>
      <c r="BE397" s="105" t="s">
        <v>5423</v>
      </c>
    </row>
    <row r="398" spans="1:57" hidden="1" x14ac:dyDescent="0.3">
      <c r="A398" s="1" t="s">
        <v>4319</v>
      </c>
      <c r="B398" s="8" t="s">
        <v>4320</v>
      </c>
      <c r="C398" s="3" t="str">
        <f>_xlfn.XLOOKUP(B398,'[1]daily break down'!$D:$D,'[1]daily break down'!$E:$E,"")</f>
        <v>Yaounde</v>
      </c>
      <c r="D398" s="1" t="s">
        <v>11</v>
      </c>
      <c r="E398" s="1" t="s">
        <v>12</v>
      </c>
      <c r="F398" s="3" t="s">
        <v>37</v>
      </c>
      <c r="G398" s="1" t="s">
        <v>38</v>
      </c>
      <c r="H398" s="27" t="str">
        <f>_xlfn.XLOOKUP(B398,[2]CALCULATION!$B:$B,[2]CALCULATION!$H:$H,"")</f>
        <v>ZTE</v>
      </c>
      <c r="I398" s="23">
        <v>0</v>
      </c>
      <c r="J398" s="23">
        <v>0</v>
      </c>
      <c r="K398" s="23">
        <v>0</v>
      </c>
      <c r="L398" s="23">
        <v>3.2071216181124482</v>
      </c>
      <c r="M398" s="23">
        <v>0</v>
      </c>
      <c r="N398" s="23">
        <v>0.80268553475272031</v>
      </c>
      <c r="O398" s="23">
        <v>3.1015201193951257E-2</v>
      </c>
      <c r="P398" s="103" t="s">
        <v>6554</v>
      </c>
      <c r="Q398" s="36" t="s">
        <v>5796</v>
      </c>
      <c r="R398" s="36"/>
      <c r="S398" s="35" t="str" cm="1">
        <f t="array" ref="S398">IFERROR(_xlfn.IFS(
U398="MPR ISSUE","PDH",
U398="BSS Hardware Issue","BSS",
U398="Sites strategiques, MLL, Pylone, etc.","ENVTECH",
U398="AKTIVCO DEFAUT GE &amp; POWER Cabinet","AKTIVCO",
U398="AKTIVCO Coupure ENEO &amp; Baisse de tension","AKTIVCO GRID ONLY",
U398="Coupure ENEO &amp; Baisse de tension","IHS GRID ONLY",
U398="Defaut GE &amp; POWER Cabinet","IHS",
U398="Sharing","Partners",
U398="Sites strategiques &amp; DataCenter","SST &amp; DC",
U398="Exclu","Exclu",
U398="SAT","SAT",
U398="SPARE-ISSUE","SPARE-ISSUE",
U398="Fiber CAmtel","TRANS_FO_CAMTEL",
U398="Fiber AOF","Fiber AOF",
U398="Projet OCM (HUAWEI)","TRAVAUX-HUAWEI",
U398="Projet OCM (NOKIA)","TRAVAUX-NOKIA",
U398="ACCESS-ISSUE","ACCESS-ISSUE",
U398="Projet OCM (ZTE, NOKIA, autres projets)","TRAVAUX OCM",
U398="No root CAuse","No root cause",
U398="ODU HS","PDH",
U398="IP &amp; VLAN","PDH",
U398="Warehouse HUAWEI","SPARE-ISSUE",
U398="SPARE-HS","SPARE-ISSUE",
U398="Power Telco","BSS",U398="no impacts","no impacts"
),"")</f>
        <v/>
      </c>
      <c r="T398" s="35" t="str" cm="1">
        <f t="array" ref="T398">IFERROR(_xlfn.IFS(
U398="MPR ISSUE","TX ISSUE",
U398="BSS Hardware Issue","RAN ISSUE",
U398="Sites strategiques, MLL, Pylone, etc.","ENVTECH",
U398="AKTIVCO DEFAUT GE &amp; POWER Cabinet","POWER ISSUE",
U398="AKTIVCO Coupure ENEO &amp; Baisse de tension","POWER ISSUE",
U398="Coupure ENEO &amp; Baisse de tension","POWER ISSUE",
U398="Defaut GE &amp; POWER Cabinet","POWER ISSUE",
U398="Sharing","POWER ISSUE",
U398="Sites strategiques &amp; DataCenter","POWER ISSUE",
U398="Exclu","Exclu",
U398="SAT","TX ISSUE",
U398="SPARE-ISSUE","SPARE-ISSUE",
U398="Fiber CAmtel","TX ISSUE",
U398="Fiber AOF","TX ISSUE",
U398="Projet OCM (HUAWEI)","TRAVAUX-HUAWEI",
U398="Projet OCM (NOKIA)","TRAVAUX -NOKIA",
U398="ACCESS-ISSUE","ACCESS-ISSUE",
U398="Projet OCM (ZTE, NOKIA, autres projets)","TRAVAUX OCM",
U398="No root CAuse","No root cause",
U398="ODU HS","TX ISSUE",
U398="IP &amp; VLAN","TX ISSUE",
U398="Warehouse HUAWEI","SPARE-ISSUE",
U398="SPARE-HS","SPARE-ISSUE",
U398="Power Telco","RAN ISSUE",U398="no impacts","no impacts"
),"")</f>
        <v/>
      </c>
      <c r="U398" s="28"/>
      <c r="V398" s="35" t="str" cm="1">
        <f t="array" ref="V398">IFERROR(_xlfn.IFS(
U398="MPR ISSUE","ACTIVE",
U398="BSS Hardware Issue","ACTIVE",
U398="Sites strategiques, MLL, Pylone, etc.","PASSIVE",
U398="AKTIVCO DEFAUT GE &amp; POWER Cabinet","PASSIVE",
U398="AKTIVCO Coupure ENEO &amp; Baisse de tension","PASSIVE",
U398="Coupure ENEO &amp; Baisse de tension","PASSIVE",
U398="Defaut GE &amp; POWER Cabinet","PASSIVE",
U398="Sharing","PASSIVE",
U398="Sites strategiques &amp; DataCenter","PASSIVE",
U398="Exclu","Exclu",
U398="SAT","ACTIVE",
U398="SPARE-ISSUE","SPARE-ISSUE",
U398="Fiber CAmtel","ACTIVE",
U398="Fiber AOF","ACTIVE",
U398="Projet OCM (HUAWEI)","PLANNED WORKS",
U398="Projet OCM (NOKIA)","PLANNED WORKS",
U398="ACCESS-ISSUE","ACCESS-ISSUE",
U398="Projet OCM (ZTE, NOKIA, autres projets)","PLANNED WORKS",
U398="No root CAuse","No root cause",
U398="ODU HS","ACTIVE",
U398="IP &amp; VLAN","ACTIVE",
U398="Warehouse HUAWEI","SPARE-ISSUE",
U398="SPARE-HS","SPARE-ISSUE",
U398="Power Telco","ACTIVE",U398="no impacts","no impacts"
),"")</f>
        <v/>
      </c>
      <c r="W398" s="102"/>
      <c r="X398" s="102"/>
      <c r="Y398" s="102"/>
      <c r="Z398" s="102"/>
      <c r="AA398" s="102"/>
      <c r="AB398" s="104" t="s">
        <v>5423</v>
      </c>
      <c r="AC398" s="9"/>
      <c r="AD398" s="9"/>
      <c r="AE398" s="7" t="s">
        <v>5423</v>
      </c>
      <c r="AF398" s="6"/>
      <c r="AG398" s="7"/>
      <c r="AH398" s="3" t="s">
        <v>5423</v>
      </c>
      <c r="AI398" s="18" t="s">
        <v>5423</v>
      </c>
      <c r="AJ398" s="18" t="s">
        <v>5423</v>
      </c>
      <c r="AK398" s="18" t="s">
        <v>5423</v>
      </c>
      <c r="AL398" s="18" t="s">
        <v>5423</v>
      </c>
      <c r="AM398" s="18" t="s">
        <v>5423</v>
      </c>
      <c r="AN398" s="18" t="s">
        <v>5423</v>
      </c>
      <c r="AO398" s="18" t="s">
        <v>5423</v>
      </c>
      <c r="AP398" s="18" t="s">
        <v>5423</v>
      </c>
      <c r="AQ398" s="18" t="s">
        <v>5423</v>
      </c>
      <c r="AR398" s="18" t="s">
        <v>5423</v>
      </c>
      <c r="AS398" s="18" t="s">
        <v>5423</v>
      </c>
      <c r="AT398" s="18" t="s">
        <v>5423</v>
      </c>
      <c r="AU398" s="9" t="s">
        <v>5423</v>
      </c>
      <c r="AV398" s="14"/>
      <c r="AW398" s="14" t="s">
        <v>5423</v>
      </c>
      <c r="AX398" s="14" t="str">
        <f>_xlfn.XLOOKUP(B398,'[4]cell downs 18042026 17h'!$B:$B,'[4]cell downs 18042026 17h'!$B:$B,"")</f>
        <v/>
      </c>
      <c r="AY398" s="14" t="str">
        <f>_xlfn.XLOOKUP(B398,'[5]Cells Huawei 19042026 15h'!$B:$B,'[5]Cells Huawei 19042026 15h'!$B:$B,"")</f>
        <v/>
      </c>
      <c r="AZ398" s="105" t="str">
        <f>_xlfn.XLOOKUP(B398,'INCIDENT-04-23-2026'!E:E,'INCIDENT-04-23-2026'!F:F,"")</f>
        <v/>
      </c>
      <c r="BA398" s="105" t="str">
        <f>_xlfn.XLOOKUP(B398,'[6]Eneo 17H'!$C:$C,'[6]Eneo 17H'!$I:$I,"")</f>
        <v/>
      </c>
      <c r="BB398" s="105" t="str">
        <f>_xlfn.XLOOKUP(B398,[8]ALL!$B:$B,[8]ALL!$M:$M,"")</f>
        <v/>
      </c>
      <c r="BC398" s="105" t="str">
        <f>_xlfn.XLOOKUP(B398,'[6]Eneo 17H'!$C:$C,'[6]Eneo 17H'!$I:$I,"")</f>
        <v/>
      </c>
      <c r="BD398" s="105" t="str">
        <f>_xlfn.XLOOKUP(B398,'[7]Eneo 12H'!$C:$C,'[7]Eneo 12H'!$I:$I,"")</f>
        <v/>
      </c>
      <c r="BE398" s="105" t="s">
        <v>7069</v>
      </c>
    </row>
    <row r="399" spans="1:57" hidden="1" x14ac:dyDescent="0.3">
      <c r="A399" s="1" t="s">
        <v>1704</v>
      </c>
      <c r="B399" s="8" t="s">
        <v>1705</v>
      </c>
      <c r="C399" s="3" t="str">
        <f>_xlfn.XLOOKUP(B399,'[1]daily break down'!$D:$D,'[1]daily break down'!$E:$E,"")</f>
        <v>Yaounde</v>
      </c>
      <c r="D399" s="1" t="s">
        <v>21</v>
      </c>
      <c r="E399" s="1" t="s">
        <v>30</v>
      </c>
      <c r="F399" s="3" t="s">
        <v>37</v>
      </c>
      <c r="G399" s="1" t="s">
        <v>38</v>
      </c>
      <c r="H399" s="27" t="str">
        <f>_xlfn.XLOOKUP(B399,[2]CALCULATION!$B:$B,[2]CALCULATION!$H:$H,"")</f>
        <v>ZTE</v>
      </c>
      <c r="I399" s="23">
        <v>0</v>
      </c>
      <c r="J399" s="23">
        <v>0</v>
      </c>
      <c r="K399" s="23">
        <v>0.49583301230192295</v>
      </c>
      <c r="L399" s="23">
        <v>0</v>
      </c>
      <c r="M399" s="23">
        <v>0</v>
      </c>
      <c r="N399" s="23">
        <v>0.79952872589054247</v>
      </c>
      <c r="O399" s="23">
        <v>1.6854149009938989E-2</v>
      </c>
      <c r="P399" s="103" t="s">
        <v>6554</v>
      </c>
      <c r="Q399" s="36" t="s">
        <v>5796</v>
      </c>
      <c r="R399" s="36"/>
      <c r="S399" s="35" t="str" cm="1">
        <f t="array" ref="S399">IFERROR(_xlfn.IFS(
U399="MPR ISSUE","PDH",
U399="BSS Hardware Issue","BSS",
U399="Sites strategiques, MLL, Pylone, etc.","ENVTECH",
U399="AKTIVCO DEFAUT GE &amp; POWER Cabinet","AKTIVCO",
U399="AKTIVCO Coupure ENEO &amp; Baisse de tension","AKTIVCO GRID ONLY",
U399="Coupure ENEO &amp; Baisse de tension","IHS GRID ONLY",
U399="Defaut GE &amp; POWER Cabinet","IHS",
U399="Sharing","Partners",
U399="Sites strategiques &amp; DataCenter","SST &amp; DC",
U399="Exclu","Exclu",
U399="SAT","SAT",
U399="SPARE-ISSUE","SPARE-ISSUE",
U399="Fiber CAmtel","TRANS_FO_CAMTEL",
U399="Fiber AOF","Fiber AOF",
U399="Projet OCM (HUAWEI)","TRAVAUX-HUAWEI",
U399="Projet OCM (NOKIA)","TRAVAUX-NOKIA",
U399="ACCESS-ISSUE","ACCESS-ISSUE",
U399="Projet OCM (ZTE, NOKIA, autres projets)","TRAVAUX OCM",
U399="No root CAuse","No root cause",
U399="ODU HS","PDH",
U399="IP &amp; VLAN","PDH",
U399="Warehouse HUAWEI","SPARE-ISSUE",
U399="SPARE-HS","SPARE-ISSUE",
U399="Power Telco","BSS",U399="no impacts","no impacts"
),"")</f>
        <v/>
      </c>
      <c r="T399" s="35" t="str" cm="1">
        <f t="array" ref="T399">IFERROR(_xlfn.IFS(
U399="MPR ISSUE","TX ISSUE",
U399="BSS Hardware Issue","RAN ISSUE",
U399="Sites strategiques, MLL, Pylone, etc.","ENVTECH",
U399="AKTIVCO DEFAUT GE &amp; POWER Cabinet","POWER ISSUE",
U399="AKTIVCO Coupure ENEO &amp; Baisse de tension","POWER ISSUE",
U399="Coupure ENEO &amp; Baisse de tension","POWER ISSUE",
U399="Defaut GE &amp; POWER Cabinet","POWER ISSUE",
U399="Sharing","POWER ISSUE",
U399="Sites strategiques &amp; DataCenter","POWER ISSUE",
U399="Exclu","Exclu",
U399="SAT","TX ISSUE",
U399="SPARE-ISSUE","SPARE-ISSUE",
U399="Fiber CAmtel","TX ISSUE",
U399="Fiber AOF","TX ISSUE",
U399="Projet OCM (HUAWEI)","TRAVAUX-HUAWEI",
U399="Projet OCM (NOKIA)","TRAVAUX -NOKIA",
U399="ACCESS-ISSUE","ACCESS-ISSUE",
U399="Projet OCM (ZTE, NOKIA, autres projets)","TRAVAUX OCM",
U399="No root CAuse","No root cause",
U399="ODU HS","TX ISSUE",
U399="IP &amp; VLAN","TX ISSUE",
U399="Warehouse HUAWEI","SPARE-ISSUE",
U399="SPARE-HS","SPARE-ISSUE",
U399="Power Telco","RAN ISSUE",U399="no impacts","no impacts"
),"")</f>
        <v/>
      </c>
      <c r="U399" s="28"/>
      <c r="V399" s="35" t="str" cm="1">
        <f t="array" ref="V399">IFERROR(_xlfn.IFS(
U399="MPR ISSUE","ACTIVE",
U399="BSS Hardware Issue","ACTIVE",
U399="Sites strategiques, MLL, Pylone, etc.","PASSIVE",
U399="AKTIVCO DEFAUT GE &amp; POWER Cabinet","PASSIVE",
U399="AKTIVCO Coupure ENEO &amp; Baisse de tension","PASSIVE",
U399="Coupure ENEO &amp; Baisse de tension","PASSIVE",
U399="Defaut GE &amp; POWER Cabinet","PASSIVE",
U399="Sharing","PASSIVE",
U399="Sites strategiques &amp; DataCenter","PASSIVE",
U399="Exclu","Exclu",
U399="SAT","ACTIVE",
U399="SPARE-ISSUE","SPARE-ISSUE",
U399="Fiber CAmtel","ACTIVE",
U399="Fiber AOF","ACTIVE",
U399="Projet OCM (HUAWEI)","PLANNED WORKS",
U399="Projet OCM (NOKIA)","PLANNED WORKS",
U399="ACCESS-ISSUE","ACCESS-ISSUE",
U399="Projet OCM (ZTE, NOKIA, autres projets)","PLANNED WORKS",
U399="No root CAuse","No root cause",
U399="ODU HS","ACTIVE",
U399="IP &amp; VLAN","ACTIVE",
U399="Warehouse HUAWEI","SPARE-ISSUE",
U399="SPARE-HS","SPARE-ISSUE",
U399="Power Telco","ACTIVE",U399="no impacts","no impacts"
),"")</f>
        <v/>
      </c>
      <c r="W399" s="102"/>
      <c r="X399" s="102"/>
      <c r="Y399" s="102"/>
      <c r="Z399" s="102"/>
      <c r="AA399" s="102"/>
      <c r="AB399" s="104" t="s">
        <v>5423</v>
      </c>
      <c r="AC399" s="9"/>
      <c r="AD399" s="9"/>
      <c r="AE399" s="7" t="s">
        <v>5423</v>
      </c>
      <c r="AF399" s="6"/>
      <c r="AG399" s="7"/>
      <c r="AH399" s="3" t="s">
        <v>5423</v>
      </c>
      <c r="AI399" s="18" t="s">
        <v>5423</v>
      </c>
      <c r="AJ399" s="18" t="s">
        <v>5423</v>
      </c>
      <c r="AK399" s="18" t="s">
        <v>5423</v>
      </c>
      <c r="AL399" s="18" t="s">
        <v>5423</v>
      </c>
      <c r="AM399" s="18" t="s">
        <v>5423</v>
      </c>
      <c r="AN399" s="18" t="s">
        <v>5423</v>
      </c>
      <c r="AO399" s="18" t="s">
        <v>5423</v>
      </c>
      <c r="AP399" s="18" t="s">
        <v>5423</v>
      </c>
      <c r="AQ399" s="18" t="s">
        <v>5423</v>
      </c>
      <c r="AR399" s="18" t="s">
        <v>5423</v>
      </c>
      <c r="AS399" s="18" t="s">
        <v>5423</v>
      </c>
      <c r="AT399" s="18" t="s">
        <v>5423</v>
      </c>
      <c r="AU399" s="9" t="s">
        <v>5423</v>
      </c>
      <c r="AV399" s="14"/>
      <c r="AW399" s="14" t="s">
        <v>5423</v>
      </c>
      <c r="AX399" s="14" t="str">
        <f>_xlfn.XLOOKUP(B399,'[4]cell downs 18042026 17h'!$B:$B,'[4]cell downs 18042026 17h'!$B:$B,"")</f>
        <v/>
      </c>
      <c r="AY399" s="14" t="str">
        <f>_xlfn.XLOOKUP(B399,'[5]Cells Huawei 19042026 15h'!$B:$B,'[5]Cells Huawei 19042026 15h'!$B:$B,"")</f>
        <v/>
      </c>
      <c r="AZ399" s="105" t="str">
        <f>_xlfn.XLOOKUP(B399,'INCIDENT-04-23-2026'!E:E,'INCIDENT-04-23-2026'!F:F,"")</f>
        <v/>
      </c>
      <c r="BA399" s="105" t="str">
        <f>_xlfn.XLOOKUP(B399,'[6]Eneo 17H'!$C:$C,'[6]Eneo 17H'!$I:$I,"")</f>
        <v/>
      </c>
      <c r="BB399" s="105" t="str">
        <f>_xlfn.XLOOKUP(B399,[8]ALL!$B:$B,[8]ALL!$M:$M,"")</f>
        <v/>
      </c>
      <c r="BC399" s="105" t="str">
        <f>_xlfn.XLOOKUP(B399,'[6]Eneo 17H'!$C:$C,'[6]Eneo 17H'!$I:$I,"")</f>
        <v/>
      </c>
      <c r="BD399" s="105" t="str">
        <f>_xlfn.XLOOKUP(B399,'[7]Eneo 12H'!$C:$C,'[7]Eneo 12H'!$I:$I,"")</f>
        <v/>
      </c>
      <c r="BE399" s="105">
        <v>0</v>
      </c>
    </row>
    <row r="400" spans="1:57" hidden="1" x14ac:dyDescent="0.3">
      <c r="A400" s="1" t="s">
        <v>3316</v>
      </c>
      <c r="B400" s="8" t="s">
        <v>3317</v>
      </c>
      <c r="C400" s="3" t="str">
        <f>_xlfn.XLOOKUP(B400,'[1]daily break down'!$D:$D,'[1]daily break down'!$E:$E,"")</f>
        <v>Douala</v>
      </c>
      <c r="D400" s="1" t="s">
        <v>11</v>
      </c>
      <c r="E400" s="1" t="s">
        <v>12</v>
      </c>
      <c r="F400" s="3" t="s">
        <v>31</v>
      </c>
      <c r="G400" s="1" t="s">
        <v>32</v>
      </c>
      <c r="H400" s="27" t="str">
        <f>_xlfn.XLOOKUP(B400,[2]CALCULATION!$B:$B,[2]CALCULATION!$H:$H,"")</f>
        <v>ZTE</v>
      </c>
      <c r="I400" s="23">
        <v>0</v>
      </c>
      <c r="J400" s="23">
        <v>0</v>
      </c>
      <c r="K400" s="23">
        <v>0</v>
      </c>
      <c r="L400" s="23">
        <v>0</v>
      </c>
      <c r="M400" s="23">
        <v>0</v>
      </c>
      <c r="N400" s="23">
        <v>0.77719920783716157</v>
      </c>
      <c r="O400" s="23">
        <v>0</v>
      </c>
      <c r="P400" s="103" t="s">
        <v>6554</v>
      </c>
      <c r="Q400" s="36" t="s">
        <v>5796</v>
      </c>
      <c r="R400" s="36"/>
      <c r="S400" s="35" t="str" cm="1">
        <f t="array" ref="S400">IFERROR(_xlfn.IFS(
U400="MPR ISSUE","PDH",
U400="BSS Hardware Issue","BSS",
U400="Sites strategiques, MLL, Pylone, etc.","ENVTECH",
U400="AKTIVCO DEFAUT GE &amp; POWER Cabinet","AKTIVCO",
U400="AKTIVCO Coupure ENEO &amp; Baisse de tension","AKTIVCO GRID ONLY",
U400="Coupure ENEO &amp; Baisse de tension","IHS GRID ONLY",
U400="Defaut GE &amp; POWER Cabinet","IHS",
U400="Sharing","Partners",
U400="Sites strategiques &amp; DataCenter","SST &amp; DC",
U400="Exclu","Exclu",
U400="SAT","SAT",
U400="SPARE-ISSUE","SPARE-ISSUE",
U400="Fiber CAmtel","TRANS_FO_CAMTEL",
U400="Fiber AOF","Fiber AOF",
U400="Projet OCM (HUAWEI)","TRAVAUX-HUAWEI",
U400="Projet OCM (NOKIA)","TRAVAUX-NOKIA",
U400="ACCESS-ISSUE","ACCESS-ISSUE",
U400="Projet OCM (ZTE, NOKIA, autres projets)","TRAVAUX OCM",
U400="No root CAuse","No root cause",
U400="ODU HS","PDH",
U400="IP &amp; VLAN","PDH",
U400="Warehouse HUAWEI","SPARE-ISSUE",
U400="SPARE-HS","SPARE-ISSUE",
U400="Power Telco","BSS",U400="no impacts","no impacts"
),"")</f>
        <v/>
      </c>
      <c r="T400" s="35" t="str" cm="1">
        <f t="array" ref="T400">IFERROR(_xlfn.IFS(
U400="MPR ISSUE","TX ISSUE",
U400="BSS Hardware Issue","RAN ISSUE",
U400="Sites strategiques, MLL, Pylone, etc.","ENVTECH",
U400="AKTIVCO DEFAUT GE &amp; POWER Cabinet","POWER ISSUE",
U400="AKTIVCO Coupure ENEO &amp; Baisse de tension","POWER ISSUE",
U400="Coupure ENEO &amp; Baisse de tension","POWER ISSUE",
U400="Defaut GE &amp; POWER Cabinet","POWER ISSUE",
U400="Sharing","POWER ISSUE",
U400="Sites strategiques &amp; DataCenter","POWER ISSUE",
U400="Exclu","Exclu",
U400="SAT","TX ISSUE",
U400="SPARE-ISSUE","SPARE-ISSUE",
U400="Fiber CAmtel","TX ISSUE",
U400="Fiber AOF","TX ISSUE",
U400="Projet OCM (HUAWEI)","TRAVAUX-HUAWEI",
U400="Projet OCM (NOKIA)","TRAVAUX -NOKIA",
U400="ACCESS-ISSUE","ACCESS-ISSUE",
U400="Projet OCM (ZTE, NOKIA, autres projets)","TRAVAUX OCM",
U400="No root CAuse","No root cause",
U400="ODU HS","TX ISSUE",
U400="IP &amp; VLAN","TX ISSUE",
U400="Warehouse HUAWEI","SPARE-ISSUE",
U400="SPARE-HS","SPARE-ISSUE",
U400="Power Telco","RAN ISSUE",U400="no impacts","no impacts"
),"")</f>
        <v/>
      </c>
      <c r="U400" s="28"/>
      <c r="V400" s="35" t="str" cm="1">
        <f t="array" ref="V400">IFERROR(_xlfn.IFS(
U400="MPR ISSUE","ACTIVE",
U400="BSS Hardware Issue","ACTIVE",
U400="Sites strategiques, MLL, Pylone, etc.","PASSIVE",
U400="AKTIVCO DEFAUT GE &amp; POWER Cabinet","PASSIVE",
U400="AKTIVCO Coupure ENEO &amp; Baisse de tension","PASSIVE",
U400="Coupure ENEO &amp; Baisse de tension","PASSIVE",
U400="Defaut GE &amp; POWER Cabinet","PASSIVE",
U400="Sharing","PASSIVE",
U400="Sites strategiques &amp; DataCenter","PASSIVE",
U400="Exclu","Exclu",
U400="SAT","ACTIVE",
U400="SPARE-ISSUE","SPARE-ISSUE",
U400="Fiber CAmtel","ACTIVE",
U400="Fiber AOF","ACTIVE",
U400="Projet OCM (HUAWEI)","PLANNED WORKS",
U400="Projet OCM (NOKIA)","PLANNED WORKS",
U400="ACCESS-ISSUE","ACCESS-ISSUE",
U400="Projet OCM (ZTE, NOKIA, autres projets)","PLANNED WORKS",
U400="No root CAuse","No root cause",
U400="ODU HS","ACTIVE",
U400="IP &amp; VLAN","ACTIVE",
U400="Warehouse HUAWEI","SPARE-ISSUE",
U400="SPARE-HS","SPARE-ISSUE",
U400="Power Telco","ACTIVE",U400="no impacts","no impacts"
),"")</f>
        <v/>
      </c>
      <c r="W400" s="102"/>
      <c r="X400" s="102"/>
      <c r="Y400" s="102"/>
      <c r="Z400" s="102"/>
      <c r="AA400" s="102"/>
      <c r="AB400" s="104" t="s">
        <v>5423</v>
      </c>
      <c r="AC400" s="9"/>
      <c r="AD400" s="9"/>
      <c r="AE400" s="7" t="s">
        <v>5423</v>
      </c>
      <c r="AF400" s="6"/>
      <c r="AG400" s="7"/>
      <c r="AH400" s="3" t="s">
        <v>5423</v>
      </c>
      <c r="AI400" s="18" t="s">
        <v>5423</v>
      </c>
      <c r="AJ400" s="18" t="s">
        <v>5423</v>
      </c>
      <c r="AK400" s="18" t="s">
        <v>5423</v>
      </c>
      <c r="AL400" s="18" t="s">
        <v>5423</v>
      </c>
      <c r="AM400" s="18" t="s">
        <v>5423</v>
      </c>
      <c r="AN400" s="18" t="s">
        <v>5423</v>
      </c>
      <c r="AO400" s="18" t="s">
        <v>5423</v>
      </c>
      <c r="AP400" s="18" t="s">
        <v>5423</v>
      </c>
      <c r="AQ400" s="18" t="s">
        <v>5423</v>
      </c>
      <c r="AR400" s="18" t="s">
        <v>5423</v>
      </c>
      <c r="AS400" s="18" t="s">
        <v>5423</v>
      </c>
      <c r="AT400" s="18" t="s">
        <v>5423</v>
      </c>
      <c r="AU400" s="9" t="s">
        <v>5423</v>
      </c>
      <c r="AV400" s="14"/>
      <c r="AW400" s="14" t="s">
        <v>5423</v>
      </c>
      <c r="AX400" s="14" t="str">
        <f>_xlfn.XLOOKUP(B400,'[4]cell downs 18042026 17h'!$B:$B,'[4]cell downs 18042026 17h'!$B:$B,"")</f>
        <v/>
      </c>
      <c r="AY400" s="14" t="str">
        <f>_xlfn.XLOOKUP(B400,'[5]Cells Huawei 19042026 15h'!$B:$B,'[5]Cells Huawei 19042026 15h'!$B:$B,"")</f>
        <v/>
      </c>
      <c r="AZ400" s="105" t="str">
        <f>_xlfn.XLOOKUP(B400,'INCIDENT-04-23-2026'!E:E,'INCIDENT-04-23-2026'!F:F,"")</f>
        <v/>
      </c>
      <c r="BA400" s="105" t="str">
        <f>_xlfn.XLOOKUP(B400,'[6]Eneo 17H'!$C:$C,'[6]Eneo 17H'!$I:$I,"")</f>
        <v/>
      </c>
      <c r="BB400" s="105" t="str">
        <f>_xlfn.XLOOKUP(B400,[8]ALL!$B:$B,[8]ALL!$M:$M,"")</f>
        <v/>
      </c>
      <c r="BC400" s="105" t="str">
        <f>_xlfn.XLOOKUP(B400,'[6]Eneo 17H'!$C:$C,'[6]Eneo 17H'!$I:$I,"")</f>
        <v/>
      </c>
      <c r="BD400" s="105" t="str">
        <f>_xlfn.XLOOKUP(B400,'[7]Eneo 12H'!$C:$C,'[7]Eneo 12H'!$I:$I,"")</f>
        <v/>
      </c>
      <c r="BE400" s="105" t="s">
        <v>5423</v>
      </c>
    </row>
    <row r="401" spans="1:57" hidden="1" x14ac:dyDescent="0.3">
      <c r="A401" s="1" t="s">
        <v>1525</v>
      </c>
      <c r="B401" s="1" t="s">
        <v>1526</v>
      </c>
      <c r="C401" s="3" t="str">
        <f>_xlfn.XLOOKUP(B401,'[1]daily break down'!$D:$D,'[1]daily break down'!$E:$E,"")</f>
        <v>NORD-OUEST</v>
      </c>
      <c r="D401" s="1" t="s">
        <v>11</v>
      </c>
      <c r="E401" s="1" t="s">
        <v>154</v>
      </c>
      <c r="F401" s="3" t="s">
        <v>51</v>
      </c>
      <c r="G401" s="1" t="s">
        <v>1527</v>
      </c>
      <c r="H401" s="26" t="str">
        <f>_xlfn.XLOOKUP(B401,[2]CALCULATION!$B:$B,[2]CALCULATION!$H:$H,"")</f>
        <v>NOKIA</v>
      </c>
      <c r="I401" s="23">
        <v>9.2446880002739462</v>
      </c>
      <c r="J401" s="23">
        <v>9.2444204740991864</v>
      </c>
      <c r="K401" s="23">
        <v>6.0621966253178208</v>
      </c>
      <c r="L401" s="23">
        <v>1.0203448305382199</v>
      </c>
      <c r="M401" s="23">
        <v>0</v>
      </c>
      <c r="N401" s="23">
        <v>0.77241940684809929</v>
      </c>
      <c r="O401" s="23">
        <v>1.0701046990437509E-2</v>
      </c>
      <c r="P401" s="103" t="s">
        <v>6554</v>
      </c>
      <c r="Q401" s="36" t="s">
        <v>6552</v>
      </c>
      <c r="R401" s="36"/>
      <c r="S401" s="35" t="str" cm="1">
        <f t="array" ref="S401">IFERROR(_xlfn.IFS(
U401="MPR ISSUE","PDH",
U401="BSS Hardware Issue","BSS",
U401="Sites strategiques, MLL, Pylone, etc.","ENVTECH",
U401="AKTIVCO DEFAUT GE &amp; POWER Cabinet","AKTIVCO",
U401="AKTIVCO Coupure ENEO &amp; Baisse de tension","AKTIVCO GRID ONLY",
U401="Coupure ENEO &amp; Baisse de tension","IHS GRID ONLY",
U401="Defaut GE &amp; POWER Cabinet","IHS",
U401="Sharing","Partners",
U401="Sites strategiques &amp; DataCenter","SST &amp; DC",
U401="Exclu","Exclu",
U401="SAT","SAT",
U401="SPARE-ISSUE","SPARE-ISSUE",
U401="Fiber CAmtel","TRANS_FO_CAMTEL",
U401="Fiber AOF","Fiber AOF",
U401="Projet OCM (HUAWEI)","TRAVAUX-HUAWEI",
U401="Projet OCM (NOKIA)","TRAVAUX-NOKIA",
U401="ACCESS-ISSUE","ACCESS-ISSUE",
U401="Projet OCM (ZTE, NOKIA, autres projets)","TRAVAUX OCM",
U401="No root CAuse","No root cause",
U401="ODU HS","PDH",
U401="IP &amp; VLAN","PDH",
U401="Warehouse HUAWEI","SPARE-ISSUE",
U401="SPARE-HS","SPARE-ISSUE",
U401="Power Telco","BSS",U401="no impacts","no impacts"
),"")</f>
        <v/>
      </c>
      <c r="T401" s="35" t="str" cm="1">
        <f t="array" ref="T401">IFERROR(_xlfn.IFS(
U401="MPR ISSUE","TX ISSUE",
U401="BSS Hardware Issue","RAN ISSUE",
U401="Sites strategiques, MLL, Pylone, etc.","ENVTECH",
U401="AKTIVCO DEFAUT GE &amp; POWER Cabinet","POWER ISSUE",
U401="AKTIVCO Coupure ENEO &amp; Baisse de tension","POWER ISSUE",
U401="Coupure ENEO &amp; Baisse de tension","POWER ISSUE",
U401="Defaut GE &amp; POWER Cabinet","POWER ISSUE",
U401="Sharing","POWER ISSUE",
U401="Sites strategiques &amp; DataCenter","POWER ISSUE",
U401="Exclu","Exclu",
U401="SAT","TX ISSUE",
U401="SPARE-ISSUE","SPARE-ISSUE",
U401="Fiber CAmtel","TX ISSUE",
U401="Fiber AOF","TX ISSUE",
U401="Projet OCM (HUAWEI)","TRAVAUX-HUAWEI",
U401="Projet OCM (NOKIA)","TRAVAUX -NOKIA",
U401="ACCESS-ISSUE","ACCESS-ISSUE",
U401="Projet OCM (ZTE, NOKIA, autres projets)","TRAVAUX OCM",
U401="No root CAuse","No root cause",
U401="ODU HS","TX ISSUE",
U401="IP &amp; VLAN","TX ISSUE",
U401="Warehouse HUAWEI","SPARE-ISSUE",
U401="SPARE-HS","SPARE-ISSUE",
U401="Power Telco","RAN ISSUE",U401="no impacts","no impacts"
),"")</f>
        <v/>
      </c>
      <c r="U401" s="28"/>
      <c r="V401" s="35" t="str" cm="1">
        <f t="array" ref="V401">IFERROR(_xlfn.IFS(
U401="MPR ISSUE","ACTIVE",
U401="BSS Hardware Issue","ACTIVE",
U401="Sites strategiques, MLL, Pylone, etc.","PASSIVE",
U401="AKTIVCO DEFAUT GE &amp; POWER Cabinet","PASSIVE",
U401="AKTIVCO Coupure ENEO &amp; Baisse de tension","PASSIVE",
U401="Coupure ENEO &amp; Baisse de tension","PASSIVE",
U401="Defaut GE &amp; POWER Cabinet","PASSIVE",
U401="Sharing","PASSIVE",
U401="Sites strategiques &amp; DataCenter","PASSIVE",
U401="Exclu","Exclu",
U401="SAT","ACTIVE",
U401="SPARE-ISSUE","SPARE-ISSUE",
U401="Fiber CAmtel","ACTIVE",
U401="Fiber AOF","ACTIVE",
U401="Projet OCM (HUAWEI)","PLANNED WORKS",
U401="Projet OCM (NOKIA)","PLANNED WORKS",
U401="ACCESS-ISSUE","ACCESS-ISSUE",
U401="Projet OCM (ZTE, NOKIA, autres projets)","PLANNED WORKS",
U401="No root CAuse","No root cause",
U401="ODU HS","ACTIVE",
U401="IP &amp; VLAN","ACTIVE",
U401="Warehouse HUAWEI","SPARE-ISSUE",
U401="SPARE-HS","SPARE-ISSUE",
U401="Power Telco","ACTIVE",U401="no impacts","no impacts"
),"")</f>
        <v/>
      </c>
      <c r="W401" s="102"/>
      <c r="X401" s="102"/>
      <c r="Y401" s="102"/>
      <c r="Z401" s="102"/>
      <c r="AA401" s="102"/>
      <c r="AB401" s="104" t="s">
        <v>5423</v>
      </c>
      <c r="AC401" s="9"/>
      <c r="AD401" s="9"/>
      <c r="AE401" s="7" t="s">
        <v>5423</v>
      </c>
      <c r="AF401" s="6"/>
      <c r="AG401" s="7"/>
      <c r="AH401" s="3" t="s">
        <v>5423</v>
      </c>
      <c r="AI401" s="18" t="s">
        <v>5423</v>
      </c>
      <c r="AJ401" s="18" t="s">
        <v>5423</v>
      </c>
      <c r="AK401" s="18" t="s">
        <v>5423</v>
      </c>
      <c r="AL401" s="18" t="s">
        <v>5423</v>
      </c>
      <c r="AM401" s="18" t="s">
        <v>5423</v>
      </c>
      <c r="AN401" s="18" t="s">
        <v>5423</v>
      </c>
      <c r="AO401" s="18" t="s">
        <v>5423</v>
      </c>
      <c r="AP401" s="18" t="s">
        <v>5423</v>
      </c>
      <c r="AQ401" s="18" t="s">
        <v>5423</v>
      </c>
      <c r="AR401" s="18" t="s">
        <v>5423</v>
      </c>
      <c r="AS401" s="18" t="s">
        <v>5423</v>
      </c>
      <c r="AT401" s="18" t="s">
        <v>5423</v>
      </c>
      <c r="AU401" s="9" t="s">
        <v>5423</v>
      </c>
      <c r="AV401" s="14"/>
      <c r="AW401" s="14" t="s">
        <v>5423</v>
      </c>
      <c r="AX401" s="14" t="str">
        <f>_xlfn.XLOOKUP(B401,'[4]cell downs 18042026 17h'!$B:$B,'[4]cell downs 18042026 17h'!$B:$B,"")</f>
        <v/>
      </c>
      <c r="AY401" s="14" t="str">
        <f>_xlfn.XLOOKUP(B401,'[5]Cells Huawei 19042026 15h'!$B:$B,'[5]Cells Huawei 19042026 15h'!$B:$B,"")</f>
        <v/>
      </c>
      <c r="AZ401" s="105" t="str">
        <f>_xlfn.XLOOKUP(B401,'INCIDENT-04-23-2026'!E:E,'INCIDENT-04-23-2026'!F:F,"")</f>
        <v/>
      </c>
      <c r="BA401" s="105" t="str">
        <f>_xlfn.XLOOKUP(B401,'[6]Eneo 17H'!$C:$C,'[6]Eneo 17H'!$I:$I,"")</f>
        <v/>
      </c>
      <c r="BB401" s="105" t="str">
        <f>_xlfn.XLOOKUP(B401,[8]ALL!$B:$B,[8]ALL!$M:$M,"")</f>
        <v/>
      </c>
      <c r="BC401" s="105" t="str">
        <f>_xlfn.XLOOKUP(B401,'[6]Eneo 17H'!$C:$C,'[6]Eneo 17H'!$I:$I,"")</f>
        <v/>
      </c>
      <c r="BD401" s="105" t="str">
        <f>_xlfn.XLOOKUP(B401,'[7]Eneo 12H'!$C:$C,'[7]Eneo 12H'!$I:$I,"")</f>
        <v/>
      </c>
      <c r="BE401" s="105" t="s">
        <v>7070</v>
      </c>
    </row>
    <row r="402" spans="1:57" hidden="1" x14ac:dyDescent="0.3">
      <c r="A402" s="1" t="s">
        <v>2638</v>
      </c>
      <c r="B402" s="8" t="s">
        <v>2639</v>
      </c>
      <c r="C402" s="3" t="str">
        <f>_xlfn.XLOOKUP(B402,'[1]daily break down'!$D:$D,'[1]daily break down'!$E:$E,"")</f>
        <v>NORD-OUEST</v>
      </c>
      <c r="D402" s="1" t="s">
        <v>11</v>
      </c>
      <c r="E402" s="1" t="s">
        <v>12</v>
      </c>
      <c r="F402" s="3" t="s">
        <v>51</v>
      </c>
      <c r="G402" s="1" t="s">
        <v>2638</v>
      </c>
      <c r="H402" s="26" t="str">
        <f>_xlfn.XLOOKUP(B402,[2]CALCULATION!$B:$B,[2]CALCULATION!$H:$H,"")</f>
        <v>NOKIA</v>
      </c>
      <c r="I402" s="23">
        <v>0</v>
      </c>
      <c r="J402" s="23">
        <v>1.1057748556785539E-2</v>
      </c>
      <c r="K402" s="23">
        <v>0</v>
      </c>
      <c r="L402" s="23">
        <v>0.67844637919374018</v>
      </c>
      <c r="M402" s="23">
        <v>0</v>
      </c>
      <c r="N402" s="23">
        <v>0.76915558751601609</v>
      </c>
      <c r="O402" s="23">
        <v>7.6690836764801854E-3</v>
      </c>
      <c r="P402" s="103" t="s">
        <v>6554</v>
      </c>
      <c r="Q402" s="36" t="s">
        <v>6552</v>
      </c>
      <c r="R402" s="36"/>
      <c r="S402" s="35" t="str" cm="1">
        <f t="array" ref="S402">IFERROR(_xlfn.IFS(
U402="MPR ISSUE","PDH",
U402="BSS Hardware Issue","BSS",
U402="Sites strategiques, MLL, Pylone, etc.","ENVTECH",
U402="AKTIVCO DEFAUT GE &amp; POWER Cabinet","AKTIVCO",
U402="AKTIVCO Coupure ENEO &amp; Baisse de tension","AKTIVCO GRID ONLY",
U402="Coupure ENEO &amp; Baisse de tension","IHS GRID ONLY",
U402="Defaut GE &amp; POWER Cabinet","IHS",
U402="Sharing","Partners",
U402="Sites strategiques &amp; DataCenter","SST &amp; DC",
U402="Exclu","Exclu",
U402="SAT","SAT",
U402="SPARE-ISSUE","SPARE-ISSUE",
U402="Fiber CAmtel","TRANS_FO_CAMTEL",
U402="Fiber AOF","Fiber AOF",
U402="Projet OCM (HUAWEI)","TRAVAUX-HUAWEI",
U402="Projet OCM (NOKIA)","TRAVAUX-NOKIA",
U402="ACCESS-ISSUE","ACCESS-ISSUE",
U402="Projet OCM (ZTE, NOKIA, autres projets)","TRAVAUX OCM",
U402="No root CAuse","No root cause",
U402="ODU HS","PDH",
U402="IP &amp; VLAN","PDH",
U402="Warehouse HUAWEI","SPARE-ISSUE",
U402="SPARE-HS","SPARE-ISSUE",
U402="Power Telco","BSS",U402="no impacts","no impacts"
),"")</f>
        <v/>
      </c>
      <c r="T402" s="35" t="str" cm="1">
        <f t="array" ref="T402">IFERROR(_xlfn.IFS(
U402="MPR ISSUE","TX ISSUE",
U402="BSS Hardware Issue","RAN ISSUE",
U402="Sites strategiques, MLL, Pylone, etc.","ENVTECH",
U402="AKTIVCO DEFAUT GE &amp; POWER Cabinet","POWER ISSUE",
U402="AKTIVCO Coupure ENEO &amp; Baisse de tension","POWER ISSUE",
U402="Coupure ENEO &amp; Baisse de tension","POWER ISSUE",
U402="Defaut GE &amp; POWER Cabinet","POWER ISSUE",
U402="Sharing","POWER ISSUE",
U402="Sites strategiques &amp; DataCenter","POWER ISSUE",
U402="Exclu","Exclu",
U402="SAT","TX ISSUE",
U402="SPARE-ISSUE","SPARE-ISSUE",
U402="Fiber CAmtel","TX ISSUE",
U402="Fiber AOF","TX ISSUE",
U402="Projet OCM (HUAWEI)","TRAVAUX-HUAWEI",
U402="Projet OCM (NOKIA)","TRAVAUX -NOKIA",
U402="ACCESS-ISSUE","ACCESS-ISSUE",
U402="Projet OCM (ZTE, NOKIA, autres projets)","TRAVAUX OCM",
U402="No root CAuse","No root cause",
U402="ODU HS","TX ISSUE",
U402="IP &amp; VLAN","TX ISSUE",
U402="Warehouse HUAWEI","SPARE-ISSUE",
U402="SPARE-HS","SPARE-ISSUE",
U402="Power Telco","RAN ISSUE",U402="no impacts","no impacts"
),"")</f>
        <v/>
      </c>
      <c r="U402" s="28"/>
      <c r="V402" s="35" t="str" cm="1">
        <f t="array" ref="V402">IFERROR(_xlfn.IFS(
U402="MPR ISSUE","ACTIVE",
U402="BSS Hardware Issue","ACTIVE",
U402="Sites strategiques, MLL, Pylone, etc.","PASSIVE",
U402="AKTIVCO DEFAUT GE &amp; POWER Cabinet","PASSIVE",
U402="AKTIVCO Coupure ENEO &amp; Baisse de tension","PASSIVE",
U402="Coupure ENEO &amp; Baisse de tension","PASSIVE",
U402="Defaut GE &amp; POWER Cabinet","PASSIVE",
U402="Sharing","PASSIVE",
U402="Sites strategiques &amp; DataCenter","PASSIVE",
U402="Exclu","Exclu",
U402="SAT","ACTIVE",
U402="SPARE-ISSUE","SPARE-ISSUE",
U402="Fiber CAmtel","ACTIVE",
U402="Fiber AOF","ACTIVE",
U402="Projet OCM (HUAWEI)","PLANNED WORKS",
U402="Projet OCM (NOKIA)","PLANNED WORKS",
U402="ACCESS-ISSUE","ACCESS-ISSUE",
U402="Projet OCM (ZTE, NOKIA, autres projets)","PLANNED WORKS",
U402="No root CAuse","No root cause",
U402="ODU HS","ACTIVE",
U402="IP &amp; VLAN","ACTIVE",
U402="Warehouse HUAWEI","SPARE-ISSUE",
U402="SPARE-HS","SPARE-ISSUE",
U402="Power Telco","ACTIVE",U402="no impacts","no impacts"
),"")</f>
        <v/>
      </c>
      <c r="W402" s="102"/>
      <c r="X402" s="102"/>
      <c r="Y402" s="102"/>
      <c r="Z402" s="102"/>
      <c r="AA402" s="102"/>
      <c r="AB402" s="104" t="s">
        <v>5423</v>
      </c>
      <c r="AC402" s="9"/>
      <c r="AD402" s="9"/>
      <c r="AE402" s="7" t="s">
        <v>5423</v>
      </c>
      <c r="AF402" s="6"/>
      <c r="AG402" s="7"/>
      <c r="AH402" s="3" t="s">
        <v>5423</v>
      </c>
      <c r="AI402" s="18" t="s">
        <v>5423</v>
      </c>
      <c r="AJ402" s="18" t="s">
        <v>5423</v>
      </c>
      <c r="AK402" s="18" t="s">
        <v>5423</v>
      </c>
      <c r="AL402" s="18" t="s">
        <v>5423</v>
      </c>
      <c r="AM402" s="18" t="s">
        <v>5423</v>
      </c>
      <c r="AN402" s="18" t="s">
        <v>5423</v>
      </c>
      <c r="AO402" s="18" t="s">
        <v>5423</v>
      </c>
      <c r="AP402" s="18" t="s">
        <v>5423</v>
      </c>
      <c r="AQ402" s="18" t="s">
        <v>5423</v>
      </c>
      <c r="AR402" s="18" t="s">
        <v>5423</v>
      </c>
      <c r="AS402" s="18" t="s">
        <v>5423</v>
      </c>
      <c r="AT402" s="18" t="s">
        <v>5423</v>
      </c>
      <c r="AU402" s="9" t="s">
        <v>5423</v>
      </c>
      <c r="AV402" s="14"/>
      <c r="AW402" s="14" t="s">
        <v>5423</v>
      </c>
      <c r="AX402" s="14" t="str">
        <f>_xlfn.XLOOKUP(B402,'[4]cell downs 18042026 17h'!$B:$B,'[4]cell downs 18042026 17h'!$B:$B,"")</f>
        <v/>
      </c>
      <c r="AY402" s="14" t="str">
        <f>_xlfn.XLOOKUP(B402,'[5]Cells Huawei 19042026 15h'!$B:$B,'[5]Cells Huawei 19042026 15h'!$B:$B,"")</f>
        <v/>
      </c>
      <c r="AZ402" s="105" t="str">
        <f>_xlfn.XLOOKUP(B402,'INCIDENT-04-23-2026'!E:E,'INCIDENT-04-23-2026'!F:F,"")</f>
        <v/>
      </c>
      <c r="BA402" s="105" t="str">
        <f>_xlfn.XLOOKUP(B402,'[6]Eneo 17H'!$C:$C,'[6]Eneo 17H'!$I:$I,"")</f>
        <v/>
      </c>
      <c r="BB402" s="105" t="str">
        <f>_xlfn.XLOOKUP(B402,[8]ALL!$B:$B,[8]ALL!$M:$M,"")</f>
        <v/>
      </c>
      <c r="BC402" s="105" t="str">
        <f>_xlfn.XLOOKUP(B402,'[6]Eneo 17H'!$C:$C,'[6]Eneo 17H'!$I:$I,"")</f>
        <v/>
      </c>
      <c r="BD402" s="105" t="str">
        <f>_xlfn.XLOOKUP(B402,'[7]Eneo 12H'!$C:$C,'[7]Eneo 12H'!$I:$I,"")</f>
        <v/>
      </c>
      <c r="BE402" s="105" t="s">
        <v>5423</v>
      </c>
    </row>
    <row r="403" spans="1:57" hidden="1" x14ac:dyDescent="0.3">
      <c r="A403" s="3" t="s">
        <v>2766</v>
      </c>
      <c r="B403" s="21" t="s">
        <v>2767</v>
      </c>
      <c r="C403" s="3" t="str">
        <f>_xlfn.XLOOKUP(B403,'[1]daily break down'!$D:$D,'[1]daily break down'!$E:$E,"")</f>
        <v>CENTRE</v>
      </c>
      <c r="D403" s="3" t="s">
        <v>357</v>
      </c>
      <c r="E403" s="3" t="s">
        <v>5384</v>
      </c>
      <c r="F403" s="3" t="s">
        <v>37</v>
      </c>
      <c r="G403" s="3" t="s">
        <v>2768</v>
      </c>
      <c r="H403" s="27" t="str">
        <f>_xlfn.XLOOKUP(B403,[2]CALCULATION!$B:$B,[2]CALCULATION!$H:$H,"")</f>
        <v>ZTE</v>
      </c>
      <c r="I403" s="23">
        <v>0</v>
      </c>
      <c r="J403" s="23">
        <v>0</v>
      </c>
      <c r="K403" s="23">
        <v>3.3758771291516494</v>
      </c>
      <c r="L403" s="23">
        <v>3.4726145939452047</v>
      </c>
      <c r="M403" s="23">
        <v>6.2850815990503378E-2</v>
      </c>
      <c r="N403" s="23">
        <v>0</v>
      </c>
      <c r="O403" s="23">
        <v>2.5529131103520504</v>
      </c>
      <c r="P403" s="103" t="s">
        <v>6553</v>
      </c>
      <c r="Q403" s="36" t="s">
        <v>5796</v>
      </c>
      <c r="R403" s="36"/>
      <c r="S403" s="35" t="str" cm="1">
        <f t="array" ref="S403">IFERROR(_xlfn.IFS(
U403="MPR ISSUE","PDH",
U403="BSS Hardware Issue","BSS",
U403="Sites strategiques, MLL, Pylone, etc.","ENVTECH",
U403="AKTIVCO DEFAUT GE &amp; POWER Cabinet","AKTIVCO",
U403="AKTIVCO Coupure ENEO &amp; Baisse de tension","AKTIVCO GRID ONLY",
U403="Coupure ENEO &amp; Baisse de tension","IHS GRID ONLY",
U403="Defaut GE &amp; POWER Cabinet","IHS",
U403="Sharing","Partners",
U403="Sites strategiques &amp; DataCenter","SST &amp; DC",
U403="Exclu","Exclu",
U403="SAT","SAT",
U403="SPARE-ISSUE","SPARE-ISSUE",
U403="Fiber CAmtel","TRANS_FO_CAMTEL",
U403="Fiber AOF","Fiber AOF",
U403="Projet OCM (HUAWEI)","TRAVAUX-HUAWEI",
U403="Projet OCM (NOKIA)","TRAVAUX-NOKIA",
U403="ACCESS-ISSUE","ACCESS-ISSUE",
U403="Projet OCM (ZTE, NOKIA, autres projets)","TRAVAUX OCM",
U403="No root CAuse","No root cause",
U403="ODU HS","PDH",
U403="IP &amp; VLAN","PDH",
U403="Warehouse HUAWEI","SPARE-ISSUE",
U403="SPARE-HS","SPARE-ISSUE",
U403="Power Telco","BSS",U403="no impacts","no impacts"
),"")</f>
        <v/>
      </c>
      <c r="T403" s="35" t="str" cm="1">
        <f t="array" ref="T403">IFERROR(_xlfn.IFS(
U403="MPR ISSUE","TX ISSUE",
U403="BSS Hardware Issue","RAN ISSUE",
U403="Sites strategiques, MLL, Pylone, etc.","ENVTECH",
U403="AKTIVCO DEFAUT GE &amp; POWER Cabinet","POWER ISSUE",
U403="AKTIVCO Coupure ENEO &amp; Baisse de tension","POWER ISSUE",
U403="Coupure ENEO &amp; Baisse de tension","POWER ISSUE",
U403="Defaut GE &amp; POWER Cabinet","POWER ISSUE",
U403="Sharing","POWER ISSUE",
U403="Sites strategiques &amp; DataCenter","POWER ISSUE",
U403="Exclu","Exclu",
U403="SAT","TX ISSUE",
U403="SPARE-ISSUE","SPARE-ISSUE",
U403="Fiber CAmtel","TX ISSUE",
U403="Fiber AOF","TX ISSUE",
U403="Projet OCM (HUAWEI)","TRAVAUX-HUAWEI",
U403="Projet OCM (NOKIA)","TRAVAUX -NOKIA",
U403="ACCESS-ISSUE","ACCESS-ISSUE",
U403="Projet OCM (ZTE, NOKIA, autres projets)","TRAVAUX OCM",
U403="No root CAuse","No root cause",
U403="ODU HS","TX ISSUE",
U403="IP &amp; VLAN","TX ISSUE",
U403="Warehouse HUAWEI","SPARE-ISSUE",
U403="SPARE-HS","SPARE-ISSUE",
U403="Power Telco","RAN ISSUE",U403="no impacts","no impacts"
),"")</f>
        <v/>
      </c>
      <c r="U403" s="28"/>
      <c r="V403" s="35" t="str" cm="1">
        <f t="array" ref="V403">IFERROR(_xlfn.IFS(
U403="MPR ISSUE","ACTIVE",
U403="BSS Hardware Issue","ACTIVE",
U403="Sites strategiques, MLL, Pylone, etc.","PASSIVE",
U403="AKTIVCO DEFAUT GE &amp; POWER Cabinet","PASSIVE",
U403="AKTIVCO Coupure ENEO &amp; Baisse de tension","PASSIVE",
U403="Coupure ENEO &amp; Baisse de tension","PASSIVE",
U403="Defaut GE &amp; POWER Cabinet","PASSIVE",
U403="Sharing","PASSIVE",
U403="Sites strategiques &amp; DataCenter","PASSIVE",
U403="Exclu","Exclu",
U403="SAT","ACTIVE",
U403="SPARE-ISSUE","SPARE-ISSUE",
U403="Fiber CAmtel","ACTIVE",
U403="Fiber AOF","ACTIVE",
U403="Projet OCM (HUAWEI)","PLANNED WORKS",
U403="Projet OCM (NOKIA)","PLANNED WORKS",
U403="ACCESS-ISSUE","ACCESS-ISSUE",
U403="Projet OCM (ZTE, NOKIA, autres projets)","PLANNED WORKS",
U403="No root CAuse","No root cause",
U403="ODU HS","ACTIVE",
U403="IP &amp; VLAN","ACTIVE",
U403="Warehouse HUAWEI","SPARE-ISSUE",
U403="SPARE-HS","SPARE-ISSUE",
U403="Power Telco","ACTIVE",U403="no impacts","no impacts"
),"")</f>
        <v/>
      </c>
      <c r="W403" s="104" t="s">
        <v>6741</v>
      </c>
      <c r="X403" s="104" t="s">
        <v>6742</v>
      </c>
      <c r="Y403" s="104"/>
      <c r="Z403" s="104" t="s">
        <v>7502</v>
      </c>
      <c r="AA403" s="104" t="s">
        <v>6688</v>
      </c>
      <c r="AB403" s="104" t="s">
        <v>5423</v>
      </c>
      <c r="AC403" s="9"/>
      <c r="AD403" s="9"/>
      <c r="AE403" s="7" t="s">
        <v>5423</v>
      </c>
      <c r="AF403" s="6"/>
      <c r="AG403" s="7"/>
      <c r="AH403" s="3" t="s">
        <v>5423</v>
      </c>
      <c r="AI403" s="18" t="s">
        <v>5423</v>
      </c>
      <c r="AJ403" s="18" t="s">
        <v>5423</v>
      </c>
      <c r="AK403" s="18" t="s">
        <v>5423</v>
      </c>
      <c r="AL403" s="18" t="s">
        <v>5423</v>
      </c>
      <c r="AM403" s="18" t="s">
        <v>5423</v>
      </c>
      <c r="AN403" s="18" t="s">
        <v>5423</v>
      </c>
      <c r="AO403" s="18" t="s">
        <v>5423</v>
      </c>
      <c r="AP403" s="18" t="s">
        <v>5423</v>
      </c>
      <c r="AQ403" s="18" t="s">
        <v>5423</v>
      </c>
      <c r="AR403" s="18" t="s">
        <v>5423</v>
      </c>
      <c r="AS403" s="18" t="s">
        <v>5423</v>
      </c>
      <c r="AT403" s="18" t="s">
        <v>5423</v>
      </c>
      <c r="AU403" s="9" t="s">
        <v>5423</v>
      </c>
      <c r="AV403" s="14"/>
      <c r="AW403" s="14" t="s">
        <v>5423</v>
      </c>
      <c r="AX403" s="14" t="str">
        <f>_xlfn.XLOOKUP(B403,'[4]cell downs 18042026 17h'!$B:$B,'[4]cell downs 18042026 17h'!$B:$B,"")</f>
        <v/>
      </c>
      <c r="AY403" s="14" t="str">
        <f>_xlfn.XLOOKUP(B403,'[5]Cells Huawei 19042026 15h'!$B:$B,'[5]Cells Huawei 19042026 15h'!$B:$B,"")</f>
        <v/>
      </c>
      <c r="AZ403" s="105" t="str">
        <f>_xlfn.XLOOKUP(B403,'INCIDENT-04-23-2026'!E:E,'INCIDENT-04-23-2026'!F:F,"")</f>
        <v/>
      </c>
      <c r="BA403" s="105" t="str">
        <f>_xlfn.XLOOKUP(B403,'[6]Eneo 17H'!$C:$C,'[6]Eneo 17H'!$I:$I,"")</f>
        <v/>
      </c>
      <c r="BB403" s="105" t="str">
        <f>_xlfn.XLOOKUP(B403,[8]ALL!$B:$B,[8]ALL!$M:$M,"")</f>
        <v/>
      </c>
      <c r="BC403" s="105" t="str">
        <f>_xlfn.XLOOKUP(B403,'[6]Eneo 17H'!$C:$C,'[6]Eneo 17H'!$I:$I,"")</f>
        <v/>
      </c>
      <c r="BD403" s="105" t="str">
        <f>_xlfn.XLOOKUP(B403,'[7]Eneo 12H'!$C:$C,'[7]Eneo 12H'!$I:$I,"")</f>
        <v/>
      </c>
      <c r="BE403" s="11" t="s">
        <v>6983</v>
      </c>
    </row>
    <row r="404" spans="1:57" hidden="1" x14ac:dyDescent="0.3">
      <c r="A404" s="1" t="s">
        <v>2214</v>
      </c>
      <c r="B404" s="1" t="s">
        <v>2215</v>
      </c>
      <c r="C404" s="3" t="str">
        <f>_xlfn.XLOOKUP(B404,'[1]daily break down'!$D:$D,'[1]daily break down'!$E:$E,"")</f>
        <v>NORD-OUEST</v>
      </c>
      <c r="D404" s="1" t="s">
        <v>21</v>
      </c>
      <c r="E404" s="1"/>
      <c r="F404" s="3" t="s">
        <v>51</v>
      </c>
      <c r="G404" s="1" t="s">
        <v>2216</v>
      </c>
      <c r="H404" s="26" t="str">
        <f>_xlfn.XLOOKUP(B404,[2]CALCULATION!$B:$B,[2]CALCULATION!$H:$H,"")</f>
        <v>NOKIA</v>
      </c>
      <c r="I404" s="23">
        <v>0</v>
      </c>
      <c r="J404" s="23">
        <v>0.23768808873593519</v>
      </c>
      <c r="K404" s="23">
        <v>0</v>
      </c>
      <c r="L404" s="23">
        <v>1.1126413608307439</v>
      </c>
      <c r="M404" s="23">
        <v>0</v>
      </c>
      <c r="N404" s="23">
        <v>0.76141516352626604</v>
      </c>
      <c r="O404" s="23">
        <v>0</v>
      </c>
      <c r="P404" s="103" t="s">
        <v>6554</v>
      </c>
      <c r="Q404" s="36" t="s">
        <v>6552</v>
      </c>
      <c r="R404" s="36"/>
      <c r="S404" s="35" t="str" cm="1">
        <f t="array" ref="S404">IFERROR(_xlfn.IFS(
U404="MPR ISSUE","PDH",
U404="BSS Hardware Issue","BSS",
U404="Sites strategiques, MLL, Pylone, etc.","ENVTECH",
U404="AKTIVCO DEFAUT GE &amp; POWER Cabinet","AKTIVCO",
U404="AKTIVCO Coupure ENEO &amp; Baisse de tension","AKTIVCO GRID ONLY",
U404="Coupure ENEO &amp; Baisse de tension","IHS GRID ONLY",
U404="Defaut GE &amp; POWER Cabinet","IHS",
U404="Sharing","Partners",
U404="Sites strategiques &amp; DataCenter","SST &amp; DC",
U404="Exclu","Exclu",
U404="SAT","SAT",
U404="SPARE-ISSUE","SPARE-ISSUE",
U404="Fiber CAmtel","TRANS_FO_CAMTEL",
U404="Fiber AOF","Fiber AOF",
U404="Projet OCM (HUAWEI)","TRAVAUX-HUAWEI",
U404="Projet OCM (NOKIA)","TRAVAUX-NOKIA",
U404="ACCESS-ISSUE","ACCESS-ISSUE",
U404="Projet OCM (ZTE, NOKIA, autres projets)","TRAVAUX OCM",
U404="No root CAuse","No root cause",
U404="ODU HS","PDH",
U404="IP &amp; VLAN","PDH",
U404="Warehouse HUAWEI","SPARE-ISSUE",
U404="SPARE-HS","SPARE-ISSUE",
U404="Power Telco","BSS",U404="no impacts","no impacts"
),"")</f>
        <v/>
      </c>
      <c r="T404" s="35" t="str" cm="1">
        <f t="array" ref="T404">IFERROR(_xlfn.IFS(
U404="MPR ISSUE","TX ISSUE",
U404="BSS Hardware Issue","RAN ISSUE",
U404="Sites strategiques, MLL, Pylone, etc.","ENVTECH",
U404="AKTIVCO DEFAUT GE &amp; POWER Cabinet","POWER ISSUE",
U404="AKTIVCO Coupure ENEO &amp; Baisse de tension","POWER ISSUE",
U404="Coupure ENEO &amp; Baisse de tension","POWER ISSUE",
U404="Defaut GE &amp; POWER Cabinet","POWER ISSUE",
U404="Sharing","POWER ISSUE",
U404="Sites strategiques &amp; DataCenter","POWER ISSUE",
U404="Exclu","Exclu",
U404="SAT","TX ISSUE",
U404="SPARE-ISSUE","SPARE-ISSUE",
U404="Fiber CAmtel","TX ISSUE",
U404="Fiber AOF","TX ISSUE",
U404="Projet OCM (HUAWEI)","TRAVAUX-HUAWEI",
U404="Projet OCM (NOKIA)","TRAVAUX -NOKIA",
U404="ACCESS-ISSUE","ACCESS-ISSUE",
U404="Projet OCM (ZTE, NOKIA, autres projets)","TRAVAUX OCM",
U404="No root CAuse","No root cause",
U404="ODU HS","TX ISSUE",
U404="IP &amp; VLAN","TX ISSUE",
U404="Warehouse HUAWEI","SPARE-ISSUE",
U404="SPARE-HS","SPARE-ISSUE",
U404="Power Telco","RAN ISSUE",U404="no impacts","no impacts"
),"")</f>
        <v/>
      </c>
      <c r="U404" s="28"/>
      <c r="V404" s="35" t="str" cm="1">
        <f t="array" ref="V404">IFERROR(_xlfn.IFS(
U404="MPR ISSUE","ACTIVE",
U404="BSS Hardware Issue","ACTIVE",
U404="Sites strategiques, MLL, Pylone, etc.","PASSIVE",
U404="AKTIVCO DEFAUT GE &amp; POWER Cabinet","PASSIVE",
U404="AKTIVCO Coupure ENEO &amp; Baisse de tension","PASSIVE",
U404="Coupure ENEO &amp; Baisse de tension","PASSIVE",
U404="Defaut GE &amp; POWER Cabinet","PASSIVE",
U404="Sharing","PASSIVE",
U404="Sites strategiques &amp; DataCenter","PASSIVE",
U404="Exclu","Exclu",
U404="SAT","ACTIVE",
U404="SPARE-ISSUE","SPARE-ISSUE",
U404="Fiber CAmtel","ACTIVE",
U404="Fiber AOF","ACTIVE",
U404="Projet OCM (HUAWEI)","PLANNED WORKS",
U404="Projet OCM (NOKIA)","PLANNED WORKS",
U404="ACCESS-ISSUE","ACCESS-ISSUE",
U404="Projet OCM (ZTE, NOKIA, autres projets)","PLANNED WORKS",
U404="No root CAuse","No root cause",
U404="ODU HS","ACTIVE",
U404="IP &amp; VLAN","ACTIVE",
U404="Warehouse HUAWEI","SPARE-ISSUE",
U404="SPARE-HS","SPARE-ISSUE",
U404="Power Telco","ACTIVE",U404="no impacts","no impacts"
),"")</f>
        <v/>
      </c>
      <c r="W404" s="102"/>
      <c r="X404" s="102"/>
      <c r="Y404" s="102"/>
      <c r="Z404" s="102"/>
      <c r="AA404" s="102"/>
      <c r="AB404" s="104" t="s">
        <v>5423</v>
      </c>
      <c r="AC404" s="9"/>
      <c r="AD404" s="9"/>
      <c r="AE404" s="7" t="s">
        <v>5423</v>
      </c>
      <c r="AF404" s="6"/>
      <c r="AG404" s="7"/>
      <c r="AH404" s="3" t="s">
        <v>5423</v>
      </c>
      <c r="AI404" s="18" t="s">
        <v>5423</v>
      </c>
      <c r="AJ404" s="18" t="s">
        <v>5423</v>
      </c>
      <c r="AK404" s="18" t="s">
        <v>5423</v>
      </c>
      <c r="AL404" s="18" t="s">
        <v>5423</v>
      </c>
      <c r="AM404" s="18" t="s">
        <v>5423</v>
      </c>
      <c r="AN404" s="18" t="s">
        <v>5423</v>
      </c>
      <c r="AO404" s="18" t="s">
        <v>5423</v>
      </c>
      <c r="AP404" s="18" t="s">
        <v>5423</v>
      </c>
      <c r="AQ404" s="18" t="s">
        <v>5423</v>
      </c>
      <c r="AR404" s="18" t="s">
        <v>5423</v>
      </c>
      <c r="AS404" s="18" t="s">
        <v>5423</v>
      </c>
      <c r="AT404" s="18" t="s">
        <v>5423</v>
      </c>
      <c r="AU404" s="9" t="s">
        <v>5423</v>
      </c>
      <c r="AV404" s="14"/>
      <c r="AW404" s="14" t="s">
        <v>5423</v>
      </c>
      <c r="AX404" s="14" t="str">
        <f>_xlfn.XLOOKUP(B404,'[4]cell downs 18042026 17h'!$B:$B,'[4]cell downs 18042026 17h'!$B:$B,"")</f>
        <v/>
      </c>
      <c r="AY404" s="14" t="str">
        <f>_xlfn.XLOOKUP(B404,'[5]Cells Huawei 19042026 15h'!$B:$B,'[5]Cells Huawei 19042026 15h'!$B:$B,"")</f>
        <v/>
      </c>
      <c r="AZ404" s="105" t="str">
        <f>_xlfn.XLOOKUP(B404,'INCIDENT-04-23-2026'!E:E,'INCIDENT-04-23-2026'!F:F,"")</f>
        <v/>
      </c>
      <c r="BA404" s="105" t="str">
        <f>_xlfn.XLOOKUP(B404,'[6]Eneo 17H'!$C:$C,'[6]Eneo 17H'!$I:$I,"")</f>
        <v/>
      </c>
      <c r="BB404" s="105" t="str">
        <f>_xlfn.XLOOKUP(B404,[8]ALL!$B:$B,[8]ALL!$M:$M,"")</f>
        <v/>
      </c>
      <c r="BC404" s="105" t="str">
        <f>_xlfn.XLOOKUP(B404,'[6]Eneo 17H'!$C:$C,'[6]Eneo 17H'!$I:$I,"")</f>
        <v/>
      </c>
      <c r="BD404" s="105" t="str">
        <f>_xlfn.XLOOKUP(B404,'[7]Eneo 12H'!$C:$C,'[7]Eneo 12H'!$I:$I,"")</f>
        <v/>
      </c>
      <c r="BE404" s="105" t="s">
        <v>5423</v>
      </c>
    </row>
    <row r="405" spans="1:57" hidden="1" x14ac:dyDescent="0.3">
      <c r="A405" s="1" t="s">
        <v>1822</v>
      </c>
      <c r="B405" s="8" t="s">
        <v>1823</v>
      </c>
      <c r="C405" s="3" t="str">
        <f>_xlfn.XLOOKUP(B405,'[1]daily break down'!$D:$D,'[1]daily break down'!$E:$E,"")</f>
        <v>CENTRE</v>
      </c>
      <c r="D405" s="1" t="s">
        <v>21</v>
      </c>
      <c r="E405" s="1" t="s">
        <v>122</v>
      </c>
      <c r="F405" s="3" t="s">
        <v>226</v>
      </c>
      <c r="G405" s="1" t="s">
        <v>1824</v>
      </c>
      <c r="H405" s="26" t="str">
        <f>_xlfn.XLOOKUP(B405,[2]CALCULATION!$B:$B,[2]CALCULATION!$H:$H,"")</f>
        <v>NOKIA</v>
      </c>
      <c r="I405" s="23">
        <v>0</v>
      </c>
      <c r="J405" s="23">
        <v>0</v>
      </c>
      <c r="K405" s="23">
        <v>1.6051570485658825E-3</v>
      </c>
      <c r="L405" s="23">
        <v>0</v>
      </c>
      <c r="M405" s="23">
        <v>0</v>
      </c>
      <c r="N405" s="23">
        <v>0.76475032317161906</v>
      </c>
      <c r="O405" s="23">
        <v>0.45917402474269881</v>
      </c>
      <c r="P405" s="103" t="s">
        <v>6554</v>
      </c>
      <c r="Q405" s="36" t="s">
        <v>5796</v>
      </c>
      <c r="R405" s="36"/>
      <c r="S405" s="35" t="str" cm="1">
        <f t="array" ref="S405">IFERROR(_xlfn.IFS(
U405="MPR ISSUE","PDH",
U405="BSS Hardware Issue","BSS",
U405="Sites strategiques, MLL, Pylone, etc.","ENVTECH",
U405="AKTIVCO DEFAUT GE &amp; POWER Cabinet","AKTIVCO",
U405="AKTIVCO Coupure ENEO &amp; Baisse de tension","AKTIVCO GRID ONLY",
U405="Coupure ENEO &amp; Baisse de tension","IHS GRID ONLY",
U405="Defaut GE &amp; POWER Cabinet","IHS",
U405="Sharing","Partners",
U405="Sites strategiques &amp; DataCenter","SST &amp; DC",
U405="Exclu","Exclu",
U405="SAT","SAT",
U405="SPARE-ISSUE","SPARE-ISSUE",
U405="Fiber CAmtel","TRANS_FO_CAMTEL",
U405="Fiber AOF","Fiber AOF",
U405="Projet OCM (HUAWEI)","TRAVAUX-HUAWEI",
U405="Projet OCM (NOKIA)","TRAVAUX-NOKIA",
U405="ACCESS-ISSUE","ACCESS-ISSUE",
U405="Projet OCM (ZTE, NOKIA, autres projets)","TRAVAUX OCM",
U405="No root CAuse","No root cause",
U405="ODU HS","PDH",
U405="IP &amp; VLAN","PDH",
U405="Warehouse HUAWEI","SPARE-ISSUE",
U405="SPARE-HS","SPARE-ISSUE",
U405="Power Telco","BSS",U405="no impacts","no impacts"
),"")</f>
        <v/>
      </c>
      <c r="T405" s="35" t="str" cm="1">
        <f t="array" ref="T405">IFERROR(_xlfn.IFS(
U405="MPR ISSUE","TX ISSUE",
U405="BSS Hardware Issue","RAN ISSUE",
U405="Sites strategiques, MLL, Pylone, etc.","ENVTECH",
U405="AKTIVCO DEFAUT GE &amp; POWER Cabinet","POWER ISSUE",
U405="AKTIVCO Coupure ENEO &amp; Baisse de tension","POWER ISSUE",
U405="Coupure ENEO &amp; Baisse de tension","POWER ISSUE",
U405="Defaut GE &amp; POWER Cabinet","POWER ISSUE",
U405="Sharing","POWER ISSUE",
U405="Sites strategiques &amp; DataCenter","POWER ISSUE",
U405="Exclu","Exclu",
U405="SAT","TX ISSUE",
U405="SPARE-ISSUE","SPARE-ISSUE",
U405="Fiber CAmtel","TX ISSUE",
U405="Fiber AOF","TX ISSUE",
U405="Projet OCM (HUAWEI)","TRAVAUX-HUAWEI",
U405="Projet OCM (NOKIA)","TRAVAUX -NOKIA",
U405="ACCESS-ISSUE","ACCESS-ISSUE",
U405="Projet OCM (ZTE, NOKIA, autres projets)","TRAVAUX OCM",
U405="No root CAuse","No root cause",
U405="ODU HS","TX ISSUE",
U405="IP &amp; VLAN","TX ISSUE",
U405="Warehouse HUAWEI","SPARE-ISSUE",
U405="SPARE-HS","SPARE-ISSUE",
U405="Power Telco","RAN ISSUE",U405="no impacts","no impacts"
),"")</f>
        <v/>
      </c>
      <c r="U405" s="28"/>
      <c r="V405" s="35" t="str" cm="1">
        <f t="array" ref="V405">IFERROR(_xlfn.IFS(
U405="MPR ISSUE","ACTIVE",
U405="BSS Hardware Issue","ACTIVE",
U405="Sites strategiques, MLL, Pylone, etc.","PASSIVE",
U405="AKTIVCO DEFAUT GE &amp; POWER Cabinet","PASSIVE",
U405="AKTIVCO Coupure ENEO &amp; Baisse de tension","PASSIVE",
U405="Coupure ENEO &amp; Baisse de tension","PASSIVE",
U405="Defaut GE &amp; POWER Cabinet","PASSIVE",
U405="Sharing","PASSIVE",
U405="Sites strategiques &amp; DataCenter","PASSIVE",
U405="Exclu","Exclu",
U405="SAT","ACTIVE",
U405="SPARE-ISSUE","SPARE-ISSUE",
U405="Fiber CAmtel","ACTIVE",
U405="Fiber AOF","ACTIVE",
U405="Projet OCM (HUAWEI)","PLANNED WORKS",
U405="Projet OCM (NOKIA)","PLANNED WORKS",
U405="ACCESS-ISSUE","ACCESS-ISSUE",
U405="Projet OCM (ZTE, NOKIA, autres projets)","PLANNED WORKS",
U405="No root CAuse","No root cause",
U405="ODU HS","ACTIVE",
U405="IP &amp; VLAN","ACTIVE",
U405="Warehouse HUAWEI","SPARE-ISSUE",
U405="SPARE-HS","SPARE-ISSUE",
U405="Power Telco","ACTIVE",U405="no impacts","no impacts"
),"")</f>
        <v/>
      </c>
      <c r="W405" s="102"/>
      <c r="X405" s="102"/>
      <c r="Y405" s="102"/>
      <c r="Z405" s="102"/>
      <c r="AA405" s="102"/>
      <c r="AB405" s="104" t="s">
        <v>5423</v>
      </c>
      <c r="AC405" s="9"/>
      <c r="AD405" s="9"/>
      <c r="AE405" s="7" t="s">
        <v>5423</v>
      </c>
      <c r="AF405" s="6"/>
      <c r="AG405" s="7"/>
      <c r="AH405" s="3" t="s">
        <v>5423</v>
      </c>
      <c r="AI405" s="18" t="s">
        <v>5423</v>
      </c>
      <c r="AJ405" s="18" t="s">
        <v>5423</v>
      </c>
      <c r="AK405" s="18" t="s">
        <v>5423</v>
      </c>
      <c r="AL405" s="18" t="s">
        <v>5423</v>
      </c>
      <c r="AM405" s="18" t="s">
        <v>5423</v>
      </c>
      <c r="AN405" s="18" t="s">
        <v>5423</v>
      </c>
      <c r="AO405" s="18" t="s">
        <v>5423</v>
      </c>
      <c r="AP405" s="18" t="s">
        <v>5423</v>
      </c>
      <c r="AQ405" s="18" t="s">
        <v>5423</v>
      </c>
      <c r="AR405" s="18" t="s">
        <v>5423</v>
      </c>
      <c r="AS405" s="18" t="s">
        <v>5423</v>
      </c>
      <c r="AT405" s="18" t="s">
        <v>5423</v>
      </c>
      <c r="AU405" s="9" t="s">
        <v>5423</v>
      </c>
      <c r="AV405" s="14"/>
      <c r="AW405" s="14" t="s">
        <v>5423</v>
      </c>
      <c r="AX405" s="14" t="str">
        <f>_xlfn.XLOOKUP(B405,'[4]cell downs 18042026 17h'!$B:$B,'[4]cell downs 18042026 17h'!$B:$B,"")</f>
        <v/>
      </c>
      <c r="AY405" s="14" t="str">
        <f>_xlfn.XLOOKUP(B405,'[5]Cells Huawei 19042026 15h'!$B:$B,'[5]Cells Huawei 19042026 15h'!$B:$B,"")</f>
        <v/>
      </c>
      <c r="AZ405" s="105" t="str">
        <f>_xlfn.XLOOKUP(B405,'INCIDENT-04-23-2026'!E:E,'INCIDENT-04-23-2026'!F:F,"")</f>
        <v/>
      </c>
      <c r="BA405" s="105" t="str">
        <f>_xlfn.XLOOKUP(B405,'[6]Eneo 17H'!$C:$C,'[6]Eneo 17H'!$I:$I,"")</f>
        <v/>
      </c>
      <c r="BB405" s="105" t="str">
        <f>_xlfn.XLOOKUP(B405,[8]ALL!$B:$B,[8]ALL!$M:$M,"")</f>
        <v/>
      </c>
      <c r="BC405" s="105" t="str">
        <f>_xlfn.XLOOKUP(B405,'[6]Eneo 17H'!$C:$C,'[6]Eneo 17H'!$I:$I,"")</f>
        <v/>
      </c>
      <c r="BD405" s="105" t="str">
        <f>_xlfn.XLOOKUP(B405,'[7]Eneo 12H'!$C:$C,'[7]Eneo 12H'!$I:$I,"")</f>
        <v/>
      </c>
      <c r="BE405" s="105">
        <v>0</v>
      </c>
    </row>
    <row r="406" spans="1:57" hidden="1" x14ac:dyDescent="0.3">
      <c r="A406" s="1" t="s">
        <v>2038</v>
      </c>
      <c r="B406" s="8" t="s">
        <v>2039</v>
      </c>
      <c r="C406" s="3" t="str">
        <f>_xlfn.XLOOKUP(B406,'[1]daily break down'!$D:$D,'[1]daily break down'!$E:$E,"")</f>
        <v>Yaounde</v>
      </c>
      <c r="D406" s="1" t="s">
        <v>21</v>
      </c>
      <c r="E406" s="1" t="s">
        <v>30</v>
      </c>
      <c r="F406" s="3" t="s">
        <v>37</v>
      </c>
      <c r="G406" s="1" t="s">
        <v>38</v>
      </c>
      <c r="H406" s="27" t="str">
        <f>_xlfn.XLOOKUP(B406,[2]CALCULATION!$B:$B,[2]CALCULATION!$H:$H,"")</f>
        <v>ZTE</v>
      </c>
      <c r="I406" s="23">
        <v>1.2127853255829217</v>
      </c>
      <c r="J406" s="23">
        <v>0</v>
      </c>
      <c r="K406" s="23">
        <v>2.9564852625180862</v>
      </c>
      <c r="L406" s="23">
        <v>2.8731241064625768</v>
      </c>
      <c r="M406" s="23">
        <v>3.2196775132478961</v>
      </c>
      <c r="N406" s="23">
        <v>0.76334135198454478</v>
      </c>
      <c r="O406" s="23">
        <v>1.7290395025582639</v>
      </c>
      <c r="P406" s="103" t="s">
        <v>6553</v>
      </c>
      <c r="Q406" s="36" t="s">
        <v>5796</v>
      </c>
      <c r="R406" s="107"/>
      <c r="S406" s="35" t="str" cm="1">
        <f t="array" ref="S406">IFERROR(_xlfn.IFS(
U406="MPR ISSUE","PDH",
U406="BSS Hardware Issue","BSS",
U406="Sites strategiques, MLL, Pylone, etc.","ENVTECH",
U406="AKTIVCO DEFAUT GE &amp; POWER Cabinet","AKTIVCO",
U406="AKTIVCO Coupure ENEO &amp; Baisse de tension","AKTIVCO GRID ONLY",
U406="Coupure ENEO &amp; Baisse de tension","IHS GRID ONLY",
U406="Defaut GE &amp; POWER Cabinet","IHS",
U406="Sharing","Partners",
U406="Sites strategiques &amp; DataCenter","SST &amp; DC",
U406="Exclu","Exclu",
U406="SAT","SAT",
U406="SPARE-ISSUE","SPARE-ISSUE",
U406="Fiber CAmtel","TRANS_FO_CAMTEL",
U406="Fiber AOF","Fiber AOF",
U406="Projet OCM (HUAWEI)","TRAVAUX-HUAWEI",
U406="Projet OCM (NOKIA)","TRAVAUX-NOKIA",
U406="ACCESS-ISSUE","ACCESS-ISSUE",
U406="Projet OCM (ZTE, NOKIA, autres projets)","TRAVAUX OCM",
U406="No root CAuse","No root cause",
U406="ODU HS","PDH",
U406="IP &amp; VLAN","PDH",
U406="Warehouse HUAWEI","SPARE-ISSUE",
U406="SPARE-HS","SPARE-ISSUE",
U406="Power Telco","BSS",U406="no impacts","no impacts"
),"")</f>
        <v/>
      </c>
      <c r="T406" s="35" t="str" cm="1">
        <f t="array" ref="T406">IFERROR(_xlfn.IFS(
U406="MPR ISSUE","TX ISSUE",
U406="BSS Hardware Issue","RAN ISSUE",
U406="Sites strategiques, MLL, Pylone, etc.","ENVTECH",
U406="AKTIVCO DEFAUT GE &amp; POWER Cabinet","POWER ISSUE",
U406="AKTIVCO Coupure ENEO &amp; Baisse de tension","POWER ISSUE",
U406="Coupure ENEO &amp; Baisse de tension","POWER ISSUE",
U406="Defaut GE &amp; POWER Cabinet","POWER ISSUE",
U406="Sharing","POWER ISSUE",
U406="Sites strategiques &amp; DataCenter","POWER ISSUE",
U406="Exclu","Exclu",
U406="SAT","TX ISSUE",
U406="SPARE-ISSUE","SPARE-ISSUE",
U406="Fiber CAmtel","TX ISSUE",
U406="Fiber AOF","TX ISSUE",
U406="Projet OCM (HUAWEI)","TRAVAUX-HUAWEI",
U406="Projet OCM (NOKIA)","TRAVAUX -NOKIA",
U406="ACCESS-ISSUE","ACCESS-ISSUE",
U406="Projet OCM (ZTE, NOKIA, autres projets)","TRAVAUX OCM",
U406="No root CAuse","No root cause",
U406="ODU HS","TX ISSUE",
U406="IP &amp; VLAN","TX ISSUE",
U406="Warehouse HUAWEI","SPARE-ISSUE",
U406="SPARE-HS","SPARE-ISSUE",
U406="Power Telco","RAN ISSUE",U406="no impacts","no impacts"
),"")</f>
        <v/>
      </c>
      <c r="U406" s="28"/>
      <c r="V406" s="35" t="str" cm="1">
        <f t="array" ref="V406">IFERROR(_xlfn.IFS(
U406="MPR ISSUE","ACTIVE",
U406="BSS Hardware Issue","ACTIVE",
U406="Sites strategiques, MLL, Pylone, etc.","PASSIVE",
U406="AKTIVCO DEFAUT GE &amp; POWER Cabinet","PASSIVE",
U406="AKTIVCO Coupure ENEO &amp; Baisse de tension","PASSIVE",
U406="Coupure ENEO &amp; Baisse de tension","PASSIVE",
U406="Defaut GE &amp; POWER Cabinet","PASSIVE",
U406="Sharing","PASSIVE",
U406="Sites strategiques &amp; DataCenter","PASSIVE",
U406="Exclu","Exclu",
U406="SAT","ACTIVE",
U406="SPARE-ISSUE","SPARE-ISSUE",
U406="Fiber CAmtel","ACTIVE",
U406="Fiber AOF","ACTIVE",
U406="Projet OCM (HUAWEI)","PLANNED WORKS",
U406="Projet OCM (NOKIA)","PLANNED WORKS",
U406="ACCESS-ISSUE","ACCESS-ISSUE",
U406="Projet OCM (ZTE, NOKIA, autres projets)","PLANNED WORKS",
U406="No root CAuse","No root cause",
U406="ODU HS","ACTIVE",
U406="IP &amp; VLAN","ACTIVE",
U406="Warehouse HUAWEI","SPARE-ISSUE",
U406="SPARE-HS","SPARE-ISSUE",
U406="Power Telco","ACTIVE",U406="no impacts","no impacts"
),"")</f>
        <v/>
      </c>
      <c r="W406" s="104" t="s">
        <v>6690</v>
      </c>
      <c r="X406" s="104" t="s">
        <v>6749</v>
      </c>
      <c r="Y406" s="104"/>
      <c r="Z406" s="104" t="s">
        <v>6705</v>
      </c>
      <c r="AA406" s="104" t="s">
        <v>6688</v>
      </c>
      <c r="AB406" s="104" t="s">
        <v>6102</v>
      </c>
      <c r="AC406" s="9"/>
      <c r="AD406" s="9"/>
      <c r="AE406" s="7" t="s">
        <v>5423</v>
      </c>
      <c r="AF406" s="6"/>
      <c r="AG406" s="7"/>
      <c r="AH406" s="3" t="s">
        <v>5423</v>
      </c>
      <c r="AI406" s="18" t="s">
        <v>5423</v>
      </c>
      <c r="AJ406" s="18" t="s">
        <v>5423</v>
      </c>
      <c r="AK406" s="18" t="s">
        <v>5423</v>
      </c>
      <c r="AL406" s="18" t="s">
        <v>5423</v>
      </c>
      <c r="AM406" s="18" t="s">
        <v>5423</v>
      </c>
      <c r="AN406" s="18" t="s">
        <v>5423</v>
      </c>
      <c r="AO406" s="18" t="s">
        <v>5423</v>
      </c>
      <c r="AP406" s="18" t="s">
        <v>5423</v>
      </c>
      <c r="AQ406" s="18" t="s">
        <v>5423</v>
      </c>
      <c r="AR406" s="18" t="s">
        <v>5423</v>
      </c>
      <c r="AS406" s="18" t="s">
        <v>5423</v>
      </c>
      <c r="AT406" s="18" t="s">
        <v>5423</v>
      </c>
      <c r="AU406" s="9" t="s">
        <v>6102</v>
      </c>
      <c r="AV406" s="14"/>
      <c r="AW406" s="14" t="s">
        <v>5423</v>
      </c>
      <c r="AX406" s="14" t="str">
        <f>_xlfn.XLOOKUP(B406,'[4]cell downs 18042026 17h'!$B:$B,'[4]cell downs 18042026 17h'!$B:$B,"")</f>
        <v/>
      </c>
      <c r="AY406" s="14" t="str">
        <f>_xlfn.XLOOKUP(B406,'[5]Cells Huawei 19042026 15h'!$B:$B,'[5]Cells Huawei 19042026 15h'!$B:$B,"")</f>
        <v/>
      </c>
      <c r="AZ406" s="105" t="str">
        <f>_xlfn.XLOOKUP(B406,'INCIDENT-04-23-2026'!E:E,'INCIDENT-04-23-2026'!F:F,"")</f>
        <v/>
      </c>
      <c r="BA406" s="105" t="str">
        <f>_xlfn.XLOOKUP(B406,'[6]Eneo 17H'!$C:$C,'[6]Eneo 17H'!$I:$I,"")</f>
        <v/>
      </c>
      <c r="BB406" s="105" t="str">
        <f>_xlfn.XLOOKUP(B406,[8]ALL!$B:$B,[8]ALL!$M:$M,"")</f>
        <v/>
      </c>
      <c r="BC406" s="105" t="str">
        <f>_xlfn.XLOOKUP(B406,'[6]Eneo 17H'!$C:$C,'[6]Eneo 17H'!$I:$I,"")</f>
        <v/>
      </c>
      <c r="BD406" s="105" t="str">
        <f>_xlfn.XLOOKUP(B406,'[7]Eneo 12H'!$C:$C,'[7]Eneo 12H'!$I:$I,"")</f>
        <v/>
      </c>
      <c r="BE406" s="11" t="s">
        <v>6901</v>
      </c>
    </row>
    <row r="407" spans="1:57" hidden="1" x14ac:dyDescent="0.3">
      <c r="A407" s="1" t="s">
        <v>1195</v>
      </c>
      <c r="B407" s="8" t="s">
        <v>1196</v>
      </c>
      <c r="C407" s="3" t="str">
        <f>_xlfn.XLOOKUP(B407,'[1]daily break down'!$D:$D,'[1]daily break down'!$E:$E,"")</f>
        <v>NORD-OUEST</v>
      </c>
      <c r="D407" s="1" t="s">
        <v>11</v>
      </c>
      <c r="E407" s="1" t="s">
        <v>12</v>
      </c>
      <c r="F407" s="3" t="s">
        <v>51</v>
      </c>
      <c r="G407" s="1" t="s">
        <v>762</v>
      </c>
      <c r="H407" s="26" t="str">
        <f>_xlfn.XLOOKUP(B407,[2]CALCULATION!$B:$B,[2]CALCULATION!$H:$H,"")</f>
        <v>NOKIA</v>
      </c>
      <c r="I407" s="23">
        <v>0</v>
      </c>
      <c r="J407" s="23">
        <v>0</v>
      </c>
      <c r="K407" s="23">
        <v>0</v>
      </c>
      <c r="L407" s="23">
        <v>0.66551594741362841</v>
      </c>
      <c r="M407" s="23">
        <v>0</v>
      </c>
      <c r="N407" s="23">
        <v>0.75165937568665042</v>
      </c>
      <c r="O407" s="23">
        <v>1.521332180473875E-2</v>
      </c>
      <c r="P407" s="103" t="s">
        <v>6554</v>
      </c>
      <c r="Q407" s="36" t="s">
        <v>6552</v>
      </c>
      <c r="R407" s="36"/>
      <c r="S407" s="35" t="str" cm="1">
        <f t="array" ref="S407">IFERROR(_xlfn.IFS(
U407="MPR ISSUE","PDH",
U407="BSS Hardware Issue","BSS",
U407="Sites strategiques, MLL, Pylone, etc.","ENVTECH",
U407="AKTIVCO DEFAUT GE &amp; POWER Cabinet","AKTIVCO",
U407="AKTIVCO Coupure ENEO &amp; Baisse de tension","AKTIVCO GRID ONLY",
U407="Coupure ENEO &amp; Baisse de tension","IHS GRID ONLY",
U407="Defaut GE &amp; POWER Cabinet","IHS",
U407="Sharing","Partners",
U407="Sites strategiques &amp; DataCenter","SST &amp; DC",
U407="Exclu","Exclu",
U407="SAT","SAT",
U407="SPARE-ISSUE","SPARE-ISSUE",
U407="Fiber CAmtel","TRANS_FO_CAMTEL",
U407="Fiber AOF","Fiber AOF",
U407="Projet OCM (HUAWEI)","TRAVAUX-HUAWEI",
U407="Projet OCM (NOKIA)","TRAVAUX-NOKIA",
U407="ACCESS-ISSUE","ACCESS-ISSUE",
U407="Projet OCM (ZTE, NOKIA, autres projets)","TRAVAUX OCM",
U407="No root CAuse","No root cause",
U407="ODU HS","PDH",
U407="IP &amp; VLAN","PDH",
U407="Warehouse HUAWEI","SPARE-ISSUE",
U407="SPARE-HS","SPARE-ISSUE",
U407="Power Telco","BSS",U407="no impacts","no impacts"
),"")</f>
        <v/>
      </c>
      <c r="T407" s="35" t="str" cm="1">
        <f t="array" ref="T407">IFERROR(_xlfn.IFS(
U407="MPR ISSUE","TX ISSUE",
U407="BSS Hardware Issue","RAN ISSUE",
U407="Sites strategiques, MLL, Pylone, etc.","ENVTECH",
U407="AKTIVCO DEFAUT GE &amp; POWER Cabinet","POWER ISSUE",
U407="AKTIVCO Coupure ENEO &amp; Baisse de tension","POWER ISSUE",
U407="Coupure ENEO &amp; Baisse de tension","POWER ISSUE",
U407="Defaut GE &amp; POWER Cabinet","POWER ISSUE",
U407="Sharing","POWER ISSUE",
U407="Sites strategiques &amp; DataCenter","POWER ISSUE",
U407="Exclu","Exclu",
U407="SAT","TX ISSUE",
U407="SPARE-ISSUE","SPARE-ISSUE",
U407="Fiber CAmtel","TX ISSUE",
U407="Fiber AOF","TX ISSUE",
U407="Projet OCM (HUAWEI)","TRAVAUX-HUAWEI",
U407="Projet OCM (NOKIA)","TRAVAUX -NOKIA",
U407="ACCESS-ISSUE","ACCESS-ISSUE",
U407="Projet OCM (ZTE, NOKIA, autres projets)","TRAVAUX OCM",
U407="No root CAuse","No root cause",
U407="ODU HS","TX ISSUE",
U407="IP &amp; VLAN","TX ISSUE",
U407="Warehouse HUAWEI","SPARE-ISSUE",
U407="SPARE-HS","SPARE-ISSUE",
U407="Power Telco","RAN ISSUE",U407="no impacts","no impacts"
),"")</f>
        <v/>
      </c>
      <c r="U407" s="28"/>
      <c r="V407" s="35" t="str" cm="1">
        <f t="array" ref="V407">IFERROR(_xlfn.IFS(
U407="MPR ISSUE","ACTIVE",
U407="BSS Hardware Issue","ACTIVE",
U407="Sites strategiques, MLL, Pylone, etc.","PASSIVE",
U407="AKTIVCO DEFAUT GE &amp; POWER Cabinet","PASSIVE",
U407="AKTIVCO Coupure ENEO &amp; Baisse de tension","PASSIVE",
U407="Coupure ENEO &amp; Baisse de tension","PASSIVE",
U407="Defaut GE &amp; POWER Cabinet","PASSIVE",
U407="Sharing","PASSIVE",
U407="Sites strategiques &amp; DataCenter","PASSIVE",
U407="Exclu","Exclu",
U407="SAT","ACTIVE",
U407="SPARE-ISSUE","SPARE-ISSUE",
U407="Fiber CAmtel","ACTIVE",
U407="Fiber AOF","ACTIVE",
U407="Projet OCM (HUAWEI)","PLANNED WORKS",
U407="Projet OCM (NOKIA)","PLANNED WORKS",
U407="ACCESS-ISSUE","ACCESS-ISSUE",
U407="Projet OCM (ZTE, NOKIA, autres projets)","PLANNED WORKS",
U407="No root CAuse","No root cause",
U407="ODU HS","ACTIVE",
U407="IP &amp; VLAN","ACTIVE",
U407="Warehouse HUAWEI","SPARE-ISSUE",
U407="SPARE-HS","SPARE-ISSUE",
U407="Power Telco","ACTIVE",U407="no impacts","no impacts"
),"")</f>
        <v/>
      </c>
      <c r="W407" s="102"/>
      <c r="X407" s="102"/>
      <c r="Y407" s="102"/>
      <c r="Z407" s="102"/>
      <c r="AA407" s="102"/>
      <c r="AB407" s="104" t="s">
        <v>5423</v>
      </c>
      <c r="AC407" s="9"/>
      <c r="AD407" s="9"/>
      <c r="AE407" s="7" t="s">
        <v>5423</v>
      </c>
      <c r="AF407" s="6"/>
      <c r="AG407" s="7"/>
      <c r="AH407" s="3" t="s">
        <v>5423</v>
      </c>
      <c r="AI407" s="18" t="s">
        <v>5423</v>
      </c>
      <c r="AJ407" s="18" t="s">
        <v>5423</v>
      </c>
      <c r="AK407" s="18" t="s">
        <v>5423</v>
      </c>
      <c r="AL407" s="18" t="s">
        <v>5423</v>
      </c>
      <c r="AM407" s="18" t="s">
        <v>5423</v>
      </c>
      <c r="AN407" s="18" t="s">
        <v>5423</v>
      </c>
      <c r="AO407" s="18" t="s">
        <v>5423</v>
      </c>
      <c r="AP407" s="18" t="s">
        <v>5423</v>
      </c>
      <c r="AQ407" s="18" t="s">
        <v>5423</v>
      </c>
      <c r="AR407" s="18" t="s">
        <v>5423</v>
      </c>
      <c r="AS407" s="18" t="s">
        <v>5423</v>
      </c>
      <c r="AT407" s="18" t="s">
        <v>5423</v>
      </c>
      <c r="AU407" s="9" t="s">
        <v>5423</v>
      </c>
      <c r="AV407" s="14"/>
      <c r="AW407" s="14" t="s">
        <v>5423</v>
      </c>
      <c r="AX407" s="14" t="str">
        <f>_xlfn.XLOOKUP(B407,'[4]cell downs 18042026 17h'!$B:$B,'[4]cell downs 18042026 17h'!$B:$B,"")</f>
        <v/>
      </c>
      <c r="AY407" s="14" t="str">
        <f>_xlfn.XLOOKUP(B407,'[5]Cells Huawei 19042026 15h'!$B:$B,'[5]Cells Huawei 19042026 15h'!$B:$B,"")</f>
        <v/>
      </c>
      <c r="AZ407" s="105" t="str">
        <f>_xlfn.XLOOKUP(B407,'INCIDENT-04-23-2026'!E:E,'INCIDENT-04-23-2026'!F:F,"")</f>
        <v/>
      </c>
      <c r="BA407" s="105" t="str">
        <f>_xlfn.XLOOKUP(B407,'[6]Eneo 17H'!$C:$C,'[6]Eneo 17H'!$I:$I,"")</f>
        <v/>
      </c>
      <c r="BB407" s="105" t="str">
        <f>_xlfn.XLOOKUP(B407,[8]ALL!$B:$B,[8]ALL!$M:$M,"")</f>
        <v/>
      </c>
      <c r="BC407" s="105" t="str">
        <f>_xlfn.XLOOKUP(B407,'[6]Eneo 17H'!$C:$C,'[6]Eneo 17H'!$I:$I,"")</f>
        <v/>
      </c>
      <c r="BD407" s="105" t="str">
        <f>_xlfn.XLOOKUP(B407,'[7]Eneo 12H'!$C:$C,'[7]Eneo 12H'!$I:$I,"")</f>
        <v/>
      </c>
      <c r="BE407" s="105" t="s">
        <v>5423</v>
      </c>
    </row>
    <row r="408" spans="1:57" hidden="1" x14ac:dyDescent="0.3">
      <c r="A408" s="1" t="s">
        <v>1534</v>
      </c>
      <c r="B408" s="8" t="s">
        <v>1535</v>
      </c>
      <c r="C408" s="3" t="str">
        <f>_xlfn.XLOOKUP(B408,'[1]daily break down'!$D:$D,'[1]daily break down'!$E:$E,"")</f>
        <v>NORD-OUEST</v>
      </c>
      <c r="D408" s="1" t="s">
        <v>11</v>
      </c>
      <c r="E408" s="1" t="s">
        <v>154</v>
      </c>
      <c r="F408" s="3" t="s">
        <v>51</v>
      </c>
      <c r="G408" s="1" t="s">
        <v>1534</v>
      </c>
      <c r="H408" s="26" t="str">
        <f>_xlfn.XLOOKUP(B408,[2]CALCULATION!$B:$B,[2]CALCULATION!$H:$H,"")</f>
        <v>NOKIA</v>
      </c>
      <c r="I408" s="23">
        <v>0</v>
      </c>
      <c r="J408" s="23">
        <v>0</v>
      </c>
      <c r="K408" s="23">
        <v>0</v>
      </c>
      <c r="L408" s="23">
        <v>0.6651057406123283</v>
      </c>
      <c r="M408" s="23">
        <v>0</v>
      </c>
      <c r="N408" s="23">
        <v>0.75144535474684171</v>
      </c>
      <c r="O408" s="23">
        <v>0</v>
      </c>
      <c r="P408" s="103" t="s">
        <v>6554</v>
      </c>
      <c r="Q408" s="36" t="s">
        <v>6552</v>
      </c>
      <c r="R408" s="36"/>
      <c r="S408" s="35" t="str" cm="1">
        <f t="array" ref="S408">IFERROR(_xlfn.IFS(
U408="MPR ISSUE","PDH",
U408="BSS Hardware Issue","BSS",
U408="Sites strategiques, MLL, Pylone, etc.","ENVTECH",
U408="AKTIVCO DEFAUT GE &amp; POWER Cabinet","AKTIVCO",
U408="AKTIVCO Coupure ENEO &amp; Baisse de tension","AKTIVCO GRID ONLY",
U408="Coupure ENEO &amp; Baisse de tension","IHS GRID ONLY",
U408="Defaut GE &amp; POWER Cabinet","IHS",
U408="Sharing","Partners",
U408="Sites strategiques &amp; DataCenter","SST &amp; DC",
U408="Exclu","Exclu",
U408="SAT","SAT",
U408="SPARE-ISSUE","SPARE-ISSUE",
U408="Fiber CAmtel","TRANS_FO_CAMTEL",
U408="Fiber AOF","Fiber AOF",
U408="Projet OCM (HUAWEI)","TRAVAUX-HUAWEI",
U408="Projet OCM (NOKIA)","TRAVAUX-NOKIA",
U408="ACCESS-ISSUE","ACCESS-ISSUE",
U408="Projet OCM (ZTE, NOKIA, autres projets)","TRAVAUX OCM",
U408="No root CAuse","No root cause",
U408="ODU HS","PDH",
U408="IP &amp; VLAN","PDH",
U408="Warehouse HUAWEI","SPARE-ISSUE",
U408="SPARE-HS","SPARE-ISSUE",
U408="Power Telco","BSS",U408="no impacts","no impacts"
),"")</f>
        <v/>
      </c>
      <c r="T408" s="35" t="str" cm="1">
        <f t="array" ref="T408">IFERROR(_xlfn.IFS(
U408="MPR ISSUE","TX ISSUE",
U408="BSS Hardware Issue","RAN ISSUE",
U408="Sites strategiques, MLL, Pylone, etc.","ENVTECH",
U408="AKTIVCO DEFAUT GE &amp; POWER Cabinet","POWER ISSUE",
U408="AKTIVCO Coupure ENEO &amp; Baisse de tension","POWER ISSUE",
U408="Coupure ENEO &amp; Baisse de tension","POWER ISSUE",
U408="Defaut GE &amp; POWER Cabinet","POWER ISSUE",
U408="Sharing","POWER ISSUE",
U408="Sites strategiques &amp; DataCenter","POWER ISSUE",
U408="Exclu","Exclu",
U408="SAT","TX ISSUE",
U408="SPARE-ISSUE","SPARE-ISSUE",
U408="Fiber CAmtel","TX ISSUE",
U408="Fiber AOF","TX ISSUE",
U408="Projet OCM (HUAWEI)","TRAVAUX-HUAWEI",
U408="Projet OCM (NOKIA)","TRAVAUX -NOKIA",
U408="ACCESS-ISSUE","ACCESS-ISSUE",
U408="Projet OCM (ZTE, NOKIA, autres projets)","TRAVAUX OCM",
U408="No root CAuse","No root cause",
U408="ODU HS","TX ISSUE",
U408="IP &amp; VLAN","TX ISSUE",
U408="Warehouse HUAWEI","SPARE-ISSUE",
U408="SPARE-HS","SPARE-ISSUE",
U408="Power Telco","RAN ISSUE",U408="no impacts","no impacts"
),"")</f>
        <v/>
      </c>
      <c r="U408" s="28"/>
      <c r="V408" s="35" t="str" cm="1">
        <f t="array" ref="V408">IFERROR(_xlfn.IFS(
U408="MPR ISSUE","ACTIVE",
U408="BSS Hardware Issue","ACTIVE",
U408="Sites strategiques, MLL, Pylone, etc.","PASSIVE",
U408="AKTIVCO DEFAUT GE &amp; POWER Cabinet","PASSIVE",
U408="AKTIVCO Coupure ENEO &amp; Baisse de tension","PASSIVE",
U408="Coupure ENEO &amp; Baisse de tension","PASSIVE",
U408="Defaut GE &amp; POWER Cabinet","PASSIVE",
U408="Sharing","PASSIVE",
U408="Sites strategiques &amp; DataCenter","PASSIVE",
U408="Exclu","Exclu",
U408="SAT","ACTIVE",
U408="SPARE-ISSUE","SPARE-ISSUE",
U408="Fiber CAmtel","ACTIVE",
U408="Fiber AOF","ACTIVE",
U408="Projet OCM (HUAWEI)","PLANNED WORKS",
U408="Projet OCM (NOKIA)","PLANNED WORKS",
U408="ACCESS-ISSUE","ACCESS-ISSUE",
U408="Projet OCM (ZTE, NOKIA, autres projets)","PLANNED WORKS",
U408="No root CAuse","No root cause",
U408="ODU HS","ACTIVE",
U408="IP &amp; VLAN","ACTIVE",
U408="Warehouse HUAWEI","SPARE-ISSUE",
U408="SPARE-HS","SPARE-ISSUE",
U408="Power Telco","ACTIVE",U408="no impacts","no impacts"
),"")</f>
        <v/>
      </c>
      <c r="W408" s="102"/>
      <c r="X408" s="102"/>
      <c r="Y408" s="102"/>
      <c r="Z408" s="102"/>
      <c r="AA408" s="102"/>
      <c r="AB408" s="104" t="s">
        <v>5423</v>
      </c>
      <c r="AC408" s="9"/>
      <c r="AD408" s="9"/>
      <c r="AE408" s="7" t="s">
        <v>5423</v>
      </c>
      <c r="AF408" s="6"/>
      <c r="AG408" s="7"/>
      <c r="AH408" s="3" t="s">
        <v>5423</v>
      </c>
      <c r="AI408" s="18" t="s">
        <v>5423</v>
      </c>
      <c r="AJ408" s="18" t="s">
        <v>5423</v>
      </c>
      <c r="AK408" s="18" t="s">
        <v>5423</v>
      </c>
      <c r="AL408" s="18" t="s">
        <v>5423</v>
      </c>
      <c r="AM408" s="18" t="s">
        <v>5423</v>
      </c>
      <c r="AN408" s="18" t="s">
        <v>5423</v>
      </c>
      <c r="AO408" s="18" t="s">
        <v>5423</v>
      </c>
      <c r="AP408" s="18" t="s">
        <v>5423</v>
      </c>
      <c r="AQ408" s="18" t="s">
        <v>5423</v>
      </c>
      <c r="AR408" s="18" t="s">
        <v>5423</v>
      </c>
      <c r="AS408" s="18" t="s">
        <v>5423</v>
      </c>
      <c r="AT408" s="18" t="s">
        <v>5423</v>
      </c>
      <c r="AU408" s="9" t="s">
        <v>5423</v>
      </c>
      <c r="AV408" s="14"/>
      <c r="AW408" s="14" t="s">
        <v>5423</v>
      </c>
      <c r="AX408" s="14" t="str">
        <f>_xlfn.XLOOKUP(B408,'[4]cell downs 18042026 17h'!$B:$B,'[4]cell downs 18042026 17h'!$B:$B,"")</f>
        <v/>
      </c>
      <c r="AY408" s="14" t="str">
        <f>_xlfn.XLOOKUP(B408,'[5]Cells Huawei 19042026 15h'!$B:$B,'[5]Cells Huawei 19042026 15h'!$B:$B,"")</f>
        <v/>
      </c>
      <c r="AZ408" s="105" t="str">
        <f>_xlfn.XLOOKUP(B408,'INCIDENT-04-23-2026'!E:E,'INCIDENT-04-23-2026'!F:F,"")</f>
        <v/>
      </c>
      <c r="BA408" s="105" t="str">
        <f>_xlfn.XLOOKUP(B408,'[6]Eneo 17H'!$C:$C,'[6]Eneo 17H'!$I:$I,"")</f>
        <v/>
      </c>
      <c r="BB408" s="105" t="str">
        <f>_xlfn.XLOOKUP(B408,[8]ALL!$B:$B,[8]ALL!$M:$M,"")</f>
        <v/>
      </c>
      <c r="BC408" s="105" t="str">
        <f>_xlfn.XLOOKUP(B408,'[6]Eneo 17H'!$C:$C,'[6]Eneo 17H'!$I:$I,"")</f>
        <v/>
      </c>
      <c r="BD408" s="105" t="str">
        <f>_xlfn.XLOOKUP(B408,'[7]Eneo 12H'!$C:$C,'[7]Eneo 12H'!$I:$I,"")</f>
        <v/>
      </c>
      <c r="BE408" s="105" t="s">
        <v>5423</v>
      </c>
    </row>
    <row r="409" spans="1:57" hidden="1" x14ac:dyDescent="0.3">
      <c r="A409" s="1" t="s">
        <v>2088</v>
      </c>
      <c r="B409" s="8" t="s">
        <v>2527</v>
      </c>
      <c r="C409" s="3" t="str">
        <f>_xlfn.XLOOKUP(B409,'[1]daily break down'!$D:$D,'[1]daily break down'!$E:$E,"")</f>
        <v>CENTRE</v>
      </c>
      <c r="D409" s="1" t="s">
        <v>11</v>
      </c>
      <c r="E409" s="1" t="s">
        <v>12</v>
      </c>
      <c r="F409" s="3" t="s">
        <v>37</v>
      </c>
      <c r="G409" s="1" t="s">
        <v>2088</v>
      </c>
      <c r="H409" s="27" t="str">
        <f>_xlfn.XLOOKUP(B409,[2]CALCULATION!$B:$B,[2]CALCULATION!$H:$H,"")</f>
        <v>ZTE</v>
      </c>
      <c r="I409" s="23">
        <v>0</v>
      </c>
      <c r="J409" s="23">
        <v>0</v>
      </c>
      <c r="K409" s="23">
        <v>0.13784732031515295</v>
      </c>
      <c r="L409" s="23">
        <v>0</v>
      </c>
      <c r="M409" s="23">
        <v>0</v>
      </c>
      <c r="N409" s="23">
        <v>0.74286668207617534</v>
      </c>
      <c r="O409" s="23">
        <v>0.48065536065382025</v>
      </c>
      <c r="P409" s="103" t="s">
        <v>6554</v>
      </c>
      <c r="Q409" s="36" t="s">
        <v>5796</v>
      </c>
      <c r="R409" s="36"/>
      <c r="S409" s="35" t="str" cm="1">
        <f t="array" ref="S409">IFERROR(_xlfn.IFS(
U409="MPR ISSUE","PDH",
U409="BSS Hardware Issue","BSS",
U409="Sites strategiques, MLL, Pylone, etc.","ENVTECH",
U409="AKTIVCO DEFAUT GE &amp; POWER Cabinet","AKTIVCO",
U409="AKTIVCO Coupure ENEO &amp; Baisse de tension","AKTIVCO GRID ONLY",
U409="Coupure ENEO &amp; Baisse de tension","IHS GRID ONLY",
U409="Defaut GE &amp; POWER Cabinet","IHS",
U409="Sharing","Partners",
U409="Sites strategiques &amp; DataCenter","SST &amp; DC",
U409="Exclu","Exclu",
U409="SAT","SAT",
U409="SPARE-ISSUE","SPARE-ISSUE",
U409="Fiber CAmtel","TRANS_FO_CAMTEL",
U409="Fiber AOF","Fiber AOF",
U409="Projet OCM (HUAWEI)","TRAVAUX-HUAWEI",
U409="Projet OCM (NOKIA)","TRAVAUX-NOKIA",
U409="ACCESS-ISSUE","ACCESS-ISSUE",
U409="Projet OCM (ZTE, NOKIA, autres projets)","TRAVAUX OCM",
U409="No root CAuse","No root cause",
U409="ODU HS","PDH",
U409="IP &amp; VLAN","PDH",
U409="Warehouse HUAWEI","SPARE-ISSUE",
U409="SPARE-HS","SPARE-ISSUE",
U409="Power Telco","BSS",U409="no impacts","no impacts"
),"")</f>
        <v/>
      </c>
      <c r="T409" s="35" t="str" cm="1">
        <f t="array" ref="T409">IFERROR(_xlfn.IFS(
U409="MPR ISSUE","TX ISSUE",
U409="BSS Hardware Issue","RAN ISSUE",
U409="Sites strategiques, MLL, Pylone, etc.","ENVTECH",
U409="AKTIVCO DEFAUT GE &amp; POWER Cabinet","POWER ISSUE",
U409="AKTIVCO Coupure ENEO &amp; Baisse de tension","POWER ISSUE",
U409="Coupure ENEO &amp; Baisse de tension","POWER ISSUE",
U409="Defaut GE &amp; POWER Cabinet","POWER ISSUE",
U409="Sharing","POWER ISSUE",
U409="Sites strategiques &amp; DataCenter","POWER ISSUE",
U409="Exclu","Exclu",
U409="SAT","TX ISSUE",
U409="SPARE-ISSUE","SPARE-ISSUE",
U409="Fiber CAmtel","TX ISSUE",
U409="Fiber AOF","TX ISSUE",
U409="Projet OCM (HUAWEI)","TRAVAUX-HUAWEI",
U409="Projet OCM (NOKIA)","TRAVAUX -NOKIA",
U409="ACCESS-ISSUE","ACCESS-ISSUE",
U409="Projet OCM (ZTE, NOKIA, autres projets)","TRAVAUX OCM",
U409="No root CAuse","No root cause",
U409="ODU HS","TX ISSUE",
U409="IP &amp; VLAN","TX ISSUE",
U409="Warehouse HUAWEI","SPARE-ISSUE",
U409="SPARE-HS","SPARE-ISSUE",
U409="Power Telco","RAN ISSUE",U409="no impacts","no impacts"
),"")</f>
        <v/>
      </c>
      <c r="U409" s="28"/>
      <c r="V409" s="35" t="str" cm="1">
        <f t="array" ref="V409">IFERROR(_xlfn.IFS(
U409="MPR ISSUE","ACTIVE",
U409="BSS Hardware Issue","ACTIVE",
U409="Sites strategiques, MLL, Pylone, etc.","PASSIVE",
U409="AKTIVCO DEFAUT GE &amp; POWER Cabinet","PASSIVE",
U409="AKTIVCO Coupure ENEO &amp; Baisse de tension","PASSIVE",
U409="Coupure ENEO &amp; Baisse de tension","PASSIVE",
U409="Defaut GE &amp; POWER Cabinet","PASSIVE",
U409="Sharing","PASSIVE",
U409="Sites strategiques &amp; DataCenter","PASSIVE",
U409="Exclu","Exclu",
U409="SAT","ACTIVE",
U409="SPARE-ISSUE","SPARE-ISSUE",
U409="Fiber CAmtel","ACTIVE",
U409="Fiber AOF","ACTIVE",
U409="Projet OCM (HUAWEI)","PLANNED WORKS",
U409="Projet OCM (NOKIA)","PLANNED WORKS",
U409="ACCESS-ISSUE","ACCESS-ISSUE",
U409="Projet OCM (ZTE, NOKIA, autres projets)","PLANNED WORKS",
U409="No root CAuse","No root cause",
U409="ODU HS","ACTIVE",
U409="IP &amp; VLAN","ACTIVE",
U409="Warehouse HUAWEI","SPARE-ISSUE",
U409="SPARE-HS","SPARE-ISSUE",
U409="Power Telco","ACTIVE",U409="no impacts","no impacts"
),"")</f>
        <v/>
      </c>
      <c r="W409" s="102"/>
      <c r="X409" s="102"/>
      <c r="Y409" s="102"/>
      <c r="Z409" s="102"/>
      <c r="AA409" s="102"/>
      <c r="AB409" s="104" t="s">
        <v>5423</v>
      </c>
      <c r="AC409" s="9"/>
      <c r="AD409" s="9"/>
      <c r="AE409" s="7" t="s">
        <v>5423</v>
      </c>
      <c r="AF409" s="6"/>
      <c r="AG409" s="7"/>
      <c r="AH409" s="3" t="s">
        <v>5423</v>
      </c>
      <c r="AI409" s="18" t="s">
        <v>5423</v>
      </c>
      <c r="AJ409" s="18" t="s">
        <v>5423</v>
      </c>
      <c r="AK409" s="18" t="s">
        <v>5423</v>
      </c>
      <c r="AL409" s="18" t="s">
        <v>5423</v>
      </c>
      <c r="AM409" s="18" t="s">
        <v>5423</v>
      </c>
      <c r="AN409" s="18" t="s">
        <v>5423</v>
      </c>
      <c r="AO409" s="18" t="s">
        <v>5423</v>
      </c>
      <c r="AP409" s="18" t="s">
        <v>5423</v>
      </c>
      <c r="AQ409" s="18" t="s">
        <v>5423</v>
      </c>
      <c r="AR409" s="18" t="s">
        <v>5423</v>
      </c>
      <c r="AS409" s="18" t="s">
        <v>5423</v>
      </c>
      <c r="AT409" s="18" t="s">
        <v>5423</v>
      </c>
      <c r="AU409" s="9" t="s">
        <v>5423</v>
      </c>
      <c r="AV409" s="14"/>
      <c r="AW409" s="14" t="s">
        <v>5423</v>
      </c>
      <c r="AX409" s="14" t="str">
        <f>_xlfn.XLOOKUP(B409,'[4]cell downs 18042026 17h'!$B:$B,'[4]cell downs 18042026 17h'!$B:$B,"")</f>
        <v/>
      </c>
      <c r="AY409" s="14" t="str">
        <f>_xlfn.XLOOKUP(B409,'[5]Cells Huawei 19042026 15h'!$B:$B,'[5]Cells Huawei 19042026 15h'!$B:$B,"")</f>
        <v/>
      </c>
      <c r="AZ409" s="105" t="str">
        <f>_xlfn.XLOOKUP(B409,'INCIDENT-04-23-2026'!E:E,'INCIDENT-04-23-2026'!F:F,"")</f>
        <v/>
      </c>
      <c r="BA409" s="105" t="str">
        <f>_xlfn.XLOOKUP(B409,'[6]Eneo 17H'!$C:$C,'[6]Eneo 17H'!$I:$I,"")</f>
        <v/>
      </c>
      <c r="BB409" s="105" t="str">
        <f>_xlfn.XLOOKUP(B409,[8]ALL!$B:$B,[8]ALL!$M:$M,"")</f>
        <v/>
      </c>
      <c r="BC409" s="105" t="str">
        <f>_xlfn.XLOOKUP(B409,'[6]Eneo 17H'!$C:$C,'[6]Eneo 17H'!$I:$I,"")</f>
        <v/>
      </c>
      <c r="BD409" s="105" t="str">
        <f>_xlfn.XLOOKUP(B409,'[7]Eneo 12H'!$C:$C,'[7]Eneo 12H'!$I:$I,"")</f>
        <v/>
      </c>
      <c r="BE409" s="105" t="s">
        <v>5423</v>
      </c>
    </row>
    <row r="410" spans="1:57" hidden="1" x14ac:dyDescent="0.3">
      <c r="A410" s="1" t="s">
        <v>403</v>
      </c>
      <c r="B410" s="1" t="s">
        <v>404</v>
      </c>
      <c r="C410" s="3" t="str">
        <f>_xlfn.XLOOKUP(B410,'[1]daily break down'!$D:$D,'[1]daily break down'!$E:$E,"")</f>
        <v>LITTORAL</v>
      </c>
      <c r="D410" s="1" t="s">
        <v>11</v>
      </c>
      <c r="E410" s="1" t="s">
        <v>12</v>
      </c>
      <c r="F410" s="3" t="s">
        <v>31</v>
      </c>
      <c r="G410" s="1" t="s">
        <v>354</v>
      </c>
      <c r="H410" s="27" t="str">
        <f>_xlfn.XLOOKUP(B410,[2]CALCULATION!$B:$B,[2]CALCULATION!$H:$H,"")</f>
        <v>ZTE</v>
      </c>
      <c r="I410" s="23">
        <v>0.83539506838682409</v>
      </c>
      <c r="J410" s="23">
        <v>0.23085725374037286</v>
      </c>
      <c r="K410" s="23">
        <v>0.53770977619116944</v>
      </c>
      <c r="L410" s="23">
        <v>9.6283918751944011</v>
      </c>
      <c r="M410" s="23">
        <v>8.1471172806214014</v>
      </c>
      <c r="N410" s="23">
        <v>23.779313734722475</v>
      </c>
      <c r="O410" s="23">
        <v>16.252001095787215</v>
      </c>
      <c r="P410" s="103" t="s">
        <v>6553</v>
      </c>
      <c r="Q410" s="36" t="s">
        <v>5796</v>
      </c>
      <c r="R410" s="36"/>
      <c r="S410" s="35" t="str" cm="1">
        <f t="array" ref="S410">IFERROR(_xlfn.IFS(
U410="MPR ISSUE","PDH",
U410="BSS Hardware Issue","BSS",
U410="Sites strategiques, MLL, Pylone, etc.","ENVTECH",
U410="AKTIVCO DEFAUT GE &amp; POWER Cabinet","AKTIVCO",
U410="AKTIVCO Coupure ENEO &amp; Baisse de tension","AKTIVCO GRID ONLY",
U410="Coupure ENEO &amp; Baisse de tension","IHS GRID ONLY",
U410="Defaut GE &amp; POWER Cabinet","IHS",
U410="Sharing","Partners",
U410="Sites strategiques &amp; DataCenter","SST &amp; DC",
U410="Exclu","Exclu",
U410="SAT","SAT",
U410="SPARE-ISSUE","SPARE-ISSUE",
U410="Fiber CAmtel","TRANS_FO_CAMTEL",
U410="Fiber AOF","Fiber AOF",
U410="Projet OCM (HUAWEI)","TRAVAUX-HUAWEI",
U410="Projet OCM (NOKIA)","TRAVAUX-NOKIA",
U410="ACCESS-ISSUE","ACCESS-ISSUE",
U410="Projet OCM (ZTE, NOKIA, autres projets)","TRAVAUX OCM",
U410="No root CAuse","No root cause",
U410="ODU HS","PDH",
U410="IP &amp; VLAN","PDH",
U410="Warehouse HUAWEI","SPARE-ISSUE",
U410="SPARE-HS","SPARE-ISSUE",
U410="Power Telco","BSS",U410="no impacts","no impacts"
),"")</f>
        <v/>
      </c>
      <c r="T410" s="35" t="str" cm="1">
        <f t="array" ref="T410">IFERROR(_xlfn.IFS(
U410="MPR ISSUE","TX ISSUE",
U410="BSS Hardware Issue","RAN ISSUE",
U410="Sites strategiques, MLL, Pylone, etc.","ENVTECH",
U410="AKTIVCO DEFAUT GE &amp; POWER Cabinet","POWER ISSUE",
U410="AKTIVCO Coupure ENEO &amp; Baisse de tension","POWER ISSUE",
U410="Coupure ENEO &amp; Baisse de tension","POWER ISSUE",
U410="Defaut GE &amp; POWER Cabinet","POWER ISSUE",
U410="Sharing","POWER ISSUE",
U410="Sites strategiques &amp; DataCenter","POWER ISSUE",
U410="Exclu","Exclu",
U410="SAT","TX ISSUE",
U410="SPARE-ISSUE","SPARE-ISSUE",
U410="Fiber CAmtel","TX ISSUE",
U410="Fiber AOF","TX ISSUE",
U410="Projet OCM (HUAWEI)","TRAVAUX-HUAWEI",
U410="Projet OCM (NOKIA)","TRAVAUX -NOKIA",
U410="ACCESS-ISSUE","ACCESS-ISSUE",
U410="Projet OCM (ZTE, NOKIA, autres projets)","TRAVAUX OCM",
U410="No root CAuse","No root cause",
U410="ODU HS","TX ISSUE",
U410="IP &amp; VLAN","TX ISSUE",
U410="Warehouse HUAWEI","SPARE-ISSUE",
U410="SPARE-HS","SPARE-ISSUE",
U410="Power Telco","RAN ISSUE",U410="no impacts","no impacts"
),"")</f>
        <v/>
      </c>
      <c r="U410" s="28"/>
      <c r="V410" s="35" t="str" cm="1">
        <f t="array" ref="V410">IFERROR(_xlfn.IFS(
U410="MPR ISSUE","ACTIVE",
U410="BSS Hardware Issue","ACTIVE",
U410="Sites strategiques, MLL, Pylone, etc.","PASSIVE",
U410="AKTIVCO DEFAUT GE &amp; POWER Cabinet","PASSIVE",
U410="AKTIVCO Coupure ENEO &amp; Baisse de tension","PASSIVE",
U410="Coupure ENEO &amp; Baisse de tension","PASSIVE",
U410="Defaut GE &amp; POWER Cabinet","PASSIVE",
U410="Sharing","PASSIVE",
U410="Sites strategiques &amp; DataCenter","PASSIVE",
U410="Exclu","Exclu",
U410="SAT","ACTIVE",
U410="SPARE-ISSUE","SPARE-ISSUE",
U410="Fiber CAmtel","ACTIVE",
U410="Fiber AOF","ACTIVE",
U410="Projet OCM (HUAWEI)","PLANNED WORKS",
U410="Projet OCM (NOKIA)","PLANNED WORKS",
U410="ACCESS-ISSUE","ACCESS-ISSUE",
U410="Projet OCM (ZTE, NOKIA, autres projets)","PLANNED WORKS",
U410="No root CAuse","No root cause",
U410="ODU HS","ACTIVE",
U410="IP &amp; VLAN","ACTIVE",
U410="Warehouse HUAWEI","SPARE-ISSUE",
U410="SPARE-HS","SPARE-ISSUE",
U410="Power Telco","ACTIVE", U410="no impacts","no impacts"
),"")</f>
        <v/>
      </c>
      <c r="W410" s="18" t="s">
        <v>7355</v>
      </c>
      <c r="X410" s="102" t="s">
        <v>7356</v>
      </c>
      <c r="Y410" s="102"/>
      <c r="Z410" s="102" t="s">
        <v>6705</v>
      </c>
      <c r="AA410" s="104" t="s">
        <v>6688</v>
      </c>
      <c r="AB410" s="104" t="s">
        <v>7354</v>
      </c>
      <c r="AC410" s="9"/>
      <c r="AD410" s="9"/>
      <c r="AE410" s="7"/>
      <c r="AF410" s="6"/>
      <c r="AG410" s="7"/>
      <c r="AH410" s="3" t="s">
        <v>5423</v>
      </c>
      <c r="AI410" s="18" t="s">
        <v>5423</v>
      </c>
      <c r="AJ410" s="18" t="s">
        <v>5423</v>
      </c>
      <c r="AK410" s="18" t="s">
        <v>5423</v>
      </c>
      <c r="AL410" s="18" t="s">
        <v>5423</v>
      </c>
      <c r="AM410" s="18" t="s">
        <v>5423</v>
      </c>
      <c r="AN410" s="18" t="s">
        <v>5423</v>
      </c>
      <c r="AO410" s="18" t="s">
        <v>5423</v>
      </c>
      <c r="AP410" s="18" t="s">
        <v>5423</v>
      </c>
      <c r="AQ410" s="18" t="s">
        <v>5423</v>
      </c>
      <c r="AR410" s="18" t="s">
        <v>5423</v>
      </c>
      <c r="AS410" s="18" t="s">
        <v>5423</v>
      </c>
      <c r="AT410" s="18" t="s">
        <v>5423</v>
      </c>
      <c r="AU410" s="9" t="s">
        <v>5423</v>
      </c>
      <c r="AV410" s="14"/>
      <c r="AW410" s="14" t="s">
        <v>5423</v>
      </c>
      <c r="AX410" s="14" t="str">
        <f>_xlfn.XLOOKUP(B410,'[4]cell downs 18042026 17h'!$B:$B,'[4]cell downs 18042026 17h'!$B:$B,"")</f>
        <v/>
      </c>
      <c r="AY410" s="14" t="str">
        <f>_xlfn.XLOOKUP(B410,'[5]Cells Huawei 19042026 15h'!$B:$B,'[5]Cells Huawei 19042026 15h'!$B:$B,"")</f>
        <v/>
      </c>
      <c r="AZ410" s="105" t="str">
        <f>_xlfn.XLOOKUP(B410,'INCIDENT-04-23-2026'!E:E,'INCIDENT-04-23-2026'!F:F,"")</f>
        <v/>
      </c>
      <c r="BA410" s="105" t="str">
        <f>_xlfn.XLOOKUP(B410,'[6]Eneo 17H'!$C:$C,'[6]Eneo 17H'!$I:$I,"")</f>
        <v/>
      </c>
      <c r="BC410" s="105" t="str">
        <f>_xlfn.XLOOKUP(B410,'[6]Eneo 17H'!$C:$C,'[6]Eneo 17H'!$I:$I,"")</f>
        <v/>
      </c>
      <c r="BD410" s="105" t="str">
        <f>_xlfn.XLOOKUP(B410,'[7]Eneo 12H'!$C:$C,'[7]Eneo 12H'!$I:$I,"")</f>
        <v/>
      </c>
      <c r="BE410" s="11" t="s">
        <v>6891</v>
      </c>
    </row>
    <row r="411" spans="1:57" hidden="1" x14ac:dyDescent="0.3">
      <c r="A411" s="1" t="s">
        <v>631</v>
      </c>
      <c r="B411" s="8" t="s">
        <v>632</v>
      </c>
      <c r="C411" s="3" t="str">
        <f>_xlfn.XLOOKUP(B411,'[1]daily break down'!$D:$D,'[1]daily break down'!$E:$E,"")</f>
        <v>CENTRE</v>
      </c>
      <c r="D411" s="1" t="s">
        <v>11</v>
      </c>
      <c r="E411" s="1" t="s">
        <v>237</v>
      </c>
      <c r="F411" s="3" t="s">
        <v>69</v>
      </c>
      <c r="G411" s="1" t="s">
        <v>633</v>
      </c>
      <c r="H411" s="26" t="str">
        <f>_xlfn.XLOOKUP(B411,[2]CALCULATION!$B:$B,[2]CALCULATION!$H:$H,"")</f>
        <v>NOKIA</v>
      </c>
      <c r="I411" s="23">
        <v>0.32301110340635725</v>
      </c>
      <c r="J411" s="23">
        <v>0.17549717064317572</v>
      </c>
      <c r="K411" s="23">
        <v>0.12143904826314872</v>
      </c>
      <c r="L411" s="23">
        <v>0.12127853255829217</v>
      </c>
      <c r="M411" s="23">
        <v>0.21145268853104587</v>
      </c>
      <c r="N411" s="23">
        <v>0.72034097816130338</v>
      </c>
      <c r="O411" s="23">
        <v>0.98305168177654501</v>
      </c>
      <c r="P411" s="103" t="s">
        <v>6554</v>
      </c>
      <c r="Q411" s="36" t="s">
        <v>5796</v>
      </c>
      <c r="R411" s="36"/>
      <c r="S411" s="35" t="str" cm="1">
        <f t="array" ref="S411">IFERROR(_xlfn.IFS(
U411="MPR ISSUE","PDH",
U411="BSS Hardware Issue","BSS",
U411="Sites strategiques, MLL, Pylone, etc.","ENVTECH",
U411="AKTIVCO DEFAUT GE &amp; POWER Cabinet","AKTIVCO",
U411="AKTIVCO Coupure ENEO &amp; Baisse de tension","AKTIVCO GRID ONLY",
U411="Coupure ENEO &amp; Baisse de tension","IHS GRID ONLY",
U411="Defaut GE &amp; POWER Cabinet","IHS",
U411="Sharing","Partners",
U411="Sites strategiques &amp; DataCenter","SST &amp; DC",
U411="Exclu","Exclu",
U411="SAT","SAT",
U411="SPARE-ISSUE","SPARE-ISSUE",
U411="Fiber CAmtel","TRANS_FO_CAMTEL",
U411="Fiber AOF","Fiber AOF",
U411="Projet OCM (HUAWEI)","TRAVAUX-HUAWEI",
U411="Projet OCM (NOKIA)","TRAVAUX-NOKIA",
U411="ACCESS-ISSUE","ACCESS-ISSUE",
U411="Projet OCM (ZTE, NOKIA, autres projets)","TRAVAUX OCM",
U411="No root CAuse","No root cause",
U411="ODU HS","PDH",
U411="IP &amp; VLAN","PDH",
U411="Warehouse HUAWEI","SPARE-ISSUE",
U411="SPARE-HS","SPARE-ISSUE",
U411="Power Telco","BSS",U411="no impacts","no impacts"
),"")</f>
        <v/>
      </c>
      <c r="T411" s="35" t="str" cm="1">
        <f t="array" ref="T411">IFERROR(_xlfn.IFS(
U411="MPR ISSUE","TX ISSUE",
U411="BSS Hardware Issue","RAN ISSUE",
U411="Sites strategiques, MLL, Pylone, etc.","ENVTECH",
U411="AKTIVCO DEFAUT GE &amp; POWER Cabinet","POWER ISSUE",
U411="AKTIVCO Coupure ENEO &amp; Baisse de tension","POWER ISSUE",
U411="Coupure ENEO &amp; Baisse de tension","POWER ISSUE",
U411="Defaut GE &amp; POWER Cabinet","POWER ISSUE",
U411="Sharing","POWER ISSUE",
U411="Sites strategiques &amp; DataCenter","POWER ISSUE",
U411="Exclu","Exclu",
U411="SAT","TX ISSUE",
U411="SPARE-ISSUE","SPARE-ISSUE",
U411="Fiber CAmtel","TX ISSUE",
U411="Fiber AOF","TX ISSUE",
U411="Projet OCM (HUAWEI)","TRAVAUX-HUAWEI",
U411="Projet OCM (NOKIA)","TRAVAUX -NOKIA",
U411="ACCESS-ISSUE","ACCESS-ISSUE",
U411="Projet OCM (ZTE, NOKIA, autres projets)","TRAVAUX OCM",
U411="No root CAuse","No root cause",
U411="ODU HS","TX ISSUE",
U411="IP &amp; VLAN","TX ISSUE",
U411="Warehouse HUAWEI","SPARE-ISSUE",
U411="SPARE-HS","SPARE-ISSUE",
U411="Power Telco","RAN ISSUE",U411="no impacts","no impacts"
),"")</f>
        <v/>
      </c>
      <c r="U411" s="28"/>
      <c r="V411" s="35" t="str" cm="1">
        <f t="array" ref="V411">IFERROR(_xlfn.IFS(
U411="MPR ISSUE","ACTIVE",
U411="BSS Hardware Issue","ACTIVE",
U411="Sites strategiques, MLL, Pylone, etc.","PASSIVE",
U411="AKTIVCO DEFAUT GE &amp; POWER Cabinet","PASSIVE",
U411="AKTIVCO Coupure ENEO &amp; Baisse de tension","PASSIVE",
U411="Coupure ENEO &amp; Baisse de tension","PASSIVE",
U411="Defaut GE &amp; POWER Cabinet","PASSIVE",
U411="Sharing","PASSIVE",
U411="Sites strategiques &amp; DataCenter","PASSIVE",
U411="Exclu","Exclu",
U411="SAT","ACTIVE",
U411="SPARE-ISSUE","SPARE-ISSUE",
U411="Fiber CAmtel","ACTIVE",
U411="Fiber AOF","ACTIVE",
U411="Projet OCM (HUAWEI)","PLANNED WORKS",
U411="Projet OCM (NOKIA)","PLANNED WORKS",
U411="ACCESS-ISSUE","ACCESS-ISSUE",
U411="Projet OCM (ZTE, NOKIA, autres projets)","PLANNED WORKS",
U411="No root CAuse","No root cause",
U411="ODU HS","ACTIVE",
U411="IP &amp; VLAN","ACTIVE",
U411="Warehouse HUAWEI","SPARE-ISSUE",
U411="SPARE-HS","SPARE-ISSUE",
U411="Power Telco","ACTIVE",U411="no impacts","no impacts"
),"")</f>
        <v/>
      </c>
      <c r="W411" s="102"/>
      <c r="X411" s="102"/>
      <c r="Y411" s="102"/>
      <c r="Z411" s="102"/>
      <c r="AA411" s="102"/>
      <c r="AB411" s="104" t="s">
        <v>6613</v>
      </c>
      <c r="AC411" s="9"/>
      <c r="AD411" s="9"/>
      <c r="AE411" s="7" t="s">
        <v>5423</v>
      </c>
      <c r="AF411" s="6"/>
      <c r="AG411" s="7"/>
      <c r="AH411" s="3" t="s">
        <v>5423</v>
      </c>
      <c r="AI411" s="18" t="s">
        <v>5423</v>
      </c>
      <c r="AJ411" s="18" t="s">
        <v>5423</v>
      </c>
      <c r="AK411" s="18" t="s">
        <v>5423</v>
      </c>
      <c r="AL411" s="18" t="s">
        <v>5423</v>
      </c>
      <c r="AM411" s="18" t="s">
        <v>5423</v>
      </c>
      <c r="AN411" s="18" t="s">
        <v>5423</v>
      </c>
      <c r="AO411" s="18" t="s">
        <v>5423</v>
      </c>
      <c r="AP411" s="18" t="s">
        <v>5423</v>
      </c>
      <c r="AQ411" s="18" t="s">
        <v>6266</v>
      </c>
      <c r="AR411" s="18" t="s">
        <v>5423</v>
      </c>
      <c r="AS411" s="18" t="s">
        <v>5423</v>
      </c>
      <c r="AT411" s="18"/>
      <c r="AU411" s="9" t="s">
        <v>6103</v>
      </c>
      <c r="AV411" s="14"/>
      <c r="AW411" s="14" t="s">
        <v>5423</v>
      </c>
      <c r="AX411" s="14" t="str">
        <f>_xlfn.XLOOKUP(B411,'[4]cell downs 18042026 17h'!$B:$B,'[4]cell downs 18042026 17h'!$B:$B,"")</f>
        <v/>
      </c>
      <c r="AY411" s="14" t="str">
        <f>_xlfn.XLOOKUP(B411,'[5]Cells Huawei 19042026 15h'!$B:$B,'[5]Cells Huawei 19042026 15h'!$B:$B,"")</f>
        <v/>
      </c>
      <c r="AZ411" s="105" t="str">
        <f>_xlfn.XLOOKUP(B411,'INCIDENT-04-23-2026'!E:E,'INCIDENT-04-23-2026'!F:F,"")</f>
        <v/>
      </c>
      <c r="BA411" s="105" t="str">
        <f>_xlfn.XLOOKUP(B411,'[6]Eneo 17H'!$C:$C,'[6]Eneo 17H'!$I:$I,"")</f>
        <v/>
      </c>
      <c r="BB411" s="105" t="str">
        <f>_xlfn.XLOOKUP(B411,[8]ALL!$B:$B,[8]ALL!$M:$M,"")</f>
        <v/>
      </c>
      <c r="BC411" s="105" t="str">
        <f>_xlfn.XLOOKUP(B411,'[6]Eneo 17H'!$C:$C,'[6]Eneo 17H'!$I:$I,"")</f>
        <v/>
      </c>
      <c r="BD411" s="105" t="str">
        <f>_xlfn.XLOOKUP(B411,'[7]Eneo 12H'!$C:$C,'[7]Eneo 12H'!$I:$I,"")</f>
        <v/>
      </c>
      <c r="BE411" s="105" t="s">
        <v>7073</v>
      </c>
    </row>
    <row r="412" spans="1:57" hidden="1" x14ac:dyDescent="0.3">
      <c r="A412" s="1" t="s">
        <v>2130</v>
      </c>
      <c r="B412" s="8" t="s">
        <v>2131</v>
      </c>
      <c r="C412" s="3" t="str">
        <f>_xlfn.XLOOKUP(B412,'[1]daily break down'!$D:$D,'[1]daily break down'!$E:$E,"")</f>
        <v>CENTRE</v>
      </c>
      <c r="D412" s="1" t="s">
        <v>21</v>
      </c>
      <c r="E412" s="1" t="s">
        <v>36</v>
      </c>
      <c r="F412" s="3" t="s">
        <v>37</v>
      </c>
      <c r="G412" s="1" t="s">
        <v>2130</v>
      </c>
      <c r="H412" s="27" t="str">
        <f>_xlfn.XLOOKUP(B412,[2]CALCULATION!$B:$B,[2]CALCULATION!$H:$H,"")</f>
        <v>ZTE</v>
      </c>
      <c r="I412" s="23">
        <v>0</v>
      </c>
      <c r="J412" s="23">
        <v>0</v>
      </c>
      <c r="K412" s="23">
        <v>7.6998848567343847</v>
      </c>
      <c r="L412" s="23">
        <v>26.056692720149073</v>
      </c>
      <c r="M412" s="23">
        <v>0</v>
      </c>
      <c r="N412" s="23">
        <v>0.3155382055913688</v>
      </c>
      <c r="O412" s="23">
        <v>2.534596484920085</v>
      </c>
      <c r="P412" s="103" t="s">
        <v>6553</v>
      </c>
      <c r="Q412" s="36" t="s">
        <v>5796</v>
      </c>
      <c r="R412" s="36"/>
      <c r="S412" s="35" t="str" cm="1">
        <f t="array" ref="S412">IFERROR(_xlfn.IFS(
U412="MPR ISSUE","PDH",
U412="BSS Hardware Issue","BSS",
U412="Sites strategiques, MLL, Pylone, etc.","ENVTECH",
U412="AKTIVCO DEFAUT GE &amp; POWER Cabinet","AKTIVCO",
U412="AKTIVCO Coupure ENEO &amp; Baisse de tension","AKTIVCO GRID ONLY",
U412="Coupure ENEO &amp; Baisse de tension","IHS GRID ONLY",
U412="Defaut GE &amp; POWER Cabinet","IHS",
U412="Sharing","Partners",
U412="Sites strategiques &amp; DataCenter","SST &amp; DC",
U412="Exclu","Exclu",
U412="SAT","SAT",
U412="SPARE-ISSUE","SPARE-ISSUE",
U412="Fiber CAmtel","TRANS_FO_CAMTEL",
U412="Fiber AOF","Fiber AOF",
U412="Projet OCM (HUAWEI)","TRAVAUX-HUAWEI",
U412="Projet OCM (NOKIA)","TRAVAUX-NOKIA",
U412="ACCESS-ISSUE","ACCESS-ISSUE",
U412="Projet OCM (ZTE, NOKIA, autres projets)","TRAVAUX OCM",
U412="No root CAuse","No root cause",
U412="ODU HS","PDH",
U412="IP &amp; VLAN","PDH",
U412="Warehouse HUAWEI","SPARE-ISSUE",
U412="SPARE-HS","SPARE-ISSUE",
U412="Power Telco","BSS",U412="no impacts","no impacts"
),"")</f>
        <v/>
      </c>
      <c r="T412" s="35" t="str" cm="1">
        <f t="array" ref="T412">IFERROR(_xlfn.IFS(
U412="MPR ISSUE","TX ISSUE",
U412="BSS Hardware Issue","RAN ISSUE",
U412="Sites strategiques, MLL, Pylone, etc.","ENVTECH",
U412="AKTIVCO DEFAUT GE &amp; POWER Cabinet","POWER ISSUE",
U412="AKTIVCO Coupure ENEO &amp; Baisse de tension","POWER ISSUE",
U412="Coupure ENEO &amp; Baisse de tension","POWER ISSUE",
U412="Defaut GE &amp; POWER Cabinet","POWER ISSUE",
U412="Sharing","POWER ISSUE",
U412="Sites strategiques &amp; DataCenter","POWER ISSUE",
U412="Exclu","Exclu",
U412="SAT","TX ISSUE",
U412="SPARE-ISSUE","SPARE-ISSUE",
U412="Fiber CAmtel","TX ISSUE",
U412="Fiber AOF","TX ISSUE",
U412="Projet OCM (HUAWEI)","TRAVAUX-HUAWEI",
U412="Projet OCM (NOKIA)","TRAVAUX -NOKIA",
U412="ACCESS-ISSUE","ACCESS-ISSUE",
U412="Projet OCM (ZTE, NOKIA, autres projets)","TRAVAUX OCM",
U412="No root CAuse","No root cause",
U412="ODU HS","TX ISSUE",
U412="IP &amp; VLAN","TX ISSUE",
U412="Warehouse HUAWEI","SPARE-ISSUE",
U412="SPARE-HS","SPARE-ISSUE",
U412="Power Telco","RAN ISSUE",U412="no impacts","no impacts"
),"")</f>
        <v/>
      </c>
      <c r="U412" s="28"/>
      <c r="V412" s="35" t="str" cm="1">
        <f t="array" ref="V412">IFERROR(_xlfn.IFS(
U412="MPR ISSUE","ACTIVE",
U412="BSS Hardware Issue","ACTIVE",
U412="Sites strategiques, MLL, Pylone, etc.","PASSIVE",
U412="AKTIVCO DEFAUT GE &amp; POWER Cabinet","PASSIVE",
U412="AKTIVCO Coupure ENEO &amp; Baisse de tension","PASSIVE",
U412="Coupure ENEO &amp; Baisse de tension","PASSIVE",
U412="Defaut GE &amp; POWER Cabinet","PASSIVE",
U412="Sharing","PASSIVE",
U412="Sites strategiques &amp; DataCenter","PASSIVE",
U412="Exclu","Exclu",
U412="SAT","ACTIVE",
U412="SPARE-ISSUE","SPARE-ISSUE",
U412="Fiber CAmtel","ACTIVE",
U412="Fiber AOF","ACTIVE",
U412="Projet OCM (HUAWEI)","PLANNED WORKS",
U412="Projet OCM (NOKIA)","PLANNED WORKS",
U412="ACCESS-ISSUE","ACCESS-ISSUE",
U412="Projet OCM (ZTE, NOKIA, autres projets)","PLANNED WORKS",
U412="No root CAuse","No root cause",
U412="ODU HS","ACTIVE",
U412="IP &amp; VLAN","ACTIVE",
U412="Warehouse HUAWEI","SPARE-ISSUE",
U412="SPARE-HS","SPARE-ISSUE",
U412="Power Telco","ACTIVE",U412="no impacts","no impacts"
),"")</f>
        <v/>
      </c>
      <c r="W412" s="104" t="s">
        <v>6741</v>
      </c>
      <c r="X412" s="104" t="s">
        <v>6742</v>
      </c>
      <c r="Y412" s="104"/>
      <c r="Z412" s="104" t="s">
        <v>7502</v>
      </c>
      <c r="AA412" s="104" t="s">
        <v>6688</v>
      </c>
      <c r="AB412" s="104" t="s">
        <v>5423</v>
      </c>
      <c r="AC412" s="9"/>
      <c r="AD412" s="9"/>
      <c r="AE412" s="7" t="s">
        <v>5423</v>
      </c>
      <c r="AF412" s="6"/>
      <c r="AG412" s="7"/>
      <c r="AH412" s="3" t="s">
        <v>5423</v>
      </c>
      <c r="AI412" s="18" t="s">
        <v>5423</v>
      </c>
      <c r="AJ412" s="18" t="s">
        <v>5423</v>
      </c>
      <c r="AK412" s="18" t="s">
        <v>5423</v>
      </c>
      <c r="AL412" s="18" t="s">
        <v>5423</v>
      </c>
      <c r="AM412" s="18" t="s">
        <v>5423</v>
      </c>
      <c r="AN412" s="18" t="s">
        <v>5423</v>
      </c>
      <c r="AO412" s="18" t="s">
        <v>5423</v>
      </c>
      <c r="AP412" s="18" t="s">
        <v>5423</v>
      </c>
      <c r="AQ412" s="18" t="s">
        <v>5423</v>
      </c>
      <c r="AR412" s="18" t="s">
        <v>5423</v>
      </c>
      <c r="AS412" s="18" t="s">
        <v>5423</v>
      </c>
      <c r="AT412" s="18" t="s">
        <v>5423</v>
      </c>
      <c r="AU412" s="9" t="s">
        <v>5423</v>
      </c>
      <c r="AV412" s="14"/>
      <c r="AW412" s="14" t="s">
        <v>5423</v>
      </c>
      <c r="AX412" s="14" t="str">
        <f>_xlfn.XLOOKUP(B412,'[4]cell downs 18042026 17h'!$B:$B,'[4]cell downs 18042026 17h'!$B:$B,"")</f>
        <v/>
      </c>
      <c r="AY412" s="14" t="str">
        <f>_xlfn.XLOOKUP(B412,'[5]Cells Huawei 19042026 15h'!$B:$B,'[5]Cells Huawei 19042026 15h'!$B:$B,"")</f>
        <v/>
      </c>
      <c r="AZ412" s="105" t="str">
        <f>_xlfn.XLOOKUP(B412,'INCIDENT-04-23-2026'!E:E,'INCIDENT-04-23-2026'!F:F,"")</f>
        <v/>
      </c>
      <c r="BA412" s="105" t="str">
        <f>_xlfn.XLOOKUP(B412,'[6]Eneo 17H'!$C:$C,'[6]Eneo 17H'!$I:$I,"")</f>
        <v/>
      </c>
      <c r="BB412" s="105" t="str">
        <f>_xlfn.XLOOKUP(B412,[8]ALL!$B:$B,[8]ALL!$M:$M,"")</f>
        <v/>
      </c>
      <c r="BC412" s="105" t="str">
        <f>_xlfn.XLOOKUP(B412,'[6]Eneo 17H'!$C:$C,'[6]Eneo 17H'!$I:$I,"")</f>
        <v/>
      </c>
      <c r="BD412" s="105" t="str">
        <f>_xlfn.XLOOKUP(B412,'[7]Eneo 12H'!$C:$C,'[7]Eneo 12H'!$I:$I,"")</f>
        <v/>
      </c>
      <c r="BE412" s="11" t="s">
        <v>7099</v>
      </c>
    </row>
    <row r="413" spans="1:57" hidden="1" x14ac:dyDescent="0.3">
      <c r="A413" s="1" t="s">
        <v>224</v>
      </c>
      <c r="B413" s="8" t="s">
        <v>225</v>
      </c>
      <c r="C413" s="3" t="str">
        <f>_xlfn.XLOOKUP(B413,'[1]daily break down'!$D:$D,'[1]daily break down'!$E:$E,"")</f>
        <v>CENTRE</v>
      </c>
      <c r="D413" s="1" t="s">
        <v>11</v>
      </c>
      <c r="E413" s="1" t="s">
        <v>12</v>
      </c>
      <c r="F413" s="3" t="s">
        <v>226</v>
      </c>
      <c r="G413" s="1" t="s">
        <v>224</v>
      </c>
      <c r="H413" s="26" t="str">
        <f>_xlfn.XLOOKUP(B413,[2]CALCULATION!$B:$B,[2]CALCULATION!$H:$H,"")</f>
        <v>NOKIA</v>
      </c>
      <c r="I413" s="23">
        <v>0</v>
      </c>
      <c r="J413" s="23">
        <v>0</v>
      </c>
      <c r="K413" s="23">
        <v>0</v>
      </c>
      <c r="L413" s="23">
        <v>0</v>
      </c>
      <c r="M413" s="23">
        <v>0</v>
      </c>
      <c r="N413" s="23">
        <v>0.71618540491335014</v>
      </c>
      <c r="O413" s="23">
        <v>0.80915703521119953</v>
      </c>
      <c r="P413" s="103" t="s">
        <v>6554</v>
      </c>
      <c r="Q413" s="36" t="s">
        <v>5796</v>
      </c>
      <c r="R413" s="36"/>
      <c r="S413" s="35" t="str" cm="1">
        <f t="array" ref="S413">IFERROR(_xlfn.IFS(
U413="MPR ISSUE","PDH",
U413="BSS Hardware Issue","BSS",
U413="Sites strategiques, MLL, Pylone, etc.","ENVTECH",
U413="AKTIVCO DEFAUT GE &amp; POWER Cabinet","AKTIVCO",
U413="AKTIVCO Coupure ENEO &amp; Baisse de tension","AKTIVCO GRID ONLY",
U413="Coupure ENEO &amp; Baisse de tension","IHS GRID ONLY",
U413="Defaut GE &amp; POWER Cabinet","IHS",
U413="Sharing","Partners",
U413="Sites strategiques &amp; DataCenter","SST &amp; DC",
U413="Exclu","Exclu",
U413="SAT","SAT",
U413="SPARE-ISSUE","SPARE-ISSUE",
U413="Fiber CAmtel","TRANS_FO_CAMTEL",
U413="Fiber AOF","Fiber AOF",
U413="Projet OCM (HUAWEI)","TRAVAUX-HUAWEI",
U413="Projet OCM (NOKIA)","TRAVAUX-NOKIA",
U413="ACCESS-ISSUE","ACCESS-ISSUE",
U413="Projet OCM (ZTE, NOKIA, autres projets)","TRAVAUX OCM",
U413="No root CAuse","No root cause",
U413="ODU HS","PDH",
U413="IP &amp; VLAN","PDH",
U413="Warehouse HUAWEI","SPARE-ISSUE",
U413="SPARE-HS","SPARE-ISSUE",
U413="Power Telco","BSS",U413="no impacts","no impacts"
),"")</f>
        <v/>
      </c>
      <c r="T413" s="35" t="str" cm="1">
        <f t="array" ref="T413">IFERROR(_xlfn.IFS(
U413="MPR ISSUE","TX ISSUE",
U413="BSS Hardware Issue","RAN ISSUE",
U413="Sites strategiques, MLL, Pylone, etc.","ENVTECH",
U413="AKTIVCO DEFAUT GE &amp; POWER Cabinet","POWER ISSUE",
U413="AKTIVCO Coupure ENEO &amp; Baisse de tension","POWER ISSUE",
U413="Coupure ENEO &amp; Baisse de tension","POWER ISSUE",
U413="Defaut GE &amp; POWER Cabinet","POWER ISSUE",
U413="Sharing","POWER ISSUE",
U413="Sites strategiques &amp; DataCenter","POWER ISSUE",
U413="Exclu","Exclu",
U413="SAT","TX ISSUE",
U413="SPARE-ISSUE","SPARE-ISSUE",
U413="Fiber CAmtel","TX ISSUE",
U413="Fiber AOF","TX ISSUE",
U413="Projet OCM (HUAWEI)","TRAVAUX-HUAWEI",
U413="Projet OCM (NOKIA)","TRAVAUX -NOKIA",
U413="ACCESS-ISSUE","ACCESS-ISSUE",
U413="Projet OCM (ZTE, NOKIA, autres projets)","TRAVAUX OCM",
U413="No root CAuse","No root cause",
U413="ODU HS","TX ISSUE",
U413="IP &amp; VLAN","TX ISSUE",
U413="Warehouse HUAWEI","SPARE-ISSUE",
U413="SPARE-HS","SPARE-ISSUE",
U413="Power Telco","RAN ISSUE",U413="no impacts","no impacts"
),"")</f>
        <v/>
      </c>
      <c r="U413" s="28"/>
      <c r="V413" s="35" t="str" cm="1">
        <f t="array" ref="V413">IFERROR(_xlfn.IFS(
U413="MPR ISSUE","ACTIVE",
U413="BSS Hardware Issue","ACTIVE",
U413="Sites strategiques, MLL, Pylone, etc.","PASSIVE",
U413="AKTIVCO DEFAUT GE &amp; POWER Cabinet","PASSIVE",
U413="AKTIVCO Coupure ENEO &amp; Baisse de tension","PASSIVE",
U413="Coupure ENEO &amp; Baisse de tension","PASSIVE",
U413="Defaut GE &amp; POWER Cabinet","PASSIVE",
U413="Sharing","PASSIVE",
U413="Sites strategiques &amp; DataCenter","PASSIVE",
U413="Exclu","Exclu",
U413="SAT","ACTIVE",
U413="SPARE-ISSUE","SPARE-ISSUE",
U413="Fiber CAmtel","ACTIVE",
U413="Fiber AOF","ACTIVE",
U413="Projet OCM (HUAWEI)","PLANNED WORKS",
U413="Projet OCM (NOKIA)","PLANNED WORKS",
U413="ACCESS-ISSUE","ACCESS-ISSUE",
U413="Projet OCM (ZTE, NOKIA, autres projets)","PLANNED WORKS",
U413="No root CAuse","No root cause",
U413="ODU HS","ACTIVE",
U413="IP &amp; VLAN","ACTIVE",
U413="Warehouse HUAWEI","SPARE-ISSUE",
U413="SPARE-HS","SPARE-ISSUE",
U413="Power Telco","ACTIVE",U413="no impacts","no impacts"
),"")</f>
        <v/>
      </c>
      <c r="W413" s="102"/>
      <c r="X413" s="102"/>
      <c r="Y413" s="102"/>
      <c r="Z413" s="102"/>
      <c r="AA413" s="102"/>
      <c r="AB413" s="104" t="s">
        <v>5423</v>
      </c>
      <c r="AC413" s="9"/>
      <c r="AD413" s="9"/>
      <c r="AE413" s="7" t="s">
        <v>5423</v>
      </c>
      <c r="AF413" s="6"/>
      <c r="AG413" s="7"/>
      <c r="AH413" s="3" t="s">
        <v>5423</v>
      </c>
      <c r="AI413" s="18" t="s">
        <v>5423</v>
      </c>
      <c r="AJ413" s="18" t="s">
        <v>5423</v>
      </c>
      <c r="AK413" s="18" t="s">
        <v>5423</v>
      </c>
      <c r="AL413" s="18" t="s">
        <v>5423</v>
      </c>
      <c r="AM413" s="18" t="s">
        <v>5423</v>
      </c>
      <c r="AN413" s="18" t="s">
        <v>5423</v>
      </c>
      <c r="AO413" s="18" t="s">
        <v>5423</v>
      </c>
      <c r="AP413" s="18" t="s">
        <v>5423</v>
      </c>
      <c r="AQ413" s="18" t="s">
        <v>5423</v>
      </c>
      <c r="AR413" s="18" t="s">
        <v>5423</v>
      </c>
      <c r="AS413" s="18" t="s">
        <v>5423</v>
      </c>
      <c r="AT413" s="18" t="s">
        <v>5423</v>
      </c>
      <c r="AU413" s="9" t="s">
        <v>5423</v>
      </c>
      <c r="AV413" s="14"/>
      <c r="AW413" s="14" t="s">
        <v>5423</v>
      </c>
      <c r="AX413" s="14" t="str">
        <f>_xlfn.XLOOKUP(B413,'[4]cell downs 18042026 17h'!$B:$B,'[4]cell downs 18042026 17h'!$B:$B,"")</f>
        <v/>
      </c>
      <c r="AY413" s="14" t="str">
        <f>_xlfn.XLOOKUP(B413,'[5]Cells Huawei 19042026 15h'!$B:$B,'[5]Cells Huawei 19042026 15h'!$B:$B,"")</f>
        <v/>
      </c>
      <c r="AZ413" s="105" t="str">
        <f>_xlfn.XLOOKUP(B413,'INCIDENT-04-23-2026'!E:E,'INCIDENT-04-23-2026'!F:F,"")</f>
        <v/>
      </c>
      <c r="BA413" s="105" t="str">
        <f>_xlfn.XLOOKUP(B413,'[6]Eneo 17H'!$C:$C,'[6]Eneo 17H'!$I:$I,"")</f>
        <v/>
      </c>
      <c r="BB413" s="105" t="str">
        <f>_xlfn.XLOOKUP(B413,[8]ALL!$B:$B,[8]ALL!$M:$M,"")</f>
        <v/>
      </c>
      <c r="BC413" s="105" t="str">
        <f>_xlfn.XLOOKUP(B413,'[6]Eneo 17H'!$C:$C,'[6]Eneo 17H'!$I:$I,"")</f>
        <v/>
      </c>
      <c r="BD413" s="105" t="str">
        <f>_xlfn.XLOOKUP(B413,'[7]Eneo 12H'!$C:$C,'[7]Eneo 12H'!$I:$I,"")</f>
        <v/>
      </c>
      <c r="BE413" s="105" t="s">
        <v>5423</v>
      </c>
    </row>
    <row r="414" spans="1:57" hidden="1" x14ac:dyDescent="0.3">
      <c r="A414" s="1" t="s">
        <v>1028</v>
      </c>
      <c r="B414" s="8" t="s">
        <v>1029</v>
      </c>
      <c r="C414" s="3" t="str">
        <f>_xlfn.XLOOKUP(B414,'[1]daily break down'!$D:$D,'[1]daily break down'!$E:$E,"")</f>
        <v>CENTRE</v>
      </c>
      <c r="D414" s="1"/>
      <c r="E414" s="1"/>
      <c r="F414" s="3" t="s">
        <v>69</v>
      </c>
      <c r="G414" s="1" t="s">
        <v>1028</v>
      </c>
      <c r="H414" s="26" t="str">
        <f>_xlfn.XLOOKUP(B414,[2]CALCULATION!$B:$B,[2]CALCULATION!$H:$H,"")</f>
        <v>NOKIA</v>
      </c>
      <c r="I414" s="23">
        <v>4.0520406183207633</v>
      </c>
      <c r="J414" s="23">
        <v>4.102068013000902E-3</v>
      </c>
      <c r="K414" s="23">
        <v>9.9769428107512589E-2</v>
      </c>
      <c r="L414" s="23">
        <v>1.0762399659849384</v>
      </c>
      <c r="M414" s="23">
        <v>1.0709072775680373</v>
      </c>
      <c r="N414" s="23">
        <v>3.9237172298271297E-2</v>
      </c>
      <c r="O414" s="23">
        <v>3.0068135959249107E-2</v>
      </c>
      <c r="P414" s="103" t="s">
        <v>6554</v>
      </c>
      <c r="Q414" s="36" t="s">
        <v>5796</v>
      </c>
      <c r="R414" s="36"/>
      <c r="S414" s="35" t="str" cm="1">
        <f t="array" ref="S414">IFERROR(_xlfn.IFS(
U414="MPR ISSUE","PDH",
U414="BSS Hardware Issue","BSS",
U414="Sites strategiques, MLL, Pylone, etc.","ENVTECH",
U414="AKTIVCO DEFAUT GE &amp; POWER Cabinet","AKTIVCO",
U414="AKTIVCO Coupure ENEO &amp; Baisse de tension","AKTIVCO GRID ONLY",
U414="Coupure ENEO &amp; Baisse de tension","IHS GRID ONLY",
U414="Defaut GE &amp; POWER Cabinet","IHS",
U414="Sharing","Partners",
U414="Sites strategiques &amp; DataCenter","SST &amp; DC",
U414="Exclu","Exclu",
U414="SAT","SAT",
U414="SPARE-ISSUE","SPARE-ISSUE",
U414="Fiber CAmtel","TRANS_FO_CAMTEL",
U414="Fiber AOF","Fiber AOF",
U414="Projet OCM (HUAWEI)","TRAVAUX-HUAWEI",
U414="Projet OCM (NOKIA)","TRAVAUX-NOKIA",
U414="ACCESS-ISSUE","ACCESS-ISSUE",
U414="Projet OCM (ZTE, NOKIA, autres projets)","TRAVAUX OCM",
U414="No root CAuse","No root cause",
U414="ODU HS","PDH",
U414="IP &amp; VLAN","PDH",
U414="Warehouse HUAWEI","SPARE-ISSUE",
U414="SPARE-HS","SPARE-ISSUE",
U414="Power Telco","BSS",U414="no impacts","no impacts"
),"")</f>
        <v/>
      </c>
      <c r="T414" s="35" t="str" cm="1">
        <f t="array" ref="T414">IFERROR(_xlfn.IFS(
U414="MPR ISSUE","TX ISSUE",
U414="BSS Hardware Issue","RAN ISSUE",
U414="Sites strategiques, MLL, Pylone, etc.","ENVTECH",
U414="AKTIVCO DEFAUT GE &amp; POWER Cabinet","POWER ISSUE",
U414="AKTIVCO Coupure ENEO &amp; Baisse de tension","POWER ISSUE",
U414="Coupure ENEO &amp; Baisse de tension","POWER ISSUE",
U414="Defaut GE &amp; POWER Cabinet","POWER ISSUE",
U414="Sharing","POWER ISSUE",
U414="Sites strategiques &amp; DataCenter","POWER ISSUE",
U414="Exclu","Exclu",
U414="SAT","TX ISSUE",
U414="SPARE-ISSUE","SPARE-ISSUE",
U414="Fiber CAmtel","TX ISSUE",
U414="Fiber AOF","TX ISSUE",
U414="Projet OCM (HUAWEI)","TRAVAUX-HUAWEI",
U414="Projet OCM (NOKIA)","TRAVAUX -NOKIA",
U414="ACCESS-ISSUE","ACCESS-ISSUE",
U414="Projet OCM (ZTE, NOKIA, autres projets)","TRAVAUX OCM",
U414="No root CAuse","No root cause",
U414="ODU HS","TX ISSUE",
U414="IP &amp; VLAN","TX ISSUE",
U414="Warehouse HUAWEI","SPARE-ISSUE",
U414="SPARE-HS","SPARE-ISSUE",
U414="Power Telco","RAN ISSUE",U414="no impacts","no impacts"
),"")</f>
        <v/>
      </c>
      <c r="U414" s="28"/>
      <c r="V414" s="35" t="str" cm="1">
        <f t="array" ref="V414">IFERROR(_xlfn.IFS(
U414="MPR ISSUE","ACTIVE",
U414="BSS Hardware Issue","ACTIVE",
U414="Sites strategiques, MLL, Pylone, etc.","PASSIVE",
U414="AKTIVCO DEFAUT GE &amp; POWER Cabinet","PASSIVE",
U414="AKTIVCO Coupure ENEO &amp; Baisse de tension","PASSIVE",
U414="Coupure ENEO &amp; Baisse de tension","PASSIVE",
U414="Defaut GE &amp; POWER Cabinet","PASSIVE",
U414="Sharing","PASSIVE",
U414="Sites strategiques &amp; DataCenter","PASSIVE",
U414="Exclu","Exclu",
U414="SAT","ACTIVE",
U414="SPARE-ISSUE","SPARE-ISSUE",
U414="Fiber CAmtel","ACTIVE",
U414="Fiber AOF","ACTIVE",
U414="Projet OCM (HUAWEI)","PLANNED WORKS",
U414="Projet OCM (NOKIA)","PLANNED WORKS",
U414="ACCESS-ISSUE","ACCESS-ISSUE",
U414="Projet OCM (ZTE, NOKIA, autres projets)","PLANNED WORKS",
U414="No root CAuse","No root cause",
U414="ODU HS","ACTIVE",
U414="IP &amp; VLAN","ACTIVE",
U414="Warehouse HUAWEI","SPARE-ISSUE",
U414="SPARE-HS","SPARE-ISSUE",
U414="Power Telco","ACTIVE",U414="no impacts","no impacts"
),"")</f>
        <v/>
      </c>
      <c r="W414" s="116" t="s">
        <v>6741</v>
      </c>
      <c r="X414" s="116" t="s">
        <v>6742</v>
      </c>
      <c r="Y414" s="116"/>
      <c r="Z414" s="116" t="s">
        <v>6743</v>
      </c>
      <c r="AA414" s="116" t="s">
        <v>6694</v>
      </c>
      <c r="AB414" s="104" t="s">
        <v>5423</v>
      </c>
      <c r="AC414" s="9"/>
      <c r="AD414" s="9"/>
      <c r="AE414" s="7" t="s">
        <v>5423</v>
      </c>
      <c r="AF414" s="6"/>
      <c r="AG414" s="7"/>
      <c r="AH414" s="3" t="s">
        <v>5423</v>
      </c>
      <c r="AI414" s="18" t="s">
        <v>5423</v>
      </c>
      <c r="AJ414" s="18" t="s">
        <v>5423</v>
      </c>
      <c r="AK414" s="18" t="s">
        <v>5423</v>
      </c>
      <c r="AL414" s="18" t="s">
        <v>5423</v>
      </c>
      <c r="AM414" s="18" t="s">
        <v>5423</v>
      </c>
      <c r="AN414" s="18" t="s">
        <v>5423</v>
      </c>
      <c r="AO414" s="18" t="s">
        <v>5423</v>
      </c>
      <c r="AP414" s="18" t="s">
        <v>5423</v>
      </c>
      <c r="AQ414" s="18" t="s">
        <v>5423</v>
      </c>
      <c r="AR414" s="18" t="s">
        <v>5423</v>
      </c>
      <c r="AS414" s="18" t="s">
        <v>5423</v>
      </c>
      <c r="AT414" s="18" t="s">
        <v>5423</v>
      </c>
      <c r="AU414" s="9" t="s">
        <v>5423</v>
      </c>
      <c r="AV414" s="14"/>
      <c r="AW414" s="14" t="s">
        <v>5423</v>
      </c>
      <c r="AX414" s="14" t="str">
        <f>_xlfn.XLOOKUP(B414,'[4]cell downs 18042026 17h'!$B:$B,'[4]cell downs 18042026 17h'!$B:$B,"")</f>
        <v/>
      </c>
      <c r="AY414" s="14" t="str">
        <f>_xlfn.XLOOKUP(B414,'[5]Cells Huawei 19042026 15h'!$B:$B,'[5]Cells Huawei 19042026 15h'!$B:$B,"")</f>
        <v/>
      </c>
      <c r="AZ414" s="105" t="str">
        <f>_xlfn.XLOOKUP(B414,'INCIDENT-04-23-2026'!E:E,'INCIDENT-04-23-2026'!F:F,"")</f>
        <v/>
      </c>
      <c r="BA414" s="105" t="str">
        <f>_xlfn.XLOOKUP(B414,'[6]Eneo 17H'!$C:$C,'[6]Eneo 17H'!$I:$I,"")</f>
        <v/>
      </c>
      <c r="BB414" s="105" t="str">
        <f>_xlfn.XLOOKUP(B414,[8]ALL!$B:$B,[8]ALL!$M:$M,"")</f>
        <v/>
      </c>
      <c r="BC414" s="105" t="str">
        <f>_xlfn.XLOOKUP(B414,'[6]Eneo 17H'!$C:$C,'[6]Eneo 17H'!$I:$I,"")</f>
        <v/>
      </c>
      <c r="BD414" s="105" t="str">
        <f>_xlfn.XLOOKUP(B414,'[7]Eneo 12H'!$C:$C,'[7]Eneo 12H'!$I:$I,"")</f>
        <v/>
      </c>
      <c r="BE414" s="105" t="s">
        <v>7080</v>
      </c>
    </row>
    <row r="415" spans="1:57" hidden="1" x14ac:dyDescent="0.3">
      <c r="A415" s="1" t="s">
        <v>364</v>
      </c>
      <c r="B415" s="1" t="s">
        <v>365</v>
      </c>
      <c r="C415" s="3" t="str">
        <f>_xlfn.XLOOKUP(B415,'[1]daily break down'!$D:$D,'[1]daily break down'!$E:$E,"")</f>
        <v>Yaounde</v>
      </c>
      <c r="D415" s="1" t="s">
        <v>11</v>
      </c>
      <c r="E415" s="1" t="s">
        <v>12</v>
      </c>
      <c r="F415" s="3" t="s">
        <v>37</v>
      </c>
      <c r="G415" s="1" t="s">
        <v>38</v>
      </c>
      <c r="H415" s="27" t="str">
        <f>_xlfn.XLOOKUP(B415,[2]CALCULATION!$B:$B,[2]CALCULATION!$H:$H,"")</f>
        <v>ZTE</v>
      </c>
      <c r="I415" s="23">
        <v>0</v>
      </c>
      <c r="J415" s="23">
        <v>0</v>
      </c>
      <c r="K415" s="23">
        <v>0.6817280336041408</v>
      </c>
      <c r="L415" s="23">
        <v>0</v>
      </c>
      <c r="M415" s="23">
        <v>0</v>
      </c>
      <c r="N415" s="23">
        <v>0.70220270351251146</v>
      </c>
      <c r="O415" s="23">
        <v>4.0111091135823049E-2</v>
      </c>
      <c r="P415" s="103" t="s">
        <v>6554</v>
      </c>
      <c r="Q415" s="36" t="s">
        <v>5796</v>
      </c>
      <c r="R415" s="36"/>
      <c r="S415" s="35" t="str" cm="1">
        <f t="array" ref="S415">IFERROR(_xlfn.IFS(
U415="MPR ISSUE","PDH",
U415="BSS Hardware Issue","BSS",
U415="Sites strategiques, MLL, Pylone, etc.","ENVTECH",
U415="AKTIVCO DEFAUT GE &amp; POWER Cabinet","AKTIVCO",
U415="AKTIVCO Coupure ENEO &amp; Baisse de tension","AKTIVCO GRID ONLY",
U415="Coupure ENEO &amp; Baisse de tension","IHS GRID ONLY",
U415="Defaut GE &amp; POWER Cabinet","IHS",
U415="Sharing","Partners",
U415="Sites strategiques &amp; DataCenter","SST &amp; DC",
U415="Exclu","Exclu",
U415="SAT","SAT",
U415="SPARE-ISSUE","SPARE-ISSUE",
U415="Fiber CAmtel","TRANS_FO_CAMTEL",
U415="Fiber AOF","Fiber AOF",
U415="Projet OCM (HUAWEI)","TRAVAUX-HUAWEI",
U415="Projet OCM (NOKIA)","TRAVAUX-NOKIA",
U415="ACCESS-ISSUE","ACCESS-ISSUE",
U415="Projet OCM (ZTE, NOKIA, autres projets)","TRAVAUX OCM",
U415="No root CAuse","No root cause",
U415="ODU HS","PDH",
U415="IP &amp; VLAN","PDH",
U415="Warehouse HUAWEI","SPARE-ISSUE",
U415="SPARE-HS","SPARE-ISSUE",
U415="Power Telco","BSS",U415="no impacts","no impacts"
),"")</f>
        <v/>
      </c>
      <c r="T415" s="35" t="str" cm="1">
        <f t="array" ref="T415">IFERROR(_xlfn.IFS(
U415="MPR ISSUE","TX ISSUE",
U415="BSS Hardware Issue","RAN ISSUE",
U415="Sites strategiques, MLL, Pylone, etc.","ENVTECH",
U415="AKTIVCO DEFAUT GE &amp; POWER Cabinet","POWER ISSUE",
U415="AKTIVCO Coupure ENEO &amp; Baisse de tension","POWER ISSUE",
U415="Coupure ENEO &amp; Baisse de tension","POWER ISSUE",
U415="Defaut GE &amp; POWER Cabinet","POWER ISSUE",
U415="Sharing","POWER ISSUE",
U415="Sites strategiques &amp; DataCenter","POWER ISSUE",
U415="Exclu","Exclu",
U415="SAT","TX ISSUE",
U415="SPARE-ISSUE","SPARE-ISSUE",
U415="Fiber CAmtel","TX ISSUE",
U415="Fiber AOF","TX ISSUE",
U415="Projet OCM (HUAWEI)","TRAVAUX-HUAWEI",
U415="Projet OCM (NOKIA)","TRAVAUX -NOKIA",
U415="ACCESS-ISSUE","ACCESS-ISSUE",
U415="Projet OCM (ZTE, NOKIA, autres projets)","TRAVAUX OCM",
U415="No root CAuse","No root cause",
U415="ODU HS","TX ISSUE",
U415="IP &amp; VLAN","TX ISSUE",
U415="Warehouse HUAWEI","SPARE-ISSUE",
U415="SPARE-HS","SPARE-ISSUE",
U415="Power Telco","RAN ISSUE",U415="no impacts","no impacts"
),"")</f>
        <v/>
      </c>
      <c r="U415" s="28"/>
      <c r="V415" s="35" t="str" cm="1">
        <f t="array" ref="V415">IFERROR(_xlfn.IFS(
U415="MPR ISSUE","ACTIVE",
U415="BSS Hardware Issue","ACTIVE",
U415="Sites strategiques, MLL, Pylone, etc.","PASSIVE",
U415="AKTIVCO DEFAUT GE &amp; POWER Cabinet","PASSIVE",
U415="AKTIVCO Coupure ENEO &amp; Baisse de tension","PASSIVE",
U415="Coupure ENEO &amp; Baisse de tension","PASSIVE",
U415="Defaut GE &amp; POWER Cabinet","PASSIVE",
U415="Sharing","PASSIVE",
U415="Sites strategiques &amp; DataCenter","PASSIVE",
U415="Exclu","Exclu",
U415="SAT","ACTIVE",
U415="SPARE-ISSUE","SPARE-ISSUE",
U415="Fiber CAmtel","ACTIVE",
U415="Fiber AOF","ACTIVE",
U415="Projet OCM (HUAWEI)","PLANNED WORKS",
U415="Projet OCM (NOKIA)","PLANNED WORKS",
U415="ACCESS-ISSUE","ACCESS-ISSUE",
U415="Projet OCM (ZTE, NOKIA, autres projets)","PLANNED WORKS",
U415="No root CAuse","No root cause",
U415="ODU HS","ACTIVE",
U415="IP &amp; VLAN","ACTIVE",
U415="Warehouse HUAWEI","SPARE-ISSUE",
U415="SPARE-HS","SPARE-ISSUE",
U415="Power Telco","ACTIVE",U415="no impacts","no impacts"
),"")</f>
        <v/>
      </c>
      <c r="W415" s="102"/>
      <c r="X415" s="102"/>
      <c r="Y415" s="102"/>
      <c r="Z415" s="102"/>
      <c r="AA415" s="102"/>
      <c r="AB415" s="104" t="s">
        <v>5423</v>
      </c>
      <c r="AC415" s="9"/>
      <c r="AD415" s="9"/>
      <c r="AE415" s="7" t="s">
        <v>5423</v>
      </c>
      <c r="AF415" s="6"/>
      <c r="AG415" s="7"/>
      <c r="AH415" s="3" t="s">
        <v>5423</v>
      </c>
      <c r="AI415" s="18" t="s">
        <v>5423</v>
      </c>
      <c r="AJ415" s="18" t="s">
        <v>5423</v>
      </c>
      <c r="AK415" s="18" t="s">
        <v>5423</v>
      </c>
      <c r="AL415" s="18" t="s">
        <v>5423</v>
      </c>
      <c r="AM415" s="18" t="s">
        <v>5423</v>
      </c>
      <c r="AN415" s="18" t="s">
        <v>5423</v>
      </c>
      <c r="AO415" s="18" t="s">
        <v>5423</v>
      </c>
      <c r="AP415" s="18" t="s">
        <v>5423</v>
      </c>
      <c r="AQ415" s="18" t="s">
        <v>5423</v>
      </c>
      <c r="AR415" s="18" t="s">
        <v>5423</v>
      </c>
      <c r="AS415" s="18" t="s">
        <v>5423</v>
      </c>
      <c r="AT415" s="18" t="s">
        <v>5423</v>
      </c>
      <c r="AU415" s="9" t="s">
        <v>5423</v>
      </c>
      <c r="AV415" s="14"/>
      <c r="AW415" s="14" t="s">
        <v>5423</v>
      </c>
      <c r="AX415" s="14" t="str">
        <f>_xlfn.XLOOKUP(B415,'[4]cell downs 18042026 17h'!$B:$B,'[4]cell downs 18042026 17h'!$B:$B,"")</f>
        <v/>
      </c>
      <c r="AY415" s="14" t="str">
        <f>_xlfn.XLOOKUP(B415,'[5]Cells Huawei 19042026 15h'!$B:$B,'[5]Cells Huawei 19042026 15h'!$B:$B,"")</f>
        <v/>
      </c>
      <c r="AZ415" s="105" t="str">
        <f>_xlfn.XLOOKUP(B415,'INCIDENT-04-23-2026'!E:E,'INCIDENT-04-23-2026'!F:F,"")</f>
        <v/>
      </c>
      <c r="BA415" s="105" t="str">
        <f>_xlfn.XLOOKUP(B415,'[6]Eneo 17H'!$C:$C,'[6]Eneo 17H'!$I:$I,"")</f>
        <v/>
      </c>
      <c r="BB415" s="105" t="str">
        <f>_xlfn.XLOOKUP(B415,[8]ALL!$B:$B,[8]ALL!$M:$M,"")</f>
        <v/>
      </c>
      <c r="BC415" s="105" t="str">
        <f>_xlfn.XLOOKUP(B415,'[6]Eneo 17H'!$C:$C,'[6]Eneo 17H'!$I:$I,"")</f>
        <v/>
      </c>
      <c r="BD415" s="105" t="str">
        <f>_xlfn.XLOOKUP(B415,'[7]Eneo 12H'!$C:$C,'[7]Eneo 12H'!$I:$I,"")</f>
        <v/>
      </c>
      <c r="BE415" s="105" t="s">
        <v>5423</v>
      </c>
    </row>
    <row r="416" spans="1:57" hidden="1" x14ac:dyDescent="0.3">
      <c r="A416" s="1" t="s">
        <v>2109</v>
      </c>
      <c r="B416" s="1" t="s">
        <v>2110</v>
      </c>
      <c r="C416" s="3" t="str">
        <f>_xlfn.XLOOKUP(B416,'[1]daily break down'!$D:$D,'[1]daily break down'!$E:$E,"")</f>
        <v>Yaounde</v>
      </c>
      <c r="D416" s="1" t="s">
        <v>21</v>
      </c>
      <c r="E416" s="1" t="s">
        <v>36</v>
      </c>
      <c r="F416" s="3" t="s">
        <v>37</v>
      </c>
      <c r="G416" s="1" t="s">
        <v>38</v>
      </c>
      <c r="H416" s="27" t="str">
        <f>_xlfn.XLOOKUP(B416,[2]CALCULATION!$B:$B,[2]CALCULATION!$H:$H,"")</f>
        <v>ZTE</v>
      </c>
      <c r="I416" s="23">
        <v>0.70894436311648756</v>
      </c>
      <c r="J416" s="23">
        <v>6.1107080383411381</v>
      </c>
      <c r="K416" s="23">
        <v>0</v>
      </c>
      <c r="L416" s="23">
        <v>0.34664258217690724</v>
      </c>
      <c r="M416" s="23">
        <v>0</v>
      </c>
      <c r="N416" s="23">
        <v>0.69342784498035315</v>
      </c>
      <c r="O416" s="23">
        <v>31.111367936238885</v>
      </c>
      <c r="P416" s="103" t="s">
        <v>6553</v>
      </c>
      <c r="Q416" s="36" t="s">
        <v>5796</v>
      </c>
      <c r="R416" s="36"/>
      <c r="S416" s="35" t="str" cm="1">
        <f t="array" ref="S416">IFERROR(_xlfn.IFS(
U416="MPR ISSUE","PDH",
U416="BSS Hardware Issue","BSS",
U416="Sites strategiques, MLL, Pylone, etc.","ENVTECH",
U416="AKTIVCO DEFAUT GE &amp; POWER Cabinet","AKTIVCO",
U416="AKTIVCO Coupure ENEO &amp; Baisse de tension","AKTIVCO GRID ONLY",
U416="Coupure ENEO &amp; Baisse de tension","IHS GRID ONLY",
U416="Defaut GE &amp; POWER Cabinet","IHS",
U416="Sharing","Partners",
U416="Sites strategiques &amp; DataCenter","SST &amp; DC",
U416="Exclu","Exclu",
U416="SAT","SAT",
U416="SPARE-ISSUE","SPARE-ISSUE",
U416="Fiber CAmtel","TRANS_FO_CAMTEL",
U416="Fiber AOF","Fiber AOF",
U416="Projet OCM (HUAWEI)","TRAVAUX-HUAWEI",
U416="Projet OCM (NOKIA)","TRAVAUX-NOKIA",
U416="ACCESS-ISSUE","ACCESS-ISSUE",
U416="Projet OCM (ZTE, NOKIA, autres projets)","TRAVAUX OCM",
U416="No root CAuse","No root cause",
U416="ODU HS","PDH",
U416="IP &amp; VLAN","PDH",
U416="Warehouse HUAWEI","SPARE-ISSUE",
U416="SPARE-HS","SPARE-ISSUE",
U416="Power Telco","BSS",U416="no impacts","no impacts"
),"")</f>
        <v/>
      </c>
      <c r="T416" s="35" t="str" cm="1">
        <f t="array" ref="T416">IFERROR(_xlfn.IFS(
U416="MPR ISSUE","TX ISSUE",
U416="BSS Hardware Issue","RAN ISSUE",
U416="Sites strategiques, MLL, Pylone, etc.","ENVTECH",
U416="AKTIVCO DEFAUT GE &amp; POWER Cabinet","POWER ISSUE",
U416="AKTIVCO Coupure ENEO &amp; Baisse de tension","POWER ISSUE",
U416="Coupure ENEO &amp; Baisse de tension","POWER ISSUE",
U416="Defaut GE &amp; POWER Cabinet","POWER ISSUE",
U416="Sharing","POWER ISSUE",
U416="Sites strategiques &amp; DataCenter","POWER ISSUE",
U416="Exclu","Exclu",
U416="SAT","TX ISSUE",
U416="SPARE-ISSUE","SPARE-ISSUE",
U416="Fiber CAmtel","TX ISSUE",
U416="Fiber AOF","TX ISSUE",
U416="Projet OCM (HUAWEI)","TRAVAUX-HUAWEI",
U416="Projet OCM (NOKIA)","TRAVAUX -NOKIA",
U416="ACCESS-ISSUE","ACCESS-ISSUE",
U416="Projet OCM (ZTE, NOKIA, autres projets)","TRAVAUX OCM",
U416="No root CAuse","No root cause",
U416="ODU HS","TX ISSUE",
U416="IP &amp; VLAN","TX ISSUE",
U416="Warehouse HUAWEI","SPARE-ISSUE",
U416="SPARE-HS","SPARE-ISSUE",
U416="Power Telco","RAN ISSUE",U416="no impacts","no impacts"
),"")</f>
        <v/>
      </c>
      <c r="U416" s="28"/>
      <c r="V416" s="35" t="str" cm="1">
        <f t="array" ref="V416">IFERROR(_xlfn.IFS(
U416="MPR ISSUE","ACTIVE",
U416="BSS Hardware Issue","ACTIVE",
U416="Sites strategiques, MLL, Pylone, etc.","PASSIVE",
U416="AKTIVCO DEFAUT GE &amp; POWER Cabinet","PASSIVE",
U416="AKTIVCO Coupure ENEO &amp; Baisse de tension","PASSIVE",
U416="Coupure ENEO &amp; Baisse de tension","PASSIVE",
U416="Defaut GE &amp; POWER Cabinet","PASSIVE",
U416="Sharing","PASSIVE",
U416="Sites strategiques &amp; DataCenter","PASSIVE",
U416="Exclu","Exclu",
U416="SAT","ACTIVE",
U416="SPARE-ISSUE","SPARE-ISSUE",
U416="Fiber CAmtel","ACTIVE",
U416="Fiber AOF","ACTIVE",
U416="Projet OCM (HUAWEI)","PLANNED WORKS",
U416="Projet OCM (NOKIA)","PLANNED WORKS",
U416="ACCESS-ISSUE","ACCESS-ISSUE",
U416="Projet OCM (ZTE, NOKIA, autres projets)","PLANNED WORKS",
U416="No root CAuse","No root cause",
U416="ODU HS","ACTIVE",
U416="IP &amp; VLAN","ACTIVE",
U416="Warehouse HUAWEI","SPARE-ISSUE",
U416="SPARE-HS","SPARE-ISSUE",
U416="Power Telco","ACTIVE",U416="no impacts","no impacts"
),"")</f>
        <v/>
      </c>
      <c r="W416" s="116" t="s">
        <v>7370</v>
      </c>
      <c r="X416" s="116" t="s">
        <v>7371</v>
      </c>
      <c r="Y416" s="116" t="str">
        <f>_xlfn.XLOOKUP(B411,[9]ALL!$B:$B,[9]ALL!$N:$N,"")</f>
        <v/>
      </c>
      <c r="Z416" s="116" t="s">
        <v>21</v>
      </c>
      <c r="AA416" s="104" t="s">
        <v>6688</v>
      </c>
      <c r="AB416" s="104" t="s">
        <v>7435</v>
      </c>
      <c r="AC416" s="9"/>
      <c r="AD416" s="9"/>
      <c r="AE416" s="7" t="s">
        <v>6826</v>
      </c>
      <c r="AF416" s="6"/>
      <c r="AG416" s="7"/>
      <c r="AH416" s="3" t="s">
        <v>5423</v>
      </c>
      <c r="AI416" s="18" t="s">
        <v>5423</v>
      </c>
      <c r="AJ416" s="18" t="s">
        <v>5423</v>
      </c>
      <c r="AK416" s="18" t="s">
        <v>5423</v>
      </c>
      <c r="AL416" s="18" t="s">
        <v>5423</v>
      </c>
      <c r="AM416" s="18" t="s">
        <v>5423</v>
      </c>
      <c r="AN416" s="18" t="s">
        <v>5423</v>
      </c>
      <c r="AO416" s="18" t="s">
        <v>5423</v>
      </c>
      <c r="AP416" s="18" t="s">
        <v>5423</v>
      </c>
      <c r="AQ416" s="18" t="s">
        <v>5423</v>
      </c>
      <c r="AR416" s="18" t="s">
        <v>5423</v>
      </c>
      <c r="AS416" s="18" t="s">
        <v>5423</v>
      </c>
      <c r="AT416" s="18" t="s">
        <v>5949</v>
      </c>
      <c r="AU416" s="9" t="s">
        <v>6104</v>
      </c>
      <c r="AV416" s="14"/>
      <c r="AW416" s="14" t="s">
        <v>5423</v>
      </c>
      <c r="AX416" s="14" t="str">
        <f>_xlfn.XLOOKUP(B416,'[4]cell downs 18042026 17h'!$B:$B,'[4]cell downs 18042026 17h'!$B:$B,"")</f>
        <v/>
      </c>
      <c r="AY416" s="14" t="str">
        <f>_xlfn.XLOOKUP(B416,'[5]Cells Huawei 19042026 15h'!$B:$B,'[5]Cells Huawei 19042026 15h'!$B:$B,"")</f>
        <v/>
      </c>
      <c r="AZ416" s="105" t="str">
        <f>_xlfn.XLOOKUP(B416,'INCIDENT-04-23-2026'!E:E,'INCIDENT-04-23-2026'!F:F,"")</f>
        <v/>
      </c>
      <c r="BA416" s="105" t="str">
        <f>_xlfn.XLOOKUP(B416,'[6]Eneo 17H'!$C:$C,'[6]Eneo 17H'!$I:$I,"")</f>
        <v>23.04.26; Camusat;  Grid outage and ATS is faulty / Grid return awaited</v>
      </c>
      <c r="BB416" s="105" t="str">
        <f>_xlfn.XLOOKUP(B416,[8]ALL!$B:$B,[8]ALL!$M:$M,"")</f>
        <v>23.04.26; Camusat;  Grid outage and ATS is faulty / Grid return awaited</v>
      </c>
      <c r="BC416" s="105" t="str">
        <f>_xlfn.XLOOKUP(B416,'[6]Eneo 17H'!$C:$C,'[6]Eneo 17H'!$I:$I,"")</f>
        <v>23.04.26; Camusat;  Grid outage and ATS is faulty / Grid return awaited</v>
      </c>
      <c r="BD416" s="105" t="str">
        <f>_xlfn.XLOOKUP(B416,'[7]Eneo 12H'!$C:$C,'[7]Eneo 12H'!$I:$I,"")</f>
        <v>23.04.26; Camusat;  Grid outage and ATS is faulty / Grid return awaited</v>
      </c>
      <c r="BE416" s="11" t="s">
        <v>5423</v>
      </c>
    </row>
    <row r="417" spans="1:57" hidden="1" x14ac:dyDescent="0.3">
      <c r="A417" s="1" t="s">
        <v>1436</v>
      </c>
      <c r="B417" s="8" t="s">
        <v>1437</v>
      </c>
      <c r="C417" s="3" t="str">
        <f>_xlfn.XLOOKUP(B417,'[1]daily break down'!$D:$D,'[1]daily break down'!$E:$E,"")</f>
        <v>CENTRE</v>
      </c>
      <c r="D417" s="1" t="s">
        <v>11</v>
      </c>
      <c r="E417" s="1" t="s">
        <v>154</v>
      </c>
      <c r="F417" s="3" t="s">
        <v>226</v>
      </c>
      <c r="G417" s="1" t="s">
        <v>533</v>
      </c>
      <c r="H417" s="26" t="str">
        <f>_xlfn.XLOOKUP(B417,[2]CALCULATION!$B:$B,[2]CALCULATION!$H:$H,"")</f>
        <v>NOKIA</v>
      </c>
      <c r="I417" s="23">
        <v>0</v>
      </c>
      <c r="J417" s="23">
        <v>0</v>
      </c>
      <c r="K417" s="23">
        <v>0.21732042929746911</v>
      </c>
      <c r="L417" s="23">
        <v>0.90668187642145581</v>
      </c>
      <c r="M417" s="23">
        <v>0</v>
      </c>
      <c r="N417" s="23">
        <v>0.69258959629943517</v>
      </c>
      <c r="O417" s="23">
        <v>2.0331989281831332E-3</v>
      </c>
      <c r="P417" s="103" t="s">
        <v>6554</v>
      </c>
      <c r="Q417" s="36" t="s">
        <v>5796</v>
      </c>
      <c r="R417" s="36"/>
      <c r="S417" s="35" t="str" cm="1">
        <f t="array" ref="S417">IFERROR(_xlfn.IFS(
U417="MPR ISSUE","PDH",
U417="BSS Hardware Issue","BSS",
U417="Sites strategiques, MLL, Pylone, etc.","ENVTECH",
U417="AKTIVCO DEFAUT GE &amp; POWER Cabinet","AKTIVCO",
U417="AKTIVCO Coupure ENEO &amp; Baisse de tension","AKTIVCO GRID ONLY",
U417="Coupure ENEO &amp; Baisse de tension","IHS GRID ONLY",
U417="Defaut GE &amp; POWER Cabinet","IHS",
U417="Sharing","Partners",
U417="Sites strategiques &amp; DataCenter","SST &amp; DC",
U417="Exclu","Exclu",
U417="SAT","SAT",
U417="SPARE-ISSUE","SPARE-ISSUE",
U417="Fiber CAmtel","TRANS_FO_CAMTEL",
U417="Fiber AOF","Fiber AOF",
U417="Projet OCM (HUAWEI)","TRAVAUX-HUAWEI",
U417="Projet OCM (NOKIA)","TRAVAUX-NOKIA",
U417="ACCESS-ISSUE","ACCESS-ISSUE",
U417="Projet OCM (ZTE, NOKIA, autres projets)","TRAVAUX OCM",
U417="No root CAuse","No root cause",
U417="ODU HS","PDH",
U417="IP &amp; VLAN","PDH",
U417="Warehouse HUAWEI","SPARE-ISSUE",
U417="SPARE-HS","SPARE-ISSUE",
U417="Power Telco","BSS",U417="no impacts","no impacts"
),"")</f>
        <v/>
      </c>
      <c r="T417" s="35" t="str" cm="1">
        <f t="array" ref="T417">IFERROR(_xlfn.IFS(
U417="MPR ISSUE","TX ISSUE",
U417="BSS Hardware Issue","RAN ISSUE",
U417="Sites strategiques, MLL, Pylone, etc.","ENVTECH",
U417="AKTIVCO DEFAUT GE &amp; POWER Cabinet","POWER ISSUE",
U417="AKTIVCO Coupure ENEO &amp; Baisse de tension","POWER ISSUE",
U417="Coupure ENEO &amp; Baisse de tension","POWER ISSUE",
U417="Defaut GE &amp; POWER Cabinet","POWER ISSUE",
U417="Sharing","POWER ISSUE",
U417="Sites strategiques &amp; DataCenter","POWER ISSUE",
U417="Exclu","Exclu",
U417="SAT","TX ISSUE",
U417="SPARE-ISSUE","SPARE-ISSUE",
U417="Fiber CAmtel","TX ISSUE",
U417="Fiber AOF","TX ISSUE",
U417="Projet OCM (HUAWEI)","TRAVAUX-HUAWEI",
U417="Projet OCM (NOKIA)","TRAVAUX -NOKIA",
U417="ACCESS-ISSUE","ACCESS-ISSUE",
U417="Projet OCM (ZTE, NOKIA, autres projets)","TRAVAUX OCM",
U417="No root CAuse","No root cause",
U417="ODU HS","TX ISSUE",
U417="IP &amp; VLAN","TX ISSUE",
U417="Warehouse HUAWEI","SPARE-ISSUE",
U417="SPARE-HS","SPARE-ISSUE",
U417="Power Telco","RAN ISSUE",U417="no impacts","no impacts"
),"")</f>
        <v/>
      </c>
      <c r="U417" s="28"/>
      <c r="V417" s="35" t="str" cm="1">
        <f t="array" ref="V417">IFERROR(_xlfn.IFS(
U417="MPR ISSUE","ACTIVE",
U417="BSS Hardware Issue","ACTIVE",
U417="Sites strategiques, MLL, Pylone, etc.","PASSIVE",
U417="AKTIVCO DEFAUT GE &amp; POWER Cabinet","PASSIVE",
U417="AKTIVCO Coupure ENEO &amp; Baisse de tension","PASSIVE",
U417="Coupure ENEO &amp; Baisse de tension","PASSIVE",
U417="Defaut GE &amp; POWER Cabinet","PASSIVE",
U417="Sharing","PASSIVE",
U417="Sites strategiques &amp; DataCenter","PASSIVE",
U417="Exclu","Exclu",
U417="SAT","ACTIVE",
U417="SPARE-ISSUE","SPARE-ISSUE",
U417="Fiber CAmtel","ACTIVE",
U417="Fiber AOF","ACTIVE",
U417="Projet OCM (HUAWEI)","PLANNED WORKS",
U417="Projet OCM (NOKIA)","PLANNED WORKS",
U417="ACCESS-ISSUE","ACCESS-ISSUE",
U417="Projet OCM (ZTE, NOKIA, autres projets)","PLANNED WORKS",
U417="No root CAuse","No root cause",
U417="ODU HS","ACTIVE",
U417="IP &amp; VLAN","ACTIVE",
U417="Warehouse HUAWEI","SPARE-ISSUE",
U417="SPARE-HS","SPARE-ISSUE",
U417="Power Telco","ACTIVE",U417="no impacts","no impacts"
),"")</f>
        <v/>
      </c>
      <c r="W417" s="102"/>
      <c r="X417" s="102"/>
      <c r="Y417" s="102"/>
      <c r="Z417" s="102"/>
      <c r="AA417" s="102"/>
      <c r="AB417" s="104" t="s">
        <v>5423</v>
      </c>
      <c r="AC417" s="9"/>
      <c r="AD417" s="9"/>
      <c r="AE417" s="7" t="s">
        <v>5423</v>
      </c>
      <c r="AF417" s="6"/>
      <c r="AG417" s="7"/>
      <c r="AH417" s="3" t="s">
        <v>5423</v>
      </c>
      <c r="AI417" s="18" t="s">
        <v>5423</v>
      </c>
      <c r="AJ417" s="18" t="s">
        <v>5423</v>
      </c>
      <c r="AK417" s="18" t="s">
        <v>5423</v>
      </c>
      <c r="AL417" s="18" t="s">
        <v>5423</v>
      </c>
      <c r="AM417" s="18" t="s">
        <v>5423</v>
      </c>
      <c r="AN417" s="18" t="s">
        <v>5423</v>
      </c>
      <c r="AO417" s="18" t="s">
        <v>5423</v>
      </c>
      <c r="AP417" s="18" t="s">
        <v>5423</v>
      </c>
      <c r="AQ417" s="18" t="s">
        <v>5423</v>
      </c>
      <c r="AR417" s="18" t="s">
        <v>5423</v>
      </c>
      <c r="AS417" s="18" t="s">
        <v>5423</v>
      </c>
      <c r="AT417" s="18" t="s">
        <v>5423</v>
      </c>
      <c r="AU417" s="9" t="s">
        <v>5423</v>
      </c>
      <c r="AV417" s="14"/>
      <c r="AW417" s="14" t="s">
        <v>5423</v>
      </c>
      <c r="AX417" s="14" t="str">
        <f>_xlfn.XLOOKUP(B417,'[4]cell downs 18042026 17h'!$B:$B,'[4]cell downs 18042026 17h'!$B:$B,"")</f>
        <v/>
      </c>
      <c r="AY417" s="14" t="str">
        <f>_xlfn.XLOOKUP(B417,'[5]Cells Huawei 19042026 15h'!$B:$B,'[5]Cells Huawei 19042026 15h'!$B:$B,"")</f>
        <v/>
      </c>
      <c r="AZ417" s="105" t="str">
        <f>_xlfn.XLOOKUP(B417,'INCIDENT-04-23-2026'!E:E,'INCIDENT-04-23-2026'!F:F,"")</f>
        <v/>
      </c>
      <c r="BA417" s="105" t="str">
        <f>_xlfn.XLOOKUP(B417,'[6]Eneo 17H'!$C:$C,'[6]Eneo 17H'!$I:$I,"")</f>
        <v/>
      </c>
      <c r="BB417" s="105" t="str">
        <f>_xlfn.XLOOKUP(B417,[8]ALL!$B:$B,[8]ALL!$M:$M,"")</f>
        <v/>
      </c>
      <c r="BC417" s="105" t="str">
        <f>_xlfn.XLOOKUP(B417,'[6]Eneo 17H'!$C:$C,'[6]Eneo 17H'!$I:$I,"")</f>
        <v/>
      </c>
      <c r="BD417" s="105" t="str">
        <f>_xlfn.XLOOKUP(B417,'[7]Eneo 12H'!$C:$C,'[7]Eneo 12H'!$I:$I,"")</f>
        <v/>
      </c>
      <c r="BE417" s="105" t="s">
        <v>7075</v>
      </c>
    </row>
    <row r="418" spans="1:57" hidden="1" x14ac:dyDescent="0.3">
      <c r="A418" s="1" t="s">
        <v>3668</v>
      </c>
      <c r="B418" s="8" t="s">
        <v>3669</v>
      </c>
      <c r="C418" s="3" t="str">
        <f>_xlfn.XLOOKUP(B418,'[1]daily break down'!$D:$D,'[1]daily break down'!$E:$E,"")</f>
        <v>Maroua</v>
      </c>
      <c r="D418" s="1" t="s">
        <v>11</v>
      </c>
      <c r="E418" s="1" t="s">
        <v>83</v>
      </c>
      <c r="F418" s="3" t="s">
        <v>55</v>
      </c>
      <c r="G418" s="1" t="s">
        <v>84</v>
      </c>
      <c r="H418" s="25" t="str">
        <f>_xlfn.XLOOKUP(B418,[2]CALCULATION!$B:$B,[2]CALCULATION!$H:$H,"")</f>
        <v>Huawei</v>
      </c>
      <c r="I418" s="23">
        <v>1.91727091912006E-2</v>
      </c>
      <c r="J418" s="23">
        <v>4.9046465372838731E-3</v>
      </c>
      <c r="K418" s="23">
        <v>0</v>
      </c>
      <c r="L418" s="23">
        <v>0</v>
      </c>
      <c r="M418" s="23">
        <v>0</v>
      </c>
      <c r="N418" s="23">
        <v>0.69146598636543932</v>
      </c>
      <c r="O418" s="23">
        <v>0</v>
      </c>
      <c r="P418" s="103" t="s">
        <v>6554</v>
      </c>
      <c r="Q418" s="36" t="s">
        <v>5796</v>
      </c>
      <c r="R418" s="36"/>
      <c r="S418" s="35" t="str" cm="1">
        <f t="array" ref="S418">IFERROR(_xlfn.IFS(
U418="MPR ISSUE","PDH",
U418="BSS Hardware Issue","BSS",
U418="Sites strategiques, MLL, Pylone, etc.","ENVTECH",
U418="AKTIVCO DEFAUT GE &amp; POWER Cabinet","AKTIVCO",
U418="AKTIVCO Coupure ENEO &amp; Baisse de tension","AKTIVCO GRID ONLY",
U418="Coupure ENEO &amp; Baisse de tension","IHS GRID ONLY",
U418="Defaut GE &amp; POWER Cabinet","IHS",
U418="Sharing","Partners",
U418="Sites strategiques &amp; DataCenter","SST &amp; DC",
U418="Exclu","Exclu",
U418="SAT","SAT",
U418="SPARE-ISSUE","SPARE-ISSUE",
U418="Fiber CAmtel","TRANS_FO_CAMTEL",
U418="Fiber AOF","Fiber AOF",
U418="Projet OCM (HUAWEI)","TRAVAUX-HUAWEI",
U418="Projet OCM (NOKIA)","TRAVAUX-NOKIA",
U418="ACCESS-ISSUE","ACCESS-ISSUE",
U418="Projet OCM (ZTE, NOKIA, autres projets)","TRAVAUX OCM",
U418="No root CAuse","No root cause",
U418="ODU HS","PDH",
U418="IP &amp; VLAN","PDH",
U418="Warehouse HUAWEI","SPARE-ISSUE",
U418="SPARE-HS","SPARE-ISSUE",
U418="Power Telco","BSS",U418="no impacts","no impacts"
),"")</f>
        <v/>
      </c>
      <c r="T418" s="35" t="str" cm="1">
        <f t="array" ref="T418">IFERROR(_xlfn.IFS(
U418="MPR ISSUE","TX ISSUE",
U418="BSS Hardware Issue","RAN ISSUE",
U418="Sites strategiques, MLL, Pylone, etc.","ENVTECH",
U418="AKTIVCO DEFAUT GE &amp; POWER Cabinet","POWER ISSUE",
U418="AKTIVCO Coupure ENEO &amp; Baisse de tension","POWER ISSUE",
U418="Coupure ENEO &amp; Baisse de tension","POWER ISSUE",
U418="Defaut GE &amp; POWER Cabinet","POWER ISSUE",
U418="Sharing","POWER ISSUE",
U418="Sites strategiques &amp; DataCenter","POWER ISSUE",
U418="Exclu","Exclu",
U418="SAT","TX ISSUE",
U418="SPARE-ISSUE","SPARE-ISSUE",
U418="Fiber CAmtel","TX ISSUE",
U418="Fiber AOF","TX ISSUE",
U418="Projet OCM (HUAWEI)","TRAVAUX-HUAWEI",
U418="Projet OCM (NOKIA)","TRAVAUX -NOKIA",
U418="ACCESS-ISSUE","ACCESS-ISSUE",
U418="Projet OCM (ZTE, NOKIA, autres projets)","TRAVAUX OCM",
U418="No root CAuse","No root cause",
U418="ODU HS","TX ISSUE",
U418="IP &amp; VLAN","TX ISSUE",
U418="Warehouse HUAWEI","SPARE-ISSUE",
U418="SPARE-HS","SPARE-ISSUE",
U418="Power Telco","RAN ISSUE",U418="no impacts","no impacts"
),"")</f>
        <v/>
      </c>
      <c r="U418" s="28"/>
      <c r="V418" s="35" t="str" cm="1">
        <f t="array" ref="V418">IFERROR(_xlfn.IFS(
U418="MPR ISSUE","ACTIVE",
U418="BSS Hardware Issue","ACTIVE",
U418="Sites strategiques, MLL, Pylone, etc.","PASSIVE",
U418="AKTIVCO DEFAUT GE &amp; POWER Cabinet","PASSIVE",
U418="AKTIVCO Coupure ENEO &amp; Baisse de tension","PASSIVE",
U418="Coupure ENEO &amp; Baisse de tension","PASSIVE",
U418="Defaut GE &amp; POWER Cabinet","PASSIVE",
U418="Sharing","PASSIVE",
U418="Sites strategiques &amp; DataCenter","PASSIVE",
U418="Exclu","Exclu",
U418="SAT","ACTIVE",
U418="SPARE-ISSUE","SPARE-ISSUE",
U418="Fiber CAmtel","ACTIVE",
U418="Fiber AOF","ACTIVE",
U418="Projet OCM (HUAWEI)","PLANNED WORKS",
U418="Projet OCM (NOKIA)","PLANNED WORKS",
U418="ACCESS-ISSUE","ACCESS-ISSUE",
U418="Projet OCM (ZTE, NOKIA, autres projets)","PLANNED WORKS",
U418="No root CAuse","No root cause",
U418="ODU HS","ACTIVE",
U418="IP &amp; VLAN","ACTIVE",
U418="Warehouse HUAWEI","SPARE-ISSUE",
U418="SPARE-HS","SPARE-ISSUE",
U418="Power Telco","ACTIVE",U418="no impacts","no impacts"
),"")</f>
        <v/>
      </c>
      <c r="W418" s="102"/>
      <c r="X418" s="102"/>
      <c r="Y418" s="102"/>
      <c r="Z418" s="102"/>
      <c r="AA418" s="102"/>
      <c r="AB418" s="104" t="s">
        <v>5423</v>
      </c>
      <c r="AC418" s="9"/>
      <c r="AD418" s="9"/>
      <c r="AE418" s="7" t="s">
        <v>5423</v>
      </c>
      <c r="AF418" s="6"/>
      <c r="AG418" s="7"/>
      <c r="AH418" s="3" t="s">
        <v>5423</v>
      </c>
      <c r="AI418" s="18" t="s">
        <v>5423</v>
      </c>
      <c r="AJ418" s="18" t="s">
        <v>5423</v>
      </c>
      <c r="AK418" s="18" t="s">
        <v>5423</v>
      </c>
      <c r="AL418" s="18" t="s">
        <v>5423</v>
      </c>
      <c r="AM418" s="18" t="s">
        <v>5423</v>
      </c>
      <c r="AN418" s="18" t="s">
        <v>5423</v>
      </c>
      <c r="AO418" s="18" t="s">
        <v>5423</v>
      </c>
      <c r="AP418" s="18" t="s">
        <v>5423</v>
      </c>
      <c r="AQ418" s="18" t="s">
        <v>5423</v>
      </c>
      <c r="AR418" s="18" t="s">
        <v>5423</v>
      </c>
      <c r="AS418" s="18" t="s">
        <v>5423</v>
      </c>
      <c r="AT418" s="18" t="s">
        <v>5423</v>
      </c>
      <c r="AU418" s="9" t="s">
        <v>5423</v>
      </c>
      <c r="AV418" s="14"/>
      <c r="AW418" s="14" t="s">
        <v>5423</v>
      </c>
      <c r="AX418" s="14" t="str">
        <f>_xlfn.XLOOKUP(B418,'[4]cell downs 18042026 17h'!$B:$B,'[4]cell downs 18042026 17h'!$B:$B,"")</f>
        <v/>
      </c>
      <c r="AY418" s="14" t="str">
        <f>_xlfn.XLOOKUP(B418,'[5]Cells Huawei 19042026 15h'!$B:$B,'[5]Cells Huawei 19042026 15h'!$B:$B,"")</f>
        <v/>
      </c>
      <c r="AZ418" s="105" t="str">
        <f>_xlfn.XLOOKUP(B418,'INCIDENT-04-23-2026'!E:E,'INCIDENT-04-23-2026'!F:F,"")</f>
        <v/>
      </c>
      <c r="BA418" s="105" t="str">
        <f>_xlfn.XLOOKUP(B418,'[6]Eneo 17H'!$C:$C,'[6]Eneo 17H'!$I:$I,"")</f>
        <v/>
      </c>
      <c r="BB418" s="105" t="str">
        <f>_xlfn.XLOOKUP(B418,[8]ALL!$B:$B,[8]ALL!$M:$M,"")</f>
        <v/>
      </c>
      <c r="BC418" s="105" t="str">
        <f>_xlfn.XLOOKUP(B418,'[6]Eneo 17H'!$C:$C,'[6]Eneo 17H'!$I:$I,"")</f>
        <v/>
      </c>
      <c r="BD418" s="105" t="str">
        <f>_xlfn.XLOOKUP(B418,'[7]Eneo 12H'!$C:$C,'[7]Eneo 12H'!$I:$I,"")</f>
        <v/>
      </c>
      <c r="BE418" s="105" t="s">
        <v>5423</v>
      </c>
    </row>
    <row r="419" spans="1:57" hidden="1" x14ac:dyDescent="0.3">
      <c r="A419" s="1" t="s">
        <v>1138</v>
      </c>
      <c r="B419" s="8" t="s">
        <v>1139</v>
      </c>
      <c r="C419" s="3" t="str">
        <f>_xlfn.XLOOKUP(B419,'[1]daily break down'!$D:$D,'[1]daily break down'!$E:$E,"")</f>
        <v>EXTREME-NORD</v>
      </c>
      <c r="D419" s="1" t="s">
        <v>11</v>
      </c>
      <c r="E419" s="1" t="s">
        <v>66</v>
      </c>
      <c r="F419" s="3" t="s">
        <v>55</v>
      </c>
      <c r="G419" s="1" t="s">
        <v>1138</v>
      </c>
      <c r="H419" s="26" t="str">
        <f>_xlfn.XLOOKUP(B419,[2]CALCULATION!$B:$B,[2]CALCULATION!$H:$H,"")</f>
        <v>NOKIA</v>
      </c>
      <c r="I419" s="23">
        <v>0.12479204298681924</v>
      </c>
      <c r="J419" s="23">
        <v>0.20588814409601847</v>
      </c>
      <c r="K419" s="23">
        <v>0.10248036001175695</v>
      </c>
      <c r="L419" s="23">
        <v>3.7846036189514091E-2</v>
      </c>
      <c r="M419" s="23">
        <v>4.7979137244237365E-2</v>
      </c>
      <c r="N419" s="23">
        <v>0.67787565668758365</v>
      </c>
      <c r="O419" s="23">
        <v>0.1074206767056754</v>
      </c>
      <c r="P419" s="103" t="s">
        <v>6554</v>
      </c>
      <c r="Q419" s="36" t="s">
        <v>6552</v>
      </c>
      <c r="R419" s="36"/>
      <c r="S419" s="35" t="str" cm="1">
        <f t="array" ref="S419">IFERROR(_xlfn.IFS(
U419="MPR ISSUE","PDH",
U419="BSS Hardware Issue","BSS",
U419="Sites strategiques, MLL, Pylone, etc.","ENVTECH",
U419="AKTIVCO DEFAUT GE &amp; POWER Cabinet","AKTIVCO",
U419="AKTIVCO Coupure ENEO &amp; Baisse de tension","AKTIVCO GRID ONLY",
U419="Coupure ENEO &amp; Baisse de tension","IHS GRID ONLY",
U419="Defaut GE &amp; POWER Cabinet","IHS",
U419="Sharing","Partners",
U419="Sites strategiques &amp; DataCenter","SST &amp; DC",
U419="Exclu","Exclu",
U419="SAT","SAT",
U419="SPARE-ISSUE","SPARE-ISSUE",
U419="Fiber CAmtel","TRANS_FO_CAMTEL",
U419="Fiber AOF","Fiber AOF",
U419="Projet OCM (HUAWEI)","TRAVAUX-HUAWEI",
U419="Projet OCM (NOKIA)","TRAVAUX-NOKIA",
U419="ACCESS-ISSUE","ACCESS-ISSUE",
U419="Projet OCM (ZTE, NOKIA, autres projets)","TRAVAUX OCM",
U419="No root CAuse","No root cause",
U419="ODU HS","PDH",
U419="IP &amp; VLAN","PDH",
U419="Warehouse HUAWEI","SPARE-ISSUE",
U419="SPARE-HS","SPARE-ISSUE",
U419="Power Telco","BSS",U419="no impacts","no impacts"
),"")</f>
        <v/>
      </c>
      <c r="T419" s="35" t="str" cm="1">
        <f t="array" ref="T419">IFERROR(_xlfn.IFS(
U419="MPR ISSUE","TX ISSUE",
U419="BSS Hardware Issue","RAN ISSUE",
U419="Sites strategiques, MLL, Pylone, etc.","ENVTECH",
U419="AKTIVCO DEFAUT GE &amp; POWER Cabinet","POWER ISSUE",
U419="AKTIVCO Coupure ENEO &amp; Baisse de tension","POWER ISSUE",
U419="Coupure ENEO &amp; Baisse de tension","POWER ISSUE",
U419="Defaut GE &amp; POWER Cabinet","POWER ISSUE",
U419="Sharing","POWER ISSUE",
U419="Sites strategiques &amp; DataCenter","POWER ISSUE",
U419="Exclu","Exclu",
U419="SAT","TX ISSUE",
U419="SPARE-ISSUE","SPARE-ISSUE",
U419="Fiber CAmtel","TX ISSUE",
U419="Fiber AOF","TX ISSUE",
U419="Projet OCM (HUAWEI)","TRAVAUX-HUAWEI",
U419="Projet OCM (NOKIA)","TRAVAUX -NOKIA",
U419="ACCESS-ISSUE","ACCESS-ISSUE",
U419="Projet OCM (ZTE, NOKIA, autres projets)","TRAVAUX OCM",
U419="No root CAuse","No root cause",
U419="ODU HS","TX ISSUE",
U419="IP &amp; VLAN","TX ISSUE",
U419="Warehouse HUAWEI","SPARE-ISSUE",
U419="SPARE-HS","SPARE-ISSUE",
U419="Power Telco","RAN ISSUE",U419="no impacts","no impacts"
),"")</f>
        <v/>
      </c>
      <c r="U419" s="28"/>
      <c r="V419" s="35" t="str" cm="1">
        <f t="array" ref="V419">IFERROR(_xlfn.IFS(
U419="MPR ISSUE","ACTIVE",
U419="BSS Hardware Issue","ACTIVE",
U419="Sites strategiques, MLL, Pylone, etc.","PASSIVE",
U419="AKTIVCO DEFAUT GE &amp; POWER Cabinet","PASSIVE",
U419="AKTIVCO Coupure ENEO &amp; Baisse de tension","PASSIVE",
U419="Coupure ENEO &amp; Baisse de tension","PASSIVE",
U419="Defaut GE &amp; POWER Cabinet","PASSIVE",
U419="Sharing","PASSIVE",
U419="Sites strategiques &amp; DataCenter","PASSIVE",
U419="Exclu","Exclu",
U419="SAT","ACTIVE",
U419="SPARE-ISSUE","SPARE-ISSUE",
U419="Fiber CAmtel","ACTIVE",
U419="Fiber AOF","ACTIVE",
U419="Projet OCM (HUAWEI)","PLANNED WORKS",
U419="Projet OCM (NOKIA)","PLANNED WORKS",
U419="ACCESS-ISSUE","ACCESS-ISSUE",
U419="Projet OCM (ZTE, NOKIA, autres projets)","PLANNED WORKS",
U419="No root CAuse","No root cause",
U419="ODU HS","ACTIVE",
U419="IP &amp; VLAN","ACTIVE",
U419="Warehouse HUAWEI","SPARE-ISSUE",
U419="SPARE-HS","SPARE-ISSUE",
U419="Power Telco","ACTIVE",U419="no impacts","no impacts"
),"")</f>
        <v/>
      </c>
      <c r="W419" s="102"/>
      <c r="X419" s="102"/>
      <c r="Y419" s="102"/>
      <c r="Z419" s="102"/>
      <c r="AA419" s="102"/>
      <c r="AB419" s="104" t="s">
        <v>5423</v>
      </c>
      <c r="AC419" s="9"/>
      <c r="AD419" s="9"/>
      <c r="AE419" s="7" t="s">
        <v>5423</v>
      </c>
      <c r="AF419" s="6"/>
      <c r="AG419" s="7"/>
      <c r="AH419" s="3" t="s">
        <v>5423</v>
      </c>
      <c r="AI419" s="18" t="s">
        <v>5423</v>
      </c>
      <c r="AJ419" s="18" t="s">
        <v>5423</v>
      </c>
      <c r="AK419" s="18" t="s">
        <v>5423</v>
      </c>
      <c r="AL419" s="18" t="s">
        <v>5423</v>
      </c>
      <c r="AM419" s="18" t="s">
        <v>5423</v>
      </c>
      <c r="AN419" s="18" t="s">
        <v>5423</v>
      </c>
      <c r="AO419" s="18" t="s">
        <v>5423</v>
      </c>
      <c r="AP419" s="18" t="s">
        <v>5423</v>
      </c>
      <c r="AQ419" s="18" t="s">
        <v>5423</v>
      </c>
      <c r="AR419" s="18" t="s">
        <v>5423</v>
      </c>
      <c r="AS419" s="18" t="s">
        <v>5423</v>
      </c>
      <c r="AT419" s="18" t="s">
        <v>5423</v>
      </c>
      <c r="AU419" s="9" t="s">
        <v>5423</v>
      </c>
      <c r="AV419" s="14"/>
      <c r="AW419" s="14" t="s">
        <v>5423</v>
      </c>
      <c r="AX419" s="14" t="str">
        <f>_xlfn.XLOOKUP(B419,'[4]cell downs 18042026 17h'!$B:$B,'[4]cell downs 18042026 17h'!$B:$B,"")</f>
        <v/>
      </c>
      <c r="AY419" s="14" t="str">
        <f>_xlfn.XLOOKUP(B419,'[5]Cells Huawei 19042026 15h'!$B:$B,'[5]Cells Huawei 19042026 15h'!$B:$B,"")</f>
        <v/>
      </c>
      <c r="AZ419" s="105" t="str">
        <f>_xlfn.XLOOKUP(B419,'INCIDENT-04-23-2026'!E:E,'INCIDENT-04-23-2026'!F:F,"")</f>
        <v/>
      </c>
      <c r="BA419" s="105" t="str">
        <f>_xlfn.XLOOKUP(B419,'[6]Eneo 17H'!$C:$C,'[6]Eneo 17H'!$I:$I,"")</f>
        <v/>
      </c>
      <c r="BB419" s="105" t="str">
        <f>_xlfn.XLOOKUP(B419,[8]ALL!$B:$B,[8]ALL!$M:$M,"")</f>
        <v/>
      </c>
      <c r="BC419" s="105" t="str">
        <f>_xlfn.XLOOKUP(B419,'[6]Eneo 17H'!$C:$C,'[6]Eneo 17H'!$I:$I,"")</f>
        <v/>
      </c>
      <c r="BD419" s="105" t="str">
        <f>_xlfn.XLOOKUP(B419,'[7]Eneo 12H'!$C:$C,'[7]Eneo 12H'!$I:$I,"")</f>
        <v/>
      </c>
      <c r="BE419" s="105" t="s">
        <v>5423</v>
      </c>
    </row>
    <row r="420" spans="1:57" hidden="1" x14ac:dyDescent="0.3">
      <c r="A420" s="1" t="s">
        <v>1948</v>
      </c>
      <c r="B420" s="8" t="s">
        <v>1949</v>
      </c>
      <c r="C420" s="3" t="str">
        <f>_xlfn.XLOOKUP(B420,'[1]daily break down'!$D:$D,'[1]daily break down'!$E:$E,"")</f>
        <v>OUEST</v>
      </c>
      <c r="D420" s="1" t="s">
        <v>11</v>
      </c>
      <c r="E420" s="1" t="s">
        <v>12</v>
      </c>
      <c r="F420" s="3" t="s">
        <v>102</v>
      </c>
      <c r="G420" s="1" t="s">
        <v>856</v>
      </c>
      <c r="H420" s="25" t="str">
        <f>_xlfn.XLOOKUP(B420,[2]CALCULATION!$B:$B,[2]CALCULATION!$H:$H,"")</f>
        <v>Huawei</v>
      </c>
      <c r="I420" s="23">
        <v>0.49483424791614938</v>
      </c>
      <c r="J420" s="23">
        <v>0</v>
      </c>
      <c r="K420" s="23">
        <v>0</v>
      </c>
      <c r="L420" s="23">
        <v>0</v>
      </c>
      <c r="M420" s="23">
        <v>0</v>
      </c>
      <c r="N420" s="23">
        <v>0.66952884003504232</v>
      </c>
      <c r="O420" s="23">
        <v>0</v>
      </c>
      <c r="P420" s="103" t="s">
        <v>6554</v>
      </c>
      <c r="Q420" s="36" t="s">
        <v>5796</v>
      </c>
      <c r="R420" s="36"/>
      <c r="S420" s="35" t="str" cm="1">
        <f t="array" ref="S420">IFERROR(_xlfn.IFS(
U420="MPR ISSUE","PDH",
U420="BSS Hardware Issue","BSS",
U420="Sites strategiques, MLL, Pylone, etc.","ENVTECH",
U420="AKTIVCO DEFAUT GE &amp; POWER Cabinet","AKTIVCO",
U420="AKTIVCO Coupure ENEO &amp; Baisse de tension","AKTIVCO GRID ONLY",
U420="Coupure ENEO &amp; Baisse de tension","IHS GRID ONLY",
U420="Defaut GE &amp; POWER Cabinet","IHS",
U420="Sharing","Partners",
U420="Sites strategiques &amp; DataCenter","SST &amp; DC",
U420="Exclu","Exclu",
U420="SAT","SAT",
U420="SPARE-ISSUE","SPARE-ISSUE",
U420="Fiber CAmtel","TRANS_FO_CAMTEL",
U420="Fiber AOF","Fiber AOF",
U420="Projet OCM (HUAWEI)","TRAVAUX-HUAWEI",
U420="Projet OCM (NOKIA)","TRAVAUX-NOKIA",
U420="ACCESS-ISSUE","ACCESS-ISSUE",
U420="Projet OCM (ZTE, NOKIA, autres projets)","TRAVAUX OCM",
U420="No root CAuse","No root cause",
U420="ODU HS","PDH",
U420="IP &amp; VLAN","PDH",
U420="Warehouse HUAWEI","SPARE-ISSUE",
U420="SPARE-HS","SPARE-ISSUE",
U420="Power Telco","BSS",U420="no impacts","no impacts"
),"")</f>
        <v/>
      </c>
      <c r="T420" s="35" t="str" cm="1">
        <f t="array" ref="T420">IFERROR(_xlfn.IFS(
U420="MPR ISSUE","TX ISSUE",
U420="BSS Hardware Issue","RAN ISSUE",
U420="Sites strategiques, MLL, Pylone, etc.","ENVTECH",
U420="AKTIVCO DEFAUT GE &amp; POWER Cabinet","POWER ISSUE",
U420="AKTIVCO Coupure ENEO &amp; Baisse de tension","POWER ISSUE",
U420="Coupure ENEO &amp; Baisse de tension","POWER ISSUE",
U420="Defaut GE &amp; POWER Cabinet","POWER ISSUE",
U420="Sharing","POWER ISSUE",
U420="Sites strategiques &amp; DataCenter","POWER ISSUE",
U420="Exclu","Exclu",
U420="SAT","TX ISSUE",
U420="SPARE-ISSUE","SPARE-ISSUE",
U420="Fiber CAmtel","TX ISSUE",
U420="Fiber AOF","TX ISSUE",
U420="Projet OCM (HUAWEI)","TRAVAUX-HUAWEI",
U420="Projet OCM (NOKIA)","TRAVAUX -NOKIA",
U420="ACCESS-ISSUE","ACCESS-ISSUE",
U420="Projet OCM (ZTE, NOKIA, autres projets)","TRAVAUX OCM",
U420="No root CAuse","No root cause",
U420="ODU HS","TX ISSUE",
U420="IP &amp; VLAN","TX ISSUE",
U420="Warehouse HUAWEI","SPARE-ISSUE",
U420="SPARE-HS","SPARE-ISSUE",
U420="Power Telco","RAN ISSUE",U420="no impacts","no impacts"
),"")</f>
        <v/>
      </c>
      <c r="U420" s="28"/>
      <c r="V420" s="35" t="str" cm="1">
        <f t="array" ref="V420">IFERROR(_xlfn.IFS(
U420="MPR ISSUE","ACTIVE",
U420="BSS Hardware Issue","ACTIVE",
U420="Sites strategiques, MLL, Pylone, etc.","PASSIVE",
U420="AKTIVCO DEFAUT GE &amp; POWER Cabinet","PASSIVE",
U420="AKTIVCO Coupure ENEO &amp; Baisse de tension","PASSIVE",
U420="Coupure ENEO &amp; Baisse de tension","PASSIVE",
U420="Defaut GE &amp; POWER Cabinet","PASSIVE",
U420="Sharing","PASSIVE",
U420="Sites strategiques &amp; DataCenter","PASSIVE",
U420="Exclu","Exclu",
U420="SAT","ACTIVE",
U420="SPARE-ISSUE","SPARE-ISSUE",
U420="Fiber CAmtel","ACTIVE",
U420="Fiber AOF","ACTIVE",
U420="Projet OCM (HUAWEI)","PLANNED WORKS",
U420="Projet OCM (NOKIA)","PLANNED WORKS",
U420="ACCESS-ISSUE","ACCESS-ISSUE",
U420="Projet OCM (ZTE, NOKIA, autres projets)","PLANNED WORKS",
U420="No root CAuse","No root cause",
U420="ODU HS","ACTIVE",
U420="IP &amp; VLAN","ACTIVE",
U420="Warehouse HUAWEI","SPARE-ISSUE",
U420="SPARE-HS","SPARE-ISSUE",
U420="Power Telco","ACTIVE",U420="no impacts","no impacts"
),"")</f>
        <v/>
      </c>
      <c r="W420" s="102"/>
      <c r="X420" s="102"/>
      <c r="Y420" s="102"/>
      <c r="Z420" s="102"/>
      <c r="AA420" s="102"/>
      <c r="AB420" s="104" t="s">
        <v>5423</v>
      </c>
      <c r="AC420" s="9"/>
      <c r="AD420" s="9"/>
      <c r="AE420" s="7" t="s">
        <v>5423</v>
      </c>
      <c r="AF420" s="6"/>
      <c r="AG420" s="7"/>
      <c r="AH420" s="3" t="s">
        <v>5423</v>
      </c>
      <c r="AI420" s="18" t="s">
        <v>5423</v>
      </c>
      <c r="AJ420" s="18" t="s">
        <v>5423</v>
      </c>
      <c r="AK420" s="18" t="s">
        <v>5423</v>
      </c>
      <c r="AL420" s="18" t="s">
        <v>5423</v>
      </c>
      <c r="AM420" s="18" t="s">
        <v>5423</v>
      </c>
      <c r="AN420" s="18" t="s">
        <v>5423</v>
      </c>
      <c r="AO420" s="18" t="s">
        <v>5423</v>
      </c>
      <c r="AP420" s="18" t="s">
        <v>5423</v>
      </c>
      <c r="AQ420" s="18" t="s">
        <v>5423</v>
      </c>
      <c r="AR420" s="18" t="s">
        <v>5423</v>
      </c>
      <c r="AS420" s="18" t="s">
        <v>5423</v>
      </c>
      <c r="AT420" s="18" t="s">
        <v>5423</v>
      </c>
      <c r="AU420" s="9" t="s">
        <v>5423</v>
      </c>
      <c r="AV420" s="14"/>
      <c r="AW420" s="14" t="s">
        <v>5423</v>
      </c>
      <c r="AX420" s="14" t="str">
        <f>_xlfn.XLOOKUP(B420,'[4]cell downs 18042026 17h'!$B:$B,'[4]cell downs 18042026 17h'!$B:$B,"")</f>
        <v/>
      </c>
      <c r="AY420" s="14" t="str">
        <f>_xlfn.XLOOKUP(B420,'[5]Cells Huawei 19042026 15h'!$B:$B,'[5]Cells Huawei 19042026 15h'!$B:$B,"")</f>
        <v/>
      </c>
      <c r="AZ420" s="105" t="str">
        <f>_xlfn.XLOOKUP(B420,'INCIDENT-04-23-2026'!E:E,'INCIDENT-04-23-2026'!F:F,"")</f>
        <v/>
      </c>
      <c r="BA420" s="105" t="str">
        <f>_xlfn.XLOOKUP(B420,'[6]Eneo 17H'!$C:$C,'[6]Eneo 17H'!$I:$I,"")</f>
        <v/>
      </c>
      <c r="BB420" s="105" t="str">
        <f>_xlfn.XLOOKUP(B420,[8]ALL!$B:$B,[8]ALL!$M:$M,"")</f>
        <v/>
      </c>
      <c r="BC420" s="105" t="str">
        <f>_xlfn.XLOOKUP(B420,'[6]Eneo 17H'!$C:$C,'[6]Eneo 17H'!$I:$I,"")</f>
        <v/>
      </c>
      <c r="BD420" s="105" t="str">
        <f>_xlfn.XLOOKUP(B420,'[7]Eneo 12H'!$C:$C,'[7]Eneo 12H'!$I:$I,"")</f>
        <v/>
      </c>
      <c r="BE420" s="105" t="s">
        <v>5423</v>
      </c>
    </row>
    <row r="421" spans="1:57" hidden="1" x14ac:dyDescent="0.3">
      <c r="A421" s="1" t="s">
        <v>919</v>
      </c>
      <c r="B421" s="8" t="s">
        <v>920</v>
      </c>
      <c r="C421" s="3" t="str">
        <f>_xlfn.XLOOKUP(B421,'[1]daily break down'!$D:$D,'[1]daily break down'!$E:$E,"")</f>
        <v>Garoua</v>
      </c>
      <c r="D421" s="1" t="s">
        <v>11</v>
      </c>
      <c r="E421" s="1" t="s">
        <v>12</v>
      </c>
      <c r="F421" s="3" t="s">
        <v>23</v>
      </c>
      <c r="G421" s="1" t="s">
        <v>24</v>
      </c>
      <c r="H421" s="25" t="str">
        <f>_xlfn.XLOOKUP(B421,[2]CALCULATION!$B:$B,[2]CALCULATION!$H:$H,"")</f>
        <v>Huawei</v>
      </c>
      <c r="I421" s="23">
        <v>2.8923859910453635</v>
      </c>
      <c r="J421" s="23">
        <v>0</v>
      </c>
      <c r="K421" s="23">
        <v>0.12190276029940104</v>
      </c>
      <c r="L421" s="23">
        <v>0.24191500229715807</v>
      </c>
      <c r="M421" s="23">
        <v>14.443880855969612</v>
      </c>
      <c r="N421" s="23">
        <v>2.3216099796537422</v>
      </c>
      <c r="O421" s="23">
        <v>2.889282687418137E-2</v>
      </c>
      <c r="P421" s="103" t="s">
        <v>6554</v>
      </c>
      <c r="Q421" s="36" t="s">
        <v>5796</v>
      </c>
      <c r="R421" s="36"/>
      <c r="S421" s="35" t="str" cm="1">
        <f t="array" ref="S421">IFERROR(_xlfn.IFS(
U421="MPR ISSUE","PDH",
U421="BSS Hardware Issue","BSS",
U421="Sites strategiques, MLL, Pylone, etc.","ENVTECH",
U421="AKTIVCO DEFAUT GE &amp; POWER Cabinet","AKTIVCO",
U421="AKTIVCO Coupure ENEO &amp; Baisse de tension","AKTIVCO GRID ONLY",
U421="Coupure ENEO &amp; Baisse de tension","IHS GRID ONLY",
U421="Defaut GE &amp; POWER Cabinet","IHS",
U421="Sharing","Partners",
U421="Sites strategiques &amp; DataCenter","SST &amp; DC",
U421="Exclu","Exclu",
U421="SAT","SAT",
U421="SPARE-ISSUE","SPARE-ISSUE",
U421="Fiber CAmtel","TRANS_FO_CAMTEL",
U421="Fiber AOF","Fiber AOF",
U421="Projet OCM (HUAWEI)","TRAVAUX-HUAWEI",
U421="Projet OCM (NOKIA)","TRAVAUX-NOKIA",
U421="ACCESS-ISSUE","ACCESS-ISSUE",
U421="Projet OCM (ZTE, NOKIA, autres projets)","TRAVAUX OCM",
U421="No root CAuse","No root cause",
U421="ODU HS","PDH",
U421="IP &amp; VLAN","PDH",
U421="Warehouse HUAWEI","SPARE-ISSUE",
U421="SPARE-HS","SPARE-ISSUE",
U421="Power Telco","BSS",U421="no impacts","no impacts"
),"")</f>
        <v/>
      </c>
      <c r="T421" s="35" t="str" cm="1">
        <f t="array" ref="T421">IFERROR(_xlfn.IFS(
U421="MPR ISSUE","TX ISSUE",
U421="BSS Hardware Issue","RAN ISSUE",
U421="Sites strategiques, MLL, Pylone, etc.","ENVTECH",
U421="AKTIVCO DEFAUT GE &amp; POWER Cabinet","POWER ISSUE",
U421="AKTIVCO Coupure ENEO &amp; Baisse de tension","POWER ISSUE",
U421="Coupure ENEO &amp; Baisse de tension","POWER ISSUE",
U421="Defaut GE &amp; POWER Cabinet","POWER ISSUE",
U421="Sharing","POWER ISSUE",
U421="Sites strategiques &amp; DataCenter","POWER ISSUE",
U421="Exclu","Exclu",
U421="SAT","TX ISSUE",
U421="SPARE-ISSUE","SPARE-ISSUE",
U421="Fiber CAmtel","TX ISSUE",
U421="Fiber AOF","TX ISSUE",
U421="Projet OCM (HUAWEI)","TRAVAUX-HUAWEI",
U421="Projet OCM (NOKIA)","TRAVAUX -NOKIA",
U421="ACCESS-ISSUE","ACCESS-ISSUE",
U421="Projet OCM (ZTE, NOKIA, autres projets)","TRAVAUX OCM",
U421="No root CAuse","No root cause",
U421="ODU HS","TX ISSUE",
U421="IP &amp; VLAN","TX ISSUE",
U421="Warehouse HUAWEI","SPARE-ISSUE",
U421="SPARE-HS","SPARE-ISSUE",
U421="Power Telco","RAN ISSUE",U421="no impacts","no impacts"
),"")</f>
        <v/>
      </c>
      <c r="U421" s="28"/>
      <c r="V421" s="35" t="str" cm="1">
        <f t="array" ref="V421">IFERROR(_xlfn.IFS(
U421="MPR ISSUE","ACTIVE",
U421="BSS Hardware Issue","ACTIVE",
U421="Sites strategiques, MLL, Pylone, etc.","PASSIVE",
U421="AKTIVCO DEFAUT GE &amp; POWER Cabinet","PASSIVE",
U421="AKTIVCO Coupure ENEO &amp; Baisse de tension","PASSIVE",
U421="Coupure ENEO &amp; Baisse de tension","PASSIVE",
U421="Defaut GE &amp; POWER Cabinet","PASSIVE",
U421="Sharing","PASSIVE",
U421="Sites strategiques &amp; DataCenter","PASSIVE",
U421="Exclu","Exclu",
U421="SAT","ACTIVE",
U421="SPARE-ISSUE","SPARE-ISSUE",
U421="Fiber CAmtel","ACTIVE",
U421="Fiber AOF","ACTIVE",
U421="Projet OCM (HUAWEI)","PLANNED WORKS",
U421="Projet OCM (NOKIA)","PLANNED WORKS",
U421="ACCESS-ISSUE","ACCESS-ISSUE",
U421="Projet OCM (ZTE, NOKIA, autres projets)","PLANNED WORKS",
U421="No root CAuse","No root cause",
U421="ODU HS","ACTIVE",
U421="IP &amp; VLAN","ACTIVE",
U421="Warehouse HUAWEI","SPARE-ISSUE",
U421="SPARE-HS","SPARE-ISSUE",
U421="Power Telco","ACTIVE", U421="no impacts","no impacts"
),"")</f>
        <v/>
      </c>
      <c r="W421" s="116" t="s">
        <v>6741</v>
      </c>
      <c r="X421" s="116" t="s">
        <v>6742</v>
      </c>
      <c r="Y421" s="116"/>
      <c r="Z421" s="116" t="s">
        <v>6743</v>
      </c>
      <c r="AA421" s="116" t="s">
        <v>6694</v>
      </c>
      <c r="AB421" s="104" t="s">
        <v>5423</v>
      </c>
      <c r="AC421" s="9"/>
      <c r="AD421" s="9"/>
      <c r="AE421" s="7" t="s">
        <v>5423</v>
      </c>
      <c r="AF421" s="6"/>
      <c r="AG421" s="7"/>
      <c r="AH421" s="3" t="s">
        <v>5423</v>
      </c>
      <c r="AI421" s="18" t="s">
        <v>5423</v>
      </c>
      <c r="AJ421" s="18" t="s">
        <v>5423</v>
      </c>
      <c r="AK421" s="18" t="s">
        <v>5423</v>
      </c>
      <c r="AL421" s="18" t="s">
        <v>5423</v>
      </c>
      <c r="AM421" s="18" t="s">
        <v>5423</v>
      </c>
      <c r="AN421" s="18" t="s">
        <v>5423</v>
      </c>
      <c r="AO421" s="18" t="s">
        <v>5423</v>
      </c>
      <c r="AP421" s="18" t="s">
        <v>5423</v>
      </c>
      <c r="AQ421" s="18" t="s">
        <v>5423</v>
      </c>
      <c r="AR421" s="18" t="s">
        <v>5423</v>
      </c>
      <c r="AS421" s="18" t="s">
        <v>5423</v>
      </c>
      <c r="AT421" s="18" t="s">
        <v>5423</v>
      </c>
      <c r="AU421" s="9" t="s">
        <v>5423</v>
      </c>
      <c r="AV421" s="14"/>
      <c r="AW421" s="14" t="s">
        <v>5423</v>
      </c>
      <c r="AX421" s="14" t="str">
        <f>_xlfn.XLOOKUP(B421,'[4]cell downs 18042026 17h'!$B:$B,'[4]cell downs 18042026 17h'!$B:$B,"")</f>
        <v/>
      </c>
      <c r="AY421" s="14" t="str">
        <f>_xlfn.XLOOKUP(B421,'[5]Cells Huawei 19042026 15h'!$B:$B,'[5]Cells Huawei 19042026 15h'!$B:$B,"")</f>
        <v/>
      </c>
      <c r="AZ421" s="105" t="str">
        <f>_xlfn.XLOOKUP(B421,'INCIDENT-04-23-2026'!E:E,'INCIDENT-04-23-2026'!F:F,"")</f>
        <v/>
      </c>
      <c r="BA421" s="105" t="str">
        <f>_xlfn.XLOOKUP(B421,'[6]Eneo 17H'!$C:$C,'[6]Eneo 17H'!$I:$I,"")</f>
        <v/>
      </c>
      <c r="BB421" s="105" t="str">
        <f>_xlfn.XLOOKUP(B421,[8]ALL!$B:$B,[8]ALL!$M:$M,"")</f>
        <v/>
      </c>
      <c r="BC421" s="105" t="str">
        <f>_xlfn.XLOOKUP(B421,'[6]Eneo 17H'!$C:$C,'[6]Eneo 17H'!$I:$I,"")</f>
        <v/>
      </c>
      <c r="BD421" s="105" t="str">
        <f>_xlfn.XLOOKUP(B421,'[7]Eneo 12H'!$C:$C,'[7]Eneo 12H'!$I:$I,"")</f>
        <v/>
      </c>
      <c r="BE421" s="105" t="s">
        <v>5423</v>
      </c>
    </row>
    <row r="422" spans="1:57" hidden="1" x14ac:dyDescent="0.3">
      <c r="A422" s="1" t="s">
        <v>1746</v>
      </c>
      <c r="B422" s="8" t="s">
        <v>1747</v>
      </c>
      <c r="C422" s="3" t="str">
        <f>_xlfn.XLOOKUP(B422,'[1]daily break down'!$D:$D,'[1]daily break down'!$E:$E,"")</f>
        <v>EXTREME-NORD</v>
      </c>
      <c r="D422" s="1" t="s">
        <v>11</v>
      </c>
      <c r="E422" s="1" t="s">
        <v>594</v>
      </c>
      <c r="F422" s="3" t="s">
        <v>55</v>
      </c>
      <c r="G422" s="1" t="s">
        <v>84</v>
      </c>
      <c r="H422" s="25" t="str">
        <f>_xlfn.XLOOKUP(B422,[2]CALCULATION!$B:$B,[2]CALCULATION!$H:$H,"")</f>
        <v>Huawei</v>
      </c>
      <c r="I422" s="23">
        <v>0</v>
      </c>
      <c r="J422" s="23">
        <v>0</v>
      </c>
      <c r="K422" s="23">
        <v>1.0712639791343852</v>
      </c>
      <c r="L422" s="23">
        <v>0</v>
      </c>
      <c r="M422" s="23">
        <v>0</v>
      </c>
      <c r="N422" s="23">
        <v>0.66358975895534955</v>
      </c>
      <c r="O422" s="23">
        <v>0</v>
      </c>
      <c r="P422" s="103" t="s">
        <v>6554</v>
      </c>
      <c r="Q422" s="36" t="s">
        <v>6552</v>
      </c>
      <c r="R422" s="36"/>
      <c r="S422" s="35" t="str" cm="1">
        <f t="array" ref="S422">IFERROR(_xlfn.IFS(
U422="MPR ISSUE","PDH",
U422="BSS Hardware Issue","BSS",
U422="Sites strategiques, MLL, Pylone, etc.","ENVTECH",
U422="AKTIVCO DEFAUT GE &amp; POWER Cabinet","AKTIVCO",
U422="AKTIVCO Coupure ENEO &amp; Baisse de tension","AKTIVCO GRID ONLY",
U422="Coupure ENEO &amp; Baisse de tension","IHS GRID ONLY",
U422="Defaut GE &amp; POWER Cabinet","IHS",
U422="Sharing","Partners",
U422="Sites strategiques &amp; DataCenter","SST &amp; DC",
U422="Exclu","Exclu",
U422="SAT","SAT",
U422="SPARE-ISSUE","SPARE-ISSUE",
U422="Fiber CAmtel","TRANS_FO_CAMTEL",
U422="Fiber AOF","Fiber AOF",
U422="Projet OCM (HUAWEI)","TRAVAUX-HUAWEI",
U422="Projet OCM (NOKIA)","TRAVAUX-NOKIA",
U422="ACCESS-ISSUE","ACCESS-ISSUE",
U422="Projet OCM (ZTE, NOKIA, autres projets)","TRAVAUX OCM",
U422="No root CAuse","No root cause",
U422="ODU HS","PDH",
U422="IP &amp; VLAN","PDH",
U422="Warehouse HUAWEI","SPARE-ISSUE",
U422="SPARE-HS","SPARE-ISSUE",
U422="Power Telco","BSS",U422="no impacts","no impacts"
),"")</f>
        <v/>
      </c>
      <c r="T422" s="35" t="str" cm="1">
        <f t="array" ref="T422">IFERROR(_xlfn.IFS(
U422="MPR ISSUE","TX ISSUE",
U422="BSS Hardware Issue","RAN ISSUE",
U422="Sites strategiques, MLL, Pylone, etc.","ENVTECH",
U422="AKTIVCO DEFAUT GE &amp; POWER Cabinet","POWER ISSUE",
U422="AKTIVCO Coupure ENEO &amp; Baisse de tension","POWER ISSUE",
U422="Coupure ENEO &amp; Baisse de tension","POWER ISSUE",
U422="Defaut GE &amp; POWER Cabinet","POWER ISSUE",
U422="Sharing","POWER ISSUE",
U422="Sites strategiques &amp; DataCenter","POWER ISSUE",
U422="Exclu","Exclu",
U422="SAT","TX ISSUE",
U422="SPARE-ISSUE","SPARE-ISSUE",
U422="Fiber CAmtel","TX ISSUE",
U422="Fiber AOF","TX ISSUE",
U422="Projet OCM (HUAWEI)","TRAVAUX-HUAWEI",
U422="Projet OCM (NOKIA)","TRAVAUX -NOKIA",
U422="ACCESS-ISSUE","ACCESS-ISSUE",
U422="Projet OCM (ZTE, NOKIA, autres projets)","TRAVAUX OCM",
U422="No root CAuse","No root cause",
U422="ODU HS","TX ISSUE",
U422="IP &amp; VLAN","TX ISSUE",
U422="Warehouse HUAWEI","SPARE-ISSUE",
U422="SPARE-HS","SPARE-ISSUE",
U422="Power Telco","RAN ISSUE",U422="no impacts","no impacts"
),"")</f>
        <v/>
      </c>
      <c r="U422" s="28"/>
      <c r="V422" s="35" t="str" cm="1">
        <f t="array" ref="V422">IFERROR(_xlfn.IFS(
U422="MPR ISSUE","ACTIVE",
U422="BSS Hardware Issue","ACTIVE",
U422="Sites strategiques, MLL, Pylone, etc.","PASSIVE",
U422="AKTIVCO DEFAUT GE &amp; POWER Cabinet","PASSIVE",
U422="AKTIVCO Coupure ENEO &amp; Baisse de tension","PASSIVE",
U422="Coupure ENEO &amp; Baisse de tension","PASSIVE",
U422="Defaut GE &amp; POWER Cabinet","PASSIVE",
U422="Sharing","PASSIVE",
U422="Sites strategiques &amp; DataCenter","PASSIVE",
U422="Exclu","Exclu",
U422="SAT","ACTIVE",
U422="SPARE-ISSUE","SPARE-ISSUE",
U422="Fiber CAmtel","ACTIVE",
U422="Fiber AOF","ACTIVE",
U422="Projet OCM (HUAWEI)","PLANNED WORKS",
U422="Projet OCM (NOKIA)","PLANNED WORKS",
U422="ACCESS-ISSUE","ACCESS-ISSUE",
U422="Projet OCM (ZTE, NOKIA, autres projets)","PLANNED WORKS",
U422="No root CAuse","No root cause",
U422="ODU HS","ACTIVE",
U422="IP &amp; VLAN","ACTIVE",
U422="Warehouse HUAWEI","SPARE-ISSUE",
U422="SPARE-HS","SPARE-ISSUE",
U422="Power Telco","ACTIVE",U422="no impacts","no impacts"
),"")</f>
        <v/>
      </c>
      <c r="W422" s="102"/>
      <c r="X422" s="102"/>
      <c r="Y422" s="102"/>
      <c r="Z422" s="102"/>
      <c r="AA422" s="102"/>
      <c r="AB422" s="104" t="s">
        <v>5423</v>
      </c>
      <c r="AC422" s="9"/>
      <c r="AD422" s="9"/>
      <c r="AE422" s="7" t="s">
        <v>5423</v>
      </c>
      <c r="AF422" s="6"/>
      <c r="AG422" s="7"/>
      <c r="AH422" s="3" t="s">
        <v>5423</v>
      </c>
      <c r="AI422" s="18" t="s">
        <v>5423</v>
      </c>
      <c r="AJ422" s="18" t="s">
        <v>5423</v>
      </c>
      <c r="AK422" s="18" t="s">
        <v>5423</v>
      </c>
      <c r="AL422" s="18" t="s">
        <v>5423</v>
      </c>
      <c r="AM422" s="18" t="s">
        <v>5423</v>
      </c>
      <c r="AN422" s="18" t="s">
        <v>5423</v>
      </c>
      <c r="AO422" s="18" t="s">
        <v>5423</v>
      </c>
      <c r="AP422" s="18" t="s">
        <v>5423</v>
      </c>
      <c r="AQ422" s="18" t="s">
        <v>5423</v>
      </c>
      <c r="AR422" s="18" t="s">
        <v>5423</v>
      </c>
      <c r="AS422" s="18" t="s">
        <v>5423</v>
      </c>
      <c r="AT422" s="18" t="s">
        <v>5423</v>
      </c>
      <c r="AU422" s="9" t="s">
        <v>5423</v>
      </c>
      <c r="AV422" s="14"/>
      <c r="AW422" s="14" t="s">
        <v>5423</v>
      </c>
      <c r="AX422" s="14" t="str">
        <f>_xlfn.XLOOKUP(B422,'[4]cell downs 18042026 17h'!$B:$B,'[4]cell downs 18042026 17h'!$B:$B,"")</f>
        <v/>
      </c>
      <c r="AY422" s="14" t="str">
        <f>_xlfn.XLOOKUP(B422,'[5]Cells Huawei 19042026 15h'!$B:$B,'[5]Cells Huawei 19042026 15h'!$B:$B,"")</f>
        <v/>
      </c>
      <c r="AZ422" s="105" t="str">
        <f>_xlfn.XLOOKUP(B422,'INCIDENT-04-23-2026'!E:E,'INCIDENT-04-23-2026'!F:F,"")</f>
        <v/>
      </c>
      <c r="BA422" s="105" t="str">
        <f>_xlfn.XLOOKUP(B422,'[6]Eneo 17H'!$C:$C,'[6]Eneo 17H'!$I:$I,"")</f>
        <v/>
      </c>
      <c r="BB422" s="105" t="str">
        <f>_xlfn.XLOOKUP(B422,[8]ALL!$B:$B,[8]ALL!$M:$M,"")</f>
        <v/>
      </c>
      <c r="BC422" s="105" t="str">
        <f>_xlfn.XLOOKUP(B422,'[6]Eneo 17H'!$C:$C,'[6]Eneo 17H'!$I:$I,"")</f>
        <v/>
      </c>
      <c r="BD422" s="105" t="str">
        <f>_xlfn.XLOOKUP(B422,'[7]Eneo 12H'!$C:$C,'[7]Eneo 12H'!$I:$I,"")</f>
        <v/>
      </c>
      <c r="BE422" s="105" t="s">
        <v>5423</v>
      </c>
    </row>
    <row r="423" spans="1:57" hidden="1" x14ac:dyDescent="0.3">
      <c r="A423" s="1" t="s">
        <v>5193</v>
      </c>
      <c r="B423" s="8" t="s">
        <v>5194</v>
      </c>
      <c r="C423" s="3" t="str">
        <f>_xlfn.XLOOKUP(B423,'[1]daily break down'!$D:$D,'[1]daily break down'!$E:$E,"")</f>
        <v>SUD-OUEST</v>
      </c>
      <c r="D423" s="1" t="s">
        <v>11</v>
      </c>
      <c r="E423" s="1"/>
      <c r="F423" s="3" t="s">
        <v>13</v>
      </c>
      <c r="G423" s="1" t="s">
        <v>14</v>
      </c>
      <c r="H423" s="25" t="str">
        <f>_xlfn.XLOOKUP(B423,[2]CALCULATION!$B:$B,[2]CALCULATION!$H:$H,"")</f>
        <v>Huawei</v>
      </c>
      <c r="I423" s="23">
        <v>0</v>
      </c>
      <c r="J423" s="23">
        <v>1.0835345130167535</v>
      </c>
      <c r="K423" s="23">
        <v>0</v>
      </c>
      <c r="L423" s="23">
        <v>0</v>
      </c>
      <c r="M423" s="23">
        <v>0.83259496109099307</v>
      </c>
      <c r="N423" s="23">
        <v>0.66070047626793149</v>
      </c>
      <c r="O423" s="23">
        <v>0</v>
      </c>
      <c r="P423" s="103" t="s">
        <v>6554</v>
      </c>
      <c r="Q423" s="36" t="s">
        <v>5796</v>
      </c>
      <c r="R423" s="36"/>
      <c r="S423" s="35" t="str" cm="1">
        <f t="array" ref="S423">IFERROR(_xlfn.IFS(
U423="MPR ISSUE","PDH",
U423="BSS Hardware Issue","BSS",
U423="Sites strategiques, MLL, Pylone, etc.","ENVTECH",
U423="AKTIVCO DEFAUT GE &amp; POWER Cabinet","AKTIVCO",
U423="AKTIVCO Coupure ENEO &amp; Baisse de tension","AKTIVCO GRID ONLY",
U423="Coupure ENEO &amp; Baisse de tension","IHS GRID ONLY",
U423="Defaut GE &amp; POWER Cabinet","IHS",
U423="Sharing","Partners",
U423="Sites strategiques &amp; DataCenter","SST &amp; DC",
U423="Exclu","Exclu",
U423="SAT","SAT",
U423="SPARE-ISSUE","SPARE-ISSUE",
U423="Fiber CAmtel","TRANS_FO_CAMTEL",
U423="Fiber AOF","Fiber AOF",
U423="Projet OCM (HUAWEI)","TRAVAUX-HUAWEI",
U423="Projet OCM (NOKIA)","TRAVAUX-NOKIA",
U423="ACCESS-ISSUE","ACCESS-ISSUE",
U423="Projet OCM (ZTE, NOKIA, autres projets)","TRAVAUX OCM",
U423="No root CAuse","No root cause",
U423="ODU HS","PDH",
U423="IP &amp; VLAN","PDH",
U423="Warehouse HUAWEI","SPARE-ISSUE",
U423="SPARE-HS","SPARE-ISSUE",
U423="Power Telco","BSS",U423="no impacts","no impacts"
),"")</f>
        <v/>
      </c>
      <c r="T423" s="35" t="str" cm="1">
        <f t="array" ref="T423">IFERROR(_xlfn.IFS(
U423="MPR ISSUE","TX ISSUE",
U423="BSS Hardware Issue","RAN ISSUE",
U423="Sites strategiques, MLL, Pylone, etc.","ENVTECH",
U423="AKTIVCO DEFAUT GE &amp; POWER Cabinet","POWER ISSUE",
U423="AKTIVCO Coupure ENEO &amp; Baisse de tension","POWER ISSUE",
U423="Coupure ENEO &amp; Baisse de tension","POWER ISSUE",
U423="Defaut GE &amp; POWER Cabinet","POWER ISSUE",
U423="Sharing","POWER ISSUE",
U423="Sites strategiques &amp; DataCenter","POWER ISSUE",
U423="Exclu","Exclu",
U423="SAT","TX ISSUE",
U423="SPARE-ISSUE","SPARE-ISSUE",
U423="Fiber CAmtel","TX ISSUE",
U423="Fiber AOF","TX ISSUE",
U423="Projet OCM (HUAWEI)","TRAVAUX-HUAWEI",
U423="Projet OCM (NOKIA)","TRAVAUX -NOKIA",
U423="ACCESS-ISSUE","ACCESS-ISSUE",
U423="Projet OCM (ZTE, NOKIA, autres projets)","TRAVAUX OCM",
U423="No root CAuse","No root cause",
U423="ODU HS","TX ISSUE",
U423="IP &amp; VLAN","TX ISSUE",
U423="Warehouse HUAWEI","SPARE-ISSUE",
U423="SPARE-HS","SPARE-ISSUE",
U423="Power Telco","RAN ISSUE",U423="no impacts","no impacts"
),"")</f>
        <v/>
      </c>
      <c r="U423" s="28"/>
      <c r="V423" s="35" t="str" cm="1">
        <f t="array" ref="V423">IFERROR(_xlfn.IFS(
U423="MPR ISSUE","ACTIVE",
U423="BSS Hardware Issue","ACTIVE",
U423="Sites strategiques, MLL, Pylone, etc.","PASSIVE",
U423="AKTIVCO DEFAUT GE &amp; POWER Cabinet","PASSIVE",
U423="AKTIVCO Coupure ENEO &amp; Baisse de tension","PASSIVE",
U423="Coupure ENEO &amp; Baisse de tension","PASSIVE",
U423="Defaut GE &amp; POWER Cabinet","PASSIVE",
U423="Sharing","PASSIVE",
U423="Sites strategiques &amp; DataCenter","PASSIVE",
U423="Exclu","Exclu",
U423="SAT","ACTIVE",
U423="SPARE-ISSUE","SPARE-ISSUE",
U423="Fiber CAmtel","ACTIVE",
U423="Fiber AOF","ACTIVE",
U423="Projet OCM (HUAWEI)","PLANNED WORKS",
U423="Projet OCM (NOKIA)","PLANNED WORKS",
U423="ACCESS-ISSUE","ACCESS-ISSUE",
U423="Projet OCM (ZTE, NOKIA, autres projets)","PLANNED WORKS",
U423="No root CAuse","No root cause",
U423="ODU HS","ACTIVE",
U423="IP &amp; VLAN","ACTIVE",
U423="Warehouse HUAWEI","SPARE-ISSUE",
U423="SPARE-HS","SPARE-ISSUE",
U423="Power Telco","ACTIVE",U423="no impacts","no impacts"
),"")</f>
        <v/>
      </c>
      <c r="W423" s="102"/>
      <c r="X423" s="102"/>
      <c r="Y423" s="102"/>
      <c r="Z423" s="102"/>
      <c r="AA423" s="102"/>
      <c r="AB423" s="104" t="s">
        <v>5423</v>
      </c>
      <c r="AC423" s="9"/>
      <c r="AD423" s="9"/>
      <c r="AE423" s="7" t="s">
        <v>5423</v>
      </c>
      <c r="AF423" s="6"/>
      <c r="AG423" s="7"/>
      <c r="AH423" s="3" t="s">
        <v>5423</v>
      </c>
      <c r="AI423" s="18" t="s">
        <v>5423</v>
      </c>
      <c r="AJ423" s="18" t="s">
        <v>5423</v>
      </c>
      <c r="AK423" s="18" t="s">
        <v>5423</v>
      </c>
      <c r="AL423" s="18" t="s">
        <v>5423</v>
      </c>
      <c r="AM423" s="18" t="s">
        <v>5423</v>
      </c>
      <c r="AN423" s="18" t="s">
        <v>5423</v>
      </c>
      <c r="AO423" s="18" t="s">
        <v>5423</v>
      </c>
      <c r="AP423" s="18" t="s">
        <v>5423</v>
      </c>
      <c r="AQ423" s="18" t="s">
        <v>5423</v>
      </c>
      <c r="AR423" s="18" t="s">
        <v>5423</v>
      </c>
      <c r="AS423" s="18" t="s">
        <v>5423</v>
      </c>
      <c r="AT423" s="18" t="s">
        <v>5423</v>
      </c>
      <c r="AU423" s="9" t="s">
        <v>5423</v>
      </c>
      <c r="AV423" s="14"/>
      <c r="AW423" s="14" t="s">
        <v>5423</v>
      </c>
      <c r="AX423" s="14" t="str">
        <f>_xlfn.XLOOKUP(B423,'[4]cell downs 18042026 17h'!$B:$B,'[4]cell downs 18042026 17h'!$B:$B,"")</f>
        <v/>
      </c>
      <c r="AY423" s="14" t="str">
        <f>_xlfn.XLOOKUP(B423,'[5]Cells Huawei 19042026 15h'!$B:$B,'[5]Cells Huawei 19042026 15h'!$B:$B,"")</f>
        <v/>
      </c>
      <c r="AZ423" s="105" t="str">
        <f>_xlfn.XLOOKUP(B423,'INCIDENT-04-23-2026'!E:E,'INCIDENT-04-23-2026'!F:F,"")</f>
        <v/>
      </c>
      <c r="BA423" s="105" t="str">
        <f>_xlfn.XLOOKUP(B423,'[6]Eneo 17H'!$C:$C,'[6]Eneo 17H'!$I:$I,"")</f>
        <v/>
      </c>
      <c r="BB423" s="105" t="str">
        <f>_xlfn.XLOOKUP(B423,[8]ALL!$B:$B,[8]ALL!$M:$M,"")</f>
        <v/>
      </c>
      <c r="BC423" s="105" t="str">
        <f>_xlfn.XLOOKUP(B423,'[6]Eneo 17H'!$C:$C,'[6]Eneo 17H'!$I:$I,"")</f>
        <v/>
      </c>
      <c r="BD423" s="105" t="str">
        <f>_xlfn.XLOOKUP(B423,'[7]Eneo 12H'!$C:$C,'[7]Eneo 12H'!$I:$I,"")</f>
        <v/>
      </c>
      <c r="BE423" s="105" t="s">
        <v>5423</v>
      </c>
    </row>
    <row r="424" spans="1:57" hidden="1" x14ac:dyDescent="0.3">
      <c r="A424" s="1" t="s">
        <v>4170</v>
      </c>
      <c r="B424" s="8" t="s">
        <v>4171</v>
      </c>
      <c r="C424" s="3" t="str">
        <f>_xlfn.XLOOKUP(B424,'[1]daily break down'!$D:$D,'[1]daily break down'!$E:$E,"")</f>
        <v>Yaounde</v>
      </c>
      <c r="D424" s="1" t="s">
        <v>11</v>
      </c>
      <c r="E424" s="1" t="s">
        <v>12</v>
      </c>
      <c r="F424" s="3" t="s">
        <v>37</v>
      </c>
      <c r="G424" s="1" t="s">
        <v>38</v>
      </c>
      <c r="H424" s="27" t="str">
        <f>_xlfn.XLOOKUP(B424,[2]CALCULATION!$B:$B,[2]CALCULATION!$H:$H,"")</f>
        <v>ZTE</v>
      </c>
      <c r="I424" s="23">
        <v>0</v>
      </c>
      <c r="J424" s="23">
        <v>0</v>
      </c>
      <c r="K424" s="23">
        <v>0</v>
      </c>
      <c r="L424" s="23">
        <v>0</v>
      </c>
      <c r="M424" s="23">
        <v>0</v>
      </c>
      <c r="N424" s="23">
        <v>0.65065932717523789</v>
      </c>
      <c r="O424" s="23">
        <v>3.7810366032879295E-2</v>
      </c>
      <c r="P424" s="103" t="s">
        <v>6554</v>
      </c>
      <c r="Q424" s="36" t="s">
        <v>5796</v>
      </c>
      <c r="R424" s="36"/>
      <c r="S424" s="35" t="str" cm="1">
        <f t="array" ref="S424">IFERROR(_xlfn.IFS(
U424="MPR ISSUE","PDH",
U424="BSS Hardware Issue","BSS",
U424="Sites strategiques, MLL, Pylone, etc.","ENVTECH",
U424="AKTIVCO DEFAUT GE &amp; POWER Cabinet","AKTIVCO",
U424="AKTIVCO Coupure ENEO &amp; Baisse de tension","AKTIVCO GRID ONLY",
U424="Coupure ENEO &amp; Baisse de tension","IHS GRID ONLY",
U424="Defaut GE &amp; POWER Cabinet","IHS",
U424="Sharing","Partners",
U424="Sites strategiques &amp; DataCenter","SST &amp; DC",
U424="Exclu","Exclu",
U424="SAT","SAT",
U424="SPARE-ISSUE","SPARE-ISSUE",
U424="Fiber CAmtel","TRANS_FO_CAMTEL",
U424="Fiber AOF","Fiber AOF",
U424="Projet OCM (HUAWEI)","TRAVAUX-HUAWEI",
U424="Projet OCM (NOKIA)","TRAVAUX-NOKIA",
U424="ACCESS-ISSUE","ACCESS-ISSUE",
U424="Projet OCM (ZTE, NOKIA, autres projets)","TRAVAUX OCM",
U424="No root CAuse","No root cause",
U424="ODU HS","PDH",
U424="IP &amp; VLAN","PDH",
U424="Warehouse HUAWEI","SPARE-ISSUE",
U424="SPARE-HS","SPARE-ISSUE",
U424="Power Telco","BSS",U424="no impacts","no impacts"
),"")</f>
        <v/>
      </c>
      <c r="T424" s="35" t="str" cm="1">
        <f t="array" ref="T424">IFERROR(_xlfn.IFS(
U424="MPR ISSUE","TX ISSUE",
U424="BSS Hardware Issue","RAN ISSUE",
U424="Sites strategiques, MLL, Pylone, etc.","ENVTECH",
U424="AKTIVCO DEFAUT GE &amp; POWER Cabinet","POWER ISSUE",
U424="AKTIVCO Coupure ENEO &amp; Baisse de tension","POWER ISSUE",
U424="Coupure ENEO &amp; Baisse de tension","POWER ISSUE",
U424="Defaut GE &amp; POWER Cabinet","POWER ISSUE",
U424="Sharing","POWER ISSUE",
U424="Sites strategiques &amp; DataCenter","POWER ISSUE",
U424="Exclu","Exclu",
U424="SAT","TX ISSUE",
U424="SPARE-ISSUE","SPARE-ISSUE",
U424="Fiber CAmtel","TX ISSUE",
U424="Fiber AOF","TX ISSUE",
U424="Projet OCM (HUAWEI)","TRAVAUX-HUAWEI",
U424="Projet OCM (NOKIA)","TRAVAUX -NOKIA",
U424="ACCESS-ISSUE","ACCESS-ISSUE",
U424="Projet OCM (ZTE, NOKIA, autres projets)","TRAVAUX OCM",
U424="No root CAuse","No root cause",
U424="ODU HS","TX ISSUE",
U424="IP &amp; VLAN","TX ISSUE",
U424="Warehouse HUAWEI","SPARE-ISSUE",
U424="SPARE-HS","SPARE-ISSUE",
U424="Power Telco","RAN ISSUE",U424="no impacts","no impacts"
),"")</f>
        <v/>
      </c>
      <c r="U424" s="28"/>
      <c r="V424" s="35" t="str" cm="1">
        <f t="array" ref="V424">IFERROR(_xlfn.IFS(
U424="MPR ISSUE","ACTIVE",
U424="BSS Hardware Issue","ACTIVE",
U424="Sites strategiques, MLL, Pylone, etc.","PASSIVE",
U424="AKTIVCO DEFAUT GE &amp; POWER Cabinet","PASSIVE",
U424="AKTIVCO Coupure ENEO &amp; Baisse de tension","PASSIVE",
U424="Coupure ENEO &amp; Baisse de tension","PASSIVE",
U424="Defaut GE &amp; POWER Cabinet","PASSIVE",
U424="Sharing","PASSIVE",
U424="Sites strategiques &amp; DataCenter","PASSIVE",
U424="Exclu","Exclu",
U424="SAT","ACTIVE",
U424="SPARE-ISSUE","SPARE-ISSUE",
U424="Fiber CAmtel","ACTIVE",
U424="Fiber AOF","ACTIVE",
U424="Projet OCM (HUAWEI)","PLANNED WORKS",
U424="Projet OCM (NOKIA)","PLANNED WORKS",
U424="ACCESS-ISSUE","ACCESS-ISSUE",
U424="Projet OCM (ZTE, NOKIA, autres projets)","PLANNED WORKS",
U424="No root CAuse","No root cause",
U424="ODU HS","ACTIVE",
U424="IP &amp; VLAN","ACTIVE",
U424="Warehouse HUAWEI","SPARE-ISSUE",
U424="SPARE-HS","SPARE-ISSUE",
U424="Power Telco","ACTIVE",U424="no impacts","no impacts"
),"")</f>
        <v/>
      </c>
      <c r="W424" s="102"/>
      <c r="X424" s="102"/>
      <c r="Y424" s="102"/>
      <c r="Z424" s="102"/>
      <c r="AA424" s="102"/>
      <c r="AB424" s="104" t="s">
        <v>5423</v>
      </c>
      <c r="AC424" s="9"/>
      <c r="AD424" s="9"/>
      <c r="AE424" s="7" t="s">
        <v>5423</v>
      </c>
      <c r="AF424" s="6"/>
      <c r="AG424" s="7"/>
      <c r="AH424" s="3" t="s">
        <v>5423</v>
      </c>
      <c r="AI424" s="18" t="s">
        <v>5423</v>
      </c>
      <c r="AJ424" s="18" t="s">
        <v>5423</v>
      </c>
      <c r="AK424" s="18" t="s">
        <v>5423</v>
      </c>
      <c r="AL424" s="18" t="s">
        <v>5423</v>
      </c>
      <c r="AM424" s="18" t="s">
        <v>5423</v>
      </c>
      <c r="AN424" s="18" t="s">
        <v>5423</v>
      </c>
      <c r="AO424" s="18" t="s">
        <v>5423</v>
      </c>
      <c r="AP424" s="18" t="s">
        <v>5423</v>
      </c>
      <c r="AQ424" s="18" t="s">
        <v>5423</v>
      </c>
      <c r="AR424" s="18" t="s">
        <v>5423</v>
      </c>
      <c r="AS424" s="18" t="s">
        <v>5423</v>
      </c>
      <c r="AT424" s="18" t="s">
        <v>5423</v>
      </c>
      <c r="AU424" s="9" t="s">
        <v>5423</v>
      </c>
      <c r="AV424" s="14"/>
      <c r="AW424" s="14" t="s">
        <v>5423</v>
      </c>
      <c r="AX424" s="14" t="str">
        <f>_xlfn.XLOOKUP(B424,'[4]cell downs 18042026 17h'!$B:$B,'[4]cell downs 18042026 17h'!$B:$B,"")</f>
        <v/>
      </c>
      <c r="AY424" s="14" t="str">
        <f>_xlfn.XLOOKUP(B424,'[5]Cells Huawei 19042026 15h'!$B:$B,'[5]Cells Huawei 19042026 15h'!$B:$B,"")</f>
        <v/>
      </c>
      <c r="AZ424" s="105" t="str">
        <f>_xlfn.XLOOKUP(B424,'INCIDENT-04-23-2026'!E:E,'INCIDENT-04-23-2026'!F:F,"")</f>
        <v/>
      </c>
      <c r="BA424" s="105" t="str">
        <f>_xlfn.XLOOKUP(B424,'[6]Eneo 17H'!$C:$C,'[6]Eneo 17H'!$I:$I,"")</f>
        <v/>
      </c>
      <c r="BB424" s="105" t="str">
        <f>_xlfn.XLOOKUP(B424,[8]ALL!$B:$B,[8]ALL!$M:$M,"")</f>
        <v/>
      </c>
      <c r="BC424" s="105" t="str">
        <f>_xlfn.XLOOKUP(B424,'[6]Eneo 17H'!$C:$C,'[6]Eneo 17H'!$I:$I,"")</f>
        <v/>
      </c>
      <c r="BD424" s="105" t="str">
        <f>_xlfn.XLOOKUP(B424,'[7]Eneo 12H'!$C:$C,'[7]Eneo 12H'!$I:$I,"")</f>
        <v/>
      </c>
      <c r="BE424" s="105" t="s">
        <v>5423</v>
      </c>
    </row>
    <row r="425" spans="1:57" hidden="1" x14ac:dyDescent="0.3">
      <c r="A425" s="1" t="s">
        <v>713</v>
      </c>
      <c r="B425" s="1" t="s">
        <v>714</v>
      </c>
      <c r="C425" s="3" t="str">
        <f>_xlfn.XLOOKUP(B425,'[1]daily break down'!$D:$D,'[1]daily break down'!$E:$E,"")</f>
        <v>Yaounde</v>
      </c>
      <c r="D425" s="1" t="s">
        <v>5382</v>
      </c>
      <c r="E425" s="1"/>
      <c r="F425" s="3" t="s">
        <v>37</v>
      </c>
      <c r="G425" s="1" t="s">
        <v>38</v>
      </c>
      <c r="H425" s="27" t="str">
        <f>_xlfn.XLOOKUP(B425,[2]CALCULATION!$B:$B,[2]CALCULATION!$H:$H,"")</f>
        <v>ZTE</v>
      </c>
      <c r="I425" s="23">
        <v>0</v>
      </c>
      <c r="J425" s="23">
        <v>0</v>
      </c>
      <c r="K425" s="23">
        <v>1.0401060973138945</v>
      </c>
      <c r="L425" s="23">
        <v>0.70304095219342866</v>
      </c>
      <c r="M425" s="23">
        <v>0.34179144087457436</v>
      </c>
      <c r="N425" s="23">
        <v>0.61605927523949044</v>
      </c>
      <c r="O425" s="23">
        <v>0.7274571744099444</v>
      </c>
      <c r="P425" s="103" t="s">
        <v>6554</v>
      </c>
      <c r="Q425" s="36" t="s">
        <v>5796</v>
      </c>
      <c r="R425" s="36"/>
      <c r="S425" s="35" t="str" cm="1">
        <f t="array" ref="S425">IFERROR(_xlfn.IFS(
U425="MPR ISSUE","PDH",
U425="BSS Hardware Issue","BSS",
U425="Sites strategiques, MLL, Pylone, etc.","ENVTECH",
U425="AKTIVCO DEFAUT GE &amp; POWER Cabinet","AKTIVCO",
U425="AKTIVCO Coupure ENEO &amp; Baisse de tension","AKTIVCO GRID ONLY",
U425="Coupure ENEO &amp; Baisse de tension","IHS GRID ONLY",
U425="Defaut GE &amp; POWER Cabinet","IHS",
U425="Sharing","Partners",
U425="Sites strategiques &amp; DataCenter","SST &amp; DC",
U425="Exclu","Exclu",
U425="SAT","SAT",
U425="SPARE-ISSUE","SPARE-ISSUE",
U425="Fiber CAmtel","TRANS_FO_CAMTEL",
U425="Fiber AOF","Fiber AOF",
U425="Projet OCM (HUAWEI)","TRAVAUX-HUAWEI",
U425="Projet OCM (NOKIA)","TRAVAUX-NOKIA",
U425="ACCESS-ISSUE","ACCESS-ISSUE",
U425="Projet OCM (ZTE, NOKIA, autres projets)","TRAVAUX OCM",
U425="No root CAuse","No root cause",
U425="ODU HS","PDH",
U425="IP &amp; VLAN","PDH",
U425="Warehouse HUAWEI","SPARE-ISSUE",
U425="SPARE-HS","SPARE-ISSUE",
U425="Power Telco","BSS",U425="no impacts","no impacts"
),"")</f>
        <v/>
      </c>
      <c r="T425" s="35" t="str" cm="1">
        <f t="array" ref="T425">IFERROR(_xlfn.IFS(
U425="MPR ISSUE","TX ISSUE",
U425="BSS Hardware Issue","RAN ISSUE",
U425="Sites strategiques, MLL, Pylone, etc.","ENVTECH",
U425="AKTIVCO DEFAUT GE &amp; POWER Cabinet","POWER ISSUE",
U425="AKTIVCO Coupure ENEO &amp; Baisse de tension","POWER ISSUE",
U425="Coupure ENEO &amp; Baisse de tension","POWER ISSUE",
U425="Defaut GE &amp; POWER Cabinet","POWER ISSUE",
U425="Sharing","POWER ISSUE",
U425="Sites strategiques &amp; DataCenter","POWER ISSUE",
U425="Exclu","Exclu",
U425="SAT","TX ISSUE",
U425="SPARE-ISSUE","SPARE-ISSUE",
U425="Fiber CAmtel","TX ISSUE",
U425="Fiber AOF","TX ISSUE",
U425="Projet OCM (HUAWEI)","TRAVAUX-HUAWEI",
U425="Projet OCM (NOKIA)","TRAVAUX -NOKIA",
U425="ACCESS-ISSUE","ACCESS-ISSUE",
U425="Projet OCM (ZTE, NOKIA, autres projets)","TRAVAUX OCM",
U425="No root CAuse","No root cause",
U425="ODU HS","TX ISSUE",
U425="IP &amp; VLAN","TX ISSUE",
U425="Warehouse HUAWEI","SPARE-ISSUE",
U425="SPARE-HS","SPARE-ISSUE",
U425="Power Telco","RAN ISSUE",U425="no impacts","no impacts"
),"")</f>
        <v/>
      </c>
      <c r="U425" s="28"/>
      <c r="V425" s="35" t="str" cm="1">
        <f t="array" ref="V425">IFERROR(_xlfn.IFS(
U425="MPR ISSUE","ACTIVE",
U425="BSS Hardware Issue","ACTIVE",
U425="Sites strategiques, MLL, Pylone, etc.","PASSIVE",
U425="AKTIVCO DEFAUT GE &amp; POWER Cabinet","PASSIVE",
U425="AKTIVCO Coupure ENEO &amp; Baisse de tension","PASSIVE",
U425="Coupure ENEO &amp; Baisse de tension","PASSIVE",
U425="Defaut GE &amp; POWER Cabinet","PASSIVE",
U425="Sharing","PASSIVE",
U425="Sites strategiques &amp; DataCenter","PASSIVE",
U425="Exclu","Exclu",
U425="SAT","ACTIVE",
U425="SPARE-ISSUE","SPARE-ISSUE",
U425="Fiber CAmtel","ACTIVE",
U425="Fiber AOF","ACTIVE",
U425="Projet OCM (HUAWEI)","PLANNED WORKS",
U425="Projet OCM (NOKIA)","PLANNED WORKS",
U425="ACCESS-ISSUE","ACCESS-ISSUE",
U425="Projet OCM (ZTE, NOKIA, autres projets)","PLANNED WORKS",
U425="No root CAuse","No root cause",
U425="ODU HS","ACTIVE",
U425="IP &amp; VLAN","ACTIVE",
U425="Warehouse HUAWEI","SPARE-ISSUE",
U425="SPARE-HS","SPARE-ISSUE",
U425="Power Telco","ACTIVE",U425="no impacts","no impacts"
),"")</f>
        <v/>
      </c>
      <c r="W425" s="102"/>
      <c r="X425" s="102"/>
      <c r="Y425" s="102"/>
      <c r="Z425" s="102"/>
      <c r="AA425" s="102"/>
      <c r="AB425" s="104" t="s">
        <v>714</v>
      </c>
      <c r="AC425" s="9"/>
      <c r="AD425" s="9"/>
      <c r="AE425" s="7" t="s">
        <v>5423</v>
      </c>
      <c r="AF425" s="6"/>
      <c r="AG425" s="7"/>
      <c r="AH425" s="3" t="s">
        <v>5423</v>
      </c>
      <c r="AI425" s="18" t="s">
        <v>5423</v>
      </c>
      <c r="AJ425" s="18" t="s">
        <v>5423</v>
      </c>
      <c r="AK425" s="18" t="s">
        <v>5423</v>
      </c>
      <c r="AL425" s="18" t="s">
        <v>5423</v>
      </c>
      <c r="AM425" s="18" t="s">
        <v>5423</v>
      </c>
      <c r="AN425" s="18" t="s">
        <v>5423</v>
      </c>
      <c r="AO425" s="18" t="s">
        <v>5423</v>
      </c>
      <c r="AP425" s="18" t="s">
        <v>5423</v>
      </c>
      <c r="AQ425" s="18" t="s">
        <v>5423</v>
      </c>
      <c r="AR425" s="18" t="s">
        <v>5423</v>
      </c>
      <c r="AS425" s="18" t="s">
        <v>5423</v>
      </c>
      <c r="AT425" s="18" t="s">
        <v>5423</v>
      </c>
      <c r="AU425" s="9" t="s">
        <v>5423</v>
      </c>
      <c r="AV425" s="14"/>
      <c r="AW425" s="14" t="s">
        <v>5423</v>
      </c>
      <c r="AX425" s="14" t="str">
        <f>_xlfn.XLOOKUP(B425,'[4]cell downs 18042026 17h'!$B:$B,'[4]cell downs 18042026 17h'!$B:$B,"")</f>
        <v/>
      </c>
      <c r="AY425" s="14" t="str">
        <f>_xlfn.XLOOKUP(B425,'[5]Cells Huawei 19042026 15h'!$B:$B,'[5]Cells Huawei 19042026 15h'!$B:$B,"")</f>
        <v/>
      </c>
      <c r="AZ425" s="105" t="str">
        <f>_xlfn.XLOOKUP(B425,'INCIDENT-04-23-2026'!E:E,'INCIDENT-04-23-2026'!F:F,"")</f>
        <v/>
      </c>
      <c r="BA425" s="105" t="str">
        <f>_xlfn.XLOOKUP(B425,'[6]Eneo 17H'!$C:$C,'[6]Eneo 17H'!$I:$I,"")</f>
        <v/>
      </c>
      <c r="BB425" s="105" t="str">
        <f>_xlfn.XLOOKUP(B425,[8]ALL!$B:$B,[8]ALL!$M:$M,"")</f>
        <v/>
      </c>
      <c r="BC425" s="105" t="str">
        <f>_xlfn.XLOOKUP(B425,'[6]Eneo 17H'!$C:$C,'[6]Eneo 17H'!$I:$I,"")</f>
        <v/>
      </c>
      <c r="BD425" s="105" t="str">
        <f>_xlfn.XLOOKUP(B425,'[7]Eneo 12H'!$C:$C,'[7]Eneo 12H'!$I:$I,"")</f>
        <v/>
      </c>
      <c r="BE425" s="105" t="s">
        <v>5423</v>
      </c>
    </row>
    <row r="426" spans="1:57" hidden="1" x14ac:dyDescent="0.3">
      <c r="A426" s="1" t="s">
        <v>894</v>
      </c>
      <c r="B426" s="8" t="s">
        <v>895</v>
      </c>
      <c r="C426" s="3" t="str">
        <f>_xlfn.XLOOKUP(B426,'[1]daily break down'!$D:$D,'[1]daily break down'!$E:$E,"")</f>
        <v>EXTREME-NORD</v>
      </c>
      <c r="D426" s="1" t="s">
        <v>11</v>
      </c>
      <c r="E426" s="1" t="s">
        <v>12</v>
      </c>
      <c r="F426" s="3" t="s">
        <v>55</v>
      </c>
      <c r="G426" s="1" t="s">
        <v>894</v>
      </c>
      <c r="H426" s="26" t="str">
        <f>_xlfn.XLOOKUP(B426,[2]CALCULATION!$B:$B,[2]CALCULATION!$H:$H,"")</f>
        <v>NOKIA</v>
      </c>
      <c r="I426" s="23">
        <v>12.772894533334476</v>
      </c>
      <c r="J426" s="23">
        <v>0.45770161485933092</v>
      </c>
      <c r="K426" s="23">
        <v>4.8507667656870215</v>
      </c>
      <c r="L426" s="23">
        <v>0.75766979707961291</v>
      </c>
      <c r="M426" s="23">
        <v>1.4112540770989035</v>
      </c>
      <c r="N426" s="23">
        <v>0.61288463129899295</v>
      </c>
      <c r="O426" s="23">
        <v>1.2604853554230395</v>
      </c>
      <c r="P426" s="103" t="s">
        <v>6553</v>
      </c>
      <c r="Q426" s="36" t="s">
        <v>6552</v>
      </c>
      <c r="R426" s="36"/>
      <c r="S426" s="35" t="str" cm="1">
        <f t="array" ref="S426">IFERROR(_xlfn.IFS(
U426="MPR ISSUE","PDH",
U426="BSS Hardware Issue","BSS",
U426="Sites strategiques, MLL, Pylone, etc.","ENVTECH",
U426="AKTIVCO DEFAUT GE &amp; POWER Cabinet","AKTIVCO",
U426="AKTIVCO Coupure ENEO &amp; Baisse de tension","AKTIVCO GRID ONLY",
U426="Coupure ENEO &amp; Baisse de tension","IHS GRID ONLY",
U426="Defaut GE &amp; POWER Cabinet","IHS",
U426="Sharing","Partners",
U426="Sites strategiques &amp; DataCenter","SST &amp; DC",
U426="Exclu","Exclu",
U426="SAT","SAT",
U426="SPARE-ISSUE","SPARE-ISSUE",
U426="Fiber CAmtel","TRANS_FO_CAMTEL",
U426="Fiber AOF","Fiber AOF",
U426="Projet OCM (HUAWEI)","TRAVAUX-HUAWEI",
U426="Projet OCM (NOKIA)","TRAVAUX-NOKIA",
U426="ACCESS-ISSUE","ACCESS-ISSUE",
U426="Projet OCM (ZTE, NOKIA, autres projets)","TRAVAUX OCM",
U426="No root CAuse","No root cause",
U426="ODU HS","PDH",
U426="IP &amp; VLAN","PDH",
U426="Warehouse HUAWEI","SPARE-ISSUE",
U426="SPARE-HS","SPARE-ISSUE",
U426="Power Telco","BSS",U426="no impacts","no impacts"
),"")</f>
        <v/>
      </c>
      <c r="T426" s="35" t="str" cm="1">
        <f t="array" ref="T426">IFERROR(_xlfn.IFS(
U426="MPR ISSUE","TX ISSUE",
U426="BSS Hardware Issue","RAN ISSUE",
U426="Sites strategiques, MLL, Pylone, etc.","ENVTECH",
U426="AKTIVCO DEFAUT GE &amp; POWER Cabinet","POWER ISSUE",
U426="AKTIVCO Coupure ENEO &amp; Baisse de tension","POWER ISSUE",
U426="Coupure ENEO &amp; Baisse de tension","POWER ISSUE",
U426="Defaut GE &amp; POWER Cabinet","POWER ISSUE",
U426="Sharing","POWER ISSUE",
U426="Sites strategiques &amp; DataCenter","POWER ISSUE",
U426="Exclu","Exclu",
U426="SAT","TX ISSUE",
U426="SPARE-ISSUE","SPARE-ISSUE",
U426="Fiber CAmtel","TX ISSUE",
U426="Fiber AOF","TX ISSUE",
U426="Projet OCM (HUAWEI)","TRAVAUX-HUAWEI",
U426="Projet OCM (NOKIA)","TRAVAUX -NOKIA",
U426="ACCESS-ISSUE","ACCESS-ISSUE",
U426="Projet OCM (ZTE, NOKIA, autres projets)","TRAVAUX OCM",
U426="No root CAuse","No root cause",
U426="ODU HS","TX ISSUE",
U426="IP &amp; VLAN","TX ISSUE",
U426="Warehouse HUAWEI","SPARE-ISSUE",
U426="SPARE-HS","SPARE-ISSUE",
U426="Power Telco","RAN ISSUE",U426="no impacts","no impacts"
),"")</f>
        <v/>
      </c>
      <c r="U426" s="28"/>
      <c r="V426" s="35" t="str" cm="1">
        <f t="array" ref="V426">IFERROR(_xlfn.IFS(
U426="MPR ISSUE","ACTIVE",
U426="BSS Hardware Issue","ACTIVE",
U426="Sites strategiques, MLL, Pylone, etc.","PASSIVE",
U426="AKTIVCO DEFAUT GE &amp; POWER Cabinet","PASSIVE",
U426="AKTIVCO Coupure ENEO &amp; Baisse de tension","PASSIVE",
U426="Coupure ENEO &amp; Baisse de tension","PASSIVE",
U426="Defaut GE &amp; POWER Cabinet","PASSIVE",
U426="Sharing","PASSIVE",
U426="Sites strategiques &amp; DataCenter","PASSIVE",
U426="Exclu","Exclu",
U426="SAT","ACTIVE",
U426="SPARE-ISSUE","SPARE-ISSUE",
U426="Fiber CAmtel","ACTIVE",
U426="Fiber AOF","ACTIVE",
U426="Projet OCM (HUAWEI)","PLANNED WORKS",
U426="Projet OCM (NOKIA)","PLANNED WORKS",
U426="ACCESS-ISSUE","ACCESS-ISSUE",
U426="Projet OCM (ZTE, NOKIA, autres projets)","PLANNED WORKS",
U426="No root CAuse","No root cause",
U426="ODU HS","ACTIVE",
U426="IP &amp; VLAN","ACTIVE",
U426="Warehouse HUAWEI","SPARE-ISSUE",
U426="SPARE-HS","SPARE-ISSUE",
U426="Power Telco","ACTIVE",U426="no impacts","no impacts"
),"")</f>
        <v/>
      </c>
      <c r="W426" s="102"/>
      <c r="X426" s="102"/>
      <c r="Y426" s="102"/>
      <c r="Z426" s="102"/>
      <c r="AA426" s="102"/>
      <c r="AB426" s="104" t="s">
        <v>6105</v>
      </c>
      <c r="AC426" s="9"/>
      <c r="AD426" s="9"/>
      <c r="AE426" s="7" t="s">
        <v>5423</v>
      </c>
      <c r="AF426" s="6"/>
      <c r="AG426" s="7"/>
      <c r="AH426" s="3" t="s">
        <v>5423</v>
      </c>
      <c r="AI426" s="18" t="s">
        <v>5423</v>
      </c>
      <c r="AJ426" s="18" t="s">
        <v>5423</v>
      </c>
      <c r="AK426" s="18" t="s">
        <v>5423</v>
      </c>
      <c r="AL426" s="18" t="s">
        <v>5423</v>
      </c>
      <c r="AM426" s="18" t="s">
        <v>5423</v>
      </c>
      <c r="AN426" s="18" t="s">
        <v>5423</v>
      </c>
      <c r="AO426" s="18" t="s">
        <v>5423</v>
      </c>
      <c r="AP426" s="18" t="s">
        <v>5423</v>
      </c>
      <c r="AQ426" s="18" t="s">
        <v>5423</v>
      </c>
      <c r="AR426" s="18" t="s">
        <v>5423</v>
      </c>
      <c r="AS426" s="18" t="s">
        <v>5423</v>
      </c>
      <c r="AT426" s="18" t="s">
        <v>5423</v>
      </c>
      <c r="AU426" s="9" t="s">
        <v>6105</v>
      </c>
      <c r="AV426" s="14"/>
      <c r="AW426" s="14" t="s">
        <v>5423</v>
      </c>
      <c r="AX426" s="14" t="str">
        <f>_xlfn.XLOOKUP(B426,'[4]cell downs 18042026 17h'!$B:$B,'[4]cell downs 18042026 17h'!$B:$B,"")</f>
        <v/>
      </c>
      <c r="AY426" s="14" t="str">
        <f>_xlfn.XLOOKUP(B426,'[5]Cells Huawei 19042026 15h'!$B:$B,'[5]Cells Huawei 19042026 15h'!$B:$B,"")</f>
        <v/>
      </c>
      <c r="AZ426" s="105" t="str">
        <f>_xlfn.XLOOKUP(B426,'INCIDENT-04-23-2026'!E:E,'INCIDENT-04-23-2026'!F:F,"")</f>
        <v/>
      </c>
      <c r="BA426" s="105" t="str">
        <f>_xlfn.XLOOKUP(B426,'[6]Eneo 17H'!$C:$C,'[6]Eneo 17H'!$I:$I,"")</f>
        <v/>
      </c>
      <c r="BB426" s="105" t="str">
        <f>_xlfn.XLOOKUP(B426,[8]ALL!$B:$B,[8]ALL!$M:$M,"")</f>
        <v/>
      </c>
      <c r="BC426" s="105" t="str">
        <f>_xlfn.XLOOKUP(B426,'[6]Eneo 17H'!$C:$C,'[6]Eneo 17H'!$I:$I,"")</f>
        <v/>
      </c>
      <c r="BD426" s="105" t="str">
        <f>_xlfn.XLOOKUP(B426,'[7]Eneo 12H'!$C:$C,'[7]Eneo 12H'!$I:$I,"")</f>
        <v/>
      </c>
      <c r="BE426" s="105" t="s">
        <v>5423</v>
      </c>
    </row>
    <row r="427" spans="1:57" hidden="1" x14ac:dyDescent="0.3">
      <c r="A427" s="1" t="s">
        <v>2985</v>
      </c>
      <c r="B427" s="8" t="s">
        <v>2986</v>
      </c>
      <c r="C427" s="3" t="str">
        <f>_xlfn.XLOOKUP(B427,'[1]daily break down'!$D:$D,'[1]daily break down'!$E:$E,"")</f>
        <v>Ngaoundere</v>
      </c>
      <c r="D427" s="1" t="s">
        <v>21</v>
      </c>
      <c r="E427" s="1" t="s">
        <v>122</v>
      </c>
      <c r="F427" s="3" t="s">
        <v>90</v>
      </c>
      <c r="G427" s="1" t="s">
        <v>91</v>
      </c>
      <c r="H427" s="25" t="str">
        <f>_xlfn.XLOOKUP(B427,[2]CALCULATION!$B:$B,[2]CALCULATION!$H:$H,"")</f>
        <v>Huawei</v>
      </c>
      <c r="I427" s="23">
        <v>0.20358741899307434</v>
      </c>
      <c r="J427" s="23">
        <v>0</v>
      </c>
      <c r="K427" s="23">
        <v>0</v>
      </c>
      <c r="L427" s="23">
        <v>0.1656700424902906</v>
      </c>
      <c r="M427" s="23">
        <v>3.5019711328556387</v>
      </c>
      <c r="N427" s="23">
        <v>0.61226040355788414</v>
      </c>
      <c r="O427" s="23">
        <v>0</v>
      </c>
      <c r="P427" s="103" t="s">
        <v>6554</v>
      </c>
      <c r="Q427" s="36" t="s">
        <v>5796</v>
      </c>
      <c r="R427" s="36"/>
      <c r="S427" s="35" t="str" cm="1">
        <f t="array" ref="S427">IFERROR(_xlfn.IFS(
U427="MPR ISSUE","PDH",
U427="BSS Hardware Issue","BSS",
U427="Sites strategiques, MLL, Pylone, etc.","ENVTECH",
U427="AKTIVCO DEFAUT GE &amp; POWER Cabinet","AKTIVCO",
U427="AKTIVCO Coupure ENEO &amp; Baisse de tension","AKTIVCO GRID ONLY",
U427="Coupure ENEO &amp; Baisse de tension","IHS GRID ONLY",
U427="Defaut GE &amp; POWER Cabinet","IHS",
U427="Sharing","Partners",
U427="Sites strategiques &amp; DataCenter","SST &amp; DC",
U427="Exclu","Exclu",
U427="SAT","SAT",
U427="SPARE-ISSUE","SPARE-ISSUE",
U427="Fiber CAmtel","TRANS_FO_CAMTEL",
U427="Fiber AOF","Fiber AOF",
U427="Projet OCM (HUAWEI)","TRAVAUX-HUAWEI",
U427="Projet OCM (NOKIA)","TRAVAUX-NOKIA",
U427="ACCESS-ISSUE","ACCESS-ISSUE",
U427="Projet OCM (ZTE, NOKIA, autres projets)","TRAVAUX OCM",
U427="No root CAuse","No root cause",
U427="ODU HS","PDH",
U427="IP &amp; VLAN","PDH",
U427="Warehouse HUAWEI","SPARE-ISSUE",
U427="SPARE-HS","SPARE-ISSUE",
U427="Power Telco","BSS"
),"")</f>
        <v/>
      </c>
      <c r="T427" s="35" t="str" cm="1">
        <f t="array" ref="T427">IFERROR(_xlfn.IFS(
U427="MPR ISSUE","TX ISSUE",
U427="BSS Hardware Issue","RAN ISSUE",
U427="Sites strategiques, MLL, Pylone, etc.","ENVTECH",
U427="AKTIVCO DEFAUT GE &amp; POWER Cabinet","POWER ISSUE",
U427="AKTIVCO Coupure ENEO &amp; Baisse de tension","POWER ISSUE",
U427="Coupure ENEO &amp; Baisse de tension","POWER ISSUE",
U427="Defaut GE &amp; POWER Cabinet","POWER ISSUE",
U427="Sharing","POWER ISSUE",
U427="Sites strategiques &amp; DataCenter","POWER ISSUE",
U427="Exclu","Exclu",
U427="SAT","TX ISSUE",
U427="SPARE-ISSUE","SPARE-ISSUE",
U427="Fiber CAmtel","TX ISSUE",
U427="Fiber AOF","TX ISSUE",
U427="Projet OCM (HUAWEI)","TRAVAUX-HUAWEI",
U427="Projet OCM (NOKIA)","TRAVAUX -NOKIA",
U427="ACCESS-ISSUE","ACCESS-ISSUE",
U427="Projet OCM (ZTE, NOKIA, autres projets)","TRAVAUX OCM",
U427="No root CAuse","No root cause",
U427="ODU HS","TX ISSUE",
U427="IP &amp; VLAN","TX ISSUE",
U427="Warehouse HUAWEI","SPARE-ISSUE",
U427="SPARE-HS","SPARE-ISSUE",
U427="Power Telco","RAN ISSUE"
),"")</f>
        <v/>
      </c>
      <c r="U427" s="28"/>
      <c r="V427" s="35" t="str" cm="1">
        <f t="array" ref="V427">IFERROR(_xlfn.IFS(
U427="MPR ISSUE","ACTIVE",
U427="BSS Hardware Issue","ACTIVE",
U427="Sites strategiques, MLL, Pylone, etc.","PASSIVE",
U427="AKTIVCO DEFAUT GE &amp; POWER Cabinet","PASSIVE",
U427="AKTIVCO Coupure ENEO &amp; Baisse de tension","PASSIVE",
U427="Coupure ENEO &amp; Baisse de tension","PASSIVE",
U427="Defaut GE &amp; POWER Cabinet","PASSIVE",
U427="Sharing","PASSIVE",
U427="Sites strategiques &amp; DataCenter","PASSIVE",
U427="Exclu","Exclu",
U427="SAT","ACTIVE",
U427="SPARE-ISSUE","SPARE-ISSUE",
U427="Fiber CAmtel","ACTIVE",
U427="Fiber AOF","ACTIVE",
U427="Projet OCM (HUAWEI)","PLANNED WORKS",
U427="Projet OCM (NOKIA)","PLANNED WORKS",
U427="ACCESS-ISSUE","ACCESS-ISSUE",
U427="Projet OCM (ZTE, NOKIA, autres projets)","PLANNED WORKS",
U427="No root CAuse","No root cause",
U427="ODU HS","ACTIVE",
U427="IP &amp; VLAN","ACTIVE",
U427="Warehouse HUAWEI","SPARE-ISSUE",
U427="SPARE-HS","SPARE-ISSUE",
U427="Power Telco","ACTIVE"
),"")</f>
        <v/>
      </c>
      <c r="W427" s="102"/>
      <c r="X427" s="102"/>
      <c r="Y427" s="102"/>
      <c r="Z427" s="102"/>
      <c r="AA427" s="102"/>
      <c r="AB427" s="104" t="s">
        <v>6316</v>
      </c>
      <c r="AC427" s="9"/>
      <c r="AD427" s="9"/>
      <c r="AE427" s="7" t="s">
        <v>5423</v>
      </c>
      <c r="AF427" s="6"/>
      <c r="AG427" s="7"/>
      <c r="AH427" s="3" t="s">
        <v>5423</v>
      </c>
      <c r="AI427" s="18" t="s">
        <v>6316</v>
      </c>
      <c r="AJ427" s="18" t="s">
        <v>5423</v>
      </c>
      <c r="AK427" s="18" t="s">
        <v>5423</v>
      </c>
      <c r="AL427" s="18" t="s">
        <v>5423</v>
      </c>
      <c r="AM427" s="18" t="s">
        <v>5423</v>
      </c>
      <c r="AN427" s="18" t="s">
        <v>5423</v>
      </c>
      <c r="AO427" s="18" t="s">
        <v>5423</v>
      </c>
      <c r="AP427" s="18" t="s">
        <v>5423</v>
      </c>
      <c r="AQ427" s="18" t="s">
        <v>5423</v>
      </c>
      <c r="AR427" s="18" t="s">
        <v>5423</v>
      </c>
      <c r="AS427" s="18" t="s">
        <v>5423</v>
      </c>
      <c r="AT427" s="18" t="s">
        <v>5423</v>
      </c>
      <c r="AU427" s="9" t="s">
        <v>5423</v>
      </c>
      <c r="AV427" s="14"/>
      <c r="AW427" s="14" t="s">
        <v>5423</v>
      </c>
      <c r="AX427" s="14" t="str">
        <f>_xlfn.XLOOKUP(B427,'[4]cell downs 18042026 17h'!$B:$B,'[4]cell downs 18042026 17h'!$B:$B,"")</f>
        <v/>
      </c>
      <c r="AY427" s="14" t="str">
        <f>_xlfn.XLOOKUP(B427,'[5]Cells Huawei 19042026 15h'!$B:$B,'[5]Cells Huawei 19042026 15h'!$B:$B,"")</f>
        <v/>
      </c>
      <c r="AZ427" s="105" t="str">
        <f>_xlfn.XLOOKUP(B427,'INCIDENT-04-23-2026'!E:E,'INCIDENT-04-23-2026'!F:F,"")</f>
        <v/>
      </c>
      <c r="BA427" s="105" t="str">
        <f>_xlfn.XLOOKUP(B427,'[6]Eneo 17H'!$C:$C,'[6]Eneo 17H'!$I:$I,"")</f>
        <v/>
      </c>
      <c r="BB427" s="105" t="str">
        <f>_xlfn.XLOOKUP(B427,[8]ALL!$B:$B,[8]ALL!$M:$M,"")</f>
        <v/>
      </c>
      <c r="BC427" s="105" t="str">
        <f>_xlfn.XLOOKUP(B427,'[6]Eneo 17H'!$C:$C,'[6]Eneo 17H'!$I:$I,"")</f>
        <v/>
      </c>
      <c r="BD427" s="105" t="str">
        <f>_xlfn.XLOOKUP(B427,'[7]Eneo 12H'!$C:$C,'[7]Eneo 12H'!$I:$I,"")</f>
        <v/>
      </c>
      <c r="BE427" s="105" t="s">
        <v>5423</v>
      </c>
    </row>
    <row r="428" spans="1:57" hidden="1" x14ac:dyDescent="0.3">
      <c r="A428" s="1" t="s">
        <v>1768</v>
      </c>
      <c r="B428" s="8" t="s">
        <v>1769</v>
      </c>
      <c r="C428" s="3" t="str">
        <f>_xlfn.XLOOKUP(B428,'[1]daily break down'!$D:$D,'[1]daily break down'!$E:$E,"")</f>
        <v>Yaounde</v>
      </c>
      <c r="D428" s="1" t="s">
        <v>21</v>
      </c>
      <c r="E428" s="1" t="s">
        <v>36</v>
      </c>
      <c r="F428" s="3" t="s">
        <v>37</v>
      </c>
      <c r="G428" s="1" t="s">
        <v>38</v>
      </c>
      <c r="H428" s="27" t="str">
        <f>_xlfn.XLOOKUP(B428,[2]CALCULATION!$B:$B,[2]CALCULATION!$H:$H,"")</f>
        <v>ZTE</v>
      </c>
      <c r="I428" s="23">
        <v>0.91137250201893094</v>
      </c>
      <c r="J428" s="23">
        <v>0</v>
      </c>
      <c r="K428" s="23">
        <v>0</v>
      </c>
      <c r="L428" s="23">
        <v>0.55424289379139535</v>
      </c>
      <c r="M428" s="23">
        <v>2.3075381028613169</v>
      </c>
      <c r="N428" s="23">
        <v>0</v>
      </c>
      <c r="O428" s="23">
        <v>2.7109319042441623E-2</v>
      </c>
      <c r="P428" s="103" t="s">
        <v>6554</v>
      </c>
      <c r="Q428" s="36" t="s">
        <v>5796</v>
      </c>
      <c r="R428" s="36"/>
      <c r="S428" s="35" t="str" cm="1">
        <f t="array" ref="S428">IFERROR(_xlfn.IFS(
U428="MPR ISSUE","PDH",
U428="BSS Hardware Issue","BSS",
U428="Sites strategiques, MLL, Pylone, etc.","ENVTECH",
U428="AKTIVCO DEFAUT GE &amp; POWER Cabinet","AKTIVCO",
U428="AKTIVCO Coupure ENEO &amp; Baisse de tension","AKTIVCO GRID ONLY",
U428="Coupure ENEO &amp; Baisse de tension","IHS GRID ONLY",
U428="Defaut GE &amp; POWER Cabinet","IHS",
U428="Sharing","Partners",
U428="Sites strategiques &amp; DataCenter","SST &amp; DC",
U428="Exclu","Exclu",
U428="SAT","SAT",
U428="SPARE-ISSUE","SPARE-ISSUE",
U428="Fiber CAmtel","TRANS_FO_CAMTEL",
U428="Fiber AOF","Fiber AOF",
U428="Projet OCM (HUAWEI)","TRAVAUX-HUAWEI",
U428="Projet OCM (NOKIA)","TRAVAUX-NOKIA",
U428="ACCESS-ISSUE","ACCESS-ISSUE",
U428="Projet OCM (ZTE, NOKIA, autres projets)","TRAVAUX OCM",
U428="No root CAuse","No root cause",
U428="ODU HS","PDH",
U428="IP &amp; VLAN","PDH",
U428="Warehouse HUAWEI","SPARE-ISSUE",
U428="SPARE-HS","SPARE-ISSUE",
U428="Power Telco","BSS",U428="no impacts","no impacts"
),"")</f>
        <v/>
      </c>
      <c r="T428" s="35" t="str" cm="1">
        <f t="array" ref="T428">IFERROR(_xlfn.IFS(
U428="MPR ISSUE","TX ISSUE",
U428="BSS Hardware Issue","RAN ISSUE",
U428="Sites strategiques, MLL, Pylone, etc.","ENVTECH",
U428="AKTIVCO DEFAUT GE &amp; POWER Cabinet","POWER ISSUE",
U428="AKTIVCO Coupure ENEO &amp; Baisse de tension","POWER ISSUE",
U428="Coupure ENEO &amp; Baisse de tension","POWER ISSUE",
U428="Defaut GE &amp; POWER Cabinet","POWER ISSUE",
U428="Sharing","POWER ISSUE",
U428="Sites strategiques &amp; DataCenter","POWER ISSUE",
U428="Exclu","Exclu",
U428="SAT","TX ISSUE",
U428="SPARE-ISSUE","SPARE-ISSUE",
U428="Fiber CAmtel","TX ISSUE",
U428="Fiber AOF","TX ISSUE",
U428="Projet OCM (HUAWEI)","TRAVAUX-HUAWEI",
U428="Projet OCM (NOKIA)","TRAVAUX -NOKIA",
U428="ACCESS-ISSUE","ACCESS-ISSUE",
U428="Projet OCM (ZTE, NOKIA, autres projets)","TRAVAUX OCM",
U428="No root CAuse","No root cause",
U428="ODU HS","TX ISSUE",
U428="IP &amp; VLAN","TX ISSUE",
U428="Warehouse HUAWEI","SPARE-ISSUE",
U428="SPARE-HS","SPARE-ISSUE",
U428="Power Telco","RAN ISSUE",U428="no impacts","no impacts"
),"")</f>
        <v/>
      </c>
      <c r="U428" s="28"/>
      <c r="V428" s="35" t="str" cm="1">
        <f t="array" ref="V428">IFERROR(_xlfn.IFS(
U428="MPR ISSUE","ACTIVE",
U428="BSS Hardware Issue","ACTIVE",
U428="Sites strategiques, MLL, Pylone, etc.","PASSIVE",
U428="AKTIVCO DEFAUT GE &amp; POWER Cabinet","PASSIVE",
U428="AKTIVCO Coupure ENEO &amp; Baisse de tension","PASSIVE",
U428="Coupure ENEO &amp; Baisse de tension","PASSIVE",
U428="Defaut GE &amp; POWER Cabinet","PASSIVE",
U428="Sharing","PASSIVE",
U428="Sites strategiques &amp; DataCenter","PASSIVE",
U428="Exclu","Exclu",
U428="SAT","ACTIVE",
U428="SPARE-ISSUE","SPARE-ISSUE",
U428="Fiber CAmtel","ACTIVE",
U428="Fiber AOF","ACTIVE",
U428="Projet OCM (HUAWEI)","PLANNED WORKS",
U428="Projet OCM (NOKIA)","PLANNED WORKS",
U428="ACCESS-ISSUE","ACCESS-ISSUE",
U428="Projet OCM (ZTE, NOKIA, autres projets)","PLANNED WORKS",
U428="No root CAuse","No root cause",
U428="ODU HS","ACTIVE",
U428="IP &amp; VLAN","ACTIVE",
U428="Warehouse HUAWEI","SPARE-ISSUE",
U428="SPARE-HS","SPARE-ISSUE",
U428="Power Telco","ACTIVE",U428="no impacts","no impacts"
),"")</f>
        <v/>
      </c>
      <c r="W428" s="116" t="s">
        <v>6741</v>
      </c>
      <c r="X428" s="116" t="s">
        <v>6742</v>
      </c>
      <c r="Y428" s="116"/>
      <c r="Z428" s="116" t="s">
        <v>6743</v>
      </c>
      <c r="AA428" s="116" t="s">
        <v>6694</v>
      </c>
      <c r="AB428" s="104" t="s">
        <v>5423</v>
      </c>
      <c r="AC428" s="9"/>
      <c r="AD428" s="9"/>
      <c r="AE428" s="7" t="s">
        <v>5423</v>
      </c>
      <c r="AF428" s="6"/>
      <c r="AG428" s="7"/>
      <c r="AH428" s="3" t="s">
        <v>5423</v>
      </c>
      <c r="AI428" s="18" t="s">
        <v>5423</v>
      </c>
      <c r="AJ428" s="18" t="s">
        <v>5423</v>
      </c>
      <c r="AK428" s="18" t="s">
        <v>5423</v>
      </c>
      <c r="AL428" s="18" t="s">
        <v>5423</v>
      </c>
      <c r="AM428" s="18" t="s">
        <v>5423</v>
      </c>
      <c r="AN428" s="18" t="s">
        <v>5423</v>
      </c>
      <c r="AO428" s="18" t="s">
        <v>5423</v>
      </c>
      <c r="AP428" s="18" t="s">
        <v>5423</v>
      </c>
      <c r="AQ428" s="18" t="s">
        <v>5423</v>
      </c>
      <c r="AR428" s="18" t="s">
        <v>5423</v>
      </c>
      <c r="AS428" s="18" t="s">
        <v>5423</v>
      </c>
      <c r="AT428" s="18" t="s">
        <v>5423</v>
      </c>
      <c r="AU428" s="9" t="s">
        <v>5423</v>
      </c>
      <c r="AV428" s="14"/>
      <c r="AW428" s="14" t="s">
        <v>5423</v>
      </c>
      <c r="AX428" s="14" t="str">
        <f>_xlfn.XLOOKUP(B428,'[4]cell downs 18042026 17h'!$B:$B,'[4]cell downs 18042026 17h'!$B:$B,"")</f>
        <v/>
      </c>
      <c r="AY428" s="14" t="str">
        <f>_xlfn.XLOOKUP(B428,'[5]Cells Huawei 19042026 15h'!$B:$B,'[5]Cells Huawei 19042026 15h'!$B:$B,"")</f>
        <v/>
      </c>
      <c r="AZ428" s="105" t="str">
        <f>_xlfn.XLOOKUP(B428,'INCIDENT-04-23-2026'!E:E,'INCIDENT-04-23-2026'!F:F,"")</f>
        <v/>
      </c>
      <c r="BA428" s="105" t="str">
        <f>_xlfn.XLOOKUP(B428,'[6]Eneo 17H'!$C:$C,'[6]Eneo 17H'!$I:$I,"")</f>
        <v/>
      </c>
      <c r="BB428" s="105" t="str">
        <f>_xlfn.XLOOKUP(B428,[8]ALL!$B:$B,[8]ALL!$M:$M,"")</f>
        <v/>
      </c>
      <c r="BC428" s="105" t="str">
        <f>_xlfn.XLOOKUP(B428,'[6]Eneo 17H'!$C:$C,'[6]Eneo 17H'!$I:$I,"")</f>
        <v/>
      </c>
      <c r="BD428" s="105" t="str">
        <f>_xlfn.XLOOKUP(B428,'[7]Eneo 12H'!$C:$C,'[7]Eneo 12H'!$I:$I,"")</f>
        <v/>
      </c>
      <c r="BE428" s="105" t="s">
        <v>7084</v>
      </c>
    </row>
    <row r="429" spans="1:57" hidden="1" x14ac:dyDescent="0.3">
      <c r="A429" s="1" t="s">
        <v>2005</v>
      </c>
      <c r="B429" s="8" t="s">
        <v>2006</v>
      </c>
      <c r="C429" s="3" t="str">
        <f>_xlfn.XLOOKUP(B429,'[1]daily break down'!$D:$D,'[1]daily break down'!$E:$E,"")</f>
        <v>Ngaoundere</v>
      </c>
      <c r="D429" s="1" t="s">
        <v>11</v>
      </c>
      <c r="E429" s="1" t="s">
        <v>12</v>
      </c>
      <c r="F429" s="3" t="s">
        <v>90</v>
      </c>
      <c r="G429" s="1" t="s">
        <v>91</v>
      </c>
      <c r="H429" s="25" t="str">
        <f>_xlfn.XLOOKUP(B429,[2]CALCULATION!$B:$B,[2]CALCULATION!$H:$H,"")</f>
        <v>Huawei</v>
      </c>
      <c r="I429" s="23">
        <v>1.5588750203319892</v>
      </c>
      <c r="J429" s="23">
        <v>0</v>
      </c>
      <c r="K429" s="23">
        <v>0</v>
      </c>
      <c r="L429" s="23">
        <v>0</v>
      </c>
      <c r="M429" s="23">
        <v>0</v>
      </c>
      <c r="N429" s="23">
        <v>0.59403295351750551</v>
      </c>
      <c r="O429" s="23">
        <v>3.5801066109641506</v>
      </c>
      <c r="P429" s="103" t="s">
        <v>6553</v>
      </c>
      <c r="Q429" s="36" t="s">
        <v>5796</v>
      </c>
      <c r="R429" s="36"/>
      <c r="S429" s="35" t="str" cm="1">
        <f t="array" ref="S429">IFERROR(_xlfn.IFS(
U429="MPR ISSUE","PDH",
U429="BSS Hardware Issue","BSS",
U429="Sites strategiques, MLL, Pylone, etc.","ENVTECH",
U429="AKTIVCO DEFAUT GE &amp; POWER Cabinet","AKTIVCO",
U429="AKTIVCO Coupure ENEO &amp; Baisse de tension","AKTIVCO GRID ONLY",
U429="Coupure ENEO &amp; Baisse de tension","IHS GRID ONLY",
U429="Defaut GE &amp; POWER Cabinet","IHS",
U429="Sharing","Partners",
U429="Sites strategiques &amp; DataCenter","SST &amp; DC",
U429="Exclu","Exclu",
U429="SAT","SAT",
U429="SPARE-ISSUE","SPARE-ISSUE",
U429="Fiber CAmtel","TRANS_FO_CAMTEL",
U429="Fiber AOF","Fiber AOF",
U429="Projet OCM (HUAWEI)","TRAVAUX-HUAWEI",
U429="Projet OCM (NOKIA)","TRAVAUX-NOKIA",
U429="ACCESS-ISSUE","ACCESS-ISSUE",
U429="Projet OCM (ZTE, NOKIA, autres projets)","TRAVAUX OCM",
U429="No root CAuse","No root cause",
U429="ODU HS","PDH",
U429="IP &amp; VLAN","PDH",
U429="Warehouse HUAWEI","SPARE-ISSUE",
U429="SPARE-HS","SPARE-ISSUE",
U429="Power Telco","BSS",U429="no impacts","no impacts"
),"")</f>
        <v/>
      </c>
      <c r="T429" s="35" t="str" cm="1">
        <f t="array" ref="T429">IFERROR(_xlfn.IFS(
U429="MPR ISSUE","TX ISSUE",
U429="BSS Hardware Issue","RAN ISSUE",
U429="Sites strategiques, MLL, Pylone, etc.","ENVTECH",
U429="AKTIVCO DEFAUT GE &amp; POWER Cabinet","POWER ISSUE",
U429="AKTIVCO Coupure ENEO &amp; Baisse de tension","POWER ISSUE",
U429="Coupure ENEO &amp; Baisse de tension","POWER ISSUE",
U429="Defaut GE &amp; POWER Cabinet","POWER ISSUE",
U429="Sharing","POWER ISSUE",
U429="Sites strategiques &amp; DataCenter","POWER ISSUE",
U429="Exclu","Exclu",
U429="SAT","TX ISSUE",
U429="SPARE-ISSUE","SPARE-ISSUE",
U429="Fiber CAmtel","TX ISSUE",
U429="Fiber AOF","TX ISSUE",
U429="Projet OCM (HUAWEI)","TRAVAUX-HUAWEI",
U429="Projet OCM (NOKIA)","TRAVAUX -NOKIA",
U429="ACCESS-ISSUE","ACCESS-ISSUE",
U429="Projet OCM (ZTE, NOKIA, autres projets)","TRAVAUX OCM",
U429="No root CAuse","No root cause",
U429="ODU HS","TX ISSUE",
U429="IP &amp; VLAN","TX ISSUE",
U429="Warehouse HUAWEI","SPARE-ISSUE",
U429="SPARE-HS","SPARE-ISSUE",
U429="Power Telco","RAN ISSUE",U429="no impacts","no impacts"
),"")</f>
        <v/>
      </c>
      <c r="U429" s="28"/>
      <c r="V429" s="35" t="str" cm="1">
        <f t="array" ref="V429">IFERROR(_xlfn.IFS(
U429="MPR ISSUE","ACTIVE",
U429="BSS Hardware Issue","ACTIVE",
U429="Sites strategiques, MLL, Pylone, etc.","PASSIVE",
U429="AKTIVCO DEFAUT GE &amp; POWER Cabinet","PASSIVE",
U429="AKTIVCO Coupure ENEO &amp; Baisse de tension","PASSIVE",
U429="Coupure ENEO &amp; Baisse de tension","PASSIVE",
U429="Defaut GE &amp; POWER Cabinet","PASSIVE",
U429="Sharing","PASSIVE",
U429="Sites strategiques &amp; DataCenter","PASSIVE",
U429="Exclu","Exclu",
U429="SAT","ACTIVE",
U429="SPARE-ISSUE","SPARE-ISSUE",
U429="Fiber CAmtel","ACTIVE",
U429="Fiber AOF","ACTIVE",
U429="Projet OCM (HUAWEI)","PLANNED WORKS",
U429="Projet OCM (NOKIA)","PLANNED WORKS",
U429="ACCESS-ISSUE","ACCESS-ISSUE",
U429="Projet OCM (ZTE, NOKIA, autres projets)","PLANNED WORKS",
U429="No root CAuse","No root cause",
U429="ODU HS","ACTIVE",
U429="IP &amp; VLAN","ACTIVE",
U429="Warehouse HUAWEI","SPARE-ISSUE",
U429="SPARE-HS","SPARE-ISSUE",
U429="Power Telco","ACTIVE",U429="no impacts","no impacts"
),"")</f>
        <v/>
      </c>
      <c r="W429" s="104" t="s">
        <v>6741</v>
      </c>
      <c r="X429" s="104" t="s">
        <v>6742</v>
      </c>
      <c r="Y429" s="104"/>
      <c r="Z429" s="104" t="s">
        <v>6743</v>
      </c>
      <c r="AA429" s="104" t="s">
        <v>6688</v>
      </c>
      <c r="AB429" s="104" t="s">
        <v>5929</v>
      </c>
      <c r="AC429" s="9"/>
      <c r="AD429" s="9"/>
      <c r="AE429" s="7"/>
      <c r="AF429" s="6"/>
      <c r="AG429" s="7"/>
      <c r="AH429" s="3" t="s">
        <v>5423</v>
      </c>
      <c r="AI429" s="18" t="s">
        <v>5423</v>
      </c>
      <c r="AJ429" s="18" t="s">
        <v>5423</v>
      </c>
      <c r="AK429" s="18" t="s">
        <v>5423</v>
      </c>
      <c r="AL429" s="18" t="s">
        <v>5423</v>
      </c>
      <c r="AM429" s="18" t="s">
        <v>5423</v>
      </c>
      <c r="AN429" s="18" t="s">
        <v>5423</v>
      </c>
      <c r="AO429" s="18" t="s">
        <v>5423</v>
      </c>
      <c r="AP429" s="18" t="s">
        <v>5423</v>
      </c>
      <c r="AQ429" s="18" t="s">
        <v>5423</v>
      </c>
      <c r="AR429" s="18" t="s">
        <v>5423</v>
      </c>
      <c r="AS429" s="18" t="s">
        <v>5929</v>
      </c>
      <c r="AT429" s="18" t="s">
        <v>5423</v>
      </c>
      <c r="AU429" s="9" t="s">
        <v>5423</v>
      </c>
      <c r="AV429" s="14"/>
      <c r="AW429" s="14" t="s">
        <v>5423</v>
      </c>
      <c r="AX429" s="14" t="str">
        <f>_xlfn.XLOOKUP(B429,'[4]cell downs 18042026 17h'!$B:$B,'[4]cell downs 18042026 17h'!$B:$B,"")</f>
        <v/>
      </c>
      <c r="AY429" s="14" t="str">
        <f>_xlfn.XLOOKUP(B429,'[5]Cells Huawei 19042026 15h'!$B:$B,'[5]Cells Huawei 19042026 15h'!$B:$B,"")</f>
        <v/>
      </c>
      <c r="AZ429" s="105" t="str">
        <f>_xlfn.XLOOKUP(B429,'INCIDENT-04-23-2026'!E:E,'INCIDENT-04-23-2026'!F:F,"")</f>
        <v/>
      </c>
      <c r="BA429" s="105" t="str">
        <f>_xlfn.XLOOKUP(B429,'[6]Eneo 17H'!$C:$C,'[6]Eneo 17H'!$I:$I,"")</f>
        <v/>
      </c>
      <c r="BC429" s="105" t="str">
        <f>_xlfn.XLOOKUP(B429,'[6]Eneo 17H'!$C:$C,'[6]Eneo 17H'!$I:$I,"")</f>
        <v/>
      </c>
      <c r="BD429" s="105" t="str">
        <f>_xlfn.XLOOKUP(B429,'[7]Eneo 12H'!$C:$C,'[7]Eneo 12H'!$I:$I,"")</f>
        <v/>
      </c>
      <c r="BE429" s="11" t="s">
        <v>5423</v>
      </c>
    </row>
    <row r="430" spans="1:57" hidden="1" x14ac:dyDescent="0.3">
      <c r="A430" s="1" t="s">
        <v>2538</v>
      </c>
      <c r="B430" s="8" t="s">
        <v>2539</v>
      </c>
      <c r="C430" s="3" t="str">
        <f>_xlfn.XLOOKUP(B430,'[1]daily break down'!$D:$D,'[1]daily break down'!$E:$E,"")</f>
        <v>Yaounde</v>
      </c>
      <c r="D430" s="1" t="s">
        <v>11</v>
      </c>
      <c r="E430" s="1" t="s">
        <v>12</v>
      </c>
      <c r="F430" s="3" t="s">
        <v>37</v>
      </c>
      <c r="G430" s="1" t="s">
        <v>38</v>
      </c>
      <c r="H430" s="27" t="str">
        <f>_xlfn.XLOOKUP(B430,[2]CALCULATION!$B:$B,[2]CALCULATION!$H:$H,"")</f>
        <v>ZTE</v>
      </c>
      <c r="I430" s="23">
        <v>0</v>
      </c>
      <c r="J430" s="23">
        <v>0</v>
      </c>
      <c r="K430" s="23">
        <v>7.7010798069816495</v>
      </c>
      <c r="L430" s="23">
        <v>26.205383768081202</v>
      </c>
      <c r="M430" s="23">
        <v>0</v>
      </c>
      <c r="N430" s="23">
        <v>0.31931924219465624</v>
      </c>
      <c r="O430" s="23">
        <v>2.5062743805520595</v>
      </c>
      <c r="P430" s="103" t="s">
        <v>6553</v>
      </c>
      <c r="Q430" s="36" t="s">
        <v>5796</v>
      </c>
      <c r="R430" s="36"/>
      <c r="S430" s="35" t="str" cm="1">
        <f t="array" ref="S430">IFERROR(_xlfn.IFS(
U430="MPR ISSUE","PDH",
U430="BSS Hardware Issue","BSS",
U430="Sites strategiques, MLL, Pylone, etc.","ENVTECH",
U430="AKTIVCO DEFAUT GE &amp; POWER Cabinet","AKTIVCO",
U430="AKTIVCO Coupure ENEO &amp; Baisse de tension","AKTIVCO GRID ONLY",
U430="Coupure ENEO &amp; Baisse de tension","IHS GRID ONLY",
U430="Defaut GE &amp; POWER Cabinet","IHS",
U430="Sharing","Partners",
U430="Sites strategiques &amp; DataCenter","SST &amp; DC",
U430="Exclu","Exclu",
U430="SAT","SAT",
U430="SPARE-ISSUE","SPARE-ISSUE",
U430="Fiber CAmtel","TRANS_FO_CAMTEL",
U430="Fiber AOF","Fiber AOF",
U430="Projet OCM (HUAWEI)","TRAVAUX-HUAWEI",
U430="Projet OCM (NOKIA)","TRAVAUX-NOKIA",
U430="ACCESS-ISSUE","ACCESS-ISSUE",
U430="Projet OCM (ZTE, NOKIA, autres projets)","TRAVAUX OCM",
U430="No root CAuse","No root cause",
U430="ODU HS","PDH",
U430="IP &amp; VLAN","PDH",
U430="Warehouse HUAWEI","SPARE-ISSUE",
U430="SPARE-HS","SPARE-ISSUE",
U430="Power Telco","BSS",U430="no impacts","no impacts"
),"")</f>
        <v/>
      </c>
      <c r="T430" s="35" t="str" cm="1">
        <f t="array" ref="T430">IFERROR(_xlfn.IFS(
U430="MPR ISSUE","TX ISSUE",
U430="BSS Hardware Issue","RAN ISSUE",
U430="Sites strategiques, MLL, Pylone, etc.","ENVTECH",
U430="AKTIVCO DEFAUT GE &amp; POWER Cabinet","POWER ISSUE",
U430="AKTIVCO Coupure ENEO &amp; Baisse de tension","POWER ISSUE",
U430="Coupure ENEO &amp; Baisse de tension","POWER ISSUE",
U430="Defaut GE &amp; POWER Cabinet","POWER ISSUE",
U430="Sharing","POWER ISSUE",
U430="Sites strategiques &amp; DataCenter","POWER ISSUE",
U430="Exclu","Exclu",
U430="SAT","TX ISSUE",
U430="SPARE-ISSUE","SPARE-ISSUE",
U430="Fiber CAmtel","TX ISSUE",
U430="Fiber AOF","TX ISSUE",
U430="Projet OCM (HUAWEI)","TRAVAUX-HUAWEI",
U430="Projet OCM (NOKIA)","TRAVAUX -NOKIA",
U430="ACCESS-ISSUE","ACCESS-ISSUE",
U430="Projet OCM (ZTE, NOKIA, autres projets)","TRAVAUX OCM",
U430="No root CAuse","No root cause",
U430="ODU HS","TX ISSUE",
U430="IP &amp; VLAN","TX ISSUE",
U430="Warehouse HUAWEI","SPARE-ISSUE",
U430="SPARE-HS","SPARE-ISSUE",
U430="Power Telco","RAN ISSUE",U430="no impacts","no impacts"
),"")</f>
        <v/>
      </c>
      <c r="U430" s="28"/>
      <c r="V430" s="35" t="str" cm="1">
        <f t="array" ref="V430">IFERROR(_xlfn.IFS(
U430="MPR ISSUE","ACTIVE",
U430="BSS Hardware Issue","ACTIVE",
U430="Sites strategiques, MLL, Pylone, etc.","PASSIVE",
U430="AKTIVCO DEFAUT GE &amp; POWER Cabinet","PASSIVE",
U430="AKTIVCO Coupure ENEO &amp; Baisse de tension","PASSIVE",
U430="Coupure ENEO &amp; Baisse de tension","PASSIVE",
U430="Defaut GE &amp; POWER Cabinet","PASSIVE",
U430="Sharing","PASSIVE",
U430="Sites strategiques &amp; DataCenter","PASSIVE",
U430="Exclu","Exclu",
U430="SAT","ACTIVE",
U430="SPARE-ISSUE","SPARE-ISSUE",
U430="Fiber CAmtel","ACTIVE",
U430="Fiber AOF","ACTIVE",
U430="Projet OCM (HUAWEI)","PLANNED WORKS",
U430="Projet OCM (NOKIA)","PLANNED WORKS",
U430="ACCESS-ISSUE","ACCESS-ISSUE",
U430="Projet OCM (ZTE, NOKIA, autres projets)","PLANNED WORKS",
U430="No root CAuse","No root cause",
U430="ODU HS","ACTIVE",
U430="IP &amp; VLAN","ACTIVE",
U430="Warehouse HUAWEI","SPARE-ISSUE",
U430="SPARE-HS","SPARE-ISSUE",
U430="Power Telco","ACTIVE",U430="no impacts","no impacts"
),"")</f>
        <v/>
      </c>
      <c r="W430" s="104" t="s">
        <v>6741</v>
      </c>
      <c r="X430" s="104" t="s">
        <v>6742</v>
      </c>
      <c r="Y430" s="104"/>
      <c r="Z430" s="104" t="s">
        <v>7502</v>
      </c>
      <c r="AA430" s="104" t="s">
        <v>6688</v>
      </c>
      <c r="AB430" s="104" t="s">
        <v>5423</v>
      </c>
      <c r="AC430" s="9"/>
      <c r="AD430" s="9"/>
      <c r="AE430" s="7" t="s">
        <v>5423</v>
      </c>
      <c r="AF430" s="6"/>
      <c r="AG430" s="7"/>
      <c r="AH430" s="3" t="s">
        <v>5423</v>
      </c>
      <c r="AI430" s="18" t="s">
        <v>5423</v>
      </c>
      <c r="AJ430" s="18" t="s">
        <v>5423</v>
      </c>
      <c r="AK430" s="18" t="s">
        <v>5423</v>
      </c>
      <c r="AL430" s="18" t="s">
        <v>5423</v>
      </c>
      <c r="AM430" s="18" t="s">
        <v>5423</v>
      </c>
      <c r="AN430" s="18" t="s">
        <v>5423</v>
      </c>
      <c r="AO430" s="18" t="s">
        <v>5423</v>
      </c>
      <c r="AP430" s="18" t="s">
        <v>5423</v>
      </c>
      <c r="AQ430" s="18" t="s">
        <v>5423</v>
      </c>
      <c r="AR430" s="18" t="s">
        <v>5423</v>
      </c>
      <c r="AS430" s="18" t="s">
        <v>5423</v>
      </c>
      <c r="AT430" s="18" t="s">
        <v>5423</v>
      </c>
      <c r="AU430" s="9" t="s">
        <v>5423</v>
      </c>
      <c r="AV430" s="14"/>
      <c r="AW430" s="14" t="s">
        <v>5423</v>
      </c>
      <c r="AX430" s="14" t="str">
        <f>_xlfn.XLOOKUP(B430,'[4]cell downs 18042026 17h'!$B:$B,'[4]cell downs 18042026 17h'!$B:$B,"")</f>
        <v/>
      </c>
      <c r="AY430" s="14" t="str">
        <f>_xlfn.XLOOKUP(B430,'[5]Cells Huawei 19042026 15h'!$B:$B,'[5]Cells Huawei 19042026 15h'!$B:$B,"")</f>
        <v/>
      </c>
      <c r="AZ430" s="105" t="str">
        <f>_xlfn.XLOOKUP(B430,'INCIDENT-04-23-2026'!E:E,'INCIDENT-04-23-2026'!F:F,"")</f>
        <v/>
      </c>
      <c r="BA430" s="105" t="str">
        <f>_xlfn.XLOOKUP(B430,'[6]Eneo 17H'!$C:$C,'[6]Eneo 17H'!$I:$I,"")</f>
        <v/>
      </c>
      <c r="BB430" s="105" t="str">
        <f>_xlfn.XLOOKUP(B430,[8]ALL!$B:$B,[8]ALL!$M:$M,"")</f>
        <v/>
      </c>
      <c r="BC430" s="105" t="str">
        <f>_xlfn.XLOOKUP(B430,'[6]Eneo 17H'!$C:$C,'[6]Eneo 17H'!$I:$I,"")</f>
        <v/>
      </c>
      <c r="BD430" s="105" t="str">
        <f>_xlfn.XLOOKUP(B430,'[7]Eneo 12H'!$C:$C,'[7]Eneo 12H'!$I:$I,"")</f>
        <v/>
      </c>
      <c r="BE430" s="11" t="s">
        <v>7099</v>
      </c>
    </row>
    <row r="431" spans="1:57" hidden="1" x14ac:dyDescent="0.3">
      <c r="A431" s="1" t="s">
        <v>1338</v>
      </c>
      <c r="B431" s="8" t="s">
        <v>1339</v>
      </c>
      <c r="C431" s="3" t="str">
        <f>_xlfn.XLOOKUP(B431,'[1]daily break down'!$D:$D,'[1]daily break down'!$E:$E,"")</f>
        <v>OUEST</v>
      </c>
      <c r="D431" s="1" t="s">
        <v>11</v>
      </c>
      <c r="E431" s="1" t="s">
        <v>12</v>
      </c>
      <c r="F431" s="3" t="s">
        <v>102</v>
      </c>
      <c r="G431" s="1" t="s">
        <v>1340</v>
      </c>
      <c r="H431" s="26" t="str">
        <f>_xlfn.XLOOKUP(B431,[2]CALCULATION!$B:$B,[2]CALCULATION!$H:$H,"")</f>
        <v>NOKIA</v>
      </c>
      <c r="I431" s="23">
        <v>2.6752617476100566E-4</v>
      </c>
      <c r="J431" s="23">
        <v>2.4969109644353585E-4</v>
      </c>
      <c r="K431" s="23">
        <v>2.3185601812629757E-4</v>
      </c>
      <c r="L431" s="23">
        <v>2.8536125307835979E-4</v>
      </c>
      <c r="M431" s="23">
        <v>2.8536125307853343E-4</v>
      </c>
      <c r="N431" s="23">
        <v>0.5785164353813711</v>
      </c>
      <c r="O431" s="23">
        <v>1.1193295151997673</v>
      </c>
      <c r="P431" s="103" t="s">
        <v>6555</v>
      </c>
      <c r="Q431" s="36" t="s">
        <v>5796</v>
      </c>
      <c r="R431" s="36"/>
      <c r="S431" s="35" t="str" cm="1">
        <f t="array" ref="S431">IFERROR(_xlfn.IFS(
U431="MPR ISSUE","PDH",
U431="BSS Hardware Issue","BSS",
U431="Sites strategiques, MLL, Pylone, etc.","ENVTECH",
U431="AKTIVCO DEFAUT GE &amp; POWER Cabinet","AKTIVCO",
U431="AKTIVCO Coupure ENEO &amp; Baisse de tension","AKTIVCO GRID ONLY",
U431="Coupure ENEO &amp; Baisse de tension","IHS GRID ONLY",
U431="Defaut GE &amp; POWER Cabinet","IHS",
U431="Sharing","Partners",
U431="Sites strategiques &amp; DataCenter","SST &amp; DC",
U431="Exclu","Exclu",
U431="SAT","SAT",
U431="SPARE-ISSUE","SPARE-ISSUE",
U431="Fiber CAmtel","TRANS_FO_CAMTEL",
U431="Fiber AOF","Fiber AOF",
U431="Projet OCM (HUAWEI)","TRAVAUX-HUAWEI",
U431="Projet OCM (NOKIA)","TRAVAUX-NOKIA",
U431="ACCESS-ISSUE","ACCESS-ISSUE",
U431="Projet OCM (ZTE, NOKIA, autres projets)","TRAVAUX OCM",
U431="No root CAuse","No root cause",
U431="ODU HS","PDH",
U431="IP &amp; VLAN","PDH",
U431="Warehouse HUAWEI","SPARE-ISSUE",
U431="SPARE-HS","SPARE-ISSUE",
U431="Power Telco","BSS",U431="no impacts","no impacts"
),"")</f>
        <v/>
      </c>
      <c r="T431" s="35" t="str" cm="1">
        <f t="array" ref="T431">IFERROR(_xlfn.IFS(
U431="MPR ISSUE","TX ISSUE",
U431="BSS Hardware Issue","RAN ISSUE",
U431="Sites strategiques, MLL, Pylone, etc.","ENVTECH",
U431="AKTIVCO DEFAUT GE &amp; POWER Cabinet","POWER ISSUE",
U431="AKTIVCO Coupure ENEO &amp; Baisse de tension","POWER ISSUE",
U431="Coupure ENEO &amp; Baisse de tension","POWER ISSUE",
U431="Defaut GE &amp; POWER Cabinet","POWER ISSUE",
U431="Sharing","POWER ISSUE",
U431="Sites strategiques &amp; DataCenter","POWER ISSUE",
U431="Exclu","Exclu",
U431="SAT","TX ISSUE",
U431="SPARE-ISSUE","SPARE-ISSUE",
U431="Fiber CAmtel","TX ISSUE",
U431="Fiber AOF","TX ISSUE",
U431="Projet OCM (HUAWEI)","TRAVAUX-HUAWEI",
U431="Projet OCM (NOKIA)","TRAVAUX -NOKIA",
U431="ACCESS-ISSUE","ACCESS-ISSUE",
U431="Projet OCM (ZTE, NOKIA, autres projets)","TRAVAUX OCM",
U431="No root CAuse","No root cause",
U431="ODU HS","TX ISSUE",
U431="IP &amp; VLAN","TX ISSUE",
U431="Warehouse HUAWEI","SPARE-ISSUE",
U431="SPARE-HS","SPARE-ISSUE",
U431="Power Telco","RAN ISSUE",U431="no impacts","no impacts"
),"")</f>
        <v/>
      </c>
      <c r="U431" s="28"/>
      <c r="V431" s="35" t="str" cm="1">
        <f t="array" ref="V431">IFERROR(_xlfn.IFS(
U431="MPR ISSUE","ACTIVE",
U431="BSS Hardware Issue","ACTIVE",
U431="Sites strategiques, MLL, Pylone, etc.","PASSIVE",
U431="AKTIVCO DEFAUT GE &amp; POWER Cabinet","PASSIVE",
U431="AKTIVCO Coupure ENEO &amp; Baisse de tension","PASSIVE",
U431="Coupure ENEO &amp; Baisse de tension","PASSIVE",
U431="Defaut GE &amp; POWER Cabinet","PASSIVE",
U431="Sharing","PASSIVE",
U431="Sites strategiques &amp; DataCenter","PASSIVE",
U431="Exclu","Exclu",
U431="SAT","ACTIVE",
U431="SPARE-ISSUE","SPARE-ISSUE",
U431="Fiber CAmtel","ACTIVE",
U431="Fiber AOF","ACTIVE",
U431="Projet OCM (HUAWEI)","PLANNED WORKS",
U431="Projet OCM (NOKIA)","PLANNED WORKS",
U431="ACCESS-ISSUE","ACCESS-ISSUE",
U431="Projet OCM (ZTE, NOKIA, autres projets)","PLANNED WORKS",
U431="No root CAuse","No root cause",
U431="ODU HS","ACTIVE",
U431="IP &amp; VLAN","ACTIVE",
U431="Warehouse HUAWEI","SPARE-ISSUE",
U431="SPARE-HS","SPARE-ISSUE",
U431="Power Telco","ACTIVE",U431="no impacts","no impacts"
),"")</f>
        <v/>
      </c>
      <c r="W431" s="102"/>
      <c r="X431" s="102"/>
      <c r="Y431" s="102"/>
      <c r="Z431" s="102"/>
      <c r="AA431" s="102"/>
      <c r="AB431" s="104" t="s">
        <v>6614</v>
      </c>
      <c r="AC431" s="9"/>
      <c r="AD431" s="9"/>
      <c r="AE431" s="7" t="s">
        <v>5423</v>
      </c>
      <c r="AF431" s="6"/>
      <c r="AG431" s="7"/>
      <c r="AH431" s="3" t="s">
        <v>5423</v>
      </c>
      <c r="AI431" s="18" t="s">
        <v>5423</v>
      </c>
      <c r="AJ431" s="18" t="s">
        <v>5423</v>
      </c>
      <c r="AK431" s="18" t="s">
        <v>5423</v>
      </c>
      <c r="AL431" s="18" t="s">
        <v>5423</v>
      </c>
      <c r="AM431" s="18" t="s">
        <v>5423</v>
      </c>
      <c r="AN431" s="18" t="s">
        <v>5423</v>
      </c>
      <c r="AO431" s="18" t="s">
        <v>5423</v>
      </c>
      <c r="AP431" s="18" t="s">
        <v>5423</v>
      </c>
      <c r="AQ431" s="18" t="s">
        <v>5423</v>
      </c>
      <c r="AR431" s="18" t="s">
        <v>5423</v>
      </c>
      <c r="AS431" s="18" t="s">
        <v>5950</v>
      </c>
      <c r="AT431" s="18"/>
      <c r="AU431" s="9" t="s">
        <v>6107</v>
      </c>
      <c r="AV431" s="14"/>
      <c r="AW431" s="14" t="s">
        <v>5423</v>
      </c>
      <c r="AX431" s="14" t="str">
        <f>_xlfn.XLOOKUP(B431,'[4]cell downs 18042026 17h'!$B:$B,'[4]cell downs 18042026 17h'!$B:$B,"")</f>
        <v/>
      </c>
      <c r="AY431" s="14" t="str">
        <f>_xlfn.XLOOKUP(B431,'[5]Cells Huawei 19042026 15h'!$B:$B,'[5]Cells Huawei 19042026 15h'!$B:$B,"")</f>
        <v/>
      </c>
      <c r="AZ431" s="105" t="str">
        <f>_xlfn.XLOOKUP(B431,'INCIDENT-04-23-2026'!E:E,'INCIDENT-04-23-2026'!F:F,"")</f>
        <v/>
      </c>
      <c r="BA431" s="105" t="str">
        <f>_xlfn.XLOOKUP(B431,'[6]Eneo 17H'!$C:$C,'[6]Eneo 17H'!$I:$I,"")</f>
        <v/>
      </c>
      <c r="BB431" s="105" t="str">
        <f>_xlfn.XLOOKUP(B431,[8]ALL!$B:$B,[8]ALL!$M:$M,"")</f>
        <v/>
      </c>
      <c r="BC431" s="105" t="str">
        <f>_xlfn.XLOOKUP(B431,'[6]Eneo 17H'!$C:$C,'[6]Eneo 17H'!$I:$I,"")</f>
        <v/>
      </c>
      <c r="BD431" s="105" t="str">
        <f>_xlfn.XLOOKUP(B431,'[7]Eneo 12H'!$C:$C,'[7]Eneo 12H'!$I:$I,"")</f>
        <v/>
      </c>
      <c r="BE431" s="105" t="s">
        <v>5423</v>
      </c>
    </row>
    <row r="432" spans="1:57" hidden="1" x14ac:dyDescent="0.3">
      <c r="A432" s="1" t="s">
        <v>1591</v>
      </c>
      <c r="B432" s="8" t="s">
        <v>1592</v>
      </c>
      <c r="C432" s="3" t="str">
        <f>_xlfn.XLOOKUP(B432,'[1]daily break down'!$D:$D,'[1]daily break down'!$E:$E,"")</f>
        <v>SUD-OUEST</v>
      </c>
      <c r="D432" s="1" t="s">
        <v>11</v>
      </c>
      <c r="E432" s="1" t="s">
        <v>12</v>
      </c>
      <c r="F432" s="3" t="s">
        <v>51</v>
      </c>
      <c r="G432" s="1" t="s">
        <v>52</v>
      </c>
      <c r="H432" s="25" t="str">
        <f>_xlfn.XLOOKUP(B432,[2]CALCULATION!$B:$B,[2]CALCULATION!$H:$H,"")</f>
        <v>Huawei</v>
      </c>
      <c r="I432" s="23">
        <v>2.5612064217696395</v>
      </c>
      <c r="J432" s="23">
        <v>0</v>
      </c>
      <c r="K432" s="23">
        <v>0</v>
      </c>
      <c r="L432" s="23">
        <v>0</v>
      </c>
      <c r="M432" s="23">
        <v>0</v>
      </c>
      <c r="N432" s="23">
        <v>0.57589467886871393</v>
      </c>
      <c r="O432" s="23">
        <v>0.1659554037433689</v>
      </c>
      <c r="P432" s="103" t="s">
        <v>6554</v>
      </c>
      <c r="Q432" s="36" t="s">
        <v>5796</v>
      </c>
      <c r="R432" s="36"/>
      <c r="S432" s="35" t="str" cm="1">
        <f t="array" ref="S432">IFERROR(_xlfn.IFS(
U432="MPR ISSUE","PDH",
U432="BSS Hardware Issue","BSS",
U432="Sites strategiques, MLL, Pylone, etc.","ENVTECH",
U432="AKTIVCO DEFAUT GE &amp; POWER Cabinet","AKTIVCO",
U432="AKTIVCO Coupure ENEO &amp; Baisse de tension","AKTIVCO GRID ONLY",
U432="Coupure ENEO &amp; Baisse de tension","IHS GRID ONLY",
U432="Defaut GE &amp; POWER Cabinet","IHS",
U432="Sharing","Partners",
U432="Sites strategiques &amp; DataCenter","SST &amp; DC",
U432="Exclu","Exclu",
U432="SAT","SAT",
U432="SPARE-ISSUE","SPARE-ISSUE",
U432="Fiber CAmtel","TRANS_FO_CAMTEL",
U432="Fiber AOF","Fiber AOF",
U432="Projet OCM (HUAWEI)","TRAVAUX-HUAWEI",
U432="Projet OCM (NOKIA)","TRAVAUX-NOKIA",
U432="ACCESS-ISSUE","ACCESS-ISSUE",
U432="Projet OCM (ZTE, NOKIA, autres projets)","TRAVAUX OCM",
U432="No root CAuse","No root cause",
U432="ODU HS","PDH",
U432="IP &amp; VLAN","PDH",
U432="Warehouse HUAWEI","SPARE-ISSUE",
U432="SPARE-HS","SPARE-ISSUE",
U432="Power Telco","BSS",U432="no impacts","no impacts"
),"")</f>
        <v/>
      </c>
      <c r="T432" s="35" t="str" cm="1">
        <f t="array" ref="T432">IFERROR(_xlfn.IFS(
U432="MPR ISSUE","TX ISSUE",
U432="BSS Hardware Issue","RAN ISSUE",
U432="Sites strategiques, MLL, Pylone, etc.","ENVTECH",
U432="AKTIVCO DEFAUT GE &amp; POWER Cabinet","POWER ISSUE",
U432="AKTIVCO Coupure ENEO &amp; Baisse de tension","POWER ISSUE",
U432="Coupure ENEO &amp; Baisse de tension","POWER ISSUE",
U432="Defaut GE &amp; POWER Cabinet","POWER ISSUE",
U432="Sharing","POWER ISSUE",
U432="Sites strategiques &amp; DataCenter","POWER ISSUE",
U432="Exclu","Exclu",
U432="SAT","TX ISSUE",
U432="SPARE-ISSUE","SPARE-ISSUE",
U432="Fiber CAmtel","TX ISSUE",
U432="Fiber AOF","TX ISSUE",
U432="Projet OCM (HUAWEI)","TRAVAUX-HUAWEI",
U432="Projet OCM (NOKIA)","TRAVAUX -NOKIA",
U432="ACCESS-ISSUE","ACCESS-ISSUE",
U432="Projet OCM (ZTE, NOKIA, autres projets)","TRAVAUX OCM",
U432="No root CAuse","No root cause",
U432="ODU HS","TX ISSUE",
U432="IP &amp; VLAN","TX ISSUE",
U432="Warehouse HUAWEI","SPARE-ISSUE",
U432="SPARE-HS","SPARE-ISSUE",
U432="Power Telco","RAN ISSUE",U432="no impacts","no impacts"
),"")</f>
        <v/>
      </c>
      <c r="U432" s="28"/>
      <c r="V432" s="35" t="str" cm="1">
        <f t="array" ref="V432">IFERROR(_xlfn.IFS(
U432="MPR ISSUE","ACTIVE",
U432="BSS Hardware Issue","ACTIVE",
U432="Sites strategiques, MLL, Pylone, etc.","PASSIVE",
U432="AKTIVCO DEFAUT GE &amp; POWER Cabinet","PASSIVE",
U432="AKTIVCO Coupure ENEO &amp; Baisse de tension","PASSIVE",
U432="Coupure ENEO &amp; Baisse de tension","PASSIVE",
U432="Defaut GE &amp; POWER Cabinet","PASSIVE",
U432="Sharing","PASSIVE",
U432="Sites strategiques &amp; DataCenter","PASSIVE",
U432="Exclu","Exclu",
U432="SAT","ACTIVE",
U432="SPARE-ISSUE","SPARE-ISSUE",
U432="Fiber CAmtel","ACTIVE",
U432="Fiber AOF","ACTIVE",
U432="Projet OCM (HUAWEI)","PLANNED WORKS",
U432="Projet OCM (NOKIA)","PLANNED WORKS",
U432="ACCESS-ISSUE","ACCESS-ISSUE",
U432="Projet OCM (ZTE, NOKIA, autres projets)","PLANNED WORKS",
U432="No root CAuse","No root cause",
U432="ODU HS","ACTIVE",
U432="IP &amp; VLAN","ACTIVE",
U432="Warehouse HUAWEI","SPARE-ISSUE",
U432="SPARE-HS","SPARE-ISSUE",
U432="Power Telco","ACTIVE",U432="no impacts","no impacts"
),"")</f>
        <v/>
      </c>
      <c r="W432" s="102"/>
      <c r="X432" s="102"/>
      <c r="Y432" s="102"/>
      <c r="Z432" s="102"/>
      <c r="AA432" s="102"/>
      <c r="AB432" s="104" t="s">
        <v>5423</v>
      </c>
      <c r="AC432" s="9"/>
      <c r="AD432" s="9"/>
      <c r="AE432" s="7" t="s">
        <v>5423</v>
      </c>
      <c r="AF432" s="6"/>
      <c r="AG432" s="7"/>
      <c r="AH432" s="3" t="s">
        <v>5423</v>
      </c>
      <c r="AI432" s="18" t="s">
        <v>5423</v>
      </c>
      <c r="AJ432" s="18" t="s">
        <v>5423</v>
      </c>
      <c r="AK432" s="18" t="s">
        <v>5423</v>
      </c>
      <c r="AL432" s="18" t="s">
        <v>5423</v>
      </c>
      <c r="AM432" s="18" t="s">
        <v>5423</v>
      </c>
      <c r="AN432" s="18" t="s">
        <v>5423</v>
      </c>
      <c r="AO432" s="18" t="s">
        <v>5423</v>
      </c>
      <c r="AP432" s="18" t="s">
        <v>5423</v>
      </c>
      <c r="AQ432" s="18" t="s">
        <v>5423</v>
      </c>
      <c r="AR432" s="18" t="s">
        <v>5423</v>
      </c>
      <c r="AS432" s="18" t="s">
        <v>5423</v>
      </c>
      <c r="AT432" s="18" t="s">
        <v>5423</v>
      </c>
      <c r="AU432" s="9" t="s">
        <v>5423</v>
      </c>
      <c r="AV432" s="14"/>
      <c r="AW432" s="14" t="s">
        <v>5423</v>
      </c>
      <c r="AX432" s="14" t="str">
        <f>_xlfn.XLOOKUP(B432,'[4]cell downs 18042026 17h'!$B:$B,'[4]cell downs 18042026 17h'!$B:$B,"")</f>
        <v/>
      </c>
      <c r="AY432" s="14" t="str">
        <f>_xlfn.XLOOKUP(B432,'[5]Cells Huawei 19042026 15h'!$B:$B,'[5]Cells Huawei 19042026 15h'!$B:$B,"")</f>
        <v/>
      </c>
      <c r="AZ432" s="105" t="str">
        <f>_xlfn.XLOOKUP(B432,'INCIDENT-04-23-2026'!E:E,'INCIDENT-04-23-2026'!F:F,"")</f>
        <v/>
      </c>
      <c r="BA432" s="105" t="str">
        <f>_xlfn.XLOOKUP(B432,'[6]Eneo 17H'!$C:$C,'[6]Eneo 17H'!$I:$I,"")</f>
        <v/>
      </c>
      <c r="BB432" s="105" t="str">
        <f>_xlfn.XLOOKUP(B432,[8]ALL!$B:$B,[8]ALL!$M:$M,"")</f>
        <v/>
      </c>
      <c r="BC432" s="105" t="str">
        <f>_xlfn.XLOOKUP(B432,'[6]Eneo 17H'!$C:$C,'[6]Eneo 17H'!$I:$I,"")</f>
        <v/>
      </c>
      <c r="BD432" s="105" t="str">
        <f>_xlfn.XLOOKUP(B432,'[7]Eneo 12H'!$C:$C,'[7]Eneo 12H'!$I:$I,"")</f>
        <v/>
      </c>
      <c r="BE432" s="105" t="s">
        <v>5423</v>
      </c>
    </row>
    <row r="433" spans="1:57" hidden="1" x14ac:dyDescent="0.3">
      <c r="A433" s="1" t="s">
        <v>71</v>
      </c>
      <c r="B433" s="8" t="s">
        <v>72</v>
      </c>
      <c r="C433" s="3" t="str">
        <f>_xlfn.XLOOKUP(B433,'[1]daily break down'!$D:$D,'[1]daily break down'!$E:$E,"")</f>
        <v>Yaounde</v>
      </c>
      <c r="D433" s="1" t="s">
        <v>5382</v>
      </c>
      <c r="E433" s="1"/>
      <c r="F433" s="3" t="s">
        <v>37</v>
      </c>
      <c r="G433" s="1" t="s">
        <v>38</v>
      </c>
      <c r="H433" s="27" t="str">
        <f>_xlfn.XLOOKUP(B433,[2]CALCULATION!$B:$B,[2]CALCULATION!$H:$H,"")</f>
        <v>ZTE</v>
      </c>
      <c r="I433" s="23">
        <v>1.3456388239692034</v>
      </c>
      <c r="J433" s="23">
        <v>0</v>
      </c>
      <c r="K433" s="23">
        <v>4.0623136234315833</v>
      </c>
      <c r="L433" s="23">
        <v>15.700611814526599</v>
      </c>
      <c r="M433" s="23">
        <v>0</v>
      </c>
      <c r="N433" s="23">
        <v>0.56694146955338154</v>
      </c>
      <c r="O433" s="23">
        <v>0.26971988939397845</v>
      </c>
      <c r="P433" s="103" t="s">
        <v>6554</v>
      </c>
      <c r="Q433" s="36" t="s">
        <v>5796</v>
      </c>
      <c r="R433" s="36"/>
      <c r="S433" s="35" t="str" cm="1">
        <f t="array" ref="S433">IFERROR(_xlfn.IFS(
U433="MPR ISSUE","PDH",
U433="BSS Hardware Issue","BSS",
U433="Sites strategiques, MLL, Pylone, etc.","ENVTECH",
U433="AKTIVCO DEFAUT GE &amp; POWER Cabinet","AKTIVCO",
U433="AKTIVCO Coupure ENEO &amp; Baisse de tension","AKTIVCO GRID ONLY",
U433="Coupure ENEO &amp; Baisse de tension","IHS GRID ONLY",
U433="Defaut GE &amp; POWER Cabinet","IHS",
U433="Sharing","Partners",
U433="Sites strategiques &amp; DataCenter","SST &amp; DC",
U433="Exclu","Exclu",
U433="SAT","SAT",
U433="SPARE-ISSUE","SPARE-ISSUE",
U433="Fiber CAmtel","TRANS_FO_CAMTEL",
U433="Fiber AOF","Fiber AOF",
U433="Projet OCM (HUAWEI)","TRAVAUX-HUAWEI",
U433="Projet OCM (NOKIA)","TRAVAUX-NOKIA",
U433="ACCESS-ISSUE","ACCESS-ISSUE",
U433="Projet OCM (ZTE, NOKIA, autres projets)","TRAVAUX OCM",
U433="No root CAuse","No root cause",
U433="ODU HS","PDH",
U433="IP &amp; VLAN","PDH",
U433="Warehouse HUAWEI","SPARE-ISSUE",
U433="SPARE-HS","SPARE-ISSUE",
U433="Power Telco","BSS",U433="no impacts","no impacts"
),"")</f>
        <v/>
      </c>
      <c r="T433" s="35" t="str" cm="1">
        <f t="array" ref="T433">IFERROR(_xlfn.IFS(
U433="MPR ISSUE","TX ISSUE",
U433="BSS Hardware Issue","RAN ISSUE",
U433="Sites strategiques, MLL, Pylone, etc.","ENVTECH",
U433="AKTIVCO DEFAUT GE &amp; POWER Cabinet","POWER ISSUE",
U433="AKTIVCO Coupure ENEO &amp; Baisse de tension","POWER ISSUE",
U433="Coupure ENEO &amp; Baisse de tension","POWER ISSUE",
U433="Defaut GE &amp; POWER Cabinet","POWER ISSUE",
U433="Sharing","POWER ISSUE",
U433="Sites strategiques &amp; DataCenter","POWER ISSUE",
U433="Exclu","Exclu",
U433="SAT","TX ISSUE",
U433="SPARE-ISSUE","SPARE-ISSUE",
U433="Fiber CAmtel","TX ISSUE",
U433="Fiber AOF","TX ISSUE",
U433="Projet OCM (HUAWEI)","TRAVAUX-HUAWEI",
U433="Projet OCM (NOKIA)","TRAVAUX -NOKIA",
U433="ACCESS-ISSUE","ACCESS-ISSUE",
U433="Projet OCM (ZTE, NOKIA, autres projets)","TRAVAUX OCM",
U433="No root CAuse","No root cause",
U433="ODU HS","TX ISSUE",
U433="IP &amp; VLAN","TX ISSUE",
U433="Warehouse HUAWEI","SPARE-ISSUE",
U433="SPARE-HS","SPARE-ISSUE",
U433="Power Telco","RAN ISSUE",U433="no impacts","no impacts"
),"")</f>
        <v/>
      </c>
      <c r="U433" s="28"/>
      <c r="V433" s="35" t="str" cm="1">
        <f t="array" ref="V433">IFERROR(_xlfn.IFS(
U433="MPR ISSUE","ACTIVE",
U433="BSS Hardware Issue","ACTIVE",
U433="Sites strategiques, MLL, Pylone, etc.","PASSIVE",
U433="AKTIVCO DEFAUT GE &amp; POWER Cabinet","PASSIVE",
U433="AKTIVCO Coupure ENEO &amp; Baisse de tension","PASSIVE",
U433="Coupure ENEO &amp; Baisse de tension","PASSIVE",
U433="Defaut GE &amp; POWER Cabinet","PASSIVE",
U433="Sharing","PASSIVE",
U433="Sites strategiques &amp; DataCenter","PASSIVE",
U433="Exclu","Exclu",
U433="SAT","ACTIVE",
U433="SPARE-ISSUE","SPARE-ISSUE",
U433="Fiber CAmtel","ACTIVE",
U433="Fiber AOF","ACTIVE",
U433="Projet OCM (HUAWEI)","PLANNED WORKS",
U433="Projet OCM (NOKIA)","PLANNED WORKS",
U433="ACCESS-ISSUE","ACCESS-ISSUE",
U433="Projet OCM (ZTE, NOKIA, autres projets)","PLANNED WORKS",
U433="No root CAuse","No root cause",
U433="ODU HS","ACTIVE",
U433="IP &amp; VLAN","ACTIVE",
U433="Warehouse HUAWEI","SPARE-ISSUE",
U433="SPARE-HS","SPARE-ISSUE",
U433="Power Telco","ACTIVE",U433="no impacts","no impacts"
),"")</f>
        <v/>
      </c>
      <c r="W433" s="102"/>
      <c r="X433" s="102"/>
      <c r="Y433" s="102"/>
      <c r="Z433" s="102"/>
      <c r="AA433" s="102"/>
      <c r="AB433" s="104" t="s">
        <v>5423</v>
      </c>
      <c r="AC433" s="9"/>
      <c r="AD433" s="9"/>
      <c r="AE433" s="7" t="s">
        <v>5423</v>
      </c>
      <c r="AF433" s="6"/>
      <c r="AG433" s="7"/>
      <c r="AH433" s="3" t="s">
        <v>5423</v>
      </c>
      <c r="AI433" s="18" t="s">
        <v>5423</v>
      </c>
      <c r="AJ433" s="18" t="s">
        <v>5423</v>
      </c>
      <c r="AK433" s="18" t="s">
        <v>5423</v>
      </c>
      <c r="AL433" s="18" t="s">
        <v>5423</v>
      </c>
      <c r="AM433" s="18" t="s">
        <v>5423</v>
      </c>
      <c r="AN433" s="18" t="s">
        <v>5423</v>
      </c>
      <c r="AO433" s="18" t="s">
        <v>5423</v>
      </c>
      <c r="AP433" s="18" t="s">
        <v>5423</v>
      </c>
      <c r="AQ433" s="18" t="s">
        <v>5423</v>
      </c>
      <c r="AR433" s="18" t="s">
        <v>5423</v>
      </c>
      <c r="AS433" s="18" t="s">
        <v>5423</v>
      </c>
      <c r="AT433" s="18" t="s">
        <v>5423</v>
      </c>
      <c r="AU433" s="9" t="s">
        <v>5423</v>
      </c>
      <c r="AV433" s="14"/>
      <c r="AW433" s="14" t="s">
        <v>5423</v>
      </c>
      <c r="AX433" s="14" t="str">
        <f>_xlfn.XLOOKUP(B433,'[4]cell downs 18042026 17h'!$B:$B,'[4]cell downs 18042026 17h'!$B:$B,"")</f>
        <v/>
      </c>
      <c r="AY433" s="14" t="str">
        <f>_xlfn.XLOOKUP(B433,'[5]Cells Huawei 19042026 15h'!$B:$B,'[5]Cells Huawei 19042026 15h'!$B:$B,"")</f>
        <v/>
      </c>
      <c r="AZ433" s="105" t="str">
        <f>_xlfn.XLOOKUP(B433,'INCIDENT-04-23-2026'!E:E,'INCIDENT-04-23-2026'!F:F,"")</f>
        <v/>
      </c>
      <c r="BA433" s="105" t="str">
        <f>_xlfn.XLOOKUP(B433,'[6]Eneo 17H'!$C:$C,'[6]Eneo 17H'!$I:$I,"")</f>
        <v/>
      </c>
      <c r="BB433" s="105" t="str">
        <f>_xlfn.XLOOKUP(B433,[8]ALL!$B:$B,[8]ALL!$M:$M,"")</f>
        <v/>
      </c>
      <c r="BC433" s="105" t="str">
        <f>_xlfn.XLOOKUP(B433,'[6]Eneo 17H'!$C:$C,'[6]Eneo 17H'!$I:$I,"")</f>
        <v/>
      </c>
      <c r="BD433" s="105" t="str">
        <f>_xlfn.XLOOKUP(B433,'[7]Eneo 12H'!$C:$C,'[7]Eneo 12H'!$I:$I,"")</f>
        <v/>
      </c>
      <c r="BE433" s="105" t="s">
        <v>7078</v>
      </c>
    </row>
    <row r="434" spans="1:57" hidden="1" x14ac:dyDescent="0.3">
      <c r="A434" s="1" t="s">
        <v>2850</v>
      </c>
      <c r="B434" s="8" t="s">
        <v>2851</v>
      </c>
      <c r="C434" s="3" t="str">
        <f>_xlfn.XLOOKUP(B434,'[1]daily break down'!$D:$D,'[1]daily break down'!$E:$E,"")</f>
        <v>Bafoussam</v>
      </c>
      <c r="D434" s="1" t="s">
        <v>21</v>
      </c>
      <c r="E434" s="1" t="s">
        <v>36</v>
      </c>
      <c r="F434" s="3" t="s">
        <v>102</v>
      </c>
      <c r="G434" s="1" t="s">
        <v>299</v>
      </c>
      <c r="H434" s="25" t="str">
        <f>_xlfn.XLOOKUP(B434,[2]CALCULATION!$B:$B,[2]CALCULATION!$H:$H,"")</f>
        <v>Huawei</v>
      </c>
      <c r="I434" s="23">
        <v>12.191934692223622</v>
      </c>
      <c r="J434" s="23">
        <v>0</v>
      </c>
      <c r="K434" s="23">
        <v>0.1358141213869698</v>
      </c>
      <c r="L434" s="23">
        <v>0.35358042764237391</v>
      </c>
      <c r="M434" s="23">
        <v>0.14687186994375528</v>
      </c>
      <c r="N434" s="23">
        <v>0.56469424968538917</v>
      </c>
      <c r="O434" s="23">
        <v>0</v>
      </c>
      <c r="P434" s="103" t="s">
        <v>6554</v>
      </c>
      <c r="Q434" s="36" t="s">
        <v>5796</v>
      </c>
      <c r="R434" s="36"/>
      <c r="S434" s="35" t="str" cm="1">
        <f t="array" ref="S434">IFERROR(_xlfn.IFS(
U434="MPR ISSUE","PDH",
U434="BSS Hardware Issue","BSS",
U434="Sites strategiques, MLL, Pylone, etc.","ENVTECH",
U434="AKTIVCO DEFAUT GE &amp; POWER Cabinet","AKTIVCO",
U434="AKTIVCO Coupure ENEO &amp; Baisse de tension","AKTIVCO GRID ONLY",
U434="Coupure ENEO &amp; Baisse de tension","IHS GRID ONLY",
U434="Defaut GE &amp; POWER Cabinet","IHS",
U434="Sharing","Partners",
U434="Sites strategiques &amp; DataCenter","SST &amp; DC",
U434="Exclu","Exclu",
U434="SAT","SAT",
U434="SPARE-ISSUE","SPARE-ISSUE",
U434="Fiber CAmtel","TRANS_FO_CAMTEL",
U434="Fiber AOF","Fiber AOF",
U434="Projet OCM (HUAWEI)","TRAVAUX-HUAWEI",
U434="Projet OCM (NOKIA)","TRAVAUX-NOKIA",
U434="ACCESS-ISSUE","ACCESS-ISSUE",
U434="Projet OCM (ZTE, NOKIA, autres projets)","TRAVAUX OCM",
U434="No root CAuse","No root cause",
U434="ODU HS","PDH",
U434="IP &amp; VLAN","PDH",
U434="Warehouse HUAWEI","SPARE-ISSUE",
U434="SPARE-HS","SPARE-ISSUE",
U434="Power Telco","BSS",U434="no impacts","no impacts"
),"")</f>
        <v/>
      </c>
      <c r="T434" s="35" t="str" cm="1">
        <f t="array" ref="T434">IFERROR(_xlfn.IFS(
U434="MPR ISSUE","TX ISSUE",
U434="BSS Hardware Issue","RAN ISSUE",
U434="Sites strategiques, MLL, Pylone, etc.","ENVTECH",
U434="AKTIVCO DEFAUT GE &amp; POWER Cabinet","POWER ISSUE",
U434="AKTIVCO Coupure ENEO &amp; Baisse de tension","POWER ISSUE",
U434="Coupure ENEO &amp; Baisse de tension","POWER ISSUE",
U434="Defaut GE &amp; POWER Cabinet","POWER ISSUE",
U434="Sharing","POWER ISSUE",
U434="Sites strategiques &amp; DataCenter","POWER ISSUE",
U434="Exclu","Exclu",
U434="SAT","TX ISSUE",
U434="SPARE-ISSUE","SPARE-ISSUE",
U434="Fiber CAmtel","TX ISSUE",
U434="Fiber AOF","TX ISSUE",
U434="Projet OCM (HUAWEI)","TRAVAUX-HUAWEI",
U434="Projet OCM (NOKIA)","TRAVAUX -NOKIA",
U434="ACCESS-ISSUE","ACCESS-ISSUE",
U434="Projet OCM (ZTE, NOKIA, autres projets)","TRAVAUX OCM",
U434="No root CAuse","No root cause",
U434="ODU HS","TX ISSUE",
U434="IP &amp; VLAN","TX ISSUE",
U434="Warehouse HUAWEI","SPARE-ISSUE",
U434="SPARE-HS","SPARE-ISSUE",
U434="Power Telco","RAN ISSUE",U434="no impacts","no impacts"
),"")</f>
        <v/>
      </c>
      <c r="U434" s="28"/>
      <c r="V434" s="35" t="str" cm="1">
        <f t="array" ref="V434">IFERROR(_xlfn.IFS(
U434="MPR ISSUE","ACTIVE",
U434="BSS Hardware Issue","ACTIVE",
U434="Sites strategiques, MLL, Pylone, etc.","PASSIVE",
U434="AKTIVCO DEFAUT GE &amp; POWER Cabinet","PASSIVE",
U434="AKTIVCO Coupure ENEO &amp; Baisse de tension","PASSIVE",
U434="Coupure ENEO &amp; Baisse de tension","PASSIVE",
U434="Defaut GE &amp; POWER Cabinet","PASSIVE",
U434="Sharing","PASSIVE",
U434="Sites strategiques &amp; DataCenter","PASSIVE",
U434="Exclu","Exclu",
U434="SAT","ACTIVE",
U434="SPARE-ISSUE","SPARE-ISSUE",
U434="Fiber CAmtel","ACTIVE",
U434="Fiber AOF","ACTIVE",
U434="Projet OCM (HUAWEI)","PLANNED WORKS",
U434="Projet OCM (NOKIA)","PLANNED WORKS",
U434="ACCESS-ISSUE","ACCESS-ISSUE",
U434="Projet OCM (ZTE, NOKIA, autres projets)","PLANNED WORKS",
U434="No root CAuse","No root cause",
U434="ODU HS","ACTIVE",
U434="IP &amp; VLAN","ACTIVE",
U434="Warehouse HUAWEI","SPARE-ISSUE",
U434="SPARE-HS","SPARE-ISSUE",
U434="Power Telco","ACTIVE",U434="no impacts","no impacts"
),"")</f>
        <v/>
      </c>
      <c r="W434" s="102"/>
      <c r="X434" s="102"/>
      <c r="Y434" s="102"/>
      <c r="Z434" s="102"/>
      <c r="AA434" s="102"/>
      <c r="AB434" s="104" t="s">
        <v>5423</v>
      </c>
      <c r="AC434" s="9"/>
      <c r="AD434" s="9"/>
      <c r="AE434" s="7" t="s">
        <v>5423</v>
      </c>
      <c r="AF434" s="6"/>
      <c r="AG434" s="7"/>
      <c r="AH434" s="3" t="s">
        <v>5423</v>
      </c>
      <c r="AI434" s="18" t="s">
        <v>5423</v>
      </c>
      <c r="AJ434" s="18" t="s">
        <v>5423</v>
      </c>
      <c r="AK434" s="18" t="s">
        <v>5423</v>
      </c>
      <c r="AL434" s="18" t="s">
        <v>5423</v>
      </c>
      <c r="AM434" s="18" t="s">
        <v>5423</v>
      </c>
      <c r="AN434" s="18" t="s">
        <v>5423</v>
      </c>
      <c r="AO434" s="18" t="s">
        <v>5423</v>
      </c>
      <c r="AP434" s="18" t="s">
        <v>5423</v>
      </c>
      <c r="AQ434" s="18" t="s">
        <v>5423</v>
      </c>
      <c r="AR434" s="18" t="s">
        <v>5423</v>
      </c>
      <c r="AS434" s="18" t="s">
        <v>5423</v>
      </c>
      <c r="AT434" s="18" t="s">
        <v>5423</v>
      </c>
      <c r="AU434" s="9" t="s">
        <v>5423</v>
      </c>
      <c r="AV434" s="14"/>
      <c r="AW434" s="14" t="s">
        <v>5423</v>
      </c>
      <c r="AX434" s="14" t="str">
        <f>_xlfn.XLOOKUP(B434,'[4]cell downs 18042026 17h'!$B:$B,'[4]cell downs 18042026 17h'!$B:$B,"")</f>
        <v/>
      </c>
      <c r="AY434" s="14" t="str">
        <f>_xlfn.XLOOKUP(B434,'[5]Cells Huawei 19042026 15h'!$B:$B,'[5]Cells Huawei 19042026 15h'!$B:$B,"")</f>
        <v/>
      </c>
      <c r="AZ434" s="105" t="str">
        <f>_xlfn.XLOOKUP(B434,'INCIDENT-04-23-2026'!E:E,'INCIDENT-04-23-2026'!F:F,"")</f>
        <v/>
      </c>
      <c r="BA434" s="105" t="str">
        <f>_xlfn.XLOOKUP(B434,'[6]Eneo 17H'!$C:$C,'[6]Eneo 17H'!$I:$I,"")</f>
        <v/>
      </c>
      <c r="BB434" s="105" t="str">
        <f>_xlfn.XLOOKUP(B434,[8]ALL!$B:$B,[8]ALL!$M:$M,"")</f>
        <v/>
      </c>
      <c r="BC434" s="105" t="str">
        <f>_xlfn.XLOOKUP(B434,'[6]Eneo 17H'!$C:$C,'[6]Eneo 17H'!$I:$I,"")</f>
        <v/>
      </c>
      <c r="BD434" s="105" t="str">
        <f>_xlfn.XLOOKUP(B434,'[7]Eneo 12H'!$C:$C,'[7]Eneo 12H'!$I:$I,"")</f>
        <v/>
      </c>
      <c r="BE434" s="105" t="s">
        <v>5423</v>
      </c>
    </row>
    <row r="435" spans="1:57" hidden="1" x14ac:dyDescent="0.3">
      <c r="A435" s="1" t="s">
        <v>1539</v>
      </c>
      <c r="B435" s="8" t="s">
        <v>1540</v>
      </c>
      <c r="C435" s="3" t="str">
        <f>_xlfn.XLOOKUP(B435,'[1]daily break down'!$D:$D,'[1]daily break down'!$E:$E,"")</f>
        <v>CENTRE</v>
      </c>
      <c r="D435" s="1"/>
      <c r="E435" s="1"/>
      <c r="F435" s="3" t="s">
        <v>69</v>
      </c>
      <c r="G435" s="1" t="s">
        <v>1345</v>
      </c>
      <c r="H435" s="26" t="str">
        <f>_xlfn.XLOOKUP(B435,[2]CALCULATION!$B:$B,[2]CALCULATION!$H:$H,"")</f>
        <v>NOKIA</v>
      </c>
      <c r="I435" s="23">
        <v>4.4262684096562515</v>
      </c>
      <c r="J435" s="23">
        <v>0.52718707998390557</v>
      </c>
      <c r="K435" s="23">
        <v>0.53983215051093936</v>
      </c>
      <c r="L435" s="23">
        <v>1.0090759138614771</v>
      </c>
      <c r="M435" s="23">
        <v>0.56909951402978598</v>
      </c>
      <c r="N435" s="23">
        <v>0.5555626895868826</v>
      </c>
      <c r="O435" s="23">
        <v>0.41126200580713779</v>
      </c>
      <c r="P435" s="103" t="s">
        <v>6554</v>
      </c>
      <c r="Q435" s="36" t="s">
        <v>5796</v>
      </c>
      <c r="R435" s="36"/>
      <c r="S435" s="35" t="str" cm="1">
        <f t="array" ref="S435">IFERROR(_xlfn.IFS(
U435="MPR ISSUE","PDH",
U435="BSS Hardware Issue","BSS",
U435="Sites strategiques, MLL, Pylone, etc.","ENVTECH",
U435="AKTIVCO DEFAUT GE &amp; POWER Cabinet","AKTIVCO",
U435="AKTIVCO Coupure ENEO &amp; Baisse de tension","AKTIVCO GRID ONLY",
U435="Coupure ENEO &amp; Baisse de tension","IHS GRID ONLY",
U435="Defaut GE &amp; POWER Cabinet","IHS",
U435="Sharing","Partners",
U435="Sites strategiques &amp; DataCenter","SST &amp; DC",
U435="Exclu","Exclu",
U435="SAT","SAT",
U435="SPARE-ISSUE","SPARE-ISSUE",
U435="Fiber CAmtel","TRANS_FO_CAMTEL",
U435="Fiber AOF","Fiber AOF",
U435="Projet OCM (HUAWEI)","TRAVAUX-HUAWEI",
U435="Projet OCM (NOKIA)","TRAVAUX-NOKIA",
U435="ACCESS-ISSUE","ACCESS-ISSUE",
U435="Projet OCM (ZTE, NOKIA, autres projets)","TRAVAUX OCM",
U435="No root CAuse","No root cause",
U435="ODU HS","PDH",
U435="IP &amp; VLAN","PDH",
U435="Warehouse HUAWEI","SPARE-ISSUE",
U435="SPARE-HS","SPARE-ISSUE",
U435="Power Telco","BSS",U435="no impacts","no impacts"
),"")</f>
        <v/>
      </c>
      <c r="T435" s="35" t="str" cm="1">
        <f t="array" ref="T435">IFERROR(_xlfn.IFS(
U435="MPR ISSUE","TX ISSUE",
U435="BSS Hardware Issue","RAN ISSUE",
U435="Sites strategiques, MLL, Pylone, etc.","ENVTECH",
U435="AKTIVCO DEFAUT GE &amp; POWER Cabinet","POWER ISSUE",
U435="AKTIVCO Coupure ENEO &amp; Baisse de tension","POWER ISSUE",
U435="Coupure ENEO &amp; Baisse de tension","POWER ISSUE",
U435="Defaut GE &amp; POWER Cabinet","POWER ISSUE",
U435="Sharing","POWER ISSUE",
U435="Sites strategiques &amp; DataCenter","POWER ISSUE",
U435="Exclu","Exclu",
U435="SAT","TX ISSUE",
U435="SPARE-ISSUE","SPARE-ISSUE",
U435="Fiber CAmtel","TX ISSUE",
U435="Fiber AOF","TX ISSUE",
U435="Projet OCM (HUAWEI)","TRAVAUX-HUAWEI",
U435="Projet OCM (NOKIA)","TRAVAUX -NOKIA",
U435="ACCESS-ISSUE","ACCESS-ISSUE",
U435="Projet OCM (ZTE, NOKIA, autres projets)","TRAVAUX OCM",
U435="No root CAuse","No root cause",
U435="ODU HS","TX ISSUE",
U435="IP &amp; VLAN","TX ISSUE",
U435="Warehouse HUAWEI","SPARE-ISSUE",
U435="SPARE-HS","SPARE-ISSUE",
U435="Power Telco","RAN ISSUE",U435="no impacts","no impacts"
),"")</f>
        <v/>
      </c>
      <c r="U435" s="28"/>
      <c r="V435" s="35" t="str" cm="1">
        <f t="array" ref="V435">IFERROR(_xlfn.IFS(
U435="MPR ISSUE","ACTIVE",
U435="BSS Hardware Issue","ACTIVE",
U435="Sites strategiques, MLL, Pylone, etc.","PASSIVE",
U435="AKTIVCO DEFAUT GE &amp; POWER Cabinet","PASSIVE",
U435="AKTIVCO Coupure ENEO &amp; Baisse de tension","PASSIVE",
U435="Coupure ENEO &amp; Baisse de tension","PASSIVE",
U435="Defaut GE &amp; POWER Cabinet","PASSIVE",
U435="Sharing","PASSIVE",
U435="Sites strategiques &amp; DataCenter","PASSIVE",
U435="Exclu","Exclu",
U435="SAT","ACTIVE",
U435="SPARE-ISSUE","SPARE-ISSUE",
U435="Fiber CAmtel","ACTIVE",
U435="Fiber AOF","ACTIVE",
U435="Projet OCM (HUAWEI)","PLANNED WORKS",
U435="Projet OCM (NOKIA)","PLANNED WORKS",
U435="ACCESS-ISSUE","ACCESS-ISSUE",
U435="Projet OCM (ZTE, NOKIA, autres projets)","PLANNED WORKS",
U435="No root CAuse","No root cause",
U435="ODU HS","ACTIVE",
U435="IP &amp; VLAN","ACTIVE",
U435="Warehouse HUAWEI","SPARE-ISSUE",
U435="SPARE-HS","SPARE-ISSUE",
U435="Power Telco","ACTIVE",U435="no impacts","no impacts"
),"")</f>
        <v/>
      </c>
      <c r="W435" s="102"/>
      <c r="X435" s="102"/>
      <c r="Y435" s="102"/>
      <c r="Z435" s="102"/>
      <c r="AA435" s="102"/>
      <c r="AB435" s="104" t="s">
        <v>5423</v>
      </c>
      <c r="AC435" s="9"/>
      <c r="AD435" s="9"/>
      <c r="AE435" s="7" t="s">
        <v>5423</v>
      </c>
      <c r="AF435" s="6"/>
      <c r="AG435" s="7"/>
      <c r="AH435" s="3" t="s">
        <v>5423</v>
      </c>
      <c r="AI435" s="18" t="s">
        <v>5423</v>
      </c>
      <c r="AJ435" s="18" t="s">
        <v>5423</v>
      </c>
      <c r="AK435" s="18" t="s">
        <v>5423</v>
      </c>
      <c r="AL435" s="18" t="s">
        <v>5423</v>
      </c>
      <c r="AM435" s="18" t="s">
        <v>5423</v>
      </c>
      <c r="AN435" s="18" t="s">
        <v>5423</v>
      </c>
      <c r="AO435" s="18" t="s">
        <v>5423</v>
      </c>
      <c r="AP435" s="18" t="s">
        <v>5423</v>
      </c>
      <c r="AQ435" s="18" t="s">
        <v>5423</v>
      </c>
      <c r="AR435" s="18" t="s">
        <v>5423</v>
      </c>
      <c r="AS435" s="18" t="s">
        <v>5423</v>
      </c>
      <c r="AT435" s="18" t="s">
        <v>5423</v>
      </c>
      <c r="AU435" s="9" t="s">
        <v>5423</v>
      </c>
      <c r="AV435" s="14"/>
      <c r="AW435" s="14" t="s">
        <v>5423</v>
      </c>
      <c r="AX435" s="14" t="str">
        <f>_xlfn.XLOOKUP(B435,'[4]cell downs 18042026 17h'!$B:$B,'[4]cell downs 18042026 17h'!$B:$B,"")</f>
        <v/>
      </c>
      <c r="AY435" s="14" t="str">
        <f>_xlfn.XLOOKUP(B435,'[5]Cells Huawei 19042026 15h'!$B:$B,'[5]Cells Huawei 19042026 15h'!$B:$B,"")</f>
        <v/>
      </c>
      <c r="AZ435" s="105" t="str">
        <f>_xlfn.XLOOKUP(B435,'INCIDENT-04-23-2026'!E:E,'INCIDENT-04-23-2026'!F:F,"")</f>
        <v/>
      </c>
      <c r="BA435" s="105" t="str">
        <f>_xlfn.XLOOKUP(B435,'[6]Eneo 17H'!$C:$C,'[6]Eneo 17H'!$I:$I,"")</f>
        <v/>
      </c>
      <c r="BB435" s="105" t="str">
        <f>_xlfn.XLOOKUP(B435,[8]ALL!$B:$B,[8]ALL!$M:$M,"")</f>
        <v/>
      </c>
      <c r="BC435" s="105" t="str">
        <f>_xlfn.XLOOKUP(B435,'[6]Eneo 17H'!$C:$C,'[6]Eneo 17H'!$I:$I,"")</f>
        <v/>
      </c>
      <c r="BD435" s="105" t="str">
        <f>_xlfn.XLOOKUP(B435,'[7]Eneo 12H'!$C:$C,'[7]Eneo 12H'!$I:$I,"")</f>
        <v/>
      </c>
      <c r="BE435" s="105" t="s">
        <v>7079</v>
      </c>
    </row>
    <row r="436" spans="1:57" hidden="1" x14ac:dyDescent="0.3">
      <c r="A436" s="1" t="s">
        <v>4444</v>
      </c>
      <c r="B436" s="8" t="s">
        <v>4445</v>
      </c>
      <c r="C436" s="3" t="str">
        <f>_xlfn.XLOOKUP(B436,'[1]daily break down'!$D:$D,'[1]daily break down'!$E:$E,"")</f>
        <v>Yaounde</v>
      </c>
      <c r="D436" s="1" t="s">
        <v>21</v>
      </c>
      <c r="E436" s="1" t="s">
        <v>36</v>
      </c>
      <c r="F436" s="3" t="s">
        <v>37</v>
      </c>
      <c r="G436" s="1" t="s">
        <v>38</v>
      </c>
      <c r="H436" s="27" t="str">
        <f>_xlfn.XLOOKUP(B436,[2]CALCULATION!$B:$B,[2]CALCULATION!$H:$H,"")</f>
        <v>ZTE</v>
      </c>
      <c r="I436" s="23">
        <v>0</v>
      </c>
      <c r="J436" s="23">
        <v>0</v>
      </c>
      <c r="K436" s="23">
        <v>7.3592170257938037</v>
      </c>
      <c r="L436" s="23">
        <v>23.181945621559613</v>
      </c>
      <c r="M436" s="23">
        <v>1.7165371126577695</v>
      </c>
      <c r="N436" s="23">
        <v>2.2757381582214</v>
      </c>
      <c r="O436" s="23">
        <v>12.218170092428512</v>
      </c>
      <c r="P436" s="103" t="s">
        <v>6553</v>
      </c>
      <c r="Q436" s="36" t="s">
        <v>5796</v>
      </c>
      <c r="R436" s="36"/>
      <c r="S436" s="35" t="str" cm="1">
        <f t="array" ref="S436">IFERROR(_xlfn.IFS(
U436="MPR ISSUE","PDH",
U436="BSS Hardware Issue","BSS",
U436="Sites strategiques, MLL, Pylone, etc.","ENVTECH",
U436="AKTIVCO DEFAUT GE &amp; POWER Cabinet","AKTIVCO",
U436="AKTIVCO Coupure ENEO &amp; Baisse de tension","AKTIVCO GRID ONLY",
U436="Coupure ENEO &amp; Baisse de tension","IHS GRID ONLY",
U436="Defaut GE &amp; POWER Cabinet","IHS",
U436="Sharing","Partners",
U436="Sites strategiques &amp; DataCenter","SST &amp; DC",
U436="Exclu","Exclu",
U436="SAT","SAT",
U436="SPARE-ISSUE","SPARE-ISSUE",
U436="Fiber CAmtel","TRANS_FO_CAMTEL",
U436="Fiber AOF","Fiber AOF",
U436="Projet OCM (HUAWEI)","TRAVAUX-HUAWEI",
U436="Projet OCM (NOKIA)","TRAVAUX-NOKIA",
U436="ACCESS-ISSUE","ACCESS-ISSUE",
U436="Projet OCM (ZTE, NOKIA, autres projets)","TRAVAUX OCM",
U436="No root CAuse","No root cause",
U436="ODU HS","PDH",
U436="IP &amp; VLAN","PDH",
U436="Warehouse HUAWEI","SPARE-ISSUE",
U436="SPARE-HS","SPARE-ISSUE",
U436="Power Telco","BSS",U436="no impacts","no impacts"
),"")</f>
        <v/>
      </c>
      <c r="T436" s="35" t="str" cm="1">
        <f t="array" ref="T436">IFERROR(_xlfn.IFS(
U436="MPR ISSUE","TX ISSUE",
U436="BSS Hardware Issue","RAN ISSUE",
U436="Sites strategiques, MLL, Pylone, etc.","ENVTECH",
U436="AKTIVCO DEFAUT GE &amp; POWER Cabinet","POWER ISSUE",
U436="AKTIVCO Coupure ENEO &amp; Baisse de tension","POWER ISSUE",
U436="Coupure ENEO &amp; Baisse de tension","POWER ISSUE",
U436="Defaut GE &amp; POWER Cabinet","POWER ISSUE",
U436="Sharing","POWER ISSUE",
U436="Sites strategiques &amp; DataCenter","POWER ISSUE",
U436="Exclu","Exclu",
U436="SAT","TX ISSUE",
U436="SPARE-ISSUE","SPARE-ISSUE",
U436="Fiber CAmtel","TX ISSUE",
U436="Fiber AOF","TX ISSUE",
U436="Projet OCM (HUAWEI)","TRAVAUX-HUAWEI",
U436="Projet OCM (NOKIA)","TRAVAUX -NOKIA",
U436="ACCESS-ISSUE","ACCESS-ISSUE",
U436="Projet OCM (ZTE, NOKIA, autres projets)","TRAVAUX OCM",
U436="No root CAuse","No root cause",
U436="ODU HS","TX ISSUE",
U436="IP &amp; VLAN","TX ISSUE",
U436="Warehouse HUAWEI","SPARE-ISSUE",
U436="SPARE-HS","SPARE-ISSUE",
U436="Power Telco","RAN ISSUE",U436="no impacts","no impacts"
),"")</f>
        <v/>
      </c>
      <c r="U436" s="28"/>
      <c r="V436" s="35" t="str" cm="1">
        <f t="array" ref="V436">IFERROR(_xlfn.IFS(
U436="MPR ISSUE","ACTIVE",
U436="BSS Hardware Issue","ACTIVE",
U436="Sites strategiques, MLL, Pylone, etc.","PASSIVE",
U436="AKTIVCO DEFAUT GE &amp; POWER Cabinet","PASSIVE",
U436="AKTIVCO Coupure ENEO &amp; Baisse de tension","PASSIVE",
U436="Coupure ENEO &amp; Baisse de tension","PASSIVE",
U436="Defaut GE &amp; POWER Cabinet","PASSIVE",
U436="Sharing","PASSIVE",
U436="Sites strategiques &amp; DataCenter","PASSIVE",
U436="Exclu","Exclu",
U436="SAT","ACTIVE",
U436="SPARE-ISSUE","SPARE-ISSUE",
U436="Fiber CAmtel","ACTIVE",
U436="Fiber AOF","ACTIVE",
U436="Projet OCM (HUAWEI)","PLANNED WORKS",
U436="Projet OCM (NOKIA)","PLANNED WORKS",
U436="ACCESS-ISSUE","ACCESS-ISSUE",
U436="Projet OCM (ZTE, NOKIA, autres projets)","PLANNED WORKS",
U436="No root CAuse","No root cause",
U436="ODU HS","ACTIVE",
U436="IP &amp; VLAN","ACTIVE",
U436="Warehouse HUAWEI","SPARE-ISSUE",
U436="SPARE-HS","SPARE-ISSUE",
U436="Power Telco","ACTIVE", U436="no impacts","no impacts"
),"")</f>
        <v/>
      </c>
      <c r="W436" s="118" t="s">
        <v>7358</v>
      </c>
      <c r="X436" s="106"/>
      <c r="Y436" s="106"/>
      <c r="Z436" s="106"/>
      <c r="AA436" s="104" t="s">
        <v>6688</v>
      </c>
      <c r="AB436" s="104" t="s">
        <v>6896</v>
      </c>
      <c r="AC436" s="9"/>
      <c r="AD436" s="9"/>
      <c r="AE436" s="7"/>
      <c r="AF436" s="6"/>
      <c r="AG436" s="7"/>
      <c r="AH436" s="3" t="s">
        <v>5423</v>
      </c>
      <c r="AI436" s="18" t="s">
        <v>5423</v>
      </c>
      <c r="AJ436" s="18" t="s">
        <v>5423</v>
      </c>
      <c r="AK436" s="18" t="s">
        <v>5423</v>
      </c>
      <c r="AL436" s="18" t="s">
        <v>5423</v>
      </c>
      <c r="AM436" s="18" t="s">
        <v>5423</v>
      </c>
      <c r="AN436" s="18" t="s">
        <v>5423</v>
      </c>
      <c r="AO436" s="18" t="s">
        <v>5423</v>
      </c>
      <c r="AP436" s="18" t="s">
        <v>5423</v>
      </c>
      <c r="AQ436" s="18" t="s">
        <v>5423</v>
      </c>
      <c r="AR436" s="18" t="s">
        <v>5423</v>
      </c>
      <c r="AS436" s="18" t="s">
        <v>5423</v>
      </c>
      <c r="AT436" s="18" t="s">
        <v>5423</v>
      </c>
      <c r="AU436" s="9" t="s">
        <v>5423</v>
      </c>
      <c r="AV436" s="14"/>
      <c r="AW436" s="14" t="s">
        <v>5423</v>
      </c>
      <c r="AX436" s="14" t="str">
        <f>_xlfn.XLOOKUP(B436,'[4]cell downs 18042026 17h'!$B:$B,'[4]cell downs 18042026 17h'!$B:$B,"")</f>
        <v/>
      </c>
      <c r="AY436" s="14" t="str">
        <f>_xlfn.XLOOKUP(B436,'[5]Cells Huawei 19042026 15h'!$B:$B,'[5]Cells Huawei 19042026 15h'!$B:$B,"")</f>
        <v/>
      </c>
      <c r="AZ436" s="105" t="str">
        <f>_xlfn.XLOOKUP(B436,'INCIDENT-04-23-2026'!E:E,'INCIDENT-04-23-2026'!F:F,"")</f>
        <v/>
      </c>
      <c r="BA436" s="105" t="str">
        <f>_xlfn.XLOOKUP(B436,'[6]Eneo 17H'!$C:$C,'[6]Eneo 17H'!$I:$I,"")</f>
        <v/>
      </c>
      <c r="BC436" s="105" t="str">
        <f>_xlfn.XLOOKUP(B436,'[6]Eneo 17H'!$C:$C,'[6]Eneo 17H'!$I:$I,"")</f>
        <v/>
      </c>
      <c r="BD436" s="105" t="str">
        <f>_xlfn.XLOOKUP(B436,'[7]Eneo 12H'!$C:$C,'[7]Eneo 12H'!$I:$I,"")</f>
        <v/>
      </c>
      <c r="BE436" s="11" t="s">
        <v>6896</v>
      </c>
    </row>
    <row r="437" spans="1:57" hidden="1" x14ac:dyDescent="0.3">
      <c r="A437" s="1" t="s">
        <v>4674</v>
      </c>
      <c r="B437" s="8" t="s">
        <v>4675</v>
      </c>
      <c r="C437" s="3" t="str">
        <f>_xlfn.XLOOKUP(B437,'[1]daily break down'!$D:$D,'[1]daily break down'!$E:$E,"")</f>
        <v>Bafoussam</v>
      </c>
      <c r="D437" s="1" t="s">
        <v>21</v>
      </c>
      <c r="E437" s="1" t="s">
        <v>36</v>
      </c>
      <c r="F437" s="3" t="s">
        <v>102</v>
      </c>
      <c r="G437" s="1" t="s">
        <v>299</v>
      </c>
      <c r="H437" s="25" t="str">
        <f>_xlfn.XLOOKUP(B437,[2]CALCULATION!$B:$B,[2]CALCULATION!$H:$H,"")</f>
        <v>Huawei</v>
      </c>
      <c r="I437" s="23">
        <v>0</v>
      </c>
      <c r="J437" s="23">
        <v>0</v>
      </c>
      <c r="K437" s="23">
        <v>0</v>
      </c>
      <c r="L437" s="23">
        <v>0.51935748060256892</v>
      </c>
      <c r="M437" s="23">
        <v>0.11138006409213744</v>
      </c>
      <c r="N437" s="23">
        <v>0.54691267660294551</v>
      </c>
      <c r="O437" s="23">
        <v>0.78304911352526752</v>
      </c>
      <c r="P437" s="103" t="s">
        <v>6554</v>
      </c>
      <c r="Q437" s="36" t="s">
        <v>5796</v>
      </c>
      <c r="R437" s="36"/>
      <c r="S437" s="35" t="str" cm="1">
        <f t="array" ref="S437">IFERROR(_xlfn.IFS(
U437="MPR ISSUE","PDH",
U437="BSS Hardware Issue","BSS",
U437="Sites strategiques, MLL, Pylone, etc.","ENVTECH",
U437="AKTIVCO DEFAUT GE &amp; POWER Cabinet","AKTIVCO",
U437="AKTIVCO Coupure ENEO &amp; Baisse de tension","AKTIVCO GRID ONLY",
U437="Coupure ENEO &amp; Baisse de tension","IHS GRID ONLY",
U437="Defaut GE &amp; POWER Cabinet","IHS",
U437="Sharing","Partners",
U437="Sites strategiques &amp; DataCenter","SST &amp; DC",
U437="Exclu","Exclu",
U437="SAT","SAT",
U437="SPARE-ISSUE","SPARE-ISSUE",
U437="Fiber CAmtel","TRANS_FO_CAMTEL",
U437="Fiber AOF","Fiber AOF",
U437="Projet OCM (HUAWEI)","TRAVAUX-HUAWEI",
U437="Projet OCM (NOKIA)","TRAVAUX-NOKIA",
U437="ACCESS-ISSUE","ACCESS-ISSUE",
U437="Projet OCM (ZTE, NOKIA, autres projets)","TRAVAUX OCM",
U437="No root CAuse","No root cause",
U437="ODU HS","PDH",
U437="IP &amp; VLAN","PDH",
U437="Warehouse HUAWEI","SPARE-ISSUE",
U437="SPARE-HS","SPARE-ISSUE",
U437="Power Telco","BSS",U437="no impacts","no impacts"
),"")</f>
        <v/>
      </c>
      <c r="T437" s="35" t="str" cm="1">
        <f t="array" ref="T437">IFERROR(_xlfn.IFS(
U437="MPR ISSUE","TX ISSUE",
U437="BSS Hardware Issue","RAN ISSUE",
U437="Sites strategiques, MLL, Pylone, etc.","ENVTECH",
U437="AKTIVCO DEFAUT GE &amp; POWER Cabinet","POWER ISSUE",
U437="AKTIVCO Coupure ENEO &amp; Baisse de tension","POWER ISSUE",
U437="Coupure ENEO &amp; Baisse de tension","POWER ISSUE",
U437="Defaut GE &amp; POWER Cabinet","POWER ISSUE",
U437="Sharing","POWER ISSUE",
U437="Sites strategiques &amp; DataCenter","POWER ISSUE",
U437="Exclu","Exclu",
U437="SAT","TX ISSUE",
U437="SPARE-ISSUE","SPARE-ISSUE",
U437="Fiber CAmtel","TX ISSUE",
U437="Fiber AOF","TX ISSUE",
U437="Projet OCM (HUAWEI)","TRAVAUX-HUAWEI",
U437="Projet OCM (NOKIA)","TRAVAUX -NOKIA",
U437="ACCESS-ISSUE","ACCESS-ISSUE",
U437="Projet OCM (ZTE, NOKIA, autres projets)","TRAVAUX OCM",
U437="No root CAuse","No root cause",
U437="ODU HS","TX ISSUE",
U437="IP &amp; VLAN","TX ISSUE",
U437="Warehouse HUAWEI","SPARE-ISSUE",
U437="SPARE-HS","SPARE-ISSUE",
U437="Power Telco","RAN ISSUE",U437="no impacts","no impacts"
),"")</f>
        <v/>
      </c>
      <c r="U437" s="28"/>
      <c r="V437" s="35" t="str" cm="1">
        <f t="array" ref="V437">IFERROR(_xlfn.IFS(
U437="MPR ISSUE","ACTIVE",
U437="BSS Hardware Issue","ACTIVE",
U437="Sites strategiques, MLL, Pylone, etc.","PASSIVE",
U437="AKTIVCO DEFAUT GE &amp; POWER Cabinet","PASSIVE",
U437="AKTIVCO Coupure ENEO &amp; Baisse de tension","PASSIVE",
U437="Coupure ENEO &amp; Baisse de tension","PASSIVE",
U437="Defaut GE &amp; POWER Cabinet","PASSIVE",
U437="Sharing","PASSIVE",
U437="Sites strategiques &amp; DataCenter","PASSIVE",
U437="Exclu","Exclu",
U437="SAT","ACTIVE",
U437="SPARE-ISSUE","SPARE-ISSUE",
U437="Fiber CAmtel","ACTIVE",
U437="Fiber AOF","ACTIVE",
U437="Projet OCM (HUAWEI)","PLANNED WORKS",
U437="Projet OCM (NOKIA)","PLANNED WORKS",
U437="ACCESS-ISSUE","ACCESS-ISSUE",
U437="Projet OCM (ZTE, NOKIA, autres projets)","PLANNED WORKS",
U437="No root CAuse","No root cause",
U437="ODU HS","ACTIVE",
U437="IP &amp; VLAN","ACTIVE",
U437="Warehouse HUAWEI","SPARE-ISSUE",
U437="SPARE-HS","SPARE-ISSUE",
U437="Power Telco","ACTIVE",U437="no impacts","no impacts"
),"")</f>
        <v/>
      </c>
      <c r="W437" s="102"/>
      <c r="X437" s="102"/>
      <c r="Y437" s="102"/>
      <c r="Z437" s="102"/>
      <c r="AA437" s="102"/>
      <c r="AB437" s="104" t="s">
        <v>5423</v>
      </c>
      <c r="AC437" s="9"/>
      <c r="AD437" s="9"/>
      <c r="AE437" s="7" t="s">
        <v>5423</v>
      </c>
      <c r="AF437" s="6"/>
      <c r="AG437" s="7"/>
      <c r="AH437" s="3" t="s">
        <v>5423</v>
      </c>
      <c r="AI437" s="18" t="s">
        <v>5423</v>
      </c>
      <c r="AJ437" s="18" t="s">
        <v>5423</v>
      </c>
      <c r="AK437" s="18" t="s">
        <v>5423</v>
      </c>
      <c r="AL437" s="18" t="s">
        <v>5423</v>
      </c>
      <c r="AM437" s="18" t="s">
        <v>5423</v>
      </c>
      <c r="AN437" s="18" t="s">
        <v>5423</v>
      </c>
      <c r="AO437" s="18" t="s">
        <v>5423</v>
      </c>
      <c r="AP437" s="18" t="s">
        <v>5423</v>
      </c>
      <c r="AQ437" s="18" t="s">
        <v>5423</v>
      </c>
      <c r="AR437" s="18" t="s">
        <v>5423</v>
      </c>
      <c r="AS437" s="18" t="s">
        <v>5423</v>
      </c>
      <c r="AT437" s="18" t="s">
        <v>5423</v>
      </c>
      <c r="AU437" s="9" t="s">
        <v>5423</v>
      </c>
      <c r="AV437" s="14"/>
      <c r="AW437" s="14" t="s">
        <v>5423</v>
      </c>
      <c r="AX437" s="14" t="str">
        <f>_xlfn.XLOOKUP(B437,'[4]cell downs 18042026 17h'!$B:$B,'[4]cell downs 18042026 17h'!$B:$B,"")</f>
        <v/>
      </c>
      <c r="AY437" s="14" t="str">
        <f>_xlfn.XLOOKUP(B437,'[5]Cells Huawei 19042026 15h'!$B:$B,'[5]Cells Huawei 19042026 15h'!$B:$B,"")</f>
        <v/>
      </c>
      <c r="AZ437" s="105" t="str">
        <f>_xlfn.XLOOKUP(B437,'INCIDENT-04-23-2026'!E:E,'INCIDENT-04-23-2026'!F:F,"")</f>
        <v/>
      </c>
      <c r="BA437" s="105" t="str">
        <f>_xlfn.XLOOKUP(B437,'[6]Eneo 17H'!$C:$C,'[6]Eneo 17H'!$I:$I,"")</f>
        <v/>
      </c>
      <c r="BB437" s="105" t="str">
        <f>_xlfn.XLOOKUP(B437,[8]ALL!$B:$B,[8]ALL!$M:$M,"")</f>
        <v/>
      </c>
      <c r="BC437" s="105" t="str">
        <f>_xlfn.XLOOKUP(B437,'[6]Eneo 17H'!$C:$C,'[6]Eneo 17H'!$I:$I,"")</f>
        <v/>
      </c>
      <c r="BD437" s="105" t="str">
        <f>_xlfn.XLOOKUP(B437,'[7]Eneo 12H'!$C:$C,'[7]Eneo 12H'!$I:$I,"")</f>
        <v/>
      </c>
      <c r="BE437" s="105" t="s">
        <v>5423</v>
      </c>
    </row>
    <row r="438" spans="1:57" hidden="1" x14ac:dyDescent="0.3">
      <c r="A438" s="1" t="s">
        <v>668</v>
      </c>
      <c r="B438" s="8" t="s">
        <v>669</v>
      </c>
      <c r="C438" s="3" t="str">
        <f>_xlfn.XLOOKUP(B438,'[1]daily break down'!$D:$D,'[1]daily break down'!$E:$E,"")</f>
        <v>Douala</v>
      </c>
      <c r="D438" s="1"/>
      <c r="E438" s="1"/>
      <c r="F438" s="3" t="s">
        <v>31</v>
      </c>
      <c r="G438" s="1" t="s">
        <v>32</v>
      </c>
      <c r="H438" s="27" t="str">
        <f>_xlfn.XLOOKUP(B438,[2]CALCULATION!$B:$B,[2]CALCULATION!$H:$H,"")</f>
        <v>ZTE</v>
      </c>
      <c r="I438" s="23">
        <v>0</v>
      </c>
      <c r="J438" s="23">
        <v>0</v>
      </c>
      <c r="K438" s="23">
        <v>2.143401877106323</v>
      </c>
      <c r="L438" s="23">
        <v>1.1349708788841231</v>
      </c>
      <c r="M438" s="23">
        <v>6.7719792371152346E-2</v>
      </c>
      <c r="N438" s="23">
        <v>0.54502215830130107</v>
      </c>
      <c r="O438" s="23">
        <v>0.12006574723270902</v>
      </c>
      <c r="P438" s="103" t="s">
        <v>6554</v>
      </c>
      <c r="Q438" s="36" t="s">
        <v>5796</v>
      </c>
      <c r="R438" s="36"/>
      <c r="S438" s="35" t="str" cm="1">
        <f t="array" ref="S438">IFERROR(_xlfn.IFS(
U438="MPR ISSUE","PDH",
U438="BSS Hardware Issue","BSS",
U438="Sites strategiques, MLL, Pylone, etc.","ENVTECH",
U438="AKTIVCO DEFAUT GE &amp; POWER Cabinet","AKTIVCO",
U438="AKTIVCO Coupure ENEO &amp; Baisse de tension","AKTIVCO GRID ONLY",
U438="Coupure ENEO &amp; Baisse de tension","IHS GRID ONLY",
U438="Defaut GE &amp; POWER Cabinet","IHS",
U438="Sharing","Partners",
U438="Sites strategiques &amp; DataCenter","SST &amp; DC",
U438="Exclu","Exclu",
U438="SAT","SAT",
U438="SPARE-ISSUE","SPARE-ISSUE",
U438="Fiber CAmtel","TRANS_FO_CAMTEL",
U438="Fiber AOF","Fiber AOF",
U438="Projet OCM (HUAWEI)","TRAVAUX-HUAWEI",
U438="Projet OCM (NOKIA)","TRAVAUX-NOKIA",
U438="ACCESS-ISSUE","ACCESS-ISSUE",
U438="Projet OCM (ZTE, NOKIA, autres projets)","TRAVAUX OCM",
U438="No root CAuse","No root cause",
U438="ODU HS","PDH",
U438="IP &amp; VLAN","PDH",
U438="Warehouse HUAWEI","SPARE-ISSUE",
U438="SPARE-HS","SPARE-ISSUE",
U438="Power Telco","BSS",U438="no impacts","no impacts"
),"")</f>
        <v/>
      </c>
      <c r="T438" s="35" t="str" cm="1">
        <f t="array" ref="T438">IFERROR(_xlfn.IFS(
U438="MPR ISSUE","TX ISSUE",
U438="BSS Hardware Issue","RAN ISSUE",
U438="Sites strategiques, MLL, Pylone, etc.","ENVTECH",
U438="AKTIVCO DEFAUT GE &amp; POWER Cabinet","POWER ISSUE",
U438="AKTIVCO Coupure ENEO &amp; Baisse de tension","POWER ISSUE",
U438="Coupure ENEO &amp; Baisse de tension","POWER ISSUE",
U438="Defaut GE &amp; POWER Cabinet","POWER ISSUE",
U438="Sharing","POWER ISSUE",
U438="Sites strategiques &amp; DataCenter","POWER ISSUE",
U438="Exclu","Exclu",
U438="SAT","TX ISSUE",
U438="SPARE-ISSUE","SPARE-ISSUE",
U438="Fiber CAmtel","TX ISSUE",
U438="Fiber AOF","TX ISSUE",
U438="Projet OCM (HUAWEI)","TRAVAUX-HUAWEI",
U438="Projet OCM (NOKIA)","TRAVAUX -NOKIA",
U438="ACCESS-ISSUE","ACCESS-ISSUE",
U438="Projet OCM (ZTE, NOKIA, autres projets)","TRAVAUX OCM",
U438="No root CAuse","No root cause",
U438="ODU HS","TX ISSUE",
U438="IP &amp; VLAN","TX ISSUE",
U438="Warehouse HUAWEI","SPARE-ISSUE",
U438="SPARE-HS","SPARE-ISSUE",
U438="Power Telco","RAN ISSUE",U438="no impacts","no impacts"
),"")</f>
        <v/>
      </c>
      <c r="U438" s="28"/>
      <c r="V438" s="35" t="str" cm="1">
        <f t="array" ref="V438">IFERROR(_xlfn.IFS(
U438="MPR ISSUE","ACTIVE",
U438="BSS Hardware Issue","ACTIVE",
U438="Sites strategiques, MLL, Pylone, etc.","PASSIVE",
U438="AKTIVCO DEFAUT GE &amp; POWER Cabinet","PASSIVE",
U438="AKTIVCO Coupure ENEO &amp; Baisse de tension","PASSIVE",
U438="Coupure ENEO &amp; Baisse de tension","PASSIVE",
U438="Defaut GE &amp; POWER Cabinet","PASSIVE",
U438="Sharing","PASSIVE",
U438="Sites strategiques &amp; DataCenter","PASSIVE",
U438="Exclu","Exclu",
U438="SAT","ACTIVE",
U438="SPARE-ISSUE","SPARE-ISSUE",
U438="Fiber CAmtel","ACTIVE",
U438="Fiber AOF","ACTIVE",
U438="Projet OCM (HUAWEI)","PLANNED WORKS",
U438="Projet OCM (NOKIA)","PLANNED WORKS",
U438="ACCESS-ISSUE","ACCESS-ISSUE",
U438="Projet OCM (ZTE, NOKIA, autres projets)","PLANNED WORKS",
U438="No root CAuse","No root cause",
U438="ODU HS","ACTIVE",
U438="IP &amp; VLAN","ACTIVE",
U438="Warehouse HUAWEI","SPARE-ISSUE",
U438="SPARE-HS","SPARE-ISSUE",
U438="Power Telco","ACTIVE",U438="no impacts","no impacts"
),"")</f>
        <v/>
      </c>
      <c r="W438" s="102"/>
      <c r="X438" s="102"/>
      <c r="Y438" s="102"/>
      <c r="Z438" s="102"/>
      <c r="AA438" s="102"/>
      <c r="AB438" s="104" t="s">
        <v>5423</v>
      </c>
      <c r="AC438" s="9"/>
      <c r="AD438" s="9"/>
      <c r="AE438" s="7" t="s">
        <v>5423</v>
      </c>
      <c r="AF438" s="6"/>
      <c r="AG438" s="7"/>
      <c r="AH438" s="3" t="s">
        <v>5423</v>
      </c>
      <c r="AI438" s="18" t="s">
        <v>5423</v>
      </c>
      <c r="AJ438" s="18" t="s">
        <v>5423</v>
      </c>
      <c r="AK438" s="18" t="s">
        <v>5423</v>
      </c>
      <c r="AL438" s="18" t="s">
        <v>5423</v>
      </c>
      <c r="AM438" s="18" t="s">
        <v>5423</v>
      </c>
      <c r="AN438" s="18" t="s">
        <v>5423</v>
      </c>
      <c r="AO438" s="18" t="s">
        <v>5423</v>
      </c>
      <c r="AP438" s="18" t="s">
        <v>5423</v>
      </c>
      <c r="AQ438" s="18" t="s">
        <v>5423</v>
      </c>
      <c r="AR438" s="18" t="s">
        <v>5423</v>
      </c>
      <c r="AS438" s="18" t="s">
        <v>5423</v>
      </c>
      <c r="AT438" s="18" t="s">
        <v>5423</v>
      </c>
      <c r="AU438" s="9" t="s">
        <v>5423</v>
      </c>
      <c r="AV438" s="14"/>
      <c r="AW438" s="14" t="s">
        <v>5423</v>
      </c>
      <c r="AX438" s="14" t="str">
        <f>_xlfn.XLOOKUP(B438,'[4]cell downs 18042026 17h'!$B:$B,'[4]cell downs 18042026 17h'!$B:$B,"")</f>
        <v/>
      </c>
      <c r="AY438" s="14" t="str">
        <f>_xlfn.XLOOKUP(B438,'[5]Cells Huawei 19042026 15h'!$B:$B,'[5]Cells Huawei 19042026 15h'!$B:$B,"")</f>
        <v/>
      </c>
      <c r="AZ438" s="105" t="str">
        <f>_xlfn.XLOOKUP(B438,'INCIDENT-04-23-2026'!E:E,'INCIDENT-04-23-2026'!F:F,"")</f>
        <v/>
      </c>
      <c r="BA438" s="105" t="str">
        <f>_xlfn.XLOOKUP(B438,'[6]Eneo 17H'!$C:$C,'[6]Eneo 17H'!$I:$I,"")</f>
        <v/>
      </c>
      <c r="BB438" s="105" t="str">
        <f>_xlfn.XLOOKUP(B438,[8]ALL!$B:$B,[8]ALL!$M:$M,"")</f>
        <v/>
      </c>
      <c r="BC438" s="105" t="str">
        <f>_xlfn.XLOOKUP(B438,'[6]Eneo 17H'!$C:$C,'[6]Eneo 17H'!$I:$I,"")</f>
        <v/>
      </c>
      <c r="BD438" s="105" t="str">
        <f>_xlfn.XLOOKUP(B438,'[7]Eneo 12H'!$C:$C,'[7]Eneo 12H'!$I:$I,"")</f>
        <v/>
      </c>
      <c r="BE438" s="105" t="s">
        <v>7081</v>
      </c>
    </row>
    <row r="439" spans="1:57" hidden="1" x14ac:dyDescent="0.3">
      <c r="A439" s="1" t="s">
        <v>1858</v>
      </c>
      <c r="B439" s="8" t="s">
        <v>1859</v>
      </c>
      <c r="C439" s="3" t="str">
        <f>_xlfn.XLOOKUP(B439,'[1]daily break down'!$D:$D,'[1]daily break down'!$E:$E,"")</f>
        <v>Ngaoundere</v>
      </c>
      <c r="D439" s="1" t="s">
        <v>11</v>
      </c>
      <c r="E439" s="1" t="s">
        <v>12</v>
      </c>
      <c r="F439" s="3" t="s">
        <v>90</v>
      </c>
      <c r="G439" s="1" t="s">
        <v>91</v>
      </c>
      <c r="H439" s="25" t="str">
        <f>_xlfn.XLOOKUP(B439,[2]CALCULATION!$B:$B,[2]CALCULATION!$H:$H,"")</f>
        <v>Huawei</v>
      </c>
      <c r="I439" s="23">
        <v>1.5689161694246829</v>
      </c>
      <c r="J439" s="23">
        <v>5.4593174729548867E-2</v>
      </c>
      <c r="K439" s="23">
        <v>5.8855758447406481E-2</v>
      </c>
      <c r="L439" s="23">
        <v>0</v>
      </c>
      <c r="M439" s="23">
        <v>4.8600588414903848E-2</v>
      </c>
      <c r="N439" s="23">
        <v>0.54004617145074807</v>
      </c>
      <c r="O439" s="23">
        <v>3.3120810540103243</v>
      </c>
      <c r="P439" s="103" t="s">
        <v>6553</v>
      </c>
      <c r="Q439" s="36" t="s">
        <v>5796</v>
      </c>
      <c r="R439" s="36"/>
      <c r="S439" s="35" t="str" cm="1">
        <f t="array" ref="S439">IFERROR(_xlfn.IFS(
U439="MPR ISSUE","PDH",
U439="BSS Hardware Issue","BSS",
U439="Sites strategiques, MLL, Pylone, etc.","ENVTECH",
U439="AKTIVCO DEFAUT GE &amp; POWER Cabinet","AKTIVCO",
U439="AKTIVCO Coupure ENEO &amp; Baisse de tension","AKTIVCO GRID ONLY",
U439="Coupure ENEO &amp; Baisse de tension","IHS GRID ONLY",
U439="Defaut GE &amp; POWER Cabinet","IHS",
U439="Sharing","Partners",
U439="Sites strategiques &amp; DataCenter","SST &amp; DC",
U439="Exclu","Exclu",
U439="SAT","SAT",
U439="SPARE-ISSUE","SPARE-ISSUE",
U439="Fiber CAmtel","TRANS_FO_CAMTEL",
U439="Fiber AOF","Fiber AOF",
U439="Projet OCM (HUAWEI)","TRAVAUX-HUAWEI",
U439="Projet OCM (NOKIA)","TRAVAUX-NOKIA",
U439="ACCESS-ISSUE","ACCESS-ISSUE",
U439="Projet OCM (ZTE, NOKIA, autres projets)","TRAVAUX OCM",
U439="No root CAuse","No root cause",
U439="ODU HS","PDH",
U439="IP &amp; VLAN","PDH",
U439="Warehouse HUAWEI","SPARE-ISSUE",
U439="SPARE-HS","SPARE-ISSUE",
U439="Power Telco","BSS",U439="no impacts","no impacts"
),"")</f>
        <v/>
      </c>
      <c r="T439" s="35" t="str" cm="1">
        <f t="array" ref="T439">IFERROR(_xlfn.IFS(
U439="MPR ISSUE","TX ISSUE",
U439="BSS Hardware Issue","RAN ISSUE",
U439="Sites strategiques, MLL, Pylone, etc.","ENVTECH",
U439="AKTIVCO DEFAUT GE &amp; POWER Cabinet","POWER ISSUE",
U439="AKTIVCO Coupure ENEO &amp; Baisse de tension","POWER ISSUE",
U439="Coupure ENEO &amp; Baisse de tension","POWER ISSUE",
U439="Defaut GE &amp; POWER Cabinet","POWER ISSUE",
U439="Sharing","POWER ISSUE",
U439="Sites strategiques &amp; DataCenter","POWER ISSUE",
U439="Exclu","Exclu",
U439="SAT","TX ISSUE",
U439="SPARE-ISSUE","SPARE-ISSUE",
U439="Fiber CAmtel","TX ISSUE",
U439="Fiber AOF","TX ISSUE",
U439="Projet OCM (HUAWEI)","TRAVAUX-HUAWEI",
U439="Projet OCM (NOKIA)","TRAVAUX -NOKIA",
U439="ACCESS-ISSUE","ACCESS-ISSUE",
U439="Projet OCM (ZTE, NOKIA, autres projets)","TRAVAUX OCM",
U439="No root CAuse","No root cause",
U439="ODU HS","TX ISSUE",
U439="IP &amp; VLAN","TX ISSUE",
U439="Warehouse HUAWEI","SPARE-ISSUE",
U439="SPARE-HS","SPARE-ISSUE",
U439="Power Telco","RAN ISSUE",U439="no impacts","no impacts"
),"")</f>
        <v/>
      </c>
      <c r="U439" s="28"/>
      <c r="V439" s="35" t="str" cm="1">
        <f t="array" ref="V439">IFERROR(_xlfn.IFS(
U439="MPR ISSUE","ACTIVE",
U439="BSS Hardware Issue","ACTIVE",
U439="Sites strategiques, MLL, Pylone, etc.","PASSIVE",
U439="AKTIVCO DEFAUT GE &amp; POWER Cabinet","PASSIVE",
U439="AKTIVCO Coupure ENEO &amp; Baisse de tension","PASSIVE",
U439="Coupure ENEO &amp; Baisse de tension","PASSIVE",
U439="Defaut GE &amp; POWER Cabinet","PASSIVE",
U439="Sharing","PASSIVE",
U439="Sites strategiques &amp; DataCenter","PASSIVE",
U439="Exclu","Exclu",
U439="SAT","ACTIVE",
U439="SPARE-ISSUE","SPARE-ISSUE",
U439="Fiber CAmtel","ACTIVE",
U439="Fiber AOF","ACTIVE",
U439="Projet OCM (HUAWEI)","PLANNED WORKS",
U439="Projet OCM (NOKIA)","PLANNED WORKS",
U439="ACCESS-ISSUE","ACCESS-ISSUE",
U439="Projet OCM (ZTE, NOKIA, autres projets)","PLANNED WORKS",
U439="No root CAuse","No root cause",
U439="ODU HS","ACTIVE",
U439="IP &amp; VLAN","ACTIVE",
U439="Warehouse HUAWEI","SPARE-ISSUE",
U439="SPARE-HS","SPARE-ISSUE",
U439="Power Telco","ACTIVE",U439="no impacts","no impacts"
),"")</f>
        <v/>
      </c>
      <c r="W439" s="104" t="s">
        <v>6741</v>
      </c>
      <c r="X439" s="104" t="s">
        <v>6742</v>
      </c>
      <c r="Y439" s="104"/>
      <c r="Z439" s="104" t="s">
        <v>6743</v>
      </c>
      <c r="AA439" s="104" t="s">
        <v>6688</v>
      </c>
      <c r="AB439" s="104" t="s">
        <v>5929</v>
      </c>
      <c r="AC439" s="9"/>
      <c r="AD439" s="9"/>
      <c r="AE439" s="7"/>
      <c r="AF439" s="6"/>
      <c r="AG439" s="7"/>
      <c r="AH439" s="3" t="s">
        <v>5423</v>
      </c>
      <c r="AI439" s="18" t="s">
        <v>5423</v>
      </c>
      <c r="AJ439" s="18" t="s">
        <v>5423</v>
      </c>
      <c r="AK439" s="18" t="s">
        <v>5423</v>
      </c>
      <c r="AL439" s="18" t="s">
        <v>5423</v>
      </c>
      <c r="AM439" s="18" t="s">
        <v>5423</v>
      </c>
      <c r="AN439" s="18" t="s">
        <v>5423</v>
      </c>
      <c r="AO439" s="18" t="s">
        <v>5423</v>
      </c>
      <c r="AP439" s="18" t="s">
        <v>5423</v>
      </c>
      <c r="AQ439" s="18" t="s">
        <v>5423</v>
      </c>
      <c r="AR439" s="18" t="s">
        <v>5423</v>
      </c>
      <c r="AS439" s="18" t="s">
        <v>5929</v>
      </c>
      <c r="AT439" s="18" t="s">
        <v>5423</v>
      </c>
      <c r="AU439" s="9" t="s">
        <v>5423</v>
      </c>
      <c r="AV439" s="14"/>
      <c r="AW439" s="14" t="s">
        <v>5423</v>
      </c>
      <c r="AX439" s="14" t="str">
        <f>_xlfn.XLOOKUP(B439,'[4]cell downs 18042026 17h'!$B:$B,'[4]cell downs 18042026 17h'!$B:$B,"")</f>
        <v/>
      </c>
      <c r="AY439" s="14" t="str">
        <f>_xlfn.XLOOKUP(B439,'[5]Cells Huawei 19042026 15h'!$B:$B,'[5]Cells Huawei 19042026 15h'!$B:$B,"")</f>
        <v/>
      </c>
      <c r="AZ439" s="105" t="str">
        <f>_xlfn.XLOOKUP(B439,'INCIDENT-04-23-2026'!E:E,'INCIDENT-04-23-2026'!F:F,"")</f>
        <v/>
      </c>
      <c r="BA439" s="105" t="str">
        <f>_xlfn.XLOOKUP(B439,'[6]Eneo 17H'!$C:$C,'[6]Eneo 17H'!$I:$I,"")</f>
        <v/>
      </c>
      <c r="BC439" s="105" t="str">
        <f>_xlfn.XLOOKUP(B439,'[6]Eneo 17H'!$C:$C,'[6]Eneo 17H'!$I:$I,"")</f>
        <v/>
      </c>
      <c r="BD439" s="105" t="str">
        <f>_xlfn.XLOOKUP(B439,'[7]Eneo 12H'!$C:$C,'[7]Eneo 12H'!$I:$I,"")</f>
        <v/>
      </c>
      <c r="BE439" s="11" t="s">
        <v>5423</v>
      </c>
    </row>
    <row r="440" spans="1:57" hidden="1" x14ac:dyDescent="0.3">
      <c r="A440" s="1" t="s">
        <v>1026</v>
      </c>
      <c r="B440" s="8" t="s">
        <v>1027</v>
      </c>
      <c r="C440" s="3" t="str">
        <f>_xlfn.XLOOKUP(B440,'[1]daily break down'!$D:$D,'[1]daily break down'!$E:$E,"")</f>
        <v>ADAMAOUA</v>
      </c>
      <c r="D440" s="1" t="s">
        <v>11</v>
      </c>
      <c r="E440" s="1" t="s">
        <v>66</v>
      </c>
      <c r="F440" s="3" t="s">
        <v>90</v>
      </c>
      <c r="G440" s="1" t="s">
        <v>1026</v>
      </c>
      <c r="H440" s="26" t="str">
        <f>_xlfn.XLOOKUP(B440,[2]CALCULATION!$B:$B,[2]CALCULATION!$H:$H,"")</f>
        <v>NOKIA</v>
      </c>
      <c r="I440" s="23">
        <v>5.1373944641711626E-2</v>
      </c>
      <c r="J440" s="23">
        <v>0.10767651444783816</v>
      </c>
      <c r="K440" s="23">
        <v>0.18162502238656889</v>
      </c>
      <c r="L440" s="23">
        <v>3.582149415936946</v>
      </c>
      <c r="M440" s="23">
        <v>2.3102472015036626</v>
      </c>
      <c r="N440" s="23">
        <v>0.28818580386615272</v>
      </c>
      <c r="O440" s="23">
        <v>2.6668071958110835E-2</v>
      </c>
      <c r="P440" s="103" t="s">
        <v>6554</v>
      </c>
      <c r="Q440" s="36" t="s">
        <v>5796</v>
      </c>
      <c r="R440" s="36"/>
      <c r="S440" s="35" t="str" cm="1">
        <f t="array" ref="S440">IFERROR(_xlfn.IFS(
U440="MPR ISSUE","PDH",
U440="BSS Hardware Issue","BSS",
U440="Sites strategiques, MLL, Pylone, etc.","ENVTECH",
U440="AKTIVCO DEFAUT GE &amp; POWER Cabinet","AKTIVCO",
U440="AKTIVCO Coupure ENEO &amp; Baisse de tension","AKTIVCO GRID ONLY",
U440="Coupure ENEO &amp; Baisse de tension","IHS GRID ONLY",
U440="Defaut GE &amp; POWER Cabinet","IHS",
U440="Sharing","Partners",
U440="Sites strategiques &amp; DataCenter","SST &amp; DC",
U440="Exclu","Exclu",
U440="SAT","SAT",
U440="SPARE-ISSUE","SPARE-ISSUE",
U440="Fiber CAmtel","TRANS_FO_CAMTEL",
U440="Fiber AOF","Fiber AOF",
U440="Projet OCM (HUAWEI)","TRAVAUX-HUAWEI",
U440="Projet OCM (NOKIA)","TRAVAUX-NOKIA",
U440="ACCESS-ISSUE","ACCESS-ISSUE",
U440="Projet OCM (ZTE, NOKIA, autres projets)","TRAVAUX OCM",
U440="No root CAuse","No root cause",
U440="ODU HS","PDH",
U440="IP &amp; VLAN","PDH",
U440="Warehouse HUAWEI","SPARE-ISSUE",
U440="SPARE-HS","SPARE-ISSUE",
U440="Power Telco","BSS",U440="no impacts","no impacts"
),"")</f>
        <v/>
      </c>
      <c r="T440" s="35" t="str" cm="1">
        <f t="array" ref="T440">IFERROR(_xlfn.IFS(
U440="MPR ISSUE","TX ISSUE",
U440="BSS Hardware Issue","RAN ISSUE",
U440="Sites strategiques, MLL, Pylone, etc.","ENVTECH",
U440="AKTIVCO DEFAUT GE &amp; POWER Cabinet","POWER ISSUE",
U440="AKTIVCO Coupure ENEO &amp; Baisse de tension","POWER ISSUE",
U440="Coupure ENEO &amp; Baisse de tension","POWER ISSUE",
U440="Defaut GE &amp; POWER Cabinet","POWER ISSUE",
U440="Sharing","POWER ISSUE",
U440="Sites strategiques &amp; DataCenter","POWER ISSUE",
U440="Exclu","Exclu",
U440="SAT","TX ISSUE",
U440="SPARE-ISSUE","SPARE-ISSUE",
U440="Fiber CAmtel","TX ISSUE",
U440="Fiber AOF","TX ISSUE",
U440="Projet OCM (HUAWEI)","TRAVAUX-HUAWEI",
U440="Projet OCM (NOKIA)","TRAVAUX -NOKIA",
U440="ACCESS-ISSUE","ACCESS-ISSUE",
U440="Projet OCM (ZTE, NOKIA, autres projets)","TRAVAUX OCM",
U440="No root CAuse","No root cause",
U440="ODU HS","TX ISSUE",
U440="IP &amp; VLAN","TX ISSUE",
U440="Warehouse HUAWEI","SPARE-ISSUE",
U440="SPARE-HS","SPARE-ISSUE",
U440="Power Telco","RAN ISSUE",U440="no impacts","no impacts"
),"")</f>
        <v/>
      </c>
      <c r="U440" s="28"/>
      <c r="V440" s="35" t="str" cm="1">
        <f t="array" ref="V440">IFERROR(_xlfn.IFS(
U440="MPR ISSUE","ACTIVE",
U440="BSS Hardware Issue","ACTIVE",
U440="Sites strategiques, MLL, Pylone, etc.","PASSIVE",
U440="AKTIVCO DEFAUT GE &amp; POWER Cabinet","PASSIVE",
U440="AKTIVCO Coupure ENEO &amp; Baisse de tension","PASSIVE",
U440="Coupure ENEO &amp; Baisse de tension","PASSIVE",
U440="Defaut GE &amp; POWER Cabinet","PASSIVE",
U440="Sharing","PASSIVE",
U440="Sites strategiques &amp; DataCenter","PASSIVE",
U440="Exclu","Exclu",
U440="SAT","ACTIVE",
U440="SPARE-ISSUE","SPARE-ISSUE",
U440="Fiber CAmtel","ACTIVE",
U440="Fiber AOF","ACTIVE",
U440="Projet OCM (HUAWEI)","PLANNED WORKS",
U440="Projet OCM (NOKIA)","PLANNED WORKS",
U440="ACCESS-ISSUE","ACCESS-ISSUE",
U440="Projet OCM (ZTE, NOKIA, autres projets)","PLANNED WORKS",
U440="No root CAuse","No root cause",
U440="ODU HS","ACTIVE",
U440="IP &amp; VLAN","ACTIVE",
U440="Warehouse HUAWEI","SPARE-ISSUE",
U440="SPARE-HS","SPARE-ISSUE",
U440="Power Telco","ACTIVE",U440="no impacts","no impacts"
),"")</f>
        <v/>
      </c>
      <c r="W440" s="116" t="s">
        <v>6741</v>
      </c>
      <c r="X440" s="116" t="s">
        <v>6742</v>
      </c>
      <c r="Y440" s="116"/>
      <c r="Z440" s="116" t="s">
        <v>6743</v>
      </c>
      <c r="AA440" s="116" t="s">
        <v>6694</v>
      </c>
      <c r="AB440" s="104" t="s">
        <v>5423</v>
      </c>
      <c r="AC440" s="9"/>
      <c r="AD440" s="9"/>
      <c r="AE440" s="7" t="s">
        <v>5423</v>
      </c>
      <c r="AF440" s="6"/>
      <c r="AG440" s="7"/>
      <c r="AH440" s="3" t="s">
        <v>5423</v>
      </c>
      <c r="AI440" s="18" t="s">
        <v>5423</v>
      </c>
      <c r="AJ440" s="18" t="s">
        <v>5423</v>
      </c>
      <c r="AK440" s="18" t="s">
        <v>5423</v>
      </c>
      <c r="AL440" s="18" t="s">
        <v>5423</v>
      </c>
      <c r="AM440" s="18" t="s">
        <v>5423</v>
      </c>
      <c r="AN440" s="18" t="s">
        <v>5423</v>
      </c>
      <c r="AO440" s="18" t="s">
        <v>5423</v>
      </c>
      <c r="AP440" s="18" t="s">
        <v>5423</v>
      </c>
      <c r="AQ440" s="18" t="s">
        <v>5423</v>
      </c>
      <c r="AR440" s="18" t="s">
        <v>5423</v>
      </c>
      <c r="AS440" s="18" t="s">
        <v>5423</v>
      </c>
      <c r="AT440" s="18" t="s">
        <v>5423</v>
      </c>
      <c r="AU440" s="9" t="s">
        <v>5423</v>
      </c>
      <c r="AV440" s="14"/>
      <c r="AW440" s="14" t="s">
        <v>5423</v>
      </c>
      <c r="AX440" s="14" t="str">
        <f>_xlfn.XLOOKUP(B440,'[4]cell downs 18042026 17h'!$B:$B,'[4]cell downs 18042026 17h'!$B:$B,"")</f>
        <v/>
      </c>
      <c r="AY440" s="14" t="str">
        <f>_xlfn.XLOOKUP(B440,'[5]Cells Huawei 19042026 15h'!$B:$B,'[5]Cells Huawei 19042026 15h'!$B:$B,"")</f>
        <v/>
      </c>
      <c r="AZ440" s="105" t="str">
        <f>_xlfn.XLOOKUP(B440,'INCIDENT-04-23-2026'!E:E,'INCIDENT-04-23-2026'!F:F,"")</f>
        <v/>
      </c>
      <c r="BA440" s="105" t="str">
        <f>_xlfn.XLOOKUP(B440,'[6]Eneo 17H'!$C:$C,'[6]Eneo 17H'!$I:$I,"")</f>
        <v/>
      </c>
      <c r="BB440" s="105" t="str">
        <f>_xlfn.XLOOKUP(B440,[8]ALL!$B:$B,[8]ALL!$M:$M,"")</f>
        <v/>
      </c>
      <c r="BC440" s="105" t="str">
        <f>_xlfn.XLOOKUP(B440,'[6]Eneo 17H'!$C:$C,'[6]Eneo 17H'!$I:$I,"")</f>
        <v/>
      </c>
      <c r="BD440" s="105" t="str">
        <f>_xlfn.XLOOKUP(B440,'[7]Eneo 12H'!$C:$C,'[7]Eneo 12H'!$I:$I,"")</f>
        <v/>
      </c>
      <c r="BE440" s="105" t="s">
        <v>7086</v>
      </c>
    </row>
    <row r="441" spans="1:57" x14ac:dyDescent="0.3">
      <c r="A441" s="1" t="s">
        <v>1560</v>
      </c>
      <c r="B441" s="1" t="s">
        <v>1561</v>
      </c>
      <c r="C441" s="3" t="str">
        <f>_xlfn.XLOOKUP(B441,'[1]daily break down'!$D:$D,'[1]daily break down'!$E:$E,"")</f>
        <v>Yaounde</v>
      </c>
      <c r="D441" s="1" t="s">
        <v>21</v>
      </c>
      <c r="E441" s="1" t="s">
        <v>22</v>
      </c>
      <c r="F441" s="3" t="s">
        <v>37</v>
      </c>
      <c r="G441" s="1" t="s">
        <v>38</v>
      </c>
      <c r="H441" s="27" t="str">
        <f>_xlfn.XLOOKUP(B441,[2]CALCULATION!$B:$B,[2]CALCULATION!$H:$H,"")</f>
        <v>ZTE</v>
      </c>
      <c r="I441" s="23">
        <v>7.2371075582411097E-17</v>
      </c>
      <c r="J441" s="23">
        <v>0</v>
      </c>
      <c r="K441" s="23">
        <v>3.0392578609891188</v>
      </c>
      <c r="L441" s="23">
        <v>1.7075125630291672</v>
      </c>
      <c r="M441" s="23">
        <v>6.9762978943193135</v>
      </c>
      <c r="N441" s="23">
        <v>0.5292381139904061</v>
      </c>
      <c r="O441" s="23">
        <v>21.712049806953111</v>
      </c>
      <c r="P441" s="103" t="s">
        <v>6553</v>
      </c>
      <c r="Q441" s="36" t="s">
        <v>5796</v>
      </c>
      <c r="R441" s="36"/>
      <c r="S441" s="35" t="str" cm="1">
        <f t="array" ref="S441">IFERROR(_xlfn.IFS(
U441="MPR ISSUE","PDH",
U441="BSS Hardware Issue","BSS",
U441="Sites strategiques, MLL, Pylone, etc.","ENVTECH",
U441="AKTIVCO DEFAUT GE &amp; POWER Cabinet","AKTIVCO",
U441="AKTIVCO Coupure ENEO &amp; Baisse de tension","AKTIVCO GRID ONLY",
U441="Coupure ENEO &amp; Baisse de tension","IHS GRID ONLY",
U441="Defaut GE &amp; POWER Cabinet","IHS",
U441="Sharing","Partners",
U441="Sites strategiques &amp; DataCenter","SST &amp; DC",
U441="Exclu","Exclu",
U441="SAT","SAT",
U441="SPARE-ISSUE","SPARE-ISSUE",
U441="Fiber CAmtel","TRANS_FO_CAMTEL",
U441="Fiber AOF","Fiber AOF",
U441="Projet OCM (HUAWEI)","TRAVAUX-HUAWEI",
U441="Projet OCM (NOKIA)","TRAVAUX-NOKIA",
U441="ACCESS-ISSUE","ACCESS-ISSUE",
U441="Projet OCM (ZTE, NOKIA, autres projets)","TRAVAUX OCM",
U441="No root CAuse","No root cause",
U441="ODU HS","PDH",
U441="IP &amp; VLAN","PDH",
U441="Warehouse HUAWEI","SPARE-ISSUE",
U441="SPARE-HS","SPARE-ISSUE",
U441="Power Telco","BSS",U441="no impacts","no impacts"
),"")</f>
        <v/>
      </c>
      <c r="T441" s="35" t="str" cm="1">
        <f t="array" ref="T441">IFERROR(_xlfn.IFS(
U441="MPR ISSUE","TX ISSUE",
U441="BSS Hardware Issue","RAN ISSUE",
U441="Sites strategiques, MLL, Pylone, etc.","ENVTECH",
U441="AKTIVCO DEFAUT GE &amp; POWER Cabinet","POWER ISSUE",
U441="AKTIVCO Coupure ENEO &amp; Baisse de tension","POWER ISSUE",
U441="Coupure ENEO &amp; Baisse de tension","POWER ISSUE",
U441="Defaut GE &amp; POWER Cabinet","POWER ISSUE",
U441="Sharing","POWER ISSUE",
U441="Sites strategiques &amp; DataCenter","POWER ISSUE",
U441="Exclu","Exclu",
U441="SAT","TX ISSUE",
U441="SPARE-ISSUE","SPARE-ISSUE",
U441="Fiber CAmtel","TX ISSUE",
U441="Fiber AOF","TX ISSUE",
U441="Projet OCM (HUAWEI)","TRAVAUX-HUAWEI",
U441="Projet OCM (NOKIA)","TRAVAUX -NOKIA",
U441="ACCESS-ISSUE","ACCESS-ISSUE",
U441="Projet OCM (ZTE, NOKIA, autres projets)","TRAVAUX OCM",
U441="No root CAuse","No root cause",
U441="ODU HS","TX ISSUE",
U441="IP &amp; VLAN","TX ISSUE",
U441="Warehouse HUAWEI","SPARE-ISSUE",
U441="SPARE-HS","SPARE-ISSUE",
U441="Power Telco","RAN ISSUE",U441="no impacts","no impacts"
),"")</f>
        <v/>
      </c>
      <c r="U441" s="28"/>
      <c r="V441" s="35" t="str" cm="1">
        <f t="array" ref="V441">IFERROR(_xlfn.IFS(
U441="MPR ISSUE","ACTIVE",
U441="BSS Hardware Issue","ACTIVE",
U441="Sites strategiques, MLL, Pylone, etc.","PASSIVE",
U441="AKTIVCO DEFAUT GE &amp; POWER Cabinet","PASSIVE",
U441="AKTIVCO Coupure ENEO &amp; Baisse de tension","PASSIVE",
U441="Coupure ENEO &amp; Baisse de tension","PASSIVE",
U441="Defaut GE &amp; POWER Cabinet","PASSIVE",
U441="Sharing","PASSIVE",
U441="Sites strategiques &amp; DataCenter","PASSIVE",
U441="Exclu","Exclu",
U441="SAT","ACTIVE",
U441="SPARE-ISSUE","SPARE-ISSUE",
U441="Fiber CAmtel","ACTIVE",
U441="Fiber AOF","ACTIVE",
U441="Projet OCM (HUAWEI)","PLANNED WORKS",
U441="Projet OCM (NOKIA)","PLANNED WORKS",
U441="ACCESS-ISSUE","ACCESS-ISSUE",
U441="Projet OCM (ZTE, NOKIA, autres projets)","PLANNED WORKS",
U441="No root CAuse","No root cause",
U441="ODU HS","ACTIVE",
U441="IP &amp; VLAN","ACTIVE",
U441="Warehouse HUAWEI","SPARE-ISSUE",
U441="SPARE-HS","SPARE-ISSUE",
U441="Power Telco","ACTIVE",U441="no impacts","no impacts"
),"")</f>
        <v/>
      </c>
      <c r="W441" s="104" t="s">
        <v>6877</v>
      </c>
      <c r="X441" s="104" t="s">
        <v>6687</v>
      </c>
      <c r="Y441" s="104"/>
      <c r="Z441" s="104" t="s">
        <v>21</v>
      </c>
      <c r="AA441" s="104" t="s">
        <v>6688</v>
      </c>
      <c r="AB441" s="104" t="s">
        <v>7436</v>
      </c>
      <c r="AC441" s="9"/>
      <c r="AD441" s="9"/>
      <c r="AE441" s="7" t="s">
        <v>6730</v>
      </c>
      <c r="AF441" s="6"/>
      <c r="AG441" s="7"/>
      <c r="AH441" s="3" t="s">
        <v>5423</v>
      </c>
      <c r="AI441" s="18" t="s">
        <v>5423</v>
      </c>
      <c r="AJ441" s="18" t="s">
        <v>5423</v>
      </c>
      <c r="AK441" s="18" t="s">
        <v>5423</v>
      </c>
      <c r="AL441" s="18" t="s">
        <v>5423</v>
      </c>
      <c r="AM441" s="18" t="s">
        <v>5423</v>
      </c>
      <c r="AN441" s="18" t="s">
        <v>5423</v>
      </c>
      <c r="AO441" s="18" t="s">
        <v>5423</v>
      </c>
      <c r="AP441" s="18" t="s">
        <v>5423</v>
      </c>
      <c r="AQ441" s="18" t="s">
        <v>5423</v>
      </c>
      <c r="AR441" s="18" t="s">
        <v>5423</v>
      </c>
      <c r="AS441" s="18" t="s">
        <v>5951</v>
      </c>
      <c r="AT441" s="18" t="s">
        <v>5821</v>
      </c>
      <c r="AU441" s="9" t="s">
        <v>6108</v>
      </c>
      <c r="AV441" s="14"/>
      <c r="AW441" s="14" t="s">
        <v>5423</v>
      </c>
      <c r="AX441" s="14" t="str">
        <f>_xlfn.XLOOKUP(B441,'[4]cell downs 18042026 17h'!$B:$B,'[4]cell downs 18042026 17h'!$B:$B,"")</f>
        <v/>
      </c>
      <c r="AY441" s="14" t="str">
        <f>_xlfn.XLOOKUP(B441,'[5]Cells Huawei 19042026 15h'!$B:$B,'[5]Cells Huawei 19042026 15h'!$B:$B,"")</f>
        <v/>
      </c>
      <c r="AZ441" s="105" t="str">
        <f>_xlfn.XLOOKUP(B441,'INCIDENT-04-23-2026'!E:E,'INCIDENT-04-23-2026'!F:F,"")</f>
        <v/>
      </c>
      <c r="BA441" s="105" t="str">
        <f>_xlfn.XLOOKUP(B441,'[6]Eneo 17H'!$C:$C,'[6]Eneo 17H'!$I:$I,"")</f>
        <v>Impacted by CTR_715_Z_Etoa-Dispensaire (Power issue)</v>
      </c>
      <c r="BB441" s="105" t="str">
        <f>_xlfn.XLOOKUP(B441,[8]ALL!$B:$B,[8]ALL!$M:$M,"")</f>
        <v>Impacted by CTR_715_Z_Etoa-Dispensaire (Power issue)</v>
      </c>
      <c r="BC441" s="105" t="str">
        <f>_xlfn.XLOOKUP(B441,'[6]Eneo 17H'!$C:$C,'[6]Eneo 17H'!$I:$I,"")</f>
        <v>Impacted by CTR_715_Z_Etoa-Dispensaire (Power issue)</v>
      </c>
      <c r="BD441" s="105" t="s">
        <v>6730</v>
      </c>
      <c r="BE441" s="11" t="s">
        <v>7082</v>
      </c>
    </row>
    <row r="442" spans="1:57" hidden="1" x14ac:dyDescent="0.3">
      <c r="A442" s="1" t="s">
        <v>1589</v>
      </c>
      <c r="B442" s="8" t="s">
        <v>1590</v>
      </c>
      <c r="C442" s="3" t="str">
        <f>_xlfn.XLOOKUP(B442,'[1]daily break down'!$D:$D,'[1]daily break down'!$E:$E,"")</f>
        <v>Yaounde</v>
      </c>
      <c r="D442" s="1" t="s">
        <v>11</v>
      </c>
      <c r="E442" s="1" t="s">
        <v>302</v>
      </c>
      <c r="F442" s="3" t="s">
        <v>37</v>
      </c>
      <c r="G442" s="1" t="s">
        <v>38</v>
      </c>
      <c r="H442" s="27" t="str">
        <f>_xlfn.XLOOKUP(B442,[2]CALCULATION!$B:$B,[2]CALCULATION!$H:$H,"")</f>
        <v>ZTE</v>
      </c>
      <c r="I442" s="23">
        <v>3.8274078069131551E-2</v>
      </c>
      <c r="J442" s="23">
        <v>1.1331873710523837</v>
      </c>
      <c r="K442" s="23">
        <v>1.8005224964543862</v>
      </c>
      <c r="L442" s="23">
        <v>36.075494459711273</v>
      </c>
      <c r="M442" s="23">
        <v>5.5752454820179966E-2</v>
      </c>
      <c r="N442" s="23">
        <v>0.52600996481495765</v>
      </c>
      <c r="O442" s="23">
        <v>40.477673335559146</v>
      </c>
      <c r="P442" s="103" t="s">
        <v>6553</v>
      </c>
      <c r="Q442" s="36" t="s">
        <v>5796</v>
      </c>
      <c r="R442" s="36"/>
      <c r="S442" s="35" t="str" cm="1">
        <f t="array" ref="S442">IFERROR(_xlfn.IFS(
U442="MPR ISSUE","PDH",
U442="BSS Hardware Issue","BSS",
U442="Sites strategiques, MLL, Pylone, etc.","ENVTECH",
U442="AKTIVCO DEFAUT GE &amp; POWER Cabinet","AKTIVCO",
U442="AKTIVCO Coupure ENEO &amp; Baisse de tension","AKTIVCO GRID ONLY",
U442="Coupure ENEO &amp; Baisse de tension","IHS GRID ONLY",
U442="Defaut GE &amp; POWER Cabinet","IHS",
U442="Sharing","Partners",
U442="Sites strategiques &amp; DataCenter","SST &amp; DC",
U442="Exclu","Exclu",
U442="SAT","SAT",
U442="SPARE-ISSUE","SPARE-ISSUE",
U442="Fiber CAmtel","TRANS_FO_CAMTEL",
U442="Fiber AOF","Fiber AOF",
U442="Projet OCM (HUAWEI)","TRAVAUX-HUAWEI",
U442="Projet OCM (NOKIA)","TRAVAUX-NOKIA",
U442="ACCESS-ISSUE","ACCESS-ISSUE",
U442="Projet OCM (ZTE, NOKIA, autres projets)","TRAVAUX OCM",
U442="No root CAuse","No root cause",
U442="ODU HS","PDH",
U442="IP &amp; VLAN","PDH",
U442="Warehouse HUAWEI","SPARE-ISSUE",
U442="SPARE-HS","SPARE-ISSUE",
U442="Power Telco","BSS"
),"")</f>
        <v/>
      </c>
      <c r="T442" s="35" t="str" cm="1">
        <f t="array" ref="T442">IFERROR(_xlfn.IFS(
U442="MPR ISSUE","TX ISSUE",
U442="BSS Hardware Issue","RAN ISSUE",
U442="Sites strategiques, MLL, Pylone, etc.","ENVTECH",
U442="AKTIVCO DEFAUT GE &amp; POWER Cabinet","POWER ISSUE",
U442="AKTIVCO Coupure ENEO &amp; Baisse de tension","POWER ISSUE",
U442="Coupure ENEO &amp; Baisse de tension","POWER ISSUE",
U442="Defaut GE &amp; POWER Cabinet","POWER ISSUE",
U442="Sharing","POWER ISSUE",
U442="Sites strategiques &amp; DataCenter","POWER ISSUE",
U442="Exclu","Exclu",
U442="SAT","TX ISSUE",
U442="SPARE-ISSUE","SPARE-ISSUE",
U442="Fiber CAmtel","TX ISSUE",
U442="Fiber AOF","TX ISSUE",
U442="Projet OCM (HUAWEI)","TRAVAUX-HUAWEI",
U442="Projet OCM (NOKIA)","TRAVAUX -NOKIA",
U442="ACCESS-ISSUE","ACCESS-ISSUE",
U442="Projet OCM (ZTE, NOKIA, autres projets)","TRAVAUX OCM",
U442="No root CAuse","No root cause",
U442="ODU HS","TX ISSUE",
U442="IP &amp; VLAN","TX ISSUE",
U442="Warehouse HUAWEI","SPARE-ISSUE",
U442="SPARE-HS","SPARE-ISSUE",
U442="Power Telco","RAN ISSUE"
),"")</f>
        <v/>
      </c>
      <c r="U442" s="28"/>
      <c r="V442" s="35" t="str" cm="1">
        <f t="array" ref="V442">IFERROR(_xlfn.IFS(
U442="MPR ISSUE","ACTIVE",
U442="BSS Hardware Issue","ACTIVE",
U442="Sites strategiques, MLL, Pylone, etc.","PASSIVE",
U442="AKTIVCO DEFAUT GE &amp; POWER Cabinet","PASSIVE",
U442="AKTIVCO Coupure ENEO &amp; Baisse de tension","PASSIVE",
U442="Coupure ENEO &amp; Baisse de tension","PASSIVE",
U442="Defaut GE &amp; POWER Cabinet","PASSIVE",
U442="Sharing","PASSIVE",
U442="Sites strategiques &amp; DataCenter","PASSIVE",
U442="Exclu","Exclu",
U442="SAT","ACTIVE",
U442="SPARE-ISSUE","SPARE-ISSUE",
U442="Fiber CAmtel","ACTIVE",
U442="Fiber AOF","ACTIVE",
U442="Projet OCM (HUAWEI)","PLANNED WORKS",
U442="Projet OCM (NOKIA)","PLANNED WORKS",
U442="ACCESS-ISSUE","ACCESS-ISSUE",
U442="Projet OCM (ZTE, NOKIA, autres projets)","PLANNED WORKS",
U442="No root CAuse","No root cause",
U442="ODU HS","ACTIVE",
U442="IP &amp; VLAN","ACTIVE",
U442="Warehouse HUAWEI","SPARE-ISSUE",
U442="SPARE-HS","SPARE-ISSUE",
U442="Power Telco","ACTIVE"
),"")</f>
        <v/>
      </c>
      <c r="W442" s="116" t="s">
        <v>7367</v>
      </c>
      <c r="X442" s="116" t="s">
        <v>6687</v>
      </c>
      <c r="Y442" s="116"/>
      <c r="Z442" s="104" t="s">
        <v>11</v>
      </c>
      <c r="AA442" s="104" t="s">
        <v>6688</v>
      </c>
      <c r="AB442" s="104" t="s">
        <v>7437</v>
      </c>
      <c r="AC442" s="9"/>
      <c r="AD442" s="9"/>
      <c r="AE442" s="7" t="s">
        <v>6827</v>
      </c>
      <c r="AF442" s="6"/>
      <c r="AG442" s="7"/>
      <c r="AH442" s="3" t="s">
        <v>6317</v>
      </c>
      <c r="AI442" s="18" t="s">
        <v>5423</v>
      </c>
      <c r="AJ442" s="18" t="s">
        <v>5423</v>
      </c>
      <c r="AK442" s="18" t="s">
        <v>5423</v>
      </c>
      <c r="AL442" s="18" t="s">
        <v>5423</v>
      </c>
      <c r="AM442" s="18" t="s">
        <v>5423</v>
      </c>
      <c r="AN442" s="18" t="s">
        <v>5423</v>
      </c>
      <c r="AO442" s="18" t="s">
        <v>5423</v>
      </c>
      <c r="AP442" s="18" t="s">
        <v>5423</v>
      </c>
      <c r="AQ442" s="18" t="s">
        <v>5423</v>
      </c>
      <c r="AR442" s="18" t="s">
        <v>5423</v>
      </c>
      <c r="AS442" s="18" t="s">
        <v>5423</v>
      </c>
      <c r="AT442" s="18" t="s">
        <v>5952</v>
      </c>
      <c r="AU442" s="9" t="s">
        <v>5423</v>
      </c>
      <c r="AV442" s="14"/>
      <c r="AW442" s="14" t="s">
        <v>5423</v>
      </c>
      <c r="AX442" s="14" t="str">
        <f>_xlfn.XLOOKUP(B442,'[4]cell downs 18042026 17h'!$B:$B,'[4]cell downs 18042026 17h'!$B:$B,"")</f>
        <v/>
      </c>
      <c r="AY442" s="14" t="str">
        <f>_xlfn.XLOOKUP(B442,'[5]Cells Huawei 19042026 15h'!$B:$B,'[5]Cells Huawei 19042026 15h'!$B:$B,"")</f>
        <v/>
      </c>
      <c r="AZ442" s="105" t="str">
        <f>_xlfn.XLOOKUP(B442,'INCIDENT-04-23-2026'!E:E,'INCIDENT-04-23-2026'!F:F,"")</f>
        <v/>
      </c>
      <c r="BA442" s="105" t="str">
        <f>_xlfn.XLOOKUP(B442,'[6]Eneo 17H'!$C:$C,'[6]Eneo 17H'!$I:$I,"")</f>
        <v/>
      </c>
      <c r="BB442" s="105" t="str">
        <f>_xlfn.XLOOKUP(B442,[8]ALL!$B:$B,[8]ALL!$M:$M,"")</f>
        <v>23.04.26: FME sur site et investigations en cours
23.04.26; The FME should check connectivity between the UBT-m 6.1 and EAC at Mvog-Ada-New on the 10G_MPR_Mvog-Ada-New_2; FME Armand en route pour le site, ETA=10H UTC</v>
      </c>
      <c r="BC442" s="105" t="str">
        <f>_xlfn.XLOOKUP(B442,'[6]Eneo 17H'!$C:$C,'[6]Eneo 17H'!$I:$I,"")</f>
        <v/>
      </c>
      <c r="BD442" s="105" t="str">
        <f>_xlfn.XLOOKUP(B442,'[7]Eneo 12H'!$C:$C,'[7]Eneo 12H'!$I:$I,"")</f>
        <v/>
      </c>
      <c r="BE442" s="11" t="s">
        <v>7083</v>
      </c>
    </row>
    <row r="443" spans="1:57" hidden="1" x14ac:dyDescent="0.3">
      <c r="A443" s="1" t="s">
        <v>2949</v>
      </c>
      <c r="B443" s="8" t="s">
        <v>2950</v>
      </c>
      <c r="C443" s="3" t="str">
        <f>_xlfn.XLOOKUP(B443,'[1]daily break down'!$D:$D,'[1]daily break down'!$E:$E,"")</f>
        <v>Yaounde</v>
      </c>
      <c r="D443" s="1" t="s">
        <v>11</v>
      </c>
      <c r="E443" s="1" t="s">
        <v>12</v>
      </c>
      <c r="F443" s="3" t="s">
        <v>37</v>
      </c>
      <c r="G443" s="1" t="s">
        <v>38</v>
      </c>
      <c r="H443" s="27" t="str">
        <f>_xlfn.XLOOKUP(B443,[2]CALCULATION!$B:$B,[2]CALCULATION!$H:$H,"")</f>
        <v>ZTE</v>
      </c>
      <c r="I443" s="23">
        <v>0</v>
      </c>
      <c r="J443" s="23">
        <v>0</v>
      </c>
      <c r="K443" s="23">
        <v>0</v>
      </c>
      <c r="L443" s="23">
        <v>0</v>
      </c>
      <c r="M443" s="23">
        <v>0</v>
      </c>
      <c r="N443" s="23">
        <v>0.52347738369388697</v>
      </c>
      <c r="O443" s="23">
        <v>3.4903248267143548E-2</v>
      </c>
      <c r="P443" s="103" t="s">
        <v>6554</v>
      </c>
      <c r="Q443" s="36" t="s">
        <v>5796</v>
      </c>
      <c r="R443" s="36"/>
      <c r="S443" s="35" t="str" cm="1">
        <f t="array" ref="S443">IFERROR(_xlfn.IFS(
U443="MPR ISSUE","PDH",
U443="BSS Hardware Issue","BSS",
U443="Sites strategiques, MLL, Pylone, etc.","ENVTECH",
U443="AKTIVCO DEFAUT GE &amp; POWER Cabinet","AKTIVCO",
U443="AKTIVCO Coupure ENEO &amp; Baisse de tension","AKTIVCO GRID ONLY",
U443="Coupure ENEO &amp; Baisse de tension","IHS GRID ONLY",
U443="Defaut GE &amp; POWER Cabinet","IHS",
U443="Sharing","Partners",
U443="Sites strategiques &amp; DataCenter","SST &amp; DC",
U443="Exclu","Exclu",
U443="SAT","SAT",
U443="SPARE-ISSUE","SPARE-ISSUE",
U443="Fiber CAmtel","TRANS_FO_CAMTEL",
U443="Fiber AOF","Fiber AOF",
U443="Projet OCM (HUAWEI)","TRAVAUX-HUAWEI",
U443="Projet OCM (NOKIA)","TRAVAUX-NOKIA",
U443="ACCESS-ISSUE","ACCESS-ISSUE",
U443="Projet OCM (ZTE, NOKIA, autres projets)","TRAVAUX OCM",
U443="No root CAuse","No root cause",
U443="ODU HS","PDH",
U443="IP &amp; VLAN","PDH",
U443="Warehouse HUAWEI","SPARE-ISSUE",
U443="SPARE-HS","SPARE-ISSUE",
U443="Power Telco","BSS",U443="no impacts","no impacts"
),"")</f>
        <v/>
      </c>
      <c r="T443" s="35" t="str" cm="1">
        <f t="array" ref="T443">IFERROR(_xlfn.IFS(
U443="MPR ISSUE","TX ISSUE",
U443="BSS Hardware Issue","RAN ISSUE",
U443="Sites strategiques, MLL, Pylone, etc.","ENVTECH",
U443="AKTIVCO DEFAUT GE &amp; POWER Cabinet","POWER ISSUE",
U443="AKTIVCO Coupure ENEO &amp; Baisse de tension","POWER ISSUE",
U443="Coupure ENEO &amp; Baisse de tension","POWER ISSUE",
U443="Defaut GE &amp; POWER Cabinet","POWER ISSUE",
U443="Sharing","POWER ISSUE",
U443="Sites strategiques &amp; DataCenter","POWER ISSUE",
U443="Exclu","Exclu",
U443="SAT","TX ISSUE",
U443="SPARE-ISSUE","SPARE-ISSUE",
U443="Fiber CAmtel","TX ISSUE",
U443="Fiber AOF","TX ISSUE",
U443="Projet OCM (HUAWEI)","TRAVAUX-HUAWEI",
U443="Projet OCM (NOKIA)","TRAVAUX -NOKIA",
U443="ACCESS-ISSUE","ACCESS-ISSUE",
U443="Projet OCM (ZTE, NOKIA, autres projets)","TRAVAUX OCM",
U443="No root CAuse","No root cause",
U443="ODU HS","TX ISSUE",
U443="IP &amp; VLAN","TX ISSUE",
U443="Warehouse HUAWEI","SPARE-ISSUE",
U443="SPARE-HS","SPARE-ISSUE",
U443="Power Telco","RAN ISSUE",U443="no impacts","no impacts"
),"")</f>
        <v/>
      </c>
      <c r="U443" s="28"/>
      <c r="V443" s="35" t="str" cm="1">
        <f t="array" ref="V443">IFERROR(_xlfn.IFS(
U443="MPR ISSUE","ACTIVE",
U443="BSS Hardware Issue","ACTIVE",
U443="Sites strategiques, MLL, Pylone, etc.","PASSIVE",
U443="AKTIVCO DEFAUT GE &amp; POWER Cabinet","PASSIVE",
U443="AKTIVCO Coupure ENEO &amp; Baisse de tension","PASSIVE",
U443="Coupure ENEO &amp; Baisse de tension","PASSIVE",
U443="Defaut GE &amp; POWER Cabinet","PASSIVE",
U443="Sharing","PASSIVE",
U443="Sites strategiques &amp; DataCenter","PASSIVE",
U443="Exclu","Exclu",
U443="SAT","ACTIVE",
U443="SPARE-ISSUE","SPARE-ISSUE",
U443="Fiber CAmtel","ACTIVE",
U443="Fiber AOF","ACTIVE",
U443="Projet OCM (HUAWEI)","PLANNED WORKS",
U443="Projet OCM (NOKIA)","PLANNED WORKS",
U443="ACCESS-ISSUE","ACCESS-ISSUE",
U443="Projet OCM (ZTE, NOKIA, autres projets)","PLANNED WORKS",
U443="No root CAuse","No root cause",
U443="ODU HS","ACTIVE",
U443="IP &amp; VLAN","ACTIVE",
U443="Warehouse HUAWEI","SPARE-ISSUE",
U443="SPARE-HS","SPARE-ISSUE",
U443="Power Telco","ACTIVE",U443="no impacts","no impacts"
),"")</f>
        <v/>
      </c>
      <c r="W443" s="102"/>
      <c r="X443" s="102"/>
      <c r="Y443" s="102"/>
      <c r="Z443" s="102"/>
      <c r="AA443" s="102"/>
      <c r="AB443" s="104" t="s">
        <v>5423</v>
      </c>
      <c r="AC443" s="9"/>
      <c r="AD443" s="9"/>
      <c r="AE443" s="7" t="s">
        <v>5423</v>
      </c>
      <c r="AF443" s="6"/>
      <c r="AG443" s="7"/>
      <c r="AH443" s="3" t="s">
        <v>5423</v>
      </c>
      <c r="AI443" s="18" t="s">
        <v>5423</v>
      </c>
      <c r="AJ443" s="18" t="s">
        <v>5423</v>
      </c>
      <c r="AK443" s="18" t="s">
        <v>5423</v>
      </c>
      <c r="AL443" s="18" t="s">
        <v>5423</v>
      </c>
      <c r="AM443" s="18" t="s">
        <v>5423</v>
      </c>
      <c r="AN443" s="18" t="s">
        <v>5423</v>
      </c>
      <c r="AO443" s="18" t="s">
        <v>5423</v>
      </c>
      <c r="AP443" s="18" t="s">
        <v>5423</v>
      </c>
      <c r="AQ443" s="18" t="s">
        <v>5423</v>
      </c>
      <c r="AR443" s="18" t="s">
        <v>5423</v>
      </c>
      <c r="AS443" s="18" t="s">
        <v>5423</v>
      </c>
      <c r="AT443" s="18" t="s">
        <v>5423</v>
      </c>
      <c r="AU443" s="9" t="s">
        <v>5423</v>
      </c>
      <c r="AV443" s="14"/>
      <c r="AW443" s="14" t="s">
        <v>5423</v>
      </c>
      <c r="AX443" s="14" t="str">
        <f>_xlfn.XLOOKUP(B443,'[4]cell downs 18042026 17h'!$B:$B,'[4]cell downs 18042026 17h'!$B:$B,"")</f>
        <v/>
      </c>
      <c r="AY443" s="14" t="str">
        <f>_xlfn.XLOOKUP(B443,'[5]Cells Huawei 19042026 15h'!$B:$B,'[5]Cells Huawei 19042026 15h'!$B:$B,"")</f>
        <v/>
      </c>
      <c r="AZ443" s="105" t="str">
        <f>_xlfn.XLOOKUP(B443,'INCIDENT-04-23-2026'!E:E,'INCIDENT-04-23-2026'!F:F,"")</f>
        <v/>
      </c>
      <c r="BA443" s="105" t="str">
        <f>_xlfn.XLOOKUP(B443,'[6]Eneo 17H'!$C:$C,'[6]Eneo 17H'!$I:$I,"")</f>
        <v/>
      </c>
      <c r="BB443" s="105" t="str">
        <f>_xlfn.XLOOKUP(B443,[8]ALL!$B:$B,[8]ALL!$M:$M,"")</f>
        <v/>
      </c>
      <c r="BC443" s="105" t="str">
        <f>_xlfn.XLOOKUP(B443,'[6]Eneo 17H'!$C:$C,'[6]Eneo 17H'!$I:$I,"")</f>
        <v/>
      </c>
      <c r="BD443" s="105" t="str">
        <f>_xlfn.XLOOKUP(B443,'[7]Eneo 12H'!$C:$C,'[7]Eneo 12H'!$I:$I,"")</f>
        <v/>
      </c>
      <c r="BE443" s="105" t="s">
        <v>5423</v>
      </c>
    </row>
    <row r="444" spans="1:57" hidden="1" x14ac:dyDescent="0.3">
      <c r="A444" s="16" t="s">
        <v>3278</v>
      </c>
      <c r="B444" s="8" t="s">
        <v>3279</v>
      </c>
      <c r="C444" s="3" t="str">
        <f>_xlfn.XLOOKUP(B444,'[1]daily break down'!$D:$D,'[1]daily break down'!$E:$E,"")</f>
        <v>Yaounde</v>
      </c>
      <c r="D444" s="1" t="s">
        <v>11</v>
      </c>
      <c r="E444" s="1" t="s">
        <v>302</v>
      </c>
      <c r="F444" s="3" t="s">
        <v>37</v>
      </c>
      <c r="G444" s="1" t="s">
        <v>38</v>
      </c>
      <c r="H444" s="27" t="str">
        <f>_xlfn.XLOOKUP(B444,[2]CALCULATION!$B:$B,[2]CALCULATION!$H:$H,"")</f>
        <v>ZTE</v>
      </c>
      <c r="I444" s="23">
        <v>6.2143833486001592</v>
      </c>
      <c r="J444" s="23">
        <v>9.2457045997380387</v>
      </c>
      <c r="K444" s="23">
        <v>9.2457045997380387</v>
      </c>
      <c r="L444" s="23">
        <v>6.4778787956613666</v>
      </c>
      <c r="M444" s="23">
        <v>9.2457045997380387</v>
      </c>
      <c r="N444" s="23">
        <v>9.2457045997380387</v>
      </c>
      <c r="O444" s="23">
        <v>9.3157251172121356</v>
      </c>
      <c r="P444" s="103" t="s">
        <v>6553</v>
      </c>
      <c r="Q444" s="36" t="s">
        <v>5796</v>
      </c>
      <c r="R444" s="36"/>
      <c r="S444" s="35" t="str" cm="1">
        <f t="array" ref="S444">IFERROR(_xlfn.IFS(
U444="MPR ISSUE","PDH",
U444="BSS Hardware Issue","BSS",
U444="Sites strategiques, MLL, Pylone, etc.","ENVTECH",
U444="AKTIVCO DEFAUT GE &amp; POWER Cabinet","AKTIVCO",
U444="AKTIVCO Coupure ENEO &amp; Baisse de tension","AKTIVCO GRID ONLY",
U444="Coupure ENEO &amp; Baisse de tension","IHS GRID ONLY",
U444="Defaut GE &amp; POWER Cabinet","IHS",
U444="Sharing","Partners",
U444="Sites strategiques &amp; DataCenter","SST &amp; DC",
U444="Exclu","Exclu",
U444="SAT","SAT",
U444="SPARE-ISSUE","SPARE-ISSUE",
U444="Fiber CAmtel","TRANS_FO_CAMTEL",
U444="Fiber AOF","Fiber AOF",
U444="Projet OCM (HUAWEI)","TRAVAUX-HUAWEI",
U444="Projet OCM (NOKIA)","TRAVAUX-NOKIA",
U444="ACCESS-ISSUE","ACCESS-ISSUE",
U444="Projet OCM (ZTE, NOKIA, autres projets)","TRAVAUX OCM",
U444="No root CAuse","No root cause",
U444="ODU HS","PDH",
U444="IP &amp; VLAN","PDH",
U444="Warehouse HUAWEI","SPARE-ISSUE",
U444="SPARE-HS","SPARE-ISSUE",
U444="Power Telco","BSS",U444="no impacts","no impacts"
),"")</f>
        <v/>
      </c>
      <c r="T444" s="35" t="str" cm="1">
        <f t="array" ref="T444">IFERROR(_xlfn.IFS(
U444="MPR ISSUE","TX ISSUE",
U444="BSS Hardware Issue","RAN ISSUE",
U444="Sites strategiques, MLL, Pylone, etc.","ENVTECH",
U444="AKTIVCO DEFAUT GE &amp; POWER Cabinet","POWER ISSUE",
U444="AKTIVCO Coupure ENEO &amp; Baisse de tension","POWER ISSUE",
U444="Coupure ENEO &amp; Baisse de tension","POWER ISSUE",
U444="Defaut GE &amp; POWER Cabinet","POWER ISSUE",
U444="Sharing","POWER ISSUE",
U444="Sites strategiques &amp; DataCenter","POWER ISSUE",
U444="Exclu","Exclu",
U444="SAT","TX ISSUE",
U444="SPARE-ISSUE","SPARE-ISSUE",
U444="Fiber CAmtel","TX ISSUE",
U444="Fiber AOF","TX ISSUE",
U444="Projet OCM (HUAWEI)","TRAVAUX-HUAWEI",
U444="Projet OCM (NOKIA)","TRAVAUX -NOKIA",
U444="ACCESS-ISSUE","ACCESS-ISSUE",
U444="Projet OCM (ZTE, NOKIA, autres projets)","TRAVAUX OCM",
U444="No root CAuse","No root cause",
U444="ODU HS","TX ISSUE",
U444="IP &amp; VLAN","TX ISSUE",
U444="Warehouse HUAWEI","SPARE-ISSUE",
U444="SPARE-HS","SPARE-ISSUE",
U444="Power Telco","RAN ISSUE",U444="no impacts","no impacts"
),"")</f>
        <v/>
      </c>
      <c r="U444" s="28"/>
      <c r="V444" s="35" t="str" cm="1">
        <f t="array" ref="V444">IFERROR(_xlfn.IFS(
U444="MPR ISSUE","ACTIVE",
U444="BSS Hardware Issue","ACTIVE",
U444="Sites strategiques, MLL, Pylone, etc.","PASSIVE",
U444="AKTIVCO DEFAUT GE &amp; POWER Cabinet","PASSIVE",
U444="AKTIVCO Coupure ENEO &amp; Baisse de tension","PASSIVE",
U444="Coupure ENEO &amp; Baisse de tension","PASSIVE",
U444="Defaut GE &amp; POWER Cabinet","PASSIVE",
U444="Sharing","PASSIVE",
U444="Sites strategiques &amp; DataCenter","PASSIVE",
U444="Exclu","Exclu",
U444="SAT","ACTIVE",
U444="SPARE-ISSUE","SPARE-ISSUE",
U444="Fiber CAmtel","ACTIVE",
U444="Fiber AOF","ACTIVE",
U444="Projet OCM (HUAWEI)","PLANNED WORKS",
U444="Projet OCM (NOKIA)","PLANNED WORKS",
U444="ACCESS-ISSUE","ACCESS-ISSUE",
U444="Projet OCM (ZTE, NOKIA, autres projets)","PLANNED WORKS",
U444="No root CAuse","No root cause",
U444="ODU HS","ACTIVE",
U444="IP &amp; VLAN","ACTIVE",
U444="Warehouse HUAWEI","SPARE-ISSUE",
U444="SPARE-HS","SPARE-ISSUE",
U444="Power Telco","ACTIVE", U444="no impacts","no impacts"
),"")</f>
        <v/>
      </c>
      <c r="W444" s="117" t="s">
        <v>6741</v>
      </c>
      <c r="X444" s="116" t="s">
        <v>6742</v>
      </c>
      <c r="Y444" s="116"/>
      <c r="Z444" s="116" t="s">
        <v>6743</v>
      </c>
      <c r="AA444" s="104" t="s">
        <v>6688</v>
      </c>
      <c r="AB444" s="104" t="s">
        <v>6901</v>
      </c>
      <c r="AC444" s="9"/>
      <c r="AD444" s="9"/>
      <c r="AE444" s="7"/>
      <c r="AF444" s="6"/>
      <c r="AG444" s="7"/>
      <c r="AH444" s="3" t="s">
        <v>5423</v>
      </c>
      <c r="AI444" s="18" t="s">
        <v>5423</v>
      </c>
      <c r="AJ444" s="18" t="s">
        <v>5423</v>
      </c>
      <c r="AK444" s="18" t="s">
        <v>5423</v>
      </c>
      <c r="AL444" s="18" t="s">
        <v>5423</v>
      </c>
      <c r="AM444" s="18" t="s">
        <v>5423</v>
      </c>
      <c r="AN444" s="18" t="s">
        <v>5423</v>
      </c>
      <c r="AO444" s="18" t="s">
        <v>5423</v>
      </c>
      <c r="AP444" s="18" t="s">
        <v>5423</v>
      </c>
      <c r="AQ444" s="18" t="s">
        <v>5423</v>
      </c>
      <c r="AR444" s="18" t="s">
        <v>5423</v>
      </c>
      <c r="AS444" s="18" t="s">
        <v>5423</v>
      </c>
      <c r="AT444" s="18" t="s">
        <v>5423</v>
      </c>
      <c r="AU444" s="9" t="s">
        <v>5423</v>
      </c>
      <c r="AV444" s="14"/>
      <c r="AW444" s="14" t="s">
        <v>3279</v>
      </c>
      <c r="AX444" s="14" t="str">
        <f>_xlfn.XLOOKUP(B444,'[4]cell downs 18042026 17h'!$B:$B,'[4]cell downs 18042026 17h'!$B:$B,"")</f>
        <v/>
      </c>
      <c r="AY444" s="14" t="str">
        <f>_xlfn.XLOOKUP(B444,'[5]Cells Huawei 19042026 15h'!$B:$B,'[5]Cells Huawei 19042026 15h'!$B:$B,"")</f>
        <v/>
      </c>
      <c r="AZ444" s="105" t="str">
        <f>_xlfn.XLOOKUP(B444,'INCIDENT-04-23-2026'!E:E,'INCIDENT-04-23-2026'!F:F,"")</f>
        <v/>
      </c>
      <c r="BA444" s="105" t="str">
        <f>_xlfn.XLOOKUP(B444,'[6]Eneo 17H'!$C:$C,'[6]Eneo 17H'!$I:$I,"")</f>
        <v/>
      </c>
      <c r="BC444" s="105" t="str">
        <f>_xlfn.XLOOKUP(B444,'[6]Eneo 17H'!$C:$C,'[6]Eneo 17H'!$I:$I,"")</f>
        <v/>
      </c>
      <c r="BD444" s="105" t="str">
        <f>_xlfn.XLOOKUP(B444,'[7]Eneo 12H'!$C:$C,'[7]Eneo 12H'!$I:$I,"")</f>
        <v/>
      </c>
      <c r="BE444" s="11" t="s">
        <v>6903</v>
      </c>
    </row>
    <row r="445" spans="1:57" hidden="1" x14ac:dyDescent="0.3">
      <c r="A445" s="1" t="s">
        <v>1201</v>
      </c>
      <c r="B445" s="8" t="s">
        <v>1202</v>
      </c>
      <c r="C445" s="3" t="str">
        <f>_xlfn.XLOOKUP(B445,'[1]daily break down'!$D:$D,'[1]daily break down'!$E:$E,"")</f>
        <v>NORD-OUEST</v>
      </c>
      <c r="D445" s="1" t="s">
        <v>11</v>
      </c>
      <c r="E445" s="1" t="s">
        <v>12</v>
      </c>
      <c r="F445" s="3" t="s">
        <v>51</v>
      </c>
      <c r="G445" s="1" t="s">
        <v>1203</v>
      </c>
      <c r="H445" s="26" t="str">
        <f>_xlfn.XLOOKUP(B445,[2]CALCULATION!$B:$B,[2]CALCULATION!$H:$H,"")</f>
        <v>NOKIA</v>
      </c>
      <c r="I445" s="23">
        <v>1.8352295588600447E-2</v>
      </c>
      <c r="J445" s="23">
        <v>7.4229595957001682E-2</v>
      </c>
      <c r="K445" s="23">
        <v>0.13586762662192195</v>
      </c>
      <c r="L445" s="23">
        <v>0.45206573011103407</v>
      </c>
      <c r="M445" s="23">
        <v>8.703518218889171E-3</v>
      </c>
      <c r="N445" s="23">
        <v>0.51892943872295139</v>
      </c>
      <c r="O445" s="23">
        <v>1.3608164756172929E-2</v>
      </c>
      <c r="P445" s="103" t="s">
        <v>6554</v>
      </c>
      <c r="Q445" s="36" t="s">
        <v>6552</v>
      </c>
      <c r="R445" s="36"/>
      <c r="S445" s="35" t="str" cm="1">
        <f t="array" ref="S445">IFERROR(_xlfn.IFS(
U445="MPR ISSUE","PDH",
U445="BSS Hardware Issue","BSS",
U445="Sites strategiques, MLL, Pylone, etc.","ENVTECH",
U445="AKTIVCO DEFAUT GE &amp; POWER Cabinet","AKTIVCO",
U445="AKTIVCO Coupure ENEO &amp; Baisse de tension","AKTIVCO GRID ONLY",
U445="Coupure ENEO &amp; Baisse de tension","IHS GRID ONLY",
U445="Defaut GE &amp; POWER Cabinet","IHS",
U445="Sharing","Partners",
U445="Sites strategiques &amp; DataCenter","SST &amp; DC",
U445="Exclu","Exclu",
U445="SAT","SAT",
U445="SPARE-ISSUE","SPARE-ISSUE",
U445="Fiber CAmtel","TRANS_FO_CAMTEL",
U445="Fiber AOF","Fiber AOF",
U445="Projet OCM (HUAWEI)","TRAVAUX-HUAWEI",
U445="Projet OCM (NOKIA)","TRAVAUX-NOKIA",
U445="ACCESS-ISSUE","ACCESS-ISSUE",
U445="Projet OCM (ZTE, NOKIA, autres projets)","TRAVAUX OCM",
U445="No root CAuse","No root cause",
U445="ODU HS","PDH",
U445="IP &amp; VLAN","PDH",
U445="Warehouse HUAWEI","SPARE-ISSUE",
U445="SPARE-HS","SPARE-ISSUE",
U445="Power Telco","BSS",U445="no impacts","no impacts"
),"")</f>
        <v/>
      </c>
      <c r="T445" s="35" t="str" cm="1">
        <f t="array" ref="T445">IFERROR(_xlfn.IFS(
U445="MPR ISSUE","TX ISSUE",
U445="BSS Hardware Issue","RAN ISSUE",
U445="Sites strategiques, MLL, Pylone, etc.","ENVTECH",
U445="AKTIVCO DEFAUT GE &amp; POWER Cabinet","POWER ISSUE",
U445="AKTIVCO Coupure ENEO &amp; Baisse de tension","POWER ISSUE",
U445="Coupure ENEO &amp; Baisse de tension","POWER ISSUE",
U445="Defaut GE &amp; POWER Cabinet","POWER ISSUE",
U445="Sharing","POWER ISSUE",
U445="Sites strategiques &amp; DataCenter","POWER ISSUE",
U445="Exclu","Exclu",
U445="SAT","TX ISSUE",
U445="SPARE-ISSUE","SPARE-ISSUE",
U445="Fiber CAmtel","TX ISSUE",
U445="Fiber AOF","TX ISSUE",
U445="Projet OCM (HUAWEI)","TRAVAUX-HUAWEI",
U445="Projet OCM (NOKIA)","TRAVAUX -NOKIA",
U445="ACCESS-ISSUE","ACCESS-ISSUE",
U445="Projet OCM (ZTE, NOKIA, autres projets)","TRAVAUX OCM",
U445="No root CAuse","No root cause",
U445="ODU HS","TX ISSUE",
U445="IP &amp; VLAN","TX ISSUE",
U445="Warehouse HUAWEI","SPARE-ISSUE",
U445="SPARE-HS","SPARE-ISSUE",
U445="Power Telco","RAN ISSUE",U445="no impacts","no impacts"
),"")</f>
        <v/>
      </c>
      <c r="U445" s="28"/>
      <c r="V445" s="35" t="str" cm="1">
        <f t="array" ref="V445">IFERROR(_xlfn.IFS(
U445="MPR ISSUE","ACTIVE",
U445="BSS Hardware Issue","ACTIVE",
U445="Sites strategiques, MLL, Pylone, etc.","PASSIVE",
U445="AKTIVCO DEFAUT GE &amp; POWER Cabinet","PASSIVE",
U445="AKTIVCO Coupure ENEO &amp; Baisse de tension","PASSIVE",
U445="Coupure ENEO &amp; Baisse de tension","PASSIVE",
U445="Defaut GE &amp; POWER Cabinet","PASSIVE",
U445="Sharing","PASSIVE",
U445="Sites strategiques &amp; DataCenter","PASSIVE",
U445="Exclu","Exclu",
U445="SAT","ACTIVE",
U445="SPARE-ISSUE","SPARE-ISSUE",
U445="Fiber CAmtel","ACTIVE",
U445="Fiber AOF","ACTIVE",
U445="Projet OCM (HUAWEI)","PLANNED WORKS",
U445="Projet OCM (NOKIA)","PLANNED WORKS",
U445="ACCESS-ISSUE","ACCESS-ISSUE",
U445="Projet OCM (ZTE, NOKIA, autres projets)","PLANNED WORKS",
U445="No root CAuse","No root cause",
U445="ODU HS","ACTIVE",
U445="IP &amp; VLAN","ACTIVE",
U445="Warehouse HUAWEI","SPARE-ISSUE",
U445="SPARE-HS","SPARE-ISSUE",
U445="Power Telco","ACTIVE",U445="no impacts","no impacts"
),"")</f>
        <v/>
      </c>
      <c r="W445" s="102"/>
      <c r="X445" s="102"/>
      <c r="Y445" s="102"/>
      <c r="Z445" s="102"/>
      <c r="AA445" s="102"/>
      <c r="AB445" s="104" t="s">
        <v>5423</v>
      </c>
      <c r="AC445" s="9"/>
      <c r="AD445" s="9"/>
      <c r="AE445" s="7" t="s">
        <v>5423</v>
      </c>
      <c r="AF445" s="6"/>
      <c r="AG445" s="7"/>
      <c r="AH445" s="3" t="s">
        <v>5423</v>
      </c>
      <c r="AI445" s="18" t="s">
        <v>5423</v>
      </c>
      <c r="AJ445" s="18" t="s">
        <v>5423</v>
      </c>
      <c r="AK445" s="18" t="s">
        <v>5423</v>
      </c>
      <c r="AL445" s="18" t="s">
        <v>5423</v>
      </c>
      <c r="AM445" s="18" t="s">
        <v>5423</v>
      </c>
      <c r="AN445" s="18" t="s">
        <v>5423</v>
      </c>
      <c r="AO445" s="18" t="s">
        <v>5423</v>
      </c>
      <c r="AP445" s="18" t="s">
        <v>5423</v>
      </c>
      <c r="AQ445" s="18" t="s">
        <v>5423</v>
      </c>
      <c r="AR445" s="18" t="s">
        <v>5423</v>
      </c>
      <c r="AS445" s="18" t="s">
        <v>5423</v>
      </c>
      <c r="AT445" s="18" t="s">
        <v>5423</v>
      </c>
      <c r="AU445" s="9" t="s">
        <v>5423</v>
      </c>
      <c r="AV445" s="14"/>
      <c r="AW445" s="14" t="s">
        <v>5423</v>
      </c>
      <c r="AX445" s="14" t="str">
        <f>_xlfn.XLOOKUP(B445,'[4]cell downs 18042026 17h'!$B:$B,'[4]cell downs 18042026 17h'!$B:$B,"")</f>
        <v/>
      </c>
      <c r="AY445" s="14" t="str">
        <f>_xlfn.XLOOKUP(B445,'[5]Cells Huawei 19042026 15h'!$B:$B,'[5]Cells Huawei 19042026 15h'!$B:$B,"")</f>
        <v/>
      </c>
      <c r="AZ445" s="105" t="str">
        <f>_xlfn.XLOOKUP(B445,'INCIDENT-04-23-2026'!E:E,'INCIDENT-04-23-2026'!F:F,"")</f>
        <v/>
      </c>
      <c r="BA445" s="105" t="str">
        <f>_xlfn.XLOOKUP(B445,'[6]Eneo 17H'!$C:$C,'[6]Eneo 17H'!$I:$I,"")</f>
        <v/>
      </c>
      <c r="BB445" s="105" t="str">
        <f>_xlfn.XLOOKUP(B445,[8]ALL!$B:$B,[8]ALL!$M:$M,"")</f>
        <v/>
      </c>
      <c r="BC445" s="105" t="str">
        <f>_xlfn.XLOOKUP(B445,'[6]Eneo 17H'!$C:$C,'[6]Eneo 17H'!$I:$I,"")</f>
        <v/>
      </c>
      <c r="BD445" s="105" t="str">
        <f>_xlfn.XLOOKUP(B445,'[7]Eneo 12H'!$C:$C,'[7]Eneo 12H'!$I:$I,"")</f>
        <v/>
      </c>
      <c r="BE445" s="105" t="s">
        <v>7085</v>
      </c>
    </row>
    <row r="446" spans="1:57" hidden="1" x14ac:dyDescent="0.3">
      <c r="A446" s="1" t="s">
        <v>444</v>
      </c>
      <c r="B446" s="8" t="s">
        <v>445</v>
      </c>
      <c r="C446" s="3" t="str">
        <f>_xlfn.XLOOKUP(B446,'[1]daily break down'!$D:$D,'[1]daily break down'!$E:$E,"")</f>
        <v>Yaounde</v>
      </c>
      <c r="D446" s="1" t="s">
        <v>21</v>
      </c>
      <c r="E446" s="1" t="s">
        <v>36</v>
      </c>
      <c r="F446" s="3" t="s">
        <v>37</v>
      </c>
      <c r="G446" s="1" t="s">
        <v>38</v>
      </c>
      <c r="H446" s="27" t="str">
        <f>_xlfn.XLOOKUP(B446,[2]CALCULATION!$B:$B,[2]CALCULATION!$H:$H,"")</f>
        <v>ZTE</v>
      </c>
      <c r="I446" s="23">
        <v>7.920647456147111</v>
      </c>
      <c r="J446" s="23">
        <v>12.382484668966681</v>
      </c>
      <c r="K446" s="23">
        <v>12.046667979328427</v>
      </c>
      <c r="L446" s="23">
        <v>33.366167712515654</v>
      </c>
      <c r="M446" s="23">
        <v>33.624901193666119</v>
      </c>
      <c r="N446" s="23">
        <v>22.248011745469174</v>
      </c>
      <c r="O446" s="23">
        <v>2.4237871433340885E-2</v>
      </c>
      <c r="P446" s="103" t="s">
        <v>6554</v>
      </c>
      <c r="Q446" s="36" t="s">
        <v>5796</v>
      </c>
      <c r="R446" s="36"/>
      <c r="S446" s="35" t="str" cm="1">
        <f t="array" ref="S446">IFERROR(_xlfn.IFS(
U446="MPR ISSUE","PDH",
U446="BSS Hardware Issue","BSS",
U446="Sites strategiques, MLL, Pylone, etc.","ENVTECH",
U446="AKTIVCO DEFAUT GE &amp; POWER Cabinet","AKTIVCO",
U446="AKTIVCO Coupure ENEO &amp; Baisse de tension","AKTIVCO GRID ONLY",
U446="Coupure ENEO &amp; Baisse de tension","IHS GRID ONLY",
U446="Defaut GE &amp; POWER Cabinet","IHS",
U446="Sharing","Partners",
U446="Sites strategiques &amp; DataCenter","SST &amp; DC",
U446="Exclu","Exclu",
U446="SAT","SAT",
U446="SPARE-ISSUE","SPARE-ISSUE",
U446="Fiber CAmtel","TRANS_FO_CAMTEL",
U446="Fiber AOF","Fiber AOF",
U446="Projet OCM (HUAWEI)","TRAVAUX-HUAWEI",
U446="Projet OCM (NOKIA)","TRAVAUX-NOKIA",
U446="ACCESS-ISSUE","ACCESS-ISSUE",
U446="Projet OCM (ZTE, NOKIA, autres projets)","TRAVAUX OCM",
U446="No root CAuse","No root cause",
U446="ODU HS","PDH",
U446="IP &amp; VLAN","PDH",
U446="Warehouse HUAWEI","SPARE-ISSUE",
U446="SPARE-HS","SPARE-ISSUE",
U446="Power Telco","BSS",U446="no impacts","no impacts"
),"")</f>
        <v/>
      </c>
      <c r="T446" s="35" t="str" cm="1">
        <f t="array" ref="T446">IFERROR(_xlfn.IFS(
U446="MPR ISSUE","TX ISSUE",
U446="BSS Hardware Issue","RAN ISSUE",
U446="Sites strategiques, MLL, Pylone, etc.","ENVTECH",
U446="AKTIVCO DEFAUT GE &amp; POWER Cabinet","POWER ISSUE",
U446="AKTIVCO Coupure ENEO &amp; Baisse de tension","POWER ISSUE",
U446="Coupure ENEO &amp; Baisse de tension","POWER ISSUE",
U446="Defaut GE &amp; POWER Cabinet","POWER ISSUE",
U446="Sharing","POWER ISSUE",
U446="Sites strategiques &amp; DataCenter","POWER ISSUE",
U446="Exclu","Exclu",
U446="SAT","TX ISSUE",
U446="SPARE-ISSUE","SPARE-ISSUE",
U446="Fiber CAmtel","TX ISSUE",
U446="Fiber AOF","TX ISSUE",
U446="Projet OCM (HUAWEI)","TRAVAUX-HUAWEI",
U446="Projet OCM (NOKIA)","TRAVAUX -NOKIA",
U446="ACCESS-ISSUE","ACCESS-ISSUE",
U446="Projet OCM (ZTE, NOKIA, autres projets)","TRAVAUX OCM",
U446="No root CAuse","No root cause",
U446="ODU HS","TX ISSUE",
U446="IP &amp; VLAN","TX ISSUE",
U446="Warehouse HUAWEI","SPARE-ISSUE",
U446="SPARE-HS","SPARE-ISSUE",
U446="Power Telco","RAN ISSUE",U446="no impacts","no impacts"
),"")</f>
        <v/>
      </c>
      <c r="U446" s="28"/>
      <c r="V446" s="35" t="str" cm="1">
        <f t="array" ref="V446">IFERROR(_xlfn.IFS(
U446="MPR ISSUE","ACTIVE",
U446="BSS Hardware Issue","ACTIVE",
U446="Sites strategiques, MLL, Pylone, etc.","PASSIVE",
U446="AKTIVCO DEFAUT GE &amp; POWER Cabinet","PASSIVE",
U446="AKTIVCO Coupure ENEO &amp; Baisse de tension","PASSIVE",
U446="Coupure ENEO &amp; Baisse de tension","PASSIVE",
U446="Defaut GE &amp; POWER Cabinet","PASSIVE",
U446="Sharing","PASSIVE",
U446="Sites strategiques &amp; DataCenter","PASSIVE",
U446="Exclu","Exclu",
U446="SAT","ACTIVE",
U446="SPARE-ISSUE","SPARE-ISSUE",
U446="Fiber CAmtel","ACTIVE",
U446="Fiber AOF","ACTIVE",
U446="Projet OCM (HUAWEI)","PLANNED WORKS",
U446="Projet OCM (NOKIA)","PLANNED WORKS",
U446="ACCESS-ISSUE","ACCESS-ISSUE",
U446="Projet OCM (ZTE, NOKIA, autres projets)","PLANNED WORKS",
U446="No root CAuse","No root cause",
U446="ODU HS","ACTIVE",
U446="IP &amp; VLAN","ACTIVE",
U446="Warehouse HUAWEI","SPARE-ISSUE",
U446="SPARE-HS","SPARE-ISSUE",
U446="Power Telco","ACTIVE", U446="no impacts","no impacts"
),"")</f>
        <v/>
      </c>
      <c r="W446" s="116" t="s">
        <v>6741</v>
      </c>
      <c r="X446" s="116" t="s">
        <v>6742</v>
      </c>
      <c r="Y446" s="116"/>
      <c r="Z446" s="116" t="s">
        <v>6743</v>
      </c>
      <c r="AA446" s="116" t="s">
        <v>6694</v>
      </c>
      <c r="AB446" s="104" t="s">
        <v>5423</v>
      </c>
      <c r="AC446" s="9"/>
      <c r="AD446" s="9"/>
      <c r="AE446" s="7" t="s">
        <v>5423</v>
      </c>
      <c r="AF446" s="6"/>
      <c r="AG446" s="7"/>
      <c r="AH446" s="3" t="s">
        <v>5423</v>
      </c>
      <c r="AI446" s="18" t="s">
        <v>5423</v>
      </c>
      <c r="AJ446" s="18" t="s">
        <v>5423</v>
      </c>
      <c r="AK446" s="18" t="s">
        <v>5423</v>
      </c>
      <c r="AL446" s="18" t="s">
        <v>5423</v>
      </c>
      <c r="AM446" s="18" t="s">
        <v>5423</v>
      </c>
      <c r="AN446" s="18" t="s">
        <v>5423</v>
      </c>
      <c r="AO446" s="18" t="s">
        <v>5423</v>
      </c>
      <c r="AP446" s="18" t="s">
        <v>5423</v>
      </c>
      <c r="AQ446" s="18" t="s">
        <v>5423</v>
      </c>
      <c r="AR446" s="18" t="s">
        <v>5423</v>
      </c>
      <c r="AS446" s="18" t="s">
        <v>5423</v>
      </c>
      <c r="AT446" s="18" t="s">
        <v>5423</v>
      </c>
      <c r="AU446" s="9" t="s">
        <v>5423</v>
      </c>
      <c r="AV446" s="14"/>
      <c r="AW446" s="14" t="s">
        <v>5423</v>
      </c>
      <c r="AX446" s="14" t="str">
        <f>_xlfn.XLOOKUP(B446,'[4]cell downs 18042026 17h'!$B:$B,'[4]cell downs 18042026 17h'!$B:$B,"")</f>
        <v/>
      </c>
      <c r="AY446" s="14" t="str">
        <f>_xlfn.XLOOKUP(B446,'[5]Cells Huawei 19042026 15h'!$B:$B,'[5]Cells Huawei 19042026 15h'!$B:$B,"")</f>
        <v/>
      </c>
      <c r="AZ446" s="105" t="str">
        <f>_xlfn.XLOOKUP(B446,'INCIDENT-04-23-2026'!E:E,'INCIDENT-04-23-2026'!F:F,"")</f>
        <v/>
      </c>
      <c r="BA446" s="105" t="str">
        <f>_xlfn.XLOOKUP(B446,'[6]Eneo 17H'!$C:$C,'[6]Eneo 17H'!$I:$I,"")</f>
        <v/>
      </c>
      <c r="BB446" s="105" t="str">
        <f>_xlfn.XLOOKUP(B446,[8]ALL!$B:$B,[8]ALL!$M:$M,"")</f>
        <v/>
      </c>
      <c r="BC446" s="105" t="str">
        <f>_xlfn.XLOOKUP(B446,'[6]Eneo 17H'!$C:$C,'[6]Eneo 17H'!$I:$I,"")</f>
        <v/>
      </c>
      <c r="BD446" s="105" t="str">
        <f>_xlfn.XLOOKUP(B446,'[7]Eneo 12H'!$C:$C,'[7]Eneo 12H'!$I:$I,"")</f>
        <v/>
      </c>
      <c r="BE446" s="105" t="s">
        <v>7094</v>
      </c>
    </row>
    <row r="447" spans="1:57" hidden="1" x14ac:dyDescent="0.3">
      <c r="A447" s="1" t="s">
        <v>2626</v>
      </c>
      <c r="B447" s="8" t="s">
        <v>2627</v>
      </c>
      <c r="C447" s="3" t="str">
        <f>_xlfn.XLOOKUP(B447,'[1]daily break down'!$D:$D,'[1]daily break down'!$E:$E,"")</f>
        <v>ADAMAOUA</v>
      </c>
      <c r="D447" s="1" t="s">
        <v>11</v>
      </c>
      <c r="E447" s="1" t="s">
        <v>12</v>
      </c>
      <c r="F447" s="3" t="s">
        <v>90</v>
      </c>
      <c r="G447" s="1" t="s">
        <v>2628</v>
      </c>
      <c r="H447" s="26" t="str">
        <f>_xlfn.XLOOKUP(B447,[2]CALCULATION!$B:$B,[2]CALCULATION!$H:$H,"")</f>
        <v>NOKIA</v>
      </c>
      <c r="I447" s="23">
        <v>0.12128124954463938</v>
      </c>
      <c r="J447" s="23">
        <v>0.11786070183634784</v>
      </c>
      <c r="K447" s="23">
        <v>7.8684548306061156E-2</v>
      </c>
      <c r="L447" s="23">
        <v>0</v>
      </c>
      <c r="M447" s="23">
        <v>0.11869081942313359</v>
      </c>
      <c r="N447" s="23">
        <v>1.4231256535539443</v>
      </c>
      <c r="O447" s="23">
        <v>2.3828625697939114</v>
      </c>
      <c r="P447" s="103" t="s">
        <v>6553</v>
      </c>
      <c r="Q447" s="36" t="s">
        <v>5796</v>
      </c>
      <c r="R447" s="36"/>
      <c r="S447" s="35" t="str" cm="1">
        <f t="array" ref="S447">IFERROR(_xlfn.IFS(
U447="MPR ISSUE","PDH",
U447="BSS Hardware Issue","BSS",
U447="Sites strategiques, MLL, Pylone, etc.","ENVTECH",
U447="AKTIVCO DEFAUT GE &amp; POWER Cabinet","AKTIVCO",
U447="AKTIVCO Coupure ENEO &amp; Baisse de tension","AKTIVCO GRID ONLY",
U447="Coupure ENEO &amp; Baisse de tension","IHS GRID ONLY",
U447="Defaut GE &amp; POWER Cabinet","IHS",
U447="Sharing","Partners",
U447="Sites strategiques &amp; DataCenter","SST &amp; DC",
U447="Exclu","Exclu",
U447="SAT","SAT",
U447="SPARE-ISSUE","SPARE-ISSUE",
U447="Fiber CAmtel","TRANS_FO_CAMTEL",
U447="Fiber AOF","Fiber AOF",
U447="Projet OCM (HUAWEI)","TRAVAUX-HUAWEI",
U447="Projet OCM (NOKIA)","TRAVAUX-NOKIA",
U447="ACCESS-ISSUE","ACCESS-ISSUE",
U447="Projet OCM (ZTE, NOKIA, autres projets)","TRAVAUX OCM",
U447="No root CAuse","No root cause",
U447="ODU HS","PDH",
U447="IP &amp; VLAN","PDH",
U447="Warehouse HUAWEI","SPARE-ISSUE",
U447="SPARE-HS","SPARE-ISSUE",
U447="Power Telco","BSS",U447="no impacts","no impacts"
),"")</f>
        <v/>
      </c>
      <c r="T447" s="35" t="str" cm="1">
        <f t="array" ref="T447">IFERROR(_xlfn.IFS(
U447="MPR ISSUE","TX ISSUE",
U447="BSS Hardware Issue","RAN ISSUE",
U447="Sites strategiques, MLL, Pylone, etc.","ENVTECH",
U447="AKTIVCO DEFAUT GE &amp; POWER Cabinet","POWER ISSUE",
U447="AKTIVCO Coupure ENEO &amp; Baisse de tension","POWER ISSUE",
U447="Coupure ENEO &amp; Baisse de tension","POWER ISSUE",
U447="Defaut GE &amp; POWER Cabinet","POWER ISSUE",
U447="Sharing","POWER ISSUE",
U447="Sites strategiques &amp; DataCenter","POWER ISSUE",
U447="Exclu","Exclu",
U447="SAT","TX ISSUE",
U447="SPARE-ISSUE","SPARE-ISSUE",
U447="Fiber CAmtel","TX ISSUE",
U447="Fiber AOF","TX ISSUE",
U447="Projet OCM (HUAWEI)","TRAVAUX-HUAWEI",
U447="Projet OCM (NOKIA)","TRAVAUX -NOKIA",
U447="ACCESS-ISSUE","ACCESS-ISSUE",
U447="Projet OCM (ZTE, NOKIA, autres projets)","TRAVAUX OCM",
U447="No root CAuse","No root cause",
U447="ODU HS","TX ISSUE",
U447="IP &amp; VLAN","TX ISSUE",
U447="Warehouse HUAWEI","SPARE-ISSUE",
U447="SPARE-HS","SPARE-ISSUE",
U447="Power Telco","RAN ISSUE",U447="no impacts","no impacts"
),"")</f>
        <v/>
      </c>
      <c r="U447" s="28"/>
      <c r="V447" s="35" t="str" cm="1">
        <f t="array" ref="V447">IFERROR(_xlfn.IFS(
U447="MPR ISSUE","ACTIVE",
U447="BSS Hardware Issue","ACTIVE",
U447="Sites strategiques, MLL, Pylone, etc.","PASSIVE",
U447="AKTIVCO DEFAUT GE &amp; POWER Cabinet","PASSIVE",
U447="AKTIVCO Coupure ENEO &amp; Baisse de tension","PASSIVE",
U447="Coupure ENEO &amp; Baisse de tension","PASSIVE",
U447="Defaut GE &amp; POWER Cabinet","PASSIVE",
U447="Sharing","PASSIVE",
U447="Sites strategiques &amp; DataCenter","PASSIVE",
U447="Exclu","Exclu",
U447="SAT","ACTIVE",
U447="SPARE-ISSUE","SPARE-ISSUE",
U447="Fiber CAmtel","ACTIVE",
U447="Fiber AOF","ACTIVE",
U447="Projet OCM (HUAWEI)","PLANNED WORKS",
U447="Projet OCM (NOKIA)","PLANNED WORKS",
U447="ACCESS-ISSUE","ACCESS-ISSUE",
U447="Projet OCM (ZTE, NOKIA, autres projets)","PLANNED WORKS",
U447="No root CAuse","No root cause",
U447="ODU HS","ACTIVE",
U447="IP &amp; VLAN","ACTIVE",
U447="Warehouse HUAWEI","SPARE-ISSUE",
U447="SPARE-HS","SPARE-ISSUE",
U447="Power Telco","ACTIVE", U447="no impacts","no impacts"
),"")</f>
        <v/>
      </c>
      <c r="W447" s="104" t="s">
        <v>6741</v>
      </c>
      <c r="X447" s="104" t="s">
        <v>6742</v>
      </c>
      <c r="Y447" s="104"/>
      <c r="Z447" s="104" t="s">
        <v>7502</v>
      </c>
      <c r="AA447" s="104" t="s">
        <v>6688</v>
      </c>
      <c r="AB447" s="104" t="s">
        <v>5423</v>
      </c>
      <c r="AC447" s="9"/>
      <c r="AD447" s="9"/>
      <c r="AE447" s="7" t="s">
        <v>5423</v>
      </c>
      <c r="AF447" s="6"/>
      <c r="AG447" s="7"/>
      <c r="AH447" s="3" t="s">
        <v>5423</v>
      </c>
      <c r="AI447" s="18" t="s">
        <v>5423</v>
      </c>
      <c r="AJ447" s="18" t="s">
        <v>5423</v>
      </c>
      <c r="AK447" s="18" t="s">
        <v>5423</v>
      </c>
      <c r="AL447" s="18" t="s">
        <v>5423</v>
      </c>
      <c r="AM447" s="18" t="s">
        <v>5423</v>
      </c>
      <c r="AN447" s="18" t="s">
        <v>5423</v>
      </c>
      <c r="AO447" s="18" t="s">
        <v>5423</v>
      </c>
      <c r="AP447" s="18" t="s">
        <v>5423</v>
      </c>
      <c r="AQ447" s="18" t="s">
        <v>5423</v>
      </c>
      <c r="AR447" s="18" t="s">
        <v>5423</v>
      </c>
      <c r="AS447" s="18" t="s">
        <v>5423</v>
      </c>
      <c r="AT447" s="18" t="s">
        <v>5423</v>
      </c>
      <c r="AU447" s="9" t="s">
        <v>5423</v>
      </c>
      <c r="AV447" s="14"/>
      <c r="AW447" s="14" t="s">
        <v>5423</v>
      </c>
      <c r="AX447" s="14" t="str">
        <f>_xlfn.XLOOKUP(B447,'[4]cell downs 18042026 17h'!$B:$B,'[4]cell downs 18042026 17h'!$B:$B,"")</f>
        <v/>
      </c>
      <c r="AY447" s="14" t="str">
        <f>_xlfn.XLOOKUP(B447,'[5]Cells Huawei 19042026 15h'!$B:$B,'[5]Cells Huawei 19042026 15h'!$B:$B,"")</f>
        <v/>
      </c>
      <c r="AZ447" s="105" t="str">
        <f>_xlfn.XLOOKUP(B447,'INCIDENT-04-23-2026'!E:E,'INCIDENT-04-23-2026'!F:F,"")</f>
        <v/>
      </c>
      <c r="BA447" s="105" t="str">
        <f>_xlfn.XLOOKUP(B447,'[6]Eneo 17H'!$C:$C,'[6]Eneo 17H'!$I:$I,"")</f>
        <v/>
      </c>
      <c r="BB447" s="105" t="str">
        <f>_xlfn.XLOOKUP(B447,[8]ALL!$B:$B,[8]ALL!$M:$M,"")</f>
        <v/>
      </c>
      <c r="BC447" s="105" t="str">
        <f>_xlfn.XLOOKUP(B447,'[6]Eneo 17H'!$C:$C,'[6]Eneo 17H'!$I:$I,"")</f>
        <v/>
      </c>
      <c r="BD447" s="105" t="str">
        <f>_xlfn.XLOOKUP(B447,'[7]Eneo 12H'!$C:$C,'[7]Eneo 12H'!$I:$I,"")</f>
        <v/>
      </c>
      <c r="BE447" s="11" t="s">
        <v>5423</v>
      </c>
    </row>
    <row r="448" spans="1:57" hidden="1" x14ac:dyDescent="0.3">
      <c r="A448" s="1" t="s">
        <v>1313</v>
      </c>
      <c r="B448" s="8" t="s">
        <v>1314</v>
      </c>
      <c r="C448" s="3" t="str">
        <f>_xlfn.XLOOKUP(B448,'[1]daily break down'!$D:$D,'[1]daily break down'!$E:$E,"")</f>
        <v>Maroua</v>
      </c>
      <c r="D448" s="1" t="s">
        <v>21</v>
      </c>
      <c r="E448" s="1" t="s">
        <v>89</v>
      </c>
      <c r="F448" s="3" t="s">
        <v>55</v>
      </c>
      <c r="G448" s="1" t="s">
        <v>84</v>
      </c>
      <c r="H448" s="25" t="str">
        <f>_xlfn.XLOOKUP(B448,[2]CALCULATION!$B:$B,[2]CALCULATION!$H:$H,"")</f>
        <v>Huawei</v>
      </c>
      <c r="I448" s="23">
        <v>0.16675798226765173</v>
      </c>
      <c r="J448" s="23">
        <v>0.55773856914160469</v>
      </c>
      <c r="K448" s="23">
        <v>0.27820938667305878</v>
      </c>
      <c r="L448" s="23">
        <v>0.14999300864929957</v>
      </c>
      <c r="M448" s="23">
        <v>0.37833551634691942</v>
      </c>
      <c r="N448" s="23">
        <v>0.48017381353924998</v>
      </c>
      <c r="O448" s="23">
        <v>6.090679245390701E-2</v>
      </c>
      <c r="P448" s="103" t="s">
        <v>6554</v>
      </c>
      <c r="Q448" s="36" t="s">
        <v>5796</v>
      </c>
      <c r="R448" s="36"/>
      <c r="S448" s="35" t="str" cm="1">
        <f t="array" ref="S448">IFERROR(_xlfn.IFS(
U448="MPR ISSUE","PDH",
U448="BSS Hardware Issue","BSS",
U448="Sites strategiques, MLL, Pylone, etc.","ENVTECH",
U448="AKTIVCO DEFAUT GE &amp; POWER Cabinet","AKTIVCO",
U448="AKTIVCO Coupure ENEO &amp; Baisse de tension","AKTIVCO GRID ONLY",
U448="Coupure ENEO &amp; Baisse de tension","IHS GRID ONLY",
U448="Defaut GE &amp; POWER Cabinet","IHS",
U448="Sharing","Partners",
U448="Sites strategiques &amp; DataCenter","SST &amp; DC",
U448="Exclu","Exclu",
U448="SAT","SAT",
U448="SPARE-ISSUE","SPARE-ISSUE",
U448="Fiber CAmtel","TRANS_FO_CAMTEL",
U448="Fiber AOF","Fiber AOF",
U448="Projet OCM (HUAWEI)","TRAVAUX-HUAWEI",
U448="Projet OCM (NOKIA)","TRAVAUX-NOKIA",
U448="ACCESS-ISSUE","ACCESS-ISSUE",
U448="Projet OCM (ZTE, NOKIA, autres projets)","TRAVAUX OCM",
U448="No root CAuse","No root cause",
U448="ODU HS","PDH",
U448="IP &amp; VLAN","PDH",
U448="Warehouse HUAWEI","SPARE-ISSUE",
U448="SPARE-HS","SPARE-ISSUE",
U448="Power Telco","BSS",U448="no impacts","no impacts"
),"")</f>
        <v/>
      </c>
      <c r="T448" s="35" t="str" cm="1">
        <f t="array" ref="T448">IFERROR(_xlfn.IFS(
U448="MPR ISSUE","TX ISSUE",
U448="BSS Hardware Issue","RAN ISSUE",
U448="Sites strategiques, MLL, Pylone, etc.","ENVTECH",
U448="AKTIVCO DEFAUT GE &amp; POWER Cabinet","POWER ISSUE",
U448="AKTIVCO Coupure ENEO &amp; Baisse de tension","POWER ISSUE",
U448="Coupure ENEO &amp; Baisse de tension","POWER ISSUE",
U448="Defaut GE &amp; POWER Cabinet","POWER ISSUE",
U448="Sharing","POWER ISSUE",
U448="Sites strategiques &amp; DataCenter","POWER ISSUE",
U448="Exclu","Exclu",
U448="SAT","TX ISSUE",
U448="SPARE-ISSUE","SPARE-ISSUE",
U448="Fiber CAmtel","TX ISSUE",
U448="Fiber AOF","TX ISSUE",
U448="Projet OCM (HUAWEI)","TRAVAUX-HUAWEI",
U448="Projet OCM (NOKIA)","TRAVAUX -NOKIA",
U448="ACCESS-ISSUE","ACCESS-ISSUE",
U448="Projet OCM (ZTE, NOKIA, autres projets)","TRAVAUX OCM",
U448="No root CAuse","No root cause",
U448="ODU HS","TX ISSUE",
U448="IP &amp; VLAN","TX ISSUE",
U448="Warehouse HUAWEI","SPARE-ISSUE",
U448="SPARE-HS","SPARE-ISSUE",
U448="Power Telco","RAN ISSUE",U448="no impacts","no impacts"
),"")</f>
        <v/>
      </c>
      <c r="U448" s="28"/>
      <c r="V448" s="35" t="str" cm="1">
        <f t="array" ref="V448">IFERROR(_xlfn.IFS(
U448="MPR ISSUE","ACTIVE",
U448="BSS Hardware Issue","ACTIVE",
U448="Sites strategiques, MLL, Pylone, etc.","PASSIVE",
U448="AKTIVCO DEFAUT GE &amp; POWER Cabinet","PASSIVE",
U448="AKTIVCO Coupure ENEO &amp; Baisse de tension","PASSIVE",
U448="Coupure ENEO &amp; Baisse de tension","PASSIVE",
U448="Defaut GE &amp; POWER Cabinet","PASSIVE",
U448="Sharing","PASSIVE",
U448="Sites strategiques &amp; DataCenter","PASSIVE",
U448="Exclu","Exclu",
U448="SAT","ACTIVE",
U448="SPARE-ISSUE","SPARE-ISSUE",
U448="Fiber CAmtel","ACTIVE",
U448="Fiber AOF","ACTIVE",
U448="Projet OCM (HUAWEI)","PLANNED WORKS",
U448="Projet OCM (NOKIA)","PLANNED WORKS",
U448="ACCESS-ISSUE","ACCESS-ISSUE",
U448="Projet OCM (ZTE, NOKIA, autres projets)","PLANNED WORKS",
U448="No root CAuse","No root cause",
U448="ODU HS","ACTIVE",
U448="IP &amp; VLAN","ACTIVE",
U448="Warehouse HUAWEI","SPARE-ISSUE",
U448="SPARE-HS","SPARE-ISSUE",
U448="Power Telco","ACTIVE",U448="no impacts","no impacts"
),"")</f>
        <v/>
      </c>
      <c r="W448" s="102"/>
      <c r="X448" s="102"/>
      <c r="Y448" s="102"/>
      <c r="Z448" s="102"/>
      <c r="AA448" s="102"/>
      <c r="AB448" s="104" t="s">
        <v>5423</v>
      </c>
      <c r="AC448" s="9"/>
      <c r="AD448" s="9"/>
      <c r="AE448" s="7" t="s">
        <v>5423</v>
      </c>
      <c r="AF448" s="6"/>
      <c r="AG448" s="7"/>
      <c r="AH448" s="3" t="s">
        <v>5423</v>
      </c>
      <c r="AI448" s="18" t="s">
        <v>5423</v>
      </c>
      <c r="AJ448" s="18" t="s">
        <v>5423</v>
      </c>
      <c r="AK448" s="18" t="s">
        <v>5423</v>
      </c>
      <c r="AL448" s="18" t="s">
        <v>5423</v>
      </c>
      <c r="AM448" s="18" t="s">
        <v>5423</v>
      </c>
      <c r="AN448" s="18" t="s">
        <v>5423</v>
      </c>
      <c r="AO448" s="18" t="s">
        <v>5423</v>
      </c>
      <c r="AP448" s="18" t="s">
        <v>5423</v>
      </c>
      <c r="AQ448" s="18" t="s">
        <v>5423</v>
      </c>
      <c r="AR448" s="18" t="s">
        <v>5423</v>
      </c>
      <c r="AS448" s="18" t="s">
        <v>5423</v>
      </c>
      <c r="AT448" s="18" t="s">
        <v>5423</v>
      </c>
      <c r="AU448" s="9" t="s">
        <v>5423</v>
      </c>
      <c r="AV448" s="14"/>
      <c r="AW448" s="14" t="s">
        <v>5423</v>
      </c>
      <c r="AX448" s="14" t="str">
        <f>_xlfn.XLOOKUP(B448,'[4]cell downs 18042026 17h'!$B:$B,'[4]cell downs 18042026 17h'!$B:$B,"")</f>
        <v/>
      </c>
      <c r="AY448" s="14" t="str">
        <f>_xlfn.XLOOKUP(B448,'[5]Cells Huawei 19042026 15h'!$B:$B,'[5]Cells Huawei 19042026 15h'!$B:$B,"")</f>
        <v/>
      </c>
      <c r="AZ448" s="105" t="str">
        <f>_xlfn.XLOOKUP(B448,'INCIDENT-04-23-2026'!E:E,'INCIDENT-04-23-2026'!F:F,"")</f>
        <v/>
      </c>
      <c r="BA448" s="105" t="str">
        <f>_xlfn.XLOOKUP(B448,'[6]Eneo 17H'!$C:$C,'[6]Eneo 17H'!$I:$I,"")</f>
        <v/>
      </c>
      <c r="BB448" s="105" t="str">
        <f>_xlfn.XLOOKUP(B448,[8]ALL!$B:$B,[8]ALL!$M:$M,"")</f>
        <v/>
      </c>
      <c r="BC448" s="105" t="str">
        <f>_xlfn.XLOOKUP(B448,'[6]Eneo 17H'!$C:$C,'[6]Eneo 17H'!$I:$I,"")</f>
        <v/>
      </c>
      <c r="BD448" s="105" t="str">
        <f>_xlfn.XLOOKUP(B448,'[7]Eneo 12H'!$C:$C,'[7]Eneo 12H'!$I:$I,"")</f>
        <v/>
      </c>
      <c r="BE448" s="105" t="s">
        <v>5423</v>
      </c>
    </row>
    <row r="449" spans="1:57" hidden="1" x14ac:dyDescent="0.3">
      <c r="A449" s="1" t="s">
        <v>1120</v>
      </c>
      <c r="B449" s="8" t="s">
        <v>1121</v>
      </c>
      <c r="C449" s="3" t="str">
        <f>_xlfn.XLOOKUP(B449,'[1]daily break down'!$D:$D,'[1]daily break down'!$E:$E,"")</f>
        <v>Bafoussam</v>
      </c>
      <c r="D449" s="1" t="s">
        <v>11</v>
      </c>
      <c r="E449" s="1" t="s">
        <v>12</v>
      </c>
      <c r="F449" s="3" t="s">
        <v>102</v>
      </c>
      <c r="G449" s="1" t="s">
        <v>299</v>
      </c>
      <c r="H449" s="25" t="str">
        <f>_xlfn.XLOOKUP(B449,[2]CALCULATION!$B:$B,[2]CALCULATION!$H:$H,"")</f>
        <v>Huawei</v>
      </c>
      <c r="I449" s="23">
        <v>9.4258388907437374E-2</v>
      </c>
      <c r="J449" s="23">
        <v>0</v>
      </c>
      <c r="K449" s="23">
        <v>6.0229059477845966E-2</v>
      </c>
      <c r="L449" s="23">
        <v>0.96864093849608934</v>
      </c>
      <c r="M449" s="23">
        <v>0</v>
      </c>
      <c r="N449" s="23">
        <v>0.45254727722560367</v>
      </c>
      <c r="O449" s="23">
        <v>0.33906267389201367</v>
      </c>
      <c r="P449" s="103" t="s">
        <v>6554</v>
      </c>
      <c r="Q449" s="36" t="s">
        <v>5796</v>
      </c>
      <c r="R449" s="36"/>
      <c r="S449" s="35" t="str" cm="1">
        <f t="array" ref="S449">IFERROR(_xlfn.IFS(
U449="MPR ISSUE","PDH",
U449="BSS Hardware Issue","BSS",
U449="Sites strategiques, MLL, Pylone, etc.","ENVTECH",
U449="AKTIVCO DEFAUT GE &amp; POWER Cabinet","AKTIVCO",
U449="AKTIVCO Coupure ENEO &amp; Baisse de tension","AKTIVCO GRID ONLY",
U449="Coupure ENEO &amp; Baisse de tension","IHS GRID ONLY",
U449="Defaut GE &amp; POWER Cabinet","IHS",
U449="Sharing","Partners",
U449="Sites strategiques &amp; DataCenter","SST &amp; DC",
U449="Exclu","Exclu",
U449="SAT","SAT",
U449="SPARE-ISSUE","SPARE-ISSUE",
U449="Fiber CAmtel","TRANS_FO_CAMTEL",
U449="Fiber AOF","Fiber AOF",
U449="Projet OCM (HUAWEI)","TRAVAUX-HUAWEI",
U449="Projet OCM (NOKIA)","TRAVAUX-NOKIA",
U449="ACCESS-ISSUE","ACCESS-ISSUE",
U449="Projet OCM (ZTE, NOKIA, autres projets)","TRAVAUX OCM",
U449="No root CAuse","No root cause",
U449="ODU HS","PDH",
U449="IP &amp; VLAN","PDH",
U449="Warehouse HUAWEI","SPARE-ISSUE",
U449="SPARE-HS","SPARE-ISSUE",
U449="Power Telco","BSS",U449="no impacts","no impacts"
),"")</f>
        <v/>
      </c>
      <c r="T449" s="35" t="str" cm="1">
        <f t="array" ref="T449">IFERROR(_xlfn.IFS(
U449="MPR ISSUE","TX ISSUE",
U449="BSS Hardware Issue","RAN ISSUE",
U449="Sites strategiques, MLL, Pylone, etc.","ENVTECH",
U449="AKTIVCO DEFAUT GE &amp; POWER Cabinet","POWER ISSUE",
U449="AKTIVCO Coupure ENEO &amp; Baisse de tension","POWER ISSUE",
U449="Coupure ENEO &amp; Baisse de tension","POWER ISSUE",
U449="Defaut GE &amp; POWER Cabinet","POWER ISSUE",
U449="Sharing","POWER ISSUE",
U449="Sites strategiques &amp; DataCenter","POWER ISSUE",
U449="Exclu","Exclu",
U449="SAT","TX ISSUE",
U449="SPARE-ISSUE","SPARE-ISSUE",
U449="Fiber CAmtel","TX ISSUE",
U449="Fiber AOF","TX ISSUE",
U449="Projet OCM (HUAWEI)","TRAVAUX-HUAWEI",
U449="Projet OCM (NOKIA)","TRAVAUX -NOKIA",
U449="ACCESS-ISSUE","ACCESS-ISSUE",
U449="Projet OCM (ZTE, NOKIA, autres projets)","TRAVAUX OCM",
U449="No root CAuse","No root cause",
U449="ODU HS","TX ISSUE",
U449="IP &amp; VLAN","TX ISSUE",
U449="Warehouse HUAWEI","SPARE-ISSUE",
U449="SPARE-HS","SPARE-ISSUE",
U449="Power Telco","RAN ISSUE",U449="no impacts","no impacts"
),"")</f>
        <v/>
      </c>
      <c r="U449" s="28"/>
      <c r="V449" s="35" t="str" cm="1">
        <f t="array" ref="V449">IFERROR(_xlfn.IFS(
U449="MPR ISSUE","ACTIVE",
U449="BSS Hardware Issue","ACTIVE",
U449="Sites strategiques, MLL, Pylone, etc.","PASSIVE",
U449="AKTIVCO DEFAUT GE &amp; POWER Cabinet","PASSIVE",
U449="AKTIVCO Coupure ENEO &amp; Baisse de tension","PASSIVE",
U449="Coupure ENEO &amp; Baisse de tension","PASSIVE",
U449="Defaut GE &amp; POWER Cabinet","PASSIVE",
U449="Sharing","PASSIVE",
U449="Sites strategiques &amp; DataCenter","PASSIVE",
U449="Exclu","Exclu",
U449="SAT","ACTIVE",
U449="SPARE-ISSUE","SPARE-ISSUE",
U449="Fiber CAmtel","ACTIVE",
U449="Fiber AOF","ACTIVE",
U449="Projet OCM (HUAWEI)","PLANNED WORKS",
U449="Projet OCM (NOKIA)","PLANNED WORKS",
U449="ACCESS-ISSUE","ACCESS-ISSUE",
U449="Projet OCM (ZTE, NOKIA, autres projets)","PLANNED WORKS",
U449="No root CAuse","No root cause",
U449="ODU HS","ACTIVE",
U449="IP &amp; VLAN","ACTIVE",
U449="Warehouse HUAWEI","SPARE-ISSUE",
U449="SPARE-HS","SPARE-ISSUE",
U449="Power Telco","ACTIVE",U449="no impacts","no impacts"
),"")</f>
        <v/>
      </c>
      <c r="W449" s="102"/>
      <c r="X449" s="102"/>
      <c r="Y449" s="102"/>
      <c r="Z449" s="102"/>
      <c r="AA449" s="102"/>
      <c r="AB449" s="104" t="s">
        <v>5423</v>
      </c>
      <c r="AC449" s="9"/>
      <c r="AD449" s="9"/>
      <c r="AE449" s="7" t="s">
        <v>5423</v>
      </c>
      <c r="AF449" s="6"/>
      <c r="AG449" s="7"/>
      <c r="AH449" s="3" t="s">
        <v>5423</v>
      </c>
      <c r="AI449" s="18" t="s">
        <v>5423</v>
      </c>
      <c r="AJ449" s="18" t="s">
        <v>5423</v>
      </c>
      <c r="AK449" s="18" t="s">
        <v>5423</v>
      </c>
      <c r="AL449" s="18" t="s">
        <v>5423</v>
      </c>
      <c r="AM449" s="18" t="s">
        <v>5423</v>
      </c>
      <c r="AN449" s="18" t="s">
        <v>5423</v>
      </c>
      <c r="AO449" s="18" t="s">
        <v>5423</v>
      </c>
      <c r="AP449" s="18" t="s">
        <v>5423</v>
      </c>
      <c r="AQ449" s="18" t="s">
        <v>5423</v>
      </c>
      <c r="AR449" s="18" t="s">
        <v>5423</v>
      </c>
      <c r="AS449" s="18" t="s">
        <v>5423</v>
      </c>
      <c r="AT449" s="18" t="s">
        <v>5423</v>
      </c>
      <c r="AU449" s="9" t="s">
        <v>5423</v>
      </c>
      <c r="AV449" s="14"/>
      <c r="AW449" s="14" t="s">
        <v>5423</v>
      </c>
      <c r="AX449" s="14" t="str">
        <f>_xlfn.XLOOKUP(B449,'[4]cell downs 18042026 17h'!$B:$B,'[4]cell downs 18042026 17h'!$B:$B,"")</f>
        <v/>
      </c>
      <c r="AY449" s="14" t="str">
        <f>_xlfn.XLOOKUP(B449,'[5]Cells Huawei 19042026 15h'!$B:$B,'[5]Cells Huawei 19042026 15h'!$B:$B,"")</f>
        <v/>
      </c>
      <c r="AZ449" s="105" t="str">
        <f>_xlfn.XLOOKUP(B449,'INCIDENT-04-23-2026'!E:E,'INCIDENT-04-23-2026'!F:F,"")</f>
        <v/>
      </c>
      <c r="BA449" s="105" t="str">
        <f>_xlfn.XLOOKUP(B449,'[6]Eneo 17H'!$C:$C,'[6]Eneo 17H'!$I:$I,"")</f>
        <v/>
      </c>
      <c r="BB449" s="105" t="str">
        <f>_xlfn.XLOOKUP(B449,[8]ALL!$B:$B,[8]ALL!$M:$M,"")</f>
        <v/>
      </c>
      <c r="BC449" s="105" t="str">
        <f>_xlfn.XLOOKUP(B449,'[6]Eneo 17H'!$C:$C,'[6]Eneo 17H'!$I:$I,"")</f>
        <v/>
      </c>
      <c r="BD449" s="105" t="str">
        <f>_xlfn.XLOOKUP(B449,'[7]Eneo 12H'!$C:$C,'[7]Eneo 12H'!$I:$I,"")</f>
        <v/>
      </c>
      <c r="BE449" s="105" t="s">
        <v>5423</v>
      </c>
    </row>
    <row r="450" spans="1:57" hidden="1" x14ac:dyDescent="0.3">
      <c r="A450" s="1" t="s">
        <v>47</v>
      </c>
      <c r="B450" s="8" t="s">
        <v>48</v>
      </c>
      <c r="C450" s="3" t="str">
        <f>_xlfn.XLOOKUP(B450,'[1]daily break down'!$D:$D,'[1]daily break down'!$E:$E,"")</f>
        <v>Yaounde</v>
      </c>
      <c r="D450" s="1" t="s">
        <v>21</v>
      </c>
      <c r="E450" s="1" t="s">
        <v>30</v>
      </c>
      <c r="F450" s="3" t="s">
        <v>37</v>
      </c>
      <c r="G450" s="1" t="s">
        <v>38</v>
      </c>
      <c r="H450" s="27" t="str">
        <f>_xlfn.XLOOKUP(B450,[2]CALCULATION!$B:$B,[2]CALCULATION!$H:$H,"")</f>
        <v>ZTE</v>
      </c>
      <c r="I450" s="23">
        <v>0</v>
      </c>
      <c r="J450" s="23">
        <v>0</v>
      </c>
      <c r="K450" s="23">
        <v>0</v>
      </c>
      <c r="L450" s="23">
        <v>0</v>
      </c>
      <c r="M450" s="23">
        <v>0</v>
      </c>
      <c r="N450" s="23">
        <v>2.2890431266461775</v>
      </c>
      <c r="O450" s="23">
        <v>2.3474173379790151</v>
      </c>
      <c r="P450" s="103" t="s">
        <v>6553</v>
      </c>
      <c r="Q450" s="36" t="s">
        <v>5796</v>
      </c>
      <c r="R450" s="36"/>
      <c r="S450" s="35" t="str" cm="1">
        <f t="array" ref="S450">IFERROR(_xlfn.IFS(
U450="MPR ISSUE","PDH",
U450="BSS Hardware Issue","BSS",
U450="Sites strategiques, MLL, Pylone, etc.","ENVTECH",
U450="AKTIVCO DEFAUT GE &amp; POWER Cabinet","AKTIVCO",
U450="AKTIVCO Coupure ENEO &amp; Baisse de tension","AKTIVCO GRID ONLY",
U450="Coupure ENEO &amp; Baisse de tension","IHS GRID ONLY",
U450="Defaut GE &amp; POWER Cabinet","IHS",
U450="Sharing","Partners",
U450="Sites strategiques &amp; DataCenter","SST &amp; DC",
U450="Exclu","Exclu",
U450="SAT","SAT",
U450="SPARE-ISSUE","SPARE-ISSUE",
U450="Fiber CAmtel","TRANS_FO_CAMTEL",
U450="Fiber AOF","Fiber AOF",
U450="Projet OCM (HUAWEI)","TRAVAUX-HUAWEI",
U450="Projet OCM (NOKIA)","TRAVAUX-NOKIA",
U450="ACCESS-ISSUE","ACCESS-ISSUE",
U450="Projet OCM (ZTE, NOKIA, autres projets)","TRAVAUX OCM",
U450="No root CAuse","No root cause",
U450="ODU HS","PDH",
U450="IP &amp; VLAN","PDH",
U450="Warehouse HUAWEI","SPARE-ISSUE",
U450="SPARE-HS","SPARE-ISSUE",
U450="Power Telco","BSS",U450="no impacts","no impacts"
),"")</f>
        <v/>
      </c>
      <c r="T450" s="35" t="str" cm="1">
        <f t="array" ref="T450">IFERROR(_xlfn.IFS(
U450="MPR ISSUE","TX ISSUE",
U450="BSS Hardware Issue","RAN ISSUE",
U450="Sites strategiques, MLL, Pylone, etc.","ENVTECH",
U450="AKTIVCO DEFAUT GE &amp; POWER Cabinet","POWER ISSUE",
U450="AKTIVCO Coupure ENEO &amp; Baisse de tension","POWER ISSUE",
U450="Coupure ENEO &amp; Baisse de tension","POWER ISSUE",
U450="Defaut GE &amp; POWER Cabinet","POWER ISSUE",
U450="Sharing","POWER ISSUE",
U450="Sites strategiques &amp; DataCenter","POWER ISSUE",
U450="Exclu","Exclu",
U450="SAT","TX ISSUE",
U450="SPARE-ISSUE","SPARE-ISSUE",
U450="Fiber CAmtel","TX ISSUE",
U450="Fiber AOF","TX ISSUE",
U450="Projet OCM (HUAWEI)","TRAVAUX-HUAWEI",
U450="Projet OCM (NOKIA)","TRAVAUX -NOKIA",
U450="ACCESS-ISSUE","ACCESS-ISSUE",
U450="Projet OCM (ZTE, NOKIA, autres projets)","TRAVAUX OCM",
U450="No root CAuse","No root cause",
U450="ODU HS","TX ISSUE",
U450="IP &amp; VLAN","TX ISSUE",
U450="Warehouse HUAWEI","SPARE-ISSUE",
U450="SPARE-HS","SPARE-ISSUE",
U450="Power Telco","RAN ISSUE",U450="no impacts","no impacts"
),"")</f>
        <v/>
      </c>
      <c r="U450" s="28"/>
      <c r="V450" s="35" t="str" cm="1">
        <f t="array" ref="V450">IFERROR(_xlfn.IFS(
U450="MPR ISSUE","ACTIVE",
U450="BSS Hardware Issue","ACTIVE",
U450="Sites strategiques, MLL, Pylone, etc.","PASSIVE",
U450="AKTIVCO DEFAUT GE &amp; POWER Cabinet","PASSIVE",
U450="AKTIVCO Coupure ENEO &amp; Baisse de tension","PASSIVE",
U450="Coupure ENEO &amp; Baisse de tension","PASSIVE",
U450="Defaut GE &amp; POWER Cabinet","PASSIVE",
U450="Sharing","PASSIVE",
U450="Sites strategiques &amp; DataCenter","PASSIVE",
U450="Exclu","Exclu",
U450="SAT","ACTIVE",
U450="SPARE-ISSUE","SPARE-ISSUE",
U450="Fiber CAmtel","ACTIVE",
U450="Fiber AOF","ACTIVE",
U450="Projet OCM (HUAWEI)","PLANNED WORKS",
U450="Projet OCM (NOKIA)","PLANNED WORKS",
U450="ACCESS-ISSUE","ACCESS-ISSUE",
U450="Projet OCM (ZTE, NOKIA, autres projets)","PLANNED WORKS",
U450="No root CAuse","No root cause",
U450="ODU HS","ACTIVE",
U450="IP &amp; VLAN","ACTIVE",
U450="Warehouse HUAWEI","SPARE-ISSUE",
U450="SPARE-HS","SPARE-ISSUE",
U450="Power Telco","ACTIVE", U450="no impacts","no impacts"
),"")</f>
        <v/>
      </c>
      <c r="W450" s="104" t="s">
        <v>6741</v>
      </c>
      <c r="X450" s="104" t="s">
        <v>6742</v>
      </c>
      <c r="Y450" s="104"/>
      <c r="Z450" s="104" t="s">
        <v>7502</v>
      </c>
      <c r="AA450" s="104" t="s">
        <v>6688</v>
      </c>
      <c r="AB450" s="104" t="s">
        <v>5423</v>
      </c>
      <c r="AC450" s="9"/>
      <c r="AD450" s="9"/>
      <c r="AE450" s="7" t="s">
        <v>5423</v>
      </c>
      <c r="AF450" s="6"/>
      <c r="AG450" s="7"/>
      <c r="AH450" s="3" t="s">
        <v>5423</v>
      </c>
      <c r="AI450" s="18" t="s">
        <v>5423</v>
      </c>
      <c r="AJ450" s="18" t="s">
        <v>5423</v>
      </c>
      <c r="AK450" s="18" t="s">
        <v>5423</v>
      </c>
      <c r="AL450" s="18" t="s">
        <v>5423</v>
      </c>
      <c r="AM450" s="18" t="s">
        <v>5423</v>
      </c>
      <c r="AN450" s="18" t="s">
        <v>5423</v>
      </c>
      <c r="AO450" s="18" t="s">
        <v>5423</v>
      </c>
      <c r="AP450" s="18" t="s">
        <v>5423</v>
      </c>
      <c r="AQ450" s="18" t="s">
        <v>5423</v>
      </c>
      <c r="AR450" s="18" t="s">
        <v>5423</v>
      </c>
      <c r="AS450" s="18" t="s">
        <v>5423</v>
      </c>
      <c r="AT450" s="18" t="s">
        <v>5423</v>
      </c>
      <c r="AU450" s="9" t="s">
        <v>5423</v>
      </c>
      <c r="AV450" s="14"/>
      <c r="AW450" s="14" t="s">
        <v>5423</v>
      </c>
      <c r="AX450" s="14" t="str">
        <f>_xlfn.XLOOKUP(B450,'[4]cell downs 18042026 17h'!$B:$B,'[4]cell downs 18042026 17h'!$B:$B,"")</f>
        <v/>
      </c>
      <c r="AY450" s="14" t="str">
        <f>_xlfn.XLOOKUP(B450,'[5]Cells Huawei 19042026 15h'!$B:$B,'[5]Cells Huawei 19042026 15h'!$B:$B,"")</f>
        <v/>
      </c>
      <c r="AZ450" s="105" t="str">
        <f>_xlfn.XLOOKUP(B450,'INCIDENT-04-23-2026'!E:E,'INCIDENT-04-23-2026'!F:F,"")</f>
        <v/>
      </c>
      <c r="BA450" s="105" t="str">
        <f>_xlfn.XLOOKUP(B450,'[6]Eneo 17H'!$C:$C,'[6]Eneo 17H'!$I:$I,"")</f>
        <v/>
      </c>
      <c r="BB450" s="105" t="str">
        <f>_xlfn.XLOOKUP(B450,[8]ALL!$B:$B,[8]ALL!$M:$M,"")</f>
        <v/>
      </c>
      <c r="BC450" s="105" t="str">
        <f>_xlfn.XLOOKUP(B450,'[6]Eneo 17H'!$C:$C,'[6]Eneo 17H'!$I:$I,"")</f>
        <v/>
      </c>
      <c r="BD450" s="105" t="str">
        <f>_xlfn.XLOOKUP(B450,'[7]Eneo 12H'!$C:$C,'[7]Eneo 12H'!$I:$I,"")</f>
        <v/>
      </c>
      <c r="BE450" s="11" t="s">
        <v>6928</v>
      </c>
    </row>
    <row r="451" spans="1:57" hidden="1" x14ac:dyDescent="0.3">
      <c r="A451" s="3" t="s">
        <v>2086</v>
      </c>
      <c r="B451" s="21" t="s">
        <v>2087</v>
      </c>
      <c r="C451" s="3" t="str">
        <f>_xlfn.XLOOKUP(B451,'[1]daily break down'!$D:$D,'[1]daily break down'!$E:$E,"")</f>
        <v>CENTRE</v>
      </c>
      <c r="D451" s="1" t="s">
        <v>21</v>
      </c>
      <c r="E451" s="3" t="s">
        <v>5384</v>
      </c>
      <c r="F451" s="3" t="s">
        <v>37</v>
      </c>
      <c r="G451" s="3" t="s">
        <v>2088</v>
      </c>
      <c r="H451" s="27" t="str">
        <f>_xlfn.XLOOKUP(B451,[2]CALCULATION!$B:$B,[2]CALCULATION!$H:$H,"")</f>
        <v>ZTE</v>
      </c>
      <c r="I451" s="23">
        <v>0</v>
      </c>
      <c r="J451" s="23">
        <v>0</v>
      </c>
      <c r="K451" s="23">
        <v>0.11872811635890425</v>
      </c>
      <c r="L451" s="23">
        <v>0</v>
      </c>
      <c r="M451" s="23">
        <v>0</v>
      </c>
      <c r="N451" s="23">
        <v>0.43034260472044555</v>
      </c>
      <c r="O451" s="23">
        <v>0.22957312810151989</v>
      </c>
      <c r="P451" s="103" t="s">
        <v>6554</v>
      </c>
      <c r="Q451" s="36" t="s">
        <v>5796</v>
      </c>
      <c r="R451" s="36"/>
      <c r="S451" s="35" t="str" cm="1">
        <f t="array" ref="S451">IFERROR(_xlfn.IFS(
U451="MPR ISSUE","PDH",
U451="BSS Hardware Issue","BSS",
U451="Sites strategiques, MLL, Pylone, etc.","ENVTECH",
U451="AKTIVCO DEFAUT GE &amp; POWER Cabinet","AKTIVCO",
U451="AKTIVCO Coupure ENEO &amp; Baisse de tension","AKTIVCO GRID ONLY",
U451="Coupure ENEO &amp; Baisse de tension","IHS GRID ONLY",
U451="Defaut GE &amp; POWER Cabinet","IHS",
U451="Sharing","Partners",
U451="Sites strategiques &amp; DataCenter","SST &amp; DC",
U451="Exclu","Exclu",
U451="SAT","SAT",
U451="SPARE-ISSUE","SPARE-ISSUE",
U451="Fiber CAmtel","TRANS_FO_CAMTEL",
U451="Fiber AOF","Fiber AOF",
U451="Projet OCM (HUAWEI)","TRAVAUX-HUAWEI",
U451="Projet OCM (NOKIA)","TRAVAUX-NOKIA",
U451="ACCESS-ISSUE","ACCESS-ISSUE",
U451="Projet OCM (ZTE, NOKIA, autres projets)","TRAVAUX OCM",
U451="No root CAuse","No root cause",
U451="ODU HS","PDH",
U451="IP &amp; VLAN","PDH",
U451="Warehouse HUAWEI","SPARE-ISSUE",
U451="SPARE-HS","SPARE-ISSUE",
U451="Power Telco","BSS",U451="no impacts","no impacts"
),"")</f>
        <v/>
      </c>
      <c r="T451" s="35" t="str" cm="1">
        <f t="array" ref="T451">IFERROR(_xlfn.IFS(
U451="MPR ISSUE","TX ISSUE",
U451="BSS Hardware Issue","RAN ISSUE",
U451="Sites strategiques, MLL, Pylone, etc.","ENVTECH",
U451="AKTIVCO DEFAUT GE &amp; POWER Cabinet","POWER ISSUE",
U451="AKTIVCO Coupure ENEO &amp; Baisse de tension","POWER ISSUE",
U451="Coupure ENEO &amp; Baisse de tension","POWER ISSUE",
U451="Defaut GE &amp; POWER Cabinet","POWER ISSUE",
U451="Sharing","POWER ISSUE",
U451="Sites strategiques &amp; DataCenter","POWER ISSUE",
U451="Exclu","Exclu",
U451="SAT","TX ISSUE",
U451="SPARE-ISSUE","SPARE-ISSUE",
U451="Fiber CAmtel","TX ISSUE",
U451="Fiber AOF","TX ISSUE",
U451="Projet OCM (HUAWEI)","TRAVAUX-HUAWEI",
U451="Projet OCM (NOKIA)","TRAVAUX -NOKIA",
U451="ACCESS-ISSUE","ACCESS-ISSUE",
U451="Projet OCM (ZTE, NOKIA, autres projets)","TRAVAUX OCM",
U451="No root CAuse","No root cause",
U451="ODU HS","TX ISSUE",
U451="IP &amp; VLAN","TX ISSUE",
U451="Warehouse HUAWEI","SPARE-ISSUE",
U451="SPARE-HS","SPARE-ISSUE",
U451="Power Telco","RAN ISSUE",U451="no impacts","no impacts"
),"")</f>
        <v/>
      </c>
      <c r="U451" s="28"/>
      <c r="V451" s="35" t="str" cm="1">
        <f t="array" ref="V451">IFERROR(_xlfn.IFS(
U451="MPR ISSUE","ACTIVE",
U451="BSS Hardware Issue","ACTIVE",
U451="Sites strategiques, MLL, Pylone, etc.","PASSIVE",
U451="AKTIVCO DEFAUT GE &amp; POWER Cabinet","PASSIVE",
U451="AKTIVCO Coupure ENEO &amp; Baisse de tension","PASSIVE",
U451="Coupure ENEO &amp; Baisse de tension","PASSIVE",
U451="Defaut GE &amp; POWER Cabinet","PASSIVE",
U451="Sharing","PASSIVE",
U451="Sites strategiques &amp; DataCenter","PASSIVE",
U451="Exclu","Exclu",
U451="SAT","ACTIVE",
U451="SPARE-ISSUE","SPARE-ISSUE",
U451="Fiber CAmtel","ACTIVE",
U451="Fiber AOF","ACTIVE",
U451="Projet OCM (HUAWEI)","PLANNED WORKS",
U451="Projet OCM (NOKIA)","PLANNED WORKS",
U451="ACCESS-ISSUE","ACCESS-ISSUE",
U451="Projet OCM (ZTE, NOKIA, autres projets)","PLANNED WORKS",
U451="No root CAuse","No root cause",
U451="ODU HS","ACTIVE",
U451="IP &amp; VLAN","ACTIVE",
U451="Warehouse HUAWEI","SPARE-ISSUE",
U451="SPARE-HS","SPARE-ISSUE",
U451="Power Telco","ACTIVE",U451="no impacts","no impacts"
),"")</f>
        <v/>
      </c>
      <c r="W451" s="102"/>
      <c r="X451" s="102"/>
      <c r="Y451" s="102"/>
      <c r="Z451" s="102"/>
      <c r="AA451" s="102"/>
      <c r="AB451" s="104" t="s">
        <v>5423</v>
      </c>
      <c r="AC451" s="9"/>
      <c r="AD451" s="9"/>
      <c r="AE451" s="7" t="s">
        <v>5423</v>
      </c>
      <c r="AF451" s="6"/>
      <c r="AG451" s="7"/>
      <c r="AH451" s="3" t="s">
        <v>5423</v>
      </c>
      <c r="AI451" s="18" t="s">
        <v>5423</v>
      </c>
      <c r="AJ451" s="18" t="s">
        <v>5423</v>
      </c>
      <c r="AK451" s="18" t="s">
        <v>5423</v>
      </c>
      <c r="AL451" s="18" t="s">
        <v>5423</v>
      </c>
      <c r="AM451" s="18" t="s">
        <v>5423</v>
      </c>
      <c r="AN451" s="18" t="s">
        <v>5423</v>
      </c>
      <c r="AO451" s="18" t="s">
        <v>5423</v>
      </c>
      <c r="AP451" s="18" t="s">
        <v>5423</v>
      </c>
      <c r="AQ451" s="18" t="s">
        <v>5423</v>
      </c>
      <c r="AR451" s="18" t="s">
        <v>5423</v>
      </c>
      <c r="AS451" s="18" t="s">
        <v>5423</v>
      </c>
      <c r="AT451" s="18" t="s">
        <v>5423</v>
      </c>
      <c r="AU451" s="9" t="s">
        <v>5423</v>
      </c>
      <c r="AV451" s="14"/>
      <c r="AW451" s="14" t="s">
        <v>5423</v>
      </c>
      <c r="AX451" s="14" t="str">
        <f>_xlfn.XLOOKUP(B451,'[4]cell downs 18042026 17h'!$B:$B,'[4]cell downs 18042026 17h'!$B:$B,"")</f>
        <v/>
      </c>
      <c r="AY451" s="14" t="str">
        <f>_xlfn.XLOOKUP(B451,'[5]Cells Huawei 19042026 15h'!$B:$B,'[5]Cells Huawei 19042026 15h'!$B:$B,"")</f>
        <v/>
      </c>
      <c r="AZ451" s="105" t="str">
        <f>_xlfn.XLOOKUP(B451,'INCIDENT-04-23-2026'!E:E,'INCIDENT-04-23-2026'!F:F,"")</f>
        <v/>
      </c>
      <c r="BA451" s="105" t="str">
        <f>_xlfn.XLOOKUP(B451,'[6]Eneo 17H'!$C:$C,'[6]Eneo 17H'!$I:$I,"")</f>
        <v/>
      </c>
      <c r="BB451" s="105" t="str">
        <f>_xlfn.XLOOKUP(B451,[8]ALL!$B:$B,[8]ALL!$M:$M,"")</f>
        <v/>
      </c>
      <c r="BC451" s="105" t="str">
        <f>_xlfn.XLOOKUP(B451,'[6]Eneo 17H'!$C:$C,'[6]Eneo 17H'!$I:$I,"")</f>
        <v/>
      </c>
      <c r="BD451" s="105" t="str">
        <f>_xlfn.XLOOKUP(B451,'[7]Eneo 12H'!$C:$C,'[7]Eneo 12H'!$I:$I,"")</f>
        <v/>
      </c>
      <c r="BE451" s="105" t="s">
        <v>5423</v>
      </c>
    </row>
    <row r="452" spans="1:57" hidden="1" x14ac:dyDescent="0.3">
      <c r="A452" s="1" t="s">
        <v>2337</v>
      </c>
      <c r="B452" s="8" t="s">
        <v>2338</v>
      </c>
      <c r="C452" s="3" t="str">
        <f>_xlfn.XLOOKUP(B452,'[1]daily break down'!$D:$D,'[1]daily break down'!$E:$E,"")</f>
        <v>Douala</v>
      </c>
      <c r="D452" s="1" t="s">
        <v>21</v>
      </c>
      <c r="E452" s="1" t="s">
        <v>36</v>
      </c>
      <c r="F452" s="3" t="s">
        <v>31</v>
      </c>
      <c r="G452" s="1" t="s">
        <v>32</v>
      </c>
      <c r="H452" s="27" t="str">
        <f>_xlfn.XLOOKUP(B452,[2]CALCULATION!$B:$B,[2]CALCULATION!$H:$H,"")</f>
        <v>ZTE</v>
      </c>
      <c r="I452" s="23">
        <v>4.2021584725182857</v>
      </c>
      <c r="J452" s="23">
        <v>0</v>
      </c>
      <c r="K452" s="23">
        <v>0</v>
      </c>
      <c r="L452" s="23">
        <v>0</v>
      </c>
      <c r="M452" s="23">
        <v>0</v>
      </c>
      <c r="N452" s="23">
        <v>5.2902587655842916</v>
      </c>
      <c r="O452" s="23">
        <v>2.3115331604044149</v>
      </c>
      <c r="P452" s="103" t="s">
        <v>6553</v>
      </c>
      <c r="Q452" s="36" t="s">
        <v>5796</v>
      </c>
      <c r="R452" s="36"/>
      <c r="S452" s="35" t="str" cm="1">
        <f t="array" ref="S452">IFERROR(_xlfn.IFS(
U452="MPR ISSUE","PDH",
U452="BSS Hardware Issue","BSS",
U452="Sites strategiques, MLL, Pylone, etc.","ENVTECH",
U452="AKTIVCO DEFAUT GE &amp; POWER Cabinet","AKTIVCO",
U452="AKTIVCO Coupure ENEO &amp; Baisse de tension","AKTIVCO GRID ONLY",
U452="Coupure ENEO &amp; Baisse de tension","IHS GRID ONLY",
U452="Defaut GE &amp; POWER Cabinet","IHS",
U452="Sharing","Partners",
U452="Sites strategiques &amp; DataCenter","SST &amp; DC",
U452="Exclu","Exclu",
U452="SAT","SAT",
U452="SPARE-ISSUE","SPARE-ISSUE",
U452="Fiber CAmtel","TRANS_FO_CAMTEL",
U452="Fiber AOF","Fiber AOF",
U452="Projet OCM (HUAWEI)","TRAVAUX-HUAWEI",
U452="Projet OCM (NOKIA)","TRAVAUX-NOKIA",
U452="ACCESS-ISSUE","ACCESS-ISSUE",
U452="Projet OCM (ZTE, NOKIA, autres projets)","TRAVAUX OCM",
U452="No root CAuse","No root cause",
U452="ODU HS","PDH",
U452="IP &amp; VLAN","PDH",
U452="Warehouse HUAWEI","SPARE-ISSUE",
U452="SPARE-HS","SPARE-ISSUE",
U452="Power Telco","BSS",U452="no impacts","no impacts"
),"")</f>
        <v/>
      </c>
      <c r="T452" s="35" t="str" cm="1">
        <f t="array" ref="T452">IFERROR(_xlfn.IFS(
U452="MPR ISSUE","TX ISSUE",
U452="BSS Hardware Issue","RAN ISSUE",
U452="Sites strategiques, MLL, Pylone, etc.","ENVTECH",
U452="AKTIVCO DEFAUT GE &amp; POWER Cabinet","POWER ISSUE",
U452="AKTIVCO Coupure ENEO &amp; Baisse de tension","POWER ISSUE",
U452="Coupure ENEO &amp; Baisse de tension","POWER ISSUE",
U452="Defaut GE &amp; POWER Cabinet","POWER ISSUE",
U452="Sharing","POWER ISSUE",
U452="Sites strategiques &amp; DataCenter","POWER ISSUE",
U452="Exclu","Exclu",
U452="SAT","TX ISSUE",
U452="SPARE-ISSUE","SPARE-ISSUE",
U452="Fiber CAmtel","TX ISSUE",
U452="Fiber AOF","TX ISSUE",
U452="Projet OCM (HUAWEI)","TRAVAUX-HUAWEI",
U452="Projet OCM (NOKIA)","TRAVAUX -NOKIA",
U452="ACCESS-ISSUE","ACCESS-ISSUE",
U452="Projet OCM (ZTE, NOKIA, autres projets)","TRAVAUX OCM",
U452="No root CAuse","No root cause",
U452="ODU HS","TX ISSUE",
U452="IP &amp; VLAN","TX ISSUE",
U452="Warehouse HUAWEI","SPARE-ISSUE",
U452="SPARE-HS","SPARE-ISSUE",
U452="Power Telco","RAN ISSUE",U452="no impacts","no impacts"
),"")</f>
        <v/>
      </c>
      <c r="U452" s="28"/>
      <c r="V452" s="35" t="str" cm="1">
        <f t="array" ref="V452">IFERROR(_xlfn.IFS(
U452="MPR ISSUE","ACTIVE",
U452="BSS Hardware Issue","ACTIVE",
U452="Sites strategiques, MLL, Pylone, etc.","PASSIVE",
U452="AKTIVCO DEFAUT GE &amp; POWER Cabinet","PASSIVE",
U452="AKTIVCO Coupure ENEO &amp; Baisse de tension","PASSIVE",
U452="Coupure ENEO &amp; Baisse de tension","PASSIVE",
U452="Defaut GE &amp; POWER Cabinet","PASSIVE",
U452="Sharing","PASSIVE",
U452="Sites strategiques &amp; DataCenter","PASSIVE",
U452="Exclu","Exclu",
U452="SAT","ACTIVE",
U452="SPARE-ISSUE","SPARE-ISSUE",
U452="Fiber CAmtel","ACTIVE",
U452="Fiber AOF","ACTIVE",
U452="Projet OCM (HUAWEI)","PLANNED WORKS",
U452="Projet OCM (NOKIA)","PLANNED WORKS",
U452="ACCESS-ISSUE","ACCESS-ISSUE",
U452="Projet OCM (ZTE, NOKIA, autres projets)","PLANNED WORKS",
U452="No root CAuse","No root cause",
U452="ODU HS","ACTIVE",
U452="IP &amp; VLAN","ACTIVE",
U452="Warehouse HUAWEI","SPARE-ISSUE",
U452="SPARE-HS","SPARE-ISSUE",
U452="Power Telco","ACTIVE", U452="no impacts","no impacts"
),"")</f>
        <v/>
      </c>
      <c r="W452" s="104" t="s">
        <v>6741</v>
      </c>
      <c r="X452" s="104" t="s">
        <v>6742</v>
      </c>
      <c r="Y452" s="104"/>
      <c r="Z452" s="104" t="s">
        <v>6743</v>
      </c>
      <c r="AA452" s="104" t="s">
        <v>6688</v>
      </c>
      <c r="AB452" s="104" t="s">
        <v>6044</v>
      </c>
      <c r="AC452" s="9"/>
      <c r="AD452" s="9"/>
      <c r="AE452" s="7" t="s">
        <v>5423</v>
      </c>
      <c r="AF452" s="6"/>
      <c r="AG452" s="7"/>
      <c r="AH452" s="3" t="s">
        <v>5423</v>
      </c>
      <c r="AI452" s="18" t="s">
        <v>5423</v>
      </c>
      <c r="AJ452" s="18" t="s">
        <v>5423</v>
      </c>
      <c r="AK452" s="18" t="s">
        <v>5423</v>
      </c>
      <c r="AL452" s="18" t="s">
        <v>5423</v>
      </c>
      <c r="AM452" s="18" t="s">
        <v>5423</v>
      </c>
      <c r="AN452" s="18" t="s">
        <v>5423</v>
      </c>
      <c r="AO452" s="18" t="s">
        <v>5423</v>
      </c>
      <c r="AP452" s="18" t="s">
        <v>5423</v>
      </c>
      <c r="AQ452" s="18" t="s">
        <v>5423</v>
      </c>
      <c r="AR452" s="18" t="s">
        <v>5423</v>
      </c>
      <c r="AS452" s="18" t="s">
        <v>5423</v>
      </c>
      <c r="AT452" s="18" t="s">
        <v>5423</v>
      </c>
      <c r="AU452" s="9" t="s">
        <v>6044</v>
      </c>
      <c r="AV452" s="14"/>
      <c r="AW452" s="14" t="s">
        <v>5423</v>
      </c>
      <c r="AX452" s="14" t="str">
        <f>_xlfn.XLOOKUP(B452,'[4]cell downs 18042026 17h'!$B:$B,'[4]cell downs 18042026 17h'!$B:$B,"")</f>
        <v/>
      </c>
      <c r="AY452" s="14" t="str">
        <f>_xlfn.XLOOKUP(B452,'[5]Cells Huawei 19042026 15h'!$B:$B,'[5]Cells Huawei 19042026 15h'!$B:$B,"")</f>
        <v/>
      </c>
      <c r="AZ452" s="105" t="str">
        <f>_xlfn.XLOOKUP(B452,'INCIDENT-04-23-2026'!E:E,'INCIDENT-04-23-2026'!F:F,"")</f>
        <v/>
      </c>
      <c r="BA452" s="105" t="str">
        <f>_xlfn.XLOOKUP(B452,'[6]Eneo 17H'!$C:$C,'[6]Eneo 17H'!$I:$I,"")</f>
        <v/>
      </c>
      <c r="BB452" s="105" t="str">
        <f>_xlfn.XLOOKUP(B452,[8]ALL!$B:$B,[8]ALL!$M:$M,"")</f>
        <v/>
      </c>
      <c r="BC452" s="105" t="str">
        <f>_xlfn.XLOOKUP(B452,'[6]Eneo 17H'!$C:$C,'[6]Eneo 17H'!$I:$I,"")</f>
        <v/>
      </c>
      <c r="BD452" s="105" t="str">
        <f>_xlfn.XLOOKUP(B452,'[7]Eneo 12H'!$C:$C,'[7]Eneo 12H'!$I:$I,"")</f>
        <v/>
      </c>
      <c r="BE452" s="11" t="s">
        <v>6970</v>
      </c>
    </row>
    <row r="453" spans="1:57" hidden="1" x14ac:dyDescent="0.3">
      <c r="A453" s="1" t="s">
        <v>4738</v>
      </c>
      <c r="B453" s="8" t="s">
        <v>4739</v>
      </c>
      <c r="C453" s="3" t="str">
        <f>_xlfn.XLOOKUP(B453,'[1]daily break down'!$D:$D,'[1]daily break down'!$E:$E,"")</f>
        <v>Yaounde</v>
      </c>
      <c r="D453" s="1" t="s">
        <v>11</v>
      </c>
      <c r="E453" s="1" t="s">
        <v>12</v>
      </c>
      <c r="F453" s="3" t="s">
        <v>37</v>
      </c>
      <c r="G453" s="1" t="s">
        <v>38</v>
      </c>
      <c r="H453" s="27" t="str">
        <f>_xlfn.XLOOKUP(B453,[2]CALCULATION!$B:$B,[2]CALCULATION!$H:$H,"")</f>
        <v>ZTE</v>
      </c>
      <c r="I453" s="23">
        <v>0</v>
      </c>
      <c r="J453" s="23">
        <v>0</v>
      </c>
      <c r="K453" s="23">
        <v>0</v>
      </c>
      <c r="L453" s="23">
        <v>0</v>
      </c>
      <c r="M453" s="23">
        <v>0</v>
      </c>
      <c r="N453" s="23">
        <v>0.41468340595777187</v>
      </c>
      <c r="O453" s="23">
        <v>3.9112326750049185E-2</v>
      </c>
      <c r="P453" s="103" t="s">
        <v>6554</v>
      </c>
      <c r="Q453" s="36" t="s">
        <v>5796</v>
      </c>
      <c r="R453" s="36"/>
      <c r="S453" s="35" t="str" cm="1">
        <f t="array" ref="S453">IFERROR(_xlfn.IFS(
U453="MPR ISSUE","PDH",
U453="BSS Hardware Issue","BSS",
U453="Sites strategiques, MLL, Pylone, etc.","ENVTECH",
U453="AKTIVCO DEFAUT GE &amp; POWER Cabinet","AKTIVCO",
U453="AKTIVCO Coupure ENEO &amp; Baisse de tension","AKTIVCO GRID ONLY",
U453="Coupure ENEO &amp; Baisse de tension","IHS GRID ONLY",
U453="Defaut GE &amp; POWER Cabinet","IHS",
U453="Sharing","Partners",
U453="Sites strategiques &amp; DataCenter","SST &amp; DC",
U453="Exclu","Exclu",
U453="SAT","SAT",
U453="SPARE-ISSUE","SPARE-ISSUE",
U453="Fiber CAmtel","TRANS_FO_CAMTEL",
U453="Fiber AOF","Fiber AOF",
U453="Projet OCM (HUAWEI)","TRAVAUX-HUAWEI",
U453="Projet OCM (NOKIA)","TRAVAUX-NOKIA",
U453="ACCESS-ISSUE","ACCESS-ISSUE",
U453="Projet OCM (ZTE, NOKIA, autres projets)","TRAVAUX OCM",
U453="No root CAuse","No root cause",
U453="ODU HS","PDH",
U453="IP &amp; VLAN","PDH",
U453="Warehouse HUAWEI","SPARE-ISSUE",
U453="SPARE-HS","SPARE-ISSUE",
U453="Power Telco","BSS",U453="no impacts","no impacts"
),"")</f>
        <v/>
      </c>
      <c r="T453" s="35" t="str" cm="1">
        <f t="array" ref="T453">IFERROR(_xlfn.IFS(
U453="MPR ISSUE","TX ISSUE",
U453="BSS Hardware Issue","RAN ISSUE",
U453="Sites strategiques, MLL, Pylone, etc.","ENVTECH",
U453="AKTIVCO DEFAUT GE &amp; POWER Cabinet","POWER ISSUE",
U453="AKTIVCO Coupure ENEO &amp; Baisse de tension","POWER ISSUE",
U453="Coupure ENEO &amp; Baisse de tension","POWER ISSUE",
U453="Defaut GE &amp; POWER Cabinet","POWER ISSUE",
U453="Sharing","POWER ISSUE",
U453="Sites strategiques &amp; DataCenter","POWER ISSUE",
U453="Exclu","Exclu",
U453="SAT","TX ISSUE",
U453="SPARE-ISSUE","SPARE-ISSUE",
U453="Fiber CAmtel","TX ISSUE",
U453="Fiber AOF","TX ISSUE",
U453="Projet OCM (HUAWEI)","TRAVAUX-HUAWEI",
U453="Projet OCM (NOKIA)","TRAVAUX -NOKIA",
U453="ACCESS-ISSUE","ACCESS-ISSUE",
U453="Projet OCM (ZTE, NOKIA, autres projets)","TRAVAUX OCM",
U453="No root CAuse","No root cause",
U453="ODU HS","TX ISSUE",
U453="IP &amp; VLAN","TX ISSUE",
U453="Warehouse HUAWEI","SPARE-ISSUE",
U453="SPARE-HS","SPARE-ISSUE",
U453="Power Telco","RAN ISSUE",U453="no impacts","no impacts"
),"")</f>
        <v/>
      </c>
      <c r="U453" s="28"/>
      <c r="V453" s="35" t="str" cm="1">
        <f t="array" ref="V453">IFERROR(_xlfn.IFS(
U453="MPR ISSUE","ACTIVE",
U453="BSS Hardware Issue","ACTIVE",
U453="Sites strategiques, MLL, Pylone, etc.","PASSIVE",
U453="AKTIVCO DEFAUT GE &amp; POWER Cabinet","PASSIVE",
U453="AKTIVCO Coupure ENEO &amp; Baisse de tension","PASSIVE",
U453="Coupure ENEO &amp; Baisse de tension","PASSIVE",
U453="Defaut GE &amp; POWER Cabinet","PASSIVE",
U453="Sharing","PASSIVE",
U453="Sites strategiques &amp; DataCenter","PASSIVE",
U453="Exclu","Exclu",
U453="SAT","ACTIVE",
U453="SPARE-ISSUE","SPARE-ISSUE",
U453="Fiber CAmtel","ACTIVE",
U453="Fiber AOF","ACTIVE",
U453="Projet OCM (HUAWEI)","PLANNED WORKS",
U453="Projet OCM (NOKIA)","PLANNED WORKS",
U453="ACCESS-ISSUE","ACCESS-ISSUE",
U453="Projet OCM (ZTE, NOKIA, autres projets)","PLANNED WORKS",
U453="No root CAuse","No root cause",
U453="ODU HS","ACTIVE",
U453="IP &amp; VLAN","ACTIVE",
U453="Warehouse HUAWEI","SPARE-ISSUE",
U453="SPARE-HS","SPARE-ISSUE",
U453="Power Telco","ACTIVE",U453="no impacts","no impacts"
),"")</f>
        <v/>
      </c>
      <c r="W453" s="102"/>
      <c r="X453" s="102"/>
      <c r="Y453" s="102"/>
      <c r="Z453" s="102"/>
      <c r="AA453" s="102"/>
      <c r="AB453" s="104" t="s">
        <v>5423</v>
      </c>
      <c r="AC453" s="9"/>
      <c r="AD453" s="9"/>
      <c r="AE453" s="7" t="s">
        <v>5423</v>
      </c>
      <c r="AF453" s="6"/>
      <c r="AG453" s="7"/>
      <c r="AH453" s="3" t="s">
        <v>5423</v>
      </c>
      <c r="AI453" s="18" t="s">
        <v>5423</v>
      </c>
      <c r="AJ453" s="18" t="s">
        <v>5423</v>
      </c>
      <c r="AK453" s="18" t="s">
        <v>5423</v>
      </c>
      <c r="AL453" s="18" t="s">
        <v>5423</v>
      </c>
      <c r="AM453" s="18" t="s">
        <v>5423</v>
      </c>
      <c r="AN453" s="18" t="s">
        <v>5423</v>
      </c>
      <c r="AO453" s="18" t="s">
        <v>5423</v>
      </c>
      <c r="AP453" s="18" t="s">
        <v>5423</v>
      </c>
      <c r="AQ453" s="18" t="s">
        <v>5423</v>
      </c>
      <c r="AR453" s="18" t="s">
        <v>5423</v>
      </c>
      <c r="AS453" s="18" t="s">
        <v>5423</v>
      </c>
      <c r="AT453" s="18" t="s">
        <v>5423</v>
      </c>
      <c r="AU453" s="9" t="s">
        <v>5423</v>
      </c>
      <c r="AV453" s="14"/>
      <c r="AW453" s="14" t="s">
        <v>5423</v>
      </c>
      <c r="AX453" s="14" t="str">
        <f>_xlfn.XLOOKUP(B453,'[4]cell downs 18042026 17h'!$B:$B,'[4]cell downs 18042026 17h'!$B:$B,"")</f>
        <v/>
      </c>
      <c r="AY453" s="14" t="str">
        <f>_xlfn.XLOOKUP(B453,'[5]Cells Huawei 19042026 15h'!$B:$B,'[5]Cells Huawei 19042026 15h'!$B:$B,"")</f>
        <v/>
      </c>
      <c r="AZ453" s="105" t="str">
        <f>_xlfn.XLOOKUP(B453,'INCIDENT-04-23-2026'!E:E,'INCIDENT-04-23-2026'!F:F,"")</f>
        <v/>
      </c>
      <c r="BA453" s="105" t="str">
        <f>_xlfn.XLOOKUP(B453,'[6]Eneo 17H'!$C:$C,'[6]Eneo 17H'!$I:$I,"")</f>
        <v/>
      </c>
      <c r="BB453" s="105" t="str">
        <f>_xlfn.XLOOKUP(B453,[8]ALL!$B:$B,[8]ALL!$M:$M,"")</f>
        <v/>
      </c>
      <c r="BC453" s="105" t="str">
        <f>_xlfn.XLOOKUP(B453,'[6]Eneo 17H'!$C:$C,'[6]Eneo 17H'!$I:$I,"")</f>
        <v/>
      </c>
      <c r="BD453" s="105" t="str">
        <f>_xlfn.XLOOKUP(B453,'[7]Eneo 12H'!$C:$C,'[7]Eneo 12H'!$I:$I,"")</f>
        <v/>
      </c>
      <c r="BE453" s="105" t="s">
        <v>5423</v>
      </c>
    </row>
    <row r="454" spans="1:57" hidden="1" x14ac:dyDescent="0.3">
      <c r="A454" s="1" t="s">
        <v>663</v>
      </c>
      <c r="B454" s="8" t="s">
        <v>664</v>
      </c>
      <c r="C454" s="3" t="str">
        <f>_xlfn.XLOOKUP(B454,'[1]daily break down'!$D:$D,'[1]daily break down'!$E:$E,"")</f>
        <v>CENTRE</v>
      </c>
      <c r="D454" s="1" t="s">
        <v>11</v>
      </c>
      <c r="E454" s="1" t="s">
        <v>96</v>
      </c>
      <c r="F454" s="3" t="s">
        <v>226</v>
      </c>
      <c r="G454" s="1" t="s">
        <v>665</v>
      </c>
      <c r="H454" s="26" t="str">
        <f>_xlfn.XLOOKUP(B454,[2]CALCULATION!$B:$B,[2]CALCULATION!$H:$H,"")</f>
        <v>NOKIA</v>
      </c>
      <c r="I454" s="23">
        <v>0.47674947850230998</v>
      </c>
      <c r="J454" s="23">
        <v>0.88850793161602926</v>
      </c>
      <c r="K454" s="23">
        <v>1.5519015047098874</v>
      </c>
      <c r="L454" s="23">
        <v>1.1901526111981464</v>
      </c>
      <c r="M454" s="23">
        <v>0.45864687401015314</v>
      </c>
      <c r="N454" s="23">
        <v>0.40153895323785149</v>
      </c>
      <c r="O454" s="23">
        <v>1.167109690012071</v>
      </c>
      <c r="P454" s="103" t="s">
        <v>6553</v>
      </c>
      <c r="Q454" s="36" t="s">
        <v>5796</v>
      </c>
      <c r="R454" s="36"/>
      <c r="S454" s="35" t="str" cm="1">
        <f t="array" ref="S454">IFERROR(_xlfn.IFS(
U454="MPR ISSUE","PDH",
U454="BSS Hardware Issue","BSS",
U454="Sites strategiques, MLL, Pylone, etc.","ENVTECH",
U454="AKTIVCO DEFAUT GE &amp; POWER Cabinet","AKTIVCO",
U454="AKTIVCO Coupure ENEO &amp; Baisse de tension","AKTIVCO GRID ONLY",
U454="Coupure ENEO &amp; Baisse de tension","IHS GRID ONLY",
U454="Defaut GE &amp; POWER Cabinet","IHS",
U454="Sharing","Partners",
U454="Sites strategiques &amp; DataCenter","SST &amp; DC",
U454="Exclu","Exclu",
U454="SAT","SAT",
U454="SPARE-ISSUE","SPARE-ISSUE",
U454="Fiber CAmtel","TRANS_FO_CAMTEL",
U454="Fiber AOF","Fiber AOF",
U454="Projet OCM (HUAWEI)","TRAVAUX-HUAWEI",
U454="Projet OCM (NOKIA)","TRAVAUX-NOKIA",
U454="ACCESS-ISSUE","ACCESS-ISSUE",
U454="Projet OCM (ZTE, NOKIA, autres projets)","TRAVAUX OCM",
U454="No root CAuse","No root cause",
U454="ODU HS","PDH",
U454="IP &amp; VLAN","PDH",
U454="Warehouse HUAWEI","SPARE-ISSUE",
U454="SPARE-HS","SPARE-ISSUE",
U454="Power Telco","BSS",U454="no impacts","no impacts"
),"")</f>
        <v/>
      </c>
      <c r="T454" s="35" t="str" cm="1">
        <f t="array" ref="T454">IFERROR(_xlfn.IFS(
U454="MPR ISSUE","TX ISSUE",
U454="BSS Hardware Issue","RAN ISSUE",
U454="Sites strategiques, MLL, Pylone, etc.","ENVTECH",
U454="AKTIVCO DEFAUT GE &amp; POWER Cabinet","POWER ISSUE",
U454="AKTIVCO Coupure ENEO &amp; Baisse de tension","POWER ISSUE",
U454="Coupure ENEO &amp; Baisse de tension","POWER ISSUE",
U454="Defaut GE &amp; POWER Cabinet","POWER ISSUE",
U454="Sharing","POWER ISSUE",
U454="Sites strategiques &amp; DataCenter","POWER ISSUE",
U454="Exclu","Exclu",
U454="SAT","TX ISSUE",
U454="SPARE-ISSUE","SPARE-ISSUE",
U454="Fiber CAmtel","TX ISSUE",
U454="Fiber AOF","TX ISSUE",
U454="Projet OCM (HUAWEI)","TRAVAUX-HUAWEI",
U454="Projet OCM (NOKIA)","TRAVAUX -NOKIA",
U454="ACCESS-ISSUE","ACCESS-ISSUE",
U454="Projet OCM (ZTE, NOKIA, autres projets)","TRAVAUX OCM",
U454="No root CAuse","No root cause",
U454="ODU HS","TX ISSUE",
U454="IP &amp; VLAN","TX ISSUE",
U454="Warehouse HUAWEI","SPARE-ISSUE",
U454="SPARE-HS","SPARE-ISSUE",
U454="Power Telco","RAN ISSUE",U454="no impacts","no impacts"
),"")</f>
        <v/>
      </c>
      <c r="U454" s="28"/>
      <c r="V454" s="35" t="str" cm="1">
        <f t="array" ref="V454">IFERROR(_xlfn.IFS(
U454="MPR ISSUE","ACTIVE",
U454="BSS Hardware Issue","ACTIVE",
U454="Sites strategiques, MLL, Pylone, etc.","PASSIVE",
U454="AKTIVCO DEFAUT GE &amp; POWER Cabinet","PASSIVE",
U454="AKTIVCO Coupure ENEO &amp; Baisse de tension","PASSIVE",
U454="Coupure ENEO &amp; Baisse de tension","PASSIVE",
U454="Defaut GE &amp; POWER Cabinet","PASSIVE",
U454="Sharing","PASSIVE",
U454="Sites strategiques &amp; DataCenter","PASSIVE",
U454="Exclu","Exclu",
U454="SAT","ACTIVE",
U454="SPARE-ISSUE","SPARE-ISSUE",
U454="Fiber CAmtel","ACTIVE",
U454="Fiber AOF","ACTIVE",
U454="Projet OCM (HUAWEI)","PLANNED WORKS",
U454="Projet OCM (NOKIA)","PLANNED WORKS",
U454="ACCESS-ISSUE","ACCESS-ISSUE",
U454="Projet OCM (ZTE, NOKIA, autres projets)","PLANNED WORKS",
U454="No root CAuse","No root cause",
U454="ODU HS","ACTIVE",
U454="IP &amp; VLAN","ACTIVE",
U454="Warehouse HUAWEI","SPARE-ISSUE",
U454="SPARE-HS","SPARE-ISSUE",
U454="Power Telco","ACTIVE",U454="no impacts","no impacts"
),"")</f>
        <v/>
      </c>
      <c r="W454" s="102" t="s">
        <v>6741</v>
      </c>
      <c r="X454" s="102" t="s">
        <v>6742</v>
      </c>
      <c r="Y454" s="102"/>
      <c r="Z454" s="102" t="s">
        <v>6743</v>
      </c>
      <c r="AA454" s="104" t="s">
        <v>6688</v>
      </c>
      <c r="AB454" s="104" t="s">
        <v>6321</v>
      </c>
      <c r="AC454" s="9"/>
      <c r="AD454" s="9"/>
      <c r="AE454" s="7" t="s">
        <v>5423</v>
      </c>
      <c r="AF454" s="6"/>
      <c r="AG454" s="7"/>
      <c r="AH454" s="3" t="s">
        <v>5423</v>
      </c>
      <c r="AI454" s="18" t="s">
        <v>5423</v>
      </c>
      <c r="AJ454" s="18" t="s">
        <v>5423</v>
      </c>
      <c r="AK454" s="18" t="s">
        <v>5423</v>
      </c>
      <c r="AL454" s="18" t="s">
        <v>5423</v>
      </c>
      <c r="AM454" s="18" t="s">
        <v>5423</v>
      </c>
      <c r="AN454" s="18" t="s">
        <v>5423</v>
      </c>
      <c r="AO454" s="18" t="s">
        <v>6321</v>
      </c>
      <c r="AP454" s="18" t="s">
        <v>5423</v>
      </c>
      <c r="AQ454" s="18" t="s">
        <v>5423</v>
      </c>
      <c r="AR454" s="18" t="s">
        <v>5423</v>
      </c>
      <c r="AS454" s="18" t="s">
        <v>5423</v>
      </c>
      <c r="AT454" s="18" t="s">
        <v>5423</v>
      </c>
      <c r="AU454" s="9" t="s">
        <v>5423</v>
      </c>
      <c r="AV454" s="14"/>
      <c r="AW454" s="14" t="s">
        <v>5423</v>
      </c>
      <c r="AX454" s="14" t="str">
        <f>_xlfn.XLOOKUP(B454,'[4]cell downs 18042026 17h'!$B:$B,'[4]cell downs 18042026 17h'!$B:$B,"")</f>
        <v/>
      </c>
      <c r="AY454" s="14" t="str">
        <f>_xlfn.XLOOKUP(B454,'[5]Cells Huawei 19042026 15h'!$B:$B,'[5]Cells Huawei 19042026 15h'!$B:$B,"")</f>
        <v/>
      </c>
      <c r="AZ454" s="105" t="str">
        <f>_xlfn.XLOOKUP(B454,'INCIDENT-04-23-2026'!E:E,'INCIDENT-04-23-2026'!F:F,"")</f>
        <v/>
      </c>
      <c r="BA454" s="105" t="str">
        <f>_xlfn.XLOOKUP(B454,'[6]Eneo 17H'!$C:$C,'[6]Eneo 17H'!$I:$I,"")</f>
        <v/>
      </c>
      <c r="BB454" s="105" t="str">
        <f>_xlfn.XLOOKUP(B454,[8]ALL!$B:$B,[8]ALL!$M:$M,"")</f>
        <v/>
      </c>
      <c r="BC454" s="105" t="str">
        <f>_xlfn.XLOOKUP(B454,'[6]Eneo 17H'!$C:$C,'[6]Eneo 17H'!$I:$I,"")</f>
        <v/>
      </c>
      <c r="BD454" s="105" t="str">
        <f>_xlfn.XLOOKUP(B454,'[7]Eneo 12H'!$C:$C,'[7]Eneo 12H'!$I:$I,"")</f>
        <v/>
      </c>
      <c r="BE454" s="11" t="s">
        <v>7089</v>
      </c>
    </row>
    <row r="455" spans="1:57" hidden="1" x14ac:dyDescent="0.3">
      <c r="A455" s="1" t="s">
        <v>4331</v>
      </c>
      <c r="B455" s="8" t="s">
        <v>4332</v>
      </c>
      <c r="C455" s="3" t="str">
        <f>_xlfn.XLOOKUP(B455,'[1]daily break down'!$D:$D,'[1]daily break down'!$E:$E,"")</f>
        <v>Douala</v>
      </c>
      <c r="D455" s="1" t="s">
        <v>11</v>
      </c>
      <c r="E455" s="1" t="s">
        <v>12</v>
      </c>
      <c r="F455" s="3" t="s">
        <v>31</v>
      </c>
      <c r="G455" s="1" t="s">
        <v>32</v>
      </c>
      <c r="H455" s="27" t="str">
        <f>_xlfn.XLOOKUP(B455,[2]CALCULATION!$B:$B,[2]CALCULATION!$H:$H,"")</f>
        <v>ZTE</v>
      </c>
      <c r="I455" s="23">
        <v>0</v>
      </c>
      <c r="J455" s="23">
        <v>0</v>
      </c>
      <c r="K455" s="23">
        <v>0</v>
      </c>
      <c r="L455" s="23">
        <v>0</v>
      </c>
      <c r="M455" s="23">
        <v>0</v>
      </c>
      <c r="N455" s="23">
        <v>0.38882254239754799</v>
      </c>
      <c r="O455" s="23">
        <v>0</v>
      </c>
      <c r="P455" s="103" t="s">
        <v>6554</v>
      </c>
      <c r="Q455" s="36" t="s">
        <v>5796</v>
      </c>
      <c r="R455" s="36"/>
      <c r="S455" s="35" t="str" cm="1">
        <f t="array" ref="S455">IFERROR(_xlfn.IFS(
U455="MPR ISSUE","PDH",
U455="BSS Hardware Issue","BSS",
U455="Sites strategiques, MLL, Pylone, etc.","ENVTECH",
U455="AKTIVCO DEFAUT GE &amp; POWER Cabinet","AKTIVCO",
U455="AKTIVCO Coupure ENEO &amp; Baisse de tension","AKTIVCO GRID ONLY",
U455="Coupure ENEO &amp; Baisse de tension","IHS GRID ONLY",
U455="Defaut GE &amp; POWER Cabinet","IHS",
U455="Sharing","Partners",
U455="Sites strategiques &amp; DataCenter","SST &amp; DC",
U455="Exclu","Exclu",
U455="SAT","SAT",
U455="SPARE-ISSUE","SPARE-ISSUE",
U455="Fiber CAmtel","TRANS_FO_CAMTEL",
U455="Fiber AOF","Fiber AOF",
U455="Projet OCM (HUAWEI)","TRAVAUX-HUAWEI",
U455="Projet OCM (NOKIA)","TRAVAUX-NOKIA",
U455="ACCESS-ISSUE","ACCESS-ISSUE",
U455="Projet OCM (ZTE, NOKIA, autres projets)","TRAVAUX OCM",
U455="No root CAuse","No root cause",
U455="ODU HS","PDH",
U455="IP &amp; VLAN","PDH",
U455="Warehouse HUAWEI","SPARE-ISSUE",
U455="SPARE-HS","SPARE-ISSUE",
U455="Power Telco","BSS",U455="no impacts","no impacts"
),"")</f>
        <v/>
      </c>
      <c r="T455" s="35" t="str" cm="1">
        <f t="array" ref="T455">IFERROR(_xlfn.IFS(
U455="MPR ISSUE","TX ISSUE",
U455="BSS Hardware Issue","RAN ISSUE",
U455="Sites strategiques, MLL, Pylone, etc.","ENVTECH",
U455="AKTIVCO DEFAUT GE &amp; POWER Cabinet","POWER ISSUE",
U455="AKTIVCO Coupure ENEO &amp; Baisse de tension","POWER ISSUE",
U455="Coupure ENEO &amp; Baisse de tension","POWER ISSUE",
U455="Defaut GE &amp; POWER Cabinet","POWER ISSUE",
U455="Sharing","POWER ISSUE",
U455="Sites strategiques &amp; DataCenter","POWER ISSUE",
U455="Exclu","Exclu",
U455="SAT","TX ISSUE",
U455="SPARE-ISSUE","SPARE-ISSUE",
U455="Fiber CAmtel","TX ISSUE",
U455="Fiber AOF","TX ISSUE",
U455="Projet OCM (HUAWEI)","TRAVAUX-HUAWEI",
U455="Projet OCM (NOKIA)","TRAVAUX -NOKIA",
U455="ACCESS-ISSUE","ACCESS-ISSUE",
U455="Projet OCM (ZTE, NOKIA, autres projets)","TRAVAUX OCM",
U455="No root CAuse","No root cause",
U455="ODU HS","TX ISSUE",
U455="IP &amp; VLAN","TX ISSUE",
U455="Warehouse HUAWEI","SPARE-ISSUE",
U455="SPARE-HS","SPARE-ISSUE",
U455="Power Telco","RAN ISSUE",U455="no impacts","no impacts"
),"")</f>
        <v/>
      </c>
      <c r="U455" s="28"/>
      <c r="V455" s="35" t="str" cm="1">
        <f t="array" ref="V455">IFERROR(_xlfn.IFS(
U455="MPR ISSUE","ACTIVE",
U455="BSS Hardware Issue","ACTIVE",
U455="Sites strategiques, MLL, Pylone, etc.","PASSIVE",
U455="AKTIVCO DEFAUT GE &amp; POWER Cabinet","PASSIVE",
U455="AKTIVCO Coupure ENEO &amp; Baisse de tension","PASSIVE",
U455="Coupure ENEO &amp; Baisse de tension","PASSIVE",
U455="Defaut GE &amp; POWER Cabinet","PASSIVE",
U455="Sharing","PASSIVE",
U455="Sites strategiques &amp; DataCenter","PASSIVE",
U455="Exclu","Exclu",
U455="SAT","ACTIVE",
U455="SPARE-ISSUE","SPARE-ISSUE",
U455="Fiber CAmtel","ACTIVE",
U455="Fiber AOF","ACTIVE",
U455="Projet OCM (HUAWEI)","PLANNED WORKS",
U455="Projet OCM (NOKIA)","PLANNED WORKS",
U455="ACCESS-ISSUE","ACCESS-ISSUE",
U455="Projet OCM (ZTE, NOKIA, autres projets)","PLANNED WORKS",
U455="No root CAuse","No root cause",
U455="ODU HS","ACTIVE",
U455="IP &amp; VLAN","ACTIVE",
U455="Warehouse HUAWEI","SPARE-ISSUE",
U455="SPARE-HS","SPARE-ISSUE",
U455="Power Telco","ACTIVE",U455="no impacts","no impacts"
),"")</f>
        <v/>
      </c>
      <c r="W455" s="102"/>
      <c r="X455" s="102"/>
      <c r="Y455" s="102"/>
      <c r="Z455" s="102"/>
      <c r="AA455" s="102"/>
      <c r="AB455" s="104" t="s">
        <v>5423</v>
      </c>
      <c r="AC455" s="9"/>
      <c r="AD455" s="9"/>
      <c r="AE455" s="7" t="s">
        <v>5423</v>
      </c>
      <c r="AF455" s="6"/>
      <c r="AG455" s="7"/>
      <c r="AH455" s="3" t="s">
        <v>5423</v>
      </c>
      <c r="AI455" s="18" t="s">
        <v>5423</v>
      </c>
      <c r="AJ455" s="18" t="s">
        <v>5423</v>
      </c>
      <c r="AK455" s="18" t="s">
        <v>5423</v>
      </c>
      <c r="AL455" s="18" t="s">
        <v>5423</v>
      </c>
      <c r="AM455" s="18" t="s">
        <v>5423</v>
      </c>
      <c r="AN455" s="18" t="s">
        <v>5423</v>
      </c>
      <c r="AO455" s="18" t="s">
        <v>5423</v>
      </c>
      <c r="AP455" s="18" t="s">
        <v>5423</v>
      </c>
      <c r="AQ455" s="18" t="s">
        <v>5423</v>
      </c>
      <c r="AR455" s="18" t="s">
        <v>5423</v>
      </c>
      <c r="AS455" s="18" t="s">
        <v>5423</v>
      </c>
      <c r="AT455" s="18" t="s">
        <v>5423</v>
      </c>
      <c r="AU455" s="9" t="s">
        <v>5423</v>
      </c>
      <c r="AV455" s="14"/>
      <c r="AW455" s="14" t="s">
        <v>5423</v>
      </c>
      <c r="AX455" s="14" t="str">
        <f>_xlfn.XLOOKUP(B455,'[4]cell downs 18042026 17h'!$B:$B,'[4]cell downs 18042026 17h'!$B:$B,"")</f>
        <v/>
      </c>
      <c r="AY455" s="14" t="str">
        <f>_xlfn.XLOOKUP(B455,'[5]Cells Huawei 19042026 15h'!$B:$B,'[5]Cells Huawei 19042026 15h'!$B:$B,"")</f>
        <v/>
      </c>
      <c r="AZ455" s="105" t="str">
        <f>_xlfn.XLOOKUP(B455,'INCIDENT-04-23-2026'!E:E,'INCIDENT-04-23-2026'!F:F,"")</f>
        <v/>
      </c>
      <c r="BA455" s="105" t="str">
        <f>_xlfn.XLOOKUP(B455,'[6]Eneo 17H'!$C:$C,'[6]Eneo 17H'!$I:$I,"")</f>
        <v/>
      </c>
      <c r="BB455" s="105" t="str">
        <f>_xlfn.XLOOKUP(B455,[8]ALL!$B:$B,[8]ALL!$M:$M,"")</f>
        <v/>
      </c>
      <c r="BC455" s="105" t="str">
        <f>_xlfn.XLOOKUP(B455,'[6]Eneo 17H'!$C:$C,'[6]Eneo 17H'!$I:$I,"")</f>
        <v/>
      </c>
      <c r="BD455" s="105" t="str">
        <f>_xlfn.XLOOKUP(B455,'[7]Eneo 12H'!$C:$C,'[7]Eneo 12H'!$I:$I,"")</f>
        <v/>
      </c>
      <c r="BE455" s="105" t="s">
        <v>5423</v>
      </c>
    </row>
    <row r="456" spans="1:57" hidden="1" x14ac:dyDescent="0.3">
      <c r="A456" s="1" t="s">
        <v>3386</v>
      </c>
      <c r="B456" s="1" t="s">
        <v>3387</v>
      </c>
      <c r="C456" s="3" t="str">
        <f>_xlfn.XLOOKUP(B456,'[1]daily break down'!$D:$D,'[1]daily break down'!$E:$E,"")</f>
        <v>Douala</v>
      </c>
      <c r="D456" s="1" t="s">
        <v>11</v>
      </c>
      <c r="E456" s="1" t="s">
        <v>12</v>
      </c>
      <c r="F456" s="3" t="s">
        <v>31</v>
      </c>
      <c r="G456" s="1" t="s">
        <v>32</v>
      </c>
      <c r="H456" s="27" t="str">
        <f>_xlfn.XLOOKUP(B456,[2]CALCULATION!$B:$B,[2]CALCULATION!$H:$H,"")</f>
        <v>ZTE</v>
      </c>
      <c r="I456" s="23">
        <v>1.7474274683034985</v>
      </c>
      <c r="J456" s="23">
        <v>0</v>
      </c>
      <c r="K456" s="23">
        <v>0</v>
      </c>
      <c r="L456" s="23">
        <v>1.9888430884077701</v>
      </c>
      <c r="M456" s="23">
        <v>0</v>
      </c>
      <c r="N456" s="23">
        <v>0.38286562623953763</v>
      </c>
      <c r="O456" s="23">
        <v>4.231140474784052</v>
      </c>
      <c r="P456" s="103" t="s">
        <v>6553</v>
      </c>
      <c r="Q456" s="36" t="s">
        <v>5796</v>
      </c>
      <c r="R456" s="36"/>
      <c r="S456" s="35" t="str" cm="1">
        <f t="array" ref="S456">IFERROR(_xlfn.IFS(
U456="MPR ISSUE","PDH",
U456="BSS Hardware Issue","BSS",
U456="Sites strategiques, MLL, Pylone, etc.","ENVTECH",
U456="AKTIVCO DEFAUT GE &amp; POWER Cabinet","AKTIVCO",
U456="AKTIVCO Coupure ENEO &amp; Baisse de tension","AKTIVCO GRID ONLY",
U456="Coupure ENEO &amp; Baisse de tension","IHS GRID ONLY",
U456="Defaut GE &amp; POWER Cabinet","IHS",
U456="Sharing","Partners",
U456="Sites strategiques &amp; DataCenter","SST &amp; DC",
U456="Exclu","Exclu",
U456="SAT","SAT",
U456="SPARE-ISSUE","SPARE-ISSUE",
U456="Fiber CAmtel","TRANS_FO_CAMTEL",
U456="Fiber AOF","Fiber AOF",
U456="Projet OCM (HUAWEI)","TRAVAUX-HUAWEI",
U456="Projet OCM (NOKIA)","TRAVAUX-NOKIA",
U456="ACCESS-ISSUE","ACCESS-ISSUE",
U456="Projet OCM (ZTE, NOKIA, autres projets)","TRAVAUX OCM",
U456="No root CAuse","No root cause",
U456="ODU HS","PDH",
U456="IP &amp; VLAN","PDH",
U456="Warehouse HUAWEI","SPARE-ISSUE",
U456="SPARE-HS","SPARE-ISSUE",
U456="Power Telco","BSS",U456="no impacts","no impacts"
),"")</f>
        <v/>
      </c>
      <c r="T456" s="35" t="str" cm="1">
        <f t="array" ref="T456">IFERROR(_xlfn.IFS(
U456="MPR ISSUE","TX ISSUE",
U456="BSS Hardware Issue","RAN ISSUE",
U456="Sites strategiques, MLL, Pylone, etc.","ENVTECH",
U456="AKTIVCO DEFAUT GE &amp; POWER Cabinet","POWER ISSUE",
U456="AKTIVCO Coupure ENEO &amp; Baisse de tension","POWER ISSUE",
U456="Coupure ENEO &amp; Baisse de tension","POWER ISSUE",
U456="Defaut GE &amp; POWER Cabinet","POWER ISSUE",
U456="Sharing","POWER ISSUE",
U456="Sites strategiques &amp; DataCenter","POWER ISSUE",
U456="Exclu","Exclu",
U456="SAT","TX ISSUE",
U456="SPARE-ISSUE","SPARE-ISSUE",
U456="Fiber CAmtel","TX ISSUE",
U456="Fiber AOF","TX ISSUE",
U456="Projet OCM (HUAWEI)","TRAVAUX-HUAWEI",
U456="Projet OCM (NOKIA)","TRAVAUX -NOKIA",
U456="ACCESS-ISSUE","ACCESS-ISSUE",
U456="Projet OCM (ZTE, NOKIA, autres projets)","TRAVAUX OCM",
U456="No root CAuse","No root cause",
U456="ODU HS","TX ISSUE",
U456="IP &amp; VLAN","TX ISSUE",
U456="Warehouse HUAWEI","SPARE-ISSUE",
U456="SPARE-HS","SPARE-ISSUE",
U456="Power Telco","RAN ISSUE",U456="no impacts","no impacts"
),"")</f>
        <v/>
      </c>
      <c r="U456" s="28"/>
      <c r="V456" s="35" t="str" cm="1">
        <f t="array" ref="V456">IFERROR(_xlfn.IFS(
U456="MPR ISSUE","ACTIVE",
U456="BSS Hardware Issue","ACTIVE",
U456="Sites strategiques, MLL, Pylone, etc.","PASSIVE",
U456="AKTIVCO DEFAUT GE &amp; POWER Cabinet","PASSIVE",
U456="AKTIVCO Coupure ENEO &amp; Baisse de tension","PASSIVE",
U456="Coupure ENEO &amp; Baisse de tension","PASSIVE",
U456="Defaut GE &amp; POWER Cabinet","PASSIVE",
U456="Sharing","PASSIVE",
U456="Sites strategiques &amp; DataCenter","PASSIVE",
U456="Exclu","Exclu",
U456="SAT","ACTIVE",
U456="SPARE-ISSUE","SPARE-ISSUE",
U456="Fiber CAmtel","ACTIVE",
U456="Fiber AOF","ACTIVE",
U456="Projet OCM (HUAWEI)","PLANNED WORKS",
U456="Projet OCM (NOKIA)","PLANNED WORKS",
U456="ACCESS-ISSUE","ACCESS-ISSUE",
U456="Projet OCM (ZTE, NOKIA, autres projets)","PLANNED WORKS",
U456="No root CAuse","No root cause",
U456="ODU HS","ACTIVE",
U456="IP &amp; VLAN","ACTIVE",
U456="Warehouse HUAWEI","SPARE-ISSUE",
U456="SPARE-HS","SPARE-ISSUE",
U456="Power Telco","ACTIVE",U456="no impacts","no impacts"
),"")</f>
        <v/>
      </c>
      <c r="W456" s="104" t="s">
        <v>7480</v>
      </c>
      <c r="X456" s="104" t="s">
        <v>7474</v>
      </c>
      <c r="Y456" s="104" t="str">
        <f>_xlfn.XLOOKUP(B451,[9]ALL!$B:$B,[9]ALL!$N:$N,"")</f>
        <v/>
      </c>
      <c r="Z456" s="104" t="s">
        <v>11</v>
      </c>
      <c r="AA456" s="102"/>
      <c r="AB456" s="104" t="s">
        <v>7439</v>
      </c>
      <c r="AC456" s="9"/>
      <c r="AD456" s="9"/>
      <c r="AE456" s="7" t="s">
        <v>6820</v>
      </c>
      <c r="AF456" s="6"/>
      <c r="AG456" s="7"/>
      <c r="AH456" s="3" t="s">
        <v>5423</v>
      </c>
      <c r="AI456" s="18" t="s">
        <v>5423</v>
      </c>
      <c r="AJ456" s="18" t="s">
        <v>5423</v>
      </c>
      <c r="AK456" s="18" t="s">
        <v>5423</v>
      </c>
      <c r="AL456" s="18" t="s">
        <v>5423</v>
      </c>
      <c r="AM456" s="18" t="s">
        <v>5423</v>
      </c>
      <c r="AN456" s="18" t="s">
        <v>5423</v>
      </c>
      <c r="AO456" s="18" t="s">
        <v>5423</v>
      </c>
      <c r="AP456" s="18" t="s">
        <v>5423</v>
      </c>
      <c r="AQ456" s="18" t="s">
        <v>5423</v>
      </c>
      <c r="AR456" s="18" t="s">
        <v>5423</v>
      </c>
      <c r="AS456" s="18" t="s">
        <v>5875</v>
      </c>
      <c r="AT456" s="18" t="s">
        <v>5423</v>
      </c>
      <c r="AU456" s="9" t="s">
        <v>6111</v>
      </c>
      <c r="AV456" s="14"/>
      <c r="AW456" s="14" t="s">
        <v>5423</v>
      </c>
      <c r="AX456" s="14" t="str">
        <f>_xlfn.XLOOKUP(B456,'[4]cell downs 18042026 17h'!$B:$B,'[4]cell downs 18042026 17h'!$B:$B,"")</f>
        <v/>
      </c>
      <c r="AY456" s="14" t="str">
        <f>_xlfn.XLOOKUP(B456,'[5]Cells Huawei 19042026 15h'!$B:$B,'[5]Cells Huawei 19042026 15h'!$B:$B,"")</f>
        <v/>
      </c>
      <c r="AZ456" s="105" t="str">
        <f>_xlfn.XLOOKUP(B456,'INCIDENT-04-23-2026'!E:E,'INCIDENT-04-23-2026'!F:F,"")</f>
        <v/>
      </c>
      <c r="BA456" s="105" t="str">
        <f>_xlfn.XLOOKUP(B456,'[6]Eneo 17H'!$C:$C,'[6]Eneo 17H'!$I:$I,"")</f>
        <v>Power status check ongoing</v>
      </c>
      <c r="BB456" s="105" t="str">
        <f>_xlfn.XLOOKUP(B456,[8]ALL!$B:$B,[8]ALL!$M:$M,"")</f>
        <v>P2 impact LIT_346_Z_Bberi-Abattoir</v>
      </c>
      <c r="BC456" s="105" t="str">
        <f>_xlfn.XLOOKUP(B456,'[6]Eneo 17H'!$C:$C,'[6]Eneo 17H'!$I:$I,"")</f>
        <v>Power status check ongoing</v>
      </c>
      <c r="BD456" s="105" t="str">
        <f>_xlfn.XLOOKUP(B456,'[7]Eneo 12H'!$C:$C,'[7]Eneo 12H'!$I:$I,"")</f>
        <v/>
      </c>
      <c r="BE456" s="11" t="s">
        <v>7090</v>
      </c>
    </row>
    <row r="457" spans="1:57" hidden="1" x14ac:dyDescent="0.3">
      <c r="A457" s="1" t="s">
        <v>2790</v>
      </c>
      <c r="B457" s="8" t="s">
        <v>2791</v>
      </c>
      <c r="C457" s="3" t="str">
        <f>_xlfn.XLOOKUP(B457,'[1]daily break down'!$D:$D,'[1]daily break down'!$E:$E,"")</f>
        <v>Yaounde</v>
      </c>
      <c r="D457" s="1" t="s">
        <v>21</v>
      </c>
      <c r="E457" s="1" t="s">
        <v>36</v>
      </c>
      <c r="F457" s="3" t="s">
        <v>37</v>
      </c>
      <c r="G457" s="1" t="s">
        <v>38</v>
      </c>
      <c r="H457" s="27" t="str">
        <f>_xlfn.XLOOKUP(B457,[2]CALCULATION!$B:$B,[2]CALCULATION!$H:$H,"")</f>
        <v>ZTE</v>
      </c>
      <c r="I457" s="23">
        <v>0</v>
      </c>
      <c r="J457" s="23">
        <v>0</v>
      </c>
      <c r="K457" s="23">
        <v>2.0541016399711221</v>
      </c>
      <c r="L457" s="23">
        <v>0</v>
      </c>
      <c r="M457" s="23">
        <v>0.63350198183390394</v>
      </c>
      <c r="N457" s="23">
        <v>0</v>
      </c>
      <c r="O457" s="23">
        <v>2.3035608803965371</v>
      </c>
      <c r="P457" s="103" t="s">
        <v>6553</v>
      </c>
      <c r="Q457" s="36" t="s">
        <v>5796</v>
      </c>
      <c r="R457" s="36"/>
      <c r="S457" s="35" t="str" cm="1">
        <f t="array" ref="S457">IFERROR(_xlfn.IFS(
U457="MPR ISSUE","PDH",
U457="BSS Hardware Issue","BSS",
U457="Sites strategiques, MLL, Pylone, etc.","ENVTECH",
U457="AKTIVCO DEFAUT GE &amp; POWER Cabinet","AKTIVCO",
U457="AKTIVCO Coupure ENEO &amp; Baisse de tension","AKTIVCO GRID ONLY",
U457="Coupure ENEO &amp; Baisse de tension","IHS GRID ONLY",
U457="Defaut GE &amp; POWER Cabinet","IHS",
U457="Sharing","Partners",
U457="Sites strategiques &amp; DataCenter","SST &amp; DC",
U457="Exclu","Exclu",
U457="SAT","SAT",
U457="SPARE-ISSUE","SPARE-ISSUE",
U457="Fiber CAmtel","TRANS_FO_CAMTEL",
U457="Fiber AOF","Fiber AOF",
U457="Projet OCM (HUAWEI)","TRAVAUX-HUAWEI",
U457="Projet OCM (NOKIA)","TRAVAUX-NOKIA",
U457="ACCESS-ISSUE","ACCESS-ISSUE",
U457="Projet OCM (ZTE, NOKIA, autres projets)","TRAVAUX OCM",
U457="No root CAuse","No root cause",
U457="ODU HS","PDH",
U457="IP &amp; VLAN","PDH",
U457="Warehouse HUAWEI","SPARE-ISSUE",
U457="SPARE-HS","SPARE-ISSUE",
U457="Power Telco","BSS",U457="no impacts","no impacts"
),"")</f>
        <v/>
      </c>
      <c r="T457" s="35" t="str" cm="1">
        <f t="array" ref="T457">IFERROR(_xlfn.IFS(
U457="MPR ISSUE","TX ISSUE",
U457="BSS Hardware Issue","RAN ISSUE",
U457="Sites strategiques, MLL, Pylone, etc.","ENVTECH",
U457="AKTIVCO DEFAUT GE &amp; POWER Cabinet","POWER ISSUE",
U457="AKTIVCO Coupure ENEO &amp; Baisse de tension","POWER ISSUE",
U457="Coupure ENEO &amp; Baisse de tension","POWER ISSUE",
U457="Defaut GE &amp; POWER Cabinet","POWER ISSUE",
U457="Sharing","POWER ISSUE",
U457="Sites strategiques &amp; DataCenter","POWER ISSUE",
U457="Exclu","Exclu",
U457="SAT","TX ISSUE",
U457="SPARE-ISSUE","SPARE-ISSUE",
U457="Fiber CAmtel","TX ISSUE",
U457="Fiber AOF","TX ISSUE",
U457="Projet OCM (HUAWEI)","TRAVAUX-HUAWEI",
U457="Projet OCM (NOKIA)","TRAVAUX -NOKIA",
U457="ACCESS-ISSUE","ACCESS-ISSUE",
U457="Projet OCM (ZTE, NOKIA, autres projets)","TRAVAUX OCM",
U457="No root CAuse","No root cause",
U457="ODU HS","TX ISSUE",
U457="IP &amp; VLAN","TX ISSUE",
U457="Warehouse HUAWEI","SPARE-ISSUE",
U457="SPARE-HS","SPARE-ISSUE",
U457="Power Telco","RAN ISSUE",U457="no impacts","no impacts"
),"")</f>
        <v/>
      </c>
      <c r="U457" s="28"/>
      <c r="V457" s="35" t="str" cm="1">
        <f t="array" ref="V457">IFERROR(_xlfn.IFS(
U457="MPR ISSUE","ACTIVE",
U457="BSS Hardware Issue","ACTIVE",
U457="Sites strategiques, MLL, Pylone, etc.","PASSIVE",
U457="AKTIVCO DEFAUT GE &amp; POWER Cabinet","PASSIVE",
U457="AKTIVCO Coupure ENEO &amp; Baisse de tension","PASSIVE",
U457="Coupure ENEO &amp; Baisse de tension","PASSIVE",
U457="Defaut GE &amp; POWER Cabinet","PASSIVE",
U457="Sharing","PASSIVE",
U457="Sites strategiques &amp; DataCenter","PASSIVE",
U457="Exclu","Exclu",
U457="SAT","ACTIVE",
U457="SPARE-ISSUE","SPARE-ISSUE",
U457="Fiber CAmtel","ACTIVE",
U457="Fiber AOF","ACTIVE",
U457="Projet OCM (HUAWEI)","PLANNED WORKS",
U457="Projet OCM (NOKIA)","PLANNED WORKS",
U457="ACCESS-ISSUE","ACCESS-ISSUE",
U457="Projet OCM (ZTE, NOKIA, autres projets)","PLANNED WORKS",
U457="No root CAuse","No root cause",
U457="ODU HS","ACTIVE",
U457="IP &amp; VLAN","ACTIVE",
U457="Warehouse HUAWEI","SPARE-ISSUE",
U457="SPARE-HS","SPARE-ISSUE",
U457="Power Telco","ACTIVE",U457="no impacts","no impacts"
),"")</f>
        <v/>
      </c>
      <c r="W457" s="104" t="s">
        <v>6741</v>
      </c>
      <c r="X457" s="104" t="s">
        <v>6742</v>
      </c>
      <c r="Y457" s="104"/>
      <c r="Z457" s="104" t="s">
        <v>6743</v>
      </c>
      <c r="AA457" s="104" t="s">
        <v>6688</v>
      </c>
      <c r="AB457" s="104" t="s">
        <v>6144</v>
      </c>
      <c r="AC457" s="9"/>
      <c r="AD457" s="9"/>
      <c r="AE457" s="7" t="s">
        <v>5423</v>
      </c>
      <c r="AF457" s="6"/>
      <c r="AG457" s="7"/>
      <c r="AH457" s="3" t="s">
        <v>5423</v>
      </c>
      <c r="AI457" s="18" t="s">
        <v>5423</v>
      </c>
      <c r="AJ457" s="18" t="s">
        <v>5423</v>
      </c>
      <c r="AK457" s="18" t="s">
        <v>5423</v>
      </c>
      <c r="AL457" s="18" t="s">
        <v>5423</v>
      </c>
      <c r="AM457" s="18" t="s">
        <v>5423</v>
      </c>
      <c r="AN457" s="18" t="s">
        <v>5423</v>
      </c>
      <c r="AO457" s="18" t="s">
        <v>5423</v>
      </c>
      <c r="AP457" s="18" t="s">
        <v>5423</v>
      </c>
      <c r="AQ457" s="18" t="s">
        <v>5423</v>
      </c>
      <c r="AR457" s="18" t="s">
        <v>5423</v>
      </c>
      <c r="AS457" s="18" t="s">
        <v>5423</v>
      </c>
      <c r="AT457" s="18" t="s">
        <v>5423</v>
      </c>
      <c r="AU457" s="9" t="s">
        <v>6144</v>
      </c>
      <c r="AV457" s="14"/>
      <c r="AW457" s="14" t="s">
        <v>5423</v>
      </c>
      <c r="AX457" s="14" t="str">
        <f>_xlfn.XLOOKUP(B457,'[4]cell downs 18042026 17h'!$B:$B,'[4]cell downs 18042026 17h'!$B:$B,"")</f>
        <v/>
      </c>
      <c r="AY457" s="14" t="str">
        <f>_xlfn.XLOOKUP(B457,'[5]Cells Huawei 19042026 15h'!$B:$B,'[5]Cells Huawei 19042026 15h'!$B:$B,"")</f>
        <v/>
      </c>
      <c r="AZ457" s="105" t="str">
        <f>_xlfn.XLOOKUP(B457,'INCIDENT-04-23-2026'!E:E,'INCIDENT-04-23-2026'!F:F,"")</f>
        <v/>
      </c>
      <c r="BA457" s="105" t="str">
        <f>_xlfn.XLOOKUP(B457,'[6]Eneo 17H'!$C:$C,'[6]Eneo 17H'!$I:$I,"")</f>
        <v/>
      </c>
      <c r="BB457" s="105" t="str">
        <f>_xlfn.XLOOKUP(B457,[8]ALL!$B:$B,[8]ALL!$M:$M,"")</f>
        <v/>
      </c>
      <c r="BC457" s="105" t="str">
        <f>_xlfn.XLOOKUP(B457,'[6]Eneo 17H'!$C:$C,'[6]Eneo 17H'!$I:$I,"")</f>
        <v/>
      </c>
      <c r="BD457" s="105" t="str">
        <f>_xlfn.XLOOKUP(B457,'[7]Eneo 12H'!$C:$C,'[7]Eneo 12H'!$I:$I,"")</f>
        <v/>
      </c>
      <c r="BE457" s="11" t="s">
        <v>5423</v>
      </c>
    </row>
    <row r="458" spans="1:57" hidden="1" x14ac:dyDescent="0.3">
      <c r="A458" s="1" t="s">
        <v>128</v>
      </c>
      <c r="B458" s="1" t="s">
        <v>129</v>
      </c>
      <c r="C458" s="3" t="str">
        <f>_xlfn.XLOOKUP(B458,'[1]daily break down'!$D:$D,'[1]daily break down'!$E:$E,"")</f>
        <v>Douala</v>
      </c>
      <c r="D458" s="1" t="s">
        <v>21</v>
      </c>
      <c r="E458" s="1" t="s">
        <v>36</v>
      </c>
      <c r="F458" s="3" t="s">
        <v>31</v>
      </c>
      <c r="G458" s="1" t="s">
        <v>32</v>
      </c>
      <c r="H458" s="27" t="str">
        <f>_xlfn.XLOOKUP(B458,[2]CALCULATION!$B:$B,[2]CALCULATION!$H:$H,"")</f>
        <v>ZTE</v>
      </c>
      <c r="I458" s="23">
        <v>4.0187603621805028</v>
      </c>
      <c r="J458" s="23">
        <v>0</v>
      </c>
      <c r="K458" s="23">
        <v>0</v>
      </c>
      <c r="L458" s="23">
        <v>4.8546191426035792</v>
      </c>
      <c r="M458" s="23">
        <v>0</v>
      </c>
      <c r="N458" s="23">
        <v>0.38256242990814188</v>
      </c>
      <c r="O458" s="23">
        <v>4.0498112335310887</v>
      </c>
      <c r="P458" s="103" t="s">
        <v>6553</v>
      </c>
      <c r="Q458" s="36" t="s">
        <v>5796</v>
      </c>
      <c r="R458" s="36"/>
      <c r="S458" s="35" t="str" cm="1">
        <f t="array" ref="S458">IFERROR(_xlfn.IFS(
U458="MPR ISSUE","PDH",
U458="BSS Hardware Issue","BSS",
U458="Sites strategiques, MLL, Pylone, etc.","ENVTECH",
U458="AKTIVCO DEFAUT GE &amp; POWER Cabinet","AKTIVCO",
U458="AKTIVCO Coupure ENEO &amp; Baisse de tension","AKTIVCO GRID ONLY",
U458="Coupure ENEO &amp; Baisse de tension","IHS GRID ONLY",
U458="Defaut GE &amp; POWER Cabinet","IHS",
U458="Sharing","Partners",
U458="Sites strategiques &amp; DataCenter","SST &amp; DC",
U458="Exclu","Exclu",
U458="SAT","SAT",
U458="SPARE-ISSUE","SPARE-ISSUE",
U458="Fiber CAmtel","TRANS_FO_CAMTEL",
U458="Fiber AOF","Fiber AOF",
U458="Projet OCM (HUAWEI)","TRAVAUX-HUAWEI",
U458="Projet OCM (NOKIA)","TRAVAUX-NOKIA",
U458="ACCESS-ISSUE","ACCESS-ISSUE",
U458="Projet OCM (ZTE, NOKIA, autres projets)","TRAVAUX OCM",
U458="No root CAuse","No root cause",
U458="ODU HS","PDH",
U458="IP &amp; VLAN","PDH",
U458="Warehouse HUAWEI","SPARE-ISSUE",
U458="SPARE-HS","SPARE-ISSUE",
U458="Power Telco","BSS",U458="no impacts","no impacts"
),"")</f>
        <v/>
      </c>
      <c r="T458" s="35" t="str" cm="1">
        <f t="array" ref="T458">IFERROR(_xlfn.IFS(
U458="MPR ISSUE","TX ISSUE",
U458="BSS Hardware Issue","RAN ISSUE",
U458="Sites strategiques, MLL, Pylone, etc.","ENVTECH",
U458="AKTIVCO DEFAUT GE &amp; POWER Cabinet","POWER ISSUE",
U458="AKTIVCO Coupure ENEO &amp; Baisse de tension","POWER ISSUE",
U458="Coupure ENEO &amp; Baisse de tension","POWER ISSUE",
U458="Defaut GE &amp; POWER Cabinet","POWER ISSUE",
U458="Sharing","POWER ISSUE",
U458="Sites strategiques &amp; DataCenter","POWER ISSUE",
U458="Exclu","Exclu",
U458="SAT","TX ISSUE",
U458="SPARE-ISSUE","SPARE-ISSUE",
U458="Fiber CAmtel","TX ISSUE",
U458="Fiber AOF","TX ISSUE",
U458="Projet OCM (HUAWEI)","TRAVAUX-HUAWEI",
U458="Projet OCM (NOKIA)","TRAVAUX -NOKIA",
U458="ACCESS-ISSUE","ACCESS-ISSUE",
U458="Projet OCM (ZTE, NOKIA, autres projets)","TRAVAUX OCM",
U458="No root CAuse","No root cause",
U458="ODU HS","TX ISSUE",
U458="IP &amp; VLAN","TX ISSUE",
U458="Warehouse HUAWEI","SPARE-ISSUE",
U458="SPARE-HS","SPARE-ISSUE",
U458="Power Telco","RAN ISSUE",U458="no impacts","no impacts"
),"")</f>
        <v/>
      </c>
      <c r="U458" s="28"/>
      <c r="V458" s="35" t="str" cm="1">
        <f t="array" ref="V458">IFERROR(_xlfn.IFS(
U458="MPR ISSUE","ACTIVE",
U458="BSS Hardware Issue","ACTIVE",
U458="Sites strategiques, MLL, Pylone, etc.","PASSIVE",
U458="AKTIVCO DEFAUT GE &amp; POWER Cabinet","PASSIVE",
U458="AKTIVCO Coupure ENEO &amp; Baisse de tension","PASSIVE",
U458="Coupure ENEO &amp; Baisse de tension","PASSIVE",
U458="Defaut GE &amp; POWER Cabinet","PASSIVE",
U458="Sharing","PASSIVE",
U458="Sites strategiques &amp; DataCenter","PASSIVE",
U458="Exclu","Exclu",
U458="SAT","ACTIVE",
U458="SPARE-ISSUE","SPARE-ISSUE",
U458="Fiber CAmtel","ACTIVE",
U458="Fiber AOF","ACTIVE",
U458="Projet OCM (HUAWEI)","PLANNED WORKS",
U458="Projet OCM (NOKIA)","PLANNED WORKS",
U458="ACCESS-ISSUE","ACCESS-ISSUE",
U458="Projet OCM (ZTE, NOKIA, autres projets)","PLANNED WORKS",
U458="No root CAuse","No root cause",
U458="ODU HS","ACTIVE",
U458="IP &amp; VLAN","ACTIVE",
U458="Warehouse HUAWEI","SPARE-ISSUE",
U458="SPARE-HS","SPARE-ISSUE",
U458="Power Telco","ACTIVE",U458="no impacts","no impacts"
),"")</f>
        <v/>
      </c>
      <c r="W458" s="104" t="s">
        <v>7480</v>
      </c>
      <c r="X458" s="104" t="s">
        <v>7474</v>
      </c>
      <c r="Y458" s="104" t="str">
        <f>_xlfn.XLOOKUP(B453,[9]ALL!$B:$B,[9]ALL!$N:$N,"")</f>
        <v/>
      </c>
      <c r="Z458" s="104" t="str">
        <f>D458</f>
        <v>CAMUSAT</v>
      </c>
      <c r="AA458" s="102"/>
      <c r="AB458" s="104" t="s">
        <v>7441</v>
      </c>
      <c r="AC458" s="9"/>
      <c r="AD458" s="9"/>
      <c r="AE458" s="7" t="s">
        <v>6820</v>
      </c>
      <c r="AF458" s="6"/>
      <c r="AG458" s="7"/>
      <c r="AH458" s="3" t="s">
        <v>5423</v>
      </c>
      <c r="AI458" s="18" t="s">
        <v>5423</v>
      </c>
      <c r="AJ458" s="18" t="s">
        <v>5423</v>
      </c>
      <c r="AK458" s="18" t="s">
        <v>5423</v>
      </c>
      <c r="AL458" s="18" t="s">
        <v>5423</v>
      </c>
      <c r="AM458" s="18" t="s">
        <v>5423</v>
      </c>
      <c r="AN458" s="18" t="s">
        <v>5423</v>
      </c>
      <c r="AO458" s="18" t="s">
        <v>5423</v>
      </c>
      <c r="AP458" s="18" t="s">
        <v>5423</v>
      </c>
      <c r="AQ458" s="18" t="s">
        <v>5423</v>
      </c>
      <c r="AR458" s="18" t="s">
        <v>5423</v>
      </c>
      <c r="AS458" s="18" t="s">
        <v>5875</v>
      </c>
      <c r="AT458" s="18" t="s">
        <v>5423</v>
      </c>
      <c r="AU458" s="9" t="s">
        <v>6112</v>
      </c>
      <c r="AV458" s="14"/>
      <c r="AW458" s="14" t="s">
        <v>5423</v>
      </c>
      <c r="AX458" s="14" t="str">
        <f>_xlfn.XLOOKUP(B458,'[4]cell downs 18042026 17h'!$B:$B,'[4]cell downs 18042026 17h'!$B:$B,"")</f>
        <v/>
      </c>
      <c r="AY458" s="14" t="str">
        <f>_xlfn.XLOOKUP(B458,'[5]Cells Huawei 19042026 15h'!$B:$B,'[5]Cells Huawei 19042026 15h'!$B:$B,"")</f>
        <v/>
      </c>
      <c r="AZ458" s="105" t="str">
        <f>_xlfn.XLOOKUP(B458,'INCIDENT-04-23-2026'!E:E,'INCIDENT-04-23-2026'!F:F,"")</f>
        <v/>
      </c>
      <c r="BA458" s="105" t="str">
        <f>_xlfn.XLOOKUP(B458,'[6]Eneo 17H'!$C:$C,'[6]Eneo 17H'!$I:$I,"")</f>
        <v>Power status check ongoing</v>
      </c>
      <c r="BB458" s="105" t="str">
        <f>_xlfn.XLOOKUP(B458,[8]ALL!$B:$B,[8]ALL!$M:$M,"")</f>
        <v>P2 impact LIT_346_Z_Bberi-Abattoir</v>
      </c>
      <c r="BC458" s="105" t="str">
        <f>_xlfn.XLOOKUP(B458,'[6]Eneo 17H'!$C:$C,'[6]Eneo 17H'!$I:$I,"")</f>
        <v>Power status check ongoing</v>
      </c>
      <c r="BD458" s="105" t="str">
        <f>_xlfn.XLOOKUP(B458,'[7]Eneo 12H'!$C:$C,'[7]Eneo 12H'!$I:$I,"")</f>
        <v/>
      </c>
      <c r="BE458" s="11" t="s">
        <v>7092</v>
      </c>
    </row>
    <row r="459" spans="1:57" hidden="1" x14ac:dyDescent="0.3">
      <c r="A459" s="1" t="s">
        <v>2434</v>
      </c>
      <c r="B459" s="8" t="s">
        <v>2435</v>
      </c>
      <c r="C459" s="3" t="str">
        <f>_xlfn.XLOOKUP(B459,'[1]daily break down'!$D:$D,'[1]daily break down'!$E:$E,"")</f>
        <v>LITTORAL</v>
      </c>
      <c r="D459" s="1" t="s">
        <v>11</v>
      </c>
      <c r="E459" s="3" t="s">
        <v>12</v>
      </c>
      <c r="F459" s="3" t="s">
        <v>31</v>
      </c>
      <c r="G459" s="1" t="s">
        <v>2434</v>
      </c>
      <c r="H459" s="26" t="str">
        <f>_xlfn.XLOOKUP(B459,[2]CALCULATION!$B:$B,[2]CALCULATION!$H:$H,"")</f>
        <v>NOKIA</v>
      </c>
      <c r="I459" s="23">
        <v>0</v>
      </c>
      <c r="J459" s="23">
        <v>0</v>
      </c>
      <c r="K459" s="23">
        <v>0</v>
      </c>
      <c r="L459" s="23">
        <v>6.8308349955626098E-3</v>
      </c>
      <c r="M459" s="23">
        <v>1.2742464835497509</v>
      </c>
      <c r="N459" s="23">
        <v>1.187441679293902</v>
      </c>
      <c r="O459" s="23">
        <v>2.2685684567378073</v>
      </c>
      <c r="P459" s="103" t="s">
        <v>6553</v>
      </c>
      <c r="Q459" s="36" t="s">
        <v>5796</v>
      </c>
      <c r="R459" s="36"/>
      <c r="S459" s="35" t="str" cm="1">
        <f t="array" ref="S459">IFERROR(_xlfn.IFS(
U459="MPR ISSUE","PDH",
U459="BSS Hardware Issue","BSS",
U459="Sites strategiques, MLL, Pylone, etc.","ENVTECH",
U459="AKTIVCO DEFAUT GE &amp; POWER Cabinet","AKTIVCO",
U459="AKTIVCO Coupure ENEO &amp; Baisse de tension","AKTIVCO GRID ONLY",
U459="Coupure ENEO &amp; Baisse de tension","IHS GRID ONLY",
U459="Defaut GE &amp; POWER Cabinet","IHS",
U459="Sharing","Partners",
U459="Sites strategiques &amp; DataCenter","SST &amp; DC",
U459="Exclu","Exclu",
U459="SAT","SAT",
U459="SPARE-ISSUE","SPARE-ISSUE",
U459="Fiber CAmtel","TRANS_FO_CAMTEL",
U459="Fiber AOF","Fiber AOF",
U459="Projet OCM (HUAWEI)","TRAVAUX-HUAWEI",
U459="Projet OCM (NOKIA)","TRAVAUX-NOKIA",
U459="ACCESS-ISSUE","ACCESS-ISSUE",
U459="Projet OCM (ZTE, NOKIA, autres projets)","TRAVAUX OCM",
U459="No root CAuse","No root cause",
U459="ODU HS","PDH",
U459="IP &amp; VLAN","PDH",
U459="Warehouse HUAWEI","SPARE-ISSUE",
U459="SPARE-HS","SPARE-ISSUE",
U459="Power Telco","BSS",U459="no impacts","no impacts"
),"")</f>
        <v/>
      </c>
      <c r="T459" s="35" t="str" cm="1">
        <f t="array" ref="T459">IFERROR(_xlfn.IFS(
U459="MPR ISSUE","TX ISSUE",
U459="BSS Hardware Issue","RAN ISSUE",
U459="Sites strategiques, MLL, Pylone, etc.","ENVTECH",
U459="AKTIVCO DEFAUT GE &amp; POWER Cabinet","POWER ISSUE",
U459="AKTIVCO Coupure ENEO &amp; Baisse de tension","POWER ISSUE",
U459="Coupure ENEO &amp; Baisse de tension","POWER ISSUE",
U459="Defaut GE &amp; POWER Cabinet","POWER ISSUE",
U459="Sharing","POWER ISSUE",
U459="Sites strategiques &amp; DataCenter","POWER ISSUE",
U459="Exclu","Exclu",
U459="SAT","TX ISSUE",
U459="SPARE-ISSUE","SPARE-ISSUE",
U459="Fiber CAmtel","TX ISSUE",
U459="Fiber AOF","TX ISSUE",
U459="Projet OCM (HUAWEI)","TRAVAUX-HUAWEI",
U459="Projet OCM (NOKIA)","TRAVAUX -NOKIA",
U459="ACCESS-ISSUE","ACCESS-ISSUE",
U459="Projet OCM (ZTE, NOKIA, autres projets)","TRAVAUX OCM",
U459="No root CAuse","No root cause",
U459="ODU HS","TX ISSUE",
U459="IP &amp; VLAN","TX ISSUE",
U459="Warehouse HUAWEI","SPARE-ISSUE",
U459="SPARE-HS","SPARE-ISSUE",
U459="Power Telco","RAN ISSUE",U459="no impacts","no impacts"
),"")</f>
        <v/>
      </c>
      <c r="U459" s="28"/>
      <c r="V459" s="35" t="str" cm="1">
        <f t="array" ref="V459">IFERROR(_xlfn.IFS(
U459="MPR ISSUE","ACTIVE",
U459="BSS Hardware Issue","ACTIVE",
U459="Sites strategiques, MLL, Pylone, etc.","PASSIVE",
U459="AKTIVCO DEFAUT GE &amp; POWER Cabinet","PASSIVE",
U459="AKTIVCO Coupure ENEO &amp; Baisse de tension","PASSIVE",
U459="Coupure ENEO &amp; Baisse de tension","PASSIVE",
U459="Defaut GE &amp; POWER Cabinet","PASSIVE",
U459="Sharing","PASSIVE",
U459="Sites strategiques &amp; DataCenter","PASSIVE",
U459="Exclu","Exclu",
U459="SAT","ACTIVE",
U459="SPARE-ISSUE","SPARE-ISSUE",
U459="Fiber CAmtel","ACTIVE",
U459="Fiber AOF","ACTIVE",
U459="Projet OCM (HUAWEI)","PLANNED WORKS",
U459="Projet OCM (NOKIA)","PLANNED WORKS",
U459="ACCESS-ISSUE","ACCESS-ISSUE",
U459="Projet OCM (ZTE, NOKIA, autres projets)","PLANNED WORKS",
U459="No root CAuse","No root cause",
U459="ODU HS","ACTIVE",
U459="IP &amp; VLAN","ACTIVE",
U459="Warehouse HUAWEI","SPARE-ISSUE",
U459="SPARE-HS","SPARE-ISSUE",
U459="Power Telco","ACTIVE", U459="no impacts","no impacts"
),"")</f>
        <v/>
      </c>
      <c r="W459" s="104" t="s">
        <v>7497</v>
      </c>
      <c r="X459" s="104" t="s">
        <v>7496</v>
      </c>
      <c r="Y459" s="104"/>
      <c r="Z459" s="104" t="s">
        <v>7495</v>
      </c>
      <c r="AA459" s="104" t="s">
        <v>6688</v>
      </c>
      <c r="AB459" s="104" t="s">
        <v>6607</v>
      </c>
      <c r="AC459" s="9"/>
      <c r="AD459" s="9"/>
      <c r="AE459" s="7" t="s">
        <v>5423</v>
      </c>
      <c r="AF459" s="6"/>
      <c r="AG459" s="7"/>
      <c r="AH459" s="3" t="s">
        <v>5423</v>
      </c>
      <c r="AI459" s="18" t="s">
        <v>5423</v>
      </c>
      <c r="AJ459" s="18" t="s">
        <v>5423</v>
      </c>
      <c r="AK459" s="18" t="s">
        <v>5423</v>
      </c>
      <c r="AL459" s="18" t="s">
        <v>5423</v>
      </c>
      <c r="AM459" s="18" t="s">
        <v>5423</v>
      </c>
      <c r="AN459" s="18" t="s">
        <v>5423</v>
      </c>
      <c r="AO459" s="18" t="s">
        <v>6303</v>
      </c>
      <c r="AP459" s="18" t="s">
        <v>5423</v>
      </c>
      <c r="AQ459" s="18" t="s">
        <v>6304</v>
      </c>
      <c r="AR459" s="18" t="s">
        <v>5423</v>
      </c>
      <c r="AS459" s="18" t="s">
        <v>5423</v>
      </c>
      <c r="AT459" s="18" t="s">
        <v>5423</v>
      </c>
      <c r="AU459" s="9" t="s">
        <v>6092</v>
      </c>
      <c r="AV459" s="14"/>
      <c r="AW459" s="14" t="s">
        <v>5423</v>
      </c>
      <c r="AX459" s="14" t="str">
        <f>_xlfn.XLOOKUP(B459,'[4]cell downs 18042026 17h'!$B:$B,'[4]cell downs 18042026 17h'!$B:$B,"")</f>
        <v/>
      </c>
      <c r="AY459" s="14" t="str">
        <f>_xlfn.XLOOKUP(B459,'[5]Cells Huawei 19042026 15h'!$B:$B,'[5]Cells Huawei 19042026 15h'!$B:$B,"")</f>
        <v/>
      </c>
      <c r="AZ459" s="105" t="str">
        <f>_xlfn.XLOOKUP(B459,'INCIDENT-04-23-2026'!E:E,'INCIDENT-04-23-2026'!F:F,"")</f>
        <v>(04/23/2026 incident ) : impact by CTR_003 EBOMBE,   Souci d'energie || Action : RAC en attente CAMUSAT</v>
      </c>
      <c r="BA459" s="105" t="str">
        <f>_xlfn.XLOOKUP(B459,'[6]Eneo 17H'!$C:$C,'[6]Eneo 17H'!$I:$I,"")</f>
        <v/>
      </c>
      <c r="BB459" s="105" t="str">
        <f>_xlfn.XLOOKUP(B459,[8]ALL!$B:$B,[8]ALL!$M:$M,"")</f>
        <v/>
      </c>
      <c r="BC459" s="105" t="str">
        <f>_xlfn.XLOOKUP(B459,'[6]Eneo 17H'!$C:$C,'[6]Eneo 17H'!$I:$I,"")</f>
        <v/>
      </c>
      <c r="BD459" s="105" t="str">
        <f>_xlfn.XLOOKUP(B459,'[7]Eneo 12H'!$C:$C,'[7]Eneo 12H'!$I:$I,"")</f>
        <v/>
      </c>
      <c r="BE459" s="11" t="s">
        <v>5423</v>
      </c>
    </row>
    <row r="460" spans="1:57" hidden="1" x14ac:dyDescent="0.3">
      <c r="A460" s="1" t="s">
        <v>896</v>
      </c>
      <c r="B460" s="8" t="s">
        <v>897</v>
      </c>
      <c r="C460" s="3" t="str">
        <f>_xlfn.XLOOKUP(B460,'[1]daily break down'!$D:$D,'[1]daily break down'!$E:$E,"")</f>
        <v>Yaounde</v>
      </c>
      <c r="D460" s="1" t="s">
        <v>11</v>
      </c>
      <c r="E460" s="1" t="s">
        <v>12</v>
      </c>
      <c r="F460" s="3" t="s">
        <v>37</v>
      </c>
      <c r="G460" s="1" t="s">
        <v>38</v>
      </c>
      <c r="H460" s="27" t="str">
        <f>_xlfn.XLOOKUP(B460,[2]CALCULATION!$B:$B,[2]CALCULATION!$H:$H,"")</f>
        <v>ZTE</v>
      </c>
      <c r="I460" s="23">
        <v>0</v>
      </c>
      <c r="J460" s="23">
        <v>0</v>
      </c>
      <c r="K460" s="23">
        <v>4.4780314639317673</v>
      </c>
      <c r="L460" s="23">
        <v>0</v>
      </c>
      <c r="M460" s="23">
        <v>21.040041891031947</v>
      </c>
      <c r="N460" s="23">
        <v>0</v>
      </c>
      <c r="O460" s="23">
        <v>2.1794465703857895E-2</v>
      </c>
      <c r="P460" s="103" t="s">
        <v>6554</v>
      </c>
      <c r="Q460" s="36" t="s">
        <v>5796</v>
      </c>
      <c r="R460" s="36"/>
      <c r="S460" s="35" t="str" cm="1">
        <f t="array" ref="S460">IFERROR(_xlfn.IFS(
U460="MPR ISSUE","PDH",
U460="BSS Hardware Issue","BSS",
U460="Sites strategiques, MLL, Pylone, etc.","ENVTECH",
U460="AKTIVCO DEFAUT GE &amp; POWER Cabinet","AKTIVCO",
U460="AKTIVCO Coupure ENEO &amp; Baisse de tension","AKTIVCO GRID ONLY",
U460="Coupure ENEO &amp; Baisse de tension","IHS GRID ONLY",
U460="Defaut GE &amp; POWER Cabinet","IHS",
U460="Sharing","Partners",
U460="Sites strategiques &amp; DataCenter","SST &amp; DC",
U460="Exclu","Exclu",
U460="SAT","SAT",
U460="SPARE-ISSUE","SPARE-ISSUE",
U460="Fiber CAmtel","TRANS_FO_CAMTEL",
U460="Fiber AOF","Fiber AOF",
U460="Projet OCM (HUAWEI)","TRAVAUX-HUAWEI",
U460="Projet OCM (NOKIA)","TRAVAUX-NOKIA",
U460="ACCESS-ISSUE","ACCESS-ISSUE",
U460="Projet OCM (ZTE, NOKIA, autres projets)","TRAVAUX OCM",
U460="No root CAuse","No root cause",
U460="ODU HS","PDH",
U460="IP &amp; VLAN","PDH",
U460="Warehouse HUAWEI","SPARE-ISSUE",
U460="SPARE-HS","SPARE-ISSUE",
U460="Power Telco","BSS",U460="no impacts","no impacts"
),"")</f>
        <v/>
      </c>
      <c r="T460" s="35" t="str" cm="1">
        <f t="array" ref="T460">IFERROR(_xlfn.IFS(
U460="MPR ISSUE","TX ISSUE",
U460="BSS Hardware Issue","RAN ISSUE",
U460="Sites strategiques, MLL, Pylone, etc.","ENVTECH",
U460="AKTIVCO DEFAUT GE &amp; POWER Cabinet","POWER ISSUE",
U460="AKTIVCO Coupure ENEO &amp; Baisse de tension","POWER ISSUE",
U460="Coupure ENEO &amp; Baisse de tension","POWER ISSUE",
U460="Defaut GE &amp; POWER Cabinet","POWER ISSUE",
U460="Sharing","POWER ISSUE",
U460="Sites strategiques &amp; DataCenter","POWER ISSUE",
U460="Exclu","Exclu",
U460="SAT","TX ISSUE",
U460="SPARE-ISSUE","SPARE-ISSUE",
U460="Fiber CAmtel","TX ISSUE",
U460="Fiber AOF","TX ISSUE",
U460="Projet OCM (HUAWEI)","TRAVAUX-HUAWEI",
U460="Projet OCM (NOKIA)","TRAVAUX -NOKIA",
U460="ACCESS-ISSUE","ACCESS-ISSUE",
U460="Projet OCM (ZTE, NOKIA, autres projets)","TRAVAUX OCM",
U460="No root CAuse","No root cause",
U460="ODU HS","TX ISSUE",
U460="IP &amp; VLAN","TX ISSUE",
U460="Warehouse HUAWEI","SPARE-ISSUE",
U460="SPARE-HS","SPARE-ISSUE",
U460="Power Telco","RAN ISSUE",U460="no impacts","no impacts"
),"")</f>
        <v/>
      </c>
      <c r="U460" s="28"/>
      <c r="V460" s="35" t="str" cm="1">
        <f t="array" ref="V460">IFERROR(_xlfn.IFS(
U460="MPR ISSUE","ACTIVE",
U460="BSS Hardware Issue","ACTIVE",
U460="Sites strategiques, MLL, Pylone, etc.","PASSIVE",
U460="AKTIVCO DEFAUT GE &amp; POWER Cabinet","PASSIVE",
U460="AKTIVCO Coupure ENEO &amp; Baisse de tension","PASSIVE",
U460="Coupure ENEO &amp; Baisse de tension","PASSIVE",
U460="Defaut GE &amp; POWER Cabinet","PASSIVE",
U460="Sharing","PASSIVE",
U460="Sites strategiques &amp; DataCenter","PASSIVE",
U460="Exclu","Exclu",
U460="SAT","ACTIVE",
U460="SPARE-ISSUE","SPARE-ISSUE",
U460="Fiber CAmtel","ACTIVE",
U460="Fiber AOF","ACTIVE",
U460="Projet OCM (HUAWEI)","PLANNED WORKS",
U460="Projet OCM (NOKIA)","PLANNED WORKS",
U460="ACCESS-ISSUE","ACCESS-ISSUE",
U460="Projet OCM (ZTE, NOKIA, autres projets)","PLANNED WORKS",
U460="No root CAuse","No root cause",
U460="ODU HS","ACTIVE",
U460="IP &amp; VLAN","ACTIVE",
U460="Warehouse HUAWEI","SPARE-ISSUE",
U460="SPARE-HS","SPARE-ISSUE",
U460="Power Telco","ACTIVE",U460="no impacts","no impacts"
),"")</f>
        <v/>
      </c>
      <c r="W460" s="116" t="s">
        <v>6741</v>
      </c>
      <c r="X460" s="116" t="s">
        <v>6742</v>
      </c>
      <c r="Y460" s="116"/>
      <c r="Z460" s="116" t="s">
        <v>6743</v>
      </c>
      <c r="AA460" s="116" t="s">
        <v>6694</v>
      </c>
      <c r="AB460" s="104" t="s">
        <v>5423</v>
      </c>
      <c r="AC460" s="9"/>
      <c r="AD460" s="9"/>
      <c r="AE460" s="7" t="s">
        <v>5423</v>
      </c>
      <c r="AF460" s="6"/>
      <c r="AG460" s="7"/>
      <c r="AH460" s="3" t="s">
        <v>5423</v>
      </c>
      <c r="AI460" s="18" t="s">
        <v>5423</v>
      </c>
      <c r="AJ460" s="18" t="s">
        <v>5423</v>
      </c>
      <c r="AK460" s="18" t="s">
        <v>5423</v>
      </c>
      <c r="AL460" s="18" t="s">
        <v>5423</v>
      </c>
      <c r="AM460" s="18" t="s">
        <v>5423</v>
      </c>
      <c r="AN460" s="18" t="s">
        <v>5423</v>
      </c>
      <c r="AO460" s="18" t="s">
        <v>5423</v>
      </c>
      <c r="AP460" s="18" t="s">
        <v>5423</v>
      </c>
      <c r="AQ460" s="18" t="s">
        <v>5423</v>
      </c>
      <c r="AR460" s="18" t="s">
        <v>5423</v>
      </c>
      <c r="AS460" s="18" t="s">
        <v>5423</v>
      </c>
      <c r="AT460" s="18" t="s">
        <v>5423</v>
      </c>
      <c r="AU460" s="9" t="s">
        <v>5423</v>
      </c>
      <c r="AV460" s="14"/>
      <c r="AW460" s="14" t="s">
        <v>5423</v>
      </c>
      <c r="AX460" s="14" t="str">
        <f>_xlfn.XLOOKUP(B460,'[4]cell downs 18042026 17h'!$B:$B,'[4]cell downs 18042026 17h'!$B:$B,"")</f>
        <v/>
      </c>
      <c r="AY460" s="14" t="str">
        <f>_xlfn.XLOOKUP(B460,'[5]Cells Huawei 19042026 15h'!$B:$B,'[5]Cells Huawei 19042026 15h'!$B:$B,"")</f>
        <v/>
      </c>
      <c r="AZ460" s="105" t="str">
        <f>_xlfn.XLOOKUP(B460,'INCIDENT-04-23-2026'!E:E,'INCIDENT-04-23-2026'!F:F,"")</f>
        <v/>
      </c>
      <c r="BA460" s="105" t="str">
        <f>_xlfn.XLOOKUP(B460,'[6]Eneo 17H'!$C:$C,'[6]Eneo 17H'!$I:$I,"")</f>
        <v/>
      </c>
      <c r="BB460" s="105" t="str">
        <f>_xlfn.XLOOKUP(B460,[8]ALL!$B:$B,[8]ALL!$M:$M,"")</f>
        <v/>
      </c>
      <c r="BC460" s="105" t="str">
        <f>_xlfn.XLOOKUP(B460,'[6]Eneo 17H'!$C:$C,'[6]Eneo 17H'!$I:$I,"")</f>
        <v/>
      </c>
      <c r="BD460" s="105" t="str">
        <f>_xlfn.XLOOKUP(B460,'[7]Eneo 12H'!$C:$C,'[7]Eneo 12H'!$I:$I,"")</f>
        <v/>
      </c>
      <c r="BE460" s="105" t="s">
        <v>7095</v>
      </c>
    </row>
    <row r="461" spans="1:57" hidden="1" x14ac:dyDescent="0.3">
      <c r="A461" s="1" t="s">
        <v>1107</v>
      </c>
      <c r="B461" s="8" t="s">
        <v>1108</v>
      </c>
      <c r="C461" s="3" t="str">
        <f>_xlfn.XLOOKUP(B461,'[1]daily break down'!$D:$D,'[1]daily break down'!$E:$E,"")</f>
        <v>ADAMAOUA</v>
      </c>
      <c r="D461" s="1" t="s">
        <v>11</v>
      </c>
      <c r="E461" s="1" t="s">
        <v>96</v>
      </c>
      <c r="F461" s="3" t="s">
        <v>90</v>
      </c>
      <c r="G461" s="1" t="s">
        <v>1109</v>
      </c>
      <c r="H461" s="26" t="str">
        <f>_xlfn.XLOOKUP(B461,[2]CALCULATION!$B:$B,[2]CALCULATION!$H:$H,"")</f>
        <v>NOKIA</v>
      </c>
      <c r="I461" s="23">
        <v>2.4973445311943173E-2</v>
      </c>
      <c r="J461" s="23">
        <v>5.5077756460141278E-2</v>
      </c>
      <c r="K461" s="23">
        <v>0.1085503077742854</v>
      </c>
      <c r="L461" s="23">
        <v>3.5470856684808187</v>
      </c>
      <c r="M461" s="23">
        <v>4.3708270054641272</v>
      </c>
      <c r="N461" s="23">
        <v>0.66619447791234676</v>
      </c>
      <c r="O461" s="23">
        <v>2.1405593484000254E-2</v>
      </c>
      <c r="P461" s="103" t="s">
        <v>6554</v>
      </c>
      <c r="Q461" s="36" t="s">
        <v>5796</v>
      </c>
      <c r="R461" s="36"/>
      <c r="S461" s="35" t="str" cm="1">
        <f t="array" ref="S461">IFERROR(_xlfn.IFS(
U461="MPR ISSUE","PDH",
U461="BSS Hardware Issue","BSS",
U461="Sites strategiques, MLL, Pylone, etc.","ENVTECH",
U461="AKTIVCO DEFAUT GE &amp; POWER Cabinet","AKTIVCO",
U461="AKTIVCO Coupure ENEO &amp; Baisse de tension","AKTIVCO GRID ONLY",
U461="Coupure ENEO &amp; Baisse de tension","IHS GRID ONLY",
U461="Defaut GE &amp; POWER Cabinet","IHS",
U461="Sharing","Partners",
U461="Sites strategiques &amp; DataCenter","SST &amp; DC",
U461="Exclu","Exclu",
U461="SAT","SAT",
U461="SPARE-ISSUE","SPARE-ISSUE",
U461="Fiber CAmtel","TRANS_FO_CAMTEL",
U461="Fiber AOF","Fiber AOF",
U461="Projet OCM (HUAWEI)","TRAVAUX-HUAWEI",
U461="Projet OCM (NOKIA)","TRAVAUX-NOKIA",
U461="ACCESS-ISSUE","ACCESS-ISSUE",
U461="Projet OCM (ZTE, NOKIA, autres projets)","TRAVAUX OCM",
U461="No root CAuse","No root cause",
U461="ODU HS","PDH",
U461="IP &amp; VLAN","PDH",
U461="Warehouse HUAWEI","SPARE-ISSUE",
U461="SPARE-HS","SPARE-ISSUE",
U461="Power Telco","BSS",U461="no impacts","no impacts"
),"")</f>
        <v/>
      </c>
      <c r="T461" s="35" t="str" cm="1">
        <f t="array" ref="T461">IFERROR(_xlfn.IFS(
U461="MPR ISSUE","TX ISSUE",
U461="BSS Hardware Issue","RAN ISSUE",
U461="Sites strategiques, MLL, Pylone, etc.","ENVTECH",
U461="AKTIVCO DEFAUT GE &amp; POWER Cabinet","POWER ISSUE",
U461="AKTIVCO Coupure ENEO &amp; Baisse de tension","POWER ISSUE",
U461="Coupure ENEO &amp; Baisse de tension","POWER ISSUE",
U461="Defaut GE &amp; POWER Cabinet","POWER ISSUE",
U461="Sharing","POWER ISSUE",
U461="Sites strategiques &amp; DataCenter","POWER ISSUE",
U461="Exclu","Exclu",
U461="SAT","TX ISSUE",
U461="SPARE-ISSUE","SPARE-ISSUE",
U461="Fiber CAmtel","TX ISSUE",
U461="Fiber AOF","TX ISSUE",
U461="Projet OCM (HUAWEI)","TRAVAUX-HUAWEI",
U461="Projet OCM (NOKIA)","TRAVAUX -NOKIA",
U461="ACCESS-ISSUE","ACCESS-ISSUE",
U461="Projet OCM (ZTE, NOKIA, autres projets)","TRAVAUX OCM",
U461="No root CAuse","No root cause",
U461="ODU HS","TX ISSUE",
U461="IP &amp; VLAN","TX ISSUE",
U461="Warehouse HUAWEI","SPARE-ISSUE",
U461="SPARE-HS","SPARE-ISSUE",
U461="Power Telco","RAN ISSUE",U461="no impacts","no impacts"
),"")</f>
        <v/>
      </c>
      <c r="U461" s="28"/>
      <c r="V461" s="35" t="str" cm="1">
        <f t="array" ref="V461">IFERROR(_xlfn.IFS(
U461="MPR ISSUE","ACTIVE",
U461="BSS Hardware Issue","ACTIVE",
U461="Sites strategiques, MLL, Pylone, etc.","PASSIVE",
U461="AKTIVCO DEFAUT GE &amp; POWER Cabinet","PASSIVE",
U461="AKTIVCO Coupure ENEO &amp; Baisse de tension","PASSIVE",
U461="Coupure ENEO &amp; Baisse de tension","PASSIVE",
U461="Defaut GE &amp; POWER Cabinet","PASSIVE",
U461="Sharing","PASSIVE",
U461="Sites strategiques &amp; DataCenter","PASSIVE",
U461="Exclu","Exclu",
U461="SAT","ACTIVE",
U461="SPARE-ISSUE","SPARE-ISSUE",
U461="Fiber CAmtel","ACTIVE",
U461="Fiber AOF","ACTIVE",
U461="Projet OCM (HUAWEI)","PLANNED WORKS",
U461="Projet OCM (NOKIA)","PLANNED WORKS",
U461="ACCESS-ISSUE","ACCESS-ISSUE",
U461="Projet OCM (ZTE, NOKIA, autres projets)","PLANNED WORKS",
U461="No root CAuse","No root cause",
U461="ODU HS","ACTIVE",
U461="IP &amp; VLAN","ACTIVE",
U461="Warehouse HUAWEI","SPARE-ISSUE",
U461="SPARE-HS","SPARE-ISSUE",
U461="Power Telco","ACTIVE",U461="no impacts","no impacts"
),"")</f>
        <v/>
      </c>
      <c r="W461" s="116" t="s">
        <v>6741</v>
      </c>
      <c r="X461" s="116" t="s">
        <v>6742</v>
      </c>
      <c r="Y461" s="116"/>
      <c r="Z461" s="116" t="s">
        <v>6743</v>
      </c>
      <c r="AA461" s="116" t="s">
        <v>6694</v>
      </c>
      <c r="AB461" s="104" t="s">
        <v>5423</v>
      </c>
      <c r="AC461" s="9"/>
      <c r="AD461" s="9"/>
      <c r="AE461" s="7" t="s">
        <v>5423</v>
      </c>
      <c r="AF461" s="6"/>
      <c r="AG461" s="7"/>
      <c r="AH461" s="3" t="s">
        <v>5423</v>
      </c>
      <c r="AI461" s="18" t="s">
        <v>5423</v>
      </c>
      <c r="AJ461" s="18" t="s">
        <v>5423</v>
      </c>
      <c r="AK461" s="18" t="s">
        <v>5423</v>
      </c>
      <c r="AL461" s="18" t="s">
        <v>5423</v>
      </c>
      <c r="AM461" s="18" t="s">
        <v>5423</v>
      </c>
      <c r="AN461" s="18" t="s">
        <v>5423</v>
      </c>
      <c r="AO461" s="18" t="s">
        <v>5423</v>
      </c>
      <c r="AP461" s="18" t="s">
        <v>5423</v>
      </c>
      <c r="AQ461" s="18" t="s">
        <v>5423</v>
      </c>
      <c r="AR461" s="18" t="s">
        <v>5423</v>
      </c>
      <c r="AS461" s="18" t="s">
        <v>5423</v>
      </c>
      <c r="AT461" s="18" t="s">
        <v>5423</v>
      </c>
      <c r="AU461" s="9" t="s">
        <v>5423</v>
      </c>
      <c r="AV461" s="14"/>
      <c r="AW461" s="14" t="s">
        <v>5423</v>
      </c>
      <c r="AX461" s="14" t="str">
        <f>_xlfn.XLOOKUP(B461,'[4]cell downs 18042026 17h'!$B:$B,'[4]cell downs 18042026 17h'!$B:$B,"")</f>
        <v/>
      </c>
      <c r="AY461" s="14" t="str">
        <f>_xlfn.XLOOKUP(B461,'[5]Cells Huawei 19042026 15h'!$B:$B,'[5]Cells Huawei 19042026 15h'!$B:$B,"")</f>
        <v/>
      </c>
      <c r="AZ461" s="105" t="str">
        <f>_xlfn.XLOOKUP(B461,'INCIDENT-04-23-2026'!E:E,'INCIDENT-04-23-2026'!F:F,"")</f>
        <v/>
      </c>
      <c r="BA461" s="105" t="str">
        <f>_xlfn.XLOOKUP(B461,'[6]Eneo 17H'!$C:$C,'[6]Eneo 17H'!$I:$I,"")</f>
        <v/>
      </c>
      <c r="BB461" s="105" t="str">
        <f>_xlfn.XLOOKUP(B461,[8]ALL!$B:$B,[8]ALL!$M:$M,"")</f>
        <v/>
      </c>
      <c r="BC461" s="105" t="str">
        <f>_xlfn.XLOOKUP(B461,'[6]Eneo 17H'!$C:$C,'[6]Eneo 17H'!$I:$I,"")</f>
        <v/>
      </c>
      <c r="BD461" s="105" t="str">
        <f>_xlfn.XLOOKUP(B461,'[7]Eneo 12H'!$C:$C,'[7]Eneo 12H'!$I:$I,"")</f>
        <v/>
      </c>
      <c r="BE461" s="105" t="s">
        <v>7102</v>
      </c>
    </row>
    <row r="462" spans="1:57" hidden="1" x14ac:dyDescent="0.3">
      <c r="A462" s="1" t="s">
        <v>1075</v>
      </c>
      <c r="B462" s="8" t="s">
        <v>1076</v>
      </c>
      <c r="C462" s="3" t="str">
        <f>_xlfn.XLOOKUP(B462,'[1]daily break down'!$D:$D,'[1]daily break down'!$E:$E,"")</f>
        <v>LITTORAL</v>
      </c>
      <c r="D462" s="1" t="s">
        <v>11</v>
      </c>
      <c r="E462" s="1" t="s">
        <v>96</v>
      </c>
      <c r="F462" s="3" t="s">
        <v>31</v>
      </c>
      <c r="G462" s="1" t="s">
        <v>1075</v>
      </c>
      <c r="H462" s="26" t="str">
        <f>_xlfn.XLOOKUP(B462,[2]CALCULATION!$B:$B,[2]CALCULATION!$H:$H,"")</f>
        <v>NOKIA</v>
      </c>
      <c r="I462" s="23">
        <v>0</v>
      </c>
      <c r="J462" s="23">
        <v>0.11885296190712628</v>
      </c>
      <c r="K462" s="23">
        <v>0.30587159314333978</v>
      </c>
      <c r="L462" s="23">
        <v>0.13545741982062184</v>
      </c>
      <c r="M462" s="23">
        <v>3.7134320674912555E-2</v>
      </c>
      <c r="N462" s="23">
        <v>0.35930548778225802</v>
      </c>
      <c r="O462" s="23">
        <v>3.6882941960374803E-2</v>
      </c>
      <c r="P462" s="103" t="s">
        <v>6554</v>
      </c>
      <c r="Q462" s="36" t="s">
        <v>5796</v>
      </c>
      <c r="R462" s="36"/>
      <c r="S462" s="35" t="str" cm="1">
        <f t="array" ref="S462">IFERROR(_xlfn.IFS(
U462="MPR ISSUE","PDH",
U462="BSS Hardware Issue","BSS",
U462="Sites strategiques, MLL, Pylone, etc.","ENVTECH",
U462="AKTIVCO DEFAUT GE &amp; POWER Cabinet","AKTIVCO",
U462="AKTIVCO Coupure ENEO &amp; Baisse de tension","AKTIVCO GRID ONLY",
U462="Coupure ENEO &amp; Baisse de tension","IHS GRID ONLY",
U462="Defaut GE &amp; POWER Cabinet","IHS",
U462="Sharing","Partners",
U462="Sites strategiques &amp; DataCenter","SST &amp; DC",
U462="Exclu","Exclu",
U462="SAT","SAT",
U462="SPARE-ISSUE","SPARE-ISSUE",
U462="Fiber CAmtel","TRANS_FO_CAMTEL",
U462="Fiber AOF","Fiber AOF",
U462="Projet OCM (HUAWEI)","TRAVAUX-HUAWEI",
U462="Projet OCM (NOKIA)","TRAVAUX-NOKIA",
U462="ACCESS-ISSUE","ACCESS-ISSUE",
U462="Projet OCM (ZTE, NOKIA, autres projets)","TRAVAUX OCM",
U462="No root CAuse","No root cause",
U462="ODU HS","PDH",
U462="IP &amp; VLAN","PDH",
U462="Warehouse HUAWEI","SPARE-ISSUE",
U462="SPARE-HS","SPARE-ISSUE",
U462="Power Telco","BSS",U462="no impacts","no impacts"
),"")</f>
        <v/>
      </c>
      <c r="T462" s="35" t="str" cm="1">
        <f t="array" ref="T462">IFERROR(_xlfn.IFS(
U462="MPR ISSUE","TX ISSUE",
U462="BSS Hardware Issue","RAN ISSUE",
U462="Sites strategiques, MLL, Pylone, etc.","ENVTECH",
U462="AKTIVCO DEFAUT GE &amp; POWER Cabinet","POWER ISSUE",
U462="AKTIVCO Coupure ENEO &amp; Baisse de tension","POWER ISSUE",
U462="Coupure ENEO &amp; Baisse de tension","POWER ISSUE",
U462="Defaut GE &amp; POWER Cabinet","POWER ISSUE",
U462="Sharing","POWER ISSUE",
U462="Sites strategiques &amp; DataCenter","POWER ISSUE",
U462="Exclu","Exclu",
U462="SAT","TX ISSUE",
U462="SPARE-ISSUE","SPARE-ISSUE",
U462="Fiber CAmtel","TX ISSUE",
U462="Fiber AOF","TX ISSUE",
U462="Projet OCM (HUAWEI)","TRAVAUX-HUAWEI",
U462="Projet OCM (NOKIA)","TRAVAUX -NOKIA",
U462="ACCESS-ISSUE","ACCESS-ISSUE",
U462="Projet OCM (ZTE, NOKIA, autres projets)","TRAVAUX OCM",
U462="No root CAuse","No root cause",
U462="ODU HS","TX ISSUE",
U462="IP &amp; VLAN","TX ISSUE",
U462="Warehouse HUAWEI","SPARE-ISSUE",
U462="SPARE-HS","SPARE-ISSUE",
U462="Power Telco","RAN ISSUE",U462="no impacts","no impacts"
),"")</f>
        <v/>
      </c>
      <c r="U462" s="28"/>
      <c r="V462" s="35" t="str" cm="1">
        <f t="array" ref="V462">IFERROR(_xlfn.IFS(
U462="MPR ISSUE","ACTIVE",
U462="BSS Hardware Issue","ACTIVE",
U462="Sites strategiques, MLL, Pylone, etc.","PASSIVE",
U462="AKTIVCO DEFAUT GE &amp; POWER Cabinet","PASSIVE",
U462="AKTIVCO Coupure ENEO &amp; Baisse de tension","PASSIVE",
U462="Coupure ENEO &amp; Baisse de tension","PASSIVE",
U462="Defaut GE &amp; POWER Cabinet","PASSIVE",
U462="Sharing","PASSIVE",
U462="Sites strategiques &amp; DataCenter","PASSIVE",
U462="Exclu","Exclu",
U462="SAT","ACTIVE",
U462="SPARE-ISSUE","SPARE-ISSUE",
U462="Fiber CAmtel","ACTIVE",
U462="Fiber AOF","ACTIVE",
U462="Projet OCM (HUAWEI)","PLANNED WORKS",
U462="Projet OCM (NOKIA)","PLANNED WORKS",
U462="ACCESS-ISSUE","ACCESS-ISSUE",
U462="Projet OCM (ZTE, NOKIA, autres projets)","PLANNED WORKS",
U462="No root CAuse","No root cause",
U462="ODU HS","ACTIVE",
U462="IP &amp; VLAN","ACTIVE",
U462="Warehouse HUAWEI","SPARE-ISSUE",
U462="SPARE-HS","SPARE-ISSUE",
U462="Power Telco","ACTIVE",U462="no impacts","no impacts"
),"")</f>
        <v/>
      </c>
      <c r="W462" s="102"/>
      <c r="X462" s="102"/>
      <c r="Y462" s="102"/>
      <c r="Z462" s="102"/>
      <c r="AA462" s="102"/>
      <c r="AB462" s="104" t="s">
        <v>5423</v>
      </c>
      <c r="AC462" s="9"/>
      <c r="AD462" s="9"/>
      <c r="AE462" s="7" t="s">
        <v>5423</v>
      </c>
      <c r="AF462" s="6"/>
      <c r="AG462" s="7"/>
      <c r="AH462" s="3" t="s">
        <v>5423</v>
      </c>
      <c r="AI462" s="18" t="s">
        <v>5423</v>
      </c>
      <c r="AJ462" s="18" t="s">
        <v>5423</v>
      </c>
      <c r="AK462" s="18" t="s">
        <v>5423</v>
      </c>
      <c r="AL462" s="18" t="s">
        <v>5423</v>
      </c>
      <c r="AM462" s="18" t="s">
        <v>5423</v>
      </c>
      <c r="AN462" s="18" t="s">
        <v>5423</v>
      </c>
      <c r="AO462" s="18" t="s">
        <v>5423</v>
      </c>
      <c r="AP462" s="18" t="s">
        <v>5423</v>
      </c>
      <c r="AQ462" s="18" t="s">
        <v>5423</v>
      </c>
      <c r="AR462" s="18" t="s">
        <v>5423</v>
      </c>
      <c r="AS462" s="18" t="s">
        <v>5423</v>
      </c>
      <c r="AT462" s="18" t="s">
        <v>5423</v>
      </c>
      <c r="AU462" s="9" t="s">
        <v>5423</v>
      </c>
      <c r="AV462" s="14"/>
      <c r="AW462" s="14" t="s">
        <v>5423</v>
      </c>
      <c r="AX462" s="14" t="str">
        <f>_xlfn.XLOOKUP(B462,'[4]cell downs 18042026 17h'!$B:$B,'[4]cell downs 18042026 17h'!$B:$B,"")</f>
        <v/>
      </c>
      <c r="AY462" s="14" t="str">
        <f>_xlfn.XLOOKUP(B462,'[5]Cells Huawei 19042026 15h'!$B:$B,'[5]Cells Huawei 19042026 15h'!$B:$B,"")</f>
        <v/>
      </c>
      <c r="AZ462" s="105" t="str">
        <f>_xlfn.XLOOKUP(B462,'INCIDENT-04-23-2026'!E:E,'INCIDENT-04-23-2026'!F:F,"")</f>
        <v/>
      </c>
      <c r="BA462" s="105" t="str">
        <f>_xlfn.XLOOKUP(B462,'[6]Eneo 17H'!$C:$C,'[6]Eneo 17H'!$I:$I,"")</f>
        <v/>
      </c>
      <c r="BB462" s="105" t="str">
        <f>_xlfn.XLOOKUP(B462,[8]ALL!$B:$B,[8]ALL!$M:$M,"")</f>
        <v/>
      </c>
      <c r="BC462" s="105" t="str">
        <f>_xlfn.XLOOKUP(B462,'[6]Eneo 17H'!$C:$C,'[6]Eneo 17H'!$I:$I,"")</f>
        <v/>
      </c>
      <c r="BD462" s="105" t="str">
        <f>_xlfn.XLOOKUP(B462,'[7]Eneo 12H'!$C:$C,'[7]Eneo 12H'!$I:$I,"")</f>
        <v/>
      </c>
      <c r="BE462" s="105" t="s">
        <v>5423</v>
      </c>
    </row>
    <row r="463" spans="1:57" hidden="1" x14ac:dyDescent="0.3">
      <c r="A463" s="1" t="s">
        <v>1717</v>
      </c>
      <c r="B463" s="8" t="s">
        <v>1718</v>
      </c>
      <c r="C463" s="3" t="str">
        <f>_xlfn.XLOOKUP(B463,'[1]daily break down'!$D:$D,'[1]daily break down'!$E:$E,"")</f>
        <v>CENTRE</v>
      </c>
      <c r="D463" s="1" t="s">
        <v>21</v>
      </c>
      <c r="E463" s="1" t="s">
        <v>563</v>
      </c>
      <c r="F463" s="3" t="s">
        <v>69</v>
      </c>
      <c r="G463" s="1" t="s">
        <v>1699</v>
      </c>
      <c r="H463" s="27" t="str">
        <f>_xlfn.XLOOKUP(B463,[2]CALCULATION!$B:$B,[2]CALCULATION!$H:$H,"")</f>
        <v>ZTE</v>
      </c>
      <c r="I463" s="23">
        <v>0</v>
      </c>
      <c r="J463" s="23">
        <v>0</v>
      </c>
      <c r="K463" s="23">
        <v>0</v>
      </c>
      <c r="L463" s="23">
        <v>0</v>
      </c>
      <c r="M463" s="23">
        <v>0</v>
      </c>
      <c r="N463" s="23">
        <v>0.35595249305858756</v>
      </c>
      <c r="O463" s="23">
        <v>0</v>
      </c>
      <c r="P463" s="103" t="s">
        <v>6554</v>
      </c>
      <c r="Q463" s="36" t="s">
        <v>5796</v>
      </c>
      <c r="R463" s="36"/>
      <c r="S463" s="35" t="str" cm="1">
        <f t="array" ref="S463">IFERROR(_xlfn.IFS(
U463="MPR ISSUE","PDH",
U463="BSS Hardware Issue","BSS",
U463="Sites strategiques, MLL, Pylone, etc.","ENVTECH",
U463="AKTIVCO DEFAUT GE &amp; POWER Cabinet","AKTIVCO",
U463="AKTIVCO Coupure ENEO &amp; Baisse de tension","AKTIVCO GRID ONLY",
U463="Coupure ENEO &amp; Baisse de tension","IHS GRID ONLY",
U463="Defaut GE &amp; POWER Cabinet","IHS",
U463="Sharing","Partners",
U463="Sites strategiques &amp; DataCenter","SST &amp; DC",
U463="Exclu","Exclu",
U463="SAT","SAT",
U463="SPARE-ISSUE","SPARE-ISSUE",
U463="Fiber CAmtel","TRANS_FO_CAMTEL",
U463="Fiber AOF","Fiber AOF",
U463="Projet OCM (HUAWEI)","TRAVAUX-HUAWEI",
U463="Projet OCM (NOKIA)","TRAVAUX-NOKIA",
U463="ACCESS-ISSUE","ACCESS-ISSUE",
U463="Projet OCM (ZTE, NOKIA, autres projets)","TRAVAUX OCM",
U463="No root CAuse","No root cause",
U463="ODU HS","PDH",
U463="IP &amp; VLAN","PDH",
U463="Warehouse HUAWEI","SPARE-ISSUE",
U463="SPARE-HS","SPARE-ISSUE",
U463="Power Telco","BSS",U463="no impacts","no impacts"
),"")</f>
        <v/>
      </c>
      <c r="T463" s="35" t="str" cm="1">
        <f t="array" ref="T463">IFERROR(_xlfn.IFS(
U463="MPR ISSUE","TX ISSUE",
U463="BSS Hardware Issue","RAN ISSUE",
U463="Sites strategiques, MLL, Pylone, etc.","ENVTECH",
U463="AKTIVCO DEFAUT GE &amp; POWER Cabinet","POWER ISSUE",
U463="AKTIVCO Coupure ENEO &amp; Baisse de tension","POWER ISSUE",
U463="Coupure ENEO &amp; Baisse de tension","POWER ISSUE",
U463="Defaut GE &amp; POWER Cabinet","POWER ISSUE",
U463="Sharing","POWER ISSUE",
U463="Sites strategiques &amp; DataCenter","POWER ISSUE",
U463="Exclu","Exclu",
U463="SAT","TX ISSUE",
U463="SPARE-ISSUE","SPARE-ISSUE",
U463="Fiber CAmtel","TX ISSUE",
U463="Fiber AOF","TX ISSUE",
U463="Projet OCM (HUAWEI)","TRAVAUX-HUAWEI",
U463="Projet OCM (NOKIA)","TRAVAUX -NOKIA",
U463="ACCESS-ISSUE","ACCESS-ISSUE",
U463="Projet OCM (ZTE, NOKIA, autres projets)","TRAVAUX OCM",
U463="No root CAuse","No root cause",
U463="ODU HS","TX ISSUE",
U463="IP &amp; VLAN","TX ISSUE",
U463="Warehouse HUAWEI","SPARE-ISSUE",
U463="SPARE-HS","SPARE-ISSUE",
U463="Power Telco","RAN ISSUE",U463="no impacts","no impacts"
),"")</f>
        <v/>
      </c>
      <c r="U463" s="28"/>
      <c r="V463" s="35" t="str" cm="1">
        <f t="array" ref="V463">IFERROR(_xlfn.IFS(
U463="MPR ISSUE","ACTIVE",
U463="BSS Hardware Issue","ACTIVE",
U463="Sites strategiques, MLL, Pylone, etc.","PASSIVE",
U463="AKTIVCO DEFAUT GE &amp; POWER Cabinet","PASSIVE",
U463="AKTIVCO Coupure ENEO &amp; Baisse de tension","PASSIVE",
U463="Coupure ENEO &amp; Baisse de tension","PASSIVE",
U463="Defaut GE &amp; POWER Cabinet","PASSIVE",
U463="Sharing","PASSIVE",
U463="Sites strategiques &amp; DataCenter","PASSIVE",
U463="Exclu","Exclu",
U463="SAT","ACTIVE",
U463="SPARE-ISSUE","SPARE-ISSUE",
U463="Fiber CAmtel","ACTIVE",
U463="Fiber AOF","ACTIVE",
U463="Projet OCM (HUAWEI)","PLANNED WORKS",
U463="Projet OCM (NOKIA)","PLANNED WORKS",
U463="ACCESS-ISSUE","ACCESS-ISSUE",
U463="Projet OCM (ZTE, NOKIA, autres projets)","PLANNED WORKS",
U463="No root CAuse","No root cause",
U463="ODU HS","ACTIVE",
U463="IP &amp; VLAN","ACTIVE",
U463="Warehouse HUAWEI","SPARE-ISSUE",
U463="SPARE-HS","SPARE-ISSUE",
U463="Power Telco","ACTIVE",U463="no impacts","no impacts"
),"")</f>
        <v/>
      </c>
      <c r="W463" s="102"/>
      <c r="X463" s="102"/>
      <c r="Y463" s="102"/>
      <c r="Z463" s="102"/>
      <c r="AA463" s="102"/>
      <c r="AB463" s="104" t="s">
        <v>5423</v>
      </c>
      <c r="AC463" s="9"/>
      <c r="AD463" s="9"/>
      <c r="AE463" s="7" t="s">
        <v>5423</v>
      </c>
      <c r="AF463" s="6"/>
      <c r="AG463" s="7"/>
      <c r="AH463" s="3" t="s">
        <v>5423</v>
      </c>
      <c r="AI463" s="18" t="s">
        <v>5423</v>
      </c>
      <c r="AJ463" s="18" t="s">
        <v>5423</v>
      </c>
      <c r="AK463" s="18" t="s">
        <v>5423</v>
      </c>
      <c r="AL463" s="18" t="s">
        <v>5423</v>
      </c>
      <c r="AM463" s="18" t="s">
        <v>5423</v>
      </c>
      <c r="AN463" s="18" t="s">
        <v>5423</v>
      </c>
      <c r="AO463" s="18" t="s">
        <v>5423</v>
      </c>
      <c r="AP463" s="18" t="s">
        <v>5423</v>
      </c>
      <c r="AQ463" s="18" t="s">
        <v>5423</v>
      </c>
      <c r="AR463" s="18" t="s">
        <v>5423</v>
      </c>
      <c r="AS463" s="18" t="s">
        <v>5423</v>
      </c>
      <c r="AT463" s="18" t="s">
        <v>5423</v>
      </c>
      <c r="AU463" s="9" t="s">
        <v>5423</v>
      </c>
      <c r="AV463" s="14"/>
      <c r="AW463" s="14" t="s">
        <v>5423</v>
      </c>
      <c r="AX463" s="14" t="str">
        <f>_xlfn.XLOOKUP(B463,'[4]cell downs 18042026 17h'!$B:$B,'[4]cell downs 18042026 17h'!$B:$B,"")</f>
        <v/>
      </c>
      <c r="AY463" s="14" t="str">
        <f>_xlfn.XLOOKUP(B463,'[5]Cells Huawei 19042026 15h'!$B:$B,'[5]Cells Huawei 19042026 15h'!$B:$B,"")</f>
        <v/>
      </c>
      <c r="AZ463" s="105" t="str">
        <f>_xlfn.XLOOKUP(B463,'INCIDENT-04-23-2026'!E:E,'INCIDENT-04-23-2026'!F:F,"")</f>
        <v/>
      </c>
      <c r="BA463" s="105" t="str">
        <f>_xlfn.XLOOKUP(B463,'[6]Eneo 17H'!$C:$C,'[6]Eneo 17H'!$I:$I,"")</f>
        <v/>
      </c>
      <c r="BB463" s="105" t="str">
        <f>_xlfn.XLOOKUP(B463,[8]ALL!$B:$B,[8]ALL!$M:$M,"")</f>
        <v/>
      </c>
      <c r="BC463" s="105" t="str">
        <f>_xlfn.XLOOKUP(B463,'[6]Eneo 17H'!$C:$C,'[6]Eneo 17H'!$I:$I,"")</f>
        <v/>
      </c>
      <c r="BD463" s="105" t="str">
        <f>_xlfn.XLOOKUP(B463,'[7]Eneo 12H'!$C:$C,'[7]Eneo 12H'!$I:$I,"")</f>
        <v/>
      </c>
      <c r="BE463" s="105">
        <v>0</v>
      </c>
    </row>
    <row r="464" spans="1:57" hidden="1" x14ac:dyDescent="0.3">
      <c r="A464" s="1" t="s">
        <v>1145</v>
      </c>
      <c r="B464" s="8" t="s">
        <v>1146</v>
      </c>
      <c r="C464" s="3" t="str">
        <f>_xlfn.XLOOKUP(B464,'[1]daily break down'!$D:$D,'[1]daily break down'!$E:$E,"")</f>
        <v>Yaounde</v>
      </c>
      <c r="D464" s="1" t="s">
        <v>18</v>
      </c>
      <c r="E464" s="1" t="s">
        <v>5382</v>
      </c>
      <c r="F464" s="3" t="s">
        <v>37</v>
      </c>
      <c r="G464" s="1" t="s">
        <v>38</v>
      </c>
      <c r="H464" s="27" t="str">
        <f>_xlfn.XLOOKUP(B464,[2]CALCULATION!$B:$B,[2]CALCULATION!$H:$H,"")</f>
        <v>ZTE</v>
      </c>
      <c r="I464" s="23">
        <v>0</v>
      </c>
      <c r="J464" s="23">
        <v>5.5270907705610203E-2</v>
      </c>
      <c r="K464" s="23">
        <v>0.71565035256382814</v>
      </c>
      <c r="L464" s="23">
        <v>0</v>
      </c>
      <c r="M464" s="23">
        <v>0</v>
      </c>
      <c r="N464" s="23">
        <v>0.35263516849155196</v>
      </c>
      <c r="O464" s="23">
        <v>0.35429383077506937</v>
      </c>
      <c r="P464" s="103" t="s">
        <v>6554</v>
      </c>
      <c r="Q464" s="36" t="s">
        <v>5796</v>
      </c>
      <c r="R464" s="36"/>
      <c r="S464" s="35" t="str" cm="1">
        <f t="array" ref="S464">IFERROR(_xlfn.IFS(
U464="MPR ISSUE","PDH",
U464="BSS Hardware Issue","BSS",
U464="Sites strategiques, MLL, Pylone, etc.","ENVTECH",
U464="AKTIVCO DEFAUT GE &amp; POWER Cabinet","AKTIVCO",
U464="AKTIVCO Coupure ENEO &amp; Baisse de tension","AKTIVCO GRID ONLY",
U464="Coupure ENEO &amp; Baisse de tension","IHS GRID ONLY",
U464="Defaut GE &amp; POWER Cabinet","IHS",
U464="Sharing","Partners",
U464="Sites strategiques &amp; DataCenter","SST &amp; DC",
U464="Exclu","Exclu",
U464="SAT","SAT",
U464="SPARE-ISSUE","SPARE-ISSUE",
U464="Fiber CAmtel","TRANS_FO_CAMTEL",
U464="Fiber AOF","Fiber AOF",
U464="Projet OCM (HUAWEI)","TRAVAUX-HUAWEI",
U464="Projet OCM (NOKIA)","TRAVAUX-NOKIA",
U464="ACCESS-ISSUE","ACCESS-ISSUE",
U464="Projet OCM (ZTE, NOKIA, autres projets)","TRAVAUX OCM",
U464="No root CAuse","No root cause",
U464="ODU HS","PDH",
U464="IP &amp; VLAN","PDH",
U464="Warehouse HUAWEI","SPARE-ISSUE",
U464="SPARE-HS","SPARE-ISSUE",
U464="Power Telco","BSS",U464="no impacts","no impacts"
),"")</f>
        <v/>
      </c>
      <c r="T464" s="35" t="str" cm="1">
        <f t="array" ref="T464">IFERROR(_xlfn.IFS(
U464="MPR ISSUE","TX ISSUE",
U464="BSS Hardware Issue","RAN ISSUE",
U464="Sites strategiques, MLL, Pylone, etc.","ENVTECH",
U464="AKTIVCO DEFAUT GE &amp; POWER Cabinet","POWER ISSUE",
U464="AKTIVCO Coupure ENEO &amp; Baisse de tension","POWER ISSUE",
U464="Coupure ENEO &amp; Baisse de tension","POWER ISSUE",
U464="Defaut GE &amp; POWER Cabinet","POWER ISSUE",
U464="Sharing","POWER ISSUE",
U464="Sites strategiques &amp; DataCenter","POWER ISSUE",
U464="Exclu","Exclu",
U464="SAT","TX ISSUE",
U464="SPARE-ISSUE","SPARE-ISSUE",
U464="Fiber CAmtel","TX ISSUE",
U464="Fiber AOF","TX ISSUE",
U464="Projet OCM (HUAWEI)","TRAVAUX-HUAWEI",
U464="Projet OCM (NOKIA)","TRAVAUX -NOKIA",
U464="ACCESS-ISSUE","ACCESS-ISSUE",
U464="Projet OCM (ZTE, NOKIA, autres projets)","TRAVAUX OCM",
U464="No root CAuse","No root cause",
U464="ODU HS","TX ISSUE",
U464="IP &amp; VLAN","TX ISSUE",
U464="Warehouse HUAWEI","SPARE-ISSUE",
U464="SPARE-HS","SPARE-ISSUE",
U464="Power Telco","RAN ISSUE",U464="no impacts","no impacts"
),"")</f>
        <v/>
      </c>
      <c r="U464" s="28"/>
      <c r="V464" s="35" t="str" cm="1">
        <f t="array" ref="V464">IFERROR(_xlfn.IFS(
U464="MPR ISSUE","ACTIVE",
U464="BSS Hardware Issue","ACTIVE",
U464="Sites strategiques, MLL, Pylone, etc.","PASSIVE",
U464="AKTIVCO DEFAUT GE &amp; POWER Cabinet","PASSIVE",
U464="AKTIVCO Coupure ENEO &amp; Baisse de tension","PASSIVE",
U464="Coupure ENEO &amp; Baisse de tension","PASSIVE",
U464="Defaut GE &amp; POWER Cabinet","PASSIVE",
U464="Sharing","PASSIVE",
U464="Sites strategiques &amp; DataCenter","PASSIVE",
U464="Exclu","Exclu",
U464="SAT","ACTIVE",
U464="SPARE-ISSUE","SPARE-ISSUE",
U464="Fiber CAmtel","ACTIVE",
U464="Fiber AOF","ACTIVE",
U464="Projet OCM (HUAWEI)","PLANNED WORKS",
U464="Projet OCM (NOKIA)","PLANNED WORKS",
U464="ACCESS-ISSUE","ACCESS-ISSUE",
U464="Projet OCM (ZTE, NOKIA, autres projets)","PLANNED WORKS",
U464="No root CAuse","No root cause",
U464="ODU HS","ACTIVE",
U464="IP &amp; VLAN","ACTIVE",
U464="Warehouse HUAWEI","SPARE-ISSUE",
U464="SPARE-HS","SPARE-ISSUE",
U464="Power Telco","ACTIVE",U464="no impacts","no impacts"
),"")</f>
        <v/>
      </c>
      <c r="W464" s="102"/>
      <c r="X464" s="102"/>
      <c r="Y464" s="102"/>
      <c r="Z464" s="102"/>
      <c r="AA464" s="102"/>
      <c r="AB464" s="104" t="s">
        <v>5423</v>
      </c>
      <c r="AC464" s="9"/>
      <c r="AD464" s="9"/>
      <c r="AE464" s="7" t="s">
        <v>5423</v>
      </c>
      <c r="AF464" s="6"/>
      <c r="AG464" s="7"/>
      <c r="AH464" s="3" t="s">
        <v>5423</v>
      </c>
      <c r="AI464" s="18" t="s">
        <v>5423</v>
      </c>
      <c r="AJ464" s="18" t="s">
        <v>5423</v>
      </c>
      <c r="AK464" s="18" t="s">
        <v>5423</v>
      </c>
      <c r="AL464" s="18" t="s">
        <v>5423</v>
      </c>
      <c r="AM464" s="18" t="s">
        <v>5423</v>
      </c>
      <c r="AN464" s="18" t="s">
        <v>5423</v>
      </c>
      <c r="AO464" s="18" t="s">
        <v>5423</v>
      </c>
      <c r="AP464" s="18" t="s">
        <v>5423</v>
      </c>
      <c r="AQ464" s="18" t="s">
        <v>5423</v>
      </c>
      <c r="AR464" s="18" t="s">
        <v>5423</v>
      </c>
      <c r="AS464" s="18" t="s">
        <v>5423</v>
      </c>
      <c r="AT464" s="18" t="s">
        <v>5423</v>
      </c>
      <c r="AU464" s="9" t="s">
        <v>5423</v>
      </c>
      <c r="AV464" s="14"/>
      <c r="AW464" s="14" t="s">
        <v>5423</v>
      </c>
      <c r="AX464" s="14" t="str">
        <f>_xlfn.XLOOKUP(B464,'[4]cell downs 18042026 17h'!$B:$B,'[4]cell downs 18042026 17h'!$B:$B,"")</f>
        <v/>
      </c>
      <c r="AY464" s="14" t="str">
        <f>_xlfn.XLOOKUP(B464,'[5]Cells Huawei 19042026 15h'!$B:$B,'[5]Cells Huawei 19042026 15h'!$B:$B,"")</f>
        <v/>
      </c>
      <c r="AZ464" s="105" t="str">
        <f>_xlfn.XLOOKUP(B464,'INCIDENT-04-23-2026'!E:E,'INCIDENT-04-23-2026'!F:F,"")</f>
        <v/>
      </c>
      <c r="BA464" s="105" t="str">
        <f>_xlfn.XLOOKUP(B464,'[6]Eneo 17H'!$C:$C,'[6]Eneo 17H'!$I:$I,"")</f>
        <v/>
      </c>
      <c r="BB464" s="105" t="str">
        <f>_xlfn.XLOOKUP(B464,[8]ALL!$B:$B,[8]ALL!$M:$M,"")</f>
        <v/>
      </c>
      <c r="BC464" s="105" t="str">
        <f>_xlfn.XLOOKUP(B464,'[6]Eneo 17H'!$C:$C,'[6]Eneo 17H'!$I:$I,"")</f>
        <v/>
      </c>
      <c r="BD464" s="105" t="str">
        <f>_xlfn.XLOOKUP(B464,'[7]Eneo 12H'!$C:$C,'[7]Eneo 12H'!$I:$I,"")</f>
        <v/>
      </c>
      <c r="BE464" s="105" t="s">
        <v>5423</v>
      </c>
    </row>
    <row r="465" spans="1:57" hidden="1" x14ac:dyDescent="0.3">
      <c r="A465" s="1" t="s">
        <v>923</v>
      </c>
      <c r="B465" s="8" t="s">
        <v>924</v>
      </c>
      <c r="C465" s="3" t="str">
        <f>_xlfn.XLOOKUP(B465,'[1]daily break down'!$D:$D,'[1]daily break down'!$E:$E,"")</f>
        <v>Yaounde</v>
      </c>
      <c r="D465" s="1" t="s">
        <v>18</v>
      </c>
      <c r="E465" s="1"/>
      <c r="F465" s="3" t="s">
        <v>37</v>
      </c>
      <c r="G465" s="1" t="s">
        <v>38</v>
      </c>
      <c r="H465" s="27" t="str">
        <f>_xlfn.XLOOKUP(B465,[2]CALCULATION!$B:$B,[2]CALCULATION!$H:$H,"")</f>
        <v>ZTE</v>
      </c>
      <c r="I465" s="23">
        <v>0</v>
      </c>
      <c r="J465" s="23">
        <v>0</v>
      </c>
      <c r="K465" s="23">
        <v>0.56934920512623077</v>
      </c>
      <c r="L465" s="23">
        <v>0</v>
      </c>
      <c r="M465" s="23">
        <v>0</v>
      </c>
      <c r="N465" s="23">
        <v>0.35024526799701949</v>
      </c>
      <c r="O465" s="23">
        <v>1.0808057460341898E-2</v>
      </c>
      <c r="P465" s="103" t="s">
        <v>6554</v>
      </c>
      <c r="Q465" s="36" t="s">
        <v>5796</v>
      </c>
      <c r="R465" s="36"/>
      <c r="S465" s="35" t="str" cm="1">
        <f t="array" ref="S465">IFERROR(_xlfn.IFS(
U465="MPR ISSUE","PDH",
U465="BSS Hardware Issue","BSS",
U465="Sites strategiques, MLL, Pylone, etc.","ENVTECH",
U465="AKTIVCO DEFAUT GE &amp; POWER Cabinet","AKTIVCO",
U465="AKTIVCO Coupure ENEO &amp; Baisse de tension","AKTIVCO GRID ONLY",
U465="Coupure ENEO &amp; Baisse de tension","IHS GRID ONLY",
U465="Defaut GE &amp; POWER Cabinet","IHS",
U465="Sharing","Partners",
U465="Sites strategiques &amp; DataCenter","SST &amp; DC",
U465="Exclu","Exclu",
U465="SAT","SAT",
U465="SPARE-ISSUE","SPARE-ISSUE",
U465="Fiber CAmtel","TRANS_FO_CAMTEL",
U465="Fiber AOF","Fiber AOF",
U465="Projet OCM (HUAWEI)","TRAVAUX-HUAWEI",
U465="Projet OCM (NOKIA)","TRAVAUX-NOKIA",
U465="ACCESS-ISSUE","ACCESS-ISSUE",
U465="Projet OCM (ZTE, NOKIA, autres projets)","TRAVAUX OCM",
U465="No root CAuse","No root cause",
U465="ODU HS","PDH",
U465="IP &amp; VLAN","PDH",
U465="Warehouse HUAWEI","SPARE-ISSUE",
U465="SPARE-HS","SPARE-ISSUE",
U465="Power Telco","BSS",U465="no impacts","no impacts"
),"")</f>
        <v/>
      </c>
      <c r="T465" s="35" t="str" cm="1">
        <f t="array" ref="T465">IFERROR(_xlfn.IFS(
U465="MPR ISSUE","TX ISSUE",
U465="BSS Hardware Issue","RAN ISSUE",
U465="Sites strategiques, MLL, Pylone, etc.","ENVTECH",
U465="AKTIVCO DEFAUT GE &amp; POWER Cabinet","POWER ISSUE",
U465="AKTIVCO Coupure ENEO &amp; Baisse de tension","POWER ISSUE",
U465="Coupure ENEO &amp; Baisse de tension","POWER ISSUE",
U465="Defaut GE &amp; POWER Cabinet","POWER ISSUE",
U465="Sharing","POWER ISSUE",
U465="Sites strategiques &amp; DataCenter","POWER ISSUE",
U465="Exclu","Exclu",
U465="SAT","TX ISSUE",
U465="SPARE-ISSUE","SPARE-ISSUE",
U465="Fiber CAmtel","TX ISSUE",
U465="Fiber AOF","TX ISSUE",
U465="Projet OCM (HUAWEI)","TRAVAUX-HUAWEI",
U465="Projet OCM (NOKIA)","TRAVAUX -NOKIA",
U465="ACCESS-ISSUE","ACCESS-ISSUE",
U465="Projet OCM (ZTE, NOKIA, autres projets)","TRAVAUX OCM",
U465="No root CAuse","No root cause",
U465="ODU HS","TX ISSUE",
U465="IP &amp; VLAN","TX ISSUE",
U465="Warehouse HUAWEI","SPARE-ISSUE",
U465="SPARE-HS","SPARE-ISSUE",
U465="Power Telco","RAN ISSUE",U465="no impacts","no impacts"
),"")</f>
        <v/>
      </c>
      <c r="U465" s="28"/>
      <c r="V465" s="35" t="str" cm="1">
        <f t="array" ref="V465">IFERROR(_xlfn.IFS(
U465="MPR ISSUE","ACTIVE",
U465="BSS Hardware Issue","ACTIVE",
U465="Sites strategiques, MLL, Pylone, etc.","PASSIVE",
U465="AKTIVCO DEFAUT GE &amp; POWER Cabinet","PASSIVE",
U465="AKTIVCO Coupure ENEO &amp; Baisse de tension","PASSIVE",
U465="Coupure ENEO &amp; Baisse de tension","PASSIVE",
U465="Defaut GE &amp; POWER Cabinet","PASSIVE",
U465="Sharing","PASSIVE",
U465="Sites strategiques &amp; DataCenter","PASSIVE",
U465="Exclu","Exclu",
U465="SAT","ACTIVE",
U465="SPARE-ISSUE","SPARE-ISSUE",
U465="Fiber CAmtel","ACTIVE",
U465="Fiber AOF","ACTIVE",
U465="Projet OCM (HUAWEI)","PLANNED WORKS",
U465="Projet OCM (NOKIA)","PLANNED WORKS",
U465="ACCESS-ISSUE","ACCESS-ISSUE",
U465="Projet OCM (ZTE, NOKIA, autres projets)","PLANNED WORKS",
U465="No root CAuse","No root cause",
U465="ODU HS","ACTIVE",
U465="IP &amp; VLAN","ACTIVE",
U465="Warehouse HUAWEI","SPARE-ISSUE",
U465="SPARE-HS","SPARE-ISSUE",
U465="Power Telco","ACTIVE",U465="no impacts","no impacts"
),"")</f>
        <v/>
      </c>
      <c r="W465" s="102"/>
      <c r="X465" s="102"/>
      <c r="Y465" s="102"/>
      <c r="Z465" s="102"/>
      <c r="AA465" s="102"/>
      <c r="AB465" s="104" t="s">
        <v>5423</v>
      </c>
      <c r="AC465" s="9"/>
      <c r="AD465" s="9"/>
      <c r="AE465" s="7" t="s">
        <v>5423</v>
      </c>
      <c r="AF465" s="6"/>
      <c r="AG465" s="7"/>
      <c r="AH465" s="3" t="s">
        <v>5423</v>
      </c>
      <c r="AI465" s="18" t="s">
        <v>5423</v>
      </c>
      <c r="AJ465" s="18" t="s">
        <v>5423</v>
      </c>
      <c r="AK465" s="18" t="s">
        <v>5423</v>
      </c>
      <c r="AL465" s="18" t="s">
        <v>5423</v>
      </c>
      <c r="AM465" s="18" t="s">
        <v>5423</v>
      </c>
      <c r="AN465" s="18" t="s">
        <v>5423</v>
      </c>
      <c r="AO465" s="18" t="s">
        <v>5423</v>
      </c>
      <c r="AP465" s="18" t="s">
        <v>5423</v>
      </c>
      <c r="AQ465" s="18" t="s">
        <v>5423</v>
      </c>
      <c r="AR465" s="18" t="s">
        <v>5423</v>
      </c>
      <c r="AS465" s="18" t="s">
        <v>5423</v>
      </c>
      <c r="AT465" s="18" t="s">
        <v>5423</v>
      </c>
      <c r="AU465" s="9" t="s">
        <v>5423</v>
      </c>
      <c r="AV465" s="14"/>
      <c r="AW465" s="14" t="s">
        <v>5423</v>
      </c>
      <c r="AX465" s="14" t="str">
        <f>_xlfn.XLOOKUP(B465,'[4]cell downs 18042026 17h'!$B:$B,'[4]cell downs 18042026 17h'!$B:$B,"")</f>
        <v/>
      </c>
      <c r="AY465" s="14" t="str">
        <f>_xlfn.XLOOKUP(B465,'[5]Cells Huawei 19042026 15h'!$B:$B,'[5]Cells Huawei 19042026 15h'!$B:$B,"")</f>
        <v/>
      </c>
      <c r="AZ465" s="105" t="str">
        <f>_xlfn.XLOOKUP(B465,'INCIDENT-04-23-2026'!E:E,'INCIDENT-04-23-2026'!F:F,"")</f>
        <v/>
      </c>
      <c r="BA465" s="105" t="str">
        <f>_xlfn.XLOOKUP(B465,'[6]Eneo 17H'!$C:$C,'[6]Eneo 17H'!$I:$I,"")</f>
        <v/>
      </c>
      <c r="BB465" s="105" t="str">
        <f>_xlfn.XLOOKUP(B465,[8]ALL!$B:$B,[8]ALL!$M:$M,"")</f>
        <v/>
      </c>
      <c r="BC465" s="105" t="str">
        <f>_xlfn.XLOOKUP(B465,'[6]Eneo 17H'!$C:$C,'[6]Eneo 17H'!$I:$I,"")</f>
        <v/>
      </c>
      <c r="BD465" s="105" t="str">
        <f>_xlfn.XLOOKUP(B465,'[7]Eneo 12H'!$C:$C,'[7]Eneo 12H'!$I:$I,"")</f>
        <v/>
      </c>
      <c r="BE465" s="105" t="s">
        <v>5423</v>
      </c>
    </row>
    <row r="466" spans="1:57" hidden="1" x14ac:dyDescent="0.3">
      <c r="A466" s="1" t="s">
        <v>1102</v>
      </c>
      <c r="B466" s="8" t="s">
        <v>1103</v>
      </c>
      <c r="C466" s="3" t="str">
        <f>_xlfn.XLOOKUP(B466,'[1]daily break down'!$D:$D,'[1]daily break down'!$E:$E,"")</f>
        <v>NORD</v>
      </c>
      <c r="D466" s="1" t="s">
        <v>11</v>
      </c>
      <c r="E466" s="1" t="s">
        <v>96</v>
      </c>
      <c r="F466" s="3" t="s">
        <v>23</v>
      </c>
      <c r="G466" s="1" t="s">
        <v>1104</v>
      </c>
      <c r="H466" s="26" t="str">
        <f>_xlfn.XLOOKUP(B466,[2]CALCULATION!$B:$B,[2]CALCULATION!$H:$H,"")</f>
        <v>NOKIA</v>
      </c>
      <c r="I466" s="23">
        <v>3.144324307356898E-2</v>
      </c>
      <c r="J466" s="23">
        <v>0</v>
      </c>
      <c r="K466" s="23">
        <v>1.2951833874092908</v>
      </c>
      <c r="L466" s="23">
        <v>1.7710589470740483</v>
      </c>
      <c r="M466" s="23">
        <v>0.23988180336897497</v>
      </c>
      <c r="N466" s="23">
        <v>0.34175577071794044</v>
      </c>
      <c r="O466" s="23">
        <v>0.19024680084792572</v>
      </c>
      <c r="P466" s="103" t="s">
        <v>6554</v>
      </c>
      <c r="Q466" s="36" t="s">
        <v>5796</v>
      </c>
      <c r="R466" s="36"/>
      <c r="S466" s="35" t="str" cm="1">
        <f t="array" ref="S466">IFERROR(_xlfn.IFS(
U466="MPR ISSUE","PDH",
U466="BSS Hardware Issue","BSS",
U466="Sites strategiques, MLL, Pylone, etc.","ENVTECH",
U466="AKTIVCO DEFAUT GE &amp; POWER Cabinet","AKTIVCO",
U466="AKTIVCO Coupure ENEO &amp; Baisse de tension","AKTIVCO GRID ONLY",
U466="Coupure ENEO &amp; Baisse de tension","IHS GRID ONLY",
U466="Defaut GE &amp; POWER Cabinet","IHS",
U466="Sharing","Partners",
U466="Sites strategiques &amp; DataCenter","SST &amp; DC",
U466="Exclu","Exclu",
U466="SAT","SAT",
U466="SPARE-ISSUE","SPARE-ISSUE",
U466="Fiber CAmtel","TRANS_FO_CAMTEL",
U466="Fiber AOF","Fiber AOF",
U466="Projet OCM (HUAWEI)","TRAVAUX-HUAWEI",
U466="Projet OCM (NOKIA)","TRAVAUX-NOKIA",
U466="ACCESS-ISSUE","ACCESS-ISSUE",
U466="Projet OCM (ZTE, NOKIA, autres projets)","TRAVAUX OCM",
U466="No root CAuse","No root cause",
U466="ODU HS","PDH",
U466="IP &amp; VLAN","PDH",
U466="Warehouse HUAWEI","SPARE-ISSUE",
U466="SPARE-HS","SPARE-ISSUE",
U466="Power Telco","BSS"
),"")</f>
        <v/>
      </c>
      <c r="T466" s="35" t="str" cm="1">
        <f t="array" ref="T466">IFERROR(_xlfn.IFS(
U466="MPR ISSUE","TX ISSUE",
U466="BSS Hardware Issue","RAN ISSUE",
U466="Sites strategiques, MLL, Pylone, etc.","ENVTECH",
U466="AKTIVCO DEFAUT GE &amp; POWER Cabinet","POWER ISSUE",
U466="AKTIVCO Coupure ENEO &amp; Baisse de tension","POWER ISSUE",
U466="Coupure ENEO &amp; Baisse de tension","POWER ISSUE",
U466="Defaut GE &amp; POWER Cabinet","POWER ISSUE",
U466="Sharing","POWER ISSUE",
U466="Sites strategiques &amp; DataCenter","POWER ISSUE",
U466="Exclu","Exclu",
U466="SAT","TX ISSUE",
U466="SPARE-ISSUE","SPARE-ISSUE",
U466="Fiber CAmtel","TX ISSUE",
U466="Fiber AOF","TX ISSUE",
U466="Projet OCM (HUAWEI)","TRAVAUX-HUAWEI",
U466="Projet OCM (NOKIA)","TRAVAUX -NOKIA",
U466="ACCESS-ISSUE","ACCESS-ISSUE",
U466="Projet OCM (ZTE, NOKIA, autres projets)","TRAVAUX OCM",
U466="No root CAuse","No root cause",
U466="ODU HS","TX ISSUE",
U466="IP &amp; VLAN","TX ISSUE",
U466="Warehouse HUAWEI","SPARE-ISSUE",
U466="SPARE-HS","SPARE-ISSUE",
U466="Power Telco","RAN ISSUE"
),"")</f>
        <v/>
      </c>
      <c r="U466" s="28"/>
      <c r="V466" s="35" t="str" cm="1">
        <f t="array" ref="V466">IFERROR(_xlfn.IFS(
U466="MPR ISSUE","ACTIVE",
U466="BSS Hardware Issue","ACTIVE",
U466="Sites strategiques, MLL, Pylone, etc.","PASSIVE",
U466="AKTIVCO DEFAUT GE &amp; POWER Cabinet","PASSIVE",
U466="AKTIVCO Coupure ENEO &amp; Baisse de tension","PASSIVE",
U466="Coupure ENEO &amp; Baisse de tension","PASSIVE",
U466="Defaut GE &amp; POWER Cabinet","PASSIVE",
U466="Sharing","PASSIVE",
U466="Sites strategiques &amp; DataCenter","PASSIVE",
U466="Exclu","Exclu",
U466="SAT","ACTIVE",
U466="SPARE-ISSUE","SPARE-ISSUE",
U466="Fiber CAmtel","ACTIVE",
U466="Fiber AOF","ACTIVE",
U466="Projet OCM (HUAWEI)","PLANNED WORKS",
U466="Projet OCM (NOKIA)","PLANNED WORKS",
U466="ACCESS-ISSUE","ACCESS-ISSUE",
U466="Projet OCM (ZTE, NOKIA, autres projets)","PLANNED WORKS",
U466="No root CAuse","No root cause",
U466="ODU HS","ACTIVE",
U466="IP &amp; VLAN","ACTIVE",
U466="Warehouse HUAWEI","SPARE-ISSUE",
U466="SPARE-HS","SPARE-ISSUE",
U466="Power Telco","ACTIVE"
),"")</f>
        <v/>
      </c>
      <c r="W466" s="102"/>
      <c r="X466" s="102"/>
      <c r="Y466" s="102"/>
      <c r="Z466" s="102"/>
      <c r="AA466" s="102"/>
      <c r="AB466" s="104" t="s">
        <v>6322</v>
      </c>
      <c r="AC466" s="9"/>
      <c r="AD466" s="9"/>
      <c r="AE466" s="7" t="s">
        <v>5423</v>
      </c>
      <c r="AF466" s="6"/>
      <c r="AG466" s="7"/>
      <c r="AH466" s="3" t="s">
        <v>5423</v>
      </c>
      <c r="AI466" s="18" t="s">
        <v>5423</v>
      </c>
      <c r="AJ466" s="18" t="s">
        <v>5423</v>
      </c>
      <c r="AK466" s="18" t="s">
        <v>5423</v>
      </c>
      <c r="AL466" s="18" t="s">
        <v>5423</v>
      </c>
      <c r="AM466" s="18" t="s">
        <v>5423</v>
      </c>
      <c r="AN466" s="18" t="s">
        <v>5423</v>
      </c>
      <c r="AO466" s="18" t="s">
        <v>5423</v>
      </c>
      <c r="AP466" s="18" t="s">
        <v>6322</v>
      </c>
      <c r="AQ466" s="18" t="s">
        <v>5423</v>
      </c>
      <c r="AR466" s="18" t="s">
        <v>5423</v>
      </c>
      <c r="AS466" s="18" t="s">
        <v>5423</v>
      </c>
      <c r="AT466" s="18" t="s">
        <v>5423</v>
      </c>
      <c r="AU466" s="9" t="s">
        <v>5423</v>
      </c>
      <c r="AV466" s="14"/>
      <c r="AW466" s="14" t="s">
        <v>5423</v>
      </c>
      <c r="AX466" s="14" t="str">
        <f>_xlfn.XLOOKUP(B466,'[4]cell downs 18042026 17h'!$B:$B,'[4]cell downs 18042026 17h'!$B:$B,"")</f>
        <v/>
      </c>
      <c r="AY466" s="14" t="str">
        <f>_xlfn.XLOOKUP(B466,'[5]Cells Huawei 19042026 15h'!$B:$B,'[5]Cells Huawei 19042026 15h'!$B:$B,"")</f>
        <v/>
      </c>
      <c r="AZ466" s="105" t="str">
        <f>_xlfn.XLOOKUP(B466,'INCIDENT-04-23-2026'!E:E,'INCIDENT-04-23-2026'!F:F,"")</f>
        <v/>
      </c>
      <c r="BA466" s="105" t="str">
        <f>_xlfn.XLOOKUP(B466,'[6]Eneo 17H'!$C:$C,'[6]Eneo 17H'!$I:$I,"")</f>
        <v/>
      </c>
      <c r="BB466" s="105" t="str">
        <f>_xlfn.XLOOKUP(B466,[8]ALL!$B:$B,[8]ALL!$M:$M,"")</f>
        <v/>
      </c>
      <c r="BC466" s="105" t="str">
        <f>_xlfn.XLOOKUP(B466,'[6]Eneo 17H'!$C:$C,'[6]Eneo 17H'!$I:$I,"")</f>
        <v/>
      </c>
      <c r="BD466" s="105" t="str">
        <f>_xlfn.XLOOKUP(B466,'[7]Eneo 12H'!$C:$C,'[7]Eneo 12H'!$I:$I,"")</f>
        <v/>
      </c>
      <c r="BE466" s="105" t="s">
        <v>7096</v>
      </c>
    </row>
    <row r="467" spans="1:57" hidden="1" x14ac:dyDescent="0.3">
      <c r="A467" s="1" t="s">
        <v>2832</v>
      </c>
      <c r="B467" s="8" t="s">
        <v>2833</v>
      </c>
      <c r="C467" s="3" t="str">
        <f>_xlfn.XLOOKUP(B467,'[1]daily break down'!$D:$D,'[1]daily break down'!$E:$E,"")</f>
        <v>CENTRE</v>
      </c>
      <c r="D467" s="1" t="s">
        <v>11</v>
      </c>
      <c r="E467" s="1" t="s">
        <v>12</v>
      </c>
      <c r="F467" s="3" t="s">
        <v>37</v>
      </c>
      <c r="G467" s="1" t="s">
        <v>1619</v>
      </c>
      <c r="H467" s="27" t="str">
        <f>_xlfn.XLOOKUP(B467,[2]CALCULATION!$B:$B,[2]CALCULATION!$H:$H,"")</f>
        <v>ZTE</v>
      </c>
      <c r="I467" s="23">
        <v>0</v>
      </c>
      <c r="J467" s="23">
        <v>0</v>
      </c>
      <c r="K467" s="23">
        <v>0</v>
      </c>
      <c r="L467" s="23">
        <v>3.6042731420842218</v>
      </c>
      <c r="M467" s="23">
        <v>0</v>
      </c>
      <c r="N467" s="23">
        <v>1.2351683488712537</v>
      </c>
      <c r="O467" s="23">
        <v>1.1325274731546167E-2</v>
      </c>
      <c r="P467" s="103" t="s">
        <v>6554</v>
      </c>
      <c r="Q467" s="36" t="s">
        <v>5796</v>
      </c>
      <c r="R467" s="36"/>
      <c r="S467" s="35" t="str" cm="1">
        <f t="array" ref="S467">IFERROR(_xlfn.IFS(
U467="MPR ISSUE","PDH",
U467="BSS Hardware Issue","BSS",
U467="Sites strategiques, MLL, Pylone, etc.","ENVTECH",
U467="AKTIVCO DEFAUT GE &amp; POWER Cabinet","AKTIVCO",
U467="AKTIVCO Coupure ENEO &amp; Baisse de tension","AKTIVCO GRID ONLY",
U467="Coupure ENEO &amp; Baisse de tension","IHS GRID ONLY",
U467="Defaut GE &amp; POWER Cabinet","IHS",
U467="Sharing","Partners",
U467="Sites strategiques &amp; DataCenter","SST &amp; DC",
U467="Exclu","Exclu",
U467="SAT","SAT",
U467="SPARE-ISSUE","SPARE-ISSUE",
U467="Fiber CAmtel","TRANS_FO_CAMTEL",
U467="Fiber AOF","Fiber AOF",
U467="Projet OCM (HUAWEI)","TRAVAUX-HUAWEI",
U467="Projet OCM (NOKIA)","TRAVAUX-NOKIA",
U467="ACCESS-ISSUE","ACCESS-ISSUE",
U467="Projet OCM (ZTE, NOKIA, autres projets)","TRAVAUX OCM",
U467="No root CAuse","No root cause",
U467="ODU HS","PDH",
U467="IP &amp; VLAN","PDH",
U467="Warehouse HUAWEI","SPARE-ISSUE",
U467="SPARE-HS","SPARE-ISSUE",
U467="Power Telco","BSS",U467="no impacts","no impacts"
),"")</f>
        <v/>
      </c>
      <c r="T467" s="35" t="str" cm="1">
        <f t="array" ref="T467">IFERROR(_xlfn.IFS(
U467="MPR ISSUE","TX ISSUE",
U467="BSS Hardware Issue","RAN ISSUE",
U467="Sites strategiques, MLL, Pylone, etc.","ENVTECH",
U467="AKTIVCO DEFAUT GE &amp; POWER Cabinet","POWER ISSUE",
U467="AKTIVCO Coupure ENEO &amp; Baisse de tension","POWER ISSUE",
U467="Coupure ENEO &amp; Baisse de tension","POWER ISSUE",
U467="Defaut GE &amp; POWER Cabinet","POWER ISSUE",
U467="Sharing","POWER ISSUE",
U467="Sites strategiques &amp; DataCenter","POWER ISSUE",
U467="Exclu","Exclu",
U467="SAT","TX ISSUE",
U467="SPARE-ISSUE","SPARE-ISSUE",
U467="Fiber CAmtel","TX ISSUE",
U467="Fiber AOF","TX ISSUE",
U467="Projet OCM (HUAWEI)","TRAVAUX-HUAWEI",
U467="Projet OCM (NOKIA)","TRAVAUX -NOKIA",
U467="ACCESS-ISSUE","ACCESS-ISSUE",
U467="Projet OCM (ZTE, NOKIA, autres projets)","TRAVAUX OCM",
U467="No root CAuse","No root cause",
U467="ODU HS","TX ISSUE",
U467="IP &amp; VLAN","TX ISSUE",
U467="Warehouse HUAWEI","SPARE-ISSUE",
U467="SPARE-HS","SPARE-ISSUE",
U467="Power Telco","RAN ISSUE",U467="no impacts","no impacts"
),"")</f>
        <v/>
      </c>
      <c r="U467" s="28"/>
      <c r="V467" s="35" t="str" cm="1">
        <f t="array" ref="V467">IFERROR(_xlfn.IFS(
U467="MPR ISSUE","ACTIVE",
U467="BSS Hardware Issue","ACTIVE",
U467="Sites strategiques, MLL, Pylone, etc.","PASSIVE",
U467="AKTIVCO DEFAUT GE &amp; POWER Cabinet","PASSIVE",
U467="AKTIVCO Coupure ENEO &amp; Baisse de tension","PASSIVE",
U467="Coupure ENEO &amp; Baisse de tension","PASSIVE",
U467="Defaut GE &amp; POWER Cabinet","PASSIVE",
U467="Sharing","PASSIVE",
U467="Sites strategiques &amp; DataCenter","PASSIVE",
U467="Exclu","Exclu",
U467="SAT","ACTIVE",
U467="SPARE-ISSUE","SPARE-ISSUE",
U467="Fiber CAmtel","ACTIVE",
U467="Fiber AOF","ACTIVE",
U467="Projet OCM (HUAWEI)","PLANNED WORKS",
U467="Projet OCM (NOKIA)","PLANNED WORKS",
U467="ACCESS-ISSUE","ACCESS-ISSUE",
U467="Projet OCM (ZTE, NOKIA, autres projets)","PLANNED WORKS",
U467="No root CAuse","No root cause",
U467="ODU HS","ACTIVE",
U467="IP &amp; VLAN","ACTIVE",
U467="Warehouse HUAWEI","SPARE-ISSUE",
U467="SPARE-HS","SPARE-ISSUE",
U467="Power Telco","ACTIVE",U467="no impacts","no impacts"
),"")</f>
        <v/>
      </c>
      <c r="W467" s="102"/>
      <c r="X467" s="102"/>
      <c r="Y467" s="102"/>
      <c r="Z467" s="102"/>
      <c r="AA467" s="102"/>
      <c r="AB467" s="104" t="s">
        <v>5423</v>
      </c>
      <c r="AC467" s="9"/>
      <c r="AD467" s="9"/>
      <c r="AE467" s="7" t="s">
        <v>5423</v>
      </c>
      <c r="AF467" s="6"/>
      <c r="AG467" s="7"/>
      <c r="AH467" s="3" t="s">
        <v>5423</v>
      </c>
      <c r="AI467" s="18" t="s">
        <v>5423</v>
      </c>
      <c r="AJ467" s="18" t="s">
        <v>5423</v>
      </c>
      <c r="AK467" s="18" t="s">
        <v>5423</v>
      </c>
      <c r="AL467" s="18" t="s">
        <v>5423</v>
      </c>
      <c r="AM467" s="18" t="s">
        <v>5423</v>
      </c>
      <c r="AN467" s="18" t="s">
        <v>5423</v>
      </c>
      <c r="AO467" s="18" t="s">
        <v>5423</v>
      </c>
      <c r="AP467" s="18" t="s">
        <v>5423</v>
      </c>
      <c r="AQ467" s="18" t="s">
        <v>5423</v>
      </c>
      <c r="AR467" s="18" t="s">
        <v>5423</v>
      </c>
      <c r="AS467" s="18" t="s">
        <v>5423</v>
      </c>
      <c r="AT467" s="18" t="s">
        <v>5423</v>
      </c>
      <c r="AU467" s="9" t="s">
        <v>5423</v>
      </c>
      <c r="AV467" s="14"/>
      <c r="AW467" s="14" t="s">
        <v>5423</v>
      </c>
      <c r="AX467" s="14" t="str">
        <f>_xlfn.XLOOKUP(B467,'[4]cell downs 18042026 17h'!$B:$B,'[4]cell downs 18042026 17h'!$B:$B,"")</f>
        <v/>
      </c>
      <c r="AY467" s="14" t="str">
        <f>_xlfn.XLOOKUP(B467,'[5]Cells Huawei 19042026 15h'!$B:$B,'[5]Cells Huawei 19042026 15h'!$B:$B,"")</f>
        <v/>
      </c>
      <c r="AZ467" s="105" t="str">
        <f>_xlfn.XLOOKUP(B467,'INCIDENT-04-23-2026'!E:E,'INCIDENT-04-23-2026'!F:F,"")</f>
        <v/>
      </c>
      <c r="BA467" s="105" t="str">
        <f>_xlfn.XLOOKUP(B467,'[6]Eneo 17H'!$C:$C,'[6]Eneo 17H'!$I:$I,"")</f>
        <v/>
      </c>
      <c r="BB467" s="105" t="str">
        <f>_xlfn.XLOOKUP(B467,[8]ALL!$B:$B,[8]ALL!$M:$M,"")</f>
        <v/>
      </c>
      <c r="BC467" s="105" t="str">
        <f>_xlfn.XLOOKUP(B467,'[6]Eneo 17H'!$C:$C,'[6]Eneo 17H'!$I:$I,"")</f>
        <v/>
      </c>
      <c r="BD467" s="105" t="str">
        <f>_xlfn.XLOOKUP(B467,'[7]Eneo 12H'!$C:$C,'[7]Eneo 12H'!$I:$I,"")</f>
        <v/>
      </c>
      <c r="BE467" s="105" t="s">
        <v>7097</v>
      </c>
    </row>
    <row r="468" spans="1:57" hidden="1" x14ac:dyDescent="0.3">
      <c r="A468" s="1" t="s">
        <v>221</v>
      </c>
      <c r="B468" s="8" t="s">
        <v>222</v>
      </c>
      <c r="C468" s="3" t="str">
        <f>_xlfn.XLOOKUP(B468,'[1]daily break down'!$D:$D,'[1]daily break down'!$E:$E,"")</f>
        <v>SUD-OUEST</v>
      </c>
      <c r="D468" s="1" t="s">
        <v>11</v>
      </c>
      <c r="E468" s="1" t="s">
        <v>12</v>
      </c>
      <c r="F468" s="3" t="s">
        <v>13</v>
      </c>
      <c r="G468" s="1" t="s">
        <v>223</v>
      </c>
      <c r="H468" s="26" t="str">
        <f>_xlfn.XLOOKUP(B468,[2]CALCULATION!$B:$B,[2]CALCULATION!$H:$H,"")</f>
        <v>NOKIA</v>
      </c>
      <c r="I468" s="23">
        <v>0.35729012393239218</v>
      </c>
      <c r="J468" s="23">
        <v>0.30396323976337847</v>
      </c>
      <c r="K468" s="23">
        <v>0.31635861919396868</v>
      </c>
      <c r="L468" s="23">
        <v>0.33847411630753949</v>
      </c>
      <c r="M468" s="23">
        <v>0.3572722888540748</v>
      </c>
      <c r="N468" s="23">
        <v>0.34000793304283561</v>
      </c>
      <c r="O468" s="23">
        <v>0.21646434553823429</v>
      </c>
      <c r="P468" s="103" t="s">
        <v>6554</v>
      </c>
      <c r="Q468" s="36" t="s">
        <v>6552</v>
      </c>
      <c r="R468" s="36"/>
      <c r="S468" s="35" t="str" cm="1">
        <f t="array" ref="S468">IFERROR(_xlfn.IFS(
U468="MPR ISSUE","PDH",
U468="BSS Hardware Issue","BSS",
U468="Sites strategiques, MLL, Pylone, etc.","ENVTECH",
U468="AKTIVCO DEFAUT GE &amp; POWER Cabinet","AKTIVCO",
U468="AKTIVCO Coupure ENEO &amp; Baisse de tension","AKTIVCO GRID ONLY",
U468="Coupure ENEO &amp; Baisse de tension","IHS GRID ONLY",
U468="Defaut GE &amp; POWER Cabinet","IHS",
U468="Sharing","Partners",
U468="Sites strategiques &amp; DataCenter","SST &amp; DC",
U468="Exclu","Exclu",
U468="SAT","SAT",
U468="SPARE-ISSUE","SPARE-ISSUE",
U468="Fiber CAmtel","TRANS_FO_CAMTEL",
U468="Fiber AOF","Fiber AOF",
U468="Projet OCM (HUAWEI)","TRAVAUX-HUAWEI",
U468="Projet OCM (NOKIA)","TRAVAUX-NOKIA",
U468="ACCESS-ISSUE","ACCESS-ISSUE",
U468="Projet OCM (ZTE, NOKIA, autres projets)","TRAVAUX OCM",
U468="No root CAuse","No root cause",
U468="ODU HS","PDH",
U468="IP &amp; VLAN","PDH",
U468="Warehouse HUAWEI","SPARE-ISSUE",
U468="SPARE-HS","SPARE-ISSUE",
U468="Power Telco","BSS",U468="no impacts","no impacts"
),"")</f>
        <v/>
      </c>
      <c r="T468" s="35" t="str" cm="1">
        <f t="array" ref="T468">IFERROR(_xlfn.IFS(
U468="MPR ISSUE","TX ISSUE",
U468="BSS Hardware Issue","RAN ISSUE",
U468="Sites strategiques, MLL, Pylone, etc.","ENVTECH",
U468="AKTIVCO DEFAUT GE &amp; POWER Cabinet","POWER ISSUE",
U468="AKTIVCO Coupure ENEO &amp; Baisse de tension","POWER ISSUE",
U468="Coupure ENEO &amp; Baisse de tension","POWER ISSUE",
U468="Defaut GE &amp; POWER Cabinet","POWER ISSUE",
U468="Sharing","POWER ISSUE",
U468="Sites strategiques &amp; DataCenter","POWER ISSUE",
U468="Exclu","Exclu",
U468="SAT","TX ISSUE",
U468="SPARE-ISSUE","SPARE-ISSUE",
U468="Fiber CAmtel","TX ISSUE",
U468="Fiber AOF","TX ISSUE",
U468="Projet OCM (HUAWEI)","TRAVAUX-HUAWEI",
U468="Projet OCM (NOKIA)","TRAVAUX -NOKIA",
U468="ACCESS-ISSUE","ACCESS-ISSUE",
U468="Projet OCM (ZTE, NOKIA, autres projets)","TRAVAUX OCM",
U468="No root CAuse","No root cause",
U468="ODU HS","TX ISSUE",
U468="IP &amp; VLAN","TX ISSUE",
U468="Warehouse HUAWEI","SPARE-ISSUE",
U468="SPARE-HS","SPARE-ISSUE",
U468="Power Telco","RAN ISSUE",U468="no impacts","no impacts"
),"")</f>
        <v/>
      </c>
      <c r="U468" s="28"/>
      <c r="V468" s="35" t="str" cm="1">
        <f t="array" ref="V468">IFERROR(_xlfn.IFS(
U468="MPR ISSUE","ACTIVE",
U468="BSS Hardware Issue","ACTIVE",
U468="Sites strategiques, MLL, Pylone, etc.","PASSIVE",
U468="AKTIVCO DEFAUT GE &amp; POWER Cabinet","PASSIVE",
U468="AKTIVCO Coupure ENEO &amp; Baisse de tension","PASSIVE",
U468="Coupure ENEO &amp; Baisse de tension","PASSIVE",
U468="Defaut GE &amp; POWER Cabinet","PASSIVE",
U468="Sharing","PASSIVE",
U468="Sites strategiques &amp; DataCenter","PASSIVE",
U468="Exclu","Exclu",
U468="SAT","ACTIVE",
U468="SPARE-ISSUE","SPARE-ISSUE",
U468="Fiber CAmtel","ACTIVE",
U468="Fiber AOF","ACTIVE",
U468="Projet OCM (HUAWEI)","PLANNED WORKS",
U468="Projet OCM (NOKIA)","PLANNED WORKS",
U468="ACCESS-ISSUE","ACCESS-ISSUE",
U468="Projet OCM (ZTE, NOKIA, autres projets)","PLANNED WORKS",
U468="No root CAuse","No root cause",
U468="ODU HS","ACTIVE",
U468="IP &amp; VLAN","ACTIVE",
U468="Warehouse HUAWEI","SPARE-ISSUE",
U468="SPARE-HS","SPARE-ISSUE",
U468="Power Telco","ACTIVE",U468="no impacts","no impacts"
),"")</f>
        <v/>
      </c>
      <c r="W468" s="102"/>
      <c r="X468" s="102"/>
      <c r="Y468" s="102"/>
      <c r="Z468" s="102"/>
      <c r="AA468" s="102"/>
      <c r="AB468" s="104" t="s">
        <v>5423</v>
      </c>
      <c r="AC468" s="9"/>
      <c r="AD468" s="9"/>
      <c r="AE468" s="7" t="s">
        <v>5423</v>
      </c>
      <c r="AF468" s="6"/>
      <c r="AG468" s="7"/>
      <c r="AH468" s="3" t="s">
        <v>5423</v>
      </c>
      <c r="AI468" s="18" t="s">
        <v>5423</v>
      </c>
      <c r="AJ468" s="18" t="s">
        <v>5423</v>
      </c>
      <c r="AK468" s="18" t="s">
        <v>5423</v>
      </c>
      <c r="AL468" s="18" t="s">
        <v>5423</v>
      </c>
      <c r="AM468" s="18" t="s">
        <v>5423</v>
      </c>
      <c r="AN468" s="18" t="s">
        <v>5423</v>
      </c>
      <c r="AO468" s="18" t="s">
        <v>5423</v>
      </c>
      <c r="AP468" s="18" t="s">
        <v>5423</v>
      </c>
      <c r="AQ468" s="18" t="s">
        <v>5423</v>
      </c>
      <c r="AR468" s="18" t="s">
        <v>5423</v>
      </c>
      <c r="AS468" s="18" t="s">
        <v>5423</v>
      </c>
      <c r="AT468" s="18" t="s">
        <v>5423</v>
      </c>
      <c r="AU468" s="9" t="s">
        <v>5423</v>
      </c>
      <c r="AV468" s="14"/>
      <c r="AW468" s="14" t="s">
        <v>5423</v>
      </c>
      <c r="AX468" s="14" t="str">
        <f>_xlfn.XLOOKUP(B468,'[4]cell downs 18042026 17h'!$B:$B,'[4]cell downs 18042026 17h'!$B:$B,"")</f>
        <v/>
      </c>
      <c r="AY468" s="14" t="str">
        <f>_xlfn.XLOOKUP(B468,'[5]Cells Huawei 19042026 15h'!$B:$B,'[5]Cells Huawei 19042026 15h'!$B:$B,"")</f>
        <v/>
      </c>
      <c r="AZ468" s="105" t="str">
        <f>_xlfn.XLOOKUP(B468,'INCIDENT-04-23-2026'!E:E,'INCIDENT-04-23-2026'!F:F,"")</f>
        <v/>
      </c>
      <c r="BA468" s="105" t="str">
        <f>_xlfn.XLOOKUP(B468,'[6]Eneo 17H'!$C:$C,'[6]Eneo 17H'!$I:$I,"")</f>
        <v/>
      </c>
      <c r="BB468" s="105" t="str">
        <f>_xlfn.XLOOKUP(B468,[8]ALL!$B:$B,[8]ALL!$M:$M,"")</f>
        <v/>
      </c>
      <c r="BC468" s="105" t="str">
        <f>_xlfn.XLOOKUP(B468,'[6]Eneo 17H'!$C:$C,'[6]Eneo 17H'!$I:$I,"")</f>
        <v/>
      </c>
      <c r="BD468" s="105" t="str">
        <f>_xlfn.XLOOKUP(B468,'[7]Eneo 12H'!$C:$C,'[7]Eneo 12H'!$I:$I,"")</f>
        <v/>
      </c>
      <c r="BE468" s="105" t="s">
        <v>5423</v>
      </c>
    </row>
    <row r="469" spans="1:57" hidden="1" x14ac:dyDescent="0.3">
      <c r="A469" s="1" t="s">
        <v>1116</v>
      </c>
      <c r="B469" s="8" t="s">
        <v>1117</v>
      </c>
      <c r="C469" s="3" t="str">
        <f>_xlfn.XLOOKUP(B469,'[1]daily break down'!$D:$D,'[1]daily break down'!$E:$E,"")</f>
        <v>NGAOUNDERE</v>
      </c>
      <c r="D469" s="1" t="s">
        <v>21</v>
      </c>
      <c r="E469" s="1" t="s">
        <v>122</v>
      </c>
      <c r="F469" s="3" t="s">
        <v>90</v>
      </c>
      <c r="G469" s="1" t="s">
        <v>1116</v>
      </c>
      <c r="H469" s="26" t="str">
        <f>_xlfn.XLOOKUP(B469,[2]CALCULATION!$B:$B,[2]CALCULATION!$H:$H,"")</f>
        <v>NOKIA</v>
      </c>
      <c r="I469" s="23">
        <v>0.135100718254274</v>
      </c>
      <c r="J469" s="23">
        <v>1.0397672308258639</v>
      </c>
      <c r="K469" s="23">
        <v>0.32231553535197882</v>
      </c>
      <c r="L469" s="23">
        <v>0.24018499970037066</v>
      </c>
      <c r="M469" s="23">
        <v>0.45900357557650107</v>
      </c>
      <c r="N469" s="23">
        <v>0.34009710843442253</v>
      </c>
      <c r="O469" s="23">
        <v>6.9003918010004758E-2</v>
      </c>
      <c r="P469" s="103" t="s">
        <v>6554</v>
      </c>
      <c r="Q469" s="36" t="s">
        <v>5796</v>
      </c>
      <c r="R469" s="36"/>
      <c r="S469" s="35" t="str" cm="1">
        <f t="array" ref="S469">IFERROR(_xlfn.IFS(
U469="MPR ISSUE","PDH",
U469="BSS Hardware Issue","BSS",
U469="Sites strategiques, MLL, Pylone, etc.","ENVTECH",
U469="AKTIVCO DEFAUT GE &amp; POWER Cabinet","AKTIVCO",
U469="AKTIVCO Coupure ENEO &amp; Baisse de tension","AKTIVCO GRID ONLY",
U469="Coupure ENEO &amp; Baisse de tension","IHS GRID ONLY",
U469="Defaut GE &amp; POWER Cabinet","IHS",
U469="Sharing","Partners",
U469="Sites strategiques &amp; DataCenter","SST &amp; DC",
U469="Exclu","Exclu",
U469="SAT","SAT",
U469="SPARE-ISSUE","SPARE-ISSUE",
U469="Fiber CAmtel","TRANS_FO_CAMTEL",
U469="Fiber AOF","Fiber AOF",
U469="Projet OCM (HUAWEI)","TRAVAUX-HUAWEI",
U469="Projet OCM (NOKIA)","TRAVAUX-NOKIA",
U469="ACCESS-ISSUE","ACCESS-ISSUE",
U469="Projet OCM (ZTE, NOKIA, autres projets)","TRAVAUX OCM",
U469="No root CAuse","No root cause",
U469="ODU HS","PDH",
U469="IP &amp; VLAN","PDH",
U469="Warehouse HUAWEI","SPARE-ISSUE",
U469="SPARE-HS","SPARE-ISSUE",
U469="Power Telco","BSS",U469="no impacts","no impacts"
),"")</f>
        <v/>
      </c>
      <c r="T469" s="35" t="str" cm="1">
        <f t="array" ref="T469">IFERROR(_xlfn.IFS(
U469="MPR ISSUE","TX ISSUE",
U469="BSS Hardware Issue","RAN ISSUE",
U469="Sites strategiques, MLL, Pylone, etc.","ENVTECH",
U469="AKTIVCO DEFAUT GE &amp; POWER Cabinet","POWER ISSUE",
U469="AKTIVCO Coupure ENEO &amp; Baisse de tension","POWER ISSUE",
U469="Coupure ENEO &amp; Baisse de tension","POWER ISSUE",
U469="Defaut GE &amp; POWER Cabinet","POWER ISSUE",
U469="Sharing","POWER ISSUE",
U469="Sites strategiques &amp; DataCenter","POWER ISSUE",
U469="Exclu","Exclu",
U469="SAT","TX ISSUE",
U469="SPARE-ISSUE","SPARE-ISSUE",
U469="Fiber CAmtel","TX ISSUE",
U469="Fiber AOF","TX ISSUE",
U469="Projet OCM (HUAWEI)","TRAVAUX-HUAWEI",
U469="Projet OCM (NOKIA)","TRAVAUX -NOKIA",
U469="ACCESS-ISSUE","ACCESS-ISSUE",
U469="Projet OCM (ZTE, NOKIA, autres projets)","TRAVAUX OCM",
U469="No root CAuse","No root cause",
U469="ODU HS","TX ISSUE",
U469="IP &amp; VLAN","TX ISSUE",
U469="Warehouse HUAWEI","SPARE-ISSUE",
U469="SPARE-HS","SPARE-ISSUE",
U469="Power Telco","RAN ISSUE",U469="no impacts","no impacts"
),"")</f>
        <v/>
      </c>
      <c r="U469" s="28"/>
      <c r="V469" s="35" t="str" cm="1">
        <f t="array" ref="V469">IFERROR(_xlfn.IFS(
U469="MPR ISSUE","ACTIVE",
U469="BSS Hardware Issue","ACTIVE",
U469="Sites strategiques, MLL, Pylone, etc.","PASSIVE",
U469="AKTIVCO DEFAUT GE &amp; POWER Cabinet","PASSIVE",
U469="AKTIVCO Coupure ENEO &amp; Baisse de tension","PASSIVE",
U469="Coupure ENEO &amp; Baisse de tension","PASSIVE",
U469="Defaut GE &amp; POWER Cabinet","PASSIVE",
U469="Sharing","PASSIVE",
U469="Sites strategiques &amp; DataCenter","PASSIVE",
U469="Exclu","Exclu",
U469="SAT","ACTIVE",
U469="SPARE-ISSUE","SPARE-ISSUE",
U469="Fiber CAmtel","ACTIVE",
U469="Fiber AOF","ACTIVE",
U469="Projet OCM (HUAWEI)","PLANNED WORKS",
U469="Projet OCM (NOKIA)","PLANNED WORKS",
U469="ACCESS-ISSUE","ACCESS-ISSUE",
U469="Projet OCM (ZTE, NOKIA, autres projets)","PLANNED WORKS",
U469="No root CAuse","No root cause",
U469="ODU HS","ACTIVE",
U469="IP &amp; VLAN","ACTIVE",
U469="Warehouse HUAWEI","SPARE-ISSUE",
U469="SPARE-HS","SPARE-ISSUE",
U469="Power Telco","ACTIVE",U469="no impacts","no impacts"
),"")</f>
        <v/>
      </c>
      <c r="W469" s="102"/>
      <c r="X469" s="102"/>
      <c r="Y469" s="102"/>
      <c r="Z469" s="102"/>
      <c r="AA469" s="102"/>
      <c r="AB469" s="104" t="s">
        <v>5423</v>
      </c>
      <c r="AC469" s="9"/>
      <c r="AD469" s="9"/>
      <c r="AE469" s="7" t="s">
        <v>5423</v>
      </c>
      <c r="AF469" s="6"/>
      <c r="AG469" s="7"/>
      <c r="AH469" s="3" t="s">
        <v>5423</v>
      </c>
      <c r="AI469" s="18" t="s">
        <v>5423</v>
      </c>
      <c r="AJ469" s="18" t="s">
        <v>5423</v>
      </c>
      <c r="AK469" s="18" t="s">
        <v>5423</v>
      </c>
      <c r="AL469" s="18" t="s">
        <v>5423</v>
      </c>
      <c r="AM469" s="18" t="s">
        <v>5423</v>
      </c>
      <c r="AN469" s="18" t="s">
        <v>5423</v>
      </c>
      <c r="AO469" s="18" t="s">
        <v>5423</v>
      </c>
      <c r="AP469" s="18" t="s">
        <v>5423</v>
      </c>
      <c r="AQ469" s="18" t="s">
        <v>5423</v>
      </c>
      <c r="AR469" s="18" t="s">
        <v>5423</v>
      </c>
      <c r="AS469" s="18" t="s">
        <v>5423</v>
      </c>
      <c r="AT469" s="18" t="s">
        <v>5423</v>
      </c>
      <c r="AU469" s="9" t="s">
        <v>5423</v>
      </c>
      <c r="AV469" s="14"/>
      <c r="AW469" s="14" t="s">
        <v>5423</v>
      </c>
      <c r="AX469" s="14" t="str">
        <f>_xlfn.XLOOKUP(B469,'[4]cell downs 18042026 17h'!$B:$B,'[4]cell downs 18042026 17h'!$B:$B,"")</f>
        <v/>
      </c>
      <c r="AY469" s="14" t="str">
        <f>_xlfn.XLOOKUP(B469,'[5]Cells Huawei 19042026 15h'!$B:$B,'[5]Cells Huawei 19042026 15h'!$B:$B,"")</f>
        <v/>
      </c>
      <c r="AZ469" s="105" t="str">
        <f>_xlfn.XLOOKUP(B469,'INCIDENT-04-23-2026'!E:E,'INCIDENT-04-23-2026'!F:F,"")</f>
        <v/>
      </c>
      <c r="BA469" s="105" t="str">
        <f>_xlfn.XLOOKUP(B469,'[6]Eneo 17H'!$C:$C,'[6]Eneo 17H'!$I:$I,"")</f>
        <v/>
      </c>
      <c r="BB469" s="105" t="str">
        <f>_xlfn.XLOOKUP(B469,[8]ALL!$B:$B,[8]ALL!$M:$M,"")</f>
        <v/>
      </c>
      <c r="BC469" s="105" t="str">
        <f>_xlfn.XLOOKUP(B469,'[6]Eneo 17H'!$C:$C,'[6]Eneo 17H'!$I:$I,"")</f>
        <v/>
      </c>
      <c r="BD469" s="105" t="str">
        <f>_xlfn.XLOOKUP(B469,'[7]Eneo 12H'!$C:$C,'[7]Eneo 12H'!$I:$I,"")</f>
        <v/>
      </c>
      <c r="BE469" s="105" t="s">
        <v>7098</v>
      </c>
    </row>
    <row r="470" spans="1:57" hidden="1" x14ac:dyDescent="0.3">
      <c r="A470" s="1" t="s">
        <v>2841</v>
      </c>
      <c r="B470" s="1" t="s">
        <v>2842</v>
      </c>
      <c r="C470" s="3" t="str">
        <f>_xlfn.XLOOKUP(B470,'[1]daily break down'!$D:$D,'[1]daily break down'!$E:$E,"")</f>
        <v>Douala</v>
      </c>
      <c r="D470" s="1" t="s">
        <v>11</v>
      </c>
      <c r="E470" s="1" t="s">
        <v>12</v>
      </c>
      <c r="F470" s="3" t="s">
        <v>31</v>
      </c>
      <c r="G470" s="1" t="s">
        <v>32</v>
      </c>
      <c r="H470" s="27" t="str">
        <f>_xlfn.XLOOKUP(B470,[2]CALCULATION!$B:$B,[2]CALCULATION!$H:$H,"")</f>
        <v>ZTE</v>
      </c>
      <c r="I470" s="23">
        <v>0.37305633316497067</v>
      </c>
      <c r="J470" s="23">
        <v>3.6597580707296642E-2</v>
      </c>
      <c r="K470" s="23">
        <v>0</v>
      </c>
      <c r="L470" s="23">
        <v>0</v>
      </c>
      <c r="M470" s="23">
        <v>0</v>
      </c>
      <c r="N470" s="23">
        <v>0.33490710064406037</v>
      </c>
      <c r="O470" s="23">
        <v>0</v>
      </c>
      <c r="P470" s="103" t="s">
        <v>6554</v>
      </c>
      <c r="Q470" s="36" t="s">
        <v>5796</v>
      </c>
      <c r="R470" s="36"/>
      <c r="S470" s="35" t="str" cm="1">
        <f t="array" ref="S470">IFERROR(_xlfn.IFS(
U470="MPR ISSUE","PDH",
U470="BSS Hardware Issue","BSS",
U470="Sites strategiques, MLL, Pylone, etc.","ENVTECH",
U470="AKTIVCO DEFAUT GE &amp; POWER Cabinet","AKTIVCO",
U470="AKTIVCO Coupure ENEO &amp; Baisse de tension","AKTIVCO GRID ONLY",
U470="Coupure ENEO &amp; Baisse de tension","IHS GRID ONLY",
U470="Defaut GE &amp; POWER Cabinet","IHS",
U470="Sharing","Partners",
U470="Sites strategiques &amp; DataCenter","SST &amp; DC",
U470="Exclu","Exclu",
U470="SAT","SAT",
U470="SPARE-ISSUE","SPARE-ISSUE",
U470="Fiber CAmtel","TRANS_FO_CAMTEL",
U470="Fiber AOF","Fiber AOF",
U470="Projet OCM (HUAWEI)","TRAVAUX-HUAWEI",
U470="Projet OCM (NOKIA)","TRAVAUX-NOKIA",
U470="ACCESS-ISSUE","ACCESS-ISSUE",
U470="Projet OCM (ZTE, NOKIA, autres projets)","TRAVAUX OCM",
U470="No root CAuse","No root cause",
U470="ODU HS","PDH",
U470="IP &amp; VLAN","PDH",
U470="Warehouse HUAWEI","SPARE-ISSUE",
U470="SPARE-HS","SPARE-ISSUE",
U470="Power Telco","BSS",U470="no impacts","no impacts"
),"")</f>
        <v/>
      </c>
      <c r="T470" s="35" t="str" cm="1">
        <f t="array" ref="T470">IFERROR(_xlfn.IFS(
U470="MPR ISSUE","TX ISSUE",
U470="BSS Hardware Issue","RAN ISSUE",
U470="Sites strategiques, MLL, Pylone, etc.","ENVTECH",
U470="AKTIVCO DEFAUT GE &amp; POWER Cabinet","POWER ISSUE",
U470="AKTIVCO Coupure ENEO &amp; Baisse de tension","POWER ISSUE",
U470="Coupure ENEO &amp; Baisse de tension","POWER ISSUE",
U470="Defaut GE &amp; POWER Cabinet","POWER ISSUE",
U470="Sharing","POWER ISSUE",
U470="Sites strategiques &amp; DataCenter","POWER ISSUE",
U470="Exclu","Exclu",
U470="SAT","TX ISSUE",
U470="SPARE-ISSUE","SPARE-ISSUE",
U470="Fiber CAmtel","TX ISSUE",
U470="Fiber AOF","TX ISSUE",
U470="Projet OCM (HUAWEI)","TRAVAUX-HUAWEI",
U470="Projet OCM (NOKIA)","TRAVAUX -NOKIA",
U470="ACCESS-ISSUE","ACCESS-ISSUE",
U470="Projet OCM (ZTE, NOKIA, autres projets)","TRAVAUX OCM",
U470="No root CAuse","No root cause",
U470="ODU HS","TX ISSUE",
U470="IP &amp; VLAN","TX ISSUE",
U470="Warehouse HUAWEI","SPARE-ISSUE",
U470="SPARE-HS","SPARE-ISSUE",
U470="Power Telco","RAN ISSUE",U470="no impacts","no impacts"
),"")</f>
        <v/>
      </c>
      <c r="U470" s="28"/>
      <c r="V470" s="35" t="str" cm="1">
        <f t="array" ref="V470">IFERROR(_xlfn.IFS(
U470="MPR ISSUE","ACTIVE",
U470="BSS Hardware Issue","ACTIVE",
U470="Sites strategiques, MLL, Pylone, etc.","PASSIVE",
U470="AKTIVCO DEFAUT GE &amp; POWER Cabinet","PASSIVE",
U470="AKTIVCO Coupure ENEO &amp; Baisse de tension","PASSIVE",
U470="Coupure ENEO &amp; Baisse de tension","PASSIVE",
U470="Defaut GE &amp; POWER Cabinet","PASSIVE",
U470="Sharing","PASSIVE",
U470="Sites strategiques &amp; DataCenter","PASSIVE",
U470="Exclu","Exclu",
U470="SAT","ACTIVE",
U470="SPARE-ISSUE","SPARE-ISSUE",
U470="Fiber CAmtel","ACTIVE",
U470="Fiber AOF","ACTIVE",
U470="Projet OCM (HUAWEI)","PLANNED WORKS",
U470="Projet OCM (NOKIA)","PLANNED WORKS",
U470="ACCESS-ISSUE","ACCESS-ISSUE",
U470="Projet OCM (ZTE, NOKIA, autres projets)","PLANNED WORKS",
U470="No root CAuse","No root cause",
U470="ODU HS","ACTIVE",
U470="IP &amp; VLAN","ACTIVE",
U470="Warehouse HUAWEI","SPARE-ISSUE",
U470="SPARE-HS","SPARE-ISSUE",
U470="Power Telco","ACTIVE",U470="no impacts","no impacts"
),"")</f>
        <v/>
      </c>
      <c r="W470" s="102"/>
      <c r="X470" s="102"/>
      <c r="Y470" s="102"/>
      <c r="Z470" s="102"/>
      <c r="AA470" s="102"/>
      <c r="AB470" s="104" t="s">
        <v>5423</v>
      </c>
      <c r="AC470" s="9"/>
      <c r="AD470" s="9"/>
      <c r="AE470" s="7" t="s">
        <v>5423</v>
      </c>
      <c r="AF470" s="6"/>
      <c r="AG470" s="7"/>
      <c r="AH470" s="3" t="s">
        <v>5423</v>
      </c>
      <c r="AI470" s="18" t="s">
        <v>5423</v>
      </c>
      <c r="AJ470" s="18" t="s">
        <v>5423</v>
      </c>
      <c r="AK470" s="18" t="s">
        <v>5423</v>
      </c>
      <c r="AL470" s="18" t="s">
        <v>5423</v>
      </c>
      <c r="AM470" s="18" t="s">
        <v>5423</v>
      </c>
      <c r="AN470" s="18" t="s">
        <v>5423</v>
      </c>
      <c r="AO470" s="18" t="s">
        <v>5423</v>
      </c>
      <c r="AP470" s="18" t="s">
        <v>5423</v>
      </c>
      <c r="AQ470" s="18" t="s">
        <v>5423</v>
      </c>
      <c r="AR470" s="18" t="s">
        <v>5423</v>
      </c>
      <c r="AS470" s="18" t="s">
        <v>5423</v>
      </c>
      <c r="AT470" s="18" t="s">
        <v>5423</v>
      </c>
      <c r="AU470" s="9" t="s">
        <v>5423</v>
      </c>
      <c r="AV470" s="14"/>
      <c r="AW470" s="14" t="s">
        <v>5423</v>
      </c>
      <c r="AX470" s="14" t="str">
        <f>_xlfn.XLOOKUP(B470,'[4]cell downs 18042026 17h'!$B:$B,'[4]cell downs 18042026 17h'!$B:$B,"")</f>
        <v/>
      </c>
      <c r="AY470" s="14" t="str">
        <f>_xlfn.XLOOKUP(B470,'[5]Cells Huawei 19042026 15h'!$B:$B,'[5]Cells Huawei 19042026 15h'!$B:$B,"")</f>
        <v/>
      </c>
      <c r="AZ470" s="105" t="str">
        <f>_xlfn.XLOOKUP(B470,'INCIDENT-04-23-2026'!E:E,'INCIDENT-04-23-2026'!F:F,"")</f>
        <v/>
      </c>
      <c r="BA470" s="105" t="str">
        <f>_xlfn.XLOOKUP(B470,'[6]Eneo 17H'!$C:$C,'[6]Eneo 17H'!$I:$I,"")</f>
        <v/>
      </c>
      <c r="BB470" s="105" t="str">
        <f>_xlfn.XLOOKUP(B470,[8]ALL!$B:$B,[8]ALL!$M:$M,"")</f>
        <v/>
      </c>
      <c r="BC470" s="105" t="str">
        <f>_xlfn.XLOOKUP(B470,'[6]Eneo 17H'!$C:$C,'[6]Eneo 17H'!$I:$I,"")</f>
        <v/>
      </c>
      <c r="BD470" s="105" t="str">
        <f>_xlfn.XLOOKUP(B470,'[7]Eneo 12H'!$C:$C,'[7]Eneo 12H'!$I:$I,"")</f>
        <v/>
      </c>
      <c r="BE470" s="105" t="s">
        <v>5423</v>
      </c>
    </row>
    <row r="471" spans="1:57" hidden="1" x14ac:dyDescent="0.3">
      <c r="A471" s="1" t="s">
        <v>1976</v>
      </c>
      <c r="B471" s="8" t="s">
        <v>1977</v>
      </c>
      <c r="C471" s="3" t="str">
        <f>_xlfn.XLOOKUP(B471,'[1]daily break down'!$D:$D,'[1]daily break down'!$E:$E,"")</f>
        <v>Douala</v>
      </c>
      <c r="D471" s="1" t="s">
        <v>11</v>
      </c>
      <c r="E471" s="1" t="s">
        <v>302</v>
      </c>
      <c r="F471" s="3" t="s">
        <v>31</v>
      </c>
      <c r="G471" s="1" t="s">
        <v>32</v>
      </c>
      <c r="H471" s="27" t="str">
        <f>_xlfn.XLOOKUP(B471,[2]CALCULATION!$B:$B,[2]CALCULATION!$H:$H,"")</f>
        <v>ZTE</v>
      </c>
      <c r="I471" s="23">
        <v>0</v>
      </c>
      <c r="J471" s="23">
        <v>0</v>
      </c>
      <c r="K471" s="23">
        <v>3.051778085967932</v>
      </c>
      <c r="L471" s="23">
        <v>16.237893548838148</v>
      </c>
      <c r="M471" s="23">
        <v>0.38777027277682186</v>
      </c>
      <c r="N471" s="23">
        <v>0.33228534413140232</v>
      </c>
      <c r="O471" s="23">
        <v>0.75033957989116351</v>
      </c>
      <c r="P471" s="103" t="s">
        <v>6554</v>
      </c>
      <c r="Q471" s="36" t="s">
        <v>5796</v>
      </c>
      <c r="R471" s="36"/>
      <c r="S471" s="35" t="str" cm="1">
        <f t="array" ref="S471">IFERROR(_xlfn.IFS(
U471="MPR ISSUE","PDH",
U471="BSS Hardware Issue","BSS",
U471="Sites strategiques, MLL, Pylone, etc.","ENVTECH",
U471="AKTIVCO DEFAUT GE &amp; POWER Cabinet","AKTIVCO",
U471="AKTIVCO Coupure ENEO &amp; Baisse de tension","AKTIVCO GRID ONLY",
U471="Coupure ENEO &amp; Baisse de tension","IHS GRID ONLY",
U471="Defaut GE &amp; POWER Cabinet","IHS",
U471="Sharing","Partners",
U471="Sites strategiques &amp; DataCenter","SST &amp; DC",
U471="Exclu","Exclu",
U471="SAT","SAT",
U471="SPARE-ISSUE","SPARE-ISSUE",
U471="Fiber CAmtel","TRANS_FO_CAMTEL",
U471="Fiber AOF","Fiber AOF",
U471="Projet OCM (HUAWEI)","TRAVAUX-HUAWEI",
U471="Projet OCM (NOKIA)","TRAVAUX-NOKIA",
U471="ACCESS-ISSUE","ACCESS-ISSUE",
U471="Projet OCM (ZTE, NOKIA, autres projets)","TRAVAUX OCM",
U471="No root CAuse","No root cause",
U471="ODU HS","PDH",
U471="IP &amp; VLAN","PDH",
U471="Warehouse HUAWEI","SPARE-ISSUE",
U471="SPARE-HS","SPARE-ISSUE",
U471="Power Telco","BSS",U471="no impacts","no impacts"
),"")</f>
        <v/>
      </c>
      <c r="T471" s="35" t="str" cm="1">
        <f t="array" ref="T471">IFERROR(_xlfn.IFS(
U471="MPR ISSUE","TX ISSUE",
U471="BSS Hardware Issue","RAN ISSUE",
U471="Sites strategiques, MLL, Pylone, etc.","ENVTECH",
U471="AKTIVCO DEFAUT GE &amp; POWER Cabinet","POWER ISSUE",
U471="AKTIVCO Coupure ENEO &amp; Baisse de tension","POWER ISSUE",
U471="Coupure ENEO &amp; Baisse de tension","POWER ISSUE",
U471="Defaut GE &amp; POWER Cabinet","POWER ISSUE",
U471="Sharing","POWER ISSUE",
U471="Sites strategiques &amp; DataCenter","POWER ISSUE",
U471="Exclu","Exclu",
U471="SAT","TX ISSUE",
U471="SPARE-ISSUE","SPARE-ISSUE",
U471="Fiber CAmtel","TX ISSUE",
U471="Fiber AOF","TX ISSUE",
U471="Projet OCM (HUAWEI)","TRAVAUX-HUAWEI",
U471="Projet OCM (NOKIA)","TRAVAUX -NOKIA",
U471="ACCESS-ISSUE","ACCESS-ISSUE",
U471="Projet OCM (ZTE, NOKIA, autres projets)","TRAVAUX OCM",
U471="No root CAuse","No root cause",
U471="ODU HS","TX ISSUE",
U471="IP &amp; VLAN","TX ISSUE",
U471="Warehouse HUAWEI","SPARE-ISSUE",
U471="SPARE-HS","SPARE-ISSUE",
U471="Power Telco","RAN ISSUE",U471="no impacts","no impacts"
),"")</f>
        <v/>
      </c>
      <c r="U471" s="28"/>
      <c r="V471" s="35" t="str" cm="1">
        <f t="array" ref="V471">IFERROR(_xlfn.IFS(
U471="MPR ISSUE","ACTIVE",
U471="BSS Hardware Issue","ACTIVE",
U471="Sites strategiques, MLL, Pylone, etc.","PASSIVE",
U471="AKTIVCO DEFAUT GE &amp; POWER Cabinet","PASSIVE",
U471="AKTIVCO Coupure ENEO &amp; Baisse de tension","PASSIVE",
U471="Coupure ENEO &amp; Baisse de tension","PASSIVE",
U471="Defaut GE &amp; POWER Cabinet","PASSIVE",
U471="Sharing","PASSIVE",
U471="Sites strategiques &amp; DataCenter","PASSIVE",
U471="Exclu","Exclu",
U471="SAT","ACTIVE",
U471="SPARE-ISSUE","SPARE-ISSUE",
U471="Fiber CAmtel","ACTIVE",
U471="Fiber AOF","ACTIVE",
U471="Projet OCM (HUAWEI)","PLANNED WORKS",
U471="Projet OCM (NOKIA)","PLANNED WORKS",
U471="ACCESS-ISSUE","ACCESS-ISSUE",
U471="Projet OCM (ZTE, NOKIA, autres projets)","PLANNED WORKS",
U471="No root CAuse","No root cause",
U471="ODU HS","ACTIVE",
U471="IP &amp; VLAN","ACTIVE",
U471="Warehouse HUAWEI","SPARE-ISSUE",
U471="SPARE-HS","SPARE-ISSUE",
U471="Power Telco","ACTIVE",U471="no impacts","no impacts"
),"")</f>
        <v/>
      </c>
      <c r="W471" s="102"/>
      <c r="X471" s="102"/>
      <c r="Y471" s="102"/>
      <c r="Z471" s="102"/>
      <c r="AA471" s="102"/>
      <c r="AB471" s="104" t="s">
        <v>5423</v>
      </c>
      <c r="AC471" s="9"/>
      <c r="AD471" s="9"/>
      <c r="AE471" s="7" t="s">
        <v>5423</v>
      </c>
      <c r="AF471" s="6"/>
      <c r="AG471" s="7"/>
      <c r="AH471" s="3" t="s">
        <v>5423</v>
      </c>
      <c r="AI471" s="18" t="s">
        <v>5423</v>
      </c>
      <c r="AJ471" s="18" t="s">
        <v>5423</v>
      </c>
      <c r="AK471" s="18" t="s">
        <v>5423</v>
      </c>
      <c r="AL471" s="18" t="s">
        <v>5423</v>
      </c>
      <c r="AM471" s="18" t="s">
        <v>5423</v>
      </c>
      <c r="AN471" s="18" t="s">
        <v>5423</v>
      </c>
      <c r="AO471" s="18" t="s">
        <v>5423</v>
      </c>
      <c r="AP471" s="18" t="s">
        <v>5423</v>
      </c>
      <c r="AQ471" s="18" t="s">
        <v>5423</v>
      </c>
      <c r="AR471" s="18" t="s">
        <v>5423</v>
      </c>
      <c r="AS471" s="18" t="s">
        <v>5423</v>
      </c>
      <c r="AT471" s="18" t="s">
        <v>5423</v>
      </c>
      <c r="AU471" s="9" t="s">
        <v>5423</v>
      </c>
      <c r="AV471" s="14"/>
      <c r="AW471" s="14" t="s">
        <v>5423</v>
      </c>
      <c r="AX471" s="14" t="str">
        <f>_xlfn.XLOOKUP(B471,'[4]cell downs 18042026 17h'!$B:$B,'[4]cell downs 18042026 17h'!$B:$B,"")</f>
        <v/>
      </c>
      <c r="AY471" s="14" t="str">
        <f>_xlfn.XLOOKUP(B471,'[5]Cells Huawei 19042026 15h'!$B:$B,'[5]Cells Huawei 19042026 15h'!$B:$B,"")</f>
        <v/>
      </c>
      <c r="AZ471" s="105" t="str">
        <f>_xlfn.XLOOKUP(B471,'INCIDENT-04-23-2026'!E:E,'INCIDENT-04-23-2026'!F:F,"")</f>
        <v/>
      </c>
      <c r="BA471" s="105" t="str">
        <f>_xlfn.XLOOKUP(B471,'[6]Eneo 17H'!$C:$C,'[6]Eneo 17H'!$I:$I,"")</f>
        <v/>
      </c>
      <c r="BB471" s="105" t="str">
        <f>_xlfn.XLOOKUP(B471,[8]ALL!$B:$B,[8]ALL!$M:$M,"")</f>
        <v/>
      </c>
      <c r="BC471" s="105" t="str">
        <f>_xlfn.XLOOKUP(B471,'[6]Eneo 17H'!$C:$C,'[6]Eneo 17H'!$I:$I,"")</f>
        <v/>
      </c>
      <c r="BD471" s="105" t="str">
        <f>_xlfn.XLOOKUP(B471,'[7]Eneo 12H'!$C:$C,'[7]Eneo 12H'!$I:$I,"")</f>
        <v/>
      </c>
      <c r="BE471" s="105" t="s">
        <v>6881</v>
      </c>
    </row>
    <row r="472" spans="1:57" hidden="1" x14ac:dyDescent="0.3">
      <c r="A472" s="1" t="s">
        <v>1283</v>
      </c>
      <c r="B472" s="8" t="s">
        <v>1284</v>
      </c>
      <c r="C472" s="3" t="str">
        <f>_xlfn.XLOOKUP(B472,'[1]daily break down'!$D:$D,'[1]daily break down'!$E:$E,"")</f>
        <v>Yaounde</v>
      </c>
      <c r="D472" s="1" t="s">
        <v>21</v>
      </c>
      <c r="E472" s="1" t="s">
        <v>36</v>
      </c>
      <c r="F472" s="3" t="s">
        <v>37</v>
      </c>
      <c r="G472" s="1" t="s">
        <v>38</v>
      </c>
      <c r="H472" s="27" t="str">
        <f>_xlfn.XLOOKUP(B472,[2]CALCULATION!$B:$B,[2]CALCULATION!$H:$H,"")</f>
        <v>ZTE</v>
      </c>
      <c r="I472" s="23">
        <v>0</v>
      </c>
      <c r="J472" s="23">
        <v>0</v>
      </c>
      <c r="K472" s="23">
        <v>0</v>
      </c>
      <c r="L472" s="23">
        <v>0</v>
      </c>
      <c r="M472" s="23">
        <v>0</v>
      </c>
      <c r="N472" s="23">
        <v>0.3258290457805062</v>
      </c>
      <c r="O472" s="23">
        <v>2.3185601812614483E-2</v>
      </c>
      <c r="P472" s="103" t="s">
        <v>6554</v>
      </c>
      <c r="Q472" s="36" t="s">
        <v>5796</v>
      </c>
      <c r="R472" s="36"/>
      <c r="S472" s="35" t="str" cm="1">
        <f t="array" ref="S472">IFERROR(_xlfn.IFS(
U472="MPR ISSUE","PDH",
U472="BSS Hardware Issue","BSS",
U472="Sites strategiques, MLL, Pylone, etc.","ENVTECH",
U472="AKTIVCO DEFAUT GE &amp; POWER Cabinet","AKTIVCO",
U472="AKTIVCO Coupure ENEO &amp; Baisse de tension","AKTIVCO GRID ONLY",
U472="Coupure ENEO &amp; Baisse de tension","IHS GRID ONLY",
U472="Defaut GE &amp; POWER Cabinet","IHS",
U472="Sharing","Partners",
U472="Sites strategiques &amp; DataCenter","SST &amp; DC",
U472="Exclu","Exclu",
U472="SAT","SAT",
U472="SPARE-ISSUE","SPARE-ISSUE",
U472="Fiber CAmtel","TRANS_FO_CAMTEL",
U472="Fiber AOF","Fiber AOF",
U472="Projet OCM (HUAWEI)","TRAVAUX-HUAWEI",
U472="Projet OCM (NOKIA)","TRAVAUX-NOKIA",
U472="ACCESS-ISSUE","ACCESS-ISSUE",
U472="Projet OCM (ZTE, NOKIA, autres projets)","TRAVAUX OCM",
U472="No root CAuse","No root cause",
U472="ODU HS","PDH",
U472="IP &amp; VLAN","PDH",
U472="Warehouse HUAWEI","SPARE-ISSUE",
U472="SPARE-HS","SPARE-ISSUE",
U472="Power Telco","BSS",U472="no impacts","no impacts"
),"")</f>
        <v/>
      </c>
      <c r="T472" s="35" t="str" cm="1">
        <f t="array" ref="T472">IFERROR(_xlfn.IFS(
U472="MPR ISSUE","TX ISSUE",
U472="BSS Hardware Issue","RAN ISSUE",
U472="Sites strategiques, MLL, Pylone, etc.","ENVTECH",
U472="AKTIVCO DEFAUT GE &amp; POWER Cabinet","POWER ISSUE",
U472="AKTIVCO Coupure ENEO &amp; Baisse de tension","POWER ISSUE",
U472="Coupure ENEO &amp; Baisse de tension","POWER ISSUE",
U472="Defaut GE &amp; POWER Cabinet","POWER ISSUE",
U472="Sharing","POWER ISSUE",
U472="Sites strategiques &amp; DataCenter","POWER ISSUE",
U472="Exclu","Exclu",
U472="SAT","TX ISSUE",
U472="SPARE-ISSUE","SPARE-ISSUE",
U472="Fiber CAmtel","TX ISSUE",
U472="Fiber AOF","TX ISSUE",
U472="Projet OCM (HUAWEI)","TRAVAUX-HUAWEI",
U472="Projet OCM (NOKIA)","TRAVAUX -NOKIA",
U472="ACCESS-ISSUE","ACCESS-ISSUE",
U472="Projet OCM (ZTE, NOKIA, autres projets)","TRAVAUX OCM",
U472="No root CAuse","No root cause",
U472="ODU HS","TX ISSUE",
U472="IP &amp; VLAN","TX ISSUE",
U472="Warehouse HUAWEI","SPARE-ISSUE",
U472="SPARE-HS","SPARE-ISSUE",
U472="Power Telco","RAN ISSUE",U472="no impacts","no impacts"
),"")</f>
        <v/>
      </c>
      <c r="U472" s="28"/>
      <c r="V472" s="35" t="str" cm="1">
        <f t="array" ref="V472">IFERROR(_xlfn.IFS(
U472="MPR ISSUE","ACTIVE",
U472="BSS Hardware Issue","ACTIVE",
U472="Sites strategiques, MLL, Pylone, etc.","PASSIVE",
U472="AKTIVCO DEFAUT GE &amp; POWER Cabinet","PASSIVE",
U472="AKTIVCO Coupure ENEO &amp; Baisse de tension","PASSIVE",
U472="Coupure ENEO &amp; Baisse de tension","PASSIVE",
U472="Defaut GE &amp; POWER Cabinet","PASSIVE",
U472="Sharing","PASSIVE",
U472="Sites strategiques &amp; DataCenter","PASSIVE",
U472="Exclu","Exclu",
U472="SAT","ACTIVE",
U472="SPARE-ISSUE","SPARE-ISSUE",
U472="Fiber CAmtel","ACTIVE",
U472="Fiber AOF","ACTIVE",
U472="Projet OCM (HUAWEI)","PLANNED WORKS",
U472="Projet OCM (NOKIA)","PLANNED WORKS",
U472="ACCESS-ISSUE","ACCESS-ISSUE",
U472="Projet OCM (ZTE, NOKIA, autres projets)","PLANNED WORKS",
U472="No root CAuse","No root cause",
U472="ODU HS","ACTIVE",
U472="IP &amp; VLAN","ACTIVE",
U472="Warehouse HUAWEI","SPARE-ISSUE",
U472="SPARE-HS","SPARE-ISSUE",
U472="Power Telco","ACTIVE",U472="no impacts","no impacts"
),"")</f>
        <v/>
      </c>
      <c r="W472" s="102"/>
      <c r="X472" s="102"/>
      <c r="Y472" s="102"/>
      <c r="Z472" s="102"/>
      <c r="AA472" s="102"/>
      <c r="AB472" s="104" t="s">
        <v>5423</v>
      </c>
      <c r="AC472" s="9"/>
      <c r="AD472" s="9"/>
      <c r="AE472" s="7" t="s">
        <v>5423</v>
      </c>
      <c r="AF472" s="6"/>
      <c r="AG472" s="7"/>
      <c r="AH472" s="3" t="s">
        <v>5423</v>
      </c>
      <c r="AI472" s="18" t="s">
        <v>5423</v>
      </c>
      <c r="AJ472" s="18" t="s">
        <v>5423</v>
      </c>
      <c r="AK472" s="18" t="s">
        <v>5423</v>
      </c>
      <c r="AL472" s="18" t="s">
        <v>5423</v>
      </c>
      <c r="AM472" s="18" t="s">
        <v>5423</v>
      </c>
      <c r="AN472" s="18" t="s">
        <v>5423</v>
      </c>
      <c r="AO472" s="18" t="s">
        <v>5423</v>
      </c>
      <c r="AP472" s="18" t="s">
        <v>5423</v>
      </c>
      <c r="AQ472" s="18" t="s">
        <v>5423</v>
      </c>
      <c r="AR472" s="18" t="s">
        <v>5423</v>
      </c>
      <c r="AS472" s="18" t="s">
        <v>5423</v>
      </c>
      <c r="AT472" s="18" t="s">
        <v>5423</v>
      </c>
      <c r="AU472" s="9" t="s">
        <v>5423</v>
      </c>
      <c r="AV472" s="14"/>
      <c r="AW472" s="14" t="s">
        <v>5423</v>
      </c>
      <c r="AX472" s="14" t="str">
        <f>_xlfn.XLOOKUP(B472,'[4]cell downs 18042026 17h'!$B:$B,'[4]cell downs 18042026 17h'!$B:$B,"")</f>
        <v/>
      </c>
      <c r="AY472" s="14" t="str">
        <f>_xlfn.XLOOKUP(B472,'[5]Cells Huawei 19042026 15h'!$B:$B,'[5]Cells Huawei 19042026 15h'!$B:$B,"")</f>
        <v/>
      </c>
      <c r="AZ472" s="105" t="str">
        <f>_xlfn.XLOOKUP(B472,'INCIDENT-04-23-2026'!E:E,'INCIDENT-04-23-2026'!F:F,"")</f>
        <v/>
      </c>
      <c r="BA472" s="105" t="str">
        <f>_xlfn.XLOOKUP(B472,'[6]Eneo 17H'!$C:$C,'[6]Eneo 17H'!$I:$I,"")</f>
        <v/>
      </c>
      <c r="BB472" s="105" t="str">
        <f>_xlfn.XLOOKUP(B472,[8]ALL!$B:$B,[8]ALL!$M:$M,"")</f>
        <v/>
      </c>
      <c r="BC472" s="105" t="str">
        <f>_xlfn.XLOOKUP(B472,'[6]Eneo 17H'!$C:$C,'[6]Eneo 17H'!$I:$I,"")</f>
        <v/>
      </c>
      <c r="BD472" s="105" t="str">
        <f>_xlfn.XLOOKUP(B472,'[7]Eneo 12H'!$C:$C,'[7]Eneo 12H'!$I:$I,"")</f>
        <v/>
      </c>
      <c r="BE472" s="105">
        <v>0</v>
      </c>
    </row>
    <row r="473" spans="1:57" hidden="1" x14ac:dyDescent="0.3">
      <c r="A473" s="1" t="s">
        <v>843</v>
      </c>
      <c r="B473" s="8" t="s">
        <v>844</v>
      </c>
      <c r="C473" s="3" t="str">
        <f>_xlfn.XLOOKUP(B473,'[1]daily break down'!$D:$D,'[1]daily break down'!$E:$E,"")</f>
        <v>CENTRE</v>
      </c>
      <c r="D473" s="1" t="s">
        <v>11</v>
      </c>
      <c r="E473" s="1" t="s">
        <v>5391</v>
      </c>
      <c r="F473" s="3" t="s">
        <v>226</v>
      </c>
      <c r="G473" s="1" t="s">
        <v>845</v>
      </c>
      <c r="H473" s="26" t="str">
        <f>_xlfn.XLOOKUP(B473,[2]CALCULATION!$B:$B,[2]CALCULATION!$H:$H,"")</f>
        <v>NOKIA</v>
      </c>
      <c r="I473" s="23">
        <v>0</v>
      </c>
      <c r="J473" s="23">
        <v>2.5652906547043228</v>
      </c>
      <c r="K473" s="23">
        <v>0</v>
      </c>
      <c r="L473" s="23">
        <v>0</v>
      </c>
      <c r="M473" s="23">
        <v>0</v>
      </c>
      <c r="N473" s="23">
        <v>0.32554368452742788</v>
      </c>
      <c r="O473" s="23">
        <v>4.6021274873432869E-2</v>
      </c>
      <c r="P473" s="103" t="s">
        <v>6554</v>
      </c>
      <c r="Q473" s="36" t="s">
        <v>5796</v>
      </c>
      <c r="R473" s="36"/>
      <c r="S473" s="35" t="str" cm="1">
        <f t="array" ref="S473">IFERROR(_xlfn.IFS(
U473="MPR ISSUE","PDH",
U473="BSS Hardware Issue","BSS",
U473="Sites strategiques, MLL, Pylone, etc.","ENVTECH",
U473="AKTIVCO DEFAUT GE &amp; POWER Cabinet","AKTIVCO",
U473="AKTIVCO Coupure ENEO &amp; Baisse de tension","AKTIVCO GRID ONLY",
U473="Coupure ENEO &amp; Baisse de tension","IHS GRID ONLY",
U473="Defaut GE &amp; POWER Cabinet","IHS",
U473="Sharing","Partners",
U473="Sites strategiques &amp; DataCenter","SST &amp; DC",
U473="Exclu","Exclu",
U473="SAT","SAT",
U473="SPARE-ISSUE","SPARE-ISSUE",
U473="Fiber CAmtel","TRANS_FO_CAMTEL",
U473="Fiber AOF","Fiber AOF",
U473="Projet OCM (HUAWEI)","TRAVAUX-HUAWEI",
U473="Projet OCM (NOKIA)","TRAVAUX-NOKIA",
U473="ACCESS-ISSUE","ACCESS-ISSUE",
U473="Projet OCM (ZTE, NOKIA, autres projets)","TRAVAUX OCM",
U473="No root CAuse","No root cause",
U473="ODU HS","PDH",
U473="IP &amp; VLAN","PDH",
U473="Warehouse HUAWEI","SPARE-ISSUE",
U473="SPARE-HS","SPARE-ISSUE",
U473="Power Telco","BSS",U473="no impacts","no impacts"
),"")</f>
        <v/>
      </c>
      <c r="T473" s="35" t="str" cm="1">
        <f t="array" ref="T473">IFERROR(_xlfn.IFS(
U473="MPR ISSUE","TX ISSUE",
U473="BSS Hardware Issue","RAN ISSUE",
U473="Sites strategiques, MLL, Pylone, etc.","ENVTECH",
U473="AKTIVCO DEFAUT GE &amp; POWER Cabinet","POWER ISSUE",
U473="AKTIVCO Coupure ENEO &amp; Baisse de tension","POWER ISSUE",
U473="Coupure ENEO &amp; Baisse de tension","POWER ISSUE",
U473="Defaut GE &amp; POWER Cabinet","POWER ISSUE",
U473="Sharing","POWER ISSUE",
U473="Sites strategiques &amp; DataCenter","POWER ISSUE",
U473="Exclu","Exclu",
U473="SAT","TX ISSUE",
U473="SPARE-ISSUE","SPARE-ISSUE",
U473="Fiber CAmtel","TX ISSUE",
U473="Fiber AOF","TX ISSUE",
U473="Projet OCM (HUAWEI)","TRAVAUX-HUAWEI",
U473="Projet OCM (NOKIA)","TRAVAUX -NOKIA",
U473="ACCESS-ISSUE","ACCESS-ISSUE",
U473="Projet OCM (ZTE, NOKIA, autres projets)","TRAVAUX OCM",
U473="No root CAuse","No root cause",
U473="ODU HS","TX ISSUE",
U473="IP &amp; VLAN","TX ISSUE",
U473="Warehouse HUAWEI","SPARE-ISSUE",
U473="SPARE-HS","SPARE-ISSUE",
U473="Power Telco","RAN ISSUE",U473="no impacts","no impacts"
),"")</f>
        <v/>
      </c>
      <c r="U473" s="28"/>
      <c r="V473" s="35" t="str" cm="1">
        <f t="array" ref="V473">IFERROR(_xlfn.IFS(
U473="MPR ISSUE","ACTIVE",
U473="BSS Hardware Issue","ACTIVE",
U473="Sites strategiques, MLL, Pylone, etc.","PASSIVE",
U473="AKTIVCO DEFAUT GE &amp; POWER Cabinet","PASSIVE",
U473="AKTIVCO Coupure ENEO &amp; Baisse de tension","PASSIVE",
U473="Coupure ENEO &amp; Baisse de tension","PASSIVE",
U473="Defaut GE &amp; POWER Cabinet","PASSIVE",
U473="Sharing","PASSIVE",
U473="Sites strategiques &amp; DataCenter","PASSIVE",
U473="Exclu","Exclu",
U473="SAT","ACTIVE",
U473="SPARE-ISSUE","SPARE-ISSUE",
U473="Fiber CAmtel","ACTIVE",
U473="Fiber AOF","ACTIVE",
U473="Projet OCM (HUAWEI)","PLANNED WORKS",
U473="Projet OCM (NOKIA)","PLANNED WORKS",
U473="ACCESS-ISSUE","ACCESS-ISSUE",
U473="Projet OCM (ZTE, NOKIA, autres projets)","PLANNED WORKS",
U473="No root CAuse","No root cause",
U473="ODU HS","ACTIVE",
U473="IP &amp; VLAN","ACTIVE",
U473="Warehouse HUAWEI","SPARE-ISSUE",
U473="SPARE-HS","SPARE-ISSUE",
U473="Power Telco","ACTIVE",U473="no impacts","no impacts"
),"")</f>
        <v/>
      </c>
      <c r="W473" s="102"/>
      <c r="X473" s="102"/>
      <c r="Y473" s="102"/>
      <c r="Z473" s="102"/>
      <c r="AA473" s="102"/>
      <c r="AB473" s="104" t="s">
        <v>5423</v>
      </c>
      <c r="AC473" s="9"/>
      <c r="AD473" s="9"/>
      <c r="AE473" s="7" t="s">
        <v>5423</v>
      </c>
      <c r="AF473" s="6"/>
      <c r="AG473" s="7"/>
      <c r="AH473" s="3" t="s">
        <v>5423</v>
      </c>
      <c r="AI473" s="18" t="s">
        <v>5423</v>
      </c>
      <c r="AJ473" s="18" t="s">
        <v>5423</v>
      </c>
      <c r="AK473" s="18" t="s">
        <v>5423</v>
      </c>
      <c r="AL473" s="18" t="s">
        <v>5423</v>
      </c>
      <c r="AM473" s="18" t="s">
        <v>5423</v>
      </c>
      <c r="AN473" s="18" t="s">
        <v>5423</v>
      </c>
      <c r="AO473" s="18" t="s">
        <v>5423</v>
      </c>
      <c r="AP473" s="18" t="s">
        <v>5423</v>
      </c>
      <c r="AQ473" s="18" t="s">
        <v>5423</v>
      </c>
      <c r="AR473" s="18" t="s">
        <v>5423</v>
      </c>
      <c r="AS473" s="18" t="s">
        <v>5423</v>
      </c>
      <c r="AT473" s="18" t="s">
        <v>5423</v>
      </c>
      <c r="AU473" s="9" t="s">
        <v>5423</v>
      </c>
      <c r="AV473" s="14"/>
      <c r="AW473" s="14" t="s">
        <v>5423</v>
      </c>
      <c r="AX473" s="14" t="str">
        <f>_xlfn.XLOOKUP(B473,'[4]cell downs 18042026 17h'!$B:$B,'[4]cell downs 18042026 17h'!$B:$B,"")</f>
        <v/>
      </c>
      <c r="AY473" s="14" t="str">
        <f>_xlfn.XLOOKUP(B473,'[5]Cells Huawei 19042026 15h'!$B:$B,'[5]Cells Huawei 19042026 15h'!$B:$B,"")</f>
        <v/>
      </c>
      <c r="AZ473" s="105" t="str">
        <f>_xlfn.XLOOKUP(B473,'INCIDENT-04-23-2026'!E:E,'INCIDENT-04-23-2026'!F:F,"")</f>
        <v/>
      </c>
      <c r="BA473" s="105" t="str">
        <f>_xlfn.XLOOKUP(B473,'[6]Eneo 17H'!$C:$C,'[6]Eneo 17H'!$I:$I,"")</f>
        <v/>
      </c>
      <c r="BB473" s="105" t="str">
        <f>_xlfn.XLOOKUP(B473,[8]ALL!$B:$B,[8]ALL!$M:$M,"")</f>
        <v/>
      </c>
      <c r="BC473" s="105" t="str">
        <f>_xlfn.XLOOKUP(B473,'[6]Eneo 17H'!$C:$C,'[6]Eneo 17H'!$I:$I,"")</f>
        <v/>
      </c>
      <c r="BD473" s="105" t="str">
        <f>_xlfn.XLOOKUP(B473,'[7]Eneo 12H'!$C:$C,'[7]Eneo 12H'!$I:$I,"")</f>
        <v/>
      </c>
      <c r="BE473" s="105" t="s">
        <v>5423</v>
      </c>
    </row>
    <row r="474" spans="1:57" hidden="1" x14ac:dyDescent="0.3">
      <c r="A474" s="1" t="s">
        <v>1988</v>
      </c>
      <c r="B474" s="8" t="s">
        <v>1989</v>
      </c>
      <c r="C474" s="3" t="str">
        <f>_xlfn.XLOOKUP(B474,'[1]daily break down'!$D:$D,'[1]daily break down'!$E:$E,"")</f>
        <v>EXTREME-NORD</v>
      </c>
      <c r="D474" s="1" t="s">
        <v>11</v>
      </c>
      <c r="E474" s="1" t="s">
        <v>12</v>
      </c>
      <c r="F474" s="3" t="s">
        <v>55</v>
      </c>
      <c r="G474" s="1" t="s">
        <v>560</v>
      </c>
      <c r="H474" s="25" t="str">
        <f>_xlfn.XLOOKUP(B474,[2]CALCULATION!$B:$B,[2]CALCULATION!$H:$H,"")</f>
        <v>Huawei</v>
      </c>
      <c r="I474" s="23">
        <v>5.2053816278718044</v>
      </c>
      <c r="J474" s="23">
        <v>4.7450404214214998</v>
      </c>
      <c r="K474" s="23">
        <v>3.2768032690985152</v>
      </c>
      <c r="L474" s="23">
        <v>3.9430147845665222</v>
      </c>
      <c r="M474" s="23">
        <v>0</v>
      </c>
      <c r="N474" s="23">
        <v>0.32156646206264822</v>
      </c>
      <c r="O474" s="23">
        <v>4.9395319504727002</v>
      </c>
      <c r="P474" s="103" t="s">
        <v>6553</v>
      </c>
      <c r="Q474" s="36" t="s">
        <v>6552</v>
      </c>
      <c r="R474" s="36"/>
      <c r="S474" s="35" t="str" cm="1">
        <f t="array" ref="S474">IFERROR(_xlfn.IFS(
U474="MPR ISSUE","PDH",
U474="BSS Hardware Issue","BSS",
U474="Sites strategiques, MLL, Pylone, etc.","ENVTECH",
U474="AKTIVCO DEFAUT GE &amp; POWER Cabinet","AKTIVCO",
U474="AKTIVCO Coupure ENEO &amp; Baisse de tension","AKTIVCO GRID ONLY",
U474="Coupure ENEO &amp; Baisse de tension","IHS GRID ONLY",
U474="Defaut GE &amp; POWER Cabinet","IHS",
U474="Sharing","Partners",
U474="Sites strategiques &amp; DataCenter","SST &amp; DC",
U474="Exclu","Exclu",
U474="SAT","SAT",
U474="SPARE-ISSUE","SPARE-ISSUE",
U474="Fiber CAmtel","TRANS_FO_CAMTEL",
U474="Fiber AOF","Fiber AOF",
U474="Projet OCM (HUAWEI)","TRAVAUX-HUAWEI",
U474="Projet OCM (NOKIA)","TRAVAUX-NOKIA",
U474="ACCESS-ISSUE","ACCESS-ISSUE",
U474="Projet OCM (ZTE, NOKIA, autres projets)","TRAVAUX OCM",
U474="No root CAuse","No root cause",
U474="ODU HS","PDH",
U474="IP &amp; VLAN","PDH",
U474="Warehouse HUAWEI","SPARE-ISSUE",
U474="SPARE-HS","SPARE-ISSUE",
U474="Power Telco","BSS",U474="no impacts","no impacts"
),"")</f>
        <v/>
      </c>
      <c r="T474" s="35" t="str" cm="1">
        <f t="array" ref="T474">IFERROR(_xlfn.IFS(
U474="MPR ISSUE","TX ISSUE",
U474="BSS Hardware Issue","RAN ISSUE",
U474="Sites strategiques, MLL, Pylone, etc.","ENVTECH",
U474="AKTIVCO DEFAUT GE &amp; POWER Cabinet","POWER ISSUE",
U474="AKTIVCO Coupure ENEO &amp; Baisse de tension","POWER ISSUE",
U474="Coupure ENEO &amp; Baisse de tension","POWER ISSUE",
U474="Defaut GE &amp; POWER Cabinet","POWER ISSUE",
U474="Sharing","POWER ISSUE",
U474="Sites strategiques &amp; DataCenter","POWER ISSUE",
U474="Exclu","Exclu",
U474="SAT","TX ISSUE",
U474="SPARE-ISSUE","SPARE-ISSUE",
U474="Fiber CAmtel","TX ISSUE",
U474="Fiber AOF","TX ISSUE",
U474="Projet OCM (HUAWEI)","TRAVAUX-HUAWEI",
U474="Projet OCM (NOKIA)","TRAVAUX -NOKIA",
U474="ACCESS-ISSUE","ACCESS-ISSUE",
U474="Projet OCM (ZTE, NOKIA, autres projets)","TRAVAUX OCM",
U474="No root CAuse","No root cause",
U474="ODU HS","TX ISSUE",
U474="IP &amp; VLAN","TX ISSUE",
U474="Warehouse HUAWEI","SPARE-ISSUE",
U474="SPARE-HS","SPARE-ISSUE",
U474="Power Telco","RAN ISSUE",U474="no impacts","no impacts"
),"")</f>
        <v/>
      </c>
      <c r="U474" s="28"/>
      <c r="V474" s="35" t="str" cm="1">
        <f t="array" ref="V474">IFERROR(_xlfn.IFS(
U474="MPR ISSUE","ACTIVE",
U474="BSS Hardware Issue","ACTIVE",
U474="Sites strategiques, MLL, Pylone, etc.","PASSIVE",
U474="AKTIVCO DEFAUT GE &amp; POWER Cabinet","PASSIVE",
U474="AKTIVCO Coupure ENEO &amp; Baisse de tension","PASSIVE",
U474="Coupure ENEO &amp; Baisse de tension","PASSIVE",
U474="Defaut GE &amp; POWER Cabinet","PASSIVE",
U474="Sharing","PASSIVE",
U474="Sites strategiques &amp; DataCenter","PASSIVE",
U474="Exclu","Exclu",
U474="SAT","ACTIVE",
U474="SPARE-ISSUE","SPARE-ISSUE",
U474="Fiber CAmtel","ACTIVE",
U474="Fiber AOF","ACTIVE",
U474="Projet OCM (HUAWEI)","PLANNED WORKS",
U474="Projet OCM (NOKIA)","PLANNED WORKS",
U474="ACCESS-ISSUE","ACCESS-ISSUE",
U474="Projet OCM (ZTE, NOKIA, autres projets)","PLANNED WORKS",
U474="No root CAuse","No root cause",
U474="ODU HS","ACTIVE",
U474="IP &amp; VLAN","ACTIVE",
U474="Warehouse HUAWEI","SPARE-ISSUE",
U474="SPARE-HS","SPARE-ISSUE",
U474="Power Telco","ACTIVE",U474="no impacts","no impacts"
),"")</f>
        <v/>
      </c>
      <c r="W474" s="102"/>
      <c r="X474" s="102"/>
      <c r="Y474" s="102"/>
      <c r="Z474" s="102"/>
      <c r="AA474" s="102"/>
      <c r="AB474" s="104" t="s">
        <v>5423</v>
      </c>
      <c r="AC474" s="9"/>
      <c r="AD474" s="9"/>
      <c r="AE474" s="7" t="s">
        <v>5423</v>
      </c>
      <c r="AF474" s="6"/>
      <c r="AG474" s="7"/>
      <c r="AH474" s="3" t="s">
        <v>5423</v>
      </c>
      <c r="AI474" s="18" t="s">
        <v>5423</v>
      </c>
      <c r="AJ474" s="18" t="s">
        <v>5423</v>
      </c>
      <c r="AK474" s="18" t="s">
        <v>5423</v>
      </c>
      <c r="AL474" s="18" t="s">
        <v>5423</v>
      </c>
      <c r="AM474" s="18" t="s">
        <v>5423</v>
      </c>
      <c r="AN474" s="18" t="s">
        <v>5423</v>
      </c>
      <c r="AO474" s="18" t="s">
        <v>5423</v>
      </c>
      <c r="AP474" s="18" t="s">
        <v>5423</v>
      </c>
      <c r="AQ474" s="18" t="s">
        <v>5423</v>
      </c>
      <c r="AR474" s="18" t="s">
        <v>5423</v>
      </c>
      <c r="AS474" s="18" t="s">
        <v>5423</v>
      </c>
      <c r="AT474" s="18" t="s">
        <v>5423</v>
      </c>
      <c r="AU474" s="9" t="s">
        <v>5423</v>
      </c>
      <c r="AV474" s="14"/>
      <c r="AW474" s="14" t="s">
        <v>5423</v>
      </c>
      <c r="AX474" s="14" t="str">
        <f>_xlfn.XLOOKUP(B474,'[4]cell downs 18042026 17h'!$B:$B,'[4]cell downs 18042026 17h'!$B:$B,"")</f>
        <v/>
      </c>
      <c r="AY474" s="14" t="str">
        <f>_xlfn.XLOOKUP(B474,'[5]Cells Huawei 19042026 15h'!$B:$B,'[5]Cells Huawei 19042026 15h'!$B:$B,"")</f>
        <v/>
      </c>
      <c r="AZ474" s="105" t="str">
        <f>_xlfn.XLOOKUP(B474,'INCIDENT-04-23-2026'!E:E,'INCIDENT-04-23-2026'!F:F,"")</f>
        <v/>
      </c>
      <c r="BA474" s="105" t="str">
        <f>_xlfn.XLOOKUP(B474,'[6]Eneo 17H'!$C:$C,'[6]Eneo 17H'!$I:$I,"")</f>
        <v/>
      </c>
      <c r="BB474" s="105" t="str">
        <f>_xlfn.XLOOKUP(B474,[8]ALL!$B:$B,[8]ALL!$M:$M,"")</f>
        <v/>
      </c>
      <c r="BC474" s="105" t="str">
        <f>_xlfn.XLOOKUP(B474,'[6]Eneo 17H'!$C:$C,'[6]Eneo 17H'!$I:$I,"")</f>
        <v/>
      </c>
      <c r="BD474" s="105" t="str">
        <f>_xlfn.XLOOKUP(B474,'[7]Eneo 12H'!$C:$C,'[7]Eneo 12H'!$I:$I,"")</f>
        <v/>
      </c>
      <c r="BE474" s="105" t="s">
        <v>5423</v>
      </c>
    </row>
    <row r="475" spans="1:57" hidden="1" x14ac:dyDescent="0.3">
      <c r="A475" s="1" t="s">
        <v>513</v>
      </c>
      <c r="B475" s="8" t="s">
        <v>514</v>
      </c>
      <c r="C475" s="3" t="str">
        <f>_xlfn.XLOOKUP(B475,'[1]daily break down'!$D:$D,'[1]daily break down'!$E:$E,"")</f>
        <v>Yaounde</v>
      </c>
      <c r="D475" s="1" t="s">
        <v>21</v>
      </c>
      <c r="E475" s="1" t="s">
        <v>36</v>
      </c>
      <c r="F475" s="3" t="s">
        <v>37</v>
      </c>
      <c r="G475" s="1" t="s">
        <v>38</v>
      </c>
      <c r="H475" s="27" t="str">
        <f>_xlfn.XLOOKUP(B475,[2]CALCULATION!$B:$B,[2]CALCULATION!$H:$H,"")</f>
        <v>ZTE</v>
      </c>
      <c r="I475" s="23">
        <v>0</v>
      </c>
      <c r="J475" s="23">
        <v>0</v>
      </c>
      <c r="K475" s="23">
        <v>3.0716820333701449</v>
      </c>
      <c r="L475" s="23">
        <v>3.4684590206972521</v>
      </c>
      <c r="M475" s="23">
        <v>7.6013103788741043E-2</v>
      </c>
      <c r="N475" s="23">
        <v>0</v>
      </c>
      <c r="O475" s="23">
        <v>2.2255680829145659</v>
      </c>
      <c r="P475" s="103" t="s">
        <v>6553</v>
      </c>
      <c r="Q475" s="36" t="s">
        <v>5796</v>
      </c>
      <c r="R475" s="36"/>
      <c r="S475" s="35" t="str" cm="1">
        <f t="array" ref="S475">IFERROR(_xlfn.IFS(
U475="MPR ISSUE","PDH",
U475="BSS Hardware Issue","BSS",
U475="Sites strategiques, MLL, Pylone, etc.","ENVTECH",
U475="AKTIVCO DEFAUT GE &amp; POWER Cabinet","AKTIVCO",
U475="AKTIVCO Coupure ENEO &amp; Baisse de tension","AKTIVCO GRID ONLY",
U475="Coupure ENEO &amp; Baisse de tension","IHS GRID ONLY",
U475="Defaut GE &amp; POWER Cabinet","IHS",
U475="Sharing","Partners",
U475="Sites strategiques &amp; DataCenter","SST &amp; DC",
U475="Exclu","Exclu",
U475="SAT","SAT",
U475="SPARE-ISSUE","SPARE-ISSUE",
U475="Fiber CAmtel","TRANS_FO_CAMTEL",
U475="Fiber AOF","Fiber AOF",
U475="Projet OCM (HUAWEI)","TRAVAUX-HUAWEI",
U475="Projet OCM (NOKIA)","TRAVAUX-NOKIA",
U475="ACCESS-ISSUE","ACCESS-ISSUE",
U475="Projet OCM (ZTE, NOKIA, autres projets)","TRAVAUX OCM",
U475="No root CAuse","No root cause",
U475="ODU HS","PDH",
U475="IP &amp; VLAN","PDH",
U475="Warehouse HUAWEI","SPARE-ISSUE",
U475="SPARE-HS","SPARE-ISSUE",
U475="Power Telco","BSS",U475="no impacts","no impacts"
),"")</f>
        <v/>
      </c>
      <c r="T475" s="35" t="str" cm="1">
        <f t="array" ref="T475">IFERROR(_xlfn.IFS(
U475="MPR ISSUE","TX ISSUE",
U475="BSS Hardware Issue","RAN ISSUE",
U475="Sites strategiques, MLL, Pylone, etc.","ENVTECH",
U475="AKTIVCO DEFAUT GE &amp; POWER Cabinet","POWER ISSUE",
U475="AKTIVCO Coupure ENEO &amp; Baisse de tension","POWER ISSUE",
U475="Coupure ENEO &amp; Baisse de tension","POWER ISSUE",
U475="Defaut GE &amp; POWER Cabinet","POWER ISSUE",
U475="Sharing","POWER ISSUE",
U475="Sites strategiques &amp; DataCenter","POWER ISSUE",
U475="Exclu","Exclu",
U475="SAT","TX ISSUE",
U475="SPARE-ISSUE","SPARE-ISSUE",
U475="Fiber CAmtel","TX ISSUE",
U475="Fiber AOF","TX ISSUE",
U475="Projet OCM (HUAWEI)","TRAVAUX-HUAWEI",
U475="Projet OCM (NOKIA)","TRAVAUX -NOKIA",
U475="ACCESS-ISSUE","ACCESS-ISSUE",
U475="Projet OCM (ZTE, NOKIA, autres projets)","TRAVAUX OCM",
U475="No root CAuse","No root cause",
U475="ODU HS","TX ISSUE",
U475="IP &amp; VLAN","TX ISSUE",
U475="Warehouse HUAWEI","SPARE-ISSUE",
U475="SPARE-HS","SPARE-ISSUE",
U475="Power Telco","RAN ISSUE",U475="no impacts","no impacts"
),"")</f>
        <v/>
      </c>
      <c r="U475" s="28"/>
      <c r="V475" s="35" t="str" cm="1">
        <f t="array" ref="V475">IFERROR(_xlfn.IFS(
U475="MPR ISSUE","ACTIVE",
U475="BSS Hardware Issue","ACTIVE",
U475="Sites strategiques, MLL, Pylone, etc.","PASSIVE",
U475="AKTIVCO DEFAUT GE &amp; POWER Cabinet","PASSIVE",
U475="AKTIVCO Coupure ENEO &amp; Baisse de tension","PASSIVE",
U475="Coupure ENEO &amp; Baisse de tension","PASSIVE",
U475="Defaut GE &amp; POWER Cabinet","PASSIVE",
U475="Sharing","PASSIVE",
U475="Sites strategiques &amp; DataCenter","PASSIVE",
U475="Exclu","Exclu",
U475="SAT","ACTIVE",
U475="SPARE-ISSUE","SPARE-ISSUE",
U475="Fiber CAmtel","ACTIVE",
U475="Fiber AOF","ACTIVE",
U475="Projet OCM (HUAWEI)","PLANNED WORKS",
U475="Projet OCM (NOKIA)","PLANNED WORKS",
U475="ACCESS-ISSUE","ACCESS-ISSUE",
U475="Projet OCM (ZTE, NOKIA, autres projets)","PLANNED WORKS",
U475="No root CAuse","No root cause",
U475="ODU HS","ACTIVE",
U475="IP &amp; VLAN","ACTIVE",
U475="Warehouse HUAWEI","SPARE-ISSUE",
U475="SPARE-HS","SPARE-ISSUE",
U475="Power Telco","ACTIVE",U475="no impacts","no impacts"
),"")</f>
        <v/>
      </c>
      <c r="W475" s="104" t="s">
        <v>6741</v>
      </c>
      <c r="X475" s="104" t="s">
        <v>6742</v>
      </c>
      <c r="Y475" s="104"/>
      <c r="Z475" s="104" t="s">
        <v>6743</v>
      </c>
      <c r="AA475" s="104" t="s">
        <v>6688</v>
      </c>
      <c r="AB475" s="104" t="s">
        <v>6155</v>
      </c>
      <c r="AC475" s="9"/>
      <c r="AD475" s="9"/>
      <c r="AE475" s="7" t="s">
        <v>5423</v>
      </c>
      <c r="AF475" s="6"/>
      <c r="AG475" s="7"/>
      <c r="AH475" s="3" t="s">
        <v>5423</v>
      </c>
      <c r="AI475" s="18" t="s">
        <v>5423</v>
      </c>
      <c r="AJ475" s="18" t="s">
        <v>5423</v>
      </c>
      <c r="AK475" s="18" t="s">
        <v>5423</v>
      </c>
      <c r="AL475" s="18" t="s">
        <v>5423</v>
      </c>
      <c r="AM475" s="18" t="s">
        <v>5423</v>
      </c>
      <c r="AN475" s="18" t="s">
        <v>5423</v>
      </c>
      <c r="AO475" s="18" t="s">
        <v>5423</v>
      </c>
      <c r="AP475" s="18" t="s">
        <v>5423</v>
      </c>
      <c r="AQ475" s="18" t="s">
        <v>5423</v>
      </c>
      <c r="AR475" s="18" t="s">
        <v>5423</v>
      </c>
      <c r="AS475" s="18" t="s">
        <v>5423</v>
      </c>
      <c r="AT475" s="18" t="s">
        <v>5423</v>
      </c>
      <c r="AU475" s="9" t="s">
        <v>6155</v>
      </c>
      <c r="AV475" s="14"/>
      <c r="AW475" s="14" t="s">
        <v>5423</v>
      </c>
      <c r="AX475" s="14" t="str">
        <f>_xlfn.XLOOKUP(B475,'[4]cell downs 18042026 17h'!$B:$B,'[4]cell downs 18042026 17h'!$B:$B,"")</f>
        <v/>
      </c>
      <c r="AY475" s="14" t="str">
        <f>_xlfn.XLOOKUP(B475,'[5]Cells Huawei 19042026 15h'!$B:$B,'[5]Cells Huawei 19042026 15h'!$B:$B,"")</f>
        <v/>
      </c>
      <c r="AZ475" s="105" t="str">
        <f>_xlfn.XLOOKUP(B475,'INCIDENT-04-23-2026'!E:E,'INCIDENT-04-23-2026'!F:F,"")</f>
        <v/>
      </c>
      <c r="BA475" s="105" t="str">
        <f>_xlfn.XLOOKUP(B475,'[6]Eneo 17H'!$C:$C,'[6]Eneo 17H'!$I:$I,"")</f>
        <v/>
      </c>
      <c r="BB475" s="105" t="str">
        <f>_xlfn.XLOOKUP(B475,[8]ALL!$B:$B,[8]ALL!$M:$M,"")</f>
        <v/>
      </c>
      <c r="BC475" s="105" t="str">
        <f>_xlfn.XLOOKUP(B475,'[6]Eneo 17H'!$C:$C,'[6]Eneo 17H'!$I:$I,"")</f>
        <v/>
      </c>
      <c r="BD475" s="105" t="str">
        <f>_xlfn.XLOOKUP(B475,'[7]Eneo 12H'!$C:$C,'[7]Eneo 12H'!$I:$I,"")</f>
        <v/>
      </c>
      <c r="BE475" s="11" t="s">
        <v>6983</v>
      </c>
    </row>
    <row r="476" spans="1:57" hidden="1" x14ac:dyDescent="0.3">
      <c r="A476" s="1" t="s">
        <v>274</v>
      </c>
      <c r="B476" s="8" t="s">
        <v>275</v>
      </c>
      <c r="C476" s="3" t="str">
        <f>_xlfn.XLOOKUP(B476,'[1]daily break down'!$D:$D,'[1]daily break down'!$E:$E,"")</f>
        <v>Garoua</v>
      </c>
      <c r="D476" s="1" t="s">
        <v>21</v>
      </c>
      <c r="E476" s="1" t="s">
        <v>89</v>
      </c>
      <c r="F476" s="3" t="s">
        <v>23</v>
      </c>
      <c r="G476" s="1" t="s">
        <v>24</v>
      </c>
      <c r="H476" s="25" t="str">
        <f>_xlfn.XLOOKUP(B476,[2]CALCULATION!$B:$B,[2]CALCULATION!$H:$H,"")</f>
        <v>Huawei</v>
      </c>
      <c r="I476" s="23">
        <v>2.1045392414527173E-2</v>
      </c>
      <c r="J476" s="23">
        <v>1.1440132635910432</v>
      </c>
      <c r="K476" s="23">
        <v>2.0560634985860347</v>
      </c>
      <c r="L476" s="23">
        <v>1.0569602463238335</v>
      </c>
      <c r="M476" s="23">
        <v>0.15851817608501481</v>
      </c>
      <c r="N476" s="23">
        <v>0.31924790188138685</v>
      </c>
      <c r="O476" s="23">
        <v>2.675261747609386E-4</v>
      </c>
      <c r="P476" s="103" t="s">
        <v>6554</v>
      </c>
      <c r="Q476" s="36" t="s">
        <v>5796</v>
      </c>
      <c r="R476" s="36"/>
      <c r="S476" s="35" t="str" cm="1">
        <f t="array" ref="S476">IFERROR(_xlfn.IFS(
U476="MPR ISSUE","PDH",
U476="BSS Hardware Issue","BSS",
U476="Sites strategiques, MLL, Pylone, etc.","ENVTECH",
U476="AKTIVCO DEFAUT GE &amp; POWER Cabinet","AKTIVCO",
U476="AKTIVCO Coupure ENEO &amp; Baisse de tension","AKTIVCO GRID ONLY",
U476="Coupure ENEO &amp; Baisse de tension","IHS GRID ONLY",
U476="Defaut GE &amp; POWER Cabinet","IHS",
U476="Sharing","Partners",
U476="Sites strategiques &amp; DataCenter","SST &amp; DC",
U476="Exclu","Exclu",
U476="SAT","SAT",
U476="SPARE-ISSUE","SPARE-ISSUE",
U476="Fiber CAmtel","TRANS_FO_CAMTEL",
U476="Fiber AOF","Fiber AOF",
U476="Projet OCM (HUAWEI)","TRAVAUX-HUAWEI",
U476="Projet OCM (NOKIA)","TRAVAUX-NOKIA",
U476="ACCESS-ISSUE","ACCESS-ISSUE",
U476="Projet OCM (ZTE, NOKIA, autres projets)","TRAVAUX OCM",
U476="No root CAuse","No root cause",
U476="ODU HS","PDH",
U476="IP &amp; VLAN","PDH",
U476="Warehouse HUAWEI","SPARE-ISSUE",
U476="SPARE-HS","SPARE-ISSUE",
U476="Power Telco","BSS",U476="no impacts","no impacts"
),"")</f>
        <v/>
      </c>
      <c r="T476" s="35" t="str" cm="1">
        <f t="array" ref="T476">IFERROR(_xlfn.IFS(
U476="MPR ISSUE","TX ISSUE",
U476="BSS Hardware Issue","RAN ISSUE",
U476="Sites strategiques, MLL, Pylone, etc.","ENVTECH",
U476="AKTIVCO DEFAUT GE &amp; POWER Cabinet","POWER ISSUE",
U476="AKTIVCO Coupure ENEO &amp; Baisse de tension","POWER ISSUE",
U476="Coupure ENEO &amp; Baisse de tension","POWER ISSUE",
U476="Defaut GE &amp; POWER Cabinet","POWER ISSUE",
U476="Sharing","POWER ISSUE",
U476="Sites strategiques &amp; DataCenter","POWER ISSUE",
U476="Exclu","Exclu",
U476="SAT","TX ISSUE",
U476="SPARE-ISSUE","SPARE-ISSUE",
U476="Fiber CAmtel","TX ISSUE",
U476="Fiber AOF","TX ISSUE",
U476="Projet OCM (HUAWEI)","TRAVAUX-HUAWEI",
U476="Projet OCM (NOKIA)","TRAVAUX -NOKIA",
U476="ACCESS-ISSUE","ACCESS-ISSUE",
U476="Projet OCM (ZTE, NOKIA, autres projets)","TRAVAUX OCM",
U476="No root CAuse","No root cause",
U476="ODU HS","TX ISSUE",
U476="IP &amp; VLAN","TX ISSUE",
U476="Warehouse HUAWEI","SPARE-ISSUE",
U476="SPARE-HS","SPARE-ISSUE",
U476="Power Telco","RAN ISSUE",U476="no impacts","no impacts"
),"")</f>
        <v/>
      </c>
      <c r="U476" s="28"/>
      <c r="V476" s="35" t="str" cm="1">
        <f t="array" ref="V476">IFERROR(_xlfn.IFS(
U476="MPR ISSUE","ACTIVE",
U476="BSS Hardware Issue","ACTIVE",
U476="Sites strategiques, MLL, Pylone, etc.","PASSIVE",
U476="AKTIVCO DEFAUT GE &amp; POWER Cabinet","PASSIVE",
U476="AKTIVCO Coupure ENEO &amp; Baisse de tension","PASSIVE",
U476="Coupure ENEO &amp; Baisse de tension","PASSIVE",
U476="Defaut GE &amp; POWER Cabinet","PASSIVE",
U476="Sharing","PASSIVE",
U476="Sites strategiques &amp; DataCenter","PASSIVE",
U476="Exclu","Exclu",
U476="SAT","ACTIVE",
U476="SPARE-ISSUE","SPARE-ISSUE",
U476="Fiber CAmtel","ACTIVE",
U476="Fiber AOF","ACTIVE",
U476="Projet OCM (HUAWEI)","PLANNED WORKS",
U476="Projet OCM (NOKIA)","PLANNED WORKS",
U476="ACCESS-ISSUE","ACCESS-ISSUE",
U476="Projet OCM (ZTE, NOKIA, autres projets)","PLANNED WORKS",
U476="No root CAuse","No root cause",
U476="ODU HS","ACTIVE",
U476="IP &amp; VLAN","ACTIVE",
U476="Warehouse HUAWEI","SPARE-ISSUE",
U476="SPARE-HS","SPARE-ISSUE",
U476="Power Telco","ACTIVE",U476="no impacts","no impacts"
),"")</f>
        <v/>
      </c>
      <c r="W476" s="102"/>
      <c r="X476" s="102"/>
      <c r="Y476" s="102"/>
      <c r="Z476" s="102"/>
      <c r="AA476" s="102"/>
      <c r="AB476" s="104" t="s">
        <v>5423</v>
      </c>
      <c r="AC476" s="9"/>
      <c r="AD476" s="9"/>
      <c r="AE476" s="7" t="s">
        <v>5423</v>
      </c>
      <c r="AF476" s="6"/>
      <c r="AG476" s="7"/>
      <c r="AH476" s="3" t="s">
        <v>5423</v>
      </c>
      <c r="AI476" s="18" t="s">
        <v>5423</v>
      </c>
      <c r="AJ476" s="18" t="s">
        <v>5423</v>
      </c>
      <c r="AK476" s="18" t="s">
        <v>5423</v>
      </c>
      <c r="AL476" s="18" t="s">
        <v>5423</v>
      </c>
      <c r="AM476" s="18" t="s">
        <v>5423</v>
      </c>
      <c r="AN476" s="18" t="s">
        <v>5423</v>
      </c>
      <c r="AO476" s="18" t="s">
        <v>5423</v>
      </c>
      <c r="AP476" s="18" t="s">
        <v>5423</v>
      </c>
      <c r="AQ476" s="18" t="s">
        <v>5423</v>
      </c>
      <c r="AR476" s="18" t="s">
        <v>5423</v>
      </c>
      <c r="AS476" s="18" t="s">
        <v>5423</v>
      </c>
      <c r="AT476" s="18" t="s">
        <v>5423</v>
      </c>
      <c r="AU476" s="9" t="s">
        <v>5423</v>
      </c>
      <c r="AV476" s="14"/>
      <c r="AW476" s="14" t="s">
        <v>5423</v>
      </c>
      <c r="AX476" s="14" t="str">
        <f>_xlfn.XLOOKUP(B476,'[4]cell downs 18042026 17h'!$B:$B,'[4]cell downs 18042026 17h'!$B:$B,"")</f>
        <v/>
      </c>
      <c r="AY476" s="14" t="str">
        <f>_xlfn.XLOOKUP(B476,'[5]Cells Huawei 19042026 15h'!$B:$B,'[5]Cells Huawei 19042026 15h'!$B:$B,"")</f>
        <v/>
      </c>
      <c r="AZ476" s="105" t="str">
        <f>_xlfn.XLOOKUP(B476,'INCIDENT-04-23-2026'!E:E,'INCIDENT-04-23-2026'!F:F,"")</f>
        <v/>
      </c>
      <c r="BA476" s="105" t="str">
        <f>_xlfn.XLOOKUP(B476,'[6]Eneo 17H'!$C:$C,'[6]Eneo 17H'!$I:$I,"")</f>
        <v/>
      </c>
      <c r="BB476" s="105" t="str">
        <f>_xlfn.XLOOKUP(B476,[8]ALL!$B:$B,[8]ALL!$M:$M,"")</f>
        <v/>
      </c>
      <c r="BC476" s="105" t="str">
        <f>_xlfn.XLOOKUP(B476,'[6]Eneo 17H'!$C:$C,'[6]Eneo 17H'!$I:$I,"")</f>
        <v/>
      </c>
      <c r="BD476" s="105" t="str">
        <f>_xlfn.XLOOKUP(B476,'[7]Eneo 12H'!$C:$C,'[7]Eneo 12H'!$I:$I,"")</f>
        <v/>
      </c>
      <c r="BE476" s="105" t="s">
        <v>7100</v>
      </c>
    </row>
    <row r="477" spans="1:57" hidden="1" x14ac:dyDescent="0.3">
      <c r="A477" s="1" t="s">
        <v>935</v>
      </c>
      <c r="B477" s="8" t="s">
        <v>936</v>
      </c>
      <c r="C477" s="3" t="str">
        <f>_xlfn.XLOOKUP(B477,'[1]daily break down'!$D:$D,'[1]daily break down'!$E:$E,"")</f>
        <v>Garoua</v>
      </c>
      <c r="D477" s="1" t="s">
        <v>21</v>
      </c>
      <c r="E477" s="1" t="s">
        <v>80</v>
      </c>
      <c r="F477" s="3" t="s">
        <v>23</v>
      </c>
      <c r="G477" s="1" t="s">
        <v>24</v>
      </c>
      <c r="H477" s="25" t="str">
        <f>_xlfn.XLOOKUP(B477,[2]CALCULATION!$B:$B,[2]CALCULATION!$H:$H,"")</f>
        <v>Huawei</v>
      </c>
      <c r="I477" s="23">
        <v>0</v>
      </c>
      <c r="J477" s="23">
        <v>0</v>
      </c>
      <c r="K477" s="23">
        <v>2.0571871085200306</v>
      </c>
      <c r="L477" s="23">
        <v>0</v>
      </c>
      <c r="M477" s="23">
        <v>0</v>
      </c>
      <c r="N477" s="23">
        <v>1.8583794905160189</v>
      </c>
      <c r="O477" s="23">
        <v>2.1123331706774193</v>
      </c>
      <c r="P477" s="103" t="s">
        <v>6553</v>
      </c>
      <c r="Q477" s="36" t="s">
        <v>5796</v>
      </c>
      <c r="R477" s="36"/>
      <c r="S477" s="35" t="str" cm="1">
        <f t="array" ref="S477">IFERROR(_xlfn.IFS(
U477="MPR ISSUE","PDH",
U477="BSS Hardware Issue","BSS",
U477="Sites strategiques, MLL, Pylone, etc.","ENVTECH",
U477="AKTIVCO DEFAUT GE &amp; POWER Cabinet","AKTIVCO",
U477="AKTIVCO Coupure ENEO &amp; Baisse de tension","AKTIVCO GRID ONLY",
U477="Coupure ENEO &amp; Baisse de tension","IHS GRID ONLY",
U477="Defaut GE &amp; POWER Cabinet","IHS",
U477="Sharing","Partners",
U477="Sites strategiques &amp; DataCenter","SST &amp; DC",
U477="Exclu","Exclu",
U477="SAT","SAT",
U477="SPARE-ISSUE","SPARE-ISSUE",
U477="Fiber CAmtel","TRANS_FO_CAMTEL",
U477="Fiber AOF","Fiber AOF",
U477="Projet OCM (HUAWEI)","TRAVAUX-HUAWEI",
U477="Projet OCM (NOKIA)","TRAVAUX-NOKIA",
U477="ACCESS-ISSUE","ACCESS-ISSUE",
U477="Projet OCM (ZTE, NOKIA, autres projets)","TRAVAUX OCM",
U477="No root CAuse","No root cause",
U477="ODU HS","PDH",
U477="IP &amp; VLAN","PDH",
U477="Warehouse HUAWEI","SPARE-ISSUE",
U477="SPARE-HS","SPARE-ISSUE",
U477="Power Telco","BSS",U477="no impacts","no impacts"
),"")</f>
        <v/>
      </c>
      <c r="T477" s="35" t="str" cm="1">
        <f t="array" ref="T477">IFERROR(_xlfn.IFS(
U477="MPR ISSUE","TX ISSUE",
U477="BSS Hardware Issue","RAN ISSUE",
U477="Sites strategiques, MLL, Pylone, etc.","ENVTECH",
U477="AKTIVCO DEFAUT GE &amp; POWER Cabinet","POWER ISSUE",
U477="AKTIVCO Coupure ENEO &amp; Baisse de tension","POWER ISSUE",
U477="Coupure ENEO &amp; Baisse de tension","POWER ISSUE",
U477="Defaut GE &amp; POWER Cabinet","POWER ISSUE",
U477="Sharing","POWER ISSUE",
U477="Sites strategiques &amp; DataCenter","POWER ISSUE",
U477="Exclu","Exclu",
U477="SAT","TX ISSUE",
U477="SPARE-ISSUE","SPARE-ISSUE",
U477="Fiber CAmtel","TX ISSUE",
U477="Fiber AOF","TX ISSUE",
U477="Projet OCM (HUAWEI)","TRAVAUX-HUAWEI",
U477="Projet OCM (NOKIA)","TRAVAUX -NOKIA",
U477="ACCESS-ISSUE","ACCESS-ISSUE",
U477="Projet OCM (ZTE, NOKIA, autres projets)","TRAVAUX OCM",
U477="No root CAuse","No root cause",
U477="ODU HS","TX ISSUE",
U477="IP &amp; VLAN","TX ISSUE",
U477="Warehouse HUAWEI","SPARE-ISSUE",
U477="SPARE-HS","SPARE-ISSUE",
U477="Power Telco","RAN ISSUE",U477="no impacts","no impacts"
),"")</f>
        <v/>
      </c>
      <c r="U477" s="28"/>
      <c r="V477" s="35" t="str" cm="1">
        <f t="array" ref="V477">IFERROR(_xlfn.IFS(
U477="MPR ISSUE","ACTIVE",
U477="BSS Hardware Issue","ACTIVE",
U477="Sites strategiques, MLL, Pylone, etc.","PASSIVE",
U477="AKTIVCO DEFAUT GE &amp; POWER Cabinet","PASSIVE",
U477="AKTIVCO Coupure ENEO &amp; Baisse de tension","PASSIVE",
U477="Coupure ENEO &amp; Baisse de tension","PASSIVE",
U477="Defaut GE &amp; POWER Cabinet","PASSIVE",
U477="Sharing","PASSIVE",
U477="Sites strategiques &amp; DataCenter","PASSIVE",
U477="Exclu","Exclu",
U477="SAT","ACTIVE",
U477="SPARE-ISSUE","SPARE-ISSUE",
U477="Fiber CAmtel","ACTIVE",
U477="Fiber AOF","ACTIVE",
U477="Projet OCM (HUAWEI)","PLANNED WORKS",
U477="Projet OCM (NOKIA)","PLANNED WORKS",
U477="ACCESS-ISSUE","ACCESS-ISSUE",
U477="Projet OCM (ZTE, NOKIA, autres projets)","PLANNED WORKS",
U477="No root CAuse","No root cause",
U477="ODU HS","ACTIVE",
U477="IP &amp; VLAN","ACTIVE",
U477="Warehouse HUAWEI","SPARE-ISSUE",
U477="SPARE-HS","SPARE-ISSUE",
U477="Power Telco","ACTIVE", U477="no impacts","no impacts"
),"")</f>
        <v/>
      </c>
      <c r="W477" s="104" t="s">
        <v>6741</v>
      </c>
      <c r="X477" s="104" t="s">
        <v>6742</v>
      </c>
      <c r="Y477" s="104"/>
      <c r="Z477" s="104" t="s">
        <v>7502</v>
      </c>
      <c r="AA477" s="104" t="s">
        <v>6688</v>
      </c>
      <c r="AB477" s="104" t="s">
        <v>5423</v>
      </c>
      <c r="AC477" s="9"/>
      <c r="AD477" s="9"/>
      <c r="AE477" s="7" t="s">
        <v>5423</v>
      </c>
      <c r="AF477" s="6"/>
      <c r="AG477" s="7"/>
      <c r="AH477" s="3" t="s">
        <v>5423</v>
      </c>
      <c r="AI477" s="18" t="s">
        <v>5423</v>
      </c>
      <c r="AJ477" s="18" t="s">
        <v>5423</v>
      </c>
      <c r="AK477" s="18" t="s">
        <v>5423</v>
      </c>
      <c r="AL477" s="18" t="s">
        <v>5423</v>
      </c>
      <c r="AM477" s="18" t="s">
        <v>5423</v>
      </c>
      <c r="AN477" s="18" t="s">
        <v>5423</v>
      </c>
      <c r="AO477" s="18" t="s">
        <v>5423</v>
      </c>
      <c r="AP477" s="18" t="s">
        <v>5423</v>
      </c>
      <c r="AQ477" s="18" t="s">
        <v>5423</v>
      </c>
      <c r="AR477" s="18" t="s">
        <v>5423</v>
      </c>
      <c r="AS477" s="18" t="s">
        <v>5423</v>
      </c>
      <c r="AT477" s="18" t="s">
        <v>5423</v>
      </c>
      <c r="AU477" s="9" t="s">
        <v>5423</v>
      </c>
      <c r="AV477" s="14"/>
      <c r="AW477" s="14" t="s">
        <v>5423</v>
      </c>
      <c r="AX477" s="14" t="str">
        <f>_xlfn.XLOOKUP(B477,'[4]cell downs 18042026 17h'!$B:$B,'[4]cell downs 18042026 17h'!$B:$B,"")</f>
        <v/>
      </c>
      <c r="AY477" s="14" t="str">
        <f>_xlfn.XLOOKUP(B477,'[5]Cells Huawei 19042026 15h'!$B:$B,'[5]Cells Huawei 19042026 15h'!$B:$B,"")</f>
        <v/>
      </c>
      <c r="AZ477" s="105" t="str">
        <f>_xlfn.XLOOKUP(B477,'INCIDENT-04-23-2026'!E:E,'INCIDENT-04-23-2026'!F:F,"")</f>
        <v/>
      </c>
      <c r="BA477" s="105" t="str">
        <f>_xlfn.XLOOKUP(B477,'[6]Eneo 17H'!$C:$C,'[6]Eneo 17H'!$I:$I,"")</f>
        <v/>
      </c>
      <c r="BB477" s="105" t="str">
        <f>_xlfn.XLOOKUP(B477,[8]ALL!$B:$B,[8]ALL!$M:$M,"")</f>
        <v/>
      </c>
      <c r="BC477" s="105" t="str">
        <f>_xlfn.XLOOKUP(B477,'[6]Eneo 17H'!$C:$C,'[6]Eneo 17H'!$I:$I,"")</f>
        <v/>
      </c>
      <c r="BD477" s="105" t="str">
        <f>_xlfn.XLOOKUP(B477,'[7]Eneo 12H'!$C:$C,'[7]Eneo 12H'!$I:$I,"")</f>
        <v/>
      </c>
      <c r="BE477" s="11" t="s">
        <v>6978</v>
      </c>
    </row>
    <row r="478" spans="1:57" hidden="1" x14ac:dyDescent="0.3">
      <c r="A478" s="1" t="s">
        <v>130</v>
      </c>
      <c r="B478" s="8" t="s">
        <v>131</v>
      </c>
      <c r="C478" s="3" t="str">
        <f>_xlfn.XLOOKUP(B478,'[1]daily break down'!$D:$D,'[1]daily break down'!$E:$E,"")</f>
        <v>Douala</v>
      </c>
      <c r="D478" s="1" t="s">
        <v>11</v>
      </c>
      <c r="E478" s="1" t="s">
        <v>12</v>
      </c>
      <c r="F478" s="3" t="s">
        <v>31</v>
      </c>
      <c r="G478" s="1" t="s">
        <v>32</v>
      </c>
      <c r="H478" s="27" t="str">
        <f>_xlfn.XLOOKUP(B478,[2]CALCULATION!$B:$B,[2]CALCULATION!$H:$H,"")</f>
        <v>ZTE</v>
      </c>
      <c r="I478" s="23">
        <v>0</v>
      </c>
      <c r="J478" s="23">
        <v>0</v>
      </c>
      <c r="K478" s="23">
        <v>1.7710411119957321</v>
      </c>
      <c r="L478" s="23">
        <v>1.1486325488752505</v>
      </c>
      <c r="M478" s="23">
        <v>0</v>
      </c>
      <c r="N478" s="23">
        <v>10.849220821098468</v>
      </c>
      <c r="O478" s="23">
        <v>2.0400832684136478</v>
      </c>
      <c r="P478" s="103" t="s">
        <v>6553</v>
      </c>
      <c r="Q478" s="36" t="s">
        <v>5796</v>
      </c>
      <c r="R478" s="36"/>
      <c r="S478" s="35" t="str" cm="1">
        <f t="array" ref="S478">IFERROR(_xlfn.IFS(
U478="MPR ISSUE","PDH",
U478="BSS Hardware Issue","BSS",
U478="Sites strategiques, MLL, Pylone, etc.","ENVTECH",
U478="AKTIVCO DEFAUT GE &amp; POWER Cabinet","AKTIVCO",
U478="AKTIVCO Coupure ENEO &amp; Baisse de tension","AKTIVCO GRID ONLY",
U478="Coupure ENEO &amp; Baisse de tension","IHS GRID ONLY",
U478="Defaut GE &amp; POWER Cabinet","IHS",
U478="Sharing","Partners",
U478="Sites strategiques &amp; DataCenter","SST &amp; DC",
U478="Exclu","Exclu",
U478="SAT","SAT",
U478="SPARE-ISSUE","SPARE-ISSUE",
U478="Fiber CAmtel","TRANS_FO_CAMTEL",
U478="Fiber AOF","Fiber AOF",
U478="Projet OCM (HUAWEI)","TRAVAUX-HUAWEI",
U478="Projet OCM (NOKIA)","TRAVAUX-NOKIA",
U478="ACCESS-ISSUE","ACCESS-ISSUE",
U478="Projet OCM (ZTE, NOKIA, autres projets)","TRAVAUX OCM",
U478="No root CAuse","No root cause",
U478="ODU HS","PDH",
U478="IP &amp; VLAN","PDH",
U478="Warehouse HUAWEI","SPARE-ISSUE",
U478="SPARE-HS","SPARE-ISSUE",
U478="Power Telco","BSS",U478="no impacts","no impacts"
),"")</f>
        <v/>
      </c>
      <c r="T478" s="35" t="str" cm="1">
        <f t="array" ref="T478">IFERROR(_xlfn.IFS(
U478="MPR ISSUE","TX ISSUE",
U478="BSS Hardware Issue","RAN ISSUE",
U478="Sites strategiques, MLL, Pylone, etc.","ENVTECH",
U478="AKTIVCO DEFAUT GE &amp; POWER Cabinet","POWER ISSUE",
U478="AKTIVCO Coupure ENEO &amp; Baisse de tension","POWER ISSUE",
U478="Coupure ENEO &amp; Baisse de tension","POWER ISSUE",
U478="Defaut GE &amp; POWER Cabinet","POWER ISSUE",
U478="Sharing","POWER ISSUE",
U478="Sites strategiques &amp; DataCenter","POWER ISSUE",
U478="Exclu","Exclu",
U478="SAT","TX ISSUE",
U478="SPARE-ISSUE","SPARE-ISSUE",
U478="Fiber CAmtel","TX ISSUE",
U478="Fiber AOF","TX ISSUE",
U478="Projet OCM (HUAWEI)","TRAVAUX-HUAWEI",
U478="Projet OCM (NOKIA)","TRAVAUX -NOKIA",
U478="ACCESS-ISSUE","ACCESS-ISSUE",
U478="Projet OCM (ZTE, NOKIA, autres projets)","TRAVAUX OCM",
U478="No root CAuse","No root cause",
U478="ODU HS","TX ISSUE",
U478="IP &amp; VLAN","TX ISSUE",
U478="Warehouse HUAWEI","SPARE-ISSUE",
U478="SPARE-HS","SPARE-ISSUE",
U478="Power Telco","RAN ISSUE",U478="no impacts","no impacts"
),"")</f>
        <v/>
      </c>
      <c r="U478" s="28"/>
      <c r="V478" s="35" t="str" cm="1">
        <f t="array" ref="V478">IFERROR(_xlfn.IFS(
U478="MPR ISSUE","ACTIVE",
U478="BSS Hardware Issue","ACTIVE",
U478="Sites strategiques, MLL, Pylone, etc.","PASSIVE",
U478="AKTIVCO DEFAUT GE &amp; POWER Cabinet","PASSIVE",
U478="AKTIVCO Coupure ENEO &amp; Baisse de tension","PASSIVE",
U478="Coupure ENEO &amp; Baisse de tension","PASSIVE",
U478="Defaut GE &amp; POWER Cabinet","PASSIVE",
U478="Sharing","PASSIVE",
U478="Sites strategiques &amp; DataCenter","PASSIVE",
U478="Exclu","Exclu",
U478="SAT","ACTIVE",
U478="SPARE-ISSUE","SPARE-ISSUE",
U478="Fiber CAmtel","ACTIVE",
U478="Fiber AOF","ACTIVE",
U478="Projet OCM (HUAWEI)","PLANNED WORKS",
U478="Projet OCM (NOKIA)","PLANNED WORKS",
U478="ACCESS-ISSUE","ACCESS-ISSUE",
U478="Projet OCM (ZTE, NOKIA, autres projets)","PLANNED WORKS",
U478="No root CAuse","No root cause",
U478="ODU HS","ACTIVE",
U478="IP &amp; VLAN","ACTIVE",
U478="Warehouse HUAWEI","SPARE-ISSUE",
U478="SPARE-HS","SPARE-ISSUE",
U478="Power Telco","ACTIVE", U478="no impacts","no impacts"
),"")</f>
        <v/>
      </c>
      <c r="W478" s="104" t="s">
        <v>6741</v>
      </c>
      <c r="X478" s="104" t="s">
        <v>6742</v>
      </c>
      <c r="Y478" s="104"/>
      <c r="Z478" s="104" t="s">
        <v>7502</v>
      </c>
      <c r="AA478" s="104" t="s">
        <v>6688</v>
      </c>
      <c r="AB478" s="104" t="s">
        <v>5423</v>
      </c>
      <c r="AC478" s="9"/>
      <c r="AD478" s="9"/>
      <c r="AE478" s="7" t="s">
        <v>5423</v>
      </c>
      <c r="AF478" s="6"/>
      <c r="AG478" s="7"/>
      <c r="AH478" s="3" t="s">
        <v>5423</v>
      </c>
      <c r="AI478" s="18" t="s">
        <v>5423</v>
      </c>
      <c r="AJ478" s="18" t="s">
        <v>5423</v>
      </c>
      <c r="AK478" s="18" t="s">
        <v>5423</v>
      </c>
      <c r="AL478" s="18" t="s">
        <v>5423</v>
      </c>
      <c r="AM478" s="18" t="s">
        <v>5423</v>
      </c>
      <c r="AN478" s="18" t="s">
        <v>5423</v>
      </c>
      <c r="AO478" s="18" t="s">
        <v>5423</v>
      </c>
      <c r="AP478" s="18" t="s">
        <v>5423</v>
      </c>
      <c r="AQ478" s="18" t="s">
        <v>5423</v>
      </c>
      <c r="AR478" s="18" t="s">
        <v>5423</v>
      </c>
      <c r="AS478" s="18" t="s">
        <v>5423</v>
      </c>
      <c r="AT478" s="18" t="s">
        <v>5423</v>
      </c>
      <c r="AU478" s="9" t="s">
        <v>5423</v>
      </c>
      <c r="AV478" s="14"/>
      <c r="AW478" s="14" t="s">
        <v>5423</v>
      </c>
      <c r="AX478" s="14" t="str">
        <f>_xlfn.XLOOKUP(B478,'[4]cell downs 18042026 17h'!$B:$B,'[4]cell downs 18042026 17h'!$B:$B,"")</f>
        <v/>
      </c>
      <c r="AY478" s="14" t="str">
        <f>_xlfn.XLOOKUP(B478,'[5]Cells Huawei 19042026 15h'!$B:$B,'[5]Cells Huawei 19042026 15h'!$B:$B,"")</f>
        <v/>
      </c>
      <c r="AZ478" s="105" t="str">
        <f>_xlfn.XLOOKUP(B478,'INCIDENT-04-23-2026'!E:E,'INCIDENT-04-23-2026'!F:F,"")</f>
        <v/>
      </c>
      <c r="BA478" s="105" t="str">
        <f>_xlfn.XLOOKUP(B478,'[6]Eneo 17H'!$C:$C,'[6]Eneo 17H'!$I:$I,"")</f>
        <v/>
      </c>
      <c r="BB478" s="105" t="str">
        <f>_xlfn.XLOOKUP(B478,[8]ALL!$B:$B,[8]ALL!$M:$M,"")</f>
        <v/>
      </c>
      <c r="BC478" s="105" t="str">
        <f>_xlfn.XLOOKUP(B478,'[6]Eneo 17H'!$C:$C,'[6]Eneo 17H'!$I:$I,"")</f>
        <v/>
      </c>
      <c r="BD478" s="105" t="str">
        <f>_xlfn.XLOOKUP(B478,'[7]Eneo 12H'!$C:$C,'[7]Eneo 12H'!$I:$I,"")</f>
        <v/>
      </c>
      <c r="BE478" s="11" t="s">
        <v>5423</v>
      </c>
    </row>
    <row r="479" spans="1:57" hidden="1" x14ac:dyDescent="0.3">
      <c r="A479" s="1" t="s">
        <v>2549</v>
      </c>
      <c r="B479" s="8" t="s">
        <v>2550</v>
      </c>
      <c r="C479" s="3" t="str">
        <f>_xlfn.XLOOKUP(B479,'[1]daily break down'!$D:$D,'[1]daily break down'!$E:$E,"")</f>
        <v>Ngaoundere</v>
      </c>
      <c r="D479" s="1" t="s">
        <v>11</v>
      </c>
      <c r="E479" s="1" t="s">
        <v>12</v>
      </c>
      <c r="F479" s="3" t="s">
        <v>90</v>
      </c>
      <c r="G479" s="1" t="s">
        <v>91</v>
      </c>
      <c r="H479" s="25" t="str">
        <f>_xlfn.XLOOKUP(B479,[2]CALCULATION!$B:$B,[2]CALCULATION!$H:$H,"")</f>
        <v>Huawei</v>
      </c>
      <c r="I479" s="23">
        <v>0.62866867560988826</v>
      </c>
      <c r="J479" s="23">
        <v>0</v>
      </c>
      <c r="K479" s="23">
        <v>0</v>
      </c>
      <c r="L479" s="23">
        <v>0</v>
      </c>
      <c r="M479" s="23">
        <v>0</v>
      </c>
      <c r="N479" s="23">
        <v>0.3150566584767987</v>
      </c>
      <c r="O479" s="23">
        <v>1.5298038426746341</v>
      </c>
      <c r="P479" s="103" t="s">
        <v>6555</v>
      </c>
      <c r="Q479" s="36" t="s">
        <v>5796</v>
      </c>
      <c r="R479" s="36"/>
      <c r="S479" s="35" t="str" cm="1">
        <f t="array" ref="S479">IFERROR(_xlfn.IFS(
U479="MPR ISSUE","PDH",
U479="BSS Hardware Issue","BSS",
U479="Sites strategiques, MLL, Pylone, etc.","ENVTECH",
U479="AKTIVCO DEFAUT GE &amp; POWER Cabinet","AKTIVCO",
U479="AKTIVCO Coupure ENEO &amp; Baisse de tension","AKTIVCO GRID ONLY",
U479="Coupure ENEO &amp; Baisse de tension","IHS GRID ONLY",
U479="Defaut GE &amp; POWER Cabinet","IHS",
U479="Sharing","Partners",
U479="Sites strategiques &amp; DataCenter","SST &amp; DC",
U479="Exclu","Exclu",
U479="SAT","SAT",
U479="SPARE-ISSUE","SPARE-ISSUE",
U479="Fiber CAmtel","TRANS_FO_CAMTEL",
U479="Fiber AOF","Fiber AOF",
U479="Projet OCM (HUAWEI)","TRAVAUX-HUAWEI",
U479="Projet OCM (NOKIA)","TRAVAUX-NOKIA",
U479="ACCESS-ISSUE","ACCESS-ISSUE",
U479="Projet OCM (ZTE, NOKIA, autres projets)","TRAVAUX OCM",
U479="No root CAuse","No root cause",
U479="ODU HS","PDH",
U479="IP &amp; VLAN","PDH",
U479="Warehouse HUAWEI","SPARE-ISSUE",
U479="SPARE-HS","SPARE-ISSUE",
U479="Power Telco","BSS",U479="no impacts","no impacts"
),"")</f>
        <v/>
      </c>
      <c r="T479" s="35" t="str" cm="1">
        <f t="array" ref="T479">IFERROR(_xlfn.IFS(
U479="MPR ISSUE","TX ISSUE",
U479="BSS Hardware Issue","RAN ISSUE",
U479="Sites strategiques, MLL, Pylone, etc.","ENVTECH",
U479="AKTIVCO DEFAUT GE &amp; POWER Cabinet","POWER ISSUE",
U479="AKTIVCO Coupure ENEO &amp; Baisse de tension","POWER ISSUE",
U479="Coupure ENEO &amp; Baisse de tension","POWER ISSUE",
U479="Defaut GE &amp; POWER Cabinet","POWER ISSUE",
U479="Sharing","POWER ISSUE",
U479="Sites strategiques &amp; DataCenter","POWER ISSUE",
U479="Exclu","Exclu",
U479="SAT","TX ISSUE",
U479="SPARE-ISSUE","SPARE-ISSUE",
U479="Fiber CAmtel","TX ISSUE",
U479="Fiber AOF","TX ISSUE",
U479="Projet OCM (HUAWEI)","TRAVAUX-HUAWEI",
U479="Projet OCM (NOKIA)","TRAVAUX -NOKIA",
U479="ACCESS-ISSUE","ACCESS-ISSUE",
U479="Projet OCM (ZTE, NOKIA, autres projets)","TRAVAUX OCM",
U479="No root CAuse","No root cause",
U479="ODU HS","TX ISSUE",
U479="IP &amp; VLAN","TX ISSUE",
U479="Warehouse HUAWEI","SPARE-ISSUE",
U479="SPARE-HS","SPARE-ISSUE",
U479="Power Telco","RAN ISSUE",U479="no impacts","no impacts"
),"")</f>
        <v/>
      </c>
      <c r="U479" s="28"/>
      <c r="V479" s="35" t="str" cm="1">
        <f t="array" ref="V479">IFERROR(_xlfn.IFS(
U479="MPR ISSUE","ACTIVE",
U479="BSS Hardware Issue","ACTIVE",
U479="Sites strategiques, MLL, Pylone, etc.","PASSIVE",
U479="AKTIVCO DEFAUT GE &amp; POWER Cabinet","PASSIVE",
U479="AKTIVCO Coupure ENEO &amp; Baisse de tension","PASSIVE",
U479="Coupure ENEO &amp; Baisse de tension","PASSIVE",
U479="Defaut GE &amp; POWER Cabinet","PASSIVE",
U479="Sharing","PASSIVE",
U479="Sites strategiques &amp; DataCenter","PASSIVE",
U479="Exclu","Exclu",
U479="SAT","ACTIVE",
U479="SPARE-ISSUE","SPARE-ISSUE",
U479="Fiber CAmtel","ACTIVE",
U479="Fiber AOF","ACTIVE",
U479="Projet OCM (HUAWEI)","PLANNED WORKS",
U479="Projet OCM (NOKIA)","PLANNED WORKS",
U479="ACCESS-ISSUE","ACCESS-ISSUE",
U479="Projet OCM (ZTE, NOKIA, autres projets)","PLANNED WORKS",
U479="No root CAuse","No root cause",
U479="ODU HS","ACTIVE",
U479="IP &amp; VLAN","ACTIVE",
U479="Warehouse HUAWEI","SPARE-ISSUE",
U479="SPARE-HS","SPARE-ISSUE",
U479="Power Telco","ACTIVE",U479="no impacts","no impacts"
),"")</f>
        <v/>
      </c>
      <c r="W479" s="104"/>
      <c r="X479" s="104"/>
      <c r="Y479" s="104"/>
      <c r="Z479" s="104"/>
      <c r="AA479" s="104"/>
      <c r="AB479" s="104" t="s">
        <v>6616</v>
      </c>
      <c r="AC479" s="9"/>
      <c r="AD479" s="9"/>
      <c r="AE479" s="7" t="s">
        <v>5423</v>
      </c>
      <c r="AF479" s="6"/>
      <c r="AG479" s="7"/>
      <c r="AH479" s="3" t="s">
        <v>6323</v>
      </c>
      <c r="AI479" s="18" t="s">
        <v>5423</v>
      </c>
      <c r="AJ479" s="18" t="s">
        <v>5423</v>
      </c>
      <c r="AK479" s="18" t="s">
        <v>5423</v>
      </c>
      <c r="AL479" s="18" t="s">
        <v>5423</v>
      </c>
      <c r="AM479" s="18" t="s">
        <v>5423</v>
      </c>
      <c r="AN479" s="18" t="s">
        <v>5423</v>
      </c>
      <c r="AO479" s="18" t="s">
        <v>5423</v>
      </c>
      <c r="AP479" s="18" t="s">
        <v>5423</v>
      </c>
      <c r="AQ479" s="18" t="s">
        <v>5423</v>
      </c>
      <c r="AR479" s="18" t="s">
        <v>5423</v>
      </c>
      <c r="AS479" s="18" t="s">
        <v>5929</v>
      </c>
      <c r="AT479" s="18" t="s">
        <v>5423</v>
      </c>
      <c r="AU479" s="9" t="s">
        <v>5423</v>
      </c>
      <c r="AV479" s="14"/>
      <c r="AW479" s="14" t="s">
        <v>5423</v>
      </c>
      <c r="AX479" s="14" t="str">
        <f>_xlfn.XLOOKUP(B479,'[4]cell downs 18042026 17h'!$B:$B,'[4]cell downs 18042026 17h'!$B:$B,"")</f>
        <v/>
      </c>
      <c r="AY479" s="14" t="str">
        <f>_xlfn.XLOOKUP(B479,'[5]Cells Huawei 19042026 15h'!$B:$B,'[5]Cells Huawei 19042026 15h'!$B:$B,"")</f>
        <v/>
      </c>
      <c r="AZ479" s="105" t="str">
        <f>_xlfn.XLOOKUP(B479,'INCIDENT-04-23-2026'!E:E,'INCIDENT-04-23-2026'!F:F,"")</f>
        <v/>
      </c>
      <c r="BA479" s="105" t="str">
        <f>_xlfn.XLOOKUP(B479,'[6]Eneo 17H'!$C:$C,'[6]Eneo 17H'!$I:$I,"")</f>
        <v/>
      </c>
      <c r="BB479" s="105" t="str">
        <f>_xlfn.XLOOKUP(B479,[8]ALL!$B:$B,[8]ALL!$M:$M,"")</f>
        <v/>
      </c>
      <c r="BC479" s="105" t="str">
        <f>_xlfn.XLOOKUP(B479,'[6]Eneo 17H'!$C:$C,'[6]Eneo 17H'!$I:$I,"")</f>
        <v/>
      </c>
      <c r="BD479" s="105" t="str">
        <f>_xlfn.XLOOKUP(B479,'[7]Eneo 12H'!$C:$C,'[7]Eneo 12H'!$I:$I,"")</f>
        <v/>
      </c>
      <c r="BE479" s="105" t="s">
        <v>5423</v>
      </c>
    </row>
    <row r="480" spans="1:57" hidden="1" x14ac:dyDescent="0.3">
      <c r="A480" s="1" t="s">
        <v>1296</v>
      </c>
      <c r="B480" s="8" t="s">
        <v>1297</v>
      </c>
      <c r="C480" s="3" t="str">
        <f>_xlfn.XLOOKUP(B480,'[1]daily break down'!$D:$D,'[1]daily break down'!$E:$E,"")</f>
        <v>OUEST</v>
      </c>
      <c r="D480" s="1" t="s">
        <v>11</v>
      </c>
      <c r="E480" s="1" t="s">
        <v>12</v>
      </c>
      <c r="F480" s="3" t="s">
        <v>102</v>
      </c>
      <c r="G480" s="1" t="s">
        <v>1298</v>
      </c>
      <c r="H480" s="26" t="str">
        <f>_xlfn.XLOOKUP(B480,[2]CALCULATION!$B:$B,[2]CALCULATION!$H:$H,"")</f>
        <v>NOKIA</v>
      </c>
      <c r="I480" s="23">
        <v>4.9492342330773549E-2</v>
      </c>
      <c r="J480" s="23">
        <v>0.68310133463458089</v>
      </c>
      <c r="K480" s="23">
        <v>1.5568061512471716</v>
      </c>
      <c r="L480" s="23">
        <v>0.88873978763415562</v>
      </c>
      <c r="M480" s="23">
        <v>0</v>
      </c>
      <c r="N480" s="23">
        <v>0.30048539949148612</v>
      </c>
      <c r="O480" s="23">
        <v>0</v>
      </c>
      <c r="P480" s="103" t="s">
        <v>6554</v>
      </c>
      <c r="Q480" s="36" t="s">
        <v>5796</v>
      </c>
      <c r="R480" s="36"/>
      <c r="S480" s="35" t="str" cm="1">
        <f t="array" ref="S480">IFERROR(_xlfn.IFS(
U480="MPR ISSUE","PDH",
U480="BSS Hardware Issue","BSS",
U480="Sites strategiques, MLL, Pylone, etc.","ENVTECH",
U480="AKTIVCO DEFAUT GE &amp; POWER Cabinet","AKTIVCO",
U480="AKTIVCO Coupure ENEO &amp; Baisse de tension","AKTIVCO GRID ONLY",
U480="Coupure ENEO &amp; Baisse de tension","IHS GRID ONLY",
U480="Defaut GE &amp; POWER Cabinet","IHS",
U480="Sharing","Partners",
U480="Sites strategiques &amp; DataCenter","SST &amp; DC",
U480="Exclu","Exclu",
U480="SAT","SAT",
U480="SPARE-ISSUE","SPARE-ISSUE",
U480="Fiber CAmtel","TRANS_FO_CAMTEL",
U480="Fiber AOF","Fiber AOF",
U480="Projet OCM (HUAWEI)","TRAVAUX-HUAWEI",
U480="Projet OCM (NOKIA)","TRAVAUX-NOKIA",
U480="ACCESS-ISSUE","ACCESS-ISSUE",
U480="Projet OCM (ZTE, NOKIA, autres projets)","TRAVAUX OCM",
U480="No root CAuse","No root cause",
U480="ODU HS","PDH",
U480="IP &amp; VLAN","PDH",
U480="Warehouse HUAWEI","SPARE-ISSUE",
U480="SPARE-HS","SPARE-ISSUE",
U480="Power Telco","BSS",U480="no impacts","no impacts"
),"")</f>
        <v/>
      </c>
      <c r="T480" s="35" t="str" cm="1">
        <f t="array" ref="T480">IFERROR(_xlfn.IFS(
U480="MPR ISSUE","TX ISSUE",
U480="BSS Hardware Issue","RAN ISSUE",
U480="Sites strategiques, MLL, Pylone, etc.","ENVTECH",
U480="AKTIVCO DEFAUT GE &amp; POWER Cabinet","POWER ISSUE",
U480="AKTIVCO Coupure ENEO &amp; Baisse de tension","POWER ISSUE",
U480="Coupure ENEO &amp; Baisse de tension","POWER ISSUE",
U480="Defaut GE &amp; POWER Cabinet","POWER ISSUE",
U480="Sharing","POWER ISSUE",
U480="Sites strategiques &amp; DataCenter","POWER ISSUE",
U480="Exclu","Exclu",
U480="SAT","TX ISSUE",
U480="SPARE-ISSUE","SPARE-ISSUE",
U480="Fiber CAmtel","TX ISSUE",
U480="Fiber AOF","TX ISSUE",
U480="Projet OCM (HUAWEI)","TRAVAUX-HUAWEI",
U480="Projet OCM (NOKIA)","TRAVAUX -NOKIA",
U480="ACCESS-ISSUE","ACCESS-ISSUE",
U480="Projet OCM (ZTE, NOKIA, autres projets)","TRAVAUX OCM",
U480="No root CAuse","No root cause",
U480="ODU HS","TX ISSUE",
U480="IP &amp; VLAN","TX ISSUE",
U480="Warehouse HUAWEI","SPARE-ISSUE",
U480="SPARE-HS","SPARE-ISSUE",
U480="Power Telco","RAN ISSUE",U480="no impacts","no impacts"
),"")</f>
        <v/>
      </c>
      <c r="U480" s="28"/>
      <c r="V480" s="35" t="str" cm="1">
        <f t="array" ref="V480">IFERROR(_xlfn.IFS(
U480="MPR ISSUE","ACTIVE",
U480="BSS Hardware Issue","ACTIVE",
U480="Sites strategiques, MLL, Pylone, etc.","PASSIVE",
U480="AKTIVCO DEFAUT GE &amp; POWER Cabinet","PASSIVE",
U480="AKTIVCO Coupure ENEO &amp; Baisse de tension","PASSIVE",
U480="Coupure ENEO &amp; Baisse de tension","PASSIVE",
U480="Defaut GE &amp; POWER Cabinet","PASSIVE",
U480="Sharing","PASSIVE",
U480="Sites strategiques &amp; DataCenter","PASSIVE",
U480="Exclu","Exclu",
U480="SAT","ACTIVE",
U480="SPARE-ISSUE","SPARE-ISSUE",
U480="Fiber CAmtel","ACTIVE",
U480="Fiber AOF","ACTIVE",
U480="Projet OCM (HUAWEI)","PLANNED WORKS",
U480="Projet OCM (NOKIA)","PLANNED WORKS",
U480="ACCESS-ISSUE","ACCESS-ISSUE",
U480="Projet OCM (ZTE, NOKIA, autres projets)","PLANNED WORKS",
U480="No root CAuse","No root cause",
U480="ODU HS","ACTIVE",
U480="IP &amp; VLAN","ACTIVE",
U480="Warehouse HUAWEI","SPARE-ISSUE",
U480="SPARE-HS","SPARE-ISSUE",
U480="Power Telco","ACTIVE",U480="no impacts","no impacts"
),"")</f>
        <v/>
      </c>
      <c r="W480" s="102"/>
      <c r="X480" s="102"/>
      <c r="Y480" s="102"/>
      <c r="Z480" s="102"/>
      <c r="AA480" s="102"/>
      <c r="AB480" s="104" t="s">
        <v>1297</v>
      </c>
      <c r="AC480" s="9"/>
      <c r="AD480" s="9"/>
      <c r="AE480" s="7" t="s">
        <v>5423</v>
      </c>
      <c r="AF480" s="6"/>
      <c r="AG480" s="7"/>
      <c r="AH480" s="3" t="s">
        <v>5423</v>
      </c>
      <c r="AI480" s="18" t="s">
        <v>5423</v>
      </c>
      <c r="AJ480" s="18" t="s">
        <v>5423</v>
      </c>
      <c r="AK480" s="18" t="s">
        <v>5423</v>
      </c>
      <c r="AL480" s="18" t="s">
        <v>5423</v>
      </c>
      <c r="AM480" s="18" t="s">
        <v>5423</v>
      </c>
      <c r="AN480" s="18" t="s">
        <v>5423</v>
      </c>
      <c r="AO480" s="18" t="s">
        <v>5423</v>
      </c>
      <c r="AP480" s="18" t="s">
        <v>5423</v>
      </c>
      <c r="AQ480" s="18" t="s">
        <v>5423</v>
      </c>
      <c r="AR480" s="18" t="s">
        <v>5423</v>
      </c>
      <c r="AS480" s="18" t="s">
        <v>5423</v>
      </c>
      <c r="AT480" s="18" t="s">
        <v>5423</v>
      </c>
      <c r="AU480" s="9" t="s">
        <v>5423</v>
      </c>
      <c r="AV480" s="14"/>
      <c r="AW480" s="14" t="s">
        <v>5423</v>
      </c>
      <c r="AX480" s="14" t="str">
        <f>_xlfn.XLOOKUP(B480,'[4]cell downs 18042026 17h'!$B:$B,'[4]cell downs 18042026 17h'!$B:$B,"")</f>
        <v>OST_160</v>
      </c>
      <c r="AY480" s="14" t="str">
        <f>_xlfn.XLOOKUP(B480,'[5]Cells Huawei 19042026 15h'!$B:$B,'[5]Cells Huawei 19042026 15h'!$B:$B,"")</f>
        <v/>
      </c>
      <c r="AZ480" s="105" t="str">
        <f>_xlfn.XLOOKUP(B480,'INCIDENT-04-23-2026'!E:E,'INCIDENT-04-23-2026'!F:F,"")</f>
        <v/>
      </c>
      <c r="BA480" s="105" t="str">
        <f>_xlfn.XLOOKUP(B480,'[6]Eneo 17H'!$C:$C,'[6]Eneo 17H'!$I:$I,"")</f>
        <v/>
      </c>
      <c r="BB480" s="105" t="str">
        <f>_xlfn.XLOOKUP(B480,[8]ALL!$B:$B,[8]ALL!$M:$M,"")</f>
        <v/>
      </c>
      <c r="BC480" s="105" t="str">
        <f>_xlfn.XLOOKUP(B480,'[6]Eneo 17H'!$C:$C,'[6]Eneo 17H'!$I:$I,"")</f>
        <v/>
      </c>
      <c r="BD480" s="105" t="str">
        <f>_xlfn.XLOOKUP(B480,'[7]Eneo 12H'!$C:$C,'[7]Eneo 12H'!$I:$I,"")</f>
        <v/>
      </c>
      <c r="BE480" s="105" t="s">
        <v>7101</v>
      </c>
    </row>
    <row r="481" spans="1:57" hidden="1" x14ac:dyDescent="0.3">
      <c r="A481" s="1" t="s">
        <v>1142</v>
      </c>
      <c r="B481" s="8" t="s">
        <v>1143</v>
      </c>
      <c r="C481" s="3" t="str">
        <f>_xlfn.XLOOKUP(B481,'[1]daily break down'!$D:$D,'[1]daily break down'!$E:$E,"")</f>
        <v>ADAMAOUA</v>
      </c>
      <c r="D481" s="1" t="s">
        <v>11</v>
      </c>
      <c r="E481" s="1" t="s">
        <v>66</v>
      </c>
      <c r="F481" s="3" t="s">
        <v>90</v>
      </c>
      <c r="G481" s="1" t="s">
        <v>1144</v>
      </c>
      <c r="H481" s="26" t="str">
        <f>_xlfn.XLOOKUP(B481,[2]CALCULATION!$B:$B,[2]CALCULATION!$H:$H,"")</f>
        <v>NOKIA</v>
      </c>
      <c r="I481" s="23">
        <v>2.7114026338681086E-2</v>
      </c>
      <c r="J481" s="23">
        <v>5.0903902025904439E-2</v>
      </c>
      <c r="K481" s="23">
        <v>9.8026947877344783E-2</v>
      </c>
      <c r="L481" s="23">
        <v>2.486016948049758</v>
      </c>
      <c r="M481" s="23">
        <v>2.7181746353944969</v>
      </c>
      <c r="N481" s="23">
        <v>0.59572551836155563</v>
      </c>
      <c r="O481" s="23">
        <v>1.6624941468081484E-2</v>
      </c>
      <c r="P481" s="103" t="s">
        <v>6554</v>
      </c>
      <c r="Q481" s="36" t="s">
        <v>5796</v>
      </c>
      <c r="R481" s="36"/>
      <c r="S481" s="35" t="str" cm="1">
        <f t="array" ref="S481">IFERROR(_xlfn.IFS(
U481="MPR ISSUE","PDH",
U481="BSS Hardware Issue","BSS",
U481="Sites strategiques, MLL, Pylone, etc.","ENVTECH",
U481="AKTIVCO DEFAUT GE &amp; POWER Cabinet","AKTIVCO",
U481="AKTIVCO Coupure ENEO &amp; Baisse de tension","AKTIVCO GRID ONLY",
U481="Coupure ENEO &amp; Baisse de tension","IHS GRID ONLY",
U481="Defaut GE &amp; POWER Cabinet","IHS",
U481="Sharing","Partners",
U481="Sites strategiques &amp; DataCenter","SST &amp; DC",
U481="Exclu","Exclu",
U481="SAT","SAT",
U481="SPARE-ISSUE","SPARE-ISSUE",
U481="Fiber CAmtel","TRANS_FO_CAMTEL",
U481="Fiber AOF","Fiber AOF",
U481="Projet OCM (HUAWEI)","TRAVAUX-HUAWEI",
U481="Projet OCM (NOKIA)","TRAVAUX-NOKIA",
U481="ACCESS-ISSUE","ACCESS-ISSUE",
U481="Projet OCM (ZTE, NOKIA, autres projets)","TRAVAUX OCM",
U481="No root CAuse","No root cause",
U481="ODU HS","PDH",
U481="IP &amp; VLAN","PDH",
U481="Warehouse HUAWEI","SPARE-ISSUE",
U481="SPARE-HS","SPARE-ISSUE",
U481="Power Telco","BSS"
),"")</f>
        <v/>
      </c>
      <c r="T481" s="35" t="str" cm="1">
        <f t="array" ref="T481">IFERROR(_xlfn.IFS(
U481="MPR ISSUE","TX ISSUE",
U481="BSS Hardware Issue","RAN ISSUE",
U481="Sites strategiques, MLL, Pylone, etc.","ENVTECH",
U481="AKTIVCO DEFAUT GE &amp; POWER Cabinet","POWER ISSUE",
U481="AKTIVCO Coupure ENEO &amp; Baisse de tension","POWER ISSUE",
U481="Coupure ENEO &amp; Baisse de tension","POWER ISSUE",
U481="Defaut GE &amp; POWER Cabinet","POWER ISSUE",
U481="Sharing","POWER ISSUE",
U481="Sites strategiques &amp; DataCenter","POWER ISSUE",
U481="Exclu","Exclu",
U481="SAT","TX ISSUE",
U481="SPARE-ISSUE","SPARE-ISSUE",
U481="Fiber CAmtel","TX ISSUE",
U481="Fiber AOF","TX ISSUE",
U481="Projet OCM (HUAWEI)","TRAVAUX-HUAWEI",
U481="Projet OCM (NOKIA)","TRAVAUX -NOKIA",
U481="ACCESS-ISSUE","ACCESS-ISSUE",
U481="Projet OCM (ZTE, NOKIA, autres projets)","TRAVAUX OCM",
U481="No root CAuse","No root cause",
U481="ODU HS","TX ISSUE",
U481="IP &amp; VLAN","TX ISSUE",
U481="Warehouse HUAWEI","SPARE-ISSUE",
U481="SPARE-HS","SPARE-ISSUE",
U481="Power Telco","RAN ISSUE"
),"")</f>
        <v/>
      </c>
      <c r="U481" s="28"/>
      <c r="V481" s="35" t="str" cm="1">
        <f t="array" ref="V481">IFERROR(_xlfn.IFS(
U481="MPR ISSUE","ACTIVE",
U481="BSS Hardware Issue","ACTIVE",
U481="Sites strategiques, MLL, Pylone, etc.","PASSIVE",
U481="AKTIVCO DEFAUT GE &amp; POWER Cabinet","PASSIVE",
U481="AKTIVCO Coupure ENEO &amp; Baisse de tension","PASSIVE",
U481="Coupure ENEO &amp; Baisse de tension","PASSIVE",
U481="Defaut GE &amp; POWER Cabinet","PASSIVE",
U481="Sharing","PASSIVE",
U481="Sites strategiques &amp; DataCenter","PASSIVE",
U481="Exclu","Exclu",
U481="SAT","ACTIVE",
U481="SPARE-ISSUE","SPARE-ISSUE",
U481="Fiber CAmtel","ACTIVE",
U481="Fiber AOF","ACTIVE",
U481="Projet OCM (HUAWEI)","PLANNED WORKS",
U481="Projet OCM (NOKIA)","PLANNED WORKS",
U481="ACCESS-ISSUE","ACCESS-ISSUE",
U481="Projet OCM (ZTE, NOKIA, autres projets)","PLANNED WORKS",
U481="No root CAuse","No root cause",
U481="ODU HS","ACTIVE",
U481="IP &amp; VLAN","ACTIVE",
U481="Warehouse HUAWEI","SPARE-ISSUE",
U481="SPARE-HS","SPARE-ISSUE",
U481="Power Telco","ACTIVE"
),"")</f>
        <v/>
      </c>
      <c r="W481" s="116" t="s">
        <v>6741</v>
      </c>
      <c r="X481" s="116" t="s">
        <v>6742</v>
      </c>
      <c r="Y481" s="116"/>
      <c r="Z481" s="116" t="s">
        <v>6743</v>
      </c>
      <c r="AA481" s="116" t="s">
        <v>6694</v>
      </c>
      <c r="AB481" s="104" t="s">
        <v>5423</v>
      </c>
      <c r="AC481" s="9"/>
      <c r="AD481" s="9"/>
      <c r="AE481" s="7" t="s">
        <v>5423</v>
      </c>
      <c r="AF481" s="6"/>
      <c r="AG481" s="7"/>
      <c r="AH481" s="3" t="s">
        <v>5423</v>
      </c>
      <c r="AI481" s="18" t="s">
        <v>5423</v>
      </c>
      <c r="AJ481" s="18" t="s">
        <v>5423</v>
      </c>
      <c r="AK481" s="18" t="s">
        <v>5423</v>
      </c>
      <c r="AL481" s="18" t="s">
        <v>5423</v>
      </c>
      <c r="AM481" s="18" t="s">
        <v>5423</v>
      </c>
      <c r="AN481" s="18" t="s">
        <v>5423</v>
      </c>
      <c r="AO481" s="18" t="s">
        <v>5423</v>
      </c>
      <c r="AP481" s="18" t="s">
        <v>5423</v>
      </c>
      <c r="AQ481" s="18" t="s">
        <v>5423</v>
      </c>
      <c r="AR481" s="18" t="s">
        <v>5423</v>
      </c>
      <c r="AS481" s="18" t="s">
        <v>5423</v>
      </c>
      <c r="AT481" s="18" t="s">
        <v>5423</v>
      </c>
      <c r="AU481" s="9" t="s">
        <v>5423</v>
      </c>
      <c r="AV481" s="14"/>
      <c r="AW481" s="14" t="s">
        <v>5423</v>
      </c>
      <c r="AX481" s="14" t="str">
        <f>_xlfn.XLOOKUP(B481,'[4]cell downs 18042026 17h'!$B:$B,'[4]cell downs 18042026 17h'!$B:$B,"")</f>
        <v/>
      </c>
      <c r="AY481" s="14" t="str">
        <f>_xlfn.XLOOKUP(B481,'[5]Cells Huawei 19042026 15h'!$B:$B,'[5]Cells Huawei 19042026 15h'!$B:$B,"")</f>
        <v/>
      </c>
      <c r="AZ481" s="105" t="str">
        <f>_xlfn.XLOOKUP(B481,'INCIDENT-04-23-2026'!E:E,'INCIDENT-04-23-2026'!F:F,"")</f>
        <v/>
      </c>
      <c r="BA481" s="105" t="str">
        <f>_xlfn.XLOOKUP(B481,'[6]Eneo 17H'!$C:$C,'[6]Eneo 17H'!$I:$I,"")</f>
        <v/>
      </c>
      <c r="BB481" s="105" t="str">
        <f>_xlfn.XLOOKUP(B481,[8]ALL!$B:$B,[8]ALL!$M:$M,"")</f>
        <v/>
      </c>
      <c r="BC481" s="105" t="str">
        <f>_xlfn.XLOOKUP(B481,'[6]Eneo 17H'!$C:$C,'[6]Eneo 17H'!$I:$I,"")</f>
        <v/>
      </c>
      <c r="BD481" s="105" t="str">
        <f>_xlfn.XLOOKUP(B481,'[7]Eneo 12H'!$C:$C,'[7]Eneo 12H'!$I:$I,"")</f>
        <v/>
      </c>
      <c r="BE481" s="105" t="s">
        <v>7111</v>
      </c>
    </row>
    <row r="482" spans="1:57" hidden="1" x14ac:dyDescent="0.3">
      <c r="A482" s="1" t="s">
        <v>1242</v>
      </c>
      <c r="B482" s="8" t="s">
        <v>1243</v>
      </c>
      <c r="C482" s="3" t="str">
        <f>_xlfn.XLOOKUP(B482,'[1]daily break down'!$D:$D,'[1]daily break down'!$E:$E,"")</f>
        <v>NORD-OUEST</v>
      </c>
      <c r="D482" s="1" t="s">
        <v>11</v>
      </c>
      <c r="E482" s="1" t="s">
        <v>12</v>
      </c>
      <c r="F482" s="3" t="s">
        <v>51</v>
      </c>
      <c r="G482" s="1" t="s">
        <v>1242</v>
      </c>
      <c r="H482" s="26" t="str">
        <f>_xlfn.XLOOKUP(B482,[2]CALCULATION!$B:$B,[2]CALCULATION!$H:$H,"")</f>
        <v>NOKIA</v>
      </c>
      <c r="I482" s="23">
        <v>3.7489334623166379E-2</v>
      </c>
      <c r="J482" s="23">
        <v>3.6383559767487854E-2</v>
      </c>
      <c r="K482" s="23">
        <v>0.22709405221540221</v>
      </c>
      <c r="L482" s="23">
        <v>0</v>
      </c>
      <c r="M482" s="23">
        <v>0.8794477118307924</v>
      </c>
      <c r="N482" s="23">
        <v>0.28521857245179516</v>
      </c>
      <c r="O482" s="23">
        <v>2.0581502027491703</v>
      </c>
      <c r="P482" s="103" t="s">
        <v>6555</v>
      </c>
      <c r="Q482" s="36" t="s">
        <v>6552</v>
      </c>
      <c r="R482" s="36"/>
      <c r="S482" s="35" t="str" cm="1">
        <f t="array" ref="S482">IFERROR(_xlfn.IFS(
U482="MPR ISSUE","PDH",
U482="BSS Hardware Issue","BSS",
U482="Sites strategiques, MLL, Pylone, etc.","ENVTECH",
U482="AKTIVCO DEFAUT GE &amp; POWER Cabinet","AKTIVCO",
U482="AKTIVCO Coupure ENEO &amp; Baisse de tension","AKTIVCO GRID ONLY",
U482="Coupure ENEO &amp; Baisse de tension","IHS GRID ONLY",
U482="Defaut GE &amp; POWER Cabinet","IHS",
U482="Sharing","Partners",
U482="Sites strategiques &amp; DataCenter","SST &amp; DC",
U482="Exclu","Exclu",
U482="SAT","SAT",
U482="SPARE-ISSUE","SPARE-ISSUE",
U482="Fiber CAmtel","TRANS_FO_CAMTEL",
U482="Fiber AOF","Fiber AOF",
U482="Projet OCM (HUAWEI)","TRAVAUX-HUAWEI",
U482="Projet OCM (NOKIA)","TRAVAUX-NOKIA",
U482="ACCESS-ISSUE","ACCESS-ISSUE",
U482="Projet OCM (ZTE, NOKIA, autres projets)","TRAVAUX OCM",
U482="No root CAuse","No root cause",
U482="ODU HS","PDH",
U482="IP &amp; VLAN","PDH",
U482="Warehouse HUAWEI","SPARE-ISSUE",
U482="SPARE-HS","SPARE-ISSUE",
U482="Power Telco","BSS",U482="no impacts","no impacts"
),"")</f>
        <v/>
      </c>
      <c r="T482" s="35" t="str" cm="1">
        <f t="array" ref="T482">IFERROR(_xlfn.IFS(
U482="MPR ISSUE","TX ISSUE",
U482="BSS Hardware Issue","RAN ISSUE",
U482="Sites strategiques, MLL, Pylone, etc.","ENVTECH",
U482="AKTIVCO DEFAUT GE &amp; POWER Cabinet","POWER ISSUE",
U482="AKTIVCO Coupure ENEO &amp; Baisse de tension","POWER ISSUE",
U482="Coupure ENEO &amp; Baisse de tension","POWER ISSUE",
U482="Defaut GE &amp; POWER Cabinet","POWER ISSUE",
U482="Sharing","POWER ISSUE",
U482="Sites strategiques &amp; DataCenter","POWER ISSUE",
U482="Exclu","Exclu",
U482="SAT","TX ISSUE",
U482="SPARE-ISSUE","SPARE-ISSUE",
U482="Fiber CAmtel","TX ISSUE",
U482="Fiber AOF","TX ISSUE",
U482="Projet OCM (HUAWEI)","TRAVAUX-HUAWEI",
U482="Projet OCM (NOKIA)","TRAVAUX -NOKIA",
U482="ACCESS-ISSUE","ACCESS-ISSUE",
U482="Projet OCM (ZTE, NOKIA, autres projets)","TRAVAUX OCM",
U482="No root CAuse","No root cause",
U482="ODU HS","TX ISSUE",
U482="IP &amp; VLAN","TX ISSUE",
U482="Warehouse HUAWEI","SPARE-ISSUE",
U482="SPARE-HS","SPARE-ISSUE",
U482="Power Telco","RAN ISSUE",U482="no impacts","no impacts"
),"")</f>
        <v/>
      </c>
      <c r="U482" s="28"/>
      <c r="V482" s="35" t="str" cm="1">
        <f t="array" ref="V482">IFERROR(_xlfn.IFS(
U482="MPR ISSUE","ACTIVE",
U482="BSS Hardware Issue","ACTIVE",
U482="Sites strategiques, MLL, Pylone, etc.","PASSIVE",
U482="AKTIVCO DEFAUT GE &amp; POWER Cabinet","PASSIVE",
U482="AKTIVCO Coupure ENEO &amp; Baisse de tension","PASSIVE",
U482="Coupure ENEO &amp; Baisse de tension","PASSIVE",
U482="Defaut GE &amp; POWER Cabinet","PASSIVE",
U482="Sharing","PASSIVE",
U482="Sites strategiques &amp; DataCenter","PASSIVE",
U482="Exclu","Exclu",
U482="SAT","ACTIVE",
U482="SPARE-ISSUE","SPARE-ISSUE",
U482="Fiber CAmtel","ACTIVE",
U482="Fiber AOF","ACTIVE",
U482="Projet OCM (HUAWEI)","PLANNED WORKS",
U482="Projet OCM (NOKIA)","PLANNED WORKS",
U482="ACCESS-ISSUE","ACCESS-ISSUE",
U482="Projet OCM (ZTE, NOKIA, autres projets)","PLANNED WORKS",
U482="No root CAuse","No root cause",
U482="ODU HS","ACTIVE",
U482="IP &amp; VLAN","ACTIVE",
U482="Warehouse HUAWEI","SPARE-ISSUE",
U482="SPARE-HS","SPARE-ISSUE",
U482="Power Telco","ACTIVE",U482="no impacts","no impacts"
),"")</f>
        <v/>
      </c>
      <c r="W482" s="102"/>
      <c r="X482" s="102"/>
      <c r="Y482" s="102"/>
      <c r="Z482" s="102"/>
      <c r="AA482" s="102"/>
      <c r="AB482" s="104" t="s">
        <v>6114</v>
      </c>
      <c r="AC482" s="9"/>
      <c r="AD482" s="9"/>
      <c r="AE482" s="7" t="s">
        <v>5423</v>
      </c>
      <c r="AF482" s="6"/>
      <c r="AG482" s="7"/>
      <c r="AH482" s="3" t="s">
        <v>5423</v>
      </c>
      <c r="AI482" s="18" t="s">
        <v>5423</v>
      </c>
      <c r="AJ482" s="18" t="s">
        <v>5423</v>
      </c>
      <c r="AK482" s="18" t="s">
        <v>5423</v>
      </c>
      <c r="AL482" s="18" t="s">
        <v>5423</v>
      </c>
      <c r="AM482" s="18" t="s">
        <v>5423</v>
      </c>
      <c r="AN482" s="18" t="s">
        <v>5423</v>
      </c>
      <c r="AO482" s="18" t="s">
        <v>5423</v>
      </c>
      <c r="AP482" s="18" t="s">
        <v>5423</v>
      </c>
      <c r="AQ482" s="18" t="s">
        <v>5423</v>
      </c>
      <c r="AR482" s="18" t="s">
        <v>5423</v>
      </c>
      <c r="AS482" s="18" t="s">
        <v>5423</v>
      </c>
      <c r="AT482" s="18" t="s">
        <v>5423</v>
      </c>
      <c r="AU482" s="9" t="s">
        <v>6114</v>
      </c>
      <c r="AV482" s="14"/>
      <c r="AW482" s="14" t="s">
        <v>5423</v>
      </c>
      <c r="AX482" s="14" t="str">
        <f>_xlfn.XLOOKUP(B482,'[4]cell downs 18042026 17h'!$B:$B,'[4]cell downs 18042026 17h'!$B:$B,"")</f>
        <v/>
      </c>
      <c r="AY482" s="14" t="str">
        <f>_xlfn.XLOOKUP(B482,'[5]Cells Huawei 19042026 15h'!$B:$B,'[5]Cells Huawei 19042026 15h'!$B:$B,"")</f>
        <v/>
      </c>
      <c r="AZ482" s="105" t="str">
        <f>_xlfn.XLOOKUP(B482,'INCIDENT-04-23-2026'!E:E,'INCIDENT-04-23-2026'!F:F,"")</f>
        <v/>
      </c>
      <c r="BA482" s="105" t="str">
        <f>_xlfn.XLOOKUP(B482,'[6]Eneo 17H'!$C:$C,'[6]Eneo 17H'!$I:$I,"")</f>
        <v/>
      </c>
      <c r="BB482" s="105" t="str">
        <f>_xlfn.XLOOKUP(B482,[8]ALL!$B:$B,[8]ALL!$M:$M,"")</f>
        <v/>
      </c>
      <c r="BC482" s="105" t="str">
        <f>_xlfn.XLOOKUP(B482,'[6]Eneo 17H'!$C:$C,'[6]Eneo 17H'!$I:$I,"")</f>
        <v/>
      </c>
      <c r="BD482" s="105" t="str">
        <f>_xlfn.XLOOKUP(B482,'[7]Eneo 12H'!$C:$C,'[7]Eneo 12H'!$I:$I,"")</f>
        <v/>
      </c>
      <c r="BE482" s="105" t="s">
        <v>5423</v>
      </c>
    </row>
    <row r="483" spans="1:57" hidden="1" x14ac:dyDescent="0.3">
      <c r="A483" s="1" t="s">
        <v>1825</v>
      </c>
      <c r="B483" s="8" t="s">
        <v>1826</v>
      </c>
      <c r="C483" s="3" t="str">
        <f>_xlfn.XLOOKUP(B483,'[1]daily break down'!$D:$D,'[1]daily break down'!$E:$E,"")</f>
        <v>Yaounde</v>
      </c>
      <c r="D483" s="1" t="s">
        <v>11</v>
      </c>
      <c r="E483" s="1" t="s">
        <v>12</v>
      </c>
      <c r="F483" s="3" t="s">
        <v>37</v>
      </c>
      <c r="G483" s="1" t="s">
        <v>38</v>
      </c>
      <c r="H483" s="27" t="str">
        <f>_xlfn.XLOOKUP(B483,[2]CALCULATION!$B:$B,[2]CALCULATION!$H:$H,"")</f>
        <v>ZTE</v>
      </c>
      <c r="I483" s="23">
        <v>0</v>
      </c>
      <c r="J483" s="23">
        <v>4.6674399956624979E-2</v>
      </c>
      <c r="K483" s="23">
        <v>4.644254393849935E-2</v>
      </c>
      <c r="L483" s="23">
        <v>0</v>
      </c>
      <c r="M483" s="23">
        <v>0</v>
      </c>
      <c r="N483" s="23">
        <v>0.28618166668093431</v>
      </c>
      <c r="O483" s="23">
        <v>0.10435304323508381</v>
      </c>
      <c r="P483" s="103" t="s">
        <v>6554</v>
      </c>
      <c r="Q483" s="36" t="s">
        <v>5796</v>
      </c>
      <c r="R483" s="36"/>
      <c r="S483" s="35" t="str" cm="1">
        <f t="array" ref="S483">IFERROR(_xlfn.IFS(
U483="MPR ISSUE","PDH",
U483="BSS Hardware Issue","BSS",
U483="Sites strategiques, MLL, Pylone, etc.","ENVTECH",
U483="AKTIVCO DEFAUT GE &amp; POWER Cabinet","AKTIVCO",
U483="AKTIVCO Coupure ENEO &amp; Baisse de tension","AKTIVCO GRID ONLY",
U483="Coupure ENEO &amp; Baisse de tension","IHS GRID ONLY",
U483="Defaut GE &amp; POWER Cabinet","IHS",
U483="Sharing","Partners",
U483="Sites strategiques &amp; DataCenter","SST &amp; DC",
U483="Exclu","Exclu",
U483="SAT","SAT",
U483="SPARE-ISSUE","SPARE-ISSUE",
U483="Fiber CAmtel","TRANS_FO_CAMTEL",
U483="Fiber AOF","Fiber AOF",
U483="Projet OCM (HUAWEI)","TRAVAUX-HUAWEI",
U483="Projet OCM (NOKIA)","TRAVAUX-NOKIA",
U483="ACCESS-ISSUE","ACCESS-ISSUE",
U483="Projet OCM (ZTE, NOKIA, autres projets)","TRAVAUX OCM",
U483="No root CAuse","No root cause",
U483="ODU HS","PDH",
U483="IP &amp; VLAN","PDH",
U483="Warehouse HUAWEI","SPARE-ISSUE",
U483="SPARE-HS","SPARE-ISSUE",
U483="Power Telco","BSS",U483="no impacts","no impacts"
),"")</f>
        <v/>
      </c>
      <c r="T483" s="35" t="str" cm="1">
        <f t="array" ref="T483">IFERROR(_xlfn.IFS(
U483="MPR ISSUE","TX ISSUE",
U483="BSS Hardware Issue","RAN ISSUE",
U483="Sites strategiques, MLL, Pylone, etc.","ENVTECH",
U483="AKTIVCO DEFAUT GE &amp; POWER Cabinet","POWER ISSUE",
U483="AKTIVCO Coupure ENEO &amp; Baisse de tension","POWER ISSUE",
U483="Coupure ENEO &amp; Baisse de tension","POWER ISSUE",
U483="Defaut GE &amp; POWER Cabinet","POWER ISSUE",
U483="Sharing","POWER ISSUE",
U483="Sites strategiques &amp; DataCenter","POWER ISSUE",
U483="Exclu","Exclu",
U483="SAT","TX ISSUE",
U483="SPARE-ISSUE","SPARE-ISSUE",
U483="Fiber CAmtel","TX ISSUE",
U483="Fiber AOF","TX ISSUE",
U483="Projet OCM (HUAWEI)","TRAVAUX-HUAWEI",
U483="Projet OCM (NOKIA)","TRAVAUX -NOKIA",
U483="ACCESS-ISSUE","ACCESS-ISSUE",
U483="Projet OCM (ZTE, NOKIA, autres projets)","TRAVAUX OCM",
U483="No root CAuse","No root cause",
U483="ODU HS","TX ISSUE",
U483="IP &amp; VLAN","TX ISSUE",
U483="Warehouse HUAWEI","SPARE-ISSUE",
U483="SPARE-HS","SPARE-ISSUE",
U483="Power Telco","RAN ISSUE",U483="no impacts","no impacts"
),"")</f>
        <v/>
      </c>
      <c r="U483" s="28"/>
      <c r="V483" s="35" t="str" cm="1">
        <f t="array" ref="V483">IFERROR(_xlfn.IFS(
U483="MPR ISSUE","ACTIVE",
U483="BSS Hardware Issue","ACTIVE",
U483="Sites strategiques, MLL, Pylone, etc.","PASSIVE",
U483="AKTIVCO DEFAUT GE &amp; POWER Cabinet","PASSIVE",
U483="AKTIVCO Coupure ENEO &amp; Baisse de tension","PASSIVE",
U483="Coupure ENEO &amp; Baisse de tension","PASSIVE",
U483="Defaut GE &amp; POWER Cabinet","PASSIVE",
U483="Sharing","PASSIVE",
U483="Sites strategiques &amp; DataCenter","PASSIVE",
U483="Exclu","Exclu",
U483="SAT","ACTIVE",
U483="SPARE-ISSUE","SPARE-ISSUE",
U483="Fiber CAmtel","ACTIVE",
U483="Fiber AOF","ACTIVE",
U483="Projet OCM (HUAWEI)","PLANNED WORKS",
U483="Projet OCM (NOKIA)","PLANNED WORKS",
U483="ACCESS-ISSUE","ACCESS-ISSUE",
U483="Projet OCM (ZTE, NOKIA, autres projets)","PLANNED WORKS",
U483="No root CAuse","No root cause",
U483="ODU HS","ACTIVE",
U483="IP &amp; VLAN","ACTIVE",
U483="Warehouse HUAWEI","SPARE-ISSUE",
U483="SPARE-HS","SPARE-ISSUE",
U483="Power Telco","ACTIVE",U483="no impacts","no impacts"
),"")</f>
        <v/>
      </c>
      <c r="W483" s="102"/>
      <c r="X483" s="102"/>
      <c r="Y483" s="102"/>
      <c r="Z483" s="102"/>
      <c r="AA483" s="102"/>
      <c r="AB483" s="104" t="s">
        <v>1826</v>
      </c>
      <c r="AC483" s="9"/>
      <c r="AD483" s="9"/>
      <c r="AE483" s="7" t="s">
        <v>5423</v>
      </c>
      <c r="AF483" s="6"/>
      <c r="AG483" s="7"/>
      <c r="AH483" s="3" t="s">
        <v>5423</v>
      </c>
      <c r="AI483" s="18" t="s">
        <v>5423</v>
      </c>
      <c r="AJ483" s="18" t="s">
        <v>5423</v>
      </c>
      <c r="AK483" s="18" t="s">
        <v>5423</v>
      </c>
      <c r="AL483" s="18" t="s">
        <v>5423</v>
      </c>
      <c r="AM483" s="18" t="s">
        <v>5423</v>
      </c>
      <c r="AN483" s="18" t="s">
        <v>5423</v>
      </c>
      <c r="AO483" s="18" t="s">
        <v>5423</v>
      </c>
      <c r="AP483" s="18" t="s">
        <v>5423</v>
      </c>
      <c r="AQ483" s="18" t="s">
        <v>5423</v>
      </c>
      <c r="AR483" s="18" t="s">
        <v>5423</v>
      </c>
      <c r="AS483" s="18" t="s">
        <v>5423</v>
      </c>
      <c r="AT483" s="18" t="s">
        <v>5423</v>
      </c>
      <c r="AU483" s="9" t="s">
        <v>5423</v>
      </c>
      <c r="AV483" s="14"/>
      <c r="AW483" s="14" t="s">
        <v>1826</v>
      </c>
      <c r="AX483" s="14" t="str">
        <f>_xlfn.XLOOKUP(B483,'[4]cell downs 18042026 17h'!$B:$B,'[4]cell downs 18042026 17h'!$B:$B,"")</f>
        <v/>
      </c>
      <c r="AY483" s="14" t="str">
        <f>_xlfn.XLOOKUP(B483,'[5]Cells Huawei 19042026 15h'!$B:$B,'[5]Cells Huawei 19042026 15h'!$B:$B,"")</f>
        <v/>
      </c>
      <c r="AZ483" s="105" t="str">
        <f>_xlfn.XLOOKUP(B483,'INCIDENT-04-23-2026'!E:E,'INCIDENT-04-23-2026'!F:F,"")</f>
        <v/>
      </c>
      <c r="BA483" s="105" t="str">
        <f>_xlfn.XLOOKUP(B483,'[6]Eneo 17H'!$C:$C,'[6]Eneo 17H'!$I:$I,"")</f>
        <v/>
      </c>
      <c r="BB483" s="105" t="str">
        <f>_xlfn.XLOOKUP(B483,[8]ALL!$B:$B,[8]ALL!$M:$M,"")</f>
        <v/>
      </c>
      <c r="BC483" s="105" t="str">
        <f>_xlfn.XLOOKUP(B483,'[6]Eneo 17H'!$C:$C,'[6]Eneo 17H'!$I:$I,"")</f>
        <v/>
      </c>
      <c r="BD483" s="105" t="str">
        <f>_xlfn.XLOOKUP(B483,'[7]Eneo 12H'!$C:$C,'[7]Eneo 12H'!$I:$I,"")</f>
        <v/>
      </c>
      <c r="BE483" s="105" t="s">
        <v>5423</v>
      </c>
    </row>
    <row r="484" spans="1:57" hidden="1" x14ac:dyDescent="0.3">
      <c r="A484" s="1" t="s">
        <v>554</v>
      </c>
      <c r="B484" s="1" t="s">
        <v>555</v>
      </c>
      <c r="C484" s="3" t="str">
        <f>_xlfn.XLOOKUP(B484,'[1]daily break down'!$D:$D,'[1]daily break down'!$E:$E,"")</f>
        <v>NGAOUNDERE</v>
      </c>
      <c r="D484" s="1" t="s">
        <v>11</v>
      </c>
      <c r="E484" s="1" t="s">
        <v>66</v>
      </c>
      <c r="F484" s="3" t="s">
        <v>90</v>
      </c>
      <c r="G484" s="1" t="s">
        <v>554</v>
      </c>
      <c r="H484" s="26" t="str">
        <f>_xlfn.XLOOKUP(B484,[2]CALCULATION!$B:$B,[2]CALCULATION!$H:$H,"")</f>
        <v>NOKIA</v>
      </c>
      <c r="I484" s="23">
        <v>9.5434237442068477E-3</v>
      </c>
      <c r="J484" s="23">
        <v>0.11336415488205405</v>
      </c>
      <c r="K484" s="23">
        <v>0.17481246114680996</v>
      </c>
      <c r="L484" s="23">
        <v>6.4105609438970798E-2</v>
      </c>
      <c r="M484" s="23">
        <v>0.26639657988747728</v>
      </c>
      <c r="N484" s="23">
        <v>0.35748164612425504</v>
      </c>
      <c r="O484" s="23">
        <v>1.8747717763422555E-2</v>
      </c>
      <c r="P484" s="103" t="s">
        <v>6554</v>
      </c>
      <c r="Q484" s="36" t="s">
        <v>5796</v>
      </c>
      <c r="R484" s="36"/>
      <c r="S484" s="35" t="str" cm="1">
        <f t="array" ref="S484">IFERROR(_xlfn.IFS(
U484="MPR ISSUE","PDH",
U484="BSS Hardware Issue","BSS",
U484="Sites strategiques, MLL, Pylone, etc.","ENVTECH",
U484="AKTIVCO DEFAUT GE &amp; POWER Cabinet","AKTIVCO",
U484="AKTIVCO Coupure ENEO &amp; Baisse de tension","AKTIVCO GRID ONLY",
U484="Coupure ENEO &amp; Baisse de tension","IHS GRID ONLY",
U484="Defaut GE &amp; POWER Cabinet","IHS",
U484="Sharing","Partners",
U484="Sites strategiques &amp; DataCenter","SST &amp; DC",
U484="Exclu","Exclu",
U484="SAT","SAT",
U484="SPARE-ISSUE","SPARE-ISSUE",
U484="Fiber CAmtel","TRANS_FO_CAMTEL",
U484="Fiber AOF","Fiber AOF",
U484="Projet OCM (HUAWEI)","TRAVAUX-HUAWEI",
U484="Projet OCM (NOKIA)","TRAVAUX-NOKIA",
U484="ACCESS-ISSUE","ACCESS-ISSUE",
U484="Projet OCM (ZTE, NOKIA, autres projets)","TRAVAUX OCM",
U484="No root CAuse","No root cause",
U484="ODU HS","PDH",
U484="IP &amp; VLAN","PDH",
U484="Warehouse HUAWEI","SPARE-ISSUE",
U484="SPARE-HS","SPARE-ISSUE",
U484="Power Telco","BSS",U484="no impacts","no impacts"
),"")</f>
        <v/>
      </c>
      <c r="T484" s="35" t="str" cm="1">
        <f t="array" ref="T484">IFERROR(_xlfn.IFS(
U484="MPR ISSUE","TX ISSUE",
U484="BSS Hardware Issue","RAN ISSUE",
U484="Sites strategiques, MLL, Pylone, etc.","ENVTECH",
U484="AKTIVCO DEFAUT GE &amp; POWER Cabinet","POWER ISSUE",
U484="AKTIVCO Coupure ENEO &amp; Baisse de tension","POWER ISSUE",
U484="Coupure ENEO &amp; Baisse de tension","POWER ISSUE",
U484="Defaut GE &amp; POWER Cabinet","POWER ISSUE",
U484="Sharing","POWER ISSUE",
U484="Sites strategiques &amp; DataCenter","POWER ISSUE",
U484="Exclu","Exclu",
U484="SAT","TX ISSUE",
U484="SPARE-ISSUE","SPARE-ISSUE",
U484="Fiber CAmtel","TX ISSUE",
U484="Fiber AOF","TX ISSUE",
U484="Projet OCM (HUAWEI)","TRAVAUX-HUAWEI",
U484="Projet OCM (NOKIA)","TRAVAUX -NOKIA",
U484="ACCESS-ISSUE","ACCESS-ISSUE",
U484="Projet OCM (ZTE, NOKIA, autres projets)","TRAVAUX OCM",
U484="No root CAuse","No root cause",
U484="ODU HS","TX ISSUE",
U484="IP &amp; VLAN","TX ISSUE",
U484="Warehouse HUAWEI","SPARE-ISSUE",
U484="SPARE-HS","SPARE-ISSUE",
U484="Power Telco","RAN ISSUE",U484="no impacts","no impacts"
),"")</f>
        <v/>
      </c>
      <c r="U484" s="28"/>
      <c r="V484" s="35" t="str" cm="1">
        <f t="array" ref="V484">IFERROR(_xlfn.IFS(
U484="MPR ISSUE","ACTIVE",
U484="BSS Hardware Issue","ACTIVE",
U484="Sites strategiques, MLL, Pylone, etc.","PASSIVE",
U484="AKTIVCO DEFAUT GE &amp; POWER Cabinet","PASSIVE",
U484="AKTIVCO Coupure ENEO &amp; Baisse de tension","PASSIVE",
U484="Coupure ENEO &amp; Baisse de tension","PASSIVE",
U484="Defaut GE &amp; POWER Cabinet","PASSIVE",
U484="Sharing","PASSIVE",
U484="Sites strategiques &amp; DataCenter","PASSIVE",
U484="Exclu","Exclu",
U484="SAT","ACTIVE",
U484="SPARE-ISSUE","SPARE-ISSUE",
U484="Fiber CAmtel","ACTIVE",
U484="Fiber AOF","ACTIVE",
U484="Projet OCM (HUAWEI)","PLANNED WORKS",
U484="Projet OCM (NOKIA)","PLANNED WORKS",
U484="ACCESS-ISSUE","ACCESS-ISSUE",
U484="Projet OCM (ZTE, NOKIA, autres projets)","PLANNED WORKS",
U484="No root CAuse","No root cause",
U484="ODU HS","ACTIVE",
U484="IP &amp; VLAN","ACTIVE",
U484="Warehouse HUAWEI","SPARE-ISSUE",
U484="SPARE-HS","SPARE-ISSUE",
U484="Power Telco","ACTIVE",U484="no impacts","no impacts"
),"")</f>
        <v/>
      </c>
      <c r="W484" s="102"/>
      <c r="X484" s="102"/>
      <c r="Y484" s="102"/>
      <c r="Z484" s="102"/>
      <c r="AA484" s="102"/>
      <c r="AB484" s="104" t="s">
        <v>5423</v>
      </c>
      <c r="AC484" s="9"/>
      <c r="AD484" s="9"/>
      <c r="AE484" s="7" t="s">
        <v>5423</v>
      </c>
      <c r="AF484" s="6"/>
      <c r="AG484" s="7"/>
      <c r="AH484" s="3" t="s">
        <v>5423</v>
      </c>
      <c r="AI484" s="18" t="s">
        <v>5423</v>
      </c>
      <c r="AJ484" s="18" t="s">
        <v>5423</v>
      </c>
      <c r="AK484" s="18" t="s">
        <v>5423</v>
      </c>
      <c r="AL484" s="18" t="s">
        <v>5423</v>
      </c>
      <c r="AM484" s="18" t="s">
        <v>5423</v>
      </c>
      <c r="AN484" s="18" t="s">
        <v>5423</v>
      </c>
      <c r="AO484" s="18" t="s">
        <v>5423</v>
      </c>
      <c r="AP484" s="18" t="s">
        <v>5423</v>
      </c>
      <c r="AQ484" s="18" t="s">
        <v>5423</v>
      </c>
      <c r="AR484" s="18" t="s">
        <v>5423</v>
      </c>
      <c r="AS484" s="18" t="s">
        <v>5423</v>
      </c>
      <c r="AT484" s="18" t="s">
        <v>5423</v>
      </c>
      <c r="AU484" s="9" t="s">
        <v>5423</v>
      </c>
      <c r="AV484" s="14"/>
      <c r="AW484" s="14" t="s">
        <v>5423</v>
      </c>
      <c r="AX484" s="14" t="str">
        <f>_xlfn.XLOOKUP(B484,'[4]cell downs 18042026 17h'!$B:$B,'[4]cell downs 18042026 17h'!$B:$B,"")</f>
        <v/>
      </c>
      <c r="AY484" s="14" t="str">
        <f>_xlfn.XLOOKUP(B484,'[5]Cells Huawei 19042026 15h'!$B:$B,'[5]Cells Huawei 19042026 15h'!$B:$B,"")</f>
        <v/>
      </c>
      <c r="AZ484" s="105" t="str">
        <f>_xlfn.XLOOKUP(B484,'INCIDENT-04-23-2026'!E:E,'INCIDENT-04-23-2026'!F:F,"")</f>
        <v/>
      </c>
      <c r="BA484" s="105" t="str">
        <f>_xlfn.XLOOKUP(B484,'[6]Eneo 17H'!$C:$C,'[6]Eneo 17H'!$I:$I,"")</f>
        <v/>
      </c>
      <c r="BB484" s="105" t="str">
        <f>_xlfn.XLOOKUP(B484,[8]ALL!$B:$B,[8]ALL!$M:$M,"")</f>
        <v/>
      </c>
      <c r="BC484" s="105" t="str">
        <f>_xlfn.XLOOKUP(B484,'[6]Eneo 17H'!$C:$C,'[6]Eneo 17H'!$I:$I,"")</f>
        <v/>
      </c>
      <c r="BD484" s="105" t="str">
        <f>_xlfn.XLOOKUP(B484,'[7]Eneo 12H'!$C:$C,'[7]Eneo 12H'!$I:$I,"")</f>
        <v/>
      </c>
      <c r="BE484" s="105" t="s">
        <v>7103</v>
      </c>
    </row>
    <row r="485" spans="1:57" hidden="1" x14ac:dyDescent="0.3">
      <c r="A485" s="1" t="s">
        <v>2472</v>
      </c>
      <c r="B485" s="8" t="s">
        <v>2473</v>
      </c>
      <c r="C485" s="3" t="str">
        <f>_xlfn.XLOOKUP(B485,'[1]daily break down'!$D:$D,'[1]daily break down'!$E:$E,"")</f>
        <v>CENTRE</v>
      </c>
      <c r="D485" s="1" t="s">
        <v>11</v>
      </c>
      <c r="E485" s="1" t="s">
        <v>96</v>
      </c>
      <c r="F485" s="3" t="s">
        <v>226</v>
      </c>
      <c r="G485" s="1" t="s">
        <v>2472</v>
      </c>
      <c r="H485" s="26" t="str">
        <f>_xlfn.XLOOKUP(B485,[2]CALCULATION!$B:$B,[2]CALCULATION!$H:$H,"")</f>
        <v>NOKIA</v>
      </c>
      <c r="I485" s="23">
        <v>0</v>
      </c>
      <c r="J485" s="23">
        <v>0.31468332618198724</v>
      </c>
      <c r="K485" s="23">
        <v>2.5866570785285634</v>
      </c>
      <c r="L485" s="23">
        <v>3.4123261529349267</v>
      </c>
      <c r="M485" s="23">
        <v>0.2917283760376449</v>
      </c>
      <c r="N485" s="23">
        <v>0.27223463543673121</v>
      </c>
      <c r="O485" s="23">
        <v>0.14606364740734623</v>
      </c>
      <c r="P485" s="103" t="s">
        <v>6554</v>
      </c>
      <c r="Q485" s="36" t="s">
        <v>5796</v>
      </c>
      <c r="R485" s="36"/>
      <c r="S485" s="35" t="str" cm="1">
        <f t="array" ref="S485">IFERROR(_xlfn.IFS(
U485="MPR ISSUE","PDH",
U485="BSS Hardware Issue","BSS",
U485="Sites strategiques, MLL, Pylone, etc.","ENVTECH",
U485="AKTIVCO DEFAUT GE &amp; POWER Cabinet","AKTIVCO",
U485="AKTIVCO Coupure ENEO &amp; Baisse de tension","AKTIVCO GRID ONLY",
U485="Coupure ENEO &amp; Baisse de tension","IHS GRID ONLY",
U485="Defaut GE &amp; POWER Cabinet","IHS",
U485="Sharing","Partners",
U485="Sites strategiques &amp; DataCenter","SST &amp; DC",
U485="Exclu","Exclu",
U485="SAT","SAT",
U485="SPARE-ISSUE","SPARE-ISSUE",
U485="Fiber CAmtel","TRANS_FO_CAMTEL",
U485="Fiber AOF","Fiber AOF",
U485="Projet OCM (HUAWEI)","TRAVAUX-HUAWEI",
U485="Projet OCM (NOKIA)","TRAVAUX-NOKIA",
U485="ACCESS-ISSUE","ACCESS-ISSUE",
U485="Projet OCM (ZTE, NOKIA, autres projets)","TRAVAUX OCM",
U485="No root CAuse","No root cause",
U485="ODU HS","PDH",
U485="IP &amp; VLAN","PDH",
U485="Warehouse HUAWEI","SPARE-ISSUE",
U485="SPARE-HS","SPARE-ISSUE",
U485="Power Telco","BSS"
),"")</f>
        <v/>
      </c>
      <c r="T485" s="35" t="str" cm="1">
        <f t="array" ref="T485">IFERROR(_xlfn.IFS(
U485="MPR ISSUE","TX ISSUE",
U485="BSS Hardware Issue","RAN ISSUE",
U485="Sites strategiques, MLL, Pylone, etc.","ENVTECH",
U485="AKTIVCO DEFAUT GE &amp; POWER Cabinet","POWER ISSUE",
U485="AKTIVCO Coupure ENEO &amp; Baisse de tension","POWER ISSUE",
U485="Coupure ENEO &amp; Baisse de tension","POWER ISSUE",
U485="Defaut GE &amp; POWER Cabinet","POWER ISSUE",
U485="Sharing","POWER ISSUE",
U485="Sites strategiques &amp; DataCenter","POWER ISSUE",
U485="Exclu","Exclu",
U485="SAT","TX ISSUE",
U485="SPARE-ISSUE","SPARE-ISSUE",
U485="Fiber CAmtel","TX ISSUE",
U485="Fiber AOF","TX ISSUE",
U485="Projet OCM (HUAWEI)","TRAVAUX-HUAWEI",
U485="Projet OCM (NOKIA)","TRAVAUX -NOKIA",
U485="ACCESS-ISSUE","ACCESS-ISSUE",
U485="Projet OCM (ZTE, NOKIA, autres projets)","TRAVAUX OCM",
U485="No root CAuse","No root cause",
U485="ODU HS","TX ISSUE",
U485="IP &amp; VLAN","TX ISSUE",
U485="Warehouse HUAWEI","SPARE-ISSUE",
U485="SPARE-HS","SPARE-ISSUE",
U485="Power Telco","RAN ISSUE"
),"")</f>
        <v/>
      </c>
      <c r="U485" s="28"/>
      <c r="V485" s="35" t="str" cm="1">
        <f t="array" ref="V485">IFERROR(_xlfn.IFS(
U485="MPR ISSUE","ACTIVE",
U485="BSS Hardware Issue","ACTIVE",
U485="Sites strategiques, MLL, Pylone, etc.","PASSIVE",
U485="AKTIVCO DEFAUT GE &amp; POWER Cabinet","PASSIVE",
U485="AKTIVCO Coupure ENEO &amp; Baisse de tension","PASSIVE",
U485="Coupure ENEO &amp; Baisse de tension","PASSIVE",
U485="Defaut GE &amp; POWER Cabinet","PASSIVE",
U485="Sharing","PASSIVE",
U485="Sites strategiques &amp; DataCenter","PASSIVE",
U485="Exclu","Exclu",
U485="SAT","ACTIVE",
U485="SPARE-ISSUE","SPARE-ISSUE",
U485="Fiber CAmtel","ACTIVE",
U485="Fiber AOF","ACTIVE",
U485="Projet OCM (HUAWEI)","PLANNED WORKS",
U485="Projet OCM (NOKIA)","PLANNED WORKS",
U485="ACCESS-ISSUE","ACCESS-ISSUE",
U485="Projet OCM (ZTE, NOKIA, autres projets)","PLANNED WORKS",
U485="No root CAuse","No root cause",
U485="ODU HS","ACTIVE",
U485="IP &amp; VLAN","ACTIVE",
U485="Warehouse HUAWEI","SPARE-ISSUE",
U485="SPARE-HS","SPARE-ISSUE",
U485="Power Telco","ACTIVE"
),"")</f>
        <v/>
      </c>
      <c r="W485" s="102"/>
      <c r="X485" s="102"/>
      <c r="Y485" s="102"/>
      <c r="Z485" s="102"/>
      <c r="AA485" s="102"/>
      <c r="AB485" s="104" t="s">
        <v>5423</v>
      </c>
      <c r="AC485" s="9"/>
      <c r="AD485" s="9"/>
      <c r="AE485" s="7" t="s">
        <v>5423</v>
      </c>
      <c r="AF485" s="6"/>
      <c r="AG485" s="7"/>
      <c r="AH485" s="3" t="s">
        <v>5423</v>
      </c>
      <c r="AI485" s="18" t="s">
        <v>5423</v>
      </c>
      <c r="AJ485" s="18" t="s">
        <v>5423</v>
      </c>
      <c r="AK485" s="18" t="s">
        <v>5423</v>
      </c>
      <c r="AL485" s="18" t="s">
        <v>5423</v>
      </c>
      <c r="AM485" s="18" t="s">
        <v>5423</v>
      </c>
      <c r="AN485" s="18" t="s">
        <v>5423</v>
      </c>
      <c r="AO485" s="18" t="s">
        <v>5423</v>
      </c>
      <c r="AP485" s="18" t="s">
        <v>5423</v>
      </c>
      <c r="AQ485" s="18" t="s">
        <v>5423</v>
      </c>
      <c r="AR485" s="18" t="s">
        <v>5423</v>
      </c>
      <c r="AS485" s="18" t="s">
        <v>5423</v>
      </c>
      <c r="AT485" s="18" t="s">
        <v>5423</v>
      </c>
      <c r="AU485" s="9" t="s">
        <v>5423</v>
      </c>
      <c r="AV485" s="14"/>
      <c r="AW485" s="14" t="s">
        <v>5423</v>
      </c>
      <c r="AX485" s="14" t="str">
        <f>_xlfn.XLOOKUP(B485,'[4]cell downs 18042026 17h'!$B:$B,'[4]cell downs 18042026 17h'!$B:$B,"")</f>
        <v/>
      </c>
      <c r="AY485" s="14" t="str">
        <f>_xlfn.XLOOKUP(B485,'[5]Cells Huawei 19042026 15h'!$B:$B,'[5]Cells Huawei 19042026 15h'!$B:$B,"")</f>
        <v/>
      </c>
      <c r="AZ485" s="105" t="str">
        <f>_xlfn.XLOOKUP(B485,'INCIDENT-04-23-2026'!E:E,'INCIDENT-04-23-2026'!F:F,"")</f>
        <v/>
      </c>
      <c r="BA485" s="105" t="str">
        <f>_xlfn.XLOOKUP(B485,'[6]Eneo 17H'!$C:$C,'[6]Eneo 17H'!$I:$I,"")</f>
        <v/>
      </c>
      <c r="BB485" s="105" t="str">
        <f>_xlfn.XLOOKUP(B485,[8]ALL!$B:$B,[8]ALL!$M:$M,"")</f>
        <v/>
      </c>
      <c r="BC485" s="105" t="str">
        <f>_xlfn.XLOOKUP(B485,'[6]Eneo 17H'!$C:$C,'[6]Eneo 17H'!$I:$I,"")</f>
        <v/>
      </c>
      <c r="BD485" s="105" t="str">
        <f>_xlfn.XLOOKUP(B485,'[7]Eneo 12H'!$C:$C,'[7]Eneo 12H'!$I:$I,"")</f>
        <v/>
      </c>
      <c r="BE485" s="105" t="s">
        <v>7104</v>
      </c>
    </row>
    <row r="486" spans="1:57" hidden="1" x14ac:dyDescent="0.3">
      <c r="A486" s="1" t="s">
        <v>2412</v>
      </c>
      <c r="B486" s="8" t="s">
        <v>2413</v>
      </c>
      <c r="C486" s="3" t="str">
        <f>_xlfn.XLOOKUP(B486,'[1]daily break down'!$D:$D,'[1]daily break down'!$E:$E,"")</f>
        <v>NORD-OUEST</v>
      </c>
      <c r="D486" s="1" t="s">
        <v>11</v>
      </c>
      <c r="E486" s="1" t="s">
        <v>12</v>
      </c>
      <c r="F486" s="3" t="s">
        <v>51</v>
      </c>
      <c r="G486" s="1" t="s">
        <v>2048</v>
      </c>
      <c r="H486" s="26" t="str">
        <f>_xlfn.XLOOKUP(B486,[2]CALCULATION!$B:$B,[2]CALCULATION!$H:$H,"")</f>
        <v>NOKIA</v>
      </c>
      <c r="I486" s="23">
        <v>9.1244260671797223E-2</v>
      </c>
      <c r="J486" s="23">
        <v>0</v>
      </c>
      <c r="K486" s="23">
        <v>2.0867041631353219E-2</v>
      </c>
      <c r="L486" s="23">
        <v>0</v>
      </c>
      <c r="M486" s="23">
        <v>0.36355023642179823</v>
      </c>
      <c r="N486" s="23">
        <v>0.25211666709470848</v>
      </c>
      <c r="O486" s="23">
        <v>1.6051570485658825E-3</v>
      </c>
      <c r="P486" s="103" t="s">
        <v>6554</v>
      </c>
      <c r="Q486" s="36" t="s">
        <v>6552</v>
      </c>
      <c r="R486" s="36"/>
      <c r="S486" s="35" t="str" cm="1">
        <f t="array" ref="S486">IFERROR(_xlfn.IFS(
U486="MPR ISSUE","PDH",
U486="BSS Hardware Issue","BSS",
U486="Sites strategiques, MLL, Pylone, etc.","ENVTECH",
U486="AKTIVCO DEFAUT GE &amp; POWER Cabinet","AKTIVCO",
U486="AKTIVCO Coupure ENEO &amp; Baisse de tension","AKTIVCO GRID ONLY",
U486="Coupure ENEO &amp; Baisse de tension","IHS GRID ONLY",
U486="Defaut GE &amp; POWER Cabinet","IHS",
U486="Sharing","Partners",
U486="Sites strategiques &amp; DataCenter","SST &amp; DC",
U486="Exclu","Exclu",
U486="SAT","SAT",
U486="SPARE-ISSUE","SPARE-ISSUE",
U486="Fiber CAmtel","TRANS_FO_CAMTEL",
U486="Fiber AOF","Fiber AOF",
U486="Projet OCM (HUAWEI)","TRAVAUX-HUAWEI",
U486="Projet OCM (NOKIA)","TRAVAUX-NOKIA",
U486="ACCESS-ISSUE","ACCESS-ISSUE",
U486="Projet OCM (ZTE, NOKIA, autres projets)","TRAVAUX OCM",
U486="No root CAuse","No root cause",
U486="ODU HS","PDH",
U486="IP &amp; VLAN","PDH",
U486="Warehouse HUAWEI","SPARE-ISSUE",
U486="SPARE-HS","SPARE-ISSUE",
U486="Power Telco","BSS",U486="no impacts","no impacts"
),"")</f>
        <v/>
      </c>
      <c r="T486" s="35" t="str" cm="1">
        <f t="array" ref="T486">IFERROR(_xlfn.IFS(
U486="MPR ISSUE","TX ISSUE",
U486="BSS Hardware Issue","RAN ISSUE",
U486="Sites strategiques, MLL, Pylone, etc.","ENVTECH",
U486="AKTIVCO DEFAUT GE &amp; POWER Cabinet","POWER ISSUE",
U486="AKTIVCO Coupure ENEO &amp; Baisse de tension","POWER ISSUE",
U486="Coupure ENEO &amp; Baisse de tension","POWER ISSUE",
U486="Defaut GE &amp; POWER Cabinet","POWER ISSUE",
U486="Sharing","POWER ISSUE",
U486="Sites strategiques &amp; DataCenter","POWER ISSUE",
U486="Exclu","Exclu",
U486="SAT","TX ISSUE",
U486="SPARE-ISSUE","SPARE-ISSUE",
U486="Fiber CAmtel","TX ISSUE",
U486="Fiber AOF","TX ISSUE",
U486="Projet OCM (HUAWEI)","TRAVAUX-HUAWEI",
U486="Projet OCM (NOKIA)","TRAVAUX -NOKIA",
U486="ACCESS-ISSUE","ACCESS-ISSUE",
U486="Projet OCM (ZTE, NOKIA, autres projets)","TRAVAUX OCM",
U486="No root CAuse","No root cause",
U486="ODU HS","TX ISSUE",
U486="IP &amp; VLAN","TX ISSUE",
U486="Warehouse HUAWEI","SPARE-ISSUE",
U486="SPARE-HS","SPARE-ISSUE",
U486="Power Telco","RAN ISSUE",U486="no impacts","no impacts"
),"")</f>
        <v/>
      </c>
      <c r="U486" s="28"/>
      <c r="V486" s="35" t="str" cm="1">
        <f t="array" ref="V486">IFERROR(_xlfn.IFS(
U486="MPR ISSUE","ACTIVE",
U486="BSS Hardware Issue","ACTIVE",
U486="Sites strategiques, MLL, Pylone, etc.","PASSIVE",
U486="AKTIVCO DEFAUT GE &amp; POWER Cabinet","PASSIVE",
U486="AKTIVCO Coupure ENEO &amp; Baisse de tension","PASSIVE",
U486="Coupure ENEO &amp; Baisse de tension","PASSIVE",
U486="Defaut GE &amp; POWER Cabinet","PASSIVE",
U486="Sharing","PASSIVE",
U486="Sites strategiques &amp; DataCenter","PASSIVE",
U486="Exclu","Exclu",
U486="SAT","ACTIVE",
U486="SPARE-ISSUE","SPARE-ISSUE",
U486="Fiber CAmtel","ACTIVE",
U486="Fiber AOF","ACTIVE",
U486="Projet OCM (HUAWEI)","PLANNED WORKS",
U486="Projet OCM (NOKIA)","PLANNED WORKS",
U486="ACCESS-ISSUE","ACCESS-ISSUE",
U486="Projet OCM (ZTE, NOKIA, autres projets)","PLANNED WORKS",
U486="No root CAuse","No root cause",
U486="ODU HS","ACTIVE",
U486="IP &amp; VLAN","ACTIVE",
U486="Warehouse HUAWEI","SPARE-ISSUE",
U486="SPARE-HS","SPARE-ISSUE",
U486="Power Telco","ACTIVE",U486="no impacts","no impacts"
),"")</f>
        <v/>
      </c>
      <c r="W486" s="102"/>
      <c r="X486" s="102"/>
      <c r="Y486" s="102"/>
      <c r="Z486" s="102"/>
      <c r="AA486" s="102"/>
      <c r="AB486" s="104" t="s">
        <v>5423</v>
      </c>
      <c r="AC486" s="9"/>
      <c r="AD486" s="9"/>
      <c r="AE486" s="7" t="s">
        <v>5423</v>
      </c>
      <c r="AF486" s="6"/>
      <c r="AG486" s="7"/>
      <c r="AH486" s="3" t="s">
        <v>5423</v>
      </c>
      <c r="AI486" s="18" t="s">
        <v>5423</v>
      </c>
      <c r="AJ486" s="18" t="s">
        <v>5423</v>
      </c>
      <c r="AK486" s="18" t="s">
        <v>5423</v>
      </c>
      <c r="AL486" s="18" t="s">
        <v>5423</v>
      </c>
      <c r="AM486" s="18" t="s">
        <v>5423</v>
      </c>
      <c r="AN486" s="18" t="s">
        <v>5423</v>
      </c>
      <c r="AO486" s="18" t="s">
        <v>5423</v>
      </c>
      <c r="AP486" s="18" t="s">
        <v>5423</v>
      </c>
      <c r="AQ486" s="18" t="s">
        <v>5423</v>
      </c>
      <c r="AR486" s="18" t="s">
        <v>5423</v>
      </c>
      <c r="AS486" s="18" t="s">
        <v>5423</v>
      </c>
      <c r="AT486" s="18" t="s">
        <v>5423</v>
      </c>
      <c r="AU486" s="9" t="s">
        <v>5423</v>
      </c>
      <c r="AV486" s="14"/>
      <c r="AW486" s="14" t="s">
        <v>5423</v>
      </c>
      <c r="AX486" s="14" t="str">
        <f>_xlfn.XLOOKUP(B486,'[4]cell downs 18042026 17h'!$B:$B,'[4]cell downs 18042026 17h'!$B:$B,"")</f>
        <v/>
      </c>
      <c r="AY486" s="14" t="str">
        <f>_xlfn.XLOOKUP(B486,'[5]Cells Huawei 19042026 15h'!$B:$B,'[5]Cells Huawei 19042026 15h'!$B:$B,"")</f>
        <v/>
      </c>
      <c r="AZ486" s="105" t="str">
        <f>_xlfn.XLOOKUP(B486,'INCIDENT-04-23-2026'!E:E,'INCIDENT-04-23-2026'!F:F,"")</f>
        <v/>
      </c>
      <c r="BA486" s="105" t="str">
        <f>_xlfn.XLOOKUP(B486,'[6]Eneo 17H'!$C:$C,'[6]Eneo 17H'!$I:$I,"")</f>
        <v/>
      </c>
      <c r="BB486" s="105" t="str">
        <f>_xlfn.XLOOKUP(B486,[8]ALL!$B:$B,[8]ALL!$M:$M,"")</f>
        <v/>
      </c>
      <c r="BC486" s="105" t="str">
        <f>_xlfn.XLOOKUP(B486,'[6]Eneo 17H'!$C:$C,'[6]Eneo 17H'!$I:$I,"")</f>
        <v/>
      </c>
      <c r="BD486" s="105" t="str">
        <f>_xlfn.XLOOKUP(B486,'[7]Eneo 12H'!$C:$C,'[7]Eneo 12H'!$I:$I,"")</f>
        <v/>
      </c>
      <c r="BE486" s="105" t="s">
        <v>5423</v>
      </c>
    </row>
    <row r="487" spans="1:57" hidden="1" x14ac:dyDescent="0.3">
      <c r="A487" s="1" t="s">
        <v>641</v>
      </c>
      <c r="B487" s="8" t="s">
        <v>642</v>
      </c>
      <c r="C487" s="3" t="str">
        <f>_xlfn.XLOOKUP(B487,'[1]daily break down'!$D:$D,'[1]daily break down'!$E:$E,"")</f>
        <v>LITTORAL</v>
      </c>
      <c r="D487" s="1" t="s">
        <v>11</v>
      </c>
      <c r="E487" s="1" t="s">
        <v>12</v>
      </c>
      <c r="F487" s="3" t="s">
        <v>31</v>
      </c>
      <c r="G487" s="1" t="s">
        <v>641</v>
      </c>
      <c r="H487" s="26" t="str">
        <f>_xlfn.XLOOKUP(B487,[2]CALCULATION!$B:$B,[2]CALCULATION!$H:$H,"")</f>
        <v>NOKIA</v>
      </c>
      <c r="I487" s="23">
        <v>1.2484554822176806E-3</v>
      </c>
      <c r="J487" s="23">
        <v>0</v>
      </c>
      <c r="K487" s="23">
        <v>0.27526659875068821</v>
      </c>
      <c r="L487" s="23">
        <v>0</v>
      </c>
      <c r="M487" s="23">
        <v>8.7448031376932911E-2</v>
      </c>
      <c r="N487" s="23">
        <v>0.25181347076331295</v>
      </c>
      <c r="O487" s="23">
        <v>4.8368732396777601E-2</v>
      </c>
      <c r="P487" s="103" t="s">
        <v>6554</v>
      </c>
      <c r="Q487" s="36" t="s">
        <v>5796</v>
      </c>
      <c r="R487" s="36"/>
      <c r="S487" s="35" t="str" cm="1">
        <f t="array" ref="S487">IFERROR(_xlfn.IFS(
U487="MPR ISSUE","PDH",
U487="BSS Hardware Issue","BSS",
U487="Sites strategiques, MLL, Pylone, etc.","ENVTECH",
U487="AKTIVCO DEFAUT GE &amp; POWER Cabinet","AKTIVCO",
U487="AKTIVCO Coupure ENEO &amp; Baisse de tension","AKTIVCO GRID ONLY",
U487="Coupure ENEO &amp; Baisse de tension","IHS GRID ONLY",
U487="Defaut GE &amp; POWER Cabinet","IHS",
U487="Sharing","Partners",
U487="Sites strategiques &amp; DataCenter","SST &amp; DC",
U487="Exclu","Exclu",
U487="SAT","SAT",
U487="SPARE-ISSUE","SPARE-ISSUE",
U487="Fiber CAmtel","TRANS_FO_CAMTEL",
U487="Fiber AOF","Fiber AOF",
U487="Projet OCM (HUAWEI)","TRAVAUX-HUAWEI",
U487="Projet OCM (NOKIA)","TRAVAUX-NOKIA",
U487="ACCESS-ISSUE","ACCESS-ISSUE",
U487="Projet OCM (ZTE, NOKIA, autres projets)","TRAVAUX OCM",
U487="No root CAuse","No root cause",
U487="ODU HS","PDH",
U487="IP &amp; VLAN","PDH",
U487="Warehouse HUAWEI","SPARE-ISSUE",
U487="SPARE-HS","SPARE-ISSUE",
U487="Power Telco","BSS",U487="no impacts","no impacts"
),"")</f>
        <v/>
      </c>
      <c r="T487" s="35" t="str" cm="1">
        <f t="array" ref="T487">IFERROR(_xlfn.IFS(
U487="MPR ISSUE","TX ISSUE",
U487="BSS Hardware Issue","RAN ISSUE",
U487="Sites strategiques, MLL, Pylone, etc.","ENVTECH",
U487="AKTIVCO DEFAUT GE &amp; POWER Cabinet","POWER ISSUE",
U487="AKTIVCO Coupure ENEO &amp; Baisse de tension","POWER ISSUE",
U487="Coupure ENEO &amp; Baisse de tension","POWER ISSUE",
U487="Defaut GE &amp; POWER Cabinet","POWER ISSUE",
U487="Sharing","POWER ISSUE",
U487="Sites strategiques &amp; DataCenter","POWER ISSUE",
U487="Exclu","Exclu",
U487="SAT","TX ISSUE",
U487="SPARE-ISSUE","SPARE-ISSUE",
U487="Fiber CAmtel","TX ISSUE",
U487="Fiber AOF","TX ISSUE",
U487="Projet OCM (HUAWEI)","TRAVAUX-HUAWEI",
U487="Projet OCM (NOKIA)","TRAVAUX -NOKIA",
U487="ACCESS-ISSUE","ACCESS-ISSUE",
U487="Projet OCM (ZTE, NOKIA, autres projets)","TRAVAUX OCM",
U487="No root CAuse","No root cause",
U487="ODU HS","TX ISSUE",
U487="IP &amp; VLAN","TX ISSUE",
U487="Warehouse HUAWEI","SPARE-ISSUE",
U487="SPARE-HS","SPARE-ISSUE",
U487="Power Telco","RAN ISSUE",U487="no impacts","no impacts"
),"")</f>
        <v/>
      </c>
      <c r="U487" s="28"/>
      <c r="V487" s="35" t="str" cm="1">
        <f t="array" ref="V487">IFERROR(_xlfn.IFS(
U487="MPR ISSUE","ACTIVE",
U487="BSS Hardware Issue","ACTIVE",
U487="Sites strategiques, MLL, Pylone, etc.","PASSIVE",
U487="AKTIVCO DEFAUT GE &amp; POWER Cabinet","PASSIVE",
U487="AKTIVCO Coupure ENEO &amp; Baisse de tension","PASSIVE",
U487="Coupure ENEO &amp; Baisse de tension","PASSIVE",
U487="Defaut GE &amp; POWER Cabinet","PASSIVE",
U487="Sharing","PASSIVE",
U487="Sites strategiques &amp; DataCenter","PASSIVE",
U487="Exclu","Exclu",
U487="SAT","ACTIVE",
U487="SPARE-ISSUE","SPARE-ISSUE",
U487="Fiber CAmtel","ACTIVE",
U487="Fiber AOF","ACTIVE",
U487="Projet OCM (HUAWEI)","PLANNED WORKS",
U487="Projet OCM (NOKIA)","PLANNED WORKS",
U487="ACCESS-ISSUE","ACCESS-ISSUE",
U487="Projet OCM (ZTE, NOKIA, autres projets)","PLANNED WORKS",
U487="No root CAuse","No root cause",
U487="ODU HS","ACTIVE",
U487="IP &amp; VLAN","ACTIVE",
U487="Warehouse HUAWEI","SPARE-ISSUE",
U487="SPARE-HS","SPARE-ISSUE",
U487="Power Telco","ACTIVE",U487="no impacts","no impacts"
),"")</f>
        <v/>
      </c>
      <c r="W487" s="102"/>
      <c r="X487" s="102"/>
      <c r="Y487" s="102"/>
      <c r="Z487" s="102"/>
      <c r="AA487" s="102"/>
      <c r="AB487" s="104" t="s">
        <v>5423</v>
      </c>
      <c r="AC487" s="9"/>
      <c r="AD487" s="9"/>
      <c r="AE487" s="7" t="s">
        <v>5423</v>
      </c>
      <c r="AF487" s="6"/>
      <c r="AG487" s="7"/>
      <c r="AH487" s="3" t="s">
        <v>5423</v>
      </c>
      <c r="AI487" s="18" t="s">
        <v>5423</v>
      </c>
      <c r="AJ487" s="18" t="s">
        <v>5423</v>
      </c>
      <c r="AK487" s="18" t="s">
        <v>5423</v>
      </c>
      <c r="AL487" s="18" t="s">
        <v>5423</v>
      </c>
      <c r="AM487" s="18" t="s">
        <v>5423</v>
      </c>
      <c r="AN487" s="18" t="s">
        <v>5423</v>
      </c>
      <c r="AO487" s="18" t="s">
        <v>5423</v>
      </c>
      <c r="AP487" s="18" t="s">
        <v>5423</v>
      </c>
      <c r="AQ487" s="18" t="s">
        <v>5423</v>
      </c>
      <c r="AR487" s="18" t="s">
        <v>5423</v>
      </c>
      <c r="AS487" s="18" t="s">
        <v>5423</v>
      </c>
      <c r="AT487" s="18" t="s">
        <v>5423</v>
      </c>
      <c r="AU487" s="9" t="s">
        <v>5423</v>
      </c>
      <c r="AV487" s="14"/>
      <c r="AW487" s="14" t="s">
        <v>5423</v>
      </c>
      <c r="AX487" s="14" t="str">
        <f>_xlfn.XLOOKUP(B487,'[4]cell downs 18042026 17h'!$B:$B,'[4]cell downs 18042026 17h'!$B:$B,"")</f>
        <v/>
      </c>
      <c r="AY487" s="14" t="str">
        <f>_xlfn.XLOOKUP(B487,'[5]Cells Huawei 19042026 15h'!$B:$B,'[5]Cells Huawei 19042026 15h'!$B:$B,"")</f>
        <v/>
      </c>
      <c r="AZ487" s="105" t="str">
        <f>_xlfn.XLOOKUP(B487,'INCIDENT-04-23-2026'!E:E,'INCIDENT-04-23-2026'!F:F,"")</f>
        <v/>
      </c>
      <c r="BA487" s="105" t="str">
        <f>_xlfn.XLOOKUP(B487,'[6]Eneo 17H'!$C:$C,'[6]Eneo 17H'!$I:$I,"")</f>
        <v/>
      </c>
      <c r="BB487" s="105" t="str">
        <f>_xlfn.XLOOKUP(B487,[8]ALL!$B:$B,[8]ALL!$M:$M,"")</f>
        <v/>
      </c>
      <c r="BC487" s="105" t="str">
        <f>_xlfn.XLOOKUP(B487,'[6]Eneo 17H'!$C:$C,'[6]Eneo 17H'!$I:$I,"")</f>
        <v/>
      </c>
      <c r="BD487" s="105" t="str">
        <f>_xlfn.XLOOKUP(B487,'[7]Eneo 12H'!$C:$C,'[7]Eneo 12H'!$I:$I,"")</f>
        <v/>
      </c>
      <c r="BE487" s="105" t="s">
        <v>5423</v>
      </c>
    </row>
    <row r="488" spans="1:57" hidden="1" x14ac:dyDescent="0.3">
      <c r="A488" s="1" t="s">
        <v>2384</v>
      </c>
      <c r="B488" s="8" t="s">
        <v>2385</v>
      </c>
      <c r="C488" s="3" t="str">
        <f>_xlfn.XLOOKUP(B488,'[1]daily break down'!$D:$D,'[1]daily break down'!$E:$E,"")</f>
        <v>Douala</v>
      </c>
      <c r="D488" s="1" t="s">
        <v>11</v>
      </c>
      <c r="E488" s="1" t="s">
        <v>12</v>
      </c>
      <c r="F488" s="3" t="s">
        <v>31</v>
      </c>
      <c r="G488" s="1" t="s">
        <v>32</v>
      </c>
      <c r="H488" s="27" t="str">
        <f>_xlfn.XLOOKUP(B488,[2]CALCULATION!$B:$B,[2]CALCULATION!$H:$H,"")</f>
        <v>ZTE</v>
      </c>
      <c r="I488" s="23">
        <v>0.76906641212443005</v>
      </c>
      <c r="J488" s="23">
        <v>0</v>
      </c>
      <c r="K488" s="23">
        <v>2.7735151940599203</v>
      </c>
      <c r="L488" s="23">
        <v>3.3368183076365527</v>
      </c>
      <c r="M488" s="23">
        <v>0</v>
      </c>
      <c r="N488" s="23">
        <v>0.24860315666618152</v>
      </c>
      <c r="O488" s="23">
        <v>0</v>
      </c>
      <c r="P488" s="103" t="s">
        <v>6554</v>
      </c>
      <c r="Q488" s="36" t="s">
        <v>5796</v>
      </c>
      <c r="R488" s="36"/>
      <c r="S488" s="35" t="str" cm="1">
        <f t="array" ref="S488">IFERROR(_xlfn.IFS(
U488="MPR ISSUE","PDH",
U488="BSS Hardware Issue","BSS",
U488="Sites strategiques, MLL, Pylone, etc.","ENVTECH",
U488="AKTIVCO DEFAUT GE &amp; POWER Cabinet","AKTIVCO",
U488="AKTIVCO Coupure ENEO &amp; Baisse de tension","AKTIVCO GRID ONLY",
U488="Coupure ENEO &amp; Baisse de tension","IHS GRID ONLY",
U488="Defaut GE &amp; POWER Cabinet","IHS",
U488="Sharing","Partners",
U488="Sites strategiques &amp; DataCenter","SST &amp; DC",
U488="Exclu","Exclu",
U488="SAT","SAT",
U488="SPARE-ISSUE","SPARE-ISSUE",
U488="Fiber CAmtel","TRANS_FO_CAMTEL",
U488="Fiber AOF","Fiber AOF",
U488="Projet OCM (HUAWEI)","TRAVAUX-HUAWEI",
U488="Projet OCM (NOKIA)","TRAVAUX-NOKIA",
U488="ACCESS-ISSUE","ACCESS-ISSUE",
U488="Projet OCM (ZTE, NOKIA, autres projets)","TRAVAUX OCM",
U488="No root CAuse","No root cause",
U488="ODU HS","PDH",
U488="IP &amp; VLAN","PDH",
U488="Warehouse HUAWEI","SPARE-ISSUE",
U488="SPARE-HS","SPARE-ISSUE",
U488="Power Telco","BSS",U488="no impacts","no impacts"
),"")</f>
        <v/>
      </c>
      <c r="T488" s="35" t="str" cm="1">
        <f t="array" ref="T488">IFERROR(_xlfn.IFS(
U488="MPR ISSUE","TX ISSUE",
U488="BSS Hardware Issue","RAN ISSUE",
U488="Sites strategiques, MLL, Pylone, etc.","ENVTECH",
U488="AKTIVCO DEFAUT GE &amp; POWER Cabinet","POWER ISSUE",
U488="AKTIVCO Coupure ENEO &amp; Baisse de tension","POWER ISSUE",
U488="Coupure ENEO &amp; Baisse de tension","POWER ISSUE",
U488="Defaut GE &amp; POWER Cabinet","POWER ISSUE",
U488="Sharing","POWER ISSUE",
U488="Sites strategiques &amp; DataCenter","POWER ISSUE",
U488="Exclu","Exclu",
U488="SAT","TX ISSUE",
U488="SPARE-ISSUE","SPARE-ISSUE",
U488="Fiber CAmtel","TX ISSUE",
U488="Fiber AOF","TX ISSUE",
U488="Projet OCM (HUAWEI)","TRAVAUX-HUAWEI",
U488="Projet OCM (NOKIA)","TRAVAUX -NOKIA",
U488="ACCESS-ISSUE","ACCESS-ISSUE",
U488="Projet OCM (ZTE, NOKIA, autres projets)","TRAVAUX OCM",
U488="No root CAuse","No root cause",
U488="ODU HS","TX ISSUE",
U488="IP &amp; VLAN","TX ISSUE",
U488="Warehouse HUAWEI","SPARE-ISSUE",
U488="SPARE-HS","SPARE-ISSUE",
U488="Power Telco","RAN ISSUE",U488="no impacts","no impacts"
),"")</f>
        <v/>
      </c>
      <c r="U488" s="28"/>
      <c r="V488" s="35" t="str" cm="1">
        <f t="array" ref="V488">IFERROR(_xlfn.IFS(
U488="MPR ISSUE","ACTIVE",
U488="BSS Hardware Issue","ACTIVE",
U488="Sites strategiques, MLL, Pylone, etc.","PASSIVE",
U488="AKTIVCO DEFAUT GE &amp; POWER Cabinet","PASSIVE",
U488="AKTIVCO Coupure ENEO &amp; Baisse de tension","PASSIVE",
U488="Coupure ENEO &amp; Baisse de tension","PASSIVE",
U488="Defaut GE &amp; POWER Cabinet","PASSIVE",
U488="Sharing","PASSIVE",
U488="Sites strategiques &amp; DataCenter","PASSIVE",
U488="Exclu","Exclu",
U488="SAT","ACTIVE",
U488="SPARE-ISSUE","SPARE-ISSUE",
U488="Fiber CAmtel","ACTIVE",
U488="Fiber AOF","ACTIVE",
U488="Projet OCM (HUAWEI)","PLANNED WORKS",
U488="Projet OCM (NOKIA)","PLANNED WORKS",
U488="ACCESS-ISSUE","ACCESS-ISSUE",
U488="Projet OCM (ZTE, NOKIA, autres projets)","PLANNED WORKS",
U488="No root CAuse","No root cause",
U488="ODU HS","ACTIVE",
U488="IP &amp; VLAN","ACTIVE",
U488="Warehouse HUAWEI","SPARE-ISSUE",
U488="SPARE-HS","SPARE-ISSUE",
U488="Power Telco","ACTIVE",U488="no impacts","no impacts"
),"")</f>
        <v/>
      </c>
      <c r="W488" s="102"/>
      <c r="X488" s="102"/>
      <c r="Y488" s="102"/>
      <c r="Z488" s="102"/>
      <c r="AA488" s="102"/>
      <c r="AB488" s="104" t="s">
        <v>5423</v>
      </c>
      <c r="AC488" s="9"/>
      <c r="AD488" s="9"/>
      <c r="AE488" s="7" t="s">
        <v>5423</v>
      </c>
      <c r="AF488" s="6"/>
      <c r="AG488" s="7"/>
      <c r="AH488" s="3" t="s">
        <v>5423</v>
      </c>
      <c r="AI488" s="18" t="s">
        <v>5423</v>
      </c>
      <c r="AJ488" s="18" t="s">
        <v>5423</v>
      </c>
      <c r="AK488" s="18" t="s">
        <v>5423</v>
      </c>
      <c r="AL488" s="18" t="s">
        <v>5423</v>
      </c>
      <c r="AM488" s="18" t="s">
        <v>5423</v>
      </c>
      <c r="AN488" s="18" t="s">
        <v>5423</v>
      </c>
      <c r="AO488" s="18" t="s">
        <v>5423</v>
      </c>
      <c r="AP488" s="18" t="s">
        <v>5423</v>
      </c>
      <c r="AQ488" s="18" t="s">
        <v>5423</v>
      </c>
      <c r="AR488" s="18" t="s">
        <v>5423</v>
      </c>
      <c r="AS488" s="18" t="s">
        <v>5423</v>
      </c>
      <c r="AT488" s="18" t="s">
        <v>5423</v>
      </c>
      <c r="AU488" s="9" t="s">
        <v>5423</v>
      </c>
      <c r="AV488" s="14"/>
      <c r="AW488" s="14" t="s">
        <v>5423</v>
      </c>
      <c r="AX488" s="14" t="str">
        <f>_xlfn.XLOOKUP(B488,'[4]cell downs 18042026 17h'!$B:$B,'[4]cell downs 18042026 17h'!$B:$B,"")</f>
        <v/>
      </c>
      <c r="AY488" s="14" t="str">
        <f>_xlfn.XLOOKUP(B488,'[5]Cells Huawei 19042026 15h'!$B:$B,'[5]Cells Huawei 19042026 15h'!$B:$B,"")</f>
        <v/>
      </c>
      <c r="AZ488" s="105" t="str">
        <f>_xlfn.XLOOKUP(B488,'INCIDENT-04-23-2026'!E:E,'INCIDENT-04-23-2026'!F:F,"")</f>
        <v/>
      </c>
      <c r="BA488" s="105" t="str">
        <f>_xlfn.XLOOKUP(B488,'[6]Eneo 17H'!$C:$C,'[6]Eneo 17H'!$I:$I,"")</f>
        <v/>
      </c>
      <c r="BB488" s="105" t="str">
        <f>_xlfn.XLOOKUP(B488,[8]ALL!$B:$B,[8]ALL!$M:$M,"")</f>
        <v/>
      </c>
      <c r="BC488" s="105" t="str">
        <f>_xlfn.XLOOKUP(B488,'[6]Eneo 17H'!$C:$C,'[6]Eneo 17H'!$I:$I,"")</f>
        <v/>
      </c>
      <c r="BD488" s="105" t="str">
        <f>_xlfn.XLOOKUP(B488,'[7]Eneo 12H'!$C:$C,'[7]Eneo 12H'!$I:$I,"")</f>
        <v/>
      </c>
      <c r="BE488" s="105" t="s">
        <v>7105</v>
      </c>
    </row>
    <row r="489" spans="1:57" hidden="1" x14ac:dyDescent="0.3">
      <c r="A489" s="1" t="s">
        <v>1982</v>
      </c>
      <c r="B489" s="8" t="s">
        <v>1983</v>
      </c>
      <c r="C489" s="3" t="str">
        <f>_xlfn.XLOOKUP(B489,'[1]daily break down'!$D:$D,'[1]daily break down'!$E:$E,"")</f>
        <v>EXTREME-NORD</v>
      </c>
      <c r="D489" s="1" t="s">
        <v>11</v>
      </c>
      <c r="E489" s="1" t="s">
        <v>12</v>
      </c>
      <c r="F489" s="3" t="s">
        <v>55</v>
      </c>
      <c r="G489" s="1" t="s">
        <v>560</v>
      </c>
      <c r="H489" s="25" t="str">
        <f>_xlfn.XLOOKUP(B489,[2]CALCULATION!$B:$B,[2]CALCULATION!$H:$H,"")</f>
        <v>Huawei</v>
      </c>
      <c r="I489" s="23">
        <v>5.2709255406882347</v>
      </c>
      <c r="J489" s="23">
        <v>4.7060529402196716</v>
      </c>
      <c r="K489" s="23">
        <v>3.2046425422263312</v>
      </c>
      <c r="L489" s="23">
        <v>4.9567963062839402</v>
      </c>
      <c r="M489" s="23">
        <v>0</v>
      </c>
      <c r="N489" s="23">
        <v>0.24846047603964241</v>
      </c>
      <c r="O489" s="23">
        <v>4.4206381819063845</v>
      </c>
      <c r="P489" s="103" t="s">
        <v>6553</v>
      </c>
      <c r="Q489" s="36" t="s">
        <v>6552</v>
      </c>
      <c r="R489" s="36"/>
      <c r="S489" s="35" t="str" cm="1">
        <f t="array" ref="S489">IFERROR(_xlfn.IFS(
U489="MPR ISSUE","PDH",
U489="BSS Hardware Issue","BSS",
U489="Sites strategiques, MLL, Pylone, etc.","ENVTECH",
U489="AKTIVCO DEFAUT GE &amp; POWER Cabinet","AKTIVCO",
U489="AKTIVCO Coupure ENEO &amp; Baisse de tension","AKTIVCO GRID ONLY",
U489="Coupure ENEO &amp; Baisse de tension","IHS GRID ONLY",
U489="Defaut GE &amp; POWER Cabinet","IHS",
U489="Sharing","Partners",
U489="Sites strategiques &amp; DataCenter","SST &amp; DC",
U489="Exclu","Exclu",
U489="SAT","SAT",
U489="SPARE-ISSUE","SPARE-ISSUE",
U489="Fiber CAmtel","TRANS_FO_CAMTEL",
U489="Fiber AOF","Fiber AOF",
U489="Projet OCM (HUAWEI)","TRAVAUX-HUAWEI",
U489="Projet OCM (NOKIA)","TRAVAUX-NOKIA",
U489="ACCESS-ISSUE","ACCESS-ISSUE",
U489="Projet OCM (ZTE, NOKIA, autres projets)","TRAVAUX OCM",
U489="No root CAuse","No root cause",
U489="ODU HS","PDH",
U489="IP &amp; VLAN","PDH",
U489="Warehouse HUAWEI","SPARE-ISSUE",
U489="SPARE-HS","SPARE-ISSUE",
U489="Power Telco","BSS",U489="no impacts","no impacts"
),"")</f>
        <v/>
      </c>
      <c r="T489" s="35" t="str" cm="1">
        <f t="array" ref="T489">IFERROR(_xlfn.IFS(
U489="MPR ISSUE","TX ISSUE",
U489="BSS Hardware Issue","RAN ISSUE",
U489="Sites strategiques, MLL, Pylone, etc.","ENVTECH",
U489="AKTIVCO DEFAUT GE &amp; POWER Cabinet","POWER ISSUE",
U489="AKTIVCO Coupure ENEO &amp; Baisse de tension","POWER ISSUE",
U489="Coupure ENEO &amp; Baisse de tension","POWER ISSUE",
U489="Defaut GE &amp; POWER Cabinet","POWER ISSUE",
U489="Sharing","POWER ISSUE",
U489="Sites strategiques &amp; DataCenter","POWER ISSUE",
U489="Exclu","Exclu",
U489="SAT","TX ISSUE",
U489="SPARE-ISSUE","SPARE-ISSUE",
U489="Fiber CAmtel","TX ISSUE",
U489="Fiber AOF","TX ISSUE",
U489="Projet OCM (HUAWEI)","TRAVAUX-HUAWEI",
U489="Projet OCM (NOKIA)","TRAVAUX -NOKIA",
U489="ACCESS-ISSUE","ACCESS-ISSUE",
U489="Projet OCM (ZTE, NOKIA, autres projets)","TRAVAUX OCM",
U489="No root CAuse","No root cause",
U489="ODU HS","TX ISSUE",
U489="IP &amp; VLAN","TX ISSUE",
U489="Warehouse HUAWEI","SPARE-ISSUE",
U489="SPARE-HS","SPARE-ISSUE",
U489="Power Telco","RAN ISSUE",U489="no impacts","no impacts"
),"")</f>
        <v/>
      </c>
      <c r="U489" s="28"/>
      <c r="V489" s="35" t="str" cm="1">
        <f t="array" ref="V489">IFERROR(_xlfn.IFS(
U489="MPR ISSUE","ACTIVE",
U489="BSS Hardware Issue","ACTIVE",
U489="Sites strategiques, MLL, Pylone, etc.","PASSIVE",
U489="AKTIVCO DEFAUT GE &amp; POWER Cabinet","PASSIVE",
U489="AKTIVCO Coupure ENEO &amp; Baisse de tension","PASSIVE",
U489="Coupure ENEO &amp; Baisse de tension","PASSIVE",
U489="Defaut GE &amp; POWER Cabinet","PASSIVE",
U489="Sharing","PASSIVE",
U489="Sites strategiques &amp; DataCenter","PASSIVE",
U489="Exclu","Exclu",
U489="SAT","ACTIVE",
U489="SPARE-ISSUE","SPARE-ISSUE",
U489="Fiber CAmtel","ACTIVE",
U489="Fiber AOF","ACTIVE",
U489="Projet OCM (HUAWEI)","PLANNED WORKS",
U489="Projet OCM (NOKIA)","PLANNED WORKS",
U489="ACCESS-ISSUE","ACCESS-ISSUE",
U489="Projet OCM (ZTE, NOKIA, autres projets)","PLANNED WORKS",
U489="No root CAuse","No root cause",
U489="ODU HS","ACTIVE",
U489="IP &amp; VLAN","ACTIVE",
U489="Warehouse HUAWEI","SPARE-ISSUE",
U489="SPARE-HS","SPARE-ISSUE",
U489="Power Telco","ACTIVE",U489="no impacts","no impacts"
),"")</f>
        <v/>
      </c>
      <c r="W489" s="102"/>
      <c r="X489" s="102"/>
      <c r="Y489" s="102"/>
      <c r="Z489" s="102"/>
      <c r="AA489" s="102"/>
      <c r="AB489" s="104" t="s">
        <v>5423</v>
      </c>
      <c r="AC489" s="9"/>
      <c r="AD489" s="9"/>
      <c r="AE489" s="7" t="s">
        <v>5423</v>
      </c>
      <c r="AF489" s="6"/>
      <c r="AG489" s="7"/>
      <c r="AH489" s="3" t="s">
        <v>5423</v>
      </c>
      <c r="AI489" s="18" t="s">
        <v>5423</v>
      </c>
      <c r="AJ489" s="18" t="s">
        <v>5423</v>
      </c>
      <c r="AK489" s="18" t="s">
        <v>5423</v>
      </c>
      <c r="AL489" s="18" t="s">
        <v>5423</v>
      </c>
      <c r="AM489" s="18" t="s">
        <v>5423</v>
      </c>
      <c r="AN489" s="18" t="s">
        <v>5423</v>
      </c>
      <c r="AO489" s="18" t="s">
        <v>5423</v>
      </c>
      <c r="AP489" s="18" t="s">
        <v>5423</v>
      </c>
      <c r="AQ489" s="18" t="s">
        <v>5423</v>
      </c>
      <c r="AR489" s="18" t="s">
        <v>5423</v>
      </c>
      <c r="AS489" s="18" t="s">
        <v>5423</v>
      </c>
      <c r="AT489" s="18" t="s">
        <v>5423</v>
      </c>
      <c r="AU489" s="9" t="s">
        <v>5423</v>
      </c>
      <c r="AV489" s="14"/>
      <c r="AW489" s="14" t="s">
        <v>5423</v>
      </c>
      <c r="AX489" s="14" t="str">
        <f>_xlfn.XLOOKUP(B489,'[4]cell downs 18042026 17h'!$B:$B,'[4]cell downs 18042026 17h'!$B:$B,"")</f>
        <v/>
      </c>
      <c r="AY489" s="14" t="str">
        <f>_xlfn.XLOOKUP(B489,'[5]Cells Huawei 19042026 15h'!$B:$B,'[5]Cells Huawei 19042026 15h'!$B:$B,"")</f>
        <v/>
      </c>
      <c r="AZ489" s="105" t="str">
        <f>_xlfn.XLOOKUP(B489,'INCIDENT-04-23-2026'!E:E,'INCIDENT-04-23-2026'!F:F,"")</f>
        <v/>
      </c>
      <c r="BA489" s="105" t="str">
        <f>_xlfn.XLOOKUP(B489,'[6]Eneo 17H'!$C:$C,'[6]Eneo 17H'!$I:$I,"")</f>
        <v/>
      </c>
      <c r="BB489" s="105" t="str">
        <f>_xlfn.XLOOKUP(B489,[8]ALL!$B:$B,[8]ALL!$M:$M,"")</f>
        <v/>
      </c>
      <c r="BC489" s="105" t="str">
        <f>_xlfn.XLOOKUP(B489,'[6]Eneo 17H'!$C:$C,'[6]Eneo 17H'!$I:$I,"")</f>
        <v/>
      </c>
      <c r="BD489" s="105" t="str">
        <f>_xlfn.XLOOKUP(B489,'[7]Eneo 12H'!$C:$C,'[7]Eneo 12H'!$I:$I,"")</f>
        <v/>
      </c>
      <c r="BE489" s="105" t="s">
        <v>5423</v>
      </c>
    </row>
    <row r="490" spans="1:57" hidden="1" x14ac:dyDescent="0.3">
      <c r="A490" s="1" t="s">
        <v>1944</v>
      </c>
      <c r="B490" s="8" t="s">
        <v>1945</v>
      </c>
      <c r="C490" s="3" t="str">
        <f>_xlfn.XLOOKUP(B490,'[1]daily break down'!$D:$D,'[1]daily break down'!$E:$E,"")</f>
        <v>OUEST</v>
      </c>
      <c r="D490" s="1" t="s">
        <v>11</v>
      </c>
      <c r="E490" s="1" t="s">
        <v>12</v>
      </c>
      <c r="F490" s="3" t="s">
        <v>102</v>
      </c>
      <c r="G490" s="1" t="s">
        <v>856</v>
      </c>
      <c r="H490" s="25" t="str">
        <f>_xlfn.XLOOKUP(B490,[2]CALCULATION!$B:$B,[2]CALCULATION!$H:$H,"")</f>
        <v>Huawei</v>
      </c>
      <c r="I490" s="23">
        <v>0</v>
      </c>
      <c r="J490" s="23">
        <v>0</v>
      </c>
      <c r="K490" s="23">
        <v>0</v>
      </c>
      <c r="L490" s="23">
        <v>0</v>
      </c>
      <c r="M490" s="23">
        <v>0</v>
      </c>
      <c r="N490" s="23">
        <v>0.24398387138197605</v>
      </c>
      <c r="O490" s="23">
        <v>0</v>
      </c>
      <c r="P490" s="103" t="s">
        <v>6554</v>
      </c>
      <c r="Q490" s="36" t="s">
        <v>5796</v>
      </c>
      <c r="R490" s="36"/>
      <c r="S490" s="35" t="str" cm="1">
        <f t="array" ref="S490">IFERROR(_xlfn.IFS(
U490="MPR ISSUE","PDH",
U490="BSS Hardware Issue","BSS",
U490="Sites strategiques, MLL, Pylone, etc.","ENVTECH",
U490="AKTIVCO DEFAUT GE &amp; POWER Cabinet","AKTIVCO",
U490="AKTIVCO Coupure ENEO &amp; Baisse de tension","AKTIVCO GRID ONLY",
U490="Coupure ENEO &amp; Baisse de tension","IHS GRID ONLY",
U490="Defaut GE &amp; POWER Cabinet","IHS",
U490="Sharing","Partners",
U490="Sites strategiques &amp; DataCenter","SST &amp; DC",
U490="Exclu","Exclu",
U490="SAT","SAT",
U490="SPARE-ISSUE","SPARE-ISSUE",
U490="Fiber CAmtel","TRANS_FO_CAMTEL",
U490="Fiber AOF","Fiber AOF",
U490="Projet OCM (HUAWEI)","TRAVAUX-HUAWEI",
U490="Projet OCM (NOKIA)","TRAVAUX-NOKIA",
U490="ACCESS-ISSUE","ACCESS-ISSUE",
U490="Projet OCM (ZTE, NOKIA, autres projets)","TRAVAUX OCM",
U490="No root CAuse","No root cause",
U490="ODU HS","PDH",
U490="IP &amp; VLAN","PDH",
U490="Warehouse HUAWEI","SPARE-ISSUE",
U490="SPARE-HS","SPARE-ISSUE",
U490="Power Telco","BSS",U490="no impacts","no impacts"
),"")</f>
        <v/>
      </c>
      <c r="T490" s="35" t="str" cm="1">
        <f t="array" ref="T490">IFERROR(_xlfn.IFS(
U490="MPR ISSUE","TX ISSUE",
U490="BSS Hardware Issue","RAN ISSUE",
U490="Sites strategiques, MLL, Pylone, etc.","ENVTECH",
U490="AKTIVCO DEFAUT GE &amp; POWER Cabinet","POWER ISSUE",
U490="AKTIVCO Coupure ENEO &amp; Baisse de tension","POWER ISSUE",
U490="Coupure ENEO &amp; Baisse de tension","POWER ISSUE",
U490="Defaut GE &amp; POWER Cabinet","POWER ISSUE",
U490="Sharing","POWER ISSUE",
U490="Sites strategiques &amp; DataCenter","POWER ISSUE",
U490="Exclu","Exclu",
U490="SAT","TX ISSUE",
U490="SPARE-ISSUE","SPARE-ISSUE",
U490="Fiber CAmtel","TX ISSUE",
U490="Fiber AOF","TX ISSUE",
U490="Projet OCM (HUAWEI)","TRAVAUX-HUAWEI",
U490="Projet OCM (NOKIA)","TRAVAUX -NOKIA",
U490="ACCESS-ISSUE","ACCESS-ISSUE",
U490="Projet OCM (ZTE, NOKIA, autres projets)","TRAVAUX OCM",
U490="No root CAuse","No root cause",
U490="ODU HS","TX ISSUE",
U490="IP &amp; VLAN","TX ISSUE",
U490="Warehouse HUAWEI","SPARE-ISSUE",
U490="SPARE-HS","SPARE-ISSUE",
U490="Power Telco","RAN ISSUE",U490="no impacts","no impacts"
),"")</f>
        <v/>
      </c>
      <c r="U490" s="28"/>
      <c r="V490" s="35" t="str" cm="1">
        <f t="array" ref="V490">IFERROR(_xlfn.IFS(
U490="MPR ISSUE","ACTIVE",
U490="BSS Hardware Issue","ACTIVE",
U490="Sites strategiques, MLL, Pylone, etc.","PASSIVE",
U490="AKTIVCO DEFAUT GE &amp; POWER Cabinet","PASSIVE",
U490="AKTIVCO Coupure ENEO &amp; Baisse de tension","PASSIVE",
U490="Coupure ENEO &amp; Baisse de tension","PASSIVE",
U490="Defaut GE &amp; POWER Cabinet","PASSIVE",
U490="Sharing","PASSIVE",
U490="Sites strategiques &amp; DataCenter","PASSIVE",
U490="Exclu","Exclu",
U490="SAT","ACTIVE",
U490="SPARE-ISSUE","SPARE-ISSUE",
U490="Fiber CAmtel","ACTIVE",
U490="Fiber AOF","ACTIVE",
U490="Projet OCM (HUAWEI)","PLANNED WORKS",
U490="Projet OCM (NOKIA)","PLANNED WORKS",
U490="ACCESS-ISSUE","ACCESS-ISSUE",
U490="Projet OCM (ZTE, NOKIA, autres projets)","PLANNED WORKS",
U490="No root CAuse","No root cause",
U490="ODU HS","ACTIVE",
U490="IP &amp; VLAN","ACTIVE",
U490="Warehouse HUAWEI","SPARE-ISSUE",
U490="SPARE-HS","SPARE-ISSUE",
U490="Power Telco","ACTIVE",U490="no impacts","no impacts"
),"")</f>
        <v/>
      </c>
      <c r="W490" s="102"/>
      <c r="X490" s="102"/>
      <c r="Y490" s="102"/>
      <c r="Z490" s="102"/>
      <c r="AA490" s="102"/>
      <c r="AB490" s="104" t="s">
        <v>5423</v>
      </c>
      <c r="AC490" s="9"/>
      <c r="AD490" s="9"/>
      <c r="AE490" s="7" t="s">
        <v>5423</v>
      </c>
      <c r="AF490" s="6"/>
      <c r="AG490" s="7"/>
      <c r="AH490" s="3" t="s">
        <v>5423</v>
      </c>
      <c r="AI490" s="18" t="s">
        <v>5423</v>
      </c>
      <c r="AJ490" s="18" t="s">
        <v>5423</v>
      </c>
      <c r="AK490" s="18" t="s">
        <v>5423</v>
      </c>
      <c r="AL490" s="18" t="s">
        <v>5423</v>
      </c>
      <c r="AM490" s="18" t="s">
        <v>5423</v>
      </c>
      <c r="AN490" s="18" t="s">
        <v>5423</v>
      </c>
      <c r="AO490" s="18" t="s">
        <v>5423</v>
      </c>
      <c r="AP490" s="18" t="s">
        <v>5423</v>
      </c>
      <c r="AQ490" s="18" t="s">
        <v>5423</v>
      </c>
      <c r="AR490" s="18" t="s">
        <v>5423</v>
      </c>
      <c r="AS490" s="18" t="s">
        <v>5423</v>
      </c>
      <c r="AT490" s="18" t="s">
        <v>5423</v>
      </c>
      <c r="AU490" s="9" t="s">
        <v>5423</v>
      </c>
      <c r="AV490" s="14"/>
      <c r="AW490" s="14" t="s">
        <v>5423</v>
      </c>
      <c r="AX490" s="14" t="str">
        <f>_xlfn.XLOOKUP(B490,'[4]cell downs 18042026 17h'!$B:$B,'[4]cell downs 18042026 17h'!$B:$B,"")</f>
        <v/>
      </c>
      <c r="AY490" s="14" t="str">
        <f>_xlfn.XLOOKUP(B490,'[5]Cells Huawei 19042026 15h'!$B:$B,'[5]Cells Huawei 19042026 15h'!$B:$B,"")</f>
        <v/>
      </c>
      <c r="AZ490" s="105" t="str">
        <f>_xlfn.XLOOKUP(B490,'INCIDENT-04-23-2026'!E:E,'INCIDENT-04-23-2026'!F:F,"")</f>
        <v/>
      </c>
      <c r="BA490" s="105" t="str">
        <f>_xlfn.XLOOKUP(B490,'[6]Eneo 17H'!$C:$C,'[6]Eneo 17H'!$I:$I,"")</f>
        <v/>
      </c>
      <c r="BB490" s="105" t="str">
        <f>_xlfn.XLOOKUP(B490,[8]ALL!$B:$B,[8]ALL!$M:$M,"")</f>
        <v/>
      </c>
      <c r="BC490" s="105" t="str">
        <f>_xlfn.XLOOKUP(B490,'[6]Eneo 17H'!$C:$C,'[6]Eneo 17H'!$I:$I,"")</f>
        <v/>
      </c>
      <c r="BD490" s="105" t="str">
        <f>_xlfn.XLOOKUP(B490,'[7]Eneo 12H'!$C:$C,'[7]Eneo 12H'!$I:$I,"")</f>
        <v/>
      </c>
      <c r="BE490" s="105" t="s">
        <v>5423</v>
      </c>
    </row>
    <row r="491" spans="1:57" hidden="1" x14ac:dyDescent="0.3">
      <c r="A491" s="1" t="s">
        <v>1827</v>
      </c>
      <c r="B491" s="8" t="s">
        <v>1828</v>
      </c>
      <c r="C491" s="3" t="str">
        <f>_xlfn.XLOOKUP(B491,'[1]daily break down'!$D:$D,'[1]daily break down'!$E:$E,"")</f>
        <v>Yaounde</v>
      </c>
      <c r="D491" s="1" t="s">
        <v>11</v>
      </c>
      <c r="E491" s="1" t="s">
        <v>12</v>
      </c>
      <c r="F491" s="3" t="s">
        <v>37</v>
      </c>
      <c r="G491" s="1" t="s">
        <v>38</v>
      </c>
      <c r="H491" s="27" t="str">
        <f>_xlfn.XLOOKUP(B491,[2]CALCULATION!$B:$B,[2]CALCULATION!$H:$H,"")</f>
        <v>ZTE</v>
      </c>
      <c r="I491" s="23">
        <v>0</v>
      </c>
      <c r="J491" s="23">
        <v>0</v>
      </c>
      <c r="K491" s="23">
        <v>0</v>
      </c>
      <c r="L491" s="23">
        <v>0</v>
      </c>
      <c r="M491" s="23">
        <v>0</v>
      </c>
      <c r="N491" s="23">
        <v>0.24191500229715815</v>
      </c>
      <c r="O491" s="23">
        <v>1.1753316611164254E-2</v>
      </c>
      <c r="P491" s="103" t="s">
        <v>6554</v>
      </c>
      <c r="Q491" s="36" t="s">
        <v>5796</v>
      </c>
      <c r="R491" s="36"/>
      <c r="S491" s="35" t="str" cm="1">
        <f t="array" ref="S491">IFERROR(_xlfn.IFS(
U491="MPR ISSUE","PDH",
U491="BSS Hardware Issue","BSS",
U491="Sites strategiques, MLL, Pylone, etc.","ENVTECH",
U491="AKTIVCO DEFAUT GE &amp; POWER Cabinet","AKTIVCO",
U491="AKTIVCO Coupure ENEO &amp; Baisse de tension","AKTIVCO GRID ONLY",
U491="Coupure ENEO &amp; Baisse de tension","IHS GRID ONLY",
U491="Defaut GE &amp; POWER Cabinet","IHS",
U491="Sharing","Partners",
U491="Sites strategiques &amp; DataCenter","SST &amp; DC",
U491="Exclu","Exclu",
U491="SAT","SAT",
U491="SPARE-ISSUE","SPARE-ISSUE",
U491="Fiber CAmtel","TRANS_FO_CAMTEL",
U491="Fiber AOF","Fiber AOF",
U491="Projet OCM (HUAWEI)","TRAVAUX-HUAWEI",
U491="Projet OCM (NOKIA)","TRAVAUX-NOKIA",
U491="ACCESS-ISSUE","ACCESS-ISSUE",
U491="Projet OCM (ZTE, NOKIA, autres projets)","TRAVAUX OCM",
U491="No root CAuse","No root cause",
U491="ODU HS","PDH",
U491="IP &amp; VLAN","PDH",
U491="Warehouse HUAWEI","SPARE-ISSUE",
U491="SPARE-HS","SPARE-ISSUE",
U491="Power Telco","BSS",U491="no impacts","no impacts"
),"")</f>
        <v/>
      </c>
      <c r="T491" s="35" t="str" cm="1">
        <f t="array" ref="T491">IFERROR(_xlfn.IFS(
U491="MPR ISSUE","TX ISSUE",
U491="BSS Hardware Issue","RAN ISSUE",
U491="Sites strategiques, MLL, Pylone, etc.","ENVTECH",
U491="AKTIVCO DEFAUT GE &amp; POWER Cabinet","POWER ISSUE",
U491="AKTIVCO Coupure ENEO &amp; Baisse de tension","POWER ISSUE",
U491="Coupure ENEO &amp; Baisse de tension","POWER ISSUE",
U491="Defaut GE &amp; POWER Cabinet","POWER ISSUE",
U491="Sharing","POWER ISSUE",
U491="Sites strategiques &amp; DataCenter","POWER ISSUE",
U491="Exclu","Exclu",
U491="SAT","TX ISSUE",
U491="SPARE-ISSUE","SPARE-ISSUE",
U491="Fiber CAmtel","TX ISSUE",
U491="Fiber AOF","TX ISSUE",
U491="Projet OCM (HUAWEI)","TRAVAUX-HUAWEI",
U491="Projet OCM (NOKIA)","TRAVAUX -NOKIA",
U491="ACCESS-ISSUE","ACCESS-ISSUE",
U491="Projet OCM (ZTE, NOKIA, autres projets)","TRAVAUX OCM",
U491="No root CAuse","No root cause",
U491="ODU HS","TX ISSUE",
U491="IP &amp; VLAN","TX ISSUE",
U491="Warehouse HUAWEI","SPARE-ISSUE",
U491="SPARE-HS","SPARE-ISSUE",
U491="Power Telco","RAN ISSUE",U491="no impacts","no impacts"
),"")</f>
        <v/>
      </c>
      <c r="U491" s="28"/>
      <c r="V491" s="35" t="str" cm="1">
        <f t="array" ref="V491">IFERROR(_xlfn.IFS(
U491="MPR ISSUE","ACTIVE",
U491="BSS Hardware Issue","ACTIVE",
U491="Sites strategiques, MLL, Pylone, etc.","PASSIVE",
U491="AKTIVCO DEFAUT GE &amp; POWER Cabinet","PASSIVE",
U491="AKTIVCO Coupure ENEO &amp; Baisse de tension","PASSIVE",
U491="Coupure ENEO &amp; Baisse de tension","PASSIVE",
U491="Defaut GE &amp; POWER Cabinet","PASSIVE",
U491="Sharing","PASSIVE",
U491="Sites strategiques &amp; DataCenter","PASSIVE",
U491="Exclu","Exclu",
U491="SAT","ACTIVE",
U491="SPARE-ISSUE","SPARE-ISSUE",
U491="Fiber CAmtel","ACTIVE",
U491="Fiber AOF","ACTIVE",
U491="Projet OCM (HUAWEI)","PLANNED WORKS",
U491="Projet OCM (NOKIA)","PLANNED WORKS",
U491="ACCESS-ISSUE","ACCESS-ISSUE",
U491="Projet OCM (ZTE, NOKIA, autres projets)","PLANNED WORKS",
U491="No root CAuse","No root cause",
U491="ODU HS","ACTIVE",
U491="IP &amp; VLAN","ACTIVE",
U491="Warehouse HUAWEI","SPARE-ISSUE",
U491="SPARE-HS","SPARE-ISSUE",
U491="Power Telco","ACTIVE",U491="no impacts","no impacts"
),"")</f>
        <v/>
      </c>
      <c r="W491" s="102"/>
      <c r="X491" s="102"/>
      <c r="Y491" s="102"/>
      <c r="Z491" s="102"/>
      <c r="AA491" s="102"/>
      <c r="AB491" s="104" t="s">
        <v>5423</v>
      </c>
      <c r="AC491" s="9"/>
      <c r="AD491" s="9"/>
      <c r="AE491" s="7" t="s">
        <v>5423</v>
      </c>
      <c r="AF491" s="6"/>
      <c r="AG491" s="7"/>
      <c r="AH491" s="3" t="s">
        <v>5423</v>
      </c>
      <c r="AI491" s="18" t="s">
        <v>5423</v>
      </c>
      <c r="AJ491" s="18" t="s">
        <v>5423</v>
      </c>
      <c r="AK491" s="18" t="s">
        <v>5423</v>
      </c>
      <c r="AL491" s="18" t="s">
        <v>5423</v>
      </c>
      <c r="AM491" s="18" t="s">
        <v>5423</v>
      </c>
      <c r="AN491" s="18" t="s">
        <v>5423</v>
      </c>
      <c r="AO491" s="18" t="s">
        <v>5423</v>
      </c>
      <c r="AP491" s="18" t="s">
        <v>5423</v>
      </c>
      <c r="AQ491" s="18" t="s">
        <v>5423</v>
      </c>
      <c r="AR491" s="18" t="s">
        <v>5423</v>
      </c>
      <c r="AS491" s="18" t="s">
        <v>5423</v>
      </c>
      <c r="AT491" s="18" t="s">
        <v>5423</v>
      </c>
      <c r="AU491" s="9" t="s">
        <v>5423</v>
      </c>
      <c r="AV491" s="14"/>
      <c r="AW491" s="14" t="s">
        <v>5423</v>
      </c>
      <c r="AX491" s="14" t="str">
        <f>_xlfn.XLOOKUP(B491,'[4]cell downs 18042026 17h'!$B:$B,'[4]cell downs 18042026 17h'!$B:$B,"")</f>
        <v/>
      </c>
      <c r="AY491" s="14" t="str">
        <f>_xlfn.XLOOKUP(B491,'[5]Cells Huawei 19042026 15h'!$B:$B,'[5]Cells Huawei 19042026 15h'!$B:$B,"")</f>
        <v/>
      </c>
      <c r="AZ491" s="105" t="str">
        <f>_xlfn.XLOOKUP(B491,'INCIDENT-04-23-2026'!E:E,'INCIDENT-04-23-2026'!F:F,"")</f>
        <v/>
      </c>
      <c r="BA491" s="105" t="str">
        <f>_xlfn.XLOOKUP(B491,'[6]Eneo 17H'!$C:$C,'[6]Eneo 17H'!$I:$I,"")</f>
        <v/>
      </c>
      <c r="BB491" s="105" t="str">
        <f>_xlfn.XLOOKUP(B491,[8]ALL!$B:$B,[8]ALL!$M:$M,"")</f>
        <v/>
      </c>
      <c r="BC491" s="105" t="str">
        <f>_xlfn.XLOOKUP(B491,'[6]Eneo 17H'!$C:$C,'[6]Eneo 17H'!$I:$I,"")</f>
        <v/>
      </c>
      <c r="BD491" s="105" t="str">
        <f>_xlfn.XLOOKUP(B491,'[7]Eneo 12H'!$C:$C,'[7]Eneo 12H'!$I:$I,"")</f>
        <v/>
      </c>
      <c r="BE491" s="105" t="s">
        <v>5423</v>
      </c>
    </row>
    <row r="492" spans="1:57" hidden="1" x14ac:dyDescent="0.3">
      <c r="A492" s="1" t="s">
        <v>2356</v>
      </c>
      <c r="B492" s="8" t="s">
        <v>2357</v>
      </c>
      <c r="C492" s="3" t="str">
        <f>_xlfn.XLOOKUP(B492,'[1]daily break down'!$D:$D,'[1]daily break down'!$E:$E,"")</f>
        <v>Yaounde</v>
      </c>
      <c r="D492" s="1" t="s">
        <v>11</v>
      </c>
      <c r="E492" s="1" t="s">
        <v>12</v>
      </c>
      <c r="F492" s="3" t="s">
        <v>37</v>
      </c>
      <c r="G492" s="1" t="s">
        <v>38</v>
      </c>
      <c r="H492" s="27" t="str">
        <f>_xlfn.XLOOKUP(B492,[2]CALCULATION!$B:$B,[2]CALCULATION!$H:$H,"")</f>
        <v>ZTE</v>
      </c>
      <c r="I492" s="23">
        <v>0</v>
      </c>
      <c r="J492" s="23">
        <v>0</v>
      </c>
      <c r="K492" s="23">
        <v>0</v>
      </c>
      <c r="L492" s="23">
        <v>0</v>
      </c>
      <c r="M492" s="23">
        <v>0</v>
      </c>
      <c r="N492" s="23">
        <v>0.23146364640316447</v>
      </c>
      <c r="O492" s="23">
        <v>4.048562778048876E-2</v>
      </c>
      <c r="P492" s="103" t="s">
        <v>6554</v>
      </c>
      <c r="Q492" s="36" t="s">
        <v>5796</v>
      </c>
      <c r="R492" s="36"/>
      <c r="S492" s="35" t="str" cm="1">
        <f t="array" ref="S492">IFERROR(_xlfn.IFS(
U492="MPR ISSUE","PDH",
U492="BSS Hardware Issue","BSS",
U492="Sites strategiques, MLL, Pylone, etc.","ENVTECH",
U492="AKTIVCO DEFAUT GE &amp; POWER Cabinet","AKTIVCO",
U492="AKTIVCO Coupure ENEO &amp; Baisse de tension","AKTIVCO GRID ONLY",
U492="Coupure ENEO &amp; Baisse de tension","IHS GRID ONLY",
U492="Defaut GE &amp; POWER Cabinet","IHS",
U492="Sharing","Partners",
U492="Sites strategiques &amp; DataCenter","SST &amp; DC",
U492="Exclu","Exclu",
U492="SAT","SAT",
U492="SPARE-ISSUE","SPARE-ISSUE",
U492="Fiber CAmtel","TRANS_FO_CAMTEL",
U492="Fiber AOF","Fiber AOF",
U492="Projet OCM (HUAWEI)","TRAVAUX-HUAWEI",
U492="Projet OCM (NOKIA)","TRAVAUX-NOKIA",
U492="ACCESS-ISSUE","ACCESS-ISSUE",
U492="Projet OCM (ZTE, NOKIA, autres projets)","TRAVAUX OCM",
U492="No root CAuse","No root cause",
U492="ODU HS","PDH",
U492="IP &amp; VLAN","PDH",
U492="Warehouse HUAWEI","SPARE-ISSUE",
U492="SPARE-HS","SPARE-ISSUE",
U492="Power Telco","BSS",U492="no impacts","no impacts"
),"")</f>
        <v/>
      </c>
      <c r="T492" s="35" t="str" cm="1">
        <f t="array" ref="T492">IFERROR(_xlfn.IFS(
U492="MPR ISSUE","TX ISSUE",
U492="BSS Hardware Issue","RAN ISSUE",
U492="Sites strategiques, MLL, Pylone, etc.","ENVTECH",
U492="AKTIVCO DEFAUT GE &amp; POWER Cabinet","POWER ISSUE",
U492="AKTIVCO Coupure ENEO &amp; Baisse de tension","POWER ISSUE",
U492="Coupure ENEO &amp; Baisse de tension","POWER ISSUE",
U492="Defaut GE &amp; POWER Cabinet","POWER ISSUE",
U492="Sharing","POWER ISSUE",
U492="Sites strategiques &amp; DataCenter","POWER ISSUE",
U492="Exclu","Exclu",
U492="SAT","TX ISSUE",
U492="SPARE-ISSUE","SPARE-ISSUE",
U492="Fiber CAmtel","TX ISSUE",
U492="Fiber AOF","TX ISSUE",
U492="Projet OCM (HUAWEI)","TRAVAUX-HUAWEI",
U492="Projet OCM (NOKIA)","TRAVAUX -NOKIA",
U492="ACCESS-ISSUE","ACCESS-ISSUE",
U492="Projet OCM (ZTE, NOKIA, autres projets)","TRAVAUX OCM",
U492="No root CAuse","No root cause",
U492="ODU HS","TX ISSUE",
U492="IP &amp; VLAN","TX ISSUE",
U492="Warehouse HUAWEI","SPARE-ISSUE",
U492="SPARE-HS","SPARE-ISSUE",
U492="Power Telco","RAN ISSUE",U492="no impacts","no impacts"
),"")</f>
        <v/>
      </c>
      <c r="U492" s="28"/>
      <c r="V492" s="35" t="str" cm="1">
        <f t="array" ref="V492">IFERROR(_xlfn.IFS(
U492="MPR ISSUE","ACTIVE",
U492="BSS Hardware Issue","ACTIVE",
U492="Sites strategiques, MLL, Pylone, etc.","PASSIVE",
U492="AKTIVCO DEFAUT GE &amp; POWER Cabinet","PASSIVE",
U492="AKTIVCO Coupure ENEO &amp; Baisse de tension","PASSIVE",
U492="Coupure ENEO &amp; Baisse de tension","PASSIVE",
U492="Defaut GE &amp; POWER Cabinet","PASSIVE",
U492="Sharing","PASSIVE",
U492="Sites strategiques &amp; DataCenter","PASSIVE",
U492="Exclu","Exclu",
U492="SAT","ACTIVE",
U492="SPARE-ISSUE","SPARE-ISSUE",
U492="Fiber CAmtel","ACTIVE",
U492="Fiber AOF","ACTIVE",
U492="Projet OCM (HUAWEI)","PLANNED WORKS",
U492="Projet OCM (NOKIA)","PLANNED WORKS",
U492="ACCESS-ISSUE","ACCESS-ISSUE",
U492="Projet OCM (ZTE, NOKIA, autres projets)","PLANNED WORKS",
U492="No root CAuse","No root cause",
U492="ODU HS","ACTIVE",
U492="IP &amp; VLAN","ACTIVE",
U492="Warehouse HUAWEI","SPARE-ISSUE",
U492="SPARE-HS","SPARE-ISSUE",
U492="Power Telco","ACTIVE",U492="no impacts","no impacts"
),"")</f>
        <v/>
      </c>
      <c r="W492" s="102"/>
      <c r="X492" s="102"/>
      <c r="Y492" s="102"/>
      <c r="Z492" s="102"/>
      <c r="AA492" s="102"/>
      <c r="AB492" s="104" t="s">
        <v>5423</v>
      </c>
      <c r="AC492" s="9"/>
      <c r="AD492" s="9"/>
      <c r="AE492" s="7" t="s">
        <v>5423</v>
      </c>
      <c r="AF492" s="6"/>
      <c r="AG492" s="7"/>
      <c r="AH492" s="3" t="s">
        <v>5423</v>
      </c>
      <c r="AI492" s="18" t="s">
        <v>5423</v>
      </c>
      <c r="AJ492" s="18" t="s">
        <v>5423</v>
      </c>
      <c r="AK492" s="18" t="s">
        <v>5423</v>
      </c>
      <c r="AL492" s="18" t="s">
        <v>5423</v>
      </c>
      <c r="AM492" s="18" t="s">
        <v>5423</v>
      </c>
      <c r="AN492" s="18" t="s">
        <v>5423</v>
      </c>
      <c r="AO492" s="18" t="s">
        <v>5423</v>
      </c>
      <c r="AP492" s="18" t="s">
        <v>5423</v>
      </c>
      <c r="AQ492" s="18" t="s">
        <v>5423</v>
      </c>
      <c r="AR492" s="18" t="s">
        <v>5423</v>
      </c>
      <c r="AS492" s="18" t="s">
        <v>5423</v>
      </c>
      <c r="AT492" s="18" t="s">
        <v>5423</v>
      </c>
      <c r="AU492" s="9" t="s">
        <v>5423</v>
      </c>
      <c r="AV492" s="14"/>
      <c r="AW492" s="14" t="s">
        <v>5423</v>
      </c>
      <c r="AX492" s="14" t="str">
        <f>_xlfn.XLOOKUP(B492,'[4]cell downs 18042026 17h'!$B:$B,'[4]cell downs 18042026 17h'!$B:$B,"")</f>
        <v/>
      </c>
      <c r="AY492" s="14" t="str">
        <f>_xlfn.XLOOKUP(B492,'[5]Cells Huawei 19042026 15h'!$B:$B,'[5]Cells Huawei 19042026 15h'!$B:$B,"")</f>
        <v/>
      </c>
      <c r="AZ492" s="105" t="str">
        <f>_xlfn.XLOOKUP(B492,'INCIDENT-04-23-2026'!E:E,'INCIDENT-04-23-2026'!F:F,"")</f>
        <v/>
      </c>
      <c r="BA492" s="105" t="str">
        <f>_xlfn.XLOOKUP(B492,'[6]Eneo 17H'!$C:$C,'[6]Eneo 17H'!$I:$I,"")</f>
        <v/>
      </c>
      <c r="BB492" s="105" t="str">
        <f>_xlfn.XLOOKUP(B492,[8]ALL!$B:$B,[8]ALL!$M:$M,"")</f>
        <v/>
      </c>
      <c r="BC492" s="105" t="str">
        <f>_xlfn.XLOOKUP(B492,'[6]Eneo 17H'!$C:$C,'[6]Eneo 17H'!$I:$I,"")</f>
        <v/>
      </c>
      <c r="BD492" s="105" t="str">
        <f>_xlfn.XLOOKUP(B492,'[7]Eneo 12H'!$C:$C,'[7]Eneo 12H'!$I:$I,"")</f>
        <v/>
      </c>
      <c r="BE492" s="105" t="s">
        <v>5423</v>
      </c>
    </row>
    <row r="493" spans="1:57" hidden="1" x14ac:dyDescent="0.3">
      <c r="A493" s="1" t="s">
        <v>1865</v>
      </c>
      <c r="B493" s="8" t="s">
        <v>1866</v>
      </c>
      <c r="C493" s="3" t="str">
        <f>_xlfn.XLOOKUP(B493,'[1]daily break down'!$D:$D,'[1]daily break down'!$E:$E,"")</f>
        <v>EXTREME-NORD</v>
      </c>
      <c r="D493" s="1" t="s">
        <v>11</v>
      </c>
      <c r="E493" s="1" t="s">
        <v>12</v>
      </c>
      <c r="F493" s="3" t="s">
        <v>55</v>
      </c>
      <c r="G493" s="1" t="s">
        <v>1865</v>
      </c>
      <c r="H493" s="26" t="str">
        <f>_xlfn.XLOOKUP(B493,[2]CALCULATION!$B:$B,[2]CALCULATION!$H:$H,"")</f>
        <v>NOKIA</v>
      </c>
      <c r="I493" s="23">
        <v>2.5546431129488374</v>
      </c>
      <c r="J493" s="23">
        <v>3.7646905310173362</v>
      </c>
      <c r="K493" s="23">
        <v>3.0191042224904607</v>
      </c>
      <c r="L493" s="23">
        <v>2.8887251019195612</v>
      </c>
      <c r="M493" s="23">
        <v>0</v>
      </c>
      <c r="N493" s="23">
        <v>0.22991199458955006</v>
      </c>
      <c r="O493" s="23">
        <v>0</v>
      </c>
      <c r="P493" s="103" t="s">
        <v>6554</v>
      </c>
      <c r="Q493" s="36" t="s">
        <v>6552</v>
      </c>
      <c r="R493" s="36"/>
      <c r="S493" s="35" t="str" cm="1">
        <f t="array" ref="S493">IFERROR(_xlfn.IFS(
U493="MPR ISSUE","PDH",
U493="BSS Hardware Issue","BSS",
U493="Sites strategiques, MLL, Pylone, etc.","ENVTECH",
U493="AKTIVCO DEFAUT GE &amp; POWER Cabinet","AKTIVCO",
U493="AKTIVCO Coupure ENEO &amp; Baisse de tension","AKTIVCO GRID ONLY",
U493="Coupure ENEO &amp; Baisse de tension","IHS GRID ONLY",
U493="Defaut GE &amp; POWER Cabinet","IHS",
U493="Sharing","Partners",
U493="Sites strategiques &amp; DataCenter","SST &amp; DC",
U493="Exclu","Exclu",
U493="SAT","SAT",
U493="SPARE-ISSUE","SPARE-ISSUE",
U493="Fiber CAmtel","TRANS_FO_CAMTEL",
U493="Fiber AOF","Fiber AOF",
U493="Projet OCM (HUAWEI)","TRAVAUX-HUAWEI",
U493="Projet OCM (NOKIA)","TRAVAUX-NOKIA",
U493="ACCESS-ISSUE","ACCESS-ISSUE",
U493="Projet OCM (ZTE, NOKIA, autres projets)","TRAVAUX OCM",
U493="No root CAuse","No root cause",
U493="ODU HS","PDH",
U493="IP &amp; VLAN","PDH",
U493="Warehouse HUAWEI","SPARE-ISSUE",
U493="SPARE-HS","SPARE-ISSUE",
U493="Power Telco","BSS",U493="no impacts","no impacts"
),"")</f>
        <v/>
      </c>
      <c r="T493" s="35" t="str" cm="1">
        <f t="array" ref="T493">IFERROR(_xlfn.IFS(
U493="MPR ISSUE","TX ISSUE",
U493="BSS Hardware Issue","RAN ISSUE",
U493="Sites strategiques, MLL, Pylone, etc.","ENVTECH",
U493="AKTIVCO DEFAUT GE &amp; POWER Cabinet","POWER ISSUE",
U493="AKTIVCO Coupure ENEO &amp; Baisse de tension","POWER ISSUE",
U493="Coupure ENEO &amp; Baisse de tension","POWER ISSUE",
U493="Defaut GE &amp; POWER Cabinet","POWER ISSUE",
U493="Sharing","POWER ISSUE",
U493="Sites strategiques &amp; DataCenter","POWER ISSUE",
U493="Exclu","Exclu",
U493="SAT","TX ISSUE",
U493="SPARE-ISSUE","SPARE-ISSUE",
U493="Fiber CAmtel","TX ISSUE",
U493="Fiber AOF","TX ISSUE",
U493="Projet OCM (HUAWEI)","TRAVAUX-HUAWEI",
U493="Projet OCM (NOKIA)","TRAVAUX -NOKIA",
U493="ACCESS-ISSUE","ACCESS-ISSUE",
U493="Projet OCM (ZTE, NOKIA, autres projets)","TRAVAUX OCM",
U493="No root CAuse","No root cause",
U493="ODU HS","TX ISSUE",
U493="IP &amp; VLAN","TX ISSUE",
U493="Warehouse HUAWEI","SPARE-ISSUE",
U493="SPARE-HS","SPARE-ISSUE",
U493="Power Telco","RAN ISSUE",U493="no impacts","no impacts"
),"")</f>
        <v/>
      </c>
      <c r="U493" s="28"/>
      <c r="V493" s="35" t="str" cm="1">
        <f t="array" ref="V493">IFERROR(_xlfn.IFS(
U493="MPR ISSUE","ACTIVE",
U493="BSS Hardware Issue","ACTIVE",
U493="Sites strategiques, MLL, Pylone, etc.","PASSIVE",
U493="AKTIVCO DEFAUT GE &amp; POWER Cabinet","PASSIVE",
U493="AKTIVCO Coupure ENEO &amp; Baisse de tension","PASSIVE",
U493="Coupure ENEO &amp; Baisse de tension","PASSIVE",
U493="Defaut GE &amp; POWER Cabinet","PASSIVE",
U493="Sharing","PASSIVE",
U493="Sites strategiques &amp; DataCenter","PASSIVE",
U493="Exclu","Exclu",
U493="SAT","ACTIVE",
U493="SPARE-ISSUE","SPARE-ISSUE",
U493="Fiber CAmtel","ACTIVE",
U493="Fiber AOF","ACTIVE",
U493="Projet OCM (HUAWEI)","PLANNED WORKS",
U493="Projet OCM (NOKIA)","PLANNED WORKS",
U493="ACCESS-ISSUE","ACCESS-ISSUE",
U493="Projet OCM (ZTE, NOKIA, autres projets)","PLANNED WORKS",
U493="No root CAuse","No root cause",
U493="ODU HS","ACTIVE",
U493="IP &amp; VLAN","ACTIVE",
U493="Warehouse HUAWEI","SPARE-ISSUE",
U493="SPARE-HS","SPARE-ISSUE",
U493="Power Telco","ACTIVE",U493="no impacts","no impacts"
),"")</f>
        <v/>
      </c>
      <c r="W493" s="102"/>
      <c r="X493" s="102"/>
      <c r="Y493" s="102"/>
      <c r="Z493" s="102"/>
      <c r="AA493" s="102"/>
      <c r="AB493" s="104" t="s">
        <v>5423</v>
      </c>
      <c r="AC493" s="9"/>
      <c r="AD493" s="9"/>
      <c r="AE493" s="7" t="s">
        <v>5423</v>
      </c>
      <c r="AF493" s="6"/>
      <c r="AG493" s="7"/>
      <c r="AH493" s="3" t="s">
        <v>5423</v>
      </c>
      <c r="AI493" s="18" t="s">
        <v>5423</v>
      </c>
      <c r="AJ493" s="18" t="s">
        <v>5423</v>
      </c>
      <c r="AK493" s="18" t="s">
        <v>5423</v>
      </c>
      <c r="AL493" s="18" t="s">
        <v>5423</v>
      </c>
      <c r="AM493" s="18" t="s">
        <v>5423</v>
      </c>
      <c r="AN493" s="18" t="s">
        <v>5423</v>
      </c>
      <c r="AO493" s="18" t="s">
        <v>5423</v>
      </c>
      <c r="AP493" s="18" t="s">
        <v>5423</v>
      </c>
      <c r="AQ493" s="18" t="s">
        <v>5423</v>
      </c>
      <c r="AR493" s="18" t="s">
        <v>5423</v>
      </c>
      <c r="AS493" s="18" t="s">
        <v>5423</v>
      </c>
      <c r="AT493" s="18" t="s">
        <v>5423</v>
      </c>
      <c r="AU493" s="9" t="s">
        <v>5423</v>
      </c>
      <c r="AV493" s="14"/>
      <c r="AW493" s="14" t="s">
        <v>5423</v>
      </c>
      <c r="AX493" s="14" t="str">
        <f>_xlfn.XLOOKUP(B493,'[4]cell downs 18042026 17h'!$B:$B,'[4]cell downs 18042026 17h'!$B:$B,"")</f>
        <v/>
      </c>
      <c r="AY493" s="14" t="str">
        <f>_xlfn.XLOOKUP(B493,'[5]Cells Huawei 19042026 15h'!$B:$B,'[5]Cells Huawei 19042026 15h'!$B:$B,"")</f>
        <v/>
      </c>
      <c r="AZ493" s="105" t="str">
        <f>_xlfn.XLOOKUP(B493,'INCIDENT-04-23-2026'!E:E,'INCIDENT-04-23-2026'!F:F,"")</f>
        <v/>
      </c>
      <c r="BA493" s="105" t="str">
        <f>_xlfn.XLOOKUP(B493,'[6]Eneo 17H'!$C:$C,'[6]Eneo 17H'!$I:$I,"")</f>
        <v/>
      </c>
      <c r="BB493" s="105" t="str">
        <f>_xlfn.XLOOKUP(B493,[8]ALL!$B:$B,[8]ALL!$M:$M,"")</f>
        <v/>
      </c>
      <c r="BC493" s="105" t="str">
        <f>_xlfn.XLOOKUP(B493,'[6]Eneo 17H'!$C:$C,'[6]Eneo 17H'!$I:$I,"")</f>
        <v/>
      </c>
      <c r="BD493" s="105" t="str">
        <f>_xlfn.XLOOKUP(B493,'[7]Eneo 12H'!$C:$C,'[7]Eneo 12H'!$I:$I,"")</f>
        <v/>
      </c>
      <c r="BE493" s="105" t="s">
        <v>7106</v>
      </c>
    </row>
    <row r="494" spans="1:57" hidden="1" x14ac:dyDescent="0.3">
      <c r="A494" s="1" t="s">
        <v>1328</v>
      </c>
      <c r="B494" s="8" t="s">
        <v>1329</v>
      </c>
      <c r="C494" s="3" t="str">
        <f>_xlfn.XLOOKUP(B494,'[1]daily break down'!$D:$D,'[1]daily break down'!$E:$E,"")</f>
        <v>CENTRE</v>
      </c>
      <c r="D494" s="1" t="s">
        <v>11</v>
      </c>
      <c r="E494" s="1" t="s">
        <v>154</v>
      </c>
      <c r="F494" s="3" t="s">
        <v>37</v>
      </c>
      <c r="G494" s="1" t="s">
        <v>1330</v>
      </c>
      <c r="H494" s="26" t="str">
        <f>_xlfn.XLOOKUP(B494,[2]CALCULATION!$B:$B,[2]CALCULATION!$H:$H,"")</f>
        <v>NOKIA</v>
      </c>
      <c r="I494" s="23">
        <v>0.17983109467430297</v>
      </c>
      <c r="J494" s="23">
        <v>0.13274648791637775</v>
      </c>
      <c r="K494" s="23">
        <v>0.15689518395813187</v>
      </c>
      <c r="L494" s="23">
        <v>0.14408959772624155</v>
      </c>
      <c r="M494" s="23">
        <v>7.1286808034631416E-2</v>
      </c>
      <c r="N494" s="23">
        <v>0.2282711673843503</v>
      </c>
      <c r="O494" s="23">
        <v>3.8794801400668621</v>
      </c>
      <c r="P494" s="103" t="s">
        <v>6555</v>
      </c>
      <c r="Q494" s="36" t="s">
        <v>5795</v>
      </c>
      <c r="R494" s="36"/>
      <c r="S494" s="35" t="str" cm="1">
        <f t="array" ref="S494">IFERROR(_xlfn.IFS(
U494="MPR ISSUE","PDH",
U494="BSS Hardware Issue","BSS",
U494="Sites strategiques, MLL, Pylone, etc.","ENVTECH",
U494="AKTIVCO DEFAUT GE &amp; POWER Cabinet","AKTIVCO",
U494="AKTIVCO Coupure ENEO &amp; Baisse de tension","AKTIVCO GRID ONLY",
U494="Coupure ENEO &amp; Baisse de tension","IHS GRID ONLY",
U494="Defaut GE &amp; POWER Cabinet","IHS",
U494="Sharing","Partners",
U494="Sites strategiques &amp; DataCenter","SST &amp; DC",
U494="Exclu","Exclu",
U494="SAT","SAT",
U494="SPARE-ISSUE","SPARE-ISSUE",
U494="Fiber CAmtel","TRANS_FO_CAMTEL",
U494="Fiber AOF","Fiber AOF",
U494="Projet OCM (HUAWEI)","TRAVAUX-HUAWEI",
U494="Projet OCM (NOKIA)","TRAVAUX-NOKIA",
U494="ACCESS-ISSUE","ACCESS-ISSUE",
U494="Projet OCM (ZTE, NOKIA, autres projets)","TRAVAUX OCM",
U494="No root CAuse","No root cause",
U494="ODU HS","PDH",
U494="IP &amp; VLAN","PDH",
U494="Warehouse HUAWEI","SPARE-ISSUE",
U494="SPARE-HS","SPARE-ISSUE",
U494="Power Telco","BSS"
),"")</f>
        <v/>
      </c>
      <c r="T494" s="35" t="str" cm="1">
        <f t="array" ref="T494">IFERROR(_xlfn.IFS(
U494="MPR ISSUE","TX ISSUE",
U494="BSS Hardware Issue","RAN ISSUE",
U494="Sites strategiques, MLL, Pylone, etc.","ENVTECH",
U494="AKTIVCO DEFAUT GE &amp; POWER Cabinet","POWER ISSUE",
U494="AKTIVCO Coupure ENEO &amp; Baisse de tension","POWER ISSUE",
U494="Coupure ENEO &amp; Baisse de tension","POWER ISSUE",
U494="Defaut GE &amp; POWER Cabinet","POWER ISSUE",
U494="Sharing","POWER ISSUE",
U494="Sites strategiques &amp; DataCenter","POWER ISSUE",
U494="Exclu","Exclu",
U494="SAT","TX ISSUE",
U494="SPARE-ISSUE","SPARE-ISSUE",
U494="Fiber CAmtel","TX ISSUE",
U494="Fiber AOF","TX ISSUE",
U494="Projet OCM (HUAWEI)","TRAVAUX-HUAWEI",
U494="Projet OCM (NOKIA)","TRAVAUX -NOKIA",
U494="ACCESS-ISSUE","ACCESS-ISSUE",
U494="Projet OCM (ZTE, NOKIA, autres projets)","TRAVAUX OCM",
U494="No root CAuse","No root cause",
U494="ODU HS","TX ISSUE",
U494="IP &amp; VLAN","TX ISSUE",
U494="Warehouse HUAWEI","SPARE-ISSUE",
U494="SPARE-HS","SPARE-ISSUE",
U494="Power Telco","RAN ISSUE"
),"")</f>
        <v/>
      </c>
      <c r="U494" s="28"/>
      <c r="V494" s="35" t="str" cm="1">
        <f t="array" ref="V494">IFERROR(_xlfn.IFS(
U494="MPR ISSUE","ACTIVE",
U494="BSS Hardware Issue","ACTIVE",
U494="Sites strategiques, MLL, Pylone, etc.","PASSIVE",
U494="AKTIVCO DEFAUT GE &amp; POWER Cabinet","PASSIVE",
U494="AKTIVCO Coupure ENEO &amp; Baisse de tension","PASSIVE",
U494="Coupure ENEO &amp; Baisse de tension","PASSIVE",
U494="Defaut GE &amp; POWER Cabinet","PASSIVE",
U494="Sharing","PASSIVE",
U494="Sites strategiques &amp; DataCenter","PASSIVE",
U494="Exclu","Exclu",
U494="SAT","ACTIVE",
U494="SPARE-ISSUE","SPARE-ISSUE",
U494="Fiber CAmtel","ACTIVE",
U494="Fiber AOF","ACTIVE",
U494="Projet OCM (HUAWEI)","PLANNED WORKS",
U494="Projet OCM (NOKIA)","PLANNED WORKS",
U494="ACCESS-ISSUE","ACCESS-ISSUE",
U494="Projet OCM (ZTE, NOKIA, autres projets)","PLANNED WORKS",
U494="No root CAuse","No root cause",
U494="ODU HS","ACTIVE",
U494="IP &amp; VLAN","ACTIVE",
U494="Warehouse HUAWEI","SPARE-ISSUE",
U494="SPARE-HS","SPARE-ISSUE",
U494="Power Telco","ACTIVE"
),"")</f>
        <v/>
      </c>
      <c r="W494" s="102"/>
      <c r="X494" s="102"/>
      <c r="Y494" s="102"/>
      <c r="Z494" s="102"/>
      <c r="AA494" s="102"/>
      <c r="AB494" s="104" t="s">
        <v>6115</v>
      </c>
      <c r="AC494" s="9"/>
      <c r="AD494" s="9"/>
      <c r="AE494" s="7" t="s">
        <v>5423</v>
      </c>
      <c r="AF494" s="6"/>
      <c r="AG494" s="7"/>
      <c r="AH494" s="3" t="s">
        <v>5423</v>
      </c>
      <c r="AI494" s="18" t="s">
        <v>5423</v>
      </c>
      <c r="AJ494" s="18" t="s">
        <v>5423</v>
      </c>
      <c r="AK494" s="18" t="s">
        <v>5423</v>
      </c>
      <c r="AL494" s="18" t="s">
        <v>5423</v>
      </c>
      <c r="AM494" s="18" t="s">
        <v>5423</v>
      </c>
      <c r="AN494" s="18" t="s">
        <v>5423</v>
      </c>
      <c r="AO494" s="18" t="s">
        <v>5423</v>
      </c>
      <c r="AP494" s="18" t="s">
        <v>5423</v>
      </c>
      <c r="AQ494" s="18" t="s">
        <v>5423</v>
      </c>
      <c r="AR494" s="18" t="s">
        <v>5423</v>
      </c>
      <c r="AS494" s="18" t="s">
        <v>5423</v>
      </c>
      <c r="AT494" s="18"/>
      <c r="AU494" s="9" t="s">
        <v>6115</v>
      </c>
      <c r="AV494" s="14"/>
      <c r="AW494" s="14" t="s">
        <v>5423</v>
      </c>
      <c r="AX494" s="14" t="str">
        <f>_xlfn.XLOOKUP(B494,'[4]cell downs 18042026 17h'!$B:$B,'[4]cell downs 18042026 17h'!$B:$B,"")</f>
        <v/>
      </c>
      <c r="AY494" s="14" t="str">
        <f>_xlfn.XLOOKUP(B494,'[5]Cells Huawei 19042026 15h'!$B:$B,'[5]Cells Huawei 19042026 15h'!$B:$B,"")</f>
        <v/>
      </c>
      <c r="AZ494" s="105" t="str">
        <f>_xlfn.XLOOKUP(B494,'INCIDENT-04-23-2026'!E:E,'INCIDENT-04-23-2026'!F:F,"")</f>
        <v/>
      </c>
      <c r="BA494" s="105" t="str">
        <f>_xlfn.XLOOKUP(B494,'[6]Eneo 17H'!$C:$C,'[6]Eneo 17H'!$I:$I,"")</f>
        <v/>
      </c>
      <c r="BB494" s="105" t="str">
        <f>_xlfn.XLOOKUP(B494,[8]ALL!$B:$B,[8]ALL!$M:$M,"")</f>
        <v/>
      </c>
      <c r="BC494" s="105" t="str">
        <f>_xlfn.XLOOKUP(B494,'[6]Eneo 17H'!$C:$C,'[6]Eneo 17H'!$I:$I,"")</f>
        <v/>
      </c>
      <c r="BD494" s="105" t="str">
        <f>_xlfn.XLOOKUP(B494,'[7]Eneo 12H'!$C:$C,'[7]Eneo 12H'!$I:$I,"")</f>
        <v/>
      </c>
      <c r="BE494" s="105" t="s">
        <v>5423</v>
      </c>
    </row>
    <row r="495" spans="1:57" hidden="1" x14ac:dyDescent="0.3">
      <c r="A495" s="1" t="s">
        <v>1874</v>
      </c>
      <c r="B495" s="8" t="s">
        <v>1875</v>
      </c>
      <c r="C495" s="3" t="str">
        <f>_xlfn.XLOOKUP(B495,'[1]daily break down'!$D:$D,'[1]daily break down'!$E:$E,"")</f>
        <v>EXTREME-NORD</v>
      </c>
      <c r="D495" s="1" t="s">
        <v>11</v>
      </c>
      <c r="E495" s="1" t="s">
        <v>12</v>
      </c>
      <c r="F495" s="3" t="s">
        <v>55</v>
      </c>
      <c r="G495" s="1" t="s">
        <v>1876</v>
      </c>
      <c r="H495" s="26" t="str">
        <f>_xlfn.XLOOKUP(B495,[2]CALCULATION!$B:$B,[2]CALCULATION!$H:$H,"")</f>
        <v>NOKIA</v>
      </c>
      <c r="I495" s="23">
        <v>3.3776428019050719</v>
      </c>
      <c r="J495" s="23">
        <v>8.8660034259656726</v>
      </c>
      <c r="K495" s="23">
        <v>3.7306525070412895</v>
      </c>
      <c r="L495" s="23">
        <v>3.7239221286667998</v>
      </c>
      <c r="M495" s="23">
        <v>8.9425082683422988E-2</v>
      </c>
      <c r="N495" s="23">
        <v>0.22736505763513737</v>
      </c>
      <c r="O495" s="23">
        <v>1.9796936932308202E-3</v>
      </c>
      <c r="P495" s="103" t="s">
        <v>6554</v>
      </c>
      <c r="Q495" s="36" t="s">
        <v>6552</v>
      </c>
      <c r="R495" s="36"/>
      <c r="S495" s="35" t="str" cm="1">
        <f t="array" ref="S495">IFERROR(_xlfn.IFS(
U495="MPR ISSUE","PDH",
U495="BSS Hardware Issue","BSS",
U495="Sites strategiques, MLL, Pylone, etc.","ENVTECH",
U495="AKTIVCO DEFAUT GE &amp; POWER Cabinet","AKTIVCO",
U495="AKTIVCO Coupure ENEO &amp; Baisse de tension","AKTIVCO GRID ONLY",
U495="Coupure ENEO &amp; Baisse de tension","IHS GRID ONLY",
U495="Defaut GE &amp; POWER Cabinet","IHS",
U495="Sharing","Partners",
U495="Sites strategiques &amp; DataCenter","SST &amp; DC",
U495="Exclu","Exclu",
U495="SAT","SAT",
U495="SPARE-ISSUE","SPARE-ISSUE",
U495="Fiber CAmtel","TRANS_FO_CAMTEL",
U495="Fiber AOF","Fiber AOF",
U495="Projet OCM (HUAWEI)","TRAVAUX-HUAWEI",
U495="Projet OCM (NOKIA)","TRAVAUX-NOKIA",
U495="ACCESS-ISSUE","ACCESS-ISSUE",
U495="Projet OCM (ZTE, NOKIA, autres projets)","TRAVAUX OCM",
U495="No root CAuse","No root cause",
U495="ODU HS","PDH",
U495="IP &amp; VLAN","PDH",
U495="Warehouse HUAWEI","SPARE-ISSUE",
U495="SPARE-HS","SPARE-ISSUE",
U495="Power Telco","BSS",U495="no impacts","no impacts"
),"")</f>
        <v/>
      </c>
      <c r="T495" s="35" t="str" cm="1">
        <f t="array" ref="T495">IFERROR(_xlfn.IFS(
U495="MPR ISSUE","TX ISSUE",
U495="BSS Hardware Issue","RAN ISSUE",
U495="Sites strategiques, MLL, Pylone, etc.","ENVTECH",
U495="AKTIVCO DEFAUT GE &amp; POWER Cabinet","POWER ISSUE",
U495="AKTIVCO Coupure ENEO &amp; Baisse de tension","POWER ISSUE",
U495="Coupure ENEO &amp; Baisse de tension","POWER ISSUE",
U495="Defaut GE &amp; POWER Cabinet","POWER ISSUE",
U495="Sharing","POWER ISSUE",
U495="Sites strategiques &amp; DataCenter","POWER ISSUE",
U495="Exclu","Exclu",
U495="SAT","TX ISSUE",
U495="SPARE-ISSUE","SPARE-ISSUE",
U495="Fiber CAmtel","TX ISSUE",
U495="Fiber AOF","TX ISSUE",
U495="Projet OCM (HUAWEI)","TRAVAUX-HUAWEI",
U495="Projet OCM (NOKIA)","TRAVAUX -NOKIA",
U495="ACCESS-ISSUE","ACCESS-ISSUE",
U495="Projet OCM (ZTE, NOKIA, autres projets)","TRAVAUX OCM",
U495="No root CAuse","No root cause",
U495="ODU HS","TX ISSUE",
U495="IP &amp; VLAN","TX ISSUE",
U495="Warehouse HUAWEI","SPARE-ISSUE",
U495="SPARE-HS","SPARE-ISSUE",
U495="Power Telco","RAN ISSUE",U495="no impacts","no impacts"
),"")</f>
        <v/>
      </c>
      <c r="U495" s="28"/>
      <c r="V495" s="35" t="str" cm="1">
        <f t="array" ref="V495">IFERROR(_xlfn.IFS(
U495="MPR ISSUE","ACTIVE",
U495="BSS Hardware Issue","ACTIVE",
U495="Sites strategiques, MLL, Pylone, etc.","PASSIVE",
U495="AKTIVCO DEFAUT GE &amp; POWER Cabinet","PASSIVE",
U495="AKTIVCO Coupure ENEO &amp; Baisse de tension","PASSIVE",
U495="Coupure ENEO &amp; Baisse de tension","PASSIVE",
U495="Defaut GE &amp; POWER Cabinet","PASSIVE",
U495="Sharing","PASSIVE",
U495="Sites strategiques &amp; DataCenter","PASSIVE",
U495="Exclu","Exclu",
U495="SAT","ACTIVE",
U495="SPARE-ISSUE","SPARE-ISSUE",
U495="Fiber CAmtel","ACTIVE",
U495="Fiber AOF","ACTIVE",
U495="Projet OCM (HUAWEI)","PLANNED WORKS",
U495="Projet OCM (NOKIA)","PLANNED WORKS",
U495="ACCESS-ISSUE","ACCESS-ISSUE",
U495="Projet OCM (ZTE, NOKIA, autres projets)","PLANNED WORKS",
U495="No root CAuse","No root cause",
U495="ODU HS","ACTIVE",
U495="IP &amp; VLAN","ACTIVE",
U495="Warehouse HUAWEI","SPARE-ISSUE",
U495="SPARE-HS","SPARE-ISSUE",
U495="Power Telco","ACTIVE",U495="no impacts","no impacts"
),"")</f>
        <v/>
      </c>
      <c r="W495" s="102"/>
      <c r="X495" s="102"/>
      <c r="Y495" s="102"/>
      <c r="Z495" s="102"/>
      <c r="AA495" s="102"/>
      <c r="AB495" s="104" t="s">
        <v>5423</v>
      </c>
      <c r="AC495" s="9"/>
      <c r="AD495" s="9"/>
      <c r="AE495" s="7" t="s">
        <v>5423</v>
      </c>
      <c r="AF495" s="6"/>
      <c r="AG495" s="7"/>
      <c r="AH495" s="3" t="s">
        <v>5423</v>
      </c>
      <c r="AI495" s="18" t="s">
        <v>5423</v>
      </c>
      <c r="AJ495" s="18" t="s">
        <v>5423</v>
      </c>
      <c r="AK495" s="18" t="s">
        <v>5423</v>
      </c>
      <c r="AL495" s="18" t="s">
        <v>5423</v>
      </c>
      <c r="AM495" s="18" t="s">
        <v>5423</v>
      </c>
      <c r="AN495" s="18" t="s">
        <v>5423</v>
      </c>
      <c r="AO495" s="18" t="s">
        <v>5423</v>
      </c>
      <c r="AP495" s="18" t="s">
        <v>5423</v>
      </c>
      <c r="AQ495" s="18" t="s">
        <v>5423</v>
      </c>
      <c r="AR495" s="18" t="s">
        <v>5423</v>
      </c>
      <c r="AS495" s="18" t="s">
        <v>5423</v>
      </c>
      <c r="AT495" s="18" t="s">
        <v>5423</v>
      </c>
      <c r="AU495" s="9" t="s">
        <v>5423</v>
      </c>
      <c r="AV495" s="14"/>
      <c r="AW495" s="14" t="s">
        <v>5423</v>
      </c>
      <c r="AX495" s="14" t="str">
        <f>_xlfn.XLOOKUP(B495,'[4]cell downs 18042026 17h'!$B:$B,'[4]cell downs 18042026 17h'!$B:$B,"")</f>
        <v/>
      </c>
      <c r="AY495" s="14" t="str">
        <f>_xlfn.XLOOKUP(B495,'[5]Cells Huawei 19042026 15h'!$B:$B,'[5]Cells Huawei 19042026 15h'!$B:$B,"")</f>
        <v/>
      </c>
      <c r="AZ495" s="105" t="str">
        <f>_xlfn.XLOOKUP(B495,'INCIDENT-04-23-2026'!E:E,'INCIDENT-04-23-2026'!F:F,"")</f>
        <v/>
      </c>
      <c r="BA495" s="105" t="str">
        <f>_xlfn.XLOOKUP(B495,'[6]Eneo 17H'!$C:$C,'[6]Eneo 17H'!$I:$I,"")</f>
        <v/>
      </c>
      <c r="BB495" s="105" t="str">
        <f>_xlfn.XLOOKUP(B495,[8]ALL!$B:$B,[8]ALL!$M:$M,"")</f>
        <v/>
      </c>
      <c r="BC495" s="105" t="str">
        <f>_xlfn.XLOOKUP(B495,'[6]Eneo 17H'!$C:$C,'[6]Eneo 17H'!$I:$I,"")</f>
        <v/>
      </c>
      <c r="BD495" s="105" t="str">
        <f>_xlfn.XLOOKUP(B495,'[7]Eneo 12H'!$C:$C,'[7]Eneo 12H'!$I:$I,"")</f>
        <v/>
      </c>
      <c r="BE495" s="105" t="s">
        <v>7107</v>
      </c>
    </row>
    <row r="496" spans="1:57" hidden="1" x14ac:dyDescent="0.3">
      <c r="A496" s="1" t="s">
        <v>1394</v>
      </c>
      <c r="B496" s="8" t="s">
        <v>1395</v>
      </c>
      <c r="C496" s="3" t="str">
        <f>_xlfn.XLOOKUP(B496,'[1]daily break down'!$D:$D,'[1]daily break down'!$E:$E,"")</f>
        <v>Douala</v>
      </c>
      <c r="D496" s="1" t="s">
        <v>11</v>
      </c>
      <c r="E496" s="1" t="s">
        <v>12</v>
      </c>
      <c r="F496" s="3" t="s">
        <v>31</v>
      </c>
      <c r="G496" s="1" t="s">
        <v>32</v>
      </c>
      <c r="H496" s="27" t="str">
        <f>_xlfn.XLOOKUP(B496,[2]CALCULATION!$B:$B,[2]CALCULATION!$H:$H,"")</f>
        <v>ZTE</v>
      </c>
      <c r="I496" s="23">
        <v>0</v>
      </c>
      <c r="J496" s="23">
        <v>0</v>
      </c>
      <c r="K496" s="23">
        <v>5.006306483693005E-2</v>
      </c>
      <c r="L496" s="23">
        <v>12.124767787280311</v>
      </c>
      <c r="M496" s="23">
        <v>0</v>
      </c>
      <c r="N496" s="23">
        <v>0.22825333230603287</v>
      </c>
      <c r="O496" s="23">
        <v>1.631909666041707E-2</v>
      </c>
      <c r="P496" s="103" t="s">
        <v>6554</v>
      </c>
      <c r="Q496" s="36" t="s">
        <v>5796</v>
      </c>
      <c r="R496" s="36"/>
      <c r="S496" s="35" t="str" cm="1">
        <f t="array" ref="S496">IFERROR(_xlfn.IFS(
U496="MPR ISSUE","PDH",
U496="BSS Hardware Issue","BSS",
U496="Sites strategiques, MLL, Pylone, etc.","ENVTECH",
U496="AKTIVCO DEFAUT GE &amp; POWER Cabinet","AKTIVCO",
U496="AKTIVCO Coupure ENEO &amp; Baisse de tension","AKTIVCO GRID ONLY",
U496="Coupure ENEO &amp; Baisse de tension","IHS GRID ONLY",
U496="Defaut GE &amp; POWER Cabinet","IHS",
U496="Sharing","Partners",
U496="Sites strategiques &amp; DataCenter","SST &amp; DC",
U496="Exclu","Exclu",
U496="SAT","SAT",
U496="SPARE-ISSUE","SPARE-ISSUE",
U496="Fiber CAmtel","TRANS_FO_CAMTEL",
U496="Fiber AOF","Fiber AOF",
U496="Projet OCM (HUAWEI)","TRAVAUX-HUAWEI",
U496="Projet OCM (NOKIA)","TRAVAUX-NOKIA",
U496="ACCESS-ISSUE","ACCESS-ISSUE",
U496="Projet OCM (ZTE, NOKIA, autres projets)","TRAVAUX OCM",
U496="No root CAuse","No root cause",
U496="ODU HS","PDH",
U496="IP &amp; VLAN","PDH",
U496="Warehouse HUAWEI","SPARE-ISSUE",
U496="SPARE-HS","SPARE-ISSUE",
U496="Power Telco","BSS",U496="no impacts","no impacts"
),"")</f>
        <v/>
      </c>
      <c r="T496" s="35" t="str" cm="1">
        <f t="array" ref="T496">IFERROR(_xlfn.IFS(
U496="MPR ISSUE","TX ISSUE",
U496="BSS Hardware Issue","RAN ISSUE",
U496="Sites strategiques, MLL, Pylone, etc.","ENVTECH",
U496="AKTIVCO DEFAUT GE &amp; POWER Cabinet","POWER ISSUE",
U496="AKTIVCO Coupure ENEO &amp; Baisse de tension","POWER ISSUE",
U496="Coupure ENEO &amp; Baisse de tension","POWER ISSUE",
U496="Defaut GE &amp; POWER Cabinet","POWER ISSUE",
U496="Sharing","POWER ISSUE",
U496="Sites strategiques &amp; DataCenter","POWER ISSUE",
U496="Exclu","Exclu",
U496="SAT","TX ISSUE",
U496="SPARE-ISSUE","SPARE-ISSUE",
U496="Fiber CAmtel","TX ISSUE",
U496="Fiber AOF","TX ISSUE",
U496="Projet OCM (HUAWEI)","TRAVAUX-HUAWEI",
U496="Projet OCM (NOKIA)","TRAVAUX -NOKIA",
U496="ACCESS-ISSUE","ACCESS-ISSUE",
U496="Projet OCM (ZTE, NOKIA, autres projets)","TRAVAUX OCM",
U496="No root CAuse","No root cause",
U496="ODU HS","TX ISSUE",
U496="IP &amp; VLAN","TX ISSUE",
U496="Warehouse HUAWEI","SPARE-ISSUE",
U496="SPARE-HS","SPARE-ISSUE",
U496="Power Telco","RAN ISSUE",U496="no impacts","no impacts"
),"")</f>
        <v/>
      </c>
      <c r="U496" s="28"/>
      <c r="V496" s="35" t="str" cm="1">
        <f t="array" ref="V496">IFERROR(_xlfn.IFS(
U496="MPR ISSUE","ACTIVE",
U496="BSS Hardware Issue","ACTIVE",
U496="Sites strategiques, MLL, Pylone, etc.","PASSIVE",
U496="AKTIVCO DEFAUT GE &amp; POWER Cabinet","PASSIVE",
U496="AKTIVCO Coupure ENEO &amp; Baisse de tension","PASSIVE",
U496="Coupure ENEO &amp; Baisse de tension","PASSIVE",
U496="Defaut GE &amp; POWER Cabinet","PASSIVE",
U496="Sharing","PASSIVE",
U496="Sites strategiques &amp; DataCenter","PASSIVE",
U496="Exclu","Exclu",
U496="SAT","ACTIVE",
U496="SPARE-ISSUE","SPARE-ISSUE",
U496="Fiber CAmtel","ACTIVE",
U496="Fiber AOF","ACTIVE",
U496="Projet OCM (HUAWEI)","PLANNED WORKS",
U496="Projet OCM (NOKIA)","PLANNED WORKS",
U496="ACCESS-ISSUE","ACCESS-ISSUE",
U496="Projet OCM (ZTE, NOKIA, autres projets)","PLANNED WORKS",
U496="No root CAuse","No root cause",
U496="ODU HS","ACTIVE",
U496="IP &amp; VLAN","ACTIVE",
U496="Warehouse HUAWEI","SPARE-ISSUE",
U496="SPARE-HS","SPARE-ISSUE",
U496="Power Telco","ACTIVE",U496="no impacts","no impacts"
),"")</f>
        <v/>
      </c>
      <c r="W496" s="102"/>
      <c r="X496" s="102"/>
      <c r="Y496" s="102"/>
      <c r="Z496" s="102"/>
      <c r="AA496" s="102"/>
      <c r="AB496" s="104" t="s">
        <v>5423</v>
      </c>
      <c r="AC496" s="9"/>
      <c r="AD496" s="9"/>
      <c r="AE496" s="7" t="s">
        <v>5423</v>
      </c>
      <c r="AF496" s="6"/>
      <c r="AG496" s="7"/>
      <c r="AH496" s="3" t="s">
        <v>5423</v>
      </c>
      <c r="AI496" s="18" t="s">
        <v>5423</v>
      </c>
      <c r="AJ496" s="18" t="s">
        <v>5423</v>
      </c>
      <c r="AK496" s="18" t="s">
        <v>5423</v>
      </c>
      <c r="AL496" s="18" t="s">
        <v>5423</v>
      </c>
      <c r="AM496" s="18" t="s">
        <v>5423</v>
      </c>
      <c r="AN496" s="18" t="s">
        <v>5423</v>
      </c>
      <c r="AO496" s="18" t="s">
        <v>5423</v>
      </c>
      <c r="AP496" s="18" t="s">
        <v>5423</v>
      </c>
      <c r="AQ496" s="18" t="s">
        <v>5423</v>
      </c>
      <c r="AR496" s="18" t="s">
        <v>5423</v>
      </c>
      <c r="AS496" s="18" t="s">
        <v>5423</v>
      </c>
      <c r="AT496" s="18" t="s">
        <v>5423</v>
      </c>
      <c r="AU496" s="9" t="s">
        <v>5423</v>
      </c>
      <c r="AV496" s="14"/>
      <c r="AW496" s="14" t="s">
        <v>5423</v>
      </c>
      <c r="AX496" s="14" t="str">
        <f>_xlfn.XLOOKUP(B496,'[4]cell downs 18042026 17h'!$B:$B,'[4]cell downs 18042026 17h'!$B:$B,"")</f>
        <v/>
      </c>
      <c r="AY496" s="14" t="str">
        <f>_xlfn.XLOOKUP(B496,'[5]Cells Huawei 19042026 15h'!$B:$B,'[5]Cells Huawei 19042026 15h'!$B:$B,"")</f>
        <v/>
      </c>
      <c r="AZ496" s="105" t="str">
        <f>_xlfn.XLOOKUP(B496,'INCIDENT-04-23-2026'!E:E,'INCIDENT-04-23-2026'!F:F,"")</f>
        <v/>
      </c>
      <c r="BA496" s="105" t="str">
        <f>_xlfn.XLOOKUP(B496,'[6]Eneo 17H'!$C:$C,'[6]Eneo 17H'!$I:$I,"")</f>
        <v/>
      </c>
      <c r="BB496" s="105" t="str">
        <f>_xlfn.XLOOKUP(B496,[8]ALL!$B:$B,[8]ALL!$M:$M,"")</f>
        <v/>
      </c>
      <c r="BC496" s="105" t="str">
        <f>_xlfn.XLOOKUP(B496,'[6]Eneo 17H'!$C:$C,'[6]Eneo 17H'!$I:$I,"")</f>
        <v/>
      </c>
      <c r="BD496" s="105" t="str">
        <f>_xlfn.XLOOKUP(B496,'[7]Eneo 12H'!$C:$C,'[7]Eneo 12H'!$I:$I,"")</f>
        <v/>
      </c>
      <c r="BE496" s="105" t="s">
        <v>7108</v>
      </c>
    </row>
    <row r="497" spans="1:57" hidden="1" x14ac:dyDescent="0.3">
      <c r="A497" s="1" t="s">
        <v>458</v>
      </c>
      <c r="B497" s="8" t="s">
        <v>459</v>
      </c>
      <c r="C497" s="3" t="str">
        <f>_xlfn.XLOOKUP(B497,'[1]daily break down'!$D:$D,'[1]daily break down'!$E:$E,"")</f>
        <v>SUD-OUEST</v>
      </c>
      <c r="D497" s="1" t="s">
        <v>11</v>
      </c>
      <c r="E497" s="1" t="s">
        <v>96</v>
      </c>
      <c r="F497" s="3" t="s">
        <v>13</v>
      </c>
      <c r="G497" s="1" t="s">
        <v>106</v>
      </c>
      <c r="H497" s="25" t="str">
        <f>_xlfn.XLOOKUP(B497,[2]CALCULATION!$B:$B,[2]CALCULATION!$H:$H,"")</f>
        <v>Huawei</v>
      </c>
      <c r="I497" s="23">
        <v>0.76605228388878899</v>
      </c>
      <c r="J497" s="23">
        <v>6.7238245256582554E-3</v>
      </c>
      <c r="K497" s="23">
        <v>0</v>
      </c>
      <c r="L497" s="23">
        <v>5.3505234952187721E-4</v>
      </c>
      <c r="M497" s="23">
        <v>0</v>
      </c>
      <c r="N497" s="23">
        <v>0.2234735313169707</v>
      </c>
      <c r="O497" s="23">
        <v>0</v>
      </c>
      <c r="P497" s="103" t="s">
        <v>6554</v>
      </c>
      <c r="Q497" s="36" t="s">
        <v>5796</v>
      </c>
      <c r="R497" s="36"/>
      <c r="S497" s="35" t="str" cm="1">
        <f t="array" ref="S497">IFERROR(_xlfn.IFS(
U497="MPR ISSUE","PDH",
U497="BSS Hardware Issue","BSS",
U497="Sites strategiques, MLL, Pylone, etc.","ENVTECH",
U497="AKTIVCO DEFAUT GE &amp; POWER Cabinet","AKTIVCO",
U497="AKTIVCO Coupure ENEO &amp; Baisse de tension","AKTIVCO GRID ONLY",
U497="Coupure ENEO &amp; Baisse de tension","IHS GRID ONLY",
U497="Defaut GE &amp; POWER Cabinet","IHS",
U497="Sharing","Partners",
U497="Sites strategiques &amp; DataCenter","SST &amp; DC",
U497="Exclu","Exclu",
U497="SAT","SAT",
U497="SPARE-ISSUE","SPARE-ISSUE",
U497="Fiber CAmtel","TRANS_FO_CAMTEL",
U497="Fiber AOF","Fiber AOF",
U497="Projet OCM (HUAWEI)","TRAVAUX-HUAWEI",
U497="Projet OCM (NOKIA)","TRAVAUX-NOKIA",
U497="ACCESS-ISSUE","ACCESS-ISSUE",
U497="Projet OCM (ZTE, NOKIA, autres projets)","TRAVAUX OCM",
U497="No root CAuse","No root cause",
U497="ODU HS","PDH",
U497="IP &amp; VLAN","PDH",
U497="Warehouse HUAWEI","SPARE-ISSUE",
U497="SPARE-HS","SPARE-ISSUE",
U497="Power Telco","BSS",U497="no impacts","no impacts"
),"")</f>
        <v/>
      </c>
      <c r="T497" s="35" t="str" cm="1">
        <f t="array" ref="T497">IFERROR(_xlfn.IFS(
U497="MPR ISSUE","TX ISSUE",
U497="BSS Hardware Issue","RAN ISSUE",
U497="Sites strategiques, MLL, Pylone, etc.","ENVTECH",
U497="AKTIVCO DEFAUT GE &amp; POWER Cabinet","POWER ISSUE",
U497="AKTIVCO Coupure ENEO &amp; Baisse de tension","POWER ISSUE",
U497="Coupure ENEO &amp; Baisse de tension","POWER ISSUE",
U497="Defaut GE &amp; POWER Cabinet","POWER ISSUE",
U497="Sharing","POWER ISSUE",
U497="Sites strategiques &amp; DataCenter","POWER ISSUE",
U497="Exclu","Exclu",
U497="SAT","TX ISSUE",
U497="SPARE-ISSUE","SPARE-ISSUE",
U497="Fiber CAmtel","TX ISSUE",
U497="Fiber AOF","TX ISSUE",
U497="Projet OCM (HUAWEI)","TRAVAUX-HUAWEI",
U497="Projet OCM (NOKIA)","TRAVAUX -NOKIA",
U497="ACCESS-ISSUE","ACCESS-ISSUE",
U497="Projet OCM (ZTE, NOKIA, autres projets)","TRAVAUX OCM",
U497="No root CAuse","No root cause",
U497="ODU HS","TX ISSUE",
U497="IP &amp; VLAN","TX ISSUE",
U497="Warehouse HUAWEI","SPARE-ISSUE",
U497="SPARE-HS","SPARE-ISSUE",
U497="Power Telco","RAN ISSUE",U497="no impacts","no impacts"
),"")</f>
        <v/>
      </c>
      <c r="U497" s="28"/>
      <c r="V497" s="35" t="str" cm="1">
        <f t="array" ref="V497">IFERROR(_xlfn.IFS(
U497="MPR ISSUE","ACTIVE",
U497="BSS Hardware Issue","ACTIVE",
U497="Sites strategiques, MLL, Pylone, etc.","PASSIVE",
U497="AKTIVCO DEFAUT GE &amp; POWER Cabinet","PASSIVE",
U497="AKTIVCO Coupure ENEO &amp; Baisse de tension","PASSIVE",
U497="Coupure ENEO &amp; Baisse de tension","PASSIVE",
U497="Defaut GE &amp; POWER Cabinet","PASSIVE",
U497="Sharing","PASSIVE",
U497="Sites strategiques &amp; DataCenter","PASSIVE",
U497="Exclu","Exclu",
U497="SAT","ACTIVE",
U497="SPARE-ISSUE","SPARE-ISSUE",
U497="Fiber CAmtel","ACTIVE",
U497="Fiber AOF","ACTIVE",
U497="Projet OCM (HUAWEI)","PLANNED WORKS",
U497="Projet OCM (NOKIA)","PLANNED WORKS",
U497="ACCESS-ISSUE","ACCESS-ISSUE",
U497="Projet OCM (ZTE, NOKIA, autres projets)","PLANNED WORKS",
U497="No root CAuse","No root cause",
U497="ODU HS","ACTIVE",
U497="IP &amp; VLAN","ACTIVE",
U497="Warehouse HUAWEI","SPARE-ISSUE",
U497="SPARE-HS","SPARE-ISSUE",
U497="Power Telco","ACTIVE",U497="no impacts","no impacts"
),"")</f>
        <v/>
      </c>
      <c r="W497" s="102"/>
      <c r="X497" s="102"/>
      <c r="Y497" s="102"/>
      <c r="Z497" s="102"/>
      <c r="AA497" s="102"/>
      <c r="AB497" s="104" t="s">
        <v>5423</v>
      </c>
      <c r="AC497" s="9"/>
      <c r="AD497" s="9"/>
      <c r="AE497" s="7" t="s">
        <v>5423</v>
      </c>
      <c r="AF497" s="6"/>
      <c r="AG497" s="7"/>
      <c r="AH497" s="3" t="s">
        <v>5423</v>
      </c>
      <c r="AI497" s="18" t="s">
        <v>5423</v>
      </c>
      <c r="AJ497" s="18" t="s">
        <v>5423</v>
      </c>
      <c r="AK497" s="18" t="s">
        <v>5423</v>
      </c>
      <c r="AL497" s="18" t="s">
        <v>5423</v>
      </c>
      <c r="AM497" s="18" t="s">
        <v>5423</v>
      </c>
      <c r="AN497" s="18" t="s">
        <v>5423</v>
      </c>
      <c r="AO497" s="18" t="s">
        <v>5423</v>
      </c>
      <c r="AP497" s="18" t="s">
        <v>5423</v>
      </c>
      <c r="AQ497" s="18" t="s">
        <v>5423</v>
      </c>
      <c r="AR497" s="18" t="s">
        <v>5423</v>
      </c>
      <c r="AS497" s="18" t="s">
        <v>5423</v>
      </c>
      <c r="AT497" s="18" t="s">
        <v>5423</v>
      </c>
      <c r="AU497" s="9" t="s">
        <v>5423</v>
      </c>
      <c r="AV497" s="14"/>
      <c r="AW497" s="14" t="s">
        <v>5423</v>
      </c>
      <c r="AX497" s="14" t="str">
        <f>_xlfn.XLOOKUP(B497,'[4]cell downs 18042026 17h'!$B:$B,'[4]cell downs 18042026 17h'!$B:$B,"")</f>
        <v/>
      </c>
      <c r="AY497" s="14" t="str">
        <f>_xlfn.XLOOKUP(B497,'[5]Cells Huawei 19042026 15h'!$B:$B,'[5]Cells Huawei 19042026 15h'!$B:$B,"")</f>
        <v/>
      </c>
      <c r="AZ497" s="105" t="str">
        <f>_xlfn.XLOOKUP(B497,'INCIDENT-04-23-2026'!E:E,'INCIDENT-04-23-2026'!F:F,"")</f>
        <v/>
      </c>
      <c r="BA497" s="105" t="str">
        <f>_xlfn.XLOOKUP(B497,'[6]Eneo 17H'!$C:$C,'[6]Eneo 17H'!$I:$I,"")</f>
        <v/>
      </c>
      <c r="BB497" s="105" t="str">
        <f>_xlfn.XLOOKUP(B497,[8]ALL!$B:$B,[8]ALL!$M:$M,"")</f>
        <v/>
      </c>
      <c r="BC497" s="105" t="str">
        <f>_xlfn.XLOOKUP(B497,'[6]Eneo 17H'!$C:$C,'[6]Eneo 17H'!$I:$I,"")</f>
        <v/>
      </c>
      <c r="BD497" s="105" t="str">
        <f>_xlfn.XLOOKUP(B497,'[7]Eneo 12H'!$C:$C,'[7]Eneo 12H'!$I:$I,"")</f>
        <v/>
      </c>
      <c r="BE497" s="105" t="s">
        <v>5423</v>
      </c>
    </row>
    <row r="498" spans="1:57" hidden="1" x14ac:dyDescent="0.3">
      <c r="A498" s="1" t="s">
        <v>1013</v>
      </c>
      <c r="B498" s="8" t="s">
        <v>1014</v>
      </c>
      <c r="C498" s="3" t="str">
        <f>_xlfn.XLOOKUP(B498,'[1]daily break down'!$D:$D,'[1]daily break down'!$E:$E,"")</f>
        <v>Douala</v>
      </c>
      <c r="D498" s="1" t="s">
        <v>11</v>
      </c>
      <c r="E498" s="1" t="s">
        <v>12</v>
      </c>
      <c r="F498" s="3" t="s">
        <v>31</v>
      </c>
      <c r="G498" s="1" t="s">
        <v>32</v>
      </c>
      <c r="H498" s="27" t="str">
        <f>_xlfn.XLOOKUP(B498,[2]CALCULATION!$B:$B,[2]CALCULATION!$H:$H,"")</f>
        <v>ZTE</v>
      </c>
      <c r="I498" s="23">
        <v>0</v>
      </c>
      <c r="J498" s="23">
        <v>0.13388793292869133</v>
      </c>
      <c r="K498" s="23">
        <v>0.131569372747429</v>
      </c>
      <c r="L498" s="23">
        <v>6.6863708611916775E-2</v>
      </c>
      <c r="M498" s="23">
        <v>0</v>
      </c>
      <c r="N498" s="23">
        <v>0.2229919842024011</v>
      </c>
      <c r="O498" s="23">
        <v>0</v>
      </c>
      <c r="P498" s="103" t="s">
        <v>6554</v>
      </c>
      <c r="Q498" s="36" t="s">
        <v>5796</v>
      </c>
      <c r="R498" s="36"/>
      <c r="S498" s="35" t="str" cm="1">
        <f t="array" ref="S498">IFERROR(_xlfn.IFS(
U498="MPR ISSUE","PDH",
U498="BSS Hardware Issue","BSS",
U498="Sites strategiques, MLL, Pylone, etc.","ENVTECH",
U498="AKTIVCO DEFAUT GE &amp; POWER Cabinet","AKTIVCO",
U498="AKTIVCO Coupure ENEO &amp; Baisse de tension","AKTIVCO GRID ONLY",
U498="Coupure ENEO &amp; Baisse de tension","IHS GRID ONLY",
U498="Defaut GE &amp; POWER Cabinet","IHS",
U498="Sharing","Partners",
U498="Sites strategiques &amp; DataCenter","SST &amp; DC",
U498="Exclu","Exclu",
U498="SAT","SAT",
U498="SPARE-ISSUE","SPARE-ISSUE",
U498="Fiber CAmtel","TRANS_FO_CAMTEL",
U498="Fiber AOF","Fiber AOF",
U498="Projet OCM (HUAWEI)","TRAVAUX-HUAWEI",
U498="Projet OCM (NOKIA)","TRAVAUX-NOKIA",
U498="ACCESS-ISSUE","ACCESS-ISSUE",
U498="Projet OCM (ZTE, NOKIA, autres projets)","TRAVAUX OCM",
U498="No root CAuse","No root cause",
U498="ODU HS","PDH",
U498="IP &amp; VLAN","PDH",
U498="Warehouse HUAWEI","SPARE-ISSUE",
U498="SPARE-HS","SPARE-ISSUE",
U498="Power Telco","BSS",U498="no impacts","no impacts"
),"")</f>
        <v/>
      </c>
      <c r="T498" s="35" t="str" cm="1">
        <f t="array" ref="T498">IFERROR(_xlfn.IFS(
U498="MPR ISSUE","TX ISSUE",
U498="BSS Hardware Issue","RAN ISSUE",
U498="Sites strategiques, MLL, Pylone, etc.","ENVTECH",
U498="AKTIVCO DEFAUT GE &amp; POWER Cabinet","POWER ISSUE",
U498="AKTIVCO Coupure ENEO &amp; Baisse de tension","POWER ISSUE",
U498="Coupure ENEO &amp; Baisse de tension","POWER ISSUE",
U498="Defaut GE &amp; POWER Cabinet","POWER ISSUE",
U498="Sharing","POWER ISSUE",
U498="Sites strategiques &amp; DataCenter","POWER ISSUE",
U498="Exclu","Exclu",
U498="SAT","TX ISSUE",
U498="SPARE-ISSUE","SPARE-ISSUE",
U498="Fiber CAmtel","TX ISSUE",
U498="Fiber AOF","TX ISSUE",
U498="Projet OCM (HUAWEI)","TRAVAUX-HUAWEI",
U498="Projet OCM (NOKIA)","TRAVAUX -NOKIA",
U498="ACCESS-ISSUE","ACCESS-ISSUE",
U498="Projet OCM (ZTE, NOKIA, autres projets)","TRAVAUX OCM",
U498="No root CAuse","No root cause",
U498="ODU HS","TX ISSUE",
U498="IP &amp; VLAN","TX ISSUE",
U498="Warehouse HUAWEI","SPARE-ISSUE",
U498="SPARE-HS","SPARE-ISSUE",
U498="Power Telco","RAN ISSUE",U498="no impacts","no impacts"
),"")</f>
        <v/>
      </c>
      <c r="U498" s="28"/>
      <c r="V498" s="35" t="str" cm="1">
        <f t="array" ref="V498">IFERROR(_xlfn.IFS(
U498="MPR ISSUE","ACTIVE",
U498="BSS Hardware Issue","ACTIVE",
U498="Sites strategiques, MLL, Pylone, etc.","PASSIVE",
U498="AKTIVCO DEFAUT GE &amp; POWER Cabinet","PASSIVE",
U498="AKTIVCO Coupure ENEO &amp; Baisse de tension","PASSIVE",
U498="Coupure ENEO &amp; Baisse de tension","PASSIVE",
U498="Defaut GE &amp; POWER Cabinet","PASSIVE",
U498="Sharing","PASSIVE",
U498="Sites strategiques &amp; DataCenter","PASSIVE",
U498="Exclu","Exclu",
U498="SAT","ACTIVE",
U498="SPARE-ISSUE","SPARE-ISSUE",
U498="Fiber CAmtel","ACTIVE",
U498="Fiber AOF","ACTIVE",
U498="Projet OCM (HUAWEI)","PLANNED WORKS",
U498="Projet OCM (NOKIA)","PLANNED WORKS",
U498="ACCESS-ISSUE","ACCESS-ISSUE",
U498="Projet OCM (ZTE, NOKIA, autres projets)","PLANNED WORKS",
U498="No root CAuse","No root cause",
U498="ODU HS","ACTIVE",
U498="IP &amp; VLAN","ACTIVE",
U498="Warehouse HUAWEI","SPARE-ISSUE",
U498="SPARE-HS","SPARE-ISSUE",
U498="Power Telco","ACTIVE",U498="no impacts","no impacts"
),"")</f>
        <v/>
      </c>
      <c r="W498" s="102"/>
      <c r="X498" s="102"/>
      <c r="Y498" s="102"/>
      <c r="Z498" s="102"/>
      <c r="AA498" s="102"/>
      <c r="AB498" s="104" t="s">
        <v>5423</v>
      </c>
      <c r="AC498" s="9"/>
      <c r="AD498" s="9"/>
      <c r="AE498" s="7" t="s">
        <v>5423</v>
      </c>
      <c r="AF498" s="6"/>
      <c r="AG498" s="7"/>
      <c r="AH498" s="3" t="s">
        <v>5423</v>
      </c>
      <c r="AI498" s="18" t="s">
        <v>5423</v>
      </c>
      <c r="AJ498" s="18" t="s">
        <v>5423</v>
      </c>
      <c r="AK498" s="18" t="s">
        <v>5423</v>
      </c>
      <c r="AL498" s="18" t="s">
        <v>5423</v>
      </c>
      <c r="AM498" s="18" t="s">
        <v>5423</v>
      </c>
      <c r="AN498" s="18" t="s">
        <v>5423</v>
      </c>
      <c r="AO498" s="18" t="s">
        <v>5423</v>
      </c>
      <c r="AP498" s="18" t="s">
        <v>5423</v>
      </c>
      <c r="AQ498" s="18" t="s">
        <v>5423</v>
      </c>
      <c r="AR498" s="18" t="s">
        <v>5423</v>
      </c>
      <c r="AS498" s="18" t="s">
        <v>5423</v>
      </c>
      <c r="AT498" s="18" t="s">
        <v>5423</v>
      </c>
      <c r="AU498" s="9" t="s">
        <v>5423</v>
      </c>
      <c r="AV498" s="14"/>
      <c r="AW498" s="14" t="s">
        <v>5423</v>
      </c>
      <c r="AX498" s="14" t="str">
        <f>_xlfn.XLOOKUP(B498,'[4]cell downs 18042026 17h'!$B:$B,'[4]cell downs 18042026 17h'!$B:$B,"")</f>
        <v/>
      </c>
      <c r="AY498" s="14" t="str">
        <f>_xlfn.XLOOKUP(B498,'[5]Cells Huawei 19042026 15h'!$B:$B,'[5]Cells Huawei 19042026 15h'!$B:$B,"")</f>
        <v/>
      </c>
      <c r="AZ498" s="105" t="str">
        <f>_xlfn.XLOOKUP(B498,'INCIDENT-04-23-2026'!E:E,'INCIDENT-04-23-2026'!F:F,"")</f>
        <v/>
      </c>
      <c r="BA498" s="105" t="str">
        <f>_xlfn.XLOOKUP(B498,'[6]Eneo 17H'!$C:$C,'[6]Eneo 17H'!$I:$I,"")</f>
        <v/>
      </c>
      <c r="BB498" s="105" t="str">
        <f>_xlfn.XLOOKUP(B498,[8]ALL!$B:$B,[8]ALL!$M:$M,"")</f>
        <v/>
      </c>
      <c r="BC498" s="105" t="str">
        <f>_xlfn.XLOOKUP(B498,'[6]Eneo 17H'!$C:$C,'[6]Eneo 17H'!$I:$I,"")</f>
        <v/>
      </c>
      <c r="BD498" s="105" t="str">
        <f>_xlfn.XLOOKUP(B498,'[7]Eneo 12H'!$C:$C,'[7]Eneo 12H'!$I:$I,"")</f>
        <v/>
      </c>
      <c r="BE498" s="105" t="s">
        <v>5423</v>
      </c>
    </row>
    <row r="499" spans="1:57" hidden="1" x14ac:dyDescent="0.3">
      <c r="A499" s="1" t="s">
        <v>533</v>
      </c>
      <c r="B499" s="8" t="s">
        <v>534</v>
      </c>
      <c r="C499" s="3" t="str">
        <f>_xlfn.XLOOKUP(B499,'[1]daily break down'!$D:$D,'[1]daily break down'!$E:$E,"")</f>
        <v>CENTRE</v>
      </c>
      <c r="D499" s="1" t="s">
        <v>11</v>
      </c>
      <c r="E499" s="1" t="s">
        <v>66</v>
      </c>
      <c r="F499" s="3" t="s">
        <v>226</v>
      </c>
      <c r="G499" s="1" t="s">
        <v>533</v>
      </c>
      <c r="H499" s="26" t="str">
        <f>_xlfn.XLOOKUP(B499,[2]CALCULATION!$B:$B,[2]CALCULATION!$H:$H,"")</f>
        <v>NOKIA</v>
      </c>
      <c r="I499" s="23">
        <v>1.4132694409487689</v>
      </c>
      <c r="J499" s="23">
        <v>1.3389328345218627</v>
      </c>
      <c r="K499" s="23">
        <v>0.16470694826115131</v>
      </c>
      <c r="L499" s="23">
        <v>0.21150619376599811</v>
      </c>
      <c r="M499" s="23">
        <v>7.8884551397842159E-2</v>
      </c>
      <c r="N499" s="23">
        <v>0.21801599735184765</v>
      </c>
      <c r="O499" s="23">
        <v>0.22318275181225172</v>
      </c>
      <c r="P499" s="103" t="s">
        <v>6554</v>
      </c>
      <c r="Q499" s="36" t="s">
        <v>5796</v>
      </c>
      <c r="R499" s="36"/>
      <c r="S499" s="35" t="str" cm="1">
        <f t="array" ref="S499">IFERROR(_xlfn.IFS(
U499="MPR ISSUE","PDH",
U499="BSS Hardware Issue","BSS",
U499="Sites strategiques, MLL, Pylone, etc.","ENVTECH",
U499="AKTIVCO DEFAUT GE &amp; POWER Cabinet","AKTIVCO",
U499="AKTIVCO Coupure ENEO &amp; Baisse de tension","AKTIVCO GRID ONLY",
U499="Coupure ENEO &amp; Baisse de tension","IHS GRID ONLY",
U499="Defaut GE &amp; POWER Cabinet","IHS",
U499="Sharing","Partners",
U499="Sites strategiques &amp; DataCenter","SST &amp; DC",
U499="Exclu","Exclu",
U499="SAT","SAT",
U499="SPARE-ISSUE","SPARE-ISSUE",
U499="Fiber CAmtel","TRANS_FO_CAMTEL",
U499="Fiber AOF","Fiber AOF",
U499="Projet OCM (HUAWEI)","TRAVAUX-HUAWEI",
U499="Projet OCM (NOKIA)","TRAVAUX-NOKIA",
U499="ACCESS-ISSUE","ACCESS-ISSUE",
U499="Projet OCM (ZTE, NOKIA, autres projets)","TRAVAUX OCM",
U499="No root CAuse","No root cause",
U499="ODU HS","PDH",
U499="IP &amp; VLAN","PDH",
U499="Warehouse HUAWEI","SPARE-ISSUE",
U499="SPARE-HS","SPARE-ISSUE",
U499="Power Telco","BSS",U499="no impacts","no impacts"
),"")</f>
        <v/>
      </c>
      <c r="T499" s="35" t="str" cm="1">
        <f t="array" ref="T499">IFERROR(_xlfn.IFS(
U499="MPR ISSUE","TX ISSUE",
U499="BSS Hardware Issue","RAN ISSUE",
U499="Sites strategiques, MLL, Pylone, etc.","ENVTECH",
U499="AKTIVCO DEFAUT GE &amp; POWER Cabinet","POWER ISSUE",
U499="AKTIVCO Coupure ENEO &amp; Baisse de tension","POWER ISSUE",
U499="Coupure ENEO &amp; Baisse de tension","POWER ISSUE",
U499="Defaut GE &amp; POWER Cabinet","POWER ISSUE",
U499="Sharing","POWER ISSUE",
U499="Sites strategiques &amp; DataCenter","POWER ISSUE",
U499="Exclu","Exclu",
U499="SAT","TX ISSUE",
U499="SPARE-ISSUE","SPARE-ISSUE",
U499="Fiber CAmtel","TX ISSUE",
U499="Fiber AOF","TX ISSUE",
U499="Projet OCM (HUAWEI)","TRAVAUX-HUAWEI",
U499="Projet OCM (NOKIA)","TRAVAUX -NOKIA",
U499="ACCESS-ISSUE","ACCESS-ISSUE",
U499="Projet OCM (ZTE, NOKIA, autres projets)","TRAVAUX OCM",
U499="No root CAuse","No root cause",
U499="ODU HS","TX ISSUE",
U499="IP &amp; VLAN","TX ISSUE",
U499="Warehouse HUAWEI","SPARE-ISSUE",
U499="SPARE-HS","SPARE-ISSUE",
U499="Power Telco","RAN ISSUE",U499="no impacts","no impacts"
),"")</f>
        <v/>
      </c>
      <c r="U499" s="28"/>
      <c r="V499" s="35" t="str" cm="1">
        <f t="array" ref="V499">IFERROR(_xlfn.IFS(
U499="MPR ISSUE","ACTIVE",
U499="BSS Hardware Issue","ACTIVE",
U499="Sites strategiques, MLL, Pylone, etc.","PASSIVE",
U499="AKTIVCO DEFAUT GE &amp; POWER Cabinet","PASSIVE",
U499="AKTIVCO Coupure ENEO &amp; Baisse de tension","PASSIVE",
U499="Coupure ENEO &amp; Baisse de tension","PASSIVE",
U499="Defaut GE &amp; POWER Cabinet","PASSIVE",
U499="Sharing","PASSIVE",
U499="Sites strategiques &amp; DataCenter","PASSIVE",
U499="Exclu","Exclu",
U499="SAT","ACTIVE",
U499="SPARE-ISSUE","SPARE-ISSUE",
U499="Fiber CAmtel","ACTIVE",
U499="Fiber AOF","ACTIVE",
U499="Projet OCM (HUAWEI)","PLANNED WORKS",
U499="Projet OCM (NOKIA)","PLANNED WORKS",
U499="ACCESS-ISSUE","ACCESS-ISSUE",
U499="Projet OCM (ZTE, NOKIA, autres projets)","PLANNED WORKS",
U499="No root CAuse","No root cause",
U499="ODU HS","ACTIVE",
U499="IP &amp; VLAN","ACTIVE",
U499="Warehouse HUAWEI","SPARE-ISSUE",
U499="SPARE-HS","SPARE-ISSUE",
U499="Power Telco","ACTIVE",U499="no impacts","no impacts"
),"")</f>
        <v/>
      </c>
      <c r="W499" s="102"/>
      <c r="X499" s="102"/>
      <c r="Y499" s="102"/>
      <c r="Z499" s="102"/>
      <c r="AA499" s="102"/>
      <c r="AB499" s="104" t="s">
        <v>5423</v>
      </c>
      <c r="AC499" s="9"/>
      <c r="AD499" s="9"/>
      <c r="AE499" s="7" t="s">
        <v>5423</v>
      </c>
      <c r="AF499" s="6"/>
      <c r="AG499" s="7"/>
      <c r="AH499" s="3" t="s">
        <v>5423</v>
      </c>
      <c r="AI499" s="18" t="s">
        <v>5423</v>
      </c>
      <c r="AJ499" s="18" t="s">
        <v>5423</v>
      </c>
      <c r="AK499" s="18" t="s">
        <v>5423</v>
      </c>
      <c r="AL499" s="18" t="s">
        <v>5423</v>
      </c>
      <c r="AM499" s="18" t="s">
        <v>5423</v>
      </c>
      <c r="AN499" s="18" t="s">
        <v>5423</v>
      </c>
      <c r="AO499" s="18" t="s">
        <v>5423</v>
      </c>
      <c r="AP499" s="18" t="s">
        <v>5423</v>
      </c>
      <c r="AQ499" s="18" t="s">
        <v>5423</v>
      </c>
      <c r="AR499" s="18" t="s">
        <v>5423</v>
      </c>
      <c r="AS499" s="18" t="s">
        <v>5423</v>
      </c>
      <c r="AT499" s="18" t="s">
        <v>5423</v>
      </c>
      <c r="AU499" s="9" t="s">
        <v>5423</v>
      </c>
      <c r="AV499" s="14"/>
      <c r="AW499" s="14" t="s">
        <v>5423</v>
      </c>
      <c r="AX499" s="14" t="str">
        <f>_xlfn.XLOOKUP(B499,'[4]cell downs 18042026 17h'!$B:$B,'[4]cell downs 18042026 17h'!$B:$B,"")</f>
        <v/>
      </c>
      <c r="AY499" s="14" t="str">
        <f>_xlfn.XLOOKUP(B499,'[5]Cells Huawei 19042026 15h'!$B:$B,'[5]Cells Huawei 19042026 15h'!$B:$B,"")</f>
        <v/>
      </c>
      <c r="AZ499" s="105" t="str">
        <f>_xlfn.XLOOKUP(B499,'INCIDENT-04-23-2026'!E:E,'INCIDENT-04-23-2026'!F:F,"")</f>
        <v/>
      </c>
      <c r="BA499" s="105" t="str">
        <f>_xlfn.XLOOKUP(B499,'[6]Eneo 17H'!$C:$C,'[6]Eneo 17H'!$I:$I,"")</f>
        <v/>
      </c>
      <c r="BB499" s="105" t="str">
        <f>_xlfn.XLOOKUP(B499,[8]ALL!$B:$B,[8]ALL!$M:$M,"")</f>
        <v/>
      </c>
      <c r="BC499" s="105" t="str">
        <f>_xlfn.XLOOKUP(B499,'[6]Eneo 17H'!$C:$C,'[6]Eneo 17H'!$I:$I,"")</f>
        <v/>
      </c>
      <c r="BD499" s="105" t="str">
        <f>_xlfn.XLOOKUP(B499,'[7]Eneo 12H'!$C:$C,'[7]Eneo 12H'!$I:$I,"")</f>
        <v/>
      </c>
      <c r="BE499" s="105" t="s">
        <v>5423</v>
      </c>
    </row>
    <row r="500" spans="1:57" hidden="1" x14ac:dyDescent="0.3">
      <c r="A500" s="1" t="s">
        <v>1406</v>
      </c>
      <c r="B500" s="8" t="s">
        <v>1407</v>
      </c>
      <c r="C500" s="3" t="str">
        <f>_xlfn.XLOOKUP(B500,'[1]daily break down'!$D:$D,'[1]daily break down'!$E:$E,"")</f>
        <v>LITTORAL</v>
      </c>
      <c r="D500" s="1" t="s">
        <v>11</v>
      </c>
      <c r="E500" s="1" t="s">
        <v>96</v>
      </c>
      <c r="F500" s="3" t="s">
        <v>31</v>
      </c>
      <c r="G500" s="1" t="s">
        <v>1408</v>
      </c>
      <c r="H500" s="26" t="str">
        <f>_xlfn.XLOOKUP(B500,[2]CALCULATION!$B:$B,[2]CALCULATION!$H:$H,"")</f>
        <v>NOKIA</v>
      </c>
      <c r="I500" s="23">
        <v>1.9618586149135714E-3</v>
      </c>
      <c r="J500" s="23">
        <v>0.34296855604352344</v>
      </c>
      <c r="K500" s="23">
        <v>0</v>
      </c>
      <c r="L500" s="23">
        <v>0</v>
      </c>
      <c r="M500" s="23">
        <v>1.6765551640451688E-2</v>
      </c>
      <c r="N500" s="23">
        <v>0.21336104191100727</v>
      </c>
      <c r="O500" s="23">
        <v>0</v>
      </c>
      <c r="P500" s="103" t="s">
        <v>6554</v>
      </c>
      <c r="Q500" s="36" t="s">
        <v>5796</v>
      </c>
      <c r="R500" s="36"/>
      <c r="S500" s="35" t="str" cm="1">
        <f t="array" ref="S500">IFERROR(_xlfn.IFS(
U500="MPR ISSUE","PDH",
U500="BSS Hardware Issue","BSS",
U500="Sites strategiques, MLL, Pylone, etc.","ENVTECH",
U500="AKTIVCO DEFAUT GE &amp; POWER Cabinet","AKTIVCO",
U500="AKTIVCO Coupure ENEO &amp; Baisse de tension","AKTIVCO GRID ONLY",
U500="Coupure ENEO &amp; Baisse de tension","IHS GRID ONLY",
U500="Defaut GE &amp; POWER Cabinet","IHS",
U500="Sharing","Partners",
U500="Sites strategiques &amp; DataCenter","SST &amp; DC",
U500="Exclu","Exclu",
U500="SAT","SAT",
U500="SPARE-ISSUE","SPARE-ISSUE",
U500="Fiber CAmtel","TRANS_FO_CAMTEL",
U500="Fiber AOF","Fiber AOF",
U500="Projet OCM (HUAWEI)","TRAVAUX-HUAWEI",
U500="Projet OCM (NOKIA)","TRAVAUX-NOKIA",
U500="ACCESS-ISSUE","ACCESS-ISSUE",
U500="Projet OCM (ZTE, NOKIA, autres projets)","TRAVAUX OCM",
U500="No root CAuse","No root cause",
U500="ODU HS","PDH",
U500="IP &amp; VLAN","PDH",
U500="Warehouse HUAWEI","SPARE-ISSUE",
U500="SPARE-HS","SPARE-ISSUE",
U500="Power Telco","BSS",U500="no impacts","no impacts"
),"")</f>
        <v/>
      </c>
      <c r="T500" s="35" t="str" cm="1">
        <f t="array" ref="T500">IFERROR(_xlfn.IFS(
U500="MPR ISSUE","TX ISSUE",
U500="BSS Hardware Issue","RAN ISSUE",
U500="Sites strategiques, MLL, Pylone, etc.","ENVTECH",
U500="AKTIVCO DEFAUT GE &amp; POWER Cabinet","POWER ISSUE",
U500="AKTIVCO Coupure ENEO &amp; Baisse de tension","POWER ISSUE",
U500="Coupure ENEO &amp; Baisse de tension","POWER ISSUE",
U500="Defaut GE &amp; POWER Cabinet","POWER ISSUE",
U500="Sharing","POWER ISSUE",
U500="Sites strategiques &amp; DataCenter","POWER ISSUE",
U500="Exclu","Exclu",
U500="SAT","TX ISSUE",
U500="SPARE-ISSUE","SPARE-ISSUE",
U500="Fiber CAmtel","TX ISSUE",
U500="Fiber AOF","TX ISSUE",
U500="Projet OCM (HUAWEI)","TRAVAUX-HUAWEI",
U500="Projet OCM (NOKIA)","TRAVAUX -NOKIA",
U500="ACCESS-ISSUE","ACCESS-ISSUE",
U500="Projet OCM (ZTE, NOKIA, autres projets)","TRAVAUX OCM",
U500="No root CAuse","No root cause",
U500="ODU HS","TX ISSUE",
U500="IP &amp; VLAN","TX ISSUE",
U500="Warehouse HUAWEI","SPARE-ISSUE",
U500="SPARE-HS","SPARE-ISSUE",
U500="Power Telco","RAN ISSUE",U500="no impacts","no impacts"
),"")</f>
        <v/>
      </c>
      <c r="U500" s="28"/>
      <c r="V500" s="35" t="str" cm="1">
        <f t="array" ref="V500">IFERROR(_xlfn.IFS(
U500="MPR ISSUE","ACTIVE",
U500="BSS Hardware Issue","ACTIVE",
U500="Sites strategiques, MLL, Pylone, etc.","PASSIVE",
U500="AKTIVCO DEFAUT GE &amp; POWER Cabinet","PASSIVE",
U500="AKTIVCO Coupure ENEO &amp; Baisse de tension","PASSIVE",
U500="Coupure ENEO &amp; Baisse de tension","PASSIVE",
U500="Defaut GE &amp; POWER Cabinet","PASSIVE",
U500="Sharing","PASSIVE",
U500="Sites strategiques &amp; DataCenter","PASSIVE",
U500="Exclu","Exclu",
U500="SAT","ACTIVE",
U500="SPARE-ISSUE","SPARE-ISSUE",
U500="Fiber CAmtel","ACTIVE",
U500="Fiber AOF","ACTIVE",
U500="Projet OCM (HUAWEI)","PLANNED WORKS",
U500="Projet OCM (NOKIA)","PLANNED WORKS",
U500="ACCESS-ISSUE","ACCESS-ISSUE",
U500="Projet OCM (ZTE, NOKIA, autres projets)","PLANNED WORKS",
U500="No root CAuse","No root cause",
U500="ODU HS","ACTIVE",
U500="IP &amp; VLAN","ACTIVE",
U500="Warehouse HUAWEI","SPARE-ISSUE",
U500="SPARE-HS","SPARE-ISSUE",
U500="Power Telco","ACTIVE",U500="no impacts","no impacts"
),"")</f>
        <v/>
      </c>
      <c r="W500" s="102"/>
      <c r="X500" s="102"/>
      <c r="Y500" s="102"/>
      <c r="Z500" s="102"/>
      <c r="AA500" s="102"/>
      <c r="AB500" s="104" t="s">
        <v>5423</v>
      </c>
      <c r="AC500" s="9"/>
      <c r="AD500" s="9"/>
      <c r="AE500" s="7" t="s">
        <v>5423</v>
      </c>
      <c r="AF500" s="6"/>
      <c r="AG500" s="7"/>
      <c r="AH500" s="3" t="s">
        <v>5423</v>
      </c>
      <c r="AI500" s="18" t="s">
        <v>5423</v>
      </c>
      <c r="AJ500" s="18" t="s">
        <v>5423</v>
      </c>
      <c r="AK500" s="18" t="s">
        <v>5423</v>
      </c>
      <c r="AL500" s="18" t="s">
        <v>5423</v>
      </c>
      <c r="AM500" s="18" t="s">
        <v>5423</v>
      </c>
      <c r="AN500" s="18" t="s">
        <v>5423</v>
      </c>
      <c r="AO500" s="18" t="s">
        <v>5423</v>
      </c>
      <c r="AP500" s="18" t="s">
        <v>5423</v>
      </c>
      <c r="AQ500" s="18" t="s">
        <v>5423</v>
      </c>
      <c r="AR500" s="18" t="s">
        <v>5423</v>
      </c>
      <c r="AS500" s="18" t="s">
        <v>5423</v>
      </c>
      <c r="AT500" s="18" t="s">
        <v>5423</v>
      </c>
      <c r="AU500" s="9" t="s">
        <v>5423</v>
      </c>
      <c r="AV500" s="14"/>
      <c r="AW500" s="14" t="s">
        <v>5423</v>
      </c>
      <c r="AX500" s="14" t="str">
        <f>_xlfn.XLOOKUP(B500,'[4]cell downs 18042026 17h'!$B:$B,'[4]cell downs 18042026 17h'!$B:$B,"")</f>
        <v/>
      </c>
      <c r="AY500" s="14" t="str">
        <f>_xlfn.XLOOKUP(B500,'[5]Cells Huawei 19042026 15h'!$B:$B,'[5]Cells Huawei 19042026 15h'!$B:$B,"")</f>
        <v/>
      </c>
      <c r="AZ500" s="105" t="str">
        <f>_xlfn.XLOOKUP(B500,'INCIDENT-04-23-2026'!E:E,'INCIDENT-04-23-2026'!F:F,"")</f>
        <v/>
      </c>
      <c r="BA500" s="105" t="str">
        <f>_xlfn.XLOOKUP(B500,'[6]Eneo 17H'!$C:$C,'[6]Eneo 17H'!$I:$I,"")</f>
        <v/>
      </c>
      <c r="BB500" s="105" t="str">
        <f>_xlfn.XLOOKUP(B500,[8]ALL!$B:$B,[8]ALL!$M:$M,"")</f>
        <v/>
      </c>
      <c r="BC500" s="105" t="str">
        <f>_xlfn.XLOOKUP(B500,'[6]Eneo 17H'!$C:$C,'[6]Eneo 17H'!$I:$I,"")</f>
        <v/>
      </c>
      <c r="BD500" s="105" t="str">
        <f>_xlfn.XLOOKUP(B500,'[7]Eneo 12H'!$C:$C,'[7]Eneo 12H'!$I:$I,"")</f>
        <v/>
      </c>
      <c r="BE500" s="105" t="s">
        <v>5423</v>
      </c>
    </row>
    <row r="501" spans="1:57" hidden="1" x14ac:dyDescent="0.3">
      <c r="A501" s="1" t="s">
        <v>1230</v>
      </c>
      <c r="B501" s="8" t="s">
        <v>1231</v>
      </c>
      <c r="C501" s="3" t="str">
        <f>_xlfn.XLOOKUP(B501,'[1]daily break down'!$D:$D,'[1]daily break down'!$E:$E,"")</f>
        <v>ADAMAOUA</v>
      </c>
      <c r="D501" s="1" t="s">
        <v>21</v>
      </c>
      <c r="E501" s="1" t="s">
        <v>122</v>
      </c>
      <c r="F501" s="3" t="s">
        <v>90</v>
      </c>
      <c r="G501" s="1" t="s">
        <v>1230</v>
      </c>
      <c r="H501" s="26" t="str">
        <f>_xlfn.XLOOKUP(B501,[2]CALCULATION!$B:$B,[2]CALCULATION!$H:$H,"")</f>
        <v>NOKIA</v>
      </c>
      <c r="I501" s="23">
        <v>1.8209614962061218E-2</v>
      </c>
      <c r="J501" s="23">
        <v>4.6782922573629239E-2</v>
      </c>
      <c r="K501" s="23">
        <v>8.7324832159512075E-2</v>
      </c>
      <c r="L501" s="23">
        <v>9.6010974896019355E-2</v>
      </c>
      <c r="M501" s="23">
        <v>1.8532741823156521E-2</v>
      </c>
      <c r="N501" s="23">
        <v>0.20716439998920369</v>
      </c>
      <c r="O501" s="23">
        <v>1.0327713796394286E-2</v>
      </c>
      <c r="P501" s="103" t="s">
        <v>6554</v>
      </c>
      <c r="Q501" s="36" t="s">
        <v>5796</v>
      </c>
      <c r="R501" s="36"/>
      <c r="S501" s="35" t="str" cm="1">
        <f t="array" ref="S501">IFERROR(_xlfn.IFS(
U501="MPR ISSUE","PDH",
U501="BSS Hardware Issue","BSS",
U501="Sites strategiques, MLL, Pylone, etc.","ENVTECH",
U501="AKTIVCO DEFAUT GE &amp; POWER Cabinet","AKTIVCO",
U501="AKTIVCO Coupure ENEO &amp; Baisse de tension","AKTIVCO GRID ONLY",
U501="Coupure ENEO &amp; Baisse de tension","IHS GRID ONLY",
U501="Defaut GE &amp; POWER Cabinet","IHS",
U501="Sharing","Partners",
U501="Sites strategiques &amp; DataCenter","SST &amp; DC",
U501="Exclu","Exclu",
U501="SAT","SAT",
U501="SPARE-ISSUE","SPARE-ISSUE",
U501="Fiber CAmtel","TRANS_FO_CAMTEL",
U501="Fiber AOF","Fiber AOF",
U501="Projet OCM (HUAWEI)","TRAVAUX-HUAWEI",
U501="Projet OCM (NOKIA)","TRAVAUX-NOKIA",
U501="ACCESS-ISSUE","ACCESS-ISSUE",
U501="Projet OCM (ZTE, NOKIA, autres projets)","TRAVAUX OCM",
U501="No root CAuse","No root cause",
U501="ODU HS","PDH",
U501="IP &amp; VLAN","PDH",
U501="Warehouse HUAWEI","SPARE-ISSUE",
U501="SPARE-HS","SPARE-ISSUE",
U501="Power Telco","BSS",U501="no impacts","no impacts"
),"")</f>
        <v/>
      </c>
      <c r="T501" s="35" t="str" cm="1">
        <f t="array" ref="T501">IFERROR(_xlfn.IFS(
U501="MPR ISSUE","TX ISSUE",
U501="BSS Hardware Issue","RAN ISSUE",
U501="Sites strategiques, MLL, Pylone, etc.","ENVTECH",
U501="AKTIVCO DEFAUT GE &amp; POWER Cabinet","POWER ISSUE",
U501="AKTIVCO Coupure ENEO &amp; Baisse de tension","POWER ISSUE",
U501="Coupure ENEO &amp; Baisse de tension","POWER ISSUE",
U501="Defaut GE &amp; POWER Cabinet","POWER ISSUE",
U501="Sharing","POWER ISSUE",
U501="Sites strategiques &amp; DataCenter","POWER ISSUE",
U501="Exclu","Exclu",
U501="SAT","TX ISSUE",
U501="SPARE-ISSUE","SPARE-ISSUE",
U501="Fiber CAmtel","TX ISSUE",
U501="Fiber AOF","TX ISSUE",
U501="Projet OCM (HUAWEI)","TRAVAUX-HUAWEI",
U501="Projet OCM (NOKIA)","TRAVAUX -NOKIA",
U501="ACCESS-ISSUE","ACCESS-ISSUE",
U501="Projet OCM (ZTE, NOKIA, autres projets)","TRAVAUX OCM",
U501="No root CAuse","No root cause",
U501="ODU HS","TX ISSUE",
U501="IP &amp; VLAN","TX ISSUE",
U501="Warehouse HUAWEI","SPARE-ISSUE",
U501="SPARE-HS","SPARE-ISSUE",
U501="Power Telco","RAN ISSUE",U501="no impacts","no impacts"
),"")</f>
        <v/>
      </c>
      <c r="U501" s="28"/>
      <c r="V501" s="35" t="str" cm="1">
        <f t="array" ref="V501">IFERROR(_xlfn.IFS(
U501="MPR ISSUE","ACTIVE",
U501="BSS Hardware Issue","ACTIVE",
U501="Sites strategiques, MLL, Pylone, etc.","PASSIVE",
U501="AKTIVCO DEFAUT GE &amp; POWER Cabinet","PASSIVE",
U501="AKTIVCO Coupure ENEO &amp; Baisse de tension","PASSIVE",
U501="Coupure ENEO &amp; Baisse de tension","PASSIVE",
U501="Defaut GE &amp; POWER Cabinet","PASSIVE",
U501="Sharing","PASSIVE",
U501="Sites strategiques &amp; DataCenter","PASSIVE",
U501="Exclu","Exclu",
U501="SAT","ACTIVE",
U501="SPARE-ISSUE","SPARE-ISSUE",
U501="Fiber CAmtel","ACTIVE",
U501="Fiber AOF","ACTIVE",
U501="Projet OCM (HUAWEI)","PLANNED WORKS",
U501="Projet OCM (NOKIA)","PLANNED WORKS",
U501="ACCESS-ISSUE","ACCESS-ISSUE",
U501="Projet OCM (ZTE, NOKIA, autres projets)","PLANNED WORKS",
U501="No root CAuse","No root cause",
U501="ODU HS","ACTIVE",
U501="IP &amp; VLAN","ACTIVE",
U501="Warehouse HUAWEI","SPARE-ISSUE",
U501="SPARE-HS","SPARE-ISSUE",
U501="Power Telco","ACTIVE",U501="no impacts","no impacts"
),"")</f>
        <v/>
      </c>
      <c r="W501" s="102"/>
      <c r="X501" s="102"/>
      <c r="Y501" s="102"/>
      <c r="Z501" s="102"/>
      <c r="AA501" s="102"/>
      <c r="AB501" s="104" t="s">
        <v>5423</v>
      </c>
      <c r="AC501" s="9"/>
      <c r="AD501" s="9"/>
      <c r="AE501" s="7" t="s">
        <v>5423</v>
      </c>
      <c r="AF501" s="6"/>
      <c r="AG501" s="7"/>
      <c r="AH501" s="3" t="s">
        <v>5423</v>
      </c>
      <c r="AI501" s="18" t="s">
        <v>5423</v>
      </c>
      <c r="AJ501" s="18" t="s">
        <v>5423</v>
      </c>
      <c r="AK501" s="18" t="s">
        <v>5423</v>
      </c>
      <c r="AL501" s="18" t="s">
        <v>5423</v>
      </c>
      <c r="AM501" s="18" t="s">
        <v>5423</v>
      </c>
      <c r="AN501" s="18" t="s">
        <v>5423</v>
      </c>
      <c r="AO501" s="18" t="s">
        <v>5423</v>
      </c>
      <c r="AP501" s="18" t="s">
        <v>5423</v>
      </c>
      <c r="AQ501" s="18" t="s">
        <v>5423</v>
      </c>
      <c r="AR501" s="18" t="s">
        <v>5423</v>
      </c>
      <c r="AS501" s="18" t="s">
        <v>5423</v>
      </c>
      <c r="AT501" s="18" t="s">
        <v>5423</v>
      </c>
      <c r="AU501" s="9" t="s">
        <v>5423</v>
      </c>
      <c r="AV501" s="14"/>
      <c r="AW501" s="14" t="s">
        <v>5423</v>
      </c>
      <c r="AX501" s="14" t="str">
        <f>_xlfn.XLOOKUP(B501,'[4]cell downs 18042026 17h'!$B:$B,'[4]cell downs 18042026 17h'!$B:$B,"")</f>
        <v/>
      </c>
      <c r="AY501" s="14" t="str">
        <f>_xlfn.XLOOKUP(B501,'[5]Cells Huawei 19042026 15h'!$B:$B,'[5]Cells Huawei 19042026 15h'!$B:$B,"")</f>
        <v/>
      </c>
      <c r="AZ501" s="105" t="str">
        <f>_xlfn.XLOOKUP(B501,'INCIDENT-04-23-2026'!E:E,'INCIDENT-04-23-2026'!F:F,"")</f>
        <v/>
      </c>
      <c r="BA501" s="105" t="str">
        <f>_xlfn.XLOOKUP(B501,'[6]Eneo 17H'!$C:$C,'[6]Eneo 17H'!$I:$I,"")</f>
        <v/>
      </c>
      <c r="BB501" s="105" t="str">
        <f>_xlfn.XLOOKUP(B501,[8]ALL!$B:$B,[8]ALL!$M:$M,"")</f>
        <v/>
      </c>
      <c r="BC501" s="105" t="str">
        <f>_xlfn.XLOOKUP(B501,'[6]Eneo 17H'!$C:$C,'[6]Eneo 17H'!$I:$I,"")</f>
        <v/>
      </c>
      <c r="BD501" s="105" t="str">
        <f>_xlfn.XLOOKUP(B501,'[7]Eneo 12H'!$C:$C,'[7]Eneo 12H'!$I:$I,"")</f>
        <v/>
      </c>
      <c r="BE501" s="105" t="s">
        <v>5423</v>
      </c>
    </row>
    <row r="502" spans="1:57" ht="86.4" hidden="1" x14ac:dyDescent="0.3">
      <c r="A502" s="1" t="s">
        <v>370</v>
      </c>
      <c r="B502" s="8" t="s">
        <v>371</v>
      </c>
      <c r="C502" s="3" t="str">
        <f>_xlfn.XLOOKUP(B502,'[1]daily break down'!$D:$D,'[1]daily break down'!$E:$E,"")</f>
        <v>SUD-OUEST</v>
      </c>
      <c r="D502" s="1" t="s">
        <v>21</v>
      </c>
      <c r="E502" s="1" t="s">
        <v>22</v>
      </c>
      <c r="F502" s="3" t="s">
        <v>13</v>
      </c>
      <c r="G502" s="1" t="s">
        <v>14</v>
      </c>
      <c r="H502" s="25" t="str">
        <f>_xlfn.XLOOKUP(B502,[2]CALCULATION!$B:$B,[2]CALCULATION!$H:$H,"")</f>
        <v>Huawei</v>
      </c>
      <c r="I502" s="23">
        <v>0.40870865472144458</v>
      </c>
      <c r="J502" s="23">
        <v>0</v>
      </c>
      <c r="K502" s="23">
        <v>10.126400767051051</v>
      </c>
      <c r="L502" s="23">
        <v>0.78370901142301097</v>
      </c>
      <c r="M502" s="23">
        <v>0.20098349755873449</v>
      </c>
      <c r="N502" s="23">
        <v>0.20795701318083631</v>
      </c>
      <c r="O502" s="23">
        <v>11.514861614060321</v>
      </c>
      <c r="P502" s="103" t="s">
        <v>6553</v>
      </c>
      <c r="Q502" s="36" t="s">
        <v>5796</v>
      </c>
      <c r="R502" s="36"/>
      <c r="S502" s="35" t="str" cm="1">
        <f t="array" ref="S502">IFERROR(_xlfn.IFS(
U502="MPR ISSUE","PDH",
U502="BSS Hardware Issue","BSS",
U502="Sites strategiques, MLL, Pylone, etc.","ENVTECH",
U502="AKTIVCO DEFAUT GE &amp; POWER Cabinet","AKTIVCO",
U502="AKTIVCO Coupure ENEO &amp; Baisse de tension","AKTIVCO GRID ONLY",
U502="Coupure ENEO &amp; Baisse de tension","IHS GRID ONLY",
U502="Defaut GE &amp; POWER Cabinet","IHS",
U502="Sharing","Partners",
U502="Sites strategiques &amp; DataCenter","SST &amp; DC",
U502="Exclu","Exclu",
U502="SAT","SAT",
U502="SPARE-ISSUE","SPARE-ISSUE",
U502="Fiber CAmtel","TRANS_FO_CAMTEL",
U502="Fiber AOF","Fiber AOF",
U502="Projet OCM (HUAWEI)","TRAVAUX-HUAWEI",
U502="Projet OCM (NOKIA)","TRAVAUX-NOKIA",
U502="ACCESS-ISSUE","ACCESS-ISSUE",
U502="Projet OCM (ZTE, NOKIA, autres projets)","TRAVAUX OCM",
U502="No root CAuse","No root cause",
U502="ODU HS","PDH",
U502="IP &amp; VLAN","PDH",
U502="Warehouse HUAWEI","SPARE-ISSUE",
U502="SPARE-HS","SPARE-ISSUE",
U502="Power Telco","BSS",U502="no impacts","no impacts"
),"")</f>
        <v/>
      </c>
      <c r="T502" s="35" t="str" cm="1">
        <f t="array" ref="T502">IFERROR(_xlfn.IFS(
U502="MPR ISSUE","TX ISSUE",
U502="BSS Hardware Issue","RAN ISSUE",
U502="Sites strategiques, MLL, Pylone, etc.","ENVTECH",
U502="AKTIVCO DEFAUT GE &amp; POWER Cabinet","POWER ISSUE",
U502="AKTIVCO Coupure ENEO &amp; Baisse de tension","POWER ISSUE",
U502="Coupure ENEO &amp; Baisse de tension","POWER ISSUE",
U502="Defaut GE &amp; POWER Cabinet","POWER ISSUE",
U502="Sharing","POWER ISSUE",
U502="Sites strategiques &amp; DataCenter","POWER ISSUE",
U502="Exclu","Exclu",
U502="SAT","TX ISSUE",
U502="SPARE-ISSUE","SPARE-ISSUE",
U502="Fiber CAmtel","TX ISSUE",
U502="Fiber AOF","TX ISSUE",
U502="Projet OCM (HUAWEI)","TRAVAUX-HUAWEI",
U502="Projet OCM (NOKIA)","TRAVAUX -NOKIA",
U502="ACCESS-ISSUE","ACCESS-ISSUE",
U502="Projet OCM (ZTE, NOKIA, autres projets)","TRAVAUX OCM",
U502="No root CAuse","No root cause",
U502="ODU HS","TX ISSUE",
U502="IP &amp; VLAN","TX ISSUE",
U502="Warehouse HUAWEI","SPARE-ISSUE",
U502="SPARE-HS","SPARE-ISSUE",
U502="Power Telco","RAN ISSUE",U502="no impacts","no impacts"
),"")</f>
        <v/>
      </c>
      <c r="U502" s="28"/>
      <c r="V502" s="35" t="str" cm="1">
        <f t="array" ref="V502">IFERROR(_xlfn.IFS(
U502="MPR ISSUE","ACTIVE",
U502="BSS Hardware Issue","ACTIVE",
U502="Sites strategiques, MLL, Pylone, etc.","PASSIVE",
U502="AKTIVCO DEFAUT GE &amp; POWER Cabinet","PASSIVE",
U502="AKTIVCO Coupure ENEO &amp; Baisse de tension","PASSIVE",
U502="Coupure ENEO &amp; Baisse de tension","PASSIVE",
U502="Defaut GE &amp; POWER Cabinet","PASSIVE",
U502="Sharing","PASSIVE",
U502="Sites strategiques &amp; DataCenter","PASSIVE",
U502="Exclu","Exclu",
U502="SAT","ACTIVE",
U502="SPARE-ISSUE","SPARE-ISSUE",
U502="Fiber CAmtel","ACTIVE",
U502="Fiber AOF","ACTIVE",
U502="Projet OCM (HUAWEI)","PLANNED WORKS",
U502="Projet OCM (NOKIA)","PLANNED WORKS",
U502="ACCESS-ISSUE","ACCESS-ISSUE",
U502="Projet OCM (ZTE, NOKIA, autres projets)","PLANNED WORKS",
U502="No root CAuse","No root cause",
U502="ODU HS","ACTIVE",
U502="IP &amp; VLAN","ACTIVE",
U502="Warehouse HUAWEI","SPARE-ISSUE",
U502="SPARE-HS","SPARE-ISSUE",
U502="Power Telco","ACTIVE",U502="no impacts","no impacts"
),"")</f>
        <v/>
      </c>
      <c r="W502" s="104" t="s">
        <v>6700</v>
      </c>
      <c r="X502" s="104" t="s">
        <v>7474</v>
      </c>
      <c r="Y502" s="104" t="str">
        <f>_xlfn.XLOOKUP(B497,[9]ALL!$B:$B,[9]ALL!$N:$N,"")</f>
        <v/>
      </c>
      <c r="Z502" s="104" t="s">
        <v>6755</v>
      </c>
      <c r="AA502" s="104" t="s">
        <v>6688</v>
      </c>
      <c r="AB502" s="119" t="s">
        <v>7442</v>
      </c>
      <c r="AC502" s="9"/>
      <c r="AD502" s="9"/>
      <c r="AE502" s="7" t="s">
        <v>6829</v>
      </c>
      <c r="AF502" s="6"/>
      <c r="AG502" s="7"/>
      <c r="AH502" s="3" t="s">
        <v>5423</v>
      </c>
      <c r="AI502" s="18" t="s">
        <v>5423</v>
      </c>
      <c r="AJ502" s="18" t="s">
        <v>5423</v>
      </c>
      <c r="AK502" s="18" t="s">
        <v>5423</v>
      </c>
      <c r="AL502" s="18" t="s">
        <v>5423</v>
      </c>
      <c r="AM502" s="18" t="s">
        <v>5423</v>
      </c>
      <c r="AN502" s="18" t="s">
        <v>5423</v>
      </c>
      <c r="AO502" s="18" t="s">
        <v>5423</v>
      </c>
      <c r="AP502" s="18" t="s">
        <v>5423</v>
      </c>
      <c r="AQ502" s="18" t="s">
        <v>5423</v>
      </c>
      <c r="AR502" s="18" t="s">
        <v>5944</v>
      </c>
      <c r="AS502" s="18" t="s">
        <v>5945</v>
      </c>
      <c r="AT502" s="18" t="s">
        <v>5946</v>
      </c>
      <c r="AU502" s="9" t="s">
        <v>5423</v>
      </c>
      <c r="AV502" s="14"/>
      <c r="AW502" s="14" t="s">
        <v>5423</v>
      </c>
      <c r="AX502" s="14" t="str">
        <f>_xlfn.XLOOKUP(B502,'[4]cell downs 18042026 17h'!$B:$B,'[4]cell downs 18042026 17h'!$B:$B,"")</f>
        <v/>
      </c>
      <c r="AY502" s="14" t="str">
        <f>_xlfn.XLOOKUP(B502,'[5]Cells Huawei 19042026 15h'!$B:$B,'[5]Cells Huawei 19042026 15h'!$B:$B,"")</f>
        <v/>
      </c>
      <c r="AZ502" s="105" t="str">
        <f>_xlfn.XLOOKUP(B502,'INCIDENT-04-23-2026'!E:E,'INCIDENT-04-23-2026'!F:F,"")</f>
        <v/>
      </c>
      <c r="BA502" s="105" t="str">
        <f>_xlfn.XLOOKUP(B502,'[6]Eneo 17H'!$C:$C,'[6]Eneo 17H'!$I:$I,"")</f>
        <v/>
      </c>
      <c r="BB502" s="105" t="str">
        <f>_xlfn.XLOOKUP(B502,[8]ALL!$B:$B,[8]ALL!$M:$M,"")</f>
        <v>23/04/2026 Site vandalisé inventaire demain 24/04/2026 
23.04.26; Camusat; investigations ongoing/Technician is trying to manage with level0</v>
      </c>
      <c r="BC502" s="105" t="str">
        <f>_xlfn.XLOOKUP(B502,'[6]Eneo 17H'!$C:$C,'[6]Eneo 17H'!$I:$I,"")</f>
        <v/>
      </c>
      <c r="BD502" s="105" t="str">
        <f>_xlfn.XLOOKUP(B502,'[7]Eneo 12H'!$C:$C,'[7]Eneo 12H'!$I:$I,"")</f>
        <v/>
      </c>
      <c r="BE502" s="11" t="s">
        <v>7109</v>
      </c>
    </row>
    <row r="503" spans="1:57" hidden="1" x14ac:dyDescent="0.3">
      <c r="A503" s="1" t="s">
        <v>3135</v>
      </c>
      <c r="B503" s="8" t="s">
        <v>3136</v>
      </c>
      <c r="C503" s="3" t="str">
        <f>_xlfn.XLOOKUP(B503,'[1]daily break down'!$D:$D,'[1]daily break down'!$E:$E,"")</f>
        <v>Douala</v>
      </c>
      <c r="D503" s="1" t="s">
        <v>11</v>
      </c>
      <c r="E503" s="1" t="s">
        <v>12</v>
      </c>
      <c r="F503" s="3" t="s">
        <v>31</v>
      </c>
      <c r="G503" s="1" t="s">
        <v>32</v>
      </c>
      <c r="H503" s="27" t="str">
        <f>_xlfn.XLOOKUP(B503,[2]CALCULATION!$B:$B,[2]CALCULATION!$H:$H,"")</f>
        <v>ZTE</v>
      </c>
      <c r="I503" s="23">
        <v>0</v>
      </c>
      <c r="J503" s="23">
        <v>0</v>
      </c>
      <c r="K503" s="23">
        <v>0</v>
      </c>
      <c r="L503" s="23">
        <v>0</v>
      </c>
      <c r="M503" s="23">
        <v>0</v>
      </c>
      <c r="N503" s="23">
        <v>0.20314154203513884</v>
      </c>
      <c r="O503" s="23">
        <v>0</v>
      </c>
      <c r="P503" s="103" t="s">
        <v>6554</v>
      </c>
      <c r="Q503" s="36" t="s">
        <v>5796</v>
      </c>
      <c r="R503" s="36"/>
      <c r="S503" s="35" t="str" cm="1">
        <f t="array" ref="S503">IFERROR(_xlfn.IFS(
U503="MPR ISSUE","PDH",
U503="BSS Hardware Issue","BSS",
U503="Sites strategiques, MLL, Pylone, etc.","ENVTECH",
U503="AKTIVCO DEFAUT GE &amp; POWER Cabinet","AKTIVCO",
U503="AKTIVCO Coupure ENEO &amp; Baisse de tension","AKTIVCO GRID ONLY",
U503="Coupure ENEO &amp; Baisse de tension","IHS GRID ONLY",
U503="Defaut GE &amp; POWER Cabinet","IHS",
U503="Sharing","Partners",
U503="Sites strategiques &amp; DataCenter","SST &amp; DC",
U503="Exclu","Exclu",
U503="SAT","SAT",
U503="SPARE-ISSUE","SPARE-ISSUE",
U503="Fiber CAmtel","TRANS_FO_CAMTEL",
U503="Fiber AOF","Fiber AOF",
U503="Projet OCM (HUAWEI)","TRAVAUX-HUAWEI",
U503="Projet OCM (NOKIA)","TRAVAUX-NOKIA",
U503="ACCESS-ISSUE","ACCESS-ISSUE",
U503="Projet OCM (ZTE, NOKIA, autres projets)","TRAVAUX OCM",
U503="No root CAuse","No root cause",
U503="ODU HS","PDH",
U503="IP &amp; VLAN","PDH",
U503="Warehouse HUAWEI","SPARE-ISSUE",
U503="SPARE-HS","SPARE-ISSUE",
U503="Power Telco","BSS",U503="no impacts","no impacts"
),"")</f>
        <v/>
      </c>
      <c r="T503" s="35" t="str" cm="1">
        <f t="array" ref="T503">IFERROR(_xlfn.IFS(
U503="MPR ISSUE","TX ISSUE",
U503="BSS Hardware Issue","RAN ISSUE",
U503="Sites strategiques, MLL, Pylone, etc.","ENVTECH",
U503="AKTIVCO DEFAUT GE &amp; POWER Cabinet","POWER ISSUE",
U503="AKTIVCO Coupure ENEO &amp; Baisse de tension","POWER ISSUE",
U503="Coupure ENEO &amp; Baisse de tension","POWER ISSUE",
U503="Defaut GE &amp; POWER Cabinet","POWER ISSUE",
U503="Sharing","POWER ISSUE",
U503="Sites strategiques &amp; DataCenter","POWER ISSUE",
U503="Exclu","Exclu",
U503="SAT","TX ISSUE",
U503="SPARE-ISSUE","SPARE-ISSUE",
U503="Fiber CAmtel","TX ISSUE",
U503="Fiber AOF","TX ISSUE",
U503="Projet OCM (HUAWEI)","TRAVAUX-HUAWEI",
U503="Projet OCM (NOKIA)","TRAVAUX -NOKIA",
U503="ACCESS-ISSUE","ACCESS-ISSUE",
U503="Projet OCM (ZTE, NOKIA, autres projets)","TRAVAUX OCM",
U503="No root CAuse","No root cause",
U503="ODU HS","TX ISSUE",
U503="IP &amp; VLAN","TX ISSUE",
U503="Warehouse HUAWEI","SPARE-ISSUE",
U503="SPARE-HS","SPARE-ISSUE",
U503="Power Telco","RAN ISSUE",U503="no impacts","no impacts"
),"")</f>
        <v/>
      </c>
      <c r="U503" s="28"/>
      <c r="V503" s="35" t="str" cm="1">
        <f t="array" ref="V503">IFERROR(_xlfn.IFS(
U503="MPR ISSUE","ACTIVE",
U503="BSS Hardware Issue","ACTIVE",
U503="Sites strategiques, MLL, Pylone, etc.","PASSIVE",
U503="AKTIVCO DEFAUT GE &amp; POWER Cabinet","PASSIVE",
U503="AKTIVCO Coupure ENEO &amp; Baisse de tension","PASSIVE",
U503="Coupure ENEO &amp; Baisse de tension","PASSIVE",
U503="Defaut GE &amp; POWER Cabinet","PASSIVE",
U503="Sharing","PASSIVE",
U503="Sites strategiques &amp; DataCenter","PASSIVE",
U503="Exclu","Exclu",
U503="SAT","ACTIVE",
U503="SPARE-ISSUE","SPARE-ISSUE",
U503="Fiber CAmtel","ACTIVE",
U503="Fiber AOF","ACTIVE",
U503="Projet OCM (HUAWEI)","PLANNED WORKS",
U503="Projet OCM (NOKIA)","PLANNED WORKS",
U503="ACCESS-ISSUE","ACCESS-ISSUE",
U503="Projet OCM (ZTE, NOKIA, autres projets)","PLANNED WORKS",
U503="No root CAuse","No root cause",
U503="ODU HS","ACTIVE",
U503="IP &amp; VLAN","ACTIVE",
U503="Warehouse HUAWEI","SPARE-ISSUE",
U503="SPARE-HS","SPARE-ISSUE",
U503="Power Telco","ACTIVE",U503="no impacts","no impacts"
),"")</f>
        <v/>
      </c>
      <c r="W503" s="102"/>
      <c r="X503" s="102"/>
      <c r="Y503" s="102"/>
      <c r="Z503" s="102"/>
      <c r="AA503" s="102"/>
      <c r="AB503" s="104" t="s">
        <v>5423</v>
      </c>
      <c r="AC503" s="9"/>
      <c r="AD503" s="9"/>
      <c r="AE503" s="7" t="s">
        <v>5423</v>
      </c>
      <c r="AF503" s="6"/>
      <c r="AG503" s="7"/>
      <c r="AH503" s="3" t="s">
        <v>5423</v>
      </c>
      <c r="AI503" s="18" t="s">
        <v>5423</v>
      </c>
      <c r="AJ503" s="18" t="s">
        <v>5423</v>
      </c>
      <c r="AK503" s="18" t="s">
        <v>5423</v>
      </c>
      <c r="AL503" s="18" t="s">
        <v>5423</v>
      </c>
      <c r="AM503" s="18" t="s">
        <v>5423</v>
      </c>
      <c r="AN503" s="18" t="s">
        <v>5423</v>
      </c>
      <c r="AO503" s="18" t="s">
        <v>5423</v>
      </c>
      <c r="AP503" s="18" t="s">
        <v>5423</v>
      </c>
      <c r="AQ503" s="18" t="s">
        <v>5423</v>
      </c>
      <c r="AR503" s="18" t="s">
        <v>5423</v>
      </c>
      <c r="AS503" s="18" t="s">
        <v>5423</v>
      </c>
      <c r="AT503" s="18" t="s">
        <v>5423</v>
      </c>
      <c r="AU503" s="9" t="s">
        <v>5423</v>
      </c>
      <c r="AV503" s="14"/>
      <c r="AW503" s="14" t="s">
        <v>5423</v>
      </c>
      <c r="AX503" s="14" t="str">
        <f>_xlfn.XLOOKUP(B503,'[4]cell downs 18042026 17h'!$B:$B,'[4]cell downs 18042026 17h'!$B:$B,"")</f>
        <v/>
      </c>
      <c r="AY503" s="14" t="str">
        <f>_xlfn.XLOOKUP(B503,'[5]Cells Huawei 19042026 15h'!$B:$B,'[5]Cells Huawei 19042026 15h'!$B:$B,"")</f>
        <v/>
      </c>
      <c r="AZ503" s="105" t="str">
        <f>_xlfn.XLOOKUP(B503,'INCIDENT-04-23-2026'!E:E,'INCIDENT-04-23-2026'!F:F,"")</f>
        <v/>
      </c>
      <c r="BA503" s="105" t="str">
        <f>_xlfn.XLOOKUP(B503,'[6]Eneo 17H'!$C:$C,'[6]Eneo 17H'!$I:$I,"")</f>
        <v/>
      </c>
      <c r="BB503" s="105" t="str">
        <f>_xlfn.XLOOKUP(B503,[8]ALL!$B:$B,[8]ALL!$M:$M,"")</f>
        <v/>
      </c>
      <c r="BC503" s="105" t="str">
        <f>_xlfn.XLOOKUP(B503,'[6]Eneo 17H'!$C:$C,'[6]Eneo 17H'!$I:$I,"")</f>
        <v/>
      </c>
      <c r="BD503" s="105" t="str">
        <f>_xlfn.XLOOKUP(B503,'[7]Eneo 12H'!$C:$C,'[7]Eneo 12H'!$I:$I,"")</f>
        <v/>
      </c>
      <c r="BE503" s="105" t="s">
        <v>5423</v>
      </c>
    </row>
    <row r="504" spans="1:57" hidden="1" x14ac:dyDescent="0.3">
      <c r="A504" s="1" t="s">
        <v>438</v>
      </c>
      <c r="B504" s="8" t="s">
        <v>439</v>
      </c>
      <c r="C504" s="3" t="str">
        <f>_xlfn.XLOOKUP(B504,'[1]daily break down'!$D:$D,'[1]daily break down'!$E:$E,"")</f>
        <v>ADAMAOUA</v>
      </c>
      <c r="D504" s="1" t="s">
        <v>21</v>
      </c>
      <c r="E504" s="1" t="s">
        <v>122</v>
      </c>
      <c r="F504" s="3" t="s">
        <v>90</v>
      </c>
      <c r="G504" s="1" t="s">
        <v>438</v>
      </c>
      <c r="H504" s="26" t="str">
        <f>_xlfn.XLOOKUP(B504,[2]CALCULATION!$B:$B,[2]CALCULATION!$H:$H,"")</f>
        <v>NOKIA</v>
      </c>
      <c r="I504" s="23">
        <v>3.3464212322246049E-2</v>
      </c>
      <c r="J504" s="23">
        <v>0.15506627352265676</v>
      </c>
      <c r="K504" s="23">
        <v>0.12417442121256209</v>
      </c>
      <c r="L504" s="23">
        <v>0.45519949520145964</v>
      </c>
      <c r="M504" s="23">
        <v>0.25435117386948619</v>
      </c>
      <c r="N504" s="23">
        <v>0.19245376967759681</v>
      </c>
      <c r="O504" s="23">
        <v>1.5340830691622138E-2</v>
      </c>
      <c r="P504" s="103" t="s">
        <v>6554</v>
      </c>
      <c r="Q504" s="36" t="s">
        <v>5796</v>
      </c>
      <c r="R504" s="36"/>
      <c r="S504" s="35" t="str" cm="1">
        <f t="array" ref="S504">IFERROR(_xlfn.IFS(
U504="MPR ISSUE","PDH",
U504="BSS Hardware Issue","BSS",
U504="Sites strategiques, MLL, Pylone, etc.","ENVTECH",
U504="AKTIVCO DEFAUT GE &amp; POWER Cabinet","AKTIVCO",
U504="AKTIVCO Coupure ENEO &amp; Baisse de tension","AKTIVCO GRID ONLY",
U504="Coupure ENEO &amp; Baisse de tension","IHS GRID ONLY",
U504="Defaut GE &amp; POWER Cabinet","IHS",
U504="Sharing","Partners",
U504="Sites strategiques &amp; DataCenter","SST &amp; DC",
U504="Exclu","Exclu",
U504="SAT","SAT",
U504="SPARE-ISSUE","SPARE-ISSUE",
U504="Fiber CAmtel","TRANS_FO_CAMTEL",
U504="Fiber AOF","Fiber AOF",
U504="Projet OCM (HUAWEI)","TRAVAUX-HUAWEI",
U504="Projet OCM (NOKIA)","TRAVAUX-NOKIA",
U504="ACCESS-ISSUE","ACCESS-ISSUE",
U504="Projet OCM (ZTE, NOKIA, autres projets)","TRAVAUX OCM",
U504="No root CAuse","No root cause",
U504="ODU HS","PDH",
U504="IP &amp; VLAN","PDH",
U504="Warehouse HUAWEI","SPARE-ISSUE",
U504="SPARE-HS","SPARE-ISSUE",
U504="Power Telco","BSS",U504="no impacts","no impacts"
),"")</f>
        <v/>
      </c>
      <c r="T504" s="35" t="str" cm="1">
        <f t="array" ref="T504">IFERROR(_xlfn.IFS(
U504="MPR ISSUE","TX ISSUE",
U504="BSS Hardware Issue","RAN ISSUE",
U504="Sites strategiques, MLL, Pylone, etc.","ENVTECH",
U504="AKTIVCO DEFAUT GE &amp; POWER Cabinet","POWER ISSUE",
U504="AKTIVCO Coupure ENEO &amp; Baisse de tension","POWER ISSUE",
U504="Coupure ENEO &amp; Baisse de tension","POWER ISSUE",
U504="Defaut GE &amp; POWER Cabinet","POWER ISSUE",
U504="Sharing","POWER ISSUE",
U504="Sites strategiques &amp; DataCenter","POWER ISSUE",
U504="Exclu","Exclu",
U504="SAT","TX ISSUE",
U504="SPARE-ISSUE","SPARE-ISSUE",
U504="Fiber CAmtel","TX ISSUE",
U504="Fiber AOF","TX ISSUE",
U504="Projet OCM (HUAWEI)","TRAVAUX-HUAWEI",
U504="Projet OCM (NOKIA)","TRAVAUX -NOKIA",
U504="ACCESS-ISSUE","ACCESS-ISSUE",
U504="Projet OCM (ZTE, NOKIA, autres projets)","TRAVAUX OCM",
U504="No root CAuse","No root cause",
U504="ODU HS","TX ISSUE",
U504="IP &amp; VLAN","TX ISSUE",
U504="Warehouse HUAWEI","SPARE-ISSUE",
U504="SPARE-HS","SPARE-ISSUE",
U504="Power Telco","RAN ISSUE",U504="no impacts","no impacts"
),"")</f>
        <v/>
      </c>
      <c r="U504" s="28"/>
      <c r="V504" s="35" t="str" cm="1">
        <f t="array" ref="V504">IFERROR(_xlfn.IFS(
U504="MPR ISSUE","ACTIVE",
U504="BSS Hardware Issue","ACTIVE",
U504="Sites strategiques, MLL, Pylone, etc.","PASSIVE",
U504="AKTIVCO DEFAUT GE &amp; POWER Cabinet","PASSIVE",
U504="AKTIVCO Coupure ENEO &amp; Baisse de tension","PASSIVE",
U504="Coupure ENEO &amp; Baisse de tension","PASSIVE",
U504="Defaut GE &amp; POWER Cabinet","PASSIVE",
U504="Sharing","PASSIVE",
U504="Sites strategiques &amp; DataCenter","PASSIVE",
U504="Exclu","Exclu",
U504="SAT","ACTIVE",
U504="SPARE-ISSUE","SPARE-ISSUE",
U504="Fiber CAmtel","ACTIVE",
U504="Fiber AOF","ACTIVE",
U504="Projet OCM (HUAWEI)","PLANNED WORKS",
U504="Projet OCM (NOKIA)","PLANNED WORKS",
U504="ACCESS-ISSUE","ACCESS-ISSUE",
U504="Projet OCM (ZTE, NOKIA, autres projets)","PLANNED WORKS",
U504="No root CAuse","No root cause",
U504="ODU HS","ACTIVE",
U504="IP &amp; VLAN","ACTIVE",
U504="Warehouse HUAWEI","SPARE-ISSUE",
U504="SPARE-HS","SPARE-ISSUE",
U504="Power Telco","ACTIVE",U504="no impacts","no impacts"
),"")</f>
        <v/>
      </c>
      <c r="W504" s="102"/>
      <c r="X504" s="102"/>
      <c r="Y504" s="102"/>
      <c r="Z504" s="102"/>
      <c r="AA504" s="102"/>
      <c r="AB504" s="104" t="s">
        <v>5423</v>
      </c>
      <c r="AC504" s="9"/>
      <c r="AD504" s="9"/>
      <c r="AE504" s="7" t="s">
        <v>5423</v>
      </c>
      <c r="AF504" s="6"/>
      <c r="AG504" s="7"/>
      <c r="AH504" s="3" t="s">
        <v>5423</v>
      </c>
      <c r="AI504" s="18" t="s">
        <v>5423</v>
      </c>
      <c r="AJ504" s="18" t="s">
        <v>5423</v>
      </c>
      <c r="AK504" s="18" t="s">
        <v>5423</v>
      </c>
      <c r="AL504" s="18" t="s">
        <v>5423</v>
      </c>
      <c r="AM504" s="18" t="s">
        <v>5423</v>
      </c>
      <c r="AN504" s="18" t="s">
        <v>5423</v>
      </c>
      <c r="AO504" s="18" t="s">
        <v>5423</v>
      </c>
      <c r="AP504" s="18" t="s">
        <v>5423</v>
      </c>
      <c r="AQ504" s="18" t="s">
        <v>5423</v>
      </c>
      <c r="AR504" s="18" t="s">
        <v>5423</v>
      </c>
      <c r="AS504" s="18" t="s">
        <v>5423</v>
      </c>
      <c r="AT504" s="18" t="s">
        <v>5423</v>
      </c>
      <c r="AU504" s="9" t="s">
        <v>5423</v>
      </c>
      <c r="AV504" s="14"/>
      <c r="AW504" s="14" t="s">
        <v>5423</v>
      </c>
      <c r="AX504" s="14" t="str">
        <f>_xlfn.XLOOKUP(B504,'[4]cell downs 18042026 17h'!$B:$B,'[4]cell downs 18042026 17h'!$B:$B,"")</f>
        <v/>
      </c>
      <c r="AY504" s="14" t="str">
        <f>_xlfn.XLOOKUP(B504,'[5]Cells Huawei 19042026 15h'!$B:$B,'[5]Cells Huawei 19042026 15h'!$B:$B,"")</f>
        <v/>
      </c>
      <c r="AZ504" s="105" t="str">
        <f>_xlfn.XLOOKUP(B504,'INCIDENT-04-23-2026'!E:E,'INCIDENT-04-23-2026'!F:F,"")</f>
        <v/>
      </c>
      <c r="BA504" s="105" t="str">
        <f>_xlfn.XLOOKUP(B504,'[6]Eneo 17H'!$C:$C,'[6]Eneo 17H'!$I:$I,"")</f>
        <v/>
      </c>
      <c r="BB504" s="105" t="str">
        <f>_xlfn.XLOOKUP(B504,[8]ALL!$B:$B,[8]ALL!$M:$M,"")</f>
        <v/>
      </c>
      <c r="BC504" s="105" t="str">
        <f>_xlfn.XLOOKUP(B504,'[6]Eneo 17H'!$C:$C,'[6]Eneo 17H'!$I:$I,"")</f>
        <v/>
      </c>
      <c r="BD504" s="105" t="str">
        <f>_xlfn.XLOOKUP(B504,'[7]Eneo 12H'!$C:$C,'[7]Eneo 12H'!$I:$I,"")</f>
        <v/>
      </c>
      <c r="BE504" s="105" t="s">
        <v>7110</v>
      </c>
    </row>
    <row r="505" spans="1:57" hidden="1" x14ac:dyDescent="0.3">
      <c r="A505" s="1" t="s">
        <v>4593</v>
      </c>
      <c r="B505" s="8" t="s">
        <v>4594</v>
      </c>
      <c r="C505" s="3" t="str">
        <f>_xlfn.XLOOKUP(B505,'[1]daily break down'!$D:$D,'[1]daily break down'!$E:$E,"")</f>
        <v>Yaounde</v>
      </c>
      <c r="D505" s="1" t="s">
        <v>21</v>
      </c>
      <c r="E505" s="1" t="s">
        <v>36</v>
      </c>
      <c r="F505" s="3" t="s">
        <v>37</v>
      </c>
      <c r="G505" s="1" t="s">
        <v>38</v>
      </c>
      <c r="H505" s="27" t="str">
        <f>_xlfn.XLOOKUP(B505,[2]CALCULATION!$B:$B,[2]CALCULATION!$H:$H,"")</f>
        <v>ZTE</v>
      </c>
      <c r="I505" s="23">
        <v>0</v>
      </c>
      <c r="J505" s="23">
        <v>0</v>
      </c>
      <c r="K505" s="23">
        <v>9.8754612151252896</v>
      </c>
      <c r="L505" s="23">
        <v>12.299765575730596</v>
      </c>
      <c r="M505" s="23">
        <v>1.9944433029994324</v>
      </c>
      <c r="N505" s="23">
        <v>0</v>
      </c>
      <c r="O505" s="23">
        <v>1.2645070527033392E-2</v>
      </c>
      <c r="P505" s="103" t="s">
        <v>6554</v>
      </c>
      <c r="Q505" s="36" t="s">
        <v>5796</v>
      </c>
      <c r="R505" s="36"/>
      <c r="S505" s="35" t="str" cm="1">
        <f t="array" ref="S505">IFERROR(_xlfn.IFS(
U505="MPR ISSUE","PDH",
U505="BSS Hardware Issue","BSS",
U505="Sites strategiques, MLL, Pylone, etc.","ENVTECH",
U505="AKTIVCO DEFAUT GE &amp; POWER Cabinet","AKTIVCO",
U505="AKTIVCO Coupure ENEO &amp; Baisse de tension","AKTIVCO GRID ONLY",
U505="Coupure ENEO &amp; Baisse de tension","IHS GRID ONLY",
U505="Defaut GE &amp; POWER Cabinet","IHS",
U505="Sharing","Partners",
U505="Sites strategiques &amp; DataCenter","SST &amp; DC",
U505="Exclu","Exclu",
U505="SAT","SAT",
U505="SPARE-ISSUE","SPARE-ISSUE",
U505="Fiber CAmtel","TRANS_FO_CAMTEL",
U505="Fiber AOF","Fiber AOF",
U505="Projet OCM (HUAWEI)","TRAVAUX-HUAWEI",
U505="Projet OCM (NOKIA)","TRAVAUX-NOKIA",
U505="ACCESS-ISSUE","ACCESS-ISSUE",
U505="Projet OCM (ZTE, NOKIA, autres projets)","TRAVAUX OCM",
U505="No root CAuse","No root cause",
U505="ODU HS","PDH",
U505="IP &amp; VLAN","PDH",
U505="Warehouse HUAWEI","SPARE-ISSUE",
U505="SPARE-HS","SPARE-ISSUE",
U505="Power Telco","BSS",U505="no impacts","no impacts"
),"")</f>
        <v/>
      </c>
      <c r="T505" s="35" t="str" cm="1">
        <f t="array" ref="T505">IFERROR(_xlfn.IFS(
U505="MPR ISSUE","TX ISSUE",
U505="BSS Hardware Issue","RAN ISSUE",
U505="Sites strategiques, MLL, Pylone, etc.","ENVTECH",
U505="AKTIVCO DEFAUT GE &amp; POWER Cabinet","POWER ISSUE",
U505="AKTIVCO Coupure ENEO &amp; Baisse de tension","POWER ISSUE",
U505="Coupure ENEO &amp; Baisse de tension","POWER ISSUE",
U505="Defaut GE &amp; POWER Cabinet","POWER ISSUE",
U505="Sharing","POWER ISSUE",
U505="Sites strategiques &amp; DataCenter","POWER ISSUE",
U505="Exclu","Exclu",
U505="SAT","TX ISSUE",
U505="SPARE-ISSUE","SPARE-ISSUE",
U505="Fiber CAmtel","TX ISSUE",
U505="Fiber AOF","TX ISSUE",
U505="Projet OCM (HUAWEI)","TRAVAUX-HUAWEI",
U505="Projet OCM (NOKIA)","TRAVAUX -NOKIA",
U505="ACCESS-ISSUE","ACCESS-ISSUE",
U505="Projet OCM (ZTE, NOKIA, autres projets)","TRAVAUX OCM",
U505="No root CAuse","No root cause",
U505="ODU HS","TX ISSUE",
U505="IP &amp; VLAN","TX ISSUE",
U505="Warehouse HUAWEI","SPARE-ISSUE",
U505="SPARE-HS","SPARE-ISSUE",
U505="Power Telco","RAN ISSUE",U505="no impacts","no impacts"
),"")</f>
        <v/>
      </c>
      <c r="U505" s="28"/>
      <c r="V505" s="35" t="str" cm="1">
        <f t="array" ref="V505">IFERROR(_xlfn.IFS(
U505="MPR ISSUE","ACTIVE",
U505="BSS Hardware Issue","ACTIVE",
U505="Sites strategiques, MLL, Pylone, etc.","PASSIVE",
U505="AKTIVCO DEFAUT GE &amp; POWER Cabinet","PASSIVE",
U505="AKTIVCO Coupure ENEO &amp; Baisse de tension","PASSIVE",
U505="Coupure ENEO &amp; Baisse de tension","PASSIVE",
U505="Defaut GE &amp; POWER Cabinet","PASSIVE",
U505="Sharing","PASSIVE",
U505="Sites strategiques &amp; DataCenter","PASSIVE",
U505="Exclu","Exclu",
U505="SAT","ACTIVE",
U505="SPARE-ISSUE","SPARE-ISSUE",
U505="Fiber CAmtel","ACTIVE",
U505="Fiber AOF","ACTIVE",
U505="Projet OCM (HUAWEI)","PLANNED WORKS",
U505="Projet OCM (NOKIA)","PLANNED WORKS",
U505="ACCESS-ISSUE","ACCESS-ISSUE",
U505="Projet OCM (ZTE, NOKIA, autres projets)","PLANNED WORKS",
U505="No root CAuse","No root cause",
U505="ODU HS","ACTIVE",
U505="IP &amp; VLAN","ACTIVE",
U505="Warehouse HUAWEI","SPARE-ISSUE",
U505="SPARE-HS","SPARE-ISSUE",
U505="Power Telco","ACTIVE",U505="no impacts","no impacts"
),"")</f>
        <v/>
      </c>
      <c r="W505" s="116" t="s">
        <v>6741</v>
      </c>
      <c r="X505" s="116" t="s">
        <v>6742</v>
      </c>
      <c r="Y505" s="116"/>
      <c r="Z505" s="116" t="s">
        <v>6743</v>
      </c>
      <c r="AA505" s="116" t="s">
        <v>6694</v>
      </c>
      <c r="AB505" s="104" t="s">
        <v>5423</v>
      </c>
      <c r="AC505" s="9"/>
      <c r="AD505" s="9"/>
      <c r="AE505" s="7" t="s">
        <v>5423</v>
      </c>
      <c r="AF505" s="6"/>
      <c r="AG505" s="7"/>
      <c r="AH505" s="3" t="s">
        <v>5423</v>
      </c>
      <c r="AI505" s="18" t="s">
        <v>5423</v>
      </c>
      <c r="AJ505" s="18" t="s">
        <v>5423</v>
      </c>
      <c r="AK505" s="18" t="s">
        <v>5423</v>
      </c>
      <c r="AL505" s="18" t="s">
        <v>5423</v>
      </c>
      <c r="AM505" s="18" t="s">
        <v>5423</v>
      </c>
      <c r="AN505" s="18" t="s">
        <v>5423</v>
      </c>
      <c r="AO505" s="18" t="s">
        <v>5423</v>
      </c>
      <c r="AP505" s="18" t="s">
        <v>5423</v>
      </c>
      <c r="AQ505" s="18" t="s">
        <v>5423</v>
      </c>
      <c r="AR505" s="18" t="s">
        <v>5423</v>
      </c>
      <c r="AS505" s="18" t="s">
        <v>5423</v>
      </c>
      <c r="AT505" s="18" t="s">
        <v>5423</v>
      </c>
      <c r="AU505" s="9" t="s">
        <v>5423</v>
      </c>
      <c r="AV505" s="14"/>
      <c r="AW505" s="14" t="s">
        <v>5423</v>
      </c>
      <c r="AX505" s="14" t="str">
        <f>_xlfn.XLOOKUP(B505,'[4]cell downs 18042026 17h'!$B:$B,'[4]cell downs 18042026 17h'!$B:$B,"")</f>
        <v/>
      </c>
      <c r="AY505" s="14" t="str">
        <f>_xlfn.XLOOKUP(B505,'[5]Cells Huawei 19042026 15h'!$B:$B,'[5]Cells Huawei 19042026 15h'!$B:$B,"")</f>
        <v/>
      </c>
      <c r="AZ505" s="105" t="str">
        <f>_xlfn.XLOOKUP(B505,'INCIDENT-04-23-2026'!E:E,'INCIDENT-04-23-2026'!F:F,"")</f>
        <v/>
      </c>
      <c r="BA505" s="105" t="str">
        <f>_xlfn.XLOOKUP(B505,'[6]Eneo 17H'!$C:$C,'[6]Eneo 17H'!$I:$I,"")</f>
        <v/>
      </c>
      <c r="BB505" s="105" t="str">
        <f>_xlfn.XLOOKUP(B505,[8]ALL!$B:$B,[8]ALL!$M:$M,"")</f>
        <v/>
      </c>
      <c r="BC505" s="105" t="str">
        <f>_xlfn.XLOOKUP(B505,'[6]Eneo 17H'!$C:$C,'[6]Eneo 17H'!$I:$I,"")</f>
        <v/>
      </c>
      <c r="BD505" s="105" t="str">
        <f>_xlfn.XLOOKUP(B505,'[7]Eneo 12H'!$C:$C,'[7]Eneo 12H'!$I:$I,"")</f>
        <v/>
      </c>
      <c r="BE505" s="105" t="s">
        <v>7115</v>
      </c>
    </row>
    <row r="506" spans="1:57" hidden="1" x14ac:dyDescent="0.3">
      <c r="A506" s="1" t="s">
        <v>256</v>
      </c>
      <c r="B506" s="8" t="s">
        <v>257</v>
      </c>
      <c r="C506" s="3" t="str">
        <f>_xlfn.XLOOKUP(B506,'[1]daily break down'!$D:$D,'[1]daily break down'!$E:$E,"")</f>
        <v>Douala</v>
      </c>
      <c r="D506" s="1" t="s">
        <v>11</v>
      </c>
      <c r="E506" s="1" t="s">
        <v>12</v>
      </c>
      <c r="F506" s="3" t="s">
        <v>31</v>
      </c>
      <c r="G506" s="1" t="s">
        <v>32</v>
      </c>
      <c r="H506" s="27" t="str">
        <f>_xlfn.XLOOKUP(B506,[2]CALCULATION!$B:$B,[2]CALCULATION!$H:$H,"")</f>
        <v>ZTE</v>
      </c>
      <c r="I506" s="23">
        <v>0</v>
      </c>
      <c r="J506" s="23">
        <v>1.747837675104787E-2</v>
      </c>
      <c r="K506" s="23">
        <v>0</v>
      </c>
      <c r="L506" s="23">
        <v>0</v>
      </c>
      <c r="M506" s="23">
        <v>0</v>
      </c>
      <c r="N506" s="23">
        <v>0.18678677521808779</v>
      </c>
      <c r="O506" s="23">
        <v>0</v>
      </c>
      <c r="P506" s="103" t="s">
        <v>6554</v>
      </c>
      <c r="Q506" s="36" t="s">
        <v>5796</v>
      </c>
      <c r="R506" s="36"/>
      <c r="S506" s="35" t="str" cm="1">
        <f t="array" ref="S506">IFERROR(_xlfn.IFS(
U506="MPR ISSUE","PDH",
U506="BSS Hardware Issue","BSS",
U506="Sites strategiques, MLL, Pylone, etc.","ENVTECH",
U506="AKTIVCO DEFAUT GE &amp; POWER Cabinet","AKTIVCO",
U506="AKTIVCO Coupure ENEO &amp; Baisse de tension","AKTIVCO GRID ONLY",
U506="Coupure ENEO &amp; Baisse de tension","IHS GRID ONLY",
U506="Defaut GE &amp; POWER Cabinet","IHS",
U506="Sharing","Partners",
U506="Sites strategiques &amp; DataCenter","SST &amp; DC",
U506="Exclu","Exclu",
U506="SAT","SAT",
U506="SPARE-ISSUE","SPARE-ISSUE",
U506="Fiber CAmtel","TRANS_FO_CAMTEL",
U506="Fiber AOF","Fiber AOF",
U506="Projet OCM (HUAWEI)","TRAVAUX-HUAWEI",
U506="Projet OCM (NOKIA)","TRAVAUX-NOKIA",
U506="ACCESS-ISSUE","ACCESS-ISSUE",
U506="Projet OCM (ZTE, NOKIA, autres projets)","TRAVAUX OCM",
U506="No root CAuse","No root cause",
U506="ODU HS","PDH",
U506="IP &amp; VLAN","PDH",
U506="Warehouse HUAWEI","SPARE-ISSUE",
U506="SPARE-HS","SPARE-ISSUE",
U506="Power Telco","BSS",U506="no impacts","no impacts"
),"")</f>
        <v/>
      </c>
      <c r="T506" s="35" t="str" cm="1">
        <f t="array" ref="T506">IFERROR(_xlfn.IFS(
U506="MPR ISSUE","TX ISSUE",
U506="BSS Hardware Issue","RAN ISSUE",
U506="Sites strategiques, MLL, Pylone, etc.","ENVTECH",
U506="AKTIVCO DEFAUT GE &amp; POWER Cabinet","POWER ISSUE",
U506="AKTIVCO Coupure ENEO &amp; Baisse de tension","POWER ISSUE",
U506="Coupure ENEO &amp; Baisse de tension","POWER ISSUE",
U506="Defaut GE &amp; POWER Cabinet","POWER ISSUE",
U506="Sharing","POWER ISSUE",
U506="Sites strategiques &amp; DataCenter","POWER ISSUE",
U506="Exclu","Exclu",
U506="SAT","TX ISSUE",
U506="SPARE-ISSUE","SPARE-ISSUE",
U506="Fiber CAmtel","TX ISSUE",
U506="Fiber AOF","TX ISSUE",
U506="Projet OCM (HUAWEI)","TRAVAUX-HUAWEI",
U506="Projet OCM (NOKIA)","TRAVAUX -NOKIA",
U506="ACCESS-ISSUE","ACCESS-ISSUE",
U506="Projet OCM (ZTE, NOKIA, autres projets)","TRAVAUX OCM",
U506="No root CAuse","No root cause",
U506="ODU HS","TX ISSUE",
U506="IP &amp; VLAN","TX ISSUE",
U506="Warehouse HUAWEI","SPARE-ISSUE",
U506="SPARE-HS","SPARE-ISSUE",
U506="Power Telco","RAN ISSUE",U506="no impacts","no impacts"
),"")</f>
        <v/>
      </c>
      <c r="U506" s="28"/>
      <c r="V506" s="35" t="str" cm="1">
        <f t="array" ref="V506">IFERROR(_xlfn.IFS(
U506="MPR ISSUE","ACTIVE",
U506="BSS Hardware Issue","ACTIVE",
U506="Sites strategiques, MLL, Pylone, etc.","PASSIVE",
U506="AKTIVCO DEFAUT GE &amp; POWER Cabinet","PASSIVE",
U506="AKTIVCO Coupure ENEO &amp; Baisse de tension","PASSIVE",
U506="Coupure ENEO &amp; Baisse de tension","PASSIVE",
U506="Defaut GE &amp; POWER Cabinet","PASSIVE",
U506="Sharing","PASSIVE",
U506="Sites strategiques &amp; DataCenter","PASSIVE",
U506="Exclu","Exclu",
U506="SAT","ACTIVE",
U506="SPARE-ISSUE","SPARE-ISSUE",
U506="Fiber CAmtel","ACTIVE",
U506="Fiber AOF","ACTIVE",
U506="Projet OCM (HUAWEI)","PLANNED WORKS",
U506="Projet OCM (NOKIA)","PLANNED WORKS",
U506="ACCESS-ISSUE","ACCESS-ISSUE",
U506="Projet OCM (ZTE, NOKIA, autres projets)","PLANNED WORKS",
U506="No root CAuse","No root cause",
U506="ODU HS","ACTIVE",
U506="IP &amp; VLAN","ACTIVE",
U506="Warehouse HUAWEI","SPARE-ISSUE",
U506="SPARE-HS","SPARE-ISSUE",
U506="Power Telco","ACTIVE",U506="no impacts","no impacts"
),"")</f>
        <v/>
      </c>
      <c r="W506" s="102"/>
      <c r="X506" s="102"/>
      <c r="Y506" s="102"/>
      <c r="Z506" s="102"/>
      <c r="AA506" s="102"/>
      <c r="AB506" s="104" t="s">
        <v>5423</v>
      </c>
      <c r="AC506" s="9"/>
      <c r="AD506" s="9"/>
      <c r="AE506" s="7" t="s">
        <v>5423</v>
      </c>
      <c r="AF506" s="6"/>
      <c r="AG506" s="7"/>
      <c r="AH506" s="3" t="s">
        <v>5423</v>
      </c>
      <c r="AI506" s="18" t="s">
        <v>5423</v>
      </c>
      <c r="AJ506" s="18" t="s">
        <v>5423</v>
      </c>
      <c r="AK506" s="18" t="s">
        <v>5423</v>
      </c>
      <c r="AL506" s="18" t="s">
        <v>5423</v>
      </c>
      <c r="AM506" s="18" t="s">
        <v>5423</v>
      </c>
      <c r="AN506" s="18" t="s">
        <v>5423</v>
      </c>
      <c r="AO506" s="18" t="s">
        <v>5423</v>
      </c>
      <c r="AP506" s="18" t="s">
        <v>5423</v>
      </c>
      <c r="AQ506" s="18" t="s">
        <v>5423</v>
      </c>
      <c r="AR506" s="18" t="s">
        <v>5423</v>
      </c>
      <c r="AS506" s="18" t="s">
        <v>5423</v>
      </c>
      <c r="AT506" s="18" t="s">
        <v>5423</v>
      </c>
      <c r="AU506" s="9" t="s">
        <v>5423</v>
      </c>
      <c r="AV506" s="14"/>
      <c r="AW506" s="14" t="s">
        <v>5423</v>
      </c>
      <c r="AX506" s="14" t="str">
        <f>_xlfn.XLOOKUP(B506,'[4]cell downs 18042026 17h'!$B:$B,'[4]cell downs 18042026 17h'!$B:$B,"")</f>
        <v/>
      </c>
      <c r="AY506" s="14" t="str">
        <f>_xlfn.XLOOKUP(B506,'[5]Cells Huawei 19042026 15h'!$B:$B,'[5]Cells Huawei 19042026 15h'!$B:$B,"")</f>
        <v/>
      </c>
      <c r="AZ506" s="105" t="str">
        <f>_xlfn.XLOOKUP(B506,'INCIDENT-04-23-2026'!E:E,'INCIDENT-04-23-2026'!F:F,"")</f>
        <v/>
      </c>
      <c r="BA506" s="105" t="str">
        <f>_xlfn.XLOOKUP(B506,'[6]Eneo 17H'!$C:$C,'[6]Eneo 17H'!$I:$I,"")</f>
        <v/>
      </c>
      <c r="BB506" s="105" t="str">
        <f>_xlfn.XLOOKUP(B506,[8]ALL!$B:$B,[8]ALL!$M:$M,"")</f>
        <v/>
      </c>
      <c r="BC506" s="105" t="str">
        <f>_xlfn.XLOOKUP(B506,'[6]Eneo 17H'!$C:$C,'[6]Eneo 17H'!$I:$I,"")</f>
        <v/>
      </c>
      <c r="BD506" s="105" t="str">
        <f>_xlfn.XLOOKUP(B506,'[7]Eneo 12H'!$C:$C,'[7]Eneo 12H'!$I:$I,"")</f>
        <v/>
      </c>
      <c r="BE506" s="105" t="s">
        <v>5423</v>
      </c>
    </row>
    <row r="507" spans="1:57" hidden="1" x14ac:dyDescent="0.3">
      <c r="A507" s="1" t="s">
        <v>1110</v>
      </c>
      <c r="B507" s="8" t="s">
        <v>1111</v>
      </c>
      <c r="C507" s="3" t="str">
        <f>_xlfn.XLOOKUP(B507,'[1]daily break down'!$D:$D,'[1]daily break down'!$E:$E,"")</f>
        <v>Maroua</v>
      </c>
      <c r="D507" s="1" t="s">
        <v>11</v>
      </c>
      <c r="E507" s="1" t="s">
        <v>12</v>
      </c>
      <c r="F507" s="3" t="s">
        <v>55</v>
      </c>
      <c r="G507" s="1" t="s">
        <v>84</v>
      </c>
      <c r="H507" s="25" t="str">
        <f>_xlfn.XLOOKUP(B507,[2]CALCULATION!$B:$B,[2]CALCULATION!$H:$H,"")</f>
        <v>Huawei</v>
      </c>
      <c r="I507" s="23">
        <v>0</v>
      </c>
      <c r="J507" s="23">
        <v>0</v>
      </c>
      <c r="K507" s="23">
        <v>8.9175391586979543E-5</v>
      </c>
      <c r="L507" s="23">
        <v>0</v>
      </c>
      <c r="M507" s="23">
        <v>0.56694146955338098</v>
      </c>
      <c r="N507" s="23">
        <v>0.18511027785625211</v>
      </c>
      <c r="O507" s="23">
        <v>3.1626409327888636</v>
      </c>
      <c r="P507" s="103" t="s">
        <v>6555</v>
      </c>
      <c r="Q507" s="36" t="s">
        <v>5796</v>
      </c>
      <c r="R507" s="36"/>
      <c r="S507" s="35" t="str" cm="1">
        <f t="array" ref="S507">IFERROR(_xlfn.IFS(
U507="MPR ISSUE","PDH",
U507="BSS Hardware Issue","BSS",
U507="Sites strategiques, MLL, Pylone, etc.","ENVTECH",
U507="AKTIVCO DEFAUT GE &amp; POWER Cabinet","AKTIVCO",
U507="AKTIVCO Coupure ENEO &amp; Baisse de tension","AKTIVCO GRID ONLY",
U507="Coupure ENEO &amp; Baisse de tension","IHS GRID ONLY",
U507="Defaut GE &amp; POWER Cabinet","IHS",
U507="Sharing","Partners",
U507="Sites strategiques &amp; DataCenter","SST &amp; DC",
U507="Exclu","Exclu",
U507="SAT","SAT",
U507="SPARE-ISSUE","SPARE-ISSUE",
U507="Fiber CAmtel","TRANS_FO_CAMTEL",
U507="Fiber AOF","Fiber AOF",
U507="Projet OCM (HUAWEI)","TRAVAUX-HUAWEI",
U507="Projet OCM (NOKIA)","TRAVAUX-NOKIA",
U507="ACCESS-ISSUE","ACCESS-ISSUE",
U507="Projet OCM (ZTE, NOKIA, autres projets)","TRAVAUX OCM",
U507="No root CAuse","No root cause",
U507="ODU HS","PDH",
U507="IP &amp; VLAN","PDH",
U507="Warehouse HUAWEI","SPARE-ISSUE",
U507="SPARE-HS","SPARE-ISSUE",
U507="Power Telco","BSS",U507="no impacts","no impacts"
),"")</f>
        <v/>
      </c>
      <c r="T507" s="35" t="str" cm="1">
        <f t="array" ref="T507">IFERROR(_xlfn.IFS(
U507="MPR ISSUE","TX ISSUE",
U507="BSS Hardware Issue","RAN ISSUE",
U507="Sites strategiques, MLL, Pylone, etc.","ENVTECH",
U507="AKTIVCO DEFAUT GE &amp; POWER Cabinet","POWER ISSUE",
U507="AKTIVCO Coupure ENEO &amp; Baisse de tension","POWER ISSUE",
U507="Coupure ENEO &amp; Baisse de tension","POWER ISSUE",
U507="Defaut GE &amp; POWER Cabinet","POWER ISSUE",
U507="Sharing","POWER ISSUE",
U507="Sites strategiques &amp; DataCenter","POWER ISSUE",
U507="Exclu","Exclu",
U507="SAT","TX ISSUE",
U507="SPARE-ISSUE","SPARE-ISSUE",
U507="Fiber CAmtel","TX ISSUE",
U507="Fiber AOF","TX ISSUE",
U507="Projet OCM (HUAWEI)","TRAVAUX-HUAWEI",
U507="Projet OCM (NOKIA)","TRAVAUX -NOKIA",
U507="ACCESS-ISSUE","ACCESS-ISSUE",
U507="Projet OCM (ZTE, NOKIA, autres projets)","TRAVAUX OCM",
U507="No root CAuse","No root cause",
U507="ODU HS","TX ISSUE",
U507="IP &amp; VLAN","TX ISSUE",
U507="Warehouse HUAWEI","SPARE-ISSUE",
U507="SPARE-HS","SPARE-ISSUE",
U507="Power Telco","RAN ISSUE",U507="no impacts","no impacts"
),"")</f>
        <v/>
      </c>
      <c r="U507" s="28"/>
      <c r="V507" s="35" t="str" cm="1">
        <f t="array" ref="V507">IFERROR(_xlfn.IFS(
U507="MPR ISSUE","ACTIVE",
U507="BSS Hardware Issue","ACTIVE",
U507="Sites strategiques, MLL, Pylone, etc.","PASSIVE",
U507="AKTIVCO DEFAUT GE &amp; POWER Cabinet","PASSIVE",
U507="AKTIVCO Coupure ENEO &amp; Baisse de tension","PASSIVE",
U507="Coupure ENEO &amp; Baisse de tension","PASSIVE",
U507="Defaut GE &amp; POWER Cabinet","PASSIVE",
U507="Sharing","PASSIVE",
U507="Sites strategiques &amp; DataCenter","PASSIVE",
U507="Exclu","Exclu",
U507="SAT","ACTIVE",
U507="SPARE-ISSUE","SPARE-ISSUE",
U507="Fiber CAmtel","ACTIVE",
U507="Fiber AOF","ACTIVE",
U507="Projet OCM (HUAWEI)","PLANNED WORKS",
U507="Projet OCM (NOKIA)","PLANNED WORKS",
U507="ACCESS-ISSUE","ACCESS-ISSUE",
U507="Projet OCM (ZTE, NOKIA, autres projets)","PLANNED WORKS",
U507="No root CAuse","No root cause",
U507="ODU HS","ACTIVE",
U507="IP &amp; VLAN","ACTIVE",
U507="Warehouse HUAWEI","SPARE-ISSUE",
U507="SPARE-HS","SPARE-ISSUE",
U507="Power Telco","ACTIVE",U507="no impacts","no impacts"
),"")</f>
        <v/>
      </c>
      <c r="W507" s="104"/>
      <c r="X507" s="104"/>
      <c r="Y507" s="104"/>
      <c r="Z507" s="104"/>
      <c r="AA507" s="104"/>
      <c r="AB507" s="104" t="s">
        <v>6324</v>
      </c>
      <c r="AC507" s="9"/>
      <c r="AD507" s="9"/>
      <c r="AE507" s="7"/>
      <c r="AF507" s="6"/>
      <c r="AG507" s="7"/>
      <c r="AH507" s="3" t="s">
        <v>6324</v>
      </c>
      <c r="AI507" s="18" t="s">
        <v>5423</v>
      </c>
      <c r="AJ507" s="18" t="s">
        <v>5423</v>
      </c>
      <c r="AK507" s="18" t="s">
        <v>5423</v>
      </c>
      <c r="AL507" s="18" t="s">
        <v>5423</v>
      </c>
      <c r="AM507" s="18" t="s">
        <v>5423</v>
      </c>
      <c r="AN507" s="18" t="s">
        <v>5423</v>
      </c>
      <c r="AO507" s="18" t="s">
        <v>5423</v>
      </c>
      <c r="AP507" s="18" t="s">
        <v>5423</v>
      </c>
      <c r="AQ507" s="18" t="s">
        <v>5423</v>
      </c>
      <c r="AR507" s="18" t="s">
        <v>5423</v>
      </c>
      <c r="AS507" s="18" t="s">
        <v>5423</v>
      </c>
      <c r="AT507" s="18" t="s">
        <v>5423</v>
      </c>
      <c r="AU507" s="9" t="s">
        <v>5423</v>
      </c>
      <c r="AV507" s="14"/>
      <c r="AW507" s="14" t="s">
        <v>5423</v>
      </c>
      <c r="AX507" s="14" t="str">
        <f>_xlfn.XLOOKUP(B507,'[4]cell downs 18042026 17h'!$B:$B,'[4]cell downs 18042026 17h'!$B:$B,"")</f>
        <v/>
      </c>
      <c r="AY507" s="14" t="str">
        <f>_xlfn.XLOOKUP(B507,'[5]Cells Huawei 19042026 15h'!$B:$B,'[5]Cells Huawei 19042026 15h'!$B:$B,"")</f>
        <v/>
      </c>
      <c r="AZ507" s="105" t="str">
        <f>_xlfn.XLOOKUP(B507,'INCIDENT-04-23-2026'!E:E,'INCIDENT-04-23-2026'!F:F,"")</f>
        <v/>
      </c>
      <c r="BA507" s="105" t="str">
        <f>_xlfn.XLOOKUP(B507,'[6]Eneo 17H'!$C:$C,'[6]Eneo 17H'!$I:$I,"")</f>
        <v/>
      </c>
      <c r="BC507" s="105" t="str">
        <f>_xlfn.XLOOKUP(B507,'[6]Eneo 17H'!$C:$C,'[6]Eneo 17H'!$I:$I,"")</f>
        <v/>
      </c>
      <c r="BD507" s="105" t="str">
        <f>_xlfn.XLOOKUP(B507,'[7]Eneo 12H'!$C:$C,'[7]Eneo 12H'!$I:$I,"")</f>
        <v/>
      </c>
      <c r="BE507" s="105" t="s">
        <v>5423</v>
      </c>
    </row>
    <row r="508" spans="1:57" hidden="1" x14ac:dyDescent="0.3">
      <c r="A508" s="1" t="s">
        <v>1620</v>
      </c>
      <c r="B508" s="8" t="s">
        <v>1621</v>
      </c>
      <c r="C508" s="3" t="str">
        <f>_xlfn.XLOOKUP(B508,'[1]daily break down'!$D:$D,'[1]daily break down'!$E:$E,"")</f>
        <v>Yaounde</v>
      </c>
      <c r="D508" s="1" t="s">
        <v>11</v>
      </c>
      <c r="E508" s="1" t="s">
        <v>12</v>
      </c>
      <c r="F508" s="3" t="s">
        <v>37</v>
      </c>
      <c r="G508" s="1" t="s">
        <v>38</v>
      </c>
      <c r="H508" s="27" t="str">
        <f>_xlfn.XLOOKUP(B508,[2]CALCULATION!$B:$B,[2]CALCULATION!$H:$H,"")</f>
        <v>ZTE</v>
      </c>
      <c r="I508" s="23">
        <v>0</v>
      </c>
      <c r="J508" s="23">
        <v>0</v>
      </c>
      <c r="K508" s="23">
        <v>0</v>
      </c>
      <c r="L508" s="23">
        <v>4.1849832920986323</v>
      </c>
      <c r="M508" s="23">
        <v>0</v>
      </c>
      <c r="N508" s="23">
        <v>0.18464656582000016</v>
      </c>
      <c r="O508" s="23">
        <v>0.70988962226730901</v>
      </c>
      <c r="P508" s="103" t="s">
        <v>6554</v>
      </c>
      <c r="Q508" s="36" t="s">
        <v>5796</v>
      </c>
      <c r="R508" s="36"/>
      <c r="S508" s="35" t="str" cm="1">
        <f t="array" ref="S508">IFERROR(_xlfn.IFS(
U508="MPR ISSUE","PDH",
U508="BSS Hardware Issue","BSS",
U508="Sites strategiques, MLL, Pylone, etc.","ENVTECH",
U508="AKTIVCO DEFAUT GE &amp; POWER Cabinet","AKTIVCO",
U508="AKTIVCO Coupure ENEO &amp; Baisse de tension","AKTIVCO GRID ONLY",
U508="Coupure ENEO &amp; Baisse de tension","IHS GRID ONLY",
U508="Defaut GE &amp; POWER Cabinet","IHS",
U508="Sharing","Partners",
U508="Sites strategiques &amp; DataCenter","SST &amp; DC",
U508="Exclu","Exclu",
U508="SAT","SAT",
U508="SPARE-ISSUE","SPARE-ISSUE",
U508="Fiber CAmtel","TRANS_FO_CAMTEL",
U508="Fiber AOF","Fiber AOF",
U508="Projet OCM (HUAWEI)","TRAVAUX-HUAWEI",
U508="Projet OCM (NOKIA)","TRAVAUX-NOKIA",
U508="ACCESS-ISSUE","ACCESS-ISSUE",
U508="Projet OCM (ZTE, NOKIA, autres projets)","TRAVAUX OCM",
U508="No root CAuse","No root cause",
U508="ODU HS","PDH",
U508="IP &amp; VLAN","PDH",
U508="Warehouse HUAWEI","SPARE-ISSUE",
U508="SPARE-HS","SPARE-ISSUE",
U508="Power Telco","BSS",U508="no impacts","no impacts"
),"")</f>
        <v/>
      </c>
      <c r="T508" s="35" t="str" cm="1">
        <f t="array" ref="T508">IFERROR(_xlfn.IFS(
U508="MPR ISSUE","TX ISSUE",
U508="BSS Hardware Issue","RAN ISSUE",
U508="Sites strategiques, MLL, Pylone, etc.","ENVTECH",
U508="AKTIVCO DEFAUT GE &amp; POWER Cabinet","POWER ISSUE",
U508="AKTIVCO Coupure ENEO &amp; Baisse de tension","POWER ISSUE",
U508="Coupure ENEO &amp; Baisse de tension","POWER ISSUE",
U508="Defaut GE &amp; POWER Cabinet","POWER ISSUE",
U508="Sharing","POWER ISSUE",
U508="Sites strategiques &amp; DataCenter","POWER ISSUE",
U508="Exclu","Exclu",
U508="SAT","TX ISSUE",
U508="SPARE-ISSUE","SPARE-ISSUE",
U508="Fiber CAmtel","TX ISSUE",
U508="Fiber AOF","TX ISSUE",
U508="Projet OCM (HUAWEI)","TRAVAUX-HUAWEI",
U508="Projet OCM (NOKIA)","TRAVAUX -NOKIA",
U508="ACCESS-ISSUE","ACCESS-ISSUE",
U508="Projet OCM (ZTE, NOKIA, autres projets)","TRAVAUX OCM",
U508="No root CAuse","No root cause",
U508="ODU HS","TX ISSUE",
U508="IP &amp; VLAN","TX ISSUE",
U508="Warehouse HUAWEI","SPARE-ISSUE",
U508="SPARE-HS","SPARE-ISSUE",
U508="Power Telco","RAN ISSUE",U508="no impacts","no impacts"
),"")</f>
        <v/>
      </c>
      <c r="U508" s="28"/>
      <c r="V508" s="35" t="str" cm="1">
        <f t="array" ref="V508">IFERROR(_xlfn.IFS(
U508="MPR ISSUE","ACTIVE",
U508="BSS Hardware Issue","ACTIVE",
U508="Sites strategiques, MLL, Pylone, etc.","PASSIVE",
U508="AKTIVCO DEFAUT GE &amp; POWER Cabinet","PASSIVE",
U508="AKTIVCO Coupure ENEO &amp; Baisse de tension","PASSIVE",
U508="Coupure ENEO &amp; Baisse de tension","PASSIVE",
U508="Defaut GE &amp; POWER Cabinet","PASSIVE",
U508="Sharing","PASSIVE",
U508="Sites strategiques &amp; DataCenter","PASSIVE",
U508="Exclu","Exclu",
U508="SAT","ACTIVE",
U508="SPARE-ISSUE","SPARE-ISSUE",
U508="Fiber CAmtel","ACTIVE",
U508="Fiber AOF","ACTIVE",
U508="Projet OCM (HUAWEI)","PLANNED WORKS",
U508="Projet OCM (NOKIA)","PLANNED WORKS",
U508="ACCESS-ISSUE","ACCESS-ISSUE",
U508="Projet OCM (ZTE, NOKIA, autres projets)","PLANNED WORKS",
U508="No root CAuse","No root cause",
U508="ODU HS","ACTIVE",
U508="IP &amp; VLAN","ACTIVE",
U508="Warehouse HUAWEI","SPARE-ISSUE",
U508="SPARE-HS","SPARE-ISSUE",
U508="Power Telco","ACTIVE",U508="no impacts","no impacts"
),"")</f>
        <v/>
      </c>
      <c r="W508" s="104"/>
      <c r="X508" s="104"/>
      <c r="Y508" s="104"/>
      <c r="Z508" s="104"/>
      <c r="AA508" s="104"/>
      <c r="AB508" s="104" t="s">
        <v>6325</v>
      </c>
      <c r="AC508" s="9"/>
      <c r="AD508" s="9"/>
      <c r="AE508" s="7" t="s">
        <v>5423</v>
      </c>
      <c r="AF508" s="6"/>
      <c r="AG508" s="7"/>
      <c r="AH508" s="3" t="s">
        <v>6325</v>
      </c>
      <c r="AI508" s="18" t="s">
        <v>5423</v>
      </c>
      <c r="AJ508" s="18" t="s">
        <v>5423</v>
      </c>
      <c r="AK508" s="18" t="s">
        <v>5423</v>
      </c>
      <c r="AL508" s="18" t="s">
        <v>5423</v>
      </c>
      <c r="AM508" s="18" t="s">
        <v>5423</v>
      </c>
      <c r="AN508" s="18" t="s">
        <v>5423</v>
      </c>
      <c r="AO508" s="18" t="s">
        <v>5423</v>
      </c>
      <c r="AP508" s="18" t="s">
        <v>5423</v>
      </c>
      <c r="AQ508" s="18" t="s">
        <v>5423</v>
      </c>
      <c r="AR508" s="18" t="s">
        <v>5423</v>
      </c>
      <c r="AS508" s="18" t="s">
        <v>5423</v>
      </c>
      <c r="AT508" s="18" t="s">
        <v>5423</v>
      </c>
      <c r="AU508" s="9" t="s">
        <v>5423</v>
      </c>
      <c r="AV508" s="14"/>
      <c r="AW508" s="14" t="s">
        <v>5423</v>
      </c>
      <c r="AX508" s="14" t="str">
        <f>_xlfn.XLOOKUP(B508,'[4]cell downs 18042026 17h'!$B:$B,'[4]cell downs 18042026 17h'!$B:$B,"")</f>
        <v/>
      </c>
      <c r="AY508" s="14" t="str">
        <f>_xlfn.XLOOKUP(B508,'[5]Cells Huawei 19042026 15h'!$B:$B,'[5]Cells Huawei 19042026 15h'!$B:$B,"")</f>
        <v/>
      </c>
      <c r="AZ508" s="105" t="str">
        <f>_xlfn.XLOOKUP(B508,'INCIDENT-04-23-2026'!E:E,'INCIDENT-04-23-2026'!F:F,"")</f>
        <v/>
      </c>
      <c r="BA508" s="105" t="str">
        <f>_xlfn.XLOOKUP(B508,'[6]Eneo 17H'!$C:$C,'[6]Eneo 17H'!$I:$I,"")</f>
        <v/>
      </c>
      <c r="BB508" s="105" t="str">
        <f>_xlfn.XLOOKUP(B508,[8]ALL!$B:$B,[8]ALL!$M:$M,"")</f>
        <v/>
      </c>
      <c r="BC508" s="105" t="str">
        <f>_xlfn.XLOOKUP(B508,'[6]Eneo 17H'!$C:$C,'[6]Eneo 17H'!$I:$I,"")</f>
        <v/>
      </c>
      <c r="BD508" s="105" t="str">
        <f>_xlfn.XLOOKUP(B508,'[7]Eneo 12H'!$C:$C,'[7]Eneo 12H'!$I:$I,"")</f>
        <v/>
      </c>
      <c r="BE508" s="105" t="s">
        <v>7112</v>
      </c>
    </row>
    <row r="509" spans="1:57" hidden="1" x14ac:dyDescent="0.3">
      <c r="A509" s="1" t="s">
        <v>733</v>
      </c>
      <c r="B509" s="8" t="s">
        <v>734</v>
      </c>
      <c r="C509" s="3" t="str">
        <f>_xlfn.XLOOKUP(B509,'[1]daily break down'!$D:$D,'[1]daily break down'!$E:$E,"")</f>
        <v>NORD</v>
      </c>
      <c r="D509" s="1" t="s">
        <v>11</v>
      </c>
      <c r="E509" s="1" t="s">
        <v>96</v>
      </c>
      <c r="F509" s="3" t="s">
        <v>23</v>
      </c>
      <c r="G509" s="1" t="s">
        <v>735</v>
      </c>
      <c r="H509" s="26" t="str">
        <f>_xlfn.XLOOKUP(B509,[2]CALCULATION!$B:$B,[2]CALCULATION!$H:$H,"")</f>
        <v>NOKIA</v>
      </c>
      <c r="I509" s="23">
        <v>0.33635174198776957</v>
      </c>
      <c r="J509" s="23">
        <v>0.45634614890720898</v>
      </c>
      <c r="K509" s="23">
        <v>1.2672536547642488</v>
      </c>
      <c r="L509" s="23">
        <v>1.1184020911272627</v>
      </c>
      <c r="M509" s="23">
        <v>0.52340591539000991</v>
      </c>
      <c r="N509" s="23">
        <v>0.18156109727109021</v>
      </c>
      <c r="O509" s="23">
        <v>6.7470101274708705E-2</v>
      </c>
      <c r="P509" s="103" t="s">
        <v>6554</v>
      </c>
      <c r="Q509" s="36" t="s">
        <v>5796</v>
      </c>
      <c r="R509" s="36"/>
      <c r="S509" s="35" t="str" cm="1">
        <f t="array" ref="S509">IFERROR(_xlfn.IFS(
U509="MPR ISSUE","PDH",
U509="BSS Hardware Issue","BSS",
U509="Sites strategiques, MLL, Pylone, etc.","ENVTECH",
U509="AKTIVCO DEFAUT GE &amp; POWER Cabinet","AKTIVCO",
U509="AKTIVCO Coupure ENEO &amp; Baisse de tension","AKTIVCO GRID ONLY",
U509="Coupure ENEO &amp; Baisse de tension","IHS GRID ONLY",
U509="Defaut GE &amp; POWER Cabinet","IHS",
U509="Sharing","Partners",
U509="Sites strategiques &amp; DataCenter","SST &amp; DC",
U509="Exclu","Exclu",
U509="SAT","SAT",
U509="SPARE-ISSUE","SPARE-ISSUE",
U509="Fiber CAmtel","TRANS_FO_CAMTEL",
U509="Fiber AOF","Fiber AOF",
U509="Projet OCM (HUAWEI)","TRAVAUX-HUAWEI",
U509="Projet OCM (NOKIA)","TRAVAUX-NOKIA",
U509="ACCESS-ISSUE","ACCESS-ISSUE",
U509="Projet OCM (ZTE, NOKIA, autres projets)","TRAVAUX OCM",
U509="No root CAuse","No root cause",
U509="ODU HS","PDH",
U509="IP &amp; VLAN","PDH",
U509="Warehouse HUAWEI","SPARE-ISSUE",
U509="SPARE-HS","SPARE-ISSUE",
U509="Power Telco","BSS",U509="no impacts","no impacts"
),"")</f>
        <v/>
      </c>
      <c r="T509" s="35" t="str" cm="1">
        <f t="array" ref="T509">IFERROR(_xlfn.IFS(
U509="MPR ISSUE","TX ISSUE",
U509="BSS Hardware Issue","RAN ISSUE",
U509="Sites strategiques, MLL, Pylone, etc.","ENVTECH",
U509="AKTIVCO DEFAUT GE &amp; POWER Cabinet","POWER ISSUE",
U509="AKTIVCO Coupure ENEO &amp; Baisse de tension","POWER ISSUE",
U509="Coupure ENEO &amp; Baisse de tension","POWER ISSUE",
U509="Defaut GE &amp; POWER Cabinet","POWER ISSUE",
U509="Sharing","POWER ISSUE",
U509="Sites strategiques &amp; DataCenter","POWER ISSUE",
U509="Exclu","Exclu",
U509="SAT","TX ISSUE",
U509="SPARE-ISSUE","SPARE-ISSUE",
U509="Fiber CAmtel","TX ISSUE",
U509="Fiber AOF","TX ISSUE",
U509="Projet OCM (HUAWEI)","TRAVAUX-HUAWEI",
U509="Projet OCM (NOKIA)","TRAVAUX -NOKIA",
U509="ACCESS-ISSUE","ACCESS-ISSUE",
U509="Projet OCM (ZTE, NOKIA, autres projets)","TRAVAUX OCM",
U509="No root CAuse","No root cause",
U509="ODU HS","TX ISSUE",
U509="IP &amp; VLAN","TX ISSUE",
U509="Warehouse HUAWEI","SPARE-ISSUE",
U509="SPARE-HS","SPARE-ISSUE",
U509="Power Telco","RAN ISSUE",U509="no impacts","no impacts"
),"")</f>
        <v/>
      </c>
      <c r="U509" s="28"/>
      <c r="V509" s="35" t="str" cm="1">
        <f t="array" ref="V509">IFERROR(_xlfn.IFS(
U509="MPR ISSUE","ACTIVE",
U509="BSS Hardware Issue","ACTIVE",
U509="Sites strategiques, MLL, Pylone, etc.","PASSIVE",
U509="AKTIVCO DEFAUT GE &amp; POWER Cabinet","PASSIVE",
U509="AKTIVCO Coupure ENEO &amp; Baisse de tension","PASSIVE",
U509="Coupure ENEO &amp; Baisse de tension","PASSIVE",
U509="Defaut GE &amp; POWER Cabinet","PASSIVE",
U509="Sharing","PASSIVE",
U509="Sites strategiques &amp; DataCenter","PASSIVE",
U509="Exclu","Exclu",
U509="SAT","ACTIVE",
U509="SPARE-ISSUE","SPARE-ISSUE",
U509="Fiber CAmtel","ACTIVE",
U509="Fiber AOF","ACTIVE",
U509="Projet OCM (HUAWEI)","PLANNED WORKS",
U509="Projet OCM (NOKIA)","PLANNED WORKS",
U509="ACCESS-ISSUE","ACCESS-ISSUE",
U509="Projet OCM (ZTE, NOKIA, autres projets)","PLANNED WORKS",
U509="No root CAuse","No root cause",
U509="ODU HS","ACTIVE",
U509="IP &amp; VLAN","ACTIVE",
U509="Warehouse HUAWEI","SPARE-ISSUE",
U509="SPARE-HS","SPARE-ISSUE",
U509="Power Telco","ACTIVE",U509="no impacts","no impacts"
),"")</f>
        <v/>
      </c>
      <c r="W509" s="102"/>
      <c r="X509" s="102"/>
      <c r="Y509" s="102"/>
      <c r="Z509" s="102"/>
      <c r="AA509" s="102"/>
      <c r="AB509" s="104" t="s">
        <v>5423</v>
      </c>
      <c r="AC509" s="9"/>
      <c r="AD509" s="9"/>
      <c r="AE509" s="7" t="s">
        <v>5423</v>
      </c>
      <c r="AF509" s="6"/>
      <c r="AG509" s="7"/>
      <c r="AH509" s="3" t="s">
        <v>5423</v>
      </c>
      <c r="AI509" s="18" t="s">
        <v>5423</v>
      </c>
      <c r="AJ509" s="18" t="s">
        <v>5423</v>
      </c>
      <c r="AK509" s="18" t="s">
        <v>5423</v>
      </c>
      <c r="AL509" s="18" t="s">
        <v>5423</v>
      </c>
      <c r="AM509" s="18" t="s">
        <v>5423</v>
      </c>
      <c r="AN509" s="18" t="s">
        <v>5423</v>
      </c>
      <c r="AO509" s="18" t="s">
        <v>5423</v>
      </c>
      <c r="AP509" s="18" t="s">
        <v>5423</v>
      </c>
      <c r="AQ509" s="18" t="s">
        <v>5423</v>
      </c>
      <c r="AR509" s="18" t="s">
        <v>5423</v>
      </c>
      <c r="AS509" s="18" t="s">
        <v>5423</v>
      </c>
      <c r="AT509" s="18" t="s">
        <v>5423</v>
      </c>
      <c r="AU509" s="9" t="s">
        <v>5423</v>
      </c>
      <c r="AV509" s="14"/>
      <c r="AW509" s="14" t="s">
        <v>5423</v>
      </c>
      <c r="AX509" s="14" t="str">
        <f>_xlfn.XLOOKUP(B509,'[4]cell downs 18042026 17h'!$B:$B,'[4]cell downs 18042026 17h'!$B:$B,"")</f>
        <v/>
      </c>
      <c r="AY509" s="14" t="str">
        <f>_xlfn.XLOOKUP(B509,'[5]Cells Huawei 19042026 15h'!$B:$B,'[5]Cells Huawei 19042026 15h'!$B:$B,"")</f>
        <v/>
      </c>
      <c r="AZ509" s="105" t="str">
        <f>_xlfn.XLOOKUP(B509,'INCIDENT-04-23-2026'!E:E,'INCIDENT-04-23-2026'!F:F,"")</f>
        <v/>
      </c>
      <c r="BA509" s="105" t="str">
        <f>_xlfn.XLOOKUP(B509,'[6]Eneo 17H'!$C:$C,'[6]Eneo 17H'!$I:$I,"")</f>
        <v/>
      </c>
      <c r="BB509" s="105" t="str">
        <f>_xlfn.XLOOKUP(B509,[8]ALL!$B:$B,[8]ALL!$M:$M,"")</f>
        <v/>
      </c>
      <c r="BC509" s="105" t="str">
        <f>_xlfn.XLOOKUP(B509,'[6]Eneo 17H'!$C:$C,'[6]Eneo 17H'!$I:$I,"")</f>
        <v/>
      </c>
      <c r="BD509" s="105" t="str">
        <f>_xlfn.XLOOKUP(B509,'[7]Eneo 12H'!$C:$C,'[7]Eneo 12H'!$I:$I,"")</f>
        <v/>
      </c>
      <c r="BE509" s="105" t="s">
        <v>5423</v>
      </c>
    </row>
    <row r="510" spans="1:57" hidden="1" x14ac:dyDescent="0.3">
      <c r="A510" s="1" t="s">
        <v>1358</v>
      </c>
      <c r="B510" s="1" t="s">
        <v>1359</v>
      </c>
      <c r="C510" s="3" t="str">
        <f>_xlfn.XLOOKUP(B510,'[1]daily break down'!$D:$D,'[1]daily break down'!$E:$E,"")</f>
        <v>NORD</v>
      </c>
      <c r="D510" s="1" t="s">
        <v>11</v>
      </c>
      <c r="E510" s="1" t="s">
        <v>12</v>
      </c>
      <c r="F510" s="3" t="s">
        <v>23</v>
      </c>
      <c r="G510" s="1" t="s">
        <v>1358</v>
      </c>
      <c r="H510" s="26" t="str">
        <f>_xlfn.XLOOKUP(B510,[2]CALCULATION!$B:$B,[2]CALCULATION!$H:$H,"")</f>
        <v>NOKIA</v>
      </c>
      <c r="I510" s="23">
        <v>0.14630023876738915</v>
      </c>
      <c r="J510" s="23">
        <v>0.63099120033852207</v>
      </c>
      <c r="K510" s="23">
        <v>3.3575901536369954E-2</v>
      </c>
      <c r="L510" s="23">
        <v>0</v>
      </c>
      <c r="M510" s="23">
        <v>0</v>
      </c>
      <c r="N510" s="23">
        <v>0</v>
      </c>
      <c r="O510" s="23">
        <v>1.7121477019456217E-3</v>
      </c>
      <c r="P510" s="103" t="s">
        <v>6554</v>
      </c>
      <c r="Q510" s="36" t="s">
        <v>5796</v>
      </c>
      <c r="R510" s="36"/>
      <c r="S510" s="35" t="str" cm="1">
        <f t="array" ref="S510">IFERROR(_xlfn.IFS(
U510="MPR ISSUE","PDH",
U510="BSS Hardware Issue","BSS",
U510="Sites strategiques, MLL, Pylone, etc.","ENVTECH",
U510="AKTIVCO DEFAUT GE &amp; POWER Cabinet","AKTIVCO",
U510="AKTIVCO Coupure ENEO &amp; Baisse de tension","AKTIVCO GRID ONLY",
U510="Coupure ENEO &amp; Baisse de tension","IHS GRID ONLY",
U510="Defaut GE &amp; POWER Cabinet","IHS",
U510="Sharing","Partners",
U510="Sites strategiques &amp; DataCenter","SST &amp; DC",
U510="Exclu","Exclu",
U510="SAT","SAT",
U510="SPARE-ISSUE","SPARE-ISSUE",
U510="Fiber CAmtel","TRANS_FO_CAMTEL",
U510="Fiber AOF","Fiber AOF",
U510="Projet OCM (HUAWEI)","TRAVAUX-HUAWEI",
U510="Projet OCM (NOKIA)","TRAVAUX-NOKIA",
U510="ACCESS-ISSUE","ACCESS-ISSUE",
U510="Projet OCM (ZTE, NOKIA, autres projets)","TRAVAUX OCM",
U510="No root CAuse","No root cause",
U510="ODU HS","PDH",
U510="IP &amp; VLAN","PDH",
U510="Warehouse HUAWEI","SPARE-ISSUE",
U510="SPARE-HS","SPARE-ISSUE",
U510="Power Telco","BSS",U510="no impacts","no impacts"
),"")</f>
        <v/>
      </c>
      <c r="T510" s="35" t="str" cm="1">
        <f t="array" ref="T510">IFERROR(_xlfn.IFS(
U510="MPR ISSUE","TX ISSUE",
U510="BSS Hardware Issue","RAN ISSUE",
U510="Sites strategiques, MLL, Pylone, etc.","ENVTECH",
U510="AKTIVCO DEFAUT GE &amp; POWER Cabinet","POWER ISSUE",
U510="AKTIVCO Coupure ENEO &amp; Baisse de tension","POWER ISSUE",
U510="Coupure ENEO &amp; Baisse de tension","POWER ISSUE",
U510="Defaut GE &amp; POWER Cabinet","POWER ISSUE",
U510="Sharing","POWER ISSUE",
U510="Sites strategiques &amp; DataCenter","POWER ISSUE",
U510="Exclu","Exclu",
U510="SAT","TX ISSUE",
U510="SPARE-ISSUE","SPARE-ISSUE",
U510="Fiber CAmtel","TX ISSUE",
U510="Fiber AOF","TX ISSUE",
U510="Projet OCM (HUAWEI)","TRAVAUX-HUAWEI",
U510="Projet OCM (NOKIA)","TRAVAUX -NOKIA",
U510="ACCESS-ISSUE","ACCESS-ISSUE",
U510="Projet OCM (ZTE, NOKIA, autres projets)","TRAVAUX OCM",
U510="No root CAuse","No root cause",
U510="ODU HS","TX ISSUE",
U510="IP &amp; VLAN","TX ISSUE",
U510="Warehouse HUAWEI","SPARE-ISSUE",
U510="SPARE-HS","SPARE-ISSUE",
U510="Power Telco","RAN ISSUE",U510="no impacts","no impacts"
),"")</f>
        <v/>
      </c>
      <c r="U510" s="28"/>
      <c r="V510" s="35" t="str" cm="1">
        <f t="array" ref="V510">IFERROR(_xlfn.IFS(
U510="MPR ISSUE","ACTIVE",
U510="BSS Hardware Issue","ACTIVE",
U510="Sites strategiques, MLL, Pylone, etc.","PASSIVE",
U510="AKTIVCO DEFAUT GE &amp; POWER Cabinet","PASSIVE",
U510="AKTIVCO Coupure ENEO &amp; Baisse de tension","PASSIVE",
U510="Coupure ENEO &amp; Baisse de tension","PASSIVE",
U510="Defaut GE &amp; POWER Cabinet","PASSIVE",
U510="Sharing","PASSIVE",
U510="Sites strategiques &amp; DataCenter","PASSIVE",
U510="Exclu","Exclu",
U510="SAT","ACTIVE",
U510="SPARE-ISSUE","SPARE-ISSUE",
U510="Fiber CAmtel","ACTIVE",
U510="Fiber AOF","ACTIVE",
U510="Projet OCM (HUAWEI)","PLANNED WORKS",
U510="Projet OCM (NOKIA)","PLANNED WORKS",
U510="ACCESS-ISSUE","ACCESS-ISSUE",
U510="Projet OCM (ZTE, NOKIA, autres projets)","PLANNED WORKS",
U510="No root CAuse","No root cause",
U510="ODU HS","ACTIVE",
U510="IP &amp; VLAN","ACTIVE",
U510="Warehouse HUAWEI","SPARE-ISSUE",
U510="SPARE-HS","SPARE-ISSUE",
U510="Power Telco","ACTIVE",U510="no impacts","no impacts"
),"")</f>
        <v/>
      </c>
      <c r="W510" s="102"/>
      <c r="X510" s="102"/>
      <c r="Y510" s="102"/>
      <c r="Z510" s="102"/>
      <c r="AA510" s="102"/>
      <c r="AB510" s="104" t="s">
        <v>5423</v>
      </c>
      <c r="AC510" s="9"/>
      <c r="AD510" s="9"/>
      <c r="AE510" s="7" t="s">
        <v>5423</v>
      </c>
      <c r="AF510" s="6"/>
      <c r="AG510" s="7"/>
      <c r="AH510" s="3" t="s">
        <v>5423</v>
      </c>
      <c r="AI510" s="18" t="s">
        <v>5423</v>
      </c>
      <c r="AJ510" s="18" t="s">
        <v>5423</v>
      </c>
      <c r="AK510" s="18" t="s">
        <v>5423</v>
      </c>
      <c r="AL510" s="18" t="s">
        <v>5423</v>
      </c>
      <c r="AM510" s="18" t="s">
        <v>5423</v>
      </c>
      <c r="AN510" s="18" t="s">
        <v>5423</v>
      </c>
      <c r="AO510" s="18" t="s">
        <v>5423</v>
      </c>
      <c r="AP510" s="18" t="s">
        <v>5423</v>
      </c>
      <c r="AQ510" s="18" t="s">
        <v>5423</v>
      </c>
      <c r="AR510" s="18" t="s">
        <v>5423</v>
      </c>
      <c r="AS510" s="18" t="s">
        <v>5423</v>
      </c>
      <c r="AT510" s="18" t="s">
        <v>5423</v>
      </c>
      <c r="AU510" s="9" t="s">
        <v>5423</v>
      </c>
      <c r="AV510" s="14"/>
      <c r="AW510" s="14" t="s">
        <v>5423</v>
      </c>
      <c r="AX510" s="14" t="str">
        <f>_xlfn.XLOOKUP(B510,'[4]cell downs 18042026 17h'!$B:$B,'[4]cell downs 18042026 17h'!$B:$B,"")</f>
        <v/>
      </c>
      <c r="AY510" s="14" t="str">
        <f>_xlfn.XLOOKUP(B510,'[5]Cells Huawei 19042026 15h'!$B:$B,'[5]Cells Huawei 19042026 15h'!$B:$B,"")</f>
        <v/>
      </c>
      <c r="AZ510" s="105" t="str">
        <f>_xlfn.XLOOKUP(B510,'INCIDENT-04-23-2026'!E:E,'INCIDENT-04-23-2026'!F:F,"")</f>
        <v/>
      </c>
      <c r="BA510" s="105" t="str">
        <f>_xlfn.XLOOKUP(B510,'[6]Eneo 17H'!$C:$C,'[6]Eneo 17H'!$I:$I,"")</f>
        <v/>
      </c>
      <c r="BB510" s="105" t="str">
        <f>_xlfn.XLOOKUP(B510,[8]ALL!$B:$B,[8]ALL!$M:$M,"")</f>
        <v/>
      </c>
      <c r="BC510" s="105" t="str">
        <f>_xlfn.XLOOKUP(B510,'[6]Eneo 17H'!$C:$C,'[6]Eneo 17H'!$I:$I,"")</f>
        <v/>
      </c>
      <c r="BD510" s="105" t="str">
        <f>_xlfn.XLOOKUP(B510,'[7]Eneo 12H'!$C:$C,'[7]Eneo 12H'!$I:$I,"")</f>
        <v/>
      </c>
      <c r="BE510" s="105" t="s">
        <v>7113</v>
      </c>
    </row>
    <row r="511" spans="1:57" hidden="1" x14ac:dyDescent="0.3">
      <c r="A511" s="1" t="s">
        <v>2852</v>
      </c>
      <c r="B511" s="8" t="s">
        <v>2853</v>
      </c>
      <c r="C511" s="3" t="str">
        <f>_xlfn.XLOOKUP(B511,'[1]daily break down'!$D:$D,'[1]daily break down'!$E:$E,"")</f>
        <v>NORD-OUEST</v>
      </c>
      <c r="D511" s="1" t="s">
        <v>11</v>
      </c>
      <c r="E511" s="1" t="s">
        <v>96</v>
      </c>
      <c r="F511" s="3" t="s">
        <v>51</v>
      </c>
      <c r="G511" s="1" t="s">
        <v>2854</v>
      </c>
      <c r="H511" s="26" t="str">
        <f>_xlfn.XLOOKUP(B511,[2]CALCULATION!$B:$B,[2]CALCULATION!$H:$H,"")</f>
        <v>NOKIA</v>
      </c>
      <c r="I511" s="23">
        <v>0</v>
      </c>
      <c r="J511" s="23">
        <v>0</v>
      </c>
      <c r="K511" s="23">
        <v>0</v>
      </c>
      <c r="L511" s="23">
        <v>0.75882907717024373</v>
      </c>
      <c r="M511" s="23">
        <v>0</v>
      </c>
      <c r="N511" s="23">
        <v>0.1762105737758716</v>
      </c>
      <c r="O511" s="23">
        <v>0</v>
      </c>
      <c r="P511" s="103" t="s">
        <v>6554</v>
      </c>
      <c r="Q511" s="36" t="s">
        <v>6552</v>
      </c>
      <c r="R511" s="36"/>
      <c r="S511" s="35" t="str" cm="1">
        <f t="array" ref="S511">IFERROR(_xlfn.IFS(
U511="MPR ISSUE","PDH",
U511="BSS Hardware Issue","BSS",
U511="Sites strategiques, MLL, Pylone, etc.","ENVTECH",
U511="AKTIVCO DEFAUT GE &amp; POWER Cabinet","AKTIVCO",
U511="AKTIVCO Coupure ENEO &amp; Baisse de tension","AKTIVCO GRID ONLY",
U511="Coupure ENEO &amp; Baisse de tension","IHS GRID ONLY",
U511="Defaut GE &amp; POWER Cabinet","IHS",
U511="Sharing","Partners",
U511="Sites strategiques &amp; DataCenter","SST &amp; DC",
U511="Exclu","Exclu",
U511="SAT","SAT",
U511="SPARE-ISSUE","SPARE-ISSUE",
U511="Fiber CAmtel","TRANS_FO_CAMTEL",
U511="Fiber AOF","Fiber AOF",
U511="Projet OCM (HUAWEI)","TRAVAUX-HUAWEI",
U511="Projet OCM (NOKIA)","TRAVAUX-NOKIA",
U511="ACCESS-ISSUE","ACCESS-ISSUE",
U511="Projet OCM (ZTE, NOKIA, autres projets)","TRAVAUX OCM",
U511="No root CAuse","No root cause",
U511="ODU HS","PDH",
U511="IP &amp; VLAN","PDH",
U511="Warehouse HUAWEI","SPARE-ISSUE",
U511="SPARE-HS","SPARE-ISSUE",
U511="Power Telco","BSS",U511="no impacts","no impacts"
),"")</f>
        <v/>
      </c>
      <c r="T511" s="35" t="str" cm="1">
        <f t="array" ref="T511">IFERROR(_xlfn.IFS(
U511="MPR ISSUE","TX ISSUE",
U511="BSS Hardware Issue","RAN ISSUE",
U511="Sites strategiques, MLL, Pylone, etc.","ENVTECH",
U511="AKTIVCO DEFAUT GE &amp; POWER Cabinet","POWER ISSUE",
U511="AKTIVCO Coupure ENEO &amp; Baisse de tension","POWER ISSUE",
U511="Coupure ENEO &amp; Baisse de tension","POWER ISSUE",
U511="Defaut GE &amp; POWER Cabinet","POWER ISSUE",
U511="Sharing","POWER ISSUE",
U511="Sites strategiques &amp; DataCenter","POWER ISSUE",
U511="Exclu","Exclu",
U511="SAT","TX ISSUE",
U511="SPARE-ISSUE","SPARE-ISSUE",
U511="Fiber CAmtel","TX ISSUE",
U511="Fiber AOF","TX ISSUE",
U511="Projet OCM (HUAWEI)","TRAVAUX-HUAWEI",
U511="Projet OCM (NOKIA)","TRAVAUX -NOKIA",
U511="ACCESS-ISSUE","ACCESS-ISSUE",
U511="Projet OCM (ZTE, NOKIA, autres projets)","TRAVAUX OCM",
U511="No root CAuse","No root cause",
U511="ODU HS","TX ISSUE",
U511="IP &amp; VLAN","TX ISSUE",
U511="Warehouse HUAWEI","SPARE-ISSUE",
U511="SPARE-HS","SPARE-ISSUE",
U511="Power Telco","RAN ISSUE",U511="no impacts","no impacts"
),"")</f>
        <v/>
      </c>
      <c r="U511" s="28"/>
      <c r="V511" s="35" t="str" cm="1">
        <f t="array" ref="V511">IFERROR(_xlfn.IFS(
U511="MPR ISSUE","ACTIVE",
U511="BSS Hardware Issue","ACTIVE",
U511="Sites strategiques, MLL, Pylone, etc.","PASSIVE",
U511="AKTIVCO DEFAUT GE &amp; POWER Cabinet","PASSIVE",
U511="AKTIVCO Coupure ENEO &amp; Baisse de tension","PASSIVE",
U511="Coupure ENEO &amp; Baisse de tension","PASSIVE",
U511="Defaut GE &amp; POWER Cabinet","PASSIVE",
U511="Sharing","PASSIVE",
U511="Sites strategiques &amp; DataCenter","PASSIVE",
U511="Exclu","Exclu",
U511="SAT","ACTIVE",
U511="SPARE-ISSUE","SPARE-ISSUE",
U511="Fiber CAmtel","ACTIVE",
U511="Fiber AOF","ACTIVE",
U511="Projet OCM (HUAWEI)","PLANNED WORKS",
U511="Projet OCM (NOKIA)","PLANNED WORKS",
U511="ACCESS-ISSUE","ACCESS-ISSUE",
U511="Projet OCM (ZTE, NOKIA, autres projets)","PLANNED WORKS",
U511="No root CAuse","No root cause",
U511="ODU HS","ACTIVE",
U511="IP &amp; VLAN","ACTIVE",
U511="Warehouse HUAWEI","SPARE-ISSUE",
U511="SPARE-HS","SPARE-ISSUE",
U511="Power Telco","ACTIVE",U511="no impacts","no impacts"
),"")</f>
        <v/>
      </c>
      <c r="W511" s="102"/>
      <c r="X511" s="102"/>
      <c r="Y511" s="102"/>
      <c r="Z511" s="102"/>
      <c r="AA511" s="102"/>
      <c r="AB511" s="104" t="s">
        <v>5423</v>
      </c>
      <c r="AC511" s="9"/>
      <c r="AD511" s="9"/>
      <c r="AE511" s="7" t="s">
        <v>5423</v>
      </c>
      <c r="AF511" s="6"/>
      <c r="AG511" s="7"/>
      <c r="AH511" s="3" t="s">
        <v>5423</v>
      </c>
      <c r="AI511" s="18" t="s">
        <v>5423</v>
      </c>
      <c r="AJ511" s="18" t="s">
        <v>5423</v>
      </c>
      <c r="AK511" s="18" t="s">
        <v>5423</v>
      </c>
      <c r="AL511" s="18" t="s">
        <v>5423</v>
      </c>
      <c r="AM511" s="18" t="s">
        <v>5423</v>
      </c>
      <c r="AN511" s="18" t="s">
        <v>5423</v>
      </c>
      <c r="AO511" s="18" t="s">
        <v>5423</v>
      </c>
      <c r="AP511" s="18" t="s">
        <v>5423</v>
      </c>
      <c r="AQ511" s="18" t="s">
        <v>5423</v>
      </c>
      <c r="AR511" s="18" t="s">
        <v>5423</v>
      </c>
      <c r="AS511" s="18" t="s">
        <v>5423</v>
      </c>
      <c r="AT511" s="18" t="s">
        <v>5423</v>
      </c>
      <c r="AU511" s="9" t="s">
        <v>5423</v>
      </c>
      <c r="AV511" s="14"/>
      <c r="AW511" s="14" t="s">
        <v>5423</v>
      </c>
      <c r="AX511" s="14" t="str">
        <f>_xlfn.XLOOKUP(B511,'[4]cell downs 18042026 17h'!$B:$B,'[4]cell downs 18042026 17h'!$B:$B,"")</f>
        <v/>
      </c>
      <c r="AY511" s="14" t="str">
        <f>_xlfn.XLOOKUP(B511,'[5]Cells Huawei 19042026 15h'!$B:$B,'[5]Cells Huawei 19042026 15h'!$B:$B,"")</f>
        <v/>
      </c>
      <c r="AZ511" s="105" t="str">
        <f>_xlfn.XLOOKUP(B511,'INCIDENT-04-23-2026'!E:E,'INCIDENT-04-23-2026'!F:F,"")</f>
        <v/>
      </c>
      <c r="BA511" s="105" t="str">
        <f>_xlfn.XLOOKUP(B511,'[6]Eneo 17H'!$C:$C,'[6]Eneo 17H'!$I:$I,"")</f>
        <v/>
      </c>
      <c r="BB511" s="105" t="str">
        <f>_xlfn.XLOOKUP(B511,[8]ALL!$B:$B,[8]ALL!$M:$M,"")</f>
        <v/>
      </c>
      <c r="BC511" s="105" t="str">
        <f>_xlfn.XLOOKUP(B511,'[6]Eneo 17H'!$C:$C,'[6]Eneo 17H'!$I:$I,"")</f>
        <v/>
      </c>
      <c r="BD511" s="105" t="str">
        <f>_xlfn.XLOOKUP(B511,'[7]Eneo 12H'!$C:$C,'[7]Eneo 12H'!$I:$I,"")</f>
        <v/>
      </c>
      <c r="BE511" s="105" t="s">
        <v>5423</v>
      </c>
    </row>
    <row r="512" spans="1:57" hidden="1" x14ac:dyDescent="0.3">
      <c r="A512" s="1" t="s">
        <v>653</v>
      </c>
      <c r="B512" s="1" t="s">
        <v>654</v>
      </c>
      <c r="C512" s="3" t="str">
        <f>_xlfn.XLOOKUP(B512,'[1]daily break down'!$D:$D,'[1]daily break down'!$E:$E,"")</f>
        <v>ADAMAOUA</v>
      </c>
      <c r="D512" s="1" t="s">
        <v>11</v>
      </c>
      <c r="E512" s="1" t="s">
        <v>96</v>
      </c>
      <c r="F512" s="3" t="s">
        <v>90</v>
      </c>
      <c r="G512" s="1" t="s">
        <v>655</v>
      </c>
      <c r="H512" s="26" t="str">
        <f>_xlfn.XLOOKUP(B512,[2]CALCULATION!$B:$B,[2]CALCULATION!$H:$H,"")</f>
        <v>NOKIA</v>
      </c>
      <c r="I512" s="23">
        <v>5.4781456232329523E-2</v>
      </c>
      <c r="J512" s="23">
        <v>5.7324230068773123E-2</v>
      </c>
      <c r="K512" s="23">
        <v>8.3489438770857877E-2</v>
      </c>
      <c r="L512" s="23">
        <v>3.9258568611696396E-2</v>
      </c>
      <c r="M512" s="23">
        <v>0.13710527659425298</v>
      </c>
      <c r="N512" s="23">
        <v>0.17659329610007474</v>
      </c>
      <c r="O512" s="23">
        <v>1.0756209069789847E-2</v>
      </c>
      <c r="P512" s="103" t="s">
        <v>6554</v>
      </c>
      <c r="Q512" s="36" t="s">
        <v>5796</v>
      </c>
      <c r="R512" s="36"/>
      <c r="S512" s="35" t="str" cm="1">
        <f t="array" ref="S512">IFERROR(_xlfn.IFS(
U512="MPR ISSUE","PDH",
U512="BSS Hardware Issue","BSS",
U512="Sites strategiques, MLL, Pylone, etc.","ENVTECH",
U512="AKTIVCO DEFAUT GE &amp; POWER Cabinet","AKTIVCO",
U512="AKTIVCO Coupure ENEO &amp; Baisse de tension","AKTIVCO GRID ONLY",
U512="Coupure ENEO &amp; Baisse de tension","IHS GRID ONLY",
U512="Defaut GE &amp; POWER Cabinet","IHS",
U512="Sharing","Partners",
U512="Sites strategiques &amp; DataCenter","SST &amp; DC",
U512="Exclu","Exclu",
U512="SAT","SAT",
U512="SPARE-ISSUE","SPARE-ISSUE",
U512="Fiber CAmtel","TRANS_FO_CAMTEL",
U512="Fiber AOF","Fiber AOF",
U512="Projet OCM (HUAWEI)","TRAVAUX-HUAWEI",
U512="Projet OCM (NOKIA)","TRAVAUX-NOKIA",
U512="ACCESS-ISSUE","ACCESS-ISSUE",
U512="Projet OCM (ZTE, NOKIA, autres projets)","TRAVAUX OCM",
U512="No root CAuse","No root cause",
U512="ODU HS","PDH",
U512="IP &amp; VLAN","PDH",
U512="Warehouse HUAWEI","SPARE-ISSUE",
U512="SPARE-HS","SPARE-ISSUE",
U512="Power Telco","BSS",U512="no impacts","no impacts"
),"")</f>
        <v/>
      </c>
      <c r="T512" s="35" t="str" cm="1">
        <f t="array" ref="T512">IFERROR(_xlfn.IFS(
U512="MPR ISSUE","TX ISSUE",
U512="BSS Hardware Issue","RAN ISSUE",
U512="Sites strategiques, MLL, Pylone, etc.","ENVTECH",
U512="AKTIVCO DEFAUT GE &amp; POWER Cabinet","POWER ISSUE",
U512="AKTIVCO Coupure ENEO &amp; Baisse de tension","POWER ISSUE",
U512="Coupure ENEO &amp; Baisse de tension","POWER ISSUE",
U512="Defaut GE &amp; POWER Cabinet","POWER ISSUE",
U512="Sharing","POWER ISSUE",
U512="Sites strategiques &amp; DataCenter","POWER ISSUE",
U512="Exclu","Exclu",
U512="SAT","TX ISSUE",
U512="SPARE-ISSUE","SPARE-ISSUE",
U512="Fiber CAmtel","TX ISSUE",
U512="Fiber AOF","TX ISSUE",
U512="Projet OCM (HUAWEI)","TRAVAUX-HUAWEI",
U512="Projet OCM (NOKIA)","TRAVAUX -NOKIA",
U512="ACCESS-ISSUE","ACCESS-ISSUE",
U512="Projet OCM (ZTE, NOKIA, autres projets)","TRAVAUX OCM",
U512="No root CAuse","No root cause",
U512="ODU HS","TX ISSUE",
U512="IP &amp; VLAN","TX ISSUE",
U512="Warehouse HUAWEI","SPARE-ISSUE",
U512="SPARE-HS","SPARE-ISSUE",
U512="Power Telco","RAN ISSUE",U512="no impacts","no impacts"
),"")</f>
        <v/>
      </c>
      <c r="U512" s="28"/>
      <c r="V512" s="35" t="str" cm="1">
        <f t="array" ref="V512">IFERROR(_xlfn.IFS(
U512="MPR ISSUE","ACTIVE",
U512="BSS Hardware Issue","ACTIVE",
U512="Sites strategiques, MLL, Pylone, etc.","PASSIVE",
U512="AKTIVCO DEFAUT GE &amp; POWER Cabinet","PASSIVE",
U512="AKTIVCO Coupure ENEO &amp; Baisse de tension","PASSIVE",
U512="Coupure ENEO &amp; Baisse de tension","PASSIVE",
U512="Defaut GE &amp; POWER Cabinet","PASSIVE",
U512="Sharing","PASSIVE",
U512="Sites strategiques &amp; DataCenter","PASSIVE",
U512="Exclu","Exclu",
U512="SAT","ACTIVE",
U512="SPARE-ISSUE","SPARE-ISSUE",
U512="Fiber CAmtel","ACTIVE",
U512="Fiber AOF","ACTIVE",
U512="Projet OCM (HUAWEI)","PLANNED WORKS",
U512="Projet OCM (NOKIA)","PLANNED WORKS",
U512="ACCESS-ISSUE","ACCESS-ISSUE",
U512="Projet OCM (ZTE, NOKIA, autres projets)","PLANNED WORKS",
U512="No root CAuse","No root cause",
U512="ODU HS","ACTIVE",
U512="IP &amp; VLAN","ACTIVE",
U512="Warehouse HUAWEI","SPARE-ISSUE",
U512="SPARE-HS","SPARE-ISSUE",
U512="Power Telco","ACTIVE",U512="no impacts","no impacts"
),"")</f>
        <v/>
      </c>
      <c r="W512" s="102"/>
      <c r="X512" s="102"/>
      <c r="Y512" s="102"/>
      <c r="Z512" s="102"/>
      <c r="AA512" s="102"/>
      <c r="AB512" s="104" t="s">
        <v>5423</v>
      </c>
      <c r="AC512" s="9"/>
      <c r="AD512" s="9"/>
      <c r="AE512" s="7" t="s">
        <v>5423</v>
      </c>
      <c r="AF512" s="6"/>
      <c r="AG512" s="7"/>
      <c r="AH512" s="3" t="s">
        <v>5423</v>
      </c>
      <c r="AI512" s="18" t="s">
        <v>5423</v>
      </c>
      <c r="AJ512" s="18" t="s">
        <v>5423</v>
      </c>
      <c r="AK512" s="18" t="s">
        <v>5423</v>
      </c>
      <c r="AL512" s="18" t="s">
        <v>5423</v>
      </c>
      <c r="AM512" s="18" t="s">
        <v>5423</v>
      </c>
      <c r="AN512" s="18" t="s">
        <v>5423</v>
      </c>
      <c r="AO512" s="18" t="s">
        <v>5423</v>
      </c>
      <c r="AP512" s="18" t="s">
        <v>5423</v>
      </c>
      <c r="AQ512" s="18" t="s">
        <v>5423</v>
      </c>
      <c r="AR512" s="18" t="s">
        <v>5423</v>
      </c>
      <c r="AS512" s="18" t="s">
        <v>5423</v>
      </c>
      <c r="AT512" s="18" t="s">
        <v>5423</v>
      </c>
      <c r="AU512" s="9" t="s">
        <v>5423</v>
      </c>
      <c r="AV512" s="14"/>
      <c r="AW512" s="14" t="s">
        <v>5423</v>
      </c>
      <c r="AX512" s="14" t="str">
        <f>_xlfn.XLOOKUP(B512,'[4]cell downs 18042026 17h'!$B:$B,'[4]cell downs 18042026 17h'!$B:$B,"")</f>
        <v/>
      </c>
      <c r="AY512" s="14" t="str">
        <f>_xlfn.XLOOKUP(B512,'[5]Cells Huawei 19042026 15h'!$B:$B,'[5]Cells Huawei 19042026 15h'!$B:$B,"")</f>
        <v/>
      </c>
      <c r="AZ512" s="105" t="str">
        <f>_xlfn.XLOOKUP(B512,'INCIDENT-04-23-2026'!E:E,'INCIDENT-04-23-2026'!F:F,"")</f>
        <v/>
      </c>
      <c r="BA512" s="105" t="str">
        <f>_xlfn.XLOOKUP(B512,'[6]Eneo 17H'!$C:$C,'[6]Eneo 17H'!$I:$I,"")</f>
        <v/>
      </c>
      <c r="BB512" s="105" t="str">
        <f>_xlfn.XLOOKUP(B512,[8]ALL!$B:$B,[8]ALL!$M:$M,"")</f>
        <v/>
      </c>
      <c r="BC512" s="105" t="str">
        <f>_xlfn.XLOOKUP(B512,'[6]Eneo 17H'!$C:$C,'[6]Eneo 17H'!$I:$I,"")</f>
        <v/>
      </c>
      <c r="BD512" s="105" t="str">
        <f>_xlfn.XLOOKUP(B512,'[7]Eneo 12H'!$C:$C,'[7]Eneo 12H'!$I:$I,"")</f>
        <v/>
      </c>
      <c r="BE512" s="105" t="s">
        <v>7114</v>
      </c>
    </row>
    <row r="513" spans="1:57" hidden="1" x14ac:dyDescent="0.3">
      <c r="A513" s="1" t="s">
        <v>2762</v>
      </c>
      <c r="B513" s="8" t="s">
        <v>2763</v>
      </c>
      <c r="C513" s="3" t="str">
        <f>_xlfn.XLOOKUP(B513,'[1]daily break down'!$D:$D,'[1]daily break down'!$E:$E,"")</f>
        <v>Yaounde</v>
      </c>
      <c r="D513" s="1" t="s">
        <v>11</v>
      </c>
      <c r="E513" s="1" t="s">
        <v>12</v>
      </c>
      <c r="F513" s="3" t="s">
        <v>37</v>
      </c>
      <c r="G513" s="1" t="s">
        <v>38</v>
      </c>
      <c r="H513" s="27" t="str">
        <f>_xlfn.XLOOKUP(B513,[2]CALCULATION!$B:$B,[2]CALCULATION!$H:$H,"")</f>
        <v>ZTE</v>
      </c>
      <c r="I513" s="23">
        <v>0</v>
      </c>
      <c r="J513" s="23">
        <v>0</v>
      </c>
      <c r="K513" s="23">
        <v>1.3124834133771646</v>
      </c>
      <c r="L513" s="23">
        <v>0</v>
      </c>
      <c r="M513" s="23">
        <v>2.6569094520207854</v>
      </c>
      <c r="N513" s="23">
        <v>0</v>
      </c>
      <c r="O513" s="23">
        <v>1.2466719743859633E-2</v>
      </c>
      <c r="P513" s="103" t="s">
        <v>6554</v>
      </c>
      <c r="Q513" s="36" t="s">
        <v>5796</v>
      </c>
      <c r="R513" s="36"/>
      <c r="S513" s="35" t="str" cm="1">
        <f t="array" ref="S513">IFERROR(_xlfn.IFS(
U513="MPR ISSUE","PDH",
U513="BSS Hardware Issue","BSS",
U513="Sites strategiques, MLL, Pylone, etc.","ENVTECH",
U513="AKTIVCO DEFAUT GE &amp; POWER Cabinet","AKTIVCO",
U513="AKTIVCO Coupure ENEO &amp; Baisse de tension","AKTIVCO GRID ONLY",
U513="Coupure ENEO &amp; Baisse de tension","IHS GRID ONLY",
U513="Defaut GE &amp; POWER Cabinet","IHS",
U513="Sharing","Partners",
U513="Sites strategiques &amp; DataCenter","SST &amp; DC",
U513="Exclu","Exclu",
U513="SAT","SAT",
U513="SPARE-ISSUE","SPARE-ISSUE",
U513="Fiber CAmtel","TRANS_FO_CAMTEL",
U513="Fiber AOF","Fiber AOF",
U513="Projet OCM (HUAWEI)","TRAVAUX-HUAWEI",
U513="Projet OCM (NOKIA)","TRAVAUX-NOKIA",
U513="ACCESS-ISSUE","ACCESS-ISSUE",
U513="Projet OCM (ZTE, NOKIA, autres projets)","TRAVAUX OCM",
U513="No root CAuse","No root cause",
U513="ODU HS","PDH",
U513="IP &amp; VLAN","PDH",
U513="Warehouse HUAWEI","SPARE-ISSUE",
U513="SPARE-HS","SPARE-ISSUE",
U513="Power Telco","BSS",U513="no impacts","no impacts"
),"")</f>
        <v/>
      </c>
      <c r="T513" s="35" t="str" cm="1">
        <f t="array" ref="T513">IFERROR(_xlfn.IFS(
U513="MPR ISSUE","TX ISSUE",
U513="BSS Hardware Issue","RAN ISSUE",
U513="Sites strategiques, MLL, Pylone, etc.","ENVTECH",
U513="AKTIVCO DEFAUT GE &amp; POWER Cabinet","POWER ISSUE",
U513="AKTIVCO Coupure ENEO &amp; Baisse de tension","POWER ISSUE",
U513="Coupure ENEO &amp; Baisse de tension","POWER ISSUE",
U513="Defaut GE &amp; POWER Cabinet","POWER ISSUE",
U513="Sharing","POWER ISSUE",
U513="Sites strategiques &amp; DataCenter","POWER ISSUE",
U513="Exclu","Exclu",
U513="SAT","TX ISSUE",
U513="SPARE-ISSUE","SPARE-ISSUE",
U513="Fiber CAmtel","TX ISSUE",
U513="Fiber AOF","TX ISSUE",
U513="Projet OCM (HUAWEI)","TRAVAUX-HUAWEI",
U513="Projet OCM (NOKIA)","TRAVAUX -NOKIA",
U513="ACCESS-ISSUE","ACCESS-ISSUE",
U513="Projet OCM (ZTE, NOKIA, autres projets)","TRAVAUX OCM",
U513="No root CAuse","No root cause",
U513="ODU HS","TX ISSUE",
U513="IP &amp; VLAN","TX ISSUE",
U513="Warehouse HUAWEI","SPARE-ISSUE",
U513="SPARE-HS","SPARE-ISSUE",
U513="Power Telco","RAN ISSUE",U513="no impacts","no impacts"
),"")</f>
        <v/>
      </c>
      <c r="U513" s="28"/>
      <c r="V513" s="35" t="str" cm="1">
        <f t="array" ref="V513">IFERROR(_xlfn.IFS(
U513="MPR ISSUE","ACTIVE",
U513="BSS Hardware Issue","ACTIVE",
U513="Sites strategiques, MLL, Pylone, etc.","PASSIVE",
U513="AKTIVCO DEFAUT GE &amp; POWER Cabinet","PASSIVE",
U513="AKTIVCO Coupure ENEO &amp; Baisse de tension","PASSIVE",
U513="Coupure ENEO &amp; Baisse de tension","PASSIVE",
U513="Defaut GE &amp; POWER Cabinet","PASSIVE",
U513="Sharing","PASSIVE",
U513="Sites strategiques &amp; DataCenter","PASSIVE",
U513="Exclu","Exclu",
U513="SAT","ACTIVE",
U513="SPARE-ISSUE","SPARE-ISSUE",
U513="Fiber CAmtel","ACTIVE",
U513="Fiber AOF","ACTIVE",
U513="Projet OCM (HUAWEI)","PLANNED WORKS",
U513="Projet OCM (NOKIA)","PLANNED WORKS",
U513="ACCESS-ISSUE","ACCESS-ISSUE",
U513="Projet OCM (ZTE, NOKIA, autres projets)","PLANNED WORKS",
U513="No root CAuse","No root cause",
U513="ODU HS","ACTIVE",
U513="IP &amp; VLAN","ACTIVE",
U513="Warehouse HUAWEI","SPARE-ISSUE",
U513="SPARE-HS","SPARE-ISSUE",
U513="Power Telco","ACTIVE",U513="no impacts","no impacts"
),"")</f>
        <v/>
      </c>
      <c r="W513" s="116" t="s">
        <v>6741</v>
      </c>
      <c r="X513" s="116" t="s">
        <v>6742</v>
      </c>
      <c r="Y513" s="116"/>
      <c r="Z513" s="116" t="s">
        <v>6743</v>
      </c>
      <c r="AA513" s="116" t="s">
        <v>6694</v>
      </c>
      <c r="AB513" s="104" t="s">
        <v>5423</v>
      </c>
      <c r="AC513" s="9"/>
      <c r="AD513" s="9"/>
      <c r="AE513" s="7" t="s">
        <v>5423</v>
      </c>
      <c r="AF513" s="6"/>
      <c r="AG513" s="7"/>
      <c r="AH513" s="3" t="s">
        <v>5423</v>
      </c>
      <c r="AI513" s="18" t="s">
        <v>5423</v>
      </c>
      <c r="AJ513" s="18" t="s">
        <v>5423</v>
      </c>
      <c r="AK513" s="18" t="s">
        <v>5423</v>
      </c>
      <c r="AL513" s="18" t="s">
        <v>5423</v>
      </c>
      <c r="AM513" s="18" t="s">
        <v>5423</v>
      </c>
      <c r="AN513" s="18" t="s">
        <v>5423</v>
      </c>
      <c r="AO513" s="18" t="s">
        <v>5423</v>
      </c>
      <c r="AP513" s="18" t="s">
        <v>5423</v>
      </c>
      <c r="AQ513" s="18" t="s">
        <v>5423</v>
      </c>
      <c r="AR513" s="18" t="s">
        <v>5423</v>
      </c>
      <c r="AS513" s="18" t="s">
        <v>5423</v>
      </c>
      <c r="AT513" s="18" t="s">
        <v>5423</v>
      </c>
      <c r="AU513" s="9" t="s">
        <v>5423</v>
      </c>
      <c r="AV513" s="14"/>
      <c r="AW513" s="14" t="s">
        <v>5423</v>
      </c>
      <c r="AX513" s="14" t="str">
        <f>_xlfn.XLOOKUP(B513,'[4]cell downs 18042026 17h'!$B:$B,'[4]cell downs 18042026 17h'!$B:$B,"")</f>
        <v/>
      </c>
      <c r="AY513" s="14" t="str">
        <f>_xlfn.XLOOKUP(B513,'[5]Cells Huawei 19042026 15h'!$B:$B,'[5]Cells Huawei 19042026 15h'!$B:$B,"")</f>
        <v/>
      </c>
      <c r="AZ513" s="105" t="str">
        <f>_xlfn.XLOOKUP(B513,'INCIDENT-04-23-2026'!E:E,'INCIDENT-04-23-2026'!F:F,"")</f>
        <v/>
      </c>
      <c r="BA513" s="105" t="str">
        <f>_xlfn.XLOOKUP(B513,'[6]Eneo 17H'!$C:$C,'[6]Eneo 17H'!$I:$I,"")</f>
        <v/>
      </c>
      <c r="BB513" s="105" t="str">
        <f>_xlfn.XLOOKUP(B513,[8]ALL!$B:$B,[8]ALL!$M:$M,"")</f>
        <v/>
      </c>
      <c r="BC513" s="105" t="str">
        <f>_xlfn.XLOOKUP(B513,'[6]Eneo 17H'!$C:$C,'[6]Eneo 17H'!$I:$I,"")</f>
        <v/>
      </c>
      <c r="BD513" s="105" t="str">
        <f>_xlfn.XLOOKUP(B513,'[7]Eneo 12H'!$C:$C,'[7]Eneo 12H'!$I:$I,"")</f>
        <v/>
      </c>
      <c r="BE513" s="105" t="s">
        <v>5423</v>
      </c>
    </row>
    <row r="514" spans="1:57" hidden="1" x14ac:dyDescent="0.3">
      <c r="A514" s="1" t="s">
        <v>4975</v>
      </c>
      <c r="B514" s="1" t="s">
        <v>4976</v>
      </c>
      <c r="C514" s="3" t="str">
        <f>_xlfn.XLOOKUP(B514,'[1]daily break down'!$D:$D,'[1]daily break down'!$E:$E,"")</f>
        <v>Douala</v>
      </c>
      <c r="D514" s="1" t="s">
        <v>11</v>
      </c>
      <c r="E514" s="1" t="s">
        <v>302</v>
      </c>
      <c r="F514" s="3" t="s">
        <v>31</v>
      </c>
      <c r="G514" s="1" t="s">
        <v>32</v>
      </c>
      <c r="H514" s="27" t="str">
        <f>_xlfn.XLOOKUP(B514,[2]CALCULATION!$B:$B,[2]CALCULATION!$H:$H,"")</f>
        <v>ZTE</v>
      </c>
      <c r="I514" s="23">
        <v>0</v>
      </c>
      <c r="J514" s="23">
        <v>0</v>
      </c>
      <c r="K514" s="23">
        <v>0</v>
      </c>
      <c r="L514" s="23">
        <v>0.33694029957224331</v>
      </c>
      <c r="M514" s="23">
        <v>0</v>
      </c>
      <c r="N514" s="23">
        <v>0.16196034620027225</v>
      </c>
      <c r="O514" s="23">
        <v>0</v>
      </c>
      <c r="P514" s="103" t="s">
        <v>6554</v>
      </c>
      <c r="Q514" s="36" t="s">
        <v>5796</v>
      </c>
      <c r="R514" s="36"/>
      <c r="S514" s="35" t="str" cm="1">
        <f t="array" ref="S514">IFERROR(_xlfn.IFS(
U514="MPR ISSUE","PDH",
U514="BSS Hardware Issue","BSS",
U514="Sites strategiques, MLL, Pylone, etc.","ENVTECH",
U514="AKTIVCO DEFAUT GE &amp; POWER Cabinet","AKTIVCO",
U514="AKTIVCO Coupure ENEO &amp; Baisse de tension","AKTIVCO GRID ONLY",
U514="Coupure ENEO &amp; Baisse de tension","IHS GRID ONLY",
U514="Defaut GE &amp; POWER Cabinet","IHS",
U514="Sharing","Partners",
U514="Sites strategiques &amp; DataCenter","SST &amp; DC",
U514="Exclu","Exclu",
U514="SAT","SAT",
U514="SPARE-ISSUE","SPARE-ISSUE",
U514="Fiber CAmtel","TRANS_FO_CAMTEL",
U514="Fiber AOF","Fiber AOF",
U514="Projet OCM (HUAWEI)","TRAVAUX-HUAWEI",
U514="Projet OCM (NOKIA)","TRAVAUX-NOKIA",
U514="ACCESS-ISSUE","ACCESS-ISSUE",
U514="Projet OCM (ZTE, NOKIA, autres projets)","TRAVAUX OCM",
U514="No root CAuse","No root cause",
U514="ODU HS","PDH",
U514="IP &amp; VLAN","PDH",
U514="Warehouse HUAWEI","SPARE-ISSUE",
U514="SPARE-HS","SPARE-ISSUE",
U514="Power Telco","BSS",U514="no impacts","no impacts"
),"")</f>
        <v/>
      </c>
      <c r="T514" s="35" t="str" cm="1">
        <f t="array" ref="T514">IFERROR(_xlfn.IFS(
U514="MPR ISSUE","TX ISSUE",
U514="BSS Hardware Issue","RAN ISSUE",
U514="Sites strategiques, MLL, Pylone, etc.","ENVTECH",
U514="AKTIVCO DEFAUT GE &amp; POWER Cabinet","POWER ISSUE",
U514="AKTIVCO Coupure ENEO &amp; Baisse de tension","POWER ISSUE",
U514="Coupure ENEO &amp; Baisse de tension","POWER ISSUE",
U514="Defaut GE &amp; POWER Cabinet","POWER ISSUE",
U514="Sharing","POWER ISSUE",
U514="Sites strategiques &amp; DataCenter","POWER ISSUE",
U514="Exclu","Exclu",
U514="SAT","TX ISSUE",
U514="SPARE-ISSUE","SPARE-ISSUE",
U514="Fiber CAmtel","TX ISSUE",
U514="Fiber AOF","TX ISSUE",
U514="Projet OCM (HUAWEI)","TRAVAUX-HUAWEI",
U514="Projet OCM (NOKIA)","TRAVAUX -NOKIA",
U514="ACCESS-ISSUE","ACCESS-ISSUE",
U514="Projet OCM (ZTE, NOKIA, autres projets)","TRAVAUX OCM",
U514="No root CAuse","No root cause",
U514="ODU HS","TX ISSUE",
U514="IP &amp; VLAN","TX ISSUE",
U514="Warehouse HUAWEI","SPARE-ISSUE",
U514="SPARE-HS","SPARE-ISSUE",
U514="Power Telco","RAN ISSUE",U514="no impacts","no impacts"
),"")</f>
        <v/>
      </c>
      <c r="U514" s="28"/>
      <c r="V514" s="35" t="str" cm="1">
        <f t="array" ref="V514">IFERROR(_xlfn.IFS(
U514="MPR ISSUE","ACTIVE",
U514="BSS Hardware Issue","ACTIVE",
U514="Sites strategiques, MLL, Pylone, etc.","PASSIVE",
U514="AKTIVCO DEFAUT GE &amp; POWER Cabinet","PASSIVE",
U514="AKTIVCO Coupure ENEO &amp; Baisse de tension","PASSIVE",
U514="Coupure ENEO &amp; Baisse de tension","PASSIVE",
U514="Defaut GE &amp; POWER Cabinet","PASSIVE",
U514="Sharing","PASSIVE",
U514="Sites strategiques &amp; DataCenter","PASSIVE",
U514="Exclu","Exclu",
U514="SAT","ACTIVE",
U514="SPARE-ISSUE","SPARE-ISSUE",
U514="Fiber CAmtel","ACTIVE",
U514="Fiber AOF","ACTIVE",
U514="Projet OCM (HUAWEI)","PLANNED WORKS",
U514="Projet OCM (NOKIA)","PLANNED WORKS",
U514="ACCESS-ISSUE","ACCESS-ISSUE",
U514="Projet OCM (ZTE, NOKIA, autres projets)","PLANNED WORKS",
U514="No root CAuse","No root cause",
U514="ODU HS","ACTIVE",
U514="IP &amp; VLAN","ACTIVE",
U514="Warehouse HUAWEI","SPARE-ISSUE",
U514="SPARE-HS","SPARE-ISSUE",
U514="Power Telco","ACTIVE",U514="no impacts","no impacts"
),"")</f>
        <v/>
      </c>
      <c r="W514" s="102"/>
      <c r="X514" s="102"/>
      <c r="Y514" s="102"/>
      <c r="Z514" s="102"/>
      <c r="AA514" s="102"/>
      <c r="AB514" s="104" t="s">
        <v>5423</v>
      </c>
      <c r="AC514" s="9"/>
      <c r="AD514" s="9"/>
      <c r="AE514" s="7" t="s">
        <v>5423</v>
      </c>
      <c r="AF514" s="6"/>
      <c r="AG514" s="7"/>
      <c r="AH514" s="3" t="s">
        <v>5423</v>
      </c>
      <c r="AI514" s="18" t="s">
        <v>5423</v>
      </c>
      <c r="AJ514" s="18" t="s">
        <v>5423</v>
      </c>
      <c r="AK514" s="18" t="s">
        <v>5423</v>
      </c>
      <c r="AL514" s="18" t="s">
        <v>5423</v>
      </c>
      <c r="AM514" s="18" t="s">
        <v>5423</v>
      </c>
      <c r="AN514" s="18" t="s">
        <v>5423</v>
      </c>
      <c r="AO514" s="18" t="s">
        <v>5423</v>
      </c>
      <c r="AP514" s="18" t="s">
        <v>5423</v>
      </c>
      <c r="AQ514" s="18" t="s">
        <v>5423</v>
      </c>
      <c r="AR514" s="18" t="s">
        <v>5423</v>
      </c>
      <c r="AS514" s="18" t="s">
        <v>5423</v>
      </c>
      <c r="AT514" s="18" t="s">
        <v>5423</v>
      </c>
      <c r="AU514" s="9" t="s">
        <v>5423</v>
      </c>
      <c r="AV514" s="14"/>
      <c r="AW514" s="14" t="s">
        <v>5423</v>
      </c>
      <c r="AX514" s="14" t="str">
        <f>_xlfn.XLOOKUP(B514,'[4]cell downs 18042026 17h'!$B:$B,'[4]cell downs 18042026 17h'!$B:$B,"")</f>
        <v/>
      </c>
      <c r="AY514" s="14" t="str">
        <f>_xlfn.XLOOKUP(B514,'[5]Cells Huawei 19042026 15h'!$B:$B,'[5]Cells Huawei 19042026 15h'!$B:$B,"")</f>
        <v/>
      </c>
      <c r="AZ514" s="105" t="str">
        <f>_xlfn.XLOOKUP(B514,'INCIDENT-04-23-2026'!E:E,'INCIDENT-04-23-2026'!F:F,"")</f>
        <v/>
      </c>
      <c r="BA514" s="105" t="str">
        <f>_xlfn.XLOOKUP(B514,'[6]Eneo 17H'!$C:$C,'[6]Eneo 17H'!$I:$I,"")</f>
        <v/>
      </c>
      <c r="BB514" s="105" t="str">
        <f>_xlfn.XLOOKUP(B514,[8]ALL!$B:$B,[8]ALL!$M:$M,"")</f>
        <v/>
      </c>
      <c r="BC514" s="105" t="str">
        <f>_xlfn.XLOOKUP(B514,'[6]Eneo 17H'!$C:$C,'[6]Eneo 17H'!$I:$I,"")</f>
        <v/>
      </c>
      <c r="BD514" s="105" t="str">
        <f>_xlfn.XLOOKUP(B514,'[7]Eneo 12H'!$C:$C,'[7]Eneo 12H'!$I:$I,"")</f>
        <v/>
      </c>
      <c r="BE514" s="105" t="s">
        <v>5423</v>
      </c>
    </row>
    <row r="515" spans="1:57" hidden="1" x14ac:dyDescent="0.3">
      <c r="A515" s="1" t="s">
        <v>1869</v>
      </c>
      <c r="B515" s="1" t="s">
        <v>1870</v>
      </c>
      <c r="C515" s="3" t="str">
        <f>_xlfn.XLOOKUP(B515,'[1]daily break down'!$D:$D,'[1]daily break down'!$E:$E,"")</f>
        <v>CENTRE</v>
      </c>
      <c r="D515" s="1" t="s">
        <v>11</v>
      </c>
      <c r="E515" s="1" t="s">
        <v>66</v>
      </c>
      <c r="F515" s="3" t="s">
        <v>226</v>
      </c>
      <c r="G515" s="1" t="s">
        <v>1871</v>
      </c>
      <c r="H515" s="26" t="str">
        <f>_xlfn.XLOOKUP(B515,[2]CALCULATION!$B:$B,[2]CALCULATION!$H:$H,"")</f>
        <v>NOKIA</v>
      </c>
      <c r="I515" s="23">
        <v>0.1818464585241687</v>
      </c>
      <c r="J515" s="23">
        <v>7.7636095915624384E-2</v>
      </c>
      <c r="K515" s="23">
        <v>0.14228825481618457</v>
      </c>
      <c r="L515" s="23">
        <v>0.26413750988063339</v>
      </c>
      <c r="M515" s="23">
        <v>0.24539284256905028</v>
      </c>
      <c r="N515" s="23">
        <v>0.15553971800600971</v>
      </c>
      <c r="O515" s="23">
        <v>0.24316345777937581</v>
      </c>
      <c r="P515" s="103" t="s">
        <v>6554</v>
      </c>
      <c r="Q515" s="36" t="s">
        <v>5796</v>
      </c>
      <c r="R515" s="36"/>
      <c r="S515" s="35" t="str" cm="1">
        <f t="array" ref="S515">IFERROR(_xlfn.IFS(
U515="MPR ISSUE","PDH",
U515="BSS Hardware Issue","BSS",
U515="Sites strategiques, MLL, Pylone, etc.","ENVTECH",
U515="AKTIVCO DEFAUT GE &amp; POWER Cabinet","AKTIVCO",
U515="AKTIVCO Coupure ENEO &amp; Baisse de tension","AKTIVCO GRID ONLY",
U515="Coupure ENEO &amp; Baisse de tension","IHS GRID ONLY",
U515="Defaut GE &amp; POWER Cabinet","IHS",
U515="Sharing","Partners",
U515="Sites strategiques &amp; DataCenter","SST &amp; DC",
U515="Exclu","Exclu",
U515="SAT","SAT",
U515="SPARE-ISSUE","SPARE-ISSUE",
U515="Fiber CAmtel","TRANS_FO_CAMTEL",
U515="Fiber AOF","Fiber AOF",
U515="Projet OCM (HUAWEI)","TRAVAUX-HUAWEI",
U515="Projet OCM (NOKIA)","TRAVAUX-NOKIA",
U515="ACCESS-ISSUE","ACCESS-ISSUE",
U515="Projet OCM (ZTE, NOKIA, autres projets)","TRAVAUX OCM",
U515="No root CAuse","No root cause",
U515="ODU HS","PDH",
U515="IP &amp; VLAN","PDH",
U515="Warehouse HUAWEI","SPARE-ISSUE",
U515="SPARE-HS","SPARE-ISSUE",
U515="Power Telco","BSS",U515="no impacts","no impacts"
),"")</f>
        <v/>
      </c>
      <c r="T515" s="35" t="str" cm="1">
        <f t="array" ref="T515">IFERROR(_xlfn.IFS(
U515="MPR ISSUE","TX ISSUE",
U515="BSS Hardware Issue","RAN ISSUE",
U515="Sites strategiques, MLL, Pylone, etc.","ENVTECH",
U515="AKTIVCO DEFAUT GE &amp; POWER Cabinet","POWER ISSUE",
U515="AKTIVCO Coupure ENEO &amp; Baisse de tension","POWER ISSUE",
U515="Coupure ENEO &amp; Baisse de tension","POWER ISSUE",
U515="Defaut GE &amp; POWER Cabinet","POWER ISSUE",
U515="Sharing","POWER ISSUE",
U515="Sites strategiques &amp; DataCenter","POWER ISSUE",
U515="Exclu","Exclu",
U515="SAT","TX ISSUE",
U515="SPARE-ISSUE","SPARE-ISSUE",
U515="Fiber CAmtel","TX ISSUE",
U515="Fiber AOF","TX ISSUE",
U515="Projet OCM (HUAWEI)","TRAVAUX-HUAWEI",
U515="Projet OCM (NOKIA)","TRAVAUX -NOKIA",
U515="ACCESS-ISSUE","ACCESS-ISSUE",
U515="Projet OCM (ZTE, NOKIA, autres projets)","TRAVAUX OCM",
U515="No root CAuse","No root cause",
U515="ODU HS","TX ISSUE",
U515="IP &amp; VLAN","TX ISSUE",
U515="Warehouse HUAWEI","SPARE-ISSUE",
U515="SPARE-HS","SPARE-ISSUE",
U515="Power Telco","RAN ISSUE",U515="no impacts","no impacts"
),"")</f>
        <v/>
      </c>
      <c r="U515" s="28"/>
      <c r="V515" s="35" t="str" cm="1">
        <f t="array" ref="V515">IFERROR(_xlfn.IFS(
U515="MPR ISSUE","ACTIVE",
U515="BSS Hardware Issue","ACTIVE",
U515="Sites strategiques, MLL, Pylone, etc.","PASSIVE",
U515="AKTIVCO DEFAUT GE &amp; POWER Cabinet","PASSIVE",
U515="AKTIVCO Coupure ENEO &amp; Baisse de tension","PASSIVE",
U515="Coupure ENEO &amp; Baisse de tension","PASSIVE",
U515="Defaut GE &amp; POWER Cabinet","PASSIVE",
U515="Sharing","PASSIVE",
U515="Sites strategiques &amp; DataCenter","PASSIVE",
U515="Exclu","Exclu",
U515="SAT","ACTIVE",
U515="SPARE-ISSUE","SPARE-ISSUE",
U515="Fiber CAmtel","ACTIVE",
U515="Fiber AOF","ACTIVE",
U515="Projet OCM (HUAWEI)","PLANNED WORKS",
U515="Projet OCM (NOKIA)","PLANNED WORKS",
U515="ACCESS-ISSUE","ACCESS-ISSUE",
U515="Projet OCM (ZTE, NOKIA, autres projets)","PLANNED WORKS",
U515="No root CAuse","No root cause",
U515="ODU HS","ACTIVE",
U515="IP &amp; VLAN","ACTIVE",
U515="Warehouse HUAWEI","SPARE-ISSUE",
U515="SPARE-HS","SPARE-ISSUE",
U515="Power Telco","ACTIVE",U515="no impacts","no impacts"
),"")</f>
        <v/>
      </c>
      <c r="W515" s="102"/>
      <c r="X515" s="102"/>
      <c r="Y515" s="102"/>
      <c r="Z515" s="102"/>
      <c r="AA515" s="102"/>
      <c r="AB515" s="104" t="s">
        <v>6116</v>
      </c>
      <c r="AC515" s="9"/>
      <c r="AD515" s="9"/>
      <c r="AE515" s="7" t="s">
        <v>5423</v>
      </c>
      <c r="AF515" s="6"/>
      <c r="AG515" s="7"/>
      <c r="AH515" s="3" t="s">
        <v>5423</v>
      </c>
      <c r="AI515" s="18" t="s">
        <v>5423</v>
      </c>
      <c r="AJ515" s="18" t="s">
        <v>5423</v>
      </c>
      <c r="AK515" s="18" t="s">
        <v>5423</v>
      </c>
      <c r="AL515" s="18" t="s">
        <v>5423</v>
      </c>
      <c r="AM515" s="18" t="s">
        <v>5423</v>
      </c>
      <c r="AN515" s="18" t="s">
        <v>5423</v>
      </c>
      <c r="AO515" s="18" t="s">
        <v>5423</v>
      </c>
      <c r="AP515" s="18" t="s">
        <v>5423</v>
      </c>
      <c r="AQ515" s="18" t="s">
        <v>5423</v>
      </c>
      <c r="AR515" s="18" t="s">
        <v>5423</v>
      </c>
      <c r="AS515" s="18" t="s">
        <v>5423</v>
      </c>
      <c r="AT515" s="18" t="s">
        <v>5423</v>
      </c>
      <c r="AU515" s="9" t="s">
        <v>6116</v>
      </c>
      <c r="AV515" s="14"/>
      <c r="AW515" s="14" t="s">
        <v>5423</v>
      </c>
      <c r="AX515" s="14" t="str">
        <f>_xlfn.XLOOKUP(B515,'[4]cell downs 18042026 17h'!$B:$B,'[4]cell downs 18042026 17h'!$B:$B,"")</f>
        <v/>
      </c>
      <c r="AY515" s="14" t="str">
        <f>_xlfn.XLOOKUP(B515,'[5]Cells Huawei 19042026 15h'!$B:$B,'[5]Cells Huawei 19042026 15h'!$B:$B,"")</f>
        <v/>
      </c>
      <c r="AZ515" s="105" t="str">
        <f>_xlfn.XLOOKUP(B515,'INCIDENT-04-23-2026'!E:E,'INCIDENT-04-23-2026'!F:F,"")</f>
        <v/>
      </c>
      <c r="BA515" s="105" t="str">
        <f>_xlfn.XLOOKUP(B515,'[6]Eneo 17H'!$C:$C,'[6]Eneo 17H'!$I:$I,"")</f>
        <v/>
      </c>
      <c r="BB515" s="105" t="str">
        <f>_xlfn.XLOOKUP(B515,[8]ALL!$B:$B,[8]ALL!$M:$M,"")</f>
        <v/>
      </c>
      <c r="BC515" s="105" t="str">
        <f>_xlfn.XLOOKUP(B515,'[6]Eneo 17H'!$C:$C,'[6]Eneo 17H'!$I:$I,"")</f>
        <v/>
      </c>
      <c r="BD515" s="105" t="str">
        <f>_xlfn.XLOOKUP(B515,'[7]Eneo 12H'!$C:$C,'[7]Eneo 12H'!$I:$I,"")</f>
        <v/>
      </c>
      <c r="BE515" s="105" t="s">
        <v>7116</v>
      </c>
    </row>
    <row r="516" spans="1:57" hidden="1" x14ac:dyDescent="0.3">
      <c r="A516" s="1" t="s">
        <v>2568</v>
      </c>
      <c r="B516" s="8" t="s">
        <v>2569</v>
      </c>
      <c r="C516" s="3" t="str">
        <f>_xlfn.XLOOKUP(B516,'[1]daily break down'!$D:$D,'[1]daily break down'!$E:$E,"")</f>
        <v>OUEST</v>
      </c>
      <c r="D516" s="1" t="s">
        <v>11</v>
      </c>
      <c r="E516" s="1" t="s">
        <v>12</v>
      </c>
      <c r="F516" s="3" t="s">
        <v>102</v>
      </c>
      <c r="G516" s="1" t="s">
        <v>856</v>
      </c>
      <c r="H516" s="25" t="str">
        <f>_xlfn.XLOOKUP(B516,[2]CALCULATION!$B:$B,[2]CALCULATION!$H:$H,"")</f>
        <v>Huawei</v>
      </c>
      <c r="I516" s="23">
        <v>0</v>
      </c>
      <c r="J516" s="23">
        <v>0</v>
      </c>
      <c r="K516" s="23">
        <v>0.39576038786301521</v>
      </c>
      <c r="L516" s="23">
        <v>0</v>
      </c>
      <c r="M516" s="23">
        <v>1.0097507940176866</v>
      </c>
      <c r="N516" s="23">
        <v>0.15487982010826604</v>
      </c>
      <c r="O516" s="23">
        <v>0</v>
      </c>
      <c r="P516" s="103" t="s">
        <v>6554</v>
      </c>
      <c r="Q516" s="36" t="s">
        <v>5796</v>
      </c>
      <c r="R516" s="36"/>
      <c r="S516" s="35" t="str" cm="1">
        <f t="array" ref="S516">IFERROR(_xlfn.IFS(
U516="MPR ISSUE","PDH",
U516="BSS Hardware Issue","BSS",
U516="Sites strategiques, MLL, Pylone, etc.","ENVTECH",
U516="AKTIVCO DEFAUT GE &amp; POWER Cabinet","AKTIVCO",
U516="AKTIVCO Coupure ENEO &amp; Baisse de tension","AKTIVCO GRID ONLY",
U516="Coupure ENEO &amp; Baisse de tension","IHS GRID ONLY",
U516="Defaut GE &amp; POWER Cabinet","IHS",
U516="Sharing","Partners",
U516="Sites strategiques &amp; DataCenter","SST &amp; DC",
U516="Exclu","Exclu",
U516="SAT","SAT",
U516="SPARE-ISSUE","SPARE-ISSUE",
U516="Fiber CAmtel","TRANS_FO_CAMTEL",
U516="Fiber AOF","Fiber AOF",
U516="Projet OCM (HUAWEI)","TRAVAUX-HUAWEI",
U516="Projet OCM (NOKIA)","TRAVAUX-NOKIA",
U516="ACCESS-ISSUE","ACCESS-ISSUE",
U516="Projet OCM (ZTE, NOKIA, autres projets)","TRAVAUX OCM",
U516="No root CAuse","No root cause",
U516="ODU HS","PDH",
U516="IP &amp; VLAN","PDH",
U516="Warehouse HUAWEI","SPARE-ISSUE",
U516="SPARE-HS","SPARE-ISSUE",
U516="Power Telco","BSS",U516="no impacts","no impacts"
),"")</f>
        <v/>
      </c>
      <c r="T516" s="35" t="str" cm="1">
        <f t="array" ref="T516">IFERROR(_xlfn.IFS(
U516="MPR ISSUE","TX ISSUE",
U516="BSS Hardware Issue","RAN ISSUE",
U516="Sites strategiques, MLL, Pylone, etc.","ENVTECH",
U516="AKTIVCO DEFAUT GE &amp; POWER Cabinet","POWER ISSUE",
U516="AKTIVCO Coupure ENEO &amp; Baisse de tension","POWER ISSUE",
U516="Coupure ENEO &amp; Baisse de tension","POWER ISSUE",
U516="Defaut GE &amp; POWER Cabinet","POWER ISSUE",
U516="Sharing","POWER ISSUE",
U516="Sites strategiques &amp; DataCenter","POWER ISSUE",
U516="Exclu","Exclu",
U516="SAT","TX ISSUE",
U516="SPARE-ISSUE","SPARE-ISSUE",
U516="Fiber CAmtel","TX ISSUE",
U516="Fiber AOF","TX ISSUE",
U516="Projet OCM (HUAWEI)","TRAVAUX-HUAWEI",
U516="Projet OCM (NOKIA)","TRAVAUX -NOKIA",
U516="ACCESS-ISSUE","ACCESS-ISSUE",
U516="Projet OCM (ZTE, NOKIA, autres projets)","TRAVAUX OCM",
U516="No root CAuse","No root cause",
U516="ODU HS","TX ISSUE",
U516="IP &amp; VLAN","TX ISSUE",
U516="Warehouse HUAWEI","SPARE-ISSUE",
U516="SPARE-HS","SPARE-ISSUE",
U516="Power Telco","RAN ISSUE",U516="no impacts","no impacts"
),"")</f>
        <v/>
      </c>
      <c r="U516" s="28"/>
      <c r="V516" s="35" t="str" cm="1">
        <f t="array" ref="V516">IFERROR(_xlfn.IFS(
U516="MPR ISSUE","ACTIVE",
U516="BSS Hardware Issue","ACTIVE",
U516="Sites strategiques, MLL, Pylone, etc.","PASSIVE",
U516="AKTIVCO DEFAUT GE &amp; POWER Cabinet","PASSIVE",
U516="AKTIVCO Coupure ENEO &amp; Baisse de tension","PASSIVE",
U516="Coupure ENEO &amp; Baisse de tension","PASSIVE",
U516="Defaut GE &amp; POWER Cabinet","PASSIVE",
U516="Sharing","PASSIVE",
U516="Sites strategiques &amp; DataCenter","PASSIVE",
U516="Exclu","Exclu",
U516="SAT","ACTIVE",
U516="SPARE-ISSUE","SPARE-ISSUE",
U516="Fiber CAmtel","ACTIVE",
U516="Fiber AOF","ACTIVE",
U516="Projet OCM (HUAWEI)","PLANNED WORKS",
U516="Projet OCM (NOKIA)","PLANNED WORKS",
U516="ACCESS-ISSUE","ACCESS-ISSUE",
U516="Projet OCM (ZTE, NOKIA, autres projets)","PLANNED WORKS",
U516="No root CAuse","No root cause",
U516="ODU HS","ACTIVE",
U516="IP &amp; VLAN","ACTIVE",
U516="Warehouse HUAWEI","SPARE-ISSUE",
U516="SPARE-HS","SPARE-ISSUE",
U516="Power Telco","ACTIVE",U516="no impacts","no impacts"
),"")</f>
        <v/>
      </c>
      <c r="W516" s="102"/>
      <c r="X516" s="102"/>
      <c r="Y516" s="102"/>
      <c r="Z516" s="102"/>
      <c r="AA516" s="102"/>
      <c r="AB516" s="104" t="s">
        <v>5423</v>
      </c>
      <c r="AC516" s="9"/>
      <c r="AD516" s="9"/>
      <c r="AE516" s="7" t="s">
        <v>5423</v>
      </c>
      <c r="AF516" s="6"/>
      <c r="AG516" s="7"/>
      <c r="AH516" s="3" t="s">
        <v>5423</v>
      </c>
      <c r="AI516" s="18" t="s">
        <v>5423</v>
      </c>
      <c r="AJ516" s="18" t="s">
        <v>5423</v>
      </c>
      <c r="AK516" s="18" t="s">
        <v>5423</v>
      </c>
      <c r="AL516" s="18" t="s">
        <v>5423</v>
      </c>
      <c r="AM516" s="18" t="s">
        <v>5423</v>
      </c>
      <c r="AN516" s="18" t="s">
        <v>5423</v>
      </c>
      <c r="AO516" s="18" t="s">
        <v>5423</v>
      </c>
      <c r="AP516" s="18" t="s">
        <v>5423</v>
      </c>
      <c r="AQ516" s="18" t="s">
        <v>5423</v>
      </c>
      <c r="AR516" s="18" t="s">
        <v>5423</v>
      </c>
      <c r="AS516" s="18" t="s">
        <v>5423</v>
      </c>
      <c r="AT516" s="18" t="s">
        <v>5423</v>
      </c>
      <c r="AU516" s="9" t="s">
        <v>5423</v>
      </c>
      <c r="AV516" s="14"/>
      <c r="AW516" s="14" t="s">
        <v>5423</v>
      </c>
      <c r="AX516" s="14" t="str">
        <f>_xlfn.XLOOKUP(B516,'[4]cell downs 18042026 17h'!$B:$B,'[4]cell downs 18042026 17h'!$B:$B,"")</f>
        <v/>
      </c>
      <c r="AY516" s="14" t="str">
        <f>_xlfn.XLOOKUP(B516,'[5]Cells Huawei 19042026 15h'!$B:$B,'[5]Cells Huawei 19042026 15h'!$B:$B,"")</f>
        <v/>
      </c>
      <c r="AZ516" s="105" t="str">
        <f>_xlfn.XLOOKUP(B516,'INCIDENT-04-23-2026'!E:E,'INCIDENT-04-23-2026'!F:F,"")</f>
        <v/>
      </c>
      <c r="BA516" s="105" t="str">
        <f>_xlfn.XLOOKUP(B516,'[6]Eneo 17H'!$C:$C,'[6]Eneo 17H'!$I:$I,"")</f>
        <v/>
      </c>
      <c r="BB516" s="105" t="str">
        <f>_xlfn.XLOOKUP(B516,[8]ALL!$B:$B,[8]ALL!$M:$M,"")</f>
        <v/>
      </c>
      <c r="BC516" s="105" t="str">
        <f>_xlfn.XLOOKUP(B516,'[6]Eneo 17H'!$C:$C,'[6]Eneo 17H'!$I:$I,"")</f>
        <v/>
      </c>
      <c r="BD516" s="105" t="str">
        <f>_xlfn.XLOOKUP(B516,'[7]Eneo 12H'!$C:$C,'[7]Eneo 12H'!$I:$I,"")</f>
        <v/>
      </c>
      <c r="BE516" s="105" t="s">
        <v>5423</v>
      </c>
    </row>
    <row r="517" spans="1:57" hidden="1" x14ac:dyDescent="0.3">
      <c r="A517" s="1" t="s">
        <v>4901</v>
      </c>
      <c r="B517" s="8" t="s">
        <v>4902</v>
      </c>
      <c r="C517" s="3" t="str">
        <f>_xlfn.XLOOKUP(B517,'[1]daily break down'!$D:$D,'[1]daily break down'!$E:$E,"")</f>
        <v>Douala</v>
      </c>
      <c r="D517" s="1"/>
      <c r="E517" s="1"/>
      <c r="F517" s="3" t="s">
        <v>31</v>
      </c>
      <c r="G517" s="1" t="s">
        <v>32</v>
      </c>
      <c r="H517" s="27" t="str">
        <f>_xlfn.XLOOKUP(B517,[2]CALCULATION!$B:$B,[2]CALCULATION!$H:$H,"")</f>
        <v>ZTE</v>
      </c>
      <c r="I517" s="23">
        <v>0</v>
      </c>
      <c r="J517" s="23">
        <v>0</v>
      </c>
      <c r="K517" s="23">
        <v>0</v>
      </c>
      <c r="L517" s="23">
        <v>0</v>
      </c>
      <c r="M517" s="23">
        <v>0</v>
      </c>
      <c r="N517" s="23">
        <v>0.14239526528608842</v>
      </c>
      <c r="O517" s="23">
        <v>0</v>
      </c>
      <c r="P517" s="103" t="s">
        <v>6554</v>
      </c>
      <c r="Q517" s="36" t="s">
        <v>5796</v>
      </c>
      <c r="R517" s="36"/>
      <c r="S517" s="35" t="str" cm="1">
        <f t="array" ref="S517">IFERROR(_xlfn.IFS(
U517="MPR ISSUE","PDH",
U517="BSS Hardware Issue","BSS",
U517="Sites strategiques, MLL, Pylone, etc.","ENVTECH",
U517="AKTIVCO DEFAUT GE &amp; POWER Cabinet","AKTIVCO",
U517="AKTIVCO Coupure ENEO &amp; Baisse de tension","AKTIVCO GRID ONLY",
U517="Coupure ENEO &amp; Baisse de tension","IHS GRID ONLY",
U517="Defaut GE &amp; POWER Cabinet","IHS",
U517="Sharing","Partners",
U517="Sites strategiques &amp; DataCenter","SST &amp; DC",
U517="Exclu","Exclu",
U517="SAT","SAT",
U517="SPARE-ISSUE","SPARE-ISSUE",
U517="Fiber CAmtel","TRANS_FO_CAMTEL",
U517="Fiber AOF","Fiber AOF",
U517="Projet OCM (HUAWEI)","TRAVAUX-HUAWEI",
U517="Projet OCM (NOKIA)","TRAVAUX-NOKIA",
U517="ACCESS-ISSUE","ACCESS-ISSUE",
U517="Projet OCM (ZTE, NOKIA, autres projets)","TRAVAUX OCM",
U517="No root CAuse","No root cause",
U517="ODU HS","PDH",
U517="IP &amp; VLAN","PDH",
U517="Warehouse HUAWEI","SPARE-ISSUE",
U517="SPARE-HS","SPARE-ISSUE",
U517="Power Telco","BSS",U517="no impacts","no impacts"
),"")</f>
        <v/>
      </c>
      <c r="T517" s="35" t="str" cm="1">
        <f t="array" ref="T517">IFERROR(_xlfn.IFS(
U517="MPR ISSUE","TX ISSUE",
U517="BSS Hardware Issue","RAN ISSUE",
U517="Sites strategiques, MLL, Pylone, etc.","ENVTECH",
U517="AKTIVCO DEFAUT GE &amp; POWER Cabinet","POWER ISSUE",
U517="AKTIVCO Coupure ENEO &amp; Baisse de tension","POWER ISSUE",
U517="Coupure ENEO &amp; Baisse de tension","POWER ISSUE",
U517="Defaut GE &amp; POWER Cabinet","POWER ISSUE",
U517="Sharing","POWER ISSUE",
U517="Sites strategiques &amp; DataCenter","POWER ISSUE",
U517="Exclu","Exclu",
U517="SAT","TX ISSUE",
U517="SPARE-ISSUE","SPARE-ISSUE",
U517="Fiber CAmtel","TX ISSUE",
U517="Fiber AOF","TX ISSUE",
U517="Projet OCM (HUAWEI)","TRAVAUX-HUAWEI",
U517="Projet OCM (NOKIA)","TRAVAUX -NOKIA",
U517="ACCESS-ISSUE","ACCESS-ISSUE",
U517="Projet OCM (ZTE, NOKIA, autres projets)","TRAVAUX OCM",
U517="No root CAuse","No root cause",
U517="ODU HS","TX ISSUE",
U517="IP &amp; VLAN","TX ISSUE",
U517="Warehouse HUAWEI","SPARE-ISSUE",
U517="SPARE-HS","SPARE-ISSUE",
U517="Power Telco","RAN ISSUE",U517="no impacts","no impacts"
),"")</f>
        <v/>
      </c>
      <c r="U517" s="28"/>
      <c r="V517" s="35" t="str" cm="1">
        <f t="array" ref="V517">IFERROR(_xlfn.IFS(
U517="MPR ISSUE","ACTIVE",
U517="BSS Hardware Issue","ACTIVE",
U517="Sites strategiques, MLL, Pylone, etc.","PASSIVE",
U517="AKTIVCO DEFAUT GE &amp; POWER Cabinet","PASSIVE",
U517="AKTIVCO Coupure ENEO &amp; Baisse de tension","PASSIVE",
U517="Coupure ENEO &amp; Baisse de tension","PASSIVE",
U517="Defaut GE &amp; POWER Cabinet","PASSIVE",
U517="Sharing","PASSIVE",
U517="Sites strategiques &amp; DataCenter","PASSIVE",
U517="Exclu","Exclu",
U517="SAT","ACTIVE",
U517="SPARE-ISSUE","SPARE-ISSUE",
U517="Fiber CAmtel","ACTIVE",
U517="Fiber AOF","ACTIVE",
U517="Projet OCM (HUAWEI)","PLANNED WORKS",
U517="Projet OCM (NOKIA)","PLANNED WORKS",
U517="ACCESS-ISSUE","ACCESS-ISSUE",
U517="Projet OCM (ZTE, NOKIA, autres projets)","PLANNED WORKS",
U517="No root CAuse","No root cause",
U517="ODU HS","ACTIVE",
U517="IP &amp; VLAN","ACTIVE",
U517="Warehouse HUAWEI","SPARE-ISSUE",
U517="SPARE-HS","SPARE-ISSUE",
U517="Power Telco","ACTIVE",U517="no impacts","no impacts"
),"")</f>
        <v/>
      </c>
      <c r="W517" s="102"/>
      <c r="X517" s="102"/>
      <c r="Y517" s="102"/>
      <c r="Z517" s="102"/>
      <c r="AA517" s="102"/>
      <c r="AB517" s="104" t="s">
        <v>5423</v>
      </c>
      <c r="AC517" s="9"/>
      <c r="AD517" s="9"/>
      <c r="AE517" s="7" t="s">
        <v>5423</v>
      </c>
      <c r="AF517" s="6"/>
      <c r="AG517" s="7"/>
      <c r="AH517" s="3" t="s">
        <v>5423</v>
      </c>
      <c r="AI517" s="18" t="s">
        <v>5423</v>
      </c>
      <c r="AJ517" s="18" t="s">
        <v>5423</v>
      </c>
      <c r="AK517" s="18" t="s">
        <v>5423</v>
      </c>
      <c r="AL517" s="18" t="s">
        <v>5423</v>
      </c>
      <c r="AM517" s="18" t="s">
        <v>5423</v>
      </c>
      <c r="AN517" s="18" t="s">
        <v>5423</v>
      </c>
      <c r="AO517" s="18" t="s">
        <v>5423</v>
      </c>
      <c r="AP517" s="18" t="s">
        <v>5423</v>
      </c>
      <c r="AQ517" s="18" t="s">
        <v>5423</v>
      </c>
      <c r="AR517" s="18" t="s">
        <v>5423</v>
      </c>
      <c r="AS517" s="18" t="s">
        <v>5423</v>
      </c>
      <c r="AT517" s="18" t="s">
        <v>5423</v>
      </c>
      <c r="AU517" s="9" t="s">
        <v>5423</v>
      </c>
      <c r="AV517" s="14"/>
      <c r="AW517" s="14" t="s">
        <v>5423</v>
      </c>
      <c r="AX517" s="14" t="str">
        <f>_xlfn.XLOOKUP(B517,'[4]cell downs 18042026 17h'!$B:$B,'[4]cell downs 18042026 17h'!$B:$B,"")</f>
        <v/>
      </c>
      <c r="AY517" s="14" t="str">
        <f>_xlfn.XLOOKUP(B517,'[5]Cells Huawei 19042026 15h'!$B:$B,'[5]Cells Huawei 19042026 15h'!$B:$B,"")</f>
        <v/>
      </c>
      <c r="AZ517" s="105" t="str">
        <f>_xlfn.XLOOKUP(B517,'INCIDENT-04-23-2026'!E:E,'INCIDENT-04-23-2026'!F:F,"")</f>
        <v/>
      </c>
      <c r="BA517" s="105" t="str">
        <f>_xlfn.XLOOKUP(B517,'[6]Eneo 17H'!$C:$C,'[6]Eneo 17H'!$I:$I,"")</f>
        <v/>
      </c>
      <c r="BB517" s="105" t="str">
        <f>_xlfn.XLOOKUP(B517,[8]ALL!$B:$B,[8]ALL!$M:$M,"")</f>
        <v/>
      </c>
      <c r="BC517" s="105" t="str">
        <f>_xlfn.XLOOKUP(B517,'[6]Eneo 17H'!$C:$C,'[6]Eneo 17H'!$I:$I,"")</f>
        <v/>
      </c>
      <c r="BD517" s="105" t="str">
        <f>_xlfn.XLOOKUP(B517,'[7]Eneo 12H'!$C:$C,'[7]Eneo 12H'!$I:$I,"")</f>
        <v/>
      </c>
      <c r="BE517" s="105" t="s">
        <v>5423</v>
      </c>
    </row>
    <row r="518" spans="1:57" hidden="1" x14ac:dyDescent="0.3">
      <c r="A518" s="1" t="s">
        <v>1647</v>
      </c>
      <c r="B518" s="1" t="s">
        <v>1648</v>
      </c>
      <c r="C518" s="3" t="str">
        <f>_xlfn.XLOOKUP(B518,'[1]daily break down'!$D:$D,'[1]daily break down'!$E:$E,"")</f>
        <v>Maroua</v>
      </c>
      <c r="D518" s="1" t="s">
        <v>11</v>
      </c>
      <c r="E518" s="1" t="s">
        <v>12</v>
      </c>
      <c r="F518" s="3" t="s">
        <v>55</v>
      </c>
      <c r="G518" s="1" t="s">
        <v>84</v>
      </c>
      <c r="H518" s="25" t="str">
        <f>_xlfn.XLOOKUP(B518,[2]CALCULATION!$B:$B,[2]CALCULATION!$H:$H,"")</f>
        <v>Huawei</v>
      </c>
      <c r="I518" s="23">
        <v>0.20726144512645783</v>
      </c>
      <c r="J518" s="23">
        <v>0.787311697243125</v>
      </c>
      <c r="K518" s="23">
        <v>3.388664880305222E-2</v>
      </c>
      <c r="L518" s="23">
        <v>4.1734083262706424E-2</v>
      </c>
      <c r="M518" s="23">
        <v>0.64241952099260058</v>
      </c>
      <c r="N518" s="23">
        <v>0.13782948523683558</v>
      </c>
      <c r="O518" s="23">
        <v>0.96924733115888073</v>
      </c>
      <c r="P518" s="103" t="s">
        <v>6554</v>
      </c>
      <c r="Q518" s="36" t="s">
        <v>5796</v>
      </c>
      <c r="R518" s="36"/>
      <c r="S518" s="35" t="str" cm="1">
        <f t="array" ref="S518">IFERROR(_xlfn.IFS(
U518="MPR ISSUE","PDH",
U518="BSS Hardware Issue","BSS",
U518="Sites strategiques, MLL, Pylone, etc.","ENVTECH",
U518="AKTIVCO DEFAUT GE &amp; POWER Cabinet","AKTIVCO",
U518="AKTIVCO Coupure ENEO &amp; Baisse de tension","AKTIVCO GRID ONLY",
U518="Coupure ENEO &amp; Baisse de tension","IHS GRID ONLY",
U518="Defaut GE &amp; POWER Cabinet","IHS",
U518="Sharing","Partners",
U518="Sites strategiques &amp; DataCenter","SST &amp; DC",
U518="Exclu","Exclu",
U518="SAT","SAT",
U518="SPARE-ISSUE","SPARE-ISSUE",
U518="Fiber CAmtel","TRANS_FO_CAMTEL",
U518="Fiber AOF","Fiber AOF",
U518="Projet OCM (HUAWEI)","TRAVAUX-HUAWEI",
U518="Projet OCM (NOKIA)","TRAVAUX-NOKIA",
U518="ACCESS-ISSUE","ACCESS-ISSUE",
U518="Projet OCM (ZTE, NOKIA, autres projets)","TRAVAUX OCM",
U518="No root CAuse","No root cause",
U518="ODU HS","PDH",
U518="IP &amp; VLAN","PDH",
U518="Warehouse HUAWEI","SPARE-ISSUE",
U518="SPARE-HS","SPARE-ISSUE",
U518="Power Telco","BSS",U518="no impacts","no impacts"
),"")</f>
        <v/>
      </c>
      <c r="T518" s="35" t="str" cm="1">
        <f t="array" ref="T518">IFERROR(_xlfn.IFS(
U518="MPR ISSUE","TX ISSUE",
U518="BSS Hardware Issue","RAN ISSUE",
U518="Sites strategiques, MLL, Pylone, etc.","ENVTECH",
U518="AKTIVCO DEFAUT GE &amp; POWER Cabinet","POWER ISSUE",
U518="AKTIVCO Coupure ENEO &amp; Baisse de tension","POWER ISSUE",
U518="Coupure ENEO &amp; Baisse de tension","POWER ISSUE",
U518="Defaut GE &amp; POWER Cabinet","POWER ISSUE",
U518="Sharing","POWER ISSUE",
U518="Sites strategiques &amp; DataCenter","POWER ISSUE",
U518="Exclu","Exclu",
U518="SAT","TX ISSUE",
U518="SPARE-ISSUE","SPARE-ISSUE",
U518="Fiber CAmtel","TX ISSUE",
U518="Fiber AOF","TX ISSUE",
U518="Projet OCM (HUAWEI)","TRAVAUX-HUAWEI",
U518="Projet OCM (NOKIA)","TRAVAUX -NOKIA",
U518="ACCESS-ISSUE","ACCESS-ISSUE",
U518="Projet OCM (ZTE, NOKIA, autres projets)","TRAVAUX OCM",
U518="No root CAuse","No root cause",
U518="ODU HS","TX ISSUE",
U518="IP &amp; VLAN","TX ISSUE",
U518="Warehouse HUAWEI","SPARE-ISSUE",
U518="SPARE-HS","SPARE-ISSUE",
U518="Power Telco","RAN ISSUE",U518="no impacts","no impacts"
),"")</f>
        <v/>
      </c>
      <c r="U518" s="28"/>
      <c r="V518" s="35" t="str" cm="1">
        <f t="array" ref="V518">IFERROR(_xlfn.IFS(
U518="MPR ISSUE","ACTIVE",
U518="BSS Hardware Issue","ACTIVE",
U518="Sites strategiques, MLL, Pylone, etc.","PASSIVE",
U518="AKTIVCO DEFAUT GE &amp; POWER Cabinet","PASSIVE",
U518="AKTIVCO Coupure ENEO &amp; Baisse de tension","PASSIVE",
U518="Coupure ENEO &amp; Baisse de tension","PASSIVE",
U518="Defaut GE &amp; POWER Cabinet","PASSIVE",
U518="Sharing","PASSIVE",
U518="Sites strategiques &amp; DataCenter","PASSIVE",
U518="Exclu","Exclu",
U518="SAT","ACTIVE",
U518="SPARE-ISSUE","SPARE-ISSUE",
U518="Fiber CAmtel","ACTIVE",
U518="Fiber AOF","ACTIVE",
U518="Projet OCM (HUAWEI)","PLANNED WORKS",
U518="Projet OCM (NOKIA)","PLANNED WORKS",
U518="ACCESS-ISSUE","ACCESS-ISSUE",
U518="Projet OCM (ZTE, NOKIA, autres projets)","PLANNED WORKS",
U518="No root CAuse","No root cause",
U518="ODU HS","ACTIVE",
U518="IP &amp; VLAN","ACTIVE",
U518="Warehouse HUAWEI","SPARE-ISSUE",
U518="SPARE-HS","SPARE-ISSUE",
U518="Power Telco","ACTIVE",U518="no impacts","no impacts"
),"")</f>
        <v/>
      </c>
      <c r="W518" s="102"/>
      <c r="X518" s="102"/>
      <c r="Y518" s="102"/>
      <c r="Z518" s="102"/>
      <c r="AA518" s="102"/>
      <c r="AB518" s="104" t="s">
        <v>6117</v>
      </c>
      <c r="AC518" s="9"/>
      <c r="AD518" s="9"/>
      <c r="AE518" s="7" t="s">
        <v>5423</v>
      </c>
      <c r="AF518" s="6"/>
      <c r="AG518" s="7"/>
      <c r="AH518" s="3" t="s">
        <v>5423</v>
      </c>
      <c r="AI518" s="18" t="s">
        <v>5423</v>
      </c>
      <c r="AJ518" s="18" t="s">
        <v>5423</v>
      </c>
      <c r="AK518" s="18" t="s">
        <v>5423</v>
      </c>
      <c r="AL518" s="18" t="s">
        <v>5423</v>
      </c>
      <c r="AM518" s="18" t="s">
        <v>5423</v>
      </c>
      <c r="AN518" s="18" t="s">
        <v>5423</v>
      </c>
      <c r="AO518" s="18" t="s">
        <v>5423</v>
      </c>
      <c r="AP518" s="18" t="s">
        <v>5423</v>
      </c>
      <c r="AQ518" s="18" t="s">
        <v>5423</v>
      </c>
      <c r="AR518" s="18" t="s">
        <v>5423</v>
      </c>
      <c r="AS518" s="18" t="s">
        <v>5423</v>
      </c>
      <c r="AT518" s="18" t="s">
        <v>5423</v>
      </c>
      <c r="AU518" s="9" t="s">
        <v>6117</v>
      </c>
      <c r="AV518" s="14"/>
      <c r="AW518" s="14" t="s">
        <v>5423</v>
      </c>
      <c r="AX518" s="14" t="str">
        <f>_xlfn.XLOOKUP(B518,'[4]cell downs 18042026 17h'!$B:$B,'[4]cell downs 18042026 17h'!$B:$B,"")</f>
        <v/>
      </c>
      <c r="AY518" s="14" t="str">
        <f>_xlfn.XLOOKUP(B518,'[5]Cells Huawei 19042026 15h'!$B:$B,'[5]Cells Huawei 19042026 15h'!$B:$B,"")</f>
        <v/>
      </c>
      <c r="AZ518" s="105" t="str">
        <f>_xlfn.XLOOKUP(B518,'INCIDENT-04-23-2026'!E:E,'INCIDENT-04-23-2026'!F:F,"")</f>
        <v/>
      </c>
      <c r="BA518" s="105" t="str">
        <f>_xlfn.XLOOKUP(B518,'[6]Eneo 17H'!$C:$C,'[6]Eneo 17H'!$I:$I,"")</f>
        <v/>
      </c>
      <c r="BB518" s="105" t="str">
        <f>_xlfn.XLOOKUP(B518,[8]ALL!$B:$B,[8]ALL!$M:$M,"")</f>
        <v/>
      </c>
      <c r="BC518" s="105" t="str">
        <f>_xlfn.XLOOKUP(B518,'[6]Eneo 17H'!$C:$C,'[6]Eneo 17H'!$I:$I,"")</f>
        <v/>
      </c>
      <c r="BD518" s="105" t="str">
        <f>_xlfn.XLOOKUP(B518,'[7]Eneo 12H'!$C:$C,'[7]Eneo 12H'!$I:$I,"")</f>
        <v/>
      </c>
      <c r="BE518" s="105" t="s">
        <v>5423</v>
      </c>
    </row>
    <row r="519" spans="1:57" hidden="1" x14ac:dyDescent="0.3">
      <c r="A519" s="1" t="s">
        <v>1285</v>
      </c>
      <c r="B519" s="8" t="s">
        <v>1286</v>
      </c>
      <c r="C519" s="3" t="str">
        <f>_xlfn.XLOOKUP(B519,'[1]daily break down'!$D:$D,'[1]daily break down'!$E:$E,"")</f>
        <v>NORD</v>
      </c>
      <c r="D519" s="1" t="s">
        <v>11</v>
      </c>
      <c r="E519" s="1" t="s">
        <v>96</v>
      </c>
      <c r="F519" s="3" t="s">
        <v>23</v>
      </c>
      <c r="G519" s="1" t="s">
        <v>1287</v>
      </c>
      <c r="H519" s="26" t="str">
        <f>_xlfn.XLOOKUP(B519,[2]CALCULATION!$B:$B,[2]CALCULATION!$H:$H,"")</f>
        <v>NOKIA</v>
      </c>
      <c r="I519" s="23">
        <v>9.8271281528851451E-2</v>
      </c>
      <c r="J519" s="23">
        <v>9.9626747480973527E-2</v>
      </c>
      <c r="K519" s="23">
        <v>0.10472757987974879</v>
      </c>
      <c r="L519" s="23">
        <v>9.9733757950877924E-2</v>
      </c>
      <c r="M519" s="23">
        <v>9.2528386310649968E-2</v>
      </c>
      <c r="N519" s="23">
        <v>0.13012473140372055</v>
      </c>
      <c r="O519" s="23">
        <v>5.66798788926842E-2</v>
      </c>
      <c r="P519" s="103" t="s">
        <v>6554</v>
      </c>
      <c r="Q519" s="36" t="s">
        <v>5796</v>
      </c>
      <c r="R519" s="36"/>
      <c r="S519" s="35" t="str" cm="1">
        <f t="array" ref="S519">IFERROR(_xlfn.IFS(
U519="MPR ISSUE","PDH",
U519="BSS Hardware Issue","BSS",
U519="Sites strategiques, MLL, Pylone, etc.","ENVTECH",
U519="AKTIVCO DEFAUT GE &amp; POWER Cabinet","AKTIVCO",
U519="AKTIVCO Coupure ENEO &amp; Baisse de tension","AKTIVCO GRID ONLY",
U519="Coupure ENEO &amp; Baisse de tension","IHS GRID ONLY",
U519="Defaut GE &amp; POWER Cabinet","IHS",
U519="Sharing","Partners",
U519="Sites strategiques &amp; DataCenter","SST &amp; DC",
U519="Exclu","Exclu",
U519="SAT","SAT",
U519="SPARE-ISSUE","SPARE-ISSUE",
U519="Fiber CAmtel","TRANS_FO_CAMTEL",
U519="Fiber AOF","Fiber AOF",
U519="Projet OCM (HUAWEI)","TRAVAUX-HUAWEI",
U519="Projet OCM (NOKIA)","TRAVAUX-NOKIA",
U519="ACCESS-ISSUE","ACCESS-ISSUE",
U519="Projet OCM (ZTE, NOKIA, autres projets)","TRAVAUX OCM",
U519="No root CAuse","No root cause",
U519="ODU HS","PDH",
U519="IP &amp; VLAN","PDH",
U519="Warehouse HUAWEI","SPARE-ISSUE",
U519="SPARE-HS","SPARE-ISSUE",
U519="Power Telco","BSS",U519="no impacts","no impacts"
),"")</f>
        <v/>
      </c>
      <c r="T519" s="35" t="str" cm="1">
        <f t="array" ref="T519">IFERROR(_xlfn.IFS(
U519="MPR ISSUE","TX ISSUE",
U519="BSS Hardware Issue","RAN ISSUE",
U519="Sites strategiques, MLL, Pylone, etc.","ENVTECH",
U519="AKTIVCO DEFAUT GE &amp; POWER Cabinet","POWER ISSUE",
U519="AKTIVCO Coupure ENEO &amp; Baisse de tension","POWER ISSUE",
U519="Coupure ENEO &amp; Baisse de tension","POWER ISSUE",
U519="Defaut GE &amp; POWER Cabinet","POWER ISSUE",
U519="Sharing","POWER ISSUE",
U519="Sites strategiques &amp; DataCenter","POWER ISSUE",
U519="Exclu","Exclu",
U519="SAT","TX ISSUE",
U519="SPARE-ISSUE","SPARE-ISSUE",
U519="Fiber CAmtel","TX ISSUE",
U519="Fiber AOF","TX ISSUE",
U519="Projet OCM (HUAWEI)","TRAVAUX-HUAWEI",
U519="Projet OCM (NOKIA)","TRAVAUX -NOKIA",
U519="ACCESS-ISSUE","ACCESS-ISSUE",
U519="Projet OCM (ZTE, NOKIA, autres projets)","TRAVAUX OCM",
U519="No root CAuse","No root cause",
U519="ODU HS","TX ISSUE",
U519="IP &amp; VLAN","TX ISSUE",
U519="Warehouse HUAWEI","SPARE-ISSUE",
U519="SPARE-HS","SPARE-ISSUE",
U519="Power Telco","RAN ISSUE",U519="no impacts","no impacts"
),"")</f>
        <v/>
      </c>
      <c r="U519" s="28"/>
      <c r="V519" s="35" t="str" cm="1">
        <f t="array" ref="V519">IFERROR(_xlfn.IFS(
U519="MPR ISSUE","ACTIVE",
U519="BSS Hardware Issue","ACTIVE",
U519="Sites strategiques, MLL, Pylone, etc.","PASSIVE",
U519="AKTIVCO DEFAUT GE &amp; POWER Cabinet","PASSIVE",
U519="AKTIVCO Coupure ENEO &amp; Baisse de tension","PASSIVE",
U519="Coupure ENEO &amp; Baisse de tension","PASSIVE",
U519="Defaut GE &amp; POWER Cabinet","PASSIVE",
U519="Sharing","PASSIVE",
U519="Sites strategiques &amp; DataCenter","PASSIVE",
U519="Exclu","Exclu",
U519="SAT","ACTIVE",
U519="SPARE-ISSUE","SPARE-ISSUE",
U519="Fiber CAmtel","ACTIVE",
U519="Fiber AOF","ACTIVE",
U519="Projet OCM (HUAWEI)","PLANNED WORKS",
U519="Projet OCM (NOKIA)","PLANNED WORKS",
U519="ACCESS-ISSUE","ACCESS-ISSUE",
U519="Projet OCM (ZTE, NOKIA, autres projets)","PLANNED WORKS",
U519="No root CAuse","No root cause",
U519="ODU HS","ACTIVE",
U519="IP &amp; VLAN","ACTIVE",
U519="Warehouse HUAWEI","SPARE-ISSUE",
U519="SPARE-HS","SPARE-ISSUE",
U519="Power Telco","ACTIVE",U519="no impacts","no impacts"
),"")</f>
        <v/>
      </c>
      <c r="W519" s="102"/>
      <c r="X519" s="102"/>
      <c r="Y519" s="102"/>
      <c r="Z519" s="102"/>
      <c r="AA519" s="102"/>
      <c r="AB519" s="104" t="s">
        <v>5423</v>
      </c>
      <c r="AC519" s="9"/>
      <c r="AD519" s="9"/>
      <c r="AE519" s="7" t="s">
        <v>5423</v>
      </c>
      <c r="AF519" s="6"/>
      <c r="AG519" s="7"/>
      <c r="AH519" s="3" t="s">
        <v>5423</v>
      </c>
      <c r="AI519" s="18" t="s">
        <v>5423</v>
      </c>
      <c r="AJ519" s="18" t="s">
        <v>5423</v>
      </c>
      <c r="AK519" s="18" t="s">
        <v>5423</v>
      </c>
      <c r="AL519" s="18" t="s">
        <v>5423</v>
      </c>
      <c r="AM519" s="18" t="s">
        <v>5423</v>
      </c>
      <c r="AN519" s="18" t="s">
        <v>5423</v>
      </c>
      <c r="AO519" s="18" t="s">
        <v>5423</v>
      </c>
      <c r="AP519" s="18" t="s">
        <v>5423</v>
      </c>
      <c r="AQ519" s="18" t="s">
        <v>5423</v>
      </c>
      <c r="AR519" s="18" t="s">
        <v>5423</v>
      </c>
      <c r="AS519" s="18" t="s">
        <v>5423</v>
      </c>
      <c r="AT519" s="18" t="s">
        <v>5423</v>
      </c>
      <c r="AU519" s="9" t="s">
        <v>5423</v>
      </c>
      <c r="AV519" s="14"/>
      <c r="AW519" s="14" t="s">
        <v>5423</v>
      </c>
      <c r="AX519" s="14" t="str">
        <f>_xlfn.XLOOKUP(B519,'[4]cell downs 18042026 17h'!$B:$B,'[4]cell downs 18042026 17h'!$B:$B,"")</f>
        <v/>
      </c>
      <c r="AY519" s="14" t="str">
        <f>_xlfn.XLOOKUP(B519,'[5]Cells Huawei 19042026 15h'!$B:$B,'[5]Cells Huawei 19042026 15h'!$B:$B,"")</f>
        <v/>
      </c>
      <c r="AZ519" s="105" t="str">
        <f>_xlfn.XLOOKUP(B519,'INCIDENT-04-23-2026'!E:E,'INCIDENT-04-23-2026'!F:F,"")</f>
        <v/>
      </c>
      <c r="BA519" s="105" t="str">
        <f>_xlfn.XLOOKUP(B519,'[6]Eneo 17H'!$C:$C,'[6]Eneo 17H'!$I:$I,"")</f>
        <v/>
      </c>
      <c r="BB519" s="105" t="str">
        <f>_xlfn.XLOOKUP(B519,[8]ALL!$B:$B,[8]ALL!$M:$M,"")</f>
        <v/>
      </c>
      <c r="BC519" s="105" t="str">
        <f>_xlfn.XLOOKUP(B519,'[6]Eneo 17H'!$C:$C,'[6]Eneo 17H'!$I:$I,"")</f>
        <v/>
      </c>
      <c r="BD519" s="105" t="str">
        <f>_xlfn.XLOOKUP(B519,'[7]Eneo 12H'!$C:$C,'[7]Eneo 12H'!$I:$I,"")</f>
        <v/>
      </c>
      <c r="BE519" s="105" t="s">
        <v>5423</v>
      </c>
    </row>
    <row r="520" spans="1:57" hidden="1" x14ac:dyDescent="0.3">
      <c r="A520" s="1" t="s">
        <v>456</v>
      </c>
      <c r="B520" s="1" t="s">
        <v>457</v>
      </c>
      <c r="C520" s="3" t="str">
        <f>_xlfn.XLOOKUP(B520,'[1]daily break down'!$D:$D,'[1]daily break down'!$E:$E,"")</f>
        <v>SUD-OUEST</v>
      </c>
      <c r="D520" s="1" t="s">
        <v>357</v>
      </c>
      <c r="E520" s="1" t="s">
        <v>36</v>
      </c>
      <c r="F520" s="3" t="s">
        <v>13</v>
      </c>
      <c r="G520" s="1" t="s">
        <v>63</v>
      </c>
      <c r="H520" s="25" t="str">
        <f>_xlfn.XLOOKUP(B520,[2]CALCULATION!$B:$B,[2]CALCULATION!$H:$H,"")</f>
        <v>Huawei</v>
      </c>
      <c r="I520" s="23">
        <v>0.86453758635744904</v>
      </c>
      <c r="J520" s="23">
        <v>0</v>
      </c>
      <c r="K520" s="23">
        <v>1.3724092765236151</v>
      </c>
      <c r="L520" s="23">
        <v>4.5053191337573795</v>
      </c>
      <c r="M520" s="23">
        <v>0.22819982707108064</v>
      </c>
      <c r="N520" s="23">
        <v>0.38719955027066522</v>
      </c>
      <c r="O520" s="23">
        <v>0</v>
      </c>
      <c r="P520" s="103" t="s">
        <v>6554</v>
      </c>
      <c r="Q520" s="36" t="s">
        <v>5796</v>
      </c>
      <c r="R520" s="36"/>
      <c r="S520" s="35" t="str" cm="1">
        <f t="array" ref="S520">IFERROR(_xlfn.IFS(
U520="MPR ISSUE","PDH",
U520="BSS Hardware Issue","BSS",
U520="Sites strategiques, MLL, Pylone, etc.","ENVTECH",
U520="AKTIVCO DEFAUT GE &amp; POWER Cabinet","AKTIVCO",
U520="AKTIVCO Coupure ENEO &amp; Baisse de tension","AKTIVCO GRID ONLY",
U520="Coupure ENEO &amp; Baisse de tension","IHS GRID ONLY",
U520="Defaut GE &amp; POWER Cabinet","IHS",
U520="Sharing","Partners",
U520="Sites strategiques &amp; DataCenter","SST &amp; DC",
U520="Exclu","Exclu",
U520="SAT","SAT",
U520="SPARE-ISSUE","SPARE-ISSUE",
U520="Fiber CAmtel","TRANS_FO_CAMTEL",
U520="Fiber AOF","Fiber AOF",
U520="Projet OCM (HUAWEI)","TRAVAUX-HUAWEI",
U520="Projet OCM (NOKIA)","TRAVAUX-NOKIA",
U520="ACCESS-ISSUE","ACCESS-ISSUE",
U520="Projet OCM (ZTE, NOKIA, autres projets)","TRAVAUX OCM",
U520="No root CAuse","No root cause",
U520="ODU HS","PDH",
U520="IP &amp; VLAN","PDH",
U520="Warehouse HUAWEI","SPARE-ISSUE",
U520="SPARE-HS","SPARE-ISSUE",
U520="Power Telco","BSS",U520="no impacts","no impacts"
),"")</f>
        <v/>
      </c>
      <c r="T520" s="35" t="str" cm="1">
        <f t="array" ref="T520">IFERROR(_xlfn.IFS(
U520="MPR ISSUE","TX ISSUE",
U520="BSS Hardware Issue","RAN ISSUE",
U520="Sites strategiques, MLL, Pylone, etc.","ENVTECH",
U520="AKTIVCO DEFAUT GE &amp; POWER Cabinet","POWER ISSUE",
U520="AKTIVCO Coupure ENEO &amp; Baisse de tension","POWER ISSUE",
U520="Coupure ENEO &amp; Baisse de tension","POWER ISSUE",
U520="Defaut GE &amp; POWER Cabinet","POWER ISSUE",
U520="Sharing","POWER ISSUE",
U520="Sites strategiques &amp; DataCenter","POWER ISSUE",
U520="Exclu","Exclu",
U520="SAT","TX ISSUE",
U520="SPARE-ISSUE","SPARE-ISSUE",
U520="Fiber CAmtel","TX ISSUE",
U520="Fiber AOF","TX ISSUE",
U520="Projet OCM (HUAWEI)","TRAVAUX-HUAWEI",
U520="Projet OCM (NOKIA)","TRAVAUX -NOKIA",
U520="ACCESS-ISSUE","ACCESS-ISSUE",
U520="Projet OCM (ZTE, NOKIA, autres projets)","TRAVAUX OCM",
U520="No root CAuse","No root cause",
U520="ODU HS","TX ISSUE",
U520="IP &amp; VLAN","TX ISSUE",
U520="Warehouse HUAWEI","SPARE-ISSUE",
U520="SPARE-HS","SPARE-ISSUE",
U520="Power Telco","RAN ISSUE",U520="no impacts","no impacts"
),"")</f>
        <v/>
      </c>
      <c r="U520" s="28"/>
      <c r="V520" s="35" t="str" cm="1">
        <f t="array" ref="V520">IFERROR(_xlfn.IFS(
U520="MPR ISSUE","ACTIVE",
U520="BSS Hardware Issue","ACTIVE",
U520="Sites strategiques, MLL, Pylone, etc.","PASSIVE",
U520="AKTIVCO DEFAUT GE &amp; POWER Cabinet","PASSIVE",
U520="AKTIVCO Coupure ENEO &amp; Baisse de tension","PASSIVE",
U520="Coupure ENEO &amp; Baisse de tension","PASSIVE",
U520="Defaut GE &amp; POWER Cabinet","PASSIVE",
U520="Sharing","PASSIVE",
U520="Sites strategiques &amp; DataCenter","PASSIVE",
U520="Exclu","Exclu",
U520="SAT","ACTIVE",
U520="SPARE-ISSUE","SPARE-ISSUE",
U520="Fiber CAmtel","ACTIVE",
U520="Fiber AOF","ACTIVE",
U520="Projet OCM (HUAWEI)","PLANNED WORKS",
U520="Projet OCM (NOKIA)","PLANNED WORKS",
U520="ACCESS-ISSUE","ACCESS-ISSUE",
U520="Projet OCM (ZTE, NOKIA, autres projets)","PLANNED WORKS",
U520="No root CAuse","No root cause",
U520="ODU HS","ACTIVE",
U520="IP &amp; VLAN","ACTIVE",
U520="Warehouse HUAWEI","SPARE-ISSUE",
U520="SPARE-HS","SPARE-ISSUE",
U520="Power Telco","ACTIVE",U520="no impacts","no impacts"
),"")</f>
        <v/>
      </c>
      <c r="W520" s="102"/>
      <c r="X520" s="102"/>
      <c r="Y520" s="102"/>
      <c r="Z520" s="102"/>
      <c r="AA520" s="102"/>
      <c r="AB520" s="104" t="s">
        <v>5423</v>
      </c>
      <c r="AC520" s="9"/>
      <c r="AD520" s="9"/>
      <c r="AE520" s="7" t="s">
        <v>5423</v>
      </c>
      <c r="AF520" s="6"/>
      <c r="AG520" s="7"/>
      <c r="AH520" s="3" t="s">
        <v>5423</v>
      </c>
      <c r="AI520" s="18" t="s">
        <v>5423</v>
      </c>
      <c r="AJ520" s="18" t="s">
        <v>5423</v>
      </c>
      <c r="AK520" s="18" t="s">
        <v>5423</v>
      </c>
      <c r="AL520" s="18" t="s">
        <v>5423</v>
      </c>
      <c r="AM520" s="18" t="s">
        <v>5423</v>
      </c>
      <c r="AN520" s="18" t="s">
        <v>5423</v>
      </c>
      <c r="AO520" s="18" t="s">
        <v>5423</v>
      </c>
      <c r="AP520" s="18" t="s">
        <v>5423</v>
      </c>
      <c r="AQ520" s="18" t="s">
        <v>5423</v>
      </c>
      <c r="AR520" s="18" t="s">
        <v>5423</v>
      </c>
      <c r="AS520" s="18" t="s">
        <v>5423</v>
      </c>
      <c r="AT520" s="18" t="s">
        <v>5423</v>
      </c>
      <c r="AU520" s="9" t="s">
        <v>5423</v>
      </c>
      <c r="AV520" s="14"/>
      <c r="AW520" s="14" t="s">
        <v>5423</v>
      </c>
      <c r="AX520" s="14" t="str">
        <f>_xlfn.XLOOKUP(B520,'[4]cell downs 18042026 17h'!$B:$B,'[4]cell downs 18042026 17h'!$B:$B,"")</f>
        <v/>
      </c>
      <c r="AY520" s="14" t="str">
        <f>_xlfn.XLOOKUP(B520,'[5]Cells Huawei 19042026 15h'!$B:$B,'[5]Cells Huawei 19042026 15h'!$B:$B,"")</f>
        <v/>
      </c>
      <c r="AZ520" s="105" t="str">
        <f>_xlfn.XLOOKUP(B520,'INCIDENT-04-23-2026'!E:E,'INCIDENT-04-23-2026'!F:F,"")</f>
        <v/>
      </c>
      <c r="BA520" s="105" t="str">
        <f>_xlfn.XLOOKUP(B520,'[6]Eneo 17H'!$C:$C,'[6]Eneo 17H'!$I:$I,"")</f>
        <v/>
      </c>
      <c r="BB520" s="105" t="str">
        <f>_xlfn.XLOOKUP(B520,[8]ALL!$B:$B,[8]ALL!$M:$M,"")</f>
        <v/>
      </c>
      <c r="BC520" s="105" t="str">
        <f>_xlfn.XLOOKUP(B520,'[6]Eneo 17H'!$C:$C,'[6]Eneo 17H'!$I:$I,"")</f>
        <v/>
      </c>
      <c r="BD520" s="105" t="str">
        <f>_xlfn.XLOOKUP(B520,'[7]Eneo 12H'!$C:$C,'[7]Eneo 12H'!$I:$I,"")</f>
        <v/>
      </c>
      <c r="BE520" s="105" t="s">
        <v>6948</v>
      </c>
    </row>
    <row r="521" spans="1:57" hidden="1" x14ac:dyDescent="0.3">
      <c r="A521" s="1" t="s">
        <v>1252</v>
      </c>
      <c r="B521" s="8" t="s">
        <v>1253</v>
      </c>
      <c r="C521" s="3" t="str">
        <f>_xlfn.XLOOKUP(B521,'[1]daily break down'!$D:$D,'[1]daily break down'!$E:$E,"")</f>
        <v>OUEST</v>
      </c>
      <c r="D521" s="1" t="s">
        <v>11</v>
      </c>
      <c r="E521" s="1" t="s">
        <v>12</v>
      </c>
      <c r="F521" s="3" t="s">
        <v>102</v>
      </c>
      <c r="G521" s="1" t="s">
        <v>1252</v>
      </c>
      <c r="H521" s="26" t="str">
        <f>_xlfn.XLOOKUP(B521,[2]CALCULATION!$B:$B,[2]CALCULATION!$H:$H,"")</f>
        <v>NOKIA</v>
      </c>
      <c r="I521" s="23">
        <v>1.4268062653917818E-3</v>
      </c>
      <c r="J521" s="23">
        <v>7.40690802521453E-2</v>
      </c>
      <c r="K521" s="23">
        <v>1.4268062653917818E-3</v>
      </c>
      <c r="L521" s="23">
        <v>1.6051570485657116E-3</v>
      </c>
      <c r="M521" s="23">
        <v>0</v>
      </c>
      <c r="N521" s="23">
        <v>6.2137412857807425E-2</v>
      </c>
      <c r="O521" s="23">
        <v>2.9124682892307532E-2</v>
      </c>
      <c r="P521" s="103" t="s">
        <v>6554</v>
      </c>
      <c r="Q521" s="36" t="s">
        <v>5796</v>
      </c>
      <c r="R521" s="36"/>
      <c r="S521" s="35" t="str" cm="1">
        <f t="array" ref="S521">IFERROR(_xlfn.IFS(
U521="MPR ISSUE","PDH",
U521="BSS Hardware Issue","BSS",
U521="Sites strategiques, MLL, Pylone, etc.","ENVTECH",
U521="AKTIVCO DEFAUT GE &amp; POWER Cabinet","AKTIVCO",
U521="AKTIVCO Coupure ENEO &amp; Baisse de tension","AKTIVCO GRID ONLY",
U521="Coupure ENEO &amp; Baisse de tension","IHS GRID ONLY",
U521="Defaut GE &amp; POWER Cabinet","IHS",
U521="Sharing","Partners",
U521="Sites strategiques &amp; DataCenter","SST &amp; DC",
U521="Exclu","Exclu",
U521="SAT","SAT",
U521="SPARE-ISSUE","SPARE-ISSUE",
U521="Fiber CAmtel","TRANS_FO_CAMTEL",
U521="Fiber AOF","Fiber AOF",
U521="Projet OCM (HUAWEI)","TRAVAUX-HUAWEI",
U521="Projet OCM (NOKIA)","TRAVAUX-NOKIA",
U521="ACCESS-ISSUE","ACCESS-ISSUE",
U521="Projet OCM (ZTE, NOKIA, autres projets)","TRAVAUX OCM",
U521="No root CAuse","No root cause",
U521="ODU HS","PDH",
U521="IP &amp; VLAN","PDH",
U521="Warehouse HUAWEI","SPARE-ISSUE",
U521="SPARE-HS","SPARE-ISSUE",
U521="Power Telco","BSS",U521="no impacts","no impacts"
),"")</f>
        <v/>
      </c>
      <c r="T521" s="35" t="str" cm="1">
        <f t="array" ref="T521">IFERROR(_xlfn.IFS(
U521="MPR ISSUE","TX ISSUE",
U521="BSS Hardware Issue","RAN ISSUE",
U521="Sites strategiques, MLL, Pylone, etc.","ENVTECH",
U521="AKTIVCO DEFAUT GE &amp; POWER Cabinet","POWER ISSUE",
U521="AKTIVCO Coupure ENEO &amp; Baisse de tension","POWER ISSUE",
U521="Coupure ENEO &amp; Baisse de tension","POWER ISSUE",
U521="Defaut GE &amp; POWER Cabinet","POWER ISSUE",
U521="Sharing","POWER ISSUE",
U521="Sites strategiques &amp; DataCenter","POWER ISSUE",
U521="Exclu","Exclu",
U521="SAT","TX ISSUE",
U521="SPARE-ISSUE","SPARE-ISSUE",
U521="Fiber CAmtel","TX ISSUE",
U521="Fiber AOF","TX ISSUE",
U521="Projet OCM (HUAWEI)","TRAVAUX-HUAWEI",
U521="Projet OCM (NOKIA)","TRAVAUX -NOKIA",
U521="ACCESS-ISSUE","ACCESS-ISSUE",
U521="Projet OCM (ZTE, NOKIA, autres projets)","TRAVAUX OCM",
U521="No root CAuse","No root cause",
U521="ODU HS","TX ISSUE",
U521="IP &amp; VLAN","TX ISSUE",
U521="Warehouse HUAWEI","SPARE-ISSUE",
U521="SPARE-HS","SPARE-ISSUE",
U521="Power Telco","RAN ISSUE",U521="no impacts","no impacts"
),"")</f>
        <v/>
      </c>
      <c r="U521" s="28"/>
      <c r="V521" s="35" t="str" cm="1">
        <f t="array" ref="V521">IFERROR(_xlfn.IFS(
U521="MPR ISSUE","ACTIVE",
U521="BSS Hardware Issue","ACTIVE",
U521="Sites strategiques, MLL, Pylone, etc.","PASSIVE",
U521="AKTIVCO DEFAUT GE &amp; POWER Cabinet","PASSIVE",
U521="AKTIVCO Coupure ENEO &amp; Baisse de tension","PASSIVE",
U521="Coupure ENEO &amp; Baisse de tension","PASSIVE",
U521="Defaut GE &amp; POWER Cabinet","PASSIVE",
U521="Sharing","PASSIVE",
U521="Sites strategiques &amp; DataCenter","PASSIVE",
U521="Exclu","Exclu",
U521="SAT","ACTIVE",
U521="SPARE-ISSUE","SPARE-ISSUE",
U521="Fiber CAmtel","ACTIVE",
U521="Fiber AOF","ACTIVE",
U521="Projet OCM (HUAWEI)","PLANNED WORKS",
U521="Projet OCM (NOKIA)","PLANNED WORKS",
U521="ACCESS-ISSUE","ACCESS-ISSUE",
U521="Projet OCM (ZTE, NOKIA, autres projets)","PLANNED WORKS",
U521="No root CAuse","No root cause",
U521="ODU HS","ACTIVE",
U521="IP &amp; VLAN","ACTIVE",
U521="Warehouse HUAWEI","SPARE-ISSUE",
U521="SPARE-HS","SPARE-ISSUE",
U521="Power Telco","ACTIVE",U521="no impacts","no impacts"
),"")</f>
        <v/>
      </c>
      <c r="W521" s="102"/>
      <c r="X521" s="102"/>
      <c r="Y521" s="102"/>
      <c r="Z521" s="102"/>
      <c r="AA521" s="102"/>
      <c r="AB521" s="104" t="s">
        <v>6617</v>
      </c>
      <c r="AC521" s="9"/>
      <c r="AD521" s="9"/>
      <c r="AE521" s="7" t="s">
        <v>5423</v>
      </c>
      <c r="AF521" s="6"/>
      <c r="AG521" s="7"/>
      <c r="AH521" s="3" t="s">
        <v>5423</v>
      </c>
      <c r="AI521" s="18" t="s">
        <v>5423</v>
      </c>
      <c r="AJ521" s="18" t="s">
        <v>5423</v>
      </c>
      <c r="AK521" s="18" t="s">
        <v>5423</v>
      </c>
      <c r="AL521" s="18" t="s">
        <v>5423</v>
      </c>
      <c r="AM521" s="18" t="s">
        <v>5423</v>
      </c>
      <c r="AN521" s="18" t="s">
        <v>5423</v>
      </c>
      <c r="AO521" s="18" t="s">
        <v>6277</v>
      </c>
      <c r="AP521" s="18" t="s">
        <v>6326</v>
      </c>
      <c r="AQ521" s="18" t="s">
        <v>6327</v>
      </c>
      <c r="AR521" s="18" t="s">
        <v>5423</v>
      </c>
      <c r="AS521" s="18" t="s">
        <v>5423</v>
      </c>
      <c r="AT521" s="18" t="s">
        <v>5423</v>
      </c>
      <c r="AU521" s="9" t="s">
        <v>5423</v>
      </c>
      <c r="AV521" s="14"/>
      <c r="AW521" s="14" t="s">
        <v>5423</v>
      </c>
      <c r="AX521" s="14" t="str">
        <f>_xlfn.XLOOKUP(B521,'[4]cell downs 18042026 17h'!$B:$B,'[4]cell downs 18042026 17h'!$B:$B,"")</f>
        <v/>
      </c>
      <c r="AY521" s="14" t="str">
        <f>_xlfn.XLOOKUP(B521,'[5]Cells Huawei 19042026 15h'!$B:$B,'[5]Cells Huawei 19042026 15h'!$B:$B,"")</f>
        <v/>
      </c>
      <c r="AZ521" s="105" t="str">
        <f>_xlfn.XLOOKUP(B521,'INCIDENT-04-23-2026'!E:E,'INCIDENT-04-23-2026'!F:F,"")</f>
        <v/>
      </c>
      <c r="BA521" s="105" t="str">
        <f>_xlfn.XLOOKUP(B521,'[6]Eneo 17H'!$C:$C,'[6]Eneo 17H'!$I:$I,"")</f>
        <v/>
      </c>
      <c r="BB521" s="105" t="str">
        <f>_xlfn.XLOOKUP(B521,[8]ALL!$B:$B,[8]ALL!$M:$M,"")</f>
        <v/>
      </c>
      <c r="BC521" s="105" t="str">
        <f>_xlfn.XLOOKUP(B521,'[6]Eneo 17H'!$C:$C,'[6]Eneo 17H'!$I:$I,"")</f>
        <v/>
      </c>
      <c r="BD521" s="105" t="str">
        <f>_xlfn.XLOOKUP(B521,'[7]Eneo 12H'!$C:$C,'[7]Eneo 12H'!$I:$I,"")</f>
        <v/>
      </c>
      <c r="BE521" s="105" t="s">
        <v>5423</v>
      </c>
    </row>
    <row r="522" spans="1:57" hidden="1" x14ac:dyDescent="0.3">
      <c r="A522" s="1" t="s">
        <v>814</v>
      </c>
      <c r="B522" s="1" t="s">
        <v>815</v>
      </c>
      <c r="C522" s="3" t="str">
        <f>_xlfn.XLOOKUP(B522,'[1]daily break down'!$D:$D,'[1]daily break down'!$E:$E,"")</f>
        <v>ADAMAOUA</v>
      </c>
      <c r="D522" s="1" t="s">
        <v>11</v>
      </c>
      <c r="E522" s="1" t="s">
        <v>96</v>
      </c>
      <c r="F522" s="3" t="s">
        <v>90</v>
      </c>
      <c r="G522" s="1" t="s">
        <v>816</v>
      </c>
      <c r="H522" s="26" t="str">
        <f>_xlfn.XLOOKUP(B522,[2]CALCULATION!$B:$B,[2]CALCULATION!$H:$H,"")</f>
        <v>NOKIA</v>
      </c>
      <c r="I522" s="23">
        <v>6.5109339563280966E-3</v>
      </c>
      <c r="J522" s="23">
        <v>4.40190944220019E-2</v>
      </c>
      <c r="K522" s="23">
        <v>6.0232192151189017E-2</v>
      </c>
      <c r="L522" s="23">
        <v>2.3794389276986086E-2</v>
      </c>
      <c r="M522" s="23">
        <v>9.0805475216816506E-2</v>
      </c>
      <c r="N522" s="23">
        <v>0.12262429749953174</v>
      </c>
      <c r="O522" s="23">
        <v>7.1352700891265464E-3</v>
      </c>
      <c r="P522" s="103" t="s">
        <v>6554</v>
      </c>
      <c r="Q522" s="36" t="s">
        <v>5796</v>
      </c>
      <c r="R522" s="36"/>
      <c r="S522" s="35" t="str" cm="1">
        <f t="array" ref="S522">IFERROR(_xlfn.IFS(
U522="MPR ISSUE","PDH",
U522="BSS Hardware Issue","BSS",
U522="Sites strategiques, MLL, Pylone, etc.","ENVTECH",
U522="AKTIVCO DEFAUT GE &amp; POWER Cabinet","AKTIVCO",
U522="AKTIVCO Coupure ENEO &amp; Baisse de tension","AKTIVCO GRID ONLY",
U522="Coupure ENEO &amp; Baisse de tension","IHS GRID ONLY",
U522="Defaut GE &amp; POWER Cabinet","IHS",
U522="Sharing","Partners",
U522="Sites strategiques &amp; DataCenter","SST &amp; DC",
U522="Exclu","Exclu",
U522="SAT","SAT",
U522="SPARE-ISSUE","SPARE-ISSUE",
U522="Fiber CAmtel","TRANS_FO_CAMTEL",
U522="Fiber AOF","Fiber AOF",
U522="Projet OCM (HUAWEI)","TRAVAUX-HUAWEI",
U522="Projet OCM (NOKIA)","TRAVAUX-NOKIA",
U522="ACCESS-ISSUE","ACCESS-ISSUE",
U522="Projet OCM (ZTE, NOKIA, autres projets)","TRAVAUX OCM",
U522="No root CAuse","No root cause",
U522="ODU HS","PDH",
U522="IP &amp; VLAN","PDH",
U522="Warehouse HUAWEI","SPARE-ISSUE",
U522="SPARE-HS","SPARE-ISSUE",
U522="Power Telco","BSS",U522="no impacts","no impacts"
),"")</f>
        <v/>
      </c>
      <c r="T522" s="35" t="str" cm="1">
        <f t="array" ref="T522">IFERROR(_xlfn.IFS(
U522="MPR ISSUE","TX ISSUE",
U522="BSS Hardware Issue","RAN ISSUE",
U522="Sites strategiques, MLL, Pylone, etc.","ENVTECH",
U522="AKTIVCO DEFAUT GE &amp; POWER Cabinet","POWER ISSUE",
U522="AKTIVCO Coupure ENEO &amp; Baisse de tension","POWER ISSUE",
U522="Coupure ENEO &amp; Baisse de tension","POWER ISSUE",
U522="Defaut GE &amp; POWER Cabinet","POWER ISSUE",
U522="Sharing","POWER ISSUE",
U522="Sites strategiques &amp; DataCenter","POWER ISSUE",
U522="Exclu","Exclu",
U522="SAT","TX ISSUE",
U522="SPARE-ISSUE","SPARE-ISSUE",
U522="Fiber CAmtel","TX ISSUE",
U522="Fiber AOF","TX ISSUE",
U522="Projet OCM (HUAWEI)","TRAVAUX-HUAWEI",
U522="Projet OCM (NOKIA)","TRAVAUX -NOKIA",
U522="ACCESS-ISSUE","ACCESS-ISSUE",
U522="Projet OCM (ZTE, NOKIA, autres projets)","TRAVAUX OCM",
U522="No root CAuse","No root cause",
U522="ODU HS","TX ISSUE",
U522="IP &amp; VLAN","TX ISSUE",
U522="Warehouse HUAWEI","SPARE-ISSUE",
U522="SPARE-HS","SPARE-ISSUE",
U522="Power Telco","RAN ISSUE",U522="no impacts","no impacts"
),"")</f>
        <v/>
      </c>
      <c r="U522" s="28"/>
      <c r="V522" s="35" t="str" cm="1">
        <f t="array" ref="V522">IFERROR(_xlfn.IFS(
U522="MPR ISSUE","ACTIVE",
U522="BSS Hardware Issue","ACTIVE",
U522="Sites strategiques, MLL, Pylone, etc.","PASSIVE",
U522="AKTIVCO DEFAUT GE &amp; POWER Cabinet","PASSIVE",
U522="AKTIVCO Coupure ENEO &amp; Baisse de tension","PASSIVE",
U522="Coupure ENEO &amp; Baisse de tension","PASSIVE",
U522="Defaut GE &amp; POWER Cabinet","PASSIVE",
U522="Sharing","PASSIVE",
U522="Sites strategiques &amp; DataCenter","PASSIVE",
U522="Exclu","Exclu",
U522="SAT","ACTIVE",
U522="SPARE-ISSUE","SPARE-ISSUE",
U522="Fiber CAmtel","ACTIVE",
U522="Fiber AOF","ACTIVE",
U522="Projet OCM (HUAWEI)","PLANNED WORKS",
U522="Projet OCM (NOKIA)","PLANNED WORKS",
U522="ACCESS-ISSUE","ACCESS-ISSUE",
U522="Projet OCM (ZTE, NOKIA, autres projets)","PLANNED WORKS",
U522="No root CAuse","No root cause",
U522="ODU HS","ACTIVE",
U522="IP &amp; VLAN","ACTIVE",
U522="Warehouse HUAWEI","SPARE-ISSUE",
U522="SPARE-HS","SPARE-ISSUE",
U522="Power Telco","ACTIVE",U522="no impacts","no impacts"
),"")</f>
        <v/>
      </c>
      <c r="W522" s="102"/>
      <c r="X522" s="102"/>
      <c r="Y522" s="102"/>
      <c r="Z522" s="102"/>
      <c r="AA522" s="102"/>
      <c r="AB522" s="104" t="s">
        <v>5423</v>
      </c>
      <c r="AC522" s="9"/>
      <c r="AD522" s="9"/>
      <c r="AE522" s="7" t="s">
        <v>5423</v>
      </c>
      <c r="AF522" s="6"/>
      <c r="AG522" s="7"/>
      <c r="AH522" s="3" t="s">
        <v>5423</v>
      </c>
      <c r="AI522" s="18" t="s">
        <v>5423</v>
      </c>
      <c r="AJ522" s="18" t="s">
        <v>5423</v>
      </c>
      <c r="AK522" s="18" t="s">
        <v>5423</v>
      </c>
      <c r="AL522" s="18" t="s">
        <v>5423</v>
      </c>
      <c r="AM522" s="18" t="s">
        <v>5423</v>
      </c>
      <c r="AN522" s="18" t="s">
        <v>5423</v>
      </c>
      <c r="AO522" s="18" t="s">
        <v>5423</v>
      </c>
      <c r="AP522" s="18" t="s">
        <v>5423</v>
      </c>
      <c r="AQ522" s="18" t="s">
        <v>5423</v>
      </c>
      <c r="AR522" s="18" t="s">
        <v>5423</v>
      </c>
      <c r="AS522" s="18" t="s">
        <v>5423</v>
      </c>
      <c r="AT522" s="18" t="s">
        <v>5423</v>
      </c>
      <c r="AU522" s="9" t="s">
        <v>5423</v>
      </c>
      <c r="AV522" s="14"/>
      <c r="AW522" s="14" t="s">
        <v>5423</v>
      </c>
      <c r="AX522" s="14" t="str">
        <f>_xlfn.XLOOKUP(B522,'[4]cell downs 18042026 17h'!$B:$B,'[4]cell downs 18042026 17h'!$B:$B,"")</f>
        <v/>
      </c>
      <c r="AY522" s="14" t="str">
        <f>_xlfn.XLOOKUP(B522,'[5]Cells Huawei 19042026 15h'!$B:$B,'[5]Cells Huawei 19042026 15h'!$B:$B,"")</f>
        <v/>
      </c>
      <c r="AZ522" s="105" t="str">
        <f>_xlfn.XLOOKUP(B522,'INCIDENT-04-23-2026'!E:E,'INCIDENT-04-23-2026'!F:F,"")</f>
        <v/>
      </c>
      <c r="BA522" s="105" t="str">
        <f>_xlfn.XLOOKUP(B522,'[6]Eneo 17H'!$C:$C,'[6]Eneo 17H'!$I:$I,"")</f>
        <v/>
      </c>
      <c r="BB522" s="105" t="str">
        <f>_xlfn.XLOOKUP(B522,[8]ALL!$B:$B,[8]ALL!$M:$M,"")</f>
        <v/>
      </c>
      <c r="BC522" s="105" t="str">
        <f>_xlfn.XLOOKUP(B522,'[6]Eneo 17H'!$C:$C,'[6]Eneo 17H'!$I:$I,"")</f>
        <v/>
      </c>
      <c r="BD522" s="105" t="str">
        <f>_xlfn.XLOOKUP(B522,'[7]Eneo 12H'!$C:$C,'[7]Eneo 12H'!$I:$I,"")</f>
        <v/>
      </c>
      <c r="BE522" s="105" t="s">
        <v>5423</v>
      </c>
    </row>
    <row r="523" spans="1:57" hidden="1" x14ac:dyDescent="0.3">
      <c r="A523" s="1" t="s">
        <v>2930</v>
      </c>
      <c r="B523" s="8" t="s">
        <v>2931</v>
      </c>
      <c r="C523" s="3" t="str">
        <f>_xlfn.XLOOKUP(B523,'[1]daily break down'!$D:$D,'[1]daily break down'!$E:$E,"")</f>
        <v>NORD-OUEST</v>
      </c>
      <c r="D523" s="1" t="s">
        <v>11</v>
      </c>
      <c r="E523" s="1" t="s">
        <v>12</v>
      </c>
      <c r="F523" s="3" t="s">
        <v>51</v>
      </c>
      <c r="G523" s="1" t="s">
        <v>2930</v>
      </c>
      <c r="H523" s="26" t="str">
        <f>_xlfn.XLOOKUP(B523,[2]CALCULATION!$B:$B,[2]CALCULATION!$H:$H,"")</f>
        <v>NOKIA</v>
      </c>
      <c r="I523" s="23">
        <v>0</v>
      </c>
      <c r="J523" s="23">
        <v>0</v>
      </c>
      <c r="K523" s="23">
        <v>0</v>
      </c>
      <c r="L523" s="23">
        <v>0</v>
      </c>
      <c r="M523" s="23">
        <v>2.4606344151378443</v>
      </c>
      <c r="N523" s="23">
        <v>0.12179574982949654</v>
      </c>
      <c r="O523" s="23">
        <v>1.3942037422274729</v>
      </c>
      <c r="P523" s="103" t="s">
        <v>6553</v>
      </c>
      <c r="Q523" s="36" t="s">
        <v>6552</v>
      </c>
      <c r="R523" s="36"/>
      <c r="S523" s="35" t="str" cm="1">
        <f t="array" ref="S523">IFERROR(_xlfn.IFS(
U523="MPR ISSUE","PDH",
U523="BSS Hardware Issue","BSS",
U523="Sites strategiques, MLL, Pylone, etc.","ENVTECH",
U523="AKTIVCO DEFAUT GE &amp; POWER Cabinet","AKTIVCO",
U523="AKTIVCO Coupure ENEO &amp; Baisse de tension","AKTIVCO GRID ONLY",
U523="Coupure ENEO &amp; Baisse de tension","IHS GRID ONLY",
U523="Defaut GE &amp; POWER Cabinet","IHS",
U523="Sharing","Partners",
U523="Sites strategiques &amp; DataCenter","SST &amp; DC",
U523="Exclu","Exclu",
U523="SAT","SAT",
U523="SPARE-ISSUE","SPARE-ISSUE",
U523="Fiber CAmtel","TRANS_FO_CAMTEL",
U523="Fiber AOF","Fiber AOF",
U523="Projet OCM (HUAWEI)","TRAVAUX-HUAWEI",
U523="Projet OCM (NOKIA)","TRAVAUX-NOKIA",
U523="ACCESS-ISSUE","ACCESS-ISSUE",
U523="Projet OCM (ZTE, NOKIA, autres projets)","TRAVAUX OCM",
U523="No root CAuse","No root cause",
U523="ODU HS","PDH",
U523="IP &amp; VLAN","PDH",
U523="Warehouse HUAWEI","SPARE-ISSUE",
U523="SPARE-HS","SPARE-ISSUE",
U523="Power Telco","BSS",U523="no impacts","no impacts"
),"")</f>
        <v/>
      </c>
      <c r="T523" s="35" t="str" cm="1">
        <f t="array" ref="T523">IFERROR(_xlfn.IFS(
U523="MPR ISSUE","TX ISSUE",
U523="BSS Hardware Issue","RAN ISSUE",
U523="Sites strategiques, MLL, Pylone, etc.","ENVTECH",
U523="AKTIVCO DEFAUT GE &amp; POWER Cabinet","POWER ISSUE",
U523="AKTIVCO Coupure ENEO &amp; Baisse de tension","POWER ISSUE",
U523="Coupure ENEO &amp; Baisse de tension","POWER ISSUE",
U523="Defaut GE &amp; POWER Cabinet","POWER ISSUE",
U523="Sharing","POWER ISSUE",
U523="Sites strategiques &amp; DataCenter","POWER ISSUE",
U523="Exclu","Exclu",
U523="SAT","TX ISSUE",
U523="SPARE-ISSUE","SPARE-ISSUE",
U523="Fiber CAmtel","TX ISSUE",
U523="Fiber AOF","TX ISSUE",
U523="Projet OCM (HUAWEI)","TRAVAUX-HUAWEI",
U523="Projet OCM (NOKIA)","TRAVAUX -NOKIA",
U523="ACCESS-ISSUE","ACCESS-ISSUE",
U523="Projet OCM (ZTE, NOKIA, autres projets)","TRAVAUX OCM",
U523="No root CAuse","No root cause",
U523="ODU HS","TX ISSUE",
U523="IP &amp; VLAN","TX ISSUE",
U523="Warehouse HUAWEI","SPARE-ISSUE",
U523="SPARE-HS","SPARE-ISSUE",
U523="Power Telco","RAN ISSUE",U523="no impacts","no impacts"
),"")</f>
        <v/>
      </c>
      <c r="U523" s="28"/>
      <c r="V523" s="35" t="str" cm="1">
        <f t="array" ref="V523">IFERROR(_xlfn.IFS(
U523="MPR ISSUE","ACTIVE",
U523="BSS Hardware Issue","ACTIVE",
U523="Sites strategiques, MLL, Pylone, etc.","PASSIVE",
U523="AKTIVCO DEFAUT GE &amp; POWER Cabinet","PASSIVE",
U523="AKTIVCO Coupure ENEO &amp; Baisse de tension","PASSIVE",
U523="Coupure ENEO &amp; Baisse de tension","PASSIVE",
U523="Defaut GE &amp; POWER Cabinet","PASSIVE",
U523="Sharing","PASSIVE",
U523="Sites strategiques &amp; DataCenter","PASSIVE",
U523="Exclu","Exclu",
U523="SAT","ACTIVE",
U523="SPARE-ISSUE","SPARE-ISSUE",
U523="Fiber CAmtel","ACTIVE",
U523="Fiber AOF","ACTIVE",
U523="Projet OCM (HUAWEI)","PLANNED WORKS",
U523="Projet OCM (NOKIA)","PLANNED WORKS",
U523="ACCESS-ISSUE","ACCESS-ISSUE",
U523="Projet OCM (ZTE, NOKIA, autres projets)","PLANNED WORKS",
U523="No root CAuse","No root cause",
U523="ODU HS","ACTIVE",
U523="IP &amp; VLAN","ACTIVE",
U523="Warehouse HUAWEI","SPARE-ISSUE",
U523="SPARE-HS","SPARE-ISSUE",
U523="Power Telco","ACTIVE",U523="no impacts","no impacts"
),"")</f>
        <v/>
      </c>
      <c r="W523" s="104"/>
      <c r="X523" s="104"/>
      <c r="Y523" s="104"/>
      <c r="Z523" s="104"/>
      <c r="AA523" s="104"/>
      <c r="AB523" s="104" t="s">
        <v>6618</v>
      </c>
      <c r="AC523" s="9"/>
      <c r="AD523" s="9"/>
      <c r="AE523" s="7" t="s">
        <v>5423</v>
      </c>
      <c r="AF523" s="6"/>
      <c r="AG523" s="7"/>
      <c r="AH523" s="3" t="s">
        <v>6328</v>
      </c>
      <c r="AI523" s="18" t="s">
        <v>5423</v>
      </c>
      <c r="AJ523" s="18" t="s">
        <v>5423</v>
      </c>
      <c r="AK523" s="18" t="s">
        <v>5423</v>
      </c>
      <c r="AL523" s="18" t="s">
        <v>5423</v>
      </c>
      <c r="AM523" s="18" t="s">
        <v>5423</v>
      </c>
      <c r="AN523" s="18" t="s">
        <v>5423</v>
      </c>
      <c r="AO523" s="18" t="s">
        <v>5423</v>
      </c>
      <c r="AP523" s="18" t="s">
        <v>5423</v>
      </c>
      <c r="AQ523" s="18" t="s">
        <v>5423</v>
      </c>
      <c r="AR523" s="18" t="s">
        <v>5423</v>
      </c>
      <c r="AS523" s="18" t="s">
        <v>5423</v>
      </c>
      <c r="AT523" s="18" t="s">
        <v>5423</v>
      </c>
      <c r="AU523" s="9" t="s">
        <v>6118</v>
      </c>
      <c r="AV523" s="14"/>
      <c r="AW523" s="14" t="s">
        <v>5423</v>
      </c>
      <c r="AX523" s="14" t="str">
        <f>_xlfn.XLOOKUP(B523,'[4]cell downs 18042026 17h'!$B:$B,'[4]cell downs 18042026 17h'!$B:$B,"")</f>
        <v/>
      </c>
      <c r="AY523" s="14" t="str">
        <f>_xlfn.XLOOKUP(B523,'[5]Cells Huawei 19042026 15h'!$B:$B,'[5]Cells Huawei 19042026 15h'!$B:$B,"")</f>
        <v/>
      </c>
      <c r="AZ523" s="105" t="str">
        <f>_xlfn.XLOOKUP(B523,'INCIDENT-04-23-2026'!E:E,'INCIDENT-04-23-2026'!F:F,"")</f>
        <v/>
      </c>
      <c r="BA523" s="105" t="str">
        <f>_xlfn.XLOOKUP(B523,'[6]Eneo 17H'!$C:$C,'[6]Eneo 17H'!$I:$I,"")</f>
        <v/>
      </c>
      <c r="BB523" s="105" t="str">
        <f>_xlfn.XLOOKUP(B523,[8]ALL!$B:$B,[8]ALL!$M:$M,"")</f>
        <v/>
      </c>
      <c r="BC523" s="105" t="str">
        <f>_xlfn.XLOOKUP(B523,'[6]Eneo 17H'!$C:$C,'[6]Eneo 17H'!$I:$I,"")</f>
        <v/>
      </c>
      <c r="BD523" s="105" t="str">
        <f>_xlfn.XLOOKUP(B523,'[7]Eneo 12H'!$C:$C,'[7]Eneo 12H'!$I:$I,"")</f>
        <v/>
      </c>
      <c r="BE523" s="105" t="s">
        <v>7117</v>
      </c>
    </row>
    <row r="524" spans="1:57" hidden="1" x14ac:dyDescent="0.3">
      <c r="A524" s="1" t="s">
        <v>1441</v>
      </c>
      <c r="B524" s="8" t="s">
        <v>1442</v>
      </c>
      <c r="C524" s="3" t="str">
        <f>_xlfn.XLOOKUP(B524,'[1]daily break down'!$D:$D,'[1]daily break down'!$E:$E,"")</f>
        <v>CENTRE</v>
      </c>
      <c r="D524" s="1" t="s">
        <v>11</v>
      </c>
      <c r="E524" s="1" t="s">
        <v>154</v>
      </c>
      <c r="F524" s="3" t="s">
        <v>226</v>
      </c>
      <c r="G524" s="1" t="s">
        <v>1443</v>
      </c>
      <c r="H524" s="26" t="str">
        <f>_xlfn.XLOOKUP(B524,[2]CALCULATION!$B:$B,[2]CALCULATION!$H:$H,"")</f>
        <v>NOKIA</v>
      </c>
      <c r="I524" s="23">
        <v>1.1860327081068258E-2</v>
      </c>
      <c r="J524" s="23">
        <v>5.5288742783926826E-3</v>
      </c>
      <c r="K524" s="23">
        <v>0</v>
      </c>
      <c r="L524" s="23">
        <v>0</v>
      </c>
      <c r="M524" s="23">
        <v>5.2720491506222357E-2</v>
      </c>
      <c r="N524" s="23">
        <v>0.1148400692857124</v>
      </c>
      <c r="O524" s="23">
        <v>4.7052774529535872E-2</v>
      </c>
      <c r="P524" s="103" t="s">
        <v>6554</v>
      </c>
      <c r="Q524" s="36" t="s">
        <v>5796</v>
      </c>
      <c r="R524" s="36"/>
      <c r="S524" s="35" t="str" cm="1">
        <f t="array" ref="S524">IFERROR(_xlfn.IFS(
U524="MPR ISSUE","PDH",
U524="BSS Hardware Issue","BSS",
U524="Sites strategiques, MLL, Pylone, etc.","ENVTECH",
U524="AKTIVCO DEFAUT GE &amp; POWER Cabinet","AKTIVCO",
U524="AKTIVCO Coupure ENEO &amp; Baisse de tension","AKTIVCO GRID ONLY",
U524="Coupure ENEO &amp; Baisse de tension","IHS GRID ONLY",
U524="Defaut GE &amp; POWER Cabinet","IHS",
U524="Sharing","Partners",
U524="Sites strategiques &amp; DataCenter","SST &amp; DC",
U524="Exclu","Exclu",
U524="SAT","SAT",
U524="SPARE-ISSUE","SPARE-ISSUE",
U524="Fiber CAmtel","TRANS_FO_CAMTEL",
U524="Fiber AOF","Fiber AOF",
U524="Projet OCM (HUAWEI)","TRAVAUX-HUAWEI",
U524="Projet OCM (NOKIA)","TRAVAUX-NOKIA",
U524="ACCESS-ISSUE","ACCESS-ISSUE",
U524="Projet OCM (ZTE, NOKIA, autres projets)","TRAVAUX OCM",
U524="No root CAuse","No root cause",
U524="ODU HS","PDH",
U524="IP &amp; VLAN","PDH",
U524="Warehouse HUAWEI","SPARE-ISSUE",
U524="SPARE-HS","SPARE-ISSUE",
U524="Power Telco","BSS",U524="no impacts","no impacts"
),"")</f>
        <v/>
      </c>
      <c r="T524" s="35" t="str" cm="1">
        <f t="array" ref="T524">IFERROR(_xlfn.IFS(
U524="MPR ISSUE","TX ISSUE",
U524="BSS Hardware Issue","RAN ISSUE",
U524="Sites strategiques, MLL, Pylone, etc.","ENVTECH",
U524="AKTIVCO DEFAUT GE &amp; POWER Cabinet","POWER ISSUE",
U524="AKTIVCO Coupure ENEO &amp; Baisse de tension","POWER ISSUE",
U524="Coupure ENEO &amp; Baisse de tension","POWER ISSUE",
U524="Defaut GE &amp; POWER Cabinet","POWER ISSUE",
U524="Sharing","POWER ISSUE",
U524="Sites strategiques &amp; DataCenter","POWER ISSUE",
U524="Exclu","Exclu",
U524="SAT","TX ISSUE",
U524="SPARE-ISSUE","SPARE-ISSUE",
U524="Fiber CAmtel","TX ISSUE",
U524="Fiber AOF","TX ISSUE",
U524="Projet OCM (HUAWEI)","TRAVAUX-HUAWEI",
U524="Projet OCM (NOKIA)","TRAVAUX -NOKIA",
U524="ACCESS-ISSUE","ACCESS-ISSUE",
U524="Projet OCM (ZTE, NOKIA, autres projets)","TRAVAUX OCM",
U524="No root CAuse","No root cause",
U524="ODU HS","TX ISSUE",
U524="IP &amp; VLAN","TX ISSUE",
U524="Warehouse HUAWEI","SPARE-ISSUE",
U524="SPARE-HS","SPARE-ISSUE",
U524="Power Telco","RAN ISSUE",U524="no impacts","no impacts"
),"")</f>
        <v/>
      </c>
      <c r="U524" s="28"/>
      <c r="V524" s="35" t="str" cm="1">
        <f t="array" ref="V524">IFERROR(_xlfn.IFS(
U524="MPR ISSUE","ACTIVE",
U524="BSS Hardware Issue","ACTIVE",
U524="Sites strategiques, MLL, Pylone, etc.","PASSIVE",
U524="AKTIVCO DEFAUT GE &amp; POWER Cabinet","PASSIVE",
U524="AKTIVCO Coupure ENEO &amp; Baisse de tension","PASSIVE",
U524="Coupure ENEO &amp; Baisse de tension","PASSIVE",
U524="Defaut GE &amp; POWER Cabinet","PASSIVE",
U524="Sharing","PASSIVE",
U524="Sites strategiques &amp; DataCenter","PASSIVE",
U524="Exclu","Exclu",
U524="SAT","ACTIVE",
U524="SPARE-ISSUE","SPARE-ISSUE",
U524="Fiber CAmtel","ACTIVE",
U524="Fiber AOF","ACTIVE",
U524="Projet OCM (HUAWEI)","PLANNED WORKS",
U524="Projet OCM (NOKIA)","PLANNED WORKS",
U524="ACCESS-ISSUE","ACCESS-ISSUE",
U524="Projet OCM (ZTE, NOKIA, autres projets)","PLANNED WORKS",
U524="No root CAuse","No root cause",
U524="ODU HS","ACTIVE",
U524="IP &amp; VLAN","ACTIVE",
U524="Warehouse HUAWEI","SPARE-ISSUE",
U524="SPARE-HS","SPARE-ISSUE",
U524="Power Telco","ACTIVE",U524="no impacts","no impacts"
),"")</f>
        <v/>
      </c>
      <c r="W524" s="102"/>
      <c r="X524" s="102"/>
      <c r="Y524" s="102"/>
      <c r="Z524" s="102"/>
      <c r="AA524" s="102"/>
      <c r="AB524" s="104" t="s">
        <v>5423</v>
      </c>
      <c r="AC524" s="9"/>
      <c r="AD524" s="9"/>
      <c r="AE524" s="7" t="s">
        <v>5423</v>
      </c>
      <c r="AF524" s="6"/>
      <c r="AG524" s="7"/>
      <c r="AH524" s="3" t="s">
        <v>5423</v>
      </c>
      <c r="AI524" s="18" t="s">
        <v>5423</v>
      </c>
      <c r="AJ524" s="18" t="s">
        <v>5423</v>
      </c>
      <c r="AK524" s="18" t="s">
        <v>5423</v>
      </c>
      <c r="AL524" s="18" t="s">
        <v>5423</v>
      </c>
      <c r="AM524" s="18" t="s">
        <v>5423</v>
      </c>
      <c r="AN524" s="18" t="s">
        <v>5423</v>
      </c>
      <c r="AO524" s="18" t="s">
        <v>5423</v>
      </c>
      <c r="AP524" s="18" t="s">
        <v>5423</v>
      </c>
      <c r="AQ524" s="18" t="s">
        <v>5423</v>
      </c>
      <c r="AR524" s="18" t="s">
        <v>5423</v>
      </c>
      <c r="AS524" s="18" t="s">
        <v>5423</v>
      </c>
      <c r="AT524" s="18" t="s">
        <v>5423</v>
      </c>
      <c r="AU524" s="9" t="s">
        <v>5423</v>
      </c>
      <c r="AV524" s="14"/>
      <c r="AW524" s="14" t="s">
        <v>5423</v>
      </c>
      <c r="AX524" s="14" t="str">
        <f>_xlfn.XLOOKUP(B524,'[4]cell downs 18042026 17h'!$B:$B,'[4]cell downs 18042026 17h'!$B:$B,"")</f>
        <v/>
      </c>
      <c r="AY524" s="14" t="str">
        <f>_xlfn.XLOOKUP(B524,'[5]Cells Huawei 19042026 15h'!$B:$B,'[5]Cells Huawei 19042026 15h'!$B:$B,"")</f>
        <v/>
      </c>
      <c r="AZ524" s="105" t="str">
        <f>_xlfn.XLOOKUP(B524,'INCIDENT-04-23-2026'!E:E,'INCIDENT-04-23-2026'!F:F,"")</f>
        <v/>
      </c>
      <c r="BA524" s="105" t="str">
        <f>_xlfn.XLOOKUP(B524,'[6]Eneo 17H'!$C:$C,'[6]Eneo 17H'!$I:$I,"")</f>
        <v/>
      </c>
      <c r="BB524" s="105" t="str">
        <f>_xlfn.XLOOKUP(B524,[8]ALL!$B:$B,[8]ALL!$M:$M,"")</f>
        <v/>
      </c>
      <c r="BC524" s="105" t="str">
        <f>_xlfn.XLOOKUP(B524,'[6]Eneo 17H'!$C:$C,'[6]Eneo 17H'!$I:$I,"")</f>
        <v/>
      </c>
      <c r="BD524" s="105" t="str">
        <f>_xlfn.XLOOKUP(B524,'[7]Eneo 12H'!$C:$C,'[7]Eneo 12H'!$I:$I,"")</f>
        <v/>
      </c>
      <c r="BE524" s="105" t="s">
        <v>5423</v>
      </c>
    </row>
    <row r="525" spans="1:57" hidden="1" x14ac:dyDescent="0.3">
      <c r="A525" s="1" t="s">
        <v>1461</v>
      </c>
      <c r="B525" s="8" t="s">
        <v>1462</v>
      </c>
      <c r="C525" s="3" t="str">
        <f>_xlfn.XLOOKUP(B525,'[1]daily break down'!$D:$D,'[1]daily break down'!$E:$E,"")</f>
        <v>ADAMAOUA</v>
      </c>
      <c r="D525" s="1" t="s">
        <v>11</v>
      </c>
      <c r="E525" s="1" t="s">
        <v>96</v>
      </c>
      <c r="F525" s="3" t="s">
        <v>90</v>
      </c>
      <c r="G525" s="1" t="s">
        <v>1463</v>
      </c>
      <c r="H525" s="26" t="str">
        <f>_xlfn.XLOOKUP(B525,[2]CALCULATION!$B:$B,[2]CALCULATION!$H:$H,"")</f>
        <v>NOKIA</v>
      </c>
      <c r="I525" s="23">
        <v>1.3912909540277753E-3</v>
      </c>
      <c r="J525" s="23">
        <v>3.7472892990981527E-2</v>
      </c>
      <c r="K525" s="23">
        <v>8.9499034417963572E-2</v>
      </c>
      <c r="L525" s="23">
        <v>1.6017737719889052E-2</v>
      </c>
      <c r="M525" s="23">
        <v>0.39837348592927074</v>
      </c>
      <c r="N525" s="23">
        <v>0.13724606821782162</v>
      </c>
      <c r="O525" s="23">
        <v>6.9921094422472118E-3</v>
      </c>
      <c r="P525" s="103" t="s">
        <v>6554</v>
      </c>
      <c r="Q525" s="36" t="s">
        <v>5796</v>
      </c>
      <c r="R525" s="36"/>
      <c r="S525" s="35" t="str" cm="1">
        <f t="array" ref="S525">IFERROR(_xlfn.IFS(
U525="MPR ISSUE","PDH",
U525="BSS Hardware Issue","BSS",
U525="Sites strategiques, MLL, Pylone, etc.","ENVTECH",
U525="AKTIVCO DEFAUT GE &amp; POWER Cabinet","AKTIVCO",
U525="AKTIVCO Coupure ENEO &amp; Baisse de tension","AKTIVCO GRID ONLY",
U525="Coupure ENEO &amp; Baisse de tension","IHS GRID ONLY",
U525="Defaut GE &amp; POWER Cabinet","IHS",
U525="Sharing","Partners",
U525="Sites strategiques &amp; DataCenter","SST &amp; DC",
U525="Exclu","Exclu",
U525="SAT","SAT",
U525="SPARE-ISSUE","SPARE-ISSUE",
U525="Fiber CAmtel","TRANS_FO_CAMTEL",
U525="Fiber AOF","Fiber AOF",
U525="Projet OCM (HUAWEI)","TRAVAUX-HUAWEI",
U525="Projet OCM (NOKIA)","TRAVAUX-NOKIA",
U525="ACCESS-ISSUE","ACCESS-ISSUE",
U525="Projet OCM (ZTE, NOKIA, autres projets)","TRAVAUX OCM",
U525="No root CAuse","No root cause",
U525="ODU HS","PDH",
U525="IP &amp; VLAN","PDH",
U525="Warehouse HUAWEI","SPARE-ISSUE",
U525="SPARE-HS","SPARE-ISSUE",
U525="Power Telco","BSS",U525="no impacts","no impacts"
),"")</f>
        <v/>
      </c>
      <c r="T525" s="35" t="str" cm="1">
        <f t="array" ref="T525">IFERROR(_xlfn.IFS(
U525="MPR ISSUE","TX ISSUE",
U525="BSS Hardware Issue","RAN ISSUE",
U525="Sites strategiques, MLL, Pylone, etc.","ENVTECH",
U525="AKTIVCO DEFAUT GE &amp; POWER Cabinet","POWER ISSUE",
U525="AKTIVCO Coupure ENEO &amp; Baisse de tension","POWER ISSUE",
U525="Coupure ENEO &amp; Baisse de tension","POWER ISSUE",
U525="Defaut GE &amp; POWER Cabinet","POWER ISSUE",
U525="Sharing","POWER ISSUE",
U525="Sites strategiques &amp; DataCenter","POWER ISSUE",
U525="Exclu","Exclu",
U525="SAT","TX ISSUE",
U525="SPARE-ISSUE","SPARE-ISSUE",
U525="Fiber CAmtel","TX ISSUE",
U525="Fiber AOF","TX ISSUE",
U525="Projet OCM (HUAWEI)","TRAVAUX-HUAWEI",
U525="Projet OCM (NOKIA)","TRAVAUX -NOKIA",
U525="ACCESS-ISSUE","ACCESS-ISSUE",
U525="Projet OCM (ZTE, NOKIA, autres projets)","TRAVAUX OCM",
U525="No root CAuse","No root cause",
U525="ODU HS","TX ISSUE",
U525="IP &amp; VLAN","TX ISSUE",
U525="Warehouse HUAWEI","SPARE-ISSUE",
U525="SPARE-HS","SPARE-ISSUE",
U525="Power Telco","RAN ISSUE",U525="no impacts","no impacts"
),"")</f>
        <v/>
      </c>
      <c r="U525" s="28"/>
      <c r="V525" s="35" t="str" cm="1">
        <f t="array" ref="V525">IFERROR(_xlfn.IFS(
U525="MPR ISSUE","ACTIVE",
U525="BSS Hardware Issue","ACTIVE",
U525="Sites strategiques, MLL, Pylone, etc.","PASSIVE",
U525="AKTIVCO DEFAUT GE &amp; POWER Cabinet","PASSIVE",
U525="AKTIVCO Coupure ENEO &amp; Baisse de tension","PASSIVE",
U525="Coupure ENEO &amp; Baisse de tension","PASSIVE",
U525="Defaut GE &amp; POWER Cabinet","PASSIVE",
U525="Sharing","PASSIVE",
U525="Sites strategiques &amp; DataCenter","PASSIVE",
U525="Exclu","Exclu",
U525="SAT","ACTIVE",
U525="SPARE-ISSUE","SPARE-ISSUE",
U525="Fiber CAmtel","ACTIVE",
U525="Fiber AOF","ACTIVE",
U525="Projet OCM (HUAWEI)","PLANNED WORKS",
U525="Projet OCM (NOKIA)","PLANNED WORKS",
U525="ACCESS-ISSUE","ACCESS-ISSUE",
U525="Projet OCM (ZTE, NOKIA, autres projets)","PLANNED WORKS",
U525="No root CAuse","No root cause",
U525="ODU HS","ACTIVE",
U525="IP &amp; VLAN","ACTIVE",
U525="Warehouse HUAWEI","SPARE-ISSUE",
U525="SPARE-HS","SPARE-ISSUE",
U525="Power Telco","ACTIVE",U525="no impacts","no impacts"
),"")</f>
        <v/>
      </c>
      <c r="W525" s="102"/>
      <c r="X525" s="102"/>
      <c r="Y525" s="102"/>
      <c r="Z525" s="102"/>
      <c r="AA525" s="102"/>
      <c r="AB525" s="104" t="s">
        <v>5423</v>
      </c>
      <c r="AC525" s="9"/>
      <c r="AD525" s="9"/>
      <c r="AE525" s="7" t="s">
        <v>5423</v>
      </c>
      <c r="AF525" s="6"/>
      <c r="AG525" s="7"/>
      <c r="AH525" s="3" t="s">
        <v>5423</v>
      </c>
      <c r="AI525" s="18" t="s">
        <v>5423</v>
      </c>
      <c r="AJ525" s="18" t="s">
        <v>5423</v>
      </c>
      <c r="AK525" s="18" t="s">
        <v>5423</v>
      </c>
      <c r="AL525" s="18" t="s">
        <v>5423</v>
      </c>
      <c r="AM525" s="18" t="s">
        <v>5423</v>
      </c>
      <c r="AN525" s="18" t="s">
        <v>5423</v>
      </c>
      <c r="AO525" s="18" t="s">
        <v>5423</v>
      </c>
      <c r="AP525" s="18" t="s">
        <v>5423</v>
      </c>
      <c r="AQ525" s="18" t="s">
        <v>5423</v>
      </c>
      <c r="AR525" s="18" t="s">
        <v>5423</v>
      </c>
      <c r="AS525" s="18" t="s">
        <v>5423</v>
      </c>
      <c r="AT525" s="18" t="s">
        <v>5423</v>
      </c>
      <c r="AU525" s="9" t="s">
        <v>5423</v>
      </c>
      <c r="AV525" s="14"/>
      <c r="AW525" s="14" t="s">
        <v>5423</v>
      </c>
      <c r="AX525" s="14" t="str">
        <f>_xlfn.XLOOKUP(B525,'[4]cell downs 18042026 17h'!$B:$B,'[4]cell downs 18042026 17h'!$B:$B,"")</f>
        <v/>
      </c>
      <c r="AY525" s="14" t="str">
        <f>_xlfn.XLOOKUP(B525,'[5]Cells Huawei 19042026 15h'!$B:$B,'[5]Cells Huawei 19042026 15h'!$B:$B,"")</f>
        <v/>
      </c>
      <c r="AZ525" s="105" t="str">
        <f>_xlfn.XLOOKUP(B525,'INCIDENT-04-23-2026'!E:E,'INCIDENT-04-23-2026'!F:F,"")</f>
        <v/>
      </c>
      <c r="BA525" s="105" t="str">
        <f>_xlfn.XLOOKUP(B525,'[6]Eneo 17H'!$C:$C,'[6]Eneo 17H'!$I:$I,"")</f>
        <v/>
      </c>
      <c r="BB525" s="105" t="str">
        <f>_xlfn.XLOOKUP(B525,[8]ALL!$B:$B,[8]ALL!$M:$M,"")</f>
        <v/>
      </c>
      <c r="BC525" s="105" t="str">
        <f>_xlfn.XLOOKUP(B525,'[6]Eneo 17H'!$C:$C,'[6]Eneo 17H'!$I:$I,"")</f>
        <v/>
      </c>
      <c r="BD525" s="105" t="str">
        <f>_xlfn.XLOOKUP(B525,'[7]Eneo 12H'!$C:$C,'[7]Eneo 12H'!$I:$I,"")</f>
        <v/>
      </c>
      <c r="BE525" s="105" t="s">
        <v>5423</v>
      </c>
    </row>
    <row r="526" spans="1:57" hidden="1" x14ac:dyDescent="0.3">
      <c r="A526" s="1" t="s">
        <v>342</v>
      </c>
      <c r="B526" s="8" t="s">
        <v>343</v>
      </c>
      <c r="C526" s="3" t="str">
        <f>_xlfn.XLOOKUP(B526,'[1]daily break down'!$D:$D,'[1]daily break down'!$E:$E,"")</f>
        <v>OUEST</v>
      </c>
      <c r="D526" s="1" t="s">
        <v>11</v>
      </c>
      <c r="E526" s="1" t="s">
        <v>12</v>
      </c>
      <c r="F526" s="3" t="s">
        <v>102</v>
      </c>
      <c r="G526" s="1" t="s">
        <v>342</v>
      </c>
      <c r="H526" s="26" t="str">
        <f>_xlfn.XLOOKUP(B526,[2]CALCULATION!$B:$B,[2]CALCULATION!$H:$H,"")</f>
        <v>NOKIA</v>
      </c>
      <c r="I526" s="23">
        <v>0.42167475665819137</v>
      </c>
      <c r="J526" s="23">
        <v>2.6752617476094782E-4</v>
      </c>
      <c r="K526" s="23">
        <v>2.8536125307818605E-4</v>
      </c>
      <c r="L526" s="23">
        <v>0.23948943164599204</v>
      </c>
      <c r="M526" s="23">
        <v>0.1526326002402742</v>
      </c>
      <c r="N526" s="23">
        <v>0.11368078919508164</v>
      </c>
      <c r="O526" s="23">
        <v>9.5096637588354654E-2</v>
      </c>
      <c r="P526" s="103" t="s">
        <v>6554</v>
      </c>
      <c r="Q526" s="36" t="s">
        <v>5796</v>
      </c>
      <c r="R526" s="36"/>
      <c r="S526" s="35" t="str" cm="1">
        <f t="array" ref="S526">IFERROR(_xlfn.IFS(
U526="MPR ISSUE","PDH",
U526="BSS Hardware Issue","BSS",
U526="Sites strategiques, MLL, Pylone, etc.","ENVTECH",
U526="AKTIVCO DEFAUT GE &amp; POWER Cabinet","AKTIVCO",
U526="AKTIVCO Coupure ENEO &amp; Baisse de tension","AKTIVCO GRID ONLY",
U526="Coupure ENEO &amp; Baisse de tension","IHS GRID ONLY",
U526="Defaut GE &amp; POWER Cabinet","IHS",
U526="Sharing","Partners",
U526="Sites strategiques &amp; DataCenter","SST &amp; DC",
U526="Exclu","Exclu",
U526="SAT","SAT",
U526="SPARE-ISSUE","SPARE-ISSUE",
U526="Fiber CAmtel","TRANS_FO_CAMTEL",
U526="Fiber AOF","Fiber AOF",
U526="Projet OCM (HUAWEI)","TRAVAUX-HUAWEI",
U526="Projet OCM (NOKIA)","TRAVAUX-NOKIA",
U526="ACCESS-ISSUE","ACCESS-ISSUE",
U526="Projet OCM (ZTE, NOKIA, autres projets)","TRAVAUX OCM",
U526="No root CAuse","No root cause",
U526="ODU HS","PDH",
U526="IP &amp; VLAN","PDH",
U526="Warehouse HUAWEI","SPARE-ISSUE",
U526="SPARE-HS","SPARE-ISSUE",
U526="Power Telco","BSS",U526="no impacts","no impacts"
),"")</f>
        <v/>
      </c>
      <c r="T526" s="35" t="str" cm="1">
        <f t="array" ref="T526">IFERROR(_xlfn.IFS(
U526="MPR ISSUE","TX ISSUE",
U526="BSS Hardware Issue","RAN ISSUE",
U526="Sites strategiques, MLL, Pylone, etc.","ENVTECH",
U526="AKTIVCO DEFAUT GE &amp; POWER Cabinet","POWER ISSUE",
U526="AKTIVCO Coupure ENEO &amp; Baisse de tension","POWER ISSUE",
U526="Coupure ENEO &amp; Baisse de tension","POWER ISSUE",
U526="Defaut GE &amp; POWER Cabinet","POWER ISSUE",
U526="Sharing","POWER ISSUE",
U526="Sites strategiques &amp; DataCenter","POWER ISSUE",
U526="Exclu","Exclu",
U526="SAT","TX ISSUE",
U526="SPARE-ISSUE","SPARE-ISSUE",
U526="Fiber CAmtel","TX ISSUE",
U526="Fiber AOF","TX ISSUE",
U526="Projet OCM (HUAWEI)","TRAVAUX-HUAWEI",
U526="Projet OCM (NOKIA)","TRAVAUX -NOKIA",
U526="ACCESS-ISSUE","ACCESS-ISSUE",
U526="Projet OCM (ZTE, NOKIA, autres projets)","TRAVAUX OCM",
U526="No root CAuse","No root cause",
U526="ODU HS","TX ISSUE",
U526="IP &amp; VLAN","TX ISSUE",
U526="Warehouse HUAWEI","SPARE-ISSUE",
U526="SPARE-HS","SPARE-ISSUE",
U526="Power Telco","RAN ISSUE",U526="no impacts","no impacts"
),"")</f>
        <v/>
      </c>
      <c r="U526" s="28"/>
      <c r="V526" s="35" t="str" cm="1">
        <f t="array" ref="V526">IFERROR(_xlfn.IFS(
U526="MPR ISSUE","ACTIVE",
U526="BSS Hardware Issue","ACTIVE",
U526="Sites strategiques, MLL, Pylone, etc.","PASSIVE",
U526="AKTIVCO DEFAUT GE &amp; POWER Cabinet","PASSIVE",
U526="AKTIVCO Coupure ENEO &amp; Baisse de tension","PASSIVE",
U526="Coupure ENEO &amp; Baisse de tension","PASSIVE",
U526="Defaut GE &amp; POWER Cabinet","PASSIVE",
U526="Sharing","PASSIVE",
U526="Sites strategiques &amp; DataCenter","PASSIVE",
U526="Exclu","Exclu",
U526="SAT","ACTIVE",
U526="SPARE-ISSUE","SPARE-ISSUE",
U526="Fiber CAmtel","ACTIVE",
U526="Fiber AOF","ACTIVE",
U526="Projet OCM (HUAWEI)","PLANNED WORKS",
U526="Projet OCM (NOKIA)","PLANNED WORKS",
U526="ACCESS-ISSUE","ACCESS-ISSUE",
U526="Projet OCM (ZTE, NOKIA, autres projets)","PLANNED WORKS",
U526="No root CAuse","No root cause",
U526="ODU HS","ACTIVE",
U526="IP &amp; VLAN","ACTIVE",
U526="Warehouse HUAWEI","SPARE-ISSUE",
U526="SPARE-HS","SPARE-ISSUE",
U526="Power Telco","ACTIVE",U526="no impacts","no impacts"
),"")</f>
        <v/>
      </c>
      <c r="W526" s="102"/>
      <c r="X526" s="102"/>
      <c r="Y526" s="102"/>
      <c r="Z526" s="102"/>
      <c r="AA526" s="102"/>
      <c r="AB526" s="104" t="s">
        <v>5423</v>
      </c>
      <c r="AC526" s="9"/>
      <c r="AD526" s="9"/>
      <c r="AE526" s="7" t="s">
        <v>5423</v>
      </c>
      <c r="AF526" s="6"/>
      <c r="AG526" s="7"/>
      <c r="AH526" s="3" t="s">
        <v>5423</v>
      </c>
      <c r="AI526" s="18" t="s">
        <v>5423</v>
      </c>
      <c r="AJ526" s="18" t="s">
        <v>5423</v>
      </c>
      <c r="AK526" s="18" t="s">
        <v>5423</v>
      </c>
      <c r="AL526" s="18" t="s">
        <v>5423</v>
      </c>
      <c r="AM526" s="18" t="s">
        <v>5423</v>
      </c>
      <c r="AN526" s="18" t="s">
        <v>5423</v>
      </c>
      <c r="AO526" s="18" t="s">
        <v>5423</v>
      </c>
      <c r="AP526" s="18" t="s">
        <v>5423</v>
      </c>
      <c r="AQ526" s="18" t="s">
        <v>5423</v>
      </c>
      <c r="AR526" s="18" t="s">
        <v>5423</v>
      </c>
      <c r="AS526" s="18" t="s">
        <v>5423</v>
      </c>
      <c r="AT526" s="18" t="s">
        <v>5423</v>
      </c>
      <c r="AU526" s="9" t="s">
        <v>5423</v>
      </c>
      <c r="AV526" s="14"/>
      <c r="AW526" s="14" t="s">
        <v>5423</v>
      </c>
      <c r="AX526" s="14" t="str">
        <f>_xlfn.XLOOKUP(B526,'[4]cell downs 18042026 17h'!$B:$B,'[4]cell downs 18042026 17h'!$B:$B,"")</f>
        <v/>
      </c>
      <c r="AY526" s="14" t="str">
        <f>_xlfn.XLOOKUP(B526,'[5]Cells Huawei 19042026 15h'!$B:$B,'[5]Cells Huawei 19042026 15h'!$B:$B,"")</f>
        <v/>
      </c>
      <c r="AZ526" s="105" t="str">
        <f>_xlfn.XLOOKUP(B526,'INCIDENT-04-23-2026'!E:E,'INCIDENT-04-23-2026'!F:F,"")</f>
        <v/>
      </c>
      <c r="BA526" s="105" t="str">
        <f>_xlfn.XLOOKUP(B526,'[6]Eneo 17H'!$C:$C,'[6]Eneo 17H'!$I:$I,"")</f>
        <v/>
      </c>
      <c r="BB526" s="105" t="str">
        <f>_xlfn.XLOOKUP(B526,[8]ALL!$B:$B,[8]ALL!$M:$M,"")</f>
        <v/>
      </c>
      <c r="BC526" s="105" t="str">
        <f>_xlfn.XLOOKUP(B526,'[6]Eneo 17H'!$C:$C,'[6]Eneo 17H'!$I:$I,"")</f>
        <v/>
      </c>
      <c r="BD526" s="105" t="str">
        <f>_xlfn.XLOOKUP(B526,'[7]Eneo 12H'!$C:$C,'[7]Eneo 12H'!$I:$I,"")</f>
        <v/>
      </c>
      <c r="BE526" s="105" t="s">
        <v>5423</v>
      </c>
    </row>
    <row r="527" spans="1:57" hidden="1" x14ac:dyDescent="0.3">
      <c r="A527" s="1" t="s">
        <v>1601</v>
      </c>
      <c r="B527" s="8" t="s">
        <v>1602</v>
      </c>
      <c r="C527" s="3" t="str">
        <f>_xlfn.XLOOKUP(B527,'[1]daily break down'!$D:$D,'[1]daily break down'!$E:$E,"")</f>
        <v>Yaounde</v>
      </c>
      <c r="D527" s="1" t="s">
        <v>11</v>
      </c>
      <c r="E527" s="1" t="s">
        <v>12</v>
      </c>
      <c r="F527" s="3" t="s">
        <v>37</v>
      </c>
      <c r="G527" s="1" t="s">
        <v>38</v>
      </c>
      <c r="H527" s="27" t="str">
        <f>_xlfn.XLOOKUP(B527,[2]CALCULATION!$B:$B,[2]CALCULATION!$H:$H,"")</f>
        <v>ZTE</v>
      </c>
      <c r="I527" s="23">
        <v>0</v>
      </c>
      <c r="J527" s="23">
        <v>0</v>
      </c>
      <c r="K527" s="23">
        <v>0</v>
      </c>
      <c r="L527" s="23">
        <v>0.77224105606492599</v>
      </c>
      <c r="M527" s="23">
        <v>0</v>
      </c>
      <c r="N527" s="23">
        <v>0.10799139921183183</v>
      </c>
      <c r="O527" s="23">
        <v>4.0378617310584362E-2</v>
      </c>
      <c r="P527" s="103" t="s">
        <v>6554</v>
      </c>
      <c r="Q527" s="36" t="s">
        <v>5796</v>
      </c>
      <c r="R527" s="36"/>
      <c r="S527" s="35" t="str" cm="1">
        <f t="array" ref="S527">IFERROR(_xlfn.IFS(
U527="MPR ISSUE","PDH",
U527="BSS Hardware Issue","BSS",
U527="Sites strategiques, MLL, Pylone, etc.","ENVTECH",
U527="AKTIVCO DEFAUT GE &amp; POWER Cabinet","AKTIVCO",
U527="AKTIVCO Coupure ENEO &amp; Baisse de tension","AKTIVCO GRID ONLY",
U527="Coupure ENEO &amp; Baisse de tension","IHS GRID ONLY",
U527="Defaut GE &amp; POWER Cabinet","IHS",
U527="Sharing","Partners",
U527="Sites strategiques &amp; DataCenter","SST &amp; DC",
U527="Exclu","Exclu",
U527="SAT","SAT",
U527="SPARE-ISSUE","SPARE-ISSUE",
U527="Fiber CAmtel","TRANS_FO_CAMTEL",
U527="Fiber AOF","Fiber AOF",
U527="Projet OCM (HUAWEI)","TRAVAUX-HUAWEI",
U527="Projet OCM (NOKIA)","TRAVAUX-NOKIA",
U527="ACCESS-ISSUE","ACCESS-ISSUE",
U527="Projet OCM (ZTE, NOKIA, autres projets)","TRAVAUX OCM",
U527="No root CAuse","No root cause",
U527="ODU HS","PDH",
U527="IP &amp; VLAN","PDH",
U527="Warehouse HUAWEI","SPARE-ISSUE",
U527="SPARE-HS","SPARE-ISSUE",
U527="Power Telco","BSS",U527="no impacts","no impacts"
),"")</f>
        <v/>
      </c>
      <c r="T527" s="35" t="str" cm="1">
        <f t="array" ref="T527">IFERROR(_xlfn.IFS(
U527="MPR ISSUE","TX ISSUE",
U527="BSS Hardware Issue","RAN ISSUE",
U527="Sites strategiques, MLL, Pylone, etc.","ENVTECH",
U527="AKTIVCO DEFAUT GE &amp; POWER Cabinet","POWER ISSUE",
U527="AKTIVCO Coupure ENEO &amp; Baisse de tension","POWER ISSUE",
U527="Coupure ENEO &amp; Baisse de tension","POWER ISSUE",
U527="Defaut GE &amp; POWER Cabinet","POWER ISSUE",
U527="Sharing","POWER ISSUE",
U527="Sites strategiques &amp; DataCenter","POWER ISSUE",
U527="Exclu","Exclu",
U527="SAT","TX ISSUE",
U527="SPARE-ISSUE","SPARE-ISSUE",
U527="Fiber CAmtel","TX ISSUE",
U527="Fiber AOF","TX ISSUE",
U527="Projet OCM (HUAWEI)","TRAVAUX-HUAWEI",
U527="Projet OCM (NOKIA)","TRAVAUX -NOKIA",
U527="ACCESS-ISSUE","ACCESS-ISSUE",
U527="Projet OCM (ZTE, NOKIA, autres projets)","TRAVAUX OCM",
U527="No root CAuse","No root cause",
U527="ODU HS","TX ISSUE",
U527="IP &amp; VLAN","TX ISSUE",
U527="Warehouse HUAWEI","SPARE-ISSUE",
U527="SPARE-HS","SPARE-ISSUE",
U527="Power Telco","RAN ISSUE",U527="no impacts","no impacts"
),"")</f>
        <v/>
      </c>
      <c r="U527" s="28"/>
      <c r="V527" s="35" t="str" cm="1">
        <f t="array" ref="V527">IFERROR(_xlfn.IFS(
U527="MPR ISSUE","ACTIVE",
U527="BSS Hardware Issue","ACTIVE",
U527="Sites strategiques, MLL, Pylone, etc.","PASSIVE",
U527="AKTIVCO DEFAUT GE &amp; POWER Cabinet","PASSIVE",
U527="AKTIVCO Coupure ENEO &amp; Baisse de tension","PASSIVE",
U527="Coupure ENEO &amp; Baisse de tension","PASSIVE",
U527="Defaut GE &amp; POWER Cabinet","PASSIVE",
U527="Sharing","PASSIVE",
U527="Sites strategiques &amp; DataCenter","PASSIVE",
U527="Exclu","Exclu",
U527="SAT","ACTIVE",
U527="SPARE-ISSUE","SPARE-ISSUE",
U527="Fiber CAmtel","ACTIVE",
U527="Fiber AOF","ACTIVE",
U527="Projet OCM (HUAWEI)","PLANNED WORKS",
U527="Projet OCM (NOKIA)","PLANNED WORKS",
U527="ACCESS-ISSUE","ACCESS-ISSUE",
U527="Projet OCM (ZTE, NOKIA, autres projets)","PLANNED WORKS",
U527="No root CAuse","No root cause",
U527="ODU HS","ACTIVE",
U527="IP &amp; VLAN","ACTIVE",
U527="Warehouse HUAWEI","SPARE-ISSUE",
U527="SPARE-HS","SPARE-ISSUE",
U527="Power Telco","ACTIVE",U527="no impacts","no impacts"
),"")</f>
        <v/>
      </c>
      <c r="W527" s="102"/>
      <c r="X527" s="102"/>
      <c r="Y527" s="102"/>
      <c r="Z527" s="102"/>
      <c r="AA527" s="102"/>
      <c r="AB527" s="104" t="s">
        <v>5423</v>
      </c>
      <c r="AC527" s="9"/>
      <c r="AD527" s="9"/>
      <c r="AE527" s="7" t="s">
        <v>5423</v>
      </c>
      <c r="AF527" s="6"/>
      <c r="AG527" s="7"/>
      <c r="AH527" s="3" t="s">
        <v>5423</v>
      </c>
      <c r="AI527" s="18" t="s">
        <v>5423</v>
      </c>
      <c r="AJ527" s="18" t="s">
        <v>5423</v>
      </c>
      <c r="AK527" s="18" t="s">
        <v>5423</v>
      </c>
      <c r="AL527" s="18" t="s">
        <v>5423</v>
      </c>
      <c r="AM527" s="18" t="s">
        <v>5423</v>
      </c>
      <c r="AN527" s="18" t="s">
        <v>5423</v>
      </c>
      <c r="AO527" s="18" t="s">
        <v>5423</v>
      </c>
      <c r="AP527" s="18" t="s">
        <v>5423</v>
      </c>
      <c r="AQ527" s="18" t="s">
        <v>5423</v>
      </c>
      <c r="AR527" s="18" t="s">
        <v>5423</v>
      </c>
      <c r="AS527" s="18" t="s">
        <v>5423</v>
      </c>
      <c r="AT527" s="18" t="s">
        <v>5423</v>
      </c>
      <c r="AU527" s="9" t="s">
        <v>5423</v>
      </c>
      <c r="AV527" s="14"/>
      <c r="AW527" s="14" t="s">
        <v>5423</v>
      </c>
      <c r="AX527" s="14" t="str">
        <f>_xlfn.XLOOKUP(B527,'[4]cell downs 18042026 17h'!$B:$B,'[4]cell downs 18042026 17h'!$B:$B,"")</f>
        <v/>
      </c>
      <c r="AY527" s="14" t="str">
        <f>_xlfn.XLOOKUP(B527,'[5]Cells Huawei 19042026 15h'!$B:$B,'[5]Cells Huawei 19042026 15h'!$B:$B,"")</f>
        <v/>
      </c>
      <c r="AZ527" s="105" t="str">
        <f>_xlfn.XLOOKUP(B527,'INCIDENT-04-23-2026'!E:E,'INCIDENT-04-23-2026'!F:F,"")</f>
        <v/>
      </c>
      <c r="BA527" s="105" t="str">
        <f>_xlfn.XLOOKUP(B527,'[6]Eneo 17H'!$C:$C,'[6]Eneo 17H'!$I:$I,"")</f>
        <v/>
      </c>
      <c r="BB527" s="105" t="str">
        <f>_xlfn.XLOOKUP(B527,[8]ALL!$B:$B,[8]ALL!$M:$M,"")</f>
        <v/>
      </c>
      <c r="BC527" s="105" t="str">
        <f>_xlfn.XLOOKUP(B527,'[6]Eneo 17H'!$C:$C,'[6]Eneo 17H'!$I:$I,"")</f>
        <v/>
      </c>
      <c r="BD527" s="105" t="str">
        <f>_xlfn.XLOOKUP(B527,'[7]Eneo 12H'!$C:$C,'[7]Eneo 12H'!$I:$I,"")</f>
        <v/>
      </c>
      <c r="BE527" s="105" t="s">
        <v>5423</v>
      </c>
    </row>
    <row r="528" spans="1:57" hidden="1" x14ac:dyDescent="0.3">
      <c r="A528" s="1" t="s">
        <v>4987</v>
      </c>
      <c r="B528" s="8" t="s">
        <v>4988</v>
      </c>
      <c r="C528" s="3" t="str">
        <f>_xlfn.XLOOKUP(B528,'[1]daily break down'!$D:$D,'[1]daily break down'!$E:$E,"")</f>
        <v>CENTRE</v>
      </c>
      <c r="D528" s="1"/>
      <c r="E528" s="1"/>
      <c r="F528" s="3" t="s">
        <v>37</v>
      </c>
      <c r="G528" s="1" t="s">
        <v>4559</v>
      </c>
      <c r="H528" s="26" t="str">
        <f>_xlfn.XLOOKUP(B528,[2]CALCULATION!$B:$B,[2]CALCULATION!$H:$H,"")</f>
        <v>NOKIA</v>
      </c>
      <c r="I528" s="23">
        <v>7.2232067185454187E-3</v>
      </c>
      <c r="J528" s="23">
        <v>7.2331018769000091</v>
      </c>
      <c r="K528" s="23">
        <v>2.3185601812612388E-4</v>
      </c>
      <c r="L528" s="23">
        <v>0.10492376574123978</v>
      </c>
      <c r="M528" s="23">
        <v>2.3185601812612388E-4</v>
      </c>
      <c r="N528" s="23">
        <v>0.10790222382024464</v>
      </c>
      <c r="O528" s="23">
        <v>0.52514931309367063</v>
      </c>
      <c r="P528" s="103" t="s">
        <v>6554</v>
      </c>
      <c r="Q528" s="36" t="s">
        <v>5796</v>
      </c>
      <c r="R528" s="36"/>
      <c r="S528" s="35" t="str" cm="1">
        <f t="array" ref="S528">IFERROR(_xlfn.IFS(
U528="MPR ISSUE","PDH",
U528="BSS Hardware Issue","BSS",
U528="Sites strategiques, MLL, Pylone, etc.","ENVTECH",
U528="AKTIVCO DEFAUT GE &amp; POWER Cabinet","AKTIVCO",
U528="AKTIVCO Coupure ENEO &amp; Baisse de tension","AKTIVCO GRID ONLY",
U528="Coupure ENEO &amp; Baisse de tension","IHS GRID ONLY",
U528="Defaut GE &amp; POWER Cabinet","IHS",
U528="Sharing","Partners",
U528="Sites strategiques &amp; DataCenter","SST &amp; DC",
U528="Exclu","Exclu",
U528="SAT","SAT",
U528="SPARE-ISSUE","SPARE-ISSUE",
U528="Fiber CAmtel","TRANS_FO_CAMTEL",
U528="Fiber AOF","Fiber AOF",
U528="Projet OCM (HUAWEI)","TRAVAUX-HUAWEI",
U528="Projet OCM (NOKIA)","TRAVAUX-NOKIA",
U528="ACCESS-ISSUE","ACCESS-ISSUE",
U528="Projet OCM (ZTE, NOKIA, autres projets)","TRAVAUX OCM",
U528="No root CAuse","No root cause",
U528="ODU HS","PDH",
U528="IP &amp; VLAN","PDH",
U528="Warehouse HUAWEI","SPARE-ISSUE",
U528="SPARE-HS","SPARE-ISSUE",
U528="Power Telco","BSS",U528="no impacts","no impacts"
),"")</f>
        <v/>
      </c>
      <c r="T528" s="35" t="str" cm="1">
        <f t="array" ref="T528">IFERROR(_xlfn.IFS(
U528="MPR ISSUE","TX ISSUE",
U528="BSS Hardware Issue","RAN ISSUE",
U528="Sites strategiques, MLL, Pylone, etc.","ENVTECH",
U528="AKTIVCO DEFAUT GE &amp; POWER Cabinet","POWER ISSUE",
U528="AKTIVCO Coupure ENEO &amp; Baisse de tension","POWER ISSUE",
U528="Coupure ENEO &amp; Baisse de tension","POWER ISSUE",
U528="Defaut GE &amp; POWER Cabinet","POWER ISSUE",
U528="Sharing","POWER ISSUE",
U528="Sites strategiques &amp; DataCenter","POWER ISSUE",
U528="Exclu","Exclu",
U528="SAT","TX ISSUE",
U528="SPARE-ISSUE","SPARE-ISSUE",
U528="Fiber CAmtel","TX ISSUE",
U528="Fiber AOF","TX ISSUE",
U528="Projet OCM (HUAWEI)","TRAVAUX-HUAWEI",
U528="Projet OCM (NOKIA)","TRAVAUX -NOKIA",
U528="ACCESS-ISSUE","ACCESS-ISSUE",
U528="Projet OCM (ZTE, NOKIA, autres projets)","TRAVAUX OCM",
U528="No root CAuse","No root cause",
U528="ODU HS","TX ISSUE",
U528="IP &amp; VLAN","TX ISSUE",
U528="Warehouse HUAWEI","SPARE-ISSUE",
U528="SPARE-HS","SPARE-ISSUE",
U528="Power Telco","RAN ISSUE",U528="no impacts","no impacts"
),"")</f>
        <v/>
      </c>
      <c r="U528" s="28"/>
      <c r="V528" s="35" t="str" cm="1">
        <f t="array" ref="V528">IFERROR(_xlfn.IFS(
U528="MPR ISSUE","ACTIVE",
U528="BSS Hardware Issue","ACTIVE",
U528="Sites strategiques, MLL, Pylone, etc.","PASSIVE",
U528="AKTIVCO DEFAUT GE &amp; POWER Cabinet","PASSIVE",
U528="AKTIVCO Coupure ENEO &amp; Baisse de tension","PASSIVE",
U528="Coupure ENEO &amp; Baisse de tension","PASSIVE",
U528="Defaut GE &amp; POWER Cabinet","PASSIVE",
U528="Sharing","PASSIVE",
U528="Sites strategiques &amp; DataCenter","PASSIVE",
U528="Exclu","Exclu",
U528="SAT","ACTIVE",
U528="SPARE-ISSUE","SPARE-ISSUE",
U528="Fiber CAmtel","ACTIVE",
U528="Fiber AOF","ACTIVE",
U528="Projet OCM (HUAWEI)","PLANNED WORKS",
U528="Projet OCM (NOKIA)","PLANNED WORKS",
U528="ACCESS-ISSUE","ACCESS-ISSUE",
U528="Projet OCM (ZTE, NOKIA, autres projets)","PLANNED WORKS",
U528="No root CAuse","No root cause",
U528="ODU HS","ACTIVE",
U528="IP &amp; VLAN","ACTIVE",
U528="Warehouse HUAWEI","SPARE-ISSUE",
U528="SPARE-HS","SPARE-ISSUE",
U528="Power Telco","ACTIVE",U528="no impacts","no impacts"
),"")</f>
        <v/>
      </c>
      <c r="W528" s="102"/>
      <c r="X528" s="102"/>
      <c r="Y528" s="102"/>
      <c r="Z528" s="102"/>
      <c r="AA528" s="102"/>
      <c r="AB528" s="104" t="s">
        <v>5423</v>
      </c>
      <c r="AC528" s="9"/>
      <c r="AD528" s="9"/>
      <c r="AE528" s="7" t="s">
        <v>5423</v>
      </c>
      <c r="AF528" s="6"/>
      <c r="AG528" s="7"/>
      <c r="AH528" s="3" t="s">
        <v>5423</v>
      </c>
      <c r="AI528" s="18" t="s">
        <v>5423</v>
      </c>
      <c r="AJ528" s="18" t="s">
        <v>5423</v>
      </c>
      <c r="AK528" s="18" t="s">
        <v>5423</v>
      </c>
      <c r="AL528" s="18" t="s">
        <v>5423</v>
      </c>
      <c r="AM528" s="18" t="s">
        <v>5423</v>
      </c>
      <c r="AN528" s="18" t="s">
        <v>5423</v>
      </c>
      <c r="AO528" s="18" t="s">
        <v>5423</v>
      </c>
      <c r="AP528" s="18" t="s">
        <v>5423</v>
      </c>
      <c r="AQ528" s="18" t="s">
        <v>5423</v>
      </c>
      <c r="AR528" s="18" t="s">
        <v>5423</v>
      </c>
      <c r="AS528" s="18" t="s">
        <v>5423</v>
      </c>
      <c r="AT528" s="18" t="s">
        <v>5423</v>
      </c>
      <c r="AU528" s="9" t="s">
        <v>5423</v>
      </c>
      <c r="AV528" s="14"/>
      <c r="AW528" s="14" t="s">
        <v>5423</v>
      </c>
      <c r="AX528" s="14" t="str">
        <f>_xlfn.XLOOKUP(B528,'[4]cell downs 18042026 17h'!$B:$B,'[4]cell downs 18042026 17h'!$B:$B,"")</f>
        <v/>
      </c>
      <c r="AY528" s="14" t="str">
        <f>_xlfn.XLOOKUP(B528,'[5]Cells Huawei 19042026 15h'!$B:$B,'[5]Cells Huawei 19042026 15h'!$B:$B,"")</f>
        <v/>
      </c>
      <c r="AZ528" s="105" t="str">
        <f>_xlfn.XLOOKUP(B528,'INCIDENT-04-23-2026'!E:E,'INCIDENT-04-23-2026'!F:F,"")</f>
        <v/>
      </c>
      <c r="BA528" s="105" t="str">
        <f>_xlfn.XLOOKUP(B528,'[6]Eneo 17H'!$C:$C,'[6]Eneo 17H'!$I:$I,"")</f>
        <v/>
      </c>
      <c r="BB528" s="105" t="str">
        <f>_xlfn.XLOOKUP(B528,[8]ALL!$B:$B,[8]ALL!$M:$M,"")</f>
        <v/>
      </c>
      <c r="BC528" s="105" t="str">
        <f>_xlfn.XLOOKUP(B528,'[6]Eneo 17H'!$C:$C,'[6]Eneo 17H'!$I:$I,"")</f>
        <v/>
      </c>
      <c r="BD528" s="105" t="str">
        <f>_xlfn.XLOOKUP(B528,'[7]Eneo 12H'!$C:$C,'[7]Eneo 12H'!$I:$I,"")</f>
        <v/>
      </c>
      <c r="BE528" s="105" t="s">
        <v>5423</v>
      </c>
    </row>
    <row r="529" spans="1:57" hidden="1" x14ac:dyDescent="0.3">
      <c r="A529" s="1" t="s">
        <v>2422</v>
      </c>
      <c r="B529" s="8" t="s">
        <v>2423</v>
      </c>
      <c r="C529" s="3" t="str">
        <f>_xlfn.XLOOKUP(B529,'[1]daily break down'!$D:$D,'[1]daily break down'!$E:$E,"")</f>
        <v>Douala</v>
      </c>
      <c r="D529" s="1" t="s">
        <v>11</v>
      </c>
      <c r="E529" s="1" t="s">
        <v>12</v>
      </c>
      <c r="F529" s="3" t="s">
        <v>31</v>
      </c>
      <c r="G529" s="1" t="s">
        <v>32</v>
      </c>
      <c r="H529" s="27" t="str">
        <f>_xlfn.XLOOKUP(B529,[2]CALCULATION!$B:$B,[2]CALCULATION!$H:$H,"")</f>
        <v>ZTE</v>
      </c>
      <c r="I529" s="23">
        <v>0</v>
      </c>
      <c r="J529" s="23">
        <v>3.6865106882057463E-2</v>
      </c>
      <c r="K529" s="23">
        <v>3.1233324201773236</v>
      </c>
      <c r="L529" s="23">
        <v>1.9342677487565392</v>
      </c>
      <c r="M529" s="23">
        <v>0.12199193569098832</v>
      </c>
      <c r="N529" s="23">
        <v>0.10697479974774028</v>
      </c>
      <c r="O529" s="23">
        <v>0.21389609426052883</v>
      </c>
      <c r="P529" s="103" t="s">
        <v>6554</v>
      </c>
      <c r="Q529" s="36" t="s">
        <v>5796</v>
      </c>
      <c r="R529" s="36"/>
      <c r="S529" s="35" t="str" cm="1">
        <f t="array" ref="S529">IFERROR(_xlfn.IFS(
U529="MPR ISSUE","PDH",
U529="BSS Hardware Issue","BSS",
U529="Sites strategiques, MLL, Pylone, etc.","ENVTECH",
U529="AKTIVCO DEFAUT GE &amp; POWER Cabinet","AKTIVCO",
U529="AKTIVCO Coupure ENEO &amp; Baisse de tension","AKTIVCO GRID ONLY",
U529="Coupure ENEO &amp; Baisse de tension","IHS GRID ONLY",
U529="Defaut GE &amp; POWER Cabinet","IHS",
U529="Sharing","Partners",
U529="Sites strategiques &amp; DataCenter","SST &amp; DC",
U529="Exclu","Exclu",
U529="SAT","SAT",
U529="SPARE-ISSUE","SPARE-ISSUE",
U529="Fiber CAmtel","TRANS_FO_CAMTEL",
U529="Fiber AOF","Fiber AOF",
U529="Projet OCM (HUAWEI)","TRAVAUX-HUAWEI",
U529="Projet OCM (NOKIA)","TRAVAUX-NOKIA",
U529="ACCESS-ISSUE","ACCESS-ISSUE",
U529="Projet OCM (ZTE, NOKIA, autres projets)","TRAVAUX OCM",
U529="No root CAuse","No root cause",
U529="ODU HS","PDH",
U529="IP &amp; VLAN","PDH",
U529="Warehouse HUAWEI","SPARE-ISSUE",
U529="SPARE-HS","SPARE-ISSUE",
U529="Power Telco","BSS",U529="no impacts","no impacts"
),"")</f>
        <v/>
      </c>
      <c r="T529" s="35" t="str" cm="1">
        <f t="array" ref="T529">IFERROR(_xlfn.IFS(
U529="MPR ISSUE","TX ISSUE",
U529="BSS Hardware Issue","RAN ISSUE",
U529="Sites strategiques, MLL, Pylone, etc.","ENVTECH",
U529="AKTIVCO DEFAUT GE &amp; POWER Cabinet","POWER ISSUE",
U529="AKTIVCO Coupure ENEO &amp; Baisse de tension","POWER ISSUE",
U529="Coupure ENEO &amp; Baisse de tension","POWER ISSUE",
U529="Defaut GE &amp; POWER Cabinet","POWER ISSUE",
U529="Sharing","POWER ISSUE",
U529="Sites strategiques &amp; DataCenter","POWER ISSUE",
U529="Exclu","Exclu",
U529="SAT","TX ISSUE",
U529="SPARE-ISSUE","SPARE-ISSUE",
U529="Fiber CAmtel","TX ISSUE",
U529="Fiber AOF","TX ISSUE",
U529="Projet OCM (HUAWEI)","TRAVAUX-HUAWEI",
U529="Projet OCM (NOKIA)","TRAVAUX -NOKIA",
U529="ACCESS-ISSUE","ACCESS-ISSUE",
U529="Projet OCM (ZTE, NOKIA, autres projets)","TRAVAUX OCM",
U529="No root CAuse","No root cause",
U529="ODU HS","TX ISSUE",
U529="IP &amp; VLAN","TX ISSUE",
U529="Warehouse HUAWEI","SPARE-ISSUE",
U529="SPARE-HS","SPARE-ISSUE",
U529="Power Telco","RAN ISSUE",U529="no impacts","no impacts"
),"")</f>
        <v/>
      </c>
      <c r="U529" s="28"/>
      <c r="V529" s="35" t="str" cm="1">
        <f t="array" ref="V529">IFERROR(_xlfn.IFS(
U529="MPR ISSUE","ACTIVE",
U529="BSS Hardware Issue","ACTIVE",
U529="Sites strategiques, MLL, Pylone, etc.","PASSIVE",
U529="AKTIVCO DEFAUT GE &amp; POWER Cabinet","PASSIVE",
U529="AKTIVCO Coupure ENEO &amp; Baisse de tension","PASSIVE",
U529="Coupure ENEO &amp; Baisse de tension","PASSIVE",
U529="Defaut GE &amp; POWER Cabinet","PASSIVE",
U529="Sharing","PASSIVE",
U529="Sites strategiques &amp; DataCenter","PASSIVE",
U529="Exclu","Exclu",
U529="SAT","ACTIVE",
U529="SPARE-ISSUE","SPARE-ISSUE",
U529="Fiber CAmtel","ACTIVE",
U529="Fiber AOF","ACTIVE",
U529="Projet OCM (HUAWEI)","PLANNED WORKS",
U529="Projet OCM (NOKIA)","PLANNED WORKS",
U529="ACCESS-ISSUE","ACCESS-ISSUE",
U529="Projet OCM (ZTE, NOKIA, autres projets)","PLANNED WORKS",
U529="No root CAuse","No root cause",
U529="ODU HS","ACTIVE",
U529="IP &amp; VLAN","ACTIVE",
U529="Warehouse HUAWEI","SPARE-ISSUE",
U529="SPARE-HS","SPARE-ISSUE",
U529="Power Telco","ACTIVE",U529="no impacts","no impacts"
),"")</f>
        <v/>
      </c>
      <c r="W529" s="102"/>
      <c r="X529" s="102"/>
      <c r="Y529" s="102"/>
      <c r="Z529" s="102"/>
      <c r="AA529" s="102"/>
      <c r="AB529" s="104" t="s">
        <v>5423</v>
      </c>
      <c r="AC529" s="9"/>
      <c r="AD529" s="9"/>
      <c r="AE529" s="7" t="s">
        <v>5423</v>
      </c>
      <c r="AF529" s="6"/>
      <c r="AG529" s="7"/>
      <c r="AH529" s="3" t="s">
        <v>5423</v>
      </c>
      <c r="AI529" s="18" t="s">
        <v>5423</v>
      </c>
      <c r="AJ529" s="18" t="s">
        <v>5423</v>
      </c>
      <c r="AK529" s="18" t="s">
        <v>5423</v>
      </c>
      <c r="AL529" s="18" t="s">
        <v>5423</v>
      </c>
      <c r="AM529" s="18" t="s">
        <v>5423</v>
      </c>
      <c r="AN529" s="18" t="s">
        <v>5423</v>
      </c>
      <c r="AO529" s="18" t="s">
        <v>5423</v>
      </c>
      <c r="AP529" s="18" t="s">
        <v>5423</v>
      </c>
      <c r="AQ529" s="18" t="s">
        <v>5423</v>
      </c>
      <c r="AR529" s="18" t="s">
        <v>5423</v>
      </c>
      <c r="AS529" s="18" t="s">
        <v>5423</v>
      </c>
      <c r="AT529" s="18" t="s">
        <v>5423</v>
      </c>
      <c r="AU529" s="9" t="s">
        <v>5423</v>
      </c>
      <c r="AV529" s="14"/>
      <c r="AW529" s="14" t="s">
        <v>5423</v>
      </c>
      <c r="AX529" s="14" t="str">
        <f>_xlfn.XLOOKUP(B529,'[4]cell downs 18042026 17h'!$B:$B,'[4]cell downs 18042026 17h'!$B:$B,"")</f>
        <v/>
      </c>
      <c r="AY529" s="14" t="str">
        <f>_xlfn.XLOOKUP(B529,'[5]Cells Huawei 19042026 15h'!$B:$B,'[5]Cells Huawei 19042026 15h'!$B:$B,"")</f>
        <v/>
      </c>
      <c r="AZ529" s="105" t="str">
        <f>_xlfn.XLOOKUP(B529,'INCIDENT-04-23-2026'!E:E,'INCIDENT-04-23-2026'!F:F,"")</f>
        <v/>
      </c>
      <c r="BA529" s="105" t="str">
        <f>_xlfn.XLOOKUP(B529,'[6]Eneo 17H'!$C:$C,'[6]Eneo 17H'!$I:$I,"")</f>
        <v/>
      </c>
      <c r="BB529" s="105" t="str">
        <f>_xlfn.XLOOKUP(B529,[8]ALL!$B:$B,[8]ALL!$M:$M,"")</f>
        <v/>
      </c>
      <c r="BC529" s="105" t="str">
        <f>_xlfn.XLOOKUP(B529,'[6]Eneo 17H'!$C:$C,'[6]Eneo 17H'!$I:$I,"")</f>
        <v/>
      </c>
      <c r="BD529" s="105" t="str">
        <f>_xlfn.XLOOKUP(B529,'[7]Eneo 12H'!$C:$C,'[7]Eneo 12H'!$I:$I,"")</f>
        <v/>
      </c>
      <c r="BE529" s="105" t="s">
        <v>7118</v>
      </c>
    </row>
    <row r="530" spans="1:57" hidden="1" x14ac:dyDescent="0.3">
      <c r="A530" s="1" t="s">
        <v>1956</v>
      </c>
      <c r="B530" s="8" t="s">
        <v>1957</v>
      </c>
      <c r="C530" s="3" t="str">
        <f>_xlfn.XLOOKUP(B530,'[1]daily break down'!$D:$D,'[1]daily break down'!$E:$E,"")</f>
        <v>OUEST</v>
      </c>
      <c r="D530" s="1" t="s">
        <v>11</v>
      </c>
      <c r="E530" s="1" t="s">
        <v>12</v>
      </c>
      <c r="F530" s="3" t="s">
        <v>102</v>
      </c>
      <c r="G530" s="1" t="s">
        <v>856</v>
      </c>
      <c r="H530" s="25" t="str">
        <f>_xlfn.XLOOKUP(B530,[2]CALCULATION!$B:$B,[2]CALCULATION!$H:$H,"")</f>
        <v>Huawei</v>
      </c>
      <c r="I530" s="23">
        <v>0</v>
      </c>
      <c r="J530" s="23">
        <v>0</v>
      </c>
      <c r="K530" s="23">
        <v>0</v>
      </c>
      <c r="L530" s="23">
        <v>0</v>
      </c>
      <c r="M530" s="23">
        <v>0.28973084726609649</v>
      </c>
      <c r="N530" s="23">
        <v>0.10683211912120148</v>
      </c>
      <c r="O530" s="23">
        <v>0</v>
      </c>
      <c r="P530" s="103" t="s">
        <v>6554</v>
      </c>
      <c r="Q530" s="36" t="s">
        <v>5796</v>
      </c>
      <c r="R530" s="36"/>
      <c r="S530" s="35" t="str" cm="1">
        <f t="array" ref="S530">IFERROR(_xlfn.IFS(
U530="MPR ISSUE","PDH",
U530="BSS Hardware Issue","BSS",
U530="Sites strategiques, MLL, Pylone, etc.","ENVTECH",
U530="AKTIVCO DEFAUT GE &amp; POWER Cabinet","AKTIVCO",
U530="AKTIVCO Coupure ENEO &amp; Baisse de tension","AKTIVCO GRID ONLY",
U530="Coupure ENEO &amp; Baisse de tension","IHS GRID ONLY",
U530="Defaut GE &amp; POWER Cabinet","IHS",
U530="Sharing","Partners",
U530="Sites strategiques &amp; DataCenter","SST &amp; DC",
U530="Exclu","Exclu",
U530="SAT","SAT",
U530="SPARE-ISSUE","SPARE-ISSUE",
U530="Fiber CAmtel","TRANS_FO_CAMTEL",
U530="Fiber AOF","Fiber AOF",
U530="Projet OCM (HUAWEI)","TRAVAUX-HUAWEI",
U530="Projet OCM (NOKIA)","TRAVAUX-NOKIA",
U530="ACCESS-ISSUE","ACCESS-ISSUE",
U530="Projet OCM (ZTE, NOKIA, autres projets)","TRAVAUX OCM",
U530="No root CAuse","No root cause",
U530="ODU HS","PDH",
U530="IP &amp; VLAN","PDH",
U530="Warehouse HUAWEI","SPARE-ISSUE",
U530="SPARE-HS","SPARE-ISSUE",
U530="Power Telco","BSS",U530="no impacts","no impacts"
),"")</f>
        <v/>
      </c>
      <c r="T530" s="35" t="str" cm="1">
        <f t="array" ref="T530">IFERROR(_xlfn.IFS(
U530="MPR ISSUE","TX ISSUE",
U530="BSS Hardware Issue","RAN ISSUE",
U530="Sites strategiques, MLL, Pylone, etc.","ENVTECH",
U530="AKTIVCO DEFAUT GE &amp; POWER Cabinet","POWER ISSUE",
U530="AKTIVCO Coupure ENEO &amp; Baisse de tension","POWER ISSUE",
U530="Coupure ENEO &amp; Baisse de tension","POWER ISSUE",
U530="Defaut GE &amp; POWER Cabinet","POWER ISSUE",
U530="Sharing","POWER ISSUE",
U530="Sites strategiques &amp; DataCenter","POWER ISSUE",
U530="Exclu","Exclu",
U530="SAT","TX ISSUE",
U530="SPARE-ISSUE","SPARE-ISSUE",
U530="Fiber CAmtel","TX ISSUE",
U530="Fiber AOF","TX ISSUE",
U530="Projet OCM (HUAWEI)","TRAVAUX-HUAWEI",
U530="Projet OCM (NOKIA)","TRAVAUX -NOKIA",
U530="ACCESS-ISSUE","ACCESS-ISSUE",
U530="Projet OCM (ZTE, NOKIA, autres projets)","TRAVAUX OCM",
U530="No root CAuse","No root cause",
U530="ODU HS","TX ISSUE",
U530="IP &amp; VLAN","TX ISSUE",
U530="Warehouse HUAWEI","SPARE-ISSUE",
U530="SPARE-HS","SPARE-ISSUE",
U530="Power Telco","RAN ISSUE",U530="no impacts","no impacts"
),"")</f>
        <v/>
      </c>
      <c r="U530" s="28"/>
      <c r="V530" s="35" t="str" cm="1">
        <f t="array" ref="V530">IFERROR(_xlfn.IFS(
U530="MPR ISSUE","ACTIVE",
U530="BSS Hardware Issue","ACTIVE",
U530="Sites strategiques, MLL, Pylone, etc.","PASSIVE",
U530="AKTIVCO DEFAUT GE &amp; POWER Cabinet","PASSIVE",
U530="AKTIVCO Coupure ENEO &amp; Baisse de tension","PASSIVE",
U530="Coupure ENEO &amp; Baisse de tension","PASSIVE",
U530="Defaut GE &amp; POWER Cabinet","PASSIVE",
U530="Sharing","PASSIVE",
U530="Sites strategiques &amp; DataCenter","PASSIVE",
U530="Exclu","Exclu",
U530="SAT","ACTIVE",
U530="SPARE-ISSUE","SPARE-ISSUE",
U530="Fiber CAmtel","ACTIVE",
U530="Fiber AOF","ACTIVE",
U530="Projet OCM (HUAWEI)","PLANNED WORKS",
U530="Projet OCM (NOKIA)","PLANNED WORKS",
U530="ACCESS-ISSUE","ACCESS-ISSUE",
U530="Projet OCM (ZTE, NOKIA, autres projets)","PLANNED WORKS",
U530="No root CAuse","No root cause",
U530="ODU HS","ACTIVE",
U530="IP &amp; VLAN","ACTIVE",
U530="Warehouse HUAWEI","SPARE-ISSUE",
U530="SPARE-HS","SPARE-ISSUE",
U530="Power Telco","ACTIVE",U530="no impacts","no impacts"
),"")</f>
        <v/>
      </c>
      <c r="W530" s="102"/>
      <c r="X530" s="102"/>
      <c r="Y530" s="102"/>
      <c r="Z530" s="102"/>
      <c r="AA530" s="102"/>
      <c r="AB530" s="104" t="s">
        <v>5423</v>
      </c>
      <c r="AC530" s="9"/>
      <c r="AD530" s="9"/>
      <c r="AE530" s="7" t="s">
        <v>5423</v>
      </c>
      <c r="AF530" s="6"/>
      <c r="AG530" s="7"/>
      <c r="AH530" s="3" t="s">
        <v>5423</v>
      </c>
      <c r="AI530" s="18" t="s">
        <v>5423</v>
      </c>
      <c r="AJ530" s="18" t="s">
        <v>5423</v>
      </c>
      <c r="AK530" s="18" t="s">
        <v>5423</v>
      </c>
      <c r="AL530" s="18" t="s">
        <v>5423</v>
      </c>
      <c r="AM530" s="18" t="s">
        <v>5423</v>
      </c>
      <c r="AN530" s="18" t="s">
        <v>5423</v>
      </c>
      <c r="AO530" s="18" t="s">
        <v>5423</v>
      </c>
      <c r="AP530" s="18" t="s">
        <v>5423</v>
      </c>
      <c r="AQ530" s="18" t="s">
        <v>5423</v>
      </c>
      <c r="AR530" s="18" t="s">
        <v>5423</v>
      </c>
      <c r="AS530" s="18" t="s">
        <v>5423</v>
      </c>
      <c r="AT530" s="18" t="s">
        <v>5423</v>
      </c>
      <c r="AU530" s="9" t="s">
        <v>5423</v>
      </c>
      <c r="AV530" s="14"/>
      <c r="AW530" s="14" t="s">
        <v>5423</v>
      </c>
      <c r="AX530" s="14" t="str">
        <f>_xlfn.XLOOKUP(B530,'[4]cell downs 18042026 17h'!$B:$B,'[4]cell downs 18042026 17h'!$B:$B,"")</f>
        <v/>
      </c>
      <c r="AY530" s="14" t="str">
        <f>_xlfn.XLOOKUP(B530,'[5]Cells Huawei 19042026 15h'!$B:$B,'[5]Cells Huawei 19042026 15h'!$B:$B,"")</f>
        <v/>
      </c>
      <c r="AZ530" s="105" t="str">
        <f>_xlfn.XLOOKUP(B530,'INCIDENT-04-23-2026'!E:E,'INCIDENT-04-23-2026'!F:F,"")</f>
        <v/>
      </c>
      <c r="BA530" s="105" t="str">
        <f>_xlfn.XLOOKUP(B530,'[6]Eneo 17H'!$C:$C,'[6]Eneo 17H'!$I:$I,"")</f>
        <v/>
      </c>
      <c r="BB530" s="105" t="str">
        <f>_xlfn.XLOOKUP(B530,[8]ALL!$B:$B,[8]ALL!$M:$M,"")</f>
        <v/>
      </c>
      <c r="BC530" s="105" t="str">
        <f>_xlfn.XLOOKUP(B530,'[6]Eneo 17H'!$C:$C,'[6]Eneo 17H'!$I:$I,"")</f>
        <v/>
      </c>
      <c r="BD530" s="105" t="str">
        <f>_xlfn.XLOOKUP(B530,'[7]Eneo 12H'!$C:$C,'[7]Eneo 12H'!$I:$I,"")</f>
        <v/>
      </c>
      <c r="BE530" s="105" t="s">
        <v>5423</v>
      </c>
    </row>
    <row r="531" spans="1:57" hidden="1" x14ac:dyDescent="0.3">
      <c r="A531" s="1" t="s">
        <v>2867</v>
      </c>
      <c r="B531" s="8" t="s">
        <v>2868</v>
      </c>
      <c r="C531" s="3" t="str">
        <f>_xlfn.XLOOKUP(B531,'[1]daily break down'!$D:$D,'[1]daily break down'!$E:$E,"")</f>
        <v>Douala</v>
      </c>
      <c r="D531" s="1" t="s">
        <v>11</v>
      </c>
      <c r="E531" s="1" t="s">
        <v>12</v>
      </c>
      <c r="F531" s="3" t="s">
        <v>31</v>
      </c>
      <c r="G531" s="1" t="s">
        <v>32</v>
      </c>
      <c r="H531" s="27" t="str">
        <f>_xlfn.XLOOKUP(B531,[2]CALCULATION!$B:$B,[2]CALCULATION!$H:$H,"")</f>
        <v>ZTE</v>
      </c>
      <c r="I531" s="23">
        <v>0</v>
      </c>
      <c r="J531" s="23">
        <v>0</v>
      </c>
      <c r="K531" s="23">
        <v>3.1185347841099436</v>
      </c>
      <c r="L531" s="23">
        <v>1.9288993901830018</v>
      </c>
      <c r="M531" s="23">
        <v>0.12208111108257538</v>
      </c>
      <c r="N531" s="23">
        <v>0.10676077880793225</v>
      </c>
      <c r="O531" s="23">
        <v>0.21405660996538559</v>
      </c>
      <c r="P531" s="103" t="s">
        <v>6554</v>
      </c>
      <c r="Q531" s="36" t="s">
        <v>5796</v>
      </c>
      <c r="R531" s="36"/>
      <c r="S531" s="35" t="str" cm="1">
        <f t="array" ref="S531">IFERROR(_xlfn.IFS(
U531="MPR ISSUE","PDH",
U531="BSS Hardware Issue","BSS",
U531="Sites strategiques, MLL, Pylone, etc.","ENVTECH",
U531="AKTIVCO DEFAUT GE &amp; POWER Cabinet","AKTIVCO",
U531="AKTIVCO Coupure ENEO &amp; Baisse de tension","AKTIVCO GRID ONLY",
U531="Coupure ENEO &amp; Baisse de tension","IHS GRID ONLY",
U531="Defaut GE &amp; POWER Cabinet","IHS",
U531="Sharing","Partners",
U531="Sites strategiques &amp; DataCenter","SST &amp; DC",
U531="Exclu","Exclu",
U531="SAT","SAT",
U531="SPARE-ISSUE","SPARE-ISSUE",
U531="Fiber CAmtel","TRANS_FO_CAMTEL",
U531="Fiber AOF","Fiber AOF",
U531="Projet OCM (HUAWEI)","TRAVAUX-HUAWEI",
U531="Projet OCM (NOKIA)","TRAVAUX-NOKIA",
U531="ACCESS-ISSUE","ACCESS-ISSUE",
U531="Projet OCM (ZTE, NOKIA, autres projets)","TRAVAUX OCM",
U531="No root CAuse","No root cause",
U531="ODU HS","PDH",
U531="IP &amp; VLAN","PDH",
U531="Warehouse HUAWEI","SPARE-ISSUE",
U531="SPARE-HS","SPARE-ISSUE",
U531="Power Telco","BSS",U531="no impacts","no impacts"
),"")</f>
        <v/>
      </c>
      <c r="T531" s="35" t="str" cm="1">
        <f t="array" ref="T531">IFERROR(_xlfn.IFS(
U531="MPR ISSUE","TX ISSUE",
U531="BSS Hardware Issue","RAN ISSUE",
U531="Sites strategiques, MLL, Pylone, etc.","ENVTECH",
U531="AKTIVCO DEFAUT GE &amp; POWER Cabinet","POWER ISSUE",
U531="AKTIVCO Coupure ENEO &amp; Baisse de tension","POWER ISSUE",
U531="Coupure ENEO &amp; Baisse de tension","POWER ISSUE",
U531="Defaut GE &amp; POWER Cabinet","POWER ISSUE",
U531="Sharing","POWER ISSUE",
U531="Sites strategiques &amp; DataCenter","POWER ISSUE",
U531="Exclu","Exclu",
U531="SAT","TX ISSUE",
U531="SPARE-ISSUE","SPARE-ISSUE",
U531="Fiber CAmtel","TX ISSUE",
U531="Fiber AOF","TX ISSUE",
U531="Projet OCM (HUAWEI)","TRAVAUX-HUAWEI",
U531="Projet OCM (NOKIA)","TRAVAUX -NOKIA",
U531="ACCESS-ISSUE","ACCESS-ISSUE",
U531="Projet OCM (ZTE, NOKIA, autres projets)","TRAVAUX OCM",
U531="No root CAuse","No root cause",
U531="ODU HS","TX ISSUE",
U531="IP &amp; VLAN","TX ISSUE",
U531="Warehouse HUAWEI","SPARE-ISSUE",
U531="SPARE-HS","SPARE-ISSUE",
U531="Power Telco","RAN ISSUE",U531="no impacts","no impacts"
),"")</f>
        <v/>
      </c>
      <c r="U531" s="28"/>
      <c r="V531" s="35" t="str" cm="1">
        <f t="array" ref="V531">IFERROR(_xlfn.IFS(
U531="MPR ISSUE","ACTIVE",
U531="BSS Hardware Issue","ACTIVE",
U531="Sites strategiques, MLL, Pylone, etc.","PASSIVE",
U531="AKTIVCO DEFAUT GE &amp; POWER Cabinet","PASSIVE",
U531="AKTIVCO Coupure ENEO &amp; Baisse de tension","PASSIVE",
U531="Coupure ENEO &amp; Baisse de tension","PASSIVE",
U531="Defaut GE &amp; POWER Cabinet","PASSIVE",
U531="Sharing","PASSIVE",
U531="Sites strategiques &amp; DataCenter","PASSIVE",
U531="Exclu","Exclu",
U531="SAT","ACTIVE",
U531="SPARE-ISSUE","SPARE-ISSUE",
U531="Fiber CAmtel","ACTIVE",
U531="Fiber AOF","ACTIVE",
U531="Projet OCM (HUAWEI)","PLANNED WORKS",
U531="Projet OCM (NOKIA)","PLANNED WORKS",
U531="ACCESS-ISSUE","ACCESS-ISSUE",
U531="Projet OCM (ZTE, NOKIA, autres projets)","PLANNED WORKS",
U531="No root CAuse","No root cause",
U531="ODU HS","ACTIVE",
U531="IP &amp; VLAN","ACTIVE",
U531="Warehouse HUAWEI","SPARE-ISSUE",
U531="SPARE-HS","SPARE-ISSUE",
U531="Power Telco","ACTIVE",U531="no impacts","no impacts"
),"")</f>
        <v/>
      </c>
      <c r="W531" s="102"/>
      <c r="X531" s="102"/>
      <c r="Y531" s="102"/>
      <c r="Z531" s="102"/>
      <c r="AA531" s="102"/>
      <c r="AB531" s="104" t="s">
        <v>5423</v>
      </c>
      <c r="AC531" s="9"/>
      <c r="AD531" s="9"/>
      <c r="AE531" s="7" t="s">
        <v>5423</v>
      </c>
      <c r="AF531" s="6"/>
      <c r="AG531" s="7"/>
      <c r="AH531" s="3" t="s">
        <v>5423</v>
      </c>
      <c r="AI531" s="18" t="s">
        <v>5423</v>
      </c>
      <c r="AJ531" s="18" t="s">
        <v>5423</v>
      </c>
      <c r="AK531" s="18" t="s">
        <v>5423</v>
      </c>
      <c r="AL531" s="18" t="s">
        <v>5423</v>
      </c>
      <c r="AM531" s="18" t="s">
        <v>5423</v>
      </c>
      <c r="AN531" s="18" t="s">
        <v>5423</v>
      </c>
      <c r="AO531" s="18" t="s">
        <v>5423</v>
      </c>
      <c r="AP531" s="18" t="s">
        <v>5423</v>
      </c>
      <c r="AQ531" s="18" t="s">
        <v>5423</v>
      </c>
      <c r="AR531" s="18" t="s">
        <v>5423</v>
      </c>
      <c r="AS531" s="18" t="s">
        <v>5423</v>
      </c>
      <c r="AT531" s="18" t="s">
        <v>5423</v>
      </c>
      <c r="AU531" s="9" t="s">
        <v>5423</v>
      </c>
      <c r="AV531" s="14"/>
      <c r="AW531" s="14" t="s">
        <v>5423</v>
      </c>
      <c r="AX531" s="14" t="str">
        <f>_xlfn.XLOOKUP(B531,'[4]cell downs 18042026 17h'!$B:$B,'[4]cell downs 18042026 17h'!$B:$B,"")</f>
        <v/>
      </c>
      <c r="AY531" s="14" t="str">
        <f>_xlfn.XLOOKUP(B531,'[5]Cells Huawei 19042026 15h'!$B:$B,'[5]Cells Huawei 19042026 15h'!$B:$B,"")</f>
        <v/>
      </c>
      <c r="AZ531" s="105" t="str">
        <f>_xlfn.XLOOKUP(B531,'INCIDENT-04-23-2026'!E:E,'INCIDENT-04-23-2026'!F:F,"")</f>
        <v/>
      </c>
      <c r="BA531" s="105" t="str">
        <f>_xlfn.XLOOKUP(B531,'[6]Eneo 17H'!$C:$C,'[6]Eneo 17H'!$I:$I,"")</f>
        <v/>
      </c>
      <c r="BB531" s="105" t="str">
        <f>_xlfn.XLOOKUP(B531,[8]ALL!$B:$B,[8]ALL!$M:$M,"")</f>
        <v/>
      </c>
      <c r="BC531" s="105" t="str">
        <f>_xlfn.XLOOKUP(B531,'[6]Eneo 17H'!$C:$C,'[6]Eneo 17H'!$I:$I,"")</f>
        <v/>
      </c>
      <c r="BD531" s="105" t="str">
        <f>_xlfn.XLOOKUP(B531,'[7]Eneo 12H'!$C:$C,'[7]Eneo 12H'!$I:$I,"")</f>
        <v/>
      </c>
      <c r="BE531" s="105" t="s">
        <v>7119</v>
      </c>
    </row>
    <row r="532" spans="1:57" hidden="1" x14ac:dyDescent="0.3">
      <c r="A532" s="1" t="s">
        <v>1421</v>
      </c>
      <c r="B532" s="1" t="s">
        <v>1422</v>
      </c>
      <c r="C532" s="3" t="str">
        <f>_xlfn.XLOOKUP(B532,'[1]daily break down'!$D:$D,'[1]daily break down'!$E:$E,"")</f>
        <v>ADAMAOUA</v>
      </c>
      <c r="D532" s="1" t="s">
        <v>21</v>
      </c>
      <c r="E532" s="1" t="s">
        <v>122</v>
      </c>
      <c r="F532" s="3" t="s">
        <v>90</v>
      </c>
      <c r="G532" s="1" t="s">
        <v>1423</v>
      </c>
      <c r="H532" s="26" t="str">
        <f>_xlfn.XLOOKUP(B532,[2]CALCULATION!$B:$B,[2]CALCULATION!$H:$H,"")</f>
        <v>NOKIA</v>
      </c>
      <c r="I532" s="23">
        <v>1.8730083983958667E-3</v>
      </c>
      <c r="J532" s="23">
        <v>5.516691636899327E-2</v>
      </c>
      <c r="K532" s="23">
        <v>0.10193268510463648</v>
      </c>
      <c r="L532" s="23">
        <v>2.7023271344297439E-2</v>
      </c>
      <c r="M532" s="23">
        <v>0.21692446743660074</v>
      </c>
      <c r="N532" s="23">
        <v>0.10480748780211877</v>
      </c>
      <c r="O532" s="23">
        <v>8.7044318059882626E-3</v>
      </c>
      <c r="P532" s="103" t="s">
        <v>6554</v>
      </c>
      <c r="Q532" s="36" t="s">
        <v>5796</v>
      </c>
      <c r="R532" s="36"/>
      <c r="S532" s="35" t="str" cm="1">
        <f t="array" ref="S532">IFERROR(_xlfn.IFS(
U532="MPR ISSUE","PDH",
U532="BSS Hardware Issue","BSS",
U532="Sites strategiques, MLL, Pylone, etc.","ENVTECH",
U532="AKTIVCO DEFAUT GE &amp; POWER Cabinet","AKTIVCO",
U532="AKTIVCO Coupure ENEO &amp; Baisse de tension","AKTIVCO GRID ONLY",
U532="Coupure ENEO &amp; Baisse de tension","IHS GRID ONLY",
U532="Defaut GE &amp; POWER Cabinet","IHS",
U532="Sharing","Partners",
U532="Sites strategiques &amp; DataCenter","SST &amp; DC",
U532="Exclu","Exclu",
U532="SAT","SAT",
U532="SPARE-ISSUE","SPARE-ISSUE",
U532="Fiber CAmtel","TRANS_FO_CAMTEL",
U532="Fiber AOF","Fiber AOF",
U532="Projet OCM (HUAWEI)","TRAVAUX-HUAWEI",
U532="Projet OCM (NOKIA)","TRAVAUX-NOKIA",
U532="ACCESS-ISSUE","ACCESS-ISSUE",
U532="Projet OCM (ZTE, NOKIA, autres projets)","TRAVAUX OCM",
U532="No root CAuse","No root cause",
U532="ODU HS","PDH",
U532="IP &amp; VLAN","PDH",
U532="Warehouse HUAWEI","SPARE-ISSUE",
U532="SPARE-HS","SPARE-ISSUE",
U532="Power Telco","BSS",U532="no impacts","no impacts"
),"")</f>
        <v/>
      </c>
      <c r="T532" s="35" t="str" cm="1">
        <f t="array" ref="T532">IFERROR(_xlfn.IFS(
U532="MPR ISSUE","TX ISSUE",
U532="BSS Hardware Issue","RAN ISSUE",
U532="Sites strategiques, MLL, Pylone, etc.","ENVTECH",
U532="AKTIVCO DEFAUT GE &amp; POWER Cabinet","POWER ISSUE",
U532="AKTIVCO Coupure ENEO &amp; Baisse de tension","POWER ISSUE",
U532="Coupure ENEO &amp; Baisse de tension","POWER ISSUE",
U532="Defaut GE &amp; POWER Cabinet","POWER ISSUE",
U532="Sharing","POWER ISSUE",
U532="Sites strategiques &amp; DataCenter","POWER ISSUE",
U532="Exclu","Exclu",
U532="SAT","TX ISSUE",
U532="SPARE-ISSUE","SPARE-ISSUE",
U532="Fiber CAmtel","TX ISSUE",
U532="Fiber AOF","TX ISSUE",
U532="Projet OCM (HUAWEI)","TRAVAUX-HUAWEI",
U532="Projet OCM (NOKIA)","TRAVAUX -NOKIA",
U532="ACCESS-ISSUE","ACCESS-ISSUE",
U532="Projet OCM (ZTE, NOKIA, autres projets)","TRAVAUX OCM",
U532="No root CAuse","No root cause",
U532="ODU HS","TX ISSUE",
U532="IP &amp; VLAN","TX ISSUE",
U532="Warehouse HUAWEI","SPARE-ISSUE",
U532="SPARE-HS","SPARE-ISSUE",
U532="Power Telco","RAN ISSUE",U532="no impacts","no impacts"
),"")</f>
        <v/>
      </c>
      <c r="U532" s="28"/>
      <c r="V532" s="35" t="str" cm="1">
        <f t="array" ref="V532">IFERROR(_xlfn.IFS(
U532="MPR ISSUE","ACTIVE",
U532="BSS Hardware Issue","ACTIVE",
U532="Sites strategiques, MLL, Pylone, etc.","PASSIVE",
U532="AKTIVCO DEFAUT GE &amp; POWER Cabinet","PASSIVE",
U532="AKTIVCO Coupure ENEO &amp; Baisse de tension","PASSIVE",
U532="Coupure ENEO &amp; Baisse de tension","PASSIVE",
U532="Defaut GE &amp; POWER Cabinet","PASSIVE",
U532="Sharing","PASSIVE",
U532="Sites strategiques &amp; DataCenter","PASSIVE",
U532="Exclu","Exclu",
U532="SAT","ACTIVE",
U532="SPARE-ISSUE","SPARE-ISSUE",
U532="Fiber CAmtel","ACTIVE",
U532="Fiber AOF","ACTIVE",
U532="Projet OCM (HUAWEI)","PLANNED WORKS",
U532="Projet OCM (NOKIA)","PLANNED WORKS",
U532="ACCESS-ISSUE","ACCESS-ISSUE",
U532="Projet OCM (ZTE, NOKIA, autres projets)","PLANNED WORKS",
U532="No root CAuse","No root cause",
U532="ODU HS","ACTIVE",
U532="IP &amp; VLAN","ACTIVE",
U532="Warehouse HUAWEI","SPARE-ISSUE",
U532="SPARE-HS","SPARE-ISSUE",
U532="Power Telco","ACTIVE",U532="no impacts","no impacts"
),"")</f>
        <v/>
      </c>
      <c r="W532" s="102"/>
      <c r="X532" s="102"/>
      <c r="Y532" s="102"/>
      <c r="Z532" s="102"/>
      <c r="AA532" s="102"/>
      <c r="AB532" s="104" t="s">
        <v>5423</v>
      </c>
      <c r="AC532" s="9"/>
      <c r="AD532" s="9"/>
      <c r="AE532" s="7" t="s">
        <v>5423</v>
      </c>
      <c r="AF532" s="6"/>
      <c r="AG532" s="7"/>
      <c r="AH532" s="3" t="s">
        <v>5423</v>
      </c>
      <c r="AI532" s="18" t="s">
        <v>5423</v>
      </c>
      <c r="AJ532" s="18" t="s">
        <v>5423</v>
      </c>
      <c r="AK532" s="18" t="s">
        <v>5423</v>
      </c>
      <c r="AL532" s="18" t="s">
        <v>5423</v>
      </c>
      <c r="AM532" s="18" t="s">
        <v>5423</v>
      </c>
      <c r="AN532" s="18" t="s">
        <v>5423</v>
      </c>
      <c r="AO532" s="18" t="s">
        <v>5423</v>
      </c>
      <c r="AP532" s="18" t="s">
        <v>5423</v>
      </c>
      <c r="AQ532" s="18" t="s">
        <v>5423</v>
      </c>
      <c r="AR532" s="18" t="s">
        <v>5423</v>
      </c>
      <c r="AS532" s="18" t="s">
        <v>5423</v>
      </c>
      <c r="AT532" s="18" t="s">
        <v>5423</v>
      </c>
      <c r="AU532" s="9" t="s">
        <v>5423</v>
      </c>
      <c r="AV532" s="14"/>
      <c r="AW532" s="14" t="s">
        <v>5423</v>
      </c>
      <c r="AX532" s="14" t="str">
        <f>_xlfn.XLOOKUP(B532,'[4]cell downs 18042026 17h'!$B:$B,'[4]cell downs 18042026 17h'!$B:$B,"")</f>
        <v/>
      </c>
      <c r="AY532" s="14" t="str">
        <f>_xlfn.XLOOKUP(B532,'[5]Cells Huawei 19042026 15h'!$B:$B,'[5]Cells Huawei 19042026 15h'!$B:$B,"")</f>
        <v/>
      </c>
      <c r="AZ532" s="105" t="str">
        <f>_xlfn.XLOOKUP(B532,'INCIDENT-04-23-2026'!E:E,'INCIDENT-04-23-2026'!F:F,"")</f>
        <v/>
      </c>
      <c r="BA532" s="105" t="str">
        <f>_xlfn.XLOOKUP(B532,'[6]Eneo 17H'!$C:$C,'[6]Eneo 17H'!$I:$I,"")</f>
        <v/>
      </c>
      <c r="BB532" s="105" t="str">
        <f>_xlfn.XLOOKUP(B532,[8]ALL!$B:$B,[8]ALL!$M:$M,"")</f>
        <v/>
      </c>
      <c r="BC532" s="105" t="str">
        <f>_xlfn.XLOOKUP(B532,'[6]Eneo 17H'!$C:$C,'[6]Eneo 17H'!$I:$I,"")</f>
        <v/>
      </c>
      <c r="BD532" s="105" t="str">
        <f>_xlfn.XLOOKUP(B532,'[7]Eneo 12H'!$C:$C,'[7]Eneo 12H'!$I:$I,"")</f>
        <v/>
      </c>
      <c r="BE532" s="105" t="s">
        <v>7120</v>
      </c>
    </row>
    <row r="533" spans="1:57" hidden="1" x14ac:dyDescent="0.3">
      <c r="A533" s="1" t="s">
        <v>254</v>
      </c>
      <c r="B533" s="8" t="s">
        <v>255</v>
      </c>
      <c r="C533" s="3" t="str">
        <f>_xlfn.XLOOKUP(B533,'[1]daily break down'!$D:$D,'[1]daily break down'!$E:$E,"")</f>
        <v>Douala</v>
      </c>
      <c r="D533" s="1" t="s">
        <v>21</v>
      </c>
      <c r="E533" s="1" t="s">
        <v>30</v>
      </c>
      <c r="F533" s="3" t="s">
        <v>31</v>
      </c>
      <c r="G533" s="1" t="s">
        <v>32</v>
      </c>
      <c r="H533" s="27" t="str">
        <f>_xlfn.XLOOKUP(B533,[2]CALCULATION!$B:$B,[2]CALCULATION!$H:$H,"")</f>
        <v>ZTE</v>
      </c>
      <c r="I533" s="23">
        <v>7.0002682395778712E-2</v>
      </c>
      <c r="J533" s="23">
        <v>0</v>
      </c>
      <c r="K533" s="23">
        <v>0.13219360048853881</v>
      </c>
      <c r="L533" s="23">
        <v>7.9401768669046496E-2</v>
      </c>
      <c r="M533" s="23">
        <v>7.8991561867746612E-2</v>
      </c>
      <c r="N533" s="23">
        <v>0.10075035741496965</v>
      </c>
      <c r="O533" s="23">
        <v>0.21068578016339784</v>
      </c>
      <c r="P533" s="103" t="s">
        <v>6554</v>
      </c>
      <c r="Q533" s="36" t="s">
        <v>5796</v>
      </c>
      <c r="R533" s="36"/>
      <c r="S533" s="35" t="str" cm="1">
        <f t="array" ref="S533">IFERROR(_xlfn.IFS(
U533="MPR ISSUE","PDH",
U533="BSS Hardware Issue","BSS",
U533="Sites strategiques, MLL, Pylone, etc.","ENVTECH",
U533="AKTIVCO DEFAUT GE &amp; POWER Cabinet","AKTIVCO",
U533="AKTIVCO Coupure ENEO &amp; Baisse de tension","AKTIVCO GRID ONLY",
U533="Coupure ENEO &amp; Baisse de tension","IHS GRID ONLY",
U533="Defaut GE &amp; POWER Cabinet","IHS",
U533="Sharing","Partners",
U533="Sites strategiques &amp; DataCenter","SST &amp; DC",
U533="Exclu","Exclu",
U533="SAT","SAT",
U533="SPARE-ISSUE","SPARE-ISSUE",
U533="Fiber CAmtel","TRANS_FO_CAMTEL",
U533="Fiber AOF","Fiber AOF",
U533="Projet OCM (HUAWEI)","TRAVAUX-HUAWEI",
U533="Projet OCM (NOKIA)","TRAVAUX-NOKIA",
U533="ACCESS-ISSUE","ACCESS-ISSUE",
U533="Projet OCM (ZTE, NOKIA, autres projets)","TRAVAUX OCM",
U533="No root CAuse","No root cause",
U533="ODU HS","PDH",
U533="IP &amp; VLAN","PDH",
U533="Warehouse HUAWEI","SPARE-ISSUE",
U533="SPARE-HS","SPARE-ISSUE",
U533="Power Telco","BSS",U533="no impacts","no impacts"
),"")</f>
        <v/>
      </c>
      <c r="T533" s="35" t="str" cm="1">
        <f t="array" ref="T533">IFERROR(_xlfn.IFS(
U533="MPR ISSUE","TX ISSUE",
U533="BSS Hardware Issue","RAN ISSUE",
U533="Sites strategiques, MLL, Pylone, etc.","ENVTECH",
U533="AKTIVCO DEFAUT GE &amp; POWER Cabinet","POWER ISSUE",
U533="AKTIVCO Coupure ENEO &amp; Baisse de tension","POWER ISSUE",
U533="Coupure ENEO &amp; Baisse de tension","POWER ISSUE",
U533="Defaut GE &amp; POWER Cabinet","POWER ISSUE",
U533="Sharing","POWER ISSUE",
U533="Sites strategiques &amp; DataCenter","POWER ISSUE",
U533="Exclu","Exclu",
U533="SAT","TX ISSUE",
U533="SPARE-ISSUE","SPARE-ISSUE",
U533="Fiber CAmtel","TX ISSUE",
U533="Fiber AOF","TX ISSUE",
U533="Projet OCM (HUAWEI)","TRAVAUX-HUAWEI",
U533="Projet OCM (NOKIA)","TRAVAUX -NOKIA",
U533="ACCESS-ISSUE","ACCESS-ISSUE",
U533="Projet OCM (ZTE, NOKIA, autres projets)","TRAVAUX OCM",
U533="No root CAuse","No root cause",
U533="ODU HS","TX ISSUE",
U533="IP &amp; VLAN","TX ISSUE",
U533="Warehouse HUAWEI","SPARE-ISSUE",
U533="SPARE-HS","SPARE-ISSUE",
U533="Power Telco","RAN ISSUE",U533="no impacts","no impacts"
),"")</f>
        <v/>
      </c>
      <c r="U533" s="28"/>
      <c r="V533" s="35" t="str" cm="1">
        <f t="array" ref="V533">IFERROR(_xlfn.IFS(
U533="MPR ISSUE","ACTIVE",
U533="BSS Hardware Issue","ACTIVE",
U533="Sites strategiques, MLL, Pylone, etc.","PASSIVE",
U533="AKTIVCO DEFAUT GE &amp; POWER Cabinet","PASSIVE",
U533="AKTIVCO Coupure ENEO &amp; Baisse de tension","PASSIVE",
U533="Coupure ENEO &amp; Baisse de tension","PASSIVE",
U533="Defaut GE &amp; POWER Cabinet","PASSIVE",
U533="Sharing","PASSIVE",
U533="Sites strategiques &amp; DataCenter","PASSIVE",
U533="Exclu","Exclu",
U533="SAT","ACTIVE",
U533="SPARE-ISSUE","SPARE-ISSUE",
U533="Fiber CAmtel","ACTIVE",
U533="Fiber AOF","ACTIVE",
U533="Projet OCM (HUAWEI)","PLANNED WORKS",
U533="Projet OCM (NOKIA)","PLANNED WORKS",
U533="ACCESS-ISSUE","ACCESS-ISSUE",
U533="Projet OCM (ZTE, NOKIA, autres projets)","PLANNED WORKS",
U533="No root CAuse","No root cause",
U533="ODU HS","ACTIVE",
U533="IP &amp; VLAN","ACTIVE",
U533="Warehouse HUAWEI","SPARE-ISSUE",
U533="SPARE-HS","SPARE-ISSUE",
U533="Power Telco","ACTIVE",U533="no impacts","no impacts"
),"")</f>
        <v/>
      </c>
      <c r="W533" s="102"/>
      <c r="X533" s="102"/>
      <c r="Y533" s="102"/>
      <c r="Z533" s="102"/>
      <c r="AA533" s="102"/>
      <c r="AB533" s="104" t="s">
        <v>5423</v>
      </c>
      <c r="AC533" s="9"/>
      <c r="AD533" s="9"/>
      <c r="AE533" s="7" t="s">
        <v>5423</v>
      </c>
      <c r="AF533" s="6"/>
      <c r="AG533" s="7"/>
      <c r="AH533" s="3" t="s">
        <v>5423</v>
      </c>
      <c r="AI533" s="18" t="s">
        <v>5423</v>
      </c>
      <c r="AJ533" s="18" t="s">
        <v>5423</v>
      </c>
      <c r="AK533" s="18" t="s">
        <v>5423</v>
      </c>
      <c r="AL533" s="18" t="s">
        <v>5423</v>
      </c>
      <c r="AM533" s="18" t="s">
        <v>5423</v>
      </c>
      <c r="AN533" s="18" t="s">
        <v>5423</v>
      </c>
      <c r="AO533" s="18" t="s">
        <v>5423</v>
      </c>
      <c r="AP533" s="18" t="s">
        <v>5423</v>
      </c>
      <c r="AQ533" s="18" t="s">
        <v>5423</v>
      </c>
      <c r="AR533" s="18" t="s">
        <v>5423</v>
      </c>
      <c r="AS533" s="18" t="s">
        <v>5423</v>
      </c>
      <c r="AT533" s="18" t="s">
        <v>5423</v>
      </c>
      <c r="AU533" s="9" t="s">
        <v>5423</v>
      </c>
      <c r="AV533" s="14"/>
      <c r="AW533" s="14" t="s">
        <v>5423</v>
      </c>
      <c r="AX533" s="14" t="str">
        <f>_xlfn.XLOOKUP(B533,'[4]cell downs 18042026 17h'!$B:$B,'[4]cell downs 18042026 17h'!$B:$B,"")</f>
        <v/>
      </c>
      <c r="AY533" s="14" t="str">
        <f>_xlfn.XLOOKUP(B533,'[5]Cells Huawei 19042026 15h'!$B:$B,'[5]Cells Huawei 19042026 15h'!$B:$B,"")</f>
        <v/>
      </c>
      <c r="AZ533" s="105" t="str">
        <f>_xlfn.XLOOKUP(B533,'INCIDENT-04-23-2026'!E:E,'INCIDENT-04-23-2026'!F:F,"")</f>
        <v/>
      </c>
      <c r="BA533" s="105" t="str">
        <f>_xlfn.XLOOKUP(B533,'[6]Eneo 17H'!$C:$C,'[6]Eneo 17H'!$I:$I,"")</f>
        <v/>
      </c>
      <c r="BB533" s="105" t="str">
        <f>_xlfn.XLOOKUP(B533,[8]ALL!$B:$B,[8]ALL!$M:$M,"")</f>
        <v/>
      </c>
      <c r="BC533" s="105" t="str">
        <f>_xlfn.XLOOKUP(B533,'[6]Eneo 17H'!$C:$C,'[6]Eneo 17H'!$I:$I,"")</f>
        <v/>
      </c>
      <c r="BD533" s="105" t="str">
        <f>_xlfn.XLOOKUP(B533,'[7]Eneo 12H'!$C:$C,'[7]Eneo 12H'!$I:$I,"")</f>
        <v/>
      </c>
      <c r="BE533" s="105" t="s">
        <v>5423</v>
      </c>
    </row>
    <row r="534" spans="1:57" hidden="1" x14ac:dyDescent="0.3">
      <c r="A534" s="1" t="s">
        <v>1235</v>
      </c>
      <c r="B534" s="8" t="s">
        <v>1236</v>
      </c>
      <c r="C534" s="3" t="str">
        <f>_xlfn.XLOOKUP(B534,'[1]daily break down'!$D:$D,'[1]daily break down'!$E:$E,"")</f>
        <v>OUEST</v>
      </c>
      <c r="D534" s="1" t="s">
        <v>21</v>
      </c>
      <c r="E534" s="1" t="s">
        <v>122</v>
      </c>
      <c r="F534" s="3" t="s">
        <v>102</v>
      </c>
      <c r="G534" s="1" t="s">
        <v>1235</v>
      </c>
      <c r="H534" s="26" t="str">
        <f>_xlfn.XLOOKUP(B534,[2]CALCULATION!$B:$B,[2]CALCULATION!$H:$H,"")</f>
        <v>NOKIA</v>
      </c>
      <c r="I534" s="23">
        <v>8.3610847151952036E-2</v>
      </c>
      <c r="J534" s="23">
        <v>2.5361481367336972E-2</v>
      </c>
      <c r="K534" s="23">
        <v>9.9519737011070745E-3</v>
      </c>
      <c r="L534" s="23">
        <v>1.0932903008563572E-2</v>
      </c>
      <c r="M534" s="23">
        <v>5.9212460013754551E-3</v>
      </c>
      <c r="N534" s="23">
        <v>9.6576949088698669E-2</v>
      </c>
      <c r="O534" s="23">
        <v>2.510459528423552</v>
      </c>
      <c r="P534" s="103" t="s">
        <v>6555</v>
      </c>
      <c r="Q534" s="36" t="s">
        <v>5796</v>
      </c>
      <c r="R534" s="36"/>
      <c r="S534" s="35" t="str" cm="1">
        <f t="array" ref="S534">IFERROR(_xlfn.IFS(
U534="MPR ISSUE","PDH",
U534="BSS Hardware Issue","BSS",
U534="Sites strategiques, MLL, Pylone, etc.","ENVTECH",
U534="AKTIVCO DEFAUT GE &amp; POWER Cabinet","AKTIVCO",
U534="AKTIVCO Coupure ENEO &amp; Baisse de tension","AKTIVCO GRID ONLY",
U534="Coupure ENEO &amp; Baisse de tension","IHS GRID ONLY",
U534="Defaut GE &amp; POWER Cabinet","IHS",
U534="Sharing","Partners",
U534="Sites strategiques &amp; DataCenter","SST &amp; DC",
U534="Exclu","Exclu",
U534="SAT","SAT",
U534="SPARE-ISSUE","SPARE-ISSUE",
U534="Fiber CAmtel","TRANS_FO_CAMTEL",
U534="Fiber AOF","Fiber AOF",
U534="Projet OCM (HUAWEI)","TRAVAUX-HUAWEI",
U534="Projet OCM (NOKIA)","TRAVAUX-NOKIA",
U534="ACCESS-ISSUE","ACCESS-ISSUE",
U534="Projet OCM (ZTE, NOKIA, autres projets)","TRAVAUX OCM",
U534="No root CAuse","No root cause",
U534="ODU HS","PDH",
U534="IP &amp; VLAN","PDH",
U534="Warehouse HUAWEI","SPARE-ISSUE",
U534="SPARE-HS","SPARE-ISSUE",
U534="Power Telco","BSS",U534="no impacts","no impacts"
),"")</f>
        <v/>
      </c>
      <c r="T534" s="35" t="str" cm="1">
        <f t="array" ref="T534">IFERROR(_xlfn.IFS(
U534="MPR ISSUE","TX ISSUE",
U534="BSS Hardware Issue","RAN ISSUE",
U534="Sites strategiques, MLL, Pylone, etc.","ENVTECH",
U534="AKTIVCO DEFAUT GE &amp; POWER Cabinet","POWER ISSUE",
U534="AKTIVCO Coupure ENEO &amp; Baisse de tension","POWER ISSUE",
U534="Coupure ENEO &amp; Baisse de tension","POWER ISSUE",
U534="Defaut GE &amp; POWER Cabinet","POWER ISSUE",
U534="Sharing","POWER ISSUE",
U534="Sites strategiques &amp; DataCenter","POWER ISSUE",
U534="Exclu","Exclu",
U534="SAT","TX ISSUE",
U534="SPARE-ISSUE","SPARE-ISSUE",
U534="Fiber CAmtel","TX ISSUE",
U534="Fiber AOF","TX ISSUE",
U534="Projet OCM (HUAWEI)","TRAVAUX-HUAWEI",
U534="Projet OCM (NOKIA)","TRAVAUX -NOKIA",
U534="ACCESS-ISSUE","ACCESS-ISSUE",
U534="Projet OCM (ZTE, NOKIA, autres projets)","TRAVAUX OCM",
U534="No root CAuse","No root cause",
U534="ODU HS","TX ISSUE",
U534="IP &amp; VLAN","TX ISSUE",
U534="Warehouse HUAWEI","SPARE-ISSUE",
U534="SPARE-HS","SPARE-ISSUE",
U534="Power Telco","RAN ISSUE",U534="no impacts","no impacts"
),"")</f>
        <v/>
      </c>
      <c r="U534" s="28"/>
      <c r="V534" s="35" t="str" cm="1">
        <f t="array" ref="V534">IFERROR(_xlfn.IFS(
U534="MPR ISSUE","ACTIVE",
U534="BSS Hardware Issue","ACTIVE",
U534="Sites strategiques, MLL, Pylone, etc.","PASSIVE",
U534="AKTIVCO DEFAUT GE &amp; POWER Cabinet","PASSIVE",
U534="AKTIVCO Coupure ENEO &amp; Baisse de tension","PASSIVE",
U534="Coupure ENEO &amp; Baisse de tension","PASSIVE",
U534="Defaut GE &amp; POWER Cabinet","PASSIVE",
U534="Sharing","PASSIVE",
U534="Sites strategiques &amp; DataCenter","PASSIVE",
U534="Exclu","Exclu",
U534="SAT","ACTIVE",
U534="SPARE-ISSUE","SPARE-ISSUE",
U534="Fiber CAmtel","ACTIVE",
U534="Fiber AOF","ACTIVE",
U534="Projet OCM (HUAWEI)","PLANNED WORKS",
U534="Projet OCM (NOKIA)","PLANNED WORKS",
U534="ACCESS-ISSUE","ACCESS-ISSUE",
U534="Projet OCM (ZTE, NOKIA, autres projets)","PLANNED WORKS",
U534="No root CAuse","No root cause",
U534="ODU HS","ACTIVE",
U534="IP &amp; VLAN","ACTIVE",
U534="Warehouse HUAWEI","SPARE-ISSUE",
U534="SPARE-HS","SPARE-ISSUE",
U534="Power Telco","ACTIVE",U534="no impacts","no impacts"
),"")</f>
        <v/>
      </c>
      <c r="W534" s="102"/>
      <c r="X534" s="102"/>
      <c r="Y534" s="102"/>
      <c r="Z534" s="102"/>
      <c r="AA534" s="102"/>
      <c r="AB534" s="104" t="s">
        <v>6619</v>
      </c>
      <c r="AC534" s="9"/>
      <c r="AD534" s="9"/>
      <c r="AE534" s="7" t="s">
        <v>5423</v>
      </c>
      <c r="AF534" s="6"/>
      <c r="AG534" s="7"/>
      <c r="AH534" s="3" t="s">
        <v>5423</v>
      </c>
      <c r="AI534" s="18" t="s">
        <v>5423</v>
      </c>
      <c r="AJ534" s="18" t="s">
        <v>5423</v>
      </c>
      <c r="AK534" s="18" t="s">
        <v>5423</v>
      </c>
      <c r="AL534" s="18" t="s">
        <v>5423</v>
      </c>
      <c r="AM534" s="18" t="s">
        <v>5423</v>
      </c>
      <c r="AN534" s="18" t="s">
        <v>5423</v>
      </c>
      <c r="AO534" s="18" t="s">
        <v>6329</v>
      </c>
      <c r="AP534" s="18" t="s">
        <v>6330</v>
      </c>
      <c r="AQ534" s="18" t="s">
        <v>6331</v>
      </c>
      <c r="AR534" s="18" t="s">
        <v>5423</v>
      </c>
      <c r="AS534" s="18" t="s">
        <v>5423</v>
      </c>
      <c r="AT534" s="18" t="s">
        <v>5423</v>
      </c>
      <c r="AU534" s="9" t="s">
        <v>5423</v>
      </c>
      <c r="AV534" s="14"/>
      <c r="AW534" s="14" t="s">
        <v>5423</v>
      </c>
      <c r="AX534" s="14" t="str">
        <f>_xlfn.XLOOKUP(B534,'[4]cell downs 18042026 17h'!$B:$B,'[4]cell downs 18042026 17h'!$B:$B,"")</f>
        <v/>
      </c>
      <c r="AY534" s="14" t="str">
        <f>_xlfn.XLOOKUP(B534,'[5]Cells Huawei 19042026 15h'!$B:$B,'[5]Cells Huawei 19042026 15h'!$B:$B,"")</f>
        <v/>
      </c>
      <c r="AZ534" s="105" t="str">
        <f>_xlfn.XLOOKUP(B534,'INCIDENT-04-23-2026'!E:E,'INCIDENT-04-23-2026'!F:F,"")</f>
        <v/>
      </c>
      <c r="BA534" s="105" t="str">
        <f>_xlfn.XLOOKUP(B534,'[6]Eneo 17H'!$C:$C,'[6]Eneo 17H'!$I:$I,"")</f>
        <v/>
      </c>
      <c r="BB534" s="105" t="str">
        <f>_xlfn.XLOOKUP(B534,[8]ALL!$B:$B,[8]ALL!$M:$M,"")</f>
        <v/>
      </c>
      <c r="BC534" s="105" t="str">
        <f>_xlfn.XLOOKUP(B534,'[6]Eneo 17H'!$C:$C,'[6]Eneo 17H'!$I:$I,"")</f>
        <v/>
      </c>
      <c r="BD534" s="105" t="str">
        <f>_xlfn.XLOOKUP(B534,'[7]Eneo 12H'!$C:$C,'[7]Eneo 12H'!$I:$I,"")</f>
        <v/>
      </c>
      <c r="BE534" s="105" t="s">
        <v>5423</v>
      </c>
    </row>
    <row r="535" spans="1:57" hidden="1" x14ac:dyDescent="0.3">
      <c r="A535" s="1" t="s">
        <v>1854</v>
      </c>
      <c r="B535" s="1" t="s">
        <v>1855</v>
      </c>
      <c r="C535" s="3" t="str">
        <f>_xlfn.XLOOKUP(B535,'[1]daily break down'!$D:$D,'[1]daily break down'!$E:$E,"")</f>
        <v>ADAMAOUA</v>
      </c>
      <c r="D535" s="1" t="s">
        <v>21</v>
      </c>
      <c r="E535" s="1" t="s">
        <v>122</v>
      </c>
      <c r="F535" s="3" t="s">
        <v>90</v>
      </c>
      <c r="G535" s="1" t="s">
        <v>1274</v>
      </c>
      <c r="H535" s="26" t="str">
        <f>_xlfn.XLOOKUP(B535,[2]CALCULATION!$B:$B,[2]CALCULATION!$H:$H,"")</f>
        <v>NOKIA</v>
      </c>
      <c r="I535" s="23">
        <v>9.5445661926165271E-2</v>
      </c>
      <c r="J535" s="23">
        <v>3.2461344362937031E-2</v>
      </c>
      <c r="K535" s="23">
        <v>7.9012803147720957E-3</v>
      </c>
      <c r="L535" s="23">
        <v>1.8799689942363914E-2</v>
      </c>
      <c r="M535" s="23">
        <v>5.5115140314230234E-3</v>
      </c>
      <c r="N535" s="23">
        <v>9.5388161326533202E-2</v>
      </c>
      <c r="O535" s="23">
        <v>5.8861797412976197E-3</v>
      </c>
      <c r="P535" s="103" t="s">
        <v>6554</v>
      </c>
      <c r="Q535" s="36" t="s">
        <v>5796</v>
      </c>
      <c r="R535" s="36"/>
      <c r="S535" s="35" t="str" cm="1">
        <f t="array" ref="S535">IFERROR(_xlfn.IFS(
U535="MPR ISSUE","PDH",
U535="BSS Hardware Issue","BSS",
U535="Sites strategiques, MLL, Pylone, etc.","ENVTECH",
U535="AKTIVCO DEFAUT GE &amp; POWER Cabinet","AKTIVCO",
U535="AKTIVCO Coupure ENEO &amp; Baisse de tension","AKTIVCO GRID ONLY",
U535="Coupure ENEO &amp; Baisse de tension","IHS GRID ONLY",
U535="Defaut GE &amp; POWER Cabinet","IHS",
U535="Sharing","Partners",
U535="Sites strategiques &amp; DataCenter","SST &amp; DC",
U535="Exclu","Exclu",
U535="SAT","SAT",
U535="SPARE-ISSUE","SPARE-ISSUE",
U535="Fiber CAmtel","TRANS_FO_CAMTEL",
U535="Fiber AOF","Fiber AOF",
U535="Projet OCM (HUAWEI)","TRAVAUX-HUAWEI",
U535="Projet OCM (NOKIA)","TRAVAUX-NOKIA",
U535="ACCESS-ISSUE","ACCESS-ISSUE",
U535="Projet OCM (ZTE, NOKIA, autres projets)","TRAVAUX OCM",
U535="No root CAuse","No root cause",
U535="ODU HS","PDH",
U535="IP &amp; VLAN","PDH",
U535="Warehouse HUAWEI","SPARE-ISSUE",
U535="SPARE-HS","SPARE-ISSUE",
U535="Power Telco","BSS",U535="no impacts","no impacts"
),"")</f>
        <v/>
      </c>
      <c r="T535" s="35" t="str" cm="1">
        <f t="array" ref="T535">IFERROR(_xlfn.IFS(
U535="MPR ISSUE","TX ISSUE",
U535="BSS Hardware Issue","RAN ISSUE",
U535="Sites strategiques, MLL, Pylone, etc.","ENVTECH",
U535="AKTIVCO DEFAUT GE &amp; POWER Cabinet","POWER ISSUE",
U535="AKTIVCO Coupure ENEO &amp; Baisse de tension","POWER ISSUE",
U535="Coupure ENEO &amp; Baisse de tension","POWER ISSUE",
U535="Defaut GE &amp; POWER Cabinet","POWER ISSUE",
U535="Sharing","POWER ISSUE",
U535="Sites strategiques &amp; DataCenter","POWER ISSUE",
U535="Exclu","Exclu",
U535="SAT","TX ISSUE",
U535="SPARE-ISSUE","SPARE-ISSUE",
U535="Fiber CAmtel","TX ISSUE",
U535="Fiber AOF","TX ISSUE",
U535="Projet OCM (HUAWEI)","TRAVAUX-HUAWEI",
U535="Projet OCM (NOKIA)","TRAVAUX -NOKIA",
U535="ACCESS-ISSUE","ACCESS-ISSUE",
U535="Projet OCM (ZTE, NOKIA, autres projets)","TRAVAUX OCM",
U535="No root CAuse","No root cause",
U535="ODU HS","TX ISSUE",
U535="IP &amp; VLAN","TX ISSUE",
U535="Warehouse HUAWEI","SPARE-ISSUE",
U535="SPARE-HS","SPARE-ISSUE",
U535="Power Telco","RAN ISSUE",U535="no impacts","no impacts"
),"")</f>
        <v/>
      </c>
      <c r="U535" s="28"/>
      <c r="V535" s="35" t="str" cm="1">
        <f t="array" ref="V535">IFERROR(_xlfn.IFS(
U535="MPR ISSUE","ACTIVE",
U535="BSS Hardware Issue","ACTIVE",
U535="Sites strategiques, MLL, Pylone, etc.","PASSIVE",
U535="AKTIVCO DEFAUT GE &amp; POWER Cabinet","PASSIVE",
U535="AKTIVCO Coupure ENEO &amp; Baisse de tension","PASSIVE",
U535="Coupure ENEO &amp; Baisse de tension","PASSIVE",
U535="Defaut GE &amp; POWER Cabinet","PASSIVE",
U535="Sharing","PASSIVE",
U535="Sites strategiques &amp; DataCenter","PASSIVE",
U535="Exclu","Exclu",
U535="SAT","ACTIVE",
U535="SPARE-ISSUE","SPARE-ISSUE",
U535="Fiber CAmtel","ACTIVE",
U535="Fiber AOF","ACTIVE",
U535="Projet OCM (HUAWEI)","PLANNED WORKS",
U535="Projet OCM (NOKIA)","PLANNED WORKS",
U535="ACCESS-ISSUE","ACCESS-ISSUE",
U535="Projet OCM (ZTE, NOKIA, autres projets)","PLANNED WORKS",
U535="No root CAuse","No root cause",
U535="ODU HS","ACTIVE",
U535="IP &amp; VLAN","ACTIVE",
U535="Warehouse HUAWEI","SPARE-ISSUE",
U535="SPARE-HS","SPARE-ISSUE",
U535="Power Telco","ACTIVE",U535="no impacts","no impacts"
),"")</f>
        <v/>
      </c>
      <c r="W535" s="102"/>
      <c r="X535" s="102"/>
      <c r="Y535" s="102"/>
      <c r="Z535" s="102"/>
      <c r="AA535" s="102"/>
      <c r="AB535" s="104" t="s">
        <v>5423</v>
      </c>
      <c r="AC535" s="9"/>
      <c r="AD535" s="9"/>
      <c r="AE535" s="7" t="s">
        <v>5423</v>
      </c>
      <c r="AF535" s="6"/>
      <c r="AG535" s="7"/>
      <c r="AH535" s="3" t="s">
        <v>5423</v>
      </c>
      <c r="AI535" s="18" t="s">
        <v>5423</v>
      </c>
      <c r="AJ535" s="18" t="s">
        <v>5423</v>
      </c>
      <c r="AK535" s="18" t="s">
        <v>5423</v>
      </c>
      <c r="AL535" s="18" t="s">
        <v>5423</v>
      </c>
      <c r="AM535" s="18" t="s">
        <v>5423</v>
      </c>
      <c r="AN535" s="18" t="s">
        <v>5423</v>
      </c>
      <c r="AO535" s="18" t="s">
        <v>5423</v>
      </c>
      <c r="AP535" s="18" t="s">
        <v>5423</v>
      </c>
      <c r="AQ535" s="18" t="s">
        <v>5423</v>
      </c>
      <c r="AR535" s="18" t="s">
        <v>5423</v>
      </c>
      <c r="AS535" s="18" t="s">
        <v>5423</v>
      </c>
      <c r="AT535" s="18" t="s">
        <v>5423</v>
      </c>
      <c r="AU535" s="9" t="s">
        <v>5423</v>
      </c>
      <c r="AV535" s="14"/>
      <c r="AW535" s="14" t="s">
        <v>5423</v>
      </c>
      <c r="AX535" s="14" t="str">
        <f>_xlfn.XLOOKUP(B535,'[4]cell downs 18042026 17h'!$B:$B,'[4]cell downs 18042026 17h'!$B:$B,"")</f>
        <v/>
      </c>
      <c r="AY535" s="14" t="str">
        <f>_xlfn.XLOOKUP(B535,'[5]Cells Huawei 19042026 15h'!$B:$B,'[5]Cells Huawei 19042026 15h'!$B:$B,"")</f>
        <v/>
      </c>
      <c r="AZ535" s="105" t="str">
        <f>_xlfn.XLOOKUP(B535,'INCIDENT-04-23-2026'!E:E,'INCIDENT-04-23-2026'!F:F,"")</f>
        <v/>
      </c>
      <c r="BA535" s="105" t="str">
        <f>_xlfn.XLOOKUP(B535,'[6]Eneo 17H'!$C:$C,'[6]Eneo 17H'!$I:$I,"")</f>
        <v/>
      </c>
      <c r="BB535" s="105" t="str">
        <f>_xlfn.XLOOKUP(B535,[8]ALL!$B:$B,[8]ALL!$M:$M,"")</f>
        <v/>
      </c>
      <c r="BC535" s="105" t="str">
        <f>_xlfn.XLOOKUP(B535,'[6]Eneo 17H'!$C:$C,'[6]Eneo 17H'!$I:$I,"")</f>
        <v/>
      </c>
      <c r="BD535" s="105" t="str">
        <f>_xlfn.XLOOKUP(B535,'[7]Eneo 12H'!$C:$C,'[7]Eneo 12H'!$I:$I,"")</f>
        <v/>
      </c>
      <c r="BE535" s="105" t="s">
        <v>7121</v>
      </c>
    </row>
    <row r="536" spans="1:57" x14ac:dyDescent="0.3">
      <c r="A536" s="1" t="s">
        <v>2912</v>
      </c>
      <c r="B536" s="8" t="s">
        <v>4461</v>
      </c>
      <c r="C536" s="3" t="str">
        <f>_xlfn.XLOOKUP(B536,'[1]daily break down'!$D:$D,'[1]daily break down'!$E:$E,"")</f>
        <v>ADAMAOUA</v>
      </c>
      <c r="D536" s="1" t="s">
        <v>21</v>
      </c>
      <c r="E536" s="1" t="s">
        <v>710</v>
      </c>
      <c r="F536" s="3" t="s">
        <v>90</v>
      </c>
      <c r="G536" s="1" t="s">
        <v>2912</v>
      </c>
      <c r="H536" s="25" t="str">
        <f>_xlfn.XLOOKUP(B536,[2]CALCULATION!$B:$B,[2]CALCULATION!$H:$H,"")</f>
        <v>HUAWEI</v>
      </c>
      <c r="I536" s="23">
        <v>0</v>
      </c>
      <c r="J536" s="23">
        <v>3.2663697482828389</v>
      </c>
      <c r="K536" s="23">
        <v>12.316673229975487</v>
      </c>
      <c r="L536" s="23">
        <v>2.7511321707715881</v>
      </c>
      <c r="M536" s="23">
        <v>0</v>
      </c>
      <c r="N536" s="23">
        <v>0.10701046990437543</v>
      </c>
      <c r="O536" s="23">
        <v>15.084195837720765</v>
      </c>
      <c r="P536" s="103" t="s">
        <v>6553</v>
      </c>
      <c r="Q536" s="36" t="s">
        <v>5796</v>
      </c>
      <c r="R536" s="36"/>
      <c r="S536" s="35" t="str" cm="1">
        <f t="array" ref="S536">IFERROR(_xlfn.IFS(
U536="MPR ISSUE","PDH",
U536="BSS Hardware Issue","BSS",
U536="Sites strategiques, MLL, Pylone, etc.","ENVTECH",
U536="AKTIVCO DEFAUT GE &amp; POWER Cabinet","AKTIVCO",
U536="AKTIVCO Coupure ENEO &amp; Baisse de tension","AKTIVCO GRID ONLY",
U536="Coupure ENEO &amp; Baisse de tension","IHS GRID ONLY",
U536="Defaut GE &amp; POWER Cabinet","IHS",
U536="Sharing","Partners",
U536="Sites strategiques &amp; DataCenter","SST &amp; DC",
U536="Exclu","Exclu",
U536="SAT","SAT",
U536="SPARE-ISSUE","SPARE-ISSUE",
U536="Fiber CAmtel","TRANS_FO_CAMTEL",
U536="Fiber AOF","Fiber AOF",
U536="Projet OCM (HUAWEI)","TRAVAUX-HUAWEI",
U536="Projet OCM (NOKIA)","TRAVAUX-NOKIA",
U536="ACCESS-ISSUE","ACCESS-ISSUE",
U536="Projet OCM (ZTE, NOKIA, autres projets)","TRAVAUX OCM",
U536="No root CAuse","No root cause",
U536="ODU HS","PDH",
U536="IP &amp; VLAN","PDH",
U536="Warehouse HUAWEI","SPARE-ISSUE",
U536="SPARE-HS","SPARE-ISSUE",
U536="Power Telco","BSS",U536="no impacts","no impacts"
),"")</f>
        <v/>
      </c>
      <c r="T536" s="35" t="str" cm="1">
        <f t="array" ref="T536">IFERROR(_xlfn.IFS(
U536="MPR ISSUE","TX ISSUE",
U536="BSS Hardware Issue","RAN ISSUE",
U536="Sites strategiques, MLL, Pylone, etc.","ENVTECH",
U536="AKTIVCO DEFAUT GE &amp; POWER Cabinet","POWER ISSUE",
U536="AKTIVCO Coupure ENEO &amp; Baisse de tension","POWER ISSUE",
U536="Coupure ENEO &amp; Baisse de tension","POWER ISSUE",
U536="Defaut GE &amp; POWER Cabinet","POWER ISSUE",
U536="Sharing","POWER ISSUE",
U536="Sites strategiques &amp; DataCenter","POWER ISSUE",
U536="Exclu","Exclu",
U536="SAT","TX ISSUE",
U536="SPARE-ISSUE","SPARE-ISSUE",
U536="Fiber CAmtel","TX ISSUE",
U536="Fiber AOF","TX ISSUE",
U536="Projet OCM (HUAWEI)","TRAVAUX-HUAWEI",
U536="Projet OCM (NOKIA)","TRAVAUX -NOKIA",
U536="ACCESS-ISSUE","ACCESS-ISSUE",
U536="Projet OCM (ZTE, NOKIA, autres projets)","TRAVAUX OCM",
U536="No root CAuse","No root cause",
U536="ODU HS","TX ISSUE",
U536="IP &amp; VLAN","TX ISSUE",
U536="Warehouse HUAWEI","SPARE-ISSUE",
U536="SPARE-HS","SPARE-ISSUE",
U536="Power Telco","RAN ISSUE",U536="no impacts","no impacts"
),"")</f>
        <v/>
      </c>
      <c r="U536" s="28"/>
      <c r="V536" s="35" t="str" cm="1">
        <f t="array" ref="V536">IFERROR(_xlfn.IFS(
U536="MPR ISSUE","ACTIVE",
U536="BSS Hardware Issue","ACTIVE",
U536="Sites strategiques, MLL, Pylone, etc.","PASSIVE",
U536="AKTIVCO DEFAUT GE &amp; POWER Cabinet","PASSIVE",
U536="AKTIVCO Coupure ENEO &amp; Baisse de tension","PASSIVE",
U536="Coupure ENEO &amp; Baisse de tension","PASSIVE",
U536="Defaut GE &amp; POWER Cabinet","PASSIVE",
U536="Sharing","PASSIVE",
U536="Sites strategiques &amp; DataCenter","PASSIVE",
U536="Exclu","Exclu",
U536="SAT","ACTIVE",
U536="SPARE-ISSUE","SPARE-ISSUE",
U536="Fiber CAmtel","ACTIVE",
U536="Fiber AOF","ACTIVE",
U536="Projet OCM (HUAWEI)","PLANNED WORKS",
U536="Projet OCM (NOKIA)","PLANNED WORKS",
U536="ACCESS-ISSUE","ACCESS-ISSUE",
U536="Projet OCM (ZTE, NOKIA, autres projets)","PLANNED WORKS",
U536="No root CAuse","No root cause",
U536="ODU HS","ACTIVE",
U536="IP &amp; VLAN","ACTIVE",
U536="Warehouse HUAWEI","SPARE-ISSUE",
U536="SPARE-HS","SPARE-ISSUE",
U536="Power Telco","ACTIVE",U536="no impacts","no impacts"
),"")</f>
        <v/>
      </c>
      <c r="W536" s="104" t="s">
        <v>7475</v>
      </c>
      <c r="X536" s="104" t="s">
        <v>6711</v>
      </c>
      <c r="Y536" s="104" t="str">
        <f>_xlfn.XLOOKUP(B531,[9]ALL!$B:$B,[9]ALL!$N:$N,"")</f>
        <v/>
      </c>
      <c r="Z536" s="104" t="s">
        <v>21</v>
      </c>
      <c r="AA536" s="104" t="s">
        <v>6688</v>
      </c>
      <c r="AB536" s="104" t="s">
        <v>7443</v>
      </c>
      <c r="AC536" s="9"/>
      <c r="AD536" s="9"/>
      <c r="AE536" s="7" t="s">
        <v>6830</v>
      </c>
      <c r="AF536" s="6"/>
      <c r="AG536" s="7"/>
      <c r="AH536" s="3" t="s">
        <v>5423</v>
      </c>
      <c r="AI536" s="18" t="s">
        <v>6332</v>
      </c>
      <c r="AJ536" s="18" t="s">
        <v>5423</v>
      </c>
      <c r="AK536" s="18" t="s">
        <v>5423</v>
      </c>
      <c r="AL536" s="18" t="s">
        <v>5423</v>
      </c>
      <c r="AM536" s="18" t="s">
        <v>5423</v>
      </c>
      <c r="AN536" s="18" t="s">
        <v>5423</v>
      </c>
      <c r="AO536" s="18" t="s">
        <v>5423</v>
      </c>
      <c r="AP536" s="18" t="s">
        <v>5423</v>
      </c>
      <c r="AQ536" s="18" t="s">
        <v>5423</v>
      </c>
      <c r="AR536" s="18" t="s">
        <v>5423</v>
      </c>
      <c r="AS536" s="18" t="s">
        <v>5423</v>
      </c>
      <c r="AT536" s="18"/>
      <c r="AU536" s="9" t="s">
        <v>5423</v>
      </c>
      <c r="AV536" s="14"/>
      <c r="AW536" s="14" t="s">
        <v>5423</v>
      </c>
      <c r="AX536" s="14" t="str">
        <f>_xlfn.XLOOKUP(B536,'[4]cell downs 18042026 17h'!$B:$B,'[4]cell downs 18042026 17h'!$B:$B,"")</f>
        <v/>
      </c>
      <c r="AY536" s="14" t="str">
        <f>_xlfn.XLOOKUP(B536,'[5]Cells Huawei 19042026 15h'!$B:$B,'[5]Cells Huawei 19042026 15h'!$B:$B,"")</f>
        <v/>
      </c>
      <c r="AZ536" s="105" t="str">
        <f>_xlfn.XLOOKUP(B536,'INCIDENT-04-23-2026'!E:E,'INCIDENT-04-23-2026'!F:F,"")</f>
        <v/>
      </c>
      <c r="BA536" s="105" t="str">
        <f>_xlfn.XLOOKUP(B536,'[6]Eneo 17H'!$C:$C,'[6]Eneo 17H'!$I:$I,"")</f>
        <v/>
      </c>
      <c r="BB536" s="105" t="str">
        <f>_xlfn.XLOOKUP(B536,[8]ALL!$B:$B,[8]ALL!$M:$M,"")</f>
        <v>23/04/2026 :Power isntability || Mail sent to Camusat</v>
      </c>
      <c r="BC536" s="105" t="str">
        <f>_xlfn.XLOOKUP(B536,'[6]Eneo 17H'!$C:$C,'[6]Eneo 17H'!$I:$I,"")</f>
        <v/>
      </c>
      <c r="BD536" s="105" t="str">
        <f>_xlfn.XLOOKUP(B536,'[7]Eneo 12H'!$C:$C,'[7]Eneo 12H'!$I:$I,"")</f>
        <v/>
      </c>
      <c r="BE536" s="11" t="s">
        <v>5423</v>
      </c>
    </row>
    <row r="537" spans="1:57" hidden="1" x14ac:dyDescent="0.3">
      <c r="A537" s="3" t="s">
        <v>2207</v>
      </c>
      <c r="B537" s="21" t="s">
        <v>2208</v>
      </c>
      <c r="C537" s="3" t="str">
        <f>_xlfn.XLOOKUP(B537,'[1]daily break down'!$D:$D,'[1]daily break down'!$E:$E,"")</f>
        <v>CENTRE</v>
      </c>
      <c r="D537" s="3" t="s">
        <v>11</v>
      </c>
      <c r="E537" s="3" t="s">
        <v>12</v>
      </c>
      <c r="F537" s="3" t="s">
        <v>226</v>
      </c>
      <c r="G537" s="3" t="s">
        <v>2209</v>
      </c>
      <c r="H537" s="26" t="str">
        <f>_xlfn.XLOOKUP(B537,[2]CALCULATION!$B:$B,[2]CALCULATION!$H:$H,"")</f>
        <v>NOKIA</v>
      </c>
      <c r="I537" s="23">
        <v>5.8552562116010752E-2</v>
      </c>
      <c r="J537" s="23">
        <v>0</v>
      </c>
      <c r="K537" s="23">
        <v>0</v>
      </c>
      <c r="L537" s="23">
        <v>0</v>
      </c>
      <c r="M537" s="23">
        <v>9.9876438577416946E-3</v>
      </c>
      <c r="N537" s="23">
        <v>9.4543750160515888E-2</v>
      </c>
      <c r="O537" s="23">
        <v>2.7883225985125586E-2</v>
      </c>
      <c r="P537" s="103" t="s">
        <v>6554</v>
      </c>
      <c r="Q537" s="36" t="s">
        <v>5796</v>
      </c>
      <c r="R537" s="36"/>
      <c r="S537" s="35" t="str" cm="1">
        <f t="array" ref="S537">IFERROR(_xlfn.IFS(
U537="MPR ISSUE","PDH",
U537="BSS Hardware Issue","BSS",
U537="Sites strategiques, MLL, Pylone, etc.","ENVTECH",
U537="AKTIVCO DEFAUT GE &amp; POWER Cabinet","AKTIVCO",
U537="AKTIVCO Coupure ENEO &amp; Baisse de tension","AKTIVCO GRID ONLY",
U537="Coupure ENEO &amp; Baisse de tension","IHS GRID ONLY",
U537="Defaut GE &amp; POWER Cabinet","IHS",
U537="Sharing","Partners",
U537="Sites strategiques &amp; DataCenter","SST &amp; DC",
U537="Exclu","Exclu",
U537="SAT","SAT",
U537="SPARE-ISSUE","SPARE-ISSUE",
U537="Fiber CAmtel","TRANS_FO_CAMTEL",
U537="Fiber AOF","Fiber AOF",
U537="Projet OCM (HUAWEI)","TRAVAUX-HUAWEI",
U537="Projet OCM (NOKIA)","TRAVAUX-NOKIA",
U537="ACCESS-ISSUE","ACCESS-ISSUE",
U537="Projet OCM (ZTE, NOKIA, autres projets)","TRAVAUX OCM",
U537="No root CAuse","No root cause",
U537="ODU HS","PDH",
U537="IP &amp; VLAN","PDH",
U537="Warehouse HUAWEI","SPARE-ISSUE",
U537="SPARE-HS","SPARE-ISSUE",
U537="Power Telco","BSS",U537="no impacts","no impacts"
),"")</f>
        <v/>
      </c>
      <c r="T537" s="35" t="str" cm="1">
        <f t="array" ref="T537">IFERROR(_xlfn.IFS(
U537="MPR ISSUE","TX ISSUE",
U537="BSS Hardware Issue","RAN ISSUE",
U537="Sites strategiques, MLL, Pylone, etc.","ENVTECH",
U537="AKTIVCO DEFAUT GE &amp; POWER Cabinet","POWER ISSUE",
U537="AKTIVCO Coupure ENEO &amp; Baisse de tension","POWER ISSUE",
U537="Coupure ENEO &amp; Baisse de tension","POWER ISSUE",
U537="Defaut GE &amp; POWER Cabinet","POWER ISSUE",
U537="Sharing","POWER ISSUE",
U537="Sites strategiques &amp; DataCenter","POWER ISSUE",
U537="Exclu","Exclu",
U537="SAT","TX ISSUE",
U537="SPARE-ISSUE","SPARE-ISSUE",
U537="Fiber CAmtel","TX ISSUE",
U537="Fiber AOF","TX ISSUE",
U537="Projet OCM (HUAWEI)","TRAVAUX-HUAWEI",
U537="Projet OCM (NOKIA)","TRAVAUX -NOKIA",
U537="ACCESS-ISSUE","ACCESS-ISSUE",
U537="Projet OCM (ZTE, NOKIA, autres projets)","TRAVAUX OCM",
U537="No root CAuse","No root cause",
U537="ODU HS","TX ISSUE",
U537="IP &amp; VLAN","TX ISSUE",
U537="Warehouse HUAWEI","SPARE-ISSUE",
U537="SPARE-HS","SPARE-ISSUE",
U537="Power Telco","RAN ISSUE",U537="no impacts","no impacts"
),"")</f>
        <v/>
      </c>
      <c r="U537" s="28"/>
      <c r="V537" s="35" t="str" cm="1">
        <f t="array" ref="V537">IFERROR(_xlfn.IFS(
U537="MPR ISSUE","ACTIVE",
U537="BSS Hardware Issue","ACTIVE",
U537="Sites strategiques, MLL, Pylone, etc.","PASSIVE",
U537="AKTIVCO DEFAUT GE &amp; POWER Cabinet","PASSIVE",
U537="AKTIVCO Coupure ENEO &amp; Baisse de tension","PASSIVE",
U537="Coupure ENEO &amp; Baisse de tension","PASSIVE",
U537="Defaut GE &amp; POWER Cabinet","PASSIVE",
U537="Sharing","PASSIVE",
U537="Sites strategiques &amp; DataCenter","PASSIVE",
U537="Exclu","Exclu",
U537="SAT","ACTIVE",
U537="SPARE-ISSUE","SPARE-ISSUE",
U537="Fiber CAmtel","ACTIVE",
U537="Fiber AOF","ACTIVE",
U537="Projet OCM (HUAWEI)","PLANNED WORKS",
U537="Projet OCM (NOKIA)","PLANNED WORKS",
U537="ACCESS-ISSUE","ACCESS-ISSUE",
U537="Projet OCM (ZTE, NOKIA, autres projets)","PLANNED WORKS",
U537="No root CAuse","No root cause",
U537="ODU HS","ACTIVE",
U537="IP &amp; VLAN","ACTIVE",
U537="Warehouse HUAWEI","SPARE-ISSUE",
U537="SPARE-HS","SPARE-ISSUE",
U537="Power Telco","ACTIVE",U537="no impacts","no impacts"
),"")</f>
        <v/>
      </c>
      <c r="W537" s="102"/>
      <c r="X537" s="102"/>
      <c r="Y537" s="102"/>
      <c r="Z537" s="102"/>
      <c r="AA537" s="102"/>
      <c r="AB537" s="104" t="s">
        <v>5423</v>
      </c>
      <c r="AC537" s="9"/>
      <c r="AD537" s="9"/>
      <c r="AE537" s="7" t="s">
        <v>5423</v>
      </c>
      <c r="AF537" s="6"/>
      <c r="AG537" s="7"/>
      <c r="AH537" s="3" t="s">
        <v>5423</v>
      </c>
      <c r="AI537" s="18" t="s">
        <v>5423</v>
      </c>
      <c r="AJ537" s="18" t="s">
        <v>5423</v>
      </c>
      <c r="AK537" s="18" t="s">
        <v>5423</v>
      </c>
      <c r="AL537" s="18" t="s">
        <v>5423</v>
      </c>
      <c r="AM537" s="18" t="s">
        <v>5423</v>
      </c>
      <c r="AN537" s="18" t="s">
        <v>5423</v>
      </c>
      <c r="AO537" s="18" t="s">
        <v>5423</v>
      </c>
      <c r="AP537" s="18" t="s">
        <v>5423</v>
      </c>
      <c r="AQ537" s="18" t="s">
        <v>5423</v>
      </c>
      <c r="AR537" s="18" t="s">
        <v>5423</v>
      </c>
      <c r="AS537" s="18" t="s">
        <v>5423</v>
      </c>
      <c r="AT537" s="18" t="s">
        <v>5423</v>
      </c>
      <c r="AU537" s="9" t="s">
        <v>5423</v>
      </c>
      <c r="AV537" s="14"/>
      <c r="AW537" s="14" t="s">
        <v>5423</v>
      </c>
      <c r="AX537" s="14" t="str">
        <f>_xlfn.XLOOKUP(B537,'[4]cell downs 18042026 17h'!$B:$B,'[4]cell downs 18042026 17h'!$B:$B,"")</f>
        <v/>
      </c>
      <c r="AY537" s="14" t="str">
        <f>_xlfn.XLOOKUP(B537,'[5]Cells Huawei 19042026 15h'!$B:$B,'[5]Cells Huawei 19042026 15h'!$B:$B,"")</f>
        <v/>
      </c>
      <c r="AZ537" s="105" t="str">
        <f>_xlfn.XLOOKUP(B537,'INCIDENT-04-23-2026'!E:E,'INCIDENT-04-23-2026'!F:F,"")</f>
        <v/>
      </c>
      <c r="BA537" s="105" t="str">
        <f>_xlfn.XLOOKUP(B537,'[6]Eneo 17H'!$C:$C,'[6]Eneo 17H'!$I:$I,"")</f>
        <v/>
      </c>
      <c r="BB537" s="105" t="str">
        <f>_xlfn.XLOOKUP(B537,[8]ALL!$B:$B,[8]ALL!$M:$M,"")</f>
        <v/>
      </c>
      <c r="BC537" s="105" t="str">
        <f>_xlfn.XLOOKUP(B537,'[6]Eneo 17H'!$C:$C,'[6]Eneo 17H'!$I:$I,"")</f>
        <v/>
      </c>
      <c r="BD537" s="105" t="str">
        <f>_xlfn.XLOOKUP(B537,'[7]Eneo 12H'!$C:$C,'[7]Eneo 12H'!$I:$I,"")</f>
        <v/>
      </c>
      <c r="BE537" s="105" t="s">
        <v>5423</v>
      </c>
    </row>
    <row r="538" spans="1:57" hidden="1" x14ac:dyDescent="0.3">
      <c r="A538" s="1" t="s">
        <v>1972</v>
      </c>
      <c r="B538" s="8" t="s">
        <v>1973</v>
      </c>
      <c r="C538" s="3" t="str">
        <f>_xlfn.XLOOKUP(B538,'[1]daily break down'!$D:$D,'[1]daily break down'!$E:$E,"")</f>
        <v>OUEST</v>
      </c>
      <c r="D538" s="1" t="s">
        <v>11</v>
      </c>
      <c r="E538" s="1" t="s">
        <v>12</v>
      </c>
      <c r="F538" s="3" t="s">
        <v>102</v>
      </c>
      <c r="G538" s="1" t="s">
        <v>856</v>
      </c>
      <c r="H538" s="25" t="str">
        <f>_xlfn.XLOOKUP(B538,[2]CALCULATION!$B:$B,[2]CALCULATION!$H:$H,"")</f>
        <v>Huawei</v>
      </c>
      <c r="I538" s="23">
        <v>0</v>
      </c>
      <c r="J538" s="23">
        <v>0</v>
      </c>
      <c r="K538" s="23">
        <v>0</v>
      </c>
      <c r="L538" s="23">
        <v>0</v>
      </c>
      <c r="M538" s="23">
        <v>0</v>
      </c>
      <c r="N538" s="23">
        <v>9.32774595999806E-2</v>
      </c>
      <c r="O538" s="23">
        <v>0</v>
      </c>
      <c r="P538" s="103" t="s">
        <v>6554</v>
      </c>
      <c r="Q538" s="36" t="s">
        <v>5796</v>
      </c>
      <c r="R538" s="36"/>
      <c r="S538" s="35" t="str" cm="1">
        <f t="array" ref="S538">IFERROR(_xlfn.IFS(
U538="MPR ISSUE","PDH",
U538="BSS Hardware Issue","BSS",
U538="Sites strategiques, MLL, Pylone, etc.","ENVTECH",
U538="AKTIVCO DEFAUT GE &amp; POWER Cabinet","AKTIVCO",
U538="AKTIVCO Coupure ENEO &amp; Baisse de tension","AKTIVCO GRID ONLY",
U538="Coupure ENEO &amp; Baisse de tension","IHS GRID ONLY",
U538="Defaut GE &amp; POWER Cabinet","IHS",
U538="Sharing","Partners",
U538="Sites strategiques &amp; DataCenter","SST &amp; DC",
U538="Exclu","Exclu",
U538="SAT","SAT",
U538="SPARE-ISSUE","SPARE-ISSUE",
U538="Fiber CAmtel","TRANS_FO_CAMTEL",
U538="Fiber AOF","Fiber AOF",
U538="Projet OCM (HUAWEI)","TRAVAUX-HUAWEI",
U538="Projet OCM (NOKIA)","TRAVAUX-NOKIA",
U538="ACCESS-ISSUE","ACCESS-ISSUE",
U538="Projet OCM (ZTE, NOKIA, autres projets)","TRAVAUX OCM",
U538="No root CAuse","No root cause",
U538="ODU HS","PDH",
U538="IP &amp; VLAN","PDH",
U538="Warehouse HUAWEI","SPARE-ISSUE",
U538="SPARE-HS","SPARE-ISSUE",
U538="Power Telco","BSS",U538="no impacts","no impacts"
),"")</f>
        <v/>
      </c>
      <c r="T538" s="35" t="str" cm="1">
        <f t="array" ref="T538">IFERROR(_xlfn.IFS(
U538="MPR ISSUE","TX ISSUE",
U538="BSS Hardware Issue","RAN ISSUE",
U538="Sites strategiques, MLL, Pylone, etc.","ENVTECH",
U538="AKTIVCO DEFAUT GE &amp; POWER Cabinet","POWER ISSUE",
U538="AKTIVCO Coupure ENEO &amp; Baisse de tension","POWER ISSUE",
U538="Coupure ENEO &amp; Baisse de tension","POWER ISSUE",
U538="Defaut GE &amp; POWER Cabinet","POWER ISSUE",
U538="Sharing","POWER ISSUE",
U538="Sites strategiques &amp; DataCenter","POWER ISSUE",
U538="Exclu","Exclu",
U538="SAT","TX ISSUE",
U538="SPARE-ISSUE","SPARE-ISSUE",
U538="Fiber CAmtel","TX ISSUE",
U538="Fiber AOF","TX ISSUE",
U538="Projet OCM (HUAWEI)","TRAVAUX-HUAWEI",
U538="Projet OCM (NOKIA)","TRAVAUX -NOKIA",
U538="ACCESS-ISSUE","ACCESS-ISSUE",
U538="Projet OCM (ZTE, NOKIA, autres projets)","TRAVAUX OCM",
U538="No root CAuse","No root cause",
U538="ODU HS","TX ISSUE",
U538="IP &amp; VLAN","TX ISSUE",
U538="Warehouse HUAWEI","SPARE-ISSUE",
U538="SPARE-HS","SPARE-ISSUE",
U538="Power Telco","RAN ISSUE",U538="no impacts","no impacts"
),"")</f>
        <v/>
      </c>
      <c r="U538" s="28"/>
      <c r="V538" s="35" t="str" cm="1">
        <f t="array" ref="V538">IFERROR(_xlfn.IFS(
U538="MPR ISSUE","ACTIVE",
U538="BSS Hardware Issue","ACTIVE",
U538="Sites strategiques, MLL, Pylone, etc.","PASSIVE",
U538="AKTIVCO DEFAUT GE &amp; POWER Cabinet","PASSIVE",
U538="AKTIVCO Coupure ENEO &amp; Baisse de tension","PASSIVE",
U538="Coupure ENEO &amp; Baisse de tension","PASSIVE",
U538="Defaut GE &amp; POWER Cabinet","PASSIVE",
U538="Sharing","PASSIVE",
U538="Sites strategiques &amp; DataCenter","PASSIVE",
U538="Exclu","Exclu",
U538="SAT","ACTIVE",
U538="SPARE-ISSUE","SPARE-ISSUE",
U538="Fiber CAmtel","ACTIVE",
U538="Fiber AOF","ACTIVE",
U538="Projet OCM (HUAWEI)","PLANNED WORKS",
U538="Projet OCM (NOKIA)","PLANNED WORKS",
U538="ACCESS-ISSUE","ACCESS-ISSUE",
U538="Projet OCM (ZTE, NOKIA, autres projets)","PLANNED WORKS",
U538="No root CAuse","No root cause",
U538="ODU HS","ACTIVE",
U538="IP &amp; VLAN","ACTIVE",
U538="Warehouse HUAWEI","SPARE-ISSUE",
U538="SPARE-HS","SPARE-ISSUE",
U538="Power Telco","ACTIVE",U538="no impacts","no impacts"
),"")</f>
        <v/>
      </c>
      <c r="W538" s="102"/>
      <c r="X538" s="102"/>
      <c r="Y538" s="102"/>
      <c r="Z538" s="102"/>
      <c r="AA538" s="102"/>
      <c r="AB538" s="104" t="s">
        <v>5423</v>
      </c>
      <c r="AC538" s="9"/>
      <c r="AD538" s="9"/>
      <c r="AE538" s="7" t="s">
        <v>5423</v>
      </c>
      <c r="AF538" s="6"/>
      <c r="AG538" s="7"/>
      <c r="AH538" s="3" t="s">
        <v>5423</v>
      </c>
      <c r="AI538" s="18" t="s">
        <v>5423</v>
      </c>
      <c r="AJ538" s="18" t="s">
        <v>5423</v>
      </c>
      <c r="AK538" s="18" t="s">
        <v>5423</v>
      </c>
      <c r="AL538" s="18" t="s">
        <v>5423</v>
      </c>
      <c r="AM538" s="18" t="s">
        <v>5423</v>
      </c>
      <c r="AN538" s="18" t="s">
        <v>5423</v>
      </c>
      <c r="AO538" s="18" t="s">
        <v>5423</v>
      </c>
      <c r="AP538" s="18" t="s">
        <v>5423</v>
      </c>
      <c r="AQ538" s="18" t="s">
        <v>5423</v>
      </c>
      <c r="AR538" s="18" t="s">
        <v>5423</v>
      </c>
      <c r="AS538" s="18" t="s">
        <v>5423</v>
      </c>
      <c r="AT538" s="18" t="s">
        <v>5423</v>
      </c>
      <c r="AU538" s="9" t="s">
        <v>5423</v>
      </c>
      <c r="AV538" s="14"/>
      <c r="AW538" s="14" t="s">
        <v>5423</v>
      </c>
      <c r="AX538" s="14" t="str">
        <f>_xlfn.XLOOKUP(B538,'[4]cell downs 18042026 17h'!$B:$B,'[4]cell downs 18042026 17h'!$B:$B,"")</f>
        <v/>
      </c>
      <c r="AY538" s="14" t="str">
        <f>_xlfn.XLOOKUP(B538,'[5]Cells Huawei 19042026 15h'!$B:$B,'[5]Cells Huawei 19042026 15h'!$B:$B,"")</f>
        <v/>
      </c>
      <c r="AZ538" s="105" t="str">
        <f>_xlfn.XLOOKUP(B538,'INCIDENT-04-23-2026'!E:E,'INCIDENT-04-23-2026'!F:F,"")</f>
        <v/>
      </c>
      <c r="BA538" s="105" t="str">
        <f>_xlfn.XLOOKUP(B538,'[6]Eneo 17H'!$C:$C,'[6]Eneo 17H'!$I:$I,"")</f>
        <v/>
      </c>
      <c r="BB538" s="105" t="str">
        <f>_xlfn.XLOOKUP(B538,[8]ALL!$B:$B,[8]ALL!$M:$M,"")</f>
        <v/>
      </c>
      <c r="BC538" s="105" t="str">
        <f>_xlfn.XLOOKUP(B538,'[6]Eneo 17H'!$C:$C,'[6]Eneo 17H'!$I:$I,"")</f>
        <v/>
      </c>
      <c r="BD538" s="105" t="str">
        <f>_xlfn.XLOOKUP(B538,'[7]Eneo 12H'!$C:$C,'[7]Eneo 12H'!$I:$I,"")</f>
        <v/>
      </c>
      <c r="BE538" s="105" t="s">
        <v>5423</v>
      </c>
    </row>
    <row r="539" spans="1:57" hidden="1" x14ac:dyDescent="0.3">
      <c r="A539" s="3" t="s">
        <v>2330</v>
      </c>
      <c r="B539" s="3" t="s">
        <v>2331</v>
      </c>
      <c r="C539" s="3" t="str">
        <f>_xlfn.XLOOKUP(B539,'[1]daily break down'!$D:$D,'[1]daily break down'!$E:$E,"")</f>
        <v>CENTRE</v>
      </c>
      <c r="D539" s="3" t="s">
        <v>11</v>
      </c>
      <c r="E539" s="3" t="s">
        <v>66</v>
      </c>
      <c r="F539" s="3" t="s">
        <v>226</v>
      </c>
      <c r="G539" s="3" t="s">
        <v>2330</v>
      </c>
      <c r="H539" s="26" t="str">
        <f>_xlfn.XLOOKUP(B539,[2]CALCULATION!$B:$B,[2]CALCULATION!$H:$H,"")</f>
        <v>NOKIA</v>
      </c>
      <c r="I539" s="23">
        <v>5.049110671654769E-2</v>
      </c>
      <c r="J539" s="23">
        <v>0.1161777001595168</v>
      </c>
      <c r="K539" s="23">
        <v>0</v>
      </c>
      <c r="L539" s="23">
        <v>0</v>
      </c>
      <c r="M539" s="23">
        <v>8.4181569658109169E-3</v>
      </c>
      <c r="N539" s="23">
        <v>9.3081273738489331E-2</v>
      </c>
      <c r="O539" s="23">
        <v>3.9309415653480589E-2</v>
      </c>
      <c r="P539" s="103" t="s">
        <v>6554</v>
      </c>
      <c r="Q539" s="36" t="s">
        <v>5796</v>
      </c>
      <c r="R539" s="36"/>
      <c r="S539" s="35" t="str" cm="1">
        <f t="array" ref="S539">IFERROR(_xlfn.IFS(
U539="MPR ISSUE","PDH",
U539="BSS Hardware Issue","BSS",
U539="Sites strategiques, MLL, Pylone, etc.","ENVTECH",
U539="AKTIVCO DEFAUT GE &amp; POWER Cabinet","AKTIVCO",
U539="AKTIVCO Coupure ENEO &amp; Baisse de tension","AKTIVCO GRID ONLY",
U539="Coupure ENEO &amp; Baisse de tension","IHS GRID ONLY",
U539="Defaut GE &amp; POWER Cabinet","IHS",
U539="Sharing","Partners",
U539="Sites strategiques &amp; DataCenter","SST &amp; DC",
U539="Exclu","Exclu",
U539="SAT","SAT",
U539="SPARE-ISSUE","SPARE-ISSUE",
U539="Fiber CAmtel","TRANS_FO_CAMTEL",
U539="Fiber AOF","Fiber AOF",
U539="Projet OCM (HUAWEI)","TRAVAUX-HUAWEI",
U539="Projet OCM (NOKIA)","TRAVAUX-NOKIA",
U539="ACCESS-ISSUE","ACCESS-ISSUE",
U539="Projet OCM (ZTE, NOKIA, autres projets)","TRAVAUX OCM",
U539="No root CAuse","No root cause",
U539="ODU HS","PDH",
U539="IP &amp; VLAN","PDH",
U539="Warehouse HUAWEI","SPARE-ISSUE",
U539="SPARE-HS","SPARE-ISSUE",
U539="Power Telco","BSS",U539="no impacts","no impacts"
),"")</f>
        <v/>
      </c>
      <c r="T539" s="35" t="str" cm="1">
        <f t="array" ref="T539">IFERROR(_xlfn.IFS(
U539="MPR ISSUE","TX ISSUE",
U539="BSS Hardware Issue","RAN ISSUE",
U539="Sites strategiques, MLL, Pylone, etc.","ENVTECH",
U539="AKTIVCO DEFAUT GE &amp; POWER Cabinet","POWER ISSUE",
U539="AKTIVCO Coupure ENEO &amp; Baisse de tension","POWER ISSUE",
U539="Coupure ENEO &amp; Baisse de tension","POWER ISSUE",
U539="Defaut GE &amp; POWER Cabinet","POWER ISSUE",
U539="Sharing","POWER ISSUE",
U539="Sites strategiques &amp; DataCenter","POWER ISSUE",
U539="Exclu","Exclu",
U539="SAT","TX ISSUE",
U539="SPARE-ISSUE","SPARE-ISSUE",
U539="Fiber CAmtel","TX ISSUE",
U539="Fiber AOF","TX ISSUE",
U539="Projet OCM (HUAWEI)","TRAVAUX-HUAWEI",
U539="Projet OCM (NOKIA)","TRAVAUX -NOKIA",
U539="ACCESS-ISSUE","ACCESS-ISSUE",
U539="Projet OCM (ZTE, NOKIA, autres projets)","TRAVAUX OCM",
U539="No root CAuse","No root cause",
U539="ODU HS","TX ISSUE",
U539="IP &amp; VLAN","TX ISSUE",
U539="Warehouse HUAWEI","SPARE-ISSUE",
U539="SPARE-HS","SPARE-ISSUE",
U539="Power Telco","RAN ISSUE",U539="no impacts","no impacts"
),"")</f>
        <v/>
      </c>
      <c r="U539" s="28"/>
      <c r="V539" s="35" t="str" cm="1">
        <f t="array" ref="V539">IFERROR(_xlfn.IFS(
U539="MPR ISSUE","ACTIVE",
U539="BSS Hardware Issue","ACTIVE",
U539="Sites strategiques, MLL, Pylone, etc.","PASSIVE",
U539="AKTIVCO DEFAUT GE &amp; POWER Cabinet","PASSIVE",
U539="AKTIVCO Coupure ENEO &amp; Baisse de tension","PASSIVE",
U539="Coupure ENEO &amp; Baisse de tension","PASSIVE",
U539="Defaut GE &amp; POWER Cabinet","PASSIVE",
U539="Sharing","PASSIVE",
U539="Sites strategiques &amp; DataCenter","PASSIVE",
U539="Exclu","Exclu",
U539="SAT","ACTIVE",
U539="SPARE-ISSUE","SPARE-ISSUE",
U539="Fiber CAmtel","ACTIVE",
U539="Fiber AOF","ACTIVE",
U539="Projet OCM (HUAWEI)","PLANNED WORKS",
U539="Projet OCM (NOKIA)","PLANNED WORKS",
U539="ACCESS-ISSUE","ACCESS-ISSUE",
U539="Projet OCM (ZTE, NOKIA, autres projets)","PLANNED WORKS",
U539="No root CAuse","No root cause",
U539="ODU HS","ACTIVE",
U539="IP &amp; VLAN","ACTIVE",
U539="Warehouse HUAWEI","SPARE-ISSUE",
U539="SPARE-HS","SPARE-ISSUE",
U539="Power Telco","ACTIVE",U539="no impacts","no impacts"
),"")</f>
        <v/>
      </c>
      <c r="W539" s="102"/>
      <c r="X539" s="102"/>
      <c r="Y539" s="102"/>
      <c r="Z539" s="102"/>
      <c r="AA539" s="102"/>
      <c r="AB539" s="104" t="s">
        <v>5423</v>
      </c>
      <c r="AC539" s="9"/>
      <c r="AD539" s="9"/>
      <c r="AE539" s="7" t="s">
        <v>5423</v>
      </c>
      <c r="AF539" s="6"/>
      <c r="AG539" s="7"/>
      <c r="AH539" s="3" t="s">
        <v>5423</v>
      </c>
      <c r="AI539" s="18" t="s">
        <v>5423</v>
      </c>
      <c r="AJ539" s="18" t="s">
        <v>5423</v>
      </c>
      <c r="AK539" s="18" t="s">
        <v>5423</v>
      </c>
      <c r="AL539" s="18" t="s">
        <v>5423</v>
      </c>
      <c r="AM539" s="18" t="s">
        <v>5423</v>
      </c>
      <c r="AN539" s="18" t="s">
        <v>5423</v>
      </c>
      <c r="AO539" s="18" t="s">
        <v>5423</v>
      </c>
      <c r="AP539" s="18" t="s">
        <v>5423</v>
      </c>
      <c r="AQ539" s="18" t="s">
        <v>5423</v>
      </c>
      <c r="AR539" s="18" t="s">
        <v>5423</v>
      </c>
      <c r="AS539" s="18" t="s">
        <v>5423</v>
      </c>
      <c r="AT539" s="18" t="s">
        <v>5423</v>
      </c>
      <c r="AU539" s="9" t="s">
        <v>5423</v>
      </c>
      <c r="AV539" s="14"/>
      <c r="AW539" s="14" t="s">
        <v>5423</v>
      </c>
      <c r="AX539" s="14" t="str">
        <f>_xlfn.XLOOKUP(B539,'[4]cell downs 18042026 17h'!$B:$B,'[4]cell downs 18042026 17h'!$B:$B,"")</f>
        <v/>
      </c>
      <c r="AY539" s="14" t="str">
        <f>_xlfn.XLOOKUP(B539,'[5]Cells Huawei 19042026 15h'!$B:$B,'[5]Cells Huawei 19042026 15h'!$B:$B,"")</f>
        <v/>
      </c>
      <c r="AZ539" s="105" t="str">
        <f>_xlfn.XLOOKUP(B539,'INCIDENT-04-23-2026'!E:E,'INCIDENT-04-23-2026'!F:F,"")</f>
        <v/>
      </c>
      <c r="BA539" s="105" t="str">
        <f>_xlfn.XLOOKUP(B539,'[6]Eneo 17H'!$C:$C,'[6]Eneo 17H'!$I:$I,"")</f>
        <v/>
      </c>
      <c r="BB539" s="105" t="str">
        <f>_xlfn.XLOOKUP(B539,[8]ALL!$B:$B,[8]ALL!$M:$M,"")</f>
        <v/>
      </c>
      <c r="BC539" s="105" t="str">
        <f>_xlfn.XLOOKUP(B539,'[6]Eneo 17H'!$C:$C,'[6]Eneo 17H'!$I:$I,"")</f>
        <v/>
      </c>
      <c r="BD539" s="105" t="str">
        <f>_xlfn.XLOOKUP(B539,'[7]Eneo 12H'!$C:$C,'[7]Eneo 12H'!$I:$I,"")</f>
        <v/>
      </c>
      <c r="BE539" s="105" t="s">
        <v>5423</v>
      </c>
    </row>
    <row r="540" spans="1:57" hidden="1" x14ac:dyDescent="0.3">
      <c r="A540" s="1" t="s">
        <v>2724</v>
      </c>
      <c r="B540" s="8" t="s">
        <v>2725</v>
      </c>
      <c r="C540" s="3" t="str">
        <f>_xlfn.XLOOKUP(B540,'[1]daily break down'!$D:$D,'[1]daily break down'!$E:$E,"")</f>
        <v>Yaounde</v>
      </c>
      <c r="D540" s="1" t="s">
        <v>11</v>
      </c>
      <c r="E540" s="1" t="s">
        <v>12</v>
      </c>
      <c r="F540" s="3" t="s">
        <v>37</v>
      </c>
      <c r="G540" s="1" t="s">
        <v>38</v>
      </c>
      <c r="H540" s="27" t="str">
        <f>_xlfn.XLOOKUP(B540,[2]CALCULATION!$B:$B,[2]CALCULATION!$H:$H,"")</f>
        <v>ZTE</v>
      </c>
      <c r="I540" s="23">
        <v>0</v>
      </c>
      <c r="J540" s="23">
        <v>0</v>
      </c>
      <c r="K540" s="23">
        <v>0</v>
      </c>
      <c r="L540" s="23">
        <v>0</v>
      </c>
      <c r="M540" s="23">
        <v>0</v>
      </c>
      <c r="N540" s="23">
        <v>9.3063438660171929E-2</v>
      </c>
      <c r="O540" s="23">
        <v>1.2431049587225122E-2</v>
      </c>
      <c r="P540" s="103" t="s">
        <v>6554</v>
      </c>
      <c r="Q540" s="36" t="s">
        <v>5796</v>
      </c>
      <c r="R540" s="36"/>
      <c r="S540" s="35" t="str" cm="1">
        <f t="array" ref="S540">IFERROR(_xlfn.IFS(
U540="MPR ISSUE","PDH",
U540="BSS Hardware Issue","BSS",
U540="Sites strategiques, MLL, Pylone, etc.","ENVTECH",
U540="AKTIVCO DEFAUT GE &amp; POWER Cabinet","AKTIVCO",
U540="AKTIVCO Coupure ENEO &amp; Baisse de tension","AKTIVCO GRID ONLY",
U540="Coupure ENEO &amp; Baisse de tension","IHS GRID ONLY",
U540="Defaut GE &amp; POWER Cabinet","IHS",
U540="Sharing","Partners",
U540="Sites strategiques &amp; DataCenter","SST &amp; DC",
U540="Exclu","Exclu",
U540="SAT","SAT",
U540="SPARE-ISSUE","SPARE-ISSUE",
U540="Fiber CAmtel","TRANS_FO_CAMTEL",
U540="Fiber AOF","Fiber AOF",
U540="Projet OCM (HUAWEI)","TRAVAUX-HUAWEI",
U540="Projet OCM (NOKIA)","TRAVAUX-NOKIA",
U540="ACCESS-ISSUE","ACCESS-ISSUE",
U540="Projet OCM (ZTE, NOKIA, autres projets)","TRAVAUX OCM",
U540="No root CAuse","No root cause",
U540="ODU HS","PDH",
U540="IP &amp; VLAN","PDH",
U540="Warehouse HUAWEI","SPARE-ISSUE",
U540="SPARE-HS","SPARE-ISSUE",
U540="Power Telco","BSS",U540="no impacts","no impacts"
),"")</f>
        <v/>
      </c>
      <c r="T540" s="35" t="str" cm="1">
        <f t="array" ref="T540">IFERROR(_xlfn.IFS(
U540="MPR ISSUE","TX ISSUE",
U540="BSS Hardware Issue","RAN ISSUE",
U540="Sites strategiques, MLL, Pylone, etc.","ENVTECH",
U540="AKTIVCO DEFAUT GE &amp; POWER Cabinet","POWER ISSUE",
U540="AKTIVCO Coupure ENEO &amp; Baisse de tension","POWER ISSUE",
U540="Coupure ENEO &amp; Baisse de tension","POWER ISSUE",
U540="Defaut GE &amp; POWER Cabinet","POWER ISSUE",
U540="Sharing","POWER ISSUE",
U540="Sites strategiques &amp; DataCenter","POWER ISSUE",
U540="Exclu","Exclu",
U540="SAT","TX ISSUE",
U540="SPARE-ISSUE","SPARE-ISSUE",
U540="Fiber CAmtel","TX ISSUE",
U540="Fiber AOF","TX ISSUE",
U540="Projet OCM (HUAWEI)","TRAVAUX-HUAWEI",
U540="Projet OCM (NOKIA)","TRAVAUX -NOKIA",
U540="ACCESS-ISSUE","ACCESS-ISSUE",
U540="Projet OCM (ZTE, NOKIA, autres projets)","TRAVAUX OCM",
U540="No root CAuse","No root cause",
U540="ODU HS","TX ISSUE",
U540="IP &amp; VLAN","TX ISSUE",
U540="Warehouse HUAWEI","SPARE-ISSUE",
U540="SPARE-HS","SPARE-ISSUE",
U540="Power Telco","RAN ISSUE",U540="no impacts","no impacts"
),"")</f>
        <v/>
      </c>
      <c r="U540" s="28"/>
      <c r="V540" s="35" t="str" cm="1">
        <f t="array" ref="V540">IFERROR(_xlfn.IFS(
U540="MPR ISSUE","ACTIVE",
U540="BSS Hardware Issue","ACTIVE",
U540="Sites strategiques, MLL, Pylone, etc.","PASSIVE",
U540="AKTIVCO DEFAUT GE &amp; POWER Cabinet","PASSIVE",
U540="AKTIVCO Coupure ENEO &amp; Baisse de tension","PASSIVE",
U540="Coupure ENEO &amp; Baisse de tension","PASSIVE",
U540="Defaut GE &amp; POWER Cabinet","PASSIVE",
U540="Sharing","PASSIVE",
U540="Sites strategiques &amp; DataCenter","PASSIVE",
U540="Exclu","Exclu",
U540="SAT","ACTIVE",
U540="SPARE-ISSUE","SPARE-ISSUE",
U540="Fiber CAmtel","ACTIVE",
U540="Fiber AOF","ACTIVE",
U540="Projet OCM (HUAWEI)","PLANNED WORKS",
U540="Projet OCM (NOKIA)","PLANNED WORKS",
U540="ACCESS-ISSUE","ACCESS-ISSUE",
U540="Projet OCM (ZTE, NOKIA, autres projets)","PLANNED WORKS",
U540="No root CAuse","No root cause",
U540="ODU HS","ACTIVE",
U540="IP &amp; VLAN","ACTIVE",
U540="Warehouse HUAWEI","SPARE-ISSUE",
U540="SPARE-HS","SPARE-ISSUE",
U540="Power Telco","ACTIVE",U540="no impacts","no impacts"
),"")</f>
        <v/>
      </c>
      <c r="W540" s="102"/>
      <c r="X540" s="102"/>
      <c r="Y540" s="102"/>
      <c r="Z540" s="102"/>
      <c r="AA540" s="102"/>
      <c r="AB540" s="104" t="s">
        <v>5423</v>
      </c>
      <c r="AC540" s="9"/>
      <c r="AD540" s="9"/>
      <c r="AE540" s="7" t="s">
        <v>5423</v>
      </c>
      <c r="AF540" s="6"/>
      <c r="AG540" s="7"/>
      <c r="AH540" s="3" t="s">
        <v>5423</v>
      </c>
      <c r="AI540" s="18" t="s">
        <v>5423</v>
      </c>
      <c r="AJ540" s="18" t="s">
        <v>5423</v>
      </c>
      <c r="AK540" s="18" t="s">
        <v>5423</v>
      </c>
      <c r="AL540" s="18" t="s">
        <v>5423</v>
      </c>
      <c r="AM540" s="18" t="s">
        <v>5423</v>
      </c>
      <c r="AN540" s="18" t="s">
        <v>5423</v>
      </c>
      <c r="AO540" s="18" t="s">
        <v>5423</v>
      </c>
      <c r="AP540" s="18" t="s">
        <v>5423</v>
      </c>
      <c r="AQ540" s="18" t="s">
        <v>5423</v>
      </c>
      <c r="AR540" s="18" t="s">
        <v>5423</v>
      </c>
      <c r="AS540" s="18" t="s">
        <v>5423</v>
      </c>
      <c r="AT540" s="18" t="s">
        <v>5423</v>
      </c>
      <c r="AU540" s="9" t="s">
        <v>5423</v>
      </c>
      <c r="AV540" s="14"/>
      <c r="AW540" s="14" t="s">
        <v>5423</v>
      </c>
      <c r="AX540" s="14" t="str">
        <f>_xlfn.XLOOKUP(B540,'[4]cell downs 18042026 17h'!$B:$B,'[4]cell downs 18042026 17h'!$B:$B,"")</f>
        <v/>
      </c>
      <c r="AY540" s="14" t="str">
        <f>_xlfn.XLOOKUP(B540,'[5]Cells Huawei 19042026 15h'!$B:$B,'[5]Cells Huawei 19042026 15h'!$B:$B,"")</f>
        <v/>
      </c>
      <c r="AZ540" s="105" t="str">
        <f>_xlfn.XLOOKUP(B540,'INCIDENT-04-23-2026'!E:E,'INCIDENT-04-23-2026'!F:F,"")</f>
        <v/>
      </c>
      <c r="BA540" s="105" t="str">
        <f>_xlfn.XLOOKUP(B540,'[6]Eneo 17H'!$C:$C,'[6]Eneo 17H'!$I:$I,"")</f>
        <v/>
      </c>
      <c r="BB540" s="105" t="str">
        <f>_xlfn.XLOOKUP(B540,[8]ALL!$B:$B,[8]ALL!$M:$M,"")</f>
        <v/>
      </c>
      <c r="BC540" s="105" t="str">
        <f>_xlfn.XLOOKUP(B540,'[6]Eneo 17H'!$C:$C,'[6]Eneo 17H'!$I:$I,"")</f>
        <v/>
      </c>
      <c r="BD540" s="105" t="str">
        <f>_xlfn.XLOOKUP(B540,'[7]Eneo 12H'!$C:$C,'[7]Eneo 12H'!$I:$I,"")</f>
        <v/>
      </c>
      <c r="BE540" s="105" t="s">
        <v>5423</v>
      </c>
    </row>
    <row r="541" spans="1:57" hidden="1" x14ac:dyDescent="0.3">
      <c r="A541" s="1" t="s">
        <v>1331</v>
      </c>
      <c r="B541" s="8" t="s">
        <v>1332</v>
      </c>
      <c r="C541" s="3" t="str">
        <f>_xlfn.XLOOKUP(B541,'[1]daily break down'!$D:$D,'[1]daily break down'!$E:$E,"")</f>
        <v>CENTRE</v>
      </c>
      <c r="D541" s="1" t="s">
        <v>11</v>
      </c>
      <c r="E541" s="1" t="s">
        <v>12</v>
      </c>
      <c r="F541" s="3" t="s">
        <v>69</v>
      </c>
      <c r="G541" s="1" t="s">
        <v>1331</v>
      </c>
      <c r="H541" s="26" t="str">
        <f>_xlfn.XLOOKUP(B541,[2]CALCULATION!$B:$B,[2]CALCULATION!$H:$H,"")</f>
        <v>NOKIA</v>
      </c>
      <c r="I541" s="23">
        <v>9.8449632312025373E-2</v>
      </c>
      <c r="J541" s="23">
        <v>3.7186138291770393E-2</v>
      </c>
      <c r="K541" s="23">
        <v>8.2398061826368871E-3</v>
      </c>
      <c r="L541" s="23">
        <v>1.5391672587912689E-2</v>
      </c>
      <c r="M541" s="23">
        <v>4.5408109396089837E-2</v>
      </c>
      <c r="N541" s="23">
        <v>9.0941064340401626E-2</v>
      </c>
      <c r="O541" s="23">
        <v>7.1300127903248439E-2</v>
      </c>
      <c r="P541" s="103" t="s">
        <v>6554</v>
      </c>
      <c r="Q541" s="36" t="s">
        <v>5796</v>
      </c>
      <c r="R541" s="36"/>
      <c r="S541" s="35" t="str" cm="1">
        <f t="array" ref="S541">IFERROR(_xlfn.IFS(
U541="MPR ISSUE","PDH",
U541="BSS Hardware Issue","BSS",
U541="Sites strategiques, MLL, Pylone, etc.","ENVTECH",
U541="AKTIVCO DEFAUT GE &amp; POWER Cabinet","AKTIVCO",
U541="AKTIVCO Coupure ENEO &amp; Baisse de tension","AKTIVCO GRID ONLY",
U541="Coupure ENEO &amp; Baisse de tension","IHS GRID ONLY",
U541="Defaut GE &amp; POWER Cabinet","IHS",
U541="Sharing","Partners",
U541="Sites strategiques &amp; DataCenter","SST &amp; DC",
U541="Exclu","Exclu",
U541="SAT","SAT",
U541="SPARE-ISSUE","SPARE-ISSUE",
U541="Fiber CAmtel","TRANS_FO_CAMTEL",
U541="Fiber AOF","Fiber AOF",
U541="Projet OCM (HUAWEI)","TRAVAUX-HUAWEI",
U541="Projet OCM (NOKIA)","TRAVAUX-NOKIA",
U541="ACCESS-ISSUE","ACCESS-ISSUE",
U541="Projet OCM (ZTE, NOKIA, autres projets)","TRAVAUX OCM",
U541="No root CAuse","No root cause",
U541="ODU HS","PDH",
U541="IP &amp; VLAN","PDH",
U541="Warehouse HUAWEI","SPARE-ISSUE",
U541="SPARE-HS","SPARE-ISSUE",
U541="Power Telco","BSS",U541="no impacts","no impacts"
),"")</f>
        <v/>
      </c>
      <c r="T541" s="35" t="str" cm="1">
        <f t="array" ref="T541">IFERROR(_xlfn.IFS(
U541="MPR ISSUE","TX ISSUE",
U541="BSS Hardware Issue","RAN ISSUE",
U541="Sites strategiques, MLL, Pylone, etc.","ENVTECH",
U541="AKTIVCO DEFAUT GE &amp; POWER Cabinet","POWER ISSUE",
U541="AKTIVCO Coupure ENEO &amp; Baisse de tension","POWER ISSUE",
U541="Coupure ENEO &amp; Baisse de tension","POWER ISSUE",
U541="Defaut GE &amp; POWER Cabinet","POWER ISSUE",
U541="Sharing","POWER ISSUE",
U541="Sites strategiques &amp; DataCenter","POWER ISSUE",
U541="Exclu","Exclu",
U541="SAT","TX ISSUE",
U541="SPARE-ISSUE","SPARE-ISSUE",
U541="Fiber CAmtel","TX ISSUE",
U541="Fiber AOF","TX ISSUE",
U541="Projet OCM (HUAWEI)","TRAVAUX-HUAWEI",
U541="Projet OCM (NOKIA)","TRAVAUX -NOKIA",
U541="ACCESS-ISSUE","ACCESS-ISSUE",
U541="Projet OCM (ZTE, NOKIA, autres projets)","TRAVAUX OCM",
U541="No root CAuse","No root cause",
U541="ODU HS","TX ISSUE",
U541="IP &amp; VLAN","TX ISSUE",
U541="Warehouse HUAWEI","SPARE-ISSUE",
U541="SPARE-HS","SPARE-ISSUE",
U541="Power Telco","RAN ISSUE",U541="no impacts","no impacts"
),"")</f>
        <v/>
      </c>
      <c r="U541" s="28"/>
      <c r="V541" s="35" t="str" cm="1">
        <f t="array" ref="V541">IFERROR(_xlfn.IFS(
U541="MPR ISSUE","ACTIVE",
U541="BSS Hardware Issue","ACTIVE",
U541="Sites strategiques, MLL, Pylone, etc.","PASSIVE",
U541="AKTIVCO DEFAUT GE &amp; POWER Cabinet","PASSIVE",
U541="AKTIVCO Coupure ENEO &amp; Baisse de tension","PASSIVE",
U541="Coupure ENEO &amp; Baisse de tension","PASSIVE",
U541="Defaut GE &amp; POWER Cabinet","PASSIVE",
U541="Sharing","PASSIVE",
U541="Sites strategiques &amp; DataCenter","PASSIVE",
U541="Exclu","Exclu",
U541="SAT","ACTIVE",
U541="SPARE-ISSUE","SPARE-ISSUE",
U541="Fiber CAmtel","ACTIVE",
U541="Fiber AOF","ACTIVE",
U541="Projet OCM (HUAWEI)","PLANNED WORKS",
U541="Projet OCM (NOKIA)","PLANNED WORKS",
U541="ACCESS-ISSUE","ACCESS-ISSUE",
U541="Projet OCM (ZTE, NOKIA, autres projets)","PLANNED WORKS",
U541="No root CAuse","No root cause",
U541="ODU HS","ACTIVE",
U541="IP &amp; VLAN","ACTIVE",
U541="Warehouse HUAWEI","SPARE-ISSUE",
U541="SPARE-HS","SPARE-ISSUE",
U541="Power Telco","ACTIVE",U541="no impacts","no impacts"
),"")</f>
        <v/>
      </c>
      <c r="W541" s="102"/>
      <c r="X541" s="102"/>
      <c r="Y541" s="102"/>
      <c r="Z541" s="102"/>
      <c r="AA541" s="102"/>
      <c r="AB541" s="104" t="s">
        <v>5423</v>
      </c>
      <c r="AC541" s="9"/>
      <c r="AD541" s="9"/>
      <c r="AE541" s="7" t="s">
        <v>5423</v>
      </c>
      <c r="AF541" s="6"/>
      <c r="AG541" s="7"/>
      <c r="AH541" s="3" t="s">
        <v>5423</v>
      </c>
      <c r="AI541" s="18" t="s">
        <v>5423</v>
      </c>
      <c r="AJ541" s="18" t="s">
        <v>5423</v>
      </c>
      <c r="AK541" s="18" t="s">
        <v>5423</v>
      </c>
      <c r="AL541" s="18" t="s">
        <v>5423</v>
      </c>
      <c r="AM541" s="18" t="s">
        <v>5423</v>
      </c>
      <c r="AN541" s="18" t="s">
        <v>5423</v>
      </c>
      <c r="AO541" s="18" t="s">
        <v>5423</v>
      </c>
      <c r="AP541" s="18" t="s">
        <v>5423</v>
      </c>
      <c r="AQ541" s="18" t="s">
        <v>5423</v>
      </c>
      <c r="AR541" s="18" t="s">
        <v>5423</v>
      </c>
      <c r="AS541" s="18" t="s">
        <v>5423</v>
      </c>
      <c r="AT541" s="18" t="s">
        <v>5423</v>
      </c>
      <c r="AU541" s="9" t="s">
        <v>5423</v>
      </c>
      <c r="AV541" s="14"/>
      <c r="AW541" s="14" t="s">
        <v>5423</v>
      </c>
      <c r="AX541" s="14" t="str">
        <f>_xlfn.XLOOKUP(B541,'[4]cell downs 18042026 17h'!$B:$B,'[4]cell downs 18042026 17h'!$B:$B,"")</f>
        <v/>
      </c>
      <c r="AY541" s="14" t="str">
        <f>_xlfn.XLOOKUP(B541,'[5]Cells Huawei 19042026 15h'!$B:$B,'[5]Cells Huawei 19042026 15h'!$B:$B,"")</f>
        <v/>
      </c>
      <c r="AZ541" s="105" t="str">
        <f>_xlfn.XLOOKUP(B541,'INCIDENT-04-23-2026'!E:E,'INCIDENT-04-23-2026'!F:F,"")</f>
        <v/>
      </c>
      <c r="BA541" s="105" t="str">
        <f>_xlfn.XLOOKUP(B541,'[6]Eneo 17H'!$C:$C,'[6]Eneo 17H'!$I:$I,"")</f>
        <v/>
      </c>
      <c r="BB541" s="105" t="str">
        <f>_xlfn.XLOOKUP(B541,[8]ALL!$B:$B,[8]ALL!$M:$M,"")</f>
        <v/>
      </c>
      <c r="BC541" s="105" t="str">
        <f>_xlfn.XLOOKUP(B541,'[6]Eneo 17H'!$C:$C,'[6]Eneo 17H'!$I:$I,"")</f>
        <v/>
      </c>
      <c r="BD541" s="105" t="str">
        <f>_xlfn.XLOOKUP(B541,'[7]Eneo 12H'!$C:$C,'[7]Eneo 12H'!$I:$I,"")</f>
        <v/>
      </c>
      <c r="BE541" s="105" t="s">
        <v>5423</v>
      </c>
    </row>
    <row r="542" spans="1:57" hidden="1" x14ac:dyDescent="0.3">
      <c r="A542" s="2" t="s">
        <v>948</v>
      </c>
      <c r="B542" s="8" t="s">
        <v>949</v>
      </c>
      <c r="C542" s="3" t="str">
        <f>_xlfn.XLOOKUP(B542,'[1]daily break down'!$D:$D,'[1]daily break down'!$E:$E,"")</f>
        <v>NORD-OUEST</v>
      </c>
      <c r="D542" s="1" t="s">
        <v>11</v>
      </c>
      <c r="E542" s="1" t="s">
        <v>5400</v>
      </c>
      <c r="F542" s="3" t="s">
        <v>51</v>
      </c>
      <c r="G542" s="1" t="s">
        <v>948</v>
      </c>
      <c r="H542" s="26" t="str">
        <f>_xlfn.XLOOKUP(B542,[2]CALCULATION!$B:$B,[2]CALCULATION!$H:$H,"")</f>
        <v>NOKIA</v>
      </c>
      <c r="I542" s="23">
        <v>2.1954981408714276E-2</v>
      </c>
      <c r="J542" s="23">
        <v>2.314993165597979E-2</v>
      </c>
      <c r="K542" s="23">
        <v>6.9039588166639576E-2</v>
      </c>
      <c r="L542" s="23">
        <v>2.4755088704545545E-2</v>
      </c>
      <c r="M542" s="23">
        <v>0</v>
      </c>
      <c r="N542" s="23">
        <v>8.8444153375966256E-2</v>
      </c>
      <c r="O542" s="23">
        <v>2.3827664632041119E-2</v>
      </c>
      <c r="P542" s="103" t="s">
        <v>6554</v>
      </c>
      <c r="Q542" s="36" t="s">
        <v>6552</v>
      </c>
      <c r="R542" s="36"/>
      <c r="S542" s="35" t="str" cm="1">
        <f t="array" ref="S542">IFERROR(_xlfn.IFS(
U542="MPR ISSUE","PDH",
U542="BSS Hardware Issue","BSS",
U542="Sites strategiques, MLL, Pylone, etc.","ENVTECH",
U542="AKTIVCO DEFAUT GE &amp; POWER Cabinet","AKTIVCO",
U542="AKTIVCO Coupure ENEO &amp; Baisse de tension","AKTIVCO GRID ONLY",
U542="Coupure ENEO &amp; Baisse de tension","IHS GRID ONLY",
U542="Defaut GE &amp; POWER Cabinet","IHS",
U542="Sharing","Partners",
U542="Sites strategiques &amp; DataCenter","SST &amp; DC",
U542="Exclu","Exclu",
U542="SAT","SAT",
U542="SPARE-ISSUE","SPARE-ISSUE",
U542="Fiber CAmtel","TRANS_FO_CAMTEL",
U542="Fiber AOF","Fiber AOF",
U542="Projet OCM (HUAWEI)","TRAVAUX-HUAWEI",
U542="Projet OCM (NOKIA)","TRAVAUX-NOKIA",
U542="ACCESS-ISSUE","ACCESS-ISSUE",
U542="Projet OCM (ZTE, NOKIA, autres projets)","TRAVAUX OCM",
U542="No root CAuse","No root cause",
U542="ODU HS","PDH",
U542="IP &amp; VLAN","PDH",
U542="Warehouse HUAWEI","SPARE-ISSUE",
U542="SPARE-HS","SPARE-ISSUE",
U542="Power Telco","BSS",U542="no impacts","no impacts"
),"")</f>
        <v/>
      </c>
      <c r="T542" s="35" t="str" cm="1">
        <f t="array" ref="T542">IFERROR(_xlfn.IFS(
U542="MPR ISSUE","TX ISSUE",
U542="BSS Hardware Issue","RAN ISSUE",
U542="Sites strategiques, MLL, Pylone, etc.","ENVTECH",
U542="AKTIVCO DEFAUT GE &amp; POWER Cabinet","POWER ISSUE",
U542="AKTIVCO Coupure ENEO &amp; Baisse de tension","POWER ISSUE",
U542="Coupure ENEO &amp; Baisse de tension","POWER ISSUE",
U542="Defaut GE &amp; POWER Cabinet","POWER ISSUE",
U542="Sharing","POWER ISSUE",
U542="Sites strategiques &amp; DataCenter","POWER ISSUE",
U542="Exclu","Exclu",
U542="SAT","TX ISSUE",
U542="SPARE-ISSUE","SPARE-ISSUE",
U542="Fiber CAmtel","TX ISSUE",
U542="Fiber AOF","TX ISSUE",
U542="Projet OCM (HUAWEI)","TRAVAUX-HUAWEI",
U542="Projet OCM (NOKIA)","TRAVAUX -NOKIA",
U542="ACCESS-ISSUE","ACCESS-ISSUE",
U542="Projet OCM (ZTE, NOKIA, autres projets)","TRAVAUX OCM",
U542="No root CAuse","No root cause",
U542="ODU HS","TX ISSUE",
U542="IP &amp; VLAN","TX ISSUE",
U542="Warehouse HUAWEI","SPARE-ISSUE",
U542="SPARE-HS","SPARE-ISSUE",
U542="Power Telco","RAN ISSUE",U542="no impacts","no impacts"
),"")</f>
        <v/>
      </c>
      <c r="U542" s="28"/>
      <c r="V542" s="35" t="str" cm="1">
        <f t="array" ref="V542">IFERROR(_xlfn.IFS(
U542="MPR ISSUE","ACTIVE",
U542="BSS Hardware Issue","ACTIVE",
U542="Sites strategiques, MLL, Pylone, etc.","PASSIVE",
U542="AKTIVCO DEFAUT GE &amp; POWER Cabinet","PASSIVE",
U542="AKTIVCO Coupure ENEO &amp; Baisse de tension","PASSIVE",
U542="Coupure ENEO &amp; Baisse de tension","PASSIVE",
U542="Defaut GE &amp; POWER Cabinet","PASSIVE",
U542="Sharing","PASSIVE",
U542="Sites strategiques &amp; DataCenter","PASSIVE",
U542="Exclu","Exclu",
U542="SAT","ACTIVE",
U542="SPARE-ISSUE","SPARE-ISSUE",
U542="Fiber CAmtel","ACTIVE",
U542="Fiber AOF","ACTIVE",
U542="Projet OCM (HUAWEI)","PLANNED WORKS",
U542="Projet OCM (NOKIA)","PLANNED WORKS",
U542="ACCESS-ISSUE","ACCESS-ISSUE",
U542="Projet OCM (ZTE, NOKIA, autres projets)","PLANNED WORKS",
U542="No root CAuse","No root cause",
U542="ODU HS","ACTIVE",
U542="IP &amp; VLAN","ACTIVE",
U542="Warehouse HUAWEI","SPARE-ISSUE",
U542="SPARE-HS","SPARE-ISSUE",
U542="Power Telco","ACTIVE",U542="no impacts","no impacts"
),"")</f>
        <v/>
      </c>
      <c r="W542" s="102"/>
      <c r="X542" s="102"/>
      <c r="Y542" s="102"/>
      <c r="Z542" s="102"/>
      <c r="AA542" s="102"/>
      <c r="AB542" s="104" t="s">
        <v>5423</v>
      </c>
      <c r="AC542" s="9"/>
      <c r="AD542" s="9"/>
      <c r="AE542" s="7" t="s">
        <v>5423</v>
      </c>
      <c r="AF542" s="6"/>
      <c r="AG542" s="7"/>
      <c r="AH542" s="3" t="s">
        <v>5423</v>
      </c>
      <c r="AI542" s="18" t="s">
        <v>5423</v>
      </c>
      <c r="AJ542" s="18" t="s">
        <v>5423</v>
      </c>
      <c r="AK542" s="18" t="s">
        <v>5423</v>
      </c>
      <c r="AL542" s="18" t="s">
        <v>5423</v>
      </c>
      <c r="AM542" s="18" t="s">
        <v>5423</v>
      </c>
      <c r="AN542" s="18" t="s">
        <v>5423</v>
      </c>
      <c r="AO542" s="18" t="s">
        <v>5423</v>
      </c>
      <c r="AP542" s="18" t="s">
        <v>5423</v>
      </c>
      <c r="AQ542" s="18" t="s">
        <v>5423</v>
      </c>
      <c r="AR542" s="18" t="s">
        <v>5423</v>
      </c>
      <c r="AS542" s="18" t="s">
        <v>5423</v>
      </c>
      <c r="AT542" s="18" t="s">
        <v>5423</v>
      </c>
      <c r="AU542" s="9" t="s">
        <v>5423</v>
      </c>
      <c r="AV542" s="14"/>
      <c r="AW542" s="14" t="s">
        <v>5423</v>
      </c>
      <c r="AX542" s="14" t="str">
        <f>_xlfn.XLOOKUP(B542,'[4]cell downs 18042026 17h'!$B:$B,'[4]cell downs 18042026 17h'!$B:$B,"")</f>
        <v/>
      </c>
      <c r="AY542" s="14" t="str">
        <f>_xlfn.XLOOKUP(B542,'[5]Cells Huawei 19042026 15h'!$B:$B,'[5]Cells Huawei 19042026 15h'!$B:$B,"")</f>
        <v/>
      </c>
      <c r="AZ542" s="105" t="str">
        <f>_xlfn.XLOOKUP(B542,'INCIDENT-04-23-2026'!E:E,'INCIDENT-04-23-2026'!F:F,"")</f>
        <v/>
      </c>
      <c r="BA542" s="105" t="str">
        <f>_xlfn.XLOOKUP(B542,'[6]Eneo 17H'!$C:$C,'[6]Eneo 17H'!$I:$I,"")</f>
        <v/>
      </c>
      <c r="BB542" s="105" t="str">
        <f>_xlfn.XLOOKUP(B542,[8]ALL!$B:$B,[8]ALL!$M:$M,"")</f>
        <v/>
      </c>
      <c r="BC542" s="105" t="str">
        <f>_xlfn.XLOOKUP(B542,'[6]Eneo 17H'!$C:$C,'[6]Eneo 17H'!$I:$I,"")</f>
        <v/>
      </c>
      <c r="BD542" s="105" t="str">
        <f>_xlfn.XLOOKUP(B542,'[7]Eneo 12H'!$C:$C,'[7]Eneo 12H'!$I:$I,"")</f>
        <v/>
      </c>
      <c r="BE542" s="105" t="s">
        <v>5423</v>
      </c>
    </row>
    <row r="543" spans="1:57" hidden="1" x14ac:dyDescent="0.3">
      <c r="A543" s="1" t="s">
        <v>1266</v>
      </c>
      <c r="B543" s="8" t="s">
        <v>1267</v>
      </c>
      <c r="C543" s="3" t="str">
        <f>_xlfn.XLOOKUP(B543,'[1]daily break down'!$D:$D,'[1]daily break down'!$E:$E,"")</f>
        <v>OUEST</v>
      </c>
      <c r="D543" s="1" t="s">
        <v>11</v>
      </c>
      <c r="E543" s="1" t="s">
        <v>154</v>
      </c>
      <c r="F543" s="3" t="s">
        <v>102</v>
      </c>
      <c r="G543" s="1" t="s">
        <v>1266</v>
      </c>
      <c r="H543" s="26" t="str">
        <f>_xlfn.XLOOKUP(B543,[2]CALCULATION!$B:$B,[2]CALCULATION!$H:$H,"")</f>
        <v>NOKIA</v>
      </c>
      <c r="I543" s="23">
        <v>0.12361492781787087</v>
      </c>
      <c r="J543" s="23">
        <v>0</v>
      </c>
      <c r="K543" s="23">
        <v>0</v>
      </c>
      <c r="L543" s="23">
        <v>1.2545194088456284</v>
      </c>
      <c r="M543" s="23">
        <v>0</v>
      </c>
      <c r="N543" s="23">
        <v>6.6435666732299933E-2</v>
      </c>
      <c r="O543" s="23">
        <v>0</v>
      </c>
      <c r="P543" s="103" t="s">
        <v>6554</v>
      </c>
      <c r="Q543" s="36" t="s">
        <v>5796</v>
      </c>
      <c r="R543" s="36"/>
      <c r="S543" s="35" t="str" cm="1">
        <f t="array" ref="S543">IFERROR(_xlfn.IFS(
U543="MPR ISSUE","PDH",
U543="BSS Hardware Issue","BSS",
U543="Sites strategiques, MLL, Pylone, etc.","ENVTECH",
U543="AKTIVCO DEFAUT GE &amp; POWER Cabinet","AKTIVCO",
U543="AKTIVCO Coupure ENEO &amp; Baisse de tension","AKTIVCO GRID ONLY",
U543="Coupure ENEO &amp; Baisse de tension","IHS GRID ONLY",
U543="Defaut GE &amp; POWER Cabinet","IHS",
U543="Sharing","Partners",
U543="Sites strategiques &amp; DataCenter","SST &amp; DC",
U543="Exclu","Exclu",
U543="SAT","SAT",
U543="SPARE-ISSUE","SPARE-ISSUE",
U543="Fiber CAmtel","TRANS_FO_CAMTEL",
U543="Fiber AOF","Fiber AOF",
U543="Projet OCM (HUAWEI)","TRAVAUX-HUAWEI",
U543="Projet OCM (NOKIA)","TRAVAUX-NOKIA",
U543="ACCESS-ISSUE","ACCESS-ISSUE",
U543="Projet OCM (ZTE, NOKIA, autres projets)","TRAVAUX OCM",
U543="No root CAuse","No root cause",
U543="ODU HS","PDH",
U543="IP &amp; VLAN","PDH",
U543="Warehouse HUAWEI","SPARE-ISSUE",
U543="SPARE-HS","SPARE-ISSUE",
U543="Power Telco","BSS",U543="no impacts","no impacts"
),"")</f>
        <v/>
      </c>
      <c r="T543" s="35" t="str" cm="1">
        <f t="array" ref="T543">IFERROR(_xlfn.IFS(
U543="MPR ISSUE","TX ISSUE",
U543="BSS Hardware Issue","RAN ISSUE",
U543="Sites strategiques, MLL, Pylone, etc.","ENVTECH",
U543="AKTIVCO DEFAUT GE &amp; POWER Cabinet","POWER ISSUE",
U543="AKTIVCO Coupure ENEO &amp; Baisse de tension","POWER ISSUE",
U543="Coupure ENEO &amp; Baisse de tension","POWER ISSUE",
U543="Defaut GE &amp; POWER Cabinet","POWER ISSUE",
U543="Sharing","POWER ISSUE",
U543="Sites strategiques &amp; DataCenter","POWER ISSUE",
U543="Exclu","Exclu",
U543="SAT","TX ISSUE",
U543="SPARE-ISSUE","SPARE-ISSUE",
U543="Fiber CAmtel","TX ISSUE",
U543="Fiber AOF","TX ISSUE",
U543="Projet OCM (HUAWEI)","TRAVAUX-HUAWEI",
U543="Projet OCM (NOKIA)","TRAVAUX -NOKIA",
U543="ACCESS-ISSUE","ACCESS-ISSUE",
U543="Projet OCM (ZTE, NOKIA, autres projets)","TRAVAUX OCM",
U543="No root CAuse","No root cause",
U543="ODU HS","TX ISSUE",
U543="IP &amp; VLAN","TX ISSUE",
U543="Warehouse HUAWEI","SPARE-ISSUE",
U543="SPARE-HS","SPARE-ISSUE",
U543="Power Telco","RAN ISSUE",U543="no impacts","no impacts"
),"")</f>
        <v/>
      </c>
      <c r="U543" s="28"/>
      <c r="V543" s="35" t="str" cm="1">
        <f t="array" ref="V543">IFERROR(_xlfn.IFS(
U543="MPR ISSUE","ACTIVE",
U543="BSS Hardware Issue","ACTIVE",
U543="Sites strategiques, MLL, Pylone, etc.","PASSIVE",
U543="AKTIVCO DEFAUT GE &amp; POWER Cabinet","PASSIVE",
U543="AKTIVCO Coupure ENEO &amp; Baisse de tension","PASSIVE",
U543="Coupure ENEO &amp; Baisse de tension","PASSIVE",
U543="Defaut GE &amp; POWER Cabinet","PASSIVE",
U543="Sharing","PASSIVE",
U543="Sites strategiques &amp; DataCenter","PASSIVE",
U543="Exclu","Exclu",
U543="SAT","ACTIVE",
U543="SPARE-ISSUE","SPARE-ISSUE",
U543="Fiber CAmtel","ACTIVE",
U543="Fiber AOF","ACTIVE",
U543="Projet OCM (HUAWEI)","PLANNED WORKS",
U543="Projet OCM (NOKIA)","PLANNED WORKS",
U543="ACCESS-ISSUE","ACCESS-ISSUE",
U543="Projet OCM (ZTE, NOKIA, autres projets)","PLANNED WORKS",
U543="No root CAuse","No root cause",
U543="ODU HS","ACTIVE",
U543="IP &amp; VLAN","ACTIVE",
U543="Warehouse HUAWEI","SPARE-ISSUE",
U543="SPARE-HS","SPARE-ISSUE",
U543="Power Telco","ACTIVE",U543="no impacts","no impacts"
),"")</f>
        <v/>
      </c>
      <c r="W543" s="102"/>
      <c r="X543" s="102"/>
      <c r="Y543" s="102"/>
      <c r="Z543" s="102"/>
      <c r="AA543" s="102"/>
      <c r="AB543" s="104" t="s">
        <v>5423</v>
      </c>
      <c r="AC543" s="9"/>
      <c r="AD543" s="9"/>
      <c r="AE543" s="7" t="s">
        <v>5423</v>
      </c>
      <c r="AF543" s="6"/>
      <c r="AG543" s="7"/>
      <c r="AH543" s="3" t="s">
        <v>5423</v>
      </c>
      <c r="AI543" s="18" t="s">
        <v>5423</v>
      </c>
      <c r="AJ543" s="18" t="s">
        <v>5423</v>
      </c>
      <c r="AK543" s="18" t="s">
        <v>5423</v>
      </c>
      <c r="AL543" s="18" t="s">
        <v>5423</v>
      </c>
      <c r="AM543" s="18" t="s">
        <v>5423</v>
      </c>
      <c r="AN543" s="18" t="s">
        <v>5423</v>
      </c>
      <c r="AO543" s="18" t="s">
        <v>5423</v>
      </c>
      <c r="AP543" s="18" t="s">
        <v>5423</v>
      </c>
      <c r="AQ543" s="18" t="s">
        <v>5423</v>
      </c>
      <c r="AR543" s="18" t="s">
        <v>5423</v>
      </c>
      <c r="AS543" s="18" t="s">
        <v>5423</v>
      </c>
      <c r="AT543" s="18" t="s">
        <v>5423</v>
      </c>
      <c r="AU543" s="9" t="s">
        <v>5423</v>
      </c>
      <c r="AV543" s="14"/>
      <c r="AW543" s="14" t="s">
        <v>5423</v>
      </c>
      <c r="AX543" s="14" t="str">
        <f>_xlfn.XLOOKUP(B543,'[4]cell downs 18042026 17h'!$B:$B,'[4]cell downs 18042026 17h'!$B:$B,"")</f>
        <v/>
      </c>
      <c r="AY543" s="14" t="str">
        <f>_xlfn.XLOOKUP(B543,'[5]Cells Huawei 19042026 15h'!$B:$B,'[5]Cells Huawei 19042026 15h'!$B:$B,"")</f>
        <v/>
      </c>
      <c r="AZ543" s="105" t="str">
        <f>_xlfn.XLOOKUP(B543,'INCIDENT-04-23-2026'!E:E,'INCIDENT-04-23-2026'!F:F,"")</f>
        <v/>
      </c>
      <c r="BA543" s="105" t="str">
        <f>_xlfn.XLOOKUP(B543,'[6]Eneo 17H'!$C:$C,'[6]Eneo 17H'!$I:$I,"")</f>
        <v/>
      </c>
      <c r="BB543" s="105" t="str">
        <f>_xlfn.XLOOKUP(B543,[8]ALL!$B:$B,[8]ALL!$M:$M,"")</f>
        <v/>
      </c>
      <c r="BC543" s="105" t="str">
        <f>_xlfn.XLOOKUP(B543,'[6]Eneo 17H'!$C:$C,'[6]Eneo 17H'!$I:$I,"")</f>
        <v/>
      </c>
      <c r="BD543" s="105" t="str">
        <f>_xlfn.XLOOKUP(B543,'[7]Eneo 12H'!$C:$C,'[7]Eneo 12H'!$I:$I,"")</f>
        <v/>
      </c>
      <c r="BE543" s="105" t="s">
        <v>7122</v>
      </c>
    </row>
    <row r="544" spans="1:57" hidden="1" x14ac:dyDescent="0.3">
      <c r="A544" s="2" t="s">
        <v>1046</v>
      </c>
      <c r="B544" s="8" t="s">
        <v>1047</v>
      </c>
      <c r="C544" s="3" t="str">
        <f>_xlfn.XLOOKUP(B544,'[1]daily break down'!$D:$D,'[1]daily break down'!$E:$E,"")</f>
        <v>EXTREME-NORD</v>
      </c>
      <c r="D544" s="1" t="s">
        <v>11</v>
      </c>
      <c r="E544" s="1" t="s">
        <v>12</v>
      </c>
      <c r="F544" s="3" t="s">
        <v>55</v>
      </c>
      <c r="G544" s="1" t="s">
        <v>1048</v>
      </c>
      <c r="H544" s="26" t="str">
        <f>_xlfn.XLOOKUP(B544,[2]CALCULATION!$B:$B,[2]CALCULATION!$H:$H,"")</f>
        <v>NOKIA</v>
      </c>
      <c r="I544" s="23">
        <v>0.11876378651553943</v>
      </c>
      <c r="J544" s="23">
        <v>0.70128330206280531</v>
      </c>
      <c r="K544" s="23">
        <v>1.2535206444598541</v>
      </c>
      <c r="L544" s="23">
        <v>0.16181766557373331</v>
      </c>
      <c r="M544" s="23">
        <v>4.8157044189013051E-2</v>
      </c>
      <c r="N544" s="23">
        <v>8.5519200531913003E-2</v>
      </c>
      <c r="O544" s="23">
        <v>0.15648497715683127</v>
      </c>
      <c r="P544" s="103" t="s">
        <v>6554</v>
      </c>
      <c r="Q544" s="36" t="s">
        <v>6552</v>
      </c>
      <c r="R544" s="36"/>
      <c r="S544" s="35" t="str" cm="1">
        <f t="array" ref="S544">IFERROR(_xlfn.IFS(
U544="MPR ISSUE","PDH",
U544="BSS Hardware Issue","BSS",
U544="Sites strategiques, MLL, Pylone, etc.","ENVTECH",
U544="AKTIVCO DEFAUT GE &amp; POWER Cabinet","AKTIVCO",
U544="AKTIVCO Coupure ENEO &amp; Baisse de tension","AKTIVCO GRID ONLY",
U544="Coupure ENEO &amp; Baisse de tension","IHS GRID ONLY",
U544="Defaut GE &amp; POWER Cabinet","IHS",
U544="Sharing","Partners",
U544="Sites strategiques &amp; DataCenter","SST &amp; DC",
U544="Exclu","Exclu",
U544="SAT","SAT",
U544="SPARE-ISSUE","SPARE-ISSUE",
U544="Fiber CAmtel","TRANS_FO_CAMTEL",
U544="Fiber AOF","Fiber AOF",
U544="Projet OCM (HUAWEI)","TRAVAUX-HUAWEI",
U544="Projet OCM (NOKIA)","TRAVAUX-NOKIA",
U544="ACCESS-ISSUE","ACCESS-ISSUE",
U544="Projet OCM (ZTE, NOKIA, autres projets)","TRAVAUX OCM",
U544="No root CAuse","No root cause",
U544="ODU HS","PDH",
U544="IP &amp; VLAN","PDH",
U544="Warehouse HUAWEI","SPARE-ISSUE",
U544="SPARE-HS","SPARE-ISSUE",
U544="Power Telco","BSS",U544="no impacts","no impacts"
),"")</f>
        <v/>
      </c>
      <c r="T544" s="35" t="str" cm="1">
        <f t="array" ref="T544">IFERROR(_xlfn.IFS(
U544="MPR ISSUE","TX ISSUE",
U544="BSS Hardware Issue","RAN ISSUE",
U544="Sites strategiques, MLL, Pylone, etc.","ENVTECH",
U544="AKTIVCO DEFAUT GE &amp; POWER Cabinet","POWER ISSUE",
U544="AKTIVCO Coupure ENEO &amp; Baisse de tension","POWER ISSUE",
U544="Coupure ENEO &amp; Baisse de tension","POWER ISSUE",
U544="Defaut GE &amp; POWER Cabinet","POWER ISSUE",
U544="Sharing","POWER ISSUE",
U544="Sites strategiques &amp; DataCenter","POWER ISSUE",
U544="Exclu","Exclu",
U544="SAT","TX ISSUE",
U544="SPARE-ISSUE","SPARE-ISSUE",
U544="Fiber CAmtel","TX ISSUE",
U544="Fiber AOF","TX ISSUE",
U544="Projet OCM (HUAWEI)","TRAVAUX-HUAWEI",
U544="Projet OCM (NOKIA)","TRAVAUX -NOKIA",
U544="ACCESS-ISSUE","ACCESS-ISSUE",
U544="Projet OCM (ZTE, NOKIA, autres projets)","TRAVAUX OCM",
U544="No root CAuse","No root cause",
U544="ODU HS","TX ISSUE",
U544="IP &amp; VLAN","TX ISSUE",
U544="Warehouse HUAWEI","SPARE-ISSUE",
U544="SPARE-HS","SPARE-ISSUE",
U544="Power Telco","RAN ISSUE",U544="no impacts","no impacts"
),"")</f>
        <v/>
      </c>
      <c r="U544" s="28"/>
      <c r="V544" s="35" t="str" cm="1">
        <f t="array" ref="V544">IFERROR(_xlfn.IFS(
U544="MPR ISSUE","ACTIVE",
U544="BSS Hardware Issue","ACTIVE",
U544="Sites strategiques, MLL, Pylone, etc.","PASSIVE",
U544="AKTIVCO DEFAUT GE &amp; POWER Cabinet","PASSIVE",
U544="AKTIVCO Coupure ENEO &amp; Baisse de tension","PASSIVE",
U544="Coupure ENEO &amp; Baisse de tension","PASSIVE",
U544="Defaut GE &amp; POWER Cabinet","PASSIVE",
U544="Sharing","PASSIVE",
U544="Sites strategiques &amp; DataCenter","PASSIVE",
U544="Exclu","Exclu",
U544="SAT","ACTIVE",
U544="SPARE-ISSUE","SPARE-ISSUE",
U544="Fiber CAmtel","ACTIVE",
U544="Fiber AOF","ACTIVE",
U544="Projet OCM (HUAWEI)","PLANNED WORKS",
U544="Projet OCM (NOKIA)","PLANNED WORKS",
U544="ACCESS-ISSUE","ACCESS-ISSUE",
U544="Projet OCM (ZTE, NOKIA, autres projets)","PLANNED WORKS",
U544="No root CAuse","No root cause",
U544="ODU HS","ACTIVE",
U544="IP &amp; VLAN","ACTIVE",
U544="Warehouse HUAWEI","SPARE-ISSUE",
U544="SPARE-HS","SPARE-ISSUE",
U544="Power Telco","ACTIVE",U544="no impacts","no impacts"
),"")</f>
        <v/>
      </c>
      <c r="W544" s="102"/>
      <c r="X544" s="102"/>
      <c r="Y544" s="102"/>
      <c r="Z544" s="102"/>
      <c r="AA544" s="102"/>
      <c r="AB544" s="104" t="s">
        <v>5423</v>
      </c>
      <c r="AC544" s="9"/>
      <c r="AD544" s="9"/>
      <c r="AE544" s="7" t="s">
        <v>5423</v>
      </c>
      <c r="AF544" s="6"/>
      <c r="AG544" s="7"/>
      <c r="AH544" s="3" t="s">
        <v>5423</v>
      </c>
      <c r="AI544" s="18" t="s">
        <v>5423</v>
      </c>
      <c r="AJ544" s="18" t="s">
        <v>5423</v>
      </c>
      <c r="AK544" s="18" t="s">
        <v>5423</v>
      </c>
      <c r="AL544" s="18" t="s">
        <v>5423</v>
      </c>
      <c r="AM544" s="18" t="s">
        <v>5423</v>
      </c>
      <c r="AN544" s="18" t="s">
        <v>5423</v>
      </c>
      <c r="AO544" s="18" t="s">
        <v>5423</v>
      </c>
      <c r="AP544" s="18" t="s">
        <v>5423</v>
      </c>
      <c r="AQ544" s="18" t="s">
        <v>5423</v>
      </c>
      <c r="AR544" s="18" t="s">
        <v>5423</v>
      </c>
      <c r="AS544" s="18" t="s">
        <v>5423</v>
      </c>
      <c r="AT544" s="18" t="s">
        <v>5423</v>
      </c>
      <c r="AU544" s="9" t="s">
        <v>5423</v>
      </c>
      <c r="AV544" s="14"/>
      <c r="AW544" s="14" t="s">
        <v>5423</v>
      </c>
      <c r="AX544" s="14" t="str">
        <f>_xlfn.XLOOKUP(B544,'[4]cell downs 18042026 17h'!$B:$B,'[4]cell downs 18042026 17h'!$B:$B,"")</f>
        <v/>
      </c>
      <c r="AY544" s="14" t="str">
        <f>_xlfn.XLOOKUP(B544,'[5]Cells Huawei 19042026 15h'!$B:$B,'[5]Cells Huawei 19042026 15h'!$B:$B,"")</f>
        <v/>
      </c>
      <c r="AZ544" s="105" t="str">
        <f>_xlfn.XLOOKUP(B544,'INCIDENT-04-23-2026'!E:E,'INCIDENT-04-23-2026'!F:F,"")</f>
        <v/>
      </c>
      <c r="BA544" s="105" t="str">
        <f>_xlfn.XLOOKUP(B544,'[6]Eneo 17H'!$C:$C,'[6]Eneo 17H'!$I:$I,"")</f>
        <v/>
      </c>
      <c r="BB544" s="105" t="str">
        <f>_xlfn.XLOOKUP(B544,[8]ALL!$B:$B,[8]ALL!$M:$M,"")</f>
        <v/>
      </c>
      <c r="BC544" s="105" t="str">
        <f>_xlfn.XLOOKUP(B544,'[6]Eneo 17H'!$C:$C,'[6]Eneo 17H'!$I:$I,"")</f>
        <v/>
      </c>
      <c r="BD544" s="105" t="str">
        <f>_xlfn.XLOOKUP(B544,'[7]Eneo 12H'!$C:$C,'[7]Eneo 12H'!$I:$I,"")</f>
        <v/>
      </c>
      <c r="BE544" s="105" t="s">
        <v>5423</v>
      </c>
    </row>
    <row r="545" spans="1:57" hidden="1" x14ac:dyDescent="0.3">
      <c r="A545" s="1" t="s">
        <v>3390</v>
      </c>
      <c r="B545" s="8" t="s">
        <v>3391</v>
      </c>
      <c r="C545" s="3" t="str">
        <f>_xlfn.XLOOKUP(B545,'[1]daily break down'!$D:$D,'[1]daily break down'!$E:$E,"")</f>
        <v>Yaounde</v>
      </c>
      <c r="D545" s="1" t="s">
        <v>21</v>
      </c>
      <c r="E545" s="1" t="s">
        <v>36</v>
      </c>
      <c r="F545" s="3" t="s">
        <v>37</v>
      </c>
      <c r="G545" s="1" t="s">
        <v>38</v>
      </c>
      <c r="H545" s="27" t="str">
        <f>_xlfn.XLOOKUP(B545,[2]CALCULATION!$B:$B,[2]CALCULATION!$H:$H,"")</f>
        <v>ZTE</v>
      </c>
      <c r="I545" s="23">
        <v>0</v>
      </c>
      <c r="J545" s="23">
        <v>0</v>
      </c>
      <c r="K545" s="23">
        <v>2.765792605148488</v>
      </c>
      <c r="L545" s="23">
        <v>3.4638397354130461</v>
      </c>
      <c r="M545" s="23">
        <v>0.10626139661504487</v>
      </c>
      <c r="N545" s="23">
        <v>0</v>
      </c>
      <c r="O545" s="23">
        <v>1.9492492145431504</v>
      </c>
      <c r="P545" s="103" t="s">
        <v>6553</v>
      </c>
      <c r="Q545" s="36" t="s">
        <v>5796</v>
      </c>
      <c r="R545" s="36"/>
      <c r="S545" s="35" t="str" cm="1">
        <f t="array" ref="S545">IFERROR(_xlfn.IFS(
U545="MPR ISSUE","PDH",
U545="BSS Hardware Issue","BSS",
U545="Sites strategiques, MLL, Pylone, etc.","ENVTECH",
U545="AKTIVCO DEFAUT GE &amp; POWER Cabinet","AKTIVCO",
U545="AKTIVCO Coupure ENEO &amp; Baisse de tension","AKTIVCO GRID ONLY",
U545="Coupure ENEO &amp; Baisse de tension","IHS GRID ONLY",
U545="Defaut GE &amp; POWER Cabinet","IHS",
U545="Sharing","Partners",
U545="Sites strategiques &amp; DataCenter","SST &amp; DC",
U545="Exclu","Exclu",
U545="SAT","SAT",
U545="SPARE-ISSUE","SPARE-ISSUE",
U545="Fiber CAmtel","TRANS_FO_CAMTEL",
U545="Fiber AOF","Fiber AOF",
U545="Projet OCM (HUAWEI)","TRAVAUX-HUAWEI",
U545="Projet OCM (NOKIA)","TRAVAUX-NOKIA",
U545="ACCESS-ISSUE","ACCESS-ISSUE",
U545="Projet OCM (ZTE, NOKIA, autres projets)","TRAVAUX OCM",
U545="No root CAuse","No root cause",
U545="ODU HS","PDH",
U545="IP &amp; VLAN","PDH",
U545="Warehouse HUAWEI","SPARE-ISSUE",
U545="SPARE-HS","SPARE-ISSUE",
U545="Power Telco","BSS",U545="no impacts","no impacts"
),"")</f>
        <v/>
      </c>
      <c r="T545" s="35" t="str" cm="1">
        <f t="array" ref="T545">IFERROR(_xlfn.IFS(
U545="MPR ISSUE","TX ISSUE",
U545="BSS Hardware Issue","RAN ISSUE",
U545="Sites strategiques, MLL, Pylone, etc.","ENVTECH",
U545="AKTIVCO DEFAUT GE &amp; POWER Cabinet","POWER ISSUE",
U545="AKTIVCO Coupure ENEO &amp; Baisse de tension","POWER ISSUE",
U545="Coupure ENEO &amp; Baisse de tension","POWER ISSUE",
U545="Defaut GE &amp; POWER Cabinet","POWER ISSUE",
U545="Sharing","POWER ISSUE",
U545="Sites strategiques &amp; DataCenter","POWER ISSUE",
U545="Exclu","Exclu",
U545="SAT","TX ISSUE",
U545="SPARE-ISSUE","SPARE-ISSUE",
U545="Fiber CAmtel","TX ISSUE",
U545="Fiber AOF","TX ISSUE",
U545="Projet OCM (HUAWEI)","TRAVAUX-HUAWEI",
U545="Projet OCM (NOKIA)","TRAVAUX -NOKIA",
U545="ACCESS-ISSUE","ACCESS-ISSUE",
U545="Projet OCM (ZTE, NOKIA, autres projets)","TRAVAUX OCM",
U545="No root CAuse","No root cause",
U545="ODU HS","TX ISSUE",
U545="IP &amp; VLAN","TX ISSUE",
U545="Warehouse HUAWEI","SPARE-ISSUE",
U545="SPARE-HS","SPARE-ISSUE",
U545="Power Telco","RAN ISSUE",U545="no impacts","no impacts"
),"")</f>
        <v/>
      </c>
      <c r="U545" s="28"/>
      <c r="V545" s="35" t="str" cm="1">
        <f t="array" ref="V545">IFERROR(_xlfn.IFS(
U545="MPR ISSUE","ACTIVE",
U545="BSS Hardware Issue","ACTIVE",
U545="Sites strategiques, MLL, Pylone, etc.","PASSIVE",
U545="AKTIVCO DEFAUT GE &amp; POWER Cabinet","PASSIVE",
U545="AKTIVCO Coupure ENEO &amp; Baisse de tension","PASSIVE",
U545="Coupure ENEO &amp; Baisse de tension","PASSIVE",
U545="Defaut GE &amp; POWER Cabinet","PASSIVE",
U545="Sharing","PASSIVE",
U545="Sites strategiques &amp; DataCenter","PASSIVE",
U545="Exclu","Exclu",
U545="SAT","ACTIVE",
U545="SPARE-ISSUE","SPARE-ISSUE",
U545="Fiber CAmtel","ACTIVE",
U545="Fiber AOF","ACTIVE",
U545="Projet OCM (HUAWEI)","PLANNED WORKS",
U545="Projet OCM (NOKIA)","PLANNED WORKS",
U545="ACCESS-ISSUE","ACCESS-ISSUE",
U545="Projet OCM (ZTE, NOKIA, autres projets)","PLANNED WORKS",
U545="No root CAuse","No root cause",
U545="ODU HS","ACTIVE",
U545="IP &amp; VLAN","ACTIVE",
U545="Warehouse HUAWEI","SPARE-ISSUE",
U545="SPARE-HS","SPARE-ISSUE",
U545="Power Telco","ACTIVE",U545="no impacts","no impacts"
),"")</f>
        <v/>
      </c>
      <c r="W545" s="104" t="s">
        <v>6741</v>
      </c>
      <c r="X545" s="104" t="s">
        <v>6742</v>
      </c>
      <c r="Y545" s="104"/>
      <c r="Z545" s="104" t="s">
        <v>6743</v>
      </c>
      <c r="AA545" s="104" t="s">
        <v>6688</v>
      </c>
      <c r="AB545" s="104" t="s">
        <v>6152</v>
      </c>
      <c r="AC545" s="9"/>
      <c r="AD545" s="9"/>
      <c r="AE545" s="7" t="s">
        <v>5423</v>
      </c>
      <c r="AF545" s="6"/>
      <c r="AG545" s="7"/>
      <c r="AH545" s="3" t="s">
        <v>5423</v>
      </c>
      <c r="AI545" s="18" t="s">
        <v>5423</v>
      </c>
      <c r="AJ545" s="18" t="s">
        <v>5423</v>
      </c>
      <c r="AK545" s="18" t="s">
        <v>5423</v>
      </c>
      <c r="AL545" s="18" t="s">
        <v>5423</v>
      </c>
      <c r="AM545" s="18" t="s">
        <v>5423</v>
      </c>
      <c r="AN545" s="18" t="s">
        <v>5423</v>
      </c>
      <c r="AO545" s="18" t="s">
        <v>5423</v>
      </c>
      <c r="AP545" s="18" t="s">
        <v>5423</v>
      </c>
      <c r="AQ545" s="18" t="s">
        <v>5423</v>
      </c>
      <c r="AR545" s="18" t="s">
        <v>5423</v>
      </c>
      <c r="AS545" s="18" t="s">
        <v>5423</v>
      </c>
      <c r="AT545" s="18" t="s">
        <v>5423</v>
      </c>
      <c r="AU545" s="9" t="s">
        <v>6152</v>
      </c>
      <c r="AV545" s="14"/>
      <c r="AW545" s="14" t="s">
        <v>5423</v>
      </c>
      <c r="AX545" s="14" t="str">
        <f>_xlfn.XLOOKUP(B545,'[4]cell downs 18042026 17h'!$B:$B,'[4]cell downs 18042026 17h'!$B:$B,"")</f>
        <v/>
      </c>
      <c r="AY545" s="14" t="str">
        <f>_xlfn.XLOOKUP(B545,'[5]Cells Huawei 19042026 15h'!$B:$B,'[5]Cells Huawei 19042026 15h'!$B:$B,"")</f>
        <v/>
      </c>
      <c r="AZ545" s="105" t="str">
        <f>_xlfn.XLOOKUP(B545,'INCIDENT-04-23-2026'!E:E,'INCIDENT-04-23-2026'!F:F,"")</f>
        <v/>
      </c>
      <c r="BA545" s="105" t="str">
        <f>_xlfn.XLOOKUP(B545,'[6]Eneo 17H'!$C:$C,'[6]Eneo 17H'!$I:$I,"")</f>
        <v/>
      </c>
      <c r="BB545" s="105" t="str">
        <f>_xlfn.XLOOKUP(B545,[8]ALL!$B:$B,[8]ALL!$M:$M,"")</f>
        <v/>
      </c>
      <c r="BC545" s="105" t="str">
        <f>_xlfn.XLOOKUP(B545,'[6]Eneo 17H'!$C:$C,'[6]Eneo 17H'!$I:$I,"")</f>
        <v/>
      </c>
      <c r="BD545" s="105" t="str">
        <f>_xlfn.XLOOKUP(B545,'[7]Eneo 12H'!$C:$C,'[7]Eneo 12H'!$I:$I,"")</f>
        <v/>
      </c>
      <c r="BE545" s="11" t="s">
        <v>6983</v>
      </c>
    </row>
    <row r="546" spans="1:57" hidden="1" x14ac:dyDescent="0.3">
      <c r="A546" s="1" t="s">
        <v>2947</v>
      </c>
      <c r="B546" s="8" t="s">
        <v>2948</v>
      </c>
      <c r="C546" s="3" t="str">
        <f>_xlfn.XLOOKUP(B546,'[1]daily break down'!$D:$D,'[1]daily break down'!$E:$E,"")</f>
        <v>Yaounde</v>
      </c>
      <c r="D546" s="1" t="s">
        <v>11</v>
      </c>
      <c r="E546" s="1" t="s">
        <v>12</v>
      </c>
      <c r="F546" s="3" t="s">
        <v>37</v>
      </c>
      <c r="G546" s="1" t="s">
        <v>38</v>
      </c>
      <c r="H546" s="27" t="str">
        <f>_xlfn.XLOOKUP(B546,[2]CALCULATION!$B:$B,[2]CALCULATION!$H:$H,"")</f>
        <v>ZTE</v>
      </c>
      <c r="I546" s="23">
        <v>0</v>
      </c>
      <c r="J546" s="23">
        <v>7.8652695379718002E-3</v>
      </c>
      <c r="K546" s="23">
        <v>0</v>
      </c>
      <c r="L546" s="23">
        <v>0</v>
      </c>
      <c r="M546" s="23">
        <v>2.1621287093395893</v>
      </c>
      <c r="N546" s="23">
        <v>8.0792904777803154E-2</v>
      </c>
      <c r="O546" s="23">
        <v>1.321579303318994E-2</v>
      </c>
      <c r="P546" s="103" t="s">
        <v>6554</v>
      </c>
      <c r="Q546" s="36" t="s">
        <v>5796</v>
      </c>
      <c r="R546" s="36"/>
      <c r="S546" s="35" t="str" cm="1">
        <f t="array" ref="S546">IFERROR(_xlfn.IFS(
U546="MPR ISSUE","PDH",
U546="BSS Hardware Issue","BSS",
U546="Sites strategiques, MLL, Pylone, etc.","ENVTECH",
U546="AKTIVCO DEFAUT GE &amp; POWER Cabinet","AKTIVCO",
U546="AKTIVCO Coupure ENEO &amp; Baisse de tension","AKTIVCO GRID ONLY",
U546="Coupure ENEO &amp; Baisse de tension","IHS GRID ONLY",
U546="Defaut GE &amp; POWER Cabinet","IHS",
U546="Sharing","Partners",
U546="Sites strategiques &amp; DataCenter","SST &amp; DC",
U546="Exclu","Exclu",
U546="SAT","SAT",
U546="SPARE-ISSUE","SPARE-ISSUE",
U546="Fiber CAmtel","TRANS_FO_CAMTEL",
U546="Fiber AOF","Fiber AOF",
U546="Projet OCM (HUAWEI)","TRAVAUX-HUAWEI",
U546="Projet OCM (NOKIA)","TRAVAUX-NOKIA",
U546="ACCESS-ISSUE","ACCESS-ISSUE",
U546="Projet OCM (ZTE, NOKIA, autres projets)","TRAVAUX OCM",
U546="No root CAuse","No root cause",
U546="ODU HS","PDH",
U546="IP &amp; VLAN","PDH",
U546="Warehouse HUAWEI","SPARE-ISSUE",
U546="SPARE-HS","SPARE-ISSUE",
U546="Power Telco","BSS",U546="no impacts","no impacts"
),"")</f>
        <v/>
      </c>
      <c r="T546" s="35" t="str" cm="1">
        <f t="array" ref="T546">IFERROR(_xlfn.IFS(
U546="MPR ISSUE","TX ISSUE",
U546="BSS Hardware Issue","RAN ISSUE",
U546="Sites strategiques, MLL, Pylone, etc.","ENVTECH",
U546="AKTIVCO DEFAUT GE &amp; POWER Cabinet","POWER ISSUE",
U546="AKTIVCO Coupure ENEO &amp; Baisse de tension","POWER ISSUE",
U546="Coupure ENEO &amp; Baisse de tension","POWER ISSUE",
U546="Defaut GE &amp; POWER Cabinet","POWER ISSUE",
U546="Sharing","POWER ISSUE",
U546="Sites strategiques &amp; DataCenter","POWER ISSUE",
U546="Exclu","Exclu",
U546="SAT","TX ISSUE",
U546="SPARE-ISSUE","SPARE-ISSUE",
U546="Fiber CAmtel","TX ISSUE",
U546="Fiber AOF","TX ISSUE",
U546="Projet OCM (HUAWEI)","TRAVAUX-HUAWEI",
U546="Projet OCM (NOKIA)","TRAVAUX -NOKIA",
U546="ACCESS-ISSUE","ACCESS-ISSUE",
U546="Projet OCM (ZTE, NOKIA, autres projets)","TRAVAUX OCM",
U546="No root CAuse","No root cause",
U546="ODU HS","TX ISSUE",
U546="IP &amp; VLAN","TX ISSUE",
U546="Warehouse HUAWEI","SPARE-ISSUE",
U546="SPARE-HS","SPARE-ISSUE",
U546="Power Telco","RAN ISSUE",U546="no impacts","no impacts"
),"")</f>
        <v/>
      </c>
      <c r="U546" s="28"/>
      <c r="V546" s="35" t="str" cm="1">
        <f t="array" ref="V546">IFERROR(_xlfn.IFS(
U546="MPR ISSUE","ACTIVE",
U546="BSS Hardware Issue","ACTIVE",
U546="Sites strategiques, MLL, Pylone, etc.","PASSIVE",
U546="AKTIVCO DEFAUT GE &amp; POWER Cabinet","PASSIVE",
U546="AKTIVCO Coupure ENEO &amp; Baisse de tension","PASSIVE",
U546="Coupure ENEO &amp; Baisse de tension","PASSIVE",
U546="Defaut GE &amp; POWER Cabinet","PASSIVE",
U546="Sharing","PASSIVE",
U546="Sites strategiques &amp; DataCenter","PASSIVE",
U546="Exclu","Exclu",
U546="SAT","ACTIVE",
U546="SPARE-ISSUE","SPARE-ISSUE",
U546="Fiber CAmtel","ACTIVE",
U546="Fiber AOF","ACTIVE",
U546="Projet OCM (HUAWEI)","PLANNED WORKS",
U546="Projet OCM (NOKIA)","PLANNED WORKS",
U546="ACCESS-ISSUE","ACCESS-ISSUE",
U546="Projet OCM (ZTE, NOKIA, autres projets)","PLANNED WORKS",
U546="No root CAuse","No root cause",
U546="ODU HS","ACTIVE",
U546="IP &amp; VLAN","ACTIVE",
U546="Warehouse HUAWEI","SPARE-ISSUE",
U546="SPARE-HS","SPARE-ISSUE",
U546="Power Telco","ACTIVE",U546="no impacts","no impacts"
),"")</f>
        <v/>
      </c>
      <c r="W546" s="102"/>
      <c r="X546" s="102"/>
      <c r="Y546" s="102"/>
      <c r="Z546" s="102"/>
      <c r="AA546" s="102"/>
      <c r="AB546" s="104" t="s">
        <v>5423</v>
      </c>
      <c r="AC546" s="9"/>
      <c r="AD546" s="9"/>
      <c r="AE546" s="7" t="s">
        <v>5423</v>
      </c>
      <c r="AF546" s="6"/>
      <c r="AG546" s="7"/>
      <c r="AH546" s="3" t="s">
        <v>5423</v>
      </c>
      <c r="AI546" s="18" t="s">
        <v>5423</v>
      </c>
      <c r="AJ546" s="18" t="s">
        <v>5423</v>
      </c>
      <c r="AK546" s="18" t="s">
        <v>5423</v>
      </c>
      <c r="AL546" s="18" t="s">
        <v>5423</v>
      </c>
      <c r="AM546" s="18" t="s">
        <v>5423</v>
      </c>
      <c r="AN546" s="18" t="s">
        <v>5423</v>
      </c>
      <c r="AO546" s="18" t="s">
        <v>5423</v>
      </c>
      <c r="AP546" s="18" t="s">
        <v>5423</v>
      </c>
      <c r="AQ546" s="18" t="s">
        <v>5423</v>
      </c>
      <c r="AR546" s="18" t="s">
        <v>5423</v>
      </c>
      <c r="AS546" s="18" t="s">
        <v>5423</v>
      </c>
      <c r="AT546" s="18" t="s">
        <v>5423</v>
      </c>
      <c r="AU546" s="9" t="s">
        <v>5423</v>
      </c>
      <c r="AV546" s="14"/>
      <c r="AW546" s="14" t="s">
        <v>5423</v>
      </c>
      <c r="AX546" s="14" t="str">
        <f>_xlfn.XLOOKUP(B546,'[4]cell downs 18042026 17h'!$B:$B,'[4]cell downs 18042026 17h'!$B:$B,"")</f>
        <v/>
      </c>
      <c r="AY546" s="14" t="str">
        <f>_xlfn.XLOOKUP(B546,'[5]Cells Huawei 19042026 15h'!$B:$B,'[5]Cells Huawei 19042026 15h'!$B:$B,"")</f>
        <v/>
      </c>
      <c r="AZ546" s="105" t="str">
        <f>_xlfn.XLOOKUP(B546,'INCIDENT-04-23-2026'!E:E,'INCIDENT-04-23-2026'!F:F,"")</f>
        <v/>
      </c>
      <c r="BA546" s="105" t="str">
        <f>_xlfn.XLOOKUP(B546,'[6]Eneo 17H'!$C:$C,'[6]Eneo 17H'!$I:$I,"")</f>
        <v/>
      </c>
      <c r="BB546" s="105" t="str">
        <f>_xlfn.XLOOKUP(B546,[8]ALL!$B:$B,[8]ALL!$M:$M,"")</f>
        <v/>
      </c>
      <c r="BC546" s="105" t="str">
        <f>_xlfn.XLOOKUP(B546,'[6]Eneo 17H'!$C:$C,'[6]Eneo 17H'!$I:$I,"")</f>
        <v/>
      </c>
      <c r="BD546" s="105" t="str">
        <f>_xlfn.XLOOKUP(B546,'[7]Eneo 12H'!$C:$C,'[7]Eneo 12H'!$I:$I,"")</f>
        <v/>
      </c>
      <c r="BE546" s="105" t="s">
        <v>5423</v>
      </c>
    </row>
    <row r="547" spans="1:57" hidden="1" x14ac:dyDescent="0.3">
      <c r="A547" s="1" t="s">
        <v>1360</v>
      </c>
      <c r="B547" s="8" t="s">
        <v>1361</v>
      </c>
      <c r="C547" s="3" t="str">
        <f>_xlfn.XLOOKUP(B547,'[1]daily break down'!$D:$D,'[1]daily break down'!$E:$E,"")</f>
        <v>NORD</v>
      </c>
      <c r="D547" s="1" t="s">
        <v>21</v>
      </c>
      <c r="E547" s="1" t="s">
        <v>122</v>
      </c>
      <c r="F547" s="3" t="s">
        <v>23</v>
      </c>
      <c r="G547" s="1" t="s">
        <v>1360</v>
      </c>
      <c r="H547" s="26" t="str">
        <f>_xlfn.XLOOKUP(B547,[2]CALCULATION!$B:$B,[2]CALCULATION!$H:$H,"")</f>
        <v>NOKIA</v>
      </c>
      <c r="I547" s="23">
        <v>7.5353205890997713E-2</v>
      </c>
      <c r="J547" s="23">
        <v>0.10394283643378335</v>
      </c>
      <c r="K547" s="23">
        <v>3.8844800575288281E-2</v>
      </c>
      <c r="L547" s="23">
        <v>3.3833143568100035E-2</v>
      </c>
      <c r="M547" s="23">
        <v>5.9069779387215249E-2</v>
      </c>
      <c r="N547" s="23">
        <v>7.9669294843807498E-2</v>
      </c>
      <c r="O547" s="23">
        <v>1.9868277245579043E-2</v>
      </c>
      <c r="P547" s="103" t="s">
        <v>6554</v>
      </c>
      <c r="Q547" s="36" t="s">
        <v>5796</v>
      </c>
      <c r="R547" s="36"/>
      <c r="S547" s="35" t="str" cm="1">
        <f t="array" ref="S547">IFERROR(_xlfn.IFS(
U547="MPR ISSUE","PDH",
U547="BSS Hardware Issue","BSS",
U547="Sites strategiques, MLL, Pylone, etc.","ENVTECH",
U547="AKTIVCO DEFAUT GE &amp; POWER Cabinet","AKTIVCO",
U547="AKTIVCO Coupure ENEO &amp; Baisse de tension","AKTIVCO GRID ONLY",
U547="Coupure ENEO &amp; Baisse de tension","IHS GRID ONLY",
U547="Defaut GE &amp; POWER Cabinet","IHS",
U547="Sharing","Partners",
U547="Sites strategiques &amp; DataCenter","SST &amp; DC",
U547="Exclu","Exclu",
U547="SAT","SAT",
U547="SPARE-ISSUE","SPARE-ISSUE",
U547="Fiber CAmtel","TRANS_FO_CAMTEL",
U547="Fiber AOF","Fiber AOF",
U547="Projet OCM (HUAWEI)","TRAVAUX-HUAWEI",
U547="Projet OCM (NOKIA)","TRAVAUX-NOKIA",
U547="ACCESS-ISSUE","ACCESS-ISSUE",
U547="Projet OCM (ZTE, NOKIA, autres projets)","TRAVAUX OCM",
U547="No root CAuse","No root cause",
U547="ODU HS","PDH",
U547="IP &amp; VLAN","PDH",
U547="Warehouse HUAWEI","SPARE-ISSUE",
U547="SPARE-HS","SPARE-ISSUE",
U547="Power Telco","BSS",U547="no impacts","no impacts"
),"")</f>
        <v/>
      </c>
      <c r="T547" s="35" t="str" cm="1">
        <f t="array" ref="T547">IFERROR(_xlfn.IFS(
U547="MPR ISSUE","TX ISSUE",
U547="BSS Hardware Issue","RAN ISSUE",
U547="Sites strategiques, MLL, Pylone, etc.","ENVTECH",
U547="AKTIVCO DEFAUT GE &amp; POWER Cabinet","POWER ISSUE",
U547="AKTIVCO Coupure ENEO &amp; Baisse de tension","POWER ISSUE",
U547="Coupure ENEO &amp; Baisse de tension","POWER ISSUE",
U547="Defaut GE &amp; POWER Cabinet","POWER ISSUE",
U547="Sharing","POWER ISSUE",
U547="Sites strategiques &amp; DataCenter","POWER ISSUE",
U547="Exclu","Exclu",
U547="SAT","TX ISSUE",
U547="SPARE-ISSUE","SPARE-ISSUE",
U547="Fiber CAmtel","TX ISSUE",
U547="Fiber AOF","TX ISSUE",
U547="Projet OCM (HUAWEI)","TRAVAUX-HUAWEI",
U547="Projet OCM (NOKIA)","TRAVAUX -NOKIA",
U547="ACCESS-ISSUE","ACCESS-ISSUE",
U547="Projet OCM (ZTE, NOKIA, autres projets)","TRAVAUX OCM",
U547="No root CAuse","No root cause",
U547="ODU HS","TX ISSUE",
U547="IP &amp; VLAN","TX ISSUE",
U547="Warehouse HUAWEI","SPARE-ISSUE",
U547="SPARE-HS","SPARE-ISSUE",
U547="Power Telco","RAN ISSUE",U547="no impacts","no impacts"
),"")</f>
        <v/>
      </c>
      <c r="U547" s="28"/>
      <c r="V547" s="35" t="str" cm="1">
        <f t="array" ref="V547">IFERROR(_xlfn.IFS(
U547="MPR ISSUE","ACTIVE",
U547="BSS Hardware Issue","ACTIVE",
U547="Sites strategiques, MLL, Pylone, etc.","PASSIVE",
U547="AKTIVCO DEFAUT GE &amp; POWER Cabinet","PASSIVE",
U547="AKTIVCO Coupure ENEO &amp; Baisse de tension","PASSIVE",
U547="Coupure ENEO &amp; Baisse de tension","PASSIVE",
U547="Defaut GE &amp; POWER Cabinet","PASSIVE",
U547="Sharing","PASSIVE",
U547="Sites strategiques &amp; DataCenter","PASSIVE",
U547="Exclu","Exclu",
U547="SAT","ACTIVE",
U547="SPARE-ISSUE","SPARE-ISSUE",
U547="Fiber CAmtel","ACTIVE",
U547="Fiber AOF","ACTIVE",
U547="Projet OCM (HUAWEI)","PLANNED WORKS",
U547="Projet OCM (NOKIA)","PLANNED WORKS",
U547="ACCESS-ISSUE","ACCESS-ISSUE",
U547="Projet OCM (ZTE, NOKIA, autres projets)","PLANNED WORKS",
U547="No root CAuse","No root cause",
U547="ODU HS","ACTIVE",
U547="IP &amp; VLAN","ACTIVE",
U547="Warehouse HUAWEI","SPARE-ISSUE",
U547="SPARE-HS","SPARE-ISSUE",
U547="Power Telco","ACTIVE",U547="no impacts","no impacts"
),"")</f>
        <v/>
      </c>
      <c r="W547" s="102"/>
      <c r="X547" s="102"/>
      <c r="Y547" s="102"/>
      <c r="Z547" s="102"/>
      <c r="AA547" s="102"/>
      <c r="AB547" s="104" t="s">
        <v>5423</v>
      </c>
      <c r="AC547" s="9"/>
      <c r="AD547" s="9"/>
      <c r="AE547" s="7" t="s">
        <v>5423</v>
      </c>
      <c r="AF547" s="6"/>
      <c r="AG547" s="7"/>
      <c r="AH547" s="3" t="s">
        <v>5423</v>
      </c>
      <c r="AI547" s="18" t="s">
        <v>5423</v>
      </c>
      <c r="AJ547" s="18" t="s">
        <v>5423</v>
      </c>
      <c r="AK547" s="18" t="s">
        <v>5423</v>
      </c>
      <c r="AL547" s="18" t="s">
        <v>5423</v>
      </c>
      <c r="AM547" s="18" t="s">
        <v>5423</v>
      </c>
      <c r="AN547" s="18" t="s">
        <v>5423</v>
      </c>
      <c r="AO547" s="18" t="s">
        <v>5423</v>
      </c>
      <c r="AP547" s="18" t="s">
        <v>5423</v>
      </c>
      <c r="AQ547" s="18" t="s">
        <v>5423</v>
      </c>
      <c r="AR547" s="18" t="s">
        <v>5423</v>
      </c>
      <c r="AS547" s="18" t="s">
        <v>5423</v>
      </c>
      <c r="AT547" s="18" t="s">
        <v>5423</v>
      </c>
      <c r="AU547" s="9" t="s">
        <v>5423</v>
      </c>
      <c r="AV547" s="14"/>
      <c r="AW547" s="14" t="s">
        <v>5423</v>
      </c>
      <c r="AX547" s="14" t="str">
        <f>_xlfn.XLOOKUP(B547,'[4]cell downs 18042026 17h'!$B:$B,'[4]cell downs 18042026 17h'!$B:$B,"")</f>
        <v/>
      </c>
      <c r="AY547" s="14" t="str">
        <f>_xlfn.XLOOKUP(B547,'[5]Cells Huawei 19042026 15h'!$B:$B,'[5]Cells Huawei 19042026 15h'!$B:$B,"")</f>
        <v/>
      </c>
      <c r="AZ547" s="105" t="str">
        <f>_xlfn.XLOOKUP(B547,'INCIDENT-04-23-2026'!E:E,'INCIDENT-04-23-2026'!F:F,"")</f>
        <v/>
      </c>
      <c r="BA547" s="105" t="str">
        <f>_xlfn.XLOOKUP(B547,'[6]Eneo 17H'!$C:$C,'[6]Eneo 17H'!$I:$I,"")</f>
        <v/>
      </c>
      <c r="BB547" s="105" t="str">
        <f>_xlfn.XLOOKUP(B547,[8]ALL!$B:$B,[8]ALL!$M:$M,"")</f>
        <v/>
      </c>
      <c r="BC547" s="105" t="str">
        <f>_xlfn.XLOOKUP(B547,'[6]Eneo 17H'!$C:$C,'[6]Eneo 17H'!$I:$I,"")</f>
        <v/>
      </c>
      <c r="BD547" s="105" t="str">
        <f>_xlfn.XLOOKUP(B547,'[7]Eneo 12H'!$C:$C,'[7]Eneo 12H'!$I:$I,"")</f>
        <v/>
      </c>
      <c r="BE547" s="105" t="s">
        <v>5423</v>
      </c>
    </row>
    <row r="548" spans="1:57" hidden="1" x14ac:dyDescent="0.3">
      <c r="A548" s="1" t="s">
        <v>578</v>
      </c>
      <c r="B548" s="8" t="s">
        <v>579</v>
      </c>
      <c r="C548" s="3" t="str">
        <f>_xlfn.XLOOKUP(B548,'[1]daily break down'!$D:$D,'[1]daily break down'!$E:$E,"")</f>
        <v>Yaounde</v>
      </c>
      <c r="D548" s="1" t="s">
        <v>18</v>
      </c>
      <c r="E548" s="1"/>
      <c r="F548" s="3" t="s">
        <v>37</v>
      </c>
      <c r="G548" s="1" t="s">
        <v>38</v>
      </c>
      <c r="H548" s="27" t="str">
        <f>_xlfn.XLOOKUP(B548,[2]CALCULATION!$B:$B,[2]CALCULATION!$H:$H,"")</f>
        <v>ZTE</v>
      </c>
      <c r="I548" s="23">
        <v>0.6626088296478938</v>
      </c>
      <c r="J548" s="23">
        <v>1.0529473537024199</v>
      </c>
      <c r="K548" s="23">
        <v>4.6018425776111265</v>
      </c>
      <c r="L548" s="23">
        <v>14.614098843430842</v>
      </c>
      <c r="M548" s="23">
        <v>1.0113559510662526</v>
      </c>
      <c r="N548" s="23">
        <v>1.9703659472709474</v>
      </c>
      <c r="O548" s="23">
        <v>1.02016647975504E-2</v>
      </c>
      <c r="P548" s="103" t="s">
        <v>6554</v>
      </c>
      <c r="Q548" s="36" t="s">
        <v>5796</v>
      </c>
      <c r="R548" s="36"/>
      <c r="S548" s="35" t="str" cm="1">
        <f t="array" ref="S548">IFERROR(_xlfn.IFS(
U548="MPR ISSUE","PDH",
U548="BSS Hardware Issue","BSS",
U548="Sites strategiques, MLL, Pylone, etc.","ENVTECH",
U548="AKTIVCO DEFAUT GE &amp; POWER Cabinet","AKTIVCO",
U548="AKTIVCO Coupure ENEO &amp; Baisse de tension","AKTIVCO GRID ONLY",
U548="Coupure ENEO &amp; Baisse de tension","IHS GRID ONLY",
U548="Defaut GE &amp; POWER Cabinet","IHS",
U548="Sharing","Partners",
U548="Sites strategiques &amp; DataCenter","SST &amp; DC",
U548="Exclu","Exclu",
U548="SAT","SAT",
U548="SPARE-ISSUE","SPARE-ISSUE",
U548="Fiber CAmtel","TRANS_FO_CAMTEL",
U548="Fiber AOF","Fiber AOF",
U548="Projet OCM (HUAWEI)","TRAVAUX-HUAWEI",
U548="Projet OCM (NOKIA)","TRAVAUX-NOKIA",
U548="ACCESS-ISSUE","ACCESS-ISSUE",
U548="Projet OCM (ZTE, NOKIA, autres projets)","TRAVAUX OCM",
U548="No root CAuse","No root cause",
U548="ODU HS","PDH",
U548="IP &amp; VLAN","PDH",
U548="Warehouse HUAWEI","SPARE-ISSUE",
U548="SPARE-HS","SPARE-ISSUE",
U548="Power Telco","BSS",U548="no impacts","no impacts"
),"")</f>
        <v/>
      </c>
      <c r="T548" s="35" t="str" cm="1">
        <f t="array" ref="T548">IFERROR(_xlfn.IFS(
U548="MPR ISSUE","TX ISSUE",
U548="BSS Hardware Issue","RAN ISSUE",
U548="Sites strategiques, MLL, Pylone, etc.","ENVTECH",
U548="AKTIVCO DEFAUT GE &amp; POWER Cabinet","POWER ISSUE",
U548="AKTIVCO Coupure ENEO &amp; Baisse de tension","POWER ISSUE",
U548="Coupure ENEO &amp; Baisse de tension","POWER ISSUE",
U548="Defaut GE &amp; POWER Cabinet","POWER ISSUE",
U548="Sharing","POWER ISSUE",
U548="Sites strategiques &amp; DataCenter","POWER ISSUE",
U548="Exclu","Exclu",
U548="SAT","TX ISSUE",
U548="SPARE-ISSUE","SPARE-ISSUE",
U548="Fiber CAmtel","TX ISSUE",
U548="Fiber AOF","TX ISSUE",
U548="Projet OCM (HUAWEI)","TRAVAUX-HUAWEI",
U548="Projet OCM (NOKIA)","TRAVAUX -NOKIA",
U548="ACCESS-ISSUE","ACCESS-ISSUE",
U548="Projet OCM (ZTE, NOKIA, autres projets)","TRAVAUX OCM",
U548="No root CAuse","No root cause",
U548="ODU HS","TX ISSUE",
U548="IP &amp; VLAN","TX ISSUE",
U548="Warehouse HUAWEI","SPARE-ISSUE",
U548="SPARE-HS","SPARE-ISSUE",
U548="Power Telco","RAN ISSUE",U548="no impacts","no impacts"
),"")</f>
        <v/>
      </c>
      <c r="U548" s="28"/>
      <c r="V548" s="35" t="str" cm="1">
        <f t="array" ref="V548">IFERROR(_xlfn.IFS(
U548="MPR ISSUE","ACTIVE",
U548="BSS Hardware Issue","ACTIVE",
U548="Sites strategiques, MLL, Pylone, etc.","PASSIVE",
U548="AKTIVCO DEFAUT GE &amp; POWER Cabinet","PASSIVE",
U548="AKTIVCO Coupure ENEO &amp; Baisse de tension","PASSIVE",
U548="Coupure ENEO &amp; Baisse de tension","PASSIVE",
U548="Defaut GE &amp; POWER Cabinet","PASSIVE",
U548="Sharing","PASSIVE",
U548="Sites strategiques &amp; DataCenter","PASSIVE",
U548="Exclu","Exclu",
U548="SAT","ACTIVE",
U548="SPARE-ISSUE","SPARE-ISSUE",
U548="Fiber CAmtel","ACTIVE",
U548="Fiber AOF","ACTIVE",
U548="Projet OCM (HUAWEI)","PLANNED WORKS",
U548="Projet OCM (NOKIA)","PLANNED WORKS",
U548="ACCESS-ISSUE","ACCESS-ISSUE",
U548="Projet OCM (ZTE, NOKIA, autres projets)","PLANNED WORKS",
U548="No root CAuse","No root cause",
U548="ODU HS","ACTIVE",
U548="IP &amp; VLAN","ACTIVE",
U548="Warehouse HUAWEI","SPARE-ISSUE",
U548="SPARE-HS","SPARE-ISSUE",
U548="Power Telco","ACTIVE", U548="no impacts","no impacts"
),"")</f>
        <v/>
      </c>
      <c r="W548" s="116" t="s">
        <v>6741</v>
      </c>
      <c r="X548" s="116" t="s">
        <v>6742</v>
      </c>
      <c r="Y548" s="116"/>
      <c r="Z548" s="116" t="s">
        <v>6743</v>
      </c>
      <c r="AA548" s="116" t="s">
        <v>6694</v>
      </c>
      <c r="AB548" s="104" t="s">
        <v>5423</v>
      </c>
      <c r="AC548" s="9"/>
      <c r="AD548" s="9"/>
      <c r="AE548" s="7" t="s">
        <v>5423</v>
      </c>
      <c r="AF548" s="6"/>
      <c r="AG548" s="7"/>
      <c r="AH548" s="3" t="s">
        <v>5423</v>
      </c>
      <c r="AI548" s="18" t="s">
        <v>5423</v>
      </c>
      <c r="AJ548" s="18" t="s">
        <v>5423</v>
      </c>
      <c r="AK548" s="18" t="s">
        <v>5423</v>
      </c>
      <c r="AL548" s="18" t="s">
        <v>5423</v>
      </c>
      <c r="AM548" s="18" t="s">
        <v>5423</v>
      </c>
      <c r="AN548" s="18" t="s">
        <v>5423</v>
      </c>
      <c r="AO548" s="18" t="s">
        <v>5423</v>
      </c>
      <c r="AP548" s="18" t="s">
        <v>5423</v>
      </c>
      <c r="AQ548" s="18" t="s">
        <v>5423</v>
      </c>
      <c r="AR548" s="18" t="s">
        <v>5423</v>
      </c>
      <c r="AS548" s="18" t="s">
        <v>5423</v>
      </c>
      <c r="AT548" s="18" t="s">
        <v>5423</v>
      </c>
      <c r="AU548" s="9" t="s">
        <v>5423</v>
      </c>
      <c r="AV548" s="14"/>
      <c r="AW548" s="14" t="s">
        <v>5423</v>
      </c>
      <c r="AX548" s="14" t="str">
        <f>_xlfn.XLOOKUP(B548,'[4]cell downs 18042026 17h'!$B:$B,'[4]cell downs 18042026 17h'!$B:$B,"")</f>
        <v/>
      </c>
      <c r="AY548" s="14" t="str">
        <f>_xlfn.XLOOKUP(B548,'[5]Cells Huawei 19042026 15h'!$B:$B,'[5]Cells Huawei 19042026 15h'!$B:$B,"")</f>
        <v/>
      </c>
      <c r="AZ548" s="105" t="str">
        <f>_xlfn.XLOOKUP(B548,'INCIDENT-04-23-2026'!E:E,'INCIDENT-04-23-2026'!F:F,"")</f>
        <v/>
      </c>
      <c r="BA548" s="105" t="str">
        <f>_xlfn.XLOOKUP(B548,'[6]Eneo 17H'!$C:$C,'[6]Eneo 17H'!$I:$I,"")</f>
        <v/>
      </c>
      <c r="BB548" s="105" t="str">
        <f>_xlfn.XLOOKUP(B548,[8]ALL!$B:$B,[8]ALL!$M:$M,"")</f>
        <v/>
      </c>
      <c r="BC548" s="105" t="str">
        <f>_xlfn.XLOOKUP(B548,'[6]Eneo 17H'!$C:$C,'[6]Eneo 17H'!$I:$I,"")</f>
        <v/>
      </c>
      <c r="BD548" s="105" t="str">
        <f>_xlfn.XLOOKUP(B548,'[7]Eneo 12H'!$C:$C,'[7]Eneo 12H'!$I:$I,"")</f>
        <v/>
      </c>
      <c r="BE548" s="105" t="s">
        <v>7128</v>
      </c>
    </row>
    <row r="549" spans="1:57" x14ac:dyDescent="0.3">
      <c r="A549" s="1" t="s">
        <v>5504</v>
      </c>
      <c r="B549" s="8" t="s">
        <v>2332</v>
      </c>
      <c r="C549" s="3" t="str">
        <f>_xlfn.XLOOKUP(B549,'[1]daily break down'!$D:$D,'[1]daily break down'!$E:$E,"")</f>
        <v>Yaounde</v>
      </c>
      <c r="D549" s="1" t="s">
        <v>11</v>
      </c>
      <c r="E549" s="1" t="s">
        <v>12</v>
      </c>
      <c r="F549" s="3" t="s">
        <v>37</v>
      </c>
      <c r="G549" s="1" t="s">
        <v>38</v>
      </c>
      <c r="H549" s="27" t="str">
        <f>_xlfn.XLOOKUP(B549,[2]CALCULATION!$B:$B,[2]CALCULATION!$H:$H,"")</f>
        <v>ZTE</v>
      </c>
      <c r="I549" s="23">
        <v>0</v>
      </c>
      <c r="J549" s="23">
        <v>0</v>
      </c>
      <c r="K549" s="23">
        <v>0</v>
      </c>
      <c r="L549" s="23">
        <v>5.2906868074639135</v>
      </c>
      <c r="M549" s="23">
        <v>0</v>
      </c>
      <c r="N549" s="23">
        <v>7.785011685543311E-2</v>
      </c>
      <c r="O549" s="23">
        <v>6.0716313817477223</v>
      </c>
      <c r="P549" s="103" t="s">
        <v>6553</v>
      </c>
      <c r="Q549" s="36" t="s">
        <v>5796</v>
      </c>
      <c r="R549" s="36"/>
      <c r="S549" s="35" t="str" cm="1">
        <f t="array" ref="S549">IFERROR(_xlfn.IFS(
U549="MPR ISSUE","PDH",
U549="BSS Hardware Issue","BSS",
U549="Sites strategiques, MLL, Pylone, etc.","ENVTECH",
U549="AKTIVCO DEFAUT GE &amp; POWER Cabinet","AKTIVCO",
U549="AKTIVCO Coupure ENEO &amp; Baisse de tension","AKTIVCO GRID ONLY",
U549="Coupure ENEO &amp; Baisse de tension","IHS GRID ONLY",
U549="Defaut GE &amp; POWER Cabinet","IHS",
U549="Sharing","Partners",
U549="Sites strategiques &amp; DataCenter","SST &amp; DC",
U549="Exclu","Exclu",
U549="SAT","SAT",
U549="SPARE-ISSUE","SPARE-ISSUE",
U549="Fiber CAmtel","TRANS_FO_CAMTEL",
U549="Fiber AOF","Fiber AOF",
U549="Projet OCM (HUAWEI)","TRAVAUX-HUAWEI",
U549="Projet OCM (NOKIA)","TRAVAUX-NOKIA",
U549="ACCESS-ISSUE","ACCESS-ISSUE",
U549="Projet OCM (ZTE, NOKIA, autres projets)","TRAVAUX OCM",
U549="No root CAuse","No root cause",
U549="ODU HS","PDH",
U549="IP &amp; VLAN","PDH",
U549="Warehouse HUAWEI","SPARE-ISSUE",
U549="SPARE-HS","SPARE-ISSUE",
U549="Power Telco","BSS",U549="no impacts","no impacts"
),"")</f>
        <v/>
      </c>
      <c r="T549" s="35" t="str" cm="1">
        <f t="array" ref="T549">IFERROR(_xlfn.IFS(
U549="MPR ISSUE","TX ISSUE",
U549="BSS Hardware Issue","RAN ISSUE",
U549="Sites strategiques, MLL, Pylone, etc.","ENVTECH",
U549="AKTIVCO DEFAUT GE &amp; POWER Cabinet","POWER ISSUE",
U549="AKTIVCO Coupure ENEO &amp; Baisse de tension","POWER ISSUE",
U549="Coupure ENEO &amp; Baisse de tension","POWER ISSUE",
U549="Defaut GE &amp; POWER Cabinet","POWER ISSUE",
U549="Sharing","POWER ISSUE",
U549="Sites strategiques &amp; DataCenter","POWER ISSUE",
U549="Exclu","Exclu",
U549="SAT","TX ISSUE",
U549="SPARE-ISSUE","SPARE-ISSUE",
U549="Fiber CAmtel","TX ISSUE",
U549="Fiber AOF","TX ISSUE",
U549="Projet OCM (HUAWEI)","TRAVAUX-HUAWEI",
U549="Projet OCM (NOKIA)","TRAVAUX -NOKIA",
U549="ACCESS-ISSUE","ACCESS-ISSUE",
U549="Projet OCM (ZTE, NOKIA, autres projets)","TRAVAUX OCM",
U549="No root CAuse","No root cause",
U549="ODU HS","TX ISSUE",
U549="IP &amp; VLAN","TX ISSUE",
U549="Warehouse HUAWEI","SPARE-ISSUE",
U549="SPARE-HS","SPARE-ISSUE",
U549="Power Telco","RAN ISSUE",U549="no impacts","no impacts"
),"")</f>
        <v/>
      </c>
      <c r="U549" s="28"/>
      <c r="V549" s="35" t="str" cm="1">
        <f t="array" ref="V549">IFERROR(_xlfn.IFS(
U549="MPR ISSUE","ACTIVE",
U549="BSS Hardware Issue","ACTIVE",
U549="Sites strategiques, MLL, Pylone, etc.","PASSIVE",
U549="AKTIVCO DEFAUT GE &amp; POWER Cabinet","PASSIVE",
U549="AKTIVCO Coupure ENEO &amp; Baisse de tension","PASSIVE",
U549="Coupure ENEO &amp; Baisse de tension","PASSIVE",
U549="Defaut GE &amp; POWER Cabinet","PASSIVE",
U549="Sharing","PASSIVE",
U549="Sites strategiques &amp; DataCenter","PASSIVE",
U549="Exclu","Exclu",
U549="SAT","ACTIVE",
U549="SPARE-ISSUE","SPARE-ISSUE",
U549="Fiber CAmtel","ACTIVE",
U549="Fiber AOF","ACTIVE",
U549="Projet OCM (HUAWEI)","PLANNED WORKS",
U549="Projet OCM (NOKIA)","PLANNED WORKS",
U549="ACCESS-ISSUE","ACCESS-ISSUE",
U549="Projet OCM (ZTE, NOKIA, autres projets)","PLANNED WORKS",
U549="No root CAuse","No root cause",
U549="ODU HS","ACTIVE",
U549="IP &amp; VLAN","ACTIVE",
U549="Warehouse HUAWEI","SPARE-ISSUE",
U549="SPARE-HS","SPARE-ISSUE",
U549="Power Telco","ACTIVE",U549="no impacts","no impacts"
),"")</f>
        <v/>
      </c>
      <c r="W549" s="104" t="s">
        <v>7480</v>
      </c>
      <c r="X549" s="104" t="s">
        <v>7474</v>
      </c>
      <c r="Y549" s="104" t="str">
        <f>_xlfn.XLOOKUP(B544,[9]ALL!$B:$B,[9]ALL!$N:$N,"")</f>
        <v/>
      </c>
      <c r="Z549" s="104" t="s">
        <v>11</v>
      </c>
      <c r="AA549" s="104"/>
      <c r="AB549" s="104" t="s">
        <v>7444</v>
      </c>
      <c r="AC549" s="9"/>
      <c r="AD549" s="9"/>
      <c r="AE549" s="7" t="s">
        <v>6831</v>
      </c>
      <c r="AF549" s="6"/>
      <c r="AG549" s="7"/>
      <c r="AH549" s="3" t="s">
        <v>6333</v>
      </c>
      <c r="AI549" s="18" t="s">
        <v>5423</v>
      </c>
      <c r="AJ549" s="18" t="s">
        <v>5423</v>
      </c>
      <c r="AK549" s="18" t="s">
        <v>5423</v>
      </c>
      <c r="AL549" s="18" t="s">
        <v>6334</v>
      </c>
      <c r="AM549" s="18" t="s">
        <v>5423</v>
      </c>
      <c r="AN549" s="18" t="s">
        <v>5423</v>
      </c>
      <c r="AO549" s="18" t="s">
        <v>5423</v>
      </c>
      <c r="AP549" s="18" t="s">
        <v>5423</v>
      </c>
      <c r="AQ549" s="18" t="s">
        <v>5423</v>
      </c>
      <c r="AR549" s="18" t="s">
        <v>5423</v>
      </c>
      <c r="AS549" s="18" t="s">
        <v>5423</v>
      </c>
      <c r="AT549" s="18" t="s">
        <v>5423</v>
      </c>
      <c r="AU549" s="9" t="s">
        <v>6120</v>
      </c>
      <c r="AV549" s="14"/>
      <c r="AW549" s="14" t="s">
        <v>5423</v>
      </c>
      <c r="AX549" s="14" t="str">
        <f>_xlfn.XLOOKUP(B549,'[4]cell downs 18042026 17h'!$B:$B,'[4]cell downs 18042026 17h'!$B:$B,"")</f>
        <v/>
      </c>
      <c r="AY549" s="14" t="str">
        <f>_xlfn.XLOOKUP(B549,'[5]Cells Huawei 19042026 15h'!$B:$B,'[5]Cells Huawei 19042026 15h'!$B:$B,"")</f>
        <v/>
      </c>
      <c r="AZ549" s="105" t="str">
        <f>_xlfn.XLOOKUP(B549,'INCIDENT-04-23-2026'!E:E,'INCIDENT-04-23-2026'!F:F,"")</f>
        <v/>
      </c>
      <c r="BA549" s="105" t="str">
        <f>_xlfn.XLOOKUP(B549,'[6]Eneo 17H'!$C:$C,'[6]Eneo 17H'!$I:$I,"")</f>
        <v/>
      </c>
      <c r="BB549" s="105" t="str">
        <f>_xlfn.XLOOKUP(B549,[8]ALL!$B:$B,[8]ALL!$M:$M,"")</f>
        <v>23/04/2026 : Power issue || Mail sent to HIS || Feedback HIS : Site up
RCA: Low fuel // refueling done</v>
      </c>
      <c r="BC549" s="105" t="str">
        <f>_xlfn.XLOOKUP(B549,'[6]Eneo 17H'!$C:$C,'[6]Eneo 17H'!$I:$I,"")</f>
        <v/>
      </c>
      <c r="BD549" s="105" t="str">
        <f>_xlfn.XLOOKUP(B549,'[7]Eneo 12H'!$C:$C,'[7]Eneo 12H'!$I:$I,"")</f>
        <v/>
      </c>
      <c r="BE549" s="11" t="s">
        <v>7123</v>
      </c>
    </row>
    <row r="550" spans="1:57" hidden="1" x14ac:dyDescent="0.3">
      <c r="A550" s="1" t="s">
        <v>968</v>
      </c>
      <c r="B550" s="8" t="s">
        <v>969</v>
      </c>
      <c r="C550" s="3" t="str">
        <f>_xlfn.XLOOKUP(B550,'[1]daily break down'!$D:$D,'[1]daily break down'!$E:$E,"")</f>
        <v>Douala</v>
      </c>
      <c r="D550" s="1" t="s">
        <v>21</v>
      </c>
      <c r="E550" s="1" t="s">
        <v>145</v>
      </c>
      <c r="F550" s="3" t="s">
        <v>31</v>
      </c>
      <c r="G550" s="1" t="s">
        <v>32</v>
      </c>
      <c r="H550" s="27" t="str">
        <f>_xlfn.XLOOKUP(B550,[2]CALCULATION!$B:$B,[2]CALCULATION!$H:$H,"")</f>
        <v>ZTE</v>
      </c>
      <c r="I550" s="23">
        <v>0</v>
      </c>
      <c r="J550" s="23">
        <v>0.32770172900383232</v>
      </c>
      <c r="K550" s="23">
        <v>0.50664106976226553</v>
      </c>
      <c r="L550" s="23">
        <v>0.26822174281531674</v>
      </c>
      <c r="M550" s="23">
        <v>0</v>
      </c>
      <c r="N550" s="23">
        <v>7.7332899584228232E-2</v>
      </c>
      <c r="O550" s="23">
        <v>0</v>
      </c>
      <c r="P550" s="103" t="s">
        <v>6554</v>
      </c>
      <c r="Q550" s="36" t="s">
        <v>5796</v>
      </c>
      <c r="R550" s="36"/>
      <c r="S550" s="35" t="str" cm="1">
        <f t="array" ref="S550">IFERROR(_xlfn.IFS(
U550="MPR ISSUE","PDH",
U550="BSS Hardware Issue","BSS",
U550="Sites strategiques, MLL, Pylone, etc.","ENVTECH",
U550="AKTIVCO DEFAUT GE &amp; POWER Cabinet","AKTIVCO",
U550="AKTIVCO Coupure ENEO &amp; Baisse de tension","AKTIVCO GRID ONLY",
U550="Coupure ENEO &amp; Baisse de tension","IHS GRID ONLY",
U550="Defaut GE &amp; POWER Cabinet","IHS",
U550="Sharing","Partners",
U550="Sites strategiques &amp; DataCenter","SST &amp; DC",
U550="Exclu","Exclu",
U550="SAT","SAT",
U550="SPARE-ISSUE","SPARE-ISSUE",
U550="Fiber CAmtel","TRANS_FO_CAMTEL",
U550="Fiber AOF","Fiber AOF",
U550="Projet OCM (HUAWEI)","TRAVAUX-HUAWEI",
U550="Projet OCM (NOKIA)","TRAVAUX-NOKIA",
U550="ACCESS-ISSUE","ACCESS-ISSUE",
U550="Projet OCM (ZTE, NOKIA, autres projets)","TRAVAUX OCM",
U550="No root CAuse","No root cause",
U550="ODU HS","PDH",
U550="IP &amp; VLAN","PDH",
U550="Warehouse HUAWEI","SPARE-ISSUE",
U550="SPARE-HS","SPARE-ISSUE",
U550="Power Telco","BSS",U550="no impacts","no impacts"
),"")</f>
        <v/>
      </c>
      <c r="T550" s="35" t="str" cm="1">
        <f t="array" ref="T550">IFERROR(_xlfn.IFS(
U550="MPR ISSUE","TX ISSUE",
U550="BSS Hardware Issue","RAN ISSUE",
U550="Sites strategiques, MLL, Pylone, etc.","ENVTECH",
U550="AKTIVCO DEFAUT GE &amp; POWER Cabinet","POWER ISSUE",
U550="AKTIVCO Coupure ENEO &amp; Baisse de tension","POWER ISSUE",
U550="Coupure ENEO &amp; Baisse de tension","POWER ISSUE",
U550="Defaut GE &amp; POWER Cabinet","POWER ISSUE",
U550="Sharing","POWER ISSUE",
U550="Sites strategiques &amp; DataCenter","POWER ISSUE",
U550="Exclu","Exclu",
U550="SAT","TX ISSUE",
U550="SPARE-ISSUE","SPARE-ISSUE",
U550="Fiber CAmtel","TX ISSUE",
U550="Fiber AOF","TX ISSUE",
U550="Projet OCM (HUAWEI)","TRAVAUX-HUAWEI",
U550="Projet OCM (NOKIA)","TRAVAUX -NOKIA",
U550="ACCESS-ISSUE","ACCESS-ISSUE",
U550="Projet OCM (ZTE, NOKIA, autres projets)","TRAVAUX OCM",
U550="No root CAuse","No root cause",
U550="ODU HS","TX ISSUE",
U550="IP &amp; VLAN","TX ISSUE",
U550="Warehouse HUAWEI","SPARE-ISSUE",
U550="SPARE-HS","SPARE-ISSUE",
U550="Power Telco","RAN ISSUE",U550="no impacts","no impacts"
),"")</f>
        <v/>
      </c>
      <c r="U550" s="28"/>
      <c r="V550" s="35" t="str" cm="1">
        <f t="array" ref="V550">IFERROR(_xlfn.IFS(
U550="MPR ISSUE","ACTIVE",
U550="BSS Hardware Issue","ACTIVE",
U550="Sites strategiques, MLL, Pylone, etc.","PASSIVE",
U550="AKTIVCO DEFAUT GE &amp; POWER Cabinet","PASSIVE",
U550="AKTIVCO Coupure ENEO &amp; Baisse de tension","PASSIVE",
U550="Coupure ENEO &amp; Baisse de tension","PASSIVE",
U550="Defaut GE &amp; POWER Cabinet","PASSIVE",
U550="Sharing","PASSIVE",
U550="Sites strategiques &amp; DataCenter","PASSIVE",
U550="Exclu","Exclu",
U550="SAT","ACTIVE",
U550="SPARE-ISSUE","SPARE-ISSUE",
U550="Fiber CAmtel","ACTIVE",
U550="Fiber AOF","ACTIVE",
U550="Projet OCM (HUAWEI)","PLANNED WORKS",
U550="Projet OCM (NOKIA)","PLANNED WORKS",
U550="ACCESS-ISSUE","ACCESS-ISSUE",
U550="Projet OCM (ZTE, NOKIA, autres projets)","PLANNED WORKS",
U550="No root CAuse","No root cause",
U550="ODU HS","ACTIVE",
U550="IP &amp; VLAN","ACTIVE",
U550="Warehouse HUAWEI","SPARE-ISSUE",
U550="SPARE-HS","SPARE-ISSUE",
U550="Power Telco","ACTIVE",U550="no impacts","no impacts"
),"")</f>
        <v/>
      </c>
      <c r="W550" s="102"/>
      <c r="X550" s="102"/>
      <c r="Y550" s="102"/>
      <c r="Z550" s="102"/>
      <c r="AA550" s="102"/>
      <c r="AB550" s="104" t="s">
        <v>5423</v>
      </c>
      <c r="AC550" s="9"/>
      <c r="AD550" s="9"/>
      <c r="AE550" s="7" t="s">
        <v>5423</v>
      </c>
      <c r="AF550" s="6"/>
      <c r="AG550" s="7"/>
      <c r="AH550" s="3" t="s">
        <v>5423</v>
      </c>
      <c r="AI550" s="18" t="s">
        <v>5423</v>
      </c>
      <c r="AJ550" s="18" t="s">
        <v>5423</v>
      </c>
      <c r="AK550" s="18" t="s">
        <v>5423</v>
      </c>
      <c r="AL550" s="18" t="s">
        <v>5423</v>
      </c>
      <c r="AM550" s="18" t="s">
        <v>5423</v>
      </c>
      <c r="AN550" s="18" t="s">
        <v>5423</v>
      </c>
      <c r="AO550" s="18" t="s">
        <v>5423</v>
      </c>
      <c r="AP550" s="18" t="s">
        <v>5423</v>
      </c>
      <c r="AQ550" s="18" t="s">
        <v>5423</v>
      </c>
      <c r="AR550" s="18" t="s">
        <v>5423</v>
      </c>
      <c r="AS550" s="18" t="s">
        <v>5423</v>
      </c>
      <c r="AT550" s="18" t="s">
        <v>5423</v>
      </c>
      <c r="AU550" s="9" t="s">
        <v>5423</v>
      </c>
      <c r="AV550" s="14"/>
      <c r="AW550" s="14" t="s">
        <v>5423</v>
      </c>
      <c r="AX550" s="14" t="str">
        <f>_xlfn.XLOOKUP(B550,'[4]cell downs 18042026 17h'!$B:$B,'[4]cell downs 18042026 17h'!$B:$B,"")</f>
        <v/>
      </c>
      <c r="AY550" s="14" t="str">
        <f>_xlfn.XLOOKUP(B550,'[5]Cells Huawei 19042026 15h'!$B:$B,'[5]Cells Huawei 19042026 15h'!$B:$B,"")</f>
        <v/>
      </c>
      <c r="AZ550" s="105" t="str">
        <f>_xlfn.XLOOKUP(B550,'INCIDENT-04-23-2026'!E:E,'INCIDENT-04-23-2026'!F:F,"")</f>
        <v/>
      </c>
      <c r="BA550" s="105" t="str">
        <f>_xlfn.XLOOKUP(B550,'[6]Eneo 17H'!$C:$C,'[6]Eneo 17H'!$I:$I,"")</f>
        <v/>
      </c>
      <c r="BB550" s="105" t="str">
        <f>_xlfn.XLOOKUP(B550,[8]ALL!$B:$B,[8]ALL!$M:$M,"")</f>
        <v/>
      </c>
      <c r="BC550" s="105" t="str">
        <f>_xlfn.XLOOKUP(B550,'[6]Eneo 17H'!$C:$C,'[6]Eneo 17H'!$I:$I,"")</f>
        <v/>
      </c>
      <c r="BD550" s="105" t="str">
        <f>_xlfn.XLOOKUP(B550,'[7]Eneo 12H'!$C:$C,'[7]Eneo 12H'!$I:$I,"")</f>
        <v/>
      </c>
      <c r="BE550" s="105" t="s">
        <v>5423</v>
      </c>
    </row>
    <row r="551" spans="1:57" hidden="1" x14ac:dyDescent="0.3">
      <c r="A551" s="1" t="s">
        <v>1500</v>
      </c>
      <c r="B551" s="8" t="s">
        <v>1501</v>
      </c>
      <c r="C551" s="3" t="str">
        <f>_xlfn.XLOOKUP(B551,'[1]daily break down'!$D:$D,'[1]daily break down'!$E:$E,"")</f>
        <v>EXTREME-NORD</v>
      </c>
      <c r="D551" s="1"/>
      <c r="E551" s="1"/>
      <c r="F551" s="3" t="s">
        <v>55</v>
      </c>
      <c r="G551" s="1" t="s">
        <v>1502</v>
      </c>
      <c r="H551" s="26" t="str">
        <f>_xlfn.XLOOKUP(B551,[2]CALCULATION!$B:$B,[2]CALCULATION!$H:$H,"")</f>
        <v>NOKIA</v>
      </c>
      <c r="I551" s="23">
        <v>7.5103514794554113E-2</v>
      </c>
      <c r="J551" s="23">
        <v>0.13520772872417844</v>
      </c>
      <c r="K551" s="23">
        <v>6.8183504407404477E-2</v>
      </c>
      <c r="L551" s="23">
        <v>2.1437764137509696E-2</v>
      </c>
      <c r="M551" s="23">
        <v>3.2622231653428771E-2</v>
      </c>
      <c r="N551" s="23">
        <v>7.3962069782240861E-2</v>
      </c>
      <c r="O551" s="23">
        <v>3.7667685406340065E-2</v>
      </c>
      <c r="P551" s="103" t="s">
        <v>6554</v>
      </c>
      <c r="Q551" s="36" t="s">
        <v>6552</v>
      </c>
      <c r="R551" s="36"/>
      <c r="S551" s="35" t="str" cm="1">
        <f t="array" ref="S551">IFERROR(_xlfn.IFS(
U551="MPR ISSUE","PDH",
U551="BSS Hardware Issue","BSS",
U551="Sites strategiques, MLL, Pylone, etc.","ENVTECH",
U551="AKTIVCO DEFAUT GE &amp; POWER Cabinet","AKTIVCO",
U551="AKTIVCO Coupure ENEO &amp; Baisse de tension","AKTIVCO GRID ONLY",
U551="Coupure ENEO &amp; Baisse de tension","IHS GRID ONLY",
U551="Defaut GE &amp; POWER Cabinet","IHS",
U551="Sharing","Partners",
U551="Sites strategiques &amp; DataCenter","SST &amp; DC",
U551="Exclu","Exclu",
U551="SAT","SAT",
U551="SPARE-ISSUE","SPARE-ISSUE",
U551="Fiber CAmtel","TRANS_FO_CAMTEL",
U551="Fiber AOF","Fiber AOF",
U551="Projet OCM (HUAWEI)","TRAVAUX-HUAWEI",
U551="Projet OCM (NOKIA)","TRAVAUX-NOKIA",
U551="ACCESS-ISSUE","ACCESS-ISSUE",
U551="Projet OCM (ZTE, NOKIA, autres projets)","TRAVAUX OCM",
U551="No root CAuse","No root cause",
U551="ODU HS","PDH",
U551="IP &amp; VLAN","PDH",
U551="Warehouse HUAWEI","SPARE-ISSUE",
U551="SPARE-HS","SPARE-ISSUE",
U551="Power Telco","BSS",U551="no impacts","no impacts"
),"")</f>
        <v/>
      </c>
      <c r="T551" s="35" t="str" cm="1">
        <f t="array" ref="T551">IFERROR(_xlfn.IFS(
U551="MPR ISSUE","TX ISSUE",
U551="BSS Hardware Issue","RAN ISSUE",
U551="Sites strategiques, MLL, Pylone, etc.","ENVTECH",
U551="AKTIVCO DEFAUT GE &amp; POWER Cabinet","POWER ISSUE",
U551="AKTIVCO Coupure ENEO &amp; Baisse de tension","POWER ISSUE",
U551="Coupure ENEO &amp; Baisse de tension","POWER ISSUE",
U551="Defaut GE &amp; POWER Cabinet","POWER ISSUE",
U551="Sharing","POWER ISSUE",
U551="Sites strategiques &amp; DataCenter","POWER ISSUE",
U551="Exclu","Exclu",
U551="SAT","TX ISSUE",
U551="SPARE-ISSUE","SPARE-ISSUE",
U551="Fiber CAmtel","TX ISSUE",
U551="Fiber AOF","TX ISSUE",
U551="Projet OCM (HUAWEI)","TRAVAUX-HUAWEI",
U551="Projet OCM (NOKIA)","TRAVAUX -NOKIA",
U551="ACCESS-ISSUE","ACCESS-ISSUE",
U551="Projet OCM (ZTE, NOKIA, autres projets)","TRAVAUX OCM",
U551="No root CAuse","No root cause",
U551="ODU HS","TX ISSUE",
U551="IP &amp; VLAN","TX ISSUE",
U551="Warehouse HUAWEI","SPARE-ISSUE",
U551="SPARE-HS","SPARE-ISSUE",
U551="Power Telco","RAN ISSUE",U551="no impacts","no impacts"
),"")</f>
        <v/>
      </c>
      <c r="U551" s="28"/>
      <c r="V551" s="35" t="str" cm="1">
        <f t="array" ref="V551">IFERROR(_xlfn.IFS(
U551="MPR ISSUE","ACTIVE",
U551="BSS Hardware Issue","ACTIVE",
U551="Sites strategiques, MLL, Pylone, etc.","PASSIVE",
U551="AKTIVCO DEFAUT GE &amp; POWER Cabinet","PASSIVE",
U551="AKTIVCO Coupure ENEO &amp; Baisse de tension","PASSIVE",
U551="Coupure ENEO &amp; Baisse de tension","PASSIVE",
U551="Defaut GE &amp; POWER Cabinet","PASSIVE",
U551="Sharing","PASSIVE",
U551="Sites strategiques &amp; DataCenter","PASSIVE",
U551="Exclu","Exclu",
U551="SAT","ACTIVE",
U551="SPARE-ISSUE","SPARE-ISSUE",
U551="Fiber CAmtel","ACTIVE",
U551="Fiber AOF","ACTIVE",
U551="Projet OCM (HUAWEI)","PLANNED WORKS",
U551="Projet OCM (NOKIA)","PLANNED WORKS",
U551="ACCESS-ISSUE","ACCESS-ISSUE",
U551="Projet OCM (ZTE, NOKIA, autres projets)","PLANNED WORKS",
U551="No root CAuse","No root cause",
U551="ODU HS","ACTIVE",
U551="IP &amp; VLAN","ACTIVE",
U551="Warehouse HUAWEI","SPARE-ISSUE",
U551="SPARE-HS","SPARE-ISSUE",
U551="Power Telco","ACTIVE",U551="no impacts","no impacts"
),"")</f>
        <v/>
      </c>
      <c r="W551" s="102"/>
      <c r="X551" s="102"/>
      <c r="Y551" s="102"/>
      <c r="Z551" s="102"/>
      <c r="AA551" s="102"/>
      <c r="AB551" s="104" t="s">
        <v>5423</v>
      </c>
      <c r="AC551" s="9"/>
      <c r="AD551" s="9"/>
      <c r="AE551" s="7" t="s">
        <v>5423</v>
      </c>
      <c r="AF551" s="6"/>
      <c r="AG551" s="7"/>
      <c r="AH551" s="3" t="s">
        <v>5423</v>
      </c>
      <c r="AI551" s="18" t="s">
        <v>5423</v>
      </c>
      <c r="AJ551" s="18" t="s">
        <v>5423</v>
      </c>
      <c r="AK551" s="18" t="s">
        <v>5423</v>
      </c>
      <c r="AL551" s="18" t="s">
        <v>5423</v>
      </c>
      <c r="AM551" s="18" t="s">
        <v>5423</v>
      </c>
      <c r="AN551" s="18" t="s">
        <v>5423</v>
      </c>
      <c r="AO551" s="18" t="s">
        <v>5423</v>
      </c>
      <c r="AP551" s="18" t="s">
        <v>5423</v>
      </c>
      <c r="AQ551" s="18" t="s">
        <v>5423</v>
      </c>
      <c r="AR551" s="18" t="s">
        <v>5423</v>
      </c>
      <c r="AS551" s="18" t="s">
        <v>5423</v>
      </c>
      <c r="AT551" s="18" t="s">
        <v>5423</v>
      </c>
      <c r="AU551" s="9" t="s">
        <v>5423</v>
      </c>
      <c r="AV551" s="14"/>
      <c r="AW551" s="14" t="s">
        <v>5423</v>
      </c>
      <c r="AX551" s="14" t="str">
        <f>_xlfn.XLOOKUP(B551,'[4]cell downs 18042026 17h'!$B:$B,'[4]cell downs 18042026 17h'!$B:$B,"")</f>
        <v/>
      </c>
      <c r="AY551" s="14" t="str">
        <f>_xlfn.XLOOKUP(B551,'[5]Cells Huawei 19042026 15h'!$B:$B,'[5]Cells Huawei 19042026 15h'!$B:$B,"")</f>
        <v/>
      </c>
      <c r="AZ551" s="105" t="str">
        <f>_xlfn.XLOOKUP(B551,'INCIDENT-04-23-2026'!E:E,'INCIDENT-04-23-2026'!F:F,"")</f>
        <v/>
      </c>
      <c r="BA551" s="105" t="str">
        <f>_xlfn.XLOOKUP(B551,'[6]Eneo 17H'!$C:$C,'[6]Eneo 17H'!$I:$I,"")</f>
        <v/>
      </c>
      <c r="BB551" s="105" t="str">
        <f>_xlfn.XLOOKUP(B551,[8]ALL!$B:$B,[8]ALL!$M:$M,"")</f>
        <v/>
      </c>
      <c r="BC551" s="105" t="str">
        <f>_xlfn.XLOOKUP(B551,'[6]Eneo 17H'!$C:$C,'[6]Eneo 17H'!$I:$I,"")</f>
        <v/>
      </c>
      <c r="BD551" s="105" t="str">
        <f>_xlfn.XLOOKUP(B551,'[7]Eneo 12H'!$C:$C,'[7]Eneo 12H'!$I:$I,"")</f>
        <v/>
      </c>
      <c r="BE551" s="105" t="s">
        <v>5423</v>
      </c>
    </row>
    <row r="552" spans="1:57" hidden="1" x14ac:dyDescent="0.3">
      <c r="A552" s="1" t="s">
        <v>480</v>
      </c>
      <c r="B552" s="8" t="s">
        <v>481</v>
      </c>
      <c r="C552" s="3" t="str">
        <f>_xlfn.XLOOKUP(B552,'[1]daily break down'!$D:$D,'[1]daily break down'!$E:$E,"")</f>
        <v>SUD-OUEST</v>
      </c>
      <c r="D552" s="1" t="s">
        <v>11</v>
      </c>
      <c r="E552" s="1" t="s">
        <v>12</v>
      </c>
      <c r="F552" s="3" t="s">
        <v>13</v>
      </c>
      <c r="G552" s="1" t="s">
        <v>106</v>
      </c>
      <c r="H552" s="25" t="str">
        <f>_xlfn.XLOOKUP(B552,[2]CALCULATION!$B:$B,[2]CALCULATION!$H:$H,"")</f>
        <v>Huawei</v>
      </c>
      <c r="I552" s="23">
        <v>0.59365841687284027</v>
      </c>
      <c r="J552" s="23">
        <v>6.2957826460407545E-3</v>
      </c>
      <c r="K552" s="23">
        <v>0</v>
      </c>
      <c r="L552" s="23">
        <v>1.6051570485656314E-3</v>
      </c>
      <c r="M552" s="23">
        <v>0</v>
      </c>
      <c r="N552" s="23">
        <v>7.2000211167327285E-2</v>
      </c>
      <c r="O552" s="23">
        <v>0.27526659875068843</v>
      </c>
      <c r="P552" s="103" t="s">
        <v>6554</v>
      </c>
      <c r="Q552" s="36" t="s">
        <v>5796</v>
      </c>
      <c r="R552" s="36"/>
      <c r="S552" s="35" t="str" cm="1">
        <f t="array" ref="S552">IFERROR(_xlfn.IFS(
U552="MPR ISSUE","PDH",
U552="BSS Hardware Issue","BSS",
U552="Sites strategiques, MLL, Pylone, etc.","ENVTECH",
U552="AKTIVCO DEFAUT GE &amp; POWER Cabinet","AKTIVCO",
U552="AKTIVCO Coupure ENEO &amp; Baisse de tension","AKTIVCO GRID ONLY",
U552="Coupure ENEO &amp; Baisse de tension","IHS GRID ONLY",
U552="Defaut GE &amp; POWER Cabinet","IHS",
U552="Sharing","Partners",
U552="Sites strategiques &amp; DataCenter","SST &amp; DC",
U552="Exclu","Exclu",
U552="SAT","SAT",
U552="SPARE-ISSUE","SPARE-ISSUE",
U552="Fiber CAmtel","TRANS_FO_CAMTEL",
U552="Fiber AOF","Fiber AOF",
U552="Projet OCM (HUAWEI)","TRAVAUX-HUAWEI",
U552="Projet OCM (NOKIA)","TRAVAUX-NOKIA",
U552="ACCESS-ISSUE","ACCESS-ISSUE",
U552="Projet OCM (ZTE, NOKIA, autres projets)","TRAVAUX OCM",
U552="No root CAuse","No root cause",
U552="ODU HS","PDH",
U552="IP &amp; VLAN","PDH",
U552="Warehouse HUAWEI","SPARE-ISSUE",
U552="SPARE-HS","SPARE-ISSUE",
U552="Power Telco","BSS",U552="no impacts","no impacts"
),"")</f>
        <v/>
      </c>
      <c r="T552" s="35" t="str" cm="1">
        <f t="array" ref="T552">IFERROR(_xlfn.IFS(
U552="MPR ISSUE","TX ISSUE",
U552="BSS Hardware Issue","RAN ISSUE",
U552="Sites strategiques, MLL, Pylone, etc.","ENVTECH",
U552="AKTIVCO DEFAUT GE &amp; POWER Cabinet","POWER ISSUE",
U552="AKTIVCO Coupure ENEO &amp; Baisse de tension","POWER ISSUE",
U552="Coupure ENEO &amp; Baisse de tension","POWER ISSUE",
U552="Defaut GE &amp; POWER Cabinet","POWER ISSUE",
U552="Sharing","POWER ISSUE",
U552="Sites strategiques &amp; DataCenter","POWER ISSUE",
U552="Exclu","Exclu",
U552="SAT","TX ISSUE",
U552="SPARE-ISSUE","SPARE-ISSUE",
U552="Fiber CAmtel","TX ISSUE",
U552="Fiber AOF","TX ISSUE",
U552="Projet OCM (HUAWEI)","TRAVAUX-HUAWEI",
U552="Projet OCM (NOKIA)","TRAVAUX -NOKIA",
U552="ACCESS-ISSUE","ACCESS-ISSUE",
U552="Projet OCM (ZTE, NOKIA, autres projets)","TRAVAUX OCM",
U552="No root CAuse","No root cause",
U552="ODU HS","TX ISSUE",
U552="IP &amp; VLAN","TX ISSUE",
U552="Warehouse HUAWEI","SPARE-ISSUE",
U552="SPARE-HS","SPARE-ISSUE",
U552="Power Telco","RAN ISSUE",U552="no impacts","no impacts"
),"")</f>
        <v/>
      </c>
      <c r="U552" s="28"/>
      <c r="V552" s="35" t="str" cm="1">
        <f t="array" ref="V552">IFERROR(_xlfn.IFS(
U552="MPR ISSUE","ACTIVE",
U552="BSS Hardware Issue","ACTIVE",
U552="Sites strategiques, MLL, Pylone, etc.","PASSIVE",
U552="AKTIVCO DEFAUT GE &amp; POWER Cabinet","PASSIVE",
U552="AKTIVCO Coupure ENEO &amp; Baisse de tension","PASSIVE",
U552="Coupure ENEO &amp; Baisse de tension","PASSIVE",
U552="Defaut GE &amp; POWER Cabinet","PASSIVE",
U552="Sharing","PASSIVE",
U552="Sites strategiques &amp; DataCenter","PASSIVE",
U552="Exclu","Exclu",
U552="SAT","ACTIVE",
U552="SPARE-ISSUE","SPARE-ISSUE",
U552="Fiber CAmtel","ACTIVE",
U552="Fiber AOF","ACTIVE",
U552="Projet OCM (HUAWEI)","PLANNED WORKS",
U552="Projet OCM (NOKIA)","PLANNED WORKS",
U552="ACCESS-ISSUE","ACCESS-ISSUE",
U552="Projet OCM (ZTE, NOKIA, autres projets)","PLANNED WORKS",
U552="No root CAuse","No root cause",
U552="ODU HS","ACTIVE",
U552="IP &amp; VLAN","ACTIVE",
U552="Warehouse HUAWEI","SPARE-ISSUE",
U552="SPARE-HS","SPARE-ISSUE",
U552="Power Telco","ACTIVE",U552="no impacts","no impacts"
),"")</f>
        <v/>
      </c>
      <c r="W552" s="102"/>
      <c r="X552" s="102"/>
      <c r="Y552" s="102"/>
      <c r="Z552" s="102"/>
      <c r="AA552" s="102"/>
      <c r="AB552" s="104" t="s">
        <v>5423</v>
      </c>
      <c r="AC552" s="9"/>
      <c r="AD552" s="9"/>
      <c r="AE552" s="7" t="s">
        <v>5423</v>
      </c>
      <c r="AF552" s="6"/>
      <c r="AG552" s="7"/>
      <c r="AH552" s="3" t="s">
        <v>5423</v>
      </c>
      <c r="AI552" s="18" t="s">
        <v>5423</v>
      </c>
      <c r="AJ552" s="18" t="s">
        <v>5423</v>
      </c>
      <c r="AK552" s="18" t="s">
        <v>5423</v>
      </c>
      <c r="AL552" s="18" t="s">
        <v>5423</v>
      </c>
      <c r="AM552" s="18" t="s">
        <v>5423</v>
      </c>
      <c r="AN552" s="18" t="s">
        <v>5423</v>
      </c>
      <c r="AO552" s="18" t="s">
        <v>5423</v>
      </c>
      <c r="AP552" s="18" t="s">
        <v>5423</v>
      </c>
      <c r="AQ552" s="18" t="s">
        <v>5423</v>
      </c>
      <c r="AR552" s="18" t="s">
        <v>5423</v>
      </c>
      <c r="AS552" s="18" t="s">
        <v>5423</v>
      </c>
      <c r="AT552" s="18" t="s">
        <v>5423</v>
      </c>
      <c r="AU552" s="9" t="s">
        <v>5423</v>
      </c>
      <c r="AV552" s="14"/>
      <c r="AW552" s="14" t="s">
        <v>5423</v>
      </c>
      <c r="AX552" s="14" t="str">
        <f>_xlfn.XLOOKUP(B552,'[4]cell downs 18042026 17h'!$B:$B,'[4]cell downs 18042026 17h'!$B:$B,"")</f>
        <v/>
      </c>
      <c r="AY552" s="14" t="str">
        <f>_xlfn.XLOOKUP(B552,'[5]Cells Huawei 19042026 15h'!$B:$B,'[5]Cells Huawei 19042026 15h'!$B:$B,"")</f>
        <v/>
      </c>
      <c r="AZ552" s="105" t="str">
        <f>_xlfn.XLOOKUP(B552,'INCIDENT-04-23-2026'!E:E,'INCIDENT-04-23-2026'!F:F,"")</f>
        <v/>
      </c>
      <c r="BA552" s="105" t="str">
        <f>_xlfn.XLOOKUP(B552,'[6]Eneo 17H'!$C:$C,'[6]Eneo 17H'!$I:$I,"")</f>
        <v/>
      </c>
      <c r="BB552" s="105" t="str">
        <f>_xlfn.XLOOKUP(B552,[8]ALL!$B:$B,[8]ALL!$M:$M,"")</f>
        <v/>
      </c>
      <c r="BC552" s="105" t="str">
        <f>_xlfn.XLOOKUP(B552,'[6]Eneo 17H'!$C:$C,'[6]Eneo 17H'!$I:$I,"")</f>
        <v/>
      </c>
      <c r="BD552" s="105" t="str">
        <f>_xlfn.XLOOKUP(B552,'[7]Eneo 12H'!$C:$C,'[7]Eneo 12H'!$I:$I,"")</f>
        <v/>
      </c>
      <c r="BE552" s="105" t="s">
        <v>5423</v>
      </c>
    </row>
    <row r="553" spans="1:57" hidden="1" x14ac:dyDescent="0.3">
      <c r="A553" s="1" t="s">
        <v>1455</v>
      </c>
      <c r="B553" s="8" t="s">
        <v>1456</v>
      </c>
      <c r="C553" s="3" t="str">
        <f>_xlfn.XLOOKUP(B553,'[1]daily break down'!$D:$D,'[1]daily break down'!$E:$E,"")</f>
        <v>ADAMAOUA</v>
      </c>
      <c r="D553" s="1" t="s">
        <v>11</v>
      </c>
      <c r="E553" s="1" t="s">
        <v>96</v>
      </c>
      <c r="F553" s="3" t="s">
        <v>90</v>
      </c>
      <c r="G553" s="1" t="s">
        <v>1457</v>
      </c>
      <c r="H553" s="26" t="str">
        <f>_xlfn.XLOOKUP(B553,[2]CALCULATION!$B:$B,[2]CALCULATION!$H:$H,"")</f>
        <v>NOKIA</v>
      </c>
      <c r="I553" s="23">
        <v>1.2486722655972442E-3</v>
      </c>
      <c r="J553" s="23">
        <v>8.7395083520433778E-2</v>
      </c>
      <c r="K553" s="23">
        <v>0.19448072313448822</v>
      </c>
      <c r="L553" s="23">
        <v>1.3645414243159971E-2</v>
      </c>
      <c r="M553" s="23">
        <v>0.1433498352602946</v>
      </c>
      <c r="N553" s="23">
        <v>6.7760943733127146E-2</v>
      </c>
      <c r="O553" s="23">
        <v>5.7795409000438213E-3</v>
      </c>
      <c r="P553" s="103" t="s">
        <v>6554</v>
      </c>
      <c r="Q553" s="36" t="s">
        <v>5796</v>
      </c>
      <c r="R553" s="36"/>
      <c r="S553" s="35" t="str" cm="1">
        <f t="array" ref="S553">IFERROR(_xlfn.IFS(
U553="MPR ISSUE","PDH",
U553="BSS Hardware Issue","BSS",
U553="Sites strategiques, MLL, Pylone, etc.","ENVTECH",
U553="AKTIVCO DEFAUT GE &amp; POWER Cabinet","AKTIVCO",
U553="AKTIVCO Coupure ENEO &amp; Baisse de tension","AKTIVCO GRID ONLY",
U553="Coupure ENEO &amp; Baisse de tension","IHS GRID ONLY",
U553="Defaut GE &amp; POWER Cabinet","IHS",
U553="Sharing","Partners",
U553="Sites strategiques &amp; DataCenter","SST &amp; DC",
U553="Exclu","Exclu",
U553="SAT","SAT",
U553="SPARE-ISSUE","SPARE-ISSUE",
U553="Fiber CAmtel","TRANS_FO_CAMTEL",
U553="Fiber AOF","Fiber AOF",
U553="Projet OCM (HUAWEI)","TRAVAUX-HUAWEI",
U553="Projet OCM (NOKIA)","TRAVAUX-NOKIA",
U553="ACCESS-ISSUE","ACCESS-ISSUE",
U553="Projet OCM (ZTE, NOKIA, autres projets)","TRAVAUX OCM",
U553="No root CAuse","No root cause",
U553="ODU HS","PDH",
U553="IP &amp; VLAN","PDH",
U553="Warehouse HUAWEI","SPARE-ISSUE",
U553="SPARE-HS","SPARE-ISSUE",
U553="Power Telco","BSS",U553="no impacts","no impacts"
),"")</f>
        <v/>
      </c>
      <c r="T553" s="35" t="str" cm="1">
        <f t="array" ref="T553">IFERROR(_xlfn.IFS(
U553="MPR ISSUE","TX ISSUE",
U553="BSS Hardware Issue","RAN ISSUE",
U553="Sites strategiques, MLL, Pylone, etc.","ENVTECH",
U553="AKTIVCO DEFAUT GE &amp; POWER Cabinet","POWER ISSUE",
U553="AKTIVCO Coupure ENEO &amp; Baisse de tension","POWER ISSUE",
U553="Coupure ENEO &amp; Baisse de tension","POWER ISSUE",
U553="Defaut GE &amp; POWER Cabinet","POWER ISSUE",
U553="Sharing","POWER ISSUE",
U553="Sites strategiques &amp; DataCenter","POWER ISSUE",
U553="Exclu","Exclu",
U553="SAT","TX ISSUE",
U553="SPARE-ISSUE","SPARE-ISSUE",
U553="Fiber CAmtel","TX ISSUE",
U553="Fiber AOF","TX ISSUE",
U553="Projet OCM (HUAWEI)","TRAVAUX-HUAWEI",
U553="Projet OCM (NOKIA)","TRAVAUX -NOKIA",
U553="ACCESS-ISSUE","ACCESS-ISSUE",
U553="Projet OCM (ZTE, NOKIA, autres projets)","TRAVAUX OCM",
U553="No root CAuse","No root cause",
U553="ODU HS","TX ISSUE",
U553="IP &amp; VLAN","TX ISSUE",
U553="Warehouse HUAWEI","SPARE-ISSUE",
U553="SPARE-HS","SPARE-ISSUE",
U553="Power Telco","RAN ISSUE",U553="no impacts","no impacts"
),"")</f>
        <v/>
      </c>
      <c r="U553" s="28"/>
      <c r="V553" s="35" t="str" cm="1">
        <f t="array" ref="V553">IFERROR(_xlfn.IFS(
U553="MPR ISSUE","ACTIVE",
U553="BSS Hardware Issue","ACTIVE",
U553="Sites strategiques, MLL, Pylone, etc.","PASSIVE",
U553="AKTIVCO DEFAUT GE &amp; POWER Cabinet","PASSIVE",
U553="AKTIVCO Coupure ENEO &amp; Baisse de tension","PASSIVE",
U553="Coupure ENEO &amp; Baisse de tension","PASSIVE",
U553="Defaut GE &amp; POWER Cabinet","PASSIVE",
U553="Sharing","PASSIVE",
U553="Sites strategiques &amp; DataCenter","PASSIVE",
U553="Exclu","Exclu",
U553="SAT","ACTIVE",
U553="SPARE-ISSUE","SPARE-ISSUE",
U553="Fiber CAmtel","ACTIVE",
U553="Fiber AOF","ACTIVE",
U553="Projet OCM (HUAWEI)","PLANNED WORKS",
U553="Projet OCM (NOKIA)","PLANNED WORKS",
U553="ACCESS-ISSUE","ACCESS-ISSUE",
U553="Projet OCM (ZTE, NOKIA, autres projets)","PLANNED WORKS",
U553="No root CAuse","No root cause",
U553="ODU HS","ACTIVE",
U553="IP &amp; VLAN","ACTIVE",
U553="Warehouse HUAWEI","SPARE-ISSUE",
U553="SPARE-HS","SPARE-ISSUE",
U553="Power Telco","ACTIVE",U553="no impacts","no impacts"
),"")</f>
        <v/>
      </c>
      <c r="W553" s="102"/>
      <c r="X553" s="102"/>
      <c r="Y553" s="102"/>
      <c r="Z553" s="102"/>
      <c r="AA553" s="102"/>
      <c r="AB553" s="104" t="s">
        <v>5423</v>
      </c>
      <c r="AC553" s="9"/>
      <c r="AD553" s="9"/>
      <c r="AE553" s="7" t="s">
        <v>5423</v>
      </c>
      <c r="AF553" s="6"/>
      <c r="AG553" s="7"/>
      <c r="AH553" s="3" t="s">
        <v>5423</v>
      </c>
      <c r="AI553" s="18" t="s">
        <v>5423</v>
      </c>
      <c r="AJ553" s="18" t="s">
        <v>5423</v>
      </c>
      <c r="AK553" s="18" t="s">
        <v>5423</v>
      </c>
      <c r="AL553" s="18" t="s">
        <v>5423</v>
      </c>
      <c r="AM553" s="18" t="s">
        <v>5423</v>
      </c>
      <c r="AN553" s="18" t="s">
        <v>5423</v>
      </c>
      <c r="AO553" s="18" t="s">
        <v>5423</v>
      </c>
      <c r="AP553" s="18" t="s">
        <v>5423</v>
      </c>
      <c r="AQ553" s="18" t="s">
        <v>5423</v>
      </c>
      <c r="AR553" s="18" t="s">
        <v>5423</v>
      </c>
      <c r="AS553" s="18" t="s">
        <v>5423</v>
      </c>
      <c r="AT553" s="18" t="s">
        <v>5423</v>
      </c>
      <c r="AU553" s="9" t="s">
        <v>5423</v>
      </c>
      <c r="AV553" s="14"/>
      <c r="AW553" s="14" t="s">
        <v>5423</v>
      </c>
      <c r="AX553" s="14" t="str">
        <f>_xlfn.XLOOKUP(B553,'[4]cell downs 18042026 17h'!$B:$B,'[4]cell downs 18042026 17h'!$B:$B,"")</f>
        <v/>
      </c>
      <c r="AY553" s="14" t="str">
        <f>_xlfn.XLOOKUP(B553,'[5]Cells Huawei 19042026 15h'!$B:$B,'[5]Cells Huawei 19042026 15h'!$B:$B,"")</f>
        <v/>
      </c>
      <c r="AZ553" s="105" t="str">
        <f>_xlfn.XLOOKUP(B553,'INCIDENT-04-23-2026'!E:E,'INCIDENT-04-23-2026'!F:F,"")</f>
        <v/>
      </c>
      <c r="BA553" s="105" t="str">
        <f>_xlfn.XLOOKUP(B553,'[6]Eneo 17H'!$C:$C,'[6]Eneo 17H'!$I:$I,"")</f>
        <v/>
      </c>
      <c r="BB553" s="105" t="str">
        <f>_xlfn.XLOOKUP(B553,[8]ALL!$B:$B,[8]ALL!$M:$M,"")</f>
        <v/>
      </c>
      <c r="BC553" s="105" t="str">
        <f>_xlfn.XLOOKUP(B553,'[6]Eneo 17H'!$C:$C,'[6]Eneo 17H'!$I:$I,"")</f>
        <v/>
      </c>
      <c r="BD553" s="105" t="str">
        <f>_xlfn.XLOOKUP(B553,'[7]Eneo 12H'!$C:$C,'[7]Eneo 12H'!$I:$I,"")</f>
        <v/>
      </c>
      <c r="BE553" s="105" t="s">
        <v>5423</v>
      </c>
    </row>
    <row r="554" spans="1:57" hidden="1" x14ac:dyDescent="0.3">
      <c r="A554" s="1" t="s">
        <v>1458</v>
      </c>
      <c r="B554" s="8" t="s">
        <v>1459</v>
      </c>
      <c r="C554" s="3" t="str">
        <f>_xlfn.XLOOKUP(B554,'[1]daily break down'!$D:$D,'[1]daily break down'!$E:$E,"")</f>
        <v>ADAMAOUA</v>
      </c>
      <c r="D554" s="1" t="s">
        <v>11</v>
      </c>
      <c r="E554" s="1" t="s">
        <v>96</v>
      </c>
      <c r="F554" s="3" t="s">
        <v>90</v>
      </c>
      <c r="G554" s="1" t="s">
        <v>1460</v>
      </c>
      <c r="H554" s="26" t="str">
        <f>_xlfn.XLOOKUP(B554,[2]CALCULATION!$B:$B,[2]CALCULATION!$H:$H,"")</f>
        <v>NOKIA</v>
      </c>
      <c r="I554" s="23">
        <v>1.0702905133688709E-3</v>
      </c>
      <c r="J554" s="23">
        <v>2.8323626836947665E-2</v>
      </c>
      <c r="K554" s="23">
        <v>5.7093280298266581E-2</v>
      </c>
      <c r="L554" s="23">
        <v>1.1950885677016007E-2</v>
      </c>
      <c r="M554" s="23">
        <v>0.14158397670330164</v>
      </c>
      <c r="N554" s="23">
        <v>6.7368231370264459E-2</v>
      </c>
      <c r="O554" s="23">
        <v>4.655729667195554E-3</v>
      </c>
      <c r="P554" s="103" t="s">
        <v>6554</v>
      </c>
      <c r="Q554" s="36" t="s">
        <v>5796</v>
      </c>
      <c r="R554" s="36"/>
      <c r="S554" s="35" t="str" cm="1">
        <f t="array" ref="S554">IFERROR(_xlfn.IFS(
U554="MPR ISSUE","PDH",
U554="BSS Hardware Issue","BSS",
U554="Sites strategiques, MLL, Pylone, etc.","ENVTECH",
U554="AKTIVCO DEFAUT GE &amp; POWER Cabinet","AKTIVCO",
U554="AKTIVCO Coupure ENEO &amp; Baisse de tension","AKTIVCO GRID ONLY",
U554="Coupure ENEO &amp; Baisse de tension","IHS GRID ONLY",
U554="Defaut GE &amp; POWER Cabinet","IHS",
U554="Sharing","Partners",
U554="Sites strategiques &amp; DataCenter","SST &amp; DC",
U554="Exclu","Exclu",
U554="SAT","SAT",
U554="SPARE-ISSUE","SPARE-ISSUE",
U554="Fiber CAmtel","TRANS_FO_CAMTEL",
U554="Fiber AOF","Fiber AOF",
U554="Projet OCM (HUAWEI)","TRAVAUX-HUAWEI",
U554="Projet OCM (NOKIA)","TRAVAUX-NOKIA",
U554="ACCESS-ISSUE","ACCESS-ISSUE",
U554="Projet OCM (ZTE, NOKIA, autres projets)","TRAVAUX OCM",
U554="No root CAuse","No root cause",
U554="ODU HS","PDH",
U554="IP &amp; VLAN","PDH",
U554="Warehouse HUAWEI","SPARE-ISSUE",
U554="SPARE-HS","SPARE-ISSUE",
U554="Power Telco","BSS",U554="no impacts","no impacts"
),"")</f>
        <v/>
      </c>
      <c r="T554" s="35" t="str" cm="1">
        <f t="array" ref="T554">IFERROR(_xlfn.IFS(
U554="MPR ISSUE","TX ISSUE",
U554="BSS Hardware Issue","RAN ISSUE",
U554="Sites strategiques, MLL, Pylone, etc.","ENVTECH",
U554="AKTIVCO DEFAUT GE &amp; POWER Cabinet","POWER ISSUE",
U554="AKTIVCO Coupure ENEO &amp; Baisse de tension","POWER ISSUE",
U554="Coupure ENEO &amp; Baisse de tension","POWER ISSUE",
U554="Defaut GE &amp; POWER Cabinet","POWER ISSUE",
U554="Sharing","POWER ISSUE",
U554="Sites strategiques &amp; DataCenter","POWER ISSUE",
U554="Exclu","Exclu",
U554="SAT","TX ISSUE",
U554="SPARE-ISSUE","SPARE-ISSUE",
U554="Fiber CAmtel","TX ISSUE",
U554="Fiber AOF","TX ISSUE",
U554="Projet OCM (HUAWEI)","TRAVAUX-HUAWEI",
U554="Projet OCM (NOKIA)","TRAVAUX -NOKIA",
U554="ACCESS-ISSUE","ACCESS-ISSUE",
U554="Projet OCM (ZTE, NOKIA, autres projets)","TRAVAUX OCM",
U554="No root CAuse","No root cause",
U554="ODU HS","TX ISSUE",
U554="IP &amp; VLAN","TX ISSUE",
U554="Warehouse HUAWEI","SPARE-ISSUE",
U554="SPARE-HS","SPARE-ISSUE",
U554="Power Telco","RAN ISSUE",U554="no impacts","no impacts"
),"")</f>
        <v/>
      </c>
      <c r="U554" s="28"/>
      <c r="V554" s="35" t="str" cm="1">
        <f t="array" ref="V554">IFERROR(_xlfn.IFS(
U554="MPR ISSUE","ACTIVE",
U554="BSS Hardware Issue","ACTIVE",
U554="Sites strategiques, MLL, Pylone, etc.","PASSIVE",
U554="AKTIVCO DEFAUT GE &amp; POWER Cabinet","PASSIVE",
U554="AKTIVCO Coupure ENEO &amp; Baisse de tension","PASSIVE",
U554="Coupure ENEO &amp; Baisse de tension","PASSIVE",
U554="Defaut GE &amp; POWER Cabinet","PASSIVE",
U554="Sharing","PASSIVE",
U554="Sites strategiques &amp; DataCenter","PASSIVE",
U554="Exclu","Exclu",
U554="SAT","ACTIVE",
U554="SPARE-ISSUE","SPARE-ISSUE",
U554="Fiber CAmtel","ACTIVE",
U554="Fiber AOF","ACTIVE",
U554="Projet OCM (HUAWEI)","PLANNED WORKS",
U554="Projet OCM (NOKIA)","PLANNED WORKS",
U554="ACCESS-ISSUE","ACCESS-ISSUE",
U554="Projet OCM (ZTE, NOKIA, autres projets)","PLANNED WORKS",
U554="No root CAuse","No root cause",
U554="ODU HS","ACTIVE",
U554="IP &amp; VLAN","ACTIVE",
U554="Warehouse HUAWEI","SPARE-ISSUE",
U554="SPARE-HS","SPARE-ISSUE",
U554="Power Telco","ACTIVE",U554="no impacts","no impacts"
),"")</f>
        <v/>
      </c>
      <c r="W554" s="102"/>
      <c r="X554" s="102"/>
      <c r="Y554" s="102"/>
      <c r="Z554" s="102"/>
      <c r="AA554" s="102"/>
      <c r="AB554" s="104" t="s">
        <v>5423</v>
      </c>
      <c r="AC554" s="9"/>
      <c r="AD554" s="9"/>
      <c r="AE554" s="7" t="s">
        <v>5423</v>
      </c>
      <c r="AF554" s="6"/>
      <c r="AG554" s="7"/>
      <c r="AH554" s="3" t="s">
        <v>5423</v>
      </c>
      <c r="AI554" s="18" t="s">
        <v>5423</v>
      </c>
      <c r="AJ554" s="18" t="s">
        <v>5423</v>
      </c>
      <c r="AK554" s="18" t="s">
        <v>5423</v>
      </c>
      <c r="AL554" s="18" t="s">
        <v>5423</v>
      </c>
      <c r="AM554" s="18" t="s">
        <v>5423</v>
      </c>
      <c r="AN554" s="18" t="s">
        <v>5423</v>
      </c>
      <c r="AO554" s="18" t="s">
        <v>5423</v>
      </c>
      <c r="AP554" s="18" t="s">
        <v>5423</v>
      </c>
      <c r="AQ554" s="18" t="s">
        <v>5423</v>
      </c>
      <c r="AR554" s="18" t="s">
        <v>5423</v>
      </c>
      <c r="AS554" s="18" t="s">
        <v>5423</v>
      </c>
      <c r="AT554" s="18" t="s">
        <v>5423</v>
      </c>
      <c r="AU554" s="9" t="s">
        <v>5423</v>
      </c>
      <c r="AV554" s="14"/>
      <c r="AW554" s="14" t="s">
        <v>5423</v>
      </c>
      <c r="AX554" s="14" t="str">
        <f>_xlfn.XLOOKUP(B554,'[4]cell downs 18042026 17h'!$B:$B,'[4]cell downs 18042026 17h'!$B:$B,"")</f>
        <v/>
      </c>
      <c r="AY554" s="14" t="str">
        <f>_xlfn.XLOOKUP(B554,'[5]Cells Huawei 19042026 15h'!$B:$B,'[5]Cells Huawei 19042026 15h'!$B:$B,"")</f>
        <v/>
      </c>
      <c r="AZ554" s="105" t="str">
        <f>_xlfn.XLOOKUP(B554,'INCIDENT-04-23-2026'!E:E,'INCIDENT-04-23-2026'!F:F,"")</f>
        <v/>
      </c>
      <c r="BA554" s="105" t="str">
        <f>_xlfn.XLOOKUP(B554,'[6]Eneo 17H'!$C:$C,'[6]Eneo 17H'!$I:$I,"")</f>
        <v/>
      </c>
      <c r="BB554" s="105" t="str">
        <f>_xlfn.XLOOKUP(B554,[8]ALL!$B:$B,[8]ALL!$M:$M,"")</f>
        <v/>
      </c>
      <c r="BC554" s="105" t="str">
        <f>_xlfn.XLOOKUP(B554,'[6]Eneo 17H'!$C:$C,'[6]Eneo 17H'!$I:$I,"")</f>
        <v/>
      </c>
      <c r="BD554" s="105" t="str">
        <f>_xlfn.XLOOKUP(B554,'[7]Eneo 12H'!$C:$C,'[7]Eneo 12H'!$I:$I,"")</f>
        <v/>
      </c>
      <c r="BE554" s="105" t="s">
        <v>5423</v>
      </c>
    </row>
    <row r="555" spans="1:57" hidden="1" x14ac:dyDescent="0.3">
      <c r="A555" s="1" t="s">
        <v>1335</v>
      </c>
      <c r="B555" s="8" t="s">
        <v>1336</v>
      </c>
      <c r="C555" s="3" t="str">
        <f>_xlfn.XLOOKUP(B555,'[1]daily break down'!$D:$D,'[1]daily break down'!$E:$E,"")</f>
        <v>CENTRE</v>
      </c>
      <c r="D555" s="1" t="s">
        <v>21</v>
      </c>
      <c r="E555" s="1" t="s">
        <v>122</v>
      </c>
      <c r="F555" s="3" t="s">
        <v>69</v>
      </c>
      <c r="G555" s="1" t="s">
        <v>1337</v>
      </c>
      <c r="H555" s="26" t="str">
        <f>_xlfn.XLOOKUP(B555,[2]CALCULATION!$B:$B,[2]CALCULATION!$H:$H,"")</f>
        <v>NOKIA</v>
      </c>
      <c r="I555" s="23">
        <v>6.7773297606104441E-2</v>
      </c>
      <c r="J555" s="23">
        <v>5.5681114506910025E-2</v>
      </c>
      <c r="K555" s="23">
        <v>6.7594946822930491E-2</v>
      </c>
      <c r="L555" s="23">
        <v>4.2269135612228302E-2</v>
      </c>
      <c r="M555" s="23">
        <v>5.2042758530161257E-2</v>
      </c>
      <c r="N555" s="23">
        <v>6.6114635322586629E-2</v>
      </c>
      <c r="O555" s="23">
        <v>2.2614879306458009E-2</v>
      </c>
      <c r="P555" s="103" t="s">
        <v>6554</v>
      </c>
      <c r="Q555" s="36" t="s">
        <v>5796</v>
      </c>
      <c r="R555" s="36"/>
      <c r="S555" s="35" t="str" cm="1">
        <f t="array" ref="S555">IFERROR(_xlfn.IFS(
U555="MPR ISSUE","PDH",
U555="BSS Hardware Issue","BSS",
U555="Sites strategiques, MLL, Pylone, etc.","ENVTECH",
U555="AKTIVCO DEFAUT GE &amp; POWER Cabinet","AKTIVCO",
U555="AKTIVCO Coupure ENEO &amp; Baisse de tension","AKTIVCO GRID ONLY",
U555="Coupure ENEO &amp; Baisse de tension","IHS GRID ONLY",
U555="Defaut GE &amp; POWER Cabinet","IHS",
U555="Sharing","Partners",
U555="Sites strategiques &amp; DataCenter","SST &amp; DC",
U555="Exclu","Exclu",
U555="SAT","SAT",
U555="SPARE-ISSUE","SPARE-ISSUE",
U555="Fiber CAmtel","TRANS_FO_CAMTEL",
U555="Fiber AOF","Fiber AOF",
U555="Projet OCM (HUAWEI)","TRAVAUX-HUAWEI",
U555="Projet OCM (NOKIA)","TRAVAUX-NOKIA",
U555="ACCESS-ISSUE","ACCESS-ISSUE",
U555="Projet OCM (ZTE, NOKIA, autres projets)","TRAVAUX OCM",
U555="No root CAuse","No root cause",
U555="ODU HS","PDH",
U555="IP &amp; VLAN","PDH",
U555="Warehouse HUAWEI","SPARE-ISSUE",
U555="SPARE-HS","SPARE-ISSUE",
U555="Power Telco","BSS",U555="no impacts","no impacts"
),"")</f>
        <v/>
      </c>
      <c r="T555" s="35" t="str" cm="1">
        <f t="array" ref="T555">IFERROR(_xlfn.IFS(
U555="MPR ISSUE","TX ISSUE",
U555="BSS Hardware Issue","RAN ISSUE",
U555="Sites strategiques, MLL, Pylone, etc.","ENVTECH",
U555="AKTIVCO DEFAUT GE &amp; POWER Cabinet","POWER ISSUE",
U555="AKTIVCO Coupure ENEO &amp; Baisse de tension","POWER ISSUE",
U555="Coupure ENEO &amp; Baisse de tension","POWER ISSUE",
U555="Defaut GE &amp; POWER Cabinet","POWER ISSUE",
U555="Sharing","POWER ISSUE",
U555="Sites strategiques &amp; DataCenter","POWER ISSUE",
U555="Exclu","Exclu",
U555="SAT","TX ISSUE",
U555="SPARE-ISSUE","SPARE-ISSUE",
U555="Fiber CAmtel","TX ISSUE",
U555="Fiber AOF","TX ISSUE",
U555="Projet OCM (HUAWEI)","TRAVAUX-HUAWEI",
U555="Projet OCM (NOKIA)","TRAVAUX -NOKIA",
U555="ACCESS-ISSUE","ACCESS-ISSUE",
U555="Projet OCM (ZTE, NOKIA, autres projets)","TRAVAUX OCM",
U555="No root CAuse","No root cause",
U555="ODU HS","TX ISSUE",
U555="IP &amp; VLAN","TX ISSUE",
U555="Warehouse HUAWEI","SPARE-ISSUE",
U555="SPARE-HS","SPARE-ISSUE",
U555="Power Telco","RAN ISSUE",U555="no impacts","no impacts"
),"")</f>
        <v/>
      </c>
      <c r="U555" s="28"/>
      <c r="V555" s="35" t="str" cm="1">
        <f t="array" ref="V555">IFERROR(_xlfn.IFS(
U555="MPR ISSUE","ACTIVE",
U555="BSS Hardware Issue","ACTIVE",
U555="Sites strategiques, MLL, Pylone, etc.","PASSIVE",
U555="AKTIVCO DEFAUT GE &amp; POWER Cabinet","PASSIVE",
U555="AKTIVCO Coupure ENEO &amp; Baisse de tension","PASSIVE",
U555="Coupure ENEO &amp; Baisse de tension","PASSIVE",
U555="Defaut GE &amp; POWER Cabinet","PASSIVE",
U555="Sharing","PASSIVE",
U555="Sites strategiques &amp; DataCenter","PASSIVE",
U555="Exclu","Exclu",
U555="SAT","ACTIVE",
U555="SPARE-ISSUE","SPARE-ISSUE",
U555="Fiber CAmtel","ACTIVE",
U555="Fiber AOF","ACTIVE",
U555="Projet OCM (HUAWEI)","PLANNED WORKS",
U555="Projet OCM (NOKIA)","PLANNED WORKS",
U555="ACCESS-ISSUE","ACCESS-ISSUE",
U555="Projet OCM (ZTE, NOKIA, autres projets)","PLANNED WORKS",
U555="No root CAuse","No root cause",
U555="ODU HS","ACTIVE",
U555="IP &amp; VLAN","ACTIVE",
U555="Warehouse HUAWEI","SPARE-ISSUE",
U555="SPARE-HS","SPARE-ISSUE",
U555="Power Telco","ACTIVE",U555="no impacts","no impacts"
),"")</f>
        <v/>
      </c>
      <c r="W555" s="102"/>
      <c r="X555" s="102"/>
      <c r="Y555" s="102"/>
      <c r="Z555" s="102"/>
      <c r="AA555" s="102"/>
      <c r="AB555" s="104" t="s">
        <v>5423</v>
      </c>
      <c r="AC555" s="9"/>
      <c r="AD555" s="9"/>
      <c r="AE555" s="7" t="s">
        <v>5423</v>
      </c>
      <c r="AF555" s="6"/>
      <c r="AG555" s="7"/>
      <c r="AH555" s="3" t="s">
        <v>5423</v>
      </c>
      <c r="AI555" s="18" t="s">
        <v>5423</v>
      </c>
      <c r="AJ555" s="18" t="s">
        <v>5423</v>
      </c>
      <c r="AK555" s="18" t="s">
        <v>5423</v>
      </c>
      <c r="AL555" s="18" t="s">
        <v>5423</v>
      </c>
      <c r="AM555" s="18" t="s">
        <v>5423</v>
      </c>
      <c r="AN555" s="18" t="s">
        <v>5423</v>
      </c>
      <c r="AO555" s="18" t="s">
        <v>5423</v>
      </c>
      <c r="AP555" s="18" t="s">
        <v>5423</v>
      </c>
      <c r="AQ555" s="18" t="s">
        <v>5423</v>
      </c>
      <c r="AR555" s="18" t="s">
        <v>5423</v>
      </c>
      <c r="AS555" s="18" t="s">
        <v>5423</v>
      </c>
      <c r="AT555" s="18" t="s">
        <v>5423</v>
      </c>
      <c r="AU555" s="9" t="s">
        <v>5423</v>
      </c>
      <c r="AV555" s="14"/>
      <c r="AW555" s="14" t="s">
        <v>5423</v>
      </c>
      <c r="AX555" s="14" t="str">
        <f>_xlfn.XLOOKUP(B555,'[4]cell downs 18042026 17h'!$B:$B,'[4]cell downs 18042026 17h'!$B:$B,"")</f>
        <v/>
      </c>
      <c r="AY555" s="14" t="str">
        <f>_xlfn.XLOOKUP(B555,'[5]Cells Huawei 19042026 15h'!$B:$B,'[5]Cells Huawei 19042026 15h'!$B:$B,"")</f>
        <v/>
      </c>
      <c r="AZ555" s="105" t="str">
        <f>_xlfn.XLOOKUP(B555,'INCIDENT-04-23-2026'!E:E,'INCIDENT-04-23-2026'!F:F,"")</f>
        <v/>
      </c>
      <c r="BA555" s="105" t="str">
        <f>_xlfn.XLOOKUP(B555,'[6]Eneo 17H'!$C:$C,'[6]Eneo 17H'!$I:$I,"")</f>
        <v/>
      </c>
      <c r="BB555" s="105" t="str">
        <f>_xlfn.XLOOKUP(B555,[8]ALL!$B:$B,[8]ALL!$M:$M,"")</f>
        <v/>
      </c>
      <c r="BC555" s="105" t="str">
        <f>_xlfn.XLOOKUP(B555,'[6]Eneo 17H'!$C:$C,'[6]Eneo 17H'!$I:$I,"")</f>
        <v/>
      </c>
      <c r="BD555" s="105" t="str">
        <f>_xlfn.XLOOKUP(B555,'[7]Eneo 12H'!$C:$C,'[7]Eneo 12H'!$I:$I,"")</f>
        <v/>
      </c>
      <c r="BE555" s="105" t="s">
        <v>7124</v>
      </c>
    </row>
    <row r="556" spans="1:57" hidden="1" x14ac:dyDescent="0.3">
      <c r="A556" s="3" t="s">
        <v>3217</v>
      </c>
      <c r="B556" s="21" t="s">
        <v>3218</v>
      </c>
      <c r="C556" s="3" t="str">
        <f>_xlfn.XLOOKUP(B556,'[1]daily break down'!$D:$D,'[1]daily break down'!$E:$E,"")</f>
        <v>Douala</v>
      </c>
      <c r="D556" s="1" t="s">
        <v>21</v>
      </c>
      <c r="E556" s="3" t="s">
        <v>5378</v>
      </c>
      <c r="F556" s="3" t="s">
        <v>31</v>
      </c>
      <c r="G556" s="3" t="s">
        <v>32</v>
      </c>
      <c r="H556" s="27" t="str">
        <f>_xlfn.XLOOKUP(B556,[2]CALCULATION!$B:$B,[2]CALCULATION!$H:$H,"")</f>
        <v>ZTE</v>
      </c>
      <c r="I556" s="23">
        <v>11.77204344339717</v>
      </c>
      <c r="J556" s="23">
        <v>0</v>
      </c>
      <c r="K556" s="23">
        <v>2.0655695953292073</v>
      </c>
      <c r="L556" s="23">
        <v>1.2633299375344214</v>
      </c>
      <c r="M556" s="23">
        <v>7.3355677119449361E-2</v>
      </c>
      <c r="N556" s="23">
        <v>6.4348962569164669E-2</v>
      </c>
      <c r="O556" s="23">
        <v>0.13176555860892133</v>
      </c>
      <c r="P556" s="103" t="s">
        <v>6554</v>
      </c>
      <c r="Q556" s="36" t="s">
        <v>5796</v>
      </c>
      <c r="R556" s="36"/>
      <c r="S556" s="35" t="str" cm="1">
        <f t="array" ref="S556">IFERROR(_xlfn.IFS(
U556="MPR ISSUE","PDH",
U556="BSS Hardware Issue","BSS",
U556="Sites strategiques, MLL, Pylone, etc.","ENVTECH",
U556="AKTIVCO DEFAUT GE &amp; POWER Cabinet","AKTIVCO",
U556="AKTIVCO Coupure ENEO &amp; Baisse de tension","AKTIVCO GRID ONLY",
U556="Coupure ENEO &amp; Baisse de tension","IHS GRID ONLY",
U556="Defaut GE &amp; POWER Cabinet","IHS",
U556="Sharing","Partners",
U556="Sites strategiques &amp; DataCenter","SST &amp; DC",
U556="Exclu","Exclu",
U556="SAT","SAT",
U556="SPARE-ISSUE","SPARE-ISSUE",
U556="Fiber CAmtel","TRANS_FO_CAMTEL",
U556="Fiber AOF","Fiber AOF",
U556="Projet OCM (HUAWEI)","TRAVAUX-HUAWEI",
U556="Projet OCM (NOKIA)","TRAVAUX-NOKIA",
U556="ACCESS-ISSUE","ACCESS-ISSUE",
U556="Projet OCM (ZTE, NOKIA, autres projets)","TRAVAUX OCM",
U556="No root CAuse","No root cause",
U556="ODU HS","PDH",
U556="IP &amp; VLAN","PDH",
U556="Warehouse HUAWEI","SPARE-ISSUE",
U556="SPARE-HS","SPARE-ISSUE",
U556="Power Telco","BSS",U556="no impacts","no impacts"
),"")</f>
        <v/>
      </c>
      <c r="T556" s="35" t="str" cm="1">
        <f t="array" ref="T556">IFERROR(_xlfn.IFS(
U556="MPR ISSUE","TX ISSUE",
U556="BSS Hardware Issue","RAN ISSUE",
U556="Sites strategiques, MLL, Pylone, etc.","ENVTECH",
U556="AKTIVCO DEFAUT GE &amp; POWER Cabinet","POWER ISSUE",
U556="AKTIVCO Coupure ENEO &amp; Baisse de tension","POWER ISSUE",
U556="Coupure ENEO &amp; Baisse de tension","POWER ISSUE",
U556="Defaut GE &amp; POWER Cabinet","POWER ISSUE",
U556="Sharing","POWER ISSUE",
U556="Sites strategiques &amp; DataCenter","POWER ISSUE",
U556="Exclu","Exclu",
U556="SAT","TX ISSUE",
U556="SPARE-ISSUE","SPARE-ISSUE",
U556="Fiber CAmtel","TX ISSUE",
U556="Fiber AOF","TX ISSUE",
U556="Projet OCM (HUAWEI)","TRAVAUX-HUAWEI",
U556="Projet OCM (NOKIA)","TRAVAUX -NOKIA",
U556="ACCESS-ISSUE","ACCESS-ISSUE",
U556="Projet OCM (ZTE, NOKIA, autres projets)","TRAVAUX OCM",
U556="No root CAuse","No root cause",
U556="ODU HS","TX ISSUE",
U556="IP &amp; VLAN","TX ISSUE",
U556="Warehouse HUAWEI","SPARE-ISSUE",
U556="SPARE-HS","SPARE-ISSUE",
U556="Power Telco","RAN ISSUE",U556="no impacts","no impacts"
),"")</f>
        <v/>
      </c>
      <c r="U556" s="28"/>
      <c r="V556" s="35" t="str" cm="1">
        <f t="array" ref="V556">IFERROR(_xlfn.IFS(
U556="MPR ISSUE","ACTIVE",
U556="BSS Hardware Issue","ACTIVE",
U556="Sites strategiques, MLL, Pylone, etc.","PASSIVE",
U556="AKTIVCO DEFAUT GE &amp; POWER Cabinet","PASSIVE",
U556="AKTIVCO Coupure ENEO &amp; Baisse de tension","PASSIVE",
U556="Coupure ENEO &amp; Baisse de tension","PASSIVE",
U556="Defaut GE &amp; POWER Cabinet","PASSIVE",
U556="Sharing","PASSIVE",
U556="Sites strategiques &amp; DataCenter","PASSIVE",
U556="Exclu","Exclu",
U556="SAT","ACTIVE",
U556="SPARE-ISSUE","SPARE-ISSUE",
U556="Fiber CAmtel","ACTIVE",
U556="Fiber AOF","ACTIVE",
U556="Projet OCM (HUAWEI)","PLANNED WORKS",
U556="Projet OCM (NOKIA)","PLANNED WORKS",
U556="ACCESS-ISSUE","ACCESS-ISSUE",
U556="Projet OCM (ZTE, NOKIA, autres projets)","PLANNED WORKS",
U556="No root CAuse","No root cause",
U556="ODU HS","ACTIVE",
U556="IP &amp; VLAN","ACTIVE",
U556="Warehouse HUAWEI","SPARE-ISSUE",
U556="SPARE-HS","SPARE-ISSUE",
U556="Power Telco","ACTIVE",U556="no impacts","no impacts"
),"")</f>
        <v/>
      </c>
      <c r="W556" s="102"/>
      <c r="X556" s="102"/>
      <c r="Y556" s="102"/>
      <c r="Z556" s="102"/>
      <c r="AA556" s="102"/>
      <c r="AB556" s="104" t="s">
        <v>5423</v>
      </c>
      <c r="AC556" s="9"/>
      <c r="AD556" s="9"/>
      <c r="AE556" s="7" t="s">
        <v>5423</v>
      </c>
      <c r="AF556" s="6"/>
      <c r="AG556" s="7"/>
      <c r="AH556" s="3" t="s">
        <v>5423</v>
      </c>
      <c r="AI556" s="18" t="s">
        <v>5423</v>
      </c>
      <c r="AJ556" s="18" t="s">
        <v>5423</v>
      </c>
      <c r="AK556" s="18" t="s">
        <v>5423</v>
      </c>
      <c r="AL556" s="18" t="s">
        <v>5423</v>
      </c>
      <c r="AM556" s="18" t="s">
        <v>5423</v>
      </c>
      <c r="AN556" s="18" t="s">
        <v>5423</v>
      </c>
      <c r="AO556" s="18" t="s">
        <v>5423</v>
      </c>
      <c r="AP556" s="18" t="s">
        <v>5423</v>
      </c>
      <c r="AQ556" s="18" t="s">
        <v>5423</v>
      </c>
      <c r="AR556" s="18" t="s">
        <v>5423</v>
      </c>
      <c r="AS556" s="18" t="s">
        <v>5423</v>
      </c>
      <c r="AT556" s="18" t="s">
        <v>5423</v>
      </c>
      <c r="AU556" s="9" t="s">
        <v>5423</v>
      </c>
      <c r="AV556" s="14"/>
      <c r="AW556" s="14" t="s">
        <v>5423</v>
      </c>
      <c r="AX556" s="14" t="str">
        <f>_xlfn.XLOOKUP(B556,'[4]cell downs 18042026 17h'!$B:$B,'[4]cell downs 18042026 17h'!$B:$B,"")</f>
        <v/>
      </c>
      <c r="AY556" s="14" t="str">
        <f>_xlfn.XLOOKUP(B556,'[5]Cells Huawei 19042026 15h'!$B:$B,'[5]Cells Huawei 19042026 15h'!$B:$B,"")</f>
        <v/>
      </c>
      <c r="AZ556" s="105" t="str">
        <f>_xlfn.XLOOKUP(B556,'INCIDENT-04-23-2026'!E:E,'INCIDENT-04-23-2026'!F:F,"")</f>
        <v/>
      </c>
      <c r="BA556" s="105" t="str">
        <f>_xlfn.XLOOKUP(B556,'[6]Eneo 17H'!$C:$C,'[6]Eneo 17H'!$I:$I,"")</f>
        <v/>
      </c>
      <c r="BB556" s="105" t="str">
        <f>_xlfn.XLOOKUP(B556,[8]ALL!$B:$B,[8]ALL!$M:$M,"")</f>
        <v/>
      </c>
      <c r="BC556" s="105" t="str">
        <f>_xlfn.XLOOKUP(B556,'[6]Eneo 17H'!$C:$C,'[6]Eneo 17H'!$I:$I,"")</f>
        <v/>
      </c>
      <c r="BD556" s="105" t="str">
        <f>_xlfn.XLOOKUP(B556,'[7]Eneo 12H'!$C:$C,'[7]Eneo 12H'!$I:$I,"")</f>
        <v/>
      </c>
      <c r="BE556" s="105" t="s">
        <v>5423</v>
      </c>
    </row>
    <row r="557" spans="1:57" hidden="1" x14ac:dyDescent="0.3">
      <c r="A557" s="1" t="s">
        <v>1377</v>
      </c>
      <c r="B557" s="8" t="s">
        <v>1378</v>
      </c>
      <c r="C557" s="3" t="str">
        <f>_xlfn.XLOOKUP(B557,'[1]daily break down'!$D:$D,'[1]daily break down'!$E:$E,"")</f>
        <v>CENTRE</v>
      </c>
      <c r="D557" s="1" t="s">
        <v>11</v>
      </c>
      <c r="E557" s="1" t="s">
        <v>66</v>
      </c>
      <c r="F557" s="3" t="s">
        <v>37</v>
      </c>
      <c r="G557" s="1" t="s">
        <v>1379</v>
      </c>
      <c r="H557" s="26" t="str">
        <f>_xlfn.XLOOKUP(B557,[2]CALCULATION!$B:$B,[2]CALCULATION!$H:$H,"")</f>
        <v>NOKIA</v>
      </c>
      <c r="I557" s="23">
        <v>8.9190876114083977E-4</v>
      </c>
      <c r="J557" s="23">
        <v>3.2354271962093388E-2</v>
      </c>
      <c r="K557" s="23">
        <v>6.8989189800472209E-2</v>
      </c>
      <c r="L557" s="23">
        <v>0.14368900109852262</v>
      </c>
      <c r="M557" s="23">
        <v>0.14178013159753108</v>
      </c>
      <c r="N557" s="23">
        <v>6.3854659007213793E-2</v>
      </c>
      <c r="O557" s="23">
        <v>4.4951829932847482E-3</v>
      </c>
      <c r="P557" s="103" t="s">
        <v>6554</v>
      </c>
      <c r="Q557" s="36" t="s">
        <v>5796</v>
      </c>
      <c r="R557" s="36"/>
      <c r="S557" s="35" t="str" cm="1">
        <f t="array" ref="S557">IFERROR(_xlfn.IFS(
U557="MPR ISSUE","PDH",
U557="BSS Hardware Issue","BSS",
U557="Sites strategiques, MLL, Pylone, etc.","ENVTECH",
U557="AKTIVCO DEFAUT GE &amp; POWER Cabinet","AKTIVCO",
U557="AKTIVCO Coupure ENEO &amp; Baisse de tension","AKTIVCO GRID ONLY",
U557="Coupure ENEO &amp; Baisse de tension","IHS GRID ONLY",
U557="Defaut GE &amp; POWER Cabinet","IHS",
U557="Sharing","Partners",
U557="Sites strategiques &amp; DataCenter","SST &amp; DC",
U557="Exclu","Exclu",
U557="SAT","SAT",
U557="SPARE-ISSUE","SPARE-ISSUE",
U557="Fiber CAmtel","TRANS_FO_CAMTEL",
U557="Fiber AOF","Fiber AOF",
U557="Projet OCM (HUAWEI)","TRAVAUX-HUAWEI",
U557="Projet OCM (NOKIA)","TRAVAUX-NOKIA",
U557="ACCESS-ISSUE","ACCESS-ISSUE",
U557="Projet OCM (ZTE, NOKIA, autres projets)","TRAVAUX OCM",
U557="No root CAuse","No root cause",
U557="ODU HS","PDH",
U557="IP &amp; VLAN","PDH",
U557="Warehouse HUAWEI","SPARE-ISSUE",
U557="SPARE-HS","SPARE-ISSUE",
U557="Power Telco","BSS",U557="no impacts","no impacts"
),"")</f>
        <v/>
      </c>
      <c r="T557" s="35" t="str" cm="1">
        <f t="array" ref="T557">IFERROR(_xlfn.IFS(
U557="MPR ISSUE","TX ISSUE",
U557="BSS Hardware Issue","RAN ISSUE",
U557="Sites strategiques, MLL, Pylone, etc.","ENVTECH",
U557="AKTIVCO DEFAUT GE &amp; POWER Cabinet","POWER ISSUE",
U557="AKTIVCO Coupure ENEO &amp; Baisse de tension","POWER ISSUE",
U557="Coupure ENEO &amp; Baisse de tension","POWER ISSUE",
U557="Defaut GE &amp; POWER Cabinet","POWER ISSUE",
U557="Sharing","POWER ISSUE",
U557="Sites strategiques &amp; DataCenter","POWER ISSUE",
U557="Exclu","Exclu",
U557="SAT","TX ISSUE",
U557="SPARE-ISSUE","SPARE-ISSUE",
U557="Fiber CAmtel","TX ISSUE",
U557="Fiber AOF","TX ISSUE",
U557="Projet OCM (HUAWEI)","TRAVAUX-HUAWEI",
U557="Projet OCM (NOKIA)","TRAVAUX -NOKIA",
U557="ACCESS-ISSUE","ACCESS-ISSUE",
U557="Projet OCM (ZTE, NOKIA, autres projets)","TRAVAUX OCM",
U557="No root CAuse","No root cause",
U557="ODU HS","TX ISSUE",
U557="IP &amp; VLAN","TX ISSUE",
U557="Warehouse HUAWEI","SPARE-ISSUE",
U557="SPARE-HS","SPARE-ISSUE",
U557="Power Telco","RAN ISSUE",U557="no impacts","no impacts"
),"")</f>
        <v/>
      </c>
      <c r="U557" s="28"/>
      <c r="V557" s="35" t="str" cm="1">
        <f t="array" ref="V557">IFERROR(_xlfn.IFS(
U557="MPR ISSUE","ACTIVE",
U557="BSS Hardware Issue","ACTIVE",
U557="Sites strategiques, MLL, Pylone, etc.","PASSIVE",
U557="AKTIVCO DEFAUT GE &amp; POWER Cabinet","PASSIVE",
U557="AKTIVCO Coupure ENEO &amp; Baisse de tension","PASSIVE",
U557="Coupure ENEO &amp; Baisse de tension","PASSIVE",
U557="Defaut GE &amp; POWER Cabinet","PASSIVE",
U557="Sharing","PASSIVE",
U557="Sites strategiques &amp; DataCenter","PASSIVE",
U557="Exclu","Exclu",
U557="SAT","ACTIVE",
U557="SPARE-ISSUE","SPARE-ISSUE",
U557="Fiber CAmtel","ACTIVE",
U557="Fiber AOF","ACTIVE",
U557="Projet OCM (HUAWEI)","PLANNED WORKS",
U557="Projet OCM (NOKIA)","PLANNED WORKS",
U557="ACCESS-ISSUE","ACCESS-ISSUE",
U557="Projet OCM (ZTE, NOKIA, autres projets)","PLANNED WORKS",
U557="No root CAuse","No root cause",
U557="ODU HS","ACTIVE",
U557="IP &amp; VLAN","ACTIVE",
U557="Warehouse HUAWEI","SPARE-ISSUE",
U557="SPARE-HS","SPARE-ISSUE",
U557="Power Telco","ACTIVE",U557="no impacts","no impacts"
),"")</f>
        <v/>
      </c>
      <c r="W557" s="102"/>
      <c r="X557" s="102"/>
      <c r="Y557" s="102"/>
      <c r="Z557" s="102"/>
      <c r="AA557" s="102"/>
      <c r="AB557" s="104" t="s">
        <v>5423</v>
      </c>
      <c r="AC557" s="9"/>
      <c r="AD557" s="9"/>
      <c r="AE557" s="7" t="s">
        <v>5423</v>
      </c>
      <c r="AF557" s="6"/>
      <c r="AG557" s="7"/>
      <c r="AH557" s="3" t="s">
        <v>5423</v>
      </c>
      <c r="AI557" s="18" t="s">
        <v>5423</v>
      </c>
      <c r="AJ557" s="18" t="s">
        <v>5423</v>
      </c>
      <c r="AK557" s="18" t="s">
        <v>5423</v>
      </c>
      <c r="AL557" s="18" t="s">
        <v>5423</v>
      </c>
      <c r="AM557" s="18" t="s">
        <v>5423</v>
      </c>
      <c r="AN557" s="18" t="s">
        <v>5423</v>
      </c>
      <c r="AO557" s="18" t="s">
        <v>5423</v>
      </c>
      <c r="AP557" s="18" t="s">
        <v>5423</v>
      </c>
      <c r="AQ557" s="18" t="s">
        <v>5423</v>
      </c>
      <c r="AR557" s="18" t="s">
        <v>5423</v>
      </c>
      <c r="AS557" s="18" t="s">
        <v>5423</v>
      </c>
      <c r="AT557" s="18" t="s">
        <v>5423</v>
      </c>
      <c r="AU557" s="9" t="s">
        <v>5423</v>
      </c>
      <c r="AV557" s="14"/>
      <c r="AW557" s="14" t="s">
        <v>5423</v>
      </c>
      <c r="AX557" s="14" t="str">
        <f>_xlfn.XLOOKUP(B557,'[4]cell downs 18042026 17h'!$B:$B,'[4]cell downs 18042026 17h'!$B:$B,"")</f>
        <v/>
      </c>
      <c r="AY557" s="14" t="str">
        <f>_xlfn.XLOOKUP(B557,'[5]Cells Huawei 19042026 15h'!$B:$B,'[5]Cells Huawei 19042026 15h'!$B:$B,"")</f>
        <v/>
      </c>
      <c r="AZ557" s="105" t="str">
        <f>_xlfn.XLOOKUP(B557,'INCIDENT-04-23-2026'!E:E,'INCIDENT-04-23-2026'!F:F,"")</f>
        <v/>
      </c>
      <c r="BA557" s="105" t="str">
        <f>_xlfn.XLOOKUP(B557,'[6]Eneo 17H'!$C:$C,'[6]Eneo 17H'!$I:$I,"")</f>
        <v/>
      </c>
      <c r="BB557" s="105" t="str">
        <f>_xlfn.XLOOKUP(B557,[8]ALL!$B:$B,[8]ALL!$M:$M,"")</f>
        <v/>
      </c>
      <c r="BC557" s="105" t="str">
        <f>_xlfn.XLOOKUP(B557,'[6]Eneo 17H'!$C:$C,'[6]Eneo 17H'!$I:$I,"")</f>
        <v/>
      </c>
      <c r="BD557" s="105" t="str">
        <f>_xlfn.XLOOKUP(B557,'[7]Eneo 12H'!$C:$C,'[7]Eneo 12H'!$I:$I,"")</f>
        <v/>
      </c>
      <c r="BE557" s="105" t="s">
        <v>7125</v>
      </c>
    </row>
    <row r="558" spans="1:57" hidden="1" x14ac:dyDescent="0.3">
      <c r="A558" s="1" t="s">
        <v>1362</v>
      </c>
      <c r="B558" s="8" t="s">
        <v>1363</v>
      </c>
      <c r="C558" s="3" t="str">
        <f>_xlfn.XLOOKUP(B558,'[1]daily break down'!$D:$D,'[1]daily break down'!$E:$E,"")</f>
        <v>SUD-OUEST</v>
      </c>
      <c r="D558" s="1" t="s">
        <v>11</v>
      </c>
      <c r="E558" s="1" t="s">
        <v>12</v>
      </c>
      <c r="F558" s="3" t="s">
        <v>13</v>
      </c>
      <c r="G558" s="1" t="s">
        <v>223</v>
      </c>
      <c r="H558" s="26" t="str">
        <f>_xlfn.XLOOKUP(B558,[2]CALCULATION!$B:$B,[2]CALCULATION!$H:$H,"")</f>
        <v>NOKIA</v>
      </c>
      <c r="I558" s="23">
        <v>8.9157556508662139E-2</v>
      </c>
      <c r="J558" s="23">
        <v>4.7566153872494889E-2</v>
      </c>
      <c r="K558" s="23">
        <v>5.0045229758612919E-2</v>
      </c>
      <c r="L558" s="23">
        <v>3.6223044062631084E-2</v>
      </c>
      <c r="M558" s="23">
        <v>4.8975125059569163E-2</v>
      </c>
      <c r="N558" s="23">
        <v>6.0460915495972128E-2</v>
      </c>
      <c r="O558" s="23">
        <v>1.6408272052004236E-2</v>
      </c>
      <c r="P558" s="103" t="s">
        <v>6554</v>
      </c>
      <c r="Q558" s="36" t="s">
        <v>6552</v>
      </c>
      <c r="R558" s="36"/>
      <c r="S558" s="35" t="str" cm="1">
        <f t="array" ref="S558">IFERROR(_xlfn.IFS(
U558="MPR ISSUE","PDH",
U558="BSS Hardware Issue","BSS",
U558="Sites strategiques, MLL, Pylone, etc.","ENVTECH",
U558="AKTIVCO DEFAUT GE &amp; POWER Cabinet","AKTIVCO",
U558="AKTIVCO Coupure ENEO &amp; Baisse de tension","AKTIVCO GRID ONLY",
U558="Coupure ENEO &amp; Baisse de tension","IHS GRID ONLY",
U558="Defaut GE &amp; POWER Cabinet","IHS",
U558="Sharing","Partners",
U558="Sites strategiques &amp; DataCenter","SST &amp; DC",
U558="Exclu","Exclu",
U558="SAT","SAT",
U558="SPARE-ISSUE","SPARE-ISSUE",
U558="Fiber CAmtel","TRANS_FO_CAMTEL",
U558="Fiber AOF","Fiber AOF",
U558="Projet OCM (HUAWEI)","TRAVAUX-HUAWEI",
U558="Projet OCM (NOKIA)","TRAVAUX-NOKIA",
U558="ACCESS-ISSUE","ACCESS-ISSUE",
U558="Projet OCM (ZTE, NOKIA, autres projets)","TRAVAUX OCM",
U558="No root CAuse","No root cause",
U558="ODU HS","PDH",
U558="IP &amp; VLAN","PDH",
U558="Warehouse HUAWEI","SPARE-ISSUE",
U558="SPARE-HS","SPARE-ISSUE",
U558="Power Telco","BSS",U558="no impacts","no impacts"
),"")</f>
        <v/>
      </c>
      <c r="T558" s="35" t="str" cm="1">
        <f t="array" ref="T558">IFERROR(_xlfn.IFS(
U558="MPR ISSUE","TX ISSUE",
U558="BSS Hardware Issue","RAN ISSUE",
U558="Sites strategiques, MLL, Pylone, etc.","ENVTECH",
U558="AKTIVCO DEFAUT GE &amp; POWER Cabinet","POWER ISSUE",
U558="AKTIVCO Coupure ENEO &amp; Baisse de tension","POWER ISSUE",
U558="Coupure ENEO &amp; Baisse de tension","POWER ISSUE",
U558="Defaut GE &amp; POWER Cabinet","POWER ISSUE",
U558="Sharing","POWER ISSUE",
U558="Sites strategiques &amp; DataCenter","POWER ISSUE",
U558="Exclu","Exclu",
U558="SAT","TX ISSUE",
U558="SPARE-ISSUE","SPARE-ISSUE",
U558="Fiber CAmtel","TX ISSUE",
U558="Fiber AOF","TX ISSUE",
U558="Projet OCM (HUAWEI)","TRAVAUX-HUAWEI",
U558="Projet OCM (NOKIA)","TRAVAUX -NOKIA",
U558="ACCESS-ISSUE","ACCESS-ISSUE",
U558="Projet OCM (ZTE, NOKIA, autres projets)","TRAVAUX OCM",
U558="No root CAuse","No root cause",
U558="ODU HS","TX ISSUE",
U558="IP &amp; VLAN","TX ISSUE",
U558="Warehouse HUAWEI","SPARE-ISSUE",
U558="SPARE-HS","SPARE-ISSUE",
U558="Power Telco","RAN ISSUE",U558="no impacts","no impacts"
),"")</f>
        <v/>
      </c>
      <c r="U558" s="28"/>
      <c r="V558" s="35" t="str" cm="1">
        <f t="array" ref="V558">IFERROR(_xlfn.IFS(
U558="MPR ISSUE","ACTIVE",
U558="BSS Hardware Issue","ACTIVE",
U558="Sites strategiques, MLL, Pylone, etc.","PASSIVE",
U558="AKTIVCO DEFAUT GE &amp; POWER Cabinet","PASSIVE",
U558="AKTIVCO Coupure ENEO &amp; Baisse de tension","PASSIVE",
U558="Coupure ENEO &amp; Baisse de tension","PASSIVE",
U558="Defaut GE &amp; POWER Cabinet","PASSIVE",
U558="Sharing","PASSIVE",
U558="Sites strategiques &amp; DataCenter","PASSIVE",
U558="Exclu","Exclu",
U558="SAT","ACTIVE",
U558="SPARE-ISSUE","SPARE-ISSUE",
U558="Fiber CAmtel","ACTIVE",
U558="Fiber AOF","ACTIVE",
U558="Projet OCM (HUAWEI)","PLANNED WORKS",
U558="Projet OCM (NOKIA)","PLANNED WORKS",
U558="ACCESS-ISSUE","ACCESS-ISSUE",
U558="Projet OCM (ZTE, NOKIA, autres projets)","PLANNED WORKS",
U558="No root CAuse","No root cause",
U558="ODU HS","ACTIVE",
U558="IP &amp; VLAN","ACTIVE",
U558="Warehouse HUAWEI","SPARE-ISSUE",
U558="SPARE-HS","SPARE-ISSUE",
U558="Power Telco","ACTIVE",U558="no impacts","no impacts"
),"")</f>
        <v/>
      </c>
      <c r="W558" s="102"/>
      <c r="X558" s="102"/>
      <c r="Y558" s="102"/>
      <c r="Z558" s="102"/>
      <c r="AA558" s="102"/>
      <c r="AB558" s="104" t="s">
        <v>5423</v>
      </c>
      <c r="AC558" s="9"/>
      <c r="AD558" s="9"/>
      <c r="AE558" s="7" t="s">
        <v>5423</v>
      </c>
      <c r="AF558" s="6"/>
      <c r="AG558" s="7"/>
      <c r="AH558" s="3" t="s">
        <v>5423</v>
      </c>
      <c r="AI558" s="18" t="s">
        <v>5423</v>
      </c>
      <c r="AJ558" s="18" t="s">
        <v>5423</v>
      </c>
      <c r="AK558" s="18" t="s">
        <v>5423</v>
      </c>
      <c r="AL558" s="18" t="s">
        <v>5423</v>
      </c>
      <c r="AM558" s="18" t="s">
        <v>5423</v>
      </c>
      <c r="AN558" s="18" t="s">
        <v>5423</v>
      </c>
      <c r="AO558" s="18" t="s">
        <v>5423</v>
      </c>
      <c r="AP558" s="18" t="s">
        <v>5423</v>
      </c>
      <c r="AQ558" s="18" t="s">
        <v>5423</v>
      </c>
      <c r="AR558" s="18" t="s">
        <v>5423</v>
      </c>
      <c r="AS558" s="18" t="s">
        <v>5423</v>
      </c>
      <c r="AT558" s="18" t="s">
        <v>5423</v>
      </c>
      <c r="AU558" s="9" t="s">
        <v>5423</v>
      </c>
      <c r="AV558" s="14"/>
      <c r="AW558" s="14" t="s">
        <v>5423</v>
      </c>
      <c r="AX558" s="14" t="str">
        <f>_xlfn.XLOOKUP(B558,'[4]cell downs 18042026 17h'!$B:$B,'[4]cell downs 18042026 17h'!$B:$B,"")</f>
        <v/>
      </c>
      <c r="AY558" s="14" t="str">
        <f>_xlfn.XLOOKUP(B558,'[5]Cells Huawei 19042026 15h'!$B:$B,'[5]Cells Huawei 19042026 15h'!$B:$B,"")</f>
        <v/>
      </c>
      <c r="AZ558" s="105" t="str">
        <f>_xlfn.XLOOKUP(B558,'INCIDENT-04-23-2026'!E:E,'INCIDENT-04-23-2026'!F:F,"")</f>
        <v/>
      </c>
      <c r="BA558" s="105" t="str">
        <f>_xlfn.XLOOKUP(B558,'[6]Eneo 17H'!$C:$C,'[6]Eneo 17H'!$I:$I,"")</f>
        <v/>
      </c>
      <c r="BB558" s="105" t="str">
        <f>_xlfn.XLOOKUP(B558,[8]ALL!$B:$B,[8]ALL!$M:$M,"")</f>
        <v/>
      </c>
      <c r="BC558" s="105" t="str">
        <f>_xlfn.XLOOKUP(B558,'[6]Eneo 17H'!$C:$C,'[6]Eneo 17H'!$I:$I,"")</f>
        <v/>
      </c>
      <c r="BD558" s="105" t="str">
        <f>_xlfn.XLOOKUP(B558,'[7]Eneo 12H'!$C:$C,'[7]Eneo 12H'!$I:$I,"")</f>
        <v/>
      </c>
      <c r="BE558" s="105" t="s">
        <v>5423</v>
      </c>
    </row>
    <row r="559" spans="1:57" hidden="1" x14ac:dyDescent="0.3">
      <c r="A559" s="1" t="s">
        <v>2944</v>
      </c>
      <c r="B559" s="8" t="s">
        <v>2945</v>
      </c>
      <c r="C559" s="3" t="str">
        <f>_xlfn.XLOOKUP(B559,'[1]daily break down'!$D:$D,'[1]daily break down'!$E:$E,"")</f>
        <v>ADAMAOUA</v>
      </c>
      <c r="D559" s="1" t="s">
        <v>11</v>
      </c>
      <c r="E559" s="1" t="s">
        <v>66</v>
      </c>
      <c r="F559" s="3" t="s">
        <v>90</v>
      </c>
      <c r="G559" s="1" t="s">
        <v>2946</v>
      </c>
      <c r="H559" s="26" t="str">
        <f>_xlfn.XLOOKUP(B559,[2]CALCULATION!$B:$B,[2]CALCULATION!$H:$H,"")</f>
        <v>NOKIA</v>
      </c>
      <c r="I559" s="23">
        <v>0</v>
      </c>
      <c r="J559" s="23">
        <v>0</v>
      </c>
      <c r="K559" s="23">
        <v>0</v>
      </c>
      <c r="L559" s="23">
        <v>0</v>
      </c>
      <c r="M559" s="23">
        <v>0</v>
      </c>
      <c r="N559" s="23">
        <v>6.0464259960247714E-2</v>
      </c>
      <c r="O559" s="23">
        <v>1.7121675184699325E-3</v>
      </c>
      <c r="P559" s="103" t="s">
        <v>6554</v>
      </c>
      <c r="Q559" s="36" t="s">
        <v>5796</v>
      </c>
      <c r="R559" s="36"/>
      <c r="S559" s="35" t="str" cm="1">
        <f t="array" ref="S559">IFERROR(_xlfn.IFS(
U559="MPR ISSUE","PDH",
U559="BSS Hardware Issue","BSS",
U559="Sites strategiques, MLL, Pylone, etc.","ENVTECH",
U559="AKTIVCO DEFAUT GE &amp; POWER Cabinet","AKTIVCO",
U559="AKTIVCO Coupure ENEO &amp; Baisse de tension","AKTIVCO GRID ONLY",
U559="Coupure ENEO &amp; Baisse de tension","IHS GRID ONLY",
U559="Defaut GE &amp; POWER Cabinet","IHS",
U559="Sharing","Partners",
U559="Sites strategiques &amp; DataCenter","SST &amp; DC",
U559="Exclu","Exclu",
U559="SAT","SAT",
U559="SPARE-ISSUE","SPARE-ISSUE",
U559="Fiber CAmtel","TRANS_FO_CAMTEL",
U559="Fiber AOF","Fiber AOF",
U559="Projet OCM (HUAWEI)","TRAVAUX-HUAWEI",
U559="Projet OCM (NOKIA)","TRAVAUX-NOKIA",
U559="ACCESS-ISSUE","ACCESS-ISSUE",
U559="Projet OCM (ZTE, NOKIA, autres projets)","TRAVAUX OCM",
U559="No root CAuse","No root cause",
U559="ODU HS","PDH",
U559="IP &amp; VLAN","PDH",
U559="Warehouse HUAWEI","SPARE-ISSUE",
U559="SPARE-HS","SPARE-ISSUE",
U559="Power Telco","BSS",U559="no impacts","no impacts"
),"")</f>
        <v/>
      </c>
      <c r="T559" s="35" t="str" cm="1">
        <f t="array" ref="T559">IFERROR(_xlfn.IFS(
U559="MPR ISSUE","TX ISSUE",
U559="BSS Hardware Issue","RAN ISSUE",
U559="Sites strategiques, MLL, Pylone, etc.","ENVTECH",
U559="AKTIVCO DEFAUT GE &amp; POWER Cabinet","POWER ISSUE",
U559="AKTIVCO Coupure ENEO &amp; Baisse de tension","POWER ISSUE",
U559="Coupure ENEO &amp; Baisse de tension","POWER ISSUE",
U559="Defaut GE &amp; POWER Cabinet","POWER ISSUE",
U559="Sharing","POWER ISSUE",
U559="Sites strategiques &amp; DataCenter","POWER ISSUE",
U559="Exclu","Exclu",
U559="SAT","TX ISSUE",
U559="SPARE-ISSUE","SPARE-ISSUE",
U559="Fiber CAmtel","TX ISSUE",
U559="Fiber AOF","TX ISSUE",
U559="Projet OCM (HUAWEI)","TRAVAUX-HUAWEI",
U559="Projet OCM (NOKIA)","TRAVAUX -NOKIA",
U559="ACCESS-ISSUE","ACCESS-ISSUE",
U559="Projet OCM (ZTE, NOKIA, autres projets)","TRAVAUX OCM",
U559="No root CAuse","No root cause",
U559="ODU HS","TX ISSUE",
U559="IP &amp; VLAN","TX ISSUE",
U559="Warehouse HUAWEI","SPARE-ISSUE",
U559="SPARE-HS","SPARE-ISSUE",
U559="Power Telco","RAN ISSUE",U559="no impacts","no impacts"
),"")</f>
        <v/>
      </c>
      <c r="U559" s="28"/>
      <c r="V559" s="35" t="str" cm="1">
        <f t="array" ref="V559">IFERROR(_xlfn.IFS(
U559="MPR ISSUE","ACTIVE",
U559="BSS Hardware Issue","ACTIVE",
U559="Sites strategiques, MLL, Pylone, etc.","PASSIVE",
U559="AKTIVCO DEFAUT GE &amp; POWER Cabinet","PASSIVE",
U559="AKTIVCO Coupure ENEO &amp; Baisse de tension","PASSIVE",
U559="Coupure ENEO &amp; Baisse de tension","PASSIVE",
U559="Defaut GE &amp; POWER Cabinet","PASSIVE",
U559="Sharing","PASSIVE",
U559="Sites strategiques &amp; DataCenter","PASSIVE",
U559="Exclu","Exclu",
U559="SAT","ACTIVE",
U559="SPARE-ISSUE","SPARE-ISSUE",
U559="Fiber CAmtel","ACTIVE",
U559="Fiber AOF","ACTIVE",
U559="Projet OCM (HUAWEI)","PLANNED WORKS",
U559="Projet OCM (NOKIA)","PLANNED WORKS",
U559="ACCESS-ISSUE","ACCESS-ISSUE",
U559="Projet OCM (ZTE, NOKIA, autres projets)","PLANNED WORKS",
U559="No root CAuse","No root cause",
U559="ODU HS","ACTIVE",
U559="IP &amp; VLAN","ACTIVE",
U559="Warehouse HUAWEI","SPARE-ISSUE",
U559="SPARE-HS","SPARE-ISSUE",
U559="Power Telco","ACTIVE",U559="no impacts","no impacts"
),"")</f>
        <v/>
      </c>
      <c r="W559" s="102"/>
      <c r="X559" s="102"/>
      <c r="Y559" s="102"/>
      <c r="Z559" s="102"/>
      <c r="AA559" s="102"/>
      <c r="AB559" s="104" t="s">
        <v>5423</v>
      </c>
      <c r="AC559" s="9"/>
      <c r="AD559" s="9"/>
      <c r="AE559" s="7" t="s">
        <v>5423</v>
      </c>
      <c r="AF559" s="6"/>
      <c r="AG559" s="7"/>
      <c r="AH559" s="3" t="s">
        <v>5423</v>
      </c>
      <c r="AI559" s="18" t="s">
        <v>5423</v>
      </c>
      <c r="AJ559" s="18" t="s">
        <v>5423</v>
      </c>
      <c r="AK559" s="18" t="s">
        <v>5423</v>
      </c>
      <c r="AL559" s="18" t="s">
        <v>5423</v>
      </c>
      <c r="AM559" s="18" t="s">
        <v>5423</v>
      </c>
      <c r="AN559" s="18" t="s">
        <v>5423</v>
      </c>
      <c r="AO559" s="18" t="s">
        <v>5423</v>
      </c>
      <c r="AP559" s="18" t="s">
        <v>5423</v>
      </c>
      <c r="AQ559" s="18" t="s">
        <v>5423</v>
      </c>
      <c r="AR559" s="18" t="s">
        <v>5423</v>
      </c>
      <c r="AS559" s="18" t="s">
        <v>5423</v>
      </c>
      <c r="AT559" s="18" t="s">
        <v>5423</v>
      </c>
      <c r="AU559" s="9" t="s">
        <v>5423</v>
      </c>
      <c r="AV559" s="14"/>
      <c r="AW559" s="14" t="s">
        <v>5423</v>
      </c>
      <c r="AX559" s="14" t="str">
        <f>_xlfn.XLOOKUP(B559,'[4]cell downs 18042026 17h'!$B:$B,'[4]cell downs 18042026 17h'!$B:$B,"")</f>
        <v/>
      </c>
      <c r="AY559" s="14" t="str">
        <f>_xlfn.XLOOKUP(B559,'[5]Cells Huawei 19042026 15h'!$B:$B,'[5]Cells Huawei 19042026 15h'!$B:$B,"")</f>
        <v/>
      </c>
      <c r="AZ559" s="105" t="str">
        <f>_xlfn.XLOOKUP(B559,'INCIDENT-04-23-2026'!E:E,'INCIDENT-04-23-2026'!F:F,"")</f>
        <v/>
      </c>
      <c r="BA559" s="105" t="str">
        <f>_xlfn.XLOOKUP(B559,'[6]Eneo 17H'!$C:$C,'[6]Eneo 17H'!$I:$I,"")</f>
        <v/>
      </c>
      <c r="BB559" s="105" t="str">
        <f>_xlfn.XLOOKUP(B559,[8]ALL!$B:$B,[8]ALL!$M:$M,"")</f>
        <v/>
      </c>
      <c r="BC559" s="105" t="str">
        <f>_xlfn.XLOOKUP(B559,'[6]Eneo 17H'!$C:$C,'[6]Eneo 17H'!$I:$I,"")</f>
        <v/>
      </c>
      <c r="BD559" s="105" t="str">
        <f>_xlfn.XLOOKUP(B559,'[7]Eneo 12H'!$C:$C,'[7]Eneo 12H'!$I:$I,"")</f>
        <v/>
      </c>
      <c r="BE559" s="105" t="s">
        <v>5423</v>
      </c>
    </row>
    <row r="560" spans="1:57" hidden="1" x14ac:dyDescent="0.3">
      <c r="A560" s="1" t="s">
        <v>2718</v>
      </c>
      <c r="B560" s="8" t="s">
        <v>2719</v>
      </c>
      <c r="C560" s="3" t="str">
        <f>_xlfn.XLOOKUP(B560,'[1]daily break down'!$D:$D,'[1]daily break down'!$E:$E,"")</f>
        <v>Yaounde</v>
      </c>
      <c r="D560" s="1" t="s">
        <v>11</v>
      </c>
      <c r="E560" s="1" t="s">
        <v>12</v>
      </c>
      <c r="F560" s="3" t="s">
        <v>37</v>
      </c>
      <c r="G560" s="1" t="s">
        <v>38</v>
      </c>
      <c r="H560" s="27" t="str">
        <f>_xlfn.XLOOKUP(B560,[2]CALCULATION!$B:$B,[2]CALCULATION!$H:$H,"")</f>
        <v>ZTE</v>
      </c>
      <c r="I560" s="23">
        <v>2.7109319042442747E-3</v>
      </c>
      <c r="J560" s="23">
        <v>0.85751056550039539</v>
      </c>
      <c r="K560" s="23">
        <v>3.5801601161991004</v>
      </c>
      <c r="L560" s="23">
        <v>0</v>
      </c>
      <c r="M560" s="23">
        <v>0</v>
      </c>
      <c r="N560" s="23">
        <v>5.9355140640293569E-2</v>
      </c>
      <c r="O560" s="23">
        <v>2.0260648968561269E-2</v>
      </c>
      <c r="P560" s="103" t="s">
        <v>6554</v>
      </c>
      <c r="Q560" s="36" t="s">
        <v>5796</v>
      </c>
      <c r="R560" s="36"/>
      <c r="S560" s="35" t="str" cm="1">
        <f t="array" ref="S560">IFERROR(_xlfn.IFS(
U560="MPR ISSUE","PDH",
U560="BSS Hardware Issue","BSS",
U560="Sites strategiques, MLL, Pylone, etc.","ENVTECH",
U560="AKTIVCO DEFAUT GE &amp; POWER Cabinet","AKTIVCO",
U560="AKTIVCO Coupure ENEO &amp; Baisse de tension","AKTIVCO GRID ONLY",
U560="Coupure ENEO &amp; Baisse de tension","IHS GRID ONLY",
U560="Defaut GE &amp; POWER Cabinet","IHS",
U560="Sharing","Partners",
U560="Sites strategiques &amp; DataCenter","SST &amp; DC",
U560="Exclu","Exclu",
U560="SAT","SAT",
U560="SPARE-ISSUE","SPARE-ISSUE",
U560="Fiber CAmtel","TRANS_FO_CAMTEL",
U560="Fiber AOF","Fiber AOF",
U560="Projet OCM (HUAWEI)","TRAVAUX-HUAWEI",
U560="Projet OCM (NOKIA)","TRAVAUX-NOKIA",
U560="ACCESS-ISSUE","ACCESS-ISSUE",
U560="Projet OCM (ZTE, NOKIA, autres projets)","TRAVAUX OCM",
U560="No root CAuse","No root cause",
U560="ODU HS","PDH",
U560="IP &amp; VLAN","PDH",
U560="Warehouse HUAWEI","SPARE-ISSUE",
U560="SPARE-HS","SPARE-ISSUE",
U560="Power Telco","BSS",U560="no impacts","no impacts"
),"")</f>
        <v/>
      </c>
      <c r="T560" s="35" t="str" cm="1">
        <f t="array" ref="T560">IFERROR(_xlfn.IFS(
U560="MPR ISSUE","TX ISSUE",
U560="BSS Hardware Issue","RAN ISSUE",
U560="Sites strategiques, MLL, Pylone, etc.","ENVTECH",
U560="AKTIVCO DEFAUT GE &amp; POWER Cabinet","POWER ISSUE",
U560="AKTIVCO Coupure ENEO &amp; Baisse de tension","POWER ISSUE",
U560="Coupure ENEO &amp; Baisse de tension","POWER ISSUE",
U560="Defaut GE &amp; POWER Cabinet","POWER ISSUE",
U560="Sharing","POWER ISSUE",
U560="Sites strategiques &amp; DataCenter","POWER ISSUE",
U560="Exclu","Exclu",
U560="SAT","TX ISSUE",
U560="SPARE-ISSUE","SPARE-ISSUE",
U560="Fiber CAmtel","TX ISSUE",
U560="Fiber AOF","TX ISSUE",
U560="Projet OCM (HUAWEI)","TRAVAUX-HUAWEI",
U560="Projet OCM (NOKIA)","TRAVAUX -NOKIA",
U560="ACCESS-ISSUE","ACCESS-ISSUE",
U560="Projet OCM (ZTE, NOKIA, autres projets)","TRAVAUX OCM",
U560="No root CAuse","No root cause",
U560="ODU HS","TX ISSUE",
U560="IP &amp; VLAN","TX ISSUE",
U560="Warehouse HUAWEI","SPARE-ISSUE",
U560="SPARE-HS","SPARE-ISSUE",
U560="Power Telco","RAN ISSUE",U560="no impacts","no impacts"
),"")</f>
        <v/>
      </c>
      <c r="U560" s="28"/>
      <c r="V560" s="35" t="str" cm="1">
        <f t="array" ref="V560">IFERROR(_xlfn.IFS(
U560="MPR ISSUE","ACTIVE",
U560="BSS Hardware Issue","ACTIVE",
U560="Sites strategiques, MLL, Pylone, etc.","PASSIVE",
U560="AKTIVCO DEFAUT GE &amp; POWER Cabinet","PASSIVE",
U560="AKTIVCO Coupure ENEO &amp; Baisse de tension","PASSIVE",
U560="Coupure ENEO &amp; Baisse de tension","PASSIVE",
U560="Defaut GE &amp; POWER Cabinet","PASSIVE",
U560="Sharing","PASSIVE",
U560="Sites strategiques &amp; DataCenter","PASSIVE",
U560="Exclu","Exclu",
U560="SAT","ACTIVE",
U560="SPARE-ISSUE","SPARE-ISSUE",
U560="Fiber CAmtel","ACTIVE",
U560="Fiber AOF","ACTIVE",
U560="Projet OCM (HUAWEI)","PLANNED WORKS",
U560="Projet OCM (NOKIA)","PLANNED WORKS",
U560="ACCESS-ISSUE","ACCESS-ISSUE",
U560="Projet OCM (ZTE, NOKIA, autres projets)","PLANNED WORKS",
U560="No root CAuse","No root cause",
U560="ODU HS","ACTIVE",
U560="IP &amp; VLAN","ACTIVE",
U560="Warehouse HUAWEI","SPARE-ISSUE",
U560="SPARE-HS","SPARE-ISSUE",
U560="Power Telco","ACTIVE",U560="no impacts","no impacts"
),"")</f>
        <v/>
      </c>
      <c r="W560" s="102"/>
      <c r="X560" s="102"/>
      <c r="Y560" s="102"/>
      <c r="Z560" s="102"/>
      <c r="AA560" s="102"/>
      <c r="AB560" s="104" t="s">
        <v>5423</v>
      </c>
      <c r="AC560" s="9"/>
      <c r="AD560" s="9"/>
      <c r="AE560" s="7" t="s">
        <v>5423</v>
      </c>
      <c r="AF560" s="6"/>
      <c r="AG560" s="7"/>
      <c r="AH560" s="3" t="s">
        <v>5423</v>
      </c>
      <c r="AI560" s="18" t="s">
        <v>5423</v>
      </c>
      <c r="AJ560" s="18" t="s">
        <v>5423</v>
      </c>
      <c r="AK560" s="18" t="s">
        <v>5423</v>
      </c>
      <c r="AL560" s="18" t="s">
        <v>5423</v>
      </c>
      <c r="AM560" s="18" t="s">
        <v>5423</v>
      </c>
      <c r="AN560" s="18" t="s">
        <v>5423</v>
      </c>
      <c r="AO560" s="18" t="s">
        <v>5423</v>
      </c>
      <c r="AP560" s="18" t="s">
        <v>5423</v>
      </c>
      <c r="AQ560" s="18" t="s">
        <v>5423</v>
      </c>
      <c r="AR560" s="18" t="s">
        <v>5423</v>
      </c>
      <c r="AS560" s="18" t="s">
        <v>5423</v>
      </c>
      <c r="AT560" s="18" t="s">
        <v>5423</v>
      </c>
      <c r="AU560" s="9" t="s">
        <v>5423</v>
      </c>
      <c r="AV560" s="14"/>
      <c r="AW560" s="14" t="s">
        <v>5423</v>
      </c>
      <c r="AX560" s="14" t="str">
        <f>_xlfn.XLOOKUP(B560,'[4]cell downs 18042026 17h'!$B:$B,'[4]cell downs 18042026 17h'!$B:$B,"")</f>
        <v/>
      </c>
      <c r="AY560" s="14" t="str">
        <f>_xlfn.XLOOKUP(B560,'[5]Cells Huawei 19042026 15h'!$B:$B,'[5]Cells Huawei 19042026 15h'!$B:$B,"")</f>
        <v/>
      </c>
      <c r="AZ560" s="105" t="str">
        <f>_xlfn.XLOOKUP(B560,'INCIDENT-04-23-2026'!E:E,'INCIDENT-04-23-2026'!F:F,"")</f>
        <v/>
      </c>
      <c r="BA560" s="105" t="str">
        <f>_xlfn.XLOOKUP(B560,'[6]Eneo 17H'!$C:$C,'[6]Eneo 17H'!$I:$I,"")</f>
        <v/>
      </c>
      <c r="BB560" s="105" t="str">
        <f>_xlfn.XLOOKUP(B560,[8]ALL!$B:$B,[8]ALL!$M:$M,"")</f>
        <v/>
      </c>
      <c r="BC560" s="105" t="str">
        <f>_xlfn.XLOOKUP(B560,'[6]Eneo 17H'!$C:$C,'[6]Eneo 17H'!$I:$I,"")</f>
        <v/>
      </c>
      <c r="BD560" s="105" t="str">
        <f>_xlfn.XLOOKUP(B560,'[7]Eneo 12H'!$C:$C,'[7]Eneo 12H'!$I:$I,"")</f>
        <v/>
      </c>
      <c r="BE560" s="105">
        <v>0</v>
      </c>
    </row>
    <row r="561" spans="1:57" hidden="1" x14ac:dyDescent="0.3">
      <c r="A561" s="1" t="s">
        <v>3302</v>
      </c>
      <c r="B561" s="8" t="s">
        <v>3303</v>
      </c>
      <c r="C561" s="3" t="str">
        <f>_xlfn.XLOOKUP(B561,'[1]daily break down'!$D:$D,'[1]daily break down'!$E:$E,"")</f>
        <v>Yaounde</v>
      </c>
      <c r="D561" s="1" t="s">
        <v>21</v>
      </c>
      <c r="E561" s="1" t="s">
        <v>30</v>
      </c>
      <c r="F561" s="3" t="s">
        <v>37</v>
      </c>
      <c r="G561" s="1" t="s">
        <v>38</v>
      </c>
      <c r="H561" s="27" t="str">
        <f>_xlfn.XLOOKUP(B561,[2]CALCULATION!$B:$B,[2]CALCULATION!$H:$H,"")</f>
        <v>ZTE</v>
      </c>
      <c r="I561" s="23">
        <v>0</v>
      </c>
      <c r="J561" s="23">
        <v>0</v>
      </c>
      <c r="K561" s="23">
        <v>1.4565195058684539</v>
      </c>
      <c r="L561" s="23">
        <v>0</v>
      </c>
      <c r="M561" s="23">
        <v>0</v>
      </c>
      <c r="N561" s="23">
        <v>5.9016274152263244E-2</v>
      </c>
      <c r="O561" s="23">
        <v>1.4054041714108175E-2</v>
      </c>
      <c r="P561" s="103" t="s">
        <v>6554</v>
      </c>
      <c r="Q561" s="36" t="s">
        <v>5796</v>
      </c>
      <c r="R561" s="36"/>
      <c r="S561" s="35" t="str" cm="1">
        <f t="array" ref="S561">IFERROR(_xlfn.IFS(
U561="MPR ISSUE","PDH",
U561="BSS Hardware Issue","BSS",
U561="Sites strategiques, MLL, Pylone, etc.","ENVTECH",
U561="AKTIVCO DEFAUT GE &amp; POWER Cabinet","AKTIVCO",
U561="AKTIVCO Coupure ENEO &amp; Baisse de tension","AKTIVCO GRID ONLY",
U561="Coupure ENEO &amp; Baisse de tension","IHS GRID ONLY",
U561="Defaut GE &amp; POWER Cabinet","IHS",
U561="Sharing","Partners",
U561="Sites strategiques &amp; DataCenter","SST &amp; DC",
U561="Exclu","Exclu",
U561="SAT","SAT",
U561="SPARE-ISSUE","SPARE-ISSUE",
U561="Fiber CAmtel","TRANS_FO_CAMTEL",
U561="Fiber AOF","Fiber AOF",
U561="Projet OCM (HUAWEI)","TRAVAUX-HUAWEI",
U561="Projet OCM (NOKIA)","TRAVAUX-NOKIA",
U561="ACCESS-ISSUE","ACCESS-ISSUE",
U561="Projet OCM (ZTE, NOKIA, autres projets)","TRAVAUX OCM",
U561="No root CAuse","No root cause",
U561="ODU HS","PDH",
U561="IP &amp; VLAN","PDH",
U561="Warehouse HUAWEI","SPARE-ISSUE",
U561="SPARE-HS","SPARE-ISSUE",
U561="Power Telco","BSS",U561="no impacts","no impacts"
),"")</f>
        <v/>
      </c>
      <c r="T561" s="35" t="str" cm="1">
        <f t="array" ref="T561">IFERROR(_xlfn.IFS(
U561="MPR ISSUE","TX ISSUE",
U561="BSS Hardware Issue","RAN ISSUE",
U561="Sites strategiques, MLL, Pylone, etc.","ENVTECH",
U561="AKTIVCO DEFAUT GE &amp; POWER Cabinet","POWER ISSUE",
U561="AKTIVCO Coupure ENEO &amp; Baisse de tension","POWER ISSUE",
U561="Coupure ENEO &amp; Baisse de tension","POWER ISSUE",
U561="Defaut GE &amp; POWER Cabinet","POWER ISSUE",
U561="Sharing","POWER ISSUE",
U561="Sites strategiques &amp; DataCenter","POWER ISSUE",
U561="Exclu","Exclu",
U561="SAT","TX ISSUE",
U561="SPARE-ISSUE","SPARE-ISSUE",
U561="Fiber CAmtel","TX ISSUE",
U561="Fiber AOF","TX ISSUE",
U561="Projet OCM (HUAWEI)","TRAVAUX-HUAWEI",
U561="Projet OCM (NOKIA)","TRAVAUX -NOKIA",
U561="ACCESS-ISSUE","ACCESS-ISSUE",
U561="Projet OCM (ZTE, NOKIA, autres projets)","TRAVAUX OCM",
U561="No root CAuse","No root cause",
U561="ODU HS","TX ISSUE",
U561="IP &amp; VLAN","TX ISSUE",
U561="Warehouse HUAWEI","SPARE-ISSUE",
U561="SPARE-HS","SPARE-ISSUE",
U561="Power Telco","RAN ISSUE",U561="no impacts","no impacts"
),"")</f>
        <v/>
      </c>
      <c r="U561" s="28"/>
      <c r="V561" s="35" t="str" cm="1">
        <f t="array" ref="V561">IFERROR(_xlfn.IFS(
U561="MPR ISSUE","ACTIVE",
U561="BSS Hardware Issue","ACTIVE",
U561="Sites strategiques, MLL, Pylone, etc.","PASSIVE",
U561="AKTIVCO DEFAUT GE &amp; POWER Cabinet","PASSIVE",
U561="AKTIVCO Coupure ENEO &amp; Baisse de tension","PASSIVE",
U561="Coupure ENEO &amp; Baisse de tension","PASSIVE",
U561="Defaut GE &amp; POWER Cabinet","PASSIVE",
U561="Sharing","PASSIVE",
U561="Sites strategiques &amp; DataCenter","PASSIVE",
U561="Exclu","Exclu",
U561="SAT","ACTIVE",
U561="SPARE-ISSUE","SPARE-ISSUE",
U561="Fiber CAmtel","ACTIVE",
U561="Fiber AOF","ACTIVE",
U561="Projet OCM (HUAWEI)","PLANNED WORKS",
U561="Projet OCM (NOKIA)","PLANNED WORKS",
U561="ACCESS-ISSUE","ACCESS-ISSUE",
U561="Projet OCM (ZTE, NOKIA, autres projets)","PLANNED WORKS",
U561="No root CAuse","No root cause",
U561="ODU HS","ACTIVE",
U561="IP &amp; VLAN","ACTIVE",
U561="Warehouse HUAWEI","SPARE-ISSUE",
U561="SPARE-HS","SPARE-ISSUE",
U561="Power Telco","ACTIVE",U561="no impacts","no impacts"
),"")</f>
        <v/>
      </c>
      <c r="W561" s="102"/>
      <c r="X561" s="102"/>
      <c r="Y561" s="102"/>
      <c r="Z561" s="102"/>
      <c r="AA561" s="102"/>
      <c r="AB561" s="104" t="s">
        <v>5423</v>
      </c>
      <c r="AC561" s="9"/>
      <c r="AD561" s="9"/>
      <c r="AE561" s="7" t="s">
        <v>5423</v>
      </c>
      <c r="AF561" s="6"/>
      <c r="AG561" s="7"/>
      <c r="AH561" s="3" t="s">
        <v>5423</v>
      </c>
      <c r="AI561" s="18" t="s">
        <v>5423</v>
      </c>
      <c r="AJ561" s="18" t="s">
        <v>5423</v>
      </c>
      <c r="AK561" s="18" t="s">
        <v>5423</v>
      </c>
      <c r="AL561" s="18" t="s">
        <v>5423</v>
      </c>
      <c r="AM561" s="18" t="s">
        <v>5423</v>
      </c>
      <c r="AN561" s="18" t="s">
        <v>5423</v>
      </c>
      <c r="AO561" s="18" t="s">
        <v>5423</v>
      </c>
      <c r="AP561" s="18" t="s">
        <v>5423</v>
      </c>
      <c r="AQ561" s="18" t="s">
        <v>5423</v>
      </c>
      <c r="AR561" s="18" t="s">
        <v>5423</v>
      </c>
      <c r="AS561" s="18" t="s">
        <v>5423</v>
      </c>
      <c r="AT561" s="18" t="s">
        <v>5423</v>
      </c>
      <c r="AU561" s="9" t="s">
        <v>5423</v>
      </c>
      <c r="AV561" s="14"/>
      <c r="AW561" s="14" t="s">
        <v>5423</v>
      </c>
      <c r="AX561" s="14" t="str">
        <f>_xlfn.XLOOKUP(B561,'[4]cell downs 18042026 17h'!$B:$B,'[4]cell downs 18042026 17h'!$B:$B,"")</f>
        <v/>
      </c>
      <c r="AY561" s="14" t="str">
        <f>_xlfn.XLOOKUP(B561,'[5]Cells Huawei 19042026 15h'!$B:$B,'[5]Cells Huawei 19042026 15h'!$B:$B,"")</f>
        <v/>
      </c>
      <c r="AZ561" s="105" t="str">
        <f>_xlfn.XLOOKUP(B561,'INCIDENT-04-23-2026'!E:E,'INCIDENT-04-23-2026'!F:F,"")</f>
        <v/>
      </c>
      <c r="BA561" s="105" t="str">
        <f>_xlfn.XLOOKUP(B561,'[6]Eneo 17H'!$C:$C,'[6]Eneo 17H'!$I:$I,"")</f>
        <v/>
      </c>
      <c r="BB561" s="105" t="str">
        <f>_xlfn.XLOOKUP(B561,[8]ALL!$B:$B,[8]ALL!$M:$M,"")</f>
        <v/>
      </c>
      <c r="BC561" s="105" t="str">
        <f>_xlfn.XLOOKUP(B561,'[6]Eneo 17H'!$C:$C,'[6]Eneo 17H'!$I:$I,"")</f>
        <v/>
      </c>
      <c r="BD561" s="105" t="str">
        <f>_xlfn.XLOOKUP(B561,'[7]Eneo 12H'!$C:$C,'[7]Eneo 12H'!$I:$I,"")</f>
        <v/>
      </c>
      <c r="BE561" s="105">
        <v>0</v>
      </c>
    </row>
    <row r="562" spans="1:57" hidden="1" x14ac:dyDescent="0.3">
      <c r="A562" s="1" t="s">
        <v>1508</v>
      </c>
      <c r="B562" s="8" t="s">
        <v>1509</v>
      </c>
      <c r="C562" s="3" t="str">
        <f>_xlfn.XLOOKUP(B562,'[1]daily break down'!$D:$D,'[1]daily break down'!$E:$E,"")</f>
        <v>CENTRE</v>
      </c>
      <c r="D562" s="1" t="s">
        <v>11</v>
      </c>
      <c r="E562" s="1" t="s">
        <v>96</v>
      </c>
      <c r="F562" s="3" t="s">
        <v>69</v>
      </c>
      <c r="G562" s="1" t="s">
        <v>1510</v>
      </c>
      <c r="H562" s="26" t="str">
        <f>_xlfn.XLOOKUP(B562,[2]CALCULATION!$B:$B,[2]CALCULATION!$H:$H,"")</f>
        <v>NOKIA</v>
      </c>
      <c r="I562" s="23">
        <v>6.091767185168063</v>
      </c>
      <c r="J562" s="23">
        <v>0</v>
      </c>
      <c r="K562" s="23">
        <v>0.1023376793852179</v>
      </c>
      <c r="L562" s="23">
        <v>0.75240844897598125</v>
      </c>
      <c r="M562" s="23">
        <v>0.49713497301909382</v>
      </c>
      <c r="N562" s="23">
        <v>5.8338541176202241E-2</v>
      </c>
      <c r="O562" s="23">
        <v>3.9800444708421832E-2</v>
      </c>
      <c r="P562" s="103" t="s">
        <v>6554</v>
      </c>
      <c r="Q562" s="36" t="s">
        <v>5796</v>
      </c>
      <c r="R562" s="36"/>
      <c r="S562" s="35" t="str" cm="1">
        <f t="array" ref="S562">IFERROR(_xlfn.IFS(
U562="MPR ISSUE","PDH",
U562="BSS Hardware Issue","BSS",
U562="Sites strategiques, MLL, Pylone, etc.","ENVTECH",
U562="AKTIVCO DEFAUT GE &amp; POWER Cabinet","AKTIVCO",
U562="AKTIVCO Coupure ENEO &amp; Baisse de tension","AKTIVCO GRID ONLY",
U562="Coupure ENEO &amp; Baisse de tension","IHS GRID ONLY",
U562="Defaut GE &amp; POWER Cabinet","IHS",
U562="Sharing","Partners",
U562="Sites strategiques &amp; DataCenter","SST &amp; DC",
U562="Exclu","Exclu",
U562="SAT","SAT",
U562="SPARE-ISSUE","SPARE-ISSUE",
U562="Fiber CAmtel","TRANS_FO_CAMTEL",
U562="Fiber AOF","Fiber AOF",
U562="Projet OCM (HUAWEI)","TRAVAUX-HUAWEI",
U562="Projet OCM (NOKIA)","TRAVAUX-NOKIA",
U562="ACCESS-ISSUE","ACCESS-ISSUE",
U562="Projet OCM (ZTE, NOKIA, autres projets)","TRAVAUX OCM",
U562="No root CAuse","No root cause",
U562="ODU HS","PDH",
U562="IP &amp; VLAN","PDH",
U562="Warehouse HUAWEI","SPARE-ISSUE",
U562="SPARE-HS","SPARE-ISSUE",
U562="Power Telco","BSS",U562="no impacts","no impacts"
),"")</f>
        <v/>
      </c>
      <c r="T562" s="35" t="str" cm="1">
        <f t="array" ref="T562">IFERROR(_xlfn.IFS(
U562="MPR ISSUE","TX ISSUE",
U562="BSS Hardware Issue","RAN ISSUE",
U562="Sites strategiques, MLL, Pylone, etc.","ENVTECH",
U562="AKTIVCO DEFAUT GE &amp; POWER Cabinet","POWER ISSUE",
U562="AKTIVCO Coupure ENEO &amp; Baisse de tension","POWER ISSUE",
U562="Coupure ENEO &amp; Baisse de tension","POWER ISSUE",
U562="Defaut GE &amp; POWER Cabinet","POWER ISSUE",
U562="Sharing","POWER ISSUE",
U562="Sites strategiques &amp; DataCenter","POWER ISSUE",
U562="Exclu","Exclu",
U562="SAT","TX ISSUE",
U562="SPARE-ISSUE","SPARE-ISSUE",
U562="Fiber CAmtel","TX ISSUE",
U562="Fiber AOF","TX ISSUE",
U562="Projet OCM (HUAWEI)","TRAVAUX-HUAWEI",
U562="Projet OCM (NOKIA)","TRAVAUX -NOKIA",
U562="ACCESS-ISSUE","ACCESS-ISSUE",
U562="Projet OCM (ZTE, NOKIA, autres projets)","TRAVAUX OCM",
U562="No root CAuse","No root cause",
U562="ODU HS","TX ISSUE",
U562="IP &amp; VLAN","TX ISSUE",
U562="Warehouse HUAWEI","SPARE-ISSUE",
U562="SPARE-HS","SPARE-ISSUE",
U562="Power Telco","RAN ISSUE",U562="no impacts","no impacts"
),"")</f>
        <v/>
      </c>
      <c r="U562" s="28"/>
      <c r="V562" s="35" t="str" cm="1">
        <f t="array" ref="V562">IFERROR(_xlfn.IFS(
U562="MPR ISSUE","ACTIVE",
U562="BSS Hardware Issue","ACTIVE",
U562="Sites strategiques, MLL, Pylone, etc.","PASSIVE",
U562="AKTIVCO DEFAUT GE &amp; POWER Cabinet","PASSIVE",
U562="AKTIVCO Coupure ENEO &amp; Baisse de tension","PASSIVE",
U562="Coupure ENEO &amp; Baisse de tension","PASSIVE",
U562="Defaut GE &amp; POWER Cabinet","PASSIVE",
U562="Sharing","PASSIVE",
U562="Sites strategiques &amp; DataCenter","PASSIVE",
U562="Exclu","Exclu",
U562="SAT","ACTIVE",
U562="SPARE-ISSUE","SPARE-ISSUE",
U562="Fiber CAmtel","ACTIVE",
U562="Fiber AOF","ACTIVE",
U562="Projet OCM (HUAWEI)","PLANNED WORKS",
U562="Projet OCM (NOKIA)","PLANNED WORKS",
U562="ACCESS-ISSUE","ACCESS-ISSUE",
U562="Projet OCM (ZTE, NOKIA, autres projets)","PLANNED WORKS",
U562="No root CAuse","No root cause",
U562="ODU HS","ACTIVE",
U562="IP &amp; VLAN","ACTIVE",
U562="Warehouse HUAWEI","SPARE-ISSUE",
U562="SPARE-HS","SPARE-ISSUE",
U562="Power Telco","ACTIVE",U562="no impacts","no impacts"
),"")</f>
        <v/>
      </c>
      <c r="W562" s="102"/>
      <c r="X562" s="102"/>
      <c r="Y562" s="102"/>
      <c r="Z562" s="102"/>
      <c r="AA562" s="102"/>
      <c r="AB562" s="104" t="s">
        <v>5423</v>
      </c>
      <c r="AC562" s="9"/>
      <c r="AD562" s="9"/>
      <c r="AE562" s="7" t="s">
        <v>5423</v>
      </c>
      <c r="AF562" s="6"/>
      <c r="AG562" s="7"/>
      <c r="AH562" s="3" t="s">
        <v>5423</v>
      </c>
      <c r="AI562" s="18" t="s">
        <v>5423</v>
      </c>
      <c r="AJ562" s="18" t="s">
        <v>5423</v>
      </c>
      <c r="AK562" s="18" t="s">
        <v>5423</v>
      </c>
      <c r="AL562" s="18" t="s">
        <v>5423</v>
      </c>
      <c r="AM562" s="18" t="s">
        <v>5423</v>
      </c>
      <c r="AN562" s="18" t="s">
        <v>5423</v>
      </c>
      <c r="AO562" s="18" t="s">
        <v>5423</v>
      </c>
      <c r="AP562" s="18" t="s">
        <v>5423</v>
      </c>
      <c r="AQ562" s="18" t="s">
        <v>5423</v>
      </c>
      <c r="AR562" s="18" t="s">
        <v>5423</v>
      </c>
      <c r="AS562" s="18" t="s">
        <v>5423</v>
      </c>
      <c r="AT562" s="18" t="s">
        <v>5423</v>
      </c>
      <c r="AU562" s="9" t="s">
        <v>5423</v>
      </c>
      <c r="AV562" s="14"/>
      <c r="AW562" s="14" t="s">
        <v>5423</v>
      </c>
      <c r="AX562" s="14" t="str">
        <f>_xlfn.XLOOKUP(B562,'[4]cell downs 18042026 17h'!$B:$B,'[4]cell downs 18042026 17h'!$B:$B,"")</f>
        <v/>
      </c>
      <c r="AY562" s="14" t="str">
        <f>_xlfn.XLOOKUP(B562,'[5]Cells Huawei 19042026 15h'!$B:$B,'[5]Cells Huawei 19042026 15h'!$B:$B,"")</f>
        <v/>
      </c>
      <c r="AZ562" s="105" t="str">
        <f>_xlfn.XLOOKUP(B562,'INCIDENT-04-23-2026'!E:E,'INCIDENT-04-23-2026'!F:F,"")</f>
        <v/>
      </c>
      <c r="BA562" s="105" t="str">
        <f>_xlfn.XLOOKUP(B562,'[6]Eneo 17H'!$C:$C,'[6]Eneo 17H'!$I:$I,"")</f>
        <v/>
      </c>
      <c r="BB562" s="105" t="str">
        <f>_xlfn.XLOOKUP(B562,[8]ALL!$B:$B,[8]ALL!$M:$M,"")</f>
        <v/>
      </c>
      <c r="BC562" s="105" t="str">
        <f>_xlfn.XLOOKUP(B562,'[6]Eneo 17H'!$C:$C,'[6]Eneo 17H'!$I:$I,"")</f>
        <v/>
      </c>
      <c r="BD562" s="105" t="str">
        <f>_xlfn.XLOOKUP(B562,'[7]Eneo 12H'!$C:$C,'[7]Eneo 12H'!$I:$I,"")</f>
        <v/>
      </c>
      <c r="BE562" s="105" t="s">
        <v>7126</v>
      </c>
    </row>
    <row r="563" spans="1:57" hidden="1" x14ac:dyDescent="0.3">
      <c r="A563" s="1" t="s">
        <v>1272</v>
      </c>
      <c r="B563" s="8" t="s">
        <v>1273</v>
      </c>
      <c r="C563" s="3" t="str">
        <f>_xlfn.XLOOKUP(B563,'[1]daily break down'!$D:$D,'[1]daily break down'!$E:$E,"")</f>
        <v>ADAMAOUA</v>
      </c>
      <c r="D563" s="1" t="s">
        <v>11</v>
      </c>
      <c r="E563" s="1" t="s">
        <v>96</v>
      </c>
      <c r="F563" s="3" t="s">
        <v>90</v>
      </c>
      <c r="G563" s="1" t="s">
        <v>1274</v>
      </c>
      <c r="H563" s="26" t="str">
        <f>_xlfn.XLOOKUP(B563,[2]CALCULATION!$B:$B,[2]CALCULATION!$H:$H,"")</f>
        <v>NOKIA</v>
      </c>
      <c r="I563" s="23">
        <v>1.7838175222816798E-3</v>
      </c>
      <c r="J563" s="23">
        <v>9.9882218798410718E-3</v>
      </c>
      <c r="K563" s="23">
        <v>0</v>
      </c>
      <c r="L563" s="23">
        <v>3.5674285603033928E-3</v>
      </c>
      <c r="M563" s="23">
        <v>0</v>
      </c>
      <c r="N563" s="23">
        <v>5.504262324501253E-2</v>
      </c>
      <c r="O563" s="23">
        <v>0</v>
      </c>
      <c r="P563" s="103" t="s">
        <v>6554</v>
      </c>
      <c r="Q563" s="36" t="s">
        <v>5796</v>
      </c>
      <c r="R563" s="36"/>
      <c r="S563" s="35" t="str" cm="1">
        <f t="array" ref="S563">IFERROR(_xlfn.IFS(
U563="MPR ISSUE","PDH",
U563="BSS Hardware Issue","BSS",
U563="Sites strategiques, MLL, Pylone, etc.","ENVTECH",
U563="AKTIVCO DEFAUT GE &amp; POWER Cabinet","AKTIVCO",
U563="AKTIVCO Coupure ENEO &amp; Baisse de tension","AKTIVCO GRID ONLY",
U563="Coupure ENEO &amp; Baisse de tension","IHS GRID ONLY",
U563="Defaut GE &amp; POWER Cabinet","IHS",
U563="Sharing","Partners",
U563="Sites strategiques &amp; DataCenter","SST &amp; DC",
U563="Exclu","Exclu",
U563="SAT","SAT",
U563="SPARE-ISSUE","SPARE-ISSUE",
U563="Fiber CAmtel","TRANS_FO_CAMTEL",
U563="Fiber AOF","Fiber AOF",
U563="Projet OCM (HUAWEI)","TRAVAUX-HUAWEI",
U563="Projet OCM (NOKIA)","TRAVAUX-NOKIA",
U563="ACCESS-ISSUE","ACCESS-ISSUE",
U563="Projet OCM (ZTE, NOKIA, autres projets)","TRAVAUX OCM",
U563="No root CAuse","No root cause",
U563="ODU HS","PDH",
U563="IP &amp; VLAN","PDH",
U563="Warehouse HUAWEI","SPARE-ISSUE",
U563="SPARE-HS","SPARE-ISSUE",
U563="Power Telco","BSS",U563="no impacts","no impacts"
),"")</f>
        <v/>
      </c>
      <c r="T563" s="35" t="str" cm="1">
        <f t="array" ref="T563">IFERROR(_xlfn.IFS(
U563="MPR ISSUE","TX ISSUE",
U563="BSS Hardware Issue","RAN ISSUE",
U563="Sites strategiques, MLL, Pylone, etc.","ENVTECH",
U563="AKTIVCO DEFAUT GE &amp; POWER Cabinet","POWER ISSUE",
U563="AKTIVCO Coupure ENEO &amp; Baisse de tension","POWER ISSUE",
U563="Coupure ENEO &amp; Baisse de tension","POWER ISSUE",
U563="Defaut GE &amp; POWER Cabinet","POWER ISSUE",
U563="Sharing","POWER ISSUE",
U563="Sites strategiques &amp; DataCenter","POWER ISSUE",
U563="Exclu","Exclu",
U563="SAT","TX ISSUE",
U563="SPARE-ISSUE","SPARE-ISSUE",
U563="Fiber CAmtel","TX ISSUE",
U563="Fiber AOF","TX ISSUE",
U563="Projet OCM (HUAWEI)","TRAVAUX-HUAWEI",
U563="Projet OCM (NOKIA)","TRAVAUX -NOKIA",
U563="ACCESS-ISSUE","ACCESS-ISSUE",
U563="Projet OCM (ZTE, NOKIA, autres projets)","TRAVAUX OCM",
U563="No root CAuse","No root cause",
U563="ODU HS","TX ISSUE",
U563="IP &amp; VLAN","TX ISSUE",
U563="Warehouse HUAWEI","SPARE-ISSUE",
U563="SPARE-HS","SPARE-ISSUE",
U563="Power Telco","RAN ISSUE",U563="no impacts","no impacts"
),"")</f>
        <v/>
      </c>
      <c r="U563" s="28"/>
      <c r="V563" s="35" t="str" cm="1">
        <f t="array" ref="V563">IFERROR(_xlfn.IFS(
U563="MPR ISSUE","ACTIVE",
U563="BSS Hardware Issue","ACTIVE",
U563="Sites strategiques, MLL, Pylone, etc.","PASSIVE",
U563="AKTIVCO DEFAUT GE &amp; POWER Cabinet","PASSIVE",
U563="AKTIVCO Coupure ENEO &amp; Baisse de tension","PASSIVE",
U563="Coupure ENEO &amp; Baisse de tension","PASSIVE",
U563="Defaut GE &amp; POWER Cabinet","PASSIVE",
U563="Sharing","PASSIVE",
U563="Sites strategiques &amp; DataCenter","PASSIVE",
U563="Exclu","Exclu",
U563="SAT","ACTIVE",
U563="SPARE-ISSUE","SPARE-ISSUE",
U563="Fiber CAmtel","ACTIVE",
U563="Fiber AOF","ACTIVE",
U563="Projet OCM (HUAWEI)","PLANNED WORKS",
U563="Projet OCM (NOKIA)","PLANNED WORKS",
U563="ACCESS-ISSUE","ACCESS-ISSUE",
U563="Projet OCM (ZTE, NOKIA, autres projets)","PLANNED WORKS",
U563="No root CAuse","No root cause",
U563="ODU HS","ACTIVE",
U563="IP &amp; VLAN","ACTIVE",
U563="Warehouse HUAWEI","SPARE-ISSUE",
U563="SPARE-HS","SPARE-ISSUE",
U563="Power Telco","ACTIVE",U563="no impacts","no impacts"
),"")</f>
        <v/>
      </c>
      <c r="W563" s="102"/>
      <c r="X563" s="102"/>
      <c r="Y563" s="102"/>
      <c r="Z563" s="102"/>
      <c r="AA563" s="102"/>
      <c r="AB563" s="104" t="s">
        <v>5423</v>
      </c>
      <c r="AC563" s="9"/>
      <c r="AD563" s="9"/>
      <c r="AE563" s="7" t="s">
        <v>5423</v>
      </c>
      <c r="AF563" s="6"/>
      <c r="AG563" s="7"/>
      <c r="AH563" s="3" t="s">
        <v>5423</v>
      </c>
      <c r="AI563" s="18" t="s">
        <v>5423</v>
      </c>
      <c r="AJ563" s="18" t="s">
        <v>5423</v>
      </c>
      <c r="AK563" s="18" t="s">
        <v>5423</v>
      </c>
      <c r="AL563" s="18" t="s">
        <v>5423</v>
      </c>
      <c r="AM563" s="18" t="s">
        <v>5423</v>
      </c>
      <c r="AN563" s="18" t="s">
        <v>5423</v>
      </c>
      <c r="AO563" s="18" t="s">
        <v>5423</v>
      </c>
      <c r="AP563" s="18" t="s">
        <v>5423</v>
      </c>
      <c r="AQ563" s="18" t="s">
        <v>5423</v>
      </c>
      <c r="AR563" s="18" t="s">
        <v>5423</v>
      </c>
      <c r="AS563" s="18" t="s">
        <v>5423</v>
      </c>
      <c r="AT563" s="18" t="s">
        <v>5423</v>
      </c>
      <c r="AU563" s="9" t="s">
        <v>5423</v>
      </c>
      <c r="AV563" s="14"/>
      <c r="AW563" s="14" t="s">
        <v>5423</v>
      </c>
      <c r="AX563" s="14" t="str">
        <f>_xlfn.XLOOKUP(B563,'[4]cell downs 18042026 17h'!$B:$B,'[4]cell downs 18042026 17h'!$B:$B,"")</f>
        <v/>
      </c>
      <c r="AY563" s="14" t="str">
        <f>_xlfn.XLOOKUP(B563,'[5]Cells Huawei 19042026 15h'!$B:$B,'[5]Cells Huawei 19042026 15h'!$B:$B,"")</f>
        <v/>
      </c>
      <c r="AZ563" s="105" t="str">
        <f>_xlfn.XLOOKUP(B563,'INCIDENT-04-23-2026'!E:E,'INCIDENT-04-23-2026'!F:F,"")</f>
        <v/>
      </c>
      <c r="BA563" s="105" t="str">
        <f>_xlfn.XLOOKUP(B563,'[6]Eneo 17H'!$C:$C,'[6]Eneo 17H'!$I:$I,"")</f>
        <v/>
      </c>
      <c r="BB563" s="105" t="str">
        <f>_xlfn.XLOOKUP(B563,[8]ALL!$B:$B,[8]ALL!$M:$M,"")</f>
        <v/>
      </c>
      <c r="BC563" s="105" t="str">
        <f>_xlfn.XLOOKUP(B563,'[6]Eneo 17H'!$C:$C,'[6]Eneo 17H'!$I:$I,"")</f>
        <v/>
      </c>
      <c r="BD563" s="105" t="str">
        <f>_xlfn.XLOOKUP(B563,'[7]Eneo 12H'!$C:$C,'[7]Eneo 12H'!$I:$I,"")</f>
        <v/>
      </c>
      <c r="BE563" s="105" t="s">
        <v>5423</v>
      </c>
    </row>
    <row r="564" spans="1:57" hidden="1" x14ac:dyDescent="0.3">
      <c r="A564" s="1" t="s">
        <v>978</v>
      </c>
      <c r="B564" s="8" t="s">
        <v>979</v>
      </c>
      <c r="C564" s="3" t="str">
        <f>_xlfn.XLOOKUP(B564,'[1]daily break down'!$D:$D,'[1]daily break down'!$E:$E,"")</f>
        <v>Douala</v>
      </c>
      <c r="D564" s="1" t="s">
        <v>11</v>
      </c>
      <c r="E564" s="1" t="s">
        <v>12</v>
      </c>
      <c r="F564" s="3" t="s">
        <v>31</v>
      </c>
      <c r="G564" s="1" t="s">
        <v>32</v>
      </c>
      <c r="H564" s="27" t="str">
        <f>_xlfn.XLOOKUP(B564,[2]CALCULATION!$B:$B,[2]CALCULATION!$H:$H,"")</f>
        <v>ZTE</v>
      </c>
      <c r="I564" s="23">
        <v>0</v>
      </c>
      <c r="J564" s="23">
        <v>0.63894168072070856</v>
      </c>
      <c r="K564" s="23">
        <v>0.46059089754674959</v>
      </c>
      <c r="L564" s="23">
        <v>0.24464376927971929</v>
      </c>
      <c r="M564" s="23">
        <v>0</v>
      </c>
      <c r="N564" s="23">
        <v>5.2773996741174771E-2</v>
      </c>
      <c r="O564" s="23">
        <v>0</v>
      </c>
      <c r="P564" s="103" t="s">
        <v>6554</v>
      </c>
      <c r="Q564" s="36" t="s">
        <v>5796</v>
      </c>
      <c r="R564" s="36"/>
      <c r="S564" s="35" t="str" cm="1">
        <f t="array" ref="S564">IFERROR(_xlfn.IFS(
U564="MPR ISSUE","PDH",
U564="BSS Hardware Issue","BSS",
U564="Sites strategiques, MLL, Pylone, etc.","ENVTECH",
U564="AKTIVCO DEFAUT GE &amp; POWER Cabinet","AKTIVCO",
U564="AKTIVCO Coupure ENEO &amp; Baisse de tension","AKTIVCO GRID ONLY",
U564="Coupure ENEO &amp; Baisse de tension","IHS GRID ONLY",
U564="Defaut GE &amp; POWER Cabinet","IHS",
U564="Sharing","Partners",
U564="Sites strategiques &amp; DataCenter","SST &amp; DC",
U564="Exclu","Exclu",
U564="SAT","SAT",
U564="SPARE-ISSUE","SPARE-ISSUE",
U564="Fiber CAmtel","TRANS_FO_CAMTEL",
U564="Fiber AOF","Fiber AOF",
U564="Projet OCM (HUAWEI)","TRAVAUX-HUAWEI",
U564="Projet OCM (NOKIA)","TRAVAUX-NOKIA",
U564="ACCESS-ISSUE","ACCESS-ISSUE",
U564="Projet OCM (ZTE, NOKIA, autres projets)","TRAVAUX OCM",
U564="No root CAuse","No root cause",
U564="ODU HS","PDH",
U564="IP &amp; VLAN","PDH",
U564="Warehouse HUAWEI","SPARE-ISSUE",
U564="SPARE-HS","SPARE-ISSUE",
U564="Power Telco","BSS",U564="no impacts","no impacts"
),"")</f>
        <v/>
      </c>
      <c r="T564" s="35" t="str" cm="1">
        <f t="array" ref="T564">IFERROR(_xlfn.IFS(
U564="MPR ISSUE","TX ISSUE",
U564="BSS Hardware Issue","RAN ISSUE",
U564="Sites strategiques, MLL, Pylone, etc.","ENVTECH",
U564="AKTIVCO DEFAUT GE &amp; POWER Cabinet","POWER ISSUE",
U564="AKTIVCO Coupure ENEO &amp; Baisse de tension","POWER ISSUE",
U564="Coupure ENEO &amp; Baisse de tension","POWER ISSUE",
U564="Defaut GE &amp; POWER Cabinet","POWER ISSUE",
U564="Sharing","POWER ISSUE",
U564="Sites strategiques &amp; DataCenter","POWER ISSUE",
U564="Exclu","Exclu",
U564="SAT","TX ISSUE",
U564="SPARE-ISSUE","SPARE-ISSUE",
U564="Fiber CAmtel","TX ISSUE",
U564="Fiber AOF","TX ISSUE",
U564="Projet OCM (HUAWEI)","TRAVAUX-HUAWEI",
U564="Projet OCM (NOKIA)","TRAVAUX -NOKIA",
U564="ACCESS-ISSUE","ACCESS-ISSUE",
U564="Projet OCM (ZTE, NOKIA, autres projets)","TRAVAUX OCM",
U564="No root CAuse","No root cause",
U564="ODU HS","TX ISSUE",
U564="IP &amp; VLAN","TX ISSUE",
U564="Warehouse HUAWEI","SPARE-ISSUE",
U564="SPARE-HS","SPARE-ISSUE",
U564="Power Telco","RAN ISSUE",U564="no impacts","no impacts"
),"")</f>
        <v/>
      </c>
      <c r="U564" s="28"/>
      <c r="V564" s="35" t="str" cm="1">
        <f t="array" ref="V564">IFERROR(_xlfn.IFS(
U564="MPR ISSUE","ACTIVE",
U564="BSS Hardware Issue","ACTIVE",
U564="Sites strategiques, MLL, Pylone, etc.","PASSIVE",
U564="AKTIVCO DEFAUT GE &amp; POWER Cabinet","PASSIVE",
U564="AKTIVCO Coupure ENEO &amp; Baisse de tension","PASSIVE",
U564="Coupure ENEO &amp; Baisse de tension","PASSIVE",
U564="Defaut GE &amp; POWER Cabinet","PASSIVE",
U564="Sharing","PASSIVE",
U564="Sites strategiques &amp; DataCenter","PASSIVE",
U564="Exclu","Exclu",
U564="SAT","ACTIVE",
U564="SPARE-ISSUE","SPARE-ISSUE",
U564="Fiber CAmtel","ACTIVE",
U564="Fiber AOF","ACTIVE",
U564="Projet OCM (HUAWEI)","PLANNED WORKS",
U564="Projet OCM (NOKIA)","PLANNED WORKS",
U564="ACCESS-ISSUE","ACCESS-ISSUE",
U564="Projet OCM (ZTE, NOKIA, autres projets)","PLANNED WORKS",
U564="No root CAuse","No root cause",
U564="ODU HS","ACTIVE",
U564="IP &amp; VLAN","ACTIVE",
U564="Warehouse HUAWEI","SPARE-ISSUE",
U564="SPARE-HS","SPARE-ISSUE",
U564="Power Telco","ACTIVE",U564="no impacts","no impacts"
),"")</f>
        <v/>
      </c>
      <c r="W564" s="102"/>
      <c r="X564" s="102"/>
      <c r="Y564" s="102"/>
      <c r="Z564" s="102"/>
      <c r="AA564" s="102"/>
      <c r="AB564" s="104" t="s">
        <v>5423</v>
      </c>
      <c r="AC564" s="9"/>
      <c r="AD564" s="9"/>
      <c r="AE564" s="7" t="s">
        <v>5423</v>
      </c>
      <c r="AF564" s="6"/>
      <c r="AG564" s="7"/>
      <c r="AH564" s="3" t="s">
        <v>5423</v>
      </c>
      <c r="AI564" s="18" t="s">
        <v>5423</v>
      </c>
      <c r="AJ564" s="18" t="s">
        <v>5423</v>
      </c>
      <c r="AK564" s="18" t="s">
        <v>5423</v>
      </c>
      <c r="AL564" s="18" t="s">
        <v>5423</v>
      </c>
      <c r="AM564" s="18" t="s">
        <v>5423</v>
      </c>
      <c r="AN564" s="18" t="s">
        <v>5423</v>
      </c>
      <c r="AO564" s="18" t="s">
        <v>5423</v>
      </c>
      <c r="AP564" s="18" t="s">
        <v>5423</v>
      </c>
      <c r="AQ564" s="18" t="s">
        <v>5423</v>
      </c>
      <c r="AR564" s="18" t="s">
        <v>5423</v>
      </c>
      <c r="AS564" s="18" t="s">
        <v>5423</v>
      </c>
      <c r="AT564" s="18" t="s">
        <v>5423</v>
      </c>
      <c r="AU564" s="9" t="s">
        <v>5423</v>
      </c>
      <c r="AV564" s="14"/>
      <c r="AW564" s="14" t="s">
        <v>5423</v>
      </c>
      <c r="AX564" s="14" t="str">
        <f>_xlfn.XLOOKUP(B564,'[4]cell downs 18042026 17h'!$B:$B,'[4]cell downs 18042026 17h'!$B:$B,"")</f>
        <v/>
      </c>
      <c r="AY564" s="14" t="str">
        <f>_xlfn.XLOOKUP(B564,'[5]Cells Huawei 19042026 15h'!$B:$B,'[5]Cells Huawei 19042026 15h'!$B:$B,"")</f>
        <v/>
      </c>
      <c r="AZ564" s="105" t="str">
        <f>_xlfn.XLOOKUP(B564,'INCIDENT-04-23-2026'!E:E,'INCIDENT-04-23-2026'!F:F,"")</f>
        <v/>
      </c>
      <c r="BA564" s="105" t="str">
        <f>_xlfn.XLOOKUP(B564,'[6]Eneo 17H'!$C:$C,'[6]Eneo 17H'!$I:$I,"")</f>
        <v/>
      </c>
      <c r="BB564" s="105" t="str">
        <f>_xlfn.XLOOKUP(B564,[8]ALL!$B:$B,[8]ALL!$M:$M,"")</f>
        <v/>
      </c>
      <c r="BC564" s="105" t="str">
        <f>_xlfn.XLOOKUP(B564,'[6]Eneo 17H'!$C:$C,'[6]Eneo 17H'!$I:$I,"")</f>
        <v/>
      </c>
      <c r="BD564" s="105" t="str">
        <f>_xlfn.XLOOKUP(B564,'[7]Eneo 12H'!$C:$C,'[7]Eneo 12H'!$I:$I,"")</f>
        <v/>
      </c>
      <c r="BE564" s="105" t="s">
        <v>7127</v>
      </c>
    </row>
    <row r="565" spans="1:57" hidden="1" x14ac:dyDescent="0.3">
      <c r="A565" s="1" t="s">
        <v>638</v>
      </c>
      <c r="B565" s="8" t="s">
        <v>639</v>
      </c>
      <c r="C565" s="3" t="str">
        <f>_xlfn.XLOOKUP(B565,'[1]daily break down'!$D:$D,'[1]daily break down'!$E:$E,"")</f>
        <v>CENTRE</v>
      </c>
      <c r="D565" s="1" t="s">
        <v>11</v>
      </c>
      <c r="E565" s="1" t="s">
        <v>12</v>
      </c>
      <c r="F565" s="3" t="s">
        <v>226</v>
      </c>
      <c r="G565" s="1" t="s">
        <v>640</v>
      </c>
      <c r="H565" s="26" t="str">
        <f>_xlfn.XLOOKUP(B565,[2]CALCULATION!$B:$B,[2]CALCULATION!$H:$H,"")</f>
        <v>NOKIA</v>
      </c>
      <c r="I565" s="23">
        <v>4.5069242908059463E-2</v>
      </c>
      <c r="J565" s="23">
        <v>7.8295993813368037E-3</v>
      </c>
      <c r="K565" s="23">
        <v>4.8511413023316872E-3</v>
      </c>
      <c r="L565" s="23">
        <v>7.401557501719302E-3</v>
      </c>
      <c r="M565" s="23">
        <v>5.0473271638230418E-3</v>
      </c>
      <c r="N565" s="23">
        <v>5.1026159066069693E-2</v>
      </c>
      <c r="O565" s="23">
        <v>1.4446413437090686E-3</v>
      </c>
      <c r="P565" s="103" t="s">
        <v>6554</v>
      </c>
      <c r="Q565" s="36" t="s">
        <v>5796</v>
      </c>
      <c r="R565" s="36"/>
      <c r="S565" s="35" t="str" cm="1">
        <f t="array" ref="S565">IFERROR(_xlfn.IFS(
U565="MPR ISSUE","PDH",
U565="BSS Hardware Issue","BSS",
U565="Sites strategiques, MLL, Pylone, etc.","ENVTECH",
U565="AKTIVCO DEFAUT GE &amp; POWER Cabinet","AKTIVCO",
U565="AKTIVCO Coupure ENEO &amp; Baisse de tension","AKTIVCO GRID ONLY",
U565="Coupure ENEO &amp; Baisse de tension","IHS GRID ONLY",
U565="Defaut GE &amp; POWER Cabinet","IHS",
U565="Sharing","Partners",
U565="Sites strategiques &amp; DataCenter","SST &amp; DC",
U565="Exclu","Exclu",
U565="SAT","SAT",
U565="SPARE-ISSUE","SPARE-ISSUE",
U565="Fiber CAmtel","TRANS_FO_CAMTEL",
U565="Fiber AOF","Fiber AOF",
U565="Projet OCM (HUAWEI)","TRAVAUX-HUAWEI",
U565="Projet OCM (NOKIA)","TRAVAUX-NOKIA",
U565="ACCESS-ISSUE","ACCESS-ISSUE",
U565="Projet OCM (ZTE, NOKIA, autres projets)","TRAVAUX OCM",
U565="No root CAuse","No root cause",
U565="ODU HS","PDH",
U565="IP &amp; VLAN","PDH",
U565="Warehouse HUAWEI","SPARE-ISSUE",
U565="SPARE-HS","SPARE-ISSUE",
U565="Power Telco","BSS",U565="no impacts","no impacts"
),"")</f>
        <v/>
      </c>
      <c r="T565" s="35" t="str" cm="1">
        <f t="array" ref="T565">IFERROR(_xlfn.IFS(
U565="MPR ISSUE","TX ISSUE",
U565="BSS Hardware Issue","RAN ISSUE",
U565="Sites strategiques, MLL, Pylone, etc.","ENVTECH",
U565="AKTIVCO DEFAUT GE &amp; POWER Cabinet","POWER ISSUE",
U565="AKTIVCO Coupure ENEO &amp; Baisse de tension","POWER ISSUE",
U565="Coupure ENEO &amp; Baisse de tension","POWER ISSUE",
U565="Defaut GE &amp; POWER Cabinet","POWER ISSUE",
U565="Sharing","POWER ISSUE",
U565="Sites strategiques &amp; DataCenter","POWER ISSUE",
U565="Exclu","Exclu",
U565="SAT","TX ISSUE",
U565="SPARE-ISSUE","SPARE-ISSUE",
U565="Fiber CAmtel","TX ISSUE",
U565="Fiber AOF","TX ISSUE",
U565="Projet OCM (HUAWEI)","TRAVAUX-HUAWEI",
U565="Projet OCM (NOKIA)","TRAVAUX -NOKIA",
U565="ACCESS-ISSUE","ACCESS-ISSUE",
U565="Projet OCM (ZTE, NOKIA, autres projets)","TRAVAUX OCM",
U565="No root CAuse","No root cause",
U565="ODU HS","TX ISSUE",
U565="IP &amp; VLAN","TX ISSUE",
U565="Warehouse HUAWEI","SPARE-ISSUE",
U565="SPARE-HS","SPARE-ISSUE",
U565="Power Telco","RAN ISSUE",U565="no impacts","no impacts"
),"")</f>
        <v/>
      </c>
      <c r="U565" s="28"/>
      <c r="V565" s="35" t="str" cm="1">
        <f t="array" ref="V565">IFERROR(_xlfn.IFS(
U565="MPR ISSUE","ACTIVE",
U565="BSS Hardware Issue","ACTIVE",
U565="Sites strategiques, MLL, Pylone, etc.","PASSIVE",
U565="AKTIVCO DEFAUT GE &amp; POWER Cabinet","PASSIVE",
U565="AKTIVCO Coupure ENEO &amp; Baisse de tension","PASSIVE",
U565="Coupure ENEO &amp; Baisse de tension","PASSIVE",
U565="Defaut GE &amp; POWER Cabinet","PASSIVE",
U565="Sharing","PASSIVE",
U565="Sites strategiques &amp; DataCenter","PASSIVE",
U565="Exclu","Exclu",
U565="SAT","ACTIVE",
U565="SPARE-ISSUE","SPARE-ISSUE",
U565="Fiber CAmtel","ACTIVE",
U565="Fiber AOF","ACTIVE",
U565="Projet OCM (HUAWEI)","PLANNED WORKS",
U565="Projet OCM (NOKIA)","PLANNED WORKS",
U565="ACCESS-ISSUE","ACCESS-ISSUE",
U565="Projet OCM (ZTE, NOKIA, autres projets)","PLANNED WORKS",
U565="No root CAuse","No root cause",
U565="ODU HS","ACTIVE",
U565="IP &amp; VLAN","ACTIVE",
U565="Warehouse HUAWEI","SPARE-ISSUE",
U565="SPARE-HS","SPARE-ISSUE",
U565="Power Telco","ACTIVE",U565="no impacts","no impacts"
),"")</f>
        <v/>
      </c>
      <c r="W565" s="102"/>
      <c r="X565" s="102"/>
      <c r="Y565" s="102"/>
      <c r="Z565" s="102"/>
      <c r="AA565" s="102"/>
      <c r="AB565" s="104" t="s">
        <v>5423</v>
      </c>
      <c r="AC565" s="9"/>
      <c r="AD565" s="9"/>
      <c r="AE565" s="7" t="s">
        <v>5423</v>
      </c>
      <c r="AF565" s="6"/>
      <c r="AG565" s="7"/>
      <c r="AH565" s="3" t="s">
        <v>5423</v>
      </c>
      <c r="AI565" s="18" t="s">
        <v>5423</v>
      </c>
      <c r="AJ565" s="18" t="s">
        <v>5423</v>
      </c>
      <c r="AK565" s="18" t="s">
        <v>5423</v>
      </c>
      <c r="AL565" s="18" t="s">
        <v>5423</v>
      </c>
      <c r="AM565" s="18" t="s">
        <v>5423</v>
      </c>
      <c r="AN565" s="18" t="s">
        <v>5423</v>
      </c>
      <c r="AO565" s="18" t="s">
        <v>5423</v>
      </c>
      <c r="AP565" s="18" t="s">
        <v>5423</v>
      </c>
      <c r="AQ565" s="18" t="s">
        <v>5423</v>
      </c>
      <c r="AR565" s="18" t="s">
        <v>5423</v>
      </c>
      <c r="AS565" s="18" t="s">
        <v>5423</v>
      </c>
      <c r="AT565" s="18" t="s">
        <v>5423</v>
      </c>
      <c r="AU565" s="9" t="s">
        <v>5423</v>
      </c>
      <c r="AV565" s="14"/>
      <c r="AW565" s="14" t="s">
        <v>5423</v>
      </c>
      <c r="AX565" s="14" t="str">
        <f>_xlfn.XLOOKUP(B565,'[4]cell downs 18042026 17h'!$B:$B,'[4]cell downs 18042026 17h'!$B:$B,"")</f>
        <v/>
      </c>
      <c r="AY565" s="14" t="str">
        <f>_xlfn.XLOOKUP(B565,'[5]Cells Huawei 19042026 15h'!$B:$B,'[5]Cells Huawei 19042026 15h'!$B:$B,"")</f>
        <v/>
      </c>
      <c r="AZ565" s="105" t="str">
        <f>_xlfn.XLOOKUP(B565,'INCIDENT-04-23-2026'!E:E,'INCIDENT-04-23-2026'!F:F,"")</f>
        <v/>
      </c>
      <c r="BA565" s="105" t="str">
        <f>_xlfn.XLOOKUP(B565,'[6]Eneo 17H'!$C:$C,'[6]Eneo 17H'!$I:$I,"")</f>
        <v/>
      </c>
      <c r="BB565" s="105" t="str">
        <f>_xlfn.XLOOKUP(B565,[8]ALL!$B:$B,[8]ALL!$M:$M,"")</f>
        <v/>
      </c>
      <c r="BC565" s="105" t="str">
        <f>_xlfn.XLOOKUP(B565,'[6]Eneo 17H'!$C:$C,'[6]Eneo 17H'!$I:$I,"")</f>
        <v/>
      </c>
      <c r="BD565" s="105" t="str">
        <f>_xlfn.XLOOKUP(B565,'[7]Eneo 12H'!$C:$C,'[7]Eneo 12H'!$I:$I,"")</f>
        <v/>
      </c>
      <c r="BE565" s="105" t="s">
        <v>5423</v>
      </c>
    </row>
    <row r="566" spans="1:57" hidden="1" x14ac:dyDescent="0.3">
      <c r="A566" s="1" t="s">
        <v>889</v>
      </c>
      <c r="B566" s="8" t="s">
        <v>890</v>
      </c>
      <c r="C566" s="3" t="str">
        <f>_xlfn.XLOOKUP(B566,'[1]daily break down'!$D:$D,'[1]daily break down'!$E:$E,"")</f>
        <v>OUEST</v>
      </c>
      <c r="D566" s="1" t="s">
        <v>11</v>
      </c>
      <c r="E566" s="1" t="s">
        <v>12</v>
      </c>
      <c r="F566" s="3" t="s">
        <v>102</v>
      </c>
      <c r="G566" s="1" t="s">
        <v>103</v>
      </c>
      <c r="H566" s="25" t="str">
        <f>_xlfn.XLOOKUP(B566,[2]CALCULATION!$B:$B,[2]CALCULATION!$H:$H,"")</f>
        <v>Huawei</v>
      </c>
      <c r="I566" s="23">
        <v>0</v>
      </c>
      <c r="J566" s="23">
        <v>0</v>
      </c>
      <c r="K566" s="23">
        <v>0</v>
      </c>
      <c r="L566" s="23">
        <v>0.14455330976249384</v>
      </c>
      <c r="M566" s="23">
        <v>0</v>
      </c>
      <c r="N566" s="23">
        <v>4.9866878975438948E-2</v>
      </c>
      <c r="O566" s="23">
        <v>0</v>
      </c>
      <c r="P566" s="103" t="s">
        <v>6554</v>
      </c>
      <c r="Q566" s="36" t="s">
        <v>5796</v>
      </c>
      <c r="R566" s="36"/>
      <c r="S566" s="35" t="str" cm="1">
        <f t="array" ref="S566">IFERROR(_xlfn.IFS(
U566="MPR ISSUE","PDH",
U566="BSS Hardware Issue","BSS",
U566="Sites strategiques, MLL, Pylone, etc.","ENVTECH",
U566="AKTIVCO DEFAUT GE &amp; POWER Cabinet","AKTIVCO",
U566="AKTIVCO Coupure ENEO &amp; Baisse de tension","AKTIVCO GRID ONLY",
U566="Coupure ENEO &amp; Baisse de tension","IHS GRID ONLY",
U566="Defaut GE &amp; POWER Cabinet","IHS",
U566="Sharing","Partners",
U566="Sites strategiques &amp; DataCenter","SST &amp; DC",
U566="Exclu","Exclu",
U566="SAT","SAT",
U566="SPARE-ISSUE","SPARE-ISSUE",
U566="Fiber CAmtel","TRANS_FO_CAMTEL",
U566="Fiber AOF","Fiber AOF",
U566="Projet OCM (HUAWEI)","TRAVAUX-HUAWEI",
U566="Projet OCM (NOKIA)","TRAVAUX-NOKIA",
U566="ACCESS-ISSUE","ACCESS-ISSUE",
U566="Projet OCM (ZTE, NOKIA, autres projets)","TRAVAUX OCM",
U566="No root CAuse","No root cause",
U566="ODU HS","PDH",
U566="IP &amp; VLAN","PDH",
U566="Warehouse HUAWEI","SPARE-ISSUE",
U566="SPARE-HS","SPARE-ISSUE",
U566="Power Telco","BSS",U566="no impacts","no impacts"
),"")</f>
        <v/>
      </c>
      <c r="T566" s="35" t="str" cm="1">
        <f t="array" ref="T566">IFERROR(_xlfn.IFS(
U566="MPR ISSUE","TX ISSUE",
U566="BSS Hardware Issue","RAN ISSUE",
U566="Sites strategiques, MLL, Pylone, etc.","ENVTECH",
U566="AKTIVCO DEFAUT GE &amp; POWER Cabinet","POWER ISSUE",
U566="AKTIVCO Coupure ENEO &amp; Baisse de tension","POWER ISSUE",
U566="Coupure ENEO &amp; Baisse de tension","POWER ISSUE",
U566="Defaut GE &amp; POWER Cabinet","POWER ISSUE",
U566="Sharing","POWER ISSUE",
U566="Sites strategiques &amp; DataCenter","POWER ISSUE",
U566="Exclu","Exclu",
U566="SAT","TX ISSUE",
U566="SPARE-ISSUE","SPARE-ISSUE",
U566="Fiber CAmtel","TX ISSUE",
U566="Fiber AOF","TX ISSUE",
U566="Projet OCM (HUAWEI)","TRAVAUX-HUAWEI",
U566="Projet OCM (NOKIA)","TRAVAUX -NOKIA",
U566="ACCESS-ISSUE","ACCESS-ISSUE",
U566="Projet OCM (ZTE, NOKIA, autres projets)","TRAVAUX OCM",
U566="No root CAuse","No root cause",
U566="ODU HS","TX ISSUE",
U566="IP &amp; VLAN","TX ISSUE",
U566="Warehouse HUAWEI","SPARE-ISSUE",
U566="SPARE-HS","SPARE-ISSUE",
U566="Power Telco","RAN ISSUE",U566="no impacts","no impacts"
),"")</f>
        <v/>
      </c>
      <c r="U566" s="28"/>
      <c r="V566" s="35" t="str" cm="1">
        <f t="array" ref="V566">IFERROR(_xlfn.IFS(
U566="MPR ISSUE","ACTIVE",
U566="BSS Hardware Issue","ACTIVE",
U566="Sites strategiques, MLL, Pylone, etc.","PASSIVE",
U566="AKTIVCO DEFAUT GE &amp; POWER Cabinet","PASSIVE",
U566="AKTIVCO Coupure ENEO &amp; Baisse de tension","PASSIVE",
U566="Coupure ENEO &amp; Baisse de tension","PASSIVE",
U566="Defaut GE &amp; POWER Cabinet","PASSIVE",
U566="Sharing","PASSIVE",
U566="Sites strategiques &amp; DataCenter","PASSIVE",
U566="Exclu","Exclu",
U566="SAT","ACTIVE",
U566="SPARE-ISSUE","SPARE-ISSUE",
U566="Fiber CAmtel","ACTIVE",
U566="Fiber AOF","ACTIVE",
U566="Projet OCM (HUAWEI)","PLANNED WORKS",
U566="Projet OCM (NOKIA)","PLANNED WORKS",
U566="ACCESS-ISSUE","ACCESS-ISSUE",
U566="Projet OCM (ZTE, NOKIA, autres projets)","PLANNED WORKS",
U566="No root CAuse","No root cause",
U566="ODU HS","ACTIVE",
U566="IP &amp; VLAN","ACTIVE",
U566="Warehouse HUAWEI","SPARE-ISSUE",
U566="SPARE-HS","SPARE-ISSUE",
U566="Power Telco","ACTIVE",U566="no impacts","no impacts"
),"")</f>
        <v/>
      </c>
      <c r="W566" s="102"/>
      <c r="X566" s="102"/>
      <c r="Y566" s="102"/>
      <c r="Z566" s="102"/>
      <c r="AA566" s="102"/>
      <c r="AB566" s="104" t="s">
        <v>5423</v>
      </c>
      <c r="AC566" s="9"/>
      <c r="AD566" s="9"/>
      <c r="AE566" s="7" t="s">
        <v>5423</v>
      </c>
      <c r="AF566" s="6"/>
      <c r="AG566" s="7"/>
      <c r="AH566" s="3" t="s">
        <v>5423</v>
      </c>
      <c r="AI566" s="18" t="s">
        <v>5423</v>
      </c>
      <c r="AJ566" s="18" t="s">
        <v>5423</v>
      </c>
      <c r="AK566" s="18" t="s">
        <v>5423</v>
      </c>
      <c r="AL566" s="18" t="s">
        <v>5423</v>
      </c>
      <c r="AM566" s="18" t="s">
        <v>5423</v>
      </c>
      <c r="AN566" s="18" t="s">
        <v>5423</v>
      </c>
      <c r="AO566" s="18" t="s">
        <v>5423</v>
      </c>
      <c r="AP566" s="18" t="s">
        <v>5423</v>
      </c>
      <c r="AQ566" s="18" t="s">
        <v>5423</v>
      </c>
      <c r="AR566" s="18" t="s">
        <v>5423</v>
      </c>
      <c r="AS566" s="18" t="s">
        <v>5423</v>
      </c>
      <c r="AT566" s="18" t="s">
        <v>5423</v>
      </c>
      <c r="AU566" s="9" t="s">
        <v>5423</v>
      </c>
      <c r="AV566" s="14"/>
      <c r="AW566" s="14" t="s">
        <v>5423</v>
      </c>
      <c r="AX566" s="14" t="str">
        <f>_xlfn.XLOOKUP(B566,'[4]cell downs 18042026 17h'!$B:$B,'[4]cell downs 18042026 17h'!$B:$B,"")</f>
        <v/>
      </c>
      <c r="AY566" s="14" t="str">
        <f>_xlfn.XLOOKUP(B566,'[5]Cells Huawei 19042026 15h'!$B:$B,'[5]Cells Huawei 19042026 15h'!$B:$B,"")</f>
        <v/>
      </c>
      <c r="AZ566" s="105" t="str">
        <f>_xlfn.XLOOKUP(B566,'INCIDENT-04-23-2026'!E:E,'INCIDENT-04-23-2026'!F:F,"")</f>
        <v/>
      </c>
      <c r="BA566" s="105" t="str">
        <f>_xlfn.XLOOKUP(B566,'[6]Eneo 17H'!$C:$C,'[6]Eneo 17H'!$I:$I,"")</f>
        <v/>
      </c>
      <c r="BB566" s="105" t="str">
        <f>_xlfn.XLOOKUP(B566,[8]ALL!$B:$B,[8]ALL!$M:$M,"")</f>
        <v/>
      </c>
      <c r="BC566" s="105" t="str">
        <f>_xlfn.XLOOKUP(B566,'[6]Eneo 17H'!$C:$C,'[6]Eneo 17H'!$I:$I,"")</f>
        <v/>
      </c>
      <c r="BD566" s="105" t="str">
        <f>_xlfn.XLOOKUP(B566,'[7]Eneo 12H'!$C:$C,'[7]Eneo 12H'!$I:$I,"")</f>
        <v/>
      </c>
      <c r="BE566" s="105" t="s">
        <v>5423</v>
      </c>
    </row>
    <row r="567" spans="1:57" hidden="1" x14ac:dyDescent="0.3">
      <c r="A567" s="1" t="s">
        <v>1182</v>
      </c>
      <c r="B567" s="8" t="s">
        <v>1183</v>
      </c>
      <c r="C567" s="3" t="str">
        <f>_xlfn.XLOOKUP(B567,'[1]daily break down'!$D:$D,'[1]daily break down'!$E:$E,"")</f>
        <v>Douala</v>
      </c>
      <c r="D567" s="1" t="s">
        <v>21</v>
      </c>
      <c r="E567" s="1" t="s">
        <v>30</v>
      </c>
      <c r="F567" s="3" t="s">
        <v>31</v>
      </c>
      <c r="G567" s="1" t="s">
        <v>32</v>
      </c>
      <c r="H567" s="27" t="str">
        <f>_xlfn.XLOOKUP(B567,[2]CALCULATION!$B:$B,[2]CALCULATION!$H:$H,"")</f>
        <v>ZTE</v>
      </c>
      <c r="I567" s="23">
        <v>0</v>
      </c>
      <c r="J567" s="23">
        <v>9.723684698644261E-2</v>
      </c>
      <c r="K567" s="23">
        <v>0.18116872554810753</v>
      </c>
      <c r="L567" s="23">
        <v>9.1921993647858621E-2</v>
      </c>
      <c r="M567" s="23">
        <v>0</v>
      </c>
      <c r="N567" s="23">
        <v>4.6727905191577344E-2</v>
      </c>
      <c r="O567" s="23">
        <v>0</v>
      </c>
      <c r="P567" s="103" t="s">
        <v>6554</v>
      </c>
      <c r="Q567" s="36" t="s">
        <v>5796</v>
      </c>
      <c r="R567" s="36"/>
      <c r="S567" s="35" t="str" cm="1">
        <f t="array" ref="S567">IFERROR(_xlfn.IFS(
U567="MPR ISSUE","PDH",
U567="BSS Hardware Issue","BSS",
U567="Sites strategiques, MLL, Pylone, etc.","ENVTECH",
U567="AKTIVCO DEFAUT GE &amp; POWER Cabinet","AKTIVCO",
U567="AKTIVCO Coupure ENEO &amp; Baisse de tension","AKTIVCO GRID ONLY",
U567="Coupure ENEO &amp; Baisse de tension","IHS GRID ONLY",
U567="Defaut GE &amp; POWER Cabinet","IHS",
U567="Sharing","Partners",
U567="Sites strategiques &amp; DataCenter","SST &amp; DC",
U567="Exclu","Exclu",
U567="SAT","SAT",
U567="SPARE-ISSUE","SPARE-ISSUE",
U567="Fiber CAmtel","TRANS_FO_CAMTEL",
U567="Fiber AOF","Fiber AOF",
U567="Projet OCM (HUAWEI)","TRAVAUX-HUAWEI",
U567="Projet OCM (NOKIA)","TRAVAUX-NOKIA",
U567="ACCESS-ISSUE","ACCESS-ISSUE",
U567="Projet OCM (ZTE, NOKIA, autres projets)","TRAVAUX OCM",
U567="No root CAuse","No root cause",
U567="ODU HS","PDH",
U567="IP &amp; VLAN","PDH",
U567="Warehouse HUAWEI","SPARE-ISSUE",
U567="SPARE-HS","SPARE-ISSUE",
U567="Power Telco","BSS",U567="no impacts","no impacts"
),"")</f>
        <v/>
      </c>
      <c r="T567" s="35" t="str" cm="1">
        <f t="array" ref="T567">IFERROR(_xlfn.IFS(
U567="MPR ISSUE","TX ISSUE",
U567="BSS Hardware Issue","RAN ISSUE",
U567="Sites strategiques, MLL, Pylone, etc.","ENVTECH",
U567="AKTIVCO DEFAUT GE &amp; POWER Cabinet","POWER ISSUE",
U567="AKTIVCO Coupure ENEO &amp; Baisse de tension","POWER ISSUE",
U567="Coupure ENEO &amp; Baisse de tension","POWER ISSUE",
U567="Defaut GE &amp; POWER Cabinet","POWER ISSUE",
U567="Sharing","POWER ISSUE",
U567="Sites strategiques &amp; DataCenter","POWER ISSUE",
U567="Exclu","Exclu",
U567="SAT","TX ISSUE",
U567="SPARE-ISSUE","SPARE-ISSUE",
U567="Fiber CAmtel","TX ISSUE",
U567="Fiber AOF","TX ISSUE",
U567="Projet OCM (HUAWEI)","TRAVAUX-HUAWEI",
U567="Projet OCM (NOKIA)","TRAVAUX -NOKIA",
U567="ACCESS-ISSUE","ACCESS-ISSUE",
U567="Projet OCM (ZTE, NOKIA, autres projets)","TRAVAUX OCM",
U567="No root CAuse","No root cause",
U567="ODU HS","TX ISSUE",
U567="IP &amp; VLAN","TX ISSUE",
U567="Warehouse HUAWEI","SPARE-ISSUE",
U567="SPARE-HS","SPARE-ISSUE",
U567="Power Telco","RAN ISSUE",U567="no impacts","no impacts"
),"")</f>
        <v/>
      </c>
      <c r="U567" s="28"/>
      <c r="V567" s="35" t="str" cm="1">
        <f t="array" ref="V567">IFERROR(_xlfn.IFS(
U567="MPR ISSUE","ACTIVE",
U567="BSS Hardware Issue","ACTIVE",
U567="Sites strategiques, MLL, Pylone, etc.","PASSIVE",
U567="AKTIVCO DEFAUT GE &amp; POWER Cabinet","PASSIVE",
U567="AKTIVCO Coupure ENEO &amp; Baisse de tension","PASSIVE",
U567="Coupure ENEO &amp; Baisse de tension","PASSIVE",
U567="Defaut GE &amp; POWER Cabinet","PASSIVE",
U567="Sharing","PASSIVE",
U567="Sites strategiques &amp; DataCenter","PASSIVE",
U567="Exclu","Exclu",
U567="SAT","ACTIVE",
U567="SPARE-ISSUE","SPARE-ISSUE",
U567="Fiber CAmtel","ACTIVE",
U567="Fiber AOF","ACTIVE",
U567="Projet OCM (HUAWEI)","PLANNED WORKS",
U567="Projet OCM (NOKIA)","PLANNED WORKS",
U567="ACCESS-ISSUE","ACCESS-ISSUE",
U567="Projet OCM (ZTE, NOKIA, autres projets)","PLANNED WORKS",
U567="No root CAuse","No root cause",
U567="ODU HS","ACTIVE",
U567="IP &amp; VLAN","ACTIVE",
U567="Warehouse HUAWEI","SPARE-ISSUE",
U567="SPARE-HS","SPARE-ISSUE",
U567="Power Telco","ACTIVE",U567="no impacts","no impacts"
),"")</f>
        <v/>
      </c>
      <c r="W567" s="102"/>
      <c r="X567" s="102"/>
      <c r="Y567" s="102"/>
      <c r="Z567" s="102"/>
      <c r="AA567" s="102"/>
      <c r="AB567" s="104" t="s">
        <v>5423</v>
      </c>
      <c r="AC567" s="9"/>
      <c r="AD567" s="9"/>
      <c r="AE567" s="7" t="s">
        <v>5423</v>
      </c>
      <c r="AF567" s="6"/>
      <c r="AG567" s="7"/>
      <c r="AH567" s="3" t="s">
        <v>5423</v>
      </c>
      <c r="AI567" s="18" t="s">
        <v>5423</v>
      </c>
      <c r="AJ567" s="18" t="s">
        <v>5423</v>
      </c>
      <c r="AK567" s="18" t="s">
        <v>5423</v>
      </c>
      <c r="AL567" s="18" t="s">
        <v>5423</v>
      </c>
      <c r="AM567" s="18" t="s">
        <v>5423</v>
      </c>
      <c r="AN567" s="18" t="s">
        <v>5423</v>
      </c>
      <c r="AO567" s="18" t="s">
        <v>5423</v>
      </c>
      <c r="AP567" s="18" t="s">
        <v>5423</v>
      </c>
      <c r="AQ567" s="18" t="s">
        <v>5423</v>
      </c>
      <c r="AR567" s="18" t="s">
        <v>5423</v>
      </c>
      <c r="AS567" s="18" t="s">
        <v>5423</v>
      </c>
      <c r="AT567" s="18" t="s">
        <v>5423</v>
      </c>
      <c r="AU567" s="9" t="s">
        <v>5423</v>
      </c>
      <c r="AV567" s="14"/>
      <c r="AW567" s="14" t="s">
        <v>5423</v>
      </c>
      <c r="AX567" s="14" t="str">
        <f>_xlfn.XLOOKUP(B567,'[4]cell downs 18042026 17h'!$B:$B,'[4]cell downs 18042026 17h'!$B:$B,"")</f>
        <v/>
      </c>
      <c r="AY567" s="14" t="str">
        <f>_xlfn.XLOOKUP(B567,'[5]Cells Huawei 19042026 15h'!$B:$B,'[5]Cells Huawei 19042026 15h'!$B:$B,"")</f>
        <v/>
      </c>
      <c r="AZ567" s="105" t="str">
        <f>_xlfn.XLOOKUP(B567,'INCIDENT-04-23-2026'!E:E,'INCIDENT-04-23-2026'!F:F,"")</f>
        <v/>
      </c>
      <c r="BA567" s="105" t="str">
        <f>_xlfn.XLOOKUP(B567,'[6]Eneo 17H'!$C:$C,'[6]Eneo 17H'!$I:$I,"")</f>
        <v/>
      </c>
      <c r="BB567" s="105" t="str">
        <f>_xlfn.XLOOKUP(B567,[8]ALL!$B:$B,[8]ALL!$M:$M,"")</f>
        <v/>
      </c>
      <c r="BC567" s="105" t="str">
        <f>_xlfn.XLOOKUP(B567,'[6]Eneo 17H'!$C:$C,'[6]Eneo 17H'!$I:$I,"")</f>
        <v/>
      </c>
      <c r="BD567" s="105" t="str">
        <f>_xlfn.XLOOKUP(B567,'[7]Eneo 12H'!$C:$C,'[7]Eneo 12H'!$I:$I,"")</f>
        <v/>
      </c>
      <c r="BE567" s="105" t="s">
        <v>5423</v>
      </c>
    </row>
    <row r="568" spans="1:57" hidden="1" x14ac:dyDescent="0.3">
      <c r="A568" s="1" t="s">
        <v>1464</v>
      </c>
      <c r="B568" s="8" t="s">
        <v>1465</v>
      </c>
      <c r="C568" s="3" t="str">
        <f>_xlfn.XLOOKUP(B568,'[1]daily break down'!$D:$D,'[1]daily break down'!$E:$E,"")</f>
        <v>ADAMAOUA</v>
      </c>
      <c r="D568" s="1" t="s">
        <v>11</v>
      </c>
      <c r="E568" s="1" t="s">
        <v>12</v>
      </c>
      <c r="F568" s="3" t="s">
        <v>90</v>
      </c>
      <c r="G568" s="1" t="s">
        <v>1466</v>
      </c>
      <c r="H568" s="26" t="str">
        <f>_xlfn.XLOOKUP(B568,[2]CALCULATION!$B:$B,[2]CALCULATION!$H:$H,"")</f>
        <v>NOKIA</v>
      </c>
      <c r="I568" s="23">
        <v>0</v>
      </c>
      <c r="J568" s="23">
        <v>9.524250249735311E-2</v>
      </c>
      <c r="K568" s="23">
        <v>0.13754861913776312</v>
      </c>
      <c r="L568" s="23">
        <v>5.9735212166886082</v>
      </c>
      <c r="M568" s="23">
        <v>2.5761306930881762</v>
      </c>
      <c r="N568" s="23">
        <v>0.19180406826692464</v>
      </c>
      <c r="O568" s="23">
        <v>9.3649645693431247E-3</v>
      </c>
      <c r="P568" s="103" t="s">
        <v>6554</v>
      </c>
      <c r="Q568" s="36" t="s">
        <v>5796</v>
      </c>
      <c r="R568" s="36"/>
      <c r="S568" s="35" t="str" cm="1">
        <f t="array" ref="S568">IFERROR(_xlfn.IFS(
U568="MPR ISSUE","PDH",
U568="BSS Hardware Issue","BSS",
U568="Sites strategiques, MLL, Pylone, etc.","ENVTECH",
U568="AKTIVCO DEFAUT GE &amp; POWER Cabinet","AKTIVCO",
U568="AKTIVCO Coupure ENEO &amp; Baisse de tension","AKTIVCO GRID ONLY",
U568="Coupure ENEO &amp; Baisse de tension","IHS GRID ONLY",
U568="Defaut GE &amp; POWER Cabinet","IHS",
U568="Sharing","Partners",
U568="Sites strategiques &amp; DataCenter","SST &amp; DC",
U568="Exclu","Exclu",
U568="SAT","SAT",
U568="SPARE-ISSUE","SPARE-ISSUE",
U568="Fiber CAmtel","TRANS_FO_CAMTEL",
U568="Fiber AOF","Fiber AOF",
U568="Projet OCM (HUAWEI)","TRAVAUX-HUAWEI",
U568="Projet OCM (NOKIA)","TRAVAUX-NOKIA",
U568="ACCESS-ISSUE","ACCESS-ISSUE",
U568="Projet OCM (ZTE, NOKIA, autres projets)","TRAVAUX OCM",
U568="No root CAuse","No root cause",
U568="ODU HS","PDH",
U568="IP &amp; VLAN","PDH",
U568="Warehouse HUAWEI","SPARE-ISSUE",
U568="SPARE-HS","SPARE-ISSUE",
U568="Power Telco","BSS",U568="no impacts","no impacts"
),"")</f>
        <v/>
      </c>
      <c r="T568" s="35" t="str" cm="1">
        <f t="array" ref="T568">IFERROR(_xlfn.IFS(
U568="MPR ISSUE","TX ISSUE",
U568="BSS Hardware Issue","RAN ISSUE",
U568="Sites strategiques, MLL, Pylone, etc.","ENVTECH",
U568="AKTIVCO DEFAUT GE &amp; POWER Cabinet","POWER ISSUE",
U568="AKTIVCO Coupure ENEO &amp; Baisse de tension","POWER ISSUE",
U568="Coupure ENEO &amp; Baisse de tension","POWER ISSUE",
U568="Defaut GE &amp; POWER Cabinet","POWER ISSUE",
U568="Sharing","POWER ISSUE",
U568="Sites strategiques &amp; DataCenter","POWER ISSUE",
U568="Exclu","Exclu",
U568="SAT","TX ISSUE",
U568="SPARE-ISSUE","SPARE-ISSUE",
U568="Fiber CAmtel","TX ISSUE",
U568="Fiber AOF","TX ISSUE",
U568="Projet OCM (HUAWEI)","TRAVAUX-HUAWEI",
U568="Projet OCM (NOKIA)","TRAVAUX -NOKIA",
U568="ACCESS-ISSUE","ACCESS-ISSUE",
U568="Projet OCM (ZTE, NOKIA, autres projets)","TRAVAUX OCM",
U568="No root CAuse","No root cause",
U568="ODU HS","TX ISSUE",
U568="IP &amp; VLAN","TX ISSUE",
U568="Warehouse HUAWEI","SPARE-ISSUE",
U568="SPARE-HS","SPARE-ISSUE",
U568="Power Telco","RAN ISSUE",U568="no impacts","no impacts"
),"")</f>
        <v/>
      </c>
      <c r="U568" s="28"/>
      <c r="V568" s="35" t="str" cm="1">
        <f t="array" ref="V568">IFERROR(_xlfn.IFS(
U568="MPR ISSUE","ACTIVE",
U568="BSS Hardware Issue","ACTIVE",
U568="Sites strategiques, MLL, Pylone, etc.","PASSIVE",
U568="AKTIVCO DEFAUT GE &amp; POWER Cabinet","PASSIVE",
U568="AKTIVCO Coupure ENEO &amp; Baisse de tension","PASSIVE",
U568="Coupure ENEO &amp; Baisse de tension","PASSIVE",
U568="Defaut GE &amp; POWER Cabinet","PASSIVE",
U568="Sharing","PASSIVE",
U568="Sites strategiques &amp; DataCenter","PASSIVE",
U568="Exclu","Exclu",
U568="SAT","ACTIVE",
U568="SPARE-ISSUE","SPARE-ISSUE",
U568="Fiber CAmtel","ACTIVE",
U568="Fiber AOF","ACTIVE",
U568="Projet OCM (HUAWEI)","PLANNED WORKS",
U568="Projet OCM (NOKIA)","PLANNED WORKS",
U568="ACCESS-ISSUE","ACCESS-ISSUE",
U568="Projet OCM (ZTE, NOKIA, autres projets)","PLANNED WORKS",
U568="No root CAuse","No root cause",
U568="ODU HS","ACTIVE",
U568="IP &amp; VLAN","ACTIVE",
U568="Warehouse HUAWEI","SPARE-ISSUE",
U568="SPARE-HS","SPARE-ISSUE",
U568="Power Telco","ACTIVE",U568="no impacts","no impacts"
),"")</f>
        <v/>
      </c>
      <c r="W568" s="116" t="s">
        <v>6741</v>
      </c>
      <c r="X568" s="116" t="s">
        <v>6742</v>
      </c>
      <c r="Y568" s="116"/>
      <c r="Z568" s="116" t="s">
        <v>6743</v>
      </c>
      <c r="AA568" s="116" t="s">
        <v>6694</v>
      </c>
      <c r="AB568" s="104" t="s">
        <v>5423</v>
      </c>
      <c r="AC568" s="9"/>
      <c r="AD568" s="9"/>
      <c r="AE568" s="7" t="s">
        <v>5423</v>
      </c>
      <c r="AF568" s="6"/>
      <c r="AG568" s="7"/>
      <c r="AH568" s="3" t="s">
        <v>5423</v>
      </c>
      <c r="AI568" s="18" t="s">
        <v>5423</v>
      </c>
      <c r="AJ568" s="18" t="s">
        <v>5423</v>
      </c>
      <c r="AK568" s="18" t="s">
        <v>5423</v>
      </c>
      <c r="AL568" s="18" t="s">
        <v>5423</v>
      </c>
      <c r="AM568" s="18" t="s">
        <v>5423</v>
      </c>
      <c r="AN568" s="18" t="s">
        <v>5423</v>
      </c>
      <c r="AO568" s="18" t="s">
        <v>5423</v>
      </c>
      <c r="AP568" s="18" t="s">
        <v>5423</v>
      </c>
      <c r="AQ568" s="18" t="s">
        <v>5423</v>
      </c>
      <c r="AR568" s="18" t="s">
        <v>5423</v>
      </c>
      <c r="AS568" s="18" t="s">
        <v>5423</v>
      </c>
      <c r="AT568" s="18" t="s">
        <v>5423</v>
      </c>
      <c r="AU568" s="9" t="s">
        <v>5423</v>
      </c>
      <c r="AV568" s="14"/>
      <c r="AW568" s="14" t="s">
        <v>5423</v>
      </c>
      <c r="AX568" s="14" t="str">
        <f>_xlfn.XLOOKUP(B568,'[4]cell downs 18042026 17h'!$B:$B,'[4]cell downs 18042026 17h'!$B:$B,"")</f>
        <v/>
      </c>
      <c r="AY568" s="14" t="str">
        <f>_xlfn.XLOOKUP(B568,'[5]Cells Huawei 19042026 15h'!$B:$B,'[5]Cells Huawei 19042026 15h'!$B:$B,"")</f>
        <v/>
      </c>
      <c r="AZ568" s="105" t="str">
        <f>_xlfn.XLOOKUP(B568,'INCIDENT-04-23-2026'!E:E,'INCIDENT-04-23-2026'!F:F,"")</f>
        <v/>
      </c>
      <c r="BA568" s="105" t="str">
        <f>_xlfn.XLOOKUP(B568,'[6]Eneo 17H'!$C:$C,'[6]Eneo 17H'!$I:$I,"")</f>
        <v/>
      </c>
      <c r="BB568" s="105" t="str">
        <f>_xlfn.XLOOKUP(B568,[8]ALL!$B:$B,[8]ALL!$M:$M,"")</f>
        <v/>
      </c>
      <c r="BC568" s="105" t="str">
        <f>_xlfn.XLOOKUP(B568,'[6]Eneo 17H'!$C:$C,'[6]Eneo 17H'!$I:$I,"")</f>
        <v/>
      </c>
      <c r="BD568" s="105" t="str">
        <f>_xlfn.XLOOKUP(B568,'[7]Eneo 12H'!$C:$C,'[7]Eneo 12H'!$I:$I,"")</f>
        <v/>
      </c>
      <c r="BE568" s="105" t="s">
        <v>7133</v>
      </c>
    </row>
    <row r="569" spans="1:57" hidden="1" x14ac:dyDescent="0.3">
      <c r="A569" s="1" t="s">
        <v>2432</v>
      </c>
      <c r="B569" s="8" t="s">
        <v>2433</v>
      </c>
      <c r="C569" s="3" t="str">
        <f>_xlfn.XLOOKUP(B569,'[1]daily break down'!$D:$D,'[1]daily break down'!$E:$E,"")</f>
        <v>ADAMAOUA</v>
      </c>
      <c r="D569" s="1" t="s">
        <v>11</v>
      </c>
      <c r="E569" s="1" t="s">
        <v>83</v>
      </c>
      <c r="F569" s="3" t="s">
        <v>90</v>
      </c>
      <c r="G569" s="1" t="s">
        <v>2432</v>
      </c>
      <c r="H569" s="26" t="str">
        <f>_xlfn.XLOOKUP(B569,[2]CALCULATION!$B:$B,[2]CALCULATION!$H:$H,"")</f>
        <v>NOKIA</v>
      </c>
      <c r="I569" s="23">
        <v>0</v>
      </c>
      <c r="J569" s="23">
        <v>0</v>
      </c>
      <c r="K569" s="23">
        <v>0</v>
      </c>
      <c r="L569" s="23">
        <v>0</v>
      </c>
      <c r="M569" s="23">
        <v>3.4637910445550694E-2</v>
      </c>
      <c r="N569" s="23">
        <v>4.430566868226618E-2</v>
      </c>
      <c r="O569" s="23">
        <v>0</v>
      </c>
      <c r="P569" s="103" t="s">
        <v>6554</v>
      </c>
      <c r="Q569" s="36" t="s">
        <v>5796</v>
      </c>
      <c r="R569" s="36"/>
      <c r="S569" s="35" t="str" cm="1">
        <f t="array" ref="S569">IFERROR(_xlfn.IFS(
U569="MPR ISSUE","PDH",
U569="BSS Hardware Issue","BSS",
U569="Sites strategiques, MLL, Pylone, etc.","ENVTECH",
U569="AKTIVCO DEFAUT GE &amp; POWER Cabinet","AKTIVCO",
U569="AKTIVCO Coupure ENEO &amp; Baisse de tension","AKTIVCO GRID ONLY",
U569="Coupure ENEO &amp; Baisse de tension","IHS GRID ONLY",
U569="Defaut GE &amp; POWER Cabinet","IHS",
U569="Sharing","Partners",
U569="Sites strategiques &amp; DataCenter","SST &amp; DC",
U569="Exclu","Exclu",
U569="SAT","SAT",
U569="SPARE-ISSUE","SPARE-ISSUE",
U569="Fiber CAmtel","TRANS_FO_CAMTEL",
U569="Fiber AOF","Fiber AOF",
U569="Projet OCM (HUAWEI)","TRAVAUX-HUAWEI",
U569="Projet OCM (NOKIA)","TRAVAUX-NOKIA",
U569="ACCESS-ISSUE","ACCESS-ISSUE",
U569="Projet OCM (ZTE, NOKIA, autres projets)","TRAVAUX OCM",
U569="No root CAuse","No root cause",
U569="ODU HS","PDH",
U569="IP &amp; VLAN","PDH",
U569="Warehouse HUAWEI","SPARE-ISSUE",
U569="SPARE-HS","SPARE-ISSUE",
U569="Power Telco","BSS"
),"")</f>
        <v/>
      </c>
      <c r="T569" s="35" t="str" cm="1">
        <f t="array" ref="T569">IFERROR(_xlfn.IFS(
U569="MPR ISSUE","TX ISSUE",
U569="BSS Hardware Issue","RAN ISSUE",
U569="Sites strategiques, MLL, Pylone, etc.","ENVTECH",
U569="AKTIVCO DEFAUT GE &amp; POWER Cabinet","POWER ISSUE",
U569="AKTIVCO Coupure ENEO &amp; Baisse de tension","POWER ISSUE",
U569="Coupure ENEO &amp; Baisse de tension","POWER ISSUE",
U569="Defaut GE &amp; POWER Cabinet","POWER ISSUE",
U569="Sharing","POWER ISSUE",
U569="Sites strategiques &amp; DataCenter","POWER ISSUE",
U569="Exclu","Exclu",
U569="SAT","TX ISSUE",
U569="SPARE-ISSUE","SPARE-ISSUE",
U569="Fiber CAmtel","TX ISSUE",
U569="Fiber AOF","TX ISSUE",
U569="Projet OCM (HUAWEI)","TRAVAUX-HUAWEI",
U569="Projet OCM (NOKIA)","TRAVAUX -NOKIA",
U569="ACCESS-ISSUE","ACCESS-ISSUE",
U569="Projet OCM (ZTE, NOKIA, autres projets)","TRAVAUX OCM",
U569="No root CAuse","No root cause",
U569="ODU HS","TX ISSUE",
U569="IP &amp; VLAN","TX ISSUE",
U569="Warehouse HUAWEI","SPARE-ISSUE",
U569="SPARE-HS","SPARE-ISSUE",
U569="Power Telco","RAN ISSUE"
),"")</f>
        <v/>
      </c>
      <c r="U569" s="28"/>
      <c r="V569" s="35" t="str" cm="1">
        <f t="array" ref="V569">IFERROR(_xlfn.IFS(
U569="MPR ISSUE","ACTIVE",
U569="BSS Hardware Issue","ACTIVE",
U569="Sites strategiques, MLL, Pylone, etc.","PASSIVE",
U569="AKTIVCO DEFAUT GE &amp; POWER Cabinet","PASSIVE",
U569="AKTIVCO Coupure ENEO &amp; Baisse de tension","PASSIVE",
U569="Coupure ENEO &amp; Baisse de tension","PASSIVE",
U569="Defaut GE &amp; POWER Cabinet","PASSIVE",
U569="Sharing","PASSIVE",
U569="Sites strategiques &amp; DataCenter","PASSIVE",
U569="Exclu","Exclu",
U569="SAT","ACTIVE",
U569="SPARE-ISSUE","SPARE-ISSUE",
U569="Fiber CAmtel","ACTIVE",
U569="Fiber AOF","ACTIVE",
U569="Projet OCM (HUAWEI)","PLANNED WORKS",
U569="Projet OCM (NOKIA)","PLANNED WORKS",
U569="ACCESS-ISSUE","ACCESS-ISSUE",
U569="Projet OCM (ZTE, NOKIA, autres projets)","PLANNED WORKS",
U569="No root CAuse","No root cause",
U569="ODU HS","ACTIVE",
U569="IP &amp; VLAN","ACTIVE",
U569="Warehouse HUAWEI","SPARE-ISSUE",
U569="SPARE-HS","SPARE-ISSUE",
U569="Power Telco","ACTIVE"
),"")</f>
        <v/>
      </c>
      <c r="W569" s="102"/>
      <c r="X569" s="102"/>
      <c r="Y569" s="102"/>
      <c r="Z569" s="102"/>
      <c r="AA569" s="102"/>
      <c r="AB569" s="104" t="s">
        <v>6620</v>
      </c>
      <c r="AC569" s="9"/>
      <c r="AD569" s="9"/>
      <c r="AE569" s="7" t="s">
        <v>5423</v>
      </c>
      <c r="AF569" s="6"/>
      <c r="AG569" s="7"/>
      <c r="AH569" s="3" t="s">
        <v>5423</v>
      </c>
      <c r="AI569" s="18" t="s">
        <v>5423</v>
      </c>
      <c r="AJ569" s="18" t="s">
        <v>5423</v>
      </c>
      <c r="AK569" s="18" t="s">
        <v>5423</v>
      </c>
      <c r="AL569" s="18" t="s">
        <v>5423</v>
      </c>
      <c r="AM569" s="18" t="s">
        <v>5423</v>
      </c>
      <c r="AN569" s="18" t="s">
        <v>5423</v>
      </c>
      <c r="AO569" s="18" t="s">
        <v>6335</v>
      </c>
      <c r="AP569" s="18" t="s">
        <v>6335</v>
      </c>
      <c r="AQ569" s="18" t="s">
        <v>6336</v>
      </c>
      <c r="AR569" s="18" t="s">
        <v>5423</v>
      </c>
      <c r="AS569" s="18" t="s">
        <v>5423</v>
      </c>
      <c r="AT569" s="18" t="s">
        <v>5423</v>
      </c>
      <c r="AU569" s="9" t="s">
        <v>5423</v>
      </c>
      <c r="AV569" s="14"/>
      <c r="AW569" s="14" t="s">
        <v>5423</v>
      </c>
      <c r="AX569" s="14" t="str">
        <f>_xlfn.XLOOKUP(B569,'[4]cell downs 18042026 17h'!$B:$B,'[4]cell downs 18042026 17h'!$B:$B,"")</f>
        <v/>
      </c>
      <c r="AY569" s="14" t="str">
        <f>_xlfn.XLOOKUP(B569,'[5]Cells Huawei 19042026 15h'!$B:$B,'[5]Cells Huawei 19042026 15h'!$B:$B,"")</f>
        <v/>
      </c>
      <c r="AZ569" s="105" t="str">
        <f>_xlfn.XLOOKUP(B569,'INCIDENT-04-23-2026'!E:E,'INCIDENT-04-23-2026'!F:F,"")</f>
        <v/>
      </c>
      <c r="BA569" s="105" t="str">
        <f>_xlfn.XLOOKUP(B569,'[6]Eneo 17H'!$C:$C,'[6]Eneo 17H'!$I:$I,"")</f>
        <v/>
      </c>
      <c r="BB569" s="105" t="str">
        <f>_xlfn.XLOOKUP(B569,[8]ALL!$B:$B,[8]ALL!$M:$M,"")</f>
        <v/>
      </c>
      <c r="BC569" s="105" t="str">
        <f>_xlfn.XLOOKUP(B569,'[6]Eneo 17H'!$C:$C,'[6]Eneo 17H'!$I:$I,"")</f>
        <v/>
      </c>
      <c r="BD569" s="105" t="str">
        <f>_xlfn.XLOOKUP(B569,'[7]Eneo 12H'!$C:$C,'[7]Eneo 12H'!$I:$I,"")</f>
        <v/>
      </c>
      <c r="BE569" s="105" t="s">
        <v>7129</v>
      </c>
    </row>
    <row r="570" spans="1:57" hidden="1" x14ac:dyDescent="0.3">
      <c r="A570" s="1" t="s">
        <v>1030</v>
      </c>
      <c r="B570" s="1" t="s">
        <v>1031</v>
      </c>
      <c r="C570" s="3" t="str">
        <f>_xlfn.XLOOKUP(B570,'[1]daily break down'!$D:$D,'[1]daily break down'!$E:$E,"")</f>
        <v>ADAMAOUA</v>
      </c>
      <c r="D570" s="1" t="s">
        <v>11</v>
      </c>
      <c r="E570" s="1" t="s">
        <v>96</v>
      </c>
      <c r="F570" s="3" t="s">
        <v>90</v>
      </c>
      <c r="G570" s="1" t="s">
        <v>1032</v>
      </c>
      <c r="H570" s="26" t="str">
        <f>_xlfn.XLOOKUP(B570,[2]CALCULATION!$B:$B,[2]CALCULATION!$H:$H,"")</f>
        <v>NOKIA</v>
      </c>
      <c r="I570" s="23">
        <v>0</v>
      </c>
      <c r="J570" s="23">
        <v>0</v>
      </c>
      <c r="K570" s="23">
        <v>0</v>
      </c>
      <c r="L570" s="23">
        <v>0</v>
      </c>
      <c r="M570" s="23">
        <v>0</v>
      </c>
      <c r="N570" s="23">
        <v>4.1932168449588532E-2</v>
      </c>
      <c r="O570" s="23">
        <v>1.7838175222816795E-3</v>
      </c>
      <c r="P570" s="103" t="s">
        <v>6554</v>
      </c>
      <c r="Q570" s="36" t="s">
        <v>5796</v>
      </c>
      <c r="R570" s="36"/>
      <c r="S570" s="35" t="str" cm="1">
        <f t="array" ref="S570">IFERROR(_xlfn.IFS(
U570="MPR ISSUE","PDH",
U570="BSS Hardware Issue","BSS",
U570="Sites strategiques, MLL, Pylone, etc.","ENVTECH",
U570="AKTIVCO DEFAUT GE &amp; POWER Cabinet","AKTIVCO",
U570="AKTIVCO Coupure ENEO &amp; Baisse de tension","AKTIVCO GRID ONLY",
U570="Coupure ENEO &amp; Baisse de tension","IHS GRID ONLY",
U570="Defaut GE &amp; POWER Cabinet","IHS",
U570="Sharing","Partners",
U570="Sites strategiques &amp; DataCenter","SST &amp; DC",
U570="Exclu","Exclu",
U570="SAT","SAT",
U570="SPARE-ISSUE","SPARE-ISSUE",
U570="Fiber CAmtel","TRANS_FO_CAMTEL",
U570="Fiber AOF","Fiber AOF",
U570="Projet OCM (HUAWEI)","TRAVAUX-HUAWEI",
U570="Projet OCM (NOKIA)","TRAVAUX-NOKIA",
U570="ACCESS-ISSUE","ACCESS-ISSUE",
U570="Projet OCM (ZTE, NOKIA, autres projets)","TRAVAUX OCM",
U570="No root CAuse","No root cause",
U570="ODU HS","PDH",
U570="IP &amp; VLAN","PDH",
U570="Warehouse HUAWEI","SPARE-ISSUE",
U570="SPARE-HS","SPARE-ISSUE",
U570="Power Telco","BSS",U570="no impacts","no impacts"
),"")</f>
        <v/>
      </c>
      <c r="T570" s="35" t="str" cm="1">
        <f t="array" ref="T570">IFERROR(_xlfn.IFS(
U570="MPR ISSUE","TX ISSUE",
U570="BSS Hardware Issue","RAN ISSUE",
U570="Sites strategiques, MLL, Pylone, etc.","ENVTECH",
U570="AKTIVCO DEFAUT GE &amp; POWER Cabinet","POWER ISSUE",
U570="AKTIVCO Coupure ENEO &amp; Baisse de tension","POWER ISSUE",
U570="Coupure ENEO &amp; Baisse de tension","POWER ISSUE",
U570="Defaut GE &amp; POWER Cabinet","POWER ISSUE",
U570="Sharing","POWER ISSUE",
U570="Sites strategiques &amp; DataCenter","POWER ISSUE",
U570="Exclu","Exclu",
U570="SAT","TX ISSUE",
U570="SPARE-ISSUE","SPARE-ISSUE",
U570="Fiber CAmtel","TX ISSUE",
U570="Fiber AOF","TX ISSUE",
U570="Projet OCM (HUAWEI)","TRAVAUX-HUAWEI",
U570="Projet OCM (NOKIA)","TRAVAUX -NOKIA",
U570="ACCESS-ISSUE","ACCESS-ISSUE",
U570="Projet OCM (ZTE, NOKIA, autres projets)","TRAVAUX OCM",
U570="No root CAuse","No root cause",
U570="ODU HS","TX ISSUE",
U570="IP &amp; VLAN","TX ISSUE",
U570="Warehouse HUAWEI","SPARE-ISSUE",
U570="SPARE-HS","SPARE-ISSUE",
U570="Power Telco","RAN ISSUE",U570="no impacts","no impacts"
),"")</f>
        <v/>
      </c>
      <c r="U570" s="28"/>
      <c r="V570" s="35" t="str" cm="1">
        <f t="array" ref="V570">IFERROR(_xlfn.IFS(
U570="MPR ISSUE","ACTIVE",
U570="BSS Hardware Issue","ACTIVE",
U570="Sites strategiques, MLL, Pylone, etc.","PASSIVE",
U570="AKTIVCO DEFAUT GE &amp; POWER Cabinet","PASSIVE",
U570="AKTIVCO Coupure ENEO &amp; Baisse de tension","PASSIVE",
U570="Coupure ENEO &amp; Baisse de tension","PASSIVE",
U570="Defaut GE &amp; POWER Cabinet","PASSIVE",
U570="Sharing","PASSIVE",
U570="Sites strategiques &amp; DataCenter","PASSIVE",
U570="Exclu","Exclu",
U570="SAT","ACTIVE",
U570="SPARE-ISSUE","SPARE-ISSUE",
U570="Fiber CAmtel","ACTIVE",
U570="Fiber AOF","ACTIVE",
U570="Projet OCM (HUAWEI)","PLANNED WORKS",
U570="Projet OCM (NOKIA)","PLANNED WORKS",
U570="ACCESS-ISSUE","ACCESS-ISSUE",
U570="Projet OCM (ZTE, NOKIA, autres projets)","PLANNED WORKS",
U570="No root CAuse","No root cause",
U570="ODU HS","ACTIVE",
U570="IP &amp; VLAN","ACTIVE",
U570="Warehouse HUAWEI","SPARE-ISSUE",
U570="SPARE-HS","SPARE-ISSUE",
U570="Power Telco","ACTIVE",U570="no impacts","no impacts"
),"")</f>
        <v/>
      </c>
      <c r="W570" s="102"/>
      <c r="X570" s="102"/>
      <c r="Y570" s="102"/>
      <c r="Z570" s="102"/>
      <c r="AA570" s="102"/>
      <c r="AB570" s="104" t="s">
        <v>5423</v>
      </c>
      <c r="AC570" s="9"/>
      <c r="AD570" s="9"/>
      <c r="AE570" s="7" t="s">
        <v>5423</v>
      </c>
      <c r="AF570" s="6"/>
      <c r="AG570" s="7"/>
      <c r="AH570" s="3" t="s">
        <v>5423</v>
      </c>
      <c r="AI570" s="18" t="s">
        <v>5423</v>
      </c>
      <c r="AJ570" s="18" t="s">
        <v>5423</v>
      </c>
      <c r="AK570" s="18" t="s">
        <v>5423</v>
      </c>
      <c r="AL570" s="18" t="s">
        <v>5423</v>
      </c>
      <c r="AM570" s="18" t="s">
        <v>5423</v>
      </c>
      <c r="AN570" s="18" t="s">
        <v>5423</v>
      </c>
      <c r="AO570" s="18" t="s">
        <v>5423</v>
      </c>
      <c r="AP570" s="18" t="s">
        <v>5423</v>
      </c>
      <c r="AQ570" s="18" t="s">
        <v>5423</v>
      </c>
      <c r="AR570" s="18" t="s">
        <v>5423</v>
      </c>
      <c r="AS570" s="18" t="s">
        <v>5423</v>
      </c>
      <c r="AT570" s="18" t="s">
        <v>5423</v>
      </c>
      <c r="AU570" s="9" t="s">
        <v>5423</v>
      </c>
      <c r="AV570" s="14"/>
      <c r="AW570" s="14" t="s">
        <v>5423</v>
      </c>
      <c r="AX570" s="14" t="str">
        <f>_xlfn.XLOOKUP(B570,'[4]cell downs 18042026 17h'!$B:$B,'[4]cell downs 18042026 17h'!$B:$B,"")</f>
        <v/>
      </c>
      <c r="AY570" s="14" t="str">
        <f>_xlfn.XLOOKUP(B570,'[5]Cells Huawei 19042026 15h'!$B:$B,'[5]Cells Huawei 19042026 15h'!$B:$B,"")</f>
        <v/>
      </c>
      <c r="AZ570" s="105" t="str">
        <f>_xlfn.XLOOKUP(B570,'INCIDENT-04-23-2026'!E:E,'INCIDENT-04-23-2026'!F:F,"")</f>
        <v/>
      </c>
      <c r="BA570" s="105" t="str">
        <f>_xlfn.XLOOKUP(B570,'[6]Eneo 17H'!$C:$C,'[6]Eneo 17H'!$I:$I,"")</f>
        <v/>
      </c>
      <c r="BB570" s="105" t="str">
        <f>_xlfn.XLOOKUP(B570,[8]ALL!$B:$B,[8]ALL!$M:$M,"")</f>
        <v/>
      </c>
      <c r="BC570" s="105" t="str">
        <f>_xlfn.XLOOKUP(B570,'[6]Eneo 17H'!$C:$C,'[6]Eneo 17H'!$I:$I,"")</f>
        <v/>
      </c>
      <c r="BD570" s="105" t="str">
        <f>_xlfn.XLOOKUP(B570,'[7]Eneo 12H'!$C:$C,'[7]Eneo 12H'!$I:$I,"")</f>
        <v/>
      </c>
      <c r="BE570" s="105" t="s">
        <v>5423</v>
      </c>
    </row>
    <row r="571" spans="1:57" hidden="1" x14ac:dyDescent="0.3">
      <c r="A571" s="1" t="s">
        <v>506</v>
      </c>
      <c r="B571" s="8" t="s">
        <v>507</v>
      </c>
      <c r="C571" s="3" t="str">
        <f>_xlfn.XLOOKUP(B571,'[1]daily break down'!$D:$D,'[1]daily break down'!$E:$E,"")</f>
        <v>LITTORAL</v>
      </c>
      <c r="D571" s="1" t="s">
        <v>11</v>
      </c>
      <c r="E571" s="1" t="s">
        <v>66</v>
      </c>
      <c r="F571" s="3" t="s">
        <v>31</v>
      </c>
      <c r="G571" s="1" t="s">
        <v>508</v>
      </c>
      <c r="H571" s="26" t="str">
        <f>_xlfn.XLOOKUP(B571,[2]CALCULATION!$B:$B,[2]CALCULATION!$H:$H,"")</f>
        <v>NOKIA</v>
      </c>
      <c r="I571" s="23">
        <v>6.7291750491534769E-2</v>
      </c>
      <c r="J571" s="23">
        <v>8.2719093236082217E-2</v>
      </c>
      <c r="K571" s="23">
        <v>7.5335370812680325E-2</v>
      </c>
      <c r="L571" s="23">
        <v>6.7951648389278406E-3</v>
      </c>
      <c r="M571" s="23">
        <v>0.12825204818039396</v>
      </c>
      <c r="N571" s="23">
        <v>4.203727959410216E-2</v>
      </c>
      <c r="O571" s="23">
        <v>2.0331989281831332E-3</v>
      </c>
      <c r="P571" s="103" t="s">
        <v>6554</v>
      </c>
      <c r="Q571" s="36" t="s">
        <v>5796</v>
      </c>
      <c r="R571" s="36"/>
      <c r="S571" s="35" t="str" cm="1">
        <f t="array" ref="S571">IFERROR(_xlfn.IFS(
U571="MPR ISSUE","PDH",
U571="BSS Hardware Issue","BSS",
U571="Sites strategiques, MLL, Pylone, etc.","ENVTECH",
U571="AKTIVCO DEFAUT GE &amp; POWER Cabinet","AKTIVCO",
U571="AKTIVCO Coupure ENEO &amp; Baisse de tension","AKTIVCO GRID ONLY",
U571="Coupure ENEO &amp; Baisse de tension","IHS GRID ONLY",
U571="Defaut GE &amp; POWER Cabinet","IHS",
U571="Sharing","Partners",
U571="Sites strategiques &amp; DataCenter","SST &amp; DC",
U571="Exclu","Exclu",
U571="SAT","SAT",
U571="SPARE-ISSUE","SPARE-ISSUE",
U571="Fiber CAmtel","TRANS_FO_CAMTEL",
U571="Fiber AOF","Fiber AOF",
U571="Projet OCM (HUAWEI)","TRAVAUX-HUAWEI",
U571="Projet OCM (NOKIA)","TRAVAUX-NOKIA",
U571="ACCESS-ISSUE","ACCESS-ISSUE",
U571="Projet OCM (ZTE, NOKIA, autres projets)","TRAVAUX OCM",
U571="No root CAuse","No root cause",
U571="ODU HS","PDH",
U571="IP &amp; VLAN","PDH",
U571="Warehouse HUAWEI","SPARE-ISSUE",
U571="SPARE-HS","SPARE-ISSUE",
U571="Power Telco","BSS",U571="no impacts","no impacts"
),"")</f>
        <v/>
      </c>
      <c r="T571" s="35" t="str" cm="1">
        <f t="array" ref="T571">IFERROR(_xlfn.IFS(
U571="MPR ISSUE","TX ISSUE",
U571="BSS Hardware Issue","RAN ISSUE",
U571="Sites strategiques, MLL, Pylone, etc.","ENVTECH",
U571="AKTIVCO DEFAUT GE &amp; POWER Cabinet","POWER ISSUE",
U571="AKTIVCO Coupure ENEO &amp; Baisse de tension","POWER ISSUE",
U571="Coupure ENEO &amp; Baisse de tension","POWER ISSUE",
U571="Defaut GE &amp; POWER Cabinet","POWER ISSUE",
U571="Sharing","POWER ISSUE",
U571="Sites strategiques &amp; DataCenter","POWER ISSUE",
U571="Exclu","Exclu",
U571="SAT","TX ISSUE",
U571="SPARE-ISSUE","SPARE-ISSUE",
U571="Fiber CAmtel","TX ISSUE",
U571="Fiber AOF","TX ISSUE",
U571="Projet OCM (HUAWEI)","TRAVAUX-HUAWEI",
U571="Projet OCM (NOKIA)","TRAVAUX -NOKIA",
U571="ACCESS-ISSUE","ACCESS-ISSUE",
U571="Projet OCM (ZTE, NOKIA, autres projets)","TRAVAUX OCM",
U571="No root CAuse","No root cause",
U571="ODU HS","TX ISSUE",
U571="IP &amp; VLAN","TX ISSUE",
U571="Warehouse HUAWEI","SPARE-ISSUE",
U571="SPARE-HS","SPARE-ISSUE",
U571="Power Telco","RAN ISSUE",U571="no impacts","no impacts"
),"")</f>
        <v/>
      </c>
      <c r="U571" s="28"/>
      <c r="V571" s="35" t="str" cm="1">
        <f t="array" ref="V571">IFERROR(_xlfn.IFS(
U571="MPR ISSUE","ACTIVE",
U571="BSS Hardware Issue","ACTIVE",
U571="Sites strategiques, MLL, Pylone, etc.","PASSIVE",
U571="AKTIVCO DEFAUT GE &amp; POWER Cabinet","PASSIVE",
U571="AKTIVCO Coupure ENEO &amp; Baisse de tension","PASSIVE",
U571="Coupure ENEO &amp; Baisse de tension","PASSIVE",
U571="Defaut GE &amp; POWER Cabinet","PASSIVE",
U571="Sharing","PASSIVE",
U571="Sites strategiques &amp; DataCenter","PASSIVE",
U571="Exclu","Exclu",
U571="SAT","ACTIVE",
U571="SPARE-ISSUE","SPARE-ISSUE",
U571="Fiber CAmtel","ACTIVE",
U571="Fiber AOF","ACTIVE",
U571="Projet OCM (HUAWEI)","PLANNED WORKS",
U571="Projet OCM (NOKIA)","PLANNED WORKS",
U571="ACCESS-ISSUE","ACCESS-ISSUE",
U571="Projet OCM (ZTE, NOKIA, autres projets)","PLANNED WORKS",
U571="No root CAuse","No root cause",
U571="ODU HS","ACTIVE",
U571="IP &amp; VLAN","ACTIVE",
U571="Warehouse HUAWEI","SPARE-ISSUE",
U571="SPARE-HS","SPARE-ISSUE",
U571="Power Telco","ACTIVE",U571="no impacts","no impacts"
),"")</f>
        <v/>
      </c>
      <c r="W571" s="102"/>
      <c r="X571" s="102"/>
      <c r="Y571" s="102"/>
      <c r="Z571" s="102"/>
      <c r="AA571" s="102"/>
      <c r="AB571" s="104" t="s">
        <v>5423</v>
      </c>
      <c r="AC571" s="9"/>
      <c r="AD571" s="9"/>
      <c r="AE571" s="7" t="s">
        <v>5423</v>
      </c>
      <c r="AF571" s="6"/>
      <c r="AG571" s="7"/>
      <c r="AH571" s="3" t="s">
        <v>5423</v>
      </c>
      <c r="AI571" s="18" t="s">
        <v>5423</v>
      </c>
      <c r="AJ571" s="18" t="s">
        <v>5423</v>
      </c>
      <c r="AK571" s="18" t="s">
        <v>5423</v>
      </c>
      <c r="AL571" s="18" t="s">
        <v>5423</v>
      </c>
      <c r="AM571" s="18" t="s">
        <v>5423</v>
      </c>
      <c r="AN571" s="18" t="s">
        <v>5423</v>
      </c>
      <c r="AO571" s="18" t="s">
        <v>5423</v>
      </c>
      <c r="AP571" s="18" t="s">
        <v>5423</v>
      </c>
      <c r="AQ571" s="18" t="s">
        <v>5423</v>
      </c>
      <c r="AR571" s="18" t="s">
        <v>5423</v>
      </c>
      <c r="AS571" s="18" t="s">
        <v>5423</v>
      </c>
      <c r="AT571" s="18" t="s">
        <v>5423</v>
      </c>
      <c r="AU571" s="9" t="s">
        <v>5423</v>
      </c>
      <c r="AV571" s="14"/>
      <c r="AW571" s="14" t="s">
        <v>5423</v>
      </c>
      <c r="AX571" s="14" t="str">
        <f>_xlfn.XLOOKUP(B571,'[4]cell downs 18042026 17h'!$B:$B,'[4]cell downs 18042026 17h'!$B:$B,"")</f>
        <v/>
      </c>
      <c r="AY571" s="14" t="str">
        <f>_xlfn.XLOOKUP(B571,'[5]Cells Huawei 19042026 15h'!$B:$B,'[5]Cells Huawei 19042026 15h'!$B:$B,"")</f>
        <v/>
      </c>
      <c r="AZ571" s="105" t="str">
        <f>_xlfn.XLOOKUP(B571,'INCIDENT-04-23-2026'!E:E,'INCIDENT-04-23-2026'!F:F,"")</f>
        <v/>
      </c>
      <c r="BA571" s="105" t="str">
        <f>_xlfn.XLOOKUP(B571,'[6]Eneo 17H'!$C:$C,'[6]Eneo 17H'!$I:$I,"")</f>
        <v/>
      </c>
      <c r="BB571" s="105" t="str">
        <f>_xlfn.XLOOKUP(B571,[8]ALL!$B:$B,[8]ALL!$M:$M,"")</f>
        <v/>
      </c>
      <c r="BC571" s="105" t="str">
        <f>_xlfn.XLOOKUP(B571,'[6]Eneo 17H'!$C:$C,'[6]Eneo 17H'!$I:$I,"")</f>
        <v/>
      </c>
      <c r="BD571" s="105" t="str">
        <f>_xlfn.XLOOKUP(B571,'[7]Eneo 12H'!$C:$C,'[7]Eneo 12H'!$I:$I,"")</f>
        <v/>
      </c>
      <c r="BE571" s="105" t="s">
        <v>7130</v>
      </c>
    </row>
    <row r="572" spans="1:57" hidden="1" x14ac:dyDescent="0.3">
      <c r="A572" s="3" t="s">
        <v>1753</v>
      </c>
      <c r="B572" s="21" t="s">
        <v>1754</v>
      </c>
      <c r="C572" s="3" t="str">
        <f>_xlfn.XLOOKUP(B572,'[1]daily break down'!$D:$D,'[1]daily break down'!$E:$E,"")</f>
        <v>CENTRE</v>
      </c>
      <c r="D572" s="3" t="s">
        <v>11</v>
      </c>
      <c r="E572" s="3" t="s">
        <v>66</v>
      </c>
      <c r="F572" s="3" t="s">
        <v>37</v>
      </c>
      <c r="G572" s="3" t="s">
        <v>1755</v>
      </c>
      <c r="H572" s="26" t="str">
        <f>_xlfn.XLOOKUP(B572,[2]CALCULATION!$B:$B,[2]CALCULATION!$H:$H,"")</f>
        <v>NOKIA</v>
      </c>
      <c r="I572" s="23">
        <v>0.20307020172186985</v>
      </c>
      <c r="J572" s="23">
        <v>6.1477514960063838E-2</v>
      </c>
      <c r="K572" s="23">
        <v>0.18946203696569694</v>
      </c>
      <c r="L572" s="23">
        <v>1.0115878070843785</v>
      </c>
      <c r="M572" s="23">
        <v>0</v>
      </c>
      <c r="N572" s="23">
        <v>4.1377381696358788E-2</v>
      </c>
      <c r="O572" s="23">
        <v>3.7583702505908895E-2</v>
      </c>
      <c r="P572" s="103" t="s">
        <v>6554</v>
      </c>
      <c r="Q572" s="36" t="s">
        <v>5796</v>
      </c>
      <c r="R572" s="36"/>
      <c r="S572" s="35" t="str" cm="1">
        <f t="array" ref="S572">IFERROR(_xlfn.IFS(
U572="MPR ISSUE","PDH",
U572="BSS Hardware Issue","BSS",
U572="Sites strategiques, MLL, Pylone, etc.","ENVTECH",
U572="AKTIVCO DEFAUT GE &amp; POWER Cabinet","AKTIVCO",
U572="AKTIVCO Coupure ENEO &amp; Baisse de tension","AKTIVCO GRID ONLY",
U572="Coupure ENEO &amp; Baisse de tension","IHS GRID ONLY",
U572="Defaut GE &amp; POWER Cabinet","IHS",
U572="Sharing","Partners",
U572="Sites strategiques &amp; DataCenter","SST &amp; DC",
U572="Exclu","Exclu",
U572="SAT","SAT",
U572="SPARE-ISSUE","SPARE-ISSUE",
U572="Fiber CAmtel","TRANS_FO_CAMTEL",
U572="Fiber AOF","Fiber AOF",
U572="Projet OCM (HUAWEI)","TRAVAUX-HUAWEI",
U572="Projet OCM (NOKIA)","TRAVAUX-NOKIA",
U572="ACCESS-ISSUE","ACCESS-ISSUE",
U572="Projet OCM (ZTE, NOKIA, autres projets)","TRAVAUX OCM",
U572="No root CAuse","No root cause",
U572="ODU HS","PDH",
U572="IP &amp; VLAN","PDH",
U572="Warehouse HUAWEI","SPARE-ISSUE",
U572="SPARE-HS","SPARE-ISSUE",
U572="Power Telco","BSS",U572="no impacts","no impacts"
),"")</f>
        <v/>
      </c>
      <c r="T572" s="35" t="str" cm="1">
        <f t="array" ref="T572">IFERROR(_xlfn.IFS(
U572="MPR ISSUE","TX ISSUE",
U572="BSS Hardware Issue","RAN ISSUE",
U572="Sites strategiques, MLL, Pylone, etc.","ENVTECH",
U572="AKTIVCO DEFAUT GE &amp; POWER Cabinet","POWER ISSUE",
U572="AKTIVCO Coupure ENEO &amp; Baisse de tension","POWER ISSUE",
U572="Coupure ENEO &amp; Baisse de tension","POWER ISSUE",
U572="Defaut GE &amp; POWER Cabinet","POWER ISSUE",
U572="Sharing","POWER ISSUE",
U572="Sites strategiques &amp; DataCenter","POWER ISSUE",
U572="Exclu","Exclu",
U572="SAT","TX ISSUE",
U572="SPARE-ISSUE","SPARE-ISSUE",
U572="Fiber CAmtel","TX ISSUE",
U572="Fiber AOF","TX ISSUE",
U572="Projet OCM (HUAWEI)","TRAVAUX-HUAWEI",
U572="Projet OCM (NOKIA)","TRAVAUX -NOKIA",
U572="ACCESS-ISSUE","ACCESS-ISSUE",
U572="Projet OCM (ZTE, NOKIA, autres projets)","TRAVAUX OCM",
U572="No root CAuse","No root cause",
U572="ODU HS","TX ISSUE",
U572="IP &amp; VLAN","TX ISSUE",
U572="Warehouse HUAWEI","SPARE-ISSUE",
U572="SPARE-HS","SPARE-ISSUE",
U572="Power Telco","RAN ISSUE",U572="no impacts","no impacts"
),"")</f>
        <v/>
      </c>
      <c r="U572" s="28"/>
      <c r="V572" s="35" t="str" cm="1">
        <f t="array" ref="V572">IFERROR(_xlfn.IFS(
U572="MPR ISSUE","ACTIVE",
U572="BSS Hardware Issue","ACTIVE",
U572="Sites strategiques, MLL, Pylone, etc.","PASSIVE",
U572="AKTIVCO DEFAUT GE &amp; POWER Cabinet","PASSIVE",
U572="AKTIVCO Coupure ENEO &amp; Baisse de tension","PASSIVE",
U572="Coupure ENEO &amp; Baisse de tension","PASSIVE",
U572="Defaut GE &amp; POWER Cabinet","PASSIVE",
U572="Sharing","PASSIVE",
U572="Sites strategiques &amp; DataCenter","PASSIVE",
U572="Exclu","Exclu",
U572="SAT","ACTIVE",
U572="SPARE-ISSUE","SPARE-ISSUE",
U572="Fiber CAmtel","ACTIVE",
U572="Fiber AOF","ACTIVE",
U572="Projet OCM (HUAWEI)","PLANNED WORKS",
U572="Projet OCM (NOKIA)","PLANNED WORKS",
U572="ACCESS-ISSUE","ACCESS-ISSUE",
U572="Projet OCM (ZTE, NOKIA, autres projets)","PLANNED WORKS",
U572="No root CAuse","No root cause",
U572="ODU HS","ACTIVE",
U572="IP &amp; VLAN","ACTIVE",
U572="Warehouse HUAWEI","SPARE-ISSUE",
U572="SPARE-HS","SPARE-ISSUE",
U572="Power Telco","ACTIVE",U572="no impacts","no impacts"
),"")</f>
        <v/>
      </c>
      <c r="W572" s="102"/>
      <c r="X572" s="102"/>
      <c r="Y572" s="102"/>
      <c r="Z572" s="102"/>
      <c r="AA572" s="102"/>
      <c r="AB572" s="104" t="s">
        <v>5423</v>
      </c>
      <c r="AC572" s="9"/>
      <c r="AD572" s="9"/>
      <c r="AE572" s="7" t="s">
        <v>5423</v>
      </c>
      <c r="AF572" s="6"/>
      <c r="AG572" s="7"/>
      <c r="AH572" s="3" t="s">
        <v>5423</v>
      </c>
      <c r="AI572" s="18" t="s">
        <v>5423</v>
      </c>
      <c r="AJ572" s="18" t="s">
        <v>5423</v>
      </c>
      <c r="AK572" s="18" t="s">
        <v>5423</v>
      </c>
      <c r="AL572" s="18" t="s">
        <v>5423</v>
      </c>
      <c r="AM572" s="18" t="s">
        <v>5423</v>
      </c>
      <c r="AN572" s="18" t="s">
        <v>5423</v>
      </c>
      <c r="AO572" s="18" t="s">
        <v>5423</v>
      </c>
      <c r="AP572" s="18" t="s">
        <v>5423</v>
      </c>
      <c r="AQ572" s="18" t="s">
        <v>5423</v>
      </c>
      <c r="AR572" s="18" t="s">
        <v>5423</v>
      </c>
      <c r="AS572" s="18" t="s">
        <v>5423</v>
      </c>
      <c r="AT572" s="18" t="s">
        <v>5423</v>
      </c>
      <c r="AU572" s="9" t="s">
        <v>5423</v>
      </c>
      <c r="AV572" s="14"/>
      <c r="AW572" s="14" t="s">
        <v>5423</v>
      </c>
      <c r="AX572" s="14" t="str">
        <f>_xlfn.XLOOKUP(B572,'[4]cell downs 18042026 17h'!$B:$B,'[4]cell downs 18042026 17h'!$B:$B,"")</f>
        <v/>
      </c>
      <c r="AY572" s="14" t="str">
        <f>_xlfn.XLOOKUP(B572,'[5]Cells Huawei 19042026 15h'!$B:$B,'[5]Cells Huawei 19042026 15h'!$B:$B,"")</f>
        <v/>
      </c>
      <c r="AZ572" s="105" t="str">
        <f>_xlfn.XLOOKUP(B572,'INCIDENT-04-23-2026'!E:E,'INCIDENT-04-23-2026'!F:F,"")</f>
        <v/>
      </c>
      <c r="BA572" s="105" t="str">
        <f>_xlfn.XLOOKUP(B572,'[6]Eneo 17H'!$C:$C,'[6]Eneo 17H'!$I:$I,"")</f>
        <v/>
      </c>
      <c r="BB572" s="105" t="str">
        <f>_xlfn.XLOOKUP(B572,[8]ALL!$B:$B,[8]ALL!$M:$M,"")</f>
        <v/>
      </c>
      <c r="BC572" s="105" t="str">
        <f>_xlfn.XLOOKUP(B572,'[6]Eneo 17H'!$C:$C,'[6]Eneo 17H'!$I:$I,"")</f>
        <v/>
      </c>
      <c r="BD572" s="105" t="str">
        <f>_xlfn.XLOOKUP(B572,'[7]Eneo 12H'!$C:$C,'[7]Eneo 12H'!$I:$I,"")</f>
        <v/>
      </c>
      <c r="BE572" s="105" t="s">
        <v>7131</v>
      </c>
    </row>
    <row r="573" spans="1:57" hidden="1" x14ac:dyDescent="0.3">
      <c r="A573" s="1" t="s">
        <v>1077</v>
      </c>
      <c r="B573" s="8" t="s">
        <v>1078</v>
      </c>
      <c r="C573" s="3" t="str">
        <f>_xlfn.XLOOKUP(B573,'[1]daily break down'!$D:$D,'[1]daily break down'!$E:$E,"")</f>
        <v>CENTRE</v>
      </c>
      <c r="D573" s="1" t="s">
        <v>21</v>
      </c>
      <c r="E573" s="1" t="e">
        <v>#N/A</v>
      </c>
      <c r="F573" s="3" t="s">
        <v>69</v>
      </c>
      <c r="G573" s="1" t="s">
        <v>1079</v>
      </c>
      <c r="H573" s="26" t="str">
        <f>_xlfn.XLOOKUP(B573,[2]CALCULATION!$B:$B,[2]CALCULATION!$H:$H,"")</f>
        <v>NOKIA</v>
      </c>
      <c r="I573" s="23">
        <v>4.0641684715765916</v>
      </c>
      <c r="J573" s="23">
        <v>4.102068013000902E-3</v>
      </c>
      <c r="K573" s="23">
        <v>9.4115708280898033E-2</v>
      </c>
      <c r="L573" s="23">
        <v>1.0847829684989712</v>
      </c>
      <c r="M573" s="23">
        <v>1.1082004263297121</v>
      </c>
      <c r="N573" s="23">
        <v>4.1056350286645046E-2</v>
      </c>
      <c r="O573" s="23">
        <v>3.1117696454155314E-2</v>
      </c>
      <c r="P573" s="103" t="s">
        <v>6554</v>
      </c>
      <c r="Q573" s="36" t="s">
        <v>5795</v>
      </c>
      <c r="R573" s="36"/>
      <c r="S573" s="35" t="str" cm="1">
        <f t="array" ref="S573">IFERROR(_xlfn.IFS(
U573="MPR ISSUE","PDH",
U573="BSS Hardware Issue","BSS",
U573="Sites strategiques, MLL, Pylone, etc.","ENVTECH",
U573="AKTIVCO DEFAUT GE &amp; POWER Cabinet","AKTIVCO",
U573="AKTIVCO Coupure ENEO &amp; Baisse de tension","AKTIVCO GRID ONLY",
U573="Coupure ENEO &amp; Baisse de tension","IHS GRID ONLY",
U573="Defaut GE &amp; POWER Cabinet","IHS",
U573="Sharing","Partners",
U573="Sites strategiques &amp; DataCenter","SST &amp; DC",
U573="Exclu","Exclu",
U573="SAT","SAT",
U573="SPARE-ISSUE","SPARE-ISSUE",
U573="Fiber CAmtel","TRANS_FO_CAMTEL",
U573="Fiber AOF","Fiber AOF",
U573="Projet OCM (HUAWEI)","TRAVAUX-HUAWEI",
U573="Projet OCM (NOKIA)","TRAVAUX-NOKIA",
U573="ACCESS-ISSUE","ACCESS-ISSUE",
U573="Projet OCM (ZTE, NOKIA, autres projets)","TRAVAUX OCM",
U573="No root CAuse","No root cause",
U573="ODU HS","PDH",
U573="IP &amp; VLAN","PDH",
U573="Warehouse HUAWEI","SPARE-ISSUE",
U573="SPARE-HS","SPARE-ISSUE",
U573="Power Telco","BSS",U573="no impacts","no impacts"
),"")</f>
        <v/>
      </c>
      <c r="T573" s="35" t="str" cm="1">
        <f t="array" ref="T573">IFERROR(_xlfn.IFS(
U573="MPR ISSUE","TX ISSUE",
U573="BSS Hardware Issue","RAN ISSUE",
U573="Sites strategiques, MLL, Pylone, etc.","ENVTECH",
U573="AKTIVCO DEFAUT GE &amp; POWER Cabinet","POWER ISSUE",
U573="AKTIVCO Coupure ENEO &amp; Baisse de tension","POWER ISSUE",
U573="Coupure ENEO &amp; Baisse de tension","POWER ISSUE",
U573="Defaut GE &amp; POWER Cabinet","POWER ISSUE",
U573="Sharing","POWER ISSUE",
U573="Sites strategiques &amp; DataCenter","POWER ISSUE",
U573="Exclu","Exclu",
U573="SAT","TX ISSUE",
U573="SPARE-ISSUE","SPARE-ISSUE",
U573="Fiber CAmtel","TX ISSUE",
U573="Fiber AOF","TX ISSUE",
U573="Projet OCM (HUAWEI)","TRAVAUX-HUAWEI",
U573="Projet OCM (NOKIA)","TRAVAUX -NOKIA",
U573="ACCESS-ISSUE","ACCESS-ISSUE",
U573="Projet OCM (ZTE, NOKIA, autres projets)","TRAVAUX OCM",
U573="No root CAuse","No root cause",
U573="ODU HS","TX ISSUE",
U573="IP &amp; VLAN","TX ISSUE",
U573="Warehouse HUAWEI","SPARE-ISSUE",
U573="SPARE-HS","SPARE-ISSUE",
U573="Power Telco","RAN ISSUE",U573="no impacts","no impacts"
),"")</f>
        <v/>
      </c>
      <c r="U573" s="28"/>
      <c r="V573" s="35" t="str" cm="1">
        <f t="array" ref="V573">IFERROR(_xlfn.IFS(
U573="MPR ISSUE","ACTIVE",
U573="BSS Hardware Issue","ACTIVE",
U573="Sites strategiques, MLL, Pylone, etc.","PASSIVE",
U573="AKTIVCO DEFAUT GE &amp; POWER Cabinet","PASSIVE",
U573="AKTIVCO Coupure ENEO &amp; Baisse de tension","PASSIVE",
U573="Coupure ENEO &amp; Baisse de tension","PASSIVE",
U573="Defaut GE &amp; POWER Cabinet","PASSIVE",
U573="Sharing","PASSIVE",
U573="Sites strategiques &amp; DataCenter","PASSIVE",
U573="Exclu","Exclu",
U573="SAT","ACTIVE",
U573="SPARE-ISSUE","SPARE-ISSUE",
U573="Fiber CAmtel","ACTIVE",
U573="Fiber AOF","ACTIVE",
U573="Projet OCM (HUAWEI)","PLANNED WORKS",
U573="Projet OCM (NOKIA)","PLANNED WORKS",
U573="ACCESS-ISSUE","ACCESS-ISSUE",
U573="Projet OCM (ZTE, NOKIA, autres projets)","PLANNED WORKS",
U573="No root CAuse","No root cause",
U573="ODU HS","ACTIVE",
U573="IP &amp; VLAN","ACTIVE",
U573="Warehouse HUAWEI","SPARE-ISSUE",
U573="SPARE-HS","SPARE-ISSUE",
U573="Power Telco","ACTIVE",U573="no impacts","no impacts"
),"")</f>
        <v/>
      </c>
      <c r="W573" s="102"/>
      <c r="X573" s="102"/>
      <c r="Y573" s="102"/>
      <c r="Z573" s="102"/>
      <c r="AA573" s="102"/>
      <c r="AB573" s="104" t="s">
        <v>5423</v>
      </c>
      <c r="AC573" s="9"/>
      <c r="AD573" s="9"/>
      <c r="AE573" s="7" t="s">
        <v>5423</v>
      </c>
      <c r="AF573" s="6"/>
      <c r="AG573" s="7"/>
      <c r="AH573" s="3" t="s">
        <v>5423</v>
      </c>
      <c r="AI573" s="18" t="s">
        <v>5423</v>
      </c>
      <c r="AJ573" s="18" t="s">
        <v>5423</v>
      </c>
      <c r="AK573" s="18" t="s">
        <v>5423</v>
      </c>
      <c r="AL573" s="18" t="s">
        <v>5423</v>
      </c>
      <c r="AM573" s="18" t="s">
        <v>5423</v>
      </c>
      <c r="AN573" s="18" t="s">
        <v>5423</v>
      </c>
      <c r="AO573" s="18" t="s">
        <v>5423</v>
      </c>
      <c r="AP573" s="18" t="s">
        <v>5423</v>
      </c>
      <c r="AQ573" s="18" t="s">
        <v>5423</v>
      </c>
      <c r="AR573" s="18" t="s">
        <v>5423</v>
      </c>
      <c r="AS573" s="18" t="s">
        <v>5423</v>
      </c>
      <c r="AT573" s="18" t="s">
        <v>5423</v>
      </c>
      <c r="AU573" s="9" t="s">
        <v>5423</v>
      </c>
      <c r="AV573" s="14"/>
      <c r="AW573" s="14" t="s">
        <v>5423</v>
      </c>
      <c r="AX573" s="14" t="str">
        <f>_xlfn.XLOOKUP(B573,'[4]cell downs 18042026 17h'!$B:$B,'[4]cell downs 18042026 17h'!$B:$B,"")</f>
        <v/>
      </c>
      <c r="AY573" s="14" t="str">
        <f>_xlfn.XLOOKUP(B573,'[5]Cells Huawei 19042026 15h'!$B:$B,'[5]Cells Huawei 19042026 15h'!$B:$B,"")</f>
        <v/>
      </c>
      <c r="AZ573" s="105" t="str">
        <f>_xlfn.XLOOKUP(B573,'INCIDENT-04-23-2026'!E:E,'INCIDENT-04-23-2026'!F:F,"")</f>
        <v/>
      </c>
      <c r="BA573" s="105" t="str">
        <f>_xlfn.XLOOKUP(B573,'[6]Eneo 17H'!$C:$C,'[6]Eneo 17H'!$I:$I,"")</f>
        <v/>
      </c>
      <c r="BB573" s="105" t="str">
        <f>_xlfn.XLOOKUP(B573,[8]ALL!$B:$B,[8]ALL!$M:$M,"")</f>
        <v/>
      </c>
      <c r="BC573" s="105" t="str">
        <f>_xlfn.XLOOKUP(B573,'[6]Eneo 17H'!$C:$C,'[6]Eneo 17H'!$I:$I,"")</f>
        <v/>
      </c>
      <c r="BD573" s="105" t="str">
        <f>_xlfn.XLOOKUP(B573,'[7]Eneo 12H'!$C:$C,'[7]Eneo 12H'!$I:$I,"")</f>
        <v/>
      </c>
      <c r="BE573" s="105" t="s">
        <v>7132</v>
      </c>
    </row>
    <row r="574" spans="1:57" hidden="1" x14ac:dyDescent="0.3">
      <c r="A574" s="16" t="s">
        <v>883</v>
      </c>
      <c r="B574" s="1" t="s">
        <v>884</v>
      </c>
      <c r="C574" s="3" t="str">
        <f>_xlfn.XLOOKUP(B574,'[1]daily break down'!$D:$D,'[1]daily break down'!$E:$E,"")</f>
        <v>Yaounde</v>
      </c>
      <c r="D574" s="1" t="s">
        <v>11</v>
      </c>
      <c r="E574" s="1" t="s">
        <v>145</v>
      </c>
      <c r="F574" s="3" t="s">
        <v>37</v>
      </c>
      <c r="G574" s="1" t="s">
        <v>38</v>
      </c>
      <c r="H574" s="27" t="str">
        <f>_xlfn.XLOOKUP(B574,[2]CALCULATION!$B:$B,[2]CALCULATION!$H:$H,"")</f>
        <v>ZTE</v>
      </c>
      <c r="I574" s="23">
        <v>31.482123544300912</v>
      </c>
      <c r="J574" s="23">
        <v>9.2457045997380387</v>
      </c>
      <c r="K574" s="23">
        <v>10.619326661587236</v>
      </c>
      <c r="L574" s="23">
        <v>3.6958205990874151</v>
      </c>
      <c r="M574" s="23">
        <v>9.2457045997380387</v>
      </c>
      <c r="N574" s="23">
        <v>9.4520207857136764</v>
      </c>
      <c r="O574" s="23">
        <v>8.0907405980601137</v>
      </c>
      <c r="P574" s="103" t="s">
        <v>6553</v>
      </c>
      <c r="Q574" s="36" t="s">
        <v>5796</v>
      </c>
      <c r="R574" s="36"/>
      <c r="S574" s="35" t="str" cm="1">
        <f t="array" ref="S574">IFERROR(_xlfn.IFS(
U574="MPR ISSUE","PDH",
U574="BSS Hardware Issue","BSS",
U574="Sites strategiques, MLL, Pylone, etc.","ENVTECH",
U574="AKTIVCO DEFAUT GE &amp; POWER Cabinet","AKTIVCO",
U574="AKTIVCO Coupure ENEO &amp; Baisse de tension","AKTIVCO GRID ONLY",
U574="Coupure ENEO &amp; Baisse de tension","IHS GRID ONLY",
U574="Defaut GE &amp; POWER Cabinet","IHS",
U574="Sharing","Partners",
U574="Sites strategiques &amp; DataCenter","SST &amp; DC",
U574="Exclu","Exclu",
U574="SAT","SAT",
U574="SPARE-ISSUE","SPARE-ISSUE",
U574="Fiber CAmtel","TRANS_FO_CAMTEL",
U574="Fiber AOF","Fiber AOF",
U574="Projet OCM (HUAWEI)","TRAVAUX-HUAWEI",
U574="Projet OCM (NOKIA)","TRAVAUX-NOKIA",
U574="ACCESS-ISSUE","ACCESS-ISSUE",
U574="Projet OCM (ZTE, NOKIA, autres projets)","TRAVAUX OCM",
U574="No root CAuse","No root cause",
U574="ODU HS","PDH",
U574="IP &amp; VLAN","PDH",
U574="Warehouse HUAWEI","SPARE-ISSUE",
U574="SPARE-HS","SPARE-ISSUE",
U574="Power Telco","BSS",U574="no impacts","no impacts"
),"")</f>
        <v/>
      </c>
      <c r="T574" s="35" t="str" cm="1">
        <f t="array" ref="T574">IFERROR(_xlfn.IFS(
U574="MPR ISSUE","TX ISSUE",
U574="BSS Hardware Issue","RAN ISSUE",
U574="Sites strategiques, MLL, Pylone, etc.","ENVTECH",
U574="AKTIVCO DEFAUT GE &amp; POWER Cabinet","POWER ISSUE",
U574="AKTIVCO Coupure ENEO &amp; Baisse de tension","POWER ISSUE",
U574="Coupure ENEO &amp; Baisse de tension","POWER ISSUE",
U574="Defaut GE &amp; POWER Cabinet","POWER ISSUE",
U574="Sharing","POWER ISSUE",
U574="Sites strategiques &amp; DataCenter","POWER ISSUE",
U574="Exclu","Exclu",
U574="SAT","TX ISSUE",
U574="SPARE-ISSUE","SPARE-ISSUE",
U574="Fiber CAmtel","TX ISSUE",
U574="Fiber AOF","TX ISSUE",
U574="Projet OCM (HUAWEI)","TRAVAUX-HUAWEI",
U574="Projet OCM (NOKIA)","TRAVAUX -NOKIA",
U574="ACCESS-ISSUE","ACCESS-ISSUE",
U574="Projet OCM (ZTE, NOKIA, autres projets)","TRAVAUX OCM",
U574="No root CAuse","No root cause",
U574="ODU HS","TX ISSUE",
U574="IP &amp; VLAN","TX ISSUE",
U574="Warehouse HUAWEI","SPARE-ISSUE",
U574="SPARE-HS","SPARE-ISSUE",
U574="Power Telco","RAN ISSUE",U574="no impacts","no impacts"
),"")</f>
        <v/>
      </c>
      <c r="U574" s="28"/>
      <c r="V574" s="35" t="str" cm="1">
        <f t="array" ref="V574">IFERROR(_xlfn.IFS(
U574="MPR ISSUE","ACTIVE",
U574="BSS Hardware Issue","ACTIVE",
U574="Sites strategiques, MLL, Pylone, etc.","PASSIVE",
U574="AKTIVCO DEFAUT GE &amp; POWER Cabinet","PASSIVE",
U574="AKTIVCO Coupure ENEO &amp; Baisse de tension","PASSIVE",
U574="Coupure ENEO &amp; Baisse de tension","PASSIVE",
U574="Defaut GE &amp; POWER Cabinet","PASSIVE",
U574="Sharing","PASSIVE",
U574="Sites strategiques &amp; DataCenter","PASSIVE",
U574="Exclu","Exclu",
U574="SAT","ACTIVE",
U574="SPARE-ISSUE","SPARE-ISSUE",
U574="Fiber CAmtel","ACTIVE",
U574="Fiber AOF","ACTIVE",
U574="Projet OCM (HUAWEI)","PLANNED WORKS",
U574="Projet OCM (NOKIA)","PLANNED WORKS",
U574="ACCESS-ISSUE","ACCESS-ISSUE",
U574="Projet OCM (ZTE, NOKIA, autres projets)","PLANNED WORKS",
U574="No root CAuse","No root cause",
U574="ODU HS","ACTIVE",
U574="IP &amp; VLAN","ACTIVE",
U574="Warehouse HUAWEI","SPARE-ISSUE",
U574="SPARE-HS","SPARE-ISSUE",
U574="Power Telco","ACTIVE", U574="no impacts","no impacts"
),"")</f>
        <v/>
      </c>
      <c r="W574" s="117" t="s">
        <v>6741</v>
      </c>
      <c r="X574" s="116" t="s">
        <v>6742</v>
      </c>
      <c r="Y574" s="116"/>
      <c r="Z574" s="116" t="s">
        <v>6743</v>
      </c>
      <c r="AA574" s="104" t="s">
        <v>6688</v>
      </c>
      <c r="AB574" s="104" t="s">
        <v>6901</v>
      </c>
      <c r="AC574" s="9"/>
      <c r="AD574" s="9"/>
      <c r="AE574" s="7"/>
      <c r="AF574" s="6"/>
      <c r="AG574" s="7"/>
      <c r="AH574" s="3" t="s">
        <v>5423</v>
      </c>
      <c r="AI574" s="18" t="s">
        <v>5423</v>
      </c>
      <c r="AJ574" s="18" t="s">
        <v>5423</v>
      </c>
      <c r="AK574" s="18" t="s">
        <v>5423</v>
      </c>
      <c r="AL574" s="18" t="s">
        <v>5423</v>
      </c>
      <c r="AM574" s="18" t="s">
        <v>5423</v>
      </c>
      <c r="AN574" s="18" t="s">
        <v>5423</v>
      </c>
      <c r="AO574" s="18" t="s">
        <v>5423</v>
      </c>
      <c r="AP574" s="18" t="s">
        <v>5423</v>
      </c>
      <c r="AQ574" s="18" t="s">
        <v>5423</v>
      </c>
      <c r="AR574" s="18" t="s">
        <v>5423</v>
      </c>
      <c r="AS574" s="18" t="s">
        <v>5423</v>
      </c>
      <c r="AT574" s="18" t="s">
        <v>5423</v>
      </c>
      <c r="AU574" s="9" t="s">
        <v>5423</v>
      </c>
      <c r="AV574" s="14"/>
      <c r="AW574" s="14" t="s">
        <v>5423</v>
      </c>
      <c r="AX574" s="14" t="str">
        <f>_xlfn.XLOOKUP(B574,'[4]cell downs 18042026 17h'!$B:$B,'[4]cell downs 18042026 17h'!$B:$B,"")</f>
        <v/>
      </c>
      <c r="AY574" s="14" t="str">
        <f>_xlfn.XLOOKUP(B574,'[5]Cells Huawei 19042026 15h'!$B:$B,'[5]Cells Huawei 19042026 15h'!$B:$B,"")</f>
        <v/>
      </c>
      <c r="AZ574" s="105" t="str">
        <f>_xlfn.XLOOKUP(B574,'INCIDENT-04-23-2026'!E:E,'INCIDENT-04-23-2026'!F:F,"")</f>
        <v/>
      </c>
      <c r="BA574" s="105" t="str">
        <f>_xlfn.XLOOKUP(B574,'[6]Eneo 17H'!$C:$C,'[6]Eneo 17H'!$I:$I,"")</f>
        <v/>
      </c>
      <c r="BC574" s="105" t="str">
        <f>_xlfn.XLOOKUP(B574,'[6]Eneo 17H'!$C:$C,'[6]Eneo 17H'!$I:$I,"")</f>
        <v/>
      </c>
      <c r="BD574" s="105" t="str">
        <f>_xlfn.XLOOKUP(B574,'[7]Eneo 12H'!$C:$C,'[7]Eneo 12H'!$I:$I,"")</f>
        <v/>
      </c>
      <c r="BE574" s="11" t="s">
        <v>6932</v>
      </c>
    </row>
    <row r="575" spans="1:57" hidden="1" x14ac:dyDescent="0.3">
      <c r="A575" s="2" t="s">
        <v>1424</v>
      </c>
      <c r="B575" s="8" t="s">
        <v>1425</v>
      </c>
      <c r="C575" s="3" t="str">
        <f>_xlfn.XLOOKUP(B575,'[1]daily break down'!$D:$D,'[1]daily break down'!$E:$E,"")</f>
        <v>ADAMAOUA</v>
      </c>
      <c r="D575" s="1" t="s">
        <v>11</v>
      </c>
      <c r="E575" s="1" t="s">
        <v>96</v>
      </c>
      <c r="F575" s="3" t="s">
        <v>90</v>
      </c>
      <c r="G575" s="1" t="s">
        <v>1424</v>
      </c>
      <c r="H575" s="26" t="str">
        <f>_xlfn.XLOOKUP(B575,[2]CALCULATION!$B:$B,[2]CALCULATION!$H:$H,"")</f>
        <v>NOKIA</v>
      </c>
      <c r="I575" s="23">
        <v>0</v>
      </c>
      <c r="J575" s="23">
        <v>3.1284182745784456E-2</v>
      </c>
      <c r="K575" s="23">
        <v>0.15236933697849728</v>
      </c>
      <c r="L575" s="23">
        <v>1.7966363894529818</v>
      </c>
      <c r="M575" s="23">
        <v>1.3139356140695693</v>
      </c>
      <c r="N575" s="23">
        <v>2.5415874330461028E-2</v>
      </c>
      <c r="O575" s="23">
        <v>7.9733019866649671E-3</v>
      </c>
      <c r="P575" s="103" t="s">
        <v>6554</v>
      </c>
      <c r="Q575" s="36" t="s">
        <v>5796</v>
      </c>
      <c r="R575" s="36"/>
      <c r="S575" s="35" t="str" cm="1">
        <f t="array" ref="S575">IFERROR(_xlfn.IFS(
U575="MPR ISSUE","PDH",
U575="BSS Hardware Issue","BSS",
U575="Sites strategiques, MLL, Pylone, etc.","ENVTECH",
U575="AKTIVCO DEFAUT GE &amp; POWER Cabinet","AKTIVCO",
U575="AKTIVCO Coupure ENEO &amp; Baisse de tension","AKTIVCO GRID ONLY",
U575="Coupure ENEO &amp; Baisse de tension","IHS GRID ONLY",
U575="Defaut GE &amp; POWER Cabinet","IHS",
U575="Sharing","Partners",
U575="Sites strategiques &amp; DataCenter","SST &amp; DC",
U575="Exclu","Exclu",
U575="SAT","SAT",
U575="SPARE-ISSUE","SPARE-ISSUE",
U575="Fiber CAmtel","TRANS_FO_CAMTEL",
U575="Fiber AOF","Fiber AOF",
U575="Projet OCM (HUAWEI)","TRAVAUX-HUAWEI",
U575="Projet OCM (NOKIA)","TRAVAUX-NOKIA",
U575="ACCESS-ISSUE","ACCESS-ISSUE",
U575="Projet OCM (ZTE, NOKIA, autres projets)","TRAVAUX OCM",
U575="No root CAuse","No root cause",
U575="ODU HS","PDH",
U575="IP &amp; VLAN","PDH",
U575="Warehouse HUAWEI","SPARE-ISSUE",
U575="SPARE-HS","SPARE-ISSUE",
U575="Power Telco","BSS",U575="no impacts","no impacts"
),"")</f>
        <v/>
      </c>
      <c r="T575" s="35" t="str" cm="1">
        <f t="array" ref="T575">IFERROR(_xlfn.IFS(
U575="MPR ISSUE","TX ISSUE",
U575="BSS Hardware Issue","RAN ISSUE",
U575="Sites strategiques, MLL, Pylone, etc.","ENVTECH",
U575="AKTIVCO DEFAUT GE &amp; POWER Cabinet","POWER ISSUE",
U575="AKTIVCO Coupure ENEO &amp; Baisse de tension","POWER ISSUE",
U575="Coupure ENEO &amp; Baisse de tension","POWER ISSUE",
U575="Defaut GE &amp; POWER Cabinet","POWER ISSUE",
U575="Sharing","POWER ISSUE",
U575="Sites strategiques &amp; DataCenter","POWER ISSUE",
U575="Exclu","Exclu",
U575="SAT","TX ISSUE",
U575="SPARE-ISSUE","SPARE-ISSUE",
U575="Fiber CAmtel","TX ISSUE",
U575="Fiber AOF","TX ISSUE",
U575="Projet OCM (HUAWEI)","TRAVAUX-HUAWEI",
U575="Projet OCM (NOKIA)","TRAVAUX -NOKIA",
U575="ACCESS-ISSUE","ACCESS-ISSUE",
U575="Projet OCM (ZTE, NOKIA, autres projets)","TRAVAUX OCM",
U575="No root CAuse","No root cause",
U575="ODU HS","TX ISSUE",
U575="IP &amp; VLAN","TX ISSUE",
U575="Warehouse HUAWEI","SPARE-ISSUE",
U575="SPARE-HS","SPARE-ISSUE",
U575="Power Telco","RAN ISSUE",U575="no impacts","no impacts"
),"")</f>
        <v/>
      </c>
      <c r="U575" s="28"/>
      <c r="V575" s="35" t="str" cm="1">
        <f t="array" ref="V575">IFERROR(_xlfn.IFS(
U575="MPR ISSUE","ACTIVE",
U575="BSS Hardware Issue","ACTIVE",
U575="Sites strategiques, MLL, Pylone, etc.","PASSIVE",
U575="AKTIVCO DEFAUT GE &amp; POWER Cabinet","PASSIVE",
U575="AKTIVCO Coupure ENEO &amp; Baisse de tension","PASSIVE",
U575="Coupure ENEO &amp; Baisse de tension","PASSIVE",
U575="Defaut GE &amp; POWER Cabinet","PASSIVE",
U575="Sharing","PASSIVE",
U575="Sites strategiques &amp; DataCenter","PASSIVE",
U575="Exclu","Exclu",
U575="SAT","ACTIVE",
U575="SPARE-ISSUE","SPARE-ISSUE",
U575="Fiber CAmtel","ACTIVE",
U575="Fiber AOF","ACTIVE",
U575="Projet OCM (HUAWEI)","PLANNED WORKS",
U575="Projet OCM (NOKIA)","PLANNED WORKS",
U575="ACCESS-ISSUE","ACCESS-ISSUE",
U575="Projet OCM (ZTE, NOKIA, autres projets)","PLANNED WORKS",
U575="No root CAuse","No root cause",
U575="ODU HS","ACTIVE",
U575="IP &amp; VLAN","ACTIVE",
U575="Warehouse HUAWEI","SPARE-ISSUE",
U575="SPARE-HS","SPARE-ISSUE",
U575="Power Telco","ACTIVE",U575="no impacts","no impacts"
),"")</f>
        <v/>
      </c>
      <c r="W575" s="116" t="s">
        <v>6741</v>
      </c>
      <c r="X575" s="116" t="s">
        <v>6742</v>
      </c>
      <c r="Y575" s="116"/>
      <c r="Z575" s="116" t="s">
        <v>6743</v>
      </c>
      <c r="AA575" s="116" t="s">
        <v>6694</v>
      </c>
      <c r="AB575" s="104" t="s">
        <v>5423</v>
      </c>
      <c r="AC575" s="9"/>
      <c r="AD575" s="9"/>
      <c r="AE575" s="7" t="s">
        <v>5423</v>
      </c>
      <c r="AF575" s="6"/>
      <c r="AG575" s="7"/>
      <c r="AH575" s="3" t="s">
        <v>5423</v>
      </c>
      <c r="AI575" s="18" t="s">
        <v>5423</v>
      </c>
      <c r="AJ575" s="18" t="s">
        <v>5423</v>
      </c>
      <c r="AK575" s="18" t="s">
        <v>5423</v>
      </c>
      <c r="AL575" s="18" t="s">
        <v>5423</v>
      </c>
      <c r="AM575" s="18" t="s">
        <v>5423</v>
      </c>
      <c r="AN575" s="18" t="s">
        <v>5423</v>
      </c>
      <c r="AO575" s="18" t="s">
        <v>5423</v>
      </c>
      <c r="AP575" s="18" t="s">
        <v>5423</v>
      </c>
      <c r="AQ575" s="18" t="s">
        <v>5423</v>
      </c>
      <c r="AR575" s="18" t="s">
        <v>5423</v>
      </c>
      <c r="AS575" s="18" t="s">
        <v>5423</v>
      </c>
      <c r="AT575" s="18" t="s">
        <v>5423</v>
      </c>
      <c r="AU575" s="9" t="s">
        <v>5423</v>
      </c>
      <c r="AV575" s="14"/>
      <c r="AW575" s="14" t="s">
        <v>5423</v>
      </c>
      <c r="AX575" s="14" t="str">
        <f>_xlfn.XLOOKUP(B575,'[4]cell downs 18042026 17h'!$B:$B,'[4]cell downs 18042026 17h'!$B:$B,"")</f>
        <v/>
      </c>
      <c r="AY575" s="14" t="str">
        <f>_xlfn.XLOOKUP(B575,'[5]Cells Huawei 19042026 15h'!$B:$B,'[5]Cells Huawei 19042026 15h'!$B:$B,"")</f>
        <v/>
      </c>
      <c r="AZ575" s="105" t="str">
        <f>_xlfn.XLOOKUP(B575,'INCIDENT-04-23-2026'!E:E,'INCIDENT-04-23-2026'!F:F,"")</f>
        <v/>
      </c>
      <c r="BA575" s="105" t="str">
        <f>_xlfn.XLOOKUP(B575,'[6]Eneo 17H'!$C:$C,'[6]Eneo 17H'!$I:$I,"")</f>
        <v/>
      </c>
      <c r="BB575" s="105" t="str">
        <f>_xlfn.XLOOKUP(B575,[8]ALL!$B:$B,[8]ALL!$M:$M,"")</f>
        <v/>
      </c>
      <c r="BC575" s="105" t="str">
        <f>_xlfn.XLOOKUP(B575,'[6]Eneo 17H'!$C:$C,'[6]Eneo 17H'!$I:$I,"")</f>
        <v/>
      </c>
      <c r="BD575" s="105" t="str">
        <f>_xlfn.XLOOKUP(B575,'[7]Eneo 12H'!$C:$C,'[7]Eneo 12H'!$I:$I,"")</f>
        <v/>
      </c>
      <c r="BE575" s="105" t="s">
        <v>7134</v>
      </c>
    </row>
    <row r="576" spans="1:57" hidden="1" x14ac:dyDescent="0.3">
      <c r="A576" s="1" t="s">
        <v>5013</v>
      </c>
      <c r="B576" s="8" t="s">
        <v>5014</v>
      </c>
      <c r="C576" s="3" t="str">
        <f>_xlfn.XLOOKUP(B576,'[1]daily break down'!$D:$D,'[1]daily break down'!$E:$E,"")</f>
        <v>Yaounde</v>
      </c>
      <c r="D576" s="1" t="s">
        <v>11</v>
      </c>
      <c r="E576" s="1" t="s">
        <v>145</v>
      </c>
      <c r="F576" s="3" t="s">
        <v>37</v>
      </c>
      <c r="G576" s="1" t="s">
        <v>38</v>
      </c>
      <c r="H576" s="27" t="str">
        <f>_xlfn.XLOOKUP(B576,[2]CALCULATION!$B:$B,[2]CALCULATION!$H:$H,"")</f>
        <v>ZTE</v>
      </c>
      <c r="I576" s="23">
        <v>1.8851677781487629E-2</v>
      </c>
      <c r="J576" s="23">
        <v>0</v>
      </c>
      <c r="K576" s="23">
        <v>0</v>
      </c>
      <c r="L576" s="23">
        <v>4.0503462858806114E-2</v>
      </c>
      <c r="M576" s="23">
        <v>2.099188717957513E-2</v>
      </c>
      <c r="N576" s="23">
        <v>3.7988716816053238E-2</v>
      </c>
      <c r="O576" s="23">
        <v>4.2929033509971862E-2</v>
      </c>
      <c r="P576" s="103" t="s">
        <v>6554</v>
      </c>
      <c r="Q576" s="36" t="s">
        <v>5796</v>
      </c>
      <c r="R576" s="36"/>
      <c r="S576" s="35" t="str" cm="1">
        <f t="array" ref="S576">IFERROR(_xlfn.IFS(
U576="MPR ISSUE","PDH",
U576="BSS Hardware Issue","BSS",
U576="Sites strategiques, MLL, Pylone, etc.","ENVTECH",
U576="AKTIVCO DEFAUT GE &amp; POWER Cabinet","AKTIVCO",
U576="AKTIVCO Coupure ENEO &amp; Baisse de tension","AKTIVCO GRID ONLY",
U576="Coupure ENEO &amp; Baisse de tension","IHS GRID ONLY",
U576="Defaut GE &amp; POWER Cabinet","IHS",
U576="Sharing","Partners",
U576="Sites strategiques &amp; DataCenter","SST &amp; DC",
U576="Exclu","Exclu",
U576="SAT","SAT",
U576="SPARE-ISSUE","SPARE-ISSUE",
U576="Fiber CAmtel","TRANS_FO_CAMTEL",
U576="Fiber AOF","Fiber AOF",
U576="Projet OCM (HUAWEI)","TRAVAUX-HUAWEI",
U576="Projet OCM (NOKIA)","TRAVAUX-NOKIA",
U576="ACCESS-ISSUE","ACCESS-ISSUE",
U576="Projet OCM (ZTE, NOKIA, autres projets)","TRAVAUX OCM",
U576="No root CAuse","No root cause",
U576="ODU HS","PDH",
U576="IP &amp; VLAN","PDH",
U576="Warehouse HUAWEI","SPARE-ISSUE",
U576="SPARE-HS","SPARE-ISSUE",
U576="Power Telco","BSS",U576="no impacts","no impacts"
),"")</f>
        <v/>
      </c>
      <c r="T576" s="35" t="str" cm="1">
        <f t="array" ref="T576">IFERROR(_xlfn.IFS(
U576="MPR ISSUE","TX ISSUE",
U576="BSS Hardware Issue","RAN ISSUE",
U576="Sites strategiques, MLL, Pylone, etc.","ENVTECH",
U576="AKTIVCO DEFAUT GE &amp; POWER Cabinet","POWER ISSUE",
U576="AKTIVCO Coupure ENEO &amp; Baisse de tension","POWER ISSUE",
U576="Coupure ENEO &amp; Baisse de tension","POWER ISSUE",
U576="Defaut GE &amp; POWER Cabinet","POWER ISSUE",
U576="Sharing","POWER ISSUE",
U576="Sites strategiques &amp; DataCenter","POWER ISSUE",
U576="Exclu","Exclu",
U576="SAT","TX ISSUE",
U576="SPARE-ISSUE","SPARE-ISSUE",
U576="Fiber CAmtel","TX ISSUE",
U576="Fiber AOF","TX ISSUE",
U576="Projet OCM (HUAWEI)","TRAVAUX-HUAWEI",
U576="Projet OCM (NOKIA)","TRAVAUX -NOKIA",
U576="ACCESS-ISSUE","ACCESS-ISSUE",
U576="Projet OCM (ZTE, NOKIA, autres projets)","TRAVAUX OCM",
U576="No root CAuse","No root cause",
U576="ODU HS","TX ISSUE",
U576="IP &amp; VLAN","TX ISSUE",
U576="Warehouse HUAWEI","SPARE-ISSUE",
U576="SPARE-HS","SPARE-ISSUE",
U576="Power Telco","RAN ISSUE",U576="no impacts","no impacts"
),"")</f>
        <v/>
      </c>
      <c r="U576" s="28"/>
      <c r="V576" s="35" t="str" cm="1">
        <f t="array" ref="V576">IFERROR(_xlfn.IFS(
U576="MPR ISSUE","ACTIVE",
U576="BSS Hardware Issue","ACTIVE",
U576="Sites strategiques, MLL, Pylone, etc.","PASSIVE",
U576="AKTIVCO DEFAUT GE &amp; POWER Cabinet","PASSIVE",
U576="AKTIVCO Coupure ENEO &amp; Baisse de tension","PASSIVE",
U576="Coupure ENEO &amp; Baisse de tension","PASSIVE",
U576="Defaut GE &amp; POWER Cabinet","PASSIVE",
U576="Sharing","PASSIVE",
U576="Sites strategiques &amp; DataCenter","PASSIVE",
U576="Exclu","Exclu",
U576="SAT","ACTIVE",
U576="SPARE-ISSUE","SPARE-ISSUE",
U576="Fiber CAmtel","ACTIVE",
U576="Fiber AOF","ACTIVE",
U576="Projet OCM (HUAWEI)","PLANNED WORKS",
U576="Projet OCM (NOKIA)","PLANNED WORKS",
U576="ACCESS-ISSUE","ACCESS-ISSUE",
U576="Projet OCM (ZTE, NOKIA, autres projets)","PLANNED WORKS",
U576="No root CAuse","No root cause",
U576="ODU HS","ACTIVE",
U576="IP &amp; VLAN","ACTIVE",
U576="Warehouse HUAWEI","SPARE-ISSUE",
U576="SPARE-HS","SPARE-ISSUE",
U576="Power Telco","ACTIVE",U576="no impacts","no impacts"
),"")</f>
        <v/>
      </c>
      <c r="W576" s="102"/>
      <c r="X576" s="102"/>
      <c r="Y576" s="102"/>
      <c r="Z576" s="102"/>
      <c r="AA576" s="102"/>
      <c r="AB576" s="104" t="s">
        <v>5423</v>
      </c>
      <c r="AC576" s="9"/>
      <c r="AD576" s="9"/>
      <c r="AE576" s="7" t="s">
        <v>5423</v>
      </c>
      <c r="AF576" s="6"/>
      <c r="AG576" s="7"/>
      <c r="AH576" s="3" t="s">
        <v>5423</v>
      </c>
      <c r="AI576" s="18" t="s">
        <v>5423</v>
      </c>
      <c r="AJ576" s="18" t="s">
        <v>5423</v>
      </c>
      <c r="AK576" s="18" t="s">
        <v>5423</v>
      </c>
      <c r="AL576" s="18" t="s">
        <v>5423</v>
      </c>
      <c r="AM576" s="18" t="s">
        <v>5423</v>
      </c>
      <c r="AN576" s="18" t="s">
        <v>5423</v>
      </c>
      <c r="AO576" s="18" t="s">
        <v>5423</v>
      </c>
      <c r="AP576" s="18" t="s">
        <v>5423</v>
      </c>
      <c r="AQ576" s="18" t="s">
        <v>5423</v>
      </c>
      <c r="AR576" s="18" t="s">
        <v>5423</v>
      </c>
      <c r="AS576" s="18" t="s">
        <v>5423</v>
      </c>
      <c r="AT576" s="18" t="s">
        <v>5423</v>
      </c>
      <c r="AU576" s="9" t="s">
        <v>5423</v>
      </c>
      <c r="AV576" s="14"/>
      <c r="AW576" s="14" t="s">
        <v>5423</v>
      </c>
      <c r="AX576" s="14" t="str">
        <f>_xlfn.XLOOKUP(B576,'[4]cell downs 18042026 17h'!$B:$B,'[4]cell downs 18042026 17h'!$B:$B,"")</f>
        <v/>
      </c>
      <c r="AY576" s="14" t="str">
        <f>_xlfn.XLOOKUP(B576,'[5]Cells Huawei 19042026 15h'!$B:$B,'[5]Cells Huawei 19042026 15h'!$B:$B,"")</f>
        <v/>
      </c>
      <c r="AZ576" s="105" t="str">
        <f>_xlfn.XLOOKUP(B576,'INCIDENT-04-23-2026'!E:E,'INCIDENT-04-23-2026'!F:F,"")</f>
        <v/>
      </c>
      <c r="BA576" s="105" t="str">
        <f>_xlfn.XLOOKUP(B576,'[6]Eneo 17H'!$C:$C,'[6]Eneo 17H'!$I:$I,"")</f>
        <v/>
      </c>
      <c r="BB576" s="105" t="str">
        <f>_xlfn.XLOOKUP(B576,[8]ALL!$B:$B,[8]ALL!$M:$M,"")</f>
        <v/>
      </c>
      <c r="BC576" s="105" t="str">
        <f>_xlfn.XLOOKUP(B576,'[6]Eneo 17H'!$C:$C,'[6]Eneo 17H'!$I:$I,"")</f>
        <v/>
      </c>
      <c r="BD576" s="105" t="str">
        <f>_xlfn.XLOOKUP(B576,'[7]Eneo 12H'!$C:$C,'[7]Eneo 12H'!$I:$I,"")</f>
        <v/>
      </c>
      <c r="BE576" s="105" t="s">
        <v>5423</v>
      </c>
    </row>
    <row r="577" spans="1:57" hidden="1" x14ac:dyDescent="0.3">
      <c r="A577" s="1" t="s">
        <v>2309</v>
      </c>
      <c r="B577" s="8" t="s">
        <v>2310</v>
      </c>
      <c r="C577" s="3" t="str">
        <f>_xlfn.XLOOKUP(B577,'[1]daily break down'!$D:$D,'[1]daily break down'!$E:$E,"")</f>
        <v>Yaounde</v>
      </c>
      <c r="D577" s="1" t="s">
        <v>11</v>
      </c>
      <c r="E577" s="1" t="s">
        <v>12</v>
      </c>
      <c r="F577" s="3" t="s">
        <v>37</v>
      </c>
      <c r="G577" s="1" t="s">
        <v>38</v>
      </c>
      <c r="H577" s="27" t="str">
        <f>_xlfn.XLOOKUP(B577,[2]CALCULATION!$B:$B,[2]CALCULATION!$H:$H,"")</f>
        <v>ZTE</v>
      </c>
      <c r="I577" s="23">
        <v>0</v>
      </c>
      <c r="J577" s="23">
        <v>0</v>
      </c>
      <c r="K577" s="23">
        <v>0</v>
      </c>
      <c r="L577" s="23">
        <v>0</v>
      </c>
      <c r="M577" s="23">
        <v>0</v>
      </c>
      <c r="N577" s="23">
        <v>3.777469587624447E-2</v>
      </c>
      <c r="O577" s="23">
        <v>0.5114387058296449</v>
      </c>
      <c r="P577" s="103" t="s">
        <v>6554</v>
      </c>
      <c r="Q577" s="36" t="s">
        <v>5796</v>
      </c>
      <c r="R577" s="36"/>
      <c r="S577" s="35" t="str" cm="1">
        <f t="array" ref="S577">IFERROR(_xlfn.IFS(
U577="MPR ISSUE","PDH",
U577="BSS Hardware Issue","BSS",
U577="Sites strategiques, MLL, Pylone, etc.","ENVTECH",
U577="AKTIVCO DEFAUT GE &amp; POWER Cabinet","AKTIVCO",
U577="AKTIVCO Coupure ENEO &amp; Baisse de tension","AKTIVCO GRID ONLY",
U577="Coupure ENEO &amp; Baisse de tension","IHS GRID ONLY",
U577="Defaut GE &amp; POWER Cabinet","IHS",
U577="Sharing","Partners",
U577="Sites strategiques &amp; DataCenter","SST &amp; DC",
U577="Exclu","Exclu",
U577="SAT","SAT",
U577="SPARE-ISSUE","SPARE-ISSUE",
U577="Fiber CAmtel","TRANS_FO_CAMTEL",
U577="Fiber AOF","Fiber AOF",
U577="Projet OCM (HUAWEI)","TRAVAUX-HUAWEI",
U577="Projet OCM (NOKIA)","TRAVAUX-NOKIA",
U577="ACCESS-ISSUE","ACCESS-ISSUE",
U577="Projet OCM (ZTE, NOKIA, autres projets)","TRAVAUX OCM",
U577="No root CAuse","No root cause",
U577="ODU HS","PDH",
U577="IP &amp; VLAN","PDH",
U577="Warehouse HUAWEI","SPARE-ISSUE",
U577="SPARE-HS","SPARE-ISSUE",
U577="Power Telco","BSS",U577="no impacts","no impacts"
),"")</f>
        <v/>
      </c>
      <c r="T577" s="35" t="str" cm="1">
        <f t="array" ref="T577">IFERROR(_xlfn.IFS(
U577="MPR ISSUE","TX ISSUE",
U577="BSS Hardware Issue","RAN ISSUE",
U577="Sites strategiques, MLL, Pylone, etc.","ENVTECH",
U577="AKTIVCO DEFAUT GE &amp; POWER Cabinet","POWER ISSUE",
U577="AKTIVCO Coupure ENEO &amp; Baisse de tension","POWER ISSUE",
U577="Coupure ENEO &amp; Baisse de tension","POWER ISSUE",
U577="Defaut GE &amp; POWER Cabinet","POWER ISSUE",
U577="Sharing","POWER ISSUE",
U577="Sites strategiques &amp; DataCenter","POWER ISSUE",
U577="Exclu","Exclu",
U577="SAT","TX ISSUE",
U577="SPARE-ISSUE","SPARE-ISSUE",
U577="Fiber CAmtel","TX ISSUE",
U577="Fiber AOF","TX ISSUE",
U577="Projet OCM (HUAWEI)","TRAVAUX-HUAWEI",
U577="Projet OCM (NOKIA)","TRAVAUX -NOKIA",
U577="ACCESS-ISSUE","ACCESS-ISSUE",
U577="Projet OCM (ZTE, NOKIA, autres projets)","TRAVAUX OCM",
U577="No root CAuse","No root cause",
U577="ODU HS","TX ISSUE",
U577="IP &amp; VLAN","TX ISSUE",
U577="Warehouse HUAWEI","SPARE-ISSUE",
U577="SPARE-HS","SPARE-ISSUE",
U577="Power Telco","RAN ISSUE",U577="no impacts","no impacts"
),"")</f>
        <v/>
      </c>
      <c r="U577" s="28"/>
      <c r="V577" s="35" t="str" cm="1">
        <f t="array" ref="V577">IFERROR(_xlfn.IFS(
U577="MPR ISSUE","ACTIVE",
U577="BSS Hardware Issue","ACTIVE",
U577="Sites strategiques, MLL, Pylone, etc.","PASSIVE",
U577="AKTIVCO DEFAUT GE &amp; POWER Cabinet","PASSIVE",
U577="AKTIVCO Coupure ENEO &amp; Baisse de tension","PASSIVE",
U577="Coupure ENEO &amp; Baisse de tension","PASSIVE",
U577="Defaut GE &amp; POWER Cabinet","PASSIVE",
U577="Sharing","PASSIVE",
U577="Sites strategiques &amp; DataCenter","PASSIVE",
U577="Exclu","Exclu",
U577="SAT","ACTIVE",
U577="SPARE-ISSUE","SPARE-ISSUE",
U577="Fiber CAmtel","ACTIVE",
U577="Fiber AOF","ACTIVE",
U577="Projet OCM (HUAWEI)","PLANNED WORKS",
U577="Projet OCM (NOKIA)","PLANNED WORKS",
U577="ACCESS-ISSUE","ACCESS-ISSUE",
U577="Projet OCM (ZTE, NOKIA, autres projets)","PLANNED WORKS",
U577="No root CAuse","No root cause",
U577="ODU HS","ACTIVE",
U577="IP &amp; VLAN","ACTIVE",
U577="Warehouse HUAWEI","SPARE-ISSUE",
U577="SPARE-HS","SPARE-ISSUE",
U577="Power Telco","ACTIVE",U577="no impacts","no impacts"
),"")</f>
        <v/>
      </c>
      <c r="W577" s="102"/>
      <c r="X577" s="102"/>
      <c r="Y577" s="102"/>
      <c r="Z577" s="102"/>
      <c r="AA577" s="102"/>
      <c r="AB577" s="104" t="s">
        <v>5423</v>
      </c>
      <c r="AC577" s="9"/>
      <c r="AD577" s="9"/>
      <c r="AE577" s="7" t="s">
        <v>5423</v>
      </c>
      <c r="AF577" s="6"/>
      <c r="AG577" s="7"/>
      <c r="AH577" s="3" t="s">
        <v>5423</v>
      </c>
      <c r="AI577" s="18" t="s">
        <v>5423</v>
      </c>
      <c r="AJ577" s="18" t="s">
        <v>5423</v>
      </c>
      <c r="AK577" s="18" t="s">
        <v>5423</v>
      </c>
      <c r="AL577" s="18" t="s">
        <v>5423</v>
      </c>
      <c r="AM577" s="18" t="s">
        <v>5423</v>
      </c>
      <c r="AN577" s="18" t="s">
        <v>5423</v>
      </c>
      <c r="AO577" s="18" t="s">
        <v>5423</v>
      </c>
      <c r="AP577" s="18" t="s">
        <v>5423</v>
      </c>
      <c r="AQ577" s="18" t="s">
        <v>5423</v>
      </c>
      <c r="AR577" s="18" t="s">
        <v>5423</v>
      </c>
      <c r="AS577" s="18" t="s">
        <v>5423</v>
      </c>
      <c r="AT577" s="18" t="s">
        <v>5423</v>
      </c>
      <c r="AU577" s="9" t="s">
        <v>5423</v>
      </c>
      <c r="AV577" s="14"/>
      <c r="AW577" s="14" t="s">
        <v>5423</v>
      </c>
      <c r="AX577" s="14" t="str">
        <f>_xlfn.XLOOKUP(B577,'[4]cell downs 18042026 17h'!$B:$B,'[4]cell downs 18042026 17h'!$B:$B,"")</f>
        <v/>
      </c>
      <c r="AY577" s="14" t="str">
        <f>_xlfn.XLOOKUP(B577,'[5]Cells Huawei 19042026 15h'!$B:$B,'[5]Cells Huawei 19042026 15h'!$B:$B,"")</f>
        <v/>
      </c>
      <c r="AZ577" s="105" t="str">
        <f>_xlfn.XLOOKUP(B577,'INCIDENT-04-23-2026'!E:E,'INCIDENT-04-23-2026'!F:F,"")</f>
        <v/>
      </c>
      <c r="BA577" s="105" t="str">
        <f>_xlfn.XLOOKUP(B577,'[6]Eneo 17H'!$C:$C,'[6]Eneo 17H'!$I:$I,"")</f>
        <v/>
      </c>
      <c r="BB577" s="105" t="str">
        <f>_xlfn.XLOOKUP(B577,[8]ALL!$B:$B,[8]ALL!$M:$M,"")</f>
        <v/>
      </c>
      <c r="BC577" s="105" t="str">
        <f>_xlfn.XLOOKUP(B577,'[6]Eneo 17H'!$C:$C,'[6]Eneo 17H'!$I:$I,"")</f>
        <v/>
      </c>
      <c r="BD577" s="105" t="str">
        <f>_xlfn.XLOOKUP(B577,'[7]Eneo 12H'!$C:$C,'[7]Eneo 12H'!$I:$I,"")</f>
        <v/>
      </c>
      <c r="BE577" s="105" t="s">
        <v>5423</v>
      </c>
    </row>
    <row r="578" spans="1:57" hidden="1" x14ac:dyDescent="0.3">
      <c r="A578" s="1" t="s">
        <v>1532</v>
      </c>
      <c r="B578" s="8" t="s">
        <v>1533</v>
      </c>
      <c r="C578" s="3" t="str">
        <f>_xlfn.XLOOKUP(B578,'[1]daily break down'!$D:$D,'[1]daily break down'!$E:$E,"")</f>
        <v>Yaounde</v>
      </c>
      <c r="D578" s="1" t="s">
        <v>11</v>
      </c>
      <c r="E578" s="1" t="s">
        <v>12</v>
      </c>
      <c r="F578" s="3" t="s">
        <v>37</v>
      </c>
      <c r="G578" s="1" t="s">
        <v>38</v>
      </c>
      <c r="H578" s="27" t="str">
        <f>_xlfn.XLOOKUP(B578,[2]CALCULATION!$B:$B,[2]CALCULATION!$H:$H,"")</f>
        <v>ZTE</v>
      </c>
      <c r="I578" s="23">
        <v>1.0519307542383283</v>
      </c>
      <c r="J578" s="23">
        <v>8.5608375923500353E-4</v>
      </c>
      <c r="K578" s="23">
        <v>1.4446413437090686E-3</v>
      </c>
      <c r="L578" s="23">
        <v>2.247219867991884E-3</v>
      </c>
      <c r="M578" s="23">
        <v>3.7453664466531404E-4</v>
      </c>
      <c r="N578" s="23">
        <v>3.748933462316606E-2</v>
      </c>
      <c r="O578" s="23">
        <v>1.0825892538659277E-2</v>
      </c>
      <c r="P578" s="103" t="s">
        <v>6554</v>
      </c>
      <c r="Q578" s="36" t="s">
        <v>5796</v>
      </c>
      <c r="R578" s="36"/>
      <c r="S578" s="35" t="str" cm="1">
        <f t="array" ref="S578">IFERROR(_xlfn.IFS(
U578="MPR ISSUE","PDH",
U578="BSS Hardware Issue","BSS",
U578="Sites strategiques, MLL, Pylone, etc.","ENVTECH",
U578="AKTIVCO DEFAUT GE &amp; POWER Cabinet","AKTIVCO",
U578="AKTIVCO Coupure ENEO &amp; Baisse de tension","AKTIVCO GRID ONLY",
U578="Coupure ENEO &amp; Baisse de tension","IHS GRID ONLY",
U578="Defaut GE &amp; POWER Cabinet","IHS",
U578="Sharing","Partners",
U578="Sites strategiques &amp; DataCenter","SST &amp; DC",
U578="Exclu","Exclu",
U578="SAT","SAT",
U578="SPARE-ISSUE","SPARE-ISSUE",
U578="Fiber CAmtel","TRANS_FO_CAMTEL",
U578="Fiber AOF","Fiber AOF",
U578="Projet OCM (HUAWEI)","TRAVAUX-HUAWEI",
U578="Projet OCM (NOKIA)","TRAVAUX-NOKIA",
U578="ACCESS-ISSUE","ACCESS-ISSUE",
U578="Projet OCM (ZTE, NOKIA, autres projets)","TRAVAUX OCM",
U578="No root CAuse","No root cause",
U578="ODU HS","PDH",
U578="IP &amp; VLAN","PDH",
U578="Warehouse HUAWEI","SPARE-ISSUE",
U578="SPARE-HS","SPARE-ISSUE",
U578="Power Telco","BSS",U578="no impacts","no impacts"
),"")</f>
        <v/>
      </c>
      <c r="T578" s="35" t="str" cm="1">
        <f t="array" ref="T578">IFERROR(_xlfn.IFS(
U578="MPR ISSUE","TX ISSUE",
U578="BSS Hardware Issue","RAN ISSUE",
U578="Sites strategiques, MLL, Pylone, etc.","ENVTECH",
U578="AKTIVCO DEFAUT GE &amp; POWER Cabinet","POWER ISSUE",
U578="AKTIVCO Coupure ENEO &amp; Baisse de tension","POWER ISSUE",
U578="Coupure ENEO &amp; Baisse de tension","POWER ISSUE",
U578="Defaut GE &amp; POWER Cabinet","POWER ISSUE",
U578="Sharing","POWER ISSUE",
U578="Sites strategiques &amp; DataCenter","POWER ISSUE",
U578="Exclu","Exclu",
U578="SAT","TX ISSUE",
U578="SPARE-ISSUE","SPARE-ISSUE",
U578="Fiber CAmtel","TX ISSUE",
U578="Fiber AOF","TX ISSUE",
U578="Projet OCM (HUAWEI)","TRAVAUX-HUAWEI",
U578="Projet OCM (NOKIA)","TRAVAUX -NOKIA",
U578="ACCESS-ISSUE","ACCESS-ISSUE",
U578="Projet OCM (ZTE, NOKIA, autres projets)","TRAVAUX OCM",
U578="No root CAuse","No root cause",
U578="ODU HS","TX ISSUE",
U578="IP &amp; VLAN","TX ISSUE",
U578="Warehouse HUAWEI","SPARE-ISSUE",
U578="SPARE-HS","SPARE-ISSUE",
U578="Power Telco","RAN ISSUE",U578="no impacts","no impacts"
),"")</f>
        <v/>
      </c>
      <c r="U578" s="28"/>
      <c r="V578" s="35" t="str" cm="1">
        <f t="array" ref="V578">IFERROR(_xlfn.IFS(
U578="MPR ISSUE","ACTIVE",
U578="BSS Hardware Issue","ACTIVE",
U578="Sites strategiques, MLL, Pylone, etc.","PASSIVE",
U578="AKTIVCO DEFAUT GE &amp; POWER Cabinet","PASSIVE",
U578="AKTIVCO Coupure ENEO &amp; Baisse de tension","PASSIVE",
U578="Coupure ENEO &amp; Baisse de tension","PASSIVE",
U578="Defaut GE &amp; POWER Cabinet","PASSIVE",
U578="Sharing","PASSIVE",
U578="Sites strategiques &amp; DataCenter","PASSIVE",
U578="Exclu","Exclu",
U578="SAT","ACTIVE",
U578="SPARE-ISSUE","SPARE-ISSUE",
U578="Fiber CAmtel","ACTIVE",
U578="Fiber AOF","ACTIVE",
U578="Projet OCM (HUAWEI)","PLANNED WORKS",
U578="Projet OCM (NOKIA)","PLANNED WORKS",
U578="ACCESS-ISSUE","ACCESS-ISSUE",
U578="Projet OCM (ZTE, NOKIA, autres projets)","PLANNED WORKS",
U578="No root CAuse","No root cause",
U578="ODU HS","ACTIVE",
U578="IP &amp; VLAN","ACTIVE",
U578="Warehouse HUAWEI","SPARE-ISSUE",
U578="SPARE-HS","SPARE-ISSUE",
U578="Power Telco","ACTIVE",U578="no impacts","no impacts"
),"")</f>
        <v/>
      </c>
      <c r="W578" s="102"/>
      <c r="X578" s="102"/>
      <c r="Y578" s="102"/>
      <c r="Z578" s="102"/>
      <c r="AA578" s="102"/>
      <c r="AB578" s="104" t="s">
        <v>5423</v>
      </c>
      <c r="AC578" s="9"/>
      <c r="AD578" s="9"/>
      <c r="AE578" s="7" t="s">
        <v>5423</v>
      </c>
      <c r="AF578" s="6"/>
      <c r="AG578" s="7"/>
      <c r="AH578" s="3" t="s">
        <v>5423</v>
      </c>
      <c r="AI578" s="18" t="s">
        <v>5423</v>
      </c>
      <c r="AJ578" s="18" t="s">
        <v>5423</v>
      </c>
      <c r="AK578" s="18" t="s">
        <v>5423</v>
      </c>
      <c r="AL578" s="18" t="s">
        <v>5423</v>
      </c>
      <c r="AM578" s="18" t="s">
        <v>5423</v>
      </c>
      <c r="AN578" s="18" t="s">
        <v>5423</v>
      </c>
      <c r="AO578" s="18" t="s">
        <v>5423</v>
      </c>
      <c r="AP578" s="18" t="s">
        <v>5423</v>
      </c>
      <c r="AQ578" s="18" t="s">
        <v>5423</v>
      </c>
      <c r="AR578" s="18" t="s">
        <v>5423</v>
      </c>
      <c r="AS578" s="18" t="s">
        <v>5423</v>
      </c>
      <c r="AT578" s="18" t="s">
        <v>5423</v>
      </c>
      <c r="AU578" s="9" t="s">
        <v>5423</v>
      </c>
      <c r="AV578" s="14"/>
      <c r="AW578" s="14" t="s">
        <v>5423</v>
      </c>
      <c r="AX578" s="14" t="str">
        <f>_xlfn.XLOOKUP(B578,'[4]cell downs 18042026 17h'!$B:$B,'[4]cell downs 18042026 17h'!$B:$B,"")</f>
        <v/>
      </c>
      <c r="AY578" s="14" t="str">
        <f>_xlfn.XLOOKUP(B578,'[5]Cells Huawei 19042026 15h'!$B:$B,'[5]Cells Huawei 19042026 15h'!$B:$B,"")</f>
        <v/>
      </c>
      <c r="AZ578" s="105" t="str">
        <f>_xlfn.XLOOKUP(B578,'INCIDENT-04-23-2026'!E:E,'INCIDENT-04-23-2026'!F:F,"")</f>
        <v/>
      </c>
      <c r="BA578" s="105" t="str">
        <f>_xlfn.XLOOKUP(B578,'[6]Eneo 17H'!$C:$C,'[6]Eneo 17H'!$I:$I,"")</f>
        <v/>
      </c>
      <c r="BB578" s="105" t="str">
        <f>_xlfn.XLOOKUP(B578,[8]ALL!$B:$B,[8]ALL!$M:$M,"")</f>
        <v/>
      </c>
      <c r="BC578" s="105" t="str">
        <f>_xlfn.XLOOKUP(B578,'[6]Eneo 17H'!$C:$C,'[6]Eneo 17H'!$I:$I,"")</f>
        <v/>
      </c>
      <c r="BD578" s="105" t="str">
        <f>_xlfn.XLOOKUP(B578,'[7]Eneo 12H'!$C:$C,'[7]Eneo 12H'!$I:$I,"")</f>
        <v/>
      </c>
      <c r="BE578" s="105" t="s">
        <v>5423</v>
      </c>
    </row>
    <row r="579" spans="1:57" hidden="1" x14ac:dyDescent="0.3">
      <c r="A579" s="1" t="s">
        <v>1433</v>
      </c>
      <c r="B579" s="1" t="s">
        <v>1434</v>
      </c>
      <c r="C579" s="3" t="str">
        <f>_xlfn.XLOOKUP(B579,'[1]daily break down'!$D:$D,'[1]daily break down'!$E:$E,"")</f>
        <v>NGAOUNDERE</v>
      </c>
      <c r="D579" s="1" t="s">
        <v>11</v>
      </c>
      <c r="E579" s="1" t="s">
        <v>96</v>
      </c>
      <c r="F579" s="3" t="s">
        <v>90</v>
      </c>
      <c r="G579" s="1" t="s">
        <v>1435</v>
      </c>
      <c r="H579" s="26" t="str">
        <f>_xlfn.XLOOKUP(B579,[2]CALCULATION!$B:$B,[2]CALCULATION!$H:$H,"")</f>
        <v>NOKIA</v>
      </c>
      <c r="I579" s="23">
        <v>1.5719124625820056</v>
      </c>
      <c r="J579" s="23">
        <v>1.5486911906127561</v>
      </c>
      <c r="K579" s="23">
        <v>1.5519371748665223</v>
      </c>
      <c r="L579" s="23">
        <v>0.4643362639934025</v>
      </c>
      <c r="M579" s="23">
        <v>0.51630768221029422</v>
      </c>
      <c r="N579" s="23">
        <v>3.6651085942248592E-2</v>
      </c>
      <c r="O579" s="23">
        <v>1.8138274648791638E-2</v>
      </c>
      <c r="P579" s="103" t="s">
        <v>6554</v>
      </c>
      <c r="Q579" s="36" t="s">
        <v>5796</v>
      </c>
      <c r="R579" s="36"/>
      <c r="S579" s="35" t="str" cm="1">
        <f t="array" ref="S579">IFERROR(_xlfn.IFS(
U579="MPR ISSUE","PDH",
U579="BSS Hardware Issue","BSS",
U579="Sites strategiques, MLL, Pylone, etc.","ENVTECH",
U579="AKTIVCO DEFAUT GE &amp; POWER Cabinet","AKTIVCO",
U579="AKTIVCO Coupure ENEO &amp; Baisse de tension","AKTIVCO GRID ONLY",
U579="Coupure ENEO &amp; Baisse de tension","IHS GRID ONLY",
U579="Defaut GE &amp; POWER Cabinet","IHS",
U579="Sharing","Partners",
U579="Sites strategiques &amp; DataCenter","SST &amp; DC",
U579="Exclu","Exclu",
U579="SAT","SAT",
U579="SPARE-ISSUE","SPARE-ISSUE",
U579="Fiber CAmtel","TRANS_FO_CAMTEL",
U579="Fiber AOF","Fiber AOF",
U579="Projet OCM (HUAWEI)","TRAVAUX-HUAWEI",
U579="Projet OCM (NOKIA)","TRAVAUX-NOKIA",
U579="ACCESS-ISSUE","ACCESS-ISSUE",
U579="Projet OCM (ZTE, NOKIA, autres projets)","TRAVAUX OCM",
U579="No root CAuse","No root cause",
U579="ODU HS","PDH",
U579="IP &amp; VLAN","PDH",
U579="Warehouse HUAWEI","SPARE-ISSUE",
U579="SPARE-HS","SPARE-ISSUE",
U579="Power Telco","BSS",U579="no impacts","no impacts"
),"")</f>
        <v/>
      </c>
      <c r="T579" s="35" t="str" cm="1">
        <f t="array" ref="T579">IFERROR(_xlfn.IFS(
U579="MPR ISSUE","TX ISSUE",
U579="BSS Hardware Issue","RAN ISSUE",
U579="Sites strategiques, MLL, Pylone, etc.","ENVTECH",
U579="AKTIVCO DEFAUT GE &amp; POWER Cabinet","POWER ISSUE",
U579="AKTIVCO Coupure ENEO &amp; Baisse de tension","POWER ISSUE",
U579="Coupure ENEO &amp; Baisse de tension","POWER ISSUE",
U579="Defaut GE &amp; POWER Cabinet","POWER ISSUE",
U579="Sharing","POWER ISSUE",
U579="Sites strategiques &amp; DataCenter","POWER ISSUE",
U579="Exclu","Exclu",
U579="SAT","TX ISSUE",
U579="SPARE-ISSUE","SPARE-ISSUE",
U579="Fiber CAmtel","TX ISSUE",
U579="Fiber AOF","TX ISSUE",
U579="Projet OCM (HUAWEI)","TRAVAUX-HUAWEI",
U579="Projet OCM (NOKIA)","TRAVAUX -NOKIA",
U579="ACCESS-ISSUE","ACCESS-ISSUE",
U579="Projet OCM (ZTE, NOKIA, autres projets)","TRAVAUX OCM",
U579="No root CAuse","No root cause",
U579="ODU HS","TX ISSUE",
U579="IP &amp; VLAN","TX ISSUE",
U579="Warehouse HUAWEI","SPARE-ISSUE",
U579="SPARE-HS","SPARE-ISSUE",
U579="Power Telco","RAN ISSUE",U579="no impacts","no impacts"
),"")</f>
        <v/>
      </c>
      <c r="U579" s="28"/>
      <c r="V579" s="35" t="str" cm="1">
        <f t="array" ref="V579">IFERROR(_xlfn.IFS(
U579="MPR ISSUE","ACTIVE",
U579="BSS Hardware Issue","ACTIVE",
U579="Sites strategiques, MLL, Pylone, etc.","PASSIVE",
U579="AKTIVCO DEFAUT GE &amp; POWER Cabinet","PASSIVE",
U579="AKTIVCO Coupure ENEO &amp; Baisse de tension","PASSIVE",
U579="Coupure ENEO &amp; Baisse de tension","PASSIVE",
U579="Defaut GE &amp; POWER Cabinet","PASSIVE",
U579="Sharing","PASSIVE",
U579="Sites strategiques &amp; DataCenter","PASSIVE",
U579="Exclu","Exclu",
U579="SAT","ACTIVE",
U579="SPARE-ISSUE","SPARE-ISSUE",
U579="Fiber CAmtel","ACTIVE",
U579="Fiber AOF","ACTIVE",
U579="Projet OCM (HUAWEI)","PLANNED WORKS",
U579="Projet OCM (NOKIA)","PLANNED WORKS",
U579="ACCESS-ISSUE","ACCESS-ISSUE",
U579="Projet OCM (ZTE, NOKIA, autres projets)","PLANNED WORKS",
U579="No root CAuse","No root cause",
U579="ODU HS","ACTIVE",
U579="IP &amp; VLAN","ACTIVE",
U579="Warehouse HUAWEI","SPARE-ISSUE",
U579="SPARE-HS","SPARE-ISSUE",
U579="Power Telco","ACTIVE",U579="no impacts","no impacts"
),"")</f>
        <v/>
      </c>
      <c r="W579" s="102"/>
      <c r="X579" s="102"/>
      <c r="Y579" s="102"/>
      <c r="Z579" s="102"/>
      <c r="AA579" s="102"/>
      <c r="AB579" s="104" t="s">
        <v>1434</v>
      </c>
      <c r="AC579" s="9"/>
      <c r="AD579" s="9"/>
      <c r="AE579" s="7" t="s">
        <v>5423</v>
      </c>
      <c r="AF579" s="6"/>
      <c r="AG579" s="7"/>
      <c r="AH579" s="3" t="s">
        <v>5423</v>
      </c>
      <c r="AI579" s="18" t="s">
        <v>5423</v>
      </c>
      <c r="AJ579" s="18" t="s">
        <v>5423</v>
      </c>
      <c r="AK579" s="18" t="s">
        <v>5423</v>
      </c>
      <c r="AL579" s="18" t="s">
        <v>5423</v>
      </c>
      <c r="AM579" s="18" t="s">
        <v>5423</v>
      </c>
      <c r="AN579" s="18" t="s">
        <v>5423</v>
      </c>
      <c r="AO579" s="18" t="s">
        <v>5423</v>
      </c>
      <c r="AP579" s="18" t="s">
        <v>5423</v>
      </c>
      <c r="AQ579" s="18" t="s">
        <v>5423</v>
      </c>
      <c r="AR579" s="18" t="s">
        <v>5423</v>
      </c>
      <c r="AS579" s="18" t="s">
        <v>5423</v>
      </c>
      <c r="AT579" s="18" t="s">
        <v>5423</v>
      </c>
      <c r="AU579" s="9" t="s">
        <v>5423</v>
      </c>
      <c r="AV579" s="14"/>
      <c r="AW579" s="14" t="s">
        <v>5423</v>
      </c>
      <c r="AX579" s="14" t="str">
        <f>_xlfn.XLOOKUP(B579,'[4]cell downs 18042026 17h'!$B:$B,'[4]cell downs 18042026 17h'!$B:$B,"")</f>
        <v>ADM_128</v>
      </c>
      <c r="AY579" s="14" t="str">
        <f>_xlfn.XLOOKUP(B579,'[5]Cells Huawei 19042026 15h'!$B:$B,'[5]Cells Huawei 19042026 15h'!$B:$B,"")</f>
        <v/>
      </c>
      <c r="AZ579" s="105" t="str">
        <f>_xlfn.XLOOKUP(B579,'INCIDENT-04-23-2026'!E:E,'INCIDENT-04-23-2026'!F:F,"")</f>
        <v/>
      </c>
      <c r="BA579" s="105" t="str">
        <f>_xlfn.XLOOKUP(B579,'[6]Eneo 17H'!$C:$C,'[6]Eneo 17H'!$I:$I,"")</f>
        <v/>
      </c>
      <c r="BB579" s="105" t="str">
        <f>_xlfn.XLOOKUP(B579,[8]ALL!$B:$B,[8]ALL!$M:$M,"")</f>
        <v/>
      </c>
      <c r="BC579" s="105" t="str">
        <f>_xlfn.XLOOKUP(B579,'[6]Eneo 17H'!$C:$C,'[6]Eneo 17H'!$I:$I,"")</f>
        <v/>
      </c>
      <c r="BD579" s="105" t="str">
        <f>_xlfn.XLOOKUP(B579,'[7]Eneo 12H'!$C:$C,'[7]Eneo 12H'!$I:$I,"")</f>
        <v/>
      </c>
      <c r="BE579" s="105" t="s">
        <v>7135</v>
      </c>
    </row>
    <row r="580" spans="1:57" hidden="1" x14ac:dyDescent="0.3">
      <c r="A580" s="1" t="s">
        <v>1447</v>
      </c>
      <c r="B580" s="8" t="s">
        <v>1448</v>
      </c>
      <c r="C580" s="3" t="str">
        <f>_xlfn.XLOOKUP(B580,'[1]daily break down'!$D:$D,'[1]daily break down'!$E:$E,"")</f>
        <v>ADAMAOUA</v>
      </c>
      <c r="D580" s="1" t="s">
        <v>11</v>
      </c>
      <c r="E580" s="1" t="s">
        <v>96</v>
      </c>
      <c r="F580" s="3" t="s">
        <v>90</v>
      </c>
      <c r="G580" s="1" t="s">
        <v>1449</v>
      </c>
      <c r="H580" s="26" t="str">
        <f>_xlfn.XLOOKUP(B580,[2]CALCULATION!$B:$B,[2]CALCULATION!$H:$H,"")</f>
        <v>NOKIA</v>
      </c>
      <c r="I580" s="23">
        <v>4.5818316197390088E-2</v>
      </c>
      <c r="J580" s="23">
        <v>8.7391883755239957E-3</v>
      </c>
      <c r="K580" s="23">
        <v>6.9735156221018011E-3</v>
      </c>
      <c r="L580" s="23">
        <v>2.0688690848179249E-3</v>
      </c>
      <c r="M580" s="23">
        <v>0.48918052808953499</v>
      </c>
      <c r="N580" s="23">
        <v>3.5902012652917967E-2</v>
      </c>
      <c r="O580" s="23">
        <v>2.3542303378962594E-2</v>
      </c>
      <c r="P580" s="103" t="s">
        <v>6554</v>
      </c>
      <c r="Q580" s="36" t="s">
        <v>5796</v>
      </c>
      <c r="R580" s="36"/>
      <c r="S580" s="35" t="str" cm="1">
        <f t="array" ref="S580">IFERROR(_xlfn.IFS(
U580="MPR ISSUE","PDH",
U580="BSS Hardware Issue","BSS",
U580="Sites strategiques, MLL, Pylone, etc.","ENVTECH",
U580="AKTIVCO DEFAUT GE &amp; POWER Cabinet","AKTIVCO",
U580="AKTIVCO Coupure ENEO &amp; Baisse de tension","AKTIVCO GRID ONLY",
U580="Coupure ENEO &amp; Baisse de tension","IHS GRID ONLY",
U580="Defaut GE &amp; POWER Cabinet","IHS",
U580="Sharing","Partners",
U580="Sites strategiques &amp; DataCenter","SST &amp; DC",
U580="Exclu","Exclu",
U580="SAT","SAT",
U580="SPARE-ISSUE","SPARE-ISSUE",
U580="Fiber CAmtel","TRANS_FO_CAMTEL",
U580="Fiber AOF","Fiber AOF",
U580="Projet OCM (HUAWEI)","TRAVAUX-HUAWEI",
U580="Projet OCM (NOKIA)","TRAVAUX-NOKIA",
U580="ACCESS-ISSUE","ACCESS-ISSUE",
U580="Projet OCM (ZTE, NOKIA, autres projets)","TRAVAUX OCM",
U580="No root CAuse","No root cause",
U580="ODU HS","PDH",
U580="IP &amp; VLAN","PDH",
U580="Warehouse HUAWEI","SPARE-ISSUE",
U580="SPARE-HS","SPARE-ISSUE",
U580="Power Telco","BSS",U580="no impacts","no impacts"
),"")</f>
        <v/>
      </c>
      <c r="T580" s="35" t="str" cm="1">
        <f t="array" ref="T580">IFERROR(_xlfn.IFS(
U580="MPR ISSUE","TX ISSUE",
U580="BSS Hardware Issue","RAN ISSUE",
U580="Sites strategiques, MLL, Pylone, etc.","ENVTECH",
U580="AKTIVCO DEFAUT GE &amp; POWER Cabinet","POWER ISSUE",
U580="AKTIVCO Coupure ENEO &amp; Baisse de tension","POWER ISSUE",
U580="Coupure ENEO &amp; Baisse de tension","POWER ISSUE",
U580="Defaut GE &amp; POWER Cabinet","POWER ISSUE",
U580="Sharing","POWER ISSUE",
U580="Sites strategiques &amp; DataCenter","POWER ISSUE",
U580="Exclu","Exclu",
U580="SAT","TX ISSUE",
U580="SPARE-ISSUE","SPARE-ISSUE",
U580="Fiber CAmtel","TX ISSUE",
U580="Fiber AOF","TX ISSUE",
U580="Projet OCM (HUAWEI)","TRAVAUX-HUAWEI",
U580="Projet OCM (NOKIA)","TRAVAUX -NOKIA",
U580="ACCESS-ISSUE","ACCESS-ISSUE",
U580="Projet OCM (ZTE, NOKIA, autres projets)","TRAVAUX OCM",
U580="No root CAuse","No root cause",
U580="ODU HS","TX ISSUE",
U580="IP &amp; VLAN","TX ISSUE",
U580="Warehouse HUAWEI","SPARE-ISSUE",
U580="SPARE-HS","SPARE-ISSUE",
U580="Power Telco","RAN ISSUE",U580="no impacts","no impacts"
),"")</f>
        <v/>
      </c>
      <c r="U580" s="28"/>
      <c r="V580" s="35" t="str" cm="1">
        <f t="array" ref="V580">IFERROR(_xlfn.IFS(
U580="MPR ISSUE","ACTIVE",
U580="BSS Hardware Issue","ACTIVE",
U580="Sites strategiques, MLL, Pylone, etc.","PASSIVE",
U580="AKTIVCO DEFAUT GE &amp; POWER Cabinet","PASSIVE",
U580="AKTIVCO Coupure ENEO &amp; Baisse de tension","PASSIVE",
U580="Coupure ENEO &amp; Baisse de tension","PASSIVE",
U580="Defaut GE &amp; POWER Cabinet","PASSIVE",
U580="Sharing","PASSIVE",
U580="Sites strategiques &amp; DataCenter","PASSIVE",
U580="Exclu","Exclu",
U580="SAT","ACTIVE",
U580="SPARE-ISSUE","SPARE-ISSUE",
U580="Fiber CAmtel","ACTIVE",
U580="Fiber AOF","ACTIVE",
U580="Projet OCM (HUAWEI)","PLANNED WORKS",
U580="Projet OCM (NOKIA)","PLANNED WORKS",
U580="ACCESS-ISSUE","ACCESS-ISSUE",
U580="Projet OCM (ZTE, NOKIA, autres projets)","PLANNED WORKS",
U580="No root CAuse","No root cause",
U580="ODU HS","ACTIVE",
U580="IP &amp; VLAN","ACTIVE",
U580="Warehouse HUAWEI","SPARE-ISSUE",
U580="SPARE-HS","SPARE-ISSUE",
U580="Power Telco","ACTIVE",U580="no impacts","no impacts"
),"")</f>
        <v/>
      </c>
      <c r="W580" s="102"/>
      <c r="X580" s="102"/>
      <c r="Y580" s="102"/>
      <c r="Z580" s="102"/>
      <c r="AA580" s="102"/>
      <c r="AB580" s="104" t="s">
        <v>5423</v>
      </c>
      <c r="AC580" s="9"/>
      <c r="AD580" s="9"/>
      <c r="AE580" s="7" t="s">
        <v>5423</v>
      </c>
      <c r="AF580" s="6"/>
      <c r="AG580" s="7"/>
      <c r="AH580" s="3" t="s">
        <v>5423</v>
      </c>
      <c r="AI580" s="18" t="s">
        <v>5423</v>
      </c>
      <c r="AJ580" s="18" t="s">
        <v>5423</v>
      </c>
      <c r="AK580" s="18" t="s">
        <v>5423</v>
      </c>
      <c r="AL580" s="18" t="s">
        <v>5423</v>
      </c>
      <c r="AM580" s="18" t="s">
        <v>5423</v>
      </c>
      <c r="AN580" s="18" t="s">
        <v>5423</v>
      </c>
      <c r="AO580" s="18" t="s">
        <v>5423</v>
      </c>
      <c r="AP580" s="18" t="s">
        <v>5423</v>
      </c>
      <c r="AQ580" s="18" t="s">
        <v>5423</v>
      </c>
      <c r="AR580" s="18" t="s">
        <v>5423</v>
      </c>
      <c r="AS580" s="18" t="s">
        <v>5423</v>
      </c>
      <c r="AT580" s="18" t="s">
        <v>5423</v>
      </c>
      <c r="AU580" s="9" t="s">
        <v>5423</v>
      </c>
      <c r="AV580" s="14"/>
      <c r="AW580" s="14" t="s">
        <v>5423</v>
      </c>
      <c r="AX580" s="14" t="str">
        <f>_xlfn.XLOOKUP(B580,'[4]cell downs 18042026 17h'!$B:$B,'[4]cell downs 18042026 17h'!$B:$B,"")</f>
        <v/>
      </c>
      <c r="AY580" s="14" t="str">
        <f>_xlfn.XLOOKUP(B580,'[5]Cells Huawei 19042026 15h'!$B:$B,'[5]Cells Huawei 19042026 15h'!$B:$B,"")</f>
        <v/>
      </c>
      <c r="AZ580" s="105" t="str">
        <f>_xlfn.XLOOKUP(B580,'INCIDENT-04-23-2026'!E:E,'INCIDENT-04-23-2026'!F:F,"")</f>
        <v/>
      </c>
      <c r="BA580" s="105" t="str">
        <f>_xlfn.XLOOKUP(B580,'[6]Eneo 17H'!$C:$C,'[6]Eneo 17H'!$I:$I,"")</f>
        <v/>
      </c>
      <c r="BB580" s="105" t="str">
        <f>_xlfn.XLOOKUP(B580,[8]ALL!$B:$B,[8]ALL!$M:$M,"")</f>
        <v/>
      </c>
      <c r="BC580" s="105" t="str">
        <f>_xlfn.XLOOKUP(B580,'[6]Eneo 17H'!$C:$C,'[6]Eneo 17H'!$I:$I,"")</f>
        <v/>
      </c>
      <c r="BD580" s="105" t="str">
        <f>_xlfn.XLOOKUP(B580,'[7]Eneo 12H'!$C:$C,'[7]Eneo 12H'!$I:$I,"")</f>
        <v/>
      </c>
      <c r="BE580" s="105" t="s">
        <v>7136</v>
      </c>
    </row>
    <row r="581" spans="1:57" hidden="1" x14ac:dyDescent="0.3">
      <c r="A581" s="1" t="s">
        <v>235</v>
      </c>
      <c r="B581" s="1" t="s">
        <v>236</v>
      </c>
      <c r="C581" s="3" t="str">
        <f>_xlfn.XLOOKUP(B581,'[1]daily break down'!$D:$D,'[1]daily break down'!$E:$E,"")</f>
        <v>NORD</v>
      </c>
      <c r="D581" s="1" t="s">
        <v>11</v>
      </c>
      <c r="E581" s="1" t="s">
        <v>237</v>
      </c>
      <c r="F581" s="3" t="s">
        <v>23</v>
      </c>
      <c r="G581" s="1" t="s">
        <v>238</v>
      </c>
      <c r="H581" s="26" t="str">
        <f>_xlfn.XLOOKUP(B581,[2]CALCULATION!$B:$B,[2]CALCULATION!$H:$H,"")</f>
        <v>NOKIA</v>
      </c>
      <c r="I581" s="23">
        <v>0</v>
      </c>
      <c r="J581" s="23">
        <v>7.8848881241207522E-2</v>
      </c>
      <c r="K581" s="23">
        <v>6.0710606592415554E-2</v>
      </c>
      <c r="L581" s="23">
        <v>0</v>
      </c>
      <c r="M581" s="23">
        <v>2.4526278780309299</v>
      </c>
      <c r="N581" s="23">
        <v>3.0390973452842591E-2</v>
      </c>
      <c r="O581" s="23">
        <v>3.1842213775529129</v>
      </c>
      <c r="P581" s="103" t="s">
        <v>6553</v>
      </c>
      <c r="Q581" s="36" t="s">
        <v>5796</v>
      </c>
      <c r="R581" s="36"/>
      <c r="S581" s="35" t="str" cm="1">
        <f t="array" ref="S581">IFERROR(_xlfn.IFS(
U581="MPR ISSUE","PDH",
U581="BSS Hardware Issue","BSS",
U581="Sites strategiques, MLL, Pylone, etc.","ENVTECH",
U581="AKTIVCO DEFAUT GE &amp; POWER Cabinet","AKTIVCO",
U581="AKTIVCO Coupure ENEO &amp; Baisse de tension","AKTIVCO GRID ONLY",
U581="Coupure ENEO &amp; Baisse de tension","IHS GRID ONLY",
U581="Defaut GE &amp; POWER Cabinet","IHS",
U581="Sharing","Partners",
U581="Sites strategiques &amp; DataCenter","SST &amp; DC",
U581="Exclu","Exclu",
U581="SAT","SAT",
U581="SPARE-ISSUE","SPARE-ISSUE",
U581="Fiber CAmtel","TRANS_FO_CAMTEL",
U581="Fiber AOF","Fiber AOF",
U581="Projet OCM (HUAWEI)","TRAVAUX-HUAWEI",
U581="Projet OCM (NOKIA)","TRAVAUX-NOKIA",
U581="ACCESS-ISSUE","ACCESS-ISSUE",
U581="Projet OCM (ZTE, NOKIA, autres projets)","TRAVAUX OCM",
U581="No root CAuse","No root cause",
U581="ODU HS","PDH",
U581="IP &amp; VLAN","PDH",
U581="Warehouse HUAWEI","SPARE-ISSUE",
U581="SPARE-HS","SPARE-ISSUE",
U581="Power Telco","BSS",U581="no impacts","no impacts"
),"")</f>
        <v/>
      </c>
      <c r="T581" s="35" t="str" cm="1">
        <f t="array" ref="T581">IFERROR(_xlfn.IFS(
U581="MPR ISSUE","TX ISSUE",
U581="BSS Hardware Issue","RAN ISSUE",
U581="Sites strategiques, MLL, Pylone, etc.","ENVTECH",
U581="AKTIVCO DEFAUT GE &amp; POWER Cabinet","POWER ISSUE",
U581="AKTIVCO Coupure ENEO &amp; Baisse de tension","POWER ISSUE",
U581="Coupure ENEO &amp; Baisse de tension","POWER ISSUE",
U581="Defaut GE &amp; POWER Cabinet","POWER ISSUE",
U581="Sharing","POWER ISSUE",
U581="Sites strategiques &amp; DataCenter","POWER ISSUE",
U581="Exclu","Exclu",
U581="SAT","TX ISSUE",
U581="SPARE-ISSUE","SPARE-ISSUE",
U581="Fiber CAmtel","TX ISSUE",
U581="Fiber AOF","TX ISSUE",
U581="Projet OCM (HUAWEI)","TRAVAUX-HUAWEI",
U581="Projet OCM (NOKIA)","TRAVAUX -NOKIA",
U581="ACCESS-ISSUE","ACCESS-ISSUE",
U581="Projet OCM (ZTE, NOKIA, autres projets)","TRAVAUX OCM",
U581="No root CAuse","No root cause",
U581="ODU HS","TX ISSUE",
U581="IP &amp; VLAN","TX ISSUE",
U581="Warehouse HUAWEI","SPARE-ISSUE",
U581="SPARE-HS","SPARE-ISSUE",
U581="Power Telco","RAN ISSUE",U581="no impacts","no impacts"
),"")</f>
        <v/>
      </c>
      <c r="U581" s="28"/>
      <c r="V581" s="35" t="str" cm="1">
        <f t="array" ref="V581">IFERROR(_xlfn.IFS(
U581="MPR ISSUE","ACTIVE",
U581="BSS Hardware Issue","ACTIVE",
U581="Sites strategiques, MLL, Pylone, etc.","PASSIVE",
U581="AKTIVCO DEFAUT GE &amp; POWER Cabinet","PASSIVE",
U581="AKTIVCO Coupure ENEO &amp; Baisse de tension","PASSIVE",
U581="Coupure ENEO &amp; Baisse de tension","PASSIVE",
U581="Defaut GE &amp; POWER Cabinet","PASSIVE",
U581="Sharing","PASSIVE",
U581="Sites strategiques &amp; DataCenter","PASSIVE",
U581="Exclu","Exclu",
U581="SAT","ACTIVE",
U581="SPARE-ISSUE","SPARE-ISSUE",
U581="Fiber CAmtel","ACTIVE",
U581="Fiber AOF","ACTIVE",
U581="Projet OCM (HUAWEI)","PLANNED WORKS",
U581="Projet OCM (NOKIA)","PLANNED WORKS",
U581="ACCESS-ISSUE","ACCESS-ISSUE",
U581="Projet OCM (ZTE, NOKIA, autres projets)","PLANNED WORKS",
U581="No root CAuse","No root cause",
U581="ODU HS","ACTIVE",
U581="IP &amp; VLAN","ACTIVE",
U581="Warehouse HUAWEI","SPARE-ISSUE",
U581="SPARE-HS","SPARE-ISSUE",
U581="Power Telco","ACTIVE",U581="no impacts","no impacts"
),"")</f>
        <v/>
      </c>
      <c r="W581" s="116" t="s">
        <v>7367</v>
      </c>
      <c r="X581" s="116" t="s">
        <v>6687</v>
      </c>
      <c r="Y581" s="116"/>
      <c r="Z581" s="104" t="s">
        <v>11</v>
      </c>
      <c r="AA581" s="104" t="s">
        <v>6688</v>
      </c>
      <c r="AB581" s="104" t="s">
        <v>7445</v>
      </c>
      <c r="AC581" s="9"/>
      <c r="AD581" s="9"/>
      <c r="AE581" s="7" t="s">
        <v>6832</v>
      </c>
      <c r="AF581" s="6"/>
      <c r="AG581" s="7"/>
      <c r="AH581" s="3" t="s">
        <v>6337</v>
      </c>
      <c r="AI581" s="18" t="s">
        <v>5423</v>
      </c>
      <c r="AJ581" s="18" t="s">
        <v>5423</v>
      </c>
      <c r="AK581" s="18" t="s">
        <v>5423</v>
      </c>
      <c r="AL581" s="18" t="s">
        <v>5423</v>
      </c>
      <c r="AM581" s="18" t="s">
        <v>5423</v>
      </c>
      <c r="AN581" s="18" t="s">
        <v>5423</v>
      </c>
      <c r="AO581" s="18" t="s">
        <v>5423</v>
      </c>
      <c r="AP581" s="18" t="s">
        <v>5423</v>
      </c>
      <c r="AQ581" s="18" t="s">
        <v>5423</v>
      </c>
      <c r="AR581" s="18" t="s">
        <v>5423</v>
      </c>
      <c r="AS581" s="18" t="s">
        <v>5423</v>
      </c>
      <c r="AT581" s="18" t="s">
        <v>5423</v>
      </c>
      <c r="AU581" s="9" t="s">
        <v>6121</v>
      </c>
      <c r="AV581" s="14"/>
      <c r="AW581" s="14" t="s">
        <v>5423</v>
      </c>
      <c r="AX581" s="14" t="str">
        <f>_xlfn.XLOOKUP(B581,'[4]cell downs 18042026 17h'!$B:$B,'[4]cell downs 18042026 17h'!$B:$B,"")</f>
        <v/>
      </c>
      <c r="AY581" s="14" t="str">
        <f>_xlfn.XLOOKUP(B581,'[5]Cells Huawei 19042026 15h'!$B:$B,'[5]Cells Huawei 19042026 15h'!$B:$B,"")</f>
        <v/>
      </c>
      <c r="AZ581" s="105" t="str">
        <f>_xlfn.XLOOKUP(B581,'INCIDENT-04-23-2026'!E:E,'INCIDENT-04-23-2026'!F:F,"")</f>
        <v/>
      </c>
      <c r="BA581" s="105" t="str">
        <f>_xlfn.XLOOKUP(B581,'[6]Eneo 17H'!$C:$C,'[6]Eneo 17H'!$I:$I,"")</f>
        <v/>
      </c>
      <c r="BB581" s="105" t="str">
        <f>_xlfn.XLOOKUP(B581,[8]ALL!$B:$B,[8]ALL!$M:$M,"")</f>
        <v>23/04/2026 Feedback IHS : cms=45.2V Maxime is heading to site, Injection pump faulty,replacement ongoing</v>
      </c>
      <c r="BC581" s="105" t="str">
        <f>_xlfn.XLOOKUP(B581,'[6]Eneo 17H'!$C:$C,'[6]Eneo 17H'!$I:$I,"")</f>
        <v/>
      </c>
      <c r="BD581" s="105" t="str">
        <f>_xlfn.XLOOKUP(B581,'[7]Eneo 12H'!$C:$C,'[7]Eneo 12H'!$I:$I,"")</f>
        <v/>
      </c>
      <c r="BE581" s="11" t="s">
        <v>7137</v>
      </c>
    </row>
    <row r="582" spans="1:57" hidden="1" x14ac:dyDescent="0.3">
      <c r="A582" s="1" t="s">
        <v>4329</v>
      </c>
      <c r="B582" s="8" t="s">
        <v>4330</v>
      </c>
      <c r="C582" s="3" t="str">
        <f>_xlfn.XLOOKUP(B582,'[1]daily break down'!$D:$D,'[1]daily break down'!$E:$E,"")</f>
        <v>Yaounde</v>
      </c>
      <c r="D582" s="1" t="s">
        <v>21</v>
      </c>
      <c r="E582" s="1" t="s">
        <v>36</v>
      </c>
      <c r="F582" s="3" t="s">
        <v>37</v>
      </c>
      <c r="G582" s="1" t="s">
        <v>38</v>
      </c>
      <c r="H582" s="27" t="str">
        <f>_xlfn.XLOOKUP(B582,[2]CALCULATION!$B:$B,[2]CALCULATION!$H:$H,"")</f>
        <v>ZTE</v>
      </c>
      <c r="I582" s="23">
        <v>0</v>
      </c>
      <c r="J582" s="23">
        <v>0</v>
      </c>
      <c r="K582" s="23">
        <v>0</v>
      </c>
      <c r="L582" s="23">
        <v>12.667132518912316</v>
      </c>
      <c r="M582" s="23">
        <v>0</v>
      </c>
      <c r="N582" s="23">
        <v>3.0497983922746955E-2</v>
      </c>
      <c r="O582" s="23">
        <v>2.8322104368024792E-2</v>
      </c>
      <c r="P582" s="103" t="s">
        <v>6554</v>
      </c>
      <c r="Q582" s="36" t="s">
        <v>5796</v>
      </c>
      <c r="R582" s="36"/>
      <c r="S582" s="35" t="str" cm="1">
        <f t="array" ref="S582">IFERROR(_xlfn.IFS(
U582="MPR ISSUE","PDH",
U582="BSS Hardware Issue","BSS",
U582="Sites strategiques, MLL, Pylone, etc.","ENVTECH",
U582="AKTIVCO DEFAUT GE &amp; POWER Cabinet","AKTIVCO",
U582="AKTIVCO Coupure ENEO &amp; Baisse de tension","AKTIVCO GRID ONLY",
U582="Coupure ENEO &amp; Baisse de tension","IHS GRID ONLY",
U582="Defaut GE &amp; POWER Cabinet","IHS",
U582="Sharing","Partners",
U582="Sites strategiques &amp; DataCenter","SST &amp; DC",
U582="Exclu","Exclu",
U582="SAT","SAT",
U582="SPARE-ISSUE","SPARE-ISSUE",
U582="Fiber CAmtel","TRANS_FO_CAMTEL",
U582="Fiber AOF","Fiber AOF",
U582="Projet OCM (HUAWEI)","TRAVAUX-HUAWEI",
U582="Projet OCM (NOKIA)","TRAVAUX-NOKIA",
U582="ACCESS-ISSUE","ACCESS-ISSUE",
U582="Projet OCM (ZTE, NOKIA, autres projets)","TRAVAUX OCM",
U582="No root CAuse","No root cause",
U582="ODU HS","PDH",
U582="IP &amp; VLAN","PDH",
U582="Warehouse HUAWEI","SPARE-ISSUE",
U582="SPARE-HS","SPARE-ISSUE",
U582="Power Telco","BSS",U582="no impacts","no impacts"
),"")</f>
        <v/>
      </c>
      <c r="T582" s="35" t="str" cm="1">
        <f t="array" ref="T582">IFERROR(_xlfn.IFS(
U582="MPR ISSUE","TX ISSUE",
U582="BSS Hardware Issue","RAN ISSUE",
U582="Sites strategiques, MLL, Pylone, etc.","ENVTECH",
U582="AKTIVCO DEFAUT GE &amp; POWER Cabinet","POWER ISSUE",
U582="AKTIVCO Coupure ENEO &amp; Baisse de tension","POWER ISSUE",
U582="Coupure ENEO &amp; Baisse de tension","POWER ISSUE",
U582="Defaut GE &amp; POWER Cabinet","POWER ISSUE",
U582="Sharing","POWER ISSUE",
U582="Sites strategiques &amp; DataCenter","POWER ISSUE",
U582="Exclu","Exclu",
U582="SAT","TX ISSUE",
U582="SPARE-ISSUE","SPARE-ISSUE",
U582="Fiber CAmtel","TX ISSUE",
U582="Fiber AOF","TX ISSUE",
U582="Projet OCM (HUAWEI)","TRAVAUX-HUAWEI",
U582="Projet OCM (NOKIA)","TRAVAUX -NOKIA",
U582="ACCESS-ISSUE","ACCESS-ISSUE",
U582="Projet OCM (ZTE, NOKIA, autres projets)","TRAVAUX OCM",
U582="No root CAuse","No root cause",
U582="ODU HS","TX ISSUE",
U582="IP &amp; VLAN","TX ISSUE",
U582="Warehouse HUAWEI","SPARE-ISSUE",
U582="SPARE-HS","SPARE-ISSUE",
U582="Power Telco","RAN ISSUE",U582="no impacts","no impacts"
),"")</f>
        <v/>
      </c>
      <c r="U582" s="28"/>
      <c r="V582" s="35" t="str" cm="1">
        <f t="array" ref="V582">IFERROR(_xlfn.IFS(
U582="MPR ISSUE","ACTIVE",
U582="BSS Hardware Issue","ACTIVE",
U582="Sites strategiques, MLL, Pylone, etc.","PASSIVE",
U582="AKTIVCO DEFAUT GE &amp; POWER Cabinet","PASSIVE",
U582="AKTIVCO Coupure ENEO &amp; Baisse de tension","PASSIVE",
U582="Coupure ENEO &amp; Baisse de tension","PASSIVE",
U582="Defaut GE &amp; POWER Cabinet","PASSIVE",
U582="Sharing","PASSIVE",
U582="Sites strategiques &amp; DataCenter","PASSIVE",
U582="Exclu","Exclu",
U582="SAT","ACTIVE",
U582="SPARE-ISSUE","SPARE-ISSUE",
U582="Fiber CAmtel","ACTIVE",
U582="Fiber AOF","ACTIVE",
U582="Projet OCM (HUAWEI)","PLANNED WORKS",
U582="Projet OCM (NOKIA)","PLANNED WORKS",
U582="ACCESS-ISSUE","ACCESS-ISSUE",
U582="Projet OCM (ZTE, NOKIA, autres projets)","PLANNED WORKS",
U582="No root CAuse","No root cause",
U582="ODU HS","ACTIVE",
U582="IP &amp; VLAN","ACTIVE",
U582="Warehouse HUAWEI","SPARE-ISSUE",
U582="SPARE-HS","SPARE-ISSUE",
U582="Power Telco","ACTIVE",U582="no impacts","no impacts"
),"")</f>
        <v/>
      </c>
      <c r="W582" s="102"/>
      <c r="X582" s="102"/>
      <c r="Y582" s="102"/>
      <c r="Z582" s="102"/>
      <c r="AA582" s="102"/>
      <c r="AB582" s="104" t="s">
        <v>5423</v>
      </c>
      <c r="AC582" s="9"/>
      <c r="AD582" s="9"/>
      <c r="AE582" s="7" t="s">
        <v>5423</v>
      </c>
      <c r="AF582" s="6"/>
      <c r="AG582" s="7"/>
      <c r="AH582" s="3" t="s">
        <v>5423</v>
      </c>
      <c r="AI582" s="18" t="s">
        <v>5423</v>
      </c>
      <c r="AJ582" s="18" t="s">
        <v>5423</v>
      </c>
      <c r="AK582" s="18" t="s">
        <v>5423</v>
      </c>
      <c r="AL582" s="18" t="s">
        <v>5423</v>
      </c>
      <c r="AM582" s="18" t="s">
        <v>5423</v>
      </c>
      <c r="AN582" s="18" t="s">
        <v>5423</v>
      </c>
      <c r="AO582" s="18" t="s">
        <v>5423</v>
      </c>
      <c r="AP582" s="18" t="s">
        <v>5423</v>
      </c>
      <c r="AQ582" s="18" t="s">
        <v>5423</v>
      </c>
      <c r="AR582" s="18" t="s">
        <v>5423</v>
      </c>
      <c r="AS582" s="18" t="s">
        <v>5423</v>
      </c>
      <c r="AT582" s="18" t="s">
        <v>5423</v>
      </c>
      <c r="AU582" s="9" t="s">
        <v>5423</v>
      </c>
      <c r="AV582" s="14"/>
      <c r="AW582" s="14" t="s">
        <v>5423</v>
      </c>
      <c r="AX582" s="14" t="str">
        <f>_xlfn.XLOOKUP(B582,'[4]cell downs 18042026 17h'!$B:$B,'[4]cell downs 18042026 17h'!$B:$B,"")</f>
        <v/>
      </c>
      <c r="AY582" s="14" t="str">
        <f>_xlfn.XLOOKUP(B582,'[5]Cells Huawei 19042026 15h'!$B:$B,'[5]Cells Huawei 19042026 15h'!$B:$B,"")</f>
        <v/>
      </c>
      <c r="AZ582" s="105" t="str">
        <f>_xlfn.XLOOKUP(B582,'INCIDENT-04-23-2026'!E:E,'INCIDENT-04-23-2026'!F:F,"")</f>
        <v/>
      </c>
      <c r="BA582" s="105" t="str">
        <f>_xlfn.XLOOKUP(B582,'[6]Eneo 17H'!$C:$C,'[6]Eneo 17H'!$I:$I,"")</f>
        <v/>
      </c>
      <c r="BB582" s="105" t="str">
        <f>_xlfn.XLOOKUP(B582,[8]ALL!$B:$B,[8]ALL!$M:$M,"")</f>
        <v/>
      </c>
      <c r="BC582" s="105" t="str">
        <f>_xlfn.XLOOKUP(B582,'[6]Eneo 17H'!$C:$C,'[6]Eneo 17H'!$I:$I,"")</f>
        <v/>
      </c>
      <c r="BD582" s="105" t="str">
        <f>_xlfn.XLOOKUP(B582,'[7]Eneo 12H'!$C:$C,'[7]Eneo 12H'!$I:$I,"")</f>
        <v/>
      </c>
      <c r="BE582" s="105" t="s">
        <v>7138</v>
      </c>
    </row>
    <row r="583" spans="1:57" hidden="1" x14ac:dyDescent="0.3">
      <c r="A583" s="1" t="s">
        <v>1583</v>
      </c>
      <c r="B583" s="8" t="s">
        <v>1584</v>
      </c>
      <c r="C583" s="3" t="str">
        <f>_xlfn.XLOOKUP(B583,'[1]daily break down'!$D:$D,'[1]daily break down'!$E:$E,"")</f>
        <v>Yaounde</v>
      </c>
      <c r="D583" s="1" t="s">
        <v>21</v>
      </c>
      <c r="E583" s="1" t="s">
        <v>30</v>
      </c>
      <c r="F583" s="3" t="s">
        <v>37</v>
      </c>
      <c r="G583" s="1" t="s">
        <v>38</v>
      </c>
      <c r="H583" s="27" t="str">
        <f>_xlfn.XLOOKUP(B583,[2]CALCULATION!$B:$B,[2]CALCULATION!$H:$H,"")</f>
        <v>ZTE</v>
      </c>
      <c r="I583" s="23">
        <v>0</v>
      </c>
      <c r="J583" s="23">
        <v>0</v>
      </c>
      <c r="K583" s="23">
        <v>0</v>
      </c>
      <c r="L583" s="23">
        <v>0</v>
      </c>
      <c r="M583" s="23">
        <v>2.2454363601601302E-2</v>
      </c>
      <c r="N583" s="23">
        <v>2.7555196000376314E-2</v>
      </c>
      <c r="O583" s="23">
        <v>15.836943153184777</v>
      </c>
      <c r="P583" s="103" t="s">
        <v>6555</v>
      </c>
      <c r="Q583" s="36" t="s">
        <v>5796</v>
      </c>
      <c r="R583" s="36"/>
      <c r="S583" s="35" t="str" cm="1">
        <f t="array" ref="S583">IFERROR(_xlfn.IFS(
U583="MPR ISSUE","PDH",
U583="BSS Hardware Issue","BSS",
U583="Sites strategiques, MLL, Pylone, etc.","ENVTECH",
U583="AKTIVCO DEFAUT GE &amp; POWER Cabinet","AKTIVCO",
U583="AKTIVCO Coupure ENEO &amp; Baisse de tension","AKTIVCO GRID ONLY",
U583="Coupure ENEO &amp; Baisse de tension","IHS GRID ONLY",
U583="Defaut GE &amp; POWER Cabinet","IHS",
U583="Sharing","Partners",
U583="Sites strategiques &amp; DataCenter","SST &amp; DC",
U583="Exclu","Exclu",
U583="SAT","SAT",
U583="SPARE-ISSUE","SPARE-ISSUE",
U583="Fiber CAmtel","TRANS_FO_CAMTEL",
U583="Fiber AOF","Fiber AOF",
U583="Projet OCM (HUAWEI)","TRAVAUX-HUAWEI",
U583="Projet OCM (NOKIA)","TRAVAUX-NOKIA",
U583="ACCESS-ISSUE","ACCESS-ISSUE",
U583="Projet OCM (ZTE, NOKIA, autres projets)","TRAVAUX OCM",
U583="No root CAuse","No root cause",
U583="ODU HS","PDH",
U583="IP &amp; VLAN","PDH",
U583="Warehouse HUAWEI","SPARE-ISSUE",
U583="SPARE-HS","SPARE-ISSUE",
U583="Power Telco","BSS",U583="no impacts","no impacts"
),"")</f>
        <v/>
      </c>
      <c r="T583" s="35" t="str" cm="1">
        <f t="array" ref="T583">IFERROR(_xlfn.IFS(
U583="MPR ISSUE","TX ISSUE",
U583="BSS Hardware Issue","RAN ISSUE",
U583="Sites strategiques, MLL, Pylone, etc.","ENVTECH",
U583="AKTIVCO DEFAUT GE &amp; POWER Cabinet","POWER ISSUE",
U583="AKTIVCO Coupure ENEO &amp; Baisse de tension","POWER ISSUE",
U583="Coupure ENEO &amp; Baisse de tension","POWER ISSUE",
U583="Defaut GE &amp; POWER Cabinet","POWER ISSUE",
U583="Sharing","POWER ISSUE",
U583="Sites strategiques &amp; DataCenter","POWER ISSUE",
U583="Exclu","Exclu",
U583="SAT","TX ISSUE",
U583="SPARE-ISSUE","SPARE-ISSUE",
U583="Fiber CAmtel","TX ISSUE",
U583="Fiber AOF","TX ISSUE",
U583="Projet OCM (HUAWEI)","TRAVAUX-HUAWEI",
U583="Projet OCM (NOKIA)","TRAVAUX -NOKIA",
U583="ACCESS-ISSUE","ACCESS-ISSUE",
U583="Projet OCM (ZTE, NOKIA, autres projets)","TRAVAUX OCM",
U583="No root CAuse","No root cause",
U583="ODU HS","TX ISSUE",
U583="IP &amp; VLAN","TX ISSUE",
U583="Warehouse HUAWEI","SPARE-ISSUE",
U583="SPARE-HS","SPARE-ISSUE",
U583="Power Telco","RAN ISSUE",U583="no impacts","no impacts"
),"")</f>
        <v/>
      </c>
      <c r="U583" s="28"/>
      <c r="V583" s="35" t="str" cm="1">
        <f t="array" ref="V583">IFERROR(_xlfn.IFS(
U583="MPR ISSUE","ACTIVE",
U583="BSS Hardware Issue","ACTIVE",
U583="Sites strategiques, MLL, Pylone, etc.","PASSIVE",
U583="AKTIVCO DEFAUT GE &amp; POWER Cabinet","PASSIVE",
U583="AKTIVCO Coupure ENEO &amp; Baisse de tension","PASSIVE",
U583="Coupure ENEO &amp; Baisse de tension","PASSIVE",
U583="Defaut GE &amp; POWER Cabinet","PASSIVE",
U583="Sharing","PASSIVE",
U583="Sites strategiques &amp; DataCenter","PASSIVE",
U583="Exclu","Exclu",
U583="SAT","ACTIVE",
U583="SPARE-ISSUE","SPARE-ISSUE",
U583="Fiber CAmtel","ACTIVE",
U583="Fiber AOF","ACTIVE",
U583="Projet OCM (HUAWEI)","PLANNED WORKS",
U583="Projet OCM (NOKIA)","PLANNED WORKS",
U583="ACCESS-ISSUE","ACCESS-ISSUE",
U583="Projet OCM (ZTE, NOKIA, autres projets)","PLANNED WORKS",
U583="No root CAuse","No root cause",
U583="ODU HS","ACTIVE",
U583="IP &amp; VLAN","ACTIVE",
U583="Warehouse HUAWEI","SPARE-ISSUE",
U583="SPARE-HS","SPARE-ISSUE",
U583="Power Telco","ACTIVE",U583="no impacts","no impacts"
),"")</f>
        <v/>
      </c>
      <c r="W583" s="104"/>
      <c r="X583" s="104"/>
      <c r="Y583" s="104" t="str">
        <f>_xlfn.XLOOKUP(B578,[9]ALL!$B:$B,[9]ALL!$N:$N,"")</f>
        <v/>
      </c>
      <c r="Z583" s="104" t="str">
        <f>_xlfn.XLOOKUP(B578,[9]ALL!$B:$B,[9]ALL!$P:$P,"")</f>
        <v/>
      </c>
      <c r="AA583" s="102"/>
      <c r="AB583" s="104" t="s">
        <v>7446</v>
      </c>
      <c r="AC583" s="9"/>
      <c r="AD583" s="9"/>
      <c r="AE583" s="7" t="s">
        <v>6774</v>
      </c>
      <c r="AF583" s="6"/>
      <c r="AG583" s="7"/>
      <c r="AH583" s="3" t="s">
        <v>5423</v>
      </c>
      <c r="AI583" s="18" t="s">
        <v>5423</v>
      </c>
      <c r="AJ583" s="18" t="s">
        <v>5423</v>
      </c>
      <c r="AK583" s="18" t="s">
        <v>5423</v>
      </c>
      <c r="AL583" s="18" t="s">
        <v>6243</v>
      </c>
      <c r="AM583" s="18" t="s">
        <v>5423</v>
      </c>
      <c r="AN583" s="18" t="s">
        <v>5423</v>
      </c>
      <c r="AO583" s="18" t="s">
        <v>5423</v>
      </c>
      <c r="AP583" s="18" t="s">
        <v>5423</v>
      </c>
      <c r="AQ583" s="18" t="s">
        <v>5423</v>
      </c>
      <c r="AR583" s="18" t="s">
        <v>5423</v>
      </c>
      <c r="AS583" s="18" t="s">
        <v>5423</v>
      </c>
      <c r="AT583" s="18" t="s">
        <v>5423</v>
      </c>
      <c r="AU583" s="9" t="s">
        <v>6122</v>
      </c>
      <c r="AV583" s="14"/>
      <c r="AW583" s="14" t="s">
        <v>5423</v>
      </c>
      <c r="AX583" s="14" t="str">
        <f>_xlfn.XLOOKUP(B583,'[4]cell downs 18042026 17h'!$B:$B,'[4]cell downs 18042026 17h'!$B:$B,"")</f>
        <v/>
      </c>
      <c r="AY583" s="14" t="str">
        <f>_xlfn.XLOOKUP(B583,'[5]Cells Huawei 19042026 15h'!$B:$B,'[5]Cells Huawei 19042026 15h'!$B:$B,"")</f>
        <v/>
      </c>
      <c r="AZ583" s="105" t="str">
        <f>_xlfn.XLOOKUP(B583,'INCIDENT-04-23-2026'!E:E,'INCIDENT-04-23-2026'!F:F,"")</f>
        <v/>
      </c>
      <c r="BA583" s="105" t="str">
        <f>_xlfn.XLOOKUP(B583,'[6]Eneo 17H'!$C:$C,'[6]Eneo 17H'!$I:$I,"")</f>
        <v/>
      </c>
      <c r="BB583" s="105" t="str">
        <f>_xlfn.XLOOKUP(B583,[8]ALL!$B:$B,[8]ALL!$M:$M,"")</f>
        <v>23/04/2026 : Besoin d'analyse BO RAN</v>
      </c>
      <c r="BC583" s="105" t="str">
        <f>_xlfn.XLOOKUP(B583,'[6]Eneo 17H'!$C:$C,'[6]Eneo 17H'!$I:$I,"")</f>
        <v/>
      </c>
      <c r="BD583" s="105" t="str">
        <f>_xlfn.XLOOKUP(B583,'[7]Eneo 12H'!$C:$C,'[7]Eneo 12H'!$I:$I,"")</f>
        <v/>
      </c>
      <c r="BE583" s="105" t="s">
        <v>7015</v>
      </c>
    </row>
    <row r="584" spans="1:57" hidden="1" x14ac:dyDescent="0.3">
      <c r="A584" s="1" t="s">
        <v>1213</v>
      </c>
      <c r="B584" s="8" t="s">
        <v>1214</v>
      </c>
      <c r="C584" s="3" t="str">
        <f>_xlfn.XLOOKUP(B584,'[1]daily break down'!$D:$D,'[1]daily break down'!$E:$E,"")</f>
        <v>Garoua</v>
      </c>
      <c r="D584" s="1"/>
      <c r="E584" s="1"/>
      <c r="F584" s="3" t="s">
        <v>23</v>
      </c>
      <c r="G584" s="1" t="s">
        <v>24</v>
      </c>
      <c r="H584" s="25" t="str">
        <f>_xlfn.XLOOKUP(B584,[2]CALCULATION!$B:$B,[2]CALCULATION!$H:$H,"")</f>
        <v>Huawei</v>
      </c>
      <c r="I584" s="23">
        <v>2.1491269372462068E-2</v>
      </c>
      <c r="J584" s="23">
        <v>1.9351059974374557E-2</v>
      </c>
      <c r="K584" s="23">
        <v>3.0212622669668666E-2</v>
      </c>
      <c r="L584" s="23">
        <v>2.7804887096820222E-2</v>
      </c>
      <c r="M584" s="23">
        <v>2.6395915909745944E-2</v>
      </c>
      <c r="N584" s="23">
        <v>2.6823957789363445E-2</v>
      </c>
      <c r="O584" s="23">
        <v>4.1199030913184546E-2</v>
      </c>
      <c r="P584" s="103" t="s">
        <v>6554</v>
      </c>
      <c r="Q584" s="36" t="s">
        <v>5796</v>
      </c>
      <c r="R584" s="36"/>
      <c r="S584" s="35" t="str" cm="1">
        <f t="array" ref="S584">IFERROR(_xlfn.IFS(
U584="MPR ISSUE","PDH",
U584="BSS Hardware Issue","BSS",
U584="Sites strategiques, MLL, Pylone, etc.","ENVTECH",
U584="AKTIVCO DEFAUT GE &amp; POWER Cabinet","AKTIVCO",
U584="AKTIVCO Coupure ENEO &amp; Baisse de tension","AKTIVCO GRID ONLY",
U584="Coupure ENEO &amp; Baisse de tension","IHS GRID ONLY",
U584="Defaut GE &amp; POWER Cabinet","IHS",
U584="Sharing","Partners",
U584="Sites strategiques &amp; DataCenter","SST &amp; DC",
U584="Exclu","Exclu",
U584="SAT","SAT",
U584="SPARE-ISSUE","SPARE-ISSUE",
U584="Fiber CAmtel","TRANS_FO_CAMTEL",
U584="Fiber AOF","Fiber AOF",
U584="Projet OCM (HUAWEI)","TRAVAUX-HUAWEI",
U584="Projet OCM (NOKIA)","TRAVAUX-NOKIA",
U584="ACCESS-ISSUE","ACCESS-ISSUE",
U584="Projet OCM (ZTE, NOKIA, autres projets)","TRAVAUX OCM",
U584="No root CAuse","No root cause",
U584="ODU HS","PDH",
U584="IP &amp; VLAN","PDH",
U584="Warehouse HUAWEI","SPARE-ISSUE",
U584="SPARE-HS","SPARE-ISSUE",
U584="Power Telco","BSS",U584="no impacts","no impacts"
),"")</f>
        <v/>
      </c>
      <c r="T584" s="35" t="str" cm="1">
        <f t="array" ref="T584">IFERROR(_xlfn.IFS(
U584="MPR ISSUE","TX ISSUE",
U584="BSS Hardware Issue","RAN ISSUE",
U584="Sites strategiques, MLL, Pylone, etc.","ENVTECH",
U584="AKTIVCO DEFAUT GE &amp; POWER Cabinet","POWER ISSUE",
U584="AKTIVCO Coupure ENEO &amp; Baisse de tension","POWER ISSUE",
U584="Coupure ENEO &amp; Baisse de tension","POWER ISSUE",
U584="Defaut GE &amp; POWER Cabinet","POWER ISSUE",
U584="Sharing","POWER ISSUE",
U584="Sites strategiques &amp; DataCenter","POWER ISSUE",
U584="Exclu","Exclu",
U584="SAT","TX ISSUE",
U584="SPARE-ISSUE","SPARE-ISSUE",
U584="Fiber CAmtel","TX ISSUE",
U584="Fiber AOF","TX ISSUE",
U584="Projet OCM (HUAWEI)","TRAVAUX-HUAWEI",
U584="Projet OCM (NOKIA)","TRAVAUX -NOKIA",
U584="ACCESS-ISSUE","ACCESS-ISSUE",
U584="Projet OCM (ZTE, NOKIA, autres projets)","TRAVAUX OCM",
U584="No root CAuse","No root cause",
U584="ODU HS","TX ISSUE",
U584="IP &amp; VLAN","TX ISSUE",
U584="Warehouse HUAWEI","SPARE-ISSUE",
U584="SPARE-HS","SPARE-ISSUE",
U584="Power Telco","RAN ISSUE",U584="no impacts","no impacts"
),"")</f>
        <v/>
      </c>
      <c r="U584" s="28"/>
      <c r="V584" s="35" t="str" cm="1">
        <f t="array" ref="V584">IFERROR(_xlfn.IFS(
U584="MPR ISSUE","ACTIVE",
U584="BSS Hardware Issue","ACTIVE",
U584="Sites strategiques, MLL, Pylone, etc.","PASSIVE",
U584="AKTIVCO DEFAUT GE &amp; POWER Cabinet","PASSIVE",
U584="AKTIVCO Coupure ENEO &amp; Baisse de tension","PASSIVE",
U584="Coupure ENEO &amp; Baisse de tension","PASSIVE",
U584="Defaut GE &amp; POWER Cabinet","PASSIVE",
U584="Sharing","PASSIVE",
U584="Sites strategiques &amp; DataCenter","PASSIVE",
U584="Exclu","Exclu",
U584="SAT","ACTIVE",
U584="SPARE-ISSUE","SPARE-ISSUE",
U584="Fiber CAmtel","ACTIVE",
U584="Fiber AOF","ACTIVE",
U584="Projet OCM (HUAWEI)","PLANNED WORKS",
U584="Projet OCM (NOKIA)","PLANNED WORKS",
U584="ACCESS-ISSUE","ACCESS-ISSUE",
U584="Projet OCM (ZTE, NOKIA, autres projets)","PLANNED WORKS",
U584="No root CAuse","No root cause",
U584="ODU HS","ACTIVE",
U584="IP &amp; VLAN","ACTIVE",
U584="Warehouse HUAWEI","SPARE-ISSUE",
U584="SPARE-HS","SPARE-ISSUE",
U584="Power Telco","ACTIVE",U584="no impacts","no impacts"
),"")</f>
        <v/>
      </c>
      <c r="W584" s="102"/>
      <c r="X584" s="102"/>
      <c r="Y584" s="102"/>
      <c r="Z584" s="102"/>
      <c r="AA584" s="102"/>
      <c r="AB584" s="104" t="s">
        <v>6621</v>
      </c>
      <c r="AC584" s="9"/>
      <c r="AD584" s="9"/>
      <c r="AE584" s="7" t="s">
        <v>5423</v>
      </c>
      <c r="AF584" s="6"/>
      <c r="AG584" s="7"/>
      <c r="AH584" s="3" t="s">
        <v>5423</v>
      </c>
      <c r="AI584" s="18" t="s">
        <v>6338</v>
      </c>
      <c r="AJ584" s="18" t="s">
        <v>6338</v>
      </c>
      <c r="AK584" s="18" t="s">
        <v>6338</v>
      </c>
      <c r="AL584" s="18" t="s">
        <v>5423</v>
      </c>
      <c r="AM584" s="18" t="s">
        <v>5423</v>
      </c>
      <c r="AN584" s="18" t="s">
        <v>5423</v>
      </c>
      <c r="AO584" s="18" t="s">
        <v>5423</v>
      </c>
      <c r="AP584" s="18" t="s">
        <v>5423</v>
      </c>
      <c r="AQ584" s="18" t="s">
        <v>5423</v>
      </c>
      <c r="AR584" s="18" t="s">
        <v>5423</v>
      </c>
      <c r="AS584" s="18" t="s">
        <v>5423</v>
      </c>
      <c r="AT584" s="18" t="s">
        <v>5423</v>
      </c>
      <c r="AU584" s="9" t="s">
        <v>5423</v>
      </c>
      <c r="AV584" s="14"/>
      <c r="AW584" s="14" t="s">
        <v>5423</v>
      </c>
      <c r="AX584" s="14" t="str">
        <f>_xlfn.XLOOKUP(B584,'[4]cell downs 18042026 17h'!$B:$B,'[4]cell downs 18042026 17h'!$B:$B,"")</f>
        <v/>
      </c>
      <c r="AY584" s="14" t="str">
        <f>_xlfn.XLOOKUP(B584,'[5]Cells Huawei 19042026 15h'!$B:$B,'[5]Cells Huawei 19042026 15h'!$B:$B,"")</f>
        <v>NRD_188</v>
      </c>
      <c r="AZ584" s="105" t="str">
        <f>_xlfn.XLOOKUP(B584,'INCIDENT-04-23-2026'!E:E,'INCIDENT-04-23-2026'!F:F,"")</f>
        <v/>
      </c>
      <c r="BA584" s="105" t="str">
        <f>_xlfn.XLOOKUP(B584,'[6]Eneo 17H'!$C:$C,'[6]Eneo 17H'!$I:$I,"")</f>
        <v/>
      </c>
      <c r="BB584" s="105" t="str">
        <f>_xlfn.XLOOKUP(B584,[8]ALL!$B:$B,[8]ALL!$M:$M,"")</f>
        <v/>
      </c>
      <c r="BC584" s="105" t="str">
        <f>_xlfn.XLOOKUP(B584,'[6]Eneo 17H'!$C:$C,'[6]Eneo 17H'!$I:$I,"")</f>
        <v/>
      </c>
      <c r="BD584" s="105" t="str">
        <f>_xlfn.XLOOKUP(B584,'[7]Eneo 12H'!$C:$C,'[7]Eneo 12H'!$I:$I,"")</f>
        <v/>
      </c>
      <c r="BE584" s="105" t="s">
        <v>7139</v>
      </c>
    </row>
    <row r="585" spans="1:57" hidden="1" x14ac:dyDescent="0.3">
      <c r="A585" s="1" t="s">
        <v>1417</v>
      </c>
      <c r="B585" s="1" t="s">
        <v>1418</v>
      </c>
      <c r="C585" s="3" t="str">
        <f>_xlfn.XLOOKUP(B585,'[1]daily break down'!$D:$D,'[1]daily break down'!$E:$E,"")</f>
        <v>NORD</v>
      </c>
      <c r="D585" s="1" t="s">
        <v>11</v>
      </c>
      <c r="E585" s="1" t="s">
        <v>66</v>
      </c>
      <c r="F585" s="3" t="s">
        <v>23</v>
      </c>
      <c r="G585" s="1" t="s">
        <v>1417</v>
      </c>
      <c r="H585" s="26" t="str">
        <f>_xlfn.XLOOKUP(B585,[2]CALCULATION!$B:$B,[2]CALCULATION!$H:$H,"")</f>
        <v>NOKIA</v>
      </c>
      <c r="I585" s="23">
        <v>4.3695941877619965E-2</v>
      </c>
      <c r="J585" s="23">
        <v>1.5034971021564749E-2</v>
      </c>
      <c r="K585" s="23">
        <v>1.7121675184700071E-3</v>
      </c>
      <c r="L585" s="23">
        <v>1.3376308738046931E-3</v>
      </c>
      <c r="M585" s="23">
        <v>9.8092930745677484E-4</v>
      </c>
      <c r="N585" s="23">
        <v>3.9165831985001412E-2</v>
      </c>
      <c r="O585" s="23">
        <v>6.5811438991190893E-3</v>
      </c>
      <c r="P585" s="103" t="s">
        <v>6554</v>
      </c>
      <c r="Q585" s="36" t="s">
        <v>5796</v>
      </c>
      <c r="R585" s="36"/>
      <c r="S585" s="35" t="str" cm="1">
        <f t="array" ref="S585">IFERROR(_xlfn.IFS(
U585="MPR ISSUE","PDH",
U585="BSS Hardware Issue","BSS",
U585="Sites strategiques, MLL, Pylone, etc.","ENVTECH",
U585="AKTIVCO DEFAUT GE &amp; POWER Cabinet","AKTIVCO",
U585="AKTIVCO Coupure ENEO &amp; Baisse de tension","AKTIVCO GRID ONLY",
U585="Coupure ENEO &amp; Baisse de tension","IHS GRID ONLY",
U585="Defaut GE &amp; POWER Cabinet","IHS",
U585="Sharing","Partners",
U585="Sites strategiques &amp; DataCenter","SST &amp; DC",
U585="Exclu","Exclu",
U585="SAT","SAT",
U585="SPARE-ISSUE","SPARE-ISSUE",
U585="Fiber CAmtel","TRANS_FO_CAMTEL",
U585="Fiber AOF","Fiber AOF",
U585="Projet OCM (HUAWEI)","TRAVAUX-HUAWEI",
U585="Projet OCM (NOKIA)","TRAVAUX-NOKIA",
U585="ACCESS-ISSUE","ACCESS-ISSUE",
U585="Projet OCM (ZTE, NOKIA, autres projets)","TRAVAUX OCM",
U585="No root CAuse","No root cause",
U585="ODU HS","PDH",
U585="IP &amp; VLAN","PDH",
U585="Warehouse HUAWEI","SPARE-ISSUE",
U585="SPARE-HS","SPARE-ISSUE",
U585="Power Telco","BSS",U585="no impacts","no impacts"
),"")</f>
        <v/>
      </c>
      <c r="T585" s="35" t="str" cm="1">
        <f t="array" ref="T585">IFERROR(_xlfn.IFS(
U585="MPR ISSUE","TX ISSUE",
U585="BSS Hardware Issue","RAN ISSUE",
U585="Sites strategiques, MLL, Pylone, etc.","ENVTECH",
U585="AKTIVCO DEFAUT GE &amp; POWER Cabinet","POWER ISSUE",
U585="AKTIVCO Coupure ENEO &amp; Baisse de tension","POWER ISSUE",
U585="Coupure ENEO &amp; Baisse de tension","POWER ISSUE",
U585="Defaut GE &amp; POWER Cabinet","POWER ISSUE",
U585="Sharing","POWER ISSUE",
U585="Sites strategiques &amp; DataCenter","POWER ISSUE",
U585="Exclu","Exclu",
U585="SAT","TX ISSUE",
U585="SPARE-ISSUE","SPARE-ISSUE",
U585="Fiber CAmtel","TX ISSUE",
U585="Fiber AOF","TX ISSUE",
U585="Projet OCM (HUAWEI)","TRAVAUX-HUAWEI",
U585="Projet OCM (NOKIA)","TRAVAUX -NOKIA",
U585="ACCESS-ISSUE","ACCESS-ISSUE",
U585="Projet OCM (ZTE, NOKIA, autres projets)","TRAVAUX OCM",
U585="No root CAuse","No root cause",
U585="ODU HS","TX ISSUE",
U585="IP &amp; VLAN","TX ISSUE",
U585="Warehouse HUAWEI","SPARE-ISSUE",
U585="SPARE-HS","SPARE-ISSUE",
U585="Power Telco","RAN ISSUE",U585="no impacts","no impacts"
),"")</f>
        <v/>
      </c>
      <c r="U585" s="28"/>
      <c r="V585" s="35" t="str" cm="1">
        <f t="array" ref="V585">IFERROR(_xlfn.IFS(
U585="MPR ISSUE","ACTIVE",
U585="BSS Hardware Issue","ACTIVE",
U585="Sites strategiques, MLL, Pylone, etc.","PASSIVE",
U585="AKTIVCO DEFAUT GE &amp; POWER Cabinet","PASSIVE",
U585="AKTIVCO Coupure ENEO &amp; Baisse de tension","PASSIVE",
U585="Coupure ENEO &amp; Baisse de tension","PASSIVE",
U585="Defaut GE &amp; POWER Cabinet","PASSIVE",
U585="Sharing","PASSIVE",
U585="Sites strategiques &amp; DataCenter","PASSIVE",
U585="Exclu","Exclu",
U585="SAT","ACTIVE",
U585="SPARE-ISSUE","SPARE-ISSUE",
U585="Fiber CAmtel","ACTIVE",
U585="Fiber AOF","ACTIVE",
U585="Projet OCM (HUAWEI)","PLANNED WORKS",
U585="Projet OCM (NOKIA)","PLANNED WORKS",
U585="ACCESS-ISSUE","ACCESS-ISSUE",
U585="Projet OCM (ZTE, NOKIA, autres projets)","PLANNED WORKS",
U585="No root CAuse","No root cause",
U585="ODU HS","ACTIVE",
U585="IP &amp; VLAN","ACTIVE",
U585="Warehouse HUAWEI","SPARE-ISSUE",
U585="SPARE-HS","SPARE-ISSUE",
U585="Power Telco","ACTIVE",U585="no impacts","no impacts"
),"")</f>
        <v/>
      </c>
      <c r="W585" s="102"/>
      <c r="X585" s="102"/>
      <c r="Y585" s="102"/>
      <c r="Z585" s="102"/>
      <c r="AA585" s="102"/>
      <c r="AB585" s="104" t="s">
        <v>5423</v>
      </c>
      <c r="AC585" s="9"/>
      <c r="AD585" s="9"/>
      <c r="AE585" s="7" t="s">
        <v>5423</v>
      </c>
      <c r="AF585" s="6"/>
      <c r="AG585" s="7"/>
      <c r="AH585" s="3" t="s">
        <v>5423</v>
      </c>
      <c r="AI585" s="18" t="s">
        <v>5423</v>
      </c>
      <c r="AJ585" s="18" t="s">
        <v>5423</v>
      </c>
      <c r="AK585" s="18" t="s">
        <v>5423</v>
      </c>
      <c r="AL585" s="18" t="s">
        <v>5423</v>
      </c>
      <c r="AM585" s="18" t="s">
        <v>5423</v>
      </c>
      <c r="AN585" s="18" t="s">
        <v>5423</v>
      </c>
      <c r="AO585" s="18" t="s">
        <v>5423</v>
      </c>
      <c r="AP585" s="18" t="s">
        <v>5423</v>
      </c>
      <c r="AQ585" s="18" t="s">
        <v>5423</v>
      </c>
      <c r="AR585" s="18" t="s">
        <v>5423</v>
      </c>
      <c r="AS585" s="18" t="s">
        <v>5423</v>
      </c>
      <c r="AT585" s="18" t="s">
        <v>5423</v>
      </c>
      <c r="AU585" s="9" t="s">
        <v>5423</v>
      </c>
      <c r="AV585" s="14"/>
      <c r="AW585" s="14" t="s">
        <v>5423</v>
      </c>
      <c r="AX585" s="14" t="str">
        <f>_xlfn.XLOOKUP(B585,'[4]cell downs 18042026 17h'!$B:$B,'[4]cell downs 18042026 17h'!$B:$B,"")</f>
        <v/>
      </c>
      <c r="AY585" s="14" t="str">
        <f>_xlfn.XLOOKUP(B585,'[5]Cells Huawei 19042026 15h'!$B:$B,'[5]Cells Huawei 19042026 15h'!$B:$B,"")</f>
        <v/>
      </c>
      <c r="AZ585" s="105" t="str">
        <f>_xlfn.XLOOKUP(B585,'INCIDENT-04-23-2026'!E:E,'INCIDENT-04-23-2026'!F:F,"")</f>
        <v/>
      </c>
      <c r="BA585" s="105" t="str">
        <f>_xlfn.XLOOKUP(B585,'[6]Eneo 17H'!$C:$C,'[6]Eneo 17H'!$I:$I,"")</f>
        <v/>
      </c>
      <c r="BB585" s="105" t="str">
        <f>_xlfn.XLOOKUP(B585,[8]ALL!$B:$B,[8]ALL!$M:$M,"")</f>
        <v/>
      </c>
      <c r="BC585" s="105" t="str">
        <f>_xlfn.XLOOKUP(B585,'[6]Eneo 17H'!$C:$C,'[6]Eneo 17H'!$I:$I,"")</f>
        <v/>
      </c>
      <c r="BD585" s="105" t="str">
        <f>_xlfn.XLOOKUP(B585,'[7]Eneo 12H'!$C:$C,'[7]Eneo 12H'!$I:$I,"")</f>
        <v/>
      </c>
      <c r="BE585" s="105" t="s">
        <v>5423</v>
      </c>
    </row>
    <row r="586" spans="1:57" hidden="1" x14ac:dyDescent="0.3">
      <c r="A586" s="1" t="s">
        <v>2072</v>
      </c>
      <c r="B586" s="8" t="s">
        <v>2073</v>
      </c>
      <c r="C586" s="3" t="str">
        <f>_xlfn.XLOOKUP(B586,'[1]daily break down'!$D:$D,'[1]daily break down'!$E:$E,"")</f>
        <v>ADAMAOUA</v>
      </c>
      <c r="D586" s="1" t="s">
        <v>11</v>
      </c>
      <c r="E586" s="1" t="s">
        <v>96</v>
      </c>
      <c r="F586" s="3" t="s">
        <v>90</v>
      </c>
      <c r="G586" s="1" t="s">
        <v>2074</v>
      </c>
      <c r="H586" s="26" t="str">
        <f>_xlfn.XLOOKUP(B586,[2]CALCULATION!$B:$B,[2]CALCULATION!$H:$H,"")</f>
        <v>NOKIA</v>
      </c>
      <c r="I586" s="23">
        <v>1.7835078317394589E-4</v>
      </c>
      <c r="J586" s="23">
        <v>1.7225020885203548</v>
      </c>
      <c r="K586" s="23">
        <v>5.1564707876477742</v>
      </c>
      <c r="L586" s="23">
        <v>4.0780591225101857</v>
      </c>
      <c r="M586" s="23">
        <v>3.3627699284729395</v>
      </c>
      <c r="N586" s="23">
        <v>1.9618586149129996E-4</v>
      </c>
      <c r="O586" s="23">
        <v>5.5386580271661644E-3</v>
      </c>
      <c r="P586" s="103" t="s">
        <v>6554</v>
      </c>
      <c r="Q586" s="36" t="s">
        <v>5796</v>
      </c>
      <c r="R586" s="36"/>
      <c r="S586" s="35" t="str" cm="1">
        <f t="array" ref="S586">IFERROR(_xlfn.IFS(
U586="MPR ISSUE","PDH",
U586="BSS Hardware Issue","BSS",
U586="Sites strategiques, MLL, Pylone, etc.","ENVTECH",
U586="AKTIVCO DEFAUT GE &amp; POWER Cabinet","AKTIVCO",
U586="AKTIVCO Coupure ENEO &amp; Baisse de tension","AKTIVCO GRID ONLY",
U586="Coupure ENEO &amp; Baisse de tension","IHS GRID ONLY",
U586="Defaut GE &amp; POWER Cabinet","IHS",
U586="Sharing","Partners",
U586="Sites strategiques &amp; DataCenter","SST &amp; DC",
U586="Exclu","Exclu",
U586="SAT","SAT",
U586="SPARE-ISSUE","SPARE-ISSUE",
U586="Fiber CAmtel","TRANS_FO_CAMTEL",
U586="Fiber AOF","Fiber AOF",
U586="Projet OCM (HUAWEI)","TRAVAUX-HUAWEI",
U586="Projet OCM (NOKIA)","TRAVAUX-NOKIA",
U586="ACCESS-ISSUE","ACCESS-ISSUE",
U586="Projet OCM (ZTE, NOKIA, autres projets)","TRAVAUX OCM",
U586="No root CAuse","No root cause",
U586="ODU HS","PDH",
U586="IP &amp; VLAN","PDH",
U586="Warehouse HUAWEI","SPARE-ISSUE",
U586="SPARE-HS","SPARE-ISSUE",
U586="Power Telco","BSS",U586="no impacts","no impacts"
),"")</f>
        <v/>
      </c>
      <c r="T586" s="35" t="str" cm="1">
        <f t="array" ref="T586">IFERROR(_xlfn.IFS(
U586="MPR ISSUE","TX ISSUE",
U586="BSS Hardware Issue","RAN ISSUE",
U586="Sites strategiques, MLL, Pylone, etc.","ENVTECH",
U586="AKTIVCO DEFAUT GE &amp; POWER Cabinet","POWER ISSUE",
U586="AKTIVCO Coupure ENEO &amp; Baisse de tension","POWER ISSUE",
U586="Coupure ENEO &amp; Baisse de tension","POWER ISSUE",
U586="Defaut GE &amp; POWER Cabinet","POWER ISSUE",
U586="Sharing","POWER ISSUE",
U586="Sites strategiques &amp; DataCenter","POWER ISSUE",
U586="Exclu","Exclu",
U586="SAT","TX ISSUE",
U586="SPARE-ISSUE","SPARE-ISSUE",
U586="Fiber CAmtel","TX ISSUE",
U586="Fiber AOF","TX ISSUE",
U586="Projet OCM (HUAWEI)","TRAVAUX-HUAWEI",
U586="Projet OCM (NOKIA)","TRAVAUX -NOKIA",
U586="ACCESS-ISSUE","ACCESS-ISSUE",
U586="Projet OCM (ZTE, NOKIA, autres projets)","TRAVAUX OCM",
U586="No root CAuse","No root cause",
U586="ODU HS","TX ISSUE",
U586="IP &amp; VLAN","TX ISSUE",
U586="Warehouse HUAWEI","SPARE-ISSUE",
U586="SPARE-HS","SPARE-ISSUE",
U586="Power Telco","RAN ISSUE",U586="no impacts","no impacts"
),"")</f>
        <v/>
      </c>
      <c r="U586" s="28"/>
      <c r="V586" s="35" t="str" cm="1">
        <f t="array" ref="V586">IFERROR(_xlfn.IFS(
U586="MPR ISSUE","ACTIVE",
U586="BSS Hardware Issue","ACTIVE",
U586="Sites strategiques, MLL, Pylone, etc.","PASSIVE",
U586="AKTIVCO DEFAUT GE &amp; POWER Cabinet","PASSIVE",
U586="AKTIVCO Coupure ENEO &amp; Baisse de tension","PASSIVE",
U586="Coupure ENEO &amp; Baisse de tension","PASSIVE",
U586="Defaut GE &amp; POWER Cabinet","PASSIVE",
U586="Sharing","PASSIVE",
U586="Sites strategiques &amp; DataCenter","PASSIVE",
U586="Exclu","Exclu",
U586="SAT","ACTIVE",
U586="SPARE-ISSUE","SPARE-ISSUE",
U586="Fiber CAmtel","ACTIVE",
U586="Fiber AOF","ACTIVE",
U586="Projet OCM (HUAWEI)","PLANNED WORKS",
U586="Projet OCM (NOKIA)","PLANNED WORKS",
U586="ACCESS-ISSUE","ACCESS-ISSUE",
U586="Projet OCM (ZTE, NOKIA, autres projets)","PLANNED WORKS",
U586="No root CAuse","No root cause",
U586="ODU HS","ACTIVE",
U586="IP &amp; VLAN","ACTIVE",
U586="Warehouse HUAWEI","SPARE-ISSUE",
U586="SPARE-HS","SPARE-ISSUE",
U586="Power Telco","ACTIVE",U586="no impacts","no impacts"
),"")</f>
        <v/>
      </c>
      <c r="W586" s="116" t="s">
        <v>6741</v>
      </c>
      <c r="X586" s="116" t="s">
        <v>6742</v>
      </c>
      <c r="Y586" s="116"/>
      <c r="Z586" s="116" t="s">
        <v>6743</v>
      </c>
      <c r="AA586" s="116" t="s">
        <v>6694</v>
      </c>
      <c r="AB586" s="104" t="s">
        <v>5423</v>
      </c>
      <c r="AC586" s="9"/>
      <c r="AD586" s="9"/>
      <c r="AE586" s="7" t="s">
        <v>5423</v>
      </c>
      <c r="AF586" s="6"/>
      <c r="AG586" s="7"/>
      <c r="AH586" s="3" t="s">
        <v>5423</v>
      </c>
      <c r="AI586" s="18" t="s">
        <v>5423</v>
      </c>
      <c r="AJ586" s="18" t="s">
        <v>5423</v>
      </c>
      <c r="AK586" s="18" t="s">
        <v>5423</v>
      </c>
      <c r="AL586" s="18" t="s">
        <v>5423</v>
      </c>
      <c r="AM586" s="18" t="s">
        <v>5423</v>
      </c>
      <c r="AN586" s="18" t="s">
        <v>5423</v>
      </c>
      <c r="AO586" s="18" t="s">
        <v>5423</v>
      </c>
      <c r="AP586" s="18" t="s">
        <v>5423</v>
      </c>
      <c r="AQ586" s="18" t="s">
        <v>5423</v>
      </c>
      <c r="AR586" s="18" t="s">
        <v>5423</v>
      </c>
      <c r="AS586" s="18" t="s">
        <v>5423</v>
      </c>
      <c r="AT586" s="18" t="s">
        <v>5423</v>
      </c>
      <c r="AU586" s="9" t="s">
        <v>5423</v>
      </c>
      <c r="AV586" s="14"/>
      <c r="AW586" s="14" t="s">
        <v>5423</v>
      </c>
      <c r="AX586" s="14" t="str">
        <f>_xlfn.XLOOKUP(B586,'[4]cell downs 18042026 17h'!$B:$B,'[4]cell downs 18042026 17h'!$B:$B,"")</f>
        <v/>
      </c>
      <c r="AY586" s="14" t="str">
        <f>_xlfn.XLOOKUP(B586,'[5]Cells Huawei 19042026 15h'!$B:$B,'[5]Cells Huawei 19042026 15h'!$B:$B,"")</f>
        <v/>
      </c>
      <c r="AZ586" s="105" t="str">
        <f>_xlfn.XLOOKUP(B586,'INCIDENT-04-23-2026'!E:E,'INCIDENT-04-23-2026'!F:F,"")</f>
        <v/>
      </c>
      <c r="BA586" s="105" t="str">
        <f>_xlfn.XLOOKUP(B586,'[6]Eneo 17H'!$C:$C,'[6]Eneo 17H'!$I:$I,"")</f>
        <v/>
      </c>
      <c r="BB586" s="105" t="str">
        <f>_xlfn.XLOOKUP(B586,[8]ALL!$B:$B,[8]ALL!$M:$M,"")</f>
        <v/>
      </c>
      <c r="BC586" s="105" t="str">
        <f>_xlfn.XLOOKUP(B586,'[6]Eneo 17H'!$C:$C,'[6]Eneo 17H'!$I:$I,"")</f>
        <v/>
      </c>
      <c r="BD586" s="105" t="str">
        <f>_xlfn.XLOOKUP(B586,'[7]Eneo 12H'!$C:$C,'[7]Eneo 12H'!$I:$I,"")</f>
        <v/>
      </c>
      <c r="BE586" s="105" t="s">
        <v>7140</v>
      </c>
    </row>
    <row r="587" spans="1:57" hidden="1" x14ac:dyDescent="0.3">
      <c r="A587" s="1" t="s">
        <v>2543</v>
      </c>
      <c r="B587" s="1" t="s">
        <v>2544</v>
      </c>
      <c r="C587" s="3" t="str">
        <f>_xlfn.XLOOKUP(B587,'[1]daily break down'!$D:$D,'[1]daily break down'!$E:$E,"")</f>
        <v>Yaounde</v>
      </c>
      <c r="D587" s="1" t="s">
        <v>21</v>
      </c>
      <c r="E587" s="1" t="s">
        <v>36</v>
      </c>
      <c r="F587" s="3" t="s">
        <v>37</v>
      </c>
      <c r="G587" s="1" t="s">
        <v>38</v>
      </c>
      <c r="H587" s="27" t="str">
        <f>_xlfn.XLOOKUP(B587,[2]CALCULATION!$B:$B,[2]CALCULATION!$H:$H,"")</f>
        <v>ZTE</v>
      </c>
      <c r="I587" s="23">
        <v>0.49895415100746754</v>
      </c>
      <c r="J587" s="23">
        <v>0</v>
      </c>
      <c r="K587" s="23">
        <v>0.41757268864519032</v>
      </c>
      <c r="L587" s="23">
        <v>0.15916023890444153</v>
      </c>
      <c r="M587" s="23">
        <v>1.4238278073126662</v>
      </c>
      <c r="N587" s="23">
        <v>2.1972816487031647E-2</v>
      </c>
      <c r="O587" s="23">
        <v>1.5195486726421291E-2</v>
      </c>
      <c r="P587" s="103" t="s">
        <v>6554</v>
      </c>
      <c r="Q587" s="36" t="s">
        <v>5796</v>
      </c>
      <c r="R587" s="36"/>
      <c r="S587" s="35" t="str" cm="1">
        <f t="array" ref="S587">IFERROR(_xlfn.IFS(
U587="MPR ISSUE","PDH",
U587="BSS Hardware Issue","BSS",
U587="Sites strategiques, MLL, Pylone, etc.","ENVTECH",
U587="AKTIVCO DEFAUT GE &amp; POWER Cabinet","AKTIVCO",
U587="AKTIVCO Coupure ENEO &amp; Baisse de tension","AKTIVCO GRID ONLY",
U587="Coupure ENEO &amp; Baisse de tension","IHS GRID ONLY",
U587="Defaut GE &amp; POWER Cabinet","IHS",
U587="Sharing","Partners",
U587="Sites strategiques &amp; DataCenter","SST &amp; DC",
U587="Exclu","Exclu",
U587="SAT","SAT",
U587="SPARE-ISSUE","SPARE-ISSUE",
U587="Fiber CAmtel","TRANS_FO_CAMTEL",
U587="Fiber AOF","Fiber AOF",
U587="Projet OCM (HUAWEI)","TRAVAUX-HUAWEI",
U587="Projet OCM (NOKIA)","TRAVAUX-NOKIA",
U587="ACCESS-ISSUE","ACCESS-ISSUE",
U587="Projet OCM (ZTE, NOKIA, autres projets)","TRAVAUX OCM",
U587="No root CAuse","No root cause",
U587="ODU HS","PDH",
U587="IP &amp; VLAN","PDH",
U587="Warehouse HUAWEI","SPARE-ISSUE",
U587="SPARE-HS","SPARE-ISSUE",
U587="Power Telco","BSS",U587="no impacts","no impacts"
),"")</f>
        <v/>
      </c>
      <c r="T587" s="35" t="str" cm="1">
        <f t="array" ref="T587">IFERROR(_xlfn.IFS(
U587="MPR ISSUE","TX ISSUE",
U587="BSS Hardware Issue","RAN ISSUE",
U587="Sites strategiques, MLL, Pylone, etc.","ENVTECH",
U587="AKTIVCO DEFAUT GE &amp; POWER Cabinet","POWER ISSUE",
U587="AKTIVCO Coupure ENEO &amp; Baisse de tension","POWER ISSUE",
U587="Coupure ENEO &amp; Baisse de tension","POWER ISSUE",
U587="Defaut GE &amp; POWER Cabinet","POWER ISSUE",
U587="Sharing","POWER ISSUE",
U587="Sites strategiques &amp; DataCenter","POWER ISSUE",
U587="Exclu","Exclu",
U587="SAT","TX ISSUE",
U587="SPARE-ISSUE","SPARE-ISSUE",
U587="Fiber CAmtel","TX ISSUE",
U587="Fiber AOF","TX ISSUE",
U587="Projet OCM (HUAWEI)","TRAVAUX-HUAWEI",
U587="Projet OCM (NOKIA)","TRAVAUX -NOKIA",
U587="ACCESS-ISSUE","ACCESS-ISSUE",
U587="Projet OCM (ZTE, NOKIA, autres projets)","TRAVAUX OCM",
U587="No root CAuse","No root cause",
U587="ODU HS","TX ISSUE",
U587="IP &amp; VLAN","TX ISSUE",
U587="Warehouse HUAWEI","SPARE-ISSUE",
U587="SPARE-HS","SPARE-ISSUE",
U587="Power Telco","RAN ISSUE",U587="no impacts","no impacts"
),"")</f>
        <v/>
      </c>
      <c r="U587" s="28"/>
      <c r="V587" s="35" t="str" cm="1">
        <f t="array" ref="V587">IFERROR(_xlfn.IFS(
U587="MPR ISSUE","ACTIVE",
U587="BSS Hardware Issue","ACTIVE",
U587="Sites strategiques, MLL, Pylone, etc.","PASSIVE",
U587="AKTIVCO DEFAUT GE &amp; POWER Cabinet","PASSIVE",
U587="AKTIVCO Coupure ENEO &amp; Baisse de tension","PASSIVE",
U587="Coupure ENEO &amp; Baisse de tension","PASSIVE",
U587="Defaut GE &amp; POWER Cabinet","PASSIVE",
U587="Sharing","PASSIVE",
U587="Sites strategiques &amp; DataCenter","PASSIVE",
U587="Exclu","Exclu",
U587="SAT","ACTIVE",
U587="SPARE-ISSUE","SPARE-ISSUE",
U587="Fiber CAmtel","ACTIVE",
U587="Fiber AOF","ACTIVE",
U587="Projet OCM (HUAWEI)","PLANNED WORKS",
U587="Projet OCM (NOKIA)","PLANNED WORKS",
U587="ACCESS-ISSUE","ACCESS-ISSUE",
U587="Projet OCM (ZTE, NOKIA, autres projets)","PLANNED WORKS",
U587="No root CAuse","No root cause",
U587="ODU HS","ACTIVE",
U587="IP &amp; VLAN","ACTIVE",
U587="Warehouse HUAWEI","SPARE-ISSUE",
U587="SPARE-HS","SPARE-ISSUE",
U587="Power Telco","ACTIVE",U587="no impacts","no impacts"
),"")</f>
        <v/>
      </c>
      <c r="W587" s="102"/>
      <c r="X587" s="102"/>
      <c r="Y587" s="102"/>
      <c r="Z587" s="102"/>
      <c r="AA587" s="102"/>
      <c r="AB587" s="104" t="s">
        <v>5423</v>
      </c>
      <c r="AC587" s="9"/>
      <c r="AD587" s="9"/>
      <c r="AE587" s="7" t="s">
        <v>5423</v>
      </c>
      <c r="AF587" s="6"/>
      <c r="AG587" s="7"/>
      <c r="AH587" s="3" t="s">
        <v>5423</v>
      </c>
      <c r="AI587" s="18" t="s">
        <v>5423</v>
      </c>
      <c r="AJ587" s="18" t="s">
        <v>5423</v>
      </c>
      <c r="AK587" s="18" t="s">
        <v>5423</v>
      </c>
      <c r="AL587" s="18" t="s">
        <v>5423</v>
      </c>
      <c r="AM587" s="18" t="s">
        <v>5423</v>
      </c>
      <c r="AN587" s="18" t="s">
        <v>5423</v>
      </c>
      <c r="AO587" s="18" t="s">
        <v>5423</v>
      </c>
      <c r="AP587" s="18" t="s">
        <v>5423</v>
      </c>
      <c r="AQ587" s="18" t="s">
        <v>5423</v>
      </c>
      <c r="AR587" s="18" t="s">
        <v>5423</v>
      </c>
      <c r="AS587" s="18" t="s">
        <v>5423</v>
      </c>
      <c r="AT587" s="18" t="s">
        <v>5423</v>
      </c>
      <c r="AU587" s="9" t="s">
        <v>5423</v>
      </c>
      <c r="AV587" s="14"/>
      <c r="AW587" s="14" t="s">
        <v>5423</v>
      </c>
      <c r="AX587" s="14" t="str">
        <f>_xlfn.XLOOKUP(B587,'[4]cell downs 18042026 17h'!$B:$B,'[4]cell downs 18042026 17h'!$B:$B,"")</f>
        <v/>
      </c>
      <c r="AY587" s="14" t="str">
        <f>_xlfn.XLOOKUP(B587,'[5]Cells Huawei 19042026 15h'!$B:$B,'[5]Cells Huawei 19042026 15h'!$B:$B,"")</f>
        <v/>
      </c>
      <c r="AZ587" s="105" t="str">
        <f>_xlfn.XLOOKUP(B587,'INCIDENT-04-23-2026'!E:E,'INCIDENT-04-23-2026'!F:F,"")</f>
        <v/>
      </c>
      <c r="BA587" s="105" t="str">
        <f>_xlfn.XLOOKUP(B587,'[6]Eneo 17H'!$C:$C,'[6]Eneo 17H'!$I:$I,"")</f>
        <v/>
      </c>
      <c r="BB587" s="105" t="str">
        <f>_xlfn.XLOOKUP(B587,[8]ALL!$B:$B,[8]ALL!$M:$M,"")</f>
        <v/>
      </c>
      <c r="BC587" s="105" t="str">
        <f>_xlfn.XLOOKUP(B587,'[6]Eneo 17H'!$C:$C,'[6]Eneo 17H'!$I:$I,"")</f>
        <v/>
      </c>
      <c r="BD587" s="105" t="str">
        <f>_xlfn.XLOOKUP(B587,'[7]Eneo 12H'!$C:$C,'[7]Eneo 12H'!$I:$I,"")</f>
        <v/>
      </c>
      <c r="BE587" s="105" t="s">
        <v>5423</v>
      </c>
    </row>
    <row r="588" spans="1:57" hidden="1" x14ac:dyDescent="0.3">
      <c r="A588" s="1" t="s">
        <v>2869</v>
      </c>
      <c r="B588" s="8" t="s">
        <v>2870</v>
      </c>
      <c r="C588" s="3" t="str">
        <f>_xlfn.XLOOKUP(B588,'[1]daily break down'!$D:$D,'[1]daily break down'!$E:$E,"")</f>
        <v>Yaounde</v>
      </c>
      <c r="D588" s="1" t="s">
        <v>11</v>
      </c>
      <c r="E588" s="1" t="s">
        <v>12</v>
      </c>
      <c r="F588" s="3" t="s">
        <v>37</v>
      </c>
      <c r="G588" s="1" t="s">
        <v>38</v>
      </c>
      <c r="H588" s="27" t="str">
        <f>_xlfn.XLOOKUP(B588,[2]CALCULATION!$B:$B,[2]CALCULATION!$H:$H,"")</f>
        <v>ZTE</v>
      </c>
      <c r="I588" s="23">
        <v>0</v>
      </c>
      <c r="J588" s="23">
        <v>0</v>
      </c>
      <c r="K588" s="23">
        <v>0</v>
      </c>
      <c r="L588" s="23">
        <v>0</v>
      </c>
      <c r="M588" s="23">
        <v>0</v>
      </c>
      <c r="N588" s="23">
        <v>2.1830135860492369E-2</v>
      </c>
      <c r="O588" s="23">
        <v>1.8566316528409132E-2</v>
      </c>
      <c r="P588" s="103" t="s">
        <v>6554</v>
      </c>
      <c r="Q588" s="36" t="s">
        <v>5796</v>
      </c>
      <c r="R588" s="36"/>
      <c r="S588" s="35" t="str" cm="1">
        <f t="array" ref="S588">IFERROR(_xlfn.IFS(
U588="MPR ISSUE","PDH",
U588="BSS Hardware Issue","BSS",
U588="Sites strategiques, MLL, Pylone, etc.","ENVTECH",
U588="AKTIVCO DEFAUT GE &amp; POWER Cabinet","AKTIVCO",
U588="AKTIVCO Coupure ENEO &amp; Baisse de tension","AKTIVCO GRID ONLY",
U588="Coupure ENEO &amp; Baisse de tension","IHS GRID ONLY",
U588="Defaut GE &amp; POWER Cabinet","IHS",
U588="Sharing","Partners",
U588="Sites strategiques &amp; DataCenter","SST &amp; DC",
U588="Exclu","Exclu",
U588="SAT","SAT",
U588="SPARE-ISSUE","SPARE-ISSUE",
U588="Fiber CAmtel","TRANS_FO_CAMTEL",
U588="Fiber AOF","Fiber AOF",
U588="Projet OCM (HUAWEI)","TRAVAUX-HUAWEI",
U588="Projet OCM (NOKIA)","TRAVAUX-NOKIA",
U588="ACCESS-ISSUE","ACCESS-ISSUE",
U588="Projet OCM (ZTE, NOKIA, autres projets)","TRAVAUX OCM",
U588="No root CAuse","No root cause",
U588="ODU HS","PDH",
U588="IP &amp; VLAN","PDH",
U588="Warehouse HUAWEI","SPARE-ISSUE",
U588="SPARE-HS","SPARE-ISSUE",
U588="Power Telco","BSS",U588="no impacts","no impacts"
),"")</f>
        <v/>
      </c>
      <c r="T588" s="35" t="str" cm="1">
        <f t="array" ref="T588">IFERROR(_xlfn.IFS(
U588="MPR ISSUE","TX ISSUE",
U588="BSS Hardware Issue","RAN ISSUE",
U588="Sites strategiques, MLL, Pylone, etc.","ENVTECH",
U588="AKTIVCO DEFAUT GE &amp; POWER Cabinet","POWER ISSUE",
U588="AKTIVCO Coupure ENEO &amp; Baisse de tension","POWER ISSUE",
U588="Coupure ENEO &amp; Baisse de tension","POWER ISSUE",
U588="Defaut GE &amp; POWER Cabinet","POWER ISSUE",
U588="Sharing","POWER ISSUE",
U588="Sites strategiques &amp; DataCenter","POWER ISSUE",
U588="Exclu","Exclu",
U588="SAT","TX ISSUE",
U588="SPARE-ISSUE","SPARE-ISSUE",
U588="Fiber CAmtel","TX ISSUE",
U588="Fiber AOF","TX ISSUE",
U588="Projet OCM (HUAWEI)","TRAVAUX-HUAWEI",
U588="Projet OCM (NOKIA)","TRAVAUX -NOKIA",
U588="ACCESS-ISSUE","ACCESS-ISSUE",
U588="Projet OCM (ZTE, NOKIA, autres projets)","TRAVAUX OCM",
U588="No root CAuse","No root cause",
U588="ODU HS","TX ISSUE",
U588="IP &amp; VLAN","TX ISSUE",
U588="Warehouse HUAWEI","SPARE-ISSUE",
U588="SPARE-HS","SPARE-ISSUE",
U588="Power Telco","RAN ISSUE",U588="no impacts","no impacts"
),"")</f>
        <v/>
      </c>
      <c r="U588" s="28"/>
      <c r="V588" s="35" t="str" cm="1">
        <f t="array" ref="V588">IFERROR(_xlfn.IFS(
U588="MPR ISSUE","ACTIVE",
U588="BSS Hardware Issue","ACTIVE",
U588="Sites strategiques, MLL, Pylone, etc.","PASSIVE",
U588="AKTIVCO DEFAUT GE &amp; POWER Cabinet","PASSIVE",
U588="AKTIVCO Coupure ENEO &amp; Baisse de tension","PASSIVE",
U588="Coupure ENEO &amp; Baisse de tension","PASSIVE",
U588="Defaut GE &amp; POWER Cabinet","PASSIVE",
U588="Sharing","PASSIVE",
U588="Sites strategiques &amp; DataCenter","PASSIVE",
U588="Exclu","Exclu",
U588="SAT","ACTIVE",
U588="SPARE-ISSUE","SPARE-ISSUE",
U588="Fiber CAmtel","ACTIVE",
U588="Fiber AOF","ACTIVE",
U588="Projet OCM (HUAWEI)","PLANNED WORKS",
U588="Projet OCM (NOKIA)","PLANNED WORKS",
U588="ACCESS-ISSUE","ACCESS-ISSUE",
U588="Projet OCM (ZTE, NOKIA, autres projets)","PLANNED WORKS",
U588="No root CAuse","No root cause",
U588="ODU HS","ACTIVE",
U588="IP &amp; VLAN","ACTIVE",
U588="Warehouse HUAWEI","SPARE-ISSUE",
U588="SPARE-HS","SPARE-ISSUE",
U588="Power Telco","ACTIVE",U588="no impacts","no impacts"
),"")</f>
        <v/>
      </c>
      <c r="W588" s="102"/>
      <c r="X588" s="102"/>
      <c r="Y588" s="102"/>
      <c r="Z588" s="102"/>
      <c r="AA588" s="102"/>
      <c r="AB588" s="104" t="s">
        <v>5423</v>
      </c>
      <c r="AC588" s="9"/>
      <c r="AD588" s="9"/>
      <c r="AE588" s="7" t="s">
        <v>5423</v>
      </c>
      <c r="AF588" s="6"/>
      <c r="AG588" s="7"/>
      <c r="AH588" s="3" t="s">
        <v>5423</v>
      </c>
      <c r="AI588" s="18" t="s">
        <v>5423</v>
      </c>
      <c r="AJ588" s="18" t="s">
        <v>5423</v>
      </c>
      <c r="AK588" s="18" t="s">
        <v>5423</v>
      </c>
      <c r="AL588" s="18" t="s">
        <v>5423</v>
      </c>
      <c r="AM588" s="18" t="s">
        <v>5423</v>
      </c>
      <c r="AN588" s="18" t="s">
        <v>5423</v>
      </c>
      <c r="AO588" s="18" t="s">
        <v>5423</v>
      </c>
      <c r="AP588" s="18" t="s">
        <v>5423</v>
      </c>
      <c r="AQ588" s="18" t="s">
        <v>5423</v>
      </c>
      <c r="AR588" s="18" t="s">
        <v>5423</v>
      </c>
      <c r="AS588" s="18" t="s">
        <v>5423</v>
      </c>
      <c r="AT588" s="18" t="s">
        <v>5423</v>
      </c>
      <c r="AU588" s="9" t="s">
        <v>5423</v>
      </c>
      <c r="AV588" s="14"/>
      <c r="AW588" s="14" t="s">
        <v>5423</v>
      </c>
      <c r="AX588" s="14" t="str">
        <f>_xlfn.XLOOKUP(B588,'[4]cell downs 18042026 17h'!$B:$B,'[4]cell downs 18042026 17h'!$B:$B,"")</f>
        <v/>
      </c>
      <c r="AY588" s="14" t="str">
        <f>_xlfn.XLOOKUP(B588,'[5]Cells Huawei 19042026 15h'!$B:$B,'[5]Cells Huawei 19042026 15h'!$B:$B,"")</f>
        <v/>
      </c>
      <c r="AZ588" s="105" t="str">
        <f>_xlfn.XLOOKUP(B588,'INCIDENT-04-23-2026'!E:E,'INCIDENT-04-23-2026'!F:F,"")</f>
        <v/>
      </c>
      <c r="BA588" s="105" t="str">
        <f>_xlfn.XLOOKUP(B588,'[6]Eneo 17H'!$C:$C,'[6]Eneo 17H'!$I:$I,"")</f>
        <v/>
      </c>
      <c r="BB588" s="105" t="str">
        <f>_xlfn.XLOOKUP(B588,[8]ALL!$B:$B,[8]ALL!$M:$M,"")</f>
        <v/>
      </c>
      <c r="BC588" s="105" t="str">
        <f>_xlfn.XLOOKUP(B588,'[6]Eneo 17H'!$C:$C,'[6]Eneo 17H'!$I:$I,"")</f>
        <v/>
      </c>
      <c r="BD588" s="105" t="str">
        <f>_xlfn.XLOOKUP(B588,'[7]Eneo 12H'!$C:$C,'[7]Eneo 12H'!$I:$I,"")</f>
        <v/>
      </c>
      <c r="BE588" s="105" t="s">
        <v>5423</v>
      </c>
    </row>
    <row r="589" spans="1:57" hidden="1" x14ac:dyDescent="0.3">
      <c r="A589" s="1" t="s">
        <v>1467</v>
      </c>
      <c r="B589" s="8" t="s">
        <v>1468</v>
      </c>
      <c r="C589" s="3" t="str">
        <f>_xlfn.XLOOKUP(B589,'[1]daily break down'!$D:$D,'[1]daily break down'!$E:$E,"")</f>
        <v>ADAMAOUA</v>
      </c>
      <c r="D589" s="1" t="s">
        <v>11</v>
      </c>
      <c r="E589" s="1" t="s">
        <v>66</v>
      </c>
      <c r="F589" s="3" t="s">
        <v>90</v>
      </c>
      <c r="G589" s="1" t="s">
        <v>1469</v>
      </c>
      <c r="H589" s="26" t="str">
        <f>_xlfn.XLOOKUP(B589,[2]CALCULATION!$B:$B,[2]CALCULATION!$H:$H,"")</f>
        <v>NOKIA</v>
      </c>
      <c r="I589" s="23">
        <v>0</v>
      </c>
      <c r="J589" s="23">
        <v>2.3597073037257485E-2</v>
      </c>
      <c r="K589" s="23">
        <v>7.2823752282358795E-2</v>
      </c>
      <c r="L589" s="23">
        <v>1.448375582586303E-2</v>
      </c>
      <c r="M589" s="23">
        <v>1.2485999961061704E-3</v>
      </c>
      <c r="N589" s="23">
        <v>1.904908168861006E-2</v>
      </c>
      <c r="O589" s="23">
        <v>6.1181286665863257E-3</v>
      </c>
      <c r="P589" s="103" t="s">
        <v>6554</v>
      </c>
      <c r="Q589" s="36" t="s">
        <v>5796</v>
      </c>
      <c r="R589" s="36"/>
      <c r="S589" s="35" t="str" cm="1">
        <f t="array" ref="S589">IFERROR(_xlfn.IFS(
U589="MPR ISSUE","PDH",
U589="BSS Hardware Issue","BSS",
U589="Sites strategiques, MLL, Pylone, etc.","ENVTECH",
U589="AKTIVCO DEFAUT GE &amp; POWER Cabinet","AKTIVCO",
U589="AKTIVCO Coupure ENEO &amp; Baisse de tension","AKTIVCO GRID ONLY",
U589="Coupure ENEO &amp; Baisse de tension","IHS GRID ONLY",
U589="Defaut GE &amp; POWER Cabinet","IHS",
U589="Sharing","Partners",
U589="Sites strategiques &amp; DataCenter","SST &amp; DC",
U589="Exclu","Exclu",
U589="SAT","SAT",
U589="SPARE-ISSUE","SPARE-ISSUE",
U589="Fiber CAmtel","TRANS_FO_CAMTEL",
U589="Fiber AOF","Fiber AOF",
U589="Projet OCM (HUAWEI)","TRAVAUX-HUAWEI",
U589="Projet OCM (NOKIA)","TRAVAUX-NOKIA",
U589="ACCESS-ISSUE","ACCESS-ISSUE",
U589="Projet OCM (ZTE, NOKIA, autres projets)","TRAVAUX OCM",
U589="No root CAuse","No root cause",
U589="ODU HS","PDH",
U589="IP &amp; VLAN","PDH",
U589="Warehouse HUAWEI","SPARE-ISSUE",
U589="SPARE-HS","SPARE-ISSUE",
U589="Power Telco","BSS",U589="no impacts","no impacts"
),"")</f>
        <v/>
      </c>
      <c r="T589" s="35" t="str" cm="1">
        <f t="array" ref="T589">IFERROR(_xlfn.IFS(
U589="MPR ISSUE","TX ISSUE",
U589="BSS Hardware Issue","RAN ISSUE",
U589="Sites strategiques, MLL, Pylone, etc.","ENVTECH",
U589="AKTIVCO DEFAUT GE &amp; POWER Cabinet","POWER ISSUE",
U589="AKTIVCO Coupure ENEO &amp; Baisse de tension","POWER ISSUE",
U589="Coupure ENEO &amp; Baisse de tension","POWER ISSUE",
U589="Defaut GE &amp; POWER Cabinet","POWER ISSUE",
U589="Sharing","POWER ISSUE",
U589="Sites strategiques &amp; DataCenter","POWER ISSUE",
U589="Exclu","Exclu",
U589="SAT","TX ISSUE",
U589="SPARE-ISSUE","SPARE-ISSUE",
U589="Fiber CAmtel","TX ISSUE",
U589="Fiber AOF","TX ISSUE",
U589="Projet OCM (HUAWEI)","TRAVAUX-HUAWEI",
U589="Projet OCM (NOKIA)","TRAVAUX -NOKIA",
U589="ACCESS-ISSUE","ACCESS-ISSUE",
U589="Projet OCM (ZTE, NOKIA, autres projets)","TRAVAUX OCM",
U589="No root CAuse","No root cause",
U589="ODU HS","TX ISSUE",
U589="IP &amp; VLAN","TX ISSUE",
U589="Warehouse HUAWEI","SPARE-ISSUE",
U589="SPARE-HS","SPARE-ISSUE",
U589="Power Telco","RAN ISSUE",U589="no impacts","no impacts"
),"")</f>
        <v/>
      </c>
      <c r="U589" s="28"/>
      <c r="V589" s="35" t="str" cm="1">
        <f t="array" ref="V589">IFERROR(_xlfn.IFS(
U589="MPR ISSUE","ACTIVE",
U589="BSS Hardware Issue","ACTIVE",
U589="Sites strategiques, MLL, Pylone, etc.","PASSIVE",
U589="AKTIVCO DEFAUT GE &amp; POWER Cabinet","PASSIVE",
U589="AKTIVCO Coupure ENEO &amp; Baisse de tension","PASSIVE",
U589="Coupure ENEO &amp; Baisse de tension","PASSIVE",
U589="Defaut GE &amp; POWER Cabinet","PASSIVE",
U589="Sharing","PASSIVE",
U589="Sites strategiques &amp; DataCenter","PASSIVE",
U589="Exclu","Exclu",
U589="SAT","ACTIVE",
U589="SPARE-ISSUE","SPARE-ISSUE",
U589="Fiber CAmtel","ACTIVE",
U589="Fiber AOF","ACTIVE",
U589="Projet OCM (HUAWEI)","PLANNED WORKS",
U589="Projet OCM (NOKIA)","PLANNED WORKS",
U589="ACCESS-ISSUE","ACCESS-ISSUE",
U589="Projet OCM (ZTE, NOKIA, autres projets)","PLANNED WORKS",
U589="No root CAuse","No root cause",
U589="ODU HS","ACTIVE",
U589="IP &amp; VLAN","ACTIVE",
U589="Warehouse HUAWEI","SPARE-ISSUE",
U589="SPARE-HS","SPARE-ISSUE",
U589="Power Telco","ACTIVE",U589="no impacts","no impacts"
),"")</f>
        <v/>
      </c>
      <c r="W589" s="102"/>
      <c r="X589" s="102"/>
      <c r="Y589" s="102"/>
      <c r="Z589" s="102"/>
      <c r="AA589" s="102"/>
      <c r="AB589" s="104" t="s">
        <v>5423</v>
      </c>
      <c r="AC589" s="9"/>
      <c r="AD589" s="9"/>
      <c r="AE589" s="7" t="s">
        <v>5423</v>
      </c>
      <c r="AF589" s="6"/>
      <c r="AG589" s="7"/>
      <c r="AH589" s="3" t="s">
        <v>5423</v>
      </c>
      <c r="AI589" s="18" t="s">
        <v>5423</v>
      </c>
      <c r="AJ589" s="18" t="s">
        <v>5423</v>
      </c>
      <c r="AK589" s="18" t="s">
        <v>5423</v>
      </c>
      <c r="AL589" s="18" t="s">
        <v>5423</v>
      </c>
      <c r="AM589" s="18" t="s">
        <v>5423</v>
      </c>
      <c r="AN589" s="18" t="s">
        <v>5423</v>
      </c>
      <c r="AO589" s="18" t="s">
        <v>5423</v>
      </c>
      <c r="AP589" s="18" t="s">
        <v>5423</v>
      </c>
      <c r="AQ589" s="18" t="s">
        <v>5423</v>
      </c>
      <c r="AR589" s="18" t="s">
        <v>5423</v>
      </c>
      <c r="AS589" s="18" t="s">
        <v>5423</v>
      </c>
      <c r="AT589" s="18" t="s">
        <v>5423</v>
      </c>
      <c r="AU589" s="9" t="s">
        <v>5423</v>
      </c>
      <c r="AV589" s="14"/>
      <c r="AW589" s="14" t="s">
        <v>5423</v>
      </c>
      <c r="AX589" s="14" t="str">
        <f>_xlfn.XLOOKUP(B589,'[4]cell downs 18042026 17h'!$B:$B,'[4]cell downs 18042026 17h'!$B:$B,"")</f>
        <v/>
      </c>
      <c r="AY589" s="14" t="str">
        <f>_xlfn.XLOOKUP(B589,'[5]Cells Huawei 19042026 15h'!$B:$B,'[5]Cells Huawei 19042026 15h'!$B:$B,"")</f>
        <v/>
      </c>
      <c r="AZ589" s="105" t="str">
        <f>_xlfn.XLOOKUP(B589,'INCIDENT-04-23-2026'!E:E,'INCIDENT-04-23-2026'!F:F,"")</f>
        <v/>
      </c>
      <c r="BA589" s="105" t="str">
        <f>_xlfn.XLOOKUP(B589,'[6]Eneo 17H'!$C:$C,'[6]Eneo 17H'!$I:$I,"")</f>
        <v/>
      </c>
      <c r="BB589" s="105" t="str">
        <f>_xlfn.XLOOKUP(B589,[8]ALL!$B:$B,[8]ALL!$M:$M,"")</f>
        <v/>
      </c>
      <c r="BC589" s="105" t="str">
        <f>_xlfn.XLOOKUP(B589,'[6]Eneo 17H'!$C:$C,'[6]Eneo 17H'!$I:$I,"")</f>
        <v/>
      </c>
      <c r="BD589" s="105" t="str">
        <f>_xlfn.XLOOKUP(B589,'[7]Eneo 12H'!$C:$C,'[7]Eneo 12H'!$I:$I,"")</f>
        <v/>
      </c>
      <c r="BE589" s="105" t="s">
        <v>5423</v>
      </c>
    </row>
    <row r="590" spans="1:57" hidden="1" x14ac:dyDescent="0.3">
      <c r="A590" s="1" t="s">
        <v>70</v>
      </c>
      <c r="B590" s="8" t="s">
        <v>4586</v>
      </c>
      <c r="C590" s="3" t="str">
        <f>_xlfn.XLOOKUP(B590,'[1]daily break down'!$D:$D,'[1]daily break down'!$E:$E,"")</f>
        <v>CENTRE</v>
      </c>
      <c r="D590" s="1"/>
      <c r="E590" s="1"/>
      <c r="F590" s="3" t="s">
        <v>69</v>
      </c>
      <c r="G590" s="1" t="s">
        <v>70</v>
      </c>
      <c r="H590" s="27" t="str">
        <f>_xlfn.XLOOKUP(B590,[2]CALCULATION!$B:$B,[2]CALCULATION!$H:$H,"")</f>
        <v>ZTE</v>
      </c>
      <c r="I590" s="23">
        <v>1.1359696432698982</v>
      </c>
      <c r="J590" s="23">
        <v>0.50348426090008624</v>
      </c>
      <c r="K590" s="23">
        <v>0.61607711031780699</v>
      </c>
      <c r="L590" s="23">
        <v>0.50027394680295489</v>
      </c>
      <c r="M590" s="23">
        <v>0.46002017504059167</v>
      </c>
      <c r="N590" s="23">
        <v>1.8869512859805669E-2</v>
      </c>
      <c r="O590" s="23">
        <v>1.9743431697356612E-2</v>
      </c>
      <c r="P590" s="103" t="s">
        <v>6554</v>
      </c>
      <c r="Q590" s="36" t="s">
        <v>5796</v>
      </c>
      <c r="R590" s="36"/>
      <c r="S590" s="35" t="str" cm="1">
        <f t="array" ref="S590">IFERROR(_xlfn.IFS(
U590="MPR ISSUE","PDH",
U590="BSS Hardware Issue","BSS",
U590="Sites strategiques, MLL, Pylone, etc.","ENVTECH",
U590="AKTIVCO DEFAUT GE &amp; POWER Cabinet","AKTIVCO",
U590="AKTIVCO Coupure ENEO &amp; Baisse de tension","AKTIVCO GRID ONLY",
U590="Coupure ENEO &amp; Baisse de tension","IHS GRID ONLY",
U590="Defaut GE &amp; POWER Cabinet","IHS",
U590="Sharing","Partners",
U590="Sites strategiques &amp; DataCenter","SST &amp; DC",
U590="Exclu","Exclu",
U590="SAT","SAT",
U590="SPARE-ISSUE","SPARE-ISSUE",
U590="Fiber CAmtel","TRANS_FO_CAMTEL",
U590="Fiber AOF","Fiber AOF",
U590="Projet OCM (HUAWEI)","TRAVAUX-HUAWEI",
U590="Projet OCM (NOKIA)","TRAVAUX-NOKIA",
U590="ACCESS-ISSUE","ACCESS-ISSUE",
U590="Projet OCM (ZTE, NOKIA, autres projets)","TRAVAUX OCM",
U590="No root CAuse","No root cause",
U590="ODU HS","PDH",
U590="IP &amp; VLAN","PDH",
U590="Warehouse HUAWEI","SPARE-ISSUE",
U590="SPARE-HS","SPARE-ISSUE",
U590="Power Telco","BSS",U590="no impacts","no impacts"
),"")</f>
        <v/>
      </c>
      <c r="T590" s="35" t="str" cm="1">
        <f t="array" ref="T590">IFERROR(_xlfn.IFS(
U590="MPR ISSUE","TX ISSUE",
U590="BSS Hardware Issue","RAN ISSUE",
U590="Sites strategiques, MLL, Pylone, etc.","ENVTECH",
U590="AKTIVCO DEFAUT GE &amp; POWER Cabinet","POWER ISSUE",
U590="AKTIVCO Coupure ENEO &amp; Baisse de tension","POWER ISSUE",
U590="Coupure ENEO &amp; Baisse de tension","POWER ISSUE",
U590="Defaut GE &amp; POWER Cabinet","POWER ISSUE",
U590="Sharing","POWER ISSUE",
U590="Sites strategiques &amp; DataCenter","POWER ISSUE",
U590="Exclu","Exclu",
U590="SAT","TX ISSUE",
U590="SPARE-ISSUE","SPARE-ISSUE",
U590="Fiber CAmtel","TX ISSUE",
U590="Fiber AOF","TX ISSUE",
U590="Projet OCM (HUAWEI)","TRAVAUX-HUAWEI",
U590="Projet OCM (NOKIA)","TRAVAUX -NOKIA",
U590="ACCESS-ISSUE","ACCESS-ISSUE",
U590="Projet OCM (ZTE, NOKIA, autres projets)","TRAVAUX OCM",
U590="No root CAuse","No root cause",
U590="ODU HS","TX ISSUE",
U590="IP &amp; VLAN","TX ISSUE",
U590="Warehouse HUAWEI","SPARE-ISSUE",
U590="SPARE-HS","SPARE-ISSUE",
U590="Power Telco","RAN ISSUE",U590="no impacts","no impacts"
),"")</f>
        <v/>
      </c>
      <c r="U590" s="28"/>
      <c r="V590" s="35" t="str" cm="1">
        <f t="array" ref="V590">IFERROR(_xlfn.IFS(
U590="MPR ISSUE","ACTIVE",
U590="BSS Hardware Issue","ACTIVE",
U590="Sites strategiques, MLL, Pylone, etc.","PASSIVE",
U590="AKTIVCO DEFAUT GE &amp; POWER Cabinet","PASSIVE",
U590="AKTIVCO Coupure ENEO &amp; Baisse de tension","PASSIVE",
U590="Coupure ENEO &amp; Baisse de tension","PASSIVE",
U590="Defaut GE &amp; POWER Cabinet","PASSIVE",
U590="Sharing","PASSIVE",
U590="Sites strategiques &amp; DataCenter","PASSIVE",
U590="Exclu","Exclu",
U590="SAT","ACTIVE",
U590="SPARE-ISSUE","SPARE-ISSUE",
U590="Fiber CAmtel","ACTIVE",
U590="Fiber AOF","ACTIVE",
U590="Projet OCM (HUAWEI)","PLANNED WORKS",
U590="Projet OCM (NOKIA)","PLANNED WORKS",
U590="ACCESS-ISSUE","ACCESS-ISSUE",
U590="Projet OCM (ZTE, NOKIA, autres projets)","PLANNED WORKS",
U590="No root CAuse","No root cause",
U590="ODU HS","ACTIVE",
U590="IP &amp; VLAN","ACTIVE",
U590="Warehouse HUAWEI","SPARE-ISSUE",
U590="SPARE-HS","SPARE-ISSUE",
U590="Power Telco","ACTIVE",U590="no impacts","no impacts"
),"")</f>
        <v/>
      </c>
      <c r="W590" s="102"/>
      <c r="X590" s="102"/>
      <c r="Y590" s="102"/>
      <c r="Z590" s="102"/>
      <c r="AA590" s="102"/>
      <c r="AB590" s="104" t="s">
        <v>5423</v>
      </c>
      <c r="AC590" s="9"/>
      <c r="AD590" s="9"/>
      <c r="AE590" s="7" t="s">
        <v>5423</v>
      </c>
      <c r="AF590" s="6"/>
      <c r="AG590" s="7"/>
      <c r="AH590" s="3" t="s">
        <v>5423</v>
      </c>
      <c r="AI590" s="18" t="s">
        <v>5423</v>
      </c>
      <c r="AJ590" s="18" t="s">
        <v>5423</v>
      </c>
      <c r="AK590" s="18" t="s">
        <v>5423</v>
      </c>
      <c r="AL590" s="18" t="s">
        <v>5423</v>
      </c>
      <c r="AM590" s="18" t="s">
        <v>5423</v>
      </c>
      <c r="AN590" s="18" t="s">
        <v>5423</v>
      </c>
      <c r="AO590" s="18" t="s">
        <v>5423</v>
      </c>
      <c r="AP590" s="18" t="s">
        <v>5423</v>
      </c>
      <c r="AQ590" s="18" t="s">
        <v>5423</v>
      </c>
      <c r="AR590" s="18" t="s">
        <v>5423</v>
      </c>
      <c r="AS590" s="18" t="s">
        <v>5423</v>
      </c>
      <c r="AT590" s="18" t="s">
        <v>5423</v>
      </c>
      <c r="AU590" s="9" t="s">
        <v>5423</v>
      </c>
      <c r="AV590" s="14"/>
      <c r="AW590" s="14" t="s">
        <v>5423</v>
      </c>
      <c r="AX590" s="14" t="str">
        <f>_xlfn.XLOOKUP(B590,'[4]cell downs 18042026 17h'!$B:$B,'[4]cell downs 18042026 17h'!$B:$B,"")</f>
        <v/>
      </c>
      <c r="AY590" s="14" t="str">
        <f>_xlfn.XLOOKUP(B590,'[5]Cells Huawei 19042026 15h'!$B:$B,'[5]Cells Huawei 19042026 15h'!$B:$B,"")</f>
        <v/>
      </c>
      <c r="AZ590" s="105" t="str">
        <f>_xlfn.XLOOKUP(B590,'INCIDENT-04-23-2026'!E:E,'INCIDENT-04-23-2026'!F:F,"")</f>
        <v/>
      </c>
      <c r="BA590" s="105" t="str">
        <f>_xlfn.XLOOKUP(B590,'[6]Eneo 17H'!$C:$C,'[6]Eneo 17H'!$I:$I,"")</f>
        <v/>
      </c>
      <c r="BB590" s="105" t="str">
        <f>_xlfn.XLOOKUP(B590,[8]ALL!$B:$B,[8]ALL!$M:$M,"")</f>
        <v/>
      </c>
      <c r="BC590" s="105" t="str">
        <f>_xlfn.XLOOKUP(B590,'[6]Eneo 17H'!$C:$C,'[6]Eneo 17H'!$I:$I,"")</f>
        <v/>
      </c>
      <c r="BD590" s="105" t="str">
        <f>_xlfn.XLOOKUP(B590,'[7]Eneo 12H'!$C:$C,'[7]Eneo 12H'!$I:$I,"")</f>
        <v/>
      </c>
      <c r="BE590" s="105" t="s">
        <v>5423</v>
      </c>
    </row>
    <row r="591" spans="1:57" hidden="1" x14ac:dyDescent="0.3">
      <c r="A591" s="1" t="s">
        <v>3455</v>
      </c>
      <c r="B591" s="8" t="s">
        <v>3456</v>
      </c>
      <c r="C591" s="3" t="str">
        <f>_xlfn.XLOOKUP(B591,'[1]daily break down'!$D:$D,'[1]daily break down'!$E:$E,"")</f>
        <v>Douala</v>
      </c>
      <c r="D591" s="1" t="s">
        <v>11</v>
      </c>
      <c r="E591" s="1" t="s">
        <v>12</v>
      </c>
      <c r="F591" s="3" t="s">
        <v>31</v>
      </c>
      <c r="G591" s="1" t="s">
        <v>32</v>
      </c>
      <c r="H591" s="27" t="str">
        <f>_xlfn.XLOOKUP(B591,[2]CALCULATION!$B:$B,[2]CALCULATION!$H:$H,"")</f>
        <v>ZTE</v>
      </c>
      <c r="I591" s="23">
        <v>0</v>
      </c>
      <c r="J591" s="23">
        <v>0</v>
      </c>
      <c r="K591" s="23">
        <v>0</v>
      </c>
      <c r="L591" s="23">
        <v>0.11514326561710835</v>
      </c>
      <c r="M591" s="23">
        <v>0.39217553712121866</v>
      </c>
      <c r="N591" s="23">
        <v>1.6996829636478101E-2</v>
      </c>
      <c r="O591" s="23">
        <v>0</v>
      </c>
      <c r="P591" s="103" t="s">
        <v>6554</v>
      </c>
      <c r="Q591" s="36" t="s">
        <v>5796</v>
      </c>
      <c r="R591" s="36"/>
      <c r="S591" s="35" t="str" cm="1">
        <f t="array" ref="S591">IFERROR(_xlfn.IFS(
U591="MPR ISSUE","PDH",
U591="BSS Hardware Issue","BSS",
U591="Sites strategiques, MLL, Pylone, etc.","ENVTECH",
U591="AKTIVCO DEFAUT GE &amp; POWER Cabinet","AKTIVCO",
U591="AKTIVCO Coupure ENEO &amp; Baisse de tension","AKTIVCO GRID ONLY",
U591="Coupure ENEO &amp; Baisse de tension","IHS GRID ONLY",
U591="Defaut GE &amp; POWER Cabinet","IHS",
U591="Sharing","Partners",
U591="Sites strategiques &amp; DataCenter","SST &amp; DC",
U591="Exclu","Exclu",
U591="SAT","SAT",
U591="SPARE-ISSUE","SPARE-ISSUE",
U591="Fiber CAmtel","TRANS_FO_CAMTEL",
U591="Fiber AOF","Fiber AOF",
U591="Projet OCM (HUAWEI)","TRAVAUX-HUAWEI",
U591="Projet OCM (NOKIA)","TRAVAUX-NOKIA",
U591="ACCESS-ISSUE","ACCESS-ISSUE",
U591="Projet OCM (ZTE, NOKIA, autres projets)","TRAVAUX OCM",
U591="No root CAuse","No root cause",
U591="ODU HS","PDH",
U591="IP &amp; VLAN","PDH",
U591="Warehouse HUAWEI","SPARE-ISSUE",
U591="SPARE-HS","SPARE-ISSUE",
U591="Power Telco","BSS",U591="no impacts","no impacts"
),"")</f>
        <v/>
      </c>
      <c r="T591" s="35" t="str" cm="1">
        <f t="array" ref="T591">IFERROR(_xlfn.IFS(
U591="MPR ISSUE","TX ISSUE",
U591="BSS Hardware Issue","RAN ISSUE",
U591="Sites strategiques, MLL, Pylone, etc.","ENVTECH",
U591="AKTIVCO DEFAUT GE &amp; POWER Cabinet","POWER ISSUE",
U591="AKTIVCO Coupure ENEO &amp; Baisse de tension","POWER ISSUE",
U591="Coupure ENEO &amp; Baisse de tension","POWER ISSUE",
U591="Defaut GE &amp; POWER Cabinet","POWER ISSUE",
U591="Sharing","POWER ISSUE",
U591="Sites strategiques &amp; DataCenter","POWER ISSUE",
U591="Exclu","Exclu",
U591="SAT","TX ISSUE",
U591="SPARE-ISSUE","SPARE-ISSUE",
U591="Fiber CAmtel","TX ISSUE",
U591="Fiber AOF","TX ISSUE",
U591="Projet OCM (HUAWEI)","TRAVAUX-HUAWEI",
U591="Projet OCM (NOKIA)","TRAVAUX -NOKIA",
U591="ACCESS-ISSUE","ACCESS-ISSUE",
U591="Projet OCM (ZTE, NOKIA, autres projets)","TRAVAUX OCM",
U591="No root CAuse","No root cause",
U591="ODU HS","TX ISSUE",
U591="IP &amp; VLAN","TX ISSUE",
U591="Warehouse HUAWEI","SPARE-ISSUE",
U591="SPARE-HS","SPARE-ISSUE",
U591="Power Telco","RAN ISSUE",U591="no impacts","no impacts"
),"")</f>
        <v/>
      </c>
      <c r="U591" s="28"/>
      <c r="V591" s="35" t="str" cm="1">
        <f t="array" ref="V591">IFERROR(_xlfn.IFS(
U591="MPR ISSUE","ACTIVE",
U591="BSS Hardware Issue","ACTIVE",
U591="Sites strategiques, MLL, Pylone, etc.","PASSIVE",
U591="AKTIVCO DEFAUT GE &amp; POWER Cabinet","PASSIVE",
U591="AKTIVCO Coupure ENEO &amp; Baisse de tension","PASSIVE",
U591="Coupure ENEO &amp; Baisse de tension","PASSIVE",
U591="Defaut GE &amp; POWER Cabinet","PASSIVE",
U591="Sharing","PASSIVE",
U591="Sites strategiques &amp; DataCenter","PASSIVE",
U591="Exclu","Exclu",
U591="SAT","ACTIVE",
U591="SPARE-ISSUE","SPARE-ISSUE",
U591="Fiber CAmtel","ACTIVE",
U591="Fiber AOF","ACTIVE",
U591="Projet OCM (HUAWEI)","PLANNED WORKS",
U591="Projet OCM (NOKIA)","PLANNED WORKS",
U591="ACCESS-ISSUE","ACCESS-ISSUE",
U591="Projet OCM (ZTE, NOKIA, autres projets)","PLANNED WORKS",
U591="No root CAuse","No root cause",
U591="ODU HS","ACTIVE",
U591="IP &amp; VLAN","ACTIVE",
U591="Warehouse HUAWEI","SPARE-ISSUE",
U591="SPARE-HS","SPARE-ISSUE",
U591="Power Telco","ACTIVE",U591="no impacts","no impacts"
),"")</f>
        <v/>
      </c>
      <c r="W591" s="102"/>
      <c r="X591" s="102"/>
      <c r="Y591" s="102"/>
      <c r="Z591" s="102"/>
      <c r="AA591" s="102"/>
      <c r="AB591" s="104" t="s">
        <v>5423</v>
      </c>
      <c r="AC591" s="9"/>
      <c r="AD591" s="9"/>
      <c r="AE591" s="7" t="s">
        <v>5423</v>
      </c>
      <c r="AF591" s="6"/>
      <c r="AG591" s="7"/>
      <c r="AH591" s="3" t="s">
        <v>5423</v>
      </c>
      <c r="AI591" s="18" t="s">
        <v>5423</v>
      </c>
      <c r="AJ591" s="18" t="s">
        <v>5423</v>
      </c>
      <c r="AK591" s="18" t="s">
        <v>5423</v>
      </c>
      <c r="AL591" s="18" t="s">
        <v>5423</v>
      </c>
      <c r="AM591" s="18" t="s">
        <v>5423</v>
      </c>
      <c r="AN591" s="18" t="s">
        <v>5423</v>
      </c>
      <c r="AO591" s="18" t="s">
        <v>5423</v>
      </c>
      <c r="AP591" s="18" t="s">
        <v>5423</v>
      </c>
      <c r="AQ591" s="18" t="s">
        <v>5423</v>
      </c>
      <c r="AR591" s="18" t="s">
        <v>5423</v>
      </c>
      <c r="AS591" s="18" t="s">
        <v>5423</v>
      </c>
      <c r="AT591" s="18" t="s">
        <v>5423</v>
      </c>
      <c r="AU591" s="9" t="s">
        <v>5423</v>
      </c>
      <c r="AV591" s="14"/>
      <c r="AW591" s="14" t="s">
        <v>5423</v>
      </c>
      <c r="AX591" s="14" t="str">
        <f>_xlfn.XLOOKUP(B591,'[4]cell downs 18042026 17h'!$B:$B,'[4]cell downs 18042026 17h'!$B:$B,"")</f>
        <v/>
      </c>
      <c r="AY591" s="14" t="str">
        <f>_xlfn.XLOOKUP(B591,'[5]Cells Huawei 19042026 15h'!$B:$B,'[5]Cells Huawei 19042026 15h'!$B:$B,"")</f>
        <v/>
      </c>
      <c r="AZ591" s="105" t="str">
        <f>_xlfn.XLOOKUP(B591,'INCIDENT-04-23-2026'!E:E,'INCIDENT-04-23-2026'!F:F,"")</f>
        <v/>
      </c>
      <c r="BA591" s="105" t="str">
        <f>_xlfn.XLOOKUP(B591,'[6]Eneo 17H'!$C:$C,'[6]Eneo 17H'!$I:$I,"")</f>
        <v/>
      </c>
      <c r="BB591" s="105" t="str">
        <f>_xlfn.XLOOKUP(B591,[8]ALL!$B:$B,[8]ALL!$M:$M,"")</f>
        <v/>
      </c>
      <c r="BC591" s="105" t="str">
        <f>_xlfn.XLOOKUP(B591,'[6]Eneo 17H'!$C:$C,'[6]Eneo 17H'!$I:$I,"")</f>
        <v/>
      </c>
      <c r="BD591" s="105" t="str">
        <f>_xlfn.XLOOKUP(B591,'[7]Eneo 12H'!$C:$C,'[7]Eneo 12H'!$I:$I,"")</f>
        <v/>
      </c>
      <c r="BE591" s="105" t="s">
        <v>5423</v>
      </c>
    </row>
    <row r="592" spans="1:57" hidden="1" x14ac:dyDescent="0.3">
      <c r="A592" s="1" t="s">
        <v>380</v>
      </c>
      <c r="B592" s="8" t="s">
        <v>381</v>
      </c>
      <c r="C592" s="3" t="str">
        <f>_xlfn.XLOOKUP(B592,'[1]daily break down'!$D:$D,'[1]daily break down'!$E:$E,"")</f>
        <v>Yaounde</v>
      </c>
      <c r="D592" s="1"/>
      <c r="E592" s="1"/>
      <c r="F592" s="3" t="s">
        <v>37</v>
      </c>
      <c r="G592" s="1" t="s">
        <v>38</v>
      </c>
      <c r="H592" s="27" t="str">
        <f>_xlfn.XLOOKUP(B592,[2]CALCULATION!$B:$B,[2]CALCULATION!$H:$H,"")</f>
        <v>ZTE</v>
      </c>
      <c r="I592" s="23">
        <v>0</v>
      </c>
      <c r="J592" s="23">
        <v>0</v>
      </c>
      <c r="K592" s="23">
        <v>0.20583463886106595</v>
      </c>
      <c r="L592" s="23">
        <v>0</v>
      </c>
      <c r="M592" s="23">
        <v>0</v>
      </c>
      <c r="N592" s="23">
        <v>1.3911361087568406E-2</v>
      </c>
      <c r="O592" s="23">
        <v>1.3376308738046971E-2</v>
      </c>
      <c r="P592" s="103" t="s">
        <v>6554</v>
      </c>
      <c r="Q592" s="36" t="s">
        <v>5796</v>
      </c>
      <c r="R592" s="36"/>
      <c r="S592" s="35" t="str" cm="1">
        <f t="array" ref="S592">IFERROR(_xlfn.IFS(
U592="MPR ISSUE","PDH",
U592="BSS Hardware Issue","BSS",
U592="Sites strategiques, MLL, Pylone, etc.","ENVTECH",
U592="AKTIVCO DEFAUT GE &amp; POWER Cabinet","AKTIVCO",
U592="AKTIVCO Coupure ENEO &amp; Baisse de tension","AKTIVCO GRID ONLY",
U592="Coupure ENEO &amp; Baisse de tension","IHS GRID ONLY",
U592="Defaut GE &amp; POWER Cabinet","IHS",
U592="Sharing","Partners",
U592="Sites strategiques &amp; DataCenter","SST &amp; DC",
U592="Exclu","Exclu",
U592="SAT","SAT",
U592="SPARE-ISSUE","SPARE-ISSUE",
U592="Fiber CAmtel","TRANS_FO_CAMTEL",
U592="Fiber AOF","Fiber AOF",
U592="Projet OCM (HUAWEI)","TRAVAUX-HUAWEI",
U592="Projet OCM (NOKIA)","TRAVAUX-NOKIA",
U592="ACCESS-ISSUE","ACCESS-ISSUE",
U592="Projet OCM (ZTE, NOKIA, autres projets)","TRAVAUX OCM",
U592="No root CAuse","No root cause",
U592="ODU HS","PDH",
U592="IP &amp; VLAN","PDH",
U592="Warehouse HUAWEI","SPARE-ISSUE",
U592="SPARE-HS","SPARE-ISSUE",
U592="Power Telco","BSS",U592="no impacts","no impacts"
),"")</f>
        <v/>
      </c>
      <c r="T592" s="35" t="str" cm="1">
        <f t="array" ref="T592">IFERROR(_xlfn.IFS(
U592="MPR ISSUE","TX ISSUE",
U592="BSS Hardware Issue","RAN ISSUE",
U592="Sites strategiques, MLL, Pylone, etc.","ENVTECH",
U592="AKTIVCO DEFAUT GE &amp; POWER Cabinet","POWER ISSUE",
U592="AKTIVCO Coupure ENEO &amp; Baisse de tension","POWER ISSUE",
U592="Coupure ENEO &amp; Baisse de tension","POWER ISSUE",
U592="Defaut GE &amp; POWER Cabinet","POWER ISSUE",
U592="Sharing","POWER ISSUE",
U592="Sites strategiques &amp; DataCenter","POWER ISSUE",
U592="Exclu","Exclu",
U592="SAT","TX ISSUE",
U592="SPARE-ISSUE","SPARE-ISSUE",
U592="Fiber CAmtel","TX ISSUE",
U592="Fiber AOF","TX ISSUE",
U592="Projet OCM (HUAWEI)","TRAVAUX-HUAWEI",
U592="Projet OCM (NOKIA)","TRAVAUX -NOKIA",
U592="ACCESS-ISSUE","ACCESS-ISSUE",
U592="Projet OCM (ZTE, NOKIA, autres projets)","TRAVAUX OCM",
U592="No root CAuse","No root cause",
U592="ODU HS","TX ISSUE",
U592="IP &amp; VLAN","TX ISSUE",
U592="Warehouse HUAWEI","SPARE-ISSUE",
U592="SPARE-HS","SPARE-ISSUE",
U592="Power Telco","RAN ISSUE",U592="no impacts","no impacts"
),"")</f>
        <v/>
      </c>
      <c r="U592" s="28"/>
      <c r="V592" s="35" t="str" cm="1">
        <f t="array" ref="V592">IFERROR(_xlfn.IFS(
U592="MPR ISSUE","ACTIVE",
U592="BSS Hardware Issue","ACTIVE",
U592="Sites strategiques, MLL, Pylone, etc.","PASSIVE",
U592="AKTIVCO DEFAUT GE &amp; POWER Cabinet","PASSIVE",
U592="AKTIVCO Coupure ENEO &amp; Baisse de tension","PASSIVE",
U592="Coupure ENEO &amp; Baisse de tension","PASSIVE",
U592="Defaut GE &amp; POWER Cabinet","PASSIVE",
U592="Sharing","PASSIVE",
U592="Sites strategiques &amp; DataCenter","PASSIVE",
U592="Exclu","Exclu",
U592="SAT","ACTIVE",
U592="SPARE-ISSUE","SPARE-ISSUE",
U592="Fiber CAmtel","ACTIVE",
U592="Fiber AOF","ACTIVE",
U592="Projet OCM (HUAWEI)","PLANNED WORKS",
U592="Projet OCM (NOKIA)","PLANNED WORKS",
U592="ACCESS-ISSUE","ACCESS-ISSUE",
U592="Projet OCM (ZTE, NOKIA, autres projets)","PLANNED WORKS",
U592="No root CAuse","No root cause",
U592="ODU HS","ACTIVE",
U592="IP &amp; VLAN","ACTIVE",
U592="Warehouse HUAWEI","SPARE-ISSUE",
U592="SPARE-HS","SPARE-ISSUE",
U592="Power Telco","ACTIVE",U592="no impacts","no impacts"
),"")</f>
        <v/>
      </c>
      <c r="W592" s="102"/>
      <c r="X592" s="102"/>
      <c r="Y592" s="102"/>
      <c r="Z592" s="102"/>
      <c r="AA592" s="102"/>
      <c r="AB592" s="104" t="s">
        <v>5423</v>
      </c>
      <c r="AC592" s="9"/>
      <c r="AD592" s="9"/>
      <c r="AE592" s="7" t="s">
        <v>5423</v>
      </c>
      <c r="AF592" s="6"/>
      <c r="AG592" s="7"/>
      <c r="AH592" s="3" t="s">
        <v>5423</v>
      </c>
      <c r="AI592" s="18" t="s">
        <v>5423</v>
      </c>
      <c r="AJ592" s="18" t="s">
        <v>5423</v>
      </c>
      <c r="AK592" s="18" t="s">
        <v>5423</v>
      </c>
      <c r="AL592" s="18" t="s">
        <v>5423</v>
      </c>
      <c r="AM592" s="18" t="s">
        <v>5423</v>
      </c>
      <c r="AN592" s="18" t="s">
        <v>5423</v>
      </c>
      <c r="AO592" s="18" t="s">
        <v>5423</v>
      </c>
      <c r="AP592" s="18" t="s">
        <v>5423</v>
      </c>
      <c r="AQ592" s="18" t="s">
        <v>5423</v>
      </c>
      <c r="AR592" s="18" t="s">
        <v>5423</v>
      </c>
      <c r="AS592" s="18" t="s">
        <v>5423</v>
      </c>
      <c r="AT592" s="18" t="s">
        <v>5423</v>
      </c>
      <c r="AU592" s="9" t="s">
        <v>5423</v>
      </c>
      <c r="AV592" s="14"/>
      <c r="AW592" s="14" t="s">
        <v>5423</v>
      </c>
      <c r="AX592" s="14" t="str">
        <f>_xlfn.XLOOKUP(B592,'[4]cell downs 18042026 17h'!$B:$B,'[4]cell downs 18042026 17h'!$B:$B,"")</f>
        <v/>
      </c>
      <c r="AY592" s="14" t="str">
        <f>_xlfn.XLOOKUP(B592,'[5]Cells Huawei 19042026 15h'!$B:$B,'[5]Cells Huawei 19042026 15h'!$B:$B,"")</f>
        <v/>
      </c>
      <c r="AZ592" s="105" t="str">
        <f>_xlfn.XLOOKUP(B592,'INCIDENT-04-23-2026'!E:E,'INCIDENT-04-23-2026'!F:F,"")</f>
        <v/>
      </c>
      <c r="BA592" s="105" t="str">
        <f>_xlfn.XLOOKUP(B592,'[6]Eneo 17H'!$C:$C,'[6]Eneo 17H'!$I:$I,"")</f>
        <v/>
      </c>
      <c r="BB592" s="105" t="str">
        <f>_xlfn.XLOOKUP(B592,[8]ALL!$B:$B,[8]ALL!$M:$M,"")</f>
        <v/>
      </c>
      <c r="BC592" s="105" t="str">
        <f>_xlfn.XLOOKUP(B592,'[6]Eneo 17H'!$C:$C,'[6]Eneo 17H'!$I:$I,"")</f>
        <v/>
      </c>
      <c r="BD592" s="105" t="str">
        <f>_xlfn.XLOOKUP(B592,'[7]Eneo 12H'!$C:$C,'[7]Eneo 12H'!$I:$I,"")</f>
        <v/>
      </c>
      <c r="BE592" s="105" t="s">
        <v>5423</v>
      </c>
    </row>
    <row r="593" spans="1:57" hidden="1" x14ac:dyDescent="0.3">
      <c r="A593" s="1" t="s">
        <v>1294</v>
      </c>
      <c r="B593" s="8" t="s">
        <v>1295</v>
      </c>
      <c r="C593" s="3" t="str">
        <f>_xlfn.XLOOKUP(B593,'[1]daily break down'!$D:$D,'[1]daily break down'!$E:$E,"")</f>
        <v>OUEST</v>
      </c>
      <c r="D593" s="1" t="s">
        <v>11</v>
      </c>
      <c r="E593" s="1" t="s">
        <v>96</v>
      </c>
      <c r="F593" s="3" t="s">
        <v>102</v>
      </c>
      <c r="G593" s="1" t="s">
        <v>1294</v>
      </c>
      <c r="H593" s="26" t="str">
        <f>_xlfn.XLOOKUP(B593,[2]CALCULATION!$B:$B,[2]CALCULATION!$H:$H,"")</f>
        <v>NOKIA</v>
      </c>
      <c r="I593" s="23">
        <v>0</v>
      </c>
      <c r="J593" s="23">
        <v>0</v>
      </c>
      <c r="K593" s="23">
        <v>0</v>
      </c>
      <c r="L593" s="23">
        <v>0</v>
      </c>
      <c r="M593" s="23">
        <v>0</v>
      </c>
      <c r="N593" s="23">
        <v>1.3768680461029621E-2</v>
      </c>
      <c r="O593" s="23">
        <v>0</v>
      </c>
      <c r="P593" s="103" t="s">
        <v>6554</v>
      </c>
      <c r="Q593" s="36" t="s">
        <v>5796</v>
      </c>
      <c r="R593" s="36"/>
      <c r="S593" s="35" t="str" cm="1">
        <f t="array" ref="S593">IFERROR(_xlfn.IFS(
U593="MPR ISSUE","PDH",
U593="BSS Hardware Issue","BSS",
U593="Sites strategiques, MLL, Pylone, etc.","ENVTECH",
U593="AKTIVCO DEFAUT GE &amp; POWER Cabinet","AKTIVCO",
U593="AKTIVCO Coupure ENEO &amp; Baisse de tension","AKTIVCO GRID ONLY",
U593="Coupure ENEO &amp; Baisse de tension","IHS GRID ONLY",
U593="Defaut GE &amp; POWER Cabinet","IHS",
U593="Sharing","Partners",
U593="Sites strategiques &amp; DataCenter","SST &amp; DC",
U593="Exclu","Exclu",
U593="SAT","SAT",
U593="SPARE-ISSUE","SPARE-ISSUE",
U593="Fiber CAmtel","TRANS_FO_CAMTEL",
U593="Fiber AOF","Fiber AOF",
U593="Projet OCM (HUAWEI)","TRAVAUX-HUAWEI",
U593="Projet OCM (NOKIA)","TRAVAUX-NOKIA",
U593="ACCESS-ISSUE","ACCESS-ISSUE",
U593="Projet OCM (ZTE, NOKIA, autres projets)","TRAVAUX OCM",
U593="No root CAuse","No root cause",
U593="ODU HS","PDH",
U593="IP &amp; VLAN","PDH",
U593="Warehouse HUAWEI","SPARE-ISSUE",
U593="SPARE-HS","SPARE-ISSUE",
U593="Power Telco","BSS",U593="no impacts","no impacts"
),"")</f>
        <v/>
      </c>
      <c r="T593" s="35" t="str" cm="1">
        <f t="array" ref="T593">IFERROR(_xlfn.IFS(
U593="MPR ISSUE","TX ISSUE",
U593="BSS Hardware Issue","RAN ISSUE",
U593="Sites strategiques, MLL, Pylone, etc.","ENVTECH",
U593="AKTIVCO DEFAUT GE &amp; POWER Cabinet","POWER ISSUE",
U593="AKTIVCO Coupure ENEO &amp; Baisse de tension","POWER ISSUE",
U593="Coupure ENEO &amp; Baisse de tension","POWER ISSUE",
U593="Defaut GE &amp; POWER Cabinet","POWER ISSUE",
U593="Sharing","POWER ISSUE",
U593="Sites strategiques &amp; DataCenter","POWER ISSUE",
U593="Exclu","Exclu",
U593="SAT","TX ISSUE",
U593="SPARE-ISSUE","SPARE-ISSUE",
U593="Fiber CAmtel","TX ISSUE",
U593="Fiber AOF","TX ISSUE",
U593="Projet OCM (HUAWEI)","TRAVAUX-HUAWEI",
U593="Projet OCM (NOKIA)","TRAVAUX -NOKIA",
U593="ACCESS-ISSUE","ACCESS-ISSUE",
U593="Projet OCM (ZTE, NOKIA, autres projets)","TRAVAUX OCM",
U593="No root CAuse","No root cause",
U593="ODU HS","TX ISSUE",
U593="IP &amp; VLAN","TX ISSUE",
U593="Warehouse HUAWEI","SPARE-ISSUE",
U593="SPARE-HS","SPARE-ISSUE",
U593="Power Telco","RAN ISSUE",U593="no impacts","no impacts"
),"")</f>
        <v/>
      </c>
      <c r="U593" s="28"/>
      <c r="V593" s="35" t="str" cm="1">
        <f t="array" ref="V593">IFERROR(_xlfn.IFS(
U593="MPR ISSUE","ACTIVE",
U593="BSS Hardware Issue","ACTIVE",
U593="Sites strategiques, MLL, Pylone, etc.","PASSIVE",
U593="AKTIVCO DEFAUT GE &amp; POWER Cabinet","PASSIVE",
U593="AKTIVCO Coupure ENEO &amp; Baisse de tension","PASSIVE",
U593="Coupure ENEO &amp; Baisse de tension","PASSIVE",
U593="Defaut GE &amp; POWER Cabinet","PASSIVE",
U593="Sharing","PASSIVE",
U593="Sites strategiques &amp; DataCenter","PASSIVE",
U593="Exclu","Exclu",
U593="SAT","ACTIVE",
U593="SPARE-ISSUE","SPARE-ISSUE",
U593="Fiber CAmtel","ACTIVE",
U593="Fiber AOF","ACTIVE",
U593="Projet OCM (HUAWEI)","PLANNED WORKS",
U593="Projet OCM (NOKIA)","PLANNED WORKS",
U593="ACCESS-ISSUE","ACCESS-ISSUE",
U593="Projet OCM (ZTE, NOKIA, autres projets)","PLANNED WORKS",
U593="No root CAuse","No root cause",
U593="ODU HS","ACTIVE",
U593="IP &amp; VLAN","ACTIVE",
U593="Warehouse HUAWEI","SPARE-ISSUE",
U593="SPARE-HS","SPARE-ISSUE",
U593="Power Telco","ACTIVE",U593="no impacts","no impacts"
),"")</f>
        <v/>
      </c>
      <c r="W593" s="102"/>
      <c r="X593" s="102"/>
      <c r="Y593" s="102"/>
      <c r="Z593" s="102"/>
      <c r="AA593" s="102"/>
      <c r="AB593" s="104" t="s">
        <v>5423</v>
      </c>
      <c r="AC593" s="9"/>
      <c r="AD593" s="9"/>
      <c r="AE593" s="7" t="s">
        <v>5423</v>
      </c>
      <c r="AF593" s="6"/>
      <c r="AG593" s="7"/>
      <c r="AH593" s="3" t="s">
        <v>5423</v>
      </c>
      <c r="AI593" s="18" t="s">
        <v>5423</v>
      </c>
      <c r="AJ593" s="18" t="s">
        <v>5423</v>
      </c>
      <c r="AK593" s="18" t="s">
        <v>5423</v>
      </c>
      <c r="AL593" s="18" t="s">
        <v>5423</v>
      </c>
      <c r="AM593" s="18" t="s">
        <v>5423</v>
      </c>
      <c r="AN593" s="18" t="s">
        <v>5423</v>
      </c>
      <c r="AO593" s="18" t="s">
        <v>5423</v>
      </c>
      <c r="AP593" s="18" t="s">
        <v>5423</v>
      </c>
      <c r="AQ593" s="18" t="s">
        <v>5423</v>
      </c>
      <c r="AR593" s="18" t="s">
        <v>5423</v>
      </c>
      <c r="AS593" s="18" t="s">
        <v>5423</v>
      </c>
      <c r="AT593" s="18" t="s">
        <v>5423</v>
      </c>
      <c r="AU593" s="9" t="s">
        <v>5423</v>
      </c>
      <c r="AV593" s="14"/>
      <c r="AW593" s="14" t="s">
        <v>5423</v>
      </c>
      <c r="AX593" s="14" t="str">
        <f>_xlfn.XLOOKUP(B593,'[4]cell downs 18042026 17h'!$B:$B,'[4]cell downs 18042026 17h'!$B:$B,"")</f>
        <v/>
      </c>
      <c r="AY593" s="14" t="str">
        <f>_xlfn.XLOOKUP(B593,'[5]Cells Huawei 19042026 15h'!$B:$B,'[5]Cells Huawei 19042026 15h'!$B:$B,"")</f>
        <v/>
      </c>
      <c r="AZ593" s="105" t="str">
        <f>_xlfn.XLOOKUP(B593,'INCIDENT-04-23-2026'!E:E,'INCIDENT-04-23-2026'!F:F,"")</f>
        <v/>
      </c>
      <c r="BA593" s="105" t="str">
        <f>_xlfn.XLOOKUP(B593,'[6]Eneo 17H'!$C:$C,'[6]Eneo 17H'!$I:$I,"")</f>
        <v/>
      </c>
      <c r="BB593" s="105" t="str">
        <f>_xlfn.XLOOKUP(B593,[8]ALL!$B:$B,[8]ALL!$M:$M,"")</f>
        <v/>
      </c>
      <c r="BC593" s="105" t="str">
        <f>_xlfn.XLOOKUP(B593,'[6]Eneo 17H'!$C:$C,'[6]Eneo 17H'!$I:$I,"")</f>
        <v/>
      </c>
      <c r="BD593" s="105" t="str">
        <f>_xlfn.XLOOKUP(B593,'[7]Eneo 12H'!$C:$C,'[7]Eneo 12H'!$I:$I,"")</f>
        <v/>
      </c>
      <c r="BE593" s="105" t="s">
        <v>5423</v>
      </c>
    </row>
    <row r="594" spans="1:57" hidden="1" x14ac:dyDescent="0.3">
      <c r="A594" s="1" t="s">
        <v>4945</v>
      </c>
      <c r="B594" s="8" t="s">
        <v>4946</v>
      </c>
      <c r="C594" s="3" t="str">
        <f>_xlfn.XLOOKUP(B594,'[1]daily break down'!$D:$D,'[1]daily break down'!$E:$E,"")</f>
        <v>CENTRE</v>
      </c>
      <c r="D594" s="1"/>
      <c r="E594" s="1"/>
      <c r="F594" s="3" t="s">
        <v>69</v>
      </c>
      <c r="G594" s="1" t="s">
        <v>4945</v>
      </c>
      <c r="H594" s="26" t="str">
        <f>_xlfn.XLOOKUP(B594,[2]CALCULATION!$B:$B,[2]CALCULATION!$H:$H,"")</f>
        <v>NOKIA</v>
      </c>
      <c r="I594" s="23">
        <v>1.0136566761691963</v>
      </c>
      <c r="J594" s="23">
        <v>2.6253235283206656E-2</v>
      </c>
      <c r="K594" s="23">
        <v>1.6871984088256541E-2</v>
      </c>
      <c r="L594" s="23">
        <v>0.27055813807489598</v>
      </c>
      <c r="M594" s="23">
        <v>0.26793328048260356</v>
      </c>
      <c r="N594" s="23">
        <v>1.2912596701794716E-2</v>
      </c>
      <c r="O594" s="23">
        <v>2.4969398642029424E-4</v>
      </c>
      <c r="P594" s="103" t="s">
        <v>6554</v>
      </c>
      <c r="Q594" s="36" t="s">
        <v>5796</v>
      </c>
      <c r="R594" s="36"/>
      <c r="S594" s="35" t="str" cm="1">
        <f t="array" ref="S594">IFERROR(_xlfn.IFS(
U594="MPR ISSUE","PDH",
U594="BSS Hardware Issue","BSS",
U594="Sites strategiques, MLL, Pylone, etc.","ENVTECH",
U594="AKTIVCO DEFAUT GE &amp; POWER Cabinet","AKTIVCO",
U594="AKTIVCO Coupure ENEO &amp; Baisse de tension","AKTIVCO GRID ONLY",
U594="Coupure ENEO &amp; Baisse de tension","IHS GRID ONLY",
U594="Defaut GE &amp; POWER Cabinet","IHS",
U594="Sharing","Partners",
U594="Sites strategiques &amp; DataCenter","SST &amp; DC",
U594="Exclu","Exclu",
U594="SAT","SAT",
U594="SPARE-ISSUE","SPARE-ISSUE",
U594="Fiber CAmtel","TRANS_FO_CAMTEL",
U594="Fiber AOF","Fiber AOF",
U594="Projet OCM (HUAWEI)","TRAVAUX-HUAWEI",
U594="Projet OCM (NOKIA)","TRAVAUX-NOKIA",
U594="ACCESS-ISSUE","ACCESS-ISSUE",
U594="Projet OCM (ZTE, NOKIA, autres projets)","TRAVAUX OCM",
U594="No root CAuse","No root cause",
U594="ODU HS","PDH",
U594="IP &amp; VLAN","PDH",
U594="Warehouse HUAWEI","SPARE-ISSUE",
U594="SPARE-HS","SPARE-ISSUE",
U594="Power Telco","BSS",U594="no impacts","no impacts"
),"")</f>
        <v/>
      </c>
      <c r="T594" s="35" t="str" cm="1">
        <f t="array" ref="T594">IFERROR(_xlfn.IFS(
U594="MPR ISSUE","TX ISSUE",
U594="BSS Hardware Issue","RAN ISSUE",
U594="Sites strategiques, MLL, Pylone, etc.","ENVTECH",
U594="AKTIVCO DEFAUT GE &amp; POWER Cabinet","POWER ISSUE",
U594="AKTIVCO Coupure ENEO &amp; Baisse de tension","POWER ISSUE",
U594="Coupure ENEO &amp; Baisse de tension","POWER ISSUE",
U594="Defaut GE &amp; POWER Cabinet","POWER ISSUE",
U594="Sharing","POWER ISSUE",
U594="Sites strategiques &amp; DataCenter","POWER ISSUE",
U594="Exclu","Exclu",
U594="SAT","TX ISSUE",
U594="SPARE-ISSUE","SPARE-ISSUE",
U594="Fiber CAmtel","TX ISSUE",
U594="Fiber AOF","TX ISSUE",
U594="Projet OCM (HUAWEI)","TRAVAUX-HUAWEI",
U594="Projet OCM (NOKIA)","TRAVAUX -NOKIA",
U594="ACCESS-ISSUE","ACCESS-ISSUE",
U594="Projet OCM (ZTE, NOKIA, autres projets)","TRAVAUX OCM",
U594="No root CAuse","No root cause",
U594="ODU HS","TX ISSUE",
U594="IP &amp; VLAN","TX ISSUE",
U594="Warehouse HUAWEI","SPARE-ISSUE",
U594="SPARE-HS","SPARE-ISSUE",
U594="Power Telco","RAN ISSUE",U594="no impacts","no impacts"
),"")</f>
        <v/>
      </c>
      <c r="U594" s="28"/>
      <c r="V594" s="35" t="str" cm="1">
        <f t="array" ref="V594">IFERROR(_xlfn.IFS(
U594="MPR ISSUE","ACTIVE",
U594="BSS Hardware Issue","ACTIVE",
U594="Sites strategiques, MLL, Pylone, etc.","PASSIVE",
U594="AKTIVCO DEFAUT GE &amp; POWER Cabinet","PASSIVE",
U594="AKTIVCO Coupure ENEO &amp; Baisse de tension","PASSIVE",
U594="Coupure ENEO &amp; Baisse de tension","PASSIVE",
U594="Defaut GE &amp; POWER Cabinet","PASSIVE",
U594="Sharing","PASSIVE",
U594="Sites strategiques &amp; DataCenter","PASSIVE",
U594="Exclu","Exclu",
U594="SAT","ACTIVE",
U594="SPARE-ISSUE","SPARE-ISSUE",
U594="Fiber CAmtel","ACTIVE",
U594="Fiber AOF","ACTIVE",
U594="Projet OCM (HUAWEI)","PLANNED WORKS",
U594="Projet OCM (NOKIA)","PLANNED WORKS",
U594="ACCESS-ISSUE","ACCESS-ISSUE",
U594="Projet OCM (ZTE, NOKIA, autres projets)","PLANNED WORKS",
U594="No root CAuse","No root cause",
U594="ODU HS","ACTIVE",
U594="IP &amp; VLAN","ACTIVE",
U594="Warehouse HUAWEI","SPARE-ISSUE",
U594="SPARE-HS","SPARE-ISSUE",
U594="Power Telco","ACTIVE",U594="no impacts","no impacts"
),"")</f>
        <v/>
      </c>
      <c r="W594" s="102"/>
      <c r="X594" s="102"/>
      <c r="Y594" s="102"/>
      <c r="Z594" s="102"/>
      <c r="AA594" s="102"/>
      <c r="AB594" s="104" t="s">
        <v>5423</v>
      </c>
      <c r="AC594" s="9"/>
      <c r="AD594" s="9"/>
      <c r="AE594" s="7" t="s">
        <v>5423</v>
      </c>
      <c r="AF594" s="6"/>
      <c r="AG594" s="7"/>
      <c r="AH594" s="3" t="s">
        <v>5423</v>
      </c>
      <c r="AI594" s="18" t="s">
        <v>5423</v>
      </c>
      <c r="AJ594" s="18" t="s">
        <v>5423</v>
      </c>
      <c r="AK594" s="18" t="s">
        <v>5423</v>
      </c>
      <c r="AL594" s="18" t="s">
        <v>5423</v>
      </c>
      <c r="AM594" s="18" t="s">
        <v>5423</v>
      </c>
      <c r="AN594" s="18" t="s">
        <v>5423</v>
      </c>
      <c r="AO594" s="18" t="s">
        <v>5423</v>
      </c>
      <c r="AP594" s="18" t="s">
        <v>5423</v>
      </c>
      <c r="AQ594" s="18" t="s">
        <v>5423</v>
      </c>
      <c r="AR594" s="18" t="s">
        <v>5423</v>
      </c>
      <c r="AS594" s="18" t="s">
        <v>5423</v>
      </c>
      <c r="AT594" s="18" t="s">
        <v>5423</v>
      </c>
      <c r="AU594" s="9" t="s">
        <v>5423</v>
      </c>
      <c r="AV594" s="14"/>
      <c r="AW594" s="14" t="s">
        <v>5423</v>
      </c>
      <c r="AX594" s="14" t="str">
        <f>_xlfn.XLOOKUP(B594,'[4]cell downs 18042026 17h'!$B:$B,'[4]cell downs 18042026 17h'!$B:$B,"")</f>
        <v/>
      </c>
      <c r="AY594" s="14" t="str">
        <f>_xlfn.XLOOKUP(B594,'[5]Cells Huawei 19042026 15h'!$B:$B,'[5]Cells Huawei 19042026 15h'!$B:$B,"")</f>
        <v/>
      </c>
      <c r="AZ594" s="105" t="str">
        <f>_xlfn.XLOOKUP(B594,'INCIDENT-04-23-2026'!E:E,'INCIDENT-04-23-2026'!F:F,"")</f>
        <v/>
      </c>
      <c r="BA594" s="105" t="str">
        <f>_xlfn.XLOOKUP(B594,'[6]Eneo 17H'!$C:$C,'[6]Eneo 17H'!$I:$I,"")</f>
        <v/>
      </c>
      <c r="BB594" s="105" t="str">
        <f>_xlfn.XLOOKUP(B594,[8]ALL!$B:$B,[8]ALL!$M:$M,"")</f>
        <v/>
      </c>
      <c r="BC594" s="105" t="str">
        <f>_xlfn.XLOOKUP(B594,'[6]Eneo 17H'!$C:$C,'[6]Eneo 17H'!$I:$I,"")</f>
        <v/>
      </c>
      <c r="BD594" s="105" t="str">
        <f>_xlfn.XLOOKUP(B594,'[7]Eneo 12H'!$C:$C,'[7]Eneo 12H'!$I:$I,"")</f>
        <v/>
      </c>
      <c r="BE594" s="105" t="s">
        <v>7141</v>
      </c>
    </row>
    <row r="595" spans="1:57" hidden="1" x14ac:dyDescent="0.3">
      <c r="A595" s="1" t="s">
        <v>2380</v>
      </c>
      <c r="B595" s="1" t="s">
        <v>2381</v>
      </c>
      <c r="C595" s="3" t="str">
        <f>_xlfn.XLOOKUP(B595,'[1]daily break down'!$D:$D,'[1]daily break down'!$E:$E,"")</f>
        <v>Yaounde</v>
      </c>
      <c r="D595" s="1" t="s">
        <v>11</v>
      </c>
      <c r="E595" s="1" t="s">
        <v>12</v>
      </c>
      <c r="F595" s="3" t="s">
        <v>37</v>
      </c>
      <c r="G595" s="1" t="s">
        <v>38</v>
      </c>
      <c r="H595" s="27" t="str">
        <f>_xlfn.XLOOKUP(B595,[2]CALCULATION!$B:$B,[2]CALCULATION!$H:$H,"")</f>
        <v>ZTE</v>
      </c>
      <c r="I595" s="23">
        <v>18.916900662894193</v>
      </c>
      <c r="J595" s="23">
        <v>0</v>
      </c>
      <c r="K595" s="23">
        <v>3.1621593856742895E-2</v>
      </c>
      <c r="L595" s="23">
        <v>3.19069551098215E-2</v>
      </c>
      <c r="M595" s="23">
        <v>0</v>
      </c>
      <c r="N595" s="23">
        <v>1.2324039117320452E-2</v>
      </c>
      <c r="O595" s="23">
        <v>1.1360944888181202E-2</v>
      </c>
      <c r="P595" s="103" t="s">
        <v>6554</v>
      </c>
      <c r="Q595" s="36" t="s">
        <v>5796</v>
      </c>
      <c r="R595" s="36"/>
      <c r="S595" s="35" t="str" cm="1">
        <f t="array" ref="S595">IFERROR(_xlfn.IFS(
U595="MPR ISSUE","PDH",
U595="BSS Hardware Issue","BSS",
U595="Sites strategiques, MLL, Pylone, etc.","ENVTECH",
U595="AKTIVCO DEFAUT GE &amp; POWER Cabinet","AKTIVCO",
U595="AKTIVCO Coupure ENEO &amp; Baisse de tension","AKTIVCO GRID ONLY",
U595="Coupure ENEO &amp; Baisse de tension","IHS GRID ONLY",
U595="Defaut GE &amp; POWER Cabinet","IHS",
U595="Sharing","Partners",
U595="Sites strategiques &amp; DataCenter","SST &amp; DC",
U595="Exclu","Exclu",
U595="SAT","SAT",
U595="SPARE-ISSUE","SPARE-ISSUE",
U595="Fiber CAmtel","TRANS_FO_CAMTEL",
U595="Fiber AOF","Fiber AOF",
U595="Projet OCM (HUAWEI)","TRAVAUX-HUAWEI",
U595="Projet OCM (NOKIA)","TRAVAUX-NOKIA",
U595="ACCESS-ISSUE","ACCESS-ISSUE",
U595="Projet OCM (ZTE, NOKIA, autres projets)","TRAVAUX OCM",
U595="No root CAuse","No root cause",
U595="ODU HS","PDH",
U595="IP &amp; VLAN","PDH",
U595="Warehouse HUAWEI","SPARE-ISSUE",
U595="SPARE-HS","SPARE-ISSUE",
U595="Power Telco","BSS",U595="no impacts","no impacts"
),"")</f>
        <v/>
      </c>
      <c r="T595" s="35" t="str" cm="1">
        <f t="array" ref="T595">IFERROR(_xlfn.IFS(
U595="MPR ISSUE","TX ISSUE",
U595="BSS Hardware Issue","RAN ISSUE",
U595="Sites strategiques, MLL, Pylone, etc.","ENVTECH",
U595="AKTIVCO DEFAUT GE &amp; POWER Cabinet","POWER ISSUE",
U595="AKTIVCO Coupure ENEO &amp; Baisse de tension","POWER ISSUE",
U595="Coupure ENEO &amp; Baisse de tension","POWER ISSUE",
U595="Defaut GE &amp; POWER Cabinet","POWER ISSUE",
U595="Sharing","POWER ISSUE",
U595="Sites strategiques &amp; DataCenter","POWER ISSUE",
U595="Exclu","Exclu",
U595="SAT","TX ISSUE",
U595="SPARE-ISSUE","SPARE-ISSUE",
U595="Fiber CAmtel","TX ISSUE",
U595="Fiber AOF","TX ISSUE",
U595="Projet OCM (HUAWEI)","TRAVAUX-HUAWEI",
U595="Projet OCM (NOKIA)","TRAVAUX -NOKIA",
U595="ACCESS-ISSUE","ACCESS-ISSUE",
U595="Projet OCM (ZTE, NOKIA, autres projets)","TRAVAUX OCM",
U595="No root CAuse","No root cause",
U595="ODU HS","TX ISSUE",
U595="IP &amp; VLAN","TX ISSUE",
U595="Warehouse HUAWEI","SPARE-ISSUE",
U595="SPARE-HS","SPARE-ISSUE",
U595="Power Telco","RAN ISSUE",U595="no impacts","no impacts"
),"")</f>
        <v/>
      </c>
      <c r="U595" s="28"/>
      <c r="V595" s="35" t="str" cm="1">
        <f t="array" ref="V595">IFERROR(_xlfn.IFS(
U595="MPR ISSUE","ACTIVE",
U595="BSS Hardware Issue","ACTIVE",
U595="Sites strategiques, MLL, Pylone, etc.","PASSIVE",
U595="AKTIVCO DEFAUT GE &amp; POWER Cabinet","PASSIVE",
U595="AKTIVCO Coupure ENEO &amp; Baisse de tension","PASSIVE",
U595="Coupure ENEO &amp; Baisse de tension","PASSIVE",
U595="Defaut GE &amp; POWER Cabinet","PASSIVE",
U595="Sharing","PASSIVE",
U595="Sites strategiques &amp; DataCenter","PASSIVE",
U595="Exclu","Exclu",
U595="SAT","ACTIVE",
U595="SPARE-ISSUE","SPARE-ISSUE",
U595="Fiber CAmtel","ACTIVE",
U595="Fiber AOF","ACTIVE",
U595="Projet OCM (HUAWEI)","PLANNED WORKS",
U595="Projet OCM (NOKIA)","PLANNED WORKS",
U595="ACCESS-ISSUE","ACCESS-ISSUE",
U595="Projet OCM (ZTE, NOKIA, autres projets)","PLANNED WORKS",
U595="No root CAuse","No root cause",
U595="ODU HS","ACTIVE",
U595="IP &amp; VLAN","ACTIVE",
U595="Warehouse HUAWEI","SPARE-ISSUE",
U595="SPARE-HS","SPARE-ISSUE",
U595="Power Telco","ACTIVE",U595="no impacts","no impacts"
),"")</f>
        <v/>
      </c>
      <c r="W595" s="102"/>
      <c r="X595" s="102"/>
      <c r="Y595" s="102"/>
      <c r="Z595" s="102"/>
      <c r="AA595" s="102"/>
      <c r="AB595" s="104" t="s">
        <v>5423</v>
      </c>
      <c r="AC595" s="9"/>
      <c r="AD595" s="9"/>
      <c r="AE595" s="7" t="s">
        <v>5423</v>
      </c>
      <c r="AF595" s="6"/>
      <c r="AG595" s="7"/>
      <c r="AH595" s="3" t="s">
        <v>5423</v>
      </c>
      <c r="AI595" s="18" t="s">
        <v>5423</v>
      </c>
      <c r="AJ595" s="18" t="s">
        <v>5423</v>
      </c>
      <c r="AK595" s="18" t="s">
        <v>5423</v>
      </c>
      <c r="AL595" s="18" t="s">
        <v>5423</v>
      </c>
      <c r="AM595" s="18" t="s">
        <v>5423</v>
      </c>
      <c r="AN595" s="18" t="s">
        <v>5423</v>
      </c>
      <c r="AO595" s="18" t="s">
        <v>5423</v>
      </c>
      <c r="AP595" s="18" t="s">
        <v>5423</v>
      </c>
      <c r="AQ595" s="18" t="s">
        <v>5423</v>
      </c>
      <c r="AR595" s="18" t="s">
        <v>5423</v>
      </c>
      <c r="AS595" s="18" t="s">
        <v>5423</v>
      </c>
      <c r="AT595" s="18" t="s">
        <v>5423</v>
      </c>
      <c r="AU595" s="9" t="s">
        <v>5423</v>
      </c>
      <c r="AV595" s="14"/>
      <c r="AW595" s="14" t="s">
        <v>5423</v>
      </c>
      <c r="AX595" s="14" t="str">
        <f>_xlfn.XLOOKUP(B595,'[4]cell downs 18042026 17h'!$B:$B,'[4]cell downs 18042026 17h'!$B:$B,"")</f>
        <v/>
      </c>
      <c r="AY595" s="14" t="str">
        <f>_xlfn.XLOOKUP(B595,'[5]Cells Huawei 19042026 15h'!$B:$B,'[5]Cells Huawei 19042026 15h'!$B:$B,"")</f>
        <v/>
      </c>
      <c r="AZ595" s="105" t="str">
        <f>_xlfn.XLOOKUP(B595,'INCIDENT-04-23-2026'!E:E,'INCIDENT-04-23-2026'!F:F,"")</f>
        <v/>
      </c>
      <c r="BA595" s="105" t="str">
        <f>_xlfn.XLOOKUP(B595,'[6]Eneo 17H'!$C:$C,'[6]Eneo 17H'!$I:$I,"")</f>
        <v/>
      </c>
      <c r="BB595" s="105" t="str">
        <f>_xlfn.XLOOKUP(B595,[8]ALL!$B:$B,[8]ALL!$M:$M,"")</f>
        <v/>
      </c>
      <c r="BC595" s="105" t="str">
        <f>_xlfn.XLOOKUP(B595,'[6]Eneo 17H'!$C:$C,'[6]Eneo 17H'!$I:$I,"")</f>
        <v/>
      </c>
      <c r="BD595" s="105" t="str">
        <f>_xlfn.XLOOKUP(B595,'[7]Eneo 12H'!$C:$C,'[7]Eneo 12H'!$I:$I,"")</f>
        <v/>
      </c>
      <c r="BE595" s="105" t="s">
        <v>5423</v>
      </c>
    </row>
    <row r="596" spans="1:57" hidden="1" x14ac:dyDescent="0.3">
      <c r="A596" s="1" t="s">
        <v>1489</v>
      </c>
      <c r="B596" s="8" t="s">
        <v>1490</v>
      </c>
      <c r="C596" s="3" t="str">
        <f>_xlfn.XLOOKUP(B596,'[1]daily break down'!$D:$D,'[1]daily break down'!$E:$E,"")</f>
        <v>Bafoussam</v>
      </c>
      <c r="D596" s="1" t="s">
        <v>11</v>
      </c>
      <c r="E596" s="1" t="s">
        <v>12</v>
      </c>
      <c r="F596" s="3" t="s">
        <v>102</v>
      </c>
      <c r="G596" s="1" t="s">
        <v>299</v>
      </c>
      <c r="H596" s="25" t="str">
        <f>_xlfn.XLOOKUP(B596,[2]CALCULATION!$B:$B,[2]CALCULATION!$H:$H,"")</f>
        <v>Huawei</v>
      </c>
      <c r="I596" s="23">
        <v>1.1022078400150671E-2</v>
      </c>
      <c r="J596" s="23">
        <v>0</v>
      </c>
      <c r="K596" s="23">
        <v>1.7478376751047988E-2</v>
      </c>
      <c r="L596" s="23">
        <v>0.17831511301732425</v>
      </c>
      <c r="M596" s="23">
        <v>1.2659338589687614</v>
      </c>
      <c r="N596" s="23">
        <v>1.1236099339959423E-2</v>
      </c>
      <c r="O596" s="23">
        <v>0.17103840106382676</v>
      </c>
      <c r="P596" s="103" t="s">
        <v>6554</v>
      </c>
      <c r="Q596" s="36" t="s">
        <v>5796</v>
      </c>
      <c r="R596" s="36"/>
      <c r="S596" s="35" t="str" cm="1">
        <f t="array" ref="S596">IFERROR(_xlfn.IFS(
U596="MPR ISSUE","PDH",
U596="BSS Hardware Issue","BSS",
U596="Sites strategiques, MLL, Pylone, etc.","ENVTECH",
U596="AKTIVCO DEFAUT GE &amp; POWER Cabinet","AKTIVCO",
U596="AKTIVCO Coupure ENEO &amp; Baisse de tension","AKTIVCO GRID ONLY",
U596="Coupure ENEO &amp; Baisse de tension","IHS GRID ONLY",
U596="Defaut GE &amp; POWER Cabinet","IHS",
U596="Sharing","Partners",
U596="Sites strategiques &amp; DataCenter","SST &amp; DC",
U596="Exclu","Exclu",
U596="SAT","SAT",
U596="SPARE-ISSUE","SPARE-ISSUE",
U596="Fiber CAmtel","TRANS_FO_CAMTEL",
U596="Fiber AOF","Fiber AOF",
U596="Projet OCM (HUAWEI)","TRAVAUX-HUAWEI",
U596="Projet OCM (NOKIA)","TRAVAUX-NOKIA",
U596="ACCESS-ISSUE","ACCESS-ISSUE",
U596="Projet OCM (ZTE, NOKIA, autres projets)","TRAVAUX OCM",
U596="No root CAuse","No root cause",
U596="ODU HS","PDH",
U596="IP &amp; VLAN","PDH",
U596="Warehouse HUAWEI","SPARE-ISSUE",
U596="SPARE-HS","SPARE-ISSUE",
U596="Power Telco","BSS",U596="no impacts","no impacts"
),"")</f>
        <v/>
      </c>
      <c r="T596" s="35" t="str" cm="1">
        <f t="array" ref="T596">IFERROR(_xlfn.IFS(
U596="MPR ISSUE","TX ISSUE",
U596="BSS Hardware Issue","RAN ISSUE",
U596="Sites strategiques, MLL, Pylone, etc.","ENVTECH",
U596="AKTIVCO DEFAUT GE &amp; POWER Cabinet","POWER ISSUE",
U596="AKTIVCO Coupure ENEO &amp; Baisse de tension","POWER ISSUE",
U596="Coupure ENEO &amp; Baisse de tension","POWER ISSUE",
U596="Defaut GE &amp; POWER Cabinet","POWER ISSUE",
U596="Sharing","POWER ISSUE",
U596="Sites strategiques &amp; DataCenter","POWER ISSUE",
U596="Exclu","Exclu",
U596="SAT","TX ISSUE",
U596="SPARE-ISSUE","SPARE-ISSUE",
U596="Fiber CAmtel","TX ISSUE",
U596="Fiber AOF","TX ISSUE",
U596="Projet OCM (HUAWEI)","TRAVAUX-HUAWEI",
U596="Projet OCM (NOKIA)","TRAVAUX -NOKIA",
U596="ACCESS-ISSUE","ACCESS-ISSUE",
U596="Projet OCM (ZTE, NOKIA, autres projets)","TRAVAUX OCM",
U596="No root CAuse","No root cause",
U596="ODU HS","TX ISSUE",
U596="IP &amp; VLAN","TX ISSUE",
U596="Warehouse HUAWEI","SPARE-ISSUE",
U596="SPARE-HS","SPARE-ISSUE",
U596="Power Telco","RAN ISSUE",U596="no impacts","no impacts"
),"")</f>
        <v/>
      </c>
      <c r="U596" s="28"/>
      <c r="V596" s="35" t="str" cm="1">
        <f t="array" ref="V596">IFERROR(_xlfn.IFS(
U596="MPR ISSUE","ACTIVE",
U596="BSS Hardware Issue","ACTIVE",
U596="Sites strategiques, MLL, Pylone, etc.","PASSIVE",
U596="AKTIVCO DEFAUT GE &amp; POWER Cabinet","PASSIVE",
U596="AKTIVCO Coupure ENEO &amp; Baisse de tension","PASSIVE",
U596="Coupure ENEO &amp; Baisse de tension","PASSIVE",
U596="Defaut GE &amp; POWER Cabinet","PASSIVE",
U596="Sharing","PASSIVE",
U596="Sites strategiques &amp; DataCenter","PASSIVE",
U596="Exclu","Exclu",
U596="SAT","ACTIVE",
U596="SPARE-ISSUE","SPARE-ISSUE",
U596="Fiber CAmtel","ACTIVE",
U596="Fiber AOF","ACTIVE",
U596="Projet OCM (HUAWEI)","PLANNED WORKS",
U596="Projet OCM (NOKIA)","PLANNED WORKS",
U596="ACCESS-ISSUE","ACCESS-ISSUE",
U596="Projet OCM (ZTE, NOKIA, autres projets)","PLANNED WORKS",
U596="No root CAuse","No root cause",
U596="ODU HS","ACTIVE",
U596="IP &amp; VLAN","ACTIVE",
U596="Warehouse HUAWEI","SPARE-ISSUE",
U596="SPARE-HS","SPARE-ISSUE",
U596="Power Telco","ACTIVE",U596="no impacts","no impacts"
),"")</f>
        <v/>
      </c>
      <c r="W596" s="102"/>
      <c r="X596" s="102"/>
      <c r="Y596" s="102"/>
      <c r="Z596" s="102"/>
      <c r="AA596" s="102"/>
      <c r="AB596" s="104" t="s">
        <v>5423</v>
      </c>
      <c r="AC596" s="9"/>
      <c r="AD596" s="9"/>
      <c r="AE596" s="7" t="s">
        <v>5423</v>
      </c>
      <c r="AF596" s="6"/>
      <c r="AG596" s="7"/>
      <c r="AH596" s="3" t="s">
        <v>5423</v>
      </c>
      <c r="AI596" s="18" t="s">
        <v>5423</v>
      </c>
      <c r="AJ596" s="18" t="s">
        <v>5423</v>
      </c>
      <c r="AK596" s="18" t="s">
        <v>5423</v>
      </c>
      <c r="AL596" s="18" t="s">
        <v>5423</v>
      </c>
      <c r="AM596" s="18" t="s">
        <v>5423</v>
      </c>
      <c r="AN596" s="18" t="s">
        <v>5423</v>
      </c>
      <c r="AO596" s="18" t="s">
        <v>5423</v>
      </c>
      <c r="AP596" s="18" t="s">
        <v>5423</v>
      </c>
      <c r="AQ596" s="18" t="s">
        <v>5423</v>
      </c>
      <c r="AR596" s="18" t="s">
        <v>5423</v>
      </c>
      <c r="AS596" s="18" t="s">
        <v>5423</v>
      </c>
      <c r="AT596" s="18" t="s">
        <v>5423</v>
      </c>
      <c r="AU596" s="9" t="s">
        <v>5423</v>
      </c>
      <c r="AV596" s="14"/>
      <c r="AW596" s="14" t="s">
        <v>5423</v>
      </c>
      <c r="AX596" s="14" t="str">
        <f>_xlfn.XLOOKUP(B596,'[4]cell downs 18042026 17h'!$B:$B,'[4]cell downs 18042026 17h'!$B:$B,"")</f>
        <v/>
      </c>
      <c r="AY596" s="14" t="str">
        <f>_xlfn.XLOOKUP(B596,'[5]Cells Huawei 19042026 15h'!$B:$B,'[5]Cells Huawei 19042026 15h'!$B:$B,"")</f>
        <v/>
      </c>
      <c r="AZ596" s="105" t="str">
        <f>_xlfn.XLOOKUP(B596,'INCIDENT-04-23-2026'!E:E,'INCIDENT-04-23-2026'!F:F,"")</f>
        <v/>
      </c>
      <c r="BA596" s="105" t="str">
        <f>_xlfn.XLOOKUP(B596,'[6]Eneo 17H'!$C:$C,'[6]Eneo 17H'!$I:$I,"")</f>
        <v/>
      </c>
      <c r="BB596" s="105" t="str">
        <f>_xlfn.XLOOKUP(B596,[8]ALL!$B:$B,[8]ALL!$M:$M,"")</f>
        <v/>
      </c>
      <c r="BC596" s="105" t="str">
        <f>_xlfn.XLOOKUP(B596,'[6]Eneo 17H'!$C:$C,'[6]Eneo 17H'!$I:$I,"")</f>
        <v/>
      </c>
      <c r="BD596" s="105" t="str">
        <f>_xlfn.XLOOKUP(B596,'[7]Eneo 12H'!$C:$C,'[7]Eneo 12H'!$I:$I,"")</f>
        <v/>
      </c>
      <c r="BE596" s="105" t="s">
        <v>5423</v>
      </c>
    </row>
    <row r="597" spans="1:57" hidden="1" x14ac:dyDescent="0.3">
      <c r="A597" s="1" t="s">
        <v>4650</v>
      </c>
      <c r="B597" s="8" t="s">
        <v>4651</v>
      </c>
      <c r="C597" s="3" t="str">
        <f>_xlfn.XLOOKUP(B597,'[1]daily break down'!$D:$D,'[1]daily break down'!$E:$E,"")</f>
        <v>Yaounde</v>
      </c>
      <c r="D597" s="1" t="s">
        <v>11</v>
      </c>
      <c r="E597" s="1" t="s">
        <v>12</v>
      </c>
      <c r="F597" s="3" t="s">
        <v>37</v>
      </c>
      <c r="G597" s="1" t="s">
        <v>38</v>
      </c>
      <c r="H597" s="27" t="str">
        <f>_xlfn.XLOOKUP(B597,[2]CALCULATION!$B:$B,[2]CALCULATION!$H:$H,"")</f>
        <v>ZTE</v>
      </c>
      <c r="I597" s="23">
        <v>0</v>
      </c>
      <c r="J597" s="23">
        <v>0</v>
      </c>
      <c r="K597" s="23">
        <v>0.19613235625640249</v>
      </c>
      <c r="L597" s="23">
        <v>0</v>
      </c>
      <c r="M597" s="23">
        <v>0</v>
      </c>
      <c r="N597" s="23">
        <v>6.0086378851306965E-2</v>
      </c>
      <c r="O597" s="23">
        <v>3.1496748308521012E-2</v>
      </c>
      <c r="P597" s="103" t="s">
        <v>6554</v>
      </c>
      <c r="Q597" s="36" t="s">
        <v>5796</v>
      </c>
      <c r="R597" s="36"/>
      <c r="S597" s="35" t="str" cm="1">
        <f t="array" ref="S597">IFERROR(_xlfn.IFS(
U597="MPR ISSUE","PDH",
U597="BSS Hardware Issue","BSS",
U597="Sites strategiques, MLL, Pylone, etc.","ENVTECH",
U597="AKTIVCO DEFAUT GE &amp; POWER Cabinet","AKTIVCO",
U597="AKTIVCO Coupure ENEO &amp; Baisse de tension","AKTIVCO GRID ONLY",
U597="Coupure ENEO &amp; Baisse de tension","IHS GRID ONLY",
U597="Defaut GE &amp; POWER Cabinet","IHS",
U597="Sharing","Partners",
U597="Sites strategiques &amp; DataCenter","SST &amp; DC",
U597="Exclu","Exclu",
U597="SAT","SAT",
U597="SPARE-ISSUE","SPARE-ISSUE",
U597="Fiber CAmtel","TRANS_FO_CAMTEL",
U597="Fiber AOF","Fiber AOF",
U597="Projet OCM (HUAWEI)","TRAVAUX-HUAWEI",
U597="Projet OCM (NOKIA)","TRAVAUX-NOKIA",
U597="ACCESS-ISSUE","ACCESS-ISSUE",
U597="Projet OCM (ZTE, NOKIA, autres projets)","TRAVAUX OCM",
U597="No root CAuse","No root cause",
U597="ODU HS","PDH",
U597="IP &amp; VLAN","PDH",
U597="Warehouse HUAWEI","SPARE-ISSUE",
U597="SPARE-HS","SPARE-ISSUE",
U597="Power Telco","BSS",U597="no impacts","no impacts"
),"")</f>
        <v/>
      </c>
      <c r="T597" s="35" t="str" cm="1">
        <f t="array" ref="T597">IFERROR(_xlfn.IFS(
U597="MPR ISSUE","TX ISSUE",
U597="BSS Hardware Issue","RAN ISSUE",
U597="Sites strategiques, MLL, Pylone, etc.","ENVTECH",
U597="AKTIVCO DEFAUT GE &amp; POWER Cabinet","POWER ISSUE",
U597="AKTIVCO Coupure ENEO &amp; Baisse de tension","POWER ISSUE",
U597="Coupure ENEO &amp; Baisse de tension","POWER ISSUE",
U597="Defaut GE &amp; POWER Cabinet","POWER ISSUE",
U597="Sharing","POWER ISSUE",
U597="Sites strategiques &amp; DataCenter","POWER ISSUE",
U597="Exclu","Exclu",
U597="SAT","TX ISSUE",
U597="SPARE-ISSUE","SPARE-ISSUE",
U597="Fiber CAmtel","TX ISSUE",
U597="Fiber AOF","TX ISSUE",
U597="Projet OCM (HUAWEI)","TRAVAUX-HUAWEI",
U597="Projet OCM (NOKIA)","TRAVAUX -NOKIA",
U597="ACCESS-ISSUE","ACCESS-ISSUE",
U597="Projet OCM (ZTE, NOKIA, autres projets)","TRAVAUX OCM",
U597="No root CAuse","No root cause",
U597="ODU HS","TX ISSUE",
U597="IP &amp; VLAN","TX ISSUE",
U597="Warehouse HUAWEI","SPARE-ISSUE",
U597="SPARE-HS","SPARE-ISSUE",
U597="Power Telco","RAN ISSUE",U597="no impacts","no impacts"
),"")</f>
        <v/>
      </c>
      <c r="U597" s="28"/>
      <c r="V597" s="35" t="str" cm="1">
        <f t="array" ref="V597">IFERROR(_xlfn.IFS(
U597="MPR ISSUE","ACTIVE",
U597="BSS Hardware Issue","ACTIVE",
U597="Sites strategiques, MLL, Pylone, etc.","PASSIVE",
U597="AKTIVCO DEFAUT GE &amp; POWER Cabinet","PASSIVE",
U597="AKTIVCO Coupure ENEO &amp; Baisse de tension","PASSIVE",
U597="Coupure ENEO &amp; Baisse de tension","PASSIVE",
U597="Defaut GE &amp; POWER Cabinet","PASSIVE",
U597="Sharing","PASSIVE",
U597="Sites strategiques &amp; DataCenter","PASSIVE",
U597="Exclu","Exclu",
U597="SAT","ACTIVE",
U597="SPARE-ISSUE","SPARE-ISSUE",
U597="Fiber CAmtel","ACTIVE",
U597="Fiber AOF","ACTIVE",
U597="Projet OCM (HUAWEI)","PLANNED WORKS",
U597="Projet OCM (NOKIA)","PLANNED WORKS",
U597="ACCESS-ISSUE","ACCESS-ISSUE",
U597="Projet OCM (ZTE, NOKIA, autres projets)","PLANNED WORKS",
U597="No root CAuse","No root cause",
U597="ODU HS","ACTIVE",
U597="IP &amp; VLAN","ACTIVE",
U597="Warehouse HUAWEI","SPARE-ISSUE",
U597="SPARE-HS","SPARE-ISSUE",
U597="Power Telco","ACTIVE",U597="no impacts","no impacts"
),"")</f>
        <v/>
      </c>
      <c r="W597" s="102"/>
      <c r="X597" s="102"/>
      <c r="Y597" s="102"/>
      <c r="Z597" s="102"/>
      <c r="AA597" s="102"/>
      <c r="AB597" s="104" t="s">
        <v>5423</v>
      </c>
      <c r="AC597" s="9"/>
      <c r="AD597" s="9"/>
      <c r="AE597" s="7" t="s">
        <v>5423</v>
      </c>
      <c r="AF597" s="6"/>
      <c r="AG597" s="7"/>
      <c r="AH597" s="3" t="s">
        <v>5423</v>
      </c>
      <c r="AI597" s="18" t="s">
        <v>5423</v>
      </c>
      <c r="AJ597" s="18" t="s">
        <v>5423</v>
      </c>
      <c r="AK597" s="18" t="s">
        <v>5423</v>
      </c>
      <c r="AL597" s="18" t="s">
        <v>5423</v>
      </c>
      <c r="AM597" s="18" t="s">
        <v>5423</v>
      </c>
      <c r="AN597" s="18" t="s">
        <v>5423</v>
      </c>
      <c r="AO597" s="18" t="s">
        <v>5423</v>
      </c>
      <c r="AP597" s="18" t="s">
        <v>5423</v>
      </c>
      <c r="AQ597" s="18" t="s">
        <v>5423</v>
      </c>
      <c r="AR597" s="18" t="s">
        <v>5423</v>
      </c>
      <c r="AS597" s="18" t="s">
        <v>5423</v>
      </c>
      <c r="AT597" s="18" t="s">
        <v>5423</v>
      </c>
      <c r="AU597" s="9" t="s">
        <v>5423</v>
      </c>
      <c r="AV597" s="14"/>
      <c r="AW597" s="14" t="s">
        <v>5423</v>
      </c>
      <c r="AX597" s="14" t="str">
        <f>_xlfn.XLOOKUP(B597,'[4]cell downs 18042026 17h'!$B:$B,'[4]cell downs 18042026 17h'!$B:$B,"")</f>
        <v/>
      </c>
      <c r="AY597" s="14" t="str">
        <f>_xlfn.XLOOKUP(B597,'[5]Cells Huawei 19042026 15h'!$B:$B,'[5]Cells Huawei 19042026 15h'!$B:$B,"")</f>
        <v/>
      </c>
      <c r="AZ597" s="105" t="str">
        <f>_xlfn.XLOOKUP(B597,'INCIDENT-04-23-2026'!E:E,'INCIDENT-04-23-2026'!F:F,"")</f>
        <v/>
      </c>
      <c r="BA597" s="105" t="str">
        <f>_xlfn.XLOOKUP(B597,'[6]Eneo 17H'!$C:$C,'[6]Eneo 17H'!$I:$I,"")</f>
        <v/>
      </c>
      <c r="BB597" s="105" t="str">
        <f>_xlfn.XLOOKUP(B597,[8]ALL!$B:$B,[8]ALL!$M:$M,"")</f>
        <v/>
      </c>
      <c r="BC597" s="105" t="str">
        <f>_xlfn.XLOOKUP(B597,'[6]Eneo 17H'!$C:$C,'[6]Eneo 17H'!$I:$I,"")</f>
        <v/>
      </c>
      <c r="BD597" s="105" t="str">
        <f>_xlfn.XLOOKUP(B597,'[7]Eneo 12H'!$C:$C,'[7]Eneo 12H'!$I:$I,"")</f>
        <v/>
      </c>
      <c r="BE597" s="105" t="s">
        <v>5423</v>
      </c>
    </row>
    <row r="598" spans="1:57" hidden="1" x14ac:dyDescent="0.3">
      <c r="A598" s="1" t="s">
        <v>1162</v>
      </c>
      <c r="B598" s="8" t="s">
        <v>1163</v>
      </c>
      <c r="C598" s="3" t="str">
        <f>_xlfn.XLOOKUP(B598,'[1]daily break down'!$D:$D,'[1]daily break down'!$E:$E,"")</f>
        <v>OUEST</v>
      </c>
      <c r="D598" s="1" t="s">
        <v>11</v>
      </c>
      <c r="E598" s="1" t="s">
        <v>12</v>
      </c>
      <c r="F598" s="3" t="s">
        <v>102</v>
      </c>
      <c r="G598" s="1" t="s">
        <v>1164</v>
      </c>
      <c r="H598" s="26" t="str">
        <f>_xlfn.XLOOKUP(B598,[2]CALCULATION!$B:$B,[2]CALCULATION!$H:$H,"")</f>
        <v>NOKIA</v>
      </c>
      <c r="I598" s="23">
        <v>5.7803488826680204E-2</v>
      </c>
      <c r="J598" s="23">
        <v>0.83753527778491177</v>
      </c>
      <c r="K598" s="23">
        <v>3.1211387055442011E-3</v>
      </c>
      <c r="L598" s="23">
        <v>6.5098035858493844E-3</v>
      </c>
      <c r="M598" s="23">
        <v>3.567015663479283E-3</v>
      </c>
      <c r="N598" s="23">
        <v>1.0701046990437507E-2</v>
      </c>
      <c r="O598" s="23">
        <v>3.8345418382400927E-3</v>
      </c>
      <c r="P598" s="103" t="s">
        <v>6554</v>
      </c>
      <c r="Q598" s="36" t="s">
        <v>5796</v>
      </c>
      <c r="R598" s="36"/>
      <c r="S598" s="35" t="str" cm="1">
        <f t="array" ref="S598">IFERROR(_xlfn.IFS(
U598="MPR ISSUE","PDH",
U598="BSS Hardware Issue","BSS",
U598="Sites strategiques, MLL, Pylone, etc.","ENVTECH",
U598="AKTIVCO DEFAUT GE &amp; POWER Cabinet","AKTIVCO",
U598="AKTIVCO Coupure ENEO &amp; Baisse de tension","AKTIVCO GRID ONLY",
U598="Coupure ENEO &amp; Baisse de tension","IHS GRID ONLY",
U598="Defaut GE &amp; POWER Cabinet","IHS",
U598="Sharing","Partners",
U598="Sites strategiques &amp; DataCenter","SST &amp; DC",
U598="Exclu","Exclu",
U598="SAT","SAT",
U598="SPARE-ISSUE","SPARE-ISSUE",
U598="Fiber CAmtel","TRANS_FO_CAMTEL",
U598="Fiber AOF","Fiber AOF",
U598="Projet OCM (HUAWEI)","TRAVAUX-HUAWEI",
U598="Projet OCM (NOKIA)","TRAVAUX-NOKIA",
U598="ACCESS-ISSUE","ACCESS-ISSUE",
U598="Projet OCM (ZTE, NOKIA, autres projets)","TRAVAUX OCM",
U598="No root CAuse","No root cause",
U598="ODU HS","PDH",
U598="IP &amp; VLAN","PDH",
U598="Warehouse HUAWEI","SPARE-ISSUE",
U598="SPARE-HS","SPARE-ISSUE",
U598="Power Telco","BSS",U598="no impacts","no impacts"
),"")</f>
        <v/>
      </c>
      <c r="T598" s="35" t="str" cm="1">
        <f t="array" ref="T598">IFERROR(_xlfn.IFS(
U598="MPR ISSUE","TX ISSUE",
U598="BSS Hardware Issue","RAN ISSUE",
U598="Sites strategiques, MLL, Pylone, etc.","ENVTECH",
U598="AKTIVCO DEFAUT GE &amp; POWER Cabinet","POWER ISSUE",
U598="AKTIVCO Coupure ENEO &amp; Baisse de tension","POWER ISSUE",
U598="Coupure ENEO &amp; Baisse de tension","POWER ISSUE",
U598="Defaut GE &amp; POWER Cabinet","POWER ISSUE",
U598="Sharing","POWER ISSUE",
U598="Sites strategiques &amp; DataCenter","POWER ISSUE",
U598="Exclu","Exclu",
U598="SAT","TX ISSUE",
U598="SPARE-ISSUE","SPARE-ISSUE",
U598="Fiber CAmtel","TX ISSUE",
U598="Fiber AOF","TX ISSUE",
U598="Projet OCM (HUAWEI)","TRAVAUX-HUAWEI",
U598="Projet OCM (NOKIA)","TRAVAUX -NOKIA",
U598="ACCESS-ISSUE","ACCESS-ISSUE",
U598="Projet OCM (ZTE, NOKIA, autres projets)","TRAVAUX OCM",
U598="No root CAuse","No root cause",
U598="ODU HS","TX ISSUE",
U598="IP &amp; VLAN","TX ISSUE",
U598="Warehouse HUAWEI","SPARE-ISSUE",
U598="SPARE-HS","SPARE-ISSUE",
U598="Power Telco","RAN ISSUE",U598="no impacts","no impacts"
),"")</f>
        <v/>
      </c>
      <c r="U598" s="28"/>
      <c r="V598" s="35" t="str" cm="1">
        <f t="array" ref="V598">IFERROR(_xlfn.IFS(
U598="MPR ISSUE","ACTIVE",
U598="BSS Hardware Issue","ACTIVE",
U598="Sites strategiques, MLL, Pylone, etc.","PASSIVE",
U598="AKTIVCO DEFAUT GE &amp; POWER Cabinet","PASSIVE",
U598="AKTIVCO Coupure ENEO &amp; Baisse de tension","PASSIVE",
U598="Coupure ENEO &amp; Baisse de tension","PASSIVE",
U598="Defaut GE &amp; POWER Cabinet","PASSIVE",
U598="Sharing","PASSIVE",
U598="Sites strategiques &amp; DataCenter","PASSIVE",
U598="Exclu","Exclu",
U598="SAT","ACTIVE",
U598="SPARE-ISSUE","SPARE-ISSUE",
U598="Fiber CAmtel","ACTIVE",
U598="Fiber AOF","ACTIVE",
U598="Projet OCM (HUAWEI)","PLANNED WORKS",
U598="Projet OCM (NOKIA)","PLANNED WORKS",
U598="ACCESS-ISSUE","ACCESS-ISSUE",
U598="Projet OCM (ZTE, NOKIA, autres projets)","PLANNED WORKS",
U598="No root CAuse","No root cause",
U598="ODU HS","ACTIVE",
U598="IP &amp; VLAN","ACTIVE",
U598="Warehouse HUAWEI","SPARE-ISSUE",
U598="SPARE-HS","SPARE-ISSUE",
U598="Power Telco","ACTIVE",U598="no impacts","no impacts"
),"")</f>
        <v/>
      </c>
      <c r="W598" s="102"/>
      <c r="X598" s="102"/>
      <c r="Y598" s="102"/>
      <c r="Z598" s="102"/>
      <c r="AA598" s="102"/>
      <c r="AB598" s="104" t="s">
        <v>5423</v>
      </c>
      <c r="AC598" s="9"/>
      <c r="AD598" s="9"/>
      <c r="AE598" s="7" t="s">
        <v>5423</v>
      </c>
      <c r="AF598" s="6"/>
      <c r="AG598" s="7"/>
      <c r="AH598" s="3" t="s">
        <v>5423</v>
      </c>
      <c r="AI598" s="18" t="s">
        <v>5423</v>
      </c>
      <c r="AJ598" s="18" t="s">
        <v>5423</v>
      </c>
      <c r="AK598" s="18" t="s">
        <v>5423</v>
      </c>
      <c r="AL598" s="18" t="s">
        <v>5423</v>
      </c>
      <c r="AM598" s="18" t="s">
        <v>5423</v>
      </c>
      <c r="AN598" s="18" t="s">
        <v>5423</v>
      </c>
      <c r="AO598" s="18" t="s">
        <v>5423</v>
      </c>
      <c r="AP598" s="18" t="s">
        <v>5423</v>
      </c>
      <c r="AQ598" s="18" t="s">
        <v>5423</v>
      </c>
      <c r="AR598" s="18" t="s">
        <v>5423</v>
      </c>
      <c r="AS598" s="18" t="s">
        <v>5423</v>
      </c>
      <c r="AT598" s="18" t="s">
        <v>5423</v>
      </c>
      <c r="AU598" s="9" t="s">
        <v>5423</v>
      </c>
      <c r="AV598" s="14"/>
      <c r="AW598" s="14" t="s">
        <v>5423</v>
      </c>
      <c r="AX598" s="14" t="str">
        <f>_xlfn.XLOOKUP(B598,'[4]cell downs 18042026 17h'!$B:$B,'[4]cell downs 18042026 17h'!$B:$B,"")</f>
        <v/>
      </c>
      <c r="AY598" s="14" t="str">
        <f>_xlfn.XLOOKUP(B598,'[5]Cells Huawei 19042026 15h'!$B:$B,'[5]Cells Huawei 19042026 15h'!$B:$B,"")</f>
        <v/>
      </c>
      <c r="AZ598" s="105" t="str">
        <f>_xlfn.XLOOKUP(B598,'INCIDENT-04-23-2026'!E:E,'INCIDENT-04-23-2026'!F:F,"")</f>
        <v/>
      </c>
      <c r="BA598" s="105" t="str">
        <f>_xlfn.XLOOKUP(B598,'[6]Eneo 17H'!$C:$C,'[6]Eneo 17H'!$I:$I,"")</f>
        <v/>
      </c>
      <c r="BB598" s="105" t="str">
        <f>_xlfn.XLOOKUP(B598,[8]ALL!$B:$B,[8]ALL!$M:$M,"")</f>
        <v/>
      </c>
      <c r="BC598" s="105" t="str">
        <f>_xlfn.XLOOKUP(B598,'[6]Eneo 17H'!$C:$C,'[6]Eneo 17H'!$I:$I,"")</f>
        <v/>
      </c>
      <c r="BD598" s="105" t="str">
        <f>_xlfn.XLOOKUP(B598,'[7]Eneo 12H'!$C:$C,'[7]Eneo 12H'!$I:$I,"")</f>
        <v/>
      </c>
      <c r="BE598" s="105" t="s">
        <v>5423</v>
      </c>
    </row>
    <row r="599" spans="1:57" hidden="1" x14ac:dyDescent="0.3">
      <c r="A599" s="3" t="s">
        <v>1275</v>
      </c>
      <c r="B599" s="21" t="s">
        <v>1276</v>
      </c>
      <c r="C599" s="3" t="str">
        <f>_xlfn.XLOOKUP(B599,'[1]daily break down'!$D:$D,'[1]daily break down'!$E:$E,"")</f>
        <v>CENTRE</v>
      </c>
      <c r="D599" s="3" t="s">
        <v>21</v>
      </c>
      <c r="E599" s="3" t="s">
        <v>122</v>
      </c>
      <c r="F599" s="3" t="s">
        <v>31</v>
      </c>
      <c r="G599" s="3" t="s">
        <v>1277</v>
      </c>
      <c r="H599" s="26" t="str">
        <f>_xlfn.XLOOKUP(B599,[2]CALCULATION!$B:$B,[2]CALCULATION!$H:$H,"")</f>
        <v>NOKIA</v>
      </c>
      <c r="I599" s="23">
        <v>1.2484554822176806E-3</v>
      </c>
      <c r="J599" s="23">
        <v>0.86771223029794575</v>
      </c>
      <c r="K599" s="23">
        <v>0</v>
      </c>
      <c r="L599" s="23">
        <v>6.1531020195016526E-3</v>
      </c>
      <c r="M599" s="23">
        <v>4.1644907871119519E-2</v>
      </c>
      <c r="N599" s="23">
        <v>1.0362180502407078E-2</v>
      </c>
      <c r="O599" s="23">
        <v>5.52952898379932E-2</v>
      </c>
      <c r="P599" s="103" t="s">
        <v>6554</v>
      </c>
      <c r="Q599" s="36" t="s">
        <v>5796</v>
      </c>
      <c r="R599" s="36"/>
      <c r="S599" s="35" t="str" cm="1">
        <f t="array" ref="S599">IFERROR(_xlfn.IFS(
U599="MPR ISSUE","PDH",
U599="BSS Hardware Issue","BSS",
U599="Sites strategiques, MLL, Pylone, etc.","ENVTECH",
U599="AKTIVCO DEFAUT GE &amp; POWER Cabinet","AKTIVCO",
U599="AKTIVCO Coupure ENEO &amp; Baisse de tension","AKTIVCO GRID ONLY",
U599="Coupure ENEO &amp; Baisse de tension","IHS GRID ONLY",
U599="Defaut GE &amp; POWER Cabinet","IHS",
U599="Sharing","Partners",
U599="Sites strategiques &amp; DataCenter","SST &amp; DC",
U599="Exclu","Exclu",
U599="SAT","SAT",
U599="SPARE-ISSUE","SPARE-ISSUE",
U599="Fiber CAmtel","TRANS_FO_CAMTEL",
U599="Fiber AOF","Fiber AOF",
U599="Projet OCM (HUAWEI)","TRAVAUX-HUAWEI",
U599="Projet OCM (NOKIA)","TRAVAUX-NOKIA",
U599="ACCESS-ISSUE","ACCESS-ISSUE",
U599="Projet OCM (ZTE, NOKIA, autres projets)","TRAVAUX OCM",
U599="No root CAuse","No root cause",
U599="ODU HS","PDH",
U599="IP &amp; VLAN","PDH",
U599="Warehouse HUAWEI","SPARE-ISSUE",
U599="SPARE-HS","SPARE-ISSUE",
U599="Power Telco","BSS",U599="no impacts","no impacts"
),"")</f>
        <v/>
      </c>
      <c r="T599" s="35" t="str" cm="1">
        <f t="array" ref="T599">IFERROR(_xlfn.IFS(
U599="MPR ISSUE","TX ISSUE",
U599="BSS Hardware Issue","RAN ISSUE",
U599="Sites strategiques, MLL, Pylone, etc.","ENVTECH",
U599="AKTIVCO DEFAUT GE &amp; POWER Cabinet","POWER ISSUE",
U599="AKTIVCO Coupure ENEO &amp; Baisse de tension","POWER ISSUE",
U599="Coupure ENEO &amp; Baisse de tension","POWER ISSUE",
U599="Defaut GE &amp; POWER Cabinet","POWER ISSUE",
U599="Sharing","POWER ISSUE",
U599="Sites strategiques &amp; DataCenter","POWER ISSUE",
U599="Exclu","Exclu",
U599="SAT","TX ISSUE",
U599="SPARE-ISSUE","SPARE-ISSUE",
U599="Fiber CAmtel","TX ISSUE",
U599="Fiber AOF","TX ISSUE",
U599="Projet OCM (HUAWEI)","TRAVAUX-HUAWEI",
U599="Projet OCM (NOKIA)","TRAVAUX -NOKIA",
U599="ACCESS-ISSUE","ACCESS-ISSUE",
U599="Projet OCM (ZTE, NOKIA, autres projets)","TRAVAUX OCM",
U599="No root CAuse","No root cause",
U599="ODU HS","TX ISSUE",
U599="IP &amp; VLAN","TX ISSUE",
U599="Warehouse HUAWEI","SPARE-ISSUE",
U599="SPARE-HS","SPARE-ISSUE",
U599="Power Telco","RAN ISSUE",U599="no impacts","no impacts"
),"")</f>
        <v/>
      </c>
      <c r="U599" s="28"/>
      <c r="V599" s="35" t="str" cm="1">
        <f t="array" ref="V599">IFERROR(_xlfn.IFS(
U599="MPR ISSUE","ACTIVE",
U599="BSS Hardware Issue","ACTIVE",
U599="Sites strategiques, MLL, Pylone, etc.","PASSIVE",
U599="AKTIVCO DEFAUT GE &amp; POWER Cabinet","PASSIVE",
U599="AKTIVCO Coupure ENEO &amp; Baisse de tension","PASSIVE",
U599="Coupure ENEO &amp; Baisse de tension","PASSIVE",
U599="Defaut GE &amp; POWER Cabinet","PASSIVE",
U599="Sharing","PASSIVE",
U599="Sites strategiques &amp; DataCenter","PASSIVE",
U599="Exclu","Exclu",
U599="SAT","ACTIVE",
U599="SPARE-ISSUE","SPARE-ISSUE",
U599="Fiber CAmtel","ACTIVE",
U599="Fiber AOF","ACTIVE",
U599="Projet OCM (HUAWEI)","PLANNED WORKS",
U599="Projet OCM (NOKIA)","PLANNED WORKS",
U599="ACCESS-ISSUE","ACCESS-ISSUE",
U599="Projet OCM (ZTE, NOKIA, autres projets)","PLANNED WORKS",
U599="No root CAuse","No root cause",
U599="ODU HS","ACTIVE",
U599="IP &amp; VLAN","ACTIVE",
U599="Warehouse HUAWEI","SPARE-ISSUE",
U599="SPARE-HS","SPARE-ISSUE",
U599="Power Telco","ACTIVE",U599="no impacts","no impacts"
),"")</f>
        <v/>
      </c>
      <c r="W599" s="102"/>
      <c r="X599" s="102"/>
      <c r="Y599" s="102"/>
      <c r="Z599" s="102"/>
      <c r="AA599" s="102"/>
      <c r="AB599" s="104" t="s">
        <v>5423</v>
      </c>
      <c r="AC599" s="9"/>
      <c r="AD599" s="9"/>
      <c r="AE599" s="7" t="s">
        <v>5423</v>
      </c>
      <c r="AF599" s="6"/>
      <c r="AG599" s="7"/>
      <c r="AH599" s="3" t="s">
        <v>5423</v>
      </c>
      <c r="AI599" s="18" t="s">
        <v>5423</v>
      </c>
      <c r="AJ599" s="18" t="s">
        <v>5423</v>
      </c>
      <c r="AK599" s="18" t="s">
        <v>5423</v>
      </c>
      <c r="AL599" s="18" t="s">
        <v>5423</v>
      </c>
      <c r="AM599" s="18" t="s">
        <v>5423</v>
      </c>
      <c r="AN599" s="18" t="s">
        <v>5423</v>
      </c>
      <c r="AO599" s="18" t="s">
        <v>5423</v>
      </c>
      <c r="AP599" s="18" t="s">
        <v>5423</v>
      </c>
      <c r="AQ599" s="18" t="s">
        <v>5423</v>
      </c>
      <c r="AR599" s="18" t="s">
        <v>5423</v>
      </c>
      <c r="AS599" s="18" t="s">
        <v>5423</v>
      </c>
      <c r="AT599" s="18" t="s">
        <v>5423</v>
      </c>
      <c r="AU599" s="9" t="s">
        <v>5423</v>
      </c>
      <c r="AV599" s="14"/>
      <c r="AW599" s="14" t="s">
        <v>5423</v>
      </c>
      <c r="AX599" s="14" t="str">
        <f>_xlfn.XLOOKUP(B599,'[4]cell downs 18042026 17h'!$B:$B,'[4]cell downs 18042026 17h'!$B:$B,"")</f>
        <v/>
      </c>
      <c r="AY599" s="14" t="str">
        <f>_xlfn.XLOOKUP(B599,'[5]Cells Huawei 19042026 15h'!$B:$B,'[5]Cells Huawei 19042026 15h'!$B:$B,"")</f>
        <v/>
      </c>
      <c r="AZ599" s="105" t="str">
        <f>_xlfn.XLOOKUP(B599,'INCIDENT-04-23-2026'!E:E,'INCIDENT-04-23-2026'!F:F,"")</f>
        <v/>
      </c>
      <c r="BA599" s="105" t="str">
        <f>_xlfn.XLOOKUP(B599,'[6]Eneo 17H'!$C:$C,'[6]Eneo 17H'!$I:$I,"")</f>
        <v/>
      </c>
      <c r="BB599" s="105" t="str">
        <f>_xlfn.XLOOKUP(B599,[8]ALL!$B:$B,[8]ALL!$M:$M,"")</f>
        <v/>
      </c>
      <c r="BC599" s="105" t="str">
        <f>_xlfn.XLOOKUP(B599,'[6]Eneo 17H'!$C:$C,'[6]Eneo 17H'!$I:$I,"")</f>
        <v/>
      </c>
      <c r="BD599" s="105" t="str">
        <f>_xlfn.XLOOKUP(B599,'[7]Eneo 12H'!$C:$C,'[7]Eneo 12H'!$I:$I,"")</f>
        <v/>
      </c>
      <c r="BE599" s="105" t="s">
        <v>5423</v>
      </c>
    </row>
    <row r="600" spans="1:57" hidden="1" x14ac:dyDescent="0.3">
      <c r="A600" s="1" t="s">
        <v>1514</v>
      </c>
      <c r="B600" s="8" t="s">
        <v>1515</v>
      </c>
      <c r="C600" s="3" t="str">
        <f>_xlfn.XLOOKUP(B600,'[1]daily break down'!$D:$D,'[1]daily break down'!$E:$E,"")</f>
        <v>CENTRE</v>
      </c>
      <c r="D600" s="1" t="s">
        <v>21</v>
      </c>
      <c r="E600" s="1" t="s">
        <v>36</v>
      </c>
      <c r="F600" s="3" t="s">
        <v>37</v>
      </c>
      <c r="G600" s="1" t="s">
        <v>1516</v>
      </c>
      <c r="H600" s="27" t="str">
        <f>_xlfn.XLOOKUP(B600,[2]CALCULATION!$B:$B,[2]CALCULATION!$H:$H,"")</f>
        <v>ZTE</v>
      </c>
      <c r="I600" s="23">
        <v>0</v>
      </c>
      <c r="J600" s="23">
        <v>5.6160699762864796</v>
      </c>
      <c r="K600" s="23">
        <v>2.7662919873413747</v>
      </c>
      <c r="L600" s="23">
        <v>3.4639110757263158</v>
      </c>
      <c r="M600" s="23">
        <v>9.9394891462847454E-2</v>
      </c>
      <c r="N600" s="23">
        <v>4.6685101003615532</v>
      </c>
      <c r="O600" s="23">
        <v>1.9431496177586016</v>
      </c>
      <c r="P600" s="103" t="s">
        <v>6553</v>
      </c>
      <c r="Q600" s="36" t="s">
        <v>5796</v>
      </c>
      <c r="R600" s="36"/>
      <c r="S600" s="35" t="str" cm="1">
        <f t="array" ref="S600">IFERROR(_xlfn.IFS(
U600="MPR ISSUE","PDH",
U600="BSS Hardware Issue","BSS",
U600="Sites strategiques, MLL, Pylone, etc.","ENVTECH",
U600="AKTIVCO DEFAUT GE &amp; POWER Cabinet","AKTIVCO",
U600="AKTIVCO Coupure ENEO &amp; Baisse de tension","AKTIVCO GRID ONLY",
U600="Coupure ENEO &amp; Baisse de tension","IHS GRID ONLY",
U600="Defaut GE &amp; POWER Cabinet","IHS",
U600="Sharing","Partners",
U600="Sites strategiques &amp; DataCenter","SST &amp; DC",
U600="Exclu","Exclu",
U600="SAT","SAT",
U600="SPARE-ISSUE","SPARE-ISSUE",
U600="Fiber CAmtel","TRANS_FO_CAMTEL",
U600="Fiber AOF","Fiber AOF",
U600="Projet OCM (HUAWEI)","TRAVAUX-HUAWEI",
U600="Projet OCM (NOKIA)","TRAVAUX-NOKIA",
U600="ACCESS-ISSUE","ACCESS-ISSUE",
U600="Projet OCM (ZTE, NOKIA, autres projets)","TRAVAUX OCM",
U600="No root CAuse","No root cause",
U600="ODU HS","PDH",
U600="IP &amp; VLAN","PDH",
U600="Warehouse HUAWEI","SPARE-ISSUE",
U600="SPARE-HS","SPARE-ISSUE",
U600="Power Telco","BSS",U600="no impacts","no impacts"
),"")</f>
        <v/>
      </c>
      <c r="T600" s="35" t="str" cm="1">
        <f t="array" ref="T600">IFERROR(_xlfn.IFS(
U600="MPR ISSUE","TX ISSUE",
U600="BSS Hardware Issue","RAN ISSUE",
U600="Sites strategiques, MLL, Pylone, etc.","ENVTECH",
U600="AKTIVCO DEFAUT GE &amp; POWER Cabinet","POWER ISSUE",
U600="AKTIVCO Coupure ENEO &amp; Baisse de tension","POWER ISSUE",
U600="Coupure ENEO &amp; Baisse de tension","POWER ISSUE",
U600="Defaut GE &amp; POWER Cabinet","POWER ISSUE",
U600="Sharing","POWER ISSUE",
U600="Sites strategiques &amp; DataCenter","POWER ISSUE",
U600="Exclu","Exclu",
U600="SAT","TX ISSUE",
U600="SPARE-ISSUE","SPARE-ISSUE",
U600="Fiber CAmtel","TX ISSUE",
U600="Fiber AOF","TX ISSUE",
U600="Projet OCM (HUAWEI)","TRAVAUX-HUAWEI",
U600="Projet OCM (NOKIA)","TRAVAUX -NOKIA",
U600="ACCESS-ISSUE","ACCESS-ISSUE",
U600="Projet OCM (ZTE, NOKIA, autres projets)","TRAVAUX OCM",
U600="No root CAuse","No root cause",
U600="ODU HS","TX ISSUE",
U600="IP &amp; VLAN","TX ISSUE",
U600="Warehouse HUAWEI","SPARE-ISSUE",
U600="SPARE-HS","SPARE-ISSUE",
U600="Power Telco","RAN ISSUE",U600="no impacts","no impacts"
),"")</f>
        <v/>
      </c>
      <c r="U600" s="28"/>
      <c r="V600" s="35" t="str" cm="1">
        <f t="array" ref="V600">IFERROR(_xlfn.IFS(
U600="MPR ISSUE","ACTIVE",
U600="BSS Hardware Issue","ACTIVE",
U600="Sites strategiques, MLL, Pylone, etc.","PASSIVE",
U600="AKTIVCO DEFAUT GE &amp; POWER Cabinet","PASSIVE",
U600="AKTIVCO Coupure ENEO &amp; Baisse de tension","PASSIVE",
U600="Coupure ENEO &amp; Baisse de tension","PASSIVE",
U600="Defaut GE &amp; POWER Cabinet","PASSIVE",
U600="Sharing","PASSIVE",
U600="Sites strategiques &amp; DataCenter","PASSIVE",
U600="Exclu","Exclu",
U600="SAT","ACTIVE",
U600="SPARE-ISSUE","SPARE-ISSUE",
U600="Fiber CAmtel","ACTIVE",
U600="Fiber AOF","ACTIVE",
U600="Projet OCM (HUAWEI)","PLANNED WORKS",
U600="Projet OCM (NOKIA)","PLANNED WORKS",
U600="ACCESS-ISSUE","ACCESS-ISSUE",
U600="Projet OCM (ZTE, NOKIA, autres projets)","PLANNED WORKS",
U600="No root CAuse","No root cause",
U600="ODU HS","ACTIVE",
U600="IP &amp; VLAN","ACTIVE",
U600="Warehouse HUAWEI","SPARE-ISSUE",
U600="SPARE-HS","SPARE-ISSUE",
U600="Power Telco","ACTIVE", U600="no impacts","no impacts"
),"")</f>
        <v/>
      </c>
      <c r="W600" s="104" t="s">
        <v>6741</v>
      </c>
      <c r="X600" s="104" t="s">
        <v>6742</v>
      </c>
      <c r="Y600" s="104"/>
      <c r="Z600" s="104" t="s">
        <v>7502</v>
      </c>
      <c r="AA600" s="104" t="s">
        <v>6688</v>
      </c>
      <c r="AB600" s="104" t="s">
        <v>5423</v>
      </c>
      <c r="AC600" s="9"/>
      <c r="AD600" s="9"/>
      <c r="AE600" s="7" t="s">
        <v>5423</v>
      </c>
      <c r="AF600" s="6"/>
      <c r="AG600" s="7"/>
      <c r="AH600" s="3" t="s">
        <v>5423</v>
      </c>
      <c r="AI600" s="18" t="s">
        <v>5423</v>
      </c>
      <c r="AJ600" s="18" t="s">
        <v>5423</v>
      </c>
      <c r="AK600" s="18" t="s">
        <v>5423</v>
      </c>
      <c r="AL600" s="18" t="s">
        <v>5423</v>
      </c>
      <c r="AM600" s="18" t="s">
        <v>5423</v>
      </c>
      <c r="AN600" s="18" t="s">
        <v>5423</v>
      </c>
      <c r="AO600" s="18" t="s">
        <v>5423</v>
      </c>
      <c r="AP600" s="18" t="s">
        <v>5423</v>
      </c>
      <c r="AQ600" s="18" t="s">
        <v>5423</v>
      </c>
      <c r="AR600" s="18" t="s">
        <v>5423</v>
      </c>
      <c r="AS600" s="18" t="s">
        <v>5423</v>
      </c>
      <c r="AT600" s="18" t="s">
        <v>5423</v>
      </c>
      <c r="AU600" s="9" t="s">
        <v>5423</v>
      </c>
      <c r="AV600" s="14"/>
      <c r="AW600" s="14" t="s">
        <v>5423</v>
      </c>
      <c r="AX600" s="14" t="str">
        <f>_xlfn.XLOOKUP(B600,'[4]cell downs 18042026 17h'!$B:$B,'[4]cell downs 18042026 17h'!$B:$B,"")</f>
        <v/>
      </c>
      <c r="AY600" s="14" t="str">
        <f>_xlfn.XLOOKUP(B600,'[5]Cells Huawei 19042026 15h'!$B:$B,'[5]Cells Huawei 19042026 15h'!$B:$B,"")</f>
        <v/>
      </c>
      <c r="AZ600" s="105" t="str">
        <f>_xlfn.XLOOKUP(B600,'INCIDENT-04-23-2026'!E:E,'INCIDENT-04-23-2026'!F:F,"")</f>
        <v/>
      </c>
      <c r="BA600" s="105" t="str">
        <f>_xlfn.XLOOKUP(B600,'[6]Eneo 17H'!$C:$C,'[6]Eneo 17H'!$I:$I,"")</f>
        <v/>
      </c>
      <c r="BB600" s="105" t="str">
        <f>_xlfn.XLOOKUP(B600,[8]ALL!$B:$B,[8]ALL!$M:$M,"")</f>
        <v/>
      </c>
      <c r="BC600" s="105" t="str">
        <f>_xlfn.XLOOKUP(B600,'[6]Eneo 17H'!$C:$C,'[6]Eneo 17H'!$I:$I,"")</f>
        <v/>
      </c>
      <c r="BD600" s="105" t="str">
        <f>_xlfn.XLOOKUP(B600,'[7]Eneo 12H'!$C:$C,'[7]Eneo 12H'!$I:$I,"")</f>
        <v/>
      </c>
      <c r="BE600" s="11" t="s">
        <v>6983</v>
      </c>
    </row>
    <row r="601" spans="1:57" hidden="1" x14ac:dyDescent="0.3">
      <c r="A601" s="3" t="s">
        <v>1278</v>
      </c>
      <c r="B601" s="21" t="s">
        <v>1279</v>
      </c>
      <c r="C601" s="3" t="str">
        <f>_xlfn.XLOOKUP(B601,'[1]daily break down'!$D:$D,'[1]daily break down'!$E:$E,"")</f>
        <v>CENTRE</v>
      </c>
      <c r="D601" s="3" t="s">
        <v>11</v>
      </c>
      <c r="E601" s="3" t="s">
        <v>66</v>
      </c>
      <c r="F601" s="3" t="s">
        <v>69</v>
      </c>
      <c r="G601" s="3" t="s">
        <v>1278</v>
      </c>
      <c r="H601" s="26" t="str">
        <f>_xlfn.XLOOKUP(B601,[2]CALCULATION!$B:$B,[2]CALCULATION!$H:$H,"")</f>
        <v>NOKIA</v>
      </c>
      <c r="I601" s="23">
        <v>1.5143586648517693</v>
      </c>
      <c r="J601" s="23">
        <v>0</v>
      </c>
      <c r="K601" s="23">
        <v>2.2971580872805927E-2</v>
      </c>
      <c r="L601" s="23">
        <v>0.38941109998202228</v>
      </c>
      <c r="M601" s="23">
        <v>0.36183806890332809</v>
      </c>
      <c r="N601" s="23">
        <v>8.5608375923500353E-3</v>
      </c>
      <c r="O601" s="23">
        <v>1.3376308738046931E-3</v>
      </c>
      <c r="P601" s="103" t="s">
        <v>6554</v>
      </c>
      <c r="Q601" s="36" t="s">
        <v>5796</v>
      </c>
      <c r="R601" s="36"/>
      <c r="S601" s="35" t="str" cm="1">
        <f t="array" ref="S601">IFERROR(_xlfn.IFS(
U601="MPR ISSUE","PDH",
U601="BSS Hardware Issue","BSS",
U601="Sites strategiques, MLL, Pylone, etc.","ENVTECH",
U601="AKTIVCO DEFAUT GE &amp; POWER Cabinet","AKTIVCO",
U601="AKTIVCO Coupure ENEO &amp; Baisse de tension","AKTIVCO GRID ONLY",
U601="Coupure ENEO &amp; Baisse de tension","IHS GRID ONLY",
U601="Defaut GE &amp; POWER Cabinet","IHS",
U601="Sharing","Partners",
U601="Sites strategiques &amp; DataCenter","SST &amp; DC",
U601="Exclu","Exclu",
U601="SAT","SAT",
U601="SPARE-ISSUE","SPARE-ISSUE",
U601="Fiber CAmtel","TRANS_FO_CAMTEL",
U601="Fiber AOF","Fiber AOF",
U601="Projet OCM (HUAWEI)","TRAVAUX-HUAWEI",
U601="Projet OCM (NOKIA)","TRAVAUX-NOKIA",
U601="ACCESS-ISSUE","ACCESS-ISSUE",
U601="Projet OCM (ZTE, NOKIA, autres projets)","TRAVAUX OCM",
U601="No root CAuse","No root cause",
U601="ODU HS","PDH",
U601="IP &amp; VLAN","PDH",
U601="Warehouse HUAWEI","SPARE-ISSUE",
U601="SPARE-HS","SPARE-ISSUE",
U601="Power Telco","BSS",U601="no impacts","no impacts"
),"")</f>
        <v/>
      </c>
      <c r="T601" s="35" t="str" cm="1">
        <f t="array" ref="T601">IFERROR(_xlfn.IFS(
U601="MPR ISSUE","TX ISSUE",
U601="BSS Hardware Issue","RAN ISSUE",
U601="Sites strategiques, MLL, Pylone, etc.","ENVTECH",
U601="AKTIVCO DEFAUT GE &amp; POWER Cabinet","POWER ISSUE",
U601="AKTIVCO Coupure ENEO &amp; Baisse de tension","POWER ISSUE",
U601="Coupure ENEO &amp; Baisse de tension","POWER ISSUE",
U601="Defaut GE &amp; POWER Cabinet","POWER ISSUE",
U601="Sharing","POWER ISSUE",
U601="Sites strategiques &amp; DataCenter","POWER ISSUE",
U601="Exclu","Exclu",
U601="SAT","TX ISSUE",
U601="SPARE-ISSUE","SPARE-ISSUE",
U601="Fiber CAmtel","TX ISSUE",
U601="Fiber AOF","TX ISSUE",
U601="Projet OCM (HUAWEI)","TRAVAUX-HUAWEI",
U601="Projet OCM (NOKIA)","TRAVAUX -NOKIA",
U601="ACCESS-ISSUE","ACCESS-ISSUE",
U601="Projet OCM (ZTE, NOKIA, autres projets)","TRAVAUX OCM",
U601="No root CAuse","No root cause",
U601="ODU HS","TX ISSUE",
U601="IP &amp; VLAN","TX ISSUE",
U601="Warehouse HUAWEI","SPARE-ISSUE",
U601="SPARE-HS","SPARE-ISSUE",
U601="Power Telco","RAN ISSUE",U601="no impacts","no impacts"
),"")</f>
        <v/>
      </c>
      <c r="U601" s="28"/>
      <c r="V601" s="35" t="str" cm="1">
        <f t="array" ref="V601">IFERROR(_xlfn.IFS(
U601="MPR ISSUE","ACTIVE",
U601="BSS Hardware Issue","ACTIVE",
U601="Sites strategiques, MLL, Pylone, etc.","PASSIVE",
U601="AKTIVCO DEFAUT GE &amp; POWER Cabinet","PASSIVE",
U601="AKTIVCO Coupure ENEO &amp; Baisse de tension","PASSIVE",
U601="Coupure ENEO &amp; Baisse de tension","PASSIVE",
U601="Defaut GE &amp; POWER Cabinet","PASSIVE",
U601="Sharing","PASSIVE",
U601="Sites strategiques &amp; DataCenter","PASSIVE",
U601="Exclu","Exclu",
U601="SAT","ACTIVE",
U601="SPARE-ISSUE","SPARE-ISSUE",
U601="Fiber CAmtel","ACTIVE",
U601="Fiber AOF","ACTIVE",
U601="Projet OCM (HUAWEI)","PLANNED WORKS",
U601="Projet OCM (NOKIA)","PLANNED WORKS",
U601="ACCESS-ISSUE","ACCESS-ISSUE",
U601="Projet OCM (ZTE, NOKIA, autres projets)","PLANNED WORKS",
U601="No root CAuse","No root cause",
U601="ODU HS","ACTIVE",
U601="IP &amp; VLAN","ACTIVE",
U601="Warehouse HUAWEI","SPARE-ISSUE",
U601="SPARE-HS","SPARE-ISSUE",
U601="Power Telco","ACTIVE",U601="no impacts","no impacts"
),"")</f>
        <v/>
      </c>
      <c r="W601" s="102"/>
      <c r="X601" s="102"/>
      <c r="Y601" s="102"/>
      <c r="Z601" s="102"/>
      <c r="AA601" s="102"/>
      <c r="AB601" s="104" t="s">
        <v>6622</v>
      </c>
      <c r="AC601" s="9"/>
      <c r="AD601" s="9"/>
      <c r="AE601" s="7" t="s">
        <v>5423</v>
      </c>
      <c r="AF601" s="6"/>
      <c r="AG601" s="7"/>
      <c r="AH601" s="3" t="s">
        <v>5423</v>
      </c>
      <c r="AI601" s="18" t="s">
        <v>5423</v>
      </c>
      <c r="AJ601" s="18" t="s">
        <v>5423</v>
      </c>
      <c r="AK601" s="18" t="s">
        <v>5423</v>
      </c>
      <c r="AL601" s="18" t="s">
        <v>5423</v>
      </c>
      <c r="AM601" s="18" t="s">
        <v>5423</v>
      </c>
      <c r="AN601" s="18" t="s">
        <v>5423</v>
      </c>
      <c r="AO601" s="18" t="s">
        <v>6340</v>
      </c>
      <c r="AP601" s="18" t="s">
        <v>6340</v>
      </c>
      <c r="AQ601" s="18" t="s">
        <v>6340</v>
      </c>
      <c r="AR601" s="18" t="s">
        <v>5423</v>
      </c>
      <c r="AS601" s="18" t="s">
        <v>5423</v>
      </c>
      <c r="AT601" s="18" t="s">
        <v>5423</v>
      </c>
      <c r="AU601" s="9" t="s">
        <v>5423</v>
      </c>
      <c r="AV601" s="14"/>
      <c r="AW601" s="14" t="s">
        <v>5423</v>
      </c>
      <c r="AX601" s="14" t="str">
        <f>_xlfn.XLOOKUP(B601,'[4]cell downs 18042026 17h'!$B:$B,'[4]cell downs 18042026 17h'!$B:$B,"")</f>
        <v/>
      </c>
      <c r="AY601" s="14" t="str">
        <f>_xlfn.XLOOKUP(B601,'[5]Cells Huawei 19042026 15h'!$B:$B,'[5]Cells Huawei 19042026 15h'!$B:$B,"")</f>
        <v/>
      </c>
      <c r="AZ601" s="105" t="str">
        <f>_xlfn.XLOOKUP(B601,'INCIDENT-04-23-2026'!E:E,'INCIDENT-04-23-2026'!F:F,"")</f>
        <v/>
      </c>
      <c r="BA601" s="105" t="str">
        <f>_xlfn.XLOOKUP(B601,'[6]Eneo 17H'!$C:$C,'[6]Eneo 17H'!$I:$I,"")</f>
        <v/>
      </c>
      <c r="BB601" s="105" t="str">
        <f>_xlfn.XLOOKUP(B601,[8]ALL!$B:$B,[8]ALL!$M:$M,"")</f>
        <v/>
      </c>
      <c r="BC601" s="105" t="str">
        <f>_xlfn.XLOOKUP(B601,'[6]Eneo 17H'!$C:$C,'[6]Eneo 17H'!$I:$I,"")</f>
        <v/>
      </c>
      <c r="BD601" s="105" t="str">
        <f>_xlfn.XLOOKUP(B601,'[7]Eneo 12H'!$C:$C,'[7]Eneo 12H'!$I:$I,"")</f>
        <v/>
      </c>
      <c r="BE601" s="105" t="s">
        <v>7142</v>
      </c>
    </row>
    <row r="602" spans="1:57" hidden="1" x14ac:dyDescent="0.3">
      <c r="A602" s="1" t="s">
        <v>213</v>
      </c>
      <c r="B602" s="8" t="s">
        <v>214</v>
      </c>
      <c r="C602" s="3" t="str">
        <f>_xlfn.XLOOKUP(B602,'[1]daily break down'!$D:$D,'[1]daily break down'!$E:$E,"")</f>
        <v>SUD-OUEST</v>
      </c>
      <c r="D602" s="1" t="s">
        <v>11</v>
      </c>
      <c r="E602" s="1" t="s">
        <v>12</v>
      </c>
      <c r="F602" s="3" t="s">
        <v>13</v>
      </c>
      <c r="G602" s="1" t="s">
        <v>14</v>
      </c>
      <c r="H602" s="25" t="str">
        <f>_xlfn.XLOOKUP(B602,[2]CALCULATION!$B:$B,[2]CALCULATION!$H:$H,"")</f>
        <v>Huawei</v>
      </c>
      <c r="I602" s="23">
        <v>0</v>
      </c>
      <c r="J602" s="23">
        <v>0</v>
      </c>
      <c r="K602" s="23">
        <v>0</v>
      </c>
      <c r="L602" s="23">
        <v>0</v>
      </c>
      <c r="M602" s="23">
        <v>0</v>
      </c>
      <c r="N602" s="23">
        <v>8.0257852428281574E-3</v>
      </c>
      <c r="O602" s="23">
        <v>0</v>
      </c>
      <c r="P602" s="103" t="s">
        <v>6554</v>
      </c>
      <c r="Q602" s="36" t="s">
        <v>5796</v>
      </c>
      <c r="R602" s="36"/>
      <c r="S602" s="35" t="str" cm="1">
        <f t="array" ref="S602">IFERROR(_xlfn.IFS(
U602="MPR ISSUE","PDH",
U602="BSS Hardware Issue","BSS",
U602="Sites strategiques, MLL, Pylone, etc.","ENVTECH",
U602="AKTIVCO DEFAUT GE &amp; POWER Cabinet","AKTIVCO",
U602="AKTIVCO Coupure ENEO &amp; Baisse de tension","AKTIVCO GRID ONLY",
U602="Coupure ENEO &amp; Baisse de tension","IHS GRID ONLY",
U602="Defaut GE &amp; POWER Cabinet","IHS",
U602="Sharing","Partners",
U602="Sites strategiques &amp; DataCenter","SST &amp; DC",
U602="Exclu","Exclu",
U602="SAT","SAT",
U602="SPARE-ISSUE","SPARE-ISSUE",
U602="Fiber CAmtel","TRANS_FO_CAMTEL",
U602="Fiber AOF","Fiber AOF",
U602="Projet OCM (HUAWEI)","TRAVAUX-HUAWEI",
U602="Projet OCM (NOKIA)","TRAVAUX-NOKIA",
U602="ACCESS-ISSUE","ACCESS-ISSUE",
U602="Projet OCM (ZTE, NOKIA, autres projets)","TRAVAUX OCM",
U602="No root CAuse","No root cause",
U602="ODU HS","PDH",
U602="IP &amp; VLAN","PDH",
U602="Warehouse HUAWEI","SPARE-ISSUE",
U602="SPARE-HS","SPARE-ISSUE",
U602="Power Telco","BSS",U602="no impacts","no impacts"
),"")</f>
        <v/>
      </c>
      <c r="T602" s="35" t="str" cm="1">
        <f t="array" ref="T602">IFERROR(_xlfn.IFS(
U602="MPR ISSUE","TX ISSUE",
U602="BSS Hardware Issue","RAN ISSUE",
U602="Sites strategiques, MLL, Pylone, etc.","ENVTECH",
U602="AKTIVCO DEFAUT GE &amp; POWER Cabinet","POWER ISSUE",
U602="AKTIVCO Coupure ENEO &amp; Baisse de tension","POWER ISSUE",
U602="Coupure ENEO &amp; Baisse de tension","POWER ISSUE",
U602="Defaut GE &amp; POWER Cabinet","POWER ISSUE",
U602="Sharing","POWER ISSUE",
U602="Sites strategiques &amp; DataCenter","POWER ISSUE",
U602="Exclu","Exclu",
U602="SAT","TX ISSUE",
U602="SPARE-ISSUE","SPARE-ISSUE",
U602="Fiber CAmtel","TX ISSUE",
U602="Fiber AOF","TX ISSUE",
U602="Projet OCM (HUAWEI)","TRAVAUX-HUAWEI",
U602="Projet OCM (NOKIA)","TRAVAUX -NOKIA",
U602="ACCESS-ISSUE","ACCESS-ISSUE",
U602="Projet OCM (ZTE, NOKIA, autres projets)","TRAVAUX OCM",
U602="No root CAuse","No root cause",
U602="ODU HS","TX ISSUE",
U602="IP &amp; VLAN","TX ISSUE",
U602="Warehouse HUAWEI","SPARE-ISSUE",
U602="SPARE-HS","SPARE-ISSUE",
U602="Power Telco","RAN ISSUE",U602="no impacts","no impacts"
),"")</f>
        <v/>
      </c>
      <c r="U602" s="28"/>
      <c r="V602" s="35" t="str" cm="1">
        <f t="array" ref="V602">IFERROR(_xlfn.IFS(
U602="MPR ISSUE","ACTIVE",
U602="BSS Hardware Issue","ACTIVE",
U602="Sites strategiques, MLL, Pylone, etc.","PASSIVE",
U602="AKTIVCO DEFAUT GE &amp; POWER Cabinet","PASSIVE",
U602="AKTIVCO Coupure ENEO &amp; Baisse de tension","PASSIVE",
U602="Coupure ENEO &amp; Baisse de tension","PASSIVE",
U602="Defaut GE &amp; POWER Cabinet","PASSIVE",
U602="Sharing","PASSIVE",
U602="Sites strategiques &amp; DataCenter","PASSIVE",
U602="Exclu","Exclu",
U602="SAT","ACTIVE",
U602="SPARE-ISSUE","SPARE-ISSUE",
U602="Fiber CAmtel","ACTIVE",
U602="Fiber AOF","ACTIVE",
U602="Projet OCM (HUAWEI)","PLANNED WORKS",
U602="Projet OCM (NOKIA)","PLANNED WORKS",
U602="ACCESS-ISSUE","ACCESS-ISSUE",
U602="Projet OCM (ZTE, NOKIA, autres projets)","PLANNED WORKS",
U602="No root CAuse","No root cause",
U602="ODU HS","ACTIVE",
U602="IP &amp; VLAN","ACTIVE",
U602="Warehouse HUAWEI","SPARE-ISSUE",
U602="SPARE-HS","SPARE-ISSUE",
U602="Power Telco","ACTIVE",U602="no impacts","no impacts"
),"")</f>
        <v/>
      </c>
      <c r="W602" s="102"/>
      <c r="X602" s="102"/>
      <c r="Y602" s="102"/>
      <c r="Z602" s="102"/>
      <c r="AA602" s="102"/>
      <c r="AB602" s="104" t="s">
        <v>5423</v>
      </c>
      <c r="AC602" s="9"/>
      <c r="AD602" s="9"/>
      <c r="AE602" s="7" t="s">
        <v>5423</v>
      </c>
      <c r="AF602" s="6"/>
      <c r="AG602" s="7"/>
      <c r="AH602" s="3" t="s">
        <v>5423</v>
      </c>
      <c r="AI602" s="18" t="s">
        <v>5423</v>
      </c>
      <c r="AJ602" s="18" t="s">
        <v>5423</v>
      </c>
      <c r="AK602" s="18" t="s">
        <v>5423</v>
      </c>
      <c r="AL602" s="18" t="s">
        <v>5423</v>
      </c>
      <c r="AM602" s="18" t="s">
        <v>5423</v>
      </c>
      <c r="AN602" s="18" t="s">
        <v>5423</v>
      </c>
      <c r="AO602" s="18" t="s">
        <v>5423</v>
      </c>
      <c r="AP602" s="18" t="s">
        <v>5423</v>
      </c>
      <c r="AQ602" s="18" t="s">
        <v>5423</v>
      </c>
      <c r="AR602" s="18" t="s">
        <v>5423</v>
      </c>
      <c r="AS602" s="18" t="s">
        <v>5423</v>
      </c>
      <c r="AT602" s="18" t="s">
        <v>5423</v>
      </c>
      <c r="AU602" s="9" t="s">
        <v>5423</v>
      </c>
      <c r="AV602" s="14"/>
      <c r="AW602" s="14" t="s">
        <v>5423</v>
      </c>
      <c r="AX602" s="14" t="str">
        <f>_xlfn.XLOOKUP(B602,'[4]cell downs 18042026 17h'!$B:$B,'[4]cell downs 18042026 17h'!$B:$B,"")</f>
        <v/>
      </c>
      <c r="AY602" s="14" t="str">
        <f>_xlfn.XLOOKUP(B602,'[5]Cells Huawei 19042026 15h'!$B:$B,'[5]Cells Huawei 19042026 15h'!$B:$B,"")</f>
        <v/>
      </c>
      <c r="AZ602" s="105" t="str">
        <f>_xlfn.XLOOKUP(B602,'INCIDENT-04-23-2026'!E:E,'INCIDENT-04-23-2026'!F:F,"")</f>
        <v/>
      </c>
      <c r="BA602" s="105" t="str">
        <f>_xlfn.XLOOKUP(B602,'[6]Eneo 17H'!$C:$C,'[6]Eneo 17H'!$I:$I,"")</f>
        <v/>
      </c>
      <c r="BB602" s="105" t="str">
        <f>_xlfn.XLOOKUP(B602,[8]ALL!$B:$B,[8]ALL!$M:$M,"")</f>
        <v/>
      </c>
      <c r="BC602" s="105" t="str">
        <f>_xlfn.XLOOKUP(B602,'[6]Eneo 17H'!$C:$C,'[6]Eneo 17H'!$I:$I,"")</f>
        <v/>
      </c>
      <c r="BD602" s="105" t="str">
        <f>_xlfn.XLOOKUP(B602,'[7]Eneo 12H'!$C:$C,'[7]Eneo 12H'!$I:$I,"")</f>
        <v/>
      </c>
      <c r="BE602" s="105" t="s">
        <v>5423</v>
      </c>
    </row>
    <row r="603" spans="1:57" hidden="1" x14ac:dyDescent="0.3">
      <c r="A603" s="1" t="s">
        <v>4778</v>
      </c>
      <c r="B603" s="8" t="s">
        <v>4779</v>
      </c>
      <c r="C603" s="3" t="str">
        <f>_xlfn.XLOOKUP(B603,'[1]daily break down'!$D:$D,'[1]daily break down'!$E:$E,"")</f>
        <v>SUD-OUEST</v>
      </c>
      <c r="D603" s="1" t="s">
        <v>1023</v>
      </c>
      <c r="E603" s="1"/>
      <c r="F603" s="3" t="s">
        <v>13</v>
      </c>
      <c r="G603" s="1" t="s">
        <v>14</v>
      </c>
      <c r="H603" s="25" t="str">
        <f>_xlfn.XLOOKUP(B603,[2]CALCULATION!$B:$B,[2]CALCULATION!$H:$H,"")</f>
        <v>Huawei</v>
      </c>
      <c r="I603" s="23">
        <v>0</v>
      </c>
      <c r="J603" s="23">
        <v>0</v>
      </c>
      <c r="K603" s="23">
        <v>0</v>
      </c>
      <c r="L603" s="23">
        <v>0</v>
      </c>
      <c r="M603" s="23">
        <v>0</v>
      </c>
      <c r="N603" s="23">
        <v>7.7582590680672185E-3</v>
      </c>
      <c r="O603" s="23">
        <v>0</v>
      </c>
      <c r="P603" s="103" t="s">
        <v>6554</v>
      </c>
      <c r="Q603" s="36" t="s">
        <v>5796</v>
      </c>
      <c r="R603" s="36"/>
      <c r="S603" s="35" t="str" cm="1">
        <f t="array" ref="S603">IFERROR(_xlfn.IFS(
U603="MPR ISSUE","PDH",
U603="BSS Hardware Issue","BSS",
U603="Sites strategiques, MLL, Pylone, etc.","ENVTECH",
U603="AKTIVCO DEFAUT GE &amp; POWER Cabinet","AKTIVCO",
U603="AKTIVCO Coupure ENEO &amp; Baisse de tension","AKTIVCO GRID ONLY",
U603="Coupure ENEO &amp; Baisse de tension","IHS GRID ONLY",
U603="Defaut GE &amp; POWER Cabinet","IHS",
U603="Sharing","Partners",
U603="Sites strategiques &amp; DataCenter","SST &amp; DC",
U603="Exclu","Exclu",
U603="SAT","SAT",
U603="SPARE-ISSUE","SPARE-ISSUE",
U603="Fiber CAmtel","TRANS_FO_CAMTEL",
U603="Fiber AOF","Fiber AOF",
U603="Projet OCM (HUAWEI)","TRAVAUX-HUAWEI",
U603="Projet OCM (NOKIA)","TRAVAUX-NOKIA",
U603="ACCESS-ISSUE","ACCESS-ISSUE",
U603="Projet OCM (ZTE, NOKIA, autres projets)","TRAVAUX OCM",
U603="No root CAuse","No root cause",
U603="ODU HS","PDH",
U603="IP &amp; VLAN","PDH",
U603="Warehouse HUAWEI","SPARE-ISSUE",
U603="SPARE-HS","SPARE-ISSUE",
U603="Power Telco","BSS",U603="no impacts","no impacts"
),"")</f>
        <v/>
      </c>
      <c r="T603" s="35" t="str" cm="1">
        <f t="array" ref="T603">IFERROR(_xlfn.IFS(
U603="MPR ISSUE","TX ISSUE",
U603="BSS Hardware Issue","RAN ISSUE",
U603="Sites strategiques, MLL, Pylone, etc.","ENVTECH",
U603="AKTIVCO DEFAUT GE &amp; POWER Cabinet","POWER ISSUE",
U603="AKTIVCO Coupure ENEO &amp; Baisse de tension","POWER ISSUE",
U603="Coupure ENEO &amp; Baisse de tension","POWER ISSUE",
U603="Defaut GE &amp; POWER Cabinet","POWER ISSUE",
U603="Sharing","POWER ISSUE",
U603="Sites strategiques &amp; DataCenter","POWER ISSUE",
U603="Exclu","Exclu",
U603="SAT","TX ISSUE",
U603="SPARE-ISSUE","SPARE-ISSUE",
U603="Fiber CAmtel","TX ISSUE",
U603="Fiber AOF","TX ISSUE",
U603="Projet OCM (HUAWEI)","TRAVAUX-HUAWEI",
U603="Projet OCM (NOKIA)","TRAVAUX -NOKIA",
U603="ACCESS-ISSUE","ACCESS-ISSUE",
U603="Projet OCM (ZTE, NOKIA, autres projets)","TRAVAUX OCM",
U603="No root CAuse","No root cause",
U603="ODU HS","TX ISSUE",
U603="IP &amp; VLAN","TX ISSUE",
U603="Warehouse HUAWEI","SPARE-ISSUE",
U603="SPARE-HS","SPARE-ISSUE",
U603="Power Telco","RAN ISSUE",U603="no impacts","no impacts"
),"")</f>
        <v/>
      </c>
      <c r="U603" s="28"/>
      <c r="V603" s="35" t="str" cm="1">
        <f t="array" ref="V603">IFERROR(_xlfn.IFS(
U603="MPR ISSUE","ACTIVE",
U603="BSS Hardware Issue","ACTIVE",
U603="Sites strategiques, MLL, Pylone, etc.","PASSIVE",
U603="AKTIVCO DEFAUT GE &amp; POWER Cabinet","PASSIVE",
U603="AKTIVCO Coupure ENEO &amp; Baisse de tension","PASSIVE",
U603="Coupure ENEO &amp; Baisse de tension","PASSIVE",
U603="Defaut GE &amp; POWER Cabinet","PASSIVE",
U603="Sharing","PASSIVE",
U603="Sites strategiques &amp; DataCenter","PASSIVE",
U603="Exclu","Exclu",
U603="SAT","ACTIVE",
U603="SPARE-ISSUE","SPARE-ISSUE",
U603="Fiber CAmtel","ACTIVE",
U603="Fiber AOF","ACTIVE",
U603="Projet OCM (HUAWEI)","PLANNED WORKS",
U603="Projet OCM (NOKIA)","PLANNED WORKS",
U603="ACCESS-ISSUE","ACCESS-ISSUE",
U603="Projet OCM (ZTE, NOKIA, autres projets)","PLANNED WORKS",
U603="No root CAuse","No root cause",
U603="ODU HS","ACTIVE",
U603="IP &amp; VLAN","ACTIVE",
U603="Warehouse HUAWEI","SPARE-ISSUE",
U603="SPARE-HS","SPARE-ISSUE",
U603="Power Telco","ACTIVE",U603="no impacts","no impacts"
),"")</f>
        <v/>
      </c>
      <c r="W603" s="102"/>
      <c r="X603" s="102"/>
      <c r="Y603" s="102"/>
      <c r="Z603" s="102"/>
      <c r="AA603" s="102"/>
      <c r="AB603" s="104" t="s">
        <v>5423</v>
      </c>
      <c r="AC603" s="9"/>
      <c r="AD603" s="9"/>
      <c r="AE603" s="7" t="s">
        <v>5423</v>
      </c>
      <c r="AF603" s="6"/>
      <c r="AG603" s="7"/>
      <c r="AH603" s="3" t="s">
        <v>5423</v>
      </c>
      <c r="AI603" s="18" t="s">
        <v>5423</v>
      </c>
      <c r="AJ603" s="18" t="s">
        <v>5423</v>
      </c>
      <c r="AK603" s="18" t="s">
        <v>5423</v>
      </c>
      <c r="AL603" s="18" t="s">
        <v>5423</v>
      </c>
      <c r="AM603" s="18" t="s">
        <v>5423</v>
      </c>
      <c r="AN603" s="18" t="s">
        <v>5423</v>
      </c>
      <c r="AO603" s="18" t="s">
        <v>5423</v>
      </c>
      <c r="AP603" s="18" t="s">
        <v>5423</v>
      </c>
      <c r="AQ603" s="18" t="s">
        <v>5423</v>
      </c>
      <c r="AR603" s="18" t="s">
        <v>5423</v>
      </c>
      <c r="AS603" s="18" t="s">
        <v>5423</v>
      </c>
      <c r="AT603" s="18" t="s">
        <v>5423</v>
      </c>
      <c r="AU603" s="9" t="s">
        <v>5423</v>
      </c>
      <c r="AV603" s="14"/>
      <c r="AW603" s="14" t="s">
        <v>5423</v>
      </c>
      <c r="AX603" s="14" t="str">
        <f>_xlfn.XLOOKUP(B603,'[4]cell downs 18042026 17h'!$B:$B,'[4]cell downs 18042026 17h'!$B:$B,"")</f>
        <v/>
      </c>
      <c r="AY603" s="14" t="str">
        <f>_xlfn.XLOOKUP(B603,'[5]Cells Huawei 19042026 15h'!$B:$B,'[5]Cells Huawei 19042026 15h'!$B:$B,"")</f>
        <v/>
      </c>
      <c r="AZ603" s="105" t="str">
        <f>_xlfn.XLOOKUP(B603,'INCIDENT-04-23-2026'!E:E,'INCIDENT-04-23-2026'!F:F,"")</f>
        <v/>
      </c>
      <c r="BA603" s="105" t="str">
        <f>_xlfn.XLOOKUP(B603,'[6]Eneo 17H'!$C:$C,'[6]Eneo 17H'!$I:$I,"")</f>
        <v/>
      </c>
      <c r="BB603" s="105" t="str">
        <f>_xlfn.XLOOKUP(B603,[8]ALL!$B:$B,[8]ALL!$M:$M,"")</f>
        <v/>
      </c>
      <c r="BC603" s="105" t="str">
        <f>_xlfn.XLOOKUP(B603,'[6]Eneo 17H'!$C:$C,'[6]Eneo 17H'!$I:$I,"")</f>
        <v/>
      </c>
      <c r="BD603" s="105" t="str">
        <f>_xlfn.XLOOKUP(B603,'[7]Eneo 12H'!$C:$C,'[7]Eneo 12H'!$I:$I,"")</f>
        <v/>
      </c>
      <c r="BE603" s="105" t="s">
        <v>5423</v>
      </c>
    </row>
    <row r="604" spans="1:57" hidden="1" x14ac:dyDescent="0.3">
      <c r="A604" s="1" t="s">
        <v>2488</v>
      </c>
      <c r="B604" s="8" t="s">
        <v>2489</v>
      </c>
      <c r="C604" s="3" t="str">
        <f>_xlfn.XLOOKUP(B604,'[1]daily break down'!$D:$D,'[1]daily break down'!$E:$E,"")</f>
        <v>SUD-OUEST</v>
      </c>
      <c r="D604" s="1" t="s">
        <v>11</v>
      </c>
      <c r="E604" s="1" t="s">
        <v>12</v>
      </c>
      <c r="F604" s="3" t="s">
        <v>13</v>
      </c>
      <c r="G604" s="1" t="s">
        <v>14</v>
      </c>
      <c r="H604" s="25" t="str">
        <f>_xlfn.XLOOKUP(B604,[2]CALCULATION!$B:$B,[2]CALCULATION!$H:$H,"")</f>
        <v>Huawei</v>
      </c>
      <c r="I604" s="23">
        <v>0</v>
      </c>
      <c r="J604" s="23">
        <v>0</v>
      </c>
      <c r="K604" s="23">
        <v>0</v>
      </c>
      <c r="L604" s="23">
        <v>1.5766209232577981E-2</v>
      </c>
      <c r="M604" s="23">
        <v>0</v>
      </c>
      <c r="N604" s="23">
        <v>7.7404239897498235E-3</v>
      </c>
      <c r="O604" s="23">
        <v>0</v>
      </c>
      <c r="P604" s="103" t="s">
        <v>6554</v>
      </c>
      <c r="Q604" s="36" t="s">
        <v>5796</v>
      </c>
      <c r="R604" s="36"/>
      <c r="S604" s="35" t="str" cm="1">
        <f t="array" ref="S604">IFERROR(_xlfn.IFS(
U604="MPR ISSUE","PDH",
U604="BSS Hardware Issue","BSS",
U604="Sites strategiques, MLL, Pylone, etc.","ENVTECH",
U604="AKTIVCO DEFAUT GE &amp; POWER Cabinet","AKTIVCO",
U604="AKTIVCO Coupure ENEO &amp; Baisse de tension","AKTIVCO GRID ONLY",
U604="Coupure ENEO &amp; Baisse de tension","IHS GRID ONLY",
U604="Defaut GE &amp; POWER Cabinet","IHS",
U604="Sharing","Partners",
U604="Sites strategiques &amp; DataCenter","SST &amp; DC",
U604="Exclu","Exclu",
U604="SAT","SAT",
U604="SPARE-ISSUE","SPARE-ISSUE",
U604="Fiber CAmtel","TRANS_FO_CAMTEL",
U604="Fiber AOF","Fiber AOF",
U604="Projet OCM (HUAWEI)","TRAVAUX-HUAWEI",
U604="Projet OCM (NOKIA)","TRAVAUX-NOKIA",
U604="ACCESS-ISSUE","ACCESS-ISSUE",
U604="Projet OCM (ZTE, NOKIA, autres projets)","TRAVAUX OCM",
U604="No root CAuse","No root cause",
U604="ODU HS","PDH",
U604="IP &amp; VLAN","PDH",
U604="Warehouse HUAWEI","SPARE-ISSUE",
U604="SPARE-HS","SPARE-ISSUE",
U604="Power Telco","BSS",U604="no impacts","no impacts"
),"")</f>
        <v/>
      </c>
      <c r="T604" s="35" t="str" cm="1">
        <f t="array" ref="T604">IFERROR(_xlfn.IFS(
U604="MPR ISSUE","TX ISSUE",
U604="BSS Hardware Issue","RAN ISSUE",
U604="Sites strategiques, MLL, Pylone, etc.","ENVTECH",
U604="AKTIVCO DEFAUT GE &amp; POWER Cabinet","POWER ISSUE",
U604="AKTIVCO Coupure ENEO &amp; Baisse de tension","POWER ISSUE",
U604="Coupure ENEO &amp; Baisse de tension","POWER ISSUE",
U604="Defaut GE &amp; POWER Cabinet","POWER ISSUE",
U604="Sharing","POWER ISSUE",
U604="Sites strategiques &amp; DataCenter","POWER ISSUE",
U604="Exclu","Exclu",
U604="SAT","TX ISSUE",
U604="SPARE-ISSUE","SPARE-ISSUE",
U604="Fiber CAmtel","TX ISSUE",
U604="Fiber AOF","TX ISSUE",
U604="Projet OCM (HUAWEI)","TRAVAUX-HUAWEI",
U604="Projet OCM (NOKIA)","TRAVAUX -NOKIA",
U604="ACCESS-ISSUE","ACCESS-ISSUE",
U604="Projet OCM (ZTE, NOKIA, autres projets)","TRAVAUX OCM",
U604="No root CAuse","No root cause",
U604="ODU HS","TX ISSUE",
U604="IP &amp; VLAN","TX ISSUE",
U604="Warehouse HUAWEI","SPARE-ISSUE",
U604="SPARE-HS","SPARE-ISSUE",
U604="Power Telco","RAN ISSUE",U604="no impacts","no impacts"
),"")</f>
        <v/>
      </c>
      <c r="U604" s="28"/>
      <c r="V604" s="35" t="str" cm="1">
        <f t="array" ref="V604">IFERROR(_xlfn.IFS(
U604="MPR ISSUE","ACTIVE",
U604="BSS Hardware Issue","ACTIVE",
U604="Sites strategiques, MLL, Pylone, etc.","PASSIVE",
U604="AKTIVCO DEFAUT GE &amp; POWER Cabinet","PASSIVE",
U604="AKTIVCO Coupure ENEO &amp; Baisse de tension","PASSIVE",
U604="Coupure ENEO &amp; Baisse de tension","PASSIVE",
U604="Defaut GE &amp; POWER Cabinet","PASSIVE",
U604="Sharing","PASSIVE",
U604="Sites strategiques &amp; DataCenter","PASSIVE",
U604="Exclu","Exclu",
U604="SAT","ACTIVE",
U604="SPARE-ISSUE","SPARE-ISSUE",
U604="Fiber CAmtel","ACTIVE",
U604="Fiber AOF","ACTIVE",
U604="Projet OCM (HUAWEI)","PLANNED WORKS",
U604="Projet OCM (NOKIA)","PLANNED WORKS",
U604="ACCESS-ISSUE","ACCESS-ISSUE",
U604="Projet OCM (ZTE, NOKIA, autres projets)","PLANNED WORKS",
U604="No root CAuse","No root cause",
U604="ODU HS","ACTIVE",
U604="IP &amp; VLAN","ACTIVE",
U604="Warehouse HUAWEI","SPARE-ISSUE",
U604="SPARE-HS","SPARE-ISSUE",
U604="Power Telco","ACTIVE",U604="no impacts","no impacts"
),"")</f>
        <v/>
      </c>
      <c r="W604" s="102"/>
      <c r="X604" s="102"/>
      <c r="Y604" s="102"/>
      <c r="Z604" s="102"/>
      <c r="AA604" s="102"/>
      <c r="AB604" s="104" t="s">
        <v>5423</v>
      </c>
      <c r="AC604" s="9"/>
      <c r="AD604" s="9"/>
      <c r="AE604" s="7" t="s">
        <v>5423</v>
      </c>
      <c r="AF604" s="6"/>
      <c r="AG604" s="7"/>
      <c r="AH604" s="3" t="s">
        <v>5423</v>
      </c>
      <c r="AI604" s="18" t="s">
        <v>5423</v>
      </c>
      <c r="AJ604" s="18" t="s">
        <v>5423</v>
      </c>
      <c r="AK604" s="18" t="s">
        <v>5423</v>
      </c>
      <c r="AL604" s="18" t="s">
        <v>5423</v>
      </c>
      <c r="AM604" s="18" t="s">
        <v>5423</v>
      </c>
      <c r="AN604" s="18" t="s">
        <v>5423</v>
      </c>
      <c r="AO604" s="18" t="s">
        <v>5423</v>
      </c>
      <c r="AP604" s="18" t="s">
        <v>5423</v>
      </c>
      <c r="AQ604" s="18" t="s">
        <v>5423</v>
      </c>
      <c r="AR604" s="18" t="s">
        <v>5423</v>
      </c>
      <c r="AS604" s="18" t="s">
        <v>5423</v>
      </c>
      <c r="AT604" s="18" t="s">
        <v>5423</v>
      </c>
      <c r="AU604" s="9" t="s">
        <v>5423</v>
      </c>
      <c r="AV604" s="14"/>
      <c r="AW604" s="14" t="s">
        <v>5423</v>
      </c>
      <c r="AX604" s="14" t="str">
        <f>_xlfn.XLOOKUP(B604,'[4]cell downs 18042026 17h'!$B:$B,'[4]cell downs 18042026 17h'!$B:$B,"")</f>
        <v/>
      </c>
      <c r="AY604" s="14" t="str">
        <f>_xlfn.XLOOKUP(B604,'[5]Cells Huawei 19042026 15h'!$B:$B,'[5]Cells Huawei 19042026 15h'!$B:$B,"")</f>
        <v/>
      </c>
      <c r="AZ604" s="105" t="str">
        <f>_xlfn.XLOOKUP(B604,'INCIDENT-04-23-2026'!E:E,'INCIDENT-04-23-2026'!F:F,"")</f>
        <v/>
      </c>
      <c r="BA604" s="105" t="str">
        <f>_xlfn.XLOOKUP(B604,'[6]Eneo 17H'!$C:$C,'[6]Eneo 17H'!$I:$I,"")</f>
        <v/>
      </c>
      <c r="BB604" s="105" t="str">
        <f>_xlfn.XLOOKUP(B604,[8]ALL!$B:$B,[8]ALL!$M:$M,"")</f>
        <v/>
      </c>
      <c r="BC604" s="105" t="str">
        <f>_xlfn.XLOOKUP(B604,'[6]Eneo 17H'!$C:$C,'[6]Eneo 17H'!$I:$I,"")</f>
        <v/>
      </c>
      <c r="BD604" s="105" t="str">
        <f>_xlfn.XLOOKUP(B604,'[7]Eneo 12H'!$C:$C,'[7]Eneo 12H'!$I:$I,"")</f>
        <v/>
      </c>
      <c r="BE604" s="105" t="s">
        <v>5423</v>
      </c>
    </row>
    <row r="605" spans="1:57" hidden="1" x14ac:dyDescent="0.3">
      <c r="A605" s="1" t="s">
        <v>4472</v>
      </c>
      <c r="B605" s="8" t="s">
        <v>4473</v>
      </c>
      <c r="C605" s="3" t="str">
        <f>_xlfn.XLOOKUP(B605,'[1]daily break down'!$D:$D,'[1]daily break down'!$E:$E,"")</f>
        <v>SUD-OUEST</v>
      </c>
      <c r="D605" s="1" t="s">
        <v>11</v>
      </c>
      <c r="E605" s="1" t="s">
        <v>12</v>
      </c>
      <c r="F605" s="3" t="s">
        <v>13</v>
      </c>
      <c r="G605" s="1" t="s">
        <v>63</v>
      </c>
      <c r="H605" s="25" t="str">
        <f>_xlfn.XLOOKUP(B605,[2]CALCULATION!$B:$B,[2]CALCULATION!$H:$H,"")</f>
        <v>Huawei</v>
      </c>
      <c r="I605" s="23">
        <v>7.4907328933062805E-3</v>
      </c>
      <c r="J605" s="23">
        <v>0</v>
      </c>
      <c r="K605" s="23">
        <v>0</v>
      </c>
      <c r="L605" s="23">
        <v>0</v>
      </c>
      <c r="M605" s="23">
        <v>0</v>
      </c>
      <c r="N605" s="23">
        <v>7.6690836764802409E-3</v>
      </c>
      <c r="O605" s="23">
        <v>0</v>
      </c>
      <c r="P605" s="103" t="s">
        <v>6554</v>
      </c>
      <c r="Q605" s="36" t="s">
        <v>5796</v>
      </c>
      <c r="R605" s="36"/>
      <c r="S605" s="35" t="str" cm="1">
        <f t="array" ref="S605">IFERROR(_xlfn.IFS(
U605="MPR ISSUE","PDH",
U605="BSS Hardware Issue","BSS",
U605="Sites strategiques, MLL, Pylone, etc.","ENVTECH",
U605="AKTIVCO DEFAUT GE &amp; POWER Cabinet","AKTIVCO",
U605="AKTIVCO Coupure ENEO &amp; Baisse de tension","AKTIVCO GRID ONLY",
U605="Coupure ENEO &amp; Baisse de tension","IHS GRID ONLY",
U605="Defaut GE &amp; POWER Cabinet","IHS",
U605="Sharing","Partners",
U605="Sites strategiques &amp; DataCenter","SST &amp; DC",
U605="Exclu","Exclu",
U605="SAT","SAT",
U605="SPARE-ISSUE","SPARE-ISSUE",
U605="Fiber CAmtel","TRANS_FO_CAMTEL",
U605="Fiber AOF","Fiber AOF",
U605="Projet OCM (HUAWEI)","TRAVAUX-HUAWEI",
U605="Projet OCM (NOKIA)","TRAVAUX-NOKIA",
U605="ACCESS-ISSUE","ACCESS-ISSUE",
U605="Projet OCM (ZTE, NOKIA, autres projets)","TRAVAUX OCM",
U605="No root CAuse","No root cause",
U605="ODU HS","PDH",
U605="IP &amp; VLAN","PDH",
U605="Warehouse HUAWEI","SPARE-ISSUE",
U605="SPARE-HS","SPARE-ISSUE",
U605="Power Telco","BSS",U605="no impacts","no impacts"
),"")</f>
        <v/>
      </c>
      <c r="T605" s="35" t="str" cm="1">
        <f t="array" ref="T605">IFERROR(_xlfn.IFS(
U605="MPR ISSUE","TX ISSUE",
U605="BSS Hardware Issue","RAN ISSUE",
U605="Sites strategiques, MLL, Pylone, etc.","ENVTECH",
U605="AKTIVCO DEFAUT GE &amp; POWER Cabinet","POWER ISSUE",
U605="AKTIVCO Coupure ENEO &amp; Baisse de tension","POWER ISSUE",
U605="Coupure ENEO &amp; Baisse de tension","POWER ISSUE",
U605="Defaut GE &amp; POWER Cabinet","POWER ISSUE",
U605="Sharing","POWER ISSUE",
U605="Sites strategiques &amp; DataCenter","POWER ISSUE",
U605="Exclu","Exclu",
U605="SAT","TX ISSUE",
U605="SPARE-ISSUE","SPARE-ISSUE",
U605="Fiber CAmtel","TX ISSUE",
U605="Fiber AOF","TX ISSUE",
U605="Projet OCM (HUAWEI)","TRAVAUX-HUAWEI",
U605="Projet OCM (NOKIA)","TRAVAUX -NOKIA",
U605="ACCESS-ISSUE","ACCESS-ISSUE",
U605="Projet OCM (ZTE, NOKIA, autres projets)","TRAVAUX OCM",
U605="No root CAuse","No root cause",
U605="ODU HS","TX ISSUE",
U605="IP &amp; VLAN","TX ISSUE",
U605="Warehouse HUAWEI","SPARE-ISSUE",
U605="SPARE-HS","SPARE-ISSUE",
U605="Power Telco","RAN ISSUE",U605="no impacts","no impacts"
),"")</f>
        <v/>
      </c>
      <c r="U605" s="28"/>
      <c r="V605" s="35" t="str" cm="1">
        <f t="array" ref="V605">IFERROR(_xlfn.IFS(
U605="MPR ISSUE","ACTIVE",
U605="BSS Hardware Issue","ACTIVE",
U605="Sites strategiques, MLL, Pylone, etc.","PASSIVE",
U605="AKTIVCO DEFAUT GE &amp; POWER Cabinet","PASSIVE",
U605="AKTIVCO Coupure ENEO &amp; Baisse de tension","PASSIVE",
U605="Coupure ENEO &amp; Baisse de tension","PASSIVE",
U605="Defaut GE &amp; POWER Cabinet","PASSIVE",
U605="Sharing","PASSIVE",
U605="Sites strategiques &amp; DataCenter","PASSIVE",
U605="Exclu","Exclu",
U605="SAT","ACTIVE",
U605="SPARE-ISSUE","SPARE-ISSUE",
U605="Fiber CAmtel","ACTIVE",
U605="Fiber AOF","ACTIVE",
U605="Projet OCM (HUAWEI)","PLANNED WORKS",
U605="Projet OCM (NOKIA)","PLANNED WORKS",
U605="ACCESS-ISSUE","ACCESS-ISSUE",
U605="Projet OCM (ZTE, NOKIA, autres projets)","PLANNED WORKS",
U605="No root CAuse","No root cause",
U605="ODU HS","ACTIVE",
U605="IP &amp; VLAN","ACTIVE",
U605="Warehouse HUAWEI","SPARE-ISSUE",
U605="SPARE-HS","SPARE-ISSUE",
U605="Power Telco","ACTIVE",U605="no impacts","no impacts"
),"")</f>
        <v/>
      </c>
      <c r="W605" s="102"/>
      <c r="X605" s="102"/>
      <c r="Y605" s="102"/>
      <c r="Z605" s="102"/>
      <c r="AA605" s="102"/>
      <c r="AB605" s="104" t="s">
        <v>5423</v>
      </c>
      <c r="AC605" s="9"/>
      <c r="AD605" s="9"/>
      <c r="AE605" s="7" t="s">
        <v>5423</v>
      </c>
      <c r="AF605" s="6"/>
      <c r="AG605" s="7"/>
      <c r="AH605" s="3" t="s">
        <v>5423</v>
      </c>
      <c r="AI605" s="18" t="s">
        <v>5423</v>
      </c>
      <c r="AJ605" s="18" t="s">
        <v>5423</v>
      </c>
      <c r="AK605" s="18" t="s">
        <v>5423</v>
      </c>
      <c r="AL605" s="18" t="s">
        <v>5423</v>
      </c>
      <c r="AM605" s="18" t="s">
        <v>5423</v>
      </c>
      <c r="AN605" s="18" t="s">
        <v>5423</v>
      </c>
      <c r="AO605" s="18" t="s">
        <v>5423</v>
      </c>
      <c r="AP605" s="18" t="s">
        <v>5423</v>
      </c>
      <c r="AQ605" s="18" t="s">
        <v>5423</v>
      </c>
      <c r="AR605" s="18" t="s">
        <v>5423</v>
      </c>
      <c r="AS605" s="18" t="s">
        <v>5423</v>
      </c>
      <c r="AT605" s="18" t="s">
        <v>5423</v>
      </c>
      <c r="AU605" s="9" t="s">
        <v>5423</v>
      </c>
      <c r="AV605" s="14"/>
      <c r="AW605" s="14" t="s">
        <v>5423</v>
      </c>
      <c r="AX605" s="14" t="str">
        <f>_xlfn.XLOOKUP(B605,'[4]cell downs 18042026 17h'!$B:$B,'[4]cell downs 18042026 17h'!$B:$B,"")</f>
        <v/>
      </c>
      <c r="AY605" s="14" t="str">
        <f>_xlfn.XLOOKUP(B605,'[5]Cells Huawei 19042026 15h'!$B:$B,'[5]Cells Huawei 19042026 15h'!$B:$B,"")</f>
        <v/>
      </c>
      <c r="AZ605" s="105" t="str">
        <f>_xlfn.XLOOKUP(B605,'INCIDENT-04-23-2026'!E:E,'INCIDENT-04-23-2026'!F:F,"")</f>
        <v/>
      </c>
      <c r="BA605" s="105" t="str">
        <f>_xlfn.XLOOKUP(B605,'[6]Eneo 17H'!$C:$C,'[6]Eneo 17H'!$I:$I,"")</f>
        <v/>
      </c>
      <c r="BB605" s="105" t="str">
        <f>_xlfn.XLOOKUP(B605,[8]ALL!$B:$B,[8]ALL!$M:$M,"")</f>
        <v/>
      </c>
      <c r="BC605" s="105" t="str">
        <f>_xlfn.XLOOKUP(B605,'[6]Eneo 17H'!$C:$C,'[6]Eneo 17H'!$I:$I,"")</f>
        <v/>
      </c>
      <c r="BD605" s="105" t="str">
        <f>_xlfn.XLOOKUP(B605,'[7]Eneo 12H'!$C:$C,'[7]Eneo 12H'!$I:$I,"")</f>
        <v/>
      </c>
      <c r="BE605" s="105" t="s">
        <v>5423</v>
      </c>
    </row>
    <row r="606" spans="1:57" hidden="1" x14ac:dyDescent="0.3">
      <c r="A606" s="1" t="s">
        <v>3359</v>
      </c>
      <c r="B606" s="8" t="s">
        <v>3360</v>
      </c>
      <c r="C606" s="3" t="str">
        <f>_xlfn.XLOOKUP(B606,'[1]daily break down'!$D:$D,'[1]daily break down'!$E:$E,"")</f>
        <v>SUD-OUEST</v>
      </c>
      <c r="D606" s="1" t="s">
        <v>11</v>
      </c>
      <c r="E606" s="1" t="s">
        <v>12</v>
      </c>
      <c r="F606" s="3" t="s">
        <v>13</v>
      </c>
      <c r="G606" s="1" t="s">
        <v>14</v>
      </c>
      <c r="H606" s="25" t="str">
        <f>_xlfn.XLOOKUP(B606,[2]CALCULATION!$B:$B,[2]CALCULATION!$H:$H,"")</f>
        <v>Huawei</v>
      </c>
      <c r="I606" s="23">
        <v>8.5608375923500353E-3</v>
      </c>
      <c r="J606" s="23">
        <v>0</v>
      </c>
      <c r="K606" s="23">
        <v>8.5608375923500353E-3</v>
      </c>
      <c r="L606" s="23">
        <v>0</v>
      </c>
      <c r="M606" s="23">
        <v>0</v>
      </c>
      <c r="N606" s="23">
        <v>7.3837224234019052E-3</v>
      </c>
      <c r="O606" s="23">
        <v>0</v>
      </c>
      <c r="P606" s="103" t="s">
        <v>6554</v>
      </c>
      <c r="Q606" s="36" t="s">
        <v>5796</v>
      </c>
      <c r="R606" s="36"/>
      <c r="S606" s="35" t="str" cm="1">
        <f t="array" ref="S606">IFERROR(_xlfn.IFS(
U606="MPR ISSUE","PDH",
U606="BSS Hardware Issue","BSS",
U606="Sites strategiques, MLL, Pylone, etc.","ENVTECH",
U606="AKTIVCO DEFAUT GE &amp; POWER Cabinet","AKTIVCO",
U606="AKTIVCO Coupure ENEO &amp; Baisse de tension","AKTIVCO GRID ONLY",
U606="Coupure ENEO &amp; Baisse de tension","IHS GRID ONLY",
U606="Defaut GE &amp; POWER Cabinet","IHS",
U606="Sharing","Partners",
U606="Sites strategiques &amp; DataCenter","SST &amp; DC",
U606="Exclu","Exclu",
U606="SAT","SAT",
U606="SPARE-ISSUE","SPARE-ISSUE",
U606="Fiber CAmtel","TRANS_FO_CAMTEL",
U606="Fiber AOF","Fiber AOF",
U606="Projet OCM (HUAWEI)","TRAVAUX-HUAWEI",
U606="Projet OCM (NOKIA)","TRAVAUX-NOKIA",
U606="ACCESS-ISSUE","ACCESS-ISSUE",
U606="Projet OCM (ZTE, NOKIA, autres projets)","TRAVAUX OCM",
U606="No root CAuse","No root cause",
U606="ODU HS","PDH",
U606="IP &amp; VLAN","PDH",
U606="Warehouse HUAWEI","SPARE-ISSUE",
U606="SPARE-HS","SPARE-ISSUE",
U606="Power Telco","BSS",U606="no impacts","no impacts"
),"")</f>
        <v/>
      </c>
      <c r="T606" s="35" t="str" cm="1">
        <f t="array" ref="T606">IFERROR(_xlfn.IFS(
U606="MPR ISSUE","TX ISSUE",
U606="BSS Hardware Issue","RAN ISSUE",
U606="Sites strategiques, MLL, Pylone, etc.","ENVTECH",
U606="AKTIVCO DEFAUT GE &amp; POWER Cabinet","POWER ISSUE",
U606="AKTIVCO Coupure ENEO &amp; Baisse de tension","POWER ISSUE",
U606="Coupure ENEO &amp; Baisse de tension","POWER ISSUE",
U606="Defaut GE &amp; POWER Cabinet","POWER ISSUE",
U606="Sharing","POWER ISSUE",
U606="Sites strategiques &amp; DataCenter","POWER ISSUE",
U606="Exclu","Exclu",
U606="SAT","TX ISSUE",
U606="SPARE-ISSUE","SPARE-ISSUE",
U606="Fiber CAmtel","TX ISSUE",
U606="Fiber AOF","TX ISSUE",
U606="Projet OCM (HUAWEI)","TRAVAUX-HUAWEI",
U606="Projet OCM (NOKIA)","TRAVAUX -NOKIA",
U606="ACCESS-ISSUE","ACCESS-ISSUE",
U606="Projet OCM (ZTE, NOKIA, autres projets)","TRAVAUX OCM",
U606="No root CAuse","No root cause",
U606="ODU HS","TX ISSUE",
U606="IP &amp; VLAN","TX ISSUE",
U606="Warehouse HUAWEI","SPARE-ISSUE",
U606="SPARE-HS","SPARE-ISSUE",
U606="Power Telco","RAN ISSUE",U606="no impacts","no impacts"
),"")</f>
        <v/>
      </c>
      <c r="U606" s="28"/>
      <c r="V606" s="35" t="str" cm="1">
        <f t="array" ref="V606">IFERROR(_xlfn.IFS(
U606="MPR ISSUE","ACTIVE",
U606="BSS Hardware Issue","ACTIVE",
U606="Sites strategiques, MLL, Pylone, etc.","PASSIVE",
U606="AKTIVCO DEFAUT GE &amp; POWER Cabinet","PASSIVE",
U606="AKTIVCO Coupure ENEO &amp; Baisse de tension","PASSIVE",
U606="Coupure ENEO &amp; Baisse de tension","PASSIVE",
U606="Defaut GE &amp; POWER Cabinet","PASSIVE",
U606="Sharing","PASSIVE",
U606="Sites strategiques &amp; DataCenter","PASSIVE",
U606="Exclu","Exclu",
U606="SAT","ACTIVE",
U606="SPARE-ISSUE","SPARE-ISSUE",
U606="Fiber CAmtel","ACTIVE",
U606="Fiber AOF","ACTIVE",
U606="Projet OCM (HUAWEI)","PLANNED WORKS",
U606="Projet OCM (NOKIA)","PLANNED WORKS",
U606="ACCESS-ISSUE","ACCESS-ISSUE",
U606="Projet OCM (ZTE, NOKIA, autres projets)","PLANNED WORKS",
U606="No root CAuse","No root cause",
U606="ODU HS","ACTIVE",
U606="IP &amp; VLAN","ACTIVE",
U606="Warehouse HUAWEI","SPARE-ISSUE",
U606="SPARE-HS","SPARE-ISSUE",
U606="Power Telco","ACTIVE",U606="no impacts","no impacts"
),"")</f>
        <v/>
      </c>
      <c r="W606" s="102"/>
      <c r="X606" s="102"/>
      <c r="Y606" s="102"/>
      <c r="Z606" s="102"/>
      <c r="AA606" s="102"/>
      <c r="AB606" s="104" t="s">
        <v>5423</v>
      </c>
      <c r="AC606" s="9"/>
      <c r="AD606" s="9"/>
      <c r="AE606" s="7" t="s">
        <v>5423</v>
      </c>
      <c r="AF606" s="6"/>
      <c r="AG606" s="7"/>
      <c r="AH606" s="3" t="s">
        <v>5423</v>
      </c>
      <c r="AI606" s="18" t="s">
        <v>5423</v>
      </c>
      <c r="AJ606" s="18" t="s">
        <v>5423</v>
      </c>
      <c r="AK606" s="18" t="s">
        <v>5423</v>
      </c>
      <c r="AL606" s="18" t="s">
        <v>5423</v>
      </c>
      <c r="AM606" s="18" t="s">
        <v>5423</v>
      </c>
      <c r="AN606" s="18" t="s">
        <v>5423</v>
      </c>
      <c r="AO606" s="18" t="s">
        <v>5423</v>
      </c>
      <c r="AP606" s="18" t="s">
        <v>5423</v>
      </c>
      <c r="AQ606" s="18" t="s">
        <v>5423</v>
      </c>
      <c r="AR606" s="18" t="s">
        <v>5423</v>
      </c>
      <c r="AS606" s="18" t="s">
        <v>5423</v>
      </c>
      <c r="AT606" s="18" t="s">
        <v>5423</v>
      </c>
      <c r="AU606" s="9" t="s">
        <v>5423</v>
      </c>
      <c r="AV606" s="14"/>
      <c r="AW606" s="14" t="s">
        <v>5423</v>
      </c>
      <c r="AX606" s="14" t="str">
        <f>_xlfn.XLOOKUP(B606,'[4]cell downs 18042026 17h'!$B:$B,'[4]cell downs 18042026 17h'!$B:$B,"")</f>
        <v/>
      </c>
      <c r="AY606" s="14" t="str">
        <f>_xlfn.XLOOKUP(B606,'[5]Cells Huawei 19042026 15h'!$B:$B,'[5]Cells Huawei 19042026 15h'!$B:$B,"")</f>
        <v/>
      </c>
      <c r="AZ606" s="105" t="str">
        <f>_xlfn.XLOOKUP(B606,'INCIDENT-04-23-2026'!E:E,'INCIDENT-04-23-2026'!F:F,"")</f>
        <v/>
      </c>
      <c r="BA606" s="105" t="str">
        <f>_xlfn.XLOOKUP(B606,'[6]Eneo 17H'!$C:$C,'[6]Eneo 17H'!$I:$I,"")</f>
        <v/>
      </c>
      <c r="BB606" s="105" t="str">
        <f>_xlfn.XLOOKUP(B606,[8]ALL!$B:$B,[8]ALL!$M:$M,"")</f>
        <v/>
      </c>
      <c r="BC606" s="105" t="str">
        <f>_xlfn.XLOOKUP(B606,'[6]Eneo 17H'!$C:$C,'[6]Eneo 17H'!$I:$I,"")</f>
        <v/>
      </c>
      <c r="BD606" s="105" t="str">
        <f>_xlfn.XLOOKUP(B606,'[7]Eneo 12H'!$C:$C,'[7]Eneo 12H'!$I:$I,"")</f>
        <v/>
      </c>
      <c r="BE606" s="105" t="s">
        <v>5423</v>
      </c>
    </row>
    <row r="607" spans="1:57" hidden="1" x14ac:dyDescent="0.3">
      <c r="A607" s="1" t="s">
        <v>49</v>
      </c>
      <c r="B607" s="8" t="s">
        <v>50</v>
      </c>
      <c r="C607" s="3" t="str">
        <f>_xlfn.XLOOKUP(B607,'[1]daily break down'!$D:$D,'[1]daily break down'!$E:$E,"")</f>
        <v>NORD-OUEST</v>
      </c>
      <c r="D607" s="1" t="s">
        <v>18</v>
      </c>
      <c r="E607" s="1"/>
      <c r="F607" s="3" t="s">
        <v>51</v>
      </c>
      <c r="G607" s="1" t="s">
        <v>52</v>
      </c>
      <c r="H607" s="25" t="str">
        <f>_xlfn.XLOOKUP(B607,[2]CALCULATION!$B:$B,[2]CALCULATION!$H:$H,"")</f>
        <v>Huawei</v>
      </c>
      <c r="I607" s="23">
        <v>0</v>
      </c>
      <c r="J607" s="23">
        <v>0</v>
      </c>
      <c r="K607" s="23">
        <v>0</v>
      </c>
      <c r="L607" s="23">
        <v>0</v>
      </c>
      <c r="M607" s="23">
        <v>0</v>
      </c>
      <c r="N607" s="23">
        <v>7.3123821101323209E-3</v>
      </c>
      <c r="O607" s="23">
        <v>0</v>
      </c>
      <c r="P607" s="103" t="s">
        <v>6554</v>
      </c>
      <c r="Q607" s="36" t="s">
        <v>5796</v>
      </c>
      <c r="R607" s="36"/>
      <c r="S607" s="35" t="str" cm="1">
        <f t="array" ref="S607">IFERROR(_xlfn.IFS(
U607="MPR ISSUE","PDH",
U607="BSS Hardware Issue","BSS",
U607="Sites strategiques, MLL, Pylone, etc.","ENVTECH",
U607="AKTIVCO DEFAUT GE &amp; POWER Cabinet","AKTIVCO",
U607="AKTIVCO Coupure ENEO &amp; Baisse de tension","AKTIVCO GRID ONLY",
U607="Coupure ENEO &amp; Baisse de tension","IHS GRID ONLY",
U607="Defaut GE &amp; POWER Cabinet","IHS",
U607="Sharing","Partners",
U607="Sites strategiques &amp; DataCenter","SST &amp; DC",
U607="Exclu","Exclu",
U607="SAT","SAT",
U607="SPARE-ISSUE","SPARE-ISSUE",
U607="Fiber CAmtel","TRANS_FO_CAMTEL",
U607="Fiber AOF","Fiber AOF",
U607="Projet OCM (HUAWEI)","TRAVAUX-HUAWEI",
U607="Projet OCM (NOKIA)","TRAVAUX-NOKIA",
U607="ACCESS-ISSUE","ACCESS-ISSUE",
U607="Projet OCM (ZTE, NOKIA, autres projets)","TRAVAUX OCM",
U607="No root CAuse","No root cause",
U607="ODU HS","PDH",
U607="IP &amp; VLAN","PDH",
U607="Warehouse HUAWEI","SPARE-ISSUE",
U607="SPARE-HS","SPARE-ISSUE",
U607="Power Telco","BSS",U607="no impacts","no impacts"
),"")</f>
        <v/>
      </c>
      <c r="T607" s="35" t="str" cm="1">
        <f t="array" ref="T607">IFERROR(_xlfn.IFS(
U607="MPR ISSUE","TX ISSUE",
U607="BSS Hardware Issue","RAN ISSUE",
U607="Sites strategiques, MLL, Pylone, etc.","ENVTECH",
U607="AKTIVCO DEFAUT GE &amp; POWER Cabinet","POWER ISSUE",
U607="AKTIVCO Coupure ENEO &amp; Baisse de tension","POWER ISSUE",
U607="Coupure ENEO &amp; Baisse de tension","POWER ISSUE",
U607="Defaut GE &amp; POWER Cabinet","POWER ISSUE",
U607="Sharing","POWER ISSUE",
U607="Sites strategiques &amp; DataCenter","POWER ISSUE",
U607="Exclu","Exclu",
U607="SAT","TX ISSUE",
U607="SPARE-ISSUE","SPARE-ISSUE",
U607="Fiber CAmtel","TX ISSUE",
U607="Fiber AOF","TX ISSUE",
U607="Projet OCM (HUAWEI)","TRAVAUX-HUAWEI",
U607="Projet OCM (NOKIA)","TRAVAUX -NOKIA",
U607="ACCESS-ISSUE","ACCESS-ISSUE",
U607="Projet OCM (ZTE, NOKIA, autres projets)","TRAVAUX OCM",
U607="No root CAuse","No root cause",
U607="ODU HS","TX ISSUE",
U607="IP &amp; VLAN","TX ISSUE",
U607="Warehouse HUAWEI","SPARE-ISSUE",
U607="SPARE-HS","SPARE-ISSUE",
U607="Power Telco","RAN ISSUE",U607="no impacts","no impacts"
),"")</f>
        <v/>
      </c>
      <c r="U607" s="28"/>
      <c r="V607" s="35" t="str" cm="1">
        <f t="array" ref="V607">IFERROR(_xlfn.IFS(
U607="MPR ISSUE","ACTIVE",
U607="BSS Hardware Issue","ACTIVE",
U607="Sites strategiques, MLL, Pylone, etc.","PASSIVE",
U607="AKTIVCO DEFAUT GE &amp; POWER Cabinet","PASSIVE",
U607="AKTIVCO Coupure ENEO &amp; Baisse de tension","PASSIVE",
U607="Coupure ENEO &amp; Baisse de tension","PASSIVE",
U607="Defaut GE &amp; POWER Cabinet","PASSIVE",
U607="Sharing","PASSIVE",
U607="Sites strategiques &amp; DataCenter","PASSIVE",
U607="Exclu","Exclu",
U607="SAT","ACTIVE",
U607="SPARE-ISSUE","SPARE-ISSUE",
U607="Fiber CAmtel","ACTIVE",
U607="Fiber AOF","ACTIVE",
U607="Projet OCM (HUAWEI)","PLANNED WORKS",
U607="Projet OCM (NOKIA)","PLANNED WORKS",
U607="ACCESS-ISSUE","ACCESS-ISSUE",
U607="Projet OCM (ZTE, NOKIA, autres projets)","PLANNED WORKS",
U607="No root CAuse","No root cause",
U607="ODU HS","ACTIVE",
U607="IP &amp; VLAN","ACTIVE",
U607="Warehouse HUAWEI","SPARE-ISSUE",
U607="SPARE-HS","SPARE-ISSUE",
U607="Power Telco","ACTIVE",U607="no impacts","no impacts"
),"")</f>
        <v/>
      </c>
      <c r="W607" s="102"/>
      <c r="X607" s="102"/>
      <c r="Y607" s="102"/>
      <c r="Z607" s="102"/>
      <c r="AA607" s="102"/>
      <c r="AB607" s="104" t="s">
        <v>5423</v>
      </c>
      <c r="AC607" s="9"/>
      <c r="AD607" s="9"/>
      <c r="AE607" s="7" t="s">
        <v>5423</v>
      </c>
      <c r="AF607" s="6"/>
      <c r="AG607" s="7"/>
      <c r="AH607" s="3" t="s">
        <v>5423</v>
      </c>
      <c r="AI607" s="18" t="s">
        <v>5423</v>
      </c>
      <c r="AJ607" s="18" t="s">
        <v>5423</v>
      </c>
      <c r="AK607" s="18" t="s">
        <v>5423</v>
      </c>
      <c r="AL607" s="18" t="s">
        <v>5423</v>
      </c>
      <c r="AM607" s="18" t="s">
        <v>5423</v>
      </c>
      <c r="AN607" s="18" t="s">
        <v>5423</v>
      </c>
      <c r="AO607" s="18" t="s">
        <v>5423</v>
      </c>
      <c r="AP607" s="18" t="s">
        <v>5423</v>
      </c>
      <c r="AQ607" s="18" t="s">
        <v>5423</v>
      </c>
      <c r="AR607" s="18" t="s">
        <v>5423</v>
      </c>
      <c r="AS607" s="18" t="s">
        <v>5423</v>
      </c>
      <c r="AT607" s="18" t="s">
        <v>5423</v>
      </c>
      <c r="AU607" s="9" t="s">
        <v>5423</v>
      </c>
      <c r="AV607" s="14"/>
      <c r="AW607" s="14" t="s">
        <v>5423</v>
      </c>
      <c r="AX607" s="14" t="str">
        <f>_xlfn.XLOOKUP(B607,'[4]cell downs 18042026 17h'!$B:$B,'[4]cell downs 18042026 17h'!$B:$B,"")</f>
        <v/>
      </c>
      <c r="AY607" s="14" t="str">
        <f>_xlfn.XLOOKUP(B607,'[5]Cells Huawei 19042026 15h'!$B:$B,'[5]Cells Huawei 19042026 15h'!$B:$B,"")</f>
        <v/>
      </c>
      <c r="AZ607" s="105" t="str">
        <f>_xlfn.XLOOKUP(B607,'INCIDENT-04-23-2026'!E:E,'INCIDENT-04-23-2026'!F:F,"")</f>
        <v/>
      </c>
      <c r="BA607" s="105" t="str">
        <f>_xlfn.XLOOKUP(B607,'[6]Eneo 17H'!$C:$C,'[6]Eneo 17H'!$I:$I,"")</f>
        <v/>
      </c>
      <c r="BB607" s="105" t="str">
        <f>_xlfn.XLOOKUP(B607,[8]ALL!$B:$B,[8]ALL!$M:$M,"")</f>
        <v/>
      </c>
      <c r="BC607" s="105" t="str">
        <f>_xlfn.XLOOKUP(B607,'[6]Eneo 17H'!$C:$C,'[6]Eneo 17H'!$I:$I,"")</f>
        <v/>
      </c>
      <c r="BD607" s="105" t="str">
        <f>_xlfn.XLOOKUP(B607,'[7]Eneo 12H'!$C:$C,'[7]Eneo 12H'!$I:$I,"")</f>
        <v/>
      </c>
      <c r="BE607" s="105" t="s">
        <v>5423</v>
      </c>
    </row>
    <row r="608" spans="1:57" hidden="1" x14ac:dyDescent="0.3">
      <c r="A608" s="1" t="s">
        <v>413</v>
      </c>
      <c r="B608" s="8" t="s">
        <v>414</v>
      </c>
      <c r="C608" s="3" t="str">
        <f>_xlfn.XLOOKUP(B608,'[1]daily break down'!$D:$D,'[1]daily break down'!$E:$E,"")</f>
        <v>SUD-OUEST</v>
      </c>
      <c r="D608" s="1" t="s">
        <v>11</v>
      </c>
      <c r="E608" s="1" t="s">
        <v>12</v>
      </c>
      <c r="F608" s="3" t="s">
        <v>13</v>
      </c>
      <c r="G608" s="1" t="s">
        <v>106</v>
      </c>
      <c r="H608" s="25" t="str">
        <f>_xlfn.XLOOKUP(B608,[2]CALCULATION!$B:$B,[2]CALCULATION!$H:$H,"")</f>
        <v>Huawei</v>
      </c>
      <c r="I608" s="23">
        <v>0.74456101451632695</v>
      </c>
      <c r="J608" s="23">
        <v>1.5855384624164963E-2</v>
      </c>
      <c r="K608" s="23">
        <v>0</v>
      </c>
      <c r="L608" s="23">
        <v>7.4728978149888855E-3</v>
      </c>
      <c r="M608" s="23">
        <v>7.4728978149888855E-3</v>
      </c>
      <c r="N608" s="23">
        <v>7.3123821101323226E-3</v>
      </c>
      <c r="O608" s="23">
        <v>0</v>
      </c>
      <c r="P608" s="103" t="s">
        <v>6554</v>
      </c>
      <c r="Q608" s="36" t="s">
        <v>5796</v>
      </c>
      <c r="R608" s="36"/>
      <c r="S608" s="35" t="str" cm="1">
        <f t="array" ref="S608">IFERROR(_xlfn.IFS(
U608="MPR ISSUE","PDH",
U608="BSS Hardware Issue","BSS",
U608="Sites strategiques, MLL, Pylone, etc.","ENVTECH",
U608="AKTIVCO DEFAUT GE &amp; POWER Cabinet","AKTIVCO",
U608="AKTIVCO Coupure ENEO &amp; Baisse de tension","AKTIVCO GRID ONLY",
U608="Coupure ENEO &amp; Baisse de tension","IHS GRID ONLY",
U608="Defaut GE &amp; POWER Cabinet","IHS",
U608="Sharing","Partners",
U608="Sites strategiques &amp; DataCenter","SST &amp; DC",
U608="Exclu","Exclu",
U608="SAT","SAT",
U608="SPARE-ISSUE","SPARE-ISSUE",
U608="Fiber CAmtel","TRANS_FO_CAMTEL",
U608="Fiber AOF","Fiber AOF",
U608="Projet OCM (HUAWEI)","TRAVAUX-HUAWEI",
U608="Projet OCM (NOKIA)","TRAVAUX-NOKIA",
U608="ACCESS-ISSUE","ACCESS-ISSUE",
U608="Projet OCM (ZTE, NOKIA, autres projets)","TRAVAUX OCM",
U608="No root CAuse","No root cause",
U608="ODU HS","PDH",
U608="IP &amp; VLAN","PDH",
U608="Warehouse HUAWEI","SPARE-ISSUE",
U608="SPARE-HS","SPARE-ISSUE",
U608="Power Telco","BSS",U608="no impacts","no impacts"
),"")</f>
        <v/>
      </c>
      <c r="T608" s="35" t="str" cm="1">
        <f t="array" ref="T608">IFERROR(_xlfn.IFS(
U608="MPR ISSUE","TX ISSUE",
U608="BSS Hardware Issue","RAN ISSUE",
U608="Sites strategiques, MLL, Pylone, etc.","ENVTECH",
U608="AKTIVCO DEFAUT GE &amp; POWER Cabinet","POWER ISSUE",
U608="AKTIVCO Coupure ENEO &amp; Baisse de tension","POWER ISSUE",
U608="Coupure ENEO &amp; Baisse de tension","POWER ISSUE",
U608="Defaut GE &amp; POWER Cabinet","POWER ISSUE",
U608="Sharing","POWER ISSUE",
U608="Sites strategiques &amp; DataCenter","POWER ISSUE",
U608="Exclu","Exclu",
U608="SAT","TX ISSUE",
U608="SPARE-ISSUE","SPARE-ISSUE",
U608="Fiber CAmtel","TX ISSUE",
U608="Fiber AOF","TX ISSUE",
U608="Projet OCM (HUAWEI)","TRAVAUX-HUAWEI",
U608="Projet OCM (NOKIA)","TRAVAUX -NOKIA",
U608="ACCESS-ISSUE","ACCESS-ISSUE",
U608="Projet OCM (ZTE, NOKIA, autres projets)","TRAVAUX OCM",
U608="No root CAuse","No root cause",
U608="ODU HS","TX ISSUE",
U608="IP &amp; VLAN","TX ISSUE",
U608="Warehouse HUAWEI","SPARE-ISSUE",
U608="SPARE-HS","SPARE-ISSUE",
U608="Power Telco","RAN ISSUE",U608="no impacts","no impacts"
),"")</f>
        <v/>
      </c>
      <c r="U608" s="28"/>
      <c r="V608" s="35" t="str" cm="1">
        <f t="array" ref="V608">IFERROR(_xlfn.IFS(
U608="MPR ISSUE","ACTIVE",
U608="BSS Hardware Issue","ACTIVE",
U608="Sites strategiques, MLL, Pylone, etc.","PASSIVE",
U608="AKTIVCO DEFAUT GE &amp; POWER Cabinet","PASSIVE",
U608="AKTIVCO Coupure ENEO &amp; Baisse de tension","PASSIVE",
U608="Coupure ENEO &amp; Baisse de tension","PASSIVE",
U608="Defaut GE &amp; POWER Cabinet","PASSIVE",
U608="Sharing","PASSIVE",
U608="Sites strategiques &amp; DataCenter","PASSIVE",
U608="Exclu","Exclu",
U608="SAT","ACTIVE",
U608="SPARE-ISSUE","SPARE-ISSUE",
U608="Fiber CAmtel","ACTIVE",
U608="Fiber AOF","ACTIVE",
U608="Projet OCM (HUAWEI)","PLANNED WORKS",
U608="Projet OCM (NOKIA)","PLANNED WORKS",
U608="ACCESS-ISSUE","ACCESS-ISSUE",
U608="Projet OCM (ZTE, NOKIA, autres projets)","PLANNED WORKS",
U608="No root CAuse","No root cause",
U608="ODU HS","ACTIVE",
U608="IP &amp; VLAN","ACTIVE",
U608="Warehouse HUAWEI","SPARE-ISSUE",
U608="SPARE-HS","SPARE-ISSUE",
U608="Power Telco","ACTIVE",U608="no impacts","no impacts"
),"")</f>
        <v/>
      </c>
      <c r="W608" s="102"/>
      <c r="X608" s="102"/>
      <c r="Y608" s="102"/>
      <c r="Z608" s="102"/>
      <c r="AA608" s="102"/>
      <c r="AB608" s="104" t="s">
        <v>5423</v>
      </c>
      <c r="AC608" s="9"/>
      <c r="AD608" s="9"/>
      <c r="AE608" s="7" t="s">
        <v>5423</v>
      </c>
      <c r="AF608" s="6"/>
      <c r="AG608" s="7"/>
      <c r="AH608" s="3" t="s">
        <v>5423</v>
      </c>
      <c r="AI608" s="18" t="s">
        <v>5423</v>
      </c>
      <c r="AJ608" s="18" t="s">
        <v>5423</v>
      </c>
      <c r="AK608" s="18" t="s">
        <v>5423</v>
      </c>
      <c r="AL608" s="18" t="s">
        <v>5423</v>
      </c>
      <c r="AM608" s="18" t="s">
        <v>5423</v>
      </c>
      <c r="AN608" s="18" t="s">
        <v>5423</v>
      </c>
      <c r="AO608" s="18" t="s">
        <v>5423</v>
      </c>
      <c r="AP608" s="18" t="s">
        <v>5423</v>
      </c>
      <c r="AQ608" s="18" t="s">
        <v>5423</v>
      </c>
      <c r="AR608" s="18" t="s">
        <v>5423</v>
      </c>
      <c r="AS608" s="18" t="s">
        <v>5423</v>
      </c>
      <c r="AT608" s="18" t="s">
        <v>5423</v>
      </c>
      <c r="AU608" s="9" t="s">
        <v>5423</v>
      </c>
      <c r="AV608" s="14"/>
      <c r="AW608" s="14" t="s">
        <v>5423</v>
      </c>
      <c r="AX608" s="14" t="str">
        <f>_xlfn.XLOOKUP(B608,'[4]cell downs 18042026 17h'!$B:$B,'[4]cell downs 18042026 17h'!$B:$B,"")</f>
        <v/>
      </c>
      <c r="AY608" s="14" t="str">
        <f>_xlfn.XLOOKUP(B608,'[5]Cells Huawei 19042026 15h'!$B:$B,'[5]Cells Huawei 19042026 15h'!$B:$B,"")</f>
        <v/>
      </c>
      <c r="AZ608" s="105" t="str">
        <f>_xlfn.XLOOKUP(B608,'INCIDENT-04-23-2026'!E:E,'INCIDENT-04-23-2026'!F:F,"")</f>
        <v/>
      </c>
      <c r="BA608" s="105" t="str">
        <f>_xlfn.XLOOKUP(B608,'[6]Eneo 17H'!$C:$C,'[6]Eneo 17H'!$I:$I,"")</f>
        <v/>
      </c>
      <c r="BB608" s="105" t="str">
        <f>_xlfn.XLOOKUP(B608,[8]ALL!$B:$B,[8]ALL!$M:$M,"")</f>
        <v/>
      </c>
      <c r="BC608" s="105" t="str">
        <f>_xlfn.XLOOKUP(B608,'[6]Eneo 17H'!$C:$C,'[6]Eneo 17H'!$I:$I,"")</f>
        <v/>
      </c>
      <c r="BD608" s="105" t="str">
        <f>_xlfn.XLOOKUP(B608,'[7]Eneo 12H'!$C:$C,'[7]Eneo 12H'!$I:$I,"")</f>
        <v/>
      </c>
      <c r="BE608" s="105" t="s">
        <v>5423</v>
      </c>
    </row>
    <row r="609" spans="1:57" hidden="1" x14ac:dyDescent="0.3">
      <c r="A609" s="3" t="s">
        <v>230</v>
      </c>
      <c r="B609" s="21" t="s">
        <v>231</v>
      </c>
      <c r="C609" s="3" t="str">
        <f>_xlfn.XLOOKUP(B609,'[1]daily break down'!$D:$D,'[1]daily break down'!$E:$E,"")</f>
        <v>CENTRE</v>
      </c>
      <c r="D609" s="3" t="s">
        <v>11</v>
      </c>
      <c r="E609" s="3" t="s">
        <v>66</v>
      </c>
      <c r="F609" s="3" t="s">
        <v>226</v>
      </c>
      <c r="G609" s="3" t="s">
        <v>230</v>
      </c>
      <c r="H609" s="26" t="str">
        <f>_xlfn.XLOOKUP(B609,[2]CALCULATION!$B:$B,[2]CALCULATION!$H:$H,"")</f>
        <v>NOKIA</v>
      </c>
      <c r="I609" s="23">
        <v>0</v>
      </c>
      <c r="J609" s="23">
        <v>0</v>
      </c>
      <c r="K609" s="23">
        <v>0</v>
      </c>
      <c r="L609" s="23">
        <v>0</v>
      </c>
      <c r="M609" s="23">
        <v>0</v>
      </c>
      <c r="N609" s="23">
        <v>7.0805260920062405E-3</v>
      </c>
      <c r="O609" s="23">
        <v>4.6974887162200253E-2</v>
      </c>
      <c r="P609" s="103" t="s">
        <v>6554</v>
      </c>
      <c r="Q609" s="36" t="s">
        <v>5796</v>
      </c>
      <c r="R609" s="36"/>
      <c r="S609" s="35" t="str" cm="1">
        <f t="array" ref="S609">IFERROR(_xlfn.IFS(
U609="MPR ISSUE","PDH",
U609="BSS Hardware Issue","BSS",
U609="Sites strategiques, MLL, Pylone, etc.","ENVTECH",
U609="AKTIVCO DEFAUT GE &amp; POWER Cabinet","AKTIVCO",
U609="AKTIVCO Coupure ENEO &amp; Baisse de tension","AKTIVCO GRID ONLY",
U609="Coupure ENEO &amp; Baisse de tension","IHS GRID ONLY",
U609="Defaut GE &amp; POWER Cabinet","IHS",
U609="Sharing","Partners",
U609="Sites strategiques &amp; DataCenter","SST &amp; DC",
U609="Exclu","Exclu",
U609="SAT","SAT",
U609="SPARE-ISSUE","SPARE-ISSUE",
U609="Fiber CAmtel","TRANS_FO_CAMTEL",
U609="Fiber AOF","Fiber AOF",
U609="Projet OCM (HUAWEI)","TRAVAUX-HUAWEI",
U609="Projet OCM (NOKIA)","TRAVAUX-NOKIA",
U609="ACCESS-ISSUE","ACCESS-ISSUE",
U609="Projet OCM (ZTE, NOKIA, autres projets)","TRAVAUX OCM",
U609="No root CAuse","No root cause",
U609="ODU HS","PDH",
U609="IP &amp; VLAN","PDH",
U609="Warehouse HUAWEI","SPARE-ISSUE",
U609="SPARE-HS","SPARE-ISSUE",
U609="Power Telco","BSS",U609="no impacts","no impacts"
),"")</f>
        <v/>
      </c>
      <c r="T609" s="35" t="str" cm="1">
        <f t="array" ref="T609">IFERROR(_xlfn.IFS(
U609="MPR ISSUE","TX ISSUE",
U609="BSS Hardware Issue","RAN ISSUE",
U609="Sites strategiques, MLL, Pylone, etc.","ENVTECH",
U609="AKTIVCO DEFAUT GE &amp; POWER Cabinet","POWER ISSUE",
U609="AKTIVCO Coupure ENEO &amp; Baisse de tension","POWER ISSUE",
U609="Coupure ENEO &amp; Baisse de tension","POWER ISSUE",
U609="Defaut GE &amp; POWER Cabinet","POWER ISSUE",
U609="Sharing","POWER ISSUE",
U609="Sites strategiques &amp; DataCenter","POWER ISSUE",
U609="Exclu","Exclu",
U609="SAT","TX ISSUE",
U609="SPARE-ISSUE","SPARE-ISSUE",
U609="Fiber CAmtel","TX ISSUE",
U609="Fiber AOF","TX ISSUE",
U609="Projet OCM (HUAWEI)","TRAVAUX-HUAWEI",
U609="Projet OCM (NOKIA)","TRAVAUX -NOKIA",
U609="ACCESS-ISSUE","ACCESS-ISSUE",
U609="Projet OCM (ZTE, NOKIA, autres projets)","TRAVAUX OCM",
U609="No root CAuse","No root cause",
U609="ODU HS","TX ISSUE",
U609="IP &amp; VLAN","TX ISSUE",
U609="Warehouse HUAWEI","SPARE-ISSUE",
U609="SPARE-HS","SPARE-ISSUE",
U609="Power Telco","RAN ISSUE",U609="no impacts","no impacts"
),"")</f>
        <v/>
      </c>
      <c r="U609" s="28"/>
      <c r="V609" s="35" t="str" cm="1">
        <f t="array" ref="V609">IFERROR(_xlfn.IFS(
U609="MPR ISSUE","ACTIVE",
U609="BSS Hardware Issue","ACTIVE",
U609="Sites strategiques, MLL, Pylone, etc.","PASSIVE",
U609="AKTIVCO DEFAUT GE &amp; POWER Cabinet","PASSIVE",
U609="AKTIVCO Coupure ENEO &amp; Baisse de tension","PASSIVE",
U609="Coupure ENEO &amp; Baisse de tension","PASSIVE",
U609="Defaut GE &amp; POWER Cabinet","PASSIVE",
U609="Sharing","PASSIVE",
U609="Sites strategiques &amp; DataCenter","PASSIVE",
U609="Exclu","Exclu",
U609="SAT","ACTIVE",
U609="SPARE-ISSUE","SPARE-ISSUE",
U609="Fiber CAmtel","ACTIVE",
U609="Fiber AOF","ACTIVE",
U609="Projet OCM (HUAWEI)","PLANNED WORKS",
U609="Projet OCM (NOKIA)","PLANNED WORKS",
U609="ACCESS-ISSUE","ACCESS-ISSUE",
U609="Projet OCM (ZTE, NOKIA, autres projets)","PLANNED WORKS",
U609="No root CAuse","No root cause",
U609="ODU HS","ACTIVE",
U609="IP &amp; VLAN","ACTIVE",
U609="Warehouse HUAWEI","SPARE-ISSUE",
U609="SPARE-HS","SPARE-ISSUE",
U609="Power Telco","ACTIVE",U609="no impacts","no impacts"
),"")</f>
        <v/>
      </c>
      <c r="W609" s="102"/>
      <c r="X609" s="102"/>
      <c r="Y609" s="102"/>
      <c r="Z609" s="102"/>
      <c r="AA609" s="102"/>
      <c r="AB609" s="104" t="s">
        <v>5423</v>
      </c>
      <c r="AC609" s="9"/>
      <c r="AD609" s="9"/>
      <c r="AE609" s="7" t="s">
        <v>5423</v>
      </c>
      <c r="AF609" s="6"/>
      <c r="AG609" s="7"/>
      <c r="AH609" s="3" t="s">
        <v>5423</v>
      </c>
      <c r="AI609" s="18" t="s">
        <v>5423</v>
      </c>
      <c r="AJ609" s="18" t="s">
        <v>5423</v>
      </c>
      <c r="AK609" s="18" t="s">
        <v>5423</v>
      </c>
      <c r="AL609" s="18" t="s">
        <v>5423</v>
      </c>
      <c r="AM609" s="18" t="s">
        <v>5423</v>
      </c>
      <c r="AN609" s="18" t="s">
        <v>5423</v>
      </c>
      <c r="AO609" s="18" t="s">
        <v>5423</v>
      </c>
      <c r="AP609" s="18" t="s">
        <v>5423</v>
      </c>
      <c r="AQ609" s="18" t="s">
        <v>5423</v>
      </c>
      <c r="AR609" s="18" t="s">
        <v>5423</v>
      </c>
      <c r="AS609" s="18" t="s">
        <v>5423</v>
      </c>
      <c r="AT609" s="18" t="s">
        <v>5423</v>
      </c>
      <c r="AU609" s="9" t="s">
        <v>5423</v>
      </c>
      <c r="AV609" s="14"/>
      <c r="AW609" s="14" t="s">
        <v>5423</v>
      </c>
      <c r="AX609" s="14" t="str">
        <f>_xlfn.XLOOKUP(B609,'[4]cell downs 18042026 17h'!$B:$B,'[4]cell downs 18042026 17h'!$B:$B,"")</f>
        <v/>
      </c>
      <c r="AY609" s="14" t="str">
        <f>_xlfn.XLOOKUP(B609,'[5]Cells Huawei 19042026 15h'!$B:$B,'[5]Cells Huawei 19042026 15h'!$B:$B,"")</f>
        <v/>
      </c>
      <c r="AZ609" s="105" t="str">
        <f>_xlfn.XLOOKUP(B609,'INCIDENT-04-23-2026'!E:E,'INCIDENT-04-23-2026'!F:F,"")</f>
        <v/>
      </c>
      <c r="BA609" s="105" t="str">
        <f>_xlfn.XLOOKUP(B609,'[6]Eneo 17H'!$C:$C,'[6]Eneo 17H'!$I:$I,"")</f>
        <v/>
      </c>
      <c r="BB609" s="105" t="str">
        <f>_xlfn.XLOOKUP(B609,[8]ALL!$B:$B,[8]ALL!$M:$M,"")</f>
        <v/>
      </c>
      <c r="BC609" s="105" t="str">
        <f>_xlfn.XLOOKUP(B609,'[6]Eneo 17H'!$C:$C,'[6]Eneo 17H'!$I:$I,"")</f>
        <v/>
      </c>
      <c r="BD609" s="105" t="str">
        <f>_xlfn.XLOOKUP(B609,'[7]Eneo 12H'!$C:$C,'[7]Eneo 12H'!$I:$I,"")</f>
        <v/>
      </c>
      <c r="BE609" s="105" t="s">
        <v>5423</v>
      </c>
    </row>
    <row r="610" spans="1:57" hidden="1" x14ac:dyDescent="0.3">
      <c r="A610" s="1" t="s">
        <v>666</v>
      </c>
      <c r="B610" s="8" t="s">
        <v>667</v>
      </c>
      <c r="C610" s="3" t="str">
        <f>_xlfn.XLOOKUP(B610,'[1]daily break down'!$D:$D,'[1]daily break down'!$E:$E,"")</f>
        <v>EXTREME-NORD</v>
      </c>
      <c r="D610" s="1" t="s">
        <v>11</v>
      </c>
      <c r="E610" s="1" t="s">
        <v>12</v>
      </c>
      <c r="F610" s="3" t="s">
        <v>55</v>
      </c>
      <c r="G610" s="1" t="s">
        <v>185</v>
      </c>
      <c r="H610" s="25" t="str">
        <f>_xlfn.XLOOKUP(B610,[2]CALCULATION!$B:$B,[2]CALCULATION!$H:$H,"")</f>
        <v>Huawei</v>
      </c>
      <c r="I610" s="23">
        <v>0.23060756264392909</v>
      </c>
      <c r="J610" s="23">
        <v>0.43867158629466968</v>
      </c>
      <c r="K610" s="23">
        <v>0.99319984133914341</v>
      </c>
      <c r="L610" s="23">
        <v>8.9175391586979543E-5</v>
      </c>
      <c r="M610" s="23">
        <v>0</v>
      </c>
      <c r="N610" s="23">
        <v>7.0448559353713846E-3</v>
      </c>
      <c r="O610" s="23">
        <v>0.10447788878330522</v>
      </c>
      <c r="P610" s="103" t="s">
        <v>6554</v>
      </c>
      <c r="Q610" s="36" t="s">
        <v>6552</v>
      </c>
      <c r="R610" s="36"/>
      <c r="S610" s="35" t="str" cm="1">
        <f t="array" ref="S610">IFERROR(_xlfn.IFS(
U610="MPR ISSUE","PDH",
U610="BSS Hardware Issue","BSS",
U610="Sites strategiques, MLL, Pylone, etc.","ENVTECH",
U610="AKTIVCO DEFAUT GE &amp; POWER Cabinet","AKTIVCO",
U610="AKTIVCO Coupure ENEO &amp; Baisse de tension","AKTIVCO GRID ONLY",
U610="Coupure ENEO &amp; Baisse de tension","IHS GRID ONLY",
U610="Defaut GE &amp; POWER Cabinet","IHS",
U610="Sharing","Partners",
U610="Sites strategiques &amp; DataCenter","SST &amp; DC",
U610="Exclu","Exclu",
U610="SAT","SAT",
U610="SPARE-ISSUE","SPARE-ISSUE",
U610="Fiber CAmtel","TRANS_FO_CAMTEL",
U610="Fiber AOF","Fiber AOF",
U610="Projet OCM (HUAWEI)","TRAVAUX-HUAWEI",
U610="Projet OCM (NOKIA)","TRAVAUX-NOKIA",
U610="ACCESS-ISSUE","ACCESS-ISSUE",
U610="Projet OCM (ZTE, NOKIA, autres projets)","TRAVAUX OCM",
U610="No root CAuse","No root cause",
U610="ODU HS","PDH",
U610="IP &amp; VLAN","PDH",
U610="Warehouse HUAWEI","SPARE-ISSUE",
U610="SPARE-HS","SPARE-ISSUE",
U610="Power Telco","BSS",U610="no impacts","no impacts"
),"")</f>
        <v/>
      </c>
      <c r="T610" s="35" t="str" cm="1">
        <f t="array" ref="T610">IFERROR(_xlfn.IFS(
U610="MPR ISSUE","TX ISSUE",
U610="BSS Hardware Issue","RAN ISSUE",
U610="Sites strategiques, MLL, Pylone, etc.","ENVTECH",
U610="AKTIVCO DEFAUT GE &amp; POWER Cabinet","POWER ISSUE",
U610="AKTIVCO Coupure ENEO &amp; Baisse de tension","POWER ISSUE",
U610="Coupure ENEO &amp; Baisse de tension","POWER ISSUE",
U610="Defaut GE &amp; POWER Cabinet","POWER ISSUE",
U610="Sharing","POWER ISSUE",
U610="Sites strategiques &amp; DataCenter","POWER ISSUE",
U610="Exclu","Exclu",
U610="SAT","TX ISSUE",
U610="SPARE-ISSUE","SPARE-ISSUE",
U610="Fiber CAmtel","TX ISSUE",
U610="Fiber AOF","TX ISSUE",
U610="Projet OCM (HUAWEI)","TRAVAUX-HUAWEI",
U610="Projet OCM (NOKIA)","TRAVAUX -NOKIA",
U610="ACCESS-ISSUE","ACCESS-ISSUE",
U610="Projet OCM (ZTE, NOKIA, autres projets)","TRAVAUX OCM",
U610="No root CAuse","No root cause",
U610="ODU HS","TX ISSUE",
U610="IP &amp; VLAN","TX ISSUE",
U610="Warehouse HUAWEI","SPARE-ISSUE",
U610="SPARE-HS","SPARE-ISSUE",
U610="Power Telco","RAN ISSUE",U610="no impacts","no impacts"
),"")</f>
        <v/>
      </c>
      <c r="U610" s="28"/>
      <c r="V610" s="35" t="str" cm="1">
        <f t="array" ref="V610">IFERROR(_xlfn.IFS(
U610="MPR ISSUE","ACTIVE",
U610="BSS Hardware Issue","ACTIVE",
U610="Sites strategiques, MLL, Pylone, etc.","PASSIVE",
U610="AKTIVCO DEFAUT GE &amp; POWER Cabinet","PASSIVE",
U610="AKTIVCO Coupure ENEO &amp; Baisse de tension","PASSIVE",
U610="Coupure ENEO &amp; Baisse de tension","PASSIVE",
U610="Defaut GE &amp; POWER Cabinet","PASSIVE",
U610="Sharing","PASSIVE",
U610="Sites strategiques &amp; DataCenter","PASSIVE",
U610="Exclu","Exclu",
U610="SAT","ACTIVE",
U610="SPARE-ISSUE","SPARE-ISSUE",
U610="Fiber CAmtel","ACTIVE",
U610="Fiber AOF","ACTIVE",
U610="Projet OCM (HUAWEI)","PLANNED WORKS",
U610="Projet OCM (NOKIA)","PLANNED WORKS",
U610="ACCESS-ISSUE","ACCESS-ISSUE",
U610="Projet OCM (ZTE, NOKIA, autres projets)","PLANNED WORKS",
U610="No root CAuse","No root cause",
U610="ODU HS","ACTIVE",
U610="IP &amp; VLAN","ACTIVE",
U610="Warehouse HUAWEI","SPARE-ISSUE",
U610="SPARE-HS","SPARE-ISSUE",
U610="Power Telco","ACTIVE",U610="no impacts","no impacts"
),"")</f>
        <v/>
      </c>
      <c r="W610" s="102"/>
      <c r="X610" s="102"/>
      <c r="Y610" s="102"/>
      <c r="Z610" s="102"/>
      <c r="AA610" s="102"/>
      <c r="AB610" s="104" t="s">
        <v>5423</v>
      </c>
      <c r="AC610" s="9"/>
      <c r="AD610" s="9"/>
      <c r="AE610" s="7" t="s">
        <v>5423</v>
      </c>
      <c r="AF610" s="6"/>
      <c r="AG610" s="7"/>
      <c r="AH610" s="3" t="s">
        <v>5423</v>
      </c>
      <c r="AI610" s="18" t="s">
        <v>5423</v>
      </c>
      <c r="AJ610" s="18" t="s">
        <v>5423</v>
      </c>
      <c r="AK610" s="18" t="s">
        <v>5423</v>
      </c>
      <c r="AL610" s="18" t="s">
        <v>5423</v>
      </c>
      <c r="AM610" s="18" t="s">
        <v>5423</v>
      </c>
      <c r="AN610" s="18" t="s">
        <v>5423</v>
      </c>
      <c r="AO610" s="18" t="s">
        <v>5423</v>
      </c>
      <c r="AP610" s="18" t="s">
        <v>5423</v>
      </c>
      <c r="AQ610" s="18" t="s">
        <v>5423</v>
      </c>
      <c r="AR610" s="18" t="s">
        <v>5423</v>
      </c>
      <c r="AS610" s="18" t="s">
        <v>5423</v>
      </c>
      <c r="AT610" s="18" t="s">
        <v>5423</v>
      </c>
      <c r="AU610" s="9" t="s">
        <v>5423</v>
      </c>
      <c r="AV610" s="14"/>
      <c r="AW610" s="14" t="s">
        <v>5423</v>
      </c>
      <c r="AX610" s="14" t="str">
        <f>_xlfn.XLOOKUP(B610,'[4]cell downs 18042026 17h'!$B:$B,'[4]cell downs 18042026 17h'!$B:$B,"")</f>
        <v/>
      </c>
      <c r="AY610" s="14" t="str">
        <f>_xlfn.XLOOKUP(B610,'[5]Cells Huawei 19042026 15h'!$B:$B,'[5]Cells Huawei 19042026 15h'!$B:$B,"")</f>
        <v/>
      </c>
      <c r="AZ610" s="105" t="str">
        <f>_xlfn.XLOOKUP(B610,'INCIDENT-04-23-2026'!E:E,'INCIDENT-04-23-2026'!F:F,"")</f>
        <v/>
      </c>
      <c r="BA610" s="105" t="str">
        <f>_xlfn.XLOOKUP(B610,'[6]Eneo 17H'!$C:$C,'[6]Eneo 17H'!$I:$I,"")</f>
        <v/>
      </c>
      <c r="BB610" s="105" t="str">
        <f>_xlfn.XLOOKUP(B610,[8]ALL!$B:$B,[8]ALL!$M:$M,"")</f>
        <v/>
      </c>
      <c r="BC610" s="105" t="str">
        <f>_xlfn.XLOOKUP(B610,'[6]Eneo 17H'!$C:$C,'[6]Eneo 17H'!$I:$I,"")</f>
        <v/>
      </c>
      <c r="BD610" s="105" t="str">
        <f>_xlfn.XLOOKUP(B610,'[7]Eneo 12H'!$C:$C,'[7]Eneo 12H'!$I:$I,"")</f>
        <v/>
      </c>
      <c r="BE610" s="105" t="s">
        <v>5423</v>
      </c>
    </row>
    <row r="611" spans="1:57" hidden="1" x14ac:dyDescent="0.3">
      <c r="A611" s="1" t="s">
        <v>2680</v>
      </c>
      <c r="B611" s="8" t="s">
        <v>2681</v>
      </c>
      <c r="C611" s="3" t="str">
        <f>_xlfn.XLOOKUP(B611,'[1]daily break down'!$D:$D,'[1]daily break down'!$E:$E,"")</f>
        <v>NORD-OUEST</v>
      </c>
      <c r="D611" s="1" t="s">
        <v>11</v>
      </c>
      <c r="E611" s="1" t="s">
        <v>12</v>
      </c>
      <c r="F611" s="3" t="s">
        <v>51</v>
      </c>
      <c r="G611" s="1" t="s">
        <v>52</v>
      </c>
      <c r="H611" s="25" t="str">
        <f>_xlfn.XLOOKUP(B611,[2]CALCULATION!$B:$B,[2]CALCULATION!$H:$H,"")</f>
        <v>Huawei</v>
      </c>
      <c r="I611" s="23">
        <v>0</v>
      </c>
      <c r="J611" s="23">
        <v>0</v>
      </c>
      <c r="K611" s="23">
        <v>0</v>
      </c>
      <c r="L611" s="23">
        <v>0</v>
      </c>
      <c r="M611" s="23">
        <v>0</v>
      </c>
      <c r="N611" s="23">
        <v>6.8665051521974232E-3</v>
      </c>
      <c r="O611" s="23">
        <v>0</v>
      </c>
      <c r="P611" s="103" t="s">
        <v>6554</v>
      </c>
      <c r="Q611" s="36" t="s">
        <v>5796</v>
      </c>
      <c r="R611" s="36"/>
      <c r="S611" s="35" t="str" cm="1">
        <f t="array" ref="S611">IFERROR(_xlfn.IFS(
U611="MPR ISSUE","PDH",
U611="BSS Hardware Issue","BSS",
U611="Sites strategiques, MLL, Pylone, etc.","ENVTECH",
U611="AKTIVCO DEFAUT GE &amp; POWER Cabinet","AKTIVCO",
U611="AKTIVCO Coupure ENEO &amp; Baisse de tension","AKTIVCO GRID ONLY",
U611="Coupure ENEO &amp; Baisse de tension","IHS GRID ONLY",
U611="Defaut GE &amp; POWER Cabinet","IHS",
U611="Sharing","Partners",
U611="Sites strategiques &amp; DataCenter","SST &amp; DC",
U611="Exclu","Exclu",
U611="SAT","SAT",
U611="SPARE-ISSUE","SPARE-ISSUE",
U611="Fiber CAmtel","TRANS_FO_CAMTEL",
U611="Fiber AOF","Fiber AOF",
U611="Projet OCM (HUAWEI)","TRAVAUX-HUAWEI",
U611="Projet OCM (NOKIA)","TRAVAUX-NOKIA",
U611="ACCESS-ISSUE","ACCESS-ISSUE",
U611="Projet OCM (ZTE, NOKIA, autres projets)","TRAVAUX OCM",
U611="No root CAuse","No root cause",
U611="ODU HS","PDH",
U611="IP &amp; VLAN","PDH",
U611="Warehouse HUAWEI","SPARE-ISSUE",
U611="SPARE-HS","SPARE-ISSUE",
U611="Power Telco","BSS",U611="no impacts","no impacts"
),"")</f>
        <v/>
      </c>
      <c r="T611" s="35" t="str" cm="1">
        <f t="array" ref="T611">IFERROR(_xlfn.IFS(
U611="MPR ISSUE","TX ISSUE",
U611="BSS Hardware Issue","RAN ISSUE",
U611="Sites strategiques, MLL, Pylone, etc.","ENVTECH",
U611="AKTIVCO DEFAUT GE &amp; POWER Cabinet","POWER ISSUE",
U611="AKTIVCO Coupure ENEO &amp; Baisse de tension","POWER ISSUE",
U611="Coupure ENEO &amp; Baisse de tension","POWER ISSUE",
U611="Defaut GE &amp; POWER Cabinet","POWER ISSUE",
U611="Sharing","POWER ISSUE",
U611="Sites strategiques &amp; DataCenter","POWER ISSUE",
U611="Exclu","Exclu",
U611="SAT","TX ISSUE",
U611="SPARE-ISSUE","SPARE-ISSUE",
U611="Fiber CAmtel","TX ISSUE",
U611="Fiber AOF","TX ISSUE",
U611="Projet OCM (HUAWEI)","TRAVAUX-HUAWEI",
U611="Projet OCM (NOKIA)","TRAVAUX -NOKIA",
U611="ACCESS-ISSUE","ACCESS-ISSUE",
U611="Projet OCM (ZTE, NOKIA, autres projets)","TRAVAUX OCM",
U611="No root CAuse","No root cause",
U611="ODU HS","TX ISSUE",
U611="IP &amp; VLAN","TX ISSUE",
U611="Warehouse HUAWEI","SPARE-ISSUE",
U611="SPARE-HS","SPARE-ISSUE",
U611="Power Telco","RAN ISSUE",U611="no impacts","no impacts"
),"")</f>
        <v/>
      </c>
      <c r="U611" s="28"/>
      <c r="V611" s="35" t="str" cm="1">
        <f t="array" ref="V611">IFERROR(_xlfn.IFS(
U611="MPR ISSUE","ACTIVE",
U611="BSS Hardware Issue","ACTIVE",
U611="Sites strategiques, MLL, Pylone, etc.","PASSIVE",
U611="AKTIVCO DEFAUT GE &amp; POWER Cabinet","PASSIVE",
U611="AKTIVCO Coupure ENEO &amp; Baisse de tension","PASSIVE",
U611="Coupure ENEO &amp; Baisse de tension","PASSIVE",
U611="Defaut GE &amp; POWER Cabinet","PASSIVE",
U611="Sharing","PASSIVE",
U611="Sites strategiques &amp; DataCenter","PASSIVE",
U611="Exclu","Exclu",
U611="SAT","ACTIVE",
U611="SPARE-ISSUE","SPARE-ISSUE",
U611="Fiber CAmtel","ACTIVE",
U611="Fiber AOF","ACTIVE",
U611="Projet OCM (HUAWEI)","PLANNED WORKS",
U611="Projet OCM (NOKIA)","PLANNED WORKS",
U611="ACCESS-ISSUE","ACCESS-ISSUE",
U611="Projet OCM (ZTE, NOKIA, autres projets)","PLANNED WORKS",
U611="No root CAuse","No root cause",
U611="ODU HS","ACTIVE",
U611="IP &amp; VLAN","ACTIVE",
U611="Warehouse HUAWEI","SPARE-ISSUE",
U611="SPARE-HS","SPARE-ISSUE",
U611="Power Telco","ACTIVE",U611="no impacts","no impacts"
),"")</f>
        <v/>
      </c>
      <c r="W611" s="102"/>
      <c r="X611" s="102"/>
      <c r="Y611" s="102"/>
      <c r="Z611" s="102"/>
      <c r="AA611" s="102"/>
      <c r="AB611" s="104" t="s">
        <v>5423</v>
      </c>
      <c r="AC611" s="9"/>
      <c r="AD611" s="9"/>
      <c r="AE611" s="7" t="s">
        <v>5423</v>
      </c>
      <c r="AF611" s="6"/>
      <c r="AG611" s="7"/>
      <c r="AH611" s="3" t="s">
        <v>5423</v>
      </c>
      <c r="AI611" s="18" t="s">
        <v>5423</v>
      </c>
      <c r="AJ611" s="18" t="s">
        <v>5423</v>
      </c>
      <c r="AK611" s="18" t="s">
        <v>5423</v>
      </c>
      <c r="AL611" s="18" t="s">
        <v>5423</v>
      </c>
      <c r="AM611" s="18" t="s">
        <v>5423</v>
      </c>
      <c r="AN611" s="18" t="s">
        <v>5423</v>
      </c>
      <c r="AO611" s="18" t="s">
        <v>5423</v>
      </c>
      <c r="AP611" s="18" t="s">
        <v>5423</v>
      </c>
      <c r="AQ611" s="18" t="s">
        <v>5423</v>
      </c>
      <c r="AR611" s="18" t="s">
        <v>5423</v>
      </c>
      <c r="AS611" s="18" t="s">
        <v>5423</v>
      </c>
      <c r="AT611" s="18" t="s">
        <v>5423</v>
      </c>
      <c r="AU611" s="9" t="s">
        <v>5423</v>
      </c>
      <c r="AV611" s="14"/>
      <c r="AW611" s="14" t="s">
        <v>5423</v>
      </c>
      <c r="AX611" s="14" t="str">
        <f>_xlfn.XLOOKUP(B611,'[4]cell downs 18042026 17h'!$B:$B,'[4]cell downs 18042026 17h'!$B:$B,"")</f>
        <v/>
      </c>
      <c r="AY611" s="14" t="str">
        <f>_xlfn.XLOOKUP(B611,'[5]Cells Huawei 19042026 15h'!$B:$B,'[5]Cells Huawei 19042026 15h'!$B:$B,"")</f>
        <v/>
      </c>
      <c r="AZ611" s="105" t="str">
        <f>_xlfn.XLOOKUP(B611,'INCIDENT-04-23-2026'!E:E,'INCIDENT-04-23-2026'!F:F,"")</f>
        <v/>
      </c>
      <c r="BA611" s="105" t="str">
        <f>_xlfn.XLOOKUP(B611,'[6]Eneo 17H'!$C:$C,'[6]Eneo 17H'!$I:$I,"")</f>
        <v/>
      </c>
      <c r="BB611" s="105" t="str">
        <f>_xlfn.XLOOKUP(B611,[8]ALL!$B:$B,[8]ALL!$M:$M,"")</f>
        <v/>
      </c>
      <c r="BC611" s="105" t="str">
        <f>_xlfn.XLOOKUP(B611,'[6]Eneo 17H'!$C:$C,'[6]Eneo 17H'!$I:$I,"")</f>
        <v/>
      </c>
      <c r="BD611" s="105" t="str">
        <f>_xlfn.XLOOKUP(B611,'[7]Eneo 12H'!$C:$C,'[7]Eneo 12H'!$I:$I,"")</f>
        <v/>
      </c>
      <c r="BE611" s="105" t="s">
        <v>5423</v>
      </c>
    </row>
    <row r="612" spans="1:57" hidden="1" x14ac:dyDescent="0.3">
      <c r="A612" s="1" t="s">
        <v>232</v>
      </c>
      <c r="B612" s="8" t="s">
        <v>233</v>
      </c>
      <c r="C612" s="3" t="str">
        <f>_xlfn.XLOOKUP(B612,'[1]daily break down'!$D:$D,'[1]daily break down'!$E:$E,"")</f>
        <v>CENTRE</v>
      </c>
      <c r="D612" s="1" t="s">
        <v>11</v>
      </c>
      <c r="E612" s="1" t="s">
        <v>66</v>
      </c>
      <c r="F612" s="3" t="s">
        <v>226</v>
      </c>
      <c r="G612" s="1" t="s">
        <v>234</v>
      </c>
      <c r="H612" s="26" t="str">
        <f>_xlfn.XLOOKUP(B612,[2]CALCULATION!$B:$B,[2]CALCULATION!$H:$H,"")</f>
        <v>NOKIA</v>
      </c>
      <c r="I612" s="23">
        <v>6.830834995562726E-3</v>
      </c>
      <c r="J612" s="23">
        <v>6.6524842123887344E-3</v>
      </c>
      <c r="K612" s="23">
        <v>6.902175308832339E-3</v>
      </c>
      <c r="L612" s="23">
        <v>6.9556376079816058E-3</v>
      </c>
      <c r="M612" s="23">
        <v>6.7951648389278623E-3</v>
      </c>
      <c r="N612" s="23">
        <v>6.7416596039756669E-3</v>
      </c>
      <c r="O612" s="23">
        <v>0.27338010726200568</v>
      </c>
      <c r="P612" s="103" t="s">
        <v>6554</v>
      </c>
      <c r="Q612" s="36" t="s">
        <v>5796</v>
      </c>
      <c r="R612" s="36"/>
      <c r="S612" s="35" t="str" cm="1">
        <f t="array" ref="S612">IFERROR(_xlfn.IFS(
U612="MPR ISSUE","PDH",
U612="BSS Hardware Issue","BSS",
U612="Sites strategiques, MLL, Pylone, etc.","ENVTECH",
U612="AKTIVCO DEFAUT GE &amp; POWER Cabinet","AKTIVCO",
U612="AKTIVCO Coupure ENEO &amp; Baisse de tension","AKTIVCO GRID ONLY",
U612="Coupure ENEO &amp; Baisse de tension","IHS GRID ONLY",
U612="Defaut GE &amp; POWER Cabinet","IHS",
U612="Sharing","Partners",
U612="Sites strategiques &amp; DataCenter","SST &amp; DC",
U612="Exclu","Exclu",
U612="SAT","SAT",
U612="SPARE-ISSUE","SPARE-ISSUE",
U612="Fiber CAmtel","TRANS_FO_CAMTEL",
U612="Fiber AOF","Fiber AOF",
U612="Projet OCM (HUAWEI)","TRAVAUX-HUAWEI",
U612="Projet OCM (NOKIA)","TRAVAUX-NOKIA",
U612="ACCESS-ISSUE","ACCESS-ISSUE",
U612="Projet OCM (ZTE, NOKIA, autres projets)","TRAVAUX OCM",
U612="No root CAuse","No root cause",
U612="ODU HS","PDH",
U612="IP &amp; VLAN","PDH",
U612="Warehouse HUAWEI","SPARE-ISSUE",
U612="SPARE-HS","SPARE-ISSUE",
U612="Power Telco","BSS",U612="no impacts","no impacts"
),"")</f>
        <v/>
      </c>
      <c r="T612" s="35" t="str" cm="1">
        <f t="array" ref="T612">IFERROR(_xlfn.IFS(
U612="MPR ISSUE","TX ISSUE",
U612="BSS Hardware Issue","RAN ISSUE",
U612="Sites strategiques, MLL, Pylone, etc.","ENVTECH",
U612="AKTIVCO DEFAUT GE &amp; POWER Cabinet","POWER ISSUE",
U612="AKTIVCO Coupure ENEO &amp; Baisse de tension","POWER ISSUE",
U612="Coupure ENEO &amp; Baisse de tension","POWER ISSUE",
U612="Defaut GE &amp; POWER Cabinet","POWER ISSUE",
U612="Sharing","POWER ISSUE",
U612="Sites strategiques &amp; DataCenter","POWER ISSUE",
U612="Exclu","Exclu",
U612="SAT","TX ISSUE",
U612="SPARE-ISSUE","SPARE-ISSUE",
U612="Fiber CAmtel","TX ISSUE",
U612="Fiber AOF","TX ISSUE",
U612="Projet OCM (HUAWEI)","TRAVAUX-HUAWEI",
U612="Projet OCM (NOKIA)","TRAVAUX -NOKIA",
U612="ACCESS-ISSUE","ACCESS-ISSUE",
U612="Projet OCM (ZTE, NOKIA, autres projets)","TRAVAUX OCM",
U612="No root CAuse","No root cause",
U612="ODU HS","TX ISSUE",
U612="IP &amp; VLAN","TX ISSUE",
U612="Warehouse HUAWEI","SPARE-ISSUE",
U612="SPARE-HS","SPARE-ISSUE",
U612="Power Telco","RAN ISSUE",U612="no impacts","no impacts"
),"")</f>
        <v/>
      </c>
      <c r="U612" s="28"/>
      <c r="V612" s="35" t="str" cm="1">
        <f t="array" ref="V612">IFERROR(_xlfn.IFS(
U612="MPR ISSUE","ACTIVE",
U612="BSS Hardware Issue","ACTIVE",
U612="Sites strategiques, MLL, Pylone, etc.","PASSIVE",
U612="AKTIVCO DEFAUT GE &amp; POWER Cabinet","PASSIVE",
U612="AKTIVCO Coupure ENEO &amp; Baisse de tension","PASSIVE",
U612="Coupure ENEO &amp; Baisse de tension","PASSIVE",
U612="Defaut GE &amp; POWER Cabinet","PASSIVE",
U612="Sharing","PASSIVE",
U612="Sites strategiques &amp; DataCenter","PASSIVE",
U612="Exclu","Exclu",
U612="SAT","ACTIVE",
U612="SPARE-ISSUE","SPARE-ISSUE",
U612="Fiber CAmtel","ACTIVE",
U612="Fiber AOF","ACTIVE",
U612="Projet OCM (HUAWEI)","PLANNED WORKS",
U612="Projet OCM (NOKIA)","PLANNED WORKS",
U612="ACCESS-ISSUE","ACCESS-ISSUE",
U612="Projet OCM (ZTE, NOKIA, autres projets)","PLANNED WORKS",
U612="No root CAuse","No root cause",
U612="ODU HS","ACTIVE",
U612="IP &amp; VLAN","ACTIVE",
U612="Warehouse HUAWEI","SPARE-ISSUE",
U612="SPARE-HS","SPARE-ISSUE",
U612="Power Telco","ACTIVE",U612="no impacts","no impacts"
),"")</f>
        <v/>
      </c>
      <c r="W612" s="102"/>
      <c r="X612" s="102"/>
      <c r="Y612" s="102"/>
      <c r="Z612" s="102"/>
      <c r="AA612" s="102"/>
      <c r="AB612" s="104" t="s">
        <v>6123</v>
      </c>
      <c r="AC612" s="9"/>
      <c r="AD612" s="9"/>
      <c r="AE612" s="7" t="s">
        <v>5423</v>
      </c>
      <c r="AF612" s="6"/>
      <c r="AG612" s="7"/>
      <c r="AH612" s="3" t="s">
        <v>5423</v>
      </c>
      <c r="AI612" s="18" t="s">
        <v>5423</v>
      </c>
      <c r="AJ612" s="18" t="s">
        <v>5423</v>
      </c>
      <c r="AK612" s="18" t="s">
        <v>5423</v>
      </c>
      <c r="AL612" s="18" t="s">
        <v>5423</v>
      </c>
      <c r="AM612" s="18" t="s">
        <v>5423</v>
      </c>
      <c r="AN612" s="18" t="s">
        <v>5423</v>
      </c>
      <c r="AO612" s="18" t="s">
        <v>5423</v>
      </c>
      <c r="AP612" s="18" t="s">
        <v>5423</v>
      </c>
      <c r="AQ612" s="18" t="s">
        <v>5423</v>
      </c>
      <c r="AR612" s="18" t="s">
        <v>5423</v>
      </c>
      <c r="AS612" s="18" t="s">
        <v>5423</v>
      </c>
      <c r="AT612" s="18" t="s">
        <v>5423</v>
      </c>
      <c r="AU612" s="9" t="s">
        <v>6123</v>
      </c>
      <c r="AV612" s="14"/>
      <c r="AW612" s="14" t="s">
        <v>5423</v>
      </c>
      <c r="AX612" s="14" t="str">
        <f>_xlfn.XLOOKUP(B612,'[4]cell downs 18042026 17h'!$B:$B,'[4]cell downs 18042026 17h'!$B:$B,"")</f>
        <v/>
      </c>
      <c r="AY612" s="14" t="str">
        <f>_xlfn.XLOOKUP(B612,'[5]Cells Huawei 19042026 15h'!$B:$B,'[5]Cells Huawei 19042026 15h'!$B:$B,"")</f>
        <v/>
      </c>
      <c r="AZ612" s="105" t="str">
        <f>_xlfn.XLOOKUP(B612,'INCIDENT-04-23-2026'!E:E,'INCIDENT-04-23-2026'!F:F,"")</f>
        <v/>
      </c>
      <c r="BA612" s="105" t="str">
        <f>_xlfn.XLOOKUP(B612,'[6]Eneo 17H'!$C:$C,'[6]Eneo 17H'!$I:$I,"")</f>
        <v/>
      </c>
      <c r="BB612" s="105" t="str">
        <f>_xlfn.XLOOKUP(B612,[8]ALL!$B:$B,[8]ALL!$M:$M,"")</f>
        <v/>
      </c>
      <c r="BC612" s="105" t="str">
        <f>_xlfn.XLOOKUP(B612,'[6]Eneo 17H'!$C:$C,'[6]Eneo 17H'!$I:$I,"")</f>
        <v/>
      </c>
      <c r="BD612" s="105" t="str">
        <f>_xlfn.XLOOKUP(B612,'[7]Eneo 12H'!$C:$C,'[7]Eneo 12H'!$I:$I,"")</f>
        <v/>
      </c>
      <c r="BE612" s="105" t="s">
        <v>5423</v>
      </c>
    </row>
    <row r="613" spans="1:57" hidden="1" x14ac:dyDescent="0.3">
      <c r="A613" s="1" t="s">
        <v>954</v>
      </c>
      <c r="B613" s="8" t="s">
        <v>955</v>
      </c>
      <c r="C613" s="3" t="str">
        <f>_xlfn.XLOOKUP(B613,'[1]daily break down'!$D:$D,'[1]daily break down'!$E:$E,"")</f>
        <v>Yaounde</v>
      </c>
      <c r="D613" s="1" t="s">
        <v>21</v>
      </c>
      <c r="E613" s="1" t="s">
        <v>30</v>
      </c>
      <c r="F613" s="3" t="s">
        <v>37</v>
      </c>
      <c r="G613" s="1" t="s">
        <v>38</v>
      </c>
      <c r="H613" s="27" t="str">
        <f>_xlfn.XLOOKUP(B613,[2]CALCULATION!$B:$B,[2]CALCULATION!$H:$H,"")</f>
        <v>ZTE</v>
      </c>
      <c r="I613" s="23">
        <v>0</v>
      </c>
      <c r="J613" s="23">
        <v>0</v>
      </c>
      <c r="K613" s="23">
        <v>0.82690557110774365</v>
      </c>
      <c r="L613" s="23">
        <v>0.17981325959598563</v>
      </c>
      <c r="M613" s="23">
        <v>0.18207831454229487</v>
      </c>
      <c r="N613" s="23">
        <v>6.2601124894059159E-3</v>
      </c>
      <c r="O613" s="23">
        <v>0.36092847990914084</v>
      </c>
      <c r="P613" s="103" t="s">
        <v>6554</v>
      </c>
      <c r="Q613" s="36" t="s">
        <v>5796</v>
      </c>
      <c r="R613" s="36"/>
      <c r="S613" s="35" t="str" cm="1">
        <f t="array" ref="S613">IFERROR(_xlfn.IFS(
U613="MPR ISSUE","PDH",
U613="BSS Hardware Issue","BSS",
U613="Sites strategiques, MLL, Pylone, etc.","ENVTECH",
U613="AKTIVCO DEFAUT GE &amp; POWER Cabinet","AKTIVCO",
U613="AKTIVCO Coupure ENEO &amp; Baisse de tension","AKTIVCO GRID ONLY",
U613="Coupure ENEO &amp; Baisse de tension","IHS GRID ONLY",
U613="Defaut GE &amp; POWER Cabinet","IHS",
U613="Sharing","Partners",
U613="Sites strategiques &amp; DataCenter","SST &amp; DC",
U613="Exclu","Exclu",
U613="SAT","SAT",
U613="SPARE-ISSUE","SPARE-ISSUE",
U613="Fiber CAmtel","TRANS_FO_CAMTEL",
U613="Fiber AOF","Fiber AOF",
U613="Projet OCM (HUAWEI)","TRAVAUX-HUAWEI",
U613="Projet OCM (NOKIA)","TRAVAUX-NOKIA",
U613="ACCESS-ISSUE","ACCESS-ISSUE",
U613="Projet OCM (ZTE, NOKIA, autres projets)","TRAVAUX OCM",
U613="No root CAuse","No root cause",
U613="ODU HS","PDH",
U613="IP &amp; VLAN","PDH",
U613="Warehouse HUAWEI","SPARE-ISSUE",
U613="SPARE-HS","SPARE-ISSUE",
U613="Power Telco","BSS",U613="no impacts","no impacts"
),"")</f>
        <v/>
      </c>
      <c r="T613" s="35" t="str" cm="1">
        <f t="array" ref="T613">IFERROR(_xlfn.IFS(
U613="MPR ISSUE","TX ISSUE",
U613="BSS Hardware Issue","RAN ISSUE",
U613="Sites strategiques, MLL, Pylone, etc.","ENVTECH",
U613="AKTIVCO DEFAUT GE &amp; POWER Cabinet","POWER ISSUE",
U613="AKTIVCO Coupure ENEO &amp; Baisse de tension","POWER ISSUE",
U613="Coupure ENEO &amp; Baisse de tension","POWER ISSUE",
U613="Defaut GE &amp; POWER Cabinet","POWER ISSUE",
U613="Sharing","POWER ISSUE",
U613="Sites strategiques &amp; DataCenter","POWER ISSUE",
U613="Exclu","Exclu",
U613="SAT","TX ISSUE",
U613="SPARE-ISSUE","SPARE-ISSUE",
U613="Fiber CAmtel","TX ISSUE",
U613="Fiber AOF","TX ISSUE",
U613="Projet OCM (HUAWEI)","TRAVAUX-HUAWEI",
U613="Projet OCM (NOKIA)","TRAVAUX -NOKIA",
U613="ACCESS-ISSUE","ACCESS-ISSUE",
U613="Projet OCM (ZTE, NOKIA, autres projets)","TRAVAUX OCM",
U613="No root CAuse","No root cause",
U613="ODU HS","TX ISSUE",
U613="IP &amp; VLAN","TX ISSUE",
U613="Warehouse HUAWEI","SPARE-ISSUE",
U613="SPARE-HS","SPARE-ISSUE",
U613="Power Telco","RAN ISSUE",U613="no impacts","no impacts"
),"")</f>
        <v/>
      </c>
      <c r="U613" s="28"/>
      <c r="V613" s="35" t="str" cm="1">
        <f t="array" ref="V613">IFERROR(_xlfn.IFS(
U613="MPR ISSUE","ACTIVE",
U613="BSS Hardware Issue","ACTIVE",
U613="Sites strategiques, MLL, Pylone, etc.","PASSIVE",
U613="AKTIVCO DEFAUT GE &amp; POWER Cabinet","PASSIVE",
U613="AKTIVCO Coupure ENEO &amp; Baisse de tension","PASSIVE",
U613="Coupure ENEO &amp; Baisse de tension","PASSIVE",
U613="Defaut GE &amp; POWER Cabinet","PASSIVE",
U613="Sharing","PASSIVE",
U613="Sites strategiques &amp; DataCenter","PASSIVE",
U613="Exclu","Exclu",
U613="SAT","ACTIVE",
U613="SPARE-ISSUE","SPARE-ISSUE",
U613="Fiber CAmtel","ACTIVE",
U613="Fiber AOF","ACTIVE",
U613="Projet OCM (HUAWEI)","PLANNED WORKS",
U613="Projet OCM (NOKIA)","PLANNED WORKS",
U613="ACCESS-ISSUE","ACCESS-ISSUE",
U613="Projet OCM (ZTE, NOKIA, autres projets)","PLANNED WORKS",
U613="No root CAuse","No root cause",
U613="ODU HS","ACTIVE",
U613="IP &amp; VLAN","ACTIVE",
U613="Warehouse HUAWEI","SPARE-ISSUE",
U613="SPARE-HS","SPARE-ISSUE",
U613="Power Telco","ACTIVE",U613="no impacts","no impacts"
),"")</f>
        <v/>
      </c>
      <c r="W613" s="102"/>
      <c r="X613" s="102"/>
      <c r="Y613" s="102"/>
      <c r="Z613" s="102"/>
      <c r="AA613" s="102"/>
      <c r="AB613" s="104" t="s">
        <v>6243</v>
      </c>
      <c r="AC613" s="9"/>
      <c r="AD613" s="9"/>
      <c r="AE613" s="7" t="s">
        <v>5423</v>
      </c>
      <c r="AF613" s="6"/>
      <c r="AG613" s="7"/>
      <c r="AH613" s="3" t="s">
        <v>5423</v>
      </c>
      <c r="AI613" s="18" t="s">
        <v>5423</v>
      </c>
      <c r="AJ613" s="18" t="s">
        <v>5423</v>
      </c>
      <c r="AK613" s="18" t="s">
        <v>5423</v>
      </c>
      <c r="AL613" s="18" t="s">
        <v>6243</v>
      </c>
      <c r="AM613" s="18" t="s">
        <v>5423</v>
      </c>
      <c r="AN613" s="18" t="s">
        <v>5423</v>
      </c>
      <c r="AO613" s="18" t="s">
        <v>5423</v>
      </c>
      <c r="AP613" s="18" t="s">
        <v>5423</v>
      </c>
      <c r="AQ613" s="18" t="s">
        <v>5423</v>
      </c>
      <c r="AR613" s="18" t="s">
        <v>5423</v>
      </c>
      <c r="AS613" s="18" t="s">
        <v>5423</v>
      </c>
      <c r="AT613" s="18" t="s">
        <v>5423</v>
      </c>
      <c r="AU613" s="9" t="s">
        <v>5423</v>
      </c>
      <c r="AV613" s="14"/>
      <c r="AW613" s="14" t="s">
        <v>5423</v>
      </c>
      <c r="AX613" s="14" t="str">
        <f>_xlfn.XLOOKUP(B613,'[4]cell downs 18042026 17h'!$B:$B,'[4]cell downs 18042026 17h'!$B:$B,"")</f>
        <v/>
      </c>
      <c r="AY613" s="14" t="str">
        <f>_xlfn.XLOOKUP(B613,'[5]Cells Huawei 19042026 15h'!$B:$B,'[5]Cells Huawei 19042026 15h'!$B:$B,"")</f>
        <v/>
      </c>
      <c r="AZ613" s="105" t="str">
        <f>_xlfn.XLOOKUP(B613,'INCIDENT-04-23-2026'!E:E,'INCIDENT-04-23-2026'!F:F,"")</f>
        <v/>
      </c>
      <c r="BA613" s="105" t="str">
        <f>_xlfn.XLOOKUP(B613,'[6]Eneo 17H'!$C:$C,'[6]Eneo 17H'!$I:$I,"")</f>
        <v/>
      </c>
      <c r="BB613" s="105" t="str">
        <f>_xlfn.XLOOKUP(B613,[8]ALL!$B:$B,[8]ALL!$M:$M,"")</f>
        <v/>
      </c>
      <c r="BC613" s="105" t="str">
        <f>_xlfn.XLOOKUP(B613,'[6]Eneo 17H'!$C:$C,'[6]Eneo 17H'!$I:$I,"")</f>
        <v/>
      </c>
      <c r="BD613" s="105" t="str">
        <f>_xlfn.XLOOKUP(B613,'[7]Eneo 12H'!$C:$C,'[7]Eneo 12H'!$I:$I,"")</f>
        <v/>
      </c>
      <c r="BE613" s="105" t="s">
        <v>5423</v>
      </c>
    </row>
    <row r="614" spans="1:57" hidden="1" x14ac:dyDescent="0.3">
      <c r="A614" s="1" t="s">
        <v>914</v>
      </c>
      <c r="B614" s="8" t="s">
        <v>915</v>
      </c>
      <c r="C614" s="3" t="str">
        <f>_xlfn.XLOOKUP(B614,'[1]daily break down'!$D:$D,'[1]daily break down'!$E:$E,"")</f>
        <v>LITTORAL</v>
      </c>
      <c r="D614" s="1" t="s">
        <v>11</v>
      </c>
      <c r="E614" s="1" t="s">
        <v>5375</v>
      </c>
      <c r="F614" s="3" t="s">
        <v>31</v>
      </c>
      <c r="G614" s="1" t="s">
        <v>916</v>
      </c>
      <c r="H614" s="26" t="str">
        <f>_xlfn.XLOOKUP(B614,[2]CALCULATION!$B:$B,[2]CALCULATION!$H:$H,"")</f>
        <v>NOKIA</v>
      </c>
      <c r="I614" s="23">
        <v>0</v>
      </c>
      <c r="J614" s="23">
        <v>1.319795795487304E-2</v>
      </c>
      <c r="K614" s="23">
        <v>2.0867041631353223E-2</v>
      </c>
      <c r="L614" s="23">
        <v>2.8536125307833927E-3</v>
      </c>
      <c r="M614" s="23">
        <v>1.9190544269517926E-2</v>
      </c>
      <c r="N614" s="23">
        <v>6.0639266279146446E-3</v>
      </c>
      <c r="O614" s="23">
        <v>6.242277411088403E-3</v>
      </c>
      <c r="P614" s="103" t="s">
        <v>6554</v>
      </c>
      <c r="Q614" s="36" t="s">
        <v>5796</v>
      </c>
      <c r="R614" s="36"/>
      <c r="S614" s="35" t="str" cm="1">
        <f t="array" ref="S614">IFERROR(_xlfn.IFS(
U614="MPR ISSUE","PDH",
U614="BSS Hardware Issue","BSS",
U614="Sites strategiques, MLL, Pylone, etc.","ENVTECH",
U614="AKTIVCO DEFAUT GE &amp; POWER Cabinet","AKTIVCO",
U614="AKTIVCO Coupure ENEO &amp; Baisse de tension","AKTIVCO GRID ONLY",
U614="Coupure ENEO &amp; Baisse de tension","IHS GRID ONLY",
U614="Defaut GE &amp; POWER Cabinet","IHS",
U614="Sharing","Partners",
U614="Sites strategiques &amp; DataCenter","SST &amp; DC",
U614="Exclu","Exclu",
U614="SAT","SAT",
U614="SPARE-ISSUE","SPARE-ISSUE",
U614="Fiber CAmtel","TRANS_FO_CAMTEL",
U614="Fiber AOF","Fiber AOF",
U614="Projet OCM (HUAWEI)","TRAVAUX-HUAWEI",
U614="Projet OCM (NOKIA)","TRAVAUX-NOKIA",
U614="ACCESS-ISSUE","ACCESS-ISSUE",
U614="Projet OCM (ZTE, NOKIA, autres projets)","TRAVAUX OCM",
U614="No root CAuse","No root cause",
U614="ODU HS","PDH",
U614="IP &amp; VLAN","PDH",
U614="Warehouse HUAWEI","SPARE-ISSUE",
U614="SPARE-HS","SPARE-ISSUE",
U614="Power Telco","BSS",U614="no impacts","no impacts"
),"")</f>
        <v/>
      </c>
      <c r="T614" s="35" t="str" cm="1">
        <f t="array" ref="T614">IFERROR(_xlfn.IFS(
U614="MPR ISSUE","TX ISSUE",
U614="BSS Hardware Issue","RAN ISSUE",
U614="Sites strategiques, MLL, Pylone, etc.","ENVTECH",
U614="AKTIVCO DEFAUT GE &amp; POWER Cabinet","POWER ISSUE",
U614="AKTIVCO Coupure ENEO &amp; Baisse de tension","POWER ISSUE",
U614="Coupure ENEO &amp; Baisse de tension","POWER ISSUE",
U614="Defaut GE &amp; POWER Cabinet","POWER ISSUE",
U614="Sharing","POWER ISSUE",
U614="Sites strategiques &amp; DataCenter","POWER ISSUE",
U614="Exclu","Exclu",
U614="SAT","TX ISSUE",
U614="SPARE-ISSUE","SPARE-ISSUE",
U614="Fiber CAmtel","TX ISSUE",
U614="Fiber AOF","TX ISSUE",
U614="Projet OCM (HUAWEI)","TRAVAUX-HUAWEI",
U614="Projet OCM (NOKIA)","TRAVAUX -NOKIA",
U614="ACCESS-ISSUE","ACCESS-ISSUE",
U614="Projet OCM (ZTE, NOKIA, autres projets)","TRAVAUX OCM",
U614="No root CAuse","No root cause",
U614="ODU HS","TX ISSUE",
U614="IP &amp; VLAN","TX ISSUE",
U614="Warehouse HUAWEI","SPARE-ISSUE",
U614="SPARE-HS","SPARE-ISSUE",
U614="Power Telco","RAN ISSUE",U614="no impacts","no impacts"
),"")</f>
        <v/>
      </c>
      <c r="U614" s="28"/>
      <c r="V614" s="35" t="str" cm="1">
        <f t="array" ref="V614">IFERROR(_xlfn.IFS(
U614="MPR ISSUE","ACTIVE",
U614="BSS Hardware Issue","ACTIVE",
U614="Sites strategiques, MLL, Pylone, etc.","PASSIVE",
U614="AKTIVCO DEFAUT GE &amp; POWER Cabinet","PASSIVE",
U614="AKTIVCO Coupure ENEO &amp; Baisse de tension","PASSIVE",
U614="Coupure ENEO &amp; Baisse de tension","PASSIVE",
U614="Defaut GE &amp; POWER Cabinet","PASSIVE",
U614="Sharing","PASSIVE",
U614="Sites strategiques &amp; DataCenter","PASSIVE",
U614="Exclu","Exclu",
U614="SAT","ACTIVE",
U614="SPARE-ISSUE","SPARE-ISSUE",
U614="Fiber CAmtel","ACTIVE",
U614="Fiber AOF","ACTIVE",
U614="Projet OCM (HUAWEI)","PLANNED WORKS",
U614="Projet OCM (NOKIA)","PLANNED WORKS",
U614="ACCESS-ISSUE","ACCESS-ISSUE",
U614="Projet OCM (ZTE, NOKIA, autres projets)","PLANNED WORKS",
U614="No root CAuse","No root cause",
U614="ODU HS","ACTIVE",
U614="IP &amp; VLAN","ACTIVE",
U614="Warehouse HUAWEI","SPARE-ISSUE",
U614="SPARE-HS","SPARE-ISSUE",
U614="Power Telco","ACTIVE",U614="no impacts","no impacts"
),"")</f>
        <v/>
      </c>
      <c r="W614" s="102"/>
      <c r="X614" s="102"/>
      <c r="Y614" s="102"/>
      <c r="Z614" s="102"/>
      <c r="AA614" s="102"/>
      <c r="AB614" s="104" t="s">
        <v>5423</v>
      </c>
      <c r="AC614" s="9"/>
      <c r="AD614" s="9"/>
      <c r="AE614" s="7" t="s">
        <v>5423</v>
      </c>
      <c r="AF614" s="6"/>
      <c r="AG614" s="7"/>
      <c r="AH614" s="3" t="s">
        <v>5423</v>
      </c>
      <c r="AI614" s="18" t="s">
        <v>5423</v>
      </c>
      <c r="AJ614" s="18" t="s">
        <v>5423</v>
      </c>
      <c r="AK614" s="18" t="s">
        <v>5423</v>
      </c>
      <c r="AL614" s="18" t="s">
        <v>5423</v>
      </c>
      <c r="AM614" s="18" t="s">
        <v>5423</v>
      </c>
      <c r="AN614" s="18" t="s">
        <v>5423</v>
      </c>
      <c r="AO614" s="18" t="s">
        <v>5423</v>
      </c>
      <c r="AP614" s="18" t="s">
        <v>5423</v>
      </c>
      <c r="AQ614" s="18" t="s">
        <v>5423</v>
      </c>
      <c r="AR614" s="18" t="s">
        <v>5423</v>
      </c>
      <c r="AS614" s="18" t="s">
        <v>5423</v>
      </c>
      <c r="AT614" s="18" t="s">
        <v>5423</v>
      </c>
      <c r="AU614" s="9" t="s">
        <v>5423</v>
      </c>
      <c r="AV614" s="14"/>
      <c r="AW614" s="14" t="s">
        <v>5423</v>
      </c>
      <c r="AX614" s="14" t="str">
        <f>_xlfn.XLOOKUP(B614,'[4]cell downs 18042026 17h'!$B:$B,'[4]cell downs 18042026 17h'!$B:$B,"")</f>
        <v/>
      </c>
      <c r="AY614" s="14" t="str">
        <f>_xlfn.XLOOKUP(B614,'[5]Cells Huawei 19042026 15h'!$B:$B,'[5]Cells Huawei 19042026 15h'!$B:$B,"")</f>
        <v/>
      </c>
      <c r="AZ614" s="105" t="str">
        <f>_xlfn.XLOOKUP(B614,'INCIDENT-04-23-2026'!E:E,'INCIDENT-04-23-2026'!F:F,"")</f>
        <v/>
      </c>
      <c r="BA614" s="105" t="str">
        <f>_xlfn.XLOOKUP(B614,'[6]Eneo 17H'!$C:$C,'[6]Eneo 17H'!$I:$I,"")</f>
        <v/>
      </c>
      <c r="BB614" s="105" t="str">
        <f>_xlfn.XLOOKUP(B614,[8]ALL!$B:$B,[8]ALL!$M:$M,"")</f>
        <v/>
      </c>
      <c r="BC614" s="105" t="str">
        <f>_xlfn.XLOOKUP(B614,'[6]Eneo 17H'!$C:$C,'[6]Eneo 17H'!$I:$I,"")</f>
        <v/>
      </c>
      <c r="BD614" s="105" t="str">
        <f>_xlfn.XLOOKUP(B614,'[7]Eneo 12H'!$C:$C,'[7]Eneo 12H'!$I:$I,"")</f>
        <v/>
      </c>
      <c r="BE614" s="105" t="s">
        <v>5423</v>
      </c>
    </row>
    <row r="615" spans="1:57" hidden="1" x14ac:dyDescent="0.3">
      <c r="A615" s="1" t="s">
        <v>1493</v>
      </c>
      <c r="B615" s="8" t="s">
        <v>1494</v>
      </c>
      <c r="C615" s="3" t="str">
        <f>_xlfn.XLOOKUP(B615,'[1]daily break down'!$D:$D,'[1]daily break down'!$E:$E,"")</f>
        <v>ADAMAOUA</v>
      </c>
      <c r="D615" s="1" t="s">
        <v>11</v>
      </c>
      <c r="E615" s="1" t="s">
        <v>66</v>
      </c>
      <c r="F615" s="3" t="s">
        <v>90</v>
      </c>
      <c r="G615" s="1" t="s">
        <v>1495</v>
      </c>
      <c r="H615" s="26" t="str">
        <f>_xlfn.XLOOKUP(B615,[2]CALCULATION!$B:$B,[2]CALCULATION!$H:$H,"")</f>
        <v>NOKIA</v>
      </c>
      <c r="I615" s="23">
        <v>0</v>
      </c>
      <c r="J615" s="23">
        <v>4.483982800112115E-2</v>
      </c>
      <c r="K615" s="23">
        <v>0.19928735467079123</v>
      </c>
      <c r="L615" s="23">
        <v>3.7012009378622895E-2</v>
      </c>
      <c r="M615" s="23">
        <v>1.516157138129019E-3</v>
      </c>
      <c r="N615" s="23">
        <v>5.7255349712320254E-3</v>
      </c>
      <c r="O615" s="23">
        <v>1.2271834582645054E-2</v>
      </c>
      <c r="P615" s="103" t="s">
        <v>6554</v>
      </c>
      <c r="Q615" s="36" t="s">
        <v>5796</v>
      </c>
      <c r="R615" s="36"/>
      <c r="S615" s="35" t="str" cm="1">
        <f t="array" ref="S615">IFERROR(_xlfn.IFS(
U615="MPR ISSUE","PDH",
U615="BSS Hardware Issue","BSS",
U615="Sites strategiques, MLL, Pylone, etc.","ENVTECH",
U615="AKTIVCO DEFAUT GE &amp; POWER Cabinet","AKTIVCO",
U615="AKTIVCO Coupure ENEO &amp; Baisse de tension","AKTIVCO GRID ONLY",
U615="Coupure ENEO &amp; Baisse de tension","IHS GRID ONLY",
U615="Defaut GE &amp; POWER Cabinet","IHS",
U615="Sharing","Partners",
U615="Sites strategiques &amp; DataCenter","SST &amp; DC",
U615="Exclu","Exclu",
U615="SAT","SAT",
U615="SPARE-ISSUE","SPARE-ISSUE",
U615="Fiber CAmtel","TRANS_FO_CAMTEL",
U615="Fiber AOF","Fiber AOF",
U615="Projet OCM (HUAWEI)","TRAVAUX-HUAWEI",
U615="Projet OCM (NOKIA)","TRAVAUX-NOKIA",
U615="ACCESS-ISSUE","ACCESS-ISSUE",
U615="Projet OCM (ZTE, NOKIA, autres projets)","TRAVAUX OCM",
U615="No root CAuse","No root cause",
U615="ODU HS","PDH",
U615="IP &amp; VLAN","PDH",
U615="Warehouse HUAWEI","SPARE-ISSUE",
U615="SPARE-HS","SPARE-ISSUE",
U615="Power Telco","BSS",U615="no impacts","no impacts"
),"")</f>
        <v/>
      </c>
      <c r="T615" s="35" t="str" cm="1">
        <f t="array" ref="T615">IFERROR(_xlfn.IFS(
U615="MPR ISSUE","TX ISSUE",
U615="BSS Hardware Issue","RAN ISSUE",
U615="Sites strategiques, MLL, Pylone, etc.","ENVTECH",
U615="AKTIVCO DEFAUT GE &amp; POWER Cabinet","POWER ISSUE",
U615="AKTIVCO Coupure ENEO &amp; Baisse de tension","POWER ISSUE",
U615="Coupure ENEO &amp; Baisse de tension","POWER ISSUE",
U615="Defaut GE &amp; POWER Cabinet","POWER ISSUE",
U615="Sharing","POWER ISSUE",
U615="Sites strategiques &amp; DataCenter","POWER ISSUE",
U615="Exclu","Exclu",
U615="SAT","TX ISSUE",
U615="SPARE-ISSUE","SPARE-ISSUE",
U615="Fiber CAmtel","TX ISSUE",
U615="Fiber AOF","TX ISSUE",
U615="Projet OCM (HUAWEI)","TRAVAUX-HUAWEI",
U615="Projet OCM (NOKIA)","TRAVAUX -NOKIA",
U615="ACCESS-ISSUE","ACCESS-ISSUE",
U615="Projet OCM (ZTE, NOKIA, autres projets)","TRAVAUX OCM",
U615="No root CAuse","No root cause",
U615="ODU HS","TX ISSUE",
U615="IP &amp; VLAN","TX ISSUE",
U615="Warehouse HUAWEI","SPARE-ISSUE",
U615="SPARE-HS","SPARE-ISSUE",
U615="Power Telco","RAN ISSUE",U615="no impacts","no impacts"
),"")</f>
        <v/>
      </c>
      <c r="U615" s="28"/>
      <c r="V615" s="35" t="str" cm="1">
        <f t="array" ref="V615">IFERROR(_xlfn.IFS(
U615="MPR ISSUE","ACTIVE",
U615="BSS Hardware Issue","ACTIVE",
U615="Sites strategiques, MLL, Pylone, etc.","PASSIVE",
U615="AKTIVCO DEFAUT GE &amp; POWER Cabinet","PASSIVE",
U615="AKTIVCO Coupure ENEO &amp; Baisse de tension","PASSIVE",
U615="Coupure ENEO &amp; Baisse de tension","PASSIVE",
U615="Defaut GE &amp; POWER Cabinet","PASSIVE",
U615="Sharing","PASSIVE",
U615="Sites strategiques &amp; DataCenter","PASSIVE",
U615="Exclu","Exclu",
U615="SAT","ACTIVE",
U615="SPARE-ISSUE","SPARE-ISSUE",
U615="Fiber CAmtel","ACTIVE",
U615="Fiber AOF","ACTIVE",
U615="Projet OCM (HUAWEI)","PLANNED WORKS",
U615="Projet OCM (NOKIA)","PLANNED WORKS",
U615="ACCESS-ISSUE","ACCESS-ISSUE",
U615="Projet OCM (ZTE, NOKIA, autres projets)","PLANNED WORKS",
U615="No root CAuse","No root cause",
U615="ODU HS","ACTIVE",
U615="IP &amp; VLAN","ACTIVE",
U615="Warehouse HUAWEI","SPARE-ISSUE",
U615="SPARE-HS","SPARE-ISSUE",
U615="Power Telco","ACTIVE",U615="no impacts","no impacts"
),"")</f>
        <v/>
      </c>
      <c r="W615" s="102"/>
      <c r="X615" s="102"/>
      <c r="Y615" s="102"/>
      <c r="Z615" s="102"/>
      <c r="AA615" s="102"/>
      <c r="AB615" s="104" t="s">
        <v>5423</v>
      </c>
      <c r="AC615" s="9"/>
      <c r="AD615" s="9"/>
      <c r="AE615" s="7" t="s">
        <v>5423</v>
      </c>
      <c r="AF615" s="6"/>
      <c r="AG615" s="7"/>
      <c r="AH615" s="3" t="s">
        <v>5423</v>
      </c>
      <c r="AI615" s="18" t="s">
        <v>5423</v>
      </c>
      <c r="AJ615" s="18" t="s">
        <v>5423</v>
      </c>
      <c r="AK615" s="18" t="s">
        <v>5423</v>
      </c>
      <c r="AL615" s="18" t="s">
        <v>5423</v>
      </c>
      <c r="AM615" s="18" t="s">
        <v>5423</v>
      </c>
      <c r="AN615" s="18" t="s">
        <v>5423</v>
      </c>
      <c r="AO615" s="18" t="s">
        <v>5423</v>
      </c>
      <c r="AP615" s="18" t="s">
        <v>5423</v>
      </c>
      <c r="AQ615" s="18" t="s">
        <v>5423</v>
      </c>
      <c r="AR615" s="18" t="s">
        <v>5423</v>
      </c>
      <c r="AS615" s="18" t="s">
        <v>5423</v>
      </c>
      <c r="AT615" s="18" t="s">
        <v>5423</v>
      </c>
      <c r="AU615" s="9" t="s">
        <v>5423</v>
      </c>
      <c r="AV615" s="14"/>
      <c r="AW615" s="14" t="s">
        <v>5423</v>
      </c>
      <c r="AX615" s="14" t="str">
        <f>_xlfn.XLOOKUP(B615,'[4]cell downs 18042026 17h'!$B:$B,'[4]cell downs 18042026 17h'!$B:$B,"")</f>
        <v/>
      </c>
      <c r="AY615" s="14" t="str">
        <f>_xlfn.XLOOKUP(B615,'[5]Cells Huawei 19042026 15h'!$B:$B,'[5]Cells Huawei 19042026 15h'!$B:$B,"")</f>
        <v/>
      </c>
      <c r="AZ615" s="105" t="str">
        <f>_xlfn.XLOOKUP(B615,'INCIDENT-04-23-2026'!E:E,'INCIDENT-04-23-2026'!F:F,"")</f>
        <v/>
      </c>
      <c r="BA615" s="105" t="str">
        <f>_xlfn.XLOOKUP(B615,'[6]Eneo 17H'!$C:$C,'[6]Eneo 17H'!$I:$I,"")</f>
        <v/>
      </c>
      <c r="BB615" s="105" t="str">
        <f>_xlfn.XLOOKUP(B615,[8]ALL!$B:$B,[8]ALL!$M:$M,"")</f>
        <v/>
      </c>
      <c r="BC615" s="105" t="str">
        <f>_xlfn.XLOOKUP(B615,'[6]Eneo 17H'!$C:$C,'[6]Eneo 17H'!$I:$I,"")</f>
        <v/>
      </c>
      <c r="BD615" s="105" t="str">
        <f>_xlfn.XLOOKUP(B615,'[7]Eneo 12H'!$C:$C,'[7]Eneo 12H'!$I:$I,"")</f>
        <v/>
      </c>
      <c r="BE615" s="105" t="s">
        <v>5423</v>
      </c>
    </row>
    <row r="616" spans="1:57" hidden="1" x14ac:dyDescent="0.3">
      <c r="A616" s="1" t="s">
        <v>715</v>
      </c>
      <c r="B616" s="8" t="s">
        <v>716</v>
      </c>
      <c r="C616" s="3" t="str">
        <f>_xlfn.XLOOKUP(B616,'[1]daily break down'!$D:$D,'[1]daily break down'!$E:$E,"")</f>
        <v>Maroua</v>
      </c>
      <c r="D616" s="1" t="s">
        <v>11</v>
      </c>
      <c r="E616" s="1" t="s">
        <v>12</v>
      </c>
      <c r="F616" s="3" t="s">
        <v>55</v>
      </c>
      <c r="G616" s="1" t="s">
        <v>84</v>
      </c>
      <c r="H616" s="25" t="str">
        <f>_xlfn.XLOOKUP(B616,[2]CALCULATION!$B:$B,[2]CALCULATION!$H:$H,"")</f>
        <v>Huawei</v>
      </c>
      <c r="I616" s="23">
        <v>0</v>
      </c>
      <c r="J616" s="23">
        <v>0</v>
      </c>
      <c r="K616" s="23">
        <v>0</v>
      </c>
      <c r="L616" s="23">
        <v>0</v>
      </c>
      <c r="M616" s="23">
        <v>0</v>
      </c>
      <c r="N616" s="23">
        <v>5.5288742783927312E-3</v>
      </c>
      <c r="O616" s="23">
        <v>5.6180496699797114E-3</v>
      </c>
      <c r="P616" s="103" t="s">
        <v>6554</v>
      </c>
      <c r="Q616" s="36" t="s">
        <v>5796</v>
      </c>
      <c r="R616" s="36"/>
      <c r="S616" s="35" t="str" cm="1">
        <f t="array" ref="S616">IFERROR(_xlfn.IFS(
U616="MPR ISSUE","PDH",
U616="BSS Hardware Issue","BSS",
U616="Sites strategiques, MLL, Pylone, etc.","ENVTECH",
U616="AKTIVCO DEFAUT GE &amp; POWER Cabinet","AKTIVCO",
U616="AKTIVCO Coupure ENEO &amp; Baisse de tension","AKTIVCO GRID ONLY",
U616="Coupure ENEO &amp; Baisse de tension","IHS GRID ONLY",
U616="Defaut GE &amp; POWER Cabinet","IHS",
U616="Sharing","Partners",
U616="Sites strategiques &amp; DataCenter","SST &amp; DC",
U616="Exclu","Exclu",
U616="SAT","SAT",
U616="SPARE-ISSUE","SPARE-ISSUE",
U616="Fiber CAmtel","TRANS_FO_CAMTEL",
U616="Fiber AOF","Fiber AOF",
U616="Projet OCM (HUAWEI)","TRAVAUX-HUAWEI",
U616="Projet OCM (NOKIA)","TRAVAUX-NOKIA",
U616="ACCESS-ISSUE","ACCESS-ISSUE",
U616="Projet OCM (ZTE, NOKIA, autres projets)","TRAVAUX OCM",
U616="No root CAuse","No root cause",
U616="ODU HS","PDH",
U616="IP &amp; VLAN","PDH",
U616="Warehouse HUAWEI","SPARE-ISSUE",
U616="SPARE-HS","SPARE-ISSUE",
U616="Power Telco","BSS",U616="no impacts","no impacts"
),"")</f>
        <v/>
      </c>
      <c r="T616" s="35" t="str" cm="1">
        <f t="array" ref="T616">IFERROR(_xlfn.IFS(
U616="MPR ISSUE","TX ISSUE",
U616="BSS Hardware Issue","RAN ISSUE",
U616="Sites strategiques, MLL, Pylone, etc.","ENVTECH",
U616="AKTIVCO DEFAUT GE &amp; POWER Cabinet","POWER ISSUE",
U616="AKTIVCO Coupure ENEO &amp; Baisse de tension","POWER ISSUE",
U616="Coupure ENEO &amp; Baisse de tension","POWER ISSUE",
U616="Defaut GE &amp; POWER Cabinet","POWER ISSUE",
U616="Sharing","POWER ISSUE",
U616="Sites strategiques &amp; DataCenter","POWER ISSUE",
U616="Exclu","Exclu",
U616="SAT","TX ISSUE",
U616="SPARE-ISSUE","SPARE-ISSUE",
U616="Fiber CAmtel","TX ISSUE",
U616="Fiber AOF","TX ISSUE",
U616="Projet OCM (HUAWEI)","TRAVAUX-HUAWEI",
U616="Projet OCM (NOKIA)","TRAVAUX -NOKIA",
U616="ACCESS-ISSUE","ACCESS-ISSUE",
U616="Projet OCM (ZTE, NOKIA, autres projets)","TRAVAUX OCM",
U616="No root CAuse","No root cause",
U616="ODU HS","TX ISSUE",
U616="IP &amp; VLAN","TX ISSUE",
U616="Warehouse HUAWEI","SPARE-ISSUE",
U616="SPARE-HS","SPARE-ISSUE",
U616="Power Telco","RAN ISSUE",U616="no impacts","no impacts"
),"")</f>
        <v/>
      </c>
      <c r="U616" s="28"/>
      <c r="V616" s="35" t="str" cm="1">
        <f t="array" ref="V616">IFERROR(_xlfn.IFS(
U616="MPR ISSUE","ACTIVE",
U616="BSS Hardware Issue","ACTIVE",
U616="Sites strategiques, MLL, Pylone, etc.","PASSIVE",
U616="AKTIVCO DEFAUT GE &amp; POWER Cabinet","PASSIVE",
U616="AKTIVCO Coupure ENEO &amp; Baisse de tension","PASSIVE",
U616="Coupure ENEO &amp; Baisse de tension","PASSIVE",
U616="Defaut GE &amp; POWER Cabinet","PASSIVE",
U616="Sharing","PASSIVE",
U616="Sites strategiques &amp; DataCenter","PASSIVE",
U616="Exclu","Exclu",
U616="SAT","ACTIVE",
U616="SPARE-ISSUE","SPARE-ISSUE",
U616="Fiber CAmtel","ACTIVE",
U616="Fiber AOF","ACTIVE",
U616="Projet OCM (HUAWEI)","PLANNED WORKS",
U616="Projet OCM (NOKIA)","PLANNED WORKS",
U616="ACCESS-ISSUE","ACCESS-ISSUE",
U616="Projet OCM (ZTE, NOKIA, autres projets)","PLANNED WORKS",
U616="No root CAuse","No root cause",
U616="ODU HS","ACTIVE",
U616="IP &amp; VLAN","ACTIVE",
U616="Warehouse HUAWEI","SPARE-ISSUE",
U616="SPARE-HS","SPARE-ISSUE",
U616="Power Telco","ACTIVE",U616="no impacts","no impacts"
),"")</f>
        <v/>
      </c>
      <c r="W616" s="102"/>
      <c r="X616" s="102"/>
      <c r="Y616" s="102"/>
      <c r="Z616" s="102"/>
      <c r="AA616" s="102"/>
      <c r="AB616" s="104" t="s">
        <v>5423</v>
      </c>
      <c r="AC616" s="9"/>
      <c r="AD616" s="9"/>
      <c r="AE616" s="7" t="s">
        <v>5423</v>
      </c>
      <c r="AF616" s="6"/>
      <c r="AG616" s="7"/>
      <c r="AH616" s="3" t="s">
        <v>5423</v>
      </c>
      <c r="AI616" s="18" t="s">
        <v>5423</v>
      </c>
      <c r="AJ616" s="18" t="s">
        <v>5423</v>
      </c>
      <c r="AK616" s="18" t="s">
        <v>5423</v>
      </c>
      <c r="AL616" s="18" t="s">
        <v>5423</v>
      </c>
      <c r="AM616" s="18" t="s">
        <v>5423</v>
      </c>
      <c r="AN616" s="18" t="s">
        <v>5423</v>
      </c>
      <c r="AO616" s="18" t="s">
        <v>5423</v>
      </c>
      <c r="AP616" s="18" t="s">
        <v>5423</v>
      </c>
      <c r="AQ616" s="18" t="s">
        <v>5423</v>
      </c>
      <c r="AR616" s="18" t="s">
        <v>5423</v>
      </c>
      <c r="AS616" s="18" t="s">
        <v>5423</v>
      </c>
      <c r="AT616" s="18" t="s">
        <v>5423</v>
      </c>
      <c r="AU616" s="9" t="s">
        <v>5423</v>
      </c>
      <c r="AV616" s="14"/>
      <c r="AW616" s="14" t="s">
        <v>5423</v>
      </c>
      <c r="AX616" s="14" t="str">
        <f>_xlfn.XLOOKUP(B616,'[4]cell downs 18042026 17h'!$B:$B,'[4]cell downs 18042026 17h'!$B:$B,"")</f>
        <v/>
      </c>
      <c r="AY616" s="14" t="str">
        <f>_xlfn.XLOOKUP(B616,'[5]Cells Huawei 19042026 15h'!$B:$B,'[5]Cells Huawei 19042026 15h'!$B:$B,"")</f>
        <v/>
      </c>
      <c r="AZ616" s="105" t="str">
        <f>_xlfn.XLOOKUP(B616,'INCIDENT-04-23-2026'!E:E,'INCIDENT-04-23-2026'!F:F,"")</f>
        <v/>
      </c>
      <c r="BA616" s="105" t="str">
        <f>_xlfn.XLOOKUP(B616,'[6]Eneo 17H'!$C:$C,'[6]Eneo 17H'!$I:$I,"")</f>
        <v/>
      </c>
      <c r="BB616" s="105" t="str">
        <f>_xlfn.XLOOKUP(B616,[8]ALL!$B:$B,[8]ALL!$M:$M,"")</f>
        <v/>
      </c>
      <c r="BC616" s="105" t="str">
        <f>_xlfn.XLOOKUP(B616,'[6]Eneo 17H'!$C:$C,'[6]Eneo 17H'!$I:$I,"")</f>
        <v/>
      </c>
      <c r="BD616" s="105" t="str">
        <f>_xlfn.XLOOKUP(B616,'[7]Eneo 12H'!$C:$C,'[7]Eneo 12H'!$I:$I,"")</f>
        <v/>
      </c>
      <c r="BE616" s="105" t="s">
        <v>5423</v>
      </c>
    </row>
    <row r="617" spans="1:57" hidden="1" x14ac:dyDescent="0.3">
      <c r="A617" s="1" t="s">
        <v>1346</v>
      </c>
      <c r="B617" s="8" t="s">
        <v>1347</v>
      </c>
      <c r="C617" s="3" t="str">
        <f>_xlfn.XLOOKUP(B617,'[1]daily break down'!$D:$D,'[1]daily break down'!$E:$E,"")</f>
        <v>EXTREME-NORD</v>
      </c>
      <c r="D617" s="1" t="s">
        <v>11</v>
      </c>
      <c r="E617" s="1" t="s">
        <v>12</v>
      </c>
      <c r="F617" s="3" t="s">
        <v>55</v>
      </c>
      <c r="G617" s="1" t="s">
        <v>185</v>
      </c>
      <c r="H617" s="25" t="str">
        <f>_xlfn.XLOOKUP(B617,[2]CALCULATION!$B:$B,[2]CALCULATION!$H:$H,"")</f>
        <v>Huawei</v>
      </c>
      <c r="I617" s="23">
        <v>0.17968841404776373</v>
      </c>
      <c r="J617" s="23">
        <v>0.44222076687983147</v>
      </c>
      <c r="K617" s="23">
        <v>0.18339811033778208</v>
      </c>
      <c r="L617" s="23">
        <v>7.5442381282584689E-3</v>
      </c>
      <c r="M617" s="23">
        <v>8.6856831405718055E-3</v>
      </c>
      <c r="N617" s="23">
        <v>5.0473271638230418E-3</v>
      </c>
      <c r="O617" s="23">
        <v>2.0296319125196541E-2</v>
      </c>
      <c r="P617" s="103" t="s">
        <v>6554</v>
      </c>
      <c r="Q617" s="36" t="s">
        <v>6552</v>
      </c>
      <c r="R617" s="36"/>
      <c r="S617" s="35" t="str" cm="1">
        <f t="array" ref="S617">IFERROR(_xlfn.IFS(
U617="MPR ISSUE","PDH",
U617="BSS Hardware Issue","BSS",
U617="Sites strategiques, MLL, Pylone, etc.","ENVTECH",
U617="AKTIVCO DEFAUT GE &amp; POWER Cabinet","AKTIVCO",
U617="AKTIVCO Coupure ENEO &amp; Baisse de tension","AKTIVCO GRID ONLY",
U617="Coupure ENEO &amp; Baisse de tension","IHS GRID ONLY",
U617="Defaut GE &amp; POWER Cabinet","IHS",
U617="Sharing","Partners",
U617="Sites strategiques &amp; DataCenter","SST &amp; DC",
U617="Exclu","Exclu",
U617="SAT","SAT",
U617="SPARE-ISSUE","SPARE-ISSUE",
U617="Fiber CAmtel","TRANS_FO_CAMTEL",
U617="Fiber AOF","Fiber AOF",
U617="Projet OCM (HUAWEI)","TRAVAUX-HUAWEI",
U617="Projet OCM (NOKIA)","TRAVAUX-NOKIA",
U617="ACCESS-ISSUE","ACCESS-ISSUE",
U617="Projet OCM (ZTE, NOKIA, autres projets)","TRAVAUX OCM",
U617="No root CAuse","No root cause",
U617="ODU HS","PDH",
U617="IP &amp; VLAN","PDH",
U617="Warehouse HUAWEI","SPARE-ISSUE",
U617="SPARE-HS","SPARE-ISSUE",
U617="Power Telco","BSS",U617="no impacts","no impacts"
),"")</f>
        <v/>
      </c>
      <c r="T617" s="35" t="str" cm="1">
        <f t="array" ref="T617">IFERROR(_xlfn.IFS(
U617="MPR ISSUE","TX ISSUE",
U617="BSS Hardware Issue","RAN ISSUE",
U617="Sites strategiques, MLL, Pylone, etc.","ENVTECH",
U617="AKTIVCO DEFAUT GE &amp; POWER Cabinet","POWER ISSUE",
U617="AKTIVCO Coupure ENEO &amp; Baisse de tension","POWER ISSUE",
U617="Coupure ENEO &amp; Baisse de tension","POWER ISSUE",
U617="Defaut GE &amp; POWER Cabinet","POWER ISSUE",
U617="Sharing","POWER ISSUE",
U617="Sites strategiques &amp; DataCenter","POWER ISSUE",
U617="Exclu","Exclu",
U617="SAT","TX ISSUE",
U617="SPARE-ISSUE","SPARE-ISSUE",
U617="Fiber CAmtel","TX ISSUE",
U617="Fiber AOF","TX ISSUE",
U617="Projet OCM (HUAWEI)","TRAVAUX-HUAWEI",
U617="Projet OCM (NOKIA)","TRAVAUX -NOKIA",
U617="ACCESS-ISSUE","ACCESS-ISSUE",
U617="Projet OCM (ZTE, NOKIA, autres projets)","TRAVAUX OCM",
U617="No root CAuse","No root cause",
U617="ODU HS","TX ISSUE",
U617="IP &amp; VLAN","TX ISSUE",
U617="Warehouse HUAWEI","SPARE-ISSUE",
U617="SPARE-HS","SPARE-ISSUE",
U617="Power Telco","RAN ISSUE",U617="no impacts","no impacts"
),"")</f>
        <v/>
      </c>
      <c r="U617" s="28"/>
      <c r="V617" s="35" t="str" cm="1">
        <f t="array" ref="V617">IFERROR(_xlfn.IFS(
U617="MPR ISSUE","ACTIVE",
U617="BSS Hardware Issue","ACTIVE",
U617="Sites strategiques, MLL, Pylone, etc.","PASSIVE",
U617="AKTIVCO DEFAUT GE &amp; POWER Cabinet","PASSIVE",
U617="AKTIVCO Coupure ENEO &amp; Baisse de tension","PASSIVE",
U617="Coupure ENEO &amp; Baisse de tension","PASSIVE",
U617="Defaut GE &amp; POWER Cabinet","PASSIVE",
U617="Sharing","PASSIVE",
U617="Sites strategiques &amp; DataCenter","PASSIVE",
U617="Exclu","Exclu",
U617="SAT","ACTIVE",
U617="SPARE-ISSUE","SPARE-ISSUE",
U617="Fiber CAmtel","ACTIVE",
U617="Fiber AOF","ACTIVE",
U617="Projet OCM (HUAWEI)","PLANNED WORKS",
U617="Projet OCM (NOKIA)","PLANNED WORKS",
U617="ACCESS-ISSUE","ACCESS-ISSUE",
U617="Projet OCM (ZTE, NOKIA, autres projets)","PLANNED WORKS",
U617="No root CAuse","No root cause",
U617="ODU HS","ACTIVE",
U617="IP &amp; VLAN","ACTIVE",
U617="Warehouse HUAWEI","SPARE-ISSUE",
U617="SPARE-HS","SPARE-ISSUE",
U617="Power Telco","ACTIVE",U617="no impacts","no impacts"
),"")</f>
        <v/>
      </c>
      <c r="W617" s="102"/>
      <c r="X617" s="102"/>
      <c r="Y617" s="102"/>
      <c r="Z617" s="102"/>
      <c r="AA617" s="102"/>
      <c r="AB617" s="104" t="s">
        <v>5423</v>
      </c>
      <c r="AC617" s="9"/>
      <c r="AD617" s="9"/>
      <c r="AE617" s="7" t="s">
        <v>5423</v>
      </c>
      <c r="AF617" s="6"/>
      <c r="AG617" s="7"/>
      <c r="AH617" s="3" t="s">
        <v>5423</v>
      </c>
      <c r="AI617" s="18" t="s">
        <v>5423</v>
      </c>
      <c r="AJ617" s="18" t="s">
        <v>5423</v>
      </c>
      <c r="AK617" s="18" t="s">
        <v>5423</v>
      </c>
      <c r="AL617" s="18" t="s">
        <v>5423</v>
      </c>
      <c r="AM617" s="18" t="s">
        <v>5423</v>
      </c>
      <c r="AN617" s="18" t="s">
        <v>5423</v>
      </c>
      <c r="AO617" s="18" t="s">
        <v>5423</v>
      </c>
      <c r="AP617" s="18" t="s">
        <v>5423</v>
      </c>
      <c r="AQ617" s="18" t="s">
        <v>5423</v>
      </c>
      <c r="AR617" s="18" t="s">
        <v>5423</v>
      </c>
      <c r="AS617" s="18" t="s">
        <v>5423</v>
      </c>
      <c r="AT617" s="18" t="s">
        <v>5423</v>
      </c>
      <c r="AU617" s="9" t="s">
        <v>5423</v>
      </c>
      <c r="AV617" s="14"/>
      <c r="AW617" s="14" t="s">
        <v>5423</v>
      </c>
      <c r="AX617" s="14" t="str">
        <f>_xlfn.XLOOKUP(B617,'[4]cell downs 18042026 17h'!$B:$B,'[4]cell downs 18042026 17h'!$B:$B,"")</f>
        <v/>
      </c>
      <c r="AY617" s="14" t="str">
        <f>_xlfn.XLOOKUP(B617,'[5]Cells Huawei 19042026 15h'!$B:$B,'[5]Cells Huawei 19042026 15h'!$B:$B,"")</f>
        <v/>
      </c>
      <c r="AZ617" s="105" t="str">
        <f>_xlfn.XLOOKUP(B617,'INCIDENT-04-23-2026'!E:E,'INCIDENT-04-23-2026'!F:F,"")</f>
        <v/>
      </c>
      <c r="BA617" s="105" t="str">
        <f>_xlfn.XLOOKUP(B617,'[6]Eneo 17H'!$C:$C,'[6]Eneo 17H'!$I:$I,"")</f>
        <v/>
      </c>
      <c r="BB617" s="105" t="str">
        <f>_xlfn.XLOOKUP(B617,[8]ALL!$B:$B,[8]ALL!$M:$M,"")</f>
        <v/>
      </c>
      <c r="BC617" s="105" t="str">
        <f>_xlfn.XLOOKUP(B617,'[6]Eneo 17H'!$C:$C,'[6]Eneo 17H'!$I:$I,"")</f>
        <v/>
      </c>
      <c r="BD617" s="105" t="str">
        <f>_xlfn.XLOOKUP(B617,'[7]Eneo 12H'!$C:$C,'[7]Eneo 12H'!$I:$I,"")</f>
        <v/>
      </c>
      <c r="BE617" s="105" t="s">
        <v>5423</v>
      </c>
    </row>
    <row r="618" spans="1:57" hidden="1" x14ac:dyDescent="0.3">
      <c r="A618" s="1" t="s">
        <v>1383</v>
      </c>
      <c r="B618" s="8" t="s">
        <v>1384</v>
      </c>
      <c r="C618" s="3" t="str">
        <f>_xlfn.XLOOKUP(B618,'[1]daily break down'!$D:$D,'[1]daily break down'!$E:$E,"")</f>
        <v>NORD-OUEST</v>
      </c>
      <c r="D618" s="1" t="s">
        <v>11</v>
      </c>
      <c r="E618" s="1" t="s">
        <v>154</v>
      </c>
      <c r="F618" s="3" t="s">
        <v>51</v>
      </c>
      <c r="G618" s="1" t="s">
        <v>1385</v>
      </c>
      <c r="H618" s="26" t="str">
        <f>_xlfn.XLOOKUP(B618,[2]CALCULATION!$B:$B,[2]CALCULATION!$H:$H,"")</f>
        <v>NOKIA</v>
      </c>
      <c r="I618" s="23">
        <v>0</v>
      </c>
      <c r="J618" s="23">
        <v>3.0269338218717987</v>
      </c>
      <c r="K618" s="23">
        <v>4.1144633924316487</v>
      </c>
      <c r="L618" s="23">
        <v>3.0540074707576053</v>
      </c>
      <c r="M618" s="23">
        <v>0</v>
      </c>
      <c r="N618" s="23">
        <v>4.9938219288708924E-3</v>
      </c>
      <c r="O618" s="23">
        <v>3.031963313957304E-4</v>
      </c>
      <c r="P618" s="103" t="s">
        <v>6554</v>
      </c>
      <c r="Q618" s="36" t="s">
        <v>6552</v>
      </c>
      <c r="R618" s="36"/>
      <c r="S618" s="35" t="str" cm="1">
        <f t="array" ref="S618">IFERROR(_xlfn.IFS(
U618="MPR ISSUE","PDH",
U618="BSS Hardware Issue","BSS",
U618="Sites strategiques, MLL, Pylone, etc.","ENVTECH",
U618="AKTIVCO DEFAUT GE &amp; POWER Cabinet","AKTIVCO",
U618="AKTIVCO Coupure ENEO &amp; Baisse de tension","AKTIVCO GRID ONLY",
U618="Coupure ENEO &amp; Baisse de tension","IHS GRID ONLY",
U618="Defaut GE &amp; POWER Cabinet","IHS",
U618="Sharing","Partners",
U618="Sites strategiques &amp; DataCenter","SST &amp; DC",
U618="Exclu","Exclu",
U618="SAT","SAT",
U618="SPARE-ISSUE","SPARE-ISSUE",
U618="Fiber CAmtel","TRANS_FO_CAMTEL",
U618="Fiber AOF","Fiber AOF",
U618="Projet OCM (HUAWEI)","TRAVAUX-HUAWEI",
U618="Projet OCM (NOKIA)","TRAVAUX-NOKIA",
U618="ACCESS-ISSUE","ACCESS-ISSUE",
U618="Projet OCM (ZTE, NOKIA, autres projets)","TRAVAUX OCM",
U618="No root CAuse","No root cause",
U618="ODU HS","PDH",
U618="IP &amp; VLAN","PDH",
U618="Warehouse HUAWEI","SPARE-ISSUE",
U618="SPARE-HS","SPARE-ISSUE",
U618="Power Telco","BSS",U618="no impacts","no impacts"
),"")</f>
        <v/>
      </c>
      <c r="T618" s="35" t="str" cm="1">
        <f t="array" ref="T618">IFERROR(_xlfn.IFS(
U618="MPR ISSUE","TX ISSUE",
U618="BSS Hardware Issue","RAN ISSUE",
U618="Sites strategiques, MLL, Pylone, etc.","ENVTECH",
U618="AKTIVCO DEFAUT GE &amp; POWER Cabinet","POWER ISSUE",
U618="AKTIVCO Coupure ENEO &amp; Baisse de tension","POWER ISSUE",
U618="Coupure ENEO &amp; Baisse de tension","POWER ISSUE",
U618="Defaut GE &amp; POWER Cabinet","POWER ISSUE",
U618="Sharing","POWER ISSUE",
U618="Sites strategiques &amp; DataCenter","POWER ISSUE",
U618="Exclu","Exclu",
U618="SAT","TX ISSUE",
U618="SPARE-ISSUE","SPARE-ISSUE",
U618="Fiber CAmtel","TX ISSUE",
U618="Fiber AOF","TX ISSUE",
U618="Projet OCM (HUAWEI)","TRAVAUX-HUAWEI",
U618="Projet OCM (NOKIA)","TRAVAUX -NOKIA",
U618="ACCESS-ISSUE","ACCESS-ISSUE",
U618="Projet OCM (ZTE, NOKIA, autres projets)","TRAVAUX OCM",
U618="No root CAuse","No root cause",
U618="ODU HS","TX ISSUE",
U618="IP &amp; VLAN","TX ISSUE",
U618="Warehouse HUAWEI","SPARE-ISSUE",
U618="SPARE-HS","SPARE-ISSUE",
U618="Power Telco","RAN ISSUE",U618="no impacts","no impacts"
),"")</f>
        <v/>
      </c>
      <c r="U618" s="28"/>
      <c r="V618" s="35" t="str" cm="1">
        <f t="array" ref="V618">IFERROR(_xlfn.IFS(
U618="MPR ISSUE","ACTIVE",
U618="BSS Hardware Issue","ACTIVE",
U618="Sites strategiques, MLL, Pylone, etc.","PASSIVE",
U618="AKTIVCO DEFAUT GE &amp; POWER Cabinet","PASSIVE",
U618="AKTIVCO Coupure ENEO &amp; Baisse de tension","PASSIVE",
U618="Coupure ENEO &amp; Baisse de tension","PASSIVE",
U618="Defaut GE &amp; POWER Cabinet","PASSIVE",
U618="Sharing","PASSIVE",
U618="Sites strategiques &amp; DataCenter","PASSIVE",
U618="Exclu","Exclu",
U618="SAT","ACTIVE",
U618="SPARE-ISSUE","SPARE-ISSUE",
U618="Fiber CAmtel","ACTIVE",
U618="Fiber AOF","ACTIVE",
U618="Projet OCM (HUAWEI)","PLANNED WORKS",
U618="Projet OCM (NOKIA)","PLANNED WORKS",
U618="ACCESS-ISSUE","ACCESS-ISSUE",
U618="Projet OCM (ZTE, NOKIA, autres projets)","PLANNED WORKS",
U618="No root CAuse","No root cause",
U618="ODU HS","ACTIVE",
U618="IP &amp; VLAN","ACTIVE",
U618="Warehouse HUAWEI","SPARE-ISSUE",
U618="SPARE-HS","SPARE-ISSUE",
U618="Power Telco","ACTIVE",U618="no impacts","no impacts"
),"")</f>
        <v/>
      </c>
      <c r="W618" s="102"/>
      <c r="X618" s="102"/>
      <c r="Y618" s="102"/>
      <c r="Z618" s="102"/>
      <c r="AA618" s="102"/>
      <c r="AB618" s="104" t="s">
        <v>5423</v>
      </c>
      <c r="AC618" s="9"/>
      <c r="AD618" s="9"/>
      <c r="AE618" s="7" t="s">
        <v>5423</v>
      </c>
      <c r="AF618" s="6"/>
      <c r="AG618" s="7"/>
      <c r="AH618" s="3" t="s">
        <v>5423</v>
      </c>
      <c r="AI618" s="18" t="s">
        <v>5423</v>
      </c>
      <c r="AJ618" s="18" t="s">
        <v>5423</v>
      </c>
      <c r="AK618" s="18" t="s">
        <v>5423</v>
      </c>
      <c r="AL618" s="18" t="s">
        <v>5423</v>
      </c>
      <c r="AM618" s="18" t="s">
        <v>5423</v>
      </c>
      <c r="AN618" s="18" t="s">
        <v>5423</v>
      </c>
      <c r="AO618" s="18" t="s">
        <v>5423</v>
      </c>
      <c r="AP618" s="18" t="s">
        <v>5423</v>
      </c>
      <c r="AQ618" s="18" t="s">
        <v>5423</v>
      </c>
      <c r="AR618" s="18" t="s">
        <v>5423</v>
      </c>
      <c r="AS618" s="18" t="s">
        <v>5423</v>
      </c>
      <c r="AT618" s="18" t="s">
        <v>5423</v>
      </c>
      <c r="AU618" s="9" t="s">
        <v>5423</v>
      </c>
      <c r="AV618" s="14"/>
      <c r="AW618" s="14" t="s">
        <v>5423</v>
      </c>
      <c r="AX618" s="14" t="str">
        <f>_xlfn.XLOOKUP(B618,'[4]cell downs 18042026 17h'!$B:$B,'[4]cell downs 18042026 17h'!$B:$B,"")</f>
        <v/>
      </c>
      <c r="AY618" s="14" t="str">
        <f>_xlfn.XLOOKUP(B618,'[5]Cells Huawei 19042026 15h'!$B:$B,'[5]Cells Huawei 19042026 15h'!$B:$B,"")</f>
        <v/>
      </c>
      <c r="AZ618" s="105" t="str">
        <f>_xlfn.XLOOKUP(B618,'INCIDENT-04-23-2026'!E:E,'INCIDENT-04-23-2026'!F:F,"")</f>
        <v/>
      </c>
      <c r="BA618" s="105" t="str">
        <f>_xlfn.XLOOKUP(B618,'[6]Eneo 17H'!$C:$C,'[6]Eneo 17H'!$I:$I,"")</f>
        <v/>
      </c>
      <c r="BB618" s="105" t="str">
        <f>_xlfn.XLOOKUP(B618,[8]ALL!$B:$B,[8]ALL!$M:$M,"")</f>
        <v/>
      </c>
      <c r="BC618" s="105" t="str">
        <f>_xlfn.XLOOKUP(B618,'[6]Eneo 17H'!$C:$C,'[6]Eneo 17H'!$I:$I,"")</f>
        <v/>
      </c>
      <c r="BD618" s="105" t="str">
        <f>_xlfn.XLOOKUP(B618,'[7]Eneo 12H'!$C:$C,'[7]Eneo 12H'!$I:$I,"")</f>
        <v/>
      </c>
      <c r="BE618" s="105" t="s">
        <v>7143</v>
      </c>
    </row>
    <row r="619" spans="1:57" hidden="1" x14ac:dyDescent="0.3">
      <c r="A619" s="1" t="s">
        <v>1878</v>
      </c>
      <c r="B619" s="8" t="s">
        <v>1879</v>
      </c>
      <c r="C619" s="3" t="str">
        <f>_xlfn.XLOOKUP(B619,'[1]daily break down'!$D:$D,'[1]daily break down'!$E:$E,"")</f>
        <v>ADAMAOUA</v>
      </c>
      <c r="D619" s="1" t="s">
        <v>11</v>
      </c>
      <c r="E619" s="1" t="s">
        <v>83</v>
      </c>
      <c r="F619" s="3" t="s">
        <v>90</v>
      </c>
      <c r="G619" s="1" t="s">
        <v>1878</v>
      </c>
      <c r="H619" s="26" t="str">
        <f>_xlfn.XLOOKUP(B619,[2]CALCULATION!$B:$B,[2]CALCULATION!$H:$H,"")</f>
        <v>NOKIA</v>
      </c>
      <c r="I619" s="23">
        <v>0</v>
      </c>
      <c r="J619" s="23">
        <v>0</v>
      </c>
      <c r="K619" s="23">
        <v>0</v>
      </c>
      <c r="L619" s="23">
        <v>0</v>
      </c>
      <c r="M619" s="23">
        <v>1.1772183931543423E-3</v>
      </c>
      <c r="N619" s="23">
        <v>4.8692241187438291E-3</v>
      </c>
      <c r="O619" s="23">
        <v>2.2828900246265769E-3</v>
      </c>
      <c r="P619" s="103" t="s">
        <v>6554</v>
      </c>
      <c r="Q619" s="36" t="s">
        <v>5796</v>
      </c>
      <c r="R619" s="36"/>
      <c r="S619" s="35" t="str" cm="1">
        <f t="array" ref="S619">IFERROR(_xlfn.IFS(
U619="MPR ISSUE","PDH",
U619="BSS Hardware Issue","BSS",
U619="Sites strategiques, MLL, Pylone, etc.","ENVTECH",
U619="AKTIVCO DEFAUT GE &amp; POWER Cabinet","AKTIVCO",
U619="AKTIVCO Coupure ENEO &amp; Baisse de tension","AKTIVCO GRID ONLY",
U619="Coupure ENEO &amp; Baisse de tension","IHS GRID ONLY",
U619="Defaut GE &amp; POWER Cabinet","IHS",
U619="Sharing","Partners",
U619="Sites strategiques &amp; DataCenter","SST &amp; DC",
U619="Exclu","Exclu",
U619="SAT","SAT",
U619="SPARE-ISSUE","SPARE-ISSUE",
U619="Fiber CAmtel","TRANS_FO_CAMTEL",
U619="Fiber AOF","Fiber AOF",
U619="Projet OCM (HUAWEI)","TRAVAUX-HUAWEI",
U619="Projet OCM (NOKIA)","TRAVAUX-NOKIA",
U619="ACCESS-ISSUE","ACCESS-ISSUE",
U619="Projet OCM (ZTE, NOKIA, autres projets)","TRAVAUX OCM",
U619="No root CAuse","No root cause",
U619="ODU HS","PDH",
U619="IP &amp; VLAN","PDH",
U619="Warehouse HUAWEI","SPARE-ISSUE",
U619="SPARE-HS","SPARE-ISSUE",
U619="Power Telco","BSS",U619="no impacts","no impacts"
),"")</f>
        <v/>
      </c>
      <c r="T619" s="35" t="str" cm="1">
        <f t="array" ref="T619">IFERROR(_xlfn.IFS(
U619="MPR ISSUE","TX ISSUE",
U619="BSS Hardware Issue","RAN ISSUE",
U619="Sites strategiques, MLL, Pylone, etc.","ENVTECH",
U619="AKTIVCO DEFAUT GE &amp; POWER Cabinet","POWER ISSUE",
U619="AKTIVCO Coupure ENEO &amp; Baisse de tension","POWER ISSUE",
U619="Coupure ENEO &amp; Baisse de tension","POWER ISSUE",
U619="Defaut GE &amp; POWER Cabinet","POWER ISSUE",
U619="Sharing","POWER ISSUE",
U619="Sites strategiques &amp; DataCenter","POWER ISSUE",
U619="Exclu","Exclu",
U619="SAT","TX ISSUE",
U619="SPARE-ISSUE","SPARE-ISSUE",
U619="Fiber CAmtel","TX ISSUE",
U619="Fiber AOF","TX ISSUE",
U619="Projet OCM (HUAWEI)","TRAVAUX-HUAWEI",
U619="Projet OCM (NOKIA)","TRAVAUX -NOKIA",
U619="ACCESS-ISSUE","ACCESS-ISSUE",
U619="Projet OCM (ZTE, NOKIA, autres projets)","TRAVAUX OCM",
U619="No root CAuse","No root cause",
U619="ODU HS","TX ISSUE",
U619="IP &amp; VLAN","TX ISSUE",
U619="Warehouse HUAWEI","SPARE-ISSUE",
U619="SPARE-HS","SPARE-ISSUE",
U619="Power Telco","RAN ISSUE",U619="no impacts","no impacts"
),"")</f>
        <v/>
      </c>
      <c r="U619" s="28"/>
      <c r="V619" s="35" t="str" cm="1">
        <f t="array" ref="V619">IFERROR(_xlfn.IFS(
U619="MPR ISSUE","ACTIVE",
U619="BSS Hardware Issue","ACTIVE",
U619="Sites strategiques, MLL, Pylone, etc.","PASSIVE",
U619="AKTIVCO DEFAUT GE &amp; POWER Cabinet","PASSIVE",
U619="AKTIVCO Coupure ENEO &amp; Baisse de tension","PASSIVE",
U619="Coupure ENEO &amp; Baisse de tension","PASSIVE",
U619="Defaut GE &amp; POWER Cabinet","PASSIVE",
U619="Sharing","PASSIVE",
U619="Sites strategiques &amp; DataCenter","PASSIVE",
U619="Exclu","Exclu",
U619="SAT","ACTIVE",
U619="SPARE-ISSUE","SPARE-ISSUE",
U619="Fiber CAmtel","ACTIVE",
U619="Fiber AOF","ACTIVE",
U619="Projet OCM (HUAWEI)","PLANNED WORKS",
U619="Projet OCM (NOKIA)","PLANNED WORKS",
U619="ACCESS-ISSUE","ACCESS-ISSUE",
U619="Projet OCM (ZTE, NOKIA, autres projets)","PLANNED WORKS",
U619="No root CAuse","No root cause",
U619="ODU HS","ACTIVE",
U619="IP &amp; VLAN","ACTIVE",
U619="Warehouse HUAWEI","SPARE-ISSUE",
U619="SPARE-HS","SPARE-ISSUE",
U619="Power Telco","ACTIVE",U619="no impacts","no impacts"
),"")</f>
        <v/>
      </c>
      <c r="W619" s="102"/>
      <c r="X619" s="102"/>
      <c r="Y619" s="102"/>
      <c r="Z619" s="102"/>
      <c r="AA619" s="102"/>
      <c r="AB619" s="104" t="s">
        <v>5423</v>
      </c>
      <c r="AC619" s="9"/>
      <c r="AD619" s="9"/>
      <c r="AE619" s="7" t="s">
        <v>5423</v>
      </c>
      <c r="AF619" s="6"/>
      <c r="AG619" s="7"/>
      <c r="AH619" s="3" t="s">
        <v>5423</v>
      </c>
      <c r="AI619" s="18" t="s">
        <v>5423</v>
      </c>
      <c r="AJ619" s="18" t="s">
        <v>5423</v>
      </c>
      <c r="AK619" s="18" t="s">
        <v>5423</v>
      </c>
      <c r="AL619" s="18" t="s">
        <v>5423</v>
      </c>
      <c r="AM619" s="18" t="s">
        <v>5423</v>
      </c>
      <c r="AN619" s="18" t="s">
        <v>5423</v>
      </c>
      <c r="AO619" s="18" t="s">
        <v>5423</v>
      </c>
      <c r="AP619" s="18" t="s">
        <v>5423</v>
      </c>
      <c r="AQ619" s="18" t="s">
        <v>5423</v>
      </c>
      <c r="AR619" s="18" t="s">
        <v>5423</v>
      </c>
      <c r="AS619" s="18" t="s">
        <v>5423</v>
      </c>
      <c r="AT619" s="18" t="s">
        <v>5423</v>
      </c>
      <c r="AU619" s="9" t="s">
        <v>5423</v>
      </c>
      <c r="AV619" s="14"/>
      <c r="AW619" s="14" t="s">
        <v>5423</v>
      </c>
      <c r="AX619" s="14" t="str">
        <f>_xlfn.XLOOKUP(B619,'[4]cell downs 18042026 17h'!$B:$B,'[4]cell downs 18042026 17h'!$B:$B,"")</f>
        <v/>
      </c>
      <c r="AY619" s="14" t="str">
        <f>_xlfn.XLOOKUP(B619,'[5]Cells Huawei 19042026 15h'!$B:$B,'[5]Cells Huawei 19042026 15h'!$B:$B,"")</f>
        <v/>
      </c>
      <c r="AZ619" s="105" t="str">
        <f>_xlfn.XLOOKUP(B619,'INCIDENT-04-23-2026'!E:E,'INCIDENT-04-23-2026'!F:F,"")</f>
        <v/>
      </c>
      <c r="BA619" s="105" t="str">
        <f>_xlfn.XLOOKUP(B619,'[6]Eneo 17H'!$C:$C,'[6]Eneo 17H'!$I:$I,"")</f>
        <v/>
      </c>
      <c r="BB619" s="105" t="str">
        <f>_xlfn.XLOOKUP(B619,[8]ALL!$B:$B,[8]ALL!$M:$M,"")</f>
        <v/>
      </c>
      <c r="BC619" s="105" t="str">
        <f>_xlfn.XLOOKUP(B619,'[6]Eneo 17H'!$C:$C,'[6]Eneo 17H'!$I:$I,"")</f>
        <v/>
      </c>
      <c r="BD619" s="105" t="str">
        <f>_xlfn.XLOOKUP(B619,'[7]Eneo 12H'!$C:$C,'[7]Eneo 12H'!$I:$I,"")</f>
        <v/>
      </c>
      <c r="BE619" s="105" t="s">
        <v>5423</v>
      </c>
    </row>
    <row r="620" spans="1:57" hidden="1" x14ac:dyDescent="0.3">
      <c r="A620" s="1" t="s">
        <v>1483</v>
      </c>
      <c r="B620" s="8" t="s">
        <v>1484</v>
      </c>
      <c r="C620" s="3" t="str">
        <f>_xlfn.XLOOKUP(B620,'[1]daily break down'!$D:$D,'[1]daily break down'!$E:$E,"")</f>
        <v>EXTREME-NORD</v>
      </c>
      <c r="D620" s="1" t="s">
        <v>1485</v>
      </c>
      <c r="E620" s="1"/>
      <c r="F620" s="3" t="s">
        <v>55</v>
      </c>
      <c r="G620" s="1" t="s">
        <v>1486</v>
      </c>
      <c r="H620" s="26" t="str">
        <f>_xlfn.XLOOKUP(B620,[2]CALCULATION!$B:$B,[2]CALCULATION!$H:$H,"")</f>
        <v>NOKIA</v>
      </c>
      <c r="I620" s="23">
        <v>0</v>
      </c>
      <c r="J620" s="23">
        <v>5.1543376337274127E-2</v>
      </c>
      <c r="K620" s="23">
        <v>0.17906418630665491</v>
      </c>
      <c r="L620" s="23">
        <v>2.0421164673418313E-2</v>
      </c>
      <c r="M620" s="23">
        <v>1.8727916024701577E-3</v>
      </c>
      <c r="N620" s="23">
        <v>4.8154711456969632E-3</v>
      </c>
      <c r="O620" s="23">
        <v>0.7881321108457251</v>
      </c>
      <c r="P620" s="103" t="s">
        <v>6554</v>
      </c>
      <c r="Q620" s="36" t="s">
        <v>6552</v>
      </c>
      <c r="R620" s="36"/>
      <c r="S620" s="35" t="str" cm="1">
        <f t="array" ref="S620">IFERROR(_xlfn.IFS(
U620="MPR ISSUE","PDH",
U620="BSS Hardware Issue","BSS",
U620="Sites strategiques, MLL, Pylone, etc.","ENVTECH",
U620="AKTIVCO DEFAUT GE &amp; POWER Cabinet","AKTIVCO",
U620="AKTIVCO Coupure ENEO &amp; Baisse de tension","AKTIVCO GRID ONLY",
U620="Coupure ENEO &amp; Baisse de tension","IHS GRID ONLY",
U620="Defaut GE &amp; POWER Cabinet","IHS",
U620="Sharing","Partners",
U620="Sites strategiques &amp; DataCenter","SST &amp; DC",
U620="Exclu","Exclu",
U620="SAT","SAT",
U620="SPARE-ISSUE","SPARE-ISSUE",
U620="Fiber CAmtel","TRANS_FO_CAMTEL",
U620="Fiber AOF","Fiber AOF",
U620="Projet OCM (HUAWEI)","TRAVAUX-HUAWEI",
U620="Projet OCM (NOKIA)","TRAVAUX-NOKIA",
U620="ACCESS-ISSUE","ACCESS-ISSUE",
U620="Projet OCM (ZTE, NOKIA, autres projets)","TRAVAUX OCM",
U620="No root CAuse","No root cause",
U620="ODU HS","PDH",
U620="IP &amp; VLAN","PDH",
U620="Warehouse HUAWEI","SPARE-ISSUE",
U620="SPARE-HS","SPARE-ISSUE",
U620="Power Telco","BSS",U620="no impacts","no impacts"
),"")</f>
        <v/>
      </c>
      <c r="T620" s="35" t="str" cm="1">
        <f t="array" ref="T620">IFERROR(_xlfn.IFS(
U620="MPR ISSUE","TX ISSUE",
U620="BSS Hardware Issue","RAN ISSUE",
U620="Sites strategiques, MLL, Pylone, etc.","ENVTECH",
U620="AKTIVCO DEFAUT GE &amp; POWER Cabinet","POWER ISSUE",
U620="AKTIVCO Coupure ENEO &amp; Baisse de tension","POWER ISSUE",
U620="Coupure ENEO &amp; Baisse de tension","POWER ISSUE",
U620="Defaut GE &amp; POWER Cabinet","POWER ISSUE",
U620="Sharing","POWER ISSUE",
U620="Sites strategiques &amp; DataCenter","POWER ISSUE",
U620="Exclu","Exclu",
U620="SAT","TX ISSUE",
U620="SPARE-ISSUE","SPARE-ISSUE",
U620="Fiber CAmtel","TX ISSUE",
U620="Fiber AOF","TX ISSUE",
U620="Projet OCM (HUAWEI)","TRAVAUX-HUAWEI",
U620="Projet OCM (NOKIA)","TRAVAUX -NOKIA",
U620="ACCESS-ISSUE","ACCESS-ISSUE",
U620="Projet OCM (ZTE, NOKIA, autres projets)","TRAVAUX OCM",
U620="No root CAuse","No root cause",
U620="ODU HS","TX ISSUE",
U620="IP &amp; VLAN","TX ISSUE",
U620="Warehouse HUAWEI","SPARE-ISSUE",
U620="SPARE-HS","SPARE-ISSUE",
U620="Power Telco","RAN ISSUE",U620="no impacts","no impacts"
),"")</f>
        <v/>
      </c>
      <c r="U620" s="28"/>
      <c r="V620" s="35" t="str" cm="1">
        <f t="array" ref="V620">IFERROR(_xlfn.IFS(
U620="MPR ISSUE","ACTIVE",
U620="BSS Hardware Issue","ACTIVE",
U620="Sites strategiques, MLL, Pylone, etc.","PASSIVE",
U620="AKTIVCO DEFAUT GE &amp; POWER Cabinet","PASSIVE",
U620="AKTIVCO Coupure ENEO &amp; Baisse de tension","PASSIVE",
U620="Coupure ENEO &amp; Baisse de tension","PASSIVE",
U620="Defaut GE &amp; POWER Cabinet","PASSIVE",
U620="Sharing","PASSIVE",
U620="Sites strategiques &amp; DataCenter","PASSIVE",
U620="Exclu","Exclu",
U620="SAT","ACTIVE",
U620="SPARE-ISSUE","SPARE-ISSUE",
U620="Fiber CAmtel","ACTIVE",
U620="Fiber AOF","ACTIVE",
U620="Projet OCM (HUAWEI)","PLANNED WORKS",
U620="Projet OCM (NOKIA)","PLANNED WORKS",
U620="ACCESS-ISSUE","ACCESS-ISSUE",
U620="Projet OCM (ZTE, NOKIA, autres projets)","PLANNED WORKS",
U620="No root CAuse","No root cause",
U620="ODU HS","ACTIVE",
U620="IP &amp; VLAN","ACTIVE",
U620="Warehouse HUAWEI","SPARE-ISSUE",
U620="SPARE-HS","SPARE-ISSUE",
U620="Power Telco","ACTIVE",U620="no impacts","no impacts"
),"")</f>
        <v/>
      </c>
      <c r="W620" s="102"/>
      <c r="X620" s="102"/>
      <c r="Y620" s="102"/>
      <c r="Z620" s="102"/>
      <c r="AA620" s="102"/>
      <c r="AB620" s="104" t="s">
        <v>5822</v>
      </c>
      <c r="AC620" s="9"/>
      <c r="AD620" s="9"/>
      <c r="AE620" s="7" t="s">
        <v>5423</v>
      </c>
      <c r="AF620" s="6"/>
      <c r="AG620" s="7"/>
      <c r="AH620" s="3" t="s">
        <v>5423</v>
      </c>
      <c r="AI620" s="18" t="s">
        <v>5423</v>
      </c>
      <c r="AJ620" s="18" t="s">
        <v>5423</v>
      </c>
      <c r="AK620" s="18" t="s">
        <v>5423</v>
      </c>
      <c r="AL620" s="18" t="s">
        <v>5423</v>
      </c>
      <c r="AM620" s="18" t="s">
        <v>5423</v>
      </c>
      <c r="AN620" s="18" t="s">
        <v>5423</v>
      </c>
      <c r="AO620" s="18" t="s">
        <v>5423</v>
      </c>
      <c r="AP620" s="18" t="s">
        <v>5423</v>
      </c>
      <c r="AQ620" s="18" t="s">
        <v>5423</v>
      </c>
      <c r="AR620" s="18" t="s">
        <v>5822</v>
      </c>
      <c r="AS620" s="18" t="s">
        <v>5423</v>
      </c>
      <c r="AT620" s="18" t="s">
        <v>5423</v>
      </c>
      <c r="AU620" s="9" t="s">
        <v>5423</v>
      </c>
      <c r="AV620" s="14"/>
      <c r="AW620" s="14" t="s">
        <v>5423</v>
      </c>
      <c r="AX620" s="14" t="str">
        <f>_xlfn.XLOOKUP(B620,'[4]cell downs 18042026 17h'!$B:$B,'[4]cell downs 18042026 17h'!$B:$B,"")</f>
        <v/>
      </c>
      <c r="AY620" s="14" t="str">
        <f>_xlfn.XLOOKUP(B620,'[5]Cells Huawei 19042026 15h'!$B:$B,'[5]Cells Huawei 19042026 15h'!$B:$B,"")</f>
        <v/>
      </c>
      <c r="AZ620" s="105">
        <f>_xlfn.XLOOKUP(B620,'INCIDENT-04-23-2026'!E:E,'INCIDENT-04-23-2026'!F:F,"")</f>
        <v>0</v>
      </c>
      <c r="BA620" s="105" t="str">
        <f>_xlfn.XLOOKUP(B620,'[6]Eneo 17H'!$C:$C,'[6]Eneo 17H'!$I:$I,"")</f>
        <v/>
      </c>
      <c r="BB620" s="105" t="str">
        <f>_xlfn.XLOOKUP(B620,[8]ALL!$B:$B,[8]ALL!$M:$M,"")</f>
        <v/>
      </c>
      <c r="BC620" s="105" t="str">
        <f>_xlfn.XLOOKUP(B620,'[6]Eneo 17H'!$C:$C,'[6]Eneo 17H'!$I:$I,"")</f>
        <v/>
      </c>
      <c r="BD620" s="105" t="str">
        <f>_xlfn.XLOOKUP(B620,'[7]Eneo 12H'!$C:$C,'[7]Eneo 12H'!$I:$I,"")</f>
        <v/>
      </c>
      <c r="BE620" s="105" t="s">
        <v>5423</v>
      </c>
    </row>
    <row r="621" spans="1:57" hidden="1" x14ac:dyDescent="0.3">
      <c r="A621" s="1" t="s">
        <v>933</v>
      </c>
      <c r="B621" s="8" t="s">
        <v>934</v>
      </c>
      <c r="C621" s="3" t="str">
        <f>_xlfn.XLOOKUP(B621,'[1]daily break down'!$D:$D,'[1]daily break down'!$E:$E,"")</f>
        <v>NORD-OUEST</v>
      </c>
      <c r="D621" s="1" t="s">
        <v>11</v>
      </c>
      <c r="E621" s="1" t="s">
        <v>12</v>
      </c>
      <c r="F621" s="3" t="s">
        <v>51</v>
      </c>
      <c r="G621" s="1" t="s">
        <v>52</v>
      </c>
      <c r="H621" s="25" t="str">
        <f>_xlfn.XLOOKUP(B621,[2]CALCULATION!$B:$B,[2]CALCULATION!$H:$H,"")</f>
        <v>Huawei</v>
      </c>
      <c r="I621" s="23">
        <v>0</v>
      </c>
      <c r="J621" s="23">
        <v>1.1231283868813724</v>
      </c>
      <c r="K621" s="23">
        <v>0</v>
      </c>
      <c r="L621" s="23">
        <v>0</v>
      </c>
      <c r="M621" s="23">
        <v>0</v>
      </c>
      <c r="N621" s="23">
        <v>4.7084606757925185E-3</v>
      </c>
      <c r="O621" s="23">
        <v>0</v>
      </c>
      <c r="P621" s="103" t="s">
        <v>6554</v>
      </c>
      <c r="Q621" s="36" t="s">
        <v>5796</v>
      </c>
      <c r="R621" s="36"/>
      <c r="S621" s="35" t="str" cm="1">
        <f t="array" ref="S621">IFERROR(_xlfn.IFS(
U621="MPR ISSUE","PDH",
U621="BSS Hardware Issue","BSS",
U621="Sites strategiques, MLL, Pylone, etc.","ENVTECH",
U621="AKTIVCO DEFAUT GE &amp; POWER Cabinet","AKTIVCO",
U621="AKTIVCO Coupure ENEO &amp; Baisse de tension","AKTIVCO GRID ONLY",
U621="Coupure ENEO &amp; Baisse de tension","IHS GRID ONLY",
U621="Defaut GE &amp; POWER Cabinet","IHS",
U621="Sharing","Partners",
U621="Sites strategiques &amp; DataCenter","SST &amp; DC",
U621="Exclu","Exclu",
U621="SAT","SAT",
U621="SPARE-ISSUE","SPARE-ISSUE",
U621="Fiber CAmtel","TRANS_FO_CAMTEL",
U621="Fiber AOF","Fiber AOF",
U621="Projet OCM (HUAWEI)","TRAVAUX-HUAWEI",
U621="Projet OCM (NOKIA)","TRAVAUX-NOKIA",
U621="ACCESS-ISSUE","ACCESS-ISSUE",
U621="Projet OCM (ZTE, NOKIA, autres projets)","TRAVAUX OCM",
U621="No root CAuse","No root cause",
U621="ODU HS","PDH",
U621="IP &amp; VLAN","PDH",
U621="Warehouse HUAWEI","SPARE-ISSUE",
U621="SPARE-HS","SPARE-ISSUE",
U621="Power Telco","BSS",U621="no impacts","no impacts"
),"")</f>
        <v/>
      </c>
      <c r="T621" s="35" t="str" cm="1">
        <f t="array" ref="T621">IFERROR(_xlfn.IFS(
U621="MPR ISSUE","TX ISSUE",
U621="BSS Hardware Issue","RAN ISSUE",
U621="Sites strategiques, MLL, Pylone, etc.","ENVTECH",
U621="AKTIVCO DEFAUT GE &amp; POWER Cabinet","POWER ISSUE",
U621="AKTIVCO Coupure ENEO &amp; Baisse de tension","POWER ISSUE",
U621="Coupure ENEO &amp; Baisse de tension","POWER ISSUE",
U621="Defaut GE &amp; POWER Cabinet","POWER ISSUE",
U621="Sharing","POWER ISSUE",
U621="Sites strategiques &amp; DataCenter","POWER ISSUE",
U621="Exclu","Exclu",
U621="SAT","TX ISSUE",
U621="SPARE-ISSUE","SPARE-ISSUE",
U621="Fiber CAmtel","TX ISSUE",
U621="Fiber AOF","TX ISSUE",
U621="Projet OCM (HUAWEI)","TRAVAUX-HUAWEI",
U621="Projet OCM (NOKIA)","TRAVAUX -NOKIA",
U621="ACCESS-ISSUE","ACCESS-ISSUE",
U621="Projet OCM (ZTE, NOKIA, autres projets)","TRAVAUX OCM",
U621="No root CAuse","No root cause",
U621="ODU HS","TX ISSUE",
U621="IP &amp; VLAN","TX ISSUE",
U621="Warehouse HUAWEI","SPARE-ISSUE",
U621="SPARE-HS","SPARE-ISSUE",
U621="Power Telco","RAN ISSUE",U621="no impacts","no impacts"
),"")</f>
        <v/>
      </c>
      <c r="U621" s="28"/>
      <c r="V621" s="35" t="str" cm="1">
        <f t="array" ref="V621">IFERROR(_xlfn.IFS(
U621="MPR ISSUE","ACTIVE",
U621="BSS Hardware Issue","ACTIVE",
U621="Sites strategiques, MLL, Pylone, etc.","PASSIVE",
U621="AKTIVCO DEFAUT GE &amp; POWER Cabinet","PASSIVE",
U621="AKTIVCO Coupure ENEO &amp; Baisse de tension","PASSIVE",
U621="Coupure ENEO &amp; Baisse de tension","PASSIVE",
U621="Defaut GE &amp; POWER Cabinet","PASSIVE",
U621="Sharing","PASSIVE",
U621="Sites strategiques &amp; DataCenter","PASSIVE",
U621="Exclu","Exclu",
U621="SAT","ACTIVE",
U621="SPARE-ISSUE","SPARE-ISSUE",
U621="Fiber CAmtel","ACTIVE",
U621="Fiber AOF","ACTIVE",
U621="Projet OCM (HUAWEI)","PLANNED WORKS",
U621="Projet OCM (NOKIA)","PLANNED WORKS",
U621="ACCESS-ISSUE","ACCESS-ISSUE",
U621="Projet OCM (ZTE, NOKIA, autres projets)","PLANNED WORKS",
U621="No root CAuse","No root cause",
U621="ODU HS","ACTIVE",
U621="IP &amp; VLAN","ACTIVE",
U621="Warehouse HUAWEI","SPARE-ISSUE",
U621="SPARE-HS","SPARE-ISSUE",
U621="Power Telco","ACTIVE",U621="no impacts","no impacts"
),"")</f>
        <v/>
      </c>
      <c r="W621" s="102"/>
      <c r="X621" s="102"/>
      <c r="Y621" s="102"/>
      <c r="Z621" s="102"/>
      <c r="AA621" s="102"/>
      <c r="AB621" s="104" t="s">
        <v>5423</v>
      </c>
      <c r="AC621" s="9"/>
      <c r="AD621" s="9"/>
      <c r="AE621" s="7" t="s">
        <v>5423</v>
      </c>
      <c r="AF621" s="6"/>
      <c r="AG621" s="7"/>
      <c r="AH621" s="3" t="s">
        <v>5423</v>
      </c>
      <c r="AI621" s="18" t="s">
        <v>5423</v>
      </c>
      <c r="AJ621" s="18" t="s">
        <v>5423</v>
      </c>
      <c r="AK621" s="18" t="s">
        <v>5423</v>
      </c>
      <c r="AL621" s="18" t="s">
        <v>5423</v>
      </c>
      <c r="AM621" s="18" t="s">
        <v>5423</v>
      </c>
      <c r="AN621" s="18" t="s">
        <v>5423</v>
      </c>
      <c r="AO621" s="18" t="s">
        <v>5423</v>
      </c>
      <c r="AP621" s="18" t="s">
        <v>5423</v>
      </c>
      <c r="AQ621" s="18" t="s">
        <v>5423</v>
      </c>
      <c r="AR621" s="18" t="s">
        <v>5423</v>
      </c>
      <c r="AS621" s="18" t="s">
        <v>5423</v>
      </c>
      <c r="AT621" s="18" t="s">
        <v>5423</v>
      </c>
      <c r="AU621" s="9" t="s">
        <v>5423</v>
      </c>
      <c r="AV621" s="14"/>
      <c r="AW621" s="14" t="s">
        <v>5423</v>
      </c>
      <c r="AX621" s="14" t="str">
        <f>_xlfn.XLOOKUP(B621,'[4]cell downs 18042026 17h'!$B:$B,'[4]cell downs 18042026 17h'!$B:$B,"")</f>
        <v/>
      </c>
      <c r="AY621" s="14" t="str">
        <f>_xlfn.XLOOKUP(B621,'[5]Cells Huawei 19042026 15h'!$B:$B,'[5]Cells Huawei 19042026 15h'!$B:$B,"")</f>
        <v/>
      </c>
      <c r="AZ621" s="105" t="str">
        <f>_xlfn.XLOOKUP(B621,'INCIDENT-04-23-2026'!E:E,'INCIDENT-04-23-2026'!F:F,"")</f>
        <v/>
      </c>
      <c r="BA621" s="105" t="str">
        <f>_xlfn.XLOOKUP(B621,'[6]Eneo 17H'!$C:$C,'[6]Eneo 17H'!$I:$I,"")</f>
        <v/>
      </c>
      <c r="BB621" s="105" t="str">
        <f>_xlfn.XLOOKUP(B621,[8]ALL!$B:$B,[8]ALL!$M:$M,"")</f>
        <v/>
      </c>
      <c r="BC621" s="105" t="str">
        <f>_xlfn.XLOOKUP(B621,'[6]Eneo 17H'!$C:$C,'[6]Eneo 17H'!$I:$I,"")</f>
        <v/>
      </c>
      <c r="BD621" s="105" t="str">
        <f>_xlfn.XLOOKUP(B621,'[7]Eneo 12H'!$C:$C,'[7]Eneo 12H'!$I:$I,"")</f>
        <v/>
      </c>
      <c r="BE621" s="105" t="s">
        <v>5423</v>
      </c>
    </row>
    <row r="622" spans="1:57" hidden="1" x14ac:dyDescent="0.3">
      <c r="A622" s="1" t="s">
        <v>1732</v>
      </c>
      <c r="B622" s="8" t="s">
        <v>1733</v>
      </c>
      <c r="C622" s="3" t="str">
        <f>_xlfn.XLOOKUP(B622,'[1]daily break down'!$D:$D,'[1]daily break down'!$E:$E,"")</f>
        <v>NORD-OUEST</v>
      </c>
      <c r="D622" s="1" t="s">
        <v>11</v>
      </c>
      <c r="E622" s="1" t="s">
        <v>12</v>
      </c>
      <c r="F622" s="3" t="s">
        <v>51</v>
      </c>
      <c r="G622" s="1" t="s">
        <v>52</v>
      </c>
      <c r="H622" s="25" t="str">
        <f>_xlfn.XLOOKUP(B622,[2]CALCULATION!$B:$B,[2]CALCULATION!$H:$H,"")</f>
        <v>Huawei</v>
      </c>
      <c r="I622" s="23">
        <v>0</v>
      </c>
      <c r="J622" s="23">
        <v>0</v>
      </c>
      <c r="K622" s="23">
        <v>0</v>
      </c>
      <c r="L622" s="23">
        <v>0</v>
      </c>
      <c r="M622" s="23">
        <v>0</v>
      </c>
      <c r="N622" s="23">
        <v>4.5479449709359548E-3</v>
      </c>
      <c r="O622" s="23">
        <v>0</v>
      </c>
      <c r="P622" s="103" t="s">
        <v>6554</v>
      </c>
      <c r="Q622" s="36" t="s">
        <v>5796</v>
      </c>
      <c r="R622" s="36"/>
      <c r="S622" s="35" t="str" cm="1">
        <f t="array" ref="S622">IFERROR(_xlfn.IFS(
U622="MPR ISSUE","PDH",
U622="BSS Hardware Issue","BSS",
U622="Sites strategiques, MLL, Pylone, etc.","ENVTECH",
U622="AKTIVCO DEFAUT GE &amp; POWER Cabinet","AKTIVCO",
U622="AKTIVCO Coupure ENEO &amp; Baisse de tension","AKTIVCO GRID ONLY",
U622="Coupure ENEO &amp; Baisse de tension","IHS GRID ONLY",
U622="Defaut GE &amp; POWER Cabinet","IHS",
U622="Sharing","Partners",
U622="Sites strategiques &amp; DataCenter","SST &amp; DC",
U622="Exclu","Exclu",
U622="SAT","SAT",
U622="SPARE-ISSUE","SPARE-ISSUE",
U622="Fiber CAmtel","TRANS_FO_CAMTEL",
U622="Fiber AOF","Fiber AOF",
U622="Projet OCM (HUAWEI)","TRAVAUX-HUAWEI",
U622="Projet OCM (NOKIA)","TRAVAUX-NOKIA",
U622="ACCESS-ISSUE","ACCESS-ISSUE",
U622="Projet OCM (ZTE, NOKIA, autres projets)","TRAVAUX OCM",
U622="No root CAuse","No root cause",
U622="ODU HS","PDH",
U622="IP &amp; VLAN","PDH",
U622="Warehouse HUAWEI","SPARE-ISSUE",
U622="SPARE-HS","SPARE-ISSUE",
U622="Power Telco","BSS",U622="no impacts","no impacts"
),"")</f>
        <v/>
      </c>
      <c r="T622" s="35" t="str" cm="1">
        <f t="array" ref="T622">IFERROR(_xlfn.IFS(
U622="MPR ISSUE","TX ISSUE",
U622="BSS Hardware Issue","RAN ISSUE",
U622="Sites strategiques, MLL, Pylone, etc.","ENVTECH",
U622="AKTIVCO DEFAUT GE &amp; POWER Cabinet","POWER ISSUE",
U622="AKTIVCO Coupure ENEO &amp; Baisse de tension","POWER ISSUE",
U622="Coupure ENEO &amp; Baisse de tension","POWER ISSUE",
U622="Defaut GE &amp; POWER Cabinet","POWER ISSUE",
U622="Sharing","POWER ISSUE",
U622="Sites strategiques &amp; DataCenter","POWER ISSUE",
U622="Exclu","Exclu",
U622="SAT","TX ISSUE",
U622="SPARE-ISSUE","SPARE-ISSUE",
U622="Fiber CAmtel","TX ISSUE",
U622="Fiber AOF","TX ISSUE",
U622="Projet OCM (HUAWEI)","TRAVAUX-HUAWEI",
U622="Projet OCM (NOKIA)","TRAVAUX -NOKIA",
U622="ACCESS-ISSUE","ACCESS-ISSUE",
U622="Projet OCM (ZTE, NOKIA, autres projets)","TRAVAUX OCM",
U622="No root CAuse","No root cause",
U622="ODU HS","TX ISSUE",
U622="IP &amp; VLAN","TX ISSUE",
U622="Warehouse HUAWEI","SPARE-ISSUE",
U622="SPARE-HS","SPARE-ISSUE",
U622="Power Telco","RAN ISSUE",U622="no impacts","no impacts"
),"")</f>
        <v/>
      </c>
      <c r="U622" s="28"/>
      <c r="V622" s="35" t="str" cm="1">
        <f t="array" ref="V622">IFERROR(_xlfn.IFS(
U622="MPR ISSUE","ACTIVE",
U622="BSS Hardware Issue","ACTIVE",
U622="Sites strategiques, MLL, Pylone, etc.","PASSIVE",
U622="AKTIVCO DEFAUT GE &amp; POWER Cabinet","PASSIVE",
U622="AKTIVCO Coupure ENEO &amp; Baisse de tension","PASSIVE",
U622="Coupure ENEO &amp; Baisse de tension","PASSIVE",
U622="Defaut GE &amp; POWER Cabinet","PASSIVE",
U622="Sharing","PASSIVE",
U622="Sites strategiques &amp; DataCenter","PASSIVE",
U622="Exclu","Exclu",
U622="SAT","ACTIVE",
U622="SPARE-ISSUE","SPARE-ISSUE",
U622="Fiber CAmtel","ACTIVE",
U622="Fiber AOF","ACTIVE",
U622="Projet OCM (HUAWEI)","PLANNED WORKS",
U622="Projet OCM (NOKIA)","PLANNED WORKS",
U622="ACCESS-ISSUE","ACCESS-ISSUE",
U622="Projet OCM (ZTE, NOKIA, autres projets)","PLANNED WORKS",
U622="No root CAuse","No root cause",
U622="ODU HS","ACTIVE",
U622="IP &amp; VLAN","ACTIVE",
U622="Warehouse HUAWEI","SPARE-ISSUE",
U622="SPARE-HS","SPARE-ISSUE",
U622="Power Telco","ACTIVE",U622="no impacts","no impacts"
),"")</f>
        <v/>
      </c>
      <c r="W622" s="102"/>
      <c r="X622" s="102"/>
      <c r="Y622" s="102"/>
      <c r="Z622" s="102"/>
      <c r="AA622" s="102"/>
      <c r="AB622" s="104" t="s">
        <v>5423</v>
      </c>
      <c r="AC622" s="9"/>
      <c r="AD622" s="9"/>
      <c r="AE622" s="7" t="s">
        <v>5423</v>
      </c>
      <c r="AF622" s="6"/>
      <c r="AG622" s="7"/>
      <c r="AH622" s="3" t="s">
        <v>5423</v>
      </c>
      <c r="AI622" s="18" t="s">
        <v>5423</v>
      </c>
      <c r="AJ622" s="18" t="s">
        <v>5423</v>
      </c>
      <c r="AK622" s="18" t="s">
        <v>5423</v>
      </c>
      <c r="AL622" s="18" t="s">
        <v>5423</v>
      </c>
      <c r="AM622" s="18" t="s">
        <v>5423</v>
      </c>
      <c r="AN622" s="18" t="s">
        <v>5423</v>
      </c>
      <c r="AO622" s="18" t="s">
        <v>5423</v>
      </c>
      <c r="AP622" s="18" t="s">
        <v>5423</v>
      </c>
      <c r="AQ622" s="18" t="s">
        <v>5423</v>
      </c>
      <c r="AR622" s="18" t="s">
        <v>5423</v>
      </c>
      <c r="AS622" s="18" t="s">
        <v>5423</v>
      </c>
      <c r="AT622" s="18" t="s">
        <v>5423</v>
      </c>
      <c r="AU622" s="9" t="s">
        <v>5423</v>
      </c>
      <c r="AV622" s="14"/>
      <c r="AW622" s="14" t="s">
        <v>5423</v>
      </c>
      <c r="AX622" s="14" t="str">
        <f>_xlfn.XLOOKUP(B622,'[4]cell downs 18042026 17h'!$B:$B,'[4]cell downs 18042026 17h'!$B:$B,"")</f>
        <v/>
      </c>
      <c r="AY622" s="14" t="str">
        <f>_xlfn.XLOOKUP(B622,'[5]Cells Huawei 19042026 15h'!$B:$B,'[5]Cells Huawei 19042026 15h'!$B:$B,"")</f>
        <v/>
      </c>
      <c r="AZ622" s="105" t="str">
        <f>_xlfn.XLOOKUP(B622,'INCIDENT-04-23-2026'!E:E,'INCIDENT-04-23-2026'!F:F,"")</f>
        <v/>
      </c>
      <c r="BA622" s="105" t="str">
        <f>_xlfn.XLOOKUP(B622,'[6]Eneo 17H'!$C:$C,'[6]Eneo 17H'!$I:$I,"")</f>
        <v/>
      </c>
      <c r="BB622" s="105" t="str">
        <f>_xlfn.XLOOKUP(B622,[8]ALL!$B:$B,[8]ALL!$M:$M,"")</f>
        <v/>
      </c>
      <c r="BC622" s="105" t="str">
        <f>_xlfn.XLOOKUP(B622,'[6]Eneo 17H'!$C:$C,'[6]Eneo 17H'!$I:$I,"")</f>
        <v/>
      </c>
      <c r="BD622" s="105" t="str">
        <f>_xlfn.XLOOKUP(B622,'[7]Eneo 12H'!$C:$C,'[7]Eneo 12H'!$I:$I,"")</f>
        <v/>
      </c>
      <c r="BE622" s="105" t="s">
        <v>5423</v>
      </c>
    </row>
    <row r="623" spans="1:57" hidden="1" x14ac:dyDescent="0.3">
      <c r="A623" s="1" t="s">
        <v>1049</v>
      </c>
      <c r="B623" s="8" t="s">
        <v>1050</v>
      </c>
      <c r="C623" s="3" t="str">
        <f>_xlfn.XLOOKUP(B623,'[1]daily break down'!$D:$D,'[1]daily break down'!$E:$E,"")</f>
        <v>CENTRE</v>
      </c>
      <c r="D623" s="1" t="s">
        <v>11</v>
      </c>
      <c r="E623" s="1" t="s">
        <v>96</v>
      </c>
      <c r="F623" s="3" t="s">
        <v>37</v>
      </c>
      <c r="G623" s="1" t="s">
        <v>1051</v>
      </c>
      <c r="H623" s="26" t="str">
        <f>_xlfn.XLOOKUP(B623,[2]CALCULATION!$B:$B,[2]CALCULATION!$H:$H,"")</f>
        <v>NOKIA</v>
      </c>
      <c r="I623" s="23">
        <v>0</v>
      </c>
      <c r="J623" s="23">
        <v>2.4862099174449287E-2</v>
      </c>
      <c r="K623" s="23">
        <v>9.6308952271483769E-3</v>
      </c>
      <c r="L623" s="23">
        <v>2.6752617476094621E-3</v>
      </c>
      <c r="M623" s="23">
        <v>0</v>
      </c>
      <c r="N623" s="23">
        <v>3.7453664466535548E-3</v>
      </c>
      <c r="O623" s="23">
        <v>5.734519504206808E-2</v>
      </c>
      <c r="P623" s="103" t="s">
        <v>6554</v>
      </c>
      <c r="Q623" s="36" t="s">
        <v>5796</v>
      </c>
      <c r="R623" s="36"/>
      <c r="S623" s="35" t="str" cm="1">
        <f t="array" ref="S623">IFERROR(_xlfn.IFS(
U623="MPR ISSUE","PDH",
U623="BSS Hardware Issue","BSS",
U623="Sites strategiques, MLL, Pylone, etc.","ENVTECH",
U623="AKTIVCO DEFAUT GE &amp; POWER Cabinet","AKTIVCO",
U623="AKTIVCO Coupure ENEO &amp; Baisse de tension","AKTIVCO GRID ONLY",
U623="Coupure ENEO &amp; Baisse de tension","IHS GRID ONLY",
U623="Defaut GE &amp; POWER Cabinet","IHS",
U623="Sharing","Partners",
U623="Sites strategiques &amp; DataCenter","SST &amp; DC",
U623="Exclu","Exclu",
U623="SAT","SAT",
U623="SPARE-ISSUE","SPARE-ISSUE",
U623="Fiber CAmtel","TRANS_FO_CAMTEL",
U623="Fiber AOF","Fiber AOF",
U623="Projet OCM (HUAWEI)","TRAVAUX-HUAWEI",
U623="Projet OCM (NOKIA)","TRAVAUX-NOKIA",
U623="ACCESS-ISSUE","ACCESS-ISSUE",
U623="Projet OCM (ZTE, NOKIA, autres projets)","TRAVAUX OCM",
U623="No root CAuse","No root cause",
U623="ODU HS","PDH",
U623="IP &amp; VLAN","PDH",
U623="Warehouse HUAWEI","SPARE-ISSUE",
U623="SPARE-HS","SPARE-ISSUE",
U623="Power Telco","BSS",U623="no impacts","no impacts"
),"")</f>
        <v/>
      </c>
      <c r="T623" s="35" t="str" cm="1">
        <f t="array" ref="T623">IFERROR(_xlfn.IFS(
U623="MPR ISSUE","TX ISSUE",
U623="BSS Hardware Issue","RAN ISSUE",
U623="Sites strategiques, MLL, Pylone, etc.","ENVTECH",
U623="AKTIVCO DEFAUT GE &amp; POWER Cabinet","POWER ISSUE",
U623="AKTIVCO Coupure ENEO &amp; Baisse de tension","POWER ISSUE",
U623="Coupure ENEO &amp; Baisse de tension","POWER ISSUE",
U623="Defaut GE &amp; POWER Cabinet","POWER ISSUE",
U623="Sharing","POWER ISSUE",
U623="Sites strategiques &amp; DataCenter","POWER ISSUE",
U623="Exclu","Exclu",
U623="SAT","TX ISSUE",
U623="SPARE-ISSUE","SPARE-ISSUE",
U623="Fiber CAmtel","TX ISSUE",
U623="Fiber AOF","TX ISSUE",
U623="Projet OCM (HUAWEI)","TRAVAUX-HUAWEI",
U623="Projet OCM (NOKIA)","TRAVAUX -NOKIA",
U623="ACCESS-ISSUE","ACCESS-ISSUE",
U623="Projet OCM (ZTE, NOKIA, autres projets)","TRAVAUX OCM",
U623="No root CAuse","No root cause",
U623="ODU HS","TX ISSUE",
U623="IP &amp; VLAN","TX ISSUE",
U623="Warehouse HUAWEI","SPARE-ISSUE",
U623="SPARE-HS","SPARE-ISSUE",
U623="Power Telco","RAN ISSUE",U623="no impacts","no impacts"
),"")</f>
        <v/>
      </c>
      <c r="U623" s="28"/>
      <c r="V623" s="35" t="str" cm="1">
        <f t="array" ref="V623">IFERROR(_xlfn.IFS(
U623="MPR ISSUE","ACTIVE",
U623="BSS Hardware Issue","ACTIVE",
U623="Sites strategiques, MLL, Pylone, etc.","PASSIVE",
U623="AKTIVCO DEFAUT GE &amp; POWER Cabinet","PASSIVE",
U623="AKTIVCO Coupure ENEO &amp; Baisse de tension","PASSIVE",
U623="Coupure ENEO &amp; Baisse de tension","PASSIVE",
U623="Defaut GE &amp; POWER Cabinet","PASSIVE",
U623="Sharing","PASSIVE",
U623="Sites strategiques &amp; DataCenter","PASSIVE",
U623="Exclu","Exclu",
U623="SAT","ACTIVE",
U623="SPARE-ISSUE","SPARE-ISSUE",
U623="Fiber CAmtel","ACTIVE",
U623="Fiber AOF","ACTIVE",
U623="Projet OCM (HUAWEI)","PLANNED WORKS",
U623="Projet OCM (NOKIA)","PLANNED WORKS",
U623="ACCESS-ISSUE","ACCESS-ISSUE",
U623="Projet OCM (ZTE, NOKIA, autres projets)","PLANNED WORKS",
U623="No root CAuse","No root cause",
U623="ODU HS","ACTIVE",
U623="IP &amp; VLAN","ACTIVE",
U623="Warehouse HUAWEI","SPARE-ISSUE",
U623="SPARE-HS","SPARE-ISSUE",
U623="Power Telco","ACTIVE",U623="no impacts","no impacts"
),"")</f>
        <v/>
      </c>
      <c r="W623" s="102"/>
      <c r="X623" s="102"/>
      <c r="Y623" s="102"/>
      <c r="Z623" s="102"/>
      <c r="AA623" s="102"/>
      <c r="AB623" s="104" t="s">
        <v>6124</v>
      </c>
      <c r="AC623" s="9"/>
      <c r="AD623" s="9"/>
      <c r="AE623" s="7" t="s">
        <v>5423</v>
      </c>
      <c r="AF623" s="6"/>
      <c r="AG623" s="7"/>
      <c r="AH623" s="3" t="s">
        <v>5423</v>
      </c>
      <c r="AI623" s="18" t="s">
        <v>5423</v>
      </c>
      <c r="AJ623" s="18" t="s">
        <v>5423</v>
      </c>
      <c r="AK623" s="18" t="s">
        <v>5423</v>
      </c>
      <c r="AL623" s="18" t="s">
        <v>5423</v>
      </c>
      <c r="AM623" s="18" t="s">
        <v>5423</v>
      </c>
      <c r="AN623" s="18" t="s">
        <v>5423</v>
      </c>
      <c r="AO623" s="18" t="s">
        <v>5423</v>
      </c>
      <c r="AP623" s="18" t="s">
        <v>5423</v>
      </c>
      <c r="AQ623" s="18" t="s">
        <v>5423</v>
      </c>
      <c r="AR623" s="18" t="s">
        <v>5423</v>
      </c>
      <c r="AS623" s="18" t="s">
        <v>5423</v>
      </c>
      <c r="AT623" s="18" t="s">
        <v>5423</v>
      </c>
      <c r="AU623" s="9" t="s">
        <v>6124</v>
      </c>
      <c r="AV623" s="14"/>
      <c r="AW623" s="14" t="s">
        <v>5423</v>
      </c>
      <c r="AX623" s="14" t="str">
        <f>_xlfn.XLOOKUP(B623,'[4]cell downs 18042026 17h'!$B:$B,'[4]cell downs 18042026 17h'!$B:$B,"")</f>
        <v/>
      </c>
      <c r="AY623" s="14" t="str">
        <f>_xlfn.XLOOKUP(B623,'[5]Cells Huawei 19042026 15h'!$B:$B,'[5]Cells Huawei 19042026 15h'!$B:$B,"")</f>
        <v/>
      </c>
      <c r="AZ623" s="105" t="str">
        <f>_xlfn.XLOOKUP(B623,'INCIDENT-04-23-2026'!E:E,'INCIDENT-04-23-2026'!F:F,"")</f>
        <v/>
      </c>
      <c r="BA623" s="105" t="str">
        <f>_xlfn.XLOOKUP(B623,'[6]Eneo 17H'!$C:$C,'[6]Eneo 17H'!$I:$I,"")</f>
        <v/>
      </c>
      <c r="BB623" s="105" t="str">
        <f>_xlfn.XLOOKUP(B623,[8]ALL!$B:$B,[8]ALL!$M:$M,"")</f>
        <v/>
      </c>
      <c r="BC623" s="105" t="str">
        <f>_xlfn.XLOOKUP(B623,'[6]Eneo 17H'!$C:$C,'[6]Eneo 17H'!$I:$I,"")</f>
        <v/>
      </c>
      <c r="BD623" s="105" t="str">
        <f>_xlfn.XLOOKUP(B623,'[7]Eneo 12H'!$C:$C,'[7]Eneo 12H'!$I:$I,"")</f>
        <v/>
      </c>
      <c r="BE623" s="105" t="s">
        <v>5423</v>
      </c>
    </row>
    <row r="624" spans="1:57" hidden="1" x14ac:dyDescent="0.3">
      <c r="A624" s="1" t="s">
        <v>1309</v>
      </c>
      <c r="B624" s="8" t="s">
        <v>1310</v>
      </c>
      <c r="C624" s="3" t="str">
        <f>_xlfn.XLOOKUP(B624,'[1]daily break down'!$D:$D,'[1]daily break down'!$E:$E,"")</f>
        <v>OUEST</v>
      </c>
      <c r="D624" s="1" t="s">
        <v>21</v>
      </c>
      <c r="E624" s="1" t="s">
        <v>988</v>
      </c>
      <c r="F624" s="3" t="s">
        <v>102</v>
      </c>
      <c r="G624" s="1" t="s">
        <v>1309</v>
      </c>
      <c r="H624" s="26" t="str">
        <f>_xlfn.XLOOKUP(B624,[2]CALCULATION!$B:$B,[2]CALCULATION!$H:$H,"")</f>
        <v>NOKIA</v>
      </c>
      <c r="I624" s="23">
        <v>0</v>
      </c>
      <c r="J624" s="23">
        <v>0</v>
      </c>
      <c r="K624" s="23">
        <v>0</v>
      </c>
      <c r="L624" s="23">
        <v>0</v>
      </c>
      <c r="M624" s="23">
        <v>0</v>
      </c>
      <c r="N624" s="23">
        <v>3.4778402718924034E-3</v>
      </c>
      <c r="O624" s="23">
        <v>0</v>
      </c>
      <c r="P624" s="103" t="s">
        <v>6554</v>
      </c>
      <c r="Q624" s="36" t="s">
        <v>5796</v>
      </c>
      <c r="R624" s="36"/>
      <c r="S624" s="35" t="str" cm="1">
        <f t="array" ref="S624">IFERROR(_xlfn.IFS(
U624="MPR ISSUE","PDH",
U624="BSS Hardware Issue","BSS",
U624="Sites strategiques, MLL, Pylone, etc.","ENVTECH",
U624="AKTIVCO DEFAUT GE &amp; POWER Cabinet","AKTIVCO",
U624="AKTIVCO Coupure ENEO &amp; Baisse de tension","AKTIVCO GRID ONLY",
U624="Coupure ENEO &amp; Baisse de tension","IHS GRID ONLY",
U624="Defaut GE &amp; POWER Cabinet","IHS",
U624="Sharing","Partners",
U624="Sites strategiques &amp; DataCenter","SST &amp; DC",
U624="Exclu","Exclu",
U624="SAT","SAT",
U624="SPARE-ISSUE","SPARE-ISSUE",
U624="Fiber CAmtel","TRANS_FO_CAMTEL",
U624="Fiber AOF","Fiber AOF",
U624="Projet OCM (HUAWEI)","TRAVAUX-HUAWEI",
U624="Projet OCM (NOKIA)","TRAVAUX-NOKIA",
U624="ACCESS-ISSUE","ACCESS-ISSUE",
U624="Projet OCM (ZTE, NOKIA, autres projets)","TRAVAUX OCM",
U624="No root CAuse","No root cause",
U624="ODU HS","PDH",
U624="IP &amp; VLAN","PDH",
U624="Warehouse HUAWEI","SPARE-ISSUE",
U624="SPARE-HS","SPARE-ISSUE",
U624="Power Telco","BSS",U624="no impacts","no impacts"
),"")</f>
        <v/>
      </c>
      <c r="T624" s="35" t="str" cm="1">
        <f t="array" ref="T624">IFERROR(_xlfn.IFS(
U624="MPR ISSUE","TX ISSUE",
U624="BSS Hardware Issue","RAN ISSUE",
U624="Sites strategiques, MLL, Pylone, etc.","ENVTECH",
U624="AKTIVCO DEFAUT GE &amp; POWER Cabinet","POWER ISSUE",
U624="AKTIVCO Coupure ENEO &amp; Baisse de tension","POWER ISSUE",
U624="Coupure ENEO &amp; Baisse de tension","POWER ISSUE",
U624="Defaut GE &amp; POWER Cabinet","POWER ISSUE",
U624="Sharing","POWER ISSUE",
U624="Sites strategiques &amp; DataCenter","POWER ISSUE",
U624="Exclu","Exclu",
U624="SAT","TX ISSUE",
U624="SPARE-ISSUE","SPARE-ISSUE",
U624="Fiber CAmtel","TX ISSUE",
U624="Fiber AOF","TX ISSUE",
U624="Projet OCM (HUAWEI)","TRAVAUX-HUAWEI",
U624="Projet OCM (NOKIA)","TRAVAUX -NOKIA",
U624="ACCESS-ISSUE","ACCESS-ISSUE",
U624="Projet OCM (ZTE, NOKIA, autres projets)","TRAVAUX OCM",
U624="No root CAuse","No root cause",
U624="ODU HS","TX ISSUE",
U624="IP &amp; VLAN","TX ISSUE",
U624="Warehouse HUAWEI","SPARE-ISSUE",
U624="SPARE-HS","SPARE-ISSUE",
U624="Power Telco","RAN ISSUE",U624="no impacts","no impacts"
),"")</f>
        <v/>
      </c>
      <c r="U624" s="28"/>
      <c r="V624" s="35" t="str" cm="1">
        <f t="array" ref="V624">IFERROR(_xlfn.IFS(
U624="MPR ISSUE","ACTIVE",
U624="BSS Hardware Issue","ACTIVE",
U624="Sites strategiques, MLL, Pylone, etc.","PASSIVE",
U624="AKTIVCO DEFAUT GE &amp; POWER Cabinet","PASSIVE",
U624="AKTIVCO Coupure ENEO &amp; Baisse de tension","PASSIVE",
U624="Coupure ENEO &amp; Baisse de tension","PASSIVE",
U624="Defaut GE &amp; POWER Cabinet","PASSIVE",
U624="Sharing","PASSIVE",
U624="Sites strategiques &amp; DataCenter","PASSIVE",
U624="Exclu","Exclu",
U624="SAT","ACTIVE",
U624="SPARE-ISSUE","SPARE-ISSUE",
U624="Fiber CAmtel","ACTIVE",
U624="Fiber AOF","ACTIVE",
U624="Projet OCM (HUAWEI)","PLANNED WORKS",
U624="Projet OCM (NOKIA)","PLANNED WORKS",
U624="ACCESS-ISSUE","ACCESS-ISSUE",
U624="Projet OCM (ZTE, NOKIA, autres projets)","PLANNED WORKS",
U624="No root CAuse","No root cause",
U624="ODU HS","ACTIVE",
U624="IP &amp; VLAN","ACTIVE",
U624="Warehouse HUAWEI","SPARE-ISSUE",
U624="SPARE-HS","SPARE-ISSUE",
U624="Power Telco","ACTIVE",U624="no impacts","no impacts"
),"")</f>
        <v/>
      </c>
      <c r="W624" s="102"/>
      <c r="X624" s="102"/>
      <c r="Y624" s="102"/>
      <c r="Z624" s="102"/>
      <c r="AA624" s="102"/>
      <c r="AB624" s="104" t="s">
        <v>5423</v>
      </c>
      <c r="AC624" s="9"/>
      <c r="AD624" s="9"/>
      <c r="AE624" s="7" t="s">
        <v>5423</v>
      </c>
      <c r="AF624" s="6"/>
      <c r="AG624" s="7"/>
      <c r="AH624" s="3" t="s">
        <v>5423</v>
      </c>
      <c r="AI624" s="18" t="s">
        <v>5423</v>
      </c>
      <c r="AJ624" s="18" t="s">
        <v>5423</v>
      </c>
      <c r="AK624" s="18" t="s">
        <v>5423</v>
      </c>
      <c r="AL624" s="18" t="s">
        <v>5423</v>
      </c>
      <c r="AM624" s="18" t="s">
        <v>5423</v>
      </c>
      <c r="AN624" s="18" t="s">
        <v>5423</v>
      </c>
      <c r="AO624" s="18" t="s">
        <v>5423</v>
      </c>
      <c r="AP624" s="18" t="s">
        <v>5423</v>
      </c>
      <c r="AQ624" s="18" t="s">
        <v>5423</v>
      </c>
      <c r="AR624" s="18" t="s">
        <v>5423</v>
      </c>
      <c r="AS624" s="18" t="s">
        <v>5423</v>
      </c>
      <c r="AT624" s="18" t="s">
        <v>5423</v>
      </c>
      <c r="AU624" s="9" t="s">
        <v>5423</v>
      </c>
      <c r="AV624" s="14"/>
      <c r="AW624" s="14" t="s">
        <v>5423</v>
      </c>
      <c r="AX624" s="14" t="str">
        <f>_xlfn.XLOOKUP(B624,'[4]cell downs 18042026 17h'!$B:$B,'[4]cell downs 18042026 17h'!$B:$B,"")</f>
        <v/>
      </c>
      <c r="AY624" s="14" t="str">
        <f>_xlfn.XLOOKUP(B624,'[5]Cells Huawei 19042026 15h'!$B:$B,'[5]Cells Huawei 19042026 15h'!$B:$B,"")</f>
        <v/>
      </c>
      <c r="AZ624" s="105" t="str">
        <f>_xlfn.XLOOKUP(B624,'INCIDENT-04-23-2026'!E:E,'INCIDENT-04-23-2026'!F:F,"")</f>
        <v/>
      </c>
      <c r="BA624" s="105" t="str">
        <f>_xlfn.XLOOKUP(B624,'[6]Eneo 17H'!$C:$C,'[6]Eneo 17H'!$I:$I,"")</f>
        <v/>
      </c>
      <c r="BB624" s="105" t="str">
        <f>_xlfn.XLOOKUP(B624,[8]ALL!$B:$B,[8]ALL!$M:$M,"")</f>
        <v/>
      </c>
      <c r="BC624" s="105" t="str">
        <f>_xlfn.XLOOKUP(B624,'[6]Eneo 17H'!$C:$C,'[6]Eneo 17H'!$I:$I,"")</f>
        <v/>
      </c>
      <c r="BD624" s="105" t="str">
        <f>_xlfn.XLOOKUP(B624,'[7]Eneo 12H'!$C:$C,'[7]Eneo 12H'!$I:$I,"")</f>
        <v/>
      </c>
      <c r="BE624" s="105" t="s">
        <v>5423</v>
      </c>
    </row>
    <row r="625" spans="1:57" hidden="1" x14ac:dyDescent="0.3">
      <c r="A625" s="3" t="s">
        <v>620</v>
      </c>
      <c r="B625" s="21" t="s">
        <v>621</v>
      </c>
      <c r="C625" s="3" t="str">
        <f>_xlfn.XLOOKUP(B625,'[1]daily break down'!$D:$D,'[1]daily break down'!$E:$E,"")</f>
        <v>CENTRE</v>
      </c>
      <c r="D625" s="3" t="s">
        <v>11</v>
      </c>
      <c r="E625" s="3" t="s">
        <v>96</v>
      </c>
      <c r="F625" s="3" t="s">
        <v>226</v>
      </c>
      <c r="G625" s="3" t="s">
        <v>622</v>
      </c>
      <c r="H625" s="26" t="str">
        <f>_xlfn.XLOOKUP(B625,[2]CALCULATION!$B:$B,[2]CALCULATION!$H:$H,"")</f>
        <v>NOKIA</v>
      </c>
      <c r="I625" s="23">
        <v>4.7707764394335017</v>
      </c>
      <c r="J625" s="23">
        <v>0.72822408277759254</v>
      </c>
      <c r="K625" s="23">
        <v>7.6726506921437218E-2</v>
      </c>
      <c r="L625" s="23">
        <v>2.7733011731201116</v>
      </c>
      <c r="M625" s="23">
        <v>0</v>
      </c>
      <c r="N625" s="23">
        <v>3.388664880305182E-3</v>
      </c>
      <c r="O625" s="23">
        <v>3.9469931358337158E-2</v>
      </c>
      <c r="P625" s="103" t="s">
        <v>6554</v>
      </c>
      <c r="Q625" s="36" t="s">
        <v>5796</v>
      </c>
      <c r="R625" s="36"/>
      <c r="S625" s="35" t="str" cm="1">
        <f t="array" ref="S625">IFERROR(_xlfn.IFS(
U625="MPR ISSUE","PDH",
U625="BSS Hardware Issue","BSS",
U625="Sites strategiques, MLL, Pylone, etc.","ENVTECH",
U625="AKTIVCO DEFAUT GE &amp; POWER Cabinet","AKTIVCO",
U625="AKTIVCO Coupure ENEO &amp; Baisse de tension","AKTIVCO GRID ONLY",
U625="Coupure ENEO &amp; Baisse de tension","IHS GRID ONLY",
U625="Defaut GE &amp; POWER Cabinet","IHS",
U625="Sharing","Partners",
U625="Sites strategiques &amp; DataCenter","SST &amp; DC",
U625="Exclu","Exclu",
U625="SAT","SAT",
U625="SPARE-ISSUE","SPARE-ISSUE",
U625="Fiber CAmtel","TRANS_FO_CAMTEL",
U625="Fiber AOF","Fiber AOF",
U625="Projet OCM (HUAWEI)","TRAVAUX-HUAWEI",
U625="Projet OCM (NOKIA)","TRAVAUX-NOKIA",
U625="ACCESS-ISSUE","ACCESS-ISSUE",
U625="Projet OCM (ZTE, NOKIA, autres projets)","TRAVAUX OCM",
U625="No root CAuse","No root cause",
U625="ODU HS","PDH",
U625="IP &amp; VLAN","PDH",
U625="Warehouse HUAWEI","SPARE-ISSUE",
U625="SPARE-HS","SPARE-ISSUE",
U625="Power Telco","BSS",U625="no impacts","no impacts"
),"")</f>
        <v/>
      </c>
      <c r="T625" s="35" t="str" cm="1">
        <f t="array" ref="T625">IFERROR(_xlfn.IFS(
U625="MPR ISSUE","TX ISSUE",
U625="BSS Hardware Issue","RAN ISSUE",
U625="Sites strategiques, MLL, Pylone, etc.","ENVTECH",
U625="AKTIVCO DEFAUT GE &amp; POWER Cabinet","POWER ISSUE",
U625="AKTIVCO Coupure ENEO &amp; Baisse de tension","POWER ISSUE",
U625="Coupure ENEO &amp; Baisse de tension","POWER ISSUE",
U625="Defaut GE &amp; POWER Cabinet","POWER ISSUE",
U625="Sharing","POWER ISSUE",
U625="Sites strategiques &amp; DataCenter","POWER ISSUE",
U625="Exclu","Exclu",
U625="SAT","TX ISSUE",
U625="SPARE-ISSUE","SPARE-ISSUE",
U625="Fiber CAmtel","TX ISSUE",
U625="Fiber AOF","TX ISSUE",
U625="Projet OCM (HUAWEI)","TRAVAUX-HUAWEI",
U625="Projet OCM (NOKIA)","TRAVAUX -NOKIA",
U625="ACCESS-ISSUE","ACCESS-ISSUE",
U625="Projet OCM (ZTE, NOKIA, autres projets)","TRAVAUX OCM",
U625="No root CAuse","No root cause",
U625="ODU HS","TX ISSUE",
U625="IP &amp; VLAN","TX ISSUE",
U625="Warehouse HUAWEI","SPARE-ISSUE",
U625="SPARE-HS","SPARE-ISSUE",
U625="Power Telco","RAN ISSUE",U625="no impacts","no impacts"
),"")</f>
        <v/>
      </c>
      <c r="U625" s="28"/>
      <c r="V625" s="35" t="str" cm="1">
        <f t="array" ref="V625">IFERROR(_xlfn.IFS(
U625="MPR ISSUE","ACTIVE",
U625="BSS Hardware Issue","ACTIVE",
U625="Sites strategiques, MLL, Pylone, etc.","PASSIVE",
U625="AKTIVCO DEFAUT GE &amp; POWER Cabinet","PASSIVE",
U625="AKTIVCO Coupure ENEO &amp; Baisse de tension","PASSIVE",
U625="Coupure ENEO &amp; Baisse de tension","PASSIVE",
U625="Defaut GE &amp; POWER Cabinet","PASSIVE",
U625="Sharing","PASSIVE",
U625="Sites strategiques &amp; DataCenter","PASSIVE",
U625="Exclu","Exclu",
U625="SAT","ACTIVE",
U625="SPARE-ISSUE","SPARE-ISSUE",
U625="Fiber CAmtel","ACTIVE",
U625="Fiber AOF","ACTIVE",
U625="Projet OCM (HUAWEI)","PLANNED WORKS",
U625="Projet OCM (NOKIA)","PLANNED WORKS",
U625="ACCESS-ISSUE","ACCESS-ISSUE",
U625="Projet OCM (ZTE, NOKIA, autres projets)","PLANNED WORKS",
U625="No root CAuse","No root cause",
U625="ODU HS","ACTIVE",
U625="IP &amp; VLAN","ACTIVE",
U625="Warehouse HUAWEI","SPARE-ISSUE",
U625="SPARE-HS","SPARE-ISSUE",
U625="Power Telco","ACTIVE",U625="no impacts","no impacts"
),"")</f>
        <v/>
      </c>
      <c r="W625" s="102"/>
      <c r="X625" s="102"/>
      <c r="Y625" s="102"/>
      <c r="Z625" s="102"/>
      <c r="AA625" s="102"/>
      <c r="AB625" s="104" t="s">
        <v>5423</v>
      </c>
      <c r="AC625" s="9"/>
      <c r="AD625" s="9"/>
      <c r="AE625" s="7" t="s">
        <v>5423</v>
      </c>
      <c r="AF625" s="6"/>
      <c r="AG625" s="7"/>
      <c r="AH625" s="3" t="s">
        <v>5423</v>
      </c>
      <c r="AI625" s="18" t="s">
        <v>5423</v>
      </c>
      <c r="AJ625" s="18" t="s">
        <v>5423</v>
      </c>
      <c r="AK625" s="18" t="s">
        <v>5423</v>
      </c>
      <c r="AL625" s="18" t="s">
        <v>5423</v>
      </c>
      <c r="AM625" s="18" t="s">
        <v>5423</v>
      </c>
      <c r="AN625" s="18" t="s">
        <v>5423</v>
      </c>
      <c r="AO625" s="18" t="s">
        <v>5423</v>
      </c>
      <c r="AP625" s="18" t="s">
        <v>5423</v>
      </c>
      <c r="AQ625" s="18" t="s">
        <v>5423</v>
      </c>
      <c r="AR625" s="18" t="s">
        <v>5423</v>
      </c>
      <c r="AS625" s="18" t="s">
        <v>5423</v>
      </c>
      <c r="AT625" s="18" t="s">
        <v>5423</v>
      </c>
      <c r="AU625" s="9" t="s">
        <v>5423</v>
      </c>
      <c r="AV625" s="14"/>
      <c r="AW625" s="14" t="s">
        <v>5423</v>
      </c>
      <c r="AX625" s="14" t="str">
        <f>_xlfn.XLOOKUP(B625,'[4]cell downs 18042026 17h'!$B:$B,'[4]cell downs 18042026 17h'!$B:$B,"")</f>
        <v/>
      </c>
      <c r="AY625" s="14" t="str">
        <f>_xlfn.XLOOKUP(B625,'[5]Cells Huawei 19042026 15h'!$B:$B,'[5]Cells Huawei 19042026 15h'!$B:$B,"")</f>
        <v/>
      </c>
      <c r="AZ625" s="105" t="str">
        <f>_xlfn.XLOOKUP(B625,'INCIDENT-04-23-2026'!E:E,'INCIDENT-04-23-2026'!F:F,"")</f>
        <v/>
      </c>
      <c r="BA625" s="105" t="str">
        <f>_xlfn.XLOOKUP(B625,'[6]Eneo 17H'!$C:$C,'[6]Eneo 17H'!$I:$I,"")</f>
        <v/>
      </c>
      <c r="BB625" s="105" t="str">
        <f>_xlfn.XLOOKUP(B625,[8]ALL!$B:$B,[8]ALL!$M:$M,"")</f>
        <v/>
      </c>
      <c r="BC625" s="105" t="str">
        <f>_xlfn.XLOOKUP(B625,'[6]Eneo 17H'!$C:$C,'[6]Eneo 17H'!$I:$I,"")</f>
        <v/>
      </c>
      <c r="BD625" s="105" t="str">
        <f>_xlfn.XLOOKUP(B625,'[7]Eneo 12H'!$C:$C,'[7]Eneo 12H'!$I:$I,"")</f>
        <v/>
      </c>
      <c r="BE625" s="105" t="s">
        <v>7144</v>
      </c>
    </row>
    <row r="626" spans="1:57" hidden="1" x14ac:dyDescent="0.3">
      <c r="A626" s="1" t="s">
        <v>2663</v>
      </c>
      <c r="B626" s="8" t="s">
        <v>2664</v>
      </c>
      <c r="C626" s="3" t="str">
        <f>_xlfn.XLOOKUP(B626,'[1]daily break down'!$D:$D,'[1]daily break down'!$E:$E,"")</f>
        <v>NORD-OUEST</v>
      </c>
      <c r="D626" s="1" t="s">
        <v>11</v>
      </c>
      <c r="E626" s="1" t="s">
        <v>12</v>
      </c>
      <c r="F626" s="3" t="s">
        <v>51</v>
      </c>
      <c r="G626" s="1" t="s">
        <v>52</v>
      </c>
      <c r="H626" s="25" t="str">
        <f>_xlfn.XLOOKUP(B626,[2]CALCULATION!$B:$B,[2]CALCULATION!$H:$H,"")</f>
        <v>Huawei</v>
      </c>
      <c r="I626" s="23">
        <v>0</v>
      </c>
      <c r="J626" s="23">
        <v>0</v>
      </c>
      <c r="K626" s="23">
        <v>0</v>
      </c>
      <c r="L626" s="23">
        <v>0</v>
      </c>
      <c r="M626" s="23">
        <v>0</v>
      </c>
      <c r="N626" s="23">
        <v>3.2994894887182422E-3</v>
      </c>
      <c r="O626" s="23">
        <v>0</v>
      </c>
      <c r="P626" s="103" t="s">
        <v>6554</v>
      </c>
      <c r="Q626" s="36" t="s">
        <v>5796</v>
      </c>
      <c r="R626" s="36"/>
      <c r="S626" s="35" t="str" cm="1">
        <f t="array" ref="S626">IFERROR(_xlfn.IFS(
U626="MPR ISSUE","PDH",
U626="BSS Hardware Issue","BSS",
U626="Sites strategiques, MLL, Pylone, etc.","ENVTECH",
U626="AKTIVCO DEFAUT GE &amp; POWER Cabinet","AKTIVCO",
U626="AKTIVCO Coupure ENEO &amp; Baisse de tension","AKTIVCO GRID ONLY",
U626="Coupure ENEO &amp; Baisse de tension","IHS GRID ONLY",
U626="Defaut GE &amp; POWER Cabinet","IHS",
U626="Sharing","Partners",
U626="Sites strategiques &amp; DataCenter","SST &amp; DC",
U626="Exclu","Exclu",
U626="SAT","SAT",
U626="SPARE-ISSUE","SPARE-ISSUE",
U626="Fiber CAmtel","TRANS_FO_CAMTEL",
U626="Fiber AOF","Fiber AOF",
U626="Projet OCM (HUAWEI)","TRAVAUX-HUAWEI",
U626="Projet OCM (NOKIA)","TRAVAUX-NOKIA",
U626="ACCESS-ISSUE","ACCESS-ISSUE",
U626="Projet OCM (ZTE, NOKIA, autres projets)","TRAVAUX OCM",
U626="No root CAuse","No root cause",
U626="ODU HS","PDH",
U626="IP &amp; VLAN","PDH",
U626="Warehouse HUAWEI","SPARE-ISSUE",
U626="SPARE-HS","SPARE-ISSUE",
U626="Power Telco","BSS",U626="no impacts","no impacts"
),"")</f>
        <v/>
      </c>
      <c r="T626" s="35" t="str" cm="1">
        <f t="array" ref="T626">IFERROR(_xlfn.IFS(
U626="MPR ISSUE","TX ISSUE",
U626="BSS Hardware Issue","RAN ISSUE",
U626="Sites strategiques, MLL, Pylone, etc.","ENVTECH",
U626="AKTIVCO DEFAUT GE &amp; POWER Cabinet","POWER ISSUE",
U626="AKTIVCO Coupure ENEO &amp; Baisse de tension","POWER ISSUE",
U626="Coupure ENEO &amp; Baisse de tension","POWER ISSUE",
U626="Defaut GE &amp; POWER Cabinet","POWER ISSUE",
U626="Sharing","POWER ISSUE",
U626="Sites strategiques &amp; DataCenter","POWER ISSUE",
U626="Exclu","Exclu",
U626="SAT","TX ISSUE",
U626="SPARE-ISSUE","SPARE-ISSUE",
U626="Fiber CAmtel","TX ISSUE",
U626="Fiber AOF","TX ISSUE",
U626="Projet OCM (HUAWEI)","TRAVAUX-HUAWEI",
U626="Projet OCM (NOKIA)","TRAVAUX -NOKIA",
U626="ACCESS-ISSUE","ACCESS-ISSUE",
U626="Projet OCM (ZTE, NOKIA, autres projets)","TRAVAUX OCM",
U626="No root CAuse","No root cause",
U626="ODU HS","TX ISSUE",
U626="IP &amp; VLAN","TX ISSUE",
U626="Warehouse HUAWEI","SPARE-ISSUE",
U626="SPARE-HS","SPARE-ISSUE",
U626="Power Telco","RAN ISSUE",U626="no impacts","no impacts"
),"")</f>
        <v/>
      </c>
      <c r="U626" s="28"/>
      <c r="V626" s="35" t="str" cm="1">
        <f t="array" ref="V626">IFERROR(_xlfn.IFS(
U626="MPR ISSUE","ACTIVE",
U626="BSS Hardware Issue","ACTIVE",
U626="Sites strategiques, MLL, Pylone, etc.","PASSIVE",
U626="AKTIVCO DEFAUT GE &amp; POWER Cabinet","PASSIVE",
U626="AKTIVCO Coupure ENEO &amp; Baisse de tension","PASSIVE",
U626="Coupure ENEO &amp; Baisse de tension","PASSIVE",
U626="Defaut GE &amp; POWER Cabinet","PASSIVE",
U626="Sharing","PASSIVE",
U626="Sites strategiques &amp; DataCenter","PASSIVE",
U626="Exclu","Exclu",
U626="SAT","ACTIVE",
U626="SPARE-ISSUE","SPARE-ISSUE",
U626="Fiber CAmtel","ACTIVE",
U626="Fiber AOF","ACTIVE",
U626="Projet OCM (HUAWEI)","PLANNED WORKS",
U626="Projet OCM (NOKIA)","PLANNED WORKS",
U626="ACCESS-ISSUE","ACCESS-ISSUE",
U626="Projet OCM (ZTE, NOKIA, autres projets)","PLANNED WORKS",
U626="No root CAuse","No root cause",
U626="ODU HS","ACTIVE",
U626="IP &amp; VLAN","ACTIVE",
U626="Warehouse HUAWEI","SPARE-ISSUE",
U626="SPARE-HS","SPARE-ISSUE",
U626="Power Telco","ACTIVE",U626="no impacts","no impacts"
),"")</f>
        <v/>
      </c>
      <c r="W626" s="102"/>
      <c r="X626" s="102"/>
      <c r="Y626" s="102"/>
      <c r="Z626" s="102"/>
      <c r="AA626" s="102"/>
      <c r="AB626" s="104" t="s">
        <v>5423</v>
      </c>
      <c r="AC626" s="9"/>
      <c r="AD626" s="9"/>
      <c r="AE626" s="7" t="s">
        <v>5423</v>
      </c>
      <c r="AF626" s="6"/>
      <c r="AG626" s="7"/>
      <c r="AH626" s="3" t="s">
        <v>5423</v>
      </c>
      <c r="AI626" s="18" t="s">
        <v>5423</v>
      </c>
      <c r="AJ626" s="18" t="s">
        <v>5423</v>
      </c>
      <c r="AK626" s="18" t="s">
        <v>5423</v>
      </c>
      <c r="AL626" s="18" t="s">
        <v>5423</v>
      </c>
      <c r="AM626" s="18" t="s">
        <v>5423</v>
      </c>
      <c r="AN626" s="18" t="s">
        <v>5423</v>
      </c>
      <c r="AO626" s="18" t="s">
        <v>5423</v>
      </c>
      <c r="AP626" s="18" t="s">
        <v>5423</v>
      </c>
      <c r="AQ626" s="18" t="s">
        <v>5423</v>
      </c>
      <c r="AR626" s="18" t="s">
        <v>5423</v>
      </c>
      <c r="AS626" s="18" t="s">
        <v>5423</v>
      </c>
      <c r="AT626" s="18" t="s">
        <v>5423</v>
      </c>
      <c r="AU626" s="9" t="s">
        <v>5423</v>
      </c>
      <c r="AV626" s="14"/>
      <c r="AW626" s="14" t="s">
        <v>5423</v>
      </c>
      <c r="AX626" s="14" t="str">
        <f>_xlfn.XLOOKUP(B626,'[4]cell downs 18042026 17h'!$B:$B,'[4]cell downs 18042026 17h'!$B:$B,"")</f>
        <v/>
      </c>
      <c r="AY626" s="14" t="str">
        <f>_xlfn.XLOOKUP(B626,'[5]Cells Huawei 19042026 15h'!$B:$B,'[5]Cells Huawei 19042026 15h'!$B:$B,"")</f>
        <v/>
      </c>
      <c r="AZ626" s="105" t="str">
        <f>_xlfn.XLOOKUP(B626,'INCIDENT-04-23-2026'!E:E,'INCIDENT-04-23-2026'!F:F,"")</f>
        <v/>
      </c>
      <c r="BA626" s="105" t="str">
        <f>_xlfn.XLOOKUP(B626,'[6]Eneo 17H'!$C:$C,'[6]Eneo 17H'!$I:$I,"")</f>
        <v/>
      </c>
      <c r="BB626" s="105" t="str">
        <f>_xlfn.XLOOKUP(B626,[8]ALL!$B:$B,[8]ALL!$M:$M,"")</f>
        <v/>
      </c>
      <c r="BC626" s="105" t="str">
        <f>_xlfn.XLOOKUP(B626,'[6]Eneo 17H'!$C:$C,'[6]Eneo 17H'!$I:$I,"")</f>
        <v/>
      </c>
      <c r="BD626" s="105" t="str">
        <f>_xlfn.XLOOKUP(B626,'[7]Eneo 12H'!$C:$C,'[7]Eneo 12H'!$I:$I,"")</f>
        <v/>
      </c>
      <c r="BE626" s="105" t="s">
        <v>5423</v>
      </c>
    </row>
    <row r="627" spans="1:57" hidden="1" x14ac:dyDescent="0.3">
      <c r="A627" s="1" t="s">
        <v>1810</v>
      </c>
      <c r="B627" s="8" t="s">
        <v>1811</v>
      </c>
      <c r="C627" s="3" t="str">
        <f>_xlfn.XLOOKUP(B627,'[1]daily break down'!$D:$D,'[1]daily break down'!$E:$E,"")</f>
        <v>CENTRE</v>
      </c>
      <c r="D627" s="1" t="s">
        <v>11</v>
      </c>
      <c r="E627" s="1" t="s">
        <v>154</v>
      </c>
      <c r="F627" s="3" t="s">
        <v>69</v>
      </c>
      <c r="G627" s="1" t="s">
        <v>1812</v>
      </c>
      <c r="H627" s="26" t="str">
        <f>_xlfn.XLOOKUP(B627,[2]CALCULATION!$B:$B,[2]CALCULATION!$H:$H,"")</f>
        <v>NOKIA</v>
      </c>
      <c r="I627" s="23">
        <v>0.56353496959475813</v>
      </c>
      <c r="J627" s="23">
        <v>1.7835078317400378E-4</v>
      </c>
      <c r="K627" s="23">
        <v>1.6051570485664974E-4</v>
      </c>
      <c r="L627" s="23">
        <v>0.65938068047244414</v>
      </c>
      <c r="M627" s="23">
        <v>1.9618586149129996E-4</v>
      </c>
      <c r="N627" s="23">
        <v>2.9427879223706821E-3</v>
      </c>
      <c r="O627" s="23">
        <v>3.9583714642792728E-2</v>
      </c>
      <c r="P627" s="103" t="s">
        <v>6554</v>
      </c>
      <c r="Q627" s="36" t="s">
        <v>5796</v>
      </c>
      <c r="R627" s="36"/>
      <c r="S627" s="35" t="str" cm="1">
        <f t="array" ref="S627">IFERROR(_xlfn.IFS(
U627="MPR ISSUE","PDH",
U627="BSS Hardware Issue","BSS",
U627="Sites strategiques, MLL, Pylone, etc.","ENVTECH",
U627="AKTIVCO DEFAUT GE &amp; POWER Cabinet","AKTIVCO",
U627="AKTIVCO Coupure ENEO &amp; Baisse de tension","AKTIVCO GRID ONLY",
U627="Coupure ENEO &amp; Baisse de tension","IHS GRID ONLY",
U627="Defaut GE &amp; POWER Cabinet","IHS",
U627="Sharing","Partners",
U627="Sites strategiques &amp; DataCenter","SST &amp; DC",
U627="Exclu","Exclu",
U627="SAT","SAT",
U627="SPARE-ISSUE","SPARE-ISSUE",
U627="Fiber CAmtel","TRANS_FO_CAMTEL",
U627="Fiber AOF","Fiber AOF",
U627="Projet OCM (HUAWEI)","TRAVAUX-HUAWEI",
U627="Projet OCM (NOKIA)","TRAVAUX-NOKIA",
U627="ACCESS-ISSUE","ACCESS-ISSUE",
U627="Projet OCM (ZTE, NOKIA, autres projets)","TRAVAUX OCM",
U627="No root CAuse","No root cause",
U627="ODU HS","PDH",
U627="IP &amp; VLAN","PDH",
U627="Warehouse HUAWEI","SPARE-ISSUE",
U627="SPARE-HS","SPARE-ISSUE",
U627="Power Telco","BSS",U627="no impacts","no impacts"
),"")</f>
        <v/>
      </c>
      <c r="T627" s="35" t="str" cm="1">
        <f t="array" ref="T627">IFERROR(_xlfn.IFS(
U627="MPR ISSUE","TX ISSUE",
U627="BSS Hardware Issue","RAN ISSUE",
U627="Sites strategiques, MLL, Pylone, etc.","ENVTECH",
U627="AKTIVCO DEFAUT GE &amp; POWER Cabinet","POWER ISSUE",
U627="AKTIVCO Coupure ENEO &amp; Baisse de tension","POWER ISSUE",
U627="Coupure ENEO &amp; Baisse de tension","POWER ISSUE",
U627="Defaut GE &amp; POWER Cabinet","POWER ISSUE",
U627="Sharing","POWER ISSUE",
U627="Sites strategiques &amp; DataCenter","POWER ISSUE",
U627="Exclu","Exclu",
U627="SAT","TX ISSUE",
U627="SPARE-ISSUE","SPARE-ISSUE",
U627="Fiber CAmtel","TX ISSUE",
U627="Fiber AOF","TX ISSUE",
U627="Projet OCM (HUAWEI)","TRAVAUX-HUAWEI",
U627="Projet OCM (NOKIA)","TRAVAUX -NOKIA",
U627="ACCESS-ISSUE","ACCESS-ISSUE",
U627="Projet OCM (ZTE, NOKIA, autres projets)","TRAVAUX OCM",
U627="No root CAuse","No root cause",
U627="ODU HS","TX ISSUE",
U627="IP &amp; VLAN","TX ISSUE",
U627="Warehouse HUAWEI","SPARE-ISSUE",
U627="SPARE-HS","SPARE-ISSUE",
U627="Power Telco","RAN ISSUE",U627="no impacts","no impacts"
),"")</f>
        <v/>
      </c>
      <c r="U627" s="28"/>
      <c r="V627" s="35" t="str" cm="1">
        <f t="array" ref="V627">IFERROR(_xlfn.IFS(
U627="MPR ISSUE","ACTIVE",
U627="BSS Hardware Issue","ACTIVE",
U627="Sites strategiques, MLL, Pylone, etc.","PASSIVE",
U627="AKTIVCO DEFAUT GE &amp; POWER Cabinet","PASSIVE",
U627="AKTIVCO Coupure ENEO &amp; Baisse de tension","PASSIVE",
U627="Coupure ENEO &amp; Baisse de tension","PASSIVE",
U627="Defaut GE &amp; POWER Cabinet","PASSIVE",
U627="Sharing","PASSIVE",
U627="Sites strategiques &amp; DataCenter","PASSIVE",
U627="Exclu","Exclu",
U627="SAT","ACTIVE",
U627="SPARE-ISSUE","SPARE-ISSUE",
U627="Fiber CAmtel","ACTIVE",
U627="Fiber AOF","ACTIVE",
U627="Projet OCM (HUAWEI)","PLANNED WORKS",
U627="Projet OCM (NOKIA)","PLANNED WORKS",
U627="ACCESS-ISSUE","ACCESS-ISSUE",
U627="Projet OCM (ZTE, NOKIA, autres projets)","PLANNED WORKS",
U627="No root CAuse","No root cause",
U627="ODU HS","ACTIVE",
U627="IP &amp; VLAN","ACTIVE",
U627="Warehouse HUAWEI","SPARE-ISSUE",
U627="SPARE-HS","SPARE-ISSUE",
U627="Power Telco","ACTIVE",U627="no impacts","no impacts"
),"")</f>
        <v/>
      </c>
      <c r="W627" s="102"/>
      <c r="X627" s="102"/>
      <c r="Y627" s="102"/>
      <c r="Z627" s="102"/>
      <c r="AA627" s="102"/>
      <c r="AB627" s="104" t="s">
        <v>5423</v>
      </c>
      <c r="AC627" s="9"/>
      <c r="AD627" s="9"/>
      <c r="AE627" s="7" t="s">
        <v>5423</v>
      </c>
      <c r="AF627" s="6"/>
      <c r="AG627" s="7"/>
      <c r="AH627" s="3" t="s">
        <v>5423</v>
      </c>
      <c r="AI627" s="18" t="s">
        <v>5423</v>
      </c>
      <c r="AJ627" s="18" t="s">
        <v>5423</v>
      </c>
      <c r="AK627" s="18" t="s">
        <v>5423</v>
      </c>
      <c r="AL627" s="18" t="s">
        <v>5423</v>
      </c>
      <c r="AM627" s="18" t="s">
        <v>5423</v>
      </c>
      <c r="AN627" s="18" t="s">
        <v>5423</v>
      </c>
      <c r="AO627" s="18" t="s">
        <v>5423</v>
      </c>
      <c r="AP627" s="18" t="s">
        <v>5423</v>
      </c>
      <c r="AQ627" s="18" t="s">
        <v>5423</v>
      </c>
      <c r="AR627" s="18" t="s">
        <v>5423</v>
      </c>
      <c r="AS627" s="18" t="s">
        <v>5423</v>
      </c>
      <c r="AT627" s="18" t="s">
        <v>5423</v>
      </c>
      <c r="AU627" s="9" t="s">
        <v>5423</v>
      </c>
      <c r="AV627" s="14"/>
      <c r="AW627" s="14" t="s">
        <v>5423</v>
      </c>
      <c r="AX627" s="14" t="str">
        <f>_xlfn.XLOOKUP(B627,'[4]cell downs 18042026 17h'!$B:$B,'[4]cell downs 18042026 17h'!$B:$B,"")</f>
        <v/>
      </c>
      <c r="AY627" s="14" t="str">
        <f>_xlfn.XLOOKUP(B627,'[5]Cells Huawei 19042026 15h'!$B:$B,'[5]Cells Huawei 19042026 15h'!$B:$B,"")</f>
        <v/>
      </c>
      <c r="AZ627" s="105" t="str">
        <f>_xlfn.XLOOKUP(B627,'INCIDENT-04-23-2026'!E:E,'INCIDENT-04-23-2026'!F:F,"")</f>
        <v/>
      </c>
      <c r="BA627" s="105" t="str">
        <f>_xlfn.XLOOKUP(B627,'[6]Eneo 17H'!$C:$C,'[6]Eneo 17H'!$I:$I,"")</f>
        <v/>
      </c>
      <c r="BB627" s="105" t="str">
        <f>_xlfn.XLOOKUP(B627,[8]ALL!$B:$B,[8]ALL!$M:$M,"")</f>
        <v/>
      </c>
      <c r="BC627" s="105" t="str">
        <f>_xlfn.XLOOKUP(B627,'[6]Eneo 17H'!$C:$C,'[6]Eneo 17H'!$I:$I,"")</f>
        <v/>
      </c>
      <c r="BD627" s="105" t="str">
        <f>_xlfn.XLOOKUP(B627,'[7]Eneo 12H'!$C:$C,'[7]Eneo 12H'!$I:$I,"")</f>
        <v/>
      </c>
      <c r="BE627" s="105" t="s">
        <v>7145</v>
      </c>
    </row>
    <row r="628" spans="1:57" hidden="1" x14ac:dyDescent="0.3">
      <c r="A628" s="1" t="s">
        <v>1848</v>
      </c>
      <c r="B628" s="8" t="s">
        <v>1849</v>
      </c>
      <c r="C628" s="3" t="str">
        <f>_xlfn.XLOOKUP(B628,'[1]daily break down'!$D:$D,'[1]daily break down'!$E:$E,"")</f>
        <v>NORD-OUEST</v>
      </c>
      <c r="D628" s="1" t="s">
        <v>11</v>
      </c>
      <c r="E628" s="1" t="s">
        <v>705</v>
      </c>
      <c r="F628" s="3" t="s">
        <v>51</v>
      </c>
      <c r="G628" s="1" t="s">
        <v>52</v>
      </c>
      <c r="H628" s="25" t="str">
        <f>_xlfn.XLOOKUP(B628,[2]CALCULATION!$B:$B,[2]CALCULATION!$H:$H,"")</f>
        <v>Huawei</v>
      </c>
      <c r="I628" s="23">
        <v>7.3837224234019052E-3</v>
      </c>
      <c r="J628" s="23">
        <v>0</v>
      </c>
      <c r="K628" s="23">
        <v>0</v>
      </c>
      <c r="L628" s="23">
        <v>0.81732813405130222</v>
      </c>
      <c r="M628" s="23">
        <v>0</v>
      </c>
      <c r="N628" s="23">
        <v>2.9427879223703239E-3</v>
      </c>
      <c r="O628" s="23">
        <v>0</v>
      </c>
      <c r="P628" s="103" t="s">
        <v>6554</v>
      </c>
      <c r="Q628" s="36" t="s">
        <v>5796</v>
      </c>
      <c r="R628" s="36"/>
      <c r="S628" s="35" t="str" cm="1">
        <f t="array" ref="S628">IFERROR(_xlfn.IFS(
U628="MPR ISSUE","PDH",
U628="BSS Hardware Issue","BSS",
U628="Sites strategiques, MLL, Pylone, etc.","ENVTECH",
U628="AKTIVCO DEFAUT GE &amp; POWER Cabinet","AKTIVCO",
U628="AKTIVCO Coupure ENEO &amp; Baisse de tension","AKTIVCO GRID ONLY",
U628="Coupure ENEO &amp; Baisse de tension","IHS GRID ONLY",
U628="Defaut GE &amp; POWER Cabinet","IHS",
U628="Sharing","Partners",
U628="Sites strategiques &amp; DataCenter","SST &amp; DC",
U628="Exclu","Exclu",
U628="SAT","SAT",
U628="SPARE-ISSUE","SPARE-ISSUE",
U628="Fiber CAmtel","TRANS_FO_CAMTEL",
U628="Fiber AOF","Fiber AOF",
U628="Projet OCM (HUAWEI)","TRAVAUX-HUAWEI",
U628="Projet OCM (NOKIA)","TRAVAUX-NOKIA",
U628="ACCESS-ISSUE","ACCESS-ISSUE",
U628="Projet OCM (ZTE, NOKIA, autres projets)","TRAVAUX OCM",
U628="No root CAuse","No root cause",
U628="ODU HS","PDH",
U628="IP &amp; VLAN","PDH",
U628="Warehouse HUAWEI","SPARE-ISSUE",
U628="SPARE-HS","SPARE-ISSUE",
U628="Power Telco","BSS",U628="no impacts","no impacts"
),"")</f>
        <v/>
      </c>
      <c r="T628" s="35" t="str" cm="1">
        <f t="array" ref="T628">IFERROR(_xlfn.IFS(
U628="MPR ISSUE","TX ISSUE",
U628="BSS Hardware Issue","RAN ISSUE",
U628="Sites strategiques, MLL, Pylone, etc.","ENVTECH",
U628="AKTIVCO DEFAUT GE &amp; POWER Cabinet","POWER ISSUE",
U628="AKTIVCO Coupure ENEO &amp; Baisse de tension","POWER ISSUE",
U628="Coupure ENEO &amp; Baisse de tension","POWER ISSUE",
U628="Defaut GE &amp; POWER Cabinet","POWER ISSUE",
U628="Sharing","POWER ISSUE",
U628="Sites strategiques &amp; DataCenter","POWER ISSUE",
U628="Exclu","Exclu",
U628="SAT","TX ISSUE",
U628="SPARE-ISSUE","SPARE-ISSUE",
U628="Fiber CAmtel","TX ISSUE",
U628="Fiber AOF","TX ISSUE",
U628="Projet OCM (HUAWEI)","TRAVAUX-HUAWEI",
U628="Projet OCM (NOKIA)","TRAVAUX -NOKIA",
U628="ACCESS-ISSUE","ACCESS-ISSUE",
U628="Projet OCM (ZTE, NOKIA, autres projets)","TRAVAUX OCM",
U628="No root CAuse","No root cause",
U628="ODU HS","TX ISSUE",
U628="IP &amp; VLAN","TX ISSUE",
U628="Warehouse HUAWEI","SPARE-ISSUE",
U628="SPARE-HS","SPARE-ISSUE",
U628="Power Telco","RAN ISSUE",U628="no impacts","no impacts"
),"")</f>
        <v/>
      </c>
      <c r="U628" s="28"/>
      <c r="V628" s="35" t="str" cm="1">
        <f t="array" ref="V628">IFERROR(_xlfn.IFS(
U628="MPR ISSUE","ACTIVE",
U628="BSS Hardware Issue","ACTIVE",
U628="Sites strategiques, MLL, Pylone, etc.","PASSIVE",
U628="AKTIVCO DEFAUT GE &amp; POWER Cabinet","PASSIVE",
U628="AKTIVCO Coupure ENEO &amp; Baisse de tension","PASSIVE",
U628="Coupure ENEO &amp; Baisse de tension","PASSIVE",
U628="Defaut GE &amp; POWER Cabinet","PASSIVE",
U628="Sharing","PASSIVE",
U628="Sites strategiques &amp; DataCenter","PASSIVE",
U628="Exclu","Exclu",
U628="SAT","ACTIVE",
U628="SPARE-ISSUE","SPARE-ISSUE",
U628="Fiber CAmtel","ACTIVE",
U628="Fiber AOF","ACTIVE",
U628="Projet OCM (HUAWEI)","PLANNED WORKS",
U628="Projet OCM (NOKIA)","PLANNED WORKS",
U628="ACCESS-ISSUE","ACCESS-ISSUE",
U628="Projet OCM (ZTE, NOKIA, autres projets)","PLANNED WORKS",
U628="No root CAuse","No root cause",
U628="ODU HS","ACTIVE",
U628="IP &amp; VLAN","ACTIVE",
U628="Warehouse HUAWEI","SPARE-ISSUE",
U628="SPARE-HS","SPARE-ISSUE",
U628="Power Telco","ACTIVE",U628="no impacts","no impacts"
),"")</f>
        <v/>
      </c>
      <c r="W628" s="102"/>
      <c r="X628" s="102"/>
      <c r="Y628" s="102"/>
      <c r="Z628" s="102"/>
      <c r="AA628" s="102"/>
      <c r="AB628" s="104" t="s">
        <v>5423</v>
      </c>
      <c r="AC628" s="9"/>
      <c r="AD628" s="9"/>
      <c r="AE628" s="7" t="s">
        <v>5423</v>
      </c>
      <c r="AF628" s="6"/>
      <c r="AG628" s="7"/>
      <c r="AH628" s="3" t="s">
        <v>5423</v>
      </c>
      <c r="AI628" s="18" t="s">
        <v>5423</v>
      </c>
      <c r="AJ628" s="18" t="s">
        <v>5423</v>
      </c>
      <c r="AK628" s="18" t="s">
        <v>5423</v>
      </c>
      <c r="AL628" s="18" t="s">
        <v>5423</v>
      </c>
      <c r="AM628" s="18" t="s">
        <v>5423</v>
      </c>
      <c r="AN628" s="18" t="s">
        <v>5423</v>
      </c>
      <c r="AO628" s="18" t="s">
        <v>5423</v>
      </c>
      <c r="AP628" s="18" t="s">
        <v>5423</v>
      </c>
      <c r="AQ628" s="18" t="s">
        <v>5423</v>
      </c>
      <c r="AR628" s="18" t="s">
        <v>5423</v>
      </c>
      <c r="AS628" s="18" t="s">
        <v>5423</v>
      </c>
      <c r="AT628" s="18" t="s">
        <v>5423</v>
      </c>
      <c r="AU628" s="9" t="s">
        <v>5423</v>
      </c>
      <c r="AV628" s="14"/>
      <c r="AW628" s="14" t="s">
        <v>5423</v>
      </c>
      <c r="AX628" s="14" t="str">
        <f>_xlfn.XLOOKUP(B628,'[4]cell downs 18042026 17h'!$B:$B,'[4]cell downs 18042026 17h'!$B:$B,"")</f>
        <v/>
      </c>
      <c r="AY628" s="14" t="str">
        <f>_xlfn.XLOOKUP(B628,'[5]Cells Huawei 19042026 15h'!$B:$B,'[5]Cells Huawei 19042026 15h'!$B:$B,"")</f>
        <v/>
      </c>
      <c r="AZ628" s="105" t="str">
        <f>_xlfn.XLOOKUP(B628,'INCIDENT-04-23-2026'!E:E,'INCIDENT-04-23-2026'!F:F,"")</f>
        <v/>
      </c>
      <c r="BA628" s="105" t="str">
        <f>_xlfn.XLOOKUP(B628,'[6]Eneo 17H'!$C:$C,'[6]Eneo 17H'!$I:$I,"")</f>
        <v/>
      </c>
      <c r="BB628" s="105" t="str">
        <f>_xlfn.XLOOKUP(B628,[8]ALL!$B:$B,[8]ALL!$M:$M,"")</f>
        <v/>
      </c>
      <c r="BC628" s="105" t="str">
        <f>_xlfn.XLOOKUP(B628,'[6]Eneo 17H'!$C:$C,'[6]Eneo 17H'!$I:$I,"")</f>
        <v/>
      </c>
      <c r="BD628" s="105" t="str">
        <f>_xlfn.XLOOKUP(B628,'[7]Eneo 12H'!$C:$C,'[7]Eneo 12H'!$I:$I,"")</f>
        <v/>
      </c>
      <c r="BE628" s="105" t="s">
        <v>5423</v>
      </c>
    </row>
    <row r="629" spans="1:57" hidden="1" x14ac:dyDescent="0.3">
      <c r="A629" s="1" t="s">
        <v>2287</v>
      </c>
      <c r="B629" s="8" t="s">
        <v>2288</v>
      </c>
      <c r="C629" s="3" t="str">
        <f>_xlfn.XLOOKUP(B629,'[1]daily break down'!$D:$D,'[1]daily break down'!$E:$E,"")</f>
        <v>NORD-OUEST</v>
      </c>
      <c r="D629" s="1" t="s">
        <v>11</v>
      </c>
      <c r="E629" s="1" t="s">
        <v>5393</v>
      </c>
      <c r="F629" s="3" t="s">
        <v>51</v>
      </c>
      <c r="G629" s="1" t="s">
        <v>2289</v>
      </c>
      <c r="H629" s="26" t="str">
        <f>_xlfn.XLOOKUP(B629,[2]CALCULATION!$B:$B,[2]CALCULATION!$H:$H,"")</f>
        <v>NOKIA</v>
      </c>
      <c r="I629" s="23">
        <v>0</v>
      </c>
      <c r="J629" s="23">
        <v>0</v>
      </c>
      <c r="K629" s="23">
        <v>0</v>
      </c>
      <c r="L629" s="23">
        <v>0</v>
      </c>
      <c r="M629" s="23">
        <v>0</v>
      </c>
      <c r="N629" s="23">
        <v>2.0510340065006218E-3</v>
      </c>
      <c r="O629" s="23">
        <v>0.15907106351285391</v>
      </c>
      <c r="P629" s="103" t="s">
        <v>6554</v>
      </c>
      <c r="Q629" s="36" t="s">
        <v>6552</v>
      </c>
      <c r="R629" s="36"/>
      <c r="S629" s="35" t="str" cm="1">
        <f t="array" ref="S629">IFERROR(_xlfn.IFS(
U629="MPR ISSUE","PDH",
U629="BSS Hardware Issue","BSS",
U629="Sites strategiques, MLL, Pylone, etc.","ENVTECH",
U629="AKTIVCO DEFAUT GE &amp; POWER Cabinet","AKTIVCO",
U629="AKTIVCO Coupure ENEO &amp; Baisse de tension","AKTIVCO GRID ONLY",
U629="Coupure ENEO &amp; Baisse de tension","IHS GRID ONLY",
U629="Defaut GE &amp; POWER Cabinet","IHS",
U629="Sharing","Partners",
U629="Sites strategiques &amp; DataCenter","SST &amp; DC",
U629="Exclu","Exclu",
U629="SAT","SAT",
U629="SPARE-ISSUE","SPARE-ISSUE",
U629="Fiber CAmtel","TRANS_FO_CAMTEL",
U629="Fiber AOF","Fiber AOF",
U629="Projet OCM (HUAWEI)","TRAVAUX-HUAWEI",
U629="Projet OCM (NOKIA)","TRAVAUX-NOKIA",
U629="ACCESS-ISSUE","ACCESS-ISSUE",
U629="Projet OCM (ZTE, NOKIA, autres projets)","TRAVAUX OCM",
U629="No root CAuse","No root cause",
U629="ODU HS","PDH",
U629="IP &amp; VLAN","PDH",
U629="Warehouse HUAWEI","SPARE-ISSUE",
U629="SPARE-HS","SPARE-ISSUE",
U629="Power Telco","BSS",U629="no impacts","no impacts"
),"")</f>
        <v/>
      </c>
      <c r="T629" s="35" t="str" cm="1">
        <f t="array" ref="T629">IFERROR(_xlfn.IFS(
U629="MPR ISSUE","TX ISSUE",
U629="BSS Hardware Issue","RAN ISSUE",
U629="Sites strategiques, MLL, Pylone, etc.","ENVTECH",
U629="AKTIVCO DEFAUT GE &amp; POWER Cabinet","POWER ISSUE",
U629="AKTIVCO Coupure ENEO &amp; Baisse de tension","POWER ISSUE",
U629="Coupure ENEO &amp; Baisse de tension","POWER ISSUE",
U629="Defaut GE &amp; POWER Cabinet","POWER ISSUE",
U629="Sharing","POWER ISSUE",
U629="Sites strategiques &amp; DataCenter","POWER ISSUE",
U629="Exclu","Exclu",
U629="SAT","TX ISSUE",
U629="SPARE-ISSUE","SPARE-ISSUE",
U629="Fiber CAmtel","TX ISSUE",
U629="Fiber AOF","TX ISSUE",
U629="Projet OCM (HUAWEI)","TRAVAUX-HUAWEI",
U629="Projet OCM (NOKIA)","TRAVAUX -NOKIA",
U629="ACCESS-ISSUE","ACCESS-ISSUE",
U629="Projet OCM (ZTE, NOKIA, autres projets)","TRAVAUX OCM",
U629="No root CAuse","No root cause",
U629="ODU HS","TX ISSUE",
U629="IP &amp; VLAN","TX ISSUE",
U629="Warehouse HUAWEI","SPARE-ISSUE",
U629="SPARE-HS","SPARE-ISSUE",
U629="Power Telco","RAN ISSUE",U629="no impacts","no impacts"
),"")</f>
        <v/>
      </c>
      <c r="U629" s="28"/>
      <c r="V629" s="35" t="str" cm="1">
        <f t="array" ref="V629">IFERROR(_xlfn.IFS(
U629="MPR ISSUE","ACTIVE",
U629="BSS Hardware Issue","ACTIVE",
U629="Sites strategiques, MLL, Pylone, etc.","PASSIVE",
U629="AKTIVCO DEFAUT GE &amp; POWER Cabinet","PASSIVE",
U629="AKTIVCO Coupure ENEO &amp; Baisse de tension","PASSIVE",
U629="Coupure ENEO &amp; Baisse de tension","PASSIVE",
U629="Defaut GE &amp; POWER Cabinet","PASSIVE",
U629="Sharing","PASSIVE",
U629="Sites strategiques &amp; DataCenter","PASSIVE",
U629="Exclu","Exclu",
U629="SAT","ACTIVE",
U629="SPARE-ISSUE","SPARE-ISSUE",
U629="Fiber CAmtel","ACTIVE",
U629="Fiber AOF","ACTIVE",
U629="Projet OCM (HUAWEI)","PLANNED WORKS",
U629="Projet OCM (NOKIA)","PLANNED WORKS",
U629="ACCESS-ISSUE","ACCESS-ISSUE",
U629="Projet OCM (ZTE, NOKIA, autres projets)","PLANNED WORKS",
U629="No root CAuse","No root cause",
U629="ODU HS","ACTIVE",
U629="IP &amp; VLAN","ACTIVE",
U629="Warehouse HUAWEI","SPARE-ISSUE",
U629="SPARE-HS","SPARE-ISSUE",
U629="Power Telco","ACTIVE",U629="no impacts","no impacts"
),"")</f>
        <v/>
      </c>
      <c r="W629" s="102"/>
      <c r="X629" s="102"/>
      <c r="Y629" s="102"/>
      <c r="Z629" s="102"/>
      <c r="AA629" s="102"/>
      <c r="AB629" s="104" t="s">
        <v>5423</v>
      </c>
      <c r="AC629" s="9"/>
      <c r="AD629" s="9"/>
      <c r="AE629" s="7" t="s">
        <v>5423</v>
      </c>
      <c r="AF629" s="6"/>
      <c r="AG629" s="7"/>
      <c r="AH629" s="3" t="s">
        <v>5423</v>
      </c>
      <c r="AI629" s="18" t="s">
        <v>5423</v>
      </c>
      <c r="AJ629" s="18" t="s">
        <v>5423</v>
      </c>
      <c r="AK629" s="18" t="s">
        <v>5423</v>
      </c>
      <c r="AL629" s="18" t="s">
        <v>5423</v>
      </c>
      <c r="AM629" s="18" t="s">
        <v>5423</v>
      </c>
      <c r="AN629" s="18" t="s">
        <v>5423</v>
      </c>
      <c r="AO629" s="18" t="s">
        <v>5423</v>
      </c>
      <c r="AP629" s="18" t="s">
        <v>5423</v>
      </c>
      <c r="AQ629" s="18" t="s">
        <v>5423</v>
      </c>
      <c r="AR629" s="18" t="s">
        <v>5423</v>
      </c>
      <c r="AS629" s="18" t="s">
        <v>5423</v>
      </c>
      <c r="AT629" s="18"/>
      <c r="AU629" s="9" t="s">
        <v>5423</v>
      </c>
      <c r="AV629" s="14"/>
      <c r="AW629" s="14" t="s">
        <v>5423</v>
      </c>
      <c r="AX629" s="14" t="str">
        <f>_xlfn.XLOOKUP(B629,'[4]cell downs 18042026 17h'!$B:$B,'[4]cell downs 18042026 17h'!$B:$B,"")</f>
        <v/>
      </c>
      <c r="AY629" s="14" t="str">
        <f>_xlfn.XLOOKUP(B629,'[5]Cells Huawei 19042026 15h'!$B:$B,'[5]Cells Huawei 19042026 15h'!$B:$B,"")</f>
        <v/>
      </c>
      <c r="AZ629" s="105" t="str">
        <f>_xlfn.XLOOKUP(B629,'INCIDENT-04-23-2026'!E:E,'INCIDENT-04-23-2026'!F:F,"")</f>
        <v/>
      </c>
      <c r="BA629" s="105" t="str">
        <f>_xlfn.XLOOKUP(B629,'[6]Eneo 17H'!$C:$C,'[6]Eneo 17H'!$I:$I,"")</f>
        <v/>
      </c>
      <c r="BB629" s="105" t="str">
        <f>_xlfn.XLOOKUP(B629,[8]ALL!$B:$B,[8]ALL!$M:$M,"")</f>
        <v/>
      </c>
      <c r="BC629" s="105" t="str">
        <f>_xlfn.XLOOKUP(B629,'[6]Eneo 17H'!$C:$C,'[6]Eneo 17H'!$I:$I,"")</f>
        <v/>
      </c>
      <c r="BD629" s="105" t="str">
        <f>_xlfn.XLOOKUP(B629,'[7]Eneo 12H'!$C:$C,'[7]Eneo 12H'!$I:$I,"")</f>
        <v/>
      </c>
      <c r="BE629" s="105" t="s">
        <v>5423</v>
      </c>
    </row>
    <row r="630" spans="1:57" hidden="1" x14ac:dyDescent="0.3">
      <c r="A630" s="1" t="s">
        <v>1374</v>
      </c>
      <c r="B630" s="8" t="s">
        <v>1375</v>
      </c>
      <c r="C630" s="3" t="str">
        <f>_xlfn.XLOOKUP(B630,'[1]daily break down'!$D:$D,'[1]daily break down'!$E:$E,"")</f>
        <v>ADAMAOUA</v>
      </c>
      <c r="D630" s="1" t="s">
        <v>11</v>
      </c>
      <c r="E630" s="1" t="s">
        <v>1304</v>
      </c>
      <c r="F630" s="3" t="s">
        <v>90</v>
      </c>
      <c r="G630" s="1" t="s">
        <v>1376</v>
      </c>
      <c r="H630" s="26" t="str">
        <f>_xlfn.XLOOKUP(B630,[2]CALCULATION!$B:$B,[2]CALCULATION!$H:$H,"")</f>
        <v>NOKIA</v>
      </c>
      <c r="I630" s="23">
        <v>0</v>
      </c>
      <c r="J630" s="23">
        <v>9.0678575215365279E-2</v>
      </c>
      <c r="K630" s="23">
        <v>0.23161756233426326</v>
      </c>
      <c r="L630" s="23">
        <v>0.52044134632696659</v>
      </c>
      <c r="M630" s="23">
        <v>0.1480850991334241</v>
      </c>
      <c r="N630" s="23">
        <v>1.6945285661437951E-3</v>
      </c>
      <c r="O630" s="23">
        <v>3.0556196453938495E-2</v>
      </c>
      <c r="P630" s="103" t="s">
        <v>6554</v>
      </c>
      <c r="Q630" s="36" t="s">
        <v>5796</v>
      </c>
      <c r="R630" s="36"/>
      <c r="S630" s="35" t="str" cm="1">
        <f t="array" ref="S630">IFERROR(_xlfn.IFS(
U630="MPR ISSUE","PDH",
U630="BSS Hardware Issue","BSS",
U630="Sites strategiques, MLL, Pylone, etc.","ENVTECH",
U630="AKTIVCO DEFAUT GE &amp; POWER Cabinet","AKTIVCO",
U630="AKTIVCO Coupure ENEO &amp; Baisse de tension","AKTIVCO GRID ONLY",
U630="Coupure ENEO &amp; Baisse de tension","IHS GRID ONLY",
U630="Defaut GE &amp; POWER Cabinet","IHS",
U630="Sharing","Partners",
U630="Sites strategiques &amp; DataCenter","SST &amp; DC",
U630="Exclu","Exclu",
U630="SAT","SAT",
U630="SPARE-ISSUE","SPARE-ISSUE",
U630="Fiber CAmtel","TRANS_FO_CAMTEL",
U630="Fiber AOF","Fiber AOF",
U630="Projet OCM (HUAWEI)","TRAVAUX-HUAWEI",
U630="Projet OCM (NOKIA)","TRAVAUX-NOKIA",
U630="ACCESS-ISSUE","ACCESS-ISSUE",
U630="Projet OCM (ZTE, NOKIA, autres projets)","TRAVAUX OCM",
U630="No root CAuse","No root cause",
U630="ODU HS","PDH",
U630="IP &amp; VLAN","PDH",
U630="Warehouse HUAWEI","SPARE-ISSUE",
U630="SPARE-HS","SPARE-ISSUE",
U630="Power Telco","BSS",U630="no impacts","no impacts"
),"")</f>
        <v/>
      </c>
      <c r="T630" s="35" t="str" cm="1">
        <f t="array" ref="T630">IFERROR(_xlfn.IFS(
U630="MPR ISSUE","TX ISSUE",
U630="BSS Hardware Issue","RAN ISSUE",
U630="Sites strategiques, MLL, Pylone, etc.","ENVTECH",
U630="AKTIVCO DEFAUT GE &amp; POWER Cabinet","POWER ISSUE",
U630="AKTIVCO Coupure ENEO &amp; Baisse de tension","POWER ISSUE",
U630="Coupure ENEO &amp; Baisse de tension","POWER ISSUE",
U630="Defaut GE &amp; POWER Cabinet","POWER ISSUE",
U630="Sharing","POWER ISSUE",
U630="Sites strategiques &amp; DataCenter","POWER ISSUE",
U630="Exclu","Exclu",
U630="SAT","TX ISSUE",
U630="SPARE-ISSUE","SPARE-ISSUE",
U630="Fiber CAmtel","TX ISSUE",
U630="Fiber AOF","TX ISSUE",
U630="Projet OCM (HUAWEI)","TRAVAUX-HUAWEI",
U630="Projet OCM (NOKIA)","TRAVAUX -NOKIA",
U630="ACCESS-ISSUE","ACCESS-ISSUE",
U630="Projet OCM (ZTE, NOKIA, autres projets)","TRAVAUX OCM",
U630="No root CAuse","No root cause",
U630="ODU HS","TX ISSUE",
U630="IP &amp; VLAN","TX ISSUE",
U630="Warehouse HUAWEI","SPARE-ISSUE",
U630="SPARE-HS","SPARE-ISSUE",
U630="Power Telco","RAN ISSUE",U630="no impacts","no impacts"
),"")</f>
        <v/>
      </c>
      <c r="U630" s="28"/>
      <c r="V630" s="35" t="str" cm="1">
        <f t="array" ref="V630">IFERROR(_xlfn.IFS(
U630="MPR ISSUE","ACTIVE",
U630="BSS Hardware Issue","ACTIVE",
U630="Sites strategiques, MLL, Pylone, etc.","PASSIVE",
U630="AKTIVCO DEFAUT GE &amp; POWER Cabinet","PASSIVE",
U630="AKTIVCO Coupure ENEO &amp; Baisse de tension","PASSIVE",
U630="Coupure ENEO &amp; Baisse de tension","PASSIVE",
U630="Defaut GE &amp; POWER Cabinet","PASSIVE",
U630="Sharing","PASSIVE",
U630="Sites strategiques &amp; DataCenter","PASSIVE",
U630="Exclu","Exclu",
U630="SAT","ACTIVE",
U630="SPARE-ISSUE","SPARE-ISSUE",
U630="Fiber CAmtel","ACTIVE",
U630="Fiber AOF","ACTIVE",
U630="Projet OCM (HUAWEI)","PLANNED WORKS",
U630="Projet OCM (NOKIA)","PLANNED WORKS",
U630="ACCESS-ISSUE","ACCESS-ISSUE",
U630="Projet OCM (ZTE, NOKIA, autres projets)","PLANNED WORKS",
U630="No root CAuse","No root cause",
U630="ODU HS","ACTIVE",
U630="IP &amp; VLAN","ACTIVE",
U630="Warehouse HUAWEI","SPARE-ISSUE",
U630="SPARE-HS","SPARE-ISSUE",
U630="Power Telco","ACTIVE",U630="no impacts","no impacts"
),"")</f>
        <v/>
      </c>
      <c r="W630" s="102"/>
      <c r="X630" s="102"/>
      <c r="Y630" s="102"/>
      <c r="Z630" s="102"/>
      <c r="AA630" s="102"/>
      <c r="AB630" s="104" t="s">
        <v>5423</v>
      </c>
      <c r="AC630" s="9"/>
      <c r="AD630" s="9"/>
      <c r="AE630" s="7" t="s">
        <v>5423</v>
      </c>
      <c r="AF630" s="6"/>
      <c r="AG630" s="7"/>
      <c r="AH630" s="3" t="s">
        <v>5423</v>
      </c>
      <c r="AI630" s="18" t="s">
        <v>5423</v>
      </c>
      <c r="AJ630" s="18" t="s">
        <v>5423</v>
      </c>
      <c r="AK630" s="18" t="s">
        <v>5423</v>
      </c>
      <c r="AL630" s="18" t="s">
        <v>5423</v>
      </c>
      <c r="AM630" s="18" t="s">
        <v>5423</v>
      </c>
      <c r="AN630" s="18" t="s">
        <v>5423</v>
      </c>
      <c r="AO630" s="18" t="s">
        <v>5423</v>
      </c>
      <c r="AP630" s="18" t="s">
        <v>5423</v>
      </c>
      <c r="AQ630" s="18" t="s">
        <v>5423</v>
      </c>
      <c r="AR630" s="18" t="s">
        <v>5423</v>
      </c>
      <c r="AS630" s="18" t="s">
        <v>5423</v>
      </c>
      <c r="AT630" s="18" t="s">
        <v>5423</v>
      </c>
      <c r="AU630" s="9" t="s">
        <v>5423</v>
      </c>
      <c r="AV630" s="14"/>
      <c r="AW630" s="14" t="s">
        <v>5423</v>
      </c>
      <c r="AX630" s="14" t="str">
        <f>_xlfn.XLOOKUP(B630,'[4]cell downs 18042026 17h'!$B:$B,'[4]cell downs 18042026 17h'!$B:$B,"")</f>
        <v/>
      </c>
      <c r="AY630" s="14" t="str">
        <f>_xlfn.XLOOKUP(B630,'[5]Cells Huawei 19042026 15h'!$B:$B,'[5]Cells Huawei 19042026 15h'!$B:$B,"")</f>
        <v/>
      </c>
      <c r="AZ630" s="105" t="str">
        <f>_xlfn.XLOOKUP(B630,'INCIDENT-04-23-2026'!E:E,'INCIDENT-04-23-2026'!F:F,"")</f>
        <v/>
      </c>
      <c r="BA630" s="105" t="str">
        <f>_xlfn.XLOOKUP(B630,'[6]Eneo 17H'!$C:$C,'[6]Eneo 17H'!$I:$I,"")</f>
        <v/>
      </c>
      <c r="BB630" s="105" t="str">
        <f>_xlfn.XLOOKUP(B630,[8]ALL!$B:$B,[8]ALL!$M:$M,"")</f>
        <v/>
      </c>
      <c r="BC630" s="105" t="str">
        <f>_xlfn.XLOOKUP(B630,'[6]Eneo 17H'!$C:$C,'[6]Eneo 17H'!$I:$I,"")</f>
        <v/>
      </c>
      <c r="BD630" s="105" t="str">
        <f>_xlfn.XLOOKUP(B630,'[7]Eneo 12H'!$C:$C,'[7]Eneo 12H'!$I:$I,"")</f>
        <v/>
      </c>
      <c r="BE630" s="105" t="s">
        <v>7146</v>
      </c>
    </row>
    <row r="631" spans="1:57" hidden="1" x14ac:dyDescent="0.3">
      <c r="A631" s="1" t="s">
        <v>1844</v>
      </c>
      <c r="B631" s="8" t="s">
        <v>1845</v>
      </c>
      <c r="C631" s="3" t="str">
        <f>_xlfn.XLOOKUP(B631,'[1]daily break down'!$D:$D,'[1]daily break down'!$E:$E,"")</f>
        <v>NORD</v>
      </c>
      <c r="D631" s="1" t="s">
        <v>21</v>
      </c>
      <c r="E631" s="1" t="s">
        <v>122</v>
      </c>
      <c r="F631" s="3" t="s">
        <v>23</v>
      </c>
      <c r="G631" s="1" t="s">
        <v>1844</v>
      </c>
      <c r="H631" s="26" t="str">
        <f>_xlfn.XLOOKUP(B631,[2]CALCULATION!$B:$B,[2]CALCULATION!$H:$H,"")</f>
        <v>NOKIA</v>
      </c>
      <c r="I631" s="23">
        <v>0</v>
      </c>
      <c r="J631" s="23">
        <v>0</v>
      </c>
      <c r="K631" s="23">
        <v>0.85080457605305371</v>
      </c>
      <c r="L631" s="23">
        <v>0.72440737601766969</v>
      </c>
      <c r="M631" s="23">
        <v>3.317505198941733E-3</v>
      </c>
      <c r="N631" s="23">
        <v>1.6943324401527619E-3</v>
      </c>
      <c r="O631" s="23">
        <v>0</v>
      </c>
      <c r="P631" s="103" t="s">
        <v>6554</v>
      </c>
      <c r="Q631" s="36" t="s">
        <v>5796</v>
      </c>
      <c r="R631" s="36"/>
      <c r="S631" s="35" t="str" cm="1">
        <f t="array" ref="S631">IFERROR(_xlfn.IFS(
U631="MPR ISSUE","PDH",
U631="BSS Hardware Issue","BSS",
U631="Sites strategiques, MLL, Pylone, etc.","ENVTECH",
U631="AKTIVCO DEFAUT GE &amp; POWER Cabinet","AKTIVCO",
U631="AKTIVCO Coupure ENEO &amp; Baisse de tension","AKTIVCO GRID ONLY",
U631="Coupure ENEO &amp; Baisse de tension","IHS GRID ONLY",
U631="Defaut GE &amp; POWER Cabinet","IHS",
U631="Sharing","Partners",
U631="Sites strategiques &amp; DataCenter","SST &amp; DC",
U631="Exclu","Exclu",
U631="SAT","SAT",
U631="SPARE-ISSUE","SPARE-ISSUE",
U631="Fiber CAmtel","TRANS_FO_CAMTEL",
U631="Fiber AOF","Fiber AOF",
U631="Projet OCM (HUAWEI)","TRAVAUX-HUAWEI",
U631="Projet OCM (NOKIA)","TRAVAUX-NOKIA",
U631="ACCESS-ISSUE","ACCESS-ISSUE",
U631="Projet OCM (ZTE, NOKIA, autres projets)","TRAVAUX OCM",
U631="No root CAuse","No root cause",
U631="ODU HS","PDH",
U631="IP &amp; VLAN","PDH",
U631="Warehouse HUAWEI","SPARE-ISSUE",
U631="SPARE-HS","SPARE-ISSUE",
U631="Power Telco","BSS",U631="no impacts","no impacts"
),"")</f>
        <v/>
      </c>
      <c r="T631" s="35" t="str" cm="1">
        <f t="array" ref="T631">IFERROR(_xlfn.IFS(
U631="MPR ISSUE","TX ISSUE",
U631="BSS Hardware Issue","RAN ISSUE",
U631="Sites strategiques, MLL, Pylone, etc.","ENVTECH",
U631="AKTIVCO DEFAUT GE &amp; POWER Cabinet","POWER ISSUE",
U631="AKTIVCO Coupure ENEO &amp; Baisse de tension","POWER ISSUE",
U631="Coupure ENEO &amp; Baisse de tension","POWER ISSUE",
U631="Defaut GE &amp; POWER Cabinet","POWER ISSUE",
U631="Sharing","POWER ISSUE",
U631="Sites strategiques &amp; DataCenter","POWER ISSUE",
U631="Exclu","Exclu",
U631="SAT","TX ISSUE",
U631="SPARE-ISSUE","SPARE-ISSUE",
U631="Fiber CAmtel","TX ISSUE",
U631="Fiber AOF","TX ISSUE",
U631="Projet OCM (HUAWEI)","TRAVAUX-HUAWEI",
U631="Projet OCM (NOKIA)","TRAVAUX -NOKIA",
U631="ACCESS-ISSUE","ACCESS-ISSUE",
U631="Projet OCM (ZTE, NOKIA, autres projets)","TRAVAUX OCM",
U631="No root CAuse","No root cause",
U631="ODU HS","TX ISSUE",
U631="IP &amp; VLAN","TX ISSUE",
U631="Warehouse HUAWEI","SPARE-ISSUE",
U631="SPARE-HS","SPARE-ISSUE",
U631="Power Telco","RAN ISSUE",U631="no impacts","no impacts"
),"")</f>
        <v/>
      </c>
      <c r="U631" s="28"/>
      <c r="V631" s="35" t="str" cm="1">
        <f t="array" ref="V631">IFERROR(_xlfn.IFS(
U631="MPR ISSUE","ACTIVE",
U631="BSS Hardware Issue","ACTIVE",
U631="Sites strategiques, MLL, Pylone, etc.","PASSIVE",
U631="AKTIVCO DEFAUT GE &amp; POWER Cabinet","PASSIVE",
U631="AKTIVCO Coupure ENEO &amp; Baisse de tension","PASSIVE",
U631="Coupure ENEO &amp; Baisse de tension","PASSIVE",
U631="Defaut GE &amp; POWER Cabinet","PASSIVE",
U631="Sharing","PASSIVE",
U631="Sites strategiques &amp; DataCenter","PASSIVE",
U631="Exclu","Exclu",
U631="SAT","ACTIVE",
U631="SPARE-ISSUE","SPARE-ISSUE",
U631="Fiber CAmtel","ACTIVE",
U631="Fiber AOF","ACTIVE",
U631="Projet OCM (HUAWEI)","PLANNED WORKS",
U631="Projet OCM (NOKIA)","PLANNED WORKS",
U631="ACCESS-ISSUE","ACCESS-ISSUE",
U631="Projet OCM (ZTE, NOKIA, autres projets)","PLANNED WORKS",
U631="No root CAuse","No root cause",
U631="ODU HS","ACTIVE",
U631="IP &amp; VLAN","ACTIVE",
U631="Warehouse HUAWEI","SPARE-ISSUE",
U631="SPARE-HS","SPARE-ISSUE",
U631="Power Telco","ACTIVE",U631="no impacts","no impacts"
),"")</f>
        <v/>
      </c>
      <c r="W631" s="102"/>
      <c r="X631" s="102"/>
      <c r="Y631" s="102"/>
      <c r="Z631" s="102"/>
      <c r="AA631" s="102"/>
      <c r="AB631" s="104" t="s">
        <v>5423</v>
      </c>
      <c r="AC631" s="9"/>
      <c r="AD631" s="9"/>
      <c r="AE631" s="7" t="s">
        <v>5423</v>
      </c>
      <c r="AF631" s="6"/>
      <c r="AG631" s="7"/>
      <c r="AH631" s="3" t="s">
        <v>5423</v>
      </c>
      <c r="AI631" s="18" t="s">
        <v>5423</v>
      </c>
      <c r="AJ631" s="18" t="s">
        <v>5423</v>
      </c>
      <c r="AK631" s="18" t="s">
        <v>5423</v>
      </c>
      <c r="AL631" s="18" t="s">
        <v>5423</v>
      </c>
      <c r="AM631" s="18" t="s">
        <v>5423</v>
      </c>
      <c r="AN631" s="18" t="s">
        <v>5423</v>
      </c>
      <c r="AO631" s="18" t="s">
        <v>5423</v>
      </c>
      <c r="AP631" s="18" t="s">
        <v>5423</v>
      </c>
      <c r="AQ631" s="18" t="s">
        <v>5423</v>
      </c>
      <c r="AR631" s="18" t="s">
        <v>5423</v>
      </c>
      <c r="AS631" s="18" t="s">
        <v>5423</v>
      </c>
      <c r="AT631" s="18" t="s">
        <v>5423</v>
      </c>
      <c r="AU631" s="9" t="s">
        <v>5423</v>
      </c>
      <c r="AV631" s="14"/>
      <c r="AW631" s="14" t="s">
        <v>5423</v>
      </c>
      <c r="AX631" s="14" t="str">
        <f>_xlfn.XLOOKUP(B631,'[4]cell downs 18042026 17h'!$B:$B,'[4]cell downs 18042026 17h'!$B:$B,"")</f>
        <v/>
      </c>
      <c r="AY631" s="14" t="str">
        <f>_xlfn.XLOOKUP(B631,'[5]Cells Huawei 19042026 15h'!$B:$B,'[5]Cells Huawei 19042026 15h'!$B:$B,"")</f>
        <v/>
      </c>
      <c r="AZ631" s="105" t="str">
        <f>_xlfn.XLOOKUP(B631,'INCIDENT-04-23-2026'!E:E,'INCIDENT-04-23-2026'!F:F,"")</f>
        <v/>
      </c>
      <c r="BA631" s="105" t="str">
        <f>_xlfn.XLOOKUP(B631,'[6]Eneo 17H'!$C:$C,'[6]Eneo 17H'!$I:$I,"")</f>
        <v/>
      </c>
      <c r="BB631" s="105" t="str">
        <f>_xlfn.XLOOKUP(B631,[8]ALL!$B:$B,[8]ALL!$M:$M,"")</f>
        <v/>
      </c>
      <c r="BC631" s="105" t="str">
        <f>_xlfn.XLOOKUP(B631,'[6]Eneo 17H'!$C:$C,'[6]Eneo 17H'!$I:$I,"")</f>
        <v/>
      </c>
      <c r="BD631" s="105" t="str">
        <f>_xlfn.XLOOKUP(B631,'[7]Eneo 12H'!$C:$C,'[7]Eneo 12H'!$I:$I,"")</f>
        <v/>
      </c>
      <c r="BE631" s="105" t="s">
        <v>5423</v>
      </c>
    </row>
    <row r="632" spans="1:57" x14ac:dyDescent="0.3">
      <c r="A632" s="1" t="s">
        <v>1574</v>
      </c>
      <c r="B632" s="8" t="s">
        <v>1575</v>
      </c>
      <c r="C632" s="3" t="str">
        <f>_xlfn.XLOOKUP(B632,'[1]daily break down'!$D:$D,'[1]daily break down'!$E:$E,"")</f>
        <v>Yaounde</v>
      </c>
      <c r="D632" s="1" t="s">
        <v>21</v>
      </c>
      <c r="E632" s="1" t="s">
        <v>36</v>
      </c>
      <c r="F632" s="3" t="s">
        <v>37</v>
      </c>
      <c r="G632" s="1" t="s">
        <v>38</v>
      </c>
      <c r="H632" s="27" t="str">
        <f>_xlfn.XLOOKUP(B632,[2]CALCULATION!$B:$B,[2]CALCULATION!$H:$H,"")</f>
        <v>ZTE</v>
      </c>
      <c r="I632" s="23">
        <v>0</v>
      </c>
      <c r="J632" s="23">
        <v>0</v>
      </c>
      <c r="K632" s="23">
        <v>0</v>
      </c>
      <c r="L632" s="23">
        <v>0</v>
      </c>
      <c r="M632" s="23">
        <v>0</v>
      </c>
      <c r="N632" s="23">
        <v>1.6586622835179196E-3</v>
      </c>
      <c r="O632" s="23">
        <v>11.745290825921076</v>
      </c>
      <c r="P632" s="103" t="s">
        <v>6555</v>
      </c>
      <c r="Q632" s="36" t="s">
        <v>5796</v>
      </c>
      <c r="R632" s="36"/>
      <c r="S632" s="35" t="str" cm="1">
        <f t="array" ref="S632">IFERROR(_xlfn.IFS(
U632="MPR ISSUE","PDH",
U632="BSS Hardware Issue","BSS",
U632="Sites strategiques, MLL, Pylone, etc.","ENVTECH",
U632="AKTIVCO DEFAUT GE &amp; POWER Cabinet","AKTIVCO",
U632="AKTIVCO Coupure ENEO &amp; Baisse de tension","AKTIVCO GRID ONLY",
U632="Coupure ENEO &amp; Baisse de tension","IHS GRID ONLY",
U632="Defaut GE &amp; POWER Cabinet","IHS",
U632="Sharing","Partners",
U632="Sites strategiques &amp; DataCenter","SST &amp; DC",
U632="Exclu","Exclu",
U632="SAT","SAT",
U632="SPARE-ISSUE","SPARE-ISSUE",
U632="Fiber CAmtel","TRANS_FO_CAMTEL",
U632="Fiber AOF","Fiber AOF",
U632="Projet OCM (HUAWEI)","TRAVAUX-HUAWEI",
U632="Projet OCM (NOKIA)","TRAVAUX-NOKIA",
U632="ACCESS-ISSUE","ACCESS-ISSUE",
U632="Projet OCM (ZTE, NOKIA, autres projets)","TRAVAUX OCM",
U632="No root CAuse","No root cause",
U632="ODU HS","PDH",
U632="IP &amp; VLAN","PDH",
U632="Warehouse HUAWEI","SPARE-ISSUE",
U632="SPARE-HS","SPARE-ISSUE",
U632="Power Telco","BSS",U632="no impacts","no impacts"
),"")</f>
        <v/>
      </c>
      <c r="T632" s="35" t="str" cm="1">
        <f t="array" ref="T632">IFERROR(_xlfn.IFS(
U632="MPR ISSUE","TX ISSUE",
U632="BSS Hardware Issue","RAN ISSUE",
U632="Sites strategiques, MLL, Pylone, etc.","ENVTECH",
U632="AKTIVCO DEFAUT GE &amp; POWER Cabinet","POWER ISSUE",
U632="AKTIVCO Coupure ENEO &amp; Baisse de tension","POWER ISSUE",
U632="Coupure ENEO &amp; Baisse de tension","POWER ISSUE",
U632="Defaut GE &amp; POWER Cabinet","POWER ISSUE",
U632="Sharing","POWER ISSUE",
U632="Sites strategiques &amp; DataCenter","POWER ISSUE",
U632="Exclu","Exclu",
U632="SAT","TX ISSUE",
U632="SPARE-ISSUE","SPARE-ISSUE",
U632="Fiber CAmtel","TX ISSUE",
U632="Fiber AOF","TX ISSUE",
U632="Projet OCM (HUAWEI)","TRAVAUX-HUAWEI",
U632="Projet OCM (NOKIA)","TRAVAUX -NOKIA",
U632="ACCESS-ISSUE","ACCESS-ISSUE",
U632="Projet OCM (ZTE, NOKIA, autres projets)","TRAVAUX OCM",
U632="No root CAuse","No root cause",
U632="ODU HS","TX ISSUE",
U632="IP &amp; VLAN","TX ISSUE",
U632="Warehouse HUAWEI","SPARE-ISSUE",
U632="SPARE-HS","SPARE-ISSUE",
U632="Power Telco","RAN ISSUE",U632="no impacts","no impacts"
),"")</f>
        <v/>
      </c>
      <c r="U632" s="28"/>
      <c r="V632" s="35" t="str" cm="1">
        <f t="array" ref="V632">IFERROR(_xlfn.IFS(
U632="MPR ISSUE","ACTIVE",
U632="BSS Hardware Issue","ACTIVE",
U632="Sites strategiques, MLL, Pylone, etc.","PASSIVE",
U632="AKTIVCO DEFAUT GE &amp; POWER Cabinet","PASSIVE",
U632="AKTIVCO Coupure ENEO &amp; Baisse de tension","PASSIVE",
U632="Coupure ENEO &amp; Baisse de tension","PASSIVE",
U632="Defaut GE &amp; POWER Cabinet","PASSIVE",
U632="Sharing","PASSIVE",
U632="Sites strategiques &amp; DataCenter","PASSIVE",
U632="Exclu","Exclu",
U632="SAT","ACTIVE",
U632="SPARE-ISSUE","SPARE-ISSUE",
U632="Fiber CAmtel","ACTIVE",
U632="Fiber AOF","ACTIVE",
U632="Projet OCM (HUAWEI)","PLANNED WORKS",
U632="Projet OCM (NOKIA)","PLANNED WORKS",
U632="ACCESS-ISSUE","ACCESS-ISSUE",
U632="Projet OCM (ZTE, NOKIA, autres projets)","PLANNED WORKS",
U632="No root CAuse","No root cause",
U632="ODU HS","ACTIVE",
U632="IP &amp; VLAN","ACTIVE",
U632="Warehouse HUAWEI","SPARE-ISSUE",
U632="SPARE-HS","SPARE-ISSUE",
U632="Power Telco","ACTIVE",U632="no impacts","no impacts"
),"")</f>
        <v/>
      </c>
      <c r="W632" t="s">
        <v>6875</v>
      </c>
      <c r="X632" s="104" t="s">
        <v>6876</v>
      </c>
      <c r="Y632" s="104" t="str">
        <f>_xlfn.XLOOKUP(B627,[9]ALL!$B:$B,[9]ALL!$N:$N,"")</f>
        <v/>
      </c>
      <c r="Z632" s="104" t="s">
        <v>1485</v>
      </c>
      <c r="AA632" s="104" t="s">
        <v>6688</v>
      </c>
      <c r="AB632" s="104" t="s">
        <v>7447</v>
      </c>
      <c r="AC632" s="9"/>
      <c r="AD632" s="9"/>
      <c r="AE632" s="7" t="s">
        <v>6833</v>
      </c>
      <c r="AF632" s="6"/>
      <c r="AG632" s="7"/>
      <c r="AH632" s="3" t="s">
        <v>5423</v>
      </c>
      <c r="AI632" s="18" t="s">
        <v>5423</v>
      </c>
      <c r="AJ632" s="18" t="s">
        <v>5423</v>
      </c>
      <c r="AK632" s="18" t="s">
        <v>5423</v>
      </c>
      <c r="AL632" s="18" t="s">
        <v>6341</v>
      </c>
      <c r="AM632" s="18" t="s">
        <v>6341</v>
      </c>
      <c r="AN632" s="18" t="s">
        <v>6341</v>
      </c>
      <c r="AO632" s="18" t="s">
        <v>5423</v>
      </c>
      <c r="AP632" s="18" t="s">
        <v>5423</v>
      </c>
      <c r="AQ632" s="18" t="s">
        <v>5423</v>
      </c>
      <c r="AR632" s="18" t="s">
        <v>5423</v>
      </c>
      <c r="AS632" s="18" t="s">
        <v>5954</v>
      </c>
      <c r="AT632" s="18"/>
      <c r="AU632" s="9" t="s">
        <v>6125</v>
      </c>
      <c r="AV632" s="14"/>
      <c r="AW632" s="14" t="s">
        <v>5423</v>
      </c>
      <c r="AX632" s="14" t="str">
        <f>_xlfn.XLOOKUP(B632,'[4]cell downs 18042026 17h'!$B:$B,'[4]cell downs 18042026 17h'!$B:$B,"")</f>
        <v/>
      </c>
      <c r="AY632" s="14" t="str">
        <f>_xlfn.XLOOKUP(B632,'[5]Cells Huawei 19042026 15h'!$B:$B,'[5]Cells Huawei 19042026 15h'!$B:$B,"")</f>
        <v/>
      </c>
      <c r="AZ632" s="105" t="str">
        <f>_xlfn.XLOOKUP(B632,'INCIDENT-04-23-2026'!E:E,'INCIDENT-04-23-2026'!F:F,"")</f>
        <v/>
      </c>
      <c r="BA632" s="105" t="s">
        <v>6874</v>
      </c>
      <c r="BB632" s="105" t="str">
        <f>_xlfn.XLOOKUP(B632,[8]ALL!$B:$B,[8]ALL!$M:$M,"")</f>
        <v xml:space="preserve">23/04/2026 : Power issue || Mail sent to Camusat || Grid outage // Démarrage manuel du GE (Automatisme NOK car interdiction de démarrer le GE à partir de 18h). </v>
      </c>
      <c r="BC632" s="105" t="str">
        <f>_xlfn.XLOOKUP(B632,'[6]Eneo 17H'!$C:$C,'[6]Eneo 17H'!$I:$I,"")</f>
        <v>23.04.26; Camusat; Coupure ENEO et refus de démarrer le GE par la voisine qui signale qu'elle est en contentieux avec OCM // En attente retour secteur</v>
      </c>
      <c r="BD632" s="105" t="str">
        <f>_xlfn.XLOOKUP(B632,'[7]Eneo 12H'!$C:$C,'[7]Eneo 12H'!$I:$I,"")</f>
        <v>Coupure ENEO et refus de démarrer le GE par la voisine qui signale qu'elle est en contentieux avec OCM // En attente retour secteur</v>
      </c>
      <c r="BE632" s="105" t="s">
        <v>5423</v>
      </c>
    </row>
    <row r="633" spans="1:57" hidden="1" x14ac:dyDescent="0.3">
      <c r="A633" s="1" t="s">
        <v>1089</v>
      </c>
      <c r="B633" s="8" t="s">
        <v>1090</v>
      </c>
      <c r="C633" s="3" t="str">
        <f>_xlfn.XLOOKUP(B633,'[1]daily break down'!$D:$D,'[1]daily break down'!$E:$E,"")</f>
        <v>NORD-OUEST</v>
      </c>
      <c r="D633" s="1" t="s">
        <v>11</v>
      </c>
      <c r="E633" s="1" t="s">
        <v>12</v>
      </c>
      <c r="F633" s="3" t="s">
        <v>51</v>
      </c>
      <c r="G633" s="1" t="s">
        <v>1089</v>
      </c>
      <c r="H633" s="26" t="str">
        <f>_xlfn.XLOOKUP(B633,[2]CALCULATION!$B:$B,[2]CALCULATION!$H:$H,"")</f>
        <v>NOKIA</v>
      </c>
      <c r="I633" s="23">
        <v>0</v>
      </c>
      <c r="J633" s="23">
        <v>0</v>
      </c>
      <c r="K633" s="23">
        <v>0</v>
      </c>
      <c r="L633" s="23">
        <v>0</v>
      </c>
      <c r="M633" s="23">
        <v>0</v>
      </c>
      <c r="N633" s="23">
        <v>1.6051570485657114E-3</v>
      </c>
      <c r="O633" s="23">
        <v>0.16260240901969841</v>
      </c>
      <c r="P633" s="103" t="s">
        <v>6554</v>
      </c>
      <c r="Q633" s="36" t="s">
        <v>6552</v>
      </c>
      <c r="R633" s="36"/>
      <c r="S633" s="35" t="str" cm="1">
        <f t="array" ref="S633">IFERROR(_xlfn.IFS(
U633="MPR ISSUE","PDH",
U633="BSS Hardware Issue","BSS",
U633="Sites strategiques, MLL, Pylone, etc.","ENVTECH",
U633="AKTIVCO DEFAUT GE &amp; POWER Cabinet","AKTIVCO",
U633="AKTIVCO Coupure ENEO &amp; Baisse de tension","AKTIVCO GRID ONLY",
U633="Coupure ENEO &amp; Baisse de tension","IHS GRID ONLY",
U633="Defaut GE &amp; POWER Cabinet","IHS",
U633="Sharing","Partners",
U633="Sites strategiques &amp; DataCenter","SST &amp; DC",
U633="Exclu","Exclu",
U633="SAT","SAT",
U633="SPARE-ISSUE","SPARE-ISSUE",
U633="Fiber CAmtel","TRANS_FO_CAMTEL",
U633="Fiber AOF","Fiber AOF",
U633="Projet OCM (HUAWEI)","TRAVAUX-HUAWEI",
U633="Projet OCM (NOKIA)","TRAVAUX-NOKIA",
U633="ACCESS-ISSUE","ACCESS-ISSUE",
U633="Projet OCM (ZTE, NOKIA, autres projets)","TRAVAUX OCM",
U633="No root CAuse","No root cause",
U633="ODU HS","PDH",
U633="IP &amp; VLAN","PDH",
U633="Warehouse HUAWEI","SPARE-ISSUE",
U633="SPARE-HS","SPARE-ISSUE",
U633="Power Telco","BSS",U633="no impacts","no impacts"
),"")</f>
        <v/>
      </c>
      <c r="T633" s="35" t="str" cm="1">
        <f t="array" ref="T633">IFERROR(_xlfn.IFS(
U633="MPR ISSUE","TX ISSUE",
U633="BSS Hardware Issue","RAN ISSUE",
U633="Sites strategiques, MLL, Pylone, etc.","ENVTECH",
U633="AKTIVCO DEFAUT GE &amp; POWER Cabinet","POWER ISSUE",
U633="AKTIVCO Coupure ENEO &amp; Baisse de tension","POWER ISSUE",
U633="Coupure ENEO &amp; Baisse de tension","POWER ISSUE",
U633="Defaut GE &amp; POWER Cabinet","POWER ISSUE",
U633="Sharing","POWER ISSUE",
U633="Sites strategiques &amp; DataCenter","POWER ISSUE",
U633="Exclu","Exclu",
U633="SAT","TX ISSUE",
U633="SPARE-ISSUE","SPARE-ISSUE",
U633="Fiber CAmtel","TX ISSUE",
U633="Fiber AOF","TX ISSUE",
U633="Projet OCM (HUAWEI)","TRAVAUX-HUAWEI",
U633="Projet OCM (NOKIA)","TRAVAUX -NOKIA",
U633="ACCESS-ISSUE","ACCESS-ISSUE",
U633="Projet OCM (ZTE, NOKIA, autres projets)","TRAVAUX OCM",
U633="No root CAuse","No root cause",
U633="ODU HS","TX ISSUE",
U633="IP &amp; VLAN","TX ISSUE",
U633="Warehouse HUAWEI","SPARE-ISSUE",
U633="SPARE-HS","SPARE-ISSUE",
U633="Power Telco","RAN ISSUE",U633="no impacts","no impacts"
),"")</f>
        <v/>
      </c>
      <c r="U633" s="28"/>
      <c r="V633" s="35" t="str" cm="1">
        <f t="array" ref="V633">IFERROR(_xlfn.IFS(
U633="MPR ISSUE","ACTIVE",
U633="BSS Hardware Issue","ACTIVE",
U633="Sites strategiques, MLL, Pylone, etc.","PASSIVE",
U633="AKTIVCO DEFAUT GE &amp; POWER Cabinet","PASSIVE",
U633="AKTIVCO Coupure ENEO &amp; Baisse de tension","PASSIVE",
U633="Coupure ENEO &amp; Baisse de tension","PASSIVE",
U633="Defaut GE &amp; POWER Cabinet","PASSIVE",
U633="Sharing","PASSIVE",
U633="Sites strategiques &amp; DataCenter","PASSIVE",
U633="Exclu","Exclu",
U633="SAT","ACTIVE",
U633="SPARE-ISSUE","SPARE-ISSUE",
U633="Fiber CAmtel","ACTIVE",
U633="Fiber AOF","ACTIVE",
U633="Projet OCM (HUAWEI)","PLANNED WORKS",
U633="Projet OCM (NOKIA)","PLANNED WORKS",
U633="ACCESS-ISSUE","ACCESS-ISSUE",
U633="Projet OCM (ZTE, NOKIA, autres projets)","PLANNED WORKS",
U633="No root CAuse","No root cause",
U633="ODU HS","ACTIVE",
U633="IP &amp; VLAN","ACTIVE",
U633="Warehouse HUAWEI","SPARE-ISSUE",
U633="SPARE-HS","SPARE-ISSUE",
U633="Power Telco","ACTIVE",U633="no impacts","no impacts"
),"")</f>
        <v/>
      </c>
      <c r="W633" s="102"/>
      <c r="X633" s="102"/>
      <c r="Y633" s="102"/>
      <c r="Z633" s="102"/>
      <c r="AA633" s="102"/>
      <c r="AB633" s="104" t="s">
        <v>6623</v>
      </c>
      <c r="AC633" s="9"/>
      <c r="AD633" s="9"/>
      <c r="AE633" s="7" t="s">
        <v>5423</v>
      </c>
      <c r="AF633" s="6"/>
      <c r="AG633" s="7"/>
      <c r="AH633" s="3" t="s">
        <v>5423</v>
      </c>
      <c r="AI633" s="18" t="s">
        <v>5423</v>
      </c>
      <c r="AJ633" s="18" t="s">
        <v>5423</v>
      </c>
      <c r="AK633" s="18" t="s">
        <v>5423</v>
      </c>
      <c r="AL633" s="18" t="s">
        <v>5423</v>
      </c>
      <c r="AM633" s="18" t="s">
        <v>5423</v>
      </c>
      <c r="AN633" s="18" t="s">
        <v>5423</v>
      </c>
      <c r="AO633" s="18" t="s">
        <v>5423</v>
      </c>
      <c r="AP633" s="18" t="s">
        <v>5423</v>
      </c>
      <c r="AQ633" s="18" t="s">
        <v>5423</v>
      </c>
      <c r="AR633" s="18" t="s">
        <v>5423</v>
      </c>
      <c r="AS633" s="18" t="s">
        <v>5423</v>
      </c>
      <c r="AT633" s="18" t="s">
        <v>5423</v>
      </c>
      <c r="AU633" s="9" t="s">
        <v>6126</v>
      </c>
      <c r="AV633" s="14"/>
      <c r="AW633" s="14" t="s">
        <v>5423</v>
      </c>
      <c r="AX633" s="14" t="str">
        <f>_xlfn.XLOOKUP(B633,'[4]cell downs 18042026 17h'!$B:$B,'[4]cell downs 18042026 17h'!$B:$B,"")</f>
        <v>NRO_010</v>
      </c>
      <c r="AY633" s="14" t="str">
        <f>_xlfn.XLOOKUP(B633,'[5]Cells Huawei 19042026 15h'!$B:$B,'[5]Cells Huawei 19042026 15h'!$B:$B,"")</f>
        <v/>
      </c>
      <c r="AZ633" s="105" t="str">
        <f>_xlfn.XLOOKUP(B633,'INCIDENT-04-23-2026'!E:E,'INCIDENT-04-23-2026'!F:F,"")</f>
        <v/>
      </c>
      <c r="BA633" s="105" t="str">
        <f>_xlfn.XLOOKUP(B633,'[6]Eneo 17H'!$C:$C,'[6]Eneo 17H'!$I:$I,"")</f>
        <v/>
      </c>
      <c r="BB633" s="105" t="str">
        <f>_xlfn.XLOOKUP(B633,[8]ALL!$B:$B,[8]ALL!$M:$M,"")</f>
        <v/>
      </c>
      <c r="BC633" s="105" t="str">
        <f>_xlfn.XLOOKUP(B633,'[6]Eneo 17H'!$C:$C,'[6]Eneo 17H'!$I:$I,"")</f>
        <v/>
      </c>
      <c r="BD633" s="105" t="str">
        <f>_xlfn.XLOOKUP(B633,'[7]Eneo 12H'!$C:$C,'[7]Eneo 12H'!$I:$I,"")</f>
        <v/>
      </c>
      <c r="BE633" s="105" t="s">
        <v>7147</v>
      </c>
    </row>
    <row r="634" spans="1:57" hidden="1" x14ac:dyDescent="0.3">
      <c r="A634" s="1" t="s">
        <v>3156</v>
      </c>
      <c r="B634" s="8" t="s">
        <v>3157</v>
      </c>
      <c r="C634" s="3" t="str">
        <f>_xlfn.XLOOKUP(B634,'[1]daily break down'!$D:$D,'[1]daily break down'!$E:$E,"")</f>
        <v>Yaounde</v>
      </c>
      <c r="D634" s="1" t="s">
        <v>11</v>
      </c>
      <c r="E634" s="1" t="s">
        <v>12</v>
      </c>
      <c r="F634" s="3" t="s">
        <v>37</v>
      </c>
      <c r="G634" s="1" t="s">
        <v>38</v>
      </c>
      <c r="H634" s="27" t="str">
        <f>_xlfn.XLOOKUP(B634,[2]CALCULATION!$B:$B,[2]CALCULATION!$H:$H,"")</f>
        <v>ZTE</v>
      </c>
      <c r="I634" s="23">
        <v>0</v>
      </c>
      <c r="J634" s="23">
        <v>0</v>
      </c>
      <c r="K634" s="23">
        <v>0</v>
      </c>
      <c r="L634" s="23">
        <v>0</v>
      </c>
      <c r="M634" s="23">
        <v>0</v>
      </c>
      <c r="N634" s="23">
        <v>1.5516518136134442E-3</v>
      </c>
      <c r="O634" s="23">
        <v>1.6836313931621515E-2</v>
      </c>
      <c r="P634" s="103" t="s">
        <v>6554</v>
      </c>
      <c r="Q634" s="36" t="s">
        <v>5796</v>
      </c>
      <c r="R634" s="36"/>
      <c r="S634" s="35" t="str" cm="1">
        <f t="array" ref="S634">IFERROR(_xlfn.IFS(
U634="MPR ISSUE","PDH",
U634="BSS Hardware Issue","BSS",
U634="Sites strategiques, MLL, Pylone, etc.","ENVTECH",
U634="AKTIVCO DEFAUT GE &amp; POWER Cabinet","AKTIVCO",
U634="AKTIVCO Coupure ENEO &amp; Baisse de tension","AKTIVCO GRID ONLY",
U634="Coupure ENEO &amp; Baisse de tension","IHS GRID ONLY",
U634="Defaut GE &amp; POWER Cabinet","IHS",
U634="Sharing","Partners",
U634="Sites strategiques &amp; DataCenter","SST &amp; DC",
U634="Exclu","Exclu",
U634="SAT","SAT",
U634="SPARE-ISSUE","SPARE-ISSUE",
U634="Fiber CAmtel","TRANS_FO_CAMTEL",
U634="Fiber AOF","Fiber AOF",
U634="Projet OCM (HUAWEI)","TRAVAUX-HUAWEI",
U634="Projet OCM (NOKIA)","TRAVAUX-NOKIA",
U634="ACCESS-ISSUE","ACCESS-ISSUE",
U634="Projet OCM (ZTE, NOKIA, autres projets)","TRAVAUX OCM",
U634="No root CAuse","No root cause",
U634="ODU HS","PDH",
U634="IP &amp; VLAN","PDH",
U634="Warehouse HUAWEI","SPARE-ISSUE",
U634="SPARE-HS","SPARE-ISSUE",
U634="Power Telco","BSS",U634="no impacts","no impacts"
),"")</f>
        <v/>
      </c>
      <c r="T634" s="35" t="str" cm="1">
        <f t="array" ref="T634">IFERROR(_xlfn.IFS(
U634="MPR ISSUE","TX ISSUE",
U634="BSS Hardware Issue","RAN ISSUE",
U634="Sites strategiques, MLL, Pylone, etc.","ENVTECH",
U634="AKTIVCO DEFAUT GE &amp; POWER Cabinet","POWER ISSUE",
U634="AKTIVCO Coupure ENEO &amp; Baisse de tension","POWER ISSUE",
U634="Coupure ENEO &amp; Baisse de tension","POWER ISSUE",
U634="Defaut GE &amp; POWER Cabinet","POWER ISSUE",
U634="Sharing","POWER ISSUE",
U634="Sites strategiques &amp; DataCenter","POWER ISSUE",
U634="Exclu","Exclu",
U634="SAT","TX ISSUE",
U634="SPARE-ISSUE","SPARE-ISSUE",
U634="Fiber CAmtel","TX ISSUE",
U634="Fiber AOF","TX ISSUE",
U634="Projet OCM (HUAWEI)","TRAVAUX-HUAWEI",
U634="Projet OCM (NOKIA)","TRAVAUX -NOKIA",
U634="ACCESS-ISSUE","ACCESS-ISSUE",
U634="Projet OCM (ZTE, NOKIA, autres projets)","TRAVAUX OCM",
U634="No root CAuse","No root cause",
U634="ODU HS","TX ISSUE",
U634="IP &amp; VLAN","TX ISSUE",
U634="Warehouse HUAWEI","SPARE-ISSUE",
U634="SPARE-HS","SPARE-ISSUE",
U634="Power Telco","RAN ISSUE",U634="no impacts","no impacts"
),"")</f>
        <v/>
      </c>
      <c r="U634" s="28"/>
      <c r="V634" s="35" t="str" cm="1">
        <f t="array" ref="V634">IFERROR(_xlfn.IFS(
U634="MPR ISSUE","ACTIVE",
U634="BSS Hardware Issue","ACTIVE",
U634="Sites strategiques, MLL, Pylone, etc.","PASSIVE",
U634="AKTIVCO DEFAUT GE &amp; POWER Cabinet","PASSIVE",
U634="AKTIVCO Coupure ENEO &amp; Baisse de tension","PASSIVE",
U634="Coupure ENEO &amp; Baisse de tension","PASSIVE",
U634="Defaut GE &amp; POWER Cabinet","PASSIVE",
U634="Sharing","PASSIVE",
U634="Sites strategiques &amp; DataCenter","PASSIVE",
U634="Exclu","Exclu",
U634="SAT","ACTIVE",
U634="SPARE-ISSUE","SPARE-ISSUE",
U634="Fiber CAmtel","ACTIVE",
U634="Fiber AOF","ACTIVE",
U634="Projet OCM (HUAWEI)","PLANNED WORKS",
U634="Projet OCM (NOKIA)","PLANNED WORKS",
U634="ACCESS-ISSUE","ACCESS-ISSUE",
U634="Projet OCM (ZTE, NOKIA, autres projets)","PLANNED WORKS",
U634="No root CAuse","No root cause",
U634="ODU HS","ACTIVE",
U634="IP &amp; VLAN","ACTIVE",
U634="Warehouse HUAWEI","SPARE-ISSUE",
U634="SPARE-HS","SPARE-ISSUE",
U634="Power Telco","ACTIVE",U634="no impacts","no impacts"
),"")</f>
        <v/>
      </c>
      <c r="W634" s="102"/>
      <c r="X634" s="102"/>
      <c r="Y634" s="102"/>
      <c r="Z634" s="102"/>
      <c r="AA634" s="102"/>
      <c r="AB634" s="104" t="s">
        <v>5423</v>
      </c>
      <c r="AC634" s="9"/>
      <c r="AD634" s="9"/>
      <c r="AE634" s="7" t="s">
        <v>5423</v>
      </c>
      <c r="AF634" s="6"/>
      <c r="AG634" s="7"/>
      <c r="AH634" s="3" t="s">
        <v>5423</v>
      </c>
      <c r="AI634" s="18" t="s">
        <v>5423</v>
      </c>
      <c r="AJ634" s="18" t="s">
        <v>5423</v>
      </c>
      <c r="AK634" s="18" t="s">
        <v>5423</v>
      </c>
      <c r="AL634" s="18" t="s">
        <v>5423</v>
      </c>
      <c r="AM634" s="18" t="s">
        <v>5423</v>
      </c>
      <c r="AN634" s="18" t="s">
        <v>5423</v>
      </c>
      <c r="AO634" s="18" t="s">
        <v>5423</v>
      </c>
      <c r="AP634" s="18" t="s">
        <v>5423</v>
      </c>
      <c r="AQ634" s="18" t="s">
        <v>5423</v>
      </c>
      <c r="AR634" s="18" t="s">
        <v>5423</v>
      </c>
      <c r="AS634" s="18" t="s">
        <v>5423</v>
      </c>
      <c r="AT634" s="18" t="s">
        <v>5423</v>
      </c>
      <c r="AU634" s="9" t="s">
        <v>5423</v>
      </c>
      <c r="AV634" s="14"/>
      <c r="AW634" s="14" t="s">
        <v>5423</v>
      </c>
      <c r="AX634" s="14" t="str">
        <f>_xlfn.XLOOKUP(B634,'[4]cell downs 18042026 17h'!$B:$B,'[4]cell downs 18042026 17h'!$B:$B,"")</f>
        <v/>
      </c>
      <c r="AY634" s="14" t="str">
        <f>_xlfn.XLOOKUP(B634,'[5]Cells Huawei 19042026 15h'!$B:$B,'[5]Cells Huawei 19042026 15h'!$B:$B,"")</f>
        <v/>
      </c>
      <c r="AZ634" s="105" t="str">
        <f>_xlfn.XLOOKUP(B634,'INCIDENT-04-23-2026'!E:E,'INCIDENT-04-23-2026'!F:F,"")</f>
        <v/>
      </c>
      <c r="BA634" s="105" t="str">
        <f>_xlfn.XLOOKUP(B634,'[6]Eneo 17H'!$C:$C,'[6]Eneo 17H'!$I:$I,"")</f>
        <v/>
      </c>
      <c r="BB634" s="105" t="str">
        <f>_xlfn.XLOOKUP(B634,[8]ALL!$B:$B,[8]ALL!$M:$M,"")</f>
        <v/>
      </c>
      <c r="BC634" s="105" t="str">
        <f>_xlfn.XLOOKUP(B634,'[6]Eneo 17H'!$C:$C,'[6]Eneo 17H'!$I:$I,"")</f>
        <v/>
      </c>
      <c r="BD634" s="105" t="str">
        <f>_xlfn.XLOOKUP(B634,'[7]Eneo 12H'!$C:$C,'[7]Eneo 12H'!$I:$I,"")</f>
        <v/>
      </c>
      <c r="BE634" s="105" t="s">
        <v>5423</v>
      </c>
    </row>
    <row r="635" spans="1:57" hidden="1" x14ac:dyDescent="0.3">
      <c r="A635" s="1" t="s">
        <v>2241</v>
      </c>
      <c r="B635" s="8" t="s">
        <v>2242</v>
      </c>
      <c r="C635" s="3" t="str">
        <f>_xlfn.XLOOKUP(B635,'[1]daily break down'!$D:$D,'[1]daily break down'!$E:$E,"")</f>
        <v>Yaounde</v>
      </c>
      <c r="D635" s="1" t="s">
        <v>11</v>
      </c>
      <c r="E635" s="1" t="s">
        <v>12</v>
      </c>
      <c r="F635" s="3" t="s">
        <v>37</v>
      </c>
      <c r="G635" s="1" t="s">
        <v>38</v>
      </c>
      <c r="H635" s="27" t="str">
        <f>_xlfn.XLOOKUP(B635,[2]CALCULATION!$B:$B,[2]CALCULATION!$H:$H,"")</f>
        <v>ZTE</v>
      </c>
      <c r="I635" s="23">
        <v>0</v>
      </c>
      <c r="J635" s="23">
        <v>0</v>
      </c>
      <c r="K635" s="23">
        <v>0</v>
      </c>
      <c r="L635" s="23">
        <v>5.9836687754863274</v>
      </c>
      <c r="M635" s="23">
        <v>0</v>
      </c>
      <c r="N635" s="23">
        <v>0.7676039357024026</v>
      </c>
      <c r="O635" s="23">
        <v>1.9210162855667132</v>
      </c>
      <c r="P635" s="103" t="s">
        <v>6553</v>
      </c>
      <c r="Q635" s="36" t="s">
        <v>5796</v>
      </c>
      <c r="R635" s="36"/>
      <c r="S635" s="35" t="str" cm="1">
        <f t="array" ref="S635">IFERROR(_xlfn.IFS(
U635="MPR ISSUE","PDH",
U635="BSS Hardware Issue","BSS",
U635="Sites strategiques, MLL, Pylone, etc.","ENVTECH",
U635="AKTIVCO DEFAUT GE &amp; POWER Cabinet","AKTIVCO",
U635="AKTIVCO Coupure ENEO &amp; Baisse de tension","AKTIVCO GRID ONLY",
U635="Coupure ENEO &amp; Baisse de tension","IHS GRID ONLY",
U635="Defaut GE &amp; POWER Cabinet","IHS",
U635="Sharing","Partners",
U635="Sites strategiques &amp; DataCenter","SST &amp; DC",
U635="Exclu","Exclu",
U635="SAT","SAT",
U635="SPARE-ISSUE","SPARE-ISSUE",
U635="Fiber CAmtel","TRANS_FO_CAMTEL",
U635="Fiber AOF","Fiber AOF",
U635="Projet OCM (HUAWEI)","TRAVAUX-HUAWEI",
U635="Projet OCM (NOKIA)","TRAVAUX-NOKIA",
U635="ACCESS-ISSUE","ACCESS-ISSUE",
U635="Projet OCM (ZTE, NOKIA, autres projets)","TRAVAUX OCM",
U635="No root CAuse","No root cause",
U635="ODU HS","PDH",
U635="IP &amp; VLAN","PDH",
U635="Warehouse HUAWEI","SPARE-ISSUE",
U635="SPARE-HS","SPARE-ISSUE",
U635="Power Telco","BSS",U635="no impacts","no impacts"
),"")</f>
        <v/>
      </c>
      <c r="T635" s="35" t="str" cm="1">
        <f t="array" ref="T635">IFERROR(_xlfn.IFS(
U635="MPR ISSUE","TX ISSUE",
U635="BSS Hardware Issue","RAN ISSUE",
U635="Sites strategiques, MLL, Pylone, etc.","ENVTECH",
U635="AKTIVCO DEFAUT GE &amp; POWER Cabinet","POWER ISSUE",
U635="AKTIVCO Coupure ENEO &amp; Baisse de tension","POWER ISSUE",
U635="Coupure ENEO &amp; Baisse de tension","POWER ISSUE",
U635="Defaut GE &amp; POWER Cabinet","POWER ISSUE",
U635="Sharing","POWER ISSUE",
U635="Sites strategiques &amp; DataCenter","POWER ISSUE",
U635="Exclu","Exclu",
U635="SAT","TX ISSUE",
U635="SPARE-ISSUE","SPARE-ISSUE",
U635="Fiber CAmtel","TX ISSUE",
U635="Fiber AOF","TX ISSUE",
U635="Projet OCM (HUAWEI)","TRAVAUX-HUAWEI",
U635="Projet OCM (NOKIA)","TRAVAUX -NOKIA",
U635="ACCESS-ISSUE","ACCESS-ISSUE",
U635="Projet OCM (ZTE, NOKIA, autres projets)","TRAVAUX OCM",
U635="No root CAuse","No root cause",
U635="ODU HS","TX ISSUE",
U635="IP &amp; VLAN","TX ISSUE",
U635="Warehouse HUAWEI","SPARE-ISSUE",
U635="SPARE-HS","SPARE-ISSUE",
U635="Power Telco","RAN ISSUE",U635="no impacts","no impacts"
),"")</f>
        <v/>
      </c>
      <c r="U635" s="28"/>
      <c r="V635" s="35" t="str" cm="1">
        <f t="array" ref="V635">IFERROR(_xlfn.IFS(
U635="MPR ISSUE","ACTIVE",
U635="BSS Hardware Issue","ACTIVE",
U635="Sites strategiques, MLL, Pylone, etc.","PASSIVE",
U635="AKTIVCO DEFAUT GE &amp; POWER Cabinet","PASSIVE",
U635="AKTIVCO Coupure ENEO &amp; Baisse de tension","PASSIVE",
U635="Coupure ENEO &amp; Baisse de tension","PASSIVE",
U635="Defaut GE &amp; POWER Cabinet","PASSIVE",
U635="Sharing","PASSIVE",
U635="Sites strategiques &amp; DataCenter","PASSIVE",
U635="Exclu","Exclu",
U635="SAT","ACTIVE",
U635="SPARE-ISSUE","SPARE-ISSUE",
U635="Fiber CAmtel","ACTIVE",
U635="Fiber AOF","ACTIVE",
U635="Projet OCM (HUAWEI)","PLANNED WORKS",
U635="Projet OCM (NOKIA)","PLANNED WORKS",
U635="ACCESS-ISSUE","ACCESS-ISSUE",
U635="Projet OCM (ZTE, NOKIA, autres projets)","PLANNED WORKS",
U635="No root CAuse","No root cause",
U635="ODU HS","ACTIVE",
U635="IP &amp; VLAN","ACTIVE",
U635="Warehouse HUAWEI","SPARE-ISSUE",
U635="SPARE-HS","SPARE-ISSUE",
U635="Power Telco","ACTIVE",U635="no impacts","no impacts"
),"")</f>
        <v/>
      </c>
      <c r="W635" s="104" t="s">
        <v>6741</v>
      </c>
      <c r="X635" s="104" t="s">
        <v>6742</v>
      </c>
      <c r="Y635" s="104"/>
      <c r="Z635" s="104" t="s">
        <v>6743</v>
      </c>
      <c r="AA635" s="104" t="s">
        <v>6688</v>
      </c>
      <c r="AB635" s="104" t="s">
        <v>6612</v>
      </c>
      <c r="AC635" s="9"/>
      <c r="AD635" s="9"/>
      <c r="AE635" s="7" t="s">
        <v>5423</v>
      </c>
      <c r="AF635" s="6"/>
      <c r="AG635" s="7"/>
      <c r="AH635" s="3" t="s">
        <v>6315</v>
      </c>
      <c r="AI635" s="18" t="s">
        <v>5423</v>
      </c>
      <c r="AJ635" s="18" t="s">
        <v>5423</v>
      </c>
      <c r="AK635" s="18" t="s">
        <v>5423</v>
      </c>
      <c r="AL635" s="18" t="s">
        <v>5423</v>
      </c>
      <c r="AM635" s="18" t="s">
        <v>5423</v>
      </c>
      <c r="AN635" s="18" t="s">
        <v>5423</v>
      </c>
      <c r="AO635" s="18" t="s">
        <v>5423</v>
      </c>
      <c r="AP635" s="18" t="s">
        <v>5423</v>
      </c>
      <c r="AQ635" s="18" t="s">
        <v>5423</v>
      </c>
      <c r="AR635" s="18" t="s">
        <v>5423</v>
      </c>
      <c r="AS635" s="18" t="s">
        <v>5423</v>
      </c>
      <c r="AT635" s="18" t="s">
        <v>5423</v>
      </c>
      <c r="AU635" s="9" t="s">
        <v>6101</v>
      </c>
      <c r="AV635" s="14"/>
      <c r="AW635" s="14" t="s">
        <v>5423</v>
      </c>
      <c r="AX635" s="14" t="str">
        <f>_xlfn.XLOOKUP(B635,'[4]cell downs 18042026 17h'!$B:$B,'[4]cell downs 18042026 17h'!$B:$B,"")</f>
        <v/>
      </c>
      <c r="AY635" s="14" t="str">
        <f>_xlfn.XLOOKUP(B635,'[5]Cells Huawei 19042026 15h'!$B:$B,'[5]Cells Huawei 19042026 15h'!$B:$B,"")</f>
        <v/>
      </c>
      <c r="AZ635" s="105" t="str">
        <f>_xlfn.XLOOKUP(B635,'INCIDENT-04-23-2026'!E:E,'INCIDENT-04-23-2026'!F:F,"")</f>
        <v/>
      </c>
      <c r="BA635" s="105" t="str">
        <f>_xlfn.XLOOKUP(B635,'[6]Eneo 17H'!$C:$C,'[6]Eneo 17H'!$I:$I,"")</f>
        <v/>
      </c>
      <c r="BB635" s="105" t="str">
        <f>_xlfn.XLOOKUP(B635,[8]ALL!$B:$B,[8]ALL!$M:$M,"")</f>
        <v/>
      </c>
      <c r="BC635" s="105" t="str">
        <f>_xlfn.XLOOKUP(B635,'[6]Eneo 17H'!$C:$C,'[6]Eneo 17H'!$I:$I,"")</f>
        <v/>
      </c>
      <c r="BD635" s="105" t="str">
        <f>_xlfn.XLOOKUP(B635,'[7]Eneo 12H'!$C:$C,'[7]Eneo 12H'!$I:$I,"")</f>
        <v/>
      </c>
      <c r="BE635" s="11" t="s">
        <v>7071</v>
      </c>
    </row>
    <row r="636" spans="1:57" hidden="1" x14ac:dyDescent="0.3">
      <c r="A636" s="2" t="s">
        <v>1353</v>
      </c>
      <c r="B636" s="8" t="s">
        <v>1354</v>
      </c>
      <c r="C636" s="3" t="str">
        <f>_xlfn.XLOOKUP(B636,'[1]daily break down'!$D:$D,'[1]daily break down'!$E:$E,"")</f>
        <v>ADAMAOUA</v>
      </c>
      <c r="D636" s="1" t="s">
        <v>11</v>
      </c>
      <c r="E636" s="1" t="s">
        <v>96</v>
      </c>
      <c r="F636" s="3" t="s">
        <v>90</v>
      </c>
      <c r="G636" s="1" t="s">
        <v>1355</v>
      </c>
      <c r="H636" s="26" t="str">
        <f>_xlfn.XLOOKUP(B636,[2]CALCULATION!$B:$B,[2]CALCULATION!$H:$H,"")</f>
        <v>NOKIA</v>
      </c>
      <c r="I636" s="23">
        <v>0</v>
      </c>
      <c r="J636" s="23">
        <v>3.3263948691777866E-2</v>
      </c>
      <c r="K636" s="23">
        <v>7.8408227125814689E-2</v>
      </c>
      <c r="L636" s="23">
        <v>1.5875057093349638E-2</v>
      </c>
      <c r="M636" s="23">
        <v>1.8728999941590844E-3</v>
      </c>
      <c r="N636" s="23">
        <v>1.5161571381288477E-3</v>
      </c>
      <c r="O636" s="23">
        <v>3.2999849935856198E-3</v>
      </c>
      <c r="P636" s="103" t="s">
        <v>6554</v>
      </c>
      <c r="Q636" s="36" t="s">
        <v>5796</v>
      </c>
      <c r="R636" s="36"/>
      <c r="S636" s="35" t="str" cm="1">
        <f t="array" ref="S636">IFERROR(_xlfn.IFS(
U636="MPR ISSUE","PDH",
U636="BSS Hardware Issue","BSS",
U636="Sites strategiques, MLL, Pylone, etc.","ENVTECH",
U636="AKTIVCO DEFAUT GE &amp; POWER Cabinet","AKTIVCO",
U636="AKTIVCO Coupure ENEO &amp; Baisse de tension","AKTIVCO GRID ONLY",
U636="Coupure ENEO &amp; Baisse de tension","IHS GRID ONLY",
U636="Defaut GE &amp; POWER Cabinet","IHS",
U636="Sharing","Partners",
U636="Sites strategiques &amp; DataCenter","SST &amp; DC",
U636="Exclu","Exclu",
U636="SAT","SAT",
U636="SPARE-ISSUE","SPARE-ISSUE",
U636="Fiber CAmtel","TRANS_FO_CAMTEL",
U636="Fiber AOF","Fiber AOF",
U636="Projet OCM (HUAWEI)","TRAVAUX-HUAWEI",
U636="Projet OCM (NOKIA)","TRAVAUX-NOKIA",
U636="ACCESS-ISSUE","ACCESS-ISSUE",
U636="Projet OCM (ZTE, NOKIA, autres projets)","TRAVAUX OCM",
U636="No root CAuse","No root cause",
U636="ODU HS","PDH",
U636="IP &amp; VLAN","PDH",
U636="Warehouse HUAWEI","SPARE-ISSUE",
U636="SPARE-HS","SPARE-ISSUE",
U636="Power Telco","BSS",U636="no impacts","no impacts"
),"")</f>
        <v/>
      </c>
      <c r="T636" s="35" t="str" cm="1">
        <f t="array" ref="T636">IFERROR(_xlfn.IFS(
U636="MPR ISSUE","TX ISSUE",
U636="BSS Hardware Issue","RAN ISSUE",
U636="Sites strategiques, MLL, Pylone, etc.","ENVTECH",
U636="AKTIVCO DEFAUT GE &amp; POWER Cabinet","POWER ISSUE",
U636="AKTIVCO Coupure ENEO &amp; Baisse de tension","POWER ISSUE",
U636="Coupure ENEO &amp; Baisse de tension","POWER ISSUE",
U636="Defaut GE &amp; POWER Cabinet","POWER ISSUE",
U636="Sharing","POWER ISSUE",
U636="Sites strategiques &amp; DataCenter","POWER ISSUE",
U636="Exclu","Exclu",
U636="SAT","TX ISSUE",
U636="SPARE-ISSUE","SPARE-ISSUE",
U636="Fiber CAmtel","TX ISSUE",
U636="Fiber AOF","TX ISSUE",
U636="Projet OCM (HUAWEI)","TRAVAUX-HUAWEI",
U636="Projet OCM (NOKIA)","TRAVAUX -NOKIA",
U636="ACCESS-ISSUE","ACCESS-ISSUE",
U636="Projet OCM (ZTE, NOKIA, autres projets)","TRAVAUX OCM",
U636="No root CAuse","No root cause",
U636="ODU HS","TX ISSUE",
U636="IP &amp; VLAN","TX ISSUE",
U636="Warehouse HUAWEI","SPARE-ISSUE",
U636="SPARE-HS","SPARE-ISSUE",
U636="Power Telco","RAN ISSUE",U636="no impacts","no impacts"
),"")</f>
        <v/>
      </c>
      <c r="U636" s="28"/>
      <c r="V636" s="35" t="str" cm="1">
        <f t="array" ref="V636">IFERROR(_xlfn.IFS(
U636="MPR ISSUE","ACTIVE",
U636="BSS Hardware Issue","ACTIVE",
U636="Sites strategiques, MLL, Pylone, etc.","PASSIVE",
U636="AKTIVCO DEFAUT GE &amp; POWER Cabinet","PASSIVE",
U636="AKTIVCO Coupure ENEO &amp; Baisse de tension","PASSIVE",
U636="Coupure ENEO &amp; Baisse de tension","PASSIVE",
U636="Defaut GE &amp; POWER Cabinet","PASSIVE",
U636="Sharing","PASSIVE",
U636="Sites strategiques &amp; DataCenter","PASSIVE",
U636="Exclu","Exclu",
U636="SAT","ACTIVE",
U636="SPARE-ISSUE","SPARE-ISSUE",
U636="Fiber CAmtel","ACTIVE",
U636="Fiber AOF","ACTIVE",
U636="Projet OCM (HUAWEI)","PLANNED WORKS",
U636="Projet OCM (NOKIA)","PLANNED WORKS",
U636="ACCESS-ISSUE","ACCESS-ISSUE",
U636="Projet OCM (ZTE, NOKIA, autres projets)","PLANNED WORKS",
U636="No root CAuse","No root cause",
U636="ODU HS","ACTIVE",
U636="IP &amp; VLAN","ACTIVE",
U636="Warehouse HUAWEI","SPARE-ISSUE",
U636="SPARE-HS","SPARE-ISSUE",
U636="Power Telco","ACTIVE",U636="no impacts","no impacts"
),"")</f>
        <v/>
      </c>
      <c r="W636" s="102"/>
      <c r="X636" s="102"/>
      <c r="Y636" s="102"/>
      <c r="Z636" s="102"/>
      <c r="AA636" s="102"/>
      <c r="AB636" s="104" t="s">
        <v>5423</v>
      </c>
      <c r="AC636" s="9"/>
      <c r="AD636" s="9"/>
      <c r="AE636" s="7" t="s">
        <v>5423</v>
      </c>
      <c r="AF636" s="6"/>
      <c r="AG636" s="7"/>
      <c r="AH636" s="3" t="s">
        <v>5423</v>
      </c>
      <c r="AI636" s="18" t="s">
        <v>5423</v>
      </c>
      <c r="AJ636" s="18" t="s">
        <v>5423</v>
      </c>
      <c r="AK636" s="18" t="s">
        <v>5423</v>
      </c>
      <c r="AL636" s="18" t="s">
        <v>5423</v>
      </c>
      <c r="AM636" s="18" t="s">
        <v>5423</v>
      </c>
      <c r="AN636" s="18" t="s">
        <v>5423</v>
      </c>
      <c r="AO636" s="18" t="s">
        <v>5423</v>
      </c>
      <c r="AP636" s="18" t="s">
        <v>5423</v>
      </c>
      <c r="AQ636" s="18" t="s">
        <v>5423</v>
      </c>
      <c r="AR636" s="18" t="s">
        <v>5423</v>
      </c>
      <c r="AS636" s="18" t="s">
        <v>5423</v>
      </c>
      <c r="AT636" s="18" t="s">
        <v>5423</v>
      </c>
      <c r="AU636" s="9" t="s">
        <v>5423</v>
      </c>
      <c r="AV636" s="14"/>
      <c r="AW636" s="14" t="s">
        <v>5423</v>
      </c>
      <c r="AX636" s="14" t="str">
        <f>_xlfn.XLOOKUP(B636,'[4]cell downs 18042026 17h'!$B:$B,'[4]cell downs 18042026 17h'!$B:$B,"")</f>
        <v/>
      </c>
      <c r="AY636" s="14" t="str">
        <f>_xlfn.XLOOKUP(B636,'[5]Cells Huawei 19042026 15h'!$B:$B,'[5]Cells Huawei 19042026 15h'!$B:$B,"")</f>
        <v/>
      </c>
      <c r="AZ636" s="105" t="str">
        <f>_xlfn.XLOOKUP(B636,'INCIDENT-04-23-2026'!E:E,'INCIDENT-04-23-2026'!F:F,"")</f>
        <v/>
      </c>
      <c r="BA636" s="105" t="str">
        <f>_xlfn.XLOOKUP(B636,'[6]Eneo 17H'!$C:$C,'[6]Eneo 17H'!$I:$I,"")</f>
        <v/>
      </c>
      <c r="BB636" s="105" t="str">
        <f>_xlfn.XLOOKUP(B636,[8]ALL!$B:$B,[8]ALL!$M:$M,"")</f>
        <v/>
      </c>
      <c r="BC636" s="105" t="str">
        <f>_xlfn.XLOOKUP(B636,'[6]Eneo 17H'!$C:$C,'[6]Eneo 17H'!$I:$I,"")</f>
        <v/>
      </c>
      <c r="BD636" s="105" t="str">
        <f>_xlfn.XLOOKUP(B636,'[7]Eneo 12H'!$C:$C,'[7]Eneo 12H'!$I:$I,"")</f>
        <v/>
      </c>
      <c r="BE636" s="105" t="s">
        <v>5423</v>
      </c>
    </row>
    <row r="637" spans="1:57" hidden="1" x14ac:dyDescent="0.3">
      <c r="A637" s="1" t="s">
        <v>2995</v>
      </c>
      <c r="B637" s="8" t="s">
        <v>2996</v>
      </c>
      <c r="C637" s="3" t="str">
        <f>_xlfn.XLOOKUP(B637,'[1]daily break down'!$D:$D,'[1]daily break down'!$E:$E,"")</f>
        <v>NORD</v>
      </c>
      <c r="D637" s="1" t="s">
        <v>11</v>
      </c>
      <c r="E637" s="1" t="s">
        <v>66</v>
      </c>
      <c r="F637" s="3" t="s">
        <v>23</v>
      </c>
      <c r="G637" s="1" t="s">
        <v>2995</v>
      </c>
      <c r="H637" s="26" t="str">
        <f>_xlfn.XLOOKUP(B637,[2]CALCULATION!$B:$B,[2]CALCULATION!$H:$H,"")</f>
        <v>NOKIA</v>
      </c>
      <c r="I637" s="23">
        <v>0</v>
      </c>
      <c r="J637" s="23">
        <v>0</v>
      </c>
      <c r="K637" s="23">
        <v>0.44297657535232399</v>
      </c>
      <c r="L637" s="23">
        <v>0</v>
      </c>
      <c r="M637" s="23">
        <v>0</v>
      </c>
      <c r="N637" s="23">
        <v>1.3376308738047311E-3</v>
      </c>
      <c r="O637" s="23">
        <v>0</v>
      </c>
      <c r="P637" s="103" t="s">
        <v>6554</v>
      </c>
      <c r="Q637" s="36" t="s">
        <v>5796</v>
      </c>
      <c r="R637" s="36"/>
      <c r="S637" s="35" t="str" cm="1">
        <f t="array" ref="S637">IFERROR(_xlfn.IFS(
U637="MPR ISSUE","PDH",
U637="BSS Hardware Issue","BSS",
U637="Sites strategiques, MLL, Pylone, etc.","ENVTECH",
U637="AKTIVCO DEFAUT GE &amp; POWER Cabinet","AKTIVCO",
U637="AKTIVCO Coupure ENEO &amp; Baisse de tension","AKTIVCO GRID ONLY",
U637="Coupure ENEO &amp; Baisse de tension","IHS GRID ONLY",
U637="Defaut GE &amp; POWER Cabinet","IHS",
U637="Sharing","Partners",
U637="Sites strategiques &amp; DataCenter","SST &amp; DC",
U637="Exclu","Exclu",
U637="SAT","SAT",
U637="SPARE-ISSUE","SPARE-ISSUE",
U637="Fiber CAmtel","TRANS_FO_CAMTEL",
U637="Fiber AOF","Fiber AOF",
U637="Projet OCM (HUAWEI)","TRAVAUX-HUAWEI",
U637="Projet OCM (NOKIA)","TRAVAUX-NOKIA",
U637="ACCESS-ISSUE","ACCESS-ISSUE",
U637="Projet OCM (ZTE, NOKIA, autres projets)","TRAVAUX OCM",
U637="No root CAuse","No root cause",
U637="ODU HS","PDH",
U637="IP &amp; VLAN","PDH",
U637="Warehouse HUAWEI","SPARE-ISSUE",
U637="SPARE-HS","SPARE-ISSUE",
U637="Power Telco","BSS",U637="no impacts","no impacts"
),"")</f>
        <v/>
      </c>
      <c r="T637" s="35" t="str" cm="1">
        <f t="array" ref="T637">IFERROR(_xlfn.IFS(
U637="MPR ISSUE","TX ISSUE",
U637="BSS Hardware Issue","RAN ISSUE",
U637="Sites strategiques, MLL, Pylone, etc.","ENVTECH",
U637="AKTIVCO DEFAUT GE &amp; POWER Cabinet","POWER ISSUE",
U637="AKTIVCO Coupure ENEO &amp; Baisse de tension","POWER ISSUE",
U637="Coupure ENEO &amp; Baisse de tension","POWER ISSUE",
U637="Defaut GE &amp; POWER Cabinet","POWER ISSUE",
U637="Sharing","POWER ISSUE",
U637="Sites strategiques &amp; DataCenter","POWER ISSUE",
U637="Exclu","Exclu",
U637="SAT","TX ISSUE",
U637="SPARE-ISSUE","SPARE-ISSUE",
U637="Fiber CAmtel","TX ISSUE",
U637="Fiber AOF","TX ISSUE",
U637="Projet OCM (HUAWEI)","TRAVAUX-HUAWEI",
U637="Projet OCM (NOKIA)","TRAVAUX -NOKIA",
U637="ACCESS-ISSUE","ACCESS-ISSUE",
U637="Projet OCM (ZTE, NOKIA, autres projets)","TRAVAUX OCM",
U637="No root CAuse","No root cause",
U637="ODU HS","TX ISSUE",
U637="IP &amp; VLAN","TX ISSUE",
U637="Warehouse HUAWEI","SPARE-ISSUE",
U637="SPARE-HS","SPARE-ISSUE",
U637="Power Telco","RAN ISSUE",U637="no impacts","no impacts"
),"")</f>
        <v/>
      </c>
      <c r="U637" s="28"/>
      <c r="V637" s="35" t="str" cm="1">
        <f t="array" ref="V637">IFERROR(_xlfn.IFS(
U637="MPR ISSUE","ACTIVE",
U637="BSS Hardware Issue","ACTIVE",
U637="Sites strategiques, MLL, Pylone, etc.","PASSIVE",
U637="AKTIVCO DEFAUT GE &amp; POWER Cabinet","PASSIVE",
U637="AKTIVCO Coupure ENEO &amp; Baisse de tension","PASSIVE",
U637="Coupure ENEO &amp; Baisse de tension","PASSIVE",
U637="Defaut GE &amp; POWER Cabinet","PASSIVE",
U637="Sharing","PASSIVE",
U637="Sites strategiques &amp; DataCenter","PASSIVE",
U637="Exclu","Exclu",
U637="SAT","ACTIVE",
U637="SPARE-ISSUE","SPARE-ISSUE",
U637="Fiber CAmtel","ACTIVE",
U637="Fiber AOF","ACTIVE",
U637="Projet OCM (HUAWEI)","PLANNED WORKS",
U637="Projet OCM (NOKIA)","PLANNED WORKS",
U637="ACCESS-ISSUE","ACCESS-ISSUE",
U637="Projet OCM (ZTE, NOKIA, autres projets)","PLANNED WORKS",
U637="No root CAuse","No root cause",
U637="ODU HS","ACTIVE",
U637="IP &amp; VLAN","ACTIVE",
U637="Warehouse HUAWEI","SPARE-ISSUE",
U637="SPARE-HS","SPARE-ISSUE",
U637="Power Telco","ACTIVE",U637="no impacts","no impacts"
),"")</f>
        <v/>
      </c>
      <c r="W637" s="102"/>
      <c r="X637" s="102"/>
      <c r="Y637" s="102"/>
      <c r="Z637" s="102"/>
      <c r="AA637" s="102"/>
      <c r="AB637" s="104" t="s">
        <v>5423</v>
      </c>
      <c r="AC637" s="9"/>
      <c r="AD637" s="9"/>
      <c r="AE637" s="7" t="s">
        <v>5423</v>
      </c>
      <c r="AF637" s="6"/>
      <c r="AG637" s="7"/>
      <c r="AH637" s="3" t="s">
        <v>5423</v>
      </c>
      <c r="AI637" s="18" t="s">
        <v>5423</v>
      </c>
      <c r="AJ637" s="18" t="s">
        <v>5423</v>
      </c>
      <c r="AK637" s="18" t="s">
        <v>5423</v>
      </c>
      <c r="AL637" s="18" t="s">
        <v>5423</v>
      </c>
      <c r="AM637" s="18" t="s">
        <v>5423</v>
      </c>
      <c r="AN637" s="18" t="s">
        <v>5423</v>
      </c>
      <c r="AO637" s="18" t="s">
        <v>5423</v>
      </c>
      <c r="AP637" s="18" t="s">
        <v>5423</v>
      </c>
      <c r="AQ637" s="18" t="s">
        <v>5423</v>
      </c>
      <c r="AR637" s="18" t="s">
        <v>5423</v>
      </c>
      <c r="AS637" s="18" t="s">
        <v>5423</v>
      </c>
      <c r="AT637" s="18" t="s">
        <v>5423</v>
      </c>
      <c r="AU637" s="9" t="s">
        <v>5423</v>
      </c>
      <c r="AV637" s="14"/>
      <c r="AW637" s="14" t="s">
        <v>5423</v>
      </c>
      <c r="AX637" s="14" t="str">
        <f>_xlfn.XLOOKUP(B637,'[4]cell downs 18042026 17h'!$B:$B,'[4]cell downs 18042026 17h'!$B:$B,"")</f>
        <v/>
      </c>
      <c r="AY637" s="14" t="str">
        <f>_xlfn.XLOOKUP(B637,'[5]Cells Huawei 19042026 15h'!$B:$B,'[5]Cells Huawei 19042026 15h'!$B:$B,"")</f>
        <v/>
      </c>
      <c r="AZ637" s="105" t="str">
        <f>_xlfn.XLOOKUP(B637,'INCIDENT-04-23-2026'!E:E,'INCIDENT-04-23-2026'!F:F,"")</f>
        <v/>
      </c>
      <c r="BA637" s="105" t="str">
        <f>_xlfn.XLOOKUP(B637,'[6]Eneo 17H'!$C:$C,'[6]Eneo 17H'!$I:$I,"")</f>
        <v/>
      </c>
      <c r="BB637" s="105" t="str">
        <f>_xlfn.XLOOKUP(B637,[8]ALL!$B:$B,[8]ALL!$M:$M,"")</f>
        <v/>
      </c>
      <c r="BC637" s="105" t="str">
        <f>_xlfn.XLOOKUP(B637,'[6]Eneo 17H'!$C:$C,'[6]Eneo 17H'!$I:$I,"")</f>
        <v/>
      </c>
      <c r="BD637" s="105" t="str">
        <f>_xlfn.XLOOKUP(B637,'[7]Eneo 12H'!$C:$C,'[7]Eneo 12H'!$I:$I,"")</f>
        <v/>
      </c>
      <c r="BE637" s="105" t="s">
        <v>5423</v>
      </c>
    </row>
    <row r="638" spans="1:57" hidden="1" x14ac:dyDescent="0.3">
      <c r="A638" s="79" t="s">
        <v>841</v>
      </c>
      <c r="B638" s="80" t="s">
        <v>842</v>
      </c>
      <c r="C638" s="81" t="str">
        <f>_xlfn.XLOOKUP(B638,'[1]daily break down'!$D:$D,'[1]daily break down'!$E:$E,"")</f>
        <v>NORD</v>
      </c>
      <c r="D638" s="79" t="s">
        <v>11</v>
      </c>
      <c r="E638" s="79" t="s">
        <v>66</v>
      </c>
      <c r="F638" s="81" t="s">
        <v>23</v>
      </c>
      <c r="G638" s="79" t="s">
        <v>841</v>
      </c>
      <c r="H638" s="86" t="str">
        <f>_xlfn.XLOOKUP(B638,[2]CALCULATION!$B:$B,[2]CALCULATION!$H:$H,"")</f>
        <v>NOKIA</v>
      </c>
      <c r="I638" s="23">
        <v>0</v>
      </c>
      <c r="J638" s="23">
        <v>4.2188164356667324</v>
      </c>
      <c r="K638" s="23">
        <v>9.2442064531593768</v>
      </c>
      <c r="L638" s="23">
        <v>9.2442599583943288</v>
      </c>
      <c r="M638" s="23">
        <v>4.1662343949038991</v>
      </c>
      <c r="N638" s="23">
        <v>1.2484554822176806E-3</v>
      </c>
      <c r="O638" s="23">
        <v>0</v>
      </c>
      <c r="P638" s="103" t="s">
        <v>6554</v>
      </c>
      <c r="Q638" s="36" t="s">
        <v>5796</v>
      </c>
      <c r="R638" s="107"/>
      <c r="S638" s="35" t="str" cm="1">
        <f t="array" ref="S638">IFERROR(_xlfn.IFS(
U638="MPR ISSUE","PDH",
U638="BSS Hardware Issue","BSS",
U638="Sites strategiques, MLL, Pylone, etc.","ENVTECH",
U638="AKTIVCO DEFAUT GE &amp; POWER Cabinet","AKTIVCO",
U638="AKTIVCO Coupure ENEO &amp; Baisse de tension","AKTIVCO GRID ONLY",
U638="Coupure ENEO &amp; Baisse de tension","IHS GRID ONLY",
U638="Defaut GE &amp; POWER Cabinet","IHS",
U638="Sharing","Partners",
U638="Sites strategiques &amp; DataCenter","SST &amp; DC",
U638="Exclu","Exclu",
U638="SAT","SAT",
U638="SPARE-ISSUE","SPARE-ISSUE",
U638="Fiber CAmtel","TRANS_FO_CAMTEL",
U638="Fiber AOF","Fiber AOF",
U638="Projet OCM (HUAWEI)","TRAVAUX-HUAWEI",
U638="Projet OCM (NOKIA)","TRAVAUX-NOKIA",
U638="ACCESS-ISSUE","ACCESS-ISSUE",
U638="Projet OCM (ZTE, NOKIA, autres projets)","TRAVAUX OCM",
U638="No root CAuse","No root cause",
U638="ODU HS","PDH",
U638="IP &amp; VLAN","PDH",
U638="Warehouse HUAWEI","SPARE-ISSUE",
U638="SPARE-HS","SPARE-ISSUE",
U638="Power Telco","BSS",U638="no impacts","no impacts"
),"")</f>
        <v/>
      </c>
      <c r="T638" s="35" t="str" cm="1">
        <f t="array" ref="T638">IFERROR(_xlfn.IFS(
U638="MPR ISSUE","TX ISSUE",
U638="BSS Hardware Issue","RAN ISSUE",
U638="Sites strategiques, MLL, Pylone, etc.","ENVTECH",
U638="AKTIVCO DEFAUT GE &amp; POWER Cabinet","POWER ISSUE",
U638="AKTIVCO Coupure ENEO &amp; Baisse de tension","POWER ISSUE",
U638="Coupure ENEO &amp; Baisse de tension","POWER ISSUE",
U638="Defaut GE &amp; POWER Cabinet","POWER ISSUE",
U638="Sharing","POWER ISSUE",
U638="Sites strategiques &amp; DataCenter","POWER ISSUE",
U638="Exclu","Exclu",
U638="SAT","TX ISSUE",
U638="SPARE-ISSUE","SPARE-ISSUE",
U638="Fiber CAmtel","TX ISSUE",
U638="Fiber AOF","TX ISSUE",
U638="Projet OCM (HUAWEI)","TRAVAUX-HUAWEI",
U638="Projet OCM (NOKIA)","TRAVAUX -NOKIA",
U638="ACCESS-ISSUE","ACCESS-ISSUE",
U638="Projet OCM (ZTE, NOKIA, autres projets)","TRAVAUX OCM",
U638="No root CAuse","No root cause",
U638="ODU HS","TX ISSUE",
U638="IP &amp; VLAN","TX ISSUE",
U638="Warehouse HUAWEI","SPARE-ISSUE",
U638="SPARE-HS","SPARE-ISSUE",
U638="Power Telco","RAN ISSUE",U638="no impacts","no impacts"
),"")</f>
        <v/>
      </c>
      <c r="U638" s="28"/>
      <c r="V638" s="35" t="str" cm="1">
        <f t="array" ref="V638">IFERROR(_xlfn.IFS(
U638="MPR ISSUE","ACTIVE",
U638="BSS Hardware Issue","ACTIVE",
U638="Sites strategiques, MLL, Pylone, etc.","PASSIVE",
U638="AKTIVCO DEFAUT GE &amp; POWER Cabinet","PASSIVE",
U638="AKTIVCO Coupure ENEO &amp; Baisse de tension","PASSIVE",
U638="Coupure ENEO &amp; Baisse de tension","PASSIVE",
U638="Defaut GE &amp; POWER Cabinet","PASSIVE",
U638="Sharing","PASSIVE",
U638="Sites strategiques &amp; DataCenter","PASSIVE",
U638="Exclu","Exclu",
U638="SAT","ACTIVE",
U638="SPARE-ISSUE","SPARE-ISSUE",
U638="Fiber CAmtel","ACTIVE",
U638="Fiber AOF","ACTIVE",
U638="Projet OCM (HUAWEI)","PLANNED WORKS",
U638="Projet OCM (NOKIA)","PLANNED WORKS",
U638="ACCESS-ISSUE","ACCESS-ISSUE",
U638="Projet OCM (ZTE, NOKIA, autres projets)","PLANNED WORKS",
U638="No root CAuse","No root cause",
U638="ODU HS","ACTIVE",
U638="IP &amp; VLAN","ACTIVE",
U638="Warehouse HUAWEI","SPARE-ISSUE",
U638="SPARE-HS","SPARE-ISSUE",
U638="Power Telco","ACTIVE",U638="no impacts","no impacts"
),"")</f>
        <v/>
      </c>
      <c r="W638" s="17" t="s">
        <v>6745</v>
      </c>
      <c r="X638" s="104" t="s">
        <v>6746</v>
      </c>
      <c r="Y638" s="104"/>
      <c r="Z638" s="104" t="s">
        <v>1485</v>
      </c>
      <c r="AA638" s="104" t="s">
        <v>6688</v>
      </c>
      <c r="AB638" s="104" t="s">
        <v>6624</v>
      </c>
      <c r="AC638" s="84"/>
      <c r="AD638" s="84"/>
      <c r="AE638" s="7" t="s">
        <v>5423</v>
      </c>
      <c r="AF638" s="80"/>
      <c r="AG638" s="7"/>
      <c r="AH638" s="3" t="s">
        <v>5423</v>
      </c>
      <c r="AI638" s="18" t="s">
        <v>5423</v>
      </c>
      <c r="AJ638" s="18" t="s">
        <v>5423</v>
      </c>
      <c r="AK638" s="18" t="s">
        <v>5423</v>
      </c>
      <c r="AL638" s="18" t="s">
        <v>5423</v>
      </c>
      <c r="AM638" s="18" t="s">
        <v>5423</v>
      </c>
      <c r="AN638" s="18" t="s">
        <v>5423</v>
      </c>
      <c r="AO638" s="18" t="s">
        <v>5423</v>
      </c>
      <c r="AP638" s="18" t="s">
        <v>5423</v>
      </c>
      <c r="AQ638" s="18" t="s">
        <v>5423</v>
      </c>
      <c r="AR638" s="18" t="s">
        <v>5955</v>
      </c>
      <c r="AS638" s="18" t="s">
        <v>5956</v>
      </c>
      <c r="AT638" s="18" t="s">
        <v>5957</v>
      </c>
      <c r="AU638" s="9" t="s">
        <v>5423</v>
      </c>
      <c r="AV638" s="85"/>
      <c r="AW638" s="85" t="s">
        <v>5423</v>
      </c>
      <c r="AX638" s="85" t="str">
        <f>_xlfn.XLOOKUP(B638,'[4]cell downs 18042026 17h'!$B:$B,'[4]cell downs 18042026 17h'!$B:$B,"")</f>
        <v/>
      </c>
      <c r="AY638" s="85" t="str">
        <f>_xlfn.XLOOKUP(B638,'[5]Cells Huawei 19042026 15h'!$B:$B,'[5]Cells Huawei 19042026 15h'!$B:$B,"")</f>
        <v/>
      </c>
      <c r="AZ638" s="105" t="str">
        <f>_xlfn.XLOOKUP(B638,'INCIDENT-04-23-2026'!E:E,'INCIDENT-04-23-2026'!F:F,"")</f>
        <v/>
      </c>
      <c r="BA638" s="105" t="str">
        <f>_xlfn.XLOOKUP(B638,'[6]Eneo 17H'!$C:$C,'[6]Eneo 17H'!$I:$I,"")</f>
        <v/>
      </c>
      <c r="BB638" s="105" t="str">
        <f>_xlfn.XLOOKUP(B638,[8]ALL!$B:$B,[8]ALL!$M:$M,"")</f>
        <v/>
      </c>
      <c r="BC638" s="105" t="str">
        <f>_xlfn.XLOOKUP(B638,'[6]Eneo 17H'!$C:$C,'[6]Eneo 17H'!$I:$I,"")</f>
        <v/>
      </c>
      <c r="BD638" s="105" t="str">
        <f>_xlfn.XLOOKUP(B638,'[7]Eneo 12H'!$C:$C,'[7]Eneo 12H'!$I:$I,"")</f>
        <v/>
      </c>
      <c r="BE638" s="105" t="s">
        <v>7148</v>
      </c>
    </row>
    <row r="639" spans="1:57" hidden="1" x14ac:dyDescent="0.3">
      <c r="A639" s="1" t="s">
        <v>303</v>
      </c>
      <c r="B639" s="8" t="s">
        <v>304</v>
      </c>
      <c r="C639" s="3" t="str">
        <f>_xlfn.XLOOKUP(B639,'[1]daily break down'!$D:$D,'[1]daily break down'!$E:$E,"")</f>
        <v>NORD</v>
      </c>
      <c r="D639" s="1" t="s">
        <v>11</v>
      </c>
      <c r="E639" s="1" t="s">
        <v>66</v>
      </c>
      <c r="F639" s="3" t="s">
        <v>23</v>
      </c>
      <c r="G639" s="1" t="s">
        <v>305</v>
      </c>
      <c r="H639" s="26" t="str">
        <f>_xlfn.XLOOKUP(B639,[2]CALCULATION!$B:$B,[2]CALCULATION!$H:$H,"")</f>
        <v>NOKIA</v>
      </c>
      <c r="I639" s="23">
        <v>0</v>
      </c>
      <c r="J639" s="23">
        <v>0</v>
      </c>
      <c r="K639" s="23">
        <v>5.1970244327050885</v>
      </c>
      <c r="L639" s="23">
        <v>0</v>
      </c>
      <c r="M639" s="23">
        <v>4.8500444094469998E-2</v>
      </c>
      <c r="N639" s="23">
        <v>1.2484554822176804E-3</v>
      </c>
      <c r="O639" s="23">
        <v>5.3505234952196091E-4</v>
      </c>
      <c r="P639" s="103" t="s">
        <v>6554</v>
      </c>
      <c r="Q639" s="36" t="s">
        <v>5796</v>
      </c>
      <c r="R639" s="36"/>
      <c r="S639" s="35" t="str" cm="1">
        <f t="array" ref="S639">IFERROR(_xlfn.IFS(
U639="MPR ISSUE","PDH",
U639="BSS Hardware Issue","BSS",
U639="Sites strategiques, MLL, Pylone, etc.","ENVTECH",
U639="AKTIVCO DEFAUT GE &amp; POWER Cabinet","AKTIVCO",
U639="AKTIVCO Coupure ENEO &amp; Baisse de tension","AKTIVCO GRID ONLY",
U639="Coupure ENEO &amp; Baisse de tension","IHS GRID ONLY",
U639="Defaut GE &amp; POWER Cabinet","IHS",
U639="Sharing","Partners",
U639="Sites strategiques &amp; DataCenter","SST &amp; DC",
U639="Exclu","Exclu",
U639="SAT","SAT",
U639="SPARE-ISSUE","SPARE-ISSUE",
U639="Fiber CAmtel","TRANS_FO_CAMTEL",
U639="Fiber AOF","Fiber AOF",
U639="Projet OCM (HUAWEI)","TRAVAUX-HUAWEI",
U639="Projet OCM (NOKIA)","TRAVAUX-NOKIA",
U639="ACCESS-ISSUE","ACCESS-ISSUE",
U639="Projet OCM (ZTE, NOKIA, autres projets)","TRAVAUX OCM",
U639="No root CAuse","No root cause",
U639="ODU HS","PDH",
U639="IP &amp; VLAN","PDH",
U639="Warehouse HUAWEI","SPARE-ISSUE",
U639="SPARE-HS","SPARE-ISSUE",
U639="Power Telco","BSS",U639="no impacts","no impacts"
),"")</f>
        <v/>
      </c>
      <c r="T639" s="35" t="str" cm="1">
        <f t="array" ref="T639">IFERROR(_xlfn.IFS(
U639="MPR ISSUE","TX ISSUE",
U639="BSS Hardware Issue","RAN ISSUE",
U639="Sites strategiques, MLL, Pylone, etc.","ENVTECH",
U639="AKTIVCO DEFAUT GE &amp; POWER Cabinet","POWER ISSUE",
U639="AKTIVCO Coupure ENEO &amp; Baisse de tension","POWER ISSUE",
U639="Coupure ENEO &amp; Baisse de tension","POWER ISSUE",
U639="Defaut GE &amp; POWER Cabinet","POWER ISSUE",
U639="Sharing","POWER ISSUE",
U639="Sites strategiques &amp; DataCenter","POWER ISSUE",
U639="Exclu","Exclu",
U639="SAT","TX ISSUE",
U639="SPARE-ISSUE","SPARE-ISSUE",
U639="Fiber CAmtel","TX ISSUE",
U639="Fiber AOF","TX ISSUE",
U639="Projet OCM (HUAWEI)","TRAVAUX-HUAWEI",
U639="Projet OCM (NOKIA)","TRAVAUX -NOKIA",
U639="ACCESS-ISSUE","ACCESS-ISSUE",
U639="Projet OCM (ZTE, NOKIA, autres projets)","TRAVAUX OCM",
U639="No root CAuse","No root cause",
U639="ODU HS","TX ISSUE",
U639="IP &amp; VLAN","TX ISSUE",
U639="Warehouse HUAWEI","SPARE-ISSUE",
U639="SPARE-HS","SPARE-ISSUE",
U639="Power Telco","RAN ISSUE",U639="no impacts","no impacts"
),"")</f>
        <v/>
      </c>
      <c r="U639" s="28"/>
      <c r="V639" s="35" t="str" cm="1">
        <f t="array" ref="V639">IFERROR(_xlfn.IFS(
U639="MPR ISSUE","ACTIVE",
U639="BSS Hardware Issue","ACTIVE",
U639="Sites strategiques, MLL, Pylone, etc.","PASSIVE",
U639="AKTIVCO DEFAUT GE &amp; POWER Cabinet","PASSIVE",
U639="AKTIVCO Coupure ENEO &amp; Baisse de tension","PASSIVE",
U639="Coupure ENEO &amp; Baisse de tension","PASSIVE",
U639="Defaut GE &amp; POWER Cabinet","PASSIVE",
U639="Sharing","PASSIVE",
U639="Sites strategiques &amp; DataCenter","PASSIVE",
U639="Exclu","Exclu",
U639="SAT","ACTIVE",
U639="SPARE-ISSUE","SPARE-ISSUE",
U639="Fiber CAmtel","ACTIVE",
U639="Fiber AOF","ACTIVE",
U639="Projet OCM (HUAWEI)","PLANNED WORKS",
U639="Projet OCM (NOKIA)","PLANNED WORKS",
U639="ACCESS-ISSUE","ACCESS-ISSUE",
U639="Projet OCM (ZTE, NOKIA, autres projets)","PLANNED WORKS",
U639="No root CAuse","No root cause",
U639="ODU HS","ACTIVE",
U639="IP &amp; VLAN","ACTIVE",
U639="Warehouse HUAWEI","SPARE-ISSUE",
U639="SPARE-HS","SPARE-ISSUE",
U639="Power Telco","ACTIVE",U639="no impacts","no impacts"
),"")</f>
        <v/>
      </c>
      <c r="W639" s="102"/>
      <c r="X639" s="102"/>
      <c r="Y639" s="102"/>
      <c r="Z639" s="102"/>
      <c r="AA639" s="102"/>
      <c r="AB639" s="104" t="s">
        <v>5423</v>
      </c>
      <c r="AC639" s="9"/>
      <c r="AD639" s="9"/>
      <c r="AE639" s="7" t="s">
        <v>5423</v>
      </c>
      <c r="AF639" s="6"/>
      <c r="AG639" s="7"/>
      <c r="AH639" s="3" t="s">
        <v>5423</v>
      </c>
      <c r="AI639" s="18" t="s">
        <v>5423</v>
      </c>
      <c r="AJ639" s="18" t="s">
        <v>5423</v>
      </c>
      <c r="AK639" s="18" t="s">
        <v>5423</v>
      </c>
      <c r="AL639" s="18" t="s">
        <v>5423</v>
      </c>
      <c r="AM639" s="18" t="s">
        <v>5423</v>
      </c>
      <c r="AN639" s="18" t="s">
        <v>5423</v>
      </c>
      <c r="AO639" s="18" t="s">
        <v>5423</v>
      </c>
      <c r="AP639" s="18" t="s">
        <v>5423</v>
      </c>
      <c r="AQ639" s="18" t="s">
        <v>5423</v>
      </c>
      <c r="AR639" s="18" t="s">
        <v>5423</v>
      </c>
      <c r="AS639" s="18" t="s">
        <v>5423</v>
      </c>
      <c r="AT639" s="18" t="s">
        <v>5423</v>
      </c>
      <c r="AU639" s="9" t="s">
        <v>5423</v>
      </c>
      <c r="AV639" s="14"/>
      <c r="AW639" s="14" t="s">
        <v>5423</v>
      </c>
      <c r="AX639" s="14" t="str">
        <f>_xlfn.XLOOKUP(B639,'[4]cell downs 18042026 17h'!$B:$B,'[4]cell downs 18042026 17h'!$B:$B,"")</f>
        <v/>
      </c>
      <c r="AY639" s="14" t="str">
        <f>_xlfn.XLOOKUP(B639,'[5]Cells Huawei 19042026 15h'!$B:$B,'[5]Cells Huawei 19042026 15h'!$B:$B,"")</f>
        <v/>
      </c>
      <c r="AZ639" s="105" t="str">
        <f>_xlfn.XLOOKUP(B639,'INCIDENT-04-23-2026'!E:E,'INCIDENT-04-23-2026'!F:F,"")</f>
        <v/>
      </c>
      <c r="BA639" s="105" t="str">
        <f>_xlfn.XLOOKUP(B639,'[6]Eneo 17H'!$C:$C,'[6]Eneo 17H'!$I:$I,"")</f>
        <v/>
      </c>
      <c r="BB639" s="105" t="str">
        <f>_xlfn.XLOOKUP(B639,[8]ALL!$B:$B,[8]ALL!$M:$M,"")</f>
        <v/>
      </c>
      <c r="BC639" s="105" t="str">
        <f>_xlfn.XLOOKUP(B639,'[6]Eneo 17H'!$C:$C,'[6]Eneo 17H'!$I:$I,"")</f>
        <v/>
      </c>
      <c r="BD639" s="105" t="str">
        <f>_xlfn.XLOOKUP(B639,'[7]Eneo 12H'!$C:$C,'[7]Eneo 12H'!$I:$I,"")</f>
        <v/>
      </c>
      <c r="BE639" s="105" t="s">
        <v>5423</v>
      </c>
    </row>
    <row r="640" spans="1:57" hidden="1" x14ac:dyDescent="0.3">
      <c r="A640" s="1" t="s">
        <v>1503</v>
      </c>
      <c r="B640" s="1" t="s">
        <v>1504</v>
      </c>
      <c r="C640" s="3" t="str">
        <f>_xlfn.XLOOKUP(B640,'[1]daily break down'!$D:$D,'[1]daily break down'!$E:$E,"")</f>
        <v>EXTREME-NORD</v>
      </c>
      <c r="D640" s="1" t="s">
        <v>11</v>
      </c>
      <c r="E640" s="1" t="s">
        <v>96</v>
      </c>
      <c r="F640" s="3" t="s">
        <v>55</v>
      </c>
      <c r="G640" s="1" t="s">
        <v>1505</v>
      </c>
      <c r="H640" s="26" t="str">
        <f>_xlfn.XLOOKUP(B640,[2]CALCULATION!$B:$B,[2]CALCULATION!$H:$H,"")</f>
        <v>NOKIA</v>
      </c>
      <c r="I640" s="23">
        <v>0.10322943330108753</v>
      </c>
      <c r="J640" s="23">
        <v>2.1526939529096737E-2</v>
      </c>
      <c r="K640" s="23">
        <v>0.10604737567523599</v>
      </c>
      <c r="L640" s="23">
        <v>9.8092930745670003E-4</v>
      </c>
      <c r="M640" s="23">
        <v>0</v>
      </c>
      <c r="N640" s="23">
        <v>1.1592800906306299E-3</v>
      </c>
      <c r="O640" s="23">
        <v>0.13035658742184689</v>
      </c>
      <c r="P640" s="103" t="s">
        <v>6554</v>
      </c>
      <c r="Q640" s="36" t="s">
        <v>6552</v>
      </c>
      <c r="R640" s="36"/>
      <c r="S640" s="35" t="str" cm="1">
        <f t="array" ref="S640">IFERROR(_xlfn.IFS(
U640="MPR ISSUE","PDH",
U640="BSS Hardware Issue","BSS",
U640="Sites strategiques, MLL, Pylone, etc.","ENVTECH",
U640="AKTIVCO DEFAUT GE &amp; POWER Cabinet","AKTIVCO",
U640="AKTIVCO Coupure ENEO &amp; Baisse de tension","AKTIVCO GRID ONLY",
U640="Coupure ENEO &amp; Baisse de tension","IHS GRID ONLY",
U640="Defaut GE &amp; POWER Cabinet","IHS",
U640="Sharing","Partners",
U640="Sites strategiques &amp; DataCenter","SST &amp; DC",
U640="Exclu","Exclu",
U640="SAT","SAT",
U640="SPARE-ISSUE","SPARE-ISSUE",
U640="Fiber CAmtel","TRANS_FO_CAMTEL",
U640="Fiber AOF","Fiber AOF",
U640="Projet OCM (HUAWEI)","TRAVAUX-HUAWEI",
U640="Projet OCM (NOKIA)","TRAVAUX-NOKIA",
U640="ACCESS-ISSUE","ACCESS-ISSUE",
U640="Projet OCM (ZTE, NOKIA, autres projets)","TRAVAUX OCM",
U640="No root CAuse","No root cause",
U640="ODU HS","PDH",
U640="IP &amp; VLAN","PDH",
U640="Warehouse HUAWEI","SPARE-ISSUE",
U640="SPARE-HS","SPARE-ISSUE",
U640="Power Telco","BSS",U640="no impacts","no impacts"
),"")</f>
        <v/>
      </c>
      <c r="T640" s="35" t="str" cm="1">
        <f t="array" ref="T640">IFERROR(_xlfn.IFS(
U640="MPR ISSUE","TX ISSUE",
U640="BSS Hardware Issue","RAN ISSUE",
U640="Sites strategiques, MLL, Pylone, etc.","ENVTECH",
U640="AKTIVCO DEFAUT GE &amp; POWER Cabinet","POWER ISSUE",
U640="AKTIVCO Coupure ENEO &amp; Baisse de tension","POWER ISSUE",
U640="Coupure ENEO &amp; Baisse de tension","POWER ISSUE",
U640="Defaut GE &amp; POWER Cabinet","POWER ISSUE",
U640="Sharing","POWER ISSUE",
U640="Sites strategiques &amp; DataCenter","POWER ISSUE",
U640="Exclu","Exclu",
U640="SAT","TX ISSUE",
U640="SPARE-ISSUE","SPARE-ISSUE",
U640="Fiber CAmtel","TX ISSUE",
U640="Fiber AOF","TX ISSUE",
U640="Projet OCM (HUAWEI)","TRAVAUX-HUAWEI",
U640="Projet OCM (NOKIA)","TRAVAUX -NOKIA",
U640="ACCESS-ISSUE","ACCESS-ISSUE",
U640="Projet OCM (ZTE, NOKIA, autres projets)","TRAVAUX OCM",
U640="No root CAuse","No root cause",
U640="ODU HS","TX ISSUE",
U640="IP &amp; VLAN","TX ISSUE",
U640="Warehouse HUAWEI","SPARE-ISSUE",
U640="SPARE-HS","SPARE-ISSUE",
U640="Power Telco","RAN ISSUE",U640="no impacts","no impacts"
),"")</f>
        <v/>
      </c>
      <c r="U640" s="28"/>
      <c r="V640" s="35" t="str" cm="1">
        <f t="array" ref="V640">IFERROR(_xlfn.IFS(
U640="MPR ISSUE","ACTIVE",
U640="BSS Hardware Issue","ACTIVE",
U640="Sites strategiques, MLL, Pylone, etc.","PASSIVE",
U640="AKTIVCO DEFAUT GE &amp; POWER Cabinet","PASSIVE",
U640="AKTIVCO Coupure ENEO &amp; Baisse de tension","PASSIVE",
U640="Coupure ENEO &amp; Baisse de tension","PASSIVE",
U640="Defaut GE &amp; POWER Cabinet","PASSIVE",
U640="Sharing","PASSIVE",
U640="Sites strategiques &amp; DataCenter","PASSIVE",
U640="Exclu","Exclu",
U640="SAT","ACTIVE",
U640="SPARE-ISSUE","SPARE-ISSUE",
U640="Fiber CAmtel","ACTIVE",
U640="Fiber AOF","ACTIVE",
U640="Projet OCM (HUAWEI)","PLANNED WORKS",
U640="Projet OCM (NOKIA)","PLANNED WORKS",
U640="ACCESS-ISSUE","ACCESS-ISSUE",
U640="Projet OCM (ZTE, NOKIA, autres projets)","PLANNED WORKS",
U640="No root CAuse","No root cause",
U640="ODU HS","ACTIVE",
U640="IP &amp; VLAN","ACTIVE",
U640="Warehouse HUAWEI","SPARE-ISSUE",
U640="SPARE-HS","SPARE-ISSUE",
U640="Power Telco","ACTIVE",U640="no impacts","no impacts"
),"")</f>
        <v/>
      </c>
      <c r="W640" s="102"/>
      <c r="X640" s="102"/>
      <c r="Y640" s="102"/>
      <c r="Z640" s="102"/>
      <c r="AA640" s="102"/>
      <c r="AB640" s="104" t="s">
        <v>6266</v>
      </c>
      <c r="AC640" s="9"/>
      <c r="AD640" s="9"/>
      <c r="AE640" s="7" t="s">
        <v>5423</v>
      </c>
      <c r="AF640" s="6"/>
      <c r="AG640" s="7"/>
      <c r="AH640" s="3" t="s">
        <v>5423</v>
      </c>
      <c r="AI640" s="18" t="s">
        <v>5423</v>
      </c>
      <c r="AJ640" s="18" t="s">
        <v>5423</v>
      </c>
      <c r="AK640" s="18" t="s">
        <v>5423</v>
      </c>
      <c r="AL640" s="18" t="s">
        <v>5423</v>
      </c>
      <c r="AM640" s="18" t="s">
        <v>5423</v>
      </c>
      <c r="AN640" s="18" t="s">
        <v>5423</v>
      </c>
      <c r="AO640" s="18" t="s">
        <v>5423</v>
      </c>
      <c r="AP640" s="18" t="s">
        <v>5423</v>
      </c>
      <c r="AQ640" s="18" t="s">
        <v>6266</v>
      </c>
      <c r="AR640" s="18" t="s">
        <v>5423</v>
      </c>
      <c r="AS640" s="18" t="s">
        <v>5423</v>
      </c>
      <c r="AT640" s="18" t="s">
        <v>5423</v>
      </c>
      <c r="AU640" s="9" t="s">
        <v>5423</v>
      </c>
      <c r="AV640" s="14"/>
      <c r="AW640" s="14" t="s">
        <v>5423</v>
      </c>
      <c r="AX640" s="14" t="str">
        <f>_xlfn.XLOOKUP(B640,'[4]cell downs 18042026 17h'!$B:$B,'[4]cell downs 18042026 17h'!$B:$B,"")</f>
        <v/>
      </c>
      <c r="AY640" s="14" t="str">
        <f>_xlfn.XLOOKUP(B640,'[5]Cells Huawei 19042026 15h'!$B:$B,'[5]Cells Huawei 19042026 15h'!$B:$B,"")</f>
        <v/>
      </c>
      <c r="AZ640" s="105" t="str">
        <f>_xlfn.XLOOKUP(B640,'INCIDENT-04-23-2026'!E:E,'INCIDENT-04-23-2026'!F:F,"")</f>
        <v/>
      </c>
      <c r="BA640" s="105" t="str">
        <f>_xlfn.XLOOKUP(B640,'[6]Eneo 17H'!$C:$C,'[6]Eneo 17H'!$I:$I,"")</f>
        <v/>
      </c>
      <c r="BB640" s="105" t="str">
        <f>_xlfn.XLOOKUP(B640,[8]ALL!$B:$B,[8]ALL!$M:$M,"")</f>
        <v/>
      </c>
      <c r="BC640" s="105" t="str">
        <f>_xlfn.XLOOKUP(B640,'[6]Eneo 17H'!$C:$C,'[6]Eneo 17H'!$I:$I,"")</f>
        <v/>
      </c>
      <c r="BD640" s="105" t="str">
        <f>_xlfn.XLOOKUP(B640,'[7]Eneo 12H'!$C:$C,'[7]Eneo 12H'!$I:$I,"")</f>
        <v/>
      </c>
      <c r="BE640" s="105" t="s">
        <v>5423</v>
      </c>
    </row>
    <row r="641" spans="1:57" hidden="1" x14ac:dyDescent="0.3">
      <c r="A641" s="1" t="s">
        <v>1042</v>
      </c>
      <c r="B641" s="8" t="s">
        <v>1043</v>
      </c>
      <c r="C641" s="3" t="str">
        <f>_xlfn.XLOOKUP(B641,'[1]daily break down'!$D:$D,'[1]daily break down'!$E:$E,"")</f>
        <v>SUD-OUEST</v>
      </c>
      <c r="D641" s="1" t="s">
        <v>11</v>
      </c>
      <c r="E641" s="1" t="s">
        <v>12</v>
      </c>
      <c r="F641" s="3" t="s">
        <v>13</v>
      </c>
      <c r="G641" s="1" t="s">
        <v>106</v>
      </c>
      <c r="H641" s="25" t="str">
        <f>_xlfn.XLOOKUP(B641,[2]CALCULATION!$B:$B,[2]CALCULATION!$H:$H,"")</f>
        <v>Huawei</v>
      </c>
      <c r="I641" s="23">
        <v>0</v>
      </c>
      <c r="J641" s="23">
        <v>2.1402093980875084E-3</v>
      </c>
      <c r="K641" s="23">
        <v>2.140209398087508E-3</v>
      </c>
      <c r="L641" s="23">
        <v>8.2487237217956089E-2</v>
      </c>
      <c r="M641" s="23">
        <v>4.0128926214140787E-3</v>
      </c>
      <c r="N641" s="23">
        <v>1.0701046990437544E-3</v>
      </c>
      <c r="O641" s="23">
        <v>3.2103140971312628E-3</v>
      </c>
      <c r="P641" s="103" t="s">
        <v>6554</v>
      </c>
      <c r="Q641" s="36" t="s">
        <v>5796</v>
      </c>
      <c r="R641" s="36"/>
      <c r="S641" s="35" t="str" cm="1">
        <f t="array" ref="S641">IFERROR(_xlfn.IFS(
U641="MPR ISSUE","PDH",
U641="BSS Hardware Issue","BSS",
U641="Sites strategiques, MLL, Pylone, etc.","ENVTECH",
U641="AKTIVCO DEFAUT GE &amp; POWER Cabinet","AKTIVCO",
U641="AKTIVCO Coupure ENEO &amp; Baisse de tension","AKTIVCO GRID ONLY",
U641="Coupure ENEO &amp; Baisse de tension","IHS GRID ONLY",
U641="Defaut GE &amp; POWER Cabinet","IHS",
U641="Sharing","Partners",
U641="Sites strategiques &amp; DataCenter","SST &amp; DC",
U641="Exclu","Exclu",
U641="SAT","SAT",
U641="SPARE-ISSUE","SPARE-ISSUE",
U641="Fiber CAmtel","TRANS_FO_CAMTEL",
U641="Fiber AOF","Fiber AOF",
U641="Projet OCM (HUAWEI)","TRAVAUX-HUAWEI",
U641="Projet OCM (NOKIA)","TRAVAUX-NOKIA",
U641="ACCESS-ISSUE","ACCESS-ISSUE",
U641="Projet OCM (ZTE, NOKIA, autres projets)","TRAVAUX OCM",
U641="No root CAuse","No root cause",
U641="ODU HS","PDH",
U641="IP &amp; VLAN","PDH",
U641="Warehouse HUAWEI","SPARE-ISSUE",
U641="SPARE-HS","SPARE-ISSUE",
U641="Power Telco","BSS",U641="no impacts","no impacts"
),"")</f>
        <v/>
      </c>
      <c r="T641" s="35" t="str" cm="1">
        <f t="array" ref="T641">IFERROR(_xlfn.IFS(
U641="MPR ISSUE","TX ISSUE",
U641="BSS Hardware Issue","RAN ISSUE",
U641="Sites strategiques, MLL, Pylone, etc.","ENVTECH",
U641="AKTIVCO DEFAUT GE &amp; POWER Cabinet","POWER ISSUE",
U641="AKTIVCO Coupure ENEO &amp; Baisse de tension","POWER ISSUE",
U641="Coupure ENEO &amp; Baisse de tension","POWER ISSUE",
U641="Defaut GE &amp; POWER Cabinet","POWER ISSUE",
U641="Sharing","POWER ISSUE",
U641="Sites strategiques &amp; DataCenter","POWER ISSUE",
U641="Exclu","Exclu",
U641="SAT","TX ISSUE",
U641="SPARE-ISSUE","SPARE-ISSUE",
U641="Fiber CAmtel","TX ISSUE",
U641="Fiber AOF","TX ISSUE",
U641="Projet OCM (HUAWEI)","TRAVAUX-HUAWEI",
U641="Projet OCM (NOKIA)","TRAVAUX -NOKIA",
U641="ACCESS-ISSUE","ACCESS-ISSUE",
U641="Projet OCM (ZTE, NOKIA, autres projets)","TRAVAUX OCM",
U641="No root CAuse","No root cause",
U641="ODU HS","TX ISSUE",
U641="IP &amp; VLAN","TX ISSUE",
U641="Warehouse HUAWEI","SPARE-ISSUE",
U641="SPARE-HS","SPARE-ISSUE",
U641="Power Telco","RAN ISSUE",U641="no impacts","no impacts"
),"")</f>
        <v/>
      </c>
      <c r="U641" s="28"/>
      <c r="V641" s="35" t="str" cm="1">
        <f t="array" ref="V641">IFERROR(_xlfn.IFS(
U641="MPR ISSUE","ACTIVE",
U641="BSS Hardware Issue","ACTIVE",
U641="Sites strategiques, MLL, Pylone, etc.","PASSIVE",
U641="AKTIVCO DEFAUT GE &amp; POWER Cabinet","PASSIVE",
U641="AKTIVCO Coupure ENEO &amp; Baisse de tension","PASSIVE",
U641="Coupure ENEO &amp; Baisse de tension","PASSIVE",
U641="Defaut GE &amp; POWER Cabinet","PASSIVE",
U641="Sharing","PASSIVE",
U641="Sites strategiques &amp; DataCenter","PASSIVE",
U641="Exclu","Exclu",
U641="SAT","ACTIVE",
U641="SPARE-ISSUE","SPARE-ISSUE",
U641="Fiber CAmtel","ACTIVE",
U641="Fiber AOF","ACTIVE",
U641="Projet OCM (HUAWEI)","PLANNED WORKS",
U641="Projet OCM (NOKIA)","PLANNED WORKS",
U641="ACCESS-ISSUE","ACCESS-ISSUE",
U641="Projet OCM (ZTE, NOKIA, autres projets)","PLANNED WORKS",
U641="No root CAuse","No root cause",
U641="ODU HS","ACTIVE",
U641="IP &amp; VLAN","ACTIVE",
U641="Warehouse HUAWEI","SPARE-ISSUE",
U641="SPARE-HS","SPARE-ISSUE",
U641="Power Telco","ACTIVE",U641="no impacts","no impacts"
),"")</f>
        <v/>
      </c>
      <c r="W641" s="102"/>
      <c r="X641" s="102"/>
      <c r="Y641" s="102"/>
      <c r="Z641" s="102"/>
      <c r="AA641" s="102"/>
      <c r="AB641" s="104" t="s">
        <v>5423</v>
      </c>
      <c r="AC641" s="9"/>
      <c r="AD641" s="9"/>
      <c r="AE641" s="7" t="s">
        <v>5423</v>
      </c>
      <c r="AF641" s="6"/>
      <c r="AG641" s="7"/>
      <c r="AH641" s="3" t="s">
        <v>5423</v>
      </c>
      <c r="AI641" s="18" t="s">
        <v>5423</v>
      </c>
      <c r="AJ641" s="18" t="s">
        <v>5423</v>
      </c>
      <c r="AK641" s="18" t="s">
        <v>5423</v>
      </c>
      <c r="AL641" s="18" t="s">
        <v>5423</v>
      </c>
      <c r="AM641" s="18" t="s">
        <v>5423</v>
      </c>
      <c r="AN641" s="18" t="s">
        <v>5423</v>
      </c>
      <c r="AO641" s="18" t="s">
        <v>5423</v>
      </c>
      <c r="AP641" s="18" t="s">
        <v>5423</v>
      </c>
      <c r="AQ641" s="18" t="s">
        <v>5423</v>
      </c>
      <c r="AR641" s="18" t="s">
        <v>5423</v>
      </c>
      <c r="AS641" s="18" t="s">
        <v>5423</v>
      </c>
      <c r="AT641" s="18" t="s">
        <v>5423</v>
      </c>
      <c r="AU641" s="9" t="s">
        <v>5423</v>
      </c>
      <c r="AV641" s="14"/>
      <c r="AW641" s="14" t="s">
        <v>5423</v>
      </c>
      <c r="AX641" s="14" t="str">
        <f>_xlfn.XLOOKUP(B641,'[4]cell downs 18042026 17h'!$B:$B,'[4]cell downs 18042026 17h'!$B:$B,"")</f>
        <v/>
      </c>
      <c r="AY641" s="14" t="str">
        <f>_xlfn.XLOOKUP(B641,'[5]Cells Huawei 19042026 15h'!$B:$B,'[5]Cells Huawei 19042026 15h'!$B:$B,"")</f>
        <v/>
      </c>
      <c r="AZ641" s="105" t="str">
        <f>_xlfn.XLOOKUP(B641,'INCIDENT-04-23-2026'!E:E,'INCIDENT-04-23-2026'!F:F,"")</f>
        <v/>
      </c>
      <c r="BA641" s="105" t="str">
        <f>_xlfn.XLOOKUP(B641,'[6]Eneo 17H'!$C:$C,'[6]Eneo 17H'!$I:$I,"")</f>
        <v/>
      </c>
      <c r="BB641" s="105" t="str">
        <f>_xlfn.XLOOKUP(B641,[8]ALL!$B:$B,[8]ALL!$M:$M,"")</f>
        <v/>
      </c>
      <c r="BC641" s="105" t="str">
        <f>_xlfn.XLOOKUP(B641,'[6]Eneo 17H'!$C:$C,'[6]Eneo 17H'!$I:$I,"")</f>
        <v/>
      </c>
      <c r="BD641" s="105" t="str">
        <f>_xlfn.XLOOKUP(B641,'[7]Eneo 12H'!$C:$C,'[7]Eneo 12H'!$I:$I,"")</f>
        <v/>
      </c>
      <c r="BE641" s="105" t="s">
        <v>5423</v>
      </c>
    </row>
    <row r="642" spans="1:57" hidden="1" x14ac:dyDescent="0.3">
      <c r="A642" s="1" t="s">
        <v>4877</v>
      </c>
      <c r="B642" s="1" t="s">
        <v>4878</v>
      </c>
      <c r="C642" s="3" t="str">
        <f>_xlfn.XLOOKUP(B642,'[1]daily break down'!$D:$D,'[1]daily break down'!$E:$E,"")</f>
        <v>Yaounde</v>
      </c>
      <c r="D642" s="1" t="s">
        <v>11</v>
      </c>
      <c r="E642" s="1" t="s">
        <v>594</v>
      </c>
      <c r="F642" s="3" t="s">
        <v>37</v>
      </c>
      <c r="G642" s="1" t="s">
        <v>38</v>
      </c>
      <c r="H642" s="27" t="str">
        <f>_xlfn.XLOOKUP(B642,[2]CALCULATION!$B:$B,[2]CALCULATION!$H:$H,"")</f>
        <v>ZTE</v>
      </c>
      <c r="I642" s="23">
        <v>0</v>
      </c>
      <c r="J642" s="23">
        <v>4.0342947153949517E-2</v>
      </c>
      <c r="K642" s="23">
        <v>0</v>
      </c>
      <c r="L642" s="23">
        <v>0</v>
      </c>
      <c r="M642" s="23">
        <v>0</v>
      </c>
      <c r="N642" s="23">
        <v>1.0165994640915666E-3</v>
      </c>
      <c r="O642" s="23">
        <v>5.2988017680983233E-2</v>
      </c>
      <c r="P642" s="103" t="s">
        <v>6554</v>
      </c>
      <c r="Q642" s="36" t="s">
        <v>5796</v>
      </c>
      <c r="R642" s="36"/>
      <c r="S642" s="35" t="str" cm="1">
        <f t="array" ref="S642">IFERROR(_xlfn.IFS(
U642="MPR ISSUE","PDH",
U642="BSS Hardware Issue","BSS",
U642="Sites strategiques, MLL, Pylone, etc.","ENVTECH",
U642="AKTIVCO DEFAUT GE &amp; POWER Cabinet","AKTIVCO",
U642="AKTIVCO Coupure ENEO &amp; Baisse de tension","AKTIVCO GRID ONLY",
U642="Coupure ENEO &amp; Baisse de tension","IHS GRID ONLY",
U642="Defaut GE &amp; POWER Cabinet","IHS",
U642="Sharing","Partners",
U642="Sites strategiques &amp; DataCenter","SST &amp; DC",
U642="Exclu","Exclu",
U642="SAT","SAT",
U642="SPARE-ISSUE","SPARE-ISSUE",
U642="Fiber CAmtel","TRANS_FO_CAMTEL",
U642="Fiber AOF","Fiber AOF",
U642="Projet OCM (HUAWEI)","TRAVAUX-HUAWEI",
U642="Projet OCM (NOKIA)","TRAVAUX-NOKIA",
U642="ACCESS-ISSUE","ACCESS-ISSUE",
U642="Projet OCM (ZTE, NOKIA, autres projets)","TRAVAUX OCM",
U642="No root CAuse","No root cause",
U642="ODU HS","PDH",
U642="IP &amp; VLAN","PDH",
U642="Warehouse HUAWEI","SPARE-ISSUE",
U642="SPARE-HS","SPARE-ISSUE",
U642="Power Telco","BSS",U642="no impacts","no impacts"
),"")</f>
        <v/>
      </c>
      <c r="T642" s="35" t="str" cm="1">
        <f t="array" ref="T642">IFERROR(_xlfn.IFS(
U642="MPR ISSUE","TX ISSUE",
U642="BSS Hardware Issue","RAN ISSUE",
U642="Sites strategiques, MLL, Pylone, etc.","ENVTECH",
U642="AKTIVCO DEFAUT GE &amp; POWER Cabinet","POWER ISSUE",
U642="AKTIVCO Coupure ENEO &amp; Baisse de tension","POWER ISSUE",
U642="Coupure ENEO &amp; Baisse de tension","POWER ISSUE",
U642="Defaut GE &amp; POWER Cabinet","POWER ISSUE",
U642="Sharing","POWER ISSUE",
U642="Sites strategiques &amp; DataCenter","POWER ISSUE",
U642="Exclu","Exclu",
U642="SAT","TX ISSUE",
U642="SPARE-ISSUE","SPARE-ISSUE",
U642="Fiber CAmtel","TX ISSUE",
U642="Fiber AOF","TX ISSUE",
U642="Projet OCM (HUAWEI)","TRAVAUX-HUAWEI",
U642="Projet OCM (NOKIA)","TRAVAUX -NOKIA",
U642="ACCESS-ISSUE","ACCESS-ISSUE",
U642="Projet OCM (ZTE, NOKIA, autres projets)","TRAVAUX OCM",
U642="No root CAuse","No root cause",
U642="ODU HS","TX ISSUE",
U642="IP &amp; VLAN","TX ISSUE",
U642="Warehouse HUAWEI","SPARE-ISSUE",
U642="SPARE-HS","SPARE-ISSUE",
U642="Power Telco","RAN ISSUE",U642="no impacts","no impacts"
),"")</f>
        <v/>
      </c>
      <c r="U642" s="28"/>
      <c r="V642" s="35" t="str" cm="1">
        <f t="array" ref="V642">IFERROR(_xlfn.IFS(
U642="MPR ISSUE","ACTIVE",
U642="BSS Hardware Issue","ACTIVE",
U642="Sites strategiques, MLL, Pylone, etc.","PASSIVE",
U642="AKTIVCO DEFAUT GE &amp; POWER Cabinet","PASSIVE",
U642="AKTIVCO Coupure ENEO &amp; Baisse de tension","PASSIVE",
U642="Coupure ENEO &amp; Baisse de tension","PASSIVE",
U642="Defaut GE &amp; POWER Cabinet","PASSIVE",
U642="Sharing","PASSIVE",
U642="Sites strategiques &amp; DataCenter","PASSIVE",
U642="Exclu","Exclu",
U642="SAT","ACTIVE",
U642="SPARE-ISSUE","SPARE-ISSUE",
U642="Fiber CAmtel","ACTIVE",
U642="Fiber AOF","ACTIVE",
U642="Projet OCM (HUAWEI)","PLANNED WORKS",
U642="Projet OCM (NOKIA)","PLANNED WORKS",
U642="ACCESS-ISSUE","ACCESS-ISSUE",
U642="Projet OCM (ZTE, NOKIA, autres projets)","PLANNED WORKS",
U642="No root CAuse","No root cause",
U642="ODU HS","ACTIVE",
U642="IP &amp; VLAN","ACTIVE",
U642="Warehouse HUAWEI","SPARE-ISSUE",
U642="SPARE-HS","SPARE-ISSUE",
U642="Power Telco","ACTIVE",U642="no impacts","no impacts"
),"")</f>
        <v/>
      </c>
      <c r="W642" s="102"/>
      <c r="X642" s="102"/>
      <c r="Y642" s="102"/>
      <c r="Z642" s="102"/>
      <c r="AA642" s="102"/>
      <c r="AB642" s="104" t="s">
        <v>5423</v>
      </c>
      <c r="AC642" s="9"/>
      <c r="AD642" s="9"/>
      <c r="AE642" s="7" t="s">
        <v>5423</v>
      </c>
      <c r="AF642" s="6"/>
      <c r="AG642" s="7"/>
      <c r="AH642" s="3" t="s">
        <v>5423</v>
      </c>
      <c r="AI642" s="18" t="s">
        <v>5423</v>
      </c>
      <c r="AJ642" s="18" t="s">
        <v>5423</v>
      </c>
      <c r="AK642" s="18" t="s">
        <v>5423</v>
      </c>
      <c r="AL642" s="18" t="s">
        <v>5423</v>
      </c>
      <c r="AM642" s="18" t="s">
        <v>5423</v>
      </c>
      <c r="AN642" s="18" t="s">
        <v>5423</v>
      </c>
      <c r="AO642" s="18" t="s">
        <v>5423</v>
      </c>
      <c r="AP642" s="18" t="s">
        <v>5423</v>
      </c>
      <c r="AQ642" s="18" t="s">
        <v>5423</v>
      </c>
      <c r="AR642" s="18" t="s">
        <v>5423</v>
      </c>
      <c r="AS642" s="18" t="s">
        <v>5423</v>
      </c>
      <c r="AT642" s="18" t="s">
        <v>5423</v>
      </c>
      <c r="AU642" s="9" t="s">
        <v>5423</v>
      </c>
      <c r="AV642" s="14"/>
      <c r="AW642" s="14" t="s">
        <v>5423</v>
      </c>
      <c r="AX642" s="14" t="str">
        <f>_xlfn.XLOOKUP(B642,'[4]cell downs 18042026 17h'!$B:$B,'[4]cell downs 18042026 17h'!$B:$B,"")</f>
        <v/>
      </c>
      <c r="AY642" s="14" t="str">
        <f>_xlfn.XLOOKUP(B642,'[5]Cells Huawei 19042026 15h'!$B:$B,'[5]Cells Huawei 19042026 15h'!$B:$B,"")</f>
        <v/>
      </c>
      <c r="AZ642" s="105" t="str">
        <f>_xlfn.XLOOKUP(B642,'INCIDENT-04-23-2026'!E:E,'INCIDENT-04-23-2026'!F:F,"")</f>
        <v/>
      </c>
      <c r="BA642" s="105" t="str">
        <f>_xlfn.XLOOKUP(B642,'[6]Eneo 17H'!$C:$C,'[6]Eneo 17H'!$I:$I,"")</f>
        <v/>
      </c>
      <c r="BB642" s="105" t="str">
        <f>_xlfn.XLOOKUP(B642,[8]ALL!$B:$B,[8]ALL!$M:$M,"")</f>
        <v/>
      </c>
      <c r="BC642" s="105" t="str">
        <f>_xlfn.XLOOKUP(B642,'[6]Eneo 17H'!$C:$C,'[6]Eneo 17H'!$I:$I,"")</f>
        <v/>
      </c>
      <c r="BD642" s="105" t="str">
        <f>_xlfn.XLOOKUP(B642,'[7]Eneo 12H'!$C:$C,'[7]Eneo 12H'!$I:$I,"")</f>
        <v/>
      </c>
      <c r="BE642" s="105" t="s">
        <v>5423</v>
      </c>
    </row>
    <row r="643" spans="1:57" hidden="1" x14ac:dyDescent="0.3">
      <c r="A643" s="1" t="s">
        <v>1452</v>
      </c>
      <c r="B643" s="8" t="s">
        <v>1453</v>
      </c>
      <c r="C643" s="3" t="str">
        <f>_xlfn.XLOOKUP(B643,'[1]daily break down'!$D:$D,'[1]daily break down'!$E:$E,"")</f>
        <v>ADAMAOUA</v>
      </c>
      <c r="D643" s="1" t="s">
        <v>11</v>
      </c>
      <c r="E643" s="1" t="s">
        <v>66</v>
      </c>
      <c r="F643" s="3" t="s">
        <v>90</v>
      </c>
      <c r="G643" s="1" t="s">
        <v>1454</v>
      </c>
      <c r="H643" s="26" t="str">
        <f>_xlfn.XLOOKUP(B643,[2]CALCULATION!$B:$B,[2]CALCULATION!$H:$H,"")</f>
        <v>NOKIA</v>
      </c>
      <c r="I643" s="23">
        <v>0</v>
      </c>
      <c r="J643" s="23">
        <v>2.2526803189042401E-2</v>
      </c>
      <c r="K643" s="23">
        <v>0.29127737925728614</v>
      </c>
      <c r="L643" s="23">
        <v>1.3663177064533412E-2</v>
      </c>
      <c r="M643" s="23">
        <v>7.134857120608154E-4</v>
      </c>
      <c r="N643" s="23">
        <v>9.8104285408349306E-4</v>
      </c>
      <c r="O643" s="23">
        <v>5.6724839765581649E-3</v>
      </c>
      <c r="P643" s="103" t="s">
        <v>6554</v>
      </c>
      <c r="Q643" s="36" t="s">
        <v>5796</v>
      </c>
      <c r="R643" s="36"/>
      <c r="S643" s="35" t="str" cm="1">
        <f t="array" ref="S643">IFERROR(_xlfn.IFS(
U643="MPR ISSUE","PDH",
U643="BSS Hardware Issue","BSS",
U643="Sites strategiques, MLL, Pylone, etc.","ENVTECH",
U643="AKTIVCO DEFAUT GE &amp; POWER Cabinet","AKTIVCO",
U643="AKTIVCO Coupure ENEO &amp; Baisse de tension","AKTIVCO GRID ONLY",
U643="Coupure ENEO &amp; Baisse de tension","IHS GRID ONLY",
U643="Defaut GE &amp; POWER Cabinet","IHS",
U643="Sharing","Partners",
U643="Sites strategiques &amp; DataCenter","SST &amp; DC",
U643="Exclu","Exclu",
U643="SAT","SAT",
U643="SPARE-ISSUE","SPARE-ISSUE",
U643="Fiber CAmtel","TRANS_FO_CAMTEL",
U643="Fiber AOF","Fiber AOF",
U643="Projet OCM (HUAWEI)","TRAVAUX-HUAWEI",
U643="Projet OCM (NOKIA)","TRAVAUX-NOKIA",
U643="ACCESS-ISSUE","ACCESS-ISSUE",
U643="Projet OCM (ZTE, NOKIA, autres projets)","TRAVAUX OCM",
U643="No root CAuse","No root cause",
U643="ODU HS","PDH",
U643="IP &amp; VLAN","PDH",
U643="Warehouse HUAWEI","SPARE-ISSUE",
U643="SPARE-HS","SPARE-ISSUE",
U643="Power Telco","BSS",U643="no impacts","no impacts"
),"")</f>
        <v/>
      </c>
      <c r="T643" s="35" t="str" cm="1">
        <f t="array" ref="T643">IFERROR(_xlfn.IFS(
U643="MPR ISSUE","TX ISSUE",
U643="BSS Hardware Issue","RAN ISSUE",
U643="Sites strategiques, MLL, Pylone, etc.","ENVTECH",
U643="AKTIVCO DEFAUT GE &amp; POWER Cabinet","POWER ISSUE",
U643="AKTIVCO Coupure ENEO &amp; Baisse de tension","POWER ISSUE",
U643="Coupure ENEO &amp; Baisse de tension","POWER ISSUE",
U643="Defaut GE &amp; POWER Cabinet","POWER ISSUE",
U643="Sharing","POWER ISSUE",
U643="Sites strategiques &amp; DataCenter","POWER ISSUE",
U643="Exclu","Exclu",
U643="SAT","TX ISSUE",
U643="SPARE-ISSUE","SPARE-ISSUE",
U643="Fiber CAmtel","TX ISSUE",
U643="Fiber AOF","TX ISSUE",
U643="Projet OCM (HUAWEI)","TRAVAUX-HUAWEI",
U643="Projet OCM (NOKIA)","TRAVAUX -NOKIA",
U643="ACCESS-ISSUE","ACCESS-ISSUE",
U643="Projet OCM (ZTE, NOKIA, autres projets)","TRAVAUX OCM",
U643="No root CAuse","No root cause",
U643="ODU HS","TX ISSUE",
U643="IP &amp; VLAN","TX ISSUE",
U643="Warehouse HUAWEI","SPARE-ISSUE",
U643="SPARE-HS","SPARE-ISSUE",
U643="Power Telco","RAN ISSUE",U643="no impacts","no impacts"
),"")</f>
        <v/>
      </c>
      <c r="U643" s="28"/>
      <c r="V643" s="35" t="str" cm="1">
        <f t="array" ref="V643">IFERROR(_xlfn.IFS(
U643="MPR ISSUE","ACTIVE",
U643="BSS Hardware Issue","ACTIVE",
U643="Sites strategiques, MLL, Pylone, etc.","PASSIVE",
U643="AKTIVCO DEFAUT GE &amp; POWER Cabinet","PASSIVE",
U643="AKTIVCO Coupure ENEO &amp; Baisse de tension","PASSIVE",
U643="Coupure ENEO &amp; Baisse de tension","PASSIVE",
U643="Defaut GE &amp; POWER Cabinet","PASSIVE",
U643="Sharing","PASSIVE",
U643="Sites strategiques &amp; DataCenter","PASSIVE",
U643="Exclu","Exclu",
U643="SAT","ACTIVE",
U643="SPARE-ISSUE","SPARE-ISSUE",
U643="Fiber CAmtel","ACTIVE",
U643="Fiber AOF","ACTIVE",
U643="Projet OCM (HUAWEI)","PLANNED WORKS",
U643="Projet OCM (NOKIA)","PLANNED WORKS",
U643="ACCESS-ISSUE","ACCESS-ISSUE",
U643="Projet OCM (ZTE, NOKIA, autres projets)","PLANNED WORKS",
U643="No root CAuse","No root cause",
U643="ODU HS","ACTIVE",
U643="IP &amp; VLAN","ACTIVE",
U643="Warehouse HUAWEI","SPARE-ISSUE",
U643="SPARE-HS","SPARE-ISSUE",
U643="Power Telco","ACTIVE",U643="no impacts","no impacts"
),"")</f>
        <v/>
      </c>
      <c r="W643" s="102"/>
      <c r="X643" s="102"/>
      <c r="Y643" s="102"/>
      <c r="Z643" s="102"/>
      <c r="AA643" s="102"/>
      <c r="AB643" s="104" t="s">
        <v>5423</v>
      </c>
      <c r="AC643" s="9"/>
      <c r="AD643" s="9"/>
      <c r="AE643" s="7" t="s">
        <v>5423</v>
      </c>
      <c r="AF643" s="6"/>
      <c r="AG643" s="7"/>
      <c r="AH643" s="3" t="s">
        <v>5423</v>
      </c>
      <c r="AI643" s="18" t="s">
        <v>5423</v>
      </c>
      <c r="AJ643" s="18" t="s">
        <v>5423</v>
      </c>
      <c r="AK643" s="18" t="s">
        <v>5423</v>
      </c>
      <c r="AL643" s="18" t="s">
        <v>5423</v>
      </c>
      <c r="AM643" s="18" t="s">
        <v>5423</v>
      </c>
      <c r="AN643" s="18" t="s">
        <v>5423</v>
      </c>
      <c r="AO643" s="18" t="s">
        <v>5423</v>
      </c>
      <c r="AP643" s="18" t="s">
        <v>5423</v>
      </c>
      <c r="AQ643" s="18" t="s">
        <v>5423</v>
      </c>
      <c r="AR643" s="18" t="s">
        <v>5423</v>
      </c>
      <c r="AS643" s="18" t="s">
        <v>5423</v>
      </c>
      <c r="AT643" s="18" t="s">
        <v>5423</v>
      </c>
      <c r="AU643" s="9" t="s">
        <v>5423</v>
      </c>
      <c r="AV643" s="14"/>
      <c r="AW643" s="14" t="s">
        <v>5423</v>
      </c>
      <c r="AX643" s="14" t="str">
        <f>_xlfn.XLOOKUP(B643,'[4]cell downs 18042026 17h'!$B:$B,'[4]cell downs 18042026 17h'!$B:$B,"")</f>
        <v/>
      </c>
      <c r="AY643" s="14" t="str">
        <f>_xlfn.XLOOKUP(B643,'[5]Cells Huawei 19042026 15h'!$B:$B,'[5]Cells Huawei 19042026 15h'!$B:$B,"")</f>
        <v/>
      </c>
      <c r="AZ643" s="105" t="str">
        <f>_xlfn.XLOOKUP(B643,'INCIDENT-04-23-2026'!E:E,'INCIDENT-04-23-2026'!F:F,"")</f>
        <v/>
      </c>
      <c r="BA643" s="105" t="str">
        <f>_xlfn.XLOOKUP(B643,'[6]Eneo 17H'!$C:$C,'[6]Eneo 17H'!$I:$I,"")</f>
        <v/>
      </c>
      <c r="BB643" s="105" t="str">
        <f>_xlfn.XLOOKUP(B643,[8]ALL!$B:$B,[8]ALL!$M:$M,"")</f>
        <v/>
      </c>
      <c r="BC643" s="105" t="str">
        <f>_xlfn.XLOOKUP(B643,'[6]Eneo 17H'!$C:$C,'[6]Eneo 17H'!$I:$I,"")</f>
        <v/>
      </c>
      <c r="BD643" s="105" t="str">
        <f>_xlfn.XLOOKUP(B643,'[7]Eneo 12H'!$C:$C,'[7]Eneo 12H'!$I:$I,"")</f>
        <v/>
      </c>
      <c r="BE643" s="105" t="s">
        <v>5423</v>
      </c>
    </row>
    <row r="644" spans="1:57" hidden="1" x14ac:dyDescent="0.3">
      <c r="A644" s="2" t="s">
        <v>1860</v>
      </c>
      <c r="B644" s="8" t="s">
        <v>1861</v>
      </c>
      <c r="C644" s="3" t="str">
        <f>_xlfn.XLOOKUP(B644,'[1]daily break down'!$D:$D,'[1]daily break down'!$E:$E,"")</f>
        <v>NORD</v>
      </c>
      <c r="D644" s="1" t="s">
        <v>11</v>
      </c>
      <c r="E644" s="1" t="s">
        <v>66</v>
      </c>
      <c r="F644" s="3" t="s">
        <v>23</v>
      </c>
      <c r="G644" s="1" t="s">
        <v>1862</v>
      </c>
      <c r="H644" s="26" t="str">
        <f>_xlfn.XLOOKUP(B644,[2]CALCULATION!$B:$B,[2]CALCULATION!$H:$H,"")</f>
        <v>NOKIA</v>
      </c>
      <c r="I644" s="23">
        <v>0</v>
      </c>
      <c r="J644" s="23">
        <v>0</v>
      </c>
      <c r="K644" s="23">
        <v>0.41591402636167241</v>
      </c>
      <c r="L644" s="23">
        <v>0.3529918700579</v>
      </c>
      <c r="M644" s="23">
        <v>0</v>
      </c>
      <c r="N644" s="23">
        <v>9.8092930745687112E-4</v>
      </c>
      <c r="O644" s="23">
        <v>0</v>
      </c>
      <c r="P644" s="103" t="s">
        <v>6554</v>
      </c>
      <c r="Q644" s="36" t="s">
        <v>5796</v>
      </c>
      <c r="R644" s="36"/>
      <c r="S644" s="35" t="str" cm="1">
        <f t="array" ref="S644">IFERROR(_xlfn.IFS(
U644="MPR ISSUE","PDH",
U644="BSS Hardware Issue","BSS",
U644="Sites strategiques, MLL, Pylone, etc.","ENVTECH",
U644="AKTIVCO DEFAUT GE &amp; POWER Cabinet","AKTIVCO",
U644="AKTIVCO Coupure ENEO &amp; Baisse de tension","AKTIVCO GRID ONLY",
U644="Coupure ENEO &amp; Baisse de tension","IHS GRID ONLY",
U644="Defaut GE &amp; POWER Cabinet","IHS",
U644="Sharing","Partners",
U644="Sites strategiques &amp; DataCenter","SST &amp; DC",
U644="Exclu","Exclu",
U644="SAT","SAT",
U644="SPARE-ISSUE","SPARE-ISSUE",
U644="Fiber CAmtel","TRANS_FO_CAMTEL",
U644="Fiber AOF","Fiber AOF",
U644="Projet OCM (HUAWEI)","TRAVAUX-HUAWEI",
U644="Projet OCM (NOKIA)","TRAVAUX-NOKIA",
U644="ACCESS-ISSUE","ACCESS-ISSUE",
U644="Projet OCM (ZTE, NOKIA, autres projets)","TRAVAUX OCM",
U644="No root CAuse","No root cause",
U644="ODU HS","PDH",
U644="IP &amp; VLAN","PDH",
U644="Warehouse HUAWEI","SPARE-ISSUE",
U644="SPARE-HS","SPARE-ISSUE",
U644="Power Telco","BSS",U644="no impacts","no impacts"
),"")</f>
        <v/>
      </c>
      <c r="T644" s="35" t="str" cm="1">
        <f t="array" ref="T644">IFERROR(_xlfn.IFS(
U644="MPR ISSUE","TX ISSUE",
U644="BSS Hardware Issue","RAN ISSUE",
U644="Sites strategiques, MLL, Pylone, etc.","ENVTECH",
U644="AKTIVCO DEFAUT GE &amp; POWER Cabinet","POWER ISSUE",
U644="AKTIVCO Coupure ENEO &amp; Baisse de tension","POWER ISSUE",
U644="Coupure ENEO &amp; Baisse de tension","POWER ISSUE",
U644="Defaut GE &amp; POWER Cabinet","POWER ISSUE",
U644="Sharing","POWER ISSUE",
U644="Sites strategiques &amp; DataCenter","POWER ISSUE",
U644="Exclu","Exclu",
U644="SAT","TX ISSUE",
U644="SPARE-ISSUE","SPARE-ISSUE",
U644="Fiber CAmtel","TX ISSUE",
U644="Fiber AOF","TX ISSUE",
U644="Projet OCM (HUAWEI)","TRAVAUX-HUAWEI",
U644="Projet OCM (NOKIA)","TRAVAUX -NOKIA",
U644="ACCESS-ISSUE","ACCESS-ISSUE",
U644="Projet OCM (ZTE, NOKIA, autres projets)","TRAVAUX OCM",
U644="No root CAuse","No root cause",
U644="ODU HS","TX ISSUE",
U644="IP &amp; VLAN","TX ISSUE",
U644="Warehouse HUAWEI","SPARE-ISSUE",
U644="SPARE-HS","SPARE-ISSUE",
U644="Power Telco","RAN ISSUE",U644="no impacts","no impacts"
),"")</f>
        <v/>
      </c>
      <c r="U644" s="28"/>
      <c r="V644" s="35" t="str" cm="1">
        <f t="array" ref="V644">IFERROR(_xlfn.IFS(
U644="MPR ISSUE","ACTIVE",
U644="BSS Hardware Issue","ACTIVE",
U644="Sites strategiques, MLL, Pylone, etc.","PASSIVE",
U644="AKTIVCO DEFAUT GE &amp; POWER Cabinet","PASSIVE",
U644="AKTIVCO Coupure ENEO &amp; Baisse de tension","PASSIVE",
U644="Coupure ENEO &amp; Baisse de tension","PASSIVE",
U644="Defaut GE &amp; POWER Cabinet","PASSIVE",
U644="Sharing","PASSIVE",
U644="Sites strategiques &amp; DataCenter","PASSIVE",
U644="Exclu","Exclu",
U644="SAT","ACTIVE",
U644="SPARE-ISSUE","SPARE-ISSUE",
U644="Fiber CAmtel","ACTIVE",
U644="Fiber AOF","ACTIVE",
U644="Projet OCM (HUAWEI)","PLANNED WORKS",
U644="Projet OCM (NOKIA)","PLANNED WORKS",
U644="ACCESS-ISSUE","ACCESS-ISSUE",
U644="Projet OCM (ZTE, NOKIA, autres projets)","PLANNED WORKS",
U644="No root CAuse","No root cause",
U644="ODU HS","ACTIVE",
U644="IP &amp; VLAN","ACTIVE",
U644="Warehouse HUAWEI","SPARE-ISSUE",
U644="SPARE-HS","SPARE-ISSUE",
U644="Power Telco","ACTIVE",U644="no impacts","no impacts"
),"")</f>
        <v/>
      </c>
      <c r="W644" s="102"/>
      <c r="X644" s="102"/>
      <c r="Y644" s="102"/>
      <c r="Z644" s="102"/>
      <c r="AA644" s="102"/>
      <c r="AB644" s="104" t="s">
        <v>5423</v>
      </c>
      <c r="AC644" s="9"/>
      <c r="AD644" s="9"/>
      <c r="AE644" s="7" t="s">
        <v>5423</v>
      </c>
      <c r="AF644" s="6"/>
      <c r="AG644" s="7"/>
      <c r="AH644" s="3" t="s">
        <v>5423</v>
      </c>
      <c r="AI644" s="18" t="s">
        <v>5423</v>
      </c>
      <c r="AJ644" s="18" t="s">
        <v>5423</v>
      </c>
      <c r="AK644" s="18" t="s">
        <v>5423</v>
      </c>
      <c r="AL644" s="18" t="s">
        <v>5423</v>
      </c>
      <c r="AM644" s="18" t="s">
        <v>5423</v>
      </c>
      <c r="AN644" s="18" t="s">
        <v>5423</v>
      </c>
      <c r="AO644" s="18" t="s">
        <v>5423</v>
      </c>
      <c r="AP644" s="18" t="s">
        <v>5423</v>
      </c>
      <c r="AQ644" s="18" t="s">
        <v>5423</v>
      </c>
      <c r="AR644" s="18" t="s">
        <v>5423</v>
      </c>
      <c r="AS644" s="18" t="s">
        <v>5423</v>
      </c>
      <c r="AT644" s="18" t="s">
        <v>5423</v>
      </c>
      <c r="AU644" s="9" t="s">
        <v>5423</v>
      </c>
      <c r="AV644" s="14"/>
      <c r="AW644" s="14" t="s">
        <v>5423</v>
      </c>
      <c r="AX644" s="14" t="str">
        <f>_xlfn.XLOOKUP(B644,'[4]cell downs 18042026 17h'!$B:$B,'[4]cell downs 18042026 17h'!$B:$B,"")</f>
        <v/>
      </c>
      <c r="AY644" s="14" t="str">
        <f>_xlfn.XLOOKUP(B644,'[5]Cells Huawei 19042026 15h'!$B:$B,'[5]Cells Huawei 19042026 15h'!$B:$B,"")</f>
        <v/>
      </c>
      <c r="AZ644" s="105" t="str">
        <f>_xlfn.XLOOKUP(B644,'INCIDENT-04-23-2026'!E:E,'INCIDENT-04-23-2026'!F:F,"")</f>
        <v/>
      </c>
      <c r="BA644" s="105" t="str">
        <f>_xlfn.XLOOKUP(B644,'[6]Eneo 17H'!$C:$C,'[6]Eneo 17H'!$I:$I,"")</f>
        <v/>
      </c>
      <c r="BB644" s="105" t="str">
        <f>_xlfn.XLOOKUP(B644,[8]ALL!$B:$B,[8]ALL!$M:$M,"")</f>
        <v/>
      </c>
      <c r="BC644" s="105" t="str">
        <f>_xlfn.XLOOKUP(B644,'[6]Eneo 17H'!$C:$C,'[6]Eneo 17H'!$I:$I,"")</f>
        <v/>
      </c>
      <c r="BD644" s="105" t="str">
        <f>_xlfn.XLOOKUP(B644,'[7]Eneo 12H'!$C:$C,'[7]Eneo 12H'!$I:$I,"")</f>
        <v/>
      </c>
      <c r="BE644" s="105" t="s">
        <v>7149</v>
      </c>
    </row>
    <row r="645" spans="1:57" hidden="1" x14ac:dyDescent="0.3">
      <c r="A645" s="1" t="s">
        <v>2438</v>
      </c>
      <c r="B645" s="8" t="s">
        <v>2439</v>
      </c>
      <c r="C645" s="3" t="str">
        <f>_xlfn.XLOOKUP(B645,'[1]daily break down'!$D:$D,'[1]daily break down'!$E:$E,"")</f>
        <v>Yaounde</v>
      </c>
      <c r="D645" s="1"/>
      <c r="E645" s="1"/>
      <c r="F645" s="3" t="s">
        <v>37</v>
      </c>
      <c r="G645" s="1" t="s">
        <v>38</v>
      </c>
      <c r="H645" s="27" t="str">
        <f>_xlfn.XLOOKUP(B645,[2]CALCULATION!$B:$B,[2]CALCULATION!$H:$H,"")</f>
        <v>ZTE</v>
      </c>
      <c r="I645" s="23">
        <v>0</v>
      </c>
      <c r="J645" s="23">
        <v>0</v>
      </c>
      <c r="K645" s="23">
        <v>0</v>
      </c>
      <c r="L645" s="23">
        <v>0</v>
      </c>
      <c r="M645" s="23">
        <v>0</v>
      </c>
      <c r="N645" s="23">
        <v>9.6309422913952957E-4</v>
      </c>
      <c r="O645" s="23">
        <v>4.1020680130005591E-4</v>
      </c>
      <c r="P645" s="103" t="s">
        <v>6554</v>
      </c>
      <c r="Q645" s="36" t="s">
        <v>5796</v>
      </c>
      <c r="R645" s="36"/>
      <c r="S645" s="35" t="str" cm="1">
        <f t="array" ref="S645">IFERROR(_xlfn.IFS(
U645="MPR ISSUE","PDH",
U645="BSS Hardware Issue","BSS",
U645="Sites strategiques, MLL, Pylone, etc.","ENVTECH",
U645="AKTIVCO DEFAUT GE &amp; POWER Cabinet","AKTIVCO",
U645="AKTIVCO Coupure ENEO &amp; Baisse de tension","AKTIVCO GRID ONLY",
U645="Coupure ENEO &amp; Baisse de tension","IHS GRID ONLY",
U645="Defaut GE &amp; POWER Cabinet","IHS",
U645="Sharing","Partners",
U645="Sites strategiques &amp; DataCenter","SST &amp; DC",
U645="Exclu","Exclu",
U645="SAT","SAT",
U645="SPARE-ISSUE","SPARE-ISSUE",
U645="Fiber CAmtel","TRANS_FO_CAMTEL",
U645="Fiber AOF","Fiber AOF",
U645="Projet OCM (HUAWEI)","TRAVAUX-HUAWEI",
U645="Projet OCM (NOKIA)","TRAVAUX-NOKIA",
U645="ACCESS-ISSUE","ACCESS-ISSUE",
U645="Projet OCM (ZTE, NOKIA, autres projets)","TRAVAUX OCM",
U645="No root CAuse","No root cause",
U645="ODU HS","PDH",
U645="IP &amp; VLAN","PDH",
U645="Warehouse HUAWEI","SPARE-ISSUE",
U645="SPARE-HS","SPARE-ISSUE",
U645="Power Telco","BSS",U645="no impacts","no impacts"
),"")</f>
        <v/>
      </c>
      <c r="T645" s="35" t="str" cm="1">
        <f t="array" ref="T645">IFERROR(_xlfn.IFS(
U645="MPR ISSUE","TX ISSUE",
U645="BSS Hardware Issue","RAN ISSUE",
U645="Sites strategiques, MLL, Pylone, etc.","ENVTECH",
U645="AKTIVCO DEFAUT GE &amp; POWER Cabinet","POWER ISSUE",
U645="AKTIVCO Coupure ENEO &amp; Baisse de tension","POWER ISSUE",
U645="Coupure ENEO &amp; Baisse de tension","POWER ISSUE",
U645="Defaut GE &amp; POWER Cabinet","POWER ISSUE",
U645="Sharing","POWER ISSUE",
U645="Sites strategiques &amp; DataCenter","POWER ISSUE",
U645="Exclu","Exclu",
U645="SAT","TX ISSUE",
U645="SPARE-ISSUE","SPARE-ISSUE",
U645="Fiber CAmtel","TX ISSUE",
U645="Fiber AOF","TX ISSUE",
U645="Projet OCM (HUAWEI)","TRAVAUX-HUAWEI",
U645="Projet OCM (NOKIA)","TRAVAUX -NOKIA",
U645="ACCESS-ISSUE","ACCESS-ISSUE",
U645="Projet OCM (ZTE, NOKIA, autres projets)","TRAVAUX OCM",
U645="No root CAuse","No root cause",
U645="ODU HS","TX ISSUE",
U645="IP &amp; VLAN","TX ISSUE",
U645="Warehouse HUAWEI","SPARE-ISSUE",
U645="SPARE-HS","SPARE-ISSUE",
U645="Power Telco","RAN ISSUE",U645="no impacts","no impacts"
),"")</f>
        <v/>
      </c>
      <c r="U645" s="28"/>
      <c r="V645" s="35" t="str" cm="1">
        <f t="array" ref="V645">IFERROR(_xlfn.IFS(
U645="MPR ISSUE","ACTIVE",
U645="BSS Hardware Issue","ACTIVE",
U645="Sites strategiques, MLL, Pylone, etc.","PASSIVE",
U645="AKTIVCO DEFAUT GE &amp; POWER Cabinet","PASSIVE",
U645="AKTIVCO Coupure ENEO &amp; Baisse de tension","PASSIVE",
U645="Coupure ENEO &amp; Baisse de tension","PASSIVE",
U645="Defaut GE &amp; POWER Cabinet","PASSIVE",
U645="Sharing","PASSIVE",
U645="Sites strategiques &amp; DataCenter","PASSIVE",
U645="Exclu","Exclu",
U645="SAT","ACTIVE",
U645="SPARE-ISSUE","SPARE-ISSUE",
U645="Fiber CAmtel","ACTIVE",
U645="Fiber AOF","ACTIVE",
U645="Projet OCM (HUAWEI)","PLANNED WORKS",
U645="Projet OCM (NOKIA)","PLANNED WORKS",
U645="ACCESS-ISSUE","ACCESS-ISSUE",
U645="Projet OCM (ZTE, NOKIA, autres projets)","PLANNED WORKS",
U645="No root CAuse","No root cause",
U645="ODU HS","ACTIVE",
U645="IP &amp; VLAN","ACTIVE",
U645="Warehouse HUAWEI","SPARE-ISSUE",
U645="SPARE-HS","SPARE-ISSUE",
U645="Power Telco","ACTIVE",U645="no impacts","no impacts"
),"")</f>
        <v/>
      </c>
      <c r="W645" s="102"/>
      <c r="X645" s="102"/>
      <c r="Y645" s="102"/>
      <c r="Z645" s="102"/>
      <c r="AA645" s="102"/>
      <c r="AB645" s="104" t="s">
        <v>5423</v>
      </c>
      <c r="AC645" s="9"/>
      <c r="AD645" s="9"/>
      <c r="AE645" s="7" t="s">
        <v>5423</v>
      </c>
      <c r="AF645" s="6"/>
      <c r="AG645" s="7"/>
      <c r="AH645" s="3" t="s">
        <v>5423</v>
      </c>
      <c r="AI645" s="18" t="s">
        <v>5423</v>
      </c>
      <c r="AJ645" s="18" t="s">
        <v>5423</v>
      </c>
      <c r="AK645" s="18" t="s">
        <v>5423</v>
      </c>
      <c r="AL645" s="18" t="s">
        <v>5423</v>
      </c>
      <c r="AM645" s="18" t="s">
        <v>5423</v>
      </c>
      <c r="AN645" s="18" t="s">
        <v>5423</v>
      </c>
      <c r="AO645" s="18" t="s">
        <v>5423</v>
      </c>
      <c r="AP645" s="18" t="s">
        <v>5423</v>
      </c>
      <c r="AQ645" s="18" t="s">
        <v>5423</v>
      </c>
      <c r="AR645" s="18" t="s">
        <v>5423</v>
      </c>
      <c r="AS645" s="18" t="s">
        <v>5423</v>
      </c>
      <c r="AT645" s="18" t="s">
        <v>5423</v>
      </c>
      <c r="AU645" s="9" t="s">
        <v>5423</v>
      </c>
      <c r="AV645" s="14"/>
      <c r="AW645" s="14" t="s">
        <v>5423</v>
      </c>
      <c r="AX645" s="14" t="str">
        <f>_xlfn.XLOOKUP(B645,'[4]cell downs 18042026 17h'!$B:$B,'[4]cell downs 18042026 17h'!$B:$B,"")</f>
        <v/>
      </c>
      <c r="AY645" s="14" t="str">
        <f>_xlfn.XLOOKUP(B645,'[5]Cells Huawei 19042026 15h'!$B:$B,'[5]Cells Huawei 19042026 15h'!$B:$B,"")</f>
        <v/>
      </c>
      <c r="AZ645" s="105" t="str">
        <f>_xlfn.XLOOKUP(B645,'INCIDENT-04-23-2026'!E:E,'INCIDENT-04-23-2026'!F:F,"")</f>
        <v/>
      </c>
      <c r="BA645" s="105" t="str">
        <f>_xlfn.XLOOKUP(B645,'[6]Eneo 17H'!$C:$C,'[6]Eneo 17H'!$I:$I,"")</f>
        <v/>
      </c>
      <c r="BB645" s="105" t="str">
        <f>_xlfn.XLOOKUP(B645,[8]ALL!$B:$B,[8]ALL!$M:$M,"")</f>
        <v/>
      </c>
      <c r="BC645" s="105" t="str">
        <f>_xlfn.XLOOKUP(B645,'[6]Eneo 17H'!$C:$C,'[6]Eneo 17H'!$I:$I,"")</f>
        <v/>
      </c>
      <c r="BD645" s="105" t="str">
        <f>_xlfn.XLOOKUP(B645,'[7]Eneo 12H'!$C:$C,'[7]Eneo 12H'!$I:$I,"")</f>
        <v/>
      </c>
      <c r="BE645" s="105" t="s">
        <v>5423</v>
      </c>
    </row>
    <row r="646" spans="1:57" hidden="1" x14ac:dyDescent="0.3">
      <c r="A646" s="1" t="s">
        <v>4919</v>
      </c>
      <c r="B646" s="8" t="s">
        <v>4920</v>
      </c>
      <c r="C646" s="3" t="str">
        <f>_xlfn.XLOOKUP(B646,'[1]daily break down'!$D:$D,'[1]daily break down'!$E:$E,"")</f>
        <v>CENTRE</v>
      </c>
      <c r="D646" s="1" t="s">
        <v>21</v>
      </c>
      <c r="E646" s="1" t="s">
        <v>122</v>
      </c>
      <c r="F646" s="3" t="s">
        <v>69</v>
      </c>
      <c r="G646" s="1" t="s">
        <v>4918</v>
      </c>
      <c r="H646" s="26" t="str">
        <f>_xlfn.XLOOKUP(B646,[2]CALCULATION!$B:$B,[2]CALCULATION!$H:$H,"")</f>
        <v>NOKIA</v>
      </c>
      <c r="I646" s="23">
        <v>2.5325811210702095E-2</v>
      </c>
      <c r="J646" s="23">
        <v>0</v>
      </c>
      <c r="K646" s="23">
        <v>8.7409718833557123E-2</v>
      </c>
      <c r="L646" s="23">
        <v>0</v>
      </c>
      <c r="M646" s="23">
        <v>0</v>
      </c>
      <c r="N646" s="23">
        <v>8.9175391586982075E-4</v>
      </c>
      <c r="O646" s="23">
        <v>3.6026858201139663E-3</v>
      </c>
      <c r="P646" s="103" t="s">
        <v>6554</v>
      </c>
      <c r="Q646" s="36" t="s">
        <v>5796</v>
      </c>
      <c r="R646" s="36"/>
      <c r="S646" s="35" t="str" cm="1">
        <f t="array" ref="S646">IFERROR(_xlfn.IFS(
U646="MPR ISSUE","PDH",
U646="BSS Hardware Issue","BSS",
U646="Sites strategiques, MLL, Pylone, etc.","ENVTECH",
U646="AKTIVCO DEFAUT GE &amp; POWER Cabinet","AKTIVCO",
U646="AKTIVCO Coupure ENEO &amp; Baisse de tension","AKTIVCO GRID ONLY",
U646="Coupure ENEO &amp; Baisse de tension","IHS GRID ONLY",
U646="Defaut GE &amp; POWER Cabinet","IHS",
U646="Sharing","Partners",
U646="Sites strategiques &amp; DataCenter","SST &amp; DC",
U646="Exclu","Exclu",
U646="SAT","SAT",
U646="SPARE-ISSUE","SPARE-ISSUE",
U646="Fiber CAmtel","TRANS_FO_CAMTEL",
U646="Fiber AOF","Fiber AOF",
U646="Projet OCM (HUAWEI)","TRAVAUX-HUAWEI",
U646="Projet OCM (NOKIA)","TRAVAUX-NOKIA",
U646="ACCESS-ISSUE","ACCESS-ISSUE",
U646="Projet OCM (ZTE, NOKIA, autres projets)","TRAVAUX OCM",
U646="No root CAuse","No root cause",
U646="ODU HS","PDH",
U646="IP &amp; VLAN","PDH",
U646="Warehouse HUAWEI","SPARE-ISSUE",
U646="SPARE-HS","SPARE-ISSUE",
U646="Power Telco","BSS",U646="no impacts","no impacts"
),"")</f>
        <v/>
      </c>
      <c r="T646" s="35" t="str" cm="1">
        <f t="array" ref="T646">IFERROR(_xlfn.IFS(
U646="MPR ISSUE","TX ISSUE",
U646="BSS Hardware Issue","RAN ISSUE",
U646="Sites strategiques, MLL, Pylone, etc.","ENVTECH",
U646="AKTIVCO DEFAUT GE &amp; POWER Cabinet","POWER ISSUE",
U646="AKTIVCO Coupure ENEO &amp; Baisse de tension","POWER ISSUE",
U646="Coupure ENEO &amp; Baisse de tension","POWER ISSUE",
U646="Defaut GE &amp; POWER Cabinet","POWER ISSUE",
U646="Sharing","POWER ISSUE",
U646="Sites strategiques &amp; DataCenter","POWER ISSUE",
U646="Exclu","Exclu",
U646="SAT","TX ISSUE",
U646="SPARE-ISSUE","SPARE-ISSUE",
U646="Fiber CAmtel","TX ISSUE",
U646="Fiber AOF","TX ISSUE",
U646="Projet OCM (HUAWEI)","TRAVAUX-HUAWEI",
U646="Projet OCM (NOKIA)","TRAVAUX -NOKIA",
U646="ACCESS-ISSUE","ACCESS-ISSUE",
U646="Projet OCM (ZTE, NOKIA, autres projets)","TRAVAUX OCM",
U646="No root CAuse","No root cause",
U646="ODU HS","TX ISSUE",
U646="IP &amp; VLAN","TX ISSUE",
U646="Warehouse HUAWEI","SPARE-ISSUE",
U646="SPARE-HS","SPARE-ISSUE",
U646="Power Telco","RAN ISSUE",U646="no impacts","no impacts"
),"")</f>
        <v/>
      </c>
      <c r="U646" s="28"/>
      <c r="V646" s="35" t="str" cm="1">
        <f t="array" ref="V646">IFERROR(_xlfn.IFS(
U646="MPR ISSUE","ACTIVE",
U646="BSS Hardware Issue","ACTIVE",
U646="Sites strategiques, MLL, Pylone, etc.","PASSIVE",
U646="AKTIVCO DEFAUT GE &amp; POWER Cabinet","PASSIVE",
U646="AKTIVCO Coupure ENEO &amp; Baisse de tension","PASSIVE",
U646="Coupure ENEO &amp; Baisse de tension","PASSIVE",
U646="Defaut GE &amp; POWER Cabinet","PASSIVE",
U646="Sharing","PASSIVE",
U646="Sites strategiques &amp; DataCenter","PASSIVE",
U646="Exclu","Exclu",
U646="SAT","ACTIVE",
U646="SPARE-ISSUE","SPARE-ISSUE",
U646="Fiber CAmtel","ACTIVE",
U646="Fiber AOF","ACTIVE",
U646="Projet OCM (HUAWEI)","PLANNED WORKS",
U646="Projet OCM (NOKIA)","PLANNED WORKS",
U646="ACCESS-ISSUE","ACCESS-ISSUE",
U646="Projet OCM (ZTE, NOKIA, autres projets)","PLANNED WORKS",
U646="No root CAuse","No root cause",
U646="ODU HS","ACTIVE",
U646="IP &amp; VLAN","ACTIVE",
U646="Warehouse HUAWEI","SPARE-ISSUE",
U646="SPARE-HS","SPARE-ISSUE",
U646="Power Telco","ACTIVE",U646="no impacts","no impacts"
),"")</f>
        <v/>
      </c>
      <c r="W646" s="102"/>
      <c r="X646" s="102"/>
      <c r="Y646" s="102"/>
      <c r="Z646" s="102"/>
      <c r="AA646" s="102"/>
      <c r="AB646" s="104" t="s">
        <v>5423</v>
      </c>
      <c r="AC646" s="9"/>
      <c r="AD646" s="9"/>
      <c r="AE646" s="7" t="s">
        <v>5423</v>
      </c>
      <c r="AF646" s="6"/>
      <c r="AG646" s="7"/>
      <c r="AH646" s="3" t="s">
        <v>5423</v>
      </c>
      <c r="AI646" s="18" t="s">
        <v>5423</v>
      </c>
      <c r="AJ646" s="18" t="s">
        <v>5423</v>
      </c>
      <c r="AK646" s="18" t="s">
        <v>5423</v>
      </c>
      <c r="AL646" s="18" t="s">
        <v>5423</v>
      </c>
      <c r="AM646" s="18" t="s">
        <v>5423</v>
      </c>
      <c r="AN646" s="18" t="s">
        <v>5423</v>
      </c>
      <c r="AO646" s="18" t="s">
        <v>5423</v>
      </c>
      <c r="AP646" s="18" t="s">
        <v>5423</v>
      </c>
      <c r="AQ646" s="18" t="s">
        <v>5423</v>
      </c>
      <c r="AR646" s="18" t="s">
        <v>5423</v>
      </c>
      <c r="AS646" s="18" t="s">
        <v>5423</v>
      </c>
      <c r="AT646" s="18" t="s">
        <v>5423</v>
      </c>
      <c r="AU646" s="9" t="s">
        <v>5423</v>
      </c>
      <c r="AV646" s="14"/>
      <c r="AW646" s="14" t="s">
        <v>5423</v>
      </c>
      <c r="AX646" s="14" t="str">
        <f>_xlfn.XLOOKUP(B646,'[4]cell downs 18042026 17h'!$B:$B,'[4]cell downs 18042026 17h'!$B:$B,"")</f>
        <v/>
      </c>
      <c r="AY646" s="14" t="str">
        <f>_xlfn.XLOOKUP(B646,'[5]Cells Huawei 19042026 15h'!$B:$B,'[5]Cells Huawei 19042026 15h'!$B:$B,"")</f>
        <v/>
      </c>
      <c r="AZ646" s="105" t="str">
        <f>_xlfn.XLOOKUP(B646,'INCIDENT-04-23-2026'!E:E,'INCIDENT-04-23-2026'!F:F,"")</f>
        <v/>
      </c>
      <c r="BA646" s="105" t="str">
        <f>_xlfn.XLOOKUP(B646,'[6]Eneo 17H'!$C:$C,'[6]Eneo 17H'!$I:$I,"")</f>
        <v/>
      </c>
      <c r="BB646" s="105" t="str">
        <f>_xlfn.XLOOKUP(B646,[8]ALL!$B:$B,[8]ALL!$M:$M,"")</f>
        <v/>
      </c>
      <c r="BC646" s="105" t="str">
        <f>_xlfn.XLOOKUP(B646,'[6]Eneo 17H'!$C:$C,'[6]Eneo 17H'!$I:$I,"")</f>
        <v/>
      </c>
      <c r="BD646" s="105" t="str">
        <f>_xlfn.XLOOKUP(B646,'[7]Eneo 12H'!$C:$C,'[7]Eneo 12H'!$I:$I,"")</f>
        <v/>
      </c>
      <c r="BE646" s="105" t="s">
        <v>5423</v>
      </c>
    </row>
    <row r="647" spans="1:57" hidden="1" x14ac:dyDescent="0.3">
      <c r="A647" s="1" t="s">
        <v>946</v>
      </c>
      <c r="B647" s="8" t="s">
        <v>947</v>
      </c>
      <c r="C647" s="3" t="str">
        <f>_xlfn.XLOOKUP(B647,'[1]daily break down'!$D:$D,'[1]daily break down'!$E:$E,"")</f>
        <v>SUD-OUEST</v>
      </c>
      <c r="D647" s="1" t="s">
        <v>11</v>
      </c>
      <c r="E647" s="1" t="s">
        <v>96</v>
      </c>
      <c r="F647" s="3" t="s">
        <v>13</v>
      </c>
      <c r="G647" s="1" t="s">
        <v>106</v>
      </c>
      <c r="H647" s="25" t="str">
        <f>_xlfn.XLOOKUP(B647,[2]CALCULATION!$B:$B,[2]CALCULATION!$H:$H,"")</f>
        <v>Huawei</v>
      </c>
      <c r="I647" s="23">
        <v>0</v>
      </c>
      <c r="J647" s="23">
        <v>1.9618586149135497E-3</v>
      </c>
      <c r="K647" s="23">
        <v>0</v>
      </c>
      <c r="L647" s="23">
        <v>1.8726832233265697E-3</v>
      </c>
      <c r="M647" s="23">
        <v>3.2816544104008459E-3</v>
      </c>
      <c r="N647" s="23">
        <v>8.0257852428281581E-4</v>
      </c>
      <c r="O647" s="23">
        <v>4.2804187961750168E-3</v>
      </c>
      <c r="P647" s="103" t="s">
        <v>6554</v>
      </c>
      <c r="Q647" s="36" t="s">
        <v>5796</v>
      </c>
      <c r="R647" s="36"/>
      <c r="S647" s="35" t="str" cm="1">
        <f t="array" ref="S647">IFERROR(_xlfn.IFS(
U647="MPR ISSUE","PDH",
U647="BSS Hardware Issue","BSS",
U647="Sites strategiques, MLL, Pylone, etc.","ENVTECH",
U647="AKTIVCO DEFAUT GE &amp; POWER Cabinet","AKTIVCO",
U647="AKTIVCO Coupure ENEO &amp; Baisse de tension","AKTIVCO GRID ONLY",
U647="Coupure ENEO &amp; Baisse de tension","IHS GRID ONLY",
U647="Defaut GE &amp; POWER Cabinet","IHS",
U647="Sharing","Partners",
U647="Sites strategiques &amp; DataCenter","SST &amp; DC",
U647="Exclu","Exclu",
U647="SAT","SAT",
U647="SPARE-ISSUE","SPARE-ISSUE",
U647="Fiber CAmtel","TRANS_FO_CAMTEL",
U647="Fiber AOF","Fiber AOF",
U647="Projet OCM (HUAWEI)","TRAVAUX-HUAWEI",
U647="Projet OCM (NOKIA)","TRAVAUX-NOKIA",
U647="ACCESS-ISSUE","ACCESS-ISSUE",
U647="Projet OCM (ZTE, NOKIA, autres projets)","TRAVAUX OCM",
U647="No root CAuse","No root cause",
U647="ODU HS","PDH",
U647="IP &amp; VLAN","PDH",
U647="Warehouse HUAWEI","SPARE-ISSUE",
U647="SPARE-HS","SPARE-ISSUE",
U647="Power Telco","BSS",U647="no impacts","no impacts"
),"")</f>
        <v/>
      </c>
      <c r="T647" s="35" t="str" cm="1">
        <f t="array" ref="T647">IFERROR(_xlfn.IFS(
U647="MPR ISSUE","TX ISSUE",
U647="BSS Hardware Issue","RAN ISSUE",
U647="Sites strategiques, MLL, Pylone, etc.","ENVTECH",
U647="AKTIVCO DEFAUT GE &amp; POWER Cabinet","POWER ISSUE",
U647="AKTIVCO Coupure ENEO &amp; Baisse de tension","POWER ISSUE",
U647="Coupure ENEO &amp; Baisse de tension","POWER ISSUE",
U647="Defaut GE &amp; POWER Cabinet","POWER ISSUE",
U647="Sharing","POWER ISSUE",
U647="Sites strategiques &amp; DataCenter","POWER ISSUE",
U647="Exclu","Exclu",
U647="SAT","TX ISSUE",
U647="SPARE-ISSUE","SPARE-ISSUE",
U647="Fiber CAmtel","TX ISSUE",
U647="Fiber AOF","TX ISSUE",
U647="Projet OCM (HUAWEI)","TRAVAUX-HUAWEI",
U647="Projet OCM (NOKIA)","TRAVAUX -NOKIA",
U647="ACCESS-ISSUE","ACCESS-ISSUE",
U647="Projet OCM (ZTE, NOKIA, autres projets)","TRAVAUX OCM",
U647="No root CAuse","No root cause",
U647="ODU HS","TX ISSUE",
U647="IP &amp; VLAN","TX ISSUE",
U647="Warehouse HUAWEI","SPARE-ISSUE",
U647="SPARE-HS","SPARE-ISSUE",
U647="Power Telco","RAN ISSUE",U647="no impacts","no impacts"
),"")</f>
        <v/>
      </c>
      <c r="U647" s="28"/>
      <c r="V647" s="35" t="str" cm="1">
        <f t="array" ref="V647">IFERROR(_xlfn.IFS(
U647="MPR ISSUE","ACTIVE",
U647="BSS Hardware Issue","ACTIVE",
U647="Sites strategiques, MLL, Pylone, etc.","PASSIVE",
U647="AKTIVCO DEFAUT GE &amp; POWER Cabinet","PASSIVE",
U647="AKTIVCO Coupure ENEO &amp; Baisse de tension","PASSIVE",
U647="Coupure ENEO &amp; Baisse de tension","PASSIVE",
U647="Defaut GE &amp; POWER Cabinet","PASSIVE",
U647="Sharing","PASSIVE",
U647="Sites strategiques &amp; DataCenter","PASSIVE",
U647="Exclu","Exclu",
U647="SAT","ACTIVE",
U647="SPARE-ISSUE","SPARE-ISSUE",
U647="Fiber CAmtel","ACTIVE",
U647="Fiber AOF","ACTIVE",
U647="Projet OCM (HUAWEI)","PLANNED WORKS",
U647="Projet OCM (NOKIA)","PLANNED WORKS",
U647="ACCESS-ISSUE","ACCESS-ISSUE",
U647="Projet OCM (ZTE, NOKIA, autres projets)","PLANNED WORKS",
U647="No root CAuse","No root cause",
U647="ODU HS","ACTIVE",
U647="IP &amp; VLAN","ACTIVE",
U647="Warehouse HUAWEI","SPARE-ISSUE",
U647="SPARE-HS","SPARE-ISSUE",
U647="Power Telco","ACTIVE",U647="no impacts","no impacts"
),"")</f>
        <v/>
      </c>
      <c r="W647" s="102"/>
      <c r="X647" s="102"/>
      <c r="Y647" s="102"/>
      <c r="Z647" s="102"/>
      <c r="AA647" s="102"/>
      <c r="AB647" s="104" t="s">
        <v>5423</v>
      </c>
      <c r="AC647" s="9"/>
      <c r="AD647" s="9"/>
      <c r="AE647" s="7" t="s">
        <v>5423</v>
      </c>
      <c r="AF647" s="6"/>
      <c r="AG647" s="7"/>
      <c r="AH647" s="3" t="s">
        <v>5423</v>
      </c>
      <c r="AI647" s="18" t="s">
        <v>5423</v>
      </c>
      <c r="AJ647" s="18" t="s">
        <v>5423</v>
      </c>
      <c r="AK647" s="18" t="s">
        <v>5423</v>
      </c>
      <c r="AL647" s="18" t="s">
        <v>5423</v>
      </c>
      <c r="AM647" s="18" t="s">
        <v>5423</v>
      </c>
      <c r="AN647" s="18" t="s">
        <v>5423</v>
      </c>
      <c r="AO647" s="18" t="s">
        <v>5423</v>
      </c>
      <c r="AP647" s="18" t="s">
        <v>5423</v>
      </c>
      <c r="AQ647" s="18" t="s">
        <v>5423</v>
      </c>
      <c r="AR647" s="18" t="s">
        <v>5423</v>
      </c>
      <c r="AS647" s="18" t="s">
        <v>5423</v>
      </c>
      <c r="AT647" s="18" t="s">
        <v>5423</v>
      </c>
      <c r="AU647" s="9" t="s">
        <v>5423</v>
      </c>
      <c r="AV647" s="14"/>
      <c r="AW647" s="14" t="s">
        <v>5423</v>
      </c>
      <c r="AX647" s="14" t="str">
        <f>_xlfn.XLOOKUP(B647,'[4]cell downs 18042026 17h'!$B:$B,'[4]cell downs 18042026 17h'!$B:$B,"")</f>
        <v/>
      </c>
      <c r="AY647" s="14" t="str">
        <f>_xlfn.XLOOKUP(B647,'[5]Cells Huawei 19042026 15h'!$B:$B,'[5]Cells Huawei 19042026 15h'!$B:$B,"")</f>
        <v/>
      </c>
      <c r="AZ647" s="105" t="str">
        <f>_xlfn.XLOOKUP(B647,'INCIDENT-04-23-2026'!E:E,'INCIDENT-04-23-2026'!F:F,"")</f>
        <v/>
      </c>
      <c r="BA647" s="105" t="str">
        <f>_xlfn.XLOOKUP(B647,'[6]Eneo 17H'!$C:$C,'[6]Eneo 17H'!$I:$I,"")</f>
        <v/>
      </c>
      <c r="BB647" s="105" t="str">
        <f>_xlfn.XLOOKUP(B647,[8]ALL!$B:$B,[8]ALL!$M:$M,"")</f>
        <v/>
      </c>
      <c r="BC647" s="105" t="str">
        <f>_xlfn.XLOOKUP(B647,'[6]Eneo 17H'!$C:$C,'[6]Eneo 17H'!$I:$I,"")</f>
        <v/>
      </c>
      <c r="BD647" s="105" t="str">
        <f>_xlfn.XLOOKUP(B647,'[7]Eneo 12H'!$C:$C,'[7]Eneo 12H'!$I:$I,"")</f>
        <v/>
      </c>
      <c r="BE647" s="105" t="s">
        <v>5423</v>
      </c>
    </row>
    <row r="648" spans="1:57" hidden="1" x14ac:dyDescent="0.3">
      <c r="A648" s="1" t="s">
        <v>2480</v>
      </c>
      <c r="B648" s="8" t="s">
        <v>2481</v>
      </c>
      <c r="C648" s="3" t="str">
        <f>_xlfn.XLOOKUP(B648,'[1]daily break down'!$D:$D,'[1]daily break down'!$E:$E,"")</f>
        <v>NORD-OUEST</v>
      </c>
      <c r="D648" s="1" t="s">
        <v>11</v>
      </c>
      <c r="E648" s="1" t="s">
        <v>12</v>
      </c>
      <c r="F648" s="3" t="s">
        <v>51</v>
      </c>
      <c r="G648" s="1" t="s">
        <v>52</v>
      </c>
      <c r="H648" s="25" t="str">
        <f>_xlfn.XLOOKUP(B648,[2]CALCULATION!$B:$B,[2]CALCULATION!$H:$H,"")</f>
        <v>Huawei</v>
      </c>
      <c r="I648" s="23">
        <v>0</v>
      </c>
      <c r="J648" s="23">
        <v>0</v>
      </c>
      <c r="K648" s="23">
        <v>0</v>
      </c>
      <c r="L648" s="23">
        <v>0</v>
      </c>
      <c r="M648" s="23">
        <v>0</v>
      </c>
      <c r="N648" s="23">
        <v>8.0257852428281581E-4</v>
      </c>
      <c r="O648" s="23">
        <v>0</v>
      </c>
      <c r="P648" s="103" t="s">
        <v>6554</v>
      </c>
      <c r="Q648" s="36" t="s">
        <v>5796</v>
      </c>
      <c r="R648" s="36"/>
      <c r="S648" s="35" t="str" cm="1">
        <f t="array" ref="S648">IFERROR(_xlfn.IFS(
U648="MPR ISSUE","PDH",
U648="BSS Hardware Issue","BSS",
U648="Sites strategiques, MLL, Pylone, etc.","ENVTECH",
U648="AKTIVCO DEFAUT GE &amp; POWER Cabinet","AKTIVCO",
U648="AKTIVCO Coupure ENEO &amp; Baisse de tension","AKTIVCO GRID ONLY",
U648="Coupure ENEO &amp; Baisse de tension","IHS GRID ONLY",
U648="Defaut GE &amp; POWER Cabinet","IHS",
U648="Sharing","Partners",
U648="Sites strategiques &amp; DataCenter","SST &amp; DC",
U648="Exclu","Exclu",
U648="SAT","SAT",
U648="SPARE-ISSUE","SPARE-ISSUE",
U648="Fiber CAmtel","TRANS_FO_CAMTEL",
U648="Fiber AOF","Fiber AOF",
U648="Projet OCM (HUAWEI)","TRAVAUX-HUAWEI",
U648="Projet OCM (NOKIA)","TRAVAUX-NOKIA",
U648="ACCESS-ISSUE","ACCESS-ISSUE",
U648="Projet OCM (ZTE, NOKIA, autres projets)","TRAVAUX OCM",
U648="No root CAuse","No root cause",
U648="ODU HS","PDH",
U648="IP &amp; VLAN","PDH",
U648="Warehouse HUAWEI","SPARE-ISSUE",
U648="SPARE-HS","SPARE-ISSUE",
U648="Power Telco","BSS",U648="no impacts","no impacts"
),"")</f>
        <v/>
      </c>
      <c r="T648" s="35" t="str" cm="1">
        <f t="array" ref="T648">IFERROR(_xlfn.IFS(
U648="MPR ISSUE","TX ISSUE",
U648="BSS Hardware Issue","RAN ISSUE",
U648="Sites strategiques, MLL, Pylone, etc.","ENVTECH",
U648="AKTIVCO DEFAUT GE &amp; POWER Cabinet","POWER ISSUE",
U648="AKTIVCO Coupure ENEO &amp; Baisse de tension","POWER ISSUE",
U648="Coupure ENEO &amp; Baisse de tension","POWER ISSUE",
U648="Defaut GE &amp; POWER Cabinet","POWER ISSUE",
U648="Sharing","POWER ISSUE",
U648="Sites strategiques &amp; DataCenter","POWER ISSUE",
U648="Exclu","Exclu",
U648="SAT","TX ISSUE",
U648="SPARE-ISSUE","SPARE-ISSUE",
U648="Fiber CAmtel","TX ISSUE",
U648="Fiber AOF","TX ISSUE",
U648="Projet OCM (HUAWEI)","TRAVAUX-HUAWEI",
U648="Projet OCM (NOKIA)","TRAVAUX -NOKIA",
U648="ACCESS-ISSUE","ACCESS-ISSUE",
U648="Projet OCM (ZTE, NOKIA, autres projets)","TRAVAUX OCM",
U648="No root CAuse","No root cause",
U648="ODU HS","TX ISSUE",
U648="IP &amp; VLAN","TX ISSUE",
U648="Warehouse HUAWEI","SPARE-ISSUE",
U648="SPARE-HS","SPARE-ISSUE",
U648="Power Telco","RAN ISSUE",U648="no impacts","no impacts"
),"")</f>
        <v/>
      </c>
      <c r="U648" s="28"/>
      <c r="V648" s="35" t="str" cm="1">
        <f t="array" ref="V648">IFERROR(_xlfn.IFS(
U648="MPR ISSUE","ACTIVE",
U648="BSS Hardware Issue","ACTIVE",
U648="Sites strategiques, MLL, Pylone, etc.","PASSIVE",
U648="AKTIVCO DEFAUT GE &amp; POWER Cabinet","PASSIVE",
U648="AKTIVCO Coupure ENEO &amp; Baisse de tension","PASSIVE",
U648="Coupure ENEO &amp; Baisse de tension","PASSIVE",
U648="Defaut GE &amp; POWER Cabinet","PASSIVE",
U648="Sharing","PASSIVE",
U648="Sites strategiques &amp; DataCenter","PASSIVE",
U648="Exclu","Exclu",
U648="SAT","ACTIVE",
U648="SPARE-ISSUE","SPARE-ISSUE",
U648="Fiber CAmtel","ACTIVE",
U648="Fiber AOF","ACTIVE",
U648="Projet OCM (HUAWEI)","PLANNED WORKS",
U648="Projet OCM (NOKIA)","PLANNED WORKS",
U648="ACCESS-ISSUE","ACCESS-ISSUE",
U648="Projet OCM (ZTE, NOKIA, autres projets)","PLANNED WORKS",
U648="No root CAuse","No root cause",
U648="ODU HS","ACTIVE",
U648="IP &amp; VLAN","ACTIVE",
U648="Warehouse HUAWEI","SPARE-ISSUE",
U648="SPARE-HS","SPARE-ISSUE",
U648="Power Telco","ACTIVE",U648="no impacts","no impacts"
),"")</f>
        <v/>
      </c>
      <c r="W648" s="102"/>
      <c r="X648" s="102"/>
      <c r="Y648" s="102"/>
      <c r="Z648" s="102"/>
      <c r="AA648" s="102"/>
      <c r="AB648" s="104" t="s">
        <v>5423</v>
      </c>
      <c r="AC648" s="9"/>
      <c r="AD648" s="9"/>
      <c r="AE648" s="7" t="s">
        <v>5423</v>
      </c>
      <c r="AF648" s="6"/>
      <c r="AG648" s="7"/>
      <c r="AH648" s="3" t="s">
        <v>5423</v>
      </c>
      <c r="AI648" s="18" t="s">
        <v>5423</v>
      </c>
      <c r="AJ648" s="18" t="s">
        <v>5423</v>
      </c>
      <c r="AK648" s="18" t="s">
        <v>5423</v>
      </c>
      <c r="AL648" s="18" t="s">
        <v>5423</v>
      </c>
      <c r="AM648" s="18" t="s">
        <v>5423</v>
      </c>
      <c r="AN648" s="18" t="s">
        <v>5423</v>
      </c>
      <c r="AO648" s="18" t="s">
        <v>5423</v>
      </c>
      <c r="AP648" s="18" t="s">
        <v>5423</v>
      </c>
      <c r="AQ648" s="18" t="s">
        <v>5423</v>
      </c>
      <c r="AR648" s="18" t="s">
        <v>5423</v>
      </c>
      <c r="AS648" s="18" t="s">
        <v>5423</v>
      </c>
      <c r="AT648" s="18" t="s">
        <v>5423</v>
      </c>
      <c r="AU648" s="9" t="s">
        <v>5423</v>
      </c>
      <c r="AV648" s="14"/>
      <c r="AW648" s="14" t="s">
        <v>5423</v>
      </c>
      <c r="AX648" s="14" t="str">
        <f>_xlfn.XLOOKUP(B648,'[4]cell downs 18042026 17h'!$B:$B,'[4]cell downs 18042026 17h'!$B:$B,"")</f>
        <v/>
      </c>
      <c r="AY648" s="14" t="str">
        <f>_xlfn.XLOOKUP(B648,'[5]Cells Huawei 19042026 15h'!$B:$B,'[5]Cells Huawei 19042026 15h'!$B:$B,"")</f>
        <v/>
      </c>
      <c r="AZ648" s="105" t="str">
        <f>_xlfn.XLOOKUP(B648,'INCIDENT-04-23-2026'!E:E,'INCIDENT-04-23-2026'!F:F,"")</f>
        <v/>
      </c>
      <c r="BA648" s="105" t="str">
        <f>_xlfn.XLOOKUP(B648,'[6]Eneo 17H'!$C:$C,'[6]Eneo 17H'!$I:$I,"")</f>
        <v/>
      </c>
      <c r="BB648" s="105" t="str">
        <f>_xlfn.XLOOKUP(B648,[8]ALL!$B:$B,[8]ALL!$M:$M,"")</f>
        <v/>
      </c>
      <c r="BC648" s="105" t="str">
        <f>_xlfn.XLOOKUP(B648,'[6]Eneo 17H'!$C:$C,'[6]Eneo 17H'!$I:$I,"")</f>
        <v/>
      </c>
      <c r="BD648" s="105" t="str">
        <f>_xlfn.XLOOKUP(B648,'[7]Eneo 12H'!$C:$C,'[7]Eneo 12H'!$I:$I,"")</f>
        <v/>
      </c>
      <c r="BE648" s="105" t="s">
        <v>5423</v>
      </c>
    </row>
    <row r="649" spans="1:57" hidden="1" x14ac:dyDescent="0.3">
      <c r="A649" s="1" t="s">
        <v>2779</v>
      </c>
      <c r="B649" s="8" t="s">
        <v>2780</v>
      </c>
      <c r="C649" s="3" t="str">
        <f>_xlfn.XLOOKUP(B649,'[1]daily break down'!$D:$D,'[1]daily break down'!$E:$E,"")</f>
        <v>Yaounde</v>
      </c>
      <c r="D649" s="1" t="s">
        <v>21</v>
      </c>
      <c r="E649" s="1" t="s">
        <v>30</v>
      </c>
      <c r="F649" s="3" t="s">
        <v>37</v>
      </c>
      <c r="G649" s="1" t="s">
        <v>2781</v>
      </c>
      <c r="H649" s="27" t="str">
        <f>_xlfn.XLOOKUP(B649,[2]CALCULATION!$B:$B,[2]CALCULATION!$H:$H,"")</f>
        <v>ZTE</v>
      </c>
      <c r="I649" s="23">
        <v>0</v>
      </c>
      <c r="J649" s="23">
        <v>0</v>
      </c>
      <c r="K649" s="23">
        <v>0</v>
      </c>
      <c r="L649" s="23">
        <v>0</v>
      </c>
      <c r="M649" s="23">
        <v>0</v>
      </c>
      <c r="N649" s="23">
        <v>5.3505234952230297E-4</v>
      </c>
      <c r="O649" s="23">
        <v>1.1557130749672469E-2</v>
      </c>
      <c r="P649" s="103" t="s">
        <v>6554</v>
      </c>
      <c r="Q649" s="36" t="s">
        <v>5796</v>
      </c>
      <c r="R649" s="36"/>
      <c r="S649" s="35" t="str" cm="1">
        <f t="array" ref="S649">IFERROR(_xlfn.IFS(
U649="MPR ISSUE","PDH",
U649="BSS Hardware Issue","BSS",
U649="Sites strategiques, MLL, Pylone, etc.","ENVTECH",
U649="AKTIVCO DEFAUT GE &amp; POWER Cabinet","AKTIVCO",
U649="AKTIVCO Coupure ENEO &amp; Baisse de tension","AKTIVCO GRID ONLY",
U649="Coupure ENEO &amp; Baisse de tension","IHS GRID ONLY",
U649="Defaut GE &amp; POWER Cabinet","IHS",
U649="Sharing","Partners",
U649="Sites strategiques &amp; DataCenter","SST &amp; DC",
U649="Exclu","Exclu",
U649="SAT","SAT",
U649="SPARE-ISSUE","SPARE-ISSUE",
U649="Fiber CAmtel","TRANS_FO_CAMTEL",
U649="Fiber AOF","Fiber AOF",
U649="Projet OCM (HUAWEI)","TRAVAUX-HUAWEI",
U649="Projet OCM (NOKIA)","TRAVAUX-NOKIA",
U649="ACCESS-ISSUE","ACCESS-ISSUE",
U649="Projet OCM (ZTE, NOKIA, autres projets)","TRAVAUX OCM",
U649="No root CAuse","No root cause",
U649="ODU HS","PDH",
U649="IP &amp; VLAN","PDH",
U649="Warehouse HUAWEI","SPARE-ISSUE",
U649="SPARE-HS","SPARE-ISSUE",
U649="Power Telco","BSS",U649="no impacts","no impacts"
),"")</f>
        <v/>
      </c>
      <c r="T649" s="35" t="str" cm="1">
        <f t="array" ref="T649">IFERROR(_xlfn.IFS(
U649="MPR ISSUE","TX ISSUE",
U649="BSS Hardware Issue","RAN ISSUE",
U649="Sites strategiques, MLL, Pylone, etc.","ENVTECH",
U649="AKTIVCO DEFAUT GE &amp; POWER Cabinet","POWER ISSUE",
U649="AKTIVCO Coupure ENEO &amp; Baisse de tension","POWER ISSUE",
U649="Coupure ENEO &amp; Baisse de tension","POWER ISSUE",
U649="Defaut GE &amp; POWER Cabinet","POWER ISSUE",
U649="Sharing","POWER ISSUE",
U649="Sites strategiques &amp; DataCenter","POWER ISSUE",
U649="Exclu","Exclu",
U649="SAT","TX ISSUE",
U649="SPARE-ISSUE","SPARE-ISSUE",
U649="Fiber CAmtel","TX ISSUE",
U649="Fiber AOF","TX ISSUE",
U649="Projet OCM (HUAWEI)","TRAVAUX-HUAWEI",
U649="Projet OCM (NOKIA)","TRAVAUX -NOKIA",
U649="ACCESS-ISSUE","ACCESS-ISSUE",
U649="Projet OCM (ZTE, NOKIA, autres projets)","TRAVAUX OCM",
U649="No root CAuse","No root cause",
U649="ODU HS","TX ISSUE",
U649="IP &amp; VLAN","TX ISSUE",
U649="Warehouse HUAWEI","SPARE-ISSUE",
U649="SPARE-HS","SPARE-ISSUE",
U649="Power Telco","RAN ISSUE",U649="no impacts","no impacts"
),"")</f>
        <v/>
      </c>
      <c r="U649" s="28"/>
      <c r="V649" s="35" t="str" cm="1">
        <f t="array" ref="V649">IFERROR(_xlfn.IFS(
U649="MPR ISSUE","ACTIVE",
U649="BSS Hardware Issue","ACTIVE",
U649="Sites strategiques, MLL, Pylone, etc.","PASSIVE",
U649="AKTIVCO DEFAUT GE &amp; POWER Cabinet","PASSIVE",
U649="AKTIVCO Coupure ENEO &amp; Baisse de tension","PASSIVE",
U649="Coupure ENEO &amp; Baisse de tension","PASSIVE",
U649="Defaut GE &amp; POWER Cabinet","PASSIVE",
U649="Sharing","PASSIVE",
U649="Sites strategiques &amp; DataCenter","PASSIVE",
U649="Exclu","Exclu",
U649="SAT","ACTIVE",
U649="SPARE-ISSUE","SPARE-ISSUE",
U649="Fiber CAmtel","ACTIVE",
U649="Fiber AOF","ACTIVE",
U649="Projet OCM (HUAWEI)","PLANNED WORKS",
U649="Projet OCM (NOKIA)","PLANNED WORKS",
U649="ACCESS-ISSUE","ACCESS-ISSUE",
U649="Projet OCM (ZTE, NOKIA, autres projets)","PLANNED WORKS",
U649="No root CAuse","No root cause",
U649="ODU HS","ACTIVE",
U649="IP &amp; VLAN","ACTIVE",
U649="Warehouse HUAWEI","SPARE-ISSUE",
U649="SPARE-HS","SPARE-ISSUE",
U649="Power Telco","ACTIVE",U649="no impacts","no impacts"
),"")</f>
        <v/>
      </c>
      <c r="W649" s="102"/>
      <c r="X649" s="102"/>
      <c r="Y649" s="102"/>
      <c r="Z649" s="102"/>
      <c r="AA649" s="102"/>
      <c r="AB649" s="104" t="s">
        <v>5423</v>
      </c>
      <c r="AC649" s="9"/>
      <c r="AD649" s="9"/>
      <c r="AE649" s="7" t="s">
        <v>5423</v>
      </c>
      <c r="AF649" s="6"/>
      <c r="AG649" s="7"/>
      <c r="AH649" s="3" t="s">
        <v>5423</v>
      </c>
      <c r="AI649" s="18" t="s">
        <v>5423</v>
      </c>
      <c r="AJ649" s="18" t="s">
        <v>5423</v>
      </c>
      <c r="AK649" s="18" t="s">
        <v>5423</v>
      </c>
      <c r="AL649" s="18" t="s">
        <v>5423</v>
      </c>
      <c r="AM649" s="18" t="s">
        <v>5423</v>
      </c>
      <c r="AN649" s="18" t="s">
        <v>5423</v>
      </c>
      <c r="AO649" s="18" t="s">
        <v>5423</v>
      </c>
      <c r="AP649" s="18" t="s">
        <v>5423</v>
      </c>
      <c r="AQ649" s="18" t="s">
        <v>5423</v>
      </c>
      <c r="AR649" s="18" t="s">
        <v>5423</v>
      </c>
      <c r="AS649" s="18" t="s">
        <v>5423</v>
      </c>
      <c r="AT649" s="18" t="s">
        <v>5423</v>
      </c>
      <c r="AU649" s="9" t="s">
        <v>5423</v>
      </c>
      <c r="AV649" s="14"/>
      <c r="AW649" s="14" t="s">
        <v>5423</v>
      </c>
      <c r="AX649" s="14" t="str">
        <f>_xlfn.XLOOKUP(B649,'[4]cell downs 18042026 17h'!$B:$B,'[4]cell downs 18042026 17h'!$B:$B,"")</f>
        <v/>
      </c>
      <c r="AY649" s="14" t="str">
        <f>_xlfn.XLOOKUP(B649,'[5]Cells Huawei 19042026 15h'!$B:$B,'[5]Cells Huawei 19042026 15h'!$B:$B,"")</f>
        <v/>
      </c>
      <c r="AZ649" s="105" t="str">
        <f>_xlfn.XLOOKUP(B649,'INCIDENT-04-23-2026'!E:E,'INCIDENT-04-23-2026'!F:F,"")</f>
        <v/>
      </c>
      <c r="BA649" s="105" t="str">
        <f>_xlfn.XLOOKUP(B649,'[6]Eneo 17H'!$C:$C,'[6]Eneo 17H'!$I:$I,"")</f>
        <v/>
      </c>
      <c r="BB649" s="105" t="str">
        <f>_xlfn.XLOOKUP(B649,[8]ALL!$B:$B,[8]ALL!$M:$M,"")</f>
        <v/>
      </c>
      <c r="BC649" s="105" t="str">
        <f>_xlfn.XLOOKUP(B649,'[6]Eneo 17H'!$C:$C,'[6]Eneo 17H'!$I:$I,"")</f>
        <v/>
      </c>
      <c r="BD649" s="105" t="str">
        <f>_xlfn.XLOOKUP(B649,'[7]Eneo 12H'!$C:$C,'[7]Eneo 12H'!$I:$I,"")</f>
        <v/>
      </c>
      <c r="BE649" s="105" t="s">
        <v>5423</v>
      </c>
    </row>
    <row r="650" spans="1:57" hidden="1" x14ac:dyDescent="0.3">
      <c r="A650" s="1" t="s">
        <v>2227</v>
      </c>
      <c r="B650" s="8" t="s">
        <v>2228</v>
      </c>
      <c r="C650" s="3" t="str">
        <f>_xlfn.XLOOKUP(B650,'[1]daily break down'!$D:$D,'[1]daily break down'!$E:$E,"")</f>
        <v>NORD-OUEST</v>
      </c>
      <c r="D650" s="1" t="s">
        <v>11</v>
      </c>
      <c r="E650" s="1" t="s">
        <v>12</v>
      </c>
      <c r="F650" s="3" t="s">
        <v>51</v>
      </c>
      <c r="G650" s="1" t="s">
        <v>52</v>
      </c>
      <c r="H650" s="25" t="str">
        <f>_xlfn.XLOOKUP(B650,[2]CALCULATION!$B:$B,[2]CALCULATION!$H:$H,"")</f>
        <v>Huawei</v>
      </c>
      <c r="I650" s="23">
        <v>0</v>
      </c>
      <c r="J650" s="23">
        <v>0</v>
      </c>
      <c r="K650" s="23">
        <v>0</v>
      </c>
      <c r="L650" s="23">
        <v>0</v>
      </c>
      <c r="M650" s="23">
        <v>0</v>
      </c>
      <c r="N650" s="23">
        <v>5.3505234952187721E-4</v>
      </c>
      <c r="O650" s="23">
        <v>0</v>
      </c>
      <c r="P650" s="103" t="s">
        <v>6554</v>
      </c>
      <c r="Q650" s="36" t="s">
        <v>5796</v>
      </c>
      <c r="R650" s="36"/>
      <c r="S650" s="35" t="str" cm="1">
        <f t="array" ref="S650">IFERROR(_xlfn.IFS(
U650="MPR ISSUE","PDH",
U650="BSS Hardware Issue","BSS",
U650="Sites strategiques, MLL, Pylone, etc.","ENVTECH",
U650="AKTIVCO DEFAUT GE &amp; POWER Cabinet","AKTIVCO",
U650="AKTIVCO Coupure ENEO &amp; Baisse de tension","AKTIVCO GRID ONLY",
U650="Coupure ENEO &amp; Baisse de tension","IHS GRID ONLY",
U650="Defaut GE &amp; POWER Cabinet","IHS",
U650="Sharing","Partners",
U650="Sites strategiques &amp; DataCenter","SST &amp; DC",
U650="Exclu","Exclu",
U650="SAT","SAT",
U650="SPARE-ISSUE","SPARE-ISSUE",
U650="Fiber CAmtel","TRANS_FO_CAMTEL",
U650="Fiber AOF","Fiber AOF",
U650="Projet OCM (HUAWEI)","TRAVAUX-HUAWEI",
U650="Projet OCM (NOKIA)","TRAVAUX-NOKIA",
U650="ACCESS-ISSUE","ACCESS-ISSUE",
U650="Projet OCM (ZTE, NOKIA, autres projets)","TRAVAUX OCM",
U650="No root CAuse","No root cause",
U650="ODU HS","PDH",
U650="IP &amp; VLAN","PDH",
U650="Warehouse HUAWEI","SPARE-ISSUE",
U650="SPARE-HS","SPARE-ISSUE",
U650="Power Telco","BSS",U650="no impacts","no impacts"
),"")</f>
        <v/>
      </c>
      <c r="T650" s="35" t="str" cm="1">
        <f t="array" ref="T650">IFERROR(_xlfn.IFS(
U650="MPR ISSUE","TX ISSUE",
U650="BSS Hardware Issue","RAN ISSUE",
U650="Sites strategiques, MLL, Pylone, etc.","ENVTECH",
U650="AKTIVCO DEFAUT GE &amp; POWER Cabinet","POWER ISSUE",
U650="AKTIVCO Coupure ENEO &amp; Baisse de tension","POWER ISSUE",
U650="Coupure ENEO &amp; Baisse de tension","POWER ISSUE",
U650="Defaut GE &amp; POWER Cabinet","POWER ISSUE",
U650="Sharing","POWER ISSUE",
U650="Sites strategiques &amp; DataCenter","POWER ISSUE",
U650="Exclu","Exclu",
U650="SAT","TX ISSUE",
U650="SPARE-ISSUE","SPARE-ISSUE",
U650="Fiber CAmtel","TX ISSUE",
U650="Fiber AOF","TX ISSUE",
U650="Projet OCM (HUAWEI)","TRAVAUX-HUAWEI",
U650="Projet OCM (NOKIA)","TRAVAUX -NOKIA",
U650="ACCESS-ISSUE","ACCESS-ISSUE",
U650="Projet OCM (ZTE, NOKIA, autres projets)","TRAVAUX OCM",
U650="No root CAuse","No root cause",
U650="ODU HS","TX ISSUE",
U650="IP &amp; VLAN","TX ISSUE",
U650="Warehouse HUAWEI","SPARE-ISSUE",
U650="SPARE-HS","SPARE-ISSUE",
U650="Power Telco","RAN ISSUE",U650="no impacts","no impacts"
),"")</f>
        <v/>
      </c>
      <c r="U650" s="28"/>
      <c r="V650" s="35" t="str" cm="1">
        <f t="array" ref="V650">IFERROR(_xlfn.IFS(
U650="MPR ISSUE","ACTIVE",
U650="BSS Hardware Issue","ACTIVE",
U650="Sites strategiques, MLL, Pylone, etc.","PASSIVE",
U650="AKTIVCO DEFAUT GE &amp; POWER Cabinet","PASSIVE",
U650="AKTIVCO Coupure ENEO &amp; Baisse de tension","PASSIVE",
U650="Coupure ENEO &amp; Baisse de tension","PASSIVE",
U650="Defaut GE &amp; POWER Cabinet","PASSIVE",
U650="Sharing","PASSIVE",
U650="Sites strategiques &amp; DataCenter","PASSIVE",
U650="Exclu","Exclu",
U650="SAT","ACTIVE",
U650="SPARE-ISSUE","SPARE-ISSUE",
U650="Fiber CAmtel","ACTIVE",
U650="Fiber AOF","ACTIVE",
U650="Projet OCM (HUAWEI)","PLANNED WORKS",
U650="Projet OCM (NOKIA)","PLANNED WORKS",
U650="ACCESS-ISSUE","ACCESS-ISSUE",
U650="Projet OCM (ZTE, NOKIA, autres projets)","PLANNED WORKS",
U650="No root CAuse","No root cause",
U650="ODU HS","ACTIVE",
U650="IP &amp; VLAN","ACTIVE",
U650="Warehouse HUAWEI","SPARE-ISSUE",
U650="SPARE-HS","SPARE-ISSUE",
U650="Power Telco","ACTIVE",U650="no impacts","no impacts"
),"")</f>
        <v/>
      </c>
      <c r="W650" s="102"/>
      <c r="X650" s="102"/>
      <c r="Y650" s="102"/>
      <c r="Z650" s="102"/>
      <c r="AA650" s="102"/>
      <c r="AB650" s="104" t="s">
        <v>5423</v>
      </c>
      <c r="AC650" s="9"/>
      <c r="AD650" s="9"/>
      <c r="AE650" s="7" t="s">
        <v>5423</v>
      </c>
      <c r="AF650" s="6"/>
      <c r="AG650" s="7"/>
      <c r="AH650" s="3" t="s">
        <v>5423</v>
      </c>
      <c r="AI650" s="18" t="s">
        <v>5423</v>
      </c>
      <c r="AJ650" s="18" t="s">
        <v>5423</v>
      </c>
      <c r="AK650" s="18" t="s">
        <v>5423</v>
      </c>
      <c r="AL650" s="18" t="s">
        <v>5423</v>
      </c>
      <c r="AM650" s="18" t="s">
        <v>5423</v>
      </c>
      <c r="AN650" s="18" t="s">
        <v>5423</v>
      </c>
      <c r="AO650" s="18" t="s">
        <v>5423</v>
      </c>
      <c r="AP650" s="18" t="s">
        <v>5423</v>
      </c>
      <c r="AQ650" s="18" t="s">
        <v>5423</v>
      </c>
      <c r="AR650" s="18" t="s">
        <v>5423</v>
      </c>
      <c r="AS650" s="18" t="s">
        <v>5423</v>
      </c>
      <c r="AT650" s="18" t="s">
        <v>5423</v>
      </c>
      <c r="AU650" s="9" t="s">
        <v>5423</v>
      </c>
      <c r="AV650" s="14"/>
      <c r="AW650" s="14" t="s">
        <v>5423</v>
      </c>
      <c r="AX650" s="14" t="str">
        <f>_xlfn.XLOOKUP(B650,'[4]cell downs 18042026 17h'!$B:$B,'[4]cell downs 18042026 17h'!$B:$B,"")</f>
        <v/>
      </c>
      <c r="AY650" s="14" t="str">
        <f>_xlfn.XLOOKUP(B650,'[5]Cells Huawei 19042026 15h'!$B:$B,'[5]Cells Huawei 19042026 15h'!$B:$B,"")</f>
        <v/>
      </c>
      <c r="AZ650" s="105" t="str">
        <f>_xlfn.XLOOKUP(B650,'INCIDENT-04-23-2026'!E:E,'INCIDENT-04-23-2026'!F:F,"")</f>
        <v/>
      </c>
      <c r="BA650" s="105" t="str">
        <f>_xlfn.XLOOKUP(B650,'[6]Eneo 17H'!$C:$C,'[6]Eneo 17H'!$I:$I,"")</f>
        <v/>
      </c>
      <c r="BB650" s="105" t="str">
        <f>_xlfn.XLOOKUP(B650,[8]ALL!$B:$B,[8]ALL!$M:$M,"")</f>
        <v/>
      </c>
      <c r="BC650" s="105" t="str">
        <f>_xlfn.XLOOKUP(B650,'[6]Eneo 17H'!$C:$C,'[6]Eneo 17H'!$I:$I,"")</f>
        <v/>
      </c>
      <c r="BD650" s="105" t="str">
        <f>_xlfn.XLOOKUP(B650,'[7]Eneo 12H'!$C:$C,'[7]Eneo 12H'!$I:$I,"")</f>
        <v/>
      </c>
      <c r="BE650" s="105" t="s">
        <v>5423</v>
      </c>
    </row>
    <row r="651" spans="1:57" hidden="1" x14ac:dyDescent="0.3">
      <c r="A651" s="1" t="s">
        <v>1545</v>
      </c>
      <c r="B651" s="8" t="s">
        <v>1546</v>
      </c>
      <c r="C651" s="3" t="str">
        <f>_xlfn.XLOOKUP(B651,'[1]daily break down'!$D:$D,'[1]daily break down'!$E:$E,"")</f>
        <v>Yaounde</v>
      </c>
      <c r="D651" s="1" t="s">
        <v>21</v>
      </c>
      <c r="E651" s="1" t="s">
        <v>30</v>
      </c>
      <c r="F651" s="3" t="s">
        <v>37</v>
      </c>
      <c r="G651" s="1" t="s">
        <v>38</v>
      </c>
      <c r="H651" s="27" t="str">
        <f>_xlfn.XLOOKUP(B651,[2]CALCULATION!$B:$B,[2]CALCULATION!$H:$H,"")</f>
        <v>ZTE</v>
      </c>
      <c r="I651" s="23">
        <v>13.868556899607057</v>
      </c>
      <c r="J651" s="23">
        <v>13.868556899607057</v>
      </c>
      <c r="K651" s="23">
        <v>14.899745457762256</v>
      </c>
      <c r="L651" s="23">
        <v>0</v>
      </c>
      <c r="M651" s="23">
        <v>0</v>
      </c>
      <c r="N651" s="23">
        <v>4.2804187961750177E-4</v>
      </c>
      <c r="O651" s="23">
        <v>5.8486393975453224</v>
      </c>
      <c r="P651" s="103" t="s">
        <v>6553</v>
      </c>
      <c r="Q651" s="36" t="s">
        <v>5796</v>
      </c>
      <c r="R651" s="36"/>
      <c r="S651" s="35" t="str" cm="1">
        <f t="array" ref="S651">IFERROR(_xlfn.IFS(
U651="MPR ISSUE","PDH",
U651="BSS Hardware Issue","BSS",
U651="Sites strategiques, MLL, Pylone, etc.","ENVTECH",
U651="AKTIVCO DEFAUT GE &amp; POWER Cabinet","AKTIVCO",
U651="AKTIVCO Coupure ENEO &amp; Baisse de tension","AKTIVCO GRID ONLY",
U651="Coupure ENEO &amp; Baisse de tension","IHS GRID ONLY",
U651="Defaut GE &amp; POWER Cabinet","IHS",
U651="Sharing","Partners",
U651="Sites strategiques &amp; DataCenter","SST &amp; DC",
U651="Exclu","Exclu",
U651="SAT","SAT",
U651="SPARE-ISSUE","SPARE-ISSUE",
U651="Fiber CAmtel","TRANS_FO_CAMTEL",
U651="Fiber AOF","Fiber AOF",
U651="Projet OCM (HUAWEI)","TRAVAUX-HUAWEI",
U651="Projet OCM (NOKIA)","TRAVAUX-NOKIA",
U651="ACCESS-ISSUE","ACCESS-ISSUE",
U651="Projet OCM (ZTE, NOKIA, autres projets)","TRAVAUX OCM",
U651="No root CAuse","No root cause",
U651="ODU HS","PDH",
U651="IP &amp; VLAN","PDH",
U651="Warehouse HUAWEI","SPARE-ISSUE",
U651="SPARE-HS","SPARE-ISSUE",
U651="Power Telco","BSS",U651="no impacts","no impacts"
),"")</f>
        <v/>
      </c>
      <c r="T651" s="35" t="str" cm="1">
        <f t="array" ref="T651">IFERROR(_xlfn.IFS(
U651="MPR ISSUE","TX ISSUE",
U651="BSS Hardware Issue","RAN ISSUE",
U651="Sites strategiques, MLL, Pylone, etc.","ENVTECH",
U651="AKTIVCO DEFAUT GE &amp; POWER Cabinet","POWER ISSUE",
U651="AKTIVCO Coupure ENEO &amp; Baisse de tension","POWER ISSUE",
U651="Coupure ENEO &amp; Baisse de tension","POWER ISSUE",
U651="Defaut GE &amp; POWER Cabinet","POWER ISSUE",
U651="Sharing","POWER ISSUE",
U651="Sites strategiques &amp; DataCenter","POWER ISSUE",
U651="Exclu","Exclu",
U651="SAT","TX ISSUE",
U651="SPARE-ISSUE","SPARE-ISSUE",
U651="Fiber CAmtel","TX ISSUE",
U651="Fiber AOF","TX ISSUE",
U651="Projet OCM (HUAWEI)","TRAVAUX-HUAWEI",
U651="Projet OCM (NOKIA)","TRAVAUX -NOKIA",
U651="ACCESS-ISSUE","ACCESS-ISSUE",
U651="Projet OCM (ZTE, NOKIA, autres projets)","TRAVAUX OCM",
U651="No root CAuse","No root cause",
U651="ODU HS","TX ISSUE",
U651="IP &amp; VLAN","TX ISSUE",
U651="Warehouse HUAWEI","SPARE-ISSUE",
U651="SPARE-HS","SPARE-ISSUE",
U651="Power Telco","RAN ISSUE",U651="no impacts","no impacts"
),"")</f>
        <v/>
      </c>
      <c r="U651" s="28"/>
      <c r="V651" s="35" t="str" cm="1">
        <f t="array" ref="V651">IFERROR(_xlfn.IFS(
U651="MPR ISSUE","ACTIVE",
U651="BSS Hardware Issue","ACTIVE",
U651="Sites strategiques, MLL, Pylone, etc.","PASSIVE",
U651="AKTIVCO DEFAUT GE &amp; POWER Cabinet","PASSIVE",
U651="AKTIVCO Coupure ENEO &amp; Baisse de tension","PASSIVE",
U651="Coupure ENEO &amp; Baisse de tension","PASSIVE",
U651="Defaut GE &amp; POWER Cabinet","PASSIVE",
U651="Sharing","PASSIVE",
U651="Sites strategiques &amp; DataCenter","PASSIVE",
U651="Exclu","Exclu",
U651="SAT","ACTIVE",
U651="SPARE-ISSUE","SPARE-ISSUE",
U651="Fiber CAmtel","ACTIVE",
U651="Fiber AOF","ACTIVE",
U651="Projet OCM (HUAWEI)","PLANNED WORKS",
U651="Projet OCM (NOKIA)","PLANNED WORKS",
U651="ACCESS-ISSUE","ACCESS-ISSUE",
U651="Projet OCM (ZTE, NOKIA, autres projets)","PLANNED WORKS",
U651="No root CAuse","No root cause",
U651="ODU HS","ACTIVE",
U651="IP &amp; VLAN","ACTIVE",
U651="Warehouse HUAWEI","SPARE-ISSUE",
U651="SPARE-HS","SPARE-ISSUE",
U651="Power Telco","ACTIVE",U651="no impacts","no impacts"
),"")</f>
        <v/>
      </c>
      <c r="W651" s="104" t="s">
        <v>6741</v>
      </c>
      <c r="X651" s="104" t="s">
        <v>6742</v>
      </c>
      <c r="Y651" s="104"/>
      <c r="Z651" s="104" t="s">
        <v>6743</v>
      </c>
      <c r="AA651" s="104" t="s">
        <v>6688</v>
      </c>
      <c r="AB651" s="104" t="s">
        <v>6127</v>
      </c>
      <c r="AC651" s="9"/>
      <c r="AD651" s="9"/>
      <c r="AE651" s="7"/>
      <c r="AF651" s="6"/>
      <c r="AG651" s="7"/>
      <c r="AH651" s="3" t="s">
        <v>5423</v>
      </c>
      <c r="AI651" s="18" t="s">
        <v>5423</v>
      </c>
      <c r="AJ651" s="18" t="s">
        <v>5423</v>
      </c>
      <c r="AK651" s="18" t="s">
        <v>5423</v>
      </c>
      <c r="AL651" s="18" t="s">
        <v>5423</v>
      </c>
      <c r="AM651" s="18" t="s">
        <v>5423</v>
      </c>
      <c r="AN651" s="18" t="s">
        <v>5423</v>
      </c>
      <c r="AO651" s="18" t="s">
        <v>5423</v>
      </c>
      <c r="AP651" s="18" t="s">
        <v>5423</v>
      </c>
      <c r="AQ651" s="18" t="s">
        <v>5423</v>
      </c>
      <c r="AR651" s="18" t="s">
        <v>5423</v>
      </c>
      <c r="AS651" s="18" t="s">
        <v>5423</v>
      </c>
      <c r="AT651" s="18" t="s">
        <v>5423</v>
      </c>
      <c r="AU651" s="9" t="s">
        <v>6127</v>
      </c>
      <c r="AV651" s="14"/>
      <c r="AW651" s="14" t="s">
        <v>5423</v>
      </c>
      <c r="AX651" s="14" t="str">
        <f>_xlfn.XLOOKUP(B651,'[4]cell downs 18042026 17h'!$B:$B,'[4]cell downs 18042026 17h'!$B:$B,"")</f>
        <v/>
      </c>
      <c r="AY651" s="14" t="str">
        <f>_xlfn.XLOOKUP(B651,'[5]Cells Huawei 19042026 15h'!$B:$B,'[5]Cells Huawei 19042026 15h'!$B:$B,"")</f>
        <v/>
      </c>
      <c r="AZ651" s="105" t="str">
        <f>_xlfn.XLOOKUP(B651,'INCIDENT-04-23-2026'!E:E,'INCIDENT-04-23-2026'!F:F,"")</f>
        <v/>
      </c>
      <c r="BA651" s="105" t="str">
        <f>_xlfn.XLOOKUP(B651,'[6]Eneo 17H'!$C:$C,'[6]Eneo 17H'!$I:$I,"")</f>
        <v/>
      </c>
      <c r="BC651" s="105" t="str">
        <f>_xlfn.XLOOKUP(B651,'[6]Eneo 17H'!$C:$C,'[6]Eneo 17H'!$I:$I,"")</f>
        <v/>
      </c>
      <c r="BD651" s="105" t="str">
        <f>_xlfn.XLOOKUP(B651,'[7]Eneo 12H'!$C:$C,'[7]Eneo 12H'!$I:$I,"")</f>
        <v/>
      </c>
      <c r="BE651" s="11" t="s">
        <v>5423</v>
      </c>
    </row>
    <row r="652" spans="1:57" hidden="1" x14ac:dyDescent="0.3">
      <c r="A652" s="1" t="s">
        <v>266</v>
      </c>
      <c r="B652" s="8" t="s">
        <v>267</v>
      </c>
      <c r="C652" s="3" t="str">
        <f>_xlfn.XLOOKUP(B652,'[1]daily break down'!$D:$D,'[1]daily break down'!$E:$E,"")</f>
        <v>Douala</v>
      </c>
      <c r="D652" s="1" t="s">
        <v>11</v>
      </c>
      <c r="E652" s="1" t="s">
        <v>145</v>
      </c>
      <c r="F652" s="3" t="s">
        <v>31</v>
      </c>
      <c r="G652" s="1" t="s">
        <v>32</v>
      </c>
      <c r="H652" s="27" t="str">
        <f>_xlfn.XLOOKUP(B652,[2]CALCULATION!$B:$B,[2]CALCULATION!$H:$H,"")</f>
        <v>ZTE</v>
      </c>
      <c r="I652" s="23">
        <v>17.471617256365697</v>
      </c>
      <c r="J652" s="23">
        <v>0</v>
      </c>
      <c r="K652" s="23">
        <v>14.623319578920938</v>
      </c>
      <c r="L652" s="23">
        <v>0</v>
      </c>
      <c r="M652" s="23">
        <v>0</v>
      </c>
      <c r="N652" s="23">
        <v>4.2804187961750177E-4</v>
      </c>
      <c r="O652" s="23">
        <v>0</v>
      </c>
      <c r="P652" s="103" t="s">
        <v>6554</v>
      </c>
      <c r="Q652" s="36" t="s">
        <v>5796</v>
      </c>
      <c r="R652" s="36"/>
      <c r="S652" s="35" t="str" cm="1">
        <f t="array" ref="S652">IFERROR(_xlfn.IFS(
U652="MPR ISSUE","PDH",
U652="BSS Hardware Issue","BSS",
U652="Sites strategiques, MLL, Pylone, etc.","ENVTECH",
U652="AKTIVCO DEFAUT GE &amp; POWER Cabinet","AKTIVCO",
U652="AKTIVCO Coupure ENEO &amp; Baisse de tension","AKTIVCO GRID ONLY",
U652="Coupure ENEO &amp; Baisse de tension","IHS GRID ONLY",
U652="Defaut GE &amp; POWER Cabinet","IHS",
U652="Sharing","Partners",
U652="Sites strategiques &amp; DataCenter","SST &amp; DC",
U652="Exclu","Exclu",
U652="SAT","SAT",
U652="SPARE-ISSUE","SPARE-ISSUE",
U652="Fiber CAmtel","TRANS_FO_CAMTEL",
U652="Fiber AOF","Fiber AOF",
U652="Projet OCM (HUAWEI)","TRAVAUX-HUAWEI",
U652="Projet OCM (NOKIA)","TRAVAUX-NOKIA",
U652="ACCESS-ISSUE","ACCESS-ISSUE",
U652="Projet OCM (ZTE, NOKIA, autres projets)","TRAVAUX OCM",
U652="No root CAuse","No root cause",
U652="ODU HS","PDH",
U652="IP &amp; VLAN","PDH",
U652="Warehouse HUAWEI","SPARE-ISSUE",
U652="SPARE-HS","SPARE-ISSUE",
U652="Power Telco","BSS",U652="no impacts","no impacts"
),"")</f>
        <v/>
      </c>
      <c r="T652" s="35" t="str" cm="1">
        <f t="array" ref="T652">IFERROR(_xlfn.IFS(
U652="MPR ISSUE","TX ISSUE",
U652="BSS Hardware Issue","RAN ISSUE",
U652="Sites strategiques, MLL, Pylone, etc.","ENVTECH",
U652="AKTIVCO DEFAUT GE &amp; POWER Cabinet","POWER ISSUE",
U652="AKTIVCO Coupure ENEO &amp; Baisse de tension","POWER ISSUE",
U652="Coupure ENEO &amp; Baisse de tension","POWER ISSUE",
U652="Defaut GE &amp; POWER Cabinet","POWER ISSUE",
U652="Sharing","POWER ISSUE",
U652="Sites strategiques &amp; DataCenter","POWER ISSUE",
U652="Exclu","Exclu",
U652="SAT","TX ISSUE",
U652="SPARE-ISSUE","SPARE-ISSUE",
U652="Fiber CAmtel","TX ISSUE",
U652="Fiber AOF","TX ISSUE",
U652="Projet OCM (HUAWEI)","TRAVAUX-HUAWEI",
U652="Projet OCM (NOKIA)","TRAVAUX -NOKIA",
U652="ACCESS-ISSUE","ACCESS-ISSUE",
U652="Projet OCM (ZTE, NOKIA, autres projets)","TRAVAUX OCM",
U652="No root CAuse","No root cause",
U652="ODU HS","TX ISSUE",
U652="IP &amp; VLAN","TX ISSUE",
U652="Warehouse HUAWEI","SPARE-ISSUE",
U652="SPARE-HS","SPARE-ISSUE",
U652="Power Telco","RAN ISSUE",U652="no impacts","no impacts"
),"")</f>
        <v/>
      </c>
      <c r="U652" s="28"/>
      <c r="V652" s="35" t="str" cm="1">
        <f t="array" ref="V652">IFERROR(_xlfn.IFS(
U652="MPR ISSUE","ACTIVE",
U652="BSS Hardware Issue","ACTIVE",
U652="Sites strategiques, MLL, Pylone, etc.","PASSIVE",
U652="AKTIVCO DEFAUT GE &amp; POWER Cabinet","PASSIVE",
U652="AKTIVCO Coupure ENEO &amp; Baisse de tension","PASSIVE",
U652="Coupure ENEO &amp; Baisse de tension","PASSIVE",
U652="Defaut GE &amp; POWER Cabinet","PASSIVE",
U652="Sharing","PASSIVE",
U652="Sites strategiques &amp; DataCenter","PASSIVE",
U652="Exclu","Exclu",
U652="SAT","ACTIVE",
U652="SPARE-ISSUE","SPARE-ISSUE",
U652="Fiber CAmtel","ACTIVE",
U652="Fiber AOF","ACTIVE",
U652="Projet OCM (HUAWEI)","PLANNED WORKS",
U652="Projet OCM (NOKIA)","PLANNED WORKS",
U652="ACCESS-ISSUE","ACCESS-ISSUE",
U652="Projet OCM (ZTE, NOKIA, autres projets)","PLANNED WORKS",
U652="No root CAuse","No root cause",
U652="ODU HS","ACTIVE",
U652="IP &amp; VLAN","ACTIVE",
U652="Warehouse HUAWEI","SPARE-ISSUE",
U652="SPARE-HS","SPARE-ISSUE",
U652="Power Telco","ACTIVE",U652="no impacts","no impacts"
),"")</f>
        <v/>
      </c>
      <c r="W652" s="102"/>
      <c r="X652" s="102"/>
      <c r="Y652" s="102"/>
      <c r="Z652" s="102"/>
      <c r="AA652" s="102"/>
      <c r="AB652" s="104" t="s">
        <v>5423</v>
      </c>
      <c r="AC652" s="9"/>
      <c r="AD652" s="9"/>
      <c r="AE652" s="7" t="s">
        <v>5423</v>
      </c>
      <c r="AF652" s="6"/>
      <c r="AG652" s="7"/>
      <c r="AH652" s="3" t="s">
        <v>5423</v>
      </c>
      <c r="AI652" s="18" t="s">
        <v>5423</v>
      </c>
      <c r="AJ652" s="18" t="s">
        <v>5423</v>
      </c>
      <c r="AK652" s="18" t="s">
        <v>5423</v>
      </c>
      <c r="AL652" s="18" t="s">
        <v>5423</v>
      </c>
      <c r="AM652" s="18" t="s">
        <v>5423</v>
      </c>
      <c r="AN652" s="18" t="s">
        <v>5423</v>
      </c>
      <c r="AO652" s="18" t="s">
        <v>5423</v>
      </c>
      <c r="AP652" s="18" t="s">
        <v>5423</v>
      </c>
      <c r="AQ652" s="18" t="s">
        <v>5423</v>
      </c>
      <c r="AR652" s="18" t="s">
        <v>5423</v>
      </c>
      <c r="AS652" s="18" t="s">
        <v>5423</v>
      </c>
      <c r="AT652" s="18" t="s">
        <v>5423</v>
      </c>
      <c r="AU652" s="9" t="s">
        <v>5423</v>
      </c>
      <c r="AV652" s="14"/>
      <c r="AW652" s="14" t="s">
        <v>5423</v>
      </c>
      <c r="AX652" s="14" t="str">
        <f>_xlfn.XLOOKUP(B652,'[4]cell downs 18042026 17h'!$B:$B,'[4]cell downs 18042026 17h'!$B:$B,"")</f>
        <v/>
      </c>
      <c r="AY652" s="14" t="str">
        <f>_xlfn.XLOOKUP(B652,'[5]Cells Huawei 19042026 15h'!$B:$B,'[5]Cells Huawei 19042026 15h'!$B:$B,"")</f>
        <v/>
      </c>
      <c r="AZ652" s="105" t="str">
        <f>_xlfn.XLOOKUP(B652,'INCIDENT-04-23-2026'!E:E,'INCIDENT-04-23-2026'!F:F,"")</f>
        <v/>
      </c>
      <c r="BA652" s="105" t="str">
        <f>_xlfn.XLOOKUP(B652,'[6]Eneo 17H'!$C:$C,'[6]Eneo 17H'!$I:$I,"")</f>
        <v/>
      </c>
      <c r="BB652" s="105" t="str">
        <f>_xlfn.XLOOKUP(B652,[8]ALL!$B:$B,[8]ALL!$M:$M,"")</f>
        <v/>
      </c>
      <c r="BC652" s="105" t="str">
        <f>_xlfn.XLOOKUP(B652,'[6]Eneo 17H'!$C:$C,'[6]Eneo 17H'!$I:$I,"")</f>
        <v/>
      </c>
      <c r="BD652" s="105" t="str">
        <f>_xlfn.XLOOKUP(B652,'[7]Eneo 12H'!$C:$C,'[7]Eneo 12H'!$I:$I,"")</f>
        <v/>
      </c>
      <c r="BE652" s="105" t="s">
        <v>5423</v>
      </c>
    </row>
    <row r="653" spans="1:57" hidden="1" x14ac:dyDescent="0.3">
      <c r="A653" s="1" t="s">
        <v>2610</v>
      </c>
      <c r="B653" s="8" t="s">
        <v>2611</v>
      </c>
      <c r="C653" s="3" t="str">
        <f>_xlfn.XLOOKUP(B653,'[1]daily break down'!$D:$D,'[1]daily break down'!$E:$E,"")</f>
        <v>CENTRE</v>
      </c>
      <c r="D653" s="1" t="s">
        <v>11</v>
      </c>
      <c r="E653" s="1" t="s">
        <v>12</v>
      </c>
      <c r="F653" s="3" t="s">
        <v>37</v>
      </c>
      <c r="G653" s="1" t="s">
        <v>2612</v>
      </c>
      <c r="H653" s="26" t="str">
        <f>_xlfn.XLOOKUP(B653,[2]CALCULATION!$B:$B,[2]CALCULATION!$H:$H,"")</f>
        <v>NOKIA</v>
      </c>
      <c r="I653" s="23">
        <v>3.2103140971312578E-4</v>
      </c>
      <c r="J653" s="23">
        <v>2.3185601812612388E-4</v>
      </c>
      <c r="K653" s="23">
        <v>4.3089549214828153E-2</v>
      </c>
      <c r="L653" s="23">
        <v>0.16483179380937252</v>
      </c>
      <c r="M653" s="23">
        <v>2.6752617476083203E-4</v>
      </c>
      <c r="N653" s="23">
        <v>3.0319633139565591E-4</v>
      </c>
      <c r="O653" s="23">
        <v>8.154355839052968E-2</v>
      </c>
      <c r="P653" s="103" t="s">
        <v>6554</v>
      </c>
      <c r="Q653" s="36" t="s">
        <v>5796</v>
      </c>
      <c r="R653" s="36"/>
      <c r="S653" s="35" t="str" cm="1">
        <f t="array" ref="S653">IFERROR(_xlfn.IFS(
U653="MPR ISSUE","PDH",
U653="BSS Hardware Issue","BSS",
U653="Sites strategiques, MLL, Pylone, etc.","ENVTECH",
U653="AKTIVCO DEFAUT GE &amp; POWER Cabinet","AKTIVCO",
U653="AKTIVCO Coupure ENEO &amp; Baisse de tension","AKTIVCO GRID ONLY",
U653="Coupure ENEO &amp; Baisse de tension","IHS GRID ONLY",
U653="Defaut GE &amp; POWER Cabinet","IHS",
U653="Sharing","Partners",
U653="Sites strategiques &amp; DataCenter","SST &amp; DC",
U653="Exclu","Exclu",
U653="SAT","SAT",
U653="SPARE-ISSUE","SPARE-ISSUE",
U653="Fiber CAmtel","TRANS_FO_CAMTEL",
U653="Fiber AOF","Fiber AOF",
U653="Projet OCM (HUAWEI)","TRAVAUX-HUAWEI",
U653="Projet OCM (NOKIA)","TRAVAUX-NOKIA",
U653="ACCESS-ISSUE","ACCESS-ISSUE",
U653="Projet OCM (ZTE, NOKIA, autres projets)","TRAVAUX OCM",
U653="No root CAuse","No root cause",
U653="ODU HS","PDH",
U653="IP &amp; VLAN","PDH",
U653="Warehouse HUAWEI","SPARE-ISSUE",
U653="SPARE-HS","SPARE-ISSUE",
U653="Power Telco","BSS",U653="no impacts","no impacts"
),"")</f>
        <v/>
      </c>
      <c r="T653" s="35" t="str" cm="1">
        <f t="array" ref="T653">IFERROR(_xlfn.IFS(
U653="MPR ISSUE","TX ISSUE",
U653="BSS Hardware Issue","RAN ISSUE",
U653="Sites strategiques, MLL, Pylone, etc.","ENVTECH",
U653="AKTIVCO DEFAUT GE &amp; POWER Cabinet","POWER ISSUE",
U653="AKTIVCO Coupure ENEO &amp; Baisse de tension","POWER ISSUE",
U653="Coupure ENEO &amp; Baisse de tension","POWER ISSUE",
U653="Defaut GE &amp; POWER Cabinet","POWER ISSUE",
U653="Sharing","POWER ISSUE",
U653="Sites strategiques &amp; DataCenter","POWER ISSUE",
U653="Exclu","Exclu",
U653="SAT","TX ISSUE",
U653="SPARE-ISSUE","SPARE-ISSUE",
U653="Fiber CAmtel","TX ISSUE",
U653="Fiber AOF","TX ISSUE",
U653="Projet OCM (HUAWEI)","TRAVAUX-HUAWEI",
U653="Projet OCM (NOKIA)","TRAVAUX -NOKIA",
U653="ACCESS-ISSUE","ACCESS-ISSUE",
U653="Projet OCM (ZTE, NOKIA, autres projets)","TRAVAUX OCM",
U653="No root CAuse","No root cause",
U653="ODU HS","TX ISSUE",
U653="IP &amp; VLAN","TX ISSUE",
U653="Warehouse HUAWEI","SPARE-ISSUE",
U653="SPARE-HS","SPARE-ISSUE",
U653="Power Telco","RAN ISSUE",U653="no impacts","no impacts"
),"")</f>
        <v/>
      </c>
      <c r="U653" s="28"/>
      <c r="V653" s="35" t="str" cm="1">
        <f t="array" ref="V653">IFERROR(_xlfn.IFS(
U653="MPR ISSUE","ACTIVE",
U653="BSS Hardware Issue","ACTIVE",
U653="Sites strategiques, MLL, Pylone, etc.","PASSIVE",
U653="AKTIVCO DEFAUT GE &amp; POWER Cabinet","PASSIVE",
U653="AKTIVCO Coupure ENEO &amp; Baisse de tension","PASSIVE",
U653="Coupure ENEO &amp; Baisse de tension","PASSIVE",
U653="Defaut GE &amp; POWER Cabinet","PASSIVE",
U653="Sharing","PASSIVE",
U653="Sites strategiques &amp; DataCenter","PASSIVE",
U653="Exclu","Exclu",
U653="SAT","ACTIVE",
U653="SPARE-ISSUE","SPARE-ISSUE",
U653="Fiber CAmtel","ACTIVE",
U653="Fiber AOF","ACTIVE",
U653="Projet OCM (HUAWEI)","PLANNED WORKS",
U653="Projet OCM (NOKIA)","PLANNED WORKS",
U653="ACCESS-ISSUE","ACCESS-ISSUE",
U653="Projet OCM (ZTE, NOKIA, autres projets)","PLANNED WORKS",
U653="No root CAuse","No root cause",
U653="ODU HS","ACTIVE",
U653="IP &amp; VLAN","ACTIVE",
U653="Warehouse HUAWEI","SPARE-ISSUE",
U653="SPARE-HS","SPARE-ISSUE",
U653="Power Telco","ACTIVE",U653="no impacts","no impacts"
),"")</f>
        <v/>
      </c>
      <c r="W653" s="102"/>
      <c r="X653" s="102"/>
      <c r="Y653" s="102"/>
      <c r="Z653" s="102"/>
      <c r="AA653" s="102"/>
      <c r="AB653" s="104" t="s">
        <v>5423</v>
      </c>
      <c r="AC653" s="9"/>
      <c r="AD653" s="9"/>
      <c r="AE653" s="7" t="s">
        <v>5423</v>
      </c>
      <c r="AF653" s="6"/>
      <c r="AG653" s="7"/>
      <c r="AH653" s="3" t="s">
        <v>5423</v>
      </c>
      <c r="AI653" s="18" t="s">
        <v>5423</v>
      </c>
      <c r="AJ653" s="18" t="s">
        <v>5423</v>
      </c>
      <c r="AK653" s="18" t="s">
        <v>5423</v>
      </c>
      <c r="AL653" s="18" t="s">
        <v>5423</v>
      </c>
      <c r="AM653" s="18" t="s">
        <v>5423</v>
      </c>
      <c r="AN653" s="18" t="s">
        <v>5423</v>
      </c>
      <c r="AO653" s="18" t="s">
        <v>5423</v>
      </c>
      <c r="AP653" s="18" t="s">
        <v>5423</v>
      </c>
      <c r="AQ653" s="18" t="s">
        <v>5423</v>
      </c>
      <c r="AR653" s="18" t="s">
        <v>5423</v>
      </c>
      <c r="AS653" s="18" t="s">
        <v>5423</v>
      </c>
      <c r="AT653" s="18" t="s">
        <v>5423</v>
      </c>
      <c r="AU653" s="9" t="s">
        <v>5423</v>
      </c>
      <c r="AV653" s="14"/>
      <c r="AW653" s="14" t="s">
        <v>5423</v>
      </c>
      <c r="AX653" s="14" t="str">
        <f>_xlfn.XLOOKUP(B653,'[4]cell downs 18042026 17h'!$B:$B,'[4]cell downs 18042026 17h'!$B:$B,"")</f>
        <v/>
      </c>
      <c r="AY653" s="14" t="str">
        <f>_xlfn.XLOOKUP(B653,'[5]Cells Huawei 19042026 15h'!$B:$B,'[5]Cells Huawei 19042026 15h'!$B:$B,"")</f>
        <v/>
      </c>
      <c r="AZ653" s="105" t="str">
        <f>_xlfn.XLOOKUP(B653,'INCIDENT-04-23-2026'!E:E,'INCIDENT-04-23-2026'!F:F,"")</f>
        <v/>
      </c>
      <c r="BA653" s="105" t="str">
        <f>_xlfn.XLOOKUP(B653,'[6]Eneo 17H'!$C:$C,'[6]Eneo 17H'!$I:$I,"")</f>
        <v/>
      </c>
      <c r="BB653" s="105" t="str">
        <f>_xlfn.XLOOKUP(B653,[8]ALL!$B:$B,[8]ALL!$M:$M,"")</f>
        <v/>
      </c>
      <c r="BC653" s="105" t="str">
        <f>_xlfn.XLOOKUP(B653,'[6]Eneo 17H'!$C:$C,'[6]Eneo 17H'!$I:$I,"")</f>
        <v/>
      </c>
      <c r="BD653" s="105" t="str">
        <f>_xlfn.XLOOKUP(B653,'[7]Eneo 12H'!$C:$C,'[7]Eneo 12H'!$I:$I,"")</f>
        <v/>
      </c>
      <c r="BE653" s="105" t="s">
        <v>5423</v>
      </c>
    </row>
    <row r="654" spans="1:57" hidden="1" x14ac:dyDescent="0.3">
      <c r="A654" s="1" t="s">
        <v>2648</v>
      </c>
      <c r="B654" s="8" t="s">
        <v>2649</v>
      </c>
      <c r="C654" s="3" t="str">
        <f>_xlfn.XLOOKUP(B654,'[1]daily break down'!$D:$D,'[1]daily break down'!$E:$E,"")</f>
        <v>CENTRE</v>
      </c>
      <c r="D654" s="1"/>
      <c r="E654" s="1"/>
      <c r="F654" s="3" t="s">
        <v>37</v>
      </c>
      <c r="G654" s="1" t="s">
        <v>2650</v>
      </c>
      <c r="H654" s="26" t="str">
        <f>_xlfn.XLOOKUP(B654,[2]CALCULATION!$B:$B,[2]CALCULATION!$H:$H,"")</f>
        <v>NOKIA</v>
      </c>
      <c r="I654" s="23">
        <v>2.496910964434779E-4</v>
      </c>
      <c r="J654" s="23">
        <v>3.0319633139559802E-4</v>
      </c>
      <c r="K654" s="23">
        <v>9.8503137546977482E-2</v>
      </c>
      <c r="L654" s="23">
        <v>0.16736437493044296</v>
      </c>
      <c r="M654" s="23">
        <v>2.8536125307830184E-4</v>
      </c>
      <c r="N654" s="23">
        <v>2.8536125307830184E-4</v>
      </c>
      <c r="O654" s="23">
        <v>0.11425828451578877</v>
      </c>
      <c r="P654" s="103" t="s">
        <v>6554</v>
      </c>
      <c r="Q654" s="36" t="s">
        <v>5796</v>
      </c>
      <c r="R654" s="36"/>
      <c r="S654" s="35" t="str" cm="1">
        <f t="array" ref="S654">IFERROR(_xlfn.IFS(
U654="MPR ISSUE","PDH",
U654="BSS Hardware Issue","BSS",
U654="Sites strategiques, MLL, Pylone, etc.","ENVTECH",
U654="AKTIVCO DEFAUT GE &amp; POWER Cabinet","AKTIVCO",
U654="AKTIVCO Coupure ENEO &amp; Baisse de tension","AKTIVCO GRID ONLY",
U654="Coupure ENEO &amp; Baisse de tension","IHS GRID ONLY",
U654="Defaut GE &amp; POWER Cabinet","IHS",
U654="Sharing","Partners",
U654="Sites strategiques &amp; DataCenter","SST &amp; DC",
U654="Exclu","Exclu",
U654="SAT","SAT",
U654="SPARE-ISSUE","SPARE-ISSUE",
U654="Fiber CAmtel","TRANS_FO_CAMTEL",
U654="Fiber AOF","Fiber AOF",
U654="Projet OCM (HUAWEI)","TRAVAUX-HUAWEI",
U654="Projet OCM (NOKIA)","TRAVAUX-NOKIA",
U654="ACCESS-ISSUE","ACCESS-ISSUE",
U654="Projet OCM (ZTE, NOKIA, autres projets)","TRAVAUX OCM",
U654="No root CAuse","No root cause",
U654="ODU HS","PDH",
U654="IP &amp; VLAN","PDH",
U654="Warehouse HUAWEI","SPARE-ISSUE",
U654="SPARE-HS","SPARE-ISSUE",
U654="Power Telco","BSS",U654="no impacts","no impacts"
),"")</f>
        <v/>
      </c>
      <c r="T654" s="35" t="str" cm="1">
        <f t="array" ref="T654">IFERROR(_xlfn.IFS(
U654="MPR ISSUE","TX ISSUE",
U654="BSS Hardware Issue","RAN ISSUE",
U654="Sites strategiques, MLL, Pylone, etc.","ENVTECH",
U654="AKTIVCO DEFAUT GE &amp; POWER Cabinet","POWER ISSUE",
U654="AKTIVCO Coupure ENEO &amp; Baisse de tension","POWER ISSUE",
U654="Coupure ENEO &amp; Baisse de tension","POWER ISSUE",
U654="Defaut GE &amp; POWER Cabinet","POWER ISSUE",
U654="Sharing","POWER ISSUE",
U654="Sites strategiques &amp; DataCenter","POWER ISSUE",
U654="Exclu","Exclu",
U654="SAT","TX ISSUE",
U654="SPARE-ISSUE","SPARE-ISSUE",
U654="Fiber CAmtel","TX ISSUE",
U654="Fiber AOF","TX ISSUE",
U654="Projet OCM (HUAWEI)","TRAVAUX-HUAWEI",
U654="Projet OCM (NOKIA)","TRAVAUX -NOKIA",
U654="ACCESS-ISSUE","ACCESS-ISSUE",
U654="Projet OCM (ZTE, NOKIA, autres projets)","TRAVAUX OCM",
U654="No root CAuse","No root cause",
U654="ODU HS","TX ISSUE",
U654="IP &amp; VLAN","TX ISSUE",
U654="Warehouse HUAWEI","SPARE-ISSUE",
U654="SPARE-HS","SPARE-ISSUE",
U654="Power Telco","RAN ISSUE",U654="no impacts","no impacts"
),"")</f>
        <v/>
      </c>
      <c r="U654" s="28"/>
      <c r="V654" s="35" t="str" cm="1">
        <f t="array" ref="V654">IFERROR(_xlfn.IFS(
U654="MPR ISSUE","ACTIVE",
U654="BSS Hardware Issue","ACTIVE",
U654="Sites strategiques, MLL, Pylone, etc.","PASSIVE",
U654="AKTIVCO DEFAUT GE &amp; POWER Cabinet","PASSIVE",
U654="AKTIVCO Coupure ENEO &amp; Baisse de tension","PASSIVE",
U654="Coupure ENEO &amp; Baisse de tension","PASSIVE",
U654="Defaut GE &amp; POWER Cabinet","PASSIVE",
U654="Sharing","PASSIVE",
U654="Sites strategiques &amp; DataCenter","PASSIVE",
U654="Exclu","Exclu",
U654="SAT","ACTIVE",
U654="SPARE-ISSUE","SPARE-ISSUE",
U654="Fiber CAmtel","ACTIVE",
U654="Fiber AOF","ACTIVE",
U654="Projet OCM (HUAWEI)","PLANNED WORKS",
U654="Projet OCM (NOKIA)","PLANNED WORKS",
U654="ACCESS-ISSUE","ACCESS-ISSUE",
U654="Projet OCM (ZTE, NOKIA, autres projets)","PLANNED WORKS",
U654="No root CAuse","No root cause",
U654="ODU HS","ACTIVE",
U654="IP &amp; VLAN","ACTIVE",
U654="Warehouse HUAWEI","SPARE-ISSUE",
U654="SPARE-HS","SPARE-ISSUE",
U654="Power Telco","ACTIVE",U654="no impacts","no impacts"
),"")</f>
        <v/>
      </c>
      <c r="W654" s="102"/>
      <c r="X654" s="102"/>
      <c r="Y654" s="102"/>
      <c r="Z654" s="102"/>
      <c r="AA654" s="102"/>
      <c r="AB654" s="104" t="s">
        <v>5423</v>
      </c>
      <c r="AC654" s="9"/>
      <c r="AD654" s="9"/>
      <c r="AE654" s="7" t="s">
        <v>5423</v>
      </c>
      <c r="AF654" s="6"/>
      <c r="AG654" s="7"/>
      <c r="AH654" s="3" t="s">
        <v>5423</v>
      </c>
      <c r="AI654" s="18" t="s">
        <v>5423</v>
      </c>
      <c r="AJ654" s="18" t="s">
        <v>5423</v>
      </c>
      <c r="AK654" s="18" t="s">
        <v>5423</v>
      </c>
      <c r="AL654" s="18" t="s">
        <v>5423</v>
      </c>
      <c r="AM654" s="18" t="s">
        <v>5423</v>
      </c>
      <c r="AN654" s="18" t="s">
        <v>5423</v>
      </c>
      <c r="AO654" s="18" t="s">
        <v>5423</v>
      </c>
      <c r="AP654" s="18" t="s">
        <v>5423</v>
      </c>
      <c r="AQ654" s="18" t="s">
        <v>5423</v>
      </c>
      <c r="AR654" s="18" t="s">
        <v>5423</v>
      </c>
      <c r="AS654" s="18" t="s">
        <v>5423</v>
      </c>
      <c r="AT654" s="18" t="s">
        <v>5423</v>
      </c>
      <c r="AU654" s="9" t="s">
        <v>5423</v>
      </c>
      <c r="AV654" s="14"/>
      <c r="AW654" s="14" t="s">
        <v>5423</v>
      </c>
      <c r="AX654" s="14" t="str">
        <f>_xlfn.XLOOKUP(B654,'[4]cell downs 18042026 17h'!$B:$B,'[4]cell downs 18042026 17h'!$B:$B,"")</f>
        <v/>
      </c>
      <c r="AY654" s="14" t="str">
        <f>_xlfn.XLOOKUP(B654,'[5]Cells Huawei 19042026 15h'!$B:$B,'[5]Cells Huawei 19042026 15h'!$B:$B,"")</f>
        <v/>
      </c>
      <c r="AZ654" s="105" t="str">
        <f>_xlfn.XLOOKUP(B654,'INCIDENT-04-23-2026'!E:E,'INCIDENT-04-23-2026'!F:F,"")</f>
        <v/>
      </c>
      <c r="BA654" s="105" t="str">
        <f>_xlfn.XLOOKUP(B654,'[6]Eneo 17H'!$C:$C,'[6]Eneo 17H'!$I:$I,"")</f>
        <v/>
      </c>
      <c r="BB654" s="105" t="str">
        <f>_xlfn.XLOOKUP(B654,[8]ALL!$B:$B,[8]ALL!$M:$M,"")</f>
        <v/>
      </c>
      <c r="BC654" s="105" t="str">
        <f>_xlfn.XLOOKUP(B654,'[6]Eneo 17H'!$C:$C,'[6]Eneo 17H'!$I:$I,"")</f>
        <v/>
      </c>
      <c r="BD654" s="105" t="str">
        <f>_xlfn.XLOOKUP(B654,'[7]Eneo 12H'!$C:$C,'[7]Eneo 12H'!$I:$I,"")</f>
        <v/>
      </c>
      <c r="BE654" s="105" t="s">
        <v>5423</v>
      </c>
    </row>
    <row r="655" spans="1:57" hidden="1" x14ac:dyDescent="0.3">
      <c r="A655" s="1" t="s">
        <v>4979</v>
      </c>
      <c r="B655" s="8" t="s">
        <v>4980</v>
      </c>
      <c r="C655" s="3" t="str">
        <f>_xlfn.XLOOKUP(B655,'[1]daily break down'!$D:$D,'[1]daily break down'!$E:$E,"")</f>
        <v>CENTRE</v>
      </c>
      <c r="D655" s="1" t="s">
        <v>11</v>
      </c>
      <c r="E655" s="1" t="s">
        <v>1304</v>
      </c>
      <c r="F655" s="3" t="s">
        <v>226</v>
      </c>
      <c r="G655" s="1" t="s">
        <v>4979</v>
      </c>
      <c r="H655" s="26" t="str">
        <f>_xlfn.XLOOKUP(B655,[2]CALCULATION!$B:$B,[2]CALCULATION!$H:$H,"")</f>
        <v>NOKIA</v>
      </c>
      <c r="I655" s="23">
        <v>2.1853167615908038E-4</v>
      </c>
      <c r="J655" s="23">
        <v>2.6752617476088987E-4</v>
      </c>
      <c r="K655" s="23">
        <v>2.4969109644376743E-4</v>
      </c>
      <c r="L655" s="23">
        <v>2.4969109644365164E-4</v>
      </c>
      <c r="M655" s="23">
        <v>2.6752617476106361E-4</v>
      </c>
      <c r="N655" s="23">
        <v>2.6752617476100566E-4</v>
      </c>
      <c r="O655" s="23">
        <v>0.61129234259807397</v>
      </c>
      <c r="P655" s="103" t="s">
        <v>6554</v>
      </c>
      <c r="Q655" s="36" t="s">
        <v>5796</v>
      </c>
      <c r="R655" s="36"/>
      <c r="S655" s="35" t="str" cm="1">
        <f t="array" ref="S655">IFERROR(_xlfn.IFS(
U655="MPR ISSUE","PDH",
U655="BSS Hardware Issue","BSS",
U655="Sites strategiques, MLL, Pylone, etc.","ENVTECH",
U655="AKTIVCO DEFAUT GE &amp; POWER Cabinet","AKTIVCO",
U655="AKTIVCO Coupure ENEO &amp; Baisse de tension","AKTIVCO GRID ONLY",
U655="Coupure ENEO &amp; Baisse de tension","IHS GRID ONLY",
U655="Defaut GE &amp; POWER Cabinet","IHS",
U655="Sharing","Partners",
U655="Sites strategiques &amp; DataCenter","SST &amp; DC",
U655="Exclu","Exclu",
U655="SAT","SAT",
U655="SPARE-ISSUE","SPARE-ISSUE",
U655="Fiber CAmtel","TRANS_FO_CAMTEL",
U655="Fiber AOF","Fiber AOF",
U655="Projet OCM (HUAWEI)","TRAVAUX-HUAWEI",
U655="Projet OCM (NOKIA)","TRAVAUX-NOKIA",
U655="ACCESS-ISSUE","ACCESS-ISSUE",
U655="Projet OCM (ZTE, NOKIA, autres projets)","TRAVAUX OCM",
U655="No root CAuse","No root cause",
U655="ODU HS","PDH",
U655="IP &amp; VLAN","PDH",
U655="Warehouse HUAWEI","SPARE-ISSUE",
U655="SPARE-HS","SPARE-ISSUE",
U655="Power Telco","BSS",U655="no impacts","no impacts"
),"")</f>
        <v/>
      </c>
      <c r="T655" s="35" t="str" cm="1">
        <f t="array" ref="T655">IFERROR(_xlfn.IFS(
U655="MPR ISSUE","TX ISSUE",
U655="BSS Hardware Issue","RAN ISSUE",
U655="Sites strategiques, MLL, Pylone, etc.","ENVTECH",
U655="AKTIVCO DEFAUT GE &amp; POWER Cabinet","POWER ISSUE",
U655="AKTIVCO Coupure ENEO &amp; Baisse de tension","POWER ISSUE",
U655="Coupure ENEO &amp; Baisse de tension","POWER ISSUE",
U655="Defaut GE &amp; POWER Cabinet","POWER ISSUE",
U655="Sharing","POWER ISSUE",
U655="Sites strategiques &amp; DataCenter","POWER ISSUE",
U655="Exclu","Exclu",
U655="SAT","TX ISSUE",
U655="SPARE-ISSUE","SPARE-ISSUE",
U655="Fiber CAmtel","TX ISSUE",
U655="Fiber AOF","TX ISSUE",
U655="Projet OCM (HUAWEI)","TRAVAUX-HUAWEI",
U655="Projet OCM (NOKIA)","TRAVAUX -NOKIA",
U655="ACCESS-ISSUE","ACCESS-ISSUE",
U655="Projet OCM (ZTE, NOKIA, autres projets)","TRAVAUX OCM",
U655="No root CAuse","No root cause",
U655="ODU HS","TX ISSUE",
U655="IP &amp; VLAN","TX ISSUE",
U655="Warehouse HUAWEI","SPARE-ISSUE",
U655="SPARE-HS","SPARE-ISSUE",
U655="Power Telco","RAN ISSUE",U655="no impacts","no impacts"
),"")</f>
        <v/>
      </c>
      <c r="U655" s="28"/>
      <c r="V655" s="35" t="str" cm="1">
        <f t="array" ref="V655">IFERROR(_xlfn.IFS(
U655="MPR ISSUE","ACTIVE",
U655="BSS Hardware Issue","ACTIVE",
U655="Sites strategiques, MLL, Pylone, etc.","PASSIVE",
U655="AKTIVCO DEFAUT GE &amp; POWER Cabinet","PASSIVE",
U655="AKTIVCO Coupure ENEO &amp; Baisse de tension","PASSIVE",
U655="Coupure ENEO &amp; Baisse de tension","PASSIVE",
U655="Defaut GE &amp; POWER Cabinet","PASSIVE",
U655="Sharing","PASSIVE",
U655="Sites strategiques &amp; DataCenter","PASSIVE",
U655="Exclu","Exclu",
U655="SAT","ACTIVE",
U655="SPARE-ISSUE","SPARE-ISSUE",
U655="Fiber CAmtel","ACTIVE",
U655="Fiber AOF","ACTIVE",
U655="Projet OCM (HUAWEI)","PLANNED WORKS",
U655="Projet OCM (NOKIA)","PLANNED WORKS",
U655="ACCESS-ISSUE","ACCESS-ISSUE",
U655="Projet OCM (ZTE, NOKIA, autres projets)","PLANNED WORKS",
U655="No root CAuse","No root cause",
U655="ODU HS","ACTIVE",
U655="IP &amp; VLAN","ACTIVE",
U655="Warehouse HUAWEI","SPARE-ISSUE",
U655="SPARE-HS","SPARE-ISSUE",
U655="Power Telco","ACTIVE",U655="no impacts","no impacts"
),"")</f>
        <v/>
      </c>
      <c r="W655" s="102"/>
      <c r="X655" s="102"/>
      <c r="Y655" s="102"/>
      <c r="Z655" s="102"/>
      <c r="AA655" s="102"/>
      <c r="AB655" s="104" t="s">
        <v>6128</v>
      </c>
      <c r="AC655" s="9"/>
      <c r="AD655" s="9"/>
      <c r="AE655" s="7" t="s">
        <v>5423</v>
      </c>
      <c r="AF655" s="6"/>
      <c r="AG655" s="7"/>
      <c r="AH655" s="3" t="s">
        <v>5423</v>
      </c>
      <c r="AI655" s="18" t="s">
        <v>5423</v>
      </c>
      <c r="AJ655" s="18" t="s">
        <v>5423</v>
      </c>
      <c r="AK655" s="18" t="s">
        <v>5423</v>
      </c>
      <c r="AL655" s="18" t="s">
        <v>5423</v>
      </c>
      <c r="AM655" s="18" t="s">
        <v>5423</v>
      </c>
      <c r="AN655" s="18" t="s">
        <v>5423</v>
      </c>
      <c r="AO655" s="18" t="s">
        <v>5423</v>
      </c>
      <c r="AP655" s="18" t="s">
        <v>5423</v>
      </c>
      <c r="AQ655" s="18" t="s">
        <v>5423</v>
      </c>
      <c r="AR655" s="18" t="s">
        <v>5423</v>
      </c>
      <c r="AS655" s="18" t="s">
        <v>5423</v>
      </c>
      <c r="AT655" s="18" t="s">
        <v>5423</v>
      </c>
      <c r="AU655" s="9" t="s">
        <v>6128</v>
      </c>
      <c r="AV655" s="14"/>
      <c r="AW655" s="14" t="s">
        <v>5423</v>
      </c>
      <c r="AX655" s="14" t="str">
        <f>_xlfn.XLOOKUP(B655,'[4]cell downs 18042026 17h'!$B:$B,'[4]cell downs 18042026 17h'!$B:$B,"")</f>
        <v/>
      </c>
      <c r="AY655" s="14" t="str">
        <f>_xlfn.XLOOKUP(B655,'[5]Cells Huawei 19042026 15h'!$B:$B,'[5]Cells Huawei 19042026 15h'!$B:$B,"")</f>
        <v/>
      </c>
      <c r="AZ655" s="105">
        <f>_xlfn.XLOOKUP(B655,'INCIDENT-04-23-2026'!E:E,'INCIDENT-04-23-2026'!F:F,"")</f>
        <v>0</v>
      </c>
      <c r="BA655" s="105" t="str">
        <f>_xlfn.XLOOKUP(B655,'[6]Eneo 17H'!$C:$C,'[6]Eneo 17H'!$I:$I,"")</f>
        <v/>
      </c>
      <c r="BB655" s="105" t="str">
        <f>_xlfn.XLOOKUP(B655,[8]ALL!$B:$B,[8]ALL!$M:$M,"")</f>
        <v/>
      </c>
      <c r="BC655" s="105" t="str">
        <f>_xlfn.XLOOKUP(B655,'[6]Eneo 17H'!$C:$C,'[6]Eneo 17H'!$I:$I,"")</f>
        <v/>
      </c>
      <c r="BD655" s="105" t="str">
        <f>_xlfn.XLOOKUP(B655,'[7]Eneo 12H'!$C:$C,'[7]Eneo 12H'!$I:$I,"")</f>
        <v/>
      </c>
      <c r="BE655" s="105" t="s">
        <v>5423</v>
      </c>
    </row>
    <row r="656" spans="1:57" hidden="1" x14ac:dyDescent="0.3">
      <c r="A656" s="1" t="s">
        <v>509</v>
      </c>
      <c r="B656" s="8" t="s">
        <v>510</v>
      </c>
      <c r="C656" s="3" t="str">
        <f>_xlfn.XLOOKUP(B656,'[1]daily break down'!$D:$D,'[1]daily break down'!$E:$E,"")</f>
        <v>CENTRE</v>
      </c>
      <c r="D656" s="1" t="s">
        <v>21</v>
      </c>
      <c r="E656" s="1" t="s">
        <v>36</v>
      </c>
      <c r="F656" s="3" t="s">
        <v>226</v>
      </c>
      <c r="G656" s="1" t="s">
        <v>489</v>
      </c>
      <c r="H656" s="27" t="str">
        <f>_xlfn.XLOOKUP(B656,[2]CALCULATION!$B:$B,[2]CALCULATION!$H:$H,"")</f>
        <v>ZTE</v>
      </c>
      <c r="I656" s="23">
        <v>7.8295993813364047E-3</v>
      </c>
      <c r="J656" s="23">
        <v>0</v>
      </c>
      <c r="K656" s="23">
        <v>0</v>
      </c>
      <c r="L656" s="23">
        <v>0</v>
      </c>
      <c r="M656" s="23">
        <v>3.6762733532515481</v>
      </c>
      <c r="N656" s="23">
        <v>6.3890244354841021</v>
      </c>
      <c r="O656" s="23">
        <v>1.8839371577448474</v>
      </c>
      <c r="P656" s="103" t="s">
        <v>6553</v>
      </c>
      <c r="Q656" s="36" t="s">
        <v>5796</v>
      </c>
      <c r="R656" s="36"/>
      <c r="S656" s="35" t="str" cm="1">
        <f t="array" ref="S656">IFERROR(_xlfn.IFS(
U656="MPR ISSUE","PDH",
U656="BSS Hardware Issue","BSS",
U656="Sites strategiques, MLL, Pylone, etc.","ENVTECH",
U656="AKTIVCO DEFAUT GE &amp; POWER Cabinet","AKTIVCO",
U656="AKTIVCO Coupure ENEO &amp; Baisse de tension","AKTIVCO GRID ONLY",
U656="Coupure ENEO &amp; Baisse de tension","IHS GRID ONLY",
U656="Defaut GE &amp; POWER Cabinet","IHS",
U656="Sharing","Partners",
U656="Sites strategiques &amp; DataCenter","SST &amp; DC",
U656="Exclu","Exclu",
U656="SAT","SAT",
U656="SPARE-ISSUE","SPARE-ISSUE",
U656="Fiber CAmtel","TRANS_FO_CAMTEL",
U656="Fiber AOF","Fiber AOF",
U656="Projet OCM (HUAWEI)","TRAVAUX-HUAWEI",
U656="Projet OCM (NOKIA)","TRAVAUX-NOKIA",
U656="ACCESS-ISSUE","ACCESS-ISSUE",
U656="Projet OCM (ZTE, NOKIA, autres projets)","TRAVAUX OCM",
U656="No root CAuse","No root cause",
U656="ODU HS","PDH",
U656="IP &amp; VLAN","PDH",
U656="Warehouse HUAWEI","SPARE-ISSUE",
U656="SPARE-HS","SPARE-ISSUE",
U656="Power Telco","BSS",U656="no impacts","no impacts"
),"")</f>
        <v/>
      </c>
      <c r="T656" s="35" t="str" cm="1">
        <f t="array" ref="T656">IFERROR(_xlfn.IFS(
U656="MPR ISSUE","TX ISSUE",
U656="BSS Hardware Issue","RAN ISSUE",
U656="Sites strategiques, MLL, Pylone, etc.","ENVTECH",
U656="AKTIVCO DEFAUT GE &amp; POWER Cabinet","POWER ISSUE",
U656="AKTIVCO Coupure ENEO &amp; Baisse de tension","POWER ISSUE",
U656="Coupure ENEO &amp; Baisse de tension","POWER ISSUE",
U656="Defaut GE &amp; POWER Cabinet","POWER ISSUE",
U656="Sharing","POWER ISSUE",
U656="Sites strategiques &amp; DataCenter","POWER ISSUE",
U656="Exclu","Exclu",
U656="SAT","TX ISSUE",
U656="SPARE-ISSUE","SPARE-ISSUE",
U656="Fiber CAmtel","TX ISSUE",
U656="Fiber AOF","TX ISSUE",
U656="Projet OCM (HUAWEI)","TRAVAUX-HUAWEI",
U656="Projet OCM (NOKIA)","TRAVAUX -NOKIA",
U656="ACCESS-ISSUE","ACCESS-ISSUE",
U656="Projet OCM (ZTE, NOKIA, autres projets)","TRAVAUX OCM",
U656="No root CAuse","No root cause",
U656="ODU HS","TX ISSUE",
U656="IP &amp; VLAN","TX ISSUE",
U656="Warehouse HUAWEI","SPARE-ISSUE",
U656="SPARE-HS","SPARE-ISSUE",
U656="Power Telco","RAN ISSUE",U656="no impacts","no impacts"
),"")</f>
        <v/>
      </c>
      <c r="U656" s="28"/>
      <c r="V656" s="35" t="str" cm="1">
        <f t="array" ref="V656">IFERROR(_xlfn.IFS(
U656="MPR ISSUE","ACTIVE",
U656="BSS Hardware Issue","ACTIVE",
U656="Sites strategiques, MLL, Pylone, etc.","PASSIVE",
U656="AKTIVCO DEFAUT GE &amp; POWER Cabinet","PASSIVE",
U656="AKTIVCO Coupure ENEO &amp; Baisse de tension","PASSIVE",
U656="Coupure ENEO &amp; Baisse de tension","PASSIVE",
U656="Defaut GE &amp; POWER Cabinet","PASSIVE",
U656="Sharing","PASSIVE",
U656="Sites strategiques &amp; DataCenter","PASSIVE",
U656="Exclu","Exclu",
U656="SAT","ACTIVE",
U656="SPARE-ISSUE","SPARE-ISSUE",
U656="Fiber CAmtel","ACTIVE",
U656="Fiber AOF","ACTIVE",
U656="Projet OCM (HUAWEI)","PLANNED WORKS",
U656="Projet OCM (NOKIA)","PLANNED WORKS",
U656="ACCESS-ISSUE","ACCESS-ISSUE",
U656="Projet OCM (ZTE, NOKIA, autres projets)","PLANNED WORKS",
U656="No root CAuse","No root cause",
U656="ODU HS","ACTIVE",
U656="IP &amp; VLAN","ACTIVE",
U656="Warehouse HUAWEI","SPARE-ISSUE",
U656="SPARE-HS","SPARE-ISSUE",
U656="Power Telco","ACTIVE", U656="no impacts","no impacts"
),"")</f>
        <v/>
      </c>
      <c r="W656" s="104" t="s">
        <v>6741</v>
      </c>
      <c r="X656" s="104" t="s">
        <v>6742</v>
      </c>
      <c r="Y656" s="104"/>
      <c r="Z656" s="104" t="s">
        <v>7502</v>
      </c>
      <c r="AA656" s="104" t="s">
        <v>6688</v>
      </c>
      <c r="AB656" s="104" t="s">
        <v>5423</v>
      </c>
      <c r="AC656" s="9"/>
      <c r="AD656" s="9"/>
      <c r="AE656" s="7" t="s">
        <v>5423</v>
      </c>
      <c r="AF656" s="6"/>
      <c r="AG656" s="7"/>
      <c r="AH656" s="3" t="s">
        <v>5423</v>
      </c>
      <c r="AI656" s="18" t="s">
        <v>5423</v>
      </c>
      <c r="AJ656" s="18" t="s">
        <v>5423</v>
      </c>
      <c r="AK656" s="18" t="s">
        <v>5423</v>
      </c>
      <c r="AL656" s="18" t="s">
        <v>5423</v>
      </c>
      <c r="AM656" s="18" t="s">
        <v>5423</v>
      </c>
      <c r="AN656" s="18" t="s">
        <v>5423</v>
      </c>
      <c r="AO656" s="18" t="s">
        <v>5423</v>
      </c>
      <c r="AP656" s="18" t="s">
        <v>5423</v>
      </c>
      <c r="AQ656" s="18" t="s">
        <v>5423</v>
      </c>
      <c r="AR656" s="18" t="s">
        <v>5423</v>
      </c>
      <c r="AS656" s="18" t="s">
        <v>5423</v>
      </c>
      <c r="AT656" s="18" t="s">
        <v>5423</v>
      </c>
      <c r="AU656" s="9" t="s">
        <v>5423</v>
      </c>
      <c r="AV656" s="14"/>
      <c r="AW656" s="14" t="s">
        <v>5423</v>
      </c>
      <c r="AX656" s="14" t="str">
        <f>_xlfn.XLOOKUP(B656,'[4]cell downs 18042026 17h'!$B:$B,'[4]cell downs 18042026 17h'!$B:$B,"")</f>
        <v/>
      </c>
      <c r="AY656" s="14" t="str">
        <f>_xlfn.XLOOKUP(B656,'[5]Cells Huawei 19042026 15h'!$B:$B,'[5]Cells Huawei 19042026 15h'!$B:$B,"")</f>
        <v/>
      </c>
      <c r="AZ656" s="105" t="str">
        <f>_xlfn.XLOOKUP(B656,'INCIDENT-04-23-2026'!E:E,'INCIDENT-04-23-2026'!F:F,"")</f>
        <v/>
      </c>
      <c r="BA656" s="105" t="str">
        <f>_xlfn.XLOOKUP(B656,'[6]Eneo 17H'!$C:$C,'[6]Eneo 17H'!$I:$I,"")</f>
        <v/>
      </c>
      <c r="BB656" s="105" t="str">
        <f>_xlfn.XLOOKUP(B656,[8]ALL!$B:$B,[8]ALL!$M:$M,"")</f>
        <v/>
      </c>
      <c r="BC656" s="105" t="str">
        <f>_xlfn.XLOOKUP(B656,'[6]Eneo 17H'!$C:$C,'[6]Eneo 17H'!$I:$I,"")</f>
        <v/>
      </c>
      <c r="BD656" s="105" t="str">
        <f>_xlfn.XLOOKUP(B656,'[7]Eneo 12H'!$C:$C,'[7]Eneo 12H'!$I:$I,"")</f>
        <v/>
      </c>
      <c r="BE656" s="11">
        <v>0</v>
      </c>
    </row>
    <row r="657" spans="1:57" hidden="1" x14ac:dyDescent="0.3">
      <c r="A657" s="1" t="s">
        <v>106</v>
      </c>
      <c r="B657" s="8" t="s">
        <v>1091</v>
      </c>
      <c r="C657" s="3" t="str">
        <f>_xlfn.XLOOKUP(B657,'[1]daily break down'!$D:$D,'[1]daily break down'!$E:$E,"")</f>
        <v>SUD-OUEST</v>
      </c>
      <c r="D657" s="1" t="s">
        <v>11</v>
      </c>
      <c r="E657" s="1" t="s">
        <v>12</v>
      </c>
      <c r="F657" s="3" t="s">
        <v>13</v>
      </c>
      <c r="G657" s="1" t="s">
        <v>106</v>
      </c>
      <c r="H657" s="25" t="str">
        <f>_xlfn.XLOOKUP(B657,[2]CALCULATION!$B:$B,[2]CALCULATION!$H:$H,"")</f>
        <v>Huawei</v>
      </c>
      <c r="I657" s="23">
        <v>0</v>
      </c>
      <c r="J657" s="23">
        <v>8.0257852428281581E-4</v>
      </c>
      <c r="K657" s="23">
        <v>0</v>
      </c>
      <c r="L657" s="23">
        <v>1.6051570485656314E-3</v>
      </c>
      <c r="M657" s="23">
        <v>3.4778402718922017E-3</v>
      </c>
      <c r="N657" s="23">
        <v>2.675261747609386E-4</v>
      </c>
      <c r="O657" s="23">
        <v>3.0319633139573037E-3</v>
      </c>
      <c r="P657" s="103" t="s">
        <v>6554</v>
      </c>
      <c r="Q657" s="36" t="s">
        <v>5796</v>
      </c>
      <c r="R657" s="36"/>
      <c r="S657" s="35" t="str" cm="1">
        <f t="array" ref="S657">IFERROR(_xlfn.IFS(
U657="MPR ISSUE","PDH",
U657="BSS Hardware Issue","BSS",
U657="Sites strategiques, MLL, Pylone, etc.","ENVTECH",
U657="AKTIVCO DEFAUT GE &amp; POWER Cabinet","AKTIVCO",
U657="AKTIVCO Coupure ENEO &amp; Baisse de tension","AKTIVCO GRID ONLY",
U657="Coupure ENEO &amp; Baisse de tension","IHS GRID ONLY",
U657="Defaut GE &amp; POWER Cabinet","IHS",
U657="Sharing","Partners",
U657="Sites strategiques &amp; DataCenter","SST &amp; DC",
U657="Exclu","Exclu",
U657="SAT","SAT",
U657="SPARE-ISSUE","SPARE-ISSUE",
U657="Fiber CAmtel","TRANS_FO_CAMTEL",
U657="Fiber AOF","Fiber AOF",
U657="Projet OCM (HUAWEI)","TRAVAUX-HUAWEI",
U657="Projet OCM (NOKIA)","TRAVAUX-NOKIA",
U657="ACCESS-ISSUE","ACCESS-ISSUE",
U657="Projet OCM (ZTE, NOKIA, autres projets)","TRAVAUX OCM",
U657="No root CAuse","No root cause",
U657="ODU HS","PDH",
U657="IP &amp; VLAN","PDH",
U657="Warehouse HUAWEI","SPARE-ISSUE",
U657="SPARE-HS","SPARE-ISSUE",
U657="Power Telco","BSS",U657="no impacts","no impacts"
),"")</f>
        <v/>
      </c>
      <c r="T657" s="35" t="str" cm="1">
        <f t="array" ref="T657">IFERROR(_xlfn.IFS(
U657="MPR ISSUE","TX ISSUE",
U657="BSS Hardware Issue","RAN ISSUE",
U657="Sites strategiques, MLL, Pylone, etc.","ENVTECH",
U657="AKTIVCO DEFAUT GE &amp; POWER Cabinet","POWER ISSUE",
U657="AKTIVCO Coupure ENEO &amp; Baisse de tension","POWER ISSUE",
U657="Coupure ENEO &amp; Baisse de tension","POWER ISSUE",
U657="Defaut GE &amp; POWER Cabinet","POWER ISSUE",
U657="Sharing","POWER ISSUE",
U657="Sites strategiques &amp; DataCenter","POWER ISSUE",
U657="Exclu","Exclu",
U657="SAT","TX ISSUE",
U657="SPARE-ISSUE","SPARE-ISSUE",
U657="Fiber CAmtel","TX ISSUE",
U657="Fiber AOF","TX ISSUE",
U657="Projet OCM (HUAWEI)","TRAVAUX-HUAWEI",
U657="Projet OCM (NOKIA)","TRAVAUX -NOKIA",
U657="ACCESS-ISSUE","ACCESS-ISSUE",
U657="Projet OCM (ZTE, NOKIA, autres projets)","TRAVAUX OCM",
U657="No root CAuse","No root cause",
U657="ODU HS","TX ISSUE",
U657="IP &amp; VLAN","TX ISSUE",
U657="Warehouse HUAWEI","SPARE-ISSUE",
U657="SPARE-HS","SPARE-ISSUE",
U657="Power Telco","RAN ISSUE",U657="no impacts","no impacts"
),"")</f>
        <v/>
      </c>
      <c r="U657" s="28"/>
      <c r="V657" s="35" t="str" cm="1">
        <f t="array" ref="V657">IFERROR(_xlfn.IFS(
U657="MPR ISSUE","ACTIVE",
U657="BSS Hardware Issue","ACTIVE",
U657="Sites strategiques, MLL, Pylone, etc.","PASSIVE",
U657="AKTIVCO DEFAUT GE &amp; POWER Cabinet","PASSIVE",
U657="AKTIVCO Coupure ENEO &amp; Baisse de tension","PASSIVE",
U657="Coupure ENEO &amp; Baisse de tension","PASSIVE",
U657="Defaut GE &amp; POWER Cabinet","PASSIVE",
U657="Sharing","PASSIVE",
U657="Sites strategiques &amp; DataCenter","PASSIVE",
U657="Exclu","Exclu",
U657="SAT","ACTIVE",
U657="SPARE-ISSUE","SPARE-ISSUE",
U657="Fiber CAmtel","ACTIVE",
U657="Fiber AOF","ACTIVE",
U657="Projet OCM (HUAWEI)","PLANNED WORKS",
U657="Projet OCM (NOKIA)","PLANNED WORKS",
U657="ACCESS-ISSUE","ACCESS-ISSUE",
U657="Projet OCM (ZTE, NOKIA, autres projets)","PLANNED WORKS",
U657="No root CAuse","No root cause",
U657="ODU HS","ACTIVE",
U657="IP &amp; VLAN","ACTIVE",
U657="Warehouse HUAWEI","SPARE-ISSUE",
U657="SPARE-HS","SPARE-ISSUE",
U657="Power Telco","ACTIVE",U657="no impacts","no impacts"
),"")</f>
        <v/>
      </c>
      <c r="W657" s="102"/>
      <c r="X657" s="102"/>
      <c r="Y657" s="102"/>
      <c r="Z657" s="102"/>
      <c r="AA657" s="102"/>
      <c r="AB657" s="104" t="s">
        <v>5423</v>
      </c>
      <c r="AC657" s="9"/>
      <c r="AD657" s="9"/>
      <c r="AE657" s="7" t="s">
        <v>5423</v>
      </c>
      <c r="AF657" s="6"/>
      <c r="AG657" s="7"/>
      <c r="AH657" s="3" t="s">
        <v>5423</v>
      </c>
      <c r="AI657" s="18" t="s">
        <v>5423</v>
      </c>
      <c r="AJ657" s="18" t="s">
        <v>5423</v>
      </c>
      <c r="AK657" s="18" t="s">
        <v>5423</v>
      </c>
      <c r="AL657" s="18" t="s">
        <v>5423</v>
      </c>
      <c r="AM657" s="18" t="s">
        <v>5423</v>
      </c>
      <c r="AN657" s="18" t="s">
        <v>5423</v>
      </c>
      <c r="AO657" s="18" t="s">
        <v>5423</v>
      </c>
      <c r="AP657" s="18" t="s">
        <v>5423</v>
      </c>
      <c r="AQ657" s="18" t="s">
        <v>5423</v>
      </c>
      <c r="AR657" s="18" t="s">
        <v>5423</v>
      </c>
      <c r="AS657" s="18" t="s">
        <v>5423</v>
      </c>
      <c r="AT657" s="18" t="s">
        <v>5423</v>
      </c>
      <c r="AU657" s="9" t="s">
        <v>5423</v>
      </c>
      <c r="AV657" s="14"/>
      <c r="AW657" s="14" t="s">
        <v>5423</v>
      </c>
      <c r="AX657" s="14" t="str">
        <f>_xlfn.XLOOKUP(B657,'[4]cell downs 18042026 17h'!$B:$B,'[4]cell downs 18042026 17h'!$B:$B,"")</f>
        <v/>
      </c>
      <c r="AY657" s="14" t="str">
        <f>_xlfn.XLOOKUP(B657,'[5]Cells Huawei 19042026 15h'!$B:$B,'[5]Cells Huawei 19042026 15h'!$B:$B,"")</f>
        <v/>
      </c>
      <c r="AZ657" s="105" t="str">
        <f>_xlfn.XLOOKUP(B657,'INCIDENT-04-23-2026'!E:E,'INCIDENT-04-23-2026'!F:F,"")</f>
        <v/>
      </c>
      <c r="BA657" s="105" t="str">
        <f>_xlfn.XLOOKUP(B657,'[6]Eneo 17H'!$C:$C,'[6]Eneo 17H'!$I:$I,"")</f>
        <v/>
      </c>
      <c r="BB657" s="105" t="str">
        <f>_xlfn.XLOOKUP(B657,[8]ALL!$B:$B,[8]ALL!$M:$M,"")</f>
        <v/>
      </c>
      <c r="BC657" s="105" t="str">
        <f>_xlfn.XLOOKUP(B657,'[6]Eneo 17H'!$C:$C,'[6]Eneo 17H'!$I:$I,"")</f>
        <v/>
      </c>
      <c r="BD657" s="105" t="str">
        <f>_xlfn.XLOOKUP(B657,'[7]Eneo 12H'!$C:$C,'[7]Eneo 12H'!$I:$I,"")</f>
        <v/>
      </c>
      <c r="BE657" s="105" t="s">
        <v>5423</v>
      </c>
    </row>
    <row r="658" spans="1:57" hidden="1" x14ac:dyDescent="0.3">
      <c r="A658" s="1" t="s">
        <v>965</v>
      </c>
      <c r="B658" s="8" t="s">
        <v>966</v>
      </c>
      <c r="C658" s="3" t="str">
        <f>_xlfn.XLOOKUP(B658,'[1]daily break down'!$D:$D,'[1]daily break down'!$E:$E,"")</f>
        <v>SUD-OUEST</v>
      </c>
      <c r="D658" s="1" t="s">
        <v>11</v>
      </c>
      <c r="E658" s="1" t="s">
        <v>12</v>
      </c>
      <c r="F658" s="3" t="s">
        <v>13</v>
      </c>
      <c r="G658" s="1" t="s">
        <v>106</v>
      </c>
      <c r="H658" s="25" t="str">
        <f>_xlfn.XLOOKUP(B658,[2]CALCULATION!$B:$B,[2]CALCULATION!$H:$H,"")</f>
        <v>Huawei</v>
      </c>
      <c r="I658" s="23">
        <v>0</v>
      </c>
      <c r="J658" s="23">
        <v>1.0701046990437544E-3</v>
      </c>
      <c r="K658" s="23">
        <v>0</v>
      </c>
      <c r="L658" s="23">
        <v>1.8726832233265697E-3</v>
      </c>
      <c r="M658" s="23">
        <v>2.6752617476093858E-3</v>
      </c>
      <c r="N658" s="23">
        <v>2.675261747609386E-4</v>
      </c>
      <c r="O658" s="23">
        <v>0.8274584585355832</v>
      </c>
      <c r="P658" s="103" t="s">
        <v>6554</v>
      </c>
      <c r="Q658" s="36" t="s">
        <v>5796</v>
      </c>
      <c r="R658" s="36"/>
      <c r="S658" s="35" t="str" cm="1">
        <f t="array" ref="S658">IFERROR(_xlfn.IFS(
U658="MPR ISSUE","PDH",
U658="BSS Hardware Issue","BSS",
U658="Sites strategiques, MLL, Pylone, etc.","ENVTECH",
U658="AKTIVCO DEFAUT GE &amp; POWER Cabinet","AKTIVCO",
U658="AKTIVCO Coupure ENEO &amp; Baisse de tension","AKTIVCO GRID ONLY",
U658="Coupure ENEO &amp; Baisse de tension","IHS GRID ONLY",
U658="Defaut GE &amp; POWER Cabinet","IHS",
U658="Sharing","Partners",
U658="Sites strategiques &amp; DataCenter","SST &amp; DC",
U658="Exclu","Exclu",
U658="SAT","SAT",
U658="SPARE-ISSUE","SPARE-ISSUE",
U658="Fiber CAmtel","TRANS_FO_CAMTEL",
U658="Fiber AOF","Fiber AOF",
U658="Projet OCM (HUAWEI)","TRAVAUX-HUAWEI",
U658="Projet OCM (NOKIA)","TRAVAUX-NOKIA",
U658="ACCESS-ISSUE","ACCESS-ISSUE",
U658="Projet OCM (ZTE, NOKIA, autres projets)","TRAVAUX OCM",
U658="No root CAuse","No root cause",
U658="ODU HS","PDH",
U658="IP &amp; VLAN","PDH",
U658="Warehouse HUAWEI","SPARE-ISSUE",
U658="SPARE-HS","SPARE-ISSUE",
U658="Power Telco","BSS",U658="no impacts","no impacts"
),"")</f>
        <v/>
      </c>
      <c r="T658" s="35" t="str" cm="1">
        <f t="array" ref="T658">IFERROR(_xlfn.IFS(
U658="MPR ISSUE","TX ISSUE",
U658="BSS Hardware Issue","RAN ISSUE",
U658="Sites strategiques, MLL, Pylone, etc.","ENVTECH",
U658="AKTIVCO DEFAUT GE &amp; POWER Cabinet","POWER ISSUE",
U658="AKTIVCO Coupure ENEO &amp; Baisse de tension","POWER ISSUE",
U658="Coupure ENEO &amp; Baisse de tension","POWER ISSUE",
U658="Defaut GE &amp; POWER Cabinet","POWER ISSUE",
U658="Sharing","POWER ISSUE",
U658="Sites strategiques &amp; DataCenter","POWER ISSUE",
U658="Exclu","Exclu",
U658="SAT","TX ISSUE",
U658="SPARE-ISSUE","SPARE-ISSUE",
U658="Fiber CAmtel","TX ISSUE",
U658="Fiber AOF","TX ISSUE",
U658="Projet OCM (HUAWEI)","TRAVAUX-HUAWEI",
U658="Projet OCM (NOKIA)","TRAVAUX -NOKIA",
U658="ACCESS-ISSUE","ACCESS-ISSUE",
U658="Projet OCM (ZTE, NOKIA, autres projets)","TRAVAUX OCM",
U658="No root CAuse","No root cause",
U658="ODU HS","TX ISSUE",
U658="IP &amp; VLAN","TX ISSUE",
U658="Warehouse HUAWEI","SPARE-ISSUE",
U658="SPARE-HS","SPARE-ISSUE",
U658="Power Telco","RAN ISSUE",U658="no impacts","no impacts"
),"")</f>
        <v/>
      </c>
      <c r="U658" s="28"/>
      <c r="V658" s="35" t="str" cm="1">
        <f t="array" ref="V658">IFERROR(_xlfn.IFS(
U658="MPR ISSUE","ACTIVE",
U658="BSS Hardware Issue","ACTIVE",
U658="Sites strategiques, MLL, Pylone, etc.","PASSIVE",
U658="AKTIVCO DEFAUT GE &amp; POWER Cabinet","PASSIVE",
U658="AKTIVCO Coupure ENEO &amp; Baisse de tension","PASSIVE",
U658="Coupure ENEO &amp; Baisse de tension","PASSIVE",
U658="Defaut GE &amp; POWER Cabinet","PASSIVE",
U658="Sharing","PASSIVE",
U658="Sites strategiques &amp; DataCenter","PASSIVE",
U658="Exclu","Exclu",
U658="SAT","ACTIVE",
U658="SPARE-ISSUE","SPARE-ISSUE",
U658="Fiber CAmtel","ACTIVE",
U658="Fiber AOF","ACTIVE",
U658="Projet OCM (HUAWEI)","PLANNED WORKS",
U658="Projet OCM (NOKIA)","PLANNED WORKS",
U658="ACCESS-ISSUE","ACCESS-ISSUE",
U658="Projet OCM (ZTE, NOKIA, autres projets)","PLANNED WORKS",
U658="No root CAuse","No root cause",
U658="ODU HS","ACTIVE",
U658="IP &amp; VLAN","ACTIVE",
U658="Warehouse HUAWEI","SPARE-ISSUE",
U658="SPARE-HS","SPARE-ISSUE",
U658="Power Telco","ACTIVE",U658="no impacts","no impacts"
),"")</f>
        <v/>
      </c>
      <c r="W658" s="102"/>
      <c r="X658" s="102"/>
      <c r="Y658" s="102"/>
      <c r="Z658" s="102"/>
      <c r="AA658" s="102"/>
      <c r="AB658" s="104" t="s">
        <v>5423</v>
      </c>
      <c r="AC658" s="9"/>
      <c r="AD658" s="9"/>
      <c r="AE658" s="7" t="s">
        <v>5423</v>
      </c>
      <c r="AF658" s="6"/>
      <c r="AG658" s="7"/>
      <c r="AH658" s="3" t="s">
        <v>5423</v>
      </c>
      <c r="AI658" s="18" t="s">
        <v>5423</v>
      </c>
      <c r="AJ658" s="18" t="s">
        <v>5423</v>
      </c>
      <c r="AK658" s="18" t="s">
        <v>5423</v>
      </c>
      <c r="AL658" s="18" t="s">
        <v>5423</v>
      </c>
      <c r="AM658" s="18" t="s">
        <v>5423</v>
      </c>
      <c r="AN658" s="18" t="s">
        <v>5423</v>
      </c>
      <c r="AO658" s="18" t="s">
        <v>5423</v>
      </c>
      <c r="AP658" s="18" t="s">
        <v>5423</v>
      </c>
      <c r="AQ658" s="18" t="s">
        <v>5423</v>
      </c>
      <c r="AR658" s="18" t="s">
        <v>5423</v>
      </c>
      <c r="AS658" s="18" t="s">
        <v>5423</v>
      </c>
      <c r="AT658" s="18" t="s">
        <v>5423</v>
      </c>
      <c r="AU658" s="9" t="s">
        <v>5423</v>
      </c>
      <c r="AV658" s="14"/>
      <c r="AW658" s="14" t="s">
        <v>5423</v>
      </c>
      <c r="AX658" s="14" t="str">
        <f>_xlfn.XLOOKUP(B658,'[4]cell downs 18042026 17h'!$B:$B,'[4]cell downs 18042026 17h'!$B:$B,"")</f>
        <v/>
      </c>
      <c r="AY658" s="14" t="str">
        <f>_xlfn.XLOOKUP(B658,'[5]Cells Huawei 19042026 15h'!$B:$B,'[5]Cells Huawei 19042026 15h'!$B:$B,"")</f>
        <v/>
      </c>
      <c r="AZ658" s="105" t="str">
        <f>_xlfn.XLOOKUP(B658,'INCIDENT-04-23-2026'!E:E,'INCIDENT-04-23-2026'!F:F,"")</f>
        <v/>
      </c>
      <c r="BA658" s="105" t="str">
        <f>_xlfn.XLOOKUP(B658,'[6]Eneo 17H'!$C:$C,'[6]Eneo 17H'!$I:$I,"")</f>
        <v/>
      </c>
      <c r="BB658" s="105" t="str">
        <f>_xlfn.XLOOKUP(B658,[8]ALL!$B:$B,[8]ALL!$M:$M,"")</f>
        <v/>
      </c>
      <c r="BC658" s="105" t="str">
        <f>_xlfn.XLOOKUP(B658,'[6]Eneo 17H'!$C:$C,'[6]Eneo 17H'!$I:$I,"")</f>
        <v/>
      </c>
      <c r="BD658" s="105" t="str">
        <f>_xlfn.XLOOKUP(B658,'[7]Eneo 12H'!$C:$C,'[7]Eneo 12H'!$I:$I,"")</f>
        <v/>
      </c>
      <c r="BE658" s="105" t="s">
        <v>5423</v>
      </c>
    </row>
    <row r="659" spans="1:57" hidden="1" x14ac:dyDescent="0.3">
      <c r="A659" s="1" t="s">
        <v>956</v>
      </c>
      <c r="B659" s="8" t="s">
        <v>957</v>
      </c>
      <c r="C659" s="3" t="str">
        <f>_xlfn.XLOOKUP(B659,'[1]daily break down'!$D:$D,'[1]daily break down'!$E:$E,"")</f>
        <v>SUD-OUEST</v>
      </c>
      <c r="D659" s="1" t="s">
        <v>11</v>
      </c>
      <c r="E659" s="1" t="s">
        <v>12</v>
      </c>
      <c r="F659" s="3" t="s">
        <v>13</v>
      </c>
      <c r="G659" s="1" t="s">
        <v>106</v>
      </c>
      <c r="H659" s="25" t="str">
        <f>_xlfn.XLOOKUP(B659,[2]CALCULATION!$B:$B,[2]CALCULATION!$H:$H,"")</f>
        <v>Huawei</v>
      </c>
      <c r="I659" s="23">
        <v>0</v>
      </c>
      <c r="J659" s="23">
        <v>1.9618586149135493E-3</v>
      </c>
      <c r="K659" s="23">
        <v>0</v>
      </c>
      <c r="L659" s="23">
        <v>1.8726832233265697E-3</v>
      </c>
      <c r="M659" s="23">
        <v>2.1402093980875093E-3</v>
      </c>
      <c r="N659" s="23">
        <v>2.675261747609386E-4</v>
      </c>
      <c r="O659" s="23">
        <v>2.9427879223703247E-3</v>
      </c>
      <c r="P659" s="103" t="s">
        <v>6554</v>
      </c>
      <c r="Q659" s="36" t="s">
        <v>5796</v>
      </c>
      <c r="R659" s="36"/>
      <c r="S659" s="35" t="str" cm="1">
        <f t="array" ref="S659">IFERROR(_xlfn.IFS(
U659="MPR ISSUE","PDH",
U659="BSS Hardware Issue","BSS",
U659="Sites strategiques, MLL, Pylone, etc.","ENVTECH",
U659="AKTIVCO DEFAUT GE &amp; POWER Cabinet","AKTIVCO",
U659="AKTIVCO Coupure ENEO &amp; Baisse de tension","AKTIVCO GRID ONLY",
U659="Coupure ENEO &amp; Baisse de tension","IHS GRID ONLY",
U659="Defaut GE &amp; POWER Cabinet","IHS",
U659="Sharing","Partners",
U659="Sites strategiques &amp; DataCenter","SST &amp; DC",
U659="Exclu","Exclu",
U659="SAT","SAT",
U659="SPARE-ISSUE","SPARE-ISSUE",
U659="Fiber CAmtel","TRANS_FO_CAMTEL",
U659="Fiber AOF","Fiber AOF",
U659="Projet OCM (HUAWEI)","TRAVAUX-HUAWEI",
U659="Projet OCM (NOKIA)","TRAVAUX-NOKIA",
U659="ACCESS-ISSUE","ACCESS-ISSUE",
U659="Projet OCM (ZTE, NOKIA, autres projets)","TRAVAUX OCM",
U659="No root CAuse","No root cause",
U659="ODU HS","PDH",
U659="IP &amp; VLAN","PDH",
U659="Warehouse HUAWEI","SPARE-ISSUE",
U659="SPARE-HS","SPARE-ISSUE",
U659="Power Telco","BSS",U659="no impacts","no impacts"
),"")</f>
        <v/>
      </c>
      <c r="T659" s="35" t="str" cm="1">
        <f t="array" ref="T659">IFERROR(_xlfn.IFS(
U659="MPR ISSUE","TX ISSUE",
U659="BSS Hardware Issue","RAN ISSUE",
U659="Sites strategiques, MLL, Pylone, etc.","ENVTECH",
U659="AKTIVCO DEFAUT GE &amp; POWER Cabinet","POWER ISSUE",
U659="AKTIVCO Coupure ENEO &amp; Baisse de tension","POWER ISSUE",
U659="Coupure ENEO &amp; Baisse de tension","POWER ISSUE",
U659="Defaut GE &amp; POWER Cabinet","POWER ISSUE",
U659="Sharing","POWER ISSUE",
U659="Sites strategiques &amp; DataCenter","POWER ISSUE",
U659="Exclu","Exclu",
U659="SAT","TX ISSUE",
U659="SPARE-ISSUE","SPARE-ISSUE",
U659="Fiber CAmtel","TX ISSUE",
U659="Fiber AOF","TX ISSUE",
U659="Projet OCM (HUAWEI)","TRAVAUX-HUAWEI",
U659="Projet OCM (NOKIA)","TRAVAUX -NOKIA",
U659="ACCESS-ISSUE","ACCESS-ISSUE",
U659="Projet OCM (ZTE, NOKIA, autres projets)","TRAVAUX OCM",
U659="No root CAuse","No root cause",
U659="ODU HS","TX ISSUE",
U659="IP &amp; VLAN","TX ISSUE",
U659="Warehouse HUAWEI","SPARE-ISSUE",
U659="SPARE-HS","SPARE-ISSUE",
U659="Power Telco","RAN ISSUE",U659="no impacts","no impacts"
),"")</f>
        <v/>
      </c>
      <c r="U659" s="28"/>
      <c r="V659" s="35" t="str" cm="1">
        <f t="array" ref="V659">IFERROR(_xlfn.IFS(
U659="MPR ISSUE","ACTIVE",
U659="BSS Hardware Issue","ACTIVE",
U659="Sites strategiques, MLL, Pylone, etc.","PASSIVE",
U659="AKTIVCO DEFAUT GE &amp; POWER Cabinet","PASSIVE",
U659="AKTIVCO Coupure ENEO &amp; Baisse de tension","PASSIVE",
U659="Coupure ENEO &amp; Baisse de tension","PASSIVE",
U659="Defaut GE &amp; POWER Cabinet","PASSIVE",
U659="Sharing","PASSIVE",
U659="Sites strategiques &amp; DataCenter","PASSIVE",
U659="Exclu","Exclu",
U659="SAT","ACTIVE",
U659="SPARE-ISSUE","SPARE-ISSUE",
U659="Fiber CAmtel","ACTIVE",
U659="Fiber AOF","ACTIVE",
U659="Projet OCM (HUAWEI)","PLANNED WORKS",
U659="Projet OCM (NOKIA)","PLANNED WORKS",
U659="ACCESS-ISSUE","ACCESS-ISSUE",
U659="Projet OCM (ZTE, NOKIA, autres projets)","PLANNED WORKS",
U659="No root CAuse","No root cause",
U659="ODU HS","ACTIVE",
U659="IP &amp; VLAN","ACTIVE",
U659="Warehouse HUAWEI","SPARE-ISSUE",
U659="SPARE-HS","SPARE-ISSUE",
U659="Power Telco","ACTIVE",U659="no impacts","no impacts"
),"")</f>
        <v/>
      </c>
      <c r="W659" s="102"/>
      <c r="X659" s="102"/>
      <c r="Y659" s="102"/>
      <c r="Z659" s="102"/>
      <c r="AA659" s="102"/>
      <c r="AB659" s="104" t="s">
        <v>5423</v>
      </c>
      <c r="AC659" s="9"/>
      <c r="AD659" s="9"/>
      <c r="AE659" s="7" t="s">
        <v>5423</v>
      </c>
      <c r="AF659" s="6"/>
      <c r="AG659" s="7"/>
      <c r="AH659" s="3" t="s">
        <v>5423</v>
      </c>
      <c r="AI659" s="18" t="s">
        <v>5423</v>
      </c>
      <c r="AJ659" s="18" t="s">
        <v>5423</v>
      </c>
      <c r="AK659" s="18" t="s">
        <v>5423</v>
      </c>
      <c r="AL659" s="18" t="s">
        <v>5423</v>
      </c>
      <c r="AM659" s="18" t="s">
        <v>5423</v>
      </c>
      <c r="AN659" s="18" t="s">
        <v>5423</v>
      </c>
      <c r="AO659" s="18" t="s">
        <v>5423</v>
      </c>
      <c r="AP659" s="18" t="s">
        <v>5423</v>
      </c>
      <c r="AQ659" s="18" t="s">
        <v>5423</v>
      </c>
      <c r="AR659" s="18" t="s">
        <v>5423</v>
      </c>
      <c r="AS659" s="18" t="s">
        <v>5423</v>
      </c>
      <c r="AT659" s="18" t="s">
        <v>5423</v>
      </c>
      <c r="AU659" s="9" t="s">
        <v>5423</v>
      </c>
      <c r="AV659" s="14"/>
      <c r="AW659" s="14" t="s">
        <v>5423</v>
      </c>
      <c r="AX659" s="14" t="str">
        <f>_xlfn.XLOOKUP(B659,'[4]cell downs 18042026 17h'!$B:$B,'[4]cell downs 18042026 17h'!$B:$B,"")</f>
        <v/>
      </c>
      <c r="AY659" s="14" t="str">
        <f>_xlfn.XLOOKUP(B659,'[5]Cells Huawei 19042026 15h'!$B:$B,'[5]Cells Huawei 19042026 15h'!$B:$B,"")</f>
        <v/>
      </c>
      <c r="AZ659" s="105" t="str">
        <f>_xlfn.XLOOKUP(B659,'INCIDENT-04-23-2026'!E:E,'INCIDENT-04-23-2026'!F:F,"")</f>
        <v/>
      </c>
      <c r="BA659" s="105" t="str">
        <f>_xlfn.XLOOKUP(B659,'[6]Eneo 17H'!$C:$C,'[6]Eneo 17H'!$I:$I,"")</f>
        <v/>
      </c>
      <c r="BB659" s="105" t="str">
        <f>_xlfn.XLOOKUP(B659,[8]ALL!$B:$B,[8]ALL!$M:$M,"")</f>
        <v/>
      </c>
      <c r="BC659" s="105" t="str">
        <f>_xlfn.XLOOKUP(B659,'[6]Eneo 17H'!$C:$C,'[6]Eneo 17H'!$I:$I,"")</f>
        <v/>
      </c>
      <c r="BD659" s="105" t="str">
        <f>_xlfn.XLOOKUP(B659,'[7]Eneo 12H'!$C:$C,'[7]Eneo 12H'!$I:$I,"")</f>
        <v/>
      </c>
      <c r="BE659" s="105" t="s">
        <v>5423</v>
      </c>
    </row>
    <row r="660" spans="1:57" hidden="1" x14ac:dyDescent="0.3">
      <c r="A660" s="1" t="s">
        <v>699</v>
      </c>
      <c r="B660" s="8" t="s">
        <v>700</v>
      </c>
      <c r="C660" s="3" t="str">
        <f>_xlfn.XLOOKUP(B660,'[1]daily break down'!$D:$D,'[1]daily break down'!$E:$E,"")</f>
        <v>Bafoussam</v>
      </c>
      <c r="D660" s="1" t="s">
        <v>21</v>
      </c>
      <c r="E660" s="1" t="s">
        <v>36</v>
      </c>
      <c r="F660" s="3" t="s">
        <v>102</v>
      </c>
      <c r="G660" s="1" t="s">
        <v>299</v>
      </c>
      <c r="H660" s="25" t="str">
        <f>_xlfn.XLOOKUP(B660,[2]CALCULATION!$B:$B,[2]CALCULATION!$H:$H,"")</f>
        <v>Huawei</v>
      </c>
      <c r="I660" s="23">
        <v>0</v>
      </c>
      <c r="J660" s="23">
        <v>0</v>
      </c>
      <c r="K660" s="23">
        <v>0</v>
      </c>
      <c r="L660" s="23">
        <v>0</v>
      </c>
      <c r="M660" s="23">
        <v>0</v>
      </c>
      <c r="N660" s="23">
        <v>2.675261747609386E-4</v>
      </c>
      <c r="O660" s="23">
        <v>0</v>
      </c>
      <c r="P660" s="103" t="s">
        <v>6554</v>
      </c>
      <c r="Q660" s="36" t="s">
        <v>5796</v>
      </c>
      <c r="R660" s="36"/>
      <c r="S660" s="35" t="str" cm="1">
        <f t="array" ref="S660">IFERROR(_xlfn.IFS(
U660="MPR ISSUE","PDH",
U660="BSS Hardware Issue","BSS",
U660="Sites strategiques, MLL, Pylone, etc.","ENVTECH",
U660="AKTIVCO DEFAUT GE &amp; POWER Cabinet","AKTIVCO",
U660="AKTIVCO Coupure ENEO &amp; Baisse de tension","AKTIVCO GRID ONLY",
U660="Coupure ENEO &amp; Baisse de tension","IHS GRID ONLY",
U660="Defaut GE &amp; POWER Cabinet","IHS",
U660="Sharing","Partners",
U660="Sites strategiques &amp; DataCenter","SST &amp; DC",
U660="Exclu","Exclu",
U660="SAT","SAT",
U660="SPARE-ISSUE","SPARE-ISSUE",
U660="Fiber CAmtel","TRANS_FO_CAMTEL",
U660="Fiber AOF","Fiber AOF",
U660="Projet OCM (HUAWEI)","TRAVAUX-HUAWEI",
U660="Projet OCM (NOKIA)","TRAVAUX-NOKIA",
U660="ACCESS-ISSUE","ACCESS-ISSUE",
U660="Projet OCM (ZTE, NOKIA, autres projets)","TRAVAUX OCM",
U660="No root CAuse","No root cause",
U660="ODU HS","PDH",
U660="IP &amp; VLAN","PDH",
U660="Warehouse HUAWEI","SPARE-ISSUE",
U660="SPARE-HS","SPARE-ISSUE",
U660="Power Telco","BSS",U660="no impacts","no impacts"
),"")</f>
        <v/>
      </c>
      <c r="T660" s="35" t="str" cm="1">
        <f t="array" ref="T660">IFERROR(_xlfn.IFS(
U660="MPR ISSUE","TX ISSUE",
U660="BSS Hardware Issue","RAN ISSUE",
U660="Sites strategiques, MLL, Pylone, etc.","ENVTECH",
U660="AKTIVCO DEFAUT GE &amp; POWER Cabinet","POWER ISSUE",
U660="AKTIVCO Coupure ENEO &amp; Baisse de tension","POWER ISSUE",
U660="Coupure ENEO &amp; Baisse de tension","POWER ISSUE",
U660="Defaut GE &amp; POWER Cabinet","POWER ISSUE",
U660="Sharing","POWER ISSUE",
U660="Sites strategiques &amp; DataCenter","POWER ISSUE",
U660="Exclu","Exclu",
U660="SAT","TX ISSUE",
U660="SPARE-ISSUE","SPARE-ISSUE",
U660="Fiber CAmtel","TX ISSUE",
U660="Fiber AOF","TX ISSUE",
U660="Projet OCM (HUAWEI)","TRAVAUX-HUAWEI",
U660="Projet OCM (NOKIA)","TRAVAUX -NOKIA",
U660="ACCESS-ISSUE","ACCESS-ISSUE",
U660="Projet OCM (ZTE, NOKIA, autres projets)","TRAVAUX OCM",
U660="No root CAuse","No root cause",
U660="ODU HS","TX ISSUE",
U660="IP &amp; VLAN","TX ISSUE",
U660="Warehouse HUAWEI","SPARE-ISSUE",
U660="SPARE-HS","SPARE-ISSUE",
U660="Power Telco","RAN ISSUE",U660="no impacts","no impacts"
),"")</f>
        <v/>
      </c>
      <c r="U660" s="28"/>
      <c r="V660" s="35" t="str" cm="1">
        <f t="array" ref="V660">IFERROR(_xlfn.IFS(
U660="MPR ISSUE","ACTIVE",
U660="BSS Hardware Issue","ACTIVE",
U660="Sites strategiques, MLL, Pylone, etc.","PASSIVE",
U660="AKTIVCO DEFAUT GE &amp; POWER Cabinet","PASSIVE",
U660="AKTIVCO Coupure ENEO &amp; Baisse de tension","PASSIVE",
U660="Coupure ENEO &amp; Baisse de tension","PASSIVE",
U660="Defaut GE &amp; POWER Cabinet","PASSIVE",
U660="Sharing","PASSIVE",
U660="Sites strategiques &amp; DataCenter","PASSIVE",
U660="Exclu","Exclu",
U660="SAT","ACTIVE",
U660="SPARE-ISSUE","SPARE-ISSUE",
U660="Fiber CAmtel","ACTIVE",
U660="Fiber AOF","ACTIVE",
U660="Projet OCM (HUAWEI)","PLANNED WORKS",
U660="Projet OCM (NOKIA)","PLANNED WORKS",
U660="ACCESS-ISSUE","ACCESS-ISSUE",
U660="Projet OCM (ZTE, NOKIA, autres projets)","PLANNED WORKS",
U660="No root CAuse","No root cause",
U660="ODU HS","ACTIVE",
U660="IP &amp; VLAN","ACTIVE",
U660="Warehouse HUAWEI","SPARE-ISSUE",
U660="SPARE-HS","SPARE-ISSUE",
U660="Power Telco","ACTIVE",U660="no impacts","no impacts"
),"")</f>
        <v/>
      </c>
      <c r="W660" s="102"/>
      <c r="X660" s="102"/>
      <c r="Y660" s="102"/>
      <c r="Z660" s="102"/>
      <c r="AA660" s="102"/>
      <c r="AB660" s="104" t="s">
        <v>5423</v>
      </c>
      <c r="AC660" s="9"/>
      <c r="AD660" s="9"/>
      <c r="AE660" s="7" t="s">
        <v>5423</v>
      </c>
      <c r="AF660" s="6"/>
      <c r="AG660" s="7"/>
      <c r="AH660" s="3" t="s">
        <v>5423</v>
      </c>
      <c r="AI660" s="18" t="s">
        <v>5423</v>
      </c>
      <c r="AJ660" s="18" t="s">
        <v>5423</v>
      </c>
      <c r="AK660" s="18" t="s">
        <v>5423</v>
      </c>
      <c r="AL660" s="18" t="s">
        <v>5423</v>
      </c>
      <c r="AM660" s="18" t="s">
        <v>5423</v>
      </c>
      <c r="AN660" s="18" t="s">
        <v>5423</v>
      </c>
      <c r="AO660" s="18" t="s">
        <v>5423</v>
      </c>
      <c r="AP660" s="18" t="s">
        <v>5423</v>
      </c>
      <c r="AQ660" s="18" t="s">
        <v>5423</v>
      </c>
      <c r="AR660" s="18" t="s">
        <v>5423</v>
      </c>
      <c r="AS660" s="18" t="s">
        <v>5423</v>
      </c>
      <c r="AT660" s="18" t="s">
        <v>5423</v>
      </c>
      <c r="AU660" s="9" t="s">
        <v>5423</v>
      </c>
      <c r="AV660" s="14"/>
      <c r="AW660" s="14" t="s">
        <v>5423</v>
      </c>
      <c r="AX660" s="14" t="str">
        <f>_xlfn.XLOOKUP(B660,'[4]cell downs 18042026 17h'!$B:$B,'[4]cell downs 18042026 17h'!$B:$B,"")</f>
        <v/>
      </c>
      <c r="AY660" s="14" t="str">
        <f>_xlfn.XLOOKUP(B660,'[5]Cells Huawei 19042026 15h'!$B:$B,'[5]Cells Huawei 19042026 15h'!$B:$B,"")</f>
        <v/>
      </c>
      <c r="AZ660" s="105" t="str">
        <f>_xlfn.XLOOKUP(B660,'INCIDENT-04-23-2026'!E:E,'INCIDENT-04-23-2026'!F:F,"")</f>
        <v/>
      </c>
      <c r="BA660" s="105" t="str">
        <f>_xlfn.XLOOKUP(B660,'[6]Eneo 17H'!$C:$C,'[6]Eneo 17H'!$I:$I,"")</f>
        <v/>
      </c>
      <c r="BB660" s="105" t="str">
        <f>_xlfn.XLOOKUP(B660,[8]ALL!$B:$B,[8]ALL!$M:$M,"")</f>
        <v/>
      </c>
      <c r="BC660" s="105" t="str">
        <f>_xlfn.XLOOKUP(B660,'[6]Eneo 17H'!$C:$C,'[6]Eneo 17H'!$I:$I,"")</f>
        <v/>
      </c>
      <c r="BD660" s="105" t="str">
        <f>_xlfn.XLOOKUP(B660,'[7]Eneo 12H'!$C:$C,'[7]Eneo 12H'!$I:$I,"")</f>
        <v/>
      </c>
      <c r="BE660" s="105" t="s">
        <v>5423</v>
      </c>
    </row>
    <row r="661" spans="1:57" hidden="1" x14ac:dyDescent="0.3">
      <c r="A661" s="1" t="s">
        <v>1554</v>
      </c>
      <c r="B661" s="8" t="s">
        <v>1555</v>
      </c>
      <c r="C661" s="3" t="str">
        <f>_xlfn.XLOOKUP(B661,'[1]daily break down'!$D:$D,'[1]daily break down'!$E:$E,"")</f>
        <v>SUD-OUEST</v>
      </c>
      <c r="D661" s="1" t="s">
        <v>11</v>
      </c>
      <c r="E661" s="1" t="s">
        <v>96</v>
      </c>
      <c r="F661" s="3" t="s">
        <v>13</v>
      </c>
      <c r="G661" s="1" t="s">
        <v>63</v>
      </c>
      <c r="H661" s="26" t="str">
        <f>_xlfn.XLOOKUP(B661,[2]CALCULATION!$B:$B,[2]CALCULATION!$H:$H,"")</f>
        <v>NOKIA</v>
      </c>
      <c r="I661" s="23">
        <v>2.3185601812612388E-4</v>
      </c>
      <c r="J661" s="23">
        <v>2.8536125307841763E-4</v>
      </c>
      <c r="K661" s="23">
        <v>2.1402093980859614E-4</v>
      </c>
      <c r="L661" s="23">
        <v>2.6752617476094782E-4</v>
      </c>
      <c r="M661" s="23">
        <v>1.616892530098478</v>
      </c>
      <c r="N661" s="23">
        <v>2.6752617476094782E-4</v>
      </c>
      <c r="O661" s="23">
        <v>2.3185601812623967E-4</v>
      </c>
      <c r="P661" s="103" t="s">
        <v>6554</v>
      </c>
      <c r="Q661" s="36" t="s">
        <v>5796</v>
      </c>
      <c r="R661" s="36"/>
      <c r="S661" s="35" t="str" cm="1">
        <f t="array" ref="S661">IFERROR(_xlfn.IFS(
U661="MPR ISSUE","PDH",
U661="BSS Hardware Issue","BSS",
U661="Sites strategiques, MLL, Pylone, etc.","ENVTECH",
U661="AKTIVCO DEFAUT GE &amp; POWER Cabinet","AKTIVCO",
U661="AKTIVCO Coupure ENEO &amp; Baisse de tension","AKTIVCO GRID ONLY",
U661="Coupure ENEO &amp; Baisse de tension","IHS GRID ONLY",
U661="Defaut GE &amp; POWER Cabinet","IHS",
U661="Sharing","Partners",
U661="Sites strategiques &amp; DataCenter","SST &amp; DC",
U661="Exclu","Exclu",
U661="SAT","SAT",
U661="SPARE-ISSUE","SPARE-ISSUE",
U661="Fiber CAmtel","TRANS_FO_CAMTEL",
U661="Fiber AOF","Fiber AOF",
U661="Projet OCM (HUAWEI)","TRAVAUX-HUAWEI",
U661="Projet OCM (NOKIA)","TRAVAUX-NOKIA",
U661="ACCESS-ISSUE","ACCESS-ISSUE",
U661="Projet OCM (ZTE, NOKIA, autres projets)","TRAVAUX OCM",
U661="No root CAuse","No root cause",
U661="ODU HS","PDH",
U661="IP &amp; VLAN","PDH",
U661="Warehouse HUAWEI","SPARE-ISSUE",
U661="SPARE-HS","SPARE-ISSUE",
U661="Power Telco","BSS",U661="no impacts","no impacts"
),"")</f>
        <v/>
      </c>
      <c r="T661" s="35" t="str" cm="1">
        <f t="array" ref="T661">IFERROR(_xlfn.IFS(
U661="MPR ISSUE","TX ISSUE",
U661="BSS Hardware Issue","RAN ISSUE",
U661="Sites strategiques, MLL, Pylone, etc.","ENVTECH",
U661="AKTIVCO DEFAUT GE &amp; POWER Cabinet","POWER ISSUE",
U661="AKTIVCO Coupure ENEO &amp; Baisse de tension","POWER ISSUE",
U661="Coupure ENEO &amp; Baisse de tension","POWER ISSUE",
U661="Defaut GE &amp; POWER Cabinet","POWER ISSUE",
U661="Sharing","POWER ISSUE",
U661="Sites strategiques &amp; DataCenter","POWER ISSUE",
U661="Exclu","Exclu",
U661="SAT","TX ISSUE",
U661="SPARE-ISSUE","SPARE-ISSUE",
U661="Fiber CAmtel","TX ISSUE",
U661="Fiber AOF","TX ISSUE",
U661="Projet OCM (HUAWEI)","TRAVAUX-HUAWEI",
U661="Projet OCM (NOKIA)","TRAVAUX -NOKIA",
U661="ACCESS-ISSUE","ACCESS-ISSUE",
U661="Projet OCM (ZTE, NOKIA, autres projets)","TRAVAUX OCM",
U661="No root CAuse","No root cause",
U661="ODU HS","TX ISSUE",
U661="IP &amp; VLAN","TX ISSUE",
U661="Warehouse HUAWEI","SPARE-ISSUE",
U661="SPARE-HS","SPARE-ISSUE",
U661="Power Telco","RAN ISSUE",U661="no impacts","no impacts"
),"")</f>
        <v/>
      </c>
      <c r="U661" s="28"/>
      <c r="V661" s="35" t="str" cm="1">
        <f t="array" ref="V661">IFERROR(_xlfn.IFS(
U661="MPR ISSUE","ACTIVE",
U661="BSS Hardware Issue","ACTIVE",
U661="Sites strategiques, MLL, Pylone, etc.","PASSIVE",
U661="AKTIVCO DEFAUT GE &amp; POWER Cabinet","PASSIVE",
U661="AKTIVCO Coupure ENEO &amp; Baisse de tension","PASSIVE",
U661="Coupure ENEO &amp; Baisse de tension","PASSIVE",
U661="Defaut GE &amp; POWER Cabinet","PASSIVE",
U661="Sharing","PASSIVE",
U661="Sites strategiques &amp; DataCenter","PASSIVE",
U661="Exclu","Exclu",
U661="SAT","ACTIVE",
U661="SPARE-ISSUE","SPARE-ISSUE",
U661="Fiber CAmtel","ACTIVE",
U661="Fiber AOF","ACTIVE",
U661="Projet OCM (HUAWEI)","PLANNED WORKS",
U661="Projet OCM (NOKIA)","PLANNED WORKS",
U661="ACCESS-ISSUE","ACCESS-ISSUE",
U661="Projet OCM (ZTE, NOKIA, autres projets)","PLANNED WORKS",
U661="No root CAuse","No root cause",
U661="ODU HS","ACTIVE",
U661="IP &amp; VLAN","ACTIVE",
U661="Warehouse HUAWEI","SPARE-ISSUE",
U661="SPARE-HS","SPARE-ISSUE",
U661="Power Telco","ACTIVE",U661="no impacts","no impacts"
),"")</f>
        <v/>
      </c>
      <c r="W661" s="102"/>
      <c r="X661" s="102"/>
      <c r="Y661" s="102"/>
      <c r="Z661" s="102"/>
      <c r="AA661" s="102"/>
      <c r="AB661" s="104" t="s">
        <v>5423</v>
      </c>
      <c r="AC661" s="9"/>
      <c r="AD661" s="9"/>
      <c r="AE661" s="7" t="s">
        <v>5423</v>
      </c>
      <c r="AF661" s="6"/>
      <c r="AG661" s="7"/>
      <c r="AH661" s="3" t="s">
        <v>5423</v>
      </c>
      <c r="AI661" s="18" t="s">
        <v>5423</v>
      </c>
      <c r="AJ661" s="18" t="s">
        <v>5423</v>
      </c>
      <c r="AK661" s="18" t="s">
        <v>5423</v>
      </c>
      <c r="AL661" s="18" t="s">
        <v>5423</v>
      </c>
      <c r="AM661" s="18" t="s">
        <v>5423</v>
      </c>
      <c r="AN661" s="18" t="s">
        <v>5423</v>
      </c>
      <c r="AO661" s="18" t="s">
        <v>5423</v>
      </c>
      <c r="AP661" s="18" t="s">
        <v>5423</v>
      </c>
      <c r="AQ661" s="18" t="s">
        <v>5423</v>
      </c>
      <c r="AR661" s="18" t="s">
        <v>5423</v>
      </c>
      <c r="AS661" s="18" t="s">
        <v>5423</v>
      </c>
      <c r="AT661" s="18" t="s">
        <v>5423</v>
      </c>
      <c r="AU661" s="9" t="s">
        <v>5423</v>
      </c>
      <c r="AV661" s="14"/>
      <c r="AW661" s="14" t="s">
        <v>5423</v>
      </c>
      <c r="AX661" s="14" t="str">
        <f>_xlfn.XLOOKUP(B661,'[4]cell downs 18042026 17h'!$B:$B,'[4]cell downs 18042026 17h'!$B:$B,"")</f>
        <v/>
      </c>
      <c r="AY661" s="14" t="str">
        <f>_xlfn.XLOOKUP(B661,'[5]Cells Huawei 19042026 15h'!$B:$B,'[5]Cells Huawei 19042026 15h'!$B:$B,"")</f>
        <v/>
      </c>
      <c r="AZ661" s="105" t="str">
        <f>_xlfn.XLOOKUP(B661,'INCIDENT-04-23-2026'!E:E,'INCIDENT-04-23-2026'!F:F,"")</f>
        <v/>
      </c>
      <c r="BA661" s="105" t="str">
        <f>_xlfn.XLOOKUP(B661,'[6]Eneo 17H'!$C:$C,'[6]Eneo 17H'!$I:$I,"")</f>
        <v/>
      </c>
      <c r="BB661" s="105" t="str">
        <f>_xlfn.XLOOKUP(B661,[8]ALL!$B:$B,[8]ALL!$M:$M,"")</f>
        <v/>
      </c>
      <c r="BC661" s="105" t="str">
        <f>_xlfn.XLOOKUP(B661,'[6]Eneo 17H'!$C:$C,'[6]Eneo 17H'!$I:$I,"")</f>
        <v/>
      </c>
      <c r="BD661" s="105" t="str">
        <f>_xlfn.XLOOKUP(B661,'[7]Eneo 12H'!$C:$C,'[7]Eneo 12H'!$I:$I,"")</f>
        <v/>
      </c>
      <c r="BE661" s="105" t="s">
        <v>5423</v>
      </c>
    </row>
    <row r="662" spans="1:57" hidden="1" x14ac:dyDescent="0.3">
      <c r="A662" s="1" t="s">
        <v>1070</v>
      </c>
      <c r="B662" s="8" t="s">
        <v>1071</v>
      </c>
      <c r="C662" s="3" t="str">
        <f>_xlfn.XLOOKUP(B662,'[1]daily break down'!$D:$D,'[1]daily break down'!$E:$E,"")</f>
        <v>OUEST</v>
      </c>
      <c r="D662" s="1" t="s">
        <v>11</v>
      </c>
      <c r="E662" s="1" t="s">
        <v>12</v>
      </c>
      <c r="F662" s="3" t="s">
        <v>102</v>
      </c>
      <c r="G662" s="1" t="s">
        <v>1072</v>
      </c>
      <c r="H662" s="26" t="str">
        <f>_xlfn.XLOOKUP(B662,[2]CALCULATION!$B:$B,[2]CALCULATION!$H:$H,"")</f>
        <v>NOKIA</v>
      </c>
      <c r="I662" s="23">
        <v>5.1276979278487888E-3</v>
      </c>
      <c r="J662" s="23">
        <v>2.496910964434779E-4</v>
      </c>
      <c r="K662" s="23">
        <v>2.3185601812600808E-4</v>
      </c>
      <c r="L662" s="23">
        <v>2.8536125307859132E-4</v>
      </c>
      <c r="M662" s="23">
        <v>2.8536125307818605E-4</v>
      </c>
      <c r="N662" s="23">
        <v>2.1853270826967971E-4</v>
      </c>
      <c r="O662" s="23">
        <v>2.8987611787112557E-4</v>
      </c>
      <c r="P662" s="103" t="s">
        <v>6554</v>
      </c>
      <c r="Q662" s="36" t="s">
        <v>5796</v>
      </c>
      <c r="R662" s="36"/>
      <c r="S662" s="35" t="str" cm="1">
        <f t="array" ref="S662">IFERROR(_xlfn.IFS(
U662="MPR ISSUE","PDH",
U662="BSS Hardware Issue","BSS",
U662="Sites strategiques, MLL, Pylone, etc.","ENVTECH",
U662="AKTIVCO DEFAUT GE &amp; POWER Cabinet","AKTIVCO",
U662="AKTIVCO Coupure ENEO &amp; Baisse de tension","AKTIVCO GRID ONLY",
U662="Coupure ENEO &amp; Baisse de tension","IHS GRID ONLY",
U662="Defaut GE &amp; POWER Cabinet","IHS",
U662="Sharing","Partners",
U662="Sites strategiques &amp; DataCenter","SST &amp; DC",
U662="Exclu","Exclu",
U662="SAT","SAT",
U662="SPARE-ISSUE","SPARE-ISSUE",
U662="Fiber CAmtel","TRANS_FO_CAMTEL",
U662="Fiber AOF","Fiber AOF",
U662="Projet OCM (HUAWEI)","TRAVAUX-HUAWEI",
U662="Projet OCM (NOKIA)","TRAVAUX-NOKIA",
U662="ACCESS-ISSUE","ACCESS-ISSUE",
U662="Projet OCM (ZTE, NOKIA, autres projets)","TRAVAUX OCM",
U662="No root CAuse","No root cause",
U662="ODU HS","PDH",
U662="IP &amp; VLAN","PDH",
U662="Warehouse HUAWEI","SPARE-ISSUE",
U662="SPARE-HS","SPARE-ISSUE",
U662="Power Telco","BSS",U662="no impacts","no impacts"
),"")</f>
        <v/>
      </c>
      <c r="T662" s="35" t="str" cm="1">
        <f t="array" ref="T662">IFERROR(_xlfn.IFS(
U662="MPR ISSUE","TX ISSUE",
U662="BSS Hardware Issue","RAN ISSUE",
U662="Sites strategiques, MLL, Pylone, etc.","ENVTECH",
U662="AKTIVCO DEFAUT GE &amp; POWER Cabinet","POWER ISSUE",
U662="AKTIVCO Coupure ENEO &amp; Baisse de tension","POWER ISSUE",
U662="Coupure ENEO &amp; Baisse de tension","POWER ISSUE",
U662="Defaut GE &amp; POWER Cabinet","POWER ISSUE",
U662="Sharing","POWER ISSUE",
U662="Sites strategiques &amp; DataCenter","POWER ISSUE",
U662="Exclu","Exclu",
U662="SAT","TX ISSUE",
U662="SPARE-ISSUE","SPARE-ISSUE",
U662="Fiber CAmtel","TX ISSUE",
U662="Fiber AOF","TX ISSUE",
U662="Projet OCM (HUAWEI)","TRAVAUX-HUAWEI",
U662="Projet OCM (NOKIA)","TRAVAUX -NOKIA",
U662="ACCESS-ISSUE","ACCESS-ISSUE",
U662="Projet OCM (ZTE, NOKIA, autres projets)","TRAVAUX OCM",
U662="No root CAuse","No root cause",
U662="ODU HS","TX ISSUE",
U662="IP &amp; VLAN","TX ISSUE",
U662="Warehouse HUAWEI","SPARE-ISSUE",
U662="SPARE-HS","SPARE-ISSUE",
U662="Power Telco","RAN ISSUE",U662="no impacts","no impacts"
),"")</f>
        <v/>
      </c>
      <c r="U662" s="28"/>
      <c r="V662" s="35" t="str" cm="1">
        <f t="array" ref="V662">IFERROR(_xlfn.IFS(
U662="MPR ISSUE","ACTIVE",
U662="BSS Hardware Issue","ACTIVE",
U662="Sites strategiques, MLL, Pylone, etc.","PASSIVE",
U662="AKTIVCO DEFAUT GE &amp; POWER Cabinet","PASSIVE",
U662="AKTIVCO Coupure ENEO &amp; Baisse de tension","PASSIVE",
U662="Coupure ENEO &amp; Baisse de tension","PASSIVE",
U662="Defaut GE &amp; POWER Cabinet","PASSIVE",
U662="Sharing","PASSIVE",
U662="Sites strategiques &amp; DataCenter","PASSIVE",
U662="Exclu","Exclu",
U662="SAT","ACTIVE",
U662="SPARE-ISSUE","SPARE-ISSUE",
U662="Fiber CAmtel","ACTIVE",
U662="Fiber AOF","ACTIVE",
U662="Projet OCM (HUAWEI)","PLANNED WORKS",
U662="Projet OCM (NOKIA)","PLANNED WORKS",
U662="ACCESS-ISSUE","ACCESS-ISSUE",
U662="Projet OCM (ZTE, NOKIA, autres projets)","PLANNED WORKS",
U662="No root CAuse","No root cause",
U662="ODU HS","ACTIVE",
U662="IP &amp; VLAN","ACTIVE",
U662="Warehouse HUAWEI","SPARE-ISSUE",
U662="SPARE-HS","SPARE-ISSUE",
U662="Power Telco","ACTIVE",U662="no impacts","no impacts"
),"")</f>
        <v/>
      </c>
      <c r="W662" s="102"/>
      <c r="X662" s="102"/>
      <c r="Y662" s="102"/>
      <c r="Z662" s="102"/>
      <c r="AA662" s="102"/>
      <c r="AB662" s="104" t="s">
        <v>5423</v>
      </c>
      <c r="AC662" s="9"/>
      <c r="AD662" s="9"/>
      <c r="AE662" s="7" t="s">
        <v>5423</v>
      </c>
      <c r="AF662" s="6"/>
      <c r="AG662" s="7"/>
      <c r="AH662" s="3" t="s">
        <v>5423</v>
      </c>
      <c r="AI662" s="18" t="s">
        <v>5423</v>
      </c>
      <c r="AJ662" s="18" t="s">
        <v>5423</v>
      </c>
      <c r="AK662" s="18" t="s">
        <v>5423</v>
      </c>
      <c r="AL662" s="18" t="s">
        <v>5423</v>
      </c>
      <c r="AM662" s="18" t="s">
        <v>5423</v>
      </c>
      <c r="AN662" s="18" t="s">
        <v>5423</v>
      </c>
      <c r="AO662" s="18" t="s">
        <v>5423</v>
      </c>
      <c r="AP662" s="18" t="s">
        <v>5423</v>
      </c>
      <c r="AQ662" s="18" t="s">
        <v>5423</v>
      </c>
      <c r="AR662" s="18" t="s">
        <v>5423</v>
      </c>
      <c r="AS662" s="18" t="s">
        <v>5423</v>
      </c>
      <c r="AT662" s="18" t="s">
        <v>5423</v>
      </c>
      <c r="AU662" s="9" t="s">
        <v>5423</v>
      </c>
      <c r="AV662" s="14"/>
      <c r="AW662" s="14" t="s">
        <v>5423</v>
      </c>
      <c r="AX662" s="14" t="str">
        <f>_xlfn.XLOOKUP(B662,'[4]cell downs 18042026 17h'!$B:$B,'[4]cell downs 18042026 17h'!$B:$B,"")</f>
        <v/>
      </c>
      <c r="AY662" s="14" t="str">
        <f>_xlfn.XLOOKUP(B662,'[5]Cells Huawei 19042026 15h'!$B:$B,'[5]Cells Huawei 19042026 15h'!$B:$B,"")</f>
        <v/>
      </c>
      <c r="AZ662" s="105" t="str">
        <f>_xlfn.XLOOKUP(B662,'INCIDENT-04-23-2026'!E:E,'INCIDENT-04-23-2026'!F:F,"")</f>
        <v/>
      </c>
      <c r="BA662" s="105" t="str">
        <f>_xlfn.XLOOKUP(B662,'[6]Eneo 17H'!$C:$C,'[6]Eneo 17H'!$I:$I,"")</f>
        <v/>
      </c>
      <c r="BB662" s="105" t="str">
        <f>_xlfn.XLOOKUP(B662,[8]ALL!$B:$B,[8]ALL!$M:$M,"")</f>
        <v/>
      </c>
      <c r="BC662" s="105" t="str">
        <f>_xlfn.XLOOKUP(B662,'[6]Eneo 17H'!$C:$C,'[6]Eneo 17H'!$I:$I,"")</f>
        <v/>
      </c>
      <c r="BD662" s="105" t="str">
        <f>_xlfn.XLOOKUP(B662,'[7]Eneo 12H'!$C:$C,'[7]Eneo 12H'!$I:$I,"")</f>
        <v/>
      </c>
      <c r="BE662" s="105" t="s">
        <v>5423</v>
      </c>
    </row>
    <row r="663" spans="1:57" hidden="1" x14ac:dyDescent="0.3">
      <c r="A663" s="1" t="s">
        <v>376</v>
      </c>
      <c r="B663" s="8" t="s">
        <v>377</v>
      </c>
      <c r="C663" s="3" t="str">
        <f>_xlfn.XLOOKUP(B663,'[1]daily break down'!$D:$D,'[1]daily break down'!$E:$E,"")</f>
        <v>NORD-OUEST</v>
      </c>
      <c r="D663" s="1" t="s">
        <v>21</v>
      </c>
      <c r="E663" s="1" t="s">
        <v>122</v>
      </c>
      <c r="F663" s="3" t="s">
        <v>102</v>
      </c>
      <c r="G663" s="1" t="s">
        <v>376</v>
      </c>
      <c r="H663" s="26" t="str">
        <f>_xlfn.XLOOKUP(B663,[2]CALCULATION!$B:$B,[2]CALCULATION!$H:$H,"")</f>
        <v>NOKIA</v>
      </c>
      <c r="I663" s="23">
        <v>0.92495205980326145</v>
      </c>
      <c r="J663" s="23">
        <v>0.6711421039373886</v>
      </c>
      <c r="K663" s="23">
        <v>7.8293467975711739E-2</v>
      </c>
      <c r="L663" s="23">
        <v>6.9431209443175365E-2</v>
      </c>
      <c r="M663" s="23">
        <v>1.9618586149124207E-4</v>
      </c>
      <c r="N663" s="23">
        <v>1.9618586149141573E-4</v>
      </c>
      <c r="O663" s="23">
        <v>1.7835078317388799E-4</v>
      </c>
      <c r="P663" s="103" t="s">
        <v>6554</v>
      </c>
      <c r="Q663" s="36" t="s">
        <v>5796</v>
      </c>
      <c r="R663" s="36"/>
      <c r="S663" s="35" t="str" cm="1">
        <f t="array" ref="S663">IFERROR(_xlfn.IFS(
U663="MPR ISSUE","PDH",
U663="BSS Hardware Issue","BSS",
U663="Sites strategiques, MLL, Pylone, etc.","ENVTECH",
U663="AKTIVCO DEFAUT GE &amp; POWER Cabinet","AKTIVCO",
U663="AKTIVCO Coupure ENEO &amp; Baisse de tension","AKTIVCO GRID ONLY",
U663="Coupure ENEO &amp; Baisse de tension","IHS GRID ONLY",
U663="Defaut GE &amp; POWER Cabinet","IHS",
U663="Sharing","Partners",
U663="Sites strategiques &amp; DataCenter","SST &amp; DC",
U663="Exclu","Exclu",
U663="SAT","SAT",
U663="SPARE-ISSUE","SPARE-ISSUE",
U663="Fiber CAmtel","TRANS_FO_CAMTEL",
U663="Fiber AOF","Fiber AOF",
U663="Projet OCM (HUAWEI)","TRAVAUX-HUAWEI",
U663="Projet OCM (NOKIA)","TRAVAUX-NOKIA",
U663="ACCESS-ISSUE","ACCESS-ISSUE",
U663="Projet OCM (ZTE, NOKIA, autres projets)","TRAVAUX OCM",
U663="No root CAuse","No root cause",
U663="ODU HS","PDH",
U663="IP &amp; VLAN","PDH",
U663="Warehouse HUAWEI","SPARE-ISSUE",
U663="SPARE-HS","SPARE-ISSUE",
U663="Power Telco","BSS",U663="no impacts","no impacts"
),"")</f>
        <v/>
      </c>
      <c r="T663" s="35" t="str" cm="1">
        <f t="array" ref="T663">IFERROR(_xlfn.IFS(
U663="MPR ISSUE","TX ISSUE",
U663="BSS Hardware Issue","RAN ISSUE",
U663="Sites strategiques, MLL, Pylone, etc.","ENVTECH",
U663="AKTIVCO DEFAUT GE &amp; POWER Cabinet","POWER ISSUE",
U663="AKTIVCO Coupure ENEO &amp; Baisse de tension","POWER ISSUE",
U663="Coupure ENEO &amp; Baisse de tension","POWER ISSUE",
U663="Defaut GE &amp; POWER Cabinet","POWER ISSUE",
U663="Sharing","POWER ISSUE",
U663="Sites strategiques &amp; DataCenter","POWER ISSUE",
U663="Exclu","Exclu",
U663="SAT","TX ISSUE",
U663="SPARE-ISSUE","SPARE-ISSUE",
U663="Fiber CAmtel","TX ISSUE",
U663="Fiber AOF","TX ISSUE",
U663="Projet OCM (HUAWEI)","TRAVAUX-HUAWEI",
U663="Projet OCM (NOKIA)","TRAVAUX -NOKIA",
U663="ACCESS-ISSUE","ACCESS-ISSUE",
U663="Projet OCM (ZTE, NOKIA, autres projets)","TRAVAUX OCM",
U663="No root CAuse","No root cause",
U663="ODU HS","TX ISSUE",
U663="IP &amp; VLAN","TX ISSUE",
U663="Warehouse HUAWEI","SPARE-ISSUE",
U663="SPARE-HS","SPARE-ISSUE",
U663="Power Telco","RAN ISSUE",U663="no impacts","no impacts"
),"")</f>
        <v/>
      </c>
      <c r="U663" s="28"/>
      <c r="V663" s="35" t="str" cm="1">
        <f t="array" ref="V663">IFERROR(_xlfn.IFS(
U663="MPR ISSUE","ACTIVE",
U663="BSS Hardware Issue","ACTIVE",
U663="Sites strategiques, MLL, Pylone, etc.","PASSIVE",
U663="AKTIVCO DEFAUT GE &amp; POWER Cabinet","PASSIVE",
U663="AKTIVCO Coupure ENEO &amp; Baisse de tension","PASSIVE",
U663="Coupure ENEO &amp; Baisse de tension","PASSIVE",
U663="Defaut GE &amp; POWER Cabinet","PASSIVE",
U663="Sharing","PASSIVE",
U663="Sites strategiques &amp; DataCenter","PASSIVE",
U663="Exclu","Exclu",
U663="SAT","ACTIVE",
U663="SPARE-ISSUE","SPARE-ISSUE",
U663="Fiber CAmtel","ACTIVE",
U663="Fiber AOF","ACTIVE",
U663="Projet OCM (HUAWEI)","PLANNED WORKS",
U663="Projet OCM (NOKIA)","PLANNED WORKS",
U663="ACCESS-ISSUE","ACCESS-ISSUE",
U663="Projet OCM (ZTE, NOKIA, autres projets)","PLANNED WORKS",
U663="No root CAuse","No root cause",
U663="ODU HS","ACTIVE",
U663="IP &amp; VLAN","ACTIVE",
U663="Warehouse HUAWEI","SPARE-ISSUE",
U663="SPARE-HS","SPARE-ISSUE",
U663="Power Telco","ACTIVE",U663="no impacts","no impacts"
),"")</f>
        <v/>
      </c>
      <c r="W663" s="102"/>
      <c r="X663" s="102"/>
      <c r="Y663" s="102"/>
      <c r="Z663" s="102"/>
      <c r="AA663" s="102"/>
      <c r="AB663" s="104" t="s">
        <v>5423</v>
      </c>
      <c r="AC663" s="9"/>
      <c r="AD663" s="9"/>
      <c r="AE663" s="7" t="s">
        <v>5423</v>
      </c>
      <c r="AF663" s="6"/>
      <c r="AG663" s="7"/>
      <c r="AH663" s="3" t="s">
        <v>5423</v>
      </c>
      <c r="AI663" s="18" t="s">
        <v>5423</v>
      </c>
      <c r="AJ663" s="18" t="s">
        <v>5423</v>
      </c>
      <c r="AK663" s="18" t="s">
        <v>5423</v>
      </c>
      <c r="AL663" s="18" t="s">
        <v>5423</v>
      </c>
      <c r="AM663" s="18" t="s">
        <v>5423</v>
      </c>
      <c r="AN663" s="18" t="s">
        <v>5423</v>
      </c>
      <c r="AO663" s="18" t="s">
        <v>5423</v>
      </c>
      <c r="AP663" s="18" t="s">
        <v>5423</v>
      </c>
      <c r="AQ663" s="18" t="s">
        <v>5423</v>
      </c>
      <c r="AR663" s="18" t="s">
        <v>5423</v>
      </c>
      <c r="AS663" s="18" t="s">
        <v>5423</v>
      </c>
      <c r="AT663" s="18" t="s">
        <v>5423</v>
      </c>
      <c r="AU663" s="9" t="s">
        <v>5423</v>
      </c>
      <c r="AV663" s="14"/>
      <c r="AW663" s="14" t="s">
        <v>5423</v>
      </c>
      <c r="AX663" s="14" t="str">
        <f>_xlfn.XLOOKUP(B663,'[4]cell downs 18042026 17h'!$B:$B,'[4]cell downs 18042026 17h'!$B:$B,"")</f>
        <v/>
      </c>
      <c r="AY663" s="14" t="str">
        <f>_xlfn.XLOOKUP(B663,'[5]Cells Huawei 19042026 15h'!$B:$B,'[5]Cells Huawei 19042026 15h'!$B:$B,"")</f>
        <v/>
      </c>
      <c r="AZ663" s="105" t="str">
        <f>_xlfn.XLOOKUP(B663,'INCIDENT-04-23-2026'!E:E,'INCIDENT-04-23-2026'!F:F,"")</f>
        <v/>
      </c>
      <c r="BA663" s="105" t="str">
        <f>_xlfn.XLOOKUP(B663,'[6]Eneo 17H'!$C:$C,'[6]Eneo 17H'!$I:$I,"")</f>
        <v/>
      </c>
      <c r="BB663" s="105" t="str">
        <f>_xlfn.XLOOKUP(B663,[8]ALL!$B:$B,[8]ALL!$M:$M,"")</f>
        <v/>
      </c>
      <c r="BC663" s="105" t="str">
        <f>_xlfn.XLOOKUP(B663,'[6]Eneo 17H'!$C:$C,'[6]Eneo 17H'!$I:$I,"")</f>
        <v/>
      </c>
      <c r="BD663" s="105" t="str">
        <f>_xlfn.XLOOKUP(B663,'[7]Eneo 12H'!$C:$C,'[7]Eneo 12H'!$I:$I,"")</f>
        <v/>
      </c>
      <c r="BE663" s="105" t="s">
        <v>5423</v>
      </c>
    </row>
    <row r="664" spans="1:57" hidden="1" x14ac:dyDescent="0.3">
      <c r="A664" s="1" t="s">
        <v>528</v>
      </c>
      <c r="B664" s="8" t="s">
        <v>529</v>
      </c>
      <c r="C664" s="3" t="str">
        <f>_xlfn.XLOOKUP(B664,'[1]daily break down'!$D:$D,'[1]daily break down'!$E:$E,"")</f>
        <v>SUD-OUEST</v>
      </c>
      <c r="D664" s="1" t="s">
        <v>11</v>
      </c>
      <c r="E664" s="1" t="s">
        <v>12</v>
      </c>
      <c r="F664" s="3" t="s">
        <v>31</v>
      </c>
      <c r="G664" s="1" t="s">
        <v>530</v>
      </c>
      <c r="H664" s="26" t="str">
        <f>_xlfn.XLOOKUP(B664,[2]CALCULATION!$B:$B,[2]CALCULATION!$H:$H,"")</f>
        <v>NOKIA</v>
      </c>
      <c r="I664" s="23">
        <v>0.33772504301820877</v>
      </c>
      <c r="J664" s="23">
        <v>9.8565284437914125E-2</v>
      </c>
      <c r="K664" s="23">
        <v>1.7835078317388799E-4</v>
      </c>
      <c r="L664" s="23">
        <v>6.8665051521974562E-3</v>
      </c>
      <c r="M664" s="23">
        <v>0.25871548943179506</v>
      </c>
      <c r="N664" s="23">
        <v>1.9618586149141573E-4</v>
      </c>
      <c r="O664" s="23">
        <v>0.23807665303986889</v>
      </c>
      <c r="P664" s="103" t="s">
        <v>6554</v>
      </c>
      <c r="Q664" s="36" t="s">
        <v>5796</v>
      </c>
      <c r="R664" s="36"/>
      <c r="S664" s="35" t="str" cm="1">
        <f t="array" ref="S664">IFERROR(_xlfn.IFS(
U664="MPR ISSUE","PDH",
U664="BSS Hardware Issue","BSS",
U664="Sites strategiques, MLL, Pylone, etc.","ENVTECH",
U664="AKTIVCO DEFAUT GE &amp; POWER Cabinet","AKTIVCO",
U664="AKTIVCO Coupure ENEO &amp; Baisse de tension","AKTIVCO GRID ONLY",
U664="Coupure ENEO &amp; Baisse de tension","IHS GRID ONLY",
U664="Defaut GE &amp; POWER Cabinet","IHS",
U664="Sharing","Partners",
U664="Sites strategiques &amp; DataCenter","SST &amp; DC",
U664="Exclu","Exclu",
U664="SAT","SAT",
U664="SPARE-ISSUE","SPARE-ISSUE",
U664="Fiber CAmtel","TRANS_FO_CAMTEL",
U664="Fiber AOF","Fiber AOF",
U664="Projet OCM (HUAWEI)","TRAVAUX-HUAWEI",
U664="Projet OCM (NOKIA)","TRAVAUX-NOKIA",
U664="ACCESS-ISSUE","ACCESS-ISSUE",
U664="Projet OCM (ZTE, NOKIA, autres projets)","TRAVAUX OCM",
U664="No root CAuse","No root cause",
U664="ODU HS","PDH",
U664="IP &amp; VLAN","PDH",
U664="Warehouse HUAWEI","SPARE-ISSUE",
U664="SPARE-HS","SPARE-ISSUE",
U664="Power Telco","BSS",U664="no impacts","no impacts"
),"")</f>
        <v/>
      </c>
      <c r="T664" s="35" t="str" cm="1">
        <f t="array" ref="T664">IFERROR(_xlfn.IFS(
U664="MPR ISSUE","TX ISSUE",
U664="BSS Hardware Issue","RAN ISSUE",
U664="Sites strategiques, MLL, Pylone, etc.","ENVTECH",
U664="AKTIVCO DEFAUT GE &amp; POWER Cabinet","POWER ISSUE",
U664="AKTIVCO Coupure ENEO &amp; Baisse de tension","POWER ISSUE",
U664="Coupure ENEO &amp; Baisse de tension","POWER ISSUE",
U664="Defaut GE &amp; POWER Cabinet","POWER ISSUE",
U664="Sharing","POWER ISSUE",
U664="Sites strategiques &amp; DataCenter","POWER ISSUE",
U664="Exclu","Exclu",
U664="SAT","TX ISSUE",
U664="SPARE-ISSUE","SPARE-ISSUE",
U664="Fiber CAmtel","TX ISSUE",
U664="Fiber AOF","TX ISSUE",
U664="Projet OCM (HUAWEI)","TRAVAUX-HUAWEI",
U664="Projet OCM (NOKIA)","TRAVAUX -NOKIA",
U664="ACCESS-ISSUE","ACCESS-ISSUE",
U664="Projet OCM (ZTE, NOKIA, autres projets)","TRAVAUX OCM",
U664="No root CAuse","No root cause",
U664="ODU HS","TX ISSUE",
U664="IP &amp; VLAN","TX ISSUE",
U664="Warehouse HUAWEI","SPARE-ISSUE",
U664="SPARE-HS","SPARE-ISSUE",
U664="Power Telco","RAN ISSUE",U664="no impacts","no impacts"
),"")</f>
        <v/>
      </c>
      <c r="U664" s="28"/>
      <c r="V664" s="35" t="str" cm="1">
        <f t="array" ref="V664">IFERROR(_xlfn.IFS(
U664="MPR ISSUE","ACTIVE",
U664="BSS Hardware Issue","ACTIVE",
U664="Sites strategiques, MLL, Pylone, etc.","PASSIVE",
U664="AKTIVCO DEFAUT GE &amp; POWER Cabinet","PASSIVE",
U664="AKTIVCO Coupure ENEO &amp; Baisse de tension","PASSIVE",
U664="Coupure ENEO &amp; Baisse de tension","PASSIVE",
U664="Defaut GE &amp; POWER Cabinet","PASSIVE",
U664="Sharing","PASSIVE",
U664="Sites strategiques &amp; DataCenter","PASSIVE",
U664="Exclu","Exclu",
U664="SAT","ACTIVE",
U664="SPARE-ISSUE","SPARE-ISSUE",
U664="Fiber CAmtel","ACTIVE",
U664="Fiber AOF","ACTIVE",
U664="Projet OCM (HUAWEI)","PLANNED WORKS",
U664="Projet OCM (NOKIA)","PLANNED WORKS",
U664="ACCESS-ISSUE","ACCESS-ISSUE",
U664="Projet OCM (ZTE, NOKIA, autres projets)","PLANNED WORKS",
U664="No root CAuse","No root cause",
U664="ODU HS","ACTIVE",
U664="IP &amp; VLAN","ACTIVE",
U664="Warehouse HUAWEI","SPARE-ISSUE",
U664="SPARE-HS","SPARE-ISSUE",
U664="Power Telco","ACTIVE",U664="no impacts","no impacts"
),"")</f>
        <v/>
      </c>
      <c r="W664" s="104"/>
      <c r="X664" s="104"/>
      <c r="Y664" s="104"/>
      <c r="Z664" s="104"/>
      <c r="AA664" s="104"/>
      <c r="AB664" s="104" t="s">
        <v>6342</v>
      </c>
      <c r="AC664" s="9"/>
      <c r="AD664" s="9"/>
      <c r="AE664" s="7" t="s">
        <v>5423</v>
      </c>
      <c r="AF664" s="6"/>
      <c r="AG664" s="7"/>
      <c r="AH664" s="3" t="s">
        <v>6342</v>
      </c>
      <c r="AI664" s="18" t="s">
        <v>5423</v>
      </c>
      <c r="AJ664" s="18" t="s">
        <v>5423</v>
      </c>
      <c r="AK664" s="18" t="s">
        <v>5423</v>
      </c>
      <c r="AL664" s="18" t="s">
        <v>5423</v>
      </c>
      <c r="AM664" s="18" t="s">
        <v>5423</v>
      </c>
      <c r="AN664" s="18" t="s">
        <v>5423</v>
      </c>
      <c r="AO664" s="18" t="s">
        <v>5423</v>
      </c>
      <c r="AP664" s="18" t="s">
        <v>5423</v>
      </c>
      <c r="AQ664" s="18" t="s">
        <v>5423</v>
      </c>
      <c r="AR664" s="18" t="s">
        <v>5423</v>
      </c>
      <c r="AS664" s="18" t="s">
        <v>5423</v>
      </c>
      <c r="AT664" s="18" t="s">
        <v>5423</v>
      </c>
      <c r="AU664" s="9" t="s">
        <v>5423</v>
      </c>
      <c r="AV664" s="14"/>
      <c r="AW664" s="14" t="s">
        <v>5423</v>
      </c>
      <c r="AX664" s="14" t="str">
        <f>_xlfn.XLOOKUP(B664,'[4]cell downs 18042026 17h'!$B:$B,'[4]cell downs 18042026 17h'!$B:$B,"")</f>
        <v/>
      </c>
      <c r="AY664" s="14" t="str">
        <f>_xlfn.XLOOKUP(B664,'[5]Cells Huawei 19042026 15h'!$B:$B,'[5]Cells Huawei 19042026 15h'!$B:$B,"")</f>
        <v/>
      </c>
      <c r="AZ664" s="105" t="str">
        <f>_xlfn.XLOOKUP(B664,'INCIDENT-04-23-2026'!E:E,'INCIDENT-04-23-2026'!F:F,"")</f>
        <v/>
      </c>
      <c r="BA664" s="105" t="str">
        <f>_xlfn.XLOOKUP(B664,'[6]Eneo 17H'!$C:$C,'[6]Eneo 17H'!$I:$I,"")</f>
        <v/>
      </c>
      <c r="BB664" s="105" t="str">
        <f>_xlfn.XLOOKUP(B664,[8]ALL!$B:$B,[8]ALL!$M:$M,"")</f>
        <v/>
      </c>
      <c r="BC664" s="105" t="str">
        <f>_xlfn.XLOOKUP(B664,'[6]Eneo 17H'!$C:$C,'[6]Eneo 17H'!$I:$I,"")</f>
        <v/>
      </c>
      <c r="BD664" s="105" t="str">
        <f>_xlfn.XLOOKUP(B664,'[7]Eneo 12H'!$C:$C,'[7]Eneo 12H'!$I:$I,"")</f>
        <v/>
      </c>
      <c r="BE664" s="105" t="s">
        <v>5423</v>
      </c>
    </row>
    <row r="665" spans="1:57" hidden="1" x14ac:dyDescent="0.3">
      <c r="A665" s="1" t="s">
        <v>4037</v>
      </c>
      <c r="B665" s="8" t="s">
        <v>4273</v>
      </c>
      <c r="C665" s="3" t="str">
        <f>_xlfn.XLOOKUP(B665,'[1]daily break down'!$D:$D,'[1]daily break down'!$E:$E,"")</f>
        <v>NGAOUNDERE</v>
      </c>
      <c r="D665" s="1" t="s">
        <v>11</v>
      </c>
      <c r="E665" s="1" t="s">
        <v>188</v>
      </c>
      <c r="F665" s="3" t="s">
        <v>90</v>
      </c>
      <c r="G665" s="1" t="s">
        <v>4037</v>
      </c>
      <c r="H665" s="25" t="str">
        <f>_xlfn.XLOOKUP(B665,[2]CALCULATION!$B:$B,[2]CALCULATION!$H:$H,"")</f>
        <v>HUAWEI</v>
      </c>
      <c r="I665" s="23">
        <v>8.8105286887935775E-3</v>
      </c>
      <c r="J665" s="23">
        <v>1.2823421310207654E-2</v>
      </c>
      <c r="K665" s="23">
        <v>1.6497447443591211E-2</v>
      </c>
      <c r="L665" s="23">
        <v>3.6520711519748428</v>
      </c>
      <c r="M665" s="23">
        <v>2.3298676209146967</v>
      </c>
      <c r="N665" s="23">
        <v>0.30501550938410482</v>
      </c>
      <c r="O665" s="23">
        <v>5.2613481036317914E-3</v>
      </c>
      <c r="P665" s="103" t="s">
        <v>6554</v>
      </c>
      <c r="Q665" s="36" t="s">
        <v>5796</v>
      </c>
      <c r="R665" s="36"/>
      <c r="S665" s="35" t="str" cm="1">
        <f t="array" ref="S665">IFERROR(_xlfn.IFS(
U665="MPR ISSUE","PDH",
U665="BSS Hardware Issue","BSS",
U665="Sites strategiques, MLL, Pylone, etc.","ENVTECH",
U665="AKTIVCO DEFAUT GE &amp; POWER Cabinet","AKTIVCO",
U665="AKTIVCO Coupure ENEO &amp; Baisse de tension","AKTIVCO GRID ONLY",
U665="Coupure ENEO &amp; Baisse de tension","IHS GRID ONLY",
U665="Defaut GE &amp; POWER Cabinet","IHS",
U665="Sharing","Partners",
U665="Sites strategiques &amp; DataCenter","SST &amp; DC",
U665="Exclu","Exclu",
U665="SAT","SAT",
U665="SPARE-ISSUE","SPARE-ISSUE",
U665="Fiber CAmtel","TRANS_FO_CAMTEL",
U665="Fiber AOF","Fiber AOF",
U665="Projet OCM (HUAWEI)","TRAVAUX-HUAWEI",
U665="Projet OCM (NOKIA)","TRAVAUX-NOKIA",
U665="ACCESS-ISSUE","ACCESS-ISSUE",
U665="Projet OCM (ZTE, NOKIA, autres projets)","TRAVAUX OCM",
U665="No root CAuse","No root cause",
U665="ODU HS","PDH",
U665="IP &amp; VLAN","PDH",
U665="Warehouse HUAWEI","SPARE-ISSUE",
U665="SPARE-HS","SPARE-ISSUE",
U665="Power Telco","BSS",U665="no impacts","no impacts"
),"")</f>
        <v/>
      </c>
      <c r="T665" s="35" t="str" cm="1">
        <f t="array" ref="T665">IFERROR(_xlfn.IFS(
U665="MPR ISSUE","TX ISSUE",
U665="BSS Hardware Issue","RAN ISSUE",
U665="Sites strategiques, MLL, Pylone, etc.","ENVTECH",
U665="AKTIVCO DEFAUT GE &amp; POWER Cabinet","POWER ISSUE",
U665="AKTIVCO Coupure ENEO &amp; Baisse de tension","POWER ISSUE",
U665="Coupure ENEO &amp; Baisse de tension","POWER ISSUE",
U665="Defaut GE &amp; POWER Cabinet","POWER ISSUE",
U665="Sharing","POWER ISSUE",
U665="Sites strategiques &amp; DataCenter","POWER ISSUE",
U665="Exclu","Exclu",
U665="SAT","TX ISSUE",
U665="SPARE-ISSUE","SPARE-ISSUE",
U665="Fiber CAmtel","TX ISSUE",
U665="Fiber AOF","TX ISSUE",
U665="Projet OCM (HUAWEI)","TRAVAUX-HUAWEI",
U665="Projet OCM (NOKIA)","TRAVAUX -NOKIA",
U665="ACCESS-ISSUE","ACCESS-ISSUE",
U665="Projet OCM (ZTE, NOKIA, autres projets)","TRAVAUX OCM",
U665="No root CAuse","No root cause",
U665="ODU HS","TX ISSUE",
U665="IP &amp; VLAN","TX ISSUE",
U665="Warehouse HUAWEI","SPARE-ISSUE",
U665="SPARE-HS","SPARE-ISSUE",
U665="Power Telco","RAN ISSUE",U665="no impacts","no impacts"
),"")</f>
        <v/>
      </c>
      <c r="U665" s="28"/>
      <c r="V665" s="35" t="str" cm="1">
        <f t="array" ref="V665">IFERROR(_xlfn.IFS(
U665="MPR ISSUE","ACTIVE",
U665="BSS Hardware Issue","ACTIVE",
U665="Sites strategiques, MLL, Pylone, etc.","PASSIVE",
U665="AKTIVCO DEFAUT GE &amp; POWER Cabinet","PASSIVE",
U665="AKTIVCO Coupure ENEO &amp; Baisse de tension","PASSIVE",
U665="Coupure ENEO &amp; Baisse de tension","PASSIVE",
U665="Defaut GE &amp; POWER Cabinet","PASSIVE",
U665="Sharing","PASSIVE",
U665="Sites strategiques &amp; DataCenter","PASSIVE",
U665="Exclu","Exclu",
U665="SAT","ACTIVE",
U665="SPARE-ISSUE","SPARE-ISSUE",
U665="Fiber CAmtel","ACTIVE",
U665="Fiber AOF","ACTIVE",
U665="Projet OCM (HUAWEI)","PLANNED WORKS",
U665="Projet OCM (NOKIA)","PLANNED WORKS",
U665="ACCESS-ISSUE","ACCESS-ISSUE",
U665="Projet OCM (ZTE, NOKIA, autres projets)","PLANNED WORKS",
U665="No root CAuse","No root cause",
U665="ODU HS","ACTIVE",
U665="IP &amp; VLAN","ACTIVE",
U665="Warehouse HUAWEI","SPARE-ISSUE",
U665="SPARE-HS","SPARE-ISSUE",
U665="Power Telco","ACTIVE",U665="no impacts","no impacts"
),"")</f>
        <v/>
      </c>
      <c r="W665" s="116" t="s">
        <v>6741</v>
      </c>
      <c r="X665" s="116" t="s">
        <v>6742</v>
      </c>
      <c r="Y665" s="116"/>
      <c r="Z665" s="116" t="s">
        <v>6743</v>
      </c>
      <c r="AA665" s="116" t="s">
        <v>6694</v>
      </c>
      <c r="AB665" s="104" t="s">
        <v>5423</v>
      </c>
      <c r="AC665" s="9"/>
      <c r="AD665" s="9"/>
      <c r="AE665" s="7" t="s">
        <v>5423</v>
      </c>
      <c r="AF665" s="6"/>
      <c r="AG665" s="7"/>
      <c r="AH665" s="3" t="s">
        <v>5423</v>
      </c>
      <c r="AI665" s="18" t="s">
        <v>5423</v>
      </c>
      <c r="AJ665" s="18" t="s">
        <v>5423</v>
      </c>
      <c r="AK665" s="18" t="s">
        <v>5423</v>
      </c>
      <c r="AL665" s="18" t="s">
        <v>5423</v>
      </c>
      <c r="AM665" s="18" t="s">
        <v>5423</v>
      </c>
      <c r="AN665" s="18" t="s">
        <v>5423</v>
      </c>
      <c r="AO665" s="18" t="s">
        <v>5423</v>
      </c>
      <c r="AP665" s="18" t="s">
        <v>5423</v>
      </c>
      <c r="AQ665" s="18" t="s">
        <v>5423</v>
      </c>
      <c r="AR665" s="18" t="s">
        <v>5423</v>
      </c>
      <c r="AS665" s="18" t="s">
        <v>5423</v>
      </c>
      <c r="AT665" s="18" t="s">
        <v>5423</v>
      </c>
      <c r="AU665" s="9" t="s">
        <v>5423</v>
      </c>
      <c r="AV665" s="14"/>
      <c r="AW665" s="14" t="s">
        <v>5423</v>
      </c>
      <c r="AX665" s="14" t="str">
        <f>_xlfn.XLOOKUP(B665,'[4]cell downs 18042026 17h'!$B:$B,'[4]cell downs 18042026 17h'!$B:$B,"")</f>
        <v/>
      </c>
      <c r="AY665" s="14" t="str">
        <f>_xlfn.XLOOKUP(B665,'[5]Cells Huawei 19042026 15h'!$B:$B,'[5]Cells Huawei 19042026 15h'!$B:$B,"")</f>
        <v/>
      </c>
      <c r="AZ665" s="105" t="str">
        <f>_xlfn.XLOOKUP(B665,'INCIDENT-04-23-2026'!E:E,'INCIDENT-04-23-2026'!F:F,"")</f>
        <v/>
      </c>
      <c r="BA665" s="105" t="str">
        <f>_xlfn.XLOOKUP(B665,'[6]Eneo 17H'!$C:$C,'[6]Eneo 17H'!$I:$I,"")</f>
        <v/>
      </c>
      <c r="BB665" s="105" t="str">
        <f>_xlfn.XLOOKUP(B665,[8]ALL!$B:$B,[8]ALL!$M:$M,"")</f>
        <v/>
      </c>
      <c r="BC665" s="105" t="str">
        <f>_xlfn.XLOOKUP(B665,'[6]Eneo 17H'!$C:$C,'[6]Eneo 17H'!$I:$I,"")</f>
        <v/>
      </c>
      <c r="BD665" s="105" t="str">
        <f>_xlfn.XLOOKUP(B665,'[7]Eneo 12H'!$C:$C,'[7]Eneo 12H'!$I:$I,"")</f>
        <v/>
      </c>
      <c r="BE665" s="105" t="s">
        <v>7151</v>
      </c>
    </row>
    <row r="666" spans="1:57" hidden="1" x14ac:dyDescent="0.3">
      <c r="A666" s="1" t="s">
        <v>1543</v>
      </c>
      <c r="B666" s="8" t="s">
        <v>1544</v>
      </c>
      <c r="C666" s="3" t="str">
        <f>_xlfn.XLOOKUP(B666,'[1]daily break down'!$D:$D,'[1]daily break down'!$E:$E,"")</f>
        <v>CENTRE</v>
      </c>
      <c r="D666" s="1" t="s">
        <v>21</v>
      </c>
      <c r="E666" s="1" t="s">
        <v>89</v>
      </c>
      <c r="F666" s="3" t="s">
        <v>69</v>
      </c>
      <c r="G666" s="1" t="s">
        <v>1543</v>
      </c>
      <c r="H666" s="26" t="str">
        <f>_xlfn.XLOOKUP(B666,[2]CALCULATION!$B:$B,[2]CALCULATION!$H:$H,"")</f>
        <v>NOKIA</v>
      </c>
      <c r="I666" s="23">
        <v>0.84955612057083674</v>
      </c>
      <c r="J666" s="23">
        <v>1.7835078317400378E-4</v>
      </c>
      <c r="K666" s="23">
        <v>7.4907328933072328E-4</v>
      </c>
      <c r="L666" s="23">
        <v>1.0144949248501145</v>
      </c>
      <c r="M666" s="23">
        <v>1.7835078317406171E-4</v>
      </c>
      <c r="N666" s="23">
        <v>1.7835078317400378E-4</v>
      </c>
      <c r="O666" s="23">
        <v>8.1858992499615174E-2</v>
      </c>
      <c r="P666" s="103" t="s">
        <v>6554</v>
      </c>
      <c r="Q666" s="36" t="s">
        <v>5796</v>
      </c>
      <c r="R666" s="36"/>
      <c r="S666" s="35" t="str" cm="1">
        <f t="array" ref="S666">IFERROR(_xlfn.IFS(
U666="MPR ISSUE","PDH",
U666="BSS Hardware Issue","BSS",
U666="Sites strategiques, MLL, Pylone, etc.","ENVTECH",
U666="AKTIVCO DEFAUT GE &amp; POWER Cabinet","AKTIVCO",
U666="AKTIVCO Coupure ENEO &amp; Baisse de tension","AKTIVCO GRID ONLY",
U666="Coupure ENEO &amp; Baisse de tension","IHS GRID ONLY",
U666="Defaut GE &amp; POWER Cabinet","IHS",
U666="Sharing","Partners",
U666="Sites strategiques &amp; DataCenter","SST &amp; DC",
U666="Exclu","Exclu",
U666="SAT","SAT",
U666="SPARE-ISSUE","SPARE-ISSUE",
U666="Fiber CAmtel","TRANS_FO_CAMTEL",
U666="Fiber AOF","Fiber AOF",
U666="Projet OCM (HUAWEI)","TRAVAUX-HUAWEI",
U666="Projet OCM (NOKIA)","TRAVAUX-NOKIA",
U666="ACCESS-ISSUE","ACCESS-ISSUE",
U666="Projet OCM (ZTE, NOKIA, autres projets)","TRAVAUX OCM",
U666="No root CAuse","No root cause",
U666="ODU HS","PDH",
U666="IP &amp; VLAN","PDH",
U666="Warehouse HUAWEI","SPARE-ISSUE",
U666="SPARE-HS","SPARE-ISSUE",
U666="Power Telco","BSS",U666="no impacts","no impacts"
),"")</f>
        <v/>
      </c>
      <c r="T666" s="35" t="str" cm="1">
        <f t="array" ref="T666">IFERROR(_xlfn.IFS(
U666="MPR ISSUE","TX ISSUE",
U666="BSS Hardware Issue","RAN ISSUE",
U666="Sites strategiques, MLL, Pylone, etc.","ENVTECH",
U666="AKTIVCO DEFAUT GE &amp; POWER Cabinet","POWER ISSUE",
U666="AKTIVCO Coupure ENEO &amp; Baisse de tension","POWER ISSUE",
U666="Coupure ENEO &amp; Baisse de tension","POWER ISSUE",
U666="Defaut GE &amp; POWER Cabinet","POWER ISSUE",
U666="Sharing","POWER ISSUE",
U666="Sites strategiques &amp; DataCenter","POWER ISSUE",
U666="Exclu","Exclu",
U666="SAT","TX ISSUE",
U666="SPARE-ISSUE","SPARE-ISSUE",
U666="Fiber CAmtel","TX ISSUE",
U666="Fiber AOF","TX ISSUE",
U666="Projet OCM (HUAWEI)","TRAVAUX-HUAWEI",
U666="Projet OCM (NOKIA)","TRAVAUX -NOKIA",
U666="ACCESS-ISSUE","ACCESS-ISSUE",
U666="Projet OCM (ZTE, NOKIA, autres projets)","TRAVAUX OCM",
U666="No root CAuse","No root cause",
U666="ODU HS","TX ISSUE",
U666="IP &amp; VLAN","TX ISSUE",
U666="Warehouse HUAWEI","SPARE-ISSUE",
U666="SPARE-HS","SPARE-ISSUE",
U666="Power Telco","RAN ISSUE",U666="no impacts","no impacts"
),"")</f>
        <v/>
      </c>
      <c r="U666" s="28"/>
      <c r="V666" s="35" t="str" cm="1">
        <f t="array" ref="V666">IFERROR(_xlfn.IFS(
U666="MPR ISSUE","ACTIVE",
U666="BSS Hardware Issue","ACTIVE",
U666="Sites strategiques, MLL, Pylone, etc.","PASSIVE",
U666="AKTIVCO DEFAUT GE &amp; POWER Cabinet","PASSIVE",
U666="AKTIVCO Coupure ENEO &amp; Baisse de tension","PASSIVE",
U666="Coupure ENEO &amp; Baisse de tension","PASSIVE",
U666="Defaut GE &amp; POWER Cabinet","PASSIVE",
U666="Sharing","PASSIVE",
U666="Sites strategiques &amp; DataCenter","PASSIVE",
U666="Exclu","Exclu",
U666="SAT","ACTIVE",
U666="SPARE-ISSUE","SPARE-ISSUE",
U666="Fiber CAmtel","ACTIVE",
U666="Fiber AOF","ACTIVE",
U666="Projet OCM (HUAWEI)","PLANNED WORKS",
U666="Projet OCM (NOKIA)","PLANNED WORKS",
U666="ACCESS-ISSUE","ACCESS-ISSUE",
U666="Projet OCM (ZTE, NOKIA, autres projets)","PLANNED WORKS",
U666="No root CAuse","No root cause",
U666="ODU HS","ACTIVE",
U666="IP &amp; VLAN","ACTIVE",
U666="Warehouse HUAWEI","SPARE-ISSUE",
U666="SPARE-HS","SPARE-ISSUE",
U666="Power Telco","ACTIVE",U666="no impacts","no impacts"
),"")</f>
        <v/>
      </c>
      <c r="W666" s="102"/>
      <c r="X666" s="102"/>
      <c r="Y666" s="102"/>
      <c r="Z666" s="102"/>
      <c r="AA666" s="102"/>
      <c r="AB666" s="104" t="s">
        <v>5423</v>
      </c>
      <c r="AC666" s="9"/>
      <c r="AD666" s="9"/>
      <c r="AE666" s="7" t="s">
        <v>5423</v>
      </c>
      <c r="AF666" s="6"/>
      <c r="AG666" s="7"/>
      <c r="AH666" s="3" t="s">
        <v>5423</v>
      </c>
      <c r="AI666" s="18" t="s">
        <v>5423</v>
      </c>
      <c r="AJ666" s="18" t="s">
        <v>5423</v>
      </c>
      <c r="AK666" s="18" t="s">
        <v>5423</v>
      </c>
      <c r="AL666" s="18" t="s">
        <v>5423</v>
      </c>
      <c r="AM666" s="18" t="s">
        <v>5423</v>
      </c>
      <c r="AN666" s="18" t="s">
        <v>5423</v>
      </c>
      <c r="AO666" s="18" t="s">
        <v>5423</v>
      </c>
      <c r="AP666" s="18" t="s">
        <v>5423</v>
      </c>
      <c r="AQ666" s="18" t="s">
        <v>5423</v>
      </c>
      <c r="AR666" s="18" t="s">
        <v>5423</v>
      </c>
      <c r="AS666" s="18" t="s">
        <v>5423</v>
      </c>
      <c r="AT666" s="18" t="s">
        <v>5423</v>
      </c>
      <c r="AU666" s="9" t="s">
        <v>5423</v>
      </c>
      <c r="AV666" s="14"/>
      <c r="AW666" s="14" t="s">
        <v>5423</v>
      </c>
      <c r="AX666" s="14" t="str">
        <f>_xlfn.XLOOKUP(B666,'[4]cell downs 18042026 17h'!$B:$B,'[4]cell downs 18042026 17h'!$B:$B,"")</f>
        <v/>
      </c>
      <c r="AY666" s="14" t="str">
        <f>_xlfn.XLOOKUP(B666,'[5]Cells Huawei 19042026 15h'!$B:$B,'[5]Cells Huawei 19042026 15h'!$B:$B,"")</f>
        <v/>
      </c>
      <c r="AZ666" s="105" t="str">
        <f>_xlfn.XLOOKUP(B666,'INCIDENT-04-23-2026'!E:E,'INCIDENT-04-23-2026'!F:F,"")</f>
        <v/>
      </c>
      <c r="BA666" s="105" t="str">
        <f>_xlfn.XLOOKUP(B666,'[6]Eneo 17H'!$C:$C,'[6]Eneo 17H'!$I:$I,"")</f>
        <v/>
      </c>
      <c r="BB666" s="105" t="str">
        <f>_xlfn.XLOOKUP(B666,[8]ALL!$B:$B,[8]ALL!$M:$M,"")</f>
        <v/>
      </c>
      <c r="BC666" s="105" t="str">
        <f>_xlfn.XLOOKUP(B666,'[6]Eneo 17H'!$C:$C,'[6]Eneo 17H'!$I:$I,"")</f>
        <v/>
      </c>
      <c r="BD666" s="105" t="str">
        <f>_xlfn.XLOOKUP(B666,'[7]Eneo 12H'!$C:$C,'[7]Eneo 12H'!$I:$I,"")</f>
        <v/>
      </c>
      <c r="BE666" s="105" t="s">
        <v>7152</v>
      </c>
    </row>
    <row r="667" spans="1:57" hidden="1" x14ac:dyDescent="0.3">
      <c r="A667" s="1" t="s">
        <v>2325</v>
      </c>
      <c r="B667" s="8" t="s">
        <v>2326</v>
      </c>
      <c r="C667" s="3" t="str">
        <f>_xlfn.XLOOKUP(B667,'[1]daily break down'!$D:$D,'[1]daily break down'!$E:$E,"")</f>
        <v>CENTRE</v>
      </c>
      <c r="D667" s="1" t="s">
        <v>11</v>
      </c>
      <c r="E667" s="1" t="s">
        <v>1304</v>
      </c>
      <c r="F667" s="3" t="s">
        <v>226</v>
      </c>
      <c r="G667" s="1" t="s">
        <v>2327</v>
      </c>
      <c r="H667" s="26" t="str">
        <f>_xlfn.XLOOKUP(B667,[2]CALCULATION!$B:$B,[2]CALCULATION!$H:$H,"")</f>
        <v>NOKIA</v>
      </c>
      <c r="I667" s="23">
        <v>1.7835078317388799E-4</v>
      </c>
      <c r="J667" s="23">
        <v>1.783507831741196E-4</v>
      </c>
      <c r="K667" s="23">
        <v>1.7835078317388799E-4</v>
      </c>
      <c r="L667" s="23">
        <v>1.6051570485659184E-4</v>
      </c>
      <c r="M667" s="23">
        <v>1.6051570485653394E-4</v>
      </c>
      <c r="N667" s="23">
        <v>1.6051570485647602E-4</v>
      </c>
      <c r="O667" s="23">
        <v>0.61375200308247957</v>
      </c>
      <c r="P667" s="103" t="s">
        <v>6554</v>
      </c>
      <c r="Q667" s="36" t="s">
        <v>5796</v>
      </c>
      <c r="R667" s="36"/>
      <c r="S667" s="35" t="str" cm="1">
        <f t="array" ref="S667">IFERROR(_xlfn.IFS(
U667="MPR ISSUE","PDH",
U667="BSS Hardware Issue","BSS",
U667="Sites strategiques, MLL, Pylone, etc.","ENVTECH",
U667="AKTIVCO DEFAUT GE &amp; POWER Cabinet","AKTIVCO",
U667="AKTIVCO Coupure ENEO &amp; Baisse de tension","AKTIVCO GRID ONLY",
U667="Coupure ENEO &amp; Baisse de tension","IHS GRID ONLY",
U667="Defaut GE &amp; POWER Cabinet","IHS",
U667="Sharing","Partners",
U667="Sites strategiques &amp; DataCenter","SST &amp; DC",
U667="Exclu","Exclu",
U667="SAT","SAT",
U667="SPARE-ISSUE","SPARE-ISSUE",
U667="Fiber CAmtel","TRANS_FO_CAMTEL",
U667="Fiber AOF","Fiber AOF",
U667="Projet OCM (HUAWEI)","TRAVAUX-HUAWEI",
U667="Projet OCM (NOKIA)","TRAVAUX-NOKIA",
U667="ACCESS-ISSUE","ACCESS-ISSUE",
U667="Projet OCM (ZTE, NOKIA, autres projets)","TRAVAUX OCM",
U667="No root CAuse","No root cause",
U667="ODU HS","PDH",
U667="IP &amp; VLAN","PDH",
U667="Warehouse HUAWEI","SPARE-ISSUE",
U667="SPARE-HS","SPARE-ISSUE",
U667="Power Telco","BSS",U667="no impacts","no impacts"
),"")</f>
        <v/>
      </c>
      <c r="T667" s="35" t="str" cm="1">
        <f t="array" ref="T667">IFERROR(_xlfn.IFS(
U667="MPR ISSUE","TX ISSUE",
U667="BSS Hardware Issue","RAN ISSUE",
U667="Sites strategiques, MLL, Pylone, etc.","ENVTECH",
U667="AKTIVCO DEFAUT GE &amp; POWER Cabinet","POWER ISSUE",
U667="AKTIVCO Coupure ENEO &amp; Baisse de tension","POWER ISSUE",
U667="Coupure ENEO &amp; Baisse de tension","POWER ISSUE",
U667="Defaut GE &amp; POWER Cabinet","POWER ISSUE",
U667="Sharing","POWER ISSUE",
U667="Sites strategiques &amp; DataCenter","POWER ISSUE",
U667="Exclu","Exclu",
U667="SAT","TX ISSUE",
U667="SPARE-ISSUE","SPARE-ISSUE",
U667="Fiber CAmtel","TX ISSUE",
U667="Fiber AOF","TX ISSUE",
U667="Projet OCM (HUAWEI)","TRAVAUX-HUAWEI",
U667="Projet OCM (NOKIA)","TRAVAUX -NOKIA",
U667="ACCESS-ISSUE","ACCESS-ISSUE",
U667="Projet OCM (ZTE, NOKIA, autres projets)","TRAVAUX OCM",
U667="No root CAuse","No root cause",
U667="ODU HS","TX ISSUE",
U667="IP &amp; VLAN","TX ISSUE",
U667="Warehouse HUAWEI","SPARE-ISSUE",
U667="SPARE-HS","SPARE-ISSUE",
U667="Power Telco","RAN ISSUE",U667="no impacts","no impacts"
),"")</f>
        <v/>
      </c>
      <c r="U667" s="28"/>
      <c r="V667" s="35" t="str" cm="1">
        <f t="array" ref="V667">IFERROR(_xlfn.IFS(
U667="MPR ISSUE","ACTIVE",
U667="BSS Hardware Issue","ACTIVE",
U667="Sites strategiques, MLL, Pylone, etc.","PASSIVE",
U667="AKTIVCO DEFAUT GE &amp; POWER Cabinet","PASSIVE",
U667="AKTIVCO Coupure ENEO &amp; Baisse de tension","PASSIVE",
U667="Coupure ENEO &amp; Baisse de tension","PASSIVE",
U667="Defaut GE &amp; POWER Cabinet","PASSIVE",
U667="Sharing","PASSIVE",
U667="Sites strategiques &amp; DataCenter","PASSIVE",
U667="Exclu","Exclu",
U667="SAT","ACTIVE",
U667="SPARE-ISSUE","SPARE-ISSUE",
U667="Fiber CAmtel","ACTIVE",
U667="Fiber AOF","ACTIVE",
U667="Projet OCM (HUAWEI)","PLANNED WORKS",
U667="Projet OCM (NOKIA)","PLANNED WORKS",
U667="ACCESS-ISSUE","ACCESS-ISSUE",
U667="Projet OCM (ZTE, NOKIA, autres projets)","PLANNED WORKS",
U667="No root CAuse","No root cause",
U667="ODU HS","ACTIVE",
U667="IP &amp; VLAN","ACTIVE",
U667="Warehouse HUAWEI","SPARE-ISSUE",
U667="SPARE-HS","SPARE-ISSUE",
U667="Power Telco","ACTIVE",U667="no impacts","no impacts"
),"")</f>
        <v/>
      </c>
      <c r="W667" s="102"/>
      <c r="X667" s="102"/>
      <c r="Y667" s="102"/>
      <c r="Z667" s="102"/>
      <c r="AA667" s="102"/>
      <c r="AB667" s="104" t="s">
        <v>6129</v>
      </c>
      <c r="AC667" s="9"/>
      <c r="AD667" s="9"/>
      <c r="AE667" s="7" t="s">
        <v>5423</v>
      </c>
      <c r="AF667" s="6"/>
      <c r="AG667" s="7"/>
      <c r="AH667" s="3" t="s">
        <v>5423</v>
      </c>
      <c r="AI667" s="18" t="s">
        <v>5423</v>
      </c>
      <c r="AJ667" s="18" t="s">
        <v>5423</v>
      </c>
      <c r="AK667" s="18" t="s">
        <v>5423</v>
      </c>
      <c r="AL667" s="18" t="s">
        <v>5423</v>
      </c>
      <c r="AM667" s="18" t="s">
        <v>5423</v>
      </c>
      <c r="AN667" s="18" t="s">
        <v>5423</v>
      </c>
      <c r="AO667" s="18" t="s">
        <v>5423</v>
      </c>
      <c r="AP667" s="18" t="s">
        <v>5423</v>
      </c>
      <c r="AQ667" s="18" t="s">
        <v>5423</v>
      </c>
      <c r="AR667" s="18" t="s">
        <v>5423</v>
      </c>
      <c r="AS667" s="18" t="s">
        <v>5423</v>
      </c>
      <c r="AT667" s="18" t="s">
        <v>5423</v>
      </c>
      <c r="AU667" s="9" t="s">
        <v>6129</v>
      </c>
      <c r="AV667" s="14"/>
      <c r="AW667" s="14" t="s">
        <v>5423</v>
      </c>
      <c r="AX667" s="14" t="str">
        <f>_xlfn.XLOOKUP(B667,'[4]cell downs 18042026 17h'!$B:$B,'[4]cell downs 18042026 17h'!$B:$B,"")</f>
        <v/>
      </c>
      <c r="AY667" s="14" t="str">
        <f>_xlfn.XLOOKUP(B667,'[5]Cells Huawei 19042026 15h'!$B:$B,'[5]Cells Huawei 19042026 15h'!$B:$B,"")</f>
        <v/>
      </c>
      <c r="AZ667" s="105">
        <f>_xlfn.XLOOKUP(B667,'INCIDENT-04-23-2026'!E:E,'INCIDENT-04-23-2026'!F:F,"")</f>
        <v>0</v>
      </c>
      <c r="BA667" s="105" t="str">
        <f>_xlfn.XLOOKUP(B667,'[6]Eneo 17H'!$C:$C,'[6]Eneo 17H'!$I:$I,"")</f>
        <v/>
      </c>
      <c r="BB667" s="105" t="str">
        <f>_xlfn.XLOOKUP(B667,[8]ALL!$B:$B,[8]ALL!$M:$M,"")</f>
        <v/>
      </c>
      <c r="BC667" s="105" t="str">
        <f>_xlfn.XLOOKUP(B667,'[6]Eneo 17H'!$C:$C,'[6]Eneo 17H'!$I:$I,"")</f>
        <v/>
      </c>
      <c r="BD667" s="105" t="str">
        <f>_xlfn.XLOOKUP(B667,'[7]Eneo 12H'!$C:$C,'[7]Eneo 12H'!$I:$I,"")</f>
        <v/>
      </c>
      <c r="BE667" s="105" t="s">
        <v>5423</v>
      </c>
    </row>
    <row r="668" spans="1:57" hidden="1" x14ac:dyDescent="0.3">
      <c r="A668" s="1" t="s">
        <v>4790</v>
      </c>
      <c r="B668" s="8" t="s">
        <v>4791</v>
      </c>
      <c r="C668" s="3" t="str">
        <f>_xlfn.XLOOKUP(B668,'[1]daily break down'!$D:$D,'[1]daily break down'!$E:$E,"")</f>
        <v>CENTRE</v>
      </c>
      <c r="D668" s="1" t="s">
        <v>21</v>
      </c>
      <c r="E668" s="1" t="s">
        <v>80</v>
      </c>
      <c r="F668" s="3" t="s">
        <v>37</v>
      </c>
      <c r="G668" s="1" t="s">
        <v>4772</v>
      </c>
      <c r="H668" s="26" t="str">
        <f>_xlfn.XLOOKUP(B668,[2]CALCULATION!$B:$B,[2]CALCULATION!$H:$H,"")</f>
        <v>NOKIA</v>
      </c>
      <c r="I668" s="23">
        <v>0.4393149801605723</v>
      </c>
      <c r="J668" s="23">
        <v>8.917539158671241E-5</v>
      </c>
      <c r="K668" s="23">
        <v>1.6051570485659184E-4</v>
      </c>
      <c r="L668" s="23">
        <v>8.9175391587001892E-5</v>
      </c>
      <c r="M668" s="23">
        <v>1.2484554822171003E-4</v>
      </c>
      <c r="N668" s="23">
        <v>1.0701046990429807E-4</v>
      </c>
      <c r="O668" s="23">
        <v>4.1201062757549547E-2</v>
      </c>
      <c r="P668" s="103" t="s">
        <v>6554</v>
      </c>
      <c r="Q668" s="36" t="s">
        <v>5796</v>
      </c>
      <c r="R668" s="36"/>
      <c r="S668" s="35" t="str" cm="1">
        <f t="array" ref="S668">IFERROR(_xlfn.IFS(
U668="MPR ISSUE","PDH",
U668="BSS Hardware Issue","BSS",
U668="Sites strategiques, MLL, Pylone, etc.","ENVTECH",
U668="AKTIVCO DEFAUT GE &amp; POWER Cabinet","AKTIVCO",
U668="AKTIVCO Coupure ENEO &amp; Baisse de tension","AKTIVCO GRID ONLY",
U668="Coupure ENEO &amp; Baisse de tension","IHS GRID ONLY",
U668="Defaut GE &amp; POWER Cabinet","IHS",
U668="Sharing","Partners",
U668="Sites strategiques &amp; DataCenter","SST &amp; DC",
U668="Exclu","Exclu",
U668="SAT","SAT",
U668="SPARE-ISSUE","SPARE-ISSUE",
U668="Fiber CAmtel","TRANS_FO_CAMTEL",
U668="Fiber AOF","Fiber AOF",
U668="Projet OCM (HUAWEI)","TRAVAUX-HUAWEI",
U668="Projet OCM (NOKIA)","TRAVAUX-NOKIA",
U668="ACCESS-ISSUE","ACCESS-ISSUE",
U668="Projet OCM (ZTE, NOKIA, autres projets)","TRAVAUX OCM",
U668="No root CAuse","No root cause",
U668="ODU HS","PDH",
U668="IP &amp; VLAN","PDH",
U668="Warehouse HUAWEI","SPARE-ISSUE",
U668="SPARE-HS","SPARE-ISSUE",
U668="Power Telco","BSS",U668="no impacts","no impacts"
),"")</f>
        <v/>
      </c>
      <c r="T668" s="35" t="str" cm="1">
        <f t="array" ref="T668">IFERROR(_xlfn.IFS(
U668="MPR ISSUE","TX ISSUE",
U668="BSS Hardware Issue","RAN ISSUE",
U668="Sites strategiques, MLL, Pylone, etc.","ENVTECH",
U668="AKTIVCO DEFAUT GE &amp; POWER Cabinet","POWER ISSUE",
U668="AKTIVCO Coupure ENEO &amp; Baisse de tension","POWER ISSUE",
U668="Coupure ENEO &amp; Baisse de tension","POWER ISSUE",
U668="Defaut GE &amp; POWER Cabinet","POWER ISSUE",
U668="Sharing","POWER ISSUE",
U668="Sites strategiques &amp; DataCenter","POWER ISSUE",
U668="Exclu","Exclu",
U668="SAT","TX ISSUE",
U668="SPARE-ISSUE","SPARE-ISSUE",
U668="Fiber CAmtel","TX ISSUE",
U668="Fiber AOF","TX ISSUE",
U668="Projet OCM (HUAWEI)","TRAVAUX-HUAWEI",
U668="Projet OCM (NOKIA)","TRAVAUX -NOKIA",
U668="ACCESS-ISSUE","ACCESS-ISSUE",
U668="Projet OCM (ZTE, NOKIA, autres projets)","TRAVAUX OCM",
U668="No root CAuse","No root cause",
U668="ODU HS","TX ISSUE",
U668="IP &amp; VLAN","TX ISSUE",
U668="Warehouse HUAWEI","SPARE-ISSUE",
U668="SPARE-HS","SPARE-ISSUE",
U668="Power Telco","RAN ISSUE",U668="no impacts","no impacts"
),"")</f>
        <v/>
      </c>
      <c r="U668" s="28"/>
      <c r="V668" s="35" t="str" cm="1">
        <f t="array" ref="V668">IFERROR(_xlfn.IFS(
U668="MPR ISSUE","ACTIVE",
U668="BSS Hardware Issue","ACTIVE",
U668="Sites strategiques, MLL, Pylone, etc.","PASSIVE",
U668="AKTIVCO DEFAUT GE &amp; POWER Cabinet","PASSIVE",
U668="AKTIVCO Coupure ENEO &amp; Baisse de tension","PASSIVE",
U668="Coupure ENEO &amp; Baisse de tension","PASSIVE",
U668="Defaut GE &amp; POWER Cabinet","PASSIVE",
U668="Sharing","PASSIVE",
U668="Sites strategiques &amp; DataCenter","PASSIVE",
U668="Exclu","Exclu",
U668="SAT","ACTIVE",
U668="SPARE-ISSUE","SPARE-ISSUE",
U668="Fiber CAmtel","ACTIVE",
U668="Fiber AOF","ACTIVE",
U668="Projet OCM (HUAWEI)","PLANNED WORKS",
U668="Projet OCM (NOKIA)","PLANNED WORKS",
U668="ACCESS-ISSUE","ACCESS-ISSUE",
U668="Projet OCM (ZTE, NOKIA, autres projets)","PLANNED WORKS",
U668="No root CAuse","No root cause",
U668="ODU HS","ACTIVE",
U668="IP &amp; VLAN","ACTIVE",
U668="Warehouse HUAWEI","SPARE-ISSUE",
U668="SPARE-HS","SPARE-ISSUE",
U668="Power Telco","ACTIVE",U668="no impacts","no impacts"
),"")</f>
        <v/>
      </c>
      <c r="W668" s="102"/>
      <c r="X668" s="102"/>
      <c r="Y668" s="102"/>
      <c r="Z668" s="102"/>
      <c r="AA668" s="102"/>
      <c r="AB668" s="104" t="s">
        <v>5423</v>
      </c>
      <c r="AC668" s="9"/>
      <c r="AD668" s="9"/>
      <c r="AE668" s="7" t="s">
        <v>5423</v>
      </c>
      <c r="AF668" s="6"/>
      <c r="AG668" s="7"/>
      <c r="AH668" s="3" t="s">
        <v>5423</v>
      </c>
      <c r="AI668" s="18" t="s">
        <v>5423</v>
      </c>
      <c r="AJ668" s="18" t="s">
        <v>5423</v>
      </c>
      <c r="AK668" s="18" t="s">
        <v>5423</v>
      </c>
      <c r="AL668" s="18" t="s">
        <v>5423</v>
      </c>
      <c r="AM668" s="18" t="s">
        <v>5423</v>
      </c>
      <c r="AN668" s="18" t="s">
        <v>5423</v>
      </c>
      <c r="AO668" s="18" t="s">
        <v>5423</v>
      </c>
      <c r="AP668" s="18" t="s">
        <v>5423</v>
      </c>
      <c r="AQ668" s="18" t="s">
        <v>5423</v>
      </c>
      <c r="AR668" s="18" t="s">
        <v>5423</v>
      </c>
      <c r="AS668" s="18" t="s">
        <v>5423</v>
      </c>
      <c r="AT668" s="18" t="s">
        <v>5423</v>
      </c>
      <c r="AU668" s="9" t="s">
        <v>5423</v>
      </c>
      <c r="AV668" s="14"/>
      <c r="AW668" s="14" t="s">
        <v>5423</v>
      </c>
      <c r="AX668" s="14" t="str">
        <f>_xlfn.XLOOKUP(B668,'[4]cell downs 18042026 17h'!$B:$B,'[4]cell downs 18042026 17h'!$B:$B,"")</f>
        <v/>
      </c>
      <c r="AY668" s="14" t="str">
        <f>_xlfn.XLOOKUP(B668,'[5]Cells Huawei 19042026 15h'!$B:$B,'[5]Cells Huawei 19042026 15h'!$B:$B,"")</f>
        <v/>
      </c>
      <c r="AZ668" s="105" t="str">
        <f>_xlfn.XLOOKUP(B668,'INCIDENT-04-23-2026'!E:E,'INCIDENT-04-23-2026'!F:F,"")</f>
        <v/>
      </c>
      <c r="BA668" s="105" t="str">
        <f>_xlfn.XLOOKUP(B668,'[6]Eneo 17H'!$C:$C,'[6]Eneo 17H'!$I:$I,"")</f>
        <v/>
      </c>
      <c r="BB668" s="105" t="str">
        <f>_xlfn.XLOOKUP(B668,[8]ALL!$B:$B,[8]ALL!$M:$M,"")</f>
        <v/>
      </c>
      <c r="BC668" s="105" t="str">
        <f>_xlfn.XLOOKUP(B668,'[6]Eneo 17H'!$C:$C,'[6]Eneo 17H'!$I:$I,"")</f>
        <v/>
      </c>
      <c r="BD668" s="105" t="str">
        <f>_xlfn.XLOOKUP(B668,'[7]Eneo 12H'!$C:$C,'[7]Eneo 12H'!$I:$I,"")</f>
        <v/>
      </c>
      <c r="BE668" s="105" t="s">
        <v>5423</v>
      </c>
    </row>
    <row r="669" spans="1:57" hidden="1" x14ac:dyDescent="0.3">
      <c r="A669" s="7" t="s">
        <v>2792</v>
      </c>
      <c r="B669" s="6" t="s">
        <v>2793</v>
      </c>
      <c r="C669" s="3" t="str">
        <f>_xlfn.XLOOKUP(B669,'[1]daily break down'!$D:$D,'[1]daily break down'!$E:$E,"")</f>
        <v>CENTRE</v>
      </c>
      <c r="D669" s="7" t="s">
        <v>11</v>
      </c>
      <c r="E669" s="7" t="s">
        <v>12</v>
      </c>
      <c r="F669" s="3" t="s">
        <v>37</v>
      </c>
      <c r="G669" s="18"/>
      <c r="H669" s="26" t="str">
        <f>_xlfn.XLOOKUP(B669,[2]CALCULATION!$B:$B,[2]CALCULATION!$H:$H,"")</f>
        <v>NOKIA</v>
      </c>
      <c r="I669" s="23">
        <v>6.4531487207775171E-2</v>
      </c>
      <c r="J669" s="23">
        <v>5.3505234952177976E-5</v>
      </c>
      <c r="K669" s="23">
        <v>0.15284662118008288</v>
      </c>
      <c r="L669" s="23">
        <v>4.0605301155998434</v>
      </c>
      <c r="M669" s="23">
        <v>8.9175391587001892E-5</v>
      </c>
      <c r="N669" s="23">
        <v>1.0701046990435595E-4</v>
      </c>
      <c r="O669" s="23">
        <v>4.2927227426091626E-2</v>
      </c>
      <c r="P669" s="103" t="s">
        <v>6554</v>
      </c>
      <c r="Q669" s="36" t="s">
        <v>5796</v>
      </c>
      <c r="R669" s="36"/>
      <c r="S669" s="35" t="str" cm="1">
        <f t="array" ref="S669">IFERROR(_xlfn.IFS(
U669="MPR ISSUE","PDH",
U669="BSS Hardware Issue","BSS",
U669="Sites strategiques, MLL, Pylone, etc.","ENVTECH",
U669="AKTIVCO DEFAUT GE &amp; POWER Cabinet","AKTIVCO",
U669="AKTIVCO Coupure ENEO &amp; Baisse de tension","AKTIVCO GRID ONLY",
U669="Coupure ENEO &amp; Baisse de tension","IHS GRID ONLY",
U669="Defaut GE &amp; POWER Cabinet","IHS",
U669="Sharing","Partners",
U669="Sites strategiques &amp; DataCenter","SST &amp; DC",
U669="Exclu","Exclu",
U669="SAT","SAT",
U669="SPARE-ISSUE","SPARE-ISSUE",
U669="Fiber CAmtel","TRANS_FO_CAMTEL",
U669="Fiber AOF","Fiber AOF",
U669="Projet OCM (HUAWEI)","TRAVAUX-HUAWEI",
U669="Projet OCM (NOKIA)","TRAVAUX-NOKIA",
U669="ACCESS-ISSUE","ACCESS-ISSUE",
U669="Projet OCM (ZTE, NOKIA, autres projets)","TRAVAUX OCM",
U669="No root CAuse","No root cause",
U669="ODU HS","PDH",
U669="IP &amp; VLAN","PDH",
U669="Warehouse HUAWEI","SPARE-ISSUE",
U669="SPARE-HS","SPARE-ISSUE",
U669="Power Telco","BSS",U669="no impacts","no impacts"
),"")</f>
        <v/>
      </c>
      <c r="T669" s="35" t="str" cm="1">
        <f t="array" ref="T669">IFERROR(_xlfn.IFS(
U669="MPR ISSUE","TX ISSUE",
U669="BSS Hardware Issue","RAN ISSUE",
U669="Sites strategiques, MLL, Pylone, etc.","ENVTECH",
U669="AKTIVCO DEFAUT GE &amp; POWER Cabinet","POWER ISSUE",
U669="AKTIVCO Coupure ENEO &amp; Baisse de tension","POWER ISSUE",
U669="Coupure ENEO &amp; Baisse de tension","POWER ISSUE",
U669="Defaut GE &amp; POWER Cabinet","POWER ISSUE",
U669="Sharing","POWER ISSUE",
U669="Sites strategiques &amp; DataCenter","POWER ISSUE",
U669="Exclu","Exclu",
U669="SAT","TX ISSUE",
U669="SPARE-ISSUE","SPARE-ISSUE",
U669="Fiber CAmtel","TX ISSUE",
U669="Fiber AOF","TX ISSUE",
U669="Projet OCM (HUAWEI)","TRAVAUX-HUAWEI",
U669="Projet OCM (NOKIA)","TRAVAUX -NOKIA",
U669="ACCESS-ISSUE","ACCESS-ISSUE",
U669="Projet OCM (ZTE, NOKIA, autres projets)","TRAVAUX OCM",
U669="No root CAuse","No root cause",
U669="ODU HS","TX ISSUE",
U669="IP &amp; VLAN","TX ISSUE",
U669="Warehouse HUAWEI","SPARE-ISSUE",
U669="SPARE-HS","SPARE-ISSUE",
U669="Power Telco","RAN ISSUE",U669="no impacts","no impacts"
),"")</f>
        <v/>
      </c>
      <c r="U669" s="28"/>
      <c r="V669" s="35" t="str" cm="1">
        <f t="array" ref="V669">IFERROR(_xlfn.IFS(
U669="MPR ISSUE","ACTIVE",
U669="BSS Hardware Issue","ACTIVE",
U669="Sites strategiques, MLL, Pylone, etc.","PASSIVE",
U669="AKTIVCO DEFAUT GE &amp; POWER Cabinet","PASSIVE",
U669="AKTIVCO Coupure ENEO &amp; Baisse de tension","PASSIVE",
U669="Coupure ENEO &amp; Baisse de tension","PASSIVE",
U669="Defaut GE &amp; POWER Cabinet","PASSIVE",
U669="Sharing","PASSIVE",
U669="Sites strategiques &amp; DataCenter","PASSIVE",
U669="Exclu","Exclu",
U669="SAT","ACTIVE",
U669="SPARE-ISSUE","SPARE-ISSUE",
U669="Fiber CAmtel","ACTIVE",
U669="Fiber AOF","ACTIVE",
U669="Projet OCM (HUAWEI)","PLANNED WORKS",
U669="Projet OCM (NOKIA)","PLANNED WORKS",
U669="ACCESS-ISSUE","ACCESS-ISSUE",
U669="Projet OCM (ZTE, NOKIA, autres projets)","PLANNED WORKS",
U669="No root CAuse","No root cause",
U669="ODU HS","ACTIVE",
U669="IP &amp; VLAN","ACTIVE",
U669="Warehouse HUAWEI","SPARE-ISSUE",
U669="SPARE-HS","SPARE-ISSUE",
U669="Power Telco","ACTIVE",U669="no impacts","no impacts"
),"")</f>
        <v/>
      </c>
      <c r="W669" s="102"/>
      <c r="X669" s="102"/>
      <c r="Y669" s="102"/>
      <c r="Z669" s="102"/>
      <c r="AA669" s="102"/>
      <c r="AB669" s="104" t="s">
        <v>5423</v>
      </c>
      <c r="AC669" s="9"/>
      <c r="AD669" s="9"/>
      <c r="AE669" s="7" t="s">
        <v>5423</v>
      </c>
      <c r="AF669" s="6"/>
      <c r="AG669" s="7"/>
      <c r="AH669" s="3" t="s">
        <v>5423</v>
      </c>
      <c r="AI669" s="18" t="s">
        <v>5423</v>
      </c>
      <c r="AJ669" s="18" t="s">
        <v>5423</v>
      </c>
      <c r="AK669" s="18" t="s">
        <v>5423</v>
      </c>
      <c r="AL669" s="18" t="s">
        <v>5423</v>
      </c>
      <c r="AM669" s="18" t="s">
        <v>5423</v>
      </c>
      <c r="AN669" s="18" t="s">
        <v>5423</v>
      </c>
      <c r="AO669" s="18" t="s">
        <v>5423</v>
      </c>
      <c r="AP669" s="18" t="s">
        <v>5423</v>
      </c>
      <c r="AQ669" s="18" t="s">
        <v>5423</v>
      </c>
      <c r="AR669" s="18" t="s">
        <v>5423</v>
      </c>
      <c r="AS669" s="18" t="s">
        <v>5423</v>
      </c>
      <c r="AT669" s="18" t="s">
        <v>5423</v>
      </c>
      <c r="AU669" s="9" t="s">
        <v>5423</v>
      </c>
      <c r="AV669" s="14"/>
      <c r="AW669" s="14" t="s">
        <v>5423</v>
      </c>
      <c r="AX669" s="14" t="str">
        <f>_xlfn.XLOOKUP(B669,'[4]cell downs 18042026 17h'!$B:$B,'[4]cell downs 18042026 17h'!$B:$B,"")</f>
        <v/>
      </c>
      <c r="AY669" s="14" t="str">
        <f>_xlfn.XLOOKUP(B669,'[5]Cells Huawei 19042026 15h'!$B:$B,'[5]Cells Huawei 19042026 15h'!$B:$B,"")</f>
        <v/>
      </c>
      <c r="AZ669" s="105" t="str">
        <f>_xlfn.XLOOKUP(B669,'INCIDENT-04-23-2026'!E:E,'INCIDENT-04-23-2026'!F:F,"")</f>
        <v/>
      </c>
      <c r="BA669" s="105" t="str">
        <f>_xlfn.XLOOKUP(B669,'[6]Eneo 17H'!$C:$C,'[6]Eneo 17H'!$I:$I,"")</f>
        <v/>
      </c>
      <c r="BB669" s="105" t="str">
        <f>_xlfn.XLOOKUP(B669,[8]ALL!$B:$B,[8]ALL!$M:$M,"")</f>
        <v/>
      </c>
      <c r="BC669" s="105" t="str">
        <f>_xlfn.XLOOKUP(B669,'[6]Eneo 17H'!$C:$C,'[6]Eneo 17H'!$I:$I,"")</f>
        <v/>
      </c>
      <c r="BD669" s="105" t="str">
        <f>_xlfn.XLOOKUP(B669,'[7]Eneo 12H'!$C:$C,'[7]Eneo 12H'!$I:$I,"")</f>
        <v/>
      </c>
      <c r="BE669" s="105" t="s">
        <v>7153</v>
      </c>
    </row>
    <row r="670" spans="1:57" hidden="1" x14ac:dyDescent="0.3">
      <c r="A670" s="1" t="s">
        <v>1128</v>
      </c>
      <c r="B670" s="8" t="s">
        <v>1129</v>
      </c>
      <c r="C670" s="3" t="str">
        <f>_xlfn.XLOOKUP(B670,'[1]daily break down'!$D:$D,'[1]daily break down'!$E:$E,"")</f>
        <v>CENTRE</v>
      </c>
      <c r="D670" s="1" t="s">
        <v>11</v>
      </c>
      <c r="E670" s="1" t="s">
        <v>1130</v>
      </c>
      <c r="F670" s="3" t="s">
        <v>226</v>
      </c>
      <c r="G670" s="1" t="s">
        <v>1131</v>
      </c>
      <c r="H670" s="26" t="str">
        <f>_xlfn.XLOOKUP(B670,[2]CALCULATION!$B:$B,[2]CALCULATION!$H:$H,"")</f>
        <v>NOKIA</v>
      </c>
      <c r="I670" s="23">
        <v>8.9175391586943995E-5</v>
      </c>
      <c r="J670" s="23">
        <v>5.3505234952351672E-5</v>
      </c>
      <c r="K670" s="23">
        <v>7.1340313269589948E-5</v>
      </c>
      <c r="L670" s="23">
        <v>7.2706938268251531E-2</v>
      </c>
      <c r="M670" s="23">
        <v>1.2484554822182582E-4</v>
      </c>
      <c r="N670" s="23">
        <v>1.0701046990412437E-4</v>
      </c>
      <c r="O670" s="23">
        <v>0.39663869665736123</v>
      </c>
      <c r="P670" s="103" t="s">
        <v>6554</v>
      </c>
      <c r="Q670" s="36" t="s">
        <v>5796</v>
      </c>
      <c r="R670" s="36"/>
      <c r="S670" s="35" t="str" cm="1">
        <f t="array" ref="S670">IFERROR(_xlfn.IFS(
U670="MPR ISSUE","PDH",
U670="BSS Hardware Issue","BSS",
U670="Sites strategiques, MLL, Pylone, etc.","ENVTECH",
U670="AKTIVCO DEFAUT GE &amp; POWER Cabinet","AKTIVCO",
U670="AKTIVCO Coupure ENEO &amp; Baisse de tension","AKTIVCO GRID ONLY",
U670="Coupure ENEO &amp; Baisse de tension","IHS GRID ONLY",
U670="Defaut GE &amp; POWER Cabinet","IHS",
U670="Sharing","Partners",
U670="Sites strategiques &amp; DataCenter","SST &amp; DC",
U670="Exclu","Exclu",
U670="SAT","SAT",
U670="SPARE-ISSUE","SPARE-ISSUE",
U670="Fiber CAmtel","TRANS_FO_CAMTEL",
U670="Fiber AOF","Fiber AOF",
U670="Projet OCM (HUAWEI)","TRAVAUX-HUAWEI",
U670="Projet OCM (NOKIA)","TRAVAUX-NOKIA",
U670="ACCESS-ISSUE","ACCESS-ISSUE",
U670="Projet OCM (ZTE, NOKIA, autres projets)","TRAVAUX OCM",
U670="No root CAuse","No root cause",
U670="ODU HS","PDH",
U670="IP &amp; VLAN","PDH",
U670="Warehouse HUAWEI","SPARE-ISSUE",
U670="SPARE-HS","SPARE-ISSUE",
U670="Power Telco","BSS",U670="no impacts","no impacts"
),"")</f>
        <v/>
      </c>
      <c r="T670" s="35" t="str" cm="1">
        <f t="array" ref="T670">IFERROR(_xlfn.IFS(
U670="MPR ISSUE","TX ISSUE",
U670="BSS Hardware Issue","RAN ISSUE",
U670="Sites strategiques, MLL, Pylone, etc.","ENVTECH",
U670="AKTIVCO DEFAUT GE &amp; POWER Cabinet","POWER ISSUE",
U670="AKTIVCO Coupure ENEO &amp; Baisse de tension","POWER ISSUE",
U670="Coupure ENEO &amp; Baisse de tension","POWER ISSUE",
U670="Defaut GE &amp; POWER Cabinet","POWER ISSUE",
U670="Sharing","POWER ISSUE",
U670="Sites strategiques &amp; DataCenter","POWER ISSUE",
U670="Exclu","Exclu",
U670="SAT","TX ISSUE",
U670="SPARE-ISSUE","SPARE-ISSUE",
U670="Fiber CAmtel","TX ISSUE",
U670="Fiber AOF","TX ISSUE",
U670="Projet OCM (HUAWEI)","TRAVAUX-HUAWEI",
U670="Projet OCM (NOKIA)","TRAVAUX -NOKIA",
U670="ACCESS-ISSUE","ACCESS-ISSUE",
U670="Projet OCM (ZTE, NOKIA, autres projets)","TRAVAUX OCM",
U670="No root CAuse","No root cause",
U670="ODU HS","TX ISSUE",
U670="IP &amp; VLAN","TX ISSUE",
U670="Warehouse HUAWEI","SPARE-ISSUE",
U670="SPARE-HS","SPARE-ISSUE",
U670="Power Telco","RAN ISSUE",U670="no impacts","no impacts"
),"")</f>
        <v/>
      </c>
      <c r="U670" s="28"/>
      <c r="V670" s="35" t="str" cm="1">
        <f t="array" ref="V670">IFERROR(_xlfn.IFS(
U670="MPR ISSUE","ACTIVE",
U670="BSS Hardware Issue","ACTIVE",
U670="Sites strategiques, MLL, Pylone, etc.","PASSIVE",
U670="AKTIVCO DEFAUT GE &amp; POWER Cabinet","PASSIVE",
U670="AKTIVCO Coupure ENEO &amp; Baisse de tension","PASSIVE",
U670="Coupure ENEO &amp; Baisse de tension","PASSIVE",
U670="Defaut GE &amp; POWER Cabinet","PASSIVE",
U670="Sharing","PASSIVE",
U670="Sites strategiques &amp; DataCenter","PASSIVE",
U670="Exclu","Exclu",
U670="SAT","ACTIVE",
U670="SPARE-ISSUE","SPARE-ISSUE",
U670="Fiber CAmtel","ACTIVE",
U670="Fiber AOF","ACTIVE",
U670="Projet OCM (HUAWEI)","PLANNED WORKS",
U670="Projet OCM (NOKIA)","PLANNED WORKS",
U670="ACCESS-ISSUE","ACCESS-ISSUE",
U670="Projet OCM (ZTE, NOKIA, autres projets)","PLANNED WORKS",
U670="No root CAuse","No root cause",
U670="ODU HS","ACTIVE",
U670="IP &amp; VLAN","ACTIVE",
U670="Warehouse HUAWEI","SPARE-ISSUE",
U670="SPARE-HS","SPARE-ISSUE",
U670="Power Telco","ACTIVE",U670="no impacts","no impacts"
),"")</f>
        <v/>
      </c>
      <c r="W670" s="102"/>
      <c r="X670" s="102"/>
      <c r="Y670" s="102"/>
      <c r="Z670" s="102"/>
      <c r="AA670" s="102"/>
      <c r="AB670" s="104" t="s">
        <v>6130</v>
      </c>
      <c r="AC670" s="9"/>
      <c r="AD670" s="9"/>
      <c r="AE670" s="7" t="s">
        <v>5423</v>
      </c>
      <c r="AF670" s="6"/>
      <c r="AG670" s="7"/>
      <c r="AH670" s="3" t="s">
        <v>5423</v>
      </c>
      <c r="AI670" s="18" t="s">
        <v>5423</v>
      </c>
      <c r="AJ670" s="18" t="s">
        <v>5423</v>
      </c>
      <c r="AK670" s="18" t="s">
        <v>5423</v>
      </c>
      <c r="AL670" s="18" t="s">
        <v>5423</v>
      </c>
      <c r="AM670" s="18" t="s">
        <v>5423</v>
      </c>
      <c r="AN670" s="18" t="s">
        <v>5423</v>
      </c>
      <c r="AO670" s="18" t="s">
        <v>5423</v>
      </c>
      <c r="AP670" s="18" t="s">
        <v>5423</v>
      </c>
      <c r="AQ670" s="18" t="s">
        <v>5423</v>
      </c>
      <c r="AR670" s="18" t="s">
        <v>5423</v>
      </c>
      <c r="AS670" s="18" t="s">
        <v>5423</v>
      </c>
      <c r="AT670" s="18" t="s">
        <v>5423</v>
      </c>
      <c r="AU670" s="9" t="s">
        <v>6130</v>
      </c>
      <c r="AV670" s="14"/>
      <c r="AW670" s="14" t="s">
        <v>5423</v>
      </c>
      <c r="AX670" s="14" t="str">
        <f>_xlfn.XLOOKUP(B670,'[4]cell downs 18042026 17h'!$B:$B,'[4]cell downs 18042026 17h'!$B:$B,"")</f>
        <v/>
      </c>
      <c r="AY670" s="14" t="str">
        <f>_xlfn.XLOOKUP(B670,'[5]Cells Huawei 19042026 15h'!$B:$B,'[5]Cells Huawei 19042026 15h'!$B:$B,"")</f>
        <v/>
      </c>
      <c r="AZ670" s="105" t="str">
        <f>_xlfn.XLOOKUP(B670,'INCIDENT-04-23-2026'!E:E,'INCIDENT-04-23-2026'!F:F,"")</f>
        <v/>
      </c>
      <c r="BA670" s="105" t="str">
        <f>_xlfn.XLOOKUP(B670,'[6]Eneo 17H'!$C:$C,'[6]Eneo 17H'!$I:$I,"")</f>
        <v/>
      </c>
      <c r="BB670" s="105" t="str">
        <f>_xlfn.XLOOKUP(B670,[8]ALL!$B:$B,[8]ALL!$M:$M,"")</f>
        <v/>
      </c>
      <c r="BC670" s="105" t="str">
        <f>_xlfn.XLOOKUP(B670,'[6]Eneo 17H'!$C:$C,'[6]Eneo 17H'!$I:$I,"")</f>
        <v/>
      </c>
      <c r="BD670" s="105" t="str">
        <f>_xlfn.XLOOKUP(B670,'[7]Eneo 12H'!$C:$C,'[7]Eneo 12H'!$I:$I,"")</f>
        <v/>
      </c>
      <c r="BE670" s="105" t="s">
        <v>5423</v>
      </c>
    </row>
    <row r="671" spans="1:57" hidden="1" x14ac:dyDescent="0.3">
      <c r="A671" s="1" t="s">
        <v>1322</v>
      </c>
      <c r="B671" s="8" t="s">
        <v>1323</v>
      </c>
      <c r="C671" s="3" t="str">
        <f>_xlfn.XLOOKUP(B671,'[1]daily break down'!$D:$D,'[1]daily break down'!$E:$E,"")</f>
        <v>OUEST</v>
      </c>
      <c r="D671" s="1" t="s">
        <v>11</v>
      </c>
      <c r="E671" s="1" t="s">
        <v>12</v>
      </c>
      <c r="F671" s="3" t="s">
        <v>102</v>
      </c>
      <c r="G671" s="1" t="s">
        <v>1324</v>
      </c>
      <c r="H671" s="26" t="str">
        <f>_xlfn.XLOOKUP(B671,[2]CALCULATION!$B:$B,[2]CALCULATION!$H:$H,"")</f>
        <v>NOKIA</v>
      </c>
      <c r="I671" s="23">
        <v>1.0701046990452966E-4</v>
      </c>
      <c r="J671" s="23">
        <v>1.426806265391799E-4</v>
      </c>
      <c r="K671" s="23">
        <v>1.6051570485630236E-4</v>
      </c>
      <c r="L671" s="23">
        <v>5.3505234952062184E-5</v>
      </c>
      <c r="M671" s="23">
        <v>8.9175391586886099E-5</v>
      </c>
      <c r="N671" s="23">
        <v>8.9175391586943995E-5</v>
      </c>
      <c r="O671" s="23">
        <v>8.9175391586828202E-5</v>
      </c>
      <c r="P671" s="103" t="s">
        <v>6554</v>
      </c>
      <c r="Q671" s="36" t="s">
        <v>5796</v>
      </c>
      <c r="R671" s="36"/>
      <c r="S671" s="35" t="str" cm="1">
        <f t="array" ref="S671">IFERROR(_xlfn.IFS(
U671="MPR ISSUE","PDH",
U671="BSS Hardware Issue","BSS",
U671="Sites strategiques, MLL, Pylone, etc.","ENVTECH",
U671="AKTIVCO DEFAUT GE &amp; POWER Cabinet","AKTIVCO",
U671="AKTIVCO Coupure ENEO &amp; Baisse de tension","AKTIVCO GRID ONLY",
U671="Coupure ENEO &amp; Baisse de tension","IHS GRID ONLY",
U671="Defaut GE &amp; POWER Cabinet","IHS",
U671="Sharing","Partners",
U671="Sites strategiques &amp; DataCenter","SST &amp; DC",
U671="Exclu","Exclu",
U671="SAT","SAT",
U671="SPARE-ISSUE","SPARE-ISSUE",
U671="Fiber CAmtel","TRANS_FO_CAMTEL",
U671="Fiber AOF","Fiber AOF",
U671="Projet OCM (HUAWEI)","TRAVAUX-HUAWEI",
U671="Projet OCM (NOKIA)","TRAVAUX-NOKIA",
U671="ACCESS-ISSUE","ACCESS-ISSUE",
U671="Projet OCM (ZTE, NOKIA, autres projets)","TRAVAUX OCM",
U671="No root CAuse","No root cause",
U671="ODU HS","PDH",
U671="IP &amp; VLAN","PDH",
U671="Warehouse HUAWEI","SPARE-ISSUE",
U671="SPARE-HS","SPARE-ISSUE",
U671="Power Telco","BSS",U671="no impacts","no impacts"
),"")</f>
        <v/>
      </c>
      <c r="T671" s="35" t="str" cm="1">
        <f t="array" ref="T671">IFERROR(_xlfn.IFS(
U671="MPR ISSUE","TX ISSUE",
U671="BSS Hardware Issue","RAN ISSUE",
U671="Sites strategiques, MLL, Pylone, etc.","ENVTECH",
U671="AKTIVCO DEFAUT GE &amp; POWER Cabinet","POWER ISSUE",
U671="AKTIVCO Coupure ENEO &amp; Baisse de tension","POWER ISSUE",
U671="Coupure ENEO &amp; Baisse de tension","POWER ISSUE",
U671="Defaut GE &amp; POWER Cabinet","POWER ISSUE",
U671="Sharing","POWER ISSUE",
U671="Sites strategiques &amp; DataCenter","POWER ISSUE",
U671="Exclu","Exclu",
U671="SAT","TX ISSUE",
U671="SPARE-ISSUE","SPARE-ISSUE",
U671="Fiber CAmtel","TX ISSUE",
U671="Fiber AOF","TX ISSUE",
U671="Projet OCM (HUAWEI)","TRAVAUX-HUAWEI",
U671="Projet OCM (NOKIA)","TRAVAUX -NOKIA",
U671="ACCESS-ISSUE","ACCESS-ISSUE",
U671="Projet OCM (ZTE, NOKIA, autres projets)","TRAVAUX OCM",
U671="No root CAuse","No root cause",
U671="ODU HS","TX ISSUE",
U671="IP &amp; VLAN","TX ISSUE",
U671="Warehouse HUAWEI","SPARE-ISSUE",
U671="SPARE-HS","SPARE-ISSUE",
U671="Power Telco","RAN ISSUE",U671="no impacts","no impacts"
),"")</f>
        <v/>
      </c>
      <c r="U671" s="28"/>
      <c r="V671" s="35" t="str" cm="1">
        <f t="array" ref="V671">IFERROR(_xlfn.IFS(
U671="MPR ISSUE","ACTIVE",
U671="BSS Hardware Issue","ACTIVE",
U671="Sites strategiques, MLL, Pylone, etc.","PASSIVE",
U671="AKTIVCO DEFAUT GE &amp; POWER Cabinet","PASSIVE",
U671="AKTIVCO Coupure ENEO &amp; Baisse de tension","PASSIVE",
U671="Coupure ENEO &amp; Baisse de tension","PASSIVE",
U671="Defaut GE &amp; POWER Cabinet","PASSIVE",
U671="Sharing","PASSIVE",
U671="Sites strategiques &amp; DataCenter","PASSIVE",
U671="Exclu","Exclu",
U671="SAT","ACTIVE",
U671="SPARE-ISSUE","SPARE-ISSUE",
U671="Fiber CAmtel","ACTIVE",
U671="Fiber AOF","ACTIVE",
U671="Projet OCM (HUAWEI)","PLANNED WORKS",
U671="Projet OCM (NOKIA)","PLANNED WORKS",
U671="ACCESS-ISSUE","ACCESS-ISSUE",
U671="Projet OCM (ZTE, NOKIA, autres projets)","PLANNED WORKS",
U671="No root CAuse","No root cause",
U671="ODU HS","ACTIVE",
U671="IP &amp; VLAN","ACTIVE",
U671="Warehouse HUAWEI","SPARE-ISSUE",
U671="SPARE-HS","SPARE-ISSUE",
U671="Power Telco","ACTIVE",U671="no impacts","no impacts"
),"")</f>
        <v/>
      </c>
      <c r="W671" s="102"/>
      <c r="X671" s="102"/>
      <c r="Y671" s="102"/>
      <c r="Z671" s="102"/>
      <c r="AA671" s="102"/>
      <c r="AB671" s="104" t="s">
        <v>5423</v>
      </c>
      <c r="AC671" s="9"/>
      <c r="AD671" s="9"/>
      <c r="AE671" s="7" t="s">
        <v>5423</v>
      </c>
      <c r="AF671" s="6"/>
      <c r="AG671" s="7"/>
      <c r="AH671" s="3" t="s">
        <v>5423</v>
      </c>
      <c r="AI671" s="18" t="s">
        <v>5423</v>
      </c>
      <c r="AJ671" s="18" t="s">
        <v>5423</v>
      </c>
      <c r="AK671" s="18" t="s">
        <v>5423</v>
      </c>
      <c r="AL671" s="18" t="s">
        <v>5423</v>
      </c>
      <c r="AM671" s="18" t="s">
        <v>5423</v>
      </c>
      <c r="AN671" s="18" t="s">
        <v>5423</v>
      </c>
      <c r="AO671" s="18" t="s">
        <v>5423</v>
      </c>
      <c r="AP671" s="18" t="s">
        <v>5423</v>
      </c>
      <c r="AQ671" s="18" t="s">
        <v>5423</v>
      </c>
      <c r="AR671" s="18" t="s">
        <v>5423</v>
      </c>
      <c r="AS671" s="18" t="s">
        <v>5423</v>
      </c>
      <c r="AT671" s="18" t="s">
        <v>5423</v>
      </c>
      <c r="AU671" s="9" t="s">
        <v>5423</v>
      </c>
      <c r="AV671" s="14"/>
      <c r="AW671" s="14" t="s">
        <v>5423</v>
      </c>
      <c r="AX671" s="14" t="str">
        <f>_xlfn.XLOOKUP(B671,'[4]cell downs 18042026 17h'!$B:$B,'[4]cell downs 18042026 17h'!$B:$B,"")</f>
        <v/>
      </c>
      <c r="AY671" s="14" t="str">
        <f>_xlfn.XLOOKUP(B671,'[5]Cells Huawei 19042026 15h'!$B:$B,'[5]Cells Huawei 19042026 15h'!$B:$B,"")</f>
        <v/>
      </c>
      <c r="AZ671" s="105" t="str">
        <f>_xlfn.XLOOKUP(B671,'INCIDENT-04-23-2026'!E:E,'INCIDENT-04-23-2026'!F:F,"")</f>
        <v/>
      </c>
      <c r="BA671" s="105" t="str">
        <f>_xlfn.XLOOKUP(B671,'[6]Eneo 17H'!$C:$C,'[6]Eneo 17H'!$I:$I,"")</f>
        <v/>
      </c>
      <c r="BB671" s="105" t="str">
        <f>_xlfn.XLOOKUP(B671,[8]ALL!$B:$B,[8]ALL!$M:$M,"")</f>
        <v/>
      </c>
      <c r="BC671" s="105" t="str">
        <f>_xlfn.XLOOKUP(B671,'[6]Eneo 17H'!$C:$C,'[6]Eneo 17H'!$I:$I,"")</f>
        <v/>
      </c>
      <c r="BD671" s="105" t="str">
        <f>_xlfn.XLOOKUP(B671,'[7]Eneo 12H'!$C:$C,'[7]Eneo 12H'!$I:$I,"")</f>
        <v/>
      </c>
      <c r="BE671" s="105" t="s">
        <v>5423</v>
      </c>
    </row>
    <row r="672" spans="1:57" hidden="1" x14ac:dyDescent="0.3">
      <c r="A672" s="16" t="s">
        <v>1165</v>
      </c>
      <c r="B672" s="8" t="s">
        <v>1166</v>
      </c>
      <c r="C672" s="3" t="str">
        <f>_xlfn.XLOOKUP(B672,'[1]daily break down'!$D:$D,'[1]daily break down'!$E:$E,"")</f>
        <v>Yaounde</v>
      </c>
      <c r="D672" s="1" t="s">
        <v>11</v>
      </c>
      <c r="E672" s="1" t="s">
        <v>12</v>
      </c>
      <c r="F672" s="3" t="s">
        <v>37</v>
      </c>
      <c r="G672" s="1" t="s">
        <v>38</v>
      </c>
      <c r="H672" s="27" t="str">
        <f>_xlfn.XLOOKUP(B672,[2]CALCULATION!$B:$B,[2]CALCULATION!$H:$H,"")</f>
        <v>ZTE</v>
      </c>
      <c r="I672" s="23">
        <v>6.1638030664920258</v>
      </c>
      <c r="J672" s="23">
        <v>6.1638030664920258</v>
      </c>
      <c r="K672" s="23">
        <v>6.1638030664920258</v>
      </c>
      <c r="L672" s="23">
        <v>6.1638030664920258</v>
      </c>
      <c r="M672" s="23">
        <v>6.1638030664920258</v>
      </c>
      <c r="N672" s="23">
        <v>6.1638030664920258</v>
      </c>
      <c r="O672" s="23">
        <v>6.2241569715180933</v>
      </c>
      <c r="P672" s="103" t="s">
        <v>6553</v>
      </c>
      <c r="Q672" s="36" t="s">
        <v>5796</v>
      </c>
      <c r="R672" s="36"/>
      <c r="S672" s="35" t="str" cm="1">
        <f t="array" ref="S672">IFERROR(_xlfn.IFS(
U672="MPR ISSUE","PDH",
U672="BSS Hardware Issue","BSS",
U672="Sites strategiques, MLL, Pylone, etc.","ENVTECH",
U672="AKTIVCO DEFAUT GE &amp; POWER Cabinet","AKTIVCO",
U672="AKTIVCO Coupure ENEO &amp; Baisse de tension","AKTIVCO GRID ONLY",
U672="Coupure ENEO &amp; Baisse de tension","IHS GRID ONLY",
U672="Defaut GE &amp; POWER Cabinet","IHS",
U672="Sharing","Partners",
U672="Sites strategiques &amp; DataCenter","SST &amp; DC",
U672="Exclu","Exclu",
U672="SAT","SAT",
U672="SPARE-ISSUE","SPARE-ISSUE",
U672="Fiber CAmtel","TRANS_FO_CAMTEL",
U672="Fiber AOF","Fiber AOF",
U672="Projet OCM (HUAWEI)","TRAVAUX-HUAWEI",
U672="Projet OCM (NOKIA)","TRAVAUX-NOKIA",
U672="ACCESS-ISSUE","ACCESS-ISSUE",
U672="Projet OCM (ZTE, NOKIA, autres projets)","TRAVAUX OCM",
U672="No root CAuse","No root cause",
U672="ODU HS","PDH",
U672="IP &amp; VLAN","PDH",
U672="Warehouse HUAWEI","SPARE-ISSUE",
U672="SPARE-HS","SPARE-ISSUE",
U672="Power Telco","BSS",U672="no impacts","no impacts"
),"")</f>
        <v/>
      </c>
      <c r="T672" s="35" t="str" cm="1">
        <f t="array" ref="T672">IFERROR(_xlfn.IFS(
U672="MPR ISSUE","TX ISSUE",
U672="BSS Hardware Issue","RAN ISSUE",
U672="Sites strategiques, MLL, Pylone, etc.","ENVTECH",
U672="AKTIVCO DEFAUT GE &amp; POWER Cabinet","POWER ISSUE",
U672="AKTIVCO Coupure ENEO &amp; Baisse de tension","POWER ISSUE",
U672="Coupure ENEO &amp; Baisse de tension","POWER ISSUE",
U672="Defaut GE &amp; POWER Cabinet","POWER ISSUE",
U672="Sharing","POWER ISSUE",
U672="Sites strategiques &amp; DataCenter","POWER ISSUE",
U672="Exclu","Exclu",
U672="SAT","TX ISSUE",
U672="SPARE-ISSUE","SPARE-ISSUE",
U672="Fiber CAmtel","TX ISSUE",
U672="Fiber AOF","TX ISSUE",
U672="Projet OCM (HUAWEI)","TRAVAUX-HUAWEI",
U672="Projet OCM (NOKIA)","TRAVAUX -NOKIA",
U672="ACCESS-ISSUE","ACCESS-ISSUE",
U672="Projet OCM (ZTE, NOKIA, autres projets)","TRAVAUX OCM",
U672="No root CAuse","No root cause",
U672="ODU HS","TX ISSUE",
U672="IP &amp; VLAN","TX ISSUE",
U672="Warehouse HUAWEI","SPARE-ISSUE",
U672="SPARE-HS","SPARE-ISSUE",
U672="Power Telco","RAN ISSUE",U672="no impacts","no impacts"
),"")</f>
        <v/>
      </c>
      <c r="U672" s="28"/>
      <c r="V672" s="35" t="str" cm="1">
        <f t="array" ref="V672">IFERROR(_xlfn.IFS(
U672="MPR ISSUE","ACTIVE",
U672="BSS Hardware Issue","ACTIVE",
U672="Sites strategiques, MLL, Pylone, etc.","PASSIVE",
U672="AKTIVCO DEFAUT GE &amp; POWER Cabinet","PASSIVE",
U672="AKTIVCO Coupure ENEO &amp; Baisse de tension","PASSIVE",
U672="Coupure ENEO &amp; Baisse de tension","PASSIVE",
U672="Defaut GE &amp; POWER Cabinet","PASSIVE",
U672="Sharing","PASSIVE",
U672="Sites strategiques &amp; DataCenter","PASSIVE",
U672="Exclu","Exclu",
U672="SAT","ACTIVE",
U672="SPARE-ISSUE","SPARE-ISSUE",
U672="Fiber CAmtel","ACTIVE",
U672="Fiber AOF","ACTIVE",
U672="Projet OCM (HUAWEI)","PLANNED WORKS",
U672="Projet OCM (NOKIA)","PLANNED WORKS",
U672="ACCESS-ISSUE","ACCESS-ISSUE",
U672="Projet OCM (ZTE, NOKIA, autres projets)","PLANNED WORKS",
U672="No root CAuse","No root cause",
U672="ODU HS","ACTIVE",
U672="IP &amp; VLAN","ACTIVE",
U672="Warehouse HUAWEI","SPARE-ISSUE",
U672="SPARE-HS","SPARE-ISSUE",
U672="Power Telco","ACTIVE", U672="no impacts","no impacts"
),"")</f>
        <v/>
      </c>
      <c r="W672" s="117" t="s">
        <v>6741</v>
      </c>
      <c r="X672" s="116" t="s">
        <v>6742</v>
      </c>
      <c r="Y672" s="116"/>
      <c r="Z672" s="116" t="s">
        <v>6743</v>
      </c>
      <c r="AA672" s="104" t="s">
        <v>6688</v>
      </c>
      <c r="AB672" s="104" t="s">
        <v>6901</v>
      </c>
      <c r="AC672" s="9"/>
      <c r="AD672" s="9"/>
      <c r="AE672" s="7"/>
      <c r="AF672" s="6"/>
      <c r="AG672" s="7"/>
      <c r="AH672" s="3" t="s">
        <v>5423</v>
      </c>
      <c r="AI672" s="18" t="s">
        <v>5423</v>
      </c>
      <c r="AJ672" s="18" t="s">
        <v>5423</v>
      </c>
      <c r="AK672" s="18" t="s">
        <v>5423</v>
      </c>
      <c r="AL672" s="18" t="s">
        <v>5423</v>
      </c>
      <c r="AM672" s="18" t="s">
        <v>5423</v>
      </c>
      <c r="AN672" s="18" t="s">
        <v>5423</v>
      </c>
      <c r="AO672" s="18" t="s">
        <v>5423</v>
      </c>
      <c r="AP672" s="18" t="s">
        <v>5423</v>
      </c>
      <c r="AQ672" s="18" t="s">
        <v>5423</v>
      </c>
      <c r="AR672" s="18" t="s">
        <v>5423</v>
      </c>
      <c r="AS672" s="18" t="s">
        <v>5423</v>
      </c>
      <c r="AT672" s="18" t="s">
        <v>5423</v>
      </c>
      <c r="AU672" s="9" t="s">
        <v>5423</v>
      </c>
      <c r="AV672" s="14"/>
      <c r="AW672" s="14" t="s">
        <v>5423</v>
      </c>
      <c r="AX672" s="14" t="str">
        <f>_xlfn.XLOOKUP(B672,'[4]cell downs 18042026 17h'!$B:$B,'[4]cell downs 18042026 17h'!$B:$B,"")</f>
        <v/>
      </c>
      <c r="AY672" s="14" t="str">
        <f>_xlfn.XLOOKUP(B672,'[5]Cells Huawei 19042026 15h'!$B:$B,'[5]Cells Huawei 19042026 15h'!$B:$B,"")</f>
        <v/>
      </c>
      <c r="AZ672" s="105" t="str">
        <f>_xlfn.XLOOKUP(B672,'INCIDENT-04-23-2026'!E:E,'INCIDENT-04-23-2026'!F:F,"")</f>
        <v/>
      </c>
      <c r="BA672" s="105" t="str">
        <f>_xlfn.XLOOKUP(B672,'[6]Eneo 17H'!$C:$C,'[6]Eneo 17H'!$I:$I,"")</f>
        <v/>
      </c>
      <c r="BC672" s="105" t="str">
        <f>_xlfn.XLOOKUP(B672,'[6]Eneo 17H'!$C:$C,'[6]Eneo 17H'!$I:$I,"")</f>
        <v/>
      </c>
      <c r="BD672" s="105" t="str">
        <f>_xlfn.XLOOKUP(B672,'[7]Eneo 12H'!$C:$C,'[7]Eneo 12H'!$I:$I,"")</f>
        <v/>
      </c>
      <c r="BE672" s="11" t="s">
        <v>6944</v>
      </c>
    </row>
    <row r="673" spans="1:57" hidden="1" x14ac:dyDescent="0.3">
      <c r="A673" s="1" t="s">
        <v>3794</v>
      </c>
      <c r="B673" s="8" t="s">
        <v>3795</v>
      </c>
      <c r="C673" s="3" t="str">
        <f>_xlfn.XLOOKUP(B673,'[1]daily break down'!$D:$D,'[1]daily break down'!$E:$E,"")</f>
        <v>Maroua</v>
      </c>
      <c r="D673" s="1" t="s">
        <v>11</v>
      </c>
      <c r="E673" s="1" t="s">
        <v>12</v>
      </c>
      <c r="F673" s="3" t="s">
        <v>55</v>
      </c>
      <c r="G673" s="1" t="s">
        <v>84</v>
      </c>
      <c r="H673" s="25" t="str">
        <f>_xlfn.XLOOKUP(B673,[2]CALCULATION!$B:$B,[2]CALCULATION!$H:$H,"")</f>
        <v>Huawei</v>
      </c>
      <c r="I673" s="23">
        <v>0</v>
      </c>
      <c r="J673" s="23">
        <v>0</v>
      </c>
      <c r="K673" s="23">
        <v>0</v>
      </c>
      <c r="L673" s="23">
        <v>0</v>
      </c>
      <c r="M673" s="23">
        <v>0.36196291445154988</v>
      </c>
      <c r="N673" s="23">
        <v>8.9175391586979543E-5</v>
      </c>
      <c r="O673" s="23">
        <v>0</v>
      </c>
      <c r="P673" s="103" t="s">
        <v>6554</v>
      </c>
      <c r="Q673" s="36" t="s">
        <v>5796</v>
      </c>
      <c r="R673" s="36"/>
      <c r="S673" s="35" t="str" cm="1">
        <f t="array" ref="S673">IFERROR(_xlfn.IFS(
U673="MPR ISSUE","PDH",
U673="BSS Hardware Issue","BSS",
U673="Sites strategiques, MLL, Pylone, etc.","ENVTECH",
U673="AKTIVCO DEFAUT GE &amp; POWER Cabinet","AKTIVCO",
U673="AKTIVCO Coupure ENEO &amp; Baisse de tension","AKTIVCO GRID ONLY",
U673="Coupure ENEO &amp; Baisse de tension","IHS GRID ONLY",
U673="Defaut GE &amp; POWER Cabinet","IHS",
U673="Sharing","Partners",
U673="Sites strategiques &amp; DataCenter","SST &amp; DC",
U673="Exclu","Exclu",
U673="SAT","SAT",
U673="SPARE-ISSUE","SPARE-ISSUE",
U673="Fiber CAmtel","TRANS_FO_CAMTEL",
U673="Fiber AOF","Fiber AOF",
U673="Projet OCM (HUAWEI)","TRAVAUX-HUAWEI",
U673="Projet OCM (NOKIA)","TRAVAUX-NOKIA",
U673="ACCESS-ISSUE","ACCESS-ISSUE",
U673="Projet OCM (ZTE, NOKIA, autres projets)","TRAVAUX OCM",
U673="No root CAuse","No root cause",
U673="ODU HS","PDH",
U673="IP &amp; VLAN","PDH",
U673="Warehouse HUAWEI","SPARE-ISSUE",
U673="SPARE-HS","SPARE-ISSUE",
U673="Power Telco","BSS",U673="no impacts","no impacts"
),"")</f>
        <v/>
      </c>
      <c r="T673" s="35" t="str" cm="1">
        <f t="array" ref="T673">IFERROR(_xlfn.IFS(
U673="MPR ISSUE","TX ISSUE",
U673="BSS Hardware Issue","RAN ISSUE",
U673="Sites strategiques, MLL, Pylone, etc.","ENVTECH",
U673="AKTIVCO DEFAUT GE &amp; POWER Cabinet","POWER ISSUE",
U673="AKTIVCO Coupure ENEO &amp; Baisse de tension","POWER ISSUE",
U673="Coupure ENEO &amp; Baisse de tension","POWER ISSUE",
U673="Defaut GE &amp; POWER Cabinet","POWER ISSUE",
U673="Sharing","POWER ISSUE",
U673="Sites strategiques &amp; DataCenter","POWER ISSUE",
U673="Exclu","Exclu",
U673="SAT","TX ISSUE",
U673="SPARE-ISSUE","SPARE-ISSUE",
U673="Fiber CAmtel","TX ISSUE",
U673="Fiber AOF","TX ISSUE",
U673="Projet OCM (HUAWEI)","TRAVAUX-HUAWEI",
U673="Projet OCM (NOKIA)","TRAVAUX -NOKIA",
U673="ACCESS-ISSUE","ACCESS-ISSUE",
U673="Projet OCM (ZTE, NOKIA, autres projets)","TRAVAUX OCM",
U673="No root CAuse","No root cause",
U673="ODU HS","TX ISSUE",
U673="IP &amp; VLAN","TX ISSUE",
U673="Warehouse HUAWEI","SPARE-ISSUE",
U673="SPARE-HS","SPARE-ISSUE",
U673="Power Telco","RAN ISSUE",U673="no impacts","no impacts"
),"")</f>
        <v/>
      </c>
      <c r="U673" s="28"/>
      <c r="V673" s="35" t="str" cm="1">
        <f t="array" ref="V673">IFERROR(_xlfn.IFS(
U673="MPR ISSUE","ACTIVE",
U673="BSS Hardware Issue","ACTIVE",
U673="Sites strategiques, MLL, Pylone, etc.","PASSIVE",
U673="AKTIVCO DEFAUT GE &amp; POWER Cabinet","PASSIVE",
U673="AKTIVCO Coupure ENEO &amp; Baisse de tension","PASSIVE",
U673="Coupure ENEO &amp; Baisse de tension","PASSIVE",
U673="Defaut GE &amp; POWER Cabinet","PASSIVE",
U673="Sharing","PASSIVE",
U673="Sites strategiques &amp; DataCenter","PASSIVE",
U673="Exclu","Exclu",
U673="SAT","ACTIVE",
U673="SPARE-ISSUE","SPARE-ISSUE",
U673="Fiber CAmtel","ACTIVE",
U673="Fiber AOF","ACTIVE",
U673="Projet OCM (HUAWEI)","PLANNED WORKS",
U673="Projet OCM (NOKIA)","PLANNED WORKS",
U673="ACCESS-ISSUE","ACCESS-ISSUE",
U673="Projet OCM (ZTE, NOKIA, autres projets)","PLANNED WORKS",
U673="No root CAuse","No root cause",
U673="ODU HS","ACTIVE",
U673="IP &amp; VLAN","ACTIVE",
U673="Warehouse HUAWEI","SPARE-ISSUE",
U673="SPARE-HS","SPARE-ISSUE",
U673="Power Telco","ACTIVE",U673="no impacts","no impacts"
),"")</f>
        <v/>
      </c>
      <c r="W673" s="102"/>
      <c r="X673" s="102"/>
      <c r="Y673" s="102"/>
      <c r="Z673" s="102"/>
      <c r="AA673" s="102"/>
      <c r="AB673" s="104" t="s">
        <v>5423</v>
      </c>
      <c r="AC673" s="9"/>
      <c r="AD673" s="9"/>
      <c r="AE673" s="7" t="s">
        <v>5423</v>
      </c>
      <c r="AF673" s="6"/>
      <c r="AG673" s="7"/>
      <c r="AH673" s="3" t="s">
        <v>5423</v>
      </c>
      <c r="AI673" s="18" t="s">
        <v>5423</v>
      </c>
      <c r="AJ673" s="18" t="s">
        <v>5423</v>
      </c>
      <c r="AK673" s="18" t="s">
        <v>5423</v>
      </c>
      <c r="AL673" s="18" t="s">
        <v>5423</v>
      </c>
      <c r="AM673" s="18" t="s">
        <v>5423</v>
      </c>
      <c r="AN673" s="18" t="s">
        <v>5423</v>
      </c>
      <c r="AO673" s="18" t="s">
        <v>5423</v>
      </c>
      <c r="AP673" s="18" t="s">
        <v>5423</v>
      </c>
      <c r="AQ673" s="18" t="s">
        <v>5423</v>
      </c>
      <c r="AR673" s="18" t="s">
        <v>5423</v>
      </c>
      <c r="AS673" s="18" t="s">
        <v>5423</v>
      </c>
      <c r="AT673" s="18" t="s">
        <v>5423</v>
      </c>
      <c r="AU673" s="9" t="s">
        <v>5423</v>
      </c>
      <c r="AV673" s="14"/>
      <c r="AW673" s="14" t="s">
        <v>5423</v>
      </c>
      <c r="AX673" s="14" t="str">
        <f>_xlfn.XLOOKUP(B673,'[4]cell downs 18042026 17h'!$B:$B,'[4]cell downs 18042026 17h'!$B:$B,"")</f>
        <v/>
      </c>
      <c r="AY673" s="14" t="str">
        <f>_xlfn.XLOOKUP(B673,'[5]Cells Huawei 19042026 15h'!$B:$B,'[5]Cells Huawei 19042026 15h'!$B:$B,"")</f>
        <v/>
      </c>
      <c r="AZ673" s="105" t="str">
        <f>_xlfn.XLOOKUP(B673,'INCIDENT-04-23-2026'!E:E,'INCIDENT-04-23-2026'!F:F,"")</f>
        <v/>
      </c>
      <c r="BA673" s="105" t="str">
        <f>_xlfn.XLOOKUP(B673,'[6]Eneo 17H'!$C:$C,'[6]Eneo 17H'!$I:$I,"")</f>
        <v/>
      </c>
      <c r="BB673" s="105" t="str">
        <f>_xlfn.XLOOKUP(B673,[8]ALL!$B:$B,[8]ALL!$M:$M,"")</f>
        <v/>
      </c>
      <c r="BC673" s="105" t="str">
        <f>_xlfn.XLOOKUP(B673,'[6]Eneo 17H'!$C:$C,'[6]Eneo 17H'!$I:$I,"")</f>
        <v/>
      </c>
      <c r="BD673" s="105" t="str">
        <f>_xlfn.XLOOKUP(B673,'[7]Eneo 12H'!$C:$C,'[7]Eneo 12H'!$I:$I,"")</f>
        <v/>
      </c>
      <c r="BE673" s="105" t="s">
        <v>5423</v>
      </c>
    </row>
    <row r="674" spans="1:57" hidden="1" x14ac:dyDescent="0.3">
      <c r="A674" s="1" t="s">
        <v>1173</v>
      </c>
      <c r="B674" s="8" t="s">
        <v>1174</v>
      </c>
      <c r="C674" s="3" t="str">
        <f>_xlfn.XLOOKUP(B674,'[1]daily break down'!$D:$D,'[1]daily break down'!$E:$E,"")</f>
        <v>OUEST</v>
      </c>
      <c r="D674" s="1" t="s">
        <v>11</v>
      </c>
      <c r="E674" s="1" t="s">
        <v>12</v>
      </c>
      <c r="F674" s="3" t="s">
        <v>102</v>
      </c>
      <c r="G674" s="1" t="s">
        <v>1173</v>
      </c>
      <c r="H674" s="26" t="str">
        <f>_xlfn.XLOOKUP(B674,[2]CALCULATION!$B:$B,[2]CALCULATION!$H:$H,"")</f>
        <v>NOKIA</v>
      </c>
      <c r="I674" s="23">
        <v>1.6051570485654341E-3</v>
      </c>
      <c r="J674" s="23">
        <v>1.4981465786613136E-3</v>
      </c>
      <c r="K674" s="23">
        <v>1.9618586149134647E-3</v>
      </c>
      <c r="L674" s="23">
        <v>8.9175391586943995E-5</v>
      </c>
      <c r="M674" s="23">
        <v>7.1340313269532038E-5</v>
      </c>
      <c r="N674" s="23">
        <v>7.1340313269589948E-5</v>
      </c>
      <c r="O674" s="23">
        <v>8.9175391586943995E-5</v>
      </c>
      <c r="P674" s="103" t="s">
        <v>6554</v>
      </c>
      <c r="Q674" s="36" t="s">
        <v>5796</v>
      </c>
      <c r="R674" s="36"/>
      <c r="S674" s="35" t="str" cm="1">
        <f t="array" ref="S674">IFERROR(_xlfn.IFS(
U674="MPR ISSUE","PDH",
U674="BSS Hardware Issue","BSS",
U674="Sites strategiques, MLL, Pylone, etc.","ENVTECH",
U674="AKTIVCO DEFAUT GE &amp; POWER Cabinet","AKTIVCO",
U674="AKTIVCO Coupure ENEO &amp; Baisse de tension","AKTIVCO GRID ONLY",
U674="Coupure ENEO &amp; Baisse de tension","IHS GRID ONLY",
U674="Defaut GE &amp; POWER Cabinet","IHS",
U674="Sharing","Partners",
U674="Sites strategiques &amp; DataCenter","SST &amp; DC",
U674="Exclu","Exclu",
U674="SAT","SAT",
U674="SPARE-ISSUE","SPARE-ISSUE",
U674="Fiber CAmtel","TRANS_FO_CAMTEL",
U674="Fiber AOF","Fiber AOF",
U674="Projet OCM (HUAWEI)","TRAVAUX-HUAWEI",
U674="Projet OCM (NOKIA)","TRAVAUX-NOKIA",
U674="ACCESS-ISSUE","ACCESS-ISSUE",
U674="Projet OCM (ZTE, NOKIA, autres projets)","TRAVAUX OCM",
U674="No root CAuse","No root cause",
U674="ODU HS","PDH",
U674="IP &amp; VLAN","PDH",
U674="Warehouse HUAWEI","SPARE-ISSUE",
U674="SPARE-HS","SPARE-ISSUE",
U674="Power Telco","BSS",U674="no impacts","no impacts"
),"")</f>
        <v/>
      </c>
      <c r="T674" s="35" t="str" cm="1">
        <f t="array" ref="T674">IFERROR(_xlfn.IFS(
U674="MPR ISSUE","TX ISSUE",
U674="BSS Hardware Issue","RAN ISSUE",
U674="Sites strategiques, MLL, Pylone, etc.","ENVTECH",
U674="AKTIVCO DEFAUT GE &amp; POWER Cabinet","POWER ISSUE",
U674="AKTIVCO Coupure ENEO &amp; Baisse de tension","POWER ISSUE",
U674="Coupure ENEO &amp; Baisse de tension","POWER ISSUE",
U674="Defaut GE &amp; POWER Cabinet","POWER ISSUE",
U674="Sharing","POWER ISSUE",
U674="Sites strategiques &amp; DataCenter","POWER ISSUE",
U674="Exclu","Exclu",
U674="SAT","TX ISSUE",
U674="SPARE-ISSUE","SPARE-ISSUE",
U674="Fiber CAmtel","TX ISSUE",
U674="Fiber AOF","TX ISSUE",
U674="Projet OCM (HUAWEI)","TRAVAUX-HUAWEI",
U674="Projet OCM (NOKIA)","TRAVAUX -NOKIA",
U674="ACCESS-ISSUE","ACCESS-ISSUE",
U674="Projet OCM (ZTE, NOKIA, autres projets)","TRAVAUX OCM",
U674="No root CAuse","No root cause",
U674="ODU HS","TX ISSUE",
U674="IP &amp; VLAN","TX ISSUE",
U674="Warehouse HUAWEI","SPARE-ISSUE",
U674="SPARE-HS","SPARE-ISSUE",
U674="Power Telco","RAN ISSUE",U674="no impacts","no impacts"
),"")</f>
        <v/>
      </c>
      <c r="U674" s="28"/>
      <c r="V674" s="35" t="str" cm="1">
        <f t="array" ref="V674">IFERROR(_xlfn.IFS(
U674="MPR ISSUE","ACTIVE",
U674="BSS Hardware Issue","ACTIVE",
U674="Sites strategiques, MLL, Pylone, etc.","PASSIVE",
U674="AKTIVCO DEFAUT GE &amp; POWER Cabinet","PASSIVE",
U674="AKTIVCO Coupure ENEO &amp; Baisse de tension","PASSIVE",
U674="Coupure ENEO &amp; Baisse de tension","PASSIVE",
U674="Defaut GE &amp; POWER Cabinet","PASSIVE",
U674="Sharing","PASSIVE",
U674="Sites strategiques &amp; DataCenter","PASSIVE",
U674="Exclu","Exclu",
U674="SAT","ACTIVE",
U674="SPARE-ISSUE","SPARE-ISSUE",
U674="Fiber CAmtel","ACTIVE",
U674="Fiber AOF","ACTIVE",
U674="Projet OCM (HUAWEI)","PLANNED WORKS",
U674="Projet OCM (NOKIA)","PLANNED WORKS",
U674="ACCESS-ISSUE","ACCESS-ISSUE",
U674="Projet OCM (ZTE, NOKIA, autres projets)","PLANNED WORKS",
U674="No root CAuse","No root cause",
U674="ODU HS","ACTIVE",
U674="IP &amp; VLAN","ACTIVE",
U674="Warehouse HUAWEI","SPARE-ISSUE",
U674="SPARE-HS","SPARE-ISSUE",
U674="Power Telco","ACTIVE",U674="no impacts","no impacts"
),"")</f>
        <v/>
      </c>
      <c r="W674" s="102"/>
      <c r="X674" s="102"/>
      <c r="Y674" s="102"/>
      <c r="Z674" s="102"/>
      <c r="AA674" s="102"/>
      <c r="AB674" s="104" t="s">
        <v>5423</v>
      </c>
      <c r="AC674" s="9"/>
      <c r="AD674" s="9"/>
      <c r="AE674" s="7" t="s">
        <v>5423</v>
      </c>
      <c r="AF674" s="6"/>
      <c r="AG674" s="7"/>
      <c r="AH674" s="3" t="s">
        <v>5423</v>
      </c>
      <c r="AI674" s="18" t="s">
        <v>5423</v>
      </c>
      <c r="AJ674" s="18" t="s">
        <v>5423</v>
      </c>
      <c r="AK674" s="18" t="s">
        <v>5423</v>
      </c>
      <c r="AL674" s="18" t="s">
        <v>5423</v>
      </c>
      <c r="AM674" s="18" t="s">
        <v>5423</v>
      </c>
      <c r="AN674" s="18" t="s">
        <v>5423</v>
      </c>
      <c r="AO674" s="18" t="s">
        <v>5423</v>
      </c>
      <c r="AP674" s="18" t="s">
        <v>5423</v>
      </c>
      <c r="AQ674" s="18" t="s">
        <v>5423</v>
      </c>
      <c r="AR674" s="18" t="s">
        <v>5423</v>
      </c>
      <c r="AS674" s="18" t="s">
        <v>5423</v>
      </c>
      <c r="AT674" s="18" t="s">
        <v>5423</v>
      </c>
      <c r="AU674" s="9" t="s">
        <v>5423</v>
      </c>
      <c r="AV674" s="14"/>
      <c r="AW674" s="14" t="s">
        <v>5423</v>
      </c>
      <c r="AX674" s="14" t="str">
        <f>_xlfn.XLOOKUP(B674,'[4]cell downs 18042026 17h'!$B:$B,'[4]cell downs 18042026 17h'!$B:$B,"")</f>
        <v/>
      </c>
      <c r="AY674" s="14" t="str">
        <f>_xlfn.XLOOKUP(B674,'[5]Cells Huawei 19042026 15h'!$B:$B,'[5]Cells Huawei 19042026 15h'!$B:$B,"")</f>
        <v/>
      </c>
      <c r="AZ674" s="105" t="str">
        <f>_xlfn.XLOOKUP(B674,'INCIDENT-04-23-2026'!E:E,'INCIDENT-04-23-2026'!F:F,"")</f>
        <v/>
      </c>
      <c r="BA674" s="105" t="str">
        <f>_xlfn.XLOOKUP(B674,'[6]Eneo 17H'!$C:$C,'[6]Eneo 17H'!$I:$I,"")</f>
        <v/>
      </c>
      <c r="BB674" s="105" t="str">
        <f>_xlfn.XLOOKUP(B674,[8]ALL!$B:$B,[8]ALL!$M:$M,"")</f>
        <v/>
      </c>
      <c r="BC674" s="105" t="str">
        <f>_xlfn.XLOOKUP(B674,'[6]Eneo 17H'!$C:$C,'[6]Eneo 17H'!$I:$I,"")</f>
        <v/>
      </c>
      <c r="BD674" s="105" t="str">
        <f>_xlfn.XLOOKUP(B674,'[7]Eneo 12H'!$C:$C,'[7]Eneo 12H'!$I:$I,"")</f>
        <v/>
      </c>
      <c r="BE674" s="105" t="s">
        <v>5423</v>
      </c>
    </row>
    <row r="675" spans="1:57" hidden="1" x14ac:dyDescent="0.3">
      <c r="A675" s="1" t="s">
        <v>1204</v>
      </c>
      <c r="B675" s="8" t="s">
        <v>1205</v>
      </c>
      <c r="C675" s="3" t="str">
        <f>_xlfn.XLOOKUP(B675,'[1]daily break down'!$D:$D,'[1]daily break down'!$E:$E,"")</f>
        <v>OUEST</v>
      </c>
      <c r="D675" s="1" t="s">
        <v>11</v>
      </c>
      <c r="E675" s="1" t="s">
        <v>12</v>
      </c>
      <c r="F675" s="3" t="s">
        <v>102</v>
      </c>
      <c r="G675" s="1" t="s">
        <v>1206</v>
      </c>
      <c r="H675" s="26" t="str">
        <f>_xlfn.XLOOKUP(B675,[2]CALCULATION!$B:$B,[2]CALCULATION!$H:$H,"")</f>
        <v>NOKIA</v>
      </c>
      <c r="I675" s="23">
        <v>5.3505234952235873E-5</v>
      </c>
      <c r="J675" s="23">
        <v>1.7835078317354061E-5</v>
      </c>
      <c r="K675" s="23">
        <v>7.1340313269589948E-5</v>
      </c>
      <c r="L675" s="23">
        <v>0</v>
      </c>
      <c r="M675" s="23">
        <v>1.7835078317354061E-5</v>
      </c>
      <c r="N675" s="23">
        <v>5.3505234952235873E-5</v>
      </c>
      <c r="O675" s="23">
        <v>7.134031326964783E-5</v>
      </c>
      <c r="P675" s="103" t="s">
        <v>6554</v>
      </c>
      <c r="Q675" s="36" t="s">
        <v>5796</v>
      </c>
      <c r="R675" s="36"/>
      <c r="S675" s="35" t="str" cm="1">
        <f t="array" ref="S675">IFERROR(_xlfn.IFS(
U675="MPR ISSUE","PDH",
U675="BSS Hardware Issue","BSS",
U675="Sites strategiques, MLL, Pylone, etc.","ENVTECH",
U675="AKTIVCO DEFAUT GE &amp; POWER Cabinet","AKTIVCO",
U675="AKTIVCO Coupure ENEO &amp; Baisse de tension","AKTIVCO GRID ONLY",
U675="Coupure ENEO &amp; Baisse de tension","IHS GRID ONLY",
U675="Defaut GE &amp; POWER Cabinet","IHS",
U675="Sharing","Partners",
U675="Sites strategiques &amp; DataCenter","SST &amp; DC",
U675="Exclu","Exclu",
U675="SAT","SAT",
U675="SPARE-ISSUE","SPARE-ISSUE",
U675="Fiber CAmtel","TRANS_FO_CAMTEL",
U675="Fiber AOF","Fiber AOF",
U675="Projet OCM (HUAWEI)","TRAVAUX-HUAWEI",
U675="Projet OCM (NOKIA)","TRAVAUX-NOKIA",
U675="ACCESS-ISSUE","ACCESS-ISSUE",
U675="Projet OCM (ZTE, NOKIA, autres projets)","TRAVAUX OCM",
U675="No root CAuse","No root cause",
U675="ODU HS","PDH",
U675="IP &amp; VLAN","PDH",
U675="Warehouse HUAWEI","SPARE-ISSUE",
U675="SPARE-HS","SPARE-ISSUE",
U675="Power Telco","BSS",U675="no impacts","no impacts"
),"")</f>
        <v/>
      </c>
      <c r="T675" s="35" t="str" cm="1">
        <f t="array" ref="T675">IFERROR(_xlfn.IFS(
U675="MPR ISSUE","TX ISSUE",
U675="BSS Hardware Issue","RAN ISSUE",
U675="Sites strategiques, MLL, Pylone, etc.","ENVTECH",
U675="AKTIVCO DEFAUT GE &amp; POWER Cabinet","POWER ISSUE",
U675="AKTIVCO Coupure ENEO &amp; Baisse de tension","POWER ISSUE",
U675="Coupure ENEO &amp; Baisse de tension","POWER ISSUE",
U675="Defaut GE &amp; POWER Cabinet","POWER ISSUE",
U675="Sharing","POWER ISSUE",
U675="Sites strategiques &amp; DataCenter","POWER ISSUE",
U675="Exclu","Exclu",
U675="SAT","TX ISSUE",
U675="SPARE-ISSUE","SPARE-ISSUE",
U675="Fiber CAmtel","TX ISSUE",
U675="Fiber AOF","TX ISSUE",
U675="Projet OCM (HUAWEI)","TRAVAUX-HUAWEI",
U675="Projet OCM (NOKIA)","TRAVAUX -NOKIA",
U675="ACCESS-ISSUE","ACCESS-ISSUE",
U675="Projet OCM (ZTE, NOKIA, autres projets)","TRAVAUX OCM",
U675="No root CAuse","No root cause",
U675="ODU HS","TX ISSUE",
U675="IP &amp; VLAN","TX ISSUE",
U675="Warehouse HUAWEI","SPARE-ISSUE",
U675="SPARE-HS","SPARE-ISSUE",
U675="Power Telco","RAN ISSUE",U675="no impacts","no impacts"
),"")</f>
        <v/>
      </c>
      <c r="U675" s="28"/>
      <c r="V675" s="35" t="str" cm="1">
        <f t="array" ref="V675">IFERROR(_xlfn.IFS(
U675="MPR ISSUE","ACTIVE",
U675="BSS Hardware Issue","ACTIVE",
U675="Sites strategiques, MLL, Pylone, etc.","PASSIVE",
U675="AKTIVCO DEFAUT GE &amp; POWER Cabinet","PASSIVE",
U675="AKTIVCO Coupure ENEO &amp; Baisse de tension","PASSIVE",
U675="Coupure ENEO &amp; Baisse de tension","PASSIVE",
U675="Defaut GE &amp; POWER Cabinet","PASSIVE",
U675="Sharing","PASSIVE",
U675="Sites strategiques &amp; DataCenter","PASSIVE",
U675="Exclu","Exclu",
U675="SAT","ACTIVE",
U675="SPARE-ISSUE","SPARE-ISSUE",
U675="Fiber CAmtel","ACTIVE",
U675="Fiber AOF","ACTIVE",
U675="Projet OCM (HUAWEI)","PLANNED WORKS",
U675="Projet OCM (NOKIA)","PLANNED WORKS",
U675="ACCESS-ISSUE","ACCESS-ISSUE",
U675="Projet OCM (ZTE, NOKIA, autres projets)","PLANNED WORKS",
U675="No root CAuse","No root cause",
U675="ODU HS","ACTIVE",
U675="IP &amp; VLAN","ACTIVE",
U675="Warehouse HUAWEI","SPARE-ISSUE",
U675="SPARE-HS","SPARE-ISSUE",
U675="Power Telco","ACTIVE",U675="no impacts","no impacts"
),"")</f>
        <v/>
      </c>
      <c r="W675" s="102"/>
      <c r="X675" s="102"/>
      <c r="Y675" s="102"/>
      <c r="Z675" s="102"/>
      <c r="AA675" s="102"/>
      <c r="AB675" s="104" t="s">
        <v>5423</v>
      </c>
      <c r="AC675" s="9"/>
      <c r="AD675" s="9"/>
      <c r="AE675" s="7" t="s">
        <v>5423</v>
      </c>
      <c r="AF675" s="6"/>
      <c r="AG675" s="7"/>
      <c r="AH675" s="3" t="s">
        <v>5423</v>
      </c>
      <c r="AI675" s="18" t="s">
        <v>5423</v>
      </c>
      <c r="AJ675" s="18" t="s">
        <v>5423</v>
      </c>
      <c r="AK675" s="18" t="s">
        <v>5423</v>
      </c>
      <c r="AL675" s="18" t="s">
        <v>5423</v>
      </c>
      <c r="AM675" s="18" t="s">
        <v>5423</v>
      </c>
      <c r="AN675" s="18" t="s">
        <v>5423</v>
      </c>
      <c r="AO675" s="18" t="s">
        <v>5423</v>
      </c>
      <c r="AP675" s="18" t="s">
        <v>5423</v>
      </c>
      <c r="AQ675" s="18" t="s">
        <v>5423</v>
      </c>
      <c r="AR675" s="18" t="s">
        <v>5423</v>
      </c>
      <c r="AS675" s="18" t="s">
        <v>5423</v>
      </c>
      <c r="AT675" s="18" t="s">
        <v>5423</v>
      </c>
      <c r="AU675" s="9" t="s">
        <v>5423</v>
      </c>
      <c r="AV675" s="14"/>
      <c r="AW675" s="14" t="s">
        <v>5423</v>
      </c>
      <c r="AX675" s="14" t="str">
        <f>_xlfn.XLOOKUP(B675,'[4]cell downs 18042026 17h'!$B:$B,'[4]cell downs 18042026 17h'!$B:$B,"")</f>
        <v/>
      </c>
      <c r="AY675" s="14" t="str">
        <f>_xlfn.XLOOKUP(B675,'[5]Cells Huawei 19042026 15h'!$B:$B,'[5]Cells Huawei 19042026 15h'!$B:$B,"")</f>
        <v/>
      </c>
      <c r="AZ675" s="105" t="str">
        <f>_xlfn.XLOOKUP(B675,'INCIDENT-04-23-2026'!E:E,'INCIDENT-04-23-2026'!F:F,"")</f>
        <v/>
      </c>
      <c r="BA675" s="105" t="str">
        <f>_xlfn.XLOOKUP(B675,'[6]Eneo 17H'!$C:$C,'[6]Eneo 17H'!$I:$I,"")</f>
        <v/>
      </c>
      <c r="BB675" s="105" t="str">
        <f>_xlfn.XLOOKUP(B675,[8]ALL!$B:$B,[8]ALL!$M:$M,"")</f>
        <v/>
      </c>
      <c r="BC675" s="105" t="str">
        <f>_xlfn.XLOOKUP(B675,'[6]Eneo 17H'!$C:$C,'[6]Eneo 17H'!$I:$I,"")</f>
        <v/>
      </c>
      <c r="BD675" s="105" t="str">
        <f>_xlfn.XLOOKUP(B675,'[7]Eneo 12H'!$C:$C,'[7]Eneo 12H'!$I:$I,"")</f>
        <v/>
      </c>
      <c r="BE675" s="105" t="s">
        <v>5423</v>
      </c>
    </row>
    <row r="676" spans="1:57" hidden="1" x14ac:dyDescent="0.3">
      <c r="A676" s="1" t="s">
        <v>1506</v>
      </c>
      <c r="B676" s="8" t="s">
        <v>1507</v>
      </c>
      <c r="C676" s="3" t="str">
        <f>_xlfn.XLOOKUP(B676,'[1]daily break down'!$D:$D,'[1]daily break down'!$E:$E,"")</f>
        <v>ADAMAOUA</v>
      </c>
      <c r="D676" s="1" t="s">
        <v>11</v>
      </c>
      <c r="E676" s="1" t="s">
        <v>154</v>
      </c>
      <c r="F676" s="3" t="s">
        <v>90</v>
      </c>
      <c r="G676" s="1" t="s">
        <v>1506</v>
      </c>
      <c r="H676" s="26" t="str">
        <f>_xlfn.XLOOKUP(B676,[2]CALCULATION!$B:$B,[2]CALCULATION!$H:$H,"")</f>
        <v>NOKIA</v>
      </c>
      <c r="I676" s="23">
        <v>1.426668413783662</v>
      </c>
      <c r="J676" s="23">
        <v>9.003147534621396E-2</v>
      </c>
      <c r="K676" s="23">
        <v>5.3505234952120087E-5</v>
      </c>
      <c r="L676" s="23">
        <v>0.14009995703284345</v>
      </c>
      <c r="M676" s="23">
        <v>7.1340313269589948E-5</v>
      </c>
      <c r="N676" s="23">
        <v>5.3505234952120087E-5</v>
      </c>
      <c r="O676" s="23">
        <v>7.1340313269474141E-5</v>
      </c>
      <c r="P676" s="103" t="s">
        <v>6554</v>
      </c>
      <c r="Q676" s="36" t="s">
        <v>5796</v>
      </c>
      <c r="R676" s="36"/>
      <c r="S676" s="35" t="str" cm="1">
        <f t="array" ref="S676">IFERROR(_xlfn.IFS(
U676="MPR ISSUE","PDH",
U676="BSS Hardware Issue","BSS",
U676="Sites strategiques, MLL, Pylone, etc.","ENVTECH",
U676="AKTIVCO DEFAUT GE &amp; POWER Cabinet","AKTIVCO",
U676="AKTIVCO Coupure ENEO &amp; Baisse de tension","AKTIVCO GRID ONLY",
U676="Coupure ENEO &amp; Baisse de tension","IHS GRID ONLY",
U676="Defaut GE &amp; POWER Cabinet","IHS",
U676="Sharing","Partners",
U676="Sites strategiques &amp; DataCenter","SST &amp; DC",
U676="Exclu","Exclu",
U676="SAT","SAT",
U676="SPARE-ISSUE","SPARE-ISSUE",
U676="Fiber CAmtel","TRANS_FO_CAMTEL",
U676="Fiber AOF","Fiber AOF",
U676="Projet OCM (HUAWEI)","TRAVAUX-HUAWEI",
U676="Projet OCM (NOKIA)","TRAVAUX-NOKIA",
U676="ACCESS-ISSUE","ACCESS-ISSUE",
U676="Projet OCM (ZTE, NOKIA, autres projets)","TRAVAUX OCM",
U676="No root CAuse","No root cause",
U676="ODU HS","PDH",
U676="IP &amp; VLAN","PDH",
U676="Warehouse HUAWEI","SPARE-ISSUE",
U676="SPARE-HS","SPARE-ISSUE",
U676="Power Telco","BSS",U676="no impacts","no impacts"
),"")</f>
        <v/>
      </c>
      <c r="T676" s="35" t="str" cm="1">
        <f t="array" ref="T676">IFERROR(_xlfn.IFS(
U676="MPR ISSUE","TX ISSUE",
U676="BSS Hardware Issue","RAN ISSUE",
U676="Sites strategiques, MLL, Pylone, etc.","ENVTECH",
U676="AKTIVCO DEFAUT GE &amp; POWER Cabinet","POWER ISSUE",
U676="AKTIVCO Coupure ENEO &amp; Baisse de tension","POWER ISSUE",
U676="Coupure ENEO &amp; Baisse de tension","POWER ISSUE",
U676="Defaut GE &amp; POWER Cabinet","POWER ISSUE",
U676="Sharing","POWER ISSUE",
U676="Sites strategiques &amp; DataCenter","POWER ISSUE",
U676="Exclu","Exclu",
U676="SAT","TX ISSUE",
U676="SPARE-ISSUE","SPARE-ISSUE",
U676="Fiber CAmtel","TX ISSUE",
U676="Fiber AOF","TX ISSUE",
U676="Projet OCM (HUAWEI)","TRAVAUX-HUAWEI",
U676="Projet OCM (NOKIA)","TRAVAUX -NOKIA",
U676="ACCESS-ISSUE","ACCESS-ISSUE",
U676="Projet OCM (ZTE, NOKIA, autres projets)","TRAVAUX OCM",
U676="No root CAuse","No root cause",
U676="ODU HS","TX ISSUE",
U676="IP &amp; VLAN","TX ISSUE",
U676="Warehouse HUAWEI","SPARE-ISSUE",
U676="SPARE-HS","SPARE-ISSUE",
U676="Power Telco","RAN ISSUE",U676="no impacts","no impacts"
),"")</f>
        <v/>
      </c>
      <c r="U676" s="28"/>
      <c r="V676" s="35" t="str" cm="1">
        <f t="array" ref="V676">IFERROR(_xlfn.IFS(
U676="MPR ISSUE","ACTIVE",
U676="BSS Hardware Issue","ACTIVE",
U676="Sites strategiques, MLL, Pylone, etc.","PASSIVE",
U676="AKTIVCO DEFAUT GE &amp; POWER Cabinet","PASSIVE",
U676="AKTIVCO Coupure ENEO &amp; Baisse de tension","PASSIVE",
U676="Coupure ENEO &amp; Baisse de tension","PASSIVE",
U676="Defaut GE &amp; POWER Cabinet","PASSIVE",
U676="Sharing","PASSIVE",
U676="Sites strategiques &amp; DataCenter","PASSIVE",
U676="Exclu","Exclu",
U676="SAT","ACTIVE",
U676="SPARE-ISSUE","SPARE-ISSUE",
U676="Fiber CAmtel","ACTIVE",
U676="Fiber AOF","ACTIVE",
U676="Projet OCM (HUAWEI)","PLANNED WORKS",
U676="Projet OCM (NOKIA)","PLANNED WORKS",
U676="ACCESS-ISSUE","ACCESS-ISSUE",
U676="Projet OCM (ZTE, NOKIA, autres projets)","PLANNED WORKS",
U676="No root CAuse","No root cause",
U676="ODU HS","ACTIVE",
U676="IP &amp; VLAN","ACTIVE",
U676="Warehouse HUAWEI","SPARE-ISSUE",
U676="SPARE-HS","SPARE-ISSUE",
U676="Power Telco","ACTIVE",U676="no impacts","no impacts"
),"")</f>
        <v/>
      </c>
      <c r="W676" s="102"/>
      <c r="X676" s="102"/>
      <c r="Y676" s="102"/>
      <c r="Z676" s="102"/>
      <c r="AA676" s="102"/>
      <c r="AB676" s="104" t="s">
        <v>5423</v>
      </c>
      <c r="AC676" s="9"/>
      <c r="AD676" s="9"/>
      <c r="AE676" s="7" t="s">
        <v>5423</v>
      </c>
      <c r="AF676" s="6"/>
      <c r="AG676" s="7"/>
      <c r="AH676" s="3" t="s">
        <v>5423</v>
      </c>
      <c r="AI676" s="18" t="s">
        <v>5423</v>
      </c>
      <c r="AJ676" s="18" t="s">
        <v>5423</v>
      </c>
      <c r="AK676" s="18" t="s">
        <v>5423</v>
      </c>
      <c r="AL676" s="18" t="s">
        <v>5423</v>
      </c>
      <c r="AM676" s="18" t="s">
        <v>5423</v>
      </c>
      <c r="AN676" s="18" t="s">
        <v>5423</v>
      </c>
      <c r="AO676" s="18" t="s">
        <v>5423</v>
      </c>
      <c r="AP676" s="18" t="s">
        <v>5423</v>
      </c>
      <c r="AQ676" s="18" t="s">
        <v>5423</v>
      </c>
      <c r="AR676" s="18" t="s">
        <v>5423</v>
      </c>
      <c r="AS676" s="18" t="s">
        <v>5423</v>
      </c>
      <c r="AT676" s="18" t="s">
        <v>5423</v>
      </c>
      <c r="AU676" s="9" t="s">
        <v>5423</v>
      </c>
      <c r="AV676" s="14"/>
      <c r="AW676" s="14" t="s">
        <v>5423</v>
      </c>
      <c r="AX676" s="14" t="str">
        <f>_xlfn.XLOOKUP(B676,'[4]cell downs 18042026 17h'!$B:$B,'[4]cell downs 18042026 17h'!$B:$B,"")</f>
        <v/>
      </c>
      <c r="AY676" s="14" t="str">
        <f>_xlfn.XLOOKUP(B676,'[5]Cells Huawei 19042026 15h'!$B:$B,'[5]Cells Huawei 19042026 15h'!$B:$B,"")</f>
        <v/>
      </c>
      <c r="AZ676" s="105" t="str">
        <f>_xlfn.XLOOKUP(B676,'INCIDENT-04-23-2026'!E:E,'INCIDENT-04-23-2026'!F:F,"")</f>
        <v/>
      </c>
      <c r="BA676" s="105" t="str">
        <f>_xlfn.XLOOKUP(B676,'[6]Eneo 17H'!$C:$C,'[6]Eneo 17H'!$I:$I,"")</f>
        <v/>
      </c>
      <c r="BB676" s="105" t="str">
        <f>_xlfn.XLOOKUP(B676,[8]ALL!$B:$B,[8]ALL!$M:$M,"")</f>
        <v/>
      </c>
      <c r="BC676" s="105" t="str">
        <f>_xlfn.XLOOKUP(B676,'[6]Eneo 17H'!$C:$C,'[6]Eneo 17H'!$I:$I,"")</f>
        <v/>
      </c>
      <c r="BD676" s="105" t="str">
        <f>_xlfn.XLOOKUP(B676,'[7]Eneo 12H'!$C:$C,'[7]Eneo 12H'!$I:$I,"")</f>
        <v/>
      </c>
      <c r="BE676" s="105" t="s">
        <v>5423</v>
      </c>
    </row>
    <row r="677" spans="1:57" hidden="1" x14ac:dyDescent="0.3">
      <c r="A677" s="1" t="s">
        <v>1114</v>
      </c>
      <c r="B677" s="8" t="s">
        <v>1115</v>
      </c>
      <c r="C677" s="3" t="str">
        <f>_xlfn.XLOOKUP(B677,'[1]daily break down'!$D:$D,'[1]daily break down'!$E:$E,"")</f>
        <v>CENTRE</v>
      </c>
      <c r="D677" s="1" t="s">
        <v>11</v>
      </c>
      <c r="E677" s="1" t="s">
        <v>12</v>
      </c>
      <c r="F677" s="3" t="s">
        <v>226</v>
      </c>
      <c r="G677" s="1" t="s">
        <v>1114</v>
      </c>
      <c r="H677" s="26" t="str">
        <f>_xlfn.XLOOKUP(B677,[2]CALCULATION!$B:$B,[2]CALCULATION!$H:$H,"")</f>
        <v>NOKIA</v>
      </c>
      <c r="I677" s="23">
        <v>3.8372170999877295</v>
      </c>
      <c r="J677" s="23">
        <v>20.925183986667921</v>
      </c>
      <c r="K677" s="23">
        <v>6.3542995380001317</v>
      </c>
      <c r="L677" s="23">
        <v>14.367279194596401</v>
      </c>
      <c r="M677" s="23">
        <v>0.16549408208009686</v>
      </c>
      <c r="N677" s="23">
        <v>1.7835078317411958E-5</v>
      </c>
      <c r="O677" s="23">
        <v>7.886039502594358E-2</v>
      </c>
      <c r="P677" s="103" t="s">
        <v>6554</v>
      </c>
      <c r="Q677" s="36" t="s">
        <v>5796</v>
      </c>
      <c r="R677" s="36"/>
      <c r="S677" s="35" t="str" cm="1">
        <f t="array" ref="S677">IFERROR(_xlfn.IFS(
U677="MPR ISSUE","PDH",
U677="BSS Hardware Issue","BSS",
U677="Sites strategiques, MLL, Pylone, etc.","ENVTECH",
U677="AKTIVCO DEFAUT GE &amp; POWER Cabinet","AKTIVCO",
U677="AKTIVCO Coupure ENEO &amp; Baisse de tension","AKTIVCO GRID ONLY",
U677="Coupure ENEO &amp; Baisse de tension","IHS GRID ONLY",
U677="Defaut GE &amp; POWER Cabinet","IHS",
U677="Sharing","Partners",
U677="Sites strategiques &amp; DataCenter","SST &amp; DC",
U677="Exclu","Exclu",
U677="SAT","SAT",
U677="SPARE-ISSUE","SPARE-ISSUE",
U677="Fiber CAmtel","TRANS_FO_CAMTEL",
U677="Fiber AOF","Fiber AOF",
U677="Projet OCM (HUAWEI)","TRAVAUX-HUAWEI",
U677="Projet OCM (NOKIA)","TRAVAUX-NOKIA",
U677="ACCESS-ISSUE","ACCESS-ISSUE",
U677="Projet OCM (ZTE, NOKIA, autres projets)","TRAVAUX OCM",
U677="No root CAuse","No root cause",
U677="ODU HS","PDH",
U677="IP &amp; VLAN","PDH",
U677="Warehouse HUAWEI","SPARE-ISSUE",
U677="SPARE-HS","SPARE-ISSUE",
U677="Power Telco","BSS",U677="no impacts","no impacts"
),"")</f>
        <v/>
      </c>
      <c r="T677" s="35" t="str" cm="1">
        <f t="array" ref="T677">IFERROR(_xlfn.IFS(
U677="MPR ISSUE","TX ISSUE",
U677="BSS Hardware Issue","RAN ISSUE",
U677="Sites strategiques, MLL, Pylone, etc.","ENVTECH",
U677="AKTIVCO DEFAUT GE &amp; POWER Cabinet","POWER ISSUE",
U677="AKTIVCO Coupure ENEO &amp; Baisse de tension","POWER ISSUE",
U677="Coupure ENEO &amp; Baisse de tension","POWER ISSUE",
U677="Defaut GE &amp; POWER Cabinet","POWER ISSUE",
U677="Sharing","POWER ISSUE",
U677="Sites strategiques &amp; DataCenter","POWER ISSUE",
U677="Exclu","Exclu",
U677="SAT","TX ISSUE",
U677="SPARE-ISSUE","SPARE-ISSUE",
U677="Fiber CAmtel","TX ISSUE",
U677="Fiber AOF","TX ISSUE",
U677="Projet OCM (HUAWEI)","TRAVAUX-HUAWEI",
U677="Projet OCM (NOKIA)","TRAVAUX -NOKIA",
U677="ACCESS-ISSUE","ACCESS-ISSUE",
U677="Projet OCM (ZTE, NOKIA, autres projets)","TRAVAUX OCM",
U677="No root CAuse","No root cause",
U677="ODU HS","TX ISSUE",
U677="IP &amp; VLAN","TX ISSUE",
U677="Warehouse HUAWEI","SPARE-ISSUE",
U677="SPARE-HS","SPARE-ISSUE",
U677="Power Telco","RAN ISSUE",U677="no impacts","no impacts"
),"")</f>
        <v/>
      </c>
      <c r="U677" s="28"/>
      <c r="V677" s="35" t="str" cm="1">
        <f t="array" ref="V677">IFERROR(_xlfn.IFS(
U677="MPR ISSUE","ACTIVE",
U677="BSS Hardware Issue","ACTIVE",
U677="Sites strategiques, MLL, Pylone, etc.","PASSIVE",
U677="AKTIVCO DEFAUT GE &amp; POWER Cabinet","PASSIVE",
U677="AKTIVCO Coupure ENEO &amp; Baisse de tension","PASSIVE",
U677="Coupure ENEO &amp; Baisse de tension","PASSIVE",
U677="Defaut GE &amp; POWER Cabinet","PASSIVE",
U677="Sharing","PASSIVE",
U677="Sites strategiques &amp; DataCenter","PASSIVE",
U677="Exclu","Exclu",
U677="SAT","ACTIVE",
U677="SPARE-ISSUE","SPARE-ISSUE",
U677="Fiber CAmtel","ACTIVE",
U677="Fiber AOF","ACTIVE",
U677="Projet OCM (HUAWEI)","PLANNED WORKS",
U677="Projet OCM (NOKIA)","PLANNED WORKS",
U677="ACCESS-ISSUE","ACCESS-ISSUE",
U677="Projet OCM (ZTE, NOKIA, autres projets)","PLANNED WORKS",
U677="No root CAuse","No root cause",
U677="ODU HS","ACTIVE",
U677="IP &amp; VLAN","ACTIVE",
U677="Warehouse HUAWEI","SPARE-ISSUE",
U677="SPARE-HS","SPARE-ISSUE",
U677="Power Telco","ACTIVE",U677="no impacts","no impacts"
),"")</f>
        <v/>
      </c>
      <c r="W677" s="102"/>
      <c r="X677" s="102"/>
      <c r="Y677" s="102"/>
      <c r="Z677" s="102"/>
      <c r="AA677" s="102"/>
      <c r="AB677" s="104" t="s">
        <v>1115</v>
      </c>
      <c r="AC677" s="9"/>
      <c r="AD677" s="9"/>
      <c r="AE677" s="7" t="s">
        <v>5423</v>
      </c>
      <c r="AF677" s="6"/>
      <c r="AG677" s="7"/>
      <c r="AH677" s="3" t="s">
        <v>5423</v>
      </c>
      <c r="AI677" s="18" t="s">
        <v>5423</v>
      </c>
      <c r="AJ677" s="18" t="s">
        <v>5423</v>
      </c>
      <c r="AK677" s="18" t="s">
        <v>5423</v>
      </c>
      <c r="AL677" s="18" t="s">
        <v>5423</v>
      </c>
      <c r="AM677" s="18" t="s">
        <v>5423</v>
      </c>
      <c r="AN677" s="18" t="s">
        <v>5423</v>
      </c>
      <c r="AO677" s="18" t="s">
        <v>5423</v>
      </c>
      <c r="AP677" s="18" t="s">
        <v>5423</v>
      </c>
      <c r="AQ677" s="18" t="s">
        <v>5423</v>
      </c>
      <c r="AR677" s="18" t="s">
        <v>5423</v>
      </c>
      <c r="AS677" s="18" t="s">
        <v>5423</v>
      </c>
      <c r="AT677" s="18" t="s">
        <v>5423</v>
      </c>
      <c r="AU677" s="9" t="s">
        <v>5423</v>
      </c>
      <c r="AV677" s="14"/>
      <c r="AW677" s="14" t="s">
        <v>5423</v>
      </c>
      <c r="AX677" s="14" t="str">
        <f>_xlfn.XLOOKUP(B677,'[4]cell downs 18042026 17h'!$B:$B,'[4]cell downs 18042026 17h'!$B:$B,"")</f>
        <v>EST_018</v>
      </c>
      <c r="AY677" s="14" t="str">
        <f>_xlfn.XLOOKUP(B677,'[5]Cells Huawei 19042026 15h'!$B:$B,'[5]Cells Huawei 19042026 15h'!$B:$B,"")</f>
        <v/>
      </c>
      <c r="AZ677" s="105" t="str">
        <f>_xlfn.XLOOKUP(B677,'INCIDENT-04-23-2026'!E:E,'INCIDENT-04-23-2026'!F:F,"")</f>
        <v/>
      </c>
      <c r="BA677" s="105" t="str">
        <f>_xlfn.XLOOKUP(B677,'[6]Eneo 17H'!$C:$C,'[6]Eneo 17H'!$I:$I,"")</f>
        <v/>
      </c>
      <c r="BB677" s="105" t="str">
        <f>_xlfn.XLOOKUP(B677,[8]ALL!$B:$B,[8]ALL!$M:$M,"")</f>
        <v/>
      </c>
      <c r="BC677" s="105" t="str">
        <f>_xlfn.XLOOKUP(B677,'[6]Eneo 17H'!$C:$C,'[6]Eneo 17H'!$I:$I,"")</f>
        <v/>
      </c>
      <c r="BD677" s="105" t="str">
        <f>_xlfn.XLOOKUP(B677,'[7]Eneo 12H'!$C:$C,'[7]Eneo 12H'!$I:$I,"")</f>
        <v/>
      </c>
      <c r="BE677" s="105" t="s">
        <v>7155</v>
      </c>
    </row>
    <row r="678" spans="1:57" hidden="1" x14ac:dyDescent="0.3">
      <c r="A678" s="1" t="s">
        <v>1060</v>
      </c>
      <c r="B678" s="1" t="s">
        <v>1061</v>
      </c>
      <c r="C678" s="3" t="str">
        <f>_xlfn.XLOOKUP(B678,'[1]daily break down'!$D:$D,'[1]daily break down'!$E:$E,"")</f>
        <v>OUEST</v>
      </c>
      <c r="D678" s="1" t="s">
        <v>21</v>
      </c>
      <c r="E678" s="1" t="s">
        <v>988</v>
      </c>
      <c r="F678" s="3" t="s">
        <v>102</v>
      </c>
      <c r="G678" s="1" t="s">
        <v>1062</v>
      </c>
      <c r="H678" s="26" t="str">
        <f>_xlfn.XLOOKUP(B678,[2]CALCULATION!$B:$B,[2]CALCULATION!$H:$H,"")</f>
        <v>NOKIA</v>
      </c>
      <c r="I678" s="23">
        <v>6.2593277459599976</v>
      </c>
      <c r="J678" s="23">
        <v>0.13239179262174403</v>
      </c>
      <c r="K678" s="23">
        <v>1.4446413437091358E-3</v>
      </c>
      <c r="L678" s="23">
        <v>0.19504441647904205</v>
      </c>
      <c r="M678" s="23">
        <v>7.1340313269532038E-5</v>
      </c>
      <c r="N678" s="23">
        <v>1.7835078317296165E-5</v>
      </c>
      <c r="O678" s="23">
        <v>6.7773297606104552E-3</v>
      </c>
      <c r="P678" s="103" t="s">
        <v>6554</v>
      </c>
      <c r="Q678" s="36" t="s">
        <v>5796</v>
      </c>
      <c r="R678" s="36"/>
      <c r="S678" s="35" t="str" cm="1">
        <f t="array" ref="S678">IFERROR(_xlfn.IFS(
U678="MPR ISSUE","PDH",
U678="BSS Hardware Issue","BSS",
U678="Sites strategiques, MLL, Pylone, etc.","ENVTECH",
U678="AKTIVCO DEFAUT GE &amp; POWER Cabinet","AKTIVCO",
U678="AKTIVCO Coupure ENEO &amp; Baisse de tension","AKTIVCO GRID ONLY",
U678="Coupure ENEO &amp; Baisse de tension","IHS GRID ONLY",
U678="Defaut GE &amp; POWER Cabinet","IHS",
U678="Sharing","Partners",
U678="Sites strategiques &amp; DataCenter","SST &amp; DC",
U678="Exclu","Exclu",
U678="SAT","SAT",
U678="SPARE-ISSUE","SPARE-ISSUE",
U678="Fiber CAmtel","TRANS_FO_CAMTEL",
U678="Fiber AOF","Fiber AOF",
U678="Projet OCM (HUAWEI)","TRAVAUX-HUAWEI",
U678="Projet OCM (NOKIA)","TRAVAUX-NOKIA",
U678="ACCESS-ISSUE","ACCESS-ISSUE",
U678="Projet OCM (ZTE, NOKIA, autres projets)","TRAVAUX OCM",
U678="No root CAuse","No root cause",
U678="ODU HS","PDH",
U678="IP &amp; VLAN","PDH",
U678="Warehouse HUAWEI","SPARE-ISSUE",
U678="SPARE-HS","SPARE-ISSUE",
U678="Power Telco","BSS",U678="no impacts","no impacts"
),"")</f>
        <v/>
      </c>
      <c r="T678" s="35" t="str" cm="1">
        <f t="array" ref="T678">IFERROR(_xlfn.IFS(
U678="MPR ISSUE","TX ISSUE",
U678="BSS Hardware Issue","RAN ISSUE",
U678="Sites strategiques, MLL, Pylone, etc.","ENVTECH",
U678="AKTIVCO DEFAUT GE &amp; POWER Cabinet","POWER ISSUE",
U678="AKTIVCO Coupure ENEO &amp; Baisse de tension","POWER ISSUE",
U678="Coupure ENEO &amp; Baisse de tension","POWER ISSUE",
U678="Defaut GE &amp; POWER Cabinet","POWER ISSUE",
U678="Sharing","POWER ISSUE",
U678="Sites strategiques &amp; DataCenter","POWER ISSUE",
U678="Exclu","Exclu",
U678="SAT","TX ISSUE",
U678="SPARE-ISSUE","SPARE-ISSUE",
U678="Fiber CAmtel","TX ISSUE",
U678="Fiber AOF","TX ISSUE",
U678="Projet OCM (HUAWEI)","TRAVAUX-HUAWEI",
U678="Projet OCM (NOKIA)","TRAVAUX -NOKIA",
U678="ACCESS-ISSUE","ACCESS-ISSUE",
U678="Projet OCM (ZTE, NOKIA, autres projets)","TRAVAUX OCM",
U678="No root CAuse","No root cause",
U678="ODU HS","TX ISSUE",
U678="IP &amp; VLAN","TX ISSUE",
U678="Warehouse HUAWEI","SPARE-ISSUE",
U678="SPARE-HS","SPARE-ISSUE",
U678="Power Telco","RAN ISSUE",U678="no impacts","no impacts"
),"")</f>
        <v/>
      </c>
      <c r="U678" s="28"/>
      <c r="V678" s="35" t="str" cm="1">
        <f t="array" ref="V678">IFERROR(_xlfn.IFS(
U678="MPR ISSUE","ACTIVE",
U678="BSS Hardware Issue","ACTIVE",
U678="Sites strategiques, MLL, Pylone, etc.","PASSIVE",
U678="AKTIVCO DEFAUT GE &amp; POWER Cabinet","PASSIVE",
U678="AKTIVCO Coupure ENEO &amp; Baisse de tension","PASSIVE",
U678="Coupure ENEO &amp; Baisse de tension","PASSIVE",
U678="Defaut GE &amp; POWER Cabinet","PASSIVE",
U678="Sharing","PASSIVE",
U678="Sites strategiques &amp; DataCenter","PASSIVE",
U678="Exclu","Exclu",
U678="SAT","ACTIVE",
U678="SPARE-ISSUE","SPARE-ISSUE",
U678="Fiber CAmtel","ACTIVE",
U678="Fiber AOF","ACTIVE",
U678="Projet OCM (HUAWEI)","PLANNED WORKS",
U678="Projet OCM (NOKIA)","PLANNED WORKS",
U678="ACCESS-ISSUE","ACCESS-ISSUE",
U678="Projet OCM (ZTE, NOKIA, autres projets)","PLANNED WORKS",
U678="No root CAuse","No root cause",
U678="ODU HS","ACTIVE",
U678="IP &amp; VLAN","ACTIVE",
U678="Warehouse HUAWEI","SPARE-ISSUE",
U678="SPARE-HS","SPARE-ISSUE",
U678="Power Telco","ACTIVE",U678="no impacts","no impacts"
),"")</f>
        <v/>
      </c>
      <c r="W678" s="102"/>
      <c r="X678" s="102"/>
      <c r="Y678" s="102"/>
      <c r="Z678" s="102"/>
      <c r="AA678" s="102"/>
      <c r="AB678" s="104" t="s">
        <v>5423</v>
      </c>
      <c r="AC678" s="9"/>
      <c r="AD678" s="9"/>
      <c r="AE678" s="7" t="s">
        <v>5423</v>
      </c>
      <c r="AF678" s="6"/>
      <c r="AG678" s="7"/>
      <c r="AH678" s="3" t="s">
        <v>5423</v>
      </c>
      <c r="AI678" s="18" t="s">
        <v>5423</v>
      </c>
      <c r="AJ678" s="18" t="s">
        <v>5423</v>
      </c>
      <c r="AK678" s="18" t="s">
        <v>5423</v>
      </c>
      <c r="AL678" s="18" t="s">
        <v>5423</v>
      </c>
      <c r="AM678" s="18" t="s">
        <v>5423</v>
      </c>
      <c r="AN678" s="18" t="s">
        <v>5423</v>
      </c>
      <c r="AO678" s="18" t="s">
        <v>5423</v>
      </c>
      <c r="AP678" s="18" t="s">
        <v>5423</v>
      </c>
      <c r="AQ678" s="18" t="s">
        <v>5423</v>
      </c>
      <c r="AR678" s="18" t="s">
        <v>5423</v>
      </c>
      <c r="AS678" s="18" t="s">
        <v>5423</v>
      </c>
      <c r="AT678" s="18" t="s">
        <v>5423</v>
      </c>
      <c r="AU678" s="9" t="s">
        <v>5423</v>
      </c>
      <c r="AV678" s="14"/>
      <c r="AW678" s="14" t="s">
        <v>5423</v>
      </c>
      <c r="AX678" s="14" t="str">
        <f>_xlfn.XLOOKUP(B678,'[4]cell downs 18042026 17h'!$B:$B,'[4]cell downs 18042026 17h'!$B:$B,"")</f>
        <v/>
      </c>
      <c r="AY678" s="14" t="str">
        <f>_xlfn.XLOOKUP(B678,'[5]Cells Huawei 19042026 15h'!$B:$B,'[5]Cells Huawei 19042026 15h'!$B:$B,"")</f>
        <v/>
      </c>
      <c r="AZ678" s="105" t="str">
        <f>_xlfn.XLOOKUP(B678,'INCIDENT-04-23-2026'!E:E,'INCIDENT-04-23-2026'!F:F,"")</f>
        <v/>
      </c>
      <c r="BA678" s="105" t="str">
        <f>_xlfn.XLOOKUP(B678,'[6]Eneo 17H'!$C:$C,'[6]Eneo 17H'!$I:$I,"")</f>
        <v/>
      </c>
      <c r="BB678" s="105" t="str">
        <f>_xlfn.XLOOKUP(B678,[8]ALL!$B:$B,[8]ALL!$M:$M,"")</f>
        <v/>
      </c>
      <c r="BC678" s="105" t="str">
        <f>_xlfn.XLOOKUP(B678,'[6]Eneo 17H'!$C:$C,'[6]Eneo 17H'!$I:$I,"")</f>
        <v/>
      </c>
      <c r="BD678" s="105" t="str">
        <f>_xlfn.XLOOKUP(B678,'[7]Eneo 12H'!$C:$C,'[7]Eneo 12H'!$I:$I,"")</f>
        <v/>
      </c>
      <c r="BE678" s="105" t="s">
        <v>5423</v>
      </c>
    </row>
    <row r="679" spans="1:57" hidden="1" x14ac:dyDescent="0.3">
      <c r="A679" s="1" t="s">
        <v>2097</v>
      </c>
      <c r="B679" s="8" t="s">
        <v>2098</v>
      </c>
      <c r="C679" s="3" t="str">
        <f>_xlfn.XLOOKUP(B679,'[1]daily break down'!$D:$D,'[1]daily break down'!$E:$E,"")</f>
        <v>LITTORAL</v>
      </c>
      <c r="D679" s="1" t="s">
        <v>21</v>
      </c>
      <c r="E679" s="1" t="s">
        <v>89</v>
      </c>
      <c r="F679" s="3" t="s">
        <v>69</v>
      </c>
      <c r="G679" s="1" t="s">
        <v>502</v>
      </c>
      <c r="H679" s="27" t="str">
        <f>_xlfn.XLOOKUP(B679,[2]CALCULATION!$B:$B,[2]CALCULATION!$H:$H,"")</f>
        <v>ZTE</v>
      </c>
      <c r="I679" s="23">
        <v>7.9608183140652216E-17</v>
      </c>
      <c r="J679" s="23">
        <v>0</v>
      </c>
      <c r="K679" s="23">
        <v>0</v>
      </c>
      <c r="L679" s="23">
        <v>0</v>
      </c>
      <c r="M679" s="23">
        <v>0</v>
      </c>
      <c r="N679" s="23">
        <v>0</v>
      </c>
      <c r="O679" s="23">
        <v>0</v>
      </c>
      <c r="P679" s="103" t="s">
        <v>6554</v>
      </c>
      <c r="Q679" s="36" t="s">
        <v>5796</v>
      </c>
      <c r="R679" s="36"/>
      <c r="S679" s="35" t="str" cm="1">
        <f t="array" ref="S679">IFERROR(_xlfn.IFS(
U679="MPR ISSUE","PDH",
U679="BSS Hardware Issue","BSS",
U679="Sites strategiques, MLL, Pylone, etc.","ENVTECH",
U679="AKTIVCO DEFAUT GE &amp; POWER Cabinet","AKTIVCO",
U679="AKTIVCO Coupure ENEO &amp; Baisse de tension","AKTIVCO GRID ONLY",
U679="Coupure ENEO &amp; Baisse de tension","IHS GRID ONLY",
U679="Defaut GE &amp; POWER Cabinet","IHS",
U679="Sharing","Partners",
U679="Sites strategiques &amp; DataCenter","SST &amp; DC",
U679="Exclu","Exclu",
U679="SAT","SAT",
U679="SPARE-ISSUE","SPARE-ISSUE",
U679="Fiber CAmtel","TRANS_FO_CAMTEL",
U679="Fiber AOF","Fiber AOF",
U679="Projet OCM (HUAWEI)","TRAVAUX-HUAWEI",
U679="Projet OCM (NOKIA)","TRAVAUX-NOKIA",
U679="ACCESS-ISSUE","ACCESS-ISSUE",
U679="Projet OCM (ZTE, NOKIA, autres projets)","TRAVAUX OCM",
U679="No root CAuse","No root cause",
U679="ODU HS","PDH",
U679="IP &amp; VLAN","PDH",
U679="Warehouse HUAWEI","SPARE-ISSUE",
U679="SPARE-HS","SPARE-ISSUE",
U679="Power Telco","BSS",U679="no impacts","no impacts"
),"")</f>
        <v/>
      </c>
      <c r="T679" s="35" t="str" cm="1">
        <f t="array" ref="T679">IFERROR(_xlfn.IFS(
U679="MPR ISSUE","TX ISSUE",
U679="BSS Hardware Issue","RAN ISSUE",
U679="Sites strategiques, MLL, Pylone, etc.","ENVTECH",
U679="AKTIVCO DEFAUT GE &amp; POWER Cabinet","POWER ISSUE",
U679="AKTIVCO Coupure ENEO &amp; Baisse de tension","POWER ISSUE",
U679="Coupure ENEO &amp; Baisse de tension","POWER ISSUE",
U679="Defaut GE &amp; POWER Cabinet","POWER ISSUE",
U679="Sharing","POWER ISSUE",
U679="Sites strategiques &amp; DataCenter","POWER ISSUE",
U679="Exclu","Exclu",
U679="SAT","TX ISSUE",
U679="SPARE-ISSUE","SPARE-ISSUE",
U679="Fiber CAmtel","TX ISSUE",
U679="Fiber AOF","TX ISSUE",
U679="Projet OCM (HUAWEI)","TRAVAUX-HUAWEI",
U679="Projet OCM (NOKIA)","TRAVAUX -NOKIA",
U679="ACCESS-ISSUE","ACCESS-ISSUE",
U679="Projet OCM (ZTE, NOKIA, autres projets)","TRAVAUX OCM",
U679="No root CAuse","No root cause",
U679="ODU HS","TX ISSUE",
U679="IP &amp; VLAN","TX ISSUE",
U679="Warehouse HUAWEI","SPARE-ISSUE",
U679="SPARE-HS","SPARE-ISSUE",
U679="Power Telco","RAN ISSUE",U679="no impacts","no impacts"
),"")</f>
        <v/>
      </c>
      <c r="U679" s="28"/>
      <c r="V679" s="35" t="str" cm="1">
        <f t="array" ref="V679">IFERROR(_xlfn.IFS(
U679="MPR ISSUE","ACTIVE",
U679="BSS Hardware Issue","ACTIVE",
U679="Sites strategiques, MLL, Pylone, etc.","PASSIVE",
U679="AKTIVCO DEFAUT GE &amp; POWER Cabinet","PASSIVE",
U679="AKTIVCO Coupure ENEO &amp; Baisse de tension","PASSIVE",
U679="Coupure ENEO &amp; Baisse de tension","PASSIVE",
U679="Defaut GE &amp; POWER Cabinet","PASSIVE",
U679="Sharing","PASSIVE",
U679="Sites strategiques &amp; DataCenter","PASSIVE",
U679="Exclu","Exclu",
U679="SAT","ACTIVE",
U679="SPARE-ISSUE","SPARE-ISSUE",
U679="Fiber CAmtel","ACTIVE",
U679="Fiber AOF","ACTIVE",
U679="Projet OCM (HUAWEI)","PLANNED WORKS",
U679="Projet OCM (NOKIA)","PLANNED WORKS",
U679="ACCESS-ISSUE","ACCESS-ISSUE",
U679="Projet OCM (ZTE, NOKIA, autres projets)","PLANNED WORKS",
U679="No root CAuse","No root cause",
U679="ODU HS","ACTIVE",
U679="IP &amp; VLAN","ACTIVE",
U679="Warehouse HUAWEI","SPARE-ISSUE",
U679="SPARE-HS","SPARE-ISSUE",
U679="Power Telco","ACTIVE",U679="no impacts","no impacts"
),"")</f>
        <v/>
      </c>
      <c r="W679" s="102"/>
      <c r="X679" s="102"/>
      <c r="Y679" s="102"/>
      <c r="Z679" s="102"/>
      <c r="AA679" s="102"/>
      <c r="AB679" s="104" t="s">
        <v>5423</v>
      </c>
      <c r="AC679" s="9"/>
      <c r="AD679" s="9"/>
      <c r="AE679" s="7" t="s">
        <v>5423</v>
      </c>
      <c r="AF679" s="6"/>
      <c r="AG679" s="7"/>
      <c r="AH679" s="3" t="s">
        <v>5423</v>
      </c>
      <c r="AI679" s="18" t="s">
        <v>5423</v>
      </c>
      <c r="AJ679" s="18" t="s">
        <v>5423</v>
      </c>
      <c r="AK679" s="18" t="s">
        <v>5423</v>
      </c>
      <c r="AL679" s="18" t="s">
        <v>5423</v>
      </c>
      <c r="AM679" s="18" t="s">
        <v>5423</v>
      </c>
      <c r="AN679" s="18" t="s">
        <v>5423</v>
      </c>
      <c r="AO679" s="18" t="s">
        <v>5423</v>
      </c>
      <c r="AP679" s="18" t="s">
        <v>5423</v>
      </c>
      <c r="AQ679" s="18" t="s">
        <v>5423</v>
      </c>
      <c r="AR679" s="18" t="s">
        <v>5423</v>
      </c>
      <c r="AS679" s="18" t="s">
        <v>5423</v>
      </c>
      <c r="AT679" s="18" t="s">
        <v>5423</v>
      </c>
      <c r="AU679" s="9" t="s">
        <v>5423</v>
      </c>
      <c r="AV679" s="14"/>
      <c r="AW679" s="14" t="s">
        <v>5423</v>
      </c>
      <c r="AX679" s="14" t="str">
        <f>_xlfn.XLOOKUP(B679,'[4]cell downs 18042026 17h'!$B:$B,'[4]cell downs 18042026 17h'!$B:$B,"")</f>
        <v/>
      </c>
      <c r="AY679" s="14" t="str">
        <f>_xlfn.XLOOKUP(B679,'[5]Cells Huawei 19042026 15h'!$B:$B,'[5]Cells Huawei 19042026 15h'!$B:$B,"")</f>
        <v/>
      </c>
      <c r="AZ679" s="105" t="str">
        <f>_xlfn.XLOOKUP(B679,'INCIDENT-04-23-2026'!E:E,'INCIDENT-04-23-2026'!F:F,"")</f>
        <v/>
      </c>
      <c r="BA679" s="105" t="str">
        <f>_xlfn.XLOOKUP(B679,'[6]Eneo 17H'!$C:$C,'[6]Eneo 17H'!$I:$I,"")</f>
        <v/>
      </c>
      <c r="BB679" s="105" t="str">
        <f>_xlfn.XLOOKUP(B679,[8]ALL!$B:$B,[8]ALL!$M:$M,"")</f>
        <v/>
      </c>
      <c r="BC679" s="105" t="str">
        <f>_xlfn.XLOOKUP(B679,'[6]Eneo 17H'!$C:$C,'[6]Eneo 17H'!$I:$I,"")</f>
        <v/>
      </c>
      <c r="BD679" s="105" t="str">
        <f>_xlfn.XLOOKUP(B679,'[7]Eneo 12H'!$C:$C,'[7]Eneo 12H'!$I:$I,"")</f>
        <v/>
      </c>
      <c r="BE679" s="105" t="s">
        <v>5423</v>
      </c>
    </row>
    <row r="680" spans="1:57" hidden="1" x14ac:dyDescent="0.3">
      <c r="A680" s="1" t="s">
        <v>586</v>
      </c>
      <c r="B680" s="8" t="s">
        <v>587</v>
      </c>
      <c r="C680" s="3" t="str">
        <f>_xlfn.XLOOKUP(B680,'[1]daily break down'!$D:$D,'[1]daily break down'!$E:$E,"")</f>
        <v>CENTRE</v>
      </c>
      <c r="D680" s="1" t="s">
        <v>11</v>
      </c>
      <c r="E680" s="1" t="s">
        <v>12</v>
      </c>
      <c r="F680" s="3" t="s">
        <v>226</v>
      </c>
      <c r="G680" s="1" t="s">
        <v>489</v>
      </c>
      <c r="H680" s="27" t="str">
        <f>_xlfn.XLOOKUP(B680,[2]CALCULATION!$B:$B,[2]CALCULATION!$H:$H,"")</f>
        <v>ZTE</v>
      </c>
      <c r="I680" s="23">
        <v>3.0497983922747637E-3</v>
      </c>
      <c r="J680" s="23">
        <v>0</v>
      </c>
      <c r="K680" s="23">
        <v>0</v>
      </c>
      <c r="L680" s="23">
        <v>0</v>
      </c>
      <c r="M680" s="23">
        <v>0</v>
      </c>
      <c r="N680" s="23">
        <v>2.8948430232964443E-17</v>
      </c>
      <c r="O680" s="23">
        <v>1.3251463189825357E-2</v>
      </c>
      <c r="P680" s="103" t="s">
        <v>6554</v>
      </c>
      <c r="Q680" s="36" t="s">
        <v>5796</v>
      </c>
      <c r="R680" s="36"/>
      <c r="S680" s="35" t="str" cm="1">
        <f t="array" ref="S680">IFERROR(_xlfn.IFS(
U680="MPR ISSUE","PDH",
U680="BSS Hardware Issue","BSS",
U680="Sites strategiques, MLL, Pylone, etc.","ENVTECH",
U680="AKTIVCO DEFAUT GE &amp; POWER Cabinet","AKTIVCO",
U680="AKTIVCO Coupure ENEO &amp; Baisse de tension","AKTIVCO GRID ONLY",
U680="Coupure ENEO &amp; Baisse de tension","IHS GRID ONLY",
U680="Defaut GE &amp; POWER Cabinet","IHS",
U680="Sharing","Partners",
U680="Sites strategiques &amp; DataCenter","SST &amp; DC",
U680="Exclu","Exclu",
U680="SAT","SAT",
U680="SPARE-ISSUE","SPARE-ISSUE",
U680="Fiber CAmtel","TRANS_FO_CAMTEL",
U680="Fiber AOF","Fiber AOF",
U680="Projet OCM (HUAWEI)","TRAVAUX-HUAWEI",
U680="Projet OCM (NOKIA)","TRAVAUX-NOKIA",
U680="ACCESS-ISSUE","ACCESS-ISSUE",
U680="Projet OCM (ZTE, NOKIA, autres projets)","TRAVAUX OCM",
U680="No root CAuse","No root cause",
U680="ODU HS","PDH",
U680="IP &amp; VLAN","PDH",
U680="Warehouse HUAWEI","SPARE-ISSUE",
U680="SPARE-HS","SPARE-ISSUE",
U680="Power Telco","BSS",U680="no impacts","no impacts"
),"")</f>
        <v/>
      </c>
      <c r="T680" s="35" t="str" cm="1">
        <f t="array" ref="T680">IFERROR(_xlfn.IFS(
U680="MPR ISSUE","TX ISSUE",
U680="BSS Hardware Issue","RAN ISSUE",
U680="Sites strategiques, MLL, Pylone, etc.","ENVTECH",
U680="AKTIVCO DEFAUT GE &amp; POWER Cabinet","POWER ISSUE",
U680="AKTIVCO Coupure ENEO &amp; Baisse de tension","POWER ISSUE",
U680="Coupure ENEO &amp; Baisse de tension","POWER ISSUE",
U680="Defaut GE &amp; POWER Cabinet","POWER ISSUE",
U680="Sharing","POWER ISSUE",
U680="Sites strategiques &amp; DataCenter","POWER ISSUE",
U680="Exclu","Exclu",
U680="SAT","TX ISSUE",
U680="SPARE-ISSUE","SPARE-ISSUE",
U680="Fiber CAmtel","TX ISSUE",
U680="Fiber AOF","TX ISSUE",
U680="Projet OCM (HUAWEI)","TRAVAUX-HUAWEI",
U680="Projet OCM (NOKIA)","TRAVAUX -NOKIA",
U680="ACCESS-ISSUE","ACCESS-ISSUE",
U680="Projet OCM (ZTE, NOKIA, autres projets)","TRAVAUX OCM",
U680="No root CAuse","No root cause",
U680="ODU HS","TX ISSUE",
U680="IP &amp; VLAN","TX ISSUE",
U680="Warehouse HUAWEI","SPARE-ISSUE",
U680="SPARE-HS","SPARE-ISSUE",
U680="Power Telco","RAN ISSUE",U680="no impacts","no impacts"
),"")</f>
        <v/>
      </c>
      <c r="U680" s="28"/>
      <c r="V680" s="35" t="str" cm="1">
        <f t="array" ref="V680">IFERROR(_xlfn.IFS(
U680="MPR ISSUE","ACTIVE",
U680="BSS Hardware Issue","ACTIVE",
U680="Sites strategiques, MLL, Pylone, etc.","PASSIVE",
U680="AKTIVCO DEFAUT GE &amp; POWER Cabinet","PASSIVE",
U680="AKTIVCO Coupure ENEO &amp; Baisse de tension","PASSIVE",
U680="Coupure ENEO &amp; Baisse de tension","PASSIVE",
U680="Defaut GE &amp; POWER Cabinet","PASSIVE",
U680="Sharing","PASSIVE",
U680="Sites strategiques &amp; DataCenter","PASSIVE",
U680="Exclu","Exclu",
U680="SAT","ACTIVE",
U680="SPARE-ISSUE","SPARE-ISSUE",
U680="Fiber CAmtel","ACTIVE",
U680="Fiber AOF","ACTIVE",
U680="Projet OCM (HUAWEI)","PLANNED WORKS",
U680="Projet OCM (NOKIA)","PLANNED WORKS",
U680="ACCESS-ISSUE","ACCESS-ISSUE",
U680="Projet OCM (ZTE, NOKIA, autres projets)","PLANNED WORKS",
U680="No root CAuse","No root cause",
U680="ODU HS","ACTIVE",
U680="IP &amp; VLAN","ACTIVE",
U680="Warehouse HUAWEI","SPARE-ISSUE",
U680="SPARE-HS","SPARE-ISSUE",
U680="Power Telco","ACTIVE",U680="no impacts","no impacts"
),"")</f>
        <v/>
      </c>
      <c r="W680" s="102"/>
      <c r="X680" s="102"/>
      <c r="Y680" s="102"/>
      <c r="Z680" s="102"/>
      <c r="AA680" s="102"/>
      <c r="AB680" s="104" t="s">
        <v>5423</v>
      </c>
      <c r="AC680" s="9"/>
      <c r="AD680" s="9"/>
      <c r="AE680" s="7" t="s">
        <v>5423</v>
      </c>
      <c r="AF680" s="6"/>
      <c r="AG680" s="7"/>
      <c r="AH680" s="3" t="s">
        <v>5423</v>
      </c>
      <c r="AI680" s="18" t="s">
        <v>5423</v>
      </c>
      <c r="AJ680" s="18" t="s">
        <v>5423</v>
      </c>
      <c r="AK680" s="18" t="s">
        <v>5423</v>
      </c>
      <c r="AL680" s="18" t="s">
        <v>5423</v>
      </c>
      <c r="AM680" s="18" t="s">
        <v>5423</v>
      </c>
      <c r="AN680" s="18" t="s">
        <v>5423</v>
      </c>
      <c r="AO680" s="18" t="s">
        <v>5423</v>
      </c>
      <c r="AP680" s="18" t="s">
        <v>5423</v>
      </c>
      <c r="AQ680" s="18" t="s">
        <v>5423</v>
      </c>
      <c r="AR680" s="18" t="s">
        <v>5423</v>
      </c>
      <c r="AS680" s="18" t="s">
        <v>5423</v>
      </c>
      <c r="AT680" s="18" t="s">
        <v>5423</v>
      </c>
      <c r="AU680" s="9" t="s">
        <v>5423</v>
      </c>
      <c r="AV680" s="14"/>
      <c r="AW680" s="14" t="s">
        <v>5423</v>
      </c>
      <c r="AX680" s="14" t="str">
        <f>_xlfn.XLOOKUP(B680,'[4]cell downs 18042026 17h'!$B:$B,'[4]cell downs 18042026 17h'!$B:$B,"")</f>
        <v/>
      </c>
      <c r="AY680" s="14" t="str">
        <f>_xlfn.XLOOKUP(B680,'[5]Cells Huawei 19042026 15h'!$B:$B,'[5]Cells Huawei 19042026 15h'!$B:$B,"")</f>
        <v/>
      </c>
      <c r="AZ680" s="105" t="str">
        <f>_xlfn.XLOOKUP(B680,'INCIDENT-04-23-2026'!E:E,'INCIDENT-04-23-2026'!F:F,"")</f>
        <v/>
      </c>
      <c r="BA680" s="105" t="str">
        <f>_xlfn.XLOOKUP(B680,'[6]Eneo 17H'!$C:$C,'[6]Eneo 17H'!$I:$I,"")</f>
        <v/>
      </c>
      <c r="BB680" s="105" t="str">
        <f>_xlfn.XLOOKUP(B680,[8]ALL!$B:$B,[8]ALL!$M:$M,"")</f>
        <v/>
      </c>
      <c r="BC680" s="105" t="str">
        <f>_xlfn.XLOOKUP(B680,'[6]Eneo 17H'!$C:$C,'[6]Eneo 17H'!$I:$I,"")</f>
        <v/>
      </c>
      <c r="BD680" s="105" t="str">
        <f>_xlfn.XLOOKUP(B680,'[7]Eneo 12H'!$C:$C,'[7]Eneo 12H'!$I:$I,"")</f>
        <v/>
      </c>
      <c r="BE680" s="105" t="s">
        <v>5423</v>
      </c>
    </row>
    <row r="681" spans="1:57" hidden="1" x14ac:dyDescent="0.3">
      <c r="A681" s="1" t="s">
        <v>1302</v>
      </c>
      <c r="B681" s="8" t="s">
        <v>1303</v>
      </c>
      <c r="C681" s="3" t="str">
        <f>_xlfn.XLOOKUP(B681,'[1]daily break down'!$D:$D,'[1]daily break down'!$E:$E,"")</f>
        <v>ADAMAOUA</v>
      </c>
      <c r="D681" s="1" t="s">
        <v>11</v>
      </c>
      <c r="E681" s="1" t="s">
        <v>1304</v>
      </c>
      <c r="F681" s="3" t="s">
        <v>90</v>
      </c>
      <c r="G681" s="1" t="s">
        <v>1302</v>
      </c>
      <c r="H681" s="26" t="str">
        <f>_xlfn.XLOOKUP(B681,[2]CALCULATION!$B:$B,[2]CALCULATION!$H:$H,"")</f>
        <v>NOKIA</v>
      </c>
      <c r="I681" s="23">
        <v>1.7035457337789803E-2</v>
      </c>
      <c r="J681" s="23">
        <v>2.4381641012228471E-2</v>
      </c>
      <c r="K681" s="23">
        <v>4.7586646202096516E-2</v>
      </c>
      <c r="L681" s="23">
        <v>2.3221466588167519</v>
      </c>
      <c r="M681" s="23">
        <v>1.4914742357143567</v>
      </c>
      <c r="N681" s="23">
        <v>0.16533721448942737</v>
      </c>
      <c r="O681" s="23">
        <v>2.8719276294409271E-3</v>
      </c>
      <c r="P681" s="103" t="s">
        <v>6554</v>
      </c>
      <c r="Q681" s="36" t="s">
        <v>5796</v>
      </c>
      <c r="R681" s="36"/>
      <c r="S681" s="35" t="str" cm="1">
        <f t="array" ref="S681">IFERROR(_xlfn.IFS(
U681="MPR ISSUE","PDH",
U681="BSS Hardware Issue","BSS",
U681="Sites strategiques, MLL, Pylone, etc.","ENVTECH",
U681="AKTIVCO DEFAUT GE &amp; POWER Cabinet","AKTIVCO",
U681="AKTIVCO Coupure ENEO &amp; Baisse de tension","AKTIVCO GRID ONLY",
U681="Coupure ENEO &amp; Baisse de tension","IHS GRID ONLY",
U681="Defaut GE &amp; POWER Cabinet","IHS",
U681="Sharing","Partners",
U681="Sites strategiques &amp; DataCenter","SST &amp; DC",
U681="Exclu","Exclu",
U681="SAT","SAT",
U681="SPARE-ISSUE","SPARE-ISSUE",
U681="Fiber CAmtel","TRANS_FO_CAMTEL",
U681="Fiber AOF","Fiber AOF",
U681="Projet OCM (HUAWEI)","TRAVAUX-HUAWEI",
U681="Projet OCM (NOKIA)","TRAVAUX-NOKIA",
U681="ACCESS-ISSUE","ACCESS-ISSUE",
U681="Projet OCM (ZTE, NOKIA, autres projets)","TRAVAUX OCM",
U681="No root CAuse","No root cause",
U681="ODU HS","PDH",
U681="IP &amp; VLAN","PDH",
U681="Warehouse HUAWEI","SPARE-ISSUE",
U681="SPARE-HS","SPARE-ISSUE",
U681="Power Telco","BSS",U681="no impacts","no impacts"
),"")</f>
        <v/>
      </c>
      <c r="T681" s="35" t="str" cm="1">
        <f t="array" ref="T681">IFERROR(_xlfn.IFS(
U681="MPR ISSUE","TX ISSUE",
U681="BSS Hardware Issue","RAN ISSUE",
U681="Sites strategiques, MLL, Pylone, etc.","ENVTECH",
U681="AKTIVCO DEFAUT GE &amp; POWER Cabinet","POWER ISSUE",
U681="AKTIVCO Coupure ENEO &amp; Baisse de tension","POWER ISSUE",
U681="Coupure ENEO &amp; Baisse de tension","POWER ISSUE",
U681="Defaut GE &amp; POWER Cabinet","POWER ISSUE",
U681="Sharing","POWER ISSUE",
U681="Sites strategiques &amp; DataCenter","POWER ISSUE",
U681="Exclu","Exclu",
U681="SAT","TX ISSUE",
U681="SPARE-ISSUE","SPARE-ISSUE",
U681="Fiber CAmtel","TX ISSUE",
U681="Fiber AOF","TX ISSUE",
U681="Projet OCM (HUAWEI)","TRAVAUX-HUAWEI",
U681="Projet OCM (NOKIA)","TRAVAUX -NOKIA",
U681="ACCESS-ISSUE","ACCESS-ISSUE",
U681="Projet OCM (ZTE, NOKIA, autres projets)","TRAVAUX OCM",
U681="No root CAuse","No root cause",
U681="ODU HS","TX ISSUE",
U681="IP &amp; VLAN","TX ISSUE",
U681="Warehouse HUAWEI","SPARE-ISSUE",
U681="SPARE-HS","SPARE-ISSUE",
U681="Power Telco","RAN ISSUE",U681="no impacts","no impacts"
),"")</f>
        <v/>
      </c>
      <c r="U681" s="28"/>
      <c r="V681" s="35" t="str" cm="1">
        <f t="array" ref="V681">IFERROR(_xlfn.IFS(
U681="MPR ISSUE","ACTIVE",
U681="BSS Hardware Issue","ACTIVE",
U681="Sites strategiques, MLL, Pylone, etc.","PASSIVE",
U681="AKTIVCO DEFAUT GE &amp; POWER Cabinet","PASSIVE",
U681="AKTIVCO Coupure ENEO &amp; Baisse de tension","PASSIVE",
U681="Coupure ENEO &amp; Baisse de tension","PASSIVE",
U681="Defaut GE &amp; POWER Cabinet","PASSIVE",
U681="Sharing","PASSIVE",
U681="Sites strategiques &amp; DataCenter","PASSIVE",
U681="Exclu","Exclu",
U681="SAT","ACTIVE",
U681="SPARE-ISSUE","SPARE-ISSUE",
U681="Fiber CAmtel","ACTIVE",
U681="Fiber AOF","ACTIVE",
U681="Projet OCM (HUAWEI)","PLANNED WORKS",
U681="Projet OCM (NOKIA)","PLANNED WORKS",
U681="ACCESS-ISSUE","ACCESS-ISSUE",
U681="Projet OCM (ZTE, NOKIA, autres projets)","PLANNED WORKS",
U681="No root CAuse","No root cause",
U681="ODU HS","ACTIVE",
U681="IP &amp; VLAN","ACTIVE",
U681="Warehouse HUAWEI","SPARE-ISSUE",
U681="SPARE-HS","SPARE-ISSUE",
U681="Power Telco","ACTIVE",U681="no impacts","no impacts"
),"")</f>
        <v/>
      </c>
      <c r="W681" s="116" t="s">
        <v>6741</v>
      </c>
      <c r="X681" s="116" t="s">
        <v>6742</v>
      </c>
      <c r="Y681" s="116"/>
      <c r="Z681" s="116" t="s">
        <v>6743</v>
      </c>
      <c r="AA681" s="116" t="s">
        <v>6694</v>
      </c>
      <c r="AB681" s="104" t="s">
        <v>5423</v>
      </c>
      <c r="AC681" s="9"/>
      <c r="AD681" s="9"/>
      <c r="AE681" s="7" t="s">
        <v>5423</v>
      </c>
      <c r="AF681" s="6"/>
      <c r="AG681" s="7"/>
      <c r="AH681" s="3" t="s">
        <v>5423</v>
      </c>
      <c r="AI681" s="18" t="s">
        <v>5423</v>
      </c>
      <c r="AJ681" s="18" t="s">
        <v>5423</v>
      </c>
      <c r="AK681" s="18" t="s">
        <v>5423</v>
      </c>
      <c r="AL681" s="18" t="s">
        <v>5423</v>
      </c>
      <c r="AM681" s="18" t="s">
        <v>5423</v>
      </c>
      <c r="AN681" s="18" t="s">
        <v>5423</v>
      </c>
      <c r="AO681" s="18" t="s">
        <v>5423</v>
      </c>
      <c r="AP681" s="18" t="s">
        <v>5423</v>
      </c>
      <c r="AQ681" s="18" t="s">
        <v>5423</v>
      </c>
      <c r="AR681" s="18" t="s">
        <v>5423</v>
      </c>
      <c r="AS681" s="18" t="s">
        <v>5423</v>
      </c>
      <c r="AT681" s="18" t="s">
        <v>5423</v>
      </c>
      <c r="AU681" s="9" t="s">
        <v>5423</v>
      </c>
      <c r="AV681" s="14"/>
      <c r="AW681" s="14" t="s">
        <v>5423</v>
      </c>
      <c r="AX681" s="14" t="str">
        <f>_xlfn.XLOOKUP(B681,'[4]cell downs 18042026 17h'!$B:$B,'[4]cell downs 18042026 17h'!$B:$B,"")</f>
        <v/>
      </c>
      <c r="AY681" s="14" t="str">
        <f>_xlfn.XLOOKUP(B681,'[5]Cells Huawei 19042026 15h'!$B:$B,'[5]Cells Huawei 19042026 15h'!$B:$B,"")</f>
        <v/>
      </c>
      <c r="AZ681" s="105" t="str">
        <f>_xlfn.XLOOKUP(B681,'INCIDENT-04-23-2026'!E:E,'INCIDENT-04-23-2026'!F:F,"")</f>
        <v/>
      </c>
      <c r="BA681" s="105" t="str">
        <f>_xlfn.XLOOKUP(B681,'[6]Eneo 17H'!$C:$C,'[6]Eneo 17H'!$I:$I,"")</f>
        <v/>
      </c>
      <c r="BB681" s="105" t="str">
        <f>_xlfn.XLOOKUP(B681,[8]ALL!$B:$B,[8]ALL!$M:$M,"")</f>
        <v/>
      </c>
      <c r="BC681" s="105" t="str">
        <f>_xlfn.XLOOKUP(B681,'[6]Eneo 17H'!$C:$C,'[6]Eneo 17H'!$I:$I,"")</f>
        <v/>
      </c>
      <c r="BD681" s="105" t="str">
        <f>_xlfn.XLOOKUP(B681,'[7]Eneo 12H'!$C:$C,'[7]Eneo 12H'!$I:$I,"")</f>
        <v/>
      </c>
      <c r="BE681" s="105" t="s">
        <v>7154</v>
      </c>
    </row>
    <row r="682" spans="1:57" hidden="1" x14ac:dyDescent="0.3">
      <c r="A682" s="1" t="s">
        <v>306</v>
      </c>
      <c r="B682" s="8" t="s">
        <v>307</v>
      </c>
      <c r="C682" s="3" t="str">
        <f>_xlfn.XLOOKUP(B682,'[1]daily break down'!$D:$D,'[1]daily break down'!$E:$E,"")</f>
        <v>Yaounde</v>
      </c>
      <c r="D682" s="1" t="s">
        <v>21</v>
      </c>
      <c r="E682" s="1" t="s">
        <v>36</v>
      </c>
      <c r="F682" s="3" t="s">
        <v>37</v>
      </c>
      <c r="G682" s="1" t="s">
        <v>38</v>
      </c>
      <c r="H682" s="27" t="str">
        <f>_xlfn.XLOOKUP(B682,[2]CALCULATION!$B:$B,[2]CALCULATION!$H:$H,"")</f>
        <v>ZTE</v>
      </c>
      <c r="I682" s="23">
        <v>0</v>
      </c>
      <c r="J682" s="23">
        <v>1.4686116889676488</v>
      </c>
      <c r="K682" s="23">
        <v>17.352318417500644</v>
      </c>
      <c r="L682" s="23">
        <v>6.2770914839641234</v>
      </c>
      <c r="M682" s="23">
        <v>31.937274742960845</v>
      </c>
      <c r="N682" s="23">
        <v>6.2940883136006009</v>
      </c>
      <c r="O682" s="23">
        <v>22.590480919319806</v>
      </c>
      <c r="P682" s="103" t="s">
        <v>6553</v>
      </c>
      <c r="Q682" s="36" t="s">
        <v>5796</v>
      </c>
      <c r="R682" s="36"/>
      <c r="S682" s="35" t="str" cm="1">
        <f t="array" ref="S682">IFERROR(_xlfn.IFS(
U682="MPR ISSUE","PDH",
U682="BSS Hardware Issue","BSS",
U682="Sites strategiques, MLL, Pylone, etc.","ENVTECH",
U682="AKTIVCO DEFAUT GE &amp; POWER Cabinet","AKTIVCO",
U682="AKTIVCO Coupure ENEO &amp; Baisse de tension","AKTIVCO GRID ONLY",
U682="Coupure ENEO &amp; Baisse de tension","IHS GRID ONLY",
U682="Defaut GE &amp; POWER Cabinet","IHS",
U682="Sharing","Partners",
U682="Sites strategiques &amp; DataCenter","SST &amp; DC",
U682="Exclu","Exclu",
U682="SAT","SAT",
U682="SPARE-ISSUE","SPARE-ISSUE",
U682="Fiber CAmtel","TRANS_FO_CAMTEL",
U682="Fiber AOF","Fiber AOF",
U682="Projet OCM (HUAWEI)","TRAVAUX-HUAWEI",
U682="Projet OCM (NOKIA)","TRAVAUX-NOKIA",
U682="ACCESS-ISSUE","ACCESS-ISSUE",
U682="Projet OCM (ZTE, NOKIA, autres projets)","TRAVAUX OCM",
U682="No root CAuse","No root cause",
U682="ODU HS","PDH",
U682="IP &amp; VLAN","PDH",
U682="Warehouse HUAWEI","SPARE-ISSUE",
U682="SPARE-HS","SPARE-ISSUE",
U682="Power Telco","BSS",U682="no impacts","no impacts"
),"")</f>
        <v/>
      </c>
      <c r="T682" s="35" t="str" cm="1">
        <f t="array" ref="T682">IFERROR(_xlfn.IFS(
U682="MPR ISSUE","TX ISSUE",
U682="BSS Hardware Issue","RAN ISSUE",
U682="Sites strategiques, MLL, Pylone, etc.","ENVTECH",
U682="AKTIVCO DEFAUT GE &amp; POWER Cabinet","POWER ISSUE",
U682="AKTIVCO Coupure ENEO &amp; Baisse de tension","POWER ISSUE",
U682="Coupure ENEO &amp; Baisse de tension","POWER ISSUE",
U682="Defaut GE &amp; POWER Cabinet","POWER ISSUE",
U682="Sharing","POWER ISSUE",
U682="Sites strategiques &amp; DataCenter","POWER ISSUE",
U682="Exclu","Exclu",
U682="SAT","TX ISSUE",
U682="SPARE-ISSUE","SPARE-ISSUE",
U682="Fiber CAmtel","TX ISSUE",
U682="Fiber AOF","TX ISSUE",
U682="Projet OCM (HUAWEI)","TRAVAUX-HUAWEI",
U682="Projet OCM (NOKIA)","TRAVAUX -NOKIA",
U682="ACCESS-ISSUE","ACCESS-ISSUE",
U682="Projet OCM (ZTE, NOKIA, autres projets)","TRAVAUX OCM",
U682="No root CAuse","No root cause",
U682="ODU HS","TX ISSUE",
U682="IP &amp; VLAN","TX ISSUE",
U682="Warehouse HUAWEI","SPARE-ISSUE",
U682="SPARE-HS","SPARE-ISSUE",
U682="Power Telco","RAN ISSUE",U682="no impacts","no impacts"
),"")</f>
        <v/>
      </c>
      <c r="U682" s="28"/>
      <c r="V682" s="35" t="str" cm="1">
        <f t="array" ref="V682">IFERROR(_xlfn.IFS(
U682="MPR ISSUE","ACTIVE",
U682="BSS Hardware Issue","ACTIVE",
U682="Sites strategiques, MLL, Pylone, etc.","PASSIVE",
U682="AKTIVCO DEFAUT GE &amp; POWER Cabinet","PASSIVE",
U682="AKTIVCO Coupure ENEO &amp; Baisse de tension","PASSIVE",
U682="Coupure ENEO &amp; Baisse de tension","PASSIVE",
U682="Defaut GE &amp; POWER Cabinet","PASSIVE",
U682="Sharing","PASSIVE",
U682="Sites strategiques &amp; DataCenter","PASSIVE",
U682="Exclu","Exclu",
U682="SAT","ACTIVE",
U682="SPARE-ISSUE","SPARE-ISSUE",
U682="Fiber CAmtel","ACTIVE",
U682="Fiber AOF","ACTIVE",
U682="Projet OCM (HUAWEI)","PLANNED WORKS",
U682="Projet OCM (NOKIA)","PLANNED WORKS",
U682="ACCESS-ISSUE","ACCESS-ISSUE",
U682="Projet OCM (ZTE, NOKIA, autres projets)","PLANNED WORKS",
U682="No root CAuse","No root cause",
U682="ODU HS","ACTIVE",
U682="IP &amp; VLAN","ACTIVE",
U682="Warehouse HUAWEI","SPARE-ISSUE",
U682="SPARE-HS","SPARE-ISSUE",
U682="Power Telco","ACTIVE", U682="no impacts","no impacts"
),"")</f>
        <v/>
      </c>
      <c r="W682" s="102" t="s">
        <v>7360</v>
      </c>
      <c r="X682" s="102" t="s">
        <v>6733</v>
      </c>
      <c r="Y682" s="102"/>
      <c r="Z682" s="102" t="s">
        <v>7361</v>
      </c>
      <c r="AA682" s="104" t="s">
        <v>6688</v>
      </c>
      <c r="AB682" s="104" t="s">
        <v>7359</v>
      </c>
      <c r="AC682" s="9"/>
      <c r="AD682" s="9"/>
      <c r="AE682" s="7"/>
      <c r="AF682" s="6"/>
      <c r="AG682" s="7"/>
      <c r="AH682" s="3" t="s">
        <v>5423</v>
      </c>
      <c r="AI682" s="18" t="s">
        <v>5423</v>
      </c>
      <c r="AJ682" s="18" t="s">
        <v>5423</v>
      </c>
      <c r="AK682" s="18" t="s">
        <v>5423</v>
      </c>
      <c r="AL682" s="18" t="s">
        <v>5423</v>
      </c>
      <c r="AM682" s="18" t="s">
        <v>5423</v>
      </c>
      <c r="AN682" s="18" t="s">
        <v>5423</v>
      </c>
      <c r="AO682" s="18" t="s">
        <v>5423</v>
      </c>
      <c r="AP682" s="18" t="s">
        <v>5423</v>
      </c>
      <c r="AQ682" s="18" t="s">
        <v>5423</v>
      </c>
      <c r="AR682" s="18" t="s">
        <v>5423</v>
      </c>
      <c r="AS682" s="18" t="s">
        <v>5423</v>
      </c>
      <c r="AT682" s="18" t="s">
        <v>5423</v>
      </c>
      <c r="AU682" s="9" t="s">
        <v>5423</v>
      </c>
      <c r="AV682" s="14"/>
      <c r="AW682" s="14" t="s">
        <v>5423</v>
      </c>
      <c r="AX682" s="14" t="str">
        <f>_xlfn.XLOOKUP(B682,'[4]cell downs 18042026 17h'!$B:$B,'[4]cell downs 18042026 17h'!$B:$B,"")</f>
        <v/>
      </c>
      <c r="AY682" s="14" t="str">
        <f>_xlfn.XLOOKUP(B682,'[5]Cells Huawei 19042026 15h'!$B:$B,'[5]Cells Huawei 19042026 15h'!$B:$B,"")</f>
        <v/>
      </c>
      <c r="AZ682" s="105" t="str">
        <f>_xlfn.XLOOKUP(B682,'INCIDENT-04-23-2026'!E:E,'INCIDENT-04-23-2026'!F:F,"")</f>
        <v/>
      </c>
      <c r="BA682" s="105" t="str">
        <f>_xlfn.XLOOKUP(B682,'[6]Eneo 17H'!$C:$C,'[6]Eneo 17H'!$I:$I,"")</f>
        <v/>
      </c>
      <c r="BB682" s="105" t="e">
        <f>_xlfn.XLOOKUP(B674,#REF!,#REF!,"")</f>
        <v>#REF!</v>
      </c>
      <c r="BC682" s="105" t="str">
        <f>_xlfn.XLOOKUP(B682,'[6]Eneo 17H'!$C:$C,'[6]Eneo 17H'!$I:$I,"")</f>
        <v/>
      </c>
      <c r="BD682" s="105" t="str">
        <f>_xlfn.XLOOKUP(B682,'[7]Eneo 12H'!$C:$C,'[7]Eneo 12H'!$I:$I,"")</f>
        <v/>
      </c>
      <c r="BE682" s="11" t="s">
        <v>5423</v>
      </c>
    </row>
    <row r="683" spans="1:57" hidden="1" x14ac:dyDescent="0.3">
      <c r="A683" s="1" t="s">
        <v>1603</v>
      </c>
      <c r="B683" s="8" t="s">
        <v>1604</v>
      </c>
      <c r="C683" s="3" t="str">
        <f>_xlfn.XLOOKUP(B683,'[1]daily break down'!$D:$D,'[1]daily break down'!$E:$E,"")</f>
        <v>Maroua</v>
      </c>
      <c r="D683" s="1" t="s">
        <v>21</v>
      </c>
      <c r="E683" s="1" t="s">
        <v>22</v>
      </c>
      <c r="F683" s="3" t="s">
        <v>55</v>
      </c>
      <c r="G683" s="1" t="s">
        <v>84</v>
      </c>
      <c r="H683" s="25" t="str">
        <f>_xlfn.XLOOKUP(B683,[2]CALCULATION!$B:$B,[2]CALCULATION!$H:$H,"")</f>
        <v>Huawei</v>
      </c>
      <c r="I683" s="23">
        <v>8.8294517068883334</v>
      </c>
      <c r="J683" s="23">
        <v>20.00013197957955</v>
      </c>
      <c r="K683" s="23">
        <v>2.8464071591431166</v>
      </c>
      <c r="L683" s="23">
        <v>3.1160735433021434</v>
      </c>
      <c r="M683" s="23">
        <v>2.6063113348343334</v>
      </c>
      <c r="N683" s="23">
        <v>3.397671594855507</v>
      </c>
      <c r="O683" s="23">
        <v>2.2293847896744882E-3</v>
      </c>
      <c r="P683" s="103" t="s">
        <v>6554</v>
      </c>
      <c r="Q683" s="36" t="s">
        <v>5796</v>
      </c>
      <c r="R683" s="36"/>
      <c r="S683" s="35" t="str" cm="1">
        <f t="array" ref="S683">IFERROR(_xlfn.IFS(
U683="MPR ISSUE","PDH",
U683="BSS Hardware Issue","BSS",
U683="Sites strategiques, MLL, Pylone, etc.","ENVTECH",
U683="AKTIVCO DEFAUT GE &amp; POWER Cabinet","AKTIVCO",
U683="AKTIVCO Coupure ENEO &amp; Baisse de tension","AKTIVCO GRID ONLY",
U683="Coupure ENEO &amp; Baisse de tension","IHS GRID ONLY",
U683="Defaut GE &amp; POWER Cabinet","IHS",
U683="Sharing","Partners",
U683="Sites strategiques &amp; DataCenter","SST &amp; DC",
U683="Exclu","Exclu",
U683="SAT","SAT",
U683="SPARE-ISSUE","SPARE-ISSUE",
U683="Fiber CAmtel","TRANS_FO_CAMTEL",
U683="Fiber AOF","Fiber AOF",
U683="Projet OCM (HUAWEI)","TRAVAUX-HUAWEI",
U683="Projet OCM (NOKIA)","TRAVAUX-NOKIA",
U683="ACCESS-ISSUE","ACCESS-ISSUE",
U683="Projet OCM (ZTE, NOKIA, autres projets)","TRAVAUX OCM",
U683="No root CAuse","No root cause",
U683="ODU HS","PDH",
U683="IP &amp; VLAN","PDH",
U683="Warehouse HUAWEI","SPARE-ISSUE",
U683="SPARE-HS","SPARE-ISSUE",
U683="Power Telco","BSS",U683="no impacts","no impacts"
),"")</f>
        <v/>
      </c>
      <c r="T683" s="35" t="str" cm="1">
        <f t="array" ref="T683">IFERROR(_xlfn.IFS(
U683="MPR ISSUE","TX ISSUE",
U683="BSS Hardware Issue","RAN ISSUE",
U683="Sites strategiques, MLL, Pylone, etc.","ENVTECH",
U683="AKTIVCO DEFAUT GE &amp; POWER Cabinet","POWER ISSUE",
U683="AKTIVCO Coupure ENEO &amp; Baisse de tension","POWER ISSUE",
U683="Coupure ENEO &amp; Baisse de tension","POWER ISSUE",
U683="Defaut GE &amp; POWER Cabinet","POWER ISSUE",
U683="Sharing","POWER ISSUE",
U683="Sites strategiques &amp; DataCenter","POWER ISSUE",
U683="Exclu","Exclu",
U683="SAT","TX ISSUE",
U683="SPARE-ISSUE","SPARE-ISSUE",
U683="Fiber CAmtel","TX ISSUE",
U683="Fiber AOF","TX ISSUE",
U683="Projet OCM (HUAWEI)","TRAVAUX-HUAWEI",
U683="Projet OCM (NOKIA)","TRAVAUX -NOKIA",
U683="ACCESS-ISSUE","ACCESS-ISSUE",
U683="Projet OCM (ZTE, NOKIA, autres projets)","TRAVAUX OCM",
U683="No root CAuse","No root cause",
U683="ODU HS","TX ISSUE",
U683="IP &amp; VLAN","TX ISSUE",
U683="Warehouse HUAWEI","SPARE-ISSUE",
U683="SPARE-HS","SPARE-ISSUE",
U683="Power Telco","RAN ISSUE",U683="no impacts","no impacts"
),"")</f>
        <v/>
      </c>
      <c r="U683" s="28"/>
      <c r="V683" s="35" t="str" cm="1">
        <f t="array" ref="V683">IFERROR(_xlfn.IFS(
U683="MPR ISSUE","ACTIVE",
U683="BSS Hardware Issue","ACTIVE",
U683="Sites strategiques, MLL, Pylone, etc.","PASSIVE",
U683="AKTIVCO DEFAUT GE &amp; POWER Cabinet","PASSIVE",
U683="AKTIVCO Coupure ENEO &amp; Baisse de tension","PASSIVE",
U683="Coupure ENEO &amp; Baisse de tension","PASSIVE",
U683="Defaut GE &amp; POWER Cabinet","PASSIVE",
U683="Sharing","PASSIVE",
U683="Sites strategiques &amp; DataCenter","PASSIVE",
U683="Exclu","Exclu",
U683="SAT","ACTIVE",
U683="SPARE-ISSUE","SPARE-ISSUE",
U683="Fiber CAmtel","ACTIVE",
U683="Fiber AOF","ACTIVE",
U683="Projet OCM (HUAWEI)","PLANNED WORKS",
U683="Projet OCM (NOKIA)","PLANNED WORKS",
U683="ACCESS-ISSUE","ACCESS-ISSUE",
U683="Projet OCM (ZTE, NOKIA, autres projets)","PLANNED WORKS",
U683="No root CAuse","No root cause",
U683="ODU HS","ACTIVE",
U683="IP &amp; VLAN","ACTIVE",
U683="Warehouse HUAWEI","SPARE-ISSUE",
U683="SPARE-HS","SPARE-ISSUE",
U683="Power Telco","ACTIVE", U683="no impacts","no impacts"
),"")</f>
        <v/>
      </c>
      <c r="W683" s="116" t="s">
        <v>6741</v>
      </c>
      <c r="X683" s="116" t="s">
        <v>6742</v>
      </c>
      <c r="Y683" s="116"/>
      <c r="Z683" s="116" t="s">
        <v>6743</v>
      </c>
      <c r="AA683" s="116" t="s">
        <v>6694</v>
      </c>
      <c r="AB683" s="104" t="s">
        <v>5423</v>
      </c>
      <c r="AC683" s="9"/>
      <c r="AD683" s="9"/>
      <c r="AE683" s="7" t="s">
        <v>5423</v>
      </c>
      <c r="AF683" s="6"/>
      <c r="AG683" s="7"/>
      <c r="AH683" s="3" t="s">
        <v>5423</v>
      </c>
      <c r="AI683" s="18" t="s">
        <v>5423</v>
      </c>
      <c r="AJ683" s="18" t="s">
        <v>5423</v>
      </c>
      <c r="AK683" s="18" t="s">
        <v>5423</v>
      </c>
      <c r="AL683" s="18" t="s">
        <v>5423</v>
      </c>
      <c r="AM683" s="18" t="s">
        <v>5423</v>
      </c>
      <c r="AN683" s="18" t="s">
        <v>5423</v>
      </c>
      <c r="AO683" s="18" t="s">
        <v>5423</v>
      </c>
      <c r="AP683" s="18" t="s">
        <v>5423</v>
      </c>
      <c r="AQ683" s="18" t="s">
        <v>5423</v>
      </c>
      <c r="AR683" s="18" t="s">
        <v>5423</v>
      </c>
      <c r="AS683" s="18" t="s">
        <v>5423</v>
      </c>
      <c r="AT683" s="18" t="s">
        <v>5423</v>
      </c>
      <c r="AU683" s="9" t="s">
        <v>5423</v>
      </c>
      <c r="AV683" s="14"/>
      <c r="AW683" s="14" t="s">
        <v>5423</v>
      </c>
      <c r="AX683" s="14" t="str">
        <f>_xlfn.XLOOKUP(B683,'[4]cell downs 18042026 17h'!$B:$B,'[4]cell downs 18042026 17h'!$B:$B,"")</f>
        <v/>
      </c>
      <c r="AY683" s="14" t="str">
        <f>_xlfn.XLOOKUP(B683,'[5]Cells Huawei 19042026 15h'!$B:$B,'[5]Cells Huawei 19042026 15h'!$B:$B,"")</f>
        <v/>
      </c>
      <c r="AZ683" s="105" t="str">
        <f>_xlfn.XLOOKUP(B683,'INCIDENT-04-23-2026'!E:E,'INCIDENT-04-23-2026'!F:F,"")</f>
        <v/>
      </c>
      <c r="BA683" s="105" t="str">
        <f>_xlfn.XLOOKUP(B683,'[6]Eneo 17H'!$C:$C,'[6]Eneo 17H'!$I:$I,"")</f>
        <v/>
      </c>
      <c r="BB683" s="105" t="str">
        <f>_xlfn.XLOOKUP(B683,[8]ALL!$B:$B,[8]ALL!$M:$M,"")</f>
        <v/>
      </c>
      <c r="BC683" s="105" t="str">
        <f>_xlfn.XLOOKUP(B683,'[6]Eneo 17H'!$C:$C,'[6]Eneo 17H'!$I:$I,"")</f>
        <v/>
      </c>
      <c r="BD683" s="105" t="str">
        <f>_xlfn.XLOOKUP(B683,'[7]Eneo 12H'!$C:$C,'[7]Eneo 12H'!$I:$I,"")</f>
        <v/>
      </c>
      <c r="BE683" s="105" t="s">
        <v>5423</v>
      </c>
    </row>
    <row r="684" spans="1:57" hidden="1" x14ac:dyDescent="0.3">
      <c r="A684" s="1" t="s">
        <v>425</v>
      </c>
      <c r="B684" s="1" t="s">
        <v>426</v>
      </c>
      <c r="C684" s="3" t="str">
        <f>_xlfn.XLOOKUP(B684,'[1]daily break down'!$D:$D,'[1]daily break down'!$E:$E,"")</f>
        <v>Douala</v>
      </c>
      <c r="D684" s="1" t="s">
        <v>21</v>
      </c>
      <c r="E684" s="1" t="s">
        <v>36</v>
      </c>
      <c r="F684" s="3" t="s">
        <v>31</v>
      </c>
      <c r="G684" s="1" t="s">
        <v>32</v>
      </c>
      <c r="H684" s="27" t="str">
        <f>_xlfn.XLOOKUP(B684,[2]CALCULATION!$B:$B,[2]CALCULATION!$H:$H,"")</f>
        <v>ZTE</v>
      </c>
      <c r="I684" s="23">
        <v>6.3154547374248429</v>
      </c>
      <c r="J684" s="23">
        <v>3.8014399328830333</v>
      </c>
      <c r="K684" s="23">
        <v>9.5327958554131591</v>
      </c>
      <c r="L684" s="23">
        <v>1.8696334249342954</v>
      </c>
      <c r="M684" s="23">
        <v>8.7031080120879025</v>
      </c>
      <c r="N684" s="23">
        <v>2.3639682906575574</v>
      </c>
      <c r="O684" s="23">
        <v>0</v>
      </c>
      <c r="P684" s="103" t="s">
        <v>6554</v>
      </c>
      <c r="Q684" s="36" t="s">
        <v>5796</v>
      </c>
      <c r="R684" s="36"/>
      <c r="S684" s="35" t="str" cm="1">
        <f t="array" ref="S684">IFERROR(_xlfn.IFS(
U684="MPR ISSUE","PDH",
U684="BSS Hardware Issue","BSS",
U684="Sites strategiques, MLL, Pylone, etc.","ENVTECH",
U684="AKTIVCO DEFAUT GE &amp; POWER Cabinet","AKTIVCO",
U684="AKTIVCO Coupure ENEO &amp; Baisse de tension","AKTIVCO GRID ONLY",
U684="Coupure ENEO &amp; Baisse de tension","IHS GRID ONLY",
U684="Defaut GE &amp; POWER Cabinet","IHS",
U684="Sharing","Partners",
U684="Sites strategiques &amp; DataCenter","SST &amp; DC",
U684="Exclu","Exclu",
U684="SAT","SAT",
U684="SPARE-ISSUE","SPARE-ISSUE",
U684="Fiber CAmtel","TRANS_FO_CAMTEL",
U684="Fiber AOF","Fiber AOF",
U684="Projet OCM (HUAWEI)","TRAVAUX-HUAWEI",
U684="Projet OCM (NOKIA)","TRAVAUX-NOKIA",
U684="ACCESS-ISSUE","ACCESS-ISSUE",
U684="Projet OCM (ZTE, NOKIA, autres projets)","TRAVAUX OCM",
U684="No root CAuse","No root cause",
U684="ODU HS","PDH",
U684="IP &amp; VLAN","PDH",
U684="Warehouse HUAWEI","SPARE-ISSUE",
U684="SPARE-HS","SPARE-ISSUE",
U684="Power Telco","BSS",U684="no impacts","no impacts"
),"")</f>
        <v/>
      </c>
      <c r="T684" s="35" t="str" cm="1">
        <f t="array" ref="T684">IFERROR(_xlfn.IFS(
U684="MPR ISSUE","TX ISSUE",
U684="BSS Hardware Issue","RAN ISSUE",
U684="Sites strategiques, MLL, Pylone, etc.","ENVTECH",
U684="AKTIVCO DEFAUT GE &amp; POWER Cabinet","POWER ISSUE",
U684="AKTIVCO Coupure ENEO &amp; Baisse de tension","POWER ISSUE",
U684="Coupure ENEO &amp; Baisse de tension","POWER ISSUE",
U684="Defaut GE &amp; POWER Cabinet","POWER ISSUE",
U684="Sharing","POWER ISSUE",
U684="Sites strategiques &amp; DataCenter","POWER ISSUE",
U684="Exclu","Exclu",
U684="SAT","TX ISSUE",
U684="SPARE-ISSUE","SPARE-ISSUE",
U684="Fiber CAmtel","TX ISSUE",
U684="Fiber AOF","TX ISSUE",
U684="Projet OCM (HUAWEI)","TRAVAUX-HUAWEI",
U684="Projet OCM (NOKIA)","TRAVAUX -NOKIA",
U684="ACCESS-ISSUE","ACCESS-ISSUE",
U684="Projet OCM (ZTE, NOKIA, autres projets)","TRAVAUX OCM",
U684="No root CAuse","No root cause",
U684="ODU HS","TX ISSUE",
U684="IP &amp; VLAN","TX ISSUE",
U684="Warehouse HUAWEI","SPARE-ISSUE",
U684="SPARE-HS","SPARE-ISSUE",
U684="Power Telco","RAN ISSUE",U684="no impacts","no impacts"
),"")</f>
        <v/>
      </c>
      <c r="U684" s="28"/>
      <c r="V684" s="35" t="str" cm="1">
        <f t="array" ref="V684">IFERROR(_xlfn.IFS(
U684="MPR ISSUE","ACTIVE",
U684="BSS Hardware Issue","ACTIVE",
U684="Sites strategiques, MLL, Pylone, etc.","PASSIVE",
U684="AKTIVCO DEFAUT GE &amp; POWER Cabinet","PASSIVE",
U684="AKTIVCO Coupure ENEO &amp; Baisse de tension","PASSIVE",
U684="Coupure ENEO &amp; Baisse de tension","PASSIVE",
U684="Defaut GE &amp; POWER Cabinet","PASSIVE",
U684="Sharing","PASSIVE",
U684="Sites strategiques &amp; DataCenter","PASSIVE",
U684="Exclu","Exclu",
U684="SAT","ACTIVE",
U684="SPARE-ISSUE","SPARE-ISSUE",
U684="Fiber CAmtel","ACTIVE",
U684="Fiber AOF","ACTIVE",
U684="Projet OCM (HUAWEI)","PLANNED WORKS",
U684="Projet OCM (NOKIA)","PLANNED WORKS",
U684="ACCESS-ISSUE","ACCESS-ISSUE",
U684="Projet OCM (ZTE, NOKIA, autres projets)","PLANNED WORKS",
U684="No root CAuse","No root cause",
U684="ODU HS","ACTIVE",
U684="IP &amp; VLAN","ACTIVE",
U684="Warehouse HUAWEI","SPARE-ISSUE",
U684="SPARE-HS","SPARE-ISSUE",
U684="Power Telco","ACTIVE", U684="no impacts","no impacts"
),"")</f>
        <v/>
      </c>
      <c r="W684" s="116" t="s">
        <v>6741</v>
      </c>
      <c r="X684" s="116" t="s">
        <v>6742</v>
      </c>
      <c r="Y684" s="116"/>
      <c r="Z684" s="116" t="s">
        <v>6743</v>
      </c>
      <c r="AA684" s="116" t="s">
        <v>6694</v>
      </c>
      <c r="AB684" s="104" t="s">
        <v>5423</v>
      </c>
      <c r="AC684" s="9"/>
      <c r="AD684" s="9"/>
      <c r="AE684" s="7" t="s">
        <v>5423</v>
      </c>
      <c r="AF684" s="6"/>
      <c r="AG684" s="7"/>
      <c r="AH684" s="3" t="s">
        <v>5423</v>
      </c>
      <c r="AI684" s="18" t="s">
        <v>5423</v>
      </c>
      <c r="AJ684" s="18" t="s">
        <v>5423</v>
      </c>
      <c r="AK684" s="18" t="s">
        <v>5423</v>
      </c>
      <c r="AL684" s="18" t="s">
        <v>5423</v>
      </c>
      <c r="AM684" s="18" t="s">
        <v>5423</v>
      </c>
      <c r="AN684" s="18" t="s">
        <v>5423</v>
      </c>
      <c r="AO684" s="18" t="s">
        <v>5423</v>
      </c>
      <c r="AP684" s="18" t="s">
        <v>5423</v>
      </c>
      <c r="AQ684" s="18" t="s">
        <v>5423</v>
      </c>
      <c r="AR684" s="18" t="s">
        <v>5423</v>
      </c>
      <c r="AS684" s="18" t="s">
        <v>5423</v>
      </c>
      <c r="AT684" s="18" t="s">
        <v>5423</v>
      </c>
      <c r="AU684" s="9" t="s">
        <v>5423</v>
      </c>
      <c r="AV684" s="14"/>
      <c r="AW684" s="14" t="s">
        <v>5423</v>
      </c>
      <c r="AX684" s="14" t="str">
        <f>_xlfn.XLOOKUP(B684,'[4]cell downs 18042026 17h'!$B:$B,'[4]cell downs 18042026 17h'!$B:$B,"")</f>
        <v/>
      </c>
      <c r="AY684" s="14" t="str">
        <f>_xlfn.XLOOKUP(B684,'[5]Cells Huawei 19042026 15h'!$B:$B,'[5]Cells Huawei 19042026 15h'!$B:$B,"")</f>
        <v/>
      </c>
      <c r="AZ684" s="105" t="str">
        <f>_xlfn.XLOOKUP(B684,'INCIDENT-04-23-2026'!E:E,'INCIDENT-04-23-2026'!F:F,"")</f>
        <v/>
      </c>
      <c r="BA684" s="105" t="str">
        <f>_xlfn.XLOOKUP(B684,'[6]Eneo 17H'!$C:$C,'[6]Eneo 17H'!$I:$I,"")</f>
        <v/>
      </c>
      <c r="BB684" s="105" t="str">
        <f>_xlfn.XLOOKUP(B684,[8]ALL!$B:$B,[8]ALL!$M:$M,"")</f>
        <v/>
      </c>
      <c r="BC684" s="105" t="str">
        <f>_xlfn.XLOOKUP(B684,'[6]Eneo 17H'!$C:$C,'[6]Eneo 17H'!$I:$I,"")</f>
        <v/>
      </c>
      <c r="BD684" s="105" t="str">
        <f>_xlfn.XLOOKUP(B684,'[7]Eneo 12H'!$C:$C,'[7]Eneo 12H'!$I:$I,"")</f>
        <v/>
      </c>
      <c r="BE684" s="105" t="s">
        <v>7174</v>
      </c>
    </row>
    <row r="685" spans="1:57" hidden="1" x14ac:dyDescent="0.3">
      <c r="A685" s="1" t="s">
        <v>360</v>
      </c>
      <c r="B685" s="1" t="s">
        <v>361</v>
      </c>
      <c r="C685" s="3" t="str">
        <f>_xlfn.XLOOKUP(B685,'[1]daily break down'!$D:$D,'[1]daily break down'!$E:$E,"")</f>
        <v>Douala</v>
      </c>
      <c r="D685" s="1" t="s">
        <v>21</v>
      </c>
      <c r="E685" s="1" t="s">
        <v>30</v>
      </c>
      <c r="F685" s="3" t="s">
        <v>31</v>
      </c>
      <c r="G685" s="1" t="s">
        <v>32</v>
      </c>
      <c r="H685" s="27" t="str">
        <f>_xlfn.XLOOKUP(B685,[2]CALCULATION!$B:$B,[2]CALCULATION!$H:$H,"")</f>
        <v>ZTE</v>
      </c>
      <c r="I685" s="23">
        <v>27.960016608024926</v>
      </c>
      <c r="J685" s="23">
        <v>14.979361247371113</v>
      </c>
      <c r="K685" s="23">
        <v>8.3714290606192918</v>
      </c>
      <c r="L685" s="23">
        <v>2.3898826594527338</v>
      </c>
      <c r="M685" s="23">
        <v>6.7779896585081891</v>
      </c>
      <c r="N685" s="23">
        <v>4.3317124814158481</v>
      </c>
      <c r="O685" s="23">
        <v>0</v>
      </c>
      <c r="P685" s="103" t="s">
        <v>6554</v>
      </c>
      <c r="Q685" s="36" t="s">
        <v>5796</v>
      </c>
      <c r="R685" s="36"/>
      <c r="S685" s="35" t="str" cm="1">
        <f t="array" ref="S685">IFERROR(_xlfn.IFS(
U685="MPR ISSUE","PDH",
U685="BSS Hardware Issue","BSS",
U685="Sites strategiques, MLL, Pylone, etc.","ENVTECH",
U685="AKTIVCO DEFAUT GE &amp; POWER Cabinet","AKTIVCO",
U685="AKTIVCO Coupure ENEO &amp; Baisse de tension","AKTIVCO GRID ONLY",
U685="Coupure ENEO &amp; Baisse de tension","IHS GRID ONLY",
U685="Defaut GE &amp; POWER Cabinet","IHS",
U685="Sharing","Partners",
U685="Sites strategiques &amp; DataCenter","SST &amp; DC",
U685="Exclu","Exclu",
U685="SAT","SAT",
U685="SPARE-ISSUE","SPARE-ISSUE",
U685="Fiber CAmtel","TRANS_FO_CAMTEL",
U685="Fiber AOF","Fiber AOF",
U685="Projet OCM (HUAWEI)","TRAVAUX-HUAWEI",
U685="Projet OCM (NOKIA)","TRAVAUX-NOKIA",
U685="ACCESS-ISSUE","ACCESS-ISSUE",
U685="Projet OCM (ZTE, NOKIA, autres projets)","TRAVAUX OCM",
U685="No root CAuse","No root cause",
U685="ODU HS","PDH",
U685="IP &amp; VLAN","PDH",
U685="Warehouse HUAWEI","SPARE-ISSUE",
U685="SPARE-HS","SPARE-ISSUE",
U685="Power Telco","BSS",U685="no impacts","no impacts"
),"")</f>
        <v/>
      </c>
      <c r="T685" s="35" t="str" cm="1">
        <f t="array" ref="T685">IFERROR(_xlfn.IFS(
U685="MPR ISSUE","TX ISSUE",
U685="BSS Hardware Issue","RAN ISSUE",
U685="Sites strategiques, MLL, Pylone, etc.","ENVTECH",
U685="AKTIVCO DEFAUT GE &amp; POWER Cabinet","POWER ISSUE",
U685="AKTIVCO Coupure ENEO &amp; Baisse de tension","POWER ISSUE",
U685="Coupure ENEO &amp; Baisse de tension","POWER ISSUE",
U685="Defaut GE &amp; POWER Cabinet","POWER ISSUE",
U685="Sharing","POWER ISSUE",
U685="Sites strategiques &amp; DataCenter","POWER ISSUE",
U685="Exclu","Exclu",
U685="SAT","TX ISSUE",
U685="SPARE-ISSUE","SPARE-ISSUE",
U685="Fiber CAmtel","TX ISSUE",
U685="Fiber AOF","TX ISSUE",
U685="Projet OCM (HUAWEI)","TRAVAUX-HUAWEI",
U685="Projet OCM (NOKIA)","TRAVAUX -NOKIA",
U685="ACCESS-ISSUE","ACCESS-ISSUE",
U685="Projet OCM (ZTE, NOKIA, autres projets)","TRAVAUX OCM",
U685="No root CAuse","No root cause",
U685="ODU HS","TX ISSUE",
U685="IP &amp; VLAN","TX ISSUE",
U685="Warehouse HUAWEI","SPARE-ISSUE",
U685="SPARE-HS","SPARE-ISSUE",
U685="Power Telco","RAN ISSUE",U685="no impacts","no impacts"
),"")</f>
        <v/>
      </c>
      <c r="U685" s="28"/>
      <c r="V685" s="35" t="str" cm="1">
        <f t="array" ref="V685">IFERROR(_xlfn.IFS(
U685="MPR ISSUE","ACTIVE",
U685="BSS Hardware Issue","ACTIVE",
U685="Sites strategiques, MLL, Pylone, etc.","PASSIVE",
U685="AKTIVCO DEFAUT GE &amp; POWER Cabinet","PASSIVE",
U685="AKTIVCO Coupure ENEO &amp; Baisse de tension","PASSIVE",
U685="Coupure ENEO &amp; Baisse de tension","PASSIVE",
U685="Defaut GE &amp; POWER Cabinet","PASSIVE",
U685="Sharing","PASSIVE",
U685="Sites strategiques &amp; DataCenter","PASSIVE",
U685="Exclu","Exclu",
U685="SAT","ACTIVE",
U685="SPARE-ISSUE","SPARE-ISSUE",
U685="Fiber CAmtel","ACTIVE",
U685="Fiber AOF","ACTIVE",
U685="Projet OCM (HUAWEI)","PLANNED WORKS",
U685="Projet OCM (NOKIA)","PLANNED WORKS",
U685="ACCESS-ISSUE","ACCESS-ISSUE",
U685="Projet OCM (ZTE, NOKIA, autres projets)","PLANNED WORKS",
U685="No root CAuse","No root cause",
U685="ODU HS","ACTIVE",
U685="IP &amp; VLAN","ACTIVE",
U685="Warehouse HUAWEI","SPARE-ISSUE",
U685="SPARE-HS","SPARE-ISSUE",
U685="Power Telco","ACTIVE", U685="no impacts","no impacts"
),"")</f>
        <v/>
      </c>
      <c r="W685" s="102"/>
      <c r="X685" s="102"/>
      <c r="Y685" s="102"/>
      <c r="Z685" s="102"/>
      <c r="AA685" s="102"/>
      <c r="AB685" s="104" t="s">
        <v>5423</v>
      </c>
      <c r="AC685" s="9"/>
      <c r="AD685" s="9"/>
      <c r="AE685" s="7" t="s">
        <v>5423</v>
      </c>
      <c r="AF685" s="6"/>
      <c r="AG685" s="7"/>
      <c r="AH685" s="3" t="s">
        <v>5423</v>
      </c>
      <c r="AI685" s="18" t="s">
        <v>5423</v>
      </c>
      <c r="AJ685" s="18" t="s">
        <v>5423</v>
      </c>
      <c r="AK685" s="18" t="s">
        <v>5423</v>
      </c>
      <c r="AL685" s="18" t="s">
        <v>5423</v>
      </c>
      <c r="AM685" s="18" t="s">
        <v>5423</v>
      </c>
      <c r="AN685" s="18" t="s">
        <v>5423</v>
      </c>
      <c r="AO685" s="18" t="s">
        <v>5423</v>
      </c>
      <c r="AP685" s="18" t="s">
        <v>5423</v>
      </c>
      <c r="AQ685" s="18" t="s">
        <v>5423</v>
      </c>
      <c r="AR685" s="18" t="s">
        <v>5423</v>
      </c>
      <c r="AS685" s="18" t="s">
        <v>5423</v>
      </c>
      <c r="AT685" s="18" t="s">
        <v>5423</v>
      </c>
      <c r="AU685" s="9" t="s">
        <v>5423</v>
      </c>
      <c r="AV685" s="14"/>
      <c r="AW685" s="14" t="s">
        <v>5423</v>
      </c>
      <c r="AX685" s="14" t="str">
        <f>_xlfn.XLOOKUP(B685,'[4]cell downs 18042026 17h'!$B:$B,'[4]cell downs 18042026 17h'!$B:$B,"")</f>
        <v/>
      </c>
      <c r="AY685" s="14" t="str">
        <f>_xlfn.XLOOKUP(B685,'[5]Cells Huawei 19042026 15h'!$B:$B,'[5]Cells Huawei 19042026 15h'!$B:$B,"")</f>
        <v/>
      </c>
      <c r="AZ685" s="105" t="str">
        <f>_xlfn.XLOOKUP(B685,'INCIDENT-04-23-2026'!E:E,'INCIDENT-04-23-2026'!F:F,"")</f>
        <v/>
      </c>
      <c r="BA685" s="105" t="str">
        <f>_xlfn.XLOOKUP(B685,'[6]Eneo 17H'!$C:$C,'[6]Eneo 17H'!$I:$I,"")</f>
        <v/>
      </c>
      <c r="BB685" s="105" t="str">
        <f>_xlfn.XLOOKUP(B685,[8]ALL!$B:$B,[8]ALL!$M:$M,"")</f>
        <v/>
      </c>
      <c r="BC685" s="105" t="str">
        <f>_xlfn.XLOOKUP(B685,'[6]Eneo 17H'!$C:$C,'[6]Eneo 17H'!$I:$I,"")</f>
        <v/>
      </c>
      <c r="BD685" s="105" t="str">
        <f>_xlfn.XLOOKUP(B685,'[7]Eneo 12H'!$C:$C,'[7]Eneo 12H'!$I:$I,"")</f>
        <v/>
      </c>
      <c r="BE685" s="105" t="s">
        <v>7171</v>
      </c>
    </row>
    <row r="686" spans="1:57" hidden="1" x14ac:dyDescent="0.3">
      <c r="A686" s="1" t="s">
        <v>1599</v>
      </c>
      <c r="B686" s="8" t="s">
        <v>1600</v>
      </c>
      <c r="C686" s="3" t="str">
        <f>_xlfn.XLOOKUP(B686,'[1]daily break down'!$D:$D,'[1]daily break down'!$E:$E,"")</f>
        <v>Douala</v>
      </c>
      <c r="D686" s="1" t="s">
        <v>11</v>
      </c>
      <c r="E686" s="1" t="s">
        <v>12</v>
      </c>
      <c r="F686" s="3" t="s">
        <v>31</v>
      </c>
      <c r="G686" s="1" t="s">
        <v>32</v>
      </c>
      <c r="H686" s="27" t="str">
        <f>_xlfn.XLOOKUP(B686,[2]CALCULATION!$B:$B,[2]CALCULATION!$H:$H,"")</f>
        <v>ZTE</v>
      </c>
      <c r="I686" s="23">
        <v>0</v>
      </c>
      <c r="J686" s="23">
        <v>0</v>
      </c>
      <c r="K686" s="23">
        <v>0</v>
      </c>
      <c r="L686" s="23">
        <v>7.1571277533793838</v>
      </c>
      <c r="M686" s="23">
        <v>37.663619008483792</v>
      </c>
      <c r="N686" s="23">
        <v>8.1577648223768886</v>
      </c>
      <c r="O686" s="23">
        <v>0</v>
      </c>
      <c r="P686" s="103" t="s">
        <v>6554</v>
      </c>
      <c r="Q686" s="36" t="s">
        <v>5796</v>
      </c>
      <c r="R686" s="36"/>
      <c r="S686" s="35" t="str" cm="1">
        <f t="array" ref="S686">IFERROR(_xlfn.IFS(
U686="MPR ISSUE","PDH",
U686="BSS Hardware Issue","BSS",
U686="Sites strategiques, MLL, Pylone, etc.","ENVTECH",
U686="AKTIVCO DEFAUT GE &amp; POWER Cabinet","AKTIVCO",
U686="AKTIVCO Coupure ENEO &amp; Baisse de tension","AKTIVCO GRID ONLY",
U686="Coupure ENEO &amp; Baisse de tension","IHS GRID ONLY",
U686="Defaut GE &amp; POWER Cabinet","IHS",
U686="Sharing","Partners",
U686="Sites strategiques &amp; DataCenter","SST &amp; DC",
U686="Exclu","Exclu",
U686="SAT","SAT",
U686="SPARE-ISSUE","SPARE-ISSUE",
U686="Fiber CAmtel","TRANS_FO_CAMTEL",
U686="Fiber AOF","Fiber AOF",
U686="Projet OCM (HUAWEI)","TRAVAUX-HUAWEI",
U686="Projet OCM (NOKIA)","TRAVAUX-NOKIA",
U686="ACCESS-ISSUE","ACCESS-ISSUE",
U686="Projet OCM (ZTE, NOKIA, autres projets)","TRAVAUX OCM",
U686="No root CAuse","No root cause",
U686="ODU HS","PDH",
U686="IP &amp; VLAN","PDH",
U686="Warehouse HUAWEI","SPARE-ISSUE",
U686="SPARE-HS","SPARE-ISSUE",
U686="Power Telco","BSS",U686="no impacts","no impacts"
),"")</f>
        <v/>
      </c>
      <c r="T686" s="35" t="str" cm="1">
        <f t="array" ref="T686">IFERROR(_xlfn.IFS(
U686="MPR ISSUE","TX ISSUE",
U686="BSS Hardware Issue","RAN ISSUE",
U686="Sites strategiques, MLL, Pylone, etc.","ENVTECH",
U686="AKTIVCO DEFAUT GE &amp; POWER Cabinet","POWER ISSUE",
U686="AKTIVCO Coupure ENEO &amp; Baisse de tension","POWER ISSUE",
U686="Coupure ENEO &amp; Baisse de tension","POWER ISSUE",
U686="Defaut GE &amp; POWER Cabinet","POWER ISSUE",
U686="Sharing","POWER ISSUE",
U686="Sites strategiques &amp; DataCenter","POWER ISSUE",
U686="Exclu","Exclu",
U686="SAT","TX ISSUE",
U686="SPARE-ISSUE","SPARE-ISSUE",
U686="Fiber CAmtel","TX ISSUE",
U686="Fiber AOF","TX ISSUE",
U686="Projet OCM (HUAWEI)","TRAVAUX-HUAWEI",
U686="Projet OCM (NOKIA)","TRAVAUX -NOKIA",
U686="ACCESS-ISSUE","ACCESS-ISSUE",
U686="Projet OCM (ZTE, NOKIA, autres projets)","TRAVAUX OCM",
U686="No root CAuse","No root cause",
U686="ODU HS","TX ISSUE",
U686="IP &amp; VLAN","TX ISSUE",
U686="Warehouse HUAWEI","SPARE-ISSUE",
U686="SPARE-HS","SPARE-ISSUE",
U686="Power Telco","RAN ISSUE",U686="no impacts","no impacts"
),"")</f>
        <v/>
      </c>
      <c r="U686" s="28"/>
      <c r="V686" s="35" t="str" cm="1">
        <f t="array" ref="V686">IFERROR(_xlfn.IFS(
U686="MPR ISSUE","ACTIVE",
U686="BSS Hardware Issue","ACTIVE",
U686="Sites strategiques, MLL, Pylone, etc.","PASSIVE",
U686="AKTIVCO DEFAUT GE &amp; POWER Cabinet","PASSIVE",
U686="AKTIVCO Coupure ENEO &amp; Baisse de tension","PASSIVE",
U686="Coupure ENEO &amp; Baisse de tension","PASSIVE",
U686="Defaut GE &amp; POWER Cabinet","PASSIVE",
U686="Sharing","PASSIVE",
U686="Sites strategiques &amp; DataCenter","PASSIVE",
U686="Exclu","Exclu",
U686="SAT","ACTIVE",
U686="SPARE-ISSUE","SPARE-ISSUE",
U686="Fiber CAmtel","ACTIVE",
U686="Fiber AOF","ACTIVE",
U686="Projet OCM (HUAWEI)","PLANNED WORKS",
U686="Projet OCM (NOKIA)","PLANNED WORKS",
U686="ACCESS-ISSUE","ACCESS-ISSUE",
U686="Projet OCM (ZTE, NOKIA, autres projets)","PLANNED WORKS",
U686="No root CAuse","No root cause",
U686="ODU HS","ACTIVE",
U686="IP &amp; VLAN","ACTIVE",
U686="Warehouse HUAWEI","SPARE-ISSUE",
U686="SPARE-HS","SPARE-ISSUE",
U686="Power Telco","ACTIVE", U686="no impacts","no impacts"
),"")</f>
        <v/>
      </c>
      <c r="W686" s="102"/>
      <c r="X686" s="102"/>
      <c r="Y686" s="102"/>
      <c r="Z686" s="102"/>
      <c r="AA686" s="102"/>
      <c r="AB686" s="104" t="s">
        <v>5423</v>
      </c>
      <c r="AC686" s="9"/>
      <c r="AD686" s="9"/>
      <c r="AE686" s="7" t="s">
        <v>5423</v>
      </c>
      <c r="AF686" s="6"/>
      <c r="AG686" s="7"/>
      <c r="AH686" s="3" t="s">
        <v>5423</v>
      </c>
      <c r="AI686" s="18" t="s">
        <v>5423</v>
      </c>
      <c r="AJ686" s="18" t="s">
        <v>5423</v>
      </c>
      <c r="AK686" s="18" t="s">
        <v>5423</v>
      </c>
      <c r="AL686" s="18" t="s">
        <v>5423</v>
      </c>
      <c r="AM686" s="18" t="s">
        <v>5423</v>
      </c>
      <c r="AN686" s="18" t="s">
        <v>5423</v>
      </c>
      <c r="AO686" s="18" t="s">
        <v>5423</v>
      </c>
      <c r="AP686" s="18" t="s">
        <v>5423</v>
      </c>
      <c r="AQ686" s="18" t="s">
        <v>5423</v>
      </c>
      <c r="AR686" s="18" t="s">
        <v>5423</v>
      </c>
      <c r="AS686" s="18" t="s">
        <v>5423</v>
      </c>
      <c r="AT686" s="18" t="s">
        <v>5423</v>
      </c>
      <c r="AU686" s="9" t="s">
        <v>5423</v>
      </c>
      <c r="AV686" s="14"/>
      <c r="AW686" s="14" t="s">
        <v>5423</v>
      </c>
      <c r="AX686" s="14" t="str">
        <f>_xlfn.XLOOKUP(B686,'[4]cell downs 18042026 17h'!$B:$B,'[4]cell downs 18042026 17h'!$B:$B,"")</f>
        <v/>
      </c>
      <c r="AY686" s="14" t="str">
        <f>_xlfn.XLOOKUP(B686,'[5]Cells Huawei 19042026 15h'!$B:$B,'[5]Cells Huawei 19042026 15h'!$B:$B,"")</f>
        <v/>
      </c>
      <c r="AZ686" s="105" t="str">
        <f>_xlfn.XLOOKUP(B686,'INCIDENT-04-23-2026'!E:E,'INCIDENT-04-23-2026'!F:F,"")</f>
        <v/>
      </c>
      <c r="BA686" s="105" t="str">
        <f>_xlfn.XLOOKUP(B686,'[6]Eneo 17H'!$C:$C,'[6]Eneo 17H'!$I:$I,"")</f>
        <v/>
      </c>
      <c r="BB686" s="105" t="str">
        <f>_xlfn.XLOOKUP(B686,[8]ALL!$B:$B,[8]ALL!$M:$M,"")</f>
        <v/>
      </c>
      <c r="BC686" s="105" t="str">
        <f>_xlfn.XLOOKUP(B686,'[6]Eneo 17H'!$C:$C,'[6]Eneo 17H'!$I:$I,"")</f>
        <v/>
      </c>
      <c r="BD686" s="105" t="str">
        <f>_xlfn.XLOOKUP(B686,'[7]Eneo 12H'!$C:$C,'[7]Eneo 12H'!$I:$I,"")</f>
        <v/>
      </c>
      <c r="BE686" s="105" t="s">
        <v>7161</v>
      </c>
    </row>
    <row r="687" spans="1:57" hidden="1" x14ac:dyDescent="0.3">
      <c r="A687" s="1" t="s">
        <v>1579</v>
      </c>
      <c r="B687" s="8" t="s">
        <v>1580</v>
      </c>
      <c r="C687" s="3" t="str">
        <f>_xlfn.XLOOKUP(B687,'[1]daily break down'!$D:$D,'[1]daily break down'!$E:$E,"")</f>
        <v>Douala</v>
      </c>
      <c r="D687" s="1"/>
      <c r="E687" s="1"/>
      <c r="F687" s="3" t="s">
        <v>31</v>
      </c>
      <c r="G687" s="1" t="s">
        <v>32</v>
      </c>
      <c r="H687" s="27" t="str">
        <f>_xlfn.XLOOKUP(B687,[2]CALCULATION!$B:$B,[2]CALCULATION!$H:$H,"")</f>
        <v>ZTE</v>
      </c>
      <c r="I687" s="23">
        <v>0</v>
      </c>
      <c r="J687" s="23">
        <v>2.0345187239786204</v>
      </c>
      <c r="K687" s="23">
        <v>0</v>
      </c>
      <c r="L687" s="23">
        <v>3.7865119723313718</v>
      </c>
      <c r="M687" s="23">
        <v>20.271135994612379</v>
      </c>
      <c r="N687" s="23">
        <v>5.2015649211118804</v>
      </c>
      <c r="O687" s="23">
        <v>0</v>
      </c>
      <c r="P687" s="103" t="s">
        <v>6554</v>
      </c>
      <c r="Q687" s="36" t="s">
        <v>5796</v>
      </c>
      <c r="R687" s="36"/>
      <c r="S687" s="35" t="str" cm="1">
        <f t="array" ref="S687">IFERROR(_xlfn.IFS(
U687="MPR ISSUE","PDH",
U687="BSS Hardware Issue","BSS",
U687="Sites strategiques, MLL, Pylone, etc.","ENVTECH",
U687="AKTIVCO DEFAUT GE &amp; POWER Cabinet","AKTIVCO",
U687="AKTIVCO Coupure ENEO &amp; Baisse de tension","AKTIVCO GRID ONLY",
U687="Coupure ENEO &amp; Baisse de tension","IHS GRID ONLY",
U687="Defaut GE &amp; POWER Cabinet","IHS",
U687="Sharing","Partners",
U687="Sites strategiques &amp; DataCenter","SST &amp; DC",
U687="Exclu","Exclu",
U687="SAT","SAT",
U687="SPARE-ISSUE","SPARE-ISSUE",
U687="Fiber CAmtel","TRANS_FO_CAMTEL",
U687="Fiber AOF","Fiber AOF",
U687="Projet OCM (HUAWEI)","TRAVAUX-HUAWEI",
U687="Projet OCM (NOKIA)","TRAVAUX-NOKIA",
U687="ACCESS-ISSUE","ACCESS-ISSUE",
U687="Projet OCM (ZTE, NOKIA, autres projets)","TRAVAUX OCM",
U687="No root CAuse","No root cause",
U687="ODU HS","PDH",
U687="IP &amp; VLAN","PDH",
U687="Warehouse HUAWEI","SPARE-ISSUE",
U687="SPARE-HS","SPARE-ISSUE",
U687="Power Telco","BSS",U687="no impacts","no impacts"
),"")</f>
        <v/>
      </c>
      <c r="T687" s="35" t="str" cm="1">
        <f t="array" ref="T687">IFERROR(_xlfn.IFS(
U687="MPR ISSUE","TX ISSUE",
U687="BSS Hardware Issue","RAN ISSUE",
U687="Sites strategiques, MLL, Pylone, etc.","ENVTECH",
U687="AKTIVCO DEFAUT GE &amp; POWER Cabinet","POWER ISSUE",
U687="AKTIVCO Coupure ENEO &amp; Baisse de tension","POWER ISSUE",
U687="Coupure ENEO &amp; Baisse de tension","POWER ISSUE",
U687="Defaut GE &amp; POWER Cabinet","POWER ISSUE",
U687="Sharing","POWER ISSUE",
U687="Sites strategiques &amp; DataCenter","POWER ISSUE",
U687="Exclu","Exclu",
U687="SAT","TX ISSUE",
U687="SPARE-ISSUE","SPARE-ISSUE",
U687="Fiber CAmtel","TX ISSUE",
U687="Fiber AOF","TX ISSUE",
U687="Projet OCM (HUAWEI)","TRAVAUX-HUAWEI",
U687="Projet OCM (NOKIA)","TRAVAUX -NOKIA",
U687="ACCESS-ISSUE","ACCESS-ISSUE",
U687="Projet OCM (ZTE, NOKIA, autres projets)","TRAVAUX OCM",
U687="No root CAuse","No root cause",
U687="ODU HS","TX ISSUE",
U687="IP &amp; VLAN","TX ISSUE",
U687="Warehouse HUAWEI","SPARE-ISSUE",
U687="SPARE-HS","SPARE-ISSUE",
U687="Power Telco","RAN ISSUE",U687="no impacts","no impacts"
),"")</f>
        <v/>
      </c>
      <c r="U687" s="28"/>
      <c r="V687" s="35" t="str" cm="1">
        <f t="array" ref="V687">IFERROR(_xlfn.IFS(
U687="MPR ISSUE","ACTIVE",
U687="BSS Hardware Issue","ACTIVE",
U687="Sites strategiques, MLL, Pylone, etc.","PASSIVE",
U687="AKTIVCO DEFAUT GE &amp; POWER Cabinet","PASSIVE",
U687="AKTIVCO Coupure ENEO &amp; Baisse de tension","PASSIVE",
U687="Coupure ENEO &amp; Baisse de tension","PASSIVE",
U687="Defaut GE &amp; POWER Cabinet","PASSIVE",
U687="Sharing","PASSIVE",
U687="Sites strategiques &amp; DataCenter","PASSIVE",
U687="Exclu","Exclu",
U687="SAT","ACTIVE",
U687="SPARE-ISSUE","SPARE-ISSUE",
U687="Fiber CAmtel","ACTIVE",
U687="Fiber AOF","ACTIVE",
U687="Projet OCM (HUAWEI)","PLANNED WORKS",
U687="Projet OCM (NOKIA)","PLANNED WORKS",
U687="ACCESS-ISSUE","ACCESS-ISSUE",
U687="Projet OCM (ZTE, NOKIA, autres projets)","PLANNED WORKS",
U687="No root CAuse","No root cause",
U687="ODU HS","ACTIVE",
U687="IP &amp; VLAN","ACTIVE",
U687="Warehouse HUAWEI","SPARE-ISSUE",
U687="SPARE-HS","SPARE-ISSUE",
U687="Power Telco","ACTIVE", U687="no impacts","no impacts"
),"")</f>
        <v/>
      </c>
      <c r="W687" s="102"/>
      <c r="X687" s="102"/>
      <c r="Y687" s="102"/>
      <c r="Z687" s="102"/>
      <c r="AA687" s="102"/>
      <c r="AB687" s="104" t="s">
        <v>5423</v>
      </c>
      <c r="AC687" s="9"/>
      <c r="AD687" s="9"/>
      <c r="AE687" s="7" t="s">
        <v>5423</v>
      </c>
      <c r="AF687" s="6"/>
      <c r="AG687" s="7"/>
      <c r="AH687" s="3" t="s">
        <v>5423</v>
      </c>
      <c r="AI687" s="18" t="s">
        <v>5423</v>
      </c>
      <c r="AJ687" s="18" t="s">
        <v>5423</v>
      </c>
      <c r="AK687" s="18" t="s">
        <v>5423</v>
      </c>
      <c r="AL687" s="18" t="s">
        <v>5423</v>
      </c>
      <c r="AM687" s="18" t="s">
        <v>5423</v>
      </c>
      <c r="AN687" s="18" t="s">
        <v>5423</v>
      </c>
      <c r="AO687" s="18" t="s">
        <v>5423</v>
      </c>
      <c r="AP687" s="18" t="s">
        <v>5423</v>
      </c>
      <c r="AQ687" s="18" t="s">
        <v>5423</v>
      </c>
      <c r="AR687" s="18" t="s">
        <v>5423</v>
      </c>
      <c r="AS687" s="18" t="s">
        <v>5423</v>
      </c>
      <c r="AT687" s="18" t="s">
        <v>5423</v>
      </c>
      <c r="AU687" s="9" t="s">
        <v>5423</v>
      </c>
      <c r="AV687" s="14"/>
      <c r="AW687" s="14" t="s">
        <v>5423</v>
      </c>
      <c r="AX687" s="14" t="str">
        <f>_xlfn.XLOOKUP(B687,'[4]cell downs 18042026 17h'!$B:$B,'[4]cell downs 18042026 17h'!$B:$B,"")</f>
        <v/>
      </c>
      <c r="AY687" s="14" t="str">
        <f>_xlfn.XLOOKUP(B687,'[5]Cells Huawei 19042026 15h'!$B:$B,'[5]Cells Huawei 19042026 15h'!$B:$B,"")</f>
        <v/>
      </c>
      <c r="AZ687" s="105" t="str">
        <f>_xlfn.XLOOKUP(B687,'INCIDENT-04-23-2026'!E:E,'INCIDENT-04-23-2026'!F:F,"")</f>
        <v/>
      </c>
      <c r="BA687" s="105" t="str">
        <f>_xlfn.XLOOKUP(B687,'[6]Eneo 17H'!$C:$C,'[6]Eneo 17H'!$I:$I,"")</f>
        <v/>
      </c>
      <c r="BB687" s="105" t="str">
        <f>_xlfn.XLOOKUP(B687,[8]ALL!$B:$B,[8]ALL!$M:$M,"")</f>
        <v/>
      </c>
      <c r="BC687" s="105" t="str">
        <f>_xlfn.XLOOKUP(B687,'[6]Eneo 17H'!$C:$C,'[6]Eneo 17H'!$I:$I,"")</f>
        <v/>
      </c>
      <c r="BD687" s="105" t="str">
        <f>_xlfn.XLOOKUP(B687,'[7]Eneo 12H'!$C:$C,'[7]Eneo 12H'!$I:$I,"")</f>
        <v/>
      </c>
      <c r="BE687" s="105" t="s">
        <v>7163</v>
      </c>
    </row>
    <row r="688" spans="1:57" hidden="1" x14ac:dyDescent="0.3">
      <c r="A688" s="1" t="s">
        <v>1685</v>
      </c>
      <c r="B688" s="8" t="s">
        <v>1686</v>
      </c>
      <c r="C688" s="3" t="str">
        <f>_xlfn.XLOOKUP(B688,'[1]daily break down'!$D:$D,'[1]daily break down'!$E:$E,"")</f>
        <v>Douala</v>
      </c>
      <c r="D688" s="1" t="s">
        <v>21</v>
      </c>
      <c r="E688" s="1" t="s">
        <v>30</v>
      </c>
      <c r="F688" s="3" t="s">
        <v>31</v>
      </c>
      <c r="G688" s="1" t="s">
        <v>32</v>
      </c>
      <c r="H688" s="27" t="str">
        <f>_xlfn.XLOOKUP(B688,[2]CALCULATION!$B:$B,[2]CALCULATION!$H:$H,"")</f>
        <v>ZTE</v>
      </c>
      <c r="I688" s="23">
        <v>0</v>
      </c>
      <c r="J688" s="23">
        <v>0</v>
      </c>
      <c r="K688" s="23">
        <v>0</v>
      </c>
      <c r="L688" s="23">
        <v>1.3378092245878672</v>
      </c>
      <c r="M688" s="23">
        <v>14.355151341340568</v>
      </c>
      <c r="N688" s="23">
        <v>17.936987954901511</v>
      </c>
      <c r="O688" s="23">
        <v>0</v>
      </c>
      <c r="P688" s="103" t="s">
        <v>6554</v>
      </c>
      <c r="Q688" s="36" t="s">
        <v>5796</v>
      </c>
      <c r="R688" s="36"/>
      <c r="S688" s="35" t="str" cm="1">
        <f t="array" ref="S688">IFERROR(_xlfn.IFS(
U688="MPR ISSUE","PDH",
U688="BSS Hardware Issue","BSS",
U688="Sites strategiques, MLL, Pylone, etc.","ENVTECH",
U688="AKTIVCO DEFAUT GE &amp; POWER Cabinet","AKTIVCO",
U688="AKTIVCO Coupure ENEO &amp; Baisse de tension","AKTIVCO GRID ONLY",
U688="Coupure ENEO &amp; Baisse de tension","IHS GRID ONLY",
U688="Defaut GE &amp; POWER Cabinet","IHS",
U688="Sharing","Partners",
U688="Sites strategiques &amp; DataCenter","SST &amp; DC",
U688="Exclu","Exclu",
U688="SAT","SAT",
U688="SPARE-ISSUE","SPARE-ISSUE",
U688="Fiber CAmtel","TRANS_FO_CAMTEL",
U688="Fiber AOF","Fiber AOF",
U688="Projet OCM (HUAWEI)","TRAVAUX-HUAWEI",
U688="Projet OCM (NOKIA)","TRAVAUX-NOKIA",
U688="ACCESS-ISSUE","ACCESS-ISSUE",
U688="Projet OCM (ZTE, NOKIA, autres projets)","TRAVAUX OCM",
U688="No root CAuse","No root cause",
U688="ODU HS","PDH",
U688="IP &amp; VLAN","PDH",
U688="Warehouse HUAWEI","SPARE-ISSUE",
U688="SPARE-HS","SPARE-ISSUE",
U688="Power Telco","BSS",U688="no impacts","no impacts"
),"")</f>
        <v/>
      </c>
      <c r="T688" s="35" t="str" cm="1">
        <f t="array" ref="T688">IFERROR(_xlfn.IFS(
U688="MPR ISSUE","TX ISSUE",
U688="BSS Hardware Issue","RAN ISSUE",
U688="Sites strategiques, MLL, Pylone, etc.","ENVTECH",
U688="AKTIVCO DEFAUT GE &amp; POWER Cabinet","POWER ISSUE",
U688="AKTIVCO Coupure ENEO &amp; Baisse de tension","POWER ISSUE",
U688="Coupure ENEO &amp; Baisse de tension","POWER ISSUE",
U688="Defaut GE &amp; POWER Cabinet","POWER ISSUE",
U688="Sharing","POWER ISSUE",
U688="Sites strategiques &amp; DataCenter","POWER ISSUE",
U688="Exclu","Exclu",
U688="SAT","TX ISSUE",
U688="SPARE-ISSUE","SPARE-ISSUE",
U688="Fiber CAmtel","TX ISSUE",
U688="Fiber AOF","TX ISSUE",
U688="Projet OCM (HUAWEI)","TRAVAUX-HUAWEI",
U688="Projet OCM (NOKIA)","TRAVAUX -NOKIA",
U688="ACCESS-ISSUE","ACCESS-ISSUE",
U688="Projet OCM (ZTE, NOKIA, autres projets)","TRAVAUX OCM",
U688="No root CAuse","No root cause",
U688="ODU HS","TX ISSUE",
U688="IP &amp; VLAN","TX ISSUE",
U688="Warehouse HUAWEI","SPARE-ISSUE",
U688="SPARE-HS","SPARE-ISSUE",
U688="Power Telco","RAN ISSUE",U688="no impacts","no impacts"
),"")</f>
        <v/>
      </c>
      <c r="U688" s="28"/>
      <c r="V688" s="35" t="str" cm="1">
        <f t="array" ref="V688">IFERROR(_xlfn.IFS(
U688="MPR ISSUE","ACTIVE",
U688="BSS Hardware Issue","ACTIVE",
U688="Sites strategiques, MLL, Pylone, etc.","PASSIVE",
U688="AKTIVCO DEFAUT GE &amp; POWER Cabinet","PASSIVE",
U688="AKTIVCO Coupure ENEO &amp; Baisse de tension","PASSIVE",
U688="Coupure ENEO &amp; Baisse de tension","PASSIVE",
U688="Defaut GE &amp; POWER Cabinet","PASSIVE",
U688="Sharing","PASSIVE",
U688="Sites strategiques &amp; DataCenter","PASSIVE",
U688="Exclu","Exclu",
U688="SAT","ACTIVE",
U688="SPARE-ISSUE","SPARE-ISSUE",
U688="Fiber CAmtel","ACTIVE",
U688="Fiber AOF","ACTIVE",
U688="Projet OCM (HUAWEI)","PLANNED WORKS",
U688="Projet OCM (NOKIA)","PLANNED WORKS",
U688="ACCESS-ISSUE","ACCESS-ISSUE",
U688="Projet OCM (ZTE, NOKIA, autres projets)","PLANNED WORKS",
U688="No root CAuse","No root cause",
U688="ODU HS","ACTIVE",
U688="IP &amp; VLAN","ACTIVE",
U688="Warehouse HUAWEI","SPARE-ISSUE",
U688="SPARE-HS","SPARE-ISSUE",
U688="Power Telco","ACTIVE", U688="no impacts","no impacts"
),"")</f>
        <v/>
      </c>
      <c r="W688" s="102"/>
      <c r="X688" s="102"/>
      <c r="Y688" s="102"/>
      <c r="Z688" s="102"/>
      <c r="AA688" s="102"/>
      <c r="AB688" s="104" t="s">
        <v>5423</v>
      </c>
      <c r="AC688" s="9"/>
      <c r="AD688" s="9"/>
      <c r="AE688" s="7" t="s">
        <v>5423</v>
      </c>
      <c r="AF688" s="6"/>
      <c r="AG688" s="7"/>
      <c r="AH688" s="3" t="s">
        <v>5423</v>
      </c>
      <c r="AI688" s="18" t="s">
        <v>5423</v>
      </c>
      <c r="AJ688" s="18" t="s">
        <v>5423</v>
      </c>
      <c r="AK688" s="18" t="s">
        <v>5423</v>
      </c>
      <c r="AL688" s="18" t="s">
        <v>5423</v>
      </c>
      <c r="AM688" s="18" t="s">
        <v>5423</v>
      </c>
      <c r="AN688" s="18" t="s">
        <v>5423</v>
      </c>
      <c r="AO688" s="18" t="s">
        <v>5423</v>
      </c>
      <c r="AP688" s="18" t="s">
        <v>5423</v>
      </c>
      <c r="AQ688" s="18" t="s">
        <v>5423</v>
      </c>
      <c r="AR688" s="18" t="s">
        <v>5423</v>
      </c>
      <c r="AS688" s="18" t="s">
        <v>5423</v>
      </c>
      <c r="AT688" s="18" t="s">
        <v>5423</v>
      </c>
      <c r="AU688" s="9" t="s">
        <v>5423</v>
      </c>
      <c r="AV688" s="14"/>
      <c r="AW688" s="14" t="s">
        <v>5423</v>
      </c>
      <c r="AX688" s="14" t="str">
        <f>_xlfn.XLOOKUP(B688,'[4]cell downs 18042026 17h'!$B:$B,'[4]cell downs 18042026 17h'!$B:$B,"")</f>
        <v/>
      </c>
      <c r="AY688" s="14" t="str">
        <f>_xlfn.XLOOKUP(B688,'[5]Cells Huawei 19042026 15h'!$B:$B,'[5]Cells Huawei 19042026 15h'!$B:$B,"")</f>
        <v/>
      </c>
      <c r="AZ688" s="105" t="str">
        <f>_xlfn.XLOOKUP(B688,'INCIDENT-04-23-2026'!E:E,'INCIDENT-04-23-2026'!F:F,"")</f>
        <v/>
      </c>
      <c r="BA688" s="105" t="str">
        <f>_xlfn.XLOOKUP(B688,'[6]Eneo 17H'!$C:$C,'[6]Eneo 17H'!$I:$I,"")</f>
        <v/>
      </c>
      <c r="BB688" s="105" t="str">
        <f>_xlfn.XLOOKUP(B688,[8]ALL!$B:$B,[8]ALL!$M:$M,"")</f>
        <v/>
      </c>
      <c r="BC688" s="105" t="str">
        <f>_xlfn.XLOOKUP(B688,'[6]Eneo 17H'!$C:$C,'[6]Eneo 17H'!$I:$I,"")</f>
        <v/>
      </c>
      <c r="BD688" s="105" t="str">
        <f>_xlfn.XLOOKUP(B688,'[7]Eneo 12H'!$C:$C,'[7]Eneo 12H'!$I:$I,"")</f>
        <v/>
      </c>
      <c r="BE688" s="105" t="s">
        <v>7159</v>
      </c>
    </row>
    <row r="689" spans="1:57" hidden="1" x14ac:dyDescent="0.3">
      <c r="A689" s="1" t="s">
        <v>753</v>
      </c>
      <c r="B689" s="8" t="s">
        <v>754</v>
      </c>
      <c r="C689" s="3" t="str">
        <f>_xlfn.XLOOKUP(B689,'[1]daily break down'!$D:$D,'[1]daily break down'!$E:$E,"")</f>
        <v>Douala</v>
      </c>
      <c r="D689" s="1" t="s">
        <v>11</v>
      </c>
      <c r="E689" s="1" t="s">
        <v>12</v>
      </c>
      <c r="F689" s="3" t="s">
        <v>31</v>
      </c>
      <c r="G689" s="1" t="s">
        <v>32</v>
      </c>
      <c r="H689" s="27" t="str">
        <f>_xlfn.XLOOKUP(B689,[2]CALCULATION!$B:$B,[2]CALCULATION!$H:$H,"")</f>
        <v>ZTE</v>
      </c>
      <c r="I689" s="23">
        <v>1.024429063472903</v>
      </c>
      <c r="J689" s="23">
        <v>0.50708694672020016</v>
      </c>
      <c r="K689" s="23">
        <v>0.50623086296096498</v>
      </c>
      <c r="L689" s="23">
        <v>1.0465267255081576</v>
      </c>
      <c r="M689" s="23">
        <v>1.0362893905539718</v>
      </c>
      <c r="N689" s="23">
        <v>0.50507158287033438</v>
      </c>
      <c r="O689" s="23">
        <v>0</v>
      </c>
      <c r="P689" s="103" t="s">
        <v>6554</v>
      </c>
      <c r="Q689" s="36" t="s">
        <v>5796</v>
      </c>
      <c r="R689" s="36"/>
      <c r="S689" s="35" t="str" cm="1">
        <f t="array" ref="S689">IFERROR(_xlfn.IFS(
U689="MPR ISSUE","PDH",
U689="BSS Hardware Issue","BSS",
U689="Sites strategiques, MLL, Pylone, etc.","ENVTECH",
U689="AKTIVCO DEFAUT GE &amp; POWER Cabinet","AKTIVCO",
U689="AKTIVCO Coupure ENEO &amp; Baisse de tension","AKTIVCO GRID ONLY",
U689="Coupure ENEO &amp; Baisse de tension","IHS GRID ONLY",
U689="Defaut GE &amp; POWER Cabinet","IHS",
U689="Sharing","Partners",
U689="Sites strategiques &amp; DataCenter","SST &amp; DC",
U689="Exclu","Exclu",
U689="SAT","SAT",
U689="SPARE-ISSUE","SPARE-ISSUE",
U689="Fiber CAmtel","TRANS_FO_CAMTEL",
U689="Fiber AOF","Fiber AOF",
U689="Projet OCM (HUAWEI)","TRAVAUX-HUAWEI",
U689="Projet OCM (NOKIA)","TRAVAUX-NOKIA",
U689="ACCESS-ISSUE","ACCESS-ISSUE",
U689="Projet OCM (ZTE, NOKIA, autres projets)","TRAVAUX OCM",
U689="No root CAuse","No root cause",
U689="ODU HS","PDH",
U689="IP &amp; VLAN","PDH",
U689="Warehouse HUAWEI","SPARE-ISSUE",
U689="SPARE-HS","SPARE-ISSUE",
U689="Power Telco","BSS",U689="no impacts","no impacts"
),"")</f>
        <v/>
      </c>
      <c r="T689" s="35" t="str" cm="1">
        <f t="array" ref="T689">IFERROR(_xlfn.IFS(
U689="MPR ISSUE","TX ISSUE",
U689="BSS Hardware Issue","RAN ISSUE",
U689="Sites strategiques, MLL, Pylone, etc.","ENVTECH",
U689="AKTIVCO DEFAUT GE &amp; POWER Cabinet","POWER ISSUE",
U689="AKTIVCO Coupure ENEO &amp; Baisse de tension","POWER ISSUE",
U689="Coupure ENEO &amp; Baisse de tension","POWER ISSUE",
U689="Defaut GE &amp; POWER Cabinet","POWER ISSUE",
U689="Sharing","POWER ISSUE",
U689="Sites strategiques &amp; DataCenter","POWER ISSUE",
U689="Exclu","Exclu",
U689="SAT","TX ISSUE",
U689="SPARE-ISSUE","SPARE-ISSUE",
U689="Fiber CAmtel","TX ISSUE",
U689="Fiber AOF","TX ISSUE",
U689="Projet OCM (HUAWEI)","TRAVAUX-HUAWEI",
U689="Projet OCM (NOKIA)","TRAVAUX -NOKIA",
U689="ACCESS-ISSUE","ACCESS-ISSUE",
U689="Projet OCM (ZTE, NOKIA, autres projets)","TRAVAUX OCM",
U689="No root CAuse","No root cause",
U689="ODU HS","TX ISSUE",
U689="IP &amp; VLAN","TX ISSUE",
U689="Warehouse HUAWEI","SPARE-ISSUE",
U689="SPARE-HS","SPARE-ISSUE",
U689="Power Telco","RAN ISSUE",U689="no impacts","no impacts"
),"")</f>
        <v/>
      </c>
      <c r="U689" s="28"/>
      <c r="V689" s="35" t="str" cm="1">
        <f t="array" ref="V689">IFERROR(_xlfn.IFS(
U689="MPR ISSUE","ACTIVE",
U689="BSS Hardware Issue","ACTIVE",
U689="Sites strategiques, MLL, Pylone, etc.","PASSIVE",
U689="AKTIVCO DEFAUT GE &amp; POWER Cabinet","PASSIVE",
U689="AKTIVCO Coupure ENEO &amp; Baisse de tension","PASSIVE",
U689="Coupure ENEO &amp; Baisse de tension","PASSIVE",
U689="Defaut GE &amp; POWER Cabinet","PASSIVE",
U689="Sharing","PASSIVE",
U689="Sites strategiques &amp; DataCenter","PASSIVE",
U689="Exclu","Exclu",
U689="SAT","ACTIVE",
U689="SPARE-ISSUE","SPARE-ISSUE",
U689="Fiber CAmtel","ACTIVE",
U689="Fiber AOF","ACTIVE",
U689="Projet OCM (HUAWEI)","PLANNED WORKS",
U689="Projet OCM (NOKIA)","PLANNED WORKS",
U689="ACCESS-ISSUE","ACCESS-ISSUE",
U689="Projet OCM (ZTE, NOKIA, autres projets)","PLANNED WORKS",
U689="No root CAuse","No root cause",
U689="ODU HS","ACTIVE",
U689="IP &amp; VLAN","ACTIVE",
U689="Warehouse HUAWEI","SPARE-ISSUE",
U689="SPARE-HS","SPARE-ISSUE",
U689="Power Telco","ACTIVE",U689="no impacts","no impacts"
),"")</f>
        <v/>
      </c>
      <c r="W689" s="102"/>
      <c r="X689" s="102"/>
      <c r="Y689" s="102"/>
      <c r="Z689" s="102"/>
      <c r="AA689" s="102"/>
      <c r="AB689" s="104" t="s">
        <v>5423</v>
      </c>
      <c r="AC689" s="9"/>
      <c r="AD689" s="9"/>
      <c r="AE689" s="7" t="s">
        <v>5423</v>
      </c>
      <c r="AF689" s="6"/>
      <c r="AG689" s="7"/>
      <c r="AH689" s="3" t="s">
        <v>5423</v>
      </c>
      <c r="AI689" s="18" t="s">
        <v>5423</v>
      </c>
      <c r="AJ689" s="18" t="s">
        <v>5423</v>
      </c>
      <c r="AK689" s="18" t="s">
        <v>5423</v>
      </c>
      <c r="AL689" s="18" t="s">
        <v>5423</v>
      </c>
      <c r="AM689" s="18" t="s">
        <v>5423</v>
      </c>
      <c r="AN689" s="18" t="s">
        <v>5423</v>
      </c>
      <c r="AO689" s="18" t="s">
        <v>5423</v>
      </c>
      <c r="AP689" s="18" t="s">
        <v>5423</v>
      </c>
      <c r="AQ689" s="18" t="s">
        <v>5423</v>
      </c>
      <c r="AR689" s="18" t="s">
        <v>5423</v>
      </c>
      <c r="AS689" s="18" t="s">
        <v>5423</v>
      </c>
      <c r="AT689" s="18" t="s">
        <v>5423</v>
      </c>
      <c r="AU689" s="9" t="s">
        <v>5423</v>
      </c>
      <c r="AV689" s="14"/>
      <c r="AW689" s="14" t="s">
        <v>5423</v>
      </c>
      <c r="AX689" s="14" t="str">
        <f>_xlfn.XLOOKUP(B689,'[4]cell downs 18042026 17h'!$B:$B,'[4]cell downs 18042026 17h'!$B:$B,"")</f>
        <v/>
      </c>
      <c r="AY689" s="14" t="str">
        <f>_xlfn.XLOOKUP(B689,'[5]Cells Huawei 19042026 15h'!$B:$B,'[5]Cells Huawei 19042026 15h'!$B:$B,"")</f>
        <v/>
      </c>
      <c r="AZ689" s="105" t="str">
        <f>_xlfn.XLOOKUP(B689,'INCIDENT-04-23-2026'!E:E,'INCIDENT-04-23-2026'!F:F,"")</f>
        <v/>
      </c>
      <c r="BA689" s="105" t="str">
        <f>_xlfn.XLOOKUP(B689,'[6]Eneo 17H'!$C:$C,'[6]Eneo 17H'!$I:$I,"")</f>
        <v/>
      </c>
      <c r="BB689" s="105" t="str">
        <f>_xlfn.XLOOKUP(B689,[8]ALL!$B:$B,[8]ALL!$M:$M,"")</f>
        <v/>
      </c>
      <c r="BC689" s="105" t="str">
        <f>_xlfn.XLOOKUP(B689,'[6]Eneo 17H'!$C:$C,'[6]Eneo 17H'!$I:$I,"")</f>
        <v/>
      </c>
      <c r="BD689" s="105" t="str">
        <f>_xlfn.XLOOKUP(B689,'[7]Eneo 12H'!$C:$C,'[7]Eneo 12H'!$I:$I,"")</f>
        <v/>
      </c>
      <c r="BE689" s="105" t="s">
        <v>7181</v>
      </c>
    </row>
    <row r="690" spans="1:57" hidden="1" x14ac:dyDescent="0.3">
      <c r="A690" s="1" t="s">
        <v>2848</v>
      </c>
      <c r="B690" s="8" t="s">
        <v>2849</v>
      </c>
      <c r="C690" s="3" t="str">
        <f>_xlfn.XLOOKUP(B690,'[1]daily break down'!$D:$D,'[1]daily break down'!$E:$E,"")</f>
        <v>Bafoussam</v>
      </c>
      <c r="D690" s="1" t="s">
        <v>11</v>
      </c>
      <c r="E690" s="1" t="s">
        <v>757</v>
      </c>
      <c r="F690" s="3" t="s">
        <v>102</v>
      </c>
      <c r="G690" s="1" t="s">
        <v>299</v>
      </c>
      <c r="H690" s="25" t="str">
        <f>_xlfn.XLOOKUP(B690,[2]CALCULATION!$B:$B,[2]CALCULATION!$H:$H,"")</f>
        <v>Huawei</v>
      </c>
      <c r="I690" s="23">
        <v>2.675261747609386E-4</v>
      </c>
      <c r="J690" s="23">
        <v>0</v>
      </c>
      <c r="K690" s="23">
        <v>0</v>
      </c>
      <c r="L690" s="23">
        <v>0</v>
      </c>
      <c r="M690" s="23">
        <v>14.772955886003887</v>
      </c>
      <c r="N690" s="23">
        <v>0</v>
      </c>
      <c r="O690" s="23">
        <v>0.48422237631729886</v>
      </c>
      <c r="P690" s="103" t="s">
        <v>6554</v>
      </c>
      <c r="Q690" s="36" t="s">
        <v>5796</v>
      </c>
      <c r="R690" s="36"/>
      <c r="S690" s="35" t="str" cm="1">
        <f t="array" ref="S690">IFERROR(_xlfn.IFS(
U690="MPR ISSUE","PDH",
U690="BSS Hardware Issue","BSS",
U690="Sites strategiques, MLL, Pylone, etc.","ENVTECH",
U690="AKTIVCO DEFAUT GE &amp; POWER Cabinet","AKTIVCO",
U690="AKTIVCO Coupure ENEO &amp; Baisse de tension","AKTIVCO GRID ONLY",
U690="Coupure ENEO &amp; Baisse de tension","IHS GRID ONLY",
U690="Defaut GE &amp; POWER Cabinet","IHS",
U690="Sharing","Partners",
U690="Sites strategiques &amp; DataCenter","SST &amp; DC",
U690="Exclu","Exclu",
U690="SAT","SAT",
U690="SPARE-ISSUE","SPARE-ISSUE",
U690="Fiber CAmtel","TRANS_FO_CAMTEL",
U690="Fiber AOF","Fiber AOF",
U690="Projet OCM (HUAWEI)","TRAVAUX-HUAWEI",
U690="Projet OCM (NOKIA)","TRAVAUX-NOKIA",
U690="ACCESS-ISSUE","ACCESS-ISSUE",
U690="Projet OCM (ZTE, NOKIA, autres projets)","TRAVAUX OCM",
U690="No root CAuse","No root cause",
U690="ODU HS","PDH",
U690="IP &amp; VLAN","PDH",
U690="Warehouse HUAWEI","SPARE-ISSUE",
U690="SPARE-HS","SPARE-ISSUE",
U690="Power Telco","BSS",U690="no impacts","no impacts"
),"")</f>
        <v/>
      </c>
      <c r="T690" s="35" t="str" cm="1">
        <f t="array" ref="T690">IFERROR(_xlfn.IFS(
U690="MPR ISSUE","TX ISSUE",
U690="BSS Hardware Issue","RAN ISSUE",
U690="Sites strategiques, MLL, Pylone, etc.","ENVTECH",
U690="AKTIVCO DEFAUT GE &amp; POWER Cabinet","POWER ISSUE",
U690="AKTIVCO Coupure ENEO &amp; Baisse de tension","POWER ISSUE",
U690="Coupure ENEO &amp; Baisse de tension","POWER ISSUE",
U690="Defaut GE &amp; POWER Cabinet","POWER ISSUE",
U690="Sharing","POWER ISSUE",
U690="Sites strategiques &amp; DataCenter","POWER ISSUE",
U690="Exclu","Exclu",
U690="SAT","TX ISSUE",
U690="SPARE-ISSUE","SPARE-ISSUE",
U690="Fiber CAmtel","TX ISSUE",
U690="Fiber AOF","TX ISSUE",
U690="Projet OCM (HUAWEI)","TRAVAUX-HUAWEI",
U690="Projet OCM (NOKIA)","TRAVAUX -NOKIA",
U690="ACCESS-ISSUE","ACCESS-ISSUE",
U690="Projet OCM (ZTE, NOKIA, autres projets)","TRAVAUX OCM",
U690="No root CAuse","No root cause",
U690="ODU HS","TX ISSUE",
U690="IP &amp; VLAN","TX ISSUE",
U690="Warehouse HUAWEI","SPARE-ISSUE",
U690="SPARE-HS","SPARE-ISSUE",
U690="Power Telco","RAN ISSUE",U690="no impacts","no impacts"
),"")</f>
        <v/>
      </c>
      <c r="U690" s="28"/>
      <c r="V690" s="35" t="str" cm="1">
        <f t="array" ref="V690">IFERROR(_xlfn.IFS(
U690="MPR ISSUE","ACTIVE",
U690="BSS Hardware Issue","ACTIVE",
U690="Sites strategiques, MLL, Pylone, etc.","PASSIVE",
U690="AKTIVCO DEFAUT GE &amp; POWER Cabinet","PASSIVE",
U690="AKTIVCO Coupure ENEO &amp; Baisse de tension","PASSIVE",
U690="Coupure ENEO &amp; Baisse de tension","PASSIVE",
U690="Defaut GE &amp; POWER Cabinet","PASSIVE",
U690="Sharing","PASSIVE",
U690="Sites strategiques &amp; DataCenter","PASSIVE",
U690="Exclu","Exclu",
U690="SAT","ACTIVE",
U690="SPARE-ISSUE","SPARE-ISSUE",
U690="Fiber CAmtel","ACTIVE",
U690="Fiber AOF","ACTIVE",
U690="Projet OCM (HUAWEI)","PLANNED WORKS",
U690="Projet OCM (NOKIA)","PLANNED WORKS",
U690="ACCESS-ISSUE","ACCESS-ISSUE",
U690="Projet OCM (ZTE, NOKIA, autres projets)","PLANNED WORKS",
U690="No root CAuse","No root cause",
U690="ODU HS","ACTIVE",
U690="IP &amp; VLAN","ACTIVE",
U690="Warehouse HUAWEI","SPARE-ISSUE",
U690="SPARE-HS","SPARE-ISSUE",
U690="Power Telco","ACTIVE",U690="no impacts","no impacts"
),"")</f>
        <v/>
      </c>
      <c r="W690" s="102"/>
      <c r="X690" s="102"/>
      <c r="Y690" s="102"/>
      <c r="Z690" s="102"/>
      <c r="AA690" s="102"/>
      <c r="AB690" s="104" t="s">
        <v>5423</v>
      </c>
      <c r="AC690" s="9"/>
      <c r="AD690" s="9"/>
      <c r="AE690" s="7" t="s">
        <v>5423</v>
      </c>
      <c r="AF690" s="6"/>
      <c r="AG690" s="7"/>
      <c r="AH690" s="3" t="s">
        <v>5423</v>
      </c>
      <c r="AI690" s="18" t="s">
        <v>5423</v>
      </c>
      <c r="AJ690" s="18" t="s">
        <v>5423</v>
      </c>
      <c r="AK690" s="18" t="s">
        <v>5423</v>
      </c>
      <c r="AL690" s="18" t="s">
        <v>5423</v>
      </c>
      <c r="AM690" s="18" t="s">
        <v>5423</v>
      </c>
      <c r="AN690" s="18" t="s">
        <v>5423</v>
      </c>
      <c r="AO690" s="18" t="s">
        <v>5423</v>
      </c>
      <c r="AP690" s="18" t="s">
        <v>5423</v>
      </c>
      <c r="AQ690" s="18" t="s">
        <v>5423</v>
      </c>
      <c r="AR690" s="18" t="s">
        <v>5423</v>
      </c>
      <c r="AS690" s="18" t="s">
        <v>5423</v>
      </c>
      <c r="AT690" s="18" t="s">
        <v>5423</v>
      </c>
      <c r="AU690" s="9" t="s">
        <v>5423</v>
      </c>
      <c r="AV690" s="14"/>
      <c r="AW690" s="14" t="s">
        <v>5423</v>
      </c>
      <c r="AX690" s="14" t="str">
        <f>_xlfn.XLOOKUP(B690,'[4]cell downs 18042026 17h'!$B:$B,'[4]cell downs 18042026 17h'!$B:$B,"")</f>
        <v/>
      </c>
      <c r="AY690" s="14" t="str">
        <f>_xlfn.XLOOKUP(B690,'[5]Cells Huawei 19042026 15h'!$B:$B,'[5]Cells Huawei 19042026 15h'!$B:$B,"")</f>
        <v/>
      </c>
      <c r="AZ690" s="105" t="str">
        <f>_xlfn.XLOOKUP(B690,'INCIDENT-04-23-2026'!E:E,'INCIDENT-04-23-2026'!F:F,"")</f>
        <v/>
      </c>
      <c r="BA690" s="105" t="str">
        <f>_xlfn.XLOOKUP(B690,'[6]Eneo 17H'!$C:$C,'[6]Eneo 17H'!$I:$I,"")</f>
        <v/>
      </c>
      <c r="BB690" s="105" t="str">
        <f>_xlfn.XLOOKUP(B690,[8]ALL!$B:$B,[8]ALL!$M:$M,"")</f>
        <v/>
      </c>
      <c r="BC690" s="105" t="str">
        <f>_xlfn.XLOOKUP(B690,'[6]Eneo 17H'!$C:$C,'[6]Eneo 17H'!$I:$I,"")</f>
        <v/>
      </c>
      <c r="BD690" s="105" t="str">
        <f>_xlfn.XLOOKUP(B690,'[7]Eneo 12H'!$C:$C,'[7]Eneo 12H'!$I:$I,"")</f>
        <v/>
      </c>
      <c r="BE690" s="105" t="s">
        <v>7164</v>
      </c>
    </row>
    <row r="691" spans="1:57" hidden="1" x14ac:dyDescent="0.3">
      <c r="A691" s="1" t="s">
        <v>2376</v>
      </c>
      <c r="B691" s="8" t="s">
        <v>2377</v>
      </c>
      <c r="C691" s="3" t="str">
        <f>_xlfn.XLOOKUP(B691,'[1]daily break down'!$D:$D,'[1]daily break down'!$E:$E,"")</f>
        <v>Douala</v>
      </c>
      <c r="D691" s="1" t="s">
        <v>11</v>
      </c>
      <c r="E691" s="1" t="s">
        <v>12</v>
      </c>
      <c r="F691" s="3" t="s">
        <v>31</v>
      </c>
      <c r="G691" s="1" t="s">
        <v>32</v>
      </c>
      <c r="H691" s="27" t="str">
        <f>_xlfn.XLOOKUP(B691,[2]CALCULATION!$B:$B,[2]CALCULATION!$H:$H,"")</f>
        <v>ZTE</v>
      </c>
      <c r="I691" s="23">
        <v>0</v>
      </c>
      <c r="J691" s="23">
        <v>0</v>
      </c>
      <c r="K691" s="23">
        <v>0</v>
      </c>
      <c r="L691" s="23">
        <v>0</v>
      </c>
      <c r="M691" s="23">
        <v>13.403275376462824</v>
      </c>
      <c r="N691" s="23">
        <v>0</v>
      </c>
      <c r="O691" s="23">
        <v>0</v>
      </c>
      <c r="P691" s="103" t="s">
        <v>6554</v>
      </c>
      <c r="Q691" s="36" t="s">
        <v>5796</v>
      </c>
      <c r="R691" s="36"/>
      <c r="S691" s="35" t="str" cm="1">
        <f t="array" ref="S691">IFERROR(_xlfn.IFS(
U691="MPR ISSUE","PDH",
U691="BSS Hardware Issue","BSS",
U691="Sites strategiques, MLL, Pylone, etc.","ENVTECH",
U691="AKTIVCO DEFAUT GE &amp; POWER Cabinet","AKTIVCO",
U691="AKTIVCO Coupure ENEO &amp; Baisse de tension","AKTIVCO GRID ONLY",
U691="Coupure ENEO &amp; Baisse de tension","IHS GRID ONLY",
U691="Defaut GE &amp; POWER Cabinet","IHS",
U691="Sharing","Partners",
U691="Sites strategiques &amp; DataCenter","SST &amp; DC",
U691="Exclu","Exclu",
U691="SAT","SAT",
U691="SPARE-ISSUE","SPARE-ISSUE",
U691="Fiber CAmtel","TRANS_FO_CAMTEL",
U691="Fiber AOF","Fiber AOF",
U691="Projet OCM (HUAWEI)","TRAVAUX-HUAWEI",
U691="Projet OCM (NOKIA)","TRAVAUX-NOKIA",
U691="ACCESS-ISSUE","ACCESS-ISSUE",
U691="Projet OCM (ZTE, NOKIA, autres projets)","TRAVAUX OCM",
U691="No root CAuse","No root cause",
U691="ODU HS","PDH",
U691="IP &amp; VLAN","PDH",
U691="Warehouse HUAWEI","SPARE-ISSUE",
U691="SPARE-HS","SPARE-ISSUE",
U691="Power Telco","BSS",U691="no impacts","no impacts"
),"")</f>
        <v/>
      </c>
      <c r="T691" s="35" t="str" cm="1">
        <f t="array" ref="T691">IFERROR(_xlfn.IFS(
U691="MPR ISSUE","TX ISSUE",
U691="BSS Hardware Issue","RAN ISSUE",
U691="Sites strategiques, MLL, Pylone, etc.","ENVTECH",
U691="AKTIVCO DEFAUT GE &amp; POWER Cabinet","POWER ISSUE",
U691="AKTIVCO Coupure ENEO &amp; Baisse de tension","POWER ISSUE",
U691="Coupure ENEO &amp; Baisse de tension","POWER ISSUE",
U691="Defaut GE &amp; POWER Cabinet","POWER ISSUE",
U691="Sharing","POWER ISSUE",
U691="Sites strategiques &amp; DataCenter","POWER ISSUE",
U691="Exclu","Exclu",
U691="SAT","TX ISSUE",
U691="SPARE-ISSUE","SPARE-ISSUE",
U691="Fiber CAmtel","TX ISSUE",
U691="Fiber AOF","TX ISSUE",
U691="Projet OCM (HUAWEI)","TRAVAUX-HUAWEI",
U691="Projet OCM (NOKIA)","TRAVAUX -NOKIA",
U691="ACCESS-ISSUE","ACCESS-ISSUE",
U691="Projet OCM (ZTE, NOKIA, autres projets)","TRAVAUX OCM",
U691="No root CAuse","No root cause",
U691="ODU HS","TX ISSUE",
U691="IP &amp; VLAN","TX ISSUE",
U691="Warehouse HUAWEI","SPARE-ISSUE",
U691="SPARE-HS","SPARE-ISSUE",
U691="Power Telco","RAN ISSUE",U691="no impacts","no impacts"
),"")</f>
        <v/>
      </c>
      <c r="U691" s="28"/>
      <c r="V691" s="35" t="str" cm="1">
        <f t="array" ref="V691">IFERROR(_xlfn.IFS(
U691="MPR ISSUE","ACTIVE",
U691="BSS Hardware Issue","ACTIVE",
U691="Sites strategiques, MLL, Pylone, etc.","PASSIVE",
U691="AKTIVCO DEFAUT GE &amp; POWER Cabinet","PASSIVE",
U691="AKTIVCO Coupure ENEO &amp; Baisse de tension","PASSIVE",
U691="Coupure ENEO &amp; Baisse de tension","PASSIVE",
U691="Defaut GE &amp; POWER Cabinet","PASSIVE",
U691="Sharing","PASSIVE",
U691="Sites strategiques &amp; DataCenter","PASSIVE",
U691="Exclu","Exclu",
U691="SAT","ACTIVE",
U691="SPARE-ISSUE","SPARE-ISSUE",
U691="Fiber CAmtel","ACTIVE",
U691="Fiber AOF","ACTIVE",
U691="Projet OCM (HUAWEI)","PLANNED WORKS",
U691="Projet OCM (NOKIA)","PLANNED WORKS",
U691="ACCESS-ISSUE","ACCESS-ISSUE",
U691="Projet OCM (ZTE, NOKIA, autres projets)","PLANNED WORKS",
U691="No root CAuse","No root cause",
U691="ODU HS","ACTIVE",
U691="IP &amp; VLAN","ACTIVE",
U691="Warehouse HUAWEI","SPARE-ISSUE",
U691="SPARE-HS","SPARE-ISSUE",
U691="Power Telco","ACTIVE",U691="no impacts","no impacts"
),"")</f>
        <v/>
      </c>
      <c r="W691" s="102"/>
      <c r="X691" s="102"/>
      <c r="Y691" s="102"/>
      <c r="Z691" s="102"/>
      <c r="AA691" s="102"/>
      <c r="AB691" s="104" t="s">
        <v>5423</v>
      </c>
      <c r="AC691" s="9"/>
      <c r="AD691" s="9"/>
      <c r="AE691" s="7" t="s">
        <v>5423</v>
      </c>
      <c r="AF691" s="6"/>
      <c r="AG691" s="7"/>
      <c r="AH691" s="3" t="s">
        <v>5423</v>
      </c>
      <c r="AI691" s="18" t="s">
        <v>5423</v>
      </c>
      <c r="AJ691" s="18" t="s">
        <v>5423</v>
      </c>
      <c r="AK691" s="18" t="s">
        <v>5423</v>
      </c>
      <c r="AL691" s="18" t="s">
        <v>5423</v>
      </c>
      <c r="AM691" s="18" t="s">
        <v>5423</v>
      </c>
      <c r="AN691" s="18" t="s">
        <v>5423</v>
      </c>
      <c r="AO691" s="18" t="s">
        <v>5423</v>
      </c>
      <c r="AP691" s="18" t="s">
        <v>5423</v>
      </c>
      <c r="AQ691" s="18" t="s">
        <v>5423</v>
      </c>
      <c r="AR691" s="18" t="s">
        <v>5423</v>
      </c>
      <c r="AS691" s="18" t="s">
        <v>5423</v>
      </c>
      <c r="AT691" s="18" t="s">
        <v>5423</v>
      </c>
      <c r="AU691" s="9" t="s">
        <v>5423</v>
      </c>
      <c r="AV691" s="14"/>
      <c r="AW691" s="14" t="s">
        <v>5423</v>
      </c>
      <c r="AX691" s="14" t="str">
        <f>_xlfn.XLOOKUP(B691,'[4]cell downs 18042026 17h'!$B:$B,'[4]cell downs 18042026 17h'!$B:$B,"")</f>
        <v/>
      </c>
      <c r="AY691" s="14" t="str">
        <f>_xlfn.XLOOKUP(B691,'[5]Cells Huawei 19042026 15h'!$B:$B,'[5]Cells Huawei 19042026 15h'!$B:$B,"")</f>
        <v/>
      </c>
      <c r="AZ691" s="105" t="str">
        <f>_xlfn.XLOOKUP(B691,'INCIDENT-04-23-2026'!E:E,'INCIDENT-04-23-2026'!F:F,"")</f>
        <v/>
      </c>
      <c r="BA691" s="105" t="str">
        <f>_xlfn.XLOOKUP(B691,'[6]Eneo 17H'!$C:$C,'[6]Eneo 17H'!$I:$I,"")</f>
        <v/>
      </c>
      <c r="BB691" s="105" t="str">
        <f>_xlfn.XLOOKUP(B691,[8]ALL!$B:$B,[8]ALL!$M:$M,"")</f>
        <v/>
      </c>
      <c r="BC691" s="105" t="str">
        <f>_xlfn.XLOOKUP(B691,'[6]Eneo 17H'!$C:$C,'[6]Eneo 17H'!$I:$I,"")</f>
        <v/>
      </c>
      <c r="BD691" s="105" t="str">
        <f>_xlfn.XLOOKUP(B691,'[7]Eneo 12H'!$C:$C,'[7]Eneo 12H'!$I:$I,"")</f>
        <v/>
      </c>
      <c r="BE691" s="105" t="s">
        <v>7165</v>
      </c>
    </row>
    <row r="692" spans="1:57" hidden="1" x14ac:dyDescent="0.3">
      <c r="A692" s="1" t="s">
        <v>1964</v>
      </c>
      <c r="B692" s="8" t="s">
        <v>1965</v>
      </c>
      <c r="C692" s="3" t="str">
        <f>_xlfn.XLOOKUP(B692,'[1]daily break down'!$D:$D,'[1]daily break down'!$E:$E,"")</f>
        <v>Yaounde</v>
      </c>
      <c r="D692" s="1" t="s">
        <v>21</v>
      </c>
      <c r="E692" s="1" t="s">
        <v>125</v>
      </c>
      <c r="F692" s="3" t="s">
        <v>37</v>
      </c>
      <c r="G692" s="1" t="s">
        <v>38</v>
      </c>
      <c r="H692" s="27" t="str">
        <f>_xlfn.XLOOKUP(B692,[2]CALCULATION!$B:$B,[2]CALCULATION!$H:$H,"")</f>
        <v>ZTE</v>
      </c>
      <c r="I692" s="23">
        <v>0</v>
      </c>
      <c r="J692" s="23">
        <v>0</v>
      </c>
      <c r="K692" s="23">
        <v>0</v>
      </c>
      <c r="L692" s="23">
        <v>0</v>
      </c>
      <c r="M692" s="23">
        <v>11.562659623950939</v>
      </c>
      <c r="N692" s="23">
        <v>0</v>
      </c>
      <c r="O692" s="23">
        <v>1.7549717064317578E-2</v>
      </c>
      <c r="P692" s="103" t="s">
        <v>6554</v>
      </c>
      <c r="Q692" s="36" t="s">
        <v>5796</v>
      </c>
      <c r="R692" s="36"/>
      <c r="S692" s="35" t="str" cm="1">
        <f t="array" ref="S692">IFERROR(_xlfn.IFS(
U692="MPR ISSUE","PDH",
U692="BSS Hardware Issue","BSS",
U692="Sites strategiques, MLL, Pylone, etc.","ENVTECH",
U692="AKTIVCO DEFAUT GE &amp; POWER Cabinet","AKTIVCO",
U692="AKTIVCO Coupure ENEO &amp; Baisse de tension","AKTIVCO GRID ONLY",
U692="Coupure ENEO &amp; Baisse de tension","IHS GRID ONLY",
U692="Defaut GE &amp; POWER Cabinet","IHS",
U692="Sharing","Partners",
U692="Sites strategiques &amp; DataCenter","SST &amp; DC",
U692="Exclu","Exclu",
U692="SAT","SAT",
U692="SPARE-ISSUE","SPARE-ISSUE",
U692="Fiber CAmtel","TRANS_FO_CAMTEL",
U692="Fiber AOF","Fiber AOF",
U692="Projet OCM (HUAWEI)","TRAVAUX-HUAWEI",
U692="Projet OCM (NOKIA)","TRAVAUX-NOKIA",
U692="ACCESS-ISSUE","ACCESS-ISSUE",
U692="Projet OCM (ZTE, NOKIA, autres projets)","TRAVAUX OCM",
U692="No root CAuse","No root cause",
U692="ODU HS","PDH",
U692="IP &amp; VLAN","PDH",
U692="Warehouse HUAWEI","SPARE-ISSUE",
U692="SPARE-HS","SPARE-ISSUE",
U692="Power Telco","BSS",U692="no impacts","no impacts"
),"")</f>
        <v/>
      </c>
      <c r="T692" s="35" t="str" cm="1">
        <f t="array" ref="T692">IFERROR(_xlfn.IFS(
U692="MPR ISSUE","TX ISSUE",
U692="BSS Hardware Issue","RAN ISSUE",
U692="Sites strategiques, MLL, Pylone, etc.","ENVTECH",
U692="AKTIVCO DEFAUT GE &amp; POWER Cabinet","POWER ISSUE",
U692="AKTIVCO Coupure ENEO &amp; Baisse de tension","POWER ISSUE",
U692="Coupure ENEO &amp; Baisse de tension","POWER ISSUE",
U692="Defaut GE &amp; POWER Cabinet","POWER ISSUE",
U692="Sharing","POWER ISSUE",
U692="Sites strategiques &amp; DataCenter","POWER ISSUE",
U692="Exclu","Exclu",
U692="SAT","TX ISSUE",
U692="SPARE-ISSUE","SPARE-ISSUE",
U692="Fiber CAmtel","TX ISSUE",
U692="Fiber AOF","TX ISSUE",
U692="Projet OCM (HUAWEI)","TRAVAUX-HUAWEI",
U692="Projet OCM (NOKIA)","TRAVAUX -NOKIA",
U692="ACCESS-ISSUE","ACCESS-ISSUE",
U692="Projet OCM (ZTE, NOKIA, autres projets)","TRAVAUX OCM",
U692="No root CAuse","No root cause",
U692="ODU HS","TX ISSUE",
U692="IP &amp; VLAN","TX ISSUE",
U692="Warehouse HUAWEI","SPARE-ISSUE",
U692="SPARE-HS","SPARE-ISSUE",
U692="Power Telco","RAN ISSUE",U692="no impacts","no impacts"
),"")</f>
        <v/>
      </c>
      <c r="U692" s="28"/>
      <c r="V692" s="35" t="str" cm="1">
        <f t="array" ref="V692">IFERROR(_xlfn.IFS(
U692="MPR ISSUE","ACTIVE",
U692="BSS Hardware Issue","ACTIVE",
U692="Sites strategiques, MLL, Pylone, etc.","PASSIVE",
U692="AKTIVCO DEFAUT GE &amp; POWER Cabinet","PASSIVE",
U692="AKTIVCO Coupure ENEO &amp; Baisse de tension","PASSIVE",
U692="Coupure ENEO &amp; Baisse de tension","PASSIVE",
U692="Defaut GE &amp; POWER Cabinet","PASSIVE",
U692="Sharing","PASSIVE",
U692="Sites strategiques &amp; DataCenter","PASSIVE",
U692="Exclu","Exclu",
U692="SAT","ACTIVE",
U692="SPARE-ISSUE","SPARE-ISSUE",
U692="Fiber CAmtel","ACTIVE",
U692="Fiber AOF","ACTIVE",
U692="Projet OCM (HUAWEI)","PLANNED WORKS",
U692="Projet OCM (NOKIA)","PLANNED WORKS",
U692="ACCESS-ISSUE","ACCESS-ISSUE",
U692="Projet OCM (ZTE, NOKIA, autres projets)","PLANNED WORKS",
U692="No root CAuse","No root cause",
U692="ODU HS","ACTIVE",
U692="IP &amp; VLAN","ACTIVE",
U692="Warehouse HUAWEI","SPARE-ISSUE",
U692="SPARE-HS","SPARE-ISSUE",
U692="Power Telco","ACTIVE",U692="no impacts","no impacts"
),"")</f>
        <v/>
      </c>
      <c r="W692" s="102"/>
      <c r="X692" s="102"/>
      <c r="Y692" s="102"/>
      <c r="Z692" s="102"/>
      <c r="AA692" s="102"/>
      <c r="AB692" s="104" t="s">
        <v>5423</v>
      </c>
      <c r="AC692" s="9"/>
      <c r="AD692" s="9"/>
      <c r="AE692" s="7" t="s">
        <v>5423</v>
      </c>
      <c r="AF692" s="6"/>
      <c r="AG692" s="7"/>
      <c r="AH692" s="3" t="s">
        <v>5423</v>
      </c>
      <c r="AI692" s="18" t="s">
        <v>5423</v>
      </c>
      <c r="AJ692" s="18" t="s">
        <v>5423</v>
      </c>
      <c r="AK692" s="18" t="s">
        <v>5423</v>
      </c>
      <c r="AL692" s="18" t="s">
        <v>5423</v>
      </c>
      <c r="AM692" s="18" t="s">
        <v>5423</v>
      </c>
      <c r="AN692" s="18" t="s">
        <v>5423</v>
      </c>
      <c r="AO692" s="18" t="s">
        <v>5423</v>
      </c>
      <c r="AP692" s="18" t="s">
        <v>5423</v>
      </c>
      <c r="AQ692" s="18" t="s">
        <v>5423</v>
      </c>
      <c r="AR692" s="18" t="s">
        <v>5423</v>
      </c>
      <c r="AS692" s="18" t="s">
        <v>5423</v>
      </c>
      <c r="AT692" s="18" t="s">
        <v>5423</v>
      </c>
      <c r="AU692" s="9" t="s">
        <v>5423</v>
      </c>
      <c r="AV692" s="14"/>
      <c r="AW692" s="14" t="s">
        <v>5423</v>
      </c>
      <c r="AX692" s="14" t="str">
        <f>_xlfn.XLOOKUP(B692,'[4]cell downs 18042026 17h'!$B:$B,'[4]cell downs 18042026 17h'!$B:$B,"")</f>
        <v/>
      </c>
      <c r="AY692" s="14" t="str">
        <f>_xlfn.XLOOKUP(B692,'[5]Cells Huawei 19042026 15h'!$B:$B,'[5]Cells Huawei 19042026 15h'!$B:$B,"")</f>
        <v/>
      </c>
      <c r="AZ692" s="105" t="str">
        <f>_xlfn.XLOOKUP(B692,'INCIDENT-04-23-2026'!E:E,'INCIDENT-04-23-2026'!F:F,"")</f>
        <v/>
      </c>
      <c r="BA692" s="105" t="str">
        <f>_xlfn.XLOOKUP(B692,'[6]Eneo 17H'!$C:$C,'[6]Eneo 17H'!$I:$I,"")</f>
        <v/>
      </c>
      <c r="BB692" s="105" t="str">
        <f>_xlfn.XLOOKUP(B692,[8]ALL!$B:$B,[8]ALL!$M:$M,"")</f>
        <v/>
      </c>
      <c r="BC692" s="105" t="str">
        <f>_xlfn.XLOOKUP(B692,'[6]Eneo 17H'!$C:$C,'[6]Eneo 17H'!$I:$I,"")</f>
        <v/>
      </c>
      <c r="BD692" s="105" t="str">
        <f>_xlfn.XLOOKUP(B692,'[7]Eneo 12H'!$C:$C,'[7]Eneo 12H'!$I:$I,"")</f>
        <v/>
      </c>
      <c r="BE692" s="105" t="s">
        <v>7166</v>
      </c>
    </row>
    <row r="693" spans="1:57" hidden="1" x14ac:dyDescent="0.3">
      <c r="A693" s="1" t="s">
        <v>1671</v>
      </c>
      <c r="B693" s="8" t="s">
        <v>1672</v>
      </c>
      <c r="C693" s="3" t="str">
        <f>_xlfn.XLOOKUP(B693,'[1]daily break down'!$D:$D,'[1]daily break down'!$E:$E,"")</f>
        <v>Douala</v>
      </c>
      <c r="D693" s="1" t="s">
        <v>11</v>
      </c>
      <c r="E693" s="1" t="s">
        <v>12</v>
      </c>
      <c r="F693" s="3" t="s">
        <v>31</v>
      </c>
      <c r="G693" s="1" t="s">
        <v>32</v>
      </c>
      <c r="H693" s="27" t="str">
        <f>_xlfn.XLOOKUP(B693,[2]CALCULATION!$B:$B,[2]CALCULATION!$H:$H,"")</f>
        <v>ZTE</v>
      </c>
      <c r="I693" s="23">
        <v>0</v>
      </c>
      <c r="J693" s="23">
        <v>0</v>
      </c>
      <c r="K693" s="23">
        <v>0</v>
      </c>
      <c r="L693" s="23">
        <v>0</v>
      </c>
      <c r="M693" s="23">
        <v>9.2236604429377387</v>
      </c>
      <c r="N693" s="23">
        <v>0</v>
      </c>
      <c r="O693" s="23">
        <v>0</v>
      </c>
      <c r="P693" s="103" t="s">
        <v>6554</v>
      </c>
      <c r="Q693" s="36" t="s">
        <v>5796</v>
      </c>
      <c r="R693" s="36"/>
      <c r="S693" s="35" t="str" cm="1">
        <f t="array" ref="S693">IFERROR(_xlfn.IFS(
U693="MPR ISSUE","PDH",
U693="BSS Hardware Issue","BSS",
U693="Sites strategiques, MLL, Pylone, etc.","ENVTECH",
U693="AKTIVCO DEFAUT GE &amp; POWER Cabinet","AKTIVCO",
U693="AKTIVCO Coupure ENEO &amp; Baisse de tension","AKTIVCO GRID ONLY",
U693="Coupure ENEO &amp; Baisse de tension","IHS GRID ONLY",
U693="Defaut GE &amp; POWER Cabinet","IHS",
U693="Sharing","Partners",
U693="Sites strategiques &amp; DataCenter","SST &amp; DC",
U693="Exclu","Exclu",
U693="SAT","SAT",
U693="SPARE-ISSUE","SPARE-ISSUE",
U693="Fiber CAmtel","TRANS_FO_CAMTEL",
U693="Fiber AOF","Fiber AOF",
U693="Projet OCM (HUAWEI)","TRAVAUX-HUAWEI",
U693="Projet OCM (NOKIA)","TRAVAUX-NOKIA",
U693="ACCESS-ISSUE","ACCESS-ISSUE",
U693="Projet OCM (ZTE, NOKIA, autres projets)","TRAVAUX OCM",
U693="No root CAuse","No root cause",
U693="ODU HS","PDH",
U693="IP &amp; VLAN","PDH",
U693="Warehouse HUAWEI","SPARE-ISSUE",
U693="SPARE-HS","SPARE-ISSUE",
U693="Power Telco","BSS",U693="no impacts","no impacts"
),"")</f>
        <v/>
      </c>
      <c r="T693" s="35" t="str" cm="1">
        <f t="array" ref="T693">IFERROR(_xlfn.IFS(
U693="MPR ISSUE","TX ISSUE",
U693="BSS Hardware Issue","RAN ISSUE",
U693="Sites strategiques, MLL, Pylone, etc.","ENVTECH",
U693="AKTIVCO DEFAUT GE &amp; POWER Cabinet","POWER ISSUE",
U693="AKTIVCO Coupure ENEO &amp; Baisse de tension","POWER ISSUE",
U693="Coupure ENEO &amp; Baisse de tension","POWER ISSUE",
U693="Defaut GE &amp; POWER Cabinet","POWER ISSUE",
U693="Sharing","POWER ISSUE",
U693="Sites strategiques &amp; DataCenter","POWER ISSUE",
U693="Exclu","Exclu",
U693="SAT","TX ISSUE",
U693="SPARE-ISSUE","SPARE-ISSUE",
U693="Fiber CAmtel","TX ISSUE",
U693="Fiber AOF","TX ISSUE",
U693="Projet OCM (HUAWEI)","TRAVAUX-HUAWEI",
U693="Projet OCM (NOKIA)","TRAVAUX -NOKIA",
U693="ACCESS-ISSUE","ACCESS-ISSUE",
U693="Projet OCM (ZTE, NOKIA, autres projets)","TRAVAUX OCM",
U693="No root CAuse","No root cause",
U693="ODU HS","TX ISSUE",
U693="IP &amp; VLAN","TX ISSUE",
U693="Warehouse HUAWEI","SPARE-ISSUE",
U693="SPARE-HS","SPARE-ISSUE",
U693="Power Telco","RAN ISSUE",U693="no impacts","no impacts"
),"")</f>
        <v/>
      </c>
      <c r="U693" s="28"/>
      <c r="V693" s="35" t="str" cm="1">
        <f t="array" ref="V693">IFERROR(_xlfn.IFS(
U693="MPR ISSUE","ACTIVE",
U693="BSS Hardware Issue","ACTIVE",
U693="Sites strategiques, MLL, Pylone, etc.","PASSIVE",
U693="AKTIVCO DEFAUT GE &amp; POWER Cabinet","PASSIVE",
U693="AKTIVCO Coupure ENEO &amp; Baisse de tension","PASSIVE",
U693="Coupure ENEO &amp; Baisse de tension","PASSIVE",
U693="Defaut GE &amp; POWER Cabinet","PASSIVE",
U693="Sharing","PASSIVE",
U693="Sites strategiques &amp; DataCenter","PASSIVE",
U693="Exclu","Exclu",
U693="SAT","ACTIVE",
U693="SPARE-ISSUE","SPARE-ISSUE",
U693="Fiber CAmtel","ACTIVE",
U693="Fiber AOF","ACTIVE",
U693="Projet OCM (HUAWEI)","PLANNED WORKS",
U693="Projet OCM (NOKIA)","PLANNED WORKS",
U693="ACCESS-ISSUE","ACCESS-ISSUE",
U693="Projet OCM (ZTE, NOKIA, autres projets)","PLANNED WORKS",
U693="No root CAuse","No root cause",
U693="ODU HS","ACTIVE",
U693="IP &amp; VLAN","ACTIVE",
U693="Warehouse HUAWEI","SPARE-ISSUE",
U693="SPARE-HS","SPARE-ISSUE",
U693="Power Telco","ACTIVE",U693="no impacts","no impacts"
),"")</f>
        <v/>
      </c>
      <c r="W693" s="102"/>
      <c r="X693" s="102"/>
      <c r="Y693" s="102"/>
      <c r="Z693" s="102"/>
      <c r="AA693" s="102"/>
      <c r="AB693" s="104" t="s">
        <v>5423</v>
      </c>
      <c r="AC693" s="9"/>
      <c r="AD693" s="9"/>
      <c r="AE693" s="7" t="s">
        <v>5423</v>
      </c>
      <c r="AF693" s="6"/>
      <c r="AG693" s="7"/>
      <c r="AH693" s="3" t="s">
        <v>5423</v>
      </c>
      <c r="AI693" s="18" t="s">
        <v>5423</v>
      </c>
      <c r="AJ693" s="18" t="s">
        <v>5423</v>
      </c>
      <c r="AK693" s="18" t="s">
        <v>5423</v>
      </c>
      <c r="AL693" s="18" t="s">
        <v>5423</v>
      </c>
      <c r="AM693" s="18" t="s">
        <v>5423</v>
      </c>
      <c r="AN693" s="18" t="s">
        <v>5423</v>
      </c>
      <c r="AO693" s="18" t="s">
        <v>5423</v>
      </c>
      <c r="AP693" s="18" t="s">
        <v>5423</v>
      </c>
      <c r="AQ693" s="18" t="s">
        <v>5423</v>
      </c>
      <c r="AR693" s="18" t="s">
        <v>5423</v>
      </c>
      <c r="AS693" s="18" t="s">
        <v>5423</v>
      </c>
      <c r="AT693" s="18" t="s">
        <v>5423</v>
      </c>
      <c r="AU693" s="9" t="s">
        <v>5423</v>
      </c>
      <c r="AV693" s="14"/>
      <c r="AW693" s="14" t="s">
        <v>5423</v>
      </c>
      <c r="AX693" s="14" t="str">
        <f>_xlfn.XLOOKUP(B693,'[4]cell downs 18042026 17h'!$B:$B,'[4]cell downs 18042026 17h'!$B:$B,"")</f>
        <v/>
      </c>
      <c r="AY693" s="14" t="str">
        <f>_xlfn.XLOOKUP(B693,'[5]Cells Huawei 19042026 15h'!$B:$B,'[5]Cells Huawei 19042026 15h'!$B:$B,"")</f>
        <v/>
      </c>
      <c r="AZ693" s="105" t="str">
        <f>_xlfn.XLOOKUP(B693,'INCIDENT-04-23-2026'!E:E,'INCIDENT-04-23-2026'!F:F,"")</f>
        <v/>
      </c>
      <c r="BA693" s="105" t="str">
        <f>_xlfn.XLOOKUP(B693,'[6]Eneo 17H'!$C:$C,'[6]Eneo 17H'!$I:$I,"")</f>
        <v/>
      </c>
      <c r="BB693" s="105" t="str">
        <f>_xlfn.XLOOKUP(B693,[8]ALL!$B:$B,[8]ALL!$M:$M,"")</f>
        <v/>
      </c>
      <c r="BC693" s="105" t="str">
        <f>_xlfn.XLOOKUP(B693,'[6]Eneo 17H'!$C:$C,'[6]Eneo 17H'!$I:$I,"")</f>
        <v/>
      </c>
      <c r="BD693" s="105" t="str">
        <f>_xlfn.XLOOKUP(B693,'[7]Eneo 12H'!$C:$C,'[7]Eneo 12H'!$I:$I,"")</f>
        <v/>
      </c>
      <c r="BE693" s="105" t="s">
        <v>7167</v>
      </c>
    </row>
    <row r="694" spans="1:57" hidden="1" x14ac:dyDescent="0.3">
      <c r="A694" s="1" t="s">
        <v>1112</v>
      </c>
      <c r="B694" s="8" t="s">
        <v>1113</v>
      </c>
      <c r="C694" s="3" t="str">
        <f>_xlfn.XLOOKUP(B694,'[1]daily break down'!$D:$D,'[1]daily break down'!$E:$E,"")</f>
        <v>Bafoussam</v>
      </c>
      <c r="D694" s="1" t="s">
        <v>21</v>
      </c>
      <c r="E694" s="1" t="s">
        <v>22</v>
      </c>
      <c r="F694" s="3" t="s">
        <v>102</v>
      </c>
      <c r="G694" s="1" t="s">
        <v>299</v>
      </c>
      <c r="H694" s="26" t="str">
        <f>_xlfn.XLOOKUP(B694,[2]CALCULATION!$B:$B,[2]CALCULATION!$H:$H,"")</f>
        <v>NOKIA</v>
      </c>
      <c r="I694" s="23">
        <v>0.55991444869632712</v>
      </c>
      <c r="J694" s="23">
        <v>6.7782291581313077</v>
      </c>
      <c r="K694" s="23">
        <v>27.683911760593322</v>
      </c>
      <c r="L694" s="23">
        <v>23.112656342296525</v>
      </c>
      <c r="M694" s="23">
        <v>23.11351242605576</v>
      </c>
      <c r="N694" s="23">
        <v>19.5252908544572</v>
      </c>
      <c r="O694" s="23">
        <v>0</v>
      </c>
      <c r="P694" s="103" t="s">
        <v>6554</v>
      </c>
      <c r="Q694" s="36" t="s">
        <v>5796</v>
      </c>
      <c r="R694" s="36"/>
      <c r="S694" s="35" t="str" cm="1">
        <f t="array" ref="S694">IFERROR(_xlfn.IFS(
U694="MPR ISSUE","PDH",
U694="BSS Hardware Issue","BSS",
U694="Sites strategiques, MLL, Pylone, etc.","ENVTECH",
U694="AKTIVCO DEFAUT GE &amp; POWER Cabinet","AKTIVCO",
U694="AKTIVCO Coupure ENEO &amp; Baisse de tension","AKTIVCO GRID ONLY",
U694="Coupure ENEO &amp; Baisse de tension","IHS GRID ONLY",
U694="Defaut GE &amp; POWER Cabinet","IHS",
U694="Sharing","Partners",
U694="Sites strategiques &amp; DataCenter","SST &amp; DC",
U694="Exclu","Exclu",
U694="SAT","SAT",
U694="SPARE-ISSUE","SPARE-ISSUE",
U694="Fiber CAmtel","TRANS_FO_CAMTEL",
U694="Fiber AOF","Fiber AOF",
U694="Projet OCM (HUAWEI)","TRAVAUX-HUAWEI",
U694="Projet OCM (NOKIA)","TRAVAUX-NOKIA",
U694="ACCESS-ISSUE","ACCESS-ISSUE",
U694="Projet OCM (ZTE, NOKIA, autres projets)","TRAVAUX OCM",
U694="No root CAuse","No root cause",
U694="ODU HS","PDH",
U694="IP &amp; VLAN","PDH",
U694="Warehouse HUAWEI","SPARE-ISSUE",
U694="SPARE-HS","SPARE-ISSUE",
U694="Power Telco","BSS",U694="no impacts","no impacts"
),"")</f>
        <v/>
      </c>
      <c r="T694" s="35" t="str" cm="1">
        <f t="array" ref="T694">IFERROR(_xlfn.IFS(
U694="MPR ISSUE","TX ISSUE",
U694="BSS Hardware Issue","RAN ISSUE",
U694="Sites strategiques, MLL, Pylone, etc.","ENVTECH",
U694="AKTIVCO DEFAUT GE &amp; POWER Cabinet","POWER ISSUE",
U694="AKTIVCO Coupure ENEO &amp; Baisse de tension","POWER ISSUE",
U694="Coupure ENEO &amp; Baisse de tension","POWER ISSUE",
U694="Defaut GE &amp; POWER Cabinet","POWER ISSUE",
U694="Sharing","POWER ISSUE",
U694="Sites strategiques &amp; DataCenter","POWER ISSUE",
U694="Exclu","Exclu",
U694="SAT","TX ISSUE",
U694="SPARE-ISSUE","SPARE-ISSUE",
U694="Fiber CAmtel","TX ISSUE",
U694="Fiber AOF","TX ISSUE",
U694="Projet OCM (HUAWEI)","TRAVAUX-HUAWEI",
U694="Projet OCM (NOKIA)","TRAVAUX -NOKIA",
U694="ACCESS-ISSUE","ACCESS-ISSUE",
U694="Projet OCM (ZTE, NOKIA, autres projets)","TRAVAUX OCM",
U694="No root CAuse","No root cause",
U694="ODU HS","TX ISSUE",
U694="IP &amp; VLAN","TX ISSUE",
U694="Warehouse HUAWEI","SPARE-ISSUE",
U694="SPARE-HS","SPARE-ISSUE",
U694="Power Telco","RAN ISSUE",U694="no impacts","no impacts"
),"")</f>
        <v/>
      </c>
      <c r="U694" s="28"/>
      <c r="V694" s="35" t="str" cm="1">
        <f t="array" ref="V694">IFERROR(_xlfn.IFS(
U694="MPR ISSUE","ACTIVE",
U694="BSS Hardware Issue","ACTIVE",
U694="Sites strategiques, MLL, Pylone, etc.","PASSIVE",
U694="AKTIVCO DEFAUT GE &amp; POWER Cabinet","PASSIVE",
U694="AKTIVCO Coupure ENEO &amp; Baisse de tension","PASSIVE",
U694="Coupure ENEO &amp; Baisse de tension","PASSIVE",
U694="Defaut GE &amp; POWER Cabinet","PASSIVE",
U694="Sharing","PASSIVE",
U694="Sites strategiques &amp; DataCenter","PASSIVE",
U694="Exclu","Exclu",
U694="SAT","ACTIVE",
U694="SPARE-ISSUE","SPARE-ISSUE",
U694="Fiber CAmtel","ACTIVE",
U694="Fiber AOF","ACTIVE",
U694="Projet OCM (HUAWEI)","PLANNED WORKS",
U694="Projet OCM (NOKIA)","PLANNED WORKS",
U694="ACCESS-ISSUE","ACCESS-ISSUE",
U694="Projet OCM (ZTE, NOKIA, autres projets)","PLANNED WORKS",
U694="No root CAuse","No root cause",
U694="ODU HS","ACTIVE",
U694="IP &amp; VLAN","ACTIVE",
U694="Warehouse HUAWEI","SPARE-ISSUE",
U694="SPARE-HS","SPARE-ISSUE",
U694="Power Telco","ACTIVE", U694="no impacts","no impacts"
),"")</f>
        <v/>
      </c>
      <c r="W694" s="102"/>
      <c r="X694" s="102"/>
      <c r="Y694" s="102"/>
      <c r="Z694" s="102"/>
      <c r="AA694" s="102"/>
      <c r="AB694" s="104" t="s">
        <v>5423</v>
      </c>
      <c r="AC694" s="9"/>
      <c r="AD694" s="9"/>
      <c r="AE694" s="7" t="s">
        <v>5423</v>
      </c>
      <c r="AF694" s="6"/>
      <c r="AG694" s="7"/>
      <c r="AH694" s="3" t="s">
        <v>5423</v>
      </c>
      <c r="AI694" s="18" t="s">
        <v>5423</v>
      </c>
      <c r="AJ694" s="18" t="s">
        <v>5423</v>
      </c>
      <c r="AK694" s="18" t="s">
        <v>5423</v>
      </c>
      <c r="AL694" s="18" t="s">
        <v>5423</v>
      </c>
      <c r="AM694" s="18" t="s">
        <v>5423</v>
      </c>
      <c r="AN694" s="18" t="s">
        <v>5423</v>
      </c>
      <c r="AO694" s="18" t="s">
        <v>5423</v>
      </c>
      <c r="AP694" s="18" t="s">
        <v>5423</v>
      </c>
      <c r="AQ694" s="18" t="s">
        <v>5423</v>
      </c>
      <c r="AR694" s="18" t="s">
        <v>5423</v>
      </c>
      <c r="AS694" s="18" t="s">
        <v>5423</v>
      </c>
      <c r="AT694" s="18" t="s">
        <v>5423</v>
      </c>
      <c r="AU694" s="9" t="s">
        <v>5423</v>
      </c>
      <c r="AV694" s="14"/>
      <c r="AW694" s="14" t="s">
        <v>5423</v>
      </c>
      <c r="AX694" s="14" t="str">
        <f>_xlfn.XLOOKUP(B694,'[4]cell downs 18042026 17h'!$B:$B,'[4]cell downs 18042026 17h'!$B:$B,"")</f>
        <v/>
      </c>
      <c r="AY694" s="14" t="str">
        <f>_xlfn.XLOOKUP(B694,'[5]Cells Huawei 19042026 15h'!$B:$B,'[5]Cells Huawei 19042026 15h'!$B:$B,"")</f>
        <v/>
      </c>
      <c r="AZ694" s="105" t="str">
        <f>_xlfn.XLOOKUP(B694,'INCIDENT-04-23-2026'!E:E,'INCIDENT-04-23-2026'!F:F,"")</f>
        <v/>
      </c>
      <c r="BA694" s="105" t="str">
        <f>_xlfn.XLOOKUP(B694,'[6]Eneo 17H'!$C:$C,'[6]Eneo 17H'!$I:$I,"")</f>
        <v/>
      </c>
      <c r="BB694" s="105" t="str">
        <f>_xlfn.XLOOKUP(B694,[8]ALL!$B:$B,[8]ALL!$M:$M,"")</f>
        <v/>
      </c>
      <c r="BC694" s="105" t="str">
        <f>_xlfn.XLOOKUP(B694,'[6]Eneo 17H'!$C:$C,'[6]Eneo 17H'!$I:$I,"")</f>
        <v/>
      </c>
      <c r="BD694" s="105" t="str">
        <f>_xlfn.XLOOKUP(B694,'[7]Eneo 12H'!$C:$C,'[7]Eneo 12H'!$I:$I,"")</f>
        <v/>
      </c>
      <c r="BE694" s="105" t="s">
        <v>7157</v>
      </c>
    </row>
    <row r="695" spans="1:57" hidden="1" x14ac:dyDescent="0.3">
      <c r="A695" s="1" t="s">
        <v>2296</v>
      </c>
      <c r="B695" s="8" t="s">
        <v>2297</v>
      </c>
      <c r="C695" s="3" t="str">
        <f>_xlfn.XLOOKUP(B695,'[1]daily break down'!$D:$D,'[1]daily break down'!$E:$E,"")</f>
        <v>Douala</v>
      </c>
      <c r="D695" s="1" t="s">
        <v>21</v>
      </c>
      <c r="E695" s="1" t="s">
        <v>22</v>
      </c>
      <c r="F695" s="3" t="s">
        <v>31</v>
      </c>
      <c r="G695" s="1" t="s">
        <v>32</v>
      </c>
      <c r="H695" s="27" t="str">
        <f>_xlfn.XLOOKUP(B695,[2]CALCULATION!$B:$B,[2]CALCULATION!$H:$H,"")</f>
        <v>ZTE</v>
      </c>
      <c r="I695" s="23">
        <v>4.5532954944311546E-2</v>
      </c>
      <c r="J695" s="23">
        <v>0</v>
      </c>
      <c r="K695" s="23">
        <v>0</v>
      </c>
      <c r="L695" s="23">
        <v>6.3827464879163784</v>
      </c>
      <c r="M695" s="23">
        <v>2.2030958842346462</v>
      </c>
      <c r="N695" s="23">
        <v>1.4613349770141506</v>
      </c>
      <c r="O695" s="23">
        <v>0</v>
      </c>
      <c r="P695" s="103" t="s">
        <v>6554</v>
      </c>
      <c r="Q695" s="36" t="s">
        <v>5796</v>
      </c>
      <c r="R695" s="36"/>
      <c r="S695" s="35" t="str" cm="1">
        <f t="array" ref="S695">IFERROR(_xlfn.IFS(
U695="MPR ISSUE","PDH",
U695="BSS Hardware Issue","BSS",
U695="Sites strategiques, MLL, Pylone, etc.","ENVTECH",
U695="AKTIVCO DEFAUT GE &amp; POWER Cabinet","AKTIVCO",
U695="AKTIVCO Coupure ENEO &amp; Baisse de tension","AKTIVCO GRID ONLY",
U695="Coupure ENEO &amp; Baisse de tension","IHS GRID ONLY",
U695="Defaut GE &amp; POWER Cabinet","IHS",
U695="Sharing","Partners",
U695="Sites strategiques &amp; DataCenter","SST &amp; DC",
U695="Exclu","Exclu",
U695="SAT","SAT",
U695="SPARE-ISSUE","SPARE-ISSUE",
U695="Fiber CAmtel","TRANS_FO_CAMTEL",
U695="Fiber AOF","Fiber AOF",
U695="Projet OCM (HUAWEI)","TRAVAUX-HUAWEI",
U695="Projet OCM (NOKIA)","TRAVAUX-NOKIA",
U695="ACCESS-ISSUE","ACCESS-ISSUE",
U695="Projet OCM (ZTE, NOKIA, autres projets)","TRAVAUX OCM",
U695="No root CAuse","No root cause",
U695="ODU HS","PDH",
U695="IP &amp; VLAN","PDH",
U695="Warehouse HUAWEI","SPARE-ISSUE",
U695="SPARE-HS","SPARE-ISSUE",
U695="Power Telco","BSS",U695="no impacts","no impacts"
),"")</f>
        <v/>
      </c>
      <c r="T695" s="35" t="str" cm="1">
        <f t="array" ref="T695">IFERROR(_xlfn.IFS(
U695="MPR ISSUE","TX ISSUE",
U695="BSS Hardware Issue","RAN ISSUE",
U695="Sites strategiques, MLL, Pylone, etc.","ENVTECH",
U695="AKTIVCO DEFAUT GE &amp; POWER Cabinet","POWER ISSUE",
U695="AKTIVCO Coupure ENEO &amp; Baisse de tension","POWER ISSUE",
U695="Coupure ENEO &amp; Baisse de tension","POWER ISSUE",
U695="Defaut GE &amp; POWER Cabinet","POWER ISSUE",
U695="Sharing","POWER ISSUE",
U695="Sites strategiques &amp; DataCenter","POWER ISSUE",
U695="Exclu","Exclu",
U695="SAT","TX ISSUE",
U695="SPARE-ISSUE","SPARE-ISSUE",
U695="Fiber CAmtel","TX ISSUE",
U695="Fiber AOF","TX ISSUE",
U695="Projet OCM (HUAWEI)","TRAVAUX-HUAWEI",
U695="Projet OCM (NOKIA)","TRAVAUX -NOKIA",
U695="ACCESS-ISSUE","ACCESS-ISSUE",
U695="Projet OCM (ZTE, NOKIA, autres projets)","TRAVAUX OCM",
U695="No root CAuse","No root cause",
U695="ODU HS","TX ISSUE",
U695="IP &amp; VLAN","TX ISSUE",
U695="Warehouse HUAWEI","SPARE-ISSUE",
U695="SPARE-HS","SPARE-ISSUE",
U695="Power Telco","RAN ISSUE",U695="no impacts","no impacts"
),"")</f>
        <v/>
      </c>
      <c r="U695" s="28"/>
      <c r="V695" s="35" t="str" cm="1">
        <f t="array" ref="V695">IFERROR(_xlfn.IFS(
U695="MPR ISSUE","ACTIVE",
U695="BSS Hardware Issue","ACTIVE",
U695="Sites strategiques, MLL, Pylone, etc.","PASSIVE",
U695="AKTIVCO DEFAUT GE &amp; POWER Cabinet","PASSIVE",
U695="AKTIVCO Coupure ENEO &amp; Baisse de tension","PASSIVE",
U695="Coupure ENEO &amp; Baisse de tension","PASSIVE",
U695="Defaut GE &amp; POWER Cabinet","PASSIVE",
U695="Sharing","PASSIVE",
U695="Sites strategiques &amp; DataCenter","PASSIVE",
U695="Exclu","Exclu",
U695="SAT","ACTIVE",
U695="SPARE-ISSUE","SPARE-ISSUE",
U695="Fiber CAmtel","ACTIVE",
U695="Fiber AOF","ACTIVE",
U695="Projet OCM (HUAWEI)","PLANNED WORKS",
U695="Projet OCM (NOKIA)","PLANNED WORKS",
U695="ACCESS-ISSUE","ACCESS-ISSUE",
U695="Projet OCM (ZTE, NOKIA, autres projets)","PLANNED WORKS",
U695="No root CAuse","No root cause",
U695="ODU HS","ACTIVE",
U695="IP &amp; VLAN","ACTIVE",
U695="Warehouse HUAWEI","SPARE-ISSUE",
U695="SPARE-HS","SPARE-ISSUE",
U695="Power Telco","ACTIVE", U695="no impacts","no impacts"
),"")</f>
        <v/>
      </c>
      <c r="W695" s="102"/>
      <c r="X695" s="102"/>
      <c r="Y695" s="102"/>
      <c r="Z695" s="102"/>
      <c r="AA695" s="102"/>
      <c r="AB695" s="104" t="s">
        <v>5423</v>
      </c>
      <c r="AC695" s="9"/>
      <c r="AD695" s="9"/>
      <c r="AE695" s="7" t="s">
        <v>5423</v>
      </c>
      <c r="AF695" s="6"/>
      <c r="AG695" s="7"/>
      <c r="AH695" s="3" t="s">
        <v>5423</v>
      </c>
      <c r="AI695" s="18" t="s">
        <v>5423</v>
      </c>
      <c r="AJ695" s="18" t="s">
        <v>5423</v>
      </c>
      <c r="AK695" s="18" t="s">
        <v>5423</v>
      </c>
      <c r="AL695" s="18" t="s">
        <v>5423</v>
      </c>
      <c r="AM695" s="18" t="s">
        <v>5423</v>
      </c>
      <c r="AN695" s="18" t="s">
        <v>5423</v>
      </c>
      <c r="AO695" s="18" t="s">
        <v>5423</v>
      </c>
      <c r="AP695" s="18" t="s">
        <v>5423</v>
      </c>
      <c r="AQ695" s="18" t="s">
        <v>5423</v>
      </c>
      <c r="AR695" s="18" t="s">
        <v>5423</v>
      </c>
      <c r="AS695" s="18" t="s">
        <v>5423</v>
      </c>
      <c r="AT695" s="18" t="s">
        <v>5423</v>
      </c>
      <c r="AU695" s="9" t="s">
        <v>5423</v>
      </c>
      <c r="AV695" s="14"/>
      <c r="AW695" s="14" t="s">
        <v>5423</v>
      </c>
      <c r="AX695" s="14" t="str">
        <f>_xlfn.XLOOKUP(B695,'[4]cell downs 18042026 17h'!$B:$B,'[4]cell downs 18042026 17h'!$B:$B,"")</f>
        <v/>
      </c>
      <c r="AY695" s="14" t="str">
        <f>_xlfn.XLOOKUP(B695,'[5]Cells Huawei 19042026 15h'!$B:$B,'[5]Cells Huawei 19042026 15h'!$B:$B,"")</f>
        <v/>
      </c>
      <c r="AZ695" s="105" t="str">
        <f>_xlfn.XLOOKUP(B695,'INCIDENT-04-23-2026'!E:E,'INCIDENT-04-23-2026'!F:F,"")</f>
        <v/>
      </c>
      <c r="BA695" s="105" t="str">
        <f>_xlfn.XLOOKUP(B695,'[6]Eneo 17H'!$C:$C,'[6]Eneo 17H'!$I:$I,"")</f>
        <v/>
      </c>
      <c r="BB695" s="105" t="str">
        <f>_xlfn.XLOOKUP(B695,[8]ALL!$B:$B,[8]ALL!$M:$M,"")</f>
        <v/>
      </c>
      <c r="BC695" s="105" t="str">
        <f>_xlfn.XLOOKUP(B695,'[6]Eneo 17H'!$C:$C,'[6]Eneo 17H'!$I:$I,"")</f>
        <v/>
      </c>
      <c r="BD695" s="105" t="str">
        <f>_xlfn.XLOOKUP(B695,'[7]Eneo 12H'!$C:$C,'[7]Eneo 12H'!$I:$I,"")</f>
        <v/>
      </c>
      <c r="BE695" s="105" t="s">
        <v>7178</v>
      </c>
    </row>
    <row r="696" spans="1:57" hidden="1" x14ac:dyDescent="0.3">
      <c r="A696" s="1" t="s">
        <v>2777</v>
      </c>
      <c r="B696" s="8" t="s">
        <v>2778</v>
      </c>
      <c r="C696" s="3" t="str">
        <f>_xlfn.XLOOKUP(B696,'[1]daily break down'!$D:$D,'[1]daily break down'!$E:$E,"")</f>
        <v>Yaounde</v>
      </c>
      <c r="D696" s="1" t="s">
        <v>11</v>
      </c>
      <c r="E696" s="1" t="s">
        <v>12</v>
      </c>
      <c r="F696" s="3" t="s">
        <v>37</v>
      </c>
      <c r="G696" s="1" t="s">
        <v>38</v>
      </c>
      <c r="H696" s="27" t="str">
        <f>_xlfn.XLOOKUP(B696,[2]CALCULATION!$B:$B,[2]CALCULATION!$H:$H,"")</f>
        <v>ZTE</v>
      </c>
      <c r="I696" s="23">
        <v>0</v>
      </c>
      <c r="J696" s="23">
        <v>1.1146923948372247E-2</v>
      </c>
      <c r="K696" s="23">
        <v>0</v>
      </c>
      <c r="L696" s="23">
        <v>0</v>
      </c>
      <c r="M696" s="23">
        <v>7.8726532603949959</v>
      </c>
      <c r="N696" s="23">
        <v>0</v>
      </c>
      <c r="O696" s="23">
        <v>2.607488450003307E-2</v>
      </c>
      <c r="P696" s="103" t="s">
        <v>6554</v>
      </c>
      <c r="Q696" s="36" t="s">
        <v>5796</v>
      </c>
      <c r="R696" s="36"/>
      <c r="S696" s="35" t="str" cm="1">
        <f t="array" ref="S696">IFERROR(_xlfn.IFS(
U696="MPR ISSUE","PDH",
U696="BSS Hardware Issue","BSS",
U696="Sites strategiques, MLL, Pylone, etc.","ENVTECH",
U696="AKTIVCO DEFAUT GE &amp; POWER Cabinet","AKTIVCO",
U696="AKTIVCO Coupure ENEO &amp; Baisse de tension","AKTIVCO GRID ONLY",
U696="Coupure ENEO &amp; Baisse de tension","IHS GRID ONLY",
U696="Defaut GE &amp; POWER Cabinet","IHS",
U696="Sharing","Partners",
U696="Sites strategiques &amp; DataCenter","SST &amp; DC",
U696="Exclu","Exclu",
U696="SAT","SAT",
U696="SPARE-ISSUE","SPARE-ISSUE",
U696="Fiber CAmtel","TRANS_FO_CAMTEL",
U696="Fiber AOF","Fiber AOF",
U696="Projet OCM (HUAWEI)","TRAVAUX-HUAWEI",
U696="Projet OCM (NOKIA)","TRAVAUX-NOKIA",
U696="ACCESS-ISSUE","ACCESS-ISSUE",
U696="Projet OCM (ZTE, NOKIA, autres projets)","TRAVAUX OCM",
U696="No root CAuse","No root cause",
U696="ODU HS","PDH",
U696="IP &amp; VLAN","PDH",
U696="Warehouse HUAWEI","SPARE-ISSUE",
U696="SPARE-HS","SPARE-ISSUE",
U696="Power Telco","BSS",U696="no impacts","no impacts"
),"")</f>
        <v/>
      </c>
      <c r="T696" s="35" t="str" cm="1">
        <f t="array" ref="T696">IFERROR(_xlfn.IFS(
U696="MPR ISSUE","TX ISSUE",
U696="BSS Hardware Issue","RAN ISSUE",
U696="Sites strategiques, MLL, Pylone, etc.","ENVTECH",
U696="AKTIVCO DEFAUT GE &amp; POWER Cabinet","POWER ISSUE",
U696="AKTIVCO Coupure ENEO &amp; Baisse de tension","POWER ISSUE",
U696="Coupure ENEO &amp; Baisse de tension","POWER ISSUE",
U696="Defaut GE &amp; POWER Cabinet","POWER ISSUE",
U696="Sharing","POWER ISSUE",
U696="Sites strategiques &amp; DataCenter","POWER ISSUE",
U696="Exclu","Exclu",
U696="SAT","TX ISSUE",
U696="SPARE-ISSUE","SPARE-ISSUE",
U696="Fiber CAmtel","TX ISSUE",
U696="Fiber AOF","TX ISSUE",
U696="Projet OCM (HUAWEI)","TRAVAUX-HUAWEI",
U696="Projet OCM (NOKIA)","TRAVAUX -NOKIA",
U696="ACCESS-ISSUE","ACCESS-ISSUE",
U696="Projet OCM (ZTE, NOKIA, autres projets)","TRAVAUX OCM",
U696="No root CAuse","No root cause",
U696="ODU HS","TX ISSUE",
U696="IP &amp; VLAN","TX ISSUE",
U696="Warehouse HUAWEI","SPARE-ISSUE",
U696="SPARE-HS","SPARE-ISSUE",
U696="Power Telco","RAN ISSUE",U696="no impacts","no impacts"
),"")</f>
        <v/>
      </c>
      <c r="U696" s="28"/>
      <c r="V696" s="35" t="str" cm="1">
        <f t="array" ref="V696">IFERROR(_xlfn.IFS(
U696="MPR ISSUE","ACTIVE",
U696="BSS Hardware Issue","ACTIVE",
U696="Sites strategiques, MLL, Pylone, etc.","PASSIVE",
U696="AKTIVCO DEFAUT GE &amp; POWER Cabinet","PASSIVE",
U696="AKTIVCO Coupure ENEO &amp; Baisse de tension","PASSIVE",
U696="Coupure ENEO &amp; Baisse de tension","PASSIVE",
U696="Defaut GE &amp; POWER Cabinet","PASSIVE",
U696="Sharing","PASSIVE",
U696="Sites strategiques &amp; DataCenter","PASSIVE",
U696="Exclu","Exclu",
U696="SAT","ACTIVE",
U696="SPARE-ISSUE","SPARE-ISSUE",
U696="Fiber CAmtel","ACTIVE",
U696="Fiber AOF","ACTIVE",
U696="Projet OCM (HUAWEI)","PLANNED WORKS",
U696="Projet OCM (NOKIA)","PLANNED WORKS",
U696="ACCESS-ISSUE","ACCESS-ISSUE",
U696="Projet OCM (ZTE, NOKIA, autres projets)","PLANNED WORKS",
U696="No root CAuse","No root cause",
U696="ODU HS","ACTIVE",
U696="IP &amp; VLAN","ACTIVE",
U696="Warehouse HUAWEI","SPARE-ISSUE",
U696="SPARE-HS","SPARE-ISSUE",
U696="Power Telco","ACTIVE",U696="no impacts","no impacts"
),"")</f>
        <v/>
      </c>
      <c r="W696" s="102"/>
      <c r="X696" s="102"/>
      <c r="Y696" s="102"/>
      <c r="Z696" s="102"/>
      <c r="AA696" s="102"/>
      <c r="AB696" s="104" t="s">
        <v>5423</v>
      </c>
      <c r="AC696" s="9"/>
      <c r="AD696" s="9"/>
      <c r="AE696" s="7" t="s">
        <v>5423</v>
      </c>
      <c r="AF696" s="6"/>
      <c r="AG696" s="7"/>
      <c r="AH696" s="3" t="s">
        <v>5423</v>
      </c>
      <c r="AI696" s="18" t="s">
        <v>5423</v>
      </c>
      <c r="AJ696" s="18" t="s">
        <v>5423</v>
      </c>
      <c r="AK696" s="18" t="s">
        <v>5423</v>
      </c>
      <c r="AL696" s="18" t="s">
        <v>5423</v>
      </c>
      <c r="AM696" s="18" t="s">
        <v>5423</v>
      </c>
      <c r="AN696" s="18" t="s">
        <v>5423</v>
      </c>
      <c r="AO696" s="18" t="s">
        <v>5423</v>
      </c>
      <c r="AP696" s="18" t="s">
        <v>5423</v>
      </c>
      <c r="AQ696" s="18" t="s">
        <v>5423</v>
      </c>
      <c r="AR696" s="18" t="s">
        <v>5423</v>
      </c>
      <c r="AS696" s="18" t="s">
        <v>5423</v>
      </c>
      <c r="AT696" s="18" t="s">
        <v>5423</v>
      </c>
      <c r="AU696" s="9" t="s">
        <v>5423</v>
      </c>
      <c r="AV696" s="14"/>
      <c r="AW696" s="14" t="s">
        <v>5423</v>
      </c>
      <c r="AX696" s="14" t="str">
        <f>_xlfn.XLOOKUP(B696,'[4]cell downs 18042026 17h'!$B:$B,'[4]cell downs 18042026 17h'!$B:$B,"")</f>
        <v/>
      </c>
      <c r="AY696" s="14" t="str">
        <f>_xlfn.XLOOKUP(B696,'[5]Cells Huawei 19042026 15h'!$B:$B,'[5]Cells Huawei 19042026 15h'!$B:$B,"")</f>
        <v/>
      </c>
      <c r="AZ696" s="105" t="str">
        <f>_xlfn.XLOOKUP(B696,'INCIDENT-04-23-2026'!E:E,'INCIDENT-04-23-2026'!F:F,"")</f>
        <v/>
      </c>
      <c r="BA696" s="105" t="str">
        <f>_xlfn.XLOOKUP(B696,'[6]Eneo 17H'!$C:$C,'[6]Eneo 17H'!$I:$I,"")</f>
        <v/>
      </c>
      <c r="BB696" s="105" t="str">
        <f>_xlfn.XLOOKUP(B696,[8]ALL!$B:$B,[8]ALL!$M:$M,"")</f>
        <v/>
      </c>
      <c r="BC696" s="105" t="str">
        <f>_xlfn.XLOOKUP(B696,'[6]Eneo 17H'!$C:$C,'[6]Eneo 17H'!$I:$I,"")</f>
        <v/>
      </c>
      <c r="BD696" s="105" t="str">
        <f>_xlfn.XLOOKUP(B696,'[7]Eneo 12H'!$C:$C,'[7]Eneo 12H'!$I:$I,"")</f>
        <v/>
      </c>
      <c r="BE696" s="105" t="s">
        <v>7170</v>
      </c>
    </row>
    <row r="697" spans="1:57" hidden="1" x14ac:dyDescent="0.3">
      <c r="A697" s="1" t="s">
        <v>801</v>
      </c>
      <c r="B697" s="8" t="s">
        <v>802</v>
      </c>
      <c r="C697" s="3" t="str">
        <f>_xlfn.XLOOKUP(B697,'[1]daily break down'!$D:$D,'[1]daily break down'!$E:$E,"")</f>
        <v>Douala</v>
      </c>
      <c r="D697" s="1" t="s">
        <v>11</v>
      </c>
      <c r="E697" s="1" t="s">
        <v>145</v>
      </c>
      <c r="F697" s="3" t="s">
        <v>31</v>
      </c>
      <c r="G697" s="1" t="s">
        <v>32</v>
      </c>
      <c r="H697" s="27" t="str">
        <f>_xlfn.XLOOKUP(B697,[2]CALCULATION!$B:$B,[2]CALCULATION!$H:$H,"")</f>
        <v>ZTE</v>
      </c>
      <c r="I697" s="23">
        <v>3.4923580256425617</v>
      </c>
      <c r="J697" s="23">
        <v>4.4776034220521463</v>
      </c>
      <c r="K697" s="23">
        <v>2.6936318782763031</v>
      </c>
      <c r="L697" s="23">
        <v>5.8738581982861202</v>
      </c>
      <c r="M697" s="23">
        <v>4.6419001635119992</v>
      </c>
      <c r="N697" s="23">
        <v>12.455269623579969</v>
      </c>
      <c r="O697" s="23">
        <v>0</v>
      </c>
      <c r="P697" s="103" t="s">
        <v>6554</v>
      </c>
      <c r="Q697" s="36" t="s">
        <v>5796</v>
      </c>
      <c r="R697" s="36"/>
      <c r="S697" s="35" t="str" cm="1">
        <f t="array" ref="S697">IFERROR(_xlfn.IFS(
U697="MPR ISSUE","PDH",
U697="BSS Hardware Issue","BSS",
U697="Sites strategiques, MLL, Pylone, etc.","ENVTECH",
U697="AKTIVCO DEFAUT GE &amp; POWER Cabinet","AKTIVCO",
U697="AKTIVCO Coupure ENEO &amp; Baisse de tension","AKTIVCO GRID ONLY",
U697="Coupure ENEO &amp; Baisse de tension","IHS GRID ONLY",
U697="Defaut GE &amp; POWER Cabinet","IHS",
U697="Sharing","Partners",
U697="Sites strategiques &amp; DataCenter","SST &amp; DC",
U697="Exclu","Exclu",
U697="SAT","SAT",
U697="SPARE-ISSUE","SPARE-ISSUE",
U697="Fiber CAmtel","TRANS_FO_CAMTEL",
U697="Fiber AOF","Fiber AOF",
U697="Projet OCM (HUAWEI)","TRAVAUX-HUAWEI",
U697="Projet OCM (NOKIA)","TRAVAUX-NOKIA",
U697="ACCESS-ISSUE","ACCESS-ISSUE",
U697="Projet OCM (ZTE, NOKIA, autres projets)","TRAVAUX OCM",
U697="No root CAuse","No root cause",
U697="ODU HS","PDH",
U697="IP &amp; VLAN","PDH",
U697="Warehouse HUAWEI","SPARE-ISSUE",
U697="SPARE-HS","SPARE-ISSUE",
U697="Power Telco","BSS",U697="no impacts","no impacts"
),"")</f>
        <v/>
      </c>
      <c r="T697" s="35" t="str" cm="1">
        <f t="array" ref="T697">IFERROR(_xlfn.IFS(
U697="MPR ISSUE","TX ISSUE",
U697="BSS Hardware Issue","RAN ISSUE",
U697="Sites strategiques, MLL, Pylone, etc.","ENVTECH",
U697="AKTIVCO DEFAUT GE &amp; POWER Cabinet","POWER ISSUE",
U697="AKTIVCO Coupure ENEO &amp; Baisse de tension","POWER ISSUE",
U697="Coupure ENEO &amp; Baisse de tension","POWER ISSUE",
U697="Defaut GE &amp; POWER Cabinet","POWER ISSUE",
U697="Sharing","POWER ISSUE",
U697="Sites strategiques &amp; DataCenter","POWER ISSUE",
U697="Exclu","Exclu",
U697="SAT","TX ISSUE",
U697="SPARE-ISSUE","SPARE-ISSUE",
U697="Fiber CAmtel","TX ISSUE",
U697="Fiber AOF","TX ISSUE",
U697="Projet OCM (HUAWEI)","TRAVAUX-HUAWEI",
U697="Projet OCM (NOKIA)","TRAVAUX -NOKIA",
U697="ACCESS-ISSUE","ACCESS-ISSUE",
U697="Projet OCM (ZTE, NOKIA, autres projets)","TRAVAUX OCM",
U697="No root CAuse","No root cause",
U697="ODU HS","TX ISSUE",
U697="IP &amp; VLAN","TX ISSUE",
U697="Warehouse HUAWEI","SPARE-ISSUE",
U697="SPARE-HS","SPARE-ISSUE",
U697="Power Telco","RAN ISSUE",U697="no impacts","no impacts"
),"")</f>
        <v/>
      </c>
      <c r="U697" s="28"/>
      <c r="V697" s="35" t="str" cm="1">
        <f t="array" ref="V697">IFERROR(_xlfn.IFS(
U697="MPR ISSUE","ACTIVE",
U697="BSS Hardware Issue","ACTIVE",
U697="Sites strategiques, MLL, Pylone, etc.","PASSIVE",
U697="AKTIVCO DEFAUT GE &amp; POWER Cabinet","PASSIVE",
U697="AKTIVCO Coupure ENEO &amp; Baisse de tension","PASSIVE",
U697="Coupure ENEO &amp; Baisse de tension","PASSIVE",
U697="Defaut GE &amp; POWER Cabinet","PASSIVE",
U697="Sharing","PASSIVE",
U697="Sites strategiques &amp; DataCenter","PASSIVE",
U697="Exclu","Exclu",
U697="SAT","ACTIVE",
U697="SPARE-ISSUE","SPARE-ISSUE",
U697="Fiber CAmtel","ACTIVE",
U697="Fiber AOF","ACTIVE",
U697="Projet OCM (HUAWEI)","PLANNED WORKS",
U697="Projet OCM (NOKIA)","PLANNED WORKS",
U697="ACCESS-ISSUE","ACCESS-ISSUE",
U697="Projet OCM (ZTE, NOKIA, autres projets)","PLANNED WORKS",
U697="No root CAuse","No root cause",
U697="ODU HS","ACTIVE",
U697="IP &amp; VLAN","ACTIVE",
U697="Warehouse HUAWEI","SPARE-ISSUE",
U697="SPARE-HS","SPARE-ISSUE",
U697="Power Telco","ACTIVE", U697="no impacts","no impacts"
),"")</f>
        <v/>
      </c>
      <c r="W697" s="102"/>
      <c r="X697" s="102"/>
      <c r="Y697" s="102"/>
      <c r="Z697" s="102"/>
      <c r="AA697" s="102"/>
      <c r="AB697" s="104" t="s">
        <v>5423</v>
      </c>
      <c r="AC697" s="9"/>
      <c r="AD697" s="9"/>
      <c r="AE697" s="7" t="s">
        <v>5423</v>
      </c>
      <c r="AF697" s="6"/>
      <c r="AG697" s="7"/>
      <c r="AH697" s="3" t="s">
        <v>5423</v>
      </c>
      <c r="AI697" s="18" t="s">
        <v>5423</v>
      </c>
      <c r="AJ697" s="18" t="s">
        <v>5423</v>
      </c>
      <c r="AK697" s="18" t="s">
        <v>5423</v>
      </c>
      <c r="AL697" s="18" t="s">
        <v>5423</v>
      </c>
      <c r="AM697" s="18" t="s">
        <v>5423</v>
      </c>
      <c r="AN697" s="18" t="s">
        <v>5423</v>
      </c>
      <c r="AO697" s="18" t="s">
        <v>5423</v>
      </c>
      <c r="AP697" s="18" t="s">
        <v>5423</v>
      </c>
      <c r="AQ697" s="18" t="s">
        <v>5423</v>
      </c>
      <c r="AR697" s="18" t="s">
        <v>5423</v>
      </c>
      <c r="AS697" s="18" t="s">
        <v>5423</v>
      </c>
      <c r="AT697" s="18" t="s">
        <v>5423</v>
      </c>
      <c r="AU697" s="9" t="s">
        <v>5423</v>
      </c>
      <c r="AV697" s="14"/>
      <c r="AW697" s="14" t="s">
        <v>5423</v>
      </c>
      <c r="AX697" s="14" t="str">
        <f>_xlfn.XLOOKUP(B697,'[4]cell downs 18042026 17h'!$B:$B,'[4]cell downs 18042026 17h'!$B:$B,"")</f>
        <v/>
      </c>
      <c r="AY697" s="14" t="str">
        <f>_xlfn.XLOOKUP(B697,'[5]Cells Huawei 19042026 15h'!$B:$B,'[5]Cells Huawei 19042026 15h'!$B:$B,"")</f>
        <v/>
      </c>
      <c r="AZ697" s="105" t="str">
        <f>_xlfn.XLOOKUP(B697,'INCIDENT-04-23-2026'!E:E,'INCIDENT-04-23-2026'!F:F,"")</f>
        <v/>
      </c>
      <c r="BA697" s="105" t="str">
        <f>_xlfn.XLOOKUP(B697,'[6]Eneo 17H'!$C:$C,'[6]Eneo 17H'!$I:$I,"")</f>
        <v/>
      </c>
      <c r="BB697" s="105" t="str">
        <f>_xlfn.XLOOKUP(B697,[8]ALL!$B:$B,[8]ALL!$M:$M,"")</f>
        <v/>
      </c>
      <c r="BC697" s="105" t="str">
        <f>_xlfn.XLOOKUP(B697,'[6]Eneo 17H'!$C:$C,'[6]Eneo 17H'!$I:$I,"")</f>
        <v/>
      </c>
      <c r="BD697" s="105" t="str">
        <f>_xlfn.XLOOKUP(B697,'[7]Eneo 12H'!$C:$C,'[7]Eneo 12H'!$I:$I,"")</f>
        <v/>
      </c>
      <c r="BE697" s="105" t="s">
        <v>7160</v>
      </c>
    </row>
    <row r="698" spans="1:57" hidden="1" x14ac:dyDescent="0.3">
      <c r="A698" s="1" t="s">
        <v>4563</v>
      </c>
      <c r="B698" s="8" t="s">
        <v>4564</v>
      </c>
      <c r="C698" s="3" t="str">
        <f>_xlfn.XLOOKUP(B698,'[1]daily break down'!$D:$D,'[1]daily break down'!$E:$E,"")</f>
        <v>Yaounde</v>
      </c>
      <c r="D698" s="1" t="s">
        <v>11</v>
      </c>
      <c r="E698" s="1" t="s">
        <v>12</v>
      </c>
      <c r="F698" s="3" t="s">
        <v>37</v>
      </c>
      <c r="G698" s="1" t="s">
        <v>38</v>
      </c>
      <c r="H698" s="27" t="str">
        <f>_xlfn.XLOOKUP(B698,[2]CALCULATION!$B:$B,[2]CALCULATION!$H:$H,"")</f>
        <v>ZTE</v>
      </c>
      <c r="I698" s="23">
        <v>0</v>
      </c>
      <c r="J698" s="23">
        <v>1.8976523329709189E-2</v>
      </c>
      <c r="K698" s="23">
        <v>0</v>
      </c>
      <c r="L698" s="23">
        <v>0</v>
      </c>
      <c r="M698" s="23">
        <v>7.833986810602882</v>
      </c>
      <c r="N698" s="23">
        <v>0</v>
      </c>
      <c r="O698" s="23">
        <v>2.0367659438466291E-2</v>
      </c>
      <c r="P698" s="103" t="s">
        <v>6554</v>
      </c>
      <c r="Q698" s="36" t="s">
        <v>5796</v>
      </c>
      <c r="R698" s="36"/>
      <c r="S698" s="35" t="str" cm="1">
        <f t="array" ref="S698">IFERROR(_xlfn.IFS(
U698="MPR ISSUE","PDH",
U698="BSS Hardware Issue","BSS",
U698="Sites strategiques, MLL, Pylone, etc.","ENVTECH",
U698="AKTIVCO DEFAUT GE &amp; POWER Cabinet","AKTIVCO",
U698="AKTIVCO Coupure ENEO &amp; Baisse de tension","AKTIVCO GRID ONLY",
U698="Coupure ENEO &amp; Baisse de tension","IHS GRID ONLY",
U698="Defaut GE &amp; POWER Cabinet","IHS",
U698="Sharing","Partners",
U698="Sites strategiques &amp; DataCenter","SST &amp; DC",
U698="Exclu","Exclu",
U698="SAT","SAT",
U698="SPARE-ISSUE","SPARE-ISSUE",
U698="Fiber CAmtel","TRANS_FO_CAMTEL",
U698="Fiber AOF","Fiber AOF",
U698="Projet OCM (HUAWEI)","TRAVAUX-HUAWEI",
U698="Projet OCM (NOKIA)","TRAVAUX-NOKIA",
U698="ACCESS-ISSUE","ACCESS-ISSUE",
U698="Projet OCM (ZTE, NOKIA, autres projets)","TRAVAUX OCM",
U698="No root CAuse","No root cause",
U698="ODU HS","PDH",
U698="IP &amp; VLAN","PDH",
U698="Warehouse HUAWEI","SPARE-ISSUE",
U698="SPARE-HS","SPARE-ISSUE",
U698="Power Telco","BSS",U698="no impacts","no impacts"
),"")</f>
        <v/>
      </c>
      <c r="T698" s="35" t="str" cm="1">
        <f t="array" ref="T698">IFERROR(_xlfn.IFS(
U698="MPR ISSUE","TX ISSUE",
U698="BSS Hardware Issue","RAN ISSUE",
U698="Sites strategiques, MLL, Pylone, etc.","ENVTECH",
U698="AKTIVCO DEFAUT GE &amp; POWER Cabinet","POWER ISSUE",
U698="AKTIVCO Coupure ENEO &amp; Baisse de tension","POWER ISSUE",
U698="Coupure ENEO &amp; Baisse de tension","POWER ISSUE",
U698="Defaut GE &amp; POWER Cabinet","POWER ISSUE",
U698="Sharing","POWER ISSUE",
U698="Sites strategiques &amp; DataCenter","POWER ISSUE",
U698="Exclu","Exclu",
U698="SAT","TX ISSUE",
U698="SPARE-ISSUE","SPARE-ISSUE",
U698="Fiber CAmtel","TX ISSUE",
U698="Fiber AOF","TX ISSUE",
U698="Projet OCM (HUAWEI)","TRAVAUX-HUAWEI",
U698="Projet OCM (NOKIA)","TRAVAUX -NOKIA",
U698="ACCESS-ISSUE","ACCESS-ISSUE",
U698="Projet OCM (ZTE, NOKIA, autres projets)","TRAVAUX OCM",
U698="No root CAuse","No root cause",
U698="ODU HS","TX ISSUE",
U698="IP &amp; VLAN","TX ISSUE",
U698="Warehouse HUAWEI","SPARE-ISSUE",
U698="SPARE-HS","SPARE-ISSUE",
U698="Power Telco","RAN ISSUE",U698="no impacts","no impacts"
),"")</f>
        <v/>
      </c>
      <c r="U698" s="28"/>
      <c r="V698" s="35" t="str" cm="1">
        <f t="array" ref="V698">IFERROR(_xlfn.IFS(
U698="MPR ISSUE","ACTIVE",
U698="BSS Hardware Issue","ACTIVE",
U698="Sites strategiques, MLL, Pylone, etc.","PASSIVE",
U698="AKTIVCO DEFAUT GE &amp; POWER Cabinet","PASSIVE",
U698="AKTIVCO Coupure ENEO &amp; Baisse de tension","PASSIVE",
U698="Coupure ENEO &amp; Baisse de tension","PASSIVE",
U698="Defaut GE &amp; POWER Cabinet","PASSIVE",
U698="Sharing","PASSIVE",
U698="Sites strategiques &amp; DataCenter","PASSIVE",
U698="Exclu","Exclu",
U698="SAT","ACTIVE",
U698="SPARE-ISSUE","SPARE-ISSUE",
U698="Fiber CAmtel","ACTIVE",
U698="Fiber AOF","ACTIVE",
U698="Projet OCM (HUAWEI)","PLANNED WORKS",
U698="Projet OCM (NOKIA)","PLANNED WORKS",
U698="ACCESS-ISSUE","ACCESS-ISSUE",
U698="Projet OCM (ZTE, NOKIA, autres projets)","PLANNED WORKS",
U698="No root CAuse","No root cause",
U698="ODU HS","ACTIVE",
U698="IP &amp; VLAN","ACTIVE",
U698="Warehouse HUAWEI","SPARE-ISSUE",
U698="SPARE-HS","SPARE-ISSUE",
U698="Power Telco","ACTIVE",U698="no impacts","no impacts"
),"")</f>
        <v/>
      </c>
      <c r="W698" s="102"/>
      <c r="X698" s="102"/>
      <c r="Y698" s="102"/>
      <c r="Z698" s="102"/>
      <c r="AA698" s="102"/>
      <c r="AB698" s="104" t="s">
        <v>5423</v>
      </c>
      <c r="AC698" s="9"/>
      <c r="AD698" s="9"/>
      <c r="AE698" s="7" t="s">
        <v>5423</v>
      </c>
      <c r="AF698" s="6"/>
      <c r="AG698" s="7"/>
      <c r="AH698" s="3" t="s">
        <v>5423</v>
      </c>
      <c r="AI698" s="18" t="s">
        <v>5423</v>
      </c>
      <c r="AJ698" s="18" t="s">
        <v>5423</v>
      </c>
      <c r="AK698" s="18" t="s">
        <v>5423</v>
      </c>
      <c r="AL698" s="18" t="s">
        <v>5423</v>
      </c>
      <c r="AM698" s="18" t="s">
        <v>5423</v>
      </c>
      <c r="AN698" s="18" t="s">
        <v>5423</v>
      </c>
      <c r="AO698" s="18" t="s">
        <v>5423</v>
      </c>
      <c r="AP698" s="18" t="s">
        <v>5423</v>
      </c>
      <c r="AQ698" s="18" t="s">
        <v>5423</v>
      </c>
      <c r="AR698" s="18" t="s">
        <v>5423</v>
      </c>
      <c r="AS698" s="18" t="s">
        <v>5423</v>
      </c>
      <c r="AT698" s="18" t="s">
        <v>5423</v>
      </c>
      <c r="AU698" s="9" t="s">
        <v>5423</v>
      </c>
      <c r="AV698" s="14"/>
      <c r="AW698" s="14" t="s">
        <v>5423</v>
      </c>
      <c r="AX698" s="14" t="str">
        <f>_xlfn.XLOOKUP(B698,'[4]cell downs 18042026 17h'!$B:$B,'[4]cell downs 18042026 17h'!$B:$B,"")</f>
        <v/>
      </c>
      <c r="AY698" s="14" t="str">
        <f>_xlfn.XLOOKUP(B698,'[5]Cells Huawei 19042026 15h'!$B:$B,'[5]Cells Huawei 19042026 15h'!$B:$B,"")</f>
        <v/>
      </c>
      <c r="AZ698" s="105" t="str">
        <f>_xlfn.XLOOKUP(B698,'INCIDENT-04-23-2026'!E:E,'INCIDENT-04-23-2026'!F:F,"")</f>
        <v/>
      </c>
      <c r="BA698" s="105" t="str">
        <f>_xlfn.XLOOKUP(B698,'[6]Eneo 17H'!$C:$C,'[6]Eneo 17H'!$I:$I,"")</f>
        <v/>
      </c>
      <c r="BB698" s="105" t="str">
        <f>_xlfn.XLOOKUP(B698,[8]ALL!$B:$B,[8]ALL!$M:$M,"")</f>
        <v/>
      </c>
      <c r="BC698" s="105" t="str">
        <f>_xlfn.XLOOKUP(B698,'[6]Eneo 17H'!$C:$C,'[6]Eneo 17H'!$I:$I,"")</f>
        <v/>
      </c>
      <c r="BD698" s="105" t="str">
        <f>_xlfn.XLOOKUP(B698,'[7]Eneo 12H'!$C:$C,'[7]Eneo 12H'!$I:$I,"")</f>
        <v/>
      </c>
      <c r="BE698" s="105" t="s">
        <v>7172</v>
      </c>
    </row>
    <row r="699" spans="1:57" hidden="1" x14ac:dyDescent="0.3">
      <c r="A699" s="1" t="s">
        <v>972</v>
      </c>
      <c r="B699" s="8" t="s">
        <v>973</v>
      </c>
      <c r="C699" s="3" t="str">
        <f>_xlfn.XLOOKUP(B699,'[1]daily break down'!$D:$D,'[1]daily break down'!$E:$E,"")</f>
        <v>EXTREME-NORD</v>
      </c>
      <c r="D699" s="1" t="s">
        <v>11</v>
      </c>
      <c r="E699" s="1" t="s">
        <v>12</v>
      </c>
      <c r="F699" s="3" t="s">
        <v>55</v>
      </c>
      <c r="G699" s="1" t="s">
        <v>974</v>
      </c>
      <c r="H699" s="26" t="str">
        <f>_xlfn.XLOOKUP(B699,[2]CALCULATION!$B:$B,[2]CALCULATION!$H:$H,"")</f>
        <v>NOKIA</v>
      </c>
      <c r="I699" s="23">
        <v>7.3194269660676934</v>
      </c>
      <c r="J699" s="23">
        <v>13.967951791069906</v>
      </c>
      <c r="K699" s="23">
        <v>13.480305079715668</v>
      </c>
      <c r="L699" s="23">
        <v>9.6139632968356281</v>
      </c>
      <c r="M699" s="23">
        <v>7.786461978085228</v>
      </c>
      <c r="N699" s="23">
        <v>0</v>
      </c>
      <c r="O699" s="23">
        <v>16.839256719544107</v>
      </c>
      <c r="P699" s="103" t="s">
        <v>6553</v>
      </c>
      <c r="Q699" s="36" t="s">
        <v>6552</v>
      </c>
      <c r="R699" s="36"/>
      <c r="S699" s="35" t="str" cm="1">
        <f t="array" ref="S699">IFERROR(_xlfn.IFS(
U699="MPR ISSUE","PDH",
U699="BSS Hardware Issue","BSS",
U699="Sites strategiques, MLL, Pylone, etc.","ENVTECH",
U699="AKTIVCO DEFAUT GE &amp; POWER Cabinet","AKTIVCO",
U699="AKTIVCO Coupure ENEO &amp; Baisse de tension","AKTIVCO GRID ONLY",
U699="Coupure ENEO &amp; Baisse de tension","IHS GRID ONLY",
U699="Defaut GE &amp; POWER Cabinet","IHS",
U699="Sharing","Partners",
U699="Sites strategiques &amp; DataCenter","SST &amp; DC",
U699="Exclu","Exclu",
U699="SAT","SAT",
U699="SPARE-ISSUE","SPARE-ISSUE",
U699="Fiber CAmtel","TRANS_FO_CAMTEL",
U699="Fiber AOF","Fiber AOF",
U699="Projet OCM (HUAWEI)","TRAVAUX-HUAWEI",
U699="Projet OCM (NOKIA)","TRAVAUX-NOKIA",
U699="ACCESS-ISSUE","ACCESS-ISSUE",
U699="Projet OCM (ZTE, NOKIA, autres projets)","TRAVAUX OCM",
U699="No root CAuse","No root cause",
U699="ODU HS","PDH",
U699="IP &amp; VLAN","PDH",
U699="Warehouse HUAWEI","SPARE-ISSUE",
U699="SPARE-HS","SPARE-ISSUE",
U699="Power Telco","BSS",U699="no impacts","no impacts"
),"")</f>
        <v/>
      </c>
      <c r="T699" s="35" t="str" cm="1">
        <f t="array" ref="T699">IFERROR(_xlfn.IFS(
U699="MPR ISSUE","TX ISSUE",
U699="BSS Hardware Issue","RAN ISSUE",
U699="Sites strategiques, MLL, Pylone, etc.","ENVTECH",
U699="AKTIVCO DEFAUT GE &amp; POWER Cabinet","POWER ISSUE",
U699="AKTIVCO Coupure ENEO &amp; Baisse de tension","POWER ISSUE",
U699="Coupure ENEO &amp; Baisse de tension","POWER ISSUE",
U699="Defaut GE &amp; POWER Cabinet","POWER ISSUE",
U699="Sharing","POWER ISSUE",
U699="Sites strategiques &amp; DataCenter","POWER ISSUE",
U699="Exclu","Exclu",
U699="SAT","TX ISSUE",
U699="SPARE-ISSUE","SPARE-ISSUE",
U699="Fiber CAmtel","TX ISSUE",
U699="Fiber AOF","TX ISSUE",
U699="Projet OCM (HUAWEI)","TRAVAUX-HUAWEI",
U699="Projet OCM (NOKIA)","TRAVAUX -NOKIA",
U699="ACCESS-ISSUE","ACCESS-ISSUE",
U699="Projet OCM (ZTE, NOKIA, autres projets)","TRAVAUX OCM",
U699="No root CAuse","No root cause",
U699="ODU HS","TX ISSUE",
U699="IP &amp; VLAN","TX ISSUE",
U699="Warehouse HUAWEI","SPARE-ISSUE",
U699="SPARE-HS","SPARE-ISSUE",
U699="Power Telco","RAN ISSUE",U699="no impacts","no impacts"
),"")</f>
        <v/>
      </c>
      <c r="U699" s="28"/>
      <c r="V699" s="35" t="str" cm="1">
        <f t="array" ref="V699">IFERROR(_xlfn.IFS(
U699="MPR ISSUE","ACTIVE",
U699="BSS Hardware Issue","ACTIVE",
U699="Sites strategiques, MLL, Pylone, etc.","PASSIVE",
U699="AKTIVCO DEFAUT GE &amp; POWER Cabinet","PASSIVE",
U699="AKTIVCO Coupure ENEO &amp; Baisse de tension","PASSIVE",
U699="Coupure ENEO &amp; Baisse de tension","PASSIVE",
U699="Defaut GE &amp; POWER Cabinet","PASSIVE",
U699="Sharing","PASSIVE",
U699="Sites strategiques &amp; DataCenter","PASSIVE",
U699="Exclu","Exclu",
U699="SAT","ACTIVE",
U699="SPARE-ISSUE","SPARE-ISSUE",
U699="Fiber CAmtel","ACTIVE",
U699="Fiber AOF","ACTIVE",
U699="Projet OCM (HUAWEI)","PLANNED WORKS",
U699="Projet OCM (NOKIA)","PLANNED WORKS",
U699="ACCESS-ISSUE","ACCESS-ISSUE",
U699="Projet OCM (ZTE, NOKIA, autres projets)","PLANNED WORKS",
U699="No root CAuse","No root cause",
U699="ODU HS","ACTIVE",
U699="IP &amp; VLAN","ACTIVE",
U699="Warehouse HUAWEI","SPARE-ISSUE",
U699="SPARE-HS","SPARE-ISSUE",
U699="Power Telco","ACTIVE",U699="no impacts","no impacts"
),"")</f>
        <v/>
      </c>
      <c r="W699" s="102"/>
      <c r="X699" s="102"/>
      <c r="Y699" s="102"/>
      <c r="Z699" s="102"/>
      <c r="AA699" s="102"/>
      <c r="AB699" s="104" t="s">
        <v>6626</v>
      </c>
      <c r="AC699" s="9"/>
      <c r="AD699" s="9"/>
      <c r="AE699" s="7" t="s">
        <v>5423</v>
      </c>
      <c r="AF699" s="6"/>
      <c r="AG699" s="7"/>
      <c r="AH699" s="3" t="s">
        <v>5423</v>
      </c>
      <c r="AI699" s="18" t="s">
        <v>5423</v>
      </c>
      <c r="AJ699" s="18" t="s">
        <v>5423</v>
      </c>
      <c r="AK699" s="18" t="s">
        <v>5423</v>
      </c>
      <c r="AL699" s="18" t="s">
        <v>5423</v>
      </c>
      <c r="AM699" s="18" t="s">
        <v>5423</v>
      </c>
      <c r="AN699" s="18" t="s">
        <v>5423</v>
      </c>
      <c r="AO699" s="18" t="s">
        <v>6343</v>
      </c>
      <c r="AP699" s="18" t="s">
        <v>6343</v>
      </c>
      <c r="AQ699" s="18" t="s">
        <v>6344</v>
      </c>
      <c r="AR699" s="18" t="s">
        <v>5423</v>
      </c>
      <c r="AS699" s="18" t="s">
        <v>5423</v>
      </c>
      <c r="AT699" s="18" t="s">
        <v>5423</v>
      </c>
      <c r="AU699" s="9" t="s">
        <v>6133</v>
      </c>
      <c r="AV699" s="14"/>
      <c r="AW699" s="14" t="s">
        <v>5423</v>
      </c>
      <c r="AX699" s="14" t="str">
        <f>_xlfn.XLOOKUP(B699,'[4]cell downs 18042026 17h'!$B:$B,'[4]cell downs 18042026 17h'!$B:$B,"")</f>
        <v>EXN_174</v>
      </c>
      <c r="AY699" s="14" t="str">
        <f>_xlfn.XLOOKUP(B699,'[5]Cells Huawei 19042026 15h'!$B:$B,'[5]Cells Huawei 19042026 15h'!$B:$B,"")</f>
        <v/>
      </c>
      <c r="AZ699" s="105" t="str">
        <f>_xlfn.XLOOKUP(B699,'INCIDENT-04-23-2026'!E:E,'INCIDENT-04-23-2026'!F:F,"")</f>
        <v/>
      </c>
      <c r="BA699" s="105" t="str">
        <f>_xlfn.XLOOKUP(B699,'[6]Eneo 17H'!$C:$C,'[6]Eneo 17H'!$I:$I,"")</f>
        <v/>
      </c>
      <c r="BB699" s="105" t="str">
        <f>_xlfn.XLOOKUP(B699,[8]ALL!$B:$B,[8]ALL!$M:$M,"")</f>
        <v/>
      </c>
      <c r="BC699" s="105" t="str">
        <f>_xlfn.XLOOKUP(B699,'[6]Eneo 17H'!$C:$C,'[6]Eneo 17H'!$I:$I,"")</f>
        <v/>
      </c>
      <c r="BD699" s="105" t="str">
        <f>_xlfn.XLOOKUP(B699,'[7]Eneo 12H'!$C:$C,'[7]Eneo 12H'!$I:$I,"")</f>
        <v/>
      </c>
      <c r="BE699" s="105" t="s">
        <v>7173</v>
      </c>
    </row>
    <row r="700" spans="1:57" hidden="1" x14ac:dyDescent="0.3">
      <c r="A700" s="1" t="s">
        <v>4908</v>
      </c>
      <c r="B700" s="8" t="s">
        <v>4909</v>
      </c>
      <c r="C700" s="3" t="str">
        <f>_xlfn.XLOOKUP(B700,'[1]daily break down'!$D:$D,'[1]daily break down'!$E:$E,"")</f>
        <v>Douala</v>
      </c>
      <c r="D700" s="1" t="s">
        <v>11</v>
      </c>
      <c r="E700" s="1" t="s">
        <v>145</v>
      </c>
      <c r="F700" s="3" t="s">
        <v>31</v>
      </c>
      <c r="G700" s="1" t="s">
        <v>32</v>
      </c>
      <c r="H700" s="27" t="str">
        <f>_xlfn.XLOOKUP(B700,[2]CALCULATION!$B:$B,[2]CALCULATION!$H:$H,"")</f>
        <v>ZTE</v>
      </c>
      <c r="I700" s="23">
        <v>0</v>
      </c>
      <c r="J700" s="23">
        <v>0</v>
      </c>
      <c r="K700" s="23">
        <v>0</v>
      </c>
      <c r="L700" s="23">
        <v>8.6275586203354138</v>
      </c>
      <c r="M700" s="23">
        <v>3.688472546820647</v>
      </c>
      <c r="N700" s="23">
        <v>0</v>
      </c>
      <c r="O700" s="23">
        <v>0</v>
      </c>
      <c r="P700" s="103" t="s">
        <v>6554</v>
      </c>
      <c r="Q700" s="36" t="s">
        <v>5796</v>
      </c>
      <c r="R700" s="36"/>
      <c r="S700" s="35" t="str" cm="1">
        <f t="array" ref="S700">IFERROR(_xlfn.IFS(
U700="MPR ISSUE","PDH",
U700="BSS Hardware Issue","BSS",
U700="Sites strategiques, MLL, Pylone, etc.","ENVTECH",
U700="AKTIVCO DEFAUT GE &amp; POWER Cabinet","AKTIVCO",
U700="AKTIVCO Coupure ENEO &amp; Baisse de tension","AKTIVCO GRID ONLY",
U700="Coupure ENEO &amp; Baisse de tension","IHS GRID ONLY",
U700="Defaut GE &amp; POWER Cabinet","IHS",
U700="Sharing","Partners",
U700="Sites strategiques &amp; DataCenter","SST &amp; DC",
U700="Exclu","Exclu",
U700="SAT","SAT",
U700="SPARE-ISSUE","SPARE-ISSUE",
U700="Fiber CAmtel","TRANS_FO_CAMTEL",
U700="Fiber AOF","Fiber AOF",
U700="Projet OCM (HUAWEI)","TRAVAUX-HUAWEI",
U700="Projet OCM (NOKIA)","TRAVAUX-NOKIA",
U700="ACCESS-ISSUE","ACCESS-ISSUE",
U700="Projet OCM (ZTE, NOKIA, autres projets)","TRAVAUX OCM",
U700="No root CAuse","No root cause",
U700="ODU HS","PDH",
U700="IP &amp; VLAN","PDH",
U700="Warehouse HUAWEI","SPARE-ISSUE",
U700="SPARE-HS","SPARE-ISSUE",
U700="Power Telco","BSS",U700="no impacts","no impacts"
),"")</f>
        <v/>
      </c>
      <c r="T700" s="35" t="str" cm="1">
        <f t="array" ref="T700">IFERROR(_xlfn.IFS(
U700="MPR ISSUE","TX ISSUE",
U700="BSS Hardware Issue","RAN ISSUE",
U700="Sites strategiques, MLL, Pylone, etc.","ENVTECH",
U700="AKTIVCO DEFAUT GE &amp; POWER Cabinet","POWER ISSUE",
U700="AKTIVCO Coupure ENEO &amp; Baisse de tension","POWER ISSUE",
U700="Coupure ENEO &amp; Baisse de tension","POWER ISSUE",
U700="Defaut GE &amp; POWER Cabinet","POWER ISSUE",
U700="Sharing","POWER ISSUE",
U700="Sites strategiques &amp; DataCenter","POWER ISSUE",
U700="Exclu","Exclu",
U700="SAT","TX ISSUE",
U700="SPARE-ISSUE","SPARE-ISSUE",
U700="Fiber CAmtel","TX ISSUE",
U700="Fiber AOF","TX ISSUE",
U700="Projet OCM (HUAWEI)","TRAVAUX-HUAWEI",
U700="Projet OCM (NOKIA)","TRAVAUX -NOKIA",
U700="ACCESS-ISSUE","ACCESS-ISSUE",
U700="Projet OCM (ZTE, NOKIA, autres projets)","TRAVAUX OCM",
U700="No root CAuse","No root cause",
U700="ODU HS","TX ISSUE",
U700="IP &amp; VLAN","TX ISSUE",
U700="Warehouse HUAWEI","SPARE-ISSUE",
U700="SPARE-HS","SPARE-ISSUE",
U700="Power Telco","RAN ISSUE",U700="no impacts","no impacts"
),"")</f>
        <v/>
      </c>
      <c r="U700" s="28"/>
      <c r="V700" s="35" t="str" cm="1">
        <f t="array" ref="V700">IFERROR(_xlfn.IFS(
U700="MPR ISSUE","ACTIVE",
U700="BSS Hardware Issue","ACTIVE",
U700="Sites strategiques, MLL, Pylone, etc.","PASSIVE",
U700="AKTIVCO DEFAUT GE &amp; POWER Cabinet","PASSIVE",
U700="AKTIVCO Coupure ENEO &amp; Baisse de tension","PASSIVE",
U700="Coupure ENEO &amp; Baisse de tension","PASSIVE",
U700="Defaut GE &amp; POWER Cabinet","PASSIVE",
U700="Sharing","PASSIVE",
U700="Sites strategiques &amp; DataCenter","PASSIVE",
U700="Exclu","Exclu",
U700="SAT","ACTIVE",
U700="SPARE-ISSUE","SPARE-ISSUE",
U700="Fiber CAmtel","ACTIVE",
U700="Fiber AOF","ACTIVE",
U700="Projet OCM (HUAWEI)","PLANNED WORKS",
U700="Projet OCM (NOKIA)","PLANNED WORKS",
U700="ACCESS-ISSUE","ACCESS-ISSUE",
U700="Projet OCM (ZTE, NOKIA, autres projets)","PLANNED WORKS",
U700="No root CAuse","No root cause",
U700="ODU HS","ACTIVE",
U700="IP &amp; VLAN","ACTIVE",
U700="Warehouse HUAWEI","SPARE-ISSUE",
U700="SPARE-HS","SPARE-ISSUE",
U700="Power Telco","ACTIVE",U700="no impacts","no impacts"
),"")</f>
        <v/>
      </c>
      <c r="W700" s="102"/>
      <c r="X700" s="102"/>
      <c r="Y700" s="102"/>
      <c r="Z700" s="102"/>
      <c r="AA700" s="102"/>
      <c r="AB700" s="104" t="s">
        <v>5423</v>
      </c>
      <c r="AC700" s="9"/>
      <c r="AD700" s="9"/>
      <c r="AE700" s="7" t="s">
        <v>5423</v>
      </c>
      <c r="AF700" s="6"/>
      <c r="AG700" s="7"/>
      <c r="AH700" s="3" t="s">
        <v>5423</v>
      </c>
      <c r="AI700" s="18" t="s">
        <v>5423</v>
      </c>
      <c r="AJ700" s="18" t="s">
        <v>5423</v>
      </c>
      <c r="AK700" s="18" t="s">
        <v>5423</v>
      </c>
      <c r="AL700" s="18" t="s">
        <v>5423</v>
      </c>
      <c r="AM700" s="18" t="s">
        <v>5423</v>
      </c>
      <c r="AN700" s="18" t="s">
        <v>5423</v>
      </c>
      <c r="AO700" s="18" t="s">
        <v>5423</v>
      </c>
      <c r="AP700" s="18" t="s">
        <v>5423</v>
      </c>
      <c r="AQ700" s="18" t="s">
        <v>5423</v>
      </c>
      <c r="AR700" s="18" t="s">
        <v>5423</v>
      </c>
      <c r="AS700" s="18" t="s">
        <v>5423</v>
      </c>
      <c r="AT700" s="18" t="s">
        <v>5423</v>
      </c>
      <c r="AU700" s="9" t="s">
        <v>5423</v>
      </c>
      <c r="AV700" s="14"/>
      <c r="AW700" s="14" t="s">
        <v>5423</v>
      </c>
      <c r="AX700" s="14" t="str">
        <f>_xlfn.XLOOKUP(B700,'[4]cell downs 18042026 17h'!$B:$B,'[4]cell downs 18042026 17h'!$B:$B,"")</f>
        <v/>
      </c>
      <c r="AY700" s="14" t="str">
        <f>_xlfn.XLOOKUP(B700,'[5]Cells Huawei 19042026 15h'!$B:$B,'[5]Cells Huawei 19042026 15h'!$B:$B,"")</f>
        <v/>
      </c>
      <c r="AZ700" s="105" t="str">
        <f>_xlfn.XLOOKUP(B700,'INCIDENT-04-23-2026'!E:E,'INCIDENT-04-23-2026'!F:F,"")</f>
        <v/>
      </c>
      <c r="BA700" s="105" t="str">
        <f>_xlfn.XLOOKUP(B700,'[6]Eneo 17H'!$C:$C,'[6]Eneo 17H'!$I:$I,"")</f>
        <v/>
      </c>
      <c r="BB700" s="105" t="str">
        <f>_xlfn.XLOOKUP(B700,[8]ALL!$B:$B,[8]ALL!$M:$M,"")</f>
        <v/>
      </c>
      <c r="BC700" s="105" t="str">
        <f>_xlfn.XLOOKUP(B700,'[6]Eneo 17H'!$C:$C,'[6]Eneo 17H'!$I:$I,"")</f>
        <v/>
      </c>
      <c r="BD700" s="105" t="str">
        <f>_xlfn.XLOOKUP(B700,'[7]Eneo 12H'!$C:$C,'[7]Eneo 12H'!$I:$I,"")</f>
        <v/>
      </c>
      <c r="BE700" s="105" t="s">
        <v>7255</v>
      </c>
    </row>
    <row r="701" spans="1:57" x14ac:dyDescent="0.3">
      <c r="A701" s="1" t="s">
        <v>2898</v>
      </c>
      <c r="B701" s="8" t="s">
        <v>2899</v>
      </c>
      <c r="C701" s="3" t="str">
        <f>_xlfn.XLOOKUP(B701,'[1]daily break down'!$D:$D,'[1]daily break down'!$E:$E,"")</f>
        <v>Garoua</v>
      </c>
      <c r="D701" s="1" t="s">
        <v>21</v>
      </c>
      <c r="E701" s="1" t="s">
        <v>122</v>
      </c>
      <c r="F701" s="3" t="s">
        <v>23</v>
      </c>
      <c r="G701" s="1" t="s">
        <v>24</v>
      </c>
      <c r="H701" s="25" t="str">
        <f>_xlfn.XLOOKUP(B701,[2]CALCULATION!$B:$B,[2]CALCULATION!$H:$H,"")</f>
        <v>Huawei</v>
      </c>
      <c r="I701" s="23">
        <v>0</v>
      </c>
      <c r="J701" s="23">
        <v>0</v>
      </c>
      <c r="K701" s="23">
        <v>0</v>
      </c>
      <c r="L701" s="23">
        <v>0.87926936104761821</v>
      </c>
      <c r="M701" s="23">
        <v>7.6676568702148487</v>
      </c>
      <c r="N701" s="23">
        <v>0</v>
      </c>
      <c r="O701" s="23">
        <v>7.2239201216780398</v>
      </c>
      <c r="P701" s="103" t="s">
        <v>6553</v>
      </c>
      <c r="Q701" s="36" t="s">
        <v>5796</v>
      </c>
      <c r="R701" s="36"/>
      <c r="S701" s="35" t="str" cm="1">
        <f t="array" ref="S701">IFERROR(_xlfn.IFS(
U701="MPR ISSUE","PDH",
U701="BSS Hardware Issue","BSS",
U701="Sites strategiques, MLL, Pylone, etc.","ENVTECH",
U701="AKTIVCO DEFAUT GE &amp; POWER Cabinet","AKTIVCO",
U701="AKTIVCO Coupure ENEO &amp; Baisse de tension","AKTIVCO GRID ONLY",
U701="Coupure ENEO &amp; Baisse de tension","IHS GRID ONLY",
U701="Defaut GE &amp; POWER Cabinet","IHS",
U701="Sharing","Partners",
U701="Sites strategiques &amp; DataCenter","SST &amp; DC",
U701="Exclu","Exclu",
U701="SAT","SAT",
U701="SPARE-ISSUE","SPARE-ISSUE",
U701="Fiber CAmtel","TRANS_FO_CAMTEL",
U701="Fiber AOF","Fiber AOF",
U701="Projet OCM (HUAWEI)","TRAVAUX-HUAWEI",
U701="Projet OCM (NOKIA)","TRAVAUX-NOKIA",
U701="ACCESS-ISSUE","ACCESS-ISSUE",
U701="Projet OCM (ZTE, NOKIA, autres projets)","TRAVAUX OCM",
U701="No root CAuse","No root cause",
U701="ODU HS","PDH",
U701="IP &amp; VLAN","PDH",
U701="Warehouse HUAWEI","SPARE-ISSUE",
U701="SPARE-HS","SPARE-ISSUE",
U701="Power Telco","BSS",U701="no impacts","no impacts"
),"")</f>
        <v/>
      </c>
      <c r="T701" s="35" t="str" cm="1">
        <f t="array" ref="T701">IFERROR(_xlfn.IFS(
U701="MPR ISSUE","TX ISSUE",
U701="BSS Hardware Issue","RAN ISSUE",
U701="Sites strategiques, MLL, Pylone, etc.","ENVTECH",
U701="AKTIVCO DEFAUT GE &amp; POWER Cabinet","POWER ISSUE",
U701="AKTIVCO Coupure ENEO &amp; Baisse de tension","POWER ISSUE",
U701="Coupure ENEO &amp; Baisse de tension","POWER ISSUE",
U701="Defaut GE &amp; POWER Cabinet","POWER ISSUE",
U701="Sharing","POWER ISSUE",
U701="Sites strategiques &amp; DataCenter","POWER ISSUE",
U701="Exclu","Exclu",
U701="SAT","TX ISSUE",
U701="SPARE-ISSUE","SPARE-ISSUE",
U701="Fiber CAmtel","TX ISSUE",
U701="Fiber AOF","TX ISSUE",
U701="Projet OCM (HUAWEI)","TRAVAUX-HUAWEI",
U701="Projet OCM (NOKIA)","TRAVAUX -NOKIA",
U701="ACCESS-ISSUE","ACCESS-ISSUE",
U701="Projet OCM (ZTE, NOKIA, autres projets)","TRAVAUX OCM",
U701="No root CAuse","No root cause",
U701="ODU HS","TX ISSUE",
U701="IP &amp; VLAN","TX ISSUE",
U701="Warehouse HUAWEI","SPARE-ISSUE",
U701="SPARE-HS","SPARE-ISSUE",
U701="Power Telco","RAN ISSUE",U701="no impacts","no impacts"
),"")</f>
        <v/>
      </c>
      <c r="U701" s="28"/>
      <c r="V701" s="35" t="str" cm="1">
        <f t="array" ref="V701">IFERROR(_xlfn.IFS(
U701="MPR ISSUE","ACTIVE",
U701="BSS Hardware Issue","ACTIVE",
U701="Sites strategiques, MLL, Pylone, etc.","PASSIVE",
U701="AKTIVCO DEFAUT GE &amp; POWER Cabinet","PASSIVE",
U701="AKTIVCO Coupure ENEO &amp; Baisse de tension","PASSIVE",
U701="Coupure ENEO &amp; Baisse de tension","PASSIVE",
U701="Defaut GE &amp; POWER Cabinet","PASSIVE",
U701="Sharing","PASSIVE",
U701="Sites strategiques &amp; DataCenter","PASSIVE",
U701="Exclu","Exclu",
U701="SAT","ACTIVE",
U701="SPARE-ISSUE","SPARE-ISSUE",
U701="Fiber CAmtel","ACTIVE",
U701="Fiber AOF","ACTIVE",
U701="Projet OCM (HUAWEI)","PLANNED WORKS",
U701="Projet OCM (NOKIA)","PLANNED WORKS",
U701="ACCESS-ISSUE","ACCESS-ISSUE",
U701="Projet OCM (ZTE, NOKIA, autres projets)","PLANNED WORKS",
U701="No root CAuse","No root cause",
U701="ODU HS","ACTIVE",
U701="IP &amp; VLAN","ACTIVE",
U701="Warehouse HUAWEI","SPARE-ISSUE",
U701="SPARE-HS","SPARE-ISSUE",
U701="Power Telco","ACTIVE",U701="no impacts","no impacts"
),"")</f>
        <v/>
      </c>
      <c r="W701" t="s">
        <v>7505</v>
      </c>
      <c r="X701" t="s">
        <v>7489</v>
      </c>
      <c r="Y701" t="s">
        <v>5423</v>
      </c>
      <c r="Z701" s="104" t="s">
        <v>11</v>
      </c>
      <c r="AA701" s="104" t="s">
        <v>6688</v>
      </c>
      <c r="AB701" s="104" t="s">
        <v>6809</v>
      </c>
      <c r="AC701" s="9"/>
      <c r="AD701" s="9"/>
      <c r="AE701" s="7" t="s">
        <v>6809</v>
      </c>
      <c r="AF701" s="6"/>
      <c r="AG701" s="7"/>
      <c r="AH701" s="3" t="s">
        <v>5423</v>
      </c>
      <c r="AI701" s="18" t="s">
        <v>5423</v>
      </c>
      <c r="AJ701" s="18" t="s">
        <v>5423</v>
      </c>
      <c r="AK701" s="18" t="s">
        <v>5423</v>
      </c>
      <c r="AL701" s="18" t="s">
        <v>5423</v>
      </c>
      <c r="AM701" s="18" t="s">
        <v>5423</v>
      </c>
      <c r="AN701" s="18" t="s">
        <v>5423</v>
      </c>
      <c r="AO701" s="18" t="s">
        <v>5423</v>
      </c>
      <c r="AP701" s="18" t="s">
        <v>5423</v>
      </c>
      <c r="AQ701" s="18" t="s">
        <v>5423</v>
      </c>
      <c r="AR701" s="18" t="s">
        <v>5423</v>
      </c>
      <c r="AS701" s="18" t="s">
        <v>5423</v>
      </c>
      <c r="AT701" s="18" t="s">
        <v>5423</v>
      </c>
      <c r="AU701" s="9" t="s">
        <v>5423</v>
      </c>
      <c r="AV701" s="14"/>
      <c r="AW701" s="14" t="s">
        <v>5423</v>
      </c>
      <c r="AX701" s="14" t="str">
        <f>_xlfn.XLOOKUP(B701,'[4]cell downs 18042026 17h'!$B:$B,'[4]cell downs 18042026 17h'!$B:$B,"")</f>
        <v/>
      </c>
      <c r="AY701" s="14" t="str">
        <f>_xlfn.XLOOKUP(B701,'[5]Cells Huawei 19042026 15h'!$B:$B,'[5]Cells Huawei 19042026 15h'!$B:$B,"")</f>
        <v/>
      </c>
      <c r="AZ701" s="105" t="str">
        <f>_xlfn.XLOOKUP(B701,'INCIDENT-04-23-2026'!E:E,'INCIDENT-04-23-2026'!F:F,"")</f>
        <v/>
      </c>
      <c r="BA701" s="105" t="str">
        <f>_xlfn.XLOOKUP(B701,'[6]Eneo 17H'!$C:$C,'[6]Eneo 17H'!$I:$I,"")</f>
        <v/>
      </c>
      <c r="BB701" s="105" t="str">
        <f>_xlfn.XLOOKUP(B701,[8]ALL!$B:$B,[8]ALL!$M:$M,"")</f>
        <v>Impacted by NRD_054_H_Garoua-Ouro-Lawan (Power issue)</v>
      </c>
      <c r="BC701" s="105" t="str">
        <f>_xlfn.XLOOKUP(B701,'[6]Eneo 17H'!$C:$C,'[6]Eneo 17H'!$I:$I,"")</f>
        <v/>
      </c>
      <c r="BD701" s="105" t="str">
        <f>_xlfn.XLOOKUP(B701,'[7]Eneo 12H'!$C:$C,'[7]Eneo 12H'!$I:$I,"")</f>
        <v/>
      </c>
      <c r="BE701" s="11" t="s">
        <v>5423</v>
      </c>
    </row>
    <row r="702" spans="1:57" hidden="1" x14ac:dyDescent="0.3">
      <c r="A702" s="3" t="s">
        <v>1795</v>
      </c>
      <c r="B702" s="3" t="s">
        <v>1796</v>
      </c>
      <c r="C702" s="3" t="str">
        <f>_xlfn.XLOOKUP(B702,'[1]daily break down'!$D:$D,'[1]daily break down'!$E:$E,"")</f>
        <v>CENTRE</v>
      </c>
      <c r="D702" s="3" t="s">
        <v>11</v>
      </c>
      <c r="E702" s="3" t="s">
        <v>154</v>
      </c>
      <c r="F702" s="3" t="s">
        <v>69</v>
      </c>
      <c r="G702" s="3" t="s">
        <v>1797</v>
      </c>
      <c r="H702" s="26" t="str">
        <f>_xlfn.XLOOKUP(B702,[2]CALCULATION!$B:$B,[2]CALCULATION!$H:$H,"")</f>
        <v>NOKIA</v>
      </c>
      <c r="I702" s="23">
        <v>0</v>
      </c>
      <c r="J702" s="23">
        <v>0</v>
      </c>
      <c r="K702" s="23">
        <v>0</v>
      </c>
      <c r="L702" s="23">
        <v>0</v>
      </c>
      <c r="M702" s="23">
        <v>7.1642617847063494</v>
      </c>
      <c r="N702" s="23">
        <v>0</v>
      </c>
      <c r="O702" s="23">
        <v>6.5003442215267271E-2</v>
      </c>
      <c r="P702" s="103" t="s">
        <v>6554</v>
      </c>
      <c r="Q702" s="36" t="s">
        <v>5796</v>
      </c>
      <c r="R702" s="36"/>
      <c r="S702" s="35" t="str" cm="1">
        <f t="array" ref="S702">IFERROR(_xlfn.IFS(
U702="MPR ISSUE","PDH",
U702="BSS Hardware Issue","BSS",
U702="Sites strategiques, MLL, Pylone, etc.","ENVTECH",
U702="AKTIVCO DEFAUT GE &amp; POWER Cabinet","AKTIVCO",
U702="AKTIVCO Coupure ENEO &amp; Baisse de tension","AKTIVCO GRID ONLY",
U702="Coupure ENEO &amp; Baisse de tension","IHS GRID ONLY",
U702="Defaut GE &amp; POWER Cabinet","IHS",
U702="Sharing","Partners",
U702="Sites strategiques &amp; DataCenter","SST &amp; DC",
U702="Exclu","Exclu",
U702="SAT","SAT",
U702="SPARE-ISSUE","SPARE-ISSUE",
U702="Fiber CAmtel","TRANS_FO_CAMTEL",
U702="Fiber AOF","Fiber AOF",
U702="Projet OCM (HUAWEI)","TRAVAUX-HUAWEI",
U702="Projet OCM (NOKIA)","TRAVAUX-NOKIA",
U702="ACCESS-ISSUE","ACCESS-ISSUE",
U702="Projet OCM (ZTE, NOKIA, autres projets)","TRAVAUX OCM",
U702="No root CAuse","No root cause",
U702="ODU HS","PDH",
U702="IP &amp; VLAN","PDH",
U702="Warehouse HUAWEI","SPARE-ISSUE",
U702="SPARE-HS","SPARE-ISSUE",
U702="Power Telco","BSS",U702="no impacts","no impacts"
),"")</f>
        <v/>
      </c>
      <c r="T702" s="35" t="str" cm="1">
        <f t="array" ref="T702">IFERROR(_xlfn.IFS(
U702="MPR ISSUE","TX ISSUE",
U702="BSS Hardware Issue","RAN ISSUE",
U702="Sites strategiques, MLL, Pylone, etc.","ENVTECH",
U702="AKTIVCO DEFAUT GE &amp; POWER Cabinet","POWER ISSUE",
U702="AKTIVCO Coupure ENEO &amp; Baisse de tension","POWER ISSUE",
U702="Coupure ENEO &amp; Baisse de tension","POWER ISSUE",
U702="Defaut GE &amp; POWER Cabinet","POWER ISSUE",
U702="Sharing","POWER ISSUE",
U702="Sites strategiques &amp; DataCenter","POWER ISSUE",
U702="Exclu","Exclu",
U702="SAT","TX ISSUE",
U702="SPARE-ISSUE","SPARE-ISSUE",
U702="Fiber CAmtel","TX ISSUE",
U702="Fiber AOF","TX ISSUE",
U702="Projet OCM (HUAWEI)","TRAVAUX-HUAWEI",
U702="Projet OCM (NOKIA)","TRAVAUX -NOKIA",
U702="ACCESS-ISSUE","ACCESS-ISSUE",
U702="Projet OCM (ZTE, NOKIA, autres projets)","TRAVAUX OCM",
U702="No root CAuse","No root cause",
U702="ODU HS","TX ISSUE",
U702="IP &amp; VLAN","TX ISSUE",
U702="Warehouse HUAWEI","SPARE-ISSUE",
U702="SPARE-HS","SPARE-ISSUE",
U702="Power Telco","RAN ISSUE",U702="no impacts","no impacts"
),"")</f>
        <v/>
      </c>
      <c r="U702" s="28"/>
      <c r="V702" s="35" t="str" cm="1">
        <f t="array" ref="V702">IFERROR(_xlfn.IFS(
U702="MPR ISSUE","ACTIVE",
U702="BSS Hardware Issue","ACTIVE",
U702="Sites strategiques, MLL, Pylone, etc.","PASSIVE",
U702="AKTIVCO DEFAUT GE &amp; POWER Cabinet","PASSIVE",
U702="AKTIVCO Coupure ENEO &amp; Baisse de tension","PASSIVE",
U702="Coupure ENEO &amp; Baisse de tension","PASSIVE",
U702="Defaut GE &amp; POWER Cabinet","PASSIVE",
U702="Sharing","PASSIVE",
U702="Sites strategiques &amp; DataCenter","PASSIVE",
U702="Exclu","Exclu",
U702="SAT","ACTIVE",
U702="SPARE-ISSUE","SPARE-ISSUE",
U702="Fiber CAmtel","ACTIVE",
U702="Fiber AOF","ACTIVE",
U702="Projet OCM (HUAWEI)","PLANNED WORKS",
U702="Projet OCM (NOKIA)","PLANNED WORKS",
U702="ACCESS-ISSUE","ACCESS-ISSUE",
U702="Projet OCM (ZTE, NOKIA, autres projets)","PLANNED WORKS",
U702="No root CAuse","No root cause",
U702="ODU HS","ACTIVE",
U702="IP &amp; VLAN","ACTIVE",
U702="Warehouse HUAWEI","SPARE-ISSUE",
U702="SPARE-HS","SPARE-ISSUE",
U702="Power Telco","ACTIVE",U702="no impacts","no impacts"
),"")</f>
        <v/>
      </c>
      <c r="W702" s="102"/>
      <c r="X702" s="102"/>
      <c r="Y702" s="102"/>
      <c r="Z702" s="102"/>
      <c r="AA702" s="102"/>
      <c r="AB702" s="104" t="s">
        <v>5423</v>
      </c>
      <c r="AC702" s="9"/>
      <c r="AD702" s="9"/>
      <c r="AE702" s="7" t="s">
        <v>5423</v>
      </c>
      <c r="AF702" s="6"/>
      <c r="AG702" s="7"/>
      <c r="AH702" s="3" t="s">
        <v>5423</v>
      </c>
      <c r="AI702" s="18" t="s">
        <v>5423</v>
      </c>
      <c r="AJ702" s="18" t="s">
        <v>5423</v>
      </c>
      <c r="AK702" s="18" t="s">
        <v>5423</v>
      </c>
      <c r="AL702" s="18" t="s">
        <v>5423</v>
      </c>
      <c r="AM702" s="18" t="s">
        <v>5423</v>
      </c>
      <c r="AN702" s="18" t="s">
        <v>5423</v>
      </c>
      <c r="AO702" s="18" t="s">
        <v>5423</v>
      </c>
      <c r="AP702" s="18" t="s">
        <v>5423</v>
      </c>
      <c r="AQ702" s="18" t="s">
        <v>5423</v>
      </c>
      <c r="AR702" s="18" t="s">
        <v>5423</v>
      </c>
      <c r="AS702" s="18" t="s">
        <v>5423</v>
      </c>
      <c r="AT702" s="18" t="s">
        <v>5423</v>
      </c>
      <c r="AU702" s="9" t="s">
        <v>5423</v>
      </c>
      <c r="AV702" s="14"/>
      <c r="AW702" s="14" t="s">
        <v>5423</v>
      </c>
      <c r="AX702" s="14" t="str">
        <f>_xlfn.XLOOKUP(B702,'[4]cell downs 18042026 17h'!$B:$B,'[4]cell downs 18042026 17h'!$B:$B,"")</f>
        <v/>
      </c>
      <c r="AY702" s="14" t="str">
        <f>_xlfn.XLOOKUP(B702,'[5]Cells Huawei 19042026 15h'!$B:$B,'[5]Cells Huawei 19042026 15h'!$B:$B,"")</f>
        <v/>
      </c>
      <c r="AZ702" s="105" t="str">
        <f>_xlfn.XLOOKUP(B702,'INCIDENT-04-23-2026'!E:E,'INCIDENT-04-23-2026'!F:F,"")</f>
        <v/>
      </c>
      <c r="BA702" s="105" t="str">
        <f>_xlfn.XLOOKUP(B702,'[6]Eneo 17H'!$C:$C,'[6]Eneo 17H'!$I:$I,"")</f>
        <v/>
      </c>
      <c r="BB702" s="105" t="str">
        <f>_xlfn.XLOOKUP(B702,[8]ALL!$B:$B,[8]ALL!$M:$M,"")</f>
        <v/>
      </c>
      <c r="BC702" s="105" t="str">
        <f>_xlfn.XLOOKUP(B702,'[6]Eneo 17H'!$C:$C,'[6]Eneo 17H'!$I:$I,"")</f>
        <v/>
      </c>
      <c r="BD702" s="105" t="str">
        <f>_xlfn.XLOOKUP(B702,'[7]Eneo 12H'!$C:$C,'[7]Eneo 12H'!$I:$I,"")</f>
        <v/>
      </c>
      <c r="BE702" s="105" t="s">
        <v>7175</v>
      </c>
    </row>
    <row r="703" spans="1:57" hidden="1" x14ac:dyDescent="0.3">
      <c r="A703" s="1" t="s">
        <v>1661</v>
      </c>
      <c r="B703" s="8" t="s">
        <v>1662</v>
      </c>
      <c r="C703" s="3" t="str">
        <f>_xlfn.XLOOKUP(B703,'[1]daily break down'!$D:$D,'[1]daily break down'!$E:$E,"")</f>
        <v>LITTORAL</v>
      </c>
      <c r="D703" s="1" t="s">
        <v>11</v>
      </c>
      <c r="E703" s="1" t="s">
        <v>12</v>
      </c>
      <c r="F703" s="3" t="s">
        <v>13</v>
      </c>
      <c r="G703" s="1" t="s">
        <v>177</v>
      </c>
      <c r="H703" s="27" t="str">
        <f>_xlfn.XLOOKUP(B703,[2]CALCULATION!$B:$B,[2]CALCULATION!$H:$H,"")</f>
        <v>ZTE</v>
      </c>
      <c r="I703" s="23">
        <v>0</v>
      </c>
      <c r="J703" s="23">
        <v>0</v>
      </c>
      <c r="K703" s="23">
        <v>0.64693179580690252</v>
      </c>
      <c r="L703" s="23">
        <v>13.217380355160616</v>
      </c>
      <c r="M703" s="23">
        <v>16.067265354575625</v>
      </c>
      <c r="N703" s="23">
        <v>0</v>
      </c>
      <c r="O703" s="23">
        <v>0</v>
      </c>
      <c r="P703" s="103" t="s">
        <v>6554</v>
      </c>
      <c r="Q703" s="36" t="s">
        <v>5796</v>
      </c>
      <c r="R703" s="36"/>
      <c r="S703" s="35" t="str" cm="1">
        <f t="array" ref="S703">IFERROR(_xlfn.IFS(
U703="MPR ISSUE","PDH",
U703="BSS Hardware Issue","BSS",
U703="Sites strategiques, MLL, Pylone, etc.","ENVTECH",
U703="AKTIVCO DEFAUT GE &amp; POWER Cabinet","AKTIVCO",
U703="AKTIVCO Coupure ENEO &amp; Baisse de tension","AKTIVCO GRID ONLY",
U703="Coupure ENEO &amp; Baisse de tension","IHS GRID ONLY",
U703="Defaut GE &amp; POWER Cabinet","IHS",
U703="Sharing","Partners",
U703="Sites strategiques &amp; DataCenter","SST &amp; DC",
U703="Exclu","Exclu",
U703="SAT","SAT",
U703="SPARE-ISSUE","SPARE-ISSUE",
U703="Fiber CAmtel","TRANS_FO_CAMTEL",
U703="Fiber AOF","Fiber AOF",
U703="Projet OCM (HUAWEI)","TRAVAUX-HUAWEI",
U703="Projet OCM (NOKIA)","TRAVAUX-NOKIA",
U703="ACCESS-ISSUE","ACCESS-ISSUE",
U703="Projet OCM (ZTE, NOKIA, autres projets)","TRAVAUX OCM",
U703="No root CAuse","No root cause",
U703="ODU HS","PDH",
U703="IP &amp; VLAN","PDH",
U703="Warehouse HUAWEI","SPARE-ISSUE",
U703="SPARE-HS","SPARE-ISSUE",
U703="Power Telco","BSS",U703="no impacts","no impacts"
),"")</f>
        <v/>
      </c>
      <c r="T703" s="35" t="str" cm="1">
        <f t="array" ref="T703">IFERROR(_xlfn.IFS(
U703="MPR ISSUE","TX ISSUE",
U703="BSS Hardware Issue","RAN ISSUE",
U703="Sites strategiques, MLL, Pylone, etc.","ENVTECH",
U703="AKTIVCO DEFAUT GE &amp; POWER Cabinet","POWER ISSUE",
U703="AKTIVCO Coupure ENEO &amp; Baisse de tension","POWER ISSUE",
U703="Coupure ENEO &amp; Baisse de tension","POWER ISSUE",
U703="Defaut GE &amp; POWER Cabinet","POWER ISSUE",
U703="Sharing","POWER ISSUE",
U703="Sites strategiques &amp; DataCenter","POWER ISSUE",
U703="Exclu","Exclu",
U703="SAT","TX ISSUE",
U703="SPARE-ISSUE","SPARE-ISSUE",
U703="Fiber CAmtel","TX ISSUE",
U703="Fiber AOF","TX ISSUE",
U703="Projet OCM (HUAWEI)","TRAVAUX-HUAWEI",
U703="Projet OCM (NOKIA)","TRAVAUX -NOKIA",
U703="ACCESS-ISSUE","ACCESS-ISSUE",
U703="Projet OCM (ZTE, NOKIA, autres projets)","TRAVAUX OCM",
U703="No root CAuse","No root cause",
U703="ODU HS","TX ISSUE",
U703="IP &amp; VLAN","TX ISSUE",
U703="Warehouse HUAWEI","SPARE-ISSUE",
U703="SPARE-HS","SPARE-ISSUE",
U703="Power Telco","RAN ISSUE",U703="no impacts","no impacts"
),"")</f>
        <v/>
      </c>
      <c r="U703" s="28"/>
      <c r="V703" s="35" t="str" cm="1">
        <f t="array" ref="V703">IFERROR(_xlfn.IFS(
U703="MPR ISSUE","ACTIVE",
U703="BSS Hardware Issue","ACTIVE",
U703="Sites strategiques, MLL, Pylone, etc.","PASSIVE",
U703="AKTIVCO DEFAUT GE &amp; POWER Cabinet","PASSIVE",
U703="AKTIVCO Coupure ENEO &amp; Baisse de tension","PASSIVE",
U703="Coupure ENEO &amp; Baisse de tension","PASSIVE",
U703="Defaut GE &amp; POWER Cabinet","PASSIVE",
U703="Sharing","PASSIVE",
U703="Sites strategiques &amp; DataCenter","PASSIVE",
U703="Exclu","Exclu",
U703="SAT","ACTIVE",
U703="SPARE-ISSUE","SPARE-ISSUE",
U703="Fiber CAmtel","ACTIVE",
U703="Fiber AOF","ACTIVE",
U703="Projet OCM (HUAWEI)","PLANNED WORKS",
U703="Projet OCM (NOKIA)","PLANNED WORKS",
U703="ACCESS-ISSUE","ACCESS-ISSUE",
U703="Projet OCM (ZTE, NOKIA, autres projets)","PLANNED WORKS",
U703="No root CAuse","No root cause",
U703="ODU HS","ACTIVE",
U703="IP &amp; VLAN","ACTIVE",
U703="Warehouse HUAWEI","SPARE-ISSUE",
U703="SPARE-HS","SPARE-ISSUE",
U703="Power Telco","ACTIVE",U703="no impacts","no impacts"
),"")</f>
        <v/>
      </c>
      <c r="W703" s="102"/>
      <c r="X703" s="102"/>
      <c r="Y703" s="102"/>
      <c r="Z703" s="102"/>
      <c r="AA703" s="102"/>
      <c r="AB703" s="104" t="s">
        <v>5423</v>
      </c>
      <c r="AC703" s="9"/>
      <c r="AD703" s="9"/>
      <c r="AE703" s="7" t="s">
        <v>5423</v>
      </c>
      <c r="AF703" s="6"/>
      <c r="AG703" s="7"/>
      <c r="AH703" s="3" t="s">
        <v>5423</v>
      </c>
      <c r="AI703" s="18" t="s">
        <v>5423</v>
      </c>
      <c r="AJ703" s="18" t="s">
        <v>5423</v>
      </c>
      <c r="AK703" s="18" t="s">
        <v>5423</v>
      </c>
      <c r="AL703" s="18" t="s">
        <v>5423</v>
      </c>
      <c r="AM703" s="18" t="s">
        <v>5423</v>
      </c>
      <c r="AN703" s="18" t="s">
        <v>5423</v>
      </c>
      <c r="AO703" s="18" t="s">
        <v>5423</v>
      </c>
      <c r="AP703" s="18" t="s">
        <v>5423</v>
      </c>
      <c r="AQ703" s="18" t="s">
        <v>5423</v>
      </c>
      <c r="AR703" s="18" t="s">
        <v>5423</v>
      </c>
      <c r="AS703" s="18" t="s">
        <v>5423</v>
      </c>
      <c r="AT703" s="18" t="s">
        <v>5423</v>
      </c>
      <c r="AU703" s="9" t="s">
        <v>5423</v>
      </c>
      <c r="AV703" s="14"/>
      <c r="AW703" s="14" t="s">
        <v>5423</v>
      </c>
      <c r="AX703" s="14" t="str">
        <f>_xlfn.XLOOKUP(B703,'[4]cell downs 18042026 17h'!$B:$B,'[4]cell downs 18042026 17h'!$B:$B,"")</f>
        <v/>
      </c>
      <c r="AY703" s="14" t="str">
        <f>_xlfn.XLOOKUP(B703,'[5]Cells Huawei 19042026 15h'!$B:$B,'[5]Cells Huawei 19042026 15h'!$B:$B,"")</f>
        <v/>
      </c>
      <c r="AZ703" s="105" t="str">
        <f>_xlfn.XLOOKUP(B703,'INCIDENT-04-23-2026'!E:E,'INCIDENT-04-23-2026'!F:F,"")</f>
        <v/>
      </c>
      <c r="BA703" s="105" t="str">
        <f>_xlfn.XLOOKUP(B703,'[6]Eneo 17H'!$C:$C,'[6]Eneo 17H'!$I:$I,"")</f>
        <v/>
      </c>
      <c r="BB703" s="105" t="str">
        <f>_xlfn.XLOOKUP(B703,[8]ALL!$B:$B,[8]ALL!$M:$M,"")</f>
        <v/>
      </c>
      <c r="BC703" s="105" t="str">
        <f>_xlfn.XLOOKUP(B703,'[6]Eneo 17H'!$C:$C,'[6]Eneo 17H'!$I:$I,"")</f>
        <v/>
      </c>
      <c r="BD703" s="105" t="str">
        <f>_xlfn.XLOOKUP(B703,'[7]Eneo 12H'!$C:$C,'[7]Eneo 12H'!$I:$I,"")</f>
        <v/>
      </c>
      <c r="BE703" s="105" t="s">
        <v>7192</v>
      </c>
    </row>
    <row r="704" spans="1:57" hidden="1" x14ac:dyDescent="0.3">
      <c r="A704" s="1" t="s">
        <v>2420</v>
      </c>
      <c r="B704" s="8" t="s">
        <v>2421</v>
      </c>
      <c r="C704" s="3" t="str">
        <f>_xlfn.XLOOKUP(B704,'[1]daily break down'!$D:$D,'[1]daily break down'!$E:$E,"")</f>
        <v>Bafoussam</v>
      </c>
      <c r="D704" s="1" t="s">
        <v>11</v>
      </c>
      <c r="E704" s="1" t="s">
        <v>145</v>
      </c>
      <c r="F704" s="3" t="s">
        <v>102</v>
      </c>
      <c r="G704" s="1" t="s">
        <v>299</v>
      </c>
      <c r="H704" s="25" t="str">
        <f>_xlfn.XLOOKUP(B704,[2]CALCULATION!$B:$B,[2]CALCULATION!$H:$H,"")</f>
        <v>Huawei</v>
      </c>
      <c r="I704" s="23">
        <v>0</v>
      </c>
      <c r="J704" s="23">
        <v>0</v>
      </c>
      <c r="K704" s="23">
        <v>0</v>
      </c>
      <c r="L704" s="23">
        <v>0</v>
      </c>
      <c r="M704" s="23">
        <v>6.5633088208016943</v>
      </c>
      <c r="N704" s="23">
        <v>0</v>
      </c>
      <c r="O704" s="23">
        <v>3.2870049338960663E-2</v>
      </c>
      <c r="P704" s="103" t="s">
        <v>6554</v>
      </c>
      <c r="Q704" s="36" t="s">
        <v>5796</v>
      </c>
      <c r="R704" s="36"/>
      <c r="S704" s="35" t="str" cm="1">
        <f t="array" ref="S704">IFERROR(_xlfn.IFS(
U704="MPR ISSUE","PDH",
U704="BSS Hardware Issue","BSS",
U704="Sites strategiques, MLL, Pylone, etc.","ENVTECH",
U704="AKTIVCO DEFAUT GE &amp; POWER Cabinet","AKTIVCO",
U704="AKTIVCO Coupure ENEO &amp; Baisse de tension","AKTIVCO GRID ONLY",
U704="Coupure ENEO &amp; Baisse de tension","IHS GRID ONLY",
U704="Defaut GE &amp; POWER Cabinet","IHS",
U704="Sharing","Partners",
U704="Sites strategiques &amp; DataCenter","SST &amp; DC",
U704="Exclu","Exclu",
U704="SAT","SAT",
U704="SPARE-ISSUE","SPARE-ISSUE",
U704="Fiber CAmtel","TRANS_FO_CAMTEL",
U704="Fiber AOF","Fiber AOF",
U704="Projet OCM (HUAWEI)","TRAVAUX-HUAWEI",
U704="Projet OCM (NOKIA)","TRAVAUX-NOKIA",
U704="ACCESS-ISSUE","ACCESS-ISSUE",
U704="Projet OCM (ZTE, NOKIA, autres projets)","TRAVAUX OCM",
U704="No root CAuse","No root cause",
U704="ODU HS","PDH",
U704="IP &amp; VLAN","PDH",
U704="Warehouse HUAWEI","SPARE-ISSUE",
U704="SPARE-HS","SPARE-ISSUE",
U704="Power Telco","BSS",U704="no impacts","no impacts"
),"")</f>
        <v/>
      </c>
      <c r="T704" s="35" t="str" cm="1">
        <f t="array" ref="T704">IFERROR(_xlfn.IFS(
U704="MPR ISSUE","TX ISSUE",
U704="BSS Hardware Issue","RAN ISSUE",
U704="Sites strategiques, MLL, Pylone, etc.","ENVTECH",
U704="AKTIVCO DEFAUT GE &amp; POWER Cabinet","POWER ISSUE",
U704="AKTIVCO Coupure ENEO &amp; Baisse de tension","POWER ISSUE",
U704="Coupure ENEO &amp; Baisse de tension","POWER ISSUE",
U704="Defaut GE &amp; POWER Cabinet","POWER ISSUE",
U704="Sharing","POWER ISSUE",
U704="Sites strategiques &amp; DataCenter","POWER ISSUE",
U704="Exclu","Exclu",
U704="SAT","TX ISSUE",
U704="SPARE-ISSUE","SPARE-ISSUE",
U704="Fiber CAmtel","TX ISSUE",
U704="Fiber AOF","TX ISSUE",
U704="Projet OCM (HUAWEI)","TRAVAUX-HUAWEI",
U704="Projet OCM (NOKIA)","TRAVAUX -NOKIA",
U704="ACCESS-ISSUE","ACCESS-ISSUE",
U704="Projet OCM (ZTE, NOKIA, autres projets)","TRAVAUX OCM",
U704="No root CAuse","No root cause",
U704="ODU HS","TX ISSUE",
U704="IP &amp; VLAN","TX ISSUE",
U704="Warehouse HUAWEI","SPARE-ISSUE",
U704="SPARE-HS","SPARE-ISSUE",
U704="Power Telco","RAN ISSUE",U704="no impacts","no impacts"
),"")</f>
        <v/>
      </c>
      <c r="U704" s="28"/>
      <c r="V704" s="35" t="str" cm="1">
        <f t="array" ref="V704">IFERROR(_xlfn.IFS(
U704="MPR ISSUE","ACTIVE",
U704="BSS Hardware Issue","ACTIVE",
U704="Sites strategiques, MLL, Pylone, etc.","PASSIVE",
U704="AKTIVCO DEFAUT GE &amp; POWER Cabinet","PASSIVE",
U704="AKTIVCO Coupure ENEO &amp; Baisse de tension","PASSIVE",
U704="Coupure ENEO &amp; Baisse de tension","PASSIVE",
U704="Defaut GE &amp; POWER Cabinet","PASSIVE",
U704="Sharing","PASSIVE",
U704="Sites strategiques &amp; DataCenter","PASSIVE",
U704="Exclu","Exclu",
U704="SAT","ACTIVE",
U704="SPARE-ISSUE","SPARE-ISSUE",
U704="Fiber CAmtel","ACTIVE",
U704="Fiber AOF","ACTIVE",
U704="Projet OCM (HUAWEI)","PLANNED WORKS",
U704="Projet OCM (NOKIA)","PLANNED WORKS",
U704="ACCESS-ISSUE","ACCESS-ISSUE",
U704="Projet OCM (ZTE, NOKIA, autres projets)","PLANNED WORKS",
U704="No root CAuse","No root cause",
U704="ODU HS","ACTIVE",
U704="IP &amp; VLAN","ACTIVE",
U704="Warehouse HUAWEI","SPARE-ISSUE",
U704="SPARE-HS","SPARE-ISSUE",
U704="Power Telco","ACTIVE",U704="no impacts","no impacts"
),"")</f>
        <v/>
      </c>
      <c r="W704" s="102"/>
      <c r="X704" s="102"/>
      <c r="Y704" s="102"/>
      <c r="Z704" s="102"/>
      <c r="AA704" s="102"/>
      <c r="AB704" s="104" t="s">
        <v>5423</v>
      </c>
      <c r="AC704" s="9"/>
      <c r="AD704" s="9"/>
      <c r="AE704" s="7" t="s">
        <v>5423</v>
      </c>
      <c r="AF704" s="6"/>
      <c r="AG704" s="7"/>
      <c r="AH704" s="3" t="s">
        <v>5423</v>
      </c>
      <c r="AI704" s="18" t="s">
        <v>5423</v>
      </c>
      <c r="AJ704" s="18" t="s">
        <v>5423</v>
      </c>
      <c r="AK704" s="18" t="s">
        <v>5423</v>
      </c>
      <c r="AL704" s="18" t="s">
        <v>5423</v>
      </c>
      <c r="AM704" s="18" t="s">
        <v>5423</v>
      </c>
      <c r="AN704" s="18" t="s">
        <v>5423</v>
      </c>
      <c r="AO704" s="18" t="s">
        <v>5423</v>
      </c>
      <c r="AP704" s="18" t="s">
        <v>5423</v>
      </c>
      <c r="AQ704" s="18" t="s">
        <v>5423</v>
      </c>
      <c r="AR704" s="18" t="s">
        <v>5423</v>
      </c>
      <c r="AS704" s="18" t="s">
        <v>5423</v>
      </c>
      <c r="AT704" s="18" t="s">
        <v>5423</v>
      </c>
      <c r="AU704" s="9" t="s">
        <v>5423</v>
      </c>
      <c r="AV704" s="14"/>
      <c r="AW704" s="14" t="s">
        <v>5423</v>
      </c>
      <c r="AX704" s="14" t="str">
        <f>_xlfn.XLOOKUP(B704,'[4]cell downs 18042026 17h'!$B:$B,'[4]cell downs 18042026 17h'!$B:$B,"")</f>
        <v/>
      </c>
      <c r="AY704" s="14" t="str">
        <f>_xlfn.XLOOKUP(B704,'[5]Cells Huawei 19042026 15h'!$B:$B,'[5]Cells Huawei 19042026 15h'!$B:$B,"")</f>
        <v/>
      </c>
      <c r="AZ704" s="105" t="str">
        <f>_xlfn.XLOOKUP(B704,'INCIDENT-04-23-2026'!E:E,'INCIDENT-04-23-2026'!F:F,"")</f>
        <v/>
      </c>
      <c r="BA704" s="105" t="str">
        <f>_xlfn.XLOOKUP(B704,'[6]Eneo 17H'!$C:$C,'[6]Eneo 17H'!$I:$I,"")</f>
        <v/>
      </c>
      <c r="BB704" s="105" t="str">
        <f>_xlfn.XLOOKUP(B704,[8]ALL!$B:$B,[8]ALL!$M:$M,"")</f>
        <v/>
      </c>
      <c r="BC704" s="105" t="str">
        <f>_xlfn.XLOOKUP(B704,'[6]Eneo 17H'!$C:$C,'[6]Eneo 17H'!$I:$I,"")</f>
        <v/>
      </c>
      <c r="BD704" s="105" t="str">
        <f>_xlfn.XLOOKUP(B704,'[7]Eneo 12H'!$C:$C,'[7]Eneo 12H'!$I:$I,"")</f>
        <v/>
      </c>
      <c r="BE704" s="105" t="s">
        <v>7177</v>
      </c>
    </row>
    <row r="705" spans="1:57" hidden="1" x14ac:dyDescent="0.3">
      <c r="A705" s="1" t="s">
        <v>2620</v>
      </c>
      <c r="B705" s="8" t="s">
        <v>2621</v>
      </c>
      <c r="C705" s="3" t="str">
        <f>_xlfn.XLOOKUP(B705,'[1]daily break down'!$D:$D,'[1]daily break down'!$E:$E,"")</f>
        <v>LITTORAL</v>
      </c>
      <c r="D705" s="1" t="s">
        <v>11</v>
      </c>
      <c r="E705" s="1" t="s">
        <v>12</v>
      </c>
      <c r="F705" s="3" t="s">
        <v>31</v>
      </c>
      <c r="G705" s="1" t="s">
        <v>484</v>
      </c>
      <c r="H705" s="27" t="str">
        <f>_xlfn.XLOOKUP(B705,[2]CALCULATION!$B:$B,[2]CALCULATION!$H:$H,"")</f>
        <v>ZTE</v>
      </c>
      <c r="I705" s="23">
        <v>1.2510237334954191</v>
      </c>
      <c r="J705" s="23">
        <v>0</v>
      </c>
      <c r="K705" s="23">
        <v>2.4190965177366279</v>
      </c>
      <c r="L705" s="23">
        <v>3.1977403669174977</v>
      </c>
      <c r="M705" s="23">
        <v>4.4890357072536</v>
      </c>
      <c r="N705" s="23">
        <v>2.2382488235982341</v>
      </c>
      <c r="O705" s="23">
        <v>0</v>
      </c>
      <c r="P705" s="103" t="s">
        <v>6554</v>
      </c>
      <c r="Q705" s="36" t="s">
        <v>5796</v>
      </c>
      <c r="R705" s="36"/>
      <c r="S705" s="35" t="str" cm="1">
        <f t="array" ref="S705">IFERROR(_xlfn.IFS(
U705="MPR ISSUE","PDH",
U705="BSS Hardware Issue","BSS",
U705="Sites strategiques, MLL, Pylone, etc.","ENVTECH",
U705="AKTIVCO DEFAUT GE &amp; POWER Cabinet","AKTIVCO",
U705="AKTIVCO Coupure ENEO &amp; Baisse de tension","AKTIVCO GRID ONLY",
U705="Coupure ENEO &amp; Baisse de tension","IHS GRID ONLY",
U705="Defaut GE &amp; POWER Cabinet","IHS",
U705="Sharing","Partners",
U705="Sites strategiques &amp; DataCenter","SST &amp; DC",
U705="Exclu","Exclu",
U705="SAT","SAT",
U705="SPARE-ISSUE","SPARE-ISSUE",
U705="Fiber CAmtel","TRANS_FO_CAMTEL",
U705="Fiber AOF","Fiber AOF",
U705="Projet OCM (HUAWEI)","TRAVAUX-HUAWEI",
U705="Projet OCM (NOKIA)","TRAVAUX-NOKIA",
U705="ACCESS-ISSUE","ACCESS-ISSUE",
U705="Projet OCM (ZTE, NOKIA, autres projets)","TRAVAUX OCM",
U705="No root CAuse","No root cause",
U705="ODU HS","PDH",
U705="IP &amp; VLAN","PDH",
U705="Warehouse HUAWEI","SPARE-ISSUE",
U705="SPARE-HS","SPARE-ISSUE",
U705="Power Telco","BSS",U705="no impacts","no impacts"
),"")</f>
        <v/>
      </c>
      <c r="T705" s="35" t="str" cm="1">
        <f t="array" ref="T705">IFERROR(_xlfn.IFS(
U705="MPR ISSUE","TX ISSUE",
U705="BSS Hardware Issue","RAN ISSUE",
U705="Sites strategiques, MLL, Pylone, etc.","ENVTECH",
U705="AKTIVCO DEFAUT GE &amp; POWER Cabinet","POWER ISSUE",
U705="AKTIVCO Coupure ENEO &amp; Baisse de tension","POWER ISSUE",
U705="Coupure ENEO &amp; Baisse de tension","POWER ISSUE",
U705="Defaut GE &amp; POWER Cabinet","POWER ISSUE",
U705="Sharing","POWER ISSUE",
U705="Sites strategiques &amp; DataCenter","POWER ISSUE",
U705="Exclu","Exclu",
U705="SAT","TX ISSUE",
U705="SPARE-ISSUE","SPARE-ISSUE",
U705="Fiber CAmtel","TX ISSUE",
U705="Fiber AOF","TX ISSUE",
U705="Projet OCM (HUAWEI)","TRAVAUX-HUAWEI",
U705="Projet OCM (NOKIA)","TRAVAUX -NOKIA",
U705="ACCESS-ISSUE","ACCESS-ISSUE",
U705="Projet OCM (ZTE, NOKIA, autres projets)","TRAVAUX OCM",
U705="No root CAuse","No root cause",
U705="ODU HS","TX ISSUE",
U705="IP &amp; VLAN","TX ISSUE",
U705="Warehouse HUAWEI","SPARE-ISSUE",
U705="SPARE-HS","SPARE-ISSUE",
U705="Power Telco","RAN ISSUE",U705="no impacts","no impacts"
),"")</f>
        <v/>
      </c>
      <c r="U705" s="28"/>
      <c r="V705" s="35" t="str" cm="1">
        <f t="array" ref="V705">IFERROR(_xlfn.IFS(
U705="MPR ISSUE","ACTIVE",
U705="BSS Hardware Issue","ACTIVE",
U705="Sites strategiques, MLL, Pylone, etc.","PASSIVE",
U705="AKTIVCO DEFAUT GE &amp; POWER Cabinet","PASSIVE",
U705="AKTIVCO Coupure ENEO &amp; Baisse de tension","PASSIVE",
U705="Coupure ENEO &amp; Baisse de tension","PASSIVE",
U705="Defaut GE &amp; POWER Cabinet","PASSIVE",
U705="Sharing","PASSIVE",
U705="Sites strategiques &amp; DataCenter","PASSIVE",
U705="Exclu","Exclu",
U705="SAT","ACTIVE",
U705="SPARE-ISSUE","SPARE-ISSUE",
U705="Fiber CAmtel","ACTIVE",
U705="Fiber AOF","ACTIVE",
U705="Projet OCM (HUAWEI)","PLANNED WORKS",
U705="Projet OCM (NOKIA)","PLANNED WORKS",
U705="ACCESS-ISSUE","ACCESS-ISSUE",
U705="Projet OCM (ZTE, NOKIA, autres projets)","PLANNED WORKS",
U705="No root CAuse","No root cause",
U705="ODU HS","ACTIVE",
U705="IP &amp; VLAN","ACTIVE",
U705="Warehouse HUAWEI","SPARE-ISSUE",
U705="SPARE-HS","SPARE-ISSUE",
U705="Power Telco","ACTIVE", U705="no impacts","no impacts"
),"")</f>
        <v/>
      </c>
      <c r="W705" s="102"/>
      <c r="X705" s="102"/>
      <c r="Y705" s="102"/>
      <c r="Z705" s="102"/>
      <c r="AA705" s="102"/>
      <c r="AB705" s="104" t="s">
        <v>5423</v>
      </c>
      <c r="AC705" s="9"/>
      <c r="AD705" s="9"/>
      <c r="AE705" s="7" t="s">
        <v>5423</v>
      </c>
      <c r="AF705" s="6"/>
      <c r="AG705" s="7"/>
      <c r="AH705" s="3" t="s">
        <v>5423</v>
      </c>
      <c r="AI705" s="18" t="s">
        <v>5423</v>
      </c>
      <c r="AJ705" s="18" t="s">
        <v>5423</v>
      </c>
      <c r="AK705" s="18" t="s">
        <v>5423</v>
      </c>
      <c r="AL705" s="18" t="s">
        <v>5423</v>
      </c>
      <c r="AM705" s="18" t="s">
        <v>5423</v>
      </c>
      <c r="AN705" s="18" t="s">
        <v>5423</v>
      </c>
      <c r="AO705" s="18" t="s">
        <v>5423</v>
      </c>
      <c r="AP705" s="18" t="s">
        <v>5423</v>
      </c>
      <c r="AQ705" s="18" t="s">
        <v>5423</v>
      </c>
      <c r="AR705" s="18" t="s">
        <v>5423</v>
      </c>
      <c r="AS705" s="18" t="s">
        <v>5423</v>
      </c>
      <c r="AT705" s="18" t="s">
        <v>5423</v>
      </c>
      <c r="AU705" s="9" t="s">
        <v>5423</v>
      </c>
      <c r="AV705" s="14"/>
      <c r="AW705" s="14" t="s">
        <v>5423</v>
      </c>
      <c r="AX705" s="14" t="str">
        <f>_xlfn.XLOOKUP(B705,'[4]cell downs 18042026 17h'!$B:$B,'[4]cell downs 18042026 17h'!$B:$B,"")</f>
        <v/>
      </c>
      <c r="AY705" s="14" t="str">
        <f>_xlfn.XLOOKUP(B705,'[5]Cells Huawei 19042026 15h'!$B:$B,'[5]Cells Huawei 19042026 15h'!$B:$B,"")</f>
        <v/>
      </c>
      <c r="AZ705" s="105" t="str">
        <f>_xlfn.XLOOKUP(B705,'INCIDENT-04-23-2026'!E:E,'INCIDENT-04-23-2026'!F:F,"")</f>
        <v/>
      </c>
      <c r="BA705" s="105" t="str">
        <f>_xlfn.XLOOKUP(B705,'[6]Eneo 17H'!$C:$C,'[6]Eneo 17H'!$I:$I,"")</f>
        <v/>
      </c>
      <c r="BB705" s="105" t="str">
        <f>_xlfn.XLOOKUP(B705,[8]ALL!$B:$B,[8]ALL!$M:$M,"")</f>
        <v/>
      </c>
      <c r="BC705" s="105" t="str">
        <f>_xlfn.XLOOKUP(B705,'[6]Eneo 17H'!$C:$C,'[6]Eneo 17H'!$I:$I,"")</f>
        <v/>
      </c>
      <c r="BD705" s="105" t="str">
        <f>_xlfn.XLOOKUP(B705,'[7]Eneo 12H'!$C:$C,'[7]Eneo 12H'!$I:$I,"")</f>
        <v/>
      </c>
      <c r="BE705" s="105" t="s">
        <v>7176</v>
      </c>
    </row>
    <row r="706" spans="1:57" hidden="1" x14ac:dyDescent="0.3">
      <c r="A706" s="1" t="s">
        <v>270</v>
      </c>
      <c r="B706" s="8" t="s">
        <v>271</v>
      </c>
      <c r="C706" s="3" t="str">
        <f>_xlfn.XLOOKUP(B706,'[1]daily break down'!$D:$D,'[1]daily break down'!$E:$E,"")</f>
        <v>Maroua</v>
      </c>
      <c r="D706" s="1" t="s">
        <v>11</v>
      </c>
      <c r="E706" s="1" t="s">
        <v>12</v>
      </c>
      <c r="F706" s="3" t="s">
        <v>55</v>
      </c>
      <c r="G706" s="1" t="s">
        <v>84</v>
      </c>
      <c r="H706" s="25" t="str">
        <f>_xlfn.XLOOKUP(B706,[2]CALCULATION!$B:$B,[2]CALCULATION!$H:$H,"")</f>
        <v>Huawei</v>
      </c>
      <c r="I706" s="23">
        <v>1.3557869835318019</v>
      </c>
      <c r="J706" s="23">
        <v>1.3312994210020173</v>
      </c>
      <c r="K706" s="23">
        <v>3.8981238924416366</v>
      </c>
      <c r="L706" s="23">
        <v>5.4064007955871727</v>
      </c>
      <c r="M706" s="23">
        <v>5.2362006432042643</v>
      </c>
      <c r="N706" s="23">
        <v>4.6146659989213346</v>
      </c>
      <c r="O706" s="23">
        <v>0</v>
      </c>
      <c r="P706" s="103" t="s">
        <v>6554</v>
      </c>
      <c r="Q706" s="36" t="s">
        <v>5796</v>
      </c>
      <c r="R706" s="36"/>
      <c r="S706" s="35" t="str" cm="1">
        <f t="array" ref="S706">IFERROR(_xlfn.IFS(
U706="MPR ISSUE","PDH",
U706="BSS Hardware Issue","BSS",
U706="Sites strategiques, MLL, Pylone, etc.","ENVTECH",
U706="AKTIVCO DEFAUT GE &amp; POWER Cabinet","AKTIVCO",
U706="AKTIVCO Coupure ENEO &amp; Baisse de tension","AKTIVCO GRID ONLY",
U706="Coupure ENEO &amp; Baisse de tension","IHS GRID ONLY",
U706="Defaut GE &amp; POWER Cabinet","IHS",
U706="Sharing","Partners",
U706="Sites strategiques &amp; DataCenter","SST &amp; DC",
U706="Exclu","Exclu",
U706="SAT","SAT",
U706="SPARE-ISSUE","SPARE-ISSUE",
U706="Fiber CAmtel","TRANS_FO_CAMTEL",
U706="Fiber AOF","Fiber AOF",
U706="Projet OCM (HUAWEI)","TRAVAUX-HUAWEI",
U706="Projet OCM (NOKIA)","TRAVAUX-NOKIA",
U706="ACCESS-ISSUE","ACCESS-ISSUE",
U706="Projet OCM (ZTE, NOKIA, autres projets)","TRAVAUX OCM",
U706="No root CAuse","No root cause",
U706="ODU HS","PDH",
U706="IP &amp; VLAN","PDH",
U706="Warehouse HUAWEI","SPARE-ISSUE",
U706="SPARE-HS","SPARE-ISSUE",
U706="Power Telco","BSS",U706="no impacts","no impacts"
),"")</f>
        <v/>
      </c>
      <c r="T706" s="35" t="str" cm="1">
        <f t="array" ref="T706">IFERROR(_xlfn.IFS(
U706="MPR ISSUE","TX ISSUE",
U706="BSS Hardware Issue","RAN ISSUE",
U706="Sites strategiques, MLL, Pylone, etc.","ENVTECH",
U706="AKTIVCO DEFAUT GE &amp; POWER Cabinet","POWER ISSUE",
U706="AKTIVCO Coupure ENEO &amp; Baisse de tension","POWER ISSUE",
U706="Coupure ENEO &amp; Baisse de tension","POWER ISSUE",
U706="Defaut GE &amp; POWER Cabinet","POWER ISSUE",
U706="Sharing","POWER ISSUE",
U706="Sites strategiques &amp; DataCenter","POWER ISSUE",
U706="Exclu","Exclu",
U706="SAT","TX ISSUE",
U706="SPARE-ISSUE","SPARE-ISSUE",
U706="Fiber CAmtel","TX ISSUE",
U706="Fiber AOF","TX ISSUE",
U706="Projet OCM (HUAWEI)","TRAVAUX-HUAWEI",
U706="Projet OCM (NOKIA)","TRAVAUX -NOKIA",
U706="ACCESS-ISSUE","ACCESS-ISSUE",
U706="Projet OCM (ZTE, NOKIA, autres projets)","TRAVAUX OCM",
U706="No root CAuse","No root cause",
U706="ODU HS","TX ISSUE",
U706="IP &amp; VLAN","TX ISSUE",
U706="Warehouse HUAWEI","SPARE-ISSUE",
U706="SPARE-HS","SPARE-ISSUE",
U706="Power Telco","RAN ISSUE",U706="no impacts","no impacts"
),"")</f>
        <v/>
      </c>
      <c r="U706" s="28"/>
      <c r="V706" s="35" t="str" cm="1">
        <f t="array" ref="V706">IFERROR(_xlfn.IFS(
U706="MPR ISSUE","ACTIVE",
U706="BSS Hardware Issue","ACTIVE",
U706="Sites strategiques, MLL, Pylone, etc.","PASSIVE",
U706="AKTIVCO DEFAUT GE &amp; POWER Cabinet","PASSIVE",
U706="AKTIVCO Coupure ENEO &amp; Baisse de tension","PASSIVE",
U706="Coupure ENEO &amp; Baisse de tension","PASSIVE",
U706="Defaut GE &amp; POWER Cabinet","PASSIVE",
U706="Sharing","PASSIVE",
U706="Sites strategiques &amp; DataCenter","PASSIVE",
U706="Exclu","Exclu",
U706="SAT","ACTIVE",
U706="SPARE-ISSUE","SPARE-ISSUE",
U706="Fiber CAmtel","ACTIVE",
U706="Fiber AOF","ACTIVE",
U706="Projet OCM (HUAWEI)","PLANNED WORKS",
U706="Projet OCM (NOKIA)","PLANNED WORKS",
U706="ACCESS-ISSUE","ACCESS-ISSUE",
U706="Projet OCM (ZTE, NOKIA, autres projets)","PLANNED WORKS",
U706="No root CAuse","No root cause",
U706="ODU HS","ACTIVE",
U706="IP &amp; VLAN","ACTIVE",
U706="Warehouse HUAWEI","SPARE-ISSUE",
U706="SPARE-HS","SPARE-ISSUE",
U706="Power Telco","ACTIVE", U706="no impacts","no impacts"
),"")</f>
        <v/>
      </c>
      <c r="W706" s="102"/>
      <c r="X706" s="102"/>
      <c r="Y706" s="102"/>
      <c r="Z706" s="102"/>
      <c r="AA706" s="102"/>
      <c r="AB706" s="104" t="s">
        <v>5423</v>
      </c>
      <c r="AC706" s="9"/>
      <c r="AD706" s="9"/>
      <c r="AE706" s="7" t="s">
        <v>5423</v>
      </c>
      <c r="AF706" s="6"/>
      <c r="AG706" s="7"/>
      <c r="AH706" s="3" t="s">
        <v>5423</v>
      </c>
      <c r="AI706" s="18" t="s">
        <v>5423</v>
      </c>
      <c r="AJ706" s="18" t="s">
        <v>5423</v>
      </c>
      <c r="AK706" s="18" t="s">
        <v>5423</v>
      </c>
      <c r="AL706" s="18" t="s">
        <v>5423</v>
      </c>
      <c r="AM706" s="18" t="s">
        <v>5423</v>
      </c>
      <c r="AN706" s="18" t="s">
        <v>5423</v>
      </c>
      <c r="AO706" s="18" t="s">
        <v>5423</v>
      </c>
      <c r="AP706" s="18" t="s">
        <v>5423</v>
      </c>
      <c r="AQ706" s="18" t="s">
        <v>5423</v>
      </c>
      <c r="AR706" s="18" t="s">
        <v>5423</v>
      </c>
      <c r="AS706" s="18" t="s">
        <v>5423</v>
      </c>
      <c r="AT706" s="18" t="s">
        <v>5423</v>
      </c>
      <c r="AU706" s="9" t="s">
        <v>5423</v>
      </c>
      <c r="AV706" s="14"/>
      <c r="AW706" s="14" t="s">
        <v>5423</v>
      </c>
      <c r="AX706" s="14" t="str">
        <f>_xlfn.XLOOKUP(B706,'[4]cell downs 18042026 17h'!$B:$B,'[4]cell downs 18042026 17h'!$B:$B,"")</f>
        <v/>
      </c>
      <c r="AY706" s="14" t="str">
        <f>_xlfn.XLOOKUP(B706,'[5]Cells Huawei 19042026 15h'!$B:$B,'[5]Cells Huawei 19042026 15h'!$B:$B,"")</f>
        <v/>
      </c>
      <c r="AZ706" s="105" t="str">
        <f>_xlfn.XLOOKUP(B706,'INCIDENT-04-23-2026'!E:E,'INCIDENT-04-23-2026'!F:F,"")</f>
        <v/>
      </c>
      <c r="BA706" s="105" t="str">
        <f>_xlfn.XLOOKUP(B706,'[6]Eneo 17H'!$C:$C,'[6]Eneo 17H'!$I:$I,"")</f>
        <v/>
      </c>
      <c r="BB706" s="105" t="str">
        <f>_xlfn.XLOOKUP(B706,[8]ALL!$B:$B,[8]ALL!$M:$M,"")</f>
        <v/>
      </c>
      <c r="BC706" s="105" t="str">
        <f>_xlfn.XLOOKUP(B706,'[6]Eneo 17H'!$C:$C,'[6]Eneo 17H'!$I:$I,"")</f>
        <v/>
      </c>
      <c r="BD706" s="105" t="str">
        <f>_xlfn.XLOOKUP(B706,'[7]Eneo 12H'!$C:$C,'[7]Eneo 12H'!$I:$I,"")</f>
        <v/>
      </c>
      <c r="BE706" s="105" t="s">
        <v>7169</v>
      </c>
    </row>
    <row r="707" spans="1:57" hidden="1" x14ac:dyDescent="0.3">
      <c r="A707" s="1" t="s">
        <v>2670</v>
      </c>
      <c r="B707" s="8" t="s">
        <v>2671</v>
      </c>
      <c r="C707" s="3" t="str">
        <f>_xlfn.XLOOKUP(B707,'[1]daily break down'!$D:$D,'[1]daily break down'!$E:$E,"")</f>
        <v>NORD-OUEST</v>
      </c>
      <c r="D707" s="1" t="s">
        <v>11</v>
      </c>
      <c r="E707" s="1" t="s">
        <v>12</v>
      </c>
      <c r="F707" s="3" t="s">
        <v>51</v>
      </c>
      <c r="G707" s="1" t="s">
        <v>52</v>
      </c>
      <c r="H707" s="25" t="str">
        <f>_xlfn.XLOOKUP(B707,[2]CALCULATION!$B:$B,[2]CALCULATION!$H:$H,"")</f>
        <v>Huawei</v>
      </c>
      <c r="I707" s="23">
        <v>1.752742321642083</v>
      </c>
      <c r="J707" s="23">
        <v>0</v>
      </c>
      <c r="K707" s="23">
        <v>1.3615477138283212</v>
      </c>
      <c r="L707" s="23">
        <v>17.79812403512226</v>
      </c>
      <c r="M707" s="23">
        <v>1.0189001891945106</v>
      </c>
      <c r="N707" s="23">
        <v>1.3658102975461786</v>
      </c>
      <c r="O707" s="23">
        <v>0</v>
      </c>
      <c r="P707" s="103" t="s">
        <v>6554</v>
      </c>
      <c r="Q707" s="36" t="s">
        <v>5796</v>
      </c>
      <c r="R707" s="36"/>
      <c r="S707" s="35" t="str" cm="1">
        <f t="array" ref="S707">IFERROR(_xlfn.IFS(
U707="MPR ISSUE","PDH",
U707="BSS Hardware Issue","BSS",
U707="Sites strategiques, MLL, Pylone, etc.","ENVTECH",
U707="AKTIVCO DEFAUT GE &amp; POWER Cabinet","AKTIVCO",
U707="AKTIVCO Coupure ENEO &amp; Baisse de tension","AKTIVCO GRID ONLY",
U707="Coupure ENEO &amp; Baisse de tension","IHS GRID ONLY",
U707="Defaut GE &amp; POWER Cabinet","IHS",
U707="Sharing","Partners",
U707="Sites strategiques &amp; DataCenter","SST &amp; DC",
U707="Exclu","Exclu",
U707="SAT","SAT",
U707="SPARE-ISSUE","SPARE-ISSUE",
U707="Fiber CAmtel","TRANS_FO_CAMTEL",
U707="Fiber AOF","Fiber AOF",
U707="Projet OCM (HUAWEI)","TRAVAUX-HUAWEI",
U707="Projet OCM (NOKIA)","TRAVAUX-NOKIA",
U707="ACCESS-ISSUE","ACCESS-ISSUE",
U707="Projet OCM (ZTE, NOKIA, autres projets)","TRAVAUX OCM",
U707="No root CAuse","No root cause",
U707="ODU HS","PDH",
U707="IP &amp; VLAN","PDH",
U707="Warehouse HUAWEI","SPARE-ISSUE",
U707="SPARE-HS","SPARE-ISSUE",
U707="Power Telco","BSS",U707="no impacts","no impacts"
),"")</f>
        <v/>
      </c>
      <c r="T707" s="35" t="str" cm="1">
        <f t="array" ref="T707">IFERROR(_xlfn.IFS(
U707="MPR ISSUE","TX ISSUE",
U707="BSS Hardware Issue","RAN ISSUE",
U707="Sites strategiques, MLL, Pylone, etc.","ENVTECH",
U707="AKTIVCO DEFAUT GE &amp; POWER Cabinet","POWER ISSUE",
U707="AKTIVCO Coupure ENEO &amp; Baisse de tension","POWER ISSUE",
U707="Coupure ENEO &amp; Baisse de tension","POWER ISSUE",
U707="Defaut GE &amp; POWER Cabinet","POWER ISSUE",
U707="Sharing","POWER ISSUE",
U707="Sites strategiques &amp; DataCenter","POWER ISSUE",
U707="Exclu","Exclu",
U707="SAT","TX ISSUE",
U707="SPARE-ISSUE","SPARE-ISSUE",
U707="Fiber CAmtel","TX ISSUE",
U707="Fiber AOF","TX ISSUE",
U707="Projet OCM (HUAWEI)","TRAVAUX-HUAWEI",
U707="Projet OCM (NOKIA)","TRAVAUX -NOKIA",
U707="ACCESS-ISSUE","ACCESS-ISSUE",
U707="Projet OCM (ZTE, NOKIA, autres projets)","TRAVAUX OCM",
U707="No root CAuse","No root cause",
U707="ODU HS","TX ISSUE",
U707="IP &amp; VLAN","TX ISSUE",
U707="Warehouse HUAWEI","SPARE-ISSUE",
U707="SPARE-HS","SPARE-ISSUE",
U707="Power Telco","RAN ISSUE",U707="no impacts","no impacts"
),"")</f>
        <v/>
      </c>
      <c r="U707" s="28"/>
      <c r="V707" s="35" t="str" cm="1">
        <f t="array" ref="V707">IFERROR(_xlfn.IFS(
U707="MPR ISSUE","ACTIVE",
U707="BSS Hardware Issue","ACTIVE",
U707="Sites strategiques, MLL, Pylone, etc.","PASSIVE",
U707="AKTIVCO DEFAUT GE &amp; POWER Cabinet","PASSIVE",
U707="AKTIVCO Coupure ENEO &amp; Baisse de tension","PASSIVE",
U707="Coupure ENEO &amp; Baisse de tension","PASSIVE",
U707="Defaut GE &amp; POWER Cabinet","PASSIVE",
U707="Sharing","PASSIVE",
U707="Sites strategiques &amp; DataCenter","PASSIVE",
U707="Exclu","Exclu",
U707="SAT","ACTIVE",
U707="SPARE-ISSUE","SPARE-ISSUE",
U707="Fiber CAmtel","ACTIVE",
U707="Fiber AOF","ACTIVE",
U707="Projet OCM (HUAWEI)","PLANNED WORKS",
U707="Projet OCM (NOKIA)","PLANNED WORKS",
U707="ACCESS-ISSUE","ACCESS-ISSUE",
U707="Projet OCM (ZTE, NOKIA, autres projets)","PLANNED WORKS",
U707="No root CAuse","No root cause",
U707="ODU HS","ACTIVE",
U707="IP &amp; VLAN","ACTIVE",
U707="Warehouse HUAWEI","SPARE-ISSUE",
U707="SPARE-HS","SPARE-ISSUE",
U707="Power Telco","ACTIVE", U707="no impacts","no impacts"
),"")</f>
        <v/>
      </c>
      <c r="W707" s="102"/>
      <c r="X707" s="102"/>
      <c r="Y707" s="102"/>
      <c r="Z707" s="102"/>
      <c r="AA707" s="102"/>
      <c r="AB707" s="104" t="s">
        <v>5423</v>
      </c>
      <c r="AC707" s="9"/>
      <c r="AD707" s="9"/>
      <c r="AE707" s="7" t="s">
        <v>5423</v>
      </c>
      <c r="AF707" s="6"/>
      <c r="AG707" s="7"/>
      <c r="AH707" s="3" t="s">
        <v>5423</v>
      </c>
      <c r="AI707" s="18" t="s">
        <v>5423</v>
      </c>
      <c r="AJ707" s="18" t="s">
        <v>5423</v>
      </c>
      <c r="AK707" s="18" t="s">
        <v>5423</v>
      </c>
      <c r="AL707" s="18" t="s">
        <v>5423</v>
      </c>
      <c r="AM707" s="18" t="s">
        <v>5423</v>
      </c>
      <c r="AN707" s="18" t="s">
        <v>5423</v>
      </c>
      <c r="AO707" s="18" t="s">
        <v>5423</v>
      </c>
      <c r="AP707" s="18" t="s">
        <v>5423</v>
      </c>
      <c r="AQ707" s="18" t="s">
        <v>5423</v>
      </c>
      <c r="AR707" s="18" t="s">
        <v>5423</v>
      </c>
      <c r="AS707" s="18" t="s">
        <v>5423</v>
      </c>
      <c r="AT707" s="18" t="s">
        <v>5423</v>
      </c>
      <c r="AU707" s="9" t="s">
        <v>5423</v>
      </c>
      <c r="AV707" s="14"/>
      <c r="AW707" s="14" t="s">
        <v>5423</v>
      </c>
      <c r="AX707" s="14" t="str">
        <f>_xlfn.XLOOKUP(B707,'[4]cell downs 18042026 17h'!$B:$B,'[4]cell downs 18042026 17h'!$B:$B,"")</f>
        <v/>
      </c>
      <c r="AY707" s="14" t="str">
        <f>_xlfn.XLOOKUP(B707,'[5]Cells Huawei 19042026 15h'!$B:$B,'[5]Cells Huawei 19042026 15h'!$B:$B,"")</f>
        <v/>
      </c>
      <c r="AZ707" s="105" t="str">
        <f>_xlfn.XLOOKUP(B707,'INCIDENT-04-23-2026'!E:E,'INCIDENT-04-23-2026'!F:F,"")</f>
        <v/>
      </c>
      <c r="BA707" s="105" t="str">
        <f>_xlfn.XLOOKUP(B707,'[6]Eneo 17H'!$C:$C,'[6]Eneo 17H'!$I:$I,"")</f>
        <v/>
      </c>
      <c r="BB707" s="105" t="str">
        <f>_xlfn.XLOOKUP(B707,[8]ALL!$B:$B,[8]ALL!$M:$M,"")</f>
        <v/>
      </c>
      <c r="BC707" s="105" t="str">
        <f>_xlfn.XLOOKUP(B707,'[6]Eneo 17H'!$C:$C,'[6]Eneo 17H'!$I:$I,"")</f>
        <v/>
      </c>
      <c r="BD707" s="105" t="str">
        <f>_xlfn.XLOOKUP(B707,'[7]Eneo 12H'!$C:$C,'[7]Eneo 12H'!$I:$I,"")</f>
        <v/>
      </c>
      <c r="BE707" s="105" t="s">
        <v>7064</v>
      </c>
    </row>
    <row r="708" spans="1:57" hidden="1" x14ac:dyDescent="0.3">
      <c r="A708" s="1" t="s">
        <v>2676</v>
      </c>
      <c r="B708" s="8" t="s">
        <v>2677</v>
      </c>
      <c r="C708" s="3" t="str">
        <f>_xlfn.XLOOKUP(B708,'[1]daily break down'!$D:$D,'[1]daily break down'!$E:$E,"")</f>
        <v>NORD-OUEST</v>
      </c>
      <c r="D708" s="1" t="s">
        <v>11</v>
      </c>
      <c r="E708" s="1" t="s">
        <v>12</v>
      </c>
      <c r="F708" s="3" t="s">
        <v>51</v>
      </c>
      <c r="G708" s="1" t="s">
        <v>52</v>
      </c>
      <c r="H708" s="25" t="str">
        <f>_xlfn.XLOOKUP(B708,[2]CALCULATION!$B:$B,[2]CALCULATION!$H:$H,"")</f>
        <v>Huawei</v>
      </c>
      <c r="I708" s="23">
        <v>1.5258801254448067</v>
      </c>
      <c r="J708" s="23">
        <v>0</v>
      </c>
      <c r="K708" s="23">
        <v>1.7089393692945583</v>
      </c>
      <c r="L708" s="23">
        <v>14.990704357180974</v>
      </c>
      <c r="M708" s="23">
        <v>6.1590054304246467</v>
      </c>
      <c r="N708" s="23">
        <v>1.0371989795481591</v>
      </c>
      <c r="O708" s="23">
        <v>0</v>
      </c>
      <c r="P708" s="103" t="s">
        <v>6554</v>
      </c>
      <c r="Q708" s="36" t="s">
        <v>5796</v>
      </c>
      <c r="R708" s="36"/>
      <c r="S708" s="35" t="str" cm="1">
        <f t="array" ref="S708">IFERROR(_xlfn.IFS(
U708="MPR ISSUE","PDH",
U708="BSS Hardware Issue","BSS",
U708="Sites strategiques, MLL, Pylone, etc.","ENVTECH",
U708="AKTIVCO DEFAUT GE &amp; POWER Cabinet","AKTIVCO",
U708="AKTIVCO Coupure ENEO &amp; Baisse de tension","AKTIVCO GRID ONLY",
U708="Coupure ENEO &amp; Baisse de tension","IHS GRID ONLY",
U708="Defaut GE &amp; POWER Cabinet","IHS",
U708="Sharing","Partners",
U708="Sites strategiques &amp; DataCenter","SST &amp; DC",
U708="Exclu","Exclu",
U708="SAT","SAT",
U708="SPARE-ISSUE","SPARE-ISSUE",
U708="Fiber CAmtel","TRANS_FO_CAMTEL",
U708="Fiber AOF","Fiber AOF",
U708="Projet OCM (HUAWEI)","TRAVAUX-HUAWEI",
U708="Projet OCM (NOKIA)","TRAVAUX-NOKIA",
U708="ACCESS-ISSUE","ACCESS-ISSUE",
U708="Projet OCM (ZTE, NOKIA, autres projets)","TRAVAUX OCM",
U708="No root CAuse","No root cause",
U708="ODU HS","PDH",
U708="IP &amp; VLAN","PDH",
U708="Warehouse HUAWEI","SPARE-ISSUE",
U708="SPARE-HS","SPARE-ISSUE",
U708="Power Telco","BSS",U708="no impacts","no impacts"
),"")</f>
        <v/>
      </c>
      <c r="T708" s="35" t="str" cm="1">
        <f t="array" ref="T708">IFERROR(_xlfn.IFS(
U708="MPR ISSUE","TX ISSUE",
U708="BSS Hardware Issue","RAN ISSUE",
U708="Sites strategiques, MLL, Pylone, etc.","ENVTECH",
U708="AKTIVCO DEFAUT GE &amp; POWER Cabinet","POWER ISSUE",
U708="AKTIVCO Coupure ENEO &amp; Baisse de tension","POWER ISSUE",
U708="Coupure ENEO &amp; Baisse de tension","POWER ISSUE",
U708="Defaut GE &amp; POWER Cabinet","POWER ISSUE",
U708="Sharing","POWER ISSUE",
U708="Sites strategiques &amp; DataCenter","POWER ISSUE",
U708="Exclu","Exclu",
U708="SAT","TX ISSUE",
U708="SPARE-ISSUE","SPARE-ISSUE",
U708="Fiber CAmtel","TX ISSUE",
U708="Fiber AOF","TX ISSUE",
U708="Projet OCM (HUAWEI)","TRAVAUX-HUAWEI",
U708="Projet OCM (NOKIA)","TRAVAUX -NOKIA",
U708="ACCESS-ISSUE","ACCESS-ISSUE",
U708="Projet OCM (ZTE, NOKIA, autres projets)","TRAVAUX OCM",
U708="No root CAuse","No root cause",
U708="ODU HS","TX ISSUE",
U708="IP &amp; VLAN","TX ISSUE",
U708="Warehouse HUAWEI","SPARE-ISSUE",
U708="SPARE-HS","SPARE-ISSUE",
U708="Power Telco","RAN ISSUE",U708="no impacts","no impacts"
),"")</f>
        <v/>
      </c>
      <c r="U708" s="28"/>
      <c r="V708" s="35" t="str" cm="1">
        <f t="array" ref="V708">IFERROR(_xlfn.IFS(
U708="MPR ISSUE","ACTIVE",
U708="BSS Hardware Issue","ACTIVE",
U708="Sites strategiques, MLL, Pylone, etc.","PASSIVE",
U708="AKTIVCO DEFAUT GE &amp; POWER Cabinet","PASSIVE",
U708="AKTIVCO Coupure ENEO &amp; Baisse de tension","PASSIVE",
U708="Coupure ENEO &amp; Baisse de tension","PASSIVE",
U708="Defaut GE &amp; POWER Cabinet","PASSIVE",
U708="Sharing","PASSIVE",
U708="Sites strategiques &amp; DataCenter","PASSIVE",
U708="Exclu","Exclu",
U708="SAT","ACTIVE",
U708="SPARE-ISSUE","SPARE-ISSUE",
U708="Fiber CAmtel","ACTIVE",
U708="Fiber AOF","ACTIVE",
U708="Projet OCM (HUAWEI)","PLANNED WORKS",
U708="Projet OCM (NOKIA)","PLANNED WORKS",
U708="ACCESS-ISSUE","ACCESS-ISSUE",
U708="Projet OCM (ZTE, NOKIA, autres projets)","PLANNED WORKS",
U708="No root CAuse","No root cause",
U708="ODU HS","ACTIVE",
U708="IP &amp; VLAN","ACTIVE",
U708="Warehouse HUAWEI","SPARE-ISSUE",
U708="SPARE-HS","SPARE-ISSUE",
U708="Power Telco","ACTIVE", U708="no impacts","no impacts"
),"")</f>
        <v/>
      </c>
      <c r="W708" s="102"/>
      <c r="X708" s="102"/>
      <c r="Y708" s="102"/>
      <c r="Z708" s="102"/>
      <c r="AA708" s="102"/>
      <c r="AB708" s="104" t="s">
        <v>5423</v>
      </c>
      <c r="AC708" s="9"/>
      <c r="AD708" s="9"/>
      <c r="AE708" s="7" t="s">
        <v>5423</v>
      </c>
      <c r="AF708" s="6"/>
      <c r="AG708" s="7"/>
      <c r="AH708" s="3" t="s">
        <v>5423</v>
      </c>
      <c r="AI708" s="18" t="s">
        <v>5423</v>
      </c>
      <c r="AJ708" s="18" t="s">
        <v>5423</v>
      </c>
      <c r="AK708" s="18" t="s">
        <v>5423</v>
      </c>
      <c r="AL708" s="18" t="s">
        <v>5423</v>
      </c>
      <c r="AM708" s="18" t="s">
        <v>5423</v>
      </c>
      <c r="AN708" s="18" t="s">
        <v>5423</v>
      </c>
      <c r="AO708" s="18" t="s">
        <v>5423</v>
      </c>
      <c r="AP708" s="18" t="s">
        <v>5423</v>
      </c>
      <c r="AQ708" s="18" t="s">
        <v>5423</v>
      </c>
      <c r="AR708" s="18" t="s">
        <v>5423</v>
      </c>
      <c r="AS708" s="18" t="s">
        <v>5423</v>
      </c>
      <c r="AT708" s="18" t="s">
        <v>5423</v>
      </c>
      <c r="AU708" s="9" t="s">
        <v>5423</v>
      </c>
      <c r="AV708" s="14"/>
      <c r="AW708" s="14" t="s">
        <v>5423</v>
      </c>
      <c r="AX708" s="14" t="str">
        <f>_xlfn.XLOOKUP(B708,'[4]cell downs 18042026 17h'!$B:$B,'[4]cell downs 18042026 17h'!$B:$B,"")</f>
        <v/>
      </c>
      <c r="AY708" s="14" t="str">
        <f>_xlfn.XLOOKUP(B708,'[5]Cells Huawei 19042026 15h'!$B:$B,'[5]Cells Huawei 19042026 15h'!$B:$B,"")</f>
        <v/>
      </c>
      <c r="AZ708" s="105" t="str">
        <f>_xlfn.XLOOKUP(B708,'INCIDENT-04-23-2026'!E:E,'INCIDENT-04-23-2026'!F:F,"")</f>
        <v/>
      </c>
      <c r="BA708" s="105" t="str">
        <f>_xlfn.XLOOKUP(B708,'[6]Eneo 17H'!$C:$C,'[6]Eneo 17H'!$I:$I,"")</f>
        <v/>
      </c>
      <c r="BB708" s="105" t="str">
        <f>_xlfn.XLOOKUP(B708,[8]ALL!$B:$B,[8]ALL!$M:$M,"")</f>
        <v/>
      </c>
      <c r="BC708" s="105" t="str">
        <f>_xlfn.XLOOKUP(B708,'[6]Eneo 17H'!$C:$C,'[6]Eneo 17H'!$I:$I,"")</f>
        <v/>
      </c>
      <c r="BD708" s="105" t="str">
        <f>_xlfn.XLOOKUP(B708,'[7]Eneo 12H'!$C:$C,'[7]Eneo 12H'!$I:$I,"")</f>
        <v/>
      </c>
      <c r="BE708" s="105" t="s">
        <v>7064</v>
      </c>
    </row>
    <row r="709" spans="1:57" hidden="1" x14ac:dyDescent="0.3">
      <c r="A709" s="1" t="s">
        <v>1659</v>
      </c>
      <c r="B709" s="8" t="s">
        <v>1660</v>
      </c>
      <c r="C709" s="3" t="str">
        <f>_xlfn.XLOOKUP(B709,'[1]daily break down'!$D:$D,'[1]daily break down'!$E:$E,"")</f>
        <v>LITTORAL</v>
      </c>
      <c r="D709" s="1" t="s">
        <v>21</v>
      </c>
      <c r="E709" s="1" t="s">
        <v>36</v>
      </c>
      <c r="F709" s="3" t="s">
        <v>31</v>
      </c>
      <c r="G709" s="1" t="s">
        <v>1659</v>
      </c>
      <c r="H709" s="27" t="str">
        <f>_xlfn.XLOOKUP(B709,[2]CALCULATION!$B:$B,[2]CALCULATION!$H:$H,"")</f>
        <v>ZTE</v>
      </c>
      <c r="I709" s="23">
        <v>0</v>
      </c>
      <c r="J709" s="23">
        <v>0</v>
      </c>
      <c r="K709" s="23">
        <v>0.74350874489560159</v>
      </c>
      <c r="L709" s="23">
        <v>14.916439091067337</v>
      </c>
      <c r="M709" s="23">
        <v>18.077902908687253</v>
      </c>
      <c r="N709" s="23">
        <v>0</v>
      </c>
      <c r="O709" s="23">
        <v>0</v>
      </c>
      <c r="P709" s="103" t="s">
        <v>6554</v>
      </c>
      <c r="Q709" s="36" t="s">
        <v>5796</v>
      </c>
      <c r="R709" s="36"/>
      <c r="S709" s="35" t="str" cm="1">
        <f t="array" ref="S709">IFERROR(_xlfn.IFS(
U709="MPR ISSUE","PDH",
U709="BSS Hardware Issue","BSS",
U709="Sites strategiques, MLL, Pylone, etc.","ENVTECH",
U709="AKTIVCO DEFAUT GE &amp; POWER Cabinet","AKTIVCO",
U709="AKTIVCO Coupure ENEO &amp; Baisse de tension","AKTIVCO GRID ONLY",
U709="Coupure ENEO &amp; Baisse de tension","IHS GRID ONLY",
U709="Defaut GE &amp; POWER Cabinet","IHS",
U709="Sharing","Partners",
U709="Sites strategiques &amp; DataCenter","SST &amp; DC",
U709="Exclu","Exclu",
U709="SAT","SAT",
U709="SPARE-ISSUE","SPARE-ISSUE",
U709="Fiber CAmtel","TRANS_FO_CAMTEL",
U709="Fiber AOF","Fiber AOF",
U709="Projet OCM (HUAWEI)","TRAVAUX-HUAWEI",
U709="Projet OCM (NOKIA)","TRAVAUX-NOKIA",
U709="ACCESS-ISSUE","ACCESS-ISSUE",
U709="Projet OCM (ZTE, NOKIA, autres projets)","TRAVAUX OCM",
U709="No root CAuse","No root cause",
U709="ODU HS","PDH",
U709="IP &amp; VLAN","PDH",
U709="Warehouse HUAWEI","SPARE-ISSUE",
U709="SPARE-HS","SPARE-ISSUE",
U709="Power Telco","BSS",U709="no impacts","no impacts"
),"")</f>
        <v/>
      </c>
      <c r="T709" s="35" t="str" cm="1">
        <f t="array" ref="T709">IFERROR(_xlfn.IFS(
U709="MPR ISSUE","TX ISSUE",
U709="BSS Hardware Issue","RAN ISSUE",
U709="Sites strategiques, MLL, Pylone, etc.","ENVTECH",
U709="AKTIVCO DEFAUT GE &amp; POWER Cabinet","POWER ISSUE",
U709="AKTIVCO Coupure ENEO &amp; Baisse de tension","POWER ISSUE",
U709="Coupure ENEO &amp; Baisse de tension","POWER ISSUE",
U709="Defaut GE &amp; POWER Cabinet","POWER ISSUE",
U709="Sharing","POWER ISSUE",
U709="Sites strategiques &amp; DataCenter","POWER ISSUE",
U709="Exclu","Exclu",
U709="SAT","TX ISSUE",
U709="SPARE-ISSUE","SPARE-ISSUE",
U709="Fiber CAmtel","TX ISSUE",
U709="Fiber AOF","TX ISSUE",
U709="Projet OCM (HUAWEI)","TRAVAUX-HUAWEI",
U709="Projet OCM (NOKIA)","TRAVAUX -NOKIA",
U709="ACCESS-ISSUE","ACCESS-ISSUE",
U709="Projet OCM (ZTE, NOKIA, autres projets)","TRAVAUX OCM",
U709="No root CAuse","No root cause",
U709="ODU HS","TX ISSUE",
U709="IP &amp; VLAN","TX ISSUE",
U709="Warehouse HUAWEI","SPARE-ISSUE",
U709="SPARE-HS","SPARE-ISSUE",
U709="Power Telco","RAN ISSUE",U709="no impacts","no impacts"
),"")</f>
        <v/>
      </c>
      <c r="U709" s="28"/>
      <c r="V709" s="35" t="str" cm="1">
        <f t="array" ref="V709">IFERROR(_xlfn.IFS(
U709="MPR ISSUE","ACTIVE",
U709="BSS Hardware Issue","ACTIVE",
U709="Sites strategiques, MLL, Pylone, etc.","PASSIVE",
U709="AKTIVCO DEFAUT GE &amp; POWER Cabinet","PASSIVE",
U709="AKTIVCO Coupure ENEO &amp; Baisse de tension","PASSIVE",
U709="Coupure ENEO &amp; Baisse de tension","PASSIVE",
U709="Defaut GE &amp; POWER Cabinet","PASSIVE",
U709="Sharing","PASSIVE",
U709="Sites strategiques &amp; DataCenter","PASSIVE",
U709="Exclu","Exclu",
U709="SAT","ACTIVE",
U709="SPARE-ISSUE","SPARE-ISSUE",
U709="Fiber CAmtel","ACTIVE",
U709="Fiber AOF","ACTIVE",
U709="Projet OCM (HUAWEI)","PLANNED WORKS",
U709="Projet OCM (NOKIA)","PLANNED WORKS",
U709="ACCESS-ISSUE","ACCESS-ISSUE",
U709="Projet OCM (ZTE, NOKIA, autres projets)","PLANNED WORKS",
U709="No root CAuse","No root cause",
U709="ODU HS","ACTIVE",
U709="IP &amp; VLAN","ACTIVE",
U709="Warehouse HUAWEI","SPARE-ISSUE",
U709="SPARE-HS","SPARE-ISSUE",
U709="Power Telco","ACTIVE",U709="no impacts","no impacts"
),"")</f>
        <v/>
      </c>
      <c r="W709" s="102"/>
      <c r="X709" s="102"/>
      <c r="Y709" s="102"/>
      <c r="Z709" s="102"/>
      <c r="AA709" s="102"/>
      <c r="AB709" s="104" t="s">
        <v>5423</v>
      </c>
      <c r="AC709" s="9"/>
      <c r="AD709" s="9"/>
      <c r="AE709" s="7" t="s">
        <v>5423</v>
      </c>
      <c r="AF709" s="6"/>
      <c r="AG709" s="7"/>
      <c r="AH709" s="3" t="s">
        <v>5423</v>
      </c>
      <c r="AI709" s="18" t="s">
        <v>5423</v>
      </c>
      <c r="AJ709" s="18" t="s">
        <v>5423</v>
      </c>
      <c r="AK709" s="18" t="s">
        <v>5423</v>
      </c>
      <c r="AL709" s="18" t="s">
        <v>5423</v>
      </c>
      <c r="AM709" s="18" t="s">
        <v>5423</v>
      </c>
      <c r="AN709" s="18" t="s">
        <v>5423</v>
      </c>
      <c r="AO709" s="18" t="s">
        <v>5423</v>
      </c>
      <c r="AP709" s="18" t="s">
        <v>5423</v>
      </c>
      <c r="AQ709" s="18" t="s">
        <v>5423</v>
      </c>
      <c r="AR709" s="18" t="s">
        <v>5423</v>
      </c>
      <c r="AS709" s="18" t="s">
        <v>5423</v>
      </c>
      <c r="AT709" s="18" t="s">
        <v>5423</v>
      </c>
      <c r="AU709" s="9" t="s">
        <v>5423</v>
      </c>
      <c r="AV709" s="14"/>
      <c r="AW709" s="14" t="s">
        <v>5423</v>
      </c>
      <c r="AX709" s="14" t="str">
        <f>_xlfn.XLOOKUP(B709,'[4]cell downs 18042026 17h'!$B:$B,'[4]cell downs 18042026 17h'!$B:$B,"")</f>
        <v/>
      </c>
      <c r="AY709" s="14" t="str">
        <f>_xlfn.XLOOKUP(B709,'[5]Cells Huawei 19042026 15h'!$B:$B,'[5]Cells Huawei 19042026 15h'!$B:$B,"")</f>
        <v/>
      </c>
      <c r="AZ709" s="105" t="str">
        <f>_xlfn.XLOOKUP(B709,'INCIDENT-04-23-2026'!E:E,'INCIDENT-04-23-2026'!F:F,"")</f>
        <v/>
      </c>
      <c r="BA709" s="105" t="str">
        <f>_xlfn.XLOOKUP(B709,'[6]Eneo 17H'!$C:$C,'[6]Eneo 17H'!$I:$I,"")</f>
        <v/>
      </c>
      <c r="BB709" s="105" t="str">
        <f>_xlfn.XLOOKUP(B709,[8]ALL!$B:$B,[8]ALL!$M:$M,"")</f>
        <v/>
      </c>
      <c r="BC709" s="105" t="str">
        <f>_xlfn.XLOOKUP(B709,'[6]Eneo 17H'!$C:$C,'[6]Eneo 17H'!$I:$I,"")</f>
        <v/>
      </c>
      <c r="BD709" s="105" t="str">
        <f>_xlfn.XLOOKUP(B709,'[7]Eneo 12H'!$C:$C,'[7]Eneo 12H'!$I:$I,"")</f>
        <v/>
      </c>
      <c r="BE709" s="105" t="s">
        <v>7191</v>
      </c>
    </row>
    <row r="710" spans="1:57" hidden="1" x14ac:dyDescent="0.3">
      <c r="A710" s="1" t="s">
        <v>198</v>
      </c>
      <c r="B710" s="1" t="s">
        <v>199</v>
      </c>
      <c r="C710" s="3" t="str">
        <f>_xlfn.XLOOKUP(B710,'[1]daily break down'!$D:$D,'[1]daily break down'!$E:$E,"")</f>
        <v>Douala</v>
      </c>
      <c r="D710" s="1" t="s">
        <v>21</v>
      </c>
      <c r="E710" s="1" t="s">
        <v>30</v>
      </c>
      <c r="F710" s="3" t="s">
        <v>31</v>
      </c>
      <c r="G710" s="1" t="s">
        <v>32</v>
      </c>
      <c r="H710" s="27" t="str">
        <f>_xlfn.XLOOKUP(B710,[2]CALCULATION!$B:$B,[2]CALCULATION!$H:$H,"")</f>
        <v>ZTE</v>
      </c>
      <c r="I710" s="23">
        <v>2.7488849509035935</v>
      </c>
      <c r="J710" s="23">
        <v>4.9791436594156346</v>
      </c>
      <c r="K710" s="23">
        <v>12.198052124086486</v>
      </c>
      <c r="L710" s="23">
        <v>11.924872229498934</v>
      </c>
      <c r="M710" s="23">
        <v>1.2603693145337369</v>
      </c>
      <c r="N710" s="23">
        <v>7.0816140317835359</v>
      </c>
      <c r="O710" s="23">
        <v>0</v>
      </c>
      <c r="P710" s="103" t="s">
        <v>6554</v>
      </c>
      <c r="Q710" s="36" t="s">
        <v>5796</v>
      </c>
      <c r="R710" s="36"/>
      <c r="S710" s="35" t="str" cm="1">
        <f t="array" ref="S710">IFERROR(_xlfn.IFS(
U710="MPR ISSUE","PDH",
U710="BSS Hardware Issue","BSS",
U710="Sites strategiques, MLL, Pylone, etc.","ENVTECH",
U710="AKTIVCO DEFAUT GE &amp; POWER Cabinet","AKTIVCO",
U710="AKTIVCO Coupure ENEO &amp; Baisse de tension","AKTIVCO GRID ONLY",
U710="Coupure ENEO &amp; Baisse de tension","IHS GRID ONLY",
U710="Defaut GE &amp; POWER Cabinet","IHS",
U710="Sharing","Partners",
U710="Sites strategiques &amp; DataCenter","SST &amp; DC",
U710="Exclu","Exclu",
U710="SAT","SAT",
U710="SPARE-ISSUE","SPARE-ISSUE",
U710="Fiber CAmtel","TRANS_FO_CAMTEL",
U710="Fiber AOF","Fiber AOF",
U710="Projet OCM (HUAWEI)","TRAVAUX-HUAWEI",
U710="Projet OCM (NOKIA)","TRAVAUX-NOKIA",
U710="ACCESS-ISSUE","ACCESS-ISSUE",
U710="Projet OCM (ZTE, NOKIA, autres projets)","TRAVAUX OCM",
U710="No root CAuse","No root cause",
U710="ODU HS","PDH",
U710="IP &amp; VLAN","PDH",
U710="Warehouse HUAWEI","SPARE-ISSUE",
U710="SPARE-HS","SPARE-ISSUE",
U710="Power Telco","BSS",U710="no impacts","no impacts"
),"")</f>
        <v/>
      </c>
      <c r="T710" s="35" t="str" cm="1">
        <f t="array" ref="T710">IFERROR(_xlfn.IFS(
U710="MPR ISSUE","TX ISSUE",
U710="BSS Hardware Issue","RAN ISSUE",
U710="Sites strategiques, MLL, Pylone, etc.","ENVTECH",
U710="AKTIVCO DEFAUT GE &amp; POWER Cabinet","POWER ISSUE",
U710="AKTIVCO Coupure ENEO &amp; Baisse de tension","POWER ISSUE",
U710="Coupure ENEO &amp; Baisse de tension","POWER ISSUE",
U710="Defaut GE &amp; POWER Cabinet","POWER ISSUE",
U710="Sharing","POWER ISSUE",
U710="Sites strategiques &amp; DataCenter","POWER ISSUE",
U710="Exclu","Exclu",
U710="SAT","TX ISSUE",
U710="SPARE-ISSUE","SPARE-ISSUE",
U710="Fiber CAmtel","TX ISSUE",
U710="Fiber AOF","TX ISSUE",
U710="Projet OCM (HUAWEI)","TRAVAUX-HUAWEI",
U710="Projet OCM (NOKIA)","TRAVAUX -NOKIA",
U710="ACCESS-ISSUE","ACCESS-ISSUE",
U710="Projet OCM (ZTE, NOKIA, autres projets)","TRAVAUX OCM",
U710="No root CAuse","No root cause",
U710="ODU HS","TX ISSUE",
U710="IP &amp; VLAN","TX ISSUE",
U710="Warehouse HUAWEI","SPARE-ISSUE",
U710="SPARE-HS","SPARE-ISSUE",
U710="Power Telco","RAN ISSUE",U710="no impacts","no impacts"
),"")</f>
        <v/>
      </c>
      <c r="U710" s="28"/>
      <c r="V710" s="35" t="str" cm="1">
        <f t="array" ref="V710">IFERROR(_xlfn.IFS(
U710="MPR ISSUE","ACTIVE",
U710="BSS Hardware Issue","ACTIVE",
U710="Sites strategiques, MLL, Pylone, etc.","PASSIVE",
U710="AKTIVCO DEFAUT GE &amp; POWER Cabinet","PASSIVE",
U710="AKTIVCO Coupure ENEO &amp; Baisse de tension","PASSIVE",
U710="Coupure ENEO &amp; Baisse de tension","PASSIVE",
U710="Defaut GE &amp; POWER Cabinet","PASSIVE",
U710="Sharing","PASSIVE",
U710="Sites strategiques &amp; DataCenter","PASSIVE",
U710="Exclu","Exclu",
U710="SAT","ACTIVE",
U710="SPARE-ISSUE","SPARE-ISSUE",
U710="Fiber CAmtel","ACTIVE",
U710="Fiber AOF","ACTIVE",
U710="Projet OCM (HUAWEI)","PLANNED WORKS",
U710="Projet OCM (NOKIA)","PLANNED WORKS",
U710="ACCESS-ISSUE","ACCESS-ISSUE",
U710="Projet OCM (ZTE, NOKIA, autres projets)","PLANNED WORKS",
U710="No root CAuse","No root cause",
U710="ODU HS","ACTIVE",
U710="IP &amp; VLAN","ACTIVE",
U710="Warehouse HUAWEI","SPARE-ISSUE",
U710="SPARE-HS","SPARE-ISSUE",
U710="Power Telco","ACTIVE", U710="no impacts","no impacts"
),"")</f>
        <v/>
      </c>
      <c r="W710" s="102"/>
      <c r="X710" s="102"/>
      <c r="Y710" s="102"/>
      <c r="Z710" s="102"/>
      <c r="AA710" s="102"/>
      <c r="AB710" s="104" t="s">
        <v>5423</v>
      </c>
      <c r="AC710" s="9"/>
      <c r="AD710" s="9"/>
      <c r="AE710" s="7" t="s">
        <v>5423</v>
      </c>
      <c r="AF710" s="6"/>
      <c r="AG710" s="7"/>
      <c r="AH710" s="3" t="s">
        <v>5423</v>
      </c>
      <c r="AI710" s="18" t="s">
        <v>5423</v>
      </c>
      <c r="AJ710" s="18" t="s">
        <v>5423</v>
      </c>
      <c r="AK710" s="18" t="s">
        <v>5423</v>
      </c>
      <c r="AL710" s="18" t="s">
        <v>5423</v>
      </c>
      <c r="AM710" s="18" t="s">
        <v>5423</v>
      </c>
      <c r="AN710" s="18" t="s">
        <v>5423</v>
      </c>
      <c r="AO710" s="18" t="s">
        <v>5423</v>
      </c>
      <c r="AP710" s="18" t="s">
        <v>5423</v>
      </c>
      <c r="AQ710" s="18" t="s">
        <v>5423</v>
      </c>
      <c r="AR710" s="18" t="s">
        <v>5423</v>
      </c>
      <c r="AS710" s="18" t="s">
        <v>5423</v>
      </c>
      <c r="AT710" s="18" t="s">
        <v>5423</v>
      </c>
      <c r="AU710" s="9" t="s">
        <v>5423</v>
      </c>
      <c r="AV710" s="14"/>
      <c r="AW710" s="14" t="s">
        <v>5423</v>
      </c>
      <c r="AX710" s="14" t="str">
        <f>_xlfn.XLOOKUP(B710,'[4]cell downs 18042026 17h'!$B:$B,'[4]cell downs 18042026 17h'!$B:$B,"")</f>
        <v/>
      </c>
      <c r="AY710" s="14" t="str">
        <f>_xlfn.XLOOKUP(B710,'[5]Cells Huawei 19042026 15h'!$B:$B,'[5]Cells Huawei 19042026 15h'!$B:$B,"")</f>
        <v/>
      </c>
      <c r="AZ710" s="105" t="str">
        <f>_xlfn.XLOOKUP(B710,'INCIDENT-04-23-2026'!E:E,'INCIDENT-04-23-2026'!F:F,"")</f>
        <v/>
      </c>
      <c r="BA710" s="105" t="str">
        <f>_xlfn.XLOOKUP(B710,'[6]Eneo 17H'!$C:$C,'[6]Eneo 17H'!$I:$I,"")</f>
        <v/>
      </c>
      <c r="BB710" s="105" t="str">
        <f>_xlfn.XLOOKUP(B710,[8]ALL!$B:$B,[8]ALL!$M:$M,"")</f>
        <v/>
      </c>
      <c r="BC710" s="105" t="str">
        <f>_xlfn.XLOOKUP(B710,'[6]Eneo 17H'!$C:$C,'[6]Eneo 17H'!$I:$I,"")</f>
        <v/>
      </c>
      <c r="BD710" s="105" t="str">
        <f>_xlfn.XLOOKUP(B710,'[7]Eneo 12H'!$C:$C,'[7]Eneo 12H'!$I:$I,"")</f>
        <v/>
      </c>
      <c r="BE710" s="105" t="s">
        <v>7162</v>
      </c>
    </row>
    <row r="711" spans="1:57" hidden="1" x14ac:dyDescent="0.3">
      <c r="A711" s="1" t="s">
        <v>4985</v>
      </c>
      <c r="B711" s="8" t="s">
        <v>4986</v>
      </c>
      <c r="C711" s="3" t="str">
        <f>_xlfn.XLOOKUP(B711,'[1]daily break down'!$D:$D,'[1]daily break down'!$E:$E,"")</f>
        <v>Douala</v>
      </c>
      <c r="D711" s="1" t="s">
        <v>11</v>
      </c>
      <c r="E711" s="1" t="s">
        <v>12</v>
      </c>
      <c r="F711" s="3" t="s">
        <v>31</v>
      </c>
      <c r="G711" s="1" t="s">
        <v>32</v>
      </c>
      <c r="H711" s="27" t="str">
        <f>_xlfn.XLOOKUP(B711,[2]CALCULATION!$B:$B,[2]CALCULATION!$H:$H,"")</f>
        <v>ZTE</v>
      </c>
      <c r="I711" s="23">
        <v>0</v>
      </c>
      <c r="J711" s="23">
        <v>0</v>
      </c>
      <c r="K711" s="23">
        <v>0</v>
      </c>
      <c r="L711" s="23">
        <v>0</v>
      </c>
      <c r="M711" s="23">
        <v>4.8544764619770371</v>
      </c>
      <c r="N711" s="23">
        <v>0</v>
      </c>
      <c r="O711" s="23">
        <v>0</v>
      </c>
      <c r="P711" s="103" t="s">
        <v>6554</v>
      </c>
      <c r="Q711" s="36" t="s">
        <v>5796</v>
      </c>
      <c r="R711" s="36"/>
      <c r="S711" s="35" t="str" cm="1">
        <f t="array" ref="S711">IFERROR(_xlfn.IFS(
U711="MPR ISSUE","PDH",
U711="BSS Hardware Issue","BSS",
U711="Sites strategiques, MLL, Pylone, etc.","ENVTECH",
U711="AKTIVCO DEFAUT GE &amp; POWER Cabinet","AKTIVCO",
U711="AKTIVCO Coupure ENEO &amp; Baisse de tension","AKTIVCO GRID ONLY",
U711="Coupure ENEO &amp; Baisse de tension","IHS GRID ONLY",
U711="Defaut GE &amp; POWER Cabinet","IHS",
U711="Sharing","Partners",
U711="Sites strategiques &amp; DataCenter","SST &amp; DC",
U711="Exclu","Exclu",
U711="SAT","SAT",
U711="SPARE-ISSUE","SPARE-ISSUE",
U711="Fiber CAmtel","TRANS_FO_CAMTEL",
U711="Fiber AOF","Fiber AOF",
U711="Projet OCM (HUAWEI)","TRAVAUX-HUAWEI",
U711="Projet OCM (NOKIA)","TRAVAUX-NOKIA",
U711="ACCESS-ISSUE","ACCESS-ISSUE",
U711="Projet OCM (ZTE, NOKIA, autres projets)","TRAVAUX OCM",
U711="No root CAuse","No root cause",
U711="ODU HS","PDH",
U711="IP &amp; VLAN","PDH",
U711="Warehouse HUAWEI","SPARE-ISSUE",
U711="SPARE-HS","SPARE-ISSUE",
U711="Power Telco","BSS",U711="no impacts","no impacts"
),"")</f>
        <v/>
      </c>
      <c r="T711" s="35" t="str" cm="1">
        <f t="array" ref="T711">IFERROR(_xlfn.IFS(
U711="MPR ISSUE","TX ISSUE",
U711="BSS Hardware Issue","RAN ISSUE",
U711="Sites strategiques, MLL, Pylone, etc.","ENVTECH",
U711="AKTIVCO DEFAUT GE &amp; POWER Cabinet","POWER ISSUE",
U711="AKTIVCO Coupure ENEO &amp; Baisse de tension","POWER ISSUE",
U711="Coupure ENEO &amp; Baisse de tension","POWER ISSUE",
U711="Defaut GE &amp; POWER Cabinet","POWER ISSUE",
U711="Sharing","POWER ISSUE",
U711="Sites strategiques &amp; DataCenter","POWER ISSUE",
U711="Exclu","Exclu",
U711="SAT","TX ISSUE",
U711="SPARE-ISSUE","SPARE-ISSUE",
U711="Fiber CAmtel","TX ISSUE",
U711="Fiber AOF","TX ISSUE",
U711="Projet OCM (HUAWEI)","TRAVAUX-HUAWEI",
U711="Projet OCM (NOKIA)","TRAVAUX -NOKIA",
U711="ACCESS-ISSUE","ACCESS-ISSUE",
U711="Projet OCM (ZTE, NOKIA, autres projets)","TRAVAUX OCM",
U711="No root CAuse","No root cause",
U711="ODU HS","TX ISSUE",
U711="IP &amp; VLAN","TX ISSUE",
U711="Warehouse HUAWEI","SPARE-ISSUE",
U711="SPARE-HS","SPARE-ISSUE",
U711="Power Telco","RAN ISSUE",U711="no impacts","no impacts"
),"")</f>
        <v/>
      </c>
      <c r="U711" s="28"/>
      <c r="V711" s="35" t="str" cm="1">
        <f t="array" ref="V711">IFERROR(_xlfn.IFS(
U711="MPR ISSUE","ACTIVE",
U711="BSS Hardware Issue","ACTIVE",
U711="Sites strategiques, MLL, Pylone, etc.","PASSIVE",
U711="AKTIVCO DEFAUT GE &amp; POWER Cabinet","PASSIVE",
U711="AKTIVCO Coupure ENEO &amp; Baisse de tension","PASSIVE",
U711="Coupure ENEO &amp; Baisse de tension","PASSIVE",
U711="Defaut GE &amp; POWER Cabinet","PASSIVE",
U711="Sharing","PASSIVE",
U711="Sites strategiques &amp; DataCenter","PASSIVE",
U711="Exclu","Exclu",
U711="SAT","ACTIVE",
U711="SPARE-ISSUE","SPARE-ISSUE",
U711="Fiber CAmtel","ACTIVE",
U711="Fiber AOF","ACTIVE",
U711="Projet OCM (HUAWEI)","PLANNED WORKS",
U711="Projet OCM (NOKIA)","PLANNED WORKS",
U711="ACCESS-ISSUE","ACCESS-ISSUE",
U711="Projet OCM (ZTE, NOKIA, autres projets)","PLANNED WORKS",
U711="No root CAuse","No root cause",
U711="ODU HS","ACTIVE",
U711="IP &amp; VLAN","ACTIVE",
U711="Warehouse HUAWEI","SPARE-ISSUE",
U711="SPARE-HS","SPARE-ISSUE",
U711="Power Telco","ACTIVE",U711="no impacts","no impacts"
),"")</f>
        <v/>
      </c>
      <c r="W711" s="102"/>
      <c r="X711" s="102"/>
      <c r="Y711" s="102"/>
      <c r="Z711" s="102"/>
      <c r="AA711" s="102"/>
      <c r="AB711" s="104" t="s">
        <v>5423</v>
      </c>
      <c r="AC711" s="9"/>
      <c r="AD711" s="9"/>
      <c r="AE711" s="7" t="s">
        <v>5423</v>
      </c>
      <c r="AF711" s="6"/>
      <c r="AG711" s="7"/>
      <c r="AH711" s="3" t="s">
        <v>5423</v>
      </c>
      <c r="AI711" s="18" t="s">
        <v>5423</v>
      </c>
      <c r="AJ711" s="18" t="s">
        <v>5423</v>
      </c>
      <c r="AK711" s="18" t="s">
        <v>5423</v>
      </c>
      <c r="AL711" s="18" t="s">
        <v>5423</v>
      </c>
      <c r="AM711" s="18" t="s">
        <v>5423</v>
      </c>
      <c r="AN711" s="18" t="s">
        <v>5423</v>
      </c>
      <c r="AO711" s="18" t="s">
        <v>5423</v>
      </c>
      <c r="AP711" s="18" t="s">
        <v>5423</v>
      </c>
      <c r="AQ711" s="18" t="s">
        <v>5423</v>
      </c>
      <c r="AR711" s="18" t="s">
        <v>5423</v>
      </c>
      <c r="AS711" s="18" t="s">
        <v>5423</v>
      </c>
      <c r="AT711" s="18" t="s">
        <v>5423</v>
      </c>
      <c r="AU711" s="9" t="s">
        <v>5423</v>
      </c>
      <c r="AV711" s="14"/>
      <c r="AW711" s="14" t="s">
        <v>5423</v>
      </c>
      <c r="AX711" s="14" t="str">
        <f>_xlfn.XLOOKUP(B711,'[4]cell downs 18042026 17h'!$B:$B,'[4]cell downs 18042026 17h'!$B:$B,"")</f>
        <v/>
      </c>
      <c r="AY711" s="14" t="str">
        <f>_xlfn.XLOOKUP(B711,'[5]Cells Huawei 19042026 15h'!$B:$B,'[5]Cells Huawei 19042026 15h'!$B:$B,"")</f>
        <v/>
      </c>
      <c r="AZ711" s="105" t="str">
        <f>_xlfn.XLOOKUP(B711,'INCIDENT-04-23-2026'!E:E,'INCIDENT-04-23-2026'!F:F,"")</f>
        <v/>
      </c>
      <c r="BA711" s="105" t="str">
        <f>_xlfn.XLOOKUP(B711,'[6]Eneo 17H'!$C:$C,'[6]Eneo 17H'!$I:$I,"")</f>
        <v/>
      </c>
      <c r="BB711" s="105" t="str">
        <f>_xlfn.XLOOKUP(B711,[8]ALL!$B:$B,[8]ALL!$M:$M,"")</f>
        <v/>
      </c>
      <c r="BC711" s="105" t="str">
        <f>_xlfn.XLOOKUP(B711,'[6]Eneo 17H'!$C:$C,'[6]Eneo 17H'!$I:$I,"")</f>
        <v/>
      </c>
      <c r="BD711" s="105" t="str">
        <f>_xlfn.XLOOKUP(B711,'[7]Eneo 12H'!$C:$C,'[7]Eneo 12H'!$I:$I,"")</f>
        <v/>
      </c>
      <c r="BE711" s="105" t="s">
        <v>7180</v>
      </c>
    </row>
    <row r="712" spans="1:57" hidden="1" x14ac:dyDescent="0.3">
      <c r="A712" s="1" t="s">
        <v>1641</v>
      </c>
      <c r="B712" s="44" t="s">
        <v>1642</v>
      </c>
      <c r="C712" s="3" t="str">
        <f>_xlfn.XLOOKUP(B712,'[1]daily break down'!$D:$D,'[1]daily break down'!$E:$E,"")</f>
        <v>Douala</v>
      </c>
      <c r="D712" s="1" t="s">
        <v>21</v>
      </c>
      <c r="E712" s="1" t="s">
        <v>36</v>
      </c>
      <c r="F712" s="3" t="s">
        <v>31</v>
      </c>
      <c r="G712" s="1" t="s">
        <v>32</v>
      </c>
      <c r="H712" s="27" t="str">
        <f>_xlfn.XLOOKUP(B712,[2]CALCULATION!$B:$B,[2]CALCULATION!$H:$H,"")</f>
        <v>ZTE</v>
      </c>
      <c r="I712" s="23">
        <v>0</v>
      </c>
      <c r="J712" s="23">
        <v>0</v>
      </c>
      <c r="K712" s="23">
        <v>4.2900497384664105</v>
      </c>
      <c r="L712" s="23">
        <v>56.485333858398036</v>
      </c>
      <c r="M712" s="23">
        <v>29.798224624963972</v>
      </c>
      <c r="N712" s="23">
        <v>0</v>
      </c>
      <c r="O712" s="23">
        <v>0</v>
      </c>
      <c r="P712" s="103" t="s">
        <v>6554</v>
      </c>
      <c r="Q712" s="36" t="s">
        <v>5796</v>
      </c>
      <c r="R712" s="36"/>
      <c r="S712" s="35" t="str" cm="1">
        <f t="array" ref="S712">IFERROR(_xlfn.IFS(
U712="MPR ISSUE","PDH",
U712="BSS Hardware Issue","BSS",
U712="Sites strategiques, MLL, Pylone, etc.","ENVTECH",
U712="AKTIVCO DEFAUT GE &amp; POWER Cabinet","AKTIVCO",
U712="AKTIVCO Coupure ENEO &amp; Baisse de tension","AKTIVCO GRID ONLY",
U712="Coupure ENEO &amp; Baisse de tension","IHS GRID ONLY",
U712="Defaut GE &amp; POWER Cabinet","IHS",
U712="Sharing","Partners",
U712="Sites strategiques &amp; DataCenter","SST &amp; DC",
U712="Exclu","Exclu",
U712="SAT","SAT",
U712="SPARE-ISSUE","SPARE-ISSUE",
U712="Fiber CAmtel","TRANS_FO_CAMTEL",
U712="Fiber AOF","Fiber AOF",
U712="Projet OCM (HUAWEI)","TRAVAUX-HUAWEI",
U712="Projet OCM (NOKIA)","TRAVAUX-NOKIA",
U712="ACCESS-ISSUE","ACCESS-ISSUE",
U712="Projet OCM (ZTE, NOKIA, autres projets)","TRAVAUX OCM",
U712="No root CAuse","No root cause",
U712="ODU HS","PDH",
U712="IP &amp; VLAN","PDH",
U712="Warehouse HUAWEI","SPARE-ISSUE",
U712="SPARE-HS","SPARE-ISSUE",
U712="Power Telco","BSS",U712="no impacts","no impacts"
),"")</f>
        <v/>
      </c>
      <c r="T712" s="35" t="str" cm="1">
        <f t="array" ref="T712">IFERROR(_xlfn.IFS(
U712="MPR ISSUE","TX ISSUE",
U712="BSS Hardware Issue","RAN ISSUE",
U712="Sites strategiques, MLL, Pylone, etc.","ENVTECH",
U712="AKTIVCO DEFAUT GE &amp; POWER Cabinet","POWER ISSUE",
U712="AKTIVCO Coupure ENEO &amp; Baisse de tension","POWER ISSUE",
U712="Coupure ENEO &amp; Baisse de tension","POWER ISSUE",
U712="Defaut GE &amp; POWER Cabinet","POWER ISSUE",
U712="Sharing","POWER ISSUE",
U712="Sites strategiques &amp; DataCenter","POWER ISSUE",
U712="Exclu","Exclu",
U712="SAT","TX ISSUE",
U712="SPARE-ISSUE","SPARE-ISSUE",
U712="Fiber CAmtel","TX ISSUE",
U712="Fiber AOF","TX ISSUE",
U712="Projet OCM (HUAWEI)","TRAVAUX-HUAWEI",
U712="Projet OCM (NOKIA)","TRAVAUX -NOKIA",
U712="ACCESS-ISSUE","ACCESS-ISSUE",
U712="Projet OCM (ZTE, NOKIA, autres projets)","TRAVAUX OCM",
U712="No root CAuse","No root cause",
U712="ODU HS","TX ISSUE",
U712="IP &amp; VLAN","TX ISSUE",
U712="Warehouse HUAWEI","SPARE-ISSUE",
U712="SPARE-HS","SPARE-ISSUE",
U712="Power Telco","RAN ISSUE",U712="no impacts","no impacts"
),"")</f>
        <v/>
      </c>
      <c r="U712" s="28"/>
      <c r="V712" s="35" t="str" cm="1">
        <f t="array" ref="V712">IFERROR(_xlfn.IFS(
U712="MPR ISSUE","ACTIVE",
U712="BSS Hardware Issue","ACTIVE",
U712="Sites strategiques, MLL, Pylone, etc.","PASSIVE",
U712="AKTIVCO DEFAUT GE &amp; POWER Cabinet","PASSIVE",
U712="AKTIVCO Coupure ENEO &amp; Baisse de tension","PASSIVE",
U712="Coupure ENEO &amp; Baisse de tension","PASSIVE",
U712="Defaut GE &amp; POWER Cabinet","PASSIVE",
U712="Sharing","PASSIVE",
U712="Sites strategiques &amp; DataCenter","PASSIVE",
U712="Exclu","Exclu",
U712="SAT","ACTIVE",
U712="SPARE-ISSUE","SPARE-ISSUE",
U712="Fiber CAmtel","ACTIVE",
U712="Fiber AOF","ACTIVE",
U712="Projet OCM (HUAWEI)","PLANNED WORKS",
U712="Projet OCM (NOKIA)","PLANNED WORKS",
U712="ACCESS-ISSUE","ACCESS-ISSUE",
U712="Projet OCM (ZTE, NOKIA, autres projets)","PLANNED WORKS",
U712="No root CAuse","No root cause",
U712="ODU HS","ACTIVE",
U712="IP &amp; VLAN","ACTIVE",
U712="Warehouse HUAWEI","SPARE-ISSUE",
U712="SPARE-HS","SPARE-ISSUE",
U712="Power Telco","ACTIVE",U712="no impacts","no impacts"
),"")</f>
        <v/>
      </c>
      <c r="W712" s="102"/>
      <c r="X712" s="102"/>
      <c r="Y712" s="102"/>
      <c r="Z712" s="102"/>
      <c r="AA712" s="102"/>
      <c r="AB712" s="104" t="s">
        <v>5423</v>
      </c>
      <c r="AC712" s="9"/>
      <c r="AD712" s="9"/>
      <c r="AE712" s="7" t="s">
        <v>5423</v>
      </c>
      <c r="AF712" s="6"/>
      <c r="AG712" s="7"/>
      <c r="AH712" s="3" t="s">
        <v>5423</v>
      </c>
      <c r="AI712" s="18" t="s">
        <v>5423</v>
      </c>
      <c r="AJ712" s="18" t="s">
        <v>5423</v>
      </c>
      <c r="AK712" s="18" t="s">
        <v>5423</v>
      </c>
      <c r="AL712" s="18" t="s">
        <v>5423</v>
      </c>
      <c r="AM712" s="18" t="s">
        <v>5423</v>
      </c>
      <c r="AN712" s="18" t="s">
        <v>5423</v>
      </c>
      <c r="AO712" s="18" t="s">
        <v>5423</v>
      </c>
      <c r="AP712" s="18" t="s">
        <v>5423</v>
      </c>
      <c r="AQ712" s="18" t="s">
        <v>5423</v>
      </c>
      <c r="AR712" s="18" t="s">
        <v>5423</v>
      </c>
      <c r="AS712" s="18" t="s">
        <v>5423</v>
      </c>
      <c r="AT712" s="18" t="s">
        <v>5423</v>
      </c>
      <c r="AU712" s="9" t="s">
        <v>5423</v>
      </c>
      <c r="AV712" s="14"/>
      <c r="AW712" s="14" t="s">
        <v>5423</v>
      </c>
      <c r="AX712" s="14" t="str">
        <f>_xlfn.XLOOKUP(B712,'[4]cell downs 18042026 17h'!$B:$B,'[4]cell downs 18042026 17h'!$B:$B,"")</f>
        <v/>
      </c>
      <c r="AY712" s="14" t="str">
        <f>_xlfn.XLOOKUP(B712,'[5]Cells Huawei 19042026 15h'!$B:$B,'[5]Cells Huawei 19042026 15h'!$B:$B,"")</f>
        <v/>
      </c>
      <c r="AZ712" s="105" t="str">
        <f>_xlfn.XLOOKUP(B712,'INCIDENT-04-23-2026'!E:E,'INCIDENT-04-23-2026'!F:F,"")</f>
        <v/>
      </c>
      <c r="BA712" s="105" t="str">
        <f>_xlfn.XLOOKUP(B712,'[6]Eneo 17H'!$C:$C,'[6]Eneo 17H'!$I:$I,"")</f>
        <v/>
      </c>
      <c r="BB712" s="105" t="str">
        <f>_xlfn.XLOOKUP(B712,[8]ALL!$B:$B,[8]ALL!$M:$M,"")</f>
        <v/>
      </c>
      <c r="BC712" s="105" t="str">
        <f>_xlfn.XLOOKUP(B712,'[6]Eneo 17H'!$C:$C,'[6]Eneo 17H'!$I:$I,"")</f>
        <v/>
      </c>
      <c r="BD712" s="105" t="str">
        <f>_xlfn.XLOOKUP(B712,'[7]Eneo 12H'!$C:$C,'[7]Eneo 12H'!$I:$I,"")</f>
        <v/>
      </c>
      <c r="BE712" s="105" t="s">
        <v>7184</v>
      </c>
    </row>
    <row r="713" spans="1:57" hidden="1" x14ac:dyDescent="0.3">
      <c r="A713" s="1" t="s">
        <v>178</v>
      </c>
      <c r="B713" s="8" t="s">
        <v>179</v>
      </c>
      <c r="C713" s="3" t="str">
        <f>_xlfn.XLOOKUP(B713,'[1]daily break down'!$D:$D,'[1]daily break down'!$E:$E,"")</f>
        <v>SUD-OUEST</v>
      </c>
      <c r="D713" s="1" t="s">
        <v>18</v>
      </c>
      <c r="E713" s="1"/>
      <c r="F713" s="3" t="s">
        <v>13</v>
      </c>
      <c r="G713" s="1" t="s">
        <v>14</v>
      </c>
      <c r="H713" s="25" t="str">
        <f>_xlfn.XLOOKUP(B713,[2]CALCULATION!$B:$B,[2]CALCULATION!$H:$H,"")</f>
        <v>Huawei</v>
      </c>
      <c r="I713" s="23">
        <v>0.14598011602788552</v>
      </c>
      <c r="J713" s="23">
        <v>0</v>
      </c>
      <c r="K713" s="23">
        <v>0</v>
      </c>
      <c r="L713" s="23">
        <v>7.2232067185453424E-3</v>
      </c>
      <c r="M713" s="23">
        <v>4.4679724797607525</v>
      </c>
      <c r="N713" s="23">
        <v>0</v>
      </c>
      <c r="O713" s="23">
        <v>0</v>
      </c>
      <c r="P713" s="103" t="s">
        <v>6554</v>
      </c>
      <c r="Q713" s="36" t="s">
        <v>5796</v>
      </c>
      <c r="R713" s="36"/>
      <c r="S713" s="35" t="str" cm="1">
        <f t="array" ref="S713">IFERROR(_xlfn.IFS(
U713="MPR ISSUE","PDH",
U713="BSS Hardware Issue","BSS",
U713="Sites strategiques, MLL, Pylone, etc.","ENVTECH",
U713="AKTIVCO DEFAUT GE &amp; POWER Cabinet","AKTIVCO",
U713="AKTIVCO Coupure ENEO &amp; Baisse de tension","AKTIVCO GRID ONLY",
U713="Coupure ENEO &amp; Baisse de tension","IHS GRID ONLY",
U713="Defaut GE &amp; POWER Cabinet","IHS",
U713="Sharing","Partners",
U713="Sites strategiques &amp; DataCenter","SST &amp; DC",
U713="Exclu","Exclu",
U713="SAT","SAT",
U713="SPARE-ISSUE","SPARE-ISSUE",
U713="Fiber CAmtel","TRANS_FO_CAMTEL",
U713="Fiber AOF","Fiber AOF",
U713="Projet OCM (HUAWEI)","TRAVAUX-HUAWEI",
U713="Projet OCM (NOKIA)","TRAVAUX-NOKIA",
U713="ACCESS-ISSUE","ACCESS-ISSUE",
U713="Projet OCM (ZTE, NOKIA, autres projets)","TRAVAUX OCM",
U713="No root CAuse","No root cause",
U713="ODU HS","PDH",
U713="IP &amp; VLAN","PDH",
U713="Warehouse HUAWEI","SPARE-ISSUE",
U713="SPARE-HS","SPARE-ISSUE",
U713="Power Telco","BSS",U713="no impacts","no impacts"
),"")</f>
        <v/>
      </c>
      <c r="T713" s="35" t="str" cm="1">
        <f t="array" ref="T713">IFERROR(_xlfn.IFS(
U713="MPR ISSUE","TX ISSUE",
U713="BSS Hardware Issue","RAN ISSUE",
U713="Sites strategiques, MLL, Pylone, etc.","ENVTECH",
U713="AKTIVCO DEFAUT GE &amp; POWER Cabinet","POWER ISSUE",
U713="AKTIVCO Coupure ENEO &amp; Baisse de tension","POWER ISSUE",
U713="Coupure ENEO &amp; Baisse de tension","POWER ISSUE",
U713="Defaut GE &amp; POWER Cabinet","POWER ISSUE",
U713="Sharing","POWER ISSUE",
U713="Sites strategiques &amp; DataCenter","POWER ISSUE",
U713="Exclu","Exclu",
U713="SAT","TX ISSUE",
U713="SPARE-ISSUE","SPARE-ISSUE",
U713="Fiber CAmtel","TX ISSUE",
U713="Fiber AOF","TX ISSUE",
U713="Projet OCM (HUAWEI)","TRAVAUX-HUAWEI",
U713="Projet OCM (NOKIA)","TRAVAUX -NOKIA",
U713="ACCESS-ISSUE","ACCESS-ISSUE",
U713="Projet OCM (ZTE, NOKIA, autres projets)","TRAVAUX OCM",
U713="No root CAuse","No root cause",
U713="ODU HS","TX ISSUE",
U713="IP &amp; VLAN","TX ISSUE",
U713="Warehouse HUAWEI","SPARE-ISSUE",
U713="SPARE-HS","SPARE-ISSUE",
U713="Power Telco","RAN ISSUE",U713="no impacts","no impacts"
),"")</f>
        <v/>
      </c>
      <c r="U713" s="28"/>
      <c r="V713" s="35" t="str" cm="1">
        <f t="array" ref="V713">IFERROR(_xlfn.IFS(
U713="MPR ISSUE","ACTIVE",
U713="BSS Hardware Issue","ACTIVE",
U713="Sites strategiques, MLL, Pylone, etc.","PASSIVE",
U713="AKTIVCO DEFAUT GE &amp; POWER Cabinet","PASSIVE",
U713="AKTIVCO Coupure ENEO &amp; Baisse de tension","PASSIVE",
U713="Coupure ENEO &amp; Baisse de tension","PASSIVE",
U713="Defaut GE &amp; POWER Cabinet","PASSIVE",
U713="Sharing","PASSIVE",
U713="Sites strategiques &amp; DataCenter","PASSIVE",
U713="Exclu","Exclu",
U713="SAT","ACTIVE",
U713="SPARE-ISSUE","SPARE-ISSUE",
U713="Fiber CAmtel","ACTIVE",
U713="Fiber AOF","ACTIVE",
U713="Projet OCM (HUAWEI)","PLANNED WORKS",
U713="Projet OCM (NOKIA)","PLANNED WORKS",
U713="ACCESS-ISSUE","ACCESS-ISSUE",
U713="Projet OCM (ZTE, NOKIA, autres projets)","PLANNED WORKS",
U713="No root CAuse","No root cause",
U713="ODU HS","ACTIVE",
U713="IP &amp; VLAN","ACTIVE",
U713="Warehouse HUAWEI","SPARE-ISSUE",
U713="SPARE-HS","SPARE-ISSUE",
U713="Power Telco","ACTIVE",U713="no impacts","no impacts"
),"")</f>
        <v/>
      </c>
      <c r="W713" s="102"/>
      <c r="X713" s="102"/>
      <c r="Y713" s="102"/>
      <c r="Z713" s="102"/>
      <c r="AA713" s="102"/>
      <c r="AB713" s="104" t="s">
        <v>5423</v>
      </c>
      <c r="AC713" s="9"/>
      <c r="AD713" s="9"/>
      <c r="AE713" s="7" t="s">
        <v>5423</v>
      </c>
      <c r="AF713" s="6"/>
      <c r="AG713" s="7"/>
      <c r="AH713" s="3" t="s">
        <v>5423</v>
      </c>
      <c r="AI713" s="18" t="s">
        <v>5423</v>
      </c>
      <c r="AJ713" s="18" t="s">
        <v>5423</v>
      </c>
      <c r="AK713" s="18" t="s">
        <v>5423</v>
      </c>
      <c r="AL713" s="18" t="s">
        <v>5423</v>
      </c>
      <c r="AM713" s="18" t="s">
        <v>5423</v>
      </c>
      <c r="AN713" s="18" t="s">
        <v>5423</v>
      </c>
      <c r="AO713" s="18" t="s">
        <v>5423</v>
      </c>
      <c r="AP713" s="18" t="s">
        <v>5423</v>
      </c>
      <c r="AQ713" s="18" t="s">
        <v>5423</v>
      </c>
      <c r="AR713" s="18" t="s">
        <v>5423</v>
      </c>
      <c r="AS713" s="18" t="s">
        <v>5423</v>
      </c>
      <c r="AT713" s="18" t="s">
        <v>5423</v>
      </c>
      <c r="AU713" s="9" t="s">
        <v>5423</v>
      </c>
      <c r="AV713" s="14"/>
      <c r="AW713" s="14" t="s">
        <v>5423</v>
      </c>
      <c r="AX713" s="14" t="str">
        <f>_xlfn.XLOOKUP(B713,'[4]cell downs 18042026 17h'!$B:$B,'[4]cell downs 18042026 17h'!$B:$B,"")</f>
        <v/>
      </c>
      <c r="AY713" s="14" t="str">
        <f>_xlfn.XLOOKUP(B713,'[5]Cells Huawei 19042026 15h'!$B:$B,'[5]Cells Huawei 19042026 15h'!$B:$B,"")</f>
        <v/>
      </c>
      <c r="AZ713" s="105" t="str">
        <f>_xlfn.XLOOKUP(B713,'INCIDENT-04-23-2026'!E:E,'INCIDENT-04-23-2026'!F:F,"")</f>
        <v/>
      </c>
      <c r="BA713" s="105" t="str">
        <f>_xlfn.XLOOKUP(B713,'[6]Eneo 17H'!$C:$C,'[6]Eneo 17H'!$I:$I,"")</f>
        <v/>
      </c>
      <c r="BB713" s="105" t="str">
        <f>_xlfn.XLOOKUP(B713,[8]ALL!$B:$B,[8]ALL!$M:$M,"")</f>
        <v/>
      </c>
      <c r="BC713" s="105" t="str">
        <f>_xlfn.XLOOKUP(B713,'[6]Eneo 17H'!$C:$C,'[6]Eneo 17H'!$I:$I,"")</f>
        <v/>
      </c>
      <c r="BD713" s="105" t="str">
        <f>_xlfn.XLOOKUP(B713,'[7]Eneo 12H'!$C:$C,'[7]Eneo 12H'!$I:$I,"")</f>
        <v/>
      </c>
      <c r="BE713" s="105" t="s">
        <v>5423</v>
      </c>
    </row>
    <row r="714" spans="1:57" hidden="1" x14ac:dyDescent="0.3">
      <c r="A714" s="1" t="s">
        <v>2749</v>
      </c>
      <c r="B714" s="8" t="s">
        <v>2750</v>
      </c>
      <c r="C714" s="3" t="str">
        <f>_xlfn.XLOOKUP(B714,'[1]daily break down'!$D:$D,'[1]daily break down'!$E:$E,"")</f>
        <v>Yaounde</v>
      </c>
      <c r="D714" s="1" t="s">
        <v>2751</v>
      </c>
      <c r="E714" s="1" t="s">
        <v>12</v>
      </c>
      <c r="F714" s="3" t="s">
        <v>37</v>
      </c>
      <c r="G714" s="1" t="s">
        <v>38</v>
      </c>
      <c r="H714" s="27" t="str">
        <f>_xlfn.XLOOKUP(B714,[2]CALCULATION!$B:$B,[2]CALCULATION!$H:$H,"")</f>
        <v>ZTE</v>
      </c>
      <c r="I714" s="23">
        <v>0</v>
      </c>
      <c r="J714" s="23">
        <v>0</v>
      </c>
      <c r="K714" s="23">
        <v>0</v>
      </c>
      <c r="L714" s="23">
        <v>0</v>
      </c>
      <c r="M714" s="23">
        <v>4.3714668709853237</v>
      </c>
      <c r="N714" s="23">
        <v>0</v>
      </c>
      <c r="O714" s="23">
        <v>3.9290677533223274E-2</v>
      </c>
      <c r="P714" s="103" t="s">
        <v>6554</v>
      </c>
      <c r="Q714" s="36" t="s">
        <v>5796</v>
      </c>
      <c r="R714" s="36"/>
      <c r="S714" s="35" t="str" cm="1">
        <f t="array" ref="S714">IFERROR(_xlfn.IFS(
U714="MPR ISSUE","PDH",
U714="BSS Hardware Issue","BSS",
U714="Sites strategiques, MLL, Pylone, etc.","ENVTECH",
U714="AKTIVCO DEFAUT GE &amp; POWER Cabinet","AKTIVCO",
U714="AKTIVCO Coupure ENEO &amp; Baisse de tension","AKTIVCO GRID ONLY",
U714="Coupure ENEO &amp; Baisse de tension","IHS GRID ONLY",
U714="Defaut GE &amp; POWER Cabinet","IHS",
U714="Sharing","Partners",
U714="Sites strategiques &amp; DataCenter","SST &amp; DC",
U714="Exclu","Exclu",
U714="SAT","SAT",
U714="SPARE-ISSUE","SPARE-ISSUE",
U714="Fiber CAmtel","TRANS_FO_CAMTEL",
U714="Fiber AOF","Fiber AOF",
U714="Projet OCM (HUAWEI)","TRAVAUX-HUAWEI",
U714="Projet OCM (NOKIA)","TRAVAUX-NOKIA",
U714="ACCESS-ISSUE","ACCESS-ISSUE",
U714="Projet OCM (ZTE, NOKIA, autres projets)","TRAVAUX OCM",
U714="No root CAuse","No root cause",
U714="ODU HS","PDH",
U714="IP &amp; VLAN","PDH",
U714="Warehouse HUAWEI","SPARE-ISSUE",
U714="SPARE-HS","SPARE-ISSUE",
U714="Power Telco","BSS",U714="no impacts","no impacts"
),"")</f>
        <v/>
      </c>
      <c r="T714" s="35" t="str" cm="1">
        <f t="array" ref="T714">IFERROR(_xlfn.IFS(
U714="MPR ISSUE","TX ISSUE",
U714="BSS Hardware Issue","RAN ISSUE",
U714="Sites strategiques, MLL, Pylone, etc.","ENVTECH",
U714="AKTIVCO DEFAUT GE &amp; POWER Cabinet","POWER ISSUE",
U714="AKTIVCO Coupure ENEO &amp; Baisse de tension","POWER ISSUE",
U714="Coupure ENEO &amp; Baisse de tension","POWER ISSUE",
U714="Defaut GE &amp; POWER Cabinet","POWER ISSUE",
U714="Sharing","POWER ISSUE",
U714="Sites strategiques &amp; DataCenter","POWER ISSUE",
U714="Exclu","Exclu",
U714="SAT","TX ISSUE",
U714="SPARE-ISSUE","SPARE-ISSUE",
U714="Fiber CAmtel","TX ISSUE",
U714="Fiber AOF","TX ISSUE",
U714="Projet OCM (HUAWEI)","TRAVAUX-HUAWEI",
U714="Projet OCM (NOKIA)","TRAVAUX -NOKIA",
U714="ACCESS-ISSUE","ACCESS-ISSUE",
U714="Projet OCM (ZTE, NOKIA, autres projets)","TRAVAUX OCM",
U714="No root CAuse","No root cause",
U714="ODU HS","TX ISSUE",
U714="IP &amp; VLAN","TX ISSUE",
U714="Warehouse HUAWEI","SPARE-ISSUE",
U714="SPARE-HS","SPARE-ISSUE",
U714="Power Telco","RAN ISSUE",U714="no impacts","no impacts"
),"")</f>
        <v/>
      </c>
      <c r="U714" s="28"/>
      <c r="V714" s="35" t="str" cm="1">
        <f t="array" ref="V714">IFERROR(_xlfn.IFS(
U714="MPR ISSUE","ACTIVE",
U714="BSS Hardware Issue","ACTIVE",
U714="Sites strategiques, MLL, Pylone, etc.","PASSIVE",
U714="AKTIVCO DEFAUT GE &amp; POWER Cabinet","PASSIVE",
U714="AKTIVCO Coupure ENEO &amp; Baisse de tension","PASSIVE",
U714="Coupure ENEO &amp; Baisse de tension","PASSIVE",
U714="Defaut GE &amp; POWER Cabinet","PASSIVE",
U714="Sharing","PASSIVE",
U714="Sites strategiques &amp; DataCenter","PASSIVE",
U714="Exclu","Exclu",
U714="SAT","ACTIVE",
U714="SPARE-ISSUE","SPARE-ISSUE",
U714="Fiber CAmtel","ACTIVE",
U714="Fiber AOF","ACTIVE",
U714="Projet OCM (HUAWEI)","PLANNED WORKS",
U714="Projet OCM (NOKIA)","PLANNED WORKS",
U714="ACCESS-ISSUE","ACCESS-ISSUE",
U714="Projet OCM (ZTE, NOKIA, autres projets)","PLANNED WORKS",
U714="No root CAuse","No root cause",
U714="ODU HS","ACTIVE",
U714="IP &amp; VLAN","ACTIVE",
U714="Warehouse HUAWEI","SPARE-ISSUE",
U714="SPARE-HS","SPARE-ISSUE",
U714="Power Telco","ACTIVE",U714="no impacts","no impacts"
),"")</f>
        <v/>
      </c>
      <c r="W714" s="102"/>
      <c r="X714" s="102"/>
      <c r="Y714" s="102"/>
      <c r="Z714" s="102"/>
      <c r="AA714" s="102"/>
      <c r="AB714" s="104" t="s">
        <v>5423</v>
      </c>
      <c r="AC714" s="9"/>
      <c r="AD714" s="9"/>
      <c r="AE714" s="7" t="s">
        <v>5423</v>
      </c>
      <c r="AF714" s="6"/>
      <c r="AG714" s="7"/>
      <c r="AH714" s="3" t="s">
        <v>5423</v>
      </c>
      <c r="AI714" s="18" t="s">
        <v>5423</v>
      </c>
      <c r="AJ714" s="18" t="s">
        <v>5423</v>
      </c>
      <c r="AK714" s="18" t="s">
        <v>5423</v>
      </c>
      <c r="AL714" s="18" t="s">
        <v>5423</v>
      </c>
      <c r="AM714" s="18" t="s">
        <v>5423</v>
      </c>
      <c r="AN714" s="18" t="s">
        <v>5423</v>
      </c>
      <c r="AO714" s="18" t="s">
        <v>5423</v>
      </c>
      <c r="AP714" s="18" t="s">
        <v>5423</v>
      </c>
      <c r="AQ714" s="18" t="s">
        <v>5423</v>
      </c>
      <c r="AR714" s="18" t="s">
        <v>5423</v>
      </c>
      <c r="AS714" s="18" t="s">
        <v>5423</v>
      </c>
      <c r="AT714" s="18" t="s">
        <v>5423</v>
      </c>
      <c r="AU714" s="9" t="s">
        <v>5423</v>
      </c>
      <c r="AV714" s="14"/>
      <c r="AW714" s="14" t="s">
        <v>5423</v>
      </c>
      <c r="AX714" s="14" t="str">
        <f>_xlfn.XLOOKUP(B714,'[4]cell downs 18042026 17h'!$B:$B,'[4]cell downs 18042026 17h'!$B:$B,"")</f>
        <v/>
      </c>
      <c r="AY714" s="14" t="str">
        <f>_xlfn.XLOOKUP(B714,'[5]Cells Huawei 19042026 15h'!$B:$B,'[5]Cells Huawei 19042026 15h'!$B:$B,"")</f>
        <v/>
      </c>
      <c r="AZ714" s="105" t="str">
        <f>_xlfn.XLOOKUP(B714,'INCIDENT-04-23-2026'!E:E,'INCIDENT-04-23-2026'!F:F,"")</f>
        <v/>
      </c>
      <c r="BA714" s="105" t="str">
        <f>_xlfn.XLOOKUP(B714,'[6]Eneo 17H'!$C:$C,'[6]Eneo 17H'!$I:$I,"")</f>
        <v/>
      </c>
      <c r="BB714" s="105" t="str">
        <f>_xlfn.XLOOKUP(B714,[8]ALL!$B:$B,[8]ALL!$M:$M,"")</f>
        <v/>
      </c>
      <c r="BC714" s="105" t="str">
        <f>_xlfn.XLOOKUP(B714,'[6]Eneo 17H'!$C:$C,'[6]Eneo 17H'!$I:$I,"")</f>
        <v/>
      </c>
      <c r="BD714" s="105" t="str">
        <f>_xlfn.XLOOKUP(B714,'[7]Eneo 12H'!$C:$C,'[7]Eneo 12H'!$I:$I,"")</f>
        <v/>
      </c>
      <c r="BE714" s="105" t="s">
        <v>7182</v>
      </c>
    </row>
    <row r="715" spans="1:57" hidden="1" x14ac:dyDescent="0.3">
      <c r="A715" s="1" t="s">
        <v>1772</v>
      </c>
      <c r="B715" s="1" t="s">
        <v>1773</v>
      </c>
      <c r="C715" s="3" t="str">
        <f>_xlfn.XLOOKUP(B715,'[1]daily break down'!$D:$D,'[1]daily break down'!$E:$E,"")</f>
        <v>CENTRE</v>
      </c>
      <c r="D715" s="1" t="s">
        <v>11</v>
      </c>
      <c r="E715" s="20" t="s">
        <v>96</v>
      </c>
      <c r="F715" s="3" t="s">
        <v>69</v>
      </c>
      <c r="G715" s="1" t="s">
        <v>1774</v>
      </c>
      <c r="H715" s="26" t="str">
        <f>_xlfn.XLOOKUP(B715,[2]CALCULATION!$B:$B,[2]CALCULATION!$H:$H,"")</f>
        <v>NOKIA</v>
      </c>
      <c r="I715" s="23">
        <v>0</v>
      </c>
      <c r="J715" s="23">
        <v>0</v>
      </c>
      <c r="K715" s="23">
        <v>0</v>
      </c>
      <c r="L715" s="23">
        <v>0</v>
      </c>
      <c r="M715" s="23">
        <v>4.3336208347958092</v>
      </c>
      <c r="N715" s="23">
        <v>0</v>
      </c>
      <c r="O715" s="23">
        <v>7.6699415663233531E-2</v>
      </c>
      <c r="P715" s="103" t="s">
        <v>6554</v>
      </c>
      <c r="Q715" s="36" t="s">
        <v>5796</v>
      </c>
      <c r="R715" s="36"/>
      <c r="S715" s="35" t="str" cm="1">
        <f t="array" ref="S715">IFERROR(_xlfn.IFS(
U715="MPR ISSUE","PDH",
U715="BSS Hardware Issue","BSS",
U715="Sites strategiques, MLL, Pylone, etc.","ENVTECH",
U715="AKTIVCO DEFAUT GE &amp; POWER Cabinet","AKTIVCO",
U715="AKTIVCO Coupure ENEO &amp; Baisse de tension","AKTIVCO GRID ONLY",
U715="Coupure ENEO &amp; Baisse de tension","IHS GRID ONLY",
U715="Defaut GE &amp; POWER Cabinet","IHS",
U715="Sharing","Partners",
U715="Sites strategiques &amp; DataCenter","SST &amp; DC",
U715="Exclu","Exclu",
U715="SAT","SAT",
U715="SPARE-ISSUE","SPARE-ISSUE",
U715="Fiber CAmtel","TRANS_FO_CAMTEL",
U715="Fiber AOF","Fiber AOF",
U715="Projet OCM (HUAWEI)","TRAVAUX-HUAWEI",
U715="Projet OCM (NOKIA)","TRAVAUX-NOKIA",
U715="ACCESS-ISSUE","ACCESS-ISSUE",
U715="Projet OCM (ZTE, NOKIA, autres projets)","TRAVAUX OCM",
U715="No root CAuse","No root cause",
U715="ODU HS","PDH",
U715="IP &amp; VLAN","PDH",
U715="Warehouse HUAWEI","SPARE-ISSUE",
U715="SPARE-HS","SPARE-ISSUE",
U715="Power Telco","BSS",U715="no impacts","no impacts"
),"")</f>
        <v/>
      </c>
      <c r="T715" s="35" t="str" cm="1">
        <f t="array" ref="T715">IFERROR(_xlfn.IFS(
U715="MPR ISSUE","TX ISSUE",
U715="BSS Hardware Issue","RAN ISSUE",
U715="Sites strategiques, MLL, Pylone, etc.","ENVTECH",
U715="AKTIVCO DEFAUT GE &amp; POWER Cabinet","POWER ISSUE",
U715="AKTIVCO Coupure ENEO &amp; Baisse de tension","POWER ISSUE",
U715="Coupure ENEO &amp; Baisse de tension","POWER ISSUE",
U715="Defaut GE &amp; POWER Cabinet","POWER ISSUE",
U715="Sharing","POWER ISSUE",
U715="Sites strategiques &amp; DataCenter","POWER ISSUE",
U715="Exclu","Exclu",
U715="SAT","TX ISSUE",
U715="SPARE-ISSUE","SPARE-ISSUE",
U715="Fiber CAmtel","TX ISSUE",
U715="Fiber AOF","TX ISSUE",
U715="Projet OCM (HUAWEI)","TRAVAUX-HUAWEI",
U715="Projet OCM (NOKIA)","TRAVAUX -NOKIA",
U715="ACCESS-ISSUE","ACCESS-ISSUE",
U715="Projet OCM (ZTE, NOKIA, autres projets)","TRAVAUX OCM",
U715="No root CAuse","No root cause",
U715="ODU HS","TX ISSUE",
U715="IP &amp; VLAN","TX ISSUE",
U715="Warehouse HUAWEI","SPARE-ISSUE",
U715="SPARE-HS","SPARE-ISSUE",
U715="Power Telco","RAN ISSUE",U715="no impacts","no impacts"
),"")</f>
        <v/>
      </c>
      <c r="U715" s="28"/>
      <c r="V715" s="35" t="str" cm="1">
        <f t="array" ref="V715">IFERROR(_xlfn.IFS(
U715="MPR ISSUE","ACTIVE",
U715="BSS Hardware Issue","ACTIVE",
U715="Sites strategiques, MLL, Pylone, etc.","PASSIVE",
U715="AKTIVCO DEFAUT GE &amp; POWER Cabinet","PASSIVE",
U715="AKTIVCO Coupure ENEO &amp; Baisse de tension","PASSIVE",
U715="Coupure ENEO &amp; Baisse de tension","PASSIVE",
U715="Defaut GE &amp; POWER Cabinet","PASSIVE",
U715="Sharing","PASSIVE",
U715="Sites strategiques &amp; DataCenter","PASSIVE",
U715="Exclu","Exclu",
U715="SAT","ACTIVE",
U715="SPARE-ISSUE","SPARE-ISSUE",
U715="Fiber CAmtel","ACTIVE",
U715="Fiber AOF","ACTIVE",
U715="Projet OCM (HUAWEI)","PLANNED WORKS",
U715="Projet OCM (NOKIA)","PLANNED WORKS",
U715="ACCESS-ISSUE","ACCESS-ISSUE",
U715="Projet OCM (ZTE, NOKIA, autres projets)","PLANNED WORKS",
U715="No root CAuse","No root cause",
U715="ODU HS","ACTIVE",
U715="IP &amp; VLAN","ACTIVE",
U715="Warehouse HUAWEI","SPARE-ISSUE",
U715="SPARE-HS","SPARE-ISSUE",
U715="Power Telco","ACTIVE",U715="no impacts","no impacts"
),"")</f>
        <v/>
      </c>
      <c r="W715" s="102"/>
      <c r="X715" s="102"/>
      <c r="Y715" s="102"/>
      <c r="Z715" s="102"/>
      <c r="AA715" s="102"/>
      <c r="AB715" s="104" t="s">
        <v>5423</v>
      </c>
      <c r="AC715" s="9"/>
      <c r="AD715" s="9"/>
      <c r="AE715" s="7" t="s">
        <v>5423</v>
      </c>
      <c r="AF715" s="6"/>
      <c r="AG715" s="7"/>
      <c r="AH715" s="3" t="s">
        <v>5423</v>
      </c>
      <c r="AI715" s="18" t="s">
        <v>5423</v>
      </c>
      <c r="AJ715" s="18" t="s">
        <v>5423</v>
      </c>
      <c r="AK715" s="18" t="s">
        <v>5423</v>
      </c>
      <c r="AL715" s="18" t="s">
        <v>5423</v>
      </c>
      <c r="AM715" s="18" t="s">
        <v>5423</v>
      </c>
      <c r="AN715" s="18" t="s">
        <v>5423</v>
      </c>
      <c r="AO715" s="18" t="s">
        <v>5423</v>
      </c>
      <c r="AP715" s="18" t="s">
        <v>5423</v>
      </c>
      <c r="AQ715" s="18" t="s">
        <v>5423</v>
      </c>
      <c r="AR715" s="18" t="s">
        <v>5423</v>
      </c>
      <c r="AS715" s="18" t="s">
        <v>5423</v>
      </c>
      <c r="AT715" s="18" t="s">
        <v>5423</v>
      </c>
      <c r="AU715" s="9" t="s">
        <v>5423</v>
      </c>
      <c r="AV715" s="14"/>
      <c r="AW715" s="14" t="s">
        <v>5423</v>
      </c>
      <c r="AX715" s="14" t="str">
        <f>_xlfn.XLOOKUP(B715,'[4]cell downs 18042026 17h'!$B:$B,'[4]cell downs 18042026 17h'!$B:$B,"")</f>
        <v/>
      </c>
      <c r="AY715" s="14" t="str">
        <f>_xlfn.XLOOKUP(B715,'[5]Cells Huawei 19042026 15h'!$B:$B,'[5]Cells Huawei 19042026 15h'!$B:$B,"")</f>
        <v/>
      </c>
      <c r="AZ715" s="105" t="str">
        <f>_xlfn.XLOOKUP(B715,'INCIDENT-04-23-2026'!E:E,'INCIDENT-04-23-2026'!F:F,"")</f>
        <v/>
      </c>
      <c r="BA715" s="105" t="str">
        <f>_xlfn.XLOOKUP(B715,'[6]Eneo 17H'!$C:$C,'[6]Eneo 17H'!$I:$I,"")</f>
        <v/>
      </c>
      <c r="BB715" s="105" t="str">
        <f>_xlfn.XLOOKUP(B715,[8]ALL!$B:$B,[8]ALL!$M:$M,"")</f>
        <v/>
      </c>
      <c r="BC715" s="105" t="str">
        <f>_xlfn.XLOOKUP(B715,'[6]Eneo 17H'!$C:$C,'[6]Eneo 17H'!$I:$I,"")</f>
        <v/>
      </c>
      <c r="BD715" s="105" t="str">
        <f>_xlfn.XLOOKUP(B715,'[7]Eneo 12H'!$C:$C,'[7]Eneo 12H'!$I:$I,"")</f>
        <v/>
      </c>
      <c r="BE715" s="105">
        <v>0</v>
      </c>
    </row>
    <row r="716" spans="1:57" hidden="1" x14ac:dyDescent="0.3">
      <c r="A716" s="1" t="s">
        <v>2498</v>
      </c>
      <c r="B716" s="8" t="s">
        <v>2499</v>
      </c>
      <c r="C716" s="3" t="str">
        <f>_xlfn.XLOOKUP(B716,'[1]daily break down'!$D:$D,'[1]daily break down'!$E:$E,"")</f>
        <v>Bafoussam</v>
      </c>
      <c r="D716" s="1" t="s">
        <v>11</v>
      </c>
      <c r="E716" s="1" t="s">
        <v>12</v>
      </c>
      <c r="F716" s="3" t="s">
        <v>102</v>
      </c>
      <c r="G716" s="1" t="s">
        <v>299</v>
      </c>
      <c r="H716" s="25" t="str">
        <f>_xlfn.XLOOKUP(B716,[2]CALCULATION!$B:$B,[2]CALCULATION!$H:$H,"")</f>
        <v>Huawei</v>
      </c>
      <c r="I716" s="23">
        <v>1.3128757851001476</v>
      </c>
      <c r="J716" s="23">
        <v>7.4409551897224295</v>
      </c>
      <c r="K716" s="23">
        <v>18.43110879968496</v>
      </c>
      <c r="L716" s="23">
        <v>18.478478767695965</v>
      </c>
      <c r="M716" s="23">
        <v>18.491409199476077</v>
      </c>
      <c r="N716" s="23">
        <v>29.694959521506256</v>
      </c>
      <c r="O716" s="23">
        <v>0</v>
      </c>
      <c r="P716" s="103" t="s">
        <v>6554</v>
      </c>
      <c r="Q716" s="36" t="s">
        <v>5796</v>
      </c>
      <c r="R716" s="36"/>
      <c r="S716" s="35" t="str" cm="1">
        <f t="array" ref="S716">IFERROR(_xlfn.IFS(
U716="MPR ISSUE","PDH",
U716="BSS Hardware Issue","BSS",
U716="Sites strategiques, MLL, Pylone, etc.","ENVTECH",
U716="AKTIVCO DEFAUT GE &amp; POWER Cabinet","AKTIVCO",
U716="AKTIVCO Coupure ENEO &amp; Baisse de tension","AKTIVCO GRID ONLY",
U716="Coupure ENEO &amp; Baisse de tension","IHS GRID ONLY",
U716="Defaut GE &amp; POWER Cabinet","IHS",
U716="Sharing","Partners",
U716="Sites strategiques &amp; DataCenter","SST &amp; DC",
U716="Exclu","Exclu",
U716="SAT","SAT",
U716="SPARE-ISSUE","SPARE-ISSUE",
U716="Fiber CAmtel","TRANS_FO_CAMTEL",
U716="Fiber AOF","Fiber AOF",
U716="Projet OCM (HUAWEI)","TRAVAUX-HUAWEI",
U716="Projet OCM (NOKIA)","TRAVAUX-NOKIA",
U716="ACCESS-ISSUE","ACCESS-ISSUE",
U716="Projet OCM (ZTE, NOKIA, autres projets)","TRAVAUX OCM",
U716="No root CAuse","No root cause",
U716="ODU HS","PDH",
U716="IP &amp; VLAN","PDH",
U716="Warehouse HUAWEI","SPARE-ISSUE",
U716="SPARE-HS","SPARE-ISSUE",
U716="Power Telco","BSS",U716="no impacts","no impacts"
),"")</f>
        <v/>
      </c>
      <c r="T716" s="35" t="str" cm="1">
        <f t="array" ref="T716">IFERROR(_xlfn.IFS(
U716="MPR ISSUE","TX ISSUE",
U716="BSS Hardware Issue","RAN ISSUE",
U716="Sites strategiques, MLL, Pylone, etc.","ENVTECH",
U716="AKTIVCO DEFAUT GE &amp; POWER Cabinet","POWER ISSUE",
U716="AKTIVCO Coupure ENEO &amp; Baisse de tension","POWER ISSUE",
U716="Coupure ENEO &amp; Baisse de tension","POWER ISSUE",
U716="Defaut GE &amp; POWER Cabinet","POWER ISSUE",
U716="Sharing","POWER ISSUE",
U716="Sites strategiques &amp; DataCenter","POWER ISSUE",
U716="Exclu","Exclu",
U716="SAT","TX ISSUE",
U716="SPARE-ISSUE","SPARE-ISSUE",
U716="Fiber CAmtel","TX ISSUE",
U716="Fiber AOF","TX ISSUE",
U716="Projet OCM (HUAWEI)","TRAVAUX-HUAWEI",
U716="Projet OCM (NOKIA)","TRAVAUX -NOKIA",
U716="ACCESS-ISSUE","ACCESS-ISSUE",
U716="Projet OCM (ZTE, NOKIA, autres projets)","TRAVAUX OCM",
U716="No root CAuse","No root cause",
U716="ODU HS","TX ISSUE",
U716="IP &amp; VLAN","TX ISSUE",
U716="Warehouse HUAWEI","SPARE-ISSUE",
U716="SPARE-HS","SPARE-ISSUE",
U716="Power Telco","RAN ISSUE",U716="no impacts","no impacts"
),"")</f>
        <v/>
      </c>
      <c r="U716" s="28"/>
      <c r="V716" s="35" t="str" cm="1">
        <f t="array" ref="V716">IFERROR(_xlfn.IFS(
U716="MPR ISSUE","ACTIVE",
U716="BSS Hardware Issue","ACTIVE",
U716="Sites strategiques, MLL, Pylone, etc.","PASSIVE",
U716="AKTIVCO DEFAUT GE &amp; POWER Cabinet","PASSIVE",
U716="AKTIVCO Coupure ENEO &amp; Baisse de tension","PASSIVE",
U716="Coupure ENEO &amp; Baisse de tension","PASSIVE",
U716="Defaut GE &amp; POWER Cabinet","PASSIVE",
U716="Sharing","PASSIVE",
U716="Sites strategiques &amp; DataCenter","PASSIVE",
U716="Exclu","Exclu",
U716="SAT","ACTIVE",
U716="SPARE-ISSUE","SPARE-ISSUE",
U716="Fiber CAmtel","ACTIVE",
U716="Fiber AOF","ACTIVE",
U716="Projet OCM (HUAWEI)","PLANNED WORKS",
U716="Projet OCM (NOKIA)","PLANNED WORKS",
U716="ACCESS-ISSUE","ACCESS-ISSUE",
U716="Projet OCM (ZTE, NOKIA, autres projets)","PLANNED WORKS",
U716="No root CAuse","No root cause",
U716="ODU HS","ACTIVE",
U716="IP &amp; VLAN","ACTIVE",
U716="Warehouse HUAWEI","SPARE-ISSUE",
U716="SPARE-HS","SPARE-ISSUE",
U716="Power Telco","ACTIVE", U716="no impacts","no impacts"
),"")</f>
        <v/>
      </c>
      <c r="W716" s="104"/>
      <c r="X716" s="104"/>
      <c r="Y716" s="104"/>
      <c r="Z716" s="104"/>
      <c r="AA716" s="104"/>
      <c r="AB716" s="104" t="s">
        <v>5423</v>
      </c>
      <c r="AC716" s="9"/>
      <c r="AD716" s="9"/>
      <c r="AE716" s="7" t="s">
        <v>5423</v>
      </c>
      <c r="AF716" s="6"/>
      <c r="AG716" s="7"/>
      <c r="AH716" s="3" t="s">
        <v>5423</v>
      </c>
      <c r="AI716" s="18" t="s">
        <v>5423</v>
      </c>
      <c r="AJ716" s="18" t="s">
        <v>5423</v>
      </c>
      <c r="AK716" s="18" t="s">
        <v>5423</v>
      </c>
      <c r="AL716" s="18" t="s">
        <v>5423</v>
      </c>
      <c r="AM716" s="18" t="s">
        <v>5423</v>
      </c>
      <c r="AN716" s="18" t="s">
        <v>5423</v>
      </c>
      <c r="AO716" s="18" t="s">
        <v>5423</v>
      </c>
      <c r="AP716" s="18" t="s">
        <v>5423</v>
      </c>
      <c r="AQ716" s="18" t="s">
        <v>5423</v>
      </c>
      <c r="AR716" s="18" t="s">
        <v>5423</v>
      </c>
      <c r="AS716" s="18" t="s">
        <v>5423</v>
      </c>
      <c r="AT716" s="18" t="s">
        <v>5423</v>
      </c>
      <c r="AU716" s="9" t="s">
        <v>5423</v>
      </c>
      <c r="AV716" s="14"/>
      <c r="AW716" s="14" t="s">
        <v>5423</v>
      </c>
      <c r="AX716" s="14" t="str">
        <f>_xlfn.XLOOKUP(B716,'[4]cell downs 18042026 17h'!$B:$B,'[4]cell downs 18042026 17h'!$B:$B,"")</f>
        <v/>
      </c>
      <c r="AY716" s="14" t="str">
        <f>_xlfn.XLOOKUP(B716,'[5]Cells Huawei 19042026 15h'!$B:$B,'[5]Cells Huawei 19042026 15h'!$B:$B,"")</f>
        <v/>
      </c>
      <c r="AZ716" s="105" t="str">
        <f>_xlfn.XLOOKUP(B716,'INCIDENT-04-23-2026'!E:E,'INCIDENT-04-23-2026'!F:F,"")</f>
        <v/>
      </c>
      <c r="BA716" s="105" t="str">
        <f>_xlfn.XLOOKUP(B716,'[6]Eneo 17H'!$C:$C,'[6]Eneo 17H'!$I:$I,"")</f>
        <v/>
      </c>
      <c r="BB716" s="105" t="str">
        <f>_xlfn.XLOOKUP(B716,[8]ALL!$B:$B,[8]ALL!$M:$M,"")</f>
        <v/>
      </c>
      <c r="BC716" s="105" t="str">
        <f>_xlfn.XLOOKUP(B716,'[6]Eneo 17H'!$C:$C,'[6]Eneo 17H'!$I:$I,"")</f>
        <v/>
      </c>
      <c r="BD716" s="105" t="str">
        <f>_xlfn.XLOOKUP(B716,'[7]Eneo 12H'!$C:$C,'[7]Eneo 12H'!$I:$I,"")</f>
        <v/>
      </c>
      <c r="BE716" s="105" t="s">
        <v>7156</v>
      </c>
    </row>
    <row r="717" spans="1:57" hidden="1" x14ac:dyDescent="0.3">
      <c r="A717" s="1" t="s">
        <v>1669</v>
      </c>
      <c r="B717" s="8" t="s">
        <v>1670</v>
      </c>
      <c r="C717" s="3" t="str">
        <f>_xlfn.XLOOKUP(B717,'[1]daily break down'!$D:$D,'[1]daily break down'!$E:$E,"")</f>
        <v>Douala</v>
      </c>
      <c r="D717" s="1" t="s">
        <v>11</v>
      </c>
      <c r="E717" s="1" t="s">
        <v>145</v>
      </c>
      <c r="F717" s="3" t="s">
        <v>31</v>
      </c>
      <c r="G717" s="1" t="s">
        <v>32</v>
      </c>
      <c r="H717" s="27" t="str">
        <f>_xlfn.XLOOKUP(B717,[2]CALCULATION!$B:$B,[2]CALCULATION!$H:$H,"")</f>
        <v>ZTE</v>
      </c>
      <c r="I717" s="23">
        <v>0</v>
      </c>
      <c r="J717" s="23">
        <v>0</v>
      </c>
      <c r="K717" s="23">
        <v>0</v>
      </c>
      <c r="L717" s="23">
        <v>0</v>
      </c>
      <c r="M717" s="23">
        <v>3.8021890061723642</v>
      </c>
      <c r="N717" s="23">
        <v>0</v>
      </c>
      <c r="O717" s="23">
        <v>0</v>
      </c>
      <c r="P717" s="103" t="s">
        <v>6554</v>
      </c>
      <c r="Q717" s="36" t="s">
        <v>5796</v>
      </c>
      <c r="R717" s="36"/>
      <c r="S717" s="35" t="str" cm="1">
        <f t="array" ref="S717">IFERROR(_xlfn.IFS(
U717="MPR ISSUE","PDH",
U717="BSS Hardware Issue","BSS",
U717="Sites strategiques, MLL, Pylone, etc.","ENVTECH",
U717="AKTIVCO DEFAUT GE &amp; POWER Cabinet","AKTIVCO",
U717="AKTIVCO Coupure ENEO &amp; Baisse de tension","AKTIVCO GRID ONLY",
U717="Coupure ENEO &amp; Baisse de tension","IHS GRID ONLY",
U717="Defaut GE &amp; POWER Cabinet","IHS",
U717="Sharing","Partners",
U717="Sites strategiques &amp; DataCenter","SST &amp; DC",
U717="Exclu","Exclu",
U717="SAT","SAT",
U717="SPARE-ISSUE","SPARE-ISSUE",
U717="Fiber CAmtel","TRANS_FO_CAMTEL",
U717="Fiber AOF","Fiber AOF",
U717="Projet OCM (HUAWEI)","TRAVAUX-HUAWEI",
U717="Projet OCM (NOKIA)","TRAVAUX-NOKIA",
U717="ACCESS-ISSUE","ACCESS-ISSUE",
U717="Projet OCM (ZTE, NOKIA, autres projets)","TRAVAUX OCM",
U717="No root CAuse","No root cause",
U717="ODU HS","PDH",
U717="IP &amp; VLAN","PDH",
U717="Warehouse HUAWEI","SPARE-ISSUE",
U717="SPARE-HS","SPARE-ISSUE",
U717="Power Telco","BSS",U717="no impacts","no impacts"
),"")</f>
        <v/>
      </c>
      <c r="T717" s="35" t="str" cm="1">
        <f t="array" ref="T717">IFERROR(_xlfn.IFS(
U717="MPR ISSUE","TX ISSUE",
U717="BSS Hardware Issue","RAN ISSUE",
U717="Sites strategiques, MLL, Pylone, etc.","ENVTECH",
U717="AKTIVCO DEFAUT GE &amp; POWER Cabinet","POWER ISSUE",
U717="AKTIVCO Coupure ENEO &amp; Baisse de tension","POWER ISSUE",
U717="Coupure ENEO &amp; Baisse de tension","POWER ISSUE",
U717="Defaut GE &amp; POWER Cabinet","POWER ISSUE",
U717="Sharing","POWER ISSUE",
U717="Sites strategiques &amp; DataCenter","POWER ISSUE",
U717="Exclu","Exclu",
U717="SAT","TX ISSUE",
U717="SPARE-ISSUE","SPARE-ISSUE",
U717="Fiber CAmtel","TX ISSUE",
U717="Fiber AOF","TX ISSUE",
U717="Projet OCM (HUAWEI)","TRAVAUX-HUAWEI",
U717="Projet OCM (NOKIA)","TRAVAUX -NOKIA",
U717="ACCESS-ISSUE","ACCESS-ISSUE",
U717="Projet OCM (ZTE, NOKIA, autres projets)","TRAVAUX OCM",
U717="No root CAuse","No root cause",
U717="ODU HS","TX ISSUE",
U717="IP &amp; VLAN","TX ISSUE",
U717="Warehouse HUAWEI","SPARE-ISSUE",
U717="SPARE-HS","SPARE-ISSUE",
U717="Power Telco","RAN ISSUE",U717="no impacts","no impacts"
),"")</f>
        <v/>
      </c>
      <c r="U717" s="28"/>
      <c r="V717" s="35" t="str" cm="1">
        <f t="array" ref="V717">IFERROR(_xlfn.IFS(
U717="MPR ISSUE","ACTIVE",
U717="BSS Hardware Issue","ACTIVE",
U717="Sites strategiques, MLL, Pylone, etc.","PASSIVE",
U717="AKTIVCO DEFAUT GE &amp; POWER Cabinet","PASSIVE",
U717="AKTIVCO Coupure ENEO &amp; Baisse de tension","PASSIVE",
U717="Coupure ENEO &amp; Baisse de tension","PASSIVE",
U717="Defaut GE &amp; POWER Cabinet","PASSIVE",
U717="Sharing","PASSIVE",
U717="Sites strategiques &amp; DataCenter","PASSIVE",
U717="Exclu","Exclu",
U717="SAT","ACTIVE",
U717="SPARE-ISSUE","SPARE-ISSUE",
U717="Fiber CAmtel","ACTIVE",
U717="Fiber AOF","ACTIVE",
U717="Projet OCM (HUAWEI)","PLANNED WORKS",
U717="Projet OCM (NOKIA)","PLANNED WORKS",
U717="ACCESS-ISSUE","ACCESS-ISSUE",
U717="Projet OCM (ZTE, NOKIA, autres projets)","PLANNED WORKS",
U717="No root CAuse","No root cause",
U717="ODU HS","ACTIVE",
U717="IP &amp; VLAN","ACTIVE",
U717="Warehouse HUAWEI","SPARE-ISSUE",
U717="SPARE-HS","SPARE-ISSUE",
U717="Power Telco","ACTIVE",U717="no impacts","no impacts"
),"")</f>
        <v/>
      </c>
      <c r="W717" s="102"/>
      <c r="X717" s="102"/>
      <c r="Y717" s="102"/>
      <c r="Z717" s="102"/>
      <c r="AA717" s="102"/>
      <c r="AB717" s="104" t="s">
        <v>5423</v>
      </c>
      <c r="AC717" s="9"/>
      <c r="AD717" s="9"/>
      <c r="AE717" s="7" t="s">
        <v>5423</v>
      </c>
      <c r="AF717" s="6"/>
      <c r="AG717" s="7"/>
      <c r="AH717" s="3" t="s">
        <v>5423</v>
      </c>
      <c r="AI717" s="18" t="s">
        <v>5423</v>
      </c>
      <c r="AJ717" s="18" t="s">
        <v>5423</v>
      </c>
      <c r="AK717" s="18" t="s">
        <v>5423</v>
      </c>
      <c r="AL717" s="18" t="s">
        <v>5423</v>
      </c>
      <c r="AM717" s="18" t="s">
        <v>5423</v>
      </c>
      <c r="AN717" s="18" t="s">
        <v>5423</v>
      </c>
      <c r="AO717" s="18" t="s">
        <v>5423</v>
      </c>
      <c r="AP717" s="18" t="s">
        <v>5423</v>
      </c>
      <c r="AQ717" s="18" t="s">
        <v>5423</v>
      </c>
      <c r="AR717" s="18" t="s">
        <v>5423</v>
      </c>
      <c r="AS717" s="18" t="s">
        <v>5423</v>
      </c>
      <c r="AT717" s="18" t="s">
        <v>5423</v>
      </c>
      <c r="AU717" s="9" t="s">
        <v>5423</v>
      </c>
      <c r="AV717" s="14"/>
      <c r="AW717" s="14" t="s">
        <v>5423</v>
      </c>
      <c r="AX717" s="14" t="str">
        <f>_xlfn.XLOOKUP(B717,'[4]cell downs 18042026 17h'!$B:$B,'[4]cell downs 18042026 17h'!$B:$B,"")</f>
        <v/>
      </c>
      <c r="AY717" s="14" t="str">
        <f>_xlfn.XLOOKUP(B717,'[5]Cells Huawei 19042026 15h'!$B:$B,'[5]Cells Huawei 19042026 15h'!$B:$B,"")</f>
        <v/>
      </c>
      <c r="AZ717" s="105" t="str">
        <f>_xlfn.XLOOKUP(B717,'INCIDENT-04-23-2026'!E:E,'INCIDENT-04-23-2026'!F:F,"")</f>
        <v/>
      </c>
      <c r="BA717" s="105" t="str">
        <f>_xlfn.XLOOKUP(B717,'[6]Eneo 17H'!$C:$C,'[6]Eneo 17H'!$I:$I,"")</f>
        <v/>
      </c>
      <c r="BB717" s="105" t="str">
        <f>_xlfn.XLOOKUP(B717,[8]ALL!$B:$B,[8]ALL!$M:$M,"")</f>
        <v/>
      </c>
      <c r="BC717" s="105" t="str">
        <f>_xlfn.XLOOKUP(B717,'[6]Eneo 17H'!$C:$C,'[6]Eneo 17H'!$I:$I,"")</f>
        <v/>
      </c>
      <c r="BD717" s="105" t="str">
        <f>_xlfn.XLOOKUP(B717,'[7]Eneo 12H'!$C:$C,'[7]Eneo 12H'!$I:$I,"")</f>
        <v/>
      </c>
      <c r="BE717" s="105">
        <v>0</v>
      </c>
    </row>
    <row r="718" spans="1:57" hidden="1" x14ac:dyDescent="0.3">
      <c r="A718" s="1" t="s">
        <v>2564</v>
      </c>
      <c r="B718" s="8" t="s">
        <v>2565</v>
      </c>
      <c r="C718" s="3" t="str">
        <f>_xlfn.XLOOKUP(B718,'[1]daily break down'!$D:$D,'[1]daily break down'!$E:$E,"")</f>
        <v>OUEST</v>
      </c>
      <c r="D718" s="1" t="s">
        <v>21</v>
      </c>
      <c r="E718" s="1" t="s">
        <v>22</v>
      </c>
      <c r="F718" s="3" t="s">
        <v>102</v>
      </c>
      <c r="G718" s="1" t="s">
        <v>856</v>
      </c>
      <c r="H718" s="25" t="str">
        <f>_xlfn.XLOOKUP(B718,[2]CALCULATION!$B:$B,[2]CALCULATION!$H:$H,"")</f>
        <v>Huawei</v>
      </c>
      <c r="I718" s="23">
        <v>13.027739967411744</v>
      </c>
      <c r="J718" s="23">
        <v>0</v>
      </c>
      <c r="K718" s="23">
        <v>0</v>
      </c>
      <c r="L718" s="23">
        <v>13.088183047829398</v>
      </c>
      <c r="M718" s="23">
        <v>18.491409199476077</v>
      </c>
      <c r="N718" s="23">
        <v>18.259285655175169</v>
      </c>
      <c r="O718" s="23">
        <v>0</v>
      </c>
      <c r="P718" s="103" t="s">
        <v>6554</v>
      </c>
      <c r="Q718" s="36" t="s">
        <v>5796</v>
      </c>
      <c r="R718" s="36"/>
      <c r="S718" s="35" t="str" cm="1">
        <f t="array" ref="S718">IFERROR(_xlfn.IFS(
U718="MPR ISSUE","PDH",
U718="BSS Hardware Issue","BSS",
U718="Sites strategiques, MLL, Pylone, etc.","ENVTECH",
U718="AKTIVCO DEFAUT GE &amp; POWER Cabinet","AKTIVCO",
U718="AKTIVCO Coupure ENEO &amp; Baisse de tension","AKTIVCO GRID ONLY",
U718="Coupure ENEO &amp; Baisse de tension","IHS GRID ONLY",
U718="Defaut GE &amp; POWER Cabinet","IHS",
U718="Sharing","Partners",
U718="Sites strategiques &amp; DataCenter","SST &amp; DC",
U718="Exclu","Exclu",
U718="SAT","SAT",
U718="SPARE-ISSUE","SPARE-ISSUE",
U718="Fiber CAmtel","TRANS_FO_CAMTEL",
U718="Fiber AOF","Fiber AOF",
U718="Projet OCM (HUAWEI)","TRAVAUX-HUAWEI",
U718="Projet OCM (NOKIA)","TRAVAUX-NOKIA",
U718="ACCESS-ISSUE","ACCESS-ISSUE",
U718="Projet OCM (ZTE, NOKIA, autres projets)","TRAVAUX OCM",
U718="No root CAuse","No root cause",
U718="ODU HS","PDH",
U718="IP &amp; VLAN","PDH",
U718="Warehouse HUAWEI","SPARE-ISSUE",
U718="SPARE-HS","SPARE-ISSUE",
U718="Power Telco","BSS",U718="no impacts","no impacts"
),"")</f>
        <v/>
      </c>
      <c r="T718" s="35" t="str" cm="1">
        <f t="array" ref="T718">IFERROR(_xlfn.IFS(
U718="MPR ISSUE","TX ISSUE",
U718="BSS Hardware Issue","RAN ISSUE",
U718="Sites strategiques, MLL, Pylone, etc.","ENVTECH",
U718="AKTIVCO DEFAUT GE &amp; POWER Cabinet","POWER ISSUE",
U718="AKTIVCO Coupure ENEO &amp; Baisse de tension","POWER ISSUE",
U718="Coupure ENEO &amp; Baisse de tension","POWER ISSUE",
U718="Defaut GE &amp; POWER Cabinet","POWER ISSUE",
U718="Sharing","POWER ISSUE",
U718="Sites strategiques &amp; DataCenter","POWER ISSUE",
U718="Exclu","Exclu",
U718="SAT","TX ISSUE",
U718="SPARE-ISSUE","SPARE-ISSUE",
U718="Fiber CAmtel","TX ISSUE",
U718="Fiber AOF","TX ISSUE",
U718="Projet OCM (HUAWEI)","TRAVAUX-HUAWEI",
U718="Projet OCM (NOKIA)","TRAVAUX -NOKIA",
U718="ACCESS-ISSUE","ACCESS-ISSUE",
U718="Projet OCM (ZTE, NOKIA, autres projets)","TRAVAUX OCM",
U718="No root CAuse","No root cause",
U718="ODU HS","TX ISSUE",
U718="IP &amp; VLAN","TX ISSUE",
U718="Warehouse HUAWEI","SPARE-ISSUE",
U718="SPARE-HS","SPARE-ISSUE",
U718="Power Telco","RAN ISSUE",U718="no impacts","no impacts"
),"")</f>
        <v/>
      </c>
      <c r="U718" s="28"/>
      <c r="V718" s="35" t="str" cm="1">
        <f t="array" ref="V718">IFERROR(_xlfn.IFS(
U718="MPR ISSUE","ACTIVE",
U718="BSS Hardware Issue","ACTIVE",
U718="Sites strategiques, MLL, Pylone, etc.","PASSIVE",
U718="AKTIVCO DEFAUT GE &amp; POWER Cabinet","PASSIVE",
U718="AKTIVCO Coupure ENEO &amp; Baisse de tension","PASSIVE",
U718="Coupure ENEO &amp; Baisse de tension","PASSIVE",
U718="Defaut GE &amp; POWER Cabinet","PASSIVE",
U718="Sharing","PASSIVE",
U718="Sites strategiques &amp; DataCenter","PASSIVE",
U718="Exclu","Exclu",
U718="SAT","ACTIVE",
U718="SPARE-ISSUE","SPARE-ISSUE",
U718="Fiber CAmtel","ACTIVE",
U718="Fiber AOF","ACTIVE",
U718="Projet OCM (HUAWEI)","PLANNED WORKS",
U718="Projet OCM (NOKIA)","PLANNED WORKS",
U718="ACCESS-ISSUE","ACCESS-ISSUE",
U718="Projet OCM (ZTE, NOKIA, autres projets)","PLANNED WORKS",
U718="No root CAuse","No root cause",
U718="ODU HS","ACTIVE",
U718="IP &amp; VLAN","ACTIVE",
U718="Warehouse HUAWEI","SPARE-ISSUE",
U718="SPARE-HS","SPARE-ISSUE",
U718="Power Telco","ACTIVE", U718="no impacts","no impacts"
),"")</f>
        <v/>
      </c>
      <c r="W718" s="102"/>
      <c r="X718" s="102"/>
      <c r="Y718" s="102"/>
      <c r="Z718" s="102"/>
      <c r="AA718" s="102"/>
      <c r="AB718" s="104" t="s">
        <v>5423</v>
      </c>
      <c r="AC718" s="9"/>
      <c r="AD718" s="9"/>
      <c r="AE718" s="7" t="s">
        <v>5423</v>
      </c>
      <c r="AF718" s="6"/>
      <c r="AG718" s="7"/>
      <c r="AH718" s="3" t="s">
        <v>5423</v>
      </c>
      <c r="AI718" s="18" t="s">
        <v>5423</v>
      </c>
      <c r="AJ718" s="18" t="s">
        <v>5423</v>
      </c>
      <c r="AK718" s="18" t="s">
        <v>5423</v>
      </c>
      <c r="AL718" s="18" t="s">
        <v>5423</v>
      </c>
      <c r="AM718" s="18" t="s">
        <v>5423</v>
      </c>
      <c r="AN718" s="18" t="s">
        <v>5423</v>
      </c>
      <c r="AO718" s="18" t="s">
        <v>5423</v>
      </c>
      <c r="AP718" s="18" t="s">
        <v>5423</v>
      </c>
      <c r="AQ718" s="18" t="s">
        <v>5423</v>
      </c>
      <c r="AR718" s="18" t="s">
        <v>5423</v>
      </c>
      <c r="AS718" s="18" t="s">
        <v>5423</v>
      </c>
      <c r="AT718" s="18" t="s">
        <v>5423</v>
      </c>
      <c r="AU718" s="9" t="s">
        <v>5423</v>
      </c>
      <c r="AV718" s="14"/>
      <c r="AW718" s="14" t="s">
        <v>5423</v>
      </c>
      <c r="AX718" s="14" t="str">
        <f>_xlfn.XLOOKUP(B718,'[4]cell downs 18042026 17h'!$B:$B,'[4]cell downs 18042026 17h'!$B:$B,"")</f>
        <v/>
      </c>
      <c r="AY718" s="14" t="str">
        <f>_xlfn.XLOOKUP(B718,'[5]Cells Huawei 19042026 15h'!$B:$B,'[5]Cells Huawei 19042026 15h'!$B:$B,"")</f>
        <v/>
      </c>
      <c r="AZ718" s="105" t="str">
        <f>_xlfn.XLOOKUP(B718,'INCIDENT-04-23-2026'!E:E,'INCIDENT-04-23-2026'!F:F,"")</f>
        <v/>
      </c>
      <c r="BA718" s="105" t="str">
        <f>_xlfn.XLOOKUP(B718,'[6]Eneo 17H'!$C:$C,'[6]Eneo 17H'!$I:$I,"")</f>
        <v/>
      </c>
      <c r="BB718" s="105" t="str">
        <f>_xlfn.XLOOKUP(B718,[8]ALL!$B:$B,[8]ALL!$M:$M,"")</f>
        <v/>
      </c>
      <c r="BC718" s="105" t="str">
        <f>_xlfn.XLOOKUP(B718,'[6]Eneo 17H'!$C:$C,'[6]Eneo 17H'!$I:$I,"")</f>
        <v/>
      </c>
      <c r="BD718" s="105" t="str">
        <f>_xlfn.XLOOKUP(B718,'[7]Eneo 12H'!$C:$C,'[7]Eneo 12H'!$I:$I,"")</f>
        <v/>
      </c>
      <c r="BE718" s="105" t="s">
        <v>7158</v>
      </c>
    </row>
    <row r="719" spans="1:57" hidden="1" x14ac:dyDescent="0.3">
      <c r="A719" s="1" t="s">
        <v>1665</v>
      </c>
      <c r="B719" s="8" t="s">
        <v>1666</v>
      </c>
      <c r="C719" s="3" t="str">
        <f>_xlfn.XLOOKUP(B719,'[1]daily break down'!$D:$D,'[1]daily break down'!$E:$E,"")</f>
        <v>Douala</v>
      </c>
      <c r="D719" s="1" t="s">
        <v>21</v>
      </c>
      <c r="E719" s="1" t="s">
        <v>36</v>
      </c>
      <c r="F719" s="3" t="s">
        <v>31</v>
      </c>
      <c r="G719" s="1" t="s">
        <v>32</v>
      </c>
      <c r="H719" s="27" t="str">
        <f>_xlfn.XLOOKUP(B719,[2]CALCULATION!$B:$B,[2]CALCULATION!$H:$H,"")</f>
        <v>ZTE</v>
      </c>
      <c r="I719" s="23">
        <v>0</v>
      </c>
      <c r="J719" s="23">
        <v>0</v>
      </c>
      <c r="K719" s="23">
        <v>4.2905312855809798</v>
      </c>
      <c r="L719" s="23">
        <v>13.868556899607057</v>
      </c>
      <c r="M719" s="23">
        <v>29.798884522861723</v>
      </c>
      <c r="N719" s="23">
        <v>0</v>
      </c>
      <c r="O719" s="23">
        <v>0</v>
      </c>
      <c r="P719" s="103" t="s">
        <v>6554</v>
      </c>
      <c r="Q719" s="36" t="s">
        <v>5796</v>
      </c>
      <c r="R719" s="36"/>
      <c r="S719" s="35" t="str" cm="1">
        <f t="array" ref="S719">IFERROR(_xlfn.IFS(
U719="MPR ISSUE","PDH",
U719="BSS Hardware Issue","BSS",
U719="Sites strategiques, MLL, Pylone, etc.","ENVTECH",
U719="AKTIVCO DEFAUT GE &amp; POWER Cabinet","AKTIVCO",
U719="AKTIVCO Coupure ENEO &amp; Baisse de tension","AKTIVCO GRID ONLY",
U719="Coupure ENEO &amp; Baisse de tension","IHS GRID ONLY",
U719="Defaut GE &amp; POWER Cabinet","IHS",
U719="Sharing","Partners",
U719="Sites strategiques &amp; DataCenter","SST &amp; DC",
U719="Exclu","Exclu",
U719="SAT","SAT",
U719="SPARE-ISSUE","SPARE-ISSUE",
U719="Fiber CAmtel","TRANS_FO_CAMTEL",
U719="Fiber AOF","Fiber AOF",
U719="Projet OCM (HUAWEI)","TRAVAUX-HUAWEI",
U719="Projet OCM (NOKIA)","TRAVAUX-NOKIA",
U719="ACCESS-ISSUE","ACCESS-ISSUE",
U719="Projet OCM (ZTE, NOKIA, autres projets)","TRAVAUX OCM",
U719="No root CAuse","No root cause",
U719="ODU HS","PDH",
U719="IP &amp; VLAN","PDH",
U719="Warehouse HUAWEI","SPARE-ISSUE",
U719="SPARE-HS","SPARE-ISSUE",
U719="Power Telco","BSS",U719="no impacts","no impacts"
),"")</f>
        <v/>
      </c>
      <c r="T719" s="35" t="str" cm="1">
        <f t="array" ref="T719">IFERROR(_xlfn.IFS(
U719="MPR ISSUE","TX ISSUE",
U719="BSS Hardware Issue","RAN ISSUE",
U719="Sites strategiques, MLL, Pylone, etc.","ENVTECH",
U719="AKTIVCO DEFAUT GE &amp; POWER Cabinet","POWER ISSUE",
U719="AKTIVCO Coupure ENEO &amp; Baisse de tension","POWER ISSUE",
U719="Coupure ENEO &amp; Baisse de tension","POWER ISSUE",
U719="Defaut GE &amp; POWER Cabinet","POWER ISSUE",
U719="Sharing","POWER ISSUE",
U719="Sites strategiques &amp; DataCenter","POWER ISSUE",
U719="Exclu","Exclu",
U719="SAT","TX ISSUE",
U719="SPARE-ISSUE","SPARE-ISSUE",
U719="Fiber CAmtel","TX ISSUE",
U719="Fiber AOF","TX ISSUE",
U719="Projet OCM (HUAWEI)","TRAVAUX-HUAWEI",
U719="Projet OCM (NOKIA)","TRAVAUX -NOKIA",
U719="ACCESS-ISSUE","ACCESS-ISSUE",
U719="Projet OCM (ZTE, NOKIA, autres projets)","TRAVAUX OCM",
U719="No root CAuse","No root cause",
U719="ODU HS","TX ISSUE",
U719="IP &amp; VLAN","TX ISSUE",
U719="Warehouse HUAWEI","SPARE-ISSUE",
U719="SPARE-HS","SPARE-ISSUE",
U719="Power Telco","RAN ISSUE",U719="no impacts","no impacts"
),"")</f>
        <v/>
      </c>
      <c r="U719" s="28"/>
      <c r="V719" s="35" t="str" cm="1">
        <f t="array" ref="V719">IFERROR(_xlfn.IFS(
U719="MPR ISSUE","ACTIVE",
U719="BSS Hardware Issue","ACTIVE",
U719="Sites strategiques, MLL, Pylone, etc.","PASSIVE",
U719="AKTIVCO DEFAUT GE &amp; POWER Cabinet","PASSIVE",
U719="AKTIVCO Coupure ENEO &amp; Baisse de tension","PASSIVE",
U719="Coupure ENEO &amp; Baisse de tension","PASSIVE",
U719="Defaut GE &amp; POWER Cabinet","PASSIVE",
U719="Sharing","PASSIVE",
U719="Sites strategiques &amp; DataCenter","PASSIVE",
U719="Exclu","Exclu",
U719="SAT","ACTIVE",
U719="SPARE-ISSUE","SPARE-ISSUE",
U719="Fiber CAmtel","ACTIVE",
U719="Fiber AOF","ACTIVE",
U719="Projet OCM (HUAWEI)","PLANNED WORKS",
U719="Projet OCM (NOKIA)","PLANNED WORKS",
U719="ACCESS-ISSUE","ACCESS-ISSUE",
U719="Projet OCM (ZTE, NOKIA, autres projets)","PLANNED WORKS",
U719="No root CAuse","No root cause",
U719="ODU HS","ACTIVE",
U719="IP &amp; VLAN","ACTIVE",
U719="Warehouse HUAWEI","SPARE-ISSUE",
U719="SPARE-HS","SPARE-ISSUE",
U719="Power Telco","ACTIVE",U719="no impacts","no impacts"
),"")</f>
        <v/>
      </c>
      <c r="W719" s="102"/>
      <c r="X719" s="102"/>
      <c r="Y719" s="102"/>
      <c r="Z719" s="102"/>
      <c r="AA719" s="102"/>
      <c r="AB719" s="104" t="s">
        <v>5423</v>
      </c>
      <c r="AC719" s="9"/>
      <c r="AD719" s="9"/>
      <c r="AE719" s="7" t="s">
        <v>5423</v>
      </c>
      <c r="AF719" s="6"/>
      <c r="AG719" s="7"/>
      <c r="AH719" s="3" t="s">
        <v>5423</v>
      </c>
      <c r="AI719" s="18" t="s">
        <v>5423</v>
      </c>
      <c r="AJ719" s="18" t="s">
        <v>5423</v>
      </c>
      <c r="AK719" s="18" t="s">
        <v>5423</v>
      </c>
      <c r="AL719" s="18" t="s">
        <v>5423</v>
      </c>
      <c r="AM719" s="18" t="s">
        <v>5423</v>
      </c>
      <c r="AN719" s="18" t="s">
        <v>5423</v>
      </c>
      <c r="AO719" s="18" t="s">
        <v>5423</v>
      </c>
      <c r="AP719" s="18" t="s">
        <v>5423</v>
      </c>
      <c r="AQ719" s="18" t="s">
        <v>5423</v>
      </c>
      <c r="AR719" s="18" t="s">
        <v>5423</v>
      </c>
      <c r="AS719" s="18" t="s">
        <v>5423</v>
      </c>
      <c r="AT719" s="18" t="s">
        <v>5423</v>
      </c>
      <c r="AU719" s="9" t="s">
        <v>5423</v>
      </c>
      <c r="AV719" s="14"/>
      <c r="AW719" s="14" t="s">
        <v>5423</v>
      </c>
      <c r="AX719" s="14" t="str">
        <f>_xlfn.XLOOKUP(B719,'[4]cell downs 18042026 17h'!$B:$B,'[4]cell downs 18042026 17h'!$B:$B,"")</f>
        <v/>
      </c>
      <c r="AY719" s="14" t="str">
        <f>_xlfn.XLOOKUP(B719,'[5]Cells Huawei 19042026 15h'!$B:$B,'[5]Cells Huawei 19042026 15h'!$B:$B,"")</f>
        <v/>
      </c>
      <c r="AZ719" s="105" t="str">
        <f>_xlfn.XLOOKUP(B719,'INCIDENT-04-23-2026'!E:E,'INCIDENT-04-23-2026'!F:F,"")</f>
        <v/>
      </c>
      <c r="BA719" s="105" t="str">
        <f>_xlfn.XLOOKUP(B719,'[6]Eneo 17H'!$C:$C,'[6]Eneo 17H'!$I:$I,"")</f>
        <v/>
      </c>
      <c r="BB719" s="105" t="str">
        <f>_xlfn.XLOOKUP(B719,[8]ALL!$B:$B,[8]ALL!$M:$M,"")</f>
        <v/>
      </c>
      <c r="BC719" s="105" t="str">
        <f>_xlfn.XLOOKUP(B719,'[6]Eneo 17H'!$C:$C,'[6]Eneo 17H'!$I:$I,"")</f>
        <v/>
      </c>
      <c r="BD719" s="105" t="str">
        <f>_xlfn.XLOOKUP(B719,'[7]Eneo 12H'!$C:$C,'[7]Eneo 12H'!$I:$I,"")</f>
        <v/>
      </c>
      <c r="BE719" s="105" t="s">
        <v>7183</v>
      </c>
    </row>
    <row r="720" spans="1:57" hidden="1" x14ac:dyDescent="0.3">
      <c r="A720" s="1" t="s">
        <v>490</v>
      </c>
      <c r="B720" s="8" t="s">
        <v>491</v>
      </c>
      <c r="C720" s="3" t="str">
        <f>_xlfn.XLOOKUP(B720,'[1]daily break down'!$D:$D,'[1]daily break down'!$E:$E,"")</f>
        <v>CENTRE</v>
      </c>
      <c r="D720" s="1" t="s">
        <v>11</v>
      </c>
      <c r="E720" s="1" t="s">
        <v>12</v>
      </c>
      <c r="F720" s="3" t="s">
        <v>37</v>
      </c>
      <c r="G720" s="1" t="s">
        <v>490</v>
      </c>
      <c r="H720" s="26" t="str">
        <f>_xlfn.XLOOKUP(B720,[2]CALCULATION!$B:$B,[2]CALCULATION!$H:$H,"")</f>
        <v>NOKIA</v>
      </c>
      <c r="I720" s="23">
        <v>0</v>
      </c>
      <c r="J720" s="23">
        <v>0</v>
      </c>
      <c r="K720" s="23">
        <v>0</v>
      </c>
      <c r="L720" s="23">
        <v>1.4570367231396588</v>
      </c>
      <c r="M720" s="23">
        <v>3.5996003515650634</v>
      </c>
      <c r="N720" s="23">
        <v>0</v>
      </c>
      <c r="O720" s="23">
        <v>2.8317557551856183</v>
      </c>
      <c r="P720" s="103" t="s">
        <v>6553</v>
      </c>
      <c r="Q720" s="36" t="s">
        <v>5796</v>
      </c>
      <c r="R720" s="36"/>
      <c r="S720" s="35" t="str" cm="1">
        <f t="array" ref="S720">IFERROR(_xlfn.IFS(
U720="MPR ISSUE","PDH",
U720="BSS Hardware Issue","BSS",
U720="Sites strategiques, MLL, Pylone, etc.","ENVTECH",
U720="AKTIVCO DEFAUT GE &amp; POWER Cabinet","AKTIVCO",
U720="AKTIVCO Coupure ENEO &amp; Baisse de tension","AKTIVCO GRID ONLY",
U720="Coupure ENEO &amp; Baisse de tension","IHS GRID ONLY",
U720="Defaut GE &amp; POWER Cabinet","IHS",
U720="Sharing","Partners",
U720="Sites strategiques &amp; DataCenter","SST &amp; DC",
U720="Exclu","Exclu",
U720="SAT","SAT",
U720="SPARE-ISSUE","SPARE-ISSUE",
U720="Fiber CAmtel","TRANS_FO_CAMTEL",
U720="Fiber AOF","Fiber AOF",
U720="Projet OCM (HUAWEI)","TRAVAUX-HUAWEI",
U720="Projet OCM (NOKIA)","TRAVAUX-NOKIA",
U720="ACCESS-ISSUE","ACCESS-ISSUE",
U720="Projet OCM (ZTE, NOKIA, autres projets)","TRAVAUX OCM",
U720="No root CAuse","No root cause",
U720="ODU HS","PDH",
U720="IP &amp; VLAN","PDH",
U720="Warehouse HUAWEI","SPARE-ISSUE",
U720="SPARE-HS","SPARE-ISSUE",
U720="Power Telco","BSS",U720="no impacts","no impacts"
),"")</f>
        <v/>
      </c>
      <c r="T720" s="35" t="str" cm="1">
        <f t="array" ref="T720">IFERROR(_xlfn.IFS(
U720="MPR ISSUE","TX ISSUE",
U720="BSS Hardware Issue","RAN ISSUE",
U720="Sites strategiques, MLL, Pylone, etc.","ENVTECH",
U720="AKTIVCO DEFAUT GE &amp; POWER Cabinet","POWER ISSUE",
U720="AKTIVCO Coupure ENEO &amp; Baisse de tension","POWER ISSUE",
U720="Coupure ENEO &amp; Baisse de tension","POWER ISSUE",
U720="Defaut GE &amp; POWER Cabinet","POWER ISSUE",
U720="Sharing","POWER ISSUE",
U720="Sites strategiques &amp; DataCenter","POWER ISSUE",
U720="Exclu","Exclu",
U720="SAT","TX ISSUE",
U720="SPARE-ISSUE","SPARE-ISSUE",
U720="Fiber CAmtel","TX ISSUE",
U720="Fiber AOF","TX ISSUE",
U720="Projet OCM (HUAWEI)","TRAVAUX-HUAWEI",
U720="Projet OCM (NOKIA)","TRAVAUX -NOKIA",
U720="ACCESS-ISSUE","ACCESS-ISSUE",
U720="Projet OCM (ZTE, NOKIA, autres projets)","TRAVAUX OCM",
U720="No root CAuse","No root cause",
U720="ODU HS","TX ISSUE",
U720="IP &amp; VLAN","TX ISSUE",
U720="Warehouse HUAWEI","SPARE-ISSUE",
U720="SPARE-HS","SPARE-ISSUE",
U720="Power Telco","RAN ISSUE",U720="no impacts","no impacts"
),"")</f>
        <v/>
      </c>
      <c r="U720" s="28"/>
      <c r="V720" s="35" t="str" cm="1">
        <f t="array" ref="V720">IFERROR(_xlfn.IFS(
U720="MPR ISSUE","ACTIVE",
U720="BSS Hardware Issue","ACTIVE",
U720="Sites strategiques, MLL, Pylone, etc.","PASSIVE",
U720="AKTIVCO DEFAUT GE &amp; POWER Cabinet","PASSIVE",
U720="AKTIVCO Coupure ENEO &amp; Baisse de tension","PASSIVE",
U720="Coupure ENEO &amp; Baisse de tension","PASSIVE",
U720="Defaut GE &amp; POWER Cabinet","PASSIVE",
U720="Sharing","PASSIVE",
U720="Sites strategiques &amp; DataCenter","PASSIVE",
U720="Exclu","Exclu",
U720="SAT","ACTIVE",
U720="SPARE-ISSUE","SPARE-ISSUE",
U720="Fiber CAmtel","ACTIVE",
U720="Fiber AOF","ACTIVE",
U720="Projet OCM (HUAWEI)","PLANNED WORKS",
U720="Projet OCM (NOKIA)","PLANNED WORKS",
U720="ACCESS-ISSUE","ACCESS-ISSUE",
U720="Projet OCM (ZTE, NOKIA, autres projets)","PLANNED WORKS",
U720="No root CAuse","No root cause",
U720="ODU HS","ACTIVE",
U720="IP &amp; VLAN","ACTIVE",
U720="Warehouse HUAWEI","SPARE-ISSUE",
U720="SPARE-HS","SPARE-ISSUE",
U720="Power Telco","ACTIVE",U720="no impacts","no impacts"
),"")</f>
        <v/>
      </c>
      <c r="W720" s="104" t="s">
        <v>6726</v>
      </c>
      <c r="X720" s="104" t="s">
        <v>6698</v>
      </c>
      <c r="Y720" s="104"/>
      <c r="Z720" s="104" t="s">
        <v>11</v>
      </c>
      <c r="AA720" s="104" t="s">
        <v>6688</v>
      </c>
      <c r="AB720" s="104" t="s">
        <v>6629</v>
      </c>
      <c r="AC720" s="9"/>
      <c r="AD720" s="9"/>
      <c r="AE720" s="7" t="s">
        <v>5423</v>
      </c>
      <c r="AF720" s="6"/>
      <c r="AG720" s="7"/>
      <c r="AH720" s="3" t="s">
        <v>5423</v>
      </c>
      <c r="AI720" s="18" t="s">
        <v>5423</v>
      </c>
      <c r="AJ720" s="18" t="s">
        <v>5423</v>
      </c>
      <c r="AK720" s="18" t="s">
        <v>5423</v>
      </c>
      <c r="AL720" s="18" t="s">
        <v>5423</v>
      </c>
      <c r="AM720" s="18" t="s">
        <v>5423</v>
      </c>
      <c r="AN720" s="18" t="s">
        <v>5423</v>
      </c>
      <c r="AO720" s="18" t="s">
        <v>5423</v>
      </c>
      <c r="AP720" s="18" t="s">
        <v>5423</v>
      </c>
      <c r="AQ720" s="18" t="s">
        <v>5423</v>
      </c>
      <c r="AR720" s="18" t="s">
        <v>5822</v>
      </c>
      <c r="AS720" s="18" t="s">
        <v>5423</v>
      </c>
      <c r="AT720" s="18" t="s">
        <v>5423</v>
      </c>
      <c r="AU720" s="9" t="s">
        <v>6136</v>
      </c>
      <c r="AV720" s="14"/>
      <c r="AW720" s="14" t="s">
        <v>5423</v>
      </c>
      <c r="AX720" s="14" t="str">
        <f>_xlfn.XLOOKUP(B720,'[4]cell downs 18042026 17h'!$B:$B,'[4]cell downs 18042026 17h'!$B:$B,"")</f>
        <v/>
      </c>
      <c r="AY720" s="14" t="str">
        <f>_xlfn.XLOOKUP(B720,'[5]Cells Huawei 19042026 15h'!$B:$B,'[5]Cells Huawei 19042026 15h'!$B:$B,"")</f>
        <v/>
      </c>
      <c r="AZ720" s="105" t="str">
        <f>_xlfn.XLOOKUP(B720,'INCIDENT-04-23-2026'!E:E,'INCIDENT-04-23-2026'!F:F,"")</f>
        <v/>
      </c>
      <c r="BA720" s="105" t="str">
        <f>_xlfn.XLOOKUP(B720,'[6]Eneo 17H'!$C:$C,'[6]Eneo 17H'!$I:$I,"")</f>
        <v/>
      </c>
      <c r="BB720" s="105" t="str">
        <f>_xlfn.XLOOKUP(B720,[8]ALL!$B:$B,[8]ALL!$M:$M,"")</f>
        <v/>
      </c>
      <c r="BC720" s="105" t="str">
        <f>_xlfn.XLOOKUP(B720,'[6]Eneo 17H'!$C:$C,'[6]Eneo 17H'!$I:$I,"")</f>
        <v/>
      </c>
      <c r="BD720" s="105" t="str">
        <f>_xlfn.XLOOKUP(B720,'[7]Eneo 12H'!$C:$C,'[7]Eneo 12H'!$I:$I,"")</f>
        <v/>
      </c>
      <c r="BE720" s="11" t="s">
        <v>7185</v>
      </c>
    </row>
    <row r="721" spans="1:57" hidden="1" x14ac:dyDescent="0.3">
      <c r="A721" s="1" t="s">
        <v>1639</v>
      </c>
      <c r="B721" s="8" t="s">
        <v>1640</v>
      </c>
      <c r="C721" s="3" t="str">
        <f>_xlfn.XLOOKUP(B721,'[1]daily break down'!$D:$D,'[1]daily break down'!$E:$E,"")</f>
        <v>Yaounde</v>
      </c>
      <c r="D721" s="1" t="s">
        <v>11</v>
      </c>
      <c r="E721" s="1" t="s">
        <v>12</v>
      </c>
      <c r="F721" s="3" t="s">
        <v>37</v>
      </c>
      <c r="G721" s="1" t="s">
        <v>38</v>
      </c>
      <c r="H721" s="27" t="str">
        <f>_xlfn.XLOOKUP(B721,[2]CALCULATION!$B:$B,[2]CALCULATION!$H:$H,"")</f>
        <v>ZTE</v>
      </c>
      <c r="I721" s="23">
        <v>0</v>
      </c>
      <c r="J721" s="23">
        <v>0</v>
      </c>
      <c r="K721" s="23">
        <v>0</v>
      </c>
      <c r="L721" s="23">
        <v>0</v>
      </c>
      <c r="M721" s="23">
        <v>1.267984892975262</v>
      </c>
      <c r="N721" s="23">
        <v>0</v>
      </c>
      <c r="O721" s="23">
        <v>1.8545806188344136</v>
      </c>
      <c r="P721" s="103" t="s">
        <v>6553</v>
      </c>
      <c r="Q721" s="36" t="s">
        <v>5796</v>
      </c>
      <c r="R721" s="36"/>
      <c r="S721" s="35" t="str" cm="1">
        <f t="array" ref="S721">IFERROR(_xlfn.IFS(
U721="MPR ISSUE","PDH",
U721="BSS Hardware Issue","BSS",
U721="Sites strategiques, MLL, Pylone, etc.","ENVTECH",
U721="AKTIVCO DEFAUT GE &amp; POWER Cabinet","AKTIVCO",
U721="AKTIVCO Coupure ENEO &amp; Baisse de tension","AKTIVCO GRID ONLY",
U721="Coupure ENEO &amp; Baisse de tension","IHS GRID ONLY",
U721="Defaut GE &amp; POWER Cabinet","IHS",
U721="Sharing","Partners",
U721="Sites strategiques &amp; DataCenter","SST &amp; DC",
U721="Exclu","Exclu",
U721="SAT","SAT",
U721="SPARE-ISSUE","SPARE-ISSUE",
U721="Fiber CAmtel","TRANS_FO_CAMTEL",
U721="Fiber AOF","Fiber AOF",
U721="Projet OCM (HUAWEI)","TRAVAUX-HUAWEI",
U721="Projet OCM (NOKIA)","TRAVAUX-NOKIA",
U721="ACCESS-ISSUE","ACCESS-ISSUE",
U721="Projet OCM (ZTE, NOKIA, autres projets)","TRAVAUX OCM",
U721="No root CAuse","No root cause",
U721="ODU HS","PDH",
U721="IP &amp; VLAN","PDH",
U721="Warehouse HUAWEI","SPARE-ISSUE",
U721="SPARE-HS","SPARE-ISSUE",
U721="Power Telco","BSS",U721="no impacts","no impacts"
),"")</f>
        <v/>
      </c>
      <c r="T721" s="35" t="str" cm="1">
        <f t="array" ref="T721">IFERROR(_xlfn.IFS(
U721="MPR ISSUE","TX ISSUE",
U721="BSS Hardware Issue","RAN ISSUE",
U721="Sites strategiques, MLL, Pylone, etc.","ENVTECH",
U721="AKTIVCO DEFAUT GE &amp; POWER Cabinet","POWER ISSUE",
U721="AKTIVCO Coupure ENEO &amp; Baisse de tension","POWER ISSUE",
U721="Coupure ENEO &amp; Baisse de tension","POWER ISSUE",
U721="Defaut GE &amp; POWER Cabinet","POWER ISSUE",
U721="Sharing","POWER ISSUE",
U721="Sites strategiques &amp; DataCenter","POWER ISSUE",
U721="Exclu","Exclu",
U721="SAT","TX ISSUE",
U721="SPARE-ISSUE","SPARE-ISSUE",
U721="Fiber CAmtel","TX ISSUE",
U721="Fiber AOF","TX ISSUE",
U721="Projet OCM (HUAWEI)","TRAVAUX-HUAWEI",
U721="Projet OCM (NOKIA)","TRAVAUX -NOKIA",
U721="ACCESS-ISSUE","ACCESS-ISSUE",
U721="Projet OCM (ZTE, NOKIA, autres projets)","TRAVAUX OCM",
U721="No root CAuse","No root cause",
U721="ODU HS","TX ISSUE",
U721="IP &amp; VLAN","TX ISSUE",
U721="Warehouse HUAWEI","SPARE-ISSUE",
U721="SPARE-HS","SPARE-ISSUE",
U721="Power Telco","RAN ISSUE",U721="no impacts","no impacts"
),"")</f>
        <v/>
      </c>
      <c r="U721" s="28"/>
      <c r="V721" s="35" t="str" cm="1">
        <f t="array" ref="V721">IFERROR(_xlfn.IFS(
U721="MPR ISSUE","ACTIVE",
U721="BSS Hardware Issue","ACTIVE",
U721="Sites strategiques, MLL, Pylone, etc.","PASSIVE",
U721="AKTIVCO DEFAUT GE &amp; POWER Cabinet","PASSIVE",
U721="AKTIVCO Coupure ENEO &amp; Baisse de tension","PASSIVE",
U721="Coupure ENEO &amp; Baisse de tension","PASSIVE",
U721="Defaut GE &amp; POWER Cabinet","PASSIVE",
U721="Sharing","PASSIVE",
U721="Sites strategiques &amp; DataCenter","PASSIVE",
U721="Exclu","Exclu",
U721="SAT","ACTIVE",
U721="SPARE-ISSUE","SPARE-ISSUE",
U721="Fiber CAmtel","ACTIVE",
U721="Fiber AOF","ACTIVE",
U721="Projet OCM (HUAWEI)","PLANNED WORKS",
U721="Projet OCM (NOKIA)","PLANNED WORKS",
U721="ACCESS-ISSUE","ACCESS-ISSUE",
U721="Projet OCM (ZTE, NOKIA, autres projets)","PLANNED WORKS",
U721="No root CAuse","No root cause",
U721="ODU HS","ACTIVE",
U721="IP &amp; VLAN","ACTIVE",
U721="Warehouse HUAWEI","SPARE-ISSUE",
U721="SPARE-HS","SPARE-ISSUE",
U721="Power Telco","ACTIVE",U721="no impacts","no impacts"
),"")</f>
        <v/>
      </c>
      <c r="W721" s="104" t="s">
        <v>6741</v>
      </c>
      <c r="X721" s="104" t="s">
        <v>6742</v>
      </c>
      <c r="Y721" s="104"/>
      <c r="Z721" s="104" t="s">
        <v>6743</v>
      </c>
      <c r="AA721" s="104" t="s">
        <v>6688</v>
      </c>
      <c r="AB721" s="104" t="s">
        <v>6141</v>
      </c>
      <c r="AC721" s="9"/>
      <c r="AD721" s="9"/>
      <c r="AE721" s="7" t="s">
        <v>5423</v>
      </c>
      <c r="AF721" s="6"/>
      <c r="AG721" s="7"/>
      <c r="AH721" s="3" t="s">
        <v>5423</v>
      </c>
      <c r="AI721" s="18" t="s">
        <v>5423</v>
      </c>
      <c r="AJ721" s="18" t="s">
        <v>5423</v>
      </c>
      <c r="AK721" s="18" t="s">
        <v>5423</v>
      </c>
      <c r="AL721" s="18" t="s">
        <v>5423</v>
      </c>
      <c r="AM721" s="18" t="s">
        <v>5423</v>
      </c>
      <c r="AN721" s="18" t="s">
        <v>5423</v>
      </c>
      <c r="AO721" s="18" t="s">
        <v>5423</v>
      </c>
      <c r="AP721" s="18" t="s">
        <v>5423</v>
      </c>
      <c r="AQ721" s="18" t="s">
        <v>5423</v>
      </c>
      <c r="AR721" s="18" t="s">
        <v>5423</v>
      </c>
      <c r="AS721" s="18" t="s">
        <v>5423</v>
      </c>
      <c r="AT721" s="18" t="s">
        <v>5423</v>
      </c>
      <c r="AU721" s="9" t="s">
        <v>6141</v>
      </c>
      <c r="AV721" s="14"/>
      <c r="AW721" s="14" t="s">
        <v>5423</v>
      </c>
      <c r="AX721" s="14" t="str">
        <f>_xlfn.XLOOKUP(B721,'[4]cell downs 18042026 17h'!$B:$B,'[4]cell downs 18042026 17h'!$B:$B,"")</f>
        <v/>
      </c>
      <c r="AY721" s="14" t="str">
        <f>_xlfn.XLOOKUP(B721,'[5]Cells Huawei 19042026 15h'!$B:$B,'[5]Cells Huawei 19042026 15h'!$B:$B,"")</f>
        <v/>
      </c>
      <c r="AZ721" s="105" t="str">
        <f>_xlfn.XLOOKUP(B721,'INCIDENT-04-23-2026'!E:E,'INCIDENT-04-23-2026'!F:F,"")</f>
        <v/>
      </c>
      <c r="BA721" s="105" t="str">
        <f>_xlfn.XLOOKUP(B721,'[6]Eneo 17H'!$C:$C,'[6]Eneo 17H'!$I:$I,"")</f>
        <v/>
      </c>
      <c r="BB721" s="105" t="str">
        <f>_xlfn.XLOOKUP(B721,[8]ALL!$B:$B,[8]ALL!$M:$M,"")</f>
        <v/>
      </c>
      <c r="BC721" s="105" t="str">
        <f>_xlfn.XLOOKUP(B721,'[6]Eneo 17H'!$C:$C,'[6]Eneo 17H'!$I:$I,"")</f>
        <v/>
      </c>
      <c r="BD721" s="105" t="str">
        <f>_xlfn.XLOOKUP(B721,'[7]Eneo 12H'!$C:$C,'[7]Eneo 12H'!$I:$I,"")</f>
        <v/>
      </c>
      <c r="BE721" s="11" t="s">
        <v>7199</v>
      </c>
    </row>
    <row r="722" spans="1:57" hidden="1" x14ac:dyDescent="0.3">
      <c r="A722" s="1" t="s">
        <v>1846</v>
      </c>
      <c r="B722" s="8" t="s">
        <v>1847</v>
      </c>
      <c r="C722" s="3" t="str">
        <f>_xlfn.XLOOKUP(B722,'[1]daily break down'!$D:$D,'[1]daily break down'!$E:$E,"")</f>
        <v>Douala</v>
      </c>
      <c r="D722" s="1" t="s">
        <v>11</v>
      </c>
      <c r="E722" s="1" t="s">
        <v>12</v>
      </c>
      <c r="F722" s="3" t="s">
        <v>31</v>
      </c>
      <c r="G722" s="1" t="s">
        <v>32</v>
      </c>
      <c r="H722" s="27" t="str">
        <f>_xlfn.XLOOKUP(B722,[2]CALCULATION!$B:$B,[2]CALCULATION!$H:$H,"")</f>
        <v>ZTE</v>
      </c>
      <c r="I722" s="23">
        <v>0</v>
      </c>
      <c r="J722" s="23">
        <v>0</v>
      </c>
      <c r="K722" s="23">
        <v>0</v>
      </c>
      <c r="L722" s="23">
        <v>5.3173502495484177</v>
      </c>
      <c r="M722" s="23">
        <v>1.579242679770456</v>
      </c>
      <c r="N722" s="23">
        <v>1.1143891985058487</v>
      </c>
      <c r="O722" s="23">
        <v>0</v>
      </c>
      <c r="P722" s="103" t="s">
        <v>6554</v>
      </c>
      <c r="Q722" s="36" t="s">
        <v>5796</v>
      </c>
      <c r="R722" s="36"/>
      <c r="S722" s="35" t="str" cm="1">
        <f t="array" ref="S722">IFERROR(_xlfn.IFS(
U722="MPR ISSUE","PDH",
U722="BSS Hardware Issue","BSS",
U722="Sites strategiques, MLL, Pylone, etc.","ENVTECH",
U722="AKTIVCO DEFAUT GE &amp; POWER Cabinet","AKTIVCO",
U722="AKTIVCO Coupure ENEO &amp; Baisse de tension","AKTIVCO GRID ONLY",
U722="Coupure ENEO &amp; Baisse de tension","IHS GRID ONLY",
U722="Defaut GE &amp; POWER Cabinet","IHS",
U722="Sharing","Partners",
U722="Sites strategiques &amp; DataCenter","SST &amp; DC",
U722="Exclu","Exclu",
U722="SAT","SAT",
U722="SPARE-ISSUE","SPARE-ISSUE",
U722="Fiber CAmtel","TRANS_FO_CAMTEL",
U722="Fiber AOF","Fiber AOF",
U722="Projet OCM (HUAWEI)","TRAVAUX-HUAWEI",
U722="Projet OCM (NOKIA)","TRAVAUX-NOKIA",
U722="ACCESS-ISSUE","ACCESS-ISSUE",
U722="Projet OCM (ZTE, NOKIA, autres projets)","TRAVAUX OCM",
U722="No root CAuse","No root cause",
U722="ODU HS","PDH",
U722="IP &amp; VLAN","PDH",
U722="Warehouse HUAWEI","SPARE-ISSUE",
U722="SPARE-HS","SPARE-ISSUE",
U722="Power Telco","BSS",U722="no impacts","no impacts"
),"")</f>
        <v/>
      </c>
      <c r="T722" s="35" t="str" cm="1">
        <f t="array" ref="T722">IFERROR(_xlfn.IFS(
U722="MPR ISSUE","TX ISSUE",
U722="BSS Hardware Issue","RAN ISSUE",
U722="Sites strategiques, MLL, Pylone, etc.","ENVTECH",
U722="AKTIVCO DEFAUT GE &amp; POWER Cabinet","POWER ISSUE",
U722="AKTIVCO Coupure ENEO &amp; Baisse de tension","POWER ISSUE",
U722="Coupure ENEO &amp; Baisse de tension","POWER ISSUE",
U722="Defaut GE &amp; POWER Cabinet","POWER ISSUE",
U722="Sharing","POWER ISSUE",
U722="Sites strategiques &amp; DataCenter","POWER ISSUE",
U722="Exclu","Exclu",
U722="SAT","TX ISSUE",
U722="SPARE-ISSUE","SPARE-ISSUE",
U722="Fiber CAmtel","TX ISSUE",
U722="Fiber AOF","TX ISSUE",
U722="Projet OCM (HUAWEI)","TRAVAUX-HUAWEI",
U722="Projet OCM (NOKIA)","TRAVAUX -NOKIA",
U722="ACCESS-ISSUE","ACCESS-ISSUE",
U722="Projet OCM (ZTE, NOKIA, autres projets)","TRAVAUX OCM",
U722="No root CAuse","No root cause",
U722="ODU HS","TX ISSUE",
U722="IP &amp; VLAN","TX ISSUE",
U722="Warehouse HUAWEI","SPARE-ISSUE",
U722="SPARE-HS","SPARE-ISSUE",
U722="Power Telco","RAN ISSUE",U722="no impacts","no impacts"
),"")</f>
        <v/>
      </c>
      <c r="U722" s="28"/>
      <c r="V722" s="35" t="str" cm="1">
        <f t="array" ref="V722">IFERROR(_xlfn.IFS(
U722="MPR ISSUE","ACTIVE",
U722="BSS Hardware Issue","ACTIVE",
U722="Sites strategiques, MLL, Pylone, etc.","PASSIVE",
U722="AKTIVCO DEFAUT GE &amp; POWER Cabinet","PASSIVE",
U722="AKTIVCO Coupure ENEO &amp; Baisse de tension","PASSIVE",
U722="Coupure ENEO &amp; Baisse de tension","PASSIVE",
U722="Defaut GE &amp; POWER Cabinet","PASSIVE",
U722="Sharing","PASSIVE",
U722="Sites strategiques &amp; DataCenter","PASSIVE",
U722="Exclu","Exclu",
U722="SAT","ACTIVE",
U722="SPARE-ISSUE","SPARE-ISSUE",
U722="Fiber CAmtel","ACTIVE",
U722="Fiber AOF","ACTIVE",
U722="Projet OCM (HUAWEI)","PLANNED WORKS",
U722="Projet OCM (NOKIA)","PLANNED WORKS",
U722="ACCESS-ISSUE","ACCESS-ISSUE",
U722="Projet OCM (ZTE, NOKIA, autres projets)","PLANNED WORKS",
U722="No root CAuse","No root cause",
U722="ODU HS","ACTIVE",
U722="IP &amp; VLAN","ACTIVE",
U722="Warehouse HUAWEI","SPARE-ISSUE",
U722="SPARE-HS","SPARE-ISSUE",
U722="Power Telco","ACTIVE", U722="no impacts","no impacts"
),"")</f>
        <v/>
      </c>
      <c r="W722" s="102"/>
      <c r="X722" s="102"/>
      <c r="Y722" s="102"/>
      <c r="Z722" s="102"/>
      <c r="AA722" s="102"/>
      <c r="AB722" s="104" t="s">
        <v>5423</v>
      </c>
      <c r="AC722" s="9"/>
      <c r="AD722" s="9"/>
      <c r="AE722" s="7" t="s">
        <v>5423</v>
      </c>
      <c r="AF722" s="6"/>
      <c r="AG722" s="7"/>
      <c r="AH722" s="3" t="s">
        <v>5423</v>
      </c>
      <c r="AI722" s="18" t="s">
        <v>5423</v>
      </c>
      <c r="AJ722" s="18" t="s">
        <v>5423</v>
      </c>
      <c r="AK722" s="18" t="s">
        <v>5423</v>
      </c>
      <c r="AL722" s="18" t="s">
        <v>5423</v>
      </c>
      <c r="AM722" s="18" t="s">
        <v>5423</v>
      </c>
      <c r="AN722" s="18" t="s">
        <v>5423</v>
      </c>
      <c r="AO722" s="18" t="s">
        <v>5423</v>
      </c>
      <c r="AP722" s="18" t="s">
        <v>5423</v>
      </c>
      <c r="AQ722" s="18" t="s">
        <v>5423</v>
      </c>
      <c r="AR722" s="18" t="s">
        <v>5423</v>
      </c>
      <c r="AS722" s="18" t="s">
        <v>5423</v>
      </c>
      <c r="AT722" s="18" t="s">
        <v>5423</v>
      </c>
      <c r="AU722" s="9" t="s">
        <v>5423</v>
      </c>
      <c r="AV722" s="14"/>
      <c r="AW722" s="14" t="s">
        <v>5423</v>
      </c>
      <c r="AX722" s="14" t="str">
        <f>_xlfn.XLOOKUP(B722,'[4]cell downs 18042026 17h'!$B:$B,'[4]cell downs 18042026 17h'!$B:$B,"")</f>
        <v/>
      </c>
      <c r="AY722" s="14" t="str">
        <f>_xlfn.XLOOKUP(B722,'[5]Cells Huawei 19042026 15h'!$B:$B,'[5]Cells Huawei 19042026 15h'!$B:$B,"")</f>
        <v/>
      </c>
      <c r="AZ722" s="105" t="str">
        <f>_xlfn.XLOOKUP(B722,'INCIDENT-04-23-2026'!E:E,'INCIDENT-04-23-2026'!F:F,"")</f>
        <v/>
      </c>
      <c r="BA722" s="105" t="str">
        <f>_xlfn.XLOOKUP(B722,'[6]Eneo 17H'!$C:$C,'[6]Eneo 17H'!$I:$I,"")</f>
        <v/>
      </c>
      <c r="BB722" s="105" t="str">
        <f>_xlfn.XLOOKUP(B722,[8]ALL!$B:$B,[8]ALL!$M:$M,"")</f>
        <v/>
      </c>
      <c r="BC722" s="105" t="str">
        <f>_xlfn.XLOOKUP(B722,'[6]Eneo 17H'!$C:$C,'[6]Eneo 17H'!$I:$I,"")</f>
        <v/>
      </c>
      <c r="BD722" s="105" t="str">
        <f>_xlfn.XLOOKUP(B722,'[7]Eneo 12H'!$C:$C,'[7]Eneo 12H'!$I:$I,"")</f>
        <v/>
      </c>
      <c r="BE722" s="105" t="s">
        <v>7179</v>
      </c>
    </row>
    <row r="723" spans="1:57" hidden="1" x14ac:dyDescent="0.3">
      <c r="A723" s="1" t="s">
        <v>588</v>
      </c>
      <c r="B723" s="8" t="s">
        <v>589</v>
      </c>
      <c r="C723" s="3" t="str">
        <f>_xlfn.XLOOKUP(B723,'[1]daily break down'!$D:$D,'[1]daily break down'!$E:$E,"")</f>
        <v>LITTORAL</v>
      </c>
      <c r="D723" s="1" t="s">
        <v>11</v>
      </c>
      <c r="E723" s="1" t="s">
        <v>12</v>
      </c>
      <c r="F723" s="3" t="s">
        <v>69</v>
      </c>
      <c r="G723" s="1" t="s">
        <v>502</v>
      </c>
      <c r="H723" s="27" t="str">
        <f>_xlfn.XLOOKUP(B723,[2]CALCULATION!$B:$B,[2]CALCULATION!$H:$H,"")</f>
        <v>ZTE</v>
      </c>
      <c r="I723" s="23">
        <v>0.39399471510959311</v>
      </c>
      <c r="J723" s="23">
        <v>0</v>
      </c>
      <c r="K723" s="23">
        <v>0.3012701429374513</v>
      </c>
      <c r="L723" s="23">
        <v>0.4965285803563021</v>
      </c>
      <c r="M723" s="23">
        <v>3.2918739102767161</v>
      </c>
      <c r="N723" s="23">
        <v>0</v>
      </c>
      <c r="O723" s="23">
        <v>0</v>
      </c>
      <c r="P723" s="103" t="s">
        <v>6554</v>
      </c>
      <c r="Q723" s="36" t="s">
        <v>5796</v>
      </c>
      <c r="R723" s="36"/>
      <c r="S723" s="35" t="str" cm="1">
        <f t="array" ref="S723">IFERROR(_xlfn.IFS(
U723="MPR ISSUE","PDH",
U723="BSS Hardware Issue","BSS",
U723="Sites strategiques, MLL, Pylone, etc.","ENVTECH",
U723="AKTIVCO DEFAUT GE &amp; POWER Cabinet","AKTIVCO",
U723="AKTIVCO Coupure ENEO &amp; Baisse de tension","AKTIVCO GRID ONLY",
U723="Coupure ENEO &amp; Baisse de tension","IHS GRID ONLY",
U723="Defaut GE &amp; POWER Cabinet","IHS",
U723="Sharing","Partners",
U723="Sites strategiques &amp; DataCenter","SST &amp; DC",
U723="Exclu","Exclu",
U723="SAT","SAT",
U723="SPARE-ISSUE","SPARE-ISSUE",
U723="Fiber CAmtel","TRANS_FO_CAMTEL",
U723="Fiber AOF","Fiber AOF",
U723="Projet OCM (HUAWEI)","TRAVAUX-HUAWEI",
U723="Projet OCM (NOKIA)","TRAVAUX-NOKIA",
U723="ACCESS-ISSUE","ACCESS-ISSUE",
U723="Projet OCM (ZTE, NOKIA, autres projets)","TRAVAUX OCM",
U723="No root CAuse","No root cause",
U723="ODU HS","PDH",
U723="IP &amp; VLAN","PDH",
U723="Warehouse HUAWEI","SPARE-ISSUE",
U723="SPARE-HS","SPARE-ISSUE",
U723="Power Telco","BSS",U723="no impacts","no impacts"
),"")</f>
        <v/>
      </c>
      <c r="T723" s="35" t="str" cm="1">
        <f t="array" ref="T723">IFERROR(_xlfn.IFS(
U723="MPR ISSUE","TX ISSUE",
U723="BSS Hardware Issue","RAN ISSUE",
U723="Sites strategiques, MLL, Pylone, etc.","ENVTECH",
U723="AKTIVCO DEFAUT GE &amp; POWER Cabinet","POWER ISSUE",
U723="AKTIVCO Coupure ENEO &amp; Baisse de tension","POWER ISSUE",
U723="Coupure ENEO &amp; Baisse de tension","POWER ISSUE",
U723="Defaut GE &amp; POWER Cabinet","POWER ISSUE",
U723="Sharing","POWER ISSUE",
U723="Sites strategiques &amp; DataCenter","POWER ISSUE",
U723="Exclu","Exclu",
U723="SAT","TX ISSUE",
U723="SPARE-ISSUE","SPARE-ISSUE",
U723="Fiber CAmtel","TX ISSUE",
U723="Fiber AOF","TX ISSUE",
U723="Projet OCM (HUAWEI)","TRAVAUX-HUAWEI",
U723="Projet OCM (NOKIA)","TRAVAUX -NOKIA",
U723="ACCESS-ISSUE","ACCESS-ISSUE",
U723="Projet OCM (ZTE, NOKIA, autres projets)","TRAVAUX OCM",
U723="No root CAuse","No root cause",
U723="ODU HS","TX ISSUE",
U723="IP &amp; VLAN","TX ISSUE",
U723="Warehouse HUAWEI","SPARE-ISSUE",
U723="SPARE-HS","SPARE-ISSUE",
U723="Power Telco","RAN ISSUE",U723="no impacts","no impacts"
),"")</f>
        <v/>
      </c>
      <c r="U723" s="28"/>
      <c r="V723" s="35" t="str" cm="1">
        <f t="array" ref="V723">IFERROR(_xlfn.IFS(
U723="MPR ISSUE","ACTIVE",
U723="BSS Hardware Issue","ACTIVE",
U723="Sites strategiques, MLL, Pylone, etc.","PASSIVE",
U723="AKTIVCO DEFAUT GE &amp; POWER Cabinet","PASSIVE",
U723="AKTIVCO Coupure ENEO &amp; Baisse de tension","PASSIVE",
U723="Coupure ENEO &amp; Baisse de tension","PASSIVE",
U723="Defaut GE &amp; POWER Cabinet","PASSIVE",
U723="Sharing","PASSIVE",
U723="Sites strategiques &amp; DataCenter","PASSIVE",
U723="Exclu","Exclu",
U723="SAT","ACTIVE",
U723="SPARE-ISSUE","SPARE-ISSUE",
U723="Fiber CAmtel","ACTIVE",
U723="Fiber AOF","ACTIVE",
U723="Projet OCM (HUAWEI)","PLANNED WORKS",
U723="Projet OCM (NOKIA)","PLANNED WORKS",
U723="ACCESS-ISSUE","ACCESS-ISSUE",
U723="Projet OCM (ZTE, NOKIA, autres projets)","PLANNED WORKS",
U723="No root CAuse","No root cause",
U723="ODU HS","ACTIVE",
U723="IP &amp; VLAN","ACTIVE",
U723="Warehouse HUAWEI","SPARE-ISSUE",
U723="SPARE-HS","SPARE-ISSUE",
U723="Power Telco","ACTIVE",U723="no impacts","no impacts"
),"")</f>
        <v/>
      </c>
      <c r="W723" s="102"/>
      <c r="X723" s="102"/>
      <c r="Y723" s="102"/>
      <c r="Z723" s="102"/>
      <c r="AA723" s="102"/>
      <c r="AB723" s="104" t="s">
        <v>5423</v>
      </c>
      <c r="AC723" s="9"/>
      <c r="AD723" s="9"/>
      <c r="AE723" s="7" t="s">
        <v>5423</v>
      </c>
      <c r="AF723" s="6"/>
      <c r="AG723" s="7"/>
      <c r="AH723" s="3" t="s">
        <v>5423</v>
      </c>
      <c r="AI723" s="18" t="s">
        <v>5423</v>
      </c>
      <c r="AJ723" s="18" t="s">
        <v>5423</v>
      </c>
      <c r="AK723" s="18" t="s">
        <v>5423</v>
      </c>
      <c r="AL723" s="18" t="s">
        <v>5423</v>
      </c>
      <c r="AM723" s="18" t="s">
        <v>5423</v>
      </c>
      <c r="AN723" s="18" t="s">
        <v>5423</v>
      </c>
      <c r="AO723" s="18" t="s">
        <v>5423</v>
      </c>
      <c r="AP723" s="18" t="s">
        <v>5423</v>
      </c>
      <c r="AQ723" s="18" t="s">
        <v>5423</v>
      </c>
      <c r="AR723" s="18" t="s">
        <v>5423</v>
      </c>
      <c r="AS723" s="18" t="s">
        <v>5423</v>
      </c>
      <c r="AT723" s="18" t="s">
        <v>5423</v>
      </c>
      <c r="AU723" s="9" t="s">
        <v>5423</v>
      </c>
      <c r="AV723" s="14"/>
      <c r="AW723" s="14" t="s">
        <v>5423</v>
      </c>
      <c r="AX723" s="14" t="str">
        <f>_xlfn.XLOOKUP(B723,'[4]cell downs 18042026 17h'!$B:$B,'[4]cell downs 18042026 17h'!$B:$B,"")</f>
        <v/>
      </c>
      <c r="AY723" s="14" t="str">
        <f>_xlfn.XLOOKUP(B723,'[5]Cells Huawei 19042026 15h'!$B:$B,'[5]Cells Huawei 19042026 15h'!$B:$B,"")</f>
        <v/>
      </c>
      <c r="AZ723" s="105" t="str">
        <f>_xlfn.XLOOKUP(B723,'INCIDENT-04-23-2026'!E:E,'INCIDENT-04-23-2026'!F:F,"")</f>
        <v/>
      </c>
      <c r="BA723" s="105" t="str">
        <f>_xlfn.XLOOKUP(B723,'[6]Eneo 17H'!$C:$C,'[6]Eneo 17H'!$I:$I,"")</f>
        <v/>
      </c>
      <c r="BB723" s="105" t="str">
        <f>_xlfn.XLOOKUP(B723,[8]ALL!$B:$B,[8]ALL!$M:$M,"")</f>
        <v/>
      </c>
      <c r="BC723" s="105" t="str">
        <f>_xlfn.XLOOKUP(B723,'[6]Eneo 17H'!$C:$C,'[6]Eneo 17H'!$I:$I,"")</f>
        <v/>
      </c>
      <c r="BD723" s="105" t="str">
        <f>_xlfn.XLOOKUP(B723,'[7]Eneo 12H'!$C:$C,'[7]Eneo 12H'!$I:$I,"")</f>
        <v/>
      </c>
      <c r="BE723" s="105" t="s">
        <v>7186</v>
      </c>
    </row>
    <row r="724" spans="1:57" hidden="1" x14ac:dyDescent="0.3">
      <c r="A724" s="1" t="s">
        <v>595</v>
      </c>
      <c r="B724" s="8" t="s">
        <v>596</v>
      </c>
      <c r="C724" s="3" t="str">
        <f>_xlfn.XLOOKUP(B724,'[1]daily break down'!$D:$D,'[1]daily break down'!$E:$E,"")</f>
        <v>LITTORAL</v>
      </c>
      <c r="D724" s="1" t="s">
        <v>11</v>
      </c>
      <c r="E724" s="1" t="s">
        <v>12</v>
      </c>
      <c r="F724" s="3" t="s">
        <v>69</v>
      </c>
      <c r="G724" s="1" t="s">
        <v>595</v>
      </c>
      <c r="H724" s="27" t="str">
        <f>_xlfn.XLOOKUP(B724,[2]CALCULATION!$B:$B,[2]CALCULATION!$H:$H,"")</f>
        <v>ZTE</v>
      </c>
      <c r="I724" s="23">
        <v>0.39287110517559759</v>
      </c>
      <c r="J724" s="23">
        <v>0</v>
      </c>
      <c r="K724" s="23">
        <v>0.30062808011802444</v>
      </c>
      <c r="L724" s="23">
        <v>0</v>
      </c>
      <c r="M724" s="23">
        <v>3.2739318214894149</v>
      </c>
      <c r="N724" s="23">
        <v>0</v>
      </c>
      <c r="O724" s="23">
        <v>0</v>
      </c>
      <c r="P724" s="103" t="s">
        <v>6554</v>
      </c>
      <c r="Q724" s="36" t="s">
        <v>5796</v>
      </c>
      <c r="R724" s="36"/>
      <c r="S724" s="35" t="str" cm="1">
        <f t="array" ref="S724">IFERROR(_xlfn.IFS(
U724="MPR ISSUE","PDH",
U724="BSS Hardware Issue","BSS",
U724="Sites strategiques, MLL, Pylone, etc.","ENVTECH",
U724="AKTIVCO DEFAUT GE &amp; POWER Cabinet","AKTIVCO",
U724="AKTIVCO Coupure ENEO &amp; Baisse de tension","AKTIVCO GRID ONLY",
U724="Coupure ENEO &amp; Baisse de tension","IHS GRID ONLY",
U724="Defaut GE &amp; POWER Cabinet","IHS",
U724="Sharing","Partners",
U724="Sites strategiques &amp; DataCenter","SST &amp; DC",
U724="Exclu","Exclu",
U724="SAT","SAT",
U724="SPARE-ISSUE","SPARE-ISSUE",
U724="Fiber CAmtel","TRANS_FO_CAMTEL",
U724="Fiber AOF","Fiber AOF",
U724="Projet OCM (HUAWEI)","TRAVAUX-HUAWEI",
U724="Projet OCM (NOKIA)","TRAVAUX-NOKIA",
U724="ACCESS-ISSUE","ACCESS-ISSUE",
U724="Projet OCM (ZTE, NOKIA, autres projets)","TRAVAUX OCM",
U724="No root CAuse","No root cause",
U724="ODU HS","PDH",
U724="IP &amp; VLAN","PDH",
U724="Warehouse HUAWEI","SPARE-ISSUE",
U724="SPARE-HS","SPARE-ISSUE",
U724="Power Telco","BSS",U724="no impacts","no impacts"
),"")</f>
        <v/>
      </c>
      <c r="T724" s="35" t="str" cm="1">
        <f t="array" ref="T724">IFERROR(_xlfn.IFS(
U724="MPR ISSUE","TX ISSUE",
U724="BSS Hardware Issue","RAN ISSUE",
U724="Sites strategiques, MLL, Pylone, etc.","ENVTECH",
U724="AKTIVCO DEFAUT GE &amp; POWER Cabinet","POWER ISSUE",
U724="AKTIVCO Coupure ENEO &amp; Baisse de tension","POWER ISSUE",
U724="Coupure ENEO &amp; Baisse de tension","POWER ISSUE",
U724="Defaut GE &amp; POWER Cabinet","POWER ISSUE",
U724="Sharing","POWER ISSUE",
U724="Sites strategiques &amp; DataCenter","POWER ISSUE",
U724="Exclu","Exclu",
U724="SAT","TX ISSUE",
U724="SPARE-ISSUE","SPARE-ISSUE",
U724="Fiber CAmtel","TX ISSUE",
U724="Fiber AOF","TX ISSUE",
U724="Projet OCM (HUAWEI)","TRAVAUX-HUAWEI",
U724="Projet OCM (NOKIA)","TRAVAUX -NOKIA",
U724="ACCESS-ISSUE","ACCESS-ISSUE",
U724="Projet OCM (ZTE, NOKIA, autres projets)","TRAVAUX OCM",
U724="No root CAuse","No root cause",
U724="ODU HS","TX ISSUE",
U724="IP &amp; VLAN","TX ISSUE",
U724="Warehouse HUAWEI","SPARE-ISSUE",
U724="SPARE-HS","SPARE-ISSUE",
U724="Power Telco","RAN ISSUE",U724="no impacts","no impacts"
),"")</f>
        <v/>
      </c>
      <c r="U724" s="28"/>
      <c r="V724" s="35" t="str" cm="1">
        <f t="array" ref="V724">IFERROR(_xlfn.IFS(
U724="MPR ISSUE","ACTIVE",
U724="BSS Hardware Issue","ACTIVE",
U724="Sites strategiques, MLL, Pylone, etc.","PASSIVE",
U724="AKTIVCO DEFAUT GE &amp; POWER Cabinet","PASSIVE",
U724="AKTIVCO Coupure ENEO &amp; Baisse de tension","PASSIVE",
U724="Coupure ENEO &amp; Baisse de tension","PASSIVE",
U724="Defaut GE &amp; POWER Cabinet","PASSIVE",
U724="Sharing","PASSIVE",
U724="Sites strategiques &amp; DataCenter","PASSIVE",
U724="Exclu","Exclu",
U724="SAT","ACTIVE",
U724="SPARE-ISSUE","SPARE-ISSUE",
U724="Fiber CAmtel","ACTIVE",
U724="Fiber AOF","ACTIVE",
U724="Projet OCM (HUAWEI)","PLANNED WORKS",
U724="Projet OCM (NOKIA)","PLANNED WORKS",
U724="ACCESS-ISSUE","ACCESS-ISSUE",
U724="Projet OCM (ZTE, NOKIA, autres projets)","PLANNED WORKS",
U724="No root CAuse","No root cause",
U724="ODU HS","ACTIVE",
U724="IP &amp; VLAN","ACTIVE",
U724="Warehouse HUAWEI","SPARE-ISSUE",
U724="SPARE-HS","SPARE-ISSUE",
U724="Power Telco","ACTIVE",U724="no impacts","no impacts"
),"")</f>
        <v/>
      </c>
      <c r="W724" s="102"/>
      <c r="X724" s="102"/>
      <c r="Y724" s="102"/>
      <c r="Z724" s="102"/>
      <c r="AA724" s="102"/>
      <c r="AB724" s="104" t="s">
        <v>5423</v>
      </c>
      <c r="AC724" s="9"/>
      <c r="AD724" s="9"/>
      <c r="AE724" s="7" t="s">
        <v>5423</v>
      </c>
      <c r="AF724" s="6"/>
      <c r="AG724" s="7"/>
      <c r="AH724" s="3" t="s">
        <v>5423</v>
      </c>
      <c r="AI724" s="18" t="s">
        <v>5423</v>
      </c>
      <c r="AJ724" s="18" t="s">
        <v>5423</v>
      </c>
      <c r="AK724" s="18" t="s">
        <v>5423</v>
      </c>
      <c r="AL724" s="18" t="s">
        <v>5423</v>
      </c>
      <c r="AM724" s="18" t="s">
        <v>5423</v>
      </c>
      <c r="AN724" s="18" t="s">
        <v>5423</v>
      </c>
      <c r="AO724" s="18" t="s">
        <v>5423</v>
      </c>
      <c r="AP724" s="18" t="s">
        <v>5423</v>
      </c>
      <c r="AQ724" s="18" t="s">
        <v>5423</v>
      </c>
      <c r="AR724" s="18" t="s">
        <v>5423</v>
      </c>
      <c r="AS724" s="18" t="s">
        <v>5423</v>
      </c>
      <c r="AT724" s="18" t="s">
        <v>5423</v>
      </c>
      <c r="AU724" s="9" t="s">
        <v>5423</v>
      </c>
      <c r="AV724" s="14"/>
      <c r="AW724" s="14" t="s">
        <v>5423</v>
      </c>
      <c r="AX724" s="14" t="str">
        <f>_xlfn.XLOOKUP(B724,'[4]cell downs 18042026 17h'!$B:$B,'[4]cell downs 18042026 17h'!$B:$B,"")</f>
        <v/>
      </c>
      <c r="AY724" s="14" t="str">
        <f>_xlfn.XLOOKUP(B724,'[5]Cells Huawei 19042026 15h'!$B:$B,'[5]Cells Huawei 19042026 15h'!$B:$B,"")</f>
        <v/>
      </c>
      <c r="AZ724" s="105" t="str">
        <f>_xlfn.XLOOKUP(B724,'INCIDENT-04-23-2026'!E:E,'INCIDENT-04-23-2026'!F:F,"")</f>
        <v/>
      </c>
      <c r="BA724" s="105" t="str">
        <f>_xlfn.XLOOKUP(B724,'[6]Eneo 17H'!$C:$C,'[6]Eneo 17H'!$I:$I,"")</f>
        <v/>
      </c>
      <c r="BB724" s="105" t="str">
        <f>_xlfn.XLOOKUP(B724,[8]ALL!$B:$B,[8]ALL!$M:$M,"")</f>
        <v/>
      </c>
      <c r="BC724" s="105" t="str">
        <f>_xlfn.XLOOKUP(B724,'[6]Eneo 17H'!$C:$C,'[6]Eneo 17H'!$I:$I,"")</f>
        <v/>
      </c>
      <c r="BD724" s="105" t="str">
        <f>_xlfn.XLOOKUP(B724,'[7]Eneo 12H'!$C:$C,'[7]Eneo 12H'!$I:$I,"")</f>
        <v/>
      </c>
      <c r="BE724" s="105" t="s">
        <v>7187</v>
      </c>
    </row>
    <row r="725" spans="1:57" hidden="1" x14ac:dyDescent="0.3">
      <c r="A725" s="1" t="s">
        <v>590</v>
      </c>
      <c r="B725" s="1" t="s">
        <v>591</v>
      </c>
      <c r="C725" s="3" t="str">
        <f>_xlfn.XLOOKUP(B725,'[1]daily break down'!$D:$D,'[1]daily break down'!$E:$E,"")</f>
        <v>CENTRE</v>
      </c>
      <c r="D725" s="1" t="s">
        <v>21</v>
      </c>
      <c r="E725" s="1" t="s">
        <v>188</v>
      </c>
      <c r="F725" s="3" t="s">
        <v>69</v>
      </c>
      <c r="G725" s="1" t="s">
        <v>502</v>
      </c>
      <c r="H725" s="27" t="str">
        <f>_xlfn.XLOOKUP(B725,[2]CALCULATION!$B:$B,[2]CALCULATION!$H:$H,"")</f>
        <v>ZTE</v>
      </c>
      <c r="I725" s="23">
        <v>0.39319213658531038</v>
      </c>
      <c r="J725" s="23">
        <v>0</v>
      </c>
      <c r="K725" s="23">
        <v>0.3022510722449086</v>
      </c>
      <c r="L725" s="23">
        <v>0</v>
      </c>
      <c r="M725" s="23">
        <v>3.2731827482000848</v>
      </c>
      <c r="N725" s="23">
        <v>0</v>
      </c>
      <c r="O725" s="23">
        <v>0</v>
      </c>
      <c r="P725" s="103" t="s">
        <v>6554</v>
      </c>
      <c r="Q725" s="36" t="s">
        <v>5796</v>
      </c>
      <c r="R725" s="36"/>
      <c r="S725" s="35" t="str" cm="1">
        <f t="array" ref="S725">IFERROR(_xlfn.IFS(
U725="MPR ISSUE","PDH",
U725="BSS Hardware Issue","BSS",
U725="Sites strategiques, MLL, Pylone, etc.","ENVTECH",
U725="AKTIVCO DEFAUT GE &amp; POWER Cabinet","AKTIVCO",
U725="AKTIVCO Coupure ENEO &amp; Baisse de tension","AKTIVCO GRID ONLY",
U725="Coupure ENEO &amp; Baisse de tension","IHS GRID ONLY",
U725="Defaut GE &amp; POWER Cabinet","IHS",
U725="Sharing","Partners",
U725="Sites strategiques &amp; DataCenter","SST &amp; DC",
U725="Exclu","Exclu",
U725="SAT","SAT",
U725="SPARE-ISSUE","SPARE-ISSUE",
U725="Fiber CAmtel","TRANS_FO_CAMTEL",
U725="Fiber AOF","Fiber AOF",
U725="Projet OCM (HUAWEI)","TRAVAUX-HUAWEI",
U725="Projet OCM (NOKIA)","TRAVAUX-NOKIA",
U725="ACCESS-ISSUE","ACCESS-ISSUE",
U725="Projet OCM (ZTE, NOKIA, autres projets)","TRAVAUX OCM",
U725="No root CAuse","No root cause",
U725="ODU HS","PDH",
U725="IP &amp; VLAN","PDH",
U725="Warehouse HUAWEI","SPARE-ISSUE",
U725="SPARE-HS","SPARE-ISSUE",
U725="Power Telco","BSS",U725="no impacts","no impacts"
),"")</f>
        <v/>
      </c>
      <c r="T725" s="35" t="str" cm="1">
        <f t="array" ref="T725">IFERROR(_xlfn.IFS(
U725="MPR ISSUE","TX ISSUE",
U725="BSS Hardware Issue","RAN ISSUE",
U725="Sites strategiques, MLL, Pylone, etc.","ENVTECH",
U725="AKTIVCO DEFAUT GE &amp; POWER Cabinet","POWER ISSUE",
U725="AKTIVCO Coupure ENEO &amp; Baisse de tension","POWER ISSUE",
U725="Coupure ENEO &amp; Baisse de tension","POWER ISSUE",
U725="Defaut GE &amp; POWER Cabinet","POWER ISSUE",
U725="Sharing","POWER ISSUE",
U725="Sites strategiques &amp; DataCenter","POWER ISSUE",
U725="Exclu","Exclu",
U725="SAT","TX ISSUE",
U725="SPARE-ISSUE","SPARE-ISSUE",
U725="Fiber CAmtel","TX ISSUE",
U725="Fiber AOF","TX ISSUE",
U725="Projet OCM (HUAWEI)","TRAVAUX-HUAWEI",
U725="Projet OCM (NOKIA)","TRAVAUX -NOKIA",
U725="ACCESS-ISSUE","ACCESS-ISSUE",
U725="Projet OCM (ZTE, NOKIA, autres projets)","TRAVAUX OCM",
U725="No root CAuse","No root cause",
U725="ODU HS","TX ISSUE",
U725="IP &amp; VLAN","TX ISSUE",
U725="Warehouse HUAWEI","SPARE-ISSUE",
U725="SPARE-HS","SPARE-ISSUE",
U725="Power Telco","RAN ISSUE",U725="no impacts","no impacts"
),"")</f>
        <v/>
      </c>
      <c r="U725" s="28"/>
      <c r="V725" s="35" t="str" cm="1">
        <f t="array" ref="V725">IFERROR(_xlfn.IFS(
U725="MPR ISSUE","ACTIVE",
U725="BSS Hardware Issue","ACTIVE",
U725="Sites strategiques, MLL, Pylone, etc.","PASSIVE",
U725="AKTIVCO DEFAUT GE &amp; POWER Cabinet","PASSIVE",
U725="AKTIVCO Coupure ENEO &amp; Baisse de tension","PASSIVE",
U725="Coupure ENEO &amp; Baisse de tension","PASSIVE",
U725="Defaut GE &amp; POWER Cabinet","PASSIVE",
U725="Sharing","PASSIVE",
U725="Sites strategiques &amp; DataCenter","PASSIVE",
U725="Exclu","Exclu",
U725="SAT","ACTIVE",
U725="SPARE-ISSUE","SPARE-ISSUE",
U725="Fiber CAmtel","ACTIVE",
U725="Fiber AOF","ACTIVE",
U725="Projet OCM (HUAWEI)","PLANNED WORKS",
U725="Projet OCM (NOKIA)","PLANNED WORKS",
U725="ACCESS-ISSUE","ACCESS-ISSUE",
U725="Projet OCM (ZTE, NOKIA, autres projets)","PLANNED WORKS",
U725="No root CAuse","No root cause",
U725="ODU HS","ACTIVE",
U725="IP &amp; VLAN","ACTIVE",
U725="Warehouse HUAWEI","SPARE-ISSUE",
U725="SPARE-HS","SPARE-ISSUE",
U725="Power Telco","ACTIVE",U725="no impacts","no impacts"
),"")</f>
        <v/>
      </c>
      <c r="W725" s="102"/>
      <c r="X725" s="102"/>
      <c r="Y725" s="102"/>
      <c r="Z725" s="102"/>
      <c r="AA725" s="102"/>
      <c r="AB725" s="104" t="s">
        <v>5423</v>
      </c>
      <c r="AC725" s="9"/>
      <c r="AD725" s="9"/>
      <c r="AE725" s="7" t="s">
        <v>5423</v>
      </c>
      <c r="AF725" s="6"/>
      <c r="AG725" s="7"/>
      <c r="AH725" s="3" t="s">
        <v>5423</v>
      </c>
      <c r="AI725" s="18" t="s">
        <v>5423</v>
      </c>
      <c r="AJ725" s="18" t="s">
        <v>5423</v>
      </c>
      <c r="AK725" s="18" t="s">
        <v>5423</v>
      </c>
      <c r="AL725" s="18" t="s">
        <v>5423</v>
      </c>
      <c r="AM725" s="18" t="s">
        <v>5423</v>
      </c>
      <c r="AN725" s="18" t="s">
        <v>5423</v>
      </c>
      <c r="AO725" s="18" t="s">
        <v>5423</v>
      </c>
      <c r="AP725" s="18" t="s">
        <v>5423</v>
      </c>
      <c r="AQ725" s="18" t="s">
        <v>5423</v>
      </c>
      <c r="AR725" s="18" t="s">
        <v>5423</v>
      </c>
      <c r="AS725" s="18" t="s">
        <v>5423</v>
      </c>
      <c r="AT725" s="18" t="s">
        <v>5423</v>
      </c>
      <c r="AU725" s="9" t="s">
        <v>5423</v>
      </c>
      <c r="AV725" s="14"/>
      <c r="AW725" s="14" t="s">
        <v>5423</v>
      </c>
      <c r="AX725" s="14" t="str">
        <f>_xlfn.XLOOKUP(B725,'[4]cell downs 18042026 17h'!$B:$B,'[4]cell downs 18042026 17h'!$B:$B,"")</f>
        <v/>
      </c>
      <c r="AY725" s="14" t="str">
        <f>_xlfn.XLOOKUP(B725,'[5]Cells Huawei 19042026 15h'!$B:$B,'[5]Cells Huawei 19042026 15h'!$B:$B,"")</f>
        <v/>
      </c>
      <c r="AZ725" s="105" t="str">
        <f>_xlfn.XLOOKUP(B725,'INCIDENT-04-23-2026'!E:E,'INCIDENT-04-23-2026'!F:F,"")</f>
        <v/>
      </c>
      <c r="BA725" s="105" t="str">
        <f>_xlfn.XLOOKUP(B725,'[6]Eneo 17H'!$C:$C,'[6]Eneo 17H'!$I:$I,"")</f>
        <v/>
      </c>
      <c r="BB725" s="105" t="str">
        <f>_xlfn.XLOOKUP(B725,[8]ALL!$B:$B,[8]ALL!$M:$M,"")</f>
        <v/>
      </c>
      <c r="BC725" s="105" t="str">
        <f>_xlfn.XLOOKUP(B725,'[6]Eneo 17H'!$C:$C,'[6]Eneo 17H'!$I:$I,"")</f>
        <v/>
      </c>
      <c r="BD725" s="105" t="str">
        <f>_xlfn.XLOOKUP(B725,'[7]Eneo 12H'!$C:$C,'[7]Eneo 12H'!$I:$I,"")</f>
        <v/>
      </c>
      <c r="BE725" s="105" t="s">
        <v>7187</v>
      </c>
    </row>
    <row r="726" spans="1:57" hidden="1" x14ac:dyDescent="0.3">
      <c r="A726" s="1" t="s">
        <v>592</v>
      </c>
      <c r="B726" s="8" t="s">
        <v>593</v>
      </c>
      <c r="C726" s="3" t="str">
        <f>_xlfn.XLOOKUP(B726,'[1]daily break down'!$D:$D,'[1]daily break down'!$E:$E,"")</f>
        <v>CENTRE</v>
      </c>
      <c r="D726" s="1" t="s">
        <v>11</v>
      </c>
      <c r="E726" s="1" t="s">
        <v>594</v>
      </c>
      <c r="F726" s="3" t="s">
        <v>69</v>
      </c>
      <c r="G726" s="1" t="s">
        <v>592</v>
      </c>
      <c r="H726" s="27" t="str">
        <f>_xlfn.XLOOKUP(B726,[2]CALCULATION!$B:$B,[2]CALCULATION!$H:$H,"")</f>
        <v>ZTE</v>
      </c>
      <c r="I726" s="23">
        <v>0.39374502401314937</v>
      </c>
      <c r="J726" s="23">
        <v>0</v>
      </c>
      <c r="K726" s="23">
        <v>0.30068158535297684</v>
      </c>
      <c r="L726" s="23">
        <v>0</v>
      </c>
      <c r="M726" s="23">
        <v>3.2715419209948835</v>
      </c>
      <c r="N726" s="23">
        <v>0</v>
      </c>
      <c r="O726" s="23">
        <v>0</v>
      </c>
      <c r="P726" s="103" t="s">
        <v>6554</v>
      </c>
      <c r="Q726" s="36" t="s">
        <v>5796</v>
      </c>
      <c r="R726" s="36"/>
      <c r="S726" s="35" t="str" cm="1">
        <f t="array" ref="S726">IFERROR(_xlfn.IFS(
U726="MPR ISSUE","PDH",
U726="BSS Hardware Issue","BSS",
U726="Sites strategiques, MLL, Pylone, etc.","ENVTECH",
U726="AKTIVCO DEFAUT GE &amp; POWER Cabinet","AKTIVCO",
U726="AKTIVCO Coupure ENEO &amp; Baisse de tension","AKTIVCO GRID ONLY",
U726="Coupure ENEO &amp; Baisse de tension","IHS GRID ONLY",
U726="Defaut GE &amp; POWER Cabinet","IHS",
U726="Sharing","Partners",
U726="Sites strategiques &amp; DataCenter","SST &amp; DC",
U726="Exclu","Exclu",
U726="SAT","SAT",
U726="SPARE-ISSUE","SPARE-ISSUE",
U726="Fiber CAmtel","TRANS_FO_CAMTEL",
U726="Fiber AOF","Fiber AOF",
U726="Projet OCM (HUAWEI)","TRAVAUX-HUAWEI",
U726="Projet OCM (NOKIA)","TRAVAUX-NOKIA",
U726="ACCESS-ISSUE","ACCESS-ISSUE",
U726="Projet OCM (ZTE, NOKIA, autres projets)","TRAVAUX OCM",
U726="No root CAuse","No root cause",
U726="ODU HS","PDH",
U726="IP &amp; VLAN","PDH",
U726="Warehouse HUAWEI","SPARE-ISSUE",
U726="SPARE-HS","SPARE-ISSUE",
U726="Power Telco","BSS",U726="no impacts","no impacts"
),"")</f>
        <v/>
      </c>
      <c r="T726" s="35" t="str" cm="1">
        <f t="array" ref="T726">IFERROR(_xlfn.IFS(
U726="MPR ISSUE","TX ISSUE",
U726="BSS Hardware Issue","RAN ISSUE",
U726="Sites strategiques, MLL, Pylone, etc.","ENVTECH",
U726="AKTIVCO DEFAUT GE &amp; POWER Cabinet","POWER ISSUE",
U726="AKTIVCO Coupure ENEO &amp; Baisse de tension","POWER ISSUE",
U726="Coupure ENEO &amp; Baisse de tension","POWER ISSUE",
U726="Defaut GE &amp; POWER Cabinet","POWER ISSUE",
U726="Sharing","POWER ISSUE",
U726="Sites strategiques &amp; DataCenter","POWER ISSUE",
U726="Exclu","Exclu",
U726="SAT","TX ISSUE",
U726="SPARE-ISSUE","SPARE-ISSUE",
U726="Fiber CAmtel","TX ISSUE",
U726="Fiber AOF","TX ISSUE",
U726="Projet OCM (HUAWEI)","TRAVAUX-HUAWEI",
U726="Projet OCM (NOKIA)","TRAVAUX -NOKIA",
U726="ACCESS-ISSUE","ACCESS-ISSUE",
U726="Projet OCM (ZTE, NOKIA, autres projets)","TRAVAUX OCM",
U726="No root CAuse","No root cause",
U726="ODU HS","TX ISSUE",
U726="IP &amp; VLAN","TX ISSUE",
U726="Warehouse HUAWEI","SPARE-ISSUE",
U726="SPARE-HS","SPARE-ISSUE",
U726="Power Telco","RAN ISSUE",U726="no impacts","no impacts"
),"")</f>
        <v/>
      </c>
      <c r="U726" s="28"/>
      <c r="V726" s="35" t="str" cm="1">
        <f t="array" ref="V726">IFERROR(_xlfn.IFS(
U726="MPR ISSUE","ACTIVE",
U726="BSS Hardware Issue","ACTIVE",
U726="Sites strategiques, MLL, Pylone, etc.","PASSIVE",
U726="AKTIVCO DEFAUT GE &amp; POWER Cabinet","PASSIVE",
U726="AKTIVCO Coupure ENEO &amp; Baisse de tension","PASSIVE",
U726="Coupure ENEO &amp; Baisse de tension","PASSIVE",
U726="Defaut GE &amp; POWER Cabinet","PASSIVE",
U726="Sharing","PASSIVE",
U726="Sites strategiques &amp; DataCenter","PASSIVE",
U726="Exclu","Exclu",
U726="SAT","ACTIVE",
U726="SPARE-ISSUE","SPARE-ISSUE",
U726="Fiber CAmtel","ACTIVE",
U726="Fiber AOF","ACTIVE",
U726="Projet OCM (HUAWEI)","PLANNED WORKS",
U726="Projet OCM (NOKIA)","PLANNED WORKS",
U726="ACCESS-ISSUE","ACCESS-ISSUE",
U726="Projet OCM (ZTE, NOKIA, autres projets)","PLANNED WORKS",
U726="No root CAuse","No root cause",
U726="ODU HS","ACTIVE",
U726="IP &amp; VLAN","ACTIVE",
U726="Warehouse HUAWEI","SPARE-ISSUE",
U726="SPARE-HS","SPARE-ISSUE",
U726="Power Telco","ACTIVE",U726="no impacts","no impacts"
),"")</f>
        <v/>
      </c>
      <c r="W726" s="102"/>
      <c r="X726" s="102"/>
      <c r="Y726" s="102"/>
      <c r="Z726" s="102"/>
      <c r="AA726" s="102"/>
      <c r="AB726" s="104" t="s">
        <v>5423</v>
      </c>
      <c r="AC726" s="9"/>
      <c r="AD726" s="9"/>
      <c r="AE726" s="7" t="s">
        <v>5423</v>
      </c>
      <c r="AF726" s="6"/>
      <c r="AG726" s="7"/>
      <c r="AH726" s="3" t="s">
        <v>5423</v>
      </c>
      <c r="AI726" s="18" t="s">
        <v>5423</v>
      </c>
      <c r="AJ726" s="18" t="s">
        <v>5423</v>
      </c>
      <c r="AK726" s="18" t="s">
        <v>5423</v>
      </c>
      <c r="AL726" s="18" t="s">
        <v>5423</v>
      </c>
      <c r="AM726" s="18" t="s">
        <v>5423</v>
      </c>
      <c r="AN726" s="18" t="s">
        <v>5423</v>
      </c>
      <c r="AO726" s="18" t="s">
        <v>5423</v>
      </c>
      <c r="AP726" s="18" t="s">
        <v>5423</v>
      </c>
      <c r="AQ726" s="18" t="s">
        <v>5423</v>
      </c>
      <c r="AR726" s="18" t="s">
        <v>5423</v>
      </c>
      <c r="AS726" s="18" t="s">
        <v>5423</v>
      </c>
      <c r="AT726" s="18" t="s">
        <v>5423</v>
      </c>
      <c r="AU726" s="9" t="s">
        <v>5423</v>
      </c>
      <c r="AV726" s="14"/>
      <c r="AW726" s="14" t="s">
        <v>5423</v>
      </c>
      <c r="AX726" s="14" t="str">
        <f>_xlfn.XLOOKUP(B726,'[4]cell downs 18042026 17h'!$B:$B,'[4]cell downs 18042026 17h'!$B:$B,"")</f>
        <v/>
      </c>
      <c r="AY726" s="14" t="str">
        <f>_xlfn.XLOOKUP(B726,'[5]Cells Huawei 19042026 15h'!$B:$B,'[5]Cells Huawei 19042026 15h'!$B:$B,"")</f>
        <v/>
      </c>
      <c r="AZ726" s="105" t="str">
        <f>_xlfn.XLOOKUP(B726,'INCIDENT-04-23-2026'!E:E,'INCIDENT-04-23-2026'!F:F,"")</f>
        <v/>
      </c>
      <c r="BA726" s="105" t="str">
        <f>_xlfn.XLOOKUP(B726,'[6]Eneo 17H'!$C:$C,'[6]Eneo 17H'!$I:$I,"")</f>
        <v/>
      </c>
      <c r="BB726" s="105" t="str">
        <f>_xlfn.XLOOKUP(B726,[8]ALL!$B:$B,[8]ALL!$M:$M,"")</f>
        <v/>
      </c>
      <c r="BC726" s="105" t="str">
        <f>_xlfn.XLOOKUP(B726,'[6]Eneo 17H'!$C:$C,'[6]Eneo 17H'!$I:$I,"")</f>
        <v/>
      </c>
      <c r="BD726" s="105" t="str">
        <f>_xlfn.XLOOKUP(B726,'[7]Eneo 12H'!$C:$C,'[7]Eneo 12H'!$I:$I,"")</f>
        <v/>
      </c>
      <c r="BE726" s="105" t="s">
        <v>7187</v>
      </c>
    </row>
    <row r="727" spans="1:57" hidden="1" x14ac:dyDescent="0.3">
      <c r="A727" s="1" t="s">
        <v>136</v>
      </c>
      <c r="B727" s="8" t="s">
        <v>137</v>
      </c>
      <c r="C727" s="3" t="str">
        <f>_xlfn.XLOOKUP(B727,'[1]daily break down'!$D:$D,'[1]daily break down'!$E:$E,"")</f>
        <v>Maroua</v>
      </c>
      <c r="D727" s="1" t="s">
        <v>21</v>
      </c>
      <c r="E727" s="1" t="s">
        <v>80</v>
      </c>
      <c r="F727" s="3" t="s">
        <v>55</v>
      </c>
      <c r="G727" s="1" t="s">
        <v>84</v>
      </c>
      <c r="H727" s="25" t="str">
        <f>_xlfn.XLOOKUP(B727,[2]CALCULATION!$B:$B,[2]CALCULATION!$H:$H,"")</f>
        <v>Huawei</v>
      </c>
      <c r="I727" s="23">
        <v>1.9707761540722478E-2</v>
      </c>
      <c r="J727" s="23">
        <v>4.9046465372838731E-3</v>
      </c>
      <c r="K727" s="23">
        <v>5.3999266621579576</v>
      </c>
      <c r="L727" s="23">
        <v>28.175107652532724</v>
      </c>
      <c r="M727" s="23">
        <v>21.344165646500187</v>
      </c>
      <c r="N727" s="23">
        <v>0</v>
      </c>
      <c r="O727" s="23">
        <v>0</v>
      </c>
      <c r="P727" s="103" t="s">
        <v>6554</v>
      </c>
      <c r="Q727" s="36" t="s">
        <v>5796</v>
      </c>
      <c r="R727" s="36"/>
      <c r="S727" s="35" t="str" cm="1">
        <f t="array" ref="S727">IFERROR(_xlfn.IFS(
U727="MPR ISSUE","PDH",
U727="BSS Hardware Issue","BSS",
U727="Sites strategiques, MLL, Pylone, etc.","ENVTECH",
U727="AKTIVCO DEFAUT GE &amp; POWER Cabinet","AKTIVCO",
U727="AKTIVCO Coupure ENEO &amp; Baisse de tension","AKTIVCO GRID ONLY",
U727="Coupure ENEO &amp; Baisse de tension","IHS GRID ONLY",
U727="Defaut GE &amp; POWER Cabinet","IHS",
U727="Sharing","Partners",
U727="Sites strategiques &amp; DataCenter","SST &amp; DC",
U727="Exclu","Exclu",
U727="SAT","SAT",
U727="SPARE-ISSUE","SPARE-ISSUE",
U727="Fiber CAmtel","TRANS_FO_CAMTEL",
U727="Fiber AOF","Fiber AOF",
U727="Projet OCM (HUAWEI)","TRAVAUX-HUAWEI",
U727="Projet OCM (NOKIA)","TRAVAUX-NOKIA",
U727="ACCESS-ISSUE","ACCESS-ISSUE",
U727="Projet OCM (ZTE, NOKIA, autres projets)","TRAVAUX OCM",
U727="No root CAuse","No root cause",
U727="ODU HS","PDH",
U727="IP &amp; VLAN","PDH",
U727="Warehouse HUAWEI","SPARE-ISSUE",
U727="SPARE-HS","SPARE-ISSUE",
U727="Power Telco","BSS",U727="no impacts","no impacts"
),"")</f>
        <v/>
      </c>
      <c r="T727" s="35" t="str" cm="1">
        <f t="array" ref="T727">IFERROR(_xlfn.IFS(
U727="MPR ISSUE","TX ISSUE",
U727="BSS Hardware Issue","RAN ISSUE",
U727="Sites strategiques, MLL, Pylone, etc.","ENVTECH",
U727="AKTIVCO DEFAUT GE &amp; POWER Cabinet","POWER ISSUE",
U727="AKTIVCO Coupure ENEO &amp; Baisse de tension","POWER ISSUE",
U727="Coupure ENEO &amp; Baisse de tension","POWER ISSUE",
U727="Defaut GE &amp; POWER Cabinet","POWER ISSUE",
U727="Sharing","POWER ISSUE",
U727="Sites strategiques &amp; DataCenter","POWER ISSUE",
U727="Exclu","Exclu",
U727="SAT","TX ISSUE",
U727="SPARE-ISSUE","SPARE-ISSUE",
U727="Fiber CAmtel","TX ISSUE",
U727="Fiber AOF","TX ISSUE",
U727="Projet OCM (HUAWEI)","TRAVAUX-HUAWEI",
U727="Projet OCM (NOKIA)","TRAVAUX -NOKIA",
U727="ACCESS-ISSUE","ACCESS-ISSUE",
U727="Projet OCM (ZTE, NOKIA, autres projets)","TRAVAUX OCM",
U727="No root CAuse","No root cause",
U727="ODU HS","TX ISSUE",
U727="IP &amp; VLAN","TX ISSUE",
U727="Warehouse HUAWEI","SPARE-ISSUE",
U727="SPARE-HS","SPARE-ISSUE",
U727="Power Telco","RAN ISSUE",U727="no impacts","no impacts"
),"")</f>
        <v/>
      </c>
      <c r="U727" s="28"/>
      <c r="V727" s="35" t="str" cm="1">
        <f t="array" ref="V727">IFERROR(_xlfn.IFS(
U727="MPR ISSUE","ACTIVE",
U727="BSS Hardware Issue","ACTIVE",
U727="Sites strategiques, MLL, Pylone, etc.","PASSIVE",
U727="AKTIVCO DEFAUT GE &amp; POWER Cabinet","PASSIVE",
U727="AKTIVCO Coupure ENEO &amp; Baisse de tension","PASSIVE",
U727="Coupure ENEO &amp; Baisse de tension","PASSIVE",
U727="Defaut GE &amp; POWER Cabinet","PASSIVE",
U727="Sharing","PASSIVE",
U727="Sites strategiques &amp; DataCenter","PASSIVE",
U727="Exclu","Exclu",
U727="SAT","ACTIVE",
U727="SPARE-ISSUE","SPARE-ISSUE",
U727="Fiber CAmtel","ACTIVE",
U727="Fiber AOF","ACTIVE",
U727="Projet OCM (HUAWEI)","PLANNED WORKS",
U727="Projet OCM (NOKIA)","PLANNED WORKS",
U727="ACCESS-ISSUE","ACCESS-ISSUE",
U727="Projet OCM (ZTE, NOKIA, autres projets)","PLANNED WORKS",
U727="No root CAuse","No root cause",
U727="ODU HS","ACTIVE",
U727="IP &amp; VLAN","ACTIVE",
U727="Warehouse HUAWEI","SPARE-ISSUE",
U727="SPARE-HS","SPARE-ISSUE",
U727="Power Telco","ACTIVE",U727="no impacts","no impacts"
),"")</f>
        <v/>
      </c>
      <c r="W727" s="102"/>
      <c r="X727" s="102"/>
      <c r="Y727" s="102"/>
      <c r="Z727" s="102"/>
      <c r="AA727" s="102"/>
      <c r="AB727" s="104" t="s">
        <v>5423</v>
      </c>
      <c r="AC727" s="9"/>
      <c r="AD727" s="9"/>
      <c r="AE727" s="7" t="s">
        <v>5423</v>
      </c>
      <c r="AF727" s="6"/>
      <c r="AG727" s="7"/>
      <c r="AH727" s="3" t="s">
        <v>5423</v>
      </c>
      <c r="AI727" s="18" t="s">
        <v>5423</v>
      </c>
      <c r="AJ727" s="18" t="s">
        <v>5423</v>
      </c>
      <c r="AK727" s="18" t="s">
        <v>5423</v>
      </c>
      <c r="AL727" s="18" t="s">
        <v>5423</v>
      </c>
      <c r="AM727" s="18" t="s">
        <v>5423</v>
      </c>
      <c r="AN727" s="18" t="s">
        <v>5423</v>
      </c>
      <c r="AO727" s="18" t="s">
        <v>5423</v>
      </c>
      <c r="AP727" s="18" t="s">
        <v>5423</v>
      </c>
      <c r="AQ727" s="18" t="s">
        <v>5423</v>
      </c>
      <c r="AR727" s="18" t="s">
        <v>5423</v>
      </c>
      <c r="AS727" s="18" t="s">
        <v>5423</v>
      </c>
      <c r="AT727" s="18" t="s">
        <v>5423</v>
      </c>
      <c r="AU727" s="9" t="s">
        <v>5423</v>
      </c>
      <c r="AV727" s="14"/>
      <c r="AW727" s="14" t="s">
        <v>5423</v>
      </c>
      <c r="AX727" s="14" t="str">
        <f>_xlfn.XLOOKUP(B727,'[4]cell downs 18042026 17h'!$B:$B,'[4]cell downs 18042026 17h'!$B:$B,"")</f>
        <v/>
      </c>
      <c r="AY727" s="14" t="str">
        <f>_xlfn.XLOOKUP(B727,'[5]Cells Huawei 19042026 15h'!$B:$B,'[5]Cells Huawei 19042026 15h'!$B:$B,"")</f>
        <v/>
      </c>
      <c r="AZ727" s="105" t="str">
        <f>_xlfn.XLOOKUP(B727,'INCIDENT-04-23-2026'!E:E,'INCIDENT-04-23-2026'!F:F,"")</f>
        <v/>
      </c>
      <c r="BA727" s="105" t="str">
        <f>_xlfn.XLOOKUP(B727,'[6]Eneo 17H'!$C:$C,'[6]Eneo 17H'!$I:$I,"")</f>
        <v/>
      </c>
      <c r="BB727" s="105" t="str">
        <f>_xlfn.XLOOKUP(B727,[8]ALL!$B:$B,[8]ALL!$M:$M,"")</f>
        <v/>
      </c>
      <c r="BC727" s="105" t="str">
        <f>_xlfn.XLOOKUP(B727,'[6]Eneo 17H'!$C:$C,'[6]Eneo 17H'!$I:$I,"")</f>
        <v/>
      </c>
      <c r="BD727" s="105" t="str">
        <f>_xlfn.XLOOKUP(B727,'[7]Eneo 12H'!$C:$C,'[7]Eneo 12H'!$I:$I,"")</f>
        <v/>
      </c>
      <c r="BE727" s="105" t="s">
        <v>7188</v>
      </c>
    </row>
    <row r="728" spans="1:57" hidden="1" x14ac:dyDescent="0.3">
      <c r="A728" s="1" t="s">
        <v>2981</v>
      </c>
      <c r="B728" s="8" t="s">
        <v>2982</v>
      </c>
      <c r="C728" s="3" t="str">
        <f>_xlfn.XLOOKUP(B728,'[1]daily break down'!$D:$D,'[1]daily break down'!$E:$E,"")</f>
        <v>Ngaoundere</v>
      </c>
      <c r="D728" s="1" t="s">
        <v>1023</v>
      </c>
      <c r="E728" s="1"/>
      <c r="F728" s="3" t="s">
        <v>90</v>
      </c>
      <c r="G728" s="1" t="s">
        <v>91</v>
      </c>
      <c r="H728" s="25" t="str">
        <f>_xlfn.XLOOKUP(B728,[2]CALCULATION!$B:$B,[2]CALCULATION!$H:$H,"")</f>
        <v>Huawei</v>
      </c>
      <c r="I728" s="23">
        <v>4.6228522998690194</v>
      </c>
      <c r="J728" s="23">
        <v>4.6227631244774328</v>
      </c>
      <c r="K728" s="23">
        <v>4.6228522998690194</v>
      </c>
      <c r="L728" s="23">
        <v>4.6227631244774328</v>
      </c>
      <c r="M728" s="23">
        <v>3.3814416735866772</v>
      </c>
      <c r="N728" s="23">
        <v>0</v>
      </c>
      <c r="O728" s="23">
        <v>0</v>
      </c>
      <c r="P728" s="103" t="s">
        <v>6554</v>
      </c>
      <c r="Q728" s="36" t="s">
        <v>5796</v>
      </c>
      <c r="R728" s="36"/>
      <c r="S728" s="35" t="str" cm="1">
        <f t="array" ref="S728">IFERROR(_xlfn.IFS(
U728="MPR ISSUE","PDH",
U728="BSS Hardware Issue","BSS",
U728="Sites strategiques, MLL, Pylone, etc.","ENVTECH",
U728="AKTIVCO DEFAUT GE &amp; POWER Cabinet","AKTIVCO",
U728="AKTIVCO Coupure ENEO &amp; Baisse de tension","AKTIVCO GRID ONLY",
U728="Coupure ENEO &amp; Baisse de tension","IHS GRID ONLY",
U728="Defaut GE &amp; POWER Cabinet","IHS",
U728="Sharing","Partners",
U728="Sites strategiques &amp; DataCenter","SST &amp; DC",
U728="Exclu","Exclu",
U728="SAT","SAT",
U728="SPARE-ISSUE","SPARE-ISSUE",
U728="Fiber CAmtel","TRANS_FO_CAMTEL",
U728="Fiber AOF","Fiber AOF",
U728="Projet OCM (HUAWEI)","TRAVAUX-HUAWEI",
U728="Projet OCM (NOKIA)","TRAVAUX-NOKIA",
U728="ACCESS-ISSUE","ACCESS-ISSUE",
U728="Projet OCM (ZTE, NOKIA, autres projets)","TRAVAUX OCM",
U728="No root CAuse","No root cause",
U728="ODU HS","PDH",
U728="IP &amp; VLAN","PDH",
U728="Warehouse HUAWEI","SPARE-ISSUE",
U728="SPARE-HS","SPARE-ISSUE",
U728="Power Telco","BSS",U728="no impacts","no impacts"
),"")</f>
        <v/>
      </c>
      <c r="T728" s="35" t="str" cm="1">
        <f t="array" ref="T728">IFERROR(_xlfn.IFS(
U728="MPR ISSUE","TX ISSUE",
U728="BSS Hardware Issue","RAN ISSUE",
U728="Sites strategiques, MLL, Pylone, etc.","ENVTECH",
U728="AKTIVCO DEFAUT GE &amp; POWER Cabinet","POWER ISSUE",
U728="AKTIVCO Coupure ENEO &amp; Baisse de tension","POWER ISSUE",
U728="Coupure ENEO &amp; Baisse de tension","POWER ISSUE",
U728="Defaut GE &amp; POWER Cabinet","POWER ISSUE",
U728="Sharing","POWER ISSUE",
U728="Sites strategiques &amp; DataCenter","POWER ISSUE",
U728="Exclu","Exclu",
U728="SAT","TX ISSUE",
U728="SPARE-ISSUE","SPARE-ISSUE",
U728="Fiber CAmtel","TX ISSUE",
U728="Fiber AOF","TX ISSUE",
U728="Projet OCM (HUAWEI)","TRAVAUX-HUAWEI",
U728="Projet OCM (NOKIA)","TRAVAUX -NOKIA",
U728="ACCESS-ISSUE","ACCESS-ISSUE",
U728="Projet OCM (ZTE, NOKIA, autres projets)","TRAVAUX OCM",
U728="No root CAuse","No root cause",
U728="ODU HS","TX ISSUE",
U728="IP &amp; VLAN","TX ISSUE",
U728="Warehouse HUAWEI","SPARE-ISSUE",
U728="SPARE-HS","SPARE-ISSUE",
U728="Power Telco","RAN ISSUE",U728="no impacts","no impacts"
),"")</f>
        <v/>
      </c>
      <c r="U728" s="28"/>
      <c r="V728" s="35" t="str" cm="1">
        <f t="array" ref="V728">IFERROR(_xlfn.IFS(
U728="MPR ISSUE","ACTIVE",
U728="BSS Hardware Issue","ACTIVE",
U728="Sites strategiques, MLL, Pylone, etc.","PASSIVE",
U728="AKTIVCO DEFAUT GE &amp; POWER Cabinet","PASSIVE",
U728="AKTIVCO Coupure ENEO &amp; Baisse de tension","PASSIVE",
U728="Coupure ENEO &amp; Baisse de tension","PASSIVE",
U728="Defaut GE &amp; POWER Cabinet","PASSIVE",
U728="Sharing","PASSIVE",
U728="Sites strategiques &amp; DataCenter","PASSIVE",
U728="Exclu","Exclu",
U728="SAT","ACTIVE",
U728="SPARE-ISSUE","SPARE-ISSUE",
U728="Fiber CAmtel","ACTIVE",
U728="Fiber AOF","ACTIVE",
U728="Projet OCM (HUAWEI)","PLANNED WORKS",
U728="Projet OCM (NOKIA)","PLANNED WORKS",
U728="ACCESS-ISSUE","ACCESS-ISSUE",
U728="Projet OCM (ZTE, NOKIA, autres projets)","PLANNED WORKS",
U728="No root CAuse","No root cause",
U728="ODU HS","ACTIVE",
U728="IP &amp; VLAN","ACTIVE",
U728="Warehouse HUAWEI","SPARE-ISSUE",
U728="SPARE-HS","SPARE-ISSUE",
U728="Power Telco","ACTIVE",U728="no impacts","no impacts"
),"")</f>
        <v/>
      </c>
      <c r="W728" s="102"/>
      <c r="X728" s="102"/>
      <c r="Y728" s="102"/>
      <c r="Z728" s="102"/>
      <c r="AA728" s="102"/>
      <c r="AB728" s="104" t="s">
        <v>5423</v>
      </c>
      <c r="AC728" s="9"/>
      <c r="AD728" s="9"/>
      <c r="AE728" s="7" t="s">
        <v>5423</v>
      </c>
      <c r="AF728" s="6"/>
      <c r="AG728" s="7"/>
      <c r="AH728" s="3" t="s">
        <v>5423</v>
      </c>
      <c r="AI728" s="18" t="s">
        <v>5423</v>
      </c>
      <c r="AJ728" s="18" t="s">
        <v>5423</v>
      </c>
      <c r="AK728" s="18" t="s">
        <v>5423</v>
      </c>
      <c r="AL728" s="18" t="s">
        <v>5423</v>
      </c>
      <c r="AM728" s="18" t="s">
        <v>5423</v>
      </c>
      <c r="AN728" s="18" t="s">
        <v>5423</v>
      </c>
      <c r="AO728" s="18" t="s">
        <v>5423</v>
      </c>
      <c r="AP728" s="18" t="s">
        <v>5423</v>
      </c>
      <c r="AQ728" s="18" t="s">
        <v>5423</v>
      </c>
      <c r="AR728" s="18" t="s">
        <v>5423</v>
      </c>
      <c r="AS728" s="18" t="s">
        <v>5423</v>
      </c>
      <c r="AT728" s="18" t="s">
        <v>5423</v>
      </c>
      <c r="AU728" s="9" t="s">
        <v>5423</v>
      </c>
      <c r="AV728" s="14"/>
      <c r="AW728" s="14" t="s">
        <v>5423</v>
      </c>
      <c r="AX728" s="14" t="str">
        <f>_xlfn.XLOOKUP(B728,'[4]cell downs 18042026 17h'!$B:$B,'[4]cell downs 18042026 17h'!$B:$B,"")</f>
        <v/>
      </c>
      <c r="AY728" s="14" t="str">
        <f>_xlfn.XLOOKUP(B728,'[5]Cells Huawei 19042026 15h'!$B:$B,'[5]Cells Huawei 19042026 15h'!$B:$B,"")</f>
        <v>ADM_026</v>
      </c>
      <c r="AZ728" s="105" t="str">
        <f>_xlfn.XLOOKUP(B728,'INCIDENT-04-23-2026'!E:E,'INCIDENT-04-23-2026'!F:F,"")</f>
        <v/>
      </c>
      <c r="BA728" s="105" t="str">
        <f>_xlfn.XLOOKUP(B728,'[6]Eneo 17H'!$C:$C,'[6]Eneo 17H'!$I:$I,"")</f>
        <v/>
      </c>
      <c r="BB728" s="105" t="str">
        <f>_xlfn.XLOOKUP(B728,[8]ALL!$B:$B,[8]ALL!$M:$M,"")</f>
        <v/>
      </c>
      <c r="BC728" s="105" t="str">
        <f>_xlfn.XLOOKUP(B728,'[6]Eneo 17H'!$C:$C,'[6]Eneo 17H'!$I:$I,"")</f>
        <v/>
      </c>
      <c r="BD728" s="105" t="str">
        <f>_xlfn.XLOOKUP(B728,'[7]Eneo 12H'!$C:$C,'[7]Eneo 12H'!$I:$I,"")</f>
        <v/>
      </c>
      <c r="BE728" s="105" t="s">
        <v>7298</v>
      </c>
    </row>
    <row r="729" spans="1:57" hidden="1" x14ac:dyDescent="0.3">
      <c r="A729" s="1" t="s">
        <v>1171</v>
      </c>
      <c r="B729" s="8" t="s">
        <v>1172</v>
      </c>
      <c r="C729" s="3" t="str">
        <f>_xlfn.XLOOKUP(B729,'[1]daily break down'!$D:$D,'[1]daily break down'!$E:$E,"")</f>
        <v>Yaounde</v>
      </c>
      <c r="D729" s="1" t="s">
        <v>11</v>
      </c>
      <c r="E729" s="1" t="s">
        <v>12</v>
      </c>
      <c r="F729" s="3" t="s">
        <v>37</v>
      </c>
      <c r="G729" s="1" t="s">
        <v>38</v>
      </c>
      <c r="H729" s="27" t="str">
        <f>_xlfn.XLOOKUP(B729,[2]CALCULATION!$B:$B,[2]CALCULATION!$H:$H,"")</f>
        <v>ZTE</v>
      </c>
      <c r="I729" s="23">
        <v>0</v>
      </c>
      <c r="J729" s="23">
        <v>0</v>
      </c>
      <c r="K729" s="23">
        <v>0</v>
      </c>
      <c r="L729" s="23">
        <v>1.0701046990437544E-3</v>
      </c>
      <c r="M729" s="23">
        <v>2.6651670932817404</v>
      </c>
      <c r="N729" s="23">
        <v>0</v>
      </c>
      <c r="O729" s="23">
        <v>0.86908553132838506</v>
      </c>
      <c r="P729" s="103" t="s">
        <v>6554</v>
      </c>
      <c r="Q729" s="36" t="s">
        <v>5796</v>
      </c>
      <c r="R729" s="36"/>
      <c r="S729" s="35" t="str" cm="1">
        <f t="array" ref="S729">IFERROR(_xlfn.IFS(
U729="MPR ISSUE","PDH",
U729="BSS Hardware Issue","BSS",
U729="Sites strategiques, MLL, Pylone, etc.","ENVTECH",
U729="AKTIVCO DEFAUT GE &amp; POWER Cabinet","AKTIVCO",
U729="AKTIVCO Coupure ENEO &amp; Baisse de tension","AKTIVCO GRID ONLY",
U729="Coupure ENEO &amp; Baisse de tension","IHS GRID ONLY",
U729="Defaut GE &amp; POWER Cabinet","IHS",
U729="Sharing","Partners",
U729="Sites strategiques &amp; DataCenter","SST &amp; DC",
U729="Exclu","Exclu",
U729="SAT","SAT",
U729="SPARE-ISSUE","SPARE-ISSUE",
U729="Fiber CAmtel","TRANS_FO_CAMTEL",
U729="Fiber AOF","Fiber AOF",
U729="Projet OCM (HUAWEI)","TRAVAUX-HUAWEI",
U729="Projet OCM (NOKIA)","TRAVAUX-NOKIA",
U729="ACCESS-ISSUE","ACCESS-ISSUE",
U729="Projet OCM (ZTE, NOKIA, autres projets)","TRAVAUX OCM",
U729="No root CAuse","No root cause",
U729="ODU HS","PDH",
U729="IP &amp; VLAN","PDH",
U729="Warehouse HUAWEI","SPARE-ISSUE",
U729="SPARE-HS","SPARE-ISSUE",
U729="Power Telco","BSS",U729="no impacts","no impacts"
),"")</f>
        <v/>
      </c>
      <c r="T729" s="35" t="str" cm="1">
        <f t="array" ref="T729">IFERROR(_xlfn.IFS(
U729="MPR ISSUE","TX ISSUE",
U729="BSS Hardware Issue","RAN ISSUE",
U729="Sites strategiques, MLL, Pylone, etc.","ENVTECH",
U729="AKTIVCO DEFAUT GE &amp; POWER Cabinet","POWER ISSUE",
U729="AKTIVCO Coupure ENEO &amp; Baisse de tension","POWER ISSUE",
U729="Coupure ENEO &amp; Baisse de tension","POWER ISSUE",
U729="Defaut GE &amp; POWER Cabinet","POWER ISSUE",
U729="Sharing","POWER ISSUE",
U729="Sites strategiques &amp; DataCenter","POWER ISSUE",
U729="Exclu","Exclu",
U729="SAT","TX ISSUE",
U729="SPARE-ISSUE","SPARE-ISSUE",
U729="Fiber CAmtel","TX ISSUE",
U729="Fiber AOF","TX ISSUE",
U729="Projet OCM (HUAWEI)","TRAVAUX-HUAWEI",
U729="Projet OCM (NOKIA)","TRAVAUX -NOKIA",
U729="ACCESS-ISSUE","ACCESS-ISSUE",
U729="Projet OCM (ZTE, NOKIA, autres projets)","TRAVAUX OCM",
U729="No root CAuse","No root cause",
U729="ODU HS","TX ISSUE",
U729="IP &amp; VLAN","TX ISSUE",
U729="Warehouse HUAWEI","SPARE-ISSUE",
U729="SPARE-HS","SPARE-ISSUE",
U729="Power Telco","RAN ISSUE",U729="no impacts","no impacts"
),"")</f>
        <v/>
      </c>
      <c r="U729" s="28"/>
      <c r="V729" s="35" t="str" cm="1">
        <f t="array" ref="V729">IFERROR(_xlfn.IFS(
U729="MPR ISSUE","ACTIVE",
U729="BSS Hardware Issue","ACTIVE",
U729="Sites strategiques, MLL, Pylone, etc.","PASSIVE",
U729="AKTIVCO DEFAUT GE &amp; POWER Cabinet","PASSIVE",
U729="AKTIVCO Coupure ENEO &amp; Baisse de tension","PASSIVE",
U729="Coupure ENEO &amp; Baisse de tension","PASSIVE",
U729="Defaut GE &amp; POWER Cabinet","PASSIVE",
U729="Sharing","PASSIVE",
U729="Sites strategiques &amp; DataCenter","PASSIVE",
U729="Exclu","Exclu",
U729="SAT","ACTIVE",
U729="SPARE-ISSUE","SPARE-ISSUE",
U729="Fiber CAmtel","ACTIVE",
U729="Fiber AOF","ACTIVE",
U729="Projet OCM (HUAWEI)","PLANNED WORKS",
U729="Projet OCM (NOKIA)","PLANNED WORKS",
U729="ACCESS-ISSUE","ACCESS-ISSUE",
U729="Projet OCM (ZTE, NOKIA, autres projets)","PLANNED WORKS",
U729="No root CAuse","No root cause",
U729="ODU HS","ACTIVE",
U729="IP &amp; VLAN","ACTIVE",
U729="Warehouse HUAWEI","SPARE-ISSUE",
U729="SPARE-HS","SPARE-ISSUE",
U729="Power Telco","ACTIVE",U729="no impacts","no impacts"
),"")</f>
        <v/>
      </c>
      <c r="W729" s="102"/>
      <c r="X729" s="102"/>
      <c r="Y729" s="102"/>
      <c r="Z729" s="102"/>
      <c r="AA729" s="102"/>
      <c r="AB729" s="104" t="s">
        <v>6138</v>
      </c>
      <c r="AC729" s="9"/>
      <c r="AD729" s="9"/>
      <c r="AE729" s="7" t="s">
        <v>5423</v>
      </c>
      <c r="AF729" s="6"/>
      <c r="AG729" s="7"/>
      <c r="AH729" s="3" t="s">
        <v>5423</v>
      </c>
      <c r="AI729" s="18" t="s">
        <v>5423</v>
      </c>
      <c r="AJ729" s="18" t="s">
        <v>5423</v>
      </c>
      <c r="AK729" s="18" t="s">
        <v>5423</v>
      </c>
      <c r="AL729" s="18" t="s">
        <v>5423</v>
      </c>
      <c r="AM729" s="18" t="s">
        <v>5423</v>
      </c>
      <c r="AN729" s="18" t="s">
        <v>5423</v>
      </c>
      <c r="AO729" s="18" t="s">
        <v>5423</v>
      </c>
      <c r="AP729" s="18" t="s">
        <v>5423</v>
      </c>
      <c r="AQ729" s="18" t="s">
        <v>5423</v>
      </c>
      <c r="AR729" s="18" t="s">
        <v>5423</v>
      </c>
      <c r="AS729" s="18" t="s">
        <v>5423</v>
      </c>
      <c r="AT729" s="18" t="s">
        <v>5423</v>
      </c>
      <c r="AU729" s="9" t="s">
        <v>6138</v>
      </c>
      <c r="AV729" s="14"/>
      <c r="AW729" s="14" t="s">
        <v>5423</v>
      </c>
      <c r="AX729" s="14" t="str">
        <f>_xlfn.XLOOKUP(B729,'[4]cell downs 18042026 17h'!$B:$B,'[4]cell downs 18042026 17h'!$B:$B,"")</f>
        <v/>
      </c>
      <c r="AY729" s="14" t="str">
        <f>_xlfn.XLOOKUP(B729,'[5]Cells Huawei 19042026 15h'!$B:$B,'[5]Cells Huawei 19042026 15h'!$B:$B,"")</f>
        <v/>
      </c>
      <c r="AZ729" s="105" t="str">
        <f>_xlfn.XLOOKUP(B729,'INCIDENT-04-23-2026'!E:E,'INCIDENT-04-23-2026'!F:F,"")</f>
        <v/>
      </c>
      <c r="BA729" s="105" t="str">
        <f>_xlfn.XLOOKUP(B729,'[6]Eneo 17H'!$C:$C,'[6]Eneo 17H'!$I:$I,"")</f>
        <v/>
      </c>
      <c r="BB729" s="105" t="str">
        <f>_xlfn.XLOOKUP(B729,[8]ALL!$B:$B,[8]ALL!$M:$M,"")</f>
        <v/>
      </c>
      <c r="BC729" s="105" t="str">
        <f>_xlfn.XLOOKUP(B729,'[6]Eneo 17H'!$C:$C,'[6]Eneo 17H'!$I:$I,"")</f>
        <v/>
      </c>
      <c r="BD729" s="105" t="str">
        <f>_xlfn.XLOOKUP(B729,'[7]Eneo 12H'!$C:$C,'[7]Eneo 12H'!$I:$I,"")</f>
        <v/>
      </c>
      <c r="BE729" s="105" t="s">
        <v>7190</v>
      </c>
    </row>
    <row r="730" spans="1:57" hidden="1" x14ac:dyDescent="0.3">
      <c r="A730" s="1" t="s">
        <v>763</v>
      </c>
      <c r="B730" s="8" t="s">
        <v>764</v>
      </c>
      <c r="C730" s="3" t="str">
        <f>_xlfn.XLOOKUP(B730,'[1]daily break down'!$D:$D,'[1]daily break down'!$E:$E,"")</f>
        <v>Douala</v>
      </c>
      <c r="D730" s="1" t="s">
        <v>11</v>
      </c>
      <c r="E730" s="1" t="s">
        <v>12</v>
      </c>
      <c r="F730" s="3" t="s">
        <v>31</v>
      </c>
      <c r="G730" s="1" t="s">
        <v>32</v>
      </c>
      <c r="H730" s="27" t="str">
        <f>_xlfn.XLOOKUP(B730,[2]CALCULATION!$B:$B,[2]CALCULATION!$H:$H,"")</f>
        <v>ZTE</v>
      </c>
      <c r="I730" s="23">
        <v>2.0387099673832094</v>
      </c>
      <c r="J730" s="23">
        <v>0.74404379724512104</v>
      </c>
      <c r="K730" s="23">
        <v>1.3038512354715479</v>
      </c>
      <c r="L730" s="23">
        <v>2.6156569158726466</v>
      </c>
      <c r="M730" s="23">
        <v>2.0844926134239641</v>
      </c>
      <c r="N730" s="23">
        <v>1.3043862878210699</v>
      </c>
      <c r="O730" s="23">
        <v>0</v>
      </c>
      <c r="P730" s="103" t="s">
        <v>6554</v>
      </c>
      <c r="Q730" s="36" t="s">
        <v>5796</v>
      </c>
      <c r="R730" s="36"/>
      <c r="S730" s="35" t="str" cm="1">
        <f t="array" ref="S730">IFERROR(_xlfn.IFS(
U730="MPR ISSUE","PDH",
U730="BSS Hardware Issue","BSS",
U730="Sites strategiques, MLL, Pylone, etc.","ENVTECH",
U730="AKTIVCO DEFAUT GE &amp; POWER Cabinet","AKTIVCO",
U730="AKTIVCO Coupure ENEO &amp; Baisse de tension","AKTIVCO GRID ONLY",
U730="Coupure ENEO &amp; Baisse de tension","IHS GRID ONLY",
U730="Defaut GE &amp; POWER Cabinet","IHS",
U730="Sharing","Partners",
U730="Sites strategiques &amp; DataCenter","SST &amp; DC",
U730="Exclu","Exclu",
U730="SAT","SAT",
U730="SPARE-ISSUE","SPARE-ISSUE",
U730="Fiber CAmtel","TRANS_FO_CAMTEL",
U730="Fiber AOF","Fiber AOF",
U730="Projet OCM (HUAWEI)","TRAVAUX-HUAWEI",
U730="Projet OCM (NOKIA)","TRAVAUX-NOKIA",
U730="ACCESS-ISSUE","ACCESS-ISSUE",
U730="Projet OCM (ZTE, NOKIA, autres projets)","TRAVAUX OCM",
U730="No root CAuse","No root cause",
U730="ODU HS","PDH",
U730="IP &amp; VLAN","PDH",
U730="Warehouse HUAWEI","SPARE-ISSUE",
U730="SPARE-HS","SPARE-ISSUE",
U730="Power Telco","BSS",U730="no impacts","no impacts"
),"")</f>
        <v/>
      </c>
      <c r="T730" s="35" t="str" cm="1">
        <f t="array" ref="T730">IFERROR(_xlfn.IFS(
U730="MPR ISSUE","TX ISSUE",
U730="BSS Hardware Issue","RAN ISSUE",
U730="Sites strategiques, MLL, Pylone, etc.","ENVTECH",
U730="AKTIVCO DEFAUT GE &amp; POWER Cabinet","POWER ISSUE",
U730="AKTIVCO Coupure ENEO &amp; Baisse de tension","POWER ISSUE",
U730="Coupure ENEO &amp; Baisse de tension","POWER ISSUE",
U730="Defaut GE &amp; POWER Cabinet","POWER ISSUE",
U730="Sharing","POWER ISSUE",
U730="Sites strategiques &amp; DataCenter","POWER ISSUE",
U730="Exclu","Exclu",
U730="SAT","TX ISSUE",
U730="SPARE-ISSUE","SPARE-ISSUE",
U730="Fiber CAmtel","TX ISSUE",
U730="Fiber AOF","TX ISSUE",
U730="Projet OCM (HUAWEI)","TRAVAUX-HUAWEI",
U730="Projet OCM (NOKIA)","TRAVAUX -NOKIA",
U730="ACCESS-ISSUE","ACCESS-ISSUE",
U730="Projet OCM (ZTE, NOKIA, autres projets)","TRAVAUX OCM",
U730="No root CAuse","No root cause",
U730="ODU HS","TX ISSUE",
U730="IP &amp; VLAN","TX ISSUE",
U730="Warehouse HUAWEI","SPARE-ISSUE",
U730="SPARE-HS","SPARE-ISSUE",
U730="Power Telco","RAN ISSUE",U730="no impacts","no impacts"
),"")</f>
        <v/>
      </c>
      <c r="U730" s="28"/>
      <c r="V730" s="35" t="str" cm="1">
        <f t="array" ref="V730">IFERROR(_xlfn.IFS(
U730="MPR ISSUE","ACTIVE",
U730="BSS Hardware Issue","ACTIVE",
U730="Sites strategiques, MLL, Pylone, etc.","PASSIVE",
U730="AKTIVCO DEFAUT GE &amp; POWER Cabinet","PASSIVE",
U730="AKTIVCO Coupure ENEO &amp; Baisse de tension","PASSIVE",
U730="Coupure ENEO &amp; Baisse de tension","PASSIVE",
U730="Defaut GE &amp; POWER Cabinet","PASSIVE",
U730="Sharing","PASSIVE",
U730="Sites strategiques &amp; DataCenter","PASSIVE",
U730="Exclu","Exclu",
U730="SAT","ACTIVE",
U730="SPARE-ISSUE","SPARE-ISSUE",
U730="Fiber CAmtel","ACTIVE",
U730="Fiber AOF","ACTIVE",
U730="Projet OCM (HUAWEI)","PLANNED WORKS",
U730="Projet OCM (NOKIA)","PLANNED WORKS",
U730="ACCESS-ISSUE","ACCESS-ISSUE",
U730="Projet OCM (ZTE, NOKIA, autres projets)","PLANNED WORKS",
U730="No root CAuse","No root cause",
U730="ODU HS","ACTIVE",
U730="IP &amp; VLAN","ACTIVE",
U730="Warehouse HUAWEI","SPARE-ISSUE",
U730="SPARE-HS","SPARE-ISSUE",
U730="Power Telco","ACTIVE", U730="no impacts","no impacts"
),"")</f>
        <v/>
      </c>
      <c r="W730" s="102"/>
      <c r="X730" s="102"/>
      <c r="Y730" s="102"/>
      <c r="Z730" s="102"/>
      <c r="AA730" s="102"/>
      <c r="AB730" s="104" t="s">
        <v>5423</v>
      </c>
      <c r="AC730" s="9"/>
      <c r="AD730" s="9"/>
      <c r="AE730" s="7" t="s">
        <v>5423</v>
      </c>
      <c r="AF730" s="6"/>
      <c r="AG730" s="7"/>
      <c r="AH730" s="3" t="s">
        <v>5423</v>
      </c>
      <c r="AI730" s="18" t="s">
        <v>5423</v>
      </c>
      <c r="AJ730" s="18" t="s">
        <v>5423</v>
      </c>
      <c r="AK730" s="18" t="s">
        <v>5423</v>
      </c>
      <c r="AL730" s="18" t="s">
        <v>5423</v>
      </c>
      <c r="AM730" s="18" t="s">
        <v>5423</v>
      </c>
      <c r="AN730" s="18" t="s">
        <v>5423</v>
      </c>
      <c r="AO730" s="18" t="s">
        <v>5423</v>
      </c>
      <c r="AP730" s="18" t="s">
        <v>5423</v>
      </c>
      <c r="AQ730" s="18" t="s">
        <v>5423</v>
      </c>
      <c r="AR730" s="18" t="s">
        <v>5423</v>
      </c>
      <c r="AS730" s="18" t="s">
        <v>5423</v>
      </c>
      <c r="AT730" s="18" t="s">
        <v>5423</v>
      </c>
      <c r="AU730" s="9" t="s">
        <v>5423</v>
      </c>
      <c r="AV730" s="14"/>
      <c r="AW730" s="14" t="s">
        <v>5423</v>
      </c>
      <c r="AX730" s="14" t="str">
        <f>_xlfn.XLOOKUP(B730,'[4]cell downs 18042026 17h'!$B:$B,'[4]cell downs 18042026 17h'!$B:$B,"")</f>
        <v/>
      </c>
      <c r="AY730" s="14" t="str">
        <f>_xlfn.XLOOKUP(B730,'[5]Cells Huawei 19042026 15h'!$B:$B,'[5]Cells Huawei 19042026 15h'!$B:$B,"")</f>
        <v/>
      </c>
      <c r="AZ730" s="105" t="str">
        <f>_xlfn.XLOOKUP(B730,'INCIDENT-04-23-2026'!E:E,'INCIDENT-04-23-2026'!F:F,"")</f>
        <v/>
      </c>
      <c r="BA730" s="105" t="str">
        <f>_xlfn.XLOOKUP(B730,'[6]Eneo 17H'!$C:$C,'[6]Eneo 17H'!$I:$I,"")</f>
        <v/>
      </c>
      <c r="BB730" s="105" t="str">
        <f>_xlfn.XLOOKUP(B730,[8]ALL!$B:$B,[8]ALL!$M:$M,"")</f>
        <v/>
      </c>
      <c r="BC730" s="105" t="str">
        <f>_xlfn.XLOOKUP(B730,'[6]Eneo 17H'!$C:$C,'[6]Eneo 17H'!$I:$I,"")</f>
        <v/>
      </c>
      <c r="BD730" s="105" t="str">
        <f>_xlfn.XLOOKUP(B730,'[7]Eneo 12H'!$C:$C,'[7]Eneo 12H'!$I:$I,"")</f>
        <v/>
      </c>
      <c r="BE730" s="105" t="s">
        <v>5423</v>
      </c>
    </row>
    <row r="731" spans="1:57" hidden="1" x14ac:dyDescent="0.3">
      <c r="A731" s="1" t="s">
        <v>706</v>
      </c>
      <c r="B731" s="8" t="s">
        <v>707</v>
      </c>
      <c r="C731" s="3" t="str">
        <f>_xlfn.XLOOKUP(B731,'[1]daily break down'!$D:$D,'[1]daily break down'!$E:$E,"")</f>
        <v>Douala</v>
      </c>
      <c r="D731" s="1" t="s">
        <v>21</v>
      </c>
      <c r="E731" s="1" t="s">
        <v>36</v>
      </c>
      <c r="F731" s="3" t="s">
        <v>31</v>
      </c>
      <c r="G731" s="1" t="s">
        <v>32</v>
      </c>
      <c r="H731" s="27" t="str">
        <f>_xlfn.XLOOKUP(B731,[2]CALCULATION!$B:$B,[2]CALCULATION!$H:$H,"")</f>
        <v>ZTE</v>
      </c>
      <c r="I731" s="23">
        <v>0</v>
      </c>
      <c r="J731" s="23">
        <v>0</v>
      </c>
      <c r="K731" s="23">
        <v>0</v>
      </c>
      <c r="L731" s="23">
        <v>0.75212308772290237</v>
      </c>
      <c r="M731" s="23">
        <v>1.467684264895144</v>
      </c>
      <c r="N731" s="23">
        <v>0.54853566872982873</v>
      </c>
      <c r="O731" s="23">
        <v>0</v>
      </c>
      <c r="P731" s="103" t="s">
        <v>6554</v>
      </c>
      <c r="Q731" s="36" t="s">
        <v>5796</v>
      </c>
      <c r="R731" s="36"/>
      <c r="S731" s="35" t="str" cm="1">
        <f t="array" ref="S731">IFERROR(_xlfn.IFS(
U731="MPR ISSUE","PDH",
U731="BSS Hardware Issue","BSS",
U731="Sites strategiques, MLL, Pylone, etc.","ENVTECH",
U731="AKTIVCO DEFAUT GE &amp; POWER Cabinet","AKTIVCO",
U731="AKTIVCO Coupure ENEO &amp; Baisse de tension","AKTIVCO GRID ONLY",
U731="Coupure ENEO &amp; Baisse de tension","IHS GRID ONLY",
U731="Defaut GE &amp; POWER Cabinet","IHS",
U731="Sharing","Partners",
U731="Sites strategiques &amp; DataCenter","SST &amp; DC",
U731="Exclu","Exclu",
U731="SAT","SAT",
U731="SPARE-ISSUE","SPARE-ISSUE",
U731="Fiber CAmtel","TRANS_FO_CAMTEL",
U731="Fiber AOF","Fiber AOF",
U731="Projet OCM (HUAWEI)","TRAVAUX-HUAWEI",
U731="Projet OCM (NOKIA)","TRAVAUX-NOKIA",
U731="ACCESS-ISSUE","ACCESS-ISSUE",
U731="Projet OCM (ZTE, NOKIA, autres projets)","TRAVAUX OCM",
U731="No root CAuse","No root cause",
U731="ODU HS","PDH",
U731="IP &amp; VLAN","PDH",
U731="Warehouse HUAWEI","SPARE-ISSUE",
U731="SPARE-HS","SPARE-ISSUE",
U731="Power Telco","BSS",U731="no impacts","no impacts"
),"")</f>
        <v/>
      </c>
      <c r="T731" s="35" t="str" cm="1">
        <f t="array" ref="T731">IFERROR(_xlfn.IFS(
U731="MPR ISSUE","TX ISSUE",
U731="BSS Hardware Issue","RAN ISSUE",
U731="Sites strategiques, MLL, Pylone, etc.","ENVTECH",
U731="AKTIVCO DEFAUT GE &amp; POWER Cabinet","POWER ISSUE",
U731="AKTIVCO Coupure ENEO &amp; Baisse de tension","POWER ISSUE",
U731="Coupure ENEO &amp; Baisse de tension","POWER ISSUE",
U731="Defaut GE &amp; POWER Cabinet","POWER ISSUE",
U731="Sharing","POWER ISSUE",
U731="Sites strategiques &amp; DataCenter","POWER ISSUE",
U731="Exclu","Exclu",
U731="SAT","TX ISSUE",
U731="SPARE-ISSUE","SPARE-ISSUE",
U731="Fiber CAmtel","TX ISSUE",
U731="Fiber AOF","TX ISSUE",
U731="Projet OCM (HUAWEI)","TRAVAUX-HUAWEI",
U731="Projet OCM (NOKIA)","TRAVAUX -NOKIA",
U731="ACCESS-ISSUE","ACCESS-ISSUE",
U731="Projet OCM (ZTE, NOKIA, autres projets)","TRAVAUX OCM",
U731="No root CAuse","No root cause",
U731="ODU HS","TX ISSUE",
U731="IP &amp; VLAN","TX ISSUE",
U731="Warehouse HUAWEI","SPARE-ISSUE",
U731="SPARE-HS","SPARE-ISSUE",
U731="Power Telco","RAN ISSUE",U731="no impacts","no impacts"
),"")</f>
        <v/>
      </c>
      <c r="U731" s="28"/>
      <c r="V731" s="35" t="str" cm="1">
        <f t="array" ref="V731">IFERROR(_xlfn.IFS(
U731="MPR ISSUE","ACTIVE",
U731="BSS Hardware Issue","ACTIVE",
U731="Sites strategiques, MLL, Pylone, etc.","PASSIVE",
U731="AKTIVCO DEFAUT GE &amp; POWER Cabinet","PASSIVE",
U731="AKTIVCO Coupure ENEO &amp; Baisse de tension","PASSIVE",
U731="Coupure ENEO &amp; Baisse de tension","PASSIVE",
U731="Defaut GE &amp; POWER Cabinet","PASSIVE",
U731="Sharing","PASSIVE",
U731="Sites strategiques &amp; DataCenter","PASSIVE",
U731="Exclu","Exclu",
U731="SAT","ACTIVE",
U731="SPARE-ISSUE","SPARE-ISSUE",
U731="Fiber CAmtel","ACTIVE",
U731="Fiber AOF","ACTIVE",
U731="Projet OCM (HUAWEI)","PLANNED WORKS",
U731="Projet OCM (NOKIA)","PLANNED WORKS",
U731="ACCESS-ISSUE","ACCESS-ISSUE",
U731="Projet OCM (ZTE, NOKIA, autres projets)","PLANNED WORKS",
U731="No root CAuse","No root cause",
U731="ODU HS","ACTIVE",
U731="IP &amp; VLAN","ACTIVE",
U731="Warehouse HUAWEI","SPARE-ISSUE",
U731="SPARE-HS","SPARE-ISSUE",
U731="Power Telco","ACTIVE",U731="no impacts","no impacts"
),"")</f>
        <v/>
      </c>
      <c r="W731" s="102"/>
      <c r="X731" s="102"/>
      <c r="Y731" s="102"/>
      <c r="Z731" s="102"/>
      <c r="AA731" s="102"/>
      <c r="AB731" s="104" t="s">
        <v>5423</v>
      </c>
      <c r="AC731" s="9"/>
      <c r="AD731" s="9"/>
      <c r="AE731" s="7" t="s">
        <v>5423</v>
      </c>
      <c r="AF731" s="6"/>
      <c r="AG731" s="7"/>
      <c r="AH731" s="3" t="s">
        <v>5423</v>
      </c>
      <c r="AI731" s="18" t="s">
        <v>5423</v>
      </c>
      <c r="AJ731" s="18" t="s">
        <v>5423</v>
      </c>
      <c r="AK731" s="18" t="s">
        <v>5423</v>
      </c>
      <c r="AL731" s="18" t="s">
        <v>5423</v>
      </c>
      <c r="AM731" s="18" t="s">
        <v>5423</v>
      </c>
      <c r="AN731" s="18" t="s">
        <v>5423</v>
      </c>
      <c r="AO731" s="18" t="s">
        <v>5423</v>
      </c>
      <c r="AP731" s="18" t="s">
        <v>5423</v>
      </c>
      <c r="AQ731" s="18" t="s">
        <v>5423</v>
      </c>
      <c r="AR731" s="18" t="s">
        <v>5423</v>
      </c>
      <c r="AS731" s="18" t="s">
        <v>5423</v>
      </c>
      <c r="AT731" s="18" t="s">
        <v>5423</v>
      </c>
      <c r="AU731" s="9" t="s">
        <v>5423</v>
      </c>
      <c r="AV731" s="14"/>
      <c r="AW731" s="14" t="s">
        <v>5423</v>
      </c>
      <c r="AX731" s="14" t="str">
        <f>_xlfn.XLOOKUP(B731,'[4]cell downs 18042026 17h'!$B:$B,'[4]cell downs 18042026 17h'!$B:$B,"")</f>
        <v/>
      </c>
      <c r="AY731" s="14" t="str">
        <f>_xlfn.XLOOKUP(B731,'[5]Cells Huawei 19042026 15h'!$B:$B,'[5]Cells Huawei 19042026 15h'!$B:$B,"")</f>
        <v/>
      </c>
      <c r="AZ731" s="105" t="str">
        <f>_xlfn.XLOOKUP(B731,'INCIDENT-04-23-2026'!E:E,'INCIDENT-04-23-2026'!F:F,"")</f>
        <v/>
      </c>
      <c r="BA731" s="105" t="str">
        <f>_xlfn.XLOOKUP(B731,'[6]Eneo 17H'!$C:$C,'[6]Eneo 17H'!$I:$I,"")</f>
        <v/>
      </c>
      <c r="BB731" s="105" t="str">
        <f>_xlfn.XLOOKUP(B731,[8]ALL!$B:$B,[8]ALL!$M:$M,"")</f>
        <v/>
      </c>
      <c r="BC731" s="105" t="str">
        <f>_xlfn.XLOOKUP(B731,'[6]Eneo 17H'!$C:$C,'[6]Eneo 17H'!$I:$I,"")</f>
        <v/>
      </c>
      <c r="BD731" s="105" t="str">
        <f>_xlfn.XLOOKUP(B731,'[7]Eneo 12H'!$C:$C,'[7]Eneo 12H'!$I:$I,"")</f>
        <v/>
      </c>
      <c r="BE731" s="105" t="s">
        <v>5423</v>
      </c>
    </row>
    <row r="732" spans="1:57" hidden="1" x14ac:dyDescent="0.3">
      <c r="A732" s="1" t="s">
        <v>41</v>
      </c>
      <c r="B732" s="8" t="s">
        <v>42</v>
      </c>
      <c r="C732" s="3" t="str">
        <f>_xlfn.XLOOKUP(B732,'[1]daily break down'!$D:$D,'[1]daily break down'!$E:$E,"")</f>
        <v>Douala</v>
      </c>
      <c r="D732" s="1" t="s">
        <v>18</v>
      </c>
      <c r="E732" s="1" t="s">
        <v>18</v>
      </c>
      <c r="F732" s="3" t="s">
        <v>31</v>
      </c>
      <c r="G732" s="1" t="s">
        <v>32</v>
      </c>
      <c r="H732" s="27" t="str">
        <f>_xlfn.XLOOKUP(B732,[2]CALCULATION!$B:$B,[2]CALCULATION!$H:$H,"")</f>
        <v>ZTE</v>
      </c>
      <c r="I732" s="23">
        <v>0.48336629255806446</v>
      </c>
      <c r="J732" s="23">
        <v>6.9556805437844037E-4</v>
      </c>
      <c r="K732" s="23">
        <v>0</v>
      </c>
      <c r="L732" s="23">
        <v>0.46677966972288631</v>
      </c>
      <c r="M732" s="23">
        <v>1.0614546860598175</v>
      </c>
      <c r="N732" s="23">
        <v>7.8795376006254789E-2</v>
      </c>
      <c r="O732" s="23">
        <v>0</v>
      </c>
      <c r="P732" s="103" t="s">
        <v>6554</v>
      </c>
      <c r="Q732" s="36" t="s">
        <v>5796</v>
      </c>
      <c r="R732" s="36"/>
      <c r="S732" s="35" t="str" cm="1">
        <f t="array" ref="S732">IFERROR(_xlfn.IFS(
U732="MPR ISSUE","PDH",
U732="BSS Hardware Issue","BSS",
U732="Sites strategiques, MLL, Pylone, etc.","ENVTECH",
U732="AKTIVCO DEFAUT GE &amp; POWER Cabinet","AKTIVCO",
U732="AKTIVCO Coupure ENEO &amp; Baisse de tension","AKTIVCO GRID ONLY",
U732="Coupure ENEO &amp; Baisse de tension","IHS GRID ONLY",
U732="Defaut GE &amp; POWER Cabinet","IHS",
U732="Sharing","Partners",
U732="Sites strategiques &amp; DataCenter","SST &amp; DC",
U732="Exclu","Exclu",
U732="SAT","SAT",
U732="SPARE-ISSUE","SPARE-ISSUE",
U732="Fiber CAmtel","TRANS_FO_CAMTEL",
U732="Fiber AOF","Fiber AOF",
U732="Projet OCM (HUAWEI)","TRAVAUX-HUAWEI",
U732="Projet OCM (NOKIA)","TRAVAUX-NOKIA",
U732="ACCESS-ISSUE","ACCESS-ISSUE",
U732="Projet OCM (ZTE, NOKIA, autres projets)","TRAVAUX OCM",
U732="No root CAuse","No root cause",
U732="ODU HS","PDH",
U732="IP &amp; VLAN","PDH",
U732="Warehouse HUAWEI","SPARE-ISSUE",
U732="SPARE-HS","SPARE-ISSUE",
U732="Power Telco","BSS",U732="no impacts","no impacts"
),"")</f>
        <v/>
      </c>
      <c r="T732" s="35" t="str" cm="1">
        <f t="array" ref="T732">IFERROR(_xlfn.IFS(
U732="MPR ISSUE","TX ISSUE",
U732="BSS Hardware Issue","RAN ISSUE",
U732="Sites strategiques, MLL, Pylone, etc.","ENVTECH",
U732="AKTIVCO DEFAUT GE &amp; POWER Cabinet","POWER ISSUE",
U732="AKTIVCO Coupure ENEO &amp; Baisse de tension","POWER ISSUE",
U732="Coupure ENEO &amp; Baisse de tension","POWER ISSUE",
U732="Defaut GE &amp; POWER Cabinet","POWER ISSUE",
U732="Sharing","POWER ISSUE",
U732="Sites strategiques &amp; DataCenter","POWER ISSUE",
U732="Exclu","Exclu",
U732="SAT","TX ISSUE",
U732="SPARE-ISSUE","SPARE-ISSUE",
U732="Fiber CAmtel","TX ISSUE",
U732="Fiber AOF","TX ISSUE",
U732="Projet OCM (HUAWEI)","TRAVAUX-HUAWEI",
U732="Projet OCM (NOKIA)","TRAVAUX -NOKIA",
U732="ACCESS-ISSUE","ACCESS-ISSUE",
U732="Projet OCM (ZTE, NOKIA, autres projets)","TRAVAUX OCM",
U732="No root CAuse","No root cause",
U732="ODU HS","TX ISSUE",
U732="IP &amp; VLAN","TX ISSUE",
U732="Warehouse HUAWEI","SPARE-ISSUE",
U732="SPARE-HS","SPARE-ISSUE",
U732="Power Telco","RAN ISSUE",U732="no impacts","no impacts"
),"")</f>
        <v/>
      </c>
      <c r="U732" s="28"/>
      <c r="V732" s="35" t="str" cm="1">
        <f t="array" ref="V732">IFERROR(_xlfn.IFS(
U732="MPR ISSUE","ACTIVE",
U732="BSS Hardware Issue","ACTIVE",
U732="Sites strategiques, MLL, Pylone, etc.","PASSIVE",
U732="AKTIVCO DEFAUT GE &amp; POWER Cabinet","PASSIVE",
U732="AKTIVCO Coupure ENEO &amp; Baisse de tension","PASSIVE",
U732="Coupure ENEO &amp; Baisse de tension","PASSIVE",
U732="Defaut GE &amp; POWER Cabinet","PASSIVE",
U732="Sharing","PASSIVE",
U732="Sites strategiques &amp; DataCenter","PASSIVE",
U732="Exclu","Exclu",
U732="SAT","ACTIVE",
U732="SPARE-ISSUE","SPARE-ISSUE",
U732="Fiber CAmtel","ACTIVE",
U732="Fiber AOF","ACTIVE",
U732="Projet OCM (HUAWEI)","PLANNED WORKS",
U732="Projet OCM (NOKIA)","PLANNED WORKS",
U732="ACCESS-ISSUE","ACCESS-ISSUE",
U732="Projet OCM (ZTE, NOKIA, autres projets)","PLANNED WORKS",
U732="No root CAuse","No root cause",
U732="ODU HS","ACTIVE",
U732="IP &amp; VLAN","ACTIVE",
U732="Warehouse HUAWEI","SPARE-ISSUE",
U732="SPARE-HS","SPARE-ISSUE",
U732="Power Telco","ACTIVE",U732="no impacts","no impacts"
),"")</f>
        <v/>
      </c>
      <c r="W732" s="102"/>
      <c r="X732" s="102"/>
      <c r="Y732" s="102"/>
      <c r="Z732" s="102"/>
      <c r="AA732" s="102"/>
      <c r="AB732" s="104" t="s">
        <v>5423</v>
      </c>
      <c r="AC732" s="9"/>
      <c r="AD732" s="9"/>
      <c r="AE732" s="7" t="s">
        <v>5423</v>
      </c>
      <c r="AF732" s="6"/>
      <c r="AG732" s="7"/>
      <c r="AH732" s="3" t="s">
        <v>5423</v>
      </c>
      <c r="AI732" s="18" t="s">
        <v>5423</v>
      </c>
      <c r="AJ732" s="18" t="s">
        <v>5423</v>
      </c>
      <c r="AK732" s="18" t="s">
        <v>5423</v>
      </c>
      <c r="AL732" s="18" t="s">
        <v>5423</v>
      </c>
      <c r="AM732" s="18" t="s">
        <v>5423</v>
      </c>
      <c r="AN732" s="18" t="s">
        <v>5423</v>
      </c>
      <c r="AO732" s="18" t="s">
        <v>5423</v>
      </c>
      <c r="AP732" s="18" t="s">
        <v>5423</v>
      </c>
      <c r="AQ732" s="18" t="s">
        <v>5423</v>
      </c>
      <c r="AR732" s="18" t="s">
        <v>5423</v>
      </c>
      <c r="AS732" s="18" t="s">
        <v>5423</v>
      </c>
      <c r="AT732" s="18" t="s">
        <v>5423</v>
      </c>
      <c r="AU732" s="9" t="s">
        <v>5423</v>
      </c>
      <c r="AV732" s="14"/>
      <c r="AW732" s="14" t="s">
        <v>5423</v>
      </c>
      <c r="AX732" s="14" t="str">
        <f>_xlfn.XLOOKUP(B732,'[4]cell downs 18042026 17h'!$B:$B,'[4]cell downs 18042026 17h'!$B:$B,"")</f>
        <v/>
      </c>
      <c r="AY732" s="14" t="str">
        <f>_xlfn.XLOOKUP(B732,'[5]Cells Huawei 19042026 15h'!$B:$B,'[5]Cells Huawei 19042026 15h'!$B:$B,"")</f>
        <v/>
      </c>
      <c r="AZ732" s="105" t="str">
        <f>_xlfn.XLOOKUP(B732,'INCIDENT-04-23-2026'!E:E,'INCIDENT-04-23-2026'!F:F,"")</f>
        <v/>
      </c>
      <c r="BA732" s="105" t="str">
        <f>_xlfn.XLOOKUP(B732,'[6]Eneo 17H'!$C:$C,'[6]Eneo 17H'!$I:$I,"")</f>
        <v/>
      </c>
      <c r="BB732" s="105" t="str">
        <f>_xlfn.XLOOKUP(B732,[8]ALL!$B:$B,[8]ALL!$M:$M,"")</f>
        <v/>
      </c>
      <c r="BC732" s="105" t="str">
        <f>_xlfn.XLOOKUP(B732,'[6]Eneo 17H'!$C:$C,'[6]Eneo 17H'!$I:$I,"")</f>
        <v/>
      </c>
      <c r="BD732" s="105" t="str">
        <f>_xlfn.XLOOKUP(B732,'[7]Eneo 12H'!$C:$C,'[7]Eneo 12H'!$I:$I,"")</f>
        <v/>
      </c>
      <c r="BE732" s="105" t="s">
        <v>5423</v>
      </c>
    </row>
    <row r="733" spans="1:57" hidden="1" x14ac:dyDescent="0.3">
      <c r="A733" s="1" t="s">
        <v>1033</v>
      </c>
      <c r="B733" s="8" t="s">
        <v>1034</v>
      </c>
      <c r="C733" s="3" t="str">
        <f>_xlfn.XLOOKUP(B733,'[1]daily break down'!$D:$D,'[1]daily break down'!$E:$E,"")</f>
        <v>Garoua</v>
      </c>
      <c r="D733" s="1" t="s">
        <v>11</v>
      </c>
      <c r="E733" s="1" t="s">
        <v>12</v>
      </c>
      <c r="F733" s="3" t="s">
        <v>23</v>
      </c>
      <c r="G733" s="1" t="s">
        <v>24</v>
      </c>
      <c r="H733" s="25" t="str">
        <f>_xlfn.XLOOKUP(B733,[2]CALCULATION!$B:$B,[2]CALCULATION!$H:$H,"")</f>
        <v>Huawei</v>
      </c>
      <c r="I733" s="23">
        <v>0</v>
      </c>
      <c r="J733" s="23">
        <v>0</v>
      </c>
      <c r="K733" s="23">
        <v>0</v>
      </c>
      <c r="L733" s="23">
        <v>0</v>
      </c>
      <c r="M733" s="23">
        <v>2.2788771320052623</v>
      </c>
      <c r="N733" s="23">
        <v>0</v>
      </c>
      <c r="O733" s="23">
        <v>0</v>
      </c>
      <c r="P733" s="103" t="s">
        <v>6554</v>
      </c>
      <c r="Q733" s="36" t="s">
        <v>5796</v>
      </c>
      <c r="R733" s="36"/>
      <c r="S733" s="35" t="str" cm="1">
        <f t="array" ref="S733">IFERROR(_xlfn.IFS(
U733="MPR ISSUE","PDH",
U733="BSS Hardware Issue","BSS",
U733="Sites strategiques, MLL, Pylone, etc.","ENVTECH",
U733="AKTIVCO DEFAUT GE &amp; POWER Cabinet","AKTIVCO",
U733="AKTIVCO Coupure ENEO &amp; Baisse de tension","AKTIVCO GRID ONLY",
U733="Coupure ENEO &amp; Baisse de tension","IHS GRID ONLY",
U733="Defaut GE &amp; POWER Cabinet","IHS",
U733="Sharing","Partners",
U733="Sites strategiques &amp; DataCenter","SST &amp; DC",
U733="Exclu","Exclu",
U733="SAT","SAT",
U733="SPARE-ISSUE","SPARE-ISSUE",
U733="Fiber CAmtel","TRANS_FO_CAMTEL",
U733="Fiber AOF","Fiber AOF",
U733="Projet OCM (HUAWEI)","TRAVAUX-HUAWEI",
U733="Projet OCM (NOKIA)","TRAVAUX-NOKIA",
U733="ACCESS-ISSUE","ACCESS-ISSUE",
U733="Projet OCM (ZTE, NOKIA, autres projets)","TRAVAUX OCM",
U733="No root CAuse","No root cause",
U733="ODU HS","PDH",
U733="IP &amp; VLAN","PDH",
U733="Warehouse HUAWEI","SPARE-ISSUE",
U733="SPARE-HS","SPARE-ISSUE",
U733="Power Telco","BSS",U733="no impacts","no impacts"
),"")</f>
        <v/>
      </c>
      <c r="T733" s="35" t="str" cm="1">
        <f t="array" ref="T733">IFERROR(_xlfn.IFS(
U733="MPR ISSUE","TX ISSUE",
U733="BSS Hardware Issue","RAN ISSUE",
U733="Sites strategiques, MLL, Pylone, etc.","ENVTECH",
U733="AKTIVCO DEFAUT GE &amp; POWER Cabinet","POWER ISSUE",
U733="AKTIVCO Coupure ENEO &amp; Baisse de tension","POWER ISSUE",
U733="Coupure ENEO &amp; Baisse de tension","POWER ISSUE",
U733="Defaut GE &amp; POWER Cabinet","POWER ISSUE",
U733="Sharing","POWER ISSUE",
U733="Sites strategiques &amp; DataCenter","POWER ISSUE",
U733="Exclu","Exclu",
U733="SAT","TX ISSUE",
U733="SPARE-ISSUE","SPARE-ISSUE",
U733="Fiber CAmtel","TX ISSUE",
U733="Fiber AOF","TX ISSUE",
U733="Projet OCM (HUAWEI)","TRAVAUX-HUAWEI",
U733="Projet OCM (NOKIA)","TRAVAUX -NOKIA",
U733="ACCESS-ISSUE","ACCESS-ISSUE",
U733="Projet OCM (ZTE, NOKIA, autres projets)","TRAVAUX OCM",
U733="No root CAuse","No root cause",
U733="ODU HS","TX ISSUE",
U733="IP &amp; VLAN","TX ISSUE",
U733="Warehouse HUAWEI","SPARE-ISSUE",
U733="SPARE-HS","SPARE-ISSUE",
U733="Power Telco","RAN ISSUE",U733="no impacts","no impacts"
),"")</f>
        <v/>
      </c>
      <c r="U733" s="28"/>
      <c r="V733" s="35" t="str" cm="1">
        <f t="array" ref="V733">IFERROR(_xlfn.IFS(
U733="MPR ISSUE","ACTIVE",
U733="BSS Hardware Issue","ACTIVE",
U733="Sites strategiques, MLL, Pylone, etc.","PASSIVE",
U733="AKTIVCO DEFAUT GE &amp; POWER Cabinet","PASSIVE",
U733="AKTIVCO Coupure ENEO &amp; Baisse de tension","PASSIVE",
U733="Coupure ENEO &amp; Baisse de tension","PASSIVE",
U733="Defaut GE &amp; POWER Cabinet","PASSIVE",
U733="Sharing","PASSIVE",
U733="Sites strategiques &amp; DataCenter","PASSIVE",
U733="Exclu","Exclu",
U733="SAT","ACTIVE",
U733="SPARE-ISSUE","SPARE-ISSUE",
U733="Fiber CAmtel","ACTIVE",
U733="Fiber AOF","ACTIVE",
U733="Projet OCM (HUAWEI)","PLANNED WORKS",
U733="Projet OCM (NOKIA)","PLANNED WORKS",
U733="ACCESS-ISSUE","ACCESS-ISSUE",
U733="Projet OCM (ZTE, NOKIA, autres projets)","PLANNED WORKS",
U733="No root CAuse","No root cause",
U733="ODU HS","ACTIVE",
U733="IP &amp; VLAN","ACTIVE",
U733="Warehouse HUAWEI","SPARE-ISSUE",
U733="SPARE-HS","SPARE-ISSUE",
U733="Power Telco","ACTIVE",U733="no impacts","no impacts"
),"")</f>
        <v/>
      </c>
      <c r="W733" s="102"/>
      <c r="X733" s="102"/>
      <c r="Y733" s="102"/>
      <c r="Z733" s="102"/>
      <c r="AA733" s="102"/>
      <c r="AB733" s="104" t="s">
        <v>5423</v>
      </c>
      <c r="AC733" s="9"/>
      <c r="AD733" s="9"/>
      <c r="AE733" s="7" t="s">
        <v>5423</v>
      </c>
      <c r="AF733" s="6"/>
      <c r="AG733" s="7"/>
      <c r="AH733" s="3" t="s">
        <v>5423</v>
      </c>
      <c r="AI733" s="18" t="s">
        <v>5423</v>
      </c>
      <c r="AJ733" s="18" t="s">
        <v>5423</v>
      </c>
      <c r="AK733" s="18" t="s">
        <v>5423</v>
      </c>
      <c r="AL733" s="18" t="s">
        <v>5423</v>
      </c>
      <c r="AM733" s="18" t="s">
        <v>5423</v>
      </c>
      <c r="AN733" s="18" t="s">
        <v>5423</v>
      </c>
      <c r="AO733" s="18" t="s">
        <v>5423</v>
      </c>
      <c r="AP733" s="18" t="s">
        <v>5423</v>
      </c>
      <c r="AQ733" s="18" t="s">
        <v>5423</v>
      </c>
      <c r="AR733" s="18" t="s">
        <v>5423</v>
      </c>
      <c r="AS733" s="18" t="s">
        <v>5423</v>
      </c>
      <c r="AT733" s="18" t="s">
        <v>5423</v>
      </c>
      <c r="AU733" s="9" t="s">
        <v>5423</v>
      </c>
      <c r="AV733" s="14"/>
      <c r="AW733" s="14" t="s">
        <v>5423</v>
      </c>
      <c r="AX733" s="14" t="str">
        <f>_xlfn.XLOOKUP(B733,'[4]cell downs 18042026 17h'!$B:$B,'[4]cell downs 18042026 17h'!$B:$B,"")</f>
        <v/>
      </c>
      <c r="AY733" s="14" t="str">
        <f>_xlfn.XLOOKUP(B733,'[5]Cells Huawei 19042026 15h'!$B:$B,'[5]Cells Huawei 19042026 15h'!$B:$B,"")</f>
        <v/>
      </c>
      <c r="AZ733" s="105" t="str">
        <f>_xlfn.XLOOKUP(B733,'INCIDENT-04-23-2026'!E:E,'INCIDENT-04-23-2026'!F:F,"")</f>
        <v/>
      </c>
      <c r="BA733" s="105" t="str">
        <f>_xlfn.XLOOKUP(B733,'[6]Eneo 17H'!$C:$C,'[6]Eneo 17H'!$I:$I,"")</f>
        <v/>
      </c>
      <c r="BB733" s="105" t="str">
        <f>_xlfn.XLOOKUP(B733,[8]ALL!$B:$B,[8]ALL!$M:$M,"")</f>
        <v/>
      </c>
      <c r="BC733" s="105" t="str">
        <f>_xlfn.XLOOKUP(B733,'[6]Eneo 17H'!$C:$C,'[6]Eneo 17H'!$I:$I,"")</f>
        <v/>
      </c>
      <c r="BD733" s="105" t="str">
        <f>_xlfn.XLOOKUP(B733,'[7]Eneo 12H'!$C:$C,'[7]Eneo 12H'!$I:$I,"")</f>
        <v/>
      </c>
      <c r="BE733" s="105" t="s">
        <v>7193</v>
      </c>
    </row>
    <row r="734" spans="1:57" hidden="1" x14ac:dyDescent="0.3">
      <c r="A734" s="1" t="s">
        <v>399</v>
      </c>
      <c r="B734" s="8" t="s">
        <v>400</v>
      </c>
      <c r="C734" s="3" t="str">
        <f>_xlfn.XLOOKUP(B734,'[1]daily break down'!$D:$D,'[1]daily break down'!$E:$E,"")</f>
        <v>Douala</v>
      </c>
      <c r="D734" s="1" t="s">
        <v>21</v>
      </c>
      <c r="E734" s="1" t="s">
        <v>5383</v>
      </c>
      <c r="F734" s="3" t="s">
        <v>31</v>
      </c>
      <c r="G734" s="1" t="s">
        <v>32</v>
      </c>
      <c r="H734" s="27" t="str">
        <f>_xlfn.XLOOKUP(B734,[2]CALCULATION!$B:$B,[2]CALCULATION!$H:$H,"")</f>
        <v>ZTE</v>
      </c>
      <c r="I734" s="23">
        <v>41.248933462316614</v>
      </c>
      <c r="J734" s="23">
        <v>0.23062539772224599</v>
      </c>
      <c r="K734" s="23">
        <v>3.5359469570502773</v>
      </c>
      <c r="L734" s="23">
        <v>0.11619553523783435</v>
      </c>
      <c r="M734" s="23">
        <v>29.782440580653077</v>
      </c>
      <c r="N734" s="23">
        <v>0</v>
      </c>
      <c r="O734" s="23">
        <v>0</v>
      </c>
      <c r="P734" s="103" t="s">
        <v>6554</v>
      </c>
      <c r="Q734" s="36" t="s">
        <v>5796</v>
      </c>
      <c r="R734" s="36"/>
      <c r="S734" s="35" t="str" cm="1">
        <f t="array" ref="S734">IFERROR(_xlfn.IFS(
U734="MPR ISSUE","PDH",
U734="BSS Hardware Issue","BSS",
U734="Sites strategiques, MLL, Pylone, etc.","ENVTECH",
U734="AKTIVCO DEFAUT GE &amp; POWER Cabinet","AKTIVCO",
U734="AKTIVCO Coupure ENEO &amp; Baisse de tension","AKTIVCO GRID ONLY",
U734="Coupure ENEO &amp; Baisse de tension","IHS GRID ONLY",
U734="Defaut GE &amp; POWER Cabinet","IHS",
U734="Sharing","Partners",
U734="Sites strategiques &amp; DataCenter","SST &amp; DC",
U734="Exclu","Exclu",
U734="SAT","SAT",
U734="SPARE-ISSUE","SPARE-ISSUE",
U734="Fiber CAmtel","TRANS_FO_CAMTEL",
U734="Fiber AOF","Fiber AOF",
U734="Projet OCM (HUAWEI)","TRAVAUX-HUAWEI",
U734="Projet OCM (NOKIA)","TRAVAUX-NOKIA",
U734="ACCESS-ISSUE","ACCESS-ISSUE",
U734="Projet OCM (ZTE, NOKIA, autres projets)","TRAVAUX OCM",
U734="No root CAuse","No root cause",
U734="ODU HS","PDH",
U734="IP &amp; VLAN","PDH",
U734="Warehouse HUAWEI","SPARE-ISSUE",
U734="SPARE-HS","SPARE-ISSUE",
U734="Power Telco","BSS",U734="no impacts","no impacts"
),"")</f>
        <v/>
      </c>
      <c r="T734" s="35" t="str" cm="1">
        <f t="array" ref="T734">IFERROR(_xlfn.IFS(
U734="MPR ISSUE","TX ISSUE",
U734="BSS Hardware Issue","RAN ISSUE",
U734="Sites strategiques, MLL, Pylone, etc.","ENVTECH",
U734="AKTIVCO DEFAUT GE &amp; POWER Cabinet","POWER ISSUE",
U734="AKTIVCO Coupure ENEO &amp; Baisse de tension","POWER ISSUE",
U734="Coupure ENEO &amp; Baisse de tension","POWER ISSUE",
U734="Defaut GE &amp; POWER Cabinet","POWER ISSUE",
U734="Sharing","POWER ISSUE",
U734="Sites strategiques &amp; DataCenter","POWER ISSUE",
U734="Exclu","Exclu",
U734="SAT","TX ISSUE",
U734="SPARE-ISSUE","SPARE-ISSUE",
U734="Fiber CAmtel","TX ISSUE",
U734="Fiber AOF","TX ISSUE",
U734="Projet OCM (HUAWEI)","TRAVAUX-HUAWEI",
U734="Projet OCM (NOKIA)","TRAVAUX -NOKIA",
U734="ACCESS-ISSUE","ACCESS-ISSUE",
U734="Projet OCM (ZTE, NOKIA, autres projets)","TRAVAUX OCM",
U734="No root CAuse","No root cause",
U734="ODU HS","TX ISSUE",
U734="IP &amp; VLAN","TX ISSUE",
U734="Warehouse HUAWEI","SPARE-ISSUE",
U734="SPARE-HS","SPARE-ISSUE",
U734="Power Telco","RAN ISSUE",U734="no impacts","no impacts"
),"")</f>
        <v/>
      </c>
      <c r="U734" s="28"/>
      <c r="V734" s="35" t="str" cm="1">
        <f t="array" ref="V734">IFERROR(_xlfn.IFS(
U734="MPR ISSUE","ACTIVE",
U734="BSS Hardware Issue","ACTIVE",
U734="Sites strategiques, MLL, Pylone, etc.","PASSIVE",
U734="AKTIVCO DEFAUT GE &amp; POWER Cabinet","PASSIVE",
U734="AKTIVCO Coupure ENEO &amp; Baisse de tension","PASSIVE",
U734="Coupure ENEO &amp; Baisse de tension","PASSIVE",
U734="Defaut GE &amp; POWER Cabinet","PASSIVE",
U734="Sharing","PASSIVE",
U734="Sites strategiques &amp; DataCenter","PASSIVE",
U734="Exclu","Exclu",
U734="SAT","ACTIVE",
U734="SPARE-ISSUE","SPARE-ISSUE",
U734="Fiber CAmtel","ACTIVE",
U734="Fiber AOF","ACTIVE",
U734="Projet OCM (HUAWEI)","PLANNED WORKS",
U734="Projet OCM (NOKIA)","PLANNED WORKS",
U734="ACCESS-ISSUE","ACCESS-ISSUE",
U734="Projet OCM (ZTE, NOKIA, autres projets)","PLANNED WORKS",
U734="No root CAuse","No root cause",
U734="ODU HS","ACTIVE",
U734="IP &amp; VLAN","ACTIVE",
U734="Warehouse HUAWEI","SPARE-ISSUE",
U734="SPARE-HS","SPARE-ISSUE",
U734="Power Telco","ACTIVE",U734="no impacts","no impacts"
),"")</f>
        <v/>
      </c>
      <c r="W734" s="102"/>
      <c r="X734" s="102"/>
      <c r="Y734" s="102"/>
      <c r="Z734" s="102"/>
      <c r="AA734" s="102"/>
      <c r="AB734" s="104" t="s">
        <v>5423</v>
      </c>
      <c r="AC734" s="9"/>
      <c r="AD734" s="9"/>
      <c r="AE734" s="7" t="s">
        <v>5423</v>
      </c>
      <c r="AF734" s="6"/>
      <c r="AG734" s="7"/>
      <c r="AH734" s="3" t="s">
        <v>5423</v>
      </c>
      <c r="AI734" s="18" t="s">
        <v>5423</v>
      </c>
      <c r="AJ734" s="18" t="s">
        <v>5423</v>
      </c>
      <c r="AK734" s="18" t="s">
        <v>5423</v>
      </c>
      <c r="AL734" s="18" t="s">
        <v>5423</v>
      </c>
      <c r="AM734" s="18" t="s">
        <v>5423</v>
      </c>
      <c r="AN734" s="18" t="s">
        <v>5423</v>
      </c>
      <c r="AO734" s="18" t="s">
        <v>5423</v>
      </c>
      <c r="AP734" s="18" t="s">
        <v>5423</v>
      </c>
      <c r="AQ734" s="18" t="s">
        <v>5423</v>
      </c>
      <c r="AR734" s="18" t="s">
        <v>5423</v>
      </c>
      <c r="AS734" s="18" t="s">
        <v>5423</v>
      </c>
      <c r="AT734" s="18" t="s">
        <v>5423</v>
      </c>
      <c r="AU734" s="9" t="s">
        <v>5423</v>
      </c>
      <c r="AV734" s="14"/>
      <c r="AW734" s="14" t="s">
        <v>5423</v>
      </c>
      <c r="AX734" s="14" t="str">
        <f>_xlfn.XLOOKUP(B734,'[4]cell downs 18042026 17h'!$B:$B,'[4]cell downs 18042026 17h'!$B:$B,"")</f>
        <v/>
      </c>
      <c r="AY734" s="14" t="str">
        <f>_xlfn.XLOOKUP(B734,'[5]Cells Huawei 19042026 15h'!$B:$B,'[5]Cells Huawei 19042026 15h'!$B:$B,"")</f>
        <v/>
      </c>
      <c r="AZ734" s="105" t="str">
        <f>_xlfn.XLOOKUP(B734,'INCIDENT-04-23-2026'!E:E,'INCIDENT-04-23-2026'!F:F,"")</f>
        <v/>
      </c>
      <c r="BA734" s="105" t="str">
        <f>_xlfn.XLOOKUP(B734,'[6]Eneo 17H'!$C:$C,'[6]Eneo 17H'!$I:$I,"")</f>
        <v/>
      </c>
      <c r="BB734" s="105" t="str">
        <f>_xlfn.XLOOKUP(B734,[8]ALL!$B:$B,[8]ALL!$M:$M,"")</f>
        <v/>
      </c>
      <c r="BC734" s="105" t="str">
        <f>_xlfn.XLOOKUP(B734,'[6]Eneo 17H'!$C:$C,'[6]Eneo 17H'!$I:$I,"")</f>
        <v/>
      </c>
      <c r="BD734" s="105" t="str">
        <f>_xlfn.XLOOKUP(B734,'[7]Eneo 12H'!$C:$C,'[7]Eneo 12H'!$I:$I,"")</f>
        <v/>
      </c>
      <c r="BE734" s="105" t="s">
        <v>5423</v>
      </c>
    </row>
    <row r="735" spans="1:57" hidden="1" x14ac:dyDescent="0.3">
      <c r="A735" s="1" t="s">
        <v>1010</v>
      </c>
      <c r="B735" s="8" t="s">
        <v>1011</v>
      </c>
      <c r="C735" s="3" t="str">
        <f>_xlfn.XLOOKUP(B735,'[1]daily break down'!$D:$D,'[1]daily break down'!$E:$E,"")</f>
        <v>CENTRE</v>
      </c>
      <c r="D735" s="1"/>
      <c r="E735" s="1"/>
      <c r="F735" s="3" t="s">
        <v>37</v>
      </c>
      <c r="G735" s="1" t="s">
        <v>1012</v>
      </c>
      <c r="H735" s="26" t="str">
        <f>_xlfn.XLOOKUP(B735,[2]CALCULATION!$B:$B,[2]CALCULATION!$H:$H,"")</f>
        <v>NOKIA</v>
      </c>
      <c r="I735" s="23">
        <v>0</v>
      </c>
      <c r="J735" s="23">
        <v>0</v>
      </c>
      <c r="K735" s="23">
        <v>0</v>
      </c>
      <c r="L735" s="23">
        <v>0</v>
      </c>
      <c r="M735" s="23">
        <v>2.1948451915497813</v>
      </c>
      <c r="N735" s="23">
        <v>0</v>
      </c>
      <c r="O735" s="23">
        <v>0.15288748382787354</v>
      </c>
      <c r="P735" s="103" t="s">
        <v>6554</v>
      </c>
      <c r="Q735" s="36" t="s">
        <v>5796</v>
      </c>
      <c r="R735" s="36"/>
      <c r="S735" s="35" t="str" cm="1">
        <f t="array" ref="S735">IFERROR(_xlfn.IFS(
U735="MPR ISSUE","PDH",
U735="BSS Hardware Issue","BSS",
U735="Sites strategiques, MLL, Pylone, etc.","ENVTECH",
U735="AKTIVCO DEFAUT GE &amp; POWER Cabinet","AKTIVCO",
U735="AKTIVCO Coupure ENEO &amp; Baisse de tension","AKTIVCO GRID ONLY",
U735="Coupure ENEO &amp; Baisse de tension","IHS GRID ONLY",
U735="Defaut GE &amp; POWER Cabinet","IHS",
U735="Sharing","Partners",
U735="Sites strategiques &amp; DataCenter","SST &amp; DC",
U735="Exclu","Exclu",
U735="SAT","SAT",
U735="SPARE-ISSUE","SPARE-ISSUE",
U735="Fiber CAmtel","TRANS_FO_CAMTEL",
U735="Fiber AOF","Fiber AOF",
U735="Projet OCM (HUAWEI)","TRAVAUX-HUAWEI",
U735="Projet OCM (NOKIA)","TRAVAUX-NOKIA",
U735="ACCESS-ISSUE","ACCESS-ISSUE",
U735="Projet OCM (ZTE, NOKIA, autres projets)","TRAVAUX OCM",
U735="No root CAuse","No root cause",
U735="ODU HS","PDH",
U735="IP &amp; VLAN","PDH",
U735="Warehouse HUAWEI","SPARE-ISSUE",
U735="SPARE-HS","SPARE-ISSUE",
U735="Power Telco","BSS",U735="no impacts","no impacts"
),"")</f>
        <v/>
      </c>
      <c r="T735" s="35" t="str" cm="1">
        <f t="array" ref="T735">IFERROR(_xlfn.IFS(
U735="MPR ISSUE","TX ISSUE",
U735="BSS Hardware Issue","RAN ISSUE",
U735="Sites strategiques, MLL, Pylone, etc.","ENVTECH",
U735="AKTIVCO DEFAUT GE &amp; POWER Cabinet","POWER ISSUE",
U735="AKTIVCO Coupure ENEO &amp; Baisse de tension","POWER ISSUE",
U735="Coupure ENEO &amp; Baisse de tension","POWER ISSUE",
U735="Defaut GE &amp; POWER Cabinet","POWER ISSUE",
U735="Sharing","POWER ISSUE",
U735="Sites strategiques &amp; DataCenter","POWER ISSUE",
U735="Exclu","Exclu",
U735="SAT","TX ISSUE",
U735="SPARE-ISSUE","SPARE-ISSUE",
U735="Fiber CAmtel","TX ISSUE",
U735="Fiber AOF","TX ISSUE",
U735="Projet OCM (HUAWEI)","TRAVAUX-HUAWEI",
U735="Projet OCM (NOKIA)","TRAVAUX -NOKIA",
U735="ACCESS-ISSUE","ACCESS-ISSUE",
U735="Projet OCM (ZTE, NOKIA, autres projets)","TRAVAUX OCM",
U735="No root CAuse","No root cause",
U735="ODU HS","TX ISSUE",
U735="IP &amp; VLAN","TX ISSUE",
U735="Warehouse HUAWEI","SPARE-ISSUE",
U735="SPARE-HS","SPARE-ISSUE",
U735="Power Telco","RAN ISSUE",U735="no impacts","no impacts"
),"")</f>
        <v/>
      </c>
      <c r="U735" s="28"/>
      <c r="V735" s="35" t="str" cm="1">
        <f t="array" ref="V735">IFERROR(_xlfn.IFS(
U735="MPR ISSUE","ACTIVE",
U735="BSS Hardware Issue","ACTIVE",
U735="Sites strategiques, MLL, Pylone, etc.","PASSIVE",
U735="AKTIVCO DEFAUT GE &amp; POWER Cabinet","PASSIVE",
U735="AKTIVCO Coupure ENEO &amp; Baisse de tension","PASSIVE",
U735="Coupure ENEO &amp; Baisse de tension","PASSIVE",
U735="Defaut GE &amp; POWER Cabinet","PASSIVE",
U735="Sharing","PASSIVE",
U735="Sites strategiques &amp; DataCenter","PASSIVE",
U735="Exclu","Exclu",
U735="SAT","ACTIVE",
U735="SPARE-ISSUE","SPARE-ISSUE",
U735="Fiber CAmtel","ACTIVE",
U735="Fiber AOF","ACTIVE",
U735="Projet OCM (HUAWEI)","PLANNED WORKS",
U735="Projet OCM (NOKIA)","PLANNED WORKS",
U735="ACCESS-ISSUE","ACCESS-ISSUE",
U735="Projet OCM (ZTE, NOKIA, autres projets)","PLANNED WORKS",
U735="No root CAuse","No root cause",
U735="ODU HS","ACTIVE",
U735="IP &amp; VLAN","ACTIVE",
U735="Warehouse HUAWEI","SPARE-ISSUE",
U735="SPARE-HS","SPARE-ISSUE",
U735="Power Telco","ACTIVE",U735="no impacts","no impacts"
),"")</f>
        <v/>
      </c>
      <c r="W735" s="102"/>
      <c r="X735" s="102"/>
      <c r="Y735" s="102"/>
      <c r="Z735" s="102"/>
      <c r="AA735" s="102"/>
      <c r="AB735" s="104" t="s">
        <v>5423</v>
      </c>
      <c r="AC735" s="9"/>
      <c r="AD735" s="9"/>
      <c r="AE735" s="7" t="s">
        <v>5423</v>
      </c>
      <c r="AF735" s="6"/>
      <c r="AG735" s="7"/>
      <c r="AH735" s="3" t="s">
        <v>5423</v>
      </c>
      <c r="AI735" s="18" t="s">
        <v>5423</v>
      </c>
      <c r="AJ735" s="18" t="s">
        <v>5423</v>
      </c>
      <c r="AK735" s="18" t="s">
        <v>5423</v>
      </c>
      <c r="AL735" s="18" t="s">
        <v>5423</v>
      </c>
      <c r="AM735" s="18" t="s">
        <v>5423</v>
      </c>
      <c r="AN735" s="18" t="s">
        <v>5423</v>
      </c>
      <c r="AO735" s="18" t="s">
        <v>5423</v>
      </c>
      <c r="AP735" s="18" t="s">
        <v>5423</v>
      </c>
      <c r="AQ735" s="18" t="s">
        <v>5423</v>
      </c>
      <c r="AR735" s="18" t="s">
        <v>5423</v>
      </c>
      <c r="AS735" s="18" t="s">
        <v>5423</v>
      </c>
      <c r="AT735" s="18" t="s">
        <v>5423</v>
      </c>
      <c r="AU735" s="9" t="s">
        <v>5423</v>
      </c>
      <c r="AV735" s="14"/>
      <c r="AW735" s="14" t="s">
        <v>5423</v>
      </c>
      <c r="AX735" s="14" t="str">
        <f>_xlfn.XLOOKUP(B735,'[4]cell downs 18042026 17h'!$B:$B,'[4]cell downs 18042026 17h'!$B:$B,"")</f>
        <v/>
      </c>
      <c r="AY735" s="14" t="str">
        <f>_xlfn.XLOOKUP(B735,'[5]Cells Huawei 19042026 15h'!$B:$B,'[5]Cells Huawei 19042026 15h'!$B:$B,"")</f>
        <v/>
      </c>
      <c r="AZ735" s="105" t="str">
        <f>_xlfn.XLOOKUP(B735,'INCIDENT-04-23-2026'!E:E,'INCIDENT-04-23-2026'!F:F,"")</f>
        <v/>
      </c>
      <c r="BA735" s="105" t="str">
        <f>_xlfn.XLOOKUP(B735,'[6]Eneo 17H'!$C:$C,'[6]Eneo 17H'!$I:$I,"")</f>
        <v/>
      </c>
      <c r="BB735" s="105" t="str">
        <f>_xlfn.XLOOKUP(B735,[8]ALL!$B:$B,[8]ALL!$M:$M,"")</f>
        <v/>
      </c>
      <c r="BC735" s="105" t="str">
        <f>_xlfn.XLOOKUP(B735,'[6]Eneo 17H'!$C:$C,'[6]Eneo 17H'!$I:$I,"")</f>
        <v/>
      </c>
      <c r="BD735" s="105" t="str">
        <f>_xlfn.XLOOKUP(B735,'[7]Eneo 12H'!$C:$C,'[7]Eneo 12H'!$I:$I,"")</f>
        <v/>
      </c>
      <c r="BE735" s="105" t="s">
        <v>7194</v>
      </c>
    </row>
    <row r="736" spans="1:57" hidden="1" x14ac:dyDescent="0.3">
      <c r="A736" s="2" t="s">
        <v>1055</v>
      </c>
      <c r="B736" s="8" t="s">
        <v>1056</v>
      </c>
      <c r="C736" s="3" t="str">
        <f>_xlfn.XLOOKUP(B736,'[1]daily break down'!$D:$D,'[1]daily break down'!$E:$E,"")</f>
        <v>EXTREME-NORD</v>
      </c>
      <c r="D736" s="1" t="s">
        <v>11</v>
      </c>
      <c r="E736" s="1" t="s">
        <v>12</v>
      </c>
      <c r="F736" s="3" t="s">
        <v>55</v>
      </c>
      <c r="G736" s="1" t="s">
        <v>1057</v>
      </c>
      <c r="H736" s="26" t="str">
        <f>_xlfn.XLOOKUP(B736,[2]CALCULATION!$B:$B,[2]CALCULATION!$H:$H,"")</f>
        <v>NOKIA</v>
      </c>
      <c r="I736" s="23">
        <v>3.0533654079381783E-2</v>
      </c>
      <c r="J736" s="23">
        <v>0</v>
      </c>
      <c r="K736" s="23">
        <v>1.4268062653917818E-3</v>
      </c>
      <c r="L736" s="23">
        <v>0.44578778254331092</v>
      </c>
      <c r="M736" s="23">
        <v>2.1007593918590977</v>
      </c>
      <c r="N736" s="23">
        <v>0</v>
      </c>
      <c r="O736" s="23">
        <v>0.33524596713209082</v>
      </c>
      <c r="P736" s="103" t="s">
        <v>6554</v>
      </c>
      <c r="Q736" s="36" t="s">
        <v>6552</v>
      </c>
      <c r="R736" s="36"/>
      <c r="S736" s="35" t="str" cm="1">
        <f t="array" ref="S736">IFERROR(_xlfn.IFS(
U736="MPR ISSUE","PDH",
U736="BSS Hardware Issue","BSS",
U736="Sites strategiques, MLL, Pylone, etc.","ENVTECH",
U736="AKTIVCO DEFAUT GE &amp; POWER Cabinet","AKTIVCO",
U736="AKTIVCO Coupure ENEO &amp; Baisse de tension","AKTIVCO GRID ONLY",
U736="Coupure ENEO &amp; Baisse de tension","IHS GRID ONLY",
U736="Defaut GE &amp; POWER Cabinet","IHS",
U736="Sharing","Partners",
U736="Sites strategiques &amp; DataCenter","SST &amp; DC",
U736="Exclu","Exclu",
U736="SAT","SAT",
U736="SPARE-ISSUE","SPARE-ISSUE",
U736="Fiber CAmtel","TRANS_FO_CAMTEL",
U736="Fiber AOF","Fiber AOF",
U736="Projet OCM (HUAWEI)","TRAVAUX-HUAWEI",
U736="Projet OCM (NOKIA)","TRAVAUX-NOKIA",
U736="ACCESS-ISSUE","ACCESS-ISSUE",
U736="Projet OCM (ZTE, NOKIA, autres projets)","TRAVAUX OCM",
U736="No root CAuse","No root cause",
U736="ODU HS","PDH",
U736="IP &amp; VLAN","PDH",
U736="Warehouse HUAWEI","SPARE-ISSUE",
U736="SPARE-HS","SPARE-ISSUE",
U736="Power Telco","BSS",U736="no impacts","no impacts"
),"")</f>
        <v/>
      </c>
      <c r="T736" s="35" t="str" cm="1">
        <f t="array" ref="T736">IFERROR(_xlfn.IFS(
U736="MPR ISSUE","TX ISSUE",
U736="BSS Hardware Issue","RAN ISSUE",
U736="Sites strategiques, MLL, Pylone, etc.","ENVTECH",
U736="AKTIVCO DEFAUT GE &amp; POWER Cabinet","POWER ISSUE",
U736="AKTIVCO Coupure ENEO &amp; Baisse de tension","POWER ISSUE",
U736="Coupure ENEO &amp; Baisse de tension","POWER ISSUE",
U736="Defaut GE &amp; POWER Cabinet","POWER ISSUE",
U736="Sharing","POWER ISSUE",
U736="Sites strategiques &amp; DataCenter","POWER ISSUE",
U736="Exclu","Exclu",
U736="SAT","TX ISSUE",
U736="SPARE-ISSUE","SPARE-ISSUE",
U736="Fiber CAmtel","TX ISSUE",
U736="Fiber AOF","TX ISSUE",
U736="Projet OCM (HUAWEI)","TRAVAUX-HUAWEI",
U736="Projet OCM (NOKIA)","TRAVAUX -NOKIA",
U736="ACCESS-ISSUE","ACCESS-ISSUE",
U736="Projet OCM (ZTE, NOKIA, autres projets)","TRAVAUX OCM",
U736="No root CAuse","No root cause",
U736="ODU HS","TX ISSUE",
U736="IP &amp; VLAN","TX ISSUE",
U736="Warehouse HUAWEI","SPARE-ISSUE",
U736="SPARE-HS","SPARE-ISSUE",
U736="Power Telco","RAN ISSUE",U736="no impacts","no impacts"
),"")</f>
        <v/>
      </c>
      <c r="U736" s="28"/>
      <c r="V736" s="35" t="str" cm="1">
        <f t="array" ref="V736">IFERROR(_xlfn.IFS(
U736="MPR ISSUE","ACTIVE",
U736="BSS Hardware Issue","ACTIVE",
U736="Sites strategiques, MLL, Pylone, etc.","PASSIVE",
U736="AKTIVCO DEFAUT GE &amp; POWER Cabinet","PASSIVE",
U736="AKTIVCO Coupure ENEO &amp; Baisse de tension","PASSIVE",
U736="Coupure ENEO &amp; Baisse de tension","PASSIVE",
U736="Defaut GE &amp; POWER Cabinet","PASSIVE",
U736="Sharing","PASSIVE",
U736="Sites strategiques &amp; DataCenter","PASSIVE",
U736="Exclu","Exclu",
U736="SAT","ACTIVE",
U736="SPARE-ISSUE","SPARE-ISSUE",
U736="Fiber CAmtel","ACTIVE",
U736="Fiber AOF","ACTIVE",
U736="Projet OCM (HUAWEI)","PLANNED WORKS",
U736="Projet OCM (NOKIA)","PLANNED WORKS",
U736="ACCESS-ISSUE","ACCESS-ISSUE",
U736="Projet OCM (ZTE, NOKIA, autres projets)","PLANNED WORKS",
U736="No root CAuse","No root cause",
U736="ODU HS","ACTIVE",
U736="IP &amp; VLAN","ACTIVE",
U736="Warehouse HUAWEI","SPARE-ISSUE",
U736="SPARE-HS","SPARE-ISSUE",
U736="Power Telco","ACTIVE",U736="no impacts","no impacts"
),"")</f>
        <v/>
      </c>
      <c r="W736" s="102"/>
      <c r="X736" s="102"/>
      <c r="Y736" s="102"/>
      <c r="Z736" s="102"/>
      <c r="AA736" s="102"/>
      <c r="AB736" s="104" t="s">
        <v>6139</v>
      </c>
      <c r="AC736" s="9"/>
      <c r="AD736" s="9"/>
      <c r="AE736" s="7" t="s">
        <v>5423</v>
      </c>
      <c r="AF736" s="6"/>
      <c r="AG736" s="7"/>
      <c r="AH736" s="3" t="s">
        <v>5423</v>
      </c>
      <c r="AI736" s="18" t="s">
        <v>5423</v>
      </c>
      <c r="AJ736" s="18" t="s">
        <v>5423</v>
      </c>
      <c r="AK736" s="18" t="s">
        <v>5423</v>
      </c>
      <c r="AL736" s="18" t="s">
        <v>5423</v>
      </c>
      <c r="AM736" s="18" t="s">
        <v>5423</v>
      </c>
      <c r="AN736" s="18" t="s">
        <v>5423</v>
      </c>
      <c r="AO736" s="18" t="s">
        <v>5423</v>
      </c>
      <c r="AP736" s="18" t="s">
        <v>5423</v>
      </c>
      <c r="AQ736" s="18" t="s">
        <v>5423</v>
      </c>
      <c r="AR736" s="18" t="s">
        <v>5423</v>
      </c>
      <c r="AS736" s="18" t="s">
        <v>5423</v>
      </c>
      <c r="AT736" s="18" t="s">
        <v>5423</v>
      </c>
      <c r="AU736" s="9" t="s">
        <v>6139</v>
      </c>
      <c r="AV736" s="14"/>
      <c r="AW736" s="14" t="s">
        <v>5423</v>
      </c>
      <c r="AX736" s="14" t="str">
        <f>_xlfn.XLOOKUP(B736,'[4]cell downs 18042026 17h'!$B:$B,'[4]cell downs 18042026 17h'!$B:$B,"")</f>
        <v/>
      </c>
      <c r="AY736" s="14" t="str">
        <f>_xlfn.XLOOKUP(B736,'[5]Cells Huawei 19042026 15h'!$B:$B,'[5]Cells Huawei 19042026 15h'!$B:$B,"")</f>
        <v/>
      </c>
      <c r="AZ736" s="105" t="str">
        <f>_xlfn.XLOOKUP(B736,'INCIDENT-04-23-2026'!E:E,'INCIDENT-04-23-2026'!F:F,"")</f>
        <v/>
      </c>
      <c r="BA736" s="105" t="str">
        <f>_xlfn.XLOOKUP(B736,'[6]Eneo 17H'!$C:$C,'[6]Eneo 17H'!$I:$I,"")</f>
        <v/>
      </c>
      <c r="BB736" s="105" t="str">
        <f>_xlfn.XLOOKUP(B736,[8]ALL!$B:$B,[8]ALL!$M:$M,"")</f>
        <v/>
      </c>
      <c r="BC736" s="105" t="str">
        <f>_xlfn.XLOOKUP(B736,'[6]Eneo 17H'!$C:$C,'[6]Eneo 17H'!$I:$I,"")</f>
        <v/>
      </c>
      <c r="BD736" s="105" t="str">
        <f>_xlfn.XLOOKUP(B736,'[7]Eneo 12H'!$C:$C,'[7]Eneo 12H'!$I:$I,"")</f>
        <v/>
      </c>
      <c r="BE736" s="105" t="s">
        <v>7195</v>
      </c>
    </row>
    <row r="737" spans="1:57" hidden="1" x14ac:dyDescent="0.3">
      <c r="A737" s="1" t="s">
        <v>1190</v>
      </c>
      <c r="B737" s="8" t="s">
        <v>1191</v>
      </c>
      <c r="C737" s="3" t="str">
        <f>_xlfn.XLOOKUP(B737,'[1]daily break down'!$D:$D,'[1]daily break down'!$E:$E,"")</f>
        <v>NORD</v>
      </c>
      <c r="D737" s="1" t="s">
        <v>11</v>
      </c>
      <c r="E737" s="1" t="s">
        <v>12</v>
      </c>
      <c r="F737" s="3" t="s">
        <v>23</v>
      </c>
      <c r="G737" s="1" t="s">
        <v>1192</v>
      </c>
      <c r="H737" s="26" t="str">
        <f>_xlfn.XLOOKUP(B737,[2]CALCULATION!$B:$B,[2]CALCULATION!$H:$H,"")</f>
        <v>NOKIA</v>
      </c>
      <c r="I737" s="23">
        <v>0</v>
      </c>
      <c r="J737" s="23">
        <v>0</v>
      </c>
      <c r="K737" s="23">
        <v>0</v>
      </c>
      <c r="L737" s="23">
        <v>0</v>
      </c>
      <c r="M737" s="23">
        <v>1.9824606664421038</v>
      </c>
      <c r="N737" s="23">
        <v>0</v>
      </c>
      <c r="O737" s="23">
        <v>0</v>
      </c>
      <c r="P737" s="103" t="s">
        <v>6554</v>
      </c>
      <c r="Q737" s="36" t="s">
        <v>5796</v>
      </c>
      <c r="R737" s="36"/>
      <c r="S737" s="35" t="str" cm="1">
        <f t="array" ref="S737">IFERROR(_xlfn.IFS(
U737="MPR ISSUE","PDH",
U737="BSS Hardware Issue","BSS",
U737="Sites strategiques, MLL, Pylone, etc.","ENVTECH",
U737="AKTIVCO DEFAUT GE &amp; POWER Cabinet","AKTIVCO",
U737="AKTIVCO Coupure ENEO &amp; Baisse de tension","AKTIVCO GRID ONLY",
U737="Coupure ENEO &amp; Baisse de tension","IHS GRID ONLY",
U737="Defaut GE &amp; POWER Cabinet","IHS",
U737="Sharing","Partners",
U737="Sites strategiques &amp; DataCenter","SST &amp; DC",
U737="Exclu","Exclu",
U737="SAT","SAT",
U737="SPARE-ISSUE","SPARE-ISSUE",
U737="Fiber CAmtel","TRANS_FO_CAMTEL",
U737="Fiber AOF","Fiber AOF",
U737="Projet OCM (HUAWEI)","TRAVAUX-HUAWEI",
U737="Projet OCM (NOKIA)","TRAVAUX-NOKIA",
U737="ACCESS-ISSUE","ACCESS-ISSUE",
U737="Projet OCM (ZTE, NOKIA, autres projets)","TRAVAUX OCM",
U737="No root CAuse","No root cause",
U737="ODU HS","PDH",
U737="IP &amp; VLAN","PDH",
U737="Warehouse HUAWEI","SPARE-ISSUE",
U737="SPARE-HS","SPARE-ISSUE",
U737="Power Telco","BSS",U737="no impacts","no impacts"
),"")</f>
        <v/>
      </c>
      <c r="T737" s="35" t="str" cm="1">
        <f t="array" ref="T737">IFERROR(_xlfn.IFS(
U737="MPR ISSUE","TX ISSUE",
U737="BSS Hardware Issue","RAN ISSUE",
U737="Sites strategiques, MLL, Pylone, etc.","ENVTECH",
U737="AKTIVCO DEFAUT GE &amp; POWER Cabinet","POWER ISSUE",
U737="AKTIVCO Coupure ENEO &amp; Baisse de tension","POWER ISSUE",
U737="Coupure ENEO &amp; Baisse de tension","POWER ISSUE",
U737="Defaut GE &amp; POWER Cabinet","POWER ISSUE",
U737="Sharing","POWER ISSUE",
U737="Sites strategiques &amp; DataCenter","POWER ISSUE",
U737="Exclu","Exclu",
U737="SAT","TX ISSUE",
U737="SPARE-ISSUE","SPARE-ISSUE",
U737="Fiber CAmtel","TX ISSUE",
U737="Fiber AOF","TX ISSUE",
U737="Projet OCM (HUAWEI)","TRAVAUX-HUAWEI",
U737="Projet OCM (NOKIA)","TRAVAUX -NOKIA",
U737="ACCESS-ISSUE","ACCESS-ISSUE",
U737="Projet OCM (ZTE, NOKIA, autres projets)","TRAVAUX OCM",
U737="No root CAuse","No root cause",
U737="ODU HS","TX ISSUE",
U737="IP &amp; VLAN","TX ISSUE",
U737="Warehouse HUAWEI","SPARE-ISSUE",
U737="SPARE-HS","SPARE-ISSUE",
U737="Power Telco","RAN ISSUE",U737="no impacts","no impacts"
),"")</f>
        <v/>
      </c>
      <c r="U737" s="28"/>
      <c r="V737" s="35" t="str" cm="1">
        <f t="array" ref="V737">IFERROR(_xlfn.IFS(
U737="MPR ISSUE","ACTIVE",
U737="BSS Hardware Issue","ACTIVE",
U737="Sites strategiques, MLL, Pylone, etc.","PASSIVE",
U737="AKTIVCO DEFAUT GE &amp; POWER Cabinet","PASSIVE",
U737="AKTIVCO Coupure ENEO &amp; Baisse de tension","PASSIVE",
U737="Coupure ENEO &amp; Baisse de tension","PASSIVE",
U737="Defaut GE &amp; POWER Cabinet","PASSIVE",
U737="Sharing","PASSIVE",
U737="Sites strategiques &amp; DataCenter","PASSIVE",
U737="Exclu","Exclu",
U737="SAT","ACTIVE",
U737="SPARE-ISSUE","SPARE-ISSUE",
U737="Fiber CAmtel","ACTIVE",
U737="Fiber AOF","ACTIVE",
U737="Projet OCM (HUAWEI)","PLANNED WORKS",
U737="Projet OCM (NOKIA)","PLANNED WORKS",
U737="ACCESS-ISSUE","ACCESS-ISSUE",
U737="Projet OCM (ZTE, NOKIA, autres projets)","PLANNED WORKS",
U737="No root CAuse","No root cause",
U737="ODU HS","ACTIVE",
U737="IP &amp; VLAN","ACTIVE",
U737="Warehouse HUAWEI","SPARE-ISSUE",
U737="SPARE-HS","SPARE-ISSUE",
U737="Power Telco","ACTIVE",U737="no impacts","no impacts"
),"")</f>
        <v/>
      </c>
      <c r="W737" s="102"/>
      <c r="X737" s="102"/>
      <c r="Y737" s="102"/>
      <c r="Z737" s="102"/>
      <c r="AA737" s="102"/>
      <c r="AB737" s="104" t="s">
        <v>5423</v>
      </c>
      <c r="AC737" s="9"/>
      <c r="AD737" s="9"/>
      <c r="AE737" s="7" t="s">
        <v>5423</v>
      </c>
      <c r="AF737" s="6"/>
      <c r="AG737" s="7"/>
      <c r="AH737" s="3" t="s">
        <v>5423</v>
      </c>
      <c r="AI737" s="18" t="s">
        <v>5423</v>
      </c>
      <c r="AJ737" s="18" t="s">
        <v>5423</v>
      </c>
      <c r="AK737" s="18" t="s">
        <v>5423</v>
      </c>
      <c r="AL737" s="18" t="s">
        <v>5423</v>
      </c>
      <c r="AM737" s="18" t="s">
        <v>5423</v>
      </c>
      <c r="AN737" s="18" t="s">
        <v>5423</v>
      </c>
      <c r="AO737" s="18" t="s">
        <v>5423</v>
      </c>
      <c r="AP737" s="18" t="s">
        <v>5423</v>
      </c>
      <c r="AQ737" s="18" t="s">
        <v>5423</v>
      </c>
      <c r="AR737" s="18" t="s">
        <v>5423</v>
      </c>
      <c r="AS737" s="18" t="s">
        <v>5423</v>
      </c>
      <c r="AT737" s="18" t="s">
        <v>5423</v>
      </c>
      <c r="AU737" s="9" t="s">
        <v>5423</v>
      </c>
      <c r="AV737" s="14"/>
      <c r="AW737" s="14" t="s">
        <v>5423</v>
      </c>
      <c r="AX737" s="14" t="str">
        <f>_xlfn.XLOOKUP(B737,'[4]cell downs 18042026 17h'!$B:$B,'[4]cell downs 18042026 17h'!$B:$B,"")</f>
        <v/>
      </c>
      <c r="AY737" s="14" t="str">
        <f>_xlfn.XLOOKUP(B737,'[5]Cells Huawei 19042026 15h'!$B:$B,'[5]Cells Huawei 19042026 15h'!$B:$B,"")</f>
        <v/>
      </c>
      <c r="AZ737" s="105" t="str">
        <f>_xlfn.XLOOKUP(B737,'INCIDENT-04-23-2026'!E:E,'INCIDENT-04-23-2026'!F:F,"")</f>
        <v/>
      </c>
      <c r="BA737" s="105" t="str">
        <f>_xlfn.XLOOKUP(B737,'[6]Eneo 17H'!$C:$C,'[6]Eneo 17H'!$I:$I,"")</f>
        <v/>
      </c>
      <c r="BB737" s="105" t="str">
        <f>_xlfn.XLOOKUP(B737,[8]ALL!$B:$B,[8]ALL!$M:$M,"")</f>
        <v/>
      </c>
      <c r="BC737" s="105" t="str">
        <f>_xlfn.XLOOKUP(B737,'[6]Eneo 17H'!$C:$C,'[6]Eneo 17H'!$I:$I,"")</f>
        <v/>
      </c>
      <c r="BD737" s="105" t="str">
        <f>_xlfn.XLOOKUP(B737,'[7]Eneo 12H'!$C:$C,'[7]Eneo 12H'!$I:$I,"")</f>
        <v/>
      </c>
      <c r="BE737" s="105" t="s">
        <v>7196</v>
      </c>
    </row>
    <row r="738" spans="1:57" hidden="1" x14ac:dyDescent="0.3">
      <c r="A738" s="1" t="s">
        <v>326</v>
      </c>
      <c r="B738" s="8" t="s">
        <v>327</v>
      </c>
      <c r="C738" s="3" t="str">
        <f>_xlfn.XLOOKUP(B738,'[1]daily break down'!$D:$D,'[1]daily break down'!$E:$E,"")</f>
        <v>Douala</v>
      </c>
      <c r="D738" s="1" t="s">
        <v>21</v>
      </c>
      <c r="E738" s="1" t="s">
        <v>125</v>
      </c>
      <c r="F738" s="3" t="s">
        <v>31</v>
      </c>
      <c r="G738" s="1" t="s">
        <v>32</v>
      </c>
      <c r="H738" s="27" t="str">
        <f>_xlfn.XLOOKUP(B738,[2]CALCULATION!$B:$B,[2]CALCULATION!$H:$H,"")</f>
        <v>ZTE</v>
      </c>
      <c r="I738" s="23">
        <v>18.847308187299713</v>
      </c>
      <c r="J738" s="23">
        <v>0.11084501174261581</v>
      </c>
      <c r="K738" s="23">
        <v>1.8771776630625534</v>
      </c>
      <c r="L738" s="23">
        <v>0.44414695533811016</v>
      </c>
      <c r="M738" s="23">
        <v>16.078768980090342</v>
      </c>
      <c r="N738" s="23">
        <v>0</v>
      </c>
      <c r="O738" s="23">
        <v>0</v>
      </c>
      <c r="P738" s="103" t="s">
        <v>6554</v>
      </c>
      <c r="Q738" s="36" t="s">
        <v>5796</v>
      </c>
      <c r="R738" s="36"/>
      <c r="S738" s="35" t="str" cm="1">
        <f t="array" ref="S738">IFERROR(_xlfn.IFS(
U738="MPR ISSUE","PDH",
U738="BSS Hardware Issue","BSS",
U738="Sites strategiques, MLL, Pylone, etc.","ENVTECH",
U738="AKTIVCO DEFAUT GE &amp; POWER Cabinet","AKTIVCO",
U738="AKTIVCO Coupure ENEO &amp; Baisse de tension","AKTIVCO GRID ONLY",
U738="Coupure ENEO &amp; Baisse de tension","IHS GRID ONLY",
U738="Defaut GE &amp; POWER Cabinet","IHS",
U738="Sharing","Partners",
U738="Sites strategiques &amp; DataCenter","SST &amp; DC",
U738="Exclu","Exclu",
U738="SAT","SAT",
U738="SPARE-ISSUE","SPARE-ISSUE",
U738="Fiber CAmtel","TRANS_FO_CAMTEL",
U738="Fiber AOF","Fiber AOF",
U738="Projet OCM (HUAWEI)","TRAVAUX-HUAWEI",
U738="Projet OCM (NOKIA)","TRAVAUX-NOKIA",
U738="ACCESS-ISSUE","ACCESS-ISSUE",
U738="Projet OCM (ZTE, NOKIA, autres projets)","TRAVAUX OCM",
U738="No root CAuse","No root cause",
U738="ODU HS","PDH",
U738="IP &amp; VLAN","PDH",
U738="Warehouse HUAWEI","SPARE-ISSUE",
U738="SPARE-HS","SPARE-ISSUE",
U738="Power Telco","BSS",U738="no impacts","no impacts"
),"")</f>
        <v/>
      </c>
      <c r="T738" s="35" t="str" cm="1">
        <f t="array" ref="T738">IFERROR(_xlfn.IFS(
U738="MPR ISSUE","TX ISSUE",
U738="BSS Hardware Issue","RAN ISSUE",
U738="Sites strategiques, MLL, Pylone, etc.","ENVTECH",
U738="AKTIVCO DEFAUT GE &amp; POWER Cabinet","POWER ISSUE",
U738="AKTIVCO Coupure ENEO &amp; Baisse de tension","POWER ISSUE",
U738="Coupure ENEO &amp; Baisse de tension","POWER ISSUE",
U738="Defaut GE &amp; POWER Cabinet","POWER ISSUE",
U738="Sharing","POWER ISSUE",
U738="Sites strategiques &amp; DataCenter","POWER ISSUE",
U738="Exclu","Exclu",
U738="SAT","TX ISSUE",
U738="SPARE-ISSUE","SPARE-ISSUE",
U738="Fiber CAmtel","TX ISSUE",
U738="Fiber AOF","TX ISSUE",
U738="Projet OCM (HUAWEI)","TRAVAUX-HUAWEI",
U738="Projet OCM (NOKIA)","TRAVAUX -NOKIA",
U738="ACCESS-ISSUE","ACCESS-ISSUE",
U738="Projet OCM (ZTE, NOKIA, autres projets)","TRAVAUX OCM",
U738="No root CAuse","No root cause",
U738="ODU HS","TX ISSUE",
U738="IP &amp; VLAN","TX ISSUE",
U738="Warehouse HUAWEI","SPARE-ISSUE",
U738="SPARE-HS","SPARE-ISSUE",
U738="Power Telco","RAN ISSUE",U738="no impacts","no impacts"
),"")</f>
        <v/>
      </c>
      <c r="U738" s="28"/>
      <c r="V738" s="35" t="str" cm="1">
        <f t="array" ref="V738">IFERROR(_xlfn.IFS(
U738="MPR ISSUE","ACTIVE",
U738="BSS Hardware Issue","ACTIVE",
U738="Sites strategiques, MLL, Pylone, etc.","PASSIVE",
U738="AKTIVCO DEFAUT GE &amp; POWER Cabinet","PASSIVE",
U738="AKTIVCO Coupure ENEO &amp; Baisse de tension","PASSIVE",
U738="Coupure ENEO &amp; Baisse de tension","PASSIVE",
U738="Defaut GE &amp; POWER Cabinet","PASSIVE",
U738="Sharing","PASSIVE",
U738="Sites strategiques &amp; DataCenter","PASSIVE",
U738="Exclu","Exclu",
U738="SAT","ACTIVE",
U738="SPARE-ISSUE","SPARE-ISSUE",
U738="Fiber CAmtel","ACTIVE",
U738="Fiber AOF","ACTIVE",
U738="Projet OCM (HUAWEI)","PLANNED WORKS",
U738="Projet OCM (NOKIA)","PLANNED WORKS",
U738="ACCESS-ISSUE","ACCESS-ISSUE",
U738="Projet OCM (ZTE, NOKIA, autres projets)","PLANNED WORKS",
U738="No root CAuse","No root cause",
U738="ODU HS","ACTIVE",
U738="IP &amp; VLAN","ACTIVE",
U738="Warehouse HUAWEI","SPARE-ISSUE",
U738="SPARE-HS","SPARE-ISSUE",
U738="Power Telco","ACTIVE",U738="no impacts","no impacts"
),"")</f>
        <v/>
      </c>
      <c r="W738" s="102"/>
      <c r="X738" s="102"/>
      <c r="Y738" s="102"/>
      <c r="Z738" s="102"/>
      <c r="AA738" s="102"/>
      <c r="AB738" s="104" t="s">
        <v>5423</v>
      </c>
      <c r="AC738" s="9"/>
      <c r="AD738" s="9"/>
      <c r="AE738" s="7" t="s">
        <v>5423</v>
      </c>
      <c r="AF738" s="6"/>
      <c r="AG738" s="7"/>
      <c r="AH738" s="3" t="s">
        <v>5423</v>
      </c>
      <c r="AI738" s="18" t="s">
        <v>5423</v>
      </c>
      <c r="AJ738" s="18" t="s">
        <v>5423</v>
      </c>
      <c r="AK738" s="18" t="s">
        <v>5423</v>
      </c>
      <c r="AL738" s="18" t="s">
        <v>5423</v>
      </c>
      <c r="AM738" s="18" t="s">
        <v>5423</v>
      </c>
      <c r="AN738" s="18" t="s">
        <v>5423</v>
      </c>
      <c r="AO738" s="18" t="s">
        <v>5423</v>
      </c>
      <c r="AP738" s="18" t="s">
        <v>5423</v>
      </c>
      <c r="AQ738" s="18" t="s">
        <v>5423</v>
      </c>
      <c r="AR738" s="18" t="s">
        <v>5423</v>
      </c>
      <c r="AS738" s="18" t="s">
        <v>5423</v>
      </c>
      <c r="AT738" s="18" t="s">
        <v>5423</v>
      </c>
      <c r="AU738" s="9" t="s">
        <v>5423</v>
      </c>
      <c r="AV738" s="14"/>
      <c r="AW738" s="14" t="s">
        <v>5423</v>
      </c>
      <c r="AX738" s="14" t="str">
        <f>_xlfn.XLOOKUP(B738,'[4]cell downs 18042026 17h'!$B:$B,'[4]cell downs 18042026 17h'!$B:$B,"")</f>
        <v/>
      </c>
      <c r="AY738" s="14" t="str">
        <f>_xlfn.XLOOKUP(B738,'[5]Cells Huawei 19042026 15h'!$B:$B,'[5]Cells Huawei 19042026 15h'!$B:$B,"")</f>
        <v/>
      </c>
      <c r="AZ738" s="105" t="str">
        <f>_xlfn.XLOOKUP(B738,'INCIDENT-04-23-2026'!E:E,'INCIDENT-04-23-2026'!F:F,"")</f>
        <v/>
      </c>
      <c r="BA738" s="105" t="str">
        <f>_xlfn.XLOOKUP(B738,'[6]Eneo 17H'!$C:$C,'[6]Eneo 17H'!$I:$I,"")</f>
        <v/>
      </c>
      <c r="BB738" s="105" t="str">
        <f>_xlfn.XLOOKUP(B738,[8]ALL!$B:$B,[8]ALL!$M:$M,"")</f>
        <v/>
      </c>
      <c r="BC738" s="105" t="str">
        <f>_xlfn.XLOOKUP(B738,'[6]Eneo 17H'!$C:$C,'[6]Eneo 17H'!$I:$I,"")</f>
        <v/>
      </c>
      <c r="BD738" s="105" t="str">
        <f>_xlfn.XLOOKUP(B738,'[7]Eneo 12H'!$C:$C,'[7]Eneo 12H'!$I:$I,"")</f>
        <v/>
      </c>
      <c r="BE738" s="105" t="s">
        <v>5423</v>
      </c>
    </row>
    <row r="739" spans="1:57" x14ac:dyDescent="0.3">
      <c r="A739" s="1" t="s">
        <v>2095</v>
      </c>
      <c r="B739" s="8" t="s">
        <v>2096</v>
      </c>
      <c r="C739" s="3" t="str">
        <f>_xlfn.XLOOKUP(B739,'[1]daily break down'!$D:$D,'[1]daily break down'!$E:$E,"")</f>
        <v>Douala</v>
      </c>
      <c r="D739" s="1" t="s">
        <v>11</v>
      </c>
      <c r="E739" s="1" t="s">
        <v>12</v>
      </c>
      <c r="F739" s="3" t="s">
        <v>31</v>
      </c>
      <c r="G739" s="1" t="s">
        <v>32</v>
      </c>
      <c r="H739" s="27" t="str">
        <f>_xlfn.XLOOKUP(B739,[2]CALCULATION!$B:$B,[2]CALCULATION!$H:$H,"")</f>
        <v>ZTE</v>
      </c>
      <c r="I739" s="23">
        <v>0</v>
      </c>
      <c r="J739" s="23">
        <v>0</v>
      </c>
      <c r="K739" s="23">
        <v>0</v>
      </c>
      <c r="L739" s="23">
        <v>31.061750748359891</v>
      </c>
      <c r="M739" s="23">
        <v>1.8472325665676446</v>
      </c>
      <c r="N739" s="23">
        <v>0</v>
      </c>
      <c r="O739" s="23">
        <v>9.8980939295100647</v>
      </c>
      <c r="P739" s="103" t="s">
        <v>6553</v>
      </c>
      <c r="Q739" s="36" t="s">
        <v>5796</v>
      </c>
      <c r="R739" s="36"/>
      <c r="S739" s="35" t="str" cm="1">
        <f t="array" ref="S739">IFERROR(_xlfn.IFS(
U739="MPR ISSUE","PDH",
U739="BSS Hardware Issue","BSS",
U739="Sites strategiques, MLL, Pylone, etc.","ENVTECH",
U739="AKTIVCO DEFAUT GE &amp; POWER Cabinet","AKTIVCO",
U739="AKTIVCO Coupure ENEO &amp; Baisse de tension","AKTIVCO GRID ONLY",
U739="Coupure ENEO &amp; Baisse de tension","IHS GRID ONLY",
U739="Defaut GE &amp; POWER Cabinet","IHS",
U739="Sharing","Partners",
U739="Sites strategiques &amp; DataCenter","SST &amp; DC",
U739="Exclu","Exclu",
U739="SAT","SAT",
U739="SPARE-ISSUE","SPARE-ISSUE",
U739="Fiber CAmtel","TRANS_FO_CAMTEL",
U739="Fiber AOF","Fiber AOF",
U739="Projet OCM (HUAWEI)","TRAVAUX-HUAWEI",
U739="Projet OCM (NOKIA)","TRAVAUX-NOKIA",
U739="ACCESS-ISSUE","ACCESS-ISSUE",
U739="Projet OCM (ZTE, NOKIA, autres projets)","TRAVAUX OCM",
U739="No root CAuse","No root cause",
U739="ODU HS","PDH",
U739="IP &amp; VLAN","PDH",
U739="Warehouse HUAWEI","SPARE-ISSUE",
U739="SPARE-HS","SPARE-ISSUE",
U739="Power Telco","BSS",U739="no impacts","no impacts"
),"")</f>
        <v/>
      </c>
      <c r="T739" s="35" t="str" cm="1">
        <f t="array" ref="T739">IFERROR(_xlfn.IFS(
U739="MPR ISSUE","TX ISSUE",
U739="BSS Hardware Issue","RAN ISSUE",
U739="Sites strategiques, MLL, Pylone, etc.","ENVTECH",
U739="AKTIVCO DEFAUT GE &amp; POWER Cabinet","POWER ISSUE",
U739="AKTIVCO Coupure ENEO &amp; Baisse de tension","POWER ISSUE",
U739="Coupure ENEO &amp; Baisse de tension","POWER ISSUE",
U739="Defaut GE &amp; POWER Cabinet","POWER ISSUE",
U739="Sharing","POWER ISSUE",
U739="Sites strategiques &amp; DataCenter","POWER ISSUE",
U739="Exclu","Exclu",
U739="SAT","TX ISSUE",
U739="SPARE-ISSUE","SPARE-ISSUE",
U739="Fiber CAmtel","TX ISSUE",
U739="Fiber AOF","TX ISSUE",
U739="Projet OCM (HUAWEI)","TRAVAUX-HUAWEI",
U739="Projet OCM (NOKIA)","TRAVAUX -NOKIA",
U739="ACCESS-ISSUE","ACCESS-ISSUE",
U739="Projet OCM (ZTE, NOKIA, autres projets)","TRAVAUX OCM",
U739="No root CAuse","No root cause",
U739="ODU HS","TX ISSUE",
U739="IP &amp; VLAN","TX ISSUE",
U739="Warehouse HUAWEI","SPARE-ISSUE",
U739="SPARE-HS","SPARE-ISSUE",
U739="Power Telco","RAN ISSUE",U739="no impacts","no impacts"
),"")</f>
        <v/>
      </c>
      <c r="U739" s="28"/>
      <c r="V739" s="35" t="str" cm="1">
        <f t="array" ref="V739">IFERROR(_xlfn.IFS(
U739="MPR ISSUE","ACTIVE",
U739="BSS Hardware Issue","ACTIVE",
U739="Sites strategiques, MLL, Pylone, etc.","PASSIVE",
U739="AKTIVCO DEFAUT GE &amp; POWER Cabinet","PASSIVE",
U739="AKTIVCO Coupure ENEO &amp; Baisse de tension","PASSIVE",
U739="Coupure ENEO &amp; Baisse de tension","PASSIVE",
U739="Defaut GE &amp; POWER Cabinet","PASSIVE",
U739="Sharing","PASSIVE",
U739="Sites strategiques &amp; DataCenter","PASSIVE",
U739="Exclu","Exclu",
U739="SAT","ACTIVE",
U739="SPARE-ISSUE","SPARE-ISSUE",
U739="Fiber CAmtel","ACTIVE",
U739="Fiber AOF","ACTIVE",
U739="Projet OCM (HUAWEI)","PLANNED WORKS",
U739="Projet OCM (NOKIA)","PLANNED WORKS",
U739="ACCESS-ISSUE","ACCESS-ISSUE",
U739="Projet OCM (ZTE, NOKIA, autres projets)","PLANNED WORKS",
U739="No root CAuse","No root cause",
U739="ODU HS","ACTIVE",
U739="IP &amp; VLAN","ACTIVE",
U739="Warehouse HUAWEI","SPARE-ISSUE",
U739="SPARE-HS","SPARE-ISSUE",
U739="Power Telco","ACTIVE",U739="no impacts","no impacts"
),"")</f>
        <v/>
      </c>
      <c r="W739" s="104" t="s">
        <v>6868</v>
      </c>
      <c r="X739" s="104" t="s">
        <v>6869</v>
      </c>
      <c r="Y739" s="104"/>
      <c r="Z739" s="104" t="s">
        <v>21</v>
      </c>
      <c r="AA739" s="104" t="s">
        <v>6688</v>
      </c>
      <c r="AB739" s="104" t="s">
        <v>7449</v>
      </c>
      <c r="AC739" s="9"/>
      <c r="AD739" s="9"/>
      <c r="AE739" s="7" t="s">
        <v>6722</v>
      </c>
      <c r="AF739" s="6"/>
      <c r="AG739" s="7"/>
      <c r="AH739" s="3" t="s">
        <v>5423</v>
      </c>
      <c r="AI739" s="18" t="s">
        <v>5423</v>
      </c>
      <c r="AJ739" s="18" t="s">
        <v>5423</v>
      </c>
      <c r="AK739" s="18" t="s">
        <v>5423</v>
      </c>
      <c r="AL739" s="18" t="s">
        <v>5423</v>
      </c>
      <c r="AM739" s="18" t="s">
        <v>5423</v>
      </c>
      <c r="AN739" s="18" t="s">
        <v>5423</v>
      </c>
      <c r="AO739" s="18" t="s">
        <v>5423</v>
      </c>
      <c r="AP739" s="18" t="s">
        <v>5423</v>
      </c>
      <c r="AQ739" s="18" t="s">
        <v>5423</v>
      </c>
      <c r="AR739" s="18" t="s">
        <v>5423</v>
      </c>
      <c r="AS739" s="18" t="s">
        <v>5423</v>
      </c>
      <c r="AT739" s="18" t="s">
        <v>5823</v>
      </c>
      <c r="AU739" s="9" t="s">
        <v>6140</v>
      </c>
      <c r="AV739" s="14"/>
      <c r="AW739" s="14" t="s">
        <v>5423</v>
      </c>
      <c r="AX739" s="14" t="str">
        <f>_xlfn.XLOOKUP(B739,'[4]cell downs 18042026 17h'!$B:$B,'[4]cell downs 18042026 17h'!$B:$B,"")</f>
        <v/>
      </c>
      <c r="AY739" s="14" t="str">
        <f>_xlfn.XLOOKUP(B739,'[5]Cells Huawei 19042026 15h'!$B:$B,'[5]Cells Huawei 19042026 15h'!$B:$B,"")</f>
        <v/>
      </c>
      <c r="AZ739" s="105" t="str">
        <f>_xlfn.XLOOKUP(B739,'INCIDENT-04-23-2026'!E:E,'INCIDENT-04-23-2026'!F:F,"")</f>
        <v/>
      </c>
      <c r="BA739" s="105" t="str">
        <f>_xlfn.XLOOKUP(B739,'[6]Eneo 17H'!$C:$C,'[6]Eneo 17H'!$I:$I,"")</f>
        <v/>
      </c>
      <c r="BB739" s="105" t="str">
        <f>_xlfn.XLOOKUP(B739,[8]ALL!$B:$B,[8]ALL!$M:$M,"")</f>
        <v>P2 Incident at Mboppi-New (Power issue)</v>
      </c>
      <c r="BC739" s="105" t="str">
        <f>_xlfn.XLOOKUP(B739,'[6]Eneo 17H'!$C:$C,'[6]Eneo 17H'!$I:$I,"")</f>
        <v/>
      </c>
      <c r="BD739" s="105" t="str">
        <f>_xlfn.XLOOKUP(B739,'[7]Eneo 12H'!$C:$C,'[7]Eneo 12H'!$I:$I,"")</f>
        <v/>
      </c>
      <c r="BE739" s="11" t="s">
        <v>7197</v>
      </c>
    </row>
    <row r="740" spans="1:57" hidden="1" x14ac:dyDescent="0.3">
      <c r="A740" s="6" t="s">
        <v>2225</v>
      </c>
      <c r="B740" s="6" t="s">
        <v>2226</v>
      </c>
      <c r="C740" s="3" t="str">
        <f>_xlfn.XLOOKUP(B740,'[1]daily break down'!$D:$D,'[1]daily break down'!$E:$E,"")</f>
        <v>Ngaoundere</v>
      </c>
      <c r="D740" s="7" t="s">
        <v>11</v>
      </c>
      <c r="E740" s="8"/>
      <c r="F740" s="3" t="s">
        <v>90</v>
      </c>
      <c r="G740" s="8" t="s">
        <v>91</v>
      </c>
      <c r="H740" s="25" t="str">
        <f>_xlfn.XLOOKUP(B740,[2]CALCULATION!$B:$B,[2]CALCULATION!$H:$H,"")</f>
        <v>Huawei</v>
      </c>
      <c r="I740" s="23">
        <v>0.31748222912796453</v>
      </c>
      <c r="J740" s="23">
        <v>0.66248398409967091</v>
      </c>
      <c r="K740" s="23">
        <v>1.9316281571655638</v>
      </c>
      <c r="L740" s="23">
        <v>0</v>
      </c>
      <c r="M740" s="23">
        <v>1.7961529022666243</v>
      </c>
      <c r="N740" s="23">
        <v>0</v>
      </c>
      <c r="O740" s="23">
        <v>2.4903476556146256</v>
      </c>
      <c r="P740" s="103" t="s">
        <v>6553</v>
      </c>
      <c r="Q740" s="36" t="s">
        <v>5796</v>
      </c>
      <c r="R740" s="36"/>
      <c r="S740" s="35" t="str" cm="1">
        <f t="array" ref="S740">IFERROR(_xlfn.IFS(
U740="MPR ISSUE","PDH",
U740="BSS Hardware Issue","BSS",
U740="Sites strategiques, MLL, Pylone, etc.","ENVTECH",
U740="AKTIVCO DEFAUT GE &amp; POWER Cabinet","AKTIVCO",
U740="AKTIVCO Coupure ENEO &amp; Baisse de tension","AKTIVCO GRID ONLY",
U740="Coupure ENEO &amp; Baisse de tension","IHS GRID ONLY",
U740="Defaut GE &amp; POWER Cabinet","IHS",
U740="Sharing","Partners",
U740="Sites strategiques &amp; DataCenter","SST &amp; DC",
U740="Exclu","Exclu",
U740="SAT","SAT",
U740="SPARE-ISSUE","SPARE-ISSUE",
U740="Fiber CAmtel","TRANS_FO_CAMTEL",
U740="Fiber AOF","Fiber AOF",
U740="Projet OCM (HUAWEI)","TRAVAUX-HUAWEI",
U740="Projet OCM (NOKIA)","TRAVAUX-NOKIA",
U740="ACCESS-ISSUE","ACCESS-ISSUE",
U740="Projet OCM (ZTE, NOKIA, autres projets)","TRAVAUX OCM",
U740="No root CAuse","No root cause",
U740="ODU HS","PDH",
U740="IP &amp; VLAN","PDH",
U740="Warehouse HUAWEI","SPARE-ISSUE",
U740="SPARE-HS","SPARE-ISSUE",
U740="Power Telco","BSS",U740="no impacts","no impacts"
),"")</f>
        <v/>
      </c>
      <c r="T740" s="35" t="str" cm="1">
        <f t="array" ref="T740">IFERROR(_xlfn.IFS(
U740="MPR ISSUE","TX ISSUE",
U740="BSS Hardware Issue","RAN ISSUE",
U740="Sites strategiques, MLL, Pylone, etc.","ENVTECH",
U740="AKTIVCO DEFAUT GE &amp; POWER Cabinet","POWER ISSUE",
U740="AKTIVCO Coupure ENEO &amp; Baisse de tension","POWER ISSUE",
U740="Coupure ENEO &amp; Baisse de tension","POWER ISSUE",
U740="Defaut GE &amp; POWER Cabinet","POWER ISSUE",
U740="Sharing","POWER ISSUE",
U740="Sites strategiques &amp; DataCenter","POWER ISSUE",
U740="Exclu","Exclu",
U740="SAT","TX ISSUE",
U740="SPARE-ISSUE","SPARE-ISSUE",
U740="Fiber CAmtel","TX ISSUE",
U740="Fiber AOF","TX ISSUE",
U740="Projet OCM (HUAWEI)","TRAVAUX-HUAWEI",
U740="Projet OCM (NOKIA)","TRAVAUX -NOKIA",
U740="ACCESS-ISSUE","ACCESS-ISSUE",
U740="Projet OCM (ZTE, NOKIA, autres projets)","TRAVAUX OCM",
U740="No root CAuse","No root cause",
U740="ODU HS","TX ISSUE",
U740="IP &amp; VLAN","TX ISSUE",
U740="Warehouse HUAWEI","SPARE-ISSUE",
U740="SPARE-HS","SPARE-ISSUE",
U740="Power Telco","RAN ISSUE",U740="no impacts","no impacts"
),"")</f>
        <v/>
      </c>
      <c r="U740" s="28"/>
      <c r="V740" s="35" t="str" cm="1">
        <f t="array" ref="V740">IFERROR(_xlfn.IFS(
U740="MPR ISSUE","ACTIVE",
U740="BSS Hardware Issue","ACTIVE",
U740="Sites strategiques, MLL, Pylone, etc.","PASSIVE",
U740="AKTIVCO DEFAUT GE &amp; POWER Cabinet","PASSIVE",
U740="AKTIVCO Coupure ENEO &amp; Baisse de tension","PASSIVE",
U740="Coupure ENEO &amp; Baisse de tension","PASSIVE",
U740="Defaut GE &amp; POWER Cabinet","PASSIVE",
U740="Sharing","PASSIVE",
U740="Sites strategiques &amp; DataCenter","PASSIVE",
U740="Exclu","Exclu",
U740="SAT","ACTIVE",
U740="SPARE-ISSUE","SPARE-ISSUE",
U740="Fiber CAmtel","ACTIVE",
U740="Fiber AOF","ACTIVE",
U740="Projet OCM (HUAWEI)","PLANNED WORKS",
U740="Projet OCM (NOKIA)","PLANNED WORKS",
U740="ACCESS-ISSUE","ACCESS-ISSUE",
U740="Projet OCM (ZTE, NOKIA, autres projets)","PLANNED WORKS",
U740="No root CAuse","No root cause",
U740="ODU HS","ACTIVE",
U740="IP &amp; VLAN","ACTIVE",
U740="Warehouse HUAWEI","SPARE-ISSUE",
U740="SPARE-HS","SPARE-ISSUE",
U740="Power Telco","ACTIVE",U740="no impacts","no impacts"
),"")</f>
        <v/>
      </c>
      <c r="W740" s="104" t="s">
        <v>6710</v>
      </c>
      <c r="X740" s="104" t="s">
        <v>6711</v>
      </c>
      <c r="Y740" s="104"/>
      <c r="Z740" s="104" t="s">
        <v>11</v>
      </c>
      <c r="AA740" s="104" t="s">
        <v>6688</v>
      </c>
      <c r="AB740" s="104" t="s">
        <v>6630</v>
      </c>
      <c r="AC740" s="9"/>
      <c r="AD740" s="9"/>
      <c r="AE740" s="7" t="s">
        <v>5423</v>
      </c>
      <c r="AF740" s="6"/>
      <c r="AG740" s="7"/>
      <c r="AH740" s="3" t="s">
        <v>6347</v>
      </c>
      <c r="AI740" s="18" t="s">
        <v>6348</v>
      </c>
      <c r="AJ740" s="18" t="s">
        <v>5423</v>
      </c>
      <c r="AK740" s="18" t="s">
        <v>5423</v>
      </c>
      <c r="AL740" s="18" t="s">
        <v>5423</v>
      </c>
      <c r="AM740" s="18" t="s">
        <v>5423</v>
      </c>
      <c r="AN740" s="18" t="s">
        <v>5423</v>
      </c>
      <c r="AO740" s="18" t="s">
        <v>5423</v>
      </c>
      <c r="AP740" s="18" t="s">
        <v>5423</v>
      </c>
      <c r="AQ740" s="18" t="s">
        <v>5423</v>
      </c>
      <c r="AR740" s="18" t="s">
        <v>5423</v>
      </c>
      <c r="AS740" s="18" t="s">
        <v>5423</v>
      </c>
      <c r="AT740" s="18" t="s">
        <v>5423</v>
      </c>
      <c r="AU740" s="9" t="s">
        <v>5423</v>
      </c>
      <c r="AV740" s="14"/>
      <c r="AW740" s="14" t="s">
        <v>5423</v>
      </c>
      <c r="AX740" s="14" t="str">
        <f>_xlfn.XLOOKUP(B740,'[4]cell downs 18042026 17h'!$B:$B,'[4]cell downs 18042026 17h'!$B:$B,"")</f>
        <v/>
      </c>
      <c r="AY740" s="14" t="str">
        <f>_xlfn.XLOOKUP(B740,'[5]Cells Huawei 19042026 15h'!$B:$B,'[5]Cells Huawei 19042026 15h'!$B:$B,"")</f>
        <v/>
      </c>
      <c r="AZ740" s="105" t="str">
        <f>_xlfn.XLOOKUP(B740,'INCIDENT-04-23-2026'!E:E,'INCIDENT-04-23-2026'!F:F,"")</f>
        <v/>
      </c>
      <c r="BA740" s="105" t="str">
        <f>_xlfn.XLOOKUP(B740,'[6]Eneo 17H'!$C:$C,'[6]Eneo 17H'!$I:$I,"")</f>
        <v/>
      </c>
      <c r="BB740" s="105" t="str">
        <f>_xlfn.XLOOKUP(B740,[8]ALL!$B:$B,[8]ALL!$M:$M,"")</f>
        <v/>
      </c>
      <c r="BC740" s="105" t="str">
        <f>_xlfn.XLOOKUP(B740,'[6]Eneo 17H'!$C:$C,'[6]Eneo 17H'!$I:$I,"")</f>
        <v/>
      </c>
      <c r="BD740" s="105" t="str">
        <f>_xlfn.XLOOKUP(B740,'[7]Eneo 12H'!$C:$C,'[7]Eneo 12H'!$I:$I,"")</f>
        <v/>
      </c>
      <c r="BE740" s="11" t="s">
        <v>7198</v>
      </c>
    </row>
    <row r="741" spans="1:57" hidden="1" x14ac:dyDescent="0.3">
      <c r="A741" s="1" t="s">
        <v>1740</v>
      </c>
      <c r="B741" s="8" t="s">
        <v>1741</v>
      </c>
      <c r="C741" s="3" t="str">
        <f>_xlfn.XLOOKUP(B741,'[1]daily break down'!$D:$D,'[1]daily break down'!$E:$E,"")</f>
        <v>NORD-OUEST</v>
      </c>
      <c r="D741" s="1" t="s">
        <v>11</v>
      </c>
      <c r="E741" s="1" t="s">
        <v>96</v>
      </c>
      <c r="F741" s="3" t="s">
        <v>51</v>
      </c>
      <c r="G741" s="1" t="s">
        <v>52</v>
      </c>
      <c r="H741" s="25" t="str">
        <f>_xlfn.XLOOKUP(B741,[2]CALCULATION!$B:$B,[2]CALCULATION!$H:$H,"")</f>
        <v>Huawei</v>
      </c>
      <c r="I741" s="23">
        <v>5.3274449038760636</v>
      </c>
      <c r="J741" s="23">
        <v>1.0677147985492235</v>
      </c>
      <c r="K741" s="23">
        <v>0.38525552673406904</v>
      </c>
      <c r="L741" s="23">
        <v>0</v>
      </c>
      <c r="M741" s="23">
        <v>1.6682040504176261</v>
      </c>
      <c r="N741" s="23">
        <v>0</v>
      </c>
      <c r="O741" s="23">
        <v>3.7259262112871796</v>
      </c>
      <c r="P741" s="103" t="s">
        <v>6553</v>
      </c>
      <c r="Q741" s="36" t="s">
        <v>6552</v>
      </c>
      <c r="R741" s="36"/>
      <c r="S741" s="35" t="str" cm="1">
        <f t="array" ref="S741">IFERROR(_xlfn.IFS(
U741="MPR ISSUE","PDH",
U741="BSS Hardware Issue","BSS",
U741="Sites strategiques, MLL, Pylone, etc.","ENVTECH",
U741="AKTIVCO DEFAUT GE &amp; POWER Cabinet","AKTIVCO",
U741="AKTIVCO Coupure ENEO &amp; Baisse de tension","AKTIVCO GRID ONLY",
U741="Coupure ENEO &amp; Baisse de tension","IHS GRID ONLY",
U741="Defaut GE &amp; POWER Cabinet","IHS",
U741="Sharing","Partners",
U741="Sites strategiques &amp; DataCenter","SST &amp; DC",
U741="Exclu","Exclu",
U741="SAT","SAT",
U741="SPARE-ISSUE","SPARE-ISSUE",
U741="Fiber CAmtel","TRANS_FO_CAMTEL",
U741="Fiber AOF","Fiber AOF",
U741="Projet OCM (HUAWEI)","TRAVAUX-HUAWEI",
U741="Projet OCM (NOKIA)","TRAVAUX-NOKIA",
U741="ACCESS-ISSUE","ACCESS-ISSUE",
U741="Projet OCM (ZTE, NOKIA, autres projets)","TRAVAUX OCM",
U741="No root CAuse","No root cause",
U741="ODU HS","PDH",
U741="IP &amp; VLAN","PDH",
U741="Warehouse HUAWEI","SPARE-ISSUE",
U741="SPARE-HS","SPARE-ISSUE",
U741="Power Telco","BSS",U741="no impacts","no impacts"
),"")</f>
        <v/>
      </c>
      <c r="T741" s="35" t="str" cm="1">
        <f t="array" ref="T741">IFERROR(_xlfn.IFS(
U741="MPR ISSUE","TX ISSUE",
U741="BSS Hardware Issue","RAN ISSUE",
U741="Sites strategiques, MLL, Pylone, etc.","ENVTECH",
U741="AKTIVCO DEFAUT GE &amp; POWER Cabinet","POWER ISSUE",
U741="AKTIVCO Coupure ENEO &amp; Baisse de tension","POWER ISSUE",
U741="Coupure ENEO &amp; Baisse de tension","POWER ISSUE",
U741="Defaut GE &amp; POWER Cabinet","POWER ISSUE",
U741="Sharing","POWER ISSUE",
U741="Sites strategiques &amp; DataCenter","POWER ISSUE",
U741="Exclu","Exclu",
U741="SAT","TX ISSUE",
U741="SPARE-ISSUE","SPARE-ISSUE",
U741="Fiber CAmtel","TX ISSUE",
U741="Fiber AOF","TX ISSUE",
U741="Projet OCM (HUAWEI)","TRAVAUX-HUAWEI",
U741="Projet OCM (NOKIA)","TRAVAUX -NOKIA",
U741="ACCESS-ISSUE","ACCESS-ISSUE",
U741="Projet OCM (ZTE, NOKIA, autres projets)","TRAVAUX OCM",
U741="No root CAuse","No root cause",
U741="ODU HS","TX ISSUE",
U741="IP &amp; VLAN","TX ISSUE",
U741="Warehouse HUAWEI","SPARE-ISSUE",
U741="SPARE-HS","SPARE-ISSUE",
U741="Power Telco","RAN ISSUE",U741="no impacts","no impacts"
),"")</f>
        <v/>
      </c>
      <c r="U741" s="28"/>
      <c r="V741" s="35" t="str" cm="1">
        <f t="array" ref="V741">IFERROR(_xlfn.IFS(
U741="MPR ISSUE","ACTIVE",
U741="BSS Hardware Issue","ACTIVE",
U741="Sites strategiques, MLL, Pylone, etc.","PASSIVE",
U741="AKTIVCO DEFAUT GE &amp; POWER Cabinet","PASSIVE",
U741="AKTIVCO Coupure ENEO &amp; Baisse de tension","PASSIVE",
U741="Coupure ENEO &amp; Baisse de tension","PASSIVE",
U741="Defaut GE &amp; POWER Cabinet","PASSIVE",
U741="Sharing","PASSIVE",
U741="Sites strategiques &amp; DataCenter","PASSIVE",
U741="Exclu","Exclu",
U741="SAT","ACTIVE",
U741="SPARE-ISSUE","SPARE-ISSUE",
U741="Fiber CAmtel","ACTIVE",
U741="Fiber AOF","ACTIVE",
U741="Projet OCM (HUAWEI)","PLANNED WORKS",
U741="Projet OCM (NOKIA)","PLANNED WORKS",
U741="ACCESS-ISSUE","ACCESS-ISSUE",
U741="Projet OCM (ZTE, NOKIA, autres projets)","PLANNED WORKS",
U741="No root CAuse","No root cause",
U741="ODU HS","ACTIVE",
U741="IP &amp; VLAN","ACTIVE",
U741="Warehouse HUAWEI","SPARE-ISSUE",
U741="SPARE-HS","SPARE-ISSUE",
U741="Power Telco","ACTIVE",U741="no impacts","no impacts"
),"")</f>
        <v/>
      </c>
      <c r="W741" s="102"/>
      <c r="X741" s="102"/>
      <c r="Y741" s="102"/>
      <c r="Z741" s="102"/>
      <c r="AA741" s="102"/>
      <c r="AB741" s="104" t="s">
        <v>5423</v>
      </c>
      <c r="AC741" s="9"/>
      <c r="AD741" s="9"/>
      <c r="AE741" s="7" t="s">
        <v>5423</v>
      </c>
      <c r="AF741" s="6"/>
      <c r="AG741" s="7"/>
      <c r="AH741" s="3" t="s">
        <v>5423</v>
      </c>
      <c r="AI741" s="18" t="s">
        <v>5423</v>
      </c>
      <c r="AJ741" s="18" t="s">
        <v>5423</v>
      </c>
      <c r="AK741" s="18" t="s">
        <v>5423</v>
      </c>
      <c r="AL741" s="18" t="s">
        <v>5423</v>
      </c>
      <c r="AM741" s="18" t="s">
        <v>5423</v>
      </c>
      <c r="AN741" s="18" t="s">
        <v>5423</v>
      </c>
      <c r="AO741" s="18" t="s">
        <v>5423</v>
      </c>
      <c r="AP741" s="18" t="s">
        <v>5423</v>
      </c>
      <c r="AQ741" s="18" t="s">
        <v>5423</v>
      </c>
      <c r="AR741" s="18" t="s">
        <v>5423</v>
      </c>
      <c r="AS741" s="18" t="s">
        <v>5423</v>
      </c>
      <c r="AT741" s="18" t="s">
        <v>5423</v>
      </c>
      <c r="AU741" s="9" t="s">
        <v>5423</v>
      </c>
      <c r="AV741" s="14"/>
      <c r="AW741" s="14" t="s">
        <v>5423</v>
      </c>
      <c r="AX741" s="14" t="str">
        <f>_xlfn.XLOOKUP(B741,'[4]cell downs 18042026 17h'!$B:$B,'[4]cell downs 18042026 17h'!$B:$B,"")</f>
        <v/>
      </c>
      <c r="AY741" s="14" t="str">
        <f>_xlfn.XLOOKUP(B741,'[5]Cells Huawei 19042026 15h'!$B:$B,'[5]Cells Huawei 19042026 15h'!$B:$B,"")</f>
        <v/>
      </c>
      <c r="AZ741" s="105" t="str">
        <f>_xlfn.XLOOKUP(B741,'INCIDENT-04-23-2026'!E:E,'INCIDENT-04-23-2026'!F:F,"")</f>
        <v/>
      </c>
      <c r="BA741" s="105" t="str">
        <f>_xlfn.XLOOKUP(B741,'[6]Eneo 17H'!$C:$C,'[6]Eneo 17H'!$I:$I,"")</f>
        <v/>
      </c>
      <c r="BB741" s="105" t="str">
        <f>_xlfn.XLOOKUP(B741,[8]ALL!$B:$B,[8]ALL!$M:$M,"")</f>
        <v/>
      </c>
      <c r="BC741" s="105" t="str">
        <f>_xlfn.XLOOKUP(B741,'[6]Eneo 17H'!$C:$C,'[6]Eneo 17H'!$I:$I,"")</f>
        <v/>
      </c>
      <c r="BD741" s="105" t="str">
        <f>_xlfn.XLOOKUP(B741,'[7]Eneo 12H'!$C:$C,'[7]Eneo 12H'!$I:$I,"")</f>
        <v/>
      </c>
      <c r="BE741" s="105" t="s">
        <v>5423</v>
      </c>
    </row>
    <row r="742" spans="1:57" hidden="1" x14ac:dyDescent="0.3">
      <c r="A742" s="1" t="s">
        <v>747</v>
      </c>
      <c r="B742" s="8" t="s">
        <v>748</v>
      </c>
      <c r="C742" s="3" t="str">
        <f>_xlfn.XLOOKUP(B742,'[1]daily break down'!$D:$D,'[1]daily break down'!$E:$E,"")</f>
        <v>Douala</v>
      </c>
      <c r="D742" s="1" t="s">
        <v>11</v>
      </c>
      <c r="E742" s="1" t="s">
        <v>12</v>
      </c>
      <c r="F742" s="3" t="s">
        <v>31</v>
      </c>
      <c r="G742" s="1" t="s">
        <v>32</v>
      </c>
      <c r="H742" s="27" t="str">
        <f>_xlfn.XLOOKUP(B742,[2]CALCULATION!$B:$B,[2]CALCULATION!$H:$H,"")</f>
        <v>ZTE</v>
      </c>
      <c r="I742" s="23">
        <v>0</v>
      </c>
      <c r="J742" s="23">
        <v>0</v>
      </c>
      <c r="K742" s="23">
        <v>0</v>
      </c>
      <c r="L742" s="23">
        <v>1.0163854431517576</v>
      </c>
      <c r="M742" s="23">
        <v>15.949393321975952</v>
      </c>
      <c r="N742" s="23">
        <v>0</v>
      </c>
      <c r="O742" s="23">
        <v>0</v>
      </c>
      <c r="P742" s="103" t="s">
        <v>6554</v>
      </c>
      <c r="Q742" s="36" t="s">
        <v>5796</v>
      </c>
      <c r="R742" s="36"/>
      <c r="S742" s="35" t="str" cm="1">
        <f t="array" ref="S742">IFERROR(_xlfn.IFS(
U742="MPR ISSUE","PDH",
U742="BSS Hardware Issue","BSS",
U742="Sites strategiques, MLL, Pylone, etc.","ENVTECH",
U742="AKTIVCO DEFAUT GE &amp; POWER Cabinet","AKTIVCO",
U742="AKTIVCO Coupure ENEO &amp; Baisse de tension","AKTIVCO GRID ONLY",
U742="Coupure ENEO &amp; Baisse de tension","IHS GRID ONLY",
U742="Defaut GE &amp; POWER Cabinet","IHS",
U742="Sharing","Partners",
U742="Sites strategiques &amp; DataCenter","SST &amp; DC",
U742="Exclu","Exclu",
U742="SAT","SAT",
U742="SPARE-ISSUE","SPARE-ISSUE",
U742="Fiber CAmtel","TRANS_FO_CAMTEL",
U742="Fiber AOF","Fiber AOF",
U742="Projet OCM (HUAWEI)","TRAVAUX-HUAWEI",
U742="Projet OCM (NOKIA)","TRAVAUX-NOKIA",
U742="ACCESS-ISSUE","ACCESS-ISSUE",
U742="Projet OCM (ZTE, NOKIA, autres projets)","TRAVAUX OCM",
U742="No root CAuse","No root cause",
U742="ODU HS","PDH",
U742="IP &amp; VLAN","PDH",
U742="Warehouse HUAWEI","SPARE-ISSUE",
U742="SPARE-HS","SPARE-ISSUE",
U742="Power Telco","BSS",U742="no impacts","no impacts"
),"")</f>
        <v/>
      </c>
      <c r="T742" s="35" t="str" cm="1">
        <f t="array" ref="T742">IFERROR(_xlfn.IFS(
U742="MPR ISSUE","TX ISSUE",
U742="BSS Hardware Issue","RAN ISSUE",
U742="Sites strategiques, MLL, Pylone, etc.","ENVTECH",
U742="AKTIVCO DEFAUT GE &amp; POWER Cabinet","POWER ISSUE",
U742="AKTIVCO Coupure ENEO &amp; Baisse de tension","POWER ISSUE",
U742="Coupure ENEO &amp; Baisse de tension","POWER ISSUE",
U742="Defaut GE &amp; POWER Cabinet","POWER ISSUE",
U742="Sharing","POWER ISSUE",
U742="Sites strategiques &amp; DataCenter","POWER ISSUE",
U742="Exclu","Exclu",
U742="SAT","TX ISSUE",
U742="SPARE-ISSUE","SPARE-ISSUE",
U742="Fiber CAmtel","TX ISSUE",
U742="Fiber AOF","TX ISSUE",
U742="Projet OCM (HUAWEI)","TRAVAUX-HUAWEI",
U742="Projet OCM (NOKIA)","TRAVAUX -NOKIA",
U742="ACCESS-ISSUE","ACCESS-ISSUE",
U742="Projet OCM (ZTE, NOKIA, autres projets)","TRAVAUX OCM",
U742="No root CAuse","No root cause",
U742="ODU HS","TX ISSUE",
U742="IP &amp; VLAN","TX ISSUE",
U742="Warehouse HUAWEI","SPARE-ISSUE",
U742="SPARE-HS","SPARE-ISSUE",
U742="Power Telco","RAN ISSUE",U742="no impacts","no impacts"
),"")</f>
        <v/>
      </c>
      <c r="U742" s="28"/>
      <c r="V742" s="35" t="str" cm="1">
        <f t="array" ref="V742">IFERROR(_xlfn.IFS(
U742="MPR ISSUE","ACTIVE",
U742="BSS Hardware Issue","ACTIVE",
U742="Sites strategiques, MLL, Pylone, etc.","PASSIVE",
U742="AKTIVCO DEFAUT GE &amp; POWER Cabinet","PASSIVE",
U742="AKTIVCO Coupure ENEO &amp; Baisse de tension","PASSIVE",
U742="Coupure ENEO &amp; Baisse de tension","PASSIVE",
U742="Defaut GE &amp; POWER Cabinet","PASSIVE",
U742="Sharing","PASSIVE",
U742="Sites strategiques &amp; DataCenter","PASSIVE",
U742="Exclu","Exclu",
U742="SAT","ACTIVE",
U742="SPARE-ISSUE","SPARE-ISSUE",
U742="Fiber CAmtel","ACTIVE",
U742="Fiber AOF","ACTIVE",
U742="Projet OCM (HUAWEI)","PLANNED WORKS",
U742="Projet OCM (NOKIA)","PLANNED WORKS",
U742="ACCESS-ISSUE","ACCESS-ISSUE",
U742="Projet OCM (ZTE, NOKIA, autres projets)","PLANNED WORKS",
U742="No root CAuse","No root cause",
U742="ODU HS","ACTIVE",
U742="IP &amp; VLAN","ACTIVE",
U742="Warehouse HUAWEI","SPARE-ISSUE",
U742="SPARE-HS","SPARE-ISSUE",
U742="Power Telco","ACTIVE",U742="no impacts","no impacts"
),"")</f>
        <v/>
      </c>
      <c r="W742" s="102"/>
      <c r="X742" s="102"/>
      <c r="Y742" s="102"/>
      <c r="Z742" s="102"/>
      <c r="AA742" s="102"/>
      <c r="AB742" s="104" t="s">
        <v>5423</v>
      </c>
      <c r="AC742" s="9"/>
      <c r="AD742" s="9"/>
      <c r="AE742" s="7" t="s">
        <v>5423</v>
      </c>
      <c r="AF742" s="6"/>
      <c r="AG742" s="7"/>
      <c r="AH742" s="3" t="s">
        <v>5423</v>
      </c>
      <c r="AI742" s="18" t="s">
        <v>5423</v>
      </c>
      <c r="AJ742" s="18" t="s">
        <v>5423</v>
      </c>
      <c r="AK742" s="18" t="s">
        <v>5423</v>
      </c>
      <c r="AL742" s="18" t="s">
        <v>5423</v>
      </c>
      <c r="AM742" s="18" t="s">
        <v>5423</v>
      </c>
      <c r="AN742" s="18" t="s">
        <v>5423</v>
      </c>
      <c r="AO742" s="18" t="s">
        <v>5423</v>
      </c>
      <c r="AP742" s="18" t="s">
        <v>5423</v>
      </c>
      <c r="AQ742" s="18" t="s">
        <v>5423</v>
      </c>
      <c r="AR742" s="18" t="s">
        <v>5423</v>
      </c>
      <c r="AS742" s="18" t="s">
        <v>5423</v>
      </c>
      <c r="AT742" s="18" t="s">
        <v>5423</v>
      </c>
      <c r="AU742" s="9" t="s">
        <v>5423</v>
      </c>
      <c r="AV742" s="14"/>
      <c r="AW742" s="14" t="s">
        <v>5423</v>
      </c>
      <c r="AX742" s="14" t="str">
        <f>_xlfn.XLOOKUP(B742,'[4]cell downs 18042026 17h'!$B:$B,'[4]cell downs 18042026 17h'!$B:$B,"")</f>
        <v/>
      </c>
      <c r="AY742" s="14" t="str">
        <f>_xlfn.XLOOKUP(B742,'[5]Cells Huawei 19042026 15h'!$B:$B,'[5]Cells Huawei 19042026 15h'!$B:$B,"")</f>
        <v/>
      </c>
      <c r="AZ742" s="105" t="str">
        <f>_xlfn.XLOOKUP(B742,'INCIDENT-04-23-2026'!E:E,'INCIDENT-04-23-2026'!F:F,"")</f>
        <v/>
      </c>
      <c r="BA742" s="105" t="str">
        <f>_xlfn.XLOOKUP(B742,'[6]Eneo 17H'!$C:$C,'[6]Eneo 17H'!$I:$I,"")</f>
        <v/>
      </c>
      <c r="BB742" s="105" t="str">
        <f>_xlfn.XLOOKUP(B742,[8]ALL!$B:$B,[8]ALL!$M:$M,"")</f>
        <v/>
      </c>
      <c r="BC742" s="105" t="str">
        <f>_xlfn.XLOOKUP(B742,'[6]Eneo 17H'!$C:$C,'[6]Eneo 17H'!$I:$I,"")</f>
        <v/>
      </c>
      <c r="BD742" s="105" t="str">
        <f>_xlfn.XLOOKUP(B742,'[7]Eneo 12H'!$C:$C,'[7]Eneo 12H'!$I:$I,"")</f>
        <v/>
      </c>
      <c r="BE742" s="105" t="s">
        <v>5423</v>
      </c>
    </row>
    <row r="743" spans="1:57" hidden="1" x14ac:dyDescent="0.3">
      <c r="A743" s="1" t="s">
        <v>4869</v>
      </c>
      <c r="B743" s="1" t="s">
        <v>4870</v>
      </c>
      <c r="C743" s="3" t="str">
        <f>_xlfn.XLOOKUP(B743,'[1]daily break down'!$D:$D,'[1]daily break down'!$E:$E,"")</f>
        <v>SUD-OUEST</v>
      </c>
      <c r="D743" s="1" t="s">
        <v>18</v>
      </c>
      <c r="E743" s="1" t="e">
        <v>#N/A</v>
      </c>
      <c r="F743" s="3" t="s">
        <v>13</v>
      </c>
      <c r="G743" s="1" t="s">
        <v>1432</v>
      </c>
      <c r="H743" s="25" t="str">
        <f>_xlfn.XLOOKUP(B743,[2]CALCULATION!$B:$B,[2]CALCULATION!$H:$H,"")</f>
        <v>Huawei</v>
      </c>
      <c r="I743" s="23">
        <v>0.76182537032756614</v>
      </c>
      <c r="J743" s="23">
        <v>2.9644575425259601</v>
      </c>
      <c r="K743" s="23">
        <v>3.245502706651485</v>
      </c>
      <c r="L743" s="23">
        <v>2.9064757029161066</v>
      </c>
      <c r="M743" s="23">
        <v>1.4136974828283866</v>
      </c>
      <c r="N743" s="23">
        <v>0</v>
      </c>
      <c r="O743" s="23">
        <v>0</v>
      </c>
      <c r="P743" s="103" t="s">
        <v>6554</v>
      </c>
      <c r="Q743" s="36" t="s">
        <v>6552</v>
      </c>
      <c r="R743" s="36"/>
      <c r="S743" s="35" t="str" cm="1">
        <f t="array" ref="S743">IFERROR(_xlfn.IFS(
U743="MPR ISSUE","PDH",
U743="BSS Hardware Issue","BSS",
U743="Sites strategiques, MLL, Pylone, etc.","ENVTECH",
U743="AKTIVCO DEFAUT GE &amp; POWER Cabinet","AKTIVCO",
U743="AKTIVCO Coupure ENEO &amp; Baisse de tension","AKTIVCO GRID ONLY",
U743="Coupure ENEO &amp; Baisse de tension","IHS GRID ONLY",
U743="Defaut GE &amp; POWER Cabinet","IHS",
U743="Sharing","Partners",
U743="Sites strategiques &amp; DataCenter","SST &amp; DC",
U743="Exclu","Exclu",
U743="SAT","SAT",
U743="SPARE-ISSUE","SPARE-ISSUE",
U743="Fiber CAmtel","TRANS_FO_CAMTEL",
U743="Fiber AOF","Fiber AOF",
U743="Projet OCM (HUAWEI)","TRAVAUX-HUAWEI",
U743="Projet OCM (NOKIA)","TRAVAUX-NOKIA",
U743="ACCESS-ISSUE","ACCESS-ISSUE",
U743="Projet OCM (ZTE, NOKIA, autres projets)","TRAVAUX OCM",
U743="No root CAuse","No root cause",
U743="ODU HS","PDH",
U743="IP &amp; VLAN","PDH",
U743="Warehouse HUAWEI","SPARE-ISSUE",
U743="SPARE-HS","SPARE-ISSUE",
U743="Power Telco","BSS",U743="no impacts","no impacts"
),"")</f>
        <v/>
      </c>
      <c r="T743" s="35" t="str" cm="1">
        <f t="array" ref="T743">IFERROR(_xlfn.IFS(
U743="MPR ISSUE","TX ISSUE",
U743="BSS Hardware Issue","RAN ISSUE",
U743="Sites strategiques, MLL, Pylone, etc.","ENVTECH",
U743="AKTIVCO DEFAUT GE &amp; POWER Cabinet","POWER ISSUE",
U743="AKTIVCO Coupure ENEO &amp; Baisse de tension","POWER ISSUE",
U743="Coupure ENEO &amp; Baisse de tension","POWER ISSUE",
U743="Defaut GE &amp; POWER Cabinet","POWER ISSUE",
U743="Sharing","POWER ISSUE",
U743="Sites strategiques &amp; DataCenter","POWER ISSUE",
U743="Exclu","Exclu",
U743="SAT","TX ISSUE",
U743="SPARE-ISSUE","SPARE-ISSUE",
U743="Fiber CAmtel","TX ISSUE",
U743="Fiber AOF","TX ISSUE",
U743="Projet OCM (HUAWEI)","TRAVAUX-HUAWEI",
U743="Projet OCM (NOKIA)","TRAVAUX -NOKIA",
U743="ACCESS-ISSUE","ACCESS-ISSUE",
U743="Projet OCM (ZTE, NOKIA, autres projets)","TRAVAUX OCM",
U743="No root CAuse","No root cause",
U743="ODU HS","TX ISSUE",
U743="IP &amp; VLAN","TX ISSUE",
U743="Warehouse HUAWEI","SPARE-ISSUE",
U743="SPARE-HS","SPARE-ISSUE",
U743="Power Telco","RAN ISSUE",U743="no impacts","no impacts"
),"")</f>
        <v/>
      </c>
      <c r="U743" s="28"/>
      <c r="V743" s="35" t="str" cm="1">
        <f t="array" ref="V743">IFERROR(_xlfn.IFS(
U743="MPR ISSUE","ACTIVE",
U743="BSS Hardware Issue","ACTIVE",
U743="Sites strategiques, MLL, Pylone, etc.","PASSIVE",
U743="AKTIVCO DEFAUT GE &amp; POWER Cabinet","PASSIVE",
U743="AKTIVCO Coupure ENEO &amp; Baisse de tension","PASSIVE",
U743="Coupure ENEO &amp; Baisse de tension","PASSIVE",
U743="Defaut GE &amp; POWER Cabinet","PASSIVE",
U743="Sharing","PASSIVE",
U743="Sites strategiques &amp; DataCenter","PASSIVE",
U743="Exclu","Exclu",
U743="SAT","ACTIVE",
U743="SPARE-ISSUE","SPARE-ISSUE",
U743="Fiber CAmtel","ACTIVE",
U743="Fiber AOF","ACTIVE",
U743="Projet OCM (HUAWEI)","PLANNED WORKS",
U743="Projet OCM (NOKIA)","PLANNED WORKS",
U743="ACCESS-ISSUE","ACCESS-ISSUE",
U743="Projet OCM (ZTE, NOKIA, autres projets)","PLANNED WORKS",
U743="No root CAuse","No root cause",
U743="ODU HS","ACTIVE",
U743="IP &amp; VLAN","ACTIVE",
U743="Warehouse HUAWEI","SPARE-ISSUE",
U743="SPARE-HS","SPARE-ISSUE",
U743="Power Telco","ACTIVE",U743="no impacts","no impacts"
),"")</f>
        <v/>
      </c>
      <c r="W743" s="102"/>
      <c r="X743" s="102"/>
      <c r="Y743" s="102"/>
      <c r="Z743" s="102"/>
      <c r="AA743" s="102"/>
      <c r="AB743" s="104" t="s">
        <v>5423</v>
      </c>
      <c r="AC743" s="9"/>
      <c r="AD743" s="9"/>
      <c r="AE743" s="7" t="s">
        <v>5423</v>
      </c>
      <c r="AF743" s="6"/>
      <c r="AG743" s="7"/>
      <c r="AH743" s="3" t="s">
        <v>5423</v>
      </c>
      <c r="AI743" s="18" t="s">
        <v>5423</v>
      </c>
      <c r="AJ743" s="18" t="s">
        <v>5423</v>
      </c>
      <c r="AK743" s="18" t="s">
        <v>5423</v>
      </c>
      <c r="AL743" s="18" t="s">
        <v>5423</v>
      </c>
      <c r="AM743" s="18" t="s">
        <v>5423</v>
      </c>
      <c r="AN743" s="18" t="s">
        <v>5423</v>
      </c>
      <c r="AO743" s="18" t="s">
        <v>5423</v>
      </c>
      <c r="AP743" s="18" t="s">
        <v>5423</v>
      </c>
      <c r="AQ743" s="18" t="s">
        <v>5423</v>
      </c>
      <c r="AR743" s="18" t="s">
        <v>5423</v>
      </c>
      <c r="AS743" s="18" t="s">
        <v>5423</v>
      </c>
      <c r="AT743" s="18" t="s">
        <v>5423</v>
      </c>
      <c r="AU743" s="9" t="s">
        <v>5423</v>
      </c>
      <c r="AV743" s="14"/>
      <c r="AW743" s="14" t="s">
        <v>5423</v>
      </c>
      <c r="AX743" s="14" t="str">
        <f>_xlfn.XLOOKUP(B743,'[4]cell downs 18042026 17h'!$B:$B,'[4]cell downs 18042026 17h'!$B:$B,"")</f>
        <v/>
      </c>
      <c r="AY743" s="14" t="str">
        <f>_xlfn.XLOOKUP(B743,'[5]Cells Huawei 19042026 15h'!$B:$B,'[5]Cells Huawei 19042026 15h'!$B:$B,"")</f>
        <v/>
      </c>
      <c r="AZ743" s="105" t="str">
        <f>_xlfn.XLOOKUP(B743,'INCIDENT-04-23-2026'!E:E,'INCIDENT-04-23-2026'!F:F,"")</f>
        <v/>
      </c>
      <c r="BA743" s="105" t="str">
        <f>_xlfn.XLOOKUP(B743,'[6]Eneo 17H'!$C:$C,'[6]Eneo 17H'!$I:$I,"")</f>
        <v/>
      </c>
      <c r="BB743" s="105" t="str">
        <f>_xlfn.XLOOKUP(B743,[8]ALL!$B:$B,[8]ALL!$M:$M,"")</f>
        <v/>
      </c>
      <c r="BC743" s="105" t="str">
        <f>_xlfn.XLOOKUP(B743,'[6]Eneo 17H'!$C:$C,'[6]Eneo 17H'!$I:$I,"")</f>
        <v/>
      </c>
      <c r="BD743" s="105" t="str">
        <f>_xlfn.XLOOKUP(B743,'[7]Eneo 12H'!$C:$C,'[7]Eneo 12H'!$I:$I,"")</f>
        <v/>
      </c>
      <c r="BE743" s="105" t="s">
        <v>5423</v>
      </c>
    </row>
    <row r="744" spans="1:57" hidden="1" x14ac:dyDescent="0.3">
      <c r="A744" s="1" t="s">
        <v>4636</v>
      </c>
      <c r="B744" s="8" t="s">
        <v>4637</v>
      </c>
      <c r="C744" s="3" t="str">
        <f>_xlfn.XLOOKUP(B744,'[1]daily break down'!$D:$D,'[1]daily break down'!$E:$E,"")</f>
        <v>Yaounde</v>
      </c>
      <c r="D744" s="1" t="s">
        <v>11</v>
      </c>
      <c r="E744" s="1" t="s">
        <v>12</v>
      </c>
      <c r="F744" s="3" t="s">
        <v>37</v>
      </c>
      <c r="G744" s="1" t="s">
        <v>38</v>
      </c>
      <c r="H744" s="27" t="str">
        <f>_xlfn.XLOOKUP(B744,[2]CALCULATION!$B:$B,[2]CALCULATION!$H:$H,"")</f>
        <v>ZTE</v>
      </c>
      <c r="I744" s="23">
        <v>0</v>
      </c>
      <c r="J744" s="23">
        <v>0</v>
      </c>
      <c r="K744" s="23">
        <v>0</v>
      </c>
      <c r="L744" s="23">
        <v>0</v>
      </c>
      <c r="M744" s="23">
        <v>1.337184996846758</v>
      </c>
      <c r="N744" s="23">
        <v>0</v>
      </c>
      <c r="O744" s="23">
        <v>1.5677033840991228E-2</v>
      </c>
      <c r="P744" s="103" t="s">
        <v>6554</v>
      </c>
      <c r="Q744" s="36" t="s">
        <v>5796</v>
      </c>
      <c r="R744" s="36"/>
      <c r="S744" s="35" t="str" cm="1">
        <f t="array" ref="S744">IFERROR(_xlfn.IFS(
U744="MPR ISSUE","PDH",
U744="BSS Hardware Issue","BSS",
U744="Sites strategiques, MLL, Pylone, etc.","ENVTECH",
U744="AKTIVCO DEFAUT GE &amp; POWER Cabinet","AKTIVCO",
U744="AKTIVCO Coupure ENEO &amp; Baisse de tension","AKTIVCO GRID ONLY",
U744="Coupure ENEO &amp; Baisse de tension","IHS GRID ONLY",
U744="Defaut GE &amp; POWER Cabinet","IHS",
U744="Sharing","Partners",
U744="Sites strategiques &amp; DataCenter","SST &amp; DC",
U744="Exclu","Exclu",
U744="SAT","SAT",
U744="SPARE-ISSUE","SPARE-ISSUE",
U744="Fiber CAmtel","TRANS_FO_CAMTEL",
U744="Fiber AOF","Fiber AOF",
U744="Projet OCM (HUAWEI)","TRAVAUX-HUAWEI",
U744="Projet OCM (NOKIA)","TRAVAUX-NOKIA",
U744="ACCESS-ISSUE","ACCESS-ISSUE",
U744="Projet OCM (ZTE, NOKIA, autres projets)","TRAVAUX OCM",
U744="No root CAuse","No root cause",
U744="ODU HS","PDH",
U744="IP &amp; VLAN","PDH",
U744="Warehouse HUAWEI","SPARE-ISSUE",
U744="SPARE-HS","SPARE-ISSUE",
U744="Power Telco","BSS",U744="no impacts","no impacts"
),"")</f>
        <v/>
      </c>
      <c r="T744" s="35" t="str" cm="1">
        <f t="array" ref="T744">IFERROR(_xlfn.IFS(
U744="MPR ISSUE","TX ISSUE",
U744="BSS Hardware Issue","RAN ISSUE",
U744="Sites strategiques, MLL, Pylone, etc.","ENVTECH",
U744="AKTIVCO DEFAUT GE &amp; POWER Cabinet","POWER ISSUE",
U744="AKTIVCO Coupure ENEO &amp; Baisse de tension","POWER ISSUE",
U744="Coupure ENEO &amp; Baisse de tension","POWER ISSUE",
U744="Defaut GE &amp; POWER Cabinet","POWER ISSUE",
U744="Sharing","POWER ISSUE",
U744="Sites strategiques &amp; DataCenter","POWER ISSUE",
U744="Exclu","Exclu",
U744="SAT","TX ISSUE",
U744="SPARE-ISSUE","SPARE-ISSUE",
U744="Fiber CAmtel","TX ISSUE",
U744="Fiber AOF","TX ISSUE",
U744="Projet OCM (HUAWEI)","TRAVAUX-HUAWEI",
U744="Projet OCM (NOKIA)","TRAVAUX -NOKIA",
U744="ACCESS-ISSUE","ACCESS-ISSUE",
U744="Projet OCM (ZTE, NOKIA, autres projets)","TRAVAUX OCM",
U744="No root CAuse","No root cause",
U744="ODU HS","TX ISSUE",
U744="IP &amp; VLAN","TX ISSUE",
U744="Warehouse HUAWEI","SPARE-ISSUE",
U744="SPARE-HS","SPARE-ISSUE",
U744="Power Telco","RAN ISSUE",U744="no impacts","no impacts"
),"")</f>
        <v/>
      </c>
      <c r="U744" s="28"/>
      <c r="V744" s="35" t="str" cm="1">
        <f t="array" ref="V744">IFERROR(_xlfn.IFS(
U744="MPR ISSUE","ACTIVE",
U744="BSS Hardware Issue","ACTIVE",
U744="Sites strategiques, MLL, Pylone, etc.","PASSIVE",
U744="AKTIVCO DEFAUT GE &amp; POWER Cabinet","PASSIVE",
U744="AKTIVCO Coupure ENEO &amp; Baisse de tension","PASSIVE",
U744="Coupure ENEO &amp; Baisse de tension","PASSIVE",
U744="Defaut GE &amp; POWER Cabinet","PASSIVE",
U744="Sharing","PASSIVE",
U744="Sites strategiques &amp; DataCenter","PASSIVE",
U744="Exclu","Exclu",
U744="SAT","ACTIVE",
U744="SPARE-ISSUE","SPARE-ISSUE",
U744="Fiber CAmtel","ACTIVE",
U744="Fiber AOF","ACTIVE",
U744="Projet OCM (HUAWEI)","PLANNED WORKS",
U744="Projet OCM (NOKIA)","PLANNED WORKS",
U744="ACCESS-ISSUE","ACCESS-ISSUE",
U744="Projet OCM (ZTE, NOKIA, autres projets)","PLANNED WORKS",
U744="No root CAuse","No root cause",
U744="ODU HS","ACTIVE",
U744="IP &amp; VLAN","ACTIVE",
U744="Warehouse HUAWEI","SPARE-ISSUE",
U744="SPARE-HS","SPARE-ISSUE",
U744="Power Telco","ACTIVE",U744="no impacts","no impacts"
),"")</f>
        <v/>
      </c>
      <c r="W744" s="102"/>
      <c r="X744" s="102"/>
      <c r="Y744" s="102"/>
      <c r="Z744" s="102"/>
      <c r="AA744" s="102"/>
      <c r="AB744" s="104" t="s">
        <v>5423</v>
      </c>
      <c r="AC744" s="9"/>
      <c r="AD744" s="9"/>
      <c r="AE744" s="7" t="s">
        <v>5423</v>
      </c>
      <c r="AF744" s="6"/>
      <c r="AG744" s="7"/>
      <c r="AH744" s="3" t="s">
        <v>5423</v>
      </c>
      <c r="AI744" s="18" t="s">
        <v>5423</v>
      </c>
      <c r="AJ744" s="18" t="s">
        <v>5423</v>
      </c>
      <c r="AK744" s="18" t="s">
        <v>5423</v>
      </c>
      <c r="AL744" s="18" t="s">
        <v>5423</v>
      </c>
      <c r="AM744" s="18" t="s">
        <v>5423</v>
      </c>
      <c r="AN744" s="18" t="s">
        <v>5423</v>
      </c>
      <c r="AO744" s="18" t="s">
        <v>5423</v>
      </c>
      <c r="AP744" s="18" t="s">
        <v>5423</v>
      </c>
      <c r="AQ744" s="18" t="s">
        <v>5423</v>
      </c>
      <c r="AR744" s="18" t="s">
        <v>5423</v>
      </c>
      <c r="AS744" s="18" t="s">
        <v>5423</v>
      </c>
      <c r="AT744" s="18" t="s">
        <v>5423</v>
      </c>
      <c r="AU744" s="9" t="s">
        <v>5423</v>
      </c>
      <c r="AV744" s="14"/>
      <c r="AW744" s="14" t="s">
        <v>5423</v>
      </c>
      <c r="AX744" s="14" t="str">
        <f>_xlfn.XLOOKUP(B744,'[4]cell downs 18042026 17h'!$B:$B,'[4]cell downs 18042026 17h'!$B:$B,"")</f>
        <v/>
      </c>
      <c r="AY744" s="14" t="str">
        <f>_xlfn.XLOOKUP(B744,'[5]Cells Huawei 19042026 15h'!$B:$B,'[5]Cells Huawei 19042026 15h'!$B:$B,"")</f>
        <v/>
      </c>
      <c r="AZ744" s="105" t="str">
        <f>_xlfn.XLOOKUP(B744,'INCIDENT-04-23-2026'!E:E,'INCIDENT-04-23-2026'!F:F,"")</f>
        <v/>
      </c>
      <c r="BA744" s="105" t="str">
        <f>_xlfn.XLOOKUP(B744,'[6]Eneo 17H'!$C:$C,'[6]Eneo 17H'!$I:$I,"")</f>
        <v/>
      </c>
      <c r="BB744" s="105" t="str">
        <f>_xlfn.XLOOKUP(B744,[8]ALL!$B:$B,[8]ALL!$M:$M,"")</f>
        <v/>
      </c>
      <c r="BC744" s="105" t="str">
        <f>_xlfn.XLOOKUP(B744,'[6]Eneo 17H'!$C:$C,'[6]Eneo 17H'!$I:$I,"")</f>
        <v/>
      </c>
      <c r="BD744" s="105" t="str">
        <f>_xlfn.XLOOKUP(B744,'[7]Eneo 12H'!$C:$C,'[7]Eneo 12H'!$I:$I,"")</f>
        <v/>
      </c>
      <c r="BE744" s="105" t="s">
        <v>5423</v>
      </c>
    </row>
    <row r="745" spans="1:57" hidden="1" x14ac:dyDescent="0.3">
      <c r="A745" s="1" t="s">
        <v>1691</v>
      </c>
      <c r="B745" s="8" t="s">
        <v>1692</v>
      </c>
      <c r="C745" s="3" t="str">
        <f>_xlfn.XLOOKUP(B745,'[1]daily break down'!$D:$D,'[1]daily break down'!$E:$E,"")</f>
        <v>NORD-OUEST</v>
      </c>
      <c r="D745" s="1" t="s">
        <v>11</v>
      </c>
      <c r="E745" s="1" t="s">
        <v>12</v>
      </c>
      <c r="F745" s="3" t="s">
        <v>51</v>
      </c>
      <c r="G745" s="1" t="s">
        <v>52</v>
      </c>
      <c r="H745" s="25" t="str">
        <f>_xlfn.XLOOKUP(B745,[2]CALCULATION!$B:$B,[2]CALCULATION!$H:$H,"")</f>
        <v>Huawei</v>
      </c>
      <c r="I745" s="23">
        <v>0</v>
      </c>
      <c r="J745" s="23">
        <v>0</v>
      </c>
      <c r="K745" s="23">
        <v>0</v>
      </c>
      <c r="L745" s="23">
        <v>0</v>
      </c>
      <c r="M745" s="23">
        <v>0</v>
      </c>
      <c r="N745" s="23">
        <v>2.6242177534649991</v>
      </c>
      <c r="O745" s="23">
        <v>1.7057468902757447</v>
      </c>
      <c r="P745" s="103" t="s">
        <v>6553</v>
      </c>
      <c r="Q745" s="36" t="s">
        <v>5796</v>
      </c>
      <c r="R745" s="36"/>
      <c r="S745" s="35" t="str" cm="1">
        <f t="array" ref="S745">IFERROR(_xlfn.IFS(
U745="MPR ISSUE","PDH",
U745="BSS Hardware Issue","BSS",
U745="Sites strategiques, MLL, Pylone, etc.","ENVTECH",
U745="AKTIVCO DEFAUT GE &amp; POWER Cabinet","AKTIVCO",
U745="AKTIVCO Coupure ENEO &amp; Baisse de tension","AKTIVCO GRID ONLY",
U745="Coupure ENEO &amp; Baisse de tension","IHS GRID ONLY",
U745="Defaut GE &amp; POWER Cabinet","IHS",
U745="Sharing","Partners",
U745="Sites strategiques &amp; DataCenter","SST &amp; DC",
U745="Exclu","Exclu",
U745="SAT","SAT",
U745="SPARE-ISSUE","SPARE-ISSUE",
U745="Fiber CAmtel","TRANS_FO_CAMTEL",
U745="Fiber AOF","Fiber AOF",
U745="Projet OCM (HUAWEI)","TRAVAUX-HUAWEI",
U745="Projet OCM (NOKIA)","TRAVAUX-NOKIA",
U745="ACCESS-ISSUE","ACCESS-ISSUE",
U745="Projet OCM (ZTE, NOKIA, autres projets)","TRAVAUX OCM",
U745="No root CAuse","No root cause",
U745="ODU HS","PDH",
U745="IP &amp; VLAN","PDH",
U745="Warehouse HUAWEI","SPARE-ISSUE",
U745="SPARE-HS","SPARE-ISSUE",
U745="Power Telco","BSS",U745="no impacts","no impacts"
),"")</f>
        <v/>
      </c>
      <c r="T745" s="35" t="str" cm="1">
        <f t="array" ref="T745">IFERROR(_xlfn.IFS(
U745="MPR ISSUE","TX ISSUE",
U745="BSS Hardware Issue","RAN ISSUE",
U745="Sites strategiques, MLL, Pylone, etc.","ENVTECH",
U745="AKTIVCO DEFAUT GE &amp; POWER Cabinet","POWER ISSUE",
U745="AKTIVCO Coupure ENEO &amp; Baisse de tension","POWER ISSUE",
U745="Coupure ENEO &amp; Baisse de tension","POWER ISSUE",
U745="Defaut GE &amp; POWER Cabinet","POWER ISSUE",
U745="Sharing","POWER ISSUE",
U745="Sites strategiques &amp; DataCenter","POWER ISSUE",
U745="Exclu","Exclu",
U745="SAT","TX ISSUE",
U745="SPARE-ISSUE","SPARE-ISSUE",
U745="Fiber CAmtel","TX ISSUE",
U745="Fiber AOF","TX ISSUE",
U745="Projet OCM (HUAWEI)","TRAVAUX-HUAWEI",
U745="Projet OCM (NOKIA)","TRAVAUX -NOKIA",
U745="ACCESS-ISSUE","ACCESS-ISSUE",
U745="Projet OCM (ZTE, NOKIA, autres projets)","TRAVAUX OCM",
U745="No root CAuse","No root cause",
U745="ODU HS","TX ISSUE",
U745="IP &amp; VLAN","TX ISSUE",
U745="Warehouse HUAWEI","SPARE-ISSUE",
U745="SPARE-HS","SPARE-ISSUE",
U745="Power Telco","RAN ISSUE",U745="no impacts","no impacts"
),"")</f>
        <v/>
      </c>
      <c r="U745" s="28"/>
      <c r="V745" s="35" t="str" cm="1">
        <f t="array" ref="V745">IFERROR(_xlfn.IFS(
U745="MPR ISSUE","ACTIVE",
U745="BSS Hardware Issue","ACTIVE",
U745="Sites strategiques, MLL, Pylone, etc.","PASSIVE",
U745="AKTIVCO DEFAUT GE &amp; POWER Cabinet","PASSIVE",
U745="AKTIVCO Coupure ENEO &amp; Baisse de tension","PASSIVE",
U745="Coupure ENEO &amp; Baisse de tension","PASSIVE",
U745="Defaut GE &amp; POWER Cabinet","PASSIVE",
U745="Sharing","PASSIVE",
U745="Sites strategiques &amp; DataCenter","PASSIVE",
U745="Exclu","Exclu",
U745="SAT","ACTIVE",
U745="SPARE-ISSUE","SPARE-ISSUE",
U745="Fiber CAmtel","ACTIVE",
U745="Fiber AOF","ACTIVE",
U745="Projet OCM (HUAWEI)","PLANNED WORKS",
U745="Projet OCM (NOKIA)","PLANNED WORKS",
U745="ACCESS-ISSUE","ACCESS-ISSUE",
U745="Projet OCM (ZTE, NOKIA, autres projets)","PLANNED WORKS",
U745="No root CAuse","No root cause",
U745="ODU HS","ACTIVE",
U745="IP &amp; VLAN","ACTIVE",
U745="Warehouse HUAWEI","SPARE-ISSUE",
U745="SPARE-HS","SPARE-ISSUE",
U745="Power Telco","ACTIVE", U745="no impacts","no impacts"
),"")</f>
        <v/>
      </c>
      <c r="W745" s="104" t="s">
        <v>6741</v>
      </c>
      <c r="X745" s="104" t="s">
        <v>6742</v>
      </c>
      <c r="Y745" s="104"/>
      <c r="Z745" s="104" t="s">
        <v>7502</v>
      </c>
      <c r="AA745" s="104" t="s">
        <v>6688</v>
      </c>
      <c r="AB745" s="104" t="s">
        <v>5423</v>
      </c>
      <c r="AC745" s="9"/>
      <c r="AD745" s="9"/>
      <c r="AE745" s="7" t="s">
        <v>5423</v>
      </c>
      <c r="AF745" s="6"/>
      <c r="AG745" s="7"/>
      <c r="AH745" s="3" t="s">
        <v>5423</v>
      </c>
      <c r="AI745" s="18" t="s">
        <v>5423</v>
      </c>
      <c r="AJ745" s="18" t="s">
        <v>5423</v>
      </c>
      <c r="AK745" s="18" t="s">
        <v>5423</v>
      </c>
      <c r="AL745" s="18" t="s">
        <v>5423</v>
      </c>
      <c r="AM745" s="18" t="s">
        <v>5423</v>
      </c>
      <c r="AN745" s="18" t="s">
        <v>5423</v>
      </c>
      <c r="AO745" s="18" t="s">
        <v>5423</v>
      </c>
      <c r="AP745" s="18" t="s">
        <v>5423</v>
      </c>
      <c r="AQ745" s="18" t="s">
        <v>5423</v>
      </c>
      <c r="AR745" s="18" t="s">
        <v>5423</v>
      </c>
      <c r="AS745" s="18" t="s">
        <v>5423</v>
      </c>
      <c r="AT745" s="18" t="s">
        <v>5423</v>
      </c>
      <c r="AU745" s="9" t="s">
        <v>5423</v>
      </c>
      <c r="AV745" s="14"/>
      <c r="AW745" s="14" t="s">
        <v>5423</v>
      </c>
      <c r="AX745" s="14" t="str">
        <f>_xlfn.XLOOKUP(B745,'[4]cell downs 18042026 17h'!$B:$B,'[4]cell downs 18042026 17h'!$B:$B,"")</f>
        <v/>
      </c>
      <c r="AY745" s="14" t="str">
        <f>_xlfn.XLOOKUP(B745,'[5]Cells Huawei 19042026 15h'!$B:$B,'[5]Cells Huawei 19042026 15h'!$B:$B,"")</f>
        <v/>
      </c>
      <c r="AZ745" s="105" t="str">
        <f>_xlfn.XLOOKUP(B745,'INCIDENT-04-23-2026'!E:E,'INCIDENT-04-23-2026'!F:F,"")</f>
        <v/>
      </c>
      <c r="BA745" s="105" t="str">
        <f>_xlfn.XLOOKUP(B745,'[6]Eneo 17H'!$C:$C,'[6]Eneo 17H'!$I:$I,"")</f>
        <v/>
      </c>
      <c r="BB745" s="105" t="str">
        <f>_xlfn.XLOOKUP(B745,[8]ALL!$B:$B,[8]ALL!$M:$M,"")</f>
        <v/>
      </c>
      <c r="BC745" s="105" t="str">
        <f>_xlfn.XLOOKUP(B745,'[6]Eneo 17H'!$C:$C,'[6]Eneo 17H'!$I:$I,"")</f>
        <v/>
      </c>
      <c r="BD745" s="105" t="str">
        <f>_xlfn.XLOOKUP(B745,'[7]Eneo 12H'!$C:$C,'[7]Eneo 12H'!$I:$I,"")</f>
        <v/>
      </c>
      <c r="BE745" s="11" t="s">
        <v>5423</v>
      </c>
    </row>
    <row r="746" spans="1:57" hidden="1" x14ac:dyDescent="0.3">
      <c r="A746" s="1" t="s">
        <v>5068</v>
      </c>
      <c r="B746" s="8" t="s">
        <v>5069</v>
      </c>
      <c r="C746" s="3" t="str">
        <f>_xlfn.XLOOKUP(B746,'[1]daily break down'!$D:$D,'[1]daily break down'!$E:$E,"")</f>
        <v>CENTRE</v>
      </c>
      <c r="D746" s="1" t="s">
        <v>11</v>
      </c>
      <c r="E746" s="1" t="s">
        <v>594</v>
      </c>
      <c r="F746" s="3" t="s">
        <v>37</v>
      </c>
      <c r="G746" s="1" t="s">
        <v>4808</v>
      </c>
      <c r="H746" s="26" t="str">
        <f>_xlfn.XLOOKUP(B746,[2]CALCULATION!$B:$B,[2]CALCULATION!$H:$H,"")</f>
        <v>NOKIA</v>
      </c>
      <c r="I746" s="23">
        <v>0</v>
      </c>
      <c r="J746" s="23">
        <v>0</v>
      </c>
      <c r="K746" s="23">
        <v>0</v>
      </c>
      <c r="L746" s="23">
        <v>0</v>
      </c>
      <c r="M746" s="23">
        <v>1.2009263396741208</v>
      </c>
      <c r="N746" s="23">
        <v>0</v>
      </c>
      <c r="O746" s="23">
        <v>4.3555293095446021E-2</v>
      </c>
      <c r="P746" s="103" t="s">
        <v>6554</v>
      </c>
      <c r="Q746" s="36" t="s">
        <v>5796</v>
      </c>
      <c r="R746" s="36"/>
      <c r="S746" s="35" t="str" cm="1">
        <f t="array" ref="S746">IFERROR(_xlfn.IFS(
U746="MPR ISSUE","PDH",
U746="BSS Hardware Issue","BSS",
U746="Sites strategiques, MLL, Pylone, etc.","ENVTECH",
U746="AKTIVCO DEFAUT GE &amp; POWER Cabinet","AKTIVCO",
U746="AKTIVCO Coupure ENEO &amp; Baisse de tension","AKTIVCO GRID ONLY",
U746="Coupure ENEO &amp; Baisse de tension","IHS GRID ONLY",
U746="Defaut GE &amp; POWER Cabinet","IHS",
U746="Sharing","Partners",
U746="Sites strategiques &amp; DataCenter","SST &amp; DC",
U746="Exclu","Exclu",
U746="SAT","SAT",
U746="SPARE-ISSUE","SPARE-ISSUE",
U746="Fiber CAmtel","TRANS_FO_CAMTEL",
U746="Fiber AOF","Fiber AOF",
U746="Projet OCM (HUAWEI)","TRAVAUX-HUAWEI",
U746="Projet OCM (NOKIA)","TRAVAUX-NOKIA",
U746="ACCESS-ISSUE","ACCESS-ISSUE",
U746="Projet OCM (ZTE, NOKIA, autres projets)","TRAVAUX OCM",
U746="No root CAuse","No root cause",
U746="ODU HS","PDH",
U746="IP &amp; VLAN","PDH",
U746="Warehouse HUAWEI","SPARE-ISSUE",
U746="SPARE-HS","SPARE-ISSUE",
U746="Power Telco","BSS",U746="no impacts","no impacts"
),"")</f>
        <v/>
      </c>
      <c r="T746" s="35" t="str" cm="1">
        <f t="array" ref="T746">IFERROR(_xlfn.IFS(
U746="MPR ISSUE","TX ISSUE",
U746="BSS Hardware Issue","RAN ISSUE",
U746="Sites strategiques, MLL, Pylone, etc.","ENVTECH",
U746="AKTIVCO DEFAUT GE &amp; POWER Cabinet","POWER ISSUE",
U746="AKTIVCO Coupure ENEO &amp; Baisse de tension","POWER ISSUE",
U746="Coupure ENEO &amp; Baisse de tension","POWER ISSUE",
U746="Defaut GE &amp; POWER Cabinet","POWER ISSUE",
U746="Sharing","POWER ISSUE",
U746="Sites strategiques &amp; DataCenter","POWER ISSUE",
U746="Exclu","Exclu",
U746="SAT","TX ISSUE",
U746="SPARE-ISSUE","SPARE-ISSUE",
U746="Fiber CAmtel","TX ISSUE",
U746="Fiber AOF","TX ISSUE",
U746="Projet OCM (HUAWEI)","TRAVAUX-HUAWEI",
U746="Projet OCM (NOKIA)","TRAVAUX -NOKIA",
U746="ACCESS-ISSUE","ACCESS-ISSUE",
U746="Projet OCM (ZTE, NOKIA, autres projets)","TRAVAUX OCM",
U746="No root CAuse","No root cause",
U746="ODU HS","TX ISSUE",
U746="IP &amp; VLAN","TX ISSUE",
U746="Warehouse HUAWEI","SPARE-ISSUE",
U746="SPARE-HS","SPARE-ISSUE",
U746="Power Telco","RAN ISSUE",U746="no impacts","no impacts"
),"")</f>
        <v/>
      </c>
      <c r="U746" s="28"/>
      <c r="V746" s="35" t="str" cm="1">
        <f t="array" ref="V746">IFERROR(_xlfn.IFS(
U746="MPR ISSUE","ACTIVE",
U746="BSS Hardware Issue","ACTIVE",
U746="Sites strategiques, MLL, Pylone, etc.","PASSIVE",
U746="AKTIVCO DEFAUT GE &amp; POWER Cabinet","PASSIVE",
U746="AKTIVCO Coupure ENEO &amp; Baisse de tension","PASSIVE",
U746="Coupure ENEO &amp; Baisse de tension","PASSIVE",
U746="Defaut GE &amp; POWER Cabinet","PASSIVE",
U746="Sharing","PASSIVE",
U746="Sites strategiques &amp; DataCenter","PASSIVE",
U746="Exclu","Exclu",
U746="SAT","ACTIVE",
U746="SPARE-ISSUE","SPARE-ISSUE",
U746="Fiber CAmtel","ACTIVE",
U746="Fiber AOF","ACTIVE",
U746="Projet OCM (HUAWEI)","PLANNED WORKS",
U746="Projet OCM (NOKIA)","PLANNED WORKS",
U746="ACCESS-ISSUE","ACCESS-ISSUE",
U746="Projet OCM (ZTE, NOKIA, autres projets)","PLANNED WORKS",
U746="No root CAuse","No root cause",
U746="ODU HS","ACTIVE",
U746="IP &amp; VLAN","ACTIVE",
U746="Warehouse HUAWEI","SPARE-ISSUE",
U746="SPARE-HS","SPARE-ISSUE",
U746="Power Telco","ACTIVE",U746="no impacts","no impacts"
),"")</f>
        <v/>
      </c>
      <c r="W746" s="102"/>
      <c r="X746" s="102"/>
      <c r="Y746" s="102"/>
      <c r="Z746" s="102"/>
      <c r="AA746" s="102"/>
      <c r="AB746" s="104" t="s">
        <v>5423</v>
      </c>
      <c r="AC746" s="9"/>
      <c r="AD746" s="9"/>
      <c r="AE746" s="7" t="s">
        <v>5423</v>
      </c>
      <c r="AF746" s="6"/>
      <c r="AG746" s="7"/>
      <c r="AH746" s="3" t="s">
        <v>5423</v>
      </c>
      <c r="AI746" s="18" t="s">
        <v>5423</v>
      </c>
      <c r="AJ746" s="18" t="s">
        <v>5423</v>
      </c>
      <c r="AK746" s="18" t="s">
        <v>5423</v>
      </c>
      <c r="AL746" s="18" t="s">
        <v>5423</v>
      </c>
      <c r="AM746" s="18" t="s">
        <v>5423</v>
      </c>
      <c r="AN746" s="18" t="s">
        <v>5423</v>
      </c>
      <c r="AO746" s="18" t="s">
        <v>5423</v>
      </c>
      <c r="AP746" s="18" t="s">
        <v>5423</v>
      </c>
      <c r="AQ746" s="18" t="s">
        <v>5423</v>
      </c>
      <c r="AR746" s="18" t="s">
        <v>5423</v>
      </c>
      <c r="AS746" s="18" t="s">
        <v>5423</v>
      </c>
      <c r="AT746" s="18" t="s">
        <v>5423</v>
      </c>
      <c r="AU746" s="9" t="s">
        <v>5423</v>
      </c>
      <c r="AV746" s="14"/>
      <c r="AW746" s="14" t="s">
        <v>5423</v>
      </c>
      <c r="AX746" s="14" t="str">
        <f>_xlfn.XLOOKUP(B746,'[4]cell downs 18042026 17h'!$B:$B,'[4]cell downs 18042026 17h'!$B:$B,"")</f>
        <v/>
      </c>
      <c r="AY746" s="14" t="str">
        <f>_xlfn.XLOOKUP(B746,'[5]Cells Huawei 19042026 15h'!$B:$B,'[5]Cells Huawei 19042026 15h'!$B:$B,"")</f>
        <v/>
      </c>
      <c r="AZ746" s="105" t="str">
        <f>_xlfn.XLOOKUP(B746,'INCIDENT-04-23-2026'!E:E,'INCIDENT-04-23-2026'!F:F,"")</f>
        <v/>
      </c>
      <c r="BA746" s="105" t="str">
        <f>_xlfn.XLOOKUP(B746,'[6]Eneo 17H'!$C:$C,'[6]Eneo 17H'!$I:$I,"")</f>
        <v/>
      </c>
      <c r="BB746" s="105" t="str">
        <f>_xlfn.XLOOKUP(B746,[8]ALL!$B:$B,[8]ALL!$M:$M,"")</f>
        <v/>
      </c>
      <c r="BC746" s="105" t="str">
        <f>_xlfn.XLOOKUP(B746,'[6]Eneo 17H'!$C:$C,'[6]Eneo 17H'!$I:$I,"")</f>
        <v/>
      </c>
      <c r="BD746" s="105" t="str">
        <f>_xlfn.XLOOKUP(B746,'[7]Eneo 12H'!$C:$C,'[7]Eneo 12H'!$I:$I,"")</f>
        <v/>
      </c>
      <c r="BE746" s="105" t="s">
        <v>5423</v>
      </c>
    </row>
    <row r="747" spans="1:57" hidden="1" x14ac:dyDescent="0.3">
      <c r="A747" s="1" t="s">
        <v>1916</v>
      </c>
      <c r="B747" s="8" t="s">
        <v>1917</v>
      </c>
      <c r="C747" s="3" t="str">
        <f>_xlfn.XLOOKUP(B747,'[1]daily break down'!$D:$D,'[1]daily break down'!$E:$E,"")</f>
        <v>Douala</v>
      </c>
      <c r="D747" s="1" t="s">
        <v>11</v>
      </c>
      <c r="E747" s="1" t="s">
        <v>12</v>
      </c>
      <c r="F747" s="3" t="s">
        <v>31</v>
      </c>
      <c r="G747" s="1" t="s">
        <v>32</v>
      </c>
      <c r="H747" s="27" t="str">
        <f>_xlfn.XLOOKUP(B747,[2]CALCULATION!$B:$B,[2]CALCULATION!$H:$H,"")</f>
        <v>ZTE</v>
      </c>
      <c r="I747" s="23">
        <v>0</v>
      </c>
      <c r="J747" s="23">
        <v>0.443130355874019</v>
      </c>
      <c r="K747" s="23">
        <v>0</v>
      </c>
      <c r="L747" s="23">
        <v>0.29470683411665022</v>
      </c>
      <c r="M747" s="23">
        <v>1.1911157054272865</v>
      </c>
      <c r="N747" s="23">
        <v>0</v>
      </c>
      <c r="O747" s="23">
        <v>0</v>
      </c>
      <c r="P747" s="103" t="s">
        <v>6554</v>
      </c>
      <c r="Q747" s="36" t="s">
        <v>5796</v>
      </c>
      <c r="R747" s="36"/>
      <c r="S747" s="35" t="str" cm="1">
        <f t="array" ref="S747">IFERROR(_xlfn.IFS(
U747="MPR ISSUE","PDH",
U747="BSS Hardware Issue","BSS",
U747="Sites strategiques, MLL, Pylone, etc.","ENVTECH",
U747="AKTIVCO DEFAUT GE &amp; POWER Cabinet","AKTIVCO",
U747="AKTIVCO Coupure ENEO &amp; Baisse de tension","AKTIVCO GRID ONLY",
U747="Coupure ENEO &amp; Baisse de tension","IHS GRID ONLY",
U747="Defaut GE &amp; POWER Cabinet","IHS",
U747="Sharing","Partners",
U747="Sites strategiques &amp; DataCenter","SST &amp; DC",
U747="Exclu","Exclu",
U747="SAT","SAT",
U747="SPARE-ISSUE","SPARE-ISSUE",
U747="Fiber CAmtel","TRANS_FO_CAMTEL",
U747="Fiber AOF","Fiber AOF",
U747="Projet OCM (HUAWEI)","TRAVAUX-HUAWEI",
U747="Projet OCM (NOKIA)","TRAVAUX-NOKIA",
U747="ACCESS-ISSUE","ACCESS-ISSUE",
U747="Projet OCM (ZTE, NOKIA, autres projets)","TRAVAUX OCM",
U747="No root CAuse","No root cause",
U747="ODU HS","PDH",
U747="IP &amp; VLAN","PDH",
U747="Warehouse HUAWEI","SPARE-ISSUE",
U747="SPARE-HS","SPARE-ISSUE",
U747="Power Telco","BSS",U747="no impacts","no impacts"
),"")</f>
        <v/>
      </c>
      <c r="T747" s="35" t="str" cm="1">
        <f t="array" ref="T747">IFERROR(_xlfn.IFS(
U747="MPR ISSUE","TX ISSUE",
U747="BSS Hardware Issue","RAN ISSUE",
U747="Sites strategiques, MLL, Pylone, etc.","ENVTECH",
U747="AKTIVCO DEFAUT GE &amp; POWER Cabinet","POWER ISSUE",
U747="AKTIVCO Coupure ENEO &amp; Baisse de tension","POWER ISSUE",
U747="Coupure ENEO &amp; Baisse de tension","POWER ISSUE",
U747="Defaut GE &amp; POWER Cabinet","POWER ISSUE",
U747="Sharing","POWER ISSUE",
U747="Sites strategiques &amp; DataCenter","POWER ISSUE",
U747="Exclu","Exclu",
U747="SAT","TX ISSUE",
U747="SPARE-ISSUE","SPARE-ISSUE",
U747="Fiber CAmtel","TX ISSUE",
U747="Fiber AOF","TX ISSUE",
U747="Projet OCM (HUAWEI)","TRAVAUX-HUAWEI",
U747="Projet OCM (NOKIA)","TRAVAUX -NOKIA",
U747="ACCESS-ISSUE","ACCESS-ISSUE",
U747="Projet OCM (ZTE, NOKIA, autres projets)","TRAVAUX OCM",
U747="No root CAuse","No root cause",
U747="ODU HS","TX ISSUE",
U747="IP &amp; VLAN","TX ISSUE",
U747="Warehouse HUAWEI","SPARE-ISSUE",
U747="SPARE-HS","SPARE-ISSUE",
U747="Power Telco","RAN ISSUE",U747="no impacts","no impacts"
),"")</f>
        <v/>
      </c>
      <c r="U747" s="28"/>
      <c r="V747" s="35" t="str" cm="1">
        <f t="array" ref="V747">IFERROR(_xlfn.IFS(
U747="MPR ISSUE","ACTIVE",
U747="BSS Hardware Issue","ACTIVE",
U747="Sites strategiques, MLL, Pylone, etc.","PASSIVE",
U747="AKTIVCO DEFAUT GE &amp; POWER Cabinet","PASSIVE",
U747="AKTIVCO Coupure ENEO &amp; Baisse de tension","PASSIVE",
U747="Coupure ENEO &amp; Baisse de tension","PASSIVE",
U747="Defaut GE &amp; POWER Cabinet","PASSIVE",
U747="Sharing","PASSIVE",
U747="Sites strategiques &amp; DataCenter","PASSIVE",
U747="Exclu","Exclu",
U747="SAT","ACTIVE",
U747="SPARE-ISSUE","SPARE-ISSUE",
U747="Fiber CAmtel","ACTIVE",
U747="Fiber AOF","ACTIVE",
U747="Projet OCM (HUAWEI)","PLANNED WORKS",
U747="Projet OCM (NOKIA)","PLANNED WORKS",
U747="ACCESS-ISSUE","ACCESS-ISSUE",
U747="Projet OCM (ZTE, NOKIA, autres projets)","PLANNED WORKS",
U747="No root CAuse","No root cause",
U747="ODU HS","ACTIVE",
U747="IP &amp; VLAN","ACTIVE",
U747="Warehouse HUAWEI","SPARE-ISSUE",
U747="SPARE-HS","SPARE-ISSUE",
U747="Power Telco","ACTIVE",U747="no impacts","no impacts"
),"")</f>
        <v/>
      </c>
      <c r="W747" s="102"/>
      <c r="X747" s="102"/>
      <c r="Y747" s="102"/>
      <c r="Z747" s="102"/>
      <c r="AA747" s="102"/>
      <c r="AB747" s="104" t="s">
        <v>5423</v>
      </c>
      <c r="AC747" s="9"/>
      <c r="AD747" s="9"/>
      <c r="AE747" s="7" t="s">
        <v>5423</v>
      </c>
      <c r="AF747" s="6"/>
      <c r="AG747" s="7"/>
      <c r="AH747" s="3" t="s">
        <v>5423</v>
      </c>
      <c r="AI747" s="18" t="s">
        <v>5423</v>
      </c>
      <c r="AJ747" s="18" t="s">
        <v>5423</v>
      </c>
      <c r="AK747" s="18" t="s">
        <v>5423</v>
      </c>
      <c r="AL747" s="18" t="s">
        <v>5423</v>
      </c>
      <c r="AM747" s="18" t="s">
        <v>5423</v>
      </c>
      <c r="AN747" s="18" t="s">
        <v>5423</v>
      </c>
      <c r="AO747" s="18" t="s">
        <v>5423</v>
      </c>
      <c r="AP747" s="18" t="s">
        <v>5423</v>
      </c>
      <c r="AQ747" s="18" t="s">
        <v>5423</v>
      </c>
      <c r="AR747" s="18" t="s">
        <v>5423</v>
      </c>
      <c r="AS747" s="18" t="s">
        <v>5423</v>
      </c>
      <c r="AT747" s="18" t="s">
        <v>5423</v>
      </c>
      <c r="AU747" s="9" t="s">
        <v>5423</v>
      </c>
      <c r="AV747" s="14"/>
      <c r="AW747" s="14" t="s">
        <v>5423</v>
      </c>
      <c r="AX747" s="14" t="str">
        <f>_xlfn.XLOOKUP(B747,'[4]cell downs 18042026 17h'!$B:$B,'[4]cell downs 18042026 17h'!$B:$B,"")</f>
        <v/>
      </c>
      <c r="AY747" s="14" t="str">
        <f>_xlfn.XLOOKUP(B747,'[5]Cells Huawei 19042026 15h'!$B:$B,'[5]Cells Huawei 19042026 15h'!$B:$B,"")</f>
        <v/>
      </c>
      <c r="AZ747" s="105" t="str">
        <f>_xlfn.XLOOKUP(B747,'INCIDENT-04-23-2026'!E:E,'INCIDENT-04-23-2026'!F:F,"")</f>
        <v/>
      </c>
      <c r="BA747" s="105" t="str">
        <f>_xlfn.XLOOKUP(B747,'[6]Eneo 17H'!$C:$C,'[6]Eneo 17H'!$I:$I,"")</f>
        <v/>
      </c>
      <c r="BB747" s="105" t="str">
        <f>_xlfn.XLOOKUP(B747,[8]ALL!$B:$B,[8]ALL!$M:$M,"")</f>
        <v/>
      </c>
      <c r="BC747" s="105" t="str">
        <f>_xlfn.XLOOKUP(B747,'[6]Eneo 17H'!$C:$C,'[6]Eneo 17H'!$I:$I,"")</f>
        <v/>
      </c>
      <c r="BD747" s="105" t="str">
        <f>_xlfn.XLOOKUP(B747,'[7]Eneo 12H'!$C:$C,'[7]Eneo 12H'!$I:$I,"")</f>
        <v/>
      </c>
      <c r="BE747" s="105" t="s">
        <v>5423</v>
      </c>
    </row>
    <row r="748" spans="1:57" hidden="1" x14ac:dyDescent="0.3">
      <c r="A748" s="1" t="s">
        <v>2682</v>
      </c>
      <c r="B748" s="8" t="s">
        <v>2683</v>
      </c>
      <c r="C748" s="3" t="str">
        <f>_xlfn.XLOOKUP(B748,'[1]daily break down'!$D:$D,'[1]daily break down'!$E:$E,"")</f>
        <v>NORD-OUEST</v>
      </c>
      <c r="D748" s="1" t="s">
        <v>11</v>
      </c>
      <c r="E748" s="1" t="s">
        <v>12</v>
      </c>
      <c r="F748" s="3" t="s">
        <v>51</v>
      </c>
      <c r="G748" s="1" t="s">
        <v>52</v>
      </c>
      <c r="H748" s="25" t="str">
        <f>_xlfn.XLOOKUP(B748,[2]CALCULATION!$B:$B,[2]CALCULATION!$H:$H,"")</f>
        <v>Huawei</v>
      </c>
      <c r="I748" s="23">
        <v>0</v>
      </c>
      <c r="J748" s="23">
        <v>0</v>
      </c>
      <c r="K748" s="23">
        <v>0</v>
      </c>
      <c r="L748" s="23">
        <v>0</v>
      </c>
      <c r="M748" s="23">
        <v>1.1656115434334096</v>
      </c>
      <c r="N748" s="23">
        <v>0</v>
      </c>
      <c r="O748" s="23">
        <v>0</v>
      </c>
      <c r="P748" s="103" t="s">
        <v>6554</v>
      </c>
      <c r="Q748" s="36" t="s">
        <v>5796</v>
      </c>
      <c r="R748" s="36"/>
      <c r="S748" s="35" t="str" cm="1">
        <f t="array" ref="S748">IFERROR(_xlfn.IFS(
U748="MPR ISSUE","PDH",
U748="BSS Hardware Issue","BSS",
U748="Sites strategiques, MLL, Pylone, etc.","ENVTECH",
U748="AKTIVCO DEFAUT GE &amp; POWER Cabinet","AKTIVCO",
U748="AKTIVCO Coupure ENEO &amp; Baisse de tension","AKTIVCO GRID ONLY",
U748="Coupure ENEO &amp; Baisse de tension","IHS GRID ONLY",
U748="Defaut GE &amp; POWER Cabinet","IHS",
U748="Sharing","Partners",
U748="Sites strategiques &amp; DataCenter","SST &amp; DC",
U748="Exclu","Exclu",
U748="SAT","SAT",
U748="SPARE-ISSUE","SPARE-ISSUE",
U748="Fiber CAmtel","TRANS_FO_CAMTEL",
U748="Fiber AOF","Fiber AOF",
U748="Projet OCM (HUAWEI)","TRAVAUX-HUAWEI",
U748="Projet OCM (NOKIA)","TRAVAUX-NOKIA",
U748="ACCESS-ISSUE","ACCESS-ISSUE",
U748="Projet OCM (ZTE, NOKIA, autres projets)","TRAVAUX OCM",
U748="No root CAuse","No root cause",
U748="ODU HS","PDH",
U748="IP &amp; VLAN","PDH",
U748="Warehouse HUAWEI","SPARE-ISSUE",
U748="SPARE-HS","SPARE-ISSUE",
U748="Power Telco","BSS",U748="no impacts","no impacts"
),"")</f>
        <v/>
      </c>
      <c r="T748" s="35" t="str" cm="1">
        <f t="array" ref="T748">IFERROR(_xlfn.IFS(
U748="MPR ISSUE","TX ISSUE",
U748="BSS Hardware Issue","RAN ISSUE",
U748="Sites strategiques, MLL, Pylone, etc.","ENVTECH",
U748="AKTIVCO DEFAUT GE &amp; POWER Cabinet","POWER ISSUE",
U748="AKTIVCO Coupure ENEO &amp; Baisse de tension","POWER ISSUE",
U748="Coupure ENEO &amp; Baisse de tension","POWER ISSUE",
U748="Defaut GE &amp; POWER Cabinet","POWER ISSUE",
U748="Sharing","POWER ISSUE",
U748="Sites strategiques &amp; DataCenter","POWER ISSUE",
U748="Exclu","Exclu",
U748="SAT","TX ISSUE",
U748="SPARE-ISSUE","SPARE-ISSUE",
U748="Fiber CAmtel","TX ISSUE",
U748="Fiber AOF","TX ISSUE",
U748="Projet OCM (HUAWEI)","TRAVAUX-HUAWEI",
U748="Projet OCM (NOKIA)","TRAVAUX -NOKIA",
U748="ACCESS-ISSUE","ACCESS-ISSUE",
U748="Projet OCM (ZTE, NOKIA, autres projets)","TRAVAUX OCM",
U748="No root CAuse","No root cause",
U748="ODU HS","TX ISSUE",
U748="IP &amp; VLAN","TX ISSUE",
U748="Warehouse HUAWEI","SPARE-ISSUE",
U748="SPARE-HS","SPARE-ISSUE",
U748="Power Telco","RAN ISSUE",U748="no impacts","no impacts"
),"")</f>
        <v/>
      </c>
      <c r="U748" s="28"/>
      <c r="V748" s="35" t="str" cm="1">
        <f t="array" ref="V748">IFERROR(_xlfn.IFS(
U748="MPR ISSUE","ACTIVE",
U748="BSS Hardware Issue","ACTIVE",
U748="Sites strategiques, MLL, Pylone, etc.","PASSIVE",
U748="AKTIVCO DEFAUT GE &amp; POWER Cabinet","PASSIVE",
U748="AKTIVCO Coupure ENEO &amp; Baisse de tension","PASSIVE",
U748="Coupure ENEO &amp; Baisse de tension","PASSIVE",
U748="Defaut GE &amp; POWER Cabinet","PASSIVE",
U748="Sharing","PASSIVE",
U748="Sites strategiques &amp; DataCenter","PASSIVE",
U748="Exclu","Exclu",
U748="SAT","ACTIVE",
U748="SPARE-ISSUE","SPARE-ISSUE",
U748="Fiber CAmtel","ACTIVE",
U748="Fiber AOF","ACTIVE",
U748="Projet OCM (HUAWEI)","PLANNED WORKS",
U748="Projet OCM (NOKIA)","PLANNED WORKS",
U748="ACCESS-ISSUE","ACCESS-ISSUE",
U748="Projet OCM (ZTE, NOKIA, autres projets)","PLANNED WORKS",
U748="No root CAuse","No root cause",
U748="ODU HS","ACTIVE",
U748="IP &amp; VLAN","ACTIVE",
U748="Warehouse HUAWEI","SPARE-ISSUE",
U748="SPARE-HS","SPARE-ISSUE",
U748="Power Telco","ACTIVE",U748="no impacts","no impacts"
),"")</f>
        <v/>
      </c>
      <c r="W748" s="102"/>
      <c r="X748" s="102"/>
      <c r="Y748" s="102"/>
      <c r="Z748" s="102"/>
      <c r="AA748" s="102"/>
      <c r="AB748" s="104" t="s">
        <v>5423</v>
      </c>
      <c r="AC748" s="9"/>
      <c r="AD748" s="9"/>
      <c r="AE748" s="7" t="s">
        <v>5423</v>
      </c>
      <c r="AF748" s="6"/>
      <c r="AG748" s="7"/>
      <c r="AH748" s="3" t="s">
        <v>5423</v>
      </c>
      <c r="AI748" s="18" t="s">
        <v>5423</v>
      </c>
      <c r="AJ748" s="18" t="s">
        <v>5423</v>
      </c>
      <c r="AK748" s="18" t="s">
        <v>5423</v>
      </c>
      <c r="AL748" s="18" t="s">
        <v>5423</v>
      </c>
      <c r="AM748" s="18" t="s">
        <v>5423</v>
      </c>
      <c r="AN748" s="18" t="s">
        <v>5423</v>
      </c>
      <c r="AO748" s="18" t="s">
        <v>5423</v>
      </c>
      <c r="AP748" s="18" t="s">
        <v>5423</v>
      </c>
      <c r="AQ748" s="18" t="s">
        <v>5423</v>
      </c>
      <c r="AR748" s="18" t="s">
        <v>5423</v>
      </c>
      <c r="AS748" s="18" t="s">
        <v>5423</v>
      </c>
      <c r="AT748" s="18" t="s">
        <v>5423</v>
      </c>
      <c r="AU748" s="9" t="s">
        <v>5423</v>
      </c>
      <c r="AV748" s="14"/>
      <c r="AW748" s="14" t="s">
        <v>5423</v>
      </c>
      <c r="AX748" s="14" t="str">
        <f>_xlfn.XLOOKUP(B748,'[4]cell downs 18042026 17h'!$B:$B,'[4]cell downs 18042026 17h'!$B:$B,"")</f>
        <v/>
      </c>
      <c r="AY748" s="14" t="str">
        <f>_xlfn.XLOOKUP(B748,'[5]Cells Huawei 19042026 15h'!$B:$B,'[5]Cells Huawei 19042026 15h'!$B:$B,"")</f>
        <v/>
      </c>
      <c r="AZ748" s="105" t="str">
        <f>_xlfn.XLOOKUP(B748,'INCIDENT-04-23-2026'!E:E,'INCIDENT-04-23-2026'!F:F,"")</f>
        <v/>
      </c>
      <c r="BA748" s="105" t="str">
        <f>_xlfn.XLOOKUP(B748,'[6]Eneo 17H'!$C:$C,'[6]Eneo 17H'!$I:$I,"")</f>
        <v/>
      </c>
      <c r="BB748" s="105" t="str">
        <f>_xlfn.XLOOKUP(B748,[8]ALL!$B:$B,[8]ALL!$M:$M,"")</f>
        <v/>
      </c>
      <c r="BC748" s="105" t="str">
        <f>_xlfn.XLOOKUP(B748,'[6]Eneo 17H'!$C:$C,'[6]Eneo 17H'!$I:$I,"")</f>
        <v/>
      </c>
      <c r="BD748" s="105" t="str">
        <f>_xlfn.XLOOKUP(B748,'[7]Eneo 12H'!$C:$C,'[7]Eneo 12H'!$I:$I,"")</f>
        <v/>
      </c>
      <c r="BE748" s="105" t="s">
        <v>5423</v>
      </c>
    </row>
    <row r="749" spans="1:57" hidden="1" x14ac:dyDescent="0.3">
      <c r="A749" s="1" t="s">
        <v>996</v>
      </c>
      <c r="B749" s="8" t="s">
        <v>997</v>
      </c>
      <c r="C749" s="3" t="str">
        <f>_xlfn.XLOOKUP(B749,'[1]daily break down'!$D:$D,'[1]daily break down'!$E:$E,"")</f>
        <v>NORD</v>
      </c>
      <c r="D749" s="1" t="s">
        <v>21</v>
      </c>
      <c r="E749" s="1" t="s">
        <v>22</v>
      </c>
      <c r="F749" s="3" t="s">
        <v>23</v>
      </c>
      <c r="G749" s="1" t="s">
        <v>998</v>
      </c>
      <c r="H749" s="25" t="str">
        <f>_xlfn.XLOOKUP(B749,[2]CALCULATION!$B:$B,[2]CALCULATION!$H:$H,"")</f>
        <v>Huawei</v>
      </c>
      <c r="I749" s="23">
        <v>1.0130324484280875E-2</v>
      </c>
      <c r="J749" s="23">
        <v>0</v>
      </c>
      <c r="K749" s="23">
        <v>0</v>
      </c>
      <c r="L749" s="23">
        <v>1.0962330887787397</v>
      </c>
      <c r="M749" s="23">
        <v>6.5354860986265573</v>
      </c>
      <c r="N749" s="23">
        <v>0</v>
      </c>
      <c r="O749" s="23">
        <v>0</v>
      </c>
      <c r="P749" s="103" t="s">
        <v>6554</v>
      </c>
      <c r="Q749" s="36" t="s">
        <v>5796</v>
      </c>
      <c r="R749" s="36"/>
      <c r="S749" s="35" t="str" cm="1">
        <f t="array" ref="S749">IFERROR(_xlfn.IFS(
U749="MPR ISSUE","PDH",
U749="BSS Hardware Issue","BSS",
U749="Sites strategiques, MLL, Pylone, etc.","ENVTECH",
U749="AKTIVCO DEFAUT GE &amp; POWER Cabinet","AKTIVCO",
U749="AKTIVCO Coupure ENEO &amp; Baisse de tension","AKTIVCO GRID ONLY",
U749="Coupure ENEO &amp; Baisse de tension","IHS GRID ONLY",
U749="Defaut GE &amp; POWER Cabinet","IHS",
U749="Sharing","Partners",
U749="Sites strategiques &amp; DataCenter","SST &amp; DC",
U749="Exclu","Exclu",
U749="SAT","SAT",
U749="SPARE-ISSUE","SPARE-ISSUE",
U749="Fiber CAmtel","TRANS_FO_CAMTEL",
U749="Fiber AOF","Fiber AOF",
U749="Projet OCM (HUAWEI)","TRAVAUX-HUAWEI",
U749="Projet OCM (NOKIA)","TRAVAUX-NOKIA",
U749="ACCESS-ISSUE","ACCESS-ISSUE",
U749="Projet OCM (ZTE, NOKIA, autres projets)","TRAVAUX OCM",
U749="No root CAuse","No root cause",
U749="ODU HS","PDH",
U749="IP &amp; VLAN","PDH",
U749="Warehouse HUAWEI","SPARE-ISSUE",
U749="SPARE-HS","SPARE-ISSUE",
U749="Power Telco","BSS",U749="no impacts","no impacts"
),"")</f>
        <v/>
      </c>
      <c r="T749" s="35" t="str" cm="1">
        <f t="array" ref="T749">IFERROR(_xlfn.IFS(
U749="MPR ISSUE","TX ISSUE",
U749="BSS Hardware Issue","RAN ISSUE",
U749="Sites strategiques, MLL, Pylone, etc.","ENVTECH",
U749="AKTIVCO DEFAUT GE &amp; POWER Cabinet","POWER ISSUE",
U749="AKTIVCO Coupure ENEO &amp; Baisse de tension","POWER ISSUE",
U749="Coupure ENEO &amp; Baisse de tension","POWER ISSUE",
U749="Defaut GE &amp; POWER Cabinet","POWER ISSUE",
U749="Sharing","POWER ISSUE",
U749="Sites strategiques &amp; DataCenter","POWER ISSUE",
U749="Exclu","Exclu",
U749="SAT","TX ISSUE",
U749="SPARE-ISSUE","SPARE-ISSUE",
U749="Fiber CAmtel","TX ISSUE",
U749="Fiber AOF","TX ISSUE",
U749="Projet OCM (HUAWEI)","TRAVAUX-HUAWEI",
U749="Projet OCM (NOKIA)","TRAVAUX -NOKIA",
U749="ACCESS-ISSUE","ACCESS-ISSUE",
U749="Projet OCM (ZTE, NOKIA, autres projets)","TRAVAUX OCM",
U749="No root CAuse","No root cause",
U749="ODU HS","TX ISSUE",
U749="IP &amp; VLAN","TX ISSUE",
U749="Warehouse HUAWEI","SPARE-ISSUE",
U749="SPARE-HS","SPARE-ISSUE",
U749="Power Telco","RAN ISSUE",U749="no impacts","no impacts"
),"")</f>
        <v/>
      </c>
      <c r="U749" s="28"/>
      <c r="V749" s="35" t="str" cm="1">
        <f t="array" ref="V749">IFERROR(_xlfn.IFS(
U749="MPR ISSUE","ACTIVE",
U749="BSS Hardware Issue","ACTIVE",
U749="Sites strategiques, MLL, Pylone, etc.","PASSIVE",
U749="AKTIVCO DEFAUT GE &amp; POWER Cabinet","PASSIVE",
U749="AKTIVCO Coupure ENEO &amp; Baisse de tension","PASSIVE",
U749="Coupure ENEO &amp; Baisse de tension","PASSIVE",
U749="Defaut GE &amp; POWER Cabinet","PASSIVE",
U749="Sharing","PASSIVE",
U749="Sites strategiques &amp; DataCenter","PASSIVE",
U749="Exclu","Exclu",
U749="SAT","ACTIVE",
U749="SPARE-ISSUE","SPARE-ISSUE",
U749="Fiber CAmtel","ACTIVE",
U749="Fiber AOF","ACTIVE",
U749="Projet OCM (HUAWEI)","PLANNED WORKS",
U749="Projet OCM (NOKIA)","PLANNED WORKS",
U749="ACCESS-ISSUE","ACCESS-ISSUE",
U749="Projet OCM (ZTE, NOKIA, autres projets)","PLANNED WORKS",
U749="No root CAuse","No root cause",
U749="ODU HS","ACTIVE",
U749="IP &amp; VLAN","ACTIVE",
U749="Warehouse HUAWEI","SPARE-ISSUE",
U749="SPARE-HS","SPARE-ISSUE",
U749="Power Telco","ACTIVE",U749="no impacts","no impacts"
),"")</f>
        <v/>
      </c>
      <c r="W749" s="102"/>
      <c r="X749" s="102"/>
      <c r="Y749" s="102"/>
      <c r="Z749" s="102"/>
      <c r="AA749" s="102"/>
      <c r="AB749" s="104" t="s">
        <v>5423</v>
      </c>
      <c r="AC749" s="9"/>
      <c r="AD749" s="9"/>
      <c r="AE749" s="7" t="s">
        <v>5423</v>
      </c>
      <c r="AF749" s="6"/>
      <c r="AG749" s="7"/>
      <c r="AH749" s="3" t="s">
        <v>5423</v>
      </c>
      <c r="AI749" s="18" t="s">
        <v>5423</v>
      </c>
      <c r="AJ749" s="18" t="s">
        <v>5423</v>
      </c>
      <c r="AK749" s="18" t="s">
        <v>5423</v>
      </c>
      <c r="AL749" s="18" t="s">
        <v>5423</v>
      </c>
      <c r="AM749" s="18" t="s">
        <v>5423</v>
      </c>
      <c r="AN749" s="18" t="s">
        <v>5423</v>
      </c>
      <c r="AO749" s="18" t="s">
        <v>5423</v>
      </c>
      <c r="AP749" s="18" t="s">
        <v>5423</v>
      </c>
      <c r="AQ749" s="18" t="s">
        <v>5423</v>
      </c>
      <c r="AR749" s="18" t="s">
        <v>5423</v>
      </c>
      <c r="AS749" s="18" t="s">
        <v>5423</v>
      </c>
      <c r="AT749" s="18" t="s">
        <v>5423</v>
      </c>
      <c r="AU749" s="9" t="s">
        <v>5423</v>
      </c>
      <c r="AV749" s="14"/>
      <c r="AW749" s="14" t="s">
        <v>5423</v>
      </c>
      <c r="AX749" s="14" t="str">
        <f>_xlfn.XLOOKUP(B749,'[4]cell downs 18042026 17h'!$B:$B,'[4]cell downs 18042026 17h'!$B:$B,"")</f>
        <v/>
      </c>
      <c r="AY749" s="14" t="str">
        <f>_xlfn.XLOOKUP(B749,'[5]Cells Huawei 19042026 15h'!$B:$B,'[5]Cells Huawei 19042026 15h'!$B:$B,"")</f>
        <v/>
      </c>
      <c r="AZ749" s="105" t="str">
        <f>_xlfn.XLOOKUP(B749,'INCIDENT-04-23-2026'!E:E,'INCIDENT-04-23-2026'!F:F,"")</f>
        <v/>
      </c>
      <c r="BA749" s="105" t="str">
        <f>_xlfn.XLOOKUP(B749,'[6]Eneo 17H'!$C:$C,'[6]Eneo 17H'!$I:$I,"")</f>
        <v/>
      </c>
      <c r="BB749" s="105" t="str">
        <f>_xlfn.XLOOKUP(B749,[8]ALL!$B:$B,[8]ALL!$M:$M,"")</f>
        <v/>
      </c>
      <c r="BC749" s="105" t="str">
        <f>_xlfn.XLOOKUP(B749,'[6]Eneo 17H'!$C:$C,'[6]Eneo 17H'!$I:$I,"")</f>
        <v/>
      </c>
      <c r="BD749" s="105" t="str">
        <f>_xlfn.XLOOKUP(B749,'[7]Eneo 12H'!$C:$C,'[7]Eneo 12H'!$I:$I,"")</f>
        <v/>
      </c>
      <c r="BE749" s="105" t="s">
        <v>5423</v>
      </c>
    </row>
    <row r="750" spans="1:57" hidden="1" x14ac:dyDescent="0.3">
      <c r="A750" s="1" t="s">
        <v>697</v>
      </c>
      <c r="B750" s="8" t="s">
        <v>698</v>
      </c>
      <c r="C750" s="3" t="str">
        <f>_xlfn.XLOOKUP(B750,'[1]daily break down'!$D:$D,'[1]daily break down'!$E:$E,"")</f>
        <v>EXTREME-NORD</v>
      </c>
      <c r="D750" s="1" t="s">
        <v>11</v>
      </c>
      <c r="E750" s="1" t="s">
        <v>96</v>
      </c>
      <c r="F750" s="3" t="s">
        <v>55</v>
      </c>
      <c r="G750" s="1" t="s">
        <v>697</v>
      </c>
      <c r="H750" s="26" t="str">
        <f>_xlfn.XLOOKUP(B750,[2]CALCULATION!$B:$B,[2]CALCULATION!$H:$H,"")</f>
        <v>NOKIA</v>
      </c>
      <c r="I750" s="23">
        <v>2.2081610464767873</v>
      </c>
      <c r="J750" s="23">
        <v>1.519495167407179</v>
      </c>
      <c r="K750" s="23">
        <v>1.1861397185767319</v>
      </c>
      <c r="L750" s="23">
        <v>1.1358447977216757</v>
      </c>
      <c r="M750" s="23">
        <v>0.4824148052191195</v>
      </c>
      <c r="N750" s="23">
        <v>0</v>
      </c>
      <c r="O750" s="23">
        <v>1.4870888301044713</v>
      </c>
      <c r="P750" s="103" t="s">
        <v>6553</v>
      </c>
      <c r="Q750" s="36" t="s">
        <v>6552</v>
      </c>
      <c r="R750" s="36"/>
      <c r="S750" s="35" t="str" cm="1">
        <f t="array" ref="S750">IFERROR(_xlfn.IFS(
U750="MPR ISSUE","PDH",
U750="BSS Hardware Issue","BSS",
U750="Sites strategiques, MLL, Pylone, etc.","ENVTECH",
U750="AKTIVCO DEFAUT GE &amp; POWER Cabinet","AKTIVCO",
U750="AKTIVCO Coupure ENEO &amp; Baisse de tension","AKTIVCO GRID ONLY",
U750="Coupure ENEO &amp; Baisse de tension","IHS GRID ONLY",
U750="Defaut GE &amp; POWER Cabinet","IHS",
U750="Sharing","Partners",
U750="Sites strategiques &amp; DataCenter","SST &amp; DC",
U750="Exclu","Exclu",
U750="SAT","SAT",
U750="SPARE-ISSUE","SPARE-ISSUE",
U750="Fiber CAmtel","TRANS_FO_CAMTEL",
U750="Fiber AOF","Fiber AOF",
U750="Projet OCM (HUAWEI)","TRAVAUX-HUAWEI",
U750="Projet OCM (NOKIA)","TRAVAUX-NOKIA",
U750="ACCESS-ISSUE","ACCESS-ISSUE",
U750="Projet OCM (ZTE, NOKIA, autres projets)","TRAVAUX OCM",
U750="No root CAuse","No root cause",
U750="ODU HS","PDH",
U750="IP &amp; VLAN","PDH",
U750="Warehouse HUAWEI","SPARE-ISSUE",
U750="SPARE-HS","SPARE-ISSUE",
U750="Power Telco","BSS",U750="no impacts","no impacts"
),"")</f>
        <v/>
      </c>
      <c r="T750" s="35" t="str" cm="1">
        <f t="array" ref="T750">IFERROR(_xlfn.IFS(
U750="MPR ISSUE","TX ISSUE",
U750="BSS Hardware Issue","RAN ISSUE",
U750="Sites strategiques, MLL, Pylone, etc.","ENVTECH",
U750="AKTIVCO DEFAUT GE &amp; POWER Cabinet","POWER ISSUE",
U750="AKTIVCO Coupure ENEO &amp; Baisse de tension","POWER ISSUE",
U750="Coupure ENEO &amp; Baisse de tension","POWER ISSUE",
U750="Defaut GE &amp; POWER Cabinet","POWER ISSUE",
U750="Sharing","POWER ISSUE",
U750="Sites strategiques &amp; DataCenter","POWER ISSUE",
U750="Exclu","Exclu",
U750="SAT","TX ISSUE",
U750="SPARE-ISSUE","SPARE-ISSUE",
U750="Fiber CAmtel","TX ISSUE",
U750="Fiber AOF","TX ISSUE",
U750="Projet OCM (HUAWEI)","TRAVAUX-HUAWEI",
U750="Projet OCM (NOKIA)","TRAVAUX -NOKIA",
U750="ACCESS-ISSUE","ACCESS-ISSUE",
U750="Projet OCM (ZTE, NOKIA, autres projets)","TRAVAUX OCM",
U750="No root CAuse","No root cause",
U750="ODU HS","TX ISSUE",
U750="IP &amp; VLAN","TX ISSUE",
U750="Warehouse HUAWEI","SPARE-ISSUE",
U750="SPARE-HS","SPARE-ISSUE",
U750="Power Telco","RAN ISSUE",U750="no impacts","no impacts"
),"")</f>
        <v/>
      </c>
      <c r="U750" s="28"/>
      <c r="V750" s="35" t="str" cm="1">
        <f t="array" ref="V750">IFERROR(_xlfn.IFS(
U750="MPR ISSUE","ACTIVE",
U750="BSS Hardware Issue","ACTIVE",
U750="Sites strategiques, MLL, Pylone, etc.","PASSIVE",
U750="AKTIVCO DEFAUT GE &amp; POWER Cabinet","PASSIVE",
U750="AKTIVCO Coupure ENEO &amp; Baisse de tension","PASSIVE",
U750="Coupure ENEO &amp; Baisse de tension","PASSIVE",
U750="Defaut GE &amp; POWER Cabinet","PASSIVE",
U750="Sharing","PASSIVE",
U750="Sites strategiques &amp; DataCenter","PASSIVE",
U750="Exclu","Exclu",
U750="SAT","ACTIVE",
U750="SPARE-ISSUE","SPARE-ISSUE",
U750="Fiber CAmtel","ACTIVE",
U750="Fiber AOF","ACTIVE",
U750="Projet OCM (HUAWEI)","PLANNED WORKS",
U750="Projet OCM (NOKIA)","PLANNED WORKS",
U750="ACCESS-ISSUE","ACCESS-ISSUE",
U750="Projet OCM (ZTE, NOKIA, autres projets)","PLANNED WORKS",
U750="No root CAuse","No root cause",
U750="ODU HS","ACTIVE",
U750="IP &amp; VLAN","ACTIVE",
U750="Warehouse HUAWEI","SPARE-ISSUE",
U750="SPARE-HS","SPARE-ISSUE",
U750="Power Telco","ACTIVE",U750="no impacts","no impacts"
),"")</f>
        <v/>
      </c>
      <c r="W750" s="102"/>
      <c r="X750" s="102"/>
      <c r="Y750" s="102"/>
      <c r="Z750" s="102"/>
      <c r="AA750" s="102"/>
      <c r="AB750" s="104" t="s">
        <v>5423</v>
      </c>
      <c r="AC750" s="9"/>
      <c r="AD750" s="9"/>
      <c r="AE750" s="7" t="s">
        <v>5423</v>
      </c>
      <c r="AF750" s="6"/>
      <c r="AG750" s="7"/>
      <c r="AH750" s="3" t="s">
        <v>5423</v>
      </c>
      <c r="AI750" s="18" t="s">
        <v>5423</v>
      </c>
      <c r="AJ750" s="18" t="s">
        <v>5423</v>
      </c>
      <c r="AK750" s="18" t="s">
        <v>5423</v>
      </c>
      <c r="AL750" s="18" t="s">
        <v>5423</v>
      </c>
      <c r="AM750" s="18" t="s">
        <v>5423</v>
      </c>
      <c r="AN750" s="18" t="s">
        <v>5423</v>
      </c>
      <c r="AO750" s="18" t="s">
        <v>5423</v>
      </c>
      <c r="AP750" s="18" t="s">
        <v>5423</v>
      </c>
      <c r="AQ750" s="18" t="s">
        <v>5423</v>
      </c>
      <c r="AR750" s="18" t="s">
        <v>5423</v>
      </c>
      <c r="AS750" s="18" t="s">
        <v>5423</v>
      </c>
      <c r="AT750" s="18" t="s">
        <v>5423</v>
      </c>
      <c r="AU750" s="9" t="s">
        <v>5423</v>
      </c>
      <c r="AV750" s="14"/>
      <c r="AW750" s="14" t="s">
        <v>5423</v>
      </c>
      <c r="AX750" s="14" t="str">
        <f>_xlfn.XLOOKUP(B750,'[4]cell downs 18042026 17h'!$B:$B,'[4]cell downs 18042026 17h'!$B:$B,"")</f>
        <v/>
      </c>
      <c r="AY750" s="14" t="str">
        <f>_xlfn.XLOOKUP(B750,'[5]Cells Huawei 19042026 15h'!$B:$B,'[5]Cells Huawei 19042026 15h'!$B:$B,"")</f>
        <v/>
      </c>
      <c r="AZ750" s="105" t="str">
        <f>_xlfn.XLOOKUP(B750,'INCIDENT-04-23-2026'!E:E,'INCIDENT-04-23-2026'!F:F,"")</f>
        <v/>
      </c>
      <c r="BA750" s="105" t="str">
        <f>_xlfn.XLOOKUP(B750,'[6]Eneo 17H'!$C:$C,'[6]Eneo 17H'!$I:$I,"")</f>
        <v/>
      </c>
      <c r="BB750" s="105" t="str">
        <f>_xlfn.XLOOKUP(B750,[8]ALL!$B:$B,[8]ALL!$M:$M,"")</f>
        <v/>
      </c>
      <c r="BC750" s="105" t="str">
        <f>_xlfn.XLOOKUP(B750,'[6]Eneo 17H'!$C:$C,'[6]Eneo 17H'!$I:$I,"")</f>
        <v/>
      </c>
      <c r="BD750" s="105" t="str">
        <f>_xlfn.XLOOKUP(B750,'[7]Eneo 12H'!$C:$C,'[7]Eneo 12H'!$I:$I,"")</f>
        <v/>
      </c>
      <c r="BE750" s="105" t="s">
        <v>7200</v>
      </c>
    </row>
    <row r="751" spans="1:57" hidden="1" x14ac:dyDescent="0.3">
      <c r="A751" s="3" t="s">
        <v>2453</v>
      </c>
      <c r="B751" s="21" t="s">
        <v>2454</v>
      </c>
      <c r="C751" s="3" t="str">
        <f>_xlfn.XLOOKUP(B751,'[1]daily break down'!$D:$D,'[1]daily break down'!$E:$E,"")</f>
        <v>Douala</v>
      </c>
      <c r="D751" s="3" t="s">
        <v>357</v>
      </c>
      <c r="E751" s="3" t="s">
        <v>12</v>
      </c>
      <c r="F751" s="3" t="s">
        <v>31</v>
      </c>
      <c r="G751" s="3" t="s">
        <v>32</v>
      </c>
      <c r="H751" s="27" t="str">
        <f>_xlfn.XLOOKUP(B751,[2]CALCULATION!$B:$B,[2]CALCULATION!$H:$H,"")</f>
        <v>ZTE</v>
      </c>
      <c r="I751" s="23">
        <v>0</v>
      </c>
      <c r="J751" s="23">
        <v>0</v>
      </c>
      <c r="K751" s="23">
        <v>0</v>
      </c>
      <c r="L751" s="23">
        <v>0</v>
      </c>
      <c r="M751" s="23">
        <v>0.98326570271635383</v>
      </c>
      <c r="N751" s="23">
        <v>0</v>
      </c>
      <c r="O751" s="23">
        <v>0</v>
      </c>
      <c r="P751" s="103" t="s">
        <v>6554</v>
      </c>
      <c r="Q751" s="36" t="s">
        <v>5796</v>
      </c>
      <c r="R751" s="36"/>
      <c r="S751" s="35" t="str" cm="1">
        <f t="array" ref="S751">IFERROR(_xlfn.IFS(
U751="MPR ISSUE","PDH",
U751="BSS Hardware Issue","BSS",
U751="Sites strategiques, MLL, Pylone, etc.","ENVTECH",
U751="AKTIVCO DEFAUT GE &amp; POWER Cabinet","AKTIVCO",
U751="AKTIVCO Coupure ENEO &amp; Baisse de tension","AKTIVCO GRID ONLY",
U751="Coupure ENEO &amp; Baisse de tension","IHS GRID ONLY",
U751="Defaut GE &amp; POWER Cabinet","IHS",
U751="Sharing","Partners",
U751="Sites strategiques &amp; DataCenter","SST &amp; DC",
U751="Exclu","Exclu",
U751="SAT","SAT",
U751="SPARE-ISSUE","SPARE-ISSUE",
U751="Fiber CAmtel","TRANS_FO_CAMTEL",
U751="Fiber AOF","Fiber AOF",
U751="Projet OCM (HUAWEI)","TRAVAUX-HUAWEI",
U751="Projet OCM (NOKIA)","TRAVAUX-NOKIA",
U751="ACCESS-ISSUE","ACCESS-ISSUE",
U751="Projet OCM (ZTE, NOKIA, autres projets)","TRAVAUX OCM",
U751="No root CAuse","No root cause",
U751="ODU HS","PDH",
U751="IP &amp; VLAN","PDH",
U751="Warehouse HUAWEI","SPARE-ISSUE",
U751="SPARE-HS","SPARE-ISSUE",
U751="Power Telco","BSS",U751="no impacts","no impacts"
),"")</f>
        <v/>
      </c>
      <c r="T751" s="35" t="str" cm="1">
        <f t="array" ref="T751">IFERROR(_xlfn.IFS(
U751="MPR ISSUE","TX ISSUE",
U751="BSS Hardware Issue","RAN ISSUE",
U751="Sites strategiques, MLL, Pylone, etc.","ENVTECH",
U751="AKTIVCO DEFAUT GE &amp; POWER Cabinet","POWER ISSUE",
U751="AKTIVCO Coupure ENEO &amp; Baisse de tension","POWER ISSUE",
U751="Coupure ENEO &amp; Baisse de tension","POWER ISSUE",
U751="Defaut GE &amp; POWER Cabinet","POWER ISSUE",
U751="Sharing","POWER ISSUE",
U751="Sites strategiques &amp; DataCenter","POWER ISSUE",
U751="Exclu","Exclu",
U751="SAT","TX ISSUE",
U751="SPARE-ISSUE","SPARE-ISSUE",
U751="Fiber CAmtel","TX ISSUE",
U751="Fiber AOF","TX ISSUE",
U751="Projet OCM (HUAWEI)","TRAVAUX-HUAWEI",
U751="Projet OCM (NOKIA)","TRAVAUX -NOKIA",
U751="ACCESS-ISSUE","ACCESS-ISSUE",
U751="Projet OCM (ZTE, NOKIA, autres projets)","TRAVAUX OCM",
U751="No root CAuse","No root cause",
U751="ODU HS","TX ISSUE",
U751="IP &amp; VLAN","TX ISSUE",
U751="Warehouse HUAWEI","SPARE-ISSUE",
U751="SPARE-HS","SPARE-ISSUE",
U751="Power Telco","RAN ISSUE",U751="no impacts","no impacts"
),"")</f>
        <v/>
      </c>
      <c r="U751" s="28"/>
      <c r="V751" s="35" t="str" cm="1">
        <f t="array" ref="V751">IFERROR(_xlfn.IFS(
U751="MPR ISSUE","ACTIVE",
U751="BSS Hardware Issue","ACTIVE",
U751="Sites strategiques, MLL, Pylone, etc.","PASSIVE",
U751="AKTIVCO DEFAUT GE &amp; POWER Cabinet","PASSIVE",
U751="AKTIVCO Coupure ENEO &amp; Baisse de tension","PASSIVE",
U751="Coupure ENEO &amp; Baisse de tension","PASSIVE",
U751="Defaut GE &amp; POWER Cabinet","PASSIVE",
U751="Sharing","PASSIVE",
U751="Sites strategiques &amp; DataCenter","PASSIVE",
U751="Exclu","Exclu",
U751="SAT","ACTIVE",
U751="SPARE-ISSUE","SPARE-ISSUE",
U751="Fiber CAmtel","ACTIVE",
U751="Fiber AOF","ACTIVE",
U751="Projet OCM (HUAWEI)","PLANNED WORKS",
U751="Projet OCM (NOKIA)","PLANNED WORKS",
U751="ACCESS-ISSUE","ACCESS-ISSUE",
U751="Projet OCM (ZTE, NOKIA, autres projets)","PLANNED WORKS",
U751="No root CAuse","No root cause",
U751="ODU HS","ACTIVE",
U751="IP &amp; VLAN","ACTIVE",
U751="Warehouse HUAWEI","SPARE-ISSUE",
U751="SPARE-HS","SPARE-ISSUE",
U751="Power Telco","ACTIVE",U751="no impacts","no impacts"
),"")</f>
        <v/>
      </c>
      <c r="W751" s="102"/>
      <c r="X751" s="102"/>
      <c r="Y751" s="102"/>
      <c r="Z751" s="102"/>
      <c r="AA751" s="102"/>
      <c r="AB751" s="104" t="s">
        <v>5423</v>
      </c>
      <c r="AC751" s="9"/>
      <c r="AD751" s="9"/>
      <c r="AE751" s="7" t="s">
        <v>5423</v>
      </c>
      <c r="AF751" s="6"/>
      <c r="AG751" s="7"/>
      <c r="AH751" s="3" t="s">
        <v>5423</v>
      </c>
      <c r="AI751" s="18" t="s">
        <v>5423</v>
      </c>
      <c r="AJ751" s="18" t="s">
        <v>5423</v>
      </c>
      <c r="AK751" s="18" t="s">
        <v>5423</v>
      </c>
      <c r="AL751" s="18" t="s">
        <v>5423</v>
      </c>
      <c r="AM751" s="18" t="s">
        <v>5423</v>
      </c>
      <c r="AN751" s="18" t="s">
        <v>5423</v>
      </c>
      <c r="AO751" s="18" t="s">
        <v>5423</v>
      </c>
      <c r="AP751" s="18" t="s">
        <v>5423</v>
      </c>
      <c r="AQ751" s="18" t="s">
        <v>5423</v>
      </c>
      <c r="AR751" s="18" t="s">
        <v>5423</v>
      </c>
      <c r="AS751" s="18" t="s">
        <v>5423</v>
      </c>
      <c r="AT751" s="18" t="s">
        <v>5423</v>
      </c>
      <c r="AU751" s="9" t="s">
        <v>5423</v>
      </c>
      <c r="AV751" s="14"/>
      <c r="AW751" s="14" t="s">
        <v>5423</v>
      </c>
      <c r="AX751" s="14" t="str">
        <f>_xlfn.XLOOKUP(B751,'[4]cell downs 18042026 17h'!$B:$B,'[4]cell downs 18042026 17h'!$B:$B,"")</f>
        <v/>
      </c>
      <c r="AY751" s="14" t="str">
        <f>_xlfn.XLOOKUP(B751,'[5]Cells Huawei 19042026 15h'!$B:$B,'[5]Cells Huawei 19042026 15h'!$B:$B,"")</f>
        <v/>
      </c>
      <c r="AZ751" s="105" t="str">
        <f>_xlfn.XLOOKUP(B751,'INCIDENT-04-23-2026'!E:E,'INCIDENT-04-23-2026'!F:F,"")</f>
        <v/>
      </c>
      <c r="BA751" s="105" t="str">
        <f>_xlfn.XLOOKUP(B751,'[6]Eneo 17H'!$C:$C,'[6]Eneo 17H'!$I:$I,"")</f>
        <v/>
      </c>
      <c r="BB751" s="105" t="str">
        <f>_xlfn.XLOOKUP(B751,[8]ALL!$B:$B,[8]ALL!$M:$M,"")</f>
        <v/>
      </c>
      <c r="BC751" s="105" t="str">
        <f>_xlfn.XLOOKUP(B751,'[6]Eneo 17H'!$C:$C,'[6]Eneo 17H'!$I:$I,"")</f>
        <v/>
      </c>
      <c r="BD751" s="105" t="str">
        <f>_xlfn.XLOOKUP(B751,'[7]Eneo 12H'!$C:$C,'[7]Eneo 12H'!$I:$I,"")</f>
        <v/>
      </c>
      <c r="BE751" s="105" t="s">
        <v>7201</v>
      </c>
    </row>
    <row r="752" spans="1:57" hidden="1" x14ac:dyDescent="0.3">
      <c r="A752" s="1" t="s">
        <v>623</v>
      </c>
      <c r="B752" s="8" t="s">
        <v>624</v>
      </c>
      <c r="C752" s="3" t="str">
        <f>_xlfn.XLOOKUP(B752,'[1]daily break down'!$D:$D,'[1]daily break down'!$E:$E,"")</f>
        <v>NORD-OUEST</v>
      </c>
      <c r="D752" s="1" t="s">
        <v>11</v>
      </c>
      <c r="E752" s="1" t="s">
        <v>154</v>
      </c>
      <c r="F752" s="3" t="s">
        <v>51</v>
      </c>
      <c r="G752" s="1" t="s">
        <v>623</v>
      </c>
      <c r="H752" s="26" t="str">
        <f>_xlfn.XLOOKUP(B752,[2]CALCULATION!$B:$B,[2]CALCULATION!$H:$H,"")</f>
        <v>NOKIA</v>
      </c>
      <c r="I752" s="23">
        <v>1.4268062653917815E-3</v>
      </c>
      <c r="J752" s="23">
        <v>0</v>
      </c>
      <c r="K752" s="23">
        <v>3.313507860275716</v>
      </c>
      <c r="L752" s="23">
        <v>3.3109217739196932</v>
      </c>
      <c r="M752" s="23">
        <v>0.94500945972553962</v>
      </c>
      <c r="N752" s="23">
        <v>0</v>
      </c>
      <c r="O752" s="23">
        <v>3.8648614713796811E-2</v>
      </c>
      <c r="P752" s="103" t="s">
        <v>6554</v>
      </c>
      <c r="Q752" s="36" t="s">
        <v>6552</v>
      </c>
      <c r="R752" s="36"/>
      <c r="S752" s="35" t="str" cm="1">
        <f t="array" ref="S752">IFERROR(_xlfn.IFS(
U752="MPR ISSUE","PDH",
U752="BSS Hardware Issue","BSS",
U752="Sites strategiques, MLL, Pylone, etc.","ENVTECH",
U752="AKTIVCO DEFAUT GE &amp; POWER Cabinet","AKTIVCO",
U752="AKTIVCO Coupure ENEO &amp; Baisse de tension","AKTIVCO GRID ONLY",
U752="Coupure ENEO &amp; Baisse de tension","IHS GRID ONLY",
U752="Defaut GE &amp; POWER Cabinet","IHS",
U752="Sharing","Partners",
U752="Sites strategiques &amp; DataCenter","SST &amp; DC",
U752="Exclu","Exclu",
U752="SAT","SAT",
U752="SPARE-ISSUE","SPARE-ISSUE",
U752="Fiber CAmtel","TRANS_FO_CAMTEL",
U752="Fiber AOF","Fiber AOF",
U752="Projet OCM (HUAWEI)","TRAVAUX-HUAWEI",
U752="Projet OCM (NOKIA)","TRAVAUX-NOKIA",
U752="ACCESS-ISSUE","ACCESS-ISSUE",
U752="Projet OCM (ZTE, NOKIA, autres projets)","TRAVAUX OCM",
U752="No root CAuse","No root cause",
U752="ODU HS","PDH",
U752="IP &amp; VLAN","PDH",
U752="Warehouse HUAWEI","SPARE-ISSUE",
U752="SPARE-HS","SPARE-ISSUE",
U752="Power Telco","BSS",U752="no impacts","no impacts"
),"")</f>
        <v/>
      </c>
      <c r="T752" s="35" t="str" cm="1">
        <f t="array" ref="T752">IFERROR(_xlfn.IFS(
U752="MPR ISSUE","TX ISSUE",
U752="BSS Hardware Issue","RAN ISSUE",
U752="Sites strategiques, MLL, Pylone, etc.","ENVTECH",
U752="AKTIVCO DEFAUT GE &amp; POWER Cabinet","POWER ISSUE",
U752="AKTIVCO Coupure ENEO &amp; Baisse de tension","POWER ISSUE",
U752="Coupure ENEO &amp; Baisse de tension","POWER ISSUE",
U752="Defaut GE &amp; POWER Cabinet","POWER ISSUE",
U752="Sharing","POWER ISSUE",
U752="Sites strategiques &amp; DataCenter","POWER ISSUE",
U752="Exclu","Exclu",
U752="SAT","TX ISSUE",
U752="SPARE-ISSUE","SPARE-ISSUE",
U752="Fiber CAmtel","TX ISSUE",
U752="Fiber AOF","TX ISSUE",
U752="Projet OCM (HUAWEI)","TRAVAUX-HUAWEI",
U752="Projet OCM (NOKIA)","TRAVAUX -NOKIA",
U752="ACCESS-ISSUE","ACCESS-ISSUE",
U752="Projet OCM (ZTE, NOKIA, autres projets)","TRAVAUX OCM",
U752="No root CAuse","No root cause",
U752="ODU HS","TX ISSUE",
U752="IP &amp; VLAN","TX ISSUE",
U752="Warehouse HUAWEI","SPARE-ISSUE",
U752="SPARE-HS","SPARE-ISSUE",
U752="Power Telco","RAN ISSUE",U752="no impacts","no impacts"
),"")</f>
        <v/>
      </c>
      <c r="U752" s="28"/>
      <c r="V752" s="35" t="str" cm="1">
        <f t="array" ref="V752">IFERROR(_xlfn.IFS(
U752="MPR ISSUE","ACTIVE",
U752="BSS Hardware Issue","ACTIVE",
U752="Sites strategiques, MLL, Pylone, etc.","PASSIVE",
U752="AKTIVCO DEFAUT GE &amp; POWER Cabinet","PASSIVE",
U752="AKTIVCO Coupure ENEO &amp; Baisse de tension","PASSIVE",
U752="Coupure ENEO &amp; Baisse de tension","PASSIVE",
U752="Defaut GE &amp; POWER Cabinet","PASSIVE",
U752="Sharing","PASSIVE",
U752="Sites strategiques &amp; DataCenter","PASSIVE",
U752="Exclu","Exclu",
U752="SAT","ACTIVE",
U752="SPARE-ISSUE","SPARE-ISSUE",
U752="Fiber CAmtel","ACTIVE",
U752="Fiber AOF","ACTIVE",
U752="Projet OCM (HUAWEI)","PLANNED WORKS",
U752="Projet OCM (NOKIA)","PLANNED WORKS",
U752="ACCESS-ISSUE","ACCESS-ISSUE",
U752="Projet OCM (ZTE, NOKIA, autres projets)","PLANNED WORKS",
U752="No root CAuse","No root cause",
U752="ODU HS","ACTIVE",
U752="IP &amp; VLAN","ACTIVE",
U752="Warehouse HUAWEI","SPARE-ISSUE",
U752="SPARE-HS","SPARE-ISSUE",
U752="Power Telco","ACTIVE",U752="no impacts","no impacts"
),"")</f>
        <v/>
      </c>
      <c r="W752" s="102"/>
      <c r="X752" s="102"/>
      <c r="Y752" s="102"/>
      <c r="Z752" s="102"/>
      <c r="AA752" s="102"/>
      <c r="AB752" s="104" t="s">
        <v>5423</v>
      </c>
      <c r="AC752" s="9"/>
      <c r="AD752" s="9"/>
      <c r="AE752" s="7" t="s">
        <v>5423</v>
      </c>
      <c r="AF752" s="6"/>
      <c r="AG752" s="7"/>
      <c r="AH752" s="3" t="s">
        <v>5423</v>
      </c>
      <c r="AI752" s="18" t="s">
        <v>5423</v>
      </c>
      <c r="AJ752" s="18" t="s">
        <v>5423</v>
      </c>
      <c r="AK752" s="18" t="s">
        <v>5423</v>
      </c>
      <c r="AL752" s="18" t="s">
        <v>5423</v>
      </c>
      <c r="AM752" s="18" t="s">
        <v>5423</v>
      </c>
      <c r="AN752" s="18" t="s">
        <v>5423</v>
      </c>
      <c r="AO752" s="18" t="s">
        <v>5423</v>
      </c>
      <c r="AP752" s="18" t="s">
        <v>5423</v>
      </c>
      <c r="AQ752" s="18" t="s">
        <v>5423</v>
      </c>
      <c r="AR752" s="18" t="s">
        <v>5423</v>
      </c>
      <c r="AS752" s="18" t="s">
        <v>5423</v>
      </c>
      <c r="AT752" s="18" t="s">
        <v>5423</v>
      </c>
      <c r="AU752" s="9" t="s">
        <v>5423</v>
      </c>
      <c r="AV752" s="14"/>
      <c r="AW752" s="14" t="s">
        <v>5423</v>
      </c>
      <c r="AX752" s="14" t="str">
        <f>_xlfn.XLOOKUP(B752,'[4]cell downs 18042026 17h'!$B:$B,'[4]cell downs 18042026 17h'!$B:$B,"")</f>
        <v/>
      </c>
      <c r="AY752" s="14" t="str">
        <f>_xlfn.XLOOKUP(B752,'[5]Cells Huawei 19042026 15h'!$B:$B,'[5]Cells Huawei 19042026 15h'!$B:$B,"")</f>
        <v/>
      </c>
      <c r="AZ752" s="105" t="str">
        <f>_xlfn.XLOOKUP(B752,'INCIDENT-04-23-2026'!E:E,'INCIDENT-04-23-2026'!F:F,"")</f>
        <v/>
      </c>
      <c r="BA752" s="105" t="str">
        <f>_xlfn.XLOOKUP(B752,'[6]Eneo 17H'!$C:$C,'[6]Eneo 17H'!$I:$I,"")</f>
        <v/>
      </c>
      <c r="BB752" s="105" t="str">
        <f>_xlfn.XLOOKUP(B752,[8]ALL!$B:$B,[8]ALL!$M:$M,"")</f>
        <v/>
      </c>
      <c r="BC752" s="105" t="str">
        <f>_xlfn.XLOOKUP(B752,'[6]Eneo 17H'!$C:$C,'[6]Eneo 17H'!$I:$I,"")</f>
        <v/>
      </c>
      <c r="BD752" s="105" t="str">
        <f>_xlfn.XLOOKUP(B752,'[7]Eneo 12H'!$C:$C,'[7]Eneo 12H'!$I:$I,"")</f>
        <v/>
      </c>
      <c r="BE752" s="105" t="s">
        <v>7202</v>
      </c>
    </row>
    <row r="753" spans="1:57" hidden="1" x14ac:dyDescent="0.3">
      <c r="A753" s="1" t="s">
        <v>1315</v>
      </c>
      <c r="B753" s="8" t="s">
        <v>1316</v>
      </c>
      <c r="C753" s="3" t="str">
        <f>_xlfn.XLOOKUP(B753,'[1]daily break down'!$D:$D,'[1]daily break down'!$E:$E,"")</f>
        <v>NORD-OUEST</v>
      </c>
      <c r="D753" s="1" t="s">
        <v>11</v>
      </c>
      <c r="E753" s="1" t="s">
        <v>154</v>
      </c>
      <c r="F753" s="3" t="s">
        <v>51</v>
      </c>
      <c r="G753" s="1" t="s">
        <v>1317</v>
      </c>
      <c r="H753" s="26" t="str">
        <f>_xlfn.XLOOKUP(B753,[2]CALCULATION!$B:$B,[2]CALCULATION!$H:$H,"")</f>
        <v>NOKIA</v>
      </c>
      <c r="I753" s="23">
        <v>8.0257852428294125E-4</v>
      </c>
      <c r="J753" s="23">
        <v>0</v>
      </c>
      <c r="K753" s="23">
        <v>0</v>
      </c>
      <c r="L753" s="23">
        <v>0</v>
      </c>
      <c r="M753" s="23">
        <v>0.94258388907437363</v>
      </c>
      <c r="N753" s="23">
        <v>0</v>
      </c>
      <c r="O753" s="23">
        <v>0</v>
      </c>
      <c r="P753" s="103" t="s">
        <v>6554</v>
      </c>
      <c r="Q753" s="36" t="s">
        <v>6552</v>
      </c>
      <c r="R753" s="36"/>
      <c r="S753" s="35" t="str" cm="1">
        <f t="array" ref="S753">IFERROR(_xlfn.IFS(
U753="MPR ISSUE","PDH",
U753="BSS Hardware Issue","BSS",
U753="Sites strategiques, MLL, Pylone, etc.","ENVTECH",
U753="AKTIVCO DEFAUT GE &amp; POWER Cabinet","AKTIVCO",
U753="AKTIVCO Coupure ENEO &amp; Baisse de tension","AKTIVCO GRID ONLY",
U753="Coupure ENEO &amp; Baisse de tension","IHS GRID ONLY",
U753="Defaut GE &amp; POWER Cabinet","IHS",
U753="Sharing","Partners",
U753="Sites strategiques &amp; DataCenter","SST &amp; DC",
U753="Exclu","Exclu",
U753="SAT","SAT",
U753="SPARE-ISSUE","SPARE-ISSUE",
U753="Fiber CAmtel","TRANS_FO_CAMTEL",
U753="Fiber AOF","Fiber AOF",
U753="Projet OCM (HUAWEI)","TRAVAUX-HUAWEI",
U753="Projet OCM (NOKIA)","TRAVAUX-NOKIA",
U753="ACCESS-ISSUE","ACCESS-ISSUE",
U753="Projet OCM (ZTE, NOKIA, autres projets)","TRAVAUX OCM",
U753="No root CAuse","No root cause",
U753="ODU HS","PDH",
U753="IP &amp; VLAN","PDH",
U753="Warehouse HUAWEI","SPARE-ISSUE",
U753="SPARE-HS","SPARE-ISSUE",
U753="Power Telco","BSS",U753="no impacts","no impacts"
),"")</f>
        <v/>
      </c>
      <c r="T753" s="35" t="str" cm="1">
        <f t="array" ref="T753">IFERROR(_xlfn.IFS(
U753="MPR ISSUE","TX ISSUE",
U753="BSS Hardware Issue","RAN ISSUE",
U753="Sites strategiques, MLL, Pylone, etc.","ENVTECH",
U753="AKTIVCO DEFAUT GE &amp; POWER Cabinet","POWER ISSUE",
U753="AKTIVCO Coupure ENEO &amp; Baisse de tension","POWER ISSUE",
U753="Coupure ENEO &amp; Baisse de tension","POWER ISSUE",
U753="Defaut GE &amp; POWER Cabinet","POWER ISSUE",
U753="Sharing","POWER ISSUE",
U753="Sites strategiques &amp; DataCenter","POWER ISSUE",
U753="Exclu","Exclu",
U753="SAT","TX ISSUE",
U753="SPARE-ISSUE","SPARE-ISSUE",
U753="Fiber CAmtel","TX ISSUE",
U753="Fiber AOF","TX ISSUE",
U753="Projet OCM (HUAWEI)","TRAVAUX-HUAWEI",
U753="Projet OCM (NOKIA)","TRAVAUX -NOKIA",
U753="ACCESS-ISSUE","ACCESS-ISSUE",
U753="Projet OCM (ZTE, NOKIA, autres projets)","TRAVAUX OCM",
U753="No root CAuse","No root cause",
U753="ODU HS","TX ISSUE",
U753="IP &amp; VLAN","TX ISSUE",
U753="Warehouse HUAWEI","SPARE-ISSUE",
U753="SPARE-HS","SPARE-ISSUE",
U753="Power Telco","RAN ISSUE",U753="no impacts","no impacts"
),"")</f>
        <v/>
      </c>
      <c r="U753" s="28"/>
      <c r="V753" s="35" t="str" cm="1">
        <f t="array" ref="V753">IFERROR(_xlfn.IFS(
U753="MPR ISSUE","ACTIVE",
U753="BSS Hardware Issue","ACTIVE",
U753="Sites strategiques, MLL, Pylone, etc.","PASSIVE",
U753="AKTIVCO DEFAUT GE &amp; POWER Cabinet","PASSIVE",
U753="AKTIVCO Coupure ENEO &amp; Baisse de tension","PASSIVE",
U753="Coupure ENEO &amp; Baisse de tension","PASSIVE",
U753="Defaut GE &amp; POWER Cabinet","PASSIVE",
U753="Sharing","PASSIVE",
U753="Sites strategiques &amp; DataCenter","PASSIVE",
U753="Exclu","Exclu",
U753="SAT","ACTIVE",
U753="SPARE-ISSUE","SPARE-ISSUE",
U753="Fiber CAmtel","ACTIVE",
U753="Fiber AOF","ACTIVE",
U753="Projet OCM (HUAWEI)","PLANNED WORKS",
U753="Projet OCM (NOKIA)","PLANNED WORKS",
U753="ACCESS-ISSUE","ACCESS-ISSUE",
U753="Projet OCM (ZTE, NOKIA, autres projets)","PLANNED WORKS",
U753="No root CAuse","No root cause",
U753="ODU HS","ACTIVE",
U753="IP &amp; VLAN","ACTIVE",
U753="Warehouse HUAWEI","SPARE-ISSUE",
U753="SPARE-HS","SPARE-ISSUE",
U753="Power Telco","ACTIVE",U753="no impacts","no impacts"
),"")</f>
        <v/>
      </c>
      <c r="W753" s="102"/>
      <c r="X753" s="102"/>
      <c r="Y753" s="102"/>
      <c r="Z753" s="102"/>
      <c r="AA753" s="102"/>
      <c r="AB753" s="104" t="s">
        <v>5423</v>
      </c>
      <c r="AC753" s="9"/>
      <c r="AD753" s="9"/>
      <c r="AE753" s="7" t="s">
        <v>5423</v>
      </c>
      <c r="AF753" s="6"/>
      <c r="AG753" s="7"/>
      <c r="AH753" s="3" t="s">
        <v>5423</v>
      </c>
      <c r="AI753" s="18" t="s">
        <v>5423</v>
      </c>
      <c r="AJ753" s="18" t="s">
        <v>5423</v>
      </c>
      <c r="AK753" s="18" t="s">
        <v>5423</v>
      </c>
      <c r="AL753" s="18" t="s">
        <v>5423</v>
      </c>
      <c r="AM753" s="18" t="s">
        <v>5423</v>
      </c>
      <c r="AN753" s="18" t="s">
        <v>5423</v>
      </c>
      <c r="AO753" s="18" t="s">
        <v>5423</v>
      </c>
      <c r="AP753" s="18" t="s">
        <v>5423</v>
      </c>
      <c r="AQ753" s="18" t="s">
        <v>5423</v>
      </c>
      <c r="AR753" s="18" t="s">
        <v>5423</v>
      </c>
      <c r="AS753" s="18" t="s">
        <v>5423</v>
      </c>
      <c r="AT753" s="18" t="s">
        <v>5423</v>
      </c>
      <c r="AU753" s="9" t="s">
        <v>5423</v>
      </c>
      <c r="AV753" s="14"/>
      <c r="AW753" s="14" t="s">
        <v>5423</v>
      </c>
      <c r="AX753" s="14" t="str">
        <f>_xlfn.XLOOKUP(B753,'[4]cell downs 18042026 17h'!$B:$B,'[4]cell downs 18042026 17h'!$B:$B,"")</f>
        <v/>
      </c>
      <c r="AY753" s="14" t="str">
        <f>_xlfn.XLOOKUP(B753,'[5]Cells Huawei 19042026 15h'!$B:$B,'[5]Cells Huawei 19042026 15h'!$B:$B,"")</f>
        <v/>
      </c>
      <c r="AZ753" s="105" t="str">
        <f>_xlfn.XLOOKUP(B753,'INCIDENT-04-23-2026'!E:E,'INCIDENT-04-23-2026'!F:F,"")</f>
        <v/>
      </c>
      <c r="BA753" s="105" t="str">
        <f>_xlfn.XLOOKUP(B753,'[6]Eneo 17H'!$C:$C,'[6]Eneo 17H'!$I:$I,"")</f>
        <v/>
      </c>
      <c r="BB753" s="105" t="str">
        <f>_xlfn.XLOOKUP(B753,[8]ALL!$B:$B,[8]ALL!$M:$M,"")</f>
        <v/>
      </c>
      <c r="BC753" s="105" t="str">
        <f>_xlfn.XLOOKUP(B753,'[6]Eneo 17H'!$C:$C,'[6]Eneo 17H'!$I:$I,"")</f>
        <v/>
      </c>
      <c r="BD753" s="105" t="str">
        <f>_xlfn.XLOOKUP(B753,'[7]Eneo 12H'!$C:$C,'[7]Eneo 12H'!$I:$I,"")</f>
        <v/>
      </c>
      <c r="BE753" s="105" t="s">
        <v>6948</v>
      </c>
    </row>
    <row r="754" spans="1:57" hidden="1" x14ac:dyDescent="0.3">
      <c r="A754" s="1" t="s">
        <v>1180</v>
      </c>
      <c r="B754" s="8" t="s">
        <v>1181</v>
      </c>
      <c r="C754" s="3" t="str">
        <f>_xlfn.XLOOKUP(B754,'[1]daily break down'!$D:$D,'[1]daily break down'!$E:$E,"")</f>
        <v>Yaounde</v>
      </c>
      <c r="D754" s="1" t="s">
        <v>21</v>
      </c>
      <c r="E754" s="1" t="s">
        <v>36</v>
      </c>
      <c r="F754" s="3" t="s">
        <v>37</v>
      </c>
      <c r="G754" s="1" t="s">
        <v>38</v>
      </c>
      <c r="H754" s="27" t="str">
        <f>_xlfn.XLOOKUP(B754,[2]CALCULATION!$B:$B,[2]CALCULATION!$H:$H,"")</f>
        <v>ZTE</v>
      </c>
      <c r="I754" s="23">
        <v>0</v>
      </c>
      <c r="J754" s="23">
        <v>0</v>
      </c>
      <c r="K754" s="23">
        <v>1.2431406288791298</v>
      </c>
      <c r="L754" s="23">
        <v>5.5752454820179272E-2</v>
      </c>
      <c r="M754" s="23">
        <v>0.85722520424731663</v>
      </c>
      <c r="N754" s="23">
        <v>0</v>
      </c>
      <c r="O754" s="23">
        <v>5.4063829605088563</v>
      </c>
      <c r="P754" s="103" t="s">
        <v>6553</v>
      </c>
      <c r="Q754" s="36" t="s">
        <v>5796</v>
      </c>
      <c r="R754" s="36"/>
      <c r="S754" s="35" t="str" cm="1">
        <f t="array" ref="S754">IFERROR(_xlfn.IFS(
U754="MPR ISSUE","PDH",
U754="BSS Hardware Issue","BSS",
U754="Sites strategiques, MLL, Pylone, etc.","ENVTECH",
U754="AKTIVCO DEFAUT GE &amp; POWER Cabinet","AKTIVCO",
U754="AKTIVCO Coupure ENEO &amp; Baisse de tension","AKTIVCO GRID ONLY",
U754="Coupure ENEO &amp; Baisse de tension","IHS GRID ONLY",
U754="Defaut GE &amp; POWER Cabinet","IHS",
U754="Sharing","Partners",
U754="Sites strategiques &amp; DataCenter","SST &amp; DC",
U754="Exclu","Exclu",
U754="SAT","SAT",
U754="SPARE-ISSUE","SPARE-ISSUE",
U754="Fiber CAmtel","TRANS_FO_CAMTEL",
U754="Fiber AOF","Fiber AOF",
U754="Projet OCM (HUAWEI)","TRAVAUX-HUAWEI",
U754="Projet OCM (NOKIA)","TRAVAUX-NOKIA",
U754="ACCESS-ISSUE","ACCESS-ISSUE",
U754="Projet OCM (ZTE, NOKIA, autres projets)","TRAVAUX OCM",
U754="No root CAuse","No root cause",
U754="ODU HS","PDH",
U754="IP &amp; VLAN","PDH",
U754="Warehouse HUAWEI","SPARE-ISSUE",
U754="SPARE-HS","SPARE-ISSUE",
U754="Power Telco","BSS",U754="no impacts","no impacts"
),"")</f>
        <v/>
      </c>
      <c r="T754" s="35" t="str" cm="1">
        <f t="array" ref="T754">IFERROR(_xlfn.IFS(
U754="MPR ISSUE","TX ISSUE",
U754="BSS Hardware Issue","RAN ISSUE",
U754="Sites strategiques, MLL, Pylone, etc.","ENVTECH",
U754="AKTIVCO DEFAUT GE &amp; POWER Cabinet","POWER ISSUE",
U754="AKTIVCO Coupure ENEO &amp; Baisse de tension","POWER ISSUE",
U754="Coupure ENEO &amp; Baisse de tension","POWER ISSUE",
U754="Defaut GE &amp; POWER Cabinet","POWER ISSUE",
U754="Sharing","POWER ISSUE",
U754="Sites strategiques &amp; DataCenter","POWER ISSUE",
U754="Exclu","Exclu",
U754="SAT","TX ISSUE",
U754="SPARE-ISSUE","SPARE-ISSUE",
U754="Fiber CAmtel","TX ISSUE",
U754="Fiber AOF","TX ISSUE",
U754="Projet OCM (HUAWEI)","TRAVAUX-HUAWEI",
U754="Projet OCM (NOKIA)","TRAVAUX -NOKIA",
U754="ACCESS-ISSUE","ACCESS-ISSUE",
U754="Projet OCM (ZTE, NOKIA, autres projets)","TRAVAUX OCM",
U754="No root CAuse","No root cause",
U754="ODU HS","TX ISSUE",
U754="IP &amp; VLAN","TX ISSUE",
U754="Warehouse HUAWEI","SPARE-ISSUE",
U754="SPARE-HS","SPARE-ISSUE",
U754="Power Telco","RAN ISSUE",U754="no impacts","no impacts"
),"")</f>
        <v/>
      </c>
      <c r="U754" s="28"/>
      <c r="V754" s="35" t="str" cm="1">
        <f t="array" ref="V754">IFERROR(_xlfn.IFS(
U754="MPR ISSUE","ACTIVE",
U754="BSS Hardware Issue","ACTIVE",
U754="Sites strategiques, MLL, Pylone, etc.","PASSIVE",
U754="AKTIVCO DEFAUT GE &amp; POWER Cabinet","PASSIVE",
U754="AKTIVCO Coupure ENEO &amp; Baisse de tension","PASSIVE",
U754="Coupure ENEO &amp; Baisse de tension","PASSIVE",
U754="Defaut GE &amp; POWER Cabinet","PASSIVE",
U754="Sharing","PASSIVE",
U754="Sites strategiques &amp; DataCenter","PASSIVE",
U754="Exclu","Exclu",
U754="SAT","ACTIVE",
U754="SPARE-ISSUE","SPARE-ISSUE",
U754="Fiber CAmtel","ACTIVE",
U754="Fiber AOF","ACTIVE",
U754="Projet OCM (HUAWEI)","PLANNED WORKS",
U754="Projet OCM (NOKIA)","PLANNED WORKS",
U754="ACCESS-ISSUE","ACCESS-ISSUE",
U754="Projet OCM (ZTE, NOKIA, autres projets)","PLANNED WORKS",
U754="No root CAuse","No root cause",
U754="ODU HS","ACTIVE",
U754="IP &amp; VLAN","ACTIVE",
U754="Warehouse HUAWEI","SPARE-ISSUE",
U754="SPARE-HS","SPARE-ISSUE",
U754="Power Telco","ACTIVE",U754="no impacts","no impacts"
),"")</f>
        <v/>
      </c>
      <c r="W754" s="116" t="s">
        <v>7367</v>
      </c>
      <c r="X754" s="116" t="s">
        <v>6687</v>
      </c>
      <c r="Y754" s="116"/>
      <c r="Z754" s="1" t="s">
        <v>21</v>
      </c>
      <c r="AA754" s="104" t="s">
        <v>6688</v>
      </c>
      <c r="AB754" s="104" t="s">
        <v>6142</v>
      </c>
      <c r="AC754" s="9"/>
      <c r="AD754" s="9"/>
      <c r="AE754" s="7"/>
      <c r="AF754" s="6"/>
      <c r="AG754" s="7"/>
      <c r="AH754" s="3" t="s">
        <v>5423</v>
      </c>
      <c r="AI754" s="18" t="s">
        <v>5423</v>
      </c>
      <c r="AJ754" s="18" t="s">
        <v>5423</v>
      </c>
      <c r="AK754" s="18" t="s">
        <v>5423</v>
      </c>
      <c r="AL754" s="18" t="s">
        <v>5423</v>
      </c>
      <c r="AM754" s="18" t="s">
        <v>5423</v>
      </c>
      <c r="AN754" s="18" t="s">
        <v>5423</v>
      </c>
      <c r="AO754" s="18" t="s">
        <v>5423</v>
      </c>
      <c r="AP754" s="18" t="s">
        <v>5423</v>
      </c>
      <c r="AQ754" s="18" t="s">
        <v>5423</v>
      </c>
      <c r="AR754" s="18" t="s">
        <v>5423</v>
      </c>
      <c r="AS754" s="18" t="s">
        <v>5423</v>
      </c>
      <c r="AT754" s="18" t="s">
        <v>5423</v>
      </c>
      <c r="AU754" s="9" t="s">
        <v>6142</v>
      </c>
      <c r="AV754" s="14"/>
      <c r="AW754" s="14" t="s">
        <v>5423</v>
      </c>
      <c r="AX754" s="14" t="str">
        <f>_xlfn.XLOOKUP(B754,'[4]cell downs 18042026 17h'!$B:$B,'[4]cell downs 18042026 17h'!$B:$B,"")</f>
        <v/>
      </c>
      <c r="AY754" s="14" t="str">
        <f>_xlfn.XLOOKUP(B754,'[5]Cells Huawei 19042026 15h'!$B:$B,'[5]Cells Huawei 19042026 15h'!$B:$B,"")</f>
        <v/>
      </c>
      <c r="AZ754" s="105" t="str">
        <f>_xlfn.XLOOKUP(B754,'INCIDENT-04-23-2026'!E:E,'INCIDENT-04-23-2026'!F:F,"")</f>
        <v/>
      </c>
      <c r="BA754" s="105" t="str">
        <f>_xlfn.XLOOKUP(B754,'[6]Eneo 17H'!$C:$C,'[6]Eneo 17H'!$I:$I,"")</f>
        <v/>
      </c>
      <c r="BC754" s="105" t="str">
        <f>_xlfn.XLOOKUP(B754,'[6]Eneo 17H'!$C:$C,'[6]Eneo 17H'!$I:$I,"")</f>
        <v/>
      </c>
      <c r="BD754" s="105" t="str">
        <f>_xlfn.XLOOKUP(B754,'[7]Eneo 12H'!$C:$C,'[7]Eneo 12H'!$I:$I,"")</f>
        <v/>
      </c>
      <c r="BE754" s="11" t="s">
        <v>5423</v>
      </c>
    </row>
    <row r="755" spans="1:57" hidden="1" x14ac:dyDescent="0.3">
      <c r="A755" s="1" t="s">
        <v>1653</v>
      </c>
      <c r="B755" s="8" t="s">
        <v>1654</v>
      </c>
      <c r="C755" s="3" t="str">
        <f>_xlfn.XLOOKUP(B755,'[1]daily break down'!$D:$D,'[1]daily break down'!$E:$E,"")</f>
        <v>Yaounde</v>
      </c>
      <c r="D755" s="1" t="s">
        <v>11</v>
      </c>
      <c r="E755" s="1" t="s">
        <v>12</v>
      </c>
      <c r="F755" s="3" t="s">
        <v>37</v>
      </c>
      <c r="G755" s="1" t="s">
        <v>38</v>
      </c>
      <c r="H755" s="27" t="str">
        <f>_xlfn.XLOOKUP(B755,[2]CALCULATION!$B:$B,[2]CALCULATION!$H:$H,"")</f>
        <v>ZTE</v>
      </c>
      <c r="I755" s="23">
        <v>0</v>
      </c>
      <c r="J755" s="23">
        <v>0</v>
      </c>
      <c r="K755" s="23">
        <v>0</v>
      </c>
      <c r="L755" s="23">
        <v>0.28405929236116489</v>
      </c>
      <c r="M755" s="23">
        <v>0.79182397205742594</v>
      </c>
      <c r="N755" s="23">
        <v>0</v>
      </c>
      <c r="O755" s="23">
        <v>1.4014447840243358</v>
      </c>
      <c r="P755" s="103" t="s">
        <v>6555</v>
      </c>
      <c r="Q755" s="36" t="s">
        <v>5796</v>
      </c>
      <c r="R755" s="36"/>
      <c r="S755" s="35" t="str" cm="1">
        <f t="array" ref="S755">IFERROR(_xlfn.IFS(
U755="MPR ISSUE","PDH",
U755="BSS Hardware Issue","BSS",
U755="Sites strategiques, MLL, Pylone, etc.","ENVTECH",
U755="AKTIVCO DEFAUT GE &amp; POWER Cabinet","AKTIVCO",
U755="AKTIVCO Coupure ENEO &amp; Baisse de tension","AKTIVCO GRID ONLY",
U755="Coupure ENEO &amp; Baisse de tension","IHS GRID ONLY",
U755="Defaut GE &amp; POWER Cabinet","IHS",
U755="Sharing","Partners",
U755="Sites strategiques &amp; DataCenter","SST &amp; DC",
U755="Exclu","Exclu",
U755="SAT","SAT",
U755="SPARE-ISSUE","SPARE-ISSUE",
U755="Fiber CAmtel","TRANS_FO_CAMTEL",
U755="Fiber AOF","Fiber AOF",
U755="Projet OCM (HUAWEI)","TRAVAUX-HUAWEI",
U755="Projet OCM (NOKIA)","TRAVAUX-NOKIA",
U755="ACCESS-ISSUE","ACCESS-ISSUE",
U755="Projet OCM (ZTE, NOKIA, autres projets)","TRAVAUX OCM",
U755="No root CAuse","No root cause",
U755="ODU HS","PDH",
U755="IP &amp; VLAN","PDH",
U755="Warehouse HUAWEI","SPARE-ISSUE",
U755="SPARE-HS","SPARE-ISSUE",
U755="Power Telco","BSS",U755="no impacts","no impacts"
),"")</f>
        <v/>
      </c>
      <c r="T755" s="35" t="str" cm="1">
        <f t="array" ref="T755">IFERROR(_xlfn.IFS(
U755="MPR ISSUE","TX ISSUE",
U755="BSS Hardware Issue","RAN ISSUE",
U755="Sites strategiques, MLL, Pylone, etc.","ENVTECH",
U755="AKTIVCO DEFAUT GE &amp; POWER Cabinet","POWER ISSUE",
U755="AKTIVCO Coupure ENEO &amp; Baisse de tension","POWER ISSUE",
U755="Coupure ENEO &amp; Baisse de tension","POWER ISSUE",
U755="Defaut GE &amp; POWER Cabinet","POWER ISSUE",
U755="Sharing","POWER ISSUE",
U755="Sites strategiques &amp; DataCenter","POWER ISSUE",
U755="Exclu","Exclu",
U755="SAT","TX ISSUE",
U755="SPARE-ISSUE","SPARE-ISSUE",
U755="Fiber CAmtel","TX ISSUE",
U755="Fiber AOF","TX ISSUE",
U755="Projet OCM (HUAWEI)","TRAVAUX-HUAWEI",
U755="Projet OCM (NOKIA)","TRAVAUX -NOKIA",
U755="ACCESS-ISSUE","ACCESS-ISSUE",
U755="Projet OCM (ZTE, NOKIA, autres projets)","TRAVAUX OCM",
U755="No root CAuse","No root cause",
U755="ODU HS","TX ISSUE",
U755="IP &amp; VLAN","TX ISSUE",
U755="Warehouse HUAWEI","SPARE-ISSUE",
U755="SPARE-HS","SPARE-ISSUE",
U755="Power Telco","RAN ISSUE",U755="no impacts","no impacts"
),"")</f>
        <v/>
      </c>
      <c r="U755" s="28"/>
      <c r="V755" s="35" t="str" cm="1">
        <f t="array" ref="V755">IFERROR(_xlfn.IFS(
U755="MPR ISSUE","ACTIVE",
U755="BSS Hardware Issue","ACTIVE",
U755="Sites strategiques, MLL, Pylone, etc.","PASSIVE",
U755="AKTIVCO DEFAUT GE &amp; POWER Cabinet","PASSIVE",
U755="AKTIVCO Coupure ENEO &amp; Baisse de tension","PASSIVE",
U755="Coupure ENEO &amp; Baisse de tension","PASSIVE",
U755="Defaut GE &amp; POWER Cabinet","PASSIVE",
U755="Sharing","PASSIVE",
U755="Sites strategiques &amp; DataCenter","PASSIVE",
U755="Exclu","Exclu",
U755="SAT","ACTIVE",
U755="SPARE-ISSUE","SPARE-ISSUE",
U755="Fiber CAmtel","ACTIVE",
U755="Fiber AOF","ACTIVE",
U755="Projet OCM (HUAWEI)","PLANNED WORKS",
U755="Projet OCM (NOKIA)","PLANNED WORKS",
U755="ACCESS-ISSUE","ACCESS-ISSUE",
U755="Projet OCM (ZTE, NOKIA, autres projets)","PLANNED WORKS",
U755="No root CAuse","No root cause",
U755="ODU HS","ACTIVE",
U755="IP &amp; VLAN","ACTIVE",
U755="Warehouse HUAWEI","SPARE-ISSUE",
U755="SPARE-HS","SPARE-ISSUE",
U755="Power Telco","ACTIVE",U755="no impacts","no impacts"
),"")</f>
        <v/>
      </c>
      <c r="W755" s="102"/>
      <c r="X755" s="102"/>
      <c r="Y755" s="102"/>
      <c r="Z755" s="102"/>
      <c r="AA755" s="102"/>
      <c r="AB755" s="104" t="s">
        <v>6143</v>
      </c>
      <c r="AC755" s="9"/>
      <c r="AD755" s="9"/>
      <c r="AE755" s="7" t="s">
        <v>5423</v>
      </c>
      <c r="AF755" s="6"/>
      <c r="AG755" s="7"/>
      <c r="AH755" s="3" t="s">
        <v>5423</v>
      </c>
      <c r="AI755" s="18" t="s">
        <v>5423</v>
      </c>
      <c r="AJ755" s="18" t="s">
        <v>5423</v>
      </c>
      <c r="AK755" s="18" t="s">
        <v>5423</v>
      </c>
      <c r="AL755" s="18" t="s">
        <v>5423</v>
      </c>
      <c r="AM755" s="18" t="s">
        <v>5423</v>
      </c>
      <c r="AN755" s="18" t="s">
        <v>5423</v>
      </c>
      <c r="AO755" s="18" t="s">
        <v>5423</v>
      </c>
      <c r="AP755" s="18" t="s">
        <v>5423</v>
      </c>
      <c r="AQ755" s="18" t="s">
        <v>5423</v>
      </c>
      <c r="AR755" s="18" t="s">
        <v>5423</v>
      </c>
      <c r="AS755" s="18" t="s">
        <v>5423</v>
      </c>
      <c r="AT755" s="18" t="s">
        <v>5423</v>
      </c>
      <c r="AU755" s="9" t="s">
        <v>6143</v>
      </c>
      <c r="AV755" s="14"/>
      <c r="AW755" s="14" t="s">
        <v>5423</v>
      </c>
      <c r="AX755" s="14" t="str">
        <f>_xlfn.XLOOKUP(B755,'[4]cell downs 18042026 17h'!$B:$B,'[4]cell downs 18042026 17h'!$B:$B,"")</f>
        <v/>
      </c>
      <c r="AY755" s="14" t="str">
        <f>_xlfn.XLOOKUP(B755,'[5]Cells Huawei 19042026 15h'!$B:$B,'[5]Cells Huawei 19042026 15h'!$B:$B,"")</f>
        <v/>
      </c>
      <c r="AZ755" s="105" t="str">
        <f>_xlfn.XLOOKUP(B755,'INCIDENT-04-23-2026'!E:E,'INCIDENT-04-23-2026'!F:F,"")</f>
        <v/>
      </c>
      <c r="BA755" s="105" t="str">
        <f>_xlfn.XLOOKUP(B755,'[6]Eneo 17H'!$C:$C,'[6]Eneo 17H'!$I:$I,"")</f>
        <v/>
      </c>
      <c r="BB755" s="105" t="str">
        <f>_xlfn.XLOOKUP(B755,[8]ALL!$B:$B,[8]ALL!$M:$M,"")</f>
        <v/>
      </c>
      <c r="BC755" s="105" t="str">
        <f>_xlfn.XLOOKUP(B755,'[6]Eneo 17H'!$C:$C,'[6]Eneo 17H'!$I:$I,"")</f>
        <v/>
      </c>
      <c r="BD755" s="105" t="str">
        <f>_xlfn.XLOOKUP(B755,'[7]Eneo 12H'!$C:$C,'[7]Eneo 12H'!$I:$I,"")</f>
        <v/>
      </c>
      <c r="BE755" s="105" t="s">
        <v>5423</v>
      </c>
    </row>
    <row r="756" spans="1:57" hidden="1" x14ac:dyDescent="0.3">
      <c r="A756" s="1" t="s">
        <v>1122</v>
      </c>
      <c r="B756" s="8" t="s">
        <v>1123</v>
      </c>
      <c r="C756" s="3" t="str">
        <f>_xlfn.XLOOKUP(B756,'[1]daily break down'!$D:$D,'[1]daily break down'!$E:$E,"")</f>
        <v>Maroua</v>
      </c>
      <c r="D756" s="1" t="s">
        <v>11</v>
      </c>
      <c r="E756" s="1" t="s">
        <v>12</v>
      </c>
      <c r="F756" s="3" t="s">
        <v>55</v>
      </c>
      <c r="G756" s="1" t="s">
        <v>84</v>
      </c>
      <c r="H756" s="26" t="str">
        <f>_xlfn.XLOOKUP(B756,[2]CALCULATION!$B:$B,[2]CALCULATION!$H:$H,"")</f>
        <v>NOKIA</v>
      </c>
      <c r="I756" s="23">
        <v>0.30717355386050971</v>
      </c>
      <c r="J756" s="23">
        <v>0.20471102892707013</v>
      </c>
      <c r="K756" s="23">
        <v>1.214319142318218</v>
      </c>
      <c r="L756" s="23">
        <v>0.48368732396777714</v>
      </c>
      <c r="M756" s="23">
        <v>0.73928533662553841</v>
      </c>
      <c r="N756" s="23">
        <v>0</v>
      </c>
      <c r="O756" s="23">
        <v>0.24011365938710122</v>
      </c>
      <c r="P756" s="103" t="s">
        <v>6554</v>
      </c>
      <c r="Q756" s="36" t="s">
        <v>5796</v>
      </c>
      <c r="R756" s="36"/>
      <c r="S756" s="35" t="str" cm="1">
        <f t="array" ref="S756">IFERROR(_xlfn.IFS(
U756="MPR ISSUE","PDH",
U756="BSS Hardware Issue","BSS",
U756="Sites strategiques, MLL, Pylone, etc.","ENVTECH",
U756="AKTIVCO DEFAUT GE &amp; POWER Cabinet","AKTIVCO",
U756="AKTIVCO Coupure ENEO &amp; Baisse de tension","AKTIVCO GRID ONLY",
U756="Coupure ENEO &amp; Baisse de tension","IHS GRID ONLY",
U756="Defaut GE &amp; POWER Cabinet","IHS",
U756="Sharing","Partners",
U756="Sites strategiques &amp; DataCenter","SST &amp; DC",
U756="Exclu","Exclu",
U756="SAT","SAT",
U756="SPARE-ISSUE","SPARE-ISSUE",
U756="Fiber CAmtel","TRANS_FO_CAMTEL",
U756="Fiber AOF","Fiber AOF",
U756="Projet OCM (HUAWEI)","TRAVAUX-HUAWEI",
U756="Projet OCM (NOKIA)","TRAVAUX-NOKIA",
U756="ACCESS-ISSUE","ACCESS-ISSUE",
U756="Projet OCM (ZTE, NOKIA, autres projets)","TRAVAUX OCM",
U756="No root CAuse","No root cause",
U756="ODU HS","PDH",
U756="IP &amp; VLAN","PDH",
U756="Warehouse HUAWEI","SPARE-ISSUE",
U756="SPARE-HS","SPARE-ISSUE",
U756="Power Telco","BSS",U756="no impacts","no impacts"
),"")</f>
        <v/>
      </c>
      <c r="T756" s="35" t="str" cm="1">
        <f t="array" ref="T756">IFERROR(_xlfn.IFS(
U756="MPR ISSUE","TX ISSUE",
U756="BSS Hardware Issue","RAN ISSUE",
U756="Sites strategiques, MLL, Pylone, etc.","ENVTECH",
U756="AKTIVCO DEFAUT GE &amp; POWER Cabinet","POWER ISSUE",
U756="AKTIVCO Coupure ENEO &amp; Baisse de tension","POWER ISSUE",
U756="Coupure ENEO &amp; Baisse de tension","POWER ISSUE",
U756="Defaut GE &amp; POWER Cabinet","POWER ISSUE",
U756="Sharing","POWER ISSUE",
U756="Sites strategiques &amp; DataCenter","POWER ISSUE",
U756="Exclu","Exclu",
U756="SAT","TX ISSUE",
U756="SPARE-ISSUE","SPARE-ISSUE",
U756="Fiber CAmtel","TX ISSUE",
U756="Fiber AOF","TX ISSUE",
U756="Projet OCM (HUAWEI)","TRAVAUX-HUAWEI",
U756="Projet OCM (NOKIA)","TRAVAUX -NOKIA",
U756="ACCESS-ISSUE","ACCESS-ISSUE",
U756="Projet OCM (ZTE, NOKIA, autres projets)","TRAVAUX OCM",
U756="No root CAuse","No root cause",
U756="ODU HS","TX ISSUE",
U756="IP &amp; VLAN","TX ISSUE",
U756="Warehouse HUAWEI","SPARE-ISSUE",
U756="SPARE-HS","SPARE-ISSUE",
U756="Power Telco","RAN ISSUE",U756="no impacts","no impacts"
),"")</f>
        <v/>
      </c>
      <c r="U756" s="28"/>
      <c r="V756" s="35" t="str" cm="1">
        <f t="array" ref="V756">IFERROR(_xlfn.IFS(
U756="MPR ISSUE","ACTIVE",
U756="BSS Hardware Issue","ACTIVE",
U756="Sites strategiques, MLL, Pylone, etc.","PASSIVE",
U756="AKTIVCO DEFAUT GE &amp; POWER Cabinet","PASSIVE",
U756="AKTIVCO Coupure ENEO &amp; Baisse de tension","PASSIVE",
U756="Coupure ENEO &amp; Baisse de tension","PASSIVE",
U756="Defaut GE &amp; POWER Cabinet","PASSIVE",
U756="Sharing","PASSIVE",
U756="Sites strategiques &amp; DataCenter","PASSIVE",
U756="Exclu","Exclu",
U756="SAT","ACTIVE",
U756="SPARE-ISSUE","SPARE-ISSUE",
U756="Fiber CAmtel","ACTIVE",
U756="Fiber AOF","ACTIVE",
U756="Projet OCM (HUAWEI)","PLANNED WORKS",
U756="Projet OCM (NOKIA)","PLANNED WORKS",
U756="ACCESS-ISSUE","ACCESS-ISSUE",
U756="Projet OCM (ZTE, NOKIA, autres projets)","PLANNED WORKS",
U756="No root CAuse","No root cause",
U756="ODU HS","ACTIVE",
U756="IP &amp; VLAN","ACTIVE",
U756="Warehouse HUAWEI","SPARE-ISSUE",
U756="SPARE-HS","SPARE-ISSUE",
U756="Power Telco","ACTIVE",U756="no impacts","no impacts"
),"")</f>
        <v/>
      </c>
      <c r="W756" s="102"/>
      <c r="X756" s="102"/>
      <c r="Y756" s="102"/>
      <c r="Z756" s="102"/>
      <c r="AA756" s="102"/>
      <c r="AB756" s="104" t="s">
        <v>5423</v>
      </c>
      <c r="AC756" s="9"/>
      <c r="AD756" s="9"/>
      <c r="AE756" s="7" t="s">
        <v>5423</v>
      </c>
      <c r="AF756" s="6"/>
      <c r="AG756" s="7"/>
      <c r="AH756" s="3" t="s">
        <v>5423</v>
      </c>
      <c r="AI756" s="18" t="s">
        <v>5423</v>
      </c>
      <c r="AJ756" s="18" t="s">
        <v>5423</v>
      </c>
      <c r="AK756" s="18" t="s">
        <v>5423</v>
      </c>
      <c r="AL756" s="18" t="s">
        <v>5423</v>
      </c>
      <c r="AM756" s="18" t="s">
        <v>5423</v>
      </c>
      <c r="AN756" s="18" t="s">
        <v>5423</v>
      </c>
      <c r="AO756" s="18" t="s">
        <v>5423</v>
      </c>
      <c r="AP756" s="18" t="s">
        <v>5423</v>
      </c>
      <c r="AQ756" s="18" t="s">
        <v>5423</v>
      </c>
      <c r="AR756" s="18" t="s">
        <v>5423</v>
      </c>
      <c r="AS756" s="18" t="s">
        <v>5423</v>
      </c>
      <c r="AT756" s="18" t="s">
        <v>5423</v>
      </c>
      <c r="AU756" s="9" t="s">
        <v>5423</v>
      </c>
      <c r="AV756" s="14"/>
      <c r="AW756" s="14" t="s">
        <v>5423</v>
      </c>
      <c r="AX756" s="14" t="str">
        <f>_xlfn.XLOOKUP(B756,'[4]cell downs 18042026 17h'!$B:$B,'[4]cell downs 18042026 17h'!$B:$B,"")</f>
        <v/>
      </c>
      <c r="AY756" s="14" t="str">
        <f>_xlfn.XLOOKUP(B756,'[5]Cells Huawei 19042026 15h'!$B:$B,'[5]Cells Huawei 19042026 15h'!$B:$B,"")</f>
        <v/>
      </c>
      <c r="AZ756" s="105" t="str">
        <f>_xlfn.XLOOKUP(B756,'INCIDENT-04-23-2026'!E:E,'INCIDENT-04-23-2026'!F:F,"")</f>
        <v/>
      </c>
      <c r="BA756" s="105" t="str">
        <f>_xlfn.XLOOKUP(B756,'[6]Eneo 17H'!$C:$C,'[6]Eneo 17H'!$I:$I,"")</f>
        <v/>
      </c>
      <c r="BB756" s="105" t="str">
        <f>_xlfn.XLOOKUP(B756,[8]ALL!$B:$B,[8]ALL!$M:$M,"")</f>
        <v/>
      </c>
      <c r="BC756" s="105" t="str">
        <f>_xlfn.XLOOKUP(B756,'[6]Eneo 17H'!$C:$C,'[6]Eneo 17H'!$I:$I,"")</f>
        <v/>
      </c>
      <c r="BD756" s="105" t="str">
        <f>_xlfn.XLOOKUP(B756,'[7]Eneo 12H'!$C:$C,'[7]Eneo 12H'!$I:$I,"")</f>
        <v/>
      </c>
      <c r="BE756" s="105" t="s">
        <v>7203</v>
      </c>
    </row>
    <row r="757" spans="1:57" hidden="1" x14ac:dyDescent="0.3">
      <c r="A757" s="1" t="s">
        <v>134</v>
      </c>
      <c r="B757" s="8" t="s">
        <v>135</v>
      </c>
      <c r="C757" s="3" t="str">
        <f>_xlfn.XLOOKUP(B757,'[1]daily break down'!$D:$D,'[1]daily break down'!$E:$E,"")</f>
        <v>Douala</v>
      </c>
      <c r="D757" s="1" t="s">
        <v>11</v>
      </c>
      <c r="E757" s="1" t="s">
        <v>12</v>
      </c>
      <c r="F757" s="3" t="s">
        <v>31</v>
      </c>
      <c r="G757" s="1" t="s">
        <v>32</v>
      </c>
      <c r="H757" s="27" t="str">
        <f>_xlfn.XLOOKUP(B757,[2]CALCULATION!$B:$B,[2]CALCULATION!$H:$H,"")</f>
        <v>ZTE</v>
      </c>
      <c r="I757" s="23">
        <v>0</v>
      </c>
      <c r="J757" s="23">
        <v>4.0718732254097079</v>
      </c>
      <c r="K757" s="23">
        <v>6.0380479292760656</v>
      </c>
      <c r="L757" s="23">
        <v>0</v>
      </c>
      <c r="M757" s="23">
        <v>0.73817605647869944</v>
      </c>
      <c r="N757" s="23">
        <v>0</v>
      </c>
      <c r="O757" s="23">
        <v>0</v>
      </c>
      <c r="P757" s="103" t="s">
        <v>6554</v>
      </c>
      <c r="Q757" s="36" t="s">
        <v>5796</v>
      </c>
      <c r="R757" s="36"/>
      <c r="S757" s="35" t="str" cm="1">
        <f t="array" ref="S757">IFERROR(_xlfn.IFS(
U757="MPR ISSUE","PDH",
U757="BSS Hardware Issue","BSS",
U757="Sites strategiques, MLL, Pylone, etc.","ENVTECH",
U757="AKTIVCO DEFAUT GE &amp; POWER Cabinet","AKTIVCO",
U757="AKTIVCO Coupure ENEO &amp; Baisse de tension","AKTIVCO GRID ONLY",
U757="Coupure ENEO &amp; Baisse de tension","IHS GRID ONLY",
U757="Defaut GE &amp; POWER Cabinet","IHS",
U757="Sharing","Partners",
U757="Sites strategiques &amp; DataCenter","SST &amp; DC",
U757="Exclu","Exclu",
U757="SAT","SAT",
U757="SPARE-ISSUE","SPARE-ISSUE",
U757="Fiber CAmtel","TRANS_FO_CAMTEL",
U757="Fiber AOF","Fiber AOF",
U757="Projet OCM (HUAWEI)","TRAVAUX-HUAWEI",
U757="Projet OCM (NOKIA)","TRAVAUX-NOKIA",
U757="ACCESS-ISSUE","ACCESS-ISSUE",
U757="Projet OCM (ZTE, NOKIA, autres projets)","TRAVAUX OCM",
U757="No root CAuse","No root cause",
U757="ODU HS","PDH",
U757="IP &amp; VLAN","PDH",
U757="Warehouse HUAWEI","SPARE-ISSUE",
U757="SPARE-HS","SPARE-ISSUE",
U757="Power Telco","BSS",U757="no impacts","no impacts"
),"")</f>
        <v/>
      </c>
      <c r="T757" s="35" t="str" cm="1">
        <f t="array" ref="T757">IFERROR(_xlfn.IFS(
U757="MPR ISSUE","TX ISSUE",
U757="BSS Hardware Issue","RAN ISSUE",
U757="Sites strategiques, MLL, Pylone, etc.","ENVTECH",
U757="AKTIVCO DEFAUT GE &amp; POWER Cabinet","POWER ISSUE",
U757="AKTIVCO Coupure ENEO &amp; Baisse de tension","POWER ISSUE",
U757="Coupure ENEO &amp; Baisse de tension","POWER ISSUE",
U757="Defaut GE &amp; POWER Cabinet","POWER ISSUE",
U757="Sharing","POWER ISSUE",
U757="Sites strategiques &amp; DataCenter","POWER ISSUE",
U757="Exclu","Exclu",
U757="SAT","TX ISSUE",
U757="SPARE-ISSUE","SPARE-ISSUE",
U757="Fiber CAmtel","TX ISSUE",
U757="Fiber AOF","TX ISSUE",
U757="Projet OCM (HUAWEI)","TRAVAUX-HUAWEI",
U757="Projet OCM (NOKIA)","TRAVAUX -NOKIA",
U757="ACCESS-ISSUE","ACCESS-ISSUE",
U757="Projet OCM (ZTE, NOKIA, autres projets)","TRAVAUX OCM",
U757="No root CAuse","No root cause",
U757="ODU HS","TX ISSUE",
U757="IP &amp; VLAN","TX ISSUE",
U757="Warehouse HUAWEI","SPARE-ISSUE",
U757="SPARE-HS","SPARE-ISSUE",
U757="Power Telco","RAN ISSUE",U757="no impacts","no impacts"
),"")</f>
        <v/>
      </c>
      <c r="U757" s="28"/>
      <c r="V757" s="35" t="str" cm="1">
        <f t="array" ref="V757">IFERROR(_xlfn.IFS(
U757="MPR ISSUE","ACTIVE",
U757="BSS Hardware Issue","ACTIVE",
U757="Sites strategiques, MLL, Pylone, etc.","PASSIVE",
U757="AKTIVCO DEFAUT GE &amp; POWER Cabinet","PASSIVE",
U757="AKTIVCO Coupure ENEO &amp; Baisse de tension","PASSIVE",
U757="Coupure ENEO &amp; Baisse de tension","PASSIVE",
U757="Defaut GE &amp; POWER Cabinet","PASSIVE",
U757="Sharing","PASSIVE",
U757="Sites strategiques &amp; DataCenter","PASSIVE",
U757="Exclu","Exclu",
U757="SAT","ACTIVE",
U757="SPARE-ISSUE","SPARE-ISSUE",
U757="Fiber CAmtel","ACTIVE",
U757="Fiber AOF","ACTIVE",
U757="Projet OCM (HUAWEI)","PLANNED WORKS",
U757="Projet OCM (NOKIA)","PLANNED WORKS",
U757="ACCESS-ISSUE","ACCESS-ISSUE",
U757="Projet OCM (ZTE, NOKIA, autres projets)","PLANNED WORKS",
U757="No root CAuse","No root cause",
U757="ODU HS","ACTIVE",
U757="IP &amp; VLAN","ACTIVE",
U757="Warehouse HUAWEI","SPARE-ISSUE",
U757="SPARE-HS","SPARE-ISSUE",
U757="Power Telco","ACTIVE",U757="no impacts","no impacts"
),"")</f>
        <v/>
      </c>
      <c r="W757" s="102"/>
      <c r="X757" s="102"/>
      <c r="Y757" s="102"/>
      <c r="Z757" s="102"/>
      <c r="AA757" s="102"/>
      <c r="AB757" s="104" t="s">
        <v>5423</v>
      </c>
      <c r="AC757" s="9"/>
      <c r="AD757" s="9"/>
      <c r="AE757" s="7" t="s">
        <v>5423</v>
      </c>
      <c r="AF757" s="6"/>
      <c r="AG757" s="7"/>
      <c r="AH757" s="3" t="s">
        <v>5423</v>
      </c>
      <c r="AI757" s="18" t="s">
        <v>5423</v>
      </c>
      <c r="AJ757" s="18" t="s">
        <v>5423</v>
      </c>
      <c r="AK757" s="18" t="s">
        <v>5423</v>
      </c>
      <c r="AL757" s="18" t="s">
        <v>5423</v>
      </c>
      <c r="AM757" s="18" t="s">
        <v>5423</v>
      </c>
      <c r="AN757" s="18" t="s">
        <v>5423</v>
      </c>
      <c r="AO757" s="18" t="s">
        <v>5423</v>
      </c>
      <c r="AP757" s="18" t="s">
        <v>5423</v>
      </c>
      <c r="AQ757" s="18" t="s">
        <v>5423</v>
      </c>
      <c r="AR757" s="18" t="s">
        <v>5423</v>
      </c>
      <c r="AS757" s="18" t="s">
        <v>5423</v>
      </c>
      <c r="AT757" s="18" t="s">
        <v>5423</v>
      </c>
      <c r="AU757" s="9" t="s">
        <v>5423</v>
      </c>
      <c r="AV757" s="14"/>
      <c r="AW757" s="14" t="s">
        <v>5423</v>
      </c>
      <c r="AX757" s="14" t="str">
        <f>_xlfn.XLOOKUP(B757,'[4]cell downs 18042026 17h'!$B:$B,'[4]cell downs 18042026 17h'!$B:$B,"")</f>
        <v/>
      </c>
      <c r="AY757" s="14" t="str">
        <f>_xlfn.XLOOKUP(B757,'[5]Cells Huawei 19042026 15h'!$B:$B,'[5]Cells Huawei 19042026 15h'!$B:$B,"")</f>
        <v/>
      </c>
      <c r="AZ757" s="105" t="str">
        <f>_xlfn.XLOOKUP(B757,'INCIDENT-04-23-2026'!E:E,'INCIDENT-04-23-2026'!F:F,"")</f>
        <v/>
      </c>
      <c r="BA757" s="105" t="str">
        <f>_xlfn.XLOOKUP(B757,'[6]Eneo 17H'!$C:$C,'[6]Eneo 17H'!$I:$I,"")</f>
        <v/>
      </c>
      <c r="BB757" s="105" t="str">
        <f>_xlfn.XLOOKUP(B757,[8]ALL!$B:$B,[8]ALL!$M:$M,"")</f>
        <v/>
      </c>
      <c r="BC757" s="105" t="str">
        <f>_xlfn.XLOOKUP(B757,'[6]Eneo 17H'!$C:$C,'[6]Eneo 17H'!$I:$I,"")</f>
        <v/>
      </c>
      <c r="BD757" s="105" t="str">
        <f>_xlfn.XLOOKUP(B757,'[7]Eneo 12H'!$C:$C,'[7]Eneo 12H'!$I:$I,"")</f>
        <v/>
      </c>
      <c r="BE757" s="105" t="s">
        <v>5423</v>
      </c>
    </row>
    <row r="758" spans="1:57" hidden="1" x14ac:dyDescent="0.3">
      <c r="A758" s="1" t="s">
        <v>409</v>
      </c>
      <c r="B758" s="8" t="s">
        <v>410</v>
      </c>
      <c r="C758" s="3" t="str">
        <f>_xlfn.XLOOKUP(B758,'[1]daily break down'!$D:$D,'[1]daily break down'!$E:$E,"")</f>
        <v>Yaounde</v>
      </c>
      <c r="D758" s="1" t="s">
        <v>11</v>
      </c>
      <c r="E758" s="1" t="s">
        <v>12</v>
      </c>
      <c r="F758" s="3" t="s">
        <v>37</v>
      </c>
      <c r="G758" s="1" t="s">
        <v>38</v>
      </c>
      <c r="H758" s="27" t="str">
        <f>_xlfn.XLOOKUP(B758,[2]CALCULATION!$B:$B,[2]CALCULATION!$H:$H,"")</f>
        <v>ZTE</v>
      </c>
      <c r="I758" s="23">
        <v>0</v>
      </c>
      <c r="J758" s="23">
        <v>0</v>
      </c>
      <c r="K758" s="23">
        <v>0.11323491223714717</v>
      </c>
      <c r="L758" s="23">
        <v>1.1165650780605709</v>
      </c>
      <c r="M758" s="23">
        <v>0.73107769530837696</v>
      </c>
      <c r="N758" s="23">
        <v>0</v>
      </c>
      <c r="O758" s="23">
        <v>2.0314154203514147E-2</v>
      </c>
      <c r="P758" s="103" t="s">
        <v>6554</v>
      </c>
      <c r="Q758" s="36" t="s">
        <v>5796</v>
      </c>
      <c r="R758" s="36"/>
      <c r="S758" s="35" t="str" cm="1">
        <f t="array" ref="S758">IFERROR(_xlfn.IFS(
U758="MPR ISSUE","PDH",
U758="BSS Hardware Issue","BSS",
U758="Sites strategiques, MLL, Pylone, etc.","ENVTECH",
U758="AKTIVCO DEFAUT GE &amp; POWER Cabinet","AKTIVCO",
U758="AKTIVCO Coupure ENEO &amp; Baisse de tension","AKTIVCO GRID ONLY",
U758="Coupure ENEO &amp; Baisse de tension","IHS GRID ONLY",
U758="Defaut GE &amp; POWER Cabinet","IHS",
U758="Sharing","Partners",
U758="Sites strategiques &amp; DataCenter","SST &amp; DC",
U758="Exclu","Exclu",
U758="SAT","SAT",
U758="SPARE-ISSUE","SPARE-ISSUE",
U758="Fiber CAmtel","TRANS_FO_CAMTEL",
U758="Fiber AOF","Fiber AOF",
U758="Projet OCM (HUAWEI)","TRAVAUX-HUAWEI",
U758="Projet OCM (NOKIA)","TRAVAUX-NOKIA",
U758="ACCESS-ISSUE","ACCESS-ISSUE",
U758="Projet OCM (ZTE, NOKIA, autres projets)","TRAVAUX OCM",
U758="No root CAuse","No root cause",
U758="ODU HS","PDH",
U758="IP &amp; VLAN","PDH",
U758="Warehouse HUAWEI","SPARE-ISSUE",
U758="SPARE-HS","SPARE-ISSUE",
U758="Power Telco","BSS",U758="no impacts","no impacts"
),"")</f>
        <v/>
      </c>
      <c r="T758" s="35" t="str" cm="1">
        <f t="array" ref="T758">IFERROR(_xlfn.IFS(
U758="MPR ISSUE","TX ISSUE",
U758="BSS Hardware Issue","RAN ISSUE",
U758="Sites strategiques, MLL, Pylone, etc.","ENVTECH",
U758="AKTIVCO DEFAUT GE &amp; POWER Cabinet","POWER ISSUE",
U758="AKTIVCO Coupure ENEO &amp; Baisse de tension","POWER ISSUE",
U758="Coupure ENEO &amp; Baisse de tension","POWER ISSUE",
U758="Defaut GE &amp; POWER Cabinet","POWER ISSUE",
U758="Sharing","POWER ISSUE",
U758="Sites strategiques &amp; DataCenter","POWER ISSUE",
U758="Exclu","Exclu",
U758="SAT","TX ISSUE",
U758="SPARE-ISSUE","SPARE-ISSUE",
U758="Fiber CAmtel","TX ISSUE",
U758="Fiber AOF","TX ISSUE",
U758="Projet OCM (HUAWEI)","TRAVAUX-HUAWEI",
U758="Projet OCM (NOKIA)","TRAVAUX -NOKIA",
U758="ACCESS-ISSUE","ACCESS-ISSUE",
U758="Projet OCM (ZTE, NOKIA, autres projets)","TRAVAUX OCM",
U758="No root CAuse","No root cause",
U758="ODU HS","TX ISSUE",
U758="IP &amp; VLAN","TX ISSUE",
U758="Warehouse HUAWEI","SPARE-ISSUE",
U758="SPARE-HS","SPARE-ISSUE",
U758="Power Telco","RAN ISSUE",U758="no impacts","no impacts"
),"")</f>
        <v/>
      </c>
      <c r="U758" s="28"/>
      <c r="V758" s="35" t="str" cm="1">
        <f t="array" ref="V758">IFERROR(_xlfn.IFS(
U758="MPR ISSUE","ACTIVE",
U758="BSS Hardware Issue","ACTIVE",
U758="Sites strategiques, MLL, Pylone, etc.","PASSIVE",
U758="AKTIVCO DEFAUT GE &amp; POWER Cabinet","PASSIVE",
U758="AKTIVCO Coupure ENEO &amp; Baisse de tension","PASSIVE",
U758="Coupure ENEO &amp; Baisse de tension","PASSIVE",
U758="Defaut GE &amp; POWER Cabinet","PASSIVE",
U758="Sharing","PASSIVE",
U758="Sites strategiques &amp; DataCenter","PASSIVE",
U758="Exclu","Exclu",
U758="SAT","ACTIVE",
U758="SPARE-ISSUE","SPARE-ISSUE",
U758="Fiber CAmtel","ACTIVE",
U758="Fiber AOF","ACTIVE",
U758="Projet OCM (HUAWEI)","PLANNED WORKS",
U758="Projet OCM (NOKIA)","PLANNED WORKS",
U758="ACCESS-ISSUE","ACCESS-ISSUE",
U758="Projet OCM (ZTE, NOKIA, autres projets)","PLANNED WORKS",
U758="No root CAuse","No root cause",
U758="ODU HS","ACTIVE",
U758="IP &amp; VLAN","ACTIVE",
U758="Warehouse HUAWEI","SPARE-ISSUE",
U758="SPARE-HS","SPARE-ISSUE",
U758="Power Telco","ACTIVE",U758="no impacts","no impacts"
),"")</f>
        <v/>
      </c>
      <c r="W758" s="102"/>
      <c r="X758" s="102"/>
      <c r="Y758" s="102"/>
      <c r="Z758" s="102"/>
      <c r="AA758" s="102"/>
      <c r="AB758" s="104" t="s">
        <v>5423</v>
      </c>
      <c r="AC758" s="9"/>
      <c r="AD758" s="9"/>
      <c r="AE758" s="7" t="s">
        <v>5423</v>
      </c>
      <c r="AF758" s="6"/>
      <c r="AG758" s="7"/>
      <c r="AH758" s="3" t="s">
        <v>5423</v>
      </c>
      <c r="AI758" s="18" t="s">
        <v>5423</v>
      </c>
      <c r="AJ758" s="18" t="s">
        <v>5423</v>
      </c>
      <c r="AK758" s="18" t="s">
        <v>5423</v>
      </c>
      <c r="AL758" s="18" t="s">
        <v>5423</v>
      </c>
      <c r="AM758" s="18" t="s">
        <v>5423</v>
      </c>
      <c r="AN758" s="18" t="s">
        <v>5423</v>
      </c>
      <c r="AO758" s="18" t="s">
        <v>5423</v>
      </c>
      <c r="AP758" s="18" t="s">
        <v>5423</v>
      </c>
      <c r="AQ758" s="18" t="s">
        <v>5423</v>
      </c>
      <c r="AR758" s="18" t="s">
        <v>5423</v>
      </c>
      <c r="AS758" s="18" t="s">
        <v>5423</v>
      </c>
      <c r="AT758" s="18" t="s">
        <v>5423</v>
      </c>
      <c r="AU758" s="9" t="s">
        <v>5423</v>
      </c>
      <c r="AV758" s="14"/>
      <c r="AW758" s="14" t="s">
        <v>5423</v>
      </c>
      <c r="AX758" s="14" t="str">
        <f>_xlfn.XLOOKUP(B758,'[4]cell downs 18042026 17h'!$B:$B,'[4]cell downs 18042026 17h'!$B:$B,"")</f>
        <v/>
      </c>
      <c r="AY758" s="14" t="str">
        <f>_xlfn.XLOOKUP(B758,'[5]Cells Huawei 19042026 15h'!$B:$B,'[5]Cells Huawei 19042026 15h'!$B:$B,"")</f>
        <v/>
      </c>
      <c r="AZ758" s="105" t="str">
        <f>_xlfn.XLOOKUP(B758,'INCIDENT-04-23-2026'!E:E,'INCIDENT-04-23-2026'!F:F,"")</f>
        <v/>
      </c>
      <c r="BA758" s="105" t="str">
        <f>_xlfn.XLOOKUP(B758,'[6]Eneo 17H'!$C:$C,'[6]Eneo 17H'!$I:$I,"")</f>
        <v/>
      </c>
      <c r="BB758" s="105" t="str">
        <f>_xlfn.XLOOKUP(B758,[8]ALL!$B:$B,[8]ALL!$M:$M,"")</f>
        <v/>
      </c>
      <c r="BC758" s="105" t="str">
        <f>_xlfn.XLOOKUP(B758,'[6]Eneo 17H'!$C:$C,'[6]Eneo 17H'!$I:$I,"")</f>
        <v/>
      </c>
      <c r="BD758" s="105" t="str">
        <f>_xlfn.XLOOKUP(B758,'[7]Eneo 12H'!$C:$C,'[7]Eneo 12H'!$I:$I,"")</f>
        <v/>
      </c>
      <c r="BE758" s="105" t="s">
        <v>7204</v>
      </c>
    </row>
    <row r="759" spans="1:57" hidden="1" x14ac:dyDescent="0.3">
      <c r="A759" s="1" t="s">
        <v>989</v>
      </c>
      <c r="B759" s="8" t="s">
        <v>990</v>
      </c>
      <c r="C759" s="3" t="str">
        <f>_xlfn.XLOOKUP(B759,'[1]daily break down'!$D:$D,'[1]daily break down'!$E:$E,"")</f>
        <v>CENTRE</v>
      </c>
      <c r="D759" s="1" t="s">
        <v>21</v>
      </c>
      <c r="E759" s="1" t="s">
        <v>22</v>
      </c>
      <c r="F759" s="3" t="s">
        <v>69</v>
      </c>
      <c r="G759" s="1" t="s">
        <v>991</v>
      </c>
      <c r="H759" s="26" t="str">
        <f>_xlfn.XLOOKUP(B759,[2]CALCULATION!$B:$B,[2]CALCULATION!$H:$H,"")</f>
        <v>NOKIA</v>
      </c>
      <c r="I759" s="23">
        <v>0.10818758507332367</v>
      </c>
      <c r="J759" s="23">
        <v>0</v>
      </c>
      <c r="K759" s="23">
        <v>9.1886323491223471E-2</v>
      </c>
      <c r="L759" s="23">
        <v>0</v>
      </c>
      <c r="M759" s="23">
        <v>0.67685502758371263</v>
      </c>
      <c r="N759" s="23">
        <v>0</v>
      </c>
      <c r="O759" s="23">
        <v>0</v>
      </c>
      <c r="P759" s="103" t="s">
        <v>6554</v>
      </c>
      <c r="Q759" s="36" t="s">
        <v>5796</v>
      </c>
      <c r="R759" s="36"/>
      <c r="S759" s="35" t="str" cm="1">
        <f t="array" ref="S759">IFERROR(_xlfn.IFS(
U759="MPR ISSUE","PDH",
U759="BSS Hardware Issue","BSS",
U759="Sites strategiques, MLL, Pylone, etc.","ENVTECH",
U759="AKTIVCO DEFAUT GE &amp; POWER Cabinet","AKTIVCO",
U759="AKTIVCO Coupure ENEO &amp; Baisse de tension","AKTIVCO GRID ONLY",
U759="Coupure ENEO &amp; Baisse de tension","IHS GRID ONLY",
U759="Defaut GE &amp; POWER Cabinet","IHS",
U759="Sharing","Partners",
U759="Sites strategiques &amp; DataCenter","SST &amp; DC",
U759="Exclu","Exclu",
U759="SAT","SAT",
U759="SPARE-ISSUE","SPARE-ISSUE",
U759="Fiber CAmtel","TRANS_FO_CAMTEL",
U759="Fiber AOF","Fiber AOF",
U759="Projet OCM (HUAWEI)","TRAVAUX-HUAWEI",
U759="Projet OCM (NOKIA)","TRAVAUX-NOKIA",
U759="ACCESS-ISSUE","ACCESS-ISSUE",
U759="Projet OCM (ZTE, NOKIA, autres projets)","TRAVAUX OCM",
U759="No root CAuse","No root cause",
U759="ODU HS","PDH",
U759="IP &amp; VLAN","PDH",
U759="Warehouse HUAWEI","SPARE-ISSUE",
U759="SPARE-HS","SPARE-ISSUE",
U759="Power Telco","BSS",U759="no impacts","no impacts"
),"")</f>
        <v/>
      </c>
      <c r="T759" s="35" t="str" cm="1">
        <f t="array" ref="T759">IFERROR(_xlfn.IFS(
U759="MPR ISSUE","TX ISSUE",
U759="BSS Hardware Issue","RAN ISSUE",
U759="Sites strategiques, MLL, Pylone, etc.","ENVTECH",
U759="AKTIVCO DEFAUT GE &amp; POWER Cabinet","POWER ISSUE",
U759="AKTIVCO Coupure ENEO &amp; Baisse de tension","POWER ISSUE",
U759="Coupure ENEO &amp; Baisse de tension","POWER ISSUE",
U759="Defaut GE &amp; POWER Cabinet","POWER ISSUE",
U759="Sharing","POWER ISSUE",
U759="Sites strategiques &amp; DataCenter","POWER ISSUE",
U759="Exclu","Exclu",
U759="SAT","TX ISSUE",
U759="SPARE-ISSUE","SPARE-ISSUE",
U759="Fiber CAmtel","TX ISSUE",
U759="Fiber AOF","TX ISSUE",
U759="Projet OCM (HUAWEI)","TRAVAUX-HUAWEI",
U759="Projet OCM (NOKIA)","TRAVAUX -NOKIA",
U759="ACCESS-ISSUE","ACCESS-ISSUE",
U759="Projet OCM (ZTE, NOKIA, autres projets)","TRAVAUX OCM",
U759="No root CAuse","No root cause",
U759="ODU HS","TX ISSUE",
U759="IP &amp; VLAN","TX ISSUE",
U759="Warehouse HUAWEI","SPARE-ISSUE",
U759="SPARE-HS","SPARE-ISSUE",
U759="Power Telco","RAN ISSUE",U759="no impacts","no impacts"
),"")</f>
        <v/>
      </c>
      <c r="U759" s="28"/>
      <c r="V759" s="35" t="str" cm="1">
        <f t="array" ref="V759">IFERROR(_xlfn.IFS(
U759="MPR ISSUE","ACTIVE",
U759="BSS Hardware Issue","ACTIVE",
U759="Sites strategiques, MLL, Pylone, etc.","PASSIVE",
U759="AKTIVCO DEFAUT GE &amp; POWER Cabinet","PASSIVE",
U759="AKTIVCO Coupure ENEO &amp; Baisse de tension","PASSIVE",
U759="Coupure ENEO &amp; Baisse de tension","PASSIVE",
U759="Defaut GE &amp; POWER Cabinet","PASSIVE",
U759="Sharing","PASSIVE",
U759="Sites strategiques &amp; DataCenter","PASSIVE",
U759="Exclu","Exclu",
U759="SAT","ACTIVE",
U759="SPARE-ISSUE","SPARE-ISSUE",
U759="Fiber CAmtel","ACTIVE",
U759="Fiber AOF","ACTIVE",
U759="Projet OCM (HUAWEI)","PLANNED WORKS",
U759="Projet OCM (NOKIA)","PLANNED WORKS",
U759="ACCESS-ISSUE","ACCESS-ISSUE",
U759="Projet OCM (ZTE, NOKIA, autres projets)","PLANNED WORKS",
U759="No root CAuse","No root cause",
U759="ODU HS","ACTIVE",
U759="IP &amp; VLAN","ACTIVE",
U759="Warehouse HUAWEI","SPARE-ISSUE",
U759="SPARE-HS","SPARE-ISSUE",
U759="Power Telco","ACTIVE",U759="no impacts","no impacts"
),"")</f>
        <v/>
      </c>
      <c r="W759" s="102"/>
      <c r="X759" s="102"/>
      <c r="Y759" s="102"/>
      <c r="Z759" s="102"/>
      <c r="AA759" s="102"/>
      <c r="AB759" s="104" t="s">
        <v>5423</v>
      </c>
      <c r="AC759" s="9"/>
      <c r="AD759" s="9"/>
      <c r="AE759" s="7" t="s">
        <v>5423</v>
      </c>
      <c r="AF759" s="6"/>
      <c r="AG759" s="7"/>
      <c r="AH759" s="3" t="s">
        <v>5423</v>
      </c>
      <c r="AI759" s="18" t="s">
        <v>5423</v>
      </c>
      <c r="AJ759" s="18" t="s">
        <v>5423</v>
      </c>
      <c r="AK759" s="18" t="s">
        <v>5423</v>
      </c>
      <c r="AL759" s="18" t="s">
        <v>5423</v>
      </c>
      <c r="AM759" s="18" t="s">
        <v>5423</v>
      </c>
      <c r="AN759" s="18" t="s">
        <v>5423</v>
      </c>
      <c r="AO759" s="18" t="s">
        <v>5423</v>
      </c>
      <c r="AP759" s="18" t="s">
        <v>5423</v>
      </c>
      <c r="AQ759" s="18" t="s">
        <v>5423</v>
      </c>
      <c r="AR759" s="18" t="s">
        <v>5423</v>
      </c>
      <c r="AS759" s="18" t="s">
        <v>5423</v>
      </c>
      <c r="AT759" s="18" t="s">
        <v>5423</v>
      </c>
      <c r="AU759" s="9" t="s">
        <v>5423</v>
      </c>
      <c r="AV759" s="14"/>
      <c r="AW759" s="14" t="s">
        <v>5423</v>
      </c>
      <c r="AX759" s="14" t="str">
        <f>_xlfn.XLOOKUP(B759,'[4]cell downs 18042026 17h'!$B:$B,'[4]cell downs 18042026 17h'!$B:$B,"")</f>
        <v/>
      </c>
      <c r="AY759" s="14" t="str">
        <f>_xlfn.XLOOKUP(B759,'[5]Cells Huawei 19042026 15h'!$B:$B,'[5]Cells Huawei 19042026 15h'!$B:$B,"")</f>
        <v/>
      </c>
      <c r="AZ759" s="105" t="str">
        <f>_xlfn.XLOOKUP(B759,'INCIDENT-04-23-2026'!E:E,'INCIDENT-04-23-2026'!F:F,"")</f>
        <v/>
      </c>
      <c r="BA759" s="105" t="str">
        <f>_xlfn.XLOOKUP(B759,'[6]Eneo 17H'!$C:$C,'[6]Eneo 17H'!$I:$I,"")</f>
        <v/>
      </c>
      <c r="BB759" s="105" t="str">
        <f>_xlfn.XLOOKUP(B759,[8]ALL!$B:$B,[8]ALL!$M:$M,"")</f>
        <v/>
      </c>
      <c r="BC759" s="105" t="str">
        <f>_xlfn.XLOOKUP(B759,'[6]Eneo 17H'!$C:$C,'[6]Eneo 17H'!$I:$I,"")</f>
        <v/>
      </c>
      <c r="BD759" s="105" t="str">
        <f>_xlfn.XLOOKUP(B759,'[7]Eneo 12H'!$C:$C,'[7]Eneo 12H'!$I:$I,"")</f>
        <v/>
      </c>
      <c r="BE759" s="105" t="s">
        <v>7187</v>
      </c>
    </row>
    <row r="760" spans="1:57" hidden="1" x14ac:dyDescent="0.3">
      <c r="A760" s="1" t="s">
        <v>2826</v>
      </c>
      <c r="B760" s="8" t="s">
        <v>2827</v>
      </c>
      <c r="C760" s="3" t="str">
        <f>_xlfn.XLOOKUP(B760,'[1]daily break down'!$D:$D,'[1]daily break down'!$E:$E,"")</f>
        <v>NORD</v>
      </c>
      <c r="D760" s="1" t="s">
        <v>11</v>
      </c>
      <c r="E760" s="1" t="s">
        <v>12</v>
      </c>
      <c r="F760" s="3" t="s">
        <v>23</v>
      </c>
      <c r="G760" s="1" t="s">
        <v>24</v>
      </c>
      <c r="H760" s="25" t="str">
        <f>_xlfn.XLOOKUP(B760,[2]CALCULATION!$B:$B,[2]CALCULATION!$H:$H,"")</f>
        <v>Huawei</v>
      </c>
      <c r="I760" s="23">
        <v>0.22231425122633997</v>
      </c>
      <c r="J760" s="23">
        <v>0</v>
      </c>
      <c r="K760" s="23">
        <v>0</v>
      </c>
      <c r="L760" s="23">
        <v>9.1048074810306107E-2</v>
      </c>
      <c r="M760" s="23">
        <v>0.66121769353913606</v>
      </c>
      <c r="N760" s="23">
        <v>0</v>
      </c>
      <c r="O760" s="23">
        <v>0</v>
      </c>
      <c r="P760" s="103" t="s">
        <v>6554</v>
      </c>
      <c r="Q760" s="36" t="s">
        <v>5796</v>
      </c>
      <c r="R760" s="36"/>
      <c r="S760" s="35" t="str" cm="1">
        <f t="array" ref="S760">IFERROR(_xlfn.IFS(
U760="MPR ISSUE","PDH",
U760="BSS Hardware Issue","BSS",
U760="Sites strategiques, MLL, Pylone, etc.","ENVTECH",
U760="AKTIVCO DEFAUT GE &amp; POWER Cabinet","AKTIVCO",
U760="AKTIVCO Coupure ENEO &amp; Baisse de tension","AKTIVCO GRID ONLY",
U760="Coupure ENEO &amp; Baisse de tension","IHS GRID ONLY",
U760="Defaut GE &amp; POWER Cabinet","IHS",
U760="Sharing","Partners",
U760="Sites strategiques &amp; DataCenter","SST &amp; DC",
U760="Exclu","Exclu",
U760="SAT","SAT",
U760="SPARE-ISSUE","SPARE-ISSUE",
U760="Fiber CAmtel","TRANS_FO_CAMTEL",
U760="Fiber AOF","Fiber AOF",
U760="Projet OCM (HUAWEI)","TRAVAUX-HUAWEI",
U760="Projet OCM (NOKIA)","TRAVAUX-NOKIA",
U760="ACCESS-ISSUE","ACCESS-ISSUE",
U760="Projet OCM (ZTE, NOKIA, autres projets)","TRAVAUX OCM",
U760="No root CAuse","No root cause",
U760="ODU HS","PDH",
U760="IP &amp; VLAN","PDH",
U760="Warehouse HUAWEI","SPARE-ISSUE",
U760="SPARE-HS","SPARE-ISSUE",
U760="Power Telco","BSS",U760="no impacts","no impacts"
),"")</f>
        <v/>
      </c>
      <c r="T760" s="35" t="str" cm="1">
        <f t="array" ref="T760">IFERROR(_xlfn.IFS(
U760="MPR ISSUE","TX ISSUE",
U760="BSS Hardware Issue","RAN ISSUE",
U760="Sites strategiques, MLL, Pylone, etc.","ENVTECH",
U760="AKTIVCO DEFAUT GE &amp; POWER Cabinet","POWER ISSUE",
U760="AKTIVCO Coupure ENEO &amp; Baisse de tension","POWER ISSUE",
U760="Coupure ENEO &amp; Baisse de tension","POWER ISSUE",
U760="Defaut GE &amp; POWER Cabinet","POWER ISSUE",
U760="Sharing","POWER ISSUE",
U760="Sites strategiques &amp; DataCenter","POWER ISSUE",
U760="Exclu","Exclu",
U760="SAT","TX ISSUE",
U760="SPARE-ISSUE","SPARE-ISSUE",
U760="Fiber CAmtel","TX ISSUE",
U760="Fiber AOF","TX ISSUE",
U760="Projet OCM (HUAWEI)","TRAVAUX-HUAWEI",
U760="Projet OCM (NOKIA)","TRAVAUX -NOKIA",
U760="ACCESS-ISSUE","ACCESS-ISSUE",
U760="Projet OCM (ZTE, NOKIA, autres projets)","TRAVAUX OCM",
U760="No root CAuse","No root cause",
U760="ODU HS","TX ISSUE",
U760="IP &amp; VLAN","TX ISSUE",
U760="Warehouse HUAWEI","SPARE-ISSUE",
U760="SPARE-HS","SPARE-ISSUE",
U760="Power Telco","RAN ISSUE",U760="no impacts","no impacts"
),"")</f>
        <v/>
      </c>
      <c r="U760" s="28"/>
      <c r="V760" s="35" t="str" cm="1">
        <f t="array" ref="V760">IFERROR(_xlfn.IFS(
U760="MPR ISSUE","ACTIVE",
U760="BSS Hardware Issue","ACTIVE",
U760="Sites strategiques, MLL, Pylone, etc.","PASSIVE",
U760="AKTIVCO DEFAUT GE &amp; POWER Cabinet","PASSIVE",
U760="AKTIVCO Coupure ENEO &amp; Baisse de tension","PASSIVE",
U760="Coupure ENEO &amp; Baisse de tension","PASSIVE",
U760="Defaut GE &amp; POWER Cabinet","PASSIVE",
U760="Sharing","PASSIVE",
U760="Sites strategiques &amp; DataCenter","PASSIVE",
U760="Exclu","Exclu",
U760="SAT","ACTIVE",
U760="SPARE-ISSUE","SPARE-ISSUE",
U760="Fiber CAmtel","ACTIVE",
U760="Fiber AOF","ACTIVE",
U760="Projet OCM (HUAWEI)","PLANNED WORKS",
U760="Projet OCM (NOKIA)","PLANNED WORKS",
U760="ACCESS-ISSUE","ACCESS-ISSUE",
U760="Projet OCM (ZTE, NOKIA, autres projets)","PLANNED WORKS",
U760="No root CAuse","No root cause",
U760="ODU HS","ACTIVE",
U760="IP &amp; VLAN","ACTIVE",
U760="Warehouse HUAWEI","SPARE-ISSUE",
U760="SPARE-HS","SPARE-ISSUE",
U760="Power Telco","ACTIVE",U760="no impacts","no impacts"
),"")</f>
        <v/>
      </c>
      <c r="W760" s="102"/>
      <c r="X760" s="102"/>
      <c r="Y760" s="102"/>
      <c r="Z760" s="102"/>
      <c r="AA760" s="102"/>
      <c r="AB760" s="104" t="s">
        <v>5423</v>
      </c>
      <c r="AC760" s="9"/>
      <c r="AD760" s="9"/>
      <c r="AE760" s="7" t="s">
        <v>5423</v>
      </c>
      <c r="AF760" s="6"/>
      <c r="AG760" s="7"/>
      <c r="AH760" s="3" t="s">
        <v>5423</v>
      </c>
      <c r="AI760" s="18" t="s">
        <v>5423</v>
      </c>
      <c r="AJ760" s="18" t="s">
        <v>5423</v>
      </c>
      <c r="AK760" s="18" t="s">
        <v>5423</v>
      </c>
      <c r="AL760" s="18" t="s">
        <v>5423</v>
      </c>
      <c r="AM760" s="18" t="s">
        <v>5423</v>
      </c>
      <c r="AN760" s="18" t="s">
        <v>5423</v>
      </c>
      <c r="AO760" s="18" t="s">
        <v>5423</v>
      </c>
      <c r="AP760" s="18" t="s">
        <v>5423</v>
      </c>
      <c r="AQ760" s="18" t="s">
        <v>5423</v>
      </c>
      <c r="AR760" s="18" t="s">
        <v>5423</v>
      </c>
      <c r="AS760" s="18" t="s">
        <v>5423</v>
      </c>
      <c r="AT760" s="18" t="s">
        <v>5423</v>
      </c>
      <c r="AU760" s="9" t="s">
        <v>5423</v>
      </c>
      <c r="AV760" s="14"/>
      <c r="AW760" s="14" t="s">
        <v>5423</v>
      </c>
      <c r="AX760" s="14" t="str">
        <f>_xlfn.XLOOKUP(B760,'[4]cell downs 18042026 17h'!$B:$B,'[4]cell downs 18042026 17h'!$B:$B,"")</f>
        <v/>
      </c>
      <c r="AY760" s="14" t="str">
        <f>_xlfn.XLOOKUP(B760,'[5]Cells Huawei 19042026 15h'!$B:$B,'[5]Cells Huawei 19042026 15h'!$B:$B,"")</f>
        <v/>
      </c>
      <c r="AZ760" s="105" t="str">
        <f>_xlfn.XLOOKUP(B760,'INCIDENT-04-23-2026'!E:E,'INCIDENT-04-23-2026'!F:F,"")</f>
        <v/>
      </c>
      <c r="BA760" s="105" t="str">
        <f>_xlfn.XLOOKUP(B760,'[6]Eneo 17H'!$C:$C,'[6]Eneo 17H'!$I:$I,"")</f>
        <v/>
      </c>
      <c r="BB760" s="105" t="str">
        <f>_xlfn.XLOOKUP(B760,[8]ALL!$B:$B,[8]ALL!$M:$M,"")</f>
        <v/>
      </c>
      <c r="BC760" s="105" t="str">
        <f>_xlfn.XLOOKUP(B760,'[6]Eneo 17H'!$C:$C,'[6]Eneo 17H'!$I:$I,"")</f>
        <v/>
      </c>
      <c r="BD760" s="105" t="str">
        <f>_xlfn.XLOOKUP(B760,'[7]Eneo 12H'!$C:$C,'[7]Eneo 12H'!$I:$I,"")</f>
        <v/>
      </c>
      <c r="BE760" s="105" t="s">
        <v>5423</v>
      </c>
    </row>
    <row r="761" spans="1:57" hidden="1" x14ac:dyDescent="0.3">
      <c r="A761" s="1" t="s">
        <v>1470</v>
      </c>
      <c r="B761" s="8" t="s">
        <v>1471</v>
      </c>
      <c r="C761" s="3" t="str">
        <f>_xlfn.XLOOKUP(B761,'[1]daily break down'!$D:$D,'[1]daily break down'!$E:$E,"")</f>
        <v>NORD</v>
      </c>
      <c r="D761" s="1" t="s">
        <v>11</v>
      </c>
      <c r="E761" s="1" t="s">
        <v>12</v>
      </c>
      <c r="F761" s="3" t="s">
        <v>23</v>
      </c>
      <c r="G761" s="1" t="s">
        <v>732</v>
      </c>
      <c r="H761" s="25" t="str">
        <f>_xlfn.XLOOKUP(B761,[2]CALCULATION!$B:$B,[2]CALCULATION!$H:$H,"")</f>
        <v>Huawei</v>
      </c>
      <c r="I761" s="23">
        <v>1.2020842785924841E-2</v>
      </c>
      <c r="J761" s="23">
        <v>7.8474344596542005E-3</v>
      </c>
      <c r="K761" s="23">
        <v>0.33733267129522615</v>
      </c>
      <c r="L761" s="23">
        <v>1.0846046177157973</v>
      </c>
      <c r="M761" s="23">
        <v>4.9902549132073738E-2</v>
      </c>
      <c r="N761" s="23">
        <v>2.9556113436805322</v>
      </c>
      <c r="O761" s="23">
        <v>1.6314102838488385</v>
      </c>
      <c r="P761" s="103" t="s">
        <v>6553</v>
      </c>
      <c r="Q761" s="36" t="s">
        <v>5796</v>
      </c>
      <c r="R761" s="36"/>
      <c r="S761" s="35" t="str" cm="1">
        <f t="array" ref="S761">IFERROR(_xlfn.IFS(
U761="MPR ISSUE","PDH",
U761="BSS Hardware Issue","BSS",
U761="Sites strategiques, MLL, Pylone, etc.","ENVTECH",
U761="AKTIVCO DEFAUT GE &amp; POWER Cabinet","AKTIVCO",
U761="AKTIVCO Coupure ENEO &amp; Baisse de tension","AKTIVCO GRID ONLY",
U761="Coupure ENEO &amp; Baisse de tension","IHS GRID ONLY",
U761="Defaut GE &amp; POWER Cabinet","IHS",
U761="Sharing","Partners",
U761="Sites strategiques &amp; DataCenter","SST &amp; DC",
U761="Exclu","Exclu",
U761="SAT","SAT",
U761="SPARE-ISSUE","SPARE-ISSUE",
U761="Fiber CAmtel","TRANS_FO_CAMTEL",
U761="Fiber AOF","Fiber AOF",
U761="Projet OCM (HUAWEI)","TRAVAUX-HUAWEI",
U761="Projet OCM (NOKIA)","TRAVAUX-NOKIA",
U761="ACCESS-ISSUE","ACCESS-ISSUE",
U761="Projet OCM (ZTE, NOKIA, autres projets)","TRAVAUX OCM",
U761="No root CAuse","No root cause",
U761="ODU HS","PDH",
U761="IP &amp; VLAN","PDH",
U761="Warehouse HUAWEI","SPARE-ISSUE",
U761="SPARE-HS","SPARE-ISSUE",
U761="Power Telco","BSS",U761="no impacts","no impacts"
),"")</f>
        <v/>
      </c>
      <c r="T761" s="35" t="str" cm="1">
        <f t="array" ref="T761">IFERROR(_xlfn.IFS(
U761="MPR ISSUE","TX ISSUE",
U761="BSS Hardware Issue","RAN ISSUE",
U761="Sites strategiques, MLL, Pylone, etc.","ENVTECH",
U761="AKTIVCO DEFAUT GE &amp; POWER Cabinet","POWER ISSUE",
U761="AKTIVCO Coupure ENEO &amp; Baisse de tension","POWER ISSUE",
U761="Coupure ENEO &amp; Baisse de tension","POWER ISSUE",
U761="Defaut GE &amp; POWER Cabinet","POWER ISSUE",
U761="Sharing","POWER ISSUE",
U761="Sites strategiques &amp; DataCenter","POWER ISSUE",
U761="Exclu","Exclu",
U761="SAT","TX ISSUE",
U761="SPARE-ISSUE","SPARE-ISSUE",
U761="Fiber CAmtel","TX ISSUE",
U761="Fiber AOF","TX ISSUE",
U761="Projet OCM (HUAWEI)","TRAVAUX-HUAWEI",
U761="Projet OCM (NOKIA)","TRAVAUX -NOKIA",
U761="ACCESS-ISSUE","ACCESS-ISSUE",
U761="Projet OCM (ZTE, NOKIA, autres projets)","TRAVAUX OCM",
U761="No root CAuse","No root cause",
U761="ODU HS","TX ISSUE",
U761="IP &amp; VLAN","TX ISSUE",
U761="Warehouse HUAWEI","SPARE-ISSUE",
U761="SPARE-HS","SPARE-ISSUE",
U761="Power Telco","RAN ISSUE",U761="no impacts","no impacts"
),"")</f>
        <v/>
      </c>
      <c r="U761" s="28"/>
      <c r="V761" s="35" t="str" cm="1">
        <f t="array" ref="V761">IFERROR(_xlfn.IFS(
U761="MPR ISSUE","ACTIVE",
U761="BSS Hardware Issue","ACTIVE",
U761="Sites strategiques, MLL, Pylone, etc.","PASSIVE",
U761="AKTIVCO DEFAUT GE &amp; POWER Cabinet","PASSIVE",
U761="AKTIVCO Coupure ENEO &amp; Baisse de tension","PASSIVE",
U761="Coupure ENEO &amp; Baisse de tension","PASSIVE",
U761="Defaut GE &amp; POWER Cabinet","PASSIVE",
U761="Sharing","PASSIVE",
U761="Sites strategiques &amp; DataCenter","PASSIVE",
U761="Exclu","Exclu",
U761="SAT","ACTIVE",
U761="SPARE-ISSUE","SPARE-ISSUE",
U761="Fiber CAmtel","ACTIVE",
U761="Fiber AOF","ACTIVE",
U761="Projet OCM (HUAWEI)","PLANNED WORKS",
U761="Projet OCM (NOKIA)","PLANNED WORKS",
U761="ACCESS-ISSUE","ACCESS-ISSUE",
U761="Projet OCM (ZTE, NOKIA, autres projets)","PLANNED WORKS",
U761="No root CAuse","No root cause",
U761="ODU HS","ACTIVE",
U761="IP &amp; VLAN","ACTIVE",
U761="Warehouse HUAWEI","SPARE-ISSUE",
U761="SPARE-HS","SPARE-ISSUE",
U761="Power Telco","ACTIVE", U761="no impacts","no impacts"
),"")</f>
        <v/>
      </c>
      <c r="W761" s="104" t="s">
        <v>6741</v>
      </c>
      <c r="X761" s="104" t="s">
        <v>6742</v>
      </c>
      <c r="Y761" s="104"/>
      <c r="Z761" s="104" t="s">
        <v>7502</v>
      </c>
      <c r="AA761" s="104" t="s">
        <v>6688</v>
      </c>
      <c r="AB761" s="104" t="s">
        <v>5423</v>
      </c>
      <c r="AC761" s="9"/>
      <c r="AD761" s="9"/>
      <c r="AE761" s="7" t="s">
        <v>5423</v>
      </c>
      <c r="AF761" s="6"/>
      <c r="AG761" s="7"/>
      <c r="AH761" s="3" t="s">
        <v>5423</v>
      </c>
      <c r="AI761" s="18" t="s">
        <v>5423</v>
      </c>
      <c r="AJ761" s="18" t="s">
        <v>5423</v>
      </c>
      <c r="AK761" s="18" t="s">
        <v>5423</v>
      </c>
      <c r="AL761" s="18" t="s">
        <v>5423</v>
      </c>
      <c r="AM761" s="18" t="s">
        <v>5423</v>
      </c>
      <c r="AN761" s="18" t="s">
        <v>5423</v>
      </c>
      <c r="AO761" s="18" t="s">
        <v>5423</v>
      </c>
      <c r="AP761" s="18" t="s">
        <v>5423</v>
      </c>
      <c r="AQ761" s="18" t="s">
        <v>5423</v>
      </c>
      <c r="AR761" s="18" t="s">
        <v>5423</v>
      </c>
      <c r="AS761" s="18" t="s">
        <v>5423</v>
      </c>
      <c r="AT761" s="18" t="s">
        <v>5423</v>
      </c>
      <c r="AU761" s="9" t="s">
        <v>5423</v>
      </c>
      <c r="AV761" s="14"/>
      <c r="AW761" s="14" t="s">
        <v>5423</v>
      </c>
      <c r="AX761" s="14" t="str">
        <f>_xlfn.XLOOKUP(B761,'[4]cell downs 18042026 17h'!$B:$B,'[4]cell downs 18042026 17h'!$B:$B,"")</f>
        <v/>
      </c>
      <c r="AY761" s="14" t="str">
        <f>_xlfn.XLOOKUP(B761,'[5]Cells Huawei 19042026 15h'!$B:$B,'[5]Cells Huawei 19042026 15h'!$B:$B,"")</f>
        <v/>
      </c>
      <c r="AZ761" s="105" t="str">
        <f>_xlfn.XLOOKUP(B761,'INCIDENT-04-23-2026'!E:E,'INCIDENT-04-23-2026'!F:F,"")</f>
        <v/>
      </c>
      <c r="BA761" s="105" t="str">
        <f>_xlfn.XLOOKUP(B761,'[6]Eneo 17H'!$C:$C,'[6]Eneo 17H'!$I:$I,"")</f>
        <v/>
      </c>
      <c r="BB761" s="105" t="str">
        <f>_xlfn.XLOOKUP(B761,[8]ALL!$B:$B,[8]ALL!$M:$M,"")</f>
        <v/>
      </c>
      <c r="BC761" s="105" t="str">
        <f>_xlfn.XLOOKUP(B761,'[6]Eneo 17H'!$C:$C,'[6]Eneo 17H'!$I:$I,"")</f>
        <v/>
      </c>
      <c r="BD761" s="105" t="str">
        <f>_xlfn.XLOOKUP(B761,'[7]Eneo 12H'!$C:$C,'[7]Eneo 12H'!$I:$I,"")</f>
        <v/>
      </c>
      <c r="BE761" s="11" t="s">
        <v>5423</v>
      </c>
    </row>
    <row r="762" spans="1:57" hidden="1" x14ac:dyDescent="0.3">
      <c r="A762" s="1" t="s">
        <v>3242</v>
      </c>
      <c r="B762" s="8" t="s">
        <v>3243</v>
      </c>
      <c r="C762" s="3" t="str">
        <f>_xlfn.XLOOKUP(B762,'[1]daily break down'!$D:$D,'[1]daily break down'!$E:$E,"")</f>
        <v>Yaounde</v>
      </c>
      <c r="D762" s="1" t="s">
        <v>21</v>
      </c>
      <c r="E762" s="1" t="s">
        <v>36</v>
      </c>
      <c r="F762" s="3" t="s">
        <v>37</v>
      </c>
      <c r="G762" s="1" t="s">
        <v>38</v>
      </c>
      <c r="H762" s="27" t="str">
        <f>_xlfn.XLOOKUP(B762,[2]CALCULATION!$B:$B,[2]CALCULATION!$H:$H,"")</f>
        <v>ZTE</v>
      </c>
      <c r="I762" s="23">
        <v>2.6449421144697914E-2</v>
      </c>
      <c r="J762" s="23">
        <v>0.5450043232229822</v>
      </c>
      <c r="K762" s="23">
        <v>6.9734621168668474</v>
      </c>
      <c r="L762" s="23">
        <v>4.3984691795578623</v>
      </c>
      <c r="M762" s="23">
        <v>0.6251016599464092</v>
      </c>
      <c r="N762" s="23">
        <v>0</v>
      </c>
      <c r="O762" s="23">
        <v>2.4469727451467017E-2</v>
      </c>
      <c r="P762" s="103" t="s">
        <v>6554</v>
      </c>
      <c r="Q762" s="36" t="s">
        <v>5796</v>
      </c>
      <c r="R762" s="36"/>
      <c r="S762" s="35" t="str" cm="1">
        <f t="array" ref="S762">IFERROR(_xlfn.IFS(
U762="MPR ISSUE","PDH",
U762="BSS Hardware Issue","BSS",
U762="Sites strategiques, MLL, Pylone, etc.","ENVTECH",
U762="AKTIVCO DEFAUT GE &amp; POWER Cabinet","AKTIVCO",
U762="AKTIVCO Coupure ENEO &amp; Baisse de tension","AKTIVCO GRID ONLY",
U762="Coupure ENEO &amp; Baisse de tension","IHS GRID ONLY",
U762="Defaut GE &amp; POWER Cabinet","IHS",
U762="Sharing","Partners",
U762="Sites strategiques &amp; DataCenter","SST &amp; DC",
U762="Exclu","Exclu",
U762="SAT","SAT",
U762="SPARE-ISSUE","SPARE-ISSUE",
U762="Fiber CAmtel","TRANS_FO_CAMTEL",
U762="Fiber AOF","Fiber AOF",
U762="Projet OCM (HUAWEI)","TRAVAUX-HUAWEI",
U762="Projet OCM (NOKIA)","TRAVAUX-NOKIA",
U762="ACCESS-ISSUE","ACCESS-ISSUE",
U762="Projet OCM (ZTE, NOKIA, autres projets)","TRAVAUX OCM",
U762="No root CAuse","No root cause",
U762="ODU HS","PDH",
U762="IP &amp; VLAN","PDH",
U762="Warehouse HUAWEI","SPARE-ISSUE",
U762="SPARE-HS","SPARE-ISSUE",
U762="Power Telco","BSS",U762="no impacts","no impacts"
),"")</f>
        <v/>
      </c>
      <c r="T762" s="35" t="str" cm="1">
        <f t="array" ref="T762">IFERROR(_xlfn.IFS(
U762="MPR ISSUE","TX ISSUE",
U762="BSS Hardware Issue","RAN ISSUE",
U762="Sites strategiques, MLL, Pylone, etc.","ENVTECH",
U762="AKTIVCO DEFAUT GE &amp; POWER Cabinet","POWER ISSUE",
U762="AKTIVCO Coupure ENEO &amp; Baisse de tension","POWER ISSUE",
U762="Coupure ENEO &amp; Baisse de tension","POWER ISSUE",
U762="Defaut GE &amp; POWER Cabinet","POWER ISSUE",
U762="Sharing","POWER ISSUE",
U762="Sites strategiques &amp; DataCenter","POWER ISSUE",
U762="Exclu","Exclu",
U762="SAT","TX ISSUE",
U762="SPARE-ISSUE","SPARE-ISSUE",
U762="Fiber CAmtel","TX ISSUE",
U762="Fiber AOF","TX ISSUE",
U762="Projet OCM (HUAWEI)","TRAVAUX-HUAWEI",
U762="Projet OCM (NOKIA)","TRAVAUX -NOKIA",
U762="ACCESS-ISSUE","ACCESS-ISSUE",
U762="Projet OCM (ZTE, NOKIA, autres projets)","TRAVAUX OCM",
U762="No root CAuse","No root cause",
U762="ODU HS","TX ISSUE",
U762="IP &amp; VLAN","TX ISSUE",
U762="Warehouse HUAWEI","SPARE-ISSUE",
U762="SPARE-HS","SPARE-ISSUE",
U762="Power Telco","RAN ISSUE",U762="no impacts","no impacts"
),"")</f>
        <v/>
      </c>
      <c r="U762" s="28"/>
      <c r="V762" s="35" t="str" cm="1">
        <f t="array" ref="V762">IFERROR(_xlfn.IFS(
U762="MPR ISSUE","ACTIVE",
U762="BSS Hardware Issue","ACTIVE",
U762="Sites strategiques, MLL, Pylone, etc.","PASSIVE",
U762="AKTIVCO DEFAUT GE &amp; POWER Cabinet","PASSIVE",
U762="AKTIVCO Coupure ENEO &amp; Baisse de tension","PASSIVE",
U762="Coupure ENEO &amp; Baisse de tension","PASSIVE",
U762="Defaut GE &amp; POWER Cabinet","PASSIVE",
U762="Sharing","PASSIVE",
U762="Sites strategiques &amp; DataCenter","PASSIVE",
U762="Exclu","Exclu",
U762="SAT","ACTIVE",
U762="SPARE-ISSUE","SPARE-ISSUE",
U762="Fiber CAmtel","ACTIVE",
U762="Fiber AOF","ACTIVE",
U762="Projet OCM (HUAWEI)","PLANNED WORKS",
U762="Projet OCM (NOKIA)","PLANNED WORKS",
U762="ACCESS-ISSUE","ACCESS-ISSUE",
U762="Projet OCM (ZTE, NOKIA, autres projets)","PLANNED WORKS",
U762="No root CAuse","No root cause",
U762="ODU HS","ACTIVE",
U762="IP &amp; VLAN","ACTIVE",
U762="Warehouse HUAWEI","SPARE-ISSUE",
U762="SPARE-HS","SPARE-ISSUE",
U762="Power Telco","ACTIVE",U762="no impacts","no impacts"
),"")</f>
        <v/>
      </c>
      <c r="W762" s="102"/>
      <c r="X762" s="102"/>
      <c r="Y762" s="102"/>
      <c r="Z762" s="102"/>
      <c r="AA762" s="102"/>
      <c r="AB762" s="104" t="s">
        <v>5423</v>
      </c>
      <c r="AC762" s="9"/>
      <c r="AD762" s="9"/>
      <c r="AE762" s="7" t="s">
        <v>5423</v>
      </c>
      <c r="AF762" s="6"/>
      <c r="AG762" s="7"/>
      <c r="AH762" s="3" t="s">
        <v>5423</v>
      </c>
      <c r="AI762" s="18" t="s">
        <v>5423</v>
      </c>
      <c r="AJ762" s="18" t="s">
        <v>5423</v>
      </c>
      <c r="AK762" s="18" t="s">
        <v>5423</v>
      </c>
      <c r="AL762" s="18" t="s">
        <v>5423</v>
      </c>
      <c r="AM762" s="18" t="s">
        <v>5423</v>
      </c>
      <c r="AN762" s="18" t="s">
        <v>5423</v>
      </c>
      <c r="AO762" s="18" t="s">
        <v>5423</v>
      </c>
      <c r="AP762" s="18" t="s">
        <v>5423</v>
      </c>
      <c r="AQ762" s="18" t="s">
        <v>5423</v>
      </c>
      <c r="AR762" s="18" t="s">
        <v>5423</v>
      </c>
      <c r="AS762" s="18" t="s">
        <v>5423</v>
      </c>
      <c r="AT762" s="18" t="s">
        <v>5423</v>
      </c>
      <c r="AU762" s="9" t="s">
        <v>5423</v>
      </c>
      <c r="AV762" s="14"/>
      <c r="AW762" s="14" t="s">
        <v>5423</v>
      </c>
      <c r="AX762" s="14" t="str">
        <f>_xlfn.XLOOKUP(B762,'[4]cell downs 18042026 17h'!$B:$B,'[4]cell downs 18042026 17h'!$B:$B,"")</f>
        <v/>
      </c>
      <c r="AY762" s="14" t="str">
        <f>_xlfn.XLOOKUP(B762,'[5]Cells Huawei 19042026 15h'!$B:$B,'[5]Cells Huawei 19042026 15h'!$B:$B,"")</f>
        <v/>
      </c>
      <c r="AZ762" s="105" t="str">
        <f>_xlfn.XLOOKUP(B762,'INCIDENT-04-23-2026'!E:E,'INCIDENT-04-23-2026'!F:F,"")</f>
        <v/>
      </c>
      <c r="BA762" s="105" t="str">
        <f>_xlfn.XLOOKUP(B762,'[6]Eneo 17H'!$C:$C,'[6]Eneo 17H'!$I:$I,"")</f>
        <v/>
      </c>
      <c r="BB762" s="105" t="str">
        <f>_xlfn.XLOOKUP(B762,[8]ALL!$B:$B,[8]ALL!$M:$M,"")</f>
        <v/>
      </c>
      <c r="BC762" s="105" t="str">
        <f>_xlfn.XLOOKUP(B762,'[6]Eneo 17H'!$C:$C,'[6]Eneo 17H'!$I:$I,"")</f>
        <v/>
      </c>
      <c r="BD762" s="105" t="str">
        <f>_xlfn.XLOOKUP(B762,'[7]Eneo 12H'!$C:$C,'[7]Eneo 12H'!$I:$I,"")</f>
        <v/>
      </c>
      <c r="BE762" s="105" t="s">
        <v>7205</v>
      </c>
    </row>
    <row r="763" spans="1:57" hidden="1" x14ac:dyDescent="0.3">
      <c r="A763" s="1" t="s">
        <v>1152</v>
      </c>
      <c r="B763" s="8" t="s">
        <v>1153</v>
      </c>
      <c r="C763" s="3" t="str">
        <f>_xlfn.XLOOKUP(B763,'[1]daily break down'!$D:$D,'[1]daily break down'!$E:$E,"")</f>
        <v>EXTREME-NORD</v>
      </c>
      <c r="D763" s="1" t="s">
        <v>11</v>
      </c>
      <c r="E763" s="1" t="s">
        <v>66</v>
      </c>
      <c r="F763" s="3" t="s">
        <v>55</v>
      </c>
      <c r="G763" s="1" t="s">
        <v>1152</v>
      </c>
      <c r="H763" s="26" t="str">
        <f>_xlfn.XLOOKUP(B763,[2]CALCULATION!$B:$B,[2]CALCULATION!$H:$H,"")</f>
        <v>NOKIA</v>
      </c>
      <c r="I763" s="23">
        <v>5.5568218461160894</v>
      </c>
      <c r="J763" s="23">
        <v>4.2957212933713445</v>
      </c>
      <c r="K763" s="23">
        <v>4.1512928291570717</v>
      </c>
      <c r="L763" s="23">
        <v>4.7363369032026092</v>
      </c>
      <c r="M763" s="23">
        <v>0.59439908097280525</v>
      </c>
      <c r="N763" s="23">
        <v>0</v>
      </c>
      <c r="O763" s="23">
        <v>0.60753410780377393</v>
      </c>
      <c r="P763" s="103" t="s">
        <v>6554</v>
      </c>
      <c r="Q763" s="36" t="s">
        <v>6552</v>
      </c>
      <c r="R763" s="36"/>
      <c r="S763" s="35" t="str" cm="1">
        <f t="array" ref="S763">IFERROR(_xlfn.IFS(
U763="MPR ISSUE","PDH",
U763="BSS Hardware Issue","BSS",
U763="Sites strategiques, MLL, Pylone, etc.","ENVTECH",
U763="AKTIVCO DEFAUT GE &amp; POWER Cabinet","AKTIVCO",
U763="AKTIVCO Coupure ENEO &amp; Baisse de tension","AKTIVCO GRID ONLY",
U763="Coupure ENEO &amp; Baisse de tension","IHS GRID ONLY",
U763="Defaut GE &amp; POWER Cabinet","IHS",
U763="Sharing","Partners",
U763="Sites strategiques &amp; DataCenter","SST &amp; DC",
U763="Exclu","Exclu",
U763="SAT","SAT",
U763="SPARE-ISSUE","SPARE-ISSUE",
U763="Fiber CAmtel","TRANS_FO_CAMTEL",
U763="Fiber AOF","Fiber AOF",
U763="Projet OCM (HUAWEI)","TRAVAUX-HUAWEI",
U763="Projet OCM (NOKIA)","TRAVAUX-NOKIA",
U763="ACCESS-ISSUE","ACCESS-ISSUE",
U763="Projet OCM (ZTE, NOKIA, autres projets)","TRAVAUX OCM",
U763="No root CAuse","No root cause",
U763="ODU HS","PDH",
U763="IP &amp; VLAN","PDH",
U763="Warehouse HUAWEI","SPARE-ISSUE",
U763="SPARE-HS","SPARE-ISSUE",
U763="Power Telco","BSS",U763="no impacts","no impacts"
),"")</f>
        <v/>
      </c>
      <c r="T763" s="35" t="str" cm="1">
        <f t="array" ref="T763">IFERROR(_xlfn.IFS(
U763="MPR ISSUE","TX ISSUE",
U763="BSS Hardware Issue","RAN ISSUE",
U763="Sites strategiques, MLL, Pylone, etc.","ENVTECH",
U763="AKTIVCO DEFAUT GE &amp; POWER Cabinet","POWER ISSUE",
U763="AKTIVCO Coupure ENEO &amp; Baisse de tension","POWER ISSUE",
U763="Coupure ENEO &amp; Baisse de tension","POWER ISSUE",
U763="Defaut GE &amp; POWER Cabinet","POWER ISSUE",
U763="Sharing","POWER ISSUE",
U763="Sites strategiques &amp; DataCenter","POWER ISSUE",
U763="Exclu","Exclu",
U763="SAT","TX ISSUE",
U763="SPARE-ISSUE","SPARE-ISSUE",
U763="Fiber CAmtel","TX ISSUE",
U763="Fiber AOF","TX ISSUE",
U763="Projet OCM (HUAWEI)","TRAVAUX-HUAWEI",
U763="Projet OCM (NOKIA)","TRAVAUX -NOKIA",
U763="ACCESS-ISSUE","ACCESS-ISSUE",
U763="Projet OCM (ZTE, NOKIA, autres projets)","TRAVAUX OCM",
U763="No root CAuse","No root cause",
U763="ODU HS","TX ISSUE",
U763="IP &amp; VLAN","TX ISSUE",
U763="Warehouse HUAWEI","SPARE-ISSUE",
U763="SPARE-HS","SPARE-ISSUE",
U763="Power Telco","RAN ISSUE",U763="no impacts","no impacts"
),"")</f>
        <v/>
      </c>
      <c r="U763" s="28"/>
      <c r="V763" s="35" t="str" cm="1">
        <f t="array" ref="V763">IFERROR(_xlfn.IFS(
U763="MPR ISSUE","ACTIVE",
U763="BSS Hardware Issue","ACTIVE",
U763="Sites strategiques, MLL, Pylone, etc.","PASSIVE",
U763="AKTIVCO DEFAUT GE &amp; POWER Cabinet","PASSIVE",
U763="AKTIVCO Coupure ENEO &amp; Baisse de tension","PASSIVE",
U763="Coupure ENEO &amp; Baisse de tension","PASSIVE",
U763="Defaut GE &amp; POWER Cabinet","PASSIVE",
U763="Sharing","PASSIVE",
U763="Sites strategiques &amp; DataCenter","PASSIVE",
U763="Exclu","Exclu",
U763="SAT","ACTIVE",
U763="SPARE-ISSUE","SPARE-ISSUE",
U763="Fiber CAmtel","ACTIVE",
U763="Fiber AOF","ACTIVE",
U763="Projet OCM (HUAWEI)","PLANNED WORKS",
U763="Projet OCM (NOKIA)","PLANNED WORKS",
U763="ACCESS-ISSUE","ACCESS-ISSUE",
U763="Projet OCM (ZTE, NOKIA, autres projets)","PLANNED WORKS",
U763="No root CAuse","No root cause",
U763="ODU HS","ACTIVE",
U763="IP &amp; VLAN","ACTIVE",
U763="Warehouse HUAWEI","SPARE-ISSUE",
U763="SPARE-HS","SPARE-ISSUE",
U763="Power Telco","ACTIVE",U763="no impacts","no impacts"
),"")</f>
        <v/>
      </c>
      <c r="W763" s="102"/>
      <c r="X763" s="102"/>
      <c r="Y763" s="102"/>
      <c r="Z763" s="102"/>
      <c r="AA763" s="102"/>
      <c r="AB763" s="104" t="s">
        <v>5423</v>
      </c>
      <c r="AC763" s="9"/>
      <c r="AD763" s="9"/>
      <c r="AE763" s="7" t="s">
        <v>5423</v>
      </c>
      <c r="AF763" s="6"/>
      <c r="AG763" s="7"/>
      <c r="AH763" s="3" t="s">
        <v>5423</v>
      </c>
      <c r="AI763" s="18" t="s">
        <v>5423</v>
      </c>
      <c r="AJ763" s="18" t="s">
        <v>5423</v>
      </c>
      <c r="AK763" s="18" t="s">
        <v>5423</v>
      </c>
      <c r="AL763" s="18" t="s">
        <v>5423</v>
      </c>
      <c r="AM763" s="18" t="s">
        <v>5423</v>
      </c>
      <c r="AN763" s="18" t="s">
        <v>5423</v>
      </c>
      <c r="AO763" s="18" t="s">
        <v>5423</v>
      </c>
      <c r="AP763" s="18" t="s">
        <v>5423</v>
      </c>
      <c r="AQ763" s="18" t="s">
        <v>5423</v>
      </c>
      <c r="AR763" s="18" t="s">
        <v>5423</v>
      </c>
      <c r="AS763" s="18" t="s">
        <v>5423</v>
      </c>
      <c r="AT763" s="18" t="s">
        <v>5423</v>
      </c>
      <c r="AU763" s="9" t="s">
        <v>5423</v>
      </c>
      <c r="AV763" s="14"/>
      <c r="AW763" s="14" t="s">
        <v>5423</v>
      </c>
      <c r="AX763" s="14" t="str">
        <f>_xlfn.XLOOKUP(B763,'[4]cell downs 18042026 17h'!$B:$B,'[4]cell downs 18042026 17h'!$B:$B,"")</f>
        <v/>
      </c>
      <c r="AY763" s="14" t="str">
        <f>_xlfn.XLOOKUP(B763,'[5]Cells Huawei 19042026 15h'!$B:$B,'[5]Cells Huawei 19042026 15h'!$B:$B,"")</f>
        <v/>
      </c>
      <c r="AZ763" s="105" t="str">
        <f>_xlfn.XLOOKUP(B763,'INCIDENT-04-23-2026'!E:E,'INCIDENT-04-23-2026'!F:F,"")</f>
        <v/>
      </c>
      <c r="BA763" s="105" t="str">
        <f>_xlfn.XLOOKUP(B763,'[6]Eneo 17H'!$C:$C,'[6]Eneo 17H'!$I:$I,"")</f>
        <v/>
      </c>
      <c r="BB763" s="105" t="str">
        <f>_xlfn.XLOOKUP(B763,[8]ALL!$B:$B,[8]ALL!$M:$M,"")</f>
        <v/>
      </c>
      <c r="BC763" s="105" t="str">
        <f>_xlfn.XLOOKUP(B763,'[6]Eneo 17H'!$C:$C,'[6]Eneo 17H'!$I:$I,"")</f>
        <v/>
      </c>
      <c r="BD763" s="105" t="str">
        <f>_xlfn.XLOOKUP(B763,'[7]Eneo 12H'!$C:$C,'[7]Eneo 12H'!$I:$I,"")</f>
        <v/>
      </c>
      <c r="BE763" s="105" t="s">
        <v>7206</v>
      </c>
    </row>
    <row r="764" spans="1:57" hidden="1" x14ac:dyDescent="0.3">
      <c r="A764" s="1" t="s">
        <v>472</v>
      </c>
      <c r="B764" s="8" t="s">
        <v>473</v>
      </c>
      <c r="C764" s="3" t="str">
        <f>_xlfn.XLOOKUP(B764,'[1]daily break down'!$D:$D,'[1]daily break down'!$E:$E,"")</f>
        <v>NORD-OUEST</v>
      </c>
      <c r="D764" s="1" t="s">
        <v>11</v>
      </c>
      <c r="E764" s="1" t="s">
        <v>12</v>
      </c>
      <c r="F764" s="3" t="s">
        <v>51</v>
      </c>
      <c r="G764" s="1" t="s">
        <v>472</v>
      </c>
      <c r="H764" s="26" t="str">
        <f>_xlfn.XLOOKUP(B764,[2]CALCULATION!$B:$B,[2]CALCULATION!$H:$H,"")</f>
        <v>NOKIA</v>
      </c>
      <c r="I764" s="23">
        <v>0</v>
      </c>
      <c r="J764" s="23">
        <v>0</v>
      </c>
      <c r="K764" s="23">
        <v>1.2195983255001668</v>
      </c>
      <c r="L764" s="23">
        <v>0</v>
      </c>
      <c r="M764" s="23">
        <v>0.56943838051781659</v>
      </c>
      <c r="N764" s="23">
        <v>0</v>
      </c>
      <c r="O764" s="23">
        <v>0</v>
      </c>
      <c r="P764" s="103" t="s">
        <v>6554</v>
      </c>
      <c r="Q764" s="36" t="s">
        <v>6552</v>
      </c>
      <c r="R764" s="36"/>
      <c r="S764" s="35" t="str" cm="1">
        <f t="array" ref="S764">IFERROR(_xlfn.IFS(
U764="MPR ISSUE","PDH",
U764="BSS Hardware Issue","BSS",
U764="Sites strategiques, MLL, Pylone, etc.","ENVTECH",
U764="AKTIVCO DEFAUT GE &amp; POWER Cabinet","AKTIVCO",
U764="AKTIVCO Coupure ENEO &amp; Baisse de tension","AKTIVCO GRID ONLY",
U764="Coupure ENEO &amp; Baisse de tension","IHS GRID ONLY",
U764="Defaut GE &amp; POWER Cabinet","IHS",
U764="Sharing","Partners",
U764="Sites strategiques &amp; DataCenter","SST &amp; DC",
U764="Exclu","Exclu",
U764="SAT","SAT",
U764="SPARE-ISSUE","SPARE-ISSUE",
U764="Fiber CAmtel","TRANS_FO_CAMTEL",
U764="Fiber AOF","Fiber AOF",
U764="Projet OCM (HUAWEI)","TRAVAUX-HUAWEI",
U764="Projet OCM (NOKIA)","TRAVAUX-NOKIA",
U764="ACCESS-ISSUE","ACCESS-ISSUE",
U764="Projet OCM (ZTE, NOKIA, autres projets)","TRAVAUX OCM",
U764="No root CAuse","No root cause",
U764="ODU HS","PDH",
U764="IP &amp; VLAN","PDH",
U764="Warehouse HUAWEI","SPARE-ISSUE",
U764="SPARE-HS","SPARE-ISSUE",
U764="Power Telco","BSS",U764="no impacts","no impacts"
),"")</f>
        <v/>
      </c>
      <c r="T764" s="35" t="str" cm="1">
        <f t="array" ref="T764">IFERROR(_xlfn.IFS(
U764="MPR ISSUE","TX ISSUE",
U764="BSS Hardware Issue","RAN ISSUE",
U764="Sites strategiques, MLL, Pylone, etc.","ENVTECH",
U764="AKTIVCO DEFAUT GE &amp; POWER Cabinet","POWER ISSUE",
U764="AKTIVCO Coupure ENEO &amp; Baisse de tension","POWER ISSUE",
U764="Coupure ENEO &amp; Baisse de tension","POWER ISSUE",
U764="Defaut GE &amp; POWER Cabinet","POWER ISSUE",
U764="Sharing","POWER ISSUE",
U764="Sites strategiques &amp; DataCenter","POWER ISSUE",
U764="Exclu","Exclu",
U764="SAT","TX ISSUE",
U764="SPARE-ISSUE","SPARE-ISSUE",
U764="Fiber CAmtel","TX ISSUE",
U764="Fiber AOF","TX ISSUE",
U764="Projet OCM (HUAWEI)","TRAVAUX-HUAWEI",
U764="Projet OCM (NOKIA)","TRAVAUX -NOKIA",
U764="ACCESS-ISSUE","ACCESS-ISSUE",
U764="Projet OCM (ZTE, NOKIA, autres projets)","TRAVAUX OCM",
U764="No root CAuse","No root cause",
U764="ODU HS","TX ISSUE",
U764="IP &amp; VLAN","TX ISSUE",
U764="Warehouse HUAWEI","SPARE-ISSUE",
U764="SPARE-HS","SPARE-ISSUE",
U764="Power Telco","RAN ISSUE",U764="no impacts","no impacts"
),"")</f>
        <v/>
      </c>
      <c r="U764" s="28"/>
      <c r="V764" s="35" t="str" cm="1">
        <f t="array" ref="V764">IFERROR(_xlfn.IFS(
U764="MPR ISSUE","ACTIVE",
U764="BSS Hardware Issue","ACTIVE",
U764="Sites strategiques, MLL, Pylone, etc.","PASSIVE",
U764="AKTIVCO DEFAUT GE &amp; POWER Cabinet","PASSIVE",
U764="AKTIVCO Coupure ENEO &amp; Baisse de tension","PASSIVE",
U764="Coupure ENEO &amp; Baisse de tension","PASSIVE",
U764="Defaut GE &amp; POWER Cabinet","PASSIVE",
U764="Sharing","PASSIVE",
U764="Sites strategiques &amp; DataCenter","PASSIVE",
U764="Exclu","Exclu",
U764="SAT","ACTIVE",
U764="SPARE-ISSUE","SPARE-ISSUE",
U764="Fiber CAmtel","ACTIVE",
U764="Fiber AOF","ACTIVE",
U764="Projet OCM (HUAWEI)","PLANNED WORKS",
U764="Projet OCM (NOKIA)","PLANNED WORKS",
U764="ACCESS-ISSUE","ACCESS-ISSUE",
U764="Projet OCM (ZTE, NOKIA, autres projets)","PLANNED WORKS",
U764="No root CAuse","No root cause",
U764="ODU HS","ACTIVE",
U764="IP &amp; VLAN","ACTIVE",
U764="Warehouse HUAWEI","SPARE-ISSUE",
U764="SPARE-HS","SPARE-ISSUE",
U764="Power Telco","ACTIVE",U764="no impacts","no impacts"
),"")</f>
        <v/>
      </c>
      <c r="W764" s="102"/>
      <c r="X764" s="102"/>
      <c r="Y764" s="102"/>
      <c r="Z764" s="102"/>
      <c r="AA764" s="102"/>
      <c r="AB764" s="104" t="s">
        <v>5423</v>
      </c>
      <c r="AC764" s="9"/>
      <c r="AD764" s="9"/>
      <c r="AE764" s="7" t="s">
        <v>5423</v>
      </c>
      <c r="AF764" s="6"/>
      <c r="AG764" s="7"/>
      <c r="AH764" s="3" t="s">
        <v>5423</v>
      </c>
      <c r="AI764" s="18" t="s">
        <v>5423</v>
      </c>
      <c r="AJ764" s="18" t="s">
        <v>5423</v>
      </c>
      <c r="AK764" s="18" t="s">
        <v>5423</v>
      </c>
      <c r="AL764" s="18" t="s">
        <v>5423</v>
      </c>
      <c r="AM764" s="18" t="s">
        <v>5423</v>
      </c>
      <c r="AN764" s="18" t="s">
        <v>5423</v>
      </c>
      <c r="AO764" s="18" t="s">
        <v>5423</v>
      </c>
      <c r="AP764" s="18" t="s">
        <v>5423</v>
      </c>
      <c r="AQ764" s="18" t="s">
        <v>5423</v>
      </c>
      <c r="AR764" s="18" t="s">
        <v>5423</v>
      </c>
      <c r="AS764" s="18" t="s">
        <v>5423</v>
      </c>
      <c r="AT764" s="18" t="s">
        <v>5423</v>
      </c>
      <c r="AU764" s="9" t="s">
        <v>5423</v>
      </c>
      <c r="AV764" s="14"/>
      <c r="AW764" s="14" t="s">
        <v>5423</v>
      </c>
      <c r="AX764" s="14" t="str">
        <f>_xlfn.XLOOKUP(B764,'[4]cell downs 18042026 17h'!$B:$B,'[4]cell downs 18042026 17h'!$B:$B,"")</f>
        <v/>
      </c>
      <c r="AY764" s="14" t="str">
        <f>_xlfn.XLOOKUP(B764,'[5]Cells Huawei 19042026 15h'!$B:$B,'[5]Cells Huawei 19042026 15h'!$B:$B,"")</f>
        <v/>
      </c>
      <c r="AZ764" s="105" t="str">
        <f>_xlfn.XLOOKUP(B764,'INCIDENT-04-23-2026'!E:E,'INCIDENT-04-23-2026'!F:F,"")</f>
        <v/>
      </c>
      <c r="BA764" s="105" t="str">
        <f>_xlfn.XLOOKUP(B764,'[6]Eneo 17H'!$C:$C,'[6]Eneo 17H'!$I:$I,"")</f>
        <v/>
      </c>
      <c r="BB764" s="105" t="str">
        <f>_xlfn.XLOOKUP(B764,[8]ALL!$B:$B,[8]ALL!$M:$M,"")</f>
        <v/>
      </c>
      <c r="BC764" s="105" t="str">
        <f>_xlfn.XLOOKUP(B764,'[6]Eneo 17H'!$C:$C,'[6]Eneo 17H'!$I:$I,"")</f>
        <v/>
      </c>
      <c r="BD764" s="105" t="str">
        <f>_xlfn.XLOOKUP(B764,'[7]Eneo 12H'!$C:$C,'[7]Eneo 12H'!$I:$I,"")</f>
        <v/>
      </c>
      <c r="BE764" s="105" t="s">
        <v>5423</v>
      </c>
    </row>
    <row r="765" spans="1:57" hidden="1" x14ac:dyDescent="0.3">
      <c r="A765" s="1" t="s">
        <v>1999</v>
      </c>
      <c r="B765" s="8" t="s">
        <v>2000</v>
      </c>
      <c r="C765" s="3" t="str">
        <f>_xlfn.XLOOKUP(B765,'[1]daily break down'!$D:$D,'[1]daily break down'!$E:$E,"")</f>
        <v>EXTREME-NORD</v>
      </c>
      <c r="D765" s="1" t="s">
        <v>11</v>
      </c>
      <c r="E765" s="1" t="s">
        <v>12</v>
      </c>
      <c r="F765" s="3" t="s">
        <v>55</v>
      </c>
      <c r="G765" s="1" t="s">
        <v>560</v>
      </c>
      <c r="H765" s="25" t="str">
        <f>_xlfn.XLOOKUP(B765,[2]CALCULATION!$B:$B,[2]CALCULATION!$H:$H,"")</f>
        <v>Huawei</v>
      </c>
      <c r="I765" s="23">
        <v>5.2385905436987965</v>
      </c>
      <c r="J765" s="23">
        <v>4.5036248013172271</v>
      </c>
      <c r="K765" s="23">
        <v>2.8459612821851823</v>
      </c>
      <c r="L765" s="23">
        <v>2.5435318591570999</v>
      </c>
      <c r="M765" s="23">
        <v>0.56467641460707196</v>
      </c>
      <c r="N765" s="23">
        <v>0</v>
      </c>
      <c r="O765" s="23">
        <v>1.6129331427120162</v>
      </c>
      <c r="P765" s="103" t="s">
        <v>6553</v>
      </c>
      <c r="Q765" s="36" t="s">
        <v>6552</v>
      </c>
      <c r="R765" s="36"/>
      <c r="S765" s="35" t="str" cm="1">
        <f t="array" ref="S765">IFERROR(_xlfn.IFS(
U765="MPR ISSUE","PDH",
U765="BSS Hardware Issue","BSS",
U765="Sites strategiques, MLL, Pylone, etc.","ENVTECH",
U765="AKTIVCO DEFAUT GE &amp; POWER Cabinet","AKTIVCO",
U765="AKTIVCO Coupure ENEO &amp; Baisse de tension","AKTIVCO GRID ONLY",
U765="Coupure ENEO &amp; Baisse de tension","IHS GRID ONLY",
U765="Defaut GE &amp; POWER Cabinet","IHS",
U765="Sharing","Partners",
U765="Sites strategiques &amp; DataCenter","SST &amp; DC",
U765="Exclu","Exclu",
U765="SAT","SAT",
U765="SPARE-ISSUE","SPARE-ISSUE",
U765="Fiber CAmtel","TRANS_FO_CAMTEL",
U765="Fiber AOF","Fiber AOF",
U765="Projet OCM (HUAWEI)","TRAVAUX-HUAWEI",
U765="Projet OCM (NOKIA)","TRAVAUX-NOKIA",
U765="ACCESS-ISSUE","ACCESS-ISSUE",
U765="Projet OCM (ZTE, NOKIA, autres projets)","TRAVAUX OCM",
U765="No root CAuse","No root cause",
U765="ODU HS","PDH",
U765="IP &amp; VLAN","PDH",
U765="Warehouse HUAWEI","SPARE-ISSUE",
U765="SPARE-HS","SPARE-ISSUE",
U765="Power Telco","BSS",U765="no impacts","no impacts"
),"")</f>
        <v/>
      </c>
      <c r="T765" s="35" t="str" cm="1">
        <f t="array" ref="T765">IFERROR(_xlfn.IFS(
U765="MPR ISSUE","TX ISSUE",
U765="BSS Hardware Issue","RAN ISSUE",
U765="Sites strategiques, MLL, Pylone, etc.","ENVTECH",
U765="AKTIVCO DEFAUT GE &amp; POWER Cabinet","POWER ISSUE",
U765="AKTIVCO Coupure ENEO &amp; Baisse de tension","POWER ISSUE",
U765="Coupure ENEO &amp; Baisse de tension","POWER ISSUE",
U765="Defaut GE &amp; POWER Cabinet","POWER ISSUE",
U765="Sharing","POWER ISSUE",
U765="Sites strategiques &amp; DataCenter","POWER ISSUE",
U765="Exclu","Exclu",
U765="SAT","TX ISSUE",
U765="SPARE-ISSUE","SPARE-ISSUE",
U765="Fiber CAmtel","TX ISSUE",
U765="Fiber AOF","TX ISSUE",
U765="Projet OCM (HUAWEI)","TRAVAUX-HUAWEI",
U765="Projet OCM (NOKIA)","TRAVAUX -NOKIA",
U765="ACCESS-ISSUE","ACCESS-ISSUE",
U765="Projet OCM (ZTE, NOKIA, autres projets)","TRAVAUX OCM",
U765="No root CAuse","No root cause",
U765="ODU HS","TX ISSUE",
U765="IP &amp; VLAN","TX ISSUE",
U765="Warehouse HUAWEI","SPARE-ISSUE",
U765="SPARE-HS","SPARE-ISSUE",
U765="Power Telco","RAN ISSUE",U765="no impacts","no impacts"
),"")</f>
        <v/>
      </c>
      <c r="U765" s="28"/>
      <c r="V765" s="35" t="str" cm="1">
        <f t="array" ref="V765">IFERROR(_xlfn.IFS(
U765="MPR ISSUE","ACTIVE",
U765="BSS Hardware Issue","ACTIVE",
U765="Sites strategiques, MLL, Pylone, etc.","PASSIVE",
U765="AKTIVCO DEFAUT GE &amp; POWER Cabinet","PASSIVE",
U765="AKTIVCO Coupure ENEO &amp; Baisse de tension","PASSIVE",
U765="Coupure ENEO &amp; Baisse de tension","PASSIVE",
U765="Defaut GE &amp; POWER Cabinet","PASSIVE",
U765="Sharing","PASSIVE",
U765="Sites strategiques &amp; DataCenter","PASSIVE",
U765="Exclu","Exclu",
U765="SAT","ACTIVE",
U765="SPARE-ISSUE","SPARE-ISSUE",
U765="Fiber CAmtel","ACTIVE",
U765="Fiber AOF","ACTIVE",
U765="Projet OCM (HUAWEI)","PLANNED WORKS",
U765="Projet OCM (NOKIA)","PLANNED WORKS",
U765="ACCESS-ISSUE","ACCESS-ISSUE",
U765="Projet OCM (ZTE, NOKIA, autres projets)","PLANNED WORKS",
U765="No root CAuse","No root cause",
U765="ODU HS","ACTIVE",
U765="IP &amp; VLAN","ACTIVE",
U765="Warehouse HUAWEI","SPARE-ISSUE",
U765="SPARE-HS","SPARE-ISSUE",
U765="Power Telco","ACTIVE",U765="no impacts","no impacts"
),"")</f>
        <v/>
      </c>
      <c r="W765" s="102"/>
      <c r="X765" s="102"/>
      <c r="Y765" s="102"/>
      <c r="Z765" s="102"/>
      <c r="AA765" s="102"/>
      <c r="AB765" s="104" t="s">
        <v>5423</v>
      </c>
      <c r="AC765" s="9"/>
      <c r="AD765" s="9"/>
      <c r="AE765" s="7" t="s">
        <v>5423</v>
      </c>
      <c r="AF765" s="6"/>
      <c r="AG765" s="7"/>
      <c r="AH765" s="3" t="s">
        <v>5423</v>
      </c>
      <c r="AI765" s="18" t="s">
        <v>5423</v>
      </c>
      <c r="AJ765" s="18" t="s">
        <v>5423</v>
      </c>
      <c r="AK765" s="18" t="s">
        <v>5423</v>
      </c>
      <c r="AL765" s="18" t="s">
        <v>5423</v>
      </c>
      <c r="AM765" s="18" t="s">
        <v>5423</v>
      </c>
      <c r="AN765" s="18" t="s">
        <v>5423</v>
      </c>
      <c r="AO765" s="18" t="s">
        <v>5423</v>
      </c>
      <c r="AP765" s="18" t="s">
        <v>5423</v>
      </c>
      <c r="AQ765" s="18" t="s">
        <v>5423</v>
      </c>
      <c r="AR765" s="18" t="s">
        <v>5423</v>
      </c>
      <c r="AS765" s="18" t="s">
        <v>5423</v>
      </c>
      <c r="AT765" s="18" t="s">
        <v>5423</v>
      </c>
      <c r="AU765" s="9" t="s">
        <v>5423</v>
      </c>
      <c r="AV765" s="14"/>
      <c r="AW765" s="14" t="s">
        <v>5423</v>
      </c>
      <c r="AX765" s="14" t="str">
        <f>_xlfn.XLOOKUP(B765,'[4]cell downs 18042026 17h'!$B:$B,'[4]cell downs 18042026 17h'!$B:$B,"")</f>
        <v/>
      </c>
      <c r="AY765" s="14" t="str">
        <f>_xlfn.XLOOKUP(B765,'[5]Cells Huawei 19042026 15h'!$B:$B,'[5]Cells Huawei 19042026 15h'!$B:$B,"")</f>
        <v/>
      </c>
      <c r="AZ765" s="105" t="str">
        <f>_xlfn.XLOOKUP(B765,'INCIDENT-04-23-2026'!E:E,'INCIDENT-04-23-2026'!F:F,"")</f>
        <v/>
      </c>
      <c r="BA765" s="105" t="str">
        <f>_xlfn.XLOOKUP(B765,'[6]Eneo 17H'!$C:$C,'[6]Eneo 17H'!$I:$I,"")</f>
        <v/>
      </c>
      <c r="BB765" s="105" t="str">
        <f>_xlfn.XLOOKUP(B765,[8]ALL!$B:$B,[8]ALL!$M:$M,"")</f>
        <v/>
      </c>
      <c r="BC765" s="105" t="str">
        <f>_xlfn.XLOOKUP(B765,'[6]Eneo 17H'!$C:$C,'[6]Eneo 17H'!$I:$I,"")</f>
        <v/>
      </c>
      <c r="BD765" s="105" t="str">
        <f>_xlfn.XLOOKUP(B765,'[7]Eneo 12H'!$C:$C,'[7]Eneo 12H'!$I:$I,"")</f>
        <v/>
      </c>
      <c r="BE765" s="105" t="s">
        <v>5423</v>
      </c>
    </row>
    <row r="766" spans="1:57" hidden="1" x14ac:dyDescent="0.3">
      <c r="A766" s="1" t="s">
        <v>3830</v>
      </c>
      <c r="B766" s="8" t="s">
        <v>3831</v>
      </c>
      <c r="C766" s="3" t="str">
        <f>_xlfn.XLOOKUP(B766,'[1]daily break down'!$D:$D,'[1]daily break down'!$E:$E,"")</f>
        <v>Maroua</v>
      </c>
      <c r="D766" s="1" t="s">
        <v>11</v>
      </c>
      <c r="E766" s="1" t="s">
        <v>12</v>
      </c>
      <c r="F766" s="3" t="s">
        <v>55</v>
      </c>
      <c r="G766" s="1" t="s">
        <v>84</v>
      </c>
      <c r="H766" s="25" t="str">
        <f>_xlfn.XLOOKUP(B766,[2]CALCULATION!$B:$B,[2]CALCULATION!$H:$H,"")</f>
        <v>Huawei</v>
      </c>
      <c r="I766" s="23">
        <v>0</v>
      </c>
      <c r="J766" s="23">
        <v>0</v>
      </c>
      <c r="K766" s="23">
        <v>0</v>
      </c>
      <c r="L766" s="23">
        <v>0</v>
      </c>
      <c r="M766" s="23">
        <v>0.56465857952875431</v>
      </c>
      <c r="N766" s="23">
        <v>0</v>
      </c>
      <c r="O766" s="23">
        <v>0</v>
      </c>
      <c r="P766" s="103" t="s">
        <v>6554</v>
      </c>
      <c r="Q766" s="36" t="s">
        <v>5796</v>
      </c>
      <c r="R766" s="36"/>
      <c r="S766" s="35" t="str" cm="1">
        <f t="array" ref="S766">IFERROR(_xlfn.IFS(
U766="MPR ISSUE","PDH",
U766="BSS Hardware Issue","BSS",
U766="Sites strategiques, MLL, Pylone, etc.","ENVTECH",
U766="AKTIVCO DEFAUT GE &amp; POWER Cabinet","AKTIVCO",
U766="AKTIVCO Coupure ENEO &amp; Baisse de tension","AKTIVCO GRID ONLY",
U766="Coupure ENEO &amp; Baisse de tension","IHS GRID ONLY",
U766="Defaut GE &amp; POWER Cabinet","IHS",
U766="Sharing","Partners",
U766="Sites strategiques &amp; DataCenter","SST &amp; DC",
U766="Exclu","Exclu",
U766="SAT","SAT",
U766="SPARE-ISSUE","SPARE-ISSUE",
U766="Fiber CAmtel","TRANS_FO_CAMTEL",
U766="Fiber AOF","Fiber AOF",
U766="Projet OCM (HUAWEI)","TRAVAUX-HUAWEI",
U766="Projet OCM (NOKIA)","TRAVAUX-NOKIA",
U766="ACCESS-ISSUE","ACCESS-ISSUE",
U766="Projet OCM (ZTE, NOKIA, autres projets)","TRAVAUX OCM",
U766="No root CAuse","No root cause",
U766="ODU HS","PDH",
U766="IP &amp; VLAN","PDH",
U766="Warehouse HUAWEI","SPARE-ISSUE",
U766="SPARE-HS","SPARE-ISSUE",
U766="Power Telco","BSS",U766="no impacts","no impacts"
),"")</f>
        <v/>
      </c>
      <c r="T766" s="35" t="str" cm="1">
        <f t="array" ref="T766">IFERROR(_xlfn.IFS(
U766="MPR ISSUE","TX ISSUE",
U766="BSS Hardware Issue","RAN ISSUE",
U766="Sites strategiques, MLL, Pylone, etc.","ENVTECH",
U766="AKTIVCO DEFAUT GE &amp; POWER Cabinet","POWER ISSUE",
U766="AKTIVCO Coupure ENEO &amp; Baisse de tension","POWER ISSUE",
U766="Coupure ENEO &amp; Baisse de tension","POWER ISSUE",
U766="Defaut GE &amp; POWER Cabinet","POWER ISSUE",
U766="Sharing","POWER ISSUE",
U766="Sites strategiques &amp; DataCenter","POWER ISSUE",
U766="Exclu","Exclu",
U766="SAT","TX ISSUE",
U766="SPARE-ISSUE","SPARE-ISSUE",
U766="Fiber CAmtel","TX ISSUE",
U766="Fiber AOF","TX ISSUE",
U766="Projet OCM (HUAWEI)","TRAVAUX-HUAWEI",
U766="Projet OCM (NOKIA)","TRAVAUX -NOKIA",
U766="ACCESS-ISSUE","ACCESS-ISSUE",
U766="Projet OCM (ZTE, NOKIA, autres projets)","TRAVAUX OCM",
U766="No root CAuse","No root cause",
U766="ODU HS","TX ISSUE",
U766="IP &amp; VLAN","TX ISSUE",
U766="Warehouse HUAWEI","SPARE-ISSUE",
U766="SPARE-HS","SPARE-ISSUE",
U766="Power Telco","RAN ISSUE",U766="no impacts","no impacts"
),"")</f>
        <v/>
      </c>
      <c r="U766" s="28"/>
      <c r="V766" s="35" t="str" cm="1">
        <f t="array" ref="V766">IFERROR(_xlfn.IFS(
U766="MPR ISSUE","ACTIVE",
U766="BSS Hardware Issue","ACTIVE",
U766="Sites strategiques, MLL, Pylone, etc.","PASSIVE",
U766="AKTIVCO DEFAUT GE &amp; POWER Cabinet","PASSIVE",
U766="AKTIVCO Coupure ENEO &amp; Baisse de tension","PASSIVE",
U766="Coupure ENEO &amp; Baisse de tension","PASSIVE",
U766="Defaut GE &amp; POWER Cabinet","PASSIVE",
U766="Sharing","PASSIVE",
U766="Sites strategiques &amp; DataCenter","PASSIVE",
U766="Exclu","Exclu",
U766="SAT","ACTIVE",
U766="SPARE-ISSUE","SPARE-ISSUE",
U766="Fiber CAmtel","ACTIVE",
U766="Fiber AOF","ACTIVE",
U766="Projet OCM (HUAWEI)","PLANNED WORKS",
U766="Projet OCM (NOKIA)","PLANNED WORKS",
U766="ACCESS-ISSUE","ACCESS-ISSUE",
U766="Projet OCM (ZTE, NOKIA, autres projets)","PLANNED WORKS",
U766="No root CAuse","No root cause",
U766="ODU HS","ACTIVE",
U766="IP &amp; VLAN","ACTIVE",
U766="Warehouse HUAWEI","SPARE-ISSUE",
U766="SPARE-HS","SPARE-ISSUE",
U766="Power Telco","ACTIVE",U766="no impacts","no impacts"
),"")</f>
        <v/>
      </c>
      <c r="W766" s="102"/>
      <c r="X766" s="102"/>
      <c r="Y766" s="102"/>
      <c r="Z766" s="102"/>
      <c r="AA766" s="102"/>
      <c r="AB766" s="104" t="s">
        <v>5423</v>
      </c>
      <c r="AC766" s="9"/>
      <c r="AD766" s="9"/>
      <c r="AE766" s="7" t="s">
        <v>5423</v>
      </c>
      <c r="AF766" s="6"/>
      <c r="AG766" s="7"/>
      <c r="AH766" s="3" t="s">
        <v>5423</v>
      </c>
      <c r="AI766" s="18" t="s">
        <v>5423</v>
      </c>
      <c r="AJ766" s="18" t="s">
        <v>5423</v>
      </c>
      <c r="AK766" s="18" t="s">
        <v>5423</v>
      </c>
      <c r="AL766" s="18" t="s">
        <v>5423</v>
      </c>
      <c r="AM766" s="18" t="s">
        <v>5423</v>
      </c>
      <c r="AN766" s="18" t="s">
        <v>5423</v>
      </c>
      <c r="AO766" s="18" t="s">
        <v>5423</v>
      </c>
      <c r="AP766" s="18" t="s">
        <v>5423</v>
      </c>
      <c r="AQ766" s="18" t="s">
        <v>5423</v>
      </c>
      <c r="AR766" s="18" t="s">
        <v>5423</v>
      </c>
      <c r="AS766" s="18" t="s">
        <v>5423</v>
      </c>
      <c r="AT766" s="18" t="s">
        <v>5423</v>
      </c>
      <c r="AU766" s="9" t="s">
        <v>5423</v>
      </c>
      <c r="AV766" s="14"/>
      <c r="AW766" s="14" t="s">
        <v>5423</v>
      </c>
      <c r="AX766" s="14" t="str">
        <f>_xlfn.XLOOKUP(B766,'[4]cell downs 18042026 17h'!$B:$B,'[4]cell downs 18042026 17h'!$B:$B,"")</f>
        <v/>
      </c>
      <c r="AY766" s="14" t="str">
        <f>_xlfn.XLOOKUP(B766,'[5]Cells Huawei 19042026 15h'!$B:$B,'[5]Cells Huawei 19042026 15h'!$B:$B,"")</f>
        <v/>
      </c>
      <c r="AZ766" s="105" t="str">
        <f>_xlfn.XLOOKUP(B766,'INCIDENT-04-23-2026'!E:E,'INCIDENT-04-23-2026'!F:F,"")</f>
        <v/>
      </c>
      <c r="BA766" s="105" t="str">
        <f>_xlfn.XLOOKUP(B766,'[6]Eneo 17H'!$C:$C,'[6]Eneo 17H'!$I:$I,"")</f>
        <v/>
      </c>
      <c r="BB766" s="105" t="str">
        <f>_xlfn.XLOOKUP(B766,[8]ALL!$B:$B,[8]ALL!$M:$M,"")</f>
        <v/>
      </c>
      <c r="BC766" s="105" t="str">
        <f>_xlfn.XLOOKUP(B766,'[6]Eneo 17H'!$C:$C,'[6]Eneo 17H'!$I:$I,"")</f>
        <v/>
      </c>
      <c r="BD766" s="105" t="str">
        <f>_xlfn.XLOOKUP(B766,'[7]Eneo 12H'!$C:$C,'[7]Eneo 12H'!$I:$I,"")</f>
        <v/>
      </c>
      <c r="BE766" s="105" t="s">
        <v>5423</v>
      </c>
    </row>
    <row r="767" spans="1:57" hidden="1" x14ac:dyDescent="0.3">
      <c r="A767" s="1" t="s">
        <v>1552</v>
      </c>
      <c r="B767" s="8" t="s">
        <v>1553</v>
      </c>
      <c r="C767" s="3" t="str">
        <f>_xlfn.XLOOKUP(B767,'[1]daily break down'!$D:$D,'[1]daily break down'!$E:$E,"")</f>
        <v>Maroua</v>
      </c>
      <c r="D767" s="1" t="s">
        <v>11</v>
      </c>
      <c r="E767" s="1" t="s">
        <v>12</v>
      </c>
      <c r="F767" s="3" t="s">
        <v>55</v>
      </c>
      <c r="G767" s="1" t="s">
        <v>84</v>
      </c>
      <c r="H767" s="25" t="str">
        <f>_xlfn.XLOOKUP(B767,[2]CALCULATION!$B:$B,[2]CALCULATION!$H:$H,"")</f>
        <v>Huawei</v>
      </c>
      <c r="I767" s="23">
        <v>0</v>
      </c>
      <c r="J767" s="23">
        <v>0</v>
      </c>
      <c r="K767" s="23">
        <v>0</v>
      </c>
      <c r="L767" s="23">
        <v>0</v>
      </c>
      <c r="M767" s="23">
        <v>0.5637668256128846</v>
      </c>
      <c r="N767" s="23">
        <v>0</v>
      </c>
      <c r="O767" s="23">
        <v>0</v>
      </c>
      <c r="P767" s="103" t="s">
        <v>6554</v>
      </c>
      <c r="Q767" s="36" t="s">
        <v>5796</v>
      </c>
      <c r="R767" s="36"/>
      <c r="S767" s="35" t="str" cm="1">
        <f t="array" ref="S767">IFERROR(_xlfn.IFS(
U767="MPR ISSUE","PDH",
U767="BSS Hardware Issue","BSS",
U767="Sites strategiques, MLL, Pylone, etc.","ENVTECH",
U767="AKTIVCO DEFAUT GE &amp; POWER Cabinet","AKTIVCO",
U767="AKTIVCO Coupure ENEO &amp; Baisse de tension","AKTIVCO GRID ONLY",
U767="Coupure ENEO &amp; Baisse de tension","IHS GRID ONLY",
U767="Defaut GE &amp; POWER Cabinet","IHS",
U767="Sharing","Partners",
U767="Sites strategiques &amp; DataCenter","SST &amp; DC",
U767="Exclu","Exclu",
U767="SAT","SAT",
U767="SPARE-ISSUE","SPARE-ISSUE",
U767="Fiber CAmtel","TRANS_FO_CAMTEL",
U767="Fiber AOF","Fiber AOF",
U767="Projet OCM (HUAWEI)","TRAVAUX-HUAWEI",
U767="Projet OCM (NOKIA)","TRAVAUX-NOKIA",
U767="ACCESS-ISSUE","ACCESS-ISSUE",
U767="Projet OCM (ZTE, NOKIA, autres projets)","TRAVAUX OCM",
U767="No root CAuse","No root cause",
U767="ODU HS","PDH",
U767="IP &amp; VLAN","PDH",
U767="Warehouse HUAWEI","SPARE-ISSUE",
U767="SPARE-HS","SPARE-ISSUE",
U767="Power Telco","BSS",U767="no impacts","no impacts"
),"")</f>
        <v/>
      </c>
      <c r="T767" s="35" t="str" cm="1">
        <f t="array" ref="T767">IFERROR(_xlfn.IFS(
U767="MPR ISSUE","TX ISSUE",
U767="BSS Hardware Issue","RAN ISSUE",
U767="Sites strategiques, MLL, Pylone, etc.","ENVTECH",
U767="AKTIVCO DEFAUT GE &amp; POWER Cabinet","POWER ISSUE",
U767="AKTIVCO Coupure ENEO &amp; Baisse de tension","POWER ISSUE",
U767="Coupure ENEO &amp; Baisse de tension","POWER ISSUE",
U767="Defaut GE &amp; POWER Cabinet","POWER ISSUE",
U767="Sharing","POWER ISSUE",
U767="Sites strategiques &amp; DataCenter","POWER ISSUE",
U767="Exclu","Exclu",
U767="SAT","TX ISSUE",
U767="SPARE-ISSUE","SPARE-ISSUE",
U767="Fiber CAmtel","TX ISSUE",
U767="Fiber AOF","TX ISSUE",
U767="Projet OCM (HUAWEI)","TRAVAUX-HUAWEI",
U767="Projet OCM (NOKIA)","TRAVAUX -NOKIA",
U767="ACCESS-ISSUE","ACCESS-ISSUE",
U767="Projet OCM (ZTE, NOKIA, autres projets)","TRAVAUX OCM",
U767="No root CAuse","No root cause",
U767="ODU HS","TX ISSUE",
U767="IP &amp; VLAN","TX ISSUE",
U767="Warehouse HUAWEI","SPARE-ISSUE",
U767="SPARE-HS","SPARE-ISSUE",
U767="Power Telco","RAN ISSUE",U767="no impacts","no impacts"
),"")</f>
        <v/>
      </c>
      <c r="U767" s="28"/>
      <c r="V767" s="35" t="str" cm="1">
        <f t="array" ref="V767">IFERROR(_xlfn.IFS(
U767="MPR ISSUE","ACTIVE",
U767="BSS Hardware Issue","ACTIVE",
U767="Sites strategiques, MLL, Pylone, etc.","PASSIVE",
U767="AKTIVCO DEFAUT GE &amp; POWER Cabinet","PASSIVE",
U767="AKTIVCO Coupure ENEO &amp; Baisse de tension","PASSIVE",
U767="Coupure ENEO &amp; Baisse de tension","PASSIVE",
U767="Defaut GE &amp; POWER Cabinet","PASSIVE",
U767="Sharing","PASSIVE",
U767="Sites strategiques &amp; DataCenter","PASSIVE",
U767="Exclu","Exclu",
U767="SAT","ACTIVE",
U767="SPARE-ISSUE","SPARE-ISSUE",
U767="Fiber CAmtel","ACTIVE",
U767="Fiber AOF","ACTIVE",
U767="Projet OCM (HUAWEI)","PLANNED WORKS",
U767="Projet OCM (NOKIA)","PLANNED WORKS",
U767="ACCESS-ISSUE","ACCESS-ISSUE",
U767="Projet OCM (ZTE, NOKIA, autres projets)","PLANNED WORKS",
U767="No root CAuse","No root cause",
U767="ODU HS","ACTIVE",
U767="IP &amp; VLAN","ACTIVE",
U767="Warehouse HUAWEI","SPARE-ISSUE",
U767="SPARE-HS","SPARE-ISSUE",
U767="Power Telco","ACTIVE",U767="no impacts","no impacts"
),"")</f>
        <v/>
      </c>
      <c r="W767" s="102"/>
      <c r="X767" s="102"/>
      <c r="Y767" s="102"/>
      <c r="Z767" s="102"/>
      <c r="AA767" s="102"/>
      <c r="AB767" s="104" t="s">
        <v>5423</v>
      </c>
      <c r="AC767" s="9"/>
      <c r="AD767" s="9"/>
      <c r="AE767" s="7" t="s">
        <v>5423</v>
      </c>
      <c r="AF767" s="6"/>
      <c r="AG767" s="7"/>
      <c r="AH767" s="3" t="s">
        <v>5423</v>
      </c>
      <c r="AI767" s="18" t="s">
        <v>5423</v>
      </c>
      <c r="AJ767" s="18" t="s">
        <v>5423</v>
      </c>
      <c r="AK767" s="18" t="s">
        <v>5423</v>
      </c>
      <c r="AL767" s="18" t="s">
        <v>5423</v>
      </c>
      <c r="AM767" s="18" t="s">
        <v>5423</v>
      </c>
      <c r="AN767" s="18" t="s">
        <v>5423</v>
      </c>
      <c r="AO767" s="18" t="s">
        <v>5423</v>
      </c>
      <c r="AP767" s="18" t="s">
        <v>5423</v>
      </c>
      <c r="AQ767" s="18" t="s">
        <v>5423</v>
      </c>
      <c r="AR767" s="18" t="s">
        <v>5423</v>
      </c>
      <c r="AS767" s="18" t="s">
        <v>5423</v>
      </c>
      <c r="AT767" s="18" t="s">
        <v>5423</v>
      </c>
      <c r="AU767" s="9" t="s">
        <v>5423</v>
      </c>
      <c r="AV767" s="14"/>
      <c r="AW767" s="14" t="s">
        <v>5423</v>
      </c>
      <c r="AX767" s="14" t="str">
        <f>_xlfn.XLOOKUP(B767,'[4]cell downs 18042026 17h'!$B:$B,'[4]cell downs 18042026 17h'!$B:$B,"")</f>
        <v/>
      </c>
      <c r="AY767" s="14" t="str">
        <f>_xlfn.XLOOKUP(B767,'[5]Cells Huawei 19042026 15h'!$B:$B,'[5]Cells Huawei 19042026 15h'!$B:$B,"")</f>
        <v/>
      </c>
      <c r="AZ767" s="105" t="str">
        <f>_xlfn.XLOOKUP(B767,'INCIDENT-04-23-2026'!E:E,'INCIDENT-04-23-2026'!F:F,"")</f>
        <v/>
      </c>
      <c r="BA767" s="105" t="str">
        <f>_xlfn.XLOOKUP(B767,'[6]Eneo 17H'!$C:$C,'[6]Eneo 17H'!$I:$I,"")</f>
        <v/>
      </c>
      <c r="BB767" s="105" t="str">
        <f>_xlfn.XLOOKUP(B767,[8]ALL!$B:$B,[8]ALL!$M:$M,"")</f>
        <v/>
      </c>
      <c r="BC767" s="105" t="str">
        <f>_xlfn.XLOOKUP(B767,'[6]Eneo 17H'!$C:$C,'[6]Eneo 17H'!$I:$I,"")</f>
        <v/>
      </c>
      <c r="BD767" s="105" t="str">
        <f>_xlfn.XLOOKUP(B767,'[7]Eneo 12H'!$C:$C,'[7]Eneo 12H'!$I:$I,"")</f>
        <v/>
      </c>
      <c r="BE767" s="105" t="s">
        <v>5423</v>
      </c>
    </row>
    <row r="768" spans="1:57" hidden="1" x14ac:dyDescent="0.3">
      <c r="A768" s="1" t="s">
        <v>567</v>
      </c>
      <c r="B768" s="8" t="s">
        <v>568</v>
      </c>
      <c r="C768" s="3" t="str">
        <f>_xlfn.XLOOKUP(B768,'[1]daily break down'!$D:$D,'[1]daily break down'!$E:$E,"")</f>
        <v>SUD-OUEST</v>
      </c>
      <c r="D768" s="1" t="s">
        <v>11</v>
      </c>
      <c r="E768" s="51" t="str">
        <f>_xlfn.XLOOKUP(B768,[10]Sheet1!$A:$A,[10]Sheet1!$I:$I)</f>
        <v>Grid-Gen</v>
      </c>
      <c r="F768" s="3" t="s">
        <v>13</v>
      </c>
      <c r="G768" s="1" t="s">
        <v>14</v>
      </c>
      <c r="H768" s="25" t="str">
        <f>_xlfn.XLOOKUP(B768,[2]CALCULATION!$B:$B,[2]CALCULATION!$H:$H,"")</f>
        <v>Huawei</v>
      </c>
      <c r="I768" s="23">
        <v>0</v>
      </c>
      <c r="J768" s="23">
        <v>7.2232067185453415E-3</v>
      </c>
      <c r="K768" s="23">
        <v>0</v>
      </c>
      <c r="L768" s="23">
        <v>0.82629917844495226</v>
      </c>
      <c r="M768" s="23">
        <v>0.5496771137421419</v>
      </c>
      <c r="N768" s="23">
        <v>0</v>
      </c>
      <c r="O768" s="23">
        <v>0</v>
      </c>
      <c r="P768" s="103" t="s">
        <v>6554</v>
      </c>
      <c r="Q768" s="36" t="s">
        <v>5796</v>
      </c>
      <c r="R768" s="36"/>
      <c r="S768" s="35" t="str" cm="1">
        <f t="array" ref="S768">IFERROR(_xlfn.IFS(
U768="MPR ISSUE","PDH",
U768="BSS Hardware Issue","BSS",
U768="Sites strategiques, MLL, Pylone, etc.","ENVTECH",
U768="AKTIVCO DEFAUT GE &amp; POWER Cabinet","AKTIVCO",
U768="AKTIVCO Coupure ENEO &amp; Baisse de tension","AKTIVCO GRID ONLY",
U768="Coupure ENEO &amp; Baisse de tension","IHS GRID ONLY",
U768="Defaut GE &amp; POWER Cabinet","IHS",
U768="Sharing","Partners",
U768="Sites strategiques &amp; DataCenter","SST &amp; DC",
U768="Exclu","Exclu",
U768="SAT","SAT",
U768="SPARE-ISSUE","SPARE-ISSUE",
U768="Fiber CAmtel","TRANS_FO_CAMTEL",
U768="Fiber AOF","Fiber AOF",
U768="Projet OCM (HUAWEI)","TRAVAUX-HUAWEI",
U768="Projet OCM (NOKIA)","TRAVAUX-NOKIA",
U768="ACCESS-ISSUE","ACCESS-ISSUE",
U768="Projet OCM (ZTE, NOKIA, autres projets)","TRAVAUX OCM",
U768="No root CAuse","No root cause",
U768="ODU HS","PDH",
U768="IP &amp; VLAN","PDH",
U768="Warehouse HUAWEI","SPARE-ISSUE",
U768="SPARE-HS","SPARE-ISSUE",
U768="Power Telco","BSS",U768="no impacts","no impacts"
),"")</f>
        <v/>
      </c>
      <c r="T768" s="35" t="str" cm="1">
        <f t="array" ref="T768">IFERROR(_xlfn.IFS(
U768="MPR ISSUE","TX ISSUE",
U768="BSS Hardware Issue","RAN ISSUE",
U768="Sites strategiques, MLL, Pylone, etc.","ENVTECH",
U768="AKTIVCO DEFAUT GE &amp; POWER Cabinet","POWER ISSUE",
U768="AKTIVCO Coupure ENEO &amp; Baisse de tension","POWER ISSUE",
U768="Coupure ENEO &amp; Baisse de tension","POWER ISSUE",
U768="Defaut GE &amp; POWER Cabinet","POWER ISSUE",
U768="Sharing","POWER ISSUE",
U768="Sites strategiques &amp; DataCenter","POWER ISSUE",
U768="Exclu","Exclu",
U768="SAT","TX ISSUE",
U768="SPARE-ISSUE","SPARE-ISSUE",
U768="Fiber CAmtel","TX ISSUE",
U768="Fiber AOF","TX ISSUE",
U768="Projet OCM (HUAWEI)","TRAVAUX-HUAWEI",
U768="Projet OCM (NOKIA)","TRAVAUX -NOKIA",
U768="ACCESS-ISSUE","ACCESS-ISSUE",
U768="Projet OCM (ZTE, NOKIA, autres projets)","TRAVAUX OCM",
U768="No root CAuse","No root cause",
U768="ODU HS","TX ISSUE",
U768="IP &amp; VLAN","TX ISSUE",
U768="Warehouse HUAWEI","SPARE-ISSUE",
U768="SPARE-HS","SPARE-ISSUE",
U768="Power Telco","RAN ISSUE",U768="no impacts","no impacts"
),"")</f>
        <v/>
      </c>
      <c r="U768" s="28"/>
      <c r="V768" s="35" t="str" cm="1">
        <f t="array" ref="V768">IFERROR(_xlfn.IFS(
U768="MPR ISSUE","ACTIVE",
U768="BSS Hardware Issue","ACTIVE",
U768="Sites strategiques, MLL, Pylone, etc.","PASSIVE",
U768="AKTIVCO DEFAUT GE &amp; POWER Cabinet","PASSIVE",
U768="AKTIVCO Coupure ENEO &amp; Baisse de tension","PASSIVE",
U768="Coupure ENEO &amp; Baisse de tension","PASSIVE",
U768="Defaut GE &amp; POWER Cabinet","PASSIVE",
U768="Sharing","PASSIVE",
U768="Sites strategiques &amp; DataCenter","PASSIVE",
U768="Exclu","Exclu",
U768="SAT","ACTIVE",
U768="SPARE-ISSUE","SPARE-ISSUE",
U768="Fiber CAmtel","ACTIVE",
U768="Fiber AOF","ACTIVE",
U768="Projet OCM (HUAWEI)","PLANNED WORKS",
U768="Projet OCM (NOKIA)","PLANNED WORKS",
U768="ACCESS-ISSUE","ACCESS-ISSUE",
U768="Projet OCM (ZTE, NOKIA, autres projets)","PLANNED WORKS",
U768="No root CAuse","No root cause",
U768="ODU HS","ACTIVE",
U768="IP &amp; VLAN","ACTIVE",
U768="Warehouse HUAWEI","SPARE-ISSUE",
U768="SPARE-HS","SPARE-ISSUE",
U768="Power Telco","ACTIVE",U768="no impacts","no impacts"
),"")</f>
        <v/>
      </c>
      <c r="W768" s="102"/>
      <c r="X768" s="102"/>
      <c r="Y768" s="102"/>
      <c r="Z768" s="102"/>
      <c r="AA768" s="102"/>
      <c r="AB768" s="104" t="s">
        <v>5423</v>
      </c>
      <c r="AC768" s="9"/>
      <c r="AD768" s="9"/>
      <c r="AE768" s="7" t="s">
        <v>5423</v>
      </c>
      <c r="AF768" s="6"/>
      <c r="AG768" s="7"/>
      <c r="AH768" s="3" t="s">
        <v>5423</v>
      </c>
      <c r="AI768" s="18" t="s">
        <v>5423</v>
      </c>
      <c r="AJ768" s="18" t="s">
        <v>5423</v>
      </c>
      <c r="AK768" s="18" t="s">
        <v>5423</v>
      </c>
      <c r="AL768" s="18" t="s">
        <v>5423</v>
      </c>
      <c r="AM768" s="18" t="s">
        <v>5423</v>
      </c>
      <c r="AN768" s="18" t="s">
        <v>5423</v>
      </c>
      <c r="AO768" s="18" t="s">
        <v>5423</v>
      </c>
      <c r="AP768" s="18" t="s">
        <v>5423</v>
      </c>
      <c r="AQ768" s="18" t="s">
        <v>5423</v>
      </c>
      <c r="AR768" s="18" t="s">
        <v>5423</v>
      </c>
      <c r="AS768" s="18" t="s">
        <v>5423</v>
      </c>
      <c r="AT768" s="18" t="s">
        <v>5423</v>
      </c>
      <c r="AU768" s="9" t="s">
        <v>5423</v>
      </c>
      <c r="AV768" s="14"/>
      <c r="AW768" s="14" t="s">
        <v>5423</v>
      </c>
      <c r="AX768" s="14" t="str">
        <f>_xlfn.XLOOKUP(B768,'[4]cell downs 18042026 17h'!$B:$B,'[4]cell downs 18042026 17h'!$B:$B,"")</f>
        <v/>
      </c>
      <c r="AY768" s="14" t="str">
        <f>_xlfn.XLOOKUP(B768,'[5]Cells Huawei 19042026 15h'!$B:$B,'[5]Cells Huawei 19042026 15h'!$B:$B,"")</f>
        <v/>
      </c>
      <c r="AZ768" s="105" t="str">
        <f>_xlfn.XLOOKUP(B768,'INCIDENT-04-23-2026'!E:E,'INCIDENT-04-23-2026'!F:F,"")</f>
        <v/>
      </c>
      <c r="BA768" s="105" t="str">
        <f>_xlfn.XLOOKUP(B768,'[6]Eneo 17H'!$C:$C,'[6]Eneo 17H'!$I:$I,"")</f>
        <v/>
      </c>
      <c r="BB768" s="105" t="str">
        <f>_xlfn.XLOOKUP(B768,[8]ALL!$B:$B,[8]ALL!$M:$M,"")</f>
        <v/>
      </c>
      <c r="BC768" s="105" t="str">
        <f>_xlfn.XLOOKUP(B768,'[6]Eneo 17H'!$C:$C,'[6]Eneo 17H'!$I:$I,"")</f>
        <v/>
      </c>
      <c r="BD768" s="105" t="str">
        <f>_xlfn.XLOOKUP(B768,'[7]Eneo 12H'!$C:$C,'[7]Eneo 12H'!$I:$I,"")</f>
        <v/>
      </c>
      <c r="BE768" s="105" t="s">
        <v>5423</v>
      </c>
    </row>
    <row r="769" spans="1:57" hidden="1" x14ac:dyDescent="0.3">
      <c r="A769" s="1" t="s">
        <v>688</v>
      </c>
      <c r="B769" s="8" t="s">
        <v>689</v>
      </c>
      <c r="C769" s="3" t="str">
        <f>_xlfn.XLOOKUP(B769,'[1]daily break down'!$D:$D,'[1]daily break down'!$E:$E,"")</f>
        <v>SUD-OUEST</v>
      </c>
      <c r="D769" s="1" t="s">
        <v>11</v>
      </c>
      <c r="E769" s="1" t="s">
        <v>154</v>
      </c>
      <c r="F769" s="3" t="s">
        <v>13</v>
      </c>
      <c r="G769" s="1" t="s">
        <v>690</v>
      </c>
      <c r="H769" s="26" t="str">
        <f>_xlfn.XLOOKUP(B769,[2]CALCULATION!$B:$B,[2]CALCULATION!$H:$H,"")</f>
        <v>NOKIA</v>
      </c>
      <c r="I769" s="23">
        <v>0.58279685417754601</v>
      </c>
      <c r="J769" s="23">
        <v>7.9062902181015943E-2</v>
      </c>
      <c r="K769" s="23">
        <v>0</v>
      </c>
      <c r="L769" s="23">
        <v>0</v>
      </c>
      <c r="M769" s="23">
        <v>0.52167604078383012</v>
      </c>
      <c r="N769" s="23">
        <v>0</v>
      </c>
      <c r="O769" s="23">
        <v>1.3376308738047311E-3</v>
      </c>
      <c r="P769" s="103" t="s">
        <v>6554</v>
      </c>
      <c r="Q769" s="36" t="s">
        <v>6552</v>
      </c>
      <c r="R769" s="36"/>
      <c r="S769" s="35" t="str" cm="1">
        <f t="array" ref="S769">IFERROR(_xlfn.IFS(
U769="MPR ISSUE","PDH",
U769="BSS Hardware Issue","BSS",
U769="Sites strategiques, MLL, Pylone, etc.","ENVTECH",
U769="AKTIVCO DEFAUT GE &amp; POWER Cabinet","AKTIVCO",
U769="AKTIVCO Coupure ENEO &amp; Baisse de tension","AKTIVCO GRID ONLY",
U769="Coupure ENEO &amp; Baisse de tension","IHS GRID ONLY",
U769="Defaut GE &amp; POWER Cabinet","IHS",
U769="Sharing","Partners",
U769="Sites strategiques &amp; DataCenter","SST &amp; DC",
U769="Exclu","Exclu",
U769="SAT","SAT",
U769="SPARE-ISSUE","SPARE-ISSUE",
U769="Fiber CAmtel","TRANS_FO_CAMTEL",
U769="Fiber AOF","Fiber AOF",
U769="Projet OCM (HUAWEI)","TRAVAUX-HUAWEI",
U769="Projet OCM (NOKIA)","TRAVAUX-NOKIA",
U769="ACCESS-ISSUE","ACCESS-ISSUE",
U769="Projet OCM (ZTE, NOKIA, autres projets)","TRAVAUX OCM",
U769="No root CAuse","No root cause",
U769="ODU HS","PDH",
U769="IP &amp; VLAN","PDH",
U769="Warehouse HUAWEI","SPARE-ISSUE",
U769="SPARE-HS","SPARE-ISSUE",
U769="Power Telco","BSS",U769="no impacts","no impacts"
),"")</f>
        <v/>
      </c>
      <c r="T769" s="35" t="str" cm="1">
        <f t="array" ref="T769">IFERROR(_xlfn.IFS(
U769="MPR ISSUE","TX ISSUE",
U769="BSS Hardware Issue","RAN ISSUE",
U769="Sites strategiques, MLL, Pylone, etc.","ENVTECH",
U769="AKTIVCO DEFAUT GE &amp; POWER Cabinet","POWER ISSUE",
U769="AKTIVCO Coupure ENEO &amp; Baisse de tension","POWER ISSUE",
U769="Coupure ENEO &amp; Baisse de tension","POWER ISSUE",
U769="Defaut GE &amp; POWER Cabinet","POWER ISSUE",
U769="Sharing","POWER ISSUE",
U769="Sites strategiques &amp; DataCenter","POWER ISSUE",
U769="Exclu","Exclu",
U769="SAT","TX ISSUE",
U769="SPARE-ISSUE","SPARE-ISSUE",
U769="Fiber CAmtel","TX ISSUE",
U769="Fiber AOF","TX ISSUE",
U769="Projet OCM (HUAWEI)","TRAVAUX-HUAWEI",
U769="Projet OCM (NOKIA)","TRAVAUX -NOKIA",
U769="ACCESS-ISSUE","ACCESS-ISSUE",
U769="Projet OCM (ZTE, NOKIA, autres projets)","TRAVAUX OCM",
U769="No root CAuse","No root cause",
U769="ODU HS","TX ISSUE",
U769="IP &amp; VLAN","TX ISSUE",
U769="Warehouse HUAWEI","SPARE-ISSUE",
U769="SPARE-HS","SPARE-ISSUE",
U769="Power Telco","RAN ISSUE",U769="no impacts","no impacts"
),"")</f>
        <v/>
      </c>
      <c r="U769" s="28"/>
      <c r="V769" s="35" t="str" cm="1">
        <f t="array" ref="V769">IFERROR(_xlfn.IFS(
U769="MPR ISSUE","ACTIVE",
U769="BSS Hardware Issue","ACTIVE",
U769="Sites strategiques, MLL, Pylone, etc.","PASSIVE",
U769="AKTIVCO DEFAUT GE &amp; POWER Cabinet","PASSIVE",
U769="AKTIVCO Coupure ENEO &amp; Baisse de tension","PASSIVE",
U769="Coupure ENEO &amp; Baisse de tension","PASSIVE",
U769="Defaut GE &amp; POWER Cabinet","PASSIVE",
U769="Sharing","PASSIVE",
U769="Sites strategiques &amp; DataCenter","PASSIVE",
U769="Exclu","Exclu",
U769="SAT","ACTIVE",
U769="SPARE-ISSUE","SPARE-ISSUE",
U769="Fiber CAmtel","ACTIVE",
U769="Fiber AOF","ACTIVE",
U769="Projet OCM (HUAWEI)","PLANNED WORKS",
U769="Projet OCM (NOKIA)","PLANNED WORKS",
U769="ACCESS-ISSUE","ACCESS-ISSUE",
U769="Projet OCM (ZTE, NOKIA, autres projets)","PLANNED WORKS",
U769="No root CAuse","No root cause",
U769="ODU HS","ACTIVE",
U769="IP &amp; VLAN","ACTIVE",
U769="Warehouse HUAWEI","SPARE-ISSUE",
U769="SPARE-HS","SPARE-ISSUE",
U769="Power Telco","ACTIVE",U769="no impacts","no impacts"
),"")</f>
        <v/>
      </c>
      <c r="W769" s="102"/>
      <c r="X769" s="102"/>
      <c r="Y769" s="102"/>
      <c r="Z769" s="102"/>
      <c r="AA769" s="102"/>
      <c r="AB769" s="104" t="s">
        <v>6631</v>
      </c>
      <c r="AC769" s="9"/>
      <c r="AD769" s="9"/>
      <c r="AE769" s="7" t="s">
        <v>5423</v>
      </c>
      <c r="AF769" s="6"/>
      <c r="AG769" s="7"/>
      <c r="AH769" s="3" t="s">
        <v>5423</v>
      </c>
      <c r="AI769" s="18" t="s">
        <v>5423</v>
      </c>
      <c r="AJ769" s="18" t="s">
        <v>5423</v>
      </c>
      <c r="AK769" s="18" t="s">
        <v>5423</v>
      </c>
      <c r="AL769" s="18" t="s">
        <v>5423</v>
      </c>
      <c r="AM769" s="18" t="s">
        <v>5423</v>
      </c>
      <c r="AN769" s="18" t="s">
        <v>5423</v>
      </c>
      <c r="AO769" s="18" t="s">
        <v>6349</v>
      </c>
      <c r="AP769" s="18" t="s">
        <v>6349</v>
      </c>
      <c r="AQ769" s="18" t="s">
        <v>6350</v>
      </c>
      <c r="AR769" s="18" t="s">
        <v>5423</v>
      </c>
      <c r="AS769" s="18" t="s">
        <v>5423</v>
      </c>
      <c r="AT769" s="18" t="s">
        <v>5423</v>
      </c>
      <c r="AU769" s="9" t="s">
        <v>5423</v>
      </c>
      <c r="AV769" s="14"/>
      <c r="AW769" s="14" t="s">
        <v>5423</v>
      </c>
      <c r="AX769" s="14" t="str">
        <f>_xlfn.XLOOKUP(B769,'[4]cell downs 18042026 17h'!$B:$B,'[4]cell downs 18042026 17h'!$B:$B,"")</f>
        <v>SUO_097</v>
      </c>
      <c r="AY769" s="14" t="str">
        <f>_xlfn.XLOOKUP(B769,'[5]Cells Huawei 19042026 15h'!$B:$B,'[5]Cells Huawei 19042026 15h'!$B:$B,"")</f>
        <v/>
      </c>
      <c r="AZ769" s="105" t="str">
        <f>_xlfn.XLOOKUP(B769,'INCIDENT-04-23-2026'!E:E,'INCIDENT-04-23-2026'!F:F,"")</f>
        <v/>
      </c>
      <c r="BA769" s="105" t="str">
        <f>_xlfn.XLOOKUP(B769,'[6]Eneo 17H'!$C:$C,'[6]Eneo 17H'!$I:$I,"")</f>
        <v/>
      </c>
      <c r="BB769" s="105" t="str">
        <f>_xlfn.XLOOKUP(B769,[8]ALL!$B:$B,[8]ALL!$M:$M,"")</f>
        <v/>
      </c>
      <c r="BC769" s="105" t="str">
        <f>_xlfn.XLOOKUP(B769,'[6]Eneo 17H'!$C:$C,'[6]Eneo 17H'!$I:$I,"")</f>
        <v/>
      </c>
      <c r="BD769" s="105" t="str">
        <f>_xlfn.XLOOKUP(B769,'[7]Eneo 12H'!$C:$C,'[7]Eneo 12H'!$I:$I,"")</f>
        <v/>
      </c>
      <c r="BE769" s="105" t="s">
        <v>7207</v>
      </c>
    </row>
    <row r="770" spans="1:57" hidden="1" x14ac:dyDescent="0.3">
      <c r="A770" s="1" t="s">
        <v>1715</v>
      </c>
      <c r="B770" s="8" t="s">
        <v>1716</v>
      </c>
      <c r="C770" s="3" t="str">
        <f>_xlfn.XLOOKUP(B770,'[1]daily break down'!$D:$D,'[1]daily break down'!$E:$E,"")</f>
        <v>Maroua</v>
      </c>
      <c r="D770" s="1" t="s">
        <v>11</v>
      </c>
      <c r="E770" s="1" t="s">
        <v>12</v>
      </c>
      <c r="F770" s="3" t="s">
        <v>55</v>
      </c>
      <c r="G770" s="1" t="s">
        <v>84</v>
      </c>
      <c r="H770" s="25" t="str">
        <f>_xlfn.XLOOKUP(B770,[2]CALCULATION!$B:$B,[2]CALCULATION!$H:$H,"")</f>
        <v>Huawei</v>
      </c>
      <c r="I770" s="23">
        <v>0</v>
      </c>
      <c r="J770" s="23">
        <v>0</v>
      </c>
      <c r="K770" s="23">
        <v>0</v>
      </c>
      <c r="L770" s="23">
        <v>0</v>
      </c>
      <c r="M770" s="23">
        <v>0.52221109313335223</v>
      </c>
      <c r="N770" s="23">
        <v>0</v>
      </c>
      <c r="O770" s="23">
        <v>0</v>
      </c>
      <c r="P770" s="103" t="s">
        <v>6554</v>
      </c>
      <c r="Q770" s="36" t="s">
        <v>5796</v>
      </c>
      <c r="R770" s="36"/>
      <c r="S770" s="35" t="str" cm="1">
        <f t="array" ref="S770">IFERROR(_xlfn.IFS(
U770="MPR ISSUE","PDH",
U770="BSS Hardware Issue","BSS",
U770="Sites strategiques, MLL, Pylone, etc.","ENVTECH",
U770="AKTIVCO DEFAUT GE &amp; POWER Cabinet","AKTIVCO",
U770="AKTIVCO Coupure ENEO &amp; Baisse de tension","AKTIVCO GRID ONLY",
U770="Coupure ENEO &amp; Baisse de tension","IHS GRID ONLY",
U770="Defaut GE &amp; POWER Cabinet","IHS",
U770="Sharing","Partners",
U770="Sites strategiques &amp; DataCenter","SST &amp; DC",
U770="Exclu","Exclu",
U770="SAT","SAT",
U770="SPARE-ISSUE","SPARE-ISSUE",
U770="Fiber CAmtel","TRANS_FO_CAMTEL",
U770="Fiber AOF","Fiber AOF",
U770="Projet OCM (HUAWEI)","TRAVAUX-HUAWEI",
U770="Projet OCM (NOKIA)","TRAVAUX-NOKIA",
U770="ACCESS-ISSUE","ACCESS-ISSUE",
U770="Projet OCM (ZTE, NOKIA, autres projets)","TRAVAUX OCM",
U770="No root CAuse","No root cause",
U770="ODU HS","PDH",
U770="IP &amp; VLAN","PDH",
U770="Warehouse HUAWEI","SPARE-ISSUE",
U770="SPARE-HS","SPARE-ISSUE",
U770="Power Telco","BSS",U770="no impacts","no impacts"
),"")</f>
        <v/>
      </c>
      <c r="T770" s="35" t="str" cm="1">
        <f t="array" ref="T770">IFERROR(_xlfn.IFS(
U770="MPR ISSUE","TX ISSUE",
U770="BSS Hardware Issue","RAN ISSUE",
U770="Sites strategiques, MLL, Pylone, etc.","ENVTECH",
U770="AKTIVCO DEFAUT GE &amp; POWER Cabinet","POWER ISSUE",
U770="AKTIVCO Coupure ENEO &amp; Baisse de tension","POWER ISSUE",
U770="Coupure ENEO &amp; Baisse de tension","POWER ISSUE",
U770="Defaut GE &amp; POWER Cabinet","POWER ISSUE",
U770="Sharing","POWER ISSUE",
U770="Sites strategiques &amp; DataCenter","POWER ISSUE",
U770="Exclu","Exclu",
U770="SAT","TX ISSUE",
U770="SPARE-ISSUE","SPARE-ISSUE",
U770="Fiber CAmtel","TX ISSUE",
U770="Fiber AOF","TX ISSUE",
U770="Projet OCM (HUAWEI)","TRAVAUX-HUAWEI",
U770="Projet OCM (NOKIA)","TRAVAUX -NOKIA",
U770="ACCESS-ISSUE","ACCESS-ISSUE",
U770="Projet OCM (ZTE, NOKIA, autres projets)","TRAVAUX OCM",
U770="No root CAuse","No root cause",
U770="ODU HS","TX ISSUE",
U770="IP &amp; VLAN","TX ISSUE",
U770="Warehouse HUAWEI","SPARE-ISSUE",
U770="SPARE-HS","SPARE-ISSUE",
U770="Power Telco","RAN ISSUE",U770="no impacts","no impacts"
),"")</f>
        <v/>
      </c>
      <c r="U770" s="28"/>
      <c r="V770" s="35" t="str" cm="1">
        <f t="array" ref="V770">IFERROR(_xlfn.IFS(
U770="MPR ISSUE","ACTIVE",
U770="BSS Hardware Issue","ACTIVE",
U770="Sites strategiques, MLL, Pylone, etc.","PASSIVE",
U770="AKTIVCO DEFAUT GE &amp; POWER Cabinet","PASSIVE",
U770="AKTIVCO Coupure ENEO &amp; Baisse de tension","PASSIVE",
U770="Coupure ENEO &amp; Baisse de tension","PASSIVE",
U770="Defaut GE &amp; POWER Cabinet","PASSIVE",
U770="Sharing","PASSIVE",
U770="Sites strategiques &amp; DataCenter","PASSIVE",
U770="Exclu","Exclu",
U770="SAT","ACTIVE",
U770="SPARE-ISSUE","SPARE-ISSUE",
U770="Fiber CAmtel","ACTIVE",
U770="Fiber AOF","ACTIVE",
U770="Projet OCM (HUAWEI)","PLANNED WORKS",
U770="Projet OCM (NOKIA)","PLANNED WORKS",
U770="ACCESS-ISSUE","ACCESS-ISSUE",
U770="Projet OCM (ZTE, NOKIA, autres projets)","PLANNED WORKS",
U770="No root CAuse","No root cause",
U770="ODU HS","ACTIVE",
U770="IP &amp; VLAN","ACTIVE",
U770="Warehouse HUAWEI","SPARE-ISSUE",
U770="SPARE-HS","SPARE-ISSUE",
U770="Power Telco","ACTIVE",U770="no impacts","no impacts"
),"")</f>
        <v/>
      </c>
      <c r="W770" s="102"/>
      <c r="X770" s="102"/>
      <c r="Y770" s="102"/>
      <c r="Z770" s="102"/>
      <c r="AA770" s="102"/>
      <c r="AB770" s="104" t="s">
        <v>5423</v>
      </c>
      <c r="AC770" s="9"/>
      <c r="AD770" s="9"/>
      <c r="AE770" s="7" t="s">
        <v>5423</v>
      </c>
      <c r="AF770" s="6"/>
      <c r="AG770" s="7"/>
      <c r="AH770" s="3" t="s">
        <v>5423</v>
      </c>
      <c r="AI770" s="18" t="s">
        <v>5423</v>
      </c>
      <c r="AJ770" s="18" t="s">
        <v>5423</v>
      </c>
      <c r="AK770" s="18" t="s">
        <v>5423</v>
      </c>
      <c r="AL770" s="18" t="s">
        <v>5423</v>
      </c>
      <c r="AM770" s="18" t="s">
        <v>5423</v>
      </c>
      <c r="AN770" s="18" t="s">
        <v>5423</v>
      </c>
      <c r="AO770" s="18" t="s">
        <v>5423</v>
      </c>
      <c r="AP770" s="18" t="s">
        <v>5423</v>
      </c>
      <c r="AQ770" s="18" t="s">
        <v>5423</v>
      </c>
      <c r="AR770" s="18" t="s">
        <v>5423</v>
      </c>
      <c r="AS770" s="18" t="s">
        <v>5423</v>
      </c>
      <c r="AT770" s="18" t="s">
        <v>5423</v>
      </c>
      <c r="AU770" s="9" t="s">
        <v>5423</v>
      </c>
      <c r="AV770" s="14"/>
      <c r="AW770" s="14" t="s">
        <v>5423</v>
      </c>
      <c r="AX770" s="14" t="str">
        <f>_xlfn.XLOOKUP(B770,'[4]cell downs 18042026 17h'!$B:$B,'[4]cell downs 18042026 17h'!$B:$B,"")</f>
        <v/>
      </c>
      <c r="AY770" s="14" t="str">
        <f>_xlfn.XLOOKUP(B770,'[5]Cells Huawei 19042026 15h'!$B:$B,'[5]Cells Huawei 19042026 15h'!$B:$B,"")</f>
        <v/>
      </c>
      <c r="AZ770" s="105" t="str">
        <f>_xlfn.XLOOKUP(B770,'INCIDENT-04-23-2026'!E:E,'INCIDENT-04-23-2026'!F:F,"")</f>
        <v/>
      </c>
      <c r="BA770" s="105" t="str">
        <f>_xlfn.XLOOKUP(B770,'[6]Eneo 17H'!$C:$C,'[6]Eneo 17H'!$I:$I,"")</f>
        <v/>
      </c>
      <c r="BB770" s="105" t="str">
        <f>_xlfn.XLOOKUP(B770,[8]ALL!$B:$B,[8]ALL!$M:$M,"")</f>
        <v/>
      </c>
      <c r="BC770" s="105" t="str">
        <f>_xlfn.XLOOKUP(B770,'[6]Eneo 17H'!$C:$C,'[6]Eneo 17H'!$I:$I,"")</f>
        <v/>
      </c>
      <c r="BD770" s="105" t="str">
        <f>_xlfn.XLOOKUP(B770,'[7]Eneo 12H'!$C:$C,'[7]Eneo 12H'!$I:$I,"")</f>
        <v/>
      </c>
      <c r="BE770" s="105" t="s">
        <v>7208</v>
      </c>
    </row>
    <row r="771" spans="1:57" hidden="1" x14ac:dyDescent="0.3">
      <c r="A771" s="1" t="s">
        <v>3438</v>
      </c>
      <c r="B771" s="8" t="s">
        <v>3439</v>
      </c>
      <c r="C771" s="3" t="str">
        <f>_xlfn.XLOOKUP(B771,'[1]daily break down'!$D:$D,'[1]daily break down'!$E:$E,"")</f>
        <v>Douala</v>
      </c>
      <c r="D771" s="1" t="s">
        <v>11</v>
      </c>
      <c r="E771" s="1" t="s">
        <v>145</v>
      </c>
      <c r="F771" s="3" t="s">
        <v>31</v>
      </c>
      <c r="G771" s="1" t="s">
        <v>32</v>
      </c>
      <c r="H771" s="27" t="str">
        <f>_xlfn.XLOOKUP(B771,[2]CALCULATION!$B:$B,[2]CALCULATION!$H:$H,"")</f>
        <v>ZTE</v>
      </c>
      <c r="I771" s="23">
        <v>0</v>
      </c>
      <c r="J771" s="23">
        <v>0.19063915213464436</v>
      </c>
      <c r="K771" s="23">
        <v>0</v>
      </c>
      <c r="L771" s="23">
        <v>0.12334740164311035</v>
      </c>
      <c r="M771" s="23">
        <v>0.50833540220241857</v>
      </c>
      <c r="N771" s="23">
        <v>0</v>
      </c>
      <c r="O771" s="23">
        <v>0</v>
      </c>
      <c r="P771" s="103" t="s">
        <v>6554</v>
      </c>
      <c r="Q771" s="36" t="s">
        <v>5796</v>
      </c>
      <c r="R771" s="36"/>
      <c r="S771" s="35" t="str" cm="1">
        <f t="array" ref="S771">IFERROR(_xlfn.IFS(
U771="MPR ISSUE","PDH",
U771="BSS Hardware Issue","BSS",
U771="Sites strategiques, MLL, Pylone, etc.","ENVTECH",
U771="AKTIVCO DEFAUT GE &amp; POWER Cabinet","AKTIVCO",
U771="AKTIVCO Coupure ENEO &amp; Baisse de tension","AKTIVCO GRID ONLY",
U771="Coupure ENEO &amp; Baisse de tension","IHS GRID ONLY",
U771="Defaut GE &amp; POWER Cabinet","IHS",
U771="Sharing","Partners",
U771="Sites strategiques &amp; DataCenter","SST &amp; DC",
U771="Exclu","Exclu",
U771="SAT","SAT",
U771="SPARE-ISSUE","SPARE-ISSUE",
U771="Fiber CAmtel","TRANS_FO_CAMTEL",
U771="Fiber AOF","Fiber AOF",
U771="Projet OCM (HUAWEI)","TRAVAUX-HUAWEI",
U771="Projet OCM (NOKIA)","TRAVAUX-NOKIA",
U771="ACCESS-ISSUE","ACCESS-ISSUE",
U771="Projet OCM (ZTE, NOKIA, autres projets)","TRAVAUX OCM",
U771="No root CAuse","No root cause",
U771="ODU HS","PDH",
U771="IP &amp; VLAN","PDH",
U771="Warehouse HUAWEI","SPARE-ISSUE",
U771="SPARE-HS","SPARE-ISSUE",
U771="Power Telco","BSS",U771="no impacts","no impacts"
),"")</f>
        <v/>
      </c>
      <c r="T771" s="35" t="str" cm="1">
        <f t="array" ref="T771">IFERROR(_xlfn.IFS(
U771="MPR ISSUE","TX ISSUE",
U771="BSS Hardware Issue","RAN ISSUE",
U771="Sites strategiques, MLL, Pylone, etc.","ENVTECH",
U771="AKTIVCO DEFAUT GE &amp; POWER Cabinet","POWER ISSUE",
U771="AKTIVCO Coupure ENEO &amp; Baisse de tension","POWER ISSUE",
U771="Coupure ENEO &amp; Baisse de tension","POWER ISSUE",
U771="Defaut GE &amp; POWER Cabinet","POWER ISSUE",
U771="Sharing","POWER ISSUE",
U771="Sites strategiques &amp; DataCenter","POWER ISSUE",
U771="Exclu","Exclu",
U771="SAT","TX ISSUE",
U771="SPARE-ISSUE","SPARE-ISSUE",
U771="Fiber CAmtel","TX ISSUE",
U771="Fiber AOF","TX ISSUE",
U771="Projet OCM (HUAWEI)","TRAVAUX-HUAWEI",
U771="Projet OCM (NOKIA)","TRAVAUX -NOKIA",
U771="ACCESS-ISSUE","ACCESS-ISSUE",
U771="Projet OCM (ZTE, NOKIA, autres projets)","TRAVAUX OCM",
U771="No root CAuse","No root cause",
U771="ODU HS","TX ISSUE",
U771="IP &amp; VLAN","TX ISSUE",
U771="Warehouse HUAWEI","SPARE-ISSUE",
U771="SPARE-HS","SPARE-ISSUE",
U771="Power Telco","RAN ISSUE",U771="no impacts","no impacts"
),"")</f>
        <v/>
      </c>
      <c r="U771" s="28"/>
      <c r="V771" s="35" t="str" cm="1">
        <f t="array" ref="V771">IFERROR(_xlfn.IFS(
U771="MPR ISSUE","ACTIVE",
U771="BSS Hardware Issue","ACTIVE",
U771="Sites strategiques, MLL, Pylone, etc.","PASSIVE",
U771="AKTIVCO DEFAUT GE &amp; POWER Cabinet","PASSIVE",
U771="AKTIVCO Coupure ENEO &amp; Baisse de tension","PASSIVE",
U771="Coupure ENEO &amp; Baisse de tension","PASSIVE",
U771="Defaut GE &amp; POWER Cabinet","PASSIVE",
U771="Sharing","PASSIVE",
U771="Sites strategiques &amp; DataCenter","PASSIVE",
U771="Exclu","Exclu",
U771="SAT","ACTIVE",
U771="SPARE-ISSUE","SPARE-ISSUE",
U771="Fiber CAmtel","ACTIVE",
U771="Fiber AOF","ACTIVE",
U771="Projet OCM (HUAWEI)","PLANNED WORKS",
U771="Projet OCM (NOKIA)","PLANNED WORKS",
U771="ACCESS-ISSUE","ACCESS-ISSUE",
U771="Projet OCM (ZTE, NOKIA, autres projets)","PLANNED WORKS",
U771="No root CAuse","No root cause",
U771="ODU HS","ACTIVE",
U771="IP &amp; VLAN","ACTIVE",
U771="Warehouse HUAWEI","SPARE-ISSUE",
U771="SPARE-HS","SPARE-ISSUE",
U771="Power Telco","ACTIVE",U771="no impacts","no impacts"
),"")</f>
        <v/>
      </c>
      <c r="W771" s="102"/>
      <c r="X771" s="102"/>
      <c r="Y771" s="102"/>
      <c r="Z771" s="102"/>
      <c r="AA771" s="102"/>
      <c r="AB771" s="104" t="s">
        <v>5423</v>
      </c>
      <c r="AC771" s="9"/>
      <c r="AD771" s="9"/>
      <c r="AE771" s="7" t="s">
        <v>5423</v>
      </c>
      <c r="AF771" s="6"/>
      <c r="AG771" s="7"/>
      <c r="AH771" s="3" t="s">
        <v>5423</v>
      </c>
      <c r="AI771" s="18" t="s">
        <v>5423</v>
      </c>
      <c r="AJ771" s="18" t="s">
        <v>5423</v>
      </c>
      <c r="AK771" s="18" t="s">
        <v>5423</v>
      </c>
      <c r="AL771" s="18" t="s">
        <v>5423</v>
      </c>
      <c r="AM771" s="18" t="s">
        <v>5423</v>
      </c>
      <c r="AN771" s="18" t="s">
        <v>5423</v>
      </c>
      <c r="AO771" s="18" t="s">
        <v>5423</v>
      </c>
      <c r="AP771" s="18" t="s">
        <v>5423</v>
      </c>
      <c r="AQ771" s="18" t="s">
        <v>5423</v>
      </c>
      <c r="AR771" s="18" t="s">
        <v>5423</v>
      </c>
      <c r="AS771" s="18" t="s">
        <v>5423</v>
      </c>
      <c r="AT771" s="18" t="s">
        <v>5423</v>
      </c>
      <c r="AU771" s="9" t="s">
        <v>5423</v>
      </c>
      <c r="AV771" s="14"/>
      <c r="AW771" s="14" t="s">
        <v>5423</v>
      </c>
      <c r="AX771" s="14" t="str">
        <f>_xlfn.XLOOKUP(B771,'[4]cell downs 18042026 17h'!$B:$B,'[4]cell downs 18042026 17h'!$B:$B,"")</f>
        <v/>
      </c>
      <c r="AY771" s="14" t="str">
        <f>_xlfn.XLOOKUP(B771,'[5]Cells Huawei 19042026 15h'!$B:$B,'[5]Cells Huawei 19042026 15h'!$B:$B,"")</f>
        <v/>
      </c>
      <c r="AZ771" s="105" t="str">
        <f>_xlfn.XLOOKUP(B771,'INCIDENT-04-23-2026'!E:E,'INCIDENT-04-23-2026'!F:F,"")</f>
        <v/>
      </c>
      <c r="BA771" s="105" t="str">
        <f>_xlfn.XLOOKUP(B771,'[6]Eneo 17H'!$C:$C,'[6]Eneo 17H'!$I:$I,"")</f>
        <v/>
      </c>
      <c r="BB771" s="105" t="str">
        <f>_xlfn.XLOOKUP(B771,[8]ALL!$B:$B,[8]ALL!$M:$M,"")</f>
        <v/>
      </c>
      <c r="BC771" s="105" t="str">
        <f>_xlfn.XLOOKUP(B771,'[6]Eneo 17H'!$C:$C,'[6]Eneo 17H'!$I:$I,"")</f>
        <v/>
      </c>
      <c r="BD771" s="105" t="str">
        <f>_xlfn.XLOOKUP(B771,'[7]Eneo 12H'!$C:$C,'[7]Eneo 12H'!$I:$I,"")</f>
        <v/>
      </c>
      <c r="BE771" s="105" t="s">
        <v>5423</v>
      </c>
    </row>
    <row r="772" spans="1:57" hidden="1" x14ac:dyDescent="0.3">
      <c r="A772" s="1" t="s">
        <v>2443</v>
      </c>
      <c r="B772" s="8" t="s">
        <v>2444</v>
      </c>
      <c r="C772" s="3" t="str">
        <f>_xlfn.XLOOKUP(B772,'[1]daily break down'!$D:$D,'[1]daily break down'!$E:$E,"")</f>
        <v>Yaounde</v>
      </c>
      <c r="D772" s="1" t="s">
        <v>11</v>
      </c>
      <c r="E772" s="1" t="s">
        <v>12</v>
      </c>
      <c r="F772" s="3" t="s">
        <v>37</v>
      </c>
      <c r="G772" s="1" t="s">
        <v>38</v>
      </c>
      <c r="H772" s="27" t="str">
        <f>_xlfn.XLOOKUP(B772,[2]CALCULATION!$B:$B,[2]CALCULATION!$H:$H,"")</f>
        <v>ZTE</v>
      </c>
      <c r="I772" s="23">
        <v>0</v>
      </c>
      <c r="J772" s="23">
        <v>7.9865480705299099E-2</v>
      </c>
      <c r="K772" s="23">
        <v>0</v>
      </c>
      <c r="L772" s="23">
        <v>0</v>
      </c>
      <c r="M772" s="23">
        <v>0.50387663262306925</v>
      </c>
      <c r="N772" s="23">
        <v>0</v>
      </c>
      <c r="O772" s="23">
        <v>7.9883315783616279E-2</v>
      </c>
      <c r="P772" s="103" t="s">
        <v>6554</v>
      </c>
      <c r="Q772" s="36" t="s">
        <v>5796</v>
      </c>
      <c r="R772" s="36"/>
      <c r="S772" s="35" t="str" cm="1">
        <f t="array" ref="S772">IFERROR(_xlfn.IFS(
U772="MPR ISSUE","PDH",
U772="BSS Hardware Issue","BSS",
U772="Sites strategiques, MLL, Pylone, etc.","ENVTECH",
U772="AKTIVCO DEFAUT GE &amp; POWER Cabinet","AKTIVCO",
U772="AKTIVCO Coupure ENEO &amp; Baisse de tension","AKTIVCO GRID ONLY",
U772="Coupure ENEO &amp; Baisse de tension","IHS GRID ONLY",
U772="Defaut GE &amp; POWER Cabinet","IHS",
U772="Sharing","Partners",
U772="Sites strategiques &amp; DataCenter","SST &amp; DC",
U772="Exclu","Exclu",
U772="SAT","SAT",
U772="SPARE-ISSUE","SPARE-ISSUE",
U772="Fiber CAmtel","TRANS_FO_CAMTEL",
U772="Fiber AOF","Fiber AOF",
U772="Projet OCM (HUAWEI)","TRAVAUX-HUAWEI",
U772="Projet OCM (NOKIA)","TRAVAUX-NOKIA",
U772="ACCESS-ISSUE","ACCESS-ISSUE",
U772="Projet OCM (ZTE, NOKIA, autres projets)","TRAVAUX OCM",
U772="No root CAuse","No root cause",
U772="ODU HS","PDH",
U772="IP &amp; VLAN","PDH",
U772="Warehouse HUAWEI","SPARE-ISSUE",
U772="SPARE-HS","SPARE-ISSUE",
U772="Power Telco","BSS",U772="no impacts","no impacts"
),"")</f>
        <v/>
      </c>
      <c r="T772" s="35" t="str" cm="1">
        <f t="array" ref="T772">IFERROR(_xlfn.IFS(
U772="MPR ISSUE","TX ISSUE",
U772="BSS Hardware Issue","RAN ISSUE",
U772="Sites strategiques, MLL, Pylone, etc.","ENVTECH",
U772="AKTIVCO DEFAUT GE &amp; POWER Cabinet","POWER ISSUE",
U772="AKTIVCO Coupure ENEO &amp; Baisse de tension","POWER ISSUE",
U772="Coupure ENEO &amp; Baisse de tension","POWER ISSUE",
U772="Defaut GE &amp; POWER Cabinet","POWER ISSUE",
U772="Sharing","POWER ISSUE",
U772="Sites strategiques &amp; DataCenter","POWER ISSUE",
U772="Exclu","Exclu",
U772="SAT","TX ISSUE",
U772="SPARE-ISSUE","SPARE-ISSUE",
U772="Fiber CAmtel","TX ISSUE",
U772="Fiber AOF","TX ISSUE",
U772="Projet OCM (HUAWEI)","TRAVAUX-HUAWEI",
U772="Projet OCM (NOKIA)","TRAVAUX -NOKIA",
U772="ACCESS-ISSUE","ACCESS-ISSUE",
U772="Projet OCM (ZTE, NOKIA, autres projets)","TRAVAUX OCM",
U772="No root CAuse","No root cause",
U772="ODU HS","TX ISSUE",
U772="IP &amp; VLAN","TX ISSUE",
U772="Warehouse HUAWEI","SPARE-ISSUE",
U772="SPARE-HS","SPARE-ISSUE",
U772="Power Telco","RAN ISSUE",U772="no impacts","no impacts"
),"")</f>
        <v/>
      </c>
      <c r="U772" s="28"/>
      <c r="V772" s="35" t="str" cm="1">
        <f t="array" ref="V772">IFERROR(_xlfn.IFS(
U772="MPR ISSUE","ACTIVE",
U772="BSS Hardware Issue","ACTIVE",
U772="Sites strategiques, MLL, Pylone, etc.","PASSIVE",
U772="AKTIVCO DEFAUT GE &amp; POWER Cabinet","PASSIVE",
U772="AKTIVCO Coupure ENEO &amp; Baisse de tension","PASSIVE",
U772="Coupure ENEO &amp; Baisse de tension","PASSIVE",
U772="Defaut GE &amp; POWER Cabinet","PASSIVE",
U772="Sharing","PASSIVE",
U772="Sites strategiques &amp; DataCenter","PASSIVE",
U772="Exclu","Exclu",
U772="SAT","ACTIVE",
U772="SPARE-ISSUE","SPARE-ISSUE",
U772="Fiber CAmtel","ACTIVE",
U772="Fiber AOF","ACTIVE",
U772="Projet OCM (HUAWEI)","PLANNED WORKS",
U772="Projet OCM (NOKIA)","PLANNED WORKS",
U772="ACCESS-ISSUE","ACCESS-ISSUE",
U772="Projet OCM (ZTE, NOKIA, autres projets)","PLANNED WORKS",
U772="No root CAuse","No root cause",
U772="ODU HS","ACTIVE",
U772="IP &amp; VLAN","ACTIVE",
U772="Warehouse HUAWEI","SPARE-ISSUE",
U772="SPARE-HS","SPARE-ISSUE",
U772="Power Telco","ACTIVE",U772="no impacts","no impacts"
),"")</f>
        <v/>
      </c>
      <c r="W772" s="102"/>
      <c r="X772" s="102"/>
      <c r="Y772" s="102"/>
      <c r="Z772" s="102"/>
      <c r="AA772" s="102"/>
      <c r="AB772" s="104" t="s">
        <v>5423</v>
      </c>
      <c r="AC772" s="9"/>
      <c r="AD772" s="9"/>
      <c r="AE772" s="7" t="s">
        <v>5423</v>
      </c>
      <c r="AF772" s="6"/>
      <c r="AG772" s="7"/>
      <c r="AH772" s="3" t="s">
        <v>5423</v>
      </c>
      <c r="AI772" s="18" t="s">
        <v>5423</v>
      </c>
      <c r="AJ772" s="18" t="s">
        <v>5423</v>
      </c>
      <c r="AK772" s="18" t="s">
        <v>5423</v>
      </c>
      <c r="AL772" s="18" t="s">
        <v>5423</v>
      </c>
      <c r="AM772" s="18" t="s">
        <v>5423</v>
      </c>
      <c r="AN772" s="18" t="s">
        <v>5423</v>
      </c>
      <c r="AO772" s="18" t="s">
        <v>5423</v>
      </c>
      <c r="AP772" s="18" t="s">
        <v>5423</v>
      </c>
      <c r="AQ772" s="18" t="s">
        <v>5423</v>
      </c>
      <c r="AR772" s="18" t="s">
        <v>5423</v>
      </c>
      <c r="AS772" s="18" t="s">
        <v>5423</v>
      </c>
      <c r="AT772" s="18" t="s">
        <v>5423</v>
      </c>
      <c r="AU772" s="9" t="s">
        <v>5423</v>
      </c>
      <c r="AV772" s="14"/>
      <c r="AW772" s="14" t="s">
        <v>5423</v>
      </c>
      <c r="AX772" s="14" t="str">
        <f>_xlfn.XLOOKUP(B772,'[4]cell downs 18042026 17h'!$B:$B,'[4]cell downs 18042026 17h'!$B:$B,"")</f>
        <v/>
      </c>
      <c r="AY772" s="14" t="str">
        <f>_xlfn.XLOOKUP(B772,'[5]Cells Huawei 19042026 15h'!$B:$B,'[5]Cells Huawei 19042026 15h'!$B:$B,"")</f>
        <v/>
      </c>
      <c r="AZ772" s="105" t="str">
        <f>_xlfn.XLOOKUP(B772,'INCIDENT-04-23-2026'!E:E,'INCIDENT-04-23-2026'!F:F,"")</f>
        <v/>
      </c>
      <c r="BA772" s="105" t="str">
        <f>_xlfn.XLOOKUP(B772,'[6]Eneo 17H'!$C:$C,'[6]Eneo 17H'!$I:$I,"")</f>
        <v/>
      </c>
      <c r="BB772" s="105" t="str">
        <f>_xlfn.XLOOKUP(B772,[8]ALL!$B:$B,[8]ALL!$M:$M,"")</f>
        <v/>
      </c>
      <c r="BC772" s="105" t="str">
        <f>_xlfn.XLOOKUP(B772,'[6]Eneo 17H'!$C:$C,'[6]Eneo 17H'!$I:$I,"")</f>
        <v/>
      </c>
      <c r="BD772" s="105" t="str">
        <f>_xlfn.XLOOKUP(B772,'[7]Eneo 12H'!$C:$C,'[7]Eneo 12H'!$I:$I,"")</f>
        <v/>
      </c>
      <c r="BE772" s="105" t="s">
        <v>7015</v>
      </c>
    </row>
    <row r="773" spans="1:57" hidden="1" x14ac:dyDescent="0.3">
      <c r="A773" s="1" t="s">
        <v>1633</v>
      </c>
      <c r="B773" s="8" t="s">
        <v>1634</v>
      </c>
      <c r="C773" s="3" t="str">
        <f>_xlfn.XLOOKUP(B773,'[1]daily break down'!$D:$D,'[1]daily break down'!$E:$E,"")</f>
        <v>OUEST</v>
      </c>
      <c r="D773" s="1"/>
      <c r="E773" s="1"/>
      <c r="F773" s="3" t="s">
        <v>102</v>
      </c>
      <c r="G773" s="1" t="s">
        <v>856</v>
      </c>
      <c r="H773" s="25" t="str">
        <f>_xlfn.XLOOKUP(B773,[2]CALCULATION!$B:$B,[2]CALCULATION!$H:$H,"")</f>
        <v>Huawei</v>
      </c>
      <c r="I773" s="23">
        <v>1.5202620757748273</v>
      </c>
      <c r="J773" s="23">
        <v>0</v>
      </c>
      <c r="K773" s="23">
        <v>2.1765037824634095</v>
      </c>
      <c r="L773" s="23">
        <v>4.6888242545650671</v>
      </c>
      <c r="M773" s="23">
        <v>0.50287786823729497</v>
      </c>
      <c r="N773" s="23">
        <v>0</v>
      </c>
      <c r="O773" s="23">
        <v>0</v>
      </c>
      <c r="P773" s="103" t="s">
        <v>6554</v>
      </c>
      <c r="Q773" s="36" t="s">
        <v>5796</v>
      </c>
      <c r="R773" s="36"/>
      <c r="S773" s="35" t="str" cm="1">
        <f t="array" ref="S773">IFERROR(_xlfn.IFS(
U773="MPR ISSUE","PDH",
U773="BSS Hardware Issue","BSS",
U773="Sites strategiques, MLL, Pylone, etc.","ENVTECH",
U773="AKTIVCO DEFAUT GE &amp; POWER Cabinet","AKTIVCO",
U773="AKTIVCO Coupure ENEO &amp; Baisse de tension","AKTIVCO GRID ONLY",
U773="Coupure ENEO &amp; Baisse de tension","IHS GRID ONLY",
U773="Defaut GE &amp; POWER Cabinet","IHS",
U773="Sharing","Partners",
U773="Sites strategiques &amp; DataCenter","SST &amp; DC",
U773="Exclu","Exclu",
U773="SAT","SAT",
U773="SPARE-ISSUE","SPARE-ISSUE",
U773="Fiber CAmtel","TRANS_FO_CAMTEL",
U773="Fiber AOF","Fiber AOF",
U773="Projet OCM (HUAWEI)","TRAVAUX-HUAWEI",
U773="Projet OCM (NOKIA)","TRAVAUX-NOKIA",
U773="ACCESS-ISSUE","ACCESS-ISSUE",
U773="Projet OCM (ZTE, NOKIA, autres projets)","TRAVAUX OCM",
U773="No root CAuse","No root cause",
U773="ODU HS","PDH",
U773="IP &amp; VLAN","PDH",
U773="Warehouse HUAWEI","SPARE-ISSUE",
U773="SPARE-HS","SPARE-ISSUE",
U773="Power Telco","BSS",U773="no impacts","no impacts"
),"")</f>
        <v/>
      </c>
      <c r="T773" s="35" t="str" cm="1">
        <f t="array" ref="T773">IFERROR(_xlfn.IFS(
U773="MPR ISSUE","TX ISSUE",
U773="BSS Hardware Issue","RAN ISSUE",
U773="Sites strategiques, MLL, Pylone, etc.","ENVTECH",
U773="AKTIVCO DEFAUT GE &amp; POWER Cabinet","POWER ISSUE",
U773="AKTIVCO Coupure ENEO &amp; Baisse de tension","POWER ISSUE",
U773="Coupure ENEO &amp; Baisse de tension","POWER ISSUE",
U773="Defaut GE &amp; POWER Cabinet","POWER ISSUE",
U773="Sharing","POWER ISSUE",
U773="Sites strategiques &amp; DataCenter","POWER ISSUE",
U773="Exclu","Exclu",
U773="SAT","TX ISSUE",
U773="SPARE-ISSUE","SPARE-ISSUE",
U773="Fiber CAmtel","TX ISSUE",
U773="Fiber AOF","TX ISSUE",
U773="Projet OCM (HUAWEI)","TRAVAUX-HUAWEI",
U773="Projet OCM (NOKIA)","TRAVAUX -NOKIA",
U773="ACCESS-ISSUE","ACCESS-ISSUE",
U773="Projet OCM (ZTE, NOKIA, autres projets)","TRAVAUX OCM",
U773="No root CAuse","No root cause",
U773="ODU HS","TX ISSUE",
U773="IP &amp; VLAN","TX ISSUE",
U773="Warehouse HUAWEI","SPARE-ISSUE",
U773="SPARE-HS","SPARE-ISSUE",
U773="Power Telco","RAN ISSUE",U773="no impacts","no impacts"
),"")</f>
        <v/>
      </c>
      <c r="U773" s="28"/>
      <c r="V773" s="35" t="str" cm="1">
        <f t="array" ref="V773">IFERROR(_xlfn.IFS(
U773="MPR ISSUE","ACTIVE",
U773="BSS Hardware Issue","ACTIVE",
U773="Sites strategiques, MLL, Pylone, etc.","PASSIVE",
U773="AKTIVCO DEFAUT GE &amp; POWER Cabinet","PASSIVE",
U773="AKTIVCO Coupure ENEO &amp; Baisse de tension","PASSIVE",
U773="Coupure ENEO &amp; Baisse de tension","PASSIVE",
U773="Defaut GE &amp; POWER Cabinet","PASSIVE",
U773="Sharing","PASSIVE",
U773="Sites strategiques &amp; DataCenter","PASSIVE",
U773="Exclu","Exclu",
U773="SAT","ACTIVE",
U773="SPARE-ISSUE","SPARE-ISSUE",
U773="Fiber CAmtel","ACTIVE",
U773="Fiber AOF","ACTIVE",
U773="Projet OCM (HUAWEI)","PLANNED WORKS",
U773="Projet OCM (NOKIA)","PLANNED WORKS",
U773="ACCESS-ISSUE","ACCESS-ISSUE",
U773="Projet OCM (ZTE, NOKIA, autres projets)","PLANNED WORKS",
U773="No root CAuse","No root cause",
U773="ODU HS","ACTIVE",
U773="IP &amp; VLAN","ACTIVE",
U773="Warehouse HUAWEI","SPARE-ISSUE",
U773="SPARE-HS","SPARE-ISSUE",
U773="Power Telco","ACTIVE",U773="no impacts","no impacts"
),"")</f>
        <v/>
      </c>
      <c r="W773" s="102"/>
      <c r="X773" s="102"/>
      <c r="Y773" s="102"/>
      <c r="Z773" s="102"/>
      <c r="AA773" s="102"/>
      <c r="AB773" s="104" t="s">
        <v>5423</v>
      </c>
      <c r="AC773" s="9"/>
      <c r="AD773" s="9"/>
      <c r="AE773" s="7" t="s">
        <v>5423</v>
      </c>
      <c r="AF773" s="6"/>
      <c r="AG773" s="7"/>
      <c r="AH773" s="3" t="s">
        <v>5423</v>
      </c>
      <c r="AI773" s="18" t="s">
        <v>5423</v>
      </c>
      <c r="AJ773" s="18" t="s">
        <v>5423</v>
      </c>
      <c r="AK773" s="18" t="s">
        <v>5423</v>
      </c>
      <c r="AL773" s="18" t="s">
        <v>5423</v>
      </c>
      <c r="AM773" s="18" t="s">
        <v>5423</v>
      </c>
      <c r="AN773" s="18" t="s">
        <v>5423</v>
      </c>
      <c r="AO773" s="18" t="s">
        <v>5423</v>
      </c>
      <c r="AP773" s="18" t="s">
        <v>5423</v>
      </c>
      <c r="AQ773" s="18" t="s">
        <v>5423</v>
      </c>
      <c r="AR773" s="18" t="s">
        <v>5423</v>
      </c>
      <c r="AS773" s="18" t="s">
        <v>5423</v>
      </c>
      <c r="AT773" s="18" t="s">
        <v>5423</v>
      </c>
      <c r="AU773" s="9" t="s">
        <v>5423</v>
      </c>
      <c r="AV773" s="14"/>
      <c r="AW773" s="14" t="s">
        <v>5423</v>
      </c>
      <c r="AX773" s="14" t="str">
        <f>_xlfn.XLOOKUP(B773,'[4]cell downs 18042026 17h'!$B:$B,'[4]cell downs 18042026 17h'!$B:$B,"")</f>
        <v/>
      </c>
      <c r="AY773" s="14" t="str">
        <f>_xlfn.XLOOKUP(B773,'[5]Cells Huawei 19042026 15h'!$B:$B,'[5]Cells Huawei 19042026 15h'!$B:$B,"")</f>
        <v/>
      </c>
      <c r="AZ773" s="105" t="str">
        <f>_xlfn.XLOOKUP(B773,'INCIDENT-04-23-2026'!E:E,'INCIDENT-04-23-2026'!F:F,"")</f>
        <v/>
      </c>
      <c r="BA773" s="105" t="str">
        <f>_xlfn.XLOOKUP(B773,'[6]Eneo 17H'!$C:$C,'[6]Eneo 17H'!$I:$I,"")</f>
        <v/>
      </c>
      <c r="BB773" s="105" t="str">
        <f>_xlfn.XLOOKUP(B773,[8]ALL!$B:$B,[8]ALL!$M:$M,"")</f>
        <v/>
      </c>
      <c r="BC773" s="105" t="str">
        <f>_xlfn.XLOOKUP(B773,'[6]Eneo 17H'!$C:$C,'[6]Eneo 17H'!$I:$I,"")</f>
        <v/>
      </c>
      <c r="BD773" s="105" t="str">
        <f>_xlfn.XLOOKUP(B773,'[7]Eneo 12H'!$C:$C,'[7]Eneo 12H'!$I:$I,"")</f>
        <v/>
      </c>
      <c r="BE773" s="105" t="s">
        <v>7209</v>
      </c>
    </row>
    <row r="774" spans="1:57" hidden="1" x14ac:dyDescent="0.3">
      <c r="A774" s="1" t="s">
        <v>4806</v>
      </c>
      <c r="B774" s="8" t="s">
        <v>4807</v>
      </c>
      <c r="C774" s="3" t="str">
        <f>_xlfn.XLOOKUP(B774,'[1]daily break down'!$D:$D,'[1]daily break down'!$E:$E,"")</f>
        <v>Douala</v>
      </c>
      <c r="D774" s="1" t="s">
        <v>11</v>
      </c>
      <c r="E774" s="1" t="s">
        <v>12</v>
      </c>
      <c r="F774" s="3" t="s">
        <v>31</v>
      </c>
      <c r="G774" s="1" t="s">
        <v>32</v>
      </c>
      <c r="H774" s="27" t="str">
        <f>_xlfn.XLOOKUP(B774,[2]CALCULATION!$B:$B,[2]CALCULATION!$H:$H,"")</f>
        <v>ZTE</v>
      </c>
      <c r="I774" s="23">
        <v>0</v>
      </c>
      <c r="J774" s="23">
        <v>0</v>
      </c>
      <c r="K774" s="23">
        <v>0</v>
      </c>
      <c r="L774" s="23">
        <v>0</v>
      </c>
      <c r="M774" s="23">
        <v>0.46121512528785746</v>
      </c>
      <c r="N774" s="23">
        <v>0</v>
      </c>
      <c r="O774" s="23">
        <v>0</v>
      </c>
      <c r="P774" s="103" t="s">
        <v>6554</v>
      </c>
      <c r="Q774" s="36" t="s">
        <v>5796</v>
      </c>
      <c r="R774" s="36"/>
      <c r="S774" s="35" t="str" cm="1">
        <f t="array" ref="S774">IFERROR(_xlfn.IFS(
U774="MPR ISSUE","PDH",
U774="BSS Hardware Issue","BSS",
U774="Sites strategiques, MLL, Pylone, etc.","ENVTECH",
U774="AKTIVCO DEFAUT GE &amp; POWER Cabinet","AKTIVCO",
U774="AKTIVCO Coupure ENEO &amp; Baisse de tension","AKTIVCO GRID ONLY",
U774="Coupure ENEO &amp; Baisse de tension","IHS GRID ONLY",
U774="Defaut GE &amp; POWER Cabinet","IHS",
U774="Sharing","Partners",
U774="Sites strategiques &amp; DataCenter","SST &amp; DC",
U774="Exclu","Exclu",
U774="SAT","SAT",
U774="SPARE-ISSUE","SPARE-ISSUE",
U774="Fiber CAmtel","TRANS_FO_CAMTEL",
U774="Fiber AOF","Fiber AOF",
U774="Projet OCM (HUAWEI)","TRAVAUX-HUAWEI",
U774="Projet OCM (NOKIA)","TRAVAUX-NOKIA",
U774="ACCESS-ISSUE","ACCESS-ISSUE",
U774="Projet OCM (ZTE, NOKIA, autres projets)","TRAVAUX OCM",
U774="No root CAuse","No root cause",
U774="ODU HS","PDH",
U774="IP &amp; VLAN","PDH",
U774="Warehouse HUAWEI","SPARE-ISSUE",
U774="SPARE-HS","SPARE-ISSUE",
U774="Power Telco","BSS",U774="no impacts","no impacts"
),"")</f>
        <v/>
      </c>
      <c r="T774" s="35" t="str" cm="1">
        <f t="array" ref="T774">IFERROR(_xlfn.IFS(
U774="MPR ISSUE","TX ISSUE",
U774="BSS Hardware Issue","RAN ISSUE",
U774="Sites strategiques, MLL, Pylone, etc.","ENVTECH",
U774="AKTIVCO DEFAUT GE &amp; POWER Cabinet","POWER ISSUE",
U774="AKTIVCO Coupure ENEO &amp; Baisse de tension","POWER ISSUE",
U774="Coupure ENEO &amp; Baisse de tension","POWER ISSUE",
U774="Defaut GE &amp; POWER Cabinet","POWER ISSUE",
U774="Sharing","POWER ISSUE",
U774="Sites strategiques &amp; DataCenter","POWER ISSUE",
U774="Exclu","Exclu",
U774="SAT","TX ISSUE",
U774="SPARE-ISSUE","SPARE-ISSUE",
U774="Fiber CAmtel","TX ISSUE",
U774="Fiber AOF","TX ISSUE",
U774="Projet OCM (HUAWEI)","TRAVAUX-HUAWEI",
U774="Projet OCM (NOKIA)","TRAVAUX -NOKIA",
U774="ACCESS-ISSUE","ACCESS-ISSUE",
U774="Projet OCM (ZTE, NOKIA, autres projets)","TRAVAUX OCM",
U774="No root CAuse","No root cause",
U774="ODU HS","TX ISSUE",
U774="IP &amp; VLAN","TX ISSUE",
U774="Warehouse HUAWEI","SPARE-ISSUE",
U774="SPARE-HS","SPARE-ISSUE",
U774="Power Telco","RAN ISSUE",U774="no impacts","no impacts"
),"")</f>
        <v/>
      </c>
      <c r="U774" s="28"/>
      <c r="V774" s="35" t="str" cm="1">
        <f t="array" ref="V774">IFERROR(_xlfn.IFS(
U774="MPR ISSUE","ACTIVE",
U774="BSS Hardware Issue","ACTIVE",
U774="Sites strategiques, MLL, Pylone, etc.","PASSIVE",
U774="AKTIVCO DEFAUT GE &amp; POWER Cabinet","PASSIVE",
U774="AKTIVCO Coupure ENEO &amp; Baisse de tension","PASSIVE",
U774="Coupure ENEO &amp; Baisse de tension","PASSIVE",
U774="Defaut GE &amp; POWER Cabinet","PASSIVE",
U774="Sharing","PASSIVE",
U774="Sites strategiques &amp; DataCenter","PASSIVE",
U774="Exclu","Exclu",
U774="SAT","ACTIVE",
U774="SPARE-ISSUE","SPARE-ISSUE",
U774="Fiber CAmtel","ACTIVE",
U774="Fiber AOF","ACTIVE",
U774="Projet OCM (HUAWEI)","PLANNED WORKS",
U774="Projet OCM (NOKIA)","PLANNED WORKS",
U774="ACCESS-ISSUE","ACCESS-ISSUE",
U774="Projet OCM (ZTE, NOKIA, autres projets)","PLANNED WORKS",
U774="No root CAuse","No root cause",
U774="ODU HS","ACTIVE",
U774="IP &amp; VLAN","ACTIVE",
U774="Warehouse HUAWEI","SPARE-ISSUE",
U774="SPARE-HS","SPARE-ISSUE",
U774="Power Telco","ACTIVE",U774="no impacts","no impacts"
),"")</f>
        <v/>
      </c>
      <c r="W774" s="102"/>
      <c r="X774" s="102"/>
      <c r="Y774" s="102"/>
      <c r="Z774" s="102"/>
      <c r="AA774" s="102"/>
      <c r="AB774" s="104" t="s">
        <v>5423</v>
      </c>
      <c r="AC774" s="9"/>
      <c r="AD774" s="9"/>
      <c r="AE774" s="7" t="s">
        <v>5423</v>
      </c>
      <c r="AF774" s="6"/>
      <c r="AG774" s="7"/>
      <c r="AH774" s="3" t="s">
        <v>5423</v>
      </c>
      <c r="AI774" s="18" t="s">
        <v>5423</v>
      </c>
      <c r="AJ774" s="18" t="s">
        <v>5423</v>
      </c>
      <c r="AK774" s="18" t="s">
        <v>5423</v>
      </c>
      <c r="AL774" s="18" t="s">
        <v>5423</v>
      </c>
      <c r="AM774" s="18" t="s">
        <v>5423</v>
      </c>
      <c r="AN774" s="18" t="s">
        <v>5423</v>
      </c>
      <c r="AO774" s="18" t="s">
        <v>5423</v>
      </c>
      <c r="AP774" s="18" t="s">
        <v>5423</v>
      </c>
      <c r="AQ774" s="18" t="s">
        <v>5423</v>
      </c>
      <c r="AR774" s="18" t="s">
        <v>5423</v>
      </c>
      <c r="AS774" s="18" t="s">
        <v>5423</v>
      </c>
      <c r="AT774" s="18" t="s">
        <v>5423</v>
      </c>
      <c r="AU774" s="9" t="s">
        <v>5423</v>
      </c>
      <c r="AV774" s="14"/>
      <c r="AW774" s="14" t="s">
        <v>5423</v>
      </c>
      <c r="AX774" s="14" t="str">
        <f>_xlfn.XLOOKUP(B774,'[4]cell downs 18042026 17h'!$B:$B,'[4]cell downs 18042026 17h'!$B:$B,"")</f>
        <v/>
      </c>
      <c r="AY774" s="14" t="str">
        <f>_xlfn.XLOOKUP(B774,'[5]Cells Huawei 19042026 15h'!$B:$B,'[5]Cells Huawei 19042026 15h'!$B:$B,"")</f>
        <v/>
      </c>
      <c r="AZ774" s="105" t="str">
        <f>_xlfn.XLOOKUP(B774,'INCIDENT-04-23-2026'!E:E,'INCIDENT-04-23-2026'!F:F,"")</f>
        <v/>
      </c>
      <c r="BA774" s="105" t="str">
        <f>_xlfn.XLOOKUP(B774,'[6]Eneo 17H'!$C:$C,'[6]Eneo 17H'!$I:$I,"")</f>
        <v/>
      </c>
      <c r="BB774" s="105" t="str">
        <f>_xlfn.XLOOKUP(B774,[8]ALL!$B:$B,[8]ALL!$M:$M,"")</f>
        <v/>
      </c>
      <c r="BC774" s="105" t="str">
        <f>_xlfn.XLOOKUP(B774,'[6]Eneo 17H'!$C:$C,'[6]Eneo 17H'!$I:$I,"")</f>
        <v/>
      </c>
      <c r="BD774" s="105" t="str">
        <f>_xlfn.XLOOKUP(B774,'[7]Eneo 12H'!$C:$C,'[7]Eneo 12H'!$I:$I,"")</f>
        <v/>
      </c>
      <c r="BE774" s="105" t="s">
        <v>5423</v>
      </c>
    </row>
    <row r="775" spans="1:57" hidden="1" x14ac:dyDescent="0.3">
      <c r="A775" s="1" t="s">
        <v>4938</v>
      </c>
      <c r="B775" s="8" t="s">
        <v>4939</v>
      </c>
      <c r="C775" s="3" t="str">
        <f>_xlfn.XLOOKUP(B775,'[1]daily break down'!$D:$D,'[1]daily break down'!$E:$E,"")</f>
        <v>CENTRE</v>
      </c>
      <c r="D775" s="1" t="s">
        <v>11</v>
      </c>
      <c r="E775" s="1" t="s">
        <v>96</v>
      </c>
      <c r="F775" s="3" t="s">
        <v>37</v>
      </c>
      <c r="G775" s="1" t="s">
        <v>4940</v>
      </c>
      <c r="H775" s="26" t="str">
        <f>_xlfn.XLOOKUP(B775,[2]CALCULATION!$B:$B,[2]CALCULATION!$H:$H,"")</f>
        <v>NOKIA</v>
      </c>
      <c r="I775" s="23">
        <v>0</v>
      </c>
      <c r="J775" s="23">
        <v>0.29888024244292055</v>
      </c>
      <c r="K775" s="23">
        <v>0</v>
      </c>
      <c r="L775" s="23">
        <v>0</v>
      </c>
      <c r="M775" s="23">
        <v>0.45541872483470441</v>
      </c>
      <c r="N775" s="23">
        <v>0</v>
      </c>
      <c r="O775" s="23">
        <v>2.5201191422965546E-2</v>
      </c>
      <c r="P775" s="103" t="s">
        <v>6554</v>
      </c>
      <c r="Q775" s="36" t="s">
        <v>5796</v>
      </c>
      <c r="R775" s="36"/>
      <c r="S775" s="35" t="str" cm="1">
        <f t="array" ref="S775">IFERROR(_xlfn.IFS(
U775="MPR ISSUE","PDH",
U775="BSS Hardware Issue","BSS",
U775="Sites strategiques, MLL, Pylone, etc.","ENVTECH",
U775="AKTIVCO DEFAUT GE &amp; POWER Cabinet","AKTIVCO",
U775="AKTIVCO Coupure ENEO &amp; Baisse de tension","AKTIVCO GRID ONLY",
U775="Coupure ENEO &amp; Baisse de tension","IHS GRID ONLY",
U775="Defaut GE &amp; POWER Cabinet","IHS",
U775="Sharing","Partners",
U775="Sites strategiques &amp; DataCenter","SST &amp; DC",
U775="Exclu","Exclu",
U775="SAT","SAT",
U775="SPARE-ISSUE","SPARE-ISSUE",
U775="Fiber CAmtel","TRANS_FO_CAMTEL",
U775="Fiber AOF","Fiber AOF",
U775="Projet OCM (HUAWEI)","TRAVAUX-HUAWEI",
U775="Projet OCM (NOKIA)","TRAVAUX-NOKIA",
U775="ACCESS-ISSUE","ACCESS-ISSUE",
U775="Projet OCM (ZTE, NOKIA, autres projets)","TRAVAUX OCM",
U775="No root CAuse","No root cause",
U775="ODU HS","PDH",
U775="IP &amp; VLAN","PDH",
U775="Warehouse HUAWEI","SPARE-ISSUE",
U775="SPARE-HS","SPARE-ISSUE",
U775="Power Telco","BSS",U775="no impacts","no impacts"
),"")</f>
        <v/>
      </c>
      <c r="T775" s="35" t="str" cm="1">
        <f t="array" ref="T775">IFERROR(_xlfn.IFS(
U775="MPR ISSUE","TX ISSUE",
U775="BSS Hardware Issue","RAN ISSUE",
U775="Sites strategiques, MLL, Pylone, etc.","ENVTECH",
U775="AKTIVCO DEFAUT GE &amp; POWER Cabinet","POWER ISSUE",
U775="AKTIVCO Coupure ENEO &amp; Baisse de tension","POWER ISSUE",
U775="Coupure ENEO &amp; Baisse de tension","POWER ISSUE",
U775="Defaut GE &amp; POWER Cabinet","POWER ISSUE",
U775="Sharing","POWER ISSUE",
U775="Sites strategiques &amp; DataCenter","POWER ISSUE",
U775="Exclu","Exclu",
U775="SAT","TX ISSUE",
U775="SPARE-ISSUE","SPARE-ISSUE",
U775="Fiber CAmtel","TX ISSUE",
U775="Fiber AOF","TX ISSUE",
U775="Projet OCM (HUAWEI)","TRAVAUX-HUAWEI",
U775="Projet OCM (NOKIA)","TRAVAUX -NOKIA",
U775="ACCESS-ISSUE","ACCESS-ISSUE",
U775="Projet OCM (ZTE, NOKIA, autres projets)","TRAVAUX OCM",
U775="No root CAuse","No root cause",
U775="ODU HS","TX ISSUE",
U775="IP &amp; VLAN","TX ISSUE",
U775="Warehouse HUAWEI","SPARE-ISSUE",
U775="SPARE-HS","SPARE-ISSUE",
U775="Power Telco","RAN ISSUE",U775="no impacts","no impacts"
),"")</f>
        <v/>
      </c>
      <c r="U775" s="28"/>
      <c r="V775" s="35" t="str" cm="1">
        <f t="array" ref="V775">IFERROR(_xlfn.IFS(
U775="MPR ISSUE","ACTIVE",
U775="BSS Hardware Issue","ACTIVE",
U775="Sites strategiques, MLL, Pylone, etc.","PASSIVE",
U775="AKTIVCO DEFAUT GE &amp; POWER Cabinet","PASSIVE",
U775="AKTIVCO Coupure ENEO &amp; Baisse de tension","PASSIVE",
U775="Coupure ENEO &amp; Baisse de tension","PASSIVE",
U775="Defaut GE &amp; POWER Cabinet","PASSIVE",
U775="Sharing","PASSIVE",
U775="Sites strategiques &amp; DataCenter","PASSIVE",
U775="Exclu","Exclu",
U775="SAT","ACTIVE",
U775="SPARE-ISSUE","SPARE-ISSUE",
U775="Fiber CAmtel","ACTIVE",
U775="Fiber AOF","ACTIVE",
U775="Projet OCM (HUAWEI)","PLANNED WORKS",
U775="Projet OCM (NOKIA)","PLANNED WORKS",
U775="ACCESS-ISSUE","ACCESS-ISSUE",
U775="Projet OCM (ZTE, NOKIA, autres projets)","PLANNED WORKS",
U775="No root CAuse","No root cause",
U775="ODU HS","ACTIVE",
U775="IP &amp; VLAN","ACTIVE",
U775="Warehouse HUAWEI","SPARE-ISSUE",
U775="SPARE-HS","SPARE-ISSUE",
U775="Power Telco","ACTIVE",U775="no impacts","no impacts"
),"")</f>
        <v/>
      </c>
      <c r="W775" s="102"/>
      <c r="X775" s="102"/>
      <c r="Y775" s="102"/>
      <c r="Z775" s="102"/>
      <c r="AA775" s="102"/>
      <c r="AB775" s="104" t="s">
        <v>6145</v>
      </c>
      <c r="AC775" s="9"/>
      <c r="AD775" s="9"/>
      <c r="AE775" s="7" t="s">
        <v>5423</v>
      </c>
      <c r="AF775" s="6"/>
      <c r="AG775" s="7"/>
      <c r="AH775" s="3" t="s">
        <v>5423</v>
      </c>
      <c r="AI775" s="18" t="s">
        <v>5423</v>
      </c>
      <c r="AJ775" s="18" t="s">
        <v>5423</v>
      </c>
      <c r="AK775" s="18" t="s">
        <v>5423</v>
      </c>
      <c r="AL775" s="18" t="s">
        <v>5423</v>
      </c>
      <c r="AM775" s="18" t="s">
        <v>5423</v>
      </c>
      <c r="AN775" s="18" t="s">
        <v>5423</v>
      </c>
      <c r="AO775" s="18" t="s">
        <v>5423</v>
      </c>
      <c r="AP775" s="18" t="s">
        <v>5423</v>
      </c>
      <c r="AQ775" s="18" t="s">
        <v>5423</v>
      </c>
      <c r="AR775" s="18" t="s">
        <v>5423</v>
      </c>
      <c r="AS775" s="18" t="s">
        <v>5423</v>
      </c>
      <c r="AT775" s="18" t="s">
        <v>5423</v>
      </c>
      <c r="AU775" s="9" t="s">
        <v>6145</v>
      </c>
      <c r="AV775" s="14"/>
      <c r="AW775" s="14" t="s">
        <v>5423</v>
      </c>
      <c r="AX775" s="14" t="str">
        <f>_xlfn.XLOOKUP(B775,'[4]cell downs 18042026 17h'!$B:$B,'[4]cell downs 18042026 17h'!$B:$B,"")</f>
        <v/>
      </c>
      <c r="AY775" s="14" t="str">
        <f>_xlfn.XLOOKUP(B775,'[5]Cells Huawei 19042026 15h'!$B:$B,'[5]Cells Huawei 19042026 15h'!$B:$B,"")</f>
        <v/>
      </c>
      <c r="AZ775" s="105" t="str">
        <f>_xlfn.XLOOKUP(B775,'INCIDENT-04-23-2026'!E:E,'INCIDENT-04-23-2026'!F:F,"")</f>
        <v/>
      </c>
      <c r="BA775" s="105" t="str">
        <f>_xlfn.XLOOKUP(B775,'[6]Eneo 17H'!$C:$C,'[6]Eneo 17H'!$I:$I,"")</f>
        <v/>
      </c>
      <c r="BB775" s="105" t="str">
        <f>_xlfn.XLOOKUP(B775,[8]ALL!$B:$B,[8]ALL!$M:$M,"")</f>
        <v/>
      </c>
      <c r="BC775" s="105" t="str">
        <f>_xlfn.XLOOKUP(B775,'[6]Eneo 17H'!$C:$C,'[6]Eneo 17H'!$I:$I,"")</f>
        <v/>
      </c>
      <c r="BD775" s="105" t="str">
        <f>_xlfn.XLOOKUP(B775,'[7]Eneo 12H'!$C:$C,'[7]Eneo 12H'!$I:$I,"")</f>
        <v/>
      </c>
      <c r="BE775" s="105" t="s">
        <v>7210</v>
      </c>
    </row>
    <row r="776" spans="1:57" hidden="1" x14ac:dyDescent="0.3">
      <c r="A776" s="1" t="s">
        <v>1006</v>
      </c>
      <c r="B776" s="8" t="s">
        <v>1007</v>
      </c>
      <c r="C776" s="3" t="str">
        <f>_xlfn.XLOOKUP(B776,'[1]daily break down'!$D:$D,'[1]daily break down'!$E:$E,"")</f>
        <v>Maroua</v>
      </c>
      <c r="D776" s="1" t="s">
        <v>11</v>
      </c>
      <c r="E776" s="1" t="s">
        <v>12</v>
      </c>
      <c r="F776" s="3" t="s">
        <v>55</v>
      </c>
      <c r="G776" s="1" t="s">
        <v>84</v>
      </c>
      <c r="H776" s="25" t="str">
        <f>_xlfn.XLOOKUP(B776,[2]CALCULATION!$B:$B,[2]CALCULATION!$H:$H,"")</f>
        <v>Huawei</v>
      </c>
      <c r="I776" s="23">
        <v>2.0510340065005295E-2</v>
      </c>
      <c r="J776" s="23">
        <v>4.9046465372838731E-3</v>
      </c>
      <c r="K776" s="23">
        <v>0</v>
      </c>
      <c r="L776" s="23">
        <v>0</v>
      </c>
      <c r="M776" s="23">
        <v>0.44015189779501362</v>
      </c>
      <c r="N776" s="23">
        <v>0</v>
      </c>
      <c r="O776" s="23">
        <v>0</v>
      </c>
      <c r="P776" s="103" t="s">
        <v>6554</v>
      </c>
      <c r="Q776" s="36" t="s">
        <v>5796</v>
      </c>
      <c r="R776" s="36"/>
      <c r="S776" s="35" t="str" cm="1">
        <f t="array" ref="S776">IFERROR(_xlfn.IFS(
U776="MPR ISSUE","PDH",
U776="BSS Hardware Issue","BSS",
U776="Sites strategiques, MLL, Pylone, etc.","ENVTECH",
U776="AKTIVCO DEFAUT GE &amp; POWER Cabinet","AKTIVCO",
U776="AKTIVCO Coupure ENEO &amp; Baisse de tension","AKTIVCO GRID ONLY",
U776="Coupure ENEO &amp; Baisse de tension","IHS GRID ONLY",
U776="Defaut GE &amp; POWER Cabinet","IHS",
U776="Sharing","Partners",
U776="Sites strategiques &amp; DataCenter","SST &amp; DC",
U776="Exclu","Exclu",
U776="SAT","SAT",
U776="SPARE-ISSUE","SPARE-ISSUE",
U776="Fiber CAmtel","TRANS_FO_CAMTEL",
U776="Fiber AOF","Fiber AOF",
U776="Projet OCM (HUAWEI)","TRAVAUX-HUAWEI",
U776="Projet OCM (NOKIA)","TRAVAUX-NOKIA",
U776="ACCESS-ISSUE","ACCESS-ISSUE",
U776="Projet OCM (ZTE, NOKIA, autres projets)","TRAVAUX OCM",
U776="No root CAuse","No root cause",
U776="ODU HS","PDH",
U776="IP &amp; VLAN","PDH",
U776="Warehouse HUAWEI","SPARE-ISSUE",
U776="SPARE-HS","SPARE-ISSUE",
U776="Power Telco","BSS",U776="no impacts","no impacts"
),"")</f>
        <v/>
      </c>
      <c r="T776" s="35" t="str" cm="1">
        <f t="array" ref="T776">IFERROR(_xlfn.IFS(
U776="MPR ISSUE","TX ISSUE",
U776="BSS Hardware Issue","RAN ISSUE",
U776="Sites strategiques, MLL, Pylone, etc.","ENVTECH",
U776="AKTIVCO DEFAUT GE &amp; POWER Cabinet","POWER ISSUE",
U776="AKTIVCO Coupure ENEO &amp; Baisse de tension","POWER ISSUE",
U776="Coupure ENEO &amp; Baisse de tension","POWER ISSUE",
U776="Defaut GE &amp; POWER Cabinet","POWER ISSUE",
U776="Sharing","POWER ISSUE",
U776="Sites strategiques &amp; DataCenter","POWER ISSUE",
U776="Exclu","Exclu",
U776="SAT","TX ISSUE",
U776="SPARE-ISSUE","SPARE-ISSUE",
U776="Fiber CAmtel","TX ISSUE",
U776="Fiber AOF","TX ISSUE",
U776="Projet OCM (HUAWEI)","TRAVAUX-HUAWEI",
U776="Projet OCM (NOKIA)","TRAVAUX -NOKIA",
U776="ACCESS-ISSUE","ACCESS-ISSUE",
U776="Projet OCM (ZTE, NOKIA, autres projets)","TRAVAUX OCM",
U776="No root CAuse","No root cause",
U776="ODU HS","TX ISSUE",
U776="IP &amp; VLAN","TX ISSUE",
U776="Warehouse HUAWEI","SPARE-ISSUE",
U776="SPARE-HS","SPARE-ISSUE",
U776="Power Telco","RAN ISSUE",U776="no impacts","no impacts"
),"")</f>
        <v/>
      </c>
      <c r="U776" s="28"/>
      <c r="V776" s="35" t="str" cm="1">
        <f t="array" ref="V776">IFERROR(_xlfn.IFS(
U776="MPR ISSUE","ACTIVE",
U776="BSS Hardware Issue","ACTIVE",
U776="Sites strategiques, MLL, Pylone, etc.","PASSIVE",
U776="AKTIVCO DEFAUT GE &amp; POWER Cabinet","PASSIVE",
U776="AKTIVCO Coupure ENEO &amp; Baisse de tension","PASSIVE",
U776="Coupure ENEO &amp; Baisse de tension","PASSIVE",
U776="Defaut GE &amp; POWER Cabinet","PASSIVE",
U776="Sharing","PASSIVE",
U776="Sites strategiques &amp; DataCenter","PASSIVE",
U776="Exclu","Exclu",
U776="SAT","ACTIVE",
U776="SPARE-ISSUE","SPARE-ISSUE",
U776="Fiber CAmtel","ACTIVE",
U776="Fiber AOF","ACTIVE",
U776="Projet OCM (HUAWEI)","PLANNED WORKS",
U776="Projet OCM (NOKIA)","PLANNED WORKS",
U776="ACCESS-ISSUE","ACCESS-ISSUE",
U776="Projet OCM (ZTE, NOKIA, autres projets)","PLANNED WORKS",
U776="No root CAuse","No root cause",
U776="ODU HS","ACTIVE",
U776="IP &amp; VLAN","ACTIVE",
U776="Warehouse HUAWEI","SPARE-ISSUE",
U776="SPARE-HS","SPARE-ISSUE",
U776="Power Telco","ACTIVE",U776="no impacts","no impacts"
),"")</f>
        <v/>
      </c>
      <c r="W776" s="102"/>
      <c r="X776" s="102"/>
      <c r="Y776" s="102"/>
      <c r="Z776" s="102"/>
      <c r="AA776" s="102"/>
      <c r="AB776" s="104" t="s">
        <v>5423</v>
      </c>
      <c r="AC776" s="9"/>
      <c r="AD776" s="9"/>
      <c r="AE776" s="7" t="s">
        <v>5423</v>
      </c>
      <c r="AF776" s="6"/>
      <c r="AG776" s="7"/>
      <c r="AH776" s="3" t="s">
        <v>5423</v>
      </c>
      <c r="AI776" s="18" t="s">
        <v>5423</v>
      </c>
      <c r="AJ776" s="18" t="s">
        <v>5423</v>
      </c>
      <c r="AK776" s="18" t="s">
        <v>5423</v>
      </c>
      <c r="AL776" s="18" t="s">
        <v>5423</v>
      </c>
      <c r="AM776" s="18" t="s">
        <v>5423</v>
      </c>
      <c r="AN776" s="18" t="s">
        <v>5423</v>
      </c>
      <c r="AO776" s="18" t="s">
        <v>5423</v>
      </c>
      <c r="AP776" s="18" t="s">
        <v>5423</v>
      </c>
      <c r="AQ776" s="18" t="s">
        <v>5423</v>
      </c>
      <c r="AR776" s="18" t="s">
        <v>5423</v>
      </c>
      <c r="AS776" s="18" t="s">
        <v>5423</v>
      </c>
      <c r="AT776" s="18" t="s">
        <v>5423</v>
      </c>
      <c r="AU776" s="9" t="s">
        <v>5423</v>
      </c>
      <c r="AV776" s="14"/>
      <c r="AW776" s="14" t="s">
        <v>5423</v>
      </c>
      <c r="AX776" s="14" t="str">
        <f>_xlfn.XLOOKUP(B776,'[4]cell downs 18042026 17h'!$B:$B,'[4]cell downs 18042026 17h'!$B:$B,"")</f>
        <v/>
      </c>
      <c r="AY776" s="14" t="str">
        <f>_xlfn.XLOOKUP(B776,'[5]Cells Huawei 19042026 15h'!$B:$B,'[5]Cells Huawei 19042026 15h'!$B:$B,"")</f>
        <v/>
      </c>
      <c r="AZ776" s="105" t="str">
        <f>_xlfn.XLOOKUP(B776,'INCIDENT-04-23-2026'!E:E,'INCIDENT-04-23-2026'!F:F,"")</f>
        <v/>
      </c>
      <c r="BA776" s="105" t="str">
        <f>_xlfn.XLOOKUP(B776,'[6]Eneo 17H'!$C:$C,'[6]Eneo 17H'!$I:$I,"")</f>
        <v/>
      </c>
      <c r="BB776" s="105" t="str">
        <f>_xlfn.XLOOKUP(B776,[8]ALL!$B:$B,[8]ALL!$M:$M,"")</f>
        <v/>
      </c>
      <c r="BC776" s="105" t="str">
        <f>_xlfn.XLOOKUP(B776,'[6]Eneo 17H'!$C:$C,'[6]Eneo 17H'!$I:$I,"")</f>
        <v/>
      </c>
      <c r="BD776" s="105" t="str">
        <f>_xlfn.XLOOKUP(B776,'[7]Eneo 12H'!$C:$C,'[7]Eneo 12H'!$I:$I,"")</f>
        <v/>
      </c>
      <c r="BE776" s="105" t="s">
        <v>5423</v>
      </c>
    </row>
    <row r="777" spans="1:57" hidden="1" x14ac:dyDescent="0.3">
      <c r="A777" s="1" t="s">
        <v>1558</v>
      </c>
      <c r="B777" s="8" t="s">
        <v>1559</v>
      </c>
      <c r="C777" s="3" t="str">
        <f>_xlfn.XLOOKUP(B777,'[1]daily break down'!$D:$D,'[1]daily break down'!$E:$E,"")</f>
        <v>Maroua</v>
      </c>
      <c r="D777" s="1" t="s">
        <v>11</v>
      </c>
      <c r="E777" s="1" t="s">
        <v>12</v>
      </c>
      <c r="F777" s="3" t="s">
        <v>55</v>
      </c>
      <c r="G777" s="1" t="s">
        <v>84</v>
      </c>
      <c r="H777" s="25" t="str">
        <f>_xlfn.XLOOKUP(B777,[2]CALCULATION!$B:$B,[2]CALCULATION!$H:$H,"")</f>
        <v>Huawei</v>
      </c>
      <c r="I777" s="23">
        <v>0</v>
      </c>
      <c r="J777" s="23">
        <v>0</v>
      </c>
      <c r="K777" s="23">
        <v>1.0684817069168715</v>
      </c>
      <c r="L777" s="23">
        <v>0.42244166502583941</v>
      </c>
      <c r="M777" s="23">
        <v>0.40102173596664697</v>
      </c>
      <c r="N777" s="23">
        <v>0</v>
      </c>
      <c r="O777" s="23">
        <v>0.31434325534410279</v>
      </c>
      <c r="P777" s="103" t="s">
        <v>6554</v>
      </c>
      <c r="Q777" s="36" t="s">
        <v>5796</v>
      </c>
      <c r="R777" s="36"/>
      <c r="S777" s="35" t="str" cm="1">
        <f t="array" ref="S777">IFERROR(_xlfn.IFS(
U777="MPR ISSUE","PDH",
U777="BSS Hardware Issue","BSS",
U777="Sites strategiques, MLL, Pylone, etc.","ENVTECH",
U777="AKTIVCO DEFAUT GE &amp; POWER Cabinet","AKTIVCO",
U777="AKTIVCO Coupure ENEO &amp; Baisse de tension","AKTIVCO GRID ONLY",
U777="Coupure ENEO &amp; Baisse de tension","IHS GRID ONLY",
U777="Defaut GE &amp; POWER Cabinet","IHS",
U777="Sharing","Partners",
U777="Sites strategiques &amp; DataCenter","SST &amp; DC",
U777="Exclu","Exclu",
U777="SAT","SAT",
U777="SPARE-ISSUE","SPARE-ISSUE",
U777="Fiber CAmtel","TRANS_FO_CAMTEL",
U777="Fiber AOF","Fiber AOF",
U777="Projet OCM (HUAWEI)","TRAVAUX-HUAWEI",
U777="Projet OCM (NOKIA)","TRAVAUX-NOKIA",
U777="ACCESS-ISSUE","ACCESS-ISSUE",
U777="Projet OCM (ZTE, NOKIA, autres projets)","TRAVAUX OCM",
U777="No root CAuse","No root cause",
U777="ODU HS","PDH",
U777="IP &amp; VLAN","PDH",
U777="Warehouse HUAWEI","SPARE-ISSUE",
U777="SPARE-HS","SPARE-ISSUE",
U777="Power Telco","BSS",U777="no impacts","no impacts"
),"")</f>
        <v/>
      </c>
      <c r="T777" s="35" t="str" cm="1">
        <f t="array" ref="T777">IFERROR(_xlfn.IFS(
U777="MPR ISSUE","TX ISSUE",
U777="BSS Hardware Issue","RAN ISSUE",
U777="Sites strategiques, MLL, Pylone, etc.","ENVTECH",
U777="AKTIVCO DEFAUT GE &amp; POWER Cabinet","POWER ISSUE",
U777="AKTIVCO Coupure ENEO &amp; Baisse de tension","POWER ISSUE",
U777="Coupure ENEO &amp; Baisse de tension","POWER ISSUE",
U777="Defaut GE &amp; POWER Cabinet","POWER ISSUE",
U777="Sharing","POWER ISSUE",
U777="Sites strategiques &amp; DataCenter","POWER ISSUE",
U777="Exclu","Exclu",
U777="SAT","TX ISSUE",
U777="SPARE-ISSUE","SPARE-ISSUE",
U777="Fiber CAmtel","TX ISSUE",
U777="Fiber AOF","TX ISSUE",
U777="Projet OCM (HUAWEI)","TRAVAUX-HUAWEI",
U777="Projet OCM (NOKIA)","TRAVAUX -NOKIA",
U777="ACCESS-ISSUE","ACCESS-ISSUE",
U777="Projet OCM (ZTE, NOKIA, autres projets)","TRAVAUX OCM",
U777="No root CAuse","No root cause",
U777="ODU HS","TX ISSUE",
U777="IP &amp; VLAN","TX ISSUE",
U777="Warehouse HUAWEI","SPARE-ISSUE",
U777="SPARE-HS","SPARE-ISSUE",
U777="Power Telco","RAN ISSUE",U777="no impacts","no impacts"
),"")</f>
        <v/>
      </c>
      <c r="U777" s="28"/>
      <c r="V777" s="35" t="str" cm="1">
        <f t="array" ref="V777">IFERROR(_xlfn.IFS(
U777="MPR ISSUE","ACTIVE",
U777="BSS Hardware Issue","ACTIVE",
U777="Sites strategiques, MLL, Pylone, etc.","PASSIVE",
U777="AKTIVCO DEFAUT GE &amp; POWER Cabinet","PASSIVE",
U777="AKTIVCO Coupure ENEO &amp; Baisse de tension","PASSIVE",
U777="Coupure ENEO &amp; Baisse de tension","PASSIVE",
U777="Defaut GE &amp; POWER Cabinet","PASSIVE",
U777="Sharing","PASSIVE",
U777="Sites strategiques &amp; DataCenter","PASSIVE",
U777="Exclu","Exclu",
U777="SAT","ACTIVE",
U777="SPARE-ISSUE","SPARE-ISSUE",
U777="Fiber CAmtel","ACTIVE",
U777="Fiber AOF","ACTIVE",
U777="Projet OCM (HUAWEI)","PLANNED WORKS",
U777="Projet OCM (NOKIA)","PLANNED WORKS",
U777="ACCESS-ISSUE","ACCESS-ISSUE",
U777="Projet OCM (ZTE, NOKIA, autres projets)","PLANNED WORKS",
U777="No root CAuse","No root cause",
U777="ODU HS","ACTIVE",
U777="IP &amp; VLAN","ACTIVE",
U777="Warehouse HUAWEI","SPARE-ISSUE",
U777="SPARE-HS","SPARE-ISSUE",
U777="Power Telco","ACTIVE",U777="no impacts","no impacts"
),"")</f>
        <v/>
      </c>
      <c r="W777" s="104"/>
      <c r="X777" s="104"/>
      <c r="Y777" s="104"/>
      <c r="Z777" s="104"/>
      <c r="AA777" s="104"/>
      <c r="AB777" s="104" t="s">
        <v>6351</v>
      </c>
      <c r="AC777" s="9"/>
      <c r="AD777" s="9"/>
      <c r="AE777" s="7" t="s">
        <v>5423</v>
      </c>
      <c r="AF777" s="6"/>
      <c r="AG777" s="7"/>
      <c r="AH777" s="3" t="s">
        <v>6351</v>
      </c>
      <c r="AI777" s="18" t="s">
        <v>5423</v>
      </c>
      <c r="AJ777" s="18" t="s">
        <v>5423</v>
      </c>
      <c r="AK777" s="18" t="s">
        <v>5423</v>
      </c>
      <c r="AL777" s="18" t="s">
        <v>5423</v>
      </c>
      <c r="AM777" s="18" t="s">
        <v>5423</v>
      </c>
      <c r="AN777" s="18" t="s">
        <v>5423</v>
      </c>
      <c r="AO777" s="18" t="s">
        <v>5423</v>
      </c>
      <c r="AP777" s="18" t="s">
        <v>5423</v>
      </c>
      <c r="AQ777" s="18" t="s">
        <v>5423</v>
      </c>
      <c r="AR777" s="18" t="s">
        <v>5423</v>
      </c>
      <c r="AS777" s="18" t="s">
        <v>5423</v>
      </c>
      <c r="AT777" s="18" t="s">
        <v>5423</v>
      </c>
      <c r="AU777" s="9" t="s">
        <v>5423</v>
      </c>
      <c r="AV777" s="14"/>
      <c r="AW777" s="14" t="s">
        <v>5423</v>
      </c>
      <c r="AX777" s="14" t="str">
        <f>_xlfn.XLOOKUP(B777,'[4]cell downs 18042026 17h'!$B:$B,'[4]cell downs 18042026 17h'!$B:$B,"")</f>
        <v/>
      </c>
      <c r="AY777" s="14" t="str">
        <f>_xlfn.XLOOKUP(B777,'[5]Cells Huawei 19042026 15h'!$B:$B,'[5]Cells Huawei 19042026 15h'!$B:$B,"")</f>
        <v/>
      </c>
      <c r="AZ777" s="105" t="str">
        <f>_xlfn.XLOOKUP(B777,'INCIDENT-04-23-2026'!E:E,'INCIDENT-04-23-2026'!F:F,"")</f>
        <v/>
      </c>
      <c r="BA777" s="105" t="str">
        <f>_xlfn.XLOOKUP(B777,'[6]Eneo 17H'!$C:$C,'[6]Eneo 17H'!$I:$I,"")</f>
        <v/>
      </c>
      <c r="BB777" s="105" t="str">
        <f>_xlfn.XLOOKUP(B777,[8]ALL!$B:$B,[8]ALL!$M:$M,"")</f>
        <v/>
      </c>
      <c r="BC777" s="105" t="str">
        <f>_xlfn.XLOOKUP(B777,'[6]Eneo 17H'!$C:$C,'[6]Eneo 17H'!$I:$I,"")</f>
        <v/>
      </c>
      <c r="BD777" s="105" t="str">
        <f>_xlfn.XLOOKUP(B777,'[7]Eneo 12H'!$C:$C,'[7]Eneo 12H'!$I:$I,"")</f>
        <v/>
      </c>
      <c r="BE777" s="105" t="s">
        <v>5423</v>
      </c>
    </row>
    <row r="778" spans="1:57" hidden="1" x14ac:dyDescent="0.3">
      <c r="A778" s="1" t="s">
        <v>3778</v>
      </c>
      <c r="B778" s="8" t="s">
        <v>3779</v>
      </c>
      <c r="C778" s="3" t="str">
        <f>_xlfn.XLOOKUP(B778,'[1]daily break down'!$D:$D,'[1]daily break down'!$E:$E,"")</f>
        <v>NORD</v>
      </c>
      <c r="D778" s="1" t="s">
        <v>11</v>
      </c>
      <c r="E778" s="1" t="s">
        <v>12</v>
      </c>
      <c r="F778" s="3" t="s">
        <v>23</v>
      </c>
      <c r="G778" s="1" t="s">
        <v>24</v>
      </c>
      <c r="H778" s="25" t="str">
        <f>_xlfn.XLOOKUP(B778,[2]CALCULATION!$B:$B,[2]CALCULATION!$H:$H,"")</f>
        <v>Huawei</v>
      </c>
      <c r="I778" s="23">
        <v>0</v>
      </c>
      <c r="J778" s="23">
        <v>0</v>
      </c>
      <c r="K778" s="23">
        <v>0</v>
      </c>
      <c r="L778" s="23">
        <v>0</v>
      </c>
      <c r="M778" s="23">
        <v>0.39668781193551977</v>
      </c>
      <c r="N778" s="23">
        <v>0</v>
      </c>
      <c r="O778" s="23">
        <v>0</v>
      </c>
      <c r="P778" s="103" t="s">
        <v>6554</v>
      </c>
      <c r="Q778" s="36" t="s">
        <v>5796</v>
      </c>
      <c r="R778" s="36"/>
      <c r="S778" s="35" t="str" cm="1">
        <f t="array" ref="S778">IFERROR(_xlfn.IFS(
U778="MPR ISSUE","PDH",
U778="BSS Hardware Issue","BSS",
U778="Sites strategiques, MLL, Pylone, etc.","ENVTECH",
U778="AKTIVCO DEFAUT GE &amp; POWER Cabinet","AKTIVCO",
U778="AKTIVCO Coupure ENEO &amp; Baisse de tension","AKTIVCO GRID ONLY",
U778="Coupure ENEO &amp; Baisse de tension","IHS GRID ONLY",
U778="Defaut GE &amp; POWER Cabinet","IHS",
U778="Sharing","Partners",
U778="Sites strategiques &amp; DataCenter","SST &amp; DC",
U778="Exclu","Exclu",
U778="SAT","SAT",
U778="SPARE-ISSUE","SPARE-ISSUE",
U778="Fiber CAmtel","TRANS_FO_CAMTEL",
U778="Fiber AOF","Fiber AOF",
U778="Projet OCM (HUAWEI)","TRAVAUX-HUAWEI",
U778="Projet OCM (NOKIA)","TRAVAUX-NOKIA",
U778="ACCESS-ISSUE","ACCESS-ISSUE",
U778="Projet OCM (ZTE, NOKIA, autres projets)","TRAVAUX OCM",
U778="No root CAuse","No root cause",
U778="ODU HS","PDH",
U778="IP &amp; VLAN","PDH",
U778="Warehouse HUAWEI","SPARE-ISSUE",
U778="SPARE-HS","SPARE-ISSUE",
U778="Power Telco","BSS",U778="no impacts","no impacts"
),"")</f>
        <v/>
      </c>
      <c r="T778" s="35" t="str" cm="1">
        <f t="array" ref="T778">IFERROR(_xlfn.IFS(
U778="MPR ISSUE","TX ISSUE",
U778="BSS Hardware Issue","RAN ISSUE",
U778="Sites strategiques, MLL, Pylone, etc.","ENVTECH",
U778="AKTIVCO DEFAUT GE &amp; POWER Cabinet","POWER ISSUE",
U778="AKTIVCO Coupure ENEO &amp; Baisse de tension","POWER ISSUE",
U778="Coupure ENEO &amp; Baisse de tension","POWER ISSUE",
U778="Defaut GE &amp; POWER Cabinet","POWER ISSUE",
U778="Sharing","POWER ISSUE",
U778="Sites strategiques &amp; DataCenter","POWER ISSUE",
U778="Exclu","Exclu",
U778="SAT","TX ISSUE",
U778="SPARE-ISSUE","SPARE-ISSUE",
U778="Fiber CAmtel","TX ISSUE",
U778="Fiber AOF","TX ISSUE",
U778="Projet OCM (HUAWEI)","TRAVAUX-HUAWEI",
U778="Projet OCM (NOKIA)","TRAVAUX -NOKIA",
U778="ACCESS-ISSUE","ACCESS-ISSUE",
U778="Projet OCM (ZTE, NOKIA, autres projets)","TRAVAUX OCM",
U778="No root CAuse","No root cause",
U778="ODU HS","TX ISSUE",
U778="IP &amp; VLAN","TX ISSUE",
U778="Warehouse HUAWEI","SPARE-ISSUE",
U778="SPARE-HS","SPARE-ISSUE",
U778="Power Telco","RAN ISSUE",U778="no impacts","no impacts"
),"")</f>
        <v/>
      </c>
      <c r="U778" s="28"/>
      <c r="V778" s="35" t="str" cm="1">
        <f t="array" ref="V778">IFERROR(_xlfn.IFS(
U778="MPR ISSUE","ACTIVE",
U778="BSS Hardware Issue","ACTIVE",
U778="Sites strategiques, MLL, Pylone, etc.","PASSIVE",
U778="AKTIVCO DEFAUT GE &amp; POWER Cabinet","PASSIVE",
U778="AKTIVCO Coupure ENEO &amp; Baisse de tension","PASSIVE",
U778="Coupure ENEO &amp; Baisse de tension","PASSIVE",
U778="Defaut GE &amp; POWER Cabinet","PASSIVE",
U778="Sharing","PASSIVE",
U778="Sites strategiques &amp; DataCenter","PASSIVE",
U778="Exclu","Exclu",
U778="SAT","ACTIVE",
U778="SPARE-ISSUE","SPARE-ISSUE",
U778="Fiber CAmtel","ACTIVE",
U778="Fiber AOF","ACTIVE",
U778="Projet OCM (HUAWEI)","PLANNED WORKS",
U778="Projet OCM (NOKIA)","PLANNED WORKS",
U778="ACCESS-ISSUE","ACCESS-ISSUE",
U778="Projet OCM (ZTE, NOKIA, autres projets)","PLANNED WORKS",
U778="No root CAuse","No root cause",
U778="ODU HS","ACTIVE",
U778="IP &amp; VLAN","ACTIVE",
U778="Warehouse HUAWEI","SPARE-ISSUE",
U778="SPARE-HS","SPARE-ISSUE",
U778="Power Telco","ACTIVE",U778="no impacts","no impacts"
),"")</f>
        <v/>
      </c>
      <c r="W778" s="102"/>
      <c r="X778" s="102"/>
      <c r="Y778" s="102"/>
      <c r="Z778" s="102"/>
      <c r="AA778" s="102"/>
      <c r="AB778" s="104" t="s">
        <v>5423</v>
      </c>
      <c r="AC778" s="9"/>
      <c r="AD778" s="9"/>
      <c r="AE778" s="7" t="s">
        <v>5423</v>
      </c>
      <c r="AF778" s="6"/>
      <c r="AG778" s="7"/>
      <c r="AH778" s="3" t="s">
        <v>5423</v>
      </c>
      <c r="AI778" s="18" t="s">
        <v>5423</v>
      </c>
      <c r="AJ778" s="18" t="s">
        <v>5423</v>
      </c>
      <c r="AK778" s="18" t="s">
        <v>5423</v>
      </c>
      <c r="AL778" s="18" t="s">
        <v>5423</v>
      </c>
      <c r="AM778" s="18" t="s">
        <v>5423</v>
      </c>
      <c r="AN778" s="18" t="s">
        <v>5423</v>
      </c>
      <c r="AO778" s="18" t="s">
        <v>5423</v>
      </c>
      <c r="AP778" s="18" t="s">
        <v>5423</v>
      </c>
      <c r="AQ778" s="18" t="s">
        <v>5423</v>
      </c>
      <c r="AR778" s="18" t="s">
        <v>5423</v>
      </c>
      <c r="AS778" s="18" t="s">
        <v>5423</v>
      </c>
      <c r="AT778" s="18" t="s">
        <v>5423</v>
      </c>
      <c r="AU778" s="9" t="s">
        <v>5423</v>
      </c>
      <c r="AV778" s="14"/>
      <c r="AW778" s="14" t="s">
        <v>5423</v>
      </c>
      <c r="AX778" s="14" t="str">
        <f>_xlfn.XLOOKUP(B778,'[4]cell downs 18042026 17h'!$B:$B,'[4]cell downs 18042026 17h'!$B:$B,"")</f>
        <v/>
      </c>
      <c r="AY778" s="14" t="str">
        <f>_xlfn.XLOOKUP(B778,'[5]Cells Huawei 19042026 15h'!$B:$B,'[5]Cells Huawei 19042026 15h'!$B:$B,"")</f>
        <v/>
      </c>
      <c r="AZ778" s="105" t="str">
        <f>_xlfn.XLOOKUP(B778,'INCIDENT-04-23-2026'!E:E,'INCIDENT-04-23-2026'!F:F,"")</f>
        <v/>
      </c>
      <c r="BA778" s="105" t="str">
        <f>_xlfn.XLOOKUP(B778,'[6]Eneo 17H'!$C:$C,'[6]Eneo 17H'!$I:$I,"")</f>
        <v/>
      </c>
      <c r="BB778" s="105" t="str">
        <f>_xlfn.XLOOKUP(B778,[8]ALL!$B:$B,[8]ALL!$M:$M,"")</f>
        <v/>
      </c>
      <c r="BC778" s="105" t="str">
        <f>_xlfn.XLOOKUP(B778,'[6]Eneo 17H'!$C:$C,'[6]Eneo 17H'!$I:$I,"")</f>
        <v/>
      </c>
      <c r="BD778" s="105" t="str">
        <f>_xlfn.XLOOKUP(B778,'[7]Eneo 12H'!$C:$C,'[7]Eneo 12H'!$I:$I,"")</f>
        <v/>
      </c>
      <c r="BE778" s="105" t="s">
        <v>5423</v>
      </c>
    </row>
    <row r="779" spans="1:57" hidden="1" x14ac:dyDescent="0.3">
      <c r="A779" s="1" t="s">
        <v>2828</v>
      </c>
      <c r="B779" s="8" t="s">
        <v>2829</v>
      </c>
      <c r="C779" s="3" t="str">
        <f>_xlfn.XLOOKUP(B779,'[1]daily break down'!$D:$D,'[1]daily break down'!$E:$E,"")</f>
        <v>Garoua</v>
      </c>
      <c r="D779" s="1" t="s">
        <v>11</v>
      </c>
      <c r="E779" s="1" t="s">
        <v>12</v>
      </c>
      <c r="F779" s="3" t="s">
        <v>23</v>
      </c>
      <c r="G779" s="1" t="s">
        <v>24</v>
      </c>
      <c r="H779" s="25" t="str">
        <f>_xlfn.XLOOKUP(B779,[2]CALCULATION!$B:$B,[2]CALCULATION!$H:$H,"")</f>
        <v>Huawei</v>
      </c>
      <c r="I779" s="23">
        <v>0</v>
      </c>
      <c r="J779" s="23">
        <v>0</v>
      </c>
      <c r="K779" s="23">
        <v>0</v>
      </c>
      <c r="L779" s="23">
        <v>6.9110928479909156E-2</v>
      </c>
      <c r="M779" s="23">
        <v>0.37168303213453069</v>
      </c>
      <c r="N779" s="23">
        <v>0</v>
      </c>
      <c r="O779" s="23">
        <v>0</v>
      </c>
      <c r="P779" s="103" t="s">
        <v>6554</v>
      </c>
      <c r="Q779" s="36" t="s">
        <v>5796</v>
      </c>
      <c r="R779" s="36"/>
      <c r="S779" s="35" t="str" cm="1">
        <f t="array" ref="S779">IFERROR(_xlfn.IFS(
U779="MPR ISSUE","PDH",
U779="BSS Hardware Issue","BSS",
U779="Sites strategiques, MLL, Pylone, etc.","ENVTECH",
U779="AKTIVCO DEFAUT GE &amp; POWER Cabinet","AKTIVCO",
U779="AKTIVCO Coupure ENEO &amp; Baisse de tension","AKTIVCO GRID ONLY",
U779="Coupure ENEO &amp; Baisse de tension","IHS GRID ONLY",
U779="Defaut GE &amp; POWER Cabinet","IHS",
U779="Sharing","Partners",
U779="Sites strategiques &amp; DataCenter","SST &amp; DC",
U779="Exclu","Exclu",
U779="SAT","SAT",
U779="SPARE-ISSUE","SPARE-ISSUE",
U779="Fiber CAmtel","TRANS_FO_CAMTEL",
U779="Fiber AOF","Fiber AOF",
U779="Projet OCM (HUAWEI)","TRAVAUX-HUAWEI",
U779="Projet OCM (NOKIA)","TRAVAUX-NOKIA",
U779="ACCESS-ISSUE","ACCESS-ISSUE",
U779="Projet OCM (ZTE, NOKIA, autres projets)","TRAVAUX OCM",
U779="No root CAuse","No root cause",
U779="ODU HS","PDH",
U779="IP &amp; VLAN","PDH",
U779="Warehouse HUAWEI","SPARE-ISSUE",
U779="SPARE-HS","SPARE-ISSUE",
U779="Power Telco","BSS",U779="no impacts","no impacts"
),"")</f>
        <v/>
      </c>
      <c r="T779" s="35" t="str" cm="1">
        <f t="array" ref="T779">IFERROR(_xlfn.IFS(
U779="MPR ISSUE","TX ISSUE",
U779="BSS Hardware Issue","RAN ISSUE",
U779="Sites strategiques, MLL, Pylone, etc.","ENVTECH",
U779="AKTIVCO DEFAUT GE &amp; POWER Cabinet","POWER ISSUE",
U779="AKTIVCO Coupure ENEO &amp; Baisse de tension","POWER ISSUE",
U779="Coupure ENEO &amp; Baisse de tension","POWER ISSUE",
U779="Defaut GE &amp; POWER Cabinet","POWER ISSUE",
U779="Sharing","POWER ISSUE",
U779="Sites strategiques &amp; DataCenter","POWER ISSUE",
U779="Exclu","Exclu",
U779="SAT","TX ISSUE",
U779="SPARE-ISSUE","SPARE-ISSUE",
U779="Fiber CAmtel","TX ISSUE",
U779="Fiber AOF","TX ISSUE",
U779="Projet OCM (HUAWEI)","TRAVAUX-HUAWEI",
U779="Projet OCM (NOKIA)","TRAVAUX -NOKIA",
U779="ACCESS-ISSUE","ACCESS-ISSUE",
U779="Projet OCM (ZTE, NOKIA, autres projets)","TRAVAUX OCM",
U779="No root CAuse","No root cause",
U779="ODU HS","TX ISSUE",
U779="IP &amp; VLAN","TX ISSUE",
U779="Warehouse HUAWEI","SPARE-ISSUE",
U779="SPARE-HS","SPARE-ISSUE",
U779="Power Telco","RAN ISSUE",U779="no impacts","no impacts"
),"")</f>
        <v/>
      </c>
      <c r="U779" s="28"/>
      <c r="V779" s="35" t="str" cm="1">
        <f t="array" ref="V779">IFERROR(_xlfn.IFS(
U779="MPR ISSUE","ACTIVE",
U779="BSS Hardware Issue","ACTIVE",
U779="Sites strategiques, MLL, Pylone, etc.","PASSIVE",
U779="AKTIVCO DEFAUT GE &amp; POWER Cabinet","PASSIVE",
U779="AKTIVCO Coupure ENEO &amp; Baisse de tension","PASSIVE",
U779="Coupure ENEO &amp; Baisse de tension","PASSIVE",
U779="Defaut GE &amp; POWER Cabinet","PASSIVE",
U779="Sharing","PASSIVE",
U779="Sites strategiques &amp; DataCenter","PASSIVE",
U779="Exclu","Exclu",
U779="SAT","ACTIVE",
U779="SPARE-ISSUE","SPARE-ISSUE",
U779="Fiber CAmtel","ACTIVE",
U779="Fiber AOF","ACTIVE",
U779="Projet OCM (HUAWEI)","PLANNED WORKS",
U779="Projet OCM (NOKIA)","PLANNED WORKS",
U779="ACCESS-ISSUE","ACCESS-ISSUE",
U779="Projet OCM (ZTE, NOKIA, autres projets)","PLANNED WORKS",
U779="No root CAuse","No root cause",
U779="ODU HS","ACTIVE",
U779="IP &amp; VLAN","ACTIVE",
U779="Warehouse HUAWEI","SPARE-ISSUE",
U779="SPARE-HS","SPARE-ISSUE",
U779="Power Telco","ACTIVE",U779="no impacts","no impacts"
),"")</f>
        <v/>
      </c>
      <c r="W779" s="102"/>
      <c r="X779" s="102"/>
      <c r="Y779" s="102"/>
      <c r="Z779" s="102"/>
      <c r="AA779" s="102"/>
      <c r="AB779" s="104" t="s">
        <v>5423</v>
      </c>
      <c r="AC779" s="9"/>
      <c r="AD779" s="9"/>
      <c r="AE779" s="7" t="s">
        <v>5423</v>
      </c>
      <c r="AF779" s="6"/>
      <c r="AG779" s="7"/>
      <c r="AH779" s="3" t="s">
        <v>5423</v>
      </c>
      <c r="AI779" s="18" t="s">
        <v>5423</v>
      </c>
      <c r="AJ779" s="18" t="s">
        <v>5423</v>
      </c>
      <c r="AK779" s="18" t="s">
        <v>5423</v>
      </c>
      <c r="AL779" s="18" t="s">
        <v>5423</v>
      </c>
      <c r="AM779" s="18" t="s">
        <v>5423</v>
      </c>
      <c r="AN779" s="18" t="s">
        <v>5423</v>
      </c>
      <c r="AO779" s="18" t="s">
        <v>5423</v>
      </c>
      <c r="AP779" s="18" t="s">
        <v>5423</v>
      </c>
      <c r="AQ779" s="18" t="s">
        <v>5423</v>
      </c>
      <c r="AR779" s="18" t="s">
        <v>5423</v>
      </c>
      <c r="AS779" s="18" t="s">
        <v>5423</v>
      </c>
      <c r="AT779" s="18" t="s">
        <v>5423</v>
      </c>
      <c r="AU779" s="9" t="s">
        <v>5423</v>
      </c>
      <c r="AV779" s="14"/>
      <c r="AW779" s="14" t="s">
        <v>5423</v>
      </c>
      <c r="AX779" s="14" t="str">
        <f>_xlfn.XLOOKUP(B779,'[4]cell downs 18042026 17h'!$B:$B,'[4]cell downs 18042026 17h'!$B:$B,"")</f>
        <v/>
      </c>
      <c r="AY779" s="14" t="str">
        <f>_xlfn.XLOOKUP(B779,'[5]Cells Huawei 19042026 15h'!$B:$B,'[5]Cells Huawei 19042026 15h'!$B:$B,"")</f>
        <v/>
      </c>
      <c r="AZ779" s="105" t="str">
        <f>_xlfn.XLOOKUP(B779,'INCIDENT-04-23-2026'!E:E,'INCIDENT-04-23-2026'!F:F,"")</f>
        <v/>
      </c>
      <c r="BA779" s="105" t="str">
        <f>_xlfn.XLOOKUP(B779,'[6]Eneo 17H'!$C:$C,'[6]Eneo 17H'!$I:$I,"")</f>
        <v/>
      </c>
      <c r="BB779" s="105" t="str">
        <f>_xlfn.XLOOKUP(B779,[8]ALL!$B:$B,[8]ALL!$M:$M,"")</f>
        <v/>
      </c>
      <c r="BC779" s="105" t="str">
        <f>_xlfn.XLOOKUP(B779,'[6]Eneo 17H'!$C:$C,'[6]Eneo 17H'!$I:$I,"")</f>
        <v/>
      </c>
      <c r="BD779" s="105" t="str">
        <f>_xlfn.XLOOKUP(B779,'[7]Eneo 12H'!$C:$C,'[7]Eneo 12H'!$I:$I,"")</f>
        <v/>
      </c>
      <c r="BE779" s="105" t="s">
        <v>5423</v>
      </c>
    </row>
    <row r="780" spans="1:57" hidden="1" x14ac:dyDescent="0.3">
      <c r="A780" s="1" t="s">
        <v>1910</v>
      </c>
      <c r="B780" s="8" t="s">
        <v>1911</v>
      </c>
      <c r="C780" s="3" t="str">
        <f>_xlfn.XLOOKUP(B780,'[1]daily break down'!$D:$D,'[1]daily break down'!$E:$E,"")</f>
        <v>Yaounde</v>
      </c>
      <c r="D780" s="1" t="s">
        <v>21</v>
      </c>
      <c r="E780" s="1" t="s">
        <v>36</v>
      </c>
      <c r="F780" s="3" t="s">
        <v>37</v>
      </c>
      <c r="G780" s="1" t="s">
        <v>38</v>
      </c>
      <c r="H780" s="27" t="str">
        <f>_xlfn.XLOOKUP(B780,[2]CALCULATION!$B:$B,[2]CALCULATION!$H:$H,"")</f>
        <v>ZTE</v>
      </c>
      <c r="I780" s="23">
        <v>0</v>
      </c>
      <c r="J780" s="23">
        <v>0</v>
      </c>
      <c r="K780" s="23">
        <v>3.0678296564535881</v>
      </c>
      <c r="L780" s="23">
        <v>4.0241465558323561</v>
      </c>
      <c r="M780" s="23">
        <v>0.35994755060168376</v>
      </c>
      <c r="N780" s="23">
        <v>0</v>
      </c>
      <c r="O780" s="23">
        <v>2.1848327640376333</v>
      </c>
      <c r="P780" s="103" t="s">
        <v>6553</v>
      </c>
      <c r="Q780" s="36" t="s">
        <v>5796</v>
      </c>
      <c r="R780" s="36"/>
      <c r="S780" s="35" t="str" cm="1">
        <f t="array" ref="S780">IFERROR(_xlfn.IFS(
U780="MPR ISSUE","PDH",
U780="BSS Hardware Issue","BSS",
U780="Sites strategiques, MLL, Pylone, etc.","ENVTECH",
U780="AKTIVCO DEFAUT GE &amp; POWER Cabinet","AKTIVCO",
U780="AKTIVCO Coupure ENEO &amp; Baisse de tension","AKTIVCO GRID ONLY",
U780="Coupure ENEO &amp; Baisse de tension","IHS GRID ONLY",
U780="Defaut GE &amp; POWER Cabinet","IHS",
U780="Sharing","Partners",
U780="Sites strategiques &amp; DataCenter","SST &amp; DC",
U780="Exclu","Exclu",
U780="SAT","SAT",
U780="SPARE-ISSUE","SPARE-ISSUE",
U780="Fiber CAmtel","TRANS_FO_CAMTEL",
U780="Fiber AOF","Fiber AOF",
U780="Projet OCM (HUAWEI)","TRAVAUX-HUAWEI",
U780="Projet OCM (NOKIA)","TRAVAUX-NOKIA",
U780="ACCESS-ISSUE","ACCESS-ISSUE",
U780="Projet OCM (ZTE, NOKIA, autres projets)","TRAVAUX OCM",
U780="No root CAuse","No root cause",
U780="ODU HS","PDH",
U780="IP &amp; VLAN","PDH",
U780="Warehouse HUAWEI","SPARE-ISSUE",
U780="SPARE-HS","SPARE-ISSUE",
U780="Power Telco","BSS",U780="no impacts","no impacts"
),"")</f>
        <v/>
      </c>
      <c r="T780" s="35" t="str" cm="1">
        <f t="array" ref="T780">IFERROR(_xlfn.IFS(
U780="MPR ISSUE","TX ISSUE",
U780="BSS Hardware Issue","RAN ISSUE",
U780="Sites strategiques, MLL, Pylone, etc.","ENVTECH",
U780="AKTIVCO DEFAUT GE &amp; POWER Cabinet","POWER ISSUE",
U780="AKTIVCO Coupure ENEO &amp; Baisse de tension","POWER ISSUE",
U780="Coupure ENEO &amp; Baisse de tension","POWER ISSUE",
U780="Defaut GE &amp; POWER Cabinet","POWER ISSUE",
U780="Sharing","POWER ISSUE",
U780="Sites strategiques &amp; DataCenter","POWER ISSUE",
U780="Exclu","Exclu",
U780="SAT","TX ISSUE",
U780="SPARE-ISSUE","SPARE-ISSUE",
U780="Fiber CAmtel","TX ISSUE",
U780="Fiber AOF","TX ISSUE",
U780="Projet OCM (HUAWEI)","TRAVAUX-HUAWEI",
U780="Projet OCM (NOKIA)","TRAVAUX -NOKIA",
U780="ACCESS-ISSUE","ACCESS-ISSUE",
U780="Projet OCM (ZTE, NOKIA, autres projets)","TRAVAUX OCM",
U780="No root CAuse","No root cause",
U780="ODU HS","TX ISSUE",
U780="IP &amp; VLAN","TX ISSUE",
U780="Warehouse HUAWEI","SPARE-ISSUE",
U780="SPARE-HS","SPARE-ISSUE",
U780="Power Telco","RAN ISSUE",U780="no impacts","no impacts"
),"")</f>
        <v/>
      </c>
      <c r="U780" s="28"/>
      <c r="V780" s="35" t="str" cm="1">
        <f t="array" ref="V780">IFERROR(_xlfn.IFS(
U780="MPR ISSUE","ACTIVE",
U780="BSS Hardware Issue","ACTIVE",
U780="Sites strategiques, MLL, Pylone, etc.","PASSIVE",
U780="AKTIVCO DEFAUT GE &amp; POWER Cabinet","PASSIVE",
U780="AKTIVCO Coupure ENEO &amp; Baisse de tension","PASSIVE",
U780="Coupure ENEO &amp; Baisse de tension","PASSIVE",
U780="Defaut GE &amp; POWER Cabinet","PASSIVE",
U780="Sharing","PASSIVE",
U780="Sites strategiques &amp; DataCenter","PASSIVE",
U780="Exclu","Exclu",
U780="SAT","ACTIVE",
U780="SPARE-ISSUE","SPARE-ISSUE",
U780="Fiber CAmtel","ACTIVE",
U780="Fiber AOF","ACTIVE",
U780="Projet OCM (HUAWEI)","PLANNED WORKS",
U780="Projet OCM (NOKIA)","PLANNED WORKS",
U780="ACCESS-ISSUE","ACCESS-ISSUE",
U780="Projet OCM (ZTE, NOKIA, autres projets)","PLANNED WORKS",
U780="No root CAuse","No root cause",
U780="ODU HS","ACTIVE",
U780="IP &amp; VLAN","ACTIVE",
U780="Warehouse HUAWEI","SPARE-ISSUE",
U780="SPARE-HS","SPARE-ISSUE",
U780="Power Telco","ACTIVE",U780="no impacts","no impacts"
),"")</f>
        <v/>
      </c>
      <c r="W780" s="104" t="s">
        <v>6741</v>
      </c>
      <c r="X780" s="104" t="s">
        <v>6742</v>
      </c>
      <c r="Y780" s="104"/>
      <c r="Z780" s="104" t="s">
        <v>6743</v>
      </c>
      <c r="AA780" s="104" t="s">
        <v>6688</v>
      </c>
      <c r="AB780" s="104" t="s">
        <v>6146</v>
      </c>
      <c r="AC780" s="9"/>
      <c r="AD780" s="9"/>
      <c r="AE780" s="7" t="s">
        <v>5423</v>
      </c>
      <c r="AF780" s="6"/>
      <c r="AG780" s="7"/>
      <c r="AH780" s="3" t="s">
        <v>5423</v>
      </c>
      <c r="AI780" s="18" t="s">
        <v>5423</v>
      </c>
      <c r="AJ780" s="18" t="s">
        <v>5423</v>
      </c>
      <c r="AK780" s="18" t="s">
        <v>5423</v>
      </c>
      <c r="AL780" s="18" t="s">
        <v>5423</v>
      </c>
      <c r="AM780" s="18" t="s">
        <v>5423</v>
      </c>
      <c r="AN780" s="18" t="s">
        <v>5423</v>
      </c>
      <c r="AO780" s="18" t="s">
        <v>5423</v>
      </c>
      <c r="AP780" s="18" t="s">
        <v>5423</v>
      </c>
      <c r="AQ780" s="18" t="s">
        <v>5423</v>
      </c>
      <c r="AR780" s="18" t="s">
        <v>5423</v>
      </c>
      <c r="AS780" s="18" t="s">
        <v>5423</v>
      </c>
      <c r="AT780" s="18" t="s">
        <v>5423</v>
      </c>
      <c r="AU780" s="9" t="s">
        <v>6146</v>
      </c>
      <c r="AV780" s="14"/>
      <c r="AW780" s="14" t="s">
        <v>5423</v>
      </c>
      <c r="AX780" s="14" t="str">
        <f>_xlfn.XLOOKUP(B780,'[4]cell downs 18042026 17h'!$B:$B,'[4]cell downs 18042026 17h'!$B:$B,"")</f>
        <v/>
      </c>
      <c r="AY780" s="14" t="str">
        <f>_xlfn.XLOOKUP(B780,'[5]Cells Huawei 19042026 15h'!$B:$B,'[5]Cells Huawei 19042026 15h'!$B:$B,"")</f>
        <v/>
      </c>
      <c r="AZ780" s="105" t="str">
        <f>_xlfn.XLOOKUP(B780,'INCIDENT-04-23-2026'!E:E,'INCIDENT-04-23-2026'!F:F,"")</f>
        <v/>
      </c>
      <c r="BA780" s="105" t="str">
        <f>_xlfn.XLOOKUP(B780,'[6]Eneo 17H'!$C:$C,'[6]Eneo 17H'!$I:$I,"")</f>
        <v/>
      </c>
      <c r="BB780" s="105" t="str">
        <f>_xlfn.XLOOKUP(B780,[8]ALL!$B:$B,[8]ALL!$M:$M,"")</f>
        <v/>
      </c>
      <c r="BC780" s="105" t="str">
        <f>_xlfn.XLOOKUP(B780,'[6]Eneo 17H'!$C:$C,'[6]Eneo 17H'!$I:$I,"")</f>
        <v/>
      </c>
      <c r="BD780" s="105" t="str">
        <f>_xlfn.XLOOKUP(B780,'[7]Eneo 12H'!$C:$C,'[7]Eneo 12H'!$I:$I,"")</f>
        <v/>
      </c>
      <c r="BE780" s="11" t="s">
        <v>6983</v>
      </c>
    </row>
    <row r="781" spans="1:57" hidden="1" x14ac:dyDescent="0.3">
      <c r="A781" s="1" t="s">
        <v>1044</v>
      </c>
      <c r="B781" s="8" t="s">
        <v>1045</v>
      </c>
      <c r="C781" s="3" t="str">
        <f>_xlfn.XLOOKUP(B781,'[1]daily break down'!$D:$D,'[1]daily break down'!$E:$E,"")</f>
        <v>SUD-OUEST</v>
      </c>
      <c r="D781" s="1" t="s">
        <v>11</v>
      </c>
      <c r="E781" s="1" t="s">
        <v>96</v>
      </c>
      <c r="F781" s="3" t="s">
        <v>13</v>
      </c>
      <c r="G781" s="1" t="s">
        <v>106</v>
      </c>
      <c r="H781" s="25" t="str">
        <f>_xlfn.XLOOKUP(B781,[2]CALCULATION!$B:$B,[2]CALCULATION!$H:$H,"")</f>
        <v>Huawei</v>
      </c>
      <c r="I781" s="23">
        <v>0</v>
      </c>
      <c r="J781" s="23">
        <v>1.8726832233265697E-3</v>
      </c>
      <c r="K781" s="23">
        <v>4.6959761209703417E-2</v>
      </c>
      <c r="L781" s="23">
        <v>4.3690234652558404</v>
      </c>
      <c r="M781" s="23">
        <v>4.8154711456968938E-3</v>
      </c>
      <c r="N781" s="23">
        <v>2.675261747609386E-4</v>
      </c>
      <c r="O781" s="23">
        <v>1.5062615392956715</v>
      </c>
      <c r="P781" s="103" t="s">
        <v>6553</v>
      </c>
      <c r="Q781" s="36" t="s">
        <v>5796</v>
      </c>
      <c r="R781" s="36"/>
      <c r="S781" s="35" t="str" cm="1">
        <f t="array" ref="S781">IFERROR(_xlfn.IFS(
U781="MPR ISSUE","PDH",
U781="BSS Hardware Issue","BSS",
U781="Sites strategiques, MLL, Pylone, etc.","ENVTECH",
U781="AKTIVCO DEFAUT GE &amp; POWER Cabinet","AKTIVCO",
U781="AKTIVCO Coupure ENEO &amp; Baisse de tension","AKTIVCO GRID ONLY",
U781="Coupure ENEO &amp; Baisse de tension","IHS GRID ONLY",
U781="Defaut GE &amp; POWER Cabinet","IHS",
U781="Sharing","Partners",
U781="Sites strategiques &amp; DataCenter","SST &amp; DC",
U781="Exclu","Exclu",
U781="SAT","SAT",
U781="SPARE-ISSUE","SPARE-ISSUE",
U781="Fiber CAmtel","TRANS_FO_CAMTEL",
U781="Fiber AOF","Fiber AOF",
U781="Projet OCM (HUAWEI)","TRAVAUX-HUAWEI",
U781="Projet OCM (NOKIA)","TRAVAUX-NOKIA",
U781="ACCESS-ISSUE","ACCESS-ISSUE",
U781="Projet OCM (ZTE, NOKIA, autres projets)","TRAVAUX OCM",
U781="No root CAuse","No root cause",
U781="ODU HS","PDH",
U781="IP &amp; VLAN","PDH",
U781="Warehouse HUAWEI","SPARE-ISSUE",
U781="SPARE-HS","SPARE-ISSUE",
U781="Power Telco","BSS",U781="no impacts","no impacts"
),"")</f>
        <v/>
      </c>
      <c r="T781" s="35" t="str" cm="1">
        <f t="array" ref="T781">IFERROR(_xlfn.IFS(
U781="MPR ISSUE","TX ISSUE",
U781="BSS Hardware Issue","RAN ISSUE",
U781="Sites strategiques, MLL, Pylone, etc.","ENVTECH",
U781="AKTIVCO DEFAUT GE &amp; POWER Cabinet","POWER ISSUE",
U781="AKTIVCO Coupure ENEO &amp; Baisse de tension","POWER ISSUE",
U781="Coupure ENEO &amp; Baisse de tension","POWER ISSUE",
U781="Defaut GE &amp; POWER Cabinet","POWER ISSUE",
U781="Sharing","POWER ISSUE",
U781="Sites strategiques &amp; DataCenter","POWER ISSUE",
U781="Exclu","Exclu",
U781="SAT","TX ISSUE",
U781="SPARE-ISSUE","SPARE-ISSUE",
U781="Fiber CAmtel","TX ISSUE",
U781="Fiber AOF","TX ISSUE",
U781="Projet OCM (HUAWEI)","TRAVAUX-HUAWEI",
U781="Projet OCM (NOKIA)","TRAVAUX -NOKIA",
U781="ACCESS-ISSUE","ACCESS-ISSUE",
U781="Projet OCM (ZTE, NOKIA, autres projets)","TRAVAUX OCM",
U781="No root CAuse","No root cause",
U781="ODU HS","TX ISSUE",
U781="IP &amp; VLAN","TX ISSUE",
U781="Warehouse HUAWEI","SPARE-ISSUE",
U781="SPARE-HS","SPARE-ISSUE",
U781="Power Telco","RAN ISSUE",U781="no impacts","no impacts"
),"")</f>
        <v/>
      </c>
      <c r="U781" s="28"/>
      <c r="V781" s="35" t="str" cm="1">
        <f t="array" ref="V781">IFERROR(_xlfn.IFS(
U781="MPR ISSUE","ACTIVE",
U781="BSS Hardware Issue","ACTIVE",
U781="Sites strategiques, MLL, Pylone, etc.","PASSIVE",
U781="AKTIVCO DEFAUT GE &amp; POWER Cabinet","PASSIVE",
U781="AKTIVCO Coupure ENEO &amp; Baisse de tension","PASSIVE",
U781="Coupure ENEO &amp; Baisse de tension","PASSIVE",
U781="Defaut GE &amp; POWER Cabinet","PASSIVE",
U781="Sharing","PASSIVE",
U781="Sites strategiques &amp; DataCenter","PASSIVE",
U781="Exclu","Exclu",
U781="SAT","ACTIVE",
U781="SPARE-ISSUE","SPARE-ISSUE",
U781="Fiber CAmtel","ACTIVE",
U781="Fiber AOF","ACTIVE",
U781="Projet OCM (HUAWEI)","PLANNED WORKS",
U781="Projet OCM (NOKIA)","PLANNED WORKS",
U781="ACCESS-ISSUE","ACCESS-ISSUE",
U781="Projet OCM (ZTE, NOKIA, autres projets)","PLANNED WORKS",
U781="No root CAuse","No root cause",
U781="ODU HS","ACTIVE",
U781="IP &amp; VLAN","ACTIVE",
U781="Warehouse HUAWEI","SPARE-ISSUE",
U781="SPARE-HS","SPARE-ISSUE",
U781="Power Telco","ACTIVE",U781="no impacts","no impacts"
),"")</f>
        <v/>
      </c>
      <c r="W781" s="104" t="s">
        <v>6741</v>
      </c>
      <c r="X781" s="104" t="s">
        <v>6742</v>
      </c>
      <c r="Y781" s="104"/>
      <c r="Z781" s="104" t="s">
        <v>7502</v>
      </c>
      <c r="AA781" s="104" t="s">
        <v>6688</v>
      </c>
      <c r="AB781" s="104" t="s">
        <v>5423</v>
      </c>
      <c r="AC781" s="9"/>
      <c r="AD781" s="9"/>
      <c r="AE781" s="7" t="s">
        <v>5423</v>
      </c>
      <c r="AF781" s="6"/>
      <c r="AG781" s="7"/>
      <c r="AH781" s="3" t="s">
        <v>5423</v>
      </c>
      <c r="AI781" s="18" t="s">
        <v>5423</v>
      </c>
      <c r="AJ781" s="18" t="s">
        <v>5423</v>
      </c>
      <c r="AK781" s="18" t="s">
        <v>5423</v>
      </c>
      <c r="AL781" s="18" t="s">
        <v>5423</v>
      </c>
      <c r="AM781" s="18" t="s">
        <v>5423</v>
      </c>
      <c r="AN781" s="18" t="s">
        <v>5423</v>
      </c>
      <c r="AO781" s="18" t="s">
        <v>5423</v>
      </c>
      <c r="AP781" s="18" t="s">
        <v>5423</v>
      </c>
      <c r="AQ781" s="18" t="s">
        <v>5423</v>
      </c>
      <c r="AR781" s="18" t="s">
        <v>5423</v>
      </c>
      <c r="AS781" s="18" t="s">
        <v>5423</v>
      </c>
      <c r="AT781" s="18" t="s">
        <v>5423</v>
      </c>
      <c r="AU781" s="9" t="s">
        <v>5423</v>
      </c>
      <c r="AV781" s="14"/>
      <c r="AW781" s="14" t="s">
        <v>5423</v>
      </c>
      <c r="AX781" s="14" t="str">
        <f>_xlfn.XLOOKUP(B781,'[4]cell downs 18042026 17h'!$B:$B,'[4]cell downs 18042026 17h'!$B:$B,"")</f>
        <v/>
      </c>
      <c r="AY781" s="14" t="str">
        <f>_xlfn.XLOOKUP(B781,'[5]Cells Huawei 19042026 15h'!$B:$B,'[5]Cells Huawei 19042026 15h'!$B:$B,"")</f>
        <v/>
      </c>
      <c r="AZ781" s="105" t="str">
        <f>_xlfn.XLOOKUP(B781,'INCIDENT-04-23-2026'!E:E,'INCIDENT-04-23-2026'!F:F,"")</f>
        <v/>
      </c>
      <c r="BA781" s="105" t="str">
        <f>_xlfn.XLOOKUP(B781,'[6]Eneo 17H'!$C:$C,'[6]Eneo 17H'!$I:$I,"")</f>
        <v/>
      </c>
      <c r="BB781" s="105" t="str">
        <f>_xlfn.XLOOKUP(B781,[8]ALL!$B:$B,[8]ALL!$M:$M,"")</f>
        <v/>
      </c>
      <c r="BC781" s="105" t="str">
        <f>_xlfn.XLOOKUP(B781,'[6]Eneo 17H'!$C:$C,'[6]Eneo 17H'!$I:$I,"")</f>
        <v/>
      </c>
      <c r="BD781" s="105" t="str">
        <f>_xlfn.XLOOKUP(B781,'[7]Eneo 12H'!$C:$C,'[7]Eneo 12H'!$I:$I,"")</f>
        <v/>
      </c>
      <c r="BE781" s="11" t="s">
        <v>7150</v>
      </c>
    </row>
    <row r="782" spans="1:57" hidden="1" x14ac:dyDescent="0.3">
      <c r="A782" s="1" t="s">
        <v>3162</v>
      </c>
      <c r="B782" s="8" t="s">
        <v>3163</v>
      </c>
      <c r="C782" s="3" t="str">
        <f>_xlfn.XLOOKUP(B782,'[1]daily break down'!$D:$D,'[1]daily break down'!$E:$E,"")</f>
        <v>Douala</v>
      </c>
      <c r="D782" s="1" t="s">
        <v>21</v>
      </c>
      <c r="E782" s="1" t="s">
        <v>30</v>
      </c>
      <c r="F782" s="3" t="s">
        <v>31</v>
      </c>
      <c r="G782" s="1" t="s">
        <v>32</v>
      </c>
      <c r="H782" s="27" t="str">
        <f>_xlfn.XLOOKUP(B782,[2]CALCULATION!$B:$B,[2]CALCULATION!$H:$H,"")</f>
        <v>ZTE</v>
      </c>
      <c r="I782" s="23">
        <v>0</v>
      </c>
      <c r="J782" s="23">
        <v>12.766242049122086</v>
      </c>
      <c r="K782" s="23">
        <v>24.490790678960032</v>
      </c>
      <c r="L782" s="23">
        <v>18.844490244925563</v>
      </c>
      <c r="M782" s="23">
        <v>0.33931236498845746</v>
      </c>
      <c r="N782" s="23">
        <v>0</v>
      </c>
      <c r="O782" s="23">
        <v>0</v>
      </c>
      <c r="P782" s="103" t="s">
        <v>6554</v>
      </c>
      <c r="Q782" s="36" t="s">
        <v>5796</v>
      </c>
      <c r="R782" s="36"/>
      <c r="S782" s="35" t="str" cm="1">
        <f t="array" ref="S782">IFERROR(_xlfn.IFS(
U782="MPR ISSUE","PDH",
U782="BSS Hardware Issue","BSS",
U782="Sites strategiques, MLL, Pylone, etc.","ENVTECH",
U782="AKTIVCO DEFAUT GE &amp; POWER Cabinet","AKTIVCO",
U782="AKTIVCO Coupure ENEO &amp; Baisse de tension","AKTIVCO GRID ONLY",
U782="Coupure ENEO &amp; Baisse de tension","IHS GRID ONLY",
U782="Defaut GE &amp; POWER Cabinet","IHS",
U782="Sharing","Partners",
U782="Sites strategiques &amp; DataCenter","SST &amp; DC",
U782="Exclu","Exclu",
U782="SAT","SAT",
U782="SPARE-ISSUE","SPARE-ISSUE",
U782="Fiber CAmtel","TRANS_FO_CAMTEL",
U782="Fiber AOF","Fiber AOF",
U782="Projet OCM (HUAWEI)","TRAVAUX-HUAWEI",
U782="Projet OCM (NOKIA)","TRAVAUX-NOKIA",
U782="ACCESS-ISSUE","ACCESS-ISSUE",
U782="Projet OCM (ZTE, NOKIA, autres projets)","TRAVAUX OCM",
U782="No root CAuse","No root cause",
U782="ODU HS","PDH",
U782="IP &amp; VLAN","PDH",
U782="Warehouse HUAWEI","SPARE-ISSUE",
U782="SPARE-HS","SPARE-ISSUE",
U782="Power Telco","BSS",U782="no impacts","no impacts"
),"")</f>
        <v/>
      </c>
      <c r="T782" s="35" t="str" cm="1">
        <f t="array" ref="T782">IFERROR(_xlfn.IFS(
U782="MPR ISSUE","TX ISSUE",
U782="BSS Hardware Issue","RAN ISSUE",
U782="Sites strategiques, MLL, Pylone, etc.","ENVTECH",
U782="AKTIVCO DEFAUT GE &amp; POWER Cabinet","POWER ISSUE",
U782="AKTIVCO Coupure ENEO &amp; Baisse de tension","POWER ISSUE",
U782="Coupure ENEO &amp; Baisse de tension","POWER ISSUE",
U782="Defaut GE &amp; POWER Cabinet","POWER ISSUE",
U782="Sharing","POWER ISSUE",
U782="Sites strategiques &amp; DataCenter","POWER ISSUE",
U782="Exclu","Exclu",
U782="SAT","TX ISSUE",
U782="SPARE-ISSUE","SPARE-ISSUE",
U782="Fiber CAmtel","TX ISSUE",
U782="Fiber AOF","TX ISSUE",
U782="Projet OCM (HUAWEI)","TRAVAUX-HUAWEI",
U782="Projet OCM (NOKIA)","TRAVAUX -NOKIA",
U782="ACCESS-ISSUE","ACCESS-ISSUE",
U782="Projet OCM (ZTE, NOKIA, autres projets)","TRAVAUX OCM",
U782="No root CAuse","No root cause",
U782="ODU HS","TX ISSUE",
U782="IP &amp; VLAN","TX ISSUE",
U782="Warehouse HUAWEI","SPARE-ISSUE",
U782="SPARE-HS","SPARE-ISSUE",
U782="Power Telco","RAN ISSUE",U782="no impacts","no impacts"
),"")</f>
        <v/>
      </c>
      <c r="U782" s="28"/>
      <c r="V782" s="35" t="str" cm="1">
        <f t="array" ref="V782">IFERROR(_xlfn.IFS(
U782="MPR ISSUE","ACTIVE",
U782="BSS Hardware Issue","ACTIVE",
U782="Sites strategiques, MLL, Pylone, etc.","PASSIVE",
U782="AKTIVCO DEFAUT GE &amp; POWER Cabinet","PASSIVE",
U782="AKTIVCO Coupure ENEO &amp; Baisse de tension","PASSIVE",
U782="Coupure ENEO &amp; Baisse de tension","PASSIVE",
U782="Defaut GE &amp; POWER Cabinet","PASSIVE",
U782="Sharing","PASSIVE",
U782="Sites strategiques &amp; DataCenter","PASSIVE",
U782="Exclu","Exclu",
U782="SAT","ACTIVE",
U782="SPARE-ISSUE","SPARE-ISSUE",
U782="Fiber CAmtel","ACTIVE",
U782="Fiber AOF","ACTIVE",
U782="Projet OCM (HUAWEI)","PLANNED WORKS",
U782="Projet OCM (NOKIA)","PLANNED WORKS",
U782="ACCESS-ISSUE","ACCESS-ISSUE",
U782="Projet OCM (ZTE, NOKIA, autres projets)","PLANNED WORKS",
U782="No root CAuse","No root cause",
U782="ODU HS","ACTIVE",
U782="IP &amp; VLAN","ACTIVE",
U782="Warehouse HUAWEI","SPARE-ISSUE",
U782="SPARE-HS","SPARE-ISSUE",
U782="Power Telco","ACTIVE",U782="no impacts","no impacts"
),"")</f>
        <v/>
      </c>
      <c r="W782" s="102"/>
      <c r="X782" s="102"/>
      <c r="Y782" s="102"/>
      <c r="Z782" s="102"/>
      <c r="AA782" s="102"/>
      <c r="AB782" s="104" t="s">
        <v>5423</v>
      </c>
      <c r="AC782" s="9"/>
      <c r="AD782" s="9"/>
      <c r="AE782" s="7" t="s">
        <v>5423</v>
      </c>
      <c r="AF782" s="6"/>
      <c r="AG782" s="7"/>
      <c r="AH782" s="3" t="s">
        <v>5423</v>
      </c>
      <c r="AI782" s="18" t="s">
        <v>5423</v>
      </c>
      <c r="AJ782" s="18" t="s">
        <v>5423</v>
      </c>
      <c r="AK782" s="18" t="s">
        <v>5423</v>
      </c>
      <c r="AL782" s="18" t="s">
        <v>5423</v>
      </c>
      <c r="AM782" s="18" t="s">
        <v>5423</v>
      </c>
      <c r="AN782" s="18" t="s">
        <v>5423</v>
      </c>
      <c r="AO782" s="18" t="s">
        <v>5423</v>
      </c>
      <c r="AP782" s="18" t="s">
        <v>5423</v>
      </c>
      <c r="AQ782" s="18" t="s">
        <v>5423</v>
      </c>
      <c r="AR782" s="18" t="s">
        <v>5423</v>
      </c>
      <c r="AS782" s="18" t="s">
        <v>5423</v>
      </c>
      <c r="AT782" s="18" t="s">
        <v>5423</v>
      </c>
      <c r="AU782" s="9" t="s">
        <v>5423</v>
      </c>
      <c r="AV782" s="14"/>
      <c r="AW782" s="14" t="s">
        <v>5423</v>
      </c>
      <c r="AX782" s="14" t="str">
        <f>_xlfn.XLOOKUP(B782,'[4]cell downs 18042026 17h'!$B:$B,'[4]cell downs 18042026 17h'!$B:$B,"")</f>
        <v/>
      </c>
      <c r="AY782" s="14" t="str">
        <f>_xlfn.XLOOKUP(B782,'[5]Cells Huawei 19042026 15h'!$B:$B,'[5]Cells Huawei 19042026 15h'!$B:$B,"")</f>
        <v/>
      </c>
      <c r="AZ782" s="105" t="str">
        <f>_xlfn.XLOOKUP(B782,'INCIDENT-04-23-2026'!E:E,'INCIDENT-04-23-2026'!F:F,"")</f>
        <v/>
      </c>
      <c r="BA782" s="105" t="str">
        <f>_xlfn.XLOOKUP(B782,'[6]Eneo 17H'!$C:$C,'[6]Eneo 17H'!$I:$I,"")</f>
        <v/>
      </c>
      <c r="BB782" s="105" t="str">
        <f>_xlfn.XLOOKUP(B782,[8]ALL!$B:$B,[8]ALL!$M:$M,"")</f>
        <v/>
      </c>
      <c r="BC782" s="105" t="str">
        <f>_xlfn.XLOOKUP(B782,'[6]Eneo 17H'!$C:$C,'[6]Eneo 17H'!$I:$I,"")</f>
        <v/>
      </c>
      <c r="BD782" s="105" t="str">
        <f>_xlfn.XLOOKUP(B782,'[7]Eneo 12H'!$C:$C,'[7]Eneo 12H'!$I:$I,"")</f>
        <v/>
      </c>
      <c r="BE782" s="105" t="s">
        <v>7211</v>
      </c>
    </row>
    <row r="783" spans="1:57" hidden="1" x14ac:dyDescent="0.3">
      <c r="A783" s="1" t="s">
        <v>1472</v>
      </c>
      <c r="B783" s="1" t="s">
        <v>1473</v>
      </c>
      <c r="C783" s="3" t="str">
        <f>_xlfn.XLOOKUP(B783,'[1]daily break down'!$D:$D,'[1]daily break down'!$E:$E,"")</f>
        <v>Douala</v>
      </c>
      <c r="D783" s="1" t="s">
        <v>21</v>
      </c>
      <c r="E783" s="1" t="s">
        <v>30</v>
      </c>
      <c r="F783" s="3" t="s">
        <v>31</v>
      </c>
      <c r="G783" s="1" t="s">
        <v>32</v>
      </c>
      <c r="H783" s="27" t="str">
        <f>_xlfn.XLOOKUP(B783,[2]CALCULATION!$B:$B,[2]CALCULATION!$H:$H,"")</f>
        <v>ZTE</v>
      </c>
      <c r="I783" s="23">
        <v>0</v>
      </c>
      <c r="J783" s="23">
        <v>0</v>
      </c>
      <c r="K783" s="23">
        <v>0</v>
      </c>
      <c r="L783" s="23">
        <v>0</v>
      </c>
      <c r="M783" s="23">
        <v>0.33927669483182271</v>
      </c>
      <c r="N783" s="23">
        <v>0</v>
      </c>
      <c r="O783" s="23">
        <v>0</v>
      </c>
      <c r="P783" s="103" t="s">
        <v>6554</v>
      </c>
      <c r="Q783" s="36" t="s">
        <v>5796</v>
      </c>
      <c r="R783" s="36"/>
      <c r="S783" s="35" t="str" cm="1">
        <f t="array" ref="S783">IFERROR(_xlfn.IFS(
U783="MPR ISSUE","PDH",
U783="BSS Hardware Issue","BSS",
U783="Sites strategiques, MLL, Pylone, etc.","ENVTECH",
U783="AKTIVCO DEFAUT GE &amp; POWER Cabinet","AKTIVCO",
U783="AKTIVCO Coupure ENEO &amp; Baisse de tension","AKTIVCO GRID ONLY",
U783="Coupure ENEO &amp; Baisse de tension","IHS GRID ONLY",
U783="Defaut GE &amp; POWER Cabinet","IHS",
U783="Sharing","Partners",
U783="Sites strategiques &amp; DataCenter","SST &amp; DC",
U783="Exclu","Exclu",
U783="SAT","SAT",
U783="SPARE-ISSUE","SPARE-ISSUE",
U783="Fiber CAmtel","TRANS_FO_CAMTEL",
U783="Fiber AOF","Fiber AOF",
U783="Projet OCM (HUAWEI)","TRAVAUX-HUAWEI",
U783="Projet OCM (NOKIA)","TRAVAUX-NOKIA",
U783="ACCESS-ISSUE","ACCESS-ISSUE",
U783="Projet OCM (ZTE, NOKIA, autres projets)","TRAVAUX OCM",
U783="No root CAuse","No root cause",
U783="ODU HS","PDH",
U783="IP &amp; VLAN","PDH",
U783="Warehouse HUAWEI","SPARE-ISSUE",
U783="SPARE-HS","SPARE-ISSUE",
U783="Power Telco","BSS",U783="no impacts","no impacts"
),"")</f>
        <v/>
      </c>
      <c r="T783" s="35" t="str" cm="1">
        <f t="array" ref="T783">IFERROR(_xlfn.IFS(
U783="MPR ISSUE","TX ISSUE",
U783="BSS Hardware Issue","RAN ISSUE",
U783="Sites strategiques, MLL, Pylone, etc.","ENVTECH",
U783="AKTIVCO DEFAUT GE &amp; POWER Cabinet","POWER ISSUE",
U783="AKTIVCO Coupure ENEO &amp; Baisse de tension","POWER ISSUE",
U783="Coupure ENEO &amp; Baisse de tension","POWER ISSUE",
U783="Defaut GE &amp; POWER Cabinet","POWER ISSUE",
U783="Sharing","POWER ISSUE",
U783="Sites strategiques &amp; DataCenter","POWER ISSUE",
U783="Exclu","Exclu",
U783="SAT","TX ISSUE",
U783="SPARE-ISSUE","SPARE-ISSUE",
U783="Fiber CAmtel","TX ISSUE",
U783="Fiber AOF","TX ISSUE",
U783="Projet OCM (HUAWEI)","TRAVAUX-HUAWEI",
U783="Projet OCM (NOKIA)","TRAVAUX -NOKIA",
U783="ACCESS-ISSUE","ACCESS-ISSUE",
U783="Projet OCM (ZTE, NOKIA, autres projets)","TRAVAUX OCM",
U783="No root CAuse","No root cause",
U783="ODU HS","TX ISSUE",
U783="IP &amp; VLAN","TX ISSUE",
U783="Warehouse HUAWEI","SPARE-ISSUE",
U783="SPARE-HS","SPARE-ISSUE",
U783="Power Telco","RAN ISSUE",U783="no impacts","no impacts"
),"")</f>
        <v/>
      </c>
      <c r="U783" s="28"/>
      <c r="V783" s="35" t="str" cm="1">
        <f t="array" ref="V783">IFERROR(_xlfn.IFS(
U783="MPR ISSUE","ACTIVE",
U783="BSS Hardware Issue","ACTIVE",
U783="Sites strategiques, MLL, Pylone, etc.","PASSIVE",
U783="AKTIVCO DEFAUT GE &amp; POWER Cabinet","PASSIVE",
U783="AKTIVCO Coupure ENEO &amp; Baisse de tension","PASSIVE",
U783="Coupure ENEO &amp; Baisse de tension","PASSIVE",
U783="Defaut GE &amp; POWER Cabinet","PASSIVE",
U783="Sharing","PASSIVE",
U783="Sites strategiques &amp; DataCenter","PASSIVE",
U783="Exclu","Exclu",
U783="SAT","ACTIVE",
U783="SPARE-ISSUE","SPARE-ISSUE",
U783="Fiber CAmtel","ACTIVE",
U783="Fiber AOF","ACTIVE",
U783="Projet OCM (HUAWEI)","PLANNED WORKS",
U783="Projet OCM (NOKIA)","PLANNED WORKS",
U783="ACCESS-ISSUE","ACCESS-ISSUE",
U783="Projet OCM (ZTE, NOKIA, autres projets)","PLANNED WORKS",
U783="No root CAuse","No root cause",
U783="ODU HS","ACTIVE",
U783="IP &amp; VLAN","ACTIVE",
U783="Warehouse HUAWEI","SPARE-ISSUE",
U783="SPARE-HS","SPARE-ISSUE",
U783="Power Telco","ACTIVE",U783="no impacts","no impacts"
),"")</f>
        <v/>
      </c>
      <c r="W783" s="102"/>
      <c r="X783" s="102"/>
      <c r="Y783" s="102"/>
      <c r="Z783" s="102"/>
      <c r="AA783" s="102"/>
      <c r="AB783" s="104" t="s">
        <v>5423</v>
      </c>
      <c r="AC783" s="9"/>
      <c r="AD783" s="9"/>
      <c r="AE783" s="7" t="s">
        <v>5423</v>
      </c>
      <c r="AF783" s="6"/>
      <c r="AG783" s="7"/>
      <c r="AH783" s="3" t="s">
        <v>5423</v>
      </c>
      <c r="AI783" s="18" t="s">
        <v>5423</v>
      </c>
      <c r="AJ783" s="18" t="s">
        <v>5423</v>
      </c>
      <c r="AK783" s="18" t="s">
        <v>5423</v>
      </c>
      <c r="AL783" s="18" t="s">
        <v>5423</v>
      </c>
      <c r="AM783" s="18" t="s">
        <v>5423</v>
      </c>
      <c r="AN783" s="18" t="s">
        <v>5423</v>
      </c>
      <c r="AO783" s="18" t="s">
        <v>5423</v>
      </c>
      <c r="AP783" s="18" t="s">
        <v>5423</v>
      </c>
      <c r="AQ783" s="18" t="s">
        <v>5423</v>
      </c>
      <c r="AR783" s="18" t="s">
        <v>5423</v>
      </c>
      <c r="AS783" s="18" t="s">
        <v>5423</v>
      </c>
      <c r="AT783" s="18" t="s">
        <v>5423</v>
      </c>
      <c r="AU783" s="9" t="s">
        <v>5423</v>
      </c>
      <c r="AV783" s="14"/>
      <c r="AW783" s="14" t="s">
        <v>5423</v>
      </c>
      <c r="AX783" s="14" t="str">
        <f>_xlfn.XLOOKUP(B783,'[4]cell downs 18042026 17h'!$B:$B,'[4]cell downs 18042026 17h'!$B:$B,"")</f>
        <v/>
      </c>
      <c r="AY783" s="14" t="str">
        <f>_xlfn.XLOOKUP(B783,'[5]Cells Huawei 19042026 15h'!$B:$B,'[5]Cells Huawei 19042026 15h'!$B:$B,"")</f>
        <v/>
      </c>
      <c r="AZ783" s="105" t="str">
        <f>_xlfn.XLOOKUP(B783,'INCIDENT-04-23-2026'!E:E,'INCIDENT-04-23-2026'!F:F,"")</f>
        <v/>
      </c>
      <c r="BA783" s="105" t="str">
        <f>_xlfn.XLOOKUP(B783,'[6]Eneo 17H'!$C:$C,'[6]Eneo 17H'!$I:$I,"")</f>
        <v/>
      </c>
      <c r="BB783" s="105" t="str">
        <f>_xlfn.XLOOKUP(B783,[8]ALL!$B:$B,[8]ALL!$M:$M,"")</f>
        <v/>
      </c>
      <c r="BC783" s="105" t="str">
        <f>_xlfn.XLOOKUP(B783,'[6]Eneo 17H'!$C:$C,'[6]Eneo 17H'!$I:$I,"")</f>
        <v/>
      </c>
      <c r="BD783" s="105" t="str">
        <f>_xlfn.XLOOKUP(B783,'[7]Eneo 12H'!$C:$C,'[7]Eneo 12H'!$I:$I,"")</f>
        <v/>
      </c>
      <c r="BE783" s="105" t="s">
        <v>5423</v>
      </c>
    </row>
    <row r="784" spans="1:57" hidden="1" x14ac:dyDescent="0.3">
      <c r="A784" s="1" t="s">
        <v>3124</v>
      </c>
      <c r="B784" s="8" t="s">
        <v>3125</v>
      </c>
      <c r="C784" s="3" t="str">
        <f>_xlfn.XLOOKUP(B784,'[1]daily break down'!$D:$D,'[1]daily break down'!$E:$E,"")</f>
        <v>Douala</v>
      </c>
      <c r="D784" s="1" t="s">
        <v>11</v>
      </c>
      <c r="E784" s="1" t="s">
        <v>302</v>
      </c>
      <c r="F784" s="3" t="s">
        <v>31</v>
      </c>
      <c r="G784" s="1" t="s">
        <v>32</v>
      </c>
      <c r="H784" s="27" t="str">
        <f>_xlfn.XLOOKUP(B784,[2]CALCULATION!$B:$B,[2]CALCULATION!$H:$H,"")</f>
        <v>ZTE</v>
      </c>
      <c r="I784" s="23">
        <v>0.36021507677644493</v>
      </c>
      <c r="J784" s="23">
        <v>0</v>
      </c>
      <c r="K784" s="23">
        <v>0</v>
      </c>
      <c r="L784" s="23">
        <v>0</v>
      </c>
      <c r="M784" s="23">
        <v>0.33897349850042657</v>
      </c>
      <c r="N784" s="23">
        <v>0</v>
      </c>
      <c r="O784" s="23">
        <v>0</v>
      </c>
      <c r="P784" s="103" t="s">
        <v>6554</v>
      </c>
      <c r="Q784" s="36" t="s">
        <v>5796</v>
      </c>
      <c r="R784" s="36"/>
      <c r="S784" s="35" t="str" cm="1">
        <f t="array" ref="S784">IFERROR(_xlfn.IFS(
U784="MPR ISSUE","PDH",
U784="BSS Hardware Issue","BSS",
U784="Sites strategiques, MLL, Pylone, etc.","ENVTECH",
U784="AKTIVCO DEFAUT GE &amp; POWER Cabinet","AKTIVCO",
U784="AKTIVCO Coupure ENEO &amp; Baisse de tension","AKTIVCO GRID ONLY",
U784="Coupure ENEO &amp; Baisse de tension","IHS GRID ONLY",
U784="Defaut GE &amp; POWER Cabinet","IHS",
U784="Sharing","Partners",
U784="Sites strategiques &amp; DataCenter","SST &amp; DC",
U784="Exclu","Exclu",
U784="SAT","SAT",
U784="SPARE-ISSUE","SPARE-ISSUE",
U784="Fiber CAmtel","TRANS_FO_CAMTEL",
U784="Fiber AOF","Fiber AOF",
U784="Projet OCM (HUAWEI)","TRAVAUX-HUAWEI",
U784="Projet OCM (NOKIA)","TRAVAUX-NOKIA",
U784="ACCESS-ISSUE","ACCESS-ISSUE",
U784="Projet OCM (ZTE, NOKIA, autres projets)","TRAVAUX OCM",
U784="No root CAuse","No root cause",
U784="ODU HS","PDH",
U784="IP &amp; VLAN","PDH",
U784="Warehouse HUAWEI","SPARE-ISSUE",
U784="SPARE-HS","SPARE-ISSUE",
U784="Power Telco","BSS",U784="no impacts","no impacts"
),"")</f>
        <v/>
      </c>
      <c r="T784" s="35" t="str" cm="1">
        <f t="array" ref="T784">IFERROR(_xlfn.IFS(
U784="MPR ISSUE","TX ISSUE",
U784="BSS Hardware Issue","RAN ISSUE",
U784="Sites strategiques, MLL, Pylone, etc.","ENVTECH",
U784="AKTIVCO DEFAUT GE &amp; POWER Cabinet","POWER ISSUE",
U784="AKTIVCO Coupure ENEO &amp; Baisse de tension","POWER ISSUE",
U784="Coupure ENEO &amp; Baisse de tension","POWER ISSUE",
U784="Defaut GE &amp; POWER Cabinet","POWER ISSUE",
U784="Sharing","POWER ISSUE",
U784="Sites strategiques &amp; DataCenter","POWER ISSUE",
U784="Exclu","Exclu",
U784="SAT","TX ISSUE",
U784="SPARE-ISSUE","SPARE-ISSUE",
U784="Fiber CAmtel","TX ISSUE",
U784="Fiber AOF","TX ISSUE",
U784="Projet OCM (HUAWEI)","TRAVAUX-HUAWEI",
U784="Projet OCM (NOKIA)","TRAVAUX -NOKIA",
U784="ACCESS-ISSUE","ACCESS-ISSUE",
U784="Projet OCM (ZTE, NOKIA, autres projets)","TRAVAUX OCM",
U784="No root CAuse","No root cause",
U784="ODU HS","TX ISSUE",
U784="IP &amp; VLAN","TX ISSUE",
U784="Warehouse HUAWEI","SPARE-ISSUE",
U784="SPARE-HS","SPARE-ISSUE",
U784="Power Telco","RAN ISSUE",U784="no impacts","no impacts"
),"")</f>
        <v/>
      </c>
      <c r="U784" s="28"/>
      <c r="V784" s="35" t="str" cm="1">
        <f t="array" ref="V784">IFERROR(_xlfn.IFS(
U784="MPR ISSUE","ACTIVE",
U784="BSS Hardware Issue","ACTIVE",
U784="Sites strategiques, MLL, Pylone, etc.","PASSIVE",
U784="AKTIVCO DEFAUT GE &amp; POWER Cabinet","PASSIVE",
U784="AKTIVCO Coupure ENEO &amp; Baisse de tension","PASSIVE",
U784="Coupure ENEO &amp; Baisse de tension","PASSIVE",
U784="Defaut GE &amp; POWER Cabinet","PASSIVE",
U784="Sharing","PASSIVE",
U784="Sites strategiques &amp; DataCenter","PASSIVE",
U784="Exclu","Exclu",
U784="SAT","ACTIVE",
U784="SPARE-ISSUE","SPARE-ISSUE",
U784="Fiber CAmtel","ACTIVE",
U784="Fiber AOF","ACTIVE",
U784="Projet OCM (HUAWEI)","PLANNED WORKS",
U784="Projet OCM (NOKIA)","PLANNED WORKS",
U784="ACCESS-ISSUE","ACCESS-ISSUE",
U784="Projet OCM (ZTE, NOKIA, autres projets)","PLANNED WORKS",
U784="No root CAuse","No root cause",
U784="ODU HS","ACTIVE",
U784="IP &amp; VLAN","ACTIVE",
U784="Warehouse HUAWEI","SPARE-ISSUE",
U784="SPARE-HS","SPARE-ISSUE",
U784="Power Telco","ACTIVE",U784="no impacts","no impacts"
),"")</f>
        <v/>
      </c>
      <c r="W784" s="102"/>
      <c r="X784" s="102"/>
      <c r="Y784" s="102"/>
      <c r="Z784" s="102"/>
      <c r="AA784" s="102"/>
      <c r="AB784" s="104" t="s">
        <v>5423</v>
      </c>
      <c r="AC784" s="9"/>
      <c r="AD784" s="9"/>
      <c r="AE784" s="7" t="s">
        <v>5423</v>
      </c>
      <c r="AF784" s="6"/>
      <c r="AG784" s="7"/>
      <c r="AH784" s="3" t="s">
        <v>5423</v>
      </c>
      <c r="AI784" s="18" t="s">
        <v>5423</v>
      </c>
      <c r="AJ784" s="18" t="s">
        <v>5423</v>
      </c>
      <c r="AK784" s="18" t="s">
        <v>5423</v>
      </c>
      <c r="AL784" s="18" t="s">
        <v>5423</v>
      </c>
      <c r="AM784" s="18" t="s">
        <v>5423</v>
      </c>
      <c r="AN784" s="18" t="s">
        <v>5423</v>
      </c>
      <c r="AO784" s="18" t="s">
        <v>5423</v>
      </c>
      <c r="AP784" s="18" t="s">
        <v>5423</v>
      </c>
      <c r="AQ784" s="18" t="s">
        <v>5423</v>
      </c>
      <c r="AR784" s="18" t="s">
        <v>5423</v>
      </c>
      <c r="AS784" s="18" t="s">
        <v>5423</v>
      </c>
      <c r="AT784" s="18" t="s">
        <v>5423</v>
      </c>
      <c r="AU784" s="9" t="s">
        <v>5423</v>
      </c>
      <c r="AV784" s="14"/>
      <c r="AW784" s="14" t="s">
        <v>5423</v>
      </c>
      <c r="AX784" s="14" t="str">
        <f>_xlfn.XLOOKUP(B784,'[4]cell downs 18042026 17h'!$B:$B,'[4]cell downs 18042026 17h'!$B:$B,"")</f>
        <v/>
      </c>
      <c r="AY784" s="14" t="str">
        <f>_xlfn.XLOOKUP(B784,'[5]Cells Huawei 19042026 15h'!$B:$B,'[5]Cells Huawei 19042026 15h'!$B:$B,"")</f>
        <v/>
      </c>
      <c r="AZ784" s="105" t="str">
        <f>_xlfn.XLOOKUP(B784,'INCIDENT-04-23-2026'!E:E,'INCIDENT-04-23-2026'!F:F,"")</f>
        <v/>
      </c>
      <c r="BA784" s="105" t="str">
        <f>_xlfn.XLOOKUP(B784,'[6]Eneo 17H'!$C:$C,'[6]Eneo 17H'!$I:$I,"")</f>
        <v/>
      </c>
      <c r="BB784" s="105" t="str">
        <f>_xlfn.XLOOKUP(B784,[8]ALL!$B:$B,[8]ALL!$M:$M,"")</f>
        <v/>
      </c>
      <c r="BC784" s="105" t="str">
        <f>_xlfn.XLOOKUP(B784,'[6]Eneo 17H'!$C:$C,'[6]Eneo 17H'!$I:$I,"")</f>
        <v/>
      </c>
      <c r="BD784" s="105" t="str">
        <f>_xlfn.XLOOKUP(B784,'[7]Eneo 12H'!$C:$C,'[7]Eneo 12H'!$I:$I,"")</f>
        <v/>
      </c>
      <c r="BE784" s="105" t="s">
        <v>5423</v>
      </c>
    </row>
    <row r="785" spans="1:57" hidden="1" x14ac:dyDescent="0.3">
      <c r="A785" s="1" t="s">
        <v>193</v>
      </c>
      <c r="B785" s="8" t="s">
        <v>194</v>
      </c>
      <c r="C785" s="3" t="str">
        <f>_xlfn.XLOOKUP(B785,'[1]daily break down'!$D:$D,'[1]daily break down'!$E:$E,"")</f>
        <v>Douala</v>
      </c>
      <c r="D785" s="1" t="s">
        <v>11</v>
      </c>
      <c r="E785" s="1" t="s">
        <v>195</v>
      </c>
      <c r="F785" s="3" t="s">
        <v>31</v>
      </c>
      <c r="G785" s="1" t="s">
        <v>32</v>
      </c>
      <c r="H785" s="27" t="str">
        <f>_xlfn.XLOOKUP(B785,[2]CALCULATION!$B:$B,[2]CALCULATION!$H:$H,"")</f>
        <v>ZTE</v>
      </c>
      <c r="I785" s="23">
        <v>0</v>
      </c>
      <c r="J785" s="23">
        <v>0</v>
      </c>
      <c r="K785" s="23">
        <v>0</v>
      </c>
      <c r="L785" s="23">
        <v>0</v>
      </c>
      <c r="M785" s="23">
        <v>0.32286842277981803</v>
      </c>
      <c r="N785" s="23">
        <v>0</v>
      </c>
      <c r="O785" s="23">
        <v>4.6014502058881239E-2</v>
      </c>
      <c r="P785" s="103" t="s">
        <v>6554</v>
      </c>
      <c r="Q785" s="36" t="s">
        <v>5796</v>
      </c>
      <c r="R785" s="36"/>
      <c r="S785" s="35" t="str" cm="1">
        <f t="array" ref="S785">IFERROR(_xlfn.IFS(
U785="MPR ISSUE","PDH",
U785="BSS Hardware Issue","BSS",
U785="Sites strategiques, MLL, Pylone, etc.","ENVTECH",
U785="AKTIVCO DEFAUT GE &amp; POWER Cabinet","AKTIVCO",
U785="AKTIVCO Coupure ENEO &amp; Baisse de tension","AKTIVCO GRID ONLY",
U785="Coupure ENEO &amp; Baisse de tension","IHS GRID ONLY",
U785="Defaut GE &amp; POWER Cabinet","IHS",
U785="Sharing","Partners",
U785="Sites strategiques &amp; DataCenter","SST &amp; DC",
U785="Exclu","Exclu",
U785="SAT","SAT",
U785="SPARE-ISSUE","SPARE-ISSUE",
U785="Fiber CAmtel","TRANS_FO_CAMTEL",
U785="Fiber AOF","Fiber AOF",
U785="Projet OCM (HUAWEI)","TRAVAUX-HUAWEI",
U785="Projet OCM (NOKIA)","TRAVAUX-NOKIA",
U785="ACCESS-ISSUE","ACCESS-ISSUE",
U785="Projet OCM (ZTE, NOKIA, autres projets)","TRAVAUX OCM",
U785="No root CAuse","No root cause",
U785="ODU HS","PDH",
U785="IP &amp; VLAN","PDH",
U785="Warehouse HUAWEI","SPARE-ISSUE",
U785="SPARE-HS","SPARE-ISSUE",
U785="Power Telco","BSS",U785="no impacts","no impacts"
),"")</f>
        <v/>
      </c>
      <c r="T785" s="35" t="str" cm="1">
        <f t="array" ref="T785">IFERROR(_xlfn.IFS(
U785="MPR ISSUE","TX ISSUE",
U785="BSS Hardware Issue","RAN ISSUE",
U785="Sites strategiques, MLL, Pylone, etc.","ENVTECH",
U785="AKTIVCO DEFAUT GE &amp; POWER Cabinet","POWER ISSUE",
U785="AKTIVCO Coupure ENEO &amp; Baisse de tension","POWER ISSUE",
U785="Coupure ENEO &amp; Baisse de tension","POWER ISSUE",
U785="Defaut GE &amp; POWER Cabinet","POWER ISSUE",
U785="Sharing","POWER ISSUE",
U785="Sites strategiques &amp; DataCenter","POWER ISSUE",
U785="Exclu","Exclu",
U785="SAT","TX ISSUE",
U785="SPARE-ISSUE","SPARE-ISSUE",
U785="Fiber CAmtel","TX ISSUE",
U785="Fiber AOF","TX ISSUE",
U785="Projet OCM (HUAWEI)","TRAVAUX-HUAWEI",
U785="Projet OCM (NOKIA)","TRAVAUX -NOKIA",
U785="ACCESS-ISSUE","ACCESS-ISSUE",
U785="Projet OCM (ZTE, NOKIA, autres projets)","TRAVAUX OCM",
U785="No root CAuse","No root cause",
U785="ODU HS","TX ISSUE",
U785="IP &amp; VLAN","TX ISSUE",
U785="Warehouse HUAWEI","SPARE-ISSUE",
U785="SPARE-HS","SPARE-ISSUE",
U785="Power Telco","RAN ISSUE",U785="no impacts","no impacts"
),"")</f>
        <v/>
      </c>
      <c r="U785" s="28"/>
      <c r="V785" s="35" t="str" cm="1">
        <f t="array" ref="V785">IFERROR(_xlfn.IFS(
U785="MPR ISSUE","ACTIVE",
U785="BSS Hardware Issue","ACTIVE",
U785="Sites strategiques, MLL, Pylone, etc.","PASSIVE",
U785="AKTIVCO DEFAUT GE &amp; POWER Cabinet","PASSIVE",
U785="AKTIVCO Coupure ENEO &amp; Baisse de tension","PASSIVE",
U785="Coupure ENEO &amp; Baisse de tension","PASSIVE",
U785="Defaut GE &amp; POWER Cabinet","PASSIVE",
U785="Sharing","PASSIVE",
U785="Sites strategiques &amp; DataCenter","PASSIVE",
U785="Exclu","Exclu",
U785="SAT","ACTIVE",
U785="SPARE-ISSUE","SPARE-ISSUE",
U785="Fiber CAmtel","ACTIVE",
U785="Fiber AOF","ACTIVE",
U785="Projet OCM (HUAWEI)","PLANNED WORKS",
U785="Projet OCM (NOKIA)","PLANNED WORKS",
U785="ACCESS-ISSUE","ACCESS-ISSUE",
U785="Projet OCM (ZTE, NOKIA, autres projets)","PLANNED WORKS",
U785="No root CAuse","No root cause",
U785="ODU HS","ACTIVE",
U785="IP &amp; VLAN","ACTIVE",
U785="Warehouse HUAWEI","SPARE-ISSUE",
U785="SPARE-HS","SPARE-ISSUE",
U785="Power Telco","ACTIVE",U785="no impacts","no impacts"
),"")</f>
        <v/>
      </c>
      <c r="W785" s="102"/>
      <c r="X785" s="102"/>
      <c r="Y785" s="102"/>
      <c r="Z785" s="102"/>
      <c r="AA785" s="102"/>
      <c r="AB785" s="104" t="s">
        <v>6243</v>
      </c>
      <c r="AC785" s="9"/>
      <c r="AD785" s="9"/>
      <c r="AE785" s="7" t="s">
        <v>5423</v>
      </c>
      <c r="AF785" s="6"/>
      <c r="AG785" s="7"/>
      <c r="AH785" s="3" t="s">
        <v>5423</v>
      </c>
      <c r="AI785" s="18" t="s">
        <v>5423</v>
      </c>
      <c r="AJ785" s="18" t="s">
        <v>5423</v>
      </c>
      <c r="AK785" s="18" t="s">
        <v>5423</v>
      </c>
      <c r="AL785" s="18" t="s">
        <v>5423</v>
      </c>
      <c r="AM785" s="18" t="s">
        <v>5423</v>
      </c>
      <c r="AN785" s="18" t="s">
        <v>6243</v>
      </c>
      <c r="AO785" s="18" t="s">
        <v>5423</v>
      </c>
      <c r="AP785" s="18" t="s">
        <v>5423</v>
      </c>
      <c r="AQ785" s="18" t="s">
        <v>5423</v>
      </c>
      <c r="AR785" s="18" t="s">
        <v>5423</v>
      </c>
      <c r="AS785" s="18" t="s">
        <v>5423</v>
      </c>
      <c r="AT785" s="18" t="s">
        <v>5423</v>
      </c>
      <c r="AU785" s="9" t="s">
        <v>5423</v>
      </c>
      <c r="AV785" s="14"/>
      <c r="AW785" s="14" t="s">
        <v>5423</v>
      </c>
      <c r="AX785" s="14" t="str">
        <f>_xlfn.XLOOKUP(B785,'[4]cell downs 18042026 17h'!$B:$B,'[4]cell downs 18042026 17h'!$B:$B,"")</f>
        <v/>
      </c>
      <c r="AY785" s="14" t="str">
        <f>_xlfn.XLOOKUP(B785,'[5]Cells Huawei 19042026 15h'!$B:$B,'[5]Cells Huawei 19042026 15h'!$B:$B,"")</f>
        <v/>
      </c>
      <c r="AZ785" s="105" t="str">
        <f>_xlfn.XLOOKUP(B785,'INCIDENT-04-23-2026'!E:E,'INCIDENT-04-23-2026'!F:F,"")</f>
        <v/>
      </c>
      <c r="BA785" s="105" t="str">
        <f>_xlfn.XLOOKUP(B785,'[6]Eneo 17H'!$C:$C,'[6]Eneo 17H'!$I:$I,"")</f>
        <v/>
      </c>
      <c r="BB785" s="105" t="str">
        <f>_xlfn.XLOOKUP(B785,[8]ALL!$B:$B,[8]ALL!$M:$M,"")</f>
        <v/>
      </c>
      <c r="BC785" s="105" t="str">
        <f>_xlfn.XLOOKUP(B785,'[6]Eneo 17H'!$C:$C,'[6]Eneo 17H'!$I:$I,"")</f>
        <v/>
      </c>
      <c r="BD785" s="105" t="str">
        <f>_xlfn.XLOOKUP(B785,'[7]Eneo 12H'!$C:$C,'[7]Eneo 12H'!$I:$I,"")</f>
        <v/>
      </c>
      <c r="BE785" s="105" t="s">
        <v>5423</v>
      </c>
    </row>
    <row r="786" spans="1:57" hidden="1" x14ac:dyDescent="0.3">
      <c r="A786" s="1" t="s">
        <v>4534</v>
      </c>
      <c r="B786" s="8" t="s">
        <v>4535</v>
      </c>
      <c r="C786" s="3" t="str">
        <f>_xlfn.XLOOKUP(B786,'[1]daily break down'!$D:$D,'[1]daily break down'!$E:$E,"")</f>
        <v>Yaounde</v>
      </c>
      <c r="D786" s="1"/>
      <c r="E786" s="1"/>
      <c r="F786" s="3" t="s">
        <v>37</v>
      </c>
      <c r="G786" s="1" t="s">
        <v>38</v>
      </c>
      <c r="H786" s="27" t="str">
        <f>_xlfn.XLOOKUP(B786,[2]CALCULATION!$B:$B,[2]CALCULATION!$H:$H,"")</f>
        <v>ZTE</v>
      </c>
      <c r="I786" s="23">
        <v>0</v>
      </c>
      <c r="J786" s="23">
        <v>0</v>
      </c>
      <c r="K786" s="23">
        <v>0</v>
      </c>
      <c r="L786" s="23">
        <v>0</v>
      </c>
      <c r="M786" s="23">
        <v>0.31609109301920768</v>
      </c>
      <c r="N786" s="23">
        <v>0</v>
      </c>
      <c r="O786" s="23">
        <v>1.4482083593725574E-2</v>
      </c>
      <c r="P786" s="103" t="s">
        <v>6554</v>
      </c>
      <c r="Q786" s="36" t="s">
        <v>5796</v>
      </c>
      <c r="R786" s="36"/>
      <c r="S786" s="35" t="str" cm="1">
        <f t="array" ref="S786">IFERROR(_xlfn.IFS(
U786="MPR ISSUE","PDH",
U786="BSS Hardware Issue","BSS",
U786="Sites strategiques, MLL, Pylone, etc.","ENVTECH",
U786="AKTIVCO DEFAUT GE &amp; POWER Cabinet","AKTIVCO",
U786="AKTIVCO Coupure ENEO &amp; Baisse de tension","AKTIVCO GRID ONLY",
U786="Coupure ENEO &amp; Baisse de tension","IHS GRID ONLY",
U786="Defaut GE &amp; POWER Cabinet","IHS",
U786="Sharing","Partners",
U786="Sites strategiques &amp; DataCenter","SST &amp; DC",
U786="Exclu","Exclu",
U786="SAT","SAT",
U786="SPARE-ISSUE","SPARE-ISSUE",
U786="Fiber CAmtel","TRANS_FO_CAMTEL",
U786="Fiber AOF","Fiber AOF",
U786="Projet OCM (HUAWEI)","TRAVAUX-HUAWEI",
U786="Projet OCM (NOKIA)","TRAVAUX-NOKIA",
U786="ACCESS-ISSUE","ACCESS-ISSUE",
U786="Projet OCM (ZTE, NOKIA, autres projets)","TRAVAUX OCM",
U786="No root CAuse","No root cause",
U786="ODU HS","PDH",
U786="IP &amp; VLAN","PDH",
U786="Warehouse HUAWEI","SPARE-ISSUE",
U786="SPARE-HS","SPARE-ISSUE",
U786="Power Telco","BSS",U786="no impacts","no impacts"
),"")</f>
        <v/>
      </c>
      <c r="T786" s="35" t="str" cm="1">
        <f t="array" ref="T786">IFERROR(_xlfn.IFS(
U786="MPR ISSUE","TX ISSUE",
U786="BSS Hardware Issue","RAN ISSUE",
U786="Sites strategiques, MLL, Pylone, etc.","ENVTECH",
U786="AKTIVCO DEFAUT GE &amp; POWER Cabinet","POWER ISSUE",
U786="AKTIVCO Coupure ENEO &amp; Baisse de tension","POWER ISSUE",
U786="Coupure ENEO &amp; Baisse de tension","POWER ISSUE",
U786="Defaut GE &amp; POWER Cabinet","POWER ISSUE",
U786="Sharing","POWER ISSUE",
U786="Sites strategiques &amp; DataCenter","POWER ISSUE",
U786="Exclu","Exclu",
U786="SAT","TX ISSUE",
U786="SPARE-ISSUE","SPARE-ISSUE",
U786="Fiber CAmtel","TX ISSUE",
U786="Fiber AOF","TX ISSUE",
U786="Projet OCM (HUAWEI)","TRAVAUX-HUAWEI",
U786="Projet OCM (NOKIA)","TRAVAUX -NOKIA",
U786="ACCESS-ISSUE","ACCESS-ISSUE",
U786="Projet OCM (ZTE, NOKIA, autres projets)","TRAVAUX OCM",
U786="No root CAuse","No root cause",
U786="ODU HS","TX ISSUE",
U786="IP &amp; VLAN","TX ISSUE",
U786="Warehouse HUAWEI","SPARE-ISSUE",
U786="SPARE-HS","SPARE-ISSUE",
U786="Power Telco","RAN ISSUE",U786="no impacts","no impacts"
),"")</f>
        <v/>
      </c>
      <c r="U786" s="28"/>
      <c r="V786" s="35" t="str" cm="1">
        <f t="array" ref="V786">IFERROR(_xlfn.IFS(
U786="MPR ISSUE","ACTIVE",
U786="BSS Hardware Issue","ACTIVE",
U786="Sites strategiques, MLL, Pylone, etc.","PASSIVE",
U786="AKTIVCO DEFAUT GE &amp; POWER Cabinet","PASSIVE",
U786="AKTIVCO Coupure ENEO &amp; Baisse de tension","PASSIVE",
U786="Coupure ENEO &amp; Baisse de tension","PASSIVE",
U786="Defaut GE &amp; POWER Cabinet","PASSIVE",
U786="Sharing","PASSIVE",
U786="Sites strategiques &amp; DataCenter","PASSIVE",
U786="Exclu","Exclu",
U786="SAT","ACTIVE",
U786="SPARE-ISSUE","SPARE-ISSUE",
U786="Fiber CAmtel","ACTIVE",
U786="Fiber AOF","ACTIVE",
U786="Projet OCM (HUAWEI)","PLANNED WORKS",
U786="Projet OCM (NOKIA)","PLANNED WORKS",
U786="ACCESS-ISSUE","ACCESS-ISSUE",
U786="Projet OCM (ZTE, NOKIA, autres projets)","PLANNED WORKS",
U786="No root CAuse","No root cause",
U786="ODU HS","ACTIVE",
U786="IP &amp; VLAN","ACTIVE",
U786="Warehouse HUAWEI","SPARE-ISSUE",
U786="SPARE-HS","SPARE-ISSUE",
U786="Power Telco","ACTIVE",U786="no impacts","no impacts"
),"")</f>
        <v/>
      </c>
      <c r="W786" s="102"/>
      <c r="X786" s="102"/>
      <c r="Y786" s="102"/>
      <c r="Z786" s="102"/>
      <c r="AA786" s="102"/>
      <c r="AB786" s="104" t="s">
        <v>5423</v>
      </c>
      <c r="AC786" s="9"/>
      <c r="AD786" s="9"/>
      <c r="AE786" s="7" t="s">
        <v>5423</v>
      </c>
      <c r="AF786" s="6"/>
      <c r="AG786" s="7"/>
      <c r="AH786" s="3" t="s">
        <v>5423</v>
      </c>
      <c r="AI786" s="18" t="s">
        <v>5423</v>
      </c>
      <c r="AJ786" s="18" t="s">
        <v>5423</v>
      </c>
      <c r="AK786" s="18" t="s">
        <v>5423</v>
      </c>
      <c r="AL786" s="18" t="s">
        <v>5423</v>
      </c>
      <c r="AM786" s="18" t="s">
        <v>5423</v>
      </c>
      <c r="AN786" s="18" t="s">
        <v>5423</v>
      </c>
      <c r="AO786" s="18" t="s">
        <v>5423</v>
      </c>
      <c r="AP786" s="18" t="s">
        <v>5423</v>
      </c>
      <c r="AQ786" s="18" t="s">
        <v>5423</v>
      </c>
      <c r="AR786" s="18" t="s">
        <v>5423</v>
      </c>
      <c r="AS786" s="18" t="s">
        <v>5423</v>
      </c>
      <c r="AT786" s="18" t="s">
        <v>5423</v>
      </c>
      <c r="AU786" s="9" t="s">
        <v>5423</v>
      </c>
      <c r="AV786" s="14"/>
      <c r="AW786" s="14" t="s">
        <v>5423</v>
      </c>
      <c r="AX786" s="14" t="str">
        <f>_xlfn.XLOOKUP(B786,'[4]cell downs 18042026 17h'!$B:$B,'[4]cell downs 18042026 17h'!$B:$B,"")</f>
        <v/>
      </c>
      <c r="AY786" s="14" t="str">
        <f>_xlfn.XLOOKUP(B786,'[5]Cells Huawei 19042026 15h'!$B:$B,'[5]Cells Huawei 19042026 15h'!$B:$B,"")</f>
        <v/>
      </c>
      <c r="AZ786" s="105" t="str">
        <f>_xlfn.XLOOKUP(B786,'INCIDENT-04-23-2026'!E:E,'INCIDENT-04-23-2026'!F:F,"")</f>
        <v/>
      </c>
      <c r="BA786" s="105" t="str">
        <f>_xlfn.XLOOKUP(B786,'[6]Eneo 17H'!$C:$C,'[6]Eneo 17H'!$I:$I,"")</f>
        <v/>
      </c>
      <c r="BB786" s="105" t="str">
        <f>_xlfn.XLOOKUP(B786,[8]ALL!$B:$B,[8]ALL!$M:$M,"")</f>
        <v/>
      </c>
      <c r="BC786" s="105" t="str">
        <f>_xlfn.XLOOKUP(B786,'[6]Eneo 17H'!$C:$C,'[6]Eneo 17H'!$I:$I,"")</f>
        <v/>
      </c>
      <c r="BD786" s="105" t="str">
        <f>_xlfn.XLOOKUP(B786,'[7]Eneo 12H'!$C:$C,'[7]Eneo 12H'!$I:$I,"")</f>
        <v/>
      </c>
      <c r="BE786" s="105" t="s">
        <v>7015</v>
      </c>
    </row>
    <row r="787" spans="1:57" hidden="1" x14ac:dyDescent="0.3">
      <c r="A787" s="1" t="s">
        <v>1065</v>
      </c>
      <c r="B787" s="1" t="s">
        <v>1066</v>
      </c>
      <c r="C787" s="3" t="str">
        <f>_xlfn.XLOOKUP(B787,'[1]daily break down'!$D:$D,'[1]daily break down'!$E:$E,"")</f>
        <v>Douala</v>
      </c>
      <c r="D787" s="1" t="s">
        <v>11</v>
      </c>
      <c r="E787" s="1" t="s">
        <v>145</v>
      </c>
      <c r="F787" s="3" t="s">
        <v>31</v>
      </c>
      <c r="G787" s="1" t="s">
        <v>32</v>
      </c>
      <c r="H787" s="27" t="str">
        <f>_xlfn.XLOOKUP(B787,[2]CALCULATION!$B:$B,[2]CALCULATION!$H:$H,"")</f>
        <v>ZTE</v>
      </c>
      <c r="I787" s="23">
        <v>0.32557935468406279</v>
      </c>
      <c r="J787" s="23">
        <v>0</v>
      </c>
      <c r="K787" s="23">
        <v>0.51905428427117328</v>
      </c>
      <c r="L787" s="23">
        <v>0</v>
      </c>
      <c r="M787" s="23">
        <v>0.29911209846104686</v>
      </c>
      <c r="N787" s="23">
        <v>0</v>
      </c>
      <c r="O787" s="23">
        <v>0</v>
      </c>
      <c r="P787" s="103" t="s">
        <v>6554</v>
      </c>
      <c r="Q787" s="36" t="s">
        <v>5796</v>
      </c>
      <c r="R787" s="36"/>
      <c r="S787" s="35" t="str" cm="1">
        <f t="array" ref="S787">IFERROR(_xlfn.IFS(
U787="MPR ISSUE","PDH",
U787="BSS Hardware Issue","BSS",
U787="Sites strategiques, MLL, Pylone, etc.","ENVTECH",
U787="AKTIVCO DEFAUT GE &amp; POWER Cabinet","AKTIVCO",
U787="AKTIVCO Coupure ENEO &amp; Baisse de tension","AKTIVCO GRID ONLY",
U787="Coupure ENEO &amp; Baisse de tension","IHS GRID ONLY",
U787="Defaut GE &amp; POWER Cabinet","IHS",
U787="Sharing","Partners",
U787="Sites strategiques &amp; DataCenter","SST &amp; DC",
U787="Exclu","Exclu",
U787="SAT","SAT",
U787="SPARE-ISSUE","SPARE-ISSUE",
U787="Fiber CAmtel","TRANS_FO_CAMTEL",
U787="Fiber AOF","Fiber AOF",
U787="Projet OCM (HUAWEI)","TRAVAUX-HUAWEI",
U787="Projet OCM (NOKIA)","TRAVAUX-NOKIA",
U787="ACCESS-ISSUE","ACCESS-ISSUE",
U787="Projet OCM (ZTE, NOKIA, autres projets)","TRAVAUX OCM",
U787="No root CAuse","No root cause",
U787="ODU HS","PDH",
U787="IP &amp; VLAN","PDH",
U787="Warehouse HUAWEI","SPARE-ISSUE",
U787="SPARE-HS","SPARE-ISSUE",
U787="Power Telco","BSS",U787="no impacts","no impacts"
),"")</f>
        <v/>
      </c>
      <c r="T787" s="35" t="str" cm="1">
        <f t="array" ref="T787">IFERROR(_xlfn.IFS(
U787="MPR ISSUE","TX ISSUE",
U787="BSS Hardware Issue","RAN ISSUE",
U787="Sites strategiques, MLL, Pylone, etc.","ENVTECH",
U787="AKTIVCO DEFAUT GE &amp; POWER Cabinet","POWER ISSUE",
U787="AKTIVCO Coupure ENEO &amp; Baisse de tension","POWER ISSUE",
U787="Coupure ENEO &amp; Baisse de tension","POWER ISSUE",
U787="Defaut GE &amp; POWER Cabinet","POWER ISSUE",
U787="Sharing","POWER ISSUE",
U787="Sites strategiques &amp; DataCenter","POWER ISSUE",
U787="Exclu","Exclu",
U787="SAT","TX ISSUE",
U787="SPARE-ISSUE","SPARE-ISSUE",
U787="Fiber CAmtel","TX ISSUE",
U787="Fiber AOF","TX ISSUE",
U787="Projet OCM (HUAWEI)","TRAVAUX-HUAWEI",
U787="Projet OCM (NOKIA)","TRAVAUX -NOKIA",
U787="ACCESS-ISSUE","ACCESS-ISSUE",
U787="Projet OCM (ZTE, NOKIA, autres projets)","TRAVAUX OCM",
U787="No root CAuse","No root cause",
U787="ODU HS","TX ISSUE",
U787="IP &amp; VLAN","TX ISSUE",
U787="Warehouse HUAWEI","SPARE-ISSUE",
U787="SPARE-HS","SPARE-ISSUE",
U787="Power Telco","RAN ISSUE",U787="no impacts","no impacts"
),"")</f>
        <v/>
      </c>
      <c r="U787" s="28"/>
      <c r="V787" s="35" t="str" cm="1">
        <f t="array" ref="V787">IFERROR(_xlfn.IFS(
U787="MPR ISSUE","ACTIVE",
U787="BSS Hardware Issue","ACTIVE",
U787="Sites strategiques, MLL, Pylone, etc.","PASSIVE",
U787="AKTIVCO DEFAUT GE &amp; POWER Cabinet","PASSIVE",
U787="AKTIVCO Coupure ENEO &amp; Baisse de tension","PASSIVE",
U787="Coupure ENEO &amp; Baisse de tension","PASSIVE",
U787="Defaut GE &amp; POWER Cabinet","PASSIVE",
U787="Sharing","PASSIVE",
U787="Sites strategiques &amp; DataCenter","PASSIVE",
U787="Exclu","Exclu",
U787="SAT","ACTIVE",
U787="SPARE-ISSUE","SPARE-ISSUE",
U787="Fiber CAmtel","ACTIVE",
U787="Fiber AOF","ACTIVE",
U787="Projet OCM (HUAWEI)","PLANNED WORKS",
U787="Projet OCM (NOKIA)","PLANNED WORKS",
U787="ACCESS-ISSUE","ACCESS-ISSUE",
U787="Projet OCM (ZTE, NOKIA, autres projets)","PLANNED WORKS",
U787="No root CAuse","No root cause",
U787="ODU HS","ACTIVE",
U787="IP &amp; VLAN","ACTIVE",
U787="Warehouse HUAWEI","SPARE-ISSUE",
U787="SPARE-HS","SPARE-ISSUE",
U787="Power Telco","ACTIVE",U787="no impacts","no impacts"
),"")</f>
        <v/>
      </c>
      <c r="W787" s="102"/>
      <c r="X787" s="102"/>
      <c r="Y787" s="102"/>
      <c r="Z787" s="102"/>
      <c r="AA787" s="102"/>
      <c r="AB787" s="104" t="s">
        <v>5423</v>
      </c>
      <c r="AC787" s="9"/>
      <c r="AD787" s="9"/>
      <c r="AE787" s="7" t="s">
        <v>5423</v>
      </c>
      <c r="AF787" s="6"/>
      <c r="AG787" s="7"/>
      <c r="AH787" s="3" t="s">
        <v>5423</v>
      </c>
      <c r="AI787" s="18" t="s">
        <v>5423</v>
      </c>
      <c r="AJ787" s="18" t="s">
        <v>5423</v>
      </c>
      <c r="AK787" s="18" t="s">
        <v>5423</v>
      </c>
      <c r="AL787" s="18" t="s">
        <v>5423</v>
      </c>
      <c r="AM787" s="18" t="s">
        <v>5423</v>
      </c>
      <c r="AN787" s="18" t="s">
        <v>5423</v>
      </c>
      <c r="AO787" s="18" t="s">
        <v>5423</v>
      </c>
      <c r="AP787" s="18" t="s">
        <v>5423</v>
      </c>
      <c r="AQ787" s="18" t="s">
        <v>5423</v>
      </c>
      <c r="AR787" s="18" t="s">
        <v>5423</v>
      </c>
      <c r="AS787" s="18" t="s">
        <v>5423</v>
      </c>
      <c r="AT787" s="18" t="s">
        <v>5423</v>
      </c>
      <c r="AU787" s="9" t="s">
        <v>5423</v>
      </c>
      <c r="AV787" s="14"/>
      <c r="AW787" s="14" t="s">
        <v>5423</v>
      </c>
      <c r="AX787" s="14" t="str">
        <f>_xlfn.XLOOKUP(B787,'[4]cell downs 18042026 17h'!$B:$B,'[4]cell downs 18042026 17h'!$B:$B,"")</f>
        <v/>
      </c>
      <c r="AY787" s="14" t="str">
        <f>_xlfn.XLOOKUP(B787,'[5]Cells Huawei 19042026 15h'!$B:$B,'[5]Cells Huawei 19042026 15h'!$B:$B,"")</f>
        <v/>
      </c>
      <c r="AZ787" s="105" t="str">
        <f>_xlfn.XLOOKUP(B787,'INCIDENT-04-23-2026'!E:E,'INCIDENT-04-23-2026'!F:F,"")</f>
        <v/>
      </c>
      <c r="BA787" s="105" t="str">
        <f>_xlfn.XLOOKUP(B787,'[6]Eneo 17H'!$C:$C,'[6]Eneo 17H'!$I:$I,"")</f>
        <v/>
      </c>
      <c r="BB787" s="105" t="str">
        <f>_xlfn.XLOOKUP(B787,[8]ALL!$B:$B,[8]ALL!$M:$M,"")</f>
        <v/>
      </c>
      <c r="BC787" s="105" t="str">
        <f>_xlfn.XLOOKUP(B787,'[6]Eneo 17H'!$C:$C,'[6]Eneo 17H'!$I:$I,"")</f>
        <v/>
      </c>
      <c r="BD787" s="105" t="str">
        <f>_xlfn.XLOOKUP(B787,'[7]Eneo 12H'!$C:$C,'[7]Eneo 12H'!$I:$I,"")</f>
        <v/>
      </c>
      <c r="BE787" s="105" t="s">
        <v>5423</v>
      </c>
    </row>
    <row r="788" spans="1:57" hidden="1" x14ac:dyDescent="0.3">
      <c r="A788" s="1" t="s">
        <v>1572</v>
      </c>
      <c r="B788" s="1" t="s">
        <v>1573</v>
      </c>
      <c r="C788" s="3" t="str">
        <f>_xlfn.XLOOKUP(B788,'[1]daily break down'!$D:$D,'[1]daily break down'!$E:$E,"")</f>
        <v>Yaounde</v>
      </c>
      <c r="D788" s="1" t="s">
        <v>11</v>
      </c>
      <c r="E788" s="1" t="s">
        <v>302</v>
      </c>
      <c r="F788" s="3" t="s">
        <v>37</v>
      </c>
      <c r="G788" s="1" t="s">
        <v>38</v>
      </c>
      <c r="H788" s="27" t="str">
        <f>_xlfn.XLOOKUP(B788,[2]CALCULATION!$B:$B,[2]CALCULATION!$H:$H,"")</f>
        <v>ZTE</v>
      </c>
      <c r="I788" s="23">
        <v>0</v>
      </c>
      <c r="J788" s="23">
        <v>0</v>
      </c>
      <c r="K788" s="23">
        <v>3.4133664637748162</v>
      </c>
      <c r="L788" s="23">
        <v>20.52885287629875</v>
      </c>
      <c r="M788" s="23">
        <v>0.29262012995351455</v>
      </c>
      <c r="N788" s="23">
        <v>0</v>
      </c>
      <c r="O788" s="23">
        <v>0.62635011542862673</v>
      </c>
      <c r="P788" s="103" t="s">
        <v>6554</v>
      </c>
      <c r="Q788" s="36" t="s">
        <v>5796</v>
      </c>
      <c r="R788" s="36"/>
      <c r="S788" s="35" t="str" cm="1">
        <f t="array" ref="S788">IFERROR(_xlfn.IFS(
U788="MPR ISSUE","PDH",
U788="BSS Hardware Issue","BSS",
U788="Sites strategiques, MLL, Pylone, etc.","ENVTECH",
U788="AKTIVCO DEFAUT GE &amp; POWER Cabinet","AKTIVCO",
U788="AKTIVCO Coupure ENEO &amp; Baisse de tension","AKTIVCO GRID ONLY",
U788="Coupure ENEO &amp; Baisse de tension","IHS GRID ONLY",
U788="Defaut GE &amp; POWER Cabinet","IHS",
U788="Sharing","Partners",
U788="Sites strategiques &amp; DataCenter","SST &amp; DC",
U788="Exclu","Exclu",
U788="SAT","SAT",
U788="SPARE-ISSUE","SPARE-ISSUE",
U788="Fiber CAmtel","TRANS_FO_CAMTEL",
U788="Fiber AOF","Fiber AOF",
U788="Projet OCM (HUAWEI)","TRAVAUX-HUAWEI",
U788="Projet OCM (NOKIA)","TRAVAUX-NOKIA",
U788="ACCESS-ISSUE","ACCESS-ISSUE",
U788="Projet OCM (ZTE, NOKIA, autres projets)","TRAVAUX OCM",
U788="No root CAuse","No root cause",
U788="ODU HS","PDH",
U788="IP &amp; VLAN","PDH",
U788="Warehouse HUAWEI","SPARE-ISSUE",
U788="SPARE-HS","SPARE-ISSUE",
U788="Power Telco","BSS",U788="no impacts","no impacts"
),"")</f>
        <v/>
      </c>
      <c r="T788" s="35" t="str" cm="1">
        <f t="array" ref="T788">IFERROR(_xlfn.IFS(
U788="MPR ISSUE","TX ISSUE",
U788="BSS Hardware Issue","RAN ISSUE",
U788="Sites strategiques, MLL, Pylone, etc.","ENVTECH",
U788="AKTIVCO DEFAUT GE &amp; POWER Cabinet","POWER ISSUE",
U788="AKTIVCO Coupure ENEO &amp; Baisse de tension","POWER ISSUE",
U788="Coupure ENEO &amp; Baisse de tension","POWER ISSUE",
U788="Defaut GE &amp; POWER Cabinet","POWER ISSUE",
U788="Sharing","POWER ISSUE",
U788="Sites strategiques &amp; DataCenter","POWER ISSUE",
U788="Exclu","Exclu",
U788="SAT","TX ISSUE",
U788="SPARE-ISSUE","SPARE-ISSUE",
U788="Fiber CAmtel","TX ISSUE",
U788="Fiber AOF","TX ISSUE",
U788="Projet OCM (HUAWEI)","TRAVAUX-HUAWEI",
U788="Projet OCM (NOKIA)","TRAVAUX -NOKIA",
U788="ACCESS-ISSUE","ACCESS-ISSUE",
U788="Projet OCM (ZTE, NOKIA, autres projets)","TRAVAUX OCM",
U788="No root CAuse","No root cause",
U788="ODU HS","TX ISSUE",
U788="IP &amp; VLAN","TX ISSUE",
U788="Warehouse HUAWEI","SPARE-ISSUE",
U788="SPARE-HS","SPARE-ISSUE",
U788="Power Telco","RAN ISSUE",U788="no impacts","no impacts"
),"")</f>
        <v/>
      </c>
      <c r="U788" s="28"/>
      <c r="V788" s="35" t="str" cm="1">
        <f t="array" ref="V788">IFERROR(_xlfn.IFS(
U788="MPR ISSUE","ACTIVE",
U788="BSS Hardware Issue","ACTIVE",
U788="Sites strategiques, MLL, Pylone, etc.","PASSIVE",
U788="AKTIVCO DEFAUT GE &amp; POWER Cabinet","PASSIVE",
U788="AKTIVCO Coupure ENEO &amp; Baisse de tension","PASSIVE",
U788="Coupure ENEO &amp; Baisse de tension","PASSIVE",
U788="Defaut GE &amp; POWER Cabinet","PASSIVE",
U788="Sharing","PASSIVE",
U788="Sites strategiques &amp; DataCenter","PASSIVE",
U788="Exclu","Exclu",
U788="SAT","ACTIVE",
U788="SPARE-ISSUE","SPARE-ISSUE",
U788="Fiber CAmtel","ACTIVE",
U788="Fiber AOF","ACTIVE",
U788="Projet OCM (HUAWEI)","PLANNED WORKS",
U788="Projet OCM (NOKIA)","PLANNED WORKS",
U788="ACCESS-ISSUE","ACCESS-ISSUE",
U788="Projet OCM (ZTE, NOKIA, autres projets)","PLANNED WORKS",
U788="No root CAuse","No root cause",
U788="ODU HS","ACTIVE",
U788="IP &amp; VLAN","ACTIVE",
U788="Warehouse HUAWEI","SPARE-ISSUE",
U788="SPARE-HS","SPARE-ISSUE",
U788="Power Telco","ACTIVE",U788="no impacts","no impacts"
),"")</f>
        <v/>
      </c>
      <c r="W788" s="102"/>
      <c r="X788" s="102"/>
      <c r="Y788" s="102"/>
      <c r="Z788" s="102"/>
      <c r="AA788" s="102"/>
      <c r="AB788" s="104" t="s">
        <v>5423</v>
      </c>
      <c r="AC788" s="9"/>
      <c r="AD788" s="9"/>
      <c r="AE788" s="7" t="s">
        <v>5423</v>
      </c>
      <c r="AF788" s="6"/>
      <c r="AG788" s="7"/>
      <c r="AH788" s="3" t="s">
        <v>5423</v>
      </c>
      <c r="AI788" s="18" t="s">
        <v>5423</v>
      </c>
      <c r="AJ788" s="18" t="s">
        <v>5423</v>
      </c>
      <c r="AK788" s="18" t="s">
        <v>5423</v>
      </c>
      <c r="AL788" s="18" t="s">
        <v>5423</v>
      </c>
      <c r="AM788" s="18" t="s">
        <v>5423</v>
      </c>
      <c r="AN788" s="18" t="s">
        <v>5423</v>
      </c>
      <c r="AO788" s="18" t="s">
        <v>5423</v>
      </c>
      <c r="AP788" s="18" t="s">
        <v>5423</v>
      </c>
      <c r="AQ788" s="18" t="s">
        <v>5423</v>
      </c>
      <c r="AR788" s="18" t="s">
        <v>5423</v>
      </c>
      <c r="AS788" s="18" t="s">
        <v>5423</v>
      </c>
      <c r="AT788" s="18" t="s">
        <v>5423</v>
      </c>
      <c r="AU788" s="9" t="s">
        <v>5423</v>
      </c>
      <c r="AV788" s="14"/>
      <c r="AW788" s="14" t="s">
        <v>5423</v>
      </c>
      <c r="AX788" s="14" t="str">
        <f>_xlfn.XLOOKUP(B788,'[4]cell downs 18042026 17h'!$B:$B,'[4]cell downs 18042026 17h'!$B:$B,"")</f>
        <v/>
      </c>
      <c r="AY788" s="14" t="str">
        <f>_xlfn.XLOOKUP(B788,'[5]Cells Huawei 19042026 15h'!$B:$B,'[5]Cells Huawei 19042026 15h'!$B:$B,"")</f>
        <v/>
      </c>
      <c r="AZ788" s="105" t="str">
        <f>_xlfn.XLOOKUP(B788,'INCIDENT-04-23-2026'!E:E,'INCIDENT-04-23-2026'!F:F,"")</f>
        <v/>
      </c>
      <c r="BA788" s="105" t="str">
        <f>_xlfn.XLOOKUP(B788,'[6]Eneo 17H'!$C:$C,'[6]Eneo 17H'!$I:$I,"")</f>
        <v/>
      </c>
      <c r="BB788" s="105" t="str">
        <f>_xlfn.XLOOKUP(B788,[8]ALL!$B:$B,[8]ALL!$M:$M,"")</f>
        <v/>
      </c>
      <c r="BC788" s="105" t="str">
        <f>_xlfn.XLOOKUP(B788,'[6]Eneo 17H'!$C:$C,'[6]Eneo 17H'!$I:$I,"")</f>
        <v/>
      </c>
      <c r="BD788" s="105" t="str">
        <f>_xlfn.XLOOKUP(B788,'[7]Eneo 12H'!$C:$C,'[7]Eneo 12H'!$I:$I,"")</f>
        <v/>
      </c>
      <c r="BE788" s="105" t="s">
        <v>7212</v>
      </c>
    </row>
    <row r="789" spans="1:57" hidden="1" x14ac:dyDescent="0.3">
      <c r="A789" s="1" t="s">
        <v>3024</v>
      </c>
      <c r="B789" s="8" t="s">
        <v>3025</v>
      </c>
      <c r="C789" s="3" t="str">
        <f>_xlfn.XLOOKUP(B789,'[1]daily break down'!$D:$D,'[1]daily break down'!$E:$E,"")</f>
        <v>NORD-OUEST</v>
      </c>
      <c r="D789" s="1" t="s">
        <v>11</v>
      </c>
      <c r="E789" s="1" t="s">
        <v>96</v>
      </c>
      <c r="F789" s="3" t="s">
        <v>51</v>
      </c>
      <c r="G789" s="1" t="s">
        <v>3026</v>
      </c>
      <c r="H789" s="26" t="str">
        <f>_xlfn.XLOOKUP(B789,[2]CALCULATION!$B:$B,[2]CALCULATION!$H:$H,"")</f>
        <v>NOKIA</v>
      </c>
      <c r="I789" s="23">
        <v>0</v>
      </c>
      <c r="J789" s="23">
        <v>0.2240977590580796</v>
      </c>
      <c r="K789" s="23">
        <v>0</v>
      </c>
      <c r="L789" s="23">
        <v>0</v>
      </c>
      <c r="M789" s="23">
        <v>0.2863421823857914</v>
      </c>
      <c r="N789" s="23">
        <v>0</v>
      </c>
      <c r="O789" s="23">
        <v>0</v>
      </c>
      <c r="P789" s="103" t="s">
        <v>6554</v>
      </c>
      <c r="Q789" s="36" t="s">
        <v>6552</v>
      </c>
      <c r="R789" s="36"/>
      <c r="S789" s="35" t="str" cm="1">
        <f t="array" ref="S789">IFERROR(_xlfn.IFS(
U789="MPR ISSUE","PDH",
U789="BSS Hardware Issue","BSS",
U789="Sites strategiques, MLL, Pylone, etc.","ENVTECH",
U789="AKTIVCO DEFAUT GE &amp; POWER Cabinet","AKTIVCO",
U789="AKTIVCO Coupure ENEO &amp; Baisse de tension","AKTIVCO GRID ONLY",
U789="Coupure ENEO &amp; Baisse de tension","IHS GRID ONLY",
U789="Defaut GE &amp; POWER Cabinet","IHS",
U789="Sharing","Partners",
U789="Sites strategiques &amp; DataCenter","SST &amp; DC",
U789="Exclu","Exclu",
U789="SAT","SAT",
U789="SPARE-ISSUE","SPARE-ISSUE",
U789="Fiber CAmtel","TRANS_FO_CAMTEL",
U789="Fiber AOF","Fiber AOF",
U789="Projet OCM (HUAWEI)","TRAVAUX-HUAWEI",
U789="Projet OCM (NOKIA)","TRAVAUX-NOKIA",
U789="ACCESS-ISSUE","ACCESS-ISSUE",
U789="Projet OCM (ZTE, NOKIA, autres projets)","TRAVAUX OCM",
U789="No root CAuse","No root cause",
U789="ODU HS","PDH",
U789="IP &amp; VLAN","PDH",
U789="Warehouse HUAWEI","SPARE-ISSUE",
U789="SPARE-HS","SPARE-ISSUE",
U789="Power Telco","BSS",U789="no impacts","no impacts"
),"")</f>
        <v/>
      </c>
      <c r="T789" s="35" t="str" cm="1">
        <f t="array" ref="T789">IFERROR(_xlfn.IFS(
U789="MPR ISSUE","TX ISSUE",
U789="BSS Hardware Issue","RAN ISSUE",
U789="Sites strategiques, MLL, Pylone, etc.","ENVTECH",
U789="AKTIVCO DEFAUT GE &amp; POWER Cabinet","POWER ISSUE",
U789="AKTIVCO Coupure ENEO &amp; Baisse de tension","POWER ISSUE",
U789="Coupure ENEO &amp; Baisse de tension","POWER ISSUE",
U789="Defaut GE &amp; POWER Cabinet","POWER ISSUE",
U789="Sharing","POWER ISSUE",
U789="Sites strategiques &amp; DataCenter","POWER ISSUE",
U789="Exclu","Exclu",
U789="SAT","TX ISSUE",
U789="SPARE-ISSUE","SPARE-ISSUE",
U789="Fiber CAmtel","TX ISSUE",
U789="Fiber AOF","TX ISSUE",
U789="Projet OCM (HUAWEI)","TRAVAUX-HUAWEI",
U789="Projet OCM (NOKIA)","TRAVAUX -NOKIA",
U789="ACCESS-ISSUE","ACCESS-ISSUE",
U789="Projet OCM (ZTE, NOKIA, autres projets)","TRAVAUX OCM",
U789="No root CAuse","No root cause",
U789="ODU HS","TX ISSUE",
U789="IP &amp; VLAN","TX ISSUE",
U789="Warehouse HUAWEI","SPARE-ISSUE",
U789="SPARE-HS","SPARE-ISSUE",
U789="Power Telco","RAN ISSUE",U789="no impacts","no impacts"
),"")</f>
        <v/>
      </c>
      <c r="U789" s="28"/>
      <c r="V789" s="35" t="str" cm="1">
        <f t="array" ref="V789">IFERROR(_xlfn.IFS(
U789="MPR ISSUE","ACTIVE",
U789="BSS Hardware Issue","ACTIVE",
U789="Sites strategiques, MLL, Pylone, etc.","PASSIVE",
U789="AKTIVCO DEFAUT GE &amp; POWER Cabinet","PASSIVE",
U789="AKTIVCO Coupure ENEO &amp; Baisse de tension","PASSIVE",
U789="Coupure ENEO &amp; Baisse de tension","PASSIVE",
U789="Defaut GE &amp; POWER Cabinet","PASSIVE",
U789="Sharing","PASSIVE",
U789="Sites strategiques &amp; DataCenter","PASSIVE",
U789="Exclu","Exclu",
U789="SAT","ACTIVE",
U789="SPARE-ISSUE","SPARE-ISSUE",
U789="Fiber CAmtel","ACTIVE",
U789="Fiber AOF","ACTIVE",
U789="Projet OCM (HUAWEI)","PLANNED WORKS",
U789="Projet OCM (NOKIA)","PLANNED WORKS",
U789="ACCESS-ISSUE","ACCESS-ISSUE",
U789="Projet OCM (ZTE, NOKIA, autres projets)","PLANNED WORKS",
U789="No root CAuse","No root cause",
U789="ODU HS","ACTIVE",
U789="IP &amp; VLAN","ACTIVE",
U789="Warehouse HUAWEI","SPARE-ISSUE",
U789="SPARE-HS","SPARE-ISSUE",
U789="Power Telco","ACTIVE",U789="no impacts","no impacts"
),"")</f>
        <v/>
      </c>
      <c r="W789" s="102"/>
      <c r="X789" s="102"/>
      <c r="Y789" s="102"/>
      <c r="Z789" s="102"/>
      <c r="AA789" s="102"/>
      <c r="AB789" s="104" t="s">
        <v>5423</v>
      </c>
      <c r="AC789" s="9"/>
      <c r="AD789" s="9"/>
      <c r="AE789" s="7" t="s">
        <v>5423</v>
      </c>
      <c r="AF789" s="6"/>
      <c r="AG789" s="7"/>
      <c r="AH789" s="3" t="s">
        <v>5423</v>
      </c>
      <c r="AI789" s="18" t="s">
        <v>5423</v>
      </c>
      <c r="AJ789" s="18" t="s">
        <v>5423</v>
      </c>
      <c r="AK789" s="18" t="s">
        <v>5423</v>
      </c>
      <c r="AL789" s="18" t="s">
        <v>5423</v>
      </c>
      <c r="AM789" s="18" t="s">
        <v>5423</v>
      </c>
      <c r="AN789" s="18" t="s">
        <v>5423</v>
      </c>
      <c r="AO789" s="18" t="s">
        <v>5423</v>
      </c>
      <c r="AP789" s="18" t="s">
        <v>5423</v>
      </c>
      <c r="AQ789" s="18" t="s">
        <v>5423</v>
      </c>
      <c r="AR789" s="18" t="s">
        <v>5423</v>
      </c>
      <c r="AS789" s="18" t="s">
        <v>5423</v>
      </c>
      <c r="AT789" s="18" t="s">
        <v>5423</v>
      </c>
      <c r="AU789" s="9" t="s">
        <v>5423</v>
      </c>
      <c r="AV789" s="14"/>
      <c r="AW789" s="14" t="s">
        <v>5423</v>
      </c>
      <c r="AX789" s="14" t="str">
        <f>_xlfn.XLOOKUP(B789,'[4]cell downs 18042026 17h'!$B:$B,'[4]cell downs 18042026 17h'!$B:$B,"")</f>
        <v/>
      </c>
      <c r="AY789" s="14" t="str">
        <f>_xlfn.XLOOKUP(B789,'[5]Cells Huawei 19042026 15h'!$B:$B,'[5]Cells Huawei 19042026 15h'!$B:$B,"")</f>
        <v/>
      </c>
      <c r="AZ789" s="105" t="str">
        <f>_xlfn.XLOOKUP(B789,'INCIDENT-04-23-2026'!E:E,'INCIDENT-04-23-2026'!F:F,"")</f>
        <v/>
      </c>
      <c r="BA789" s="105" t="str">
        <f>_xlfn.XLOOKUP(B789,'[6]Eneo 17H'!$C:$C,'[6]Eneo 17H'!$I:$I,"")</f>
        <v/>
      </c>
      <c r="BB789" s="105" t="str">
        <f>_xlfn.XLOOKUP(B789,[8]ALL!$B:$B,[8]ALL!$M:$M,"")</f>
        <v/>
      </c>
      <c r="BC789" s="105" t="str">
        <f>_xlfn.XLOOKUP(B789,'[6]Eneo 17H'!$C:$C,'[6]Eneo 17H'!$I:$I,"")</f>
        <v/>
      </c>
      <c r="BD789" s="105" t="str">
        <f>_xlfn.XLOOKUP(B789,'[7]Eneo 12H'!$C:$C,'[7]Eneo 12H'!$I:$I,"")</f>
        <v/>
      </c>
      <c r="BE789" s="105" t="s">
        <v>7213</v>
      </c>
    </row>
    <row r="790" spans="1:57" hidden="1" x14ac:dyDescent="0.3">
      <c r="A790" s="1" t="s">
        <v>857</v>
      </c>
      <c r="B790" s="1" t="s">
        <v>858</v>
      </c>
      <c r="C790" s="3" t="str">
        <f>_xlfn.XLOOKUP(B790,'[1]daily break down'!$D:$D,'[1]daily break down'!$E:$E,"")</f>
        <v>Yaounde</v>
      </c>
      <c r="D790" s="1" t="s">
        <v>11</v>
      </c>
      <c r="E790" s="1" t="s">
        <v>12</v>
      </c>
      <c r="F790" s="3" t="s">
        <v>37</v>
      </c>
      <c r="G790" s="1" t="s">
        <v>38</v>
      </c>
      <c r="H790" s="27" t="str">
        <f>_xlfn.XLOOKUP(B790,[2]CALCULATION!$B:$B,[2]CALCULATION!$H:$H,"")</f>
        <v>ZTE</v>
      </c>
      <c r="I790" s="23">
        <v>0.50020260648968529</v>
      </c>
      <c r="J790" s="23">
        <v>0.71106673743625837</v>
      </c>
      <c r="K790" s="23">
        <v>0.97964518181792271</v>
      </c>
      <c r="L790" s="23">
        <v>1.2499179586397386</v>
      </c>
      <c r="M790" s="23">
        <v>0.27168174800889178</v>
      </c>
      <c r="N790" s="23">
        <v>0</v>
      </c>
      <c r="O790" s="23">
        <v>1.1824656924433449E-2</v>
      </c>
      <c r="P790" s="103" t="s">
        <v>6554</v>
      </c>
      <c r="Q790" s="36" t="s">
        <v>5796</v>
      </c>
      <c r="R790" s="36"/>
      <c r="S790" s="35" t="str" cm="1">
        <f t="array" ref="S790">IFERROR(_xlfn.IFS(
U790="MPR ISSUE","PDH",
U790="BSS Hardware Issue","BSS",
U790="Sites strategiques, MLL, Pylone, etc.","ENVTECH",
U790="AKTIVCO DEFAUT GE &amp; POWER Cabinet","AKTIVCO",
U790="AKTIVCO Coupure ENEO &amp; Baisse de tension","AKTIVCO GRID ONLY",
U790="Coupure ENEO &amp; Baisse de tension","IHS GRID ONLY",
U790="Defaut GE &amp; POWER Cabinet","IHS",
U790="Sharing","Partners",
U790="Sites strategiques &amp; DataCenter","SST &amp; DC",
U790="Exclu","Exclu",
U790="SAT","SAT",
U790="SPARE-ISSUE","SPARE-ISSUE",
U790="Fiber CAmtel","TRANS_FO_CAMTEL",
U790="Fiber AOF","Fiber AOF",
U790="Projet OCM (HUAWEI)","TRAVAUX-HUAWEI",
U790="Projet OCM (NOKIA)","TRAVAUX-NOKIA",
U790="ACCESS-ISSUE","ACCESS-ISSUE",
U790="Projet OCM (ZTE, NOKIA, autres projets)","TRAVAUX OCM",
U790="No root CAuse","No root cause",
U790="ODU HS","PDH",
U790="IP &amp; VLAN","PDH",
U790="Warehouse HUAWEI","SPARE-ISSUE",
U790="SPARE-HS","SPARE-ISSUE",
U790="Power Telco","BSS",U790="no impacts","no impacts"
),"")</f>
        <v/>
      </c>
      <c r="T790" s="35" t="str" cm="1">
        <f t="array" ref="T790">IFERROR(_xlfn.IFS(
U790="MPR ISSUE","TX ISSUE",
U790="BSS Hardware Issue","RAN ISSUE",
U790="Sites strategiques, MLL, Pylone, etc.","ENVTECH",
U790="AKTIVCO DEFAUT GE &amp; POWER Cabinet","POWER ISSUE",
U790="AKTIVCO Coupure ENEO &amp; Baisse de tension","POWER ISSUE",
U790="Coupure ENEO &amp; Baisse de tension","POWER ISSUE",
U790="Defaut GE &amp; POWER Cabinet","POWER ISSUE",
U790="Sharing","POWER ISSUE",
U790="Sites strategiques &amp; DataCenter","POWER ISSUE",
U790="Exclu","Exclu",
U790="SAT","TX ISSUE",
U790="SPARE-ISSUE","SPARE-ISSUE",
U790="Fiber CAmtel","TX ISSUE",
U790="Fiber AOF","TX ISSUE",
U790="Projet OCM (HUAWEI)","TRAVAUX-HUAWEI",
U790="Projet OCM (NOKIA)","TRAVAUX -NOKIA",
U790="ACCESS-ISSUE","ACCESS-ISSUE",
U790="Projet OCM (ZTE, NOKIA, autres projets)","TRAVAUX OCM",
U790="No root CAuse","No root cause",
U790="ODU HS","TX ISSUE",
U790="IP &amp; VLAN","TX ISSUE",
U790="Warehouse HUAWEI","SPARE-ISSUE",
U790="SPARE-HS","SPARE-ISSUE",
U790="Power Telco","RAN ISSUE",U790="no impacts","no impacts"
),"")</f>
        <v/>
      </c>
      <c r="U790" s="28"/>
      <c r="V790" s="35" t="str" cm="1">
        <f t="array" ref="V790">IFERROR(_xlfn.IFS(
U790="MPR ISSUE","ACTIVE",
U790="BSS Hardware Issue","ACTIVE",
U790="Sites strategiques, MLL, Pylone, etc.","PASSIVE",
U790="AKTIVCO DEFAUT GE &amp; POWER Cabinet","PASSIVE",
U790="AKTIVCO Coupure ENEO &amp; Baisse de tension","PASSIVE",
U790="Coupure ENEO &amp; Baisse de tension","PASSIVE",
U790="Defaut GE &amp; POWER Cabinet","PASSIVE",
U790="Sharing","PASSIVE",
U790="Sites strategiques &amp; DataCenter","PASSIVE",
U790="Exclu","Exclu",
U790="SAT","ACTIVE",
U790="SPARE-ISSUE","SPARE-ISSUE",
U790="Fiber CAmtel","ACTIVE",
U790="Fiber AOF","ACTIVE",
U790="Projet OCM (HUAWEI)","PLANNED WORKS",
U790="Projet OCM (NOKIA)","PLANNED WORKS",
U790="ACCESS-ISSUE","ACCESS-ISSUE",
U790="Projet OCM (ZTE, NOKIA, autres projets)","PLANNED WORKS",
U790="No root CAuse","No root cause",
U790="ODU HS","ACTIVE",
U790="IP &amp; VLAN","ACTIVE",
U790="Warehouse HUAWEI","SPARE-ISSUE",
U790="SPARE-HS","SPARE-ISSUE",
U790="Power Telco","ACTIVE",U790="no impacts","no impacts"
),"")</f>
        <v/>
      </c>
      <c r="W790" s="102"/>
      <c r="X790" s="102"/>
      <c r="Y790" s="102"/>
      <c r="Z790" s="102"/>
      <c r="AA790" s="102"/>
      <c r="AB790" s="104" t="s">
        <v>5423</v>
      </c>
      <c r="AC790" s="9"/>
      <c r="AD790" s="9"/>
      <c r="AE790" s="7" t="s">
        <v>5423</v>
      </c>
      <c r="AF790" s="6"/>
      <c r="AG790" s="7"/>
      <c r="AH790" s="3" t="s">
        <v>5423</v>
      </c>
      <c r="AI790" s="18" t="s">
        <v>5423</v>
      </c>
      <c r="AJ790" s="18" t="s">
        <v>5423</v>
      </c>
      <c r="AK790" s="18" t="s">
        <v>5423</v>
      </c>
      <c r="AL790" s="18" t="s">
        <v>5423</v>
      </c>
      <c r="AM790" s="18" t="s">
        <v>5423</v>
      </c>
      <c r="AN790" s="18" t="s">
        <v>5423</v>
      </c>
      <c r="AO790" s="18" t="s">
        <v>5423</v>
      </c>
      <c r="AP790" s="18" t="s">
        <v>5423</v>
      </c>
      <c r="AQ790" s="18" t="s">
        <v>5423</v>
      </c>
      <c r="AR790" s="18" t="s">
        <v>5423</v>
      </c>
      <c r="AS790" s="18" t="s">
        <v>5423</v>
      </c>
      <c r="AT790" s="18" t="s">
        <v>5423</v>
      </c>
      <c r="AU790" s="9" t="s">
        <v>5423</v>
      </c>
      <c r="AV790" s="14"/>
      <c r="AW790" s="14" t="s">
        <v>5423</v>
      </c>
      <c r="AX790" s="14" t="str">
        <f>_xlfn.XLOOKUP(B790,'[4]cell downs 18042026 17h'!$B:$B,'[4]cell downs 18042026 17h'!$B:$B,"")</f>
        <v/>
      </c>
      <c r="AY790" s="14" t="str">
        <f>_xlfn.XLOOKUP(B790,'[5]Cells Huawei 19042026 15h'!$B:$B,'[5]Cells Huawei 19042026 15h'!$B:$B,"")</f>
        <v/>
      </c>
      <c r="AZ790" s="105" t="str">
        <f>_xlfn.XLOOKUP(B790,'INCIDENT-04-23-2026'!E:E,'INCIDENT-04-23-2026'!F:F,"")</f>
        <v/>
      </c>
      <c r="BA790" s="105" t="str">
        <f>_xlfn.XLOOKUP(B790,'[6]Eneo 17H'!$C:$C,'[6]Eneo 17H'!$I:$I,"")</f>
        <v/>
      </c>
      <c r="BB790" s="105" t="str">
        <f>_xlfn.XLOOKUP(B790,[8]ALL!$B:$B,[8]ALL!$M:$M,"")</f>
        <v/>
      </c>
      <c r="BC790" s="105" t="str">
        <f>_xlfn.XLOOKUP(B790,'[6]Eneo 17H'!$C:$C,'[6]Eneo 17H'!$I:$I,"")</f>
        <v/>
      </c>
      <c r="BD790" s="105" t="str">
        <f>_xlfn.XLOOKUP(B790,'[7]Eneo 12H'!$C:$C,'[7]Eneo 12H'!$I:$I,"")</f>
        <v/>
      </c>
      <c r="BE790" s="105" t="s">
        <v>7214</v>
      </c>
    </row>
    <row r="791" spans="1:57" hidden="1" x14ac:dyDescent="0.3">
      <c r="A791" s="1" t="s">
        <v>3396</v>
      </c>
      <c r="B791" s="8" t="s">
        <v>3397</v>
      </c>
      <c r="C791" s="3" t="str">
        <f>_xlfn.XLOOKUP(B791,'[1]daily break down'!$D:$D,'[1]daily break down'!$E:$E,"")</f>
        <v>Yaounde</v>
      </c>
      <c r="D791" s="1" t="s">
        <v>11</v>
      </c>
      <c r="E791" s="1" t="s">
        <v>12</v>
      </c>
      <c r="F791" s="3" t="s">
        <v>37</v>
      </c>
      <c r="G791" s="1" t="s">
        <v>38</v>
      </c>
      <c r="H791" s="27" t="str">
        <f>_xlfn.XLOOKUP(B791,[2]CALCULATION!$B:$B,[2]CALCULATION!$H:$H,"")</f>
        <v>ZTE</v>
      </c>
      <c r="I791" s="23">
        <v>0</v>
      </c>
      <c r="J791" s="23">
        <v>0</v>
      </c>
      <c r="K791" s="23">
        <v>9.8598198514409319</v>
      </c>
      <c r="L791" s="23">
        <v>18.907055699662987</v>
      </c>
      <c r="M791" s="23">
        <v>0.22292064388913121</v>
      </c>
      <c r="N791" s="23">
        <v>0</v>
      </c>
      <c r="O791" s="23">
        <v>9.4006914303162077</v>
      </c>
      <c r="P791" s="103" t="s">
        <v>6553</v>
      </c>
      <c r="Q791" s="36" t="s">
        <v>5796</v>
      </c>
      <c r="R791" s="36"/>
      <c r="S791" s="35" t="str" cm="1">
        <f t="array" ref="S791">IFERROR(_xlfn.IFS(
U791="MPR ISSUE","PDH",
U791="BSS Hardware Issue","BSS",
U791="Sites strategiques, MLL, Pylone, etc.","ENVTECH",
U791="AKTIVCO DEFAUT GE &amp; POWER Cabinet","AKTIVCO",
U791="AKTIVCO Coupure ENEO &amp; Baisse de tension","AKTIVCO GRID ONLY",
U791="Coupure ENEO &amp; Baisse de tension","IHS GRID ONLY",
U791="Defaut GE &amp; POWER Cabinet","IHS",
U791="Sharing","Partners",
U791="Sites strategiques &amp; DataCenter","SST &amp; DC",
U791="Exclu","Exclu",
U791="SAT","SAT",
U791="SPARE-ISSUE","SPARE-ISSUE",
U791="Fiber CAmtel","TRANS_FO_CAMTEL",
U791="Fiber AOF","Fiber AOF",
U791="Projet OCM (HUAWEI)","TRAVAUX-HUAWEI",
U791="Projet OCM (NOKIA)","TRAVAUX-NOKIA",
U791="ACCESS-ISSUE","ACCESS-ISSUE",
U791="Projet OCM (ZTE, NOKIA, autres projets)","TRAVAUX OCM",
U791="No root CAuse","No root cause",
U791="ODU HS","PDH",
U791="IP &amp; VLAN","PDH",
U791="Warehouse HUAWEI","SPARE-ISSUE",
U791="SPARE-HS","SPARE-ISSUE",
U791="Power Telco","BSS",U791="no impacts","no impacts"
),"")</f>
        <v/>
      </c>
      <c r="T791" s="35" t="str" cm="1">
        <f t="array" ref="T791">IFERROR(_xlfn.IFS(
U791="MPR ISSUE","TX ISSUE",
U791="BSS Hardware Issue","RAN ISSUE",
U791="Sites strategiques, MLL, Pylone, etc.","ENVTECH",
U791="AKTIVCO DEFAUT GE &amp; POWER Cabinet","POWER ISSUE",
U791="AKTIVCO Coupure ENEO &amp; Baisse de tension","POWER ISSUE",
U791="Coupure ENEO &amp; Baisse de tension","POWER ISSUE",
U791="Defaut GE &amp; POWER Cabinet","POWER ISSUE",
U791="Sharing","POWER ISSUE",
U791="Sites strategiques &amp; DataCenter","POWER ISSUE",
U791="Exclu","Exclu",
U791="SAT","TX ISSUE",
U791="SPARE-ISSUE","SPARE-ISSUE",
U791="Fiber CAmtel","TX ISSUE",
U791="Fiber AOF","TX ISSUE",
U791="Projet OCM (HUAWEI)","TRAVAUX-HUAWEI",
U791="Projet OCM (NOKIA)","TRAVAUX -NOKIA",
U791="ACCESS-ISSUE","ACCESS-ISSUE",
U791="Projet OCM (ZTE, NOKIA, autres projets)","TRAVAUX OCM",
U791="No root CAuse","No root cause",
U791="ODU HS","TX ISSUE",
U791="IP &amp; VLAN","TX ISSUE",
U791="Warehouse HUAWEI","SPARE-ISSUE",
U791="SPARE-HS","SPARE-ISSUE",
U791="Power Telco","RAN ISSUE",U791="no impacts","no impacts"
),"")</f>
        <v/>
      </c>
      <c r="U791" s="28"/>
      <c r="V791" s="35" t="str" cm="1">
        <f t="array" ref="V791">IFERROR(_xlfn.IFS(
U791="MPR ISSUE","ACTIVE",
U791="BSS Hardware Issue","ACTIVE",
U791="Sites strategiques, MLL, Pylone, etc.","PASSIVE",
U791="AKTIVCO DEFAUT GE &amp; POWER Cabinet","PASSIVE",
U791="AKTIVCO Coupure ENEO &amp; Baisse de tension","PASSIVE",
U791="Coupure ENEO &amp; Baisse de tension","PASSIVE",
U791="Defaut GE &amp; POWER Cabinet","PASSIVE",
U791="Sharing","PASSIVE",
U791="Sites strategiques &amp; DataCenter","PASSIVE",
U791="Exclu","Exclu",
U791="SAT","ACTIVE",
U791="SPARE-ISSUE","SPARE-ISSUE",
U791="Fiber CAmtel","ACTIVE",
U791="Fiber AOF","ACTIVE",
U791="Projet OCM (HUAWEI)","PLANNED WORKS",
U791="Projet OCM (NOKIA)","PLANNED WORKS",
U791="ACCESS-ISSUE","ACCESS-ISSUE",
U791="Projet OCM (ZTE, NOKIA, autres projets)","PLANNED WORKS",
U791="No root CAuse","No root cause",
U791="ODU HS","ACTIVE",
U791="IP &amp; VLAN","ACTIVE",
U791="Warehouse HUAWEI","SPARE-ISSUE",
U791="SPARE-HS","SPARE-ISSUE",
U791="Power Telco","ACTIVE",U791="no impacts","no impacts"
),"")</f>
        <v/>
      </c>
      <c r="W791" s="116" t="s">
        <v>7372</v>
      </c>
      <c r="X791" s="116" t="s">
        <v>7373</v>
      </c>
      <c r="Y791" s="116"/>
      <c r="Z791" s="104" t="s">
        <v>11</v>
      </c>
      <c r="AA791" s="104" t="s">
        <v>6688</v>
      </c>
      <c r="AB791" s="104" t="s">
        <v>6633</v>
      </c>
      <c r="AC791" s="9"/>
      <c r="AD791" s="9"/>
      <c r="AE791" s="7"/>
      <c r="AF791" s="6"/>
      <c r="AG791" s="7"/>
      <c r="AH791" s="3" t="s">
        <v>6352</v>
      </c>
      <c r="AI791" s="18" t="s">
        <v>5423</v>
      </c>
      <c r="AJ791" s="18" t="s">
        <v>5423</v>
      </c>
      <c r="AK791" s="18" t="s">
        <v>5423</v>
      </c>
      <c r="AL791" s="18" t="s">
        <v>5423</v>
      </c>
      <c r="AM791" s="18" t="s">
        <v>5423</v>
      </c>
      <c r="AN791" s="18" t="s">
        <v>5423</v>
      </c>
      <c r="AO791" s="18" t="s">
        <v>5423</v>
      </c>
      <c r="AP791" s="18" t="s">
        <v>5423</v>
      </c>
      <c r="AQ791" s="18" t="s">
        <v>5423</v>
      </c>
      <c r="AR791" s="18" t="s">
        <v>5423</v>
      </c>
      <c r="AS791" s="18" t="s">
        <v>5423</v>
      </c>
      <c r="AT791" s="18" t="s">
        <v>5423</v>
      </c>
      <c r="AU791" s="9" t="s">
        <v>6148</v>
      </c>
      <c r="AV791" s="14"/>
      <c r="AW791" s="14" t="s">
        <v>5423</v>
      </c>
      <c r="AX791" s="14" t="str">
        <f>_xlfn.XLOOKUP(B791,'[4]cell downs 18042026 17h'!$B:$B,'[4]cell downs 18042026 17h'!$B:$B,"")</f>
        <v/>
      </c>
      <c r="AY791" s="14" t="str">
        <f>_xlfn.XLOOKUP(B791,'[5]Cells Huawei 19042026 15h'!$B:$B,'[5]Cells Huawei 19042026 15h'!$B:$B,"")</f>
        <v/>
      </c>
      <c r="AZ791" s="105" t="str">
        <f>_xlfn.XLOOKUP(B791,'INCIDENT-04-23-2026'!E:E,'INCIDENT-04-23-2026'!F:F,"")</f>
        <v/>
      </c>
      <c r="BA791" s="105" t="str">
        <f>_xlfn.XLOOKUP(B791,'[6]Eneo 17H'!$C:$C,'[6]Eneo 17H'!$I:$I,"")</f>
        <v/>
      </c>
      <c r="BC791" s="105" t="str">
        <f>_xlfn.XLOOKUP(B791,'[6]Eneo 17H'!$C:$C,'[6]Eneo 17H'!$I:$I,"")</f>
        <v/>
      </c>
      <c r="BD791" s="105" t="str">
        <f>_xlfn.XLOOKUP(B791,'[7]Eneo 12H'!$C:$C,'[7]Eneo 12H'!$I:$I,"")</f>
        <v/>
      </c>
      <c r="BE791" s="11" t="s">
        <v>7215</v>
      </c>
    </row>
    <row r="792" spans="1:57" hidden="1" x14ac:dyDescent="0.3">
      <c r="A792" s="1" t="s">
        <v>2018</v>
      </c>
      <c r="B792" s="8" t="s">
        <v>2019</v>
      </c>
      <c r="C792" s="3" t="str">
        <f>_xlfn.XLOOKUP(B792,'[1]daily break down'!$D:$D,'[1]daily break down'!$E:$E,"")</f>
        <v>EXTREME-NORD</v>
      </c>
      <c r="D792" s="1" t="s">
        <v>21</v>
      </c>
      <c r="E792" s="1" t="s">
        <v>122</v>
      </c>
      <c r="F792" s="3" t="s">
        <v>55</v>
      </c>
      <c r="G792" s="1" t="s">
        <v>2018</v>
      </c>
      <c r="H792" s="26" t="str">
        <f>_xlfn.XLOOKUP(B792,[2]CALCULATION!$B:$B,[2]CALCULATION!$H:$H,"")</f>
        <v>NOKIA</v>
      </c>
      <c r="I792" s="23">
        <v>3.0998079518766786</v>
      </c>
      <c r="J792" s="23">
        <v>2.1272611312290794</v>
      </c>
      <c r="K792" s="23">
        <v>1.550884905245796</v>
      </c>
      <c r="L792" s="23">
        <v>1.3984128207103783</v>
      </c>
      <c r="M792" s="23">
        <v>0.20008001908388526</v>
      </c>
      <c r="N792" s="23">
        <v>0</v>
      </c>
      <c r="O792" s="23">
        <v>0.53417843068432502</v>
      </c>
      <c r="P792" s="103" t="s">
        <v>6554</v>
      </c>
      <c r="Q792" s="36" t="s">
        <v>6552</v>
      </c>
      <c r="R792" s="36"/>
      <c r="S792" s="35" t="str" cm="1">
        <f t="array" ref="S792">IFERROR(_xlfn.IFS(
U792="MPR ISSUE","PDH",
U792="BSS Hardware Issue","BSS",
U792="Sites strategiques, MLL, Pylone, etc.","ENVTECH",
U792="AKTIVCO DEFAUT GE &amp; POWER Cabinet","AKTIVCO",
U792="AKTIVCO Coupure ENEO &amp; Baisse de tension","AKTIVCO GRID ONLY",
U792="Coupure ENEO &amp; Baisse de tension","IHS GRID ONLY",
U792="Defaut GE &amp; POWER Cabinet","IHS",
U792="Sharing","Partners",
U792="Sites strategiques &amp; DataCenter","SST &amp; DC",
U792="Exclu","Exclu",
U792="SAT","SAT",
U792="SPARE-ISSUE","SPARE-ISSUE",
U792="Fiber CAmtel","TRANS_FO_CAMTEL",
U792="Fiber AOF","Fiber AOF",
U792="Projet OCM (HUAWEI)","TRAVAUX-HUAWEI",
U792="Projet OCM (NOKIA)","TRAVAUX-NOKIA",
U792="ACCESS-ISSUE","ACCESS-ISSUE",
U792="Projet OCM (ZTE, NOKIA, autres projets)","TRAVAUX OCM",
U792="No root CAuse","No root cause",
U792="ODU HS","PDH",
U792="IP &amp; VLAN","PDH",
U792="Warehouse HUAWEI","SPARE-ISSUE",
U792="SPARE-HS","SPARE-ISSUE",
U792="Power Telco","BSS",U792="no impacts","no impacts"
),"")</f>
        <v/>
      </c>
      <c r="T792" s="35" t="str" cm="1">
        <f t="array" ref="T792">IFERROR(_xlfn.IFS(
U792="MPR ISSUE","TX ISSUE",
U792="BSS Hardware Issue","RAN ISSUE",
U792="Sites strategiques, MLL, Pylone, etc.","ENVTECH",
U792="AKTIVCO DEFAUT GE &amp; POWER Cabinet","POWER ISSUE",
U792="AKTIVCO Coupure ENEO &amp; Baisse de tension","POWER ISSUE",
U792="Coupure ENEO &amp; Baisse de tension","POWER ISSUE",
U792="Defaut GE &amp; POWER Cabinet","POWER ISSUE",
U792="Sharing","POWER ISSUE",
U792="Sites strategiques &amp; DataCenter","POWER ISSUE",
U792="Exclu","Exclu",
U792="SAT","TX ISSUE",
U792="SPARE-ISSUE","SPARE-ISSUE",
U792="Fiber CAmtel","TX ISSUE",
U792="Fiber AOF","TX ISSUE",
U792="Projet OCM (HUAWEI)","TRAVAUX-HUAWEI",
U792="Projet OCM (NOKIA)","TRAVAUX -NOKIA",
U792="ACCESS-ISSUE","ACCESS-ISSUE",
U792="Projet OCM (ZTE, NOKIA, autres projets)","TRAVAUX OCM",
U792="No root CAuse","No root cause",
U792="ODU HS","TX ISSUE",
U792="IP &amp; VLAN","TX ISSUE",
U792="Warehouse HUAWEI","SPARE-ISSUE",
U792="SPARE-HS","SPARE-ISSUE",
U792="Power Telco","RAN ISSUE",U792="no impacts","no impacts"
),"")</f>
        <v/>
      </c>
      <c r="U792" s="28"/>
      <c r="V792" s="35" t="str" cm="1">
        <f t="array" ref="V792">IFERROR(_xlfn.IFS(
U792="MPR ISSUE","ACTIVE",
U792="BSS Hardware Issue","ACTIVE",
U792="Sites strategiques, MLL, Pylone, etc.","PASSIVE",
U792="AKTIVCO DEFAUT GE &amp; POWER Cabinet","PASSIVE",
U792="AKTIVCO Coupure ENEO &amp; Baisse de tension","PASSIVE",
U792="Coupure ENEO &amp; Baisse de tension","PASSIVE",
U792="Defaut GE &amp; POWER Cabinet","PASSIVE",
U792="Sharing","PASSIVE",
U792="Sites strategiques &amp; DataCenter","PASSIVE",
U792="Exclu","Exclu",
U792="SAT","ACTIVE",
U792="SPARE-ISSUE","SPARE-ISSUE",
U792="Fiber CAmtel","ACTIVE",
U792="Fiber AOF","ACTIVE",
U792="Projet OCM (HUAWEI)","PLANNED WORKS",
U792="Projet OCM (NOKIA)","PLANNED WORKS",
U792="ACCESS-ISSUE","ACCESS-ISSUE",
U792="Projet OCM (ZTE, NOKIA, autres projets)","PLANNED WORKS",
U792="No root CAuse","No root cause",
U792="ODU HS","ACTIVE",
U792="IP &amp; VLAN","ACTIVE",
U792="Warehouse HUAWEI","SPARE-ISSUE",
U792="SPARE-HS","SPARE-ISSUE",
U792="Power Telco","ACTIVE",U792="no impacts","no impacts"
),"")</f>
        <v/>
      </c>
      <c r="W792" s="102"/>
      <c r="X792" s="102"/>
      <c r="Y792" s="102"/>
      <c r="Z792" s="102"/>
      <c r="AA792" s="102"/>
      <c r="AB792" s="104" t="s">
        <v>6149</v>
      </c>
      <c r="AC792" s="9"/>
      <c r="AD792" s="9"/>
      <c r="AE792" s="7" t="s">
        <v>5423</v>
      </c>
      <c r="AF792" s="6"/>
      <c r="AG792" s="7"/>
      <c r="AH792" s="3" t="s">
        <v>5423</v>
      </c>
      <c r="AI792" s="18" t="s">
        <v>5423</v>
      </c>
      <c r="AJ792" s="18" t="s">
        <v>5423</v>
      </c>
      <c r="AK792" s="18" t="s">
        <v>5423</v>
      </c>
      <c r="AL792" s="18" t="s">
        <v>5423</v>
      </c>
      <c r="AM792" s="18" t="s">
        <v>5423</v>
      </c>
      <c r="AN792" s="18" t="s">
        <v>5423</v>
      </c>
      <c r="AO792" s="18" t="s">
        <v>5423</v>
      </c>
      <c r="AP792" s="18" t="s">
        <v>5423</v>
      </c>
      <c r="AQ792" s="18" t="s">
        <v>5423</v>
      </c>
      <c r="AR792" s="18" t="s">
        <v>5423</v>
      </c>
      <c r="AS792" s="18" t="s">
        <v>5423</v>
      </c>
      <c r="AT792" s="18" t="s">
        <v>5423</v>
      </c>
      <c r="AU792" s="9" t="s">
        <v>6149</v>
      </c>
      <c r="AV792" s="14"/>
      <c r="AW792" s="14" t="s">
        <v>5423</v>
      </c>
      <c r="AX792" s="14" t="str">
        <f>_xlfn.XLOOKUP(B792,'[4]cell downs 18042026 17h'!$B:$B,'[4]cell downs 18042026 17h'!$B:$B,"")</f>
        <v/>
      </c>
      <c r="AY792" s="14" t="str">
        <f>_xlfn.XLOOKUP(B792,'[5]Cells Huawei 19042026 15h'!$B:$B,'[5]Cells Huawei 19042026 15h'!$B:$B,"")</f>
        <v/>
      </c>
      <c r="AZ792" s="105" t="str">
        <f>_xlfn.XLOOKUP(B792,'INCIDENT-04-23-2026'!E:E,'INCIDENT-04-23-2026'!F:F,"")</f>
        <v/>
      </c>
      <c r="BA792" s="105" t="str">
        <f>_xlfn.XLOOKUP(B792,'[6]Eneo 17H'!$C:$C,'[6]Eneo 17H'!$I:$I,"")</f>
        <v/>
      </c>
      <c r="BB792" s="105" t="str">
        <f>_xlfn.XLOOKUP(B792,[8]ALL!$B:$B,[8]ALL!$M:$M,"")</f>
        <v/>
      </c>
      <c r="BC792" s="105" t="str">
        <f>_xlfn.XLOOKUP(B792,'[6]Eneo 17H'!$C:$C,'[6]Eneo 17H'!$I:$I,"")</f>
        <v/>
      </c>
      <c r="BD792" s="105" t="str">
        <f>_xlfn.XLOOKUP(B792,'[7]Eneo 12H'!$C:$C,'[7]Eneo 12H'!$I:$I,"")</f>
        <v/>
      </c>
      <c r="BE792" s="105" t="s">
        <v>7216</v>
      </c>
    </row>
    <row r="793" spans="1:57" hidden="1" x14ac:dyDescent="0.3">
      <c r="A793" s="1" t="s">
        <v>833</v>
      </c>
      <c r="B793" s="8" t="s">
        <v>834</v>
      </c>
      <c r="C793" s="3" t="str">
        <f>_xlfn.XLOOKUP(B793,'[1]daily break down'!$D:$D,'[1]daily break down'!$E:$E,"")</f>
        <v>CENTRE</v>
      </c>
      <c r="D793" s="1" t="s">
        <v>21</v>
      </c>
      <c r="E793" s="1" t="s">
        <v>36</v>
      </c>
      <c r="F793" s="3" t="s">
        <v>37</v>
      </c>
      <c r="G793" s="1" t="s">
        <v>835</v>
      </c>
      <c r="H793" s="27" t="str">
        <f>_xlfn.XLOOKUP(B793,[2]CALCULATION!$B:$B,[2]CALCULATION!$H:$H,"")</f>
        <v>ZTE</v>
      </c>
      <c r="I793" s="23">
        <v>2.9477995793775129</v>
      </c>
      <c r="J793" s="23">
        <v>1.7326600234566951</v>
      </c>
      <c r="K793" s="23">
        <v>1.6636561054466903</v>
      </c>
      <c r="L793" s="23">
        <v>1.7577361435709538</v>
      </c>
      <c r="M793" s="23">
        <v>0.68060442367014484</v>
      </c>
      <c r="N793" s="23">
        <v>1.6562188777883358</v>
      </c>
      <c r="O793" s="23">
        <v>1.4883551206650059</v>
      </c>
      <c r="P793" s="103" t="s">
        <v>6553</v>
      </c>
      <c r="Q793" s="36" t="s">
        <v>5796</v>
      </c>
      <c r="R793" s="36"/>
      <c r="S793" s="35" t="str" cm="1">
        <f t="array" ref="S793">IFERROR(_xlfn.IFS(
U793="MPR ISSUE","PDH",
U793="BSS Hardware Issue","BSS",
U793="Sites strategiques, MLL, Pylone, etc.","ENVTECH",
U793="AKTIVCO DEFAUT GE &amp; POWER Cabinet","AKTIVCO",
U793="AKTIVCO Coupure ENEO &amp; Baisse de tension","AKTIVCO GRID ONLY",
U793="Coupure ENEO &amp; Baisse de tension","IHS GRID ONLY",
U793="Defaut GE &amp; POWER Cabinet","IHS",
U793="Sharing","Partners",
U793="Sites strategiques &amp; DataCenter","SST &amp; DC",
U793="Exclu","Exclu",
U793="SAT","SAT",
U793="SPARE-ISSUE","SPARE-ISSUE",
U793="Fiber CAmtel","TRANS_FO_CAMTEL",
U793="Fiber AOF","Fiber AOF",
U793="Projet OCM (HUAWEI)","TRAVAUX-HUAWEI",
U793="Projet OCM (NOKIA)","TRAVAUX-NOKIA",
U793="ACCESS-ISSUE","ACCESS-ISSUE",
U793="Projet OCM (ZTE, NOKIA, autres projets)","TRAVAUX OCM",
U793="No root CAuse","No root cause",
U793="ODU HS","PDH",
U793="IP &amp; VLAN","PDH",
U793="Warehouse HUAWEI","SPARE-ISSUE",
U793="SPARE-HS","SPARE-ISSUE",
U793="Power Telco","BSS",U793="no impacts","no impacts"
),"")</f>
        <v/>
      </c>
      <c r="T793" s="35" t="str" cm="1">
        <f t="array" ref="T793">IFERROR(_xlfn.IFS(
U793="MPR ISSUE","TX ISSUE",
U793="BSS Hardware Issue","RAN ISSUE",
U793="Sites strategiques, MLL, Pylone, etc.","ENVTECH",
U793="AKTIVCO DEFAUT GE &amp; POWER Cabinet","POWER ISSUE",
U793="AKTIVCO Coupure ENEO &amp; Baisse de tension","POWER ISSUE",
U793="Coupure ENEO &amp; Baisse de tension","POWER ISSUE",
U793="Defaut GE &amp; POWER Cabinet","POWER ISSUE",
U793="Sharing","POWER ISSUE",
U793="Sites strategiques &amp; DataCenter","POWER ISSUE",
U793="Exclu","Exclu",
U793="SAT","TX ISSUE",
U793="SPARE-ISSUE","SPARE-ISSUE",
U793="Fiber CAmtel","TX ISSUE",
U793="Fiber AOF","TX ISSUE",
U793="Projet OCM (HUAWEI)","TRAVAUX-HUAWEI",
U793="Projet OCM (NOKIA)","TRAVAUX -NOKIA",
U793="ACCESS-ISSUE","ACCESS-ISSUE",
U793="Projet OCM (ZTE, NOKIA, autres projets)","TRAVAUX OCM",
U793="No root CAuse","No root cause",
U793="ODU HS","TX ISSUE",
U793="IP &amp; VLAN","TX ISSUE",
U793="Warehouse HUAWEI","SPARE-ISSUE",
U793="SPARE-HS","SPARE-ISSUE",
U793="Power Telco","RAN ISSUE",U793="no impacts","no impacts"
),"")</f>
        <v/>
      </c>
      <c r="U793" s="28"/>
      <c r="V793" s="35" t="str" cm="1">
        <f t="array" ref="V793">IFERROR(_xlfn.IFS(
U793="MPR ISSUE","ACTIVE",
U793="BSS Hardware Issue","ACTIVE",
U793="Sites strategiques, MLL, Pylone, etc.","PASSIVE",
U793="AKTIVCO DEFAUT GE &amp; POWER Cabinet","PASSIVE",
U793="AKTIVCO Coupure ENEO &amp; Baisse de tension","PASSIVE",
U793="Coupure ENEO &amp; Baisse de tension","PASSIVE",
U793="Defaut GE &amp; POWER Cabinet","PASSIVE",
U793="Sharing","PASSIVE",
U793="Sites strategiques &amp; DataCenter","PASSIVE",
U793="Exclu","Exclu",
U793="SAT","ACTIVE",
U793="SPARE-ISSUE","SPARE-ISSUE",
U793="Fiber CAmtel","ACTIVE",
U793="Fiber AOF","ACTIVE",
U793="Projet OCM (HUAWEI)","PLANNED WORKS",
U793="Projet OCM (NOKIA)","PLANNED WORKS",
U793="ACCESS-ISSUE","ACCESS-ISSUE",
U793="Projet OCM (ZTE, NOKIA, autres projets)","PLANNED WORKS",
U793="No root CAuse","No root cause",
U793="ODU HS","ACTIVE",
U793="IP &amp; VLAN","ACTIVE",
U793="Warehouse HUAWEI","SPARE-ISSUE",
U793="SPARE-HS","SPARE-ISSUE",
U793="Power Telco","ACTIVE", U793="no impacts","no impacts"
),"")</f>
        <v/>
      </c>
      <c r="W793" s="104" t="s">
        <v>6741</v>
      </c>
      <c r="X793" s="104" t="s">
        <v>6742</v>
      </c>
      <c r="Y793" s="104"/>
      <c r="Z793" s="104" t="s">
        <v>7502</v>
      </c>
      <c r="AA793" s="104" t="s">
        <v>6688</v>
      </c>
      <c r="AB793" s="104" t="s">
        <v>5423</v>
      </c>
      <c r="AC793" s="9"/>
      <c r="AD793" s="9"/>
      <c r="AE793" s="7" t="s">
        <v>5423</v>
      </c>
      <c r="AF793" s="6"/>
      <c r="AG793" s="7"/>
      <c r="AH793" s="3" t="s">
        <v>5423</v>
      </c>
      <c r="AI793" s="18" t="s">
        <v>5423</v>
      </c>
      <c r="AJ793" s="18" t="s">
        <v>5423</v>
      </c>
      <c r="AK793" s="18" t="s">
        <v>5423</v>
      </c>
      <c r="AL793" s="18" t="s">
        <v>5423</v>
      </c>
      <c r="AM793" s="18" t="s">
        <v>5423</v>
      </c>
      <c r="AN793" s="18" t="s">
        <v>5423</v>
      </c>
      <c r="AO793" s="18" t="s">
        <v>5423</v>
      </c>
      <c r="AP793" s="18" t="s">
        <v>5423</v>
      </c>
      <c r="AQ793" s="18" t="s">
        <v>5423</v>
      </c>
      <c r="AR793" s="18" t="s">
        <v>5423</v>
      </c>
      <c r="AS793" s="18" t="s">
        <v>5423</v>
      </c>
      <c r="AT793" s="18" t="s">
        <v>5423</v>
      </c>
      <c r="AU793" s="9" t="s">
        <v>5423</v>
      </c>
      <c r="AV793" s="14"/>
      <c r="AW793" s="14" t="s">
        <v>5423</v>
      </c>
      <c r="AX793" s="14" t="str">
        <f>_xlfn.XLOOKUP(B793,'[4]cell downs 18042026 17h'!$B:$B,'[4]cell downs 18042026 17h'!$B:$B,"")</f>
        <v/>
      </c>
      <c r="AY793" s="14" t="str">
        <f>_xlfn.XLOOKUP(B793,'[5]Cells Huawei 19042026 15h'!$B:$B,'[5]Cells Huawei 19042026 15h'!$B:$B,"")</f>
        <v/>
      </c>
      <c r="AZ793" s="105" t="str">
        <f>_xlfn.XLOOKUP(B793,'INCIDENT-04-23-2026'!E:E,'INCIDENT-04-23-2026'!F:F,"")</f>
        <v/>
      </c>
      <c r="BA793" s="105" t="str">
        <f>_xlfn.XLOOKUP(B793,'[6]Eneo 17H'!$C:$C,'[6]Eneo 17H'!$I:$I,"")</f>
        <v/>
      </c>
      <c r="BB793" s="105" t="str">
        <f>_xlfn.XLOOKUP(B793,[8]ALL!$B:$B,[8]ALL!$M:$M,"")</f>
        <v/>
      </c>
      <c r="BC793" s="105" t="str">
        <f>_xlfn.XLOOKUP(B793,'[6]Eneo 17H'!$C:$C,'[6]Eneo 17H'!$I:$I,"")</f>
        <v/>
      </c>
      <c r="BD793" s="105" t="str">
        <f>_xlfn.XLOOKUP(B793,'[7]Eneo 12H'!$C:$C,'[7]Eneo 12H'!$I:$I,"")</f>
        <v/>
      </c>
      <c r="BE793" s="11" t="s">
        <v>5423</v>
      </c>
    </row>
    <row r="794" spans="1:57" hidden="1" x14ac:dyDescent="0.3">
      <c r="A794" s="1" t="s">
        <v>1438</v>
      </c>
      <c r="B794" s="8" t="s">
        <v>1439</v>
      </c>
      <c r="C794" s="3" t="str">
        <f>_xlfn.XLOOKUP(B794,'[1]daily break down'!$D:$D,'[1]daily break down'!$E:$E,"")</f>
        <v>ADAMAOUA</v>
      </c>
      <c r="D794" s="1" t="s">
        <v>11</v>
      </c>
      <c r="E794" s="1" t="s">
        <v>96</v>
      </c>
      <c r="F794" s="3" t="s">
        <v>90</v>
      </c>
      <c r="G794" s="1" t="s">
        <v>1440</v>
      </c>
      <c r="H794" s="26" t="str">
        <f>_xlfn.XLOOKUP(B794,[2]CALCULATION!$B:$B,[2]CALCULATION!$H:$H,"")</f>
        <v>NOKIA</v>
      </c>
      <c r="I794" s="23">
        <v>0</v>
      </c>
      <c r="J794" s="23">
        <v>0.56478872739755714</v>
      </c>
      <c r="K794" s="23">
        <v>0.22454385896739551</v>
      </c>
      <c r="L794" s="23">
        <v>0.21702895923587839</v>
      </c>
      <c r="M794" s="23">
        <v>0.18319422601500554</v>
      </c>
      <c r="N794" s="23">
        <v>0</v>
      </c>
      <c r="O794" s="23">
        <v>1.4056101156212661E-2</v>
      </c>
      <c r="P794" s="103" t="s">
        <v>6554</v>
      </c>
      <c r="Q794" s="36" t="s">
        <v>5796</v>
      </c>
      <c r="R794" s="36"/>
      <c r="S794" s="35" t="str" cm="1">
        <f t="array" ref="S794">IFERROR(_xlfn.IFS(
U794="MPR ISSUE","PDH",
U794="BSS Hardware Issue","BSS",
U794="Sites strategiques, MLL, Pylone, etc.","ENVTECH",
U794="AKTIVCO DEFAUT GE &amp; POWER Cabinet","AKTIVCO",
U794="AKTIVCO Coupure ENEO &amp; Baisse de tension","AKTIVCO GRID ONLY",
U794="Coupure ENEO &amp; Baisse de tension","IHS GRID ONLY",
U794="Defaut GE &amp; POWER Cabinet","IHS",
U794="Sharing","Partners",
U794="Sites strategiques &amp; DataCenter","SST &amp; DC",
U794="Exclu","Exclu",
U794="SAT","SAT",
U794="SPARE-ISSUE","SPARE-ISSUE",
U794="Fiber CAmtel","TRANS_FO_CAMTEL",
U794="Fiber AOF","Fiber AOF",
U794="Projet OCM (HUAWEI)","TRAVAUX-HUAWEI",
U794="Projet OCM (NOKIA)","TRAVAUX-NOKIA",
U794="ACCESS-ISSUE","ACCESS-ISSUE",
U794="Projet OCM (ZTE, NOKIA, autres projets)","TRAVAUX OCM",
U794="No root CAuse","No root cause",
U794="ODU HS","PDH",
U794="IP &amp; VLAN","PDH",
U794="Warehouse HUAWEI","SPARE-ISSUE",
U794="SPARE-HS","SPARE-ISSUE",
U794="Power Telco","BSS",U794="no impacts","no impacts"
),"")</f>
        <v/>
      </c>
      <c r="T794" s="35" t="str" cm="1">
        <f t="array" ref="T794">IFERROR(_xlfn.IFS(
U794="MPR ISSUE","TX ISSUE",
U794="BSS Hardware Issue","RAN ISSUE",
U794="Sites strategiques, MLL, Pylone, etc.","ENVTECH",
U794="AKTIVCO DEFAUT GE &amp; POWER Cabinet","POWER ISSUE",
U794="AKTIVCO Coupure ENEO &amp; Baisse de tension","POWER ISSUE",
U794="Coupure ENEO &amp; Baisse de tension","POWER ISSUE",
U794="Defaut GE &amp; POWER Cabinet","POWER ISSUE",
U794="Sharing","POWER ISSUE",
U794="Sites strategiques &amp; DataCenter","POWER ISSUE",
U794="Exclu","Exclu",
U794="SAT","TX ISSUE",
U794="SPARE-ISSUE","SPARE-ISSUE",
U794="Fiber CAmtel","TX ISSUE",
U794="Fiber AOF","TX ISSUE",
U794="Projet OCM (HUAWEI)","TRAVAUX-HUAWEI",
U794="Projet OCM (NOKIA)","TRAVAUX -NOKIA",
U794="ACCESS-ISSUE","ACCESS-ISSUE",
U794="Projet OCM (ZTE, NOKIA, autres projets)","TRAVAUX OCM",
U794="No root CAuse","No root cause",
U794="ODU HS","TX ISSUE",
U794="IP &amp; VLAN","TX ISSUE",
U794="Warehouse HUAWEI","SPARE-ISSUE",
U794="SPARE-HS","SPARE-ISSUE",
U794="Power Telco","RAN ISSUE",U794="no impacts","no impacts"
),"")</f>
        <v/>
      </c>
      <c r="U794" s="28"/>
      <c r="V794" s="35" t="str" cm="1">
        <f t="array" ref="V794">IFERROR(_xlfn.IFS(
U794="MPR ISSUE","ACTIVE",
U794="BSS Hardware Issue","ACTIVE",
U794="Sites strategiques, MLL, Pylone, etc.","PASSIVE",
U794="AKTIVCO DEFAUT GE &amp; POWER Cabinet","PASSIVE",
U794="AKTIVCO Coupure ENEO &amp; Baisse de tension","PASSIVE",
U794="Coupure ENEO &amp; Baisse de tension","PASSIVE",
U794="Defaut GE &amp; POWER Cabinet","PASSIVE",
U794="Sharing","PASSIVE",
U794="Sites strategiques &amp; DataCenter","PASSIVE",
U794="Exclu","Exclu",
U794="SAT","ACTIVE",
U794="SPARE-ISSUE","SPARE-ISSUE",
U794="Fiber CAmtel","ACTIVE",
U794="Fiber AOF","ACTIVE",
U794="Projet OCM (HUAWEI)","PLANNED WORKS",
U794="Projet OCM (NOKIA)","PLANNED WORKS",
U794="ACCESS-ISSUE","ACCESS-ISSUE",
U794="Projet OCM (ZTE, NOKIA, autres projets)","PLANNED WORKS",
U794="No root CAuse","No root cause",
U794="ODU HS","ACTIVE",
U794="IP &amp; VLAN","ACTIVE",
U794="Warehouse HUAWEI","SPARE-ISSUE",
U794="SPARE-HS","SPARE-ISSUE",
U794="Power Telco","ACTIVE",U794="no impacts","no impacts"
),"")</f>
        <v/>
      </c>
      <c r="W794" s="102"/>
      <c r="X794" s="102"/>
      <c r="Y794" s="102"/>
      <c r="Z794" s="102"/>
      <c r="AA794" s="102"/>
      <c r="AB794" s="104" t="s">
        <v>5423</v>
      </c>
      <c r="AC794" s="9"/>
      <c r="AD794" s="9"/>
      <c r="AE794" s="7" t="s">
        <v>5423</v>
      </c>
      <c r="AF794" s="6"/>
      <c r="AG794" s="7"/>
      <c r="AH794" s="3" t="s">
        <v>5423</v>
      </c>
      <c r="AI794" s="18" t="s">
        <v>5423</v>
      </c>
      <c r="AJ794" s="18" t="s">
        <v>5423</v>
      </c>
      <c r="AK794" s="18" t="s">
        <v>5423</v>
      </c>
      <c r="AL794" s="18" t="s">
        <v>5423</v>
      </c>
      <c r="AM794" s="18" t="s">
        <v>5423</v>
      </c>
      <c r="AN794" s="18" t="s">
        <v>5423</v>
      </c>
      <c r="AO794" s="18" t="s">
        <v>5423</v>
      </c>
      <c r="AP794" s="18" t="s">
        <v>5423</v>
      </c>
      <c r="AQ794" s="18" t="s">
        <v>5423</v>
      </c>
      <c r="AR794" s="18" t="s">
        <v>5423</v>
      </c>
      <c r="AS794" s="18" t="s">
        <v>5423</v>
      </c>
      <c r="AT794" s="18" t="s">
        <v>5423</v>
      </c>
      <c r="AU794" s="9" t="s">
        <v>5423</v>
      </c>
      <c r="AV794" s="14"/>
      <c r="AW794" s="14" t="s">
        <v>5423</v>
      </c>
      <c r="AX794" s="14" t="str">
        <f>_xlfn.XLOOKUP(B794,'[4]cell downs 18042026 17h'!$B:$B,'[4]cell downs 18042026 17h'!$B:$B,"")</f>
        <v/>
      </c>
      <c r="AY794" s="14" t="str">
        <f>_xlfn.XLOOKUP(B794,'[5]Cells Huawei 19042026 15h'!$B:$B,'[5]Cells Huawei 19042026 15h'!$B:$B,"")</f>
        <v/>
      </c>
      <c r="AZ794" s="105" t="str">
        <f>_xlfn.XLOOKUP(B794,'INCIDENT-04-23-2026'!E:E,'INCIDENT-04-23-2026'!F:F,"")</f>
        <v/>
      </c>
      <c r="BA794" s="105" t="str">
        <f>_xlfn.XLOOKUP(B794,'[6]Eneo 17H'!$C:$C,'[6]Eneo 17H'!$I:$I,"")</f>
        <v/>
      </c>
      <c r="BB794" s="105" t="str">
        <f>_xlfn.XLOOKUP(B794,[8]ALL!$B:$B,[8]ALL!$M:$M,"")</f>
        <v/>
      </c>
      <c r="BC794" s="105" t="str">
        <f>_xlfn.XLOOKUP(B794,'[6]Eneo 17H'!$C:$C,'[6]Eneo 17H'!$I:$I,"")</f>
        <v/>
      </c>
      <c r="BD794" s="105" t="str">
        <f>_xlfn.XLOOKUP(B794,'[7]Eneo 12H'!$C:$C,'[7]Eneo 12H'!$I:$I,"")</f>
        <v/>
      </c>
      <c r="BE794" s="105" t="s">
        <v>7217</v>
      </c>
    </row>
    <row r="795" spans="1:57" hidden="1" x14ac:dyDescent="0.3">
      <c r="A795" s="1" t="s">
        <v>3760</v>
      </c>
      <c r="B795" s="8" t="s">
        <v>3761</v>
      </c>
      <c r="C795" s="3" t="str">
        <f>_xlfn.XLOOKUP(B795,'[1]daily break down'!$D:$D,'[1]daily break down'!$E:$E,"")</f>
        <v>Garoua</v>
      </c>
      <c r="D795" s="1" t="s">
        <v>11</v>
      </c>
      <c r="E795" s="1" t="s">
        <v>12</v>
      </c>
      <c r="F795" s="3" t="s">
        <v>23</v>
      </c>
      <c r="G795" s="1" t="s">
        <v>24</v>
      </c>
      <c r="H795" s="25" t="str">
        <f>_xlfn.XLOOKUP(B795,[2]CALCULATION!$B:$B,[2]CALCULATION!$H:$H,"")</f>
        <v>Huawei</v>
      </c>
      <c r="I795" s="23">
        <v>4.8600588414903848E-2</v>
      </c>
      <c r="J795" s="23">
        <v>0</v>
      </c>
      <c r="K795" s="23">
        <v>1.2829485236835574</v>
      </c>
      <c r="L795" s="23">
        <v>0</v>
      </c>
      <c r="M795" s="23">
        <v>0.17674562612539343</v>
      </c>
      <c r="N795" s="23">
        <v>0</v>
      </c>
      <c r="O795" s="23">
        <v>0.43392745546224243</v>
      </c>
      <c r="P795" s="103" t="s">
        <v>6554</v>
      </c>
      <c r="Q795" s="36" t="s">
        <v>5796</v>
      </c>
      <c r="R795" s="36"/>
      <c r="S795" s="35" t="str" cm="1">
        <f t="array" ref="S795">IFERROR(_xlfn.IFS(
U795="MPR ISSUE","PDH",
U795="BSS Hardware Issue","BSS",
U795="Sites strategiques, MLL, Pylone, etc.","ENVTECH",
U795="AKTIVCO DEFAUT GE &amp; POWER Cabinet","AKTIVCO",
U795="AKTIVCO Coupure ENEO &amp; Baisse de tension","AKTIVCO GRID ONLY",
U795="Coupure ENEO &amp; Baisse de tension","IHS GRID ONLY",
U795="Defaut GE &amp; POWER Cabinet","IHS",
U795="Sharing","Partners",
U795="Sites strategiques &amp; DataCenter","SST &amp; DC",
U795="Exclu","Exclu",
U795="SAT","SAT",
U795="SPARE-ISSUE","SPARE-ISSUE",
U795="Fiber CAmtel","TRANS_FO_CAMTEL",
U795="Fiber AOF","Fiber AOF",
U795="Projet OCM (HUAWEI)","TRAVAUX-HUAWEI",
U795="Projet OCM (NOKIA)","TRAVAUX-NOKIA",
U795="ACCESS-ISSUE","ACCESS-ISSUE",
U795="Projet OCM (ZTE, NOKIA, autres projets)","TRAVAUX OCM",
U795="No root CAuse","No root cause",
U795="ODU HS","PDH",
U795="IP &amp; VLAN","PDH",
U795="Warehouse HUAWEI","SPARE-ISSUE",
U795="SPARE-HS","SPARE-ISSUE",
U795="Power Telco","BSS",U795="no impacts","no impacts"
),"")</f>
        <v/>
      </c>
      <c r="T795" s="35" t="str" cm="1">
        <f t="array" ref="T795">IFERROR(_xlfn.IFS(
U795="MPR ISSUE","TX ISSUE",
U795="BSS Hardware Issue","RAN ISSUE",
U795="Sites strategiques, MLL, Pylone, etc.","ENVTECH",
U795="AKTIVCO DEFAUT GE &amp; POWER Cabinet","POWER ISSUE",
U795="AKTIVCO Coupure ENEO &amp; Baisse de tension","POWER ISSUE",
U795="Coupure ENEO &amp; Baisse de tension","POWER ISSUE",
U795="Defaut GE &amp; POWER Cabinet","POWER ISSUE",
U795="Sharing","POWER ISSUE",
U795="Sites strategiques &amp; DataCenter","POWER ISSUE",
U795="Exclu","Exclu",
U795="SAT","TX ISSUE",
U795="SPARE-ISSUE","SPARE-ISSUE",
U795="Fiber CAmtel","TX ISSUE",
U795="Fiber AOF","TX ISSUE",
U795="Projet OCM (HUAWEI)","TRAVAUX-HUAWEI",
U795="Projet OCM (NOKIA)","TRAVAUX -NOKIA",
U795="ACCESS-ISSUE","ACCESS-ISSUE",
U795="Projet OCM (ZTE, NOKIA, autres projets)","TRAVAUX OCM",
U795="No root CAuse","No root cause",
U795="ODU HS","TX ISSUE",
U795="IP &amp; VLAN","TX ISSUE",
U795="Warehouse HUAWEI","SPARE-ISSUE",
U795="SPARE-HS","SPARE-ISSUE",
U795="Power Telco","RAN ISSUE",U795="no impacts","no impacts"
),"")</f>
        <v/>
      </c>
      <c r="U795" s="28"/>
      <c r="V795" s="35" t="str" cm="1">
        <f t="array" ref="V795">IFERROR(_xlfn.IFS(
U795="MPR ISSUE","ACTIVE",
U795="BSS Hardware Issue","ACTIVE",
U795="Sites strategiques, MLL, Pylone, etc.","PASSIVE",
U795="AKTIVCO DEFAUT GE &amp; POWER Cabinet","PASSIVE",
U795="AKTIVCO Coupure ENEO &amp; Baisse de tension","PASSIVE",
U795="Coupure ENEO &amp; Baisse de tension","PASSIVE",
U795="Defaut GE &amp; POWER Cabinet","PASSIVE",
U795="Sharing","PASSIVE",
U795="Sites strategiques &amp; DataCenter","PASSIVE",
U795="Exclu","Exclu",
U795="SAT","ACTIVE",
U795="SPARE-ISSUE","SPARE-ISSUE",
U795="Fiber CAmtel","ACTIVE",
U795="Fiber AOF","ACTIVE",
U795="Projet OCM (HUAWEI)","PLANNED WORKS",
U795="Projet OCM (NOKIA)","PLANNED WORKS",
U795="ACCESS-ISSUE","ACCESS-ISSUE",
U795="Projet OCM (ZTE, NOKIA, autres projets)","PLANNED WORKS",
U795="No root CAuse","No root cause",
U795="ODU HS","ACTIVE",
U795="IP &amp; VLAN","ACTIVE",
U795="Warehouse HUAWEI","SPARE-ISSUE",
U795="SPARE-HS","SPARE-ISSUE",
U795="Power Telco","ACTIVE",U795="no impacts","no impacts"
),"")</f>
        <v/>
      </c>
      <c r="W795" s="102"/>
      <c r="X795" s="102"/>
      <c r="Y795" s="102"/>
      <c r="Z795" s="102"/>
      <c r="AA795" s="102"/>
      <c r="AB795" s="104" t="s">
        <v>5423</v>
      </c>
      <c r="AC795" s="9"/>
      <c r="AD795" s="9"/>
      <c r="AE795" s="7" t="s">
        <v>5423</v>
      </c>
      <c r="AF795" s="6"/>
      <c r="AG795" s="7"/>
      <c r="AH795" s="3" t="s">
        <v>5423</v>
      </c>
      <c r="AI795" s="18" t="s">
        <v>5423</v>
      </c>
      <c r="AJ795" s="18" t="s">
        <v>5423</v>
      </c>
      <c r="AK795" s="18" t="s">
        <v>5423</v>
      </c>
      <c r="AL795" s="18" t="s">
        <v>5423</v>
      </c>
      <c r="AM795" s="18" t="s">
        <v>5423</v>
      </c>
      <c r="AN795" s="18" t="s">
        <v>5423</v>
      </c>
      <c r="AO795" s="18" t="s">
        <v>5423</v>
      </c>
      <c r="AP795" s="18" t="s">
        <v>5423</v>
      </c>
      <c r="AQ795" s="18" t="s">
        <v>5423</v>
      </c>
      <c r="AR795" s="18" t="s">
        <v>5423</v>
      </c>
      <c r="AS795" s="18" t="s">
        <v>5423</v>
      </c>
      <c r="AT795" s="18" t="s">
        <v>5423</v>
      </c>
      <c r="AU795" s="9" t="s">
        <v>5423</v>
      </c>
      <c r="AV795" s="14"/>
      <c r="AW795" s="14" t="s">
        <v>5423</v>
      </c>
      <c r="AX795" s="14" t="str">
        <f>_xlfn.XLOOKUP(B795,'[4]cell downs 18042026 17h'!$B:$B,'[4]cell downs 18042026 17h'!$B:$B,"")</f>
        <v/>
      </c>
      <c r="AY795" s="14" t="str">
        <f>_xlfn.XLOOKUP(B795,'[5]Cells Huawei 19042026 15h'!$B:$B,'[5]Cells Huawei 19042026 15h'!$B:$B,"")</f>
        <v/>
      </c>
      <c r="AZ795" s="105" t="str">
        <f>_xlfn.XLOOKUP(B795,'INCIDENT-04-23-2026'!E:E,'INCIDENT-04-23-2026'!F:F,"")</f>
        <v/>
      </c>
      <c r="BA795" s="105" t="str">
        <f>_xlfn.XLOOKUP(B795,'[6]Eneo 17H'!$C:$C,'[6]Eneo 17H'!$I:$I,"")</f>
        <v/>
      </c>
      <c r="BB795" s="105" t="str">
        <f>_xlfn.XLOOKUP(B795,[8]ALL!$B:$B,[8]ALL!$M:$M,"")</f>
        <v/>
      </c>
      <c r="BC795" s="105" t="str">
        <f>_xlfn.XLOOKUP(B795,'[6]Eneo 17H'!$C:$C,'[6]Eneo 17H'!$I:$I,"")</f>
        <v/>
      </c>
      <c r="BD795" s="105" t="str">
        <f>_xlfn.XLOOKUP(B795,'[7]Eneo 12H'!$C:$C,'[7]Eneo 12H'!$I:$I,"")</f>
        <v/>
      </c>
      <c r="BE795" s="105" t="s">
        <v>5423</v>
      </c>
    </row>
    <row r="796" spans="1:57" hidden="1" x14ac:dyDescent="0.3">
      <c r="A796" s="1" t="s">
        <v>1220</v>
      </c>
      <c r="B796" s="1" t="s">
        <v>1221</v>
      </c>
      <c r="C796" s="3" t="str">
        <f>_xlfn.XLOOKUP(B796,'[1]daily break down'!$D:$D,'[1]daily break down'!$E:$E,"")</f>
        <v>Yaounde</v>
      </c>
      <c r="D796" s="1" t="s">
        <v>11</v>
      </c>
      <c r="E796" s="1" t="s">
        <v>12</v>
      </c>
      <c r="F796" s="3" t="s">
        <v>37</v>
      </c>
      <c r="G796" s="1" t="s">
        <v>38</v>
      </c>
      <c r="H796" s="27" t="str">
        <f>_xlfn.XLOOKUP(B796,[2]CALCULATION!$B:$B,[2]CALCULATION!$H:$H,"")</f>
        <v>ZTE</v>
      </c>
      <c r="I796" s="23">
        <v>0</v>
      </c>
      <c r="J796" s="23">
        <v>13.985840374622249</v>
      </c>
      <c r="K796" s="23">
        <v>0</v>
      </c>
      <c r="L796" s="23">
        <v>0</v>
      </c>
      <c r="M796" s="23">
        <v>7.8080367716510697</v>
      </c>
      <c r="N796" s="23">
        <v>2.384104094077895</v>
      </c>
      <c r="O796" s="23">
        <v>1.4299630742538521</v>
      </c>
      <c r="P796" s="103" t="s">
        <v>6553</v>
      </c>
      <c r="Q796" s="36" t="s">
        <v>5796</v>
      </c>
      <c r="R796" s="36"/>
      <c r="S796" s="35" t="str" cm="1">
        <f t="array" ref="S796">IFERROR(_xlfn.IFS(
U796="MPR ISSUE","PDH",
U796="BSS Hardware Issue","BSS",
U796="Sites strategiques, MLL, Pylone, etc.","ENVTECH",
U796="AKTIVCO DEFAUT GE &amp; POWER Cabinet","AKTIVCO",
U796="AKTIVCO Coupure ENEO &amp; Baisse de tension","AKTIVCO GRID ONLY",
U796="Coupure ENEO &amp; Baisse de tension","IHS GRID ONLY",
U796="Defaut GE &amp; POWER Cabinet","IHS",
U796="Sharing","Partners",
U796="Sites strategiques &amp; DataCenter","SST &amp; DC",
U796="Exclu","Exclu",
U796="SAT","SAT",
U796="SPARE-ISSUE","SPARE-ISSUE",
U796="Fiber CAmtel","TRANS_FO_CAMTEL",
U796="Fiber AOF","Fiber AOF",
U796="Projet OCM (HUAWEI)","TRAVAUX-HUAWEI",
U796="Projet OCM (NOKIA)","TRAVAUX-NOKIA",
U796="ACCESS-ISSUE","ACCESS-ISSUE",
U796="Projet OCM (ZTE, NOKIA, autres projets)","TRAVAUX OCM",
U796="No root CAuse","No root cause",
U796="ODU HS","PDH",
U796="IP &amp; VLAN","PDH",
U796="Warehouse HUAWEI","SPARE-ISSUE",
U796="SPARE-HS","SPARE-ISSUE",
U796="Power Telco","BSS",U796="no impacts","no impacts"
),"")</f>
        <v/>
      </c>
      <c r="T796" s="35" t="str" cm="1">
        <f t="array" ref="T796">IFERROR(_xlfn.IFS(
U796="MPR ISSUE","TX ISSUE",
U796="BSS Hardware Issue","RAN ISSUE",
U796="Sites strategiques, MLL, Pylone, etc.","ENVTECH",
U796="AKTIVCO DEFAUT GE &amp; POWER Cabinet","POWER ISSUE",
U796="AKTIVCO Coupure ENEO &amp; Baisse de tension","POWER ISSUE",
U796="Coupure ENEO &amp; Baisse de tension","POWER ISSUE",
U796="Defaut GE &amp; POWER Cabinet","POWER ISSUE",
U796="Sharing","POWER ISSUE",
U796="Sites strategiques &amp; DataCenter","POWER ISSUE",
U796="Exclu","Exclu",
U796="SAT","TX ISSUE",
U796="SPARE-ISSUE","SPARE-ISSUE",
U796="Fiber CAmtel","TX ISSUE",
U796="Fiber AOF","TX ISSUE",
U796="Projet OCM (HUAWEI)","TRAVAUX-HUAWEI",
U796="Projet OCM (NOKIA)","TRAVAUX -NOKIA",
U796="ACCESS-ISSUE","ACCESS-ISSUE",
U796="Projet OCM (ZTE, NOKIA, autres projets)","TRAVAUX OCM",
U796="No root CAuse","No root cause",
U796="ODU HS","TX ISSUE",
U796="IP &amp; VLAN","TX ISSUE",
U796="Warehouse HUAWEI","SPARE-ISSUE",
U796="SPARE-HS","SPARE-ISSUE",
U796="Power Telco","RAN ISSUE",U796="no impacts","no impacts"
),"")</f>
        <v/>
      </c>
      <c r="U796" s="28"/>
      <c r="V796" s="35" t="str" cm="1">
        <f t="array" ref="V796">IFERROR(_xlfn.IFS(
U796="MPR ISSUE","ACTIVE",
U796="BSS Hardware Issue","ACTIVE",
U796="Sites strategiques, MLL, Pylone, etc.","PASSIVE",
U796="AKTIVCO DEFAUT GE &amp; POWER Cabinet","PASSIVE",
U796="AKTIVCO Coupure ENEO &amp; Baisse de tension","PASSIVE",
U796="Coupure ENEO &amp; Baisse de tension","PASSIVE",
U796="Defaut GE &amp; POWER Cabinet","PASSIVE",
U796="Sharing","PASSIVE",
U796="Sites strategiques &amp; DataCenter","PASSIVE",
U796="Exclu","Exclu",
U796="SAT","ACTIVE",
U796="SPARE-ISSUE","SPARE-ISSUE",
U796="Fiber CAmtel","ACTIVE",
U796="Fiber AOF","ACTIVE",
U796="Projet OCM (HUAWEI)","PLANNED WORKS",
U796="Projet OCM (NOKIA)","PLANNED WORKS",
U796="ACCESS-ISSUE","ACCESS-ISSUE",
U796="Projet OCM (ZTE, NOKIA, autres projets)","PLANNED WORKS",
U796="No root CAuse","No root cause",
U796="ODU HS","ACTIVE",
U796="IP &amp; VLAN","ACTIVE",
U796="Warehouse HUAWEI","SPARE-ISSUE",
U796="SPARE-HS","SPARE-ISSUE",
U796="Power Telco","ACTIVE", U796="no impacts","no impacts"
),"")</f>
        <v/>
      </c>
      <c r="W796" s="104" t="s">
        <v>6741</v>
      </c>
      <c r="X796" s="104" t="s">
        <v>6742</v>
      </c>
      <c r="Y796" s="104"/>
      <c r="Z796" s="104" t="s">
        <v>6743</v>
      </c>
      <c r="AA796" s="104" t="s">
        <v>6688</v>
      </c>
      <c r="AB796" s="104" t="s">
        <v>6069</v>
      </c>
      <c r="AC796" s="9"/>
      <c r="AD796" s="9"/>
      <c r="AE796" s="7" t="s">
        <v>5423</v>
      </c>
      <c r="AF796" s="6"/>
      <c r="AG796" s="7"/>
      <c r="AH796" s="3" t="s">
        <v>5423</v>
      </c>
      <c r="AI796" s="18" t="s">
        <v>5423</v>
      </c>
      <c r="AJ796" s="18" t="s">
        <v>5423</v>
      </c>
      <c r="AK796" s="18" t="s">
        <v>5423</v>
      </c>
      <c r="AL796" s="18" t="s">
        <v>5423</v>
      </c>
      <c r="AM796" s="18" t="s">
        <v>5423</v>
      </c>
      <c r="AN796" s="18" t="s">
        <v>5423</v>
      </c>
      <c r="AO796" s="18" t="s">
        <v>5423</v>
      </c>
      <c r="AP796" s="18" t="s">
        <v>5423</v>
      </c>
      <c r="AQ796" s="18" t="s">
        <v>5423</v>
      </c>
      <c r="AR796" s="18" t="s">
        <v>5423</v>
      </c>
      <c r="AS796" s="18" t="s">
        <v>5423</v>
      </c>
      <c r="AT796" s="18" t="s">
        <v>5423</v>
      </c>
      <c r="AU796" s="9" t="s">
        <v>6069</v>
      </c>
      <c r="AV796" s="14"/>
      <c r="AW796" s="14" t="s">
        <v>5423</v>
      </c>
      <c r="AX796" s="14" t="str">
        <f>_xlfn.XLOOKUP(B796,'[4]cell downs 18042026 17h'!$B:$B,'[4]cell downs 18042026 17h'!$B:$B,"")</f>
        <v/>
      </c>
      <c r="AY796" s="14" t="str">
        <f>_xlfn.XLOOKUP(B796,'[5]Cells Huawei 19042026 15h'!$B:$B,'[5]Cells Huawei 19042026 15h'!$B:$B,"")</f>
        <v/>
      </c>
      <c r="AZ796" s="105" t="str">
        <f>_xlfn.XLOOKUP(B796,'INCIDENT-04-23-2026'!E:E,'INCIDENT-04-23-2026'!F:F,"")</f>
        <v/>
      </c>
      <c r="BA796" s="105" t="str">
        <f>_xlfn.XLOOKUP(B796,'[6]Eneo 17H'!$C:$C,'[6]Eneo 17H'!$I:$I,"")</f>
        <v/>
      </c>
      <c r="BB796" s="105" t="str">
        <f>_xlfn.XLOOKUP(B796,[8]ALL!$B:$B,[8]ALL!$M:$M,"")</f>
        <v/>
      </c>
      <c r="BC796" s="105" t="str">
        <f>_xlfn.XLOOKUP(B796,'[6]Eneo 17H'!$C:$C,'[6]Eneo 17H'!$I:$I,"")</f>
        <v/>
      </c>
      <c r="BD796" s="105" t="str">
        <f>_xlfn.XLOOKUP(B796,'[7]Eneo 12H'!$C:$C,'[7]Eneo 12H'!$I:$I,"")</f>
        <v/>
      </c>
      <c r="BE796" s="11" t="s">
        <v>7027</v>
      </c>
    </row>
    <row r="797" spans="1:57" hidden="1" x14ac:dyDescent="0.3">
      <c r="A797" s="1" t="s">
        <v>1178</v>
      </c>
      <c r="B797" s="8" t="s">
        <v>1179</v>
      </c>
      <c r="C797" s="3" t="str">
        <f>_xlfn.XLOOKUP(B797,'[1]daily break down'!$D:$D,'[1]daily break down'!$E:$E,"")</f>
        <v>Yaounde</v>
      </c>
      <c r="D797" s="1" t="s">
        <v>21</v>
      </c>
      <c r="E797" s="1" t="s">
        <v>563</v>
      </c>
      <c r="F797" s="3" t="s">
        <v>37</v>
      </c>
      <c r="G797" s="1" t="s">
        <v>38</v>
      </c>
      <c r="H797" s="27" t="str">
        <f>_xlfn.XLOOKUP(B797,[2]CALCULATION!$B:$B,[2]CALCULATION!$H:$H,"")</f>
        <v>ZTE</v>
      </c>
      <c r="I797" s="23">
        <v>0</v>
      </c>
      <c r="J797" s="23">
        <v>0</v>
      </c>
      <c r="K797" s="23">
        <v>0</v>
      </c>
      <c r="L797" s="23">
        <v>6.4206281942625276E-4</v>
      </c>
      <c r="M797" s="23">
        <v>0.13344205597075612</v>
      </c>
      <c r="N797" s="23">
        <v>0</v>
      </c>
      <c r="O797" s="23">
        <v>1.3186543504749837</v>
      </c>
      <c r="P797" s="103" t="s">
        <v>6555</v>
      </c>
      <c r="Q797" s="36" t="s">
        <v>5796</v>
      </c>
      <c r="R797" s="36"/>
      <c r="S797" s="35" t="str" cm="1">
        <f t="array" ref="S797">IFERROR(_xlfn.IFS(
U797="MPR ISSUE","PDH",
U797="BSS Hardware Issue","BSS",
U797="Sites strategiques, MLL, Pylone, etc.","ENVTECH",
U797="AKTIVCO DEFAUT GE &amp; POWER Cabinet","AKTIVCO",
U797="AKTIVCO Coupure ENEO &amp; Baisse de tension","AKTIVCO GRID ONLY",
U797="Coupure ENEO &amp; Baisse de tension","IHS GRID ONLY",
U797="Defaut GE &amp; POWER Cabinet","IHS",
U797="Sharing","Partners",
U797="Sites strategiques &amp; DataCenter","SST &amp; DC",
U797="Exclu","Exclu",
U797="SAT","SAT",
U797="SPARE-ISSUE","SPARE-ISSUE",
U797="Fiber CAmtel","TRANS_FO_CAMTEL",
U797="Fiber AOF","Fiber AOF",
U797="Projet OCM (HUAWEI)","TRAVAUX-HUAWEI",
U797="Projet OCM (NOKIA)","TRAVAUX-NOKIA",
U797="ACCESS-ISSUE","ACCESS-ISSUE",
U797="Projet OCM (ZTE, NOKIA, autres projets)","TRAVAUX OCM",
U797="No root CAuse","No root cause",
U797="ODU HS","PDH",
U797="IP &amp; VLAN","PDH",
U797="Warehouse HUAWEI","SPARE-ISSUE",
U797="SPARE-HS","SPARE-ISSUE",
U797="Power Telco","BSS",U797="no impacts","no impacts"
),"")</f>
        <v/>
      </c>
      <c r="T797" s="35" t="str" cm="1">
        <f t="array" ref="T797">IFERROR(_xlfn.IFS(
U797="MPR ISSUE","TX ISSUE",
U797="BSS Hardware Issue","RAN ISSUE",
U797="Sites strategiques, MLL, Pylone, etc.","ENVTECH",
U797="AKTIVCO DEFAUT GE &amp; POWER Cabinet","POWER ISSUE",
U797="AKTIVCO Coupure ENEO &amp; Baisse de tension","POWER ISSUE",
U797="Coupure ENEO &amp; Baisse de tension","POWER ISSUE",
U797="Defaut GE &amp; POWER Cabinet","POWER ISSUE",
U797="Sharing","POWER ISSUE",
U797="Sites strategiques &amp; DataCenter","POWER ISSUE",
U797="Exclu","Exclu",
U797="SAT","TX ISSUE",
U797="SPARE-ISSUE","SPARE-ISSUE",
U797="Fiber CAmtel","TX ISSUE",
U797="Fiber AOF","TX ISSUE",
U797="Projet OCM (HUAWEI)","TRAVAUX-HUAWEI",
U797="Projet OCM (NOKIA)","TRAVAUX -NOKIA",
U797="ACCESS-ISSUE","ACCESS-ISSUE",
U797="Projet OCM (ZTE, NOKIA, autres projets)","TRAVAUX OCM",
U797="No root CAuse","No root cause",
U797="ODU HS","TX ISSUE",
U797="IP &amp; VLAN","TX ISSUE",
U797="Warehouse HUAWEI","SPARE-ISSUE",
U797="SPARE-HS","SPARE-ISSUE",
U797="Power Telco","RAN ISSUE",U797="no impacts","no impacts"
),"")</f>
        <v/>
      </c>
      <c r="U797" s="28"/>
      <c r="V797" s="35" t="str" cm="1">
        <f t="array" ref="V797">IFERROR(_xlfn.IFS(
U797="MPR ISSUE","ACTIVE",
U797="BSS Hardware Issue","ACTIVE",
U797="Sites strategiques, MLL, Pylone, etc.","PASSIVE",
U797="AKTIVCO DEFAUT GE &amp; POWER Cabinet","PASSIVE",
U797="AKTIVCO Coupure ENEO &amp; Baisse de tension","PASSIVE",
U797="Coupure ENEO &amp; Baisse de tension","PASSIVE",
U797="Defaut GE &amp; POWER Cabinet","PASSIVE",
U797="Sharing","PASSIVE",
U797="Sites strategiques &amp; DataCenter","PASSIVE",
U797="Exclu","Exclu",
U797="SAT","ACTIVE",
U797="SPARE-ISSUE","SPARE-ISSUE",
U797="Fiber CAmtel","ACTIVE",
U797="Fiber AOF","ACTIVE",
U797="Projet OCM (HUAWEI)","PLANNED WORKS",
U797="Projet OCM (NOKIA)","PLANNED WORKS",
U797="ACCESS-ISSUE","ACCESS-ISSUE",
U797="Projet OCM (ZTE, NOKIA, autres projets)","PLANNED WORKS",
U797="No root CAuse","No root cause",
U797="ODU HS","ACTIVE",
U797="IP &amp; VLAN","ACTIVE",
U797="Warehouse HUAWEI","SPARE-ISSUE",
U797="SPARE-HS","SPARE-ISSUE",
U797="Power Telco","ACTIVE",U797="no impacts","no impacts"
),"")</f>
        <v/>
      </c>
      <c r="W797" s="102"/>
      <c r="X797" s="102"/>
      <c r="Y797" s="102"/>
      <c r="Z797" s="102"/>
      <c r="AA797" s="102"/>
      <c r="AB797" s="104" t="s">
        <v>6151</v>
      </c>
      <c r="AC797" s="9"/>
      <c r="AD797" s="9"/>
      <c r="AE797" s="7" t="s">
        <v>5423</v>
      </c>
      <c r="AF797" s="6"/>
      <c r="AG797" s="7"/>
      <c r="AH797" s="3" t="s">
        <v>5423</v>
      </c>
      <c r="AI797" s="18" t="s">
        <v>5423</v>
      </c>
      <c r="AJ797" s="18" t="s">
        <v>5423</v>
      </c>
      <c r="AK797" s="18" t="s">
        <v>5423</v>
      </c>
      <c r="AL797" s="18" t="s">
        <v>5423</v>
      </c>
      <c r="AM797" s="18" t="s">
        <v>5423</v>
      </c>
      <c r="AN797" s="18" t="s">
        <v>5423</v>
      </c>
      <c r="AO797" s="18" t="s">
        <v>5423</v>
      </c>
      <c r="AP797" s="18" t="s">
        <v>5423</v>
      </c>
      <c r="AQ797" s="18" t="s">
        <v>5423</v>
      </c>
      <c r="AR797" s="18" t="s">
        <v>5423</v>
      </c>
      <c r="AS797" s="18" t="s">
        <v>5423</v>
      </c>
      <c r="AT797" s="18" t="s">
        <v>5423</v>
      </c>
      <c r="AU797" s="9" t="s">
        <v>6151</v>
      </c>
      <c r="AV797" s="14"/>
      <c r="AW797" s="14" t="s">
        <v>5423</v>
      </c>
      <c r="AX797" s="14" t="str">
        <f>_xlfn.XLOOKUP(B797,'[4]cell downs 18042026 17h'!$B:$B,'[4]cell downs 18042026 17h'!$B:$B,"")</f>
        <v/>
      </c>
      <c r="AY797" s="14" t="str">
        <f>_xlfn.XLOOKUP(B797,'[5]Cells Huawei 19042026 15h'!$B:$B,'[5]Cells Huawei 19042026 15h'!$B:$B,"")</f>
        <v/>
      </c>
      <c r="AZ797" s="105" t="str">
        <f>_xlfn.XLOOKUP(B797,'INCIDENT-04-23-2026'!E:E,'INCIDENT-04-23-2026'!F:F,"")</f>
        <v/>
      </c>
      <c r="BA797" s="105" t="str">
        <f>_xlfn.XLOOKUP(B797,'[6]Eneo 17H'!$C:$C,'[6]Eneo 17H'!$I:$I,"")</f>
        <v/>
      </c>
      <c r="BB797" s="105" t="str">
        <f>_xlfn.XLOOKUP(B797,[8]ALL!$B:$B,[8]ALL!$M:$M,"")</f>
        <v/>
      </c>
      <c r="BC797" s="105" t="str">
        <f>_xlfn.XLOOKUP(B797,'[6]Eneo 17H'!$C:$C,'[6]Eneo 17H'!$I:$I,"")</f>
        <v/>
      </c>
      <c r="BD797" s="105" t="str">
        <f>_xlfn.XLOOKUP(B797,'[7]Eneo 12H'!$C:$C,'[7]Eneo 12H'!$I:$I,"")</f>
        <v/>
      </c>
      <c r="BE797" s="105" t="s">
        <v>5423</v>
      </c>
    </row>
    <row r="798" spans="1:57" hidden="1" x14ac:dyDescent="0.3">
      <c r="A798" s="1" t="s">
        <v>564</v>
      </c>
      <c r="B798" s="8" t="s">
        <v>565</v>
      </c>
      <c r="C798" s="3" t="str">
        <f>_xlfn.XLOOKUP(B798,'[1]daily break down'!$D:$D,'[1]daily break down'!$E:$E,"")</f>
        <v>SUD-OUEST</v>
      </c>
      <c r="D798" s="1" t="s">
        <v>11</v>
      </c>
      <c r="E798" s="1" t="s">
        <v>12</v>
      </c>
      <c r="F798" s="3" t="s">
        <v>13</v>
      </c>
      <c r="G798" s="1" t="s">
        <v>566</v>
      </c>
      <c r="H798" s="26" t="str">
        <f>_xlfn.XLOOKUP(B798,[2]CALCULATION!$B:$B,[2]CALCULATION!$H:$H,"")</f>
        <v>NOKIA</v>
      </c>
      <c r="I798" s="23">
        <v>0.36349673118684589</v>
      </c>
      <c r="J798" s="23">
        <v>9.0209826129388493E-2</v>
      </c>
      <c r="K798" s="23">
        <v>0</v>
      </c>
      <c r="L798" s="23">
        <v>0</v>
      </c>
      <c r="M798" s="23">
        <v>0.11851409541909595</v>
      </c>
      <c r="N798" s="23">
        <v>0</v>
      </c>
      <c r="O798" s="23">
        <v>0</v>
      </c>
      <c r="P798" s="103" t="s">
        <v>6554</v>
      </c>
      <c r="Q798" s="36" t="s">
        <v>6552</v>
      </c>
      <c r="R798" s="36"/>
      <c r="S798" s="35" t="str" cm="1">
        <f t="array" ref="S798">IFERROR(_xlfn.IFS(
U798="MPR ISSUE","PDH",
U798="BSS Hardware Issue","BSS",
U798="Sites strategiques, MLL, Pylone, etc.","ENVTECH",
U798="AKTIVCO DEFAUT GE &amp; POWER Cabinet","AKTIVCO",
U798="AKTIVCO Coupure ENEO &amp; Baisse de tension","AKTIVCO GRID ONLY",
U798="Coupure ENEO &amp; Baisse de tension","IHS GRID ONLY",
U798="Defaut GE &amp; POWER Cabinet","IHS",
U798="Sharing","Partners",
U798="Sites strategiques &amp; DataCenter","SST &amp; DC",
U798="Exclu","Exclu",
U798="SAT","SAT",
U798="SPARE-ISSUE","SPARE-ISSUE",
U798="Fiber CAmtel","TRANS_FO_CAMTEL",
U798="Fiber AOF","Fiber AOF",
U798="Projet OCM (HUAWEI)","TRAVAUX-HUAWEI",
U798="Projet OCM (NOKIA)","TRAVAUX-NOKIA",
U798="ACCESS-ISSUE","ACCESS-ISSUE",
U798="Projet OCM (ZTE, NOKIA, autres projets)","TRAVAUX OCM",
U798="No root CAuse","No root cause",
U798="ODU HS","PDH",
U798="IP &amp; VLAN","PDH",
U798="Warehouse HUAWEI","SPARE-ISSUE",
U798="SPARE-HS","SPARE-ISSUE",
U798="Power Telco","BSS",U798="no impacts","no impacts"
),"")</f>
        <v/>
      </c>
      <c r="T798" s="35" t="str" cm="1">
        <f t="array" ref="T798">IFERROR(_xlfn.IFS(
U798="MPR ISSUE","TX ISSUE",
U798="BSS Hardware Issue","RAN ISSUE",
U798="Sites strategiques, MLL, Pylone, etc.","ENVTECH",
U798="AKTIVCO DEFAUT GE &amp; POWER Cabinet","POWER ISSUE",
U798="AKTIVCO Coupure ENEO &amp; Baisse de tension","POWER ISSUE",
U798="Coupure ENEO &amp; Baisse de tension","POWER ISSUE",
U798="Defaut GE &amp; POWER Cabinet","POWER ISSUE",
U798="Sharing","POWER ISSUE",
U798="Sites strategiques &amp; DataCenter","POWER ISSUE",
U798="Exclu","Exclu",
U798="SAT","TX ISSUE",
U798="SPARE-ISSUE","SPARE-ISSUE",
U798="Fiber CAmtel","TX ISSUE",
U798="Fiber AOF","TX ISSUE",
U798="Projet OCM (HUAWEI)","TRAVAUX-HUAWEI",
U798="Projet OCM (NOKIA)","TRAVAUX -NOKIA",
U798="ACCESS-ISSUE","ACCESS-ISSUE",
U798="Projet OCM (ZTE, NOKIA, autres projets)","TRAVAUX OCM",
U798="No root CAuse","No root cause",
U798="ODU HS","TX ISSUE",
U798="IP &amp; VLAN","TX ISSUE",
U798="Warehouse HUAWEI","SPARE-ISSUE",
U798="SPARE-HS","SPARE-ISSUE",
U798="Power Telco","RAN ISSUE",U798="no impacts","no impacts"
),"")</f>
        <v/>
      </c>
      <c r="U798" s="28"/>
      <c r="V798" s="35" t="str" cm="1">
        <f t="array" ref="V798">IFERROR(_xlfn.IFS(
U798="MPR ISSUE","ACTIVE",
U798="BSS Hardware Issue","ACTIVE",
U798="Sites strategiques, MLL, Pylone, etc.","PASSIVE",
U798="AKTIVCO DEFAUT GE &amp; POWER Cabinet","PASSIVE",
U798="AKTIVCO Coupure ENEO &amp; Baisse de tension","PASSIVE",
U798="Coupure ENEO &amp; Baisse de tension","PASSIVE",
U798="Defaut GE &amp; POWER Cabinet","PASSIVE",
U798="Sharing","PASSIVE",
U798="Sites strategiques &amp; DataCenter","PASSIVE",
U798="Exclu","Exclu",
U798="SAT","ACTIVE",
U798="SPARE-ISSUE","SPARE-ISSUE",
U798="Fiber CAmtel","ACTIVE",
U798="Fiber AOF","ACTIVE",
U798="Projet OCM (HUAWEI)","PLANNED WORKS",
U798="Projet OCM (NOKIA)","PLANNED WORKS",
U798="ACCESS-ISSUE","ACCESS-ISSUE",
U798="Projet OCM (ZTE, NOKIA, autres projets)","PLANNED WORKS",
U798="No root CAuse","No root cause",
U798="ODU HS","ACTIVE",
U798="IP &amp; VLAN","ACTIVE",
U798="Warehouse HUAWEI","SPARE-ISSUE",
U798="SPARE-HS","SPARE-ISSUE",
U798="Power Telco","ACTIVE",U798="no impacts","no impacts"
),"")</f>
        <v/>
      </c>
      <c r="W798" s="102"/>
      <c r="X798" s="102"/>
      <c r="Y798" s="102"/>
      <c r="Z798" s="102"/>
      <c r="AA798" s="102"/>
      <c r="AB798" s="104" t="s">
        <v>5423</v>
      </c>
      <c r="AC798" s="9"/>
      <c r="AD798" s="9"/>
      <c r="AE798" s="7" t="s">
        <v>5423</v>
      </c>
      <c r="AF798" s="6"/>
      <c r="AG798" s="7"/>
      <c r="AH798" s="3" t="s">
        <v>5423</v>
      </c>
      <c r="AI798" s="18" t="s">
        <v>5423</v>
      </c>
      <c r="AJ798" s="18" t="s">
        <v>5423</v>
      </c>
      <c r="AK798" s="18" t="s">
        <v>5423</v>
      </c>
      <c r="AL798" s="18" t="s">
        <v>5423</v>
      </c>
      <c r="AM798" s="18" t="s">
        <v>5423</v>
      </c>
      <c r="AN798" s="18" t="s">
        <v>5423</v>
      </c>
      <c r="AO798" s="18" t="s">
        <v>5423</v>
      </c>
      <c r="AP798" s="18" t="s">
        <v>5423</v>
      </c>
      <c r="AQ798" s="18" t="s">
        <v>5423</v>
      </c>
      <c r="AR798" s="18" t="s">
        <v>5423</v>
      </c>
      <c r="AS798" s="18" t="s">
        <v>5423</v>
      </c>
      <c r="AT798" s="18" t="s">
        <v>5423</v>
      </c>
      <c r="AU798" s="9" t="s">
        <v>5423</v>
      </c>
      <c r="AV798" s="14"/>
      <c r="AW798" s="14" t="s">
        <v>5423</v>
      </c>
      <c r="AX798" s="14" t="str">
        <f>_xlfn.XLOOKUP(B798,'[4]cell downs 18042026 17h'!$B:$B,'[4]cell downs 18042026 17h'!$B:$B,"")</f>
        <v/>
      </c>
      <c r="AY798" s="14" t="str">
        <f>_xlfn.XLOOKUP(B798,'[5]Cells Huawei 19042026 15h'!$B:$B,'[5]Cells Huawei 19042026 15h'!$B:$B,"")</f>
        <v/>
      </c>
      <c r="AZ798" s="105" t="str">
        <f>_xlfn.XLOOKUP(B798,'INCIDENT-04-23-2026'!E:E,'INCIDENT-04-23-2026'!F:F,"")</f>
        <v/>
      </c>
      <c r="BA798" s="105" t="str">
        <f>_xlfn.XLOOKUP(B798,'[6]Eneo 17H'!$C:$C,'[6]Eneo 17H'!$I:$I,"")</f>
        <v/>
      </c>
      <c r="BB798" s="105" t="str">
        <f>_xlfn.XLOOKUP(B798,[8]ALL!$B:$B,[8]ALL!$M:$M,"")</f>
        <v/>
      </c>
      <c r="BC798" s="105" t="str">
        <f>_xlfn.XLOOKUP(B798,'[6]Eneo 17H'!$C:$C,'[6]Eneo 17H'!$I:$I,"")</f>
        <v/>
      </c>
      <c r="BD798" s="105" t="str">
        <f>_xlfn.XLOOKUP(B798,'[7]Eneo 12H'!$C:$C,'[7]Eneo 12H'!$I:$I,"")</f>
        <v/>
      </c>
      <c r="BE798" s="105" t="s">
        <v>5423</v>
      </c>
    </row>
    <row r="799" spans="1:57" hidden="1" x14ac:dyDescent="0.3">
      <c r="A799" s="1" t="s">
        <v>1040</v>
      </c>
      <c r="B799" s="1" t="s">
        <v>1041</v>
      </c>
      <c r="C799" s="3" t="str">
        <f>_xlfn.XLOOKUP(B799,'[1]daily break down'!$D:$D,'[1]daily break down'!$E:$E,"")</f>
        <v>CENTRE</v>
      </c>
      <c r="D799" s="1" t="s">
        <v>11</v>
      </c>
      <c r="E799" s="1" t="s">
        <v>12</v>
      </c>
      <c r="F799" s="3" t="s">
        <v>226</v>
      </c>
      <c r="G799" s="1" t="s">
        <v>1040</v>
      </c>
      <c r="H799" s="26" t="str">
        <f>_xlfn.XLOOKUP(B799,[2]CALCULATION!$B:$B,[2]CALCULATION!$H:$H,"")</f>
        <v>NOKIA</v>
      </c>
      <c r="I799" s="23">
        <v>0</v>
      </c>
      <c r="J799" s="23">
        <v>4.4088313600602655E-2</v>
      </c>
      <c r="K799" s="23">
        <v>4.106277091483963</v>
      </c>
      <c r="L799" s="23">
        <v>4.3892127739111268E-2</v>
      </c>
      <c r="M799" s="23">
        <v>0.1179077027563042</v>
      </c>
      <c r="N799" s="23">
        <v>0</v>
      </c>
      <c r="O799" s="23">
        <v>4.5756457824491899E-2</v>
      </c>
      <c r="P799" s="103" t="s">
        <v>6554</v>
      </c>
      <c r="Q799" s="36" t="s">
        <v>5796</v>
      </c>
      <c r="R799" s="36"/>
      <c r="S799" s="35" t="str" cm="1">
        <f t="array" ref="S799">IFERROR(_xlfn.IFS(
U799="MPR ISSUE","PDH",
U799="BSS Hardware Issue","BSS",
U799="Sites strategiques, MLL, Pylone, etc.","ENVTECH",
U799="AKTIVCO DEFAUT GE &amp; POWER Cabinet","AKTIVCO",
U799="AKTIVCO Coupure ENEO &amp; Baisse de tension","AKTIVCO GRID ONLY",
U799="Coupure ENEO &amp; Baisse de tension","IHS GRID ONLY",
U799="Defaut GE &amp; POWER Cabinet","IHS",
U799="Sharing","Partners",
U799="Sites strategiques &amp; DataCenter","SST &amp; DC",
U799="Exclu","Exclu",
U799="SAT","SAT",
U799="SPARE-ISSUE","SPARE-ISSUE",
U799="Fiber CAmtel","TRANS_FO_CAMTEL",
U799="Fiber AOF","Fiber AOF",
U799="Projet OCM (HUAWEI)","TRAVAUX-HUAWEI",
U799="Projet OCM (NOKIA)","TRAVAUX-NOKIA",
U799="ACCESS-ISSUE","ACCESS-ISSUE",
U799="Projet OCM (ZTE, NOKIA, autres projets)","TRAVAUX OCM",
U799="No root CAuse","No root cause",
U799="ODU HS","PDH",
U799="IP &amp; VLAN","PDH",
U799="Warehouse HUAWEI","SPARE-ISSUE",
U799="SPARE-HS","SPARE-ISSUE",
U799="Power Telco","BSS",U799="no impacts","no impacts"
),"")</f>
        <v/>
      </c>
      <c r="T799" s="35" t="str" cm="1">
        <f t="array" ref="T799">IFERROR(_xlfn.IFS(
U799="MPR ISSUE","TX ISSUE",
U799="BSS Hardware Issue","RAN ISSUE",
U799="Sites strategiques, MLL, Pylone, etc.","ENVTECH",
U799="AKTIVCO DEFAUT GE &amp; POWER Cabinet","POWER ISSUE",
U799="AKTIVCO Coupure ENEO &amp; Baisse de tension","POWER ISSUE",
U799="Coupure ENEO &amp; Baisse de tension","POWER ISSUE",
U799="Defaut GE &amp; POWER Cabinet","POWER ISSUE",
U799="Sharing","POWER ISSUE",
U799="Sites strategiques &amp; DataCenter","POWER ISSUE",
U799="Exclu","Exclu",
U799="SAT","TX ISSUE",
U799="SPARE-ISSUE","SPARE-ISSUE",
U799="Fiber CAmtel","TX ISSUE",
U799="Fiber AOF","TX ISSUE",
U799="Projet OCM (HUAWEI)","TRAVAUX-HUAWEI",
U799="Projet OCM (NOKIA)","TRAVAUX -NOKIA",
U799="ACCESS-ISSUE","ACCESS-ISSUE",
U799="Projet OCM (ZTE, NOKIA, autres projets)","TRAVAUX OCM",
U799="No root CAuse","No root cause",
U799="ODU HS","TX ISSUE",
U799="IP &amp; VLAN","TX ISSUE",
U799="Warehouse HUAWEI","SPARE-ISSUE",
U799="SPARE-HS","SPARE-ISSUE",
U799="Power Telco","RAN ISSUE",U799="no impacts","no impacts"
),"")</f>
        <v/>
      </c>
      <c r="U799" s="28"/>
      <c r="V799" s="35" t="str" cm="1">
        <f t="array" ref="V799">IFERROR(_xlfn.IFS(
U799="MPR ISSUE","ACTIVE",
U799="BSS Hardware Issue","ACTIVE",
U799="Sites strategiques, MLL, Pylone, etc.","PASSIVE",
U799="AKTIVCO DEFAUT GE &amp; POWER Cabinet","PASSIVE",
U799="AKTIVCO Coupure ENEO &amp; Baisse de tension","PASSIVE",
U799="Coupure ENEO &amp; Baisse de tension","PASSIVE",
U799="Defaut GE &amp; POWER Cabinet","PASSIVE",
U799="Sharing","PASSIVE",
U799="Sites strategiques &amp; DataCenter","PASSIVE",
U799="Exclu","Exclu",
U799="SAT","ACTIVE",
U799="SPARE-ISSUE","SPARE-ISSUE",
U799="Fiber CAmtel","ACTIVE",
U799="Fiber AOF","ACTIVE",
U799="Projet OCM (HUAWEI)","PLANNED WORKS",
U799="Projet OCM (NOKIA)","PLANNED WORKS",
U799="ACCESS-ISSUE","ACCESS-ISSUE",
U799="Projet OCM (ZTE, NOKIA, autres projets)","PLANNED WORKS",
U799="No root CAuse","No root cause",
U799="ODU HS","ACTIVE",
U799="IP &amp; VLAN","ACTIVE",
U799="Warehouse HUAWEI","SPARE-ISSUE",
U799="SPARE-HS","SPARE-ISSUE",
U799="Power Telco","ACTIVE",U799="no impacts","no impacts"
),"")</f>
        <v/>
      </c>
      <c r="W799" s="102"/>
      <c r="X799" s="102"/>
      <c r="Y799" s="102"/>
      <c r="Z799" s="102"/>
      <c r="AA799" s="102"/>
      <c r="AB799" s="104" t="s">
        <v>5423</v>
      </c>
      <c r="AC799" s="9"/>
      <c r="AD799" s="9"/>
      <c r="AE799" s="7" t="s">
        <v>5423</v>
      </c>
      <c r="AF799" s="6"/>
      <c r="AG799" s="7"/>
      <c r="AH799" s="3" t="s">
        <v>5423</v>
      </c>
      <c r="AI799" s="18" t="s">
        <v>5423</v>
      </c>
      <c r="AJ799" s="18" t="s">
        <v>5423</v>
      </c>
      <c r="AK799" s="18" t="s">
        <v>5423</v>
      </c>
      <c r="AL799" s="18" t="s">
        <v>5423</v>
      </c>
      <c r="AM799" s="18" t="s">
        <v>5423</v>
      </c>
      <c r="AN799" s="18" t="s">
        <v>5423</v>
      </c>
      <c r="AO799" s="18" t="s">
        <v>5423</v>
      </c>
      <c r="AP799" s="18" t="s">
        <v>5423</v>
      </c>
      <c r="AQ799" s="18" t="s">
        <v>5423</v>
      </c>
      <c r="AR799" s="18" t="s">
        <v>5423</v>
      </c>
      <c r="AS799" s="18" t="s">
        <v>5423</v>
      </c>
      <c r="AT799" s="18" t="s">
        <v>5423</v>
      </c>
      <c r="AU799" s="9" t="s">
        <v>5423</v>
      </c>
      <c r="AV799" s="14"/>
      <c r="AW799" s="14" t="s">
        <v>5423</v>
      </c>
      <c r="AX799" s="14" t="str">
        <f>_xlfn.XLOOKUP(B799,'[4]cell downs 18042026 17h'!$B:$B,'[4]cell downs 18042026 17h'!$B:$B,"")</f>
        <v/>
      </c>
      <c r="AY799" s="14" t="str">
        <f>_xlfn.XLOOKUP(B799,'[5]Cells Huawei 19042026 15h'!$B:$B,'[5]Cells Huawei 19042026 15h'!$B:$B,"")</f>
        <v/>
      </c>
      <c r="AZ799" s="105" t="str">
        <f>_xlfn.XLOOKUP(B799,'INCIDENT-04-23-2026'!E:E,'INCIDENT-04-23-2026'!F:F,"")</f>
        <v/>
      </c>
      <c r="BA799" s="105" t="str">
        <f>_xlfn.XLOOKUP(B799,'[6]Eneo 17H'!$C:$C,'[6]Eneo 17H'!$I:$I,"")</f>
        <v/>
      </c>
      <c r="BB799" s="105" t="str">
        <f>_xlfn.XLOOKUP(B799,[8]ALL!$B:$B,[8]ALL!$M:$M,"")</f>
        <v/>
      </c>
      <c r="BC799" s="105" t="str">
        <f>_xlfn.XLOOKUP(B799,'[6]Eneo 17H'!$C:$C,'[6]Eneo 17H'!$I:$I,"")</f>
        <v/>
      </c>
      <c r="BD799" s="105" t="str">
        <f>_xlfn.XLOOKUP(B799,'[7]Eneo 12H'!$C:$C,'[7]Eneo 12H'!$I:$I,"")</f>
        <v/>
      </c>
      <c r="BE799" s="105" t="s">
        <v>7219</v>
      </c>
    </row>
    <row r="800" spans="1:57" hidden="1" x14ac:dyDescent="0.3">
      <c r="A800" s="1" t="s">
        <v>719</v>
      </c>
      <c r="B800" s="8" t="s">
        <v>967</v>
      </c>
      <c r="C800" s="3" t="str">
        <f>_xlfn.XLOOKUP(B800,'[1]daily break down'!$D:$D,'[1]daily break down'!$E:$E,"")</f>
        <v>EXTREME-NORD</v>
      </c>
      <c r="D800" s="1" t="s">
        <v>11</v>
      </c>
      <c r="E800" s="1" t="s">
        <v>12</v>
      </c>
      <c r="F800" s="3" t="s">
        <v>55</v>
      </c>
      <c r="G800" s="1" t="s">
        <v>719</v>
      </c>
      <c r="H800" s="26" t="str">
        <f>_xlfn.XLOOKUP(B800,[2]CALCULATION!$B:$B,[2]CALCULATION!$H:$H,"")</f>
        <v>NOKIA</v>
      </c>
      <c r="I800" s="23">
        <v>0.50462570591239997</v>
      </c>
      <c r="J800" s="23">
        <v>0</v>
      </c>
      <c r="K800" s="23">
        <v>0.10462056940984425</v>
      </c>
      <c r="L800" s="23">
        <v>0</v>
      </c>
      <c r="M800" s="23">
        <v>0.1096686861931426</v>
      </c>
      <c r="N800" s="23">
        <v>0</v>
      </c>
      <c r="O800" s="23">
        <v>0</v>
      </c>
      <c r="P800" s="103" t="s">
        <v>6554</v>
      </c>
      <c r="Q800" s="36" t="s">
        <v>6552</v>
      </c>
      <c r="R800" s="36"/>
      <c r="S800" s="35" t="str" cm="1">
        <f t="array" ref="S800">IFERROR(_xlfn.IFS(
U800="MPR ISSUE","PDH",
U800="BSS Hardware Issue","BSS",
U800="Sites strategiques, MLL, Pylone, etc.","ENVTECH",
U800="AKTIVCO DEFAUT GE &amp; POWER Cabinet","AKTIVCO",
U800="AKTIVCO Coupure ENEO &amp; Baisse de tension","AKTIVCO GRID ONLY",
U800="Coupure ENEO &amp; Baisse de tension","IHS GRID ONLY",
U800="Defaut GE &amp; POWER Cabinet","IHS",
U800="Sharing","Partners",
U800="Sites strategiques &amp; DataCenter","SST &amp; DC",
U800="Exclu","Exclu",
U800="SAT","SAT",
U800="SPARE-ISSUE","SPARE-ISSUE",
U800="Fiber CAmtel","TRANS_FO_CAMTEL",
U800="Fiber AOF","Fiber AOF",
U800="Projet OCM (HUAWEI)","TRAVAUX-HUAWEI",
U800="Projet OCM (NOKIA)","TRAVAUX-NOKIA",
U800="ACCESS-ISSUE","ACCESS-ISSUE",
U800="Projet OCM (ZTE, NOKIA, autres projets)","TRAVAUX OCM",
U800="No root CAuse","No root cause",
U800="ODU HS","PDH",
U800="IP &amp; VLAN","PDH",
U800="Warehouse HUAWEI","SPARE-ISSUE",
U800="SPARE-HS","SPARE-ISSUE",
U800="Power Telco","BSS",U800="no impacts","no impacts"
),"")</f>
        <v/>
      </c>
      <c r="T800" s="35" t="str" cm="1">
        <f t="array" ref="T800">IFERROR(_xlfn.IFS(
U800="MPR ISSUE","TX ISSUE",
U800="BSS Hardware Issue","RAN ISSUE",
U800="Sites strategiques, MLL, Pylone, etc.","ENVTECH",
U800="AKTIVCO DEFAUT GE &amp; POWER Cabinet","POWER ISSUE",
U800="AKTIVCO Coupure ENEO &amp; Baisse de tension","POWER ISSUE",
U800="Coupure ENEO &amp; Baisse de tension","POWER ISSUE",
U800="Defaut GE &amp; POWER Cabinet","POWER ISSUE",
U800="Sharing","POWER ISSUE",
U800="Sites strategiques &amp; DataCenter","POWER ISSUE",
U800="Exclu","Exclu",
U800="SAT","TX ISSUE",
U800="SPARE-ISSUE","SPARE-ISSUE",
U800="Fiber CAmtel","TX ISSUE",
U800="Fiber AOF","TX ISSUE",
U800="Projet OCM (HUAWEI)","TRAVAUX-HUAWEI",
U800="Projet OCM (NOKIA)","TRAVAUX -NOKIA",
U800="ACCESS-ISSUE","ACCESS-ISSUE",
U800="Projet OCM (ZTE, NOKIA, autres projets)","TRAVAUX OCM",
U800="No root CAuse","No root cause",
U800="ODU HS","TX ISSUE",
U800="IP &amp; VLAN","TX ISSUE",
U800="Warehouse HUAWEI","SPARE-ISSUE",
U800="SPARE-HS","SPARE-ISSUE",
U800="Power Telco","RAN ISSUE",U800="no impacts","no impacts"
),"")</f>
        <v/>
      </c>
      <c r="U800" s="28"/>
      <c r="V800" s="35" t="str" cm="1">
        <f t="array" ref="V800">IFERROR(_xlfn.IFS(
U800="MPR ISSUE","ACTIVE",
U800="BSS Hardware Issue","ACTIVE",
U800="Sites strategiques, MLL, Pylone, etc.","PASSIVE",
U800="AKTIVCO DEFAUT GE &amp; POWER Cabinet","PASSIVE",
U800="AKTIVCO Coupure ENEO &amp; Baisse de tension","PASSIVE",
U800="Coupure ENEO &amp; Baisse de tension","PASSIVE",
U800="Defaut GE &amp; POWER Cabinet","PASSIVE",
U800="Sharing","PASSIVE",
U800="Sites strategiques &amp; DataCenter","PASSIVE",
U800="Exclu","Exclu",
U800="SAT","ACTIVE",
U800="SPARE-ISSUE","SPARE-ISSUE",
U800="Fiber CAmtel","ACTIVE",
U800="Fiber AOF","ACTIVE",
U800="Projet OCM (HUAWEI)","PLANNED WORKS",
U800="Projet OCM (NOKIA)","PLANNED WORKS",
U800="ACCESS-ISSUE","ACCESS-ISSUE",
U800="Projet OCM (ZTE, NOKIA, autres projets)","PLANNED WORKS",
U800="No root CAuse","No root cause",
U800="ODU HS","ACTIVE",
U800="IP &amp; VLAN","ACTIVE",
U800="Warehouse HUAWEI","SPARE-ISSUE",
U800="SPARE-HS","SPARE-ISSUE",
U800="Power Telco","ACTIVE",U800="no impacts","no impacts"
),"")</f>
        <v/>
      </c>
      <c r="W800" s="102"/>
      <c r="X800" s="102"/>
      <c r="Y800" s="102"/>
      <c r="Z800" s="102"/>
      <c r="AA800" s="102"/>
      <c r="AB800" s="104" t="s">
        <v>5423</v>
      </c>
      <c r="AC800" s="9"/>
      <c r="AD800" s="9"/>
      <c r="AE800" s="7" t="s">
        <v>5423</v>
      </c>
      <c r="AF800" s="6"/>
      <c r="AG800" s="7"/>
      <c r="AH800" s="3" t="s">
        <v>5423</v>
      </c>
      <c r="AI800" s="18" t="s">
        <v>5423</v>
      </c>
      <c r="AJ800" s="18" t="s">
        <v>5423</v>
      </c>
      <c r="AK800" s="18" t="s">
        <v>5423</v>
      </c>
      <c r="AL800" s="18" t="s">
        <v>5423</v>
      </c>
      <c r="AM800" s="18" t="s">
        <v>5423</v>
      </c>
      <c r="AN800" s="18" t="s">
        <v>5423</v>
      </c>
      <c r="AO800" s="18" t="s">
        <v>5423</v>
      </c>
      <c r="AP800" s="18" t="s">
        <v>5423</v>
      </c>
      <c r="AQ800" s="18" t="s">
        <v>5423</v>
      </c>
      <c r="AR800" s="18" t="s">
        <v>5423</v>
      </c>
      <c r="AS800" s="18" t="s">
        <v>5423</v>
      </c>
      <c r="AT800" s="18" t="s">
        <v>5423</v>
      </c>
      <c r="AU800" s="9" t="s">
        <v>5423</v>
      </c>
      <c r="AV800" s="14"/>
      <c r="AW800" s="14" t="s">
        <v>5423</v>
      </c>
      <c r="AX800" s="14" t="str">
        <f>_xlfn.XLOOKUP(B800,'[4]cell downs 18042026 17h'!$B:$B,'[4]cell downs 18042026 17h'!$B:$B,"")</f>
        <v/>
      </c>
      <c r="AY800" s="14" t="str">
        <f>_xlfn.XLOOKUP(B800,'[5]Cells Huawei 19042026 15h'!$B:$B,'[5]Cells Huawei 19042026 15h'!$B:$B,"")</f>
        <v/>
      </c>
      <c r="AZ800" s="105" t="str">
        <f>_xlfn.XLOOKUP(B800,'INCIDENT-04-23-2026'!E:E,'INCIDENT-04-23-2026'!F:F,"")</f>
        <v/>
      </c>
      <c r="BA800" s="105" t="str">
        <f>_xlfn.XLOOKUP(B800,'[6]Eneo 17H'!$C:$C,'[6]Eneo 17H'!$I:$I,"")</f>
        <v/>
      </c>
      <c r="BB800" s="105" t="str">
        <f>_xlfn.XLOOKUP(B800,[8]ALL!$B:$B,[8]ALL!$M:$M,"")</f>
        <v/>
      </c>
      <c r="BC800" s="105" t="str">
        <f>_xlfn.XLOOKUP(B800,'[6]Eneo 17H'!$C:$C,'[6]Eneo 17H'!$I:$I,"")</f>
        <v/>
      </c>
      <c r="BD800" s="105" t="str">
        <f>_xlfn.XLOOKUP(B800,'[7]Eneo 12H'!$C:$C,'[7]Eneo 12H'!$I:$I,"")</f>
        <v/>
      </c>
      <c r="BE800" s="105" t="s">
        <v>5423</v>
      </c>
    </row>
    <row r="801" spans="1:57" hidden="1" x14ac:dyDescent="0.3">
      <c r="A801" s="1" t="s">
        <v>1259</v>
      </c>
      <c r="B801" s="8" t="s">
        <v>1260</v>
      </c>
      <c r="C801" s="3" t="str">
        <f>_xlfn.XLOOKUP(B801,'[1]daily break down'!$D:$D,'[1]daily break down'!$E:$E,"")</f>
        <v>OUEST</v>
      </c>
      <c r="D801" s="1" t="s">
        <v>21</v>
      </c>
      <c r="E801" s="1" t="s">
        <v>36</v>
      </c>
      <c r="F801" s="3" t="s">
        <v>102</v>
      </c>
      <c r="G801" s="1" t="s">
        <v>1261</v>
      </c>
      <c r="H801" s="26" t="str">
        <f>_xlfn.XLOOKUP(B801,[2]CALCULATION!$B:$B,[2]CALCULATION!$H:$H,"")</f>
        <v>NOKIA</v>
      </c>
      <c r="I801" s="23">
        <v>18.491409199476074</v>
      </c>
      <c r="J801" s="23">
        <v>12.047096021208048</v>
      </c>
      <c r="K801" s="23">
        <v>0</v>
      </c>
      <c r="L801" s="23">
        <v>0</v>
      </c>
      <c r="M801" s="23">
        <v>0.1067429437296146</v>
      </c>
      <c r="N801" s="23">
        <v>0</v>
      </c>
      <c r="O801" s="23">
        <v>0</v>
      </c>
      <c r="P801" s="103" t="s">
        <v>6554</v>
      </c>
      <c r="Q801" s="36" t="s">
        <v>5796</v>
      </c>
      <c r="R801" s="36"/>
      <c r="S801" s="35" t="str" cm="1">
        <f t="array" ref="S801">IFERROR(_xlfn.IFS(
U801="MPR ISSUE","PDH",
U801="BSS Hardware Issue","BSS",
U801="Sites strategiques, MLL, Pylone, etc.","ENVTECH",
U801="AKTIVCO DEFAUT GE &amp; POWER Cabinet","AKTIVCO",
U801="AKTIVCO Coupure ENEO &amp; Baisse de tension","AKTIVCO GRID ONLY",
U801="Coupure ENEO &amp; Baisse de tension","IHS GRID ONLY",
U801="Defaut GE &amp; POWER Cabinet","IHS",
U801="Sharing","Partners",
U801="Sites strategiques &amp; DataCenter","SST &amp; DC",
U801="Exclu","Exclu",
U801="SAT","SAT",
U801="SPARE-ISSUE","SPARE-ISSUE",
U801="Fiber CAmtel","TRANS_FO_CAMTEL",
U801="Fiber AOF","Fiber AOF",
U801="Projet OCM (HUAWEI)","TRAVAUX-HUAWEI",
U801="Projet OCM (NOKIA)","TRAVAUX-NOKIA",
U801="ACCESS-ISSUE","ACCESS-ISSUE",
U801="Projet OCM (ZTE, NOKIA, autres projets)","TRAVAUX OCM",
U801="No root CAuse","No root cause",
U801="ODU HS","PDH",
U801="IP &amp; VLAN","PDH",
U801="Warehouse HUAWEI","SPARE-ISSUE",
U801="SPARE-HS","SPARE-ISSUE",
U801="Power Telco","BSS",U801="no impacts","no impacts"
),"")</f>
        <v/>
      </c>
      <c r="T801" s="35" t="str" cm="1">
        <f t="array" ref="T801">IFERROR(_xlfn.IFS(
U801="MPR ISSUE","TX ISSUE",
U801="BSS Hardware Issue","RAN ISSUE",
U801="Sites strategiques, MLL, Pylone, etc.","ENVTECH",
U801="AKTIVCO DEFAUT GE &amp; POWER Cabinet","POWER ISSUE",
U801="AKTIVCO Coupure ENEO &amp; Baisse de tension","POWER ISSUE",
U801="Coupure ENEO &amp; Baisse de tension","POWER ISSUE",
U801="Defaut GE &amp; POWER Cabinet","POWER ISSUE",
U801="Sharing","POWER ISSUE",
U801="Sites strategiques &amp; DataCenter","POWER ISSUE",
U801="Exclu","Exclu",
U801="SAT","TX ISSUE",
U801="SPARE-ISSUE","SPARE-ISSUE",
U801="Fiber CAmtel","TX ISSUE",
U801="Fiber AOF","TX ISSUE",
U801="Projet OCM (HUAWEI)","TRAVAUX-HUAWEI",
U801="Projet OCM (NOKIA)","TRAVAUX -NOKIA",
U801="ACCESS-ISSUE","ACCESS-ISSUE",
U801="Projet OCM (ZTE, NOKIA, autres projets)","TRAVAUX OCM",
U801="No root CAuse","No root cause",
U801="ODU HS","TX ISSUE",
U801="IP &amp; VLAN","TX ISSUE",
U801="Warehouse HUAWEI","SPARE-ISSUE",
U801="SPARE-HS","SPARE-ISSUE",
U801="Power Telco","RAN ISSUE",U801="no impacts","no impacts"
),"")</f>
        <v/>
      </c>
      <c r="U801" s="28"/>
      <c r="V801" s="35" t="str" cm="1">
        <f t="array" ref="V801">IFERROR(_xlfn.IFS(
U801="MPR ISSUE","ACTIVE",
U801="BSS Hardware Issue","ACTIVE",
U801="Sites strategiques, MLL, Pylone, etc.","PASSIVE",
U801="AKTIVCO DEFAUT GE &amp; POWER Cabinet","PASSIVE",
U801="AKTIVCO Coupure ENEO &amp; Baisse de tension","PASSIVE",
U801="Coupure ENEO &amp; Baisse de tension","PASSIVE",
U801="Defaut GE &amp; POWER Cabinet","PASSIVE",
U801="Sharing","PASSIVE",
U801="Sites strategiques &amp; DataCenter","PASSIVE",
U801="Exclu","Exclu",
U801="SAT","ACTIVE",
U801="SPARE-ISSUE","SPARE-ISSUE",
U801="Fiber CAmtel","ACTIVE",
U801="Fiber AOF","ACTIVE",
U801="Projet OCM (HUAWEI)","PLANNED WORKS",
U801="Projet OCM (NOKIA)","PLANNED WORKS",
U801="ACCESS-ISSUE","ACCESS-ISSUE",
U801="Projet OCM (ZTE, NOKIA, autres projets)","PLANNED WORKS",
U801="No root CAuse","No root cause",
U801="ODU HS","ACTIVE",
U801="IP &amp; VLAN","ACTIVE",
U801="Warehouse HUAWEI","SPARE-ISSUE",
U801="SPARE-HS","SPARE-ISSUE",
U801="Power Telco","ACTIVE",U801="no impacts","no impacts"
),"")</f>
        <v/>
      </c>
      <c r="W801" s="102"/>
      <c r="X801" s="102"/>
      <c r="Y801" s="102"/>
      <c r="Z801" s="102"/>
      <c r="AA801" s="102"/>
      <c r="AB801" s="104" t="s">
        <v>5423</v>
      </c>
      <c r="AC801" s="9"/>
      <c r="AD801" s="9"/>
      <c r="AE801" s="7" t="s">
        <v>5423</v>
      </c>
      <c r="AF801" s="6"/>
      <c r="AG801" s="7"/>
      <c r="AH801" s="3" t="s">
        <v>5423</v>
      </c>
      <c r="AI801" s="18" t="s">
        <v>5423</v>
      </c>
      <c r="AJ801" s="18" t="s">
        <v>5423</v>
      </c>
      <c r="AK801" s="18" t="s">
        <v>5423</v>
      </c>
      <c r="AL801" s="18" t="s">
        <v>5423</v>
      </c>
      <c r="AM801" s="18" t="s">
        <v>5423</v>
      </c>
      <c r="AN801" s="18" t="s">
        <v>5423</v>
      </c>
      <c r="AO801" s="18" t="s">
        <v>5423</v>
      </c>
      <c r="AP801" s="18" t="s">
        <v>5423</v>
      </c>
      <c r="AQ801" s="18" t="s">
        <v>5423</v>
      </c>
      <c r="AR801" s="18" t="s">
        <v>5423</v>
      </c>
      <c r="AS801" s="18" t="s">
        <v>5423</v>
      </c>
      <c r="AT801" s="18" t="s">
        <v>5423</v>
      </c>
      <c r="AU801" s="9" t="s">
        <v>5423</v>
      </c>
      <c r="AV801" s="14"/>
      <c r="AW801" s="14" t="s">
        <v>5423</v>
      </c>
      <c r="AX801" s="14" t="str">
        <f>_xlfn.XLOOKUP(B801,'[4]cell downs 18042026 17h'!$B:$B,'[4]cell downs 18042026 17h'!$B:$B,"")</f>
        <v/>
      </c>
      <c r="AY801" s="14" t="str">
        <f>_xlfn.XLOOKUP(B801,'[5]Cells Huawei 19042026 15h'!$B:$B,'[5]Cells Huawei 19042026 15h'!$B:$B,"")</f>
        <v/>
      </c>
      <c r="AZ801" s="105" t="str">
        <f>_xlfn.XLOOKUP(B801,'INCIDENT-04-23-2026'!E:E,'INCIDENT-04-23-2026'!F:F,"")</f>
        <v/>
      </c>
      <c r="BA801" s="105" t="str">
        <f>_xlfn.XLOOKUP(B801,'[6]Eneo 17H'!$C:$C,'[6]Eneo 17H'!$I:$I,"")</f>
        <v/>
      </c>
      <c r="BB801" s="105" t="str">
        <f>_xlfn.XLOOKUP(B801,[8]ALL!$B:$B,[8]ALL!$M:$M,"")</f>
        <v/>
      </c>
      <c r="BC801" s="105" t="str">
        <f>_xlfn.XLOOKUP(B801,'[6]Eneo 17H'!$C:$C,'[6]Eneo 17H'!$I:$I,"")</f>
        <v/>
      </c>
      <c r="BD801" s="105" t="str">
        <f>_xlfn.XLOOKUP(B801,'[7]Eneo 12H'!$C:$C,'[7]Eneo 12H'!$I:$I,"")</f>
        <v/>
      </c>
      <c r="BE801" s="105" t="s">
        <v>5423</v>
      </c>
    </row>
    <row r="802" spans="1:57" hidden="1" x14ac:dyDescent="0.3">
      <c r="A802" s="1" t="s">
        <v>293</v>
      </c>
      <c r="B802" s="1" t="s">
        <v>294</v>
      </c>
      <c r="C802" s="3" t="str">
        <f>_xlfn.XLOOKUP(B802,'[1]daily break down'!$D:$D,'[1]daily break down'!$E:$E,"")</f>
        <v>Yaounde</v>
      </c>
      <c r="D802" s="1" t="s">
        <v>21</v>
      </c>
      <c r="E802" s="1" t="s">
        <v>30</v>
      </c>
      <c r="F802" s="3" t="s">
        <v>37</v>
      </c>
      <c r="G802" s="1" t="s">
        <v>38</v>
      </c>
      <c r="H802" s="27" t="str">
        <f>_xlfn.XLOOKUP(B802,[2]CALCULATION!$B:$B,[2]CALCULATION!$H:$H,"")</f>
        <v>ZTE</v>
      </c>
      <c r="I802" s="23">
        <v>0</v>
      </c>
      <c r="J802" s="23">
        <v>0</v>
      </c>
      <c r="K802" s="23">
        <v>2.3681238639055118</v>
      </c>
      <c r="L802" s="23">
        <v>0.66515924584728003</v>
      </c>
      <c r="M802" s="23">
        <v>0.37589211061743627</v>
      </c>
      <c r="N802" s="23">
        <v>1.533816735296345E-3</v>
      </c>
      <c r="O802" s="23">
        <v>1.4201894513359186</v>
      </c>
      <c r="P802" s="103" t="s">
        <v>6553</v>
      </c>
      <c r="Q802" s="36" t="s">
        <v>5796</v>
      </c>
      <c r="R802" s="36"/>
      <c r="S802" s="35" t="str" cm="1">
        <f t="array" ref="S802">IFERROR(_xlfn.IFS(
U802="MPR ISSUE","PDH",
U802="BSS Hardware Issue","BSS",
U802="Sites strategiques, MLL, Pylone, etc.","ENVTECH",
U802="AKTIVCO DEFAUT GE &amp; POWER Cabinet","AKTIVCO",
U802="AKTIVCO Coupure ENEO &amp; Baisse de tension","AKTIVCO GRID ONLY",
U802="Coupure ENEO &amp; Baisse de tension","IHS GRID ONLY",
U802="Defaut GE &amp; POWER Cabinet","IHS",
U802="Sharing","Partners",
U802="Sites strategiques &amp; DataCenter","SST &amp; DC",
U802="Exclu","Exclu",
U802="SAT","SAT",
U802="SPARE-ISSUE","SPARE-ISSUE",
U802="Fiber CAmtel","TRANS_FO_CAMTEL",
U802="Fiber AOF","Fiber AOF",
U802="Projet OCM (HUAWEI)","TRAVAUX-HUAWEI",
U802="Projet OCM (NOKIA)","TRAVAUX-NOKIA",
U802="ACCESS-ISSUE","ACCESS-ISSUE",
U802="Projet OCM (ZTE, NOKIA, autres projets)","TRAVAUX OCM",
U802="No root CAuse","No root cause",
U802="ODU HS","PDH",
U802="IP &amp; VLAN","PDH",
U802="Warehouse HUAWEI","SPARE-ISSUE",
U802="SPARE-HS","SPARE-ISSUE",
U802="Power Telco","BSS",U802="no impacts","no impacts"
),"")</f>
        <v/>
      </c>
      <c r="T802" s="35" t="str" cm="1">
        <f t="array" ref="T802">IFERROR(_xlfn.IFS(
U802="MPR ISSUE","TX ISSUE",
U802="BSS Hardware Issue","RAN ISSUE",
U802="Sites strategiques, MLL, Pylone, etc.","ENVTECH",
U802="AKTIVCO DEFAUT GE &amp; POWER Cabinet","POWER ISSUE",
U802="AKTIVCO Coupure ENEO &amp; Baisse de tension","POWER ISSUE",
U802="Coupure ENEO &amp; Baisse de tension","POWER ISSUE",
U802="Defaut GE &amp; POWER Cabinet","POWER ISSUE",
U802="Sharing","POWER ISSUE",
U802="Sites strategiques &amp; DataCenter","POWER ISSUE",
U802="Exclu","Exclu",
U802="SAT","TX ISSUE",
U802="SPARE-ISSUE","SPARE-ISSUE",
U802="Fiber CAmtel","TX ISSUE",
U802="Fiber AOF","TX ISSUE",
U802="Projet OCM (HUAWEI)","TRAVAUX-HUAWEI",
U802="Projet OCM (NOKIA)","TRAVAUX -NOKIA",
U802="ACCESS-ISSUE","ACCESS-ISSUE",
U802="Projet OCM (ZTE, NOKIA, autres projets)","TRAVAUX OCM",
U802="No root CAuse","No root cause",
U802="ODU HS","TX ISSUE",
U802="IP &amp; VLAN","TX ISSUE",
U802="Warehouse HUAWEI","SPARE-ISSUE",
U802="SPARE-HS","SPARE-ISSUE",
U802="Power Telco","RAN ISSUE",U802="no impacts","no impacts"
),"")</f>
        <v/>
      </c>
      <c r="U802" s="28"/>
      <c r="V802" s="35" t="str" cm="1">
        <f t="array" ref="V802">IFERROR(_xlfn.IFS(
U802="MPR ISSUE","ACTIVE",
U802="BSS Hardware Issue","ACTIVE",
U802="Sites strategiques, MLL, Pylone, etc.","PASSIVE",
U802="AKTIVCO DEFAUT GE &amp; POWER Cabinet","PASSIVE",
U802="AKTIVCO Coupure ENEO &amp; Baisse de tension","PASSIVE",
U802="Coupure ENEO &amp; Baisse de tension","PASSIVE",
U802="Defaut GE &amp; POWER Cabinet","PASSIVE",
U802="Sharing","PASSIVE",
U802="Sites strategiques &amp; DataCenter","PASSIVE",
U802="Exclu","Exclu",
U802="SAT","ACTIVE",
U802="SPARE-ISSUE","SPARE-ISSUE",
U802="Fiber CAmtel","ACTIVE",
U802="Fiber AOF","ACTIVE",
U802="Projet OCM (HUAWEI)","PLANNED WORKS",
U802="Projet OCM (NOKIA)","PLANNED WORKS",
U802="ACCESS-ISSUE","ACCESS-ISSUE",
U802="Projet OCM (ZTE, NOKIA, autres projets)","PLANNED WORKS",
U802="No root CAuse","No root cause",
U802="ODU HS","ACTIVE",
U802="IP &amp; VLAN","ACTIVE",
U802="Warehouse HUAWEI","SPARE-ISSUE",
U802="SPARE-HS","SPARE-ISSUE",
U802="Power Telco","ACTIVE",U802="no impacts","no impacts"
),"")</f>
        <v/>
      </c>
      <c r="W802" s="104" t="s">
        <v>6741</v>
      </c>
      <c r="X802" s="104" t="s">
        <v>6742</v>
      </c>
      <c r="Y802" s="104"/>
      <c r="Z802" s="104" t="s">
        <v>6743</v>
      </c>
      <c r="AA802" s="104" t="s">
        <v>6688</v>
      </c>
      <c r="AB802" s="104" t="s">
        <v>6243</v>
      </c>
      <c r="AC802" s="9"/>
      <c r="AD802" s="9"/>
      <c r="AE802" s="7" t="s">
        <v>5423</v>
      </c>
      <c r="AF802" s="6"/>
      <c r="AG802" s="7"/>
      <c r="AH802" s="3" t="s">
        <v>5423</v>
      </c>
      <c r="AI802" s="18" t="s">
        <v>5423</v>
      </c>
      <c r="AJ802" s="18" t="s">
        <v>5423</v>
      </c>
      <c r="AK802" s="18" t="s">
        <v>5423</v>
      </c>
      <c r="AL802" s="18" t="s">
        <v>6243</v>
      </c>
      <c r="AM802" s="18" t="s">
        <v>5423</v>
      </c>
      <c r="AN802" s="18" t="s">
        <v>5423</v>
      </c>
      <c r="AO802" s="18" t="s">
        <v>5423</v>
      </c>
      <c r="AP802" s="18" t="s">
        <v>5423</v>
      </c>
      <c r="AQ802" s="18" t="s">
        <v>5423</v>
      </c>
      <c r="AR802" s="18" t="s">
        <v>5423</v>
      </c>
      <c r="AS802" s="18" t="s">
        <v>5423</v>
      </c>
      <c r="AT802" s="18" t="s">
        <v>5423</v>
      </c>
      <c r="AU802" s="9" t="s">
        <v>5423</v>
      </c>
      <c r="AV802" s="14"/>
      <c r="AW802" s="14" t="s">
        <v>5423</v>
      </c>
      <c r="AX802" s="14" t="str">
        <f>_xlfn.XLOOKUP(B802,'[4]cell downs 18042026 17h'!$B:$B,'[4]cell downs 18042026 17h'!$B:$B,"")</f>
        <v/>
      </c>
      <c r="AY802" s="14" t="str">
        <f>_xlfn.XLOOKUP(B802,'[5]Cells Huawei 19042026 15h'!$B:$B,'[5]Cells Huawei 19042026 15h'!$B:$B,"")</f>
        <v/>
      </c>
      <c r="AZ802" s="105" t="str">
        <f>_xlfn.XLOOKUP(B802,'INCIDENT-04-23-2026'!E:E,'INCIDENT-04-23-2026'!F:F,"")</f>
        <v/>
      </c>
      <c r="BA802" s="105" t="str">
        <f>_xlfn.XLOOKUP(B802,'[6]Eneo 17H'!$C:$C,'[6]Eneo 17H'!$I:$I,"")</f>
        <v/>
      </c>
      <c r="BB802" s="105" t="str">
        <f>_xlfn.XLOOKUP(B802,[8]ALL!$B:$B,[8]ALL!$M:$M,"")</f>
        <v/>
      </c>
      <c r="BC802" s="105" t="str">
        <f>_xlfn.XLOOKUP(B802,'[6]Eneo 17H'!$C:$C,'[6]Eneo 17H'!$I:$I,"")</f>
        <v/>
      </c>
      <c r="BD802" s="105" t="str">
        <f>_xlfn.XLOOKUP(B802,'[7]Eneo 12H'!$C:$C,'[7]Eneo 12H'!$I:$I,"")</f>
        <v/>
      </c>
      <c r="BE802" s="11" t="s">
        <v>5423</v>
      </c>
    </row>
    <row r="803" spans="1:57" hidden="1" x14ac:dyDescent="0.3">
      <c r="A803" s="1" t="s">
        <v>3321</v>
      </c>
      <c r="B803" s="8" t="s">
        <v>3322</v>
      </c>
      <c r="C803" s="3" t="str">
        <f>_xlfn.XLOOKUP(B803,'[1]daily break down'!$D:$D,'[1]daily break down'!$E:$E,"")</f>
        <v>Douala</v>
      </c>
      <c r="D803" s="1" t="s">
        <v>11</v>
      </c>
      <c r="E803" s="1" t="s">
        <v>12</v>
      </c>
      <c r="F803" s="3" t="s">
        <v>31</v>
      </c>
      <c r="G803" s="1" t="s">
        <v>32</v>
      </c>
      <c r="H803" s="27" t="str">
        <f>_xlfn.XLOOKUP(B803,[2]CALCULATION!$B:$B,[2]CALCULATION!$H:$H,"")</f>
        <v>ZTE</v>
      </c>
      <c r="I803" s="23">
        <v>0</v>
      </c>
      <c r="J803" s="23">
        <v>0</v>
      </c>
      <c r="K803" s="23">
        <v>0</v>
      </c>
      <c r="L803" s="23">
        <v>0</v>
      </c>
      <c r="M803" s="23">
        <v>9.5364163763115767E-2</v>
      </c>
      <c r="N803" s="23">
        <v>0</v>
      </c>
      <c r="O803" s="23">
        <v>0</v>
      </c>
      <c r="P803" s="103" t="s">
        <v>6554</v>
      </c>
      <c r="Q803" s="36" t="s">
        <v>5796</v>
      </c>
      <c r="R803" s="36"/>
      <c r="S803" s="35" t="str" cm="1">
        <f t="array" ref="S803">IFERROR(_xlfn.IFS(
U803="MPR ISSUE","PDH",
U803="BSS Hardware Issue","BSS",
U803="Sites strategiques, MLL, Pylone, etc.","ENVTECH",
U803="AKTIVCO DEFAUT GE &amp; POWER Cabinet","AKTIVCO",
U803="AKTIVCO Coupure ENEO &amp; Baisse de tension","AKTIVCO GRID ONLY",
U803="Coupure ENEO &amp; Baisse de tension","IHS GRID ONLY",
U803="Defaut GE &amp; POWER Cabinet","IHS",
U803="Sharing","Partners",
U803="Sites strategiques &amp; DataCenter","SST &amp; DC",
U803="Exclu","Exclu",
U803="SAT","SAT",
U803="SPARE-ISSUE","SPARE-ISSUE",
U803="Fiber CAmtel","TRANS_FO_CAMTEL",
U803="Fiber AOF","Fiber AOF",
U803="Projet OCM (HUAWEI)","TRAVAUX-HUAWEI",
U803="Projet OCM (NOKIA)","TRAVAUX-NOKIA",
U803="ACCESS-ISSUE","ACCESS-ISSUE",
U803="Projet OCM (ZTE, NOKIA, autres projets)","TRAVAUX OCM",
U803="No root CAuse","No root cause",
U803="ODU HS","PDH",
U803="IP &amp; VLAN","PDH",
U803="Warehouse HUAWEI","SPARE-ISSUE",
U803="SPARE-HS","SPARE-ISSUE",
U803="Power Telco","BSS",U803="no impacts","no impacts"
),"")</f>
        <v/>
      </c>
      <c r="T803" s="35" t="str" cm="1">
        <f t="array" ref="T803">IFERROR(_xlfn.IFS(
U803="MPR ISSUE","TX ISSUE",
U803="BSS Hardware Issue","RAN ISSUE",
U803="Sites strategiques, MLL, Pylone, etc.","ENVTECH",
U803="AKTIVCO DEFAUT GE &amp; POWER Cabinet","POWER ISSUE",
U803="AKTIVCO Coupure ENEO &amp; Baisse de tension","POWER ISSUE",
U803="Coupure ENEO &amp; Baisse de tension","POWER ISSUE",
U803="Defaut GE &amp; POWER Cabinet","POWER ISSUE",
U803="Sharing","POWER ISSUE",
U803="Sites strategiques &amp; DataCenter","POWER ISSUE",
U803="Exclu","Exclu",
U803="SAT","TX ISSUE",
U803="SPARE-ISSUE","SPARE-ISSUE",
U803="Fiber CAmtel","TX ISSUE",
U803="Fiber AOF","TX ISSUE",
U803="Projet OCM (HUAWEI)","TRAVAUX-HUAWEI",
U803="Projet OCM (NOKIA)","TRAVAUX -NOKIA",
U803="ACCESS-ISSUE","ACCESS-ISSUE",
U803="Projet OCM (ZTE, NOKIA, autres projets)","TRAVAUX OCM",
U803="No root CAuse","No root cause",
U803="ODU HS","TX ISSUE",
U803="IP &amp; VLAN","TX ISSUE",
U803="Warehouse HUAWEI","SPARE-ISSUE",
U803="SPARE-HS","SPARE-ISSUE",
U803="Power Telco","RAN ISSUE",U803="no impacts","no impacts"
),"")</f>
        <v/>
      </c>
      <c r="U803" s="28"/>
      <c r="V803" s="35" t="str" cm="1">
        <f t="array" ref="V803">IFERROR(_xlfn.IFS(
U803="MPR ISSUE","ACTIVE",
U803="BSS Hardware Issue","ACTIVE",
U803="Sites strategiques, MLL, Pylone, etc.","PASSIVE",
U803="AKTIVCO DEFAUT GE &amp; POWER Cabinet","PASSIVE",
U803="AKTIVCO Coupure ENEO &amp; Baisse de tension","PASSIVE",
U803="Coupure ENEO &amp; Baisse de tension","PASSIVE",
U803="Defaut GE &amp; POWER Cabinet","PASSIVE",
U803="Sharing","PASSIVE",
U803="Sites strategiques &amp; DataCenter","PASSIVE",
U803="Exclu","Exclu",
U803="SAT","ACTIVE",
U803="SPARE-ISSUE","SPARE-ISSUE",
U803="Fiber CAmtel","ACTIVE",
U803="Fiber AOF","ACTIVE",
U803="Projet OCM (HUAWEI)","PLANNED WORKS",
U803="Projet OCM (NOKIA)","PLANNED WORKS",
U803="ACCESS-ISSUE","ACCESS-ISSUE",
U803="Projet OCM (ZTE, NOKIA, autres projets)","PLANNED WORKS",
U803="No root CAuse","No root cause",
U803="ODU HS","ACTIVE",
U803="IP &amp; VLAN","ACTIVE",
U803="Warehouse HUAWEI","SPARE-ISSUE",
U803="SPARE-HS","SPARE-ISSUE",
U803="Power Telco","ACTIVE",U803="no impacts","no impacts"
),"")</f>
        <v/>
      </c>
      <c r="W803" s="102"/>
      <c r="X803" s="102"/>
      <c r="Y803" s="102"/>
      <c r="Z803" s="102"/>
      <c r="AA803" s="102"/>
      <c r="AB803" s="104" t="s">
        <v>5423</v>
      </c>
      <c r="AC803" s="9"/>
      <c r="AD803" s="9"/>
      <c r="AE803" s="7" t="s">
        <v>5423</v>
      </c>
      <c r="AF803" s="6"/>
      <c r="AG803" s="7"/>
      <c r="AH803" s="3" t="s">
        <v>5423</v>
      </c>
      <c r="AI803" s="18" t="s">
        <v>5423</v>
      </c>
      <c r="AJ803" s="18" t="s">
        <v>5423</v>
      </c>
      <c r="AK803" s="18" t="s">
        <v>5423</v>
      </c>
      <c r="AL803" s="18" t="s">
        <v>5423</v>
      </c>
      <c r="AM803" s="18" t="s">
        <v>5423</v>
      </c>
      <c r="AN803" s="18" t="s">
        <v>5423</v>
      </c>
      <c r="AO803" s="18" t="s">
        <v>5423</v>
      </c>
      <c r="AP803" s="18" t="s">
        <v>5423</v>
      </c>
      <c r="AQ803" s="18" t="s">
        <v>5423</v>
      </c>
      <c r="AR803" s="18" t="s">
        <v>5423</v>
      </c>
      <c r="AS803" s="18" t="s">
        <v>5423</v>
      </c>
      <c r="AT803" s="18" t="s">
        <v>5423</v>
      </c>
      <c r="AU803" s="9" t="s">
        <v>5423</v>
      </c>
      <c r="AV803" s="14"/>
      <c r="AW803" s="14" t="s">
        <v>5423</v>
      </c>
      <c r="AX803" s="14" t="str">
        <f>_xlfn.XLOOKUP(B803,'[4]cell downs 18042026 17h'!$B:$B,'[4]cell downs 18042026 17h'!$B:$B,"")</f>
        <v/>
      </c>
      <c r="AY803" s="14" t="str">
        <f>_xlfn.XLOOKUP(B803,'[5]Cells Huawei 19042026 15h'!$B:$B,'[5]Cells Huawei 19042026 15h'!$B:$B,"")</f>
        <v/>
      </c>
      <c r="AZ803" s="105" t="str">
        <f>_xlfn.XLOOKUP(B803,'INCIDENT-04-23-2026'!E:E,'INCIDENT-04-23-2026'!F:F,"")</f>
        <v/>
      </c>
      <c r="BA803" s="105" t="str">
        <f>_xlfn.XLOOKUP(B803,'[6]Eneo 17H'!$C:$C,'[6]Eneo 17H'!$I:$I,"")</f>
        <v/>
      </c>
      <c r="BB803" s="105" t="str">
        <f>_xlfn.XLOOKUP(B803,[8]ALL!$B:$B,[8]ALL!$M:$M,"")</f>
        <v/>
      </c>
      <c r="BC803" s="105" t="str">
        <f>_xlfn.XLOOKUP(B803,'[6]Eneo 17H'!$C:$C,'[6]Eneo 17H'!$I:$I,"")</f>
        <v/>
      </c>
      <c r="BD803" s="105" t="str">
        <f>_xlfn.XLOOKUP(B803,'[7]Eneo 12H'!$C:$C,'[7]Eneo 12H'!$I:$I,"")</f>
        <v/>
      </c>
      <c r="BE803" s="105" t="s">
        <v>5423</v>
      </c>
    </row>
    <row r="804" spans="1:57" hidden="1" x14ac:dyDescent="0.3">
      <c r="A804" s="1" t="s">
        <v>1805</v>
      </c>
      <c r="B804" s="1" t="s">
        <v>1806</v>
      </c>
      <c r="C804" s="3" t="str">
        <f>_xlfn.XLOOKUP(B804,'[1]daily break down'!$D:$D,'[1]daily break down'!$E:$E,"")</f>
        <v>EXTREME-NORD</v>
      </c>
      <c r="D804" s="1" t="s">
        <v>11</v>
      </c>
      <c r="E804" s="1" t="s">
        <v>12</v>
      </c>
      <c r="F804" s="3" t="s">
        <v>55</v>
      </c>
      <c r="G804" s="1" t="s">
        <v>1807</v>
      </c>
      <c r="H804" s="26" t="str">
        <f>_xlfn.XLOOKUP(B804,[2]CALCULATION!$B:$B,[2]CALCULATION!$H:$H,"")</f>
        <v>NOKIA</v>
      </c>
      <c r="I804" s="23">
        <v>0.83398609719974992</v>
      </c>
      <c r="J804" s="23">
        <v>0.85492447914437275</v>
      </c>
      <c r="K804" s="23">
        <v>0.22614879306458011</v>
      </c>
      <c r="L804" s="23">
        <v>3.64370650024399E-2</v>
      </c>
      <c r="M804" s="23">
        <v>9.1210629075245894E-2</v>
      </c>
      <c r="N804" s="23">
        <v>0</v>
      </c>
      <c r="O804" s="23">
        <v>0.27021927158686537</v>
      </c>
      <c r="P804" s="103" t="s">
        <v>6554</v>
      </c>
      <c r="Q804" s="36" t="s">
        <v>6552</v>
      </c>
      <c r="R804" s="36"/>
      <c r="S804" s="35" t="str" cm="1">
        <f t="array" ref="S804">IFERROR(_xlfn.IFS(
U804="MPR ISSUE","PDH",
U804="BSS Hardware Issue","BSS",
U804="Sites strategiques, MLL, Pylone, etc.","ENVTECH",
U804="AKTIVCO DEFAUT GE &amp; POWER Cabinet","AKTIVCO",
U804="AKTIVCO Coupure ENEO &amp; Baisse de tension","AKTIVCO GRID ONLY",
U804="Coupure ENEO &amp; Baisse de tension","IHS GRID ONLY",
U804="Defaut GE &amp; POWER Cabinet","IHS",
U804="Sharing","Partners",
U804="Sites strategiques &amp; DataCenter","SST &amp; DC",
U804="Exclu","Exclu",
U804="SAT","SAT",
U804="SPARE-ISSUE","SPARE-ISSUE",
U804="Fiber CAmtel","TRANS_FO_CAMTEL",
U804="Fiber AOF","Fiber AOF",
U804="Projet OCM (HUAWEI)","TRAVAUX-HUAWEI",
U804="Projet OCM (NOKIA)","TRAVAUX-NOKIA",
U804="ACCESS-ISSUE","ACCESS-ISSUE",
U804="Projet OCM (ZTE, NOKIA, autres projets)","TRAVAUX OCM",
U804="No root CAuse","No root cause",
U804="ODU HS","PDH",
U804="IP &amp; VLAN","PDH",
U804="Warehouse HUAWEI","SPARE-ISSUE",
U804="SPARE-HS","SPARE-ISSUE",
U804="Power Telco","BSS",U804="no impacts","no impacts"
),"")</f>
        <v/>
      </c>
      <c r="T804" s="35" t="str" cm="1">
        <f t="array" ref="T804">IFERROR(_xlfn.IFS(
U804="MPR ISSUE","TX ISSUE",
U804="BSS Hardware Issue","RAN ISSUE",
U804="Sites strategiques, MLL, Pylone, etc.","ENVTECH",
U804="AKTIVCO DEFAUT GE &amp; POWER Cabinet","POWER ISSUE",
U804="AKTIVCO Coupure ENEO &amp; Baisse de tension","POWER ISSUE",
U804="Coupure ENEO &amp; Baisse de tension","POWER ISSUE",
U804="Defaut GE &amp; POWER Cabinet","POWER ISSUE",
U804="Sharing","POWER ISSUE",
U804="Sites strategiques &amp; DataCenter","POWER ISSUE",
U804="Exclu","Exclu",
U804="SAT","TX ISSUE",
U804="SPARE-ISSUE","SPARE-ISSUE",
U804="Fiber CAmtel","TX ISSUE",
U804="Fiber AOF","TX ISSUE",
U804="Projet OCM (HUAWEI)","TRAVAUX-HUAWEI",
U804="Projet OCM (NOKIA)","TRAVAUX -NOKIA",
U804="ACCESS-ISSUE","ACCESS-ISSUE",
U804="Projet OCM (ZTE, NOKIA, autres projets)","TRAVAUX OCM",
U804="No root CAuse","No root cause",
U804="ODU HS","TX ISSUE",
U804="IP &amp; VLAN","TX ISSUE",
U804="Warehouse HUAWEI","SPARE-ISSUE",
U804="SPARE-HS","SPARE-ISSUE",
U804="Power Telco","RAN ISSUE",U804="no impacts","no impacts"
),"")</f>
        <v/>
      </c>
      <c r="U804" s="28"/>
      <c r="V804" s="35" t="str" cm="1">
        <f t="array" ref="V804">IFERROR(_xlfn.IFS(
U804="MPR ISSUE","ACTIVE",
U804="BSS Hardware Issue","ACTIVE",
U804="Sites strategiques, MLL, Pylone, etc.","PASSIVE",
U804="AKTIVCO DEFAUT GE &amp; POWER Cabinet","PASSIVE",
U804="AKTIVCO Coupure ENEO &amp; Baisse de tension","PASSIVE",
U804="Coupure ENEO &amp; Baisse de tension","PASSIVE",
U804="Defaut GE &amp; POWER Cabinet","PASSIVE",
U804="Sharing","PASSIVE",
U804="Sites strategiques &amp; DataCenter","PASSIVE",
U804="Exclu","Exclu",
U804="SAT","ACTIVE",
U804="SPARE-ISSUE","SPARE-ISSUE",
U804="Fiber CAmtel","ACTIVE",
U804="Fiber AOF","ACTIVE",
U804="Projet OCM (HUAWEI)","PLANNED WORKS",
U804="Projet OCM (NOKIA)","PLANNED WORKS",
U804="ACCESS-ISSUE","ACCESS-ISSUE",
U804="Projet OCM (ZTE, NOKIA, autres projets)","PLANNED WORKS",
U804="No root CAuse","No root cause",
U804="ODU HS","ACTIVE",
U804="IP &amp; VLAN","ACTIVE",
U804="Warehouse HUAWEI","SPARE-ISSUE",
U804="SPARE-HS","SPARE-ISSUE",
U804="Power Telco","ACTIVE",U804="no impacts","no impacts"
),"")</f>
        <v/>
      </c>
      <c r="W804" s="102"/>
      <c r="X804" s="102"/>
      <c r="Y804" s="102"/>
      <c r="Z804" s="102"/>
      <c r="AA804" s="102"/>
      <c r="AB804" s="104" t="s">
        <v>5423</v>
      </c>
      <c r="AC804" s="9"/>
      <c r="AD804" s="9"/>
      <c r="AE804" s="7" t="s">
        <v>5423</v>
      </c>
      <c r="AF804" s="6"/>
      <c r="AG804" s="7"/>
      <c r="AH804" s="3" t="s">
        <v>5423</v>
      </c>
      <c r="AI804" s="18" t="s">
        <v>5423</v>
      </c>
      <c r="AJ804" s="18" t="s">
        <v>5423</v>
      </c>
      <c r="AK804" s="18" t="s">
        <v>5423</v>
      </c>
      <c r="AL804" s="18" t="s">
        <v>5423</v>
      </c>
      <c r="AM804" s="18" t="s">
        <v>5423</v>
      </c>
      <c r="AN804" s="18" t="s">
        <v>5423</v>
      </c>
      <c r="AO804" s="18" t="s">
        <v>5423</v>
      </c>
      <c r="AP804" s="18" t="s">
        <v>5423</v>
      </c>
      <c r="AQ804" s="18" t="s">
        <v>5423</v>
      </c>
      <c r="AR804" s="18" t="s">
        <v>5423</v>
      </c>
      <c r="AS804" s="18" t="s">
        <v>5423</v>
      </c>
      <c r="AT804" s="18" t="s">
        <v>5423</v>
      </c>
      <c r="AU804" s="9" t="s">
        <v>5423</v>
      </c>
      <c r="AV804" s="14"/>
      <c r="AW804" s="14" t="s">
        <v>5423</v>
      </c>
      <c r="AX804" s="14" t="str">
        <f>_xlfn.XLOOKUP(B804,'[4]cell downs 18042026 17h'!$B:$B,'[4]cell downs 18042026 17h'!$B:$B,"")</f>
        <v/>
      </c>
      <c r="AY804" s="14" t="str">
        <f>_xlfn.XLOOKUP(B804,'[5]Cells Huawei 19042026 15h'!$B:$B,'[5]Cells Huawei 19042026 15h'!$B:$B,"")</f>
        <v/>
      </c>
      <c r="AZ804" s="105" t="str">
        <f>_xlfn.XLOOKUP(B804,'INCIDENT-04-23-2026'!E:E,'INCIDENT-04-23-2026'!F:F,"")</f>
        <v/>
      </c>
      <c r="BA804" s="105" t="str">
        <f>_xlfn.XLOOKUP(B804,'[6]Eneo 17H'!$C:$C,'[6]Eneo 17H'!$I:$I,"")</f>
        <v/>
      </c>
      <c r="BB804" s="105" t="str">
        <f>_xlfn.XLOOKUP(B804,[8]ALL!$B:$B,[8]ALL!$M:$M,"")</f>
        <v/>
      </c>
      <c r="BC804" s="105" t="str">
        <f>_xlfn.XLOOKUP(B804,'[6]Eneo 17H'!$C:$C,'[6]Eneo 17H'!$I:$I,"")</f>
        <v/>
      </c>
      <c r="BD804" s="105" t="str">
        <f>_xlfn.XLOOKUP(B804,'[7]Eneo 12H'!$C:$C,'[7]Eneo 12H'!$I:$I,"")</f>
        <v/>
      </c>
      <c r="BE804" s="105" t="s">
        <v>5423</v>
      </c>
    </row>
    <row r="805" spans="1:57" hidden="1" x14ac:dyDescent="0.3">
      <c r="A805" s="1" t="s">
        <v>1522</v>
      </c>
      <c r="B805" s="8" t="s">
        <v>1523</v>
      </c>
      <c r="C805" s="3" t="str">
        <f>_xlfn.XLOOKUP(B805,'[1]daily break down'!$D:$D,'[1]daily break down'!$E:$E,"")</f>
        <v>ADAMAOUA</v>
      </c>
      <c r="D805" s="1" t="s">
        <v>11</v>
      </c>
      <c r="E805" s="1" t="s">
        <v>66</v>
      </c>
      <c r="F805" s="3" t="s">
        <v>90</v>
      </c>
      <c r="G805" s="1" t="s">
        <v>1524</v>
      </c>
      <c r="H805" s="26" t="str">
        <f>_xlfn.XLOOKUP(B805,[2]CALCULATION!$B:$B,[2]CALCULATION!$H:$H,"")</f>
        <v>NOKIA</v>
      </c>
      <c r="I805" s="23">
        <v>0</v>
      </c>
      <c r="J805" s="23">
        <v>2.486338940235042E-2</v>
      </c>
      <c r="K805" s="23">
        <v>8.6966788756147786E-2</v>
      </c>
      <c r="L805" s="23">
        <v>1.5857170402929409E-2</v>
      </c>
      <c r="M805" s="23">
        <v>8.9000457525024682E-2</v>
      </c>
      <c r="N805" s="23">
        <v>0</v>
      </c>
      <c r="O805" s="23">
        <v>5.6543392076985098E-3</v>
      </c>
      <c r="P805" s="103" t="s">
        <v>6554</v>
      </c>
      <c r="Q805" s="36" t="s">
        <v>5796</v>
      </c>
      <c r="R805" s="36"/>
      <c r="S805" s="35" t="str" cm="1">
        <f t="array" ref="S805">IFERROR(_xlfn.IFS(
U805="MPR ISSUE","PDH",
U805="BSS Hardware Issue","BSS",
U805="Sites strategiques, MLL, Pylone, etc.","ENVTECH",
U805="AKTIVCO DEFAUT GE &amp; POWER Cabinet","AKTIVCO",
U805="AKTIVCO Coupure ENEO &amp; Baisse de tension","AKTIVCO GRID ONLY",
U805="Coupure ENEO &amp; Baisse de tension","IHS GRID ONLY",
U805="Defaut GE &amp; POWER Cabinet","IHS",
U805="Sharing","Partners",
U805="Sites strategiques &amp; DataCenter","SST &amp; DC",
U805="Exclu","Exclu",
U805="SAT","SAT",
U805="SPARE-ISSUE","SPARE-ISSUE",
U805="Fiber CAmtel","TRANS_FO_CAMTEL",
U805="Fiber AOF","Fiber AOF",
U805="Projet OCM (HUAWEI)","TRAVAUX-HUAWEI",
U805="Projet OCM (NOKIA)","TRAVAUX-NOKIA",
U805="ACCESS-ISSUE","ACCESS-ISSUE",
U805="Projet OCM (ZTE, NOKIA, autres projets)","TRAVAUX OCM",
U805="No root CAuse","No root cause",
U805="ODU HS","PDH",
U805="IP &amp; VLAN","PDH",
U805="Warehouse HUAWEI","SPARE-ISSUE",
U805="SPARE-HS","SPARE-ISSUE",
U805="Power Telco","BSS",U805="no impacts","no impacts"
),"")</f>
        <v/>
      </c>
      <c r="T805" s="35" t="str" cm="1">
        <f t="array" ref="T805">IFERROR(_xlfn.IFS(
U805="MPR ISSUE","TX ISSUE",
U805="BSS Hardware Issue","RAN ISSUE",
U805="Sites strategiques, MLL, Pylone, etc.","ENVTECH",
U805="AKTIVCO DEFAUT GE &amp; POWER Cabinet","POWER ISSUE",
U805="AKTIVCO Coupure ENEO &amp; Baisse de tension","POWER ISSUE",
U805="Coupure ENEO &amp; Baisse de tension","POWER ISSUE",
U805="Defaut GE &amp; POWER Cabinet","POWER ISSUE",
U805="Sharing","POWER ISSUE",
U805="Sites strategiques &amp; DataCenter","POWER ISSUE",
U805="Exclu","Exclu",
U805="SAT","TX ISSUE",
U805="SPARE-ISSUE","SPARE-ISSUE",
U805="Fiber CAmtel","TX ISSUE",
U805="Fiber AOF","TX ISSUE",
U805="Projet OCM (HUAWEI)","TRAVAUX-HUAWEI",
U805="Projet OCM (NOKIA)","TRAVAUX -NOKIA",
U805="ACCESS-ISSUE","ACCESS-ISSUE",
U805="Projet OCM (ZTE, NOKIA, autres projets)","TRAVAUX OCM",
U805="No root CAuse","No root cause",
U805="ODU HS","TX ISSUE",
U805="IP &amp; VLAN","TX ISSUE",
U805="Warehouse HUAWEI","SPARE-ISSUE",
U805="SPARE-HS","SPARE-ISSUE",
U805="Power Telco","RAN ISSUE",U805="no impacts","no impacts"
),"")</f>
        <v/>
      </c>
      <c r="U805" s="28"/>
      <c r="V805" s="35" t="str" cm="1">
        <f t="array" ref="V805">IFERROR(_xlfn.IFS(
U805="MPR ISSUE","ACTIVE",
U805="BSS Hardware Issue","ACTIVE",
U805="Sites strategiques, MLL, Pylone, etc.","PASSIVE",
U805="AKTIVCO DEFAUT GE &amp; POWER Cabinet","PASSIVE",
U805="AKTIVCO Coupure ENEO &amp; Baisse de tension","PASSIVE",
U805="Coupure ENEO &amp; Baisse de tension","PASSIVE",
U805="Defaut GE &amp; POWER Cabinet","PASSIVE",
U805="Sharing","PASSIVE",
U805="Sites strategiques &amp; DataCenter","PASSIVE",
U805="Exclu","Exclu",
U805="SAT","ACTIVE",
U805="SPARE-ISSUE","SPARE-ISSUE",
U805="Fiber CAmtel","ACTIVE",
U805="Fiber AOF","ACTIVE",
U805="Projet OCM (HUAWEI)","PLANNED WORKS",
U805="Projet OCM (NOKIA)","PLANNED WORKS",
U805="ACCESS-ISSUE","ACCESS-ISSUE",
U805="Projet OCM (ZTE, NOKIA, autres projets)","PLANNED WORKS",
U805="No root CAuse","No root cause",
U805="ODU HS","ACTIVE",
U805="IP &amp; VLAN","ACTIVE",
U805="Warehouse HUAWEI","SPARE-ISSUE",
U805="SPARE-HS","SPARE-ISSUE",
U805="Power Telco","ACTIVE",U805="no impacts","no impacts"
),"")</f>
        <v/>
      </c>
      <c r="W805" s="102"/>
      <c r="X805" s="102"/>
      <c r="Y805" s="102"/>
      <c r="Z805" s="102"/>
      <c r="AA805" s="102"/>
      <c r="AB805" s="104" t="s">
        <v>5423</v>
      </c>
      <c r="AC805" s="9"/>
      <c r="AD805" s="9"/>
      <c r="AE805" s="7" t="s">
        <v>5423</v>
      </c>
      <c r="AF805" s="6"/>
      <c r="AG805" s="7"/>
      <c r="AH805" s="3" t="s">
        <v>5423</v>
      </c>
      <c r="AI805" s="18" t="s">
        <v>5423</v>
      </c>
      <c r="AJ805" s="18" t="s">
        <v>5423</v>
      </c>
      <c r="AK805" s="18" t="s">
        <v>5423</v>
      </c>
      <c r="AL805" s="18" t="s">
        <v>5423</v>
      </c>
      <c r="AM805" s="18" t="s">
        <v>5423</v>
      </c>
      <c r="AN805" s="18" t="s">
        <v>5423</v>
      </c>
      <c r="AO805" s="18" t="s">
        <v>5423</v>
      </c>
      <c r="AP805" s="18" t="s">
        <v>5423</v>
      </c>
      <c r="AQ805" s="18" t="s">
        <v>5423</v>
      </c>
      <c r="AR805" s="18" t="s">
        <v>5423</v>
      </c>
      <c r="AS805" s="18" t="s">
        <v>5423</v>
      </c>
      <c r="AT805" s="18" t="s">
        <v>5423</v>
      </c>
      <c r="AU805" s="9" t="s">
        <v>5423</v>
      </c>
      <c r="AV805" s="14"/>
      <c r="AW805" s="14" t="s">
        <v>5423</v>
      </c>
      <c r="AX805" s="14" t="str">
        <f>_xlfn.XLOOKUP(B805,'[4]cell downs 18042026 17h'!$B:$B,'[4]cell downs 18042026 17h'!$B:$B,"")</f>
        <v/>
      </c>
      <c r="AY805" s="14" t="str">
        <f>_xlfn.XLOOKUP(B805,'[5]Cells Huawei 19042026 15h'!$B:$B,'[5]Cells Huawei 19042026 15h'!$B:$B,"")</f>
        <v/>
      </c>
      <c r="AZ805" s="105" t="str">
        <f>_xlfn.XLOOKUP(B805,'INCIDENT-04-23-2026'!E:E,'INCIDENT-04-23-2026'!F:F,"")</f>
        <v/>
      </c>
      <c r="BA805" s="105" t="str">
        <f>_xlfn.XLOOKUP(B805,'[6]Eneo 17H'!$C:$C,'[6]Eneo 17H'!$I:$I,"")</f>
        <v/>
      </c>
      <c r="BB805" s="105" t="str">
        <f>_xlfn.XLOOKUP(B805,[8]ALL!$B:$B,[8]ALL!$M:$M,"")</f>
        <v/>
      </c>
      <c r="BC805" s="105" t="str">
        <f>_xlfn.XLOOKUP(B805,'[6]Eneo 17H'!$C:$C,'[6]Eneo 17H'!$I:$I,"")</f>
        <v/>
      </c>
      <c r="BD805" s="105" t="str">
        <f>_xlfn.XLOOKUP(B805,'[7]Eneo 12H'!$C:$C,'[7]Eneo 12H'!$I:$I,"")</f>
        <v/>
      </c>
      <c r="BE805" s="105" t="s">
        <v>5423</v>
      </c>
    </row>
    <row r="806" spans="1:57" hidden="1" x14ac:dyDescent="0.3">
      <c r="A806" s="1" t="s">
        <v>4724</v>
      </c>
      <c r="B806" s="8" t="s">
        <v>4725</v>
      </c>
      <c r="C806" s="3" t="str">
        <f>_xlfn.XLOOKUP(B806,'[1]daily break down'!$D:$D,'[1]daily break down'!$E:$E,"")</f>
        <v>CENTRE</v>
      </c>
      <c r="D806" s="1" t="s">
        <v>11</v>
      </c>
      <c r="E806" s="1" t="s">
        <v>12</v>
      </c>
      <c r="F806" s="3" t="s">
        <v>226</v>
      </c>
      <c r="G806" s="1" t="s">
        <v>489</v>
      </c>
      <c r="H806" s="27" t="str">
        <f>_xlfn.XLOOKUP(B806,[2]CALCULATION!$B:$B,[2]CALCULATION!$H:$H,"")</f>
        <v>ZTE</v>
      </c>
      <c r="I806" s="23">
        <v>7.6512485981630966E-3</v>
      </c>
      <c r="J806" s="23">
        <v>0</v>
      </c>
      <c r="K806" s="23">
        <v>0</v>
      </c>
      <c r="L806" s="23">
        <v>0</v>
      </c>
      <c r="M806" s="23">
        <v>8.7213532972065522E-2</v>
      </c>
      <c r="N806" s="23">
        <v>0</v>
      </c>
      <c r="O806" s="23">
        <v>1.4089711870742516E-2</v>
      </c>
      <c r="P806" s="103" t="s">
        <v>6554</v>
      </c>
      <c r="Q806" s="36" t="s">
        <v>5796</v>
      </c>
      <c r="R806" s="36"/>
      <c r="S806" s="35" t="str" cm="1">
        <f t="array" ref="S806">IFERROR(_xlfn.IFS(
U806="MPR ISSUE","PDH",
U806="BSS Hardware Issue","BSS",
U806="Sites strategiques, MLL, Pylone, etc.","ENVTECH",
U806="AKTIVCO DEFAUT GE &amp; POWER Cabinet","AKTIVCO",
U806="AKTIVCO Coupure ENEO &amp; Baisse de tension","AKTIVCO GRID ONLY",
U806="Coupure ENEO &amp; Baisse de tension","IHS GRID ONLY",
U806="Defaut GE &amp; POWER Cabinet","IHS",
U806="Sharing","Partners",
U806="Sites strategiques &amp; DataCenter","SST &amp; DC",
U806="Exclu","Exclu",
U806="SAT","SAT",
U806="SPARE-ISSUE","SPARE-ISSUE",
U806="Fiber CAmtel","TRANS_FO_CAMTEL",
U806="Fiber AOF","Fiber AOF",
U806="Projet OCM (HUAWEI)","TRAVAUX-HUAWEI",
U806="Projet OCM (NOKIA)","TRAVAUX-NOKIA",
U806="ACCESS-ISSUE","ACCESS-ISSUE",
U806="Projet OCM (ZTE, NOKIA, autres projets)","TRAVAUX OCM",
U806="No root CAuse","No root cause",
U806="ODU HS","PDH",
U806="IP &amp; VLAN","PDH",
U806="Warehouse HUAWEI","SPARE-ISSUE",
U806="SPARE-HS","SPARE-ISSUE",
U806="Power Telco","BSS",U806="no impacts","no impacts"
),"")</f>
        <v/>
      </c>
      <c r="T806" s="35" t="str" cm="1">
        <f t="array" ref="T806">IFERROR(_xlfn.IFS(
U806="MPR ISSUE","TX ISSUE",
U806="BSS Hardware Issue","RAN ISSUE",
U806="Sites strategiques, MLL, Pylone, etc.","ENVTECH",
U806="AKTIVCO DEFAUT GE &amp; POWER Cabinet","POWER ISSUE",
U806="AKTIVCO Coupure ENEO &amp; Baisse de tension","POWER ISSUE",
U806="Coupure ENEO &amp; Baisse de tension","POWER ISSUE",
U806="Defaut GE &amp; POWER Cabinet","POWER ISSUE",
U806="Sharing","POWER ISSUE",
U806="Sites strategiques &amp; DataCenter","POWER ISSUE",
U806="Exclu","Exclu",
U806="SAT","TX ISSUE",
U806="SPARE-ISSUE","SPARE-ISSUE",
U806="Fiber CAmtel","TX ISSUE",
U806="Fiber AOF","TX ISSUE",
U806="Projet OCM (HUAWEI)","TRAVAUX-HUAWEI",
U806="Projet OCM (NOKIA)","TRAVAUX -NOKIA",
U806="ACCESS-ISSUE","ACCESS-ISSUE",
U806="Projet OCM (ZTE, NOKIA, autres projets)","TRAVAUX OCM",
U806="No root CAuse","No root cause",
U806="ODU HS","TX ISSUE",
U806="IP &amp; VLAN","TX ISSUE",
U806="Warehouse HUAWEI","SPARE-ISSUE",
U806="SPARE-HS","SPARE-ISSUE",
U806="Power Telco","RAN ISSUE",U806="no impacts","no impacts"
),"")</f>
        <v/>
      </c>
      <c r="U806" s="28"/>
      <c r="V806" s="35" t="str" cm="1">
        <f t="array" ref="V806">IFERROR(_xlfn.IFS(
U806="MPR ISSUE","ACTIVE",
U806="BSS Hardware Issue","ACTIVE",
U806="Sites strategiques, MLL, Pylone, etc.","PASSIVE",
U806="AKTIVCO DEFAUT GE &amp; POWER Cabinet","PASSIVE",
U806="AKTIVCO Coupure ENEO &amp; Baisse de tension","PASSIVE",
U806="Coupure ENEO &amp; Baisse de tension","PASSIVE",
U806="Defaut GE &amp; POWER Cabinet","PASSIVE",
U806="Sharing","PASSIVE",
U806="Sites strategiques &amp; DataCenter","PASSIVE",
U806="Exclu","Exclu",
U806="SAT","ACTIVE",
U806="SPARE-ISSUE","SPARE-ISSUE",
U806="Fiber CAmtel","ACTIVE",
U806="Fiber AOF","ACTIVE",
U806="Projet OCM (HUAWEI)","PLANNED WORKS",
U806="Projet OCM (NOKIA)","PLANNED WORKS",
U806="ACCESS-ISSUE","ACCESS-ISSUE",
U806="Projet OCM (ZTE, NOKIA, autres projets)","PLANNED WORKS",
U806="No root CAuse","No root cause",
U806="ODU HS","ACTIVE",
U806="IP &amp; VLAN","ACTIVE",
U806="Warehouse HUAWEI","SPARE-ISSUE",
U806="SPARE-HS","SPARE-ISSUE",
U806="Power Telco","ACTIVE",U806="no impacts","no impacts"
),"")</f>
        <v/>
      </c>
      <c r="W806" s="102"/>
      <c r="X806" s="102"/>
      <c r="Y806" s="102"/>
      <c r="Z806" s="102"/>
      <c r="AA806" s="102"/>
      <c r="AB806" s="104" t="s">
        <v>5423</v>
      </c>
      <c r="AC806" s="9"/>
      <c r="AD806" s="9"/>
      <c r="AE806" s="7" t="s">
        <v>5423</v>
      </c>
      <c r="AF806" s="6"/>
      <c r="AG806" s="7"/>
      <c r="AH806" s="3" t="s">
        <v>5423</v>
      </c>
      <c r="AI806" s="18" t="s">
        <v>5423</v>
      </c>
      <c r="AJ806" s="18" t="s">
        <v>5423</v>
      </c>
      <c r="AK806" s="18" t="s">
        <v>5423</v>
      </c>
      <c r="AL806" s="18" t="s">
        <v>5423</v>
      </c>
      <c r="AM806" s="18" t="s">
        <v>5423</v>
      </c>
      <c r="AN806" s="18" t="s">
        <v>5423</v>
      </c>
      <c r="AO806" s="18" t="s">
        <v>5423</v>
      </c>
      <c r="AP806" s="18" t="s">
        <v>5423</v>
      </c>
      <c r="AQ806" s="18" t="s">
        <v>5423</v>
      </c>
      <c r="AR806" s="18" t="s">
        <v>5423</v>
      </c>
      <c r="AS806" s="18" t="s">
        <v>5423</v>
      </c>
      <c r="AT806" s="18" t="s">
        <v>5423</v>
      </c>
      <c r="AU806" s="9" t="s">
        <v>5423</v>
      </c>
      <c r="AV806" s="14"/>
      <c r="AW806" s="14" t="s">
        <v>5423</v>
      </c>
      <c r="AX806" s="14" t="str">
        <f>_xlfn.XLOOKUP(B806,'[4]cell downs 18042026 17h'!$B:$B,'[4]cell downs 18042026 17h'!$B:$B,"")</f>
        <v/>
      </c>
      <c r="AY806" s="14" t="str">
        <f>_xlfn.XLOOKUP(B806,'[5]Cells Huawei 19042026 15h'!$B:$B,'[5]Cells Huawei 19042026 15h'!$B:$B,"")</f>
        <v/>
      </c>
      <c r="AZ806" s="105" t="str">
        <f>_xlfn.XLOOKUP(B806,'INCIDENT-04-23-2026'!E:E,'INCIDENT-04-23-2026'!F:F,"")</f>
        <v/>
      </c>
      <c r="BA806" s="105" t="str">
        <f>_xlfn.XLOOKUP(B806,'[6]Eneo 17H'!$C:$C,'[6]Eneo 17H'!$I:$I,"")</f>
        <v/>
      </c>
      <c r="BB806" s="105" t="str">
        <f>_xlfn.XLOOKUP(B806,[8]ALL!$B:$B,[8]ALL!$M:$M,"")</f>
        <v/>
      </c>
      <c r="BC806" s="105" t="str">
        <f>_xlfn.XLOOKUP(B806,'[6]Eneo 17H'!$C:$C,'[6]Eneo 17H'!$I:$I,"")</f>
        <v/>
      </c>
      <c r="BD806" s="105" t="str">
        <f>_xlfn.XLOOKUP(B806,'[7]Eneo 12H'!$C:$C,'[7]Eneo 12H'!$I:$I,"")</f>
        <v/>
      </c>
      <c r="BE806" s="105" t="s">
        <v>5423</v>
      </c>
    </row>
    <row r="807" spans="1:57" hidden="1" x14ac:dyDescent="0.3">
      <c r="A807" s="1" t="s">
        <v>1781</v>
      </c>
      <c r="B807" s="1" t="s">
        <v>1782</v>
      </c>
      <c r="C807" s="3" t="str">
        <f>_xlfn.XLOOKUP(B807,'[1]daily break down'!$D:$D,'[1]daily break down'!$E:$E,"")</f>
        <v>CENTRE</v>
      </c>
      <c r="D807" s="1" t="s">
        <v>21</v>
      </c>
      <c r="E807" s="1" t="s">
        <v>22</v>
      </c>
      <c r="F807" s="3" t="s">
        <v>226</v>
      </c>
      <c r="G807" s="1" t="s">
        <v>489</v>
      </c>
      <c r="H807" s="27" t="str">
        <f>_xlfn.XLOOKUP(B807,[2]CALCULATION!$B:$B,[2]CALCULATION!$H:$H,"")</f>
        <v>ZTE</v>
      </c>
      <c r="I807" s="23">
        <v>3.9899210405412746</v>
      </c>
      <c r="J807" s="23">
        <v>0</v>
      </c>
      <c r="K807" s="23">
        <v>0</v>
      </c>
      <c r="L807" s="23">
        <v>0</v>
      </c>
      <c r="M807" s="23">
        <v>4.7262957541099153E-3</v>
      </c>
      <c r="N807" s="23">
        <v>2.9491907154862704</v>
      </c>
      <c r="O807" s="23">
        <v>1.3540569809350147</v>
      </c>
      <c r="P807" s="103" t="s">
        <v>6553</v>
      </c>
      <c r="Q807" s="36" t="s">
        <v>5796</v>
      </c>
      <c r="R807" s="36"/>
      <c r="S807" s="35" t="str" cm="1">
        <f t="array" ref="S807">IFERROR(_xlfn.IFS(
U807="MPR ISSUE","PDH",
U807="BSS Hardware Issue","BSS",
U807="Sites strategiques, MLL, Pylone, etc.","ENVTECH",
U807="AKTIVCO DEFAUT GE &amp; POWER Cabinet","AKTIVCO",
U807="AKTIVCO Coupure ENEO &amp; Baisse de tension","AKTIVCO GRID ONLY",
U807="Coupure ENEO &amp; Baisse de tension","IHS GRID ONLY",
U807="Defaut GE &amp; POWER Cabinet","IHS",
U807="Sharing","Partners",
U807="Sites strategiques &amp; DataCenter","SST &amp; DC",
U807="Exclu","Exclu",
U807="SAT","SAT",
U807="SPARE-ISSUE","SPARE-ISSUE",
U807="Fiber CAmtel","TRANS_FO_CAMTEL",
U807="Fiber AOF","Fiber AOF",
U807="Projet OCM (HUAWEI)","TRAVAUX-HUAWEI",
U807="Projet OCM (NOKIA)","TRAVAUX-NOKIA",
U807="ACCESS-ISSUE","ACCESS-ISSUE",
U807="Projet OCM (ZTE, NOKIA, autres projets)","TRAVAUX OCM",
U807="No root CAuse","No root cause",
U807="ODU HS","PDH",
U807="IP &amp; VLAN","PDH",
U807="Warehouse HUAWEI","SPARE-ISSUE",
U807="SPARE-HS","SPARE-ISSUE",
U807="Power Telco","BSS",U807="no impacts","no impacts"
),"")</f>
        <v/>
      </c>
      <c r="T807" s="35" t="str" cm="1">
        <f t="array" ref="T807">IFERROR(_xlfn.IFS(
U807="MPR ISSUE","TX ISSUE",
U807="BSS Hardware Issue","RAN ISSUE",
U807="Sites strategiques, MLL, Pylone, etc.","ENVTECH",
U807="AKTIVCO DEFAUT GE &amp; POWER Cabinet","POWER ISSUE",
U807="AKTIVCO Coupure ENEO &amp; Baisse de tension","POWER ISSUE",
U807="Coupure ENEO &amp; Baisse de tension","POWER ISSUE",
U807="Defaut GE &amp; POWER Cabinet","POWER ISSUE",
U807="Sharing","POWER ISSUE",
U807="Sites strategiques &amp; DataCenter","POWER ISSUE",
U807="Exclu","Exclu",
U807="SAT","TX ISSUE",
U807="SPARE-ISSUE","SPARE-ISSUE",
U807="Fiber CAmtel","TX ISSUE",
U807="Fiber AOF","TX ISSUE",
U807="Projet OCM (HUAWEI)","TRAVAUX-HUAWEI",
U807="Projet OCM (NOKIA)","TRAVAUX -NOKIA",
U807="ACCESS-ISSUE","ACCESS-ISSUE",
U807="Projet OCM (ZTE, NOKIA, autres projets)","TRAVAUX OCM",
U807="No root CAuse","No root cause",
U807="ODU HS","TX ISSUE",
U807="IP &amp; VLAN","TX ISSUE",
U807="Warehouse HUAWEI","SPARE-ISSUE",
U807="SPARE-HS","SPARE-ISSUE",
U807="Power Telco","RAN ISSUE",U807="no impacts","no impacts"
),"")</f>
        <v/>
      </c>
      <c r="U807" s="28"/>
      <c r="V807" s="35" t="str" cm="1">
        <f t="array" ref="V807">IFERROR(_xlfn.IFS(
U807="MPR ISSUE","ACTIVE",
U807="BSS Hardware Issue","ACTIVE",
U807="Sites strategiques, MLL, Pylone, etc.","PASSIVE",
U807="AKTIVCO DEFAUT GE &amp; POWER Cabinet","PASSIVE",
U807="AKTIVCO Coupure ENEO &amp; Baisse de tension","PASSIVE",
U807="Coupure ENEO &amp; Baisse de tension","PASSIVE",
U807="Defaut GE &amp; POWER Cabinet","PASSIVE",
U807="Sharing","PASSIVE",
U807="Sites strategiques &amp; DataCenter","PASSIVE",
U807="Exclu","Exclu",
U807="SAT","ACTIVE",
U807="SPARE-ISSUE","SPARE-ISSUE",
U807="Fiber CAmtel","ACTIVE",
U807="Fiber AOF","ACTIVE",
U807="Projet OCM (HUAWEI)","PLANNED WORKS",
U807="Projet OCM (NOKIA)","PLANNED WORKS",
U807="ACCESS-ISSUE","ACCESS-ISSUE",
U807="Projet OCM (ZTE, NOKIA, autres projets)","PLANNED WORKS",
U807="No root CAuse","No root cause",
U807="ODU HS","ACTIVE",
U807="IP &amp; VLAN","ACTIVE",
U807="Warehouse HUAWEI","SPARE-ISSUE",
U807="SPARE-HS","SPARE-ISSUE",
U807="Power Telco","ACTIVE", U807="no impacts","no impacts"
),"")</f>
        <v/>
      </c>
      <c r="W807" s="104" t="s">
        <v>6741</v>
      </c>
      <c r="X807" s="104" t="s">
        <v>6742</v>
      </c>
      <c r="Y807" s="104"/>
      <c r="Z807" s="104" t="s">
        <v>7502</v>
      </c>
      <c r="AA807" s="104" t="s">
        <v>6688</v>
      </c>
      <c r="AB807" s="104" t="s">
        <v>5423</v>
      </c>
      <c r="AC807" s="9"/>
      <c r="AD807" s="9"/>
      <c r="AE807" s="7" t="s">
        <v>5423</v>
      </c>
      <c r="AF807" s="6"/>
      <c r="AG807" s="7"/>
      <c r="AH807" s="3" t="s">
        <v>5423</v>
      </c>
      <c r="AI807" s="18" t="s">
        <v>5423</v>
      </c>
      <c r="AJ807" s="18" t="s">
        <v>5423</v>
      </c>
      <c r="AK807" s="18" t="s">
        <v>5423</v>
      </c>
      <c r="AL807" s="18" t="s">
        <v>5423</v>
      </c>
      <c r="AM807" s="18" t="s">
        <v>5423</v>
      </c>
      <c r="AN807" s="18" t="s">
        <v>5423</v>
      </c>
      <c r="AO807" s="18" t="s">
        <v>5423</v>
      </c>
      <c r="AP807" s="18" t="s">
        <v>5423</v>
      </c>
      <c r="AQ807" s="18" t="s">
        <v>5423</v>
      </c>
      <c r="AR807" s="18" t="s">
        <v>5423</v>
      </c>
      <c r="AS807" s="18" t="s">
        <v>5423</v>
      </c>
      <c r="AT807" s="18" t="s">
        <v>5423</v>
      </c>
      <c r="AU807" s="9" t="s">
        <v>5423</v>
      </c>
      <c r="AV807" s="14"/>
      <c r="AW807" s="14" t="s">
        <v>5423</v>
      </c>
      <c r="AX807" s="14" t="str">
        <f>_xlfn.XLOOKUP(B807,'[4]cell downs 18042026 17h'!$B:$B,'[4]cell downs 18042026 17h'!$B:$B,"")</f>
        <v/>
      </c>
      <c r="AY807" s="14" t="str">
        <f>_xlfn.XLOOKUP(B807,'[5]Cells Huawei 19042026 15h'!$B:$B,'[5]Cells Huawei 19042026 15h'!$B:$B,"")</f>
        <v/>
      </c>
      <c r="AZ807" s="105" t="str">
        <f>_xlfn.XLOOKUP(B807,'INCIDENT-04-23-2026'!E:E,'INCIDENT-04-23-2026'!F:F,"")</f>
        <v/>
      </c>
      <c r="BA807" s="105" t="str">
        <f>_xlfn.XLOOKUP(B807,'[6]Eneo 17H'!$C:$C,'[6]Eneo 17H'!$I:$I,"")</f>
        <v/>
      </c>
      <c r="BB807" s="105" t="str">
        <f>_xlfn.XLOOKUP(B807,[8]ALL!$B:$B,[8]ALL!$M:$M,"")</f>
        <v/>
      </c>
      <c r="BC807" s="105" t="str">
        <f>_xlfn.XLOOKUP(B807,'[6]Eneo 17H'!$C:$C,'[6]Eneo 17H'!$I:$I,"")</f>
        <v/>
      </c>
      <c r="BD807" s="105" t="str">
        <f>_xlfn.XLOOKUP(B807,'[7]Eneo 12H'!$C:$C,'[7]Eneo 12H'!$I:$I,"")</f>
        <v/>
      </c>
      <c r="BE807" s="11" t="s">
        <v>7011</v>
      </c>
    </row>
    <row r="808" spans="1:57" hidden="1" x14ac:dyDescent="0.3">
      <c r="A808" s="1" t="s">
        <v>4494</v>
      </c>
      <c r="B808" s="1" t="s">
        <v>4495</v>
      </c>
      <c r="C808" s="3" t="str">
        <f>_xlfn.XLOOKUP(B808,'[1]daily break down'!$D:$D,'[1]daily break down'!$E:$E,"")</f>
        <v>Yaounde</v>
      </c>
      <c r="D808" s="1" t="s">
        <v>21</v>
      </c>
      <c r="E808" s="1" t="s">
        <v>22</v>
      </c>
      <c r="F808" s="3" t="s">
        <v>37</v>
      </c>
      <c r="G808" s="1" t="s">
        <v>38</v>
      </c>
      <c r="H808" s="27" t="str">
        <f>_xlfn.XLOOKUP(B808,[2]CALCULATION!$B:$B,[2]CALCULATION!$H:$H,"")</f>
        <v>ZTE</v>
      </c>
      <c r="I808" s="23">
        <v>0</v>
      </c>
      <c r="J808" s="23">
        <v>0</v>
      </c>
      <c r="K808" s="23">
        <v>3.0703444024963402</v>
      </c>
      <c r="L808" s="23">
        <v>3.4680309788176342</v>
      </c>
      <c r="M808" s="23">
        <v>7.7279394349276345E-2</v>
      </c>
      <c r="N808" s="23">
        <v>0</v>
      </c>
      <c r="O808" s="23">
        <v>2.1979593816792362</v>
      </c>
      <c r="P808" s="103" t="s">
        <v>6553</v>
      </c>
      <c r="Q808" s="36" t="s">
        <v>5796</v>
      </c>
      <c r="R808" s="36"/>
      <c r="S808" s="35" t="str" cm="1">
        <f t="array" ref="S808">IFERROR(_xlfn.IFS(
U808="MPR ISSUE","PDH",
U808="BSS Hardware Issue","BSS",
U808="Sites strategiques, MLL, Pylone, etc.","ENVTECH",
U808="AKTIVCO DEFAUT GE &amp; POWER Cabinet","AKTIVCO",
U808="AKTIVCO Coupure ENEO &amp; Baisse de tension","AKTIVCO GRID ONLY",
U808="Coupure ENEO &amp; Baisse de tension","IHS GRID ONLY",
U808="Defaut GE &amp; POWER Cabinet","IHS",
U808="Sharing","Partners",
U808="Sites strategiques &amp; DataCenter","SST &amp; DC",
U808="Exclu","Exclu",
U808="SAT","SAT",
U808="SPARE-ISSUE","SPARE-ISSUE",
U808="Fiber CAmtel","TRANS_FO_CAMTEL",
U808="Fiber AOF","Fiber AOF",
U808="Projet OCM (HUAWEI)","TRAVAUX-HUAWEI",
U808="Projet OCM (NOKIA)","TRAVAUX-NOKIA",
U808="ACCESS-ISSUE","ACCESS-ISSUE",
U808="Projet OCM (ZTE, NOKIA, autres projets)","TRAVAUX OCM",
U808="No root CAuse","No root cause",
U808="ODU HS","PDH",
U808="IP &amp; VLAN","PDH",
U808="Warehouse HUAWEI","SPARE-ISSUE",
U808="SPARE-HS","SPARE-ISSUE",
U808="Power Telco","BSS",U808="no impacts","no impacts"
),"")</f>
        <v/>
      </c>
      <c r="T808" s="35" t="str" cm="1">
        <f t="array" ref="T808">IFERROR(_xlfn.IFS(
U808="MPR ISSUE","TX ISSUE",
U808="BSS Hardware Issue","RAN ISSUE",
U808="Sites strategiques, MLL, Pylone, etc.","ENVTECH",
U808="AKTIVCO DEFAUT GE &amp; POWER Cabinet","POWER ISSUE",
U808="AKTIVCO Coupure ENEO &amp; Baisse de tension","POWER ISSUE",
U808="Coupure ENEO &amp; Baisse de tension","POWER ISSUE",
U808="Defaut GE &amp; POWER Cabinet","POWER ISSUE",
U808="Sharing","POWER ISSUE",
U808="Sites strategiques &amp; DataCenter","POWER ISSUE",
U808="Exclu","Exclu",
U808="SAT","TX ISSUE",
U808="SPARE-ISSUE","SPARE-ISSUE",
U808="Fiber CAmtel","TX ISSUE",
U808="Fiber AOF","TX ISSUE",
U808="Projet OCM (HUAWEI)","TRAVAUX-HUAWEI",
U808="Projet OCM (NOKIA)","TRAVAUX -NOKIA",
U808="ACCESS-ISSUE","ACCESS-ISSUE",
U808="Projet OCM (ZTE, NOKIA, autres projets)","TRAVAUX OCM",
U808="No root CAuse","No root cause",
U808="ODU HS","TX ISSUE",
U808="IP &amp; VLAN","TX ISSUE",
U808="Warehouse HUAWEI","SPARE-ISSUE",
U808="SPARE-HS","SPARE-ISSUE",
U808="Power Telco","RAN ISSUE",U808="no impacts","no impacts"
),"")</f>
        <v/>
      </c>
      <c r="U808" s="28"/>
      <c r="V808" s="35" t="str" cm="1">
        <f t="array" ref="V808">IFERROR(_xlfn.IFS(
U808="MPR ISSUE","ACTIVE",
U808="BSS Hardware Issue","ACTIVE",
U808="Sites strategiques, MLL, Pylone, etc.","PASSIVE",
U808="AKTIVCO DEFAUT GE &amp; POWER Cabinet","PASSIVE",
U808="AKTIVCO Coupure ENEO &amp; Baisse de tension","PASSIVE",
U808="Coupure ENEO &amp; Baisse de tension","PASSIVE",
U808="Defaut GE &amp; POWER Cabinet","PASSIVE",
U808="Sharing","PASSIVE",
U808="Sites strategiques &amp; DataCenter","PASSIVE",
U808="Exclu","Exclu",
U808="SAT","ACTIVE",
U808="SPARE-ISSUE","SPARE-ISSUE",
U808="Fiber CAmtel","ACTIVE",
U808="Fiber AOF","ACTIVE",
U808="Projet OCM (HUAWEI)","PLANNED WORKS",
U808="Projet OCM (NOKIA)","PLANNED WORKS",
U808="ACCESS-ISSUE","ACCESS-ISSUE",
U808="Projet OCM (ZTE, NOKIA, autres projets)","PLANNED WORKS",
U808="No root CAuse","No root cause",
U808="ODU HS","ACTIVE",
U808="IP &amp; VLAN","ACTIVE",
U808="Warehouse HUAWEI","SPARE-ISSUE",
U808="SPARE-HS","SPARE-ISSUE",
U808="Power Telco","ACTIVE",U808="no impacts","no impacts"
),"")</f>
        <v/>
      </c>
      <c r="W808" s="104" t="s">
        <v>6741</v>
      </c>
      <c r="X808" s="104" t="s">
        <v>6742</v>
      </c>
      <c r="Y808" s="104"/>
      <c r="Z808" s="104" t="s">
        <v>6743</v>
      </c>
      <c r="AA808" s="104" t="s">
        <v>6688</v>
      </c>
      <c r="AB808" s="104" t="s">
        <v>6154</v>
      </c>
      <c r="AC808" s="9"/>
      <c r="AD808" s="9"/>
      <c r="AE808" s="7" t="s">
        <v>5423</v>
      </c>
      <c r="AF808" s="6"/>
      <c r="AG808" s="7"/>
      <c r="AH808" s="3" t="s">
        <v>5423</v>
      </c>
      <c r="AI808" s="18" t="s">
        <v>5423</v>
      </c>
      <c r="AJ808" s="18" t="s">
        <v>5423</v>
      </c>
      <c r="AK808" s="18" t="s">
        <v>5423</v>
      </c>
      <c r="AL808" s="18" t="s">
        <v>5423</v>
      </c>
      <c r="AM808" s="18" t="s">
        <v>5423</v>
      </c>
      <c r="AN808" s="18" t="s">
        <v>5423</v>
      </c>
      <c r="AO808" s="18" t="s">
        <v>5423</v>
      </c>
      <c r="AP808" s="18" t="s">
        <v>5423</v>
      </c>
      <c r="AQ808" s="18" t="s">
        <v>5423</v>
      </c>
      <c r="AR808" s="18" t="s">
        <v>5423</v>
      </c>
      <c r="AS808" s="18" t="s">
        <v>5423</v>
      </c>
      <c r="AT808" s="18" t="s">
        <v>5423</v>
      </c>
      <c r="AU808" s="9" t="s">
        <v>6154</v>
      </c>
      <c r="AV808" s="14"/>
      <c r="AW808" s="14" t="s">
        <v>5423</v>
      </c>
      <c r="AX808" s="14" t="str">
        <f>_xlfn.XLOOKUP(B808,'[4]cell downs 18042026 17h'!$B:$B,'[4]cell downs 18042026 17h'!$B:$B,"")</f>
        <v/>
      </c>
      <c r="AY808" s="14" t="str">
        <f>_xlfn.XLOOKUP(B808,'[5]Cells Huawei 19042026 15h'!$B:$B,'[5]Cells Huawei 19042026 15h'!$B:$B,"")</f>
        <v/>
      </c>
      <c r="AZ808" s="105" t="str">
        <f>_xlfn.XLOOKUP(B808,'INCIDENT-04-23-2026'!E:E,'INCIDENT-04-23-2026'!F:F,"")</f>
        <v/>
      </c>
      <c r="BA808" s="105" t="str">
        <f>_xlfn.XLOOKUP(B808,'[6]Eneo 17H'!$C:$C,'[6]Eneo 17H'!$I:$I,"")</f>
        <v/>
      </c>
      <c r="BB808" s="105" t="str">
        <f>_xlfn.XLOOKUP(B808,[8]ALL!$B:$B,[8]ALL!$M:$M,"")</f>
        <v/>
      </c>
      <c r="BC808" s="105" t="str">
        <f>_xlfn.XLOOKUP(B808,'[6]Eneo 17H'!$C:$C,'[6]Eneo 17H'!$I:$I,"")</f>
        <v/>
      </c>
      <c r="BD808" s="105" t="str">
        <f>_xlfn.XLOOKUP(B808,'[7]Eneo 12H'!$C:$C,'[7]Eneo 12H'!$I:$I,"")</f>
        <v/>
      </c>
      <c r="BE808" s="11" t="s">
        <v>6983</v>
      </c>
    </row>
    <row r="809" spans="1:57" hidden="1" x14ac:dyDescent="0.3">
      <c r="A809" s="1" t="s">
        <v>2822</v>
      </c>
      <c r="B809" s="8" t="s">
        <v>2823</v>
      </c>
      <c r="C809" s="3" t="str">
        <f>_xlfn.XLOOKUP(B809,'[1]daily break down'!$D:$D,'[1]daily break down'!$E:$E,"")</f>
        <v>NORD</v>
      </c>
      <c r="D809" s="1" t="s">
        <v>21</v>
      </c>
      <c r="E809" s="1" t="s">
        <v>563</v>
      </c>
      <c r="F809" s="3" t="s">
        <v>23</v>
      </c>
      <c r="G809" s="1" t="s">
        <v>2820</v>
      </c>
      <c r="H809" s="25" t="str">
        <f>_xlfn.XLOOKUP(B809,[2]CALCULATION!$B:$B,[2]CALCULATION!$H:$H,"")</f>
        <v>HUAWEI</v>
      </c>
      <c r="I809" s="23">
        <v>0.3529026946663128</v>
      </c>
      <c r="J809" s="23">
        <v>0.26469039730847266</v>
      </c>
      <c r="K809" s="23">
        <v>7.9485593537138346</v>
      </c>
      <c r="L809" s="23">
        <v>1.3409125282150935</v>
      </c>
      <c r="M809" s="23">
        <v>0.95954504855421707</v>
      </c>
      <c r="N809" s="23">
        <v>1.9085317307445357</v>
      </c>
      <c r="O809" s="23">
        <v>1.2433724848972556</v>
      </c>
      <c r="P809" s="103" t="s">
        <v>6553</v>
      </c>
      <c r="Q809" s="36" t="s">
        <v>5796</v>
      </c>
      <c r="R809" s="36"/>
      <c r="S809" s="35" t="str" cm="1">
        <f t="array" ref="S809">IFERROR(_xlfn.IFS(
U809="MPR ISSUE","PDH",
U809="BSS Hardware Issue","BSS",
U809="Sites strategiques, MLL, Pylone, etc.","ENVTECH",
U809="AKTIVCO DEFAUT GE &amp; POWER Cabinet","AKTIVCO",
U809="AKTIVCO Coupure ENEO &amp; Baisse de tension","AKTIVCO GRID ONLY",
U809="Coupure ENEO &amp; Baisse de tension","IHS GRID ONLY",
U809="Defaut GE &amp; POWER Cabinet","IHS",
U809="Sharing","Partners",
U809="Sites strategiques &amp; DataCenter","SST &amp; DC",
U809="Exclu","Exclu",
U809="SAT","SAT",
U809="SPARE-ISSUE","SPARE-ISSUE",
U809="Fiber CAmtel","TRANS_FO_CAMTEL",
U809="Fiber AOF","Fiber AOF",
U809="Projet OCM (HUAWEI)","TRAVAUX-HUAWEI",
U809="Projet OCM (NOKIA)","TRAVAUX-NOKIA",
U809="ACCESS-ISSUE","ACCESS-ISSUE",
U809="Projet OCM (ZTE, NOKIA, autres projets)","TRAVAUX OCM",
U809="No root CAuse","No root cause",
U809="ODU HS","PDH",
U809="IP &amp; VLAN","PDH",
U809="Warehouse HUAWEI","SPARE-ISSUE",
U809="SPARE-HS","SPARE-ISSUE",
U809="Power Telco","BSS",U809="no impacts","no impacts"
),"")</f>
        <v/>
      </c>
      <c r="T809" s="35" t="str" cm="1">
        <f t="array" ref="T809">IFERROR(_xlfn.IFS(
U809="MPR ISSUE","TX ISSUE",
U809="BSS Hardware Issue","RAN ISSUE",
U809="Sites strategiques, MLL, Pylone, etc.","ENVTECH",
U809="AKTIVCO DEFAUT GE &amp; POWER Cabinet","POWER ISSUE",
U809="AKTIVCO Coupure ENEO &amp; Baisse de tension","POWER ISSUE",
U809="Coupure ENEO &amp; Baisse de tension","POWER ISSUE",
U809="Defaut GE &amp; POWER Cabinet","POWER ISSUE",
U809="Sharing","POWER ISSUE",
U809="Sites strategiques &amp; DataCenter","POWER ISSUE",
U809="Exclu","Exclu",
U809="SAT","TX ISSUE",
U809="SPARE-ISSUE","SPARE-ISSUE",
U809="Fiber CAmtel","TX ISSUE",
U809="Fiber AOF","TX ISSUE",
U809="Projet OCM (HUAWEI)","TRAVAUX-HUAWEI",
U809="Projet OCM (NOKIA)","TRAVAUX -NOKIA",
U809="ACCESS-ISSUE","ACCESS-ISSUE",
U809="Projet OCM (ZTE, NOKIA, autres projets)","TRAVAUX OCM",
U809="No root CAuse","No root cause",
U809="ODU HS","TX ISSUE",
U809="IP &amp; VLAN","TX ISSUE",
U809="Warehouse HUAWEI","SPARE-ISSUE",
U809="SPARE-HS","SPARE-ISSUE",
U809="Power Telco","RAN ISSUE",U809="no impacts","no impacts"
),"")</f>
        <v/>
      </c>
      <c r="U809" s="28"/>
      <c r="V809" s="35" t="str" cm="1">
        <f t="array" ref="V809">IFERROR(_xlfn.IFS(
U809="MPR ISSUE","ACTIVE",
U809="BSS Hardware Issue","ACTIVE",
U809="Sites strategiques, MLL, Pylone, etc.","PASSIVE",
U809="AKTIVCO DEFAUT GE &amp; POWER Cabinet","PASSIVE",
U809="AKTIVCO Coupure ENEO &amp; Baisse de tension","PASSIVE",
U809="Coupure ENEO &amp; Baisse de tension","PASSIVE",
U809="Defaut GE &amp; POWER Cabinet","PASSIVE",
U809="Sharing","PASSIVE",
U809="Sites strategiques &amp; DataCenter","PASSIVE",
U809="Exclu","Exclu",
U809="SAT","ACTIVE",
U809="SPARE-ISSUE","SPARE-ISSUE",
U809="Fiber CAmtel","ACTIVE",
U809="Fiber AOF","ACTIVE",
U809="Projet OCM (HUAWEI)","PLANNED WORKS",
U809="Projet OCM (NOKIA)","PLANNED WORKS",
U809="ACCESS-ISSUE","ACCESS-ISSUE",
U809="Projet OCM (ZTE, NOKIA, autres projets)","PLANNED WORKS",
U809="No root CAuse","No root cause",
U809="ODU HS","ACTIVE",
U809="IP &amp; VLAN","ACTIVE",
U809="Warehouse HUAWEI","SPARE-ISSUE",
U809="SPARE-HS","SPARE-ISSUE",
U809="Power Telco","ACTIVE",U809="no impacts","no impacts"
),"")</f>
        <v/>
      </c>
      <c r="W809" s="104" t="s">
        <v>6741</v>
      </c>
      <c r="X809" s="104" t="s">
        <v>6742</v>
      </c>
      <c r="Y809" s="104"/>
      <c r="Z809" s="104" t="s">
        <v>7502</v>
      </c>
      <c r="AA809" s="104" t="s">
        <v>6688</v>
      </c>
      <c r="AB809" s="104" t="s">
        <v>5423</v>
      </c>
      <c r="AC809" s="9"/>
      <c r="AD809" s="9"/>
      <c r="AE809" s="7" t="s">
        <v>5423</v>
      </c>
      <c r="AF809" s="6"/>
      <c r="AG809" s="7"/>
      <c r="AH809" s="3" t="s">
        <v>5423</v>
      </c>
      <c r="AI809" s="18" t="s">
        <v>5423</v>
      </c>
      <c r="AJ809" s="18" t="s">
        <v>5423</v>
      </c>
      <c r="AK809" s="18" t="s">
        <v>5423</v>
      </c>
      <c r="AL809" s="18" t="s">
        <v>5423</v>
      </c>
      <c r="AM809" s="18" t="s">
        <v>5423</v>
      </c>
      <c r="AN809" s="18" t="s">
        <v>5423</v>
      </c>
      <c r="AO809" s="18" t="s">
        <v>5423</v>
      </c>
      <c r="AP809" s="18" t="s">
        <v>5423</v>
      </c>
      <c r="AQ809" s="18" t="s">
        <v>5423</v>
      </c>
      <c r="AR809" s="18" t="s">
        <v>5423</v>
      </c>
      <c r="AS809" s="18" t="s">
        <v>5423</v>
      </c>
      <c r="AT809" s="18" t="s">
        <v>5423</v>
      </c>
      <c r="AU809" s="9" t="s">
        <v>5423</v>
      </c>
      <c r="AV809" s="14"/>
      <c r="AW809" s="14" t="s">
        <v>5423</v>
      </c>
      <c r="AX809" s="14" t="str">
        <f>_xlfn.XLOOKUP(B809,'[4]cell downs 18042026 17h'!$B:$B,'[4]cell downs 18042026 17h'!$B:$B,"")</f>
        <v/>
      </c>
      <c r="AY809" s="14" t="str">
        <f>_xlfn.XLOOKUP(B809,'[5]Cells Huawei 19042026 15h'!$B:$B,'[5]Cells Huawei 19042026 15h'!$B:$B,"")</f>
        <v/>
      </c>
      <c r="AZ809" s="105" t="str">
        <f>_xlfn.XLOOKUP(B809,'INCIDENT-04-23-2026'!E:E,'INCIDENT-04-23-2026'!F:F,"")</f>
        <v/>
      </c>
      <c r="BA809" s="105" t="str">
        <f>_xlfn.XLOOKUP(B809,'[6]Eneo 17H'!$C:$C,'[6]Eneo 17H'!$I:$I,"")</f>
        <v/>
      </c>
      <c r="BB809" s="105" t="str">
        <f>_xlfn.XLOOKUP(B809,[8]ALL!$B:$B,[8]ALL!$M:$M,"")</f>
        <v/>
      </c>
      <c r="BC809" s="105" t="str">
        <f>_xlfn.XLOOKUP(B809,'[6]Eneo 17H'!$C:$C,'[6]Eneo 17H'!$I:$I,"")</f>
        <v/>
      </c>
      <c r="BD809" s="105" t="str">
        <f>_xlfn.XLOOKUP(B809,'[7]Eneo 12H'!$C:$C,'[7]Eneo 12H'!$I:$I,"")</f>
        <v/>
      </c>
      <c r="BE809" s="11" t="s">
        <v>7326</v>
      </c>
    </row>
    <row r="810" spans="1:57" hidden="1" x14ac:dyDescent="0.3">
      <c r="A810" s="1" t="s">
        <v>1372</v>
      </c>
      <c r="B810" s="8" t="s">
        <v>1373</v>
      </c>
      <c r="C810" s="3" t="str">
        <f>_xlfn.XLOOKUP(B810,'[1]daily break down'!$D:$D,'[1]daily break down'!$E:$E,"")</f>
        <v>Douala</v>
      </c>
      <c r="D810" s="1"/>
      <c r="E810" s="1"/>
      <c r="F810" s="3" t="s">
        <v>31</v>
      </c>
      <c r="G810" s="1" t="s">
        <v>32</v>
      </c>
      <c r="H810" s="27" t="str">
        <f>_xlfn.XLOOKUP(B810,[2]CALCULATION!$B:$B,[2]CALCULATION!$H:$H,"")</f>
        <v>ZTE</v>
      </c>
      <c r="I810" s="23">
        <v>1.9208379347835487E-2</v>
      </c>
      <c r="J810" s="23">
        <v>0</v>
      </c>
      <c r="K810" s="23">
        <v>0</v>
      </c>
      <c r="L810" s="23">
        <v>0</v>
      </c>
      <c r="M810" s="23">
        <v>7.2624438908435979E-2</v>
      </c>
      <c r="N810" s="23">
        <v>0</v>
      </c>
      <c r="O810" s="23">
        <v>0</v>
      </c>
      <c r="P810" s="103" t="s">
        <v>6554</v>
      </c>
      <c r="Q810" s="36" t="s">
        <v>5796</v>
      </c>
      <c r="R810" s="36"/>
      <c r="S810" s="35" t="str" cm="1">
        <f t="array" ref="S810">IFERROR(_xlfn.IFS(
U810="MPR ISSUE","PDH",
U810="BSS Hardware Issue","BSS",
U810="Sites strategiques, MLL, Pylone, etc.","ENVTECH",
U810="AKTIVCO DEFAUT GE &amp; POWER Cabinet","AKTIVCO",
U810="AKTIVCO Coupure ENEO &amp; Baisse de tension","AKTIVCO GRID ONLY",
U810="Coupure ENEO &amp; Baisse de tension","IHS GRID ONLY",
U810="Defaut GE &amp; POWER Cabinet","IHS",
U810="Sharing","Partners",
U810="Sites strategiques &amp; DataCenter","SST &amp; DC",
U810="Exclu","Exclu",
U810="SAT","SAT",
U810="SPARE-ISSUE","SPARE-ISSUE",
U810="Fiber CAmtel","TRANS_FO_CAMTEL",
U810="Fiber AOF","Fiber AOF",
U810="Projet OCM (HUAWEI)","TRAVAUX-HUAWEI",
U810="Projet OCM (NOKIA)","TRAVAUX-NOKIA",
U810="ACCESS-ISSUE","ACCESS-ISSUE",
U810="Projet OCM (ZTE, NOKIA, autres projets)","TRAVAUX OCM",
U810="No root CAuse","No root cause",
U810="ODU HS","PDH",
U810="IP &amp; VLAN","PDH",
U810="Warehouse HUAWEI","SPARE-ISSUE",
U810="SPARE-HS","SPARE-ISSUE",
U810="Power Telco","BSS",U810="no impacts","no impacts"
),"")</f>
        <v/>
      </c>
      <c r="T810" s="35" t="str" cm="1">
        <f t="array" ref="T810">IFERROR(_xlfn.IFS(
U810="MPR ISSUE","TX ISSUE",
U810="BSS Hardware Issue","RAN ISSUE",
U810="Sites strategiques, MLL, Pylone, etc.","ENVTECH",
U810="AKTIVCO DEFAUT GE &amp; POWER Cabinet","POWER ISSUE",
U810="AKTIVCO Coupure ENEO &amp; Baisse de tension","POWER ISSUE",
U810="Coupure ENEO &amp; Baisse de tension","POWER ISSUE",
U810="Defaut GE &amp; POWER Cabinet","POWER ISSUE",
U810="Sharing","POWER ISSUE",
U810="Sites strategiques &amp; DataCenter","POWER ISSUE",
U810="Exclu","Exclu",
U810="SAT","TX ISSUE",
U810="SPARE-ISSUE","SPARE-ISSUE",
U810="Fiber CAmtel","TX ISSUE",
U810="Fiber AOF","TX ISSUE",
U810="Projet OCM (HUAWEI)","TRAVAUX-HUAWEI",
U810="Projet OCM (NOKIA)","TRAVAUX -NOKIA",
U810="ACCESS-ISSUE","ACCESS-ISSUE",
U810="Projet OCM (ZTE, NOKIA, autres projets)","TRAVAUX OCM",
U810="No root CAuse","No root cause",
U810="ODU HS","TX ISSUE",
U810="IP &amp; VLAN","TX ISSUE",
U810="Warehouse HUAWEI","SPARE-ISSUE",
U810="SPARE-HS","SPARE-ISSUE",
U810="Power Telco","RAN ISSUE",U810="no impacts","no impacts"
),"")</f>
        <v/>
      </c>
      <c r="U810" s="28"/>
      <c r="V810" s="35" t="str" cm="1">
        <f t="array" ref="V810">IFERROR(_xlfn.IFS(
U810="MPR ISSUE","ACTIVE",
U810="BSS Hardware Issue","ACTIVE",
U810="Sites strategiques, MLL, Pylone, etc.","PASSIVE",
U810="AKTIVCO DEFAUT GE &amp; POWER Cabinet","PASSIVE",
U810="AKTIVCO Coupure ENEO &amp; Baisse de tension","PASSIVE",
U810="Coupure ENEO &amp; Baisse de tension","PASSIVE",
U810="Defaut GE &amp; POWER Cabinet","PASSIVE",
U810="Sharing","PASSIVE",
U810="Sites strategiques &amp; DataCenter","PASSIVE",
U810="Exclu","Exclu",
U810="SAT","ACTIVE",
U810="SPARE-ISSUE","SPARE-ISSUE",
U810="Fiber CAmtel","ACTIVE",
U810="Fiber AOF","ACTIVE",
U810="Projet OCM (HUAWEI)","PLANNED WORKS",
U810="Projet OCM (NOKIA)","PLANNED WORKS",
U810="ACCESS-ISSUE","ACCESS-ISSUE",
U810="Projet OCM (ZTE, NOKIA, autres projets)","PLANNED WORKS",
U810="No root CAuse","No root cause",
U810="ODU HS","ACTIVE",
U810="IP &amp; VLAN","ACTIVE",
U810="Warehouse HUAWEI","SPARE-ISSUE",
U810="SPARE-HS","SPARE-ISSUE",
U810="Power Telco","ACTIVE",U810="no impacts","no impacts"
),"")</f>
        <v/>
      </c>
      <c r="W810" s="102"/>
      <c r="X810" s="102"/>
      <c r="Y810" s="102"/>
      <c r="Z810" s="102"/>
      <c r="AA810" s="102"/>
      <c r="AB810" s="104" t="s">
        <v>6156</v>
      </c>
      <c r="AC810" s="9"/>
      <c r="AD810" s="9"/>
      <c r="AE810" s="7" t="s">
        <v>5423</v>
      </c>
      <c r="AF810" s="6"/>
      <c r="AG810" s="7"/>
      <c r="AH810" s="3" t="s">
        <v>5423</v>
      </c>
      <c r="AI810" s="18" t="s">
        <v>5423</v>
      </c>
      <c r="AJ810" s="18" t="s">
        <v>5423</v>
      </c>
      <c r="AK810" s="18" t="s">
        <v>5423</v>
      </c>
      <c r="AL810" s="18" t="s">
        <v>5423</v>
      </c>
      <c r="AM810" s="18" t="s">
        <v>5423</v>
      </c>
      <c r="AN810" s="18" t="s">
        <v>5423</v>
      </c>
      <c r="AO810" s="18" t="s">
        <v>5423</v>
      </c>
      <c r="AP810" s="18" t="s">
        <v>5423</v>
      </c>
      <c r="AQ810" s="18" t="s">
        <v>5423</v>
      </c>
      <c r="AR810" s="18" t="s">
        <v>5423</v>
      </c>
      <c r="AS810" s="18" t="s">
        <v>5423</v>
      </c>
      <c r="AT810" s="18" t="s">
        <v>5423</v>
      </c>
      <c r="AU810" s="9" t="s">
        <v>6156</v>
      </c>
      <c r="AV810" s="14"/>
      <c r="AW810" s="14" t="s">
        <v>5423</v>
      </c>
      <c r="AX810" s="14" t="str">
        <f>_xlfn.XLOOKUP(B810,'[4]cell downs 18042026 17h'!$B:$B,'[4]cell downs 18042026 17h'!$B:$B,"")</f>
        <v/>
      </c>
      <c r="AY810" s="14" t="str">
        <f>_xlfn.XLOOKUP(B810,'[5]Cells Huawei 19042026 15h'!$B:$B,'[5]Cells Huawei 19042026 15h'!$B:$B,"")</f>
        <v/>
      </c>
      <c r="AZ810" s="105" t="str">
        <f>_xlfn.XLOOKUP(B810,'INCIDENT-04-23-2026'!E:E,'INCIDENT-04-23-2026'!F:F,"")</f>
        <v/>
      </c>
      <c r="BA810" s="105" t="str">
        <f>_xlfn.XLOOKUP(B810,'[6]Eneo 17H'!$C:$C,'[6]Eneo 17H'!$I:$I,"")</f>
        <v/>
      </c>
      <c r="BB810" s="105" t="str">
        <f>_xlfn.XLOOKUP(B810,[8]ALL!$B:$B,[8]ALL!$M:$M,"")</f>
        <v/>
      </c>
      <c r="BC810" s="105" t="str">
        <f>_xlfn.XLOOKUP(B810,'[6]Eneo 17H'!$C:$C,'[6]Eneo 17H'!$I:$I,"")</f>
        <v/>
      </c>
      <c r="BD810" s="105" t="str">
        <f>_xlfn.XLOOKUP(B810,'[7]Eneo 12H'!$C:$C,'[7]Eneo 12H'!$I:$I,"")</f>
        <v/>
      </c>
      <c r="BE810" s="105" t="s">
        <v>5423</v>
      </c>
    </row>
    <row r="811" spans="1:57" hidden="1" x14ac:dyDescent="0.3">
      <c r="A811" s="1" t="s">
        <v>2704</v>
      </c>
      <c r="B811" s="8" t="s">
        <v>2705</v>
      </c>
      <c r="C811" s="3" t="str">
        <f>_xlfn.XLOOKUP(B811,'[1]daily break down'!$D:$D,'[1]daily break down'!$E:$E,"")</f>
        <v>CENTRE</v>
      </c>
      <c r="D811" s="1" t="s">
        <v>11</v>
      </c>
      <c r="E811" s="1" t="s">
        <v>12</v>
      </c>
      <c r="F811" s="3" t="s">
        <v>226</v>
      </c>
      <c r="G811" s="1" t="s">
        <v>489</v>
      </c>
      <c r="H811" s="27" t="str">
        <f>_xlfn.XLOOKUP(B811,[2]CALCULATION!$B:$B,[2]CALCULATION!$H:$H,"")</f>
        <v>ZTE</v>
      </c>
      <c r="I811" s="23">
        <v>7.383722423402809E-3</v>
      </c>
      <c r="J811" s="23">
        <v>0</v>
      </c>
      <c r="K811" s="23">
        <v>0</v>
      </c>
      <c r="L811" s="23">
        <v>0</v>
      </c>
      <c r="M811" s="23">
        <v>6.500886046690843E-2</v>
      </c>
      <c r="N811" s="23">
        <v>0</v>
      </c>
      <c r="O811" s="23">
        <v>1.7335696124509133E-2</v>
      </c>
      <c r="P811" s="103" t="s">
        <v>6554</v>
      </c>
      <c r="Q811" s="36" t="s">
        <v>5796</v>
      </c>
      <c r="R811" s="36"/>
      <c r="S811" s="35" t="str" cm="1">
        <f t="array" ref="S811">IFERROR(_xlfn.IFS(
U811="MPR ISSUE","PDH",
U811="BSS Hardware Issue","BSS",
U811="Sites strategiques, MLL, Pylone, etc.","ENVTECH",
U811="AKTIVCO DEFAUT GE &amp; POWER Cabinet","AKTIVCO",
U811="AKTIVCO Coupure ENEO &amp; Baisse de tension","AKTIVCO GRID ONLY",
U811="Coupure ENEO &amp; Baisse de tension","IHS GRID ONLY",
U811="Defaut GE &amp; POWER Cabinet","IHS",
U811="Sharing","Partners",
U811="Sites strategiques &amp; DataCenter","SST &amp; DC",
U811="Exclu","Exclu",
U811="SAT","SAT",
U811="SPARE-ISSUE","SPARE-ISSUE",
U811="Fiber CAmtel","TRANS_FO_CAMTEL",
U811="Fiber AOF","Fiber AOF",
U811="Projet OCM (HUAWEI)","TRAVAUX-HUAWEI",
U811="Projet OCM (NOKIA)","TRAVAUX-NOKIA",
U811="ACCESS-ISSUE","ACCESS-ISSUE",
U811="Projet OCM (ZTE, NOKIA, autres projets)","TRAVAUX OCM",
U811="No root CAuse","No root cause",
U811="ODU HS","PDH",
U811="IP &amp; VLAN","PDH",
U811="Warehouse HUAWEI","SPARE-ISSUE",
U811="SPARE-HS","SPARE-ISSUE",
U811="Power Telco","BSS",U811="no impacts","no impacts"
),"")</f>
        <v/>
      </c>
      <c r="T811" s="35" t="str" cm="1">
        <f t="array" ref="T811">IFERROR(_xlfn.IFS(
U811="MPR ISSUE","TX ISSUE",
U811="BSS Hardware Issue","RAN ISSUE",
U811="Sites strategiques, MLL, Pylone, etc.","ENVTECH",
U811="AKTIVCO DEFAUT GE &amp; POWER Cabinet","POWER ISSUE",
U811="AKTIVCO Coupure ENEO &amp; Baisse de tension","POWER ISSUE",
U811="Coupure ENEO &amp; Baisse de tension","POWER ISSUE",
U811="Defaut GE &amp; POWER Cabinet","POWER ISSUE",
U811="Sharing","POWER ISSUE",
U811="Sites strategiques &amp; DataCenter","POWER ISSUE",
U811="Exclu","Exclu",
U811="SAT","TX ISSUE",
U811="SPARE-ISSUE","SPARE-ISSUE",
U811="Fiber CAmtel","TX ISSUE",
U811="Fiber AOF","TX ISSUE",
U811="Projet OCM (HUAWEI)","TRAVAUX-HUAWEI",
U811="Projet OCM (NOKIA)","TRAVAUX -NOKIA",
U811="ACCESS-ISSUE","ACCESS-ISSUE",
U811="Projet OCM (ZTE, NOKIA, autres projets)","TRAVAUX OCM",
U811="No root CAuse","No root cause",
U811="ODU HS","TX ISSUE",
U811="IP &amp; VLAN","TX ISSUE",
U811="Warehouse HUAWEI","SPARE-ISSUE",
U811="SPARE-HS","SPARE-ISSUE",
U811="Power Telco","RAN ISSUE",U811="no impacts","no impacts"
),"")</f>
        <v/>
      </c>
      <c r="U811" s="28"/>
      <c r="V811" s="35" t="str" cm="1">
        <f t="array" ref="V811">IFERROR(_xlfn.IFS(
U811="MPR ISSUE","ACTIVE",
U811="BSS Hardware Issue","ACTIVE",
U811="Sites strategiques, MLL, Pylone, etc.","PASSIVE",
U811="AKTIVCO DEFAUT GE &amp; POWER Cabinet","PASSIVE",
U811="AKTIVCO Coupure ENEO &amp; Baisse de tension","PASSIVE",
U811="Coupure ENEO &amp; Baisse de tension","PASSIVE",
U811="Defaut GE &amp; POWER Cabinet","PASSIVE",
U811="Sharing","PASSIVE",
U811="Sites strategiques &amp; DataCenter","PASSIVE",
U811="Exclu","Exclu",
U811="SAT","ACTIVE",
U811="SPARE-ISSUE","SPARE-ISSUE",
U811="Fiber CAmtel","ACTIVE",
U811="Fiber AOF","ACTIVE",
U811="Projet OCM (HUAWEI)","PLANNED WORKS",
U811="Projet OCM (NOKIA)","PLANNED WORKS",
U811="ACCESS-ISSUE","ACCESS-ISSUE",
U811="Projet OCM (ZTE, NOKIA, autres projets)","PLANNED WORKS",
U811="No root CAuse","No root cause",
U811="ODU HS","ACTIVE",
U811="IP &amp; VLAN","ACTIVE",
U811="Warehouse HUAWEI","SPARE-ISSUE",
U811="SPARE-HS","SPARE-ISSUE",
U811="Power Telco","ACTIVE",U811="no impacts","no impacts"
),"")</f>
        <v/>
      </c>
      <c r="W811" s="102"/>
      <c r="X811" s="102"/>
      <c r="Y811" s="102"/>
      <c r="Z811" s="102"/>
      <c r="AA811" s="102"/>
      <c r="AB811" s="104" t="s">
        <v>5423</v>
      </c>
      <c r="AC811" s="9"/>
      <c r="AD811" s="9"/>
      <c r="AE811" s="7" t="s">
        <v>5423</v>
      </c>
      <c r="AF811" s="6"/>
      <c r="AG811" s="7"/>
      <c r="AH811" s="3" t="s">
        <v>5423</v>
      </c>
      <c r="AI811" s="18" t="s">
        <v>5423</v>
      </c>
      <c r="AJ811" s="18" t="s">
        <v>5423</v>
      </c>
      <c r="AK811" s="18" t="s">
        <v>5423</v>
      </c>
      <c r="AL811" s="18" t="s">
        <v>5423</v>
      </c>
      <c r="AM811" s="18" t="s">
        <v>5423</v>
      </c>
      <c r="AN811" s="18" t="s">
        <v>5423</v>
      </c>
      <c r="AO811" s="18" t="s">
        <v>5423</v>
      </c>
      <c r="AP811" s="18" t="s">
        <v>5423</v>
      </c>
      <c r="AQ811" s="18" t="s">
        <v>5423</v>
      </c>
      <c r="AR811" s="18" t="s">
        <v>5423</v>
      </c>
      <c r="AS811" s="18" t="s">
        <v>5423</v>
      </c>
      <c r="AT811" s="18" t="s">
        <v>5423</v>
      </c>
      <c r="AU811" s="9" t="s">
        <v>5423</v>
      </c>
      <c r="AV811" s="14"/>
      <c r="AW811" s="14" t="s">
        <v>5423</v>
      </c>
      <c r="AX811" s="14" t="str">
        <f>_xlfn.XLOOKUP(B811,'[4]cell downs 18042026 17h'!$B:$B,'[4]cell downs 18042026 17h'!$B:$B,"")</f>
        <v/>
      </c>
      <c r="AY811" s="14" t="str">
        <f>_xlfn.XLOOKUP(B811,'[5]Cells Huawei 19042026 15h'!$B:$B,'[5]Cells Huawei 19042026 15h'!$B:$B,"")</f>
        <v/>
      </c>
      <c r="AZ811" s="105" t="str">
        <f>_xlfn.XLOOKUP(B811,'INCIDENT-04-23-2026'!E:E,'INCIDENT-04-23-2026'!F:F,"")</f>
        <v/>
      </c>
      <c r="BA811" s="105" t="str">
        <f>_xlfn.XLOOKUP(B811,'[6]Eneo 17H'!$C:$C,'[6]Eneo 17H'!$I:$I,"")</f>
        <v/>
      </c>
      <c r="BB811" s="105" t="str">
        <f>_xlfn.XLOOKUP(B811,[8]ALL!$B:$B,[8]ALL!$M:$M,"")</f>
        <v/>
      </c>
      <c r="BC811" s="105" t="str">
        <f>_xlfn.XLOOKUP(B811,'[6]Eneo 17H'!$C:$C,'[6]Eneo 17H'!$I:$I,"")</f>
        <v/>
      </c>
      <c r="BD811" s="105" t="str">
        <f>_xlfn.XLOOKUP(B811,'[7]Eneo 12H'!$C:$C,'[7]Eneo 12H'!$I:$I,"")</f>
        <v/>
      </c>
      <c r="BE811" s="105" t="s">
        <v>5423</v>
      </c>
    </row>
    <row r="812" spans="1:57" hidden="1" x14ac:dyDescent="0.3">
      <c r="A812" s="1" t="s">
        <v>280</v>
      </c>
      <c r="B812" s="8" t="s">
        <v>281</v>
      </c>
      <c r="C812" s="3" t="str">
        <f>_xlfn.XLOOKUP(B812,'[1]daily break down'!$D:$D,'[1]daily break down'!$E:$E,"")</f>
        <v>Douala</v>
      </c>
      <c r="D812" s="1"/>
      <c r="E812" s="1"/>
      <c r="F812" s="3" t="s">
        <v>31</v>
      </c>
      <c r="G812" s="1" t="s">
        <v>32</v>
      </c>
      <c r="H812" s="27" t="str">
        <f>_xlfn.XLOOKUP(B812,[2]CALCULATION!$B:$B,[2]CALCULATION!$H:$H,"")</f>
        <v>ZTE</v>
      </c>
      <c r="I812" s="23">
        <v>1.0529651887807379</v>
      </c>
      <c r="J812" s="23">
        <v>0.66829821963114322</v>
      </c>
      <c r="K812" s="23">
        <v>2.4922738440729049</v>
      </c>
      <c r="L812" s="23">
        <v>0.42392197652618319</v>
      </c>
      <c r="M812" s="23">
        <v>0</v>
      </c>
      <c r="N812" s="23">
        <v>0.71800458290172453</v>
      </c>
      <c r="O812" s="23">
        <v>1.2329746342382129</v>
      </c>
      <c r="P812" s="103" t="s">
        <v>6553</v>
      </c>
      <c r="Q812" s="36" t="s">
        <v>5796</v>
      </c>
      <c r="R812" s="36"/>
      <c r="S812" s="35" t="str" cm="1">
        <f t="array" ref="S812">IFERROR(_xlfn.IFS(
U812="MPR ISSUE","PDH",
U812="BSS Hardware Issue","BSS",
U812="Sites strategiques, MLL, Pylone, etc.","ENVTECH",
U812="AKTIVCO DEFAUT GE &amp; POWER Cabinet","AKTIVCO",
U812="AKTIVCO Coupure ENEO &amp; Baisse de tension","AKTIVCO GRID ONLY",
U812="Coupure ENEO &amp; Baisse de tension","IHS GRID ONLY",
U812="Defaut GE &amp; POWER Cabinet","IHS",
U812="Sharing","Partners",
U812="Sites strategiques &amp; DataCenter","SST &amp; DC",
U812="Exclu","Exclu",
U812="SAT","SAT",
U812="SPARE-ISSUE","SPARE-ISSUE",
U812="Fiber CAmtel","TRANS_FO_CAMTEL",
U812="Fiber AOF","Fiber AOF",
U812="Projet OCM (HUAWEI)","TRAVAUX-HUAWEI",
U812="Projet OCM (NOKIA)","TRAVAUX-NOKIA",
U812="ACCESS-ISSUE","ACCESS-ISSUE",
U812="Projet OCM (ZTE, NOKIA, autres projets)","TRAVAUX OCM",
U812="No root CAuse","No root cause",
U812="ODU HS","PDH",
U812="IP &amp; VLAN","PDH",
U812="Warehouse HUAWEI","SPARE-ISSUE",
U812="SPARE-HS","SPARE-ISSUE",
U812="Power Telco","BSS",U812="no impacts","no impacts"
),"")</f>
        <v/>
      </c>
      <c r="T812" s="35" t="str" cm="1">
        <f t="array" ref="T812">IFERROR(_xlfn.IFS(
U812="MPR ISSUE","TX ISSUE",
U812="BSS Hardware Issue","RAN ISSUE",
U812="Sites strategiques, MLL, Pylone, etc.","ENVTECH",
U812="AKTIVCO DEFAUT GE &amp; POWER Cabinet","POWER ISSUE",
U812="AKTIVCO Coupure ENEO &amp; Baisse de tension","POWER ISSUE",
U812="Coupure ENEO &amp; Baisse de tension","POWER ISSUE",
U812="Defaut GE &amp; POWER Cabinet","POWER ISSUE",
U812="Sharing","POWER ISSUE",
U812="Sites strategiques &amp; DataCenter","POWER ISSUE",
U812="Exclu","Exclu",
U812="SAT","TX ISSUE",
U812="SPARE-ISSUE","SPARE-ISSUE",
U812="Fiber CAmtel","TX ISSUE",
U812="Fiber AOF","TX ISSUE",
U812="Projet OCM (HUAWEI)","TRAVAUX-HUAWEI",
U812="Projet OCM (NOKIA)","TRAVAUX -NOKIA",
U812="ACCESS-ISSUE","ACCESS-ISSUE",
U812="Projet OCM (ZTE, NOKIA, autres projets)","TRAVAUX OCM",
U812="No root CAuse","No root cause",
U812="ODU HS","TX ISSUE",
U812="IP &amp; VLAN","TX ISSUE",
U812="Warehouse HUAWEI","SPARE-ISSUE",
U812="SPARE-HS","SPARE-ISSUE",
U812="Power Telco","RAN ISSUE",U812="no impacts","no impacts"
),"")</f>
        <v/>
      </c>
      <c r="U812" s="28"/>
      <c r="V812" s="35" t="str" cm="1">
        <f t="array" ref="V812">IFERROR(_xlfn.IFS(
U812="MPR ISSUE","ACTIVE",
U812="BSS Hardware Issue","ACTIVE",
U812="Sites strategiques, MLL, Pylone, etc.","PASSIVE",
U812="AKTIVCO DEFAUT GE &amp; POWER Cabinet","PASSIVE",
U812="AKTIVCO Coupure ENEO &amp; Baisse de tension","PASSIVE",
U812="Coupure ENEO &amp; Baisse de tension","PASSIVE",
U812="Defaut GE &amp; POWER Cabinet","PASSIVE",
U812="Sharing","PASSIVE",
U812="Sites strategiques &amp; DataCenter","PASSIVE",
U812="Exclu","Exclu",
U812="SAT","ACTIVE",
U812="SPARE-ISSUE","SPARE-ISSUE",
U812="Fiber CAmtel","ACTIVE",
U812="Fiber AOF","ACTIVE",
U812="Projet OCM (HUAWEI)","PLANNED WORKS",
U812="Projet OCM (NOKIA)","PLANNED WORKS",
U812="ACCESS-ISSUE","ACCESS-ISSUE",
U812="Projet OCM (ZTE, NOKIA, autres projets)","PLANNED WORKS",
U812="No root CAuse","No root cause",
U812="ODU HS","ACTIVE",
U812="IP &amp; VLAN","ACTIVE",
U812="Warehouse HUAWEI","SPARE-ISSUE",
U812="SPARE-HS","SPARE-ISSUE",
U812="Power Telco","ACTIVE",U812="no impacts","no impacts"
),"")</f>
        <v/>
      </c>
      <c r="W812" s="104" t="s">
        <v>6741</v>
      </c>
      <c r="X812" s="104" t="s">
        <v>6742</v>
      </c>
      <c r="Y812" s="104"/>
      <c r="Z812" s="104" t="s">
        <v>7502</v>
      </c>
      <c r="AA812" s="104" t="s">
        <v>6688</v>
      </c>
      <c r="AB812" s="104" t="s">
        <v>5423</v>
      </c>
      <c r="AC812" s="9"/>
      <c r="AD812" s="9"/>
      <c r="AE812" s="7" t="s">
        <v>5423</v>
      </c>
      <c r="AF812" s="6"/>
      <c r="AG812" s="7"/>
      <c r="AH812" s="3" t="s">
        <v>5423</v>
      </c>
      <c r="AI812" s="18" t="s">
        <v>5423</v>
      </c>
      <c r="AJ812" s="18" t="s">
        <v>5423</v>
      </c>
      <c r="AK812" s="18" t="s">
        <v>5423</v>
      </c>
      <c r="AL812" s="18" t="s">
        <v>5423</v>
      </c>
      <c r="AM812" s="18" t="s">
        <v>5423</v>
      </c>
      <c r="AN812" s="18" t="s">
        <v>5423</v>
      </c>
      <c r="AO812" s="18" t="s">
        <v>5423</v>
      </c>
      <c r="AP812" s="18" t="s">
        <v>5423</v>
      </c>
      <c r="AQ812" s="18" t="s">
        <v>5423</v>
      </c>
      <c r="AR812" s="18" t="s">
        <v>5423</v>
      </c>
      <c r="AS812" s="18" t="s">
        <v>5423</v>
      </c>
      <c r="AT812" s="18" t="s">
        <v>5423</v>
      </c>
      <c r="AU812" s="9" t="s">
        <v>5423</v>
      </c>
      <c r="AV812" s="14"/>
      <c r="AW812" s="14" t="s">
        <v>5423</v>
      </c>
      <c r="AX812" s="14" t="str">
        <f>_xlfn.XLOOKUP(B812,'[4]cell downs 18042026 17h'!$B:$B,'[4]cell downs 18042026 17h'!$B:$B,"")</f>
        <v/>
      </c>
      <c r="AY812" s="14" t="str">
        <f>_xlfn.XLOOKUP(B812,'[5]Cells Huawei 19042026 15h'!$B:$B,'[5]Cells Huawei 19042026 15h'!$B:$B,"")</f>
        <v/>
      </c>
      <c r="AZ812" s="105" t="str">
        <f>_xlfn.XLOOKUP(B812,'INCIDENT-04-23-2026'!E:E,'INCIDENT-04-23-2026'!F:F,"")</f>
        <v/>
      </c>
      <c r="BA812" s="105" t="str">
        <f>_xlfn.XLOOKUP(B812,'[6]Eneo 17H'!$C:$C,'[6]Eneo 17H'!$I:$I,"")</f>
        <v/>
      </c>
      <c r="BB812" s="105" t="str">
        <f>_xlfn.XLOOKUP(B812,[8]ALL!$B:$B,[8]ALL!$M:$M,"")</f>
        <v/>
      </c>
      <c r="BC812" s="105" t="str">
        <f>_xlfn.XLOOKUP(B812,'[6]Eneo 17H'!$C:$C,'[6]Eneo 17H'!$I:$I,"")</f>
        <v/>
      </c>
      <c r="BD812" s="105" t="str">
        <f>_xlfn.XLOOKUP(B812,'[7]Eneo 12H'!$C:$C,'[7]Eneo 12H'!$I:$I,"")</f>
        <v/>
      </c>
      <c r="BE812" s="11" t="s">
        <v>5423</v>
      </c>
    </row>
    <row r="813" spans="1:57" hidden="1" x14ac:dyDescent="0.3">
      <c r="A813" s="1" t="s">
        <v>811</v>
      </c>
      <c r="B813" s="1" t="s">
        <v>812</v>
      </c>
      <c r="C813" s="3" t="str">
        <f>_xlfn.XLOOKUP(B813,'[1]daily break down'!$D:$D,'[1]daily break down'!$E:$E,"")</f>
        <v>CENTRE</v>
      </c>
      <c r="D813" s="1"/>
      <c r="E813" s="1"/>
      <c r="F813" s="3" t="s">
        <v>37</v>
      </c>
      <c r="G813" s="1" t="s">
        <v>813</v>
      </c>
      <c r="H813" s="26" t="str">
        <f>_xlfn.XLOOKUP(B813,[2]CALCULATION!$B:$B,[2]CALCULATION!$H:$H,"")</f>
        <v>NOKIA</v>
      </c>
      <c r="I813" s="23">
        <v>0</v>
      </c>
      <c r="J813" s="23">
        <v>0</v>
      </c>
      <c r="K813" s="23">
        <v>0</v>
      </c>
      <c r="L813" s="23">
        <v>0.82786377933827293</v>
      </c>
      <c r="M813" s="23">
        <v>5.5984310838305761E-2</v>
      </c>
      <c r="N813" s="23">
        <v>0</v>
      </c>
      <c r="O813" s="23">
        <v>1.5516518136134442E-3</v>
      </c>
      <c r="P813" s="103" t="s">
        <v>6554</v>
      </c>
      <c r="Q813" s="36" t="s">
        <v>5796</v>
      </c>
      <c r="R813" s="36"/>
      <c r="S813" s="35" t="str" cm="1">
        <f t="array" ref="S813">IFERROR(_xlfn.IFS(
U813="MPR ISSUE","PDH",
U813="BSS Hardware Issue","BSS",
U813="Sites strategiques, MLL, Pylone, etc.","ENVTECH",
U813="AKTIVCO DEFAUT GE &amp; POWER Cabinet","AKTIVCO",
U813="AKTIVCO Coupure ENEO &amp; Baisse de tension","AKTIVCO GRID ONLY",
U813="Coupure ENEO &amp; Baisse de tension","IHS GRID ONLY",
U813="Defaut GE &amp; POWER Cabinet","IHS",
U813="Sharing","Partners",
U813="Sites strategiques &amp; DataCenter","SST &amp; DC",
U813="Exclu","Exclu",
U813="SAT","SAT",
U813="SPARE-ISSUE","SPARE-ISSUE",
U813="Fiber CAmtel","TRANS_FO_CAMTEL",
U813="Fiber AOF","Fiber AOF",
U813="Projet OCM (HUAWEI)","TRAVAUX-HUAWEI",
U813="Projet OCM (NOKIA)","TRAVAUX-NOKIA",
U813="ACCESS-ISSUE","ACCESS-ISSUE",
U813="Projet OCM (ZTE, NOKIA, autres projets)","TRAVAUX OCM",
U813="No root CAuse","No root cause",
U813="ODU HS","PDH",
U813="IP &amp; VLAN","PDH",
U813="Warehouse HUAWEI","SPARE-ISSUE",
U813="SPARE-HS","SPARE-ISSUE",
U813="Power Telco","BSS",U813="no impacts","no impacts"
),"")</f>
        <v/>
      </c>
      <c r="T813" s="35" t="str" cm="1">
        <f t="array" ref="T813">IFERROR(_xlfn.IFS(
U813="MPR ISSUE","TX ISSUE",
U813="BSS Hardware Issue","RAN ISSUE",
U813="Sites strategiques, MLL, Pylone, etc.","ENVTECH",
U813="AKTIVCO DEFAUT GE &amp; POWER Cabinet","POWER ISSUE",
U813="AKTIVCO Coupure ENEO &amp; Baisse de tension","POWER ISSUE",
U813="Coupure ENEO &amp; Baisse de tension","POWER ISSUE",
U813="Defaut GE &amp; POWER Cabinet","POWER ISSUE",
U813="Sharing","POWER ISSUE",
U813="Sites strategiques &amp; DataCenter","POWER ISSUE",
U813="Exclu","Exclu",
U813="SAT","TX ISSUE",
U813="SPARE-ISSUE","SPARE-ISSUE",
U813="Fiber CAmtel","TX ISSUE",
U813="Fiber AOF","TX ISSUE",
U813="Projet OCM (HUAWEI)","TRAVAUX-HUAWEI",
U813="Projet OCM (NOKIA)","TRAVAUX -NOKIA",
U813="ACCESS-ISSUE","ACCESS-ISSUE",
U813="Projet OCM (ZTE, NOKIA, autres projets)","TRAVAUX OCM",
U813="No root CAuse","No root cause",
U813="ODU HS","TX ISSUE",
U813="IP &amp; VLAN","TX ISSUE",
U813="Warehouse HUAWEI","SPARE-ISSUE",
U813="SPARE-HS","SPARE-ISSUE",
U813="Power Telco","RAN ISSUE",U813="no impacts","no impacts"
),"")</f>
        <v/>
      </c>
      <c r="U813" s="28"/>
      <c r="V813" s="35" t="str" cm="1">
        <f t="array" ref="V813">IFERROR(_xlfn.IFS(
U813="MPR ISSUE","ACTIVE",
U813="BSS Hardware Issue","ACTIVE",
U813="Sites strategiques, MLL, Pylone, etc.","PASSIVE",
U813="AKTIVCO DEFAUT GE &amp; POWER Cabinet","PASSIVE",
U813="AKTIVCO Coupure ENEO &amp; Baisse de tension","PASSIVE",
U813="Coupure ENEO &amp; Baisse de tension","PASSIVE",
U813="Defaut GE &amp; POWER Cabinet","PASSIVE",
U813="Sharing","PASSIVE",
U813="Sites strategiques &amp; DataCenter","PASSIVE",
U813="Exclu","Exclu",
U813="SAT","ACTIVE",
U813="SPARE-ISSUE","SPARE-ISSUE",
U813="Fiber CAmtel","ACTIVE",
U813="Fiber AOF","ACTIVE",
U813="Projet OCM (HUAWEI)","PLANNED WORKS",
U813="Projet OCM (NOKIA)","PLANNED WORKS",
U813="ACCESS-ISSUE","ACCESS-ISSUE",
U813="Projet OCM (ZTE, NOKIA, autres projets)","PLANNED WORKS",
U813="No root CAuse","No root cause",
U813="ODU HS","ACTIVE",
U813="IP &amp; VLAN","ACTIVE",
U813="Warehouse HUAWEI","SPARE-ISSUE",
U813="SPARE-HS","SPARE-ISSUE",
U813="Power Telco","ACTIVE",U813="no impacts","no impacts"
),"")</f>
        <v/>
      </c>
      <c r="W813" s="102"/>
      <c r="X813" s="102"/>
      <c r="Y813" s="102"/>
      <c r="Z813" s="102"/>
      <c r="AA813" s="102"/>
      <c r="AB813" s="104" t="s">
        <v>5423</v>
      </c>
      <c r="AC813" s="9"/>
      <c r="AD813" s="9"/>
      <c r="AE813" s="7" t="s">
        <v>5423</v>
      </c>
      <c r="AF813" s="6"/>
      <c r="AG813" s="7"/>
      <c r="AH813" s="3" t="s">
        <v>5423</v>
      </c>
      <c r="AI813" s="18" t="s">
        <v>5423</v>
      </c>
      <c r="AJ813" s="18" t="s">
        <v>5423</v>
      </c>
      <c r="AK813" s="18" t="s">
        <v>5423</v>
      </c>
      <c r="AL813" s="18" t="s">
        <v>5423</v>
      </c>
      <c r="AM813" s="18" t="s">
        <v>5423</v>
      </c>
      <c r="AN813" s="18" t="s">
        <v>5423</v>
      </c>
      <c r="AO813" s="18" t="s">
        <v>5423</v>
      </c>
      <c r="AP813" s="18" t="s">
        <v>5423</v>
      </c>
      <c r="AQ813" s="18" t="s">
        <v>5423</v>
      </c>
      <c r="AR813" s="18" t="s">
        <v>5423</v>
      </c>
      <c r="AS813" s="18" t="s">
        <v>5423</v>
      </c>
      <c r="AT813" s="18" t="s">
        <v>5423</v>
      </c>
      <c r="AU813" s="9" t="s">
        <v>5423</v>
      </c>
      <c r="AV813" s="14"/>
      <c r="AW813" s="14" t="s">
        <v>5423</v>
      </c>
      <c r="AX813" s="14" t="str">
        <f>_xlfn.XLOOKUP(B813,'[4]cell downs 18042026 17h'!$B:$B,'[4]cell downs 18042026 17h'!$B:$B,"")</f>
        <v/>
      </c>
      <c r="AY813" s="14" t="str">
        <f>_xlfn.XLOOKUP(B813,'[5]Cells Huawei 19042026 15h'!$B:$B,'[5]Cells Huawei 19042026 15h'!$B:$B,"")</f>
        <v/>
      </c>
      <c r="AZ813" s="105" t="str">
        <f>_xlfn.XLOOKUP(B813,'INCIDENT-04-23-2026'!E:E,'INCIDENT-04-23-2026'!F:F,"")</f>
        <v/>
      </c>
      <c r="BA813" s="105" t="str">
        <f>_xlfn.XLOOKUP(B813,'[6]Eneo 17H'!$C:$C,'[6]Eneo 17H'!$I:$I,"")</f>
        <v/>
      </c>
      <c r="BB813" s="105" t="str">
        <f>_xlfn.XLOOKUP(B813,[8]ALL!$B:$B,[8]ALL!$M:$M,"")</f>
        <v/>
      </c>
      <c r="BC813" s="105" t="str">
        <f>_xlfn.XLOOKUP(B813,'[6]Eneo 17H'!$C:$C,'[6]Eneo 17H'!$I:$I,"")</f>
        <v/>
      </c>
      <c r="BD813" s="105" t="str">
        <f>_xlfn.XLOOKUP(B813,'[7]Eneo 12H'!$C:$C,'[7]Eneo 12H'!$I:$I,"")</f>
        <v/>
      </c>
      <c r="BE813" s="105" t="s">
        <v>7220</v>
      </c>
    </row>
    <row r="814" spans="1:57" hidden="1" x14ac:dyDescent="0.3">
      <c r="A814" s="1" t="s">
        <v>1225</v>
      </c>
      <c r="B814" s="8" t="s">
        <v>1226</v>
      </c>
      <c r="C814" s="3" t="str">
        <f>_xlfn.XLOOKUP(B814,'[1]daily break down'!$D:$D,'[1]daily break down'!$E:$E,"")</f>
        <v>OUEST</v>
      </c>
      <c r="D814" s="1" t="s">
        <v>21</v>
      </c>
      <c r="E814" s="1" t="s">
        <v>22</v>
      </c>
      <c r="F814" s="3" t="s">
        <v>102</v>
      </c>
      <c r="G814" s="1" t="s">
        <v>103</v>
      </c>
      <c r="H814" s="26" t="str">
        <f>_xlfn.XLOOKUP(B814,[2]CALCULATION!$B:$B,[2]CALCULATION!$H:$H,"")</f>
        <v>NOKIA</v>
      </c>
      <c r="I814" s="23">
        <v>5.4932041217579664E-2</v>
      </c>
      <c r="J814" s="23">
        <v>0</v>
      </c>
      <c r="K814" s="23">
        <v>1.184873428016197</v>
      </c>
      <c r="L814" s="23">
        <v>0</v>
      </c>
      <c r="M814" s="23">
        <v>5.4557504572914459E-2</v>
      </c>
      <c r="N814" s="23">
        <v>0</v>
      </c>
      <c r="O814" s="23">
        <v>0</v>
      </c>
      <c r="P814" s="103" t="s">
        <v>6554</v>
      </c>
      <c r="Q814" s="36" t="s">
        <v>5796</v>
      </c>
      <c r="R814" s="36"/>
      <c r="S814" s="35" t="str" cm="1">
        <f t="array" ref="S814">IFERROR(_xlfn.IFS(
U814="MPR ISSUE","PDH",
U814="BSS Hardware Issue","BSS",
U814="Sites strategiques, MLL, Pylone, etc.","ENVTECH",
U814="AKTIVCO DEFAUT GE &amp; POWER Cabinet","AKTIVCO",
U814="AKTIVCO Coupure ENEO &amp; Baisse de tension","AKTIVCO GRID ONLY",
U814="Coupure ENEO &amp; Baisse de tension","IHS GRID ONLY",
U814="Defaut GE &amp; POWER Cabinet","IHS",
U814="Sharing","Partners",
U814="Sites strategiques &amp; DataCenter","SST &amp; DC",
U814="Exclu","Exclu",
U814="SAT","SAT",
U814="SPARE-ISSUE","SPARE-ISSUE",
U814="Fiber CAmtel","TRANS_FO_CAMTEL",
U814="Fiber AOF","Fiber AOF",
U814="Projet OCM (HUAWEI)","TRAVAUX-HUAWEI",
U814="Projet OCM (NOKIA)","TRAVAUX-NOKIA",
U814="ACCESS-ISSUE","ACCESS-ISSUE",
U814="Projet OCM (ZTE, NOKIA, autres projets)","TRAVAUX OCM",
U814="No root CAuse","No root cause",
U814="ODU HS","PDH",
U814="IP &amp; VLAN","PDH",
U814="Warehouse HUAWEI","SPARE-ISSUE",
U814="SPARE-HS","SPARE-ISSUE",
U814="Power Telco","BSS",U814="no impacts","no impacts"
),"")</f>
        <v/>
      </c>
      <c r="T814" s="35" t="str" cm="1">
        <f t="array" ref="T814">IFERROR(_xlfn.IFS(
U814="MPR ISSUE","TX ISSUE",
U814="BSS Hardware Issue","RAN ISSUE",
U814="Sites strategiques, MLL, Pylone, etc.","ENVTECH",
U814="AKTIVCO DEFAUT GE &amp; POWER Cabinet","POWER ISSUE",
U814="AKTIVCO Coupure ENEO &amp; Baisse de tension","POWER ISSUE",
U814="Coupure ENEO &amp; Baisse de tension","POWER ISSUE",
U814="Defaut GE &amp; POWER Cabinet","POWER ISSUE",
U814="Sharing","POWER ISSUE",
U814="Sites strategiques &amp; DataCenter","POWER ISSUE",
U814="Exclu","Exclu",
U814="SAT","TX ISSUE",
U814="SPARE-ISSUE","SPARE-ISSUE",
U814="Fiber CAmtel","TX ISSUE",
U814="Fiber AOF","TX ISSUE",
U814="Projet OCM (HUAWEI)","TRAVAUX-HUAWEI",
U814="Projet OCM (NOKIA)","TRAVAUX -NOKIA",
U814="ACCESS-ISSUE","ACCESS-ISSUE",
U814="Projet OCM (ZTE, NOKIA, autres projets)","TRAVAUX OCM",
U814="No root CAuse","No root cause",
U814="ODU HS","TX ISSUE",
U814="IP &amp; VLAN","TX ISSUE",
U814="Warehouse HUAWEI","SPARE-ISSUE",
U814="SPARE-HS","SPARE-ISSUE",
U814="Power Telco","RAN ISSUE",U814="no impacts","no impacts"
),"")</f>
        <v/>
      </c>
      <c r="U814" s="28"/>
      <c r="V814" s="35" t="str" cm="1">
        <f t="array" ref="V814">IFERROR(_xlfn.IFS(
U814="MPR ISSUE","ACTIVE",
U814="BSS Hardware Issue","ACTIVE",
U814="Sites strategiques, MLL, Pylone, etc.","PASSIVE",
U814="AKTIVCO DEFAUT GE &amp; POWER Cabinet","PASSIVE",
U814="AKTIVCO Coupure ENEO &amp; Baisse de tension","PASSIVE",
U814="Coupure ENEO &amp; Baisse de tension","PASSIVE",
U814="Defaut GE &amp; POWER Cabinet","PASSIVE",
U814="Sharing","PASSIVE",
U814="Sites strategiques &amp; DataCenter","PASSIVE",
U814="Exclu","Exclu",
U814="SAT","ACTIVE",
U814="SPARE-ISSUE","SPARE-ISSUE",
U814="Fiber CAmtel","ACTIVE",
U814="Fiber AOF","ACTIVE",
U814="Projet OCM (HUAWEI)","PLANNED WORKS",
U814="Projet OCM (NOKIA)","PLANNED WORKS",
U814="ACCESS-ISSUE","ACCESS-ISSUE",
U814="Projet OCM (ZTE, NOKIA, autres projets)","PLANNED WORKS",
U814="No root CAuse","No root cause",
U814="ODU HS","ACTIVE",
U814="IP &amp; VLAN","ACTIVE",
U814="Warehouse HUAWEI","SPARE-ISSUE",
U814="SPARE-HS","SPARE-ISSUE",
U814="Power Telco","ACTIVE",U814="no impacts","no impacts"
),"")</f>
        <v/>
      </c>
      <c r="W814" s="102"/>
      <c r="X814" s="102"/>
      <c r="Y814" s="102"/>
      <c r="Z814" s="102"/>
      <c r="AA814" s="102"/>
      <c r="AB814" s="104" t="s">
        <v>5423</v>
      </c>
      <c r="AC814" s="9"/>
      <c r="AD814" s="9"/>
      <c r="AE814" s="7" t="s">
        <v>5423</v>
      </c>
      <c r="AF814" s="6"/>
      <c r="AG814" s="7"/>
      <c r="AH814" s="3" t="s">
        <v>5423</v>
      </c>
      <c r="AI814" s="18" t="s">
        <v>5423</v>
      </c>
      <c r="AJ814" s="18" t="s">
        <v>5423</v>
      </c>
      <c r="AK814" s="18" t="s">
        <v>5423</v>
      </c>
      <c r="AL814" s="18" t="s">
        <v>5423</v>
      </c>
      <c r="AM814" s="18" t="s">
        <v>5423</v>
      </c>
      <c r="AN814" s="18" t="s">
        <v>5423</v>
      </c>
      <c r="AO814" s="18" t="s">
        <v>5423</v>
      </c>
      <c r="AP814" s="18" t="s">
        <v>5423</v>
      </c>
      <c r="AQ814" s="18" t="s">
        <v>5423</v>
      </c>
      <c r="AR814" s="18" t="s">
        <v>5423</v>
      </c>
      <c r="AS814" s="18" t="s">
        <v>5423</v>
      </c>
      <c r="AT814" s="18" t="s">
        <v>5423</v>
      </c>
      <c r="AU814" s="9" t="s">
        <v>5423</v>
      </c>
      <c r="AV814" s="14"/>
      <c r="AW814" s="14" t="s">
        <v>5423</v>
      </c>
      <c r="AX814" s="14" t="str">
        <f>_xlfn.XLOOKUP(B814,'[4]cell downs 18042026 17h'!$B:$B,'[4]cell downs 18042026 17h'!$B:$B,"")</f>
        <v/>
      </c>
      <c r="AY814" s="14" t="str">
        <f>_xlfn.XLOOKUP(B814,'[5]Cells Huawei 19042026 15h'!$B:$B,'[5]Cells Huawei 19042026 15h'!$B:$B,"")</f>
        <v/>
      </c>
      <c r="AZ814" s="105" t="str">
        <f>_xlfn.XLOOKUP(B814,'INCIDENT-04-23-2026'!E:E,'INCIDENT-04-23-2026'!F:F,"")</f>
        <v/>
      </c>
      <c r="BA814" s="105" t="str">
        <f>_xlfn.XLOOKUP(B814,'[6]Eneo 17H'!$C:$C,'[6]Eneo 17H'!$I:$I,"")</f>
        <v/>
      </c>
      <c r="BB814" s="105" t="str">
        <f>_xlfn.XLOOKUP(B814,[8]ALL!$B:$B,[8]ALL!$M:$M,"")</f>
        <v/>
      </c>
      <c r="BC814" s="105" t="str">
        <f>_xlfn.XLOOKUP(B814,'[6]Eneo 17H'!$C:$C,'[6]Eneo 17H'!$I:$I,"")</f>
        <v/>
      </c>
      <c r="BD814" s="105" t="str">
        <f>_xlfn.XLOOKUP(B814,'[7]Eneo 12H'!$C:$C,'[7]Eneo 12H'!$I:$I,"")</f>
        <v/>
      </c>
      <c r="BE814" s="105" t="s">
        <v>5423</v>
      </c>
    </row>
    <row r="815" spans="1:57" hidden="1" x14ac:dyDescent="0.3">
      <c r="A815" s="1" t="s">
        <v>2117</v>
      </c>
      <c r="B815" s="8" t="s">
        <v>2118</v>
      </c>
      <c r="C815" s="3" t="str">
        <f>_xlfn.XLOOKUP(B815,'[1]daily break down'!$D:$D,'[1]daily break down'!$E:$E,"")</f>
        <v>Yaounde</v>
      </c>
      <c r="D815" s="1" t="s">
        <v>11</v>
      </c>
      <c r="E815" s="1" t="s">
        <v>145</v>
      </c>
      <c r="F815" s="3" t="s">
        <v>37</v>
      </c>
      <c r="G815" s="1" t="s">
        <v>38</v>
      </c>
      <c r="H815" s="27" t="str">
        <f>_xlfn.XLOOKUP(B815,[2]CALCULATION!$B:$B,[2]CALCULATION!$H:$H,"")</f>
        <v>ZTE</v>
      </c>
      <c r="I815" s="23">
        <v>0</v>
      </c>
      <c r="J815" s="23">
        <v>0</v>
      </c>
      <c r="K815" s="23">
        <v>0</v>
      </c>
      <c r="L815" s="23">
        <v>0</v>
      </c>
      <c r="M815" s="23">
        <v>0</v>
      </c>
      <c r="N815" s="23">
        <v>1.3671122582633486</v>
      </c>
      <c r="O815" s="23">
        <v>1.1793088835811694</v>
      </c>
      <c r="P815" s="103" t="s">
        <v>6553</v>
      </c>
      <c r="Q815" s="36" t="s">
        <v>5796</v>
      </c>
      <c r="R815" s="36"/>
      <c r="S815" s="35" t="str" cm="1">
        <f t="array" ref="S815">IFERROR(_xlfn.IFS(
U815="MPR ISSUE","PDH",
U815="BSS Hardware Issue","BSS",
U815="Sites strategiques, MLL, Pylone, etc.","ENVTECH",
U815="AKTIVCO DEFAUT GE &amp; POWER Cabinet","AKTIVCO",
U815="AKTIVCO Coupure ENEO &amp; Baisse de tension","AKTIVCO GRID ONLY",
U815="Coupure ENEO &amp; Baisse de tension","IHS GRID ONLY",
U815="Defaut GE &amp; POWER Cabinet","IHS",
U815="Sharing","Partners",
U815="Sites strategiques &amp; DataCenter","SST &amp; DC",
U815="Exclu","Exclu",
U815="SAT","SAT",
U815="SPARE-ISSUE","SPARE-ISSUE",
U815="Fiber CAmtel","TRANS_FO_CAMTEL",
U815="Fiber AOF","Fiber AOF",
U815="Projet OCM (HUAWEI)","TRAVAUX-HUAWEI",
U815="Projet OCM (NOKIA)","TRAVAUX-NOKIA",
U815="ACCESS-ISSUE","ACCESS-ISSUE",
U815="Projet OCM (ZTE, NOKIA, autres projets)","TRAVAUX OCM",
U815="No root CAuse","No root cause",
U815="ODU HS","PDH",
U815="IP &amp; VLAN","PDH",
U815="Warehouse HUAWEI","SPARE-ISSUE",
U815="SPARE-HS","SPARE-ISSUE",
U815="Power Telco","BSS",U815="no impacts","no impacts"
),"")</f>
        <v/>
      </c>
      <c r="T815" s="35" t="str" cm="1">
        <f t="array" ref="T815">IFERROR(_xlfn.IFS(
U815="MPR ISSUE","TX ISSUE",
U815="BSS Hardware Issue","RAN ISSUE",
U815="Sites strategiques, MLL, Pylone, etc.","ENVTECH",
U815="AKTIVCO DEFAUT GE &amp; POWER Cabinet","POWER ISSUE",
U815="AKTIVCO Coupure ENEO &amp; Baisse de tension","POWER ISSUE",
U815="Coupure ENEO &amp; Baisse de tension","POWER ISSUE",
U815="Defaut GE &amp; POWER Cabinet","POWER ISSUE",
U815="Sharing","POWER ISSUE",
U815="Sites strategiques &amp; DataCenter","POWER ISSUE",
U815="Exclu","Exclu",
U815="SAT","TX ISSUE",
U815="SPARE-ISSUE","SPARE-ISSUE",
U815="Fiber CAmtel","TX ISSUE",
U815="Fiber AOF","TX ISSUE",
U815="Projet OCM (HUAWEI)","TRAVAUX-HUAWEI",
U815="Projet OCM (NOKIA)","TRAVAUX -NOKIA",
U815="ACCESS-ISSUE","ACCESS-ISSUE",
U815="Projet OCM (ZTE, NOKIA, autres projets)","TRAVAUX OCM",
U815="No root CAuse","No root cause",
U815="ODU HS","TX ISSUE",
U815="IP &amp; VLAN","TX ISSUE",
U815="Warehouse HUAWEI","SPARE-ISSUE",
U815="SPARE-HS","SPARE-ISSUE",
U815="Power Telco","RAN ISSUE",U815="no impacts","no impacts"
),"")</f>
        <v/>
      </c>
      <c r="U815" s="28"/>
      <c r="V815" s="35" t="str" cm="1">
        <f t="array" ref="V815">IFERROR(_xlfn.IFS(
U815="MPR ISSUE","ACTIVE",
U815="BSS Hardware Issue","ACTIVE",
U815="Sites strategiques, MLL, Pylone, etc.","PASSIVE",
U815="AKTIVCO DEFAUT GE &amp; POWER Cabinet","PASSIVE",
U815="AKTIVCO Coupure ENEO &amp; Baisse de tension","PASSIVE",
U815="Coupure ENEO &amp; Baisse de tension","PASSIVE",
U815="Defaut GE &amp; POWER Cabinet","PASSIVE",
U815="Sharing","PASSIVE",
U815="Sites strategiques &amp; DataCenter","PASSIVE",
U815="Exclu","Exclu",
U815="SAT","ACTIVE",
U815="SPARE-ISSUE","SPARE-ISSUE",
U815="Fiber CAmtel","ACTIVE",
U815="Fiber AOF","ACTIVE",
U815="Projet OCM (HUAWEI)","PLANNED WORKS",
U815="Projet OCM (NOKIA)","PLANNED WORKS",
U815="ACCESS-ISSUE","ACCESS-ISSUE",
U815="Projet OCM (ZTE, NOKIA, autres projets)","PLANNED WORKS",
U815="No root CAuse","No root cause",
U815="ODU HS","ACTIVE",
U815="IP &amp; VLAN","ACTIVE",
U815="Warehouse HUAWEI","SPARE-ISSUE",
U815="SPARE-HS","SPARE-ISSUE",
U815="Power Telco","ACTIVE",U815="no impacts","no impacts"
),"")</f>
        <v/>
      </c>
      <c r="W815" s="104" t="s">
        <v>6741</v>
      </c>
      <c r="X815" s="104" t="s">
        <v>6742</v>
      </c>
      <c r="Y815" s="104"/>
      <c r="Z815" s="104" t="s">
        <v>7502</v>
      </c>
      <c r="AA815" s="104" t="s">
        <v>6688</v>
      </c>
      <c r="AB815" s="104" t="s">
        <v>5423</v>
      </c>
      <c r="AC815" s="9"/>
      <c r="AD815" s="9"/>
      <c r="AE815" s="7" t="s">
        <v>5423</v>
      </c>
      <c r="AF815" s="6"/>
      <c r="AG815" s="7"/>
      <c r="AH815" s="3" t="s">
        <v>5423</v>
      </c>
      <c r="AI815" s="18" t="s">
        <v>5423</v>
      </c>
      <c r="AJ815" s="18" t="s">
        <v>5423</v>
      </c>
      <c r="AK815" s="18" t="s">
        <v>5423</v>
      </c>
      <c r="AL815" s="18" t="s">
        <v>5423</v>
      </c>
      <c r="AM815" s="18" t="s">
        <v>5423</v>
      </c>
      <c r="AN815" s="18" t="s">
        <v>5423</v>
      </c>
      <c r="AO815" s="18" t="s">
        <v>5423</v>
      </c>
      <c r="AP815" s="18" t="s">
        <v>5423</v>
      </c>
      <c r="AQ815" s="18" t="s">
        <v>5423</v>
      </c>
      <c r="AR815" s="18" t="s">
        <v>5423</v>
      </c>
      <c r="AS815" s="18" t="s">
        <v>5423</v>
      </c>
      <c r="AT815" s="18" t="s">
        <v>5423</v>
      </c>
      <c r="AU815" s="9" t="s">
        <v>5423</v>
      </c>
      <c r="AV815" s="14"/>
      <c r="AW815" s="14" t="s">
        <v>5423</v>
      </c>
      <c r="AX815" s="14" t="str">
        <f>_xlfn.XLOOKUP(B815,'[4]cell downs 18042026 17h'!$B:$B,'[4]cell downs 18042026 17h'!$B:$B,"")</f>
        <v/>
      </c>
      <c r="AY815" s="14" t="str">
        <f>_xlfn.XLOOKUP(B815,'[5]Cells Huawei 19042026 15h'!$B:$B,'[5]Cells Huawei 19042026 15h'!$B:$B,"")</f>
        <v/>
      </c>
      <c r="AZ815" s="105" t="str">
        <f>_xlfn.XLOOKUP(B815,'INCIDENT-04-23-2026'!E:E,'INCIDENT-04-23-2026'!F:F,"")</f>
        <v/>
      </c>
      <c r="BA815" s="105" t="str">
        <f>_xlfn.XLOOKUP(B815,'[6]Eneo 17H'!$C:$C,'[6]Eneo 17H'!$I:$I,"")</f>
        <v/>
      </c>
      <c r="BB815" s="105" t="str">
        <f>_xlfn.XLOOKUP(B815,[8]ALL!$B:$B,[8]ALL!$M:$M,"")</f>
        <v/>
      </c>
      <c r="BC815" s="105" t="str">
        <f>_xlfn.XLOOKUP(B815,'[6]Eneo 17H'!$C:$C,'[6]Eneo 17H'!$I:$I,"")</f>
        <v/>
      </c>
      <c r="BD815" s="105" t="str">
        <f>_xlfn.XLOOKUP(B815,'[7]Eneo 12H'!$C:$C,'[7]Eneo 12H'!$I:$I,"")</f>
        <v/>
      </c>
      <c r="BE815" s="11" t="s">
        <v>5423</v>
      </c>
    </row>
    <row r="816" spans="1:57" hidden="1" x14ac:dyDescent="0.3">
      <c r="A816" s="1" t="s">
        <v>2217</v>
      </c>
      <c r="B816" s="8" t="s">
        <v>2218</v>
      </c>
      <c r="C816" s="3" t="str">
        <f>_xlfn.XLOOKUP(B816,'[1]daily break down'!$D:$D,'[1]daily break down'!$E:$E,"")</f>
        <v>CENTRE</v>
      </c>
      <c r="D816" s="1" t="s">
        <v>21</v>
      </c>
      <c r="E816" s="1" t="s">
        <v>122</v>
      </c>
      <c r="F816" s="3" t="s">
        <v>226</v>
      </c>
      <c r="G816" s="1" t="s">
        <v>1867</v>
      </c>
      <c r="H816" s="27" t="str">
        <f>_xlfn.XLOOKUP(B816,[2]CALCULATION!$B:$B,[2]CALCULATION!$H:$H,"")</f>
        <v>ZTE</v>
      </c>
      <c r="I816" s="23">
        <v>7.7225889114320287E-3</v>
      </c>
      <c r="J816" s="23">
        <v>0</v>
      </c>
      <c r="K816" s="23">
        <v>0</v>
      </c>
      <c r="L816" s="23">
        <v>0</v>
      </c>
      <c r="M816" s="23">
        <v>5.2399460096509622E-2</v>
      </c>
      <c r="N816" s="23">
        <v>0</v>
      </c>
      <c r="O816" s="23">
        <v>1.1860327081068135E-2</v>
      </c>
      <c r="P816" s="103" t="s">
        <v>6554</v>
      </c>
      <c r="Q816" s="36" t="s">
        <v>5796</v>
      </c>
      <c r="R816" s="36"/>
      <c r="S816" s="35" t="str" cm="1">
        <f t="array" ref="S816">IFERROR(_xlfn.IFS(
U816="MPR ISSUE","PDH",
U816="BSS Hardware Issue","BSS",
U816="Sites strategiques, MLL, Pylone, etc.","ENVTECH",
U816="AKTIVCO DEFAUT GE &amp; POWER Cabinet","AKTIVCO",
U816="AKTIVCO Coupure ENEO &amp; Baisse de tension","AKTIVCO GRID ONLY",
U816="Coupure ENEO &amp; Baisse de tension","IHS GRID ONLY",
U816="Defaut GE &amp; POWER Cabinet","IHS",
U816="Sharing","Partners",
U816="Sites strategiques &amp; DataCenter","SST &amp; DC",
U816="Exclu","Exclu",
U816="SAT","SAT",
U816="SPARE-ISSUE","SPARE-ISSUE",
U816="Fiber CAmtel","TRANS_FO_CAMTEL",
U816="Fiber AOF","Fiber AOF",
U816="Projet OCM (HUAWEI)","TRAVAUX-HUAWEI",
U816="Projet OCM (NOKIA)","TRAVAUX-NOKIA",
U816="ACCESS-ISSUE","ACCESS-ISSUE",
U816="Projet OCM (ZTE, NOKIA, autres projets)","TRAVAUX OCM",
U816="No root CAuse","No root cause",
U816="ODU HS","PDH",
U816="IP &amp; VLAN","PDH",
U816="Warehouse HUAWEI","SPARE-ISSUE",
U816="SPARE-HS","SPARE-ISSUE",
U816="Power Telco","BSS",U816="no impacts","no impacts"
),"")</f>
        <v/>
      </c>
      <c r="T816" s="35" t="str" cm="1">
        <f t="array" ref="T816">IFERROR(_xlfn.IFS(
U816="MPR ISSUE","TX ISSUE",
U816="BSS Hardware Issue","RAN ISSUE",
U816="Sites strategiques, MLL, Pylone, etc.","ENVTECH",
U816="AKTIVCO DEFAUT GE &amp; POWER Cabinet","POWER ISSUE",
U816="AKTIVCO Coupure ENEO &amp; Baisse de tension","POWER ISSUE",
U816="Coupure ENEO &amp; Baisse de tension","POWER ISSUE",
U816="Defaut GE &amp; POWER Cabinet","POWER ISSUE",
U816="Sharing","POWER ISSUE",
U816="Sites strategiques &amp; DataCenter","POWER ISSUE",
U816="Exclu","Exclu",
U816="SAT","TX ISSUE",
U816="SPARE-ISSUE","SPARE-ISSUE",
U816="Fiber CAmtel","TX ISSUE",
U816="Fiber AOF","TX ISSUE",
U816="Projet OCM (HUAWEI)","TRAVAUX-HUAWEI",
U816="Projet OCM (NOKIA)","TRAVAUX -NOKIA",
U816="ACCESS-ISSUE","ACCESS-ISSUE",
U816="Projet OCM (ZTE, NOKIA, autres projets)","TRAVAUX OCM",
U816="No root CAuse","No root cause",
U816="ODU HS","TX ISSUE",
U816="IP &amp; VLAN","TX ISSUE",
U816="Warehouse HUAWEI","SPARE-ISSUE",
U816="SPARE-HS","SPARE-ISSUE",
U816="Power Telco","RAN ISSUE",U816="no impacts","no impacts"
),"")</f>
        <v/>
      </c>
      <c r="U816" s="28"/>
      <c r="V816" s="35" t="str" cm="1">
        <f t="array" ref="V816">IFERROR(_xlfn.IFS(
U816="MPR ISSUE","ACTIVE",
U816="BSS Hardware Issue","ACTIVE",
U816="Sites strategiques, MLL, Pylone, etc.","PASSIVE",
U816="AKTIVCO DEFAUT GE &amp; POWER Cabinet","PASSIVE",
U816="AKTIVCO Coupure ENEO &amp; Baisse de tension","PASSIVE",
U816="Coupure ENEO &amp; Baisse de tension","PASSIVE",
U816="Defaut GE &amp; POWER Cabinet","PASSIVE",
U816="Sharing","PASSIVE",
U816="Sites strategiques &amp; DataCenter","PASSIVE",
U816="Exclu","Exclu",
U816="SAT","ACTIVE",
U816="SPARE-ISSUE","SPARE-ISSUE",
U816="Fiber CAmtel","ACTIVE",
U816="Fiber AOF","ACTIVE",
U816="Projet OCM (HUAWEI)","PLANNED WORKS",
U816="Projet OCM (NOKIA)","PLANNED WORKS",
U816="ACCESS-ISSUE","ACCESS-ISSUE",
U816="Projet OCM (ZTE, NOKIA, autres projets)","PLANNED WORKS",
U816="No root CAuse","No root cause",
U816="ODU HS","ACTIVE",
U816="IP &amp; VLAN","ACTIVE",
U816="Warehouse HUAWEI","SPARE-ISSUE",
U816="SPARE-HS","SPARE-ISSUE",
U816="Power Telco","ACTIVE",U816="no impacts","no impacts"
),"")</f>
        <v/>
      </c>
      <c r="W816" s="102"/>
      <c r="X816" s="102"/>
      <c r="Y816" s="102"/>
      <c r="Z816" s="102"/>
      <c r="AA816" s="102"/>
      <c r="AB816" s="104" t="s">
        <v>5423</v>
      </c>
      <c r="AC816" s="9"/>
      <c r="AD816" s="9"/>
      <c r="AE816" s="7" t="s">
        <v>5423</v>
      </c>
      <c r="AF816" s="6"/>
      <c r="AG816" s="7"/>
      <c r="AH816" s="3" t="s">
        <v>5423</v>
      </c>
      <c r="AI816" s="18" t="s">
        <v>5423</v>
      </c>
      <c r="AJ816" s="18" t="s">
        <v>5423</v>
      </c>
      <c r="AK816" s="18" t="s">
        <v>5423</v>
      </c>
      <c r="AL816" s="18" t="s">
        <v>5423</v>
      </c>
      <c r="AM816" s="18" t="s">
        <v>5423</v>
      </c>
      <c r="AN816" s="18" t="s">
        <v>5423</v>
      </c>
      <c r="AO816" s="18" t="s">
        <v>5423</v>
      </c>
      <c r="AP816" s="18" t="s">
        <v>5423</v>
      </c>
      <c r="AQ816" s="18" t="s">
        <v>5423</v>
      </c>
      <c r="AR816" s="18" t="s">
        <v>5423</v>
      </c>
      <c r="AS816" s="18" t="s">
        <v>5423</v>
      </c>
      <c r="AT816" s="18" t="s">
        <v>5423</v>
      </c>
      <c r="AU816" s="9" t="s">
        <v>5423</v>
      </c>
      <c r="AV816" s="14"/>
      <c r="AW816" s="14" t="s">
        <v>5423</v>
      </c>
      <c r="AX816" s="14" t="str">
        <f>_xlfn.XLOOKUP(B816,'[4]cell downs 18042026 17h'!$B:$B,'[4]cell downs 18042026 17h'!$B:$B,"")</f>
        <v/>
      </c>
      <c r="AY816" s="14" t="str">
        <f>_xlfn.XLOOKUP(B816,'[5]Cells Huawei 19042026 15h'!$B:$B,'[5]Cells Huawei 19042026 15h'!$B:$B,"")</f>
        <v/>
      </c>
      <c r="AZ816" s="105" t="str">
        <f>_xlfn.XLOOKUP(B816,'INCIDENT-04-23-2026'!E:E,'INCIDENT-04-23-2026'!F:F,"")</f>
        <v/>
      </c>
      <c r="BA816" s="105" t="str">
        <f>_xlfn.XLOOKUP(B816,'[6]Eneo 17H'!$C:$C,'[6]Eneo 17H'!$I:$I,"")</f>
        <v/>
      </c>
      <c r="BB816" s="105" t="str">
        <f>_xlfn.XLOOKUP(B816,[8]ALL!$B:$B,[8]ALL!$M:$M,"")</f>
        <v/>
      </c>
      <c r="BC816" s="105" t="str">
        <f>_xlfn.XLOOKUP(B816,'[6]Eneo 17H'!$C:$C,'[6]Eneo 17H'!$I:$I,"")</f>
        <v/>
      </c>
      <c r="BD816" s="105" t="str">
        <f>_xlfn.XLOOKUP(B816,'[7]Eneo 12H'!$C:$C,'[7]Eneo 12H'!$I:$I,"")</f>
        <v/>
      </c>
      <c r="BE816" s="105" t="s">
        <v>5423</v>
      </c>
    </row>
    <row r="817" spans="1:57" hidden="1" x14ac:dyDescent="0.3">
      <c r="A817" s="1" t="s">
        <v>2111</v>
      </c>
      <c r="B817" s="8" t="s">
        <v>2112</v>
      </c>
      <c r="C817" s="3" t="str">
        <f>_xlfn.XLOOKUP(B817,'[1]daily break down'!$D:$D,'[1]daily break down'!$E:$E,"")</f>
        <v>CENTRE</v>
      </c>
      <c r="D817" s="1" t="s">
        <v>21</v>
      </c>
      <c r="E817" s="1" t="s">
        <v>80</v>
      </c>
      <c r="F817" s="3" t="s">
        <v>226</v>
      </c>
      <c r="G817" s="1" t="s">
        <v>489</v>
      </c>
      <c r="H817" s="27" t="str">
        <f>_xlfn.XLOOKUP(B817,[2]CALCULATION!$B:$B,[2]CALCULATION!$H:$H,"")</f>
        <v>ZTE</v>
      </c>
      <c r="I817" s="23">
        <v>7.5442381282587205E-3</v>
      </c>
      <c r="J817" s="23">
        <v>0</v>
      </c>
      <c r="K817" s="23">
        <v>0</v>
      </c>
      <c r="L817" s="23">
        <v>0</v>
      </c>
      <c r="M817" s="23">
        <v>5.1650386807178636E-2</v>
      </c>
      <c r="N817" s="23">
        <v>0</v>
      </c>
      <c r="O817" s="23">
        <v>2.3595808613914873E-2</v>
      </c>
      <c r="P817" s="103" t="s">
        <v>6554</v>
      </c>
      <c r="Q817" s="36" t="s">
        <v>5796</v>
      </c>
      <c r="R817" s="36"/>
      <c r="S817" s="35" t="str" cm="1">
        <f t="array" ref="S817">IFERROR(_xlfn.IFS(
U817="MPR ISSUE","PDH",
U817="BSS Hardware Issue","BSS",
U817="Sites strategiques, MLL, Pylone, etc.","ENVTECH",
U817="AKTIVCO DEFAUT GE &amp; POWER Cabinet","AKTIVCO",
U817="AKTIVCO Coupure ENEO &amp; Baisse de tension","AKTIVCO GRID ONLY",
U817="Coupure ENEO &amp; Baisse de tension","IHS GRID ONLY",
U817="Defaut GE &amp; POWER Cabinet","IHS",
U817="Sharing","Partners",
U817="Sites strategiques &amp; DataCenter","SST &amp; DC",
U817="Exclu","Exclu",
U817="SAT","SAT",
U817="SPARE-ISSUE","SPARE-ISSUE",
U817="Fiber CAmtel","TRANS_FO_CAMTEL",
U817="Fiber AOF","Fiber AOF",
U817="Projet OCM (HUAWEI)","TRAVAUX-HUAWEI",
U817="Projet OCM (NOKIA)","TRAVAUX-NOKIA",
U817="ACCESS-ISSUE","ACCESS-ISSUE",
U817="Projet OCM (ZTE, NOKIA, autres projets)","TRAVAUX OCM",
U817="No root CAuse","No root cause",
U817="ODU HS","PDH",
U817="IP &amp; VLAN","PDH",
U817="Warehouse HUAWEI","SPARE-ISSUE",
U817="SPARE-HS","SPARE-ISSUE",
U817="Power Telco","BSS",U817="no impacts","no impacts"
),"")</f>
        <v/>
      </c>
      <c r="T817" s="35" t="str" cm="1">
        <f t="array" ref="T817">IFERROR(_xlfn.IFS(
U817="MPR ISSUE","TX ISSUE",
U817="BSS Hardware Issue","RAN ISSUE",
U817="Sites strategiques, MLL, Pylone, etc.","ENVTECH",
U817="AKTIVCO DEFAUT GE &amp; POWER Cabinet","POWER ISSUE",
U817="AKTIVCO Coupure ENEO &amp; Baisse de tension","POWER ISSUE",
U817="Coupure ENEO &amp; Baisse de tension","POWER ISSUE",
U817="Defaut GE &amp; POWER Cabinet","POWER ISSUE",
U817="Sharing","POWER ISSUE",
U817="Sites strategiques &amp; DataCenter","POWER ISSUE",
U817="Exclu","Exclu",
U817="SAT","TX ISSUE",
U817="SPARE-ISSUE","SPARE-ISSUE",
U817="Fiber CAmtel","TX ISSUE",
U817="Fiber AOF","TX ISSUE",
U817="Projet OCM (HUAWEI)","TRAVAUX-HUAWEI",
U817="Projet OCM (NOKIA)","TRAVAUX -NOKIA",
U817="ACCESS-ISSUE","ACCESS-ISSUE",
U817="Projet OCM (ZTE, NOKIA, autres projets)","TRAVAUX OCM",
U817="No root CAuse","No root cause",
U817="ODU HS","TX ISSUE",
U817="IP &amp; VLAN","TX ISSUE",
U817="Warehouse HUAWEI","SPARE-ISSUE",
U817="SPARE-HS","SPARE-ISSUE",
U817="Power Telco","RAN ISSUE",U817="no impacts","no impacts"
),"")</f>
        <v/>
      </c>
      <c r="U817" s="28"/>
      <c r="V817" s="35" t="str" cm="1">
        <f t="array" ref="V817">IFERROR(_xlfn.IFS(
U817="MPR ISSUE","ACTIVE",
U817="BSS Hardware Issue","ACTIVE",
U817="Sites strategiques, MLL, Pylone, etc.","PASSIVE",
U817="AKTIVCO DEFAUT GE &amp; POWER Cabinet","PASSIVE",
U817="AKTIVCO Coupure ENEO &amp; Baisse de tension","PASSIVE",
U817="Coupure ENEO &amp; Baisse de tension","PASSIVE",
U817="Defaut GE &amp; POWER Cabinet","PASSIVE",
U817="Sharing","PASSIVE",
U817="Sites strategiques &amp; DataCenter","PASSIVE",
U817="Exclu","Exclu",
U817="SAT","ACTIVE",
U817="SPARE-ISSUE","SPARE-ISSUE",
U817="Fiber CAmtel","ACTIVE",
U817="Fiber AOF","ACTIVE",
U817="Projet OCM (HUAWEI)","PLANNED WORKS",
U817="Projet OCM (NOKIA)","PLANNED WORKS",
U817="ACCESS-ISSUE","ACCESS-ISSUE",
U817="Projet OCM (ZTE, NOKIA, autres projets)","PLANNED WORKS",
U817="No root CAuse","No root cause",
U817="ODU HS","ACTIVE",
U817="IP &amp; VLAN","ACTIVE",
U817="Warehouse HUAWEI","SPARE-ISSUE",
U817="SPARE-HS","SPARE-ISSUE",
U817="Power Telco","ACTIVE",U817="no impacts","no impacts"
),"")</f>
        <v/>
      </c>
      <c r="W817" s="102"/>
      <c r="X817" s="102"/>
      <c r="Y817" s="102"/>
      <c r="Z817" s="102"/>
      <c r="AA817" s="102"/>
      <c r="AB817" s="104" t="s">
        <v>5423</v>
      </c>
      <c r="AC817" s="9"/>
      <c r="AD817" s="9"/>
      <c r="AE817" s="7" t="s">
        <v>5423</v>
      </c>
      <c r="AF817" s="6"/>
      <c r="AG817" s="7"/>
      <c r="AH817" s="3" t="s">
        <v>5423</v>
      </c>
      <c r="AI817" s="18" t="s">
        <v>5423</v>
      </c>
      <c r="AJ817" s="18" t="s">
        <v>5423</v>
      </c>
      <c r="AK817" s="18" t="s">
        <v>5423</v>
      </c>
      <c r="AL817" s="18" t="s">
        <v>5423</v>
      </c>
      <c r="AM817" s="18" t="s">
        <v>5423</v>
      </c>
      <c r="AN817" s="18" t="s">
        <v>5423</v>
      </c>
      <c r="AO817" s="18" t="s">
        <v>5423</v>
      </c>
      <c r="AP817" s="18" t="s">
        <v>5423</v>
      </c>
      <c r="AQ817" s="18" t="s">
        <v>5423</v>
      </c>
      <c r="AR817" s="18" t="s">
        <v>5423</v>
      </c>
      <c r="AS817" s="18" t="s">
        <v>5423</v>
      </c>
      <c r="AT817" s="18" t="s">
        <v>5423</v>
      </c>
      <c r="AU817" s="9" t="s">
        <v>5423</v>
      </c>
      <c r="AV817" s="14"/>
      <c r="AW817" s="14" t="s">
        <v>5423</v>
      </c>
      <c r="AX817" s="14" t="str">
        <f>_xlfn.XLOOKUP(B817,'[4]cell downs 18042026 17h'!$B:$B,'[4]cell downs 18042026 17h'!$B:$B,"")</f>
        <v/>
      </c>
      <c r="AY817" s="14" t="str">
        <f>_xlfn.XLOOKUP(B817,'[5]Cells Huawei 19042026 15h'!$B:$B,'[5]Cells Huawei 19042026 15h'!$B:$B,"")</f>
        <v/>
      </c>
      <c r="AZ817" s="105" t="str">
        <f>_xlfn.XLOOKUP(B817,'INCIDENT-04-23-2026'!E:E,'INCIDENT-04-23-2026'!F:F,"")</f>
        <v/>
      </c>
      <c r="BA817" s="105" t="str">
        <f>_xlfn.XLOOKUP(B817,'[6]Eneo 17H'!$C:$C,'[6]Eneo 17H'!$I:$I,"")</f>
        <v/>
      </c>
      <c r="BB817" s="105" t="str">
        <f>_xlfn.XLOOKUP(B817,[8]ALL!$B:$B,[8]ALL!$M:$M,"")</f>
        <v/>
      </c>
      <c r="BC817" s="105" t="str">
        <f>_xlfn.XLOOKUP(B817,'[6]Eneo 17H'!$C:$C,'[6]Eneo 17H'!$I:$I,"")</f>
        <v/>
      </c>
      <c r="BD817" s="105" t="str">
        <f>_xlfn.XLOOKUP(B817,'[7]Eneo 12H'!$C:$C,'[7]Eneo 12H'!$I:$I,"")</f>
        <v/>
      </c>
      <c r="BE817" s="105" t="s">
        <v>5423</v>
      </c>
    </row>
    <row r="818" spans="1:57" hidden="1" x14ac:dyDescent="0.3">
      <c r="A818" s="1" t="s">
        <v>460</v>
      </c>
      <c r="B818" s="8" t="s">
        <v>461</v>
      </c>
      <c r="C818" s="3" t="str">
        <f>_xlfn.XLOOKUP(B818,'[1]daily break down'!$D:$D,'[1]daily break down'!$E:$E,"")</f>
        <v>Douala</v>
      </c>
      <c r="D818" s="1" t="s">
        <v>11</v>
      </c>
      <c r="E818" s="1" t="s">
        <v>12</v>
      </c>
      <c r="F818" s="3" t="s">
        <v>31</v>
      </c>
      <c r="G818" s="1" t="s">
        <v>32</v>
      </c>
      <c r="H818" s="27" t="str">
        <f>_xlfn.XLOOKUP(B818,[2]CALCULATION!$B:$B,[2]CALCULATION!$H:$H,"")</f>
        <v>ZTE</v>
      </c>
      <c r="I818" s="23">
        <v>0</v>
      </c>
      <c r="J818" s="23">
        <v>0</v>
      </c>
      <c r="K818" s="23">
        <v>1.9740578084826474</v>
      </c>
      <c r="L818" s="23">
        <v>0</v>
      </c>
      <c r="M818" s="23">
        <v>4.1502227244580171E-2</v>
      </c>
      <c r="N818" s="23">
        <v>0</v>
      </c>
      <c r="O818" s="23">
        <v>0</v>
      </c>
      <c r="P818" s="103" t="s">
        <v>6554</v>
      </c>
      <c r="Q818" s="36" t="s">
        <v>5796</v>
      </c>
      <c r="R818" s="36"/>
      <c r="S818" s="35" t="str" cm="1">
        <f t="array" ref="S818">IFERROR(_xlfn.IFS(
U818="MPR ISSUE","PDH",
U818="BSS Hardware Issue","BSS",
U818="Sites strategiques, MLL, Pylone, etc.","ENVTECH",
U818="AKTIVCO DEFAUT GE &amp; POWER Cabinet","AKTIVCO",
U818="AKTIVCO Coupure ENEO &amp; Baisse de tension","AKTIVCO GRID ONLY",
U818="Coupure ENEO &amp; Baisse de tension","IHS GRID ONLY",
U818="Defaut GE &amp; POWER Cabinet","IHS",
U818="Sharing","Partners",
U818="Sites strategiques &amp; DataCenter","SST &amp; DC",
U818="Exclu","Exclu",
U818="SAT","SAT",
U818="SPARE-ISSUE","SPARE-ISSUE",
U818="Fiber CAmtel","TRANS_FO_CAMTEL",
U818="Fiber AOF","Fiber AOF",
U818="Projet OCM (HUAWEI)","TRAVAUX-HUAWEI",
U818="Projet OCM (NOKIA)","TRAVAUX-NOKIA",
U818="ACCESS-ISSUE","ACCESS-ISSUE",
U818="Projet OCM (ZTE, NOKIA, autres projets)","TRAVAUX OCM",
U818="No root CAuse","No root cause",
U818="ODU HS","PDH",
U818="IP &amp; VLAN","PDH",
U818="Warehouse HUAWEI","SPARE-ISSUE",
U818="SPARE-HS","SPARE-ISSUE",
U818="Power Telco","BSS",U818="no impacts","no impacts"
),"")</f>
        <v/>
      </c>
      <c r="T818" s="35" t="str" cm="1">
        <f t="array" ref="T818">IFERROR(_xlfn.IFS(
U818="MPR ISSUE","TX ISSUE",
U818="BSS Hardware Issue","RAN ISSUE",
U818="Sites strategiques, MLL, Pylone, etc.","ENVTECH",
U818="AKTIVCO DEFAUT GE &amp; POWER Cabinet","POWER ISSUE",
U818="AKTIVCO Coupure ENEO &amp; Baisse de tension","POWER ISSUE",
U818="Coupure ENEO &amp; Baisse de tension","POWER ISSUE",
U818="Defaut GE &amp; POWER Cabinet","POWER ISSUE",
U818="Sharing","POWER ISSUE",
U818="Sites strategiques &amp; DataCenter","POWER ISSUE",
U818="Exclu","Exclu",
U818="SAT","TX ISSUE",
U818="SPARE-ISSUE","SPARE-ISSUE",
U818="Fiber CAmtel","TX ISSUE",
U818="Fiber AOF","TX ISSUE",
U818="Projet OCM (HUAWEI)","TRAVAUX-HUAWEI",
U818="Projet OCM (NOKIA)","TRAVAUX -NOKIA",
U818="ACCESS-ISSUE","ACCESS-ISSUE",
U818="Projet OCM (ZTE, NOKIA, autres projets)","TRAVAUX OCM",
U818="No root CAuse","No root cause",
U818="ODU HS","TX ISSUE",
U818="IP &amp; VLAN","TX ISSUE",
U818="Warehouse HUAWEI","SPARE-ISSUE",
U818="SPARE-HS","SPARE-ISSUE",
U818="Power Telco","RAN ISSUE",U818="no impacts","no impacts"
),"")</f>
        <v/>
      </c>
      <c r="U818" s="28"/>
      <c r="V818" s="35" t="str" cm="1">
        <f t="array" ref="V818">IFERROR(_xlfn.IFS(
U818="MPR ISSUE","ACTIVE",
U818="BSS Hardware Issue","ACTIVE",
U818="Sites strategiques, MLL, Pylone, etc.","PASSIVE",
U818="AKTIVCO DEFAUT GE &amp; POWER Cabinet","PASSIVE",
U818="AKTIVCO Coupure ENEO &amp; Baisse de tension","PASSIVE",
U818="Coupure ENEO &amp; Baisse de tension","PASSIVE",
U818="Defaut GE &amp; POWER Cabinet","PASSIVE",
U818="Sharing","PASSIVE",
U818="Sites strategiques &amp; DataCenter","PASSIVE",
U818="Exclu","Exclu",
U818="SAT","ACTIVE",
U818="SPARE-ISSUE","SPARE-ISSUE",
U818="Fiber CAmtel","ACTIVE",
U818="Fiber AOF","ACTIVE",
U818="Projet OCM (HUAWEI)","PLANNED WORKS",
U818="Projet OCM (NOKIA)","PLANNED WORKS",
U818="ACCESS-ISSUE","ACCESS-ISSUE",
U818="Projet OCM (ZTE, NOKIA, autres projets)","PLANNED WORKS",
U818="No root CAuse","No root cause",
U818="ODU HS","ACTIVE",
U818="IP &amp; VLAN","ACTIVE",
U818="Warehouse HUAWEI","SPARE-ISSUE",
U818="SPARE-HS","SPARE-ISSUE",
U818="Power Telco","ACTIVE",U818="no impacts","no impacts"
),"")</f>
        <v/>
      </c>
      <c r="W818" s="102"/>
      <c r="X818" s="102"/>
      <c r="Y818" s="102"/>
      <c r="Z818" s="102"/>
      <c r="AA818" s="102"/>
      <c r="AB818" s="104" t="s">
        <v>5423</v>
      </c>
      <c r="AC818" s="9"/>
      <c r="AD818" s="9"/>
      <c r="AE818" s="7" t="s">
        <v>5423</v>
      </c>
      <c r="AF818" s="6"/>
      <c r="AG818" s="7"/>
      <c r="AH818" s="3" t="s">
        <v>5423</v>
      </c>
      <c r="AI818" s="18" t="s">
        <v>5423</v>
      </c>
      <c r="AJ818" s="18" t="s">
        <v>5423</v>
      </c>
      <c r="AK818" s="18" t="s">
        <v>5423</v>
      </c>
      <c r="AL818" s="18" t="s">
        <v>5423</v>
      </c>
      <c r="AM818" s="18" t="s">
        <v>5423</v>
      </c>
      <c r="AN818" s="18" t="s">
        <v>5423</v>
      </c>
      <c r="AO818" s="18" t="s">
        <v>5423</v>
      </c>
      <c r="AP818" s="18" t="s">
        <v>5423</v>
      </c>
      <c r="AQ818" s="18" t="s">
        <v>5423</v>
      </c>
      <c r="AR818" s="18" t="s">
        <v>5423</v>
      </c>
      <c r="AS818" s="18" t="s">
        <v>5423</v>
      </c>
      <c r="AT818" s="18" t="s">
        <v>5423</v>
      </c>
      <c r="AU818" s="9" t="s">
        <v>5423</v>
      </c>
      <c r="AV818" s="14"/>
      <c r="AW818" s="14" t="s">
        <v>5423</v>
      </c>
      <c r="AX818" s="14" t="str">
        <f>_xlfn.XLOOKUP(B818,'[4]cell downs 18042026 17h'!$B:$B,'[4]cell downs 18042026 17h'!$B:$B,"")</f>
        <v/>
      </c>
      <c r="AY818" s="14" t="str">
        <f>_xlfn.XLOOKUP(B818,'[5]Cells Huawei 19042026 15h'!$B:$B,'[5]Cells Huawei 19042026 15h'!$B:$B,"")</f>
        <v/>
      </c>
      <c r="AZ818" s="105" t="str">
        <f>_xlfn.XLOOKUP(B818,'INCIDENT-04-23-2026'!E:E,'INCIDENT-04-23-2026'!F:F,"")</f>
        <v/>
      </c>
      <c r="BA818" s="105" t="str">
        <f>_xlfn.XLOOKUP(B818,'[6]Eneo 17H'!$C:$C,'[6]Eneo 17H'!$I:$I,"")</f>
        <v/>
      </c>
      <c r="BB818" s="105" t="str">
        <f>_xlfn.XLOOKUP(B818,[8]ALL!$B:$B,[8]ALL!$M:$M,"")</f>
        <v/>
      </c>
      <c r="BC818" s="105" t="str">
        <f>_xlfn.XLOOKUP(B818,'[6]Eneo 17H'!$C:$C,'[6]Eneo 17H'!$I:$I,"")</f>
        <v/>
      </c>
      <c r="BD818" s="105" t="str">
        <f>_xlfn.XLOOKUP(B818,'[7]Eneo 12H'!$C:$C,'[7]Eneo 12H'!$I:$I,"")</f>
        <v/>
      </c>
      <c r="BE818" s="105" t="s">
        <v>5423</v>
      </c>
    </row>
    <row r="819" spans="1:57" hidden="1" x14ac:dyDescent="0.3">
      <c r="A819" s="1" t="s">
        <v>2264</v>
      </c>
      <c r="B819" s="8" t="s">
        <v>2265</v>
      </c>
      <c r="C819" s="3" t="str">
        <f>_xlfn.XLOOKUP(B819,'[1]daily break down'!$D:$D,'[1]daily break down'!$E:$E,"")</f>
        <v>CENTRE</v>
      </c>
      <c r="D819" s="1" t="s">
        <v>11</v>
      </c>
      <c r="E819" s="1" t="s">
        <v>12</v>
      </c>
      <c r="F819" s="3" t="s">
        <v>226</v>
      </c>
      <c r="G819" s="1" t="s">
        <v>1867</v>
      </c>
      <c r="H819" s="27" t="str">
        <f>_xlfn.XLOOKUP(B819,[2]CALCULATION!$B:$B,[2]CALCULATION!$H:$H,"")</f>
        <v>ZTE</v>
      </c>
      <c r="I819" s="23">
        <v>3.3708298019877268E-3</v>
      </c>
      <c r="J819" s="23">
        <v>0</v>
      </c>
      <c r="K819" s="23">
        <v>0</v>
      </c>
      <c r="L819" s="23">
        <v>0</v>
      </c>
      <c r="M819" s="23">
        <v>3.0926025802364664E-2</v>
      </c>
      <c r="N819" s="23">
        <v>0</v>
      </c>
      <c r="O819" s="23">
        <v>1.0790222382024537E-2</v>
      </c>
      <c r="P819" s="103" t="s">
        <v>6554</v>
      </c>
      <c r="Q819" s="36" t="s">
        <v>5796</v>
      </c>
      <c r="R819" s="36"/>
      <c r="S819" s="35" t="str" cm="1">
        <f t="array" ref="S819">IFERROR(_xlfn.IFS(
U819="MPR ISSUE","PDH",
U819="BSS Hardware Issue","BSS",
U819="Sites strategiques, MLL, Pylone, etc.","ENVTECH",
U819="AKTIVCO DEFAUT GE &amp; POWER Cabinet","AKTIVCO",
U819="AKTIVCO Coupure ENEO &amp; Baisse de tension","AKTIVCO GRID ONLY",
U819="Coupure ENEO &amp; Baisse de tension","IHS GRID ONLY",
U819="Defaut GE &amp; POWER Cabinet","IHS",
U819="Sharing","Partners",
U819="Sites strategiques &amp; DataCenter","SST &amp; DC",
U819="Exclu","Exclu",
U819="SAT","SAT",
U819="SPARE-ISSUE","SPARE-ISSUE",
U819="Fiber CAmtel","TRANS_FO_CAMTEL",
U819="Fiber AOF","Fiber AOF",
U819="Projet OCM (HUAWEI)","TRAVAUX-HUAWEI",
U819="Projet OCM (NOKIA)","TRAVAUX-NOKIA",
U819="ACCESS-ISSUE","ACCESS-ISSUE",
U819="Projet OCM (ZTE, NOKIA, autres projets)","TRAVAUX OCM",
U819="No root CAuse","No root cause",
U819="ODU HS","PDH",
U819="IP &amp; VLAN","PDH",
U819="Warehouse HUAWEI","SPARE-ISSUE",
U819="SPARE-HS","SPARE-ISSUE",
U819="Power Telco","BSS",U819="no impacts","no impacts"
),"")</f>
        <v/>
      </c>
      <c r="T819" s="35" t="str" cm="1">
        <f t="array" ref="T819">IFERROR(_xlfn.IFS(
U819="MPR ISSUE","TX ISSUE",
U819="BSS Hardware Issue","RAN ISSUE",
U819="Sites strategiques, MLL, Pylone, etc.","ENVTECH",
U819="AKTIVCO DEFAUT GE &amp; POWER Cabinet","POWER ISSUE",
U819="AKTIVCO Coupure ENEO &amp; Baisse de tension","POWER ISSUE",
U819="Coupure ENEO &amp; Baisse de tension","POWER ISSUE",
U819="Defaut GE &amp; POWER Cabinet","POWER ISSUE",
U819="Sharing","POWER ISSUE",
U819="Sites strategiques &amp; DataCenter","POWER ISSUE",
U819="Exclu","Exclu",
U819="SAT","TX ISSUE",
U819="SPARE-ISSUE","SPARE-ISSUE",
U819="Fiber CAmtel","TX ISSUE",
U819="Fiber AOF","TX ISSUE",
U819="Projet OCM (HUAWEI)","TRAVAUX-HUAWEI",
U819="Projet OCM (NOKIA)","TRAVAUX -NOKIA",
U819="ACCESS-ISSUE","ACCESS-ISSUE",
U819="Projet OCM (ZTE, NOKIA, autres projets)","TRAVAUX OCM",
U819="No root CAuse","No root cause",
U819="ODU HS","TX ISSUE",
U819="IP &amp; VLAN","TX ISSUE",
U819="Warehouse HUAWEI","SPARE-ISSUE",
U819="SPARE-HS","SPARE-ISSUE",
U819="Power Telco","RAN ISSUE",U819="no impacts","no impacts"
),"")</f>
        <v/>
      </c>
      <c r="U819" s="28"/>
      <c r="V819" s="35" t="str" cm="1">
        <f t="array" ref="V819">IFERROR(_xlfn.IFS(
U819="MPR ISSUE","ACTIVE",
U819="BSS Hardware Issue","ACTIVE",
U819="Sites strategiques, MLL, Pylone, etc.","PASSIVE",
U819="AKTIVCO DEFAUT GE &amp; POWER Cabinet","PASSIVE",
U819="AKTIVCO Coupure ENEO &amp; Baisse de tension","PASSIVE",
U819="Coupure ENEO &amp; Baisse de tension","PASSIVE",
U819="Defaut GE &amp; POWER Cabinet","PASSIVE",
U819="Sharing","PASSIVE",
U819="Sites strategiques &amp; DataCenter","PASSIVE",
U819="Exclu","Exclu",
U819="SAT","ACTIVE",
U819="SPARE-ISSUE","SPARE-ISSUE",
U819="Fiber CAmtel","ACTIVE",
U819="Fiber AOF","ACTIVE",
U819="Projet OCM (HUAWEI)","PLANNED WORKS",
U819="Projet OCM (NOKIA)","PLANNED WORKS",
U819="ACCESS-ISSUE","ACCESS-ISSUE",
U819="Projet OCM (ZTE, NOKIA, autres projets)","PLANNED WORKS",
U819="No root CAuse","No root cause",
U819="ODU HS","ACTIVE",
U819="IP &amp; VLAN","ACTIVE",
U819="Warehouse HUAWEI","SPARE-ISSUE",
U819="SPARE-HS","SPARE-ISSUE",
U819="Power Telco","ACTIVE",U819="no impacts","no impacts"
),"")</f>
        <v/>
      </c>
      <c r="W819" s="102"/>
      <c r="X819" s="102"/>
      <c r="Y819" s="102"/>
      <c r="Z819" s="102"/>
      <c r="AA819" s="102"/>
      <c r="AB819" s="104" t="s">
        <v>5423</v>
      </c>
      <c r="AC819" s="9"/>
      <c r="AD819" s="9"/>
      <c r="AE819" s="7" t="s">
        <v>5423</v>
      </c>
      <c r="AF819" s="6"/>
      <c r="AG819" s="7"/>
      <c r="AH819" s="3" t="s">
        <v>5423</v>
      </c>
      <c r="AI819" s="18" t="s">
        <v>5423</v>
      </c>
      <c r="AJ819" s="18" t="s">
        <v>5423</v>
      </c>
      <c r="AK819" s="18" t="s">
        <v>5423</v>
      </c>
      <c r="AL819" s="18" t="s">
        <v>5423</v>
      </c>
      <c r="AM819" s="18" t="s">
        <v>5423</v>
      </c>
      <c r="AN819" s="18" t="s">
        <v>5423</v>
      </c>
      <c r="AO819" s="18" t="s">
        <v>5423</v>
      </c>
      <c r="AP819" s="18" t="s">
        <v>5423</v>
      </c>
      <c r="AQ819" s="18" t="s">
        <v>5423</v>
      </c>
      <c r="AR819" s="18" t="s">
        <v>5423</v>
      </c>
      <c r="AS819" s="18" t="s">
        <v>5423</v>
      </c>
      <c r="AT819" s="18" t="s">
        <v>5423</v>
      </c>
      <c r="AU819" s="9" t="s">
        <v>5423</v>
      </c>
      <c r="AV819" s="14"/>
      <c r="AW819" s="14" t="s">
        <v>5423</v>
      </c>
      <c r="AX819" s="14" t="str">
        <f>_xlfn.XLOOKUP(B819,'[4]cell downs 18042026 17h'!$B:$B,'[4]cell downs 18042026 17h'!$B:$B,"")</f>
        <v/>
      </c>
      <c r="AY819" s="14" t="str">
        <f>_xlfn.XLOOKUP(B819,'[5]Cells Huawei 19042026 15h'!$B:$B,'[5]Cells Huawei 19042026 15h'!$B:$B,"")</f>
        <v/>
      </c>
      <c r="AZ819" s="105" t="str">
        <f>_xlfn.XLOOKUP(B819,'INCIDENT-04-23-2026'!E:E,'INCIDENT-04-23-2026'!F:F,"")</f>
        <v/>
      </c>
      <c r="BA819" s="105" t="str">
        <f>_xlfn.XLOOKUP(B819,'[6]Eneo 17H'!$C:$C,'[6]Eneo 17H'!$I:$I,"")</f>
        <v/>
      </c>
      <c r="BB819" s="105" t="str">
        <f>_xlfn.XLOOKUP(B819,[8]ALL!$B:$B,[8]ALL!$M:$M,"")</f>
        <v/>
      </c>
      <c r="BC819" s="105" t="str">
        <f>_xlfn.XLOOKUP(B819,'[6]Eneo 17H'!$C:$C,'[6]Eneo 17H'!$I:$I,"")</f>
        <v/>
      </c>
      <c r="BD819" s="105" t="str">
        <f>_xlfn.XLOOKUP(B819,'[7]Eneo 12H'!$C:$C,'[7]Eneo 12H'!$I:$I,"")</f>
        <v/>
      </c>
      <c r="BE819" s="105" t="s">
        <v>5423</v>
      </c>
    </row>
    <row r="820" spans="1:57" hidden="1" x14ac:dyDescent="0.3">
      <c r="A820" s="1" t="s">
        <v>1727</v>
      </c>
      <c r="B820" s="8" t="s">
        <v>1728</v>
      </c>
      <c r="C820" s="3" t="str">
        <f>_xlfn.XLOOKUP(B820,'[1]daily break down'!$D:$D,'[1]daily break down'!$E:$E,"")</f>
        <v>LITTORAL</v>
      </c>
      <c r="D820" s="1" t="s">
        <v>11</v>
      </c>
      <c r="E820" s="1" t="s">
        <v>96</v>
      </c>
      <c r="F820" s="3" t="s">
        <v>31</v>
      </c>
      <c r="G820" s="1" t="s">
        <v>1729</v>
      </c>
      <c r="H820" s="26" t="str">
        <f>_xlfn.XLOOKUP(B820,[2]CALCULATION!$B:$B,[2]CALCULATION!$H:$H,"")</f>
        <v>NOKIA</v>
      </c>
      <c r="I820" s="23">
        <v>0</v>
      </c>
      <c r="J820" s="23">
        <v>4.9135640764425725E-2</v>
      </c>
      <c r="K820" s="23">
        <v>0</v>
      </c>
      <c r="L820" s="23">
        <v>9.648777369711186E-3</v>
      </c>
      <c r="M820" s="23">
        <v>2.8750146247642206E-2</v>
      </c>
      <c r="N820" s="23">
        <v>0</v>
      </c>
      <c r="O820" s="23">
        <v>1.4981465786612562E-3</v>
      </c>
      <c r="P820" s="103" t="s">
        <v>6554</v>
      </c>
      <c r="Q820" s="36" t="s">
        <v>5796</v>
      </c>
      <c r="R820" s="36"/>
      <c r="S820" s="35" t="str" cm="1">
        <f t="array" ref="S820">IFERROR(_xlfn.IFS(
U820="MPR ISSUE","PDH",
U820="BSS Hardware Issue","BSS",
U820="Sites strategiques, MLL, Pylone, etc.","ENVTECH",
U820="AKTIVCO DEFAUT GE &amp; POWER Cabinet","AKTIVCO",
U820="AKTIVCO Coupure ENEO &amp; Baisse de tension","AKTIVCO GRID ONLY",
U820="Coupure ENEO &amp; Baisse de tension","IHS GRID ONLY",
U820="Defaut GE &amp; POWER Cabinet","IHS",
U820="Sharing","Partners",
U820="Sites strategiques &amp; DataCenter","SST &amp; DC",
U820="Exclu","Exclu",
U820="SAT","SAT",
U820="SPARE-ISSUE","SPARE-ISSUE",
U820="Fiber CAmtel","TRANS_FO_CAMTEL",
U820="Fiber AOF","Fiber AOF",
U820="Projet OCM (HUAWEI)","TRAVAUX-HUAWEI",
U820="Projet OCM (NOKIA)","TRAVAUX-NOKIA",
U820="ACCESS-ISSUE","ACCESS-ISSUE",
U820="Projet OCM (ZTE, NOKIA, autres projets)","TRAVAUX OCM",
U820="No root CAuse","No root cause",
U820="ODU HS","PDH",
U820="IP &amp; VLAN","PDH",
U820="Warehouse HUAWEI","SPARE-ISSUE",
U820="SPARE-HS","SPARE-ISSUE",
U820="Power Telco","BSS",U820="no impacts","no impacts"
),"")</f>
        <v/>
      </c>
      <c r="T820" s="35" t="str" cm="1">
        <f t="array" ref="T820">IFERROR(_xlfn.IFS(
U820="MPR ISSUE","TX ISSUE",
U820="BSS Hardware Issue","RAN ISSUE",
U820="Sites strategiques, MLL, Pylone, etc.","ENVTECH",
U820="AKTIVCO DEFAUT GE &amp; POWER Cabinet","POWER ISSUE",
U820="AKTIVCO Coupure ENEO &amp; Baisse de tension","POWER ISSUE",
U820="Coupure ENEO &amp; Baisse de tension","POWER ISSUE",
U820="Defaut GE &amp; POWER Cabinet","POWER ISSUE",
U820="Sharing","POWER ISSUE",
U820="Sites strategiques &amp; DataCenter","POWER ISSUE",
U820="Exclu","Exclu",
U820="SAT","TX ISSUE",
U820="SPARE-ISSUE","SPARE-ISSUE",
U820="Fiber CAmtel","TX ISSUE",
U820="Fiber AOF","TX ISSUE",
U820="Projet OCM (HUAWEI)","TRAVAUX-HUAWEI",
U820="Projet OCM (NOKIA)","TRAVAUX -NOKIA",
U820="ACCESS-ISSUE","ACCESS-ISSUE",
U820="Projet OCM (ZTE, NOKIA, autres projets)","TRAVAUX OCM",
U820="No root CAuse","No root cause",
U820="ODU HS","TX ISSUE",
U820="IP &amp; VLAN","TX ISSUE",
U820="Warehouse HUAWEI","SPARE-ISSUE",
U820="SPARE-HS","SPARE-ISSUE",
U820="Power Telco","RAN ISSUE",U820="no impacts","no impacts"
),"")</f>
        <v/>
      </c>
      <c r="U820" s="28"/>
      <c r="V820" s="35" t="str" cm="1">
        <f t="array" ref="V820">IFERROR(_xlfn.IFS(
U820="MPR ISSUE","ACTIVE",
U820="BSS Hardware Issue","ACTIVE",
U820="Sites strategiques, MLL, Pylone, etc.","PASSIVE",
U820="AKTIVCO DEFAUT GE &amp; POWER Cabinet","PASSIVE",
U820="AKTIVCO Coupure ENEO &amp; Baisse de tension","PASSIVE",
U820="Coupure ENEO &amp; Baisse de tension","PASSIVE",
U820="Defaut GE &amp; POWER Cabinet","PASSIVE",
U820="Sharing","PASSIVE",
U820="Sites strategiques &amp; DataCenter","PASSIVE",
U820="Exclu","Exclu",
U820="SAT","ACTIVE",
U820="SPARE-ISSUE","SPARE-ISSUE",
U820="Fiber CAmtel","ACTIVE",
U820="Fiber AOF","ACTIVE",
U820="Projet OCM (HUAWEI)","PLANNED WORKS",
U820="Projet OCM (NOKIA)","PLANNED WORKS",
U820="ACCESS-ISSUE","ACCESS-ISSUE",
U820="Projet OCM (ZTE, NOKIA, autres projets)","PLANNED WORKS",
U820="No root CAuse","No root cause",
U820="ODU HS","ACTIVE",
U820="IP &amp; VLAN","ACTIVE",
U820="Warehouse HUAWEI","SPARE-ISSUE",
U820="SPARE-HS","SPARE-ISSUE",
U820="Power Telco","ACTIVE",U820="no impacts","no impacts"
),"")</f>
        <v/>
      </c>
      <c r="W820" s="102"/>
      <c r="X820" s="102"/>
      <c r="Y820" s="102"/>
      <c r="Z820" s="102"/>
      <c r="AA820" s="102"/>
      <c r="AB820" s="104" t="s">
        <v>5423</v>
      </c>
      <c r="AC820" s="9"/>
      <c r="AD820" s="9"/>
      <c r="AE820" s="7" t="s">
        <v>5423</v>
      </c>
      <c r="AF820" s="6"/>
      <c r="AG820" s="7"/>
      <c r="AH820" s="3" t="s">
        <v>5423</v>
      </c>
      <c r="AI820" s="18" t="s">
        <v>5423</v>
      </c>
      <c r="AJ820" s="18" t="s">
        <v>5423</v>
      </c>
      <c r="AK820" s="18" t="s">
        <v>5423</v>
      </c>
      <c r="AL820" s="18" t="s">
        <v>5423</v>
      </c>
      <c r="AM820" s="18" t="s">
        <v>5423</v>
      </c>
      <c r="AN820" s="18" t="s">
        <v>5423</v>
      </c>
      <c r="AO820" s="18" t="s">
        <v>5423</v>
      </c>
      <c r="AP820" s="18" t="s">
        <v>5423</v>
      </c>
      <c r="AQ820" s="18" t="s">
        <v>5423</v>
      </c>
      <c r="AR820" s="18" t="s">
        <v>5423</v>
      </c>
      <c r="AS820" s="18" t="s">
        <v>5423</v>
      </c>
      <c r="AT820" s="18" t="s">
        <v>5423</v>
      </c>
      <c r="AU820" s="9" t="s">
        <v>5423</v>
      </c>
      <c r="AV820" s="14"/>
      <c r="AW820" s="14" t="s">
        <v>5423</v>
      </c>
      <c r="AX820" s="14" t="str">
        <f>_xlfn.XLOOKUP(B820,'[4]cell downs 18042026 17h'!$B:$B,'[4]cell downs 18042026 17h'!$B:$B,"")</f>
        <v/>
      </c>
      <c r="AY820" s="14" t="str">
        <f>_xlfn.XLOOKUP(B820,'[5]Cells Huawei 19042026 15h'!$B:$B,'[5]Cells Huawei 19042026 15h'!$B:$B,"")</f>
        <v/>
      </c>
      <c r="AZ820" s="105" t="str">
        <f>_xlfn.XLOOKUP(B820,'INCIDENT-04-23-2026'!E:E,'INCIDENT-04-23-2026'!F:F,"")</f>
        <v/>
      </c>
      <c r="BA820" s="105" t="str">
        <f>_xlfn.XLOOKUP(B820,'[6]Eneo 17H'!$C:$C,'[6]Eneo 17H'!$I:$I,"")</f>
        <v/>
      </c>
      <c r="BB820" s="105" t="str">
        <f>_xlfn.XLOOKUP(B820,[8]ALL!$B:$B,[8]ALL!$M:$M,"")</f>
        <v/>
      </c>
      <c r="BC820" s="105" t="str">
        <f>_xlfn.XLOOKUP(B820,'[6]Eneo 17H'!$C:$C,'[6]Eneo 17H'!$I:$I,"")</f>
        <v/>
      </c>
      <c r="BD820" s="105" t="str">
        <f>_xlfn.XLOOKUP(B820,'[7]Eneo 12H'!$C:$C,'[7]Eneo 12H'!$I:$I,"")</f>
        <v/>
      </c>
      <c r="BE820" s="105" t="s">
        <v>5423</v>
      </c>
    </row>
    <row r="821" spans="1:57" hidden="1" x14ac:dyDescent="0.3">
      <c r="A821" s="1" t="s">
        <v>4871</v>
      </c>
      <c r="B821" s="8" t="s">
        <v>4872</v>
      </c>
      <c r="C821" s="3" t="str">
        <f>_xlfn.XLOOKUP(B821,'[1]daily break down'!$D:$D,'[1]daily break down'!$E:$E,"")</f>
        <v>LITTORAL</v>
      </c>
      <c r="D821" s="1" t="s">
        <v>11</v>
      </c>
      <c r="E821" s="1" t="s">
        <v>12</v>
      </c>
      <c r="F821" s="3" t="s">
        <v>31</v>
      </c>
      <c r="G821" s="1" t="s">
        <v>4871</v>
      </c>
      <c r="H821" s="26" t="str">
        <f>_xlfn.XLOOKUP(B821,[2]CALCULATION!$B:$B,[2]CALCULATION!$H:$H,"")</f>
        <v>NOKIA</v>
      </c>
      <c r="I821" s="23">
        <v>0</v>
      </c>
      <c r="J821" s="23">
        <v>0</v>
      </c>
      <c r="K821" s="23">
        <v>3.7310983839992255E-2</v>
      </c>
      <c r="L821" s="23">
        <v>0.12598699323408466</v>
      </c>
      <c r="M821" s="23">
        <v>2.8715379250537874E-2</v>
      </c>
      <c r="N821" s="23">
        <v>0</v>
      </c>
      <c r="O821" s="23">
        <v>4.7084606757922948E-3</v>
      </c>
      <c r="P821" s="103" t="s">
        <v>6554</v>
      </c>
      <c r="Q821" s="36" t="s">
        <v>5796</v>
      </c>
      <c r="R821" s="36"/>
      <c r="S821" s="35" t="str" cm="1">
        <f t="array" ref="S821">IFERROR(_xlfn.IFS(
U821="MPR ISSUE","PDH",
U821="BSS Hardware Issue","BSS",
U821="Sites strategiques, MLL, Pylone, etc.","ENVTECH",
U821="AKTIVCO DEFAUT GE &amp; POWER Cabinet","AKTIVCO",
U821="AKTIVCO Coupure ENEO &amp; Baisse de tension","AKTIVCO GRID ONLY",
U821="Coupure ENEO &amp; Baisse de tension","IHS GRID ONLY",
U821="Defaut GE &amp; POWER Cabinet","IHS",
U821="Sharing","Partners",
U821="Sites strategiques &amp; DataCenter","SST &amp; DC",
U821="Exclu","Exclu",
U821="SAT","SAT",
U821="SPARE-ISSUE","SPARE-ISSUE",
U821="Fiber CAmtel","TRANS_FO_CAMTEL",
U821="Fiber AOF","Fiber AOF",
U821="Projet OCM (HUAWEI)","TRAVAUX-HUAWEI",
U821="Projet OCM (NOKIA)","TRAVAUX-NOKIA",
U821="ACCESS-ISSUE","ACCESS-ISSUE",
U821="Projet OCM (ZTE, NOKIA, autres projets)","TRAVAUX OCM",
U821="No root CAuse","No root cause",
U821="ODU HS","PDH",
U821="IP &amp; VLAN","PDH",
U821="Warehouse HUAWEI","SPARE-ISSUE",
U821="SPARE-HS","SPARE-ISSUE",
U821="Power Telco","BSS",U821="no impacts","no impacts"
),"")</f>
        <v/>
      </c>
      <c r="T821" s="35" t="str" cm="1">
        <f t="array" ref="T821">IFERROR(_xlfn.IFS(
U821="MPR ISSUE","TX ISSUE",
U821="BSS Hardware Issue","RAN ISSUE",
U821="Sites strategiques, MLL, Pylone, etc.","ENVTECH",
U821="AKTIVCO DEFAUT GE &amp; POWER Cabinet","POWER ISSUE",
U821="AKTIVCO Coupure ENEO &amp; Baisse de tension","POWER ISSUE",
U821="Coupure ENEO &amp; Baisse de tension","POWER ISSUE",
U821="Defaut GE &amp; POWER Cabinet","POWER ISSUE",
U821="Sharing","POWER ISSUE",
U821="Sites strategiques &amp; DataCenter","POWER ISSUE",
U821="Exclu","Exclu",
U821="SAT","TX ISSUE",
U821="SPARE-ISSUE","SPARE-ISSUE",
U821="Fiber CAmtel","TX ISSUE",
U821="Fiber AOF","TX ISSUE",
U821="Projet OCM (HUAWEI)","TRAVAUX-HUAWEI",
U821="Projet OCM (NOKIA)","TRAVAUX -NOKIA",
U821="ACCESS-ISSUE","ACCESS-ISSUE",
U821="Projet OCM (ZTE, NOKIA, autres projets)","TRAVAUX OCM",
U821="No root CAuse","No root cause",
U821="ODU HS","TX ISSUE",
U821="IP &amp; VLAN","TX ISSUE",
U821="Warehouse HUAWEI","SPARE-ISSUE",
U821="SPARE-HS","SPARE-ISSUE",
U821="Power Telco","RAN ISSUE",U821="no impacts","no impacts"
),"")</f>
        <v/>
      </c>
      <c r="U821" s="28"/>
      <c r="V821" s="35" t="str" cm="1">
        <f t="array" ref="V821">IFERROR(_xlfn.IFS(
U821="MPR ISSUE","ACTIVE",
U821="BSS Hardware Issue","ACTIVE",
U821="Sites strategiques, MLL, Pylone, etc.","PASSIVE",
U821="AKTIVCO DEFAUT GE &amp; POWER Cabinet","PASSIVE",
U821="AKTIVCO Coupure ENEO &amp; Baisse de tension","PASSIVE",
U821="Coupure ENEO &amp; Baisse de tension","PASSIVE",
U821="Defaut GE &amp; POWER Cabinet","PASSIVE",
U821="Sharing","PASSIVE",
U821="Sites strategiques &amp; DataCenter","PASSIVE",
U821="Exclu","Exclu",
U821="SAT","ACTIVE",
U821="SPARE-ISSUE","SPARE-ISSUE",
U821="Fiber CAmtel","ACTIVE",
U821="Fiber AOF","ACTIVE",
U821="Projet OCM (HUAWEI)","PLANNED WORKS",
U821="Projet OCM (NOKIA)","PLANNED WORKS",
U821="ACCESS-ISSUE","ACCESS-ISSUE",
U821="Projet OCM (ZTE, NOKIA, autres projets)","PLANNED WORKS",
U821="No root CAuse","No root cause",
U821="ODU HS","ACTIVE",
U821="IP &amp; VLAN","ACTIVE",
U821="Warehouse HUAWEI","SPARE-ISSUE",
U821="SPARE-HS","SPARE-ISSUE",
U821="Power Telco","ACTIVE",U821="no impacts","no impacts"
),"")</f>
        <v/>
      </c>
      <c r="W821" s="102"/>
      <c r="X821" s="102"/>
      <c r="Y821" s="102"/>
      <c r="Z821" s="102"/>
      <c r="AA821" s="102"/>
      <c r="AB821" s="104" t="s">
        <v>6635</v>
      </c>
      <c r="AC821" s="9"/>
      <c r="AD821" s="9"/>
      <c r="AE821" s="7" t="s">
        <v>5423</v>
      </c>
      <c r="AF821" s="6"/>
      <c r="AG821" s="7"/>
      <c r="AH821" s="3" t="s">
        <v>5423</v>
      </c>
      <c r="AI821" s="18" t="s">
        <v>5423</v>
      </c>
      <c r="AJ821" s="18" t="s">
        <v>5423</v>
      </c>
      <c r="AK821" s="18" t="s">
        <v>5423</v>
      </c>
      <c r="AL821" s="18" t="s">
        <v>5423</v>
      </c>
      <c r="AM821" s="18" t="s">
        <v>5423</v>
      </c>
      <c r="AN821" s="18" t="s">
        <v>5423</v>
      </c>
      <c r="AO821" s="18" t="s">
        <v>6354</v>
      </c>
      <c r="AP821" s="18" t="s">
        <v>6355</v>
      </c>
      <c r="AQ821" s="18" t="s">
        <v>6355</v>
      </c>
      <c r="AR821" s="18" t="s">
        <v>5423</v>
      </c>
      <c r="AS821" s="18" t="s">
        <v>5423</v>
      </c>
      <c r="AT821" s="18" t="s">
        <v>5423</v>
      </c>
      <c r="AU821" s="9" t="s">
        <v>5423</v>
      </c>
      <c r="AV821" s="14"/>
      <c r="AW821" s="14" t="s">
        <v>5423</v>
      </c>
      <c r="AX821" s="14" t="str">
        <f>_xlfn.XLOOKUP(B821,'[4]cell downs 18042026 17h'!$B:$B,'[4]cell downs 18042026 17h'!$B:$B,"")</f>
        <v/>
      </c>
      <c r="AY821" s="14" t="str">
        <f>_xlfn.XLOOKUP(B821,'[5]Cells Huawei 19042026 15h'!$B:$B,'[5]Cells Huawei 19042026 15h'!$B:$B,"")</f>
        <v/>
      </c>
      <c r="AZ821" s="105" t="str">
        <f>_xlfn.XLOOKUP(B821,'INCIDENT-04-23-2026'!E:E,'INCIDENT-04-23-2026'!F:F,"")</f>
        <v/>
      </c>
      <c r="BA821" s="105" t="str">
        <f>_xlfn.XLOOKUP(B821,'[6]Eneo 17H'!$C:$C,'[6]Eneo 17H'!$I:$I,"")</f>
        <v/>
      </c>
      <c r="BB821" s="105" t="str">
        <f>_xlfn.XLOOKUP(B821,[8]ALL!$B:$B,[8]ALL!$M:$M,"")</f>
        <v/>
      </c>
      <c r="BC821" s="105" t="str">
        <f>_xlfn.XLOOKUP(B821,'[6]Eneo 17H'!$C:$C,'[6]Eneo 17H'!$I:$I,"")</f>
        <v/>
      </c>
      <c r="BD821" s="105" t="str">
        <f>_xlfn.XLOOKUP(B821,'[7]Eneo 12H'!$C:$C,'[7]Eneo 12H'!$I:$I,"")</f>
        <v/>
      </c>
      <c r="BE821" s="105" t="s">
        <v>5423</v>
      </c>
    </row>
    <row r="822" spans="1:57" hidden="1" x14ac:dyDescent="0.3">
      <c r="A822" s="1" t="s">
        <v>4692</v>
      </c>
      <c r="B822" s="8" t="s">
        <v>4693</v>
      </c>
      <c r="C822" s="3" t="str">
        <f>_xlfn.XLOOKUP(B822,'[1]daily break down'!$D:$D,'[1]daily break down'!$E:$E,"")</f>
        <v>Yaounde</v>
      </c>
      <c r="D822" s="1" t="s">
        <v>11</v>
      </c>
      <c r="E822" s="1" t="s">
        <v>12</v>
      </c>
      <c r="F822" s="3" t="s">
        <v>37</v>
      </c>
      <c r="G822" s="1" t="s">
        <v>38</v>
      </c>
      <c r="H822" s="27" t="str">
        <f>_xlfn.XLOOKUP(B822,[2]CALCULATION!$B:$B,[2]CALCULATION!$H:$H,"")</f>
        <v>ZTE</v>
      </c>
      <c r="I822" s="23">
        <v>0</v>
      </c>
      <c r="J822" s="23">
        <v>0</v>
      </c>
      <c r="K822" s="23">
        <v>0</v>
      </c>
      <c r="L822" s="23">
        <v>0</v>
      </c>
      <c r="M822" s="23">
        <v>2.7929732645041908E-2</v>
      </c>
      <c r="N822" s="23">
        <v>0</v>
      </c>
      <c r="O822" s="23">
        <v>32.734912950549756</v>
      </c>
      <c r="P822" s="103" t="s">
        <v>6555</v>
      </c>
      <c r="Q822" s="36" t="s">
        <v>5796</v>
      </c>
      <c r="R822" s="36"/>
      <c r="S822" s="35" t="str" cm="1">
        <f t="array" ref="S822">IFERROR(_xlfn.IFS(
U822="MPR ISSUE","PDH",
U822="BSS Hardware Issue","BSS",
U822="Sites strategiques, MLL, Pylone, etc.","ENVTECH",
U822="AKTIVCO DEFAUT GE &amp; POWER Cabinet","AKTIVCO",
U822="AKTIVCO Coupure ENEO &amp; Baisse de tension","AKTIVCO GRID ONLY",
U822="Coupure ENEO &amp; Baisse de tension","IHS GRID ONLY",
U822="Defaut GE &amp; POWER Cabinet","IHS",
U822="Sharing","Partners",
U822="Sites strategiques &amp; DataCenter","SST &amp; DC",
U822="Exclu","Exclu",
U822="SAT","SAT",
U822="SPARE-ISSUE","SPARE-ISSUE",
U822="Fiber CAmtel","TRANS_FO_CAMTEL",
U822="Fiber AOF","Fiber AOF",
U822="Projet OCM (HUAWEI)","TRAVAUX-HUAWEI",
U822="Projet OCM (NOKIA)","TRAVAUX-NOKIA",
U822="ACCESS-ISSUE","ACCESS-ISSUE",
U822="Projet OCM (ZTE, NOKIA, autres projets)","TRAVAUX OCM",
U822="No root CAuse","No root cause",
U822="ODU HS","PDH",
U822="IP &amp; VLAN","PDH",
U822="Warehouse HUAWEI","SPARE-ISSUE",
U822="SPARE-HS","SPARE-ISSUE",
U822="Power Telco","BSS",U822="no impacts","no impacts"
),"")</f>
        <v/>
      </c>
      <c r="T822" s="35" t="str" cm="1">
        <f t="array" ref="T822">IFERROR(_xlfn.IFS(
U822="MPR ISSUE","TX ISSUE",
U822="BSS Hardware Issue","RAN ISSUE",
U822="Sites strategiques, MLL, Pylone, etc.","ENVTECH",
U822="AKTIVCO DEFAUT GE &amp; POWER Cabinet","POWER ISSUE",
U822="AKTIVCO Coupure ENEO &amp; Baisse de tension","POWER ISSUE",
U822="Coupure ENEO &amp; Baisse de tension","POWER ISSUE",
U822="Defaut GE &amp; POWER Cabinet","POWER ISSUE",
U822="Sharing","POWER ISSUE",
U822="Sites strategiques &amp; DataCenter","POWER ISSUE",
U822="Exclu","Exclu",
U822="SAT","TX ISSUE",
U822="SPARE-ISSUE","SPARE-ISSUE",
U822="Fiber CAmtel","TX ISSUE",
U822="Fiber AOF","TX ISSUE",
U822="Projet OCM (HUAWEI)","TRAVAUX-HUAWEI",
U822="Projet OCM (NOKIA)","TRAVAUX -NOKIA",
U822="ACCESS-ISSUE","ACCESS-ISSUE",
U822="Projet OCM (ZTE, NOKIA, autres projets)","TRAVAUX OCM",
U822="No root CAuse","No root cause",
U822="ODU HS","TX ISSUE",
U822="IP &amp; VLAN","TX ISSUE",
U822="Warehouse HUAWEI","SPARE-ISSUE",
U822="SPARE-HS","SPARE-ISSUE",
U822="Power Telco","RAN ISSUE",U822="no impacts","no impacts"
),"")</f>
        <v/>
      </c>
      <c r="U822" s="28"/>
      <c r="V822" s="35" t="str" cm="1">
        <f t="array" ref="V822">IFERROR(_xlfn.IFS(
U822="MPR ISSUE","ACTIVE",
U822="BSS Hardware Issue","ACTIVE",
U822="Sites strategiques, MLL, Pylone, etc.","PASSIVE",
U822="AKTIVCO DEFAUT GE &amp; POWER Cabinet","PASSIVE",
U822="AKTIVCO Coupure ENEO &amp; Baisse de tension","PASSIVE",
U822="Coupure ENEO &amp; Baisse de tension","PASSIVE",
U822="Defaut GE &amp; POWER Cabinet","PASSIVE",
U822="Sharing","PASSIVE",
U822="Sites strategiques &amp; DataCenter","PASSIVE",
U822="Exclu","Exclu",
U822="SAT","ACTIVE",
U822="SPARE-ISSUE","SPARE-ISSUE",
U822="Fiber CAmtel","ACTIVE",
U822="Fiber AOF","ACTIVE",
U822="Projet OCM (HUAWEI)","PLANNED WORKS",
U822="Projet OCM (NOKIA)","PLANNED WORKS",
U822="ACCESS-ISSUE","ACCESS-ISSUE",
U822="Projet OCM (ZTE, NOKIA, autres projets)","PLANNED WORKS",
U822="No root CAuse","No root cause",
U822="ODU HS","ACTIVE",
U822="IP &amp; VLAN","ACTIVE",
U822="Warehouse HUAWEI","SPARE-ISSUE",
U822="SPARE-HS","SPARE-ISSUE",
U822="Power Telco","ACTIVE",U822="no impacts","no impacts"
),"")</f>
        <v/>
      </c>
      <c r="W822" s="102"/>
      <c r="X822" s="102"/>
      <c r="Y822" s="102"/>
      <c r="Z822" s="102"/>
      <c r="AA822" s="102"/>
      <c r="AB822" s="104" t="s">
        <v>6158</v>
      </c>
      <c r="AC822" s="9"/>
      <c r="AD822" s="9"/>
      <c r="AE822" s="7"/>
      <c r="AF822" s="6"/>
      <c r="AG822" s="7"/>
      <c r="AH822" s="3" t="s">
        <v>5423</v>
      </c>
      <c r="AI822" s="18" t="s">
        <v>5423</v>
      </c>
      <c r="AJ822" s="18" t="s">
        <v>5423</v>
      </c>
      <c r="AK822" s="18" t="s">
        <v>5423</v>
      </c>
      <c r="AL822" s="18" t="s">
        <v>5423</v>
      </c>
      <c r="AM822" s="18" t="s">
        <v>5423</v>
      </c>
      <c r="AN822" s="18" t="s">
        <v>5423</v>
      </c>
      <c r="AO822" s="18" t="s">
        <v>5423</v>
      </c>
      <c r="AP822" s="18" t="s">
        <v>5423</v>
      </c>
      <c r="AQ822" s="18" t="s">
        <v>5423</v>
      </c>
      <c r="AR822" s="18" t="s">
        <v>5423</v>
      </c>
      <c r="AS822" s="18" t="s">
        <v>5423</v>
      </c>
      <c r="AT822" s="18"/>
      <c r="AU822" s="9" t="s">
        <v>6158</v>
      </c>
      <c r="AV822" s="14"/>
      <c r="AW822" s="14" t="s">
        <v>5423</v>
      </c>
      <c r="AX822" s="14" t="str">
        <f>_xlfn.XLOOKUP(B822,'[4]cell downs 18042026 17h'!$B:$B,'[4]cell downs 18042026 17h'!$B:$B,"")</f>
        <v/>
      </c>
      <c r="AY822" s="14" t="str">
        <f>_xlfn.XLOOKUP(B822,'[5]Cells Huawei 19042026 15h'!$B:$B,'[5]Cells Huawei 19042026 15h'!$B:$B,"")</f>
        <v/>
      </c>
      <c r="AZ822" s="105" t="str">
        <f>_xlfn.XLOOKUP(B822,'INCIDENT-04-23-2026'!E:E,'INCIDENT-04-23-2026'!F:F,"")</f>
        <v>(04/23/2026 incident ) : CTR_347_Z_Mvog-Ada-New(CTR-347), Defaut FAN || Action : remplacement DE FAN</v>
      </c>
      <c r="BA822" s="105" t="str">
        <f>_xlfn.XLOOKUP(B822,'[6]Eneo 17H'!$C:$C,'[6]Eneo 17H'!$I:$I,"")</f>
        <v>Power status check ongoing</v>
      </c>
      <c r="BC822" s="105" t="str">
        <f>_xlfn.XLOOKUP(B822,'[6]Eneo 17H'!$C:$C,'[6]Eneo 17H'!$I:$I,"")</f>
        <v>Power status check ongoing</v>
      </c>
      <c r="BD822" s="105" t="str">
        <f>_xlfn.XLOOKUP(B822,'[7]Eneo 12H'!$C:$C,'[7]Eneo 12H'!$I:$I,"")</f>
        <v>Power status check ongoing</v>
      </c>
      <c r="BE822" s="105" t="s">
        <v>7015</v>
      </c>
    </row>
    <row r="823" spans="1:57" hidden="1" x14ac:dyDescent="0.3">
      <c r="A823" s="1" t="s">
        <v>3148</v>
      </c>
      <c r="B823" s="8" t="s">
        <v>3149</v>
      </c>
      <c r="C823" s="3" t="str">
        <f>_xlfn.XLOOKUP(B823,'[1]daily break down'!$D:$D,'[1]daily break down'!$E:$E,"")</f>
        <v>Yaounde</v>
      </c>
      <c r="D823" s="1" t="s">
        <v>11</v>
      </c>
      <c r="E823" s="1" t="s">
        <v>12</v>
      </c>
      <c r="F823" s="3" t="s">
        <v>37</v>
      </c>
      <c r="G823" s="1" t="s">
        <v>38</v>
      </c>
      <c r="H823" s="27" t="str">
        <f>_xlfn.XLOOKUP(B823,[2]CALCULATION!$B:$B,[2]CALCULATION!$H:$H,"")</f>
        <v>ZTE</v>
      </c>
      <c r="I823" s="23">
        <v>0</v>
      </c>
      <c r="J823" s="23">
        <v>2.7323339982250585E-2</v>
      </c>
      <c r="K823" s="23">
        <v>0</v>
      </c>
      <c r="L823" s="23">
        <v>0</v>
      </c>
      <c r="M823" s="23">
        <v>2.782272217513735E-2</v>
      </c>
      <c r="N823" s="23">
        <v>0</v>
      </c>
      <c r="O823" s="23">
        <v>20.422751995388563</v>
      </c>
      <c r="P823" s="103" t="s">
        <v>6555</v>
      </c>
      <c r="Q823" s="36" t="s">
        <v>5796</v>
      </c>
      <c r="R823" s="36"/>
      <c r="S823" s="35" t="str" cm="1">
        <f t="array" ref="S823">IFERROR(_xlfn.IFS(
U823="MPR ISSUE","PDH",
U823="BSS Hardware Issue","BSS",
U823="Sites strategiques, MLL, Pylone, etc.","ENVTECH",
U823="AKTIVCO DEFAUT GE &amp; POWER Cabinet","AKTIVCO",
U823="AKTIVCO Coupure ENEO &amp; Baisse de tension","AKTIVCO GRID ONLY",
U823="Coupure ENEO &amp; Baisse de tension","IHS GRID ONLY",
U823="Defaut GE &amp; POWER Cabinet","IHS",
U823="Sharing","Partners",
U823="Sites strategiques &amp; DataCenter","SST &amp; DC",
U823="Exclu","Exclu",
U823="SAT","SAT",
U823="SPARE-ISSUE","SPARE-ISSUE",
U823="Fiber CAmtel","TRANS_FO_CAMTEL",
U823="Fiber AOF","Fiber AOF",
U823="Projet OCM (HUAWEI)","TRAVAUX-HUAWEI",
U823="Projet OCM (NOKIA)","TRAVAUX-NOKIA",
U823="ACCESS-ISSUE","ACCESS-ISSUE",
U823="Projet OCM (ZTE, NOKIA, autres projets)","TRAVAUX OCM",
U823="No root CAuse","No root cause",
U823="ODU HS","PDH",
U823="IP &amp; VLAN","PDH",
U823="Warehouse HUAWEI","SPARE-ISSUE",
U823="SPARE-HS","SPARE-ISSUE",
U823="Power Telco","BSS",U823="no impacts","no impacts"
),"")</f>
        <v/>
      </c>
      <c r="T823" s="35" t="str" cm="1">
        <f t="array" ref="T823">IFERROR(_xlfn.IFS(
U823="MPR ISSUE","TX ISSUE",
U823="BSS Hardware Issue","RAN ISSUE",
U823="Sites strategiques, MLL, Pylone, etc.","ENVTECH",
U823="AKTIVCO DEFAUT GE &amp; POWER Cabinet","POWER ISSUE",
U823="AKTIVCO Coupure ENEO &amp; Baisse de tension","POWER ISSUE",
U823="Coupure ENEO &amp; Baisse de tension","POWER ISSUE",
U823="Defaut GE &amp; POWER Cabinet","POWER ISSUE",
U823="Sharing","POWER ISSUE",
U823="Sites strategiques &amp; DataCenter","POWER ISSUE",
U823="Exclu","Exclu",
U823="SAT","TX ISSUE",
U823="SPARE-ISSUE","SPARE-ISSUE",
U823="Fiber CAmtel","TX ISSUE",
U823="Fiber AOF","TX ISSUE",
U823="Projet OCM (HUAWEI)","TRAVAUX-HUAWEI",
U823="Projet OCM (NOKIA)","TRAVAUX -NOKIA",
U823="ACCESS-ISSUE","ACCESS-ISSUE",
U823="Projet OCM (ZTE, NOKIA, autres projets)","TRAVAUX OCM",
U823="No root CAuse","No root cause",
U823="ODU HS","TX ISSUE",
U823="IP &amp; VLAN","TX ISSUE",
U823="Warehouse HUAWEI","SPARE-ISSUE",
U823="SPARE-HS","SPARE-ISSUE",
U823="Power Telco","RAN ISSUE",U823="no impacts","no impacts"
),"")</f>
        <v/>
      </c>
      <c r="U823" s="28"/>
      <c r="V823" s="35" t="str" cm="1">
        <f t="array" ref="V823">IFERROR(_xlfn.IFS(
U823="MPR ISSUE","ACTIVE",
U823="BSS Hardware Issue","ACTIVE",
U823="Sites strategiques, MLL, Pylone, etc.","PASSIVE",
U823="AKTIVCO DEFAUT GE &amp; POWER Cabinet","PASSIVE",
U823="AKTIVCO Coupure ENEO &amp; Baisse de tension","PASSIVE",
U823="Coupure ENEO &amp; Baisse de tension","PASSIVE",
U823="Defaut GE &amp; POWER Cabinet","PASSIVE",
U823="Sharing","PASSIVE",
U823="Sites strategiques &amp; DataCenter","PASSIVE",
U823="Exclu","Exclu",
U823="SAT","ACTIVE",
U823="SPARE-ISSUE","SPARE-ISSUE",
U823="Fiber CAmtel","ACTIVE",
U823="Fiber AOF","ACTIVE",
U823="Projet OCM (HUAWEI)","PLANNED WORKS",
U823="Projet OCM (NOKIA)","PLANNED WORKS",
U823="ACCESS-ISSUE","ACCESS-ISSUE",
U823="Projet OCM (ZTE, NOKIA, autres projets)","PLANNED WORKS",
U823="No root CAuse","No root cause",
U823="ODU HS","ACTIVE",
U823="IP &amp; VLAN","ACTIVE",
U823="Warehouse HUAWEI","SPARE-ISSUE",
U823="SPARE-HS","SPARE-ISSUE",
U823="Power Telco","ACTIVE",U823="no impacts","no impacts"
),"")</f>
        <v/>
      </c>
      <c r="W823" s="102"/>
      <c r="X823" s="102"/>
      <c r="Y823" s="102" t="str">
        <f>_xlfn.XLOOKUP(B818,[9]ALL!$B:$B,[9]ALL!$N:$N,"")</f>
        <v/>
      </c>
      <c r="Z823" s="104" t="str">
        <f>_xlfn.XLOOKUP(B818,[9]ALL!$B:$B,[9]ALL!$P:$P,"")</f>
        <v/>
      </c>
      <c r="AA823" s="102"/>
      <c r="AB823" s="104" t="s">
        <v>7451</v>
      </c>
      <c r="AC823" s="9"/>
      <c r="AD823" s="9"/>
      <c r="AE823" s="7" t="s">
        <v>6774</v>
      </c>
      <c r="AF823" s="6"/>
      <c r="AG823" s="7"/>
      <c r="AH823" s="3" t="s">
        <v>5423</v>
      </c>
      <c r="AI823" s="18" t="s">
        <v>5423</v>
      </c>
      <c r="AJ823" s="18" t="s">
        <v>5423</v>
      </c>
      <c r="AK823" s="18" t="s">
        <v>5423</v>
      </c>
      <c r="AL823" s="18" t="s">
        <v>6243</v>
      </c>
      <c r="AM823" s="18" t="s">
        <v>5423</v>
      </c>
      <c r="AN823" s="18" t="s">
        <v>5423</v>
      </c>
      <c r="AO823" s="18" t="s">
        <v>5423</v>
      </c>
      <c r="AP823" s="18" t="s">
        <v>5423</v>
      </c>
      <c r="AQ823" s="18" t="s">
        <v>5423</v>
      </c>
      <c r="AR823" s="18" t="s">
        <v>5423</v>
      </c>
      <c r="AS823" s="18" t="s">
        <v>5423</v>
      </c>
      <c r="AT823" s="18" t="s">
        <v>5423</v>
      </c>
      <c r="AU823" s="9" t="s">
        <v>6159</v>
      </c>
      <c r="AV823" s="14"/>
      <c r="AW823" s="14" t="s">
        <v>5423</v>
      </c>
      <c r="AX823" s="14" t="str">
        <f>_xlfn.XLOOKUP(B823,'[4]cell downs 18042026 17h'!$B:$B,'[4]cell downs 18042026 17h'!$B:$B,"")</f>
        <v/>
      </c>
      <c r="AY823" s="14" t="str">
        <f>_xlfn.XLOOKUP(B823,'[5]Cells Huawei 19042026 15h'!$B:$B,'[5]Cells Huawei 19042026 15h'!$B:$B,"")</f>
        <v/>
      </c>
      <c r="AZ823" s="105" t="str">
        <f>_xlfn.XLOOKUP(B823,'INCIDENT-04-23-2026'!E:E,'INCIDENT-04-23-2026'!F:F,"")</f>
        <v/>
      </c>
      <c r="BA823" s="105" t="str">
        <f>_xlfn.XLOOKUP(B823,'[6]Eneo 17H'!$C:$C,'[6]Eneo 17H'!$I:$I,"")</f>
        <v/>
      </c>
      <c r="BB823" s="105" t="str">
        <f>_xlfn.XLOOKUP(B823,[8]ALL!$B:$B,[8]ALL!$M:$M,"")</f>
        <v>23/04/2026 : Besoin d'analyse BO RAN</v>
      </c>
      <c r="BC823" s="105" t="str">
        <f>_xlfn.XLOOKUP(B823,'[6]Eneo 17H'!$C:$C,'[6]Eneo 17H'!$I:$I,"")</f>
        <v/>
      </c>
      <c r="BD823" s="105" t="str">
        <f>_xlfn.XLOOKUP(B823,'[7]Eneo 12H'!$C:$C,'[7]Eneo 12H'!$I:$I,"")</f>
        <v/>
      </c>
      <c r="BE823" s="105" t="s">
        <v>7015</v>
      </c>
    </row>
    <row r="824" spans="1:57" hidden="1" x14ac:dyDescent="0.3">
      <c r="A824" s="1" t="s">
        <v>3414</v>
      </c>
      <c r="B824" s="8" t="s">
        <v>3415</v>
      </c>
      <c r="C824" s="3" t="str">
        <f>_xlfn.XLOOKUP(B824,'[1]daily break down'!$D:$D,'[1]daily break down'!$E:$E,"")</f>
        <v>Yaounde</v>
      </c>
      <c r="D824" s="1" t="s">
        <v>11</v>
      </c>
      <c r="E824" s="1" t="s">
        <v>145</v>
      </c>
      <c r="F824" s="3" t="s">
        <v>37</v>
      </c>
      <c r="G824" s="1" t="s">
        <v>38</v>
      </c>
      <c r="H824" s="27" t="str">
        <f>_xlfn.XLOOKUP(B824,[2]CALCULATION!$B:$B,[2]CALCULATION!$H:$H,"")</f>
        <v>ZTE</v>
      </c>
      <c r="I824" s="23">
        <v>0</v>
      </c>
      <c r="J824" s="23">
        <v>0</v>
      </c>
      <c r="K824" s="23">
        <v>0</v>
      </c>
      <c r="L824" s="23">
        <v>0</v>
      </c>
      <c r="M824" s="23">
        <v>2.5022614879306262E-2</v>
      </c>
      <c r="N824" s="23">
        <v>0</v>
      </c>
      <c r="O824" s="23">
        <v>8.9011308866459498</v>
      </c>
      <c r="P824" s="103" t="s">
        <v>6555</v>
      </c>
      <c r="Q824" s="36" t="s">
        <v>5796</v>
      </c>
      <c r="R824" s="36"/>
      <c r="S824" s="35" t="str" cm="1">
        <f t="array" ref="S824">IFERROR(_xlfn.IFS(
U824="MPR ISSUE","PDH",
U824="BSS Hardware Issue","BSS",
U824="Sites strategiques, MLL, Pylone, etc.","ENVTECH",
U824="AKTIVCO DEFAUT GE &amp; POWER Cabinet","AKTIVCO",
U824="AKTIVCO Coupure ENEO &amp; Baisse de tension","AKTIVCO GRID ONLY",
U824="Coupure ENEO &amp; Baisse de tension","IHS GRID ONLY",
U824="Defaut GE &amp; POWER Cabinet","IHS",
U824="Sharing","Partners",
U824="Sites strategiques &amp; DataCenter","SST &amp; DC",
U824="Exclu","Exclu",
U824="SAT","SAT",
U824="SPARE-ISSUE","SPARE-ISSUE",
U824="Fiber CAmtel","TRANS_FO_CAMTEL",
U824="Fiber AOF","Fiber AOF",
U824="Projet OCM (HUAWEI)","TRAVAUX-HUAWEI",
U824="Projet OCM (NOKIA)","TRAVAUX-NOKIA",
U824="ACCESS-ISSUE","ACCESS-ISSUE",
U824="Projet OCM (ZTE, NOKIA, autres projets)","TRAVAUX OCM",
U824="No root CAuse","No root cause",
U824="ODU HS","PDH",
U824="IP &amp; VLAN","PDH",
U824="Warehouse HUAWEI","SPARE-ISSUE",
U824="SPARE-HS","SPARE-ISSUE",
U824="Power Telco","BSS",U824="no impacts","no impacts"
),"")</f>
        <v/>
      </c>
      <c r="T824" s="35" t="str" cm="1">
        <f t="array" ref="T824">IFERROR(_xlfn.IFS(
U824="MPR ISSUE","TX ISSUE",
U824="BSS Hardware Issue","RAN ISSUE",
U824="Sites strategiques, MLL, Pylone, etc.","ENVTECH",
U824="AKTIVCO DEFAUT GE &amp; POWER Cabinet","POWER ISSUE",
U824="AKTIVCO Coupure ENEO &amp; Baisse de tension","POWER ISSUE",
U824="Coupure ENEO &amp; Baisse de tension","POWER ISSUE",
U824="Defaut GE &amp; POWER Cabinet","POWER ISSUE",
U824="Sharing","POWER ISSUE",
U824="Sites strategiques &amp; DataCenter","POWER ISSUE",
U824="Exclu","Exclu",
U824="SAT","TX ISSUE",
U824="SPARE-ISSUE","SPARE-ISSUE",
U824="Fiber CAmtel","TX ISSUE",
U824="Fiber AOF","TX ISSUE",
U824="Projet OCM (HUAWEI)","TRAVAUX-HUAWEI",
U824="Projet OCM (NOKIA)","TRAVAUX -NOKIA",
U824="ACCESS-ISSUE","ACCESS-ISSUE",
U824="Projet OCM (ZTE, NOKIA, autres projets)","TRAVAUX OCM",
U824="No root CAuse","No root cause",
U824="ODU HS","TX ISSUE",
U824="IP &amp; VLAN","TX ISSUE",
U824="Warehouse HUAWEI","SPARE-ISSUE",
U824="SPARE-HS","SPARE-ISSUE",
U824="Power Telco","RAN ISSUE",U824="no impacts","no impacts"
),"")</f>
        <v/>
      </c>
      <c r="U824" s="28"/>
      <c r="V824" s="35" t="str" cm="1">
        <f t="array" ref="V824">IFERROR(_xlfn.IFS(
U824="MPR ISSUE","ACTIVE",
U824="BSS Hardware Issue","ACTIVE",
U824="Sites strategiques, MLL, Pylone, etc.","PASSIVE",
U824="AKTIVCO DEFAUT GE &amp; POWER Cabinet","PASSIVE",
U824="AKTIVCO Coupure ENEO &amp; Baisse de tension","PASSIVE",
U824="Coupure ENEO &amp; Baisse de tension","PASSIVE",
U824="Defaut GE &amp; POWER Cabinet","PASSIVE",
U824="Sharing","PASSIVE",
U824="Sites strategiques &amp; DataCenter","PASSIVE",
U824="Exclu","Exclu",
U824="SAT","ACTIVE",
U824="SPARE-ISSUE","SPARE-ISSUE",
U824="Fiber CAmtel","ACTIVE",
U824="Fiber AOF","ACTIVE",
U824="Projet OCM (HUAWEI)","PLANNED WORKS",
U824="Projet OCM (NOKIA)","PLANNED WORKS",
U824="ACCESS-ISSUE","ACCESS-ISSUE",
U824="Projet OCM (ZTE, NOKIA, autres projets)","PLANNED WORKS",
U824="No root CAuse","No root cause",
U824="ODU HS","ACTIVE",
U824="IP &amp; VLAN","ACTIVE",
U824="Warehouse HUAWEI","SPARE-ISSUE",
U824="SPARE-HS","SPARE-ISSUE",
U824="Power Telco","ACTIVE",U824="no impacts","no impacts"
),"")</f>
        <v/>
      </c>
      <c r="W824" s="102"/>
      <c r="X824" s="102"/>
      <c r="Y824" s="102" t="str">
        <f>_xlfn.XLOOKUP(B819,[9]ALL!$B:$B,[9]ALL!$N:$N,"")</f>
        <v/>
      </c>
      <c r="Z824" s="104" t="str">
        <f>_xlfn.XLOOKUP(B819,[9]ALL!$B:$B,[9]ALL!$P:$P,"")</f>
        <v/>
      </c>
      <c r="AA824" s="102"/>
      <c r="AB824" s="104" t="s">
        <v>7452</v>
      </c>
      <c r="AC824" s="9"/>
      <c r="AD824" s="9"/>
      <c r="AE824" s="7" t="s">
        <v>6774</v>
      </c>
      <c r="AF824" s="6"/>
      <c r="AG824" s="7"/>
      <c r="AH824" s="3" t="s">
        <v>5423</v>
      </c>
      <c r="AI824" s="18" t="s">
        <v>5423</v>
      </c>
      <c r="AJ824" s="18" t="s">
        <v>5423</v>
      </c>
      <c r="AK824" s="18" t="s">
        <v>5423</v>
      </c>
      <c r="AL824" s="18" t="s">
        <v>6243</v>
      </c>
      <c r="AM824" s="18" t="s">
        <v>5423</v>
      </c>
      <c r="AN824" s="18" t="s">
        <v>5423</v>
      </c>
      <c r="AO824" s="18" t="s">
        <v>5423</v>
      </c>
      <c r="AP824" s="18" t="s">
        <v>5423</v>
      </c>
      <c r="AQ824" s="18" t="s">
        <v>5423</v>
      </c>
      <c r="AR824" s="18" t="s">
        <v>5423</v>
      </c>
      <c r="AS824" s="18" t="s">
        <v>5423</v>
      </c>
      <c r="AT824" s="18" t="s">
        <v>5423</v>
      </c>
      <c r="AU824" s="9" t="s">
        <v>6160</v>
      </c>
      <c r="AV824" s="14"/>
      <c r="AW824" s="14" t="s">
        <v>5423</v>
      </c>
      <c r="AX824" s="14" t="str">
        <f>_xlfn.XLOOKUP(B824,'[4]cell downs 18042026 17h'!$B:$B,'[4]cell downs 18042026 17h'!$B:$B,"")</f>
        <v/>
      </c>
      <c r="AY824" s="14" t="str">
        <f>_xlfn.XLOOKUP(B824,'[5]Cells Huawei 19042026 15h'!$B:$B,'[5]Cells Huawei 19042026 15h'!$B:$B,"")</f>
        <v/>
      </c>
      <c r="AZ824" s="105" t="str">
        <f>_xlfn.XLOOKUP(B824,'INCIDENT-04-23-2026'!E:E,'INCIDENT-04-23-2026'!F:F,"")</f>
        <v/>
      </c>
      <c r="BA824" s="105" t="str">
        <f>_xlfn.XLOOKUP(B824,'[6]Eneo 17H'!$C:$C,'[6]Eneo 17H'!$I:$I,"")</f>
        <v/>
      </c>
      <c r="BB824" s="105" t="str">
        <f>_xlfn.XLOOKUP(B824,[8]ALL!$B:$B,[8]ALL!$M:$M,"")</f>
        <v>23/04/2026 : Besoin d'analyse BO RAN</v>
      </c>
      <c r="BC824" s="105" t="str">
        <f>_xlfn.XLOOKUP(B824,'[6]Eneo 17H'!$C:$C,'[6]Eneo 17H'!$I:$I,"")</f>
        <v/>
      </c>
      <c r="BD824" s="105" t="str">
        <f>_xlfn.XLOOKUP(B824,'[7]Eneo 12H'!$C:$C,'[7]Eneo 12H'!$I:$I,"")</f>
        <v/>
      </c>
      <c r="BE824" s="105" t="s">
        <v>7015</v>
      </c>
    </row>
    <row r="825" spans="1:57" hidden="1" x14ac:dyDescent="0.3">
      <c r="A825" s="1" t="s">
        <v>3370</v>
      </c>
      <c r="B825" s="8" t="s">
        <v>3371</v>
      </c>
      <c r="C825" s="3" t="str">
        <f>_xlfn.XLOOKUP(B825,'[1]daily break down'!$D:$D,'[1]daily break down'!$E:$E,"")</f>
        <v>Bafoussam</v>
      </c>
      <c r="D825" s="1" t="s">
        <v>11</v>
      </c>
      <c r="E825" s="1" t="s">
        <v>12</v>
      </c>
      <c r="F825" s="3" t="s">
        <v>102</v>
      </c>
      <c r="G825" s="1" t="s">
        <v>299</v>
      </c>
      <c r="H825" s="25" t="str">
        <f>_xlfn.XLOOKUP(B825,[2]CALCULATION!$B:$B,[2]CALCULATION!$H:$H,"")</f>
        <v>Huawei</v>
      </c>
      <c r="I825" s="23">
        <v>0.21327186651942026</v>
      </c>
      <c r="J825" s="23">
        <v>3.8699801388567852</v>
      </c>
      <c r="K825" s="23">
        <v>4.7135258380346601</v>
      </c>
      <c r="L825" s="23">
        <v>0.81747081467784144</v>
      </c>
      <c r="M825" s="23">
        <v>2.4844264096132499E-2</v>
      </c>
      <c r="N825" s="23">
        <v>0</v>
      </c>
      <c r="O825" s="23">
        <v>3.2941389652230244E-2</v>
      </c>
      <c r="P825" s="103" t="s">
        <v>6554</v>
      </c>
      <c r="Q825" s="36" t="s">
        <v>5796</v>
      </c>
      <c r="R825" s="36"/>
      <c r="S825" s="35" t="str" cm="1">
        <f t="array" ref="S825">IFERROR(_xlfn.IFS(
U825="MPR ISSUE","PDH",
U825="BSS Hardware Issue","BSS",
U825="Sites strategiques, MLL, Pylone, etc.","ENVTECH",
U825="AKTIVCO DEFAUT GE &amp; POWER Cabinet","AKTIVCO",
U825="AKTIVCO Coupure ENEO &amp; Baisse de tension","AKTIVCO GRID ONLY",
U825="Coupure ENEO &amp; Baisse de tension","IHS GRID ONLY",
U825="Defaut GE &amp; POWER Cabinet","IHS",
U825="Sharing","Partners",
U825="Sites strategiques &amp; DataCenter","SST &amp; DC",
U825="Exclu","Exclu",
U825="SAT","SAT",
U825="SPARE-ISSUE","SPARE-ISSUE",
U825="Fiber CAmtel","TRANS_FO_CAMTEL",
U825="Fiber AOF","Fiber AOF",
U825="Projet OCM (HUAWEI)","TRAVAUX-HUAWEI",
U825="Projet OCM (NOKIA)","TRAVAUX-NOKIA",
U825="ACCESS-ISSUE","ACCESS-ISSUE",
U825="Projet OCM (ZTE, NOKIA, autres projets)","TRAVAUX OCM",
U825="No root CAuse","No root cause",
U825="ODU HS","PDH",
U825="IP &amp; VLAN","PDH",
U825="Warehouse HUAWEI","SPARE-ISSUE",
U825="SPARE-HS","SPARE-ISSUE",
U825="Power Telco","BSS",U825="no impacts","no impacts"
),"")</f>
        <v/>
      </c>
      <c r="T825" s="35" t="str" cm="1">
        <f t="array" ref="T825">IFERROR(_xlfn.IFS(
U825="MPR ISSUE","TX ISSUE",
U825="BSS Hardware Issue","RAN ISSUE",
U825="Sites strategiques, MLL, Pylone, etc.","ENVTECH",
U825="AKTIVCO DEFAUT GE &amp; POWER Cabinet","POWER ISSUE",
U825="AKTIVCO Coupure ENEO &amp; Baisse de tension","POWER ISSUE",
U825="Coupure ENEO &amp; Baisse de tension","POWER ISSUE",
U825="Defaut GE &amp; POWER Cabinet","POWER ISSUE",
U825="Sharing","POWER ISSUE",
U825="Sites strategiques &amp; DataCenter","POWER ISSUE",
U825="Exclu","Exclu",
U825="SAT","TX ISSUE",
U825="SPARE-ISSUE","SPARE-ISSUE",
U825="Fiber CAmtel","TX ISSUE",
U825="Fiber AOF","TX ISSUE",
U825="Projet OCM (HUAWEI)","TRAVAUX-HUAWEI",
U825="Projet OCM (NOKIA)","TRAVAUX -NOKIA",
U825="ACCESS-ISSUE","ACCESS-ISSUE",
U825="Projet OCM (ZTE, NOKIA, autres projets)","TRAVAUX OCM",
U825="No root CAuse","No root cause",
U825="ODU HS","TX ISSUE",
U825="IP &amp; VLAN","TX ISSUE",
U825="Warehouse HUAWEI","SPARE-ISSUE",
U825="SPARE-HS","SPARE-ISSUE",
U825="Power Telco","RAN ISSUE",U825="no impacts","no impacts"
),"")</f>
        <v/>
      </c>
      <c r="U825" s="28"/>
      <c r="V825" s="35" t="str" cm="1">
        <f t="array" ref="V825">IFERROR(_xlfn.IFS(
U825="MPR ISSUE","ACTIVE",
U825="BSS Hardware Issue","ACTIVE",
U825="Sites strategiques, MLL, Pylone, etc.","PASSIVE",
U825="AKTIVCO DEFAUT GE &amp; POWER Cabinet","PASSIVE",
U825="AKTIVCO Coupure ENEO &amp; Baisse de tension","PASSIVE",
U825="Coupure ENEO &amp; Baisse de tension","PASSIVE",
U825="Defaut GE &amp; POWER Cabinet","PASSIVE",
U825="Sharing","PASSIVE",
U825="Sites strategiques &amp; DataCenter","PASSIVE",
U825="Exclu","Exclu",
U825="SAT","ACTIVE",
U825="SPARE-ISSUE","SPARE-ISSUE",
U825="Fiber CAmtel","ACTIVE",
U825="Fiber AOF","ACTIVE",
U825="Projet OCM (HUAWEI)","PLANNED WORKS",
U825="Projet OCM (NOKIA)","PLANNED WORKS",
U825="ACCESS-ISSUE","ACCESS-ISSUE",
U825="Projet OCM (ZTE, NOKIA, autres projets)","PLANNED WORKS",
U825="No root CAuse","No root cause",
U825="ODU HS","ACTIVE",
U825="IP &amp; VLAN","ACTIVE",
U825="Warehouse HUAWEI","SPARE-ISSUE",
U825="SPARE-HS","SPARE-ISSUE",
U825="Power Telco","ACTIVE",U825="no impacts","no impacts"
),"")</f>
        <v/>
      </c>
      <c r="W825" s="102"/>
      <c r="X825" s="102"/>
      <c r="Y825" s="102"/>
      <c r="Z825" s="102"/>
      <c r="AA825" s="102"/>
      <c r="AB825" s="104" t="s">
        <v>5423</v>
      </c>
      <c r="AC825" s="9"/>
      <c r="AD825" s="9"/>
      <c r="AE825" s="7" t="s">
        <v>5423</v>
      </c>
      <c r="AF825" s="6"/>
      <c r="AG825" s="7"/>
      <c r="AH825" s="3" t="s">
        <v>5423</v>
      </c>
      <c r="AI825" s="18" t="s">
        <v>5423</v>
      </c>
      <c r="AJ825" s="18" t="s">
        <v>5423</v>
      </c>
      <c r="AK825" s="18" t="s">
        <v>5423</v>
      </c>
      <c r="AL825" s="18" t="s">
        <v>5423</v>
      </c>
      <c r="AM825" s="18" t="s">
        <v>5423</v>
      </c>
      <c r="AN825" s="18" t="s">
        <v>5423</v>
      </c>
      <c r="AO825" s="18" t="s">
        <v>5423</v>
      </c>
      <c r="AP825" s="18" t="s">
        <v>5423</v>
      </c>
      <c r="AQ825" s="18" t="s">
        <v>5423</v>
      </c>
      <c r="AR825" s="18" t="s">
        <v>5423</v>
      </c>
      <c r="AS825" s="18" t="s">
        <v>5423</v>
      </c>
      <c r="AT825" s="18" t="s">
        <v>5423</v>
      </c>
      <c r="AU825" s="9" t="s">
        <v>5423</v>
      </c>
      <c r="AV825" s="14"/>
      <c r="AW825" s="14" t="s">
        <v>5423</v>
      </c>
      <c r="AX825" s="14" t="str">
        <f>_xlfn.XLOOKUP(B825,'[4]cell downs 18042026 17h'!$B:$B,'[4]cell downs 18042026 17h'!$B:$B,"")</f>
        <v/>
      </c>
      <c r="AY825" s="14" t="str">
        <f>_xlfn.XLOOKUP(B825,'[5]Cells Huawei 19042026 15h'!$B:$B,'[5]Cells Huawei 19042026 15h'!$B:$B,"")</f>
        <v/>
      </c>
      <c r="AZ825" s="105" t="str">
        <f>_xlfn.XLOOKUP(B825,'INCIDENT-04-23-2026'!E:E,'INCIDENT-04-23-2026'!F:F,"")</f>
        <v/>
      </c>
      <c r="BA825" s="105" t="str">
        <f>_xlfn.XLOOKUP(B825,'[6]Eneo 17H'!$C:$C,'[6]Eneo 17H'!$I:$I,"")</f>
        <v/>
      </c>
      <c r="BB825" s="105" t="str">
        <f>_xlfn.XLOOKUP(B825,[8]ALL!$B:$B,[8]ALL!$M:$M,"")</f>
        <v/>
      </c>
      <c r="BC825" s="105" t="str">
        <f>_xlfn.XLOOKUP(B825,'[6]Eneo 17H'!$C:$C,'[6]Eneo 17H'!$I:$I,"")</f>
        <v/>
      </c>
      <c r="BD825" s="105" t="str">
        <f>_xlfn.XLOOKUP(B825,'[7]Eneo 12H'!$C:$C,'[7]Eneo 12H'!$I:$I,"")</f>
        <v/>
      </c>
      <c r="BE825" s="105" t="s">
        <v>5423</v>
      </c>
    </row>
    <row r="826" spans="1:57" hidden="1" x14ac:dyDescent="0.3">
      <c r="A826" s="1" t="s">
        <v>4667</v>
      </c>
      <c r="B826" s="8" t="s">
        <v>4668</v>
      </c>
      <c r="C826" s="3" t="str">
        <f>_xlfn.XLOOKUP(B826,'[1]daily break down'!$D:$D,'[1]daily break down'!$E:$E,"")</f>
        <v>ADAMAOUA</v>
      </c>
      <c r="D826" s="1" t="s">
        <v>11</v>
      </c>
      <c r="E826" s="1" t="s">
        <v>237</v>
      </c>
      <c r="F826" s="3" t="s">
        <v>90</v>
      </c>
      <c r="G826" s="1" t="s">
        <v>4669</v>
      </c>
      <c r="H826" s="26" t="str">
        <f>_xlfn.XLOOKUP(B826,[2]CALCULATION!$B:$B,[2]CALCULATION!$H:$H,"")</f>
        <v>NOKIA</v>
      </c>
      <c r="I826" s="23">
        <v>0</v>
      </c>
      <c r="J826" s="23">
        <v>0</v>
      </c>
      <c r="K826" s="23">
        <v>0</v>
      </c>
      <c r="L826" s="23">
        <v>0</v>
      </c>
      <c r="M826" s="23">
        <v>2.4435615980343509E-2</v>
      </c>
      <c r="N826" s="23">
        <v>0</v>
      </c>
      <c r="O826" s="23">
        <v>0</v>
      </c>
      <c r="P826" s="103" t="s">
        <v>6554</v>
      </c>
      <c r="Q826" s="36" t="s">
        <v>5796</v>
      </c>
      <c r="R826" s="36"/>
      <c r="S826" s="35" t="str" cm="1">
        <f t="array" ref="S826">IFERROR(_xlfn.IFS(
U826="MPR ISSUE","PDH",
U826="BSS Hardware Issue","BSS",
U826="Sites strategiques, MLL, Pylone, etc.","ENVTECH",
U826="AKTIVCO DEFAUT GE &amp; POWER Cabinet","AKTIVCO",
U826="AKTIVCO Coupure ENEO &amp; Baisse de tension","AKTIVCO GRID ONLY",
U826="Coupure ENEO &amp; Baisse de tension","IHS GRID ONLY",
U826="Defaut GE &amp; POWER Cabinet","IHS",
U826="Sharing","Partners",
U826="Sites strategiques &amp; DataCenter","SST &amp; DC",
U826="Exclu","Exclu",
U826="SAT","SAT",
U826="SPARE-ISSUE","SPARE-ISSUE",
U826="Fiber CAmtel","TRANS_FO_CAMTEL",
U826="Fiber AOF","Fiber AOF",
U826="Projet OCM (HUAWEI)","TRAVAUX-HUAWEI",
U826="Projet OCM (NOKIA)","TRAVAUX-NOKIA",
U826="ACCESS-ISSUE","ACCESS-ISSUE",
U826="Projet OCM (ZTE, NOKIA, autres projets)","TRAVAUX OCM",
U826="No root CAuse","No root cause",
U826="ODU HS","PDH",
U826="IP &amp; VLAN","PDH",
U826="Warehouse HUAWEI","SPARE-ISSUE",
U826="SPARE-HS","SPARE-ISSUE",
U826="Power Telco","BSS",U826="no impacts","no impacts"
),"")</f>
        <v/>
      </c>
      <c r="T826" s="35" t="str" cm="1">
        <f t="array" ref="T826">IFERROR(_xlfn.IFS(
U826="MPR ISSUE","TX ISSUE",
U826="BSS Hardware Issue","RAN ISSUE",
U826="Sites strategiques, MLL, Pylone, etc.","ENVTECH",
U826="AKTIVCO DEFAUT GE &amp; POWER Cabinet","POWER ISSUE",
U826="AKTIVCO Coupure ENEO &amp; Baisse de tension","POWER ISSUE",
U826="Coupure ENEO &amp; Baisse de tension","POWER ISSUE",
U826="Defaut GE &amp; POWER Cabinet","POWER ISSUE",
U826="Sharing","POWER ISSUE",
U826="Sites strategiques &amp; DataCenter","POWER ISSUE",
U826="Exclu","Exclu",
U826="SAT","TX ISSUE",
U826="SPARE-ISSUE","SPARE-ISSUE",
U826="Fiber CAmtel","TX ISSUE",
U826="Fiber AOF","TX ISSUE",
U826="Projet OCM (HUAWEI)","TRAVAUX-HUAWEI",
U826="Projet OCM (NOKIA)","TRAVAUX -NOKIA",
U826="ACCESS-ISSUE","ACCESS-ISSUE",
U826="Projet OCM (ZTE, NOKIA, autres projets)","TRAVAUX OCM",
U826="No root CAuse","No root cause",
U826="ODU HS","TX ISSUE",
U826="IP &amp; VLAN","TX ISSUE",
U826="Warehouse HUAWEI","SPARE-ISSUE",
U826="SPARE-HS","SPARE-ISSUE",
U826="Power Telco","RAN ISSUE",U826="no impacts","no impacts"
),"")</f>
        <v/>
      </c>
      <c r="U826" s="28"/>
      <c r="V826" s="35" t="str" cm="1">
        <f t="array" ref="V826">IFERROR(_xlfn.IFS(
U826="MPR ISSUE","ACTIVE",
U826="BSS Hardware Issue","ACTIVE",
U826="Sites strategiques, MLL, Pylone, etc.","PASSIVE",
U826="AKTIVCO DEFAUT GE &amp; POWER Cabinet","PASSIVE",
U826="AKTIVCO Coupure ENEO &amp; Baisse de tension","PASSIVE",
U826="Coupure ENEO &amp; Baisse de tension","PASSIVE",
U826="Defaut GE &amp; POWER Cabinet","PASSIVE",
U826="Sharing","PASSIVE",
U826="Sites strategiques &amp; DataCenter","PASSIVE",
U826="Exclu","Exclu",
U826="SAT","ACTIVE",
U826="SPARE-ISSUE","SPARE-ISSUE",
U826="Fiber CAmtel","ACTIVE",
U826="Fiber AOF","ACTIVE",
U826="Projet OCM (HUAWEI)","PLANNED WORKS",
U826="Projet OCM (NOKIA)","PLANNED WORKS",
U826="ACCESS-ISSUE","ACCESS-ISSUE",
U826="Projet OCM (ZTE, NOKIA, autres projets)","PLANNED WORKS",
U826="No root CAuse","No root cause",
U826="ODU HS","ACTIVE",
U826="IP &amp; VLAN","ACTIVE",
U826="Warehouse HUAWEI","SPARE-ISSUE",
U826="SPARE-HS","SPARE-ISSUE",
U826="Power Telco","ACTIVE",U826="no impacts","no impacts"
),"")</f>
        <v/>
      </c>
      <c r="W826" s="102"/>
      <c r="X826" s="102"/>
      <c r="Y826" s="102"/>
      <c r="Z826" s="102"/>
      <c r="AA826" s="102"/>
      <c r="AB826" s="104" t="s">
        <v>5423</v>
      </c>
      <c r="AC826" s="9"/>
      <c r="AD826" s="9"/>
      <c r="AE826" s="7" t="s">
        <v>5423</v>
      </c>
      <c r="AF826" s="6"/>
      <c r="AG826" s="7"/>
      <c r="AH826" s="3" t="s">
        <v>5423</v>
      </c>
      <c r="AI826" s="18" t="s">
        <v>5423</v>
      </c>
      <c r="AJ826" s="18" t="s">
        <v>5423</v>
      </c>
      <c r="AK826" s="18" t="s">
        <v>5423</v>
      </c>
      <c r="AL826" s="18" t="s">
        <v>5423</v>
      </c>
      <c r="AM826" s="18" t="s">
        <v>5423</v>
      </c>
      <c r="AN826" s="18" t="s">
        <v>5423</v>
      </c>
      <c r="AO826" s="18" t="s">
        <v>5423</v>
      </c>
      <c r="AP826" s="18" t="s">
        <v>5423</v>
      </c>
      <c r="AQ826" s="18" t="s">
        <v>5423</v>
      </c>
      <c r="AR826" s="18" t="s">
        <v>5423</v>
      </c>
      <c r="AS826" s="18" t="s">
        <v>5423</v>
      </c>
      <c r="AT826" s="18" t="s">
        <v>5423</v>
      </c>
      <c r="AU826" s="9" t="s">
        <v>5423</v>
      </c>
      <c r="AV826" s="14"/>
      <c r="AW826" s="14" t="s">
        <v>5423</v>
      </c>
      <c r="AX826" s="14" t="str">
        <f>_xlfn.XLOOKUP(B826,'[4]cell downs 18042026 17h'!$B:$B,'[4]cell downs 18042026 17h'!$B:$B,"")</f>
        <v/>
      </c>
      <c r="AY826" s="14" t="str">
        <f>_xlfn.XLOOKUP(B826,'[5]Cells Huawei 19042026 15h'!$B:$B,'[5]Cells Huawei 19042026 15h'!$B:$B,"")</f>
        <v/>
      </c>
      <c r="AZ826" s="105" t="str">
        <f>_xlfn.XLOOKUP(B826,'INCIDENT-04-23-2026'!E:E,'INCIDENT-04-23-2026'!F:F,"")</f>
        <v/>
      </c>
      <c r="BA826" s="105" t="str">
        <f>_xlfn.XLOOKUP(B826,'[6]Eneo 17H'!$C:$C,'[6]Eneo 17H'!$I:$I,"")</f>
        <v/>
      </c>
      <c r="BB826" s="105" t="str">
        <f>_xlfn.XLOOKUP(B826,[8]ALL!$B:$B,[8]ALL!$M:$M,"")</f>
        <v/>
      </c>
      <c r="BC826" s="105" t="str">
        <f>_xlfn.XLOOKUP(B826,'[6]Eneo 17H'!$C:$C,'[6]Eneo 17H'!$I:$I,"")</f>
        <v/>
      </c>
      <c r="BD826" s="105" t="str">
        <f>_xlfn.XLOOKUP(B826,'[7]Eneo 12H'!$C:$C,'[7]Eneo 12H'!$I:$I,"")</f>
        <v/>
      </c>
      <c r="BE826" s="105" t="s">
        <v>5423</v>
      </c>
    </row>
    <row r="827" spans="1:57" hidden="1" x14ac:dyDescent="0.3">
      <c r="A827" s="1" t="s">
        <v>1147</v>
      </c>
      <c r="B827" s="8" t="s">
        <v>1148</v>
      </c>
      <c r="C827" s="3" t="str">
        <f>_xlfn.XLOOKUP(B827,'[1]daily break down'!$D:$D,'[1]daily break down'!$E:$E,"")</f>
        <v>Douala</v>
      </c>
      <c r="D827" s="1" t="s">
        <v>21</v>
      </c>
      <c r="E827" s="1" t="s">
        <v>30</v>
      </c>
      <c r="F827" s="3" t="s">
        <v>31</v>
      </c>
      <c r="G827" s="1" t="s">
        <v>32</v>
      </c>
      <c r="H827" s="27" t="str">
        <f>_xlfn.XLOOKUP(B827,[2]CALCULATION!$B:$B,[2]CALCULATION!$H:$H,"")</f>
        <v>ZTE</v>
      </c>
      <c r="I827" s="23">
        <v>0</v>
      </c>
      <c r="J827" s="23">
        <v>0</v>
      </c>
      <c r="K827" s="23">
        <v>2.3845499710358289E-2</v>
      </c>
      <c r="L827" s="23">
        <v>0</v>
      </c>
      <c r="M827" s="23">
        <v>2.3916840023627997E-2</v>
      </c>
      <c r="N827" s="23">
        <v>0</v>
      </c>
      <c r="O827" s="23">
        <v>0</v>
      </c>
      <c r="P827" s="103" t="s">
        <v>6554</v>
      </c>
      <c r="Q827" s="36" t="s">
        <v>5796</v>
      </c>
      <c r="R827" s="36"/>
      <c r="S827" s="35" t="str" cm="1">
        <f t="array" ref="S827">IFERROR(_xlfn.IFS(
U827="MPR ISSUE","PDH",
U827="BSS Hardware Issue","BSS",
U827="Sites strategiques, MLL, Pylone, etc.","ENVTECH",
U827="AKTIVCO DEFAUT GE &amp; POWER Cabinet","AKTIVCO",
U827="AKTIVCO Coupure ENEO &amp; Baisse de tension","AKTIVCO GRID ONLY",
U827="Coupure ENEO &amp; Baisse de tension","IHS GRID ONLY",
U827="Defaut GE &amp; POWER Cabinet","IHS",
U827="Sharing","Partners",
U827="Sites strategiques &amp; DataCenter","SST &amp; DC",
U827="Exclu","Exclu",
U827="SAT","SAT",
U827="SPARE-ISSUE","SPARE-ISSUE",
U827="Fiber CAmtel","TRANS_FO_CAMTEL",
U827="Fiber AOF","Fiber AOF",
U827="Projet OCM (HUAWEI)","TRAVAUX-HUAWEI",
U827="Projet OCM (NOKIA)","TRAVAUX-NOKIA",
U827="ACCESS-ISSUE","ACCESS-ISSUE",
U827="Projet OCM (ZTE, NOKIA, autres projets)","TRAVAUX OCM",
U827="No root CAuse","No root cause",
U827="ODU HS","PDH",
U827="IP &amp; VLAN","PDH",
U827="Warehouse HUAWEI","SPARE-ISSUE",
U827="SPARE-HS","SPARE-ISSUE",
U827="Power Telco","BSS",U827="no impacts","no impacts"
),"")</f>
        <v/>
      </c>
      <c r="T827" s="35" t="str" cm="1">
        <f t="array" ref="T827">IFERROR(_xlfn.IFS(
U827="MPR ISSUE","TX ISSUE",
U827="BSS Hardware Issue","RAN ISSUE",
U827="Sites strategiques, MLL, Pylone, etc.","ENVTECH",
U827="AKTIVCO DEFAUT GE &amp; POWER Cabinet","POWER ISSUE",
U827="AKTIVCO Coupure ENEO &amp; Baisse de tension","POWER ISSUE",
U827="Coupure ENEO &amp; Baisse de tension","POWER ISSUE",
U827="Defaut GE &amp; POWER Cabinet","POWER ISSUE",
U827="Sharing","POWER ISSUE",
U827="Sites strategiques &amp; DataCenter","POWER ISSUE",
U827="Exclu","Exclu",
U827="SAT","TX ISSUE",
U827="SPARE-ISSUE","SPARE-ISSUE",
U827="Fiber CAmtel","TX ISSUE",
U827="Fiber AOF","TX ISSUE",
U827="Projet OCM (HUAWEI)","TRAVAUX-HUAWEI",
U827="Projet OCM (NOKIA)","TRAVAUX -NOKIA",
U827="ACCESS-ISSUE","ACCESS-ISSUE",
U827="Projet OCM (ZTE, NOKIA, autres projets)","TRAVAUX OCM",
U827="No root CAuse","No root cause",
U827="ODU HS","TX ISSUE",
U827="IP &amp; VLAN","TX ISSUE",
U827="Warehouse HUAWEI","SPARE-ISSUE",
U827="SPARE-HS","SPARE-ISSUE",
U827="Power Telco","RAN ISSUE",U827="no impacts","no impacts"
),"")</f>
        <v/>
      </c>
      <c r="U827" s="28"/>
      <c r="V827" s="35" t="str" cm="1">
        <f t="array" ref="V827">IFERROR(_xlfn.IFS(
U827="MPR ISSUE","ACTIVE",
U827="BSS Hardware Issue","ACTIVE",
U827="Sites strategiques, MLL, Pylone, etc.","PASSIVE",
U827="AKTIVCO DEFAUT GE &amp; POWER Cabinet","PASSIVE",
U827="AKTIVCO Coupure ENEO &amp; Baisse de tension","PASSIVE",
U827="Coupure ENEO &amp; Baisse de tension","PASSIVE",
U827="Defaut GE &amp; POWER Cabinet","PASSIVE",
U827="Sharing","PASSIVE",
U827="Sites strategiques &amp; DataCenter","PASSIVE",
U827="Exclu","Exclu",
U827="SAT","ACTIVE",
U827="SPARE-ISSUE","SPARE-ISSUE",
U827="Fiber CAmtel","ACTIVE",
U827="Fiber AOF","ACTIVE",
U827="Projet OCM (HUAWEI)","PLANNED WORKS",
U827="Projet OCM (NOKIA)","PLANNED WORKS",
U827="ACCESS-ISSUE","ACCESS-ISSUE",
U827="Projet OCM (ZTE, NOKIA, autres projets)","PLANNED WORKS",
U827="No root CAuse","No root cause",
U827="ODU HS","ACTIVE",
U827="IP &amp; VLAN","ACTIVE",
U827="Warehouse HUAWEI","SPARE-ISSUE",
U827="SPARE-HS","SPARE-ISSUE",
U827="Power Telco","ACTIVE",U827="no impacts","no impacts"
),"")</f>
        <v/>
      </c>
      <c r="W827" s="102"/>
      <c r="X827" s="102"/>
      <c r="Y827" s="102"/>
      <c r="Z827" s="102"/>
      <c r="AA827" s="102"/>
      <c r="AB827" s="104" t="s">
        <v>5423</v>
      </c>
      <c r="AC827" s="9"/>
      <c r="AD827" s="9"/>
      <c r="AE827" s="7" t="s">
        <v>5423</v>
      </c>
      <c r="AF827" s="6"/>
      <c r="AG827" s="7"/>
      <c r="AH827" s="3" t="s">
        <v>5423</v>
      </c>
      <c r="AI827" s="18" t="s">
        <v>5423</v>
      </c>
      <c r="AJ827" s="18" t="s">
        <v>5423</v>
      </c>
      <c r="AK827" s="18" t="s">
        <v>5423</v>
      </c>
      <c r="AL827" s="18" t="s">
        <v>5423</v>
      </c>
      <c r="AM827" s="18" t="s">
        <v>5423</v>
      </c>
      <c r="AN827" s="18" t="s">
        <v>5423</v>
      </c>
      <c r="AO827" s="18" t="s">
        <v>5423</v>
      </c>
      <c r="AP827" s="18" t="s">
        <v>5423</v>
      </c>
      <c r="AQ827" s="18" t="s">
        <v>5423</v>
      </c>
      <c r="AR827" s="18" t="s">
        <v>5423</v>
      </c>
      <c r="AS827" s="18" t="s">
        <v>5423</v>
      </c>
      <c r="AT827" s="18" t="s">
        <v>5423</v>
      </c>
      <c r="AU827" s="9" t="s">
        <v>5423</v>
      </c>
      <c r="AV827" s="14"/>
      <c r="AW827" s="14" t="s">
        <v>5423</v>
      </c>
      <c r="AX827" s="14" t="str">
        <f>_xlfn.XLOOKUP(B827,'[4]cell downs 18042026 17h'!$B:$B,'[4]cell downs 18042026 17h'!$B:$B,"")</f>
        <v/>
      </c>
      <c r="AY827" s="14" t="str">
        <f>_xlfn.XLOOKUP(B827,'[5]Cells Huawei 19042026 15h'!$B:$B,'[5]Cells Huawei 19042026 15h'!$B:$B,"")</f>
        <v/>
      </c>
      <c r="AZ827" s="105" t="str">
        <f>_xlfn.XLOOKUP(B827,'INCIDENT-04-23-2026'!E:E,'INCIDENT-04-23-2026'!F:F,"")</f>
        <v/>
      </c>
      <c r="BA827" s="105" t="str">
        <f>_xlfn.XLOOKUP(B827,'[6]Eneo 17H'!$C:$C,'[6]Eneo 17H'!$I:$I,"")</f>
        <v/>
      </c>
      <c r="BB827" s="105" t="str">
        <f>_xlfn.XLOOKUP(B827,[8]ALL!$B:$B,[8]ALL!$M:$M,"")</f>
        <v/>
      </c>
      <c r="BC827" s="105" t="str">
        <f>_xlfn.XLOOKUP(B827,'[6]Eneo 17H'!$C:$C,'[6]Eneo 17H'!$I:$I,"")</f>
        <v/>
      </c>
      <c r="BD827" s="105" t="str">
        <f>_xlfn.XLOOKUP(B827,'[7]Eneo 12H'!$C:$C,'[7]Eneo 12H'!$I:$I,"")</f>
        <v/>
      </c>
      <c r="BE827" s="105" t="s">
        <v>5423</v>
      </c>
    </row>
    <row r="828" spans="1:57" hidden="1" x14ac:dyDescent="0.3">
      <c r="A828" s="1" t="s">
        <v>1631</v>
      </c>
      <c r="B828" s="8" t="s">
        <v>1632</v>
      </c>
      <c r="C828" s="3" t="str">
        <f>_xlfn.XLOOKUP(B828,'[1]daily break down'!$D:$D,'[1]daily break down'!$E:$E,"")</f>
        <v>Yaounde</v>
      </c>
      <c r="D828" s="1" t="s">
        <v>11</v>
      </c>
      <c r="E828" s="1" t="s">
        <v>12</v>
      </c>
      <c r="F828" s="3" t="s">
        <v>37</v>
      </c>
      <c r="G828" s="1" t="s">
        <v>38</v>
      </c>
      <c r="H828" s="27" t="str">
        <f>_xlfn.XLOOKUP(B828,[2]CALCULATION!$B:$B,[2]CALCULATION!$H:$H,"")</f>
        <v>ZTE</v>
      </c>
      <c r="I828" s="23">
        <v>0</v>
      </c>
      <c r="J828" s="23">
        <v>0</v>
      </c>
      <c r="K828" s="23">
        <v>0</v>
      </c>
      <c r="L828" s="23">
        <v>0</v>
      </c>
      <c r="M828" s="23">
        <v>2.1526939529097087E-2</v>
      </c>
      <c r="N828" s="23">
        <v>0</v>
      </c>
      <c r="O828" s="23">
        <v>10.290751013745853</v>
      </c>
      <c r="P828" s="103" t="s">
        <v>6555</v>
      </c>
      <c r="Q828" s="36" t="s">
        <v>5796</v>
      </c>
      <c r="R828" s="36"/>
      <c r="S828" s="35" t="str" cm="1">
        <f t="array" ref="S828">IFERROR(_xlfn.IFS(
U828="MPR ISSUE","PDH",
U828="BSS Hardware Issue","BSS",
U828="Sites strategiques, MLL, Pylone, etc.","ENVTECH",
U828="AKTIVCO DEFAUT GE &amp; POWER Cabinet","AKTIVCO",
U828="AKTIVCO Coupure ENEO &amp; Baisse de tension","AKTIVCO GRID ONLY",
U828="Coupure ENEO &amp; Baisse de tension","IHS GRID ONLY",
U828="Defaut GE &amp; POWER Cabinet","IHS",
U828="Sharing","Partners",
U828="Sites strategiques &amp; DataCenter","SST &amp; DC",
U828="Exclu","Exclu",
U828="SAT","SAT",
U828="SPARE-ISSUE","SPARE-ISSUE",
U828="Fiber CAmtel","TRANS_FO_CAMTEL",
U828="Fiber AOF","Fiber AOF",
U828="Projet OCM (HUAWEI)","TRAVAUX-HUAWEI",
U828="Projet OCM (NOKIA)","TRAVAUX-NOKIA",
U828="ACCESS-ISSUE","ACCESS-ISSUE",
U828="Projet OCM (ZTE, NOKIA, autres projets)","TRAVAUX OCM",
U828="No root CAuse","No root cause",
U828="ODU HS","PDH",
U828="IP &amp; VLAN","PDH",
U828="Warehouse HUAWEI","SPARE-ISSUE",
U828="SPARE-HS","SPARE-ISSUE",
U828="Power Telco","BSS",U828="no impacts","no impacts"
),"")</f>
        <v/>
      </c>
      <c r="T828" s="35" t="str" cm="1">
        <f t="array" ref="T828">IFERROR(_xlfn.IFS(
U828="MPR ISSUE","TX ISSUE",
U828="BSS Hardware Issue","RAN ISSUE",
U828="Sites strategiques, MLL, Pylone, etc.","ENVTECH",
U828="AKTIVCO DEFAUT GE &amp; POWER Cabinet","POWER ISSUE",
U828="AKTIVCO Coupure ENEO &amp; Baisse de tension","POWER ISSUE",
U828="Coupure ENEO &amp; Baisse de tension","POWER ISSUE",
U828="Defaut GE &amp; POWER Cabinet","POWER ISSUE",
U828="Sharing","POWER ISSUE",
U828="Sites strategiques &amp; DataCenter","POWER ISSUE",
U828="Exclu","Exclu",
U828="SAT","TX ISSUE",
U828="SPARE-ISSUE","SPARE-ISSUE",
U828="Fiber CAmtel","TX ISSUE",
U828="Fiber AOF","TX ISSUE",
U828="Projet OCM (HUAWEI)","TRAVAUX-HUAWEI",
U828="Projet OCM (NOKIA)","TRAVAUX -NOKIA",
U828="ACCESS-ISSUE","ACCESS-ISSUE",
U828="Projet OCM (ZTE, NOKIA, autres projets)","TRAVAUX OCM",
U828="No root CAuse","No root cause",
U828="ODU HS","TX ISSUE",
U828="IP &amp; VLAN","TX ISSUE",
U828="Warehouse HUAWEI","SPARE-ISSUE",
U828="SPARE-HS","SPARE-ISSUE",
U828="Power Telco","RAN ISSUE",U828="no impacts","no impacts"
),"")</f>
        <v/>
      </c>
      <c r="U828" s="28"/>
      <c r="V828" s="35" t="str" cm="1">
        <f t="array" ref="V828">IFERROR(_xlfn.IFS(
U828="MPR ISSUE","ACTIVE",
U828="BSS Hardware Issue","ACTIVE",
U828="Sites strategiques, MLL, Pylone, etc.","PASSIVE",
U828="AKTIVCO DEFAUT GE &amp; POWER Cabinet","PASSIVE",
U828="AKTIVCO Coupure ENEO &amp; Baisse de tension","PASSIVE",
U828="Coupure ENEO &amp; Baisse de tension","PASSIVE",
U828="Defaut GE &amp; POWER Cabinet","PASSIVE",
U828="Sharing","PASSIVE",
U828="Sites strategiques &amp; DataCenter","PASSIVE",
U828="Exclu","Exclu",
U828="SAT","ACTIVE",
U828="SPARE-ISSUE","SPARE-ISSUE",
U828="Fiber CAmtel","ACTIVE",
U828="Fiber AOF","ACTIVE",
U828="Projet OCM (HUAWEI)","PLANNED WORKS",
U828="Projet OCM (NOKIA)","PLANNED WORKS",
U828="ACCESS-ISSUE","ACCESS-ISSUE",
U828="Projet OCM (ZTE, NOKIA, autres projets)","PLANNED WORKS",
U828="No root CAuse","No root cause",
U828="ODU HS","ACTIVE",
U828="IP &amp; VLAN","ACTIVE",
U828="Warehouse HUAWEI","SPARE-ISSUE",
U828="SPARE-HS","SPARE-ISSUE",
U828="Power Telco","ACTIVE",U828="no impacts","no impacts"
),"")</f>
        <v/>
      </c>
      <c r="W828" s="102"/>
      <c r="X828" s="102"/>
      <c r="Y828" s="102"/>
      <c r="Z828" s="102"/>
      <c r="AA828" s="102"/>
      <c r="AB828" s="104" t="s">
        <v>6161</v>
      </c>
      <c r="AC828" s="9"/>
      <c r="AD828" s="9"/>
      <c r="AE828" s="7"/>
      <c r="AF828" s="6"/>
      <c r="AG828" s="7"/>
      <c r="AH828" s="3" t="s">
        <v>5423</v>
      </c>
      <c r="AI828" s="18" t="s">
        <v>5423</v>
      </c>
      <c r="AJ828" s="18" t="s">
        <v>5423</v>
      </c>
      <c r="AK828" s="18" t="s">
        <v>5423</v>
      </c>
      <c r="AL828" s="18" t="s">
        <v>5423</v>
      </c>
      <c r="AM828" s="18" t="s">
        <v>5423</v>
      </c>
      <c r="AN828" s="18" t="s">
        <v>5423</v>
      </c>
      <c r="AO828" s="18" t="s">
        <v>5423</v>
      </c>
      <c r="AP828" s="18" t="s">
        <v>5423</v>
      </c>
      <c r="AQ828" s="18" t="s">
        <v>5423</v>
      </c>
      <c r="AR828" s="18" t="s">
        <v>5423</v>
      </c>
      <c r="AS828" s="18" t="s">
        <v>5423</v>
      </c>
      <c r="AT828" s="18" t="s">
        <v>5423</v>
      </c>
      <c r="AU828" s="9" t="s">
        <v>6161</v>
      </c>
      <c r="AV828" s="14"/>
      <c r="AW828" s="14" t="s">
        <v>5423</v>
      </c>
      <c r="AX828" s="14" t="str">
        <f>_xlfn.XLOOKUP(B828,'[4]cell downs 18042026 17h'!$B:$B,'[4]cell downs 18042026 17h'!$B:$B,"")</f>
        <v/>
      </c>
      <c r="AY828" s="14" t="str">
        <f>_xlfn.XLOOKUP(B828,'[5]Cells Huawei 19042026 15h'!$B:$B,'[5]Cells Huawei 19042026 15h'!$B:$B,"")</f>
        <v/>
      </c>
      <c r="AZ828" s="105" t="str">
        <f>_xlfn.XLOOKUP(B828,'INCIDENT-04-23-2026'!E:E,'INCIDENT-04-23-2026'!F:F,"")</f>
        <v/>
      </c>
      <c r="BA828" s="105" t="str">
        <f>_xlfn.XLOOKUP(B828,'[6]Eneo 17H'!$C:$C,'[6]Eneo 17H'!$I:$I,"")</f>
        <v/>
      </c>
      <c r="BC828" s="105" t="str">
        <f>_xlfn.XLOOKUP(B828,'[6]Eneo 17H'!$C:$C,'[6]Eneo 17H'!$I:$I,"")</f>
        <v/>
      </c>
      <c r="BD828" s="105" t="str">
        <f>_xlfn.XLOOKUP(B828,'[7]Eneo 12H'!$C:$C,'[7]Eneo 12H'!$I:$I,"")</f>
        <v/>
      </c>
      <c r="BE828" s="105" t="s">
        <v>7015</v>
      </c>
    </row>
    <row r="829" spans="1:57" hidden="1" x14ac:dyDescent="0.3">
      <c r="A829" s="1" t="s">
        <v>1134</v>
      </c>
      <c r="B829" s="8" t="s">
        <v>1135</v>
      </c>
      <c r="C829" s="3" t="str">
        <f>_xlfn.XLOOKUP(B829,'[1]daily break down'!$D:$D,'[1]daily break down'!$E:$E,"")</f>
        <v>Douala</v>
      </c>
      <c r="D829" s="1" t="s">
        <v>11</v>
      </c>
      <c r="E829" s="1" t="s">
        <v>12</v>
      </c>
      <c r="F829" s="3" t="s">
        <v>31</v>
      </c>
      <c r="G829" s="1" t="s">
        <v>32</v>
      </c>
      <c r="H829" s="27" t="str">
        <f>_xlfn.XLOOKUP(B829,[2]CALCULATION!$B:$B,[2]CALCULATION!$H:$H,"")</f>
        <v>ZTE</v>
      </c>
      <c r="I829" s="23">
        <v>0.82754763392717035</v>
      </c>
      <c r="J829" s="23">
        <v>0</v>
      </c>
      <c r="K829" s="23">
        <v>3.7150468135135548E-2</v>
      </c>
      <c r="L829" s="23">
        <v>6.4545148430655411E-2</v>
      </c>
      <c r="M829" s="23">
        <v>1.9903947402214038E-2</v>
      </c>
      <c r="N829" s="23">
        <v>0</v>
      </c>
      <c r="O829" s="23">
        <v>0</v>
      </c>
      <c r="P829" s="103" t="s">
        <v>6554</v>
      </c>
      <c r="Q829" s="36" t="s">
        <v>5796</v>
      </c>
      <c r="R829" s="36"/>
      <c r="S829" s="35" t="str" cm="1">
        <f t="array" ref="S829">IFERROR(_xlfn.IFS(
U829="MPR ISSUE","PDH",
U829="BSS Hardware Issue","BSS",
U829="Sites strategiques, MLL, Pylone, etc.","ENVTECH",
U829="AKTIVCO DEFAUT GE &amp; POWER Cabinet","AKTIVCO",
U829="AKTIVCO Coupure ENEO &amp; Baisse de tension","AKTIVCO GRID ONLY",
U829="Coupure ENEO &amp; Baisse de tension","IHS GRID ONLY",
U829="Defaut GE &amp; POWER Cabinet","IHS",
U829="Sharing","Partners",
U829="Sites strategiques &amp; DataCenter","SST &amp; DC",
U829="Exclu","Exclu",
U829="SAT","SAT",
U829="SPARE-ISSUE","SPARE-ISSUE",
U829="Fiber CAmtel","TRANS_FO_CAMTEL",
U829="Fiber AOF","Fiber AOF",
U829="Projet OCM (HUAWEI)","TRAVAUX-HUAWEI",
U829="Projet OCM (NOKIA)","TRAVAUX-NOKIA",
U829="ACCESS-ISSUE","ACCESS-ISSUE",
U829="Projet OCM (ZTE, NOKIA, autres projets)","TRAVAUX OCM",
U829="No root CAuse","No root cause",
U829="ODU HS","PDH",
U829="IP &amp; VLAN","PDH",
U829="Warehouse HUAWEI","SPARE-ISSUE",
U829="SPARE-HS","SPARE-ISSUE",
U829="Power Telco","BSS",U829="no impacts","no impacts"
),"")</f>
        <v/>
      </c>
      <c r="T829" s="35" t="str" cm="1">
        <f t="array" ref="T829">IFERROR(_xlfn.IFS(
U829="MPR ISSUE","TX ISSUE",
U829="BSS Hardware Issue","RAN ISSUE",
U829="Sites strategiques, MLL, Pylone, etc.","ENVTECH",
U829="AKTIVCO DEFAUT GE &amp; POWER Cabinet","POWER ISSUE",
U829="AKTIVCO Coupure ENEO &amp; Baisse de tension","POWER ISSUE",
U829="Coupure ENEO &amp; Baisse de tension","POWER ISSUE",
U829="Defaut GE &amp; POWER Cabinet","POWER ISSUE",
U829="Sharing","POWER ISSUE",
U829="Sites strategiques &amp; DataCenter","POWER ISSUE",
U829="Exclu","Exclu",
U829="SAT","TX ISSUE",
U829="SPARE-ISSUE","SPARE-ISSUE",
U829="Fiber CAmtel","TX ISSUE",
U829="Fiber AOF","TX ISSUE",
U829="Projet OCM (HUAWEI)","TRAVAUX-HUAWEI",
U829="Projet OCM (NOKIA)","TRAVAUX -NOKIA",
U829="ACCESS-ISSUE","ACCESS-ISSUE",
U829="Projet OCM (ZTE, NOKIA, autres projets)","TRAVAUX OCM",
U829="No root CAuse","No root cause",
U829="ODU HS","TX ISSUE",
U829="IP &amp; VLAN","TX ISSUE",
U829="Warehouse HUAWEI","SPARE-ISSUE",
U829="SPARE-HS","SPARE-ISSUE",
U829="Power Telco","RAN ISSUE",U829="no impacts","no impacts"
),"")</f>
        <v/>
      </c>
      <c r="U829" s="28"/>
      <c r="V829" s="35" t="str" cm="1">
        <f t="array" ref="V829">IFERROR(_xlfn.IFS(
U829="MPR ISSUE","ACTIVE",
U829="BSS Hardware Issue","ACTIVE",
U829="Sites strategiques, MLL, Pylone, etc.","PASSIVE",
U829="AKTIVCO DEFAUT GE &amp; POWER Cabinet","PASSIVE",
U829="AKTIVCO Coupure ENEO &amp; Baisse de tension","PASSIVE",
U829="Coupure ENEO &amp; Baisse de tension","PASSIVE",
U829="Defaut GE &amp; POWER Cabinet","PASSIVE",
U829="Sharing","PASSIVE",
U829="Sites strategiques &amp; DataCenter","PASSIVE",
U829="Exclu","Exclu",
U829="SAT","ACTIVE",
U829="SPARE-ISSUE","SPARE-ISSUE",
U829="Fiber CAmtel","ACTIVE",
U829="Fiber AOF","ACTIVE",
U829="Projet OCM (HUAWEI)","PLANNED WORKS",
U829="Projet OCM (NOKIA)","PLANNED WORKS",
U829="ACCESS-ISSUE","ACCESS-ISSUE",
U829="Projet OCM (ZTE, NOKIA, autres projets)","PLANNED WORKS",
U829="No root CAuse","No root cause",
U829="ODU HS","ACTIVE",
U829="IP &amp; VLAN","ACTIVE",
U829="Warehouse HUAWEI","SPARE-ISSUE",
U829="SPARE-HS","SPARE-ISSUE",
U829="Power Telco","ACTIVE",U829="no impacts","no impacts"
),"")</f>
        <v/>
      </c>
      <c r="W829" s="102"/>
      <c r="X829" s="102"/>
      <c r="Y829" s="102"/>
      <c r="Z829" s="102"/>
      <c r="AA829" s="102"/>
      <c r="AB829" s="104" t="s">
        <v>5423</v>
      </c>
      <c r="AC829" s="9"/>
      <c r="AD829" s="9"/>
      <c r="AE829" s="7" t="s">
        <v>5423</v>
      </c>
      <c r="AF829" s="6"/>
      <c r="AG829" s="7"/>
      <c r="AH829" s="3" t="s">
        <v>5423</v>
      </c>
      <c r="AI829" s="18" t="s">
        <v>5423</v>
      </c>
      <c r="AJ829" s="18" t="s">
        <v>5423</v>
      </c>
      <c r="AK829" s="18" t="s">
        <v>5423</v>
      </c>
      <c r="AL829" s="18" t="s">
        <v>5423</v>
      </c>
      <c r="AM829" s="18" t="s">
        <v>5423</v>
      </c>
      <c r="AN829" s="18" t="s">
        <v>5423</v>
      </c>
      <c r="AO829" s="18" t="s">
        <v>5423</v>
      </c>
      <c r="AP829" s="18" t="s">
        <v>5423</v>
      </c>
      <c r="AQ829" s="18" t="s">
        <v>5423</v>
      </c>
      <c r="AR829" s="18" t="s">
        <v>5423</v>
      </c>
      <c r="AS829" s="18" t="s">
        <v>5423</v>
      </c>
      <c r="AT829" s="18" t="s">
        <v>5423</v>
      </c>
      <c r="AU829" s="9" t="s">
        <v>5423</v>
      </c>
      <c r="AV829" s="14"/>
      <c r="AW829" s="14" t="s">
        <v>5423</v>
      </c>
      <c r="AX829" s="14" t="str">
        <f>_xlfn.XLOOKUP(B829,'[4]cell downs 18042026 17h'!$B:$B,'[4]cell downs 18042026 17h'!$B:$B,"")</f>
        <v/>
      </c>
      <c r="AY829" s="14" t="str">
        <f>_xlfn.XLOOKUP(B829,'[5]Cells Huawei 19042026 15h'!$B:$B,'[5]Cells Huawei 19042026 15h'!$B:$B,"")</f>
        <v/>
      </c>
      <c r="AZ829" s="105" t="str">
        <f>_xlfn.XLOOKUP(B829,'INCIDENT-04-23-2026'!E:E,'INCIDENT-04-23-2026'!F:F,"")</f>
        <v/>
      </c>
      <c r="BA829" s="105" t="str">
        <f>_xlfn.XLOOKUP(B829,'[6]Eneo 17H'!$C:$C,'[6]Eneo 17H'!$I:$I,"")</f>
        <v/>
      </c>
      <c r="BB829" s="105" t="str">
        <f>_xlfn.XLOOKUP(B829,[8]ALL!$B:$B,[8]ALL!$M:$M,"")</f>
        <v/>
      </c>
      <c r="BC829" s="105" t="str">
        <f>_xlfn.XLOOKUP(B829,'[6]Eneo 17H'!$C:$C,'[6]Eneo 17H'!$I:$I,"")</f>
        <v/>
      </c>
      <c r="BD829" s="105" t="str">
        <f>_xlfn.XLOOKUP(B829,'[7]Eneo 12H'!$C:$C,'[7]Eneo 12H'!$I:$I,"")</f>
        <v/>
      </c>
      <c r="BE829" s="105" t="s">
        <v>5423</v>
      </c>
    </row>
    <row r="830" spans="1:57" hidden="1" x14ac:dyDescent="0.3">
      <c r="A830" s="1" t="s">
        <v>2706</v>
      </c>
      <c r="B830" s="8" t="s">
        <v>2707</v>
      </c>
      <c r="C830" s="3" t="str">
        <f>_xlfn.XLOOKUP(B830,'[1]daily break down'!$D:$D,'[1]daily break down'!$E:$E,"")</f>
        <v>Yaounde</v>
      </c>
      <c r="D830" s="1" t="s">
        <v>11</v>
      </c>
      <c r="E830" s="1" t="s">
        <v>12</v>
      </c>
      <c r="F830" s="3" t="s">
        <v>37</v>
      </c>
      <c r="G830" s="1" t="s">
        <v>38</v>
      </c>
      <c r="H830" s="27" t="str">
        <f>_xlfn.XLOOKUP(B830,[2]CALCULATION!$B:$B,[2]CALCULATION!$H:$H,"")</f>
        <v>ZTE</v>
      </c>
      <c r="I830" s="23">
        <v>0</v>
      </c>
      <c r="J830" s="23">
        <v>0</v>
      </c>
      <c r="K830" s="23">
        <v>0</v>
      </c>
      <c r="L830" s="23">
        <v>0</v>
      </c>
      <c r="M830" s="23">
        <v>1.6533117600226025E-2</v>
      </c>
      <c r="N830" s="23">
        <v>0</v>
      </c>
      <c r="O830" s="23">
        <v>8.9229966926630766</v>
      </c>
      <c r="P830" s="103" t="s">
        <v>6555</v>
      </c>
      <c r="Q830" s="36" t="s">
        <v>5796</v>
      </c>
      <c r="R830" s="36"/>
      <c r="S830" s="35" t="str" cm="1">
        <f t="array" ref="S830">IFERROR(_xlfn.IFS(
U830="MPR ISSUE","PDH",
U830="BSS Hardware Issue","BSS",
U830="Sites strategiques, MLL, Pylone, etc.","ENVTECH",
U830="AKTIVCO DEFAUT GE &amp; POWER Cabinet","AKTIVCO",
U830="AKTIVCO Coupure ENEO &amp; Baisse de tension","AKTIVCO GRID ONLY",
U830="Coupure ENEO &amp; Baisse de tension","IHS GRID ONLY",
U830="Defaut GE &amp; POWER Cabinet","IHS",
U830="Sharing","Partners",
U830="Sites strategiques &amp; DataCenter","SST &amp; DC",
U830="Exclu","Exclu",
U830="SAT","SAT",
U830="SPARE-ISSUE","SPARE-ISSUE",
U830="Fiber CAmtel","TRANS_FO_CAMTEL",
U830="Fiber AOF","Fiber AOF",
U830="Projet OCM (HUAWEI)","TRAVAUX-HUAWEI",
U830="Projet OCM (NOKIA)","TRAVAUX-NOKIA",
U830="ACCESS-ISSUE","ACCESS-ISSUE",
U830="Projet OCM (ZTE, NOKIA, autres projets)","TRAVAUX OCM",
U830="No root CAuse","No root cause",
U830="ODU HS","PDH",
U830="IP &amp; VLAN","PDH",
U830="Warehouse HUAWEI","SPARE-ISSUE",
U830="SPARE-HS","SPARE-ISSUE",
U830="Power Telco","BSS",U830="no impacts","no impacts"
),"")</f>
        <v/>
      </c>
      <c r="T830" s="35" t="str" cm="1">
        <f t="array" ref="T830">IFERROR(_xlfn.IFS(
U830="MPR ISSUE","TX ISSUE",
U830="BSS Hardware Issue","RAN ISSUE",
U830="Sites strategiques, MLL, Pylone, etc.","ENVTECH",
U830="AKTIVCO DEFAUT GE &amp; POWER Cabinet","POWER ISSUE",
U830="AKTIVCO Coupure ENEO &amp; Baisse de tension","POWER ISSUE",
U830="Coupure ENEO &amp; Baisse de tension","POWER ISSUE",
U830="Defaut GE &amp; POWER Cabinet","POWER ISSUE",
U830="Sharing","POWER ISSUE",
U830="Sites strategiques &amp; DataCenter","POWER ISSUE",
U830="Exclu","Exclu",
U830="SAT","TX ISSUE",
U830="SPARE-ISSUE","SPARE-ISSUE",
U830="Fiber CAmtel","TX ISSUE",
U830="Fiber AOF","TX ISSUE",
U830="Projet OCM (HUAWEI)","TRAVAUX-HUAWEI",
U830="Projet OCM (NOKIA)","TRAVAUX -NOKIA",
U830="ACCESS-ISSUE","ACCESS-ISSUE",
U830="Projet OCM (ZTE, NOKIA, autres projets)","TRAVAUX OCM",
U830="No root CAuse","No root cause",
U830="ODU HS","TX ISSUE",
U830="IP &amp; VLAN","TX ISSUE",
U830="Warehouse HUAWEI","SPARE-ISSUE",
U830="SPARE-HS","SPARE-ISSUE",
U830="Power Telco","RAN ISSUE",U830="no impacts","no impacts"
),"")</f>
        <v/>
      </c>
      <c r="U830" s="28"/>
      <c r="V830" s="35" t="str" cm="1">
        <f t="array" ref="V830">IFERROR(_xlfn.IFS(
U830="MPR ISSUE","ACTIVE",
U830="BSS Hardware Issue","ACTIVE",
U830="Sites strategiques, MLL, Pylone, etc.","PASSIVE",
U830="AKTIVCO DEFAUT GE &amp; POWER Cabinet","PASSIVE",
U830="AKTIVCO Coupure ENEO &amp; Baisse de tension","PASSIVE",
U830="Coupure ENEO &amp; Baisse de tension","PASSIVE",
U830="Defaut GE &amp; POWER Cabinet","PASSIVE",
U830="Sharing","PASSIVE",
U830="Sites strategiques &amp; DataCenter","PASSIVE",
U830="Exclu","Exclu",
U830="SAT","ACTIVE",
U830="SPARE-ISSUE","SPARE-ISSUE",
U830="Fiber CAmtel","ACTIVE",
U830="Fiber AOF","ACTIVE",
U830="Projet OCM (HUAWEI)","PLANNED WORKS",
U830="Projet OCM (NOKIA)","PLANNED WORKS",
U830="ACCESS-ISSUE","ACCESS-ISSUE",
U830="Projet OCM (ZTE, NOKIA, autres projets)","PLANNED WORKS",
U830="No root CAuse","No root cause",
U830="ODU HS","ACTIVE",
U830="IP &amp; VLAN","ACTIVE",
U830="Warehouse HUAWEI","SPARE-ISSUE",
U830="SPARE-HS","SPARE-ISSUE",
U830="Power Telco","ACTIVE",U830="no impacts","no impacts"
),"")</f>
        <v/>
      </c>
      <c r="W830" s="102"/>
      <c r="X830" s="102"/>
      <c r="Y830" s="102" t="str">
        <f>_xlfn.XLOOKUP(B825,[9]ALL!$B:$B,[9]ALL!$N:$N,"")</f>
        <v/>
      </c>
      <c r="Z830" s="104" t="str">
        <f>_xlfn.XLOOKUP(B825,[9]ALL!$B:$B,[9]ALL!$P:$P,"")</f>
        <v/>
      </c>
      <c r="AA830" s="102"/>
      <c r="AB830" s="104" t="s">
        <v>7453</v>
      </c>
      <c r="AC830" s="9"/>
      <c r="AD830" s="9"/>
      <c r="AE830" s="7" t="s">
        <v>6774</v>
      </c>
      <c r="AF830" s="6"/>
      <c r="AG830" s="7"/>
      <c r="AH830" s="3" t="s">
        <v>5423</v>
      </c>
      <c r="AI830" s="18" t="s">
        <v>5423</v>
      </c>
      <c r="AJ830" s="18" t="s">
        <v>5423</v>
      </c>
      <c r="AK830" s="18" t="s">
        <v>5423</v>
      </c>
      <c r="AL830" s="18" t="s">
        <v>6243</v>
      </c>
      <c r="AM830" s="18" t="s">
        <v>5423</v>
      </c>
      <c r="AN830" s="18" t="s">
        <v>5423</v>
      </c>
      <c r="AO830" s="18" t="s">
        <v>5423</v>
      </c>
      <c r="AP830" s="18" t="s">
        <v>5423</v>
      </c>
      <c r="AQ830" s="18" t="s">
        <v>5423</v>
      </c>
      <c r="AR830" s="18" t="s">
        <v>5423</v>
      </c>
      <c r="AS830" s="18" t="s">
        <v>5423</v>
      </c>
      <c r="AT830" s="18" t="s">
        <v>5423</v>
      </c>
      <c r="AU830" s="9" t="s">
        <v>6162</v>
      </c>
      <c r="AV830" s="14"/>
      <c r="AW830" s="14" t="s">
        <v>5423</v>
      </c>
      <c r="AX830" s="14" t="str">
        <f>_xlfn.XLOOKUP(B830,'[4]cell downs 18042026 17h'!$B:$B,'[4]cell downs 18042026 17h'!$B:$B,"")</f>
        <v/>
      </c>
      <c r="AY830" s="14" t="str">
        <f>_xlfn.XLOOKUP(B830,'[5]Cells Huawei 19042026 15h'!$B:$B,'[5]Cells Huawei 19042026 15h'!$B:$B,"")</f>
        <v/>
      </c>
      <c r="AZ830" s="105" t="str">
        <f>_xlfn.XLOOKUP(B830,'INCIDENT-04-23-2026'!E:E,'INCIDENT-04-23-2026'!F:F,"")</f>
        <v/>
      </c>
      <c r="BA830" s="105" t="str">
        <f>_xlfn.XLOOKUP(B830,'[6]Eneo 17H'!$C:$C,'[6]Eneo 17H'!$I:$I,"")</f>
        <v/>
      </c>
      <c r="BB830" s="105" t="str">
        <f>_xlfn.XLOOKUP(B830,[8]ALL!$B:$B,[8]ALL!$M:$M,"")</f>
        <v>23/04/2026 : Besoin d'analyse BO RAN</v>
      </c>
      <c r="BC830" s="105" t="str">
        <f>_xlfn.XLOOKUP(B830,'[6]Eneo 17H'!$C:$C,'[6]Eneo 17H'!$I:$I,"")</f>
        <v/>
      </c>
      <c r="BD830" s="105" t="str">
        <f>_xlfn.XLOOKUP(B830,'[7]Eneo 12H'!$C:$C,'[7]Eneo 12H'!$I:$I,"")</f>
        <v/>
      </c>
      <c r="BE830" s="105" t="s">
        <v>7015</v>
      </c>
    </row>
    <row r="831" spans="1:57" hidden="1" x14ac:dyDescent="0.3">
      <c r="A831" s="3" t="s">
        <v>227</v>
      </c>
      <c r="B831" s="3" t="s">
        <v>228</v>
      </c>
      <c r="C831" s="3" t="str">
        <f>_xlfn.XLOOKUP(B831,'[1]daily break down'!$D:$D,'[1]daily break down'!$E:$E,"")</f>
        <v>CENTRE</v>
      </c>
      <c r="D831" s="3" t="s">
        <v>11</v>
      </c>
      <c r="E831" s="3" t="s">
        <v>12</v>
      </c>
      <c r="F831" s="3" t="s">
        <v>226</v>
      </c>
      <c r="G831" s="3" t="s">
        <v>229</v>
      </c>
      <c r="H831" s="26" t="str">
        <f>_xlfn.XLOOKUP(B831,[2]CALCULATION!$B:$B,[2]CALCULATION!$H:$H,"")</f>
        <v>NOKIA</v>
      </c>
      <c r="I831" s="23">
        <v>0</v>
      </c>
      <c r="J831" s="23">
        <v>0</v>
      </c>
      <c r="K831" s="23">
        <v>0</v>
      </c>
      <c r="L831" s="23">
        <v>0</v>
      </c>
      <c r="M831" s="23">
        <v>1.3929196165886303E-2</v>
      </c>
      <c r="N831" s="23">
        <v>0</v>
      </c>
      <c r="O831" s="23">
        <v>3.979367189387055E-2</v>
      </c>
      <c r="P831" s="103" t="s">
        <v>6554</v>
      </c>
      <c r="Q831" s="36" t="s">
        <v>5796</v>
      </c>
      <c r="R831" s="36"/>
      <c r="S831" s="35" t="str" cm="1">
        <f t="array" ref="S831">IFERROR(_xlfn.IFS(
U831="MPR ISSUE","PDH",
U831="BSS Hardware Issue","BSS",
U831="Sites strategiques, MLL, Pylone, etc.","ENVTECH",
U831="AKTIVCO DEFAUT GE &amp; POWER Cabinet","AKTIVCO",
U831="AKTIVCO Coupure ENEO &amp; Baisse de tension","AKTIVCO GRID ONLY",
U831="Coupure ENEO &amp; Baisse de tension","IHS GRID ONLY",
U831="Defaut GE &amp; POWER Cabinet","IHS",
U831="Sharing","Partners",
U831="Sites strategiques &amp; DataCenter","SST &amp; DC",
U831="Exclu","Exclu",
U831="SAT","SAT",
U831="SPARE-ISSUE","SPARE-ISSUE",
U831="Fiber CAmtel","TRANS_FO_CAMTEL",
U831="Fiber AOF","Fiber AOF",
U831="Projet OCM (HUAWEI)","TRAVAUX-HUAWEI",
U831="Projet OCM (NOKIA)","TRAVAUX-NOKIA",
U831="ACCESS-ISSUE","ACCESS-ISSUE",
U831="Projet OCM (ZTE, NOKIA, autres projets)","TRAVAUX OCM",
U831="No root CAuse","No root cause",
U831="ODU HS","PDH",
U831="IP &amp; VLAN","PDH",
U831="Warehouse HUAWEI","SPARE-ISSUE",
U831="SPARE-HS","SPARE-ISSUE",
U831="Power Telco","BSS",U831="no impacts","no impacts"
),"")</f>
        <v/>
      </c>
      <c r="T831" s="35" t="str" cm="1">
        <f t="array" ref="T831">IFERROR(_xlfn.IFS(
U831="MPR ISSUE","TX ISSUE",
U831="BSS Hardware Issue","RAN ISSUE",
U831="Sites strategiques, MLL, Pylone, etc.","ENVTECH",
U831="AKTIVCO DEFAUT GE &amp; POWER Cabinet","POWER ISSUE",
U831="AKTIVCO Coupure ENEO &amp; Baisse de tension","POWER ISSUE",
U831="Coupure ENEO &amp; Baisse de tension","POWER ISSUE",
U831="Defaut GE &amp; POWER Cabinet","POWER ISSUE",
U831="Sharing","POWER ISSUE",
U831="Sites strategiques &amp; DataCenter","POWER ISSUE",
U831="Exclu","Exclu",
U831="SAT","TX ISSUE",
U831="SPARE-ISSUE","SPARE-ISSUE",
U831="Fiber CAmtel","TX ISSUE",
U831="Fiber AOF","TX ISSUE",
U831="Projet OCM (HUAWEI)","TRAVAUX-HUAWEI",
U831="Projet OCM (NOKIA)","TRAVAUX -NOKIA",
U831="ACCESS-ISSUE","ACCESS-ISSUE",
U831="Projet OCM (ZTE, NOKIA, autres projets)","TRAVAUX OCM",
U831="No root CAuse","No root cause",
U831="ODU HS","TX ISSUE",
U831="IP &amp; VLAN","TX ISSUE",
U831="Warehouse HUAWEI","SPARE-ISSUE",
U831="SPARE-HS","SPARE-ISSUE",
U831="Power Telco","RAN ISSUE",U831="no impacts","no impacts"
),"")</f>
        <v/>
      </c>
      <c r="U831" s="28"/>
      <c r="V831" s="35" t="str" cm="1">
        <f t="array" ref="V831">IFERROR(_xlfn.IFS(
U831="MPR ISSUE","ACTIVE",
U831="BSS Hardware Issue","ACTIVE",
U831="Sites strategiques, MLL, Pylone, etc.","PASSIVE",
U831="AKTIVCO DEFAUT GE &amp; POWER Cabinet","PASSIVE",
U831="AKTIVCO Coupure ENEO &amp; Baisse de tension","PASSIVE",
U831="Coupure ENEO &amp; Baisse de tension","PASSIVE",
U831="Defaut GE &amp; POWER Cabinet","PASSIVE",
U831="Sharing","PASSIVE",
U831="Sites strategiques &amp; DataCenter","PASSIVE",
U831="Exclu","Exclu",
U831="SAT","ACTIVE",
U831="SPARE-ISSUE","SPARE-ISSUE",
U831="Fiber CAmtel","ACTIVE",
U831="Fiber AOF","ACTIVE",
U831="Projet OCM (HUAWEI)","PLANNED WORKS",
U831="Projet OCM (NOKIA)","PLANNED WORKS",
U831="ACCESS-ISSUE","ACCESS-ISSUE",
U831="Projet OCM (ZTE, NOKIA, autres projets)","PLANNED WORKS",
U831="No root CAuse","No root cause",
U831="ODU HS","ACTIVE",
U831="IP &amp; VLAN","ACTIVE",
U831="Warehouse HUAWEI","SPARE-ISSUE",
U831="SPARE-HS","SPARE-ISSUE",
U831="Power Telco","ACTIVE",U831="no impacts","no impacts"
),"")</f>
        <v/>
      </c>
      <c r="W831" s="102"/>
      <c r="X831" s="102"/>
      <c r="Y831" s="102"/>
      <c r="Z831" s="102"/>
      <c r="AA831" s="102"/>
      <c r="AB831" s="104" t="s">
        <v>5423</v>
      </c>
      <c r="AC831" s="9"/>
      <c r="AD831" s="9"/>
      <c r="AE831" s="7" t="s">
        <v>5423</v>
      </c>
      <c r="AF831" s="6"/>
      <c r="AG831" s="7"/>
      <c r="AH831" s="3" t="s">
        <v>5423</v>
      </c>
      <c r="AI831" s="18" t="s">
        <v>5423</v>
      </c>
      <c r="AJ831" s="18" t="s">
        <v>5423</v>
      </c>
      <c r="AK831" s="18" t="s">
        <v>5423</v>
      </c>
      <c r="AL831" s="18" t="s">
        <v>5423</v>
      </c>
      <c r="AM831" s="18" t="s">
        <v>5423</v>
      </c>
      <c r="AN831" s="18" t="s">
        <v>5423</v>
      </c>
      <c r="AO831" s="18" t="s">
        <v>5423</v>
      </c>
      <c r="AP831" s="18" t="s">
        <v>5423</v>
      </c>
      <c r="AQ831" s="18" t="s">
        <v>5423</v>
      </c>
      <c r="AR831" s="18" t="s">
        <v>5423</v>
      </c>
      <c r="AS831" s="18" t="s">
        <v>5423</v>
      </c>
      <c r="AT831" s="18" t="s">
        <v>5423</v>
      </c>
      <c r="AU831" s="9" t="s">
        <v>5423</v>
      </c>
      <c r="AV831" s="14"/>
      <c r="AW831" s="14" t="s">
        <v>5423</v>
      </c>
      <c r="AX831" s="14" t="str">
        <f>_xlfn.XLOOKUP(B831,'[4]cell downs 18042026 17h'!$B:$B,'[4]cell downs 18042026 17h'!$B:$B,"")</f>
        <v/>
      </c>
      <c r="AY831" s="14" t="str">
        <f>_xlfn.XLOOKUP(B831,'[5]Cells Huawei 19042026 15h'!$B:$B,'[5]Cells Huawei 19042026 15h'!$B:$B,"")</f>
        <v/>
      </c>
      <c r="AZ831" s="105" t="str">
        <f>_xlfn.XLOOKUP(B831,'INCIDENT-04-23-2026'!E:E,'INCIDENT-04-23-2026'!F:F,"")</f>
        <v/>
      </c>
      <c r="BA831" s="105" t="str">
        <f>_xlfn.XLOOKUP(B831,'[6]Eneo 17H'!$C:$C,'[6]Eneo 17H'!$I:$I,"")</f>
        <v/>
      </c>
      <c r="BB831" s="105" t="str">
        <f>_xlfn.XLOOKUP(B831,[8]ALL!$B:$B,[8]ALL!$M:$M,"")</f>
        <v/>
      </c>
      <c r="BC831" s="105" t="str">
        <f>_xlfn.XLOOKUP(B831,'[6]Eneo 17H'!$C:$C,'[6]Eneo 17H'!$I:$I,"")</f>
        <v/>
      </c>
      <c r="BD831" s="105" t="str">
        <f>_xlfn.XLOOKUP(B831,'[7]Eneo 12H'!$C:$C,'[7]Eneo 12H'!$I:$I,"")</f>
        <v/>
      </c>
      <c r="BE831" s="105" t="s">
        <v>5423</v>
      </c>
    </row>
    <row r="832" spans="1:57" hidden="1" x14ac:dyDescent="0.3">
      <c r="A832" s="1" t="s">
        <v>4252</v>
      </c>
      <c r="B832" s="8" t="s">
        <v>4253</v>
      </c>
      <c r="C832" s="3" t="str">
        <f>_xlfn.XLOOKUP(B832,'[1]daily break down'!$D:$D,'[1]daily break down'!$E:$E,"")</f>
        <v>LITTORAL</v>
      </c>
      <c r="D832" s="1" t="s">
        <v>11</v>
      </c>
      <c r="E832" s="1" t="s">
        <v>5409</v>
      </c>
      <c r="F832" s="3" t="s">
        <v>31</v>
      </c>
      <c r="G832" s="1" t="s">
        <v>4254</v>
      </c>
      <c r="H832" s="26" t="str">
        <f>_xlfn.XLOOKUP(B832,[2]CALCULATION!$B:$B,[2]CALCULATION!$H:$H,"")</f>
        <v>NOKIA</v>
      </c>
      <c r="I832" s="23">
        <v>0</v>
      </c>
      <c r="J832" s="23">
        <v>1.6051570485658825E-3</v>
      </c>
      <c r="K832" s="23">
        <v>1.0076819249328668E-2</v>
      </c>
      <c r="L832" s="23">
        <v>2.4077355728483103E-3</v>
      </c>
      <c r="M832" s="23">
        <v>1.0344345424089647E-2</v>
      </c>
      <c r="N832" s="23">
        <v>0</v>
      </c>
      <c r="O832" s="23">
        <v>3.567015663479283E-3</v>
      </c>
      <c r="P832" s="103" t="s">
        <v>6554</v>
      </c>
      <c r="Q832" s="36" t="s">
        <v>5796</v>
      </c>
      <c r="R832" s="36"/>
      <c r="S832" s="35" t="str" cm="1">
        <f t="array" ref="S832">IFERROR(_xlfn.IFS(
U832="MPR ISSUE","PDH",
U832="BSS Hardware Issue","BSS",
U832="Sites strategiques, MLL, Pylone, etc.","ENVTECH",
U832="AKTIVCO DEFAUT GE &amp; POWER Cabinet","AKTIVCO",
U832="AKTIVCO Coupure ENEO &amp; Baisse de tension","AKTIVCO GRID ONLY",
U832="Coupure ENEO &amp; Baisse de tension","IHS GRID ONLY",
U832="Defaut GE &amp; POWER Cabinet","IHS",
U832="Sharing","Partners",
U832="Sites strategiques &amp; DataCenter","SST &amp; DC",
U832="Exclu","Exclu",
U832="SAT","SAT",
U832="SPARE-ISSUE","SPARE-ISSUE",
U832="Fiber CAmtel","TRANS_FO_CAMTEL",
U832="Fiber AOF","Fiber AOF",
U832="Projet OCM (HUAWEI)","TRAVAUX-HUAWEI",
U832="Projet OCM (NOKIA)","TRAVAUX-NOKIA",
U832="ACCESS-ISSUE","ACCESS-ISSUE",
U832="Projet OCM (ZTE, NOKIA, autres projets)","TRAVAUX OCM",
U832="No root CAuse","No root cause",
U832="ODU HS","PDH",
U832="IP &amp; VLAN","PDH",
U832="Warehouse HUAWEI","SPARE-ISSUE",
U832="SPARE-HS","SPARE-ISSUE",
U832="Power Telco","BSS",U832="no impacts","no impacts"
),"")</f>
        <v/>
      </c>
      <c r="T832" s="35" t="str" cm="1">
        <f t="array" ref="T832">IFERROR(_xlfn.IFS(
U832="MPR ISSUE","TX ISSUE",
U832="BSS Hardware Issue","RAN ISSUE",
U832="Sites strategiques, MLL, Pylone, etc.","ENVTECH",
U832="AKTIVCO DEFAUT GE &amp; POWER Cabinet","POWER ISSUE",
U832="AKTIVCO Coupure ENEO &amp; Baisse de tension","POWER ISSUE",
U832="Coupure ENEO &amp; Baisse de tension","POWER ISSUE",
U832="Defaut GE &amp; POWER Cabinet","POWER ISSUE",
U832="Sharing","POWER ISSUE",
U832="Sites strategiques &amp; DataCenter","POWER ISSUE",
U832="Exclu","Exclu",
U832="SAT","TX ISSUE",
U832="SPARE-ISSUE","SPARE-ISSUE",
U832="Fiber CAmtel","TX ISSUE",
U832="Fiber AOF","TX ISSUE",
U832="Projet OCM (HUAWEI)","TRAVAUX-HUAWEI",
U832="Projet OCM (NOKIA)","TRAVAUX -NOKIA",
U832="ACCESS-ISSUE","ACCESS-ISSUE",
U832="Projet OCM (ZTE, NOKIA, autres projets)","TRAVAUX OCM",
U832="No root CAuse","No root cause",
U832="ODU HS","TX ISSUE",
U832="IP &amp; VLAN","TX ISSUE",
U832="Warehouse HUAWEI","SPARE-ISSUE",
U832="SPARE-HS","SPARE-ISSUE",
U832="Power Telco","RAN ISSUE",U832="no impacts","no impacts"
),"")</f>
        <v/>
      </c>
      <c r="U832" s="28"/>
      <c r="V832" s="35" t="str" cm="1">
        <f t="array" ref="V832">IFERROR(_xlfn.IFS(
U832="MPR ISSUE","ACTIVE",
U832="BSS Hardware Issue","ACTIVE",
U832="Sites strategiques, MLL, Pylone, etc.","PASSIVE",
U832="AKTIVCO DEFAUT GE &amp; POWER Cabinet","PASSIVE",
U832="AKTIVCO Coupure ENEO &amp; Baisse de tension","PASSIVE",
U832="Coupure ENEO &amp; Baisse de tension","PASSIVE",
U832="Defaut GE &amp; POWER Cabinet","PASSIVE",
U832="Sharing","PASSIVE",
U832="Sites strategiques &amp; DataCenter","PASSIVE",
U832="Exclu","Exclu",
U832="SAT","ACTIVE",
U832="SPARE-ISSUE","SPARE-ISSUE",
U832="Fiber CAmtel","ACTIVE",
U832="Fiber AOF","ACTIVE",
U832="Projet OCM (HUAWEI)","PLANNED WORKS",
U832="Projet OCM (NOKIA)","PLANNED WORKS",
U832="ACCESS-ISSUE","ACCESS-ISSUE",
U832="Projet OCM (ZTE, NOKIA, autres projets)","PLANNED WORKS",
U832="No root CAuse","No root cause",
U832="ODU HS","ACTIVE",
U832="IP &amp; VLAN","ACTIVE",
U832="Warehouse HUAWEI","SPARE-ISSUE",
U832="SPARE-HS","SPARE-ISSUE",
U832="Power Telco","ACTIVE",U832="no impacts","no impacts"
),"")</f>
        <v/>
      </c>
      <c r="W832" s="102"/>
      <c r="X832" s="102"/>
      <c r="Y832" s="102"/>
      <c r="Z832" s="102"/>
      <c r="AA832" s="102"/>
      <c r="AB832" s="104" t="s">
        <v>5423</v>
      </c>
      <c r="AC832" s="9"/>
      <c r="AD832" s="9"/>
      <c r="AE832" s="7" t="s">
        <v>5423</v>
      </c>
      <c r="AF832" s="6"/>
      <c r="AG832" s="7"/>
      <c r="AH832" s="3" t="s">
        <v>5423</v>
      </c>
      <c r="AI832" s="18" t="s">
        <v>5423</v>
      </c>
      <c r="AJ832" s="18" t="s">
        <v>5423</v>
      </c>
      <c r="AK832" s="18" t="s">
        <v>5423</v>
      </c>
      <c r="AL832" s="18" t="s">
        <v>5423</v>
      </c>
      <c r="AM832" s="18" t="s">
        <v>5423</v>
      </c>
      <c r="AN832" s="18" t="s">
        <v>5423</v>
      </c>
      <c r="AO832" s="18" t="s">
        <v>5423</v>
      </c>
      <c r="AP832" s="18" t="s">
        <v>5423</v>
      </c>
      <c r="AQ832" s="18" t="s">
        <v>5423</v>
      </c>
      <c r="AR832" s="18" t="s">
        <v>5423</v>
      </c>
      <c r="AS832" s="18" t="s">
        <v>5423</v>
      </c>
      <c r="AT832" s="18" t="s">
        <v>5423</v>
      </c>
      <c r="AU832" s="9" t="s">
        <v>5423</v>
      </c>
      <c r="AV832" s="14"/>
      <c r="AW832" s="14" t="s">
        <v>5423</v>
      </c>
      <c r="AX832" s="14" t="str">
        <f>_xlfn.XLOOKUP(B832,'[4]cell downs 18042026 17h'!$B:$B,'[4]cell downs 18042026 17h'!$B:$B,"")</f>
        <v/>
      </c>
      <c r="AY832" s="14" t="str">
        <f>_xlfn.XLOOKUP(B832,'[5]Cells Huawei 19042026 15h'!$B:$B,'[5]Cells Huawei 19042026 15h'!$B:$B,"")</f>
        <v/>
      </c>
      <c r="AZ832" s="105" t="str">
        <f>_xlfn.XLOOKUP(B832,'INCIDENT-04-23-2026'!E:E,'INCIDENT-04-23-2026'!F:F,"")</f>
        <v/>
      </c>
      <c r="BA832" s="105" t="str">
        <f>_xlfn.XLOOKUP(B832,'[6]Eneo 17H'!$C:$C,'[6]Eneo 17H'!$I:$I,"")</f>
        <v/>
      </c>
      <c r="BB832" s="105" t="str">
        <f>_xlfn.XLOOKUP(B832,[8]ALL!$B:$B,[8]ALL!$M:$M,"")</f>
        <v/>
      </c>
      <c r="BC832" s="105" t="str">
        <f>_xlfn.XLOOKUP(B832,'[6]Eneo 17H'!$C:$C,'[6]Eneo 17H'!$I:$I,"")</f>
        <v/>
      </c>
      <c r="BD832" s="105" t="str">
        <f>_xlfn.XLOOKUP(B832,'[7]Eneo 12H'!$C:$C,'[7]Eneo 12H'!$I:$I,"")</f>
        <v/>
      </c>
      <c r="BE832" s="105" t="s">
        <v>5423</v>
      </c>
    </row>
    <row r="833" spans="1:57" hidden="1" x14ac:dyDescent="0.3">
      <c r="A833" s="1" t="s">
        <v>4670</v>
      </c>
      <c r="B833" s="8" t="s">
        <v>4671</v>
      </c>
      <c r="C833" s="3" t="str">
        <f>_xlfn.XLOOKUP(B833,'[1]daily break down'!$D:$D,'[1]daily break down'!$E:$E,"")</f>
        <v>SUD-OUEST</v>
      </c>
      <c r="D833" s="1" t="s">
        <v>11</v>
      </c>
      <c r="E833" s="1" t="s">
        <v>12</v>
      </c>
      <c r="F833" s="3" t="s">
        <v>13</v>
      </c>
      <c r="G833" s="1" t="s">
        <v>14</v>
      </c>
      <c r="H833" s="25" t="str">
        <f>_xlfn.XLOOKUP(B833,[2]CALCULATION!$B:$B,[2]CALCULATION!$H:$H,"")</f>
        <v>Huawei</v>
      </c>
      <c r="I833" s="23">
        <v>0</v>
      </c>
      <c r="J833" s="23">
        <v>0</v>
      </c>
      <c r="K833" s="23">
        <v>0</v>
      </c>
      <c r="L833" s="23">
        <v>0</v>
      </c>
      <c r="M833" s="23">
        <v>8.2933114175890946E-3</v>
      </c>
      <c r="N833" s="23">
        <v>0</v>
      </c>
      <c r="O833" s="23">
        <v>0</v>
      </c>
      <c r="P833" s="103" t="s">
        <v>6554</v>
      </c>
      <c r="Q833" s="36" t="s">
        <v>5796</v>
      </c>
      <c r="R833" s="36"/>
      <c r="S833" s="35" t="str" cm="1">
        <f t="array" ref="S833">IFERROR(_xlfn.IFS(
U833="MPR ISSUE","PDH",
U833="BSS Hardware Issue","BSS",
U833="Sites strategiques, MLL, Pylone, etc.","ENVTECH",
U833="AKTIVCO DEFAUT GE &amp; POWER Cabinet","AKTIVCO",
U833="AKTIVCO Coupure ENEO &amp; Baisse de tension","AKTIVCO GRID ONLY",
U833="Coupure ENEO &amp; Baisse de tension","IHS GRID ONLY",
U833="Defaut GE &amp; POWER Cabinet","IHS",
U833="Sharing","Partners",
U833="Sites strategiques &amp; DataCenter","SST &amp; DC",
U833="Exclu","Exclu",
U833="SAT","SAT",
U833="SPARE-ISSUE","SPARE-ISSUE",
U833="Fiber CAmtel","TRANS_FO_CAMTEL",
U833="Fiber AOF","Fiber AOF",
U833="Projet OCM (HUAWEI)","TRAVAUX-HUAWEI",
U833="Projet OCM (NOKIA)","TRAVAUX-NOKIA",
U833="ACCESS-ISSUE","ACCESS-ISSUE",
U833="Projet OCM (ZTE, NOKIA, autres projets)","TRAVAUX OCM",
U833="No root CAuse","No root cause",
U833="ODU HS","PDH",
U833="IP &amp; VLAN","PDH",
U833="Warehouse HUAWEI","SPARE-ISSUE",
U833="SPARE-HS","SPARE-ISSUE",
U833="Power Telco","BSS",U833="no impacts","no impacts"
),"")</f>
        <v/>
      </c>
      <c r="T833" s="35" t="str" cm="1">
        <f t="array" ref="T833">IFERROR(_xlfn.IFS(
U833="MPR ISSUE","TX ISSUE",
U833="BSS Hardware Issue","RAN ISSUE",
U833="Sites strategiques, MLL, Pylone, etc.","ENVTECH",
U833="AKTIVCO DEFAUT GE &amp; POWER Cabinet","POWER ISSUE",
U833="AKTIVCO Coupure ENEO &amp; Baisse de tension","POWER ISSUE",
U833="Coupure ENEO &amp; Baisse de tension","POWER ISSUE",
U833="Defaut GE &amp; POWER Cabinet","POWER ISSUE",
U833="Sharing","POWER ISSUE",
U833="Sites strategiques &amp; DataCenter","POWER ISSUE",
U833="Exclu","Exclu",
U833="SAT","TX ISSUE",
U833="SPARE-ISSUE","SPARE-ISSUE",
U833="Fiber CAmtel","TX ISSUE",
U833="Fiber AOF","TX ISSUE",
U833="Projet OCM (HUAWEI)","TRAVAUX-HUAWEI",
U833="Projet OCM (NOKIA)","TRAVAUX -NOKIA",
U833="ACCESS-ISSUE","ACCESS-ISSUE",
U833="Projet OCM (ZTE, NOKIA, autres projets)","TRAVAUX OCM",
U833="No root CAuse","No root cause",
U833="ODU HS","TX ISSUE",
U833="IP &amp; VLAN","TX ISSUE",
U833="Warehouse HUAWEI","SPARE-ISSUE",
U833="SPARE-HS","SPARE-ISSUE",
U833="Power Telco","RAN ISSUE",U833="no impacts","no impacts"
),"")</f>
        <v/>
      </c>
      <c r="U833" s="28"/>
      <c r="V833" s="35" t="str" cm="1">
        <f t="array" ref="V833">IFERROR(_xlfn.IFS(
U833="MPR ISSUE","ACTIVE",
U833="BSS Hardware Issue","ACTIVE",
U833="Sites strategiques, MLL, Pylone, etc.","PASSIVE",
U833="AKTIVCO DEFAUT GE &amp; POWER Cabinet","PASSIVE",
U833="AKTIVCO Coupure ENEO &amp; Baisse de tension","PASSIVE",
U833="Coupure ENEO &amp; Baisse de tension","PASSIVE",
U833="Defaut GE &amp; POWER Cabinet","PASSIVE",
U833="Sharing","PASSIVE",
U833="Sites strategiques &amp; DataCenter","PASSIVE",
U833="Exclu","Exclu",
U833="SAT","ACTIVE",
U833="SPARE-ISSUE","SPARE-ISSUE",
U833="Fiber CAmtel","ACTIVE",
U833="Fiber AOF","ACTIVE",
U833="Projet OCM (HUAWEI)","PLANNED WORKS",
U833="Projet OCM (NOKIA)","PLANNED WORKS",
U833="ACCESS-ISSUE","ACCESS-ISSUE",
U833="Projet OCM (ZTE, NOKIA, autres projets)","PLANNED WORKS",
U833="No root CAuse","No root cause",
U833="ODU HS","ACTIVE",
U833="IP &amp; VLAN","ACTIVE",
U833="Warehouse HUAWEI","SPARE-ISSUE",
U833="SPARE-HS","SPARE-ISSUE",
U833="Power Telco","ACTIVE",U833="no impacts","no impacts"
),"")</f>
        <v/>
      </c>
      <c r="W833" s="102"/>
      <c r="X833" s="102"/>
      <c r="Y833" s="102"/>
      <c r="Z833" s="102"/>
      <c r="AA833" s="102"/>
      <c r="AB833" s="104" t="s">
        <v>5423</v>
      </c>
      <c r="AC833" s="9"/>
      <c r="AD833" s="9"/>
      <c r="AE833" s="7" t="s">
        <v>5423</v>
      </c>
      <c r="AF833" s="6"/>
      <c r="AG833" s="7"/>
      <c r="AH833" s="3" t="s">
        <v>5423</v>
      </c>
      <c r="AI833" s="18" t="s">
        <v>5423</v>
      </c>
      <c r="AJ833" s="18" t="s">
        <v>5423</v>
      </c>
      <c r="AK833" s="18" t="s">
        <v>5423</v>
      </c>
      <c r="AL833" s="18" t="s">
        <v>5423</v>
      </c>
      <c r="AM833" s="18" t="s">
        <v>5423</v>
      </c>
      <c r="AN833" s="18" t="s">
        <v>5423</v>
      </c>
      <c r="AO833" s="18" t="s">
        <v>5423</v>
      </c>
      <c r="AP833" s="18" t="s">
        <v>5423</v>
      </c>
      <c r="AQ833" s="18" t="s">
        <v>5423</v>
      </c>
      <c r="AR833" s="18" t="s">
        <v>5423</v>
      </c>
      <c r="AS833" s="18" t="s">
        <v>5423</v>
      </c>
      <c r="AT833" s="18" t="s">
        <v>5423</v>
      </c>
      <c r="AU833" s="9" t="s">
        <v>5423</v>
      </c>
      <c r="AV833" s="14"/>
      <c r="AW833" s="14" t="s">
        <v>5423</v>
      </c>
      <c r="AX833" s="14" t="str">
        <f>_xlfn.XLOOKUP(B833,'[4]cell downs 18042026 17h'!$B:$B,'[4]cell downs 18042026 17h'!$B:$B,"")</f>
        <v/>
      </c>
      <c r="AY833" s="14" t="str">
        <f>_xlfn.XLOOKUP(B833,'[5]Cells Huawei 19042026 15h'!$B:$B,'[5]Cells Huawei 19042026 15h'!$B:$B,"")</f>
        <v/>
      </c>
      <c r="AZ833" s="105" t="str">
        <f>_xlfn.XLOOKUP(B833,'INCIDENT-04-23-2026'!E:E,'INCIDENT-04-23-2026'!F:F,"")</f>
        <v/>
      </c>
      <c r="BA833" s="105" t="str">
        <f>_xlfn.XLOOKUP(B833,'[6]Eneo 17H'!$C:$C,'[6]Eneo 17H'!$I:$I,"")</f>
        <v/>
      </c>
      <c r="BB833" s="105" t="str">
        <f>_xlfn.XLOOKUP(B833,[8]ALL!$B:$B,[8]ALL!$M:$M,"")</f>
        <v/>
      </c>
      <c r="BC833" s="105" t="str">
        <f>_xlfn.XLOOKUP(B833,'[6]Eneo 17H'!$C:$C,'[6]Eneo 17H'!$I:$I,"")</f>
        <v/>
      </c>
      <c r="BD833" s="105" t="str">
        <f>_xlfn.XLOOKUP(B833,'[7]Eneo 12H'!$C:$C,'[7]Eneo 12H'!$I:$I,"")</f>
        <v/>
      </c>
      <c r="BE833" s="105" t="s">
        <v>5423</v>
      </c>
    </row>
    <row r="834" spans="1:57" hidden="1" x14ac:dyDescent="0.3">
      <c r="A834" s="1" t="s">
        <v>2720</v>
      </c>
      <c r="B834" s="8" t="s">
        <v>2721</v>
      </c>
      <c r="C834" s="3" t="str">
        <f>_xlfn.XLOOKUP(B834,'[1]daily break down'!$D:$D,'[1]daily break down'!$E:$E,"")</f>
        <v>Yaounde</v>
      </c>
      <c r="D834" s="1" t="s">
        <v>11</v>
      </c>
      <c r="E834" s="1" t="s">
        <v>145</v>
      </c>
      <c r="F834" s="3" t="s">
        <v>37</v>
      </c>
      <c r="G834" s="1" t="s">
        <v>38</v>
      </c>
      <c r="H834" s="27" t="str">
        <f>_xlfn.XLOOKUP(B834,[2]CALCULATION!$B:$B,[2]CALCULATION!$H:$H,"")</f>
        <v>ZTE</v>
      </c>
      <c r="I834" s="23">
        <v>0</v>
      </c>
      <c r="J834" s="23">
        <v>1.6729303461717124E-2</v>
      </c>
      <c r="K834" s="23">
        <v>0</v>
      </c>
      <c r="L834" s="23">
        <v>0</v>
      </c>
      <c r="M834" s="23">
        <v>8.0792904777802401E-3</v>
      </c>
      <c r="N834" s="23">
        <v>0</v>
      </c>
      <c r="O834" s="23">
        <v>8.9209099884999414</v>
      </c>
      <c r="P834" s="103" t="s">
        <v>6555</v>
      </c>
      <c r="Q834" s="36" t="s">
        <v>5796</v>
      </c>
      <c r="R834" s="36"/>
      <c r="S834" s="35" t="str" cm="1">
        <f t="array" ref="S834">IFERROR(_xlfn.IFS(
U834="MPR ISSUE","PDH",
U834="BSS Hardware Issue","BSS",
U834="Sites strategiques, MLL, Pylone, etc.","ENVTECH",
U834="AKTIVCO DEFAUT GE &amp; POWER Cabinet","AKTIVCO",
U834="AKTIVCO Coupure ENEO &amp; Baisse de tension","AKTIVCO GRID ONLY",
U834="Coupure ENEO &amp; Baisse de tension","IHS GRID ONLY",
U834="Defaut GE &amp; POWER Cabinet","IHS",
U834="Sharing","Partners",
U834="Sites strategiques &amp; DataCenter","SST &amp; DC",
U834="Exclu","Exclu",
U834="SAT","SAT",
U834="SPARE-ISSUE","SPARE-ISSUE",
U834="Fiber CAmtel","TRANS_FO_CAMTEL",
U834="Fiber AOF","Fiber AOF",
U834="Projet OCM (HUAWEI)","TRAVAUX-HUAWEI",
U834="Projet OCM (NOKIA)","TRAVAUX-NOKIA",
U834="ACCESS-ISSUE","ACCESS-ISSUE",
U834="Projet OCM (ZTE, NOKIA, autres projets)","TRAVAUX OCM",
U834="No root CAuse","No root cause",
U834="ODU HS","PDH",
U834="IP &amp; VLAN","PDH",
U834="Warehouse HUAWEI","SPARE-ISSUE",
U834="SPARE-HS","SPARE-ISSUE",
U834="Power Telco","BSS",U834="no impacts","no impacts"
),"")</f>
        <v/>
      </c>
      <c r="T834" s="35" t="str" cm="1">
        <f t="array" ref="T834">IFERROR(_xlfn.IFS(
U834="MPR ISSUE","TX ISSUE",
U834="BSS Hardware Issue","RAN ISSUE",
U834="Sites strategiques, MLL, Pylone, etc.","ENVTECH",
U834="AKTIVCO DEFAUT GE &amp; POWER Cabinet","POWER ISSUE",
U834="AKTIVCO Coupure ENEO &amp; Baisse de tension","POWER ISSUE",
U834="Coupure ENEO &amp; Baisse de tension","POWER ISSUE",
U834="Defaut GE &amp; POWER Cabinet","POWER ISSUE",
U834="Sharing","POWER ISSUE",
U834="Sites strategiques &amp; DataCenter","POWER ISSUE",
U834="Exclu","Exclu",
U834="SAT","TX ISSUE",
U834="SPARE-ISSUE","SPARE-ISSUE",
U834="Fiber CAmtel","TX ISSUE",
U834="Fiber AOF","TX ISSUE",
U834="Projet OCM (HUAWEI)","TRAVAUX-HUAWEI",
U834="Projet OCM (NOKIA)","TRAVAUX -NOKIA",
U834="ACCESS-ISSUE","ACCESS-ISSUE",
U834="Projet OCM (ZTE, NOKIA, autres projets)","TRAVAUX OCM",
U834="No root CAuse","No root cause",
U834="ODU HS","TX ISSUE",
U834="IP &amp; VLAN","TX ISSUE",
U834="Warehouse HUAWEI","SPARE-ISSUE",
U834="SPARE-HS","SPARE-ISSUE",
U834="Power Telco","RAN ISSUE",U834="no impacts","no impacts"
),"")</f>
        <v/>
      </c>
      <c r="U834" s="28"/>
      <c r="V834" s="35" t="str" cm="1">
        <f t="array" ref="V834">IFERROR(_xlfn.IFS(
U834="MPR ISSUE","ACTIVE",
U834="BSS Hardware Issue","ACTIVE",
U834="Sites strategiques, MLL, Pylone, etc.","PASSIVE",
U834="AKTIVCO DEFAUT GE &amp; POWER Cabinet","PASSIVE",
U834="AKTIVCO Coupure ENEO &amp; Baisse de tension","PASSIVE",
U834="Coupure ENEO &amp; Baisse de tension","PASSIVE",
U834="Defaut GE &amp; POWER Cabinet","PASSIVE",
U834="Sharing","PASSIVE",
U834="Sites strategiques &amp; DataCenter","PASSIVE",
U834="Exclu","Exclu",
U834="SAT","ACTIVE",
U834="SPARE-ISSUE","SPARE-ISSUE",
U834="Fiber CAmtel","ACTIVE",
U834="Fiber AOF","ACTIVE",
U834="Projet OCM (HUAWEI)","PLANNED WORKS",
U834="Projet OCM (NOKIA)","PLANNED WORKS",
U834="ACCESS-ISSUE","ACCESS-ISSUE",
U834="Projet OCM (ZTE, NOKIA, autres projets)","PLANNED WORKS",
U834="No root CAuse","No root cause",
U834="ODU HS","ACTIVE",
U834="IP &amp; VLAN","ACTIVE",
U834="Warehouse HUAWEI","SPARE-ISSUE",
U834="SPARE-HS","SPARE-ISSUE",
U834="Power Telco","ACTIVE",U834="no impacts","no impacts"
),"")</f>
        <v/>
      </c>
      <c r="W834" s="102"/>
      <c r="X834" s="102"/>
      <c r="Y834" s="102" t="str">
        <f>_xlfn.XLOOKUP(B829,[9]ALL!$B:$B,[9]ALL!$N:$N,"")</f>
        <v/>
      </c>
      <c r="Z834" s="104" t="str">
        <f>_xlfn.XLOOKUP(B829,[9]ALL!$B:$B,[9]ALL!$P:$P,"")</f>
        <v/>
      </c>
      <c r="AA834" s="102"/>
      <c r="AB834" s="104" t="s">
        <v>7454</v>
      </c>
      <c r="AC834" s="9"/>
      <c r="AD834" s="9"/>
      <c r="AE834" s="7" t="s">
        <v>6774</v>
      </c>
      <c r="AF834" s="6"/>
      <c r="AG834" s="7"/>
      <c r="AH834" s="3" t="s">
        <v>5423</v>
      </c>
      <c r="AI834" s="18" t="s">
        <v>5423</v>
      </c>
      <c r="AJ834" s="18" t="s">
        <v>5423</v>
      </c>
      <c r="AK834" s="18" t="s">
        <v>5423</v>
      </c>
      <c r="AL834" s="18" t="s">
        <v>6243</v>
      </c>
      <c r="AM834" s="18" t="s">
        <v>5423</v>
      </c>
      <c r="AN834" s="18" t="s">
        <v>5423</v>
      </c>
      <c r="AO834" s="18" t="s">
        <v>5423</v>
      </c>
      <c r="AP834" s="18" t="s">
        <v>5423</v>
      </c>
      <c r="AQ834" s="18" t="s">
        <v>5423</v>
      </c>
      <c r="AR834" s="18" t="s">
        <v>5423</v>
      </c>
      <c r="AS834" s="18" t="s">
        <v>5423</v>
      </c>
      <c r="AT834" s="18" t="s">
        <v>5423</v>
      </c>
      <c r="AU834" s="9" t="s">
        <v>6163</v>
      </c>
      <c r="AV834" s="14"/>
      <c r="AW834" s="14" t="s">
        <v>5423</v>
      </c>
      <c r="AX834" s="14" t="str">
        <f>_xlfn.XLOOKUP(B834,'[4]cell downs 18042026 17h'!$B:$B,'[4]cell downs 18042026 17h'!$B:$B,"")</f>
        <v/>
      </c>
      <c r="AY834" s="14" t="str">
        <f>_xlfn.XLOOKUP(B834,'[5]Cells Huawei 19042026 15h'!$B:$B,'[5]Cells Huawei 19042026 15h'!$B:$B,"")</f>
        <v/>
      </c>
      <c r="AZ834" s="105" t="str">
        <f>_xlfn.XLOOKUP(B834,'INCIDENT-04-23-2026'!E:E,'INCIDENT-04-23-2026'!F:F,"")</f>
        <v/>
      </c>
      <c r="BA834" s="105" t="str">
        <f>_xlfn.XLOOKUP(B834,'[6]Eneo 17H'!$C:$C,'[6]Eneo 17H'!$I:$I,"")</f>
        <v/>
      </c>
      <c r="BB834" s="105" t="str">
        <f>_xlfn.XLOOKUP(B834,[8]ALL!$B:$B,[8]ALL!$M:$M,"")</f>
        <v>23/04/2026 : Besoin d'analyse BO RAN</v>
      </c>
      <c r="BC834" s="105" t="str">
        <f>_xlfn.XLOOKUP(B834,'[6]Eneo 17H'!$C:$C,'[6]Eneo 17H'!$I:$I,"")</f>
        <v/>
      </c>
      <c r="BD834" s="105" t="str">
        <f>_xlfn.XLOOKUP(B834,'[7]Eneo 12H'!$C:$C,'[7]Eneo 12H'!$I:$I,"")</f>
        <v/>
      </c>
      <c r="BE834" s="105" t="s">
        <v>7015</v>
      </c>
    </row>
    <row r="835" spans="1:57" hidden="1" x14ac:dyDescent="0.3">
      <c r="A835" s="1" t="s">
        <v>1474</v>
      </c>
      <c r="B835" s="8" t="s">
        <v>1475</v>
      </c>
      <c r="C835" s="3" t="str">
        <f>_xlfn.XLOOKUP(B835,'[1]daily break down'!$D:$D,'[1]daily break down'!$E:$E,"")</f>
        <v>OUEST</v>
      </c>
      <c r="D835" s="1" t="s">
        <v>11</v>
      </c>
      <c r="E835" s="1" t="s">
        <v>12</v>
      </c>
      <c r="F835" s="3" t="s">
        <v>102</v>
      </c>
      <c r="G835" s="1" t="s">
        <v>1476</v>
      </c>
      <c r="H835" s="25" t="str">
        <f>_xlfn.XLOOKUP(B835,[2]CALCULATION!$B:$B,[2]CALCULATION!$H:$H,"")</f>
        <v>Huawei</v>
      </c>
      <c r="I835" s="23">
        <v>0</v>
      </c>
      <c r="J835" s="23">
        <v>6.4323101705604211</v>
      </c>
      <c r="K835" s="23">
        <v>0</v>
      </c>
      <c r="L835" s="23">
        <v>7.6690836764802409E-3</v>
      </c>
      <c r="M835" s="23">
        <v>7.8474344596541987E-3</v>
      </c>
      <c r="N835" s="23">
        <v>0</v>
      </c>
      <c r="O835" s="23">
        <v>7.7582590680672185E-3</v>
      </c>
      <c r="P835" s="103" t="s">
        <v>6554</v>
      </c>
      <c r="Q835" s="36" t="s">
        <v>5796</v>
      </c>
      <c r="R835" s="36"/>
      <c r="S835" s="35" t="str" cm="1">
        <f t="array" ref="S835">IFERROR(_xlfn.IFS(
U835="MPR ISSUE","PDH",
U835="BSS Hardware Issue","BSS",
U835="Sites strategiques, MLL, Pylone, etc.","ENVTECH",
U835="AKTIVCO DEFAUT GE &amp; POWER Cabinet","AKTIVCO",
U835="AKTIVCO Coupure ENEO &amp; Baisse de tension","AKTIVCO GRID ONLY",
U835="Coupure ENEO &amp; Baisse de tension","IHS GRID ONLY",
U835="Defaut GE &amp; POWER Cabinet","IHS",
U835="Sharing","Partners",
U835="Sites strategiques &amp; DataCenter","SST &amp; DC",
U835="Exclu","Exclu",
U835="SAT","SAT",
U835="SPARE-ISSUE","SPARE-ISSUE",
U835="Fiber CAmtel","TRANS_FO_CAMTEL",
U835="Fiber AOF","Fiber AOF",
U835="Projet OCM (HUAWEI)","TRAVAUX-HUAWEI",
U835="Projet OCM (NOKIA)","TRAVAUX-NOKIA",
U835="ACCESS-ISSUE","ACCESS-ISSUE",
U835="Projet OCM (ZTE, NOKIA, autres projets)","TRAVAUX OCM",
U835="No root CAuse","No root cause",
U835="ODU HS","PDH",
U835="IP &amp; VLAN","PDH",
U835="Warehouse HUAWEI","SPARE-ISSUE",
U835="SPARE-HS","SPARE-ISSUE",
U835="Power Telco","BSS",U835="no impacts","no impacts"
),"")</f>
        <v/>
      </c>
      <c r="T835" s="35" t="str" cm="1">
        <f t="array" ref="T835">IFERROR(_xlfn.IFS(
U835="MPR ISSUE","TX ISSUE",
U835="BSS Hardware Issue","RAN ISSUE",
U835="Sites strategiques, MLL, Pylone, etc.","ENVTECH",
U835="AKTIVCO DEFAUT GE &amp; POWER Cabinet","POWER ISSUE",
U835="AKTIVCO Coupure ENEO &amp; Baisse de tension","POWER ISSUE",
U835="Coupure ENEO &amp; Baisse de tension","POWER ISSUE",
U835="Defaut GE &amp; POWER Cabinet","POWER ISSUE",
U835="Sharing","POWER ISSUE",
U835="Sites strategiques &amp; DataCenter","POWER ISSUE",
U835="Exclu","Exclu",
U835="SAT","TX ISSUE",
U835="SPARE-ISSUE","SPARE-ISSUE",
U835="Fiber CAmtel","TX ISSUE",
U835="Fiber AOF","TX ISSUE",
U835="Projet OCM (HUAWEI)","TRAVAUX-HUAWEI",
U835="Projet OCM (NOKIA)","TRAVAUX -NOKIA",
U835="ACCESS-ISSUE","ACCESS-ISSUE",
U835="Projet OCM (ZTE, NOKIA, autres projets)","TRAVAUX OCM",
U835="No root CAuse","No root cause",
U835="ODU HS","TX ISSUE",
U835="IP &amp; VLAN","TX ISSUE",
U835="Warehouse HUAWEI","SPARE-ISSUE",
U835="SPARE-HS","SPARE-ISSUE",
U835="Power Telco","RAN ISSUE",U835="no impacts","no impacts"
),"")</f>
        <v/>
      </c>
      <c r="U835" s="28"/>
      <c r="V835" s="35" t="str" cm="1">
        <f t="array" ref="V835">IFERROR(_xlfn.IFS(
U835="MPR ISSUE","ACTIVE",
U835="BSS Hardware Issue","ACTIVE",
U835="Sites strategiques, MLL, Pylone, etc.","PASSIVE",
U835="AKTIVCO DEFAUT GE &amp; POWER Cabinet","PASSIVE",
U835="AKTIVCO Coupure ENEO &amp; Baisse de tension","PASSIVE",
U835="Coupure ENEO &amp; Baisse de tension","PASSIVE",
U835="Defaut GE &amp; POWER Cabinet","PASSIVE",
U835="Sharing","PASSIVE",
U835="Sites strategiques &amp; DataCenter","PASSIVE",
U835="Exclu","Exclu",
U835="SAT","ACTIVE",
U835="SPARE-ISSUE","SPARE-ISSUE",
U835="Fiber CAmtel","ACTIVE",
U835="Fiber AOF","ACTIVE",
U835="Projet OCM (HUAWEI)","PLANNED WORKS",
U835="Projet OCM (NOKIA)","PLANNED WORKS",
U835="ACCESS-ISSUE","ACCESS-ISSUE",
U835="Projet OCM (ZTE, NOKIA, autres projets)","PLANNED WORKS",
U835="No root CAuse","No root cause",
U835="ODU HS","ACTIVE",
U835="IP &amp; VLAN","ACTIVE",
U835="Warehouse HUAWEI","SPARE-ISSUE",
U835="SPARE-HS","SPARE-ISSUE",
U835="Power Telco","ACTIVE",U835="no impacts","no impacts"
),"")</f>
        <v/>
      </c>
      <c r="W835" s="102"/>
      <c r="X835" s="102"/>
      <c r="Y835" s="102"/>
      <c r="Z835" s="102"/>
      <c r="AA835" s="102"/>
      <c r="AB835" s="104" t="s">
        <v>5423</v>
      </c>
      <c r="AC835" s="9"/>
      <c r="AD835" s="9"/>
      <c r="AE835" s="7" t="s">
        <v>5423</v>
      </c>
      <c r="AF835" s="6"/>
      <c r="AG835" s="7"/>
      <c r="AH835" s="3" t="s">
        <v>5423</v>
      </c>
      <c r="AI835" s="18" t="s">
        <v>5423</v>
      </c>
      <c r="AJ835" s="18" t="s">
        <v>5423</v>
      </c>
      <c r="AK835" s="18" t="s">
        <v>5423</v>
      </c>
      <c r="AL835" s="18" t="s">
        <v>5423</v>
      </c>
      <c r="AM835" s="18" t="s">
        <v>5423</v>
      </c>
      <c r="AN835" s="18" t="s">
        <v>5423</v>
      </c>
      <c r="AO835" s="18" t="s">
        <v>5423</v>
      </c>
      <c r="AP835" s="18" t="s">
        <v>5423</v>
      </c>
      <c r="AQ835" s="18" t="s">
        <v>5423</v>
      </c>
      <c r="AR835" s="18" t="s">
        <v>5423</v>
      </c>
      <c r="AS835" s="18" t="s">
        <v>5423</v>
      </c>
      <c r="AT835" s="18" t="s">
        <v>5423</v>
      </c>
      <c r="AU835" s="9" t="s">
        <v>5423</v>
      </c>
      <c r="AV835" s="14"/>
      <c r="AW835" s="14" t="s">
        <v>5423</v>
      </c>
      <c r="AX835" s="14" t="str">
        <f>_xlfn.XLOOKUP(B835,'[4]cell downs 18042026 17h'!$B:$B,'[4]cell downs 18042026 17h'!$B:$B,"")</f>
        <v/>
      </c>
      <c r="AY835" s="14" t="str">
        <f>_xlfn.XLOOKUP(B835,'[5]Cells Huawei 19042026 15h'!$B:$B,'[5]Cells Huawei 19042026 15h'!$B:$B,"")</f>
        <v/>
      </c>
      <c r="AZ835" s="105" t="str">
        <f>_xlfn.XLOOKUP(B835,'INCIDENT-04-23-2026'!E:E,'INCIDENT-04-23-2026'!F:F,"")</f>
        <v/>
      </c>
      <c r="BA835" s="105" t="str">
        <f>_xlfn.XLOOKUP(B835,'[6]Eneo 17H'!$C:$C,'[6]Eneo 17H'!$I:$I,"")</f>
        <v/>
      </c>
      <c r="BB835" s="105" t="str">
        <f>_xlfn.XLOOKUP(B835,[8]ALL!$B:$B,[8]ALL!$M:$M,"")</f>
        <v/>
      </c>
      <c r="BC835" s="105" t="str">
        <f>_xlfn.XLOOKUP(B835,'[6]Eneo 17H'!$C:$C,'[6]Eneo 17H'!$I:$I,"")</f>
        <v/>
      </c>
      <c r="BD835" s="105" t="str">
        <f>_xlfn.XLOOKUP(B835,'[7]Eneo 12H'!$C:$C,'[7]Eneo 12H'!$I:$I,"")</f>
        <v/>
      </c>
      <c r="BE835" s="105" t="s">
        <v>5423</v>
      </c>
    </row>
    <row r="836" spans="1:57" hidden="1" x14ac:dyDescent="0.3">
      <c r="A836" s="1" t="s">
        <v>405</v>
      </c>
      <c r="B836" s="8" t="s">
        <v>406</v>
      </c>
      <c r="C836" s="3" t="str">
        <f>_xlfn.XLOOKUP(B836,'[1]daily break down'!$D:$D,'[1]daily break down'!$E:$E,"")</f>
        <v>SUD-OUEST</v>
      </c>
      <c r="D836" s="1" t="s">
        <v>11</v>
      </c>
      <c r="E836" s="1" t="s">
        <v>12</v>
      </c>
      <c r="F836" s="3" t="s">
        <v>13</v>
      </c>
      <c r="G836" s="1" t="s">
        <v>106</v>
      </c>
      <c r="H836" s="25" t="str">
        <f>_xlfn.XLOOKUP(B836,[2]CALCULATION!$B:$B,[2]CALCULATION!$H:$H,"")</f>
        <v>Huawei</v>
      </c>
      <c r="I836" s="23">
        <v>0.59009140120936099</v>
      </c>
      <c r="J836" s="23">
        <v>5.7964004531536693E-3</v>
      </c>
      <c r="K836" s="23">
        <v>0</v>
      </c>
      <c r="L836" s="23">
        <v>1.159280090630734E-3</v>
      </c>
      <c r="M836" s="23">
        <v>7.651248598162845E-3</v>
      </c>
      <c r="N836" s="23">
        <v>0</v>
      </c>
      <c r="O836" s="23">
        <v>0.7159000436602716</v>
      </c>
      <c r="P836" s="103" t="s">
        <v>6554</v>
      </c>
      <c r="Q836" s="36" t="s">
        <v>5796</v>
      </c>
      <c r="R836" s="36"/>
      <c r="S836" s="35" t="str" cm="1">
        <f t="array" ref="S836">IFERROR(_xlfn.IFS(
U836="MPR ISSUE","PDH",
U836="BSS Hardware Issue","BSS",
U836="Sites strategiques, MLL, Pylone, etc.","ENVTECH",
U836="AKTIVCO DEFAUT GE &amp; POWER Cabinet","AKTIVCO",
U836="AKTIVCO Coupure ENEO &amp; Baisse de tension","AKTIVCO GRID ONLY",
U836="Coupure ENEO &amp; Baisse de tension","IHS GRID ONLY",
U836="Defaut GE &amp; POWER Cabinet","IHS",
U836="Sharing","Partners",
U836="Sites strategiques &amp; DataCenter","SST &amp; DC",
U836="Exclu","Exclu",
U836="SAT","SAT",
U836="SPARE-ISSUE","SPARE-ISSUE",
U836="Fiber CAmtel","TRANS_FO_CAMTEL",
U836="Fiber AOF","Fiber AOF",
U836="Projet OCM (HUAWEI)","TRAVAUX-HUAWEI",
U836="Projet OCM (NOKIA)","TRAVAUX-NOKIA",
U836="ACCESS-ISSUE","ACCESS-ISSUE",
U836="Projet OCM (ZTE, NOKIA, autres projets)","TRAVAUX OCM",
U836="No root CAuse","No root cause",
U836="ODU HS","PDH",
U836="IP &amp; VLAN","PDH",
U836="Warehouse HUAWEI","SPARE-ISSUE",
U836="SPARE-HS","SPARE-ISSUE",
U836="Power Telco","BSS",U836="no impacts","no impacts"
),"")</f>
        <v/>
      </c>
      <c r="T836" s="35" t="str" cm="1">
        <f t="array" ref="T836">IFERROR(_xlfn.IFS(
U836="MPR ISSUE","TX ISSUE",
U836="BSS Hardware Issue","RAN ISSUE",
U836="Sites strategiques, MLL, Pylone, etc.","ENVTECH",
U836="AKTIVCO DEFAUT GE &amp; POWER Cabinet","POWER ISSUE",
U836="AKTIVCO Coupure ENEO &amp; Baisse de tension","POWER ISSUE",
U836="Coupure ENEO &amp; Baisse de tension","POWER ISSUE",
U836="Defaut GE &amp; POWER Cabinet","POWER ISSUE",
U836="Sharing","POWER ISSUE",
U836="Sites strategiques &amp; DataCenter","POWER ISSUE",
U836="Exclu","Exclu",
U836="SAT","TX ISSUE",
U836="SPARE-ISSUE","SPARE-ISSUE",
U836="Fiber CAmtel","TX ISSUE",
U836="Fiber AOF","TX ISSUE",
U836="Projet OCM (HUAWEI)","TRAVAUX-HUAWEI",
U836="Projet OCM (NOKIA)","TRAVAUX -NOKIA",
U836="ACCESS-ISSUE","ACCESS-ISSUE",
U836="Projet OCM (ZTE, NOKIA, autres projets)","TRAVAUX OCM",
U836="No root CAuse","No root cause",
U836="ODU HS","TX ISSUE",
U836="IP &amp; VLAN","TX ISSUE",
U836="Warehouse HUAWEI","SPARE-ISSUE",
U836="SPARE-HS","SPARE-ISSUE",
U836="Power Telco","RAN ISSUE",U836="no impacts","no impacts"
),"")</f>
        <v/>
      </c>
      <c r="U836" s="28"/>
      <c r="V836" s="35" t="str" cm="1">
        <f t="array" ref="V836">IFERROR(_xlfn.IFS(
U836="MPR ISSUE","ACTIVE",
U836="BSS Hardware Issue","ACTIVE",
U836="Sites strategiques, MLL, Pylone, etc.","PASSIVE",
U836="AKTIVCO DEFAUT GE &amp; POWER Cabinet","PASSIVE",
U836="AKTIVCO Coupure ENEO &amp; Baisse de tension","PASSIVE",
U836="Coupure ENEO &amp; Baisse de tension","PASSIVE",
U836="Defaut GE &amp; POWER Cabinet","PASSIVE",
U836="Sharing","PASSIVE",
U836="Sites strategiques &amp; DataCenter","PASSIVE",
U836="Exclu","Exclu",
U836="SAT","ACTIVE",
U836="SPARE-ISSUE","SPARE-ISSUE",
U836="Fiber CAmtel","ACTIVE",
U836="Fiber AOF","ACTIVE",
U836="Projet OCM (HUAWEI)","PLANNED WORKS",
U836="Projet OCM (NOKIA)","PLANNED WORKS",
U836="ACCESS-ISSUE","ACCESS-ISSUE",
U836="Projet OCM (ZTE, NOKIA, autres projets)","PLANNED WORKS",
U836="No root CAuse","No root cause",
U836="ODU HS","ACTIVE",
U836="IP &amp; VLAN","ACTIVE",
U836="Warehouse HUAWEI","SPARE-ISSUE",
U836="SPARE-HS","SPARE-ISSUE",
U836="Power Telco","ACTIVE",U836="no impacts","no impacts"
),"")</f>
        <v/>
      </c>
      <c r="W836" s="104"/>
      <c r="X836" s="104"/>
      <c r="Y836" s="104"/>
      <c r="Z836" s="104"/>
      <c r="AA836" s="104"/>
      <c r="AB836" s="104" t="s">
        <v>6356</v>
      </c>
      <c r="AC836" s="9"/>
      <c r="AD836" s="9"/>
      <c r="AE836" s="7" t="s">
        <v>5423</v>
      </c>
      <c r="AF836" s="6"/>
      <c r="AG836" s="7"/>
      <c r="AH836" s="3" t="s">
        <v>6356</v>
      </c>
      <c r="AI836" s="18" t="s">
        <v>5423</v>
      </c>
      <c r="AJ836" s="18" t="s">
        <v>5423</v>
      </c>
      <c r="AK836" s="18" t="s">
        <v>5423</v>
      </c>
      <c r="AL836" s="18" t="s">
        <v>5423</v>
      </c>
      <c r="AM836" s="18" t="s">
        <v>5423</v>
      </c>
      <c r="AN836" s="18" t="s">
        <v>5423</v>
      </c>
      <c r="AO836" s="18" t="s">
        <v>5423</v>
      </c>
      <c r="AP836" s="18" t="s">
        <v>5423</v>
      </c>
      <c r="AQ836" s="18" t="s">
        <v>5423</v>
      </c>
      <c r="AR836" s="18" t="s">
        <v>5423</v>
      </c>
      <c r="AS836" s="18" t="s">
        <v>5423</v>
      </c>
      <c r="AT836" s="18" t="s">
        <v>5423</v>
      </c>
      <c r="AU836" s="9" t="s">
        <v>5423</v>
      </c>
      <c r="AV836" s="14"/>
      <c r="AW836" s="14" t="s">
        <v>5423</v>
      </c>
      <c r="AX836" s="14" t="str">
        <f>_xlfn.XLOOKUP(B836,'[4]cell downs 18042026 17h'!$B:$B,'[4]cell downs 18042026 17h'!$B:$B,"")</f>
        <v/>
      </c>
      <c r="AY836" s="14" t="str">
        <f>_xlfn.XLOOKUP(B836,'[5]Cells Huawei 19042026 15h'!$B:$B,'[5]Cells Huawei 19042026 15h'!$B:$B,"")</f>
        <v/>
      </c>
      <c r="AZ836" s="105" t="str">
        <f>_xlfn.XLOOKUP(B836,'INCIDENT-04-23-2026'!E:E,'INCIDENT-04-23-2026'!F:F,"")</f>
        <v/>
      </c>
      <c r="BA836" s="105" t="str">
        <f>_xlfn.XLOOKUP(B836,'[6]Eneo 17H'!$C:$C,'[6]Eneo 17H'!$I:$I,"")</f>
        <v/>
      </c>
      <c r="BB836" s="105" t="str">
        <f>_xlfn.XLOOKUP(B836,[8]ALL!$B:$B,[8]ALL!$M:$M,"")</f>
        <v/>
      </c>
      <c r="BC836" s="105" t="str">
        <f>_xlfn.XLOOKUP(B836,'[6]Eneo 17H'!$C:$C,'[6]Eneo 17H'!$I:$I,"")</f>
        <v/>
      </c>
      <c r="BD836" s="105" t="str">
        <f>_xlfn.XLOOKUP(B836,'[7]Eneo 12H'!$C:$C,'[7]Eneo 12H'!$I:$I,"")</f>
        <v/>
      </c>
      <c r="BE836" s="105" t="s">
        <v>5423</v>
      </c>
    </row>
    <row r="837" spans="1:57" hidden="1" x14ac:dyDescent="0.3">
      <c r="A837" s="1" t="s">
        <v>268</v>
      </c>
      <c r="B837" s="8" t="s">
        <v>269</v>
      </c>
      <c r="C837" s="3" t="str">
        <f>_xlfn.XLOOKUP(B837,'[1]daily break down'!$D:$D,'[1]daily break down'!$E:$E,"")</f>
        <v>NORD-OUEST</v>
      </c>
      <c r="D837" s="1" t="s">
        <v>11</v>
      </c>
      <c r="E837" s="1" t="s">
        <v>12</v>
      </c>
      <c r="F837" s="3" t="s">
        <v>51</v>
      </c>
      <c r="G837" s="1" t="s">
        <v>52</v>
      </c>
      <c r="H837" s="25" t="str">
        <f>_xlfn.XLOOKUP(B837,[2]CALCULATION!$B:$B,[2]CALCULATION!$H:$H,"")</f>
        <v>Huawei</v>
      </c>
      <c r="I837" s="23">
        <v>0</v>
      </c>
      <c r="J837" s="23">
        <v>0</v>
      </c>
      <c r="K837" s="23">
        <v>0</v>
      </c>
      <c r="L837" s="23">
        <v>0</v>
      </c>
      <c r="M837" s="23">
        <v>7.5799082848932607E-3</v>
      </c>
      <c r="N837" s="23">
        <v>0</v>
      </c>
      <c r="O837" s="23">
        <v>0</v>
      </c>
      <c r="P837" s="103" t="s">
        <v>6554</v>
      </c>
      <c r="Q837" s="36" t="s">
        <v>5796</v>
      </c>
      <c r="R837" s="36"/>
      <c r="S837" s="35" t="str" cm="1">
        <f t="array" ref="S837">IFERROR(_xlfn.IFS(
U837="MPR ISSUE","PDH",
U837="BSS Hardware Issue","BSS",
U837="Sites strategiques, MLL, Pylone, etc.","ENVTECH",
U837="AKTIVCO DEFAUT GE &amp; POWER Cabinet","AKTIVCO",
U837="AKTIVCO Coupure ENEO &amp; Baisse de tension","AKTIVCO GRID ONLY",
U837="Coupure ENEO &amp; Baisse de tension","IHS GRID ONLY",
U837="Defaut GE &amp; POWER Cabinet","IHS",
U837="Sharing","Partners",
U837="Sites strategiques &amp; DataCenter","SST &amp; DC",
U837="Exclu","Exclu",
U837="SAT","SAT",
U837="SPARE-ISSUE","SPARE-ISSUE",
U837="Fiber CAmtel","TRANS_FO_CAMTEL",
U837="Fiber AOF","Fiber AOF",
U837="Projet OCM (HUAWEI)","TRAVAUX-HUAWEI",
U837="Projet OCM (NOKIA)","TRAVAUX-NOKIA",
U837="ACCESS-ISSUE","ACCESS-ISSUE",
U837="Projet OCM (ZTE, NOKIA, autres projets)","TRAVAUX OCM",
U837="No root CAuse","No root cause",
U837="ODU HS","PDH",
U837="IP &amp; VLAN","PDH",
U837="Warehouse HUAWEI","SPARE-ISSUE",
U837="SPARE-HS","SPARE-ISSUE",
U837="Power Telco","BSS",U837="no impacts","no impacts"
),"")</f>
        <v/>
      </c>
      <c r="T837" s="35" t="str" cm="1">
        <f t="array" ref="T837">IFERROR(_xlfn.IFS(
U837="MPR ISSUE","TX ISSUE",
U837="BSS Hardware Issue","RAN ISSUE",
U837="Sites strategiques, MLL, Pylone, etc.","ENVTECH",
U837="AKTIVCO DEFAUT GE &amp; POWER Cabinet","POWER ISSUE",
U837="AKTIVCO Coupure ENEO &amp; Baisse de tension","POWER ISSUE",
U837="Coupure ENEO &amp; Baisse de tension","POWER ISSUE",
U837="Defaut GE &amp; POWER Cabinet","POWER ISSUE",
U837="Sharing","POWER ISSUE",
U837="Sites strategiques &amp; DataCenter","POWER ISSUE",
U837="Exclu","Exclu",
U837="SAT","TX ISSUE",
U837="SPARE-ISSUE","SPARE-ISSUE",
U837="Fiber CAmtel","TX ISSUE",
U837="Fiber AOF","TX ISSUE",
U837="Projet OCM (HUAWEI)","TRAVAUX-HUAWEI",
U837="Projet OCM (NOKIA)","TRAVAUX -NOKIA",
U837="ACCESS-ISSUE","ACCESS-ISSUE",
U837="Projet OCM (ZTE, NOKIA, autres projets)","TRAVAUX OCM",
U837="No root CAuse","No root cause",
U837="ODU HS","TX ISSUE",
U837="IP &amp; VLAN","TX ISSUE",
U837="Warehouse HUAWEI","SPARE-ISSUE",
U837="SPARE-HS","SPARE-ISSUE",
U837="Power Telco","RAN ISSUE",U837="no impacts","no impacts"
),"")</f>
        <v/>
      </c>
      <c r="U837" s="28"/>
      <c r="V837" s="35" t="str" cm="1">
        <f t="array" ref="V837">IFERROR(_xlfn.IFS(
U837="MPR ISSUE","ACTIVE",
U837="BSS Hardware Issue","ACTIVE",
U837="Sites strategiques, MLL, Pylone, etc.","PASSIVE",
U837="AKTIVCO DEFAUT GE &amp; POWER Cabinet","PASSIVE",
U837="AKTIVCO Coupure ENEO &amp; Baisse de tension","PASSIVE",
U837="Coupure ENEO &amp; Baisse de tension","PASSIVE",
U837="Defaut GE &amp; POWER Cabinet","PASSIVE",
U837="Sharing","PASSIVE",
U837="Sites strategiques &amp; DataCenter","PASSIVE",
U837="Exclu","Exclu",
U837="SAT","ACTIVE",
U837="SPARE-ISSUE","SPARE-ISSUE",
U837="Fiber CAmtel","ACTIVE",
U837="Fiber AOF","ACTIVE",
U837="Projet OCM (HUAWEI)","PLANNED WORKS",
U837="Projet OCM (NOKIA)","PLANNED WORKS",
U837="ACCESS-ISSUE","ACCESS-ISSUE",
U837="Projet OCM (ZTE, NOKIA, autres projets)","PLANNED WORKS",
U837="No root CAuse","No root cause",
U837="ODU HS","ACTIVE",
U837="IP &amp; VLAN","ACTIVE",
U837="Warehouse HUAWEI","SPARE-ISSUE",
U837="SPARE-HS","SPARE-ISSUE",
U837="Power Telco","ACTIVE",U837="no impacts","no impacts"
),"")</f>
        <v/>
      </c>
      <c r="W837" s="102"/>
      <c r="X837" s="102"/>
      <c r="Y837" s="102"/>
      <c r="Z837" s="102"/>
      <c r="AA837" s="102"/>
      <c r="AB837" s="104" t="s">
        <v>5423</v>
      </c>
      <c r="AC837" s="9"/>
      <c r="AD837" s="9"/>
      <c r="AE837" s="7" t="s">
        <v>5423</v>
      </c>
      <c r="AF837" s="6"/>
      <c r="AG837" s="7"/>
      <c r="AH837" s="3" t="s">
        <v>5423</v>
      </c>
      <c r="AI837" s="18" t="s">
        <v>5423</v>
      </c>
      <c r="AJ837" s="18" t="s">
        <v>5423</v>
      </c>
      <c r="AK837" s="18" t="s">
        <v>5423</v>
      </c>
      <c r="AL837" s="18" t="s">
        <v>5423</v>
      </c>
      <c r="AM837" s="18" t="s">
        <v>5423</v>
      </c>
      <c r="AN837" s="18" t="s">
        <v>5423</v>
      </c>
      <c r="AO837" s="18" t="s">
        <v>5423</v>
      </c>
      <c r="AP837" s="18" t="s">
        <v>5423</v>
      </c>
      <c r="AQ837" s="18" t="s">
        <v>5423</v>
      </c>
      <c r="AR837" s="18" t="s">
        <v>5423</v>
      </c>
      <c r="AS837" s="18" t="s">
        <v>5423</v>
      </c>
      <c r="AT837" s="18" t="s">
        <v>5423</v>
      </c>
      <c r="AU837" s="9" t="s">
        <v>5423</v>
      </c>
      <c r="AV837" s="14"/>
      <c r="AW837" s="14" t="s">
        <v>5423</v>
      </c>
      <c r="AX837" s="14" t="str">
        <f>_xlfn.XLOOKUP(B837,'[4]cell downs 18042026 17h'!$B:$B,'[4]cell downs 18042026 17h'!$B:$B,"")</f>
        <v/>
      </c>
      <c r="AY837" s="14" t="str">
        <f>_xlfn.XLOOKUP(B837,'[5]Cells Huawei 19042026 15h'!$B:$B,'[5]Cells Huawei 19042026 15h'!$B:$B,"")</f>
        <v/>
      </c>
      <c r="AZ837" s="105" t="str">
        <f>_xlfn.XLOOKUP(B837,'INCIDENT-04-23-2026'!E:E,'INCIDENT-04-23-2026'!F:F,"")</f>
        <v/>
      </c>
      <c r="BA837" s="105" t="str">
        <f>_xlfn.XLOOKUP(B837,'[6]Eneo 17H'!$C:$C,'[6]Eneo 17H'!$I:$I,"")</f>
        <v/>
      </c>
      <c r="BB837" s="105" t="str">
        <f>_xlfn.XLOOKUP(B837,[8]ALL!$B:$B,[8]ALL!$M:$M,"")</f>
        <v/>
      </c>
      <c r="BC837" s="105" t="str">
        <f>_xlfn.XLOOKUP(B837,'[6]Eneo 17H'!$C:$C,'[6]Eneo 17H'!$I:$I,"")</f>
        <v/>
      </c>
      <c r="BD837" s="105" t="str">
        <f>_xlfn.XLOOKUP(B837,'[7]Eneo 12H'!$C:$C,'[7]Eneo 12H'!$I:$I,"")</f>
        <v/>
      </c>
      <c r="BE837" s="105" t="s">
        <v>5423</v>
      </c>
    </row>
    <row r="838" spans="1:57" hidden="1" x14ac:dyDescent="0.3">
      <c r="A838" s="1" t="s">
        <v>172</v>
      </c>
      <c r="B838" s="8" t="s">
        <v>173</v>
      </c>
      <c r="C838" s="3" t="str">
        <f>_xlfn.XLOOKUP(B838,'[1]daily break down'!$D:$D,'[1]daily break down'!$E:$E,"")</f>
        <v>Garoua</v>
      </c>
      <c r="D838" s="1" t="s">
        <v>11</v>
      </c>
      <c r="E838" s="1" t="s">
        <v>12</v>
      </c>
      <c r="F838" s="3" t="s">
        <v>23</v>
      </c>
      <c r="G838" s="1" t="s">
        <v>24</v>
      </c>
      <c r="H838" s="25" t="str">
        <f>_xlfn.XLOOKUP(B838,[2]CALCULATION!$B:$B,[2]CALCULATION!$H:$H,"")</f>
        <v>Huawei</v>
      </c>
      <c r="I838" s="23">
        <v>0</v>
      </c>
      <c r="J838" s="23">
        <v>0</v>
      </c>
      <c r="K838" s="23">
        <v>0</v>
      </c>
      <c r="L838" s="23">
        <v>1.0701046990437547E-2</v>
      </c>
      <c r="M838" s="23">
        <v>6.5989789774364843E-3</v>
      </c>
      <c r="N838" s="23">
        <v>0</v>
      </c>
      <c r="O838" s="23">
        <v>0.9680880510682498</v>
      </c>
      <c r="P838" s="103" t="s">
        <v>6554</v>
      </c>
      <c r="Q838" s="36" t="s">
        <v>5796</v>
      </c>
      <c r="R838" s="36"/>
      <c r="S838" s="35" t="str" cm="1">
        <f t="array" ref="S838">IFERROR(_xlfn.IFS(
U838="MPR ISSUE","PDH",
U838="BSS Hardware Issue","BSS",
U838="Sites strategiques, MLL, Pylone, etc.","ENVTECH",
U838="AKTIVCO DEFAUT GE &amp; POWER Cabinet","AKTIVCO",
U838="AKTIVCO Coupure ENEO &amp; Baisse de tension","AKTIVCO GRID ONLY",
U838="Coupure ENEO &amp; Baisse de tension","IHS GRID ONLY",
U838="Defaut GE &amp; POWER Cabinet","IHS",
U838="Sharing","Partners",
U838="Sites strategiques &amp; DataCenter","SST &amp; DC",
U838="Exclu","Exclu",
U838="SAT","SAT",
U838="SPARE-ISSUE","SPARE-ISSUE",
U838="Fiber CAmtel","TRANS_FO_CAMTEL",
U838="Fiber AOF","Fiber AOF",
U838="Projet OCM (HUAWEI)","TRAVAUX-HUAWEI",
U838="Projet OCM (NOKIA)","TRAVAUX-NOKIA",
U838="ACCESS-ISSUE","ACCESS-ISSUE",
U838="Projet OCM (ZTE, NOKIA, autres projets)","TRAVAUX OCM",
U838="No root CAuse","No root cause",
U838="ODU HS","PDH",
U838="IP &amp; VLAN","PDH",
U838="Warehouse HUAWEI","SPARE-ISSUE",
U838="SPARE-HS","SPARE-ISSUE",
U838="Power Telco","BSS",U838="no impacts","no impacts"
),"")</f>
        <v/>
      </c>
      <c r="T838" s="35" t="str" cm="1">
        <f t="array" ref="T838">IFERROR(_xlfn.IFS(
U838="MPR ISSUE","TX ISSUE",
U838="BSS Hardware Issue","RAN ISSUE",
U838="Sites strategiques, MLL, Pylone, etc.","ENVTECH",
U838="AKTIVCO DEFAUT GE &amp; POWER Cabinet","POWER ISSUE",
U838="AKTIVCO Coupure ENEO &amp; Baisse de tension","POWER ISSUE",
U838="Coupure ENEO &amp; Baisse de tension","POWER ISSUE",
U838="Defaut GE &amp; POWER Cabinet","POWER ISSUE",
U838="Sharing","POWER ISSUE",
U838="Sites strategiques &amp; DataCenter","POWER ISSUE",
U838="Exclu","Exclu",
U838="SAT","TX ISSUE",
U838="SPARE-ISSUE","SPARE-ISSUE",
U838="Fiber CAmtel","TX ISSUE",
U838="Fiber AOF","TX ISSUE",
U838="Projet OCM (HUAWEI)","TRAVAUX-HUAWEI",
U838="Projet OCM (NOKIA)","TRAVAUX -NOKIA",
U838="ACCESS-ISSUE","ACCESS-ISSUE",
U838="Projet OCM (ZTE, NOKIA, autres projets)","TRAVAUX OCM",
U838="No root CAuse","No root cause",
U838="ODU HS","TX ISSUE",
U838="IP &amp; VLAN","TX ISSUE",
U838="Warehouse HUAWEI","SPARE-ISSUE",
U838="SPARE-HS","SPARE-ISSUE",
U838="Power Telco","RAN ISSUE",U838="no impacts","no impacts"
),"")</f>
        <v/>
      </c>
      <c r="U838" s="28"/>
      <c r="V838" s="35" t="str" cm="1">
        <f t="array" ref="V838">IFERROR(_xlfn.IFS(
U838="MPR ISSUE","ACTIVE",
U838="BSS Hardware Issue","ACTIVE",
U838="Sites strategiques, MLL, Pylone, etc.","PASSIVE",
U838="AKTIVCO DEFAUT GE &amp; POWER Cabinet","PASSIVE",
U838="AKTIVCO Coupure ENEO &amp; Baisse de tension","PASSIVE",
U838="Coupure ENEO &amp; Baisse de tension","PASSIVE",
U838="Defaut GE &amp; POWER Cabinet","PASSIVE",
U838="Sharing","PASSIVE",
U838="Sites strategiques &amp; DataCenter","PASSIVE",
U838="Exclu","Exclu",
U838="SAT","ACTIVE",
U838="SPARE-ISSUE","SPARE-ISSUE",
U838="Fiber CAmtel","ACTIVE",
U838="Fiber AOF","ACTIVE",
U838="Projet OCM (HUAWEI)","PLANNED WORKS",
U838="Projet OCM (NOKIA)","PLANNED WORKS",
U838="ACCESS-ISSUE","ACCESS-ISSUE",
U838="Projet OCM (ZTE, NOKIA, autres projets)","PLANNED WORKS",
U838="No root CAuse","No root cause",
U838="ODU HS","ACTIVE",
U838="IP &amp; VLAN","ACTIVE",
U838="Warehouse HUAWEI","SPARE-ISSUE",
U838="SPARE-HS","SPARE-ISSUE",
U838="Power Telco","ACTIVE",U838="no impacts","no impacts"
),"")</f>
        <v/>
      </c>
      <c r="W838" s="102"/>
      <c r="X838" s="102"/>
      <c r="Y838" s="102"/>
      <c r="Z838" s="102"/>
      <c r="AA838" s="102"/>
      <c r="AB838" s="104" t="s">
        <v>5423</v>
      </c>
      <c r="AC838" s="9"/>
      <c r="AD838" s="9"/>
      <c r="AE838" s="7" t="s">
        <v>5423</v>
      </c>
      <c r="AF838" s="6"/>
      <c r="AG838" s="7"/>
      <c r="AH838" s="3" t="s">
        <v>5423</v>
      </c>
      <c r="AI838" s="18" t="s">
        <v>5423</v>
      </c>
      <c r="AJ838" s="18" t="s">
        <v>5423</v>
      </c>
      <c r="AK838" s="18" t="s">
        <v>5423</v>
      </c>
      <c r="AL838" s="18" t="s">
        <v>5423</v>
      </c>
      <c r="AM838" s="18" t="s">
        <v>5423</v>
      </c>
      <c r="AN838" s="18" t="s">
        <v>5423</v>
      </c>
      <c r="AO838" s="18" t="s">
        <v>5423</v>
      </c>
      <c r="AP838" s="18" t="s">
        <v>5423</v>
      </c>
      <c r="AQ838" s="18" t="s">
        <v>5423</v>
      </c>
      <c r="AR838" s="18" t="s">
        <v>5423</v>
      </c>
      <c r="AS838" s="18" t="s">
        <v>5423</v>
      </c>
      <c r="AT838" s="18" t="s">
        <v>5423</v>
      </c>
      <c r="AU838" s="9" t="s">
        <v>5423</v>
      </c>
      <c r="AV838" s="14"/>
      <c r="AW838" s="14" t="s">
        <v>5423</v>
      </c>
      <c r="AX838" s="14" t="str">
        <f>_xlfn.XLOOKUP(B838,'[4]cell downs 18042026 17h'!$B:$B,'[4]cell downs 18042026 17h'!$B:$B,"")</f>
        <v/>
      </c>
      <c r="AY838" s="14" t="str">
        <f>_xlfn.XLOOKUP(B838,'[5]Cells Huawei 19042026 15h'!$B:$B,'[5]Cells Huawei 19042026 15h'!$B:$B,"")</f>
        <v/>
      </c>
      <c r="AZ838" s="105" t="str">
        <f>_xlfn.XLOOKUP(B838,'INCIDENT-04-23-2026'!E:E,'INCIDENT-04-23-2026'!F:F,"")</f>
        <v/>
      </c>
      <c r="BA838" s="105" t="str">
        <f>_xlfn.XLOOKUP(B838,'[6]Eneo 17H'!$C:$C,'[6]Eneo 17H'!$I:$I,"")</f>
        <v/>
      </c>
      <c r="BB838" s="105" t="str">
        <f>_xlfn.XLOOKUP(B838,[8]ALL!$B:$B,[8]ALL!$M:$M,"")</f>
        <v/>
      </c>
      <c r="BC838" s="105" t="str">
        <f>_xlfn.XLOOKUP(B838,'[6]Eneo 17H'!$C:$C,'[6]Eneo 17H'!$I:$I,"")</f>
        <v/>
      </c>
      <c r="BD838" s="105" t="str">
        <f>_xlfn.XLOOKUP(B838,'[7]Eneo 12H'!$C:$C,'[7]Eneo 12H'!$I:$I,"")</f>
        <v/>
      </c>
      <c r="BE838" s="105" t="s">
        <v>5423</v>
      </c>
    </row>
    <row r="839" spans="1:57" hidden="1" x14ac:dyDescent="0.3">
      <c r="A839" s="1" t="s">
        <v>186</v>
      </c>
      <c r="B839" s="8" t="s">
        <v>187</v>
      </c>
      <c r="C839" s="3" t="str">
        <f>_xlfn.XLOOKUP(B839,'[1]daily break down'!$D:$D,'[1]daily break down'!$E:$E,"")</f>
        <v>Garoua</v>
      </c>
      <c r="D839" s="1" t="s">
        <v>21</v>
      </c>
      <c r="E839" s="1" t="s">
        <v>188</v>
      </c>
      <c r="F839" s="3" t="s">
        <v>23</v>
      </c>
      <c r="G839" s="1" t="s">
        <v>24</v>
      </c>
      <c r="H839" s="25" t="str">
        <f>_xlfn.XLOOKUP(B839,[2]CALCULATION!$B:$B,[2]CALCULATION!$H:$H,"")</f>
        <v>Huawei</v>
      </c>
      <c r="I839" s="23">
        <v>0</v>
      </c>
      <c r="J839" s="23">
        <v>0</v>
      </c>
      <c r="K839" s="23">
        <v>0</v>
      </c>
      <c r="L839" s="23">
        <v>1.005898417101129E-2</v>
      </c>
      <c r="M839" s="23">
        <v>6.1531020195015867E-3</v>
      </c>
      <c r="N839" s="23">
        <v>0</v>
      </c>
      <c r="O839" s="23">
        <v>0</v>
      </c>
      <c r="P839" s="103" t="s">
        <v>6554</v>
      </c>
      <c r="Q839" s="36" t="s">
        <v>5796</v>
      </c>
      <c r="R839" s="36"/>
      <c r="S839" s="35" t="str" cm="1">
        <f t="array" ref="S839">IFERROR(_xlfn.IFS(
U839="MPR ISSUE","PDH",
U839="BSS Hardware Issue","BSS",
U839="Sites strategiques, MLL, Pylone, etc.","ENVTECH",
U839="AKTIVCO DEFAUT GE &amp; POWER Cabinet","AKTIVCO",
U839="AKTIVCO Coupure ENEO &amp; Baisse de tension","AKTIVCO GRID ONLY",
U839="Coupure ENEO &amp; Baisse de tension","IHS GRID ONLY",
U839="Defaut GE &amp; POWER Cabinet","IHS",
U839="Sharing","Partners",
U839="Sites strategiques &amp; DataCenter","SST &amp; DC",
U839="Exclu","Exclu",
U839="SAT","SAT",
U839="SPARE-ISSUE","SPARE-ISSUE",
U839="Fiber CAmtel","TRANS_FO_CAMTEL",
U839="Fiber AOF","Fiber AOF",
U839="Projet OCM (HUAWEI)","TRAVAUX-HUAWEI",
U839="Projet OCM (NOKIA)","TRAVAUX-NOKIA",
U839="ACCESS-ISSUE","ACCESS-ISSUE",
U839="Projet OCM (ZTE, NOKIA, autres projets)","TRAVAUX OCM",
U839="No root CAuse","No root cause",
U839="ODU HS","PDH",
U839="IP &amp; VLAN","PDH",
U839="Warehouse HUAWEI","SPARE-ISSUE",
U839="SPARE-HS","SPARE-ISSUE",
U839="Power Telco","BSS",U839="no impacts","no impacts"
),"")</f>
        <v/>
      </c>
      <c r="T839" s="35" t="str" cm="1">
        <f t="array" ref="T839">IFERROR(_xlfn.IFS(
U839="MPR ISSUE","TX ISSUE",
U839="BSS Hardware Issue","RAN ISSUE",
U839="Sites strategiques, MLL, Pylone, etc.","ENVTECH",
U839="AKTIVCO DEFAUT GE &amp; POWER Cabinet","POWER ISSUE",
U839="AKTIVCO Coupure ENEO &amp; Baisse de tension","POWER ISSUE",
U839="Coupure ENEO &amp; Baisse de tension","POWER ISSUE",
U839="Defaut GE &amp; POWER Cabinet","POWER ISSUE",
U839="Sharing","POWER ISSUE",
U839="Sites strategiques &amp; DataCenter","POWER ISSUE",
U839="Exclu","Exclu",
U839="SAT","TX ISSUE",
U839="SPARE-ISSUE","SPARE-ISSUE",
U839="Fiber CAmtel","TX ISSUE",
U839="Fiber AOF","TX ISSUE",
U839="Projet OCM (HUAWEI)","TRAVAUX-HUAWEI",
U839="Projet OCM (NOKIA)","TRAVAUX -NOKIA",
U839="ACCESS-ISSUE","ACCESS-ISSUE",
U839="Projet OCM (ZTE, NOKIA, autres projets)","TRAVAUX OCM",
U839="No root CAuse","No root cause",
U839="ODU HS","TX ISSUE",
U839="IP &amp; VLAN","TX ISSUE",
U839="Warehouse HUAWEI","SPARE-ISSUE",
U839="SPARE-HS","SPARE-ISSUE",
U839="Power Telco","RAN ISSUE",U839="no impacts","no impacts"
),"")</f>
        <v/>
      </c>
      <c r="U839" s="28"/>
      <c r="V839" s="35" t="str" cm="1">
        <f t="array" ref="V839">IFERROR(_xlfn.IFS(
U839="MPR ISSUE","ACTIVE",
U839="BSS Hardware Issue","ACTIVE",
U839="Sites strategiques, MLL, Pylone, etc.","PASSIVE",
U839="AKTIVCO DEFAUT GE &amp; POWER Cabinet","PASSIVE",
U839="AKTIVCO Coupure ENEO &amp; Baisse de tension","PASSIVE",
U839="Coupure ENEO &amp; Baisse de tension","PASSIVE",
U839="Defaut GE &amp; POWER Cabinet","PASSIVE",
U839="Sharing","PASSIVE",
U839="Sites strategiques &amp; DataCenter","PASSIVE",
U839="Exclu","Exclu",
U839="SAT","ACTIVE",
U839="SPARE-ISSUE","SPARE-ISSUE",
U839="Fiber CAmtel","ACTIVE",
U839="Fiber AOF","ACTIVE",
U839="Projet OCM (HUAWEI)","PLANNED WORKS",
U839="Projet OCM (NOKIA)","PLANNED WORKS",
U839="ACCESS-ISSUE","ACCESS-ISSUE",
U839="Projet OCM (ZTE, NOKIA, autres projets)","PLANNED WORKS",
U839="No root CAuse","No root cause",
U839="ODU HS","ACTIVE",
U839="IP &amp; VLAN","ACTIVE",
U839="Warehouse HUAWEI","SPARE-ISSUE",
U839="SPARE-HS","SPARE-ISSUE",
U839="Power Telco","ACTIVE",U839="no impacts","no impacts"
),"")</f>
        <v/>
      </c>
      <c r="W839" s="102"/>
      <c r="X839" s="102"/>
      <c r="Y839" s="102"/>
      <c r="Z839" s="102"/>
      <c r="AA839" s="102"/>
      <c r="AB839" s="104" t="s">
        <v>5423</v>
      </c>
      <c r="AC839" s="9"/>
      <c r="AD839" s="9"/>
      <c r="AE839" s="7" t="s">
        <v>5423</v>
      </c>
      <c r="AF839" s="6"/>
      <c r="AG839" s="7"/>
      <c r="AH839" s="3" t="s">
        <v>5423</v>
      </c>
      <c r="AI839" s="18" t="s">
        <v>5423</v>
      </c>
      <c r="AJ839" s="18" t="s">
        <v>5423</v>
      </c>
      <c r="AK839" s="18" t="s">
        <v>5423</v>
      </c>
      <c r="AL839" s="18" t="s">
        <v>5423</v>
      </c>
      <c r="AM839" s="18" t="s">
        <v>5423</v>
      </c>
      <c r="AN839" s="18" t="s">
        <v>5423</v>
      </c>
      <c r="AO839" s="18" t="s">
        <v>5423</v>
      </c>
      <c r="AP839" s="18" t="s">
        <v>5423</v>
      </c>
      <c r="AQ839" s="18" t="s">
        <v>5423</v>
      </c>
      <c r="AR839" s="18" t="s">
        <v>5423</v>
      </c>
      <c r="AS839" s="18" t="s">
        <v>5423</v>
      </c>
      <c r="AT839" s="18" t="s">
        <v>5423</v>
      </c>
      <c r="AU839" s="9" t="s">
        <v>5423</v>
      </c>
      <c r="AV839" s="14"/>
      <c r="AW839" s="14" t="s">
        <v>5423</v>
      </c>
      <c r="AX839" s="14" t="str">
        <f>_xlfn.XLOOKUP(B839,'[4]cell downs 18042026 17h'!$B:$B,'[4]cell downs 18042026 17h'!$B:$B,"")</f>
        <v/>
      </c>
      <c r="AY839" s="14" t="str">
        <f>_xlfn.XLOOKUP(B839,'[5]Cells Huawei 19042026 15h'!$B:$B,'[5]Cells Huawei 19042026 15h'!$B:$B,"")</f>
        <v/>
      </c>
      <c r="AZ839" s="105" t="str">
        <f>_xlfn.XLOOKUP(B839,'INCIDENT-04-23-2026'!E:E,'INCIDENT-04-23-2026'!F:F,"")</f>
        <v/>
      </c>
      <c r="BA839" s="105" t="str">
        <f>_xlfn.XLOOKUP(B839,'[6]Eneo 17H'!$C:$C,'[6]Eneo 17H'!$I:$I,"")</f>
        <v/>
      </c>
      <c r="BB839" s="105" t="str">
        <f>_xlfn.XLOOKUP(B839,[8]ALL!$B:$B,[8]ALL!$M:$M,"")</f>
        <v/>
      </c>
      <c r="BC839" s="105" t="str">
        <f>_xlfn.XLOOKUP(B839,'[6]Eneo 17H'!$C:$C,'[6]Eneo 17H'!$I:$I,"")</f>
        <v/>
      </c>
      <c r="BD839" s="105" t="str">
        <f>_xlfn.XLOOKUP(B839,'[7]Eneo 12H'!$C:$C,'[7]Eneo 12H'!$I:$I,"")</f>
        <v/>
      </c>
      <c r="BE839" s="105" t="s">
        <v>5423</v>
      </c>
    </row>
    <row r="840" spans="1:57" hidden="1" x14ac:dyDescent="0.3">
      <c r="A840" s="1" t="s">
        <v>1863</v>
      </c>
      <c r="B840" s="8" t="s">
        <v>1864</v>
      </c>
      <c r="C840" s="3" t="str">
        <f>_xlfn.XLOOKUP(B840,'[1]daily break down'!$D:$D,'[1]daily break down'!$E:$E,"")</f>
        <v>Maroua</v>
      </c>
      <c r="D840" s="1" t="s">
        <v>11</v>
      </c>
      <c r="E840" s="1" t="s">
        <v>12</v>
      </c>
      <c r="F840" s="3" t="s">
        <v>55</v>
      </c>
      <c r="G840" s="1" t="s">
        <v>84</v>
      </c>
      <c r="H840" s="25" t="str">
        <f>_xlfn.XLOOKUP(B840,[2]CALCULATION!$B:$B,[2]CALCULATION!$H:$H,"")</f>
        <v>Huawei</v>
      </c>
      <c r="I840" s="23">
        <v>0</v>
      </c>
      <c r="J840" s="23">
        <v>0</v>
      </c>
      <c r="K840" s="23">
        <v>5.7964004531536693E-3</v>
      </c>
      <c r="L840" s="23">
        <v>0</v>
      </c>
      <c r="M840" s="23">
        <v>5.9747512363276288E-3</v>
      </c>
      <c r="N840" s="23">
        <v>0</v>
      </c>
      <c r="O840" s="23">
        <v>0</v>
      </c>
      <c r="P840" s="103" t="s">
        <v>6554</v>
      </c>
      <c r="Q840" s="36" t="s">
        <v>5796</v>
      </c>
      <c r="R840" s="36"/>
      <c r="S840" s="35" t="str" cm="1">
        <f t="array" ref="S840">IFERROR(_xlfn.IFS(
U840="MPR ISSUE","PDH",
U840="BSS Hardware Issue","BSS",
U840="Sites strategiques, MLL, Pylone, etc.","ENVTECH",
U840="AKTIVCO DEFAUT GE &amp; POWER Cabinet","AKTIVCO",
U840="AKTIVCO Coupure ENEO &amp; Baisse de tension","AKTIVCO GRID ONLY",
U840="Coupure ENEO &amp; Baisse de tension","IHS GRID ONLY",
U840="Defaut GE &amp; POWER Cabinet","IHS",
U840="Sharing","Partners",
U840="Sites strategiques &amp; DataCenter","SST &amp; DC",
U840="Exclu","Exclu",
U840="SAT","SAT",
U840="SPARE-ISSUE","SPARE-ISSUE",
U840="Fiber CAmtel","TRANS_FO_CAMTEL",
U840="Fiber AOF","Fiber AOF",
U840="Projet OCM (HUAWEI)","TRAVAUX-HUAWEI",
U840="Projet OCM (NOKIA)","TRAVAUX-NOKIA",
U840="ACCESS-ISSUE","ACCESS-ISSUE",
U840="Projet OCM (ZTE, NOKIA, autres projets)","TRAVAUX OCM",
U840="No root CAuse","No root cause",
U840="ODU HS","PDH",
U840="IP &amp; VLAN","PDH",
U840="Warehouse HUAWEI","SPARE-ISSUE",
U840="SPARE-HS","SPARE-ISSUE",
U840="Power Telco","BSS",U840="no impacts","no impacts"
),"")</f>
        <v/>
      </c>
      <c r="T840" s="35" t="str" cm="1">
        <f t="array" ref="T840">IFERROR(_xlfn.IFS(
U840="MPR ISSUE","TX ISSUE",
U840="BSS Hardware Issue","RAN ISSUE",
U840="Sites strategiques, MLL, Pylone, etc.","ENVTECH",
U840="AKTIVCO DEFAUT GE &amp; POWER Cabinet","POWER ISSUE",
U840="AKTIVCO Coupure ENEO &amp; Baisse de tension","POWER ISSUE",
U840="Coupure ENEO &amp; Baisse de tension","POWER ISSUE",
U840="Defaut GE &amp; POWER Cabinet","POWER ISSUE",
U840="Sharing","POWER ISSUE",
U840="Sites strategiques &amp; DataCenter","POWER ISSUE",
U840="Exclu","Exclu",
U840="SAT","TX ISSUE",
U840="SPARE-ISSUE","SPARE-ISSUE",
U840="Fiber CAmtel","TX ISSUE",
U840="Fiber AOF","TX ISSUE",
U840="Projet OCM (HUAWEI)","TRAVAUX-HUAWEI",
U840="Projet OCM (NOKIA)","TRAVAUX -NOKIA",
U840="ACCESS-ISSUE","ACCESS-ISSUE",
U840="Projet OCM (ZTE, NOKIA, autres projets)","TRAVAUX OCM",
U840="No root CAuse","No root cause",
U840="ODU HS","TX ISSUE",
U840="IP &amp; VLAN","TX ISSUE",
U840="Warehouse HUAWEI","SPARE-ISSUE",
U840="SPARE-HS","SPARE-ISSUE",
U840="Power Telco","RAN ISSUE",U840="no impacts","no impacts"
),"")</f>
        <v/>
      </c>
      <c r="U840" s="28"/>
      <c r="V840" s="35" t="str" cm="1">
        <f t="array" ref="V840">IFERROR(_xlfn.IFS(
U840="MPR ISSUE","ACTIVE",
U840="BSS Hardware Issue","ACTIVE",
U840="Sites strategiques, MLL, Pylone, etc.","PASSIVE",
U840="AKTIVCO DEFAUT GE &amp; POWER Cabinet","PASSIVE",
U840="AKTIVCO Coupure ENEO &amp; Baisse de tension","PASSIVE",
U840="Coupure ENEO &amp; Baisse de tension","PASSIVE",
U840="Defaut GE &amp; POWER Cabinet","PASSIVE",
U840="Sharing","PASSIVE",
U840="Sites strategiques &amp; DataCenter","PASSIVE",
U840="Exclu","Exclu",
U840="SAT","ACTIVE",
U840="SPARE-ISSUE","SPARE-ISSUE",
U840="Fiber CAmtel","ACTIVE",
U840="Fiber AOF","ACTIVE",
U840="Projet OCM (HUAWEI)","PLANNED WORKS",
U840="Projet OCM (NOKIA)","PLANNED WORKS",
U840="ACCESS-ISSUE","ACCESS-ISSUE",
U840="Projet OCM (ZTE, NOKIA, autres projets)","PLANNED WORKS",
U840="No root CAuse","No root cause",
U840="ODU HS","ACTIVE",
U840="IP &amp; VLAN","ACTIVE",
U840="Warehouse HUAWEI","SPARE-ISSUE",
U840="SPARE-HS","SPARE-ISSUE",
U840="Power Telco","ACTIVE",U840="no impacts","no impacts"
),"")</f>
        <v/>
      </c>
      <c r="W840" s="102"/>
      <c r="X840" s="102"/>
      <c r="Y840" s="102"/>
      <c r="Z840" s="102"/>
      <c r="AA840" s="102"/>
      <c r="AB840" s="104" t="s">
        <v>5423</v>
      </c>
      <c r="AC840" s="9"/>
      <c r="AD840" s="9"/>
      <c r="AE840" s="7" t="s">
        <v>5423</v>
      </c>
      <c r="AF840" s="6"/>
      <c r="AG840" s="7"/>
      <c r="AH840" s="3" t="s">
        <v>5423</v>
      </c>
      <c r="AI840" s="18" t="s">
        <v>5423</v>
      </c>
      <c r="AJ840" s="18" t="s">
        <v>5423</v>
      </c>
      <c r="AK840" s="18" t="s">
        <v>5423</v>
      </c>
      <c r="AL840" s="18" t="s">
        <v>5423</v>
      </c>
      <c r="AM840" s="18" t="s">
        <v>5423</v>
      </c>
      <c r="AN840" s="18" t="s">
        <v>5423</v>
      </c>
      <c r="AO840" s="18" t="s">
        <v>5423</v>
      </c>
      <c r="AP840" s="18" t="s">
        <v>5423</v>
      </c>
      <c r="AQ840" s="18" t="s">
        <v>5423</v>
      </c>
      <c r="AR840" s="18" t="s">
        <v>5423</v>
      </c>
      <c r="AS840" s="18" t="s">
        <v>5423</v>
      </c>
      <c r="AT840" s="18" t="s">
        <v>5423</v>
      </c>
      <c r="AU840" s="9" t="s">
        <v>5423</v>
      </c>
      <c r="AV840" s="14"/>
      <c r="AW840" s="14" t="s">
        <v>5423</v>
      </c>
      <c r="AX840" s="14" t="str">
        <f>_xlfn.XLOOKUP(B840,'[4]cell downs 18042026 17h'!$B:$B,'[4]cell downs 18042026 17h'!$B:$B,"")</f>
        <v/>
      </c>
      <c r="AY840" s="14" t="str">
        <f>_xlfn.XLOOKUP(B840,'[5]Cells Huawei 19042026 15h'!$B:$B,'[5]Cells Huawei 19042026 15h'!$B:$B,"")</f>
        <v/>
      </c>
      <c r="AZ840" s="105" t="str">
        <f>_xlfn.XLOOKUP(B840,'INCIDENT-04-23-2026'!E:E,'INCIDENT-04-23-2026'!F:F,"")</f>
        <v/>
      </c>
      <c r="BA840" s="105" t="str">
        <f>_xlfn.XLOOKUP(B840,'[6]Eneo 17H'!$C:$C,'[6]Eneo 17H'!$I:$I,"")</f>
        <v/>
      </c>
      <c r="BB840" s="105" t="str">
        <f>_xlfn.XLOOKUP(B840,[8]ALL!$B:$B,[8]ALL!$M:$M,"")</f>
        <v/>
      </c>
      <c r="BC840" s="105" t="str">
        <f>_xlfn.XLOOKUP(B840,'[6]Eneo 17H'!$C:$C,'[6]Eneo 17H'!$I:$I,"")</f>
        <v/>
      </c>
      <c r="BD840" s="105" t="str">
        <f>_xlfn.XLOOKUP(B840,'[7]Eneo 12H'!$C:$C,'[7]Eneo 12H'!$I:$I,"")</f>
        <v/>
      </c>
      <c r="BE840" s="105" t="s">
        <v>5423</v>
      </c>
    </row>
    <row r="841" spans="1:57" hidden="1" x14ac:dyDescent="0.3">
      <c r="A841" s="1" t="s">
        <v>3379</v>
      </c>
      <c r="B841" s="8" t="s">
        <v>3380</v>
      </c>
      <c r="C841" s="3" t="str">
        <f>_xlfn.XLOOKUP(B841,'[1]daily break down'!$D:$D,'[1]daily break down'!$E:$E,"")</f>
        <v>EXTREME-NORD</v>
      </c>
      <c r="D841" s="1" t="s">
        <v>11</v>
      </c>
      <c r="E841" s="1" t="s">
        <v>12</v>
      </c>
      <c r="F841" s="3" t="s">
        <v>55</v>
      </c>
      <c r="G841" s="1" t="s">
        <v>3381</v>
      </c>
      <c r="H841" s="26" t="str">
        <f>_xlfn.XLOOKUP(B841,[2]CALCULATION!$B:$B,[2]CALCULATION!$H:$H,"")</f>
        <v>NOKIA</v>
      </c>
      <c r="I841" s="23">
        <v>0</v>
      </c>
      <c r="J841" s="23">
        <v>0</v>
      </c>
      <c r="K841" s="23">
        <v>0</v>
      </c>
      <c r="L841" s="23">
        <v>0</v>
      </c>
      <c r="M841" s="23">
        <v>1.337708287478733E-3</v>
      </c>
      <c r="N841" s="23">
        <v>0</v>
      </c>
      <c r="O841" s="23">
        <v>1.7656727534219574E-3</v>
      </c>
      <c r="P841" s="103" t="s">
        <v>6554</v>
      </c>
      <c r="Q841" s="36" t="s">
        <v>6552</v>
      </c>
      <c r="R841" s="36"/>
      <c r="S841" s="35" t="str" cm="1">
        <f t="array" ref="S841">IFERROR(_xlfn.IFS(
U841="MPR ISSUE","PDH",
U841="BSS Hardware Issue","BSS",
U841="Sites strategiques, MLL, Pylone, etc.","ENVTECH",
U841="AKTIVCO DEFAUT GE &amp; POWER Cabinet","AKTIVCO",
U841="AKTIVCO Coupure ENEO &amp; Baisse de tension","AKTIVCO GRID ONLY",
U841="Coupure ENEO &amp; Baisse de tension","IHS GRID ONLY",
U841="Defaut GE &amp; POWER Cabinet","IHS",
U841="Sharing","Partners",
U841="Sites strategiques &amp; DataCenter","SST &amp; DC",
U841="Exclu","Exclu",
U841="SAT","SAT",
U841="SPARE-ISSUE","SPARE-ISSUE",
U841="Fiber CAmtel","TRANS_FO_CAMTEL",
U841="Fiber AOF","Fiber AOF",
U841="Projet OCM (HUAWEI)","TRAVAUX-HUAWEI",
U841="Projet OCM (NOKIA)","TRAVAUX-NOKIA",
U841="ACCESS-ISSUE","ACCESS-ISSUE",
U841="Projet OCM (ZTE, NOKIA, autres projets)","TRAVAUX OCM",
U841="No root CAuse","No root cause",
U841="ODU HS","PDH",
U841="IP &amp; VLAN","PDH",
U841="Warehouse HUAWEI","SPARE-ISSUE",
U841="SPARE-HS","SPARE-ISSUE",
U841="Power Telco","BSS",U841="no impacts","no impacts"
),"")</f>
        <v/>
      </c>
      <c r="T841" s="35" t="str" cm="1">
        <f t="array" ref="T841">IFERROR(_xlfn.IFS(
U841="MPR ISSUE","TX ISSUE",
U841="BSS Hardware Issue","RAN ISSUE",
U841="Sites strategiques, MLL, Pylone, etc.","ENVTECH",
U841="AKTIVCO DEFAUT GE &amp; POWER Cabinet","POWER ISSUE",
U841="AKTIVCO Coupure ENEO &amp; Baisse de tension","POWER ISSUE",
U841="Coupure ENEO &amp; Baisse de tension","POWER ISSUE",
U841="Defaut GE &amp; POWER Cabinet","POWER ISSUE",
U841="Sharing","POWER ISSUE",
U841="Sites strategiques &amp; DataCenter","POWER ISSUE",
U841="Exclu","Exclu",
U841="SAT","TX ISSUE",
U841="SPARE-ISSUE","SPARE-ISSUE",
U841="Fiber CAmtel","TX ISSUE",
U841="Fiber AOF","TX ISSUE",
U841="Projet OCM (HUAWEI)","TRAVAUX-HUAWEI",
U841="Projet OCM (NOKIA)","TRAVAUX -NOKIA",
U841="ACCESS-ISSUE","ACCESS-ISSUE",
U841="Projet OCM (ZTE, NOKIA, autres projets)","TRAVAUX OCM",
U841="No root CAuse","No root cause",
U841="ODU HS","TX ISSUE",
U841="IP &amp; VLAN","TX ISSUE",
U841="Warehouse HUAWEI","SPARE-ISSUE",
U841="SPARE-HS","SPARE-ISSUE",
U841="Power Telco","RAN ISSUE",U841="no impacts","no impacts"
),"")</f>
        <v/>
      </c>
      <c r="U841" s="28"/>
      <c r="V841" s="35" t="str" cm="1">
        <f t="array" ref="V841">IFERROR(_xlfn.IFS(
U841="MPR ISSUE","ACTIVE",
U841="BSS Hardware Issue","ACTIVE",
U841="Sites strategiques, MLL, Pylone, etc.","PASSIVE",
U841="AKTIVCO DEFAUT GE &amp; POWER Cabinet","PASSIVE",
U841="AKTIVCO Coupure ENEO &amp; Baisse de tension","PASSIVE",
U841="Coupure ENEO &amp; Baisse de tension","PASSIVE",
U841="Defaut GE &amp; POWER Cabinet","PASSIVE",
U841="Sharing","PASSIVE",
U841="Sites strategiques &amp; DataCenter","PASSIVE",
U841="Exclu","Exclu",
U841="SAT","ACTIVE",
U841="SPARE-ISSUE","SPARE-ISSUE",
U841="Fiber CAmtel","ACTIVE",
U841="Fiber AOF","ACTIVE",
U841="Projet OCM (HUAWEI)","PLANNED WORKS",
U841="Projet OCM (NOKIA)","PLANNED WORKS",
U841="ACCESS-ISSUE","ACCESS-ISSUE",
U841="Projet OCM (ZTE, NOKIA, autres projets)","PLANNED WORKS",
U841="No root CAuse","No root cause",
U841="ODU HS","ACTIVE",
U841="IP &amp; VLAN","ACTIVE",
U841="Warehouse HUAWEI","SPARE-ISSUE",
U841="SPARE-HS","SPARE-ISSUE",
U841="Power Telco","ACTIVE",U841="no impacts","no impacts"
),"")</f>
        <v/>
      </c>
      <c r="W841" s="102"/>
      <c r="X841" s="102"/>
      <c r="Y841" s="102"/>
      <c r="Z841" s="102"/>
      <c r="AA841" s="102"/>
      <c r="AB841" s="104" t="s">
        <v>5423</v>
      </c>
      <c r="AC841" s="9"/>
      <c r="AD841" s="9"/>
      <c r="AE841" s="7" t="s">
        <v>5423</v>
      </c>
      <c r="AF841" s="6"/>
      <c r="AG841" s="7"/>
      <c r="AH841" s="3" t="s">
        <v>5423</v>
      </c>
      <c r="AI841" s="18" t="s">
        <v>5423</v>
      </c>
      <c r="AJ841" s="18" t="s">
        <v>5423</v>
      </c>
      <c r="AK841" s="18" t="s">
        <v>5423</v>
      </c>
      <c r="AL841" s="18" t="s">
        <v>5423</v>
      </c>
      <c r="AM841" s="18" t="s">
        <v>5423</v>
      </c>
      <c r="AN841" s="18" t="s">
        <v>5423</v>
      </c>
      <c r="AO841" s="18" t="s">
        <v>5423</v>
      </c>
      <c r="AP841" s="18" t="s">
        <v>5423</v>
      </c>
      <c r="AQ841" s="18" t="s">
        <v>5423</v>
      </c>
      <c r="AR841" s="18" t="s">
        <v>5423</v>
      </c>
      <c r="AS841" s="18" t="s">
        <v>5423</v>
      </c>
      <c r="AT841" s="18" t="s">
        <v>5423</v>
      </c>
      <c r="AU841" s="9" t="s">
        <v>5423</v>
      </c>
      <c r="AV841" s="14"/>
      <c r="AW841" s="14" t="s">
        <v>5423</v>
      </c>
      <c r="AX841" s="14" t="str">
        <f>_xlfn.XLOOKUP(B841,'[4]cell downs 18042026 17h'!$B:$B,'[4]cell downs 18042026 17h'!$B:$B,"")</f>
        <v/>
      </c>
      <c r="AY841" s="14" t="str">
        <f>_xlfn.XLOOKUP(B841,'[5]Cells Huawei 19042026 15h'!$B:$B,'[5]Cells Huawei 19042026 15h'!$B:$B,"")</f>
        <v/>
      </c>
      <c r="AZ841" s="105" t="str">
        <f>_xlfn.XLOOKUP(B841,'INCIDENT-04-23-2026'!E:E,'INCIDENT-04-23-2026'!F:F,"")</f>
        <v/>
      </c>
      <c r="BA841" s="105" t="str">
        <f>_xlfn.XLOOKUP(B841,'[6]Eneo 17H'!$C:$C,'[6]Eneo 17H'!$I:$I,"")</f>
        <v/>
      </c>
      <c r="BB841" s="105" t="str">
        <f>_xlfn.XLOOKUP(B841,[8]ALL!$B:$B,[8]ALL!$M:$M,"")</f>
        <v/>
      </c>
      <c r="BC841" s="105" t="str">
        <f>_xlfn.XLOOKUP(B841,'[6]Eneo 17H'!$C:$C,'[6]Eneo 17H'!$I:$I,"")</f>
        <v/>
      </c>
      <c r="BD841" s="105" t="str">
        <f>_xlfn.XLOOKUP(B841,'[7]Eneo 12H'!$C:$C,'[7]Eneo 12H'!$I:$I,"")</f>
        <v/>
      </c>
      <c r="BE841" s="105" t="s">
        <v>5423</v>
      </c>
    </row>
    <row r="842" spans="1:57" hidden="1" x14ac:dyDescent="0.3">
      <c r="A842" s="1" t="s">
        <v>1232</v>
      </c>
      <c r="B842" s="8" t="s">
        <v>1233</v>
      </c>
      <c r="C842" s="3" t="str">
        <f>_xlfn.XLOOKUP(B842,'[1]daily break down'!$D:$D,'[1]daily break down'!$E:$E,"")</f>
        <v>OUEST</v>
      </c>
      <c r="D842" s="1" t="s">
        <v>11</v>
      </c>
      <c r="E842" s="1" t="s">
        <v>12</v>
      </c>
      <c r="F842" s="3" t="s">
        <v>102</v>
      </c>
      <c r="G842" s="1" t="s">
        <v>1234</v>
      </c>
      <c r="H842" s="26" t="str">
        <f>_xlfn.XLOOKUP(B842,[2]CALCULATION!$B:$B,[2]CALCULATION!$H:$H,"")</f>
        <v>NOKIA</v>
      </c>
      <c r="I842" s="23">
        <v>1.6051570485657116E-3</v>
      </c>
      <c r="J842" s="23">
        <v>1.4268062653917815E-3</v>
      </c>
      <c r="K842" s="23">
        <v>7.134031326958566E-3</v>
      </c>
      <c r="L842" s="23">
        <v>0.75802649864596094</v>
      </c>
      <c r="M842" s="23">
        <v>4.8154711456967914E-3</v>
      </c>
      <c r="N842" s="23">
        <v>0</v>
      </c>
      <c r="O842" s="23">
        <v>6.7773297606103641E-3</v>
      </c>
      <c r="P842" s="103" t="s">
        <v>6554</v>
      </c>
      <c r="Q842" s="36" t="s">
        <v>5796</v>
      </c>
      <c r="R842" s="36"/>
      <c r="S842" s="35" t="str" cm="1">
        <f t="array" ref="S842">IFERROR(_xlfn.IFS(
U842="MPR ISSUE","PDH",
U842="BSS Hardware Issue","BSS",
U842="Sites strategiques, MLL, Pylone, etc.","ENVTECH",
U842="AKTIVCO DEFAUT GE &amp; POWER Cabinet","AKTIVCO",
U842="AKTIVCO Coupure ENEO &amp; Baisse de tension","AKTIVCO GRID ONLY",
U842="Coupure ENEO &amp; Baisse de tension","IHS GRID ONLY",
U842="Defaut GE &amp; POWER Cabinet","IHS",
U842="Sharing","Partners",
U842="Sites strategiques &amp; DataCenter","SST &amp; DC",
U842="Exclu","Exclu",
U842="SAT","SAT",
U842="SPARE-ISSUE","SPARE-ISSUE",
U842="Fiber CAmtel","TRANS_FO_CAMTEL",
U842="Fiber AOF","Fiber AOF",
U842="Projet OCM (HUAWEI)","TRAVAUX-HUAWEI",
U842="Projet OCM (NOKIA)","TRAVAUX-NOKIA",
U842="ACCESS-ISSUE","ACCESS-ISSUE",
U842="Projet OCM (ZTE, NOKIA, autres projets)","TRAVAUX OCM",
U842="No root CAuse","No root cause",
U842="ODU HS","PDH",
U842="IP &amp; VLAN","PDH",
U842="Warehouse HUAWEI","SPARE-ISSUE",
U842="SPARE-HS","SPARE-ISSUE",
U842="Power Telco","BSS",U842="no impacts","no impacts"
),"")</f>
        <v/>
      </c>
      <c r="T842" s="35" t="str" cm="1">
        <f t="array" ref="T842">IFERROR(_xlfn.IFS(
U842="MPR ISSUE","TX ISSUE",
U842="BSS Hardware Issue","RAN ISSUE",
U842="Sites strategiques, MLL, Pylone, etc.","ENVTECH",
U842="AKTIVCO DEFAUT GE &amp; POWER Cabinet","POWER ISSUE",
U842="AKTIVCO Coupure ENEO &amp; Baisse de tension","POWER ISSUE",
U842="Coupure ENEO &amp; Baisse de tension","POWER ISSUE",
U842="Defaut GE &amp; POWER Cabinet","POWER ISSUE",
U842="Sharing","POWER ISSUE",
U842="Sites strategiques &amp; DataCenter","POWER ISSUE",
U842="Exclu","Exclu",
U842="SAT","TX ISSUE",
U842="SPARE-ISSUE","SPARE-ISSUE",
U842="Fiber CAmtel","TX ISSUE",
U842="Fiber AOF","TX ISSUE",
U842="Projet OCM (HUAWEI)","TRAVAUX-HUAWEI",
U842="Projet OCM (NOKIA)","TRAVAUX -NOKIA",
U842="ACCESS-ISSUE","ACCESS-ISSUE",
U842="Projet OCM (ZTE, NOKIA, autres projets)","TRAVAUX OCM",
U842="No root CAuse","No root cause",
U842="ODU HS","TX ISSUE",
U842="IP &amp; VLAN","TX ISSUE",
U842="Warehouse HUAWEI","SPARE-ISSUE",
U842="SPARE-HS","SPARE-ISSUE",
U842="Power Telco","RAN ISSUE",U842="no impacts","no impacts"
),"")</f>
        <v/>
      </c>
      <c r="U842" s="28"/>
      <c r="V842" s="35" t="str" cm="1">
        <f t="array" ref="V842">IFERROR(_xlfn.IFS(
U842="MPR ISSUE","ACTIVE",
U842="BSS Hardware Issue","ACTIVE",
U842="Sites strategiques, MLL, Pylone, etc.","PASSIVE",
U842="AKTIVCO DEFAUT GE &amp; POWER Cabinet","PASSIVE",
U842="AKTIVCO Coupure ENEO &amp; Baisse de tension","PASSIVE",
U842="Coupure ENEO &amp; Baisse de tension","PASSIVE",
U842="Defaut GE &amp; POWER Cabinet","PASSIVE",
U842="Sharing","PASSIVE",
U842="Sites strategiques &amp; DataCenter","PASSIVE",
U842="Exclu","Exclu",
U842="SAT","ACTIVE",
U842="SPARE-ISSUE","SPARE-ISSUE",
U842="Fiber CAmtel","ACTIVE",
U842="Fiber AOF","ACTIVE",
U842="Projet OCM (HUAWEI)","PLANNED WORKS",
U842="Projet OCM (NOKIA)","PLANNED WORKS",
U842="ACCESS-ISSUE","ACCESS-ISSUE",
U842="Projet OCM (ZTE, NOKIA, autres projets)","PLANNED WORKS",
U842="No root CAuse","No root cause",
U842="ODU HS","ACTIVE",
U842="IP &amp; VLAN","ACTIVE",
U842="Warehouse HUAWEI","SPARE-ISSUE",
U842="SPARE-HS","SPARE-ISSUE",
U842="Power Telco","ACTIVE",U842="no impacts","no impacts"
),"")</f>
        <v/>
      </c>
      <c r="W842" s="102"/>
      <c r="X842" s="102"/>
      <c r="Y842" s="102"/>
      <c r="Z842" s="102"/>
      <c r="AA842" s="102"/>
      <c r="AB842" s="104" t="s">
        <v>5423</v>
      </c>
      <c r="AC842" s="9"/>
      <c r="AD842" s="9"/>
      <c r="AE842" s="7" t="s">
        <v>5423</v>
      </c>
      <c r="AF842" s="6"/>
      <c r="AG842" s="7"/>
      <c r="AH842" s="3" t="s">
        <v>5423</v>
      </c>
      <c r="AI842" s="18" t="s">
        <v>5423</v>
      </c>
      <c r="AJ842" s="18" t="s">
        <v>5423</v>
      </c>
      <c r="AK842" s="18" t="s">
        <v>5423</v>
      </c>
      <c r="AL842" s="18" t="s">
        <v>5423</v>
      </c>
      <c r="AM842" s="18" t="s">
        <v>5423</v>
      </c>
      <c r="AN842" s="18" t="s">
        <v>5423</v>
      </c>
      <c r="AO842" s="18" t="s">
        <v>5423</v>
      </c>
      <c r="AP842" s="18" t="s">
        <v>5423</v>
      </c>
      <c r="AQ842" s="18" t="s">
        <v>5423</v>
      </c>
      <c r="AR842" s="18" t="s">
        <v>5423</v>
      </c>
      <c r="AS842" s="18" t="s">
        <v>5423</v>
      </c>
      <c r="AT842" s="18" t="s">
        <v>5423</v>
      </c>
      <c r="AU842" s="9" t="s">
        <v>5423</v>
      </c>
      <c r="AV842" s="14"/>
      <c r="AW842" s="14" t="s">
        <v>5423</v>
      </c>
      <c r="AX842" s="14" t="str">
        <f>_xlfn.XLOOKUP(B842,'[4]cell downs 18042026 17h'!$B:$B,'[4]cell downs 18042026 17h'!$B:$B,"")</f>
        <v/>
      </c>
      <c r="AY842" s="14" t="str">
        <f>_xlfn.XLOOKUP(B842,'[5]Cells Huawei 19042026 15h'!$B:$B,'[5]Cells Huawei 19042026 15h'!$B:$B,"")</f>
        <v/>
      </c>
      <c r="AZ842" s="105" t="str">
        <f>_xlfn.XLOOKUP(B842,'INCIDENT-04-23-2026'!E:E,'INCIDENT-04-23-2026'!F:F,"")</f>
        <v/>
      </c>
      <c r="BA842" s="105" t="str">
        <f>_xlfn.XLOOKUP(B842,'[6]Eneo 17H'!$C:$C,'[6]Eneo 17H'!$I:$I,"")</f>
        <v/>
      </c>
      <c r="BB842" s="105" t="str">
        <f>_xlfn.XLOOKUP(B842,[8]ALL!$B:$B,[8]ALL!$M:$M,"")</f>
        <v/>
      </c>
      <c r="BC842" s="105" t="str">
        <f>_xlfn.XLOOKUP(B842,'[6]Eneo 17H'!$C:$C,'[6]Eneo 17H'!$I:$I,"")</f>
        <v/>
      </c>
      <c r="BD842" s="105" t="str">
        <f>_xlfn.XLOOKUP(B842,'[7]Eneo 12H'!$C:$C,'[7]Eneo 12H'!$I:$I,"")</f>
        <v/>
      </c>
      <c r="BE842" s="105" t="s">
        <v>7221</v>
      </c>
    </row>
    <row r="843" spans="1:57" hidden="1" x14ac:dyDescent="0.3">
      <c r="A843" s="1" t="s">
        <v>2163</v>
      </c>
      <c r="B843" s="8" t="s">
        <v>2164</v>
      </c>
      <c r="C843" s="3" t="str">
        <f>_xlfn.XLOOKUP(B843,'[1]daily break down'!$D:$D,'[1]daily break down'!$E:$E,"")</f>
        <v>CENTRE</v>
      </c>
      <c r="D843" s="1" t="s">
        <v>21</v>
      </c>
      <c r="E843" s="1" t="s">
        <v>36</v>
      </c>
      <c r="F843" s="3" t="s">
        <v>226</v>
      </c>
      <c r="G843" s="1" t="s">
        <v>489</v>
      </c>
      <c r="H843" s="27" t="str">
        <f>_xlfn.XLOOKUP(B843,[2]CALCULATION!$B:$B,[2]CALCULATION!$H:$H,"")</f>
        <v>ZTE</v>
      </c>
      <c r="I843" s="23">
        <v>6.2601124894056644E-3</v>
      </c>
      <c r="J843" s="23">
        <v>0</v>
      </c>
      <c r="K843" s="23">
        <v>0</v>
      </c>
      <c r="L843" s="23">
        <v>0</v>
      </c>
      <c r="M843" s="23">
        <v>4.761965910744707E-3</v>
      </c>
      <c r="N843" s="23">
        <v>0</v>
      </c>
      <c r="O843" s="23">
        <v>2.6556431614602832E-2</v>
      </c>
      <c r="P843" s="103" t="s">
        <v>6554</v>
      </c>
      <c r="Q843" s="36" t="s">
        <v>5796</v>
      </c>
      <c r="R843" s="36"/>
      <c r="S843" s="35" t="str" cm="1">
        <f t="array" ref="S843">IFERROR(_xlfn.IFS(
U843="MPR ISSUE","PDH",
U843="BSS Hardware Issue","BSS",
U843="Sites strategiques, MLL, Pylone, etc.","ENVTECH",
U843="AKTIVCO DEFAUT GE &amp; POWER Cabinet","AKTIVCO",
U843="AKTIVCO Coupure ENEO &amp; Baisse de tension","AKTIVCO GRID ONLY",
U843="Coupure ENEO &amp; Baisse de tension","IHS GRID ONLY",
U843="Defaut GE &amp; POWER Cabinet","IHS",
U843="Sharing","Partners",
U843="Sites strategiques &amp; DataCenter","SST &amp; DC",
U843="Exclu","Exclu",
U843="SAT","SAT",
U843="SPARE-ISSUE","SPARE-ISSUE",
U843="Fiber CAmtel","TRANS_FO_CAMTEL",
U843="Fiber AOF","Fiber AOF",
U843="Projet OCM (HUAWEI)","TRAVAUX-HUAWEI",
U843="Projet OCM (NOKIA)","TRAVAUX-NOKIA",
U843="ACCESS-ISSUE","ACCESS-ISSUE",
U843="Projet OCM (ZTE, NOKIA, autres projets)","TRAVAUX OCM",
U843="No root CAuse","No root cause",
U843="ODU HS","PDH",
U843="IP &amp; VLAN","PDH",
U843="Warehouse HUAWEI","SPARE-ISSUE",
U843="SPARE-HS","SPARE-ISSUE",
U843="Power Telco","BSS",U843="no impacts","no impacts"
),"")</f>
        <v/>
      </c>
      <c r="T843" s="35" t="str" cm="1">
        <f t="array" ref="T843">IFERROR(_xlfn.IFS(
U843="MPR ISSUE","TX ISSUE",
U843="BSS Hardware Issue","RAN ISSUE",
U843="Sites strategiques, MLL, Pylone, etc.","ENVTECH",
U843="AKTIVCO DEFAUT GE &amp; POWER Cabinet","POWER ISSUE",
U843="AKTIVCO Coupure ENEO &amp; Baisse de tension","POWER ISSUE",
U843="Coupure ENEO &amp; Baisse de tension","POWER ISSUE",
U843="Defaut GE &amp; POWER Cabinet","POWER ISSUE",
U843="Sharing","POWER ISSUE",
U843="Sites strategiques &amp; DataCenter","POWER ISSUE",
U843="Exclu","Exclu",
U843="SAT","TX ISSUE",
U843="SPARE-ISSUE","SPARE-ISSUE",
U843="Fiber CAmtel","TX ISSUE",
U843="Fiber AOF","TX ISSUE",
U843="Projet OCM (HUAWEI)","TRAVAUX-HUAWEI",
U843="Projet OCM (NOKIA)","TRAVAUX -NOKIA",
U843="ACCESS-ISSUE","ACCESS-ISSUE",
U843="Projet OCM (ZTE, NOKIA, autres projets)","TRAVAUX OCM",
U843="No root CAuse","No root cause",
U843="ODU HS","TX ISSUE",
U843="IP &amp; VLAN","TX ISSUE",
U843="Warehouse HUAWEI","SPARE-ISSUE",
U843="SPARE-HS","SPARE-ISSUE",
U843="Power Telco","RAN ISSUE",U843="no impacts","no impacts"
),"")</f>
        <v/>
      </c>
      <c r="U843" s="28"/>
      <c r="V843" s="35" t="str" cm="1">
        <f t="array" ref="V843">IFERROR(_xlfn.IFS(
U843="MPR ISSUE","ACTIVE",
U843="BSS Hardware Issue","ACTIVE",
U843="Sites strategiques, MLL, Pylone, etc.","PASSIVE",
U843="AKTIVCO DEFAUT GE &amp; POWER Cabinet","PASSIVE",
U843="AKTIVCO Coupure ENEO &amp; Baisse de tension","PASSIVE",
U843="Coupure ENEO &amp; Baisse de tension","PASSIVE",
U843="Defaut GE &amp; POWER Cabinet","PASSIVE",
U843="Sharing","PASSIVE",
U843="Sites strategiques &amp; DataCenter","PASSIVE",
U843="Exclu","Exclu",
U843="SAT","ACTIVE",
U843="SPARE-ISSUE","SPARE-ISSUE",
U843="Fiber CAmtel","ACTIVE",
U843="Fiber AOF","ACTIVE",
U843="Projet OCM (HUAWEI)","PLANNED WORKS",
U843="Projet OCM (NOKIA)","PLANNED WORKS",
U843="ACCESS-ISSUE","ACCESS-ISSUE",
U843="Projet OCM (ZTE, NOKIA, autres projets)","PLANNED WORKS",
U843="No root CAuse","No root cause",
U843="ODU HS","ACTIVE",
U843="IP &amp; VLAN","ACTIVE",
U843="Warehouse HUAWEI","SPARE-ISSUE",
U843="SPARE-HS","SPARE-ISSUE",
U843="Power Telco","ACTIVE",U843="no impacts","no impacts"
),"")</f>
        <v/>
      </c>
      <c r="W843" s="102"/>
      <c r="X843" s="102"/>
      <c r="Y843" s="102"/>
      <c r="Z843" s="102"/>
      <c r="AA843" s="102"/>
      <c r="AB843" s="104" t="s">
        <v>5423</v>
      </c>
      <c r="AC843" s="9"/>
      <c r="AD843" s="9"/>
      <c r="AE843" s="7" t="s">
        <v>5423</v>
      </c>
      <c r="AF843" s="6"/>
      <c r="AG843" s="7"/>
      <c r="AH843" s="3" t="s">
        <v>5423</v>
      </c>
      <c r="AI843" s="18" t="s">
        <v>5423</v>
      </c>
      <c r="AJ843" s="18" t="s">
        <v>5423</v>
      </c>
      <c r="AK843" s="18" t="s">
        <v>5423</v>
      </c>
      <c r="AL843" s="18" t="s">
        <v>5423</v>
      </c>
      <c r="AM843" s="18" t="s">
        <v>5423</v>
      </c>
      <c r="AN843" s="18" t="s">
        <v>5423</v>
      </c>
      <c r="AO843" s="18" t="s">
        <v>5423</v>
      </c>
      <c r="AP843" s="18" t="s">
        <v>5423</v>
      </c>
      <c r="AQ843" s="18" t="s">
        <v>5423</v>
      </c>
      <c r="AR843" s="18" t="s">
        <v>5423</v>
      </c>
      <c r="AS843" s="18" t="s">
        <v>5423</v>
      </c>
      <c r="AT843" s="18" t="s">
        <v>5423</v>
      </c>
      <c r="AU843" s="9" t="s">
        <v>5423</v>
      </c>
      <c r="AV843" s="14"/>
      <c r="AW843" s="14" t="s">
        <v>5423</v>
      </c>
      <c r="AX843" s="14" t="str">
        <f>_xlfn.XLOOKUP(B843,'[4]cell downs 18042026 17h'!$B:$B,'[4]cell downs 18042026 17h'!$B:$B,"")</f>
        <v/>
      </c>
      <c r="AY843" s="14" t="str">
        <f>_xlfn.XLOOKUP(B843,'[5]Cells Huawei 19042026 15h'!$B:$B,'[5]Cells Huawei 19042026 15h'!$B:$B,"")</f>
        <v/>
      </c>
      <c r="AZ843" s="105" t="str">
        <f>_xlfn.XLOOKUP(B843,'INCIDENT-04-23-2026'!E:E,'INCIDENT-04-23-2026'!F:F,"")</f>
        <v/>
      </c>
      <c r="BA843" s="105" t="str">
        <f>_xlfn.XLOOKUP(B843,'[6]Eneo 17H'!$C:$C,'[6]Eneo 17H'!$I:$I,"")</f>
        <v/>
      </c>
      <c r="BB843" s="105" t="str">
        <f>_xlfn.XLOOKUP(B843,[8]ALL!$B:$B,[8]ALL!$M:$M,"")</f>
        <v/>
      </c>
      <c r="BC843" s="105" t="str">
        <f>_xlfn.XLOOKUP(B843,'[6]Eneo 17H'!$C:$C,'[6]Eneo 17H'!$I:$I,"")</f>
        <v/>
      </c>
      <c r="BD843" s="105" t="str">
        <f>_xlfn.XLOOKUP(B843,'[7]Eneo 12H'!$C:$C,'[7]Eneo 12H'!$I:$I,"")</f>
        <v/>
      </c>
      <c r="BE843" s="105" t="s">
        <v>5423</v>
      </c>
    </row>
    <row r="844" spans="1:57" hidden="1" x14ac:dyDescent="0.3">
      <c r="A844" s="1" t="s">
        <v>2161</v>
      </c>
      <c r="B844" s="8" t="s">
        <v>2162</v>
      </c>
      <c r="C844" s="3" t="str">
        <f>_xlfn.XLOOKUP(B844,'[1]daily break down'!$D:$D,'[1]daily break down'!$E:$E,"")</f>
        <v>CENTRE</v>
      </c>
      <c r="D844" s="1" t="s">
        <v>11</v>
      </c>
      <c r="E844" s="1" t="s">
        <v>12</v>
      </c>
      <c r="F844" s="3" t="s">
        <v>226</v>
      </c>
      <c r="G844" s="1" t="s">
        <v>489</v>
      </c>
      <c r="H844" s="27" t="str">
        <f>_xlfn.XLOOKUP(B844,[2]CALCULATION!$B:$B,[2]CALCULATION!$H:$H,"")</f>
        <v>ZTE</v>
      </c>
      <c r="I844" s="23">
        <v>7.8117643030190089E-3</v>
      </c>
      <c r="J844" s="23">
        <v>0</v>
      </c>
      <c r="K844" s="23">
        <v>0</v>
      </c>
      <c r="L844" s="23">
        <v>0</v>
      </c>
      <c r="M844" s="23">
        <v>4.7084606757925194E-3</v>
      </c>
      <c r="N844" s="23">
        <v>0</v>
      </c>
      <c r="O844" s="23">
        <v>1.2734245918620614E-2</v>
      </c>
      <c r="P844" s="103" t="s">
        <v>6554</v>
      </c>
      <c r="Q844" s="36" t="s">
        <v>5796</v>
      </c>
      <c r="R844" s="36"/>
      <c r="S844" s="35" t="str" cm="1">
        <f t="array" ref="S844">IFERROR(_xlfn.IFS(
U844="MPR ISSUE","PDH",
U844="BSS Hardware Issue","BSS",
U844="Sites strategiques, MLL, Pylone, etc.","ENVTECH",
U844="AKTIVCO DEFAUT GE &amp; POWER Cabinet","AKTIVCO",
U844="AKTIVCO Coupure ENEO &amp; Baisse de tension","AKTIVCO GRID ONLY",
U844="Coupure ENEO &amp; Baisse de tension","IHS GRID ONLY",
U844="Defaut GE &amp; POWER Cabinet","IHS",
U844="Sharing","Partners",
U844="Sites strategiques &amp; DataCenter","SST &amp; DC",
U844="Exclu","Exclu",
U844="SAT","SAT",
U844="SPARE-ISSUE","SPARE-ISSUE",
U844="Fiber CAmtel","TRANS_FO_CAMTEL",
U844="Fiber AOF","Fiber AOF",
U844="Projet OCM (HUAWEI)","TRAVAUX-HUAWEI",
U844="Projet OCM (NOKIA)","TRAVAUX-NOKIA",
U844="ACCESS-ISSUE","ACCESS-ISSUE",
U844="Projet OCM (ZTE, NOKIA, autres projets)","TRAVAUX OCM",
U844="No root CAuse","No root cause",
U844="ODU HS","PDH",
U844="IP &amp; VLAN","PDH",
U844="Warehouse HUAWEI","SPARE-ISSUE",
U844="SPARE-HS","SPARE-ISSUE",
U844="Power Telco","BSS",U844="no impacts","no impacts"
),"")</f>
        <v/>
      </c>
      <c r="T844" s="35" t="str" cm="1">
        <f t="array" ref="T844">IFERROR(_xlfn.IFS(
U844="MPR ISSUE","TX ISSUE",
U844="BSS Hardware Issue","RAN ISSUE",
U844="Sites strategiques, MLL, Pylone, etc.","ENVTECH",
U844="AKTIVCO DEFAUT GE &amp; POWER Cabinet","POWER ISSUE",
U844="AKTIVCO Coupure ENEO &amp; Baisse de tension","POWER ISSUE",
U844="Coupure ENEO &amp; Baisse de tension","POWER ISSUE",
U844="Defaut GE &amp; POWER Cabinet","POWER ISSUE",
U844="Sharing","POWER ISSUE",
U844="Sites strategiques &amp; DataCenter","POWER ISSUE",
U844="Exclu","Exclu",
U844="SAT","TX ISSUE",
U844="SPARE-ISSUE","SPARE-ISSUE",
U844="Fiber CAmtel","TX ISSUE",
U844="Fiber AOF","TX ISSUE",
U844="Projet OCM (HUAWEI)","TRAVAUX-HUAWEI",
U844="Projet OCM (NOKIA)","TRAVAUX -NOKIA",
U844="ACCESS-ISSUE","ACCESS-ISSUE",
U844="Projet OCM (ZTE, NOKIA, autres projets)","TRAVAUX OCM",
U844="No root CAuse","No root cause",
U844="ODU HS","TX ISSUE",
U844="IP &amp; VLAN","TX ISSUE",
U844="Warehouse HUAWEI","SPARE-ISSUE",
U844="SPARE-HS","SPARE-ISSUE",
U844="Power Telco","RAN ISSUE",U844="no impacts","no impacts"
),"")</f>
        <v/>
      </c>
      <c r="U844" s="28"/>
      <c r="V844" s="35" t="str" cm="1">
        <f t="array" ref="V844">IFERROR(_xlfn.IFS(
U844="MPR ISSUE","ACTIVE",
U844="BSS Hardware Issue","ACTIVE",
U844="Sites strategiques, MLL, Pylone, etc.","PASSIVE",
U844="AKTIVCO DEFAUT GE &amp; POWER Cabinet","PASSIVE",
U844="AKTIVCO Coupure ENEO &amp; Baisse de tension","PASSIVE",
U844="Coupure ENEO &amp; Baisse de tension","PASSIVE",
U844="Defaut GE &amp; POWER Cabinet","PASSIVE",
U844="Sharing","PASSIVE",
U844="Sites strategiques &amp; DataCenter","PASSIVE",
U844="Exclu","Exclu",
U844="SAT","ACTIVE",
U844="SPARE-ISSUE","SPARE-ISSUE",
U844="Fiber CAmtel","ACTIVE",
U844="Fiber AOF","ACTIVE",
U844="Projet OCM (HUAWEI)","PLANNED WORKS",
U844="Projet OCM (NOKIA)","PLANNED WORKS",
U844="ACCESS-ISSUE","ACCESS-ISSUE",
U844="Projet OCM (ZTE, NOKIA, autres projets)","PLANNED WORKS",
U844="No root CAuse","No root cause",
U844="ODU HS","ACTIVE",
U844="IP &amp; VLAN","ACTIVE",
U844="Warehouse HUAWEI","SPARE-ISSUE",
U844="SPARE-HS","SPARE-ISSUE",
U844="Power Telco","ACTIVE",U844="no impacts","no impacts"
),"")</f>
        <v/>
      </c>
      <c r="W844" s="102"/>
      <c r="X844" s="102"/>
      <c r="Y844" s="102"/>
      <c r="Z844" s="102"/>
      <c r="AA844" s="102"/>
      <c r="AB844" s="104" t="s">
        <v>5423</v>
      </c>
      <c r="AC844" s="9"/>
      <c r="AD844" s="9"/>
      <c r="AE844" s="7" t="s">
        <v>5423</v>
      </c>
      <c r="AF844" s="6"/>
      <c r="AG844" s="7"/>
      <c r="AH844" s="3" t="s">
        <v>5423</v>
      </c>
      <c r="AI844" s="18" t="s">
        <v>5423</v>
      </c>
      <c r="AJ844" s="18" t="s">
        <v>5423</v>
      </c>
      <c r="AK844" s="18" t="s">
        <v>5423</v>
      </c>
      <c r="AL844" s="18" t="s">
        <v>5423</v>
      </c>
      <c r="AM844" s="18" t="s">
        <v>5423</v>
      </c>
      <c r="AN844" s="18" t="s">
        <v>5423</v>
      </c>
      <c r="AO844" s="18" t="s">
        <v>5423</v>
      </c>
      <c r="AP844" s="18" t="s">
        <v>5423</v>
      </c>
      <c r="AQ844" s="18" t="s">
        <v>5423</v>
      </c>
      <c r="AR844" s="18" t="s">
        <v>5423</v>
      </c>
      <c r="AS844" s="18" t="s">
        <v>5423</v>
      </c>
      <c r="AT844" s="18" t="s">
        <v>5423</v>
      </c>
      <c r="AU844" s="9" t="s">
        <v>5423</v>
      </c>
      <c r="AV844" s="14"/>
      <c r="AW844" s="14" t="s">
        <v>5423</v>
      </c>
      <c r="AX844" s="14" t="str">
        <f>_xlfn.XLOOKUP(B844,'[4]cell downs 18042026 17h'!$B:$B,'[4]cell downs 18042026 17h'!$B:$B,"")</f>
        <v/>
      </c>
      <c r="AY844" s="14" t="str">
        <f>_xlfn.XLOOKUP(B844,'[5]Cells Huawei 19042026 15h'!$B:$B,'[5]Cells Huawei 19042026 15h'!$B:$B,"")</f>
        <v/>
      </c>
      <c r="AZ844" s="105" t="str">
        <f>_xlfn.XLOOKUP(B844,'INCIDENT-04-23-2026'!E:E,'INCIDENT-04-23-2026'!F:F,"")</f>
        <v/>
      </c>
      <c r="BA844" s="105" t="str">
        <f>_xlfn.XLOOKUP(B844,'[6]Eneo 17H'!$C:$C,'[6]Eneo 17H'!$I:$I,"")</f>
        <v/>
      </c>
      <c r="BB844" s="105" t="str">
        <f>_xlfn.XLOOKUP(B844,[8]ALL!$B:$B,[8]ALL!$M:$M,"")</f>
        <v/>
      </c>
      <c r="BC844" s="105" t="str">
        <f>_xlfn.XLOOKUP(B844,'[6]Eneo 17H'!$C:$C,'[6]Eneo 17H'!$I:$I,"")</f>
        <v/>
      </c>
      <c r="BD844" s="105" t="str">
        <f>_xlfn.XLOOKUP(B844,'[7]Eneo 12H'!$C:$C,'[7]Eneo 12H'!$I:$I,"")</f>
        <v/>
      </c>
      <c r="BE844" s="105" t="s">
        <v>5423</v>
      </c>
    </row>
    <row r="845" spans="1:57" hidden="1" x14ac:dyDescent="0.3">
      <c r="A845" s="1" t="s">
        <v>2165</v>
      </c>
      <c r="B845" s="8" t="s">
        <v>2166</v>
      </c>
      <c r="C845" s="3" t="str">
        <f>_xlfn.XLOOKUP(B845,'[1]daily break down'!$D:$D,'[1]daily break down'!$E:$E,"")</f>
        <v>CENTRE</v>
      </c>
      <c r="D845" s="1" t="s">
        <v>11</v>
      </c>
      <c r="E845" s="1" t="s">
        <v>12</v>
      </c>
      <c r="F845" s="3" t="s">
        <v>226</v>
      </c>
      <c r="G845" s="1" t="s">
        <v>489</v>
      </c>
      <c r="H845" s="27" t="str">
        <f>_xlfn.XLOOKUP(B845,[2]CALCULATION!$B:$B,[2]CALCULATION!$H:$H,"")</f>
        <v>ZTE</v>
      </c>
      <c r="I845" s="23">
        <v>7.9722800078769734E-3</v>
      </c>
      <c r="J845" s="23">
        <v>0</v>
      </c>
      <c r="K845" s="23">
        <v>0</v>
      </c>
      <c r="L845" s="23">
        <v>0</v>
      </c>
      <c r="M845" s="23">
        <v>4.6549554408403318E-3</v>
      </c>
      <c r="N845" s="23">
        <v>0</v>
      </c>
      <c r="O845" s="23">
        <v>2.9089012735672708E-2</v>
      </c>
      <c r="P845" s="103" t="s">
        <v>6554</v>
      </c>
      <c r="Q845" s="36" t="s">
        <v>5796</v>
      </c>
      <c r="R845" s="36"/>
      <c r="S845" s="35" t="str" cm="1">
        <f t="array" ref="S845">IFERROR(_xlfn.IFS(
U845="MPR ISSUE","PDH",
U845="BSS Hardware Issue","BSS",
U845="Sites strategiques, MLL, Pylone, etc.","ENVTECH",
U845="AKTIVCO DEFAUT GE &amp; POWER Cabinet","AKTIVCO",
U845="AKTIVCO Coupure ENEO &amp; Baisse de tension","AKTIVCO GRID ONLY",
U845="Coupure ENEO &amp; Baisse de tension","IHS GRID ONLY",
U845="Defaut GE &amp; POWER Cabinet","IHS",
U845="Sharing","Partners",
U845="Sites strategiques &amp; DataCenter","SST &amp; DC",
U845="Exclu","Exclu",
U845="SAT","SAT",
U845="SPARE-ISSUE","SPARE-ISSUE",
U845="Fiber CAmtel","TRANS_FO_CAMTEL",
U845="Fiber AOF","Fiber AOF",
U845="Projet OCM (HUAWEI)","TRAVAUX-HUAWEI",
U845="Projet OCM (NOKIA)","TRAVAUX-NOKIA",
U845="ACCESS-ISSUE","ACCESS-ISSUE",
U845="Projet OCM (ZTE, NOKIA, autres projets)","TRAVAUX OCM",
U845="No root CAuse","No root cause",
U845="ODU HS","PDH",
U845="IP &amp; VLAN","PDH",
U845="Warehouse HUAWEI","SPARE-ISSUE",
U845="SPARE-HS","SPARE-ISSUE",
U845="Power Telco","BSS",U845="no impacts","no impacts"
),"")</f>
        <v/>
      </c>
      <c r="T845" s="35" t="str" cm="1">
        <f t="array" ref="T845">IFERROR(_xlfn.IFS(
U845="MPR ISSUE","TX ISSUE",
U845="BSS Hardware Issue","RAN ISSUE",
U845="Sites strategiques, MLL, Pylone, etc.","ENVTECH",
U845="AKTIVCO DEFAUT GE &amp; POWER Cabinet","POWER ISSUE",
U845="AKTIVCO Coupure ENEO &amp; Baisse de tension","POWER ISSUE",
U845="Coupure ENEO &amp; Baisse de tension","POWER ISSUE",
U845="Defaut GE &amp; POWER Cabinet","POWER ISSUE",
U845="Sharing","POWER ISSUE",
U845="Sites strategiques &amp; DataCenter","POWER ISSUE",
U845="Exclu","Exclu",
U845="SAT","TX ISSUE",
U845="SPARE-ISSUE","SPARE-ISSUE",
U845="Fiber CAmtel","TX ISSUE",
U845="Fiber AOF","TX ISSUE",
U845="Projet OCM (HUAWEI)","TRAVAUX-HUAWEI",
U845="Projet OCM (NOKIA)","TRAVAUX -NOKIA",
U845="ACCESS-ISSUE","ACCESS-ISSUE",
U845="Projet OCM (ZTE, NOKIA, autres projets)","TRAVAUX OCM",
U845="No root CAuse","No root cause",
U845="ODU HS","TX ISSUE",
U845="IP &amp; VLAN","TX ISSUE",
U845="Warehouse HUAWEI","SPARE-ISSUE",
U845="SPARE-HS","SPARE-ISSUE",
U845="Power Telco","RAN ISSUE",U845="no impacts","no impacts"
),"")</f>
        <v/>
      </c>
      <c r="U845" s="28"/>
      <c r="V845" s="35" t="str" cm="1">
        <f t="array" ref="V845">IFERROR(_xlfn.IFS(
U845="MPR ISSUE","ACTIVE",
U845="BSS Hardware Issue","ACTIVE",
U845="Sites strategiques, MLL, Pylone, etc.","PASSIVE",
U845="AKTIVCO DEFAUT GE &amp; POWER Cabinet","PASSIVE",
U845="AKTIVCO Coupure ENEO &amp; Baisse de tension","PASSIVE",
U845="Coupure ENEO &amp; Baisse de tension","PASSIVE",
U845="Defaut GE &amp; POWER Cabinet","PASSIVE",
U845="Sharing","PASSIVE",
U845="Sites strategiques &amp; DataCenter","PASSIVE",
U845="Exclu","Exclu",
U845="SAT","ACTIVE",
U845="SPARE-ISSUE","SPARE-ISSUE",
U845="Fiber CAmtel","ACTIVE",
U845="Fiber AOF","ACTIVE",
U845="Projet OCM (HUAWEI)","PLANNED WORKS",
U845="Projet OCM (NOKIA)","PLANNED WORKS",
U845="ACCESS-ISSUE","ACCESS-ISSUE",
U845="Projet OCM (ZTE, NOKIA, autres projets)","PLANNED WORKS",
U845="No root CAuse","No root cause",
U845="ODU HS","ACTIVE",
U845="IP &amp; VLAN","ACTIVE",
U845="Warehouse HUAWEI","SPARE-ISSUE",
U845="SPARE-HS","SPARE-ISSUE",
U845="Power Telco","ACTIVE",U845="no impacts","no impacts"
),"")</f>
        <v/>
      </c>
      <c r="W845" s="102"/>
      <c r="X845" s="102"/>
      <c r="Y845" s="102"/>
      <c r="Z845" s="102"/>
      <c r="AA845" s="102"/>
      <c r="AB845" s="104" t="s">
        <v>5423</v>
      </c>
      <c r="AC845" s="9"/>
      <c r="AD845" s="9"/>
      <c r="AE845" s="7" t="s">
        <v>5423</v>
      </c>
      <c r="AF845" s="6"/>
      <c r="AG845" s="7"/>
      <c r="AH845" s="3" t="s">
        <v>5423</v>
      </c>
      <c r="AI845" s="18" t="s">
        <v>5423</v>
      </c>
      <c r="AJ845" s="18" t="s">
        <v>5423</v>
      </c>
      <c r="AK845" s="18" t="s">
        <v>5423</v>
      </c>
      <c r="AL845" s="18" t="s">
        <v>5423</v>
      </c>
      <c r="AM845" s="18" t="s">
        <v>5423</v>
      </c>
      <c r="AN845" s="18" t="s">
        <v>5423</v>
      </c>
      <c r="AO845" s="18" t="s">
        <v>5423</v>
      </c>
      <c r="AP845" s="18" t="s">
        <v>5423</v>
      </c>
      <c r="AQ845" s="18" t="s">
        <v>5423</v>
      </c>
      <c r="AR845" s="18" t="s">
        <v>5423</v>
      </c>
      <c r="AS845" s="18" t="s">
        <v>5423</v>
      </c>
      <c r="AT845" s="18" t="s">
        <v>5423</v>
      </c>
      <c r="AU845" s="9" t="s">
        <v>5423</v>
      </c>
      <c r="AV845" s="14"/>
      <c r="AW845" s="14" t="s">
        <v>5423</v>
      </c>
      <c r="AX845" s="14" t="str">
        <f>_xlfn.XLOOKUP(B845,'[4]cell downs 18042026 17h'!$B:$B,'[4]cell downs 18042026 17h'!$B:$B,"")</f>
        <v/>
      </c>
      <c r="AY845" s="14" t="str">
        <f>_xlfn.XLOOKUP(B845,'[5]Cells Huawei 19042026 15h'!$B:$B,'[5]Cells Huawei 19042026 15h'!$B:$B,"")</f>
        <v/>
      </c>
      <c r="AZ845" s="105" t="str">
        <f>_xlfn.XLOOKUP(B845,'INCIDENT-04-23-2026'!E:E,'INCIDENT-04-23-2026'!F:F,"")</f>
        <v/>
      </c>
      <c r="BA845" s="105" t="str">
        <f>_xlfn.XLOOKUP(B845,'[6]Eneo 17H'!$C:$C,'[6]Eneo 17H'!$I:$I,"")</f>
        <v/>
      </c>
      <c r="BB845" s="105" t="str">
        <f>_xlfn.XLOOKUP(B845,[8]ALL!$B:$B,[8]ALL!$M:$M,"")</f>
        <v/>
      </c>
      <c r="BC845" s="105" t="str">
        <f>_xlfn.XLOOKUP(B845,'[6]Eneo 17H'!$C:$C,'[6]Eneo 17H'!$I:$I,"")</f>
        <v/>
      </c>
      <c r="BD845" s="105" t="str">
        <f>_xlfn.XLOOKUP(B845,'[7]Eneo 12H'!$C:$C,'[7]Eneo 12H'!$I:$I,"")</f>
        <v/>
      </c>
      <c r="BE845" s="105" t="s">
        <v>5423</v>
      </c>
    </row>
    <row r="846" spans="1:57" hidden="1" x14ac:dyDescent="0.3">
      <c r="A846" s="2" t="s">
        <v>3426</v>
      </c>
      <c r="B846" s="8" t="s">
        <v>3427</v>
      </c>
      <c r="C846" s="3" t="str">
        <f>_xlfn.XLOOKUP(B846,'[1]daily break down'!$D:$D,'[1]daily break down'!$E:$E,"")</f>
        <v>ADAMAOUA</v>
      </c>
      <c r="D846" s="1" t="s">
        <v>11</v>
      </c>
      <c r="E846" s="1" t="s">
        <v>12</v>
      </c>
      <c r="F846" s="3" t="s">
        <v>90</v>
      </c>
      <c r="G846" s="1" t="s">
        <v>3428</v>
      </c>
      <c r="H846" s="26" t="str">
        <f>_xlfn.XLOOKUP(B846,[2]CALCULATION!$B:$B,[2]CALCULATION!$H:$H,"")</f>
        <v>NOKIA</v>
      </c>
      <c r="I846" s="23">
        <v>0</v>
      </c>
      <c r="J846" s="23">
        <v>0</v>
      </c>
      <c r="K846" s="23">
        <v>0</v>
      </c>
      <c r="L846" s="23">
        <v>0</v>
      </c>
      <c r="M846" s="23">
        <v>3.6029748478909459E-3</v>
      </c>
      <c r="N846" s="23">
        <v>0</v>
      </c>
      <c r="O846" s="23">
        <v>5.3505234952196091E-4</v>
      </c>
      <c r="P846" s="103" t="s">
        <v>6554</v>
      </c>
      <c r="Q846" s="36" t="s">
        <v>5796</v>
      </c>
      <c r="R846" s="36"/>
      <c r="S846" s="35" t="str" cm="1">
        <f t="array" ref="S846">IFERROR(_xlfn.IFS(
U846="MPR ISSUE","PDH",
U846="BSS Hardware Issue","BSS",
U846="Sites strategiques, MLL, Pylone, etc.","ENVTECH",
U846="AKTIVCO DEFAUT GE &amp; POWER Cabinet","AKTIVCO",
U846="AKTIVCO Coupure ENEO &amp; Baisse de tension","AKTIVCO GRID ONLY",
U846="Coupure ENEO &amp; Baisse de tension","IHS GRID ONLY",
U846="Defaut GE &amp; POWER Cabinet","IHS",
U846="Sharing","Partners",
U846="Sites strategiques &amp; DataCenter","SST &amp; DC",
U846="Exclu","Exclu",
U846="SAT","SAT",
U846="SPARE-ISSUE","SPARE-ISSUE",
U846="Fiber CAmtel","TRANS_FO_CAMTEL",
U846="Fiber AOF","Fiber AOF",
U846="Projet OCM (HUAWEI)","TRAVAUX-HUAWEI",
U846="Projet OCM (NOKIA)","TRAVAUX-NOKIA",
U846="ACCESS-ISSUE","ACCESS-ISSUE",
U846="Projet OCM (ZTE, NOKIA, autres projets)","TRAVAUX OCM",
U846="No root CAuse","No root cause",
U846="ODU HS","PDH",
U846="IP &amp; VLAN","PDH",
U846="Warehouse HUAWEI","SPARE-ISSUE",
U846="SPARE-HS","SPARE-ISSUE",
U846="Power Telco","BSS",U846="no impacts","no impacts"
),"")</f>
        <v/>
      </c>
      <c r="T846" s="35" t="str" cm="1">
        <f t="array" ref="T846">IFERROR(_xlfn.IFS(
U846="MPR ISSUE","TX ISSUE",
U846="BSS Hardware Issue","RAN ISSUE",
U846="Sites strategiques, MLL, Pylone, etc.","ENVTECH",
U846="AKTIVCO DEFAUT GE &amp; POWER Cabinet","POWER ISSUE",
U846="AKTIVCO Coupure ENEO &amp; Baisse de tension","POWER ISSUE",
U846="Coupure ENEO &amp; Baisse de tension","POWER ISSUE",
U846="Defaut GE &amp; POWER Cabinet","POWER ISSUE",
U846="Sharing","POWER ISSUE",
U846="Sites strategiques &amp; DataCenter","POWER ISSUE",
U846="Exclu","Exclu",
U846="SAT","TX ISSUE",
U846="SPARE-ISSUE","SPARE-ISSUE",
U846="Fiber CAmtel","TX ISSUE",
U846="Fiber AOF","TX ISSUE",
U846="Projet OCM (HUAWEI)","TRAVAUX-HUAWEI",
U846="Projet OCM (NOKIA)","TRAVAUX -NOKIA",
U846="ACCESS-ISSUE","ACCESS-ISSUE",
U846="Projet OCM (ZTE, NOKIA, autres projets)","TRAVAUX OCM",
U846="No root CAuse","No root cause",
U846="ODU HS","TX ISSUE",
U846="IP &amp; VLAN","TX ISSUE",
U846="Warehouse HUAWEI","SPARE-ISSUE",
U846="SPARE-HS","SPARE-ISSUE",
U846="Power Telco","RAN ISSUE",U846="no impacts","no impacts"
),"")</f>
        <v/>
      </c>
      <c r="U846" s="28"/>
      <c r="V846" s="35" t="str" cm="1">
        <f t="array" ref="V846">IFERROR(_xlfn.IFS(
U846="MPR ISSUE","ACTIVE",
U846="BSS Hardware Issue","ACTIVE",
U846="Sites strategiques, MLL, Pylone, etc.","PASSIVE",
U846="AKTIVCO DEFAUT GE &amp; POWER Cabinet","PASSIVE",
U846="AKTIVCO Coupure ENEO &amp; Baisse de tension","PASSIVE",
U846="Coupure ENEO &amp; Baisse de tension","PASSIVE",
U846="Defaut GE &amp; POWER Cabinet","PASSIVE",
U846="Sharing","PASSIVE",
U846="Sites strategiques &amp; DataCenter","PASSIVE",
U846="Exclu","Exclu",
U846="SAT","ACTIVE",
U846="SPARE-ISSUE","SPARE-ISSUE",
U846="Fiber CAmtel","ACTIVE",
U846="Fiber AOF","ACTIVE",
U846="Projet OCM (HUAWEI)","PLANNED WORKS",
U846="Projet OCM (NOKIA)","PLANNED WORKS",
U846="ACCESS-ISSUE","ACCESS-ISSUE",
U846="Projet OCM (ZTE, NOKIA, autres projets)","PLANNED WORKS",
U846="No root CAuse","No root cause",
U846="ODU HS","ACTIVE",
U846="IP &amp; VLAN","ACTIVE",
U846="Warehouse HUAWEI","SPARE-ISSUE",
U846="SPARE-HS","SPARE-ISSUE",
U846="Power Telco","ACTIVE",U846="no impacts","no impacts"
),"")</f>
        <v/>
      </c>
      <c r="W846" s="102"/>
      <c r="X846" s="102"/>
      <c r="Y846" s="102"/>
      <c r="Z846" s="102"/>
      <c r="AA846" s="102"/>
      <c r="AB846" s="104" t="s">
        <v>5423</v>
      </c>
      <c r="AC846" s="9"/>
      <c r="AD846" s="9"/>
      <c r="AE846" s="7" t="s">
        <v>5423</v>
      </c>
      <c r="AF846" s="6"/>
      <c r="AG846" s="7"/>
      <c r="AH846" s="3" t="s">
        <v>5423</v>
      </c>
      <c r="AI846" s="18" t="s">
        <v>5423</v>
      </c>
      <c r="AJ846" s="18" t="s">
        <v>5423</v>
      </c>
      <c r="AK846" s="18" t="s">
        <v>5423</v>
      </c>
      <c r="AL846" s="18" t="s">
        <v>5423</v>
      </c>
      <c r="AM846" s="18" t="s">
        <v>5423</v>
      </c>
      <c r="AN846" s="18" t="s">
        <v>5423</v>
      </c>
      <c r="AO846" s="18" t="s">
        <v>5423</v>
      </c>
      <c r="AP846" s="18" t="s">
        <v>5423</v>
      </c>
      <c r="AQ846" s="18" t="s">
        <v>5423</v>
      </c>
      <c r="AR846" s="18" t="s">
        <v>5423</v>
      </c>
      <c r="AS846" s="18" t="s">
        <v>5423</v>
      </c>
      <c r="AT846" s="18" t="s">
        <v>5423</v>
      </c>
      <c r="AU846" s="9" t="s">
        <v>5423</v>
      </c>
      <c r="AV846" s="14"/>
      <c r="AW846" s="14" t="s">
        <v>5423</v>
      </c>
      <c r="AX846" s="14" t="str">
        <f>_xlfn.XLOOKUP(B846,'[4]cell downs 18042026 17h'!$B:$B,'[4]cell downs 18042026 17h'!$B:$B,"")</f>
        <v/>
      </c>
      <c r="AY846" s="14" t="str">
        <f>_xlfn.XLOOKUP(B846,'[5]Cells Huawei 19042026 15h'!$B:$B,'[5]Cells Huawei 19042026 15h'!$B:$B,"")</f>
        <v/>
      </c>
      <c r="AZ846" s="105" t="str">
        <f>_xlfn.XLOOKUP(B846,'INCIDENT-04-23-2026'!E:E,'INCIDENT-04-23-2026'!F:F,"")</f>
        <v/>
      </c>
      <c r="BA846" s="105" t="str">
        <f>_xlfn.XLOOKUP(B846,'[6]Eneo 17H'!$C:$C,'[6]Eneo 17H'!$I:$I,"")</f>
        <v/>
      </c>
      <c r="BB846" s="105" t="str">
        <f>_xlfn.XLOOKUP(B846,[8]ALL!$B:$B,[8]ALL!$M:$M,"")</f>
        <v/>
      </c>
      <c r="BC846" s="105" t="str">
        <f>_xlfn.XLOOKUP(B846,'[6]Eneo 17H'!$C:$C,'[6]Eneo 17H'!$I:$I,"")</f>
        <v/>
      </c>
      <c r="BD846" s="105" t="str">
        <f>_xlfn.XLOOKUP(B846,'[7]Eneo 12H'!$C:$C,'[7]Eneo 12H'!$I:$I,"")</f>
        <v/>
      </c>
      <c r="BE846" s="105" t="s">
        <v>5423</v>
      </c>
    </row>
    <row r="847" spans="1:57" hidden="1" x14ac:dyDescent="0.3">
      <c r="A847" s="1" t="s">
        <v>952</v>
      </c>
      <c r="B847" s="8" t="s">
        <v>953</v>
      </c>
      <c r="C847" s="3" t="str">
        <f>_xlfn.XLOOKUP(B847,'[1]daily break down'!$D:$D,'[1]daily break down'!$E:$E,"")</f>
        <v>SUD-OUEST</v>
      </c>
      <c r="D847" s="1" t="s">
        <v>11</v>
      </c>
      <c r="E847" s="1" t="s">
        <v>12</v>
      </c>
      <c r="F847" s="3" t="s">
        <v>13</v>
      </c>
      <c r="G847" s="1" t="s">
        <v>106</v>
      </c>
      <c r="H847" s="25" t="str">
        <f>_xlfn.XLOOKUP(B847,[2]CALCULATION!$B:$B,[2]CALCULATION!$H:$H,"")</f>
        <v>Huawei</v>
      </c>
      <c r="I847" s="23">
        <v>0</v>
      </c>
      <c r="J847" s="23">
        <v>1.6051570485656314E-3</v>
      </c>
      <c r="K847" s="23">
        <v>0</v>
      </c>
      <c r="L847" s="23">
        <v>5.3505234952187721E-4</v>
      </c>
      <c r="M847" s="23">
        <v>3.4778402718922017E-3</v>
      </c>
      <c r="N847" s="23">
        <v>0</v>
      </c>
      <c r="O847" s="23">
        <v>0.54286411382489674</v>
      </c>
      <c r="P847" s="103" t="s">
        <v>6554</v>
      </c>
      <c r="Q847" s="36" t="s">
        <v>5796</v>
      </c>
      <c r="R847" s="36"/>
      <c r="S847" s="35" t="str" cm="1">
        <f t="array" ref="S847">IFERROR(_xlfn.IFS(
U847="MPR ISSUE","PDH",
U847="BSS Hardware Issue","BSS",
U847="Sites strategiques, MLL, Pylone, etc.","ENVTECH",
U847="AKTIVCO DEFAUT GE &amp; POWER Cabinet","AKTIVCO",
U847="AKTIVCO Coupure ENEO &amp; Baisse de tension","AKTIVCO GRID ONLY",
U847="Coupure ENEO &amp; Baisse de tension","IHS GRID ONLY",
U847="Defaut GE &amp; POWER Cabinet","IHS",
U847="Sharing","Partners",
U847="Sites strategiques &amp; DataCenter","SST &amp; DC",
U847="Exclu","Exclu",
U847="SAT","SAT",
U847="SPARE-ISSUE","SPARE-ISSUE",
U847="Fiber CAmtel","TRANS_FO_CAMTEL",
U847="Fiber AOF","Fiber AOF",
U847="Projet OCM (HUAWEI)","TRAVAUX-HUAWEI",
U847="Projet OCM (NOKIA)","TRAVAUX-NOKIA",
U847="ACCESS-ISSUE","ACCESS-ISSUE",
U847="Projet OCM (ZTE, NOKIA, autres projets)","TRAVAUX OCM",
U847="No root CAuse","No root cause",
U847="ODU HS","PDH",
U847="IP &amp; VLAN","PDH",
U847="Warehouse HUAWEI","SPARE-ISSUE",
U847="SPARE-HS","SPARE-ISSUE",
U847="Power Telco","BSS",U847="no impacts","no impacts"
),"")</f>
        <v/>
      </c>
      <c r="T847" s="35" t="str" cm="1">
        <f t="array" ref="T847">IFERROR(_xlfn.IFS(
U847="MPR ISSUE","TX ISSUE",
U847="BSS Hardware Issue","RAN ISSUE",
U847="Sites strategiques, MLL, Pylone, etc.","ENVTECH",
U847="AKTIVCO DEFAUT GE &amp; POWER Cabinet","POWER ISSUE",
U847="AKTIVCO Coupure ENEO &amp; Baisse de tension","POWER ISSUE",
U847="Coupure ENEO &amp; Baisse de tension","POWER ISSUE",
U847="Defaut GE &amp; POWER Cabinet","POWER ISSUE",
U847="Sharing","POWER ISSUE",
U847="Sites strategiques &amp; DataCenter","POWER ISSUE",
U847="Exclu","Exclu",
U847="SAT","TX ISSUE",
U847="SPARE-ISSUE","SPARE-ISSUE",
U847="Fiber CAmtel","TX ISSUE",
U847="Fiber AOF","TX ISSUE",
U847="Projet OCM (HUAWEI)","TRAVAUX-HUAWEI",
U847="Projet OCM (NOKIA)","TRAVAUX -NOKIA",
U847="ACCESS-ISSUE","ACCESS-ISSUE",
U847="Projet OCM (ZTE, NOKIA, autres projets)","TRAVAUX OCM",
U847="No root CAuse","No root cause",
U847="ODU HS","TX ISSUE",
U847="IP &amp; VLAN","TX ISSUE",
U847="Warehouse HUAWEI","SPARE-ISSUE",
U847="SPARE-HS","SPARE-ISSUE",
U847="Power Telco","RAN ISSUE",U847="no impacts","no impacts"
),"")</f>
        <v/>
      </c>
      <c r="U847" s="28"/>
      <c r="V847" s="35" t="str" cm="1">
        <f t="array" ref="V847">IFERROR(_xlfn.IFS(
U847="MPR ISSUE","ACTIVE",
U847="BSS Hardware Issue","ACTIVE",
U847="Sites strategiques, MLL, Pylone, etc.","PASSIVE",
U847="AKTIVCO DEFAUT GE &amp; POWER Cabinet","PASSIVE",
U847="AKTIVCO Coupure ENEO &amp; Baisse de tension","PASSIVE",
U847="Coupure ENEO &amp; Baisse de tension","PASSIVE",
U847="Defaut GE &amp; POWER Cabinet","PASSIVE",
U847="Sharing","PASSIVE",
U847="Sites strategiques &amp; DataCenter","PASSIVE",
U847="Exclu","Exclu",
U847="SAT","ACTIVE",
U847="SPARE-ISSUE","SPARE-ISSUE",
U847="Fiber CAmtel","ACTIVE",
U847="Fiber AOF","ACTIVE",
U847="Projet OCM (HUAWEI)","PLANNED WORKS",
U847="Projet OCM (NOKIA)","PLANNED WORKS",
U847="ACCESS-ISSUE","ACCESS-ISSUE",
U847="Projet OCM (ZTE, NOKIA, autres projets)","PLANNED WORKS",
U847="No root CAuse","No root cause",
U847="ODU HS","ACTIVE",
U847="IP &amp; VLAN","ACTIVE",
U847="Warehouse HUAWEI","SPARE-ISSUE",
U847="SPARE-HS","SPARE-ISSUE",
U847="Power Telco","ACTIVE",U847="no impacts","no impacts"
),"")</f>
        <v/>
      </c>
      <c r="W847" s="102"/>
      <c r="X847" s="102"/>
      <c r="Y847" s="102"/>
      <c r="Z847" s="102"/>
      <c r="AA847" s="102"/>
      <c r="AB847" s="104" t="s">
        <v>5423</v>
      </c>
      <c r="AC847" s="9"/>
      <c r="AD847" s="9"/>
      <c r="AE847" s="7" t="s">
        <v>5423</v>
      </c>
      <c r="AF847" s="6"/>
      <c r="AG847" s="7"/>
      <c r="AH847" s="3" t="s">
        <v>5423</v>
      </c>
      <c r="AI847" s="18" t="s">
        <v>5423</v>
      </c>
      <c r="AJ847" s="18" t="s">
        <v>5423</v>
      </c>
      <c r="AK847" s="18" t="s">
        <v>5423</v>
      </c>
      <c r="AL847" s="18" t="s">
        <v>5423</v>
      </c>
      <c r="AM847" s="18" t="s">
        <v>5423</v>
      </c>
      <c r="AN847" s="18" t="s">
        <v>5423</v>
      </c>
      <c r="AO847" s="18" t="s">
        <v>5423</v>
      </c>
      <c r="AP847" s="18" t="s">
        <v>5423</v>
      </c>
      <c r="AQ847" s="18" t="s">
        <v>5423</v>
      </c>
      <c r="AR847" s="18" t="s">
        <v>5423</v>
      </c>
      <c r="AS847" s="18" t="s">
        <v>5423</v>
      </c>
      <c r="AT847" s="18" t="s">
        <v>5423</v>
      </c>
      <c r="AU847" s="9" t="s">
        <v>5423</v>
      </c>
      <c r="AV847" s="14"/>
      <c r="AW847" s="14" t="s">
        <v>5423</v>
      </c>
      <c r="AX847" s="14" t="str">
        <f>_xlfn.XLOOKUP(B847,'[4]cell downs 18042026 17h'!$B:$B,'[4]cell downs 18042026 17h'!$B:$B,"")</f>
        <v/>
      </c>
      <c r="AY847" s="14" t="str">
        <f>_xlfn.XLOOKUP(B847,'[5]Cells Huawei 19042026 15h'!$B:$B,'[5]Cells Huawei 19042026 15h'!$B:$B,"")</f>
        <v/>
      </c>
      <c r="AZ847" s="105" t="str">
        <f>_xlfn.XLOOKUP(B847,'INCIDENT-04-23-2026'!E:E,'INCIDENT-04-23-2026'!F:F,"")</f>
        <v/>
      </c>
      <c r="BA847" s="105" t="str">
        <f>_xlfn.XLOOKUP(B847,'[6]Eneo 17H'!$C:$C,'[6]Eneo 17H'!$I:$I,"")</f>
        <v/>
      </c>
      <c r="BB847" s="105" t="str">
        <f>_xlfn.XLOOKUP(B847,[8]ALL!$B:$B,[8]ALL!$M:$M,"")</f>
        <v/>
      </c>
      <c r="BC847" s="105" t="str">
        <f>_xlfn.XLOOKUP(B847,'[6]Eneo 17H'!$C:$C,'[6]Eneo 17H'!$I:$I,"")</f>
        <v/>
      </c>
      <c r="BD847" s="105" t="str">
        <f>_xlfn.XLOOKUP(B847,'[7]Eneo 12H'!$C:$C,'[7]Eneo 12H'!$I:$I,"")</f>
        <v/>
      </c>
      <c r="BE847" s="105" t="s">
        <v>5423</v>
      </c>
    </row>
    <row r="848" spans="1:57" hidden="1" x14ac:dyDescent="0.3">
      <c r="A848" s="1" t="s">
        <v>204</v>
      </c>
      <c r="B848" s="1" t="s">
        <v>205</v>
      </c>
      <c r="C848" s="3" t="str">
        <f>_xlfn.XLOOKUP(B848,'[1]daily break down'!$D:$D,'[1]daily break down'!$E:$E,"")</f>
        <v>EXTREME-NORD</v>
      </c>
      <c r="D848" s="1" t="s">
        <v>11</v>
      </c>
      <c r="E848" s="1" t="s">
        <v>96</v>
      </c>
      <c r="F848" s="3" t="s">
        <v>55</v>
      </c>
      <c r="G848" s="1" t="s">
        <v>206</v>
      </c>
      <c r="H848" s="26" t="str">
        <f>_xlfn.XLOOKUP(B848,[2]CALCULATION!$B:$B,[2]CALCULATION!$H:$H,"")</f>
        <v>NOKIA</v>
      </c>
      <c r="I848" s="23">
        <v>0</v>
      </c>
      <c r="J848" s="23">
        <v>0</v>
      </c>
      <c r="K848" s="23">
        <v>2.0552252499051171</v>
      </c>
      <c r="L848" s="23">
        <v>0</v>
      </c>
      <c r="M848" s="23">
        <v>2.9429582324530077E-3</v>
      </c>
      <c r="N848" s="23">
        <v>0</v>
      </c>
      <c r="O848" s="23">
        <v>0</v>
      </c>
      <c r="P848" s="103" t="s">
        <v>6554</v>
      </c>
      <c r="Q848" s="36" t="s">
        <v>6552</v>
      </c>
      <c r="R848" s="36"/>
      <c r="S848" s="35" t="str" cm="1">
        <f t="array" ref="S848">IFERROR(_xlfn.IFS(
U848="MPR ISSUE","PDH",
U848="BSS Hardware Issue","BSS",
U848="Sites strategiques, MLL, Pylone, etc.","ENVTECH",
U848="AKTIVCO DEFAUT GE &amp; POWER Cabinet","AKTIVCO",
U848="AKTIVCO Coupure ENEO &amp; Baisse de tension","AKTIVCO GRID ONLY",
U848="Coupure ENEO &amp; Baisse de tension","IHS GRID ONLY",
U848="Defaut GE &amp; POWER Cabinet","IHS",
U848="Sharing","Partners",
U848="Sites strategiques &amp; DataCenter","SST &amp; DC",
U848="Exclu","Exclu",
U848="SAT","SAT",
U848="SPARE-ISSUE","SPARE-ISSUE",
U848="Fiber CAmtel","TRANS_FO_CAMTEL",
U848="Fiber AOF","Fiber AOF",
U848="Projet OCM (HUAWEI)","TRAVAUX-HUAWEI",
U848="Projet OCM (NOKIA)","TRAVAUX-NOKIA",
U848="ACCESS-ISSUE","ACCESS-ISSUE",
U848="Projet OCM (ZTE, NOKIA, autres projets)","TRAVAUX OCM",
U848="No root CAuse","No root cause",
U848="ODU HS","PDH",
U848="IP &amp; VLAN","PDH",
U848="Warehouse HUAWEI","SPARE-ISSUE",
U848="SPARE-HS","SPARE-ISSUE",
U848="Power Telco","BSS",U848="no impacts","no impacts"
),"")</f>
        <v/>
      </c>
      <c r="T848" s="35" t="str" cm="1">
        <f t="array" ref="T848">IFERROR(_xlfn.IFS(
U848="MPR ISSUE","TX ISSUE",
U848="BSS Hardware Issue","RAN ISSUE",
U848="Sites strategiques, MLL, Pylone, etc.","ENVTECH",
U848="AKTIVCO DEFAUT GE &amp; POWER Cabinet","POWER ISSUE",
U848="AKTIVCO Coupure ENEO &amp; Baisse de tension","POWER ISSUE",
U848="Coupure ENEO &amp; Baisse de tension","POWER ISSUE",
U848="Defaut GE &amp; POWER Cabinet","POWER ISSUE",
U848="Sharing","POWER ISSUE",
U848="Sites strategiques &amp; DataCenter","POWER ISSUE",
U848="Exclu","Exclu",
U848="SAT","TX ISSUE",
U848="SPARE-ISSUE","SPARE-ISSUE",
U848="Fiber CAmtel","TX ISSUE",
U848="Fiber AOF","TX ISSUE",
U848="Projet OCM (HUAWEI)","TRAVAUX-HUAWEI",
U848="Projet OCM (NOKIA)","TRAVAUX -NOKIA",
U848="ACCESS-ISSUE","ACCESS-ISSUE",
U848="Projet OCM (ZTE, NOKIA, autres projets)","TRAVAUX OCM",
U848="No root CAuse","No root cause",
U848="ODU HS","TX ISSUE",
U848="IP &amp; VLAN","TX ISSUE",
U848="Warehouse HUAWEI","SPARE-ISSUE",
U848="SPARE-HS","SPARE-ISSUE",
U848="Power Telco","RAN ISSUE",U848="no impacts","no impacts"
),"")</f>
        <v/>
      </c>
      <c r="U848" s="28"/>
      <c r="V848" s="35" t="str" cm="1">
        <f t="array" ref="V848">IFERROR(_xlfn.IFS(
U848="MPR ISSUE","ACTIVE",
U848="BSS Hardware Issue","ACTIVE",
U848="Sites strategiques, MLL, Pylone, etc.","PASSIVE",
U848="AKTIVCO DEFAUT GE &amp; POWER Cabinet","PASSIVE",
U848="AKTIVCO Coupure ENEO &amp; Baisse de tension","PASSIVE",
U848="Coupure ENEO &amp; Baisse de tension","PASSIVE",
U848="Defaut GE &amp; POWER Cabinet","PASSIVE",
U848="Sharing","PASSIVE",
U848="Sites strategiques &amp; DataCenter","PASSIVE",
U848="Exclu","Exclu",
U848="SAT","ACTIVE",
U848="SPARE-ISSUE","SPARE-ISSUE",
U848="Fiber CAmtel","ACTIVE",
U848="Fiber AOF","ACTIVE",
U848="Projet OCM (HUAWEI)","PLANNED WORKS",
U848="Projet OCM (NOKIA)","PLANNED WORKS",
U848="ACCESS-ISSUE","ACCESS-ISSUE",
U848="Projet OCM (ZTE, NOKIA, autres projets)","PLANNED WORKS",
U848="No root CAuse","No root cause",
U848="ODU HS","ACTIVE",
U848="IP &amp; VLAN","ACTIVE",
U848="Warehouse HUAWEI","SPARE-ISSUE",
U848="SPARE-HS","SPARE-ISSUE",
U848="Power Telco","ACTIVE",U848="no impacts","no impacts"
),"")</f>
        <v/>
      </c>
      <c r="W848" s="102"/>
      <c r="X848" s="102"/>
      <c r="Y848" s="102"/>
      <c r="Z848" s="102"/>
      <c r="AA848" s="102"/>
      <c r="AB848" s="104" t="s">
        <v>5423</v>
      </c>
      <c r="AC848" s="9"/>
      <c r="AD848" s="9"/>
      <c r="AE848" s="7" t="s">
        <v>5423</v>
      </c>
      <c r="AF848" s="6"/>
      <c r="AG848" s="7"/>
      <c r="AH848" s="3" t="s">
        <v>5423</v>
      </c>
      <c r="AI848" s="18" t="s">
        <v>5423</v>
      </c>
      <c r="AJ848" s="18" t="s">
        <v>5423</v>
      </c>
      <c r="AK848" s="18" t="s">
        <v>5423</v>
      </c>
      <c r="AL848" s="18" t="s">
        <v>5423</v>
      </c>
      <c r="AM848" s="18" t="s">
        <v>5423</v>
      </c>
      <c r="AN848" s="18" t="s">
        <v>5423</v>
      </c>
      <c r="AO848" s="18" t="s">
        <v>5423</v>
      </c>
      <c r="AP848" s="18" t="s">
        <v>5423</v>
      </c>
      <c r="AQ848" s="18" t="s">
        <v>5423</v>
      </c>
      <c r="AR848" s="18" t="s">
        <v>5423</v>
      </c>
      <c r="AS848" s="18" t="s">
        <v>5423</v>
      </c>
      <c r="AT848" s="18" t="s">
        <v>5423</v>
      </c>
      <c r="AU848" s="9" t="s">
        <v>5423</v>
      </c>
      <c r="AV848" s="14"/>
      <c r="AW848" s="14" t="s">
        <v>5423</v>
      </c>
      <c r="AX848" s="14" t="str">
        <f>_xlfn.XLOOKUP(B848,'[4]cell downs 18042026 17h'!$B:$B,'[4]cell downs 18042026 17h'!$B:$B,"")</f>
        <v/>
      </c>
      <c r="AY848" s="14" t="str">
        <f>_xlfn.XLOOKUP(B848,'[5]Cells Huawei 19042026 15h'!$B:$B,'[5]Cells Huawei 19042026 15h'!$B:$B,"")</f>
        <v/>
      </c>
      <c r="AZ848" s="105" t="str">
        <f>_xlfn.XLOOKUP(B848,'INCIDENT-04-23-2026'!E:E,'INCIDENT-04-23-2026'!F:F,"")</f>
        <v/>
      </c>
      <c r="BA848" s="105" t="str">
        <f>_xlfn.XLOOKUP(B848,'[6]Eneo 17H'!$C:$C,'[6]Eneo 17H'!$I:$I,"")</f>
        <v/>
      </c>
      <c r="BB848" s="105" t="str">
        <f>_xlfn.XLOOKUP(B848,[8]ALL!$B:$B,[8]ALL!$M:$M,"")</f>
        <v/>
      </c>
      <c r="BC848" s="105" t="str">
        <f>_xlfn.XLOOKUP(B848,'[6]Eneo 17H'!$C:$C,'[6]Eneo 17H'!$I:$I,"")</f>
        <v/>
      </c>
      <c r="BD848" s="105" t="str">
        <f>_xlfn.XLOOKUP(B848,'[7]Eneo 12H'!$C:$C,'[7]Eneo 12H'!$I:$I,"")</f>
        <v/>
      </c>
      <c r="BE848" s="105" t="s">
        <v>5423</v>
      </c>
    </row>
    <row r="849" spans="1:57" hidden="1" x14ac:dyDescent="0.3">
      <c r="A849" s="1" t="s">
        <v>1118</v>
      </c>
      <c r="B849" s="8" t="s">
        <v>1119</v>
      </c>
      <c r="C849" s="3" t="str">
        <f>_xlfn.XLOOKUP(B849,'[1]daily break down'!$D:$D,'[1]daily break down'!$E:$E,"")</f>
        <v>EXTREME-NORD</v>
      </c>
      <c r="D849" s="1" t="s">
        <v>11</v>
      </c>
      <c r="E849" s="1" t="s">
        <v>83</v>
      </c>
      <c r="F849" s="3" t="s">
        <v>55</v>
      </c>
      <c r="G849" s="1" t="s">
        <v>1118</v>
      </c>
      <c r="H849" s="26" t="str">
        <f>_xlfn.XLOOKUP(B849,[2]CALCULATION!$B:$B,[2]CALCULATION!$H:$H,"")</f>
        <v>NOKIA</v>
      </c>
      <c r="I849" s="23">
        <v>0</v>
      </c>
      <c r="J849" s="23">
        <v>0</v>
      </c>
      <c r="K849" s="23">
        <v>0</v>
      </c>
      <c r="L849" s="23">
        <v>0</v>
      </c>
      <c r="M849" s="23">
        <v>2.9429582324530077E-3</v>
      </c>
      <c r="N849" s="23">
        <v>0</v>
      </c>
      <c r="O849" s="23">
        <v>0</v>
      </c>
      <c r="P849" s="103" t="s">
        <v>6554</v>
      </c>
      <c r="Q849" s="36" t="s">
        <v>6552</v>
      </c>
      <c r="R849" s="36"/>
      <c r="S849" s="35" t="str" cm="1">
        <f t="array" ref="S849">IFERROR(_xlfn.IFS(
U849="MPR ISSUE","PDH",
U849="BSS Hardware Issue","BSS",
U849="Sites strategiques, MLL, Pylone, etc.","ENVTECH",
U849="AKTIVCO DEFAUT GE &amp; POWER Cabinet","AKTIVCO",
U849="AKTIVCO Coupure ENEO &amp; Baisse de tension","AKTIVCO GRID ONLY",
U849="Coupure ENEO &amp; Baisse de tension","IHS GRID ONLY",
U849="Defaut GE &amp; POWER Cabinet","IHS",
U849="Sharing","Partners",
U849="Sites strategiques &amp; DataCenter","SST &amp; DC",
U849="Exclu","Exclu",
U849="SAT","SAT",
U849="SPARE-ISSUE","SPARE-ISSUE",
U849="Fiber CAmtel","TRANS_FO_CAMTEL",
U849="Fiber AOF","Fiber AOF",
U849="Projet OCM (HUAWEI)","TRAVAUX-HUAWEI",
U849="Projet OCM (NOKIA)","TRAVAUX-NOKIA",
U849="ACCESS-ISSUE","ACCESS-ISSUE",
U849="Projet OCM (ZTE, NOKIA, autres projets)","TRAVAUX OCM",
U849="No root CAuse","No root cause",
U849="ODU HS","PDH",
U849="IP &amp; VLAN","PDH",
U849="Warehouse HUAWEI","SPARE-ISSUE",
U849="SPARE-HS","SPARE-ISSUE",
U849="Power Telco","BSS",U849="no impacts","no impacts"
),"")</f>
        <v/>
      </c>
      <c r="T849" s="35" t="str" cm="1">
        <f t="array" ref="T849">IFERROR(_xlfn.IFS(
U849="MPR ISSUE","TX ISSUE",
U849="BSS Hardware Issue","RAN ISSUE",
U849="Sites strategiques, MLL, Pylone, etc.","ENVTECH",
U849="AKTIVCO DEFAUT GE &amp; POWER Cabinet","POWER ISSUE",
U849="AKTIVCO Coupure ENEO &amp; Baisse de tension","POWER ISSUE",
U849="Coupure ENEO &amp; Baisse de tension","POWER ISSUE",
U849="Defaut GE &amp; POWER Cabinet","POWER ISSUE",
U849="Sharing","POWER ISSUE",
U849="Sites strategiques &amp; DataCenter","POWER ISSUE",
U849="Exclu","Exclu",
U849="SAT","TX ISSUE",
U849="SPARE-ISSUE","SPARE-ISSUE",
U849="Fiber CAmtel","TX ISSUE",
U849="Fiber AOF","TX ISSUE",
U849="Projet OCM (HUAWEI)","TRAVAUX-HUAWEI",
U849="Projet OCM (NOKIA)","TRAVAUX -NOKIA",
U849="ACCESS-ISSUE","ACCESS-ISSUE",
U849="Projet OCM (ZTE, NOKIA, autres projets)","TRAVAUX OCM",
U849="No root CAuse","No root cause",
U849="ODU HS","TX ISSUE",
U849="IP &amp; VLAN","TX ISSUE",
U849="Warehouse HUAWEI","SPARE-ISSUE",
U849="SPARE-HS","SPARE-ISSUE",
U849="Power Telco","RAN ISSUE",U849="no impacts","no impacts"
),"")</f>
        <v/>
      </c>
      <c r="U849" s="28"/>
      <c r="V849" s="35" t="str" cm="1">
        <f t="array" ref="V849">IFERROR(_xlfn.IFS(
U849="MPR ISSUE","ACTIVE",
U849="BSS Hardware Issue","ACTIVE",
U849="Sites strategiques, MLL, Pylone, etc.","PASSIVE",
U849="AKTIVCO DEFAUT GE &amp; POWER Cabinet","PASSIVE",
U849="AKTIVCO Coupure ENEO &amp; Baisse de tension","PASSIVE",
U849="Coupure ENEO &amp; Baisse de tension","PASSIVE",
U849="Defaut GE &amp; POWER Cabinet","PASSIVE",
U849="Sharing","PASSIVE",
U849="Sites strategiques &amp; DataCenter","PASSIVE",
U849="Exclu","Exclu",
U849="SAT","ACTIVE",
U849="SPARE-ISSUE","SPARE-ISSUE",
U849="Fiber CAmtel","ACTIVE",
U849="Fiber AOF","ACTIVE",
U849="Projet OCM (HUAWEI)","PLANNED WORKS",
U849="Projet OCM (NOKIA)","PLANNED WORKS",
U849="ACCESS-ISSUE","ACCESS-ISSUE",
U849="Projet OCM (ZTE, NOKIA, autres projets)","PLANNED WORKS",
U849="No root CAuse","No root cause",
U849="ODU HS","ACTIVE",
U849="IP &amp; VLAN","ACTIVE",
U849="Warehouse HUAWEI","SPARE-ISSUE",
U849="SPARE-HS","SPARE-ISSUE",
U849="Power Telco","ACTIVE",U849="no impacts","no impacts"
),"")</f>
        <v/>
      </c>
      <c r="W849" s="102"/>
      <c r="X849" s="102"/>
      <c r="Y849" s="102"/>
      <c r="Z849" s="102"/>
      <c r="AA849" s="102"/>
      <c r="AB849" s="104" t="s">
        <v>5423</v>
      </c>
      <c r="AC849" s="9"/>
      <c r="AD849" s="9"/>
      <c r="AE849" s="7" t="s">
        <v>5423</v>
      </c>
      <c r="AF849" s="6"/>
      <c r="AG849" s="7"/>
      <c r="AH849" s="3" t="s">
        <v>5423</v>
      </c>
      <c r="AI849" s="18" t="s">
        <v>5423</v>
      </c>
      <c r="AJ849" s="18" t="s">
        <v>5423</v>
      </c>
      <c r="AK849" s="18" t="s">
        <v>5423</v>
      </c>
      <c r="AL849" s="18" t="s">
        <v>5423</v>
      </c>
      <c r="AM849" s="18" t="s">
        <v>5423</v>
      </c>
      <c r="AN849" s="18" t="s">
        <v>5423</v>
      </c>
      <c r="AO849" s="18" t="s">
        <v>5423</v>
      </c>
      <c r="AP849" s="18" t="s">
        <v>5423</v>
      </c>
      <c r="AQ849" s="18" t="s">
        <v>5423</v>
      </c>
      <c r="AR849" s="18" t="s">
        <v>5423</v>
      </c>
      <c r="AS849" s="18" t="s">
        <v>5423</v>
      </c>
      <c r="AT849" s="18" t="s">
        <v>5423</v>
      </c>
      <c r="AU849" s="9" t="s">
        <v>5423</v>
      </c>
      <c r="AV849" s="14"/>
      <c r="AW849" s="14" t="s">
        <v>5423</v>
      </c>
      <c r="AX849" s="14" t="str">
        <f>_xlfn.XLOOKUP(B849,'[4]cell downs 18042026 17h'!$B:$B,'[4]cell downs 18042026 17h'!$B:$B,"")</f>
        <v/>
      </c>
      <c r="AY849" s="14" t="str">
        <f>_xlfn.XLOOKUP(B849,'[5]Cells Huawei 19042026 15h'!$B:$B,'[5]Cells Huawei 19042026 15h'!$B:$B,"")</f>
        <v/>
      </c>
      <c r="AZ849" s="105" t="str">
        <f>_xlfn.XLOOKUP(B849,'INCIDENT-04-23-2026'!E:E,'INCIDENT-04-23-2026'!F:F,"")</f>
        <v/>
      </c>
      <c r="BA849" s="105" t="str">
        <f>_xlfn.XLOOKUP(B849,'[6]Eneo 17H'!$C:$C,'[6]Eneo 17H'!$I:$I,"")</f>
        <v/>
      </c>
      <c r="BB849" s="105" t="str">
        <f>_xlfn.XLOOKUP(B849,[8]ALL!$B:$B,[8]ALL!$M:$M,"")</f>
        <v/>
      </c>
      <c r="BC849" s="105" t="str">
        <f>_xlfn.XLOOKUP(B849,'[6]Eneo 17H'!$C:$C,'[6]Eneo 17H'!$I:$I,"")</f>
        <v/>
      </c>
      <c r="BD849" s="105" t="str">
        <f>_xlfn.XLOOKUP(B849,'[7]Eneo 12H'!$C:$C,'[7]Eneo 12H'!$I:$I,"")</f>
        <v/>
      </c>
      <c r="BE849" s="105" t="s">
        <v>5423</v>
      </c>
    </row>
    <row r="850" spans="1:57" hidden="1" x14ac:dyDescent="0.3">
      <c r="A850" s="1" t="s">
        <v>4518</v>
      </c>
      <c r="B850" s="8" t="s">
        <v>4519</v>
      </c>
      <c r="C850" s="3" t="str">
        <f>_xlfn.XLOOKUP(B850,'[1]daily break down'!$D:$D,'[1]daily break down'!$E:$E,"")</f>
        <v>Douala</v>
      </c>
      <c r="D850" s="1" t="s">
        <v>11</v>
      </c>
      <c r="E850" s="1" t="s">
        <v>12</v>
      </c>
      <c r="F850" s="3" t="s">
        <v>31</v>
      </c>
      <c r="G850" s="1" t="s">
        <v>32</v>
      </c>
      <c r="H850" s="27" t="str">
        <f>_xlfn.XLOOKUP(B850,[2]CALCULATION!$B:$B,[2]CALCULATION!$H:$H,"")</f>
        <v>ZTE</v>
      </c>
      <c r="I850" s="23">
        <v>0</v>
      </c>
      <c r="J850" s="23">
        <v>0</v>
      </c>
      <c r="K850" s="23">
        <v>0</v>
      </c>
      <c r="L850" s="23">
        <v>0</v>
      </c>
      <c r="M850" s="23">
        <v>2.2293847896745524E-3</v>
      </c>
      <c r="N850" s="23">
        <v>0</v>
      </c>
      <c r="O850" s="23">
        <v>0</v>
      </c>
      <c r="P850" s="103" t="s">
        <v>6554</v>
      </c>
      <c r="Q850" s="36" t="s">
        <v>5796</v>
      </c>
      <c r="R850" s="36"/>
      <c r="S850" s="35" t="str" cm="1">
        <f t="array" ref="S850">IFERROR(_xlfn.IFS(
U850="MPR ISSUE","PDH",
U850="BSS Hardware Issue","BSS",
U850="Sites strategiques, MLL, Pylone, etc.","ENVTECH",
U850="AKTIVCO DEFAUT GE &amp; POWER Cabinet","AKTIVCO",
U850="AKTIVCO Coupure ENEO &amp; Baisse de tension","AKTIVCO GRID ONLY",
U850="Coupure ENEO &amp; Baisse de tension","IHS GRID ONLY",
U850="Defaut GE &amp; POWER Cabinet","IHS",
U850="Sharing","Partners",
U850="Sites strategiques &amp; DataCenter","SST &amp; DC",
U850="Exclu","Exclu",
U850="SAT","SAT",
U850="SPARE-ISSUE","SPARE-ISSUE",
U850="Fiber CAmtel","TRANS_FO_CAMTEL",
U850="Fiber AOF","Fiber AOF",
U850="Projet OCM (HUAWEI)","TRAVAUX-HUAWEI",
U850="Projet OCM (NOKIA)","TRAVAUX-NOKIA",
U850="ACCESS-ISSUE","ACCESS-ISSUE",
U850="Projet OCM (ZTE, NOKIA, autres projets)","TRAVAUX OCM",
U850="No root CAuse","No root cause",
U850="ODU HS","PDH",
U850="IP &amp; VLAN","PDH",
U850="Warehouse HUAWEI","SPARE-ISSUE",
U850="SPARE-HS","SPARE-ISSUE",
U850="Power Telco","BSS",U850="no impacts","no impacts"
),"")</f>
        <v/>
      </c>
      <c r="T850" s="35" t="str" cm="1">
        <f t="array" ref="T850">IFERROR(_xlfn.IFS(
U850="MPR ISSUE","TX ISSUE",
U850="BSS Hardware Issue","RAN ISSUE",
U850="Sites strategiques, MLL, Pylone, etc.","ENVTECH",
U850="AKTIVCO DEFAUT GE &amp; POWER Cabinet","POWER ISSUE",
U850="AKTIVCO Coupure ENEO &amp; Baisse de tension","POWER ISSUE",
U850="Coupure ENEO &amp; Baisse de tension","POWER ISSUE",
U850="Defaut GE &amp; POWER Cabinet","POWER ISSUE",
U850="Sharing","POWER ISSUE",
U850="Sites strategiques &amp; DataCenter","POWER ISSUE",
U850="Exclu","Exclu",
U850="SAT","TX ISSUE",
U850="SPARE-ISSUE","SPARE-ISSUE",
U850="Fiber CAmtel","TX ISSUE",
U850="Fiber AOF","TX ISSUE",
U850="Projet OCM (HUAWEI)","TRAVAUX-HUAWEI",
U850="Projet OCM (NOKIA)","TRAVAUX -NOKIA",
U850="ACCESS-ISSUE","ACCESS-ISSUE",
U850="Projet OCM (ZTE, NOKIA, autres projets)","TRAVAUX OCM",
U850="No root CAuse","No root cause",
U850="ODU HS","TX ISSUE",
U850="IP &amp; VLAN","TX ISSUE",
U850="Warehouse HUAWEI","SPARE-ISSUE",
U850="SPARE-HS","SPARE-ISSUE",
U850="Power Telco","RAN ISSUE",U850="no impacts","no impacts"
),"")</f>
        <v/>
      </c>
      <c r="U850" s="28"/>
      <c r="V850" s="35" t="str" cm="1">
        <f t="array" ref="V850">IFERROR(_xlfn.IFS(
U850="MPR ISSUE","ACTIVE",
U850="BSS Hardware Issue","ACTIVE",
U850="Sites strategiques, MLL, Pylone, etc.","PASSIVE",
U850="AKTIVCO DEFAUT GE &amp; POWER Cabinet","PASSIVE",
U850="AKTIVCO Coupure ENEO &amp; Baisse de tension","PASSIVE",
U850="Coupure ENEO &amp; Baisse de tension","PASSIVE",
U850="Defaut GE &amp; POWER Cabinet","PASSIVE",
U850="Sharing","PASSIVE",
U850="Sites strategiques &amp; DataCenter","PASSIVE",
U850="Exclu","Exclu",
U850="SAT","ACTIVE",
U850="SPARE-ISSUE","SPARE-ISSUE",
U850="Fiber CAmtel","ACTIVE",
U850="Fiber AOF","ACTIVE",
U850="Projet OCM (HUAWEI)","PLANNED WORKS",
U850="Projet OCM (NOKIA)","PLANNED WORKS",
U850="ACCESS-ISSUE","ACCESS-ISSUE",
U850="Projet OCM (ZTE, NOKIA, autres projets)","PLANNED WORKS",
U850="No root CAuse","No root cause",
U850="ODU HS","ACTIVE",
U850="IP &amp; VLAN","ACTIVE",
U850="Warehouse HUAWEI","SPARE-ISSUE",
U850="SPARE-HS","SPARE-ISSUE",
U850="Power Telco","ACTIVE",U850="no impacts","no impacts"
),"")</f>
        <v/>
      </c>
      <c r="W850" s="102"/>
      <c r="X850" s="102"/>
      <c r="Y850" s="102"/>
      <c r="Z850" s="102"/>
      <c r="AA850" s="102"/>
      <c r="AB850" s="104" t="s">
        <v>5423</v>
      </c>
      <c r="AC850" s="9"/>
      <c r="AD850" s="9"/>
      <c r="AE850" s="7" t="s">
        <v>5423</v>
      </c>
      <c r="AF850" s="6"/>
      <c r="AG850" s="7"/>
      <c r="AH850" s="3" t="s">
        <v>5423</v>
      </c>
      <c r="AI850" s="18" t="s">
        <v>5423</v>
      </c>
      <c r="AJ850" s="18" t="s">
        <v>5423</v>
      </c>
      <c r="AK850" s="18" t="s">
        <v>5423</v>
      </c>
      <c r="AL850" s="18" t="s">
        <v>5423</v>
      </c>
      <c r="AM850" s="18" t="s">
        <v>5423</v>
      </c>
      <c r="AN850" s="18" t="s">
        <v>5423</v>
      </c>
      <c r="AO850" s="18" t="s">
        <v>5423</v>
      </c>
      <c r="AP850" s="18" t="s">
        <v>5423</v>
      </c>
      <c r="AQ850" s="18" t="s">
        <v>5423</v>
      </c>
      <c r="AR850" s="18" t="s">
        <v>5423</v>
      </c>
      <c r="AS850" s="18" t="s">
        <v>5423</v>
      </c>
      <c r="AT850" s="18" t="s">
        <v>5423</v>
      </c>
      <c r="AU850" s="9" t="s">
        <v>5423</v>
      </c>
      <c r="AV850" s="14"/>
      <c r="AW850" s="14" t="s">
        <v>5423</v>
      </c>
      <c r="AX850" s="14" t="str">
        <f>_xlfn.XLOOKUP(B850,'[4]cell downs 18042026 17h'!$B:$B,'[4]cell downs 18042026 17h'!$B:$B,"")</f>
        <v/>
      </c>
      <c r="AY850" s="14" t="str">
        <f>_xlfn.XLOOKUP(B850,'[5]Cells Huawei 19042026 15h'!$B:$B,'[5]Cells Huawei 19042026 15h'!$B:$B,"")</f>
        <v/>
      </c>
      <c r="AZ850" s="105" t="str">
        <f>_xlfn.XLOOKUP(B850,'INCIDENT-04-23-2026'!E:E,'INCIDENT-04-23-2026'!F:F,"")</f>
        <v/>
      </c>
      <c r="BA850" s="105" t="str">
        <f>_xlfn.XLOOKUP(B850,'[6]Eneo 17H'!$C:$C,'[6]Eneo 17H'!$I:$I,"")</f>
        <v/>
      </c>
      <c r="BB850" s="105" t="str">
        <f>_xlfn.XLOOKUP(B850,[8]ALL!$B:$B,[8]ALL!$M:$M,"")</f>
        <v/>
      </c>
      <c r="BC850" s="105" t="str">
        <f>_xlfn.XLOOKUP(B850,'[6]Eneo 17H'!$C:$C,'[6]Eneo 17H'!$I:$I,"")</f>
        <v/>
      </c>
      <c r="BD850" s="105" t="str">
        <f>_xlfn.XLOOKUP(B850,'[7]Eneo 12H'!$C:$C,'[7]Eneo 12H'!$I:$I,"")</f>
        <v/>
      </c>
      <c r="BE850" s="105" t="s">
        <v>5423</v>
      </c>
    </row>
    <row r="851" spans="1:57" hidden="1" x14ac:dyDescent="0.3">
      <c r="A851" s="1" t="s">
        <v>1149</v>
      </c>
      <c r="B851" s="8" t="s">
        <v>1150</v>
      </c>
      <c r="C851" s="3" t="str">
        <f>_xlfn.XLOOKUP(B851,'[1]daily break down'!$D:$D,'[1]daily break down'!$E:$E,"")</f>
        <v>EXTREME-NORD</v>
      </c>
      <c r="D851" s="1" t="s">
        <v>11</v>
      </c>
      <c r="E851" s="1" t="s">
        <v>12</v>
      </c>
      <c r="F851" s="3" t="s">
        <v>55</v>
      </c>
      <c r="G851" s="1" t="s">
        <v>1151</v>
      </c>
      <c r="H851" s="26" t="str">
        <f>_xlfn.XLOOKUP(B851,[2]CALCULATION!$B:$B,[2]CALCULATION!$H:$H,"")</f>
        <v>NOKIA</v>
      </c>
      <c r="I851" s="23">
        <v>0.39203285649467939</v>
      </c>
      <c r="J851" s="23">
        <v>0.488502795113474</v>
      </c>
      <c r="K851" s="23">
        <v>1.7549717064317495E-2</v>
      </c>
      <c r="L851" s="23">
        <v>0</v>
      </c>
      <c r="M851" s="23">
        <v>1.7836110499716445E-3</v>
      </c>
      <c r="N851" s="23">
        <v>0</v>
      </c>
      <c r="O851" s="23">
        <v>0</v>
      </c>
      <c r="P851" s="103" t="s">
        <v>6554</v>
      </c>
      <c r="Q851" s="36" t="s">
        <v>6552</v>
      </c>
      <c r="R851" s="36"/>
      <c r="S851" s="35" t="str" cm="1">
        <f t="array" ref="S851">IFERROR(_xlfn.IFS(
U851="MPR ISSUE","PDH",
U851="BSS Hardware Issue","BSS",
U851="Sites strategiques, MLL, Pylone, etc.","ENVTECH",
U851="AKTIVCO DEFAUT GE &amp; POWER Cabinet","AKTIVCO",
U851="AKTIVCO Coupure ENEO &amp; Baisse de tension","AKTIVCO GRID ONLY",
U851="Coupure ENEO &amp; Baisse de tension","IHS GRID ONLY",
U851="Defaut GE &amp; POWER Cabinet","IHS",
U851="Sharing","Partners",
U851="Sites strategiques &amp; DataCenter","SST &amp; DC",
U851="Exclu","Exclu",
U851="SAT","SAT",
U851="SPARE-ISSUE","SPARE-ISSUE",
U851="Fiber CAmtel","TRANS_FO_CAMTEL",
U851="Fiber AOF","Fiber AOF",
U851="Projet OCM (HUAWEI)","TRAVAUX-HUAWEI",
U851="Projet OCM (NOKIA)","TRAVAUX-NOKIA",
U851="ACCESS-ISSUE","ACCESS-ISSUE",
U851="Projet OCM (ZTE, NOKIA, autres projets)","TRAVAUX OCM",
U851="No root CAuse","No root cause",
U851="ODU HS","PDH",
U851="IP &amp; VLAN","PDH",
U851="Warehouse HUAWEI","SPARE-ISSUE",
U851="SPARE-HS","SPARE-ISSUE",
U851="Power Telco","BSS",U851="no impacts","no impacts"
),"")</f>
        <v/>
      </c>
      <c r="T851" s="35" t="str" cm="1">
        <f t="array" ref="T851">IFERROR(_xlfn.IFS(
U851="MPR ISSUE","TX ISSUE",
U851="BSS Hardware Issue","RAN ISSUE",
U851="Sites strategiques, MLL, Pylone, etc.","ENVTECH",
U851="AKTIVCO DEFAUT GE &amp; POWER Cabinet","POWER ISSUE",
U851="AKTIVCO Coupure ENEO &amp; Baisse de tension","POWER ISSUE",
U851="Coupure ENEO &amp; Baisse de tension","POWER ISSUE",
U851="Defaut GE &amp; POWER Cabinet","POWER ISSUE",
U851="Sharing","POWER ISSUE",
U851="Sites strategiques &amp; DataCenter","POWER ISSUE",
U851="Exclu","Exclu",
U851="SAT","TX ISSUE",
U851="SPARE-ISSUE","SPARE-ISSUE",
U851="Fiber CAmtel","TX ISSUE",
U851="Fiber AOF","TX ISSUE",
U851="Projet OCM (HUAWEI)","TRAVAUX-HUAWEI",
U851="Projet OCM (NOKIA)","TRAVAUX -NOKIA",
U851="ACCESS-ISSUE","ACCESS-ISSUE",
U851="Projet OCM (ZTE, NOKIA, autres projets)","TRAVAUX OCM",
U851="No root CAuse","No root cause",
U851="ODU HS","TX ISSUE",
U851="IP &amp; VLAN","TX ISSUE",
U851="Warehouse HUAWEI","SPARE-ISSUE",
U851="SPARE-HS","SPARE-ISSUE",
U851="Power Telco","RAN ISSUE",U851="no impacts","no impacts"
),"")</f>
        <v/>
      </c>
      <c r="U851" s="28"/>
      <c r="V851" s="35" t="str" cm="1">
        <f t="array" ref="V851">IFERROR(_xlfn.IFS(
U851="MPR ISSUE","ACTIVE",
U851="BSS Hardware Issue","ACTIVE",
U851="Sites strategiques, MLL, Pylone, etc.","PASSIVE",
U851="AKTIVCO DEFAUT GE &amp; POWER Cabinet","PASSIVE",
U851="AKTIVCO Coupure ENEO &amp; Baisse de tension","PASSIVE",
U851="Coupure ENEO &amp; Baisse de tension","PASSIVE",
U851="Defaut GE &amp; POWER Cabinet","PASSIVE",
U851="Sharing","PASSIVE",
U851="Sites strategiques &amp; DataCenter","PASSIVE",
U851="Exclu","Exclu",
U851="SAT","ACTIVE",
U851="SPARE-ISSUE","SPARE-ISSUE",
U851="Fiber CAmtel","ACTIVE",
U851="Fiber AOF","ACTIVE",
U851="Projet OCM (HUAWEI)","PLANNED WORKS",
U851="Projet OCM (NOKIA)","PLANNED WORKS",
U851="ACCESS-ISSUE","ACCESS-ISSUE",
U851="Projet OCM (ZTE, NOKIA, autres projets)","PLANNED WORKS",
U851="No root CAuse","No root cause",
U851="ODU HS","ACTIVE",
U851="IP &amp; VLAN","ACTIVE",
U851="Warehouse HUAWEI","SPARE-ISSUE",
U851="SPARE-HS","SPARE-ISSUE",
U851="Power Telco","ACTIVE",U851="no impacts","no impacts"
),"")</f>
        <v/>
      </c>
      <c r="W851" s="102"/>
      <c r="X851" s="102"/>
      <c r="Y851" s="102"/>
      <c r="Z851" s="102"/>
      <c r="AA851" s="102"/>
      <c r="AB851" s="104" t="s">
        <v>5423</v>
      </c>
      <c r="AC851" s="9"/>
      <c r="AD851" s="9"/>
      <c r="AE851" s="7" t="s">
        <v>5423</v>
      </c>
      <c r="AF851" s="6"/>
      <c r="AG851" s="7"/>
      <c r="AH851" s="3" t="s">
        <v>5423</v>
      </c>
      <c r="AI851" s="18" t="s">
        <v>5423</v>
      </c>
      <c r="AJ851" s="18" t="s">
        <v>5423</v>
      </c>
      <c r="AK851" s="18" t="s">
        <v>5423</v>
      </c>
      <c r="AL851" s="18" t="s">
        <v>5423</v>
      </c>
      <c r="AM851" s="18" t="s">
        <v>5423</v>
      </c>
      <c r="AN851" s="18" t="s">
        <v>5423</v>
      </c>
      <c r="AO851" s="18" t="s">
        <v>5423</v>
      </c>
      <c r="AP851" s="18" t="s">
        <v>5423</v>
      </c>
      <c r="AQ851" s="18" t="s">
        <v>5423</v>
      </c>
      <c r="AR851" s="18" t="s">
        <v>5423</v>
      </c>
      <c r="AS851" s="18" t="s">
        <v>5423</v>
      </c>
      <c r="AT851" s="18" t="s">
        <v>5423</v>
      </c>
      <c r="AU851" s="9" t="s">
        <v>5423</v>
      </c>
      <c r="AV851" s="14"/>
      <c r="AW851" s="14" t="s">
        <v>5423</v>
      </c>
      <c r="AX851" s="14" t="str">
        <f>_xlfn.XLOOKUP(B851,'[4]cell downs 18042026 17h'!$B:$B,'[4]cell downs 18042026 17h'!$B:$B,"")</f>
        <v/>
      </c>
      <c r="AY851" s="14" t="str">
        <f>_xlfn.XLOOKUP(B851,'[5]Cells Huawei 19042026 15h'!$B:$B,'[5]Cells Huawei 19042026 15h'!$B:$B,"")</f>
        <v/>
      </c>
      <c r="AZ851" s="105" t="str">
        <f>_xlfn.XLOOKUP(B851,'INCIDENT-04-23-2026'!E:E,'INCIDENT-04-23-2026'!F:F,"")</f>
        <v/>
      </c>
      <c r="BA851" s="105" t="str">
        <f>_xlfn.XLOOKUP(B851,'[6]Eneo 17H'!$C:$C,'[6]Eneo 17H'!$I:$I,"")</f>
        <v/>
      </c>
      <c r="BB851" s="105" t="str">
        <f>_xlfn.XLOOKUP(B851,[8]ALL!$B:$B,[8]ALL!$M:$M,"")</f>
        <v/>
      </c>
      <c r="BC851" s="105" t="str">
        <f>_xlfn.XLOOKUP(B851,'[6]Eneo 17H'!$C:$C,'[6]Eneo 17H'!$I:$I,"")</f>
        <v/>
      </c>
      <c r="BD851" s="105" t="str">
        <f>_xlfn.XLOOKUP(B851,'[7]Eneo 12H'!$C:$C,'[7]Eneo 12H'!$I:$I,"")</f>
        <v/>
      </c>
      <c r="BE851" s="105" t="s">
        <v>5423</v>
      </c>
    </row>
    <row r="852" spans="1:57" hidden="1" x14ac:dyDescent="0.3">
      <c r="A852" s="1" t="s">
        <v>1156</v>
      </c>
      <c r="B852" s="8" t="s">
        <v>1157</v>
      </c>
      <c r="C852" s="3" t="str">
        <f>_xlfn.XLOOKUP(B852,'[1]daily break down'!$D:$D,'[1]daily break down'!$E:$E,"")</f>
        <v>EXTREME-NORD</v>
      </c>
      <c r="D852" s="1" t="s">
        <v>11</v>
      </c>
      <c r="E852" s="1" t="s">
        <v>12</v>
      </c>
      <c r="F852" s="3" t="s">
        <v>55</v>
      </c>
      <c r="G852" s="1" t="s">
        <v>1158</v>
      </c>
      <c r="H852" s="26" t="str">
        <f>_xlfn.XLOOKUP(B852,[2]CALCULATION!$B:$B,[2]CALCULATION!$H:$H,"")</f>
        <v>NOKIA</v>
      </c>
      <c r="I852" s="23">
        <v>0.51236612990214958</v>
      </c>
      <c r="J852" s="23">
        <v>0.48941238410766125</v>
      </c>
      <c r="K852" s="23">
        <v>0</v>
      </c>
      <c r="L852" s="23">
        <v>0</v>
      </c>
      <c r="M852" s="23">
        <v>1.6944304974729593E-3</v>
      </c>
      <c r="N852" s="23">
        <v>0</v>
      </c>
      <c r="O852" s="23">
        <v>0</v>
      </c>
      <c r="P852" s="103" t="s">
        <v>6554</v>
      </c>
      <c r="Q852" s="36" t="s">
        <v>6552</v>
      </c>
      <c r="R852" s="36"/>
      <c r="S852" s="35" t="str" cm="1">
        <f t="array" ref="S852">IFERROR(_xlfn.IFS(
U852="MPR ISSUE","PDH",
U852="BSS Hardware Issue","BSS",
U852="Sites strategiques, MLL, Pylone, etc.","ENVTECH",
U852="AKTIVCO DEFAUT GE &amp; POWER Cabinet","AKTIVCO",
U852="AKTIVCO Coupure ENEO &amp; Baisse de tension","AKTIVCO GRID ONLY",
U852="Coupure ENEO &amp; Baisse de tension","IHS GRID ONLY",
U852="Defaut GE &amp; POWER Cabinet","IHS",
U852="Sharing","Partners",
U852="Sites strategiques &amp; DataCenter","SST &amp; DC",
U852="Exclu","Exclu",
U852="SAT","SAT",
U852="SPARE-ISSUE","SPARE-ISSUE",
U852="Fiber CAmtel","TRANS_FO_CAMTEL",
U852="Fiber AOF","Fiber AOF",
U852="Projet OCM (HUAWEI)","TRAVAUX-HUAWEI",
U852="Projet OCM (NOKIA)","TRAVAUX-NOKIA",
U852="ACCESS-ISSUE","ACCESS-ISSUE",
U852="Projet OCM (ZTE, NOKIA, autres projets)","TRAVAUX OCM",
U852="No root CAuse","No root cause",
U852="ODU HS","PDH",
U852="IP &amp; VLAN","PDH",
U852="Warehouse HUAWEI","SPARE-ISSUE",
U852="SPARE-HS","SPARE-ISSUE",
U852="Power Telco","BSS",U852="no impacts","no impacts"
),"")</f>
        <v/>
      </c>
      <c r="T852" s="35" t="str" cm="1">
        <f t="array" ref="T852">IFERROR(_xlfn.IFS(
U852="MPR ISSUE","TX ISSUE",
U852="BSS Hardware Issue","RAN ISSUE",
U852="Sites strategiques, MLL, Pylone, etc.","ENVTECH",
U852="AKTIVCO DEFAUT GE &amp; POWER Cabinet","POWER ISSUE",
U852="AKTIVCO Coupure ENEO &amp; Baisse de tension","POWER ISSUE",
U852="Coupure ENEO &amp; Baisse de tension","POWER ISSUE",
U852="Defaut GE &amp; POWER Cabinet","POWER ISSUE",
U852="Sharing","POWER ISSUE",
U852="Sites strategiques &amp; DataCenter","POWER ISSUE",
U852="Exclu","Exclu",
U852="SAT","TX ISSUE",
U852="SPARE-ISSUE","SPARE-ISSUE",
U852="Fiber CAmtel","TX ISSUE",
U852="Fiber AOF","TX ISSUE",
U852="Projet OCM (HUAWEI)","TRAVAUX-HUAWEI",
U852="Projet OCM (NOKIA)","TRAVAUX -NOKIA",
U852="ACCESS-ISSUE","ACCESS-ISSUE",
U852="Projet OCM (ZTE, NOKIA, autres projets)","TRAVAUX OCM",
U852="No root CAuse","No root cause",
U852="ODU HS","TX ISSUE",
U852="IP &amp; VLAN","TX ISSUE",
U852="Warehouse HUAWEI","SPARE-ISSUE",
U852="SPARE-HS","SPARE-ISSUE",
U852="Power Telco","RAN ISSUE",U852="no impacts","no impacts"
),"")</f>
        <v/>
      </c>
      <c r="U852" s="28"/>
      <c r="V852" s="35" t="str" cm="1">
        <f t="array" ref="V852">IFERROR(_xlfn.IFS(
U852="MPR ISSUE","ACTIVE",
U852="BSS Hardware Issue","ACTIVE",
U852="Sites strategiques, MLL, Pylone, etc.","PASSIVE",
U852="AKTIVCO DEFAUT GE &amp; POWER Cabinet","PASSIVE",
U852="AKTIVCO Coupure ENEO &amp; Baisse de tension","PASSIVE",
U852="Coupure ENEO &amp; Baisse de tension","PASSIVE",
U852="Defaut GE &amp; POWER Cabinet","PASSIVE",
U852="Sharing","PASSIVE",
U852="Sites strategiques &amp; DataCenter","PASSIVE",
U852="Exclu","Exclu",
U852="SAT","ACTIVE",
U852="SPARE-ISSUE","SPARE-ISSUE",
U852="Fiber CAmtel","ACTIVE",
U852="Fiber AOF","ACTIVE",
U852="Projet OCM (HUAWEI)","PLANNED WORKS",
U852="Projet OCM (NOKIA)","PLANNED WORKS",
U852="ACCESS-ISSUE","ACCESS-ISSUE",
U852="Projet OCM (ZTE, NOKIA, autres projets)","PLANNED WORKS",
U852="No root CAuse","No root cause",
U852="ODU HS","ACTIVE",
U852="IP &amp; VLAN","ACTIVE",
U852="Warehouse HUAWEI","SPARE-ISSUE",
U852="SPARE-HS","SPARE-ISSUE",
U852="Power Telco","ACTIVE",U852="no impacts","no impacts"
),"")</f>
        <v/>
      </c>
      <c r="W852" s="102"/>
      <c r="X852" s="102"/>
      <c r="Y852" s="102"/>
      <c r="Z852" s="102"/>
      <c r="AA852" s="102"/>
      <c r="AB852" s="104" t="s">
        <v>5423</v>
      </c>
      <c r="AC852" s="9"/>
      <c r="AD852" s="9"/>
      <c r="AE852" s="7" t="s">
        <v>5423</v>
      </c>
      <c r="AF852" s="6"/>
      <c r="AG852" s="7"/>
      <c r="AH852" s="3" t="s">
        <v>5423</v>
      </c>
      <c r="AI852" s="18" t="s">
        <v>5423</v>
      </c>
      <c r="AJ852" s="18" t="s">
        <v>5423</v>
      </c>
      <c r="AK852" s="18" t="s">
        <v>5423</v>
      </c>
      <c r="AL852" s="18" t="s">
        <v>5423</v>
      </c>
      <c r="AM852" s="18" t="s">
        <v>5423</v>
      </c>
      <c r="AN852" s="18" t="s">
        <v>5423</v>
      </c>
      <c r="AO852" s="18" t="s">
        <v>5423</v>
      </c>
      <c r="AP852" s="18" t="s">
        <v>5423</v>
      </c>
      <c r="AQ852" s="18" t="s">
        <v>5423</v>
      </c>
      <c r="AR852" s="18" t="s">
        <v>5423</v>
      </c>
      <c r="AS852" s="18" t="s">
        <v>5423</v>
      </c>
      <c r="AT852" s="18" t="s">
        <v>5423</v>
      </c>
      <c r="AU852" s="9" t="s">
        <v>5423</v>
      </c>
      <c r="AV852" s="14"/>
      <c r="AW852" s="14" t="s">
        <v>5423</v>
      </c>
      <c r="AX852" s="14" t="str">
        <f>_xlfn.XLOOKUP(B852,'[4]cell downs 18042026 17h'!$B:$B,'[4]cell downs 18042026 17h'!$B:$B,"")</f>
        <v/>
      </c>
      <c r="AY852" s="14" t="str">
        <f>_xlfn.XLOOKUP(B852,'[5]Cells Huawei 19042026 15h'!$B:$B,'[5]Cells Huawei 19042026 15h'!$B:$B,"")</f>
        <v/>
      </c>
      <c r="AZ852" s="105" t="str">
        <f>_xlfn.XLOOKUP(B852,'INCIDENT-04-23-2026'!E:E,'INCIDENT-04-23-2026'!F:F,"")</f>
        <v/>
      </c>
      <c r="BA852" s="105" t="str">
        <f>_xlfn.XLOOKUP(B852,'[6]Eneo 17H'!$C:$C,'[6]Eneo 17H'!$I:$I,"")</f>
        <v/>
      </c>
      <c r="BB852" s="105" t="str">
        <f>_xlfn.XLOOKUP(B852,[8]ALL!$B:$B,[8]ALL!$M:$M,"")</f>
        <v/>
      </c>
      <c r="BC852" s="105" t="str">
        <f>_xlfn.XLOOKUP(B852,'[6]Eneo 17H'!$C:$C,'[6]Eneo 17H'!$I:$I,"")</f>
        <v/>
      </c>
      <c r="BD852" s="105" t="str">
        <f>_xlfn.XLOOKUP(B852,'[7]Eneo 12H'!$C:$C,'[7]Eneo 12H'!$I:$I,"")</f>
        <v/>
      </c>
      <c r="BE852" s="105" t="s">
        <v>5423</v>
      </c>
    </row>
    <row r="853" spans="1:57" hidden="1" x14ac:dyDescent="0.3">
      <c r="A853" s="1" t="s">
        <v>56</v>
      </c>
      <c r="B853" s="8" t="s">
        <v>3210</v>
      </c>
      <c r="C853" s="3" t="str">
        <f>_xlfn.XLOOKUP(B853,'[1]daily break down'!$D:$D,'[1]daily break down'!$E:$E,"")</f>
        <v>EXTREME-NORD</v>
      </c>
      <c r="D853" s="1" t="s">
        <v>21</v>
      </c>
      <c r="E853" s="1" t="s">
        <v>22</v>
      </c>
      <c r="F853" s="3" t="s">
        <v>55</v>
      </c>
      <c r="G853" s="1" t="s">
        <v>56</v>
      </c>
      <c r="H853" s="26" t="str">
        <f>_xlfn.XLOOKUP(B853,[2]CALCULATION!$B:$B,[2]CALCULATION!$H:$H,"")</f>
        <v>NOKIA</v>
      </c>
      <c r="I853" s="23">
        <v>0.33470956973598026</v>
      </c>
      <c r="J853" s="23">
        <v>0.19106719401426245</v>
      </c>
      <c r="K853" s="23">
        <v>1.6348702890424129</v>
      </c>
      <c r="L853" s="23">
        <v>0.4758042193514877</v>
      </c>
      <c r="M853" s="23">
        <v>1.6052499449744453E-3</v>
      </c>
      <c r="N853" s="23">
        <v>0</v>
      </c>
      <c r="O853" s="23">
        <v>0.29800632360536816</v>
      </c>
      <c r="P853" s="103" t="s">
        <v>6554</v>
      </c>
      <c r="Q853" s="36" t="s">
        <v>6552</v>
      </c>
      <c r="R853" s="36"/>
      <c r="S853" s="35" t="str" cm="1">
        <f t="array" ref="S853">IFERROR(_xlfn.IFS(
U853="MPR ISSUE","PDH",
U853="BSS Hardware Issue","BSS",
U853="Sites strategiques, MLL, Pylone, etc.","ENVTECH",
U853="AKTIVCO DEFAUT GE &amp; POWER Cabinet","AKTIVCO",
U853="AKTIVCO Coupure ENEO &amp; Baisse de tension","AKTIVCO GRID ONLY",
U853="Coupure ENEO &amp; Baisse de tension","IHS GRID ONLY",
U853="Defaut GE &amp; POWER Cabinet","IHS",
U853="Sharing","Partners",
U853="Sites strategiques &amp; DataCenter","SST &amp; DC",
U853="Exclu","Exclu",
U853="SAT","SAT",
U853="SPARE-ISSUE","SPARE-ISSUE",
U853="Fiber CAmtel","TRANS_FO_CAMTEL",
U853="Fiber AOF","Fiber AOF",
U853="Projet OCM (HUAWEI)","TRAVAUX-HUAWEI",
U853="Projet OCM (NOKIA)","TRAVAUX-NOKIA",
U853="ACCESS-ISSUE","ACCESS-ISSUE",
U853="Projet OCM (ZTE, NOKIA, autres projets)","TRAVAUX OCM",
U853="No root CAuse","No root cause",
U853="ODU HS","PDH",
U853="IP &amp; VLAN","PDH",
U853="Warehouse HUAWEI","SPARE-ISSUE",
U853="SPARE-HS","SPARE-ISSUE",
U853="Power Telco","BSS",U853="no impacts","no impacts"
),"")</f>
        <v/>
      </c>
      <c r="T853" s="35" t="str" cm="1">
        <f t="array" ref="T853">IFERROR(_xlfn.IFS(
U853="MPR ISSUE","TX ISSUE",
U853="BSS Hardware Issue","RAN ISSUE",
U853="Sites strategiques, MLL, Pylone, etc.","ENVTECH",
U853="AKTIVCO DEFAUT GE &amp; POWER Cabinet","POWER ISSUE",
U853="AKTIVCO Coupure ENEO &amp; Baisse de tension","POWER ISSUE",
U853="Coupure ENEO &amp; Baisse de tension","POWER ISSUE",
U853="Defaut GE &amp; POWER Cabinet","POWER ISSUE",
U853="Sharing","POWER ISSUE",
U853="Sites strategiques &amp; DataCenter","POWER ISSUE",
U853="Exclu","Exclu",
U853="SAT","TX ISSUE",
U853="SPARE-ISSUE","SPARE-ISSUE",
U853="Fiber CAmtel","TX ISSUE",
U853="Fiber AOF","TX ISSUE",
U853="Projet OCM (HUAWEI)","TRAVAUX-HUAWEI",
U853="Projet OCM (NOKIA)","TRAVAUX -NOKIA",
U853="ACCESS-ISSUE","ACCESS-ISSUE",
U853="Projet OCM (ZTE, NOKIA, autres projets)","TRAVAUX OCM",
U853="No root CAuse","No root cause",
U853="ODU HS","TX ISSUE",
U853="IP &amp; VLAN","TX ISSUE",
U853="Warehouse HUAWEI","SPARE-ISSUE",
U853="SPARE-HS","SPARE-ISSUE",
U853="Power Telco","RAN ISSUE",U853="no impacts","no impacts"
),"")</f>
        <v/>
      </c>
      <c r="U853" s="28"/>
      <c r="V853" s="35" t="str" cm="1">
        <f t="array" ref="V853">IFERROR(_xlfn.IFS(
U853="MPR ISSUE","ACTIVE",
U853="BSS Hardware Issue","ACTIVE",
U853="Sites strategiques, MLL, Pylone, etc.","PASSIVE",
U853="AKTIVCO DEFAUT GE &amp; POWER Cabinet","PASSIVE",
U853="AKTIVCO Coupure ENEO &amp; Baisse de tension","PASSIVE",
U853="Coupure ENEO &amp; Baisse de tension","PASSIVE",
U853="Defaut GE &amp; POWER Cabinet","PASSIVE",
U853="Sharing","PASSIVE",
U853="Sites strategiques &amp; DataCenter","PASSIVE",
U853="Exclu","Exclu",
U853="SAT","ACTIVE",
U853="SPARE-ISSUE","SPARE-ISSUE",
U853="Fiber CAmtel","ACTIVE",
U853="Fiber AOF","ACTIVE",
U853="Projet OCM (HUAWEI)","PLANNED WORKS",
U853="Projet OCM (NOKIA)","PLANNED WORKS",
U853="ACCESS-ISSUE","ACCESS-ISSUE",
U853="Projet OCM (ZTE, NOKIA, autres projets)","PLANNED WORKS",
U853="No root CAuse","No root cause",
U853="ODU HS","ACTIVE",
U853="IP &amp; VLAN","ACTIVE",
U853="Warehouse HUAWEI","SPARE-ISSUE",
U853="SPARE-HS","SPARE-ISSUE",
U853="Power Telco","ACTIVE",U853="no impacts","no impacts"
),"")</f>
        <v/>
      </c>
      <c r="W853" s="102"/>
      <c r="X853" s="102"/>
      <c r="Y853" s="102"/>
      <c r="Z853" s="102"/>
      <c r="AA853" s="102"/>
      <c r="AB853" s="104" t="s">
        <v>5423</v>
      </c>
      <c r="AC853" s="9"/>
      <c r="AD853" s="9"/>
      <c r="AE853" s="7" t="s">
        <v>5423</v>
      </c>
      <c r="AF853" s="6"/>
      <c r="AG853" s="7"/>
      <c r="AH853" s="3" t="s">
        <v>5423</v>
      </c>
      <c r="AI853" s="18" t="s">
        <v>5423</v>
      </c>
      <c r="AJ853" s="18" t="s">
        <v>5423</v>
      </c>
      <c r="AK853" s="18" t="s">
        <v>5423</v>
      </c>
      <c r="AL853" s="18" t="s">
        <v>5423</v>
      </c>
      <c r="AM853" s="18" t="s">
        <v>5423</v>
      </c>
      <c r="AN853" s="18" t="s">
        <v>5423</v>
      </c>
      <c r="AO853" s="18" t="s">
        <v>5423</v>
      </c>
      <c r="AP853" s="18" t="s">
        <v>5423</v>
      </c>
      <c r="AQ853" s="18" t="s">
        <v>5423</v>
      </c>
      <c r="AR853" s="18" t="s">
        <v>5423</v>
      </c>
      <c r="AS853" s="18" t="s">
        <v>5423</v>
      </c>
      <c r="AT853" s="18" t="s">
        <v>5423</v>
      </c>
      <c r="AU853" s="9" t="s">
        <v>5423</v>
      </c>
      <c r="AV853" s="14"/>
      <c r="AW853" s="14" t="s">
        <v>5423</v>
      </c>
      <c r="AX853" s="14" t="str">
        <f>_xlfn.XLOOKUP(B853,'[4]cell downs 18042026 17h'!$B:$B,'[4]cell downs 18042026 17h'!$B:$B,"")</f>
        <v/>
      </c>
      <c r="AY853" s="14" t="str">
        <f>_xlfn.XLOOKUP(B853,'[5]Cells Huawei 19042026 15h'!$B:$B,'[5]Cells Huawei 19042026 15h'!$B:$B,"")</f>
        <v/>
      </c>
      <c r="AZ853" s="105" t="str">
        <f>_xlfn.XLOOKUP(B853,'INCIDENT-04-23-2026'!E:E,'INCIDENT-04-23-2026'!F:F,"")</f>
        <v/>
      </c>
      <c r="BA853" s="105" t="str">
        <f>_xlfn.XLOOKUP(B853,'[6]Eneo 17H'!$C:$C,'[6]Eneo 17H'!$I:$I,"")</f>
        <v/>
      </c>
      <c r="BB853" s="105" t="str">
        <f>_xlfn.XLOOKUP(B853,[8]ALL!$B:$B,[8]ALL!$M:$M,"")</f>
        <v/>
      </c>
      <c r="BC853" s="105" t="str">
        <f>_xlfn.XLOOKUP(B853,'[6]Eneo 17H'!$C:$C,'[6]Eneo 17H'!$I:$I,"")</f>
        <v/>
      </c>
      <c r="BD853" s="105" t="str">
        <f>_xlfn.XLOOKUP(B853,'[7]Eneo 12H'!$C:$C,'[7]Eneo 12H'!$I:$I,"")</f>
        <v/>
      </c>
      <c r="BE853" s="105" t="s">
        <v>5423</v>
      </c>
    </row>
    <row r="854" spans="1:57" hidden="1" x14ac:dyDescent="0.3">
      <c r="A854" s="1" t="s">
        <v>1249</v>
      </c>
      <c r="B854" s="8" t="s">
        <v>1250</v>
      </c>
      <c r="C854" s="3" t="str">
        <f>_xlfn.XLOOKUP(B854,'[1]daily break down'!$D:$D,'[1]daily break down'!$E:$E,"")</f>
        <v>EXTREME-NORD</v>
      </c>
      <c r="D854" s="1" t="s">
        <v>11</v>
      </c>
      <c r="E854" s="1" t="s">
        <v>12</v>
      </c>
      <c r="F854" s="3" t="s">
        <v>55</v>
      </c>
      <c r="G854" s="1" t="s">
        <v>1251</v>
      </c>
      <c r="H854" s="26" t="str">
        <f>_xlfn.XLOOKUP(B854,[2]CALCULATION!$B:$B,[2]CALCULATION!$H:$H,"")</f>
        <v>NOKIA</v>
      </c>
      <c r="I854" s="23">
        <v>5.4236473163200953E-2</v>
      </c>
      <c r="J854" s="23">
        <v>0</v>
      </c>
      <c r="K854" s="23">
        <v>0</v>
      </c>
      <c r="L854" s="23">
        <v>0.17184097958810948</v>
      </c>
      <c r="M854" s="23">
        <v>1.4268888399772469E-3</v>
      </c>
      <c r="N854" s="23">
        <v>0</v>
      </c>
      <c r="O854" s="23">
        <v>0</v>
      </c>
      <c r="P854" s="103" t="s">
        <v>6554</v>
      </c>
      <c r="Q854" s="36" t="s">
        <v>6552</v>
      </c>
      <c r="R854" s="36"/>
      <c r="S854" s="35" t="str" cm="1">
        <f t="array" ref="S854">IFERROR(_xlfn.IFS(
U854="MPR ISSUE","PDH",
U854="BSS Hardware Issue","BSS",
U854="Sites strategiques, MLL, Pylone, etc.","ENVTECH",
U854="AKTIVCO DEFAUT GE &amp; POWER Cabinet","AKTIVCO",
U854="AKTIVCO Coupure ENEO &amp; Baisse de tension","AKTIVCO GRID ONLY",
U854="Coupure ENEO &amp; Baisse de tension","IHS GRID ONLY",
U854="Defaut GE &amp; POWER Cabinet","IHS",
U854="Sharing","Partners",
U854="Sites strategiques &amp; DataCenter","SST &amp; DC",
U854="Exclu","Exclu",
U854="SAT","SAT",
U854="SPARE-ISSUE","SPARE-ISSUE",
U854="Fiber CAmtel","TRANS_FO_CAMTEL",
U854="Fiber AOF","Fiber AOF",
U854="Projet OCM (HUAWEI)","TRAVAUX-HUAWEI",
U854="Projet OCM (NOKIA)","TRAVAUX-NOKIA",
U854="ACCESS-ISSUE","ACCESS-ISSUE",
U854="Projet OCM (ZTE, NOKIA, autres projets)","TRAVAUX OCM",
U854="No root CAuse","No root cause",
U854="ODU HS","PDH",
U854="IP &amp; VLAN","PDH",
U854="Warehouse HUAWEI","SPARE-ISSUE",
U854="SPARE-HS","SPARE-ISSUE",
U854="Power Telco","BSS",U854="no impacts","no impacts"
),"")</f>
        <v/>
      </c>
      <c r="T854" s="35" t="str" cm="1">
        <f t="array" ref="T854">IFERROR(_xlfn.IFS(
U854="MPR ISSUE","TX ISSUE",
U854="BSS Hardware Issue","RAN ISSUE",
U854="Sites strategiques, MLL, Pylone, etc.","ENVTECH",
U854="AKTIVCO DEFAUT GE &amp; POWER Cabinet","POWER ISSUE",
U854="AKTIVCO Coupure ENEO &amp; Baisse de tension","POWER ISSUE",
U854="Coupure ENEO &amp; Baisse de tension","POWER ISSUE",
U854="Defaut GE &amp; POWER Cabinet","POWER ISSUE",
U854="Sharing","POWER ISSUE",
U854="Sites strategiques &amp; DataCenter","POWER ISSUE",
U854="Exclu","Exclu",
U854="SAT","TX ISSUE",
U854="SPARE-ISSUE","SPARE-ISSUE",
U854="Fiber CAmtel","TX ISSUE",
U854="Fiber AOF","TX ISSUE",
U854="Projet OCM (HUAWEI)","TRAVAUX-HUAWEI",
U854="Projet OCM (NOKIA)","TRAVAUX -NOKIA",
U854="ACCESS-ISSUE","ACCESS-ISSUE",
U854="Projet OCM (ZTE, NOKIA, autres projets)","TRAVAUX OCM",
U854="No root CAuse","No root cause",
U854="ODU HS","TX ISSUE",
U854="IP &amp; VLAN","TX ISSUE",
U854="Warehouse HUAWEI","SPARE-ISSUE",
U854="SPARE-HS","SPARE-ISSUE",
U854="Power Telco","RAN ISSUE",U854="no impacts","no impacts"
),"")</f>
        <v/>
      </c>
      <c r="U854" s="28"/>
      <c r="V854" s="35" t="str" cm="1">
        <f t="array" ref="V854">IFERROR(_xlfn.IFS(
U854="MPR ISSUE","ACTIVE",
U854="BSS Hardware Issue","ACTIVE",
U854="Sites strategiques, MLL, Pylone, etc.","PASSIVE",
U854="AKTIVCO DEFAUT GE &amp; POWER Cabinet","PASSIVE",
U854="AKTIVCO Coupure ENEO &amp; Baisse de tension","PASSIVE",
U854="Coupure ENEO &amp; Baisse de tension","PASSIVE",
U854="Defaut GE &amp; POWER Cabinet","PASSIVE",
U854="Sharing","PASSIVE",
U854="Sites strategiques &amp; DataCenter","PASSIVE",
U854="Exclu","Exclu",
U854="SAT","ACTIVE",
U854="SPARE-ISSUE","SPARE-ISSUE",
U854="Fiber CAmtel","ACTIVE",
U854="Fiber AOF","ACTIVE",
U854="Projet OCM (HUAWEI)","PLANNED WORKS",
U854="Projet OCM (NOKIA)","PLANNED WORKS",
U854="ACCESS-ISSUE","ACCESS-ISSUE",
U854="Projet OCM (ZTE, NOKIA, autres projets)","PLANNED WORKS",
U854="No root CAuse","No root cause",
U854="ODU HS","ACTIVE",
U854="IP &amp; VLAN","ACTIVE",
U854="Warehouse HUAWEI","SPARE-ISSUE",
U854="SPARE-HS","SPARE-ISSUE",
U854="Power Telco","ACTIVE",U854="no impacts","no impacts"
),"")</f>
        <v/>
      </c>
      <c r="W854" s="102"/>
      <c r="X854" s="102"/>
      <c r="Y854" s="102"/>
      <c r="Z854" s="102"/>
      <c r="AA854" s="102"/>
      <c r="AB854" s="104" t="s">
        <v>5423</v>
      </c>
      <c r="AC854" s="9"/>
      <c r="AD854" s="9"/>
      <c r="AE854" s="7" t="s">
        <v>5423</v>
      </c>
      <c r="AF854" s="6"/>
      <c r="AG854" s="7"/>
      <c r="AH854" s="3" t="s">
        <v>5423</v>
      </c>
      <c r="AI854" s="18" t="s">
        <v>5423</v>
      </c>
      <c r="AJ854" s="18" t="s">
        <v>5423</v>
      </c>
      <c r="AK854" s="18" t="s">
        <v>5423</v>
      </c>
      <c r="AL854" s="18" t="s">
        <v>5423</v>
      </c>
      <c r="AM854" s="18" t="s">
        <v>5423</v>
      </c>
      <c r="AN854" s="18" t="s">
        <v>5423</v>
      </c>
      <c r="AO854" s="18" t="s">
        <v>5423</v>
      </c>
      <c r="AP854" s="18" t="s">
        <v>5423</v>
      </c>
      <c r="AQ854" s="18" t="s">
        <v>5423</v>
      </c>
      <c r="AR854" s="18" t="s">
        <v>5423</v>
      </c>
      <c r="AS854" s="18" t="s">
        <v>5423</v>
      </c>
      <c r="AT854" s="18" t="s">
        <v>5423</v>
      </c>
      <c r="AU854" s="9" t="s">
        <v>5423</v>
      </c>
      <c r="AV854" s="14"/>
      <c r="AW854" s="14" t="s">
        <v>5423</v>
      </c>
      <c r="AX854" s="14" t="str">
        <f>_xlfn.XLOOKUP(B854,'[4]cell downs 18042026 17h'!$B:$B,'[4]cell downs 18042026 17h'!$B:$B,"")</f>
        <v/>
      </c>
      <c r="AY854" s="14" t="str">
        <f>_xlfn.XLOOKUP(B854,'[5]Cells Huawei 19042026 15h'!$B:$B,'[5]Cells Huawei 19042026 15h'!$B:$B,"")</f>
        <v/>
      </c>
      <c r="AZ854" s="105" t="str">
        <f>_xlfn.XLOOKUP(B854,'INCIDENT-04-23-2026'!E:E,'INCIDENT-04-23-2026'!F:F,"")</f>
        <v/>
      </c>
      <c r="BA854" s="105" t="str">
        <f>_xlfn.XLOOKUP(B854,'[6]Eneo 17H'!$C:$C,'[6]Eneo 17H'!$I:$I,"")</f>
        <v/>
      </c>
      <c r="BB854" s="105" t="str">
        <f>_xlfn.XLOOKUP(B854,[8]ALL!$B:$B,[8]ALL!$M:$M,"")</f>
        <v/>
      </c>
      <c r="BC854" s="105" t="str">
        <f>_xlfn.XLOOKUP(B854,'[6]Eneo 17H'!$C:$C,'[6]Eneo 17H'!$I:$I,"")</f>
        <v/>
      </c>
      <c r="BD854" s="105" t="str">
        <f>_xlfn.XLOOKUP(B854,'[7]Eneo 12H'!$C:$C,'[7]Eneo 12H'!$I:$I,"")</f>
        <v/>
      </c>
      <c r="BE854" s="105" t="s">
        <v>5423</v>
      </c>
    </row>
    <row r="855" spans="1:57" hidden="1" x14ac:dyDescent="0.3">
      <c r="A855" s="1" t="s">
        <v>3035</v>
      </c>
      <c r="B855" s="8" t="s">
        <v>3036</v>
      </c>
      <c r="C855" s="3" t="str">
        <f>_xlfn.XLOOKUP(B855,'[1]daily break down'!$D:$D,'[1]daily break down'!$E:$E,"")</f>
        <v>EXTREME-NORD</v>
      </c>
      <c r="D855" s="1" t="s">
        <v>11</v>
      </c>
      <c r="E855" s="1" t="e">
        <v>#N/A</v>
      </c>
      <c r="F855" s="3" t="s">
        <v>55</v>
      </c>
      <c r="G855" s="1" t="s">
        <v>3037</v>
      </c>
      <c r="H855" s="26" t="str">
        <f>_xlfn.XLOOKUP(B855,[2]CALCULATION!$B:$B,[2]CALCULATION!$H:$H,"")</f>
        <v>NOKIA</v>
      </c>
      <c r="I855" s="23">
        <v>7.8991561867746515E-2</v>
      </c>
      <c r="J855" s="23">
        <v>0</v>
      </c>
      <c r="K855" s="23">
        <v>0</v>
      </c>
      <c r="L855" s="23">
        <v>0</v>
      </c>
      <c r="M855" s="23">
        <v>1.1593471824817056E-3</v>
      </c>
      <c r="N855" s="23">
        <v>0</v>
      </c>
      <c r="O855" s="23">
        <v>0</v>
      </c>
      <c r="P855" s="103" t="s">
        <v>6554</v>
      </c>
      <c r="Q855" s="36" t="s">
        <v>6552</v>
      </c>
      <c r="R855" s="36"/>
      <c r="S855" s="35" t="str" cm="1">
        <f t="array" ref="S855">IFERROR(_xlfn.IFS(
U855="MPR ISSUE","PDH",
U855="BSS Hardware Issue","BSS",
U855="Sites strategiques, MLL, Pylone, etc.","ENVTECH",
U855="AKTIVCO DEFAUT GE &amp; POWER Cabinet","AKTIVCO",
U855="AKTIVCO Coupure ENEO &amp; Baisse de tension","AKTIVCO GRID ONLY",
U855="Coupure ENEO &amp; Baisse de tension","IHS GRID ONLY",
U855="Defaut GE &amp; POWER Cabinet","IHS",
U855="Sharing","Partners",
U855="Sites strategiques &amp; DataCenter","SST &amp; DC",
U855="Exclu","Exclu",
U855="SAT","SAT",
U855="SPARE-ISSUE","SPARE-ISSUE",
U855="Fiber CAmtel","TRANS_FO_CAMTEL",
U855="Fiber AOF","Fiber AOF",
U855="Projet OCM (HUAWEI)","TRAVAUX-HUAWEI",
U855="Projet OCM (NOKIA)","TRAVAUX-NOKIA",
U855="ACCESS-ISSUE","ACCESS-ISSUE",
U855="Projet OCM (ZTE, NOKIA, autres projets)","TRAVAUX OCM",
U855="No root CAuse","No root cause",
U855="ODU HS","PDH",
U855="IP &amp; VLAN","PDH",
U855="Warehouse HUAWEI","SPARE-ISSUE",
U855="SPARE-HS","SPARE-ISSUE",
U855="Power Telco","BSS",U855="no impacts","no impacts"
),"")</f>
        <v/>
      </c>
      <c r="T855" s="35" t="str" cm="1">
        <f t="array" ref="T855">IFERROR(_xlfn.IFS(
U855="MPR ISSUE","TX ISSUE",
U855="BSS Hardware Issue","RAN ISSUE",
U855="Sites strategiques, MLL, Pylone, etc.","ENVTECH",
U855="AKTIVCO DEFAUT GE &amp; POWER Cabinet","POWER ISSUE",
U855="AKTIVCO Coupure ENEO &amp; Baisse de tension","POWER ISSUE",
U855="Coupure ENEO &amp; Baisse de tension","POWER ISSUE",
U855="Defaut GE &amp; POWER Cabinet","POWER ISSUE",
U855="Sharing","POWER ISSUE",
U855="Sites strategiques &amp; DataCenter","POWER ISSUE",
U855="Exclu","Exclu",
U855="SAT","TX ISSUE",
U855="SPARE-ISSUE","SPARE-ISSUE",
U855="Fiber CAmtel","TX ISSUE",
U855="Fiber AOF","TX ISSUE",
U855="Projet OCM (HUAWEI)","TRAVAUX-HUAWEI",
U855="Projet OCM (NOKIA)","TRAVAUX -NOKIA",
U855="ACCESS-ISSUE","ACCESS-ISSUE",
U855="Projet OCM (ZTE, NOKIA, autres projets)","TRAVAUX OCM",
U855="No root CAuse","No root cause",
U855="ODU HS","TX ISSUE",
U855="IP &amp; VLAN","TX ISSUE",
U855="Warehouse HUAWEI","SPARE-ISSUE",
U855="SPARE-HS","SPARE-ISSUE",
U855="Power Telco","RAN ISSUE",U855="no impacts","no impacts"
),"")</f>
        <v/>
      </c>
      <c r="U855" s="28"/>
      <c r="V855" s="35" t="str" cm="1">
        <f t="array" ref="V855">IFERROR(_xlfn.IFS(
U855="MPR ISSUE","ACTIVE",
U855="BSS Hardware Issue","ACTIVE",
U855="Sites strategiques, MLL, Pylone, etc.","PASSIVE",
U855="AKTIVCO DEFAUT GE &amp; POWER Cabinet","PASSIVE",
U855="AKTIVCO Coupure ENEO &amp; Baisse de tension","PASSIVE",
U855="Coupure ENEO &amp; Baisse de tension","PASSIVE",
U855="Defaut GE &amp; POWER Cabinet","PASSIVE",
U855="Sharing","PASSIVE",
U855="Sites strategiques &amp; DataCenter","PASSIVE",
U855="Exclu","Exclu",
U855="SAT","ACTIVE",
U855="SPARE-ISSUE","SPARE-ISSUE",
U855="Fiber CAmtel","ACTIVE",
U855="Fiber AOF","ACTIVE",
U855="Projet OCM (HUAWEI)","PLANNED WORKS",
U855="Projet OCM (NOKIA)","PLANNED WORKS",
U855="ACCESS-ISSUE","ACCESS-ISSUE",
U855="Projet OCM (ZTE, NOKIA, autres projets)","PLANNED WORKS",
U855="No root CAuse","No root cause",
U855="ODU HS","ACTIVE",
U855="IP &amp; VLAN","ACTIVE",
U855="Warehouse HUAWEI","SPARE-ISSUE",
U855="SPARE-HS","SPARE-ISSUE",
U855="Power Telco","ACTIVE",U855="no impacts","no impacts"
),"")</f>
        <v/>
      </c>
      <c r="W855" s="102"/>
      <c r="X855" s="102"/>
      <c r="Y855" s="102"/>
      <c r="Z855" s="102"/>
      <c r="AA855" s="102"/>
      <c r="AB855" s="104" t="s">
        <v>5423</v>
      </c>
      <c r="AC855" s="9"/>
      <c r="AD855" s="9"/>
      <c r="AE855" s="7" t="s">
        <v>5423</v>
      </c>
      <c r="AF855" s="6"/>
      <c r="AG855" s="7"/>
      <c r="AH855" s="3" t="s">
        <v>5423</v>
      </c>
      <c r="AI855" s="18" t="s">
        <v>5423</v>
      </c>
      <c r="AJ855" s="18" t="s">
        <v>5423</v>
      </c>
      <c r="AK855" s="18" t="s">
        <v>5423</v>
      </c>
      <c r="AL855" s="18" t="s">
        <v>5423</v>
      </c>
      <c r="AM855" s="18" t="s">
        <v>5423</v>
      </c>
      <c r="AN855" s="18" t="s">
        <v>5423</v>
      </c>
      <c r="AO855" s="18" t="s">
        <v>5423</v>
      </c>
      <c r="AP855" s="18" t="s">
        <v>5423</v>
      </c>
      <c r="AQ855" s="18" t="s">
        <v>5423</v>
      </c>
      <c r="AR855" s="18" t="s">
        <v>5423</v>
      </c>
      <c r="AS855" s="18" t="s">
        <v>5423</v>
      </c>
      <c r="AT855" s="18" t="s">
        <v>5423</v>
      </c>
      <c r="AU855" s="9" t="s">
        <v>5423</v>
      </c>
      <c r="AV855" s="14"/>
      <c r="AW855" s="14" t="s">
        <v>5423</v>
      </c>
      <c r="AX855" s="14" t="str">
        <f>_xlfn.XLOOKUP(B855,'[4]cell downs 18042026 17h'!$B:$B,'[4]cell downs 18042026 17h'!$B:$B,"")</f>
        <v/>
      </c>
      <c r="AY855" s="14" t="str">
        <f>_xlfn.XLOOKUP(B855,'[5]Cells Huawei 19042026 15h'!$B:$B,'[5]Cells Huawei 19042026 15h'!$B:$B,"")</f>
        <v/>
      </c>
      <c r="AZ855" s="105" t="str">
        <f>_xlfn.XLOOKUP(B855,'INCIDENT-04-23-2026'!E:E,'INCIDENT-04-23-2026'!F:F,"")</f>
        <v/>
      </c>
      <c r="BA855" s="105" t="str">
        <f>_xlfn.XLOOKUP(B855,'[6]Eneo 17H'!$C:$C,'[6]Eneo 17H'!$I:$I,"")</f>
        <v/>
      </c>
      <c r="BB855" s="105" t="str">
        <f>_xlfn.XLOOKUP(B855,[8]ALL!$B:$B,[8]ALL!$M:$M,"")</f>
        <v/>
      </c>
      <c r="BC855" s="105" t="str">
        <f>_xlfn.XLOOKUP(B855,'[6]Eneo 17H'!$C:$C,'[6]Eneo 17H'!$I:$I,"")</f>
        <v/>
      </c>
      <c r="BD855" s="105" t="str">
        <f>_xlfn.XLOOKUP(B855,'[7]Eneo 12H'!$C:$C,'[7]Eneo 12H'!$I:$I,"")</f>
        <v/>
      </c>
      <c r="BE855" s="105" t="s">
        <v>5423</v>
      </c>
    </row>
    <row r="856" spans="1:57" hidden="1" x14ac:dyDescent="0.3">
      <c r="A856" s="1" t="s">
        <v>880</v>
      </c>
      <c r="B856" s="8" t="s">
        <v>881</v>
      </c>
      <c r="C856" s="3" t="str">
        <f>_xlfn.XLOOKUP(B856,'[1]daily break down'!$D:$D,'[1]daily break down'!$E:$E,"")</f>
        <v>SUD-OUEST</v>
      </c>
      <c r="D856" s="1"/>
      <c r="E856" s="1"/>
      <c r="F856" s="3" t="s">
        <v>13</v>
      </c>
      <c r="G856" s="1" t="s">
        <v>882</v>
      </c>
      <c r="H856" s="26" t="str">
        <f>_xlfn.XLOOKUP(B856,[2]CALCULATION!$B:$B,[2]CALCULATION!$H:$H,"")</f>
        <v>NOKIA</v>
      </c>
      <c r="I856" s="23">
        <v>0.18923018094757063</v>
      </c>
      <c r="J856" s="23">
        <v>5.7607302965188768E-2</v>
      </c>
      <c r="K856" s="23">
        <v>0</v>
      </c>
      <c r="L856" s="23">
        <v>0</v>
      </c>
      <c r="M856" s="23">
        <v>1.0701046990439218E-3</v>
      </c>
      <c r="N856" s="23">
        <v>0</v>
      </c>
      <c r="O856" s="23">
        <v>0.30087777121446907</v>
      </c>
      <c r="P856" s="103" t="s">
        <v>6554</v>
      </c>
      <c r="Q856" s="36" t="s">
        <v>6552</v>
      </c>
      <c r="R856" s="36"/>
      <c r="S856" s="35" t="str" cm="1">
        <f t="array" ref="S856">IFERROR(_xlfn.IFS(
U856="MPR ISSUE","PDH",
U856="BSS Hardware Issue","BSS",
U856="Sites strategiques, MLL, Pylone, etc.","ENVTECH",
U856="AKTIVCO DEFAUT GE &amp; POWER Cabinet","AKTIVCO",
U856="AKTIVCO Coupure ENEO &amp; Baisse de tension","AKTIVCO GRID ONLY",
U856="Coupure ENEO &amp; Baisse de tension","IHS GRID ONLY",
U856="Defaut GE &amp; POWER Cabinet","IHS",
U856="Sharing","Partners",
U856="Sites strategiques &amp; DataCenter","SST &amp; DC",
U856="Exclu","Exclu",
U856="SAT","SAT",
U856="SPARE-ISSUE","SPARE-ISSUE",
U856="Fiber CAmtel","TRANS_FO_CAMTEL",
U856="Fiber AOF","Fiber AOF",
U856="Projet OCM (HUAWEI)","TRAVAUX-HUAWEI",
U856="Projet OCM (NOKIA)","TRAVAUX-NOKIA",
U856="ACCESS-ISSUE","ACCESS-ISSUE",
U856="Projet OCM (ZTE, NOKIA, autres projets)","TRAVAUX OCM",
U856="No root CAuse","No root cause",
U856="ODU HS","PDH",
U856="IP &amp; VLAN","PDH",
U856="Warehouse HUAWEI","SPARE-ISSUE",
U856="SPARE-HS","SPARE-ISSUE",
U856="Power Telco","BSS",U856="no impacts","no impacts"
),"")</f>
        <v/>
      </c>
      <c r="T856" s="35" t="str" cm="1">
        <f t="array" ref="T856">IFERROR(_xlfn.IFS(
U856="MPR ISSUE","TX ISSUE",
U856="BSS Hardware Issue","RAN ISSUE",
U856="Sites strategiques, MLL, Pylone, etc.","ENVTECH",
U856="AKTIVCO DEFAUT GE &amp; POWER Cabinet","POWER ISSUE",
U856="AKTIVCO Coupure ENEO &amp; Baisse de tension","POWER ISSUE",
U856="Coupure ENEO &amp; Baisse de tension","POWER ISSUE",
U856="Defaut GE &amp; POWER Cabinet","POWER ISSUE",
U856="Sharing","POWER ISSUE",
U856="Sites strategiques &amp; DataCenter","POWER ISSUE",
U856="Exclu","Exclu",
U856="SAT","TX ISSUE",
U856="SPARE-ISSUE","SPARE-ISSUE",
U856="Fiber CAmtel","TX ISSUE",
U856="Fiber AOF","TX ISSUE",
U856="Projet OCM (HUAWEI)","TRAVAUX-HUAWEI",
U856="Projet OCM (NOKIA)","TRAVAUX -NOKIA",
U856="ACCESS-ISSUE","ACCESS-ISSUE",
U856="Projet OCM (ZTE, NOKIA, autres projets)","TRAVAUX OCM",
U856="No root CAuse","No root cause",
U856="ODU HS","TX ISSUE",
U856="IP &amp; VLAN","TX ISSUE",
U856="Warehouse HUAWEI","SPARE-ISSUE",
U856="SPARE-HS","SPARE-ISSUE",
U856="Power Telco","RAN ISSUE",U856="no impacts","no impacts"
),"")</f>
        <v/>
      </c>
      <c r="U856" s="28"/>
      <c r="V856" s="35" t="str" cm="1">
        <f t="array" ref="V856">IFERROR(_xlfn.IFS(
U856="MPR ISSUE","ACTIVE",
U856="BSS Hardware Issue","ACTIVE",
U856="Sites strategiques, MLL, Pylone, etc.","PASSIVE",
U856="AKTIVCO DEFAUT GE &amp; POWER Cabinet","PASSIVE",
U856="AKTIVCO Coupure ENEO &amp; Baisse de tension","PASSIVE",
U856="Coupure ENEO &amp; Baisse de tension","PASSIVE",
U856="Defaut GE &amp; POWER Cabinet","PASSIVE",
U856="Sharing","PASSIVE",
U856="Sites strategiques &amp; DataCenter","PASSIVE",
U856="Exclu","Exclu",
U856="SAT","ACTIVE",
U856="SPARE-ISSUE","SPARE-ISSUE",
U856="Fiber CAmtel","ACTIVE",
U856="Fiber AOF","ACTIVE",
U856="Projet OCM (HUAWEI)","PLANNED WORKS",
U856="Projet OCM (NOKIA)","PLANNED WORKS",
U856="ACCESS-ISSUE","ACCESS-ISSUE",
U856="Projet OCM (ZTE, NOKIA, autres projets)","PLANNED WORKS",
U856="No root CAuse","No root cause",
U856="ODU HS","ACTIVE",
U856="IP &amp; VLAN","ACTIVE",
U856="Warehouse HUAWEI","SPARE-ISSUE",
U856="SPARE-HS","SPARE-ISSUE",
U856="Power Telco","ACTIVE",U856="no impacts","no impacts"
),"")</f>
        <v/>
      </c>
      <c r="W856" s="104"/>
      <c r="X856" s="104"/>
      <c r="Y856" s="104"/>
      <c r="Z856" s="104"/>
      <c r="AA856" s="104"/>
      <c r="AB856" s="104" t="s">
        <v>6636</v>
      </c>
      <c r="AC856" s="9"/>
      <c r="AD856" s="9"/>
      <c r="AE856" s="7" t="s">
        <v>5423</v>
      </c>
      <c r="AF856" s="6"/>
      <c r="AG856" s="7"/>
      <c r="AH856" s="3" t="s">
        <v>6357</v>
      </c>
      <c r="AI856" s="18" t="s">
        <v>5423</v>
      </c>
      <c r="AJ856" s="18" t="s">
        <v>5423</v>
      </c>
      <c r="AK856" s="18" t="s">
        <v>5423</v>
      </c>
      <c r="AL856" s="18" t="s">
        <v>5423</v>
      </c>
      <c r="AM856" s="18" t="s">
        <v>5423</v>
      </c>
      <c r="AN856" s="18" t="s">
        <v>5423</v>
      </c>
      <c r="AO856" s="18" t="s">
        <v>5423</v>
      </c>
      <c r="AP856" s="18" t="s">
        <v>5423</v>
      </c>
      <c r="AQ856" s="18" t="s">
        <v>5423</v>
      </c>
      <c r="AR856" s="18" t="s">
        <v>5423</v>
      </c>
      <c r="AS856" s="18" t="s">
        <v>5423</v>
      </c>
      <c r="AT856" s="18" t="s">
        <v>5423</v>
      </c>
      <c r="AU856" s="9" t="s">
        <v>6164</v>
      </c>
      <c r="AV856" s="14"/>
      <c r="AW856" s="14" t="s">
        <v>5423</v>
      </c>
      <c r="AX856" s="14" t="str">
        <f>_xlfn.XLOOKUP(B856,'[4]cell downs 18042026 17h'!$B:$B,'[4]cell downs 18042026 17h'!$B:$B,"")</f>
        <v/>
      </c>
      <c r="AY856" s="14" t="str">
        <f>_xlfn.XLOOKUP(B856,'[5]Cells Huawei 19042026 15h'!$B:$B,'[5]Cells Huawei 19042026 15h'!$B:$B,"")</f>
        <v/>
      </c>
      <c r="AZ856" s="105" t="str">
        <f>_xlfn.XLOOKUP(B856,'INCIDENT-04-23-2026'!E:E,'INCIDENT-04-23-2026'!F:F,"")</f>
        <v/>
      </c>
      <c r="BA856" s="105" t="str">
        <f>_xlfn.XLOOKUP(B856,'[6]Eneo 17H'!$C:$C,'[6]Eneo 17H'!$I:$I,"")</f>
        <v/>
      </c>
      <c r="BB856" s="105" t="str">
        <f>_xlfn.XLOOKUP(B856,[8]ALL!$B:$B,[8]ALL!$M:$M,"")</f>
        <v/>
      </c>
      <c r="BC856" s="105" t="str">
        <f>_xlfn.XLOOKUP(B856,'[6]Eneo 17H'!$C:$C,'[6]Eneo 17H'!$I:$I,"")</f>
        <v/>
      </c>
      <c r="BD856" s="105" t="str">
        <f>_xlfn.XLOOKUP(B856,'[7]Eneo 12H'!$C:$C,'[7]Eneo 12H'!$I:$I,"")</f>
        <v/>
      </c>
      <c r="BE856" s="105" t="s">
        <v>5423</v>
      </c>
    </row>
    <row r="857" spans="1:57" hidden="1" x14ac:dyDescent="0.3">
      <c r="A857" s="1" t="s">
        <v>1760</v>
      </c>
      <c r="B857" s="8" t="s">
        <v>1761</v>
      </c>
      <c r="C857" s="3" t="str">
        <f>_xlfn.XLOOKUP(B857,'[1]daily break down'!$D:$D,'[1]daily break down'!$E:$E,"")</f>
        <v>CENTRE</v>
      </c>
      <c r="D857" s="1" t="s">
        <v>11</v>
      </c>
      <c r="E857" s="1" t="s">
        <v>96</v>
      </c>
      <c r="F857" s="3" t="s">
        <v>37</v>
      </c>
      <c r="G857" s="1" t="s">
        <v>1762</v>
      </c>
      <c r="H857" s="26" t="str">
        <f>_xlfn.XLOOKUP(B857,[2]CALCULATION!$B:$B,[2]CALCULATION!$H:$H,"")</f>
        <v>NOKIA</v>
      </c>
      <c r="I857" s="23">
        <v>0</v>
      </c>
      <c r="J857" s="23">
        <v>5.9890192989815655E-2</v>
      </c>
      <c r="K857" s="23">
        <v>0.17396335390787954</v>
      </c>
      <c r="L857" s="23">
        <v>0.39891719672519416</v>
      </c>
      <c r="M857" s="23">
        <v>1.0701046990435794E-3</v>
      </c>
      <c r="N857" s="23">
        <v>0</v>
      </c>
      <c r="O857" s="23">
        <v>3.8501418877557418E-2</v>
      </c>
      <c r="P857" s="103" t="s">
        <v>6554</v>
      </c>
      <c r="Q857" s="36" t="s">
        <v>5796</v>
      </c>
      <c r="R857" s="36"/>
      <c r="S857" s="35" t="str" cm="1">
        <f t="array" ref="S857">IFERROR(_xlfn.IFS(
U857="MPR ISSUE","PDH",
U857="BSS Hardware Issue","BSS",
U857="Sites strategiques, MLL, Pylone, etc.","ENVTECH",
U857="AKTIVCO DEFAUT GE &amp; POWER Cabinet","AKTIVCO",
U857="AKTIVCO Coupure ENEO &amp; Baisse de tension","AKTIVCO GRID ONLY",
U857="Coupure ENEO &amp; Baisse de tension","IHS GRID ONLY",
U857="Defaut GE &amp; POWER Cabinet","IHS",
U857="Sharing","Partners",
U857="Sites strategiques &amp; DataCenter","SST &amp; DC",
U857="Exclu","Exclu",
U857="SAT","SAT",
U857="SPARE-ISSUE","SPARE-ISSUE",
U857="Fiber CAmtel","TRANS_FO_CAMTEL",
U857="Fiber AOF","Fiber AOF",
U857="Projet OCM (HUAWEI)","TRAVAUX-HUAWEI",
U857="Projet OCM (NOKIA)","TRAVAUX-NOKIA",
U857="ACCESS-ISSUE","ACCESS-ISSUE",
U857="Projet OCM (ZTE, NOKIA, autres projets)","TRAVAUX OCM",
U857="No root CAuse","No root cause",
U857="ODU HS","PDH",
U857="IP &amp; VLAN","PDH",
U857="Warehouse HUAWEI","SPARE-ISSUE",
U857="SPARE-HS","SPARE-ISSUE",
U857="Power Telco","BSS",U857="no impacts","no impacts"
),"")</f>
        <v/>
      </c>
      <c r="T857" s="35" t="str" cm="1">
        <f t="array" ref="T857">IFERROR(_xlfn.IFS(
U857="MPR ISSUE","TX ISSUE",
U857="BSS Hardware Issue","RAN ISSUE",
U857="Sites strategiques, MLL, Pylone, etc.","ENVTECH",
U857="AKTIVCO DEFAUT GE &amp; POWER Cabinet","POWER ISSUE",
U857="AKTIVCO Coupure ENEO &amp; Baisse de tension","POWER ISSUE",
U857="Coupure ENEO &amp; Baisse de tension","POWER ISSUE",
U857="Defaut GE &amp; POWER Cabinet","POWER ISSUE",
U857="Sharing","POWER ISSUE",
U857="Sites strategiques &amp; DataCenter","POWER ISSUE",
U857="Exclu","Exclu",
U857="SAT","TX ISSUE",
U857="SPARE-ISSUE","SPARE-ISSUE",
U857="Fiber CAmtel","TX ISSUE",
U857="Fiber AOF","TX ISSUE",
U857="Projet OCM (HUAWEI)","TRAVAUX-HUAWEI",
U857="Projet OCM (NOKIA)","TRAVAUX -NOKIA",
U857="ACCESS-ISSUE","ACCESS-ISSUE",
U857="Projet OCM (ZTE, NOKIA, autres projets)","TRAVAUX OCM",
U857="No root CAuse","No root cause",
U857="ODU HS","TX ISSUE",
U857="IP &amp; VLAN","TX ISSUE",
U857="Warehouse HUAWEI","SPARE-ISSUE",
U857="SPARE-HS","SPARE-ISSUE",
U857="Power Telco","RAN ISSUE",U857="no impacts","no impacts"
),"")</f>
        <v/>
      </c>
      <c r="U857" s="28"/>
      <c r="V857" s="35" t="str" cm="1">
        <f t="array" ref="V857">IFERROR(_xlfn.IFS(
U857="MPR ISSUE","ACTIVE",
U857="BSS Hardware Issue","ACTIVE",
U857="Sites strategiques, MLL, Pylone, etc.","PASSIVE",
U857="AKTIVCO DEFAUT GE &amp; POWER Cabinet","PASSIVE",
U857="AKTIVCO Coupure ENEO &amp; Baisse de tension","PASSIVE",
U857="Coupure ENEO &amp; Baisse de tension","PASSIVE",
U857="Defaut GE &amp; POWER Cabinet","PASSIVE",
U857="Sharing","PASSIVE",
U857="Sites strategiques &amp; DataCenter","PASSIVE",
U857="Exclu","Exclu",
U857="SAT","ACTIVE",
U857="SPARE-ISSUE","SPARE-ISSUE",
U857="Fiber CAmtel","ACTIVE",
U857="Fiber AOF","ACTIVE",
U857="Projet OCM (HUAWEI)","PLANNED WORKS",
U857="Projet OCM (NOKIA)","PLANNED WORKS",
U857="ACCESS-ISSUE","ACCESS-ISSUE",
U857="Projet OCM (ZTE, NOKIA, autres projets)","PLANNED WORKS",
U857="No root CAuse","No root cause",
U857="ODU HS","ACTIVE",
U857="IP &amp; VLAN","ACTIVE",
U857="Warehouse HUAWEI","SPARE-ISSUE",
U857="SPARE-HS","SPARE-ISSUE",
U857="Power Telco","ACTIVE",U857="no impacts","no impacts"
),"")</f>
        <v/>
      </c>
      <c r="W857" s="102"/>
      <c r="X857" s="102"/>
      <c r="Y857" s="102"/>
      <c r="Z857" s="102"/>
      <c r="AA857" s="102"/>
      <c r="AB857" s="104" t="s">
        <v>5423</v>
      </c>
      <c r="AC857" s="9"/>
      <c r="AD857" s="9"/>
      <c r="AE857" s="7" t="s">
        <v>5423</v>
      </c>
      <c r="AF857" s="6"/>
      <c r="AG857" s="7"/>
      <c r="AH857" s="3" t="s">
        <v>5423</v>
      </c>
      <c r="AI857" s="18" t="s">
        <v>5423</v>
      </c>
      <c r="AJ857" s="18" t="s">
        <v>5423</v>
      </c>
      <c r="AK857" s="18" t="s">
        <v>5423</v>
      </c>
      <c r="AL857" s="18" t="s">
        <v>5423</v>
      </c>
      <c r="AM857" s="18" t="s">
        <v>5423</v>
      </c>
      <c r="AN857" s="18" t="s">
        <v>5423</v>
      </c>
      <c r="AO857" s="18" t="s">
        <v>5423</v>
      </c>
      <c r="AP857" s="18" t="s">
        <v>5423</v>
      </c>
      <c r="AQ857" s="18" t="s">
        <v>5423</v>
      </c>
      <c r="AR857" s="18" t="s">
        <v>5423</v>
      </c>
      <c r="AS857" s="18" t="s">
        <v>5423</v>
      </c>
      <c r="AT857" s="18" t="s">
        <v>5423</v>
      </c>
      <c r="AU857" s="9" t="s">
        <v>5423</v>
      </c>
      <c r="AV857" s="14"/>
      <c r="AW857" s="14" t="s">
        <v>5423</v>
      </c>
      <c r="AX857" s="14" t="str">
        <f>_xlfn.XLOOKUP(B857,'[4]cell downs 18042026 17h'!$B:$B,'[4]cell downs 18042026 17h'!$B:$B,"")</f>
        <v/>
      </c>
      <c r="AY857" s="14" t="str">
        <f>_xlfn.XLOOKUP(B857,'[5]Cells Huawei 19042026 15h'!$B:$B,'[5]Cells Huawei 19042026 15h'!$B:$B,"")</f>
        <v/>
      </c>
      <c r="AZ857" s="105" t="str">
        <f>_xlfn.XLOOKUP(B857,'INCIDENT-04-23-2026'!E:E,'INCIDENT-04-23-2026'!F:F,"")</f>
        <v/>
      </c>
      <c r="BA857" s="105" t="str">
        <f>_xlfn.XLOOKUP(B857,'[6]Eneo 17H'!$C:$C,'[6]Eneo 17H'!$I:$I,"")</f>
        <v/>
      </c>
      <c r="BB857" s="105" t="str">
        <f>_xlfn.XLOOKUP(B857,[8]ALL!$B:$B,[8]ALL!$M:$M,"")</f>
        <v/>
      </c>
      <c r="BC857" s="105" t="str">
        <f>_xlfn.XLOOKUP(B857,'[6]Eneo 17H'!$C:$C,'[6]Eneo 17H'!$I:$I,"")</f>
        <v/>
      </c>
      <c r="BD857" s="105" t="str">
        <f>_xlfn.XLOOKUP(B857,'[7]Eneo 12H'!$C:$C,'[7]Eneo 12H'!$I:$I,"")</f>
        <v/>
      </c>
      <c r="BE857" s="105" t="s">
        <v>7222</v>
      </c>
    </row>
    <row r="858" spans="1:57" hidden="1" x14ac:dyDescent="0.3">
      <c r="A858" s="1" t="s">
        <v>243</v>
      </c>
      <c r="B858" s="8" t="s">
        <v>244</v>
      </c>
      <c r="C858" s="3" t="str">
        <f>_xlfn.XLOOKUP(B858,'[1]daily break down'!$D:$D,'[1]daily break down'!$E:$E,"")</f>
        <v>EXTREME-NORD</v>
      </c>
      <c r="D858" s="1" t="s">
        <v>11</v>
      </c>
      <c r="E858" s="1" t="s">
        <v>66</v>
      </c>
      <c r="F858" s="3" t="s">
        <v>55</v>
      </c>
      <c r="G858" s="1" t="s">
        <v>245</v>
      </c>
      <c r="H858" s="26" t="str">
        <f>_xlfn.XLOOKUP(B858,[2]CALCULATION!$B:$B,[2]CALCULATION!$H:$H,"")</f>
        <v>NOKIA</v>
      </c>
      <c r="I858" s="23">
        <v>0</v>
      </c>
      <c r="J858" s="23">
        <v>0</v>
      </c>
      <c r="K858" s="23">
        <v>0</v>
      </c>
      <c r="L858" s="23">
        <v>0</v>
      </c>
      <c r="M858" s="23">
        <v>9.8098607748450719E-4</v>
      </c>
      <c r="N858" s="23">
        <v>0</v>
      </c>
      <c r="O858" s="23">
        <v>0</v>
      </c>
      <c r="P858" s="103" t="s">
        <v>6554</v>
      </c>
      <c r="Q858" s="36" t="s">
        <v>6552</v>
      </c>
      <c r="R858" s="36"/>
      <c r="S858" s="35" t="str" cm="1">
        <f t="array" ref="S858">IFERROR(_xlfn.IFS(
U858="MPR ISSUE","PDH",
U858="BSS Hardware Issue","BSS",
U858="Sites strategiques, MLL, Pylone, etc.","ENVTECH",
U858="AKTIVCO DEFAUT GE &amp; POWER Cabinet","AKTIVCO",
U858="AKTIVCO Coupure ENEO &amp; Baisse de tension","AKTIVCO GRID ONLY",
U858="Coupure ENEO &amp; Baisse de tension","IHS GRID ONLY",
U858="Defaut GE &amp; POWER Cabinet","IHS",
U858="Sharing","Partners",
U858="Sites strategiques &amp; DataCenter","SST &amp; DC",
U858="Exclu","Exclu",
U858="SAT","SAT",
U858="SPARE-ISSUE","SPARE-ISSUE",
U858="Fiber CAmtel","TRANS_FO_CAMTEL",
U858="Fiber AOF","Fiber AOF",
U858="Projet OCM (HUAWEI)","TRAVAUX-HUAWEI",
U858="Projet OCM (NOKIA)","TRAVAUX-NOKIA",
U858="ACCESS-ISSUE","ACCESS-ISSUE",
U858="Projet OCM (ZTE, NOKIA, autres projets)","TRAVAUX OCM",
U858="No root CAuse","No root cause",
U858="ODU HS","PDH",
U858="IP &amp; VLAN","PDH",
U858="Warehouse HUAWEI","SPARE-ISSUE",
U858="SPARE-HS","SPARE-ISSUE",
U858="Power Telco","BSS",U858="no impacts","no impacts"
),"")</f>
        <v/>
      </c>
      <c r="T858" s="35" t="str" cm="1">
        <f t="array" ref="T858">IFERROR(_xlfn.IFS(
U858="MPR ISSUE","TX ISSUE",
U858="BSS Hardware Issue","RAN ISSUE",
U858="Sites strategiques, MLL, Pylone, etc.","ENVTECH",
U858="AKTIVCO DEFAUT GE &amp; POWER Cabinet","POWER ISSUE",
U858="AKTIVCO Coupure ENEO &amp; Baisse de tension","POWER ISSUE",
U858="Coupure ENEO &amp; Baisse de tension","POWER ISSUE",
U858="Defaut GE &amp; POWER Cabinet","POWER ISSUE",
U858="Sharing","POWER ISSUE",
U858="Sites strategiques &amp; DataCenter","POWER ISSUE",
U858="Exclu","Exclu",
U858="SAT","TX ISSUE",
U858="SPARE-ISSUE","SPARE-ISSUE",
U858="Fiber CAmtel","TX ISSUE",
U858="Fiber AOF","TX ISSUE",
U858="Projet OCM (HUAWEI)","TRAVAUX-HUAWEI",
U858="Projet OCM (NOKIA)","TRAVAUX -NOKIA",
U858="ACCESS-ISSUE","ACCESS-ISSUE",
U858="Projet OCM (ZTE, NOKIA, autres projets)","TRAVAUX OCM",
U858="No root CAuse","No root cause",
U858="ODU HS","TX ISSUE",
U858="IP &amp; VLAN","TX ISSUE",
U858="Warehouse HUAWEI","SPARE-ISSUE",
U858="SPARE-HS","SPARE-ISSUE",
U858="Power Telco","RAN ISSUE",U858="no impacts","no impacts"
),"")</f>
        <v/>
      </c>
      <c r="U858" s="28"/>
      <c r="V858" s="35" t="str" cm="1">
        <f t="array" ref="V858">IFERROR(_xlfn.IFS(
U858="MPR ISSUE","ACTIVE",
U858="BSS Hardware Issue","ACTIVE",
U858="Sites strategiques, MLL, Pylone, etc.","PASSIVE",
U858="AKTIVCO DEFAUT GE &amp; POWER Cabinet","PASSIVE",
U858="AKTIVCO Coupure ENEO &amp; Baisse de tension","PASSIVE",
U858="Coupure ENEO &amp; Baisse de tension","PASSIVE",
U858="Defaut GE &amp; POWER Cabinet","PASSIVE",
U858="Sharing","PASSIVE",
U858="Sites strategiques &amp; DataCenter","PASSIVE",
U858="Exclu","Exclu",
U858="SAT","ACTIVE",
U858="SPARE-ISSUE","SPARE-ISSUE",
U858="Fiber CAmtel","ACTIVE",
U858="Fiber AOF","ACTIVE",
U858="Projet OCM (HUAWEI)","PLANNED WORKS",
U858="Projet OCM (NOKIA)","PLANNED WORKS",
U858="ACCESS-ISSUE","ACCESS-ISSUE",
U858="Projet OCM (ZTE, NOKIA, autres projets)","PLANNED WORKS",
U858="No root CAuse","No root cause",
U858="ODU HS","ACTIVE",
U858="IP &amp; VLAN","ACTIVE",
U858="Warehouse HUAWEI","SPARE-ISSUE",
U858="SPARE-HS","SPARE-ISSUE",
U858="Power Telco","ACTIVE",U858="no impacts","no impacts"
),"")</f>
        <v/>
      </c>
      <c r="W858" s="102"/>
      <c r="X858" s="102"/>
      <c r="Y858" s="102"/>
      <c r="Z858" s="102"/>
      <c r="AA858" s="102"/>
      <c r="AB858" s="104" t="s">
        <v>5423</v>
      </c>
      <c r="AC858" s="9"/>
      <c r="AD858" s="9"/>
      <c r="AE858" s="7" t="s">
        <v>5423</v>
      </c>
      <c r="AF858" s="6"/>
      <c r="AG858" s="7"/>
      <c r="AH858" s="3" t="s">
        <v>5423</v>
      </c>
      <c r="AI858" s="18" t="s">
        <v>5423</v>
      </c>
      <c r="AJ858" s="18" t="s">
        <v>5423</v>
      </c>
      <c r="AK858" s="18" t="s">
        <v>5423</v>
      </c>
      <c r="AL858" s="18" t="s">
        <v>5423</v>
      </c>
      <c r="AM858" s="18" t="s">
        <v>5423</v>
      </c>
      <c r="AN858" s="18" t="s">
        <v>5423</v>
      </c>
      <c r="AO858" s="18" t="s">
        <v>5423</v>
      </c>
      <c r="AP858" s="18" t="s">
        <v>5423</v>
      </c>
      <c r="AQ858" s="18" t="s">
        <v>5423</v>
      </c>
      <c r="AR858" s="18" t="s">
        <v>5423</v>
      </c>
      <c r="AS858" s="18" t="s">
        <v>5423</v>
      </c>
      <c r="AT858" s="18" t="s">
        <v>5423</v>
      </c>
      <c r="AU858" s="9" t="s">
        <v>5423</v>
      </c>
      <c r="AV858" s="14"/>
      <c r="AW858" s="14" t="s">
        <v>5423</v>
      </c>
      <c r="AX858" s="14" t="str">
        <f>_xlfn.XLOOKUP(B858,'[4]cell downs 18042026 17h'!$B:$B,'[4]cell downs 18042026 17h'!$B:$B,"")</f>
        <v/>
      </c>
      <c r="AY858" s="14" t="str">
        <f>_xlfn.XLOOKUP(B858,'[5]Cells Huawei 19042026 15h'!$B:$B,'[5]Cells Huawei 19042026 15h'!$B:$B,"")</f>
        <v/>
      </c>
      <c r="AZ858" s="105" t="str">
        <f>_xlfn.XLOOKUP(B858,'INCIDENT-04-23-2026'!E:E,'INCIDENT-04-23-2026'!F:F,"")</f>
        <v/>
      </c>
      <c r="BA858" s="105" t="str">
        <f>_xlfn.XLOOKUP(B858,'[6]Eneo 17H'!$C:$C,'[6]Eneo 17H'!$I:$I,"")</f>
        <v/>
      </c>
      <c r="BB858" s="105" t="str">
        <f>_xlfn.XLOOKUP(B858,[8]ALL!$B:$B,[8]ALL!$M:$M,"")</f>
        <v/>
      </c>
      <c r="BC858" s="105" t="str">
        <f>_xlfn.XLOOKUP(B858,'[6]Eneo 17H'!$C:$C,'[6]Eneo 17H'!$I:$I,"")</f>
        <v/>
      </c>
      <c r="BD858" s="105" t="str">
        <f>_xlfn.XLOOKUP(B858,'[7]Eneo 12H'!$C:$C,'[7]Eneo 12H'!$I:$I,"")</f>
        <v/>
      </c>
      <c r="BE858" s="105" t="s">
        <v>5423</v>
      </c>
    </row>
    <row r="859" spans="1:57" hidden="1" x14ac:dyDescent="0.3">
      <c r="A859" s="1" t="s">
        <v>1790</v>
      </c>
      <c r="B859" s="8" t="s">
        <v>1791</v>
      </c>
      <c r="C859" s="3" t="str">
        <f>_xlfn.XLOOKUP(B859,'[1]daily break down'!$D:$D,'[1]daily break down'!$E:$E,"")</f>
        <v>ADAMAOUA</v>
      </c>
      <c r="D859" s="1" t="s">
        <v>11</v>
      </c>
      <c r="E859" s="1" t="s">
        <v>96</v>
      </c>
      <c r="F859" s="3" t="s">
        <v>90</v>
      </c>
      <c r="G859" s="1" t="s">
        <v>1792</v>
      </c>
      <c r="H859" s="26" t="str">
        <f>_xlfn.XLOOKUP(B859,[2]CALCULATION!$B:$B,[2]CALCULATION!$H:$H,"")</f>
        <v>NOKIA</v>
      </c>
      <c r="I859" s="23">
        <v>0</v>
      </c>
      <c r="J859" s="23">
        <v>2.6343814442749827E-2</v>
      </c>
      <c r="K859" s="23">
        <v>9.1731433180014504E-2</v>
      </c>
      <c r="L859" s="23">
        <v>7.8022738395204724E-2</v>
      </c>
      <c r="M859" s="23">
        <v>8.9185714007593373E-4</v>
      </c>
      <c r="N859" s="23">
        <v>0</v>
      </c>
      <c r="O859" s="23">
        <v>7.5986879193639598E-3</v>
      </c>
      <c r="P859" s="103" t="s">
        <v>6554</v>
      </c>
      <c r="Q859" s="36" t="s">
        <v>5796</v>
      </c>
      <c r="R859" s="36"/>
      <c r="S859" s="35" t="str" cm="1">
        <f t="array" ref="S859">IFERROR(_xlfn.IFS(
U859="MPR ISSUE","PDH",
U859="BSS Hardware Issue","BSS",
U859="Sites strategiques, MLL, Pylone, etc.","ENVTECH",
U859="AKTIVCO DEFAUT GE &amp; POWER Cabinet","AKTIVCO",
U859="AKTIVCO Coupure ENEO &amp; Baisse de tension","AKTIVCO GRID ONLY",
U859="Coupure ENEO &amp; Baisse de tension","IHS GRID ONLY",
U859="Defaut GE &amp; POWER Cabinet","IHS",
U859="Sharing","Partners",
U859="Sites strategiques &amp; DataCenter","SST &amp; DC",
U859="Exclu","Exclu",
U859="SAT","SAT",
U859="SPARE-ISSUE","SPARE-ISSUE",
U859="Fiber CAmtel","TRANS_FO_CAMTEL",
U859="Fiber AOF","Fiber AOF",
U859="Projet OCM (HUAWEI)","TRAVAUX-HUAWEI",
U859="Projet OCM (NOKIA)","TRAVAUX-NOKIA",
U859="ACCESS-ISSUE","ACCESS-ISSUE",
U859="Projet OCM (ZTE, NOKIA, autres projets)","TRAVAUX OCM",
U859="No root CAuse","No root cause",
U859="ODU HS","PDH",
U859="IP &amp; VLAN","PDH",
U859="Warehouse HUAWEI","SPARE-ISSUE",
U859="SPARE-HS","SPARE-ISSUE",
U859="Power Telco","BSS",U859="no impacts","no impacts"
),"")</f>
        <v/>
      </c>
      <c r="T859" s="35" t="str" cm="1">
        <f t="array" ref="T859">IFERROR(_xlfn.IFS(
U859="MPR ISSUE","TX ISSUE",
U859="BSS Hardware Issue","RAN ISSUE",
U859="Sites strategiques, MLL, Pylone, etc.","ENVTECH",
U859="AKTIVCO DEFAUT GE &amp; POWER Cabinet","POWER ISSUE",
U859="AKTIVCO Coupure ENEO &amp; Baisse de tension","POWER ISSUE",
U859="Coupure ENEO &amp; Baisse de tension","POWER ISSUE",
U859="Defaut GE &amp; POWER Cabinet","POWER ISSUE",
U859="Sharing","POWER ISSUE",
U859="Sites strategiques &amp; DataCenter","POWER ISSUE",
U859="Exclu","Exclu",
U859="SAT","TX ISSUE",
U859="SPARE-ISSUE","SPARE-ISSUE",
U859="Fiber CAmtel","TX ISSUE",
U859="Fiber AOF","TX ISSUE",
U859="Projet OCM (HUAWEI)","TRAVAUX-HUAWEI",
U859="Projet OCM (NOKIA)","TRAVAUX -NOKIA",
U859="ACCESS-ISSUE","ACCESS-ISSUE",
U859="Projet OCM (ZTE, NOKIA, autres projets)","TRAVAUX OCM",
U859="No root CAuse","No root cause",
U859="ODU HS","TX ISSUE",
U859="IP &amp; VLAN","TX ISSUE",
U859="Warehouse HUAWEI","SPARE-ISSUE",
U859="SPARE-HS","SPARE-ISSUE",
U859="Power Telco","RAN ISSUE",U859="no impacts","no impacts"
),"")</f>
        <v/>
      </c>
      <c r="U859" s="28"/>
      <c r="V859" s="35" t="str" cm="1">
        <f t="array" ref="V859">IFERROR(_xlfn.IFS(
U859="MPR ISSUE","ACTIVE",
U859="BSS Hardware Issue","ACTIVE",
U859="Sites strategiques, MLL, Pylone, etc.","PASSIVE",
U859="AKTIVCO DEFAUT GE &amp; POWER Cabinet","PASSIVE",
U859="AKTIVCO Coupure ENEO &amp; Baisse de tension","PASSIVE",
U859="Coupure ENEO &amp; Baisse de tension","PASSIVE",
U859="Defaut GE &amp; POWER Cabinet","PASSIVE",
U859="Sharing","PASSIVE",
U859="Sites strategiques &amp; DataCenter","PASSIVE",
U859="Exclu","Exclu",
U859="SAT","ACTIVE",
U859="SPARE-ISSUE","SPARE-ISSUE",
U859="Fiber CAmtel","ACTIVE",
U859="Fiber AOF","ACTIVE",
U859="Projet OCM (HUAWEI)","PLANNED WORKS",
U859="Projet OCM (NOKIA)","PLANNED WORKS",
U859="ACCESS-ISSUE","ACCESS-ISSUE",
U859="Projet OCM (ZTE, NOKIA, autres projets)","PLANNED WORKS",
U859="No root CAuse","No root cause",
U859="ODU HS","ACTIVE",
U859="IP &amp; VLAN","ACTIVE",
U859="Warehouse HUAWEI","SPARE-ISSUE",
U859="SPARE-HS","SPARE-ISSUE",
U859="Power Telco","ACTIVE",U859="no impacts","no impacts"
),"")</f>
        <v/>
      </c>
      <c r="W859" s="102"/>
      <c r="X859" s="102"/>
      <c r="Y859" s="102"/>
      <c r="Z859" s="102"/>
      <c r="AA859" s="102"/>
      <c r="AB859" s="104" t="s">
        <v>5423</v>
      </c>
      <c r="AC859" s="9"/>
      <c r="AD859" s="9"/>
      <c r="AE859" s="7" t="s">
        <v>5423</v>
      </c>
      <c r="AF859" s="6"/>
      <c r="AG859" s="7"/>
      <c r="AH859" s="3" t="s">
        <v>5423</v>
      </c>
      <c r="AI859" s="18" t="s">
        <v>5423</v>
      </c>
      <c r="AJ859" s="18" t="s">
        <v>5423</v>
      </c>
      <c r="AK859" s="18" t="s">
        <v>5423</v>
      </c>
      <c r="AL859" s="18" t="s">
        <v>5423</v>
      </c>
      <c r="AM859" s="18" t="s">
        <v>5423</v>
      </c>
      <c r="AN859" s="18" t="s">
        <v>5423</v>
      </c>
      <c r="AO859" s="18" t="s">
        <v>5423</v>
      </c>
      <c r="AP859" s="18" t="s">
        <v>5423</v>
      </c>
      <c r="AQ859" s="18" t="s">
        <v>5423</v>
      </c>
      <c r="AR859" s="18" t="s">
        <v>5423</v>
      </c>
      <c r="AS859" s="18" t="s">
        <v>5423</v>
      </c>
      <c r="AT859" s="18" t="s">
        <v>5423</v>
      </c>
      <c r="AU859" s="9" t="s">
        <v>5423</v>
      </c>
      <c r="AV859" s="14"/>
      <c r="AW859" s="14" t="s">
        <v>5423</v>
      </c>
      <c r="AX859" s="14" t="str">
        <f>_xlfn.XLOOKUP(B859,'[4]cell downs 18042026 17h'!$B:$B,'[4]cell downs 18042026 17h'!$B:$B,"")</f>
        <v/>
      </c>
      <c r="AY859" s="14" t="str">
        <f>_xlfn.XLOOKUP(B859,'[5]Cells Huawei 19042026 15h'!$B:$B,'[5]Cells Huawei 19042026 15h'!$B:$B,"")</f>
        <v/>
      </c>
      <c r="AZ859" s="105" t="str">
        <f>_xlfn.XLOOKUP(B859,'INCIDENT-04-23-2026'!E:E,'INCIDENT-04-23-2026'!F:F,"")</f>
        <v/>
      </c>
      <c r="BA859" s="105" t="str">
        <f>_xlfn.XLOOKUP(B859,'[6]Eneo 17H'!$C:$C,'[6]Eneo 17H'!$I:$I,"")</f>
        <v/>
      </c>
      <c r="BB859" s="105" t="str">
        <f>_xlfn.XLOOKUP(B859,[8]ALL!$B:$B,[8]ALL!$M:$M,"")</f>
        <v/>
      </c>
      <c r="BC859" s="105" t="str">
        <f>_xlfn.XLOOKUP(B859,'[6]Eneo 17H'!$C:$C,'[6]Eneo 17H'!$I:$I,"")</f>
        <v/>
      </c>
      <c r="BD859" s="105" t="str">
        <f>_xlfn.XLOOKUP(B859,'[7]Eneo 12H'!$C:$C,'[7]Eneo 12H'!$I:$I,"")</f>
        <v/>
      </c>
      <c r="BE859" s="105" t="s">
        <v>7223</v>
      </c>
    </row>
    <row r="860" spans="1:57" hidden="1" x14ac:dyDescent="0.3">
      <c r="A860" s="1" t="s">
        <v>1367</v>
      </c>
      <c r="B860" s="8" t="s">
        <v>1368</v>
      </c>
      <c r="C860" s="3" t="str">
        <f>_xlfn.XLOOKUP(B860,'[1]daily break down'!$D:$D,'[1]daily break down'!$E:$E,"")</f>
        <v>OUEST</v>
      </c>
      <c r="D860" s="1" t="s">
        <v>11</v>
      </c>
      <c r="E860" s="1" t="s">
        <v>66</v>
      </c>
      <c r="F860" s="3" t="s">
        <v>102</v>
      </c>
      <c r="G860" s="1" t="s">
        <v>1369</v>
      </c>
      <c r="H860" s="26" t="str">
        <f>_xlfn.XLOOKUP(B860,[2]CALCULATION!$B:$B,[2]CALCULATION!$H:$H,"")</f>
        <v>NOKIA</v>
      </c>
      <c r="I860" s="23">
        <v>0</v>
      </c>
      <c r="J860" s="23">
        <v>1.4325848307665092</v>
      </c>
      <c r="K860" s="23">
        <v>2.2700309331598336</v>
      </c>
      <c r="L860" s="23">
        <v>1.7274521805880154</v>
      </c>
      <c r="M860" s="23">
        <v>8.9175391586982075E-4</v>
      </c>
      <c r="N860" s="23">
        <v>0</v>
      </c>
      <c r="O860" s="23">
        <v>0</v>
      </c>
      <c r="P860" s="103" t="s">
        <v>6554</v>
      </c>
      <c r="Q860" s="36" t="s">
        <v>5796</v>
      </c>
      <c r="R860" s="36"/>
      <c r="S860" s="35" t="str" cm="1">
        <f t="array" ref="S860">IFERROR(_xlfn.IFS(
U860="MPR ISSUE","PDH",
U860="BSS Hardware Issue","BSS",
U860="Sites strategiques, MLL, Pylone, etc.","ENVTECH",
U860="AKTIVCO DEFAUT GE &amp; POWER Cabinet","AKTIVCO",
U860="AKTIVCO Coupure ENEO &amp; Baisse de tension","AKTIVCO GRID ONLY",
U860="Coupure ENEO &amp; Baisse de tension","IHS GRID ONLY",
U860="Defaut GE &amp; POWER Cabinet","IHS",
U860="Sharing","Partners",
U860="Sites strategiques &amp; DataCenter","SST &amp; DC",
U860="Exclu","Exclu",
U860="SAT","SAT",
U860="SPARE-ISSUE","SPARE-ISSUE",
U860="Fiber CAmtel","TRANS_FO_CAMTEL",
U860="Fiber AOF","Fiber AOF",
U860="Projet OCM (HUAWEI)","TRAVAUX-HUAWEI",
U860="Projet OCM (NOKIA)","TRAVAUX-NOKIA",
U860="ACCESS-ISSUE","ACCESS-ISSUE",
U860="Projet OCM (ZTE, NOKIA, autres projets)","TRAVAUX OCM",
U860="No root CAuse","No root cause",
U860="ODU HS","PDH",
U860="IP &amp; VLAN","PDH",
U860="Warehouse HUAWEI","SPARE-ISSUE",
U860="SPARE-HS","SPARE-ISSUE",
U860="Power Telco","BSS",U860="no impacts","no impacts"
),"")</f>
        <v/>
      </c>
      <c r="T860" s="35" t="str" cm="1">
        <f t="array" ref="T860">IFERROR(_xlfn.IFS(
U860="MPR ISSUE","TX ISSUE",
U860="BSS Hardware Issue","RAN ISSUE",
U860="Sites strategiques, MLL, Pylone, etc.","ENVTECH",
U860="AKTIVCO DEFAUT GE &amp; POWER Cabinet","POWER ISSUE",
U860="AKTIVCO Coupure ENEO &amp; Baisse de tension","POWER ISSUE",
U860="Coupure ENEO &amp; Baisse de tension","POWER ISSUE",
U860="Defaut GE &amp; POWER Cabinet","POWER ISSUE",
U860="Sharing","POWER ISSUE",
U860="Sites strategiques &amp; DataCenter","POWER ISSUE",
U860="Exclu","Exclu",
U860="SAT","TX ISSUE",
U860="SPARE-ISSUE","SPARE-ISSUE",
U860="Fiber CAmtel","TX ISSUE",
U860="Fiber AOF","TX ISSUE",
U860="Projet OCM (HUAWEI)","TRAVAUX-HUAWEI",
U860="Projet OCM (NOKIA)","TRAVAUX -NOKIA",
U860="ACCESS-ISSUE","ACCESS-ISSUE",
U860="Projet OCM (ZTE, NOKIA, autres projets)","TRAVAUX OCM",
U860="No root CAuse","No root cause",
U860="ODU HS","TX ISSUE",
U860="IP &amp; VLAN","TX ISSUE",
U860="Warehouse HUAWEI","SPARE-ISSUE",
U860="SPARE-HS","SPARE-ISSUE",
U860="Power Telco","RAN ISSUE",U860="no impacts","no impacts"
),"")</f>
        <v/>
      </c>
      <c r="U860" s="28"/>
      <c r="V860" s="35" t="str" cm="1">
        <f t="array" ref="V860">IFERROR(_xlfn.IFS(
U860="MPR ISSUE","ACTIVE",
U860="BSS Hardware Issue","ACTIVE",
U860="Sites strategiques, MLL, Pylone, etc.","PASSIVE",
U860="AKTIVCO DEFAUT GE &amp; POWER Cabinet","PASSIVE",
U860="AKTIVCO Coupure ENEO &amp; Baisse de tension","PASSIVE",
U860="Coupure ENEO &amp; Baisse de tension","PASSIVE",
U860="Defaut GE &amp; POWER Cabinet","PASSIVE",
U860="Sharing","PASSIVE",
U860="Sites strategiques &amp; DataCenter","PASSIVE",
U860="Exclu","Exclu",
U860="SAT","ACTIVE",
U860="SPARE-ISSUE","SPARE-ISSUE",
U860="Fiber CAmtel","ACTIVE",
U860="Fiber AOF","ACTIVE",
U860="Projet OCM (HUAWEI)","PLANNED WORKS",
U860="Projet OCM (NOKIA)","PLANNED WORKS",
U860="ACCESS-ISSUE","ACCESS-ISSUE",
U860="Projet OCM (ZTE, NOKIA, autres projets)","PLANNED WORKS",
U860="No root CAuse","No root cause",
U860="ODU HS","ACTIVE",
U860="IP &amp; VLAN","ACTIVE",
U860="Warehouse HUAWEI","SPARE-ISSUE",
U860="SPARE-HS","SPARE-ISSUE",
U860="Power Telco","ACTIVE",U860="no impacts","no impacts"
),"")</f>
        <v/>
      </c>
      <c r="W860" s="102"/>
      <c r="X860" s="102"/>
      <c r="Y860" s="102"/>
      <c r="Z860" s="102"/>
      <c r="AA860" s="102"/>
      <c r="AB860" s="104" t="s">
        <v>5423</v>
      </c>
      <c r="AC860" s="9"/>
      <c r="AD860" s="9"/>
      <c r="AE860" s="7" t="s">
        <v>5423</v>
      </c>
      <c r="AF860" s="6"/>
      <c r="AG860" s="7"/>
      <c r="AH860" s="3" t="s">
        <v>5423</v>
      </c>
      <c r="AI860" s="18" t="s">
        <v>5423</v>
      </c>
      <c r="AJ860" s="18" t="s">
        <v>5423</v>
      </c>
      <c r="AK860" s="18" t="s">
        <v>5423</v>
      </c>
      <c r="AL860" s="18" t="s">
        <v>5423</v>
      </c>
      <c r="AM860" s="18" t="s">
        <v>5423</v>
      </c>
      <c r="AN860" s="18" t="s">
        <v>5423</v>
      </c>
      <c r="AO860" s="18" t="s">
        <v>5423</v>
      </c>
      <c r="AP860" s="18" t="s">
        <v>5423</v>
      </c>
      <c r="AQ860" s="18" t="s">
        <v>5423</v>
      </c>
      <c r="AR860" s="18" t="s">
        <v>5423</v>
      </c>
      <c r="AS860" s="18" t="s">
        <v>5423</v>
      </c>
      <c r="AT860" s="18" t="s">
        <v>5423</v>
      </c>
      <c r="AU860" s="9" t="s">
        <v>5423</v>
      </c>
      <c r="AV860" s="14"/>
      <c r="AW860" s="14" t="s">
        <v>5423</v>
      </c>
      <c r="AX860" s="14" t="str">
        <f>_xlfn.XLOOKUP(B860,'[4]cell downs 18042026 17h'!$B:$B,'[4]cell downs 18042026 17h'!$B:$B,"")</f>
        <v/>
      </c>
      <c r="AY860" s="14" t="str">
        <f>_xlfn.XLOOKUP(B860,'[5]Cells Huawei 19042026 15h'!$B:$B,'[5]Cells Huawei 19042026 15h'!$B:$B,"")</f>
        <v/>
      </c>
      <c r="AZ860" s="105" t="str">
        <f>_xlfn.XLOOKUP(B860,'INCIDENT-04-23-2026'!E:E,'INCIDENT-04-23-2026'!F:F,"")</f>
        <v/>
      </c>
      <c r="BA860" s="105" t="str">
        <f>_xlfn.XLOOKUP(B860,'[6]Eneo 17H'!$C:$C,'[6]Eneo 17H'!$I:$I,"")</f>
        <v/>
      </c>
      <c r="BB860" s="105" t="str">
        <f>_xlfn.XLOOKUP(B860,[8]ALL!$B:$B,[8]ALL!$M:$M,"")</f>
        <v/>
      </c>
      <c r="BC860" s="105" t="str">
        <f>_xlfn.XLOOKUP(B860,'[6]Eneo 17H'!$C:$C,'[6]Eneo 17H'!$I:$I,"")</f>
        <v/>
      </c>
      <c r="BD860" s="105" t="str">
        <f>_xlfn.XLOOKUP(B860,'[7]Eneo 12H'!$C:$C,'[7]Eneo 12H'!$I:$I,"")</f>
        <v/>
      </c>
      <c r="BE860" s="105" t="s">
        <v>7224</v>
      </c>
    </row>
    <row r="861" spans="1:57" hidden="1" x14ac:dyDescent="0.3">
      <c r="A861" s="1" t="s">
        <v>1409</v>
      </c>
      <c r="B861" s="8" t="s">
        <v>1410</v>
      </c>
      <c r="C861" s="3" t="str">
        <f>_xlfn.XLOOKUP(B861,'[1]daily break down'!$D:$D,'[1]daily break down'!$E:$E,"")</f>
        <v>OUEST</v>
      </c>
      <c r="D861" s="1" t="s">
        <v>11</v>
      </c>
      <c r="E861" s="1" t="s">
        <v>66</v>
      </c>
      <c r="F861" s="3" t="s">
        <v>102</v>
      </c>
      <c r="G861" s="1" t="s">
        <v>1411</v>
      </c>
      <c r="H861" s="26" t="str">
        <f>_xlfn.XLOOKUP(B861,[2]CALCULATION!$B:$B,[2]CALCULATION!$H:$H,"")</f>
        <v>NOKIA</v>
      </c>
      <c r="I861" s="23">
        <v>0</v>
      </c>
      <c r="J861" s="23">
        <v>1.8023327802491373</v>
      </c>
      <c r="K861" s="23">
        <v>5.5762180970968256</v>
      </c>
      <c r="L861" s="23">
        <v>3.6729730710009281</v>
      </c>
      <c r="M861" s="23">
        <v>7.134857120608154E-4</v>
      </c>
      <c r="N861" s="23">
        <v>0</v>
      </c>
      <c r="O861" s="23">
        <v>4.5308531499195399E-3</v>
      </c>
      <c r="P861" s="103" t="s">
        <v>6554</v>
      </c>
      <c r="Q861" s="36" t="s">
        <v>5796</v>
      </c>
      <c r="R861" s="36"/>
      <c r="S861" s="35" t="str" cm="1">
        <f t="array" ref="S861">IFERROR(_xlfn.IFS(
U861="MPR ISSUE","PDH",
U861="BSS Hardware Issue","BSS",
U861="Sites strategiques, MLL, Pylone, etc.","ENVTECH",
U861="AKTIVCO DEFAUT GE &amp; POWER Cabinet","AKTIVCO",
U861="AKTIVCO Coupure ENEO &amp; Baisse de tension","AKTIVCO GRID ONLY",
U861="Coupure ENEO &amp; Baisse de tension","IHS GRID ONLY",
U861="Defaut GE &amp; POWER Cabinet","IHS",
U861="Sharing","Partners",
U861="Sites strategiques &amp; DataCenter","SST &amp; DC",
U861="Exclu","Exclu",
U861="SAT","SAT",
U861="SPARE-ISSUE","SPARE-ISSUE",
U861="Fiber CAmtel","TRANS_FO_CAMTEL",
U861="Fiber AOF","Fiber AOF",
U861="Projet OCM (HUAWEI)","TRAVAUX-HUAWEI",
U861="Projet OCM (NOKIA)","TRAVAUX-NOKIA",
U861="ACCESS-ISSUE","ACCESS-ISSUE",
U861="Projet OCM (ZTE, NOKIA, autres projets)","TRAVAUX OCM",
U861="No root CAuse","No root cause",
U861="ODU HS","PDH",
U861="IP &amp; VLAN","PDH",
U861="Warehouse HUAWEI","SPARE-ISSUE",
U861="SPARE-HS","SPARE-ISSUE",
U861="Power Telco","BSS",U861="no impacts","no impacts"
),"")</f>
        <v/>
      </c>
      <c r="T861" s="35" t="str" cm="1">
        <f t="array" ref="T861">IFERROR(_xlfn.IFS(
U861="MPR ISSUE","TX ISSUE",
U861="BSS Hardware Issue","RAN ISSUE",
U861="Sites strategiques, MLL, Pylone, etc.","ENVTECH",
U861="AKTIVCO DEFAUT GE &amp; POWER Cabinet","POWER ISSUE",
U861="AKTIVCO Coupure ENEO &amp; Baisse de tension","POWER ISSUE",
U861="Coupure ENEO &amp; Baisse de tension","POWER ISSUE",
U861="Defaut GE &amp; POWER Cabinet","POWER ISSUE",
U861="Sharing","POWER ISSUE",
U861="Sites strategiques &amp; DataCenter","POWER ISSUE",
U861="Exclu","Exclu",
U861="SAT","TX ISSUE",
U861="SPARE-ISSUE","SPARE-ISSUE",
U861="Fiber CAmtel","TX ISSUE",
U861="Fiber AOF","TX ISSUE",
U861="Projet OCM (HUAWEI)","TRAVAUX-HUAWEI",
U861="Projet OCM (NOKIA)","TRAVAUX -NOKIA",
U861="ACCESS-ISSUE","ACCESS-ISSUE",
U861="Projet OCM (ZTE, NOKIA, autres projets)","TRAVAUX OCM",
U861="No root CAuse","No root cause",
U861="ODU HS","TX ISSUE",
U861="IP &amp; VLAN","TX ISSUE",
U861="Warehouse HUAWEI","SPARE-ISSUE",
U861="SPARE-HS","SPARE-ISSUE",
U861="Power Telco","RAN ISSUE",U861="no impacts","no impacts"
),"")</f>
        <v/>
      </c>
      <c r="U861" s="28"/>
      <c r="V861" s="35" t="str" cm="1">
        <f t="array" ref="V861">IFERROR(_xlfn.IFS(
U861="MPR ISSUE","ACTIVE",
U861="BSS Hardware Issue","ACTIVE",
U861="Sites strategiques, MLL, Pylone, etc.","PASSIVE",
U861="AKTIVCO DEFAUT GE &amp; POWER Cabinet","PASSIVE",
U861="AKTIVCO Coupure ENEO &amp; Baisse de tension","PASSIVE",
U861="Coupure ENEO &amp; Baisse de tension","PASSIVE",
U861="Defaut GE &amp; POWER Cabinet","PASSIVE",
U861="Sharing","PASSIVE",
U861="Sites strategiques &amp; DataCenter","PASSIVE",
U861="Exclu","Exclu",
U861="SAT","ACTIVE",
U861="SPARE-ISSUE","SPARE-ISSUE",
U861="Fiber CAmtel","ACTIVE",
U861="Fiber AOF","ACTIVE",
U861="Projet OCM (HUAWEI)","PLANNED WORKS",
U861="Projet OCM (NOKIA)","PLANNED WORKS",
U861="ACCESS-ISSUE","ACCESS-ISSUE",
U861="Projet OCM (ZTE, NOKIA, autres projets)","PLANNED WORKS",
U861="No root CAuse","No root cause",
U861="ODU HS","ACTIVE",
U861="IP &amp; VLAN","ACTIVE",
U861="Warehouse HUAWEI","SPARE-ISSUE",
U861="SPARE-HS","SPARE-ISSUE",
U861="Power Telco","ACTIVE",U861="no impacts","no impacts"
),"")</f>
        <v/>
      </c>
      <c r="W861" s="102"/>
      <c r="X861" s="102"/>
      <c r="Y861" s="102"/>
      <c r="Z861" s="102"/>
      <c r="AA861" s="102"/>
      <c r="AB861" s="104" t="s">
        <v>5423</v>
      </c>
      <c r="AC861" s="9"/>
      <c r="AD861" s="9"/>
      <c r="AE861" s="7" t="s">
        <v>5423</v>
      </c>
      <c r="AF861" s="6"/>
      <c r="AG861" s="7"/>
      <c r="AH861" s="3" t="s">
        <v>5423</v>
      </c>
      <c r="AI861" s="18" t="s">
        <v>5423</v>
      </c>
      <c r="AJ861" s="18" t="s">
        <v>5423</v>
      </c>
      <c r="AK861" s="18" t="s">
        <v>5423</v>
      </c>
      <c r="AL861" s="18" t="s">
        <v>5423</v>
      </c>
      <c r="AM861" s="18" t="s">
        <v>5423</v>
      </c>
      <c r="AN861" s="18" t="s">
        <v>5423</v>
      </c>
      <c r="AO861" s="18" t="s">
        <v>5423</v>
      </c>
      <c r="AP861" s="18" t="s">
        <v>5423</v>
      </c>
      <c r="AQ861" s="18" t="s">
        <v>5423</v>
      </c>
      <c r="AR861" s="18" t="s">
        <v>5423</v>
      </c>
      <c r="AS861" s="18" t="s">
        <v>5423</v>
      </c>
      <c r="AT861" s="18" t="s">
        <v>5423</v>
      </c>
      <c r="AU861" s="9" t="s">
        <v>5423</v>
      </c>
      <c r="AV861" s="14"/>
      <c r="AW861" s="14" t="s">
        <v>5423</v>
      </c>
      <c r="AX861" s="14" t="str">
        <f>_xlfn.XLOOKUP(B861,'[4]cell downs 18042026 17h'!$B:$B,'[4]cell downs 18042026 17h'!$B:$B,"")</f>
        <v/>
      </c>
      <c r="AY861" s="14" t="str">
        <f>_xlfn.XLOOKUP(B861,'[5]Cells Huawei 19042026 15h'!$B:$B,'[5]Cells Huawei 19042026 15h'!$B:$B,"")</f>
        <v/>
      </c>
      <c r="AZ861" s="105" t="str">
        <f>_xlfn.XLOOKUP(B861,'INCIDENT-04-23-2026'!E:E,'INCIDENT-04-23-2026'!F:F,"")</f>
        <v/>
      </c>
      <c r="BA861" s="105" t="str">
        <f>_xlfn.XLOOKUP(B861,'[6]Eneo 17H'!$C:$C,'[6]Eneo 17H'!$I:$I,"")</f>
        <v/>
      </c>
      <c r="BB861" s="105" t="str">
        <f>_xlfn.XLOOKUP(B861,[8]ALL!$B:$B,[8]ALL!$M:$M,"")</f>
        <v/>
      </c>
      <c r="BC861" s="105" t="str">
        <f>_xlfn.XLOOKUP(B861,'[6]Eneo 17H'!$C:$C,'[6]Eneo 17H'!$I:$I,"")</f>
        <v/>
      </c>
      <c r="BD861" s="105" t="str">
        <f>_xlfn.XLOOKUP(B861,'[7]Eneo 12H'!$C:$C,'[7]Eneo 12H'!$I:$I,"")</f>
        <v/>
      </c>
      <c r="BE861" s="105" t="s">
        <v>7225</v>
      </c>
    </row>
    <row r="862" spans="1:57" hidden="1" x14ac:dyDescent="0.3">
      <c r="A862" s="1" t="s">
        <v>1763</v>
      </c>
      <c r="B862" s="8" t="s">
        <v>1764</v>
      </c>
      <c r="C862" s="3" t="str">
        <f>_xlfn.XLOOKUP(B862,'[1]daily break down'!$D:$D,'[1]daily break down'!$E:$E,"")</f>
        <v>ADAMAOUA</v>
      </c>
      <c r="D862" s="1" t="s">
        <v>11</v>
      </c>
      <c r="E862" s="1" t="s">
        <v>66</v>
      </c>
      <c r="F862" s="3" t="s">
        <v>90</v>
      </c>
      <c r="G862" s="1" t="s">
        <v>1765</v>
      </c>
      <c r="H862" s="26" t="str">
        <f>_xlfn.XLOOKUP(B862,[2]CALCULATION!$B:$B,[2]CALCULATION!$H:$H,"")</f>
        <v>NOKIA</v>
      </c>
      <c r="I862" s="23">
        <v>0</v>
      </c>
      <c r="J862" s="23">
        <v>4.244927723172838E-2</v>
      </c>
      <c r="K862" s="23">
        <v>0.15616898279684346</v>
      </c>
      <c r="L862" s="23">
        <v>0.489410806841793</v>
      </c>
      <c r="M862" s="23">
        <v>4.4592857003779572E-4</v>
      </c>
      <c r="N862" s="23">
        <v>0</v>
      </c>
      <c r="O862" s="23">
        <v>1.1504833307834472E-2</v>
      </c>
      <c r="P862" s="103" t="s">
        <v>6554</v>
      </c>
      <c r="Q862" s="36" t="s">
        <v>5796</v>
      </c>
      <c r="R862" s="36"/>
      <c r="S862" s="35" t="str" cm="1">
        <f t="array" ref="S862">IFERROR(_xlfn.IFS(
U862="MPR ISSUE","PDH",
U862="BSS Hardware Issue","BSS",
U862="Sites strategiques, MLL, Pylone, etc.","ENVTECH",
U862="AKTIVCO DEFAUT GE &amp; POWER Cabinet","AKTIVCO",
U862="AKTIVCO Coupure ENEO &amp; Baisse de tension","AKTIVCO GRID ONLY",
U862="Coupure ENEO &amp; Baisse de tension","IHS GRID ONLY",
U862="Defaut GE &amp; POWER Cabinet","IHS",
U862="Sharing","Partners",
U862="Sites strategiques &amp; DataCenter","SST &amp; DC",
U862="Exclu","Exclu",
U862="SAT","SAT",
U862="SPARE-ISSUE","SPARE-ISSUE",
U862="Fiber CAmtel","TRANS_FO_CAMTEL",
U862="Fiber AOF","Fiber AOF",
U862="Projet OCM (HUAWEI)","TRAVAUX-HUAWEI",
U862="Projet OCM (NOKIA)","TRAVAUX-NOKIA",
U862="ACCESS-ISSUE","ACCESS-ISSUE",
U862="Projet OCM (ZTE, NOKIA, autres projets)","TRAVAUX OCM",
U862="No root CAuse","No root cause",
U862="ODU HS","PDH",
U862="IP &amp; VLAN","PDH",
U862="Warehouse HUAWEI","SPARE-ISSUE",
U862="SPARE-HS","SPARE-ISSUE",
U862="Power Telco","BSS",U862="no impacts","no impacts"
),"")</f>
        <v/>
      </c>
      <c r="T862" s="35" t="str" cm="1">
        <f t="array" ref="T862">IFERROR(_xlfn.IFS(
U862="MPR ISSUE","TX ISSUE",
U862="BSS Hardware Issue","RAN ISSUE",
U862="Sites strategiques, MLL, Pylone, etc.","ENVTECH",
U862="AKTIVCO DEFAUT GE &amp; POWER Cabinet","POWER ISSUE",
U862="AKTIVCO Coupure ENEO &amp; Baisse de tension","POWER ISSUE",
U862="Coupure ENEO &amp; Baisse de tension","POWER ISSUE",
U862="Defaut GE &amp; POWER Cabinet","POWER ISSUE",
U862="Sharing","POWER ISSUE",
U862="Sites strategiques &amp; DataCenter","POWER ISSUE",
U862="Exclu","Exclu",
U862="SAT","TX ISSUE",
U862="SPARE-ISSUE","SPARE-ISSUE",
U862="Fiber CAmtel","TX ISSUE",
U862="Fiber AOF","TX ISSUE",
U862="Projet OCM (HUAWEI)","TRAVAUX-HUAWEI",
U862="Projet OCM (NOKIA)","TRAVAUX -NOKIA",
U862="ACCESS-ISSUE","ACCESS-ISSUE",
U862="Projet OCM (ZTE, NOKIA, autres projets)","TRAVAUX OCM",
U862="No root CAuse","No root cause",
U862="ODU HS","TX ISSUE",
U862="IP &amp; VLAN","TX ISSUE",
U862="Warehouse HUAWEI","SPARE-ISSUE",
U862="SPARE-HS","SPARE-ISSUE",
U862="Power Telco","RAN ISSUE",U862="no impacts","no impacts"
),"")</f>
        <v/>
      </c>
      <c r="U862" s="28"/>
      <c r="V862" s="35" t="str" cm="1">
        <f t="array" ref="V862">IFERROR(_xlfn.IFS(
U862="MPR ISSUE","ACTIVE",
U862="BSS Hardware Issue","ACTIVE",
U862="Sites strategiques, MLL, Pylone, etc.","PASSIVE",
U862="AKTIVCO DEFAUT GE &amp; POWER Cabinet","PASSIVE",
U862="AKTIVCO Coupure ENEO &amp; Baisse de tension","PASSIVE",
U862="Coupure ENEO &amp; Baisse de tension","PASSIVE",
U862="Defaut GE &amp; POWER Cabinet","PASSIVE",
U862="Sharing","PASSIVE",
U862="Sites strategiques &amp; DataCenter","PASSIVE",
U862="Exclu","Exclu",
U862="SAT","ACTIVE",
U862="SPARE-ISSUE","SPARE-ISSUE",
U862="Fiber CAmtel","ACTIVE",
U862="Fiber AOF","ACTIVE",
U862="Projet OCM (HUAWEI)","PLANNED WORKS",
U862="Projet OCM (NOKIA)","PLANNED WORKS",
U862="ACCESS-ISSUE","ACCESS-ISSUE",
U862="Projet OCM (ZTE, NOKIA, autres projets)","PLANNED WORKS",
U862="No root CAuse","No root cause",
U862="ODU HS","ACTIVE",
U862="IP &amp; VLAN","ACTIVE",
U862="Warehouse HUAWEI","SPARE-ISSUE",
U862="SPARE-HS","SPARE-ISSUE",
U862="Power Telco","ACTIVE",U862="no impacts","no impacts"
),"")</f>
        <v/>
      </c>
      <c r="W862" s="102"/>
      <c r="X862" s="102"/>
      <c r="Y862" s="102"/>
      <c r="Z862" s="102"/>
      <c r="AA862" s="102"/>
      <c r="AB862" s="104" t="s">
        <v>5423</v>
      </c>
      <c r="AC862" s="9"/>
      <c r="AD862" s="9"/>
      <c r="AE862" s="7" t="s">
        <v>5423</v>
      </c>
      <c r="AF862" s="6"/>
      <c r="AG862" s="7"/>
      <c r="AH862" s="3" t="s">
        <v>5423</v>
      </c>
      <c r="AI862" s="18" t="s">
        <v>5423</v>
      </c>
      <c r="AJ862" s="18" t="s">
        <v>5423</v>
      </c>
      <c r="AK862" s="18" t="s">
        <v>5423</v>
      </c>
      <c r="AL862" s="18" t="s">
        <v>5423</v>
      </c>
      <c r="AM862" s="18" t="s">
        <v>5423</v>
      </c>
      <c r="AN862" s="18" t="s">
        <v>5423</v>
      </c>
      <c r="AO862" s="18" t="s">
        <v>5423</v>
      </c>
      <c r="AP862" s="18" t="s">
        <v>5423</v>
      </c>
      <c r="AQ862" s="18" t="s">
        <v>5423</v>
      </c>
      <c r="AR862" s="18" t="s">
        <v>5423</v>
      </c>
      <c r="AS862" s="18" t="s">
        <v>5423</v>
      </c>
      <c r="AT862" s="18" t="s">
        <v>5423</v>
      </c>
      <c r="AU862" s="9" t="s">
        <v>5423</v>
      </c>
      <c r="AV862" s="14"/>
      <c r="AW862" s="14" t="s">
        <v>5423</v>
      </c>
      <c r="AX862" s="14" t="str">
        <f>_xlfn.XLOOKUP(B862,'[4]cell downs 18042026 17h'!$B:$B,'[4]cell downs 18042026 17h'!$B:$B,"")</f>
        <v/>
      </c>
      <c r="AY862" s="14" t="str">
        <f>_xlfn.XLOOKUP(B862,'[5]Cells Huawei 19042026 15h'!$B:$B,'[5]Cells Huawei 19042026 15h'!$B:$B,"")</f>
        <v/>
      </c>
      <c r="AZ862" s="105" t="str">
        <f>_xlfn.XLOOKUP(B862,'INCIDENT-04-23-2026'!E:E,'INCIDENT-04-23-2026'!F:F,"")</f>
        <v/>
      </c>
      <c r="BA862" s="105" t="str">
        <f>_xlfn.XLOOKUP(B862,'[6]Eneo 17H'!$C:$C,'[6]Eneo 17H'!$I:$I,"")</f>
        <v/>
      </c>
      <c r="BB862" s="105" t="str">
        <f>_xlfn.XLOOKUP(B862,[8]ALL!$B:$B,[8]ALL!$M:$M,"")</f>
        <v/>
      </c>
      <c r="BC862" s="105" t="str">
        <f>_xlfn.XLOOKUP(B862,'[6]Eneo 17H'!$C:$C,'[6]Eneo 17H'!$I:$I,"")</f>
        <v/>
      </c>
      <c r="BD862" s="105" t="str">
        <f>_xlfn.XLOOKUP(B862,'[7]Eneo 12H'!$C:$C,'[7]Eneo 12H'!$I:$I,"")</f>
        <v/>
      </c>
      <c r="BE862" s="105" t="s">
        <v>7226</v>
      </c>
    </row>
    <row r="863" spans="1:57" hidden="1" x14ac:dyDescent="0.3">
      <c r="A863" s="1" t="s">
        <v>1798</v>
      </c>
      <c r="B863" s="8" t="s">
        <v>1799</v>
      </c>
      <c r="C863" s="3" t="str">
        <f>_xlfn.XLOOKUP(B863,'[1]daily break down'!$D:$D,'[1]daily break down'!$E:$E,"")</f>
        <v>OUEST</v>
      </c>
      <c r="D863" s="1" t="s">
        <v>11</v>
      </c>
      <c r="E863" s="1" t="s">
        <v>114</v>
      </c>
      <c r="F863" s="3" t="s">
        <v>102</v>
      </c>
      <c r="G863" s="1" t="s">
        <v>1800</v>
      </c>
      <c r="H863" s="25" t="str">
        <f>_xlfn.XLOOKUP(B863,[2]CALCULATION!$B:$B,[2]CALCULATION!$H:$H,"")</f>
        <v>Huawei</v>
      </c>
      <c r="I863" s="23">
        <v>0</v>
      </c>
      <c r="J863" s="23">
        <v>0</v>
      </c>
      <c r="K863" s="23">
        <v>5.439698886805751E-3</v>
      </c>
      <c r="L863" s="23">
        <v>0</v>
      </c>
      <c r="M863" s="23">
        <v>2.675261747609386E-4</v>
      </c>
      <c r="N863" s="23">
        <v>0</v>
      </c>
      <c r="O863" s="23">
        <v>2.675261747609386E-4</v>
      </c>
      <c r="P863" s="103" t="s">
        <v>6554</v>
      </c>
      <c r="Q863" s="36" t="s">
        <v>5796</v>
      </c>
      <c r="R863" s="36"/>
      <c r="S863" s="35" t="str" cm="1">
        <f t="array" ref="S863">IFERROR(_xlfn.IFS(
U863="MPR ISSUE","PDH",
U863="BSS Hardware Issue","BSS",
U863="Sites strategiques, MLL, Pylone, etc.","ENVTECH",
U863="AKTIVCO DEFAUT GE &amp; POWER Cabinet","AKTIVCO",
U863="AKTIVCO Coupure ENEO &amp; Baisse de tension","AKTIVCO GRID ONLY",
U863="Coupure ENEO &amp; Baisse de tension","IHS GRID ONLY",
U863="Defaut GE &amp; POWER Cabinet","IHS",
U863="Sharing","Partners",
U863="Sites strategiques &amp; DataCenter","SST &amp; DC",
U863="Exclu","Exclu",
U863="SAT","SAT",
U863="SPARE-ISSUE","SPARE-ISSUE",
U863="Fiber CAmtel","TRANS_FO_CAMTEL",
U863="Fiber AOF","Fiber AOF",
U863="Projet OCM (HUAWEI)","TRAVAUX-HUAWEI",
U863="Projet OCM (NOKIA)","TRAVAUX-NOKIA",
U863="ACCESS-ISSUE","ACCESS-ISSUE",
U863="Projet OCM (ZTE, NOKIA, autres projets)","TRAVAUX OCM",
U863="No root CAuse","No root cause",
U863="ODU HS","PDH",
U863="IP &amp; VLAN","PDH",
U863="Warehouse HUAWEI","SPARE-ISSUE",
U863="SPARE-HS","SPARE-ISSUE",
U863="Power Telco","BSS",U863="no impacts","no impacts"
),"")</f>
        <v/>
      </c>
      <c r="T863" s="35" t="str" cm="1">
        <f t="array" ref="T863">IFERROR(_xlfn.IFS(
U863="MPR ISSUE","TX ISSUE",
U863="BSS Hardware Issue","RAN ISSUE",
U863="Sites strategiques, MLL, Pylone, etc.","ENVTECH",
U863="AKTIVCO DEFAUT GE &amp; POWER Cabinet","POWER ISSUE",
U863="AKTIVCO Coupure ENEO &amp; Baisse de tension","POWER ISSUE",
U863="Coupure ENEO &amp; Baisse de tension","POWER ISSUE",
U863="Defaut GE &amp; POWER Cabinet","POWER ISSUE",
U863="Sharing","POWER ISSUE",
U863="Sites strategiques &amp; DataCenter","POWER ISSUE",
U863="Exclu","Exclu",
U863="SAT","TX ISSUE",
U863="SPARE-ISSUE","SPARE-ISSUE",
U863="Fiber CAmtel","TX ISSUE",
U863="Fiber AOF","TX ISSUE",
U863="Projet OCM (HUAWEI)","TRAVAUX-HUAWEI",
U863="Projet OCM (NOKIA)","TRAVAUX -NOKIA",
U863="ACCESS-ISSUE","ACCESS-ISSUE",
U863="Projet OCM (ZTE, NOKIA, autres projets)","TRAVAUX OCM",
U863="No root CAuse","No root cause",
U863="ODU HS","TX ISSUE",
U863="IP &amp; VLAN","TX ISSUE",
U863="Warehouse HUAWEI","SPARE-ISSUE",
U863="SPARE-HS","SPARE-ISSUE",
U863="Power Telco","RAN ISSUE",U863="no impacts","no impacts"
),"")</f>
        <v/>
      </c>
      <c r="U863" s="28"/>
      <c r="V863" s="35" t="str" cm="1">
        <f t="array" ref="V863">IFERROR(_xlfn.IFS(
U863="MPR ISSUE","ACTIVE",
U863="BSS Hardware Issue","ACTIVE",
U863="Sites strategiques, MLL, Pylone, etc.","PASSIVE",
U863="AKTIVCO DEFAUT GE &amp; POWER Cabinet","PASSIVE",
U863="AKTIVCO Coupure ENEO &amp; Baisse de tension","PASSIVE",
U863="Coupure ENEO &amp; Baisse de tension","PASSIVE",
U863="Defaut GE &amp; POWER Cabinet","PASSIVE",
U863="Sharing","PASSIVE",
U863="Sites strategiques &amp; DataCenter","PASSIVE",
U863="Exclu","Exclu",
U863="SAT","ACTIVE",
U863="SPARE-ISSUE","SPARE-ISSUE",
U863="Fiber CAmtel","ACTIVE",
U863="Fiber AOF","ACTIVE",
U863="Projet OCM (HUAWEI)","PLANNED WORKS",
U863="Projet OCM (NOKIA)","PLANNED WORKS",
U863="ACCESS-ISSUE","ACCESS-ISSUE",
U863="Projet OCM (ZTE, NOKIA, autres projets)","PLANNED WORKS",
U863="No root CAuse","No root cause",
U863="ODU HS","ACTIVE",
U863="IP &amp; VLAN","ACTIVE",
U863="Warehouse HUAWEI","SPARE-ISSUE",
U863="SPARE-HS","SPARE-ISSUE",
U863="Power Telco","ACTIVE",U863="no impacts","no impacts"
),"")</f>
        <v/>
      </c>
      <c r="W863" s="102"/>
      <c r="X863" s="102"/>
      <c r="Y863" s="102"/>
      <c r="Z863" s="102"/>
      <c r="AA863" s="102"/>
      <c r="AB863" s="104" t="s">
        <v>5423</v>
      </c>
      <c r="AC863" s="9"/>
      <c r="AD863" s="9"/>
      <c r="AE863" s="7" t="s">
        <v>5423</v>
      </c>
      <c r="AF863" s="6"/>
      <c r="AG863" s="7"/>
      <c r="AH863" s="3" t="s">
        <v>5423</v>
      </c>
      <c r="AI863" s="18" t="s">
        <v>5423</v>
      </c>
      <c r="AJ863" s="18" t="s">
        <v>5423</v>
      </c>
      <c r="AK863" s="18" t="s">
        <v>5423</v>
      </c>
      <c r="AL863" s="18" t="s">
        <v>5423</v>
      </c>
      <c r="AM863" s="18" t="s">
        <v>5423</v>
      </c>
      <c r="AN863" s="18" t="s">
        <v>5423</v>
      </c>
      <c r="AO863" s="18" t="s">
        <v>5423</v>
      </c>
      <c r="AP863" s="18" t="s">
        <v>5423</v>
      </c>
      <c r="AQ863" s="18" t="s">
        <v>5423</v>
      </c>
      <c r="AR863" s="18" t="s">
        <v>5423</v>
      </c>
      <c r="AS863" s="18" t="s">
        <v>5423</v>
      </c>
      <c r="AT863" s="18" t="s">
        <v>5423</v>
      </c>
      <c r="AU863" s="9" t="s">
        <v>5423</v>
      </c>
      <c r="AV863" s="14"/>
      <c r="AW863" s="14" t="s">
        <v>5423</v>
      </c>
      <c r="AX863" s="14" t="str">
        <f>_xlfn.XLOOKUP(B863,'[4]cell downs 18042026 17h'!$B:$B,'[4]cell downs 18042026 17h'!$B:$B,"")</f>
        <v/>
      </c>
      <c r="AY863" s="14" t="str">
        <f>_xlfn.XLOOKUP(B863,'[5]Cells Huawei 19042026 15h'!$B:$B,'[5]Cells Huawei 19042026 15h'!$B:$B,"")</f>
        <v/>
      </c>
      <c r="AZ863" s="105" t="str">
        <f>_xlfn.XLOOKUP(B863,'INCIDENT-04-23-2026'!E:E,'INCIDENT-04-23-2026'!F:F,"")</f>
        <v/>
      </c>
      <c r="BA863" s="105" t="str">
        <f>_xlfn.XLOOKUP(B863,'[6]Eneo 17H'!$C:$C,'[6]Eneo 17H'!$I:$I,"")</f>
        <v/>
      </c>
      <c r="BB863" s="105" t="str">
        <f>_xlfn.XLOOKUP(B863,[8]ALL!$B:$B,[8]ALL!$M:$M,"")</f>
        <v/>
      </c>
      <c r="BC863" s="105" t="str">
        <f>_xlfn.XLOOKUP(B863,'[6]Eneo 17H'!$C:$C,'[6]Eneo 17H'!$I:$I,"")</f>
        <v/>
      </c>
      <c r="BD863" s="105" t="str">
        <f>_xlfn.XLOOKUP(B863,'[7]Eneo 12H'!$C:$C,'[7]Eneo 12H'!$I:$I,"")</f>
        <v/>
      </c>
      <c r="BE863" s="105" t="s">
        <v>5423</v>
      </c>
    </row>
    <row r="864" spans="1:57" hidden="1" x14ac:dyDescent="0.3">
      <c r="A864" s="1" t="s">
        <v>2970</v>
      </c>
      <c r="B864" s="8" t="s">
        <v>2971</v>
      </c>
      <c r="C864" s="3" t="str">
        <f>_xlfn.XLOOKUP(B864,'[1]daily break down'!$D:$D,'[1]daily break down'!$E:$E,"")</f>
        <v>Ngaoundere</v>
      </c>
      <c r="D864" s="1" t="s">
        <v>11</v>
      </c>
      <c r="E864" s="1" t="s">
        <v>12</v>
      </c>
      <c r="F864" s="3" t="s">
        <v>90</v>
      </c>
      <c r="G864" s="1" t="s">
        <v>91</v>
      </c>
      <c r="H864" s="25" t="str">
        <f>_xlfn.XLOOKUP(B864,[2]CALCULATION!$B:$B,[2]CALCULATION!$H:$H,"")</f>
        <v>Huawei</v>
      </c>
      <c r="I864" s="23">
        <v>4.7977965830843559</v>
      </c>
      <c r="J864" s="23">
        <v>4.7467882590966033</v>
      </c>
      <c r="K864" s="23">
        <v>0</v>
      </c>
      <c r="L864" s="23">
        <v>0</v>
      </c>
      <c r="M864" s="23">
        <v>8.9175391586979543E-5</v>
      </c>
      <c r="N864" s="23">
        <v>0</v>
      </c>
      <c r="O864" s="23">
        <v>0</v>
      </c>
      <c r="P864" s="103" t="s">
        <v>6554</v>
      </c>
      <c r="Q864" s="36" t="s">
        <v>5796</v>
      </c>
      <c r="R864" s="36"/>
      <c r="S864" s="35" t="str" cm="1">
        <f t="array" ref="S864">IFERROR(_xlfn.IFS(
U864="MPR ISSUE","PDH",
U864="BSS Hardware Issue","BSS",
U864="Sites strategiques, MLL, Pylone, etc.","ENVTECH",
U864="AKTIVCO DEFAUT GE &amp; POWER Cabinet","AKTIVCO",
U864="AKTIVCO Coupure ENEO &amp; Baisse de tension","AKTIVCO GRID ONLY",
U864="Coupure ENEO &amp; Baisse de tension","IHS GRID ONLY",
U864="Defaut GE &amp; POWER Cabinet","IHS",
U864="Sharing","Partners",
U864="Sites strategiques &amp; DataCenter","SST &amp; DC",
U864="Exclu","Exclu",
U864="SAT","SAT",
U864="SPARE-ISSUE","SPARE-ISSUE",
U864="Fiber CAmtel","TRANS_FO_CAMTEL",
U864="Fiber AOF","Fiber AOF",
U864="Projet OCM (HUAWEI)","TRAVAUX-HUAWEI",
U864="Projet OCM (NOKIA)","TRAVAUX-NOKIA",
U864="ACCESS-ISSUE","ACCESS-ISSUE",
U864="Projet OCM (ZTE, NOKIA, autres projets)","TRAVAUX OCM",
U864="No root CAuse","No root cause",
U864="ODU HS","PDH",
U864="IP &amp; VLAN","PDH",
U864="Warehouse HUAWEI","SPARE-ISSUE",
U864="SPARE-HS","SPARE-ISSUE",
U864="Power Telco","BSS",U864="no impacts","no impacts"
),"")</f>
        <v/>
      </c>
      <c r="T864" s="35" t="str" cm="1">
        <f t="array" ref="T864">IFERROR(_xlfn.IFS(
U864="MPR ISSUE","TX ISSUE",
U864="BSS Hardware Issue","RAN ISSUE",
U864="Sites strategiques, MLL, Pylone, etc.","ENVTECH",
U864="AKTIVCO DEFAUT GE &amp; POWER Cabinet","POWER ISSUE",
U864="AKTIVCO Coupure ENEO &amp; Baisse de tension","POWER ISSUE",
U864="Coupure ENEO &amp; Baisse de tension","POWER ISSUE",
U864="Defaut GE &amp; POWER Cabinet","POWER ISSUE",
U864="Sharing","POWER ISSUE",
U864="Sites strategiques &amp; DataCenter","POWER ISSUE",
U864="Exclu","Exclu",
U864="SAT","TX ISSUE",
U864="SPARE-ISSUE","SPARE-ISSUE",
U864="Fiber CAmtel","TX ISSUE",
U864="Fiber AOF","TX ISSUE",
U864="Projet OCM (HUAWEI)","TRAVAUX-HUAWEI",
U864="Projet OCM (NOKIA)","TRAVAUX -NOKIA",
U864="ACCESS-ISSUE","ACCESS-ISSUE",
U864="Projet OCM (ZTE, NOKIA, autres projets)","TRAVAUX OCM",
U864="No root CAuse","No root cause",
U864="ODU HS","TX ISSUE",
U864="IP &amp; VLAN","TX ISSUE",
U864="Warehouse HUAWEI","SPARE-ISSUE",
U864="SPARE-HS","SPARE-ISSUE",
U864="Power Telco","RAN ISSUE",U864="no impacts","no impacts"
),"")</f>
        <v/>
      </c>
      <c r="U864" s="28"/>
      <c r="V864" s="35" t="str" cm="1">
        <f t="array" ref="V864">IFERROR(_xlfn.IFS(
U864="MPR ISSUE","ACTIVE",
U864="BSS Hardware Issue","ACTIVE",
U864="Sites strategiques, MLL, Pylone, etc.","PASSIVE",
U864="AKTIVCO DEFAUT GE &amp; POWER Cabinet","PASSIVE",
U864="AKTIVCO Coupure ENEO &amp; Baisse de tension","PASSIVE",
U864="Coupure ENEO &amp; Baisse de tension","PASSIVE",
U864="Defaut GE &amp; POWER Cabinet","PASSIVE",
U864="Sharing","PASSIVE",
U864="Sites strategiques &amp; DataCenter","PASSIVE",
U864="Exclu","Exclu",
U864="SAT","ACTIVE",
U864="SPARE-ISSUE","SPARE-ISSUE",
U864="Fiber CAmtel","ACTIVE",
U864="Fiber AOF","ACTIVE",
U864="Projet OCM (HUAWEI)","PLANNED WORKS",
U864="Projet OCM (NOKIA)","PLANNED WORKS",
U864="ACCESS-ISSUE","ACCESS-ISSUE",
U864="Projet OCM (ZTE, NOKIA, autres projets)","PLANNED WORKS",
U864="No root CAuse","No root cause",
U864="ODU HS","ACTIVE",
U864="IP &amp; VLAN","ACTIVE",
U864="Warehouse HUAWEI","SPARE-ISSUE",
U864="SPARE-HS","SPARE-ISSUE",
U864="Power Telco","ACTIVE",U864="no impacts","no impacts"
),"")</f>
        <v/>
      </c>
      <c r="W864" s="102"/>
      <c r="X864" s="102"/>
      <c r="Y864" s="102"/>
      <c r="Z864" s="102"/>
      <c r="AA864" s="102"/>
      <c r="AB864" s="104" t="s">
        <v>5423</v>
      </c>
      <c r="AC864" s="9"/>
      <c r="AD864" s="9"/>
      <c r="AE864" s="7" t="s">
        <v>5423</v>
      </c>
      <c r="AF864" s="6"/>
      <c r="AG864" s="7"/>
      <c r="AH864" s="3" t="s">
        <v>5423</v>
      </c>
      <c r="AI864" s="18" t="s">
        <v>5423</v>
      </c>
      <c r="AJ864" s="18" t="s">
        <v>5423</v>
      </c>
      <c r="AK864" s="18" t="s">
        <v>5423</v>
      </c>
      <c r="AL864" s="18" t="s">
        <v>5423</v>
      </c>
      <c r="AM864" s="18" t="s">
        <v>5423</v>
      </c>
      <c r="AN864" s="18" t="s">
        <v>5423</v>
      </c>
      <c r="AO864" s="18" t="s">
        <v>5423</v>
      </c>
      <c r="AP864" s="18" t="s">
        <v>5423</v>
      </c>
      <c r="AQ864" s="18" t="s">
        <v>5423</v>
      </c>
      <c r="AR864" s="18" t="s">
        <v>5423</v>
      </c>
      <c r="AS864" s="18" t="s">
        <v>5423</v>
      </c>
      <c r="AT864" s="18" t="s">
        <v>5423</v>
      </c>
      <c r="AU864" s="9" t="s">
        <v>5423</v>
      </c>
      <c r="AV864" s="14"/>
      <c r="AW864" s="14" t="s">
        <v>5423</v>
      </c>
      <c r="AX864" s="14" t="str">
        <f>_xlfn.XLOOKUP(B864,'[4]cell downs 18042026 17h'!$B:$B,'[4]cell downs 18042026 17h'!$B:$B,"")</f>
        <v/>
      </c>
      <c r="AY864" s="14" t="str">
        <f>_xlfn.XLOOKUP(B864,'[5]Cells Huawei 19042026 15h'!$B:$B,'[5]Cells Huawei 19042026 15h'!$B:$B,"")</f>
        <v/>
      </c>
      <c r="AZ864" s="105" t="str">
        <f>_xlfn.XLOOKUP(B864,'INCIDENT-04-23-2026'!E:E,'INCIDENT-04-23-2026'!F:F,"")</f>
        <v/>
      </c>
      <c r="BA864" s="105" t="str">
        <f>_xlfn.XLOOKUP(B864,'[6]Eneo 17H'!$C:$C,'[6]Eneo 17H'!$I:$I,"")</f>
        <v/>
      </c>
      <c r="BB864" s="105" t="str">
        <f>_xlfn.XLOOKUP(B864,[8]ALL!$B:$B,[8]ALL!$M:$M,"")</f>
        <v/>
      </c>
      <c r="BC864" s="105" t="str">
        <f>_xlfn.XLOOKUP(B864,'[6]Eneo 17H'!$C:$C,'[6]Eneo 17H'!$I:$I,"")</f>
        <v/>
      </c>
      <c r="BD864" s="105" t="str">
        <f>_xlfn.XLOOKUP(B864,'[7]Eneo 12H'!$C:$C,'[7]Eneo 12H'!$I:$I,"")</f>
        <v/>
      </c>
      <c r="BE864" s="105" t="s">
        <v>5423</v>
      </c>
    </row>
    <row r="865" spans="1:57" hidden="1" x14ac:dyDescent="0.3">
      <c r="A865" s="1" t="s">
        <v>3787</v>
      </c>
      <c r="B865" s="8" t="s">
        <v>3788</v>
      </c>
      <c r="C865" s="3" t="str">
        <f>_xlfn.XLOOKUP(B865,'[1]daily break down'!$D:$D,'[1]daily break down'!$E:$E,"")</f>
        <v>Maroua</v>
      </c>
      <c r="D865" s="1" t="s">
        <v>11</v>
      </c>
      <c r="E865" s="1" t="s">
        <v>12</v>
      </c>
      <c r="F865" s="3" t="s">
        <v>55</v>
      </c>
      <c r="G865" s="1" t="s">
        <v>84</v>
      </c>
      <c r="H865" s="25" t="str">
        <f>_xlfn.XLOOKUP(B865,[2]CALCULATION!$B:$B,[2]CALCULATION!$H:$H,"")</f>
        <v>Huawei</v>
      </c>
      <c r="I865" s="23">
        <v>1.91727091912006E-2</v>
      </c>
      <c r="J865" s="23">
        <v>4.8154711456968929E-3</v>
      </c>
      <c r="K865" s="23">
        <v>0</v>
      </c>
      <c r="L865" s="23">
        <v>0</v>
      </c>
      <c r="M865" s="23">
        <v>8.9175391586979543E-5</v>
      </c>
      <c r="N865" s="23">
        <v>0</v>
      </c>
      <c r="O865" s="23">
        <v>0</v>
      </c>
      <c r="P865" s="103" t="s">
        <v>6554</v>
      </c>
      <c r="Q865" s="36" t="s">
        <v>5796</v>
      </c>
      <c r="R865" s="36"/>
      <c r="S865" s="35" t="str" cm="1">
        <f t="array" ref="S865">IFERROR(_xlfn.IFS(
U865="MPR ISSUE","PDH",
U865="BSS Hardware Issue","BSS",
U865="Sites strategiques, MLL, Pylone, etc.","ENVTECH",
U865="AKTIVCO DEFAUT GE &amp; POWER Cabinet","AKTIVCO",
U865="AKTIVCO Coupure ENEO &amp; Baisse de tension","AKTIVCO GRID ONLY",
U865="Coupure ENEO &amp; Baisse de tension","IHS GRID ONLY",
U865="Defaut GE &amp; POWER Cabinet","IHS",
U865="Sharing","Partners",
U865="Sites strategiques &amp; DataCenter","SST &amp; DC",
U865="Exclu","Exclu",
U865="SAT","SAT",
U865="SPARE-ISSUE","SPARE-ISSUE",
U865="Fiber CAmtel","TRANS_FO_CAMTEL",
U865="Fiber AOF","Fiber AOF",
U865="Projet OCM (HUAWEI)","TRAVAUX-HUAWEI",
U865="Projet OCM (NOKIA)","TRAVAUX-NOKIA",
U865="ACCESS-ISSUE","ACCESS-ISSUE",
U865="Projet OCM (ZTE, NOKIA, autres projets)","TRAVAUX OCM",
U865="No root CAuse","No root cause",
U865="ODU HS","PDH",
U865="IP &amp; VLAN","PDH",
U865="Warehouse HUAWEI","SPARE-ISSUE",
U865="SPARE-HS","SPARE-ISSUE",
U865="Power Telco","BSS",U865="no impacts","no impacts"
),"")</f>
        <v/>
      </c>
      <c r="T865" s="35" t="str" cm="1">
        <f t="array" ref="T865">IFERROR(_xlfn.IFS(
U865="MPR ISSUE","TX ISSUE",
U865="BSS Hardware Issue","RAN ISSUE",
U865="Sites strategiques, MLL, Pylone, etc.","ENVTECH",
U865="AKTIVCO DEFAUT GE &amp; POWER Cabinet","POWER ISSUE",
U865="AKTIVCO Coupure ENEO &amp; Baisse de tension","POWER ISSUE",
U865="Coupure ENEO &amp; Baisse de tension","POWER ISSUE",
U865="Defaut GE &amp; POWER Cabinet","POWER ISSUE",
U865="Sharing","POWER ISSUE",
U865="Sites strategiques &amp; DataCenter","POWER ISSUE",
U865="Exclu","Exclu",
U865="SAT","TX ISSUE",
U865="SPARE-ISSUE","SPARE-ISSUE",
U865="Fiber CAmtel","TX ISSUE",
U865="Fiber AOF","TX ISSUE",
U865="Projet OCM (HUAWEI)","TRAVAUX-HUAWEI",
U865="Projet OCM (NOKIA)","TRAVAUX -NOKIA",
U865="ACCESS-ISSUE","ACCESS-ISSUE",
U865="Projet OCM (ZTE, NOKIA, autres projets)","TRAVAUX OCM",
U865="No root CAuse","No root cause",
U865="ODU HS","TX ISSUE",
U865="IP &amp; VLAN","TX ISSUE",
U865="Warehouse HUAWEI","SPARE-ISSUE",
U865="SPARE-HS","SPARE-ISSUE",
U865="Power Telco","RAN ISSUE",U865="no impacts","no impacts"
),"")</f>
        <v/>
      </c>
      <c r="U865" s="28"/>
      <c r="V865" s="35" t="str" cm="1">
        <f t="array" ref="V865">IFERROR(_xlfn.IFS(
U865="MPR ISSUE","ACTIVE",
U865="BSS Hardware Issue","ACTIVE",
U865="Sites strategiques, MLL, Pylone, etc.","PASSIVE",
U865="AKTIVCO DEFAUT GE &amp; POWER Cabinet","PASSIVE",
U865="AKTIVCO Coupure ENEO &amp; Baisse de tension","PASSIVE",
U865="Coupure ENEO &amp; Baisse de tension","PASSIVE",
U865="Defaut GE &amp; POWER Cabinet","PASSIVE",
U865="Sharing","PASSIVE",
U865="Sites strategiques &amp; DataCenter","PASSIVE",
U865="Exclu","Exclu",
U865="SAT","ACTIVE",
U865="SPARE-ISSUE","SPARE-ISSUE",
U865="Fiber CAmtel","ACTIVE",
U865="Fiber AOF","ACTIVE",
U865="Projet OCM (HUAWEI)","PLANNED WORKS",
U865="Projet OCM (NOKIA)","PLANNED WORKS",
U865="ACCESS-ISSUE","ACCESS-ISSUE",
U865="Projet OCM (ZTE, NOKIA, autres projets)","PLANNED WORKS",
U865="No root CAuse","No root cause",
U865="ODU HS","ACTIVE",
U865="IP &amp; VLAN","ACTIVE",
U865="Warehouse HUAWEI","SPARE-ISSUE",
U865="SPARE-HS","SPARE-ISSUE",
U865="Power Telco","ACTIVE",U865="no impacts","no impacts"
),"")</f>
        <v/>
      </c>
      <c r="W865" s="102"/>
      <c r="X865" s="102"/>
      <c r="Y865" s="102"/>
      <c r="Z865" s="102"/>
      <c r="AA865" s="102"/>
      <c r="AB865" s="104" t="s">
        <v>5423</v>
      </c>
      <c r="AC865" s="9"/>
      <c r="AD865" s="9"/>
      <c r="AE865" s="7" t="s">
        <v>5423</v>
      </c>
      <c r="AF865" s="6"/>
      <c r="AG865" s="7"/>
      <c r="AH865" s="3" t="s">
        <v>5423</v>
      </c>
      <c r="AI865" s="18" t="s">
        <v>5423</v>
      </c>
      <c r="AJ865" s="18" t="s">
        <v>5423</v>
      </c>
      <c r="AK865" s="18" t="s">
        <v>5423</v>
      </c>
      <c r="AL865" s="18" t="s">
        <v>5423</v>
      </c>
      <c r="AM865" s="18" t="s">
        <v>5423</v>
      </c>
      <c r="AN865" s="18" t="s">
        <v>5423</v>
      </c>
      <c r="AO865" s="18" t="s">
        <v>5423</v>
      </c>
      <c r="AP865" s="18" t="s">
        <v>5423</v>
      </c>
      <c r="AQ865" s="18" t="s">
        <v>5423</v>
      </c>
      <c r="AR865" s="18" t="s">
        <v>5423</v>
      </c>
      <c r="AS865" s="18" t="s">
        <v>5423</v>
      </c>
      <c r="AT865" s="18" t="s">
        <v>5423</v>
      </c>
      <c r="AU865" s="9" t="s">
        <v>5423</v>
      </c>
      <c r="AV865" s="14"/>
      <c r="AW865" s="14" t="s">
        <v>5423</v>
      </c>
      <c r="AX865" s="14" t="str">
        <f>_xlfn.XLOOKUP(B865,'[4]cell downs 18042026 17h'!$B:$B,'[4]cell downs 18042026 17h'!$B:$B,"")</f>
        <v/>
      </c>
      <c r="AY865" s="14" t="str">
        <f>_xlfn.XLOOKUP(B865,'[5]Cells Huawei 19042026 15h'!$B:$B,'[5]Cells Huawei 19042026 15h'!$B:$B,"")</f>
        <v/>
      </c>
      <c r="AZ865" s="105" t="str">
        <f>_xlfn.XLOOKUP(B865,'INCIDENT-04-23-2026'!E:E,'INCIDENT-04-23-2026'!F:F,"")</f>
        <v/>
      </c>
      <c r="BA865" s="105" t="str">
        <f>_xlfn.XLOOKUP(B865,'[6]Eneo 17H'!$C:$C,'[6]Eneo 17H'!$I:$I,"")</f>
        <v/>
      </c>
      <c r="BB865" s="105" t="str">
        <f>_xlfn.XLOOKUP(B865,[8]ALL!$B:$B,[8]ALL!$M:$M,"")</f>
        <v/>
      </c>
      <c r="BC865" s="105" t="str">
        <f>_xlfn.XLOOKUP(B865,'[6]Eneo 17H'!$C:$C,'[6]Eneo 17H'!$I:$I,"")</f>
        <v/>
      </c>
      <c r="BD865" s="105" t="str">
        <f>_xlfn.XLOOKUP(B865,'[7]Eneo 12H'!$C:$C,'[7]Eneo 12H'!$I:$I,"")</f>
        <v/>
      </c>
      <c r="BE865" s="105" t="s">
        <v>5423</v>
      </c>
    </row>
    <row r="866" spans="1:57" hidden="1" x14ac:dyDescent="0.3">
      <c r="A866" s="1" t="s">
        <v>1476</v>
      </c>
      <c r="B866" s="8" t="s">
        <v>1918</v>
      </c>
      <c r="C866" s="3" t="str">
        <f>_xlfn.XLOOKUP(B866,'[1]daily break down'!$D:$D,'[1]daily break down'!$E:$E,"")</f>
        <v>OUEST</v>
      </c>
      <c r="D866" s="1" t="s">
        <v>11</v>
      </c>
      <c r="E866" s="1" t="s">
        <v>12</v>
      </c>
      <c r="F866" s="3" t="s">
        <v>102</v>
      </c>
      <c r="G866" s="1" t="s">
        <v>1476</v>
      </c>
      <c r="H866" s="25" t="str">
        <f>_xlfn.XLOOKUP(B866,[2]CALCULATION!$B:$B,[2]CALCULATION!$H:$H,"")</f>
        <v>Huawei</v>
      </c>
      <c r="I866" s="23">
        <v>0</v>
      </c>
      <c r="J866" s="23">
        <v>6.5580474726980622</v>
      </c>
      <c r="K866" s="23">
        <v>0</v>
      </c>
      <c r="L866" s="23">
        <v>0</v>
      </c>
      <c r="M866" s="23">
        <v>8.9175391586979543E-5</v>
      </c>
      <c r="N866" s="23">
        <v>0</v>
      </c>
      <c r="O866" s="23">
        <v>0</v>
      </c>
      <c r="P866" s="103" t="s">
        <v>6554</v>
      </c>
      <c r="Q866" s="36" t="s">
        <v>5796</v>
      </c>
      <c r="R866" s="36"/>
      <c r="S866" s="35" t="str" cm="1">
        <f t="array" ref="S866">IFERROR(_xlfn.IFS(
U866="MPR ISSUE","PDH",
U866="BSS Hardware Issue","BSS",
U866="Sites strategiques, MLL, Pylone, etc.","ENVTECH",
U866="AKTIVCO DEFAUT GE &amp; POWER Cabinet","AKTIVCO",
U866="AKTIVCO Coupure ENEO &amp; Baisse de tension","AKTIVCO GRID ONLY",
U866="Coupure ENEO &amp; Baisse de tension","IHS GRID ONLY",
U866="Defaut GE &amp; POWER Cabinet","IHS",
U866="Sharing","Partners",
U866="Sites strategiques &amp; DataCenter","SST &amp; DC",
U866="Exclu","Exclu",
U866="SAT","SAT",
U866="SPARE-ISSUE","SPARE-ISSUE",
U866="Fiber CAmtel","TRANS_FO_CAMTEL",
U866="Fiber AOF","Fiber AOF",
U866="Projet OCM (HUAWEI)","TRAVAUX-HUAWEI",
U866="Projet OCM (NOKIA)","TRAVAUX-NOKIA",
U866="ACCESS-ISSUE","ACCESS-ISSUE",
U866="Projet OCM (ZTE, NOKIA, autres projets)","TRAVAUX OCM",
U866="No root CAuse","No root cause",
U866="ODU HS","PDH",
U866="IP &amp; VLAN","PDH",
U866="Warehouse HUAWEI","SPARE-ISSUE",
U866="SPARE-HS","SPARE-ISSUE",
U866="Power Telco","BSS",U866="no impacts","no impacts"
),"")</f>
        <v/>
      </c>
      <c r="T866" s="35" t="str" cm="1">
        <f t="array" ref="T866">IFERROR(_xlfn.IFS(
U866="MPR ISSUE","TX ISSUE",
U866="BSS Hardware Issue","RAN ISSUE",
U866="Sites strategiques, MLL, Pylone, etc.","ENVTECH",
U866="AKTIVCO DEFAUT GE &amp; POWER Cabinet","POWER ISSUE",
U866="AKTIVCO Coupure ENEO &amp; Baisse de tension","POWER ISSUE",
U866="Coupure ENEO &amp; Baisse de tension","POWER ISSUE",
U866="Defaut GE &amp; POWER Cabinet","POWER ISSUE",
U866="Sharing","POWER ISSUE",
U866="Sites strategiques &amp; DataCenter","POWER ISSUE",
U866="Exclu","Exclu",
U866="SAT","TX ISSUE",
U866="SPARE-ISSUE","SPARE-ISSUE",
U866="Fiber CAmtel","TX ISSUE",
U866="Fiber AOF","TX ISSUE",
U866="Projet OCM (HUAWEI)","TRAVAUX-HUAWEI",
U866="Projet OCM (NOKIA)","TRAVAUX -NOKIA",
U866="ACCESS-ISSUE","ACCESS-ISSUE",
U866="Projet OCM (ZTE, NOKIA, autres projets)","TRAVAUX OCM",
U866="No root CAuse","No root cause",
U866="ODU HS","TX ISSUE",
U866="IP &amp; VLAN","TX ISSUE",
U866="Warehouse HUAWEI","SPARE-ISSUE",
U866="SPARE-HS","SPARE-ISSUE",
U866="Power Telco","RAN ISSUE",U866="no impacts","no impacts"
),"")</f>
        <v/>
      </c>
      <c r="U866" s="28"/>
      <c r="V866" s="35" t="str" cm="1">
        <f t="array" ref="V866">IFERROR(_xlfn.IFS(
U866="MPR ISSUE","ACTIVE",
U866="BSS Hardware Issue","ACTIVE",
U866="Sites strategiques, MLL, Pylone, etc.","PASSIVE",
U866="AKTIVCO DEFAUT GE &amp; POWER Cabinet","PASSIVE",
U866="AKTIVCO Coupure ENEO &amp; Baisse de tension","PASSIVE",
U866="Coupure ENEO &amp; Baisse de tension","PASSIVE",
U866="Defaut GE &amp; POWER Cabinet","PASSIVE",
U866="Sharing","PASSIVE",
U866="Sites strategiques &amp; DataCenter","PASSIVE",
U866="Exclu","Exclu",
U866="SAT","ACTIVE",
U866="SPARE-ISSUE","SPARE-ISSUE",
U866="Fiber CAmtel","ACTIVE",
U866="Fiber AOF","ACTIVE",
U866="Projet OCM (HUAWEI)","PLANNED WORKS",
U866="Projet OCM (NOKIA)","PLANNED WORKS",
U866="ACCESS-ISSUE","ACCESS-ISSUE",
U866="Projet OCM (ZTE, NOKIA, autres projets)","PLANNED WORKS",
U866="No root CAuse","No root cause",
U866="ODU HS","ACTIVE",
U866="IP &amp; VLAN","ACTIVE",
U866="Warehouse HUAWEI","SPARE-ISSUE",
U866="SPARE-HS","SPARE-ISSUE",
U866="Power Telco","ACTIVE",U866="no impacts","no impacts"
),"")</f>
        <v/>
      </c>
      <c r="W866" s="102"/>
      <c r="X866" s="102"/>
      <c r="Y866" s="102"/>
      <c r="Z866" s="102"/>
      <c r="AA866" s="102"/>
      <c r="AB866" s="104" t="s">
        <v>5423</v>
      </c>
      <c r="AC866" s="9"/>
      <c r="AD866" s="9"/>
      <c r="AE866" s="7" t="s">
        <v>5423</v>
      </c>
      <c r="AF866" s="6"/>
      <c r="AG866" s="7"/>
      <c r="AH866" s="3" t="s">
        <v>5423</v>
      </c>
      <c r="AI866" s="18" t="s">
        <v>5423</v>
      </c>
      <c r="AJ866" s="18" t="s">
        <v>5423</v>
      </c>
      <c r="AK866" s="18" t="s">
        <v>5423</v>
      </c>
      <c r="AL866" s="18" t="s">
        <v>5423</v>
      </c>
      <c r="AM866" s="18" t="s">
        <v>5423</v>
      </c>
      <c r="AN866" s="18" t="s">
        <v>5423</v>
      </c>
      <c r="AO866" s="18" t="s">
        <v>5423</v>
      </c>
      <c r="AP866" s="18" t="s">
        <v>5423</v>
      </c>
      <c r="AQ866" s="18" t="s">
        <v>5423</v>
      </c>
      <c r="AR866" s="18" t="s">
        <v>5423</v>
      </c>
      <c r="AS866" s="18" t="s">
        <v>5423</v>
      </c>
      <c r="AT866" s="18" t="s">
        <v>5423</v>
      </c>
      <c r="AU866" s="9" t="s">
        <v>5423</v>
      </c>
      <c r="AV866" s="14"/>
      <c r="AW866" s="14" t="s">
        <v>5423</v>
      </c>
      <c r="AX866" s="14" t="str">
        <f>_xlfn.XLOOKUP(B866,'[4]cell downs 18042026 17h'!$B:$B,'[4]cell downs 18042026 17h'!$B:$B,"")</f>
        <v/>
      </c>
      <c r="AY866" s="14" t="str">
        <f>_xlfn.XLOOKUP(B866,'[5]Cells Huawei 19042026 15h'!$B:$B,'[5]Cells Huawei 19042026 15h'!$B:$B,"")</f>
        <v/>
      </c>
      <c r="AZ866" s="105" t="str">
        <f>_xlfn.XLOOKUP(B866,'INCIDENT-04-23-2026'!E:E,'INCIDENT-04-23-2026'!F:F,"")</f>
        <v/>
      </c>
      <c r="BA866" s="105" t="str">
        <f>_xlfn.XLOOKUP(B866,'[6]Eneo 17H'!$C:$C,'[6]Eneo 17H'!$I:$I,"")</f>
        <v/>
      </c>
      <c r="BB866" s="105" t="str">
        <f>_xlfn.XLOOKUP(B866,[8]ALL!$B:$B,[8]ALL!$M:$M,"")</f>
        <v/>
      </c>
      <c r="BC866" s="105" t="str">
        <f>_xlfn.XLOOKUP(B866,'[6]Eneo 17H'!$C:$C,'[6]Eneo 17H'!$I:$I,"")</f>
        <v/>
      </c>
      <c r="BD866" s="105" t="str">
        <f>_xlfn.XLOOKUP(B866,'[7]Eneo 12H'!$C:$C,'[7]Eneo 12H'!$I:$I,"")</f>
        <v/>
      </c>
      <c r="BE866" s="105" t="s">
        <v>5423</v>
      </c>
    </row>
    <row r="867" spans="1:57" hidden="1" x14ac:dyDescent="0.3">
      <c r="A867" s="1" t="s">
        <v>1184</v>
      </c>
      <c r="B867" s="8" t="s">
        <v>1185</v>
      </c>
      <c r="C867" s="3" t="str">
        <f>_xlfn.XLOOKUP(B867,'[1]daily break down'!$D:$D,'[1]daily break down'!$E:$E,"")</f>
        <v>OUEST</v>
      </c>
      <c r="D867" s="1" t="s">
        <v>11</v>
      </c>
      <c r="E867" s="1" t="s">
        <v>12</v>
      </c>
      <c r="F867" s="3" t="s">
        <v>102</v>
      </c>
      <c r="G867" s="1" t="s">
        <v>1184</v>
      </c>
      <c r="H867" s="26" t="str">
        <f>_xlfn.XLOOKUP(B867,[2]CALCULATION!$B:$B,[2]CALCULATION!$H:$H,"")</f>
        <v>NOKIA</v>
      </c>
      <c r="I867" s="23">
        <v>1.5070641178199513E-2</v>
      </c>
      <c r="J867" s="23">
        <v>3.5670156634708122E-5</v>
      </c>
      <c r="K867" s="23">
        <v>0</v>
      </c>
      <c r="L867" s="23">
        <v>3.5670156634708122E-5</v>
      </c>
      <c r="M867" s="23">
        <v>3.5670156634708122E-5</v>
      </c>
      <c r="N867" s="23">
        <v>0</v>
      </c>
      <c r="O867" s="23">
        <v>5.3505234952177976E-5</v>
      </c>
      <c r="P867" s="103" t="s">
        <v>6554</v>
      </c>
      <c r="Q867" s="36" t="s">
        <v>5796</v>
      </c>
      <c r="R867" s="36"/>
      <c r="S867" s="35" t="str" cm="1">
        <f t="array" ref="S867">IFERROR(_xlfn.IFS(
U867="MPR ISSUE","PDH",
U867="BSS Hardware Issue","BSS",
U867="Sites strategiques, MLL, Pylone, etc.","ENVTECH",
U867="AKTIVCO DEFAUT GE &amp; POWER Cabinet","AKTIVCO",
U867="AKTIVCO Coupure ENEO &amp; Baisse de tension","AKTIVCO GRID ONLY",
U867="Coupure ENEO &amp; Baisse de tension","IHS GRID ONLY",
U867="Defaut GE &amp; POWER Cabinet","IHS",
U867="Sharing","Partners",
U867="Sites strategiques &amp; DataCenter","SST &amp; DC",
U867="Exclu","Exclu",
U867="SAT","SAT",
U867="SPARE-ISSUE","SPARE-ISSUE",
U867="Fiber CAmtel","TRANS_FO_CAMTEL",
U867="Fiber AOF","Fiber AOF",
U867="Projet OCM (HUAWEI)","TRAVAUX-HUAWEI",
U867="Projet OCM (NOKIA)","TRAVAUX-NOKIA",
U867="ACCESS-ISSUE","ACCESS-ISSUE",
U867="Projet OCM (ZTE, NOKIA, autres projets)","TRAVAUX OCM",
U867="No root CAuse","No root cause",
U867="ODU HS","PDH",
U867="IP &amp; VLAN","PDH",
U867="Warehouse HUAWEI","SPARE-ISSUE",
U867="SPARE-HS","SPARE-ISSUE",
U867="Power Telco","BSS",U867="no impacts","no impacts"
),"")</f>
        <v/>
      </c>
      <c r="T867" s="35" t="str" cm="1">
        <f t="array" ref="T867">IFERROR(_xlfn.IFS(
U867="MPR ISSUE","TX ISSUE",
U867="BSS Hardware Issue","RAN ISSUE",
U867="Sites strategiques, MLL, Pylone, etc.","ENVTECH",
U867="AKTIVCO DEFAUT GE &amp; POWER Cabinet","POWER ISSUE",
U867="AKTIVCO Coupure ENEO &amp; Baisse de tension","POWER ISSUE",
U867="Coupure ENEO &amp; Baisse de tension","POWER ISSUE",
U867="Defaut GE &amp; POWER Cabinet","POWER ISSUE",
U867="Sharing","POWER ISSUE",
U867="Sites strategiques &amp; DataCenter","POWER ISSUE",
U867="Exclu","Exclu",
U867="SAT","TX ISSUE",
U867="SPARE-ISSUE","SPARE-ISSUE",
U867="Fiber CAmtel","TX ISSUE",
U867="Fiber AOF","TX ISSUE",
U867="Projet OCM (HUAWEI)","TRAVAUX-HUAWEI",
U867="Projet OCM (NOKIA)","TRAVAUX -NOKIA",
U867="ACCESS-ISSUE","ACCESS-ISSUE",
U867="Projet OCM (ZTE, NOKIA, autres projets)","TRAVAUX OCM",
U867="No root CAuse","No root cause",
U867="ODU HS","TX ISSUE",
U867="IP &amp; VLAN","TX ISSUE",
U867="Warehouse HUAWEI","SPARE-ISSUE",
U867="SPARE-HS","SPARE-ISSUE",
U867="Power Telco","RAN ISSUE",U867="no impacts","no impacts"
),"")</f>
        <v/>
      </c>
      <c r="U867" s="28"/>
      <c r="V867" s="35" t="str" cm="1">
        <f t="array" ref="V867">IFERROR(_xlfn.IFS(
U867="MPR ISSUE","ACTIVE",
U867="BSS Hardware Issue","ACTIVE",
U867="Sites strategiques, MLL, Pylone, etc.","PASSIVE",
U867="AKTIVCO DEFAUT GE &amp; POWER Cabinet","PASSIVE",
U867="AKTIVCO Coupure ENEO &amp; Baisse de tension","PASSIVE",
U867="Coupure ENEO &amp; Baisse de tension","PASSIVE",
U867="Defaut GE &amp; POWER Cabinet","PASSIVE",
U867="Sharing","PASSIVE",
U867="Sites strategiques &amp; DataCenter","PASSIVE",
U867="Exclu","Exclu",
U867="SAT","ACTIVE",
U867="SPARE-ISSUE","SPARE-ISSUE",
U867="Fiber CAmtel","ACTIVE",
U867="Fiber AOF","ACTIVE",
U867="Projet OCM (HUAWEI)","PLANNED WORKS",
U867="Projet OCM (NOKIA)","PLANNED WORKS",
U867="ACCESS-ISSUE","ACCESS-ISSUE",
U867="Projet OCM (ZTE, NOKIA, autres projets)","PLANNED WORKS",
U867="No root CAuse","No root cause",
U867="ODU HS","ACTIVE",
U867="IP &amp; VLAN","ACTIVE",
U867="Warehouse HUAWEI","SPARE-ISSUE",
U867="SPARE-HS","SPARE-ISSUE",
U867="Power Telco","ACTIVE",U867="no impacts","no impacts"
),"")</f>
        <v/>
      </c>
      <c r="W867" s="102"/>
      <c r="X867" s="102"/>
      <c r="Y867" s="102"/>
      <c r="Z867" s="102"/>
      <c r="AA867" s="102"/>
      <c r="AB867" s="104" t="s">
        <v>5423</v>
      </c>
      <c r="AC867" s="9"/>
      <c r="AD867" s="9"/>
      <c r="AE867" s="7" t="s">
        <v>5423</v>
      </c>
      <c r="AF867" s="6"/>
      <c r="AG867" s="7"/>
      <c r="AH867" s="3" t="s">
        <v>5423</v>
      </c>
      <c r="AI867" s="18" t="s">
        <v>5423</v>
      </c>
      <c r="AJ867" s="18" t="s">
        <v>5423</v>
      </c>
      <c r="AK867" s="18" t="s">
        <v>5423</v>
      </c>
      <c r="AL867" s="18" t="s">
        <v>5423</v>
      </c>
      <c r="AM867" s="18" t="s">
        <v>5423</v>
      </c>
      <c r="AN867" s="18" t="s">
        <v>5423</v>
      </c>
      <c r="AO867" s="18" t="s">
        <v>5423</v>
      </c>
      <c r="AP867" s="18" t="s">
        <v>5423</v>
      </c>
      <c r="AQ867" s="18" t="s">
        <v>5423</v>
      </c>
      <c r="AR867" s="18" t="s">
        <v>5423</v>
      </c>
      <c r="AS867" s="18" t="s">
        <v>5423</v>
      </c>
      <c r="AT867" s="18" t="s">
        <v>5423</v>
      </c>
      <c r="AU867" s="9" t="s">
        <v>5423</v>
      </c>
      <c r="AV867" s="14"/>
      <c r="AW867" s="14" t="s">
        <v>5423</v>
      </c>
      <c r="AX867" s="14" t="str">
        <f>_xlfn.XLOOKUP(B867,'[4]cell downs 18042026 17h'!$B:$B,'[4]cell downs 18042026 17h'!$B:$B,"")</f>
        <v/>
      </c>
      <c r="AY867" s="14" t="str">
        <f>_xlfn.XLOOKUP(B867,'[5]Cells Huawei 19042026 15h'!$B:$B,'[5]Cells Huawei 19042026 15h'!$B:$B,"")</f>
        <v/>
      </c>
      <c r="AZ867" s="105" t="str">
        <f>_xlfn.XLOOKUP(B867,'INCIDENT-04-23-2026'!E:E,'INCIDENT-04-23-2026'!F:F,"")</f>
        <v/>
      </c>
      <c r="BA867" s="105" t="str">
        <f>_xlfn.XLOOKUP(B867,'[6]Eneo 17H'!$C:$C,'[6]Eneo 17H'!$I:$I,"")</f>
        <v/>
      </c>
      <c r="BB867" s="105" t="str">
        <f>_xlfn.XLOOKUP(B867,[8]ALL!$B:$B,[8]ALL!$M:$M,"")</f>
        <v/>
      </c>
      <c r="BC867" s="105" t="str">
        <f>_xlfn.XLOOKUP(B867,'[6]Eneo 17H'!$C:$C,'[6]Eneo 17H'!$I:$I,"")</f>
        <v/>
      </c>
      <c r="BD867" s="105" t="str">
        <f>_xlfn.XLOOKUP(B867,'[7]Eneo 12H'!$C:$C,'[7]Eneo 12H'!$I:$I,"")</f>
        <v/>
      </c>
      <c r="BE867" s="105" t="s">
        <v>5423</v>
      </c>
    </row>
    <row r="868" spans="1:57" hidden="1" x14ac:dyDescent="0.3">
      <c r="A868" s="1" t="s">
        <v>1892</v>
      </c>
      <c r="B868" s="8" t="s">
        <v>1893</v>
      </c>
      <c r="C868" s="3" t="str">
        <f>_xlfn.XLOOKUP(B868,'[1]daily break down'!$D:$D,'[1]daily break down'!$E:$E,"")</f>
        <v>Yaounde</v>
      </c>
      <c r="D868" s="1" t="s">
        <v>11</v>
      </c>
      <c r="E868" s="1" t="s">
        <v>145</v>
      </c>
      <c r="F868" s="3" t="s">
        <v>37</v>
      </c>
      <c r="G868" s="1" t="s">
        <v>38</v>
      </c>
      <c r="H868" s="27" t="str">
        <f>_xlfn.XLOOKUP(B868,[2]CALCULATION!$B:$B,[2]CALCULATION!$H:$H,"")</f>
        <v>ZTE</v>
      </c>
      <c r="I868" s="23">
        <v>20.861762448171259</v>
      </c>
      <c r="J868" s="23">
        <v>3.4756287221808462</v>
      </c>
      <c r="K868" s="23">
        <v>0</v>
      </c>
      <c r="L868" s="23">
        <v>5.7896860465928885E-17</v>
      </c>
      <c r="M868" s="23">
        <v>1.1579372093185777E-16</v>
      </c>
      <c r="N868" s="23">
        <v>5.7896860465928885E-17</v>
      </c>
      <c r="O868" s="23">
        <v>4.0396452388901549E-2</v>
      </c>
      <c r="P868" s="103" t="s">
        <v>6554</v>
      </c>
      <c r="Q868" s="36" t="s">
        <v>5796</v>
      </c>
      <c r="R868" s="36"/>
      <c r="S868" s="35" t="str" cm="1">
        <f t="array" ref="S868">IFERROR(_xlfn.IFS(
U868="MPR ISSUE","PDH",
U868="BSS Hardware Issue","BSS",
U868="Sites strategiques, MLL, Pylone, etc.","ENVTECH",
U868="AKTIVCO DEFAUT GE &amp; POWER Cabinet","AKTIVCO",
U868="AKTIVCO Coupure ENEO &amp; Baisse de tension","AKTIVCO GRID ONLY",
U868="Coupure ENEO &amp; Baisse de tension","IHS GRID ONLY",
U868="Defaut GE &amp; POWER Cabinet","IHS",
U868="Sharing","Partners",
U868="Sites strategiques &amp; DataCenter","SST &amp; DC",
U868="Exclu","Exclu",
U868="SAT","SAT",
U868="SPARE-ISSUE","SPARE-ISSUE",
U868="Fiber CAmtel","TRANS_FO_CAMTEL",
U868="Fiber AOF","Fiber AOF",
U868="Projet OCM (HUAWEI)","TRAVAUX-HUAWEI",
U868="Projet OCM (NOKIA)","TRAVAUX-NOKIA",
U868="ACCESS-ISSUE","ACCESS-ISSUE",
U868="Projet OCM (ZTE, NOKIA, autres projets)","TRAVAUX OCM",
U868="No root CAuse","No root cause",
U868="ODU HS","PDH",
U868="IP &amp; VLAN","PDH",
U868="Warehouse HUAWEI","SPARE-ISSUE",
U868="SPARE-HS","SPARE-ISSUE",
U868="Power Telco","BSS",U868="no impacts","no impacts"
),"")</f>
        <v/>
      </c>
      <c r="T868" s="35" t="str" cm="1">
        <f t="array" ref="T868">IFERROR(_xlfn.IFS(
U868="MPR ISSUE","TX ISSUE",
U868="BSS Hardware Issue","RAN ISSUE",
U868="Sites strategiques, MLL, Pylone, etc.","ENVTECH",
U868="AKTIVCO DEFAUT GE &amp; POWER Cabinet","POWER ISSUE",
U868="AKTIVCO Coupure ENEO &amp; Baisse de tension","POWER ISSUE",
U868="Coupure ENEO &amp; Baisse de tension","POWER ISSUE",
U868="Defaut GE &amp; POWER Cabinet","POWER ISSUE",
U868="Sharing","POWER ISSUE",
U868="Sites strategiques &amp; DataCenter","POWER ISSUE",
U868="Exclu","Exclu",
U868="SAT","TX ISSUE",
U868="SPARE-ISSUE","SPARE-ISSUE",
U868="Fiber CAmtel","TX ISSUE",
U868="Fiber AOF","TX ISSUE",
U868="Projet OCM (HUAWEI)","TRAVAUX-HUAWEI",
U868="Projet OCM (NOKIA)","TRAVAUX -NOKIA",
U868="ACCESS-ISSUE","ACCESS-ISSUE",
U868="Projet OCM (ZTE, NOKIA, autres projets)","TRAVAUX OCM",
U868="No root CAuse","No root cause",
U868="ODU HS","TX ISSUE",
U868="IP &amp; VLAN","TX ISSUE",
U868="Warehouse HUAWEI","SPARE-ISSUE",
U868="SPARE-HS","SPARE-ISSUE",
U868="Power Telco","RAN ISSUE",U868="no impacts","no impacts"
),"")</f>
        <v/>
      </c>
      <c r="U868" s="28"/>
      <c r="V868" s="35" t="str" cm="1">
        <f t="array" ref="V868">IFERROR(_xlfn.IFS(
U868="MPR ISSUE","ACTIVE",
U868="BSS Hardware Issue","ACTIVE",
U868="Sites strategiques, MLL, Pylone, etc.","PASSIVE",
U868="AKTIVCO DEFAUT GE &amp; POWER Cabinet","PASSIVE",
U868="AKTIVCO Coupure ENEO &amp; Baisse de tension","PASSIVE",
U868="Coupure ENEO &amp; Baisse de tension","PASSIVE",
U868="Defaut GE &amp; POWER Cabinet","PASSIVE",
U868="Sharing","PASSIVE",
U868="Sites strategiques &amp; DataCenter","PASSIVE",
U868="Exclu","Exclu",
U868="SAT","ACTIVE",
U868="SPARE-ISSUE","SPARE-ISSUE",
U868="Fiber CAmtel","ACTIVE",
U868="Fiber AOF","ACTIVE",
U868="Projet OCM (HUAWEI)","PLANNED WORKS",
U868="Projet OCM (NOKIA)","PLANNED WORKS",
U868="ACCESS-ISSUE","ACCESS-ISSUE",
U868="Projet OCM (ZTE, NOKIA, autres projets)","PLANNED WORKS",
U868="No root CAuse","No root cause",
U868="ODU HS","ACTIVE",
U868="IP &amp; VLAN","ACTIVE",
U868="Warehouse HUAWEI","SPARE-ISSUE",
U868="SPARE-HS","SPARE-ISSUE",
U868="Power Telco","ACTIVE",U868="no impacts","no impacts"
),"")</f>
        <v/>
      </c>
      <c r="W868" s="102"/>
      <c r="X868" s="102"/>
      <c r="Y868" s="102"/>
      <c r="Z868" s="102"/>
      <c r="AA868" s="102"/>
      <c r="AB868" s="104" t="s">
        <v>5423</v>
      </c>
      <c r="AC868" s="9"/>
      <c r="AD868" s="9"/>
      <c r="AE868" s="7" t="s">
        <v>5423</v>
      </c>
      <c r="AF868" s="6"/>
      <c r="AG868" s="7"/>
      <c r="AH868" s="3" t="s">
        <v>5423</v>
      </c>
      <c r="AI868" s="18" t="s">
        <v>5423</v>
      </c>
      <c r="AJ868" s="18" t="s">
        <v>5423</v>
      </c>
      <c r="AK868" s="18" t="s">
        <v>5423</v>
      </c>
      <c r="AL868" s="18" t="s">
        <v>5423</v>
      </c>
      <c r="AM868" s="18" t="s">
        <v>5423</v>
      </c>
      <c r="AN868" s="18" t="s">
        <v>5423</v>
      </c>
      <c r="AO868" s="18" t="s">
        <v>5423</v>
      </c>
      <c r="AP868" s="18" t="s">
        <v>5423</v>
      </c>
      <c r="AQ868" s="18" t="s">
        <v>5423</v>
      </c>
      <c r="AR868" s="18" t="s">
        <v>5423</v>
      </c>
      <c r="AS868" s="18" t="s">
        <v>5423</v>
      </c>
      <c r="AT868" s="18" t="s">
        <v>5423</v>
      </c>
      <c r="AU868" s="9" t="s">
        <v>5423</v>
      </c>
      <c r="AV868" s="14"/>
      <c r="AW868" s="14" t="s">
        <v>5423</v>
      </c>
      <c r="AX868" s="14" t="str">
        <f>_xlfn.XLOOKUP(B868,'[4]cell downs 18042026 17h'!$B:$B,'[4]cell downs 18042026 17h'!$B:$B,"")</f>
        <v/>
      </c>
      <c r="AY868" s="14" t="str">
        <f>_xlfn.XLOOKUP(B868,'[5]Cells Huawei 19042026 15h'!$B:$B,'[5]Cells Huawei 19042026 15h'!$B:$B,"")</f>
        <v/>
      </c>
      <c r="AZ868" s="105" t="str">
        <f>_xlfn.XLOOKUP(B868,'INCIDENT-04-23-2026'!E:E,'INCIDENT-04-23-2026'!F:F,"")</f>
        <v/>
      </c>
      <c r="BA868" s="105" t="str">
        <f>_xlfn.XLOOKUP(B868,'[6]Eneo 17H'!$C:$C,'[6]Eneo 17H'!$I:$I,"")</f>
        <v/>
      </c>
      <c r="BB868" s="105" t="str">
        <f>_xlfn.XLOOKUP(B868,[8]ALL!$B:$B,[8]ALL!$M:$M,"")</f>
        <v/>
      </c>
      <c r="BC868" s="105" t="str">
        <f>_xlfn.XLOOKUP(B868,'[6]Eneo 17H'!$C:$C,'[6]Eneo 17H'!$I:$I,"")</f>
        <v/>
      </c>
      <c r="BD868" s="105" t="str">
        <f>_xlfn.XLOOKUP(B868,'[7]Eneo 12H'!$C:$C,'[7]Eneo 12H'!$I:$I,"")</f>
        <v/>
      </c>
      <c r="BE868" s="105" t="s">
        <v>5423</v>
      </c>
    </row>
    <row r="869" spans="1:57" hidden="1" x14ac:dyDescent="0.3">
      <c r="A869" s="1" t="s">
        <v>2513</v>
      </c>
      <c r="B869" s="8" t="s">
        <v>2514</v>
      </c>
      <c r="C869" s="3" t="str">
        <f>_xlfn.XLOOKUP(B869,'[1]daily break down'!$D:$D,'[1]daily break down'!$E:$E,"")</f>
        <v>Bafoussam</v>
      </c>
      <c r="D869" s="1" t="s">
        <v>11</v>
      </c>
      <c r="E869" s="1" t="s">
        <v>145</v>
      </c>
      <c r="F869" s="3" t="s">
        <v>102</v>
      </c>
      <c r="G869" s="1" t="s">
        <v>299</v>
      </c>
      <c r="H869" s="25" t="str">
        <f>_xlfn.XLOOKUP(B869,[2]CALCULATION!$B:$B,[2]CALCULATION!$H:$H,"")</f>
        <v>Huawei</v>
      </c>
      <c r="I869" s="23">
        <v>0</v>
      </c>
      <c r="J869" s="23">
        <v>0</v>
      </c>
      <c r="K869" s="23">
        <v>0</v>
      </c>
      <c r="L869" s="23">
        <v>0</v>
      </c>
      <c r="M869" s="23">
        <v>0</v>
      </c>
      <c r="N869" s="23">
        <v>0</v>
      </c>
      <c r="O869" s="23">
        <v>0</v>
      </c>
      <c r="P869" s="103" t="s">
        <v>6554</v>
      </c>
      <c r="Q869" s="36" t="s">
        <v>5796</v>
      </c>
      <c r="R869" s="36"/>
      <c r="S869" s="35" t="str" cm="1">
        <f t="array" ref="S869">IFERROR(_xlfn.IFS(
U869="MPR ISSUE","PDH",
U869="BSS Hardware Issue","BSS",
U869="Sites strategiques, MLL, Pylone, etc.","ENVTECH",
U869="AKTIVCO DEFAUT GE &amp; POWER Cabinet","AKTIVCO",
U869="AKTIVCO Coupure ENEO &amp; Baisse de tension","AKTIVCO GRID ONLY",
U869="Coupure ENEO &amp; Baisse de tension","IHS GRID ONLY",
U869="Defaut GE &amp; POWER Cabinet","IHS",
U869="Sharing","Partners",
U869="Sites strategiques &amp; DataCenter","SST &amp; DC",
U869="Exclu","Exclu",
U869="SAT","SAT",
U869="SPARE-ISSUE","SPARE-ISSUE",
U869="Fiber CAmtel","TRANS_FO_CAMTEL",
U869="Fiber AOF","Fiber AOF",
U869="Projet OCM (HUAWEI)","TRAVAUX-HUAWEI",
U869="Projet OCM (NOKIA)","TRAVAUX-NOKIA",
U869="ACCESS-ISSUE","ACCESS-ISSUE",
U869="Projet OCM (ZTE, NOKIA, autres projets)","TRAVAUX OCM",
U869="No root CAuse","No root cause",
U869="ODU HS","PDH",
U869="IP &amp; VLAN","PDH",
U869="Warehouse HUAWEI","SPARE-ISSUE",
U869="SPARE-HS","SPARE-ISSUE",
U869="Power Telco","BSS",U869="no impacts","no impacts"
),"")</f>
        <v/>
      </c>
      <c r="T869" s="35" t="str" cm="1">
        <f t="array" ref="T869">IFERROR(_xlfn.IFS(
U869="MPR ISSUE","TX ISSUE",
U869="BSS Hardware Issue","RAN ISSUE",
U869="Sites strategiques, MLL, Pylone, etc.","ENVTECH",
U869="AKTIVCO DEFAUT GE &amp; POWER Cabinet","POWER ISSUE",
U869="AKTIVCO Coupure ENEO &amp; Baisse de tension","POWER ISSUE",
U869="Coupure ENEO &amp; Baisse de tension","POWER ISSUE",
U869="Defaut GE &amp; POWER Cabinet","POWER ISSUE",
U869="Sharing","POWER ISSUE",
U869="Sites strategiques &amp; DataCenter","POWER ISSUE",
U869="Exclu","Exclu",
U869="SAT","TX ISSUE",
U869="SPARE-ISSUE","SPARE-ISSUE",
U869="Fiber CAmtel","TX ISSUE",
U869="Fiber AOF","TX ISSUE",
U869="Projet OCM (HUAWEI)","TRAVAUX-HUAWEI",
U869="Projet OCM (NOKIA)","TRAVAUX -NOKIA",
U869="ACCESS-ISSUE","ACCESS-ISSUE",
U869="Projet OCM (ZTE, NOKIA, autres projets)","TRAVAUX OCM",
U869="No root CAuse","No root cause",
U869="ODU HS","TX ISSUE",
U869="IP &amp; VLAN","TX ISSUE",
U869="Warehouse HUAWEI","SPARE-ISSUE",
U869="SPARE-HS","SPARE-ISSUE",
U869="Power Telco","RAN ISSUE",U869="no impacts","no impacts"
),"")</f>
        <v/>
      </c>
      <c r="U869" s="28"/>
      <c r="V869" s="35" t="str" cm="1">
        <f t="array" ref="V869">IFERROR(_xlfn.IFS(
U869="MPR ISSUE","ACTIVE",
U869="BSS Hardware Issue","ACTIVE",
U869="Sites strategiques, MLL, Pylone, etc.","PASSIVE",
U869="AKTIVCO DEFAUT GE &amp; POWER Cabinet","PASSIVE",
U869="AKTIVCO Coupure ENEO &amp; Baisse de tension","PASSIVE",
U869="Coupure ENEO &amp; Baisse de tension","PASSIVE",
U869="Defaut GE &amp; POWER Cabinet","PASSIVE",
U869="Sharing","PASSIVE",
U869="Sites strategiques &amp; DataCenter","PASSIVE",
U869="Exclu","Exclu",
U869="SAT","ACTIVE",
U869="SPARE-ISSUE","SPARE-ISSUE",
U869="Fiber CAmtel","ACTIVE",
U869="Fiber AOF","ACTIVE",
U869="Projet OCM (HUAWEI)","PLANNED WORKS",
U869="Projet OCM (NOKIA)","PLANNED WORKS",
U869="ACCESS-ISSUE","ACCESS-ISSUE",
U869="Projet OCM (ZTE, NOKIA, autres projets)","PLANNED WORKS",
U869="No root CAuse","No root cause",
U869="ODU HS","ACTIVE",
U869="IP &amp; VLAN","ACTIVE",
U869="Warehouse HUAWEI","SPARE-ISSUE",
U869="SPARE-HS","SPARE-ISSUE",
U869="Power Telco","ACTIVE",U869="no impacts","no impacts"
),"")</f>
        <v/>
      </c>
      <c r="W869" s="102"/>
      <c r="X869" s="102"/>
      <c r="Y869" s="102"/>
      <c r="Z869" s="102"/>
      <c r="AA869" s="102"/>
      <c r="AB869" s="104" t="s">
        <v>5423</v>
      </c>
      <c r="AC869" s="9"/>
      <c r="AD869" s="9"/>
      <c r="AE869" s="7" t="s">
        <v>5423</v>
      </c>
      <c r="AF869" s="6"/>
      <c r="AG869" s="7"/>
      <c r="AH869" s="3" t="s">
        <v>5423</v>
      </c>
      <c r="AI869" s="18" t="s">
        <v>5423</v>
      </c>
      <c r="AJ869" s="18" t="s">
        <v>5423</v>
      </c>
      <c r="AK869" s="18" t="s">
        <v>5423</v>
      </c>
      <c r="AL869" s="18" t="s">
        <v>5423</v>
      </c>
      <c r="AM869" s="18" t="s">
        <v>5423</v>
      </c>
      <c r="AN869" s="18" t="s">
        <v>5423</v>
      </c>
      <c r="AO869" s="18" t="s">
        <v>5423</v>
      </c>
      <c r="AP869" s="18" t="s">
        <v>5423</v>
      </c>
      <c r="AQ869" s="18" t="s">
        <v>5423</v>
      </c>
      <c r="AR869" s="18" t="s">
        <v>5423</v>
      </c>
      <c r="AS869" s="18" t="s">
        <v>5423</v>
      </c>
      <c r="AT869" s="18" t="s">
        <v>5423</v>
      </c>
      <c r="AU869" s="9" t="s">
        <v>5423</v>
      </c>
      <c r="AV869" s="14"/>
      <c r="AW869" s="14" t="s">
        <v>5423</v>
      </c>
      <c r="AX869" s="14" t="str">
        <f>_xlfn.XLOOKUP(B869,'[4]cell downs 18042026 17h'!$B:$B,'[4]cell downs 18042026 17h'!$B:$B,"")</f>
        <v/>
      </c>
      <c r="AY869" s="14" t="str">
        <f>_xlfn.XLOOKUP(B869,'[5]Cells Huawei 19042026 15h'!$B:$B,'[5]Cells Huawei 19042026 15h'!$B:$B,"")</f>
        <v/>
      </c>
      <c r="AZ869" s="105" t="str">
        <f>_xlfn.XLOOKUP(B869,'INCIDENT-04-23-2026'!E:E,'INCIDENT-04-23-2026'!F:F,"")</f>
        <v/>
      </c>
      <c r="BA869" s="105" t="str">
        <f>_xlfn.XLOOKUP(B869,'[6]Eneo 17H'!$C:$C,'[6]Eneo 17H'!$I:$I,"")</f>
        <v/>
      </c>
      <c r="BB869" s="105" t="str">
        <f>_xlfn.XLOOKUP(B869,[8]ALL!$B:$B,[8]ALL!$M:$M,"")</f>
        <v/>
      </c>
      <c r="BC869" s="105" t="str">
        <f>_xlfn.XLOOKUP(B869,'[6]Eneo 17H'!$C:$C,'[6]Eneo 17H'!$I:$I,"")</f>
        <v/>
      </c>
      <c r="BD869" s="105" t="str">
        <f>_xlfn.XLOOKUP(B869,'[7]Eneo 12H'!$C:$C,'[7]Eneo 12H'!$I:$I,"")</f>
        <v/>
      </c>
      <c r="BE869" s="105" t="s">
        <v>5423</v>
      </c>
    </row>
    <row r="870" spans="1:57" hidden="1" x14ac:dyDescent="0.3">
      <c r="A870" s="1" t="s">
        <v>1800</v>
      </c>
      <c r="B870" s="8" t="s">
        <v>2092</v>
      </c>
      <c r="C870" s="3" t="str">
        <f>_xlfn.XLOOKUP(B870,'[1]daily break down'!$D:$D,'[1]daily break down'!$E:$E,"")</f>
        <v>OUEST</v>
      </c>
      <c r="D870" s="1" t="s">
        <v>11</v>
      </c>
      <c r="E870" s="1" t="s">
        <v>12</v>
      </c>
      <c r="F870" s="3" t="s">
        <v>102</v>
      </c>
      <c r="G870" s="1" t="s">
        <v>1800</v>
      </c>
      <c r="H870" s="25" t="str">
        <f>_xlfn.XLOOKUP(B870,[2]CALCULATION!$B:$B,[2]CALCULATION!$H:$H,"")</f>
        <v>Huawei</v>
      </c>
      <c r="I870" s="23">
        <v>0</v>
      </c>
      <c r="J870" s="23">
        <v>0</v>
      </c>
      <c r="K870" s="23">
        <v>5.3505234952187721E-4</v>
      </c>
      <c r="L870" s="23">
        <v>0</v>
      </c>
      <c r="M870" s="23">
        <v>0</v>
      </c>
      <c r="N870" s="23">
        <v>0</v>
      </c>
      <c r="O870" s="23">
        <v>0</v>
      </c>
      <c r="P870" s="103" t="s">
        <v>6554</v>
      </c>
      <c r="Q870" s="36" t="s">
        <v>5796</v>
      </c>
      <c r="R870" s="36"/>
      <c r="S870" s="35" t="str" cm="1">
        <f t="array" ref="S870">IFERROR(_xlfn.IFS(
U870="MPR ISSUE","PDH",
U870="BSS Hardware Issue","BSS",
U870="Sites strategiques, MLL, Pylone, etc.","ENVTECH",
U870="AKTIVCO DEFAUT GE &amp; POWER Cabinet","AKTIVCO",
U870="AKTIVCO Coupure ENEO &amp; Baisse de tension","AKTIVCO GRID ONLY",
U870="Coupure ENEO &amp; Baisse de tension","IHS GRID ONLY",
U870="Defaut GE &amp; POWER Cabinet","IHS",
U870="Sharing","Partners",
U870="Sites strategiques &amp; DataCenter","SST &amp; DC",
U870="Exclu","Exclu",
U870="SAT","SAT",
U870="SPARE-ISSUE","SPARE-ISSUE",
U870="Fiber CAmtel","TRANS_FO_CAMTEL",
U870="Fiber AOF","Fiber AOF",
U870="Projet OCM (HUAWEI)","TRAVAUX-HUAWEI",
U870="Projet OCM (NOKIA)","TRAVAUX-NOKIA",
U870="ACCESS-ISSUE","ACCESS-ISSUE",
U870="Projet OCM (ZTE, NOKIA, autres projets)","TRAVAUX OCM",
U870="No root CAuse","No root cause",
U870="ODU HS","PDH",
U870="IP &amp; VLAN","PDH",
U870="Warehouse HUAWEI","SPARE-ISSUE",
U870="SPARE-HS","SPARE-ISSUE",
U870="Power Telco","BSS",U870="no impacts","no impacts"
),"")</f>
        <v/>
      </c>
      <c r="T870" s="35" t="str" cm="1">
        <f t="array" ref="T870">IFERROR(_xlfn.IFS(
U870="MPR ISSUE","TX ISSUE",
U870="BSS Hardware Issue","RAN ISSUE",
U870="Sites strategiques, MLL, Pylone, etc.","ENVTECH",
U870="AKTIVCO DEFAUT GE &amp; POWER Cabinet","POWER ISSUE",
U870="AKTIVCO Coupure ENEO &amp; Baisse de tension","POWER ISSUE",
U870="Coupure ENEO &amp; Baisse de tension","POWER ISSUE",
U870="Defaut GE &amp; POWER Cabinet","POWER ISSUE",
U870="Sharing","POWER ISSUE",
U870="Sites strategiques &amp; DataCenter","POWER ISSUE",
U870="Exclu","Exclu",
U870="SAT","TX ISSUE",
U870="SPARE-ISSUE","SPARE-ISSUE",
U870="Fiber CAmtel","TX ISSUE",
U870="Fiber AOF","TX ISSUE",
U870="Projet OCM (HUAWEI)","TRAVAUX-HUAWEI",
U870="Projet OCM (NOKIA)","TRAVAUX -NOKIA",
U870="ACCESS-ISSUE","ACCESS-ISSUE",
U870="Projet OCM (ZTE, NOKIA, autres projets)","TRAVAUX OCM",
U870="No root CAuse","No root cause",
U870="ODU HS","TX ISSUE",
U870="IP &amp; VLAN","TX ISSUE",
U870="Warehouse HUAWEI","SPARE-ISSUE",
U870="SPARE-HS","SPARE-ISSUE",
U870="Power Telco","RAN ISSUE",U870="no impacts","no impacts"
),"")</f>
        <v/>
      </c>
      <c r="U870" s="28"/>
      <c r="V870" s="35" t="str" cm="1">
        <f t="array" ref="V870">IFERROR(_xlfn.IFS(
U870="MPR ISSUE","ACTIVE",
U870="BSS Hardware Issue","ACTIVE",
U870="Sites strategiques, MLL, Pylone, etc.","PASSIVE",
U870="AKTIVCO DEFAUT GE &amp; POWER Cabinet","PASSIVE",
U870="AKTIVCO Coupure ENEO &amp; Baisse de tension","PASSIVE",
U870="Coupure ENEO &amp; Baisse de tension","PASSIVE",
U870="Defaut GE &amp; POWER Cabinet","PASSIVE",
U870="Sharing","PASSIVE",
U870="Sites strategiques &amp; DataCenter","PASSIVE",
U870="Exclu","Exclu",
U870="SAT","ACTIVE",
U870="SPARE-ISSUE","SPARE-ISSUE",
U870="Fiber CAmtel","ACTIVE",
U870="Fiber AOF","ACTIVE",
U870="Projet OCM (HUAWEI)","PLANNED WORKS",
U870="Projet OCM (NOKIA)","PLANNED WORKS",
U870="ACCESS-ISSUE","ACCESS-ISSUE",
U870="Projet OCM (ZTE, NOKIA, autres projets)","PLANNED WORKS",
U870="No root CAuse","No root cause",
U870="ODU HS","ACTIVE",
U870="IP &amp; VLAN","ACTIVE",
U870="Warehouse HUAWEI","SPARE-ISSUE",
U870="SPARE-HS","SPARE-ISSUE",
U870="Power Telco","ACTIVE",U870="no impacts","no impacts"
),"")</f>
        <v/>
      </c>
      <c r="W870" s="102"/>
      <c r="X870" s="102"/>
      <c r="Y870" s="102"/>
      <c r="Z870" s="102"/>
      <c r="AA870" s="102"/>
      <c r="AB870" s="104" t="s">
        <v>5423</v>
      </c>
      <c r="AC870" s="9"/>
      <c r="AD870" s="9"/>
      <c r="AE870" s="7" t="s">
        <v>5423</v>
      </c>
      <c r="AF870" s="6"/>
      <c r="AG870" s="7"/>
      <c r="AH870" s="3" t="s">
        <v>5423</v>
      </c>
      <c r="AI870" s="18" t="s">
        <v>5423</v>
      </c>
      <c r="AJ870" s="18" t="s">
        <v>5423</v>
      </c>
      <c r="AK870" s="18" t="s">
        <v>5423</v>
      </c>
      <c r="AL870" s="18" t="s">
        <v>5423</v>
      </c>
      <c r="AM870" s="18" t="s">
        <v>5423</v>
      </c>
      <c r="AN870" s="18" t="s">
        <v>5423</v>
      </c>
      <c r="AO870" s="18" t="s">
        <v>5423</v>
      </c>
      <c r="AP870" s="18" t="s">
        <v>5423</v>
      </c>
      <c r="AQ870" s="18" t="s">
        <v>5423</v>
      </c>
      <c r="AR870" s="18" t="s">
        <v>5423</v>
      </c>
      <c r="AS870" s="18" t="s">
        <v>5423</v>
      </c>
      <c r="AT870" s="18" t="s">
        <v>5423</v>
      </c>
      <c r="AU870" s="9" t="s">
        <v>5423</v>
      </c>
      <c r="AV870" s="14"/>
      <c r="AW870" s="14" t="s">
        <v>5423</v>
      </c>
      <c r="AX870" s="14" t="str">
        <f>_xlfn.XLOOKUP(B870,'[4]cell downs 18042026 17h'!$B:$B,'[4]cell downs 18042026 17h'!$B:$B,"")</f>
        <v/>
      </c>
      <c r="AY870" s="14" t="str">
        <f>_xlfn.XLOOKUP(B870,'[5]Cells Huawei 19042026 15h'!$B:$B,'[5]Cells Huawei 19042026 15h'!$B:$B,"")</f>
        <v/>
      </c>
      <c r="AZ870" s="105" t="str">
        <f>_xlfn.XLOOKUP(B870,'INCIDENT-04-23-2026'!E:E,'INCIDENT-04-23-2026'!F:F,"")</f>
        <v/>
      </c>
      <c r="BA870" s="105" t="str">
        <f>_xlfn.XLOOKUP(B870,'[6]Eneo 17H'!$C:$C,'[6]Eneo 17H'!$I:$I,"")</f>
        <v/>
      </c>
      <c r="BB870" s="105" t="str">
        <f>_xlfn.XLOOKUP(B870,[8]ALL!$B:$B,[8]ALL!$M:$M,"")</f>
        <v/>
      </c>
      <c r="BC870" s="105" t="str">
        <f>_xlfn.XLOOKUP(B870,'[6]Eneo 17H'!$C:$C,'[6]Eneo 17H'!$I:$I,"")</f>
        <v/>
      </c>
      <c r="BD870" s="105" t="str">
        <f>_xlfn.XLOOKUP(B870,'[7]Eneo 12H'!$C:$C,'[7]Eneo 12H'!$I:$I,"")</f>
        <v/>
      </c>
      <c r="BE870" s="105" t="s">
        <v>5423</v>
      </c>
    </row>
    <row r="871" spans="1:57" hidden="1" x14ac:dyDescent="0.3">
      <c r="A871" s="1" t="s">
        <v>1700</v>
      </c>
      <c r="B871" s="8" t="s">
        <v>1701</v>
      </c>
      <c r="C871" s="3" t="str">
        <f>_xlfn.XLOOKUP(B871,'[1]daily break down'!$D:$D,'[1]daily break down'!$E:$E,"")</f>
        <v>Ngaoundere</v>
      </c>
      <c r="D871" s="1" t="s">
        <v>11</v>
      </c>
      <c r="E871" s="1" t="s">
        <v>12</v>
      </c>
      <c r="F871" s="3" t="s">
        <v>90</v>
      </c>
      <c r="G871" s="1" t="s">
        <v>91</v>
      </c>
      <c r="H871" s="25" t="str">
        <f>_xlfn.XLOOKUP(B871,[2]CALCULATION!$B:$B,[2]CALCULATION!$H:$H,"")</f>
        <v>Huawei</v>
      </c>
      <c r="I871" s="23">
        <v>0</v>
      </c>
      <c r="J871" s="23">
        <v>0</v>
      </c>
      <c r="K871" s="23">
        <v>0</v>
      </c>
      <c r="L871" s="23">
        <v>0</v>
      </c>
      <c r="M871" s="23">
        <v>0</v>
      </c>
      <c r="N871" s="23">
        <v>0</v>
      </c>
      <c r="O871" s="23">
        <v>0</v>
      </c>
      <c r="P871" s="103" t="s">
        <v>6554</v>
      </c>
      <c r="Q871" s="36" t="s">
        <v>5796</v>
      </c>
      <c r="R871" s="36"/>
      <c r="S871" s="35" t="str" cm="1">
        <f t="array" ref="S871">IFERROR(_xlfn.IFS(
U871="MPR ISSUE","PDH",
U871="BSS Hardware Issue","BSS",
U871="Sites strategiques, MLL, Pylone, etc.","ENVTECH",
U871="AKTIVCO DEFAUT GE &amp; POWER Cabinet","AKTIVCO",
U871="AKTIVCO Coupure ENEO &amp; Baisse de tension","AKTIVCO GRID ONLY",
U871="Coupure ENEO &amp; Baisse de tension","IHS GRID ONLY",
U871="Defaut GE &amp; POWER Cabinet","IHS",
U871="Sharing","Partners",
U871="Sites strategiques &amp; DataCenter","SST &amp; DC",
U871="Exclu","Exclu",
U871="SAT","SAT",
U871="SPARE-ISSUE","SPARE-ISSUE",
U871="Fiber CAmtel","TRANS_FO_CAMTEL",
U871="Fiber AOF","Fiber AOF",
U871="Projet OCM (HUAWEI)","TRAVAUX-HUAWEI",
U871="Projet OCM (NOKIA)","TRAVAUX-NOKIA",
U871="ACCESS-ISSUE","ACCESS-ISSUE",
U871="Projet OCM (ZTE, NOKIA, autres projets)","TRAVAUX OCM",
U871="No root CAuse","No root cause",
U871="ODU HS","PDH",
U871="IP &amp; VLAN","PDH",
U871="Warehouse HUAWEI","SPARE-ISSUE",
U871="SPARE-HS","SPARE-ISSUE",
U871="Power Telco","BSS",U871="no impacts","no impacts"
),"")</f>
        <v/>
      </c>
      <c r="T871" s="35" t="str" cm="1">
        <f t="array" ref="T871">IFERROR(_xlfn.IFS(
U871="MPR ISSUE","TX ISSUE",
U871="BSS Hardware Issue","RAN ISSUE",
U871="Sites strategiques, MLL, Pylone, etc.","ENVTECH",
U871="AKTIVCO DEFAUT GE &amp; POWER Cabinet","POWER ISSUE",
U871="AKTIVCO Coupure ENEO &amp; Baisse de tension","POWER ISSUE",
U871="Coupure ENEO &amp; Baisse de tension","POWER ISSUE",
U871="Defaut GE &amp; POWER Cabinet","POWER ISSUE",
U871="Sharing","POWER ISSUE",
U871="Sites strategiques &amp; DataCenter","POWER ISSUE",
U871="Exclu","Exclu",
U871="SAT","TX ISSUE",
U871="SPARE-ISSUE","SPARE-ISSUE",
U871="Fiber CAmtel","TX ISSUE",
U871="Fiber AOF","TX ISSUE",
U871="Projet OCM (HUAWEI)","TRAVAUX-HUAWEI",
U871="Projet OCM (NOKIA)","TRAVAUX -NOKIA",
U871="ACCESS-ISSUE","ACCESS-ISSUE",
U871="Projet OCM (ZTE, NOKIA, autres projets)","TRAVAUX OCM",
U871="No root CAuse","No root cause",
U871="ODU HS","TX ISSUE",
U871="IP &amp; VLAN","TX ISSUE",
U871="Warehouse HUAWEI","SPARE-ISSUE",
U871="SPARE-HS","SPARE-ISSUE",
U871="Power Telco","RAN ISSUE",U871="no impacts","no impacts"
),"")</f>
        <v/>
      </c>
      <c r="U871" s="28"/>
      <c r="V871" s="35" t="str" cm="1">
        <f t="array" ref="V871">IFERROR(_xlfn.IFS(
U871="MPR ISSUE","ACTIVE",
U871="BSS Hardware Issue","ACTIVE",
U871="Sites strategiques, MLL, Pylone, etc.","PASSIVE",
U871="AKTIVCO DEFAUT GE &amp; POWER Cabinet","PASSIVE",
U871="AKTIVCO Coupure ENEO &amp; Baisse de tension","PASSIVE",
U871="Coupure ENEO &amp; Baisse de tension","PASSIVE",
U871="Defaut GE &amp; POWER Cabinet","PASSIVE",
U871="Sharing","PASSIVE",
U871="Sites strategiques &amp; DataCenter","PASSIVE",
U871="Exclu","Exclu",
U871="SAT","ACTIVE",
U871="SPARE-ISSUE","SPARE-ISSUE",
U871="Fiber CAmtel","ACTIVE",
U871="Fiber AOF","ACTIVE",
U871="Projet OCM (HUAWEI)","PLANNED WORKS",
U871="Projet OCM (NOKIA)","PLANNED WORKS",
U871="ACCESS-ISSUE","ACCESS-ISSUE",
U871="Projet OCM (ZTE, NOKIA, autres projets)","PLANNED WORKS",
U871="No root CAuse","No root cause",
U871="ODU HS","ACTIVE",
U871="IP &amp; VLAN","ACTIVE",
U871="Warehouse HUAWEI","SPARE-ISSUE",
U871="SPARE-HS","SPARE-ISSUE",
U871="Power Telco","ACTIVE",U871="no impacts","no impacts"
),"")</f>
        <v/>
      </c>
      <c r="W871" s="102"/>
      <c r="X871" s="102"/>
      <c r="Y871" s="102"/>
      <c r="Z871" s="102"/>
      <c r="AA871" s="102"/>
      <c r="AB871" s="104" t="s">
        <v>5423</v>
      </c>
      <c r="AC871" s="9"/>
      <c r="AD871" s="9"/>
      <c r="AE871" s="7" t="s">
        <v>5423</v>
      </c>
      <c r="AF871" s="6"/>
      <c r="AG871" s="7"/>
      <c r="AH871" s="3" t="s">
        <v>5423</v>
      </c>
      <c r="AI871" s="18" t="s">
        <v>5423</v>
      </c>
      <c r="AJ871" s="18" t="s">
        <v>5423</v>
      </c>
      <c r="AK871" s="18" t="s">
        <v>5423</v>
      </c>
      <c r="AL871" s="18" t="s">
        <v>5423</v>
      </c>
      <c r="AM871" s="18" t="s">
        <v>5423</v>
      </c>
      <c r="AN871" s="18" t="s">
        <v>5423</v>
      </c>
      <c r="AO871" s="18" t="s">
        <v>5423</v>
      </c>
      <c r="AP871" s="18" t="s">
        <v>5423</v>
      </c>
      <c r="AQ871" s="18" t="s">
        <v>5423</v>
      </c>
      <c r="AR871" s="18" t="s">
        <v>5423</v>
      </c>
      <c r="AS871" s="18" t="s">
        <v>5423</v>
      </c>
      <c r="AT871" s="18" t="s">
        <v>5423</v>
      </c>
      <c r="AU871" s="9" t="s">
        <v>5423</v>
      </c>
      <c r="AV871" s="14"/>
      <c r="AW871" s="14" t="s">
        <v>5423</v>
      </c>
      <c r="AX871" s="14" t="str">
        <f>_xlfn.XLOOKUP(B871,'[4]cell downs 18042026 17h'!$B:$B,'[4]cell downs 18042026 17h'!$B:$B,"")</f>
        <v/>
      </c>
      <c r="AY871" s="14" t="str">
        <f>_xlfn.XLOOKUP(B871,'[5]Cells Huawei 19042026 15h'!$B:$B,'[5]Cells Huawei 19042026 15h'!$B:$B,"")</f>
        <v/>
      </c>
      <c r="AZ871" s="105" t="str">
        <f>_xlfn.XLOOKUP(B871,'INCIDENT-04-23-2026'!E:E,'INCIDENT-04-23-2026'!F:F,"")</f>
        <v/>
      </c>
      <c r="BA871" s="105" t="str">
        <f>_xlfn.XLOOKUP(B871,'[6]Eneo 17H'!$C:$C,'[6]Eneo 17H'!$I:$I,"")</f>
        <v/>
      </c>
      <c r="BB871" s="105" t="str">
        <f>_xlfn.XLOOKUP(B871,[8]ALL!$B:$B,[8]ALL!$M:$M,"")</f>
        <v/>
      </c>
      <c r="BC871" s="105" t="str">
        <f>_xlfn.XLOOKUP(B871,'[6]Eneo 17H'!$C:$C,'[6]Eneo 17H'!$I:$I,"")</f>
        <v/>
      </c>
      <c r="BD871" s="105" t="str">
        <f>_xlfn.XLOOKUP(B871,'[7]Eneo 12H'!$C:$C,'[7]Eneo 12H'!$I:$I,"")</f>
        <v/>
      </c>
      <c r="BE871" s="105" t="s">
        <v>5423</v>
      </c>
    </row>
    <row r="872" spans="1:57" hidden="1" x14ac:dyDescent="0.3">
      <c r="A872" s="1" t="s">
        <v>28</v>
      </c>
      <c r="B872" s="8" t="s">
        <v>29</v>
      </c>
      <c r="C872" s="3" t="str">
        <f>_xlfn.XLOOKUP(B872,'[1]daily break down'!$D:$D,'[1]daily break down'!$E:$E,"")</f>
        <v>Douala</v>
      </c>
      <c r="D872" s="1" t="s">
        <v>21</v>
      </c>
      <c r="E872" s="1" t="s">
        <v>30</v>
      </c>
      <c r="F872" s="3" t="s">
        <v>31</v>
      </c>
      <c r="G872" s="1" t="s">
        <v>32</v>
      </c>
      <c r="H872" s="27" t="str">
        <f>_xlfn.XLOOKUP(B872,[2]CALCULATION!$B:$B,[2]CALCULATION!$H:$H,"")</f>
        <v>ZTE</v>
      </c>
      <c r="I872" s="23">
        <v>0</v>
      </c>
      <c r="J872" s="23">
        <v>0</v>
      </c>
      <c r="K872" s="23">
        <v>61.36729417606216</v>
      </c>
      <c r="L872" s="23">
        <v>61.405247222721577</v>
      </c>
      <c r="M872" s="23">
        <v>0</v>
      </c>
      <c r="N872" s="23">
        <v>0</v>
      </c>
      <c r="O872" s="23">
        <v>0</v>
      </c>
      <c r="P872" s="103" t="s">
        <v>6554</v>
      </c>
      <c r="Q872" s="36" t="s">
        <v>5796</v>
      </c>
      <c r="R872" s="36"/>
      <c r="S872" s="35" t="str" cm="1">
        <f t="array" ref="S872">IFERROR(_xlfn.IFS(
U872="MPR ISSUE","PDH",
U872="BSS Hardware Issue","BSS",
U872="Sites strategiques, MLL, Pylone, etc.","ENVTECH",
U872="AKTIVCO DEFAUT GE &amp; POWER Cabinet","AKTIVCO",
U872="AKTIVCO Coupure ENEO &amp; Baisse de tension","AKTIVCO GRID ONLY",
U872="Coupure ENEO &amp; Baisse de tension","IHS GRID ONLY",
U872="Defaut GE &amp; POWER Cabinet","IHS",
U872="Sharing","Partners",
U872="Sites strategiques &amp; DataCenter","SST &amp; DC",
U872="Exclu","Exclu",
U872="SAT","SAT",
U872="SPARE-ISSUE","SPARE-ISSUE",
U872="Fiber CAmtel","TRANS_FO_CAMTEL",
U872="Fiber AOF","Fiber AOF",
U872="Projet OCM (HUAWEI)","TRAVAUX-HUAWEI",
U872="Projet OCM (NOKIA)","TRAVAUX-NOKIA",
U872="ACCESS-ISSUE","ACCESS-ISSUE",
U872="Projet OCM (ZTE, NOKIA, autres projets)","TRAVAUX OCM",
U872="No root CAuse","No root cause",
U872="ODU HS","PDH",
U872="IP &amp; VLAN","PDH",
U872="Warehouse HUAWEI","SPARE-ISSUE",
U872="SPARE-HS","SPARE-ISSUE",
U872="Power Telco","BSS",U872="no impacts","no impacts"
),"")</f>
        <v/>
      </c>
      <c r="T872" s="35" t="str" cm="1">
        <f t="array" ref="T872">IFERROR(_xlfn.IFS(
U872="MPR ISSUE","TX ISSUE",
U872="BSS Hardware Issue","RAN ISSUE",
U872="Sites strategiques, MLL, Pylone, etc.","ENVTECH",
U872="AKTIVCO DEFAUT GE &amp; POWER Cabinet","POWER ISSUE",
U872="AKTIVCO Coupure ENEO &amp; Baisse de tension","POWER ISSUE",
U872="Coupure ENEO &amp; Baisse de tension","POWER ISSUE",
U872="Defaut GE &amp; POWER Cabinet","POWER ISSUE",
U872="Sharing","POWER ISSUE",
U872="Sites strategiques &amp; DataCenter","POWER ISSUE",
U872="Exclu","Exclu",
U872="SAT","TX ISSUE",
U872="SPARE-ISSUE","SPARE-ISSUE",
U872="Fiber CAmtel","TX ISSUE",
U872="Fiber AOF","TX ISSUE",
U872="Projet OCM (HUAWEI)","TRAVAUX-HUAWEI",
U872="Projet OCM (NOKIA)","TRAVAUX -NOKIA",
U872="ACCESS-ISSUE","ACCESS-ISSUE",
U872="Projet OCM (ZTE, NOKIA, autres projets)","TRAVAUX OCM",
U872="No root CAuse","No root cause",
U872="ODU HS","TX ISSUE",
U872="IP &amp; VLAN","TX ISSUE",
U872="Warehouse HUAWEI","SPARE-ISSUE",
U872="SPARE-HS","SPARE-ISSUE",
U872="Power Telco","RAN ISSUE",U872="no impacts","no impacts"
),"")</f>
        <v/>
      </c>
      <c r="U872" s="28"/>
      <c r="V872" s="35" t="str" cm="1">
        <f t="array" ref="V872">IFERROR(_xlfn.IFS(
U872="MPR ISSUE","ACTIVE",
U872="BSS Hardware Issue","ACTIVE",
U872="Sites strategiques, MLL, Pylone, etc.","PASSIVE",
U872="AKTIVCO DEFAUT GE &amp; POWER Cabinet","PASSIVE",
U872="AKTIVCO Coupure ENEO &amp; Baisse de tension","PASSIVE",
U872="Coupure ENEO &amp; Baisse de tension","PASSIVE",
U872="Defaut GE &amp; POWER Cabinet","PASSIVE",
U872="Sharing","PASSIVE",
U872="Sites strategiques &amp; DataCenter","PASSIVE",
U872="Exclu","Exclu",
U872="SAT","ACTIVE",
U872="SPARE-ISSUE","SPARE-ISSUE",
U872="Fiber CAmtel","ACTIVE",
U872="Fiber AOF","ACTIVE",
U872="Projet OCM (HUAWEI)","PLANNED WORKS",
U872="Projet OCM (NOKIA)","PLANNED WORKS",
U872="ACCESS-ISSUE","ACCESS-ISSUE",
U872="Projet OCM (ZTE, NOKIA, autres projets)","PLANNED WORKS",
U872="No root CAuse","No root cause",
U872="ODU HS","ACTIVE",
U872="IP &amp; VLAN","ACTIVE",
U872="Warehouse HUAWEI","SPARE-ISSUE",
U872="SPARE-HS","SPARE-ISSUE",
U872="Power Telco","ACTIVE",U872="no impacts","no impacts"
),"")</f>
        <v/>
      </c>
      <c r="W872" s="102"/>
      <c r="X872" s="102"/>
      <c r="Y872" s="102"/>
      <c r="Z872" s="102"/>
      <c r="AA872" s="102"/>
      <c r="AB872" s="104" t="s">
        <v>29</v>
      </c>
      <c r="AC872" s="9"/>
      <c r="AD872" s="9"/>
      <c r="AE872" s="7" t="s">
        <v>5423</v>
      </c>
      <c r="AF872" s="6"/>
      <c r="AG872" s="7"/>
      <c r="AH872" s="3" t="s">
        <v>5423</v>
      </c>
      <c r="AI872" s="18" t="s">
        <v>5423</v>
      </c>
      <c r="AJ872" s="18" t="s">
        <v>5423</v>
      </c>
      <c r="AK872" s="18" t="s">
        <v>5423</v>
      </c>
      <c r="AL872" s="18" t="s">
        <v>5423</v>
      </c>
      <c r="AM872" s="18" t="s">
        <v>5423</v>
      </c>
      <c r="AN872" s="18" t="s">
        <v>5423</v>
      </c>
      <c r="AO872" s="18" t="s">
        <v>5423</v>
      </c>
      <c r="AP872" s="18" t="s">
        <v>5423</v>
      </c>
      <c r="AQ872" s="18" t="s">
        <v>5423</v>
      </c>
      <c r="AR872" s="18" t="s">
        <v>5423</v>
      </c>
      <c r="AS872" s="18" t="s">
        <v>5423</v>
      </c>
      <c r="AT872" s="18" t="s">
        <v>5423</v>
      </c>
      <c r="AU872" s="9" t="s">
        <v>5423</v>
      </c>
      <c r="AV872" s="14"/>
      <c r="AW872" s="14" t="s">
        <v>5423</v>
      </c>
      <c r="AX872" s="14" t="str">
        <f>_xlfn.XLOOKUP(B872,'[4]cell downs 18042026 17h'!$B:$B,'[4]cell downs 18042026 17h'!$B:$B,"")</f>
        <v/>
      </c>
      <c r="AY872" s="14" t="str">
        <f>_xlfn.XLOOKUP(B872,'[5]Cells Huawei 19042026 15h'!$B:$B,'[5]Cells Huawei 19042026 15h'!$B:$B,"")</f>
        <v/>
      </c>
      <c r="AZ872" s="105" t="str">
        <f>_xlfn.XLOOKUP(B872,'INCIDENT-04-23-2026'!E:E,'INCIDENT-04-23-2026'!F:F,"")</f>
        <v/>
      </c>
      <c r="BA872" s="105" t="str">
        <f>_xlfn.XLOOKUP(B872,'[6]Eneo 17H'!$C:$C,'[6]Eneo 17H'!$I:$I,"")</f>
        <v/>
      </c>
      <c r="BB872" s="105" t="str">
        <f>_xlfn.XLOOKUP(B872,[8]ALL!$B:$B,[8]ALL!$M:$M,"")</f>
        <v/>
      </c>
      <c r="BC872" s="105" t="str">
        <f>_xlfn.XLOOKUP(B872,'[6]Eneo 17H'!$C:$C,'[6]Eneo 17H'!$I:$I,"")</f>
        <v/>
      </c>
      <c r="BD872" s="105" t="str">
        <f>_xlfn.XLOOKUP(B872,'[7]Eneo 12H'!$C:$C,'[7]Eneo 12H'!$I:$I,"")</f>
        <v/>
      </c>
      <c r="BE872" s="105" t="s">
        <v>7227</v>
      </c>
    </row>
    <row r="873" spans="1:57" hidden="1" x14ac:dyDescent="0.3">
      <c r="A873" s="1" t="s">
        <v>311</v>
      </c>
      <c r="B873" s="8" t="s">
        <v>312</v>
      </c>
      <c r="C873" s="3" t="str">
        <f>_xlfn.XLOOKUP(B873,'[1]daily break down'!$D:$D,'[1]daily break down'!$E:$E,"")</f>
        <v>Yaounde</v>
      </c>
      <c r="D873" s="1" t="s">
        <v>21</v>
      </c>
      <c r="E873" s="1" t="s">
        <v>30</v>
      </c>
      <c r="F873" s="3" t="s">
        <v>37</v>
      </c>
      <c r="G873" s="1" t="s">
        <v>38</v>
      </c>
      <c r="H873" s="27" t="str">
        <f>_xlfn.XLOOKUP(B873,[2]CALCULATION!$B:$B,[2]CALCULATION!$H:$H,"")</f>
        <v>ZTE</v>
      </c>
      <c r="I873" s="23">
        <v>43.101855418867515</v>
      </c>
      <c r="J873" s="23">
        <v>40.276582827530518</v>
      </c>
      <c r="K873" s="23">
        <v>39.472809353000429</v>
      </c>
      <c r="L873" s="23">
        <v>26.309469285141528</v>
      </c>
      <c r="M873" s="23">
        <v>0</v>
      </c>
      <c r="N873" s="23">
        <v>0</v>
      </c>
      <c r="O873" s="23">
        <v>4.8666221503111871</v>
      </c>
      <c r="P873" s="103" t="s">
        <v>6555</v>
      </c>
      <c r="Q873" s="36" t="s">
        <v>5796</v>
      </c>
      <c r="R873" s="36"/>
      <c r="S873" s="35" t="str" cm="1">
        <f t="array" ref="S873">IFERROR(_xlfn.IFS(
U873="MPR ISSUE","PDH",
U873="BSS Hardware Issue","BSS",
U873="Sites strategiques, MLL, Pylone, etc.","ENVTECH",
U873="AKTIVCO DEFAUT GE &amp; POWER Cabinet","AKTIVCO",
U873="AKTIVCO Coupure ENEO &amp; Baisse de tension","AKTIVCO GRID ONLY",
U873="Coupure ENEO &amp; Baisse de tension","IHS GRID ONLY",
U873="Defaut GE &amp; POWER Cabinet","IHS",
U873="Sharing","Partners",
U873="Sites strategiques &amp; DataCenter","SST &amp; DC",
U873="Exclu","Exclu",
U873="SAT","SAT",
U873="SPARE-ISSUE","SPARE-ISSUE",
U873="Fiber CAmtel","TRANS_FO_CAMTEL",
U873="Fiber AOF","Fiber AOF",
U873="Projet OCM (HUAWEI)","TRAVAUX-HUAWEI",
U873="Projet OCM (NOKIA)","TRAVAUX-NOKIA",
U873="ACCESS-ISSUE","ACCESS-ISSUE",
U873="Projet OCM (ZTE, NOKIA, autres projets)","TRAVAUX OCM",
U873="No root CAuse","No root cause",
U873="ODU HS","PDH",
U873="IP &amp; VLAN","PDH",
U873="Warehouse HUAWEI","SPARE-ISSUE",
U873="SPARE-HS","SPARE-ISSUE",
U873="Power Telco","BSS",U873="no impacts","no impacts"
),"")</f>
        <v/>
      </c>
      <c r="T873" s="35" t="str" cm="1">
        <f t="array" ref="T873">IFERROR(_xlfn.IFS(
U873="MPR ISSUE","TX ISSUE",
U873="BSS Hardware Issue","RAN ISSUE",
U873="Sites strategiques, MLL, Pylone, etc.","ENVTECH",
U873="AKTIVCO DEFAUT GE &amp; POWER Cabinet","POWER ISSUE",
U873="AKTIVCO Coupure ENEO &amp; Baisse de tension","POWER ISSUE",
U873="Coupure ENEO &amp; Baisse de tension","POWER ISSUE",
U873="Defaut GE &amp; POWER Cabinet","POWER ISSUE",
U873="Sharing","POWER ISSUE",
U873="Sites strategiques &amp; DataCenter","POWER ISSUE",
U873="Exclu","Exclu",
U873="SAT","TX ISSUE",
U873="SPARE-ISSUE","SPARE-ISSUE",
U873="Fiber CAmtel","TX ISSUE",
U873="Fiber AOF","TX ISSUE",
U873="Projet OCM (HUAWEI)","TRAVAUX-HUAWEI",
U873="Projet OCM (NOKIA)","TRAVAUX -NOKIA",
U873="ACCESS-ISSUE","ACCESS-ISSUE",
U873="Projet OCM (ZTE, NOKIA, autres projets)","TRAVAUX OCM",
U873="No root CAuse","No root cause",
U873="ODU HS","TX ISSUE",
U873="IP &amp; VLAN","TX ISSUE",
U873="Warehouse HUAWEI","SPARE-ISSUE",
U873="SPARE-HS","SPARE-ISSUE",
U873="Power Telco","RAN ISSUE",U873="no impacts","no impacts"
),"")</f>
        <v/>
      </c>
      <c r="U873" s="28"/>
      <c r="V873" s="35" t="str" cm="1">
        <f t="array" ref="V873">IFERROR(_xlfn.IFS(
U873="MPR ISSUE","ACTIVE",
U873="BSS Hardware Issue","ACTIVE",
U873="Sites strategiques, MLL, Pylone, etc.","PASSIVE",
U873="AKTIVCO DEFAUT GE &amp; POWER Cabinet","PASSIVE",
U873="AKTIVCO Coupure ENEO &amp; Baisse de tension","PASSIVE",
U873="Coupure ENEO &amp; Baisse de tension","PASSIVE",
U873="Defaut GE &amp; POWER Cabinet","PASSIVE",
U873="Sharing","PASSIVE",
U873="Sites strategiques &amp; DataCenter","PASSIVE",
U873="Exclu","Exclu",
U873="SAT","ACTIVE",
U873="SPARE-ISSUE","SPARE-ISSUE",
U873="Fiber CAmtel","ACTIVE",
U873="Fiber AOF","ACTIVE",
U873="Projet OCM (HUAWEI)","PLANNED WORKS",
U873="Projet OCM (NOKIA)","PLANNED WORKS",
U873="ACCESS-ISSUE","ACCESS-ISSUE",
U873="Projet OCM (ZTE, NOKIA, autres projets)","PLANNED WORKS",
U873="No root CAuse","No root cause",
U873="ODU HS","ACTIVE",
U873="IP &amp; VLAN","ACTIVE",
U873="Warehouse HUAWEI","SPARE-ISSUE",
U873="SPARE-HS","SPARE-ISSUE",
U873="Power Telco","ACTIVE",U873="no impacts","no impacts"
),"")</f>
        <v/>
      </c>
      <c r="W873" s="102"/>
      <c r="X873" s="102"/>
      <c r="Y873" s="102"/>
      <c r="Z873" s="102"/>
      <c r="AA873" s="102"/>
      <c r="AB873" s="104" t="s">
        <v>6637</v>
      </c>
      <c r="AC873" s="9"/>
      <c r="AD873" s="9"/>
      <c r="AE873" s="7"/>
      <c r="AF873" s="6"/>
      <c r="AG873" s="7"/>
      <c r="AH873" s="3" t="s">
        <v>5423</v>
      </c>
      <c r="AI873" s="18" t="s">
        <v>5423</v>
      </c>
      <c r="AJ873" s="18" t="s">
        <v>5423</v>
      </c>
      <c r="AK873" s="18" t="s">
        <v>5423</v>
      </c>
      <c r="AL873" s="18" t="s">
        <v>5423</v>
      </c>
      <c r="AM873" s="18" t="s">
        <v>5423</v>
      </c>
      <c r="AN873" s="18" t="s">
        <v>5423</v>
      </c>
      <c r="AO873" s="18" t="s">
        <v>5423</v>
      </c>
      <c r="AP873" s="18" t="s">
        <v>5423</v>
      </c>
      <c r="AQ873" s="18" t="s">
        <v>5423</v>
      </c>
      <c r="AR873" s="18" t="s">
        <v>5423</v>
      </c>
      <c r="AS873" s="18" t="s">
        <v>5423</v>
      </c>
      <c r="AT873" s="18" t="s">
        <v>5423</v>
      </c>
      <c r="AU873" s="9" t="s">
        <v>6165</v>
      </c>
      <c r="AV873" s="14"/>
      <c r="AW873" s="14" t="s">
        <v>5423</v>
      </c>
      <c r="AX873" s="14" t="str">
        <f>_xlfn.XLOOKUP(B873,'[4]cell downs 18042026 17h'!$B:$B,'[4]cell downs 18042026 17h'!$B:$B,"")</f>
        <v/>
      </c>
      <c r="AY873" s="14" t="str">
        <f>_xlfn.XLOOKUP(B873,'[5]Cells Huawei 19042026 15h'!$B:$B,'[5]Cells Huawei 19042026 15h'!$B:$B,"")</f>
        <v/>
      </c>
      <c r="AZ873" s="105" t="str">
        <f>_xlfn.XLOOKUP(B873,'INCIDENT-04-23-2026'!E:E,'INCIDENT-04-23-2026'!F:F,"")</f>
        <v/>
      </c>
      <c r="BA873" s="105" t="str">
        <f>_xlfn.XLOOKUP(B873,'[6]Eneo 17H'!$C:$C,'[6]Eneo 17H'!$I:$I,"")</f>
        <v/>
      </c>
      <c r="BC873" s="105" t="str">
        <f>_xlfn.XLOOKUP(B873,'[6]Eneo 17H'!$C:$C,'[6]Eneo 17H'!$I:$I,"")</f>
        <v/>
      </c>
      <c r="BD873" s="105" t="str">
        <f>_xlfn.XLOOKUP(B873,'[7]Eneo 12H'!$C:$C,'[7]Eneo 12H'!$I:$I,"")</f>
        <v/>
      </c>
      <c r="BE873" s="105" t="s">
        <v>7228</v>
      </c>
    </row>
    <row r="874" spans="1:57" hidden="1" x14ac:dyDescent="0.3">
      <c r="A874" s="1" t="s">
        <v>2307</v>
      </c>
      <c r="B874" s="8" t="s">
        <v>2308</v>
      </c>
      <c r="C874" s="3" t="str">
        <f>_xlfn.XLOOKUP(B874,'[1]daily break down'!$D:$D,'[1]daily break down'!$E:$E,"")</f>
        <v>Yaounde</v>
      </c>
      <c r="D874" s="1" t="s">
        <v>11</v>
      </c>
      <c r="E874" s="1" t="s">
        <v>12</v>
      </c>
      <c r="F874" s="3" t="s">
        <v>37</v>
      </c>
      <c r="G874" s="1" t="s">
        <v>38</v>
      </c>
      <c r="H874" s="27" t="str">
        <f>_xlfn.XLOOKUP(B874,[2]CALCULATION!$B:$B,[2]CALCULATION!$H:$H,"")</f>
        <v>ZTE</v>
      </c>
      <c r="I874" s="23">
        <v>0</v>
      </c>
      <c r="J874" s="23">
        <v>0</v>
      </c>
      <c r="K874" s="23">
        <v>26.264738908721498</v>
      </c>
      <c r="L874" s="23">
        <v>0</v>
      </c>
      <c r="M874" s="23">
        <v>0</v>
      </c>
      <c r="N874" s="23">
        <v>0</v>
      </c>
      <c r="O874" s="23">
        <v>5.71906755356944</v>
      </c>
      <c r="P874" s="103" t="s">
        <v>6555</v>
      </c>
      <c r="Q874" s="36" t="s">
        <v>5796</v>
      </c>
      <c r="R874" s="36"/>
      <c r="S874" s="35" t="str" cm="1">
        <f t="array" ref="S874">IFERROR(_xlfn.IFS(
U874="MPR ISSUE","PDH",
U874="BSS Hardware Issue","BSS",
U874="Sites strategiques, MLL, Pylone, etc.","ENVTECH",
U874="AKTIVCO DEFAUT GE &amp; POWER Cabinet","AKTIVCO",
U874="AKTIVCO Coupure ENEO &amp; Baisse de tension","AKTIVCO GRID ONLY",
U874="Coupure ENEO &amp; Baisse de tension","IHS GRID ONLY",
U874="Defaut GE &amp; POWER Cabinet","IHS",
U874="Sharing","Partners",
U874="Sites strategiques &amp; DataCenter","SST &amp; DC",
U874="Exclu","Exclu",
U874="SAT","SAT",
U874="SPARE-ISSUE","SPARE-ISSUE",
U874="Fiber CAmtel","TRANS_FO_CAMTEL",
U874="Fiber AOF","Fiber AOF",
U874="Projet OCM (HUAWEI)","TRAVAUX-HUAWEI",
U874="Projet OCM (NOKIA)","TRAVAUX-NOKIA",
U874="ACCESS-ISSUE","ACCESS-ISSUE",
U874="Projet OCM (ZTE, NOKIA, autres projets)","TRAVAUX OCM",
U874="No root CAuse","No root cause",
U874="ODU HS","PDH",
U874="IP &amp; VLAN","PDH",
U874="Warehouse HUAWEI","SPARE-ISSUE",
U874="SPARE-HS","SPARE-ISSUE",
U874="Power Telco","BSS",U874="no impacts","no impacts"
),"")</f>
        <v/>
      </c>
      <c r="T874" s="35" t="str" cm="1">
        <f t="array" ref="T874">IFERROR(_xlfn.IFS(
U874="MPR ISSUE","TX ISSUE",
U874="BSS Hardware Issue","RAN ISSUE",
U874="Sites strategiques, MLL, Pylone, etc.","ENVTECH",
U874="AKTIVCO DEFAUT GE &amp; POWER Cabinet","POWER ISSUE",
U874="AKTIVCO Coupure ENEO &amp; Baisse de tension","POWER ISSUE",
U874="Coupure ENEO &amp; Baisse de tension","POWER ISSUE",
U874="Defaut GE &amp; POWER Cabinet","POWER ISSUE",
U874="Sharing","POWER ISSUE",
U874="Sites strategiques &amp; DataCenter","POWER ISSUE",
U874="Exclu","Exclu",
U874="SAT","TX ISSUE",
U874="SPARE-ISSUE","SPARE-ISSUE",
U874="Fiber CAmtel","TX ISSUE",
U874="Fiber AOF","TX ISSUE",
U874="Projet OCM (HUAWEI)","TRAVAUX-HUAWEI",
U874="Projet OCM (NOKIA)","TRAVAUX -NOKIA",
U874="ACCESS-ISSUE","ACCESS-ISSUE",
U874="Projet OCM (ZTE, NOKIA, autres projets)","TRAVAUX OCM",
U874="No root CAuse","No root cause",
U874="ODU HS","TX ISSUE",
U874="IP &amp; VLAN","TX ISSUE",
U874="Warehouse HUAWEI","SPARE-ISSUE",
U874="SPARE-HS","SPARE-ISSUE",
U874="Power Telco","RAN ISSUE",U874="no impacts","no impacts"
),"")</f>
        <v/>
      </c>
      <c r="U874" s="28"/>
      <c r="V874" s="35" t="str" cm="1">
        <f t="array" ref="V874">IFERROR(_xlfn.IFS(
U874="MPR ISSUE","ACTIVE",
U874="BSS Hardware Issue","ACTIVE",
U874="Sites strategiques, MLL, Pylone, etc.","PASSIVE",
U874="AKTIVCO DEFAUT GE &amp; POWER Cabinet","PASSIVE",
U874="AKTIVCO Coupure ENEO &amp; Baisse de tension","PASSIVE",
U874="Coupure ENEO &amp; Baisse de tension","PASSIVE",
U874="Defaut GE &amp; POWER Cabinet","PASSIVE",
U874="Sharing","PASSIVE",
U874="Sites strategiques &amp; DataCenter","PASSIVE",
U874="Exclu","Exclu",
U874="SAT","ACTIVE",
U874="SPARE-ISSUE","SPARE-ISSUE",
U874="Fiber CAmtel","ACTIVE",
U874="Fiber AOF","ACTIVE",
U874="Projet OCM (HUAWEI)","PLANNED WORKS",
U874="Projet OCM (NOKIA)","PLANNED WORKS",
U874="ACCESS-ISSUE","ACCESS-ISSUE",
U874="Projet OCM (ZTE, NOKIA, autres projets)","PLANNED WORKS",
U874="No root CAuse","No root cause",
U874="ODU HS","ACTIVE",
U874="IP &amp; VLAN","ACTIVE",
U874="Warehouse HUAWEI","SPARE-ISSUE",
U874="SPARE-HS","SPARE-ISSUE",
U874="Power Telco","ACTIVE",U874="no impacts","no impacts"
),"")</f>
        <v/>
      </c>
      <c r="W874" s="104"/>
      <c r="X874" s="104"/>
      <c r="Y874" s="104"/>
      <c r="Z874" s="104"/>
      <c r="AA874" s="104"/>
      <c r="AB874" s="104" t="s">
        <v>6358</v>
      </c>
      <c r="AC874" s="9"/>
      <c r="AD874" s="9"/>
      <c r="AE874" s="7"/>
      <c r="AF874" s="6"/>
      <c r="AG874" s="7"/>
      <c r="AH874" s="3" t="s">
        <v>6358</v>
      </c>
      <c r="AI874" s="18" t="s">
        <v>5423</v>
      </c>
      <c r="AJ874" s="18" t="s">
        <v>5423</v>
      </c>
      <c r="AK874" s="18" t="s">
        <v>5423</v>
      </c>
      <c r="AL874" s="18" t="s">
        <v>5423</v>
      </c>
      <c r="AM874" s="18" t="s">
        <v>5423</v>
      </c>
      <c r="AN874" s="18" t="s">
        <v>5423</v>
      </c>
      <c r="AO874" s="18" t="s">
        <v>5423</v>
      </c>
      <c r="AP874" s="18" t="s">
        <v>5423</v>
      </c>
      <c r="AQ874" s="18" t="s">
        <v>5423</v>
      </c>
      <c r="AR874" s="18" t="s">
        <v>5423</v>
      </c>
      <c r="AS874" s="18" t="s">
        <v>5423</v>
      </c>
      <c r="AT874" s="18" t="s">
        <v>5423</v>
      </c>
      <c r="AU874" s="9" t="s">
        <v>5423</v>
      </c>
      <c r="AV874" s="14"/>
      <c r="AW874" s="14" t="s">
        <v>5423</v>
      </c>
      <c r="AX874" s="14" t="str">
        <f>_xlfn.XLOOKUP(B874,'[4]cell downs 18042026 17h'!$B:$B,'[4]cell downs 18042026 17h'!$B:$B,"")</f>
        <v/>
      </c>
      <c r="AY874" s="14" t="str">
        <f>_xlfn.XLOOKUP(B874,'[5]Cells Huawei 19042026 15h'!$B:$B,'[5]Cells Huawei 19042026 15h'!$B:$B,"")</f>
        <v/>
      </c>
      <c r="AZ874" s="105" t="str">
        <f>_xlfn.XLOOKUP(B874,'INCIDENT-04-23-2026'!E:E,'INCIDENT-04-23-2026'!F:F,"")</f>
        <v/>
      </c>
      <c r="BA874" s="105" t="str">
        <f>_xlfn.XLOOKUP(B874,'[6]Eneo 17H'!$C:$C,'[6]Eneo 17H'!$I:$I,"")</f>
        <v/>
      </c>
      <c r="BC874" s="105" t="str">
        <f>_xlfn.XLOOKUP(B874,'[6]Eneo 17H'!$C:$C,'[6]Eneo 17H'!$I:$I,"")</f>
        <v/>
      </c>
      <c r="BD874" s="105" t="str">
        <f>_xlfn.XLOOKUP(B874,'[7]Eneo 12H'!$C:$C,'[7]Eneo 12H'!$I:$I,"")</f>
        <v/>
      </c>
      <c r="BE874" s="105" t="s">
        <v>5423</v>
      </c>
    </row>
    <row r="875" spans="1:57" hidden="1" x14ac:dyDescent="0.3">
      <c r="A875" s="1" t="s">
        <v>291</v>
      </c>
      <c r="B875" s="8" t="s">
        <v>292</v>
      </c>
      <c r="C875" s="3" t="str">
        <f>_xlfn.XLOOKUP(B875,'[1]daily break down'!$D:$D,'[1]daily break down'!$E:$E,"")</f>
        <v>Yaounde</v>
      </c>
      <c r="D875" s="1" t="s">
        <v>21</v>
      </c>
      <c r="E875" s="1" t="s">
        <v>30</v>
      </c>
      <c r="F875" s="3" t="s">
        <v>37</v>
      </c>
      <c r="G875" s="1" t="s">
        <v>38</v>
      </c>
      <c r="H875" s="27" t="str">
        <f>_xlfn.XLOOKUP(B875,[2]CALCULATION!$B:$B,[2]CALCULATION!$H:$H,"")</f>
        <v>ZTE</v>
      </c>
      <c r="I875" s="23">
        <v>0</v>
      </c>
      <c r="J875" s="23">
        <v>0</v>
      </c>
      <c r="K875" s="23">
        <v>26.10531114364229</v>
      </c>
      <c r="L875" s="23">
        <v>19.097338150231288</v>
      </c>
      <c r="M875" s="23">
        <v>0</v>
      </c>
      <c r="N875" s="23">
        <v>0</v>
      </c>
      <c r="O875" s="23">
        <v>4.8874356867075877</v>
      </c>
      <c r="P875" s="103" t="s">
        <v>6555</v>
      </c>
      <c r="Q875" s="36" t="s">
        <v>5796</v>
      </c>
      <c r="R875" s="36"/>
      <c r="S875" s="35" t="str" cm="1">
        <f t="array" ref="S875">IFERROR(_xlfn.IFS(
U875="MPR ISSUE","PDH",
U875="BSS Hardware Issue","BSS",
U875="Sites strategiques, MLL, Pylone, etc.","ENVTECH",
U875="AKTIVCO DEFAUT GE &amp; POWER Cabinet","AKTIVCO",
U875="AKTIVCO Coupure ENEO &amp; Baisse de tension","AKTIVCO GRID ONLY",
U875="Coupure ENEO &amp; Baisse de tension","IHS GRID ONLY",
U875="Defaut GE &amp; POWER Cabinet","IHS",
U875="Sharing","Partners",
U875="Sites strategiques &amp; DataCenter","SST &amp; DC",
U875="Exclu","Exclu",
U875="SAT","SAT",
U875="SPARE-ISSUE","SPARE-ISSUE",
U875="Fiber CAmtel","TRANS_FO_CAMTEL",
U875="Fiber AOF","Fiber AOF",
U875="Projet OCM (HUAWEI)","TRAVAUX-HUAWEI",
U875="Projet OCM (NOKIA)","TRAVAUX-NOKIA",
U875="ACCESS-ISSUE","ACCESS-ISSUE",
U875="Projet OCM (ZTE, NOKIA, autres projets)","TRAVAUX OCM",
U875="No root CAuse","No root cause",
U875="ODU HS","PDH",
U875="IP &amp; VLAN","PDH",
U875="Warehouse HUAWEI","SPARE-ISSUE",
U875="SPARE-HS","SPARE-ISSUE",
U875="Power Telco","BSS",U875="no impacts","no impacts"
),"")</f>
        <v/>
      </c>
      <c r="T875" s="35" t="str" cm="1">
        <f t="array" ref="T875">IFERROR(_xlfn.IFS(
U875="MPR ISSUE","TX ISSUE",
U875="BSS Hardware Issue","RAN ISSUE",
U875="Sites strategiques, MLL, Pylone, etc.","ENVTECH",
U875="AKTIVCO DEFAUT GE &amp; POWER Cabinet","POWER ISSUE",
U875="AKTIVCO Coupure ENEO &amp; Baisse de tension","POWER ISSUE",
U875="Coupure ENEO &amp; Baisse de tension","POWER ISSUE",
U875="Defaut GE &amp; POWER Cabinet","POWER ISSUE",
U875="Sharing","POWER ISSUE",
U875="Sites strategiques &amp; DataCenter","POWER ISSUE",
U875="Exclu","Exclu",
U875="SAT","TX ISSUE",
U875="SPARE-ISSUE","SPARE-ISSUE",
U875="Fiber CAmtel","TX ISSUE",
U875="Fiber AOF","TX ISSUE",
U875="Projet OCM (HUAWEI)","TRAVAUX-HUAWEI",
U875="Projet OCM (NOKIA)","TRAVAUX -NOKIA",
U875="ACCESS-ISSUE","ACCESS-ISSUE",
U875="Projet OCM (ZTE, NOKIA, autres projets)","TRAVAUX OCM",
U875="No root CAuse","No root cause",
U875="ODU HS","TX ISSUE",
U875="IP &amp; VLAN","TX ISSUE",
U875="Warehouse HUAWEI","SPARE-ISSUE",
U875="SPARE-HS","SPARE-ISSUE",
U875="Power Telco","RAN ISSUE",U875="no impacts","no impacts"
),"")</f>
        <v/>
      </c>
      <c r="U875" s="28"/>
      <c r="V875" s="35" t="str" cm="1">
        <f t="array" ref="V875">IFERROR(_xlfn.IFS(
U875="MPR ISSUE","ACTIVE",
U875="BSS Hardware Issue","ACTIVE",
U875="Sites strategiques, MLL, Pylone, etc.","PASSIVE",
U875="AKTIVCO DEFAUT GE &amp; POWER Cabinet","PASSIVE",
U875="AKTIVCO Coupure ENEO &amp; Baisse de tension","PASSIVE",
U875="Coupure ENEO &amp; Baisse de tension","PASSIVE",
U875="Defaut GE &amp; POWER Cabinet","PASSIVE",
U875="Sharing","PASSIVE",
U875="Sites strategiques &amp; DataCenter","PASSIVE",
U875="Exclu","Exclu",
U875="SAT","ACTIVE",
U875="SPARE-ISSUE","SPARE-ISSUE",
U875="Fiber CAmtel","ACTIVE",
U875="Fiber AOF","ACTIVE",
U875="Projet OCM (HUAWEI)","PLANNED WORKS",
U875="Projet OCM (NOKIA)","PLANNED WORKS",
U875="ACCESS-ISSUE","ACCESS-ISSUE",
U875="Projet OCM (ZTE, NOKIA, autres projets)","PLANNED WORKS",
U875="No root CAuse","No root cause",
U875="ODU HS","ACTIVE",
U875="IP &amp; VLAN","ACTIVE",
U875="Warehouse HUAWEI","SPARE-ISSUE",
U875="SPARE-HS","SPARE-ISSUE",
U875="Power Telco","ACTIVE",U875="no impacts","no impacts"
),"")</f>
        <v/>
      </c>
      <c r="W875" s="102"/>
      <c r="X875" s="102"/>
      <c r="Y875" s="102"/>
      <c r="Z875" s="102"/>
      <c r="AA875" s="102"/>
      <c r="AB875" s="104" t="s">
        <v>6166</v>
      </c>
      <c r="AC875" s="9"/>
      <c r="AD875" s="9"/>
      <c r="AE875" s="7"/>
      <c r="AF875" s="6"/>
      <c r="AG875" s="7"/>
      <c r="AH875" s="3" t="s">
        <v>5423</v>
      </c>
      <c r="AI875" s="18" t="s">
        <v>5423</v>
      </c>
      <c r="AJ875" s="18" t="s">
        <v>5423</v>
      </c>
      <c r="AK875" s="18" t="s">
        <v>5423</v>
      </c>
      <c r="AL875" s="18" t="s">
        <v>5423</v>
      </c>
      <c r="AM875" s="18" t="s">
        <v>5423</v>
      </c>
      <c r="AN875" s="18" t="s">
        <v>5423</v>
      </c>
      <c r="AO875" s="18" t="s">
        <v>5423</v>
      </c>
      <c r="AP875" s="18" t="s">
        <v>5423</v>
      </c>
      <c r="AQ875" s="18" t="s">
        <v>5423</v>
      </c>
      <c r="AR875" s="18" t="s">
        <v>5423</v>
      </c>
      <c r="AS875" s="18" t="s">
        <v>5423</v>
      </c>
      <c r="AT875" s="18" t="s">
        <v>5423</v>
      </c>
      <c r="AU875" s="9" t="s">
        <v>6166</v>
      </c>
      <c r="AV875" s="14"/>
      <c r="AW875" s="14" t="s">
        <v>5423</v>
      </c>
      <c r="AX875" s="14" t="str">
        <f>_xlfn.XLOOKUP(B875,'[4]cell downs 18042026 17h'!$B:$B,'[4]cell downs 18042026 17h'!$B:$B,"")</f>
        <v/>
      </c>
      <c r="AY875" s="14" t="str">
        <f>_xlfn.XLOOKUP(B875,'[5]Cells Huawei 19042026 15h'!$B:$B,'[5]Cells Huawei 19042026 15h'!$B:$B,"")</f>
        <v/>
      </c>
      <c r="AZ875" s="105" t="str">
        <f>_xlfn.XLOOKUP(B875,'INCIDENT-04-23-2026'!E:E,'INCIDENT-04-23-2026'!F:F,"")</f>
        <v/>
      </c>
      <c r="BA875" s="105" t="str">
        <f>_xlfn.XLOOKUP(B875,'[6]Eneo 17H'!$C:$C,'[6]Eneo 17H'!$I:$I,"")</f>
        <v/>
      </c>
      <c r="BC875" s="105" t="str">
        <f>_xlfn.XLOOKUP(B875,'[6]Eneo 17H'!$C:$C,'[6]Eneo 17H'!$I:$I,"")</f>
        <v/>
      </c>
      <c r="BD875" s="105" t="str">
        <f>_xlfn.XLOOKUP(B875,'[7]Eneo 12H'!$C:$C,'[7]Eneo 12H'!$I:$I,"")</f>
        <v/>
      </c>
      <c r="BE875" s="105" t="s">
        <v>7229</v>
      </c>
    </row>
    <row r="876" spans="1:57" hidden="1" x14ac:dyDescent="0.3">
      <c r="A876" s="1" t="s">
        <v>1723</v>
      </c>
      <c r="B876" s="8" t="s">
        <v>1724</v>
      </c>
      <c r="C876" s="3" t="str">
        <f>_xlfn.XLOOKUP(B876,'[1]daily break down'!$D:$D,'[1]daily break down'!$E:$E,"")</f>
        <v>Yaounde</v>
      </c>
      <c r="D876" s="1" t="s">
        <v>11</v>
      </c>
      <c r="E876" s="1" t="s">
        <v>12</v>
      </c>
      <c r="F876" s="3" t="s">
        <v>37</v>
      </c>
      <c r="G876" s="1" t="s">
        <v>38</v>
      </c>
      <c r="H876" s="27" t="str">
        <f>_xlfn.XLOOKUP(B876,[2]CALCULATION!$B:$B,[2]CALCULATION!$H:$H,"")</f>
        <v>ZTE</v>
      </c>
      <c r="I876" s="23">
        <v>13.868556899607057</v>
      </c>
      <c r="J876" s="23">
        <v>13.868556899607057</v>
      </c>
      <c r="K876" s="23">
        <v>14.898122465635369</v>
      </c>
      <c r="L876" s="23">
        <v>3.9237172298271002E-4</v>
      </c>
      <c r="M876" s="23">
        <v>0</v>
      </c>
      <c r="N876" s="23">
        <v>0</v>
      </c>
      <c r="O876" s="23">
        <v>1.2894761623477614E-2</v>
      </c>
      <c r="P876" s="103" t="s">
        <v>6554</v>
      </c>
      <c r="Q876" s="36" t="s">
        <v>5796</v>
      </c>
      <c r="R876" s="36"/>
      <c r="S876" s="35" t="str" cm="1">
        <f t="array" ref="S876">IFERROR(_xlfn.IFS(
U876="MPR ISSUE","PDH",
U876="BSS Hardware Issue","BSS",
U876="Sites strategiques, MLL, Pylone, etc.","ENVTECH",
U876="AKTIVCO DEFAUT GE &amp; POWER Cabinet","AKTIVCO",
U876="AKTIVCO Coupure ENEO &amp; Baisse de tension","AKTIVCO GRID ONLY",
U876="Coupure ENEO &amp; Baisse de tension","IHS GRID ONLY",
U876="Defaut GE &amp; POWER Cabinet","IHS",
U876="Sharing","Partners",
U876="Sites strategiques &amp; DataCenter","SST &amp; DC",
U876="Exclu","Exclu",
U876="SAT","SAT",
U876="SPARE-ISSUE","SPARE-ISSUE",
U876="Fiber CAmtel","TRANS_FO_CAMTEL",
U876="Fiber AOF","Fiber AOF",
U876="Projet OCM (HUAWEI)","TRAVAUX-HUAWEI",
U876="Projet OCM (NOKIA)","TRAVAUX-NOKIA",
U876="ACCESS-ISSUE","ACCESS-ISSUE",
U876="Projet OCM (ZTE, NOKIA, autres projets)","TRAVAUX OCM",
U876="No root CAuse","No root cause",
U876="ODU HS","PDH",
U876="IP &amp; VLAN","PDH",
U876="Warehouse HUAWEI","SPARE-ISSUE",
U876="SPARE-HS","SPARE-ISSUE",
U876="Power Telco","BSS",U876="no impacts","no impacts"
),"")</f>
        <v/>
      </c>
      <c r="T876" s="35" t="str" cm="1">
        <f t="array" ref="T876">IFERROR(_xlfn.IFS(
U876="MPR ISSUE","TX ISSUE",
U876="BSS Hardware Issue","RAN ISSUE",
U876="Sites strategiques, MLL, Pylone, etc.","ENVTECH",
U876="AKTIVCO DEFAUT GE &amp; POWER Cabinet","POWER ISSUE",
U876="AKTIVCO Coupure ENEO &amp; Baisse de tension","POWER ISSUE",
U876="Coupure ENEO &amp; Baisse de tension","POWER ISSUE",
U876="Defaut GE &amp; POWER Cabinet","POWER ISSUE",
U876="Sharing","POWER ISSUE",
U876="Sites strategiques &amp; DataCenter","POWER ISSUE",
U876="Exclu","Exclu",
U876="SAT","TX ISSUE",
U876="SPARE-ISSUE","SPARE-ISSUE",
U876="Fiber CAmtel","TX ISSUE",
U876="Fiber AOF","TX ISSUE",
U876="Projet OCM (HUAWEI)","TRAVAUX-HUAWEI",
U876="Projet OCM (NOKIA)","TRAVAUX -NOKIA",
U876="ACCESS-ISSUE","ACCESS-ISSUE",
U876="Projet OCM (ZTE, NOKIA, autres projets)","TRAVAUX OCM",
U876="No root CAuse","No root cause",
U876="ODU HS","TX ISSUE",
U876="IP &amp; VLAN","TX ISSUE",
U876="Warehouse HUAWEI","SPARE-ISSUE",
U876="SPARE-HS","SPARE-ISSUE",
U876="Power Telco","RAN ISSUE",U876="no impacts","no impacts"
),"")</f>
        <v/>
      </c>
      <c r="U876" s="28"/>
      <c r="V876" s="35" t="str" cm="1">
        <f t="array" ref="V876">IFERROR(_xlfn.IFS(
U876="MPR ISSUE","ACTIVE",
U876="BSS Hardware Issue","ACTIVE",
U876="Sites strategiques, MLL, Pylone, etc.","PASSIVE",
U876="AKTIVCO DEFAUT GE &amp; POWER Cabinet","PASSIVE",
U876="AKTIVCO Coupure ENEO &amp; Baisse de tension","PASSIVE",
U876="Coupure ENEO &amp; Baisse de tension","PASSIVE",
U876="Defaut GE &amp; POWER Cabinet","PASSIVE",
U876="Sharing","PASSIVE",
U876="Sites strategiques &amp; DataCenter","PASSIVE",
U876="Exclu","Exclu",
U876="SAT","ACTIVE",
U876="SPARE-ISSUE","SPARE-ISSUE",
U876="Fiber CAmtel","ACTIVE",
U876="Fiber AOF","ACTIVE",
U876="Projet OCM (HUAWEI)","PLANNED WORKS",
U876="Projet OCM (NOKIA)","PLANNED WORKS",
U876="ACCESS-ISSUE","ACCESS-ISSUE",
U876="Projet OCM (ZTE, NOKIA, autres projets)","PLANNED WORKS",
U876="No root CAuse","No root cause",
U876="ODU HS","ACTIVE",
U876="IP &amp; VLAN","ACTIVE",
U876="Warehouse HUAWEI","SPARE-ISSUE",
U876="SPARE-HS","SPARE-ISSUE",
U876="Power Telco","ACTIVE",U876="no impacts","no impacts"
),"")</f>
        <v/>
      </c>
      <c r="W876" s="102"/>
      <c r="X876" s="102"/>
      <c r="Y876" s="102"/>
      <c r="Z876" s="102"/>
      <c r="AA876" s="102"/>
      <c r="AB876" s="104" t="s">
        <v>5423</v>
      </c>
      <c r="AC876" s="9"/>
      <c r="AD876" s="9"/>
      <c r="AE876" s="7" t="s">
        <v>5423</v>
      </c>
      <c r="AF876" s="6"/>
      <c r="AG876" s="7"/>
      <c r="AH876" s="3" t="s">
        <v>5423</v>
      </c>
      <c r="AI876" s="18" t="s">
        <v>5423</v>
      </c>
      <c r="AJ876" s="18" t="s">
        <v>5423</v>
      </c>
      <c r="AK876" s="18" t="s">
        <v>5423</v>
      </c>
      <c r="AL876" s="18" t="s">
        <v>5423</v>
      </c>
      <c r="AM876" s="18" t="s">
        <v>5423</v>
      </c>
      <c r="AN876" s="18" t="s">
        <v>5423</v>
      </c>
      <c r="AO876" s="18" t="s">
        <v>5423</v>
      </c>
      <c r="AP876" s="18" t="s">
        <v>5423</v>
      </c>
      <c r="AQ876" s="18" t="s">
        <v>5423</v>
      </c>
      <c r="AR876" s="18" t="s">
        <v>5423</v>
      </c>
      <c r="AS876" s="18" t="s">
        <v>5423</v>
      </c>
      <c r="AT876" s="18" t="s">
        <v>5423</v>
      </c>
      <c r="AU876" s="9" t="s">
        <v>5423</v>
      </c>
      <c r="AV876" s="14"/>
      <c r="AW876" s="14" t="s">
        <v>5423</v>
      </c>
      <c r="AX876" s="14" t="str">
        <f>_xlfn.XLOOKUP(B876,'[4]cell downs 18042026 17h'!$B:$B,'[4]cell downs 18042026 17h'!$B:$B,"")</f>
        <v/>
      </c>
      <c r="AY876" s="14" t="str">
        <f>_xlfn.XLOOKUP(B876,'[5]Cells Huawei 19042026 15h'!$B:$B,'[5]Cells Huawei 19042026 15h'!$B:$B,"")</f>
        <v/>
      </c>
      <c r="AZ876" s="105" t="str">
        <f>_xlfn.XLOOKUP(B876,'INCIDENT-04-23-2026'!E:E,'INCIDENT-04-23-2026'!F:F,"")</f>
        <v/>
      </c>
      <c r="BA876" s="105" t="str">
        <f>_xlfn.XLOOKUP(B876,'[6]Eneo 17H'!$C:$C,'[6]Eneo 17H'!$I:$I,"")</f>
        <v/>
      </c>
      <c r="BB876" s="105" t="str">
        <f>_xlfn.XLOOKUP(B876,[8]ALL!$B:$B,[8]ALL!$M:$M,"")</f>
        <v/>
      </c>
      <c r="BC876" s="105" t="str">
        <f>_xlfn.XLOOKUP(B876,'[6]Eneo 17H'!$C:$C,'[6]Eneo 17H'!$I:$I,"")</f>
        <v/>
      </c>
      <c r="BD876" s="105" t="str">
        <f>_xlfn.XLOOKUP(B876,'[7]Eneo 12H'!$C:$C,'[7]Eneo 12H'!$I:$I,"")</f>
        <v/>
      </c>
      <c r="BE876" s="105" t="s">
        <v>5423</v>
      </c>
    </row>
    <row r="877" spans="1:57" hidden="1" x14ac:dyDescent="0.3">
      <c r="A877" s="1" t="s">
        <v>1777</v>
      </c>
      <c r="B877" s="1" t="s">
        <v>1778</v>
      </c>
      <c r="C877" s="3" t="str">
        <f>_xlfn.XLOOKUP(B877,'[1]daily break down'!$D:$D,'[1]daily break down'!$E:$E,"")</f>
        <v>CENTRE</v>
      </c>
      <c r="D877" s="1" t="s">
        <v>11</v>
      </c>
      <c r="E877" s="1" t="s">
        <v>154</v>
      </c>
      <c r="F877" s="3" t="s">
        <v>37</v>
      </c>
      <c r="G877" s="1" t="s">
        <v>109</v>
      </c>
      <c r="H877" s="26" t="str">
        <f>_xlfn.XLOOKUP(B877,[2]CALCULATION!$B:$B,[2]CALCULATION!$H:$H,"")</f>
        <v>NOKIA</v>
      </c>
      <c r="I877" s="23">
        <v>1.247884759711557</v>
      </c>
      <c r="J877" s="23">
        <v>5.3468137989287543</v>
      </c>
      <c r="K877" s="23">
        <v>13.867700815847824</v>
      </c>
      <c r="L877" s="23">
        <v>0</v>
      </c>
      <c r="M877" s="23">
        <v>0</v>
      </c>
      <c r="N877" s="23">
        <v>0</v>
      </c>
      <c r="O877" s="23">
        <v>0</v>
      </c>
      <c r="P877" s="103" t="s">
        <v>6554</v>
      </c>
      <c r="Q877" s="36" t="s">
        <v>5796</v>
      </c>
      <c r="R877" s="36"/>
      <c r="S877" s="35" t="str" cm="1">
        <f t="array" ref="S877">IFERROR(_xlfn.IFS(
U877="MPR ISSUE","PDH",
U877="BSS Hardware Issue","BSS",
U877="Sites strategiques, MLL, Pylone, etc.","ENVTECH",
U877="AKTIVCO DEFAUT GE &amp; POWER Cabinet","AKTIVCO",
U877="AKTIVCO Coupure ENEO &amp; Baisse de tension","AKTIVCO GRID ONLY",
U877="Coupure ENEO &amp; Baisse de tension","IHS GRID ONLY",
U877="Defaut GE &amp; POWER Cabinet","IHS",
U877="Sharing","Partners",
U877="Sites strategiques &amp; DataCenter","SST &amp; DC",
U877="Exclu","Exclu",
U877="SAT","SAT",
U877="SPARE-ISSUE","SPARE-ISSUE",
U877="Fiber CAmtel","TRANS_FO_CAMTEL",
U877="Fiber AOF","Fiber AOF",
U877="Projet OCM (HUAWEI)","TRAVAUX-HUAWEI",
U877="Projet OCM (NOKIA)","TRAVAUX-NOKIA",
U877="ACCESS-ISSUE","ACCESS-ISSUE",
U877="Projet OCM (ZTE, NOKIA, autres projets)","TRAVAUX OCM",
U877="No root CAuse","No root cause",
U877="ODU HS","PDH",
U877="IP &amp; VLAN","PDH",
U877="Warehouse HUAWEI","SPARE-ISSUE",
U877="SPARE-HS","SPARE-ISSUE",
U877="Power Telco","BSS",U877="no impacts","no impacts"
),"")</f>
        <v/>
      </c>
      <c r="T877" s="35" t="str" cm="1">
        <f t="array" ref="T877">IFERROR(_xlfn.IFS(
U877="MPR ISSUE","TX ISSUE",
U877="BSS Hardware Issue","RAN ISSUE",
U877="Sites strategiques, MLL, Pylone, etc.","ENVTECH",
U877="AKTIVCO DEFAUT GE &amp; POWER Cabinet","POWER ISSUE",
U877="AKTIVCO Coupure ENEO &amp; Baisse de tension","POWER ISSUE",
U877="Coupure ENEO &amp; Baisse de tension","POWER ISSUE",
U877="Defaut GE &amp; POWER Cabinet","POWER ISSUE",
U877="Sharing","POWER ISSUE",
U877="Sites strategiques &amp; DataCenter","POWER ISSUE",
U877="Exclu","Exclu",
U877="SAT","TX ISSUE",
U877="SPARE-ISSUE","SPARE-ISSUE",
U877="Fiber CAmtel","TX ISSUE",
U877="Fiber AOF","TX ISSUE",
U877="Projet OCM (HUAWEI)","TRAVAUX-HUAWEI",
U877="Projet OCM (NOKIA)","TRAVAUX -NOKIA",
U877="ACCESS-ISSUE","ACCESS-ISSUE",
U877="Projet OCM (ZTE, NOKIA, autres projets)","TRAVAUX OCM",
U877="No root CAuse","No root cause",
U877="ODU HS","TX ISSUE",
U877="IP &amp; VLAN","TX ISSUE",
U877="Warehouse HUAWEI","SPARE-ISSUE",
U877="SPARE-HS","SPARE-ISSUE",
U877="Power Telco","RAN ISSUE",U877="no impacts","no impacts"
),"")</f>
        <v/>
      </c>
      <c r="U877" s="28"/>
      <c r="V877" s="35" t="str" cm="1">
        <f t="array" ref="V877">IFERROR(_xlfn.IFS(
U877="MPR ISSUE","ACTIVE",
U877="BSS Hardware Issue","ACTIVE",
U877="Sites strategiques, MLL, Pylone, etc.","PASSIVE",
U877="AKTIVCO DEFAUT GE &amp; POWER Cabinet","PASSIVE",
U877="AKTIVCO Coupure ENEO &amp; Baisse de tension","PASSIVE",
U877="Coupure ENEO &amp; Baisse de tension","PASSIVE",
U877="Defaut GE &amp; POWER Cabinet","PASSIVE",
U877="Sharing","PASSIVE",
U877="Sites strategiques &amp; DataCenter","PASSIVE",
U877="Exclu","Exclu",
U877="SAT","ACTIVE",
U877="SPARE-ISSUE","SPARE-ISSUE",
U877="Fiber CAmtel","ACTIVE",
U877="Fiber AOF","ACTIVE",
U877="Projet OCM (HUAWEI)","PLANNED WORKS",
U877="Projet OCM (NOKIA)","PLANNED WORKS",
U877="ACCESS-ISSUE","ACCESS-ISSUE",
U877="Projet OCM (ZTE, NOKIA, autres projets)","PLANNED WORKS",
U877="No root CAuse","No root cause",
U877="ODU HS","ACTIVE",
U877="IP &amp; VLAN","ACTIVE",
U877="Warehouse HUAWEI","SPARE-ISSUE",
U877="SPARE-HS","SPARE-ISSUE",
U877="Power Telco","ACTIVE",U877="no impacts","no impacts"
),"")</f>
        <v/>
      </c>
      <c r="W877" s="102"/>
      <c r="X877" s="102"/>
      <c r="Y877" s="102"/>
      <c r="Z877" s="102"/>
      <c r="AA877" s="102"/>
      <c r="AB877" s="104" t="s">
        <v>5423</v>
      </c>
      <c r="AC877" s="9"/>
      <c r="AD877" s="9"/>
      <c r="AE877" s="7" t="s">
        <v>5423</v>
      </c>
      <c r="AF877" s="6"/>
      <c r="AG877" s="7"/>
      <c r="AH877" s="3" t="s">
        <v>5423</v>
      </c>
      <c r="AI877" s="18" t="s">
        <v>5423</v>
      </c>
      <c r="AJ877" s="18" t="s">
        <v>5423</v>
      </c>
      <c r="AK877" s="18" t="s">
        <v>5423</v>
      </c>
      <c r="AL877" s="18" t="s">
        <v>5423</v>
      </c>
      <c r="AM877" s="18" t="s">
        <v>5423</v>
      </c>
      <c r="AN877" s="18" t="s">
        <v>5423</v>
      </c>
      <c r="AO877" s="18" t="s">
        <v>5423</v>
      </c>
      <c r="AP877" s="18" t="s">
        <v>5423</v>
      </c>
      <c r="AQ877" s="18" t="s">
        <v>5423</v>
      </c>
      <c r="AR877" s="18" t="s">
        <v>5423</v>
      </c>
      <c r="AS877" s="18" t="s">
        <v>5423</v>
      </c>
      <c r="AT877" s="18" t="s">
        <v>5423</v>
      </c>
      <c r="AU877" s="9" t="s">
        <v>5423</v>
      </c>
      <c r="AV877" s="14"/>
      <c r="AW877" s="14" t="s">
        <v>5423</v>
      </c>
      <c r="AX877" s="14" t="str">
        <f>_xlfn.XLOOKUP(B877,'[4]cell downs 18042026 17h'!$B:$B,'[4]cell downs 18042026 17h'!$B:$B,"")</f>
        <v/>
      </c>
      <c r="AY877" s="14" t="str">
        <f>_xlfn.XLOOKUP(B877,'[5]Cells Huawei 19042026 15h'!$B:$B,'[5]Cells Huawei 19042026 15h'!$B:$B,"")</f>
        <v/>
      </c>
      <c r="AZ877" s="105" t="str">
        <f>_xlfn.XLOOKUP(B877,'INCIDENT-04-23-2026'!E:E,'INCIDENT-04-23-2026'!F:F,"")</f>
        <v/>
      </c>
      <c r="BA877" s="105" t="str">
        <f>_xlfn.XLOOKUP(B877,'[6]Eneo 17H'!$C:$C,'[6]Eneo 17H'!$I:$I,"")</f>
        <v/>
      </c>
      <c r="BB877" s="105" t="str">
        <f>_xlfn.XLOOKUP(B877,[8]ALL!$B:$B,[8]ALL!$M:$M,"")</f>
        <v/>
      </c>
      <c r="BC877" s="105" t="str">
        <f>_xlfn.XLOOKUP(B877,'[6]Eneo 17H'!$C:$C,'[6]Eneo 17H'!$I:$I,"")</f>
        <v/>
      </c>
      <c r="BD877" s="105" t="str">
        <f>_xlfn.XLOOKUP(B877,'[7]Eneo 12H'!$C:$C,'[7]Eneo 12H'!$I:$I,"")</f>
        <v/>
      </c>
      <c r="BE877" s="105" t="s">
        <v>5423</v>
      </c>
    </row>
    <row r="878" spans="1:57" hidden="1" x14ac:dyDescent="0.3">
      <c r="A878" s="1" t="s">
        <v>209</v>
      </c>
      <c r="B878" s="1" t="s">
        <v>210</v>
      </c>
      <c r="C878" s="3" t="str">
        <f>_xlfn.XLOOKUP(B878,'[1]daily break down'!$D:$D,'[1]daily break down'!$E:$E,"")</f>
        <v>Douala</v>
      </c>
      <c r="D878" s="1" t="s">
        <v>11</v>
      </c>
      <c r="E878" s="1" t="s">
        <v>12</v>
      </c>
      <c r="F878" s="3" t="s">
        <v>31</v>
      </c>
      <c r="G878" s="1" t="s">
        <v>32</v>
      </c>
      <c r="H878" s="27" t="str">
        <f>_xlfn.XLOOKUP(B878,[2]CALCULATION!$B:$B,[2]CALCULATION!$H:$H,"")</f>
        <v>ZTE</v>
      </c>
      <c r="I878" s="23">
        <v>17.583015155536152</v>
      </c>
      <c r="J878" s="23">
        <v>0</v>
      </c>
      <c r="K878" s="23">
        <v>13.395160415828418</v>
      </c>
      <c r="L878" s="23">
        <v>0</v>
      </c>
      <c r="M878" s="23">
        <v>0</v>
      </c>
      <c r="N878" s="23">
        <v>0</v>
      </c>
      <c r="O878" s="23">
        <v>0</v>
      </c>
      <c r="P878" s="103" t="s">
        <v>6554</v>
      </c>
      <c r="Q878" s="36" t="s">
        <v>5796</v>
      </c>
      <c r="R878" s="36"/>
      <c r="S878" s="35" t="str" cm="1">
        <f t="array" ref="S878">IFERROR(_xlfn.IFS(
U878="MPR ISSUE","PDH",
U878="BSS Hardware Issue","BSS",
U878="Sites strategiques, MLL, Pylone, etc.","ENVTECH",
U878="AKTIVCO DEFAUT GE &amp; POWER Cabinet","AKTIVCO",
U878="AKTIVCO Coupure ENEO &amp; Baisse de tension","AKTIVCO GRID ONLY",
U878="Coupure ENEO &amp; Baisse de tension","IHS GRID ONLY",
U878="Defaut GE &amp; POWER Cabinet","IHS",
U878="Sharing","Partners",
U878="Sites strategiques &amp; DataCenter","SST &amp; DC",
U878="Exclu","Exclu",
U878="SAT","SAT",
U878="SPARE-ISSUE","SPARE-ISSUE",
U878="Fiber CAmtel","TRANS_FO_CAMTEL",
U878="Fiber AOF","Fiber AOF",
U878="Projet OCM (HUAWEI)","TRAVAUX-HUAWEI",
U878="Projet OCM (NOKIA)","TRAVAUX-NOKIA",
U878="ACCESS-ISSUE","ACCESS-ISSUE",
U878="Projet OCM (ZTE, NOKIA, autres projets)","TRAVAUX OCM",
U878="No root CAuse","No root cause",
U878="ODU HS","PDH",
U878="IP &amp; VLAN","PDH",
U878="Warehouse HUAWEI","SPARE-ISSUE",
U878="SPARE-HS","SPARE-ISSUE",
U878="Power Telco","BSS",U878="no impacts","no impacts"
),"")</f>
        <v/>
      </c>
      <c r="T878" s="35" t="str" cm="1">
        <f t="array" ref="T878">IFERROR(_xlfn.IFS(
U878="MPR ISSUE","TX ISSUE",
U878="BSS Hardware Issue","RAN ISSUE",
U878="Sites strategiques, MLL, Pylone, etc.","ENVTECH",
U878="AKTIVCO DEFAUT GE &amp; POWER Cabinet","POWER ISSUE",
U878="AKTIVCO Coupure ENEO &amp; Baisse de tension","POWER ISSUE",
U878="Coupure ENEO &amp; Baisse de tension","POWER ISSUE",
U878="Defaut GE &amp; POWER Cabinet","POWER ISSUE",
U878="Sharing","POWER ISSUE",
U878="Sites strategiques &amp; DataCenter","POWER ISSUE",
U878="Exclu","Exclu",
U878="SAT","TX ISSUE",
U878="SPARE-ISSUE","SPARE-ISSUE",
U878="Fiber CAmtel","TX ISSUE",
U878="Fiber AOF","TX ISSUE",
U878="Projet OCM (HUAWEI)","TRAVAUX-HUAWEI",
U878="Projet OCM (NOKIA)","TRAVAUX -NOKIA",
U878="ACCESS-ISSUE","ACCESS-ISSUE",
U878="Projet OCM (ZTE, NOKIA, autres projets)","TRAVAUX OCM",
U878="No root CAuse","No root cause",
U878="ODU HS","TX ISSUE",
U878="IP &amp; VLAN","TX ISSUE",
U878="Warehouse HUAWEI","SPARE-ISSUE",
U878="SPARE-HS","SPARE-ISSUE",
U878="Power Telco","RAN ISSUE",U878="no impacts","no impacts"
),"")</f>
        <v/>
      </c>
      <c r="U878" s="28"/>
      <c r="V878" s="35" t="str" cm="1">
        <f t="array" ref="V878">IFERROR(_xlfn.IFS(
U878="MPR ISSUE","ACTIVE",
U878="BSS Hardware Issue","ACTIVE",
U878="Sites strategiques, MLL, Pylone, etc.","PASSIVE",
U878="AKTIVCO DEFAUT GE &amp; POWER Cabinet","PASSIVE",
U878="AKTIVCO Coupure ENEO &amp; Baisse de tension","PASSIVE",
U878="Coupure ENEO &amp; Baisse de tension","PASSIVE",
U878="Defaut GE &amp; POWER Cabinet","PASSIVE",
U878="Sharing","PASSIVE",
U878="Sites strategiques &amp; DataCenter","PASSIVE",
U878="Exclu","Exclu",
U878="SAT","ACTIVE",
U878="SPARE-ISSUE","SPARE-ISSUE",
U878="Fiber CAmtel","ACTIVE",
U878="Fiber AOF","ACTIVE",
U878="Projet OCM (HUAWEI)","PLANNED WORKS",
U878="Projet OCM (NOKIA)","PLANNED WORKS",
U878="ACCESS-ISSUE","ACCESS-ISSUE",
U878="Projet OCM (ZTE, NOKIA, autres projets)","PLANNED WORKS",
U878="No root CAuse","No root cause",
U878="ODU HS","ACTIVE",
U878="IP &amp; VLAN","ACTIVE",
U878="Warehouse HUAWEI","SPARE-ISSUE",
U878="SPARE-HS","SPARE-ISSUE",
U878="Power Telco","ACTIVE",U878="no impacts","no impacts"
),"")</f>
        <v/>
      </c>
      <c r="W878" s="102"/>
      <c r="X878" s="102"/>
      <c r="Y878" s="102"/>
      <c r="Z878" s="102"/>
      <c r="AA878" s="102"/>
      <c r="AB878" s="104" t="s">
        <v>5423</v>
      </c>
      <c r="AC878" s="9"/>
      <c r="AD878" s="9"/>
      <c r="AE878" s="7" t="s">
        <v>5423</v>
      </c>
      <c r="AF878" s="6"/>
      <c r="AG878" s="7"/>
      <c r="AH878" s="3" t="s">
        <v>5423</v>
      </c>
      <c r="AI878" s="18" t="s">
        <v>5423</v>
      </c>
      <c r="AJ878" s="18" t="s">
        <v>5423</v>
      </c>
      <c r="AK878" s="18" t="s">
        <v>5423</v>
      </c>
      <c r="AL878" s="18" t="s">
        <v>5423</v>
      </c>
      <c r="AM878" s="18" t="s">
        <v>5423</v>
      </c>
      <c r="AN878" s="18" t="s">
        <v>5423</v>
      </c>
      <c r="AO878" s="18" t="s">
        <v>5423</v>
      </c>
      <c r="AP878" s="18" t="s">
        <v>5423</v>
      </c>
      <c r="AQ878" s="18" t="s">
        <v>5423</v>
      </c>
      <c r="AR878" s="18" t="s">
        <v>5423</v>
      </c>
      <c r="AS878" s="18" t="s">
        <v>5423</v>
      </c>
      <c r="AT878" s="18" t="s">
        <v>5423</v>
      </c>
      <c r="AU878" s="9" t="s">
        <v>5423</v>
      </c>
      <c r="AV878" s="14"/>
      <c r="AW878" s="14" t="s">
        <v>5423</v>
      </c>
      <c r="AX878" s="14" t="str">
        <f>_xlfn.XLOOKUP(B878,'[4]cell downs 18042026 17h'!$B:$B,'[4]cell downs 18042026 17h'!$B:$B,"")</f>
        <v/>
      </c>
      <c r="AY878" s="14" t="str">
        <f>_xlfn.XLOOKUP(B878,'[5]Cells Huawei 19042026 15h'!$B:$B,'[5]Cells Huawei 19042026 15h'!$B:$B,"")</f>
        <v/>
      </c>
      <c r="AZ878" s="105" t="str">
        <f>_xlfn.XLOOKUP(B878,'INCIDENT-04-23-2026'!E:E,'INCIDENT-04-23-2026'!F:F,"")</f>
        <v/>
      </c>
      <c r="BA878" s="105" t="str">
        <f>_xlfn.XLOOKUP(B878,'[6]Eneo 17H'!$C:$C,'[6]Eneo 17H'!$I:$I,"")</f>
        <v/>
      </c>
      <c r="BB878" s="105" t="str">
        <f>_xlfn.XLOOKUP(B878,[8]ALL!$B:$B,[8]ALL!$M:$M,"")</f>
        <v/>
      </c>
      <c r="BC878" s="105" t="str">
        <f>_xlfn.XLOOKUP(B878,'[6]Eneo 17H'!$C:$C,'[6]Eneo 17H'!$I:$I,"")</f>
        <v/>
      </c>
      <c r="BD878" s="105" t="str">
        <f>_xlfn.XLOOKUP(B878,'[7]Eneo 12H'!$C:$C,'[7]Eneo 12H'!$I:$I,"")</f>
        <v/>
      </c>
      <c r="BE878" s="105" t="s">
        <v>5423</v>
      </c>
    </row>
    <row r="879" spans="1:57" hidden="1" x14ac:dyDescent="0.3">
      <c r="A879" s="1" t="s">
        <v>191</v>
      </c>
      <c r="B879" s="8" t="s">
        <v>192</v>
      </c>
      <c r="C879" s="3" t="str">
        <f>_xlfn.XLOOKUP(B879,'[1]daily break down'!$D:$D,'[1]daily break down'!$E:$E,"")</f>
        <v>Douala</v>
      </c>
      <c r="D879" s="1" t="s">
        <v>11</v>
      </c>
      <c r="E879" s="1" t="s">
        <v>12</v>
      </c>
      <c r="F879" s="3" t="s">
        <v>31</v>
      </c>
      <c r="G879" s="1" t="s">
        <v>32</v>
      </c>
      <c r="H879" s="27" t="str">
        <f>_xlfn.XLOOKUP(B879,[2]CALCULATION!$B:$B,[2]CALCULATION!$H:$H,"")</f>
        <v>ZTE</v>
      </c>
      <c r="I879" s="23">
        <v>16.013884965171663</v>
      </c>
      <c r="J879" s="23">
        <v>0</v>
      </c>
      <c r="K879" s="23">
        <v>13.385993185573279</v>
      </c>
      <c r="L879" s="23">
        <v>0</v>
      </c>
      <c r="M879" s="23">
        <v>0</v>
      </c>
      <c r="N879" s="23">
        <v>0</v>
      </c>
      <c r="O879" s="23">
        <v>0</v>
      </c>
      <c r="P879" s="103" t="s">
        <v>6554</v>
      </c>
      <c r="Q879" s="36" t="s">
        <v>5796</v>
      </c>
      <c r="R879" s="36"/>
      <c r="S879" s="35" t="str" cm="1">
        <f t="array" ref="S879">IFERROR(_xlfn.IFS(
U879="MPR ISSUE","PDH",
U879="BSS Hardware Issue","BSS",
U879="Sites strategiques, MLL, Pylone, etc.","ENVTECH",
U879="AKTIVCO DEFAUT GE &amp; POWER Cabinet","AKTIVCO",
U879="AKTIVCO Coupure ENEO &amp; Baisse de tension","AKTIVCO GRID ONLY",
U879="Coupure ENEO &amp; Baisse de tension","IHS GRID ONLY",
U879="Defaut GE &amp; POWER Cabinet","IHS",
U879="Sharing","Partners",
U879="Sites strategiques &amp; DataCenter","SST &amp; DC",
U879="Exclu","Exclu",
U879="SAT","SAT",
U879="SPARE-ISSUE","SPARE-ISSUE",
U879="Fiber CAmtel","TRANS_FO_CAMTEL",
U879="Fiber AOF","Fiber AOF",
U879="Projet OCM (HUAWEI)","TRAVAUX-HUAWEI",
U879="Projet OCM (NOKIA)","TRAVAUX-NOKIA",
U879="ACCESS-ISSUE","ACCESS-ISSUE",
U879="Projet OCM (ZTE, NOKIA, autres projets)","TRAVAUX OCM",
U879="No root CAuse","No root cause",
U879="ODU HS","PDH",
U879="IP &amp; VLAN","PDH",
U879="Warehouse HUAWEI","SPARE-ISSUE",
U879="SPARE-HS","SPARE-ISSUE",
U879="Power Telco","BSS",U879="no impacts","no impacts"
),"")</f>
        <v/>
      </c>
      <c r="T879" s="35" t="str" cm="1">
        <f t="array" ref="T879">IFERROR(_xlfn.IFS(
U879="MPR ISSUE","TX ISSUE",
U879="BSS Hardware Issue","RAN ISSUE",
U879="Sites strategiques, MLL, Pylone, etc.","ENVTECH",
U879="AKTIVCO DEFAUT GE &amp; POWER Cabinet","POWER ISSUE",
U879="AKTIVCO Coupure ENEO &amp; Baisse de tension","POWER ISSUE",
U879="Coupure ENEO &amp; Baisse de tension","POWER ISSUE",
U879="Defaut GE &amp; POWER Cabinet","POWER ISSUE",
U879="Sharing","POWER ISSUE",
U879="Sites strategiques &amp; DataCenter","POWER ISSUE",
U879="Exclu","Exclu",
U879="SAT","TX ISSUE",
U879="SPARE-ISSUE","SPARE-ISSUE",
U879="Fiber CAmtel","TX ISSUE",
U879="Fiber AOF","TX ISSUE",
U879="Projet OCM (HUAWEI)","TRAVAUX-HUAWEI",
U879="Projet OCM (NOKIA)","TRAVAUX -NOKIA",
U879="ACCESS-ISSUE","ACCESS-ISSUE",
U879="Projet OCM (ZTE, NOKIA, autres projets)","TRAVAUX OCM",
U879="No root CAuse","No root cause",
U879="ODU HS","TX ISSUE",
U879="IP &amp; VLAN","TX ISSUE",
U879="Warehouse HUAWEI","SPARE-ISSUE",
U879="SPARE-HS","SPARE-ISSUE",
U879="Power Telco","RAN ISSUE",U879="no impacts","no impacts"
),"")</f>
        <v/>
      </c>
      <c r="U879" s="28"/>
      <c r="V879" s="35" t="str" cm="1">
        <f t="array" ref="V879">IFERROR(_xlfn.IFS(
U879="MPR ISSUE","ACTIVE",
U879="BSS Hardware Issue","ACTIVE",
U879="Sites strategiques, MLL, Pylone, etc.","PASSIVE",
U879="AKTIVCO DEFAUT GE &amp; POWER Cabinet","PASSIVE",
U879="AKTIVCO Coupure ENEO &amp; Baisse de tension","PASSIVE",
U879="Coupure ENEO &amp; Baisse de tension","PASSIVE",
U879="Defaut GE &amp; POWER Cabinet","PASSIVE",
U879="Sharing","PASSIVE",
U879="Sites strategiques &amp; DataCenter","PASSIVE",
U879="Exclu","Exclu",
U879="SAT","ACTIVE",
U879="SPARE-ISSUE","SPARE-ISSUE",
U879="Fiber CAmtel","ACTIVE",
U879="Fiber AOF","ACTIVE",
U879="Projet OCM (HUAWEI)","PLANNED WORKS",
U879="Projet OCM (NOKIA)","PLANNED WORKS",
U879="ACCESS-ISSUE","ACCESS-ISSUE",
U879="Projet OCM (ZTE, NOKIA, autres projets)","PLANNED WORKS",
U879="No root CAuse","No root cause",
U879="ODU HS","ACTIVE",
U879="IP &amp; VLAN","ACTIVE",
U879="Warehouse HUAWEI","SPARE-ISSUE",
U879="SPARE-HS","SPARE-ISSUE",
U879="Power Telco","ACTIVE",U879="no impacts","no impacts"
),"")</f>
        <v/>
      </c>
      <c r="W879" s="102"/>
      <c r="X879" s="102"/>
      <c r="Y879" s="102"/>
      <c r="Z879" s="102"/>
      <c r="AA879" s="102"/>
      <c r="AB879" s="104" t="s">
        <v>5423</v>
      </c>
      <c r="AC879" s="9"/>
      <c r="AD879" s="9"/>
      <c r="AE879" s="7" t="s">
        <v>5423</v>
      </c>
      <c r="AF879" s="6"/>
      <c r="AG879" s="7"/>
      <c r="AH879" s="3" t="s">
        <v>5423</v>
      </c>
      <c r="AI879" s="18" t="s">
        <v>5423</v>
      </c>
      <c r="AJ879" s="18" t="s">
        <v>5423</v>
      </c>
      <c r="AK879" s="18" t="s">
        <v>5423</v>
      </c>
      <c r="AL879" s="18" t="s">
        <v>5423</v>
      </c>
      <c r="AM879" s="18" t="s">
        <v>5423</v>
      </c>
      <c r="AN879" s="18" t="s">
        <v>5423</v>
      </c>
      <c r="AO879" s="18" t="s">
        <v>5423</v>
      </c>
      <c r="AP879" s="18" t="s">
        <v>5423</v>
      </c>
      <c r="AQ879" s="18" t="s">
        <v>5423</v>
      </c>
      <c r="AR879" s="18" t="s">
        <v>5423</v>
      </c>
      <c r="AS879" s="18" t="s">
        <v>5423</v>
      </c>
      <c r="AT879" s="18" t="s">
        <v>5423</v>
      </c>
      <c r="AU879" s="9" t="s">
        <v>5423</v>
      </c>
      <c r="AV879" s="14"/>
      <c r="AW879" s="14" t="s">
        <v>5423</v>
      </c>
      <c r="AX879" s="14" t="str">
        <f>_xlfn.XLOOKUP(B879,'[4]cell downs 18042026 17h'!$B:$B,'[4]cell downs 18042026 17h'!$B:$B,"")</f>
        <v/>
      </c>
      <c r="AY879" s="14" t="str">
        <f>_xlfn.XLOOKUP(B879,'[5]Cells Huawei 19042026 15h'!$B:$B,'[5]Cells Huawei 19042026 15h'!$B:$B,"")</f>
        <v/>
      </c>
      <c r="AZ879" s="105" t="str">
        <f>_xlfn.XLOOKUP(B879,'INCIDENT-04-23-2026'!E:E,'INCIDENT-04-23-2026'!F:F,"")</f>
        <v/>
      </c>
      <c r="BA879" s="105" t="str">
        <f>_xlfn.XLOOKUP(B879,'[6]Eneo 17H'!$C:$C,'[6]Eneo 17H'!$I:$I,"")</f>
        <v/>
      </c>
      <c r="BB879" s="105" t="str">
        <f>_xlfn.XLOOKUP(B879,[8]ALL!$B:$B,[8]ALL!$M:$M,"")</f>
        <v/>
      </c>
      <c r="BC879" s="105" t="str">
        <f>_xlfn.XLOOKUP(B879,'[6]Eneo 17H'!$C:$C,'[6]Eneo 17H'!$I:$I,"")</f>
        <v/>
      </c>
      <c r="BD879" s="105" t="str">
        <f>_xlfn.XLOOKUP(B879,'[7]Eneo 12H'!$C:$C,'[7]Eneo 12H'!$I:$I,"")</f>
        <v/>
      </c>
      <c r="BE879" s="105" t="s">
        <v>5423</v>
      </c>
    </row>
    <row r="880" spans="1:57" hidden="1" x14ac:dyDescent="0.3">
      <c r="A880" s="1" t="s">
        <v>1568</v>
      </c>
      <c r="B880" s="1" t="s">
        <v>1569</v>
      </c>
      <c r="C880" s="3" t="str">
        <f>_xlfn.XLOOKUP(B880,'[1]daily break down'!$D:$D,'[1]daily break down'!$E:$E,"")</f>
        <v>Yaounde</v>
      </c>
      <c r="D880" s="1" t="s">
        <v>21</v>
      </c>
      <c r="E880" s="1" t="s">
        <v>30</v>
      </c>
      <c r="F880" s="3" t="s">
        <v>37</v>
      </c>
      <c r="G880" s="1" t="s">
        <v>38</v>
      </c>
      <c r="H880" s="27" t="str">
        <f>_xlfn.XLOOKUP(B880,[2]CALCULATION!$B:$B,[2]CALCULATION!$H:$H,"")</f>
        <v>ZTE</v>
      </c>
      <c r="I880" s="23">
        <v>13.868556899607057</v>
      </c>
      <c r="J880" s="23">
        <v>13.868556899607057</v>
      </c>
      <c r="K880" s="23">
        <v>13.157418821857529</v>
      </c>
      <c r="L880" s="23">
        <v>0</v>
      </c>
      <c r="M880" s="23">
        <v>0</v>
      </c>
      <c r="N880" s="23">
        <v>0</v>
      </c>
      <c r="O880" s="23">
        <v>1.6087240642290945E-2</v>
      </c>
      <c r="P880" s="103" t="s">
        <v>6554</v>
      </c>
      <c r="Q880" s="36" t="s">
        <v>5796</v>
      </c>
      <c r="R880" s="36"/>
      <c r="S880" s="35" t="str" cm="1">
        <f t="array" ref="S880">IFERROR(_xlfn.IFS(
U880="MPR ISSUE","PDH",
U880="BSS Hardware Issue","BSS",
U880="Sites strategiques, MLL, Pylone, etc.","ENVTECH",
U880="AKTIVCO DEFAUT GE &amp; POWER Cabinet","AKTIVCO",
U880="AKTIVCO Coupure ENEO &amp; Baisse de tension","AKTIVCO GRID ONLY",
U880="Coupure ENEO &amp; Baisse de tension","IHS GRID ONLY",
U880="Defaut GE &amp; POWER Cabinet","IHS",
U880="Sharing","Partners",
U880="Sites strategiques &amp; DataCenter","SST &amp; DC",
U880="Exclu","Exclu",
U880="SAT","SAT",
U880="SPARE-ISSUE","SPARE-ISSUE",
U880="Fiber CAmtel","TRANS_FO_CAMTEL",
U880="Fiber AOF","Fiber AOF",
U880="Projet OCM (HUAWEI)","TRAVAUX-HUAWEI",
U880="Projet OCM (NOKIA)","TRAVAUX-NOKIA",
U880="ACCESS-ISSUE","ACCESS-ISSUE",
U880="Projet OCM (ZTE, NOKIA, autres projets)","TRAVAUX OCM",
U880="No root CAuse","No root cause",
U880="ODU HS","PDH",
U880="IP &amp; VLAN","PDH",
U880="Warehouse HUAWEI","SPARE-ISSUE",
U880="SPARE-HS","SPARE-ISSUE",
U880="Power Telco","BSS",U880="no impacts","no impacts"
),"")</f>
        <v/>
      </c>
      <c r="T880" s="35" t="str" cm="1">
        <f t="array" ref="T880">IFERROR(_xlfn.IFS(
U880="MPR ISSUE","TX ISSUE",
U880="BSS Hardware Issue","RAN ISSUE",
U880="Sites strategiques, MLL, Pylone, etc.","ENVTECH",
U880="AKTIVCO DEFAUT GE &amp; POWER Cabinet","POWER ISSUE",
U880="AKTIVCO Coupure ENEO &amp; Baisse de tension","POWER ISSUE",
U880="Coupure ENEO &amp; Baisse de tension","POWER ISSUE",
U880="Defaut GE &amp; POWER Cabinet","POWER ISSUE",
U880="Sharing","POWER ISSUE",
U880="Sites strategiques &amp; DataCenter","POWER ISSUE",
U880="Exclu","Exclu",
U880="SAT","TX ISSUE",
U880="SPARE-ISSUE","SPARE-ISSUE",
U880="Fiber CAmtel","TX ISSUE",
U880="Fiber AOF","TX ISSUE",
U880="Projet OCM (HUAWEI)","TRAVAUX-HUAWEI",
U880="Projet OCM (NOKIA)","TRAVAUX -NOKIA",
U880="ACCESS-ISSUE","ACCESS-ISSUE",
U880="Projet OCM (ZTE, NOKIA, autres projets)","TRAVAUX OCM",
U880="No root CAuse","No root cause",
U880="ODU HS","TX ISSUE",
U880="IP &amp; VLAN","TX ISSUE",
U880="Warehouse HUAWEI","SPARE-ISSUE",
U880="SPARE-HS","SPARE-ISSUE",
U880="Power Telco","RAN ISSUE",U880="no impacts","no impacts"
),"")</f>
        <v/>
      </c>
      <c r="U880" s="28"/>
      <c r="V880" s="35" t="str" cm="1">
        <f t="array" ref="V880">IFERROR(_xlfn.IFS(
U880="MPR ISSUE","ACTIVE",
U880="BSS Hardware Issue","ACTIVE",
U880="Sites strategiques, MLL, Pylone, etc.","PASSIVE",
U880="AKTIVCO DEFAUT GE &amp; POWER Cabinet","PASSIVE",
U880="AKTIVCO Coupure ENEO &amp; Baisse de tension","PASSIVE",
U880="Coupure ENEO &amp; Baisse de tension","PASSIVE",
U880="Defaut GE &amp; POWER Cabinet","PASSIVE",
U880="Sharing","PASSIVE",
U880="Sites strategiques &amp; DataCenter","PASSIVE",
U880="Exclu","Exclu",
U880="SAT","ACTIVE",
U880="SPARE-ISSUE","SPARE-ISSUE",
U880="Fiber CAmtel","ACTIVE",
U880="Fiber AOF","ACTIVE",
U880="Projet OCM (HUAWEI)","PLANNED WORKS",
U880="Projet OCM (NOKIA)","PLANNED WORKS",
U880="ACCESS-ISSUE","ACCESS-ISSUE",
U880="Projet OCM (ZTE, NOKIA, autres projets)","PLANNED WORKS",
U880="No root CAuse","No root cause",
U880="ODU HS","ACTIVE",
U880="IP &amp; VLAN","ACTIVE",
U880="Warehouse HUAWEI","SPARE-ISSUE",
U880="SPARE-HS","SPARE-ISSUE",
U880="Power Telco","ACTIVE",U880="no impacts","no impacts"
),"")</f>
        <v/>
      </c>
      <c r="W880" s="102"/>
      <c r="X880" s="102"/>
      <c r="Y880" s="102"/>
      <c r="Z880" s="102"/>
      <c r="AA880" s="102"/>
      <c r="AB880" s="104" t="s">
        <v>5423</v>
      </c>
      <c r="AC880" s="9"/>
      <c r="AD880" s="9"/>
      <c r="AE880" s="7" t="s">
        <v>5423</v>
      </c>
      <c r="AF880" s="6"/>
      <c r="AG880" s="7"/>
      <c r="AH880" s="3" t="s">
        <v>5423</v>
      </c>
      <c r="AI880" s="18" t="s">
        <v>5423</v>
      </c>
      <c r="AJ880" s="18" t="s">
        <v>5423</v>
      </c>
      <c r="AK880" s="18" t="s">
        <v>5423</v>
      </c>
      <c r="AL880" s="18" t="s">
        <v>5423</v>
      </c>
      <c r="AM880" s="18" t="s">
        <v>5423</v>
      </c>
      <c r="AN880" s="18" t="s">
        <v>5423</v>
      </c>
      <c r="AO880" s="18" t="s">
        <v>5423</v>
      </c>
      <c r="AP880" s="18" t="s">
        <v>5423</v>
      </c>
      <c r="AQ880" s="18" t="s">
        <v>5423</v>
      </c>
      <c r="AR880" s="18" t="s">
        <v>5423</v>
      </c>
      <c r="AS880" s="18" t="s">
        <v>5423</v>
      </c>
      <c r="AT880" s="18" t="s">
        <v>5423</v>
      </c>
      <c r="AU880" s="9" t="s">
        <v>5423</v>
      </c>
      <c r="AV880" s="14"/>
      <c r="AW880" s="14" t="s">
        <v>5423</v>
      </c>
      <c r="AX880" s="14" t="str">
        <f>_xlfn.XLOOKUP(B880,'[4]cell downs 18042026 17h'!$B:$B,'[4]cell downs 18042026 17h'!$B:$B,"")</f>
        <v/>
      </c>
      <c r="AY880" s="14" t="str">
        <f>_xlfn.XLOOKUP(B880,'[5]Cells Huawei 19042026 15h'!$B:$B,'[5]Cells Huawei 19042026 15h'!$B:$B,"")</f>
        <v/>
      </c>
      <c r="AZ880" s="105" t="str">
        <f>_xlfn.XLOOKUP(B880,'INCIDENT-04-23-2026'!E:E,'INCIDENT-04-23-2026'!F:F,"")</f>
        <v/>
      </c>
      <c r="BA880" s="105" t="str">
        <f>_xlfn.XLOOKUP(B880,'[6]Eneo 17H'!$C:$C,'[6]Eneo 17H'!$I:$I,"")</f>
        <v/>
      </c>
      <c r="BB880" s="105" t="str">
        <f>_xlfn.XLOOKUP(B880,[8]ALL!$B:$B,[8]ALL!$M:$M,"")</f>
        <v/>
      </c>
      <c r="BC880" s="105" t="str">
        <f>_xlfn.XLOOKUP(B880,'[6]Eneo 17H'!$C:$C,'[6]Eneo 17H'!$I:$I,"")</f>
        <v/>
      </c>
      <c r="BD880" s="105" t="str">
        <f>_xlfn.XLOOKUP(B880,'[7]Eneo 12H'!$C:$C,'[7]Eneo 12H'!$I:$I,"")</f>
        <v/>
      </c>
      <c r="BE880" s="105" t="s">
        <v>5423</v>
      </c>
    </row>
    <row r="881" spans="1:57" hidden="1" x14ac:dyDescent="0.3">
      <c r="A881" s="1" t="s">
        <v>4814</v>
      </c>
      <c r="B881" s="8" t="s">
        <v>4815</v>
      </c>
      <c r="C881" s="3" t="str">
        <f>_xlfn.XLOOKUP(B881,'[1]daily break down'!$D:$D,'[1]daily break down'!$E:$E,"")</f>
        <v>Yaounde</v>
      </c>
      <c r="D881" s="1" t="s">
        <v>11</v>
      </c>
      <c r="E881" s="1" t="s">
        <v>12</v>
      </c>
      <c r="F881" s="3" t="s">
        <v>37</v>
      </c>
      <c r="G881" s="1" t="s">
        <v>38</v>
      </c>
      <c r="H881" s="27" t="str">
        <f>_xlfn.XLOOKUP(B881,[2]CALCULATION!$B:$B,[2]CALCULATION!$H:$H,"")</f>
        <v>ZTE</v>
      </c>
      <c r="I881" s="23">
        <v>0</v>
      </c>
      <c r="J881" s="23">
        <v>0</v>
      </c>
      <c r="K881" s="23">
        <v>13.140457662377692</v>
      </c>
      <c r="L881" s="23">
        <v>24.40093755439699</v>
      </c>
      <c r="M881" s="23">
        <v>0</v>
      </c>
      <c r="N881" s="23">
        <v>0</v>
      </c>
      <c r="O881" s="23">
        <v>3.2780873947373904E-2</v>
      </c>
      <c r="P881" s="103" t="s">
        <v>6554</v>
      </c>
      <c r="Q881" s="36" t="s">
        <v>5796</v>
      </c>
      <c r="R881" s="36"/>
      <c r="S881" s="35" t="str" cm="1">
        <f t="array" ref="S881">IFERROR(_xlfn.IFS(
U881="MPR ISSUE","PDH",
U881="BSS Hardware Issue","BSS",
U881="Sites strategiques, MLL, Pylone, etc.","ENVTECH",
U881="AKTIVCO DEFAUT GE &amp; POWER Cabinet","AKTIVCO",
U881="AKTIVCO Coupure ENEO &amp; Baisse de tension","AKTIVCO GRID ONLY",
U881="Coupure ENEO &amp; Baisse de tension","IHS GRID ONLY",
U881="Defaut GE &amp; POWER Cabinet","IHS",
U881="Sharing","Partners",
U881="Sites strategiques &amp; DataCenter","SST &amp; DC",
U881="Exclu","Exclu",
U881="SAT","SAT",
U881="SPARE-ISSUE","SPARE-ISSUE",
U881="Fiber CAmtel","TRANS_FO_CAMTEL",
U881="Fiber AOF","Fiber AOF",
U881="Projet OCM (HUAWEI)","TRAVAUX-HUAWEI",
U881="Projet OCM (NOKIA)","TRAVAUX-NOKIA",
U881="ACCESS-ISSUE","ACCESS-ISSUE",
U881="Projet OCM (ZTE, NOKIA, autres projets)","TRAVAUX OCM",
U881="No root CAuse","No root cause",
U881="ODU HS","PDH",
U881="IP &amp; VLAN","PDH",
U881="Warehouse HUAWEI","SPARE-ISSUE",
U881="SPARE-HS","SPARE-ISSUE",
U881="Power Telco","BSS",U881="no impacts","no impacts"
),"")</f>
        <v/>
      </c>
      <c r="T881" s="35" t="str" cm="1">
        <f t="array" ref="T881">IFERROR(_xlfn.IFS(
U881="MPR ISSUE","TX ISSUE",
U881="BSS Hardware Issue","RAN ISSUE",
U881="Sites strategiques, MLL, Pylone, etc.","ENVTECH",
U881="AKTIVCO DEFAUT GE &amp; POWER Cabinet","POWER ISSUE",
U881="AKTIVCO Coupure ENEO &amp; Baisse de tension","POWER ISSUE",
U881="Coupure ENEO &amp; Baisse de tension","POWER ISSUE",
U881="Defaut GE &amp; POWER Cabinet","POWER ISSUE",
U881="Sharing","POWER ISSUE",
U881="Sites strategiques &amp; DataCenter","POWER ISSUE",
U881="Exclu","Exclu",
U881="SAT","TX ISSUE",
U881="SPARE-ISSUE","SPARE-ISSUE",
U881="Fiber CAmtel","TX ISSUE",
U881="Fiber AOF","TX ISSUE",
U881="Projet OCM (HUAWEI)","TRAVAUX-HUAWEI",
U881="Projet OCM (NOKIA)","TRAVAUX -NOKIA",
U881="ACCESS-ISSUE","ACCESS-ISSUE",
U881="Projet OCM (ZTE, NOKIA, autres projets)","TRAVAUX OCM",
U881="No root CAuse","No root cause",
U881="ODU HS","TX ISSUE",
U881="IP &amp; VLAN","TX ISSUE",
U881="Warehouse HUAWEI","SPARE-ISSUE",
U881="SPARE-HS","SPARE-ISSUE",
U881="Power Telco","RAN ISSUE",U881="no impacts","no impacts"
),"")</f>
        <v/>
      </c>
      <c r="U881" s="28"/>
      <c r="V881" s="35" t="str" cm="1">
        <f t="array" ref="V881">IFERROR(_xlfn.IFS(
U881="MPR ISSUE","ACTIVE",
U881="BSS Hardware Issue","ACTIVE",
U881="Sites strategiques, MLL, Pylone, etc.","PASSIVE",
U881="AKTIVCO DEFAUT GE &amp; POWER Cabinet","PASSIVE",
U881="AKTIVCO Coupure ENEO &amp; Baisse de tension","PASSIVE",
U881="Coupure ENEO &amp; Baisse de tension","PASSIVE",
U881="Defaut GE &amp; POWER Cabinet","PASSIVE",
U881="Sharing","PASSIVE",
U881="Sites strategiques &amp; DataCenter","PASSIVE",
U881="Exclu","Exclu",
U881="SAT","ACTIVE",
U881="SPARE-ISSUE","SPARE-ISSUE",
U881="Fiber CAmtel","ACTIVE",
U881="Fiber AOF","ACTIVE",
U881="Projet OCM (HUAWEI)","PLANNED WORKS",
U881="Projet OCM (NOKIA)","PLANNED WORKS",
U881="ACCESS-ISSUE","ACCESS-ISSUE",
U881="Projet OCM (ZTE, NOKIA, autres projets)","PLANNED WORKS",
U881="No root CAuse","No root cause",
U881="ODU HS","ACTIVE",
U881="IP &amp; VLAN","ACTIVE",
U881="Warehouse HUAWEI","SPARE-ISSUE",
U881="SPARE-HS","SPARE-ISSUE",
U881="Power Telco","ACTIVE",U881="no impacts","no impacts"
),"")</f>
        <v/>
      </c>
      <c r="W881" s="102"/>
      <c r="X881" s="102"/>
      <c r="Y881" s="102"/>
      <c r="Z881" s="102"/>
      <c r="AA881" s="102"/>
      <c r="AB881" s="104" t="s">
        <v>5423</v>
      </c>
      <c r="AC881" s="9"/>
      <c r="AD881" s="9"/>
      <c r="AE881" s="7" t="s">
        <v>5423</v>
      </c>
      <c r="AF881" s="6"/>
      <c r="AG881" s="7"/>
      <c r="AH881" s="3" t="s">
        <v>5423</v>
      </c>
      <c r="AI881" s="18" t="s">
        <v>5423</v>
      </c>
      <c r="AJ881" s="18" t="s">
        <v>5423</v>
      </c>
      <c r="AK881" s="18" t="s">
        <v>5423</v>
      </c>
      <c r="AL881" s="18" t="s">
        <v>5423</v>
      </c>
      <c r="AM881" s="18" t="s">
        <v>5423</v>
      </c>
      <c r="AN881" s="18" t="s">
        <v>5423</v>
      </c>
      <c r="AO881" s="18" t="s">
        <v>5423</v>
      </c>
      <c r="AP881" s="18" t="s">
        <v>5423</v>
      </c>
      <c r="AQ881" s="18" t="s">
        <v>5423</v>
      </c>
      <c r="AR881" s="18" t="s">
        <v>5423</v>
      </c>
      <c r="AS881" s="18" t="s">
        <v>5423</v>
      </c>
      <c r="AT881" s="18" t="s">
        <v>5423</v>
      </c>
      <c r="AU881" s="9" t="s">
        <v>5423</v>
      </c>
      <c r="AV881" s="14"/>
      <c r="AW881" s="14" t="s">
        <v>5423</v>
      </c>
      <c r="AX881" s="14" t="str">
        <f>_xlfn.XLOOKUP(B881,'[4]cell downs 18042026 17h'!$B:$B,'[4]cell downs 18042026 17h'!$B:$B,"")</f>
        <v/>
      </c>
      <c r="AY881" s="14" t="str">
        <f>_xlfn.XLOOKUP(B881,'[5]Cells Huawei 19042026 15h'!$B:$B,'[5]Cells Huawei 19042026 15h'!$B:$B,"")</f>
        <v/>
      </c>
      <c r="AZ881" s="105" t="str">
        <f>_xlfn.XLOOKUP(B881,'INCIDENT-04-23-2026'!E:E,'INCIDENT-04-23-2026'!F:F,"")</f>
        <v/>
      </c>
      <c r="BA881" s="105" t="str">
        <f>_xlfn.XLOOKUP(B881,'[6]Eneo 17H'!$C:$C,'[6]Eneo 17H'!$I:$I,"")</f>
        <v/>
      </c>
      <c r="BB881" s="105" t="str">
        <f>_xlfn.XLOOKUP(B881,[8]ALL!$B:$B,[8]ALL!$M:$M,"")</f>
        <v/>
      </c>
      <c r="BC881" s="105" t="str">
        <f>_xlfn.XLOOKUP(B881,'[6]Eneo 17H'!$C:$C,'[6]Eneo 17H'!$I:$I,"")</f>
        <v/>
      </c>
      <c r="BD881" s="105" t="str">
        <f>_xlfn.XLOOKUP(B881,'[7]Eneo 12H'!$C:$C,'[7]Eneo 12H'!$I:$I,"")</f>
        <v/>
      </c>
      <c r="BE881" s="105" t="s">
        <v>7230</v>
      </c>
    </row>
    <row r="882" spans="1:57" hidden="1" x14ac:dyDescent="0.3">
      <c r="A882" s="1" t="s">
        <v>4812</v>
      </c>
      <c r="B882" s="8" t="s">
        <v>4813</v>
      </c>
      <c r="C882" s="3" t="str">
        <f>_xlfn.XLOOKUP(B882,'[1]daily break down'!$D:$D,'[1]daily break down'!$E:$E,"")</f>
        <v>Yaounde</v>
      </c>
      <c r="D882" s="1" t="s">
        <v>11</v>
      </c>
      <c r="E882" s="1" t="s">
        <v>145</v>
      </c>
      <c r="F882" s="3" t="s">
        <v>37</v>
      </c>
      <c r="G882" s="1" t="s">
        <v>38</v>
      </c>
      <c r="H882" s="27" t="str">
        <f>_xlfn.XLOOKUP(B882,[2]CALCULATION!$B:$B,[2]CALCULATION!$H:$H,"")</f>
        <v>ZTE</v>
      </c>
      <c r="I882" s="23">
        <v>0</v>
      </c>
      <c r="J882" s="23">
        <v>0</v>
      </c>
      <c r="K882" s="23">
        <v>12.351398127459456</v>
      </c>
      <c r="L882" s="23">
        <v>3.5285989047835122</v>
      </c>
      <c r="M882" s="23">
        <v>0</v>
      </c>
      <c r="N882" s="23">
        <v>0</v>
      </c>
      <c r="O882" s="23">
        <v>2.3435292909058297E-2</v>
      </c>
      <c r="P882" s="103" t="s">
        <v>6554</v>
      </c>
      <c r="Q882" s="36" t="s">
        <v>5796</v>
      </c>
      <c r="R882" s="36"/>
      <c r="S882" s="35" t="str" cm="1">
        <f t="array" ref="S882">IFERROR(_xlfn.IFS(
U882="MPR ISSUE","PDH",
U882="BSS Hardware Issue","BSS",
U882="Sites strategiques, MLL, Pylone, etc.","ENVTECH",
U882="AKTIVCO DEFAUT GE &amp; POWER Cabinet","AKTIVCO",
U882="AKTIVCO Coupure ENEO &amp; Baisse de tension","AKTIVCO GRID ONLY",
U882="Coupure ENEO &amp; Baisse de tension","IHS GRID ONLY",
U882="Defaut GE &amp; POWER Cabinet","IHS",
U882="Sharing","Partners",
U882="Sites strategiques &amp; DataCenter","SST &amp; DC",
U882="Exclu","Exclu",
U882="SAT","SAT",
U882="SPARE-ISSUE","SPARE-ISSUE",
U882="Fiber CAmtel","TRANS_FO_CAMTEL",
U882="Fiber AOF","Fiber AOF",
U882="Projet OCM (HUAWEI)","TRAVAUX-HUAWEI",
U882="Projet OCM (NOKIA)","TRAVAUX-NOKIA",
U882="ACCESS-ISSUE","ACCESS-ISSUE",
U882="Projet OCM (ZTE, NOKIA, autres projets)","TRAVAUX OCM",
U882="No root CAuse","No root cause",
U882="ODU HS","PDH",
U882="IP &amp; VLAN","PDH",
U882="Warehouse HUAWEI","SPARE-ISSUE",
U882="SPARE-HS","SPARE-ISSUE",
U882="Power Telco","BSS",U882="no impacts","no impacts"
),"")</f>
        <v/>
      </c>
      <c r="T882" s="35" t="str" cm="1">
        <f t="array" ref="T882">IFERROR(_xlfn.IFS(
U882="MPR ISSUE","TX ISSUE",
U882="BSS Hardware Issue","RAN ISSUE",
U882="Sites strategiques, MLL, Pylone, etc.","ENVTECH",
U882="AKTIVCO DEFAUT GE &amp; POWER Cabinet","POWER ISSUE",
U882="AKTIVCO Coupure ENEO &amp; Baisse de tension","POWER ISSUE",
U882="Coupure ENEO &amp; Baisse de tension","POWER ISSUE",
U882="Defaut GE &amp; POWER Cabinet","POWER ISSUE",
U882="Sharing","POWER ISSUE",
U882="Sites strategiques &amp; DataCenter","POWER ISSUE",
U882="Exclu","Exclu",
U882="SAT","TX ISSUE",
U882="SPARE-ISSUE","SPARE-ISSUE",
U882="Fiber CAmtel","TX ISSUE",
U882="Fiber AOF","TX ISSUE",
U882="Projet OCM (HUAWEI)","TRAVAUX-HUAWEI",
U882="Projet OCM (NOKIA)","TRAVAUX -NOKIA",
U882="ACCESS-ISSUE","ACCESS-ISSUE",
U882="Projet OCM (ZTE, NOKIA, autres projets)","TRAVAUX OCM",
U882="No root CAuse","No root cause",
U882="ODU HS","TX ISSUE",
U882="IP &amp; VLAN","TX ISSUE",
U882="Warehouse HUAWEI","SPARE-ISSUE",
U882="SPARE-HS","SPARE-ISSUE",
U882="Power Telco","RAN ISSUE",U882="no impacts","no impacts"
),"")</f>
        <v/>
      </c>
      <c r="U882" s="28"/>
      <c r="V882" s="35" t="str" cm="1">
        <f t="array" ref="V882">IFERROR(_xlfn.IFS(
U882="MPR ISSUE","ACTIVE",
U882="BSS Hardware Issue","ACTIVE",
U882="Sites strategiques, MLL, Pylone, etc.","PASSIVE",
U882="AKTIVCO DEFAUT GE &amp; POWER Cabinet","PASSIVE",
U882="AKTIVCO Coupure ENEO &amp; Baisse de tension","PASSIVE",
U882="Coupure ENEO &amp; Baisse de tension","PASSIVE",
U882="Defaut GE &amp; POWER Cabinet","PASSIVE",
U882="Sharing","PASSIVE",
U882="Sites strategiques &amp; DataCenter","PASSIVE",
U882="Exclu","Exclu",
U882="SAT","ACTIVE",
U882="SPARE-ISSUE","SPARE-ISSUE",
U882="Fiber CAmtel","ACTIVE",
U882="Fiber AOF","ACTIVE",
U882="Projet OCM (HUAWEI)","PLANNED WORKS",
U882="Projet OCM (NOKIA)","PLANNED WORKS",
U882="ACCESS-ISSUE","ACCESS-ISSUE",
U882="Projet OCM (ZTE, NOKIA, autres projets)","PLANNED WORKS",
U882="No root CAuse","No root cause",
U882="ODU HS","ACTIVE",
U882="IP &amp; VLAN","ACTIVE",
U882="Warehouse HUAWEI","SPARE-ISSUE",
U882="SPARE-HS","SPARE-ISSUE",
U882="Power Telco","ACTIVE",U882="no impacts","no impacts"
),"")</f>
        <v/>
      </c>
      <c r="W882" s="102"/>
      <c r="X882" s="102"/>
      <c r="Y882" s="102"/>
      <c r="Z882" s="102"/>
      <c r="AA882" s="102"/>
      <c r="AB882" s="104" t="s">
        <v>5423</v>
      </c>
      <c r="AC882" s="9"/>
      <c r="AD882" s="9"/>
      <c r="AE882" s="7" t="s">
        <v>5423</v>
      </c>
      <c r="AF882" s="6"/>
      <c r="AG882" s="7"/>
      <c r="AH882" s="3" t="s">
        <v>5423</v>
      </c>
      <c r="AI882" s="18" t="s">
        <v>5423</v>
      </c>
      <c r="AJ882" s="18" t="s">
        <v>5423</v>
      </c>
      <c r="AK882" s="18" t="s">
        <v>5423</v>
      </c>
      <c r="AL882" s="18" t="s">
        <v>5423</v>
      </c>
      <c r="AM882" s="18" t="s">
        <v>5423</v>
      </c>
      <c r="AN882" s="18" t="s">
        <v>5423</v>
      </c>
      <c r="AO882" s="18" t="s">
        <v>5423</v>
      </c>
      <c r="AP882" s="18" t="s">
        <v>5423</v>
      </c>
      <c r="AQ882" s="18" t="s">
        <v>5423</v>
      </c>
      <c r="AR882" s="18" t="s">
        <v>5423</v>
      </c>
      <c r="AS882" s="18" t="s">
        <v>5423</v>
      </c>
      <c r="AT882" s="18" t="s">
        <v>5423</v>
      </c>
      <c r="AU882" s="9" t="s">
        <v>5423</v>
      </c>
      <c r="AV882" s="14"/>
      <c r="AW882" s="14" t="s">
        <v>5423</v>
      </c>
      <c r="AX882" s="14" t="str">
        <f>_xlfn.XLOOKUP(B882,'[4]cell downs 18042026 17h'!$B:$B,'[4]cell downs 18042026 17h'!$B:$B,"")</f>
        <v/>
      </c>
      <c r="AY882" s="14" t="str">
        <f>_xlfn.XLOOKUP(B882,'[5]Cells Huawei 19042026 15h'!$B:$B,'[5]Cells Huawei 19042026 15h'!$B:$B,"")</f>
        <v/>
      </c>
      <c r="AZ882" s="105" t="str">
        <f>_xlfn.XLOOKUP(B882,'INCIDENT-04-23-2026'!E:E,'INCIDENT-04-23-2026'!F:F,"")</f>
        <v/>
      </c>
      <c r="BA882" s="105" t="str">
        <f>_xlfn.XLOOKUP(B882,'[6]Eneo 17H'!$C:$C,'[6]Eneo 17H'!$I:$I,"")</f>
        <v/>
      </c>
      <c r="BB882" s="105" t="str">
        <f>_xlfn.XLOOKUP(B882,[8]ALL!$B:$B,[8]ALL!$M:$M,"")</f>
        <v/>
      </c>
      <c r="BC882" s="105" t="str">
        <f>_xlfn.XLOOKUP(B882,'[6]Eneo 17H'!$C:$C,'[6]Eneo 17H'!$I:$I,"")</f>
        <v/>
      </c>
      <c r="BD882" s="105" t="str">
        <f>_xlfn.XLOOKUP(B882,'[7]Eneo 12H'!$C:$C,'[7]Eneo 12H'!$I:$I,"")</f>
        <v/>
      </c>
      <c r="BE882" s="105" t="s">
        <v>7231</v>
      </c>
    </row>
    <row r="883" spans="1:57" hidden="1" x14ac:dyDescent="0.3">
      <c r="A883" s="1" t="s">
        <v>2153</v>
      </c>
      <c r="B883" s="1" t="s">
        <v>2154</v>
      </c>
      <c r="C883" s="3" t="str">
        <f>_xlfn.XLOOKUP(B883,'[1]daily break down'!$D:$D,'[1]daily break down'!$E:$E,"")</f>
        <v>Yaounde</v>
      </c>
      <c r="D883" s="1" t="s">
        <v>11</v>
      </c>
      <c r="E883" s="1" t="s">
        <v>12</v>
      </c>
      <c r="F883" s="3" t="s">
        <v>37</v>
      </c>
      <c r="G883" s="1" t="s">
        <v>38</v>
      </c>
      <c r="H883" s="27" t="str">
        <f>_xlfn.XLOOKUP(B883,[2]CALCULATION!$B:$B,[2]CALCULATION!$H:$H,"")</f>
        <v>ZTE</v>
      </c>
      <c r="I883" s="23">
        <v>3.1546151475460364</v>
      </c>
      <c r="J883" s="23">
        <v>5.7526866761977331</v>
      </c>
      <c r="K883" s="23">
        <v>12.041691992477874</v>
      </c>
      <c r="L883" s="23">
        <v>0</v>
      </c>
      <c r="M883" s="23">
        <v>0</v>
      </c>
      <c r="N883" s="23">
        <v>0</v>
      </c>
      <c r="O883" s="23">
        <v>9.0281701495007614</v>
      </c>
      <c r="P883" s="103" t="s">
        <v>6555</v>
      </c>
      <c r="Q883" s="36" t="s">
        <v>5796</v>
      </c>
      <c r="R883" s="36"/>
      <c r="S883" s="35" t="str" cm="1">
        <f t="array" ref="S883">IFERROR(_xlfn.IFS(
U883="MPR ISSUE","PDH",
U883="BSS Hardware Issue","BSS",
U883="Sites strategiques, MLL, Pylone, etc.","ENVTECH",
U883="AKTIVCO DEFAUT GE &amp; POWER Cabinet","AKTIVCO",
U883="AKTIVCO Coupure ENEO &amp; Baisse de tension","AKTIVCO GRID ONLY",
U883="Coupure ENEO &amp; Baisse de tension","IHS GRID ONLY",
U883="Defaut GE &amp; POWER Cabinet","IHS",
U883="Sharing","Partners",
U883="Sites strategiques &amp; DataCenter","SST &amp; DC",
U883="Exclu","Exclu",
U883="SAT","SAT",
U883="SPARE-ISSUE","SPARE-ISSUE",
U883="Fiber CAmtel","TRANS_FO_CAMTEL",
U883="Fiber AOF","Fiber AOF",
U883="Projet OCM (HUAWEI)","TRAVAUX-HUAWEI",
U883="Projet OCM (NOKIA)","TRAVAUX-NOKIA",
U883="ACCESS-ISSUE","ACCESS-ISSUE",
U883="Projet OCM (ZTE, NOKIA, autres projets)","TRAVAUX OCM",
U883="No root CAuse","No root cause",
U883="ODU HS","PDH",
U883="IP &amp; VLAN","PDH",
U883="Warehouse HUAWEI","SPARE-ISSUE",
U883="SPARE-HS","SPARE-ISSUE",
U883="Power Telco","BSS",U883="no impacts","no impacts"
),"")</f>
        <v/>
      </c>
      <c r="T883" s="35" t="str" cm="1">
        <f t="array" ref="T883">IFERROR(_xlfn.IFS(
U883="MPR ISSUE","TX ISSUE",
U883="BSS Hardware Issue","RAN ISSUE",
U883="Sites strategiques, MLL, Pylone, etc.","ENVTECH",
U883="AKTIVCO DEFAUT GE &amp; POWER Cabinet","POWER ISSUE",
U883="AKTIVCO Coupure ENEO &amp; Baisse de tension","POWER ISSUE",
U883="Coupure ENEO &amp; Baisse de tension","POWER ISSUE",
U883="Defaut GE &amp; POWER Cabinet","POWER ISSUE",
U883="Sharing","POWER ISSUE",
U883="Sites strategiques &amp; DataCenter","POWER ISSUE",
U883="Exclu","Exclu",
U883="SAT","TX ISSUE",
U883="SPARE-ISSUE","SPARE-ISSUE",
U883="Fiber CAmtel","TX ISSUE",
U883="Fiber AOF","TX ISSUE",
U883="Projet OCM (HUAWEI)","TRAVAUX-HUAWEI",
U883="Projet OCM (NOKIA)","TRAVAUX -NOKIA",
U883="ACCESS-ISSUE","ACCESS-ISSUE",
U883="Projet OCM (ZTE, NOKIA, autres projets)","TRAVAUX OCM",
U883="No root CAuse","No root cause",
U883="ODU HS","TX ISSUE",
U883="IP &amp; VLAN","TX ISSUE",
U883="Warehouse HUAWEI","SPARE-ISSUE",
U883="SPARE-HS","SPARE-ISSUE",
U883="Power Telco","RAN ISSUE",U883="no impacts","no impacts"
),"")</f>
        <v/>
      </c>
      <c r="U883" s="28"/>
      <c r="V883" s="35" t="str" cm="1">
        <f t="array" ref="V883">IFERROR(_xlfn.IFS(
U883="MPR ISSUE","ACTIVE",
U883="BSS Hardware Issue","ACTIVE",
U883="Sites strategiques, MLL, Pylone, etc.","PASSIVE",
U883="AKTIVCO DEFAUT GE &amp; POWER Cabinet","PASSIVE",
U883="AKTIVCO Coupure ENEO &amp; Baisse de tension","PASSIVE",
U883="Coupure ENEO &amp; Baisse de tension","PASSIVE",
U883="Defaut GE &amp; POWER Cabinet","PASSIVE",
U883="Sharing","PASSIVE",
U883="Sites strategiques &amp; DataCenter","PASSIVE",
U883="Exclu","Exclu",
U883="SAT","ACTIVE",
U883="SPARE-ISSUE","SPARE-ISSUE",
U883="Fiber CAmtel","ACTIVE",
U883="Fiber AOF","ACTIVE",
U883="Projet OCM (HUAWEI)","PLANNED WORKS",
U883="Projet OCM (NOKIA)","PLANNED WORKS",
U883="ACCESS-ISSUE","ACCESS-ISSUE",
U883="Projet OCM (ZTE, NOKIA, autres projets)","PLANNED WORKS",
U883="No root CAuse","No root cause",
U883="ODU HS","ACTIVE",
U883="IP &amp; VLAN","ACTIVE",
U883="Warehouse HUAWEI","SPARE-ISSUE",
U883="SPARE-HS","SPARE-ISSUE",
U883="Power Telco","ACTIVE",U883="no impacts","no impacts"
),"")</f>
        <v/>
      </c>
      <c r="W883" s="102"/>
      <c r="X883" s="102"/>
      <c r="Y883" s="102"/>
      <c r="Z883" s="102"/>
      <c r="AA883" s="102"/>
      <c r="AB883" s="104" t="s">
        <v>6638</v>
      </c>
      <c r="AC883" s="9"/>
      <c r="AD883" s="9"/>
      <c r="AE883" s="7"/>
      <c r="AF883" s="6"/>
      <c r="AG883" s="7"/>
      <c r="AH883" s="3" t="s">
        <v>5423</v>
      </c>
      <c r="AI883" s="18" t="s">
        <v>5423</v>
      </c>
      <c r="AJ883" s="18" t="s">
        <v>5423</v>
      </c>
      <c r="AK883" s="18" t="s">
        <v>5423</v>
      </c>
      <c r="AL883" s="18" t="s">
        <v>5423</v>
      </c>
      <c r="AM883" s="18" t="s">
        <v>5423</v>
      </c>
      <c r="AN883" s="18" t="s">
        <v>5423</v>
      </c>
      <c r="AO883" s="18" t="s">
        <v>5423</v>
      </c>
      <c r="AP883" s="18" t="s">
        <v>5423</v>
      </c>
      <c r="AQ883" s="18" t="s">
        <v>5423</v>
      </c>
      <c r="AR883" s="18" t="s">
        <v>5423</v>
      </c>
      <c r="AS883" s="18" t="s">
        <v>5423</v>
      </c>
      <c r="AT883" s="18" t="s">
        <v>5423</v>
      </c>
      <c r="AU883" s="9" t="s">
        <v>6167</v>
      </c>
      <c r="AV883" s="14"/>
      <c r="AW883" s="14" t="s">
        <v>2154</v>
      </c>
      <c r="AX883" s="14" t="str">
        <f>_xlfn.XLOOKUP(B883,'[4]cell downs 18042026 17h'!$B:$B,'[4]cell downs 18042026 17h'!$B:$B,"")</f>
        <v/>
      </c>
      <c r="AY883" s="14" t="str">
        <f>_xlfn.XLOOKUP(B883,'[5]Cells Huawei 19042026 15h'!$B:$B,'[5]Cells Huawei 19042026 15h'!$B:$B,"")</f>
        <v/>
      </c>
      <c r="AZ883" s="105" t="str">
        <f>_xlfn.XLOOKUP(B883,'INCIDENT-04-23-2026'!E:E,'INCIDENT-04-23-2026'!F:F,"")</f>
        <v/>
      </c>
      <c r="BA883" s="105" t="str">
        <f>_xlfn.XLOOKUP(B883,'[6]Eneo 17H'!$C:$C,'[6]Eneo 17H'!$I:$I,"")</f>
        <v/>
      </c>
      <c r="BC883" s="105" t="str">
        <f>_xlfn.XLOOKUP(B883,'[6]Eneo 17H'!$C:$C,'[6]Eneo 17H'!$I:$I,"")</f>
        <v/>
      </c>
      <c r="BD883" s="105" t="str">
        <f>_xlfn.XLOOKUP(B883,'[7]Eneo 12H'!$C:$C,'[7]Eneo 12H'!$I:$I,"")</f>
        <v/>
      </c>
      <c r="BE883" s="105" t="s">
        <v>5423</v>
      </c>
    </row>
    <row r="884" spans="1:57" hidden="1" x14ac:dyDescent="0.3">
      <c r="A884" s="1" t="s">
        <v>350</v>
      </c>
      <c r="B884" s="8" t="s">
        <v>351</v>
      </c>
      <c r="C884" s="3" t="str">
        <f>_xlfn.XLOOKUP(B884,'[1]daily break down'!$D:$D,'[1]daily break down'!$E:$E,"")</f>
        <v>Douala</v>
      </c>
      <c r="D884" s="1" t="s">
        <v>11</v>
      </c>
      <c r="E884" s="1" t="s">
        <v>12</v>
      </c>
      <c r="F884" s="3" t="s">
        <v>31</v>
      </c>
      <c r="G884" s="1" t="s">
        <v>32</v>
      </c>
      <c r="H884" s="27" t="str">
        <f>_xlfn.XLOOKUP(B884,[2]CALCULATION!$B:$B,[2]CALCULATION!$H:$H,"")</f>
        <v>ZTE</v>
      </c>
      <c r="I884" s="23">
        <v>0</v>
      </c>
      <c r="J884" s="23">
        <v>2.6654881246914499</v>
      </c>
      <c r="K884" s="23">
        <v>10.698157707750122</v>
      </c>
      <c r="L884" s="23">
        <v>52.750989490145024</v>
      </c>
      <c r="M884" s="23">
        <v>0</v>
      </c>
      <c r="N884" s="23">
        <v>0</v>
      </c>
      <c r="O884" s="23">
        <v>0</v>
      </c>
      <c r="P884" s="103" t="s">
        <v>6554</v>
      </c>
      <c r="Q884" s="36" t="s">
        <v>5796</v>
      </c>
      <c r="R884" s="36"/>
      <c r="S884" s="35" t="str" cm="1">
        <f t="array" ref="S884">IFERROR(_xlfn.IFS(
U884="MPR ISSUE","PDH",
U884="BSS Hardware Issue","BSS",
U884="Sites strategiques, MLL, Pylone, etc.","ENVTECH",
U884="AKTIVCO DEFAUT GE &amp; POWER Cabinet","AKTIVCO",
U884="AKTIVCO Coupure ENEO &amp; Baisse de tension","AKTIVCO GRID ONLY",
U884="Coupure ENEO &amp; Baisse de tension","IHS GRID ONLY",
U884="Defaut GE &amp; POWER Cabinet","IHS",
U884="Sharing","Partners",
U884="Sites strategiques &amp; DataCenter","SST &amp; DC",
U884="Exclu","Exclu",
U884="SAT","SAT",
U884="SPARE-ISSUE","SPARE-ISSUE",
U884="Fiber CAmtel","TRANS_FO_CAMTEL",
U884="Fiber AOF","Fiber AOF",
U884="Projet OCM (HUAWEI)","TRAVAUX-HUAWEI",
U884="Projet OCM (NOKIA)","TRAVAUX-NOKIA",
U884="ACCESS-ISSUE","ACCESS-ISSUE",
U884="Projet OCM (ZTE, NOKIA, autres projets)","TRAVAUX OCM",
U884="No root CAuse","No root cause",
U884="ODU HS","PDH",
U884="IP &amp; VLAN","PDH",
U884="Warehouse HUAWEI","SPARE-ISSUE",
U884="SPARE-HS","SPARE-ISSUE",
U884="Power Telco","BSS",U884="no impacts","no impacts"
),"")</f>
        <v/>
      </c>
      <c r="T884" s="35" t="str" cm="1">
        <f t="array" ref="T884">IFERROR(_xlfn.IFS(
U884="MPR ISSUE","TX ISSUE",
U884="BSS Hardware Issue","RAN ISSUE",
U884="Sites strategiques, MLL, Pylone, etc.","ENVTECH",
U884="AKTIVCO DEFAUT GE &amp; POWER Cabinet","POWER ISSUE",
U884="AKTIVCO Coupure ENEO &amp; Baisse de tension","POWER ISSUE",
U884="Coupure ENEO &amp; Baisse de tension","POWER ISSUE",
U884="Defaut GE &amp; POWER Cabinet","POWER ISSUE",
U884="Sharing","POWER ISSUE",
U884="Sites strategiques &amp; DataCenter","POWER ISSUE",
U884="Exclu","Exclu",
U884="SAT","TX ISSUE",
U884="SPARE-ISSUE","SPARE-ISSUE",
U884="Fiber CAmtel","TX ISSUE",
U884="Fiber AOF","TX ISSUE",
U884="Projet OCM (HUAWEI)","TRAVAUX-HUAWEI",
U884="Projet OCM (NOKIA)","TRAVAUX -NOKIA",
U884="ACCESS-ISSUE","ACCESS-ISSUE",
U884="Projet OCM (ZTE, NOKIA, autres projets)","TRAVAUX OCM",
U884="No root CAuse","No root cause",
U884="ODU HS","TX ISSUE",
U884="IP &amp; VLAN","TX ISSUE",
U884="Warehouse HUAWEI","SPARE-ISSUE",
U884="SPARE-HS","SPARE-ISSUE",
U884="Power Telco","RAN ISSUE",U884="no impacts","no impacts"
),"")</f>
        <v/>
      </c>
      <c r="U884" s="28"/>
      <c r="V884" s="35" t="str" cm="1">
        <f t="array" ref="V884">IFERROR(_xlfn.IFS(
U884="MPR ISSUE","ACTIVE",
U884="BSS Hardware Issue","ACTIVE",
U884="Sites strategiques, MLL, Pylone, etc.","PASSIVE",
U884="AKTIVCO DEFAUT GE &amp; POWER Cabinet","PASSIVE",
U884="AKTIVCO Coupure ENEO &amp; Baisse de tension","PASSIVE",
U884="Coupure ENEO &amp; Baisse de tension","PASSIVE",
U884="Defaut GE &amp; POWER Cabinet","PASSIVE",
U884="Sharing","PASSIVE",
U884="Sites strategiques &amp; DataCenter","PASSIVE",
U884="Exclu","Exclu",
U884="SAT","ACTIVE",
U884="SPARE-ISSUE","SPARE-ISSUE",
U884="Fiber CAmtel","ACTIVE",
U884="Fiber AOF","ACTIVE",
U884="Projet OCM (HUAWEI)","PLANNED WORKS",
U884="Projet OCM (NOKIA)","PLANNED WORKS",
U884="ACCESS-ISSUE","ACCESS-ISSUE",
U884="Projet OCM (ZTE, NOKIA, autres projets)","PLANNED WORKS",
U884="No root CAuse","No root cause",
U884="ODU HS","ACTIVE",
U884="IP &amp; VLAN","ACTIVE",
U884="Warehouse HUAWEI","SPARE-ISSUE",
U884="SPARE-HS","SPARE-ISSUE",
U884="Power Telco","ACTIVE",U884="no impacts","no impacts"
),"")</f>
        <v/>
      </c>
      <c r="W884" s="102"/>
      <c r="X884" s="102"/>
      <c r="Y884" s="102"/>
      <c r="Z884" s="102"/>
      <c r="AA884" s="102"/>
      <c r="AB884" s="104" t="s">
        <v>5423</v>
      </c>
      <c r="AC884" s="9"/>
      <c r="AD884" s="9"/>
      <c r="AE884" s="7" t="s">
        <v>5423</v>
      </c>
      <c r="AF884" s="6"/>
      <c r="AG884" s="7"/>
      <c r="AH884" s="3" t="s">
        <v>5423</v>
      </c>
      <c r="AI884" s="18" t="s">
        <v>5423</v>
      </c>
      <c r="AJ884" s="18" t="s">
        <v>5423</v>
      </c>
      <c r="AK884" s="18" t="s">
        <v>5423</v>
      </c>
      <c r="AL884" s="18" t="s">
        <v>5423</v>
      </c>
      <c r="AM884" s="18" t="s">
        <v>5423</v>
      </c>
      <c r="AN884" s="18" t="s">
        <v>5423</v>
      </c>
      <c r="AO884" s="18" t="s">
        <v>5423</v>
      </c>
      <c r="AP884" s="18" t="s">
        <v>5423</v>
      </c>
      <c r="AQ884" s="18" t="s">
        <v>5423</v>
      </c>
      <c r="AR884" s="18" t="s">
        <v>5423</v>
      </c>
      <c r="AS884" s="18" t="s">
        <v>5423</v>
      </c>
      <c r="AT884" s="18" t="s">
        <v>5423</v>
      </c>
      <c r="AU884" s="9" t="s">
        <v>5423</v>
      </c>
      <c r="AV884" s="14"/>
      <c r="AW884" s="14" t="s">
        <v>5423</v>
      </c>
      <c r="AX884" s="14" t="str">
        <f>_xlfn.XLOOKUP(B884,'[4]cell downs 18042026 17h'!$B:$B,'[4]cell downs 18042026 17h'!$B:$B,"")</f>
        <v/>
      </c>
      <c r="AY884" s="14" t="str">
        <f>_xlfn.XLOOKUP(B884,'[5]Cells Huawei 19042026 15h'!$B:$B,'[5]Cells Huawei 19042026 15h'!$B:$B,"")</f>
        <v/>
      </c>
      <c r="AZ884" s="105" t="str">
        <f>_xlfn.XLOOKUP(B884,'INCIDENT-04-23-2026'!E:E,'INCIDENT-04-23-2026'!F:F,"")</f>
        <v/>
      </c>
      <c r="BA884" s="105" t="str">
        <f>_xlfn.XLOOKUP(B884,'[6]Eneo 17H'!$C:$C,'[6]Eneo 17H'!$I:$I,"")</f>
        <v/>
      </c>
      <c r="BB884" s="105" t="str">
        <f>_xlfn.XLOOKUP(B884,[8]ALL!$B:$B,[8]ALL!$M:$M,"")</f>
        <v/>
      </c>
      <c r="BC884" s="105" t="str">
        <f>_xlfn.XLOOKUP(B884,'[6]Eneo 17H'!$C:$C,'[6]Eneo 17H'!$I:$I,"")</f>
        <v/>
      </c>
      <c r="BD884" s="105" t="str">
        <f>_xlfn.XLOOKUP(B884,'[7]Eneo 12H'!$C:$C,'[7]Eneo 12H'!$I:$I,"")</f>
        <v/>
      </c>
      <c r="BE884" s="105" t="s">
        <v>7232</v>
      </c>
    </row>
    <row r="885" spans="1:57" hidden="1" x14ac:dyDescent="0.3">
      <c r="A885" s="1" t="s">
        <v>366</v>
      </c>
      <c r="B885" s="8" t="s">
        <v>367</v>
      </c>
      <c r="C885" s="3" t="str">
        <f>_xlfn.XLOOKUP(B885,'[1]daily break down'!$D:$D,'[1]daily break down'!$E:$E,"")</f>
        <v>Douala</v>
      </c>
      <c r="D885" s="1" t="s">
        <v>21</v>
      </c>
      <c r="E885" s="1" t="s">
        <v>125</v>
      </c>
      <c r="F885" s="3" t="s">
        <v>31</v>
      </c>
      <c r="G885" s="1" t="s">
        <v>32</v>
      </c>
      <c r="H885" s="27" t="str">
        <f>_xlfn.XLOOKUP(B885,[2]CALCULATION!$B:$B,[2]CALCULATION!$H:$H,"")</f>
        <v>ZTE</v>
      </c>
      <c r="I885" s="23">
        <v>10.420750899601352</v>
      </c>
      <c r="J885" s="23">
        <v>0</v>
      </c>
      <c r="K885" s="23">
        <v>10.163783091204309</v>
      </c>
      <c r="L885" s="23">
        <v>0</v>
      </c>
      <c r="M885" s="23">
        <v>0</v>
      </c>
      <c r="N885" s="23">
        <v>0</v>
      </c>
      <c r="O885" s="23">
        <v>0</v>
      </c>
      <c r="P885" s="103" t="s">
        <v>6554</v>
      </c>
      <c r="Q885" s="36" t="s">
        <v>5796</v>
      </c>
      <c r="R885" s="36"/>
      <c r="S885" s="35" t="str" cm="1">
        <f t="array" ref="S885">IFERROR(_xlfn.IFS(
U885="MPR ISSUE","PDH",
U885="BSS Hardware Issue","BSS",
U885="Sites strategiques, MLL, Pylone, etc.","ENVTECH",
U885="AKTIVCO DEFAUT GE &amp; POWER Cabinet","AKTIVCO",
U885="AKTIVCO Coupure ENEO &amp; Baisse de tension","AKTIVCO GRID ONLY",
U885="Coupure ENEO &amp; Baisse de tension","IHS GRID ONLY",
U885="Defaut GE &amp; POWER Cabinet","IHS",
U885="Sharing","Partners",
U885="Sites strategiques &amp; DataCenter","SST &amp; DC",
U885="Exclu","Exclu",
U885="SAT","SAT",
U885="SPARE-ISSUE","SPARE-ISSUE",
U885="Fiber CAmtel","TRANS_FO_CAMTEL",
U885="Fiber AOF","Fiber AOF",
U885="Projet OCM (HUAWEI)","TRAVAUX-HUAWEI",
U885="Projet OCM (NOKIA)","TRAVAUX-NOKIA",
U885="ACCESS-ISSUE","ACCESS-ISSUE",
U885="Projet OCM (ZTE, NOKIA, autres projets)","TRAVAUX OCM",
U885="No root CAuse","No root cause",
U885="ODU HS","PDH",
U885="IP &amp; VLAN","PDH",
U885="Warehouse HUAWEI","SPARE-ISSUE",
U885="SPARE-HS","SPARE-ISSUE",
U885="Power Telco","BSS",U885="no impacts","no impacts"
),"")</f>
        <v/>
      </c>
      <c r="T885" s="35" t="str" cm="1">
        <f t="array" ref="T885">IFERROR(_xlfn.IFS(
U885="MPR ISSUE","TX ISSUE",
U885="BSS Hardware Issue","RAN ISSUE",
U885="Sites strategiques, MLL, Pylone, etc.","ENVTECH",
U885="AKTIVCO DEFAUT GE &amp; POWER Cabinet","POWER ISSUE",
U885="AKTIVCO Coupure ENEO &amp; Baisse de tension","POWER ISSUE",
U885="Coupure ENEO &amp; Baisse de tension","POWER ISSUE",
U885="Defaut GE &amp; POWER Cabinet","POWER ISSUE",
U885="Sharing","POWER ISSUE",
U885="Sites strategiques &amp; DataCenter","POWER ISSUE",
U885="Exclu","Exclu",
U885="SAT","TX ISSUE",
U885="SPARE-ISSUE","SPARE-ISSUE",
U885="Fiber CAmtel","TX ISSUE",
U885="Fiber AOF","TX ISSUE",
U885="Projet OCM (HUAWEI)","TRAVAUX-HUAWEI",
U885="Projet OCM (NOKIA)","TRAVAUX -NOKIA",
U885="ACCESS-ISSUE","ACCESS-ISSUE",
U885="Projet OCM (ZTE, NOKIA, autres projets)","TRAVAUX OCM",
U885="No root CAuse","No root cause",
U885="ODU HS","TX ISSUE",
U885="IP &amp; VLAN","TX ISSUE",
U885="Warehouse HUAWEI","SPARE-ISSUE",
U885="SPARE-HS","SPARE-ISSUE",
U885="Power Telco","RAN ISSUE",U885="no impacts","no impacts"
),"")</f>
        <v/>
      </c>
      <c r="U885" s="28"/>
      <c r="V885" s="35" t="str" cm="1">
        <f t="array" ref="V885">IFERROR(_xlfn.IFS(
U885="MPR ISSUE","ACTIVE",
U885="BSS Hardware Issue","ACTIVE",
U885="Sites strategiques, MLL, Pylone, etc.","PASSIVE",
U885="AKTIVCO DEFAUT GE &amp; POWER Cabinet","PASSIVE",
U885="AKTIVCO Coupure ENEO &amp; Baisse de tension","PASSIVE",
U885="Coupure ENEO &amp; Baisse de tension","PASSIVE",
U885="Defaut GE &amp; POWER Cabinet","PASSIVE",
U885="Sharing","PASSIVE",
U885="Sites strategiques &amp; DataCenter","PASSIVE",
U885="Exclu","Exclu",
U885="SAT","ACTIVE",
U885="SPARE-ISSUE","SPARE-ISSUE",
U885="Fiber CAmtel","ACTIVE",
U885="Fiber AOF","ACTIVE",
U885="Projet OCM (HUAWEI)","PLANNED WORKS",
U885="Projet OCM (NOKIA)","PLANNED WORKS",
U885="ACCESS-ISSUE","ACCESS-ISSUE",
U885="Projet OCM (ZTE, NOKIA, autres projets)","PLANNED WORKS",
U885="No root CAuse","No root cause",
U885="ODU HS","ACTIVE",
U885="IP &amp; VLAN","ACTIVE",
U885="Warehouse HUAWEI","SPARE-ISSUE",
U885="SPARE-HS","SPARE-ISSUE",
U885="Power Telco","ACTIVE",U885="no impacts","no impacts"
),"")</f>
        <v/>
      </c>
      <c r="W885" s="102"/>
      <c r="X885" s="102"/>
      <c r="Y885" s="102"/>
      <c r="Z885" s="102"/>
      <c r="AA885" s="102"/>
      <c r="AB885" s="104" t="s">
        <v>5423</v>
      </c>
      <c r="AC885" s="9"/>
      <c r="AD885" s="9"/>
      <c r="AE885" s="7" t="s">
        <v>5423</v>
      </c>
      <c r="AF885" s="6"/>
      <c r="AG885" s="7"/>
      <c r="AH885" s="3" t="s">
        <v>5423</v>
      </c>
      <c r="AI885" s="18" t="s">
        <v>5423</v>
      </c>
      <c r="AJ885" s="18" t="s">
        <v>5423</v>
      </c>
      <c r="AK885" s="18" t="s">
        <v>5423</v>
      </c>
      <c r="AL885" s="18" t="s">
        <v>5423</v>
      </c>
      <c r="AM885" s="18" t="s">
        <v>5423</v>
      </c>
      <c r="AN885" s="18" t="s">
        <v>5423</v>
      </c>
      <c r="AO885" s="18" t="s">
        <v>5423</v>
      </c>
      <c r="AP885" s="18" t="s">
        <v>5423</v>
      </c>
      <c r="AQ885" s="18" t="s">
        <v>5423</v>
      </c>
      <c r="AR885" s="18" t="s">
        <v>5423</v>
      </c>
      <c r="AS885" s="18" t="s">
        <v>5423</v>
      </c>
      <c r="AT885" s="18" t="s">
        <v>5423</v>
      </c>
      <c r="AU885" s="9" t="s">
        <v>5423</v>
      </c>
      <c r="AV885" s="14"/>
      <c r="AW885" s="14" t="s">
        <v>5423</v>
      </c>
      <c r="AX885" s="14" t="str">
        <f>_xlfn.XLOOKUP(B885,'[4]cell downs 18042026 17h'!$B:$B,'[4]cell downs 18042026 17h'!$B:$B,"")</f>
        <v/>
      </c>
      <c r="AY885" s="14" t="str">
        <f>_xlfn.XLOOKUP(B885,'[5]Cells Huawei 19042026 15h'!$B:$B,'[5]Cells Huawei 19042026 15h'!$B:$B,"")</f>
        <v/>
      </c>
      <c r="AZ885" s="105" t="str">
        <f>_xlfn.XLOOKUP(B885,'INCIDENT-04-23-2026'!E:E,'INCIDENT-04-23-2026'!F:F,"")</f>
        <v/>
      </c>
      <c r="BA885" s="105" t="str">
        <f>_xlfn.XLOOKUP(B885,'[6]Eneo 17H'!$C:$C,'[6]Eneo 17H'!$I:$I,"")</f>
        <v/>
      </c>
      <c r="BB885" s="105" t="str">
        <f>_xlfn.XLOOKUP(B885,[8]ALL!$B:$B,[8]ALL!$M:$M,"")</f>
        <v/>
      </c>
      <c r="BC885" s="105" t="str">
        <f>_xlfn.XLOOKUP(B885,'[6]Eneo 17H'!$C:$C,'[6]Eneo 17H'!$I:$I,"")</f>
        <v/>
      </c>
      <c r="BD885" s="105" t="str">
        <f>_xlfn.XLOOKUP(B885,'[7]Eneo 12H'!$C:$C,'[7]Eneo 12H'!$I:$I,"")</f>
        <v/>
      </c>
      <c r="BE885" s="105" t="s">
        <v>5423</v>
      </c>
    </row>
    <row r="886" spans="1:57" hidden="1" x14ac:dyDescent="0.3">
      <c r="A886" s="1" t="s">
        <v>599</v>
      </c>
      <c r="B886" s="8" t="s">
        <v>600</v>
      </c>
      <c r="C886" s="3" t="str">
        <f>_xlfn.XLOOKUP(B886,'[1]daily break down'!$D:$D,'[1]daily break down'!$E:$E,"")</f>
        <v>SUD-OUEST</v>
      </c>
      <c r="D886" s="1" t="s">
        <v>11</v>
      </c>
      <c r="E886" s="1" t="s">
        <v>12</v>
      </c>
      <c r="F886" s="3" t="s">
        <v>13</v>
      </c>
      <c r="G886" s="1" t="s">
        <v>14</v>
      </c>
      <c r="H886" s="25" t="str">
        <f>_xlfn.XLOOKUP(B886,[2]CALCULATION!$B:$B,[2]CALCULATION!$H:$H,"")</f>
        <v>Huawei</v>
      </c>
      <c r="I886" s="23">
        <v>0</v>
      </c>
      <c r="J886" s="23">
        <v>0</v>
      </c>
      <c r="K886" s="23">
        <v>10.014039773651453</v>
      </c>
      <c r="L886" s="23">
        <v>1.2445317649878866</v>
      </c>
      <c r="M886" s="23">
        <v>0</v>
      </c>
      <c r="N886" s="23">
        <v>0</v>
      </c>
      <c r="O886" s="23">
        <v>0.1281450377104896</v>
      </c>
      <c r="P886" s="103" t="s">
        <v>6554</v>
      </c>
      <c r="Q886" s="36" t="s">
        <v>5796</v>
      </c>
      <c r="R886" s="36"/>
      <c r="S886" s="35" t="str" cm="1">
        <f t="array" ref="S886">IFERROR(_xlfn.IFS(
U886="MPR ISSUE","PDH",
U886="BSS Hardware Issue","BSS",
U886="Sites strategiques, MLL, Pylone, etc.","ENVTECH",
U886="AKTIVCO DEFAUT GE &amp; POWER Cabinet","AKTIVCO",
U886="AKTIVCO Coupure ENEO &amp; Baisse de tension","AKTIVCO GRID ONLY",
U886="Coupure ENEO &amp; Baisse de tension","IHS GRID ONLY",
U886="Defaut GE &amp; POWER Cabinet","IHS",
U886="Sharing","Partners",
U886="Sites strategiques &amp; DataCenter","SST &amp; DC",
U886="Exclu","Exclu",
U886="SAT","SAT",
U886="SPARE-ISSUE","SPARE-ISSUE",
U886="Fiber CAmtel","TRANS_FO_CAMTEL",
U886="Fiber AOF","Fiber AOF",
U886="Projet OCM (HUAWEI)","TRAVAUX-HUAWEI",
U886="Projet OCM (NOKIA)","TRAVAUX-NOKIA",
U886="ACCESS-ISSUE","ACCESS-ISSUE",
U886="Projet OCM (ZTE, NOKIA, autres projets)","TRAVAUX OCM",
U886="No root CAuse","No root cause",
U886="ODU HS","PDH",
U886="IP &amp; VLAN","PDH",
U886="Warehouse HUAWEI","SPARE-ISSUE",
U886="SPARE-HS","SPARE-ISSUE",
U886="Power Telco","BSS",U886="no impacts","no impacts"
),"")</f>
        <v/>
      </c>
      <c r="T886" s="35" t="str" cm="1">
        <f t="array" ref="T886">IFERROR(_xlfn.IFS(
U886="MPR ISSUE","TX ISSUE",
U886="BSS Hardware Issue","RAN ISSUE",
U886="Sites strategiques, MLL, Pylone, etc.","ENVTECH",
U886="AKTIVCO DEFAUT GE &amp; POWER Cabinet","POWER ISSUE",
U886="AKTIVCO Coupure ENEO &amp; Baisse de tension","POWER ISSUE",
U886="Coupure ENEO &amp; Baisse de tension","POWER ISSUE",
U886="Defaut GE &amp; POWER Cabinet","POWER ISSUE",
U886="Sharing","POWER ISSUE",
U886="Sites strategiques &amp; DataCenter","POWER ISSUE",
U886="Exclu","Exclu",
U886="SAT","TX ISSUE",
U886="SPARE-ISSUE","SPARE-ISSUE",
U886="Fiber CAmtel","TX ISSUE",
U886="Fiber AOF","TX ISSUE",
U886="Projet OCM (HUAWEI)","TRAVAUX-HUAWEI",
U886="Projet OCM (NOKIA)","TRAVAUX -NOKIA",
U886="ACCESS-ISSUE","ACCESS-ISSUE",
U886="Projet OCM (ZTE, NOKIA, autres projets)","TRAVAUX OCM",
U886="No root CAuse","No root cause",
U886="ODU HS","TX ISSUE",
U886="IP &amp; VLAN","TX ISSUE",
U886="Warehouse HUAWEI","SPARE-ISSUE",
U886="SPARE-HS","SPARE-ISSUE",
U886="Power Telco","RAN ISSUE",U886="no impacts","no impacts"
),"")</f>
        <v/>
      </c>
      <c r="U886" s="28"/>
      <c r="V886" s="35" t="str" cm="1">
        <f t="array" ref="V886">IFERROR(_xlfn.IFS(
U886="MPR ISSUE","ACTIVE",
U886="BSS Hardware Issue","ACTIVE",
U886="Sites strategiques, MLL, Pylone, etc.","PASSIVE",
U886="AKTIVCO DEFAUT GE &amp; POWER Cabinet","PASSIVE",
U886="AKTIVCO Coupure ENEO &amp; Baisse de tension","PASSIVE",
U886="Coupure ENEO &amp; Baisse de tension","PASSIVE",
U886="Defaut GE &amp; POWER Cabinet","PASSIVE",
U886="Sharing","PASSIVE",
U886="Sites strategiques &amp; DataCenter","PASSIVE",
U886="Exclu","Exclu",
U886="SAT","ACTIVE",
U886="SPARE-ISSUE","SPARE-ISSUE",
U886="Fiber CAmtel","ACTIVE",
U886="Fiber AOF","ACTIVE",
U886="Projet OCM (HUAWEI)","PLANNED WORKS",
U886="Projet OCM (NOKIA)","PLANNED WORKS",
U886="ACCESS-ISSUE","ACCESS-ISSUE",
U886="Projet OCM (ZTE, NOKIA, autres projets)","PLANNED WORKS",
U886="No root CAuse","No root cause",
U886="ODU HS","ACTIVE",
U886="IP &amp; VLAN","ACTIVE",
U886="Warehouse HUAWEI","SPARE-ISSUE",
U886="SPARE-HS","SPARE-ISSUE",
U886="Power Telco","ACTIVE",U886="no impacts","no impacts"
),"")</f>
        <v/>
      </c>
      <c r="W886" s="102"/>
      <c r="X886" s="102"/>
      <c r="Y886" s="102"/>
      <c r="Z886" s="102"/>
      <c r="AA886" s="102"/>
      <c r="AB886" s="104" t="s">
        <v>5423</v>
      </c>
      <c r="AC886" s="9"/>
      <c r="AD886" s="9"/>
      <c r="AE886" s="7" t="s">
        <v>5423</v>
      </c>
      <c r="AF886" s="6"/>
      <c r="AG886" s="7"/>
      <c r="AH886" s="3" t="s">
        <v>5423</v>
      </c>
      <c r="AI886" s="18" t="s">
        <v>5423</v>
      </c>
      <c r="AJ886" s="18" t="s">
        <v>5423</v>
      </c>
      <c r="AK886" s="18" t="s">
        <v>5423</v>
      </c>
      <c r="AL886" s="18" t="s">
        <v>5423</v>
      </c>
      <c r="AM886" s="18" t="s">
        <v>5423</v>
      </c>
      <c r="AN886" s="18" t="s">
        <v>5423</v>
      </c>
      <c r="AO886" s="18" t="s">
        <v>5423</v>
      </c>
      <c r="AP886" s="18" t="s">
        <v>5423</v>
      </c>
      <c r="AQ886" s="18" t="s">
        <v>5423</v>
      </c>
      <c r="AR886" s="18" t="s">
        <v>5423</v>
      </c>
      <c r="AS886" s="18" t="s">
        <v>5423</v>
      </c>
      <c r="AT886" s="18" t="s">
        <v>5423</v>
      </c>
      <c r="AU886" s="9" t="s">
        <v>5423</v>
      </c>
      <c r="AV886" s="14"/>
      <c r="AW886" s="14" t="s">
        <v>5423</v>
      </c>
      <c r="AX886" s="14" t="str">
        <f>_xlfn.XLOOKUP(B886,'[4]cell downs 18042026 17h'!$B:$B,'[4]cell downs 18042026 17h'!$B:$B,"")</f>
        <v/>
      </c>
      <c r="AY886" s="14" t="str">
        <f>_xlfn.XLOOKUP(B886,'[5]Cells Huawei 19042026 15h'!$B:$B,'[5]Cells Huawei 19042026 15h'!$B:$B,"")</f>
        <v/>
      </c>
      <c r="AZ886" s="105" t="str">
        <f>_xlfn.XLOOKUP(B886,'INCIDENT-04-23-2026'!E:E,'INCIDENT-04-23-2026'!F:F,"")</f>
        <v/>
      </c>
      <c r="BA886" s="105" t="str">
        <f>_xlfn.XLOOKUP(B886,'[6]Eneo 17H'!$C:$C,'[6]Eneo 17H'!$I:$I,"")</f>
        <v/>
      </c>
      <c r="BB886" s="105" t="str">
        <f>_xlfn.XLOOKUP(B886,[8]ALL!$B:$B,[8]ALL!$M:$M,"")</f>
        <v/>
      </c>
      <c r="BC886" s="105" t="str">
        <f>_xlfn.XLOOKUP(B886,'[6]Eneo 17H'!$C:$C,'[6]Eneo 17H'!$I:$I,"")</f>
        <v/>
      </c>
      <c r="BD886" s="105" t="str">
        <f>_xlfn.XLOOKUP(B886,'[7]Eneo 12H'!$C:$C,'[7]Eneo 12H'!$I:$I,"")</f>
        <v/>
      </c>
      <c r="BE886" s="105" t="s">
        <v>7109</v>
      </c>
    </row>
    <row r="887" spans="1:57" hidden="1" x14ac:dyDescent="0.3">
      <c r="A887" s="1" t="s">
        <v>374</v>
      </c>
      <c r="B887" s="8" t="s">
        <v>375</v>
      </c>
      <c r="C887" s="3" t="str">
        <f>_xlfn.XLOOKUP(B887,'[1]daily break down'!$D:$D,'[1]daily break down'!$E:$E,"")</f>
        <v>Douala</v>
      </c>
      <c r="D887" s="1" t="s">
        <v>21</v>
      </c>
      <c r="E887" s="1" t="s">
        <v>30</v>
      </c>
      <c r="F887" s="3" t="s">
        <v>31</v>
      </c>
      <c r="G887" s="1" t="s">
        <v>32</v>
      </c>
      <c r="H887" s="27" t="str">
        <f>_xlfn.XLOOKUP(B887,[2]CALCULATION!$B:$B,[2]CALCULATION!$H:$H,"")</f>
        <v>ZTE</v>
      </c>
      <c r="I887" s="23">
        <v>35.959780471588012</v>
      </c>
      <c r="J887" s="23">
        <v>0.9987108805392183</v>
      </c>
      <c r="K887" s="23">
        <v>9.568519517282903</v>
      </c>
      <c r="L887" s="23">
        <v>1.134560672082825</v>
      </c>
      <c r="M887" s="23">
        <v>0</v>
      </c>
      <c r="N887" s="23">
        <v>0</v>
      </c>
      <c r="O887" s="23">
        <v>0</v>
      </c>
      <c r="P887" s="103" t="s">
        <v>6554</v>
      </c>
      <c r="Q887" s="36" t="s">
        <v>5796</v>
      </c>
      <c r="R887" s="36"/>
      <c r="S887" s="35" t="str" cm="1">
        <f t="array" ref="S887">IFERROR(_xlfn.IFS(
U887="MPR ISSUE","PDH",
U887="BSS Hardware Issue","BSS",
U887="Sites strategiques, MLL, Pylone, etc.","ENVTECH",
U887="AKTIVCO DEFAUT GE &amp; POWER Cabinet","AKTIVCO",
U887="AKTIVCO Coupure ENEO &amp; Baisse de tension","AKTIVCO GRID ONLY",
U887="Coupure ENEO &amp; Baisse de tension","IHS GRID ONLY",
U887="Defaut GE &amp; POWER Cabinet","IHS",
U887="Sharing","Partners",
U887="Sites strategiques &amp; DataCenter","SST &amp; DC",
U887="Exclu","Exclu",
U887="SAT","SAT",
U887="SPARE-ISSUE","SPARE-ISSUE",
U887="Fiber CAmtel","TRANS_FO_CAMTEL",
U887="Fiber AOF","Fiber AOF",
U887="Projet OCM (HUAWEI)","TRAVAUX-HUAWEI",
U887="Projet OCM (NOKIA)","TRAVAUX-NOKIA",
U887="ACCESS-ISSUE","ACCESS-ISSUE",
U887="Projet OCM (ZTE, NOKIA, autres projets)","TRAVAUX OCM",
U887="No root CAuse","No root cause",
U887="ODU HS","PDH",
U887="IP &amp; VLAN","PDH",
U887="Warehouse HUAWEI","SPARE-ISSUE",
U887="SPARE-HS","SPARE-ISSUE",
U887="Power Telco","BSS",U887="no impacts","no impacts"
),"")</f>
        <v/>
      </c>
      <c r="T887" s="35" t="str" cm="1">
        <f t="array" ref="T887">IFERROR(_xlfn.IFS(
U887="MPR ISSUE","TX ISSUE",
U887="BSS Hardware Issue","RAN ISSUE",
U887="Sites strategiques, MLL, Pylone, etc.","ENVTECH",
U887="AKTIVCO DEFAUT GE &amp; POWER Cabinet","POWER ISSUE",
U887="AKTIVCO Coupure ENEO &amp; Baisse de tension","POWER ISSUE",
U887="Coupure ENEO &amp; Baisse de tension","POWER ISSUE",
U887="Defaut GE &amp; POWER Cabinet","POWER ISSUE",
U887="Sharing","POWER ISSUE",
U887="Sites strategiques &amp; DataCenter","POWER ISSUE",
U887="Exclu","Exclu",
U887="SAT","TX ISSUE",
U887="SPARE-ISSUE","SPARE-ISSUE",
U887="Fiber CAmtel","TX ISSUE",
U887="Fiber AOF","TX ISSUE",
U887="Projet OCM (HUAWEI)","TRAVAUX-HUAWEI",
U887="Projet OCM (NOKIA)","TRAVAUX -NOKIA",
U887="ACCESS-ISSUE","ACCESS-ISSUE",
U887="Projet OCM (ZTE, NOKIA, autres projets)","TRAVAUX OCM",
U887="No root CAuse","No root cause",
U887="ODU HS","TX ISSUE",
U887="IP &amp; VLAN","TX ISSUE",
U887="Warehouse HUAWEI","SPARE-ISSUE",
U887="SPARE-HS","SPARE-ISSUE",
U887="Power Telco","RAN ISSUE",U887="no impacts","no impacts"
),"")</f>
        <v/>
      </c>
      <c r="U887" s="28"/>
      <c r="V887" s="35" t="str" cm="1">
        <f t="array" ref="V887">IFERROR(_xlfn.IFS(
U887="MPR ISSUE","ACTIVE",
U887="BSS Hardware Issue","ACTIVE",
U887="Sites strategiques, MLL, Pylone, etc.","PASSIVE",
U887="AKTIVCO DEFAUT GE &amp; POWER Cabinet","PASSIVE",
U887="AKTIVCO Coupure ENEO &amp; Baisse de tension","PASSIVE",
U887="Coupure ENEO &amp; Baisse de tension","PASSIVE",
U887="Defaut GE &amp; POWER Cabinet","PASSIVE",
U887="Sharing","PASSIVE",
U887="Sites strategiques &amp; DataCenter","PASSIVE",
U887="Exclu","Exclu",
U887="SAT","ACTIVE",
U887="SPARE-ISSUE","SPARE-ISSUE",
U887="Fiber CAmtel","ACTIVE",
U887="Fiber AOF","ACTIVE",
U887="Projet OCM (HUAWEI)","PLANNED WORKS",
U887="Projet OCM (NOKIA)","PLANNED WORKS",
U887="ACCESS-ISSUE","ACCESS-ISSUE",
U887="Projet OCM (ZTE, NOKIA, autres projets)","PLANNED WORKS",
U887="No root CAuse","No root cause",
U887="ODU HS","ACTIVE",
U887="IP &amp; VLAN","ACTIVE",
U887="Warehouse HUAWEI","SPARE-ISSUE",
U887="SPARE-HS","SPARE-ISSUE",
U887="Power Telco","ACTIVE",U887="no impacts","no impacts"
),"")</f>
        <v/>
      </c>
      <c r="W887" s="102"/>
      <c r="X887" s="102"/>
      <c r="Y887" s="102"/>
      <c r="Z887" s="102"/>
      <c r="AA887" s="102"/>
      <c r="AB887" s="104" t="s">
        <v>5423</v>
      </c>
      <c r="AC887" s="9"/>
      <c r="AD887" s="9"/>
      <c r="AE887" s="7" t="s">
        <v>5423</v>
      </c>
      <c r="AF887" s="6"/>
      <c r="AG887" s="7"/>
      <c r="AH887" s="3" t="s">
        <v>5423</v>
      </c>
      <c r="AI887" s="18" t="s">
        <v>5423</v>
      </c>
      <c r="AJ887" s="18" t="s">
        <v>5423</v>
      </c>
      <c r="AK887" s="18" t="s">
        <v>5423</v>
      </c>
      <c r="AL887" s="18" t="s">
        <v>5423</v>
      </c>
      <c r="AM887" s="18" t="s">
        <v>5423</v>
      </c>
      <c r="AN887" s="18" t="s">
        <v>5423</v>
      </c>
      <c r="AO887" s="18" t="s">
        <v>5423</v>
      </c>
      <c r="AP887" s="18" t="s">
        <v>5423</v>
      </c>
      <c r="AQ887" s="18" t="s">
        <v>5423</v>
      </c>
      <c r="AR887" s="18" t="s">
        <v>5423</v>
      </c>
      <c r="AS887" s="18" t="s">
        <v>5423</v>
      </c>
      <c r="AT887" s="18" t="s">
        <v>5423</v>
      </c>
      <c r="AU887" s="9" t="s">
        <v>5423</v>
      </c>
      <c r="AV887" s="14"/>
      <c r="AW887" s="14" t="s">
        <v>5423</v>
      </c>
      <c r="AX887" s="14" t="str">
        <f>_xlfn.XLOOKUP(B887,'[4]cell downs 18042026 17h'!$B:$B,'[4]cell downs 18042026 17h'!$B:$B,"")</f>
        <v/>
      </c>
      <c r="AY887" s="14" t="str">
        <f>_xlfn.XLOOKUP(B887,'[5]Cells Huawei 19042026 15h'!$B:$B,'[5]Cells Huawei 19042026 15h'!$B:$B,"")</f>
        <v/>
      </c>
      <c r="AZ887" s="105" t="str">
        <f>_xlfn.XLOOKUP(B887,'INCIDENT-04-23-2026'!E:E,'INCIDENT-04-23-2026'!F:F,"")</f>
        <v/>
      </c>
      <c r="BA887" s="105" t="str">
        <f>_xlfn.XLOOKUP(B887,'[6]Eneo 17H'!$C:$C,'[6]Eneo 17H'!$I:$I,"")</f>
        <v/>
      </c>
      <c r="BB887" s="105" t="str">
        <f>_xlfn.XLOOKUP(B887,[8]ALL!$B:$B,[8]ALL!$M:$M,"")</f>
        <v/>
      </c>
      <c r="BC887" s="105" t="str">
        <f>_xlfn.XLOOKUP(B887,'[6]Eneo 17H'!$C:$C,'[6]Eneo 17H'!$I:$I,"")</f>
        <v/>
      </c>
      <c r="BD887" s="105" t="str">
        <f>_xlfn.XLOOKUP(B887,'[7]Eneo 12H'!$C:$C,'[7]Eneo 12H'!$I:$I,"")</f>
        <v/>
      </c>
      <c r="BE887" s="105" t="s">
        <v>5423</v>
      </c>
    </row>
    <row r="888" spans="1:57" hidden="1" x14ac:dyDescent="0.3">
      <c r="A888" s="1" t="s">
        <v>986</v>
      </c>
      <c r="B888" s="8" t="s">
        <v>987</v>
      </c>
      <c r="C888" s="3" t="str">
        <f>_xlfn.XLOOKUP(B888,'[1]daily break down'!$D:$D,'[1]daily break down'!$E:$E,"")</f>
        <v>Yaounde</v>
      </c>
      <c r="D888" s="1" t="s">
        <v>21</v>
      </c>
      <c r="E888" s="1" t="s">
        <v>988</v>
      </c>
      <c r="F888" s="3" t="s">
        <v>37</v>
      </c>
      <c r="G888" s="1" t="s">
        <v>38</v>
      </c>
      <c r="H888" s="27" t="str">
        <f>_xlfn.XLOOKUP(B888,[2]CALCULATION!$B:$B,[2]CALCULATION!$H:$H,"")</f>
        <v>ZTE</v>
      </c>
      <c r="I888" s="23">
        <v>19.663833742826736</v>
      </c>
      <c r="J888" s="23">
        <v>0</v>
      </c>
      <c r="K888" s="23">
        <v>9.4221113593754051</v>
      </c>
      <c r="L888" s="23">
        <v>19.545283977251003</v>
      </c>
      <c r="M888" s="23">
        <v>0</v>
      </c>
      <c r="N888" s="23">
        <v>0</v>
      </c>
      <c r="O888" s="23">
        <v>2.1116732727797034E-2</v>
      </c>
      <c r="P888" s="103" t="s">
        <v>6554</v>
      </c>
      <c r="Q888" s="36" t="s">
        <v>5796</v>
      </c>
      <c r="R888" s="36"/>
      <c r="S888" s="35" t="str" cm="1">
        <f t="array" ref="S888">IFERROR(_xlfn.IFS(
U888="MPR ISSUE","PDH",
U888="BSS Hardware Issue","BSS",
U888="Sites strategiques, MLL, Pylone, etc.","ENVTECH",
U888="AKTIVCO DEFAUT GE &amp; POWER Cabinet","AKTIVCO",
U888="AKTIVCO Coupure ENEO &amp; Baisse de tension","AKTIVCO GRID ONLY",
U888="Coupure ENEO &amp; Baisse de tension","IHS GRID ONLY",
U888="Defaut GE &amp; POWER Cabinet","IHS",
U888="Sharing","Partners",
U888="Sites strategiques &amp; DataCenter","SST &amp; DC",
U888="Exclu","Exclu",
U888="SAT","SAT",
U888="SPARE-ISSUE","SPARE-ISSUE",
U888="Fiber CAmtel","TRANS_FO_CAMTEL",
U888="Fiber AOF","Fiber AOF",
U888="Projet OCM (HUAWEI)","TRAVAUX-HUAWEI",
U888="Projet OCM (NOKIA)","TRAVAUX-NOKIA",
U888="ACCESS-ISSUE","ACCESS-ISSUE",
U888="Projet OCM (ZTE, NOKIA, autres projets)","TRAVAUX OCM",
U888="No root CAuse","No root cause",
U888="ODU HS","PDH",
U888="IP &amp; VLAN","PDH",
U888="Warehouse HUAWEI","SPARE-ISSUE",
U888="SPARE-HS","SPARE-ISSUE",
U888="Power Telco","BSS",U888="no impacts","no impacts"
),"")</f>
        <v/>
      </c>
      <c r="T888" s="35" t="str" cm="1">
        <f t="array" ref="T888">IFERROR(_xlfn.IFS(
U888="MPR ISSUE","TX ISSUE",
U888="BSS Hardware Issue","RAN ISSUE",
U888="Sites strategiques, MLL, Pylone, etc.","ENVTECH",
U888="AKTIVCO DEFAUT GE &amp; POWER Cabinet","POWER ISSUE",
U888="AKTIVCO Coupure ENEO &amp; Baisse de tension","POWER ISSUE",
U888="Coupure ENEO &amp; Baisse de tension","POWER ISSUE",
U888="Defaut GE &amp; POWER Cabinet","POWER ISSUE",
U888="Sharing","POWER ISSUE",
U888="Sites strategiques &amp; DataCenter","POWER ISSUE",
U888="Exclu","Exclu",
U888="SAT","TX ISSUE",
U888="SPARE-ISSUE","SPARE-ISSUE",
U888="Fiber CAmtel","TX ISSUE",
U888="Fiber AOF","TX ISSUE",
U888="Projet OCM (HUAWEI)","TRAVAUX-HUAWEI",
U888="Projet OCM (NOKIA)","TRAVAUX -NOKIA",
U888="ACCESS-ISSUE","ACCESS-ISSUE",
U888="Projet OCM (ZTE, NOKIA, autres projets)","TRAVAUX OCM",
U888="No root CAuse","No root cause",
U888="ODU HS","TX ISSUE",
U888="IP &amp; VLAN","TX ISSUE",
U888="Warehouse HUAWEI","SPARE-ISSUE",
U888="SPARE-HS","SPARE-ISSUE",
U888="Power Telco","RAN ISSUE",U888="no impacts","no impacts"
),"")</f>
        <v/>
      </c>
      <c r="U888" s="28"/>
      <c r="V888" s="35" t="str" cm="1">
        <f t="array" ref="V888">IFERROR(_xlfn.IFS(
U888="MPR ISSUE","ACTIVE",
U888="BSS Hardware Issue","ACTIVE",
U888="Sites strategiques, MLL, Pylone, etc.","PASSIVE",
U888="AKTIVCO DEFAUT GE &amp; POWER Cabinet","PASSIVE",
U888="AKTIVCO Coupure ENEO &amp; Baisse de tension","PASSIVE",
U888="Coupure ENEO &amp; Baisse de tension","PASSIVE",
U888="Defaut GE &amp; POWER Cabinet","PASSIVE",
U888="Sharing","PASSIVE",
U888="Sites strategiques &amp; DataCenter","PASSIVE",
U888="Exclu","Exclu",
U888="SAT","ACTIVE",
U888="SPARE-ISSUE","SPARE-ISSUE",
U888="Fiber CAmtel","ACTIVE",
U888="Fiber AOF","ACTIVE",
U888="Projet OCM (HUAWEI)","PLANNED WORKS",
U888="Projet OCM (NOKIA)","PLANNED WORKS",
U888="ACCESS-ISSUE","ACCESS-ISSUE",
U888="Projet OCM (ZTE, NOKIA, autres projets)","PLANNED WORKS",
U888="No root CAuse","No root cause",
U888="ODU HS","ACTIVE",
U888="IP &amp; VLAN","ACTIVE",
U888="Warehouse HUAWEI","SPARE-ISSUE",
U888="SPARE-HS","SPARE-ISSUE",
U888="Power Telco","ACTIVE",U888="no impacts","no impacts"
),"")</f>
        <v/>
      </c>
      <c r="W888" s="102"/>
      <c r="X888" s="102"/>
      <c r="Y888" s="102"/>
      <c r="Z888" s="102"/>
      <c r="AA888" s="102"/>
      <c r="AB888" s="104" t="s">
        <v>5423</v>
      </c>
      <c r="AC888" s="9"/>
      <c r="AD888" s="9"/>
      <c r="AE888" s="7" t="s">
        <v>5423</v>
      </c>
      <c r="AF888" s="6"/>
      <c r="AG888" s="7"/>
      <c r="AH888" s="3" t="s">
        <v>5423</v>
      </c>
      <c r="AI888" s="18" t="s">
        <v>5423</v>
      </c>
      <c r="AJ888" s="18" t="s">
        <v>5423</v>
      </c>
      <c r="AK888" s="18" t="s">
        <v>5423</v>
      </c>
      <c r="AL888" s="18" t="s">
        <v>5423</v>
      </c>
      <c r="AM888" s="18" t="s">
        <v>5423</v>
      </c>
      <c r="AN888" s="18" t="s">
        <v>5423</v>
      </c>
      <c r="AO888" s="18" t="s">
        <v>5423</v>
      </c>
      <c r="AP888" s="18" t="s">
        <v>5423</v>
      </c>
      <c r="AQ888" s="18" t="s">
        <v>5423</v>
      </c>
      <c r="AR888" s="18" t="s">
        <v>5423</v>
      </c>
      <c r="AS888" s="18" t="s">
        <v>5423</v>
      </c>
      <c r="AT888" s="18" t="s">
        <v>5423</v>
      </c>
      <c r="AU888" s="9" t="s">
        <v>5423</v>
      </c>
      <c r="AV888" s="14"/>
      <c r="AW888" s="14" t="s">
        <v>5423</v>
      </c>
      <c r="AX888" s="14" t="str">
        <f>_xlfn.XLOOKUP(B888,'[4]cell downs 18042026 17h'!$B:$B,'[4]cell downs 18042026 17h'!$B:$B,"")</f>
        <v/>
      </c>
      <c r="AY888" s="14" t="str">
        <f>_xlfn.XLOOKUP(B888,'[5]Cells Huawei 19042026 15h'!$B:$B,'[5]Cells Huawei 19042026 15h'!$B:$B,"")</f>
        <v/>
      </c>
      <c r="AZ888" s="105" t="str">
        <f>_xlfn.XLOOKUP(B888,'INCIDENT-04-23-2026'!E:E,'INCIDENT-04-23-2026'!F:F,"")</f>
        <v/>
      </c>
      <c r="BA888" s="105" t="str">
        <f>_xlfn.XLOOKUP(B888,'[6]Eneo 17H'!$C:$C,'[6]Eneo 17H'!$I:$I,"")</f>
        <v/>
      </c>
      <c r="BB888" s="105" t="str">
        <f>_xlfn.XLOOKUP(B888,[8]ALL!$B:$B,[8]ALL!$M:$M,"")</f>
        <v/>
      </c>
      <c r="BC888" s="105" t="str">
        <f>_xlfn.XLOOKUP(B888,'[6]Eneo 17H'!$C:$C,'[6]Eneo 17H'!$I:$I,"")</f>
        <v/>
      </c>
      <c r="BD888" s="105" t="str">
        <f>_xlfn.XLOOKUP(B888,'[7]Eneo 12H'!$C:$C,'[7]Eneo 12H'!$I:$I,"")</f>
        <v/>
      </c>
      <c r="BE888" s="105" t="s">
        <v>7233</v>
      </c>
    </row>
    <row r="889" spans="1:57" hidden="1" x14ac:dyDescent="0.3">
      <c r="A889" s="1" t="s">
        <v>3065</v>
      </c>
      <c r="B889" s="1" t="s">
        <v>3066</v>
      </c>
      <c r="C889" s="3" t="str">
        <f>_xlfn.XLOOKUP(B889,'[1]daily break down'!$D:$D,'[1]daily break down'!$E:$E,"")</f>
        <v>EXTREME-NORD</v>
      </c>
      <c r="D889" s="1" t="s">
        <v>21</v>
      </c>
      <c r="E889" s="1" t="s">
        <v>122</v>
      </c>
      <c r="F889" s="3" t="s">
        <v>55</v>
      </c>
      <c r="G889" s="1" t="s">
        <v>3065</v>
      </c>
      <c r="H889" s="26" t="str">
        <f>_xlfn.XLOOKUP(B889,[2]CALCULATION!$B:$B,[2]CALCULATION!$H:$H,"")</f>
        <v>NOKIA</v>
      </c>
      <c r="I889" s="23">
        <v>9.2457045997380387</v>
      </c>
      <c r="J889" s="23">
        <v>9.2457045997380387</v>
      </c>
      <c r="K889" s="23">
        <v>9.2457045997380387</v>
      </c>
      <c r="L889" s="23">
        <v>5.1925938767182318</v>
      </c>
      <c r="M889" s="23">
        <v>0</v>
      </c>
      <c r="N889" s="23">
        <v>0</v>
      </c>
      <c r="O889" s="23">
        <v>0</v>
      </c>
      <c r="P889" s="103" t="s">
        <v>6554</v>
      </c>
      <c r="Q889" s="36" t="s">
        <v>6552</v>
      </c>
      <c r="R889" s="36"/>
      <c r="S889" s="35" t="str" cm="1">
        <f t="array" ref="S889">IFERROR(_xlfn.IFS(
U889="MPR ISSUE","PDH",
U889="BSS Hardware Issue","BSS",
U889="Sites strategiques, MLL, Pylone, etc.","ENVTECH",
U889="AKTIVCO DEFAUT GE &amp; POWER Cabinet","AKTIVCO",
U889="AKTIVCO Coupure ENEO &amp; Baisse de tension","AKTIVCO GRID ONLY",
U889="Coupure ENEO &amp; Baisse de tension","IHS GRID ONLY",
U889="Defaut GE &amp; POWER Cabinet","IHS",
U889="Sharing","Partners",
U889="Sites strategiques &amp; DataCenter","SST &amp; DC",
U889="Exclu","Exclu",
U889="SAT","SAT",
U889="SPARE-ISSUE","SPARE-ISSUE",
U889="Fiber CAmtel","TRANS_FO_CAMTEL",
U889="Fiber AOF","Fiber AOF",
U889="Projet OCM (HUAWEI)","TRAVAUX-HUAWEI",
U889="Projet OCM (NOKIA)","TRAVAUX-NOKIA",
U889="ACCESS-ISSUE","ACCESS-ISSUE",
U889="Projet OCM (ZTE, NOKIA, autres projets)","TRAVAUX OCM",
U889="No root CAuse","No root cause",
U889="ODU HS","PDH",
U889="IP &amp; VLAN","PDH",
U889="Warehouse HUAWEI","SPARE-ISSUE",
U889="SPARE-HS","SPARE-ISSUE",
U889="Power Telco","BSS",U889="no impacts","no impacts"
),"")</f>
        <v/>
      </c>
      <c r="T889" s="35" t="str" cm="1">
        <f t="array" ref="T889">IFERROR(_xlfn.IFS(
U889="MPR ISSUE","TX ISSUE",
U889="BSS Hardware Issue","RAN ISSUE",
U889="Sites strategiques, MLL, Pylone, etc.","ENVTECH",
U889="AKTIVCO DEFAUT GE &amp; POWER Cabinet","POWER ISSUE",
U889="AKTIVCO Coupure ENEO &amp; Baisse de tension","POWER ISSUE",
U889="Coupure ENEO &amp; Baisse de tension","POWER ISSUE",
U889="Defaut GE &amp; POWER Cabinet","POWER ISSUE",
U889="Sharing","POWER ISSUE",
U889="Sites strategiques &amp; DataCenter","POWER ISSUE",
U889="Exclu","Exclu",
U889="SAT","TX ISSUE",
U889="SPARE-ISSUE","SPARE-ISSUE",
U889="Fiber CAmtel","TX ISSUE",
U889="Fiber AOF","TX ISSUE",
U889="Projet OCM (HUAWEI)","TRAVAUX-HUAWEI",
U889="Projet OCM (NOKIA)","TRAVAUX -NOKIA",
U889="ACCESS-ISSUE","ACCESS-ISSUE",
U889="Projet OCM (ZTE, NOKIA, autres projets)","TRAVAUX OCM",
U889="No root CAuse","No root cause",
U889="ODU HS","TX ISSUE",
U889="IP &amp; VLAN","TX ISSUE",
U889="Warehouse HUAWEI","SPARE-ISSUE",
U889="SPARE-HS","SPARE-ISSUE",
U889="Power Telco","RAN ISSUE",U889="no impacts","no impacts"
),"")</f>
        <v/>
      </c>
      <c r="U889" s="28"/>
      <c r="V889" s="35" t="str" cm="1">
        <f t="array" ref="V889">IFERROR(_xlfn.IFS(
U889="MPR ISSUE","ACTIVE",
U889="BSS Hardware Issue","ACTIVE",
U889="Sites strategiques, MLL, Pylone, etc.","PASSIVE",
U889="AKTIVCO DEFAUT GE &amp; POWER Cabinet","PASSIVE",
U889="AKTIVCO Coupure ENEO &amp; Baisse de tension","PASSIVE",
U889="Coupure ENEO &amp; Baisse de tension","PASSIVE",
U889="Defaut GE &amp; POWER Cabinet","PASSIVE",
U889="Sharing","PASSIVE",
U889="Sites strategiques &amp; DataCenter","PASSIVE",
U889="Exclu","Exclu",
U889="SAT","ACTIVE",
U889="SPARE-ISSUE","SPARE-ISSUE",
U889="Fiber CAmtel","ACTIVE",
U889="Fiber AOF","ACTIVE",
U889="Projet OCM (HUAWEI)","PLANNED WORKS",
U889="Projet OCM (NOKIA)","PLANNED WORKS",
U889="ACCESS-ISSUE","ACCESS-ISSUE",
U889="Projet OCM (ZTE, NOKIA, autres projets)","PLANNED WORKS",
U889="No root CAuse","No root cause",
U889="ODU HS","ACTIVE",
U889="IP &amp; VLAN","ACTIVE",
U889="Warehouse HUAWEI","SPARE-ISSUE",
U889="SPARE-HS","SPARE-ISSUE",
U889="Power Telco","ACTIVE",U889="no impacts","no impacts"
),"")</f>
        <v/>
      </c>
      <c r="W889" s="102"/>
      <c r="X889" s="102"/>
      <c r="Y889" s="102"/>
      <c r="Z889" s="102"/>
      <c r="AA889" s="102"/>
      <c r="AB889" s="104" t="s">
        <v>3066</v>
      </c>
      <c r="AC889" s="9"/>
      <c r="AD889" s="9"/>
      <c r="AE889" s="7" t="s">
        <v>5423</v>
      </c>
      <c r="AF889" s="6"/>
      <c r="AG889" s="7"/>
      <c r="AH889" s="3" t="s">
        <v>5423</v>
      </c>
      <c r="AI889" s="18" t="s">
        <v>5423</v>
      </c>
      <c r="AJ889" s="18" t="s">
        <v>5423</v>
      </c>
      <c r="AK889" s="18" t="s">
        <v>5423</v>
      </c>
      <c r="AL889" s="18" t="s">
        <v>5423</v>
      </c>
      <c r="AM889" s="18" t="s">
        <v>5423</v>
      </c>
      <c r="AN889" s="18" t="s">
        <v>5423</v>
      </c>
      <c r="AO889" s="18" t="s">
        <v>5423</v>
      </c>
      <c r="AP889" s="18" t="s">
        <v>5423</v>
      </c>
      <c r="AQ889" s="18" t="s">
        <v>5423</v>
      </c>
      <c r="AR889" s="18" t="s">
        <v>5423</v>
      </c>
      <c r="AS889" s="18" t="s">
        <v>5423</v>
      </c>
      <c r="AT889" s="18" t="s">
        <v>5423</v>
      </c>
      <c r="AU889" s="9" t="s">
        <v>5423</v>
      </c>
      <c r="AV889" s="14"/>
      <c r="AW889" s="14" t="s">
        <v>5423</v>
      </c>
      <c r="AX889" s="14" t="str">
        <f>_xlfn.XLOOKUP(B889,'[4]cell downs 18042026 17h'!$B:$B,'[4]cell downs 18042026 17h'!$B:$B,"")</f>
        <v>EXN_229</v>
      </c>
      <c r="AY889" s="14" t="str">
        <f>_xlfn.XLOOKUP(B889,'[5]Cells Huawei 19042026 15h'!$B:$B,'[5]Cells Huawei 19042026 15h'!$B:$B,"")</f>
        <v/>
      </c>
      <c r="AZ889" s="105" t="str">
        <f>_xlfn.XLOOKUP(B889,'INCIDENT-04-23-2026'!E:E,'INCIDENT-04-23-2026'!F:F,"")</f>
        <v/>
      </c>
      <c r="BA889" s="105" t="str">
        <f>_xlfn.XLOOKUP(B889,'[6]Eneo 17H'!$C:$C,'[6]Eneo 17H'!$I:$I,"")</f>
        <v/>
      </c>
      <c r="BB889" s="105" t="str">
        <f>_xlfn.XLOOKUP(B889,[8]ALL!$B:$B,[8]ALL!$M:$M,"")</f>
        <v/>
      </c>
      <c r="BC889" s="105" t="str">
        <f>_xlfn.XLOOKUP(B889,'[6]Eneo 17H'!$C:$C,'[6]Eneo 17H'!$I:$I,"")</f>
        <v/>
      </c>
      <c r="BD889" s="105" t="str">
        <f>_xlfn.XLOOKUP(B889,'[7]Eneo 12H'!$C:$C,'[7]Eneo 12H'!$I:$I,"")</f>
        <v/>
      </c>
      <c r="BE889" s="105" t="s">
        <v>7234</v>
      </c>
    </row>
    <row r="890" spans="1:57" hidden="1" x14ac:dyDescent="0.3">
      <c r="A890" s="1" t="s">
        <v>539</v>
      </c>
      <c r="B890" s="8" t="s">
        <v>540</v>
      </c>
      <c r="C890" s="3" t="str">
        <f>_xlfn.XLOOKUP(B890,'[1]daily break down'!$D:$D,'[1]daily break down'!$E:$E,"")</f>
        <v>SUD-OUEST</v>
      </c>
      <c r="D890" s="1" t="s">
        <v>11</v>
      </c>
      <c r="E890" s="1" t="s">
        <v>12</v>
      </c>
      <c r="F890" s="3" t="s">
        <v>13</v>
      </c>
      <c r="G890" s="1" t="s">
        <v>14</v>
      </c>
      <c r="H890" s="25" t="str">
        <f>_xlfn.XLOOKUP(B890,[2]CALCULATION!$B:$B,[2]CALCULATION!$H:$H,"")</f>
        <v>Huawei</v>
      </c>
      <c r="I890" s="23">
        <v>0</v>
      </c>
      <c r="J890" s="23">
        <v>0</v>
      </c>
      <c r="K890" s="23">
        <v>8.5049246218249994</v>
      </c>
      <c r="L890" s="23">
        <v>4.2625837178576218E-3</v>
      </c>
      <c r="M890" s="23">
        <v>0</v>
      </c>
      <c r="N890" s="23">
        <v>0</v>
      </c>
      <c r="O890" s="23">
        <v>0</v>
      </c>
      <c r="P890" s="103" t="s">
        <v>6554</v>
      </c>
      <c r="Q890" s="36" t="s">
        <v>5796</v>
      </c>
      <c r="R890" s="36"/>
      <c r="S890" s="35" t="str" cm="1">
        <f t="array" ref="S890">IFERROR(_xlfn.IFS(
U890="MPR ISSUE","PDH",
U890="BSS Hardware Issue","BSS",
U890="Sites strategiques, MLL, Pylone, etc.","ENVTECH",
U890="AKTIVCO DEFAUT GE &amp; POWER Cabinet","AKTIVCO",
U890="AKTIVCO Coupure ENEO &amp; Baisse de tension","AKTIVCO GRID ONLY",
U890="Coupure ENEO &amp; Baisse de tension","IHS GRID ONLY",
U890="Defaut GE &amp; POWER Cabinet","IHS",
U890="Sharing","Partners",
U890="Sites strategiques &amp; DataCenter","SST &amp; DC",
U890="Exclu","Exclu",
U890="SAT","SAT",
U890="SPARE-ISSUE","SPARE-ISSUE",
U890="Fiber CAmtel","TRANS_FO_CAMTEL",
U890="Fiber AOF","Fiber AOF",
U890="Projet OCM (HUAWEI)","TRAVAUX-HUAWEI",
U890="Projet OCM (NOKIA)","TRAVAUX-NOKIA",
U890="ACCESS-ISSUE","ACCESS-ISSUE",
U890="Projet OCM (ZTE, NOKIA, autres projets)","TRAVAUX OCM",
U890="No root CAuse","No root cause",
U890="ODU HS","PDH",
U890="IP &amp; VLAN","PDH",
U890="Warehouse HUAWEI","SPARE-ISSUE",
U890="SPARE-HS","SPARE-ISSUE",
U890="Power Telco","BSS",U890="no impacts","no impacts"
),"")</f>
        <v/>
      </c>
      <c r="T890" s="35" t="str" cm="1">
        <f t="array" ref="T890">IFERROR(_xlfn.IFS(
U890="MPR ISSUE","TX ISSUE",
U890="BSS Hardware Issue","RAN ISSUE",
U890="Sites strategiques, MLL, Pylone, etc.","ENVTECH",
U890="AKTIVCO DEFAUT GE &amp; POWER Cabinet","POWER ISSUE",
U890="AKTIVCO Coupure ENEO &amp; Baisse de tension","POWER ISSUE",
U890="Coupure ENEO &amp; Baisse de tension","POWER ISSUE",
U890="Defaut GE &amp; POWER Cabinet","POWER ISSUE",
U890="Sharing","POWER ISSUE",
U890="Sites strategiques &amp; DataCenter","POWER ISSUE",
U890="Exclu","Exclu",
U890="SAT","TX ISSUE",
U890="SPARE-ISSUE","SPARE-ISSUE",
U890="Fiber CAmtel","TX ISSUE",
U890="Fiber AOF","TX ISSUE",
U890="Projet OCM (HUAWEI)","TRAVAUX-HUAWEI",
U890="Projet OCM (NOKIA)","TRAVAUX -NOKIA",
U890="ACCESS-ISSUE","ACCESS-ISSUE",
U890="Projet OCM (ZTE, NOKIA, autres projets)","TRAVAUX OCM",
U890="No root CAuse","No root cause",
U890="ODU HS","TX ISSUE",
U890="IP &amp; VLAN","TX ISSUE",
U890="Warehouse HUAWEI","SPARE-ISSUE",
U890="SPARE-HS","SPARE-ISSUE",
U890="Power Telco","RAN ISSUE",U890="no impacts","no impacts"
),"")</f>
        <v/>
      </c>
      <c r="U890" s="28"/>
      <c r="V890" s="35" t="str" cm="1">
        <f t="array" ref="V890">IFERROR(_xlfn.IFS(
U890="MPR ISSUE","ACTIVE",
U890="BSS Hardware Issue","ACTIVE",
U890="Sites strategiques, MLL, Pylone, etc.","PASSIVE",
U890="AKTIVCO DEFAUT GE &amp; POWER Cabinet","PASSIVE",
U890="AKTIVCO Coupure ENEO &amp; Baisse de tension","PASSIVE",
U890="Coupure ENEO &amp; Baisse de tension","PASSIVE",
U890="Defaut GE &amp; POWER Cabinet","PASSIVE",
U890="Sharing","PASSIVE",
U890="Sites strategiques &amp; DataCenter","PASSIVE",
U890="Exclu","Exclu",
U890="SAT","ACTIVE",
U890="SPARE-ISSUE","SPARE-ISSUE",
U890="Fiber CAmtel","ACTIVE",
U890="Fiber AOF","ACTIVE",
U890="Projet OCM (HUAWEI)","PLANNED WORKS",
U890="Projet OCM (NOKIA)","PLANNED WORKS",
U890="ACCESS-ISSUE","ACCESS-ISSUE",
U890="Projet OCM (ZTE, NOKIA, autres projets)","PLANNED WORKS",
U890="No root CAuse","No root cause",
U890="ODU HS","ACTIVE",
U890="IP &amp; VLAN","ACTIVE",
U890="Warehouse HUAWEI","SPARE-ISSUE",
U890="SPARE-HS","SPARE-ISSUE",
U890="Power Telco","ACTIVE",U890="no impacts","no impacts"
),"")</f>
        <v/>
      </c>
      <c r="W890" s="102"/>
      <c r="X890" s="102"/>
      <c r="Y890" s="102"/>
      <c r="Z890" s="102"/>
      <c r="AA890" s="102"/>
      <c r="AB890" s="104" t="s">
        <v>5423</v>
      </c>
      <c r="AC890" s="9"/>
      <c r="AD890" s="9"/>
      <c r="AE890" s="7" t="s">
        <v>5423</v>
      </c>
      <c r="AF890" s="6"/>
      <c r="AG890" s="7"/>
      <c r="AH890" s="3" t="s">
        <v>5423</v>
      </c>
      <c r="AI890" s="18" t="s">
        <v>5423</v>
      </c>
      <c r="AJ890" s="18" t="s">
        <v>5423</v>
      </c>
      <c r="AK890" s="18" t="s">
        <v>5423</v>
      </c>
      <c r="AL890" s="18" t="s">
        <v>5423</v>
      </c>
      <c r="AM890" s="18" t="s">
        <v>5423</v>
      </c>
      <c r="AN890" s="18" t="s">
        <v>5423</v>
      </c>
      <c r="AO890" s="18" t="s">
        <v>5423</v>
      </c>
      <c r="AP890" s="18" t="s">
        <v>5423</v>
      </c>
      <c r="AQ890" s="18" t="s">
        <v>5423</v>
      </c>
      <c r="AR890" s="18" t="s">
        <v>5423</v>
      </c>
      <c r="AS890" s="18" t="s">
        <v>5423</v>
      </c>
      <c r="AT890" s="18" t="s">
        <v>5423</v>
      </c>
      <c r="AU890" s="9" t="s">
        <v>5423</v>
      </c>
      <c r="AV890" s="14"/>
      <c r="AW890" s="14" t="s">
        <v>5423</v>
      </c>
      <c r="AX890" s="14" t="str">
        <f>_xlfn.XLOOKUP(B890,'[4]cell downs 18042026 17h'!$B:$B,'[4]cell downs 18042026 17h'!$B:$B,"")</f>
        <v/>
      </c>
      <c r="AY890" s="14" t="str">
        <f>_xlfn.XLOOKUP(B890,'[5]Cells Huawei 19042026 15h'!$B:$B,'[5]Cells Huawei 19042026 15h'!$B:$B,"")</f>
        <v/>
      </c>
      <c r="AZ890" s="105" t="str">
        <f>_xlfn.XLOOKUP(B890,'INCIDENT-04-23-2026'!E:E,'INCIDENT-04-23-2026'!F:F,"")</f>
        <v/>
      </c>
      <c r="BA890" s="105" t="str">
        <f>_xlfn.XLOOKUP(B890,'[6]Eneo 17H'!$C:$C,'[6]Eneo 17H'!$I:$I,"")</f>
        <v/>
      </c>
      <c r="BB890" s="105" t="str">
        <f>_xlfn.XLOOKUP(B890,[8]ALL!$B:$B,[8]ALL!$M:$M,"")</f>
        <v/>
      </c>
      <c r="BC890" s="105" t="str">
        <f>_xlfn.XLOOKUP(B890,'[6]Eneo 17H'!$C:$C,'[6]Eneo 17H'!$I:$I,"")</f>
        <v/>
      </c>
      <c r="BD890" s="105" t="str">
        <f>_xlfn.XLOOKUP(B890,'[7]Eneo 12H'!$C:$C,'[7]Eneo 12H'!$I:$I,"")</f>
        <v/>
      </c>
      <c r="BE890" s="105" t="s">
        <v>5423</v>
      </c>
    </row>
    <row r="891" spans="1:57" hidden="1" x14ac:dyDescent="0.3">
      <c r="A891" s="1" t="s">
        <v>535</v>
      </c>
      <c r="B891" s="8" t="s">
        <v>536</v>
      </c>
      <c r="C891" s="3" t="str">
        <f>_xlfn.XLOOKUP(B891,'[1]daily break down'!$D:$D,'[1]daily break down'!$E:$E,"")</f>
        <v>SUD-OUEST</v>
      </c>
      <c r="D891" s="1" t="s">
        <v>11</v>
      </c>
      <c r="E891" s="1" t="s">
        <v>12</v>
      </c>
      <c r="F891" s="3" t="s">
        <v>13</v>
      </c>
      <c r="G891" s="1" t="s">
        <v>14</v>
      </c>
      <c r="H891" s="25" t="str">
        <f>_xlfn.XLOOKUP(B891,[2]CALCULATION!$B:$B,[2]CALCULATION!$H:$H,"")</f>
        <v>Huawei</v>
      </c>
      <c r="I891" s="23">
        <v>0</v>
      </c>
      <c r="J891" s="23">
        <v>0</v>
      </c>
      <c r="K891" s="23">
        <v>8.4817390200123821</v>
      </c>
      <c r="L891" s="23">
        <v>0</v>
      </c>
      <c r="M891" s="23">
        <v>0</v>
      </c>
      <c r="N891" s="23">
        <v>0</v>
      </c>
      <c r="O891" s="23">
        <v>0</v>
      </c>
      <c r="P891" s="103" t="s">
        <v>6554</v>
      </c>
      <c r="Q891" s="36" t="s">
        <v>5796</v>
      </c>
      <c r="R891" s="36"/>
      <c r="S891" s="35" t="str" cm="1">
        <f t="array" ref="S891">IFERROR(_xlfn.IFS(
U891="MPR ISSUE","PDH",
U891="BSS Hardware Issue","BSS",
U891="Sites strategiques, MLL, Pylone, etc.","ENVTECH",
U891="AKTIVCO DEFAUT GE &amp; POWER Cabinet","AKTIVCO",
U891="AKTIVCO Coupure ENEO &amp; Baisse de tension","AKTIVCO GRID ONLY",
U891="Coupure ENEO &amp; Baisse de tension","IHS GRID ONLY",
U891="Defaut GE &amp; POWER Cabinet","IHS",
U891="Sharing","Partners",
U891="Sites strategiques &amp; DataCenter","SST &amp; DC",
U891="Exclu","Exclu",
U891="SAT","SAT",
U891="SPARE-ISSUE","SPARE-ISSUE",
U891="Fiber CAmtel","TRANS_FO_CAMTEL",
U891="Fiber AOF","Fiber AOF",
U891="Projet OCM (HUAWEI)","TRAVAUX-HUAWEI",
U891="Projet OCM (NOKIA)","TRAVAUX-NOKIA",
U891="ACCESS-ISSUE","ACCESS-ISSUE",
U891="Projet OCM (ZTE, NOKIA, autres projets)","TRAVAUX OCM",
U891="No root CAuse","No root cause",
U891="ODU HS","PDH",
U891="IP &amp; VLAN","PDH",
U891="Warehouse HUAWEI","SPARE-ISSUE",
U891="SPARE-HS","SPARE-ISSUE",
U891="Power Telco","BSS",U891="no impacts","no impacts"
),"")</f>
        <v/>
      </c>
      <c r="T891" s="35" t="str" cm="1">
        <f t="array" ref="T891">IFERROR(_xlfn.IFS(
U891="MPR ISSUE","TX ISSUE",
U891="BSS Hardware Issue","RAN ISSUE",
U891="Sites strategiques, MLL, Pylone, etc.","ENVTECH",
U891="AKTIVCO DEFAUT GE &amp; POWER Cabinet","POWER ISSUE",
U891="AKTIVCO Coupure ENEO &amp; Baisse de tension","POWER ISSUE",
U891="Coupure ENEO &amp; Baisse de tension","POWER ISSUE",
U891="Defaut GE &amp; POWER Cabinet","POWER ISSUE",
U891="Sharing","POWER ISSUE",
U891="Sites strategiques &amp; DataCenter","POWER ISSUE",
U891="Exclu","Exclu",
U891="SAT","TX ISSUE",
U891="SPARE-ISSUE","SPARE-ISSUE",
U891="Fiber CAmtel","TX ISSUE",
U891="Fiber AOF","TX ISSUE",
U891="Projet OCM (HUAWEI)","TRAVAUX-HUAWEI",
U891="Projet OCM (NOKIA)","TRAVAUX -NOKIA",
U891="ACCESS-ISSUE","ACCESS-ISSUE",
U891="Projet OCM (ZTE, NOKIA, autres projets)","TRAVAUX OCM",
U891="No root CAuse","No root cause",
U891="ODU HS","TX ISSUE",
U891="IP &amp; VLAN","TX ISSUE",
U891="Warehouse HUAWEI","SPARE-ISSUE",
U891="SPARE-HS","SPARE-ISSUE",
U891="Power Telco","RAN ISSUE",U891="no impacts","no impacts"
),"")</f>
        <v/>
      </c>
      <c r="U891" s="28"/>
      <c r="V891" s="35" t="str" cm="1">
        <f t="array" ref="V891">IFERROR(_xlfn.IFS(
U891="MPR ISSUE","ACTIVE",
U891="BSS Hardware Issue","ACTIVE",
U891="Sites strategiques, MLL, Pylone, etc.","PASSIVE",
U891="AKTIVCO DEFAUT GE &amp; POWER Cabinet","PASSIVE",
U891="AKTIVCO Coupure ENEO &amp; Baisse de tension","PASSIVE",
U891="Coupure ENEO &amp; Baisse de tension","PASSIVE",
U891="Defaut GE &amp; POWER Cabinet","PASSIVE",
U891="Sharing","PASSIVE",
U891="Sites strategiques &amp; DataCenter","PASSIVE",
U891="Exclu","Exclu",
U891="SAT","ACTIVE",
U891="SPARE-ISSUE","SPARE-ISSUE",
U891="Fiber CAmtel","ACTIVE",
U891="Fiber AOF","ACTIVE",
U891="Projet OCM (HUAWEI)","PLANNED WORKS",
U891="Projet OCM (NOKIA)","PLANNED WORKS",
U891="ACCESS-ISSUE","ACCESS-ISSUE",
U891="Projet OCM (ZTE, NOKIA, autres projets)","PLANNED WORKS",
U891="No root CAuse","No root cause",
U891="ODU HS","ACTIVE",
U891="IP &amp; VLAN","ACTIVE",
U891="Warehouse HUAWEI","SPARE-ISSUE",
U891="SPARE-HS","SPARE-ISSUE",
U891="Power Telco","ACTIVE",U891="no impacts","no impacts"
),"")</f>
        <v/>
      </c>
      <c r="W891" s="102"/>
      <c r="X891" s="102"/>
      <c r="Y891" s="102"/>
      <c r="Z891" s="102"/>
      <c r="AA891" s="102"/>
      <c r="AB891" s="104" t="s">
        <v>5423</v>
      </c>
      <c r="AC891" s="9"/>
      <c r="AD891" s="9"/>
      <c r="AE891" s="7" t="s">
        <v>5423</v>
      </c>
      <c r="AF891" s="6"/>
      <c r="AG891" s="7"/>
      <c r="AH891" s="3" t="s">
        <v>5423</v>
      </c>
      <c r="AI891" s="18" t="s">
        <v>5423</v>
      </c>
      <c r="AJ891" s="18" t="s">
        <v>5423</v>
      </c>
      <c r="AK891" s="18" t="s">
        <v>5423</v>
      </c>
      <c r="AL891" s="18" t="s">
        <v>5423</v>
      </c>
      <c r="AM891" s="18" t="s">
        <v>5423</v>
      </c>
      <c r="AN891" s="18" t="s">
        <v>5423</v>
      </c>
      <c r="AO891" s="18" t="s">
        <v>5423</v>
      </c>
      <c r="AP891" s="18" t="s">
        <v>5423</v>
      </c>
      <c r="AQ891" s="18" t="s">
        <v>5423</v>
      </c>
      <c r="AR891" s="18" t="s">
        <v>5423</v>
      </c>
      <c r="AS891" s="18" t="s">
        <v>5423</v>
      </c>
      <c r="AT891" s="18" t="s">
        <v>5423</v>
      </c>
      <c r="AU891" s="9" t="s">
        <v>5423</v>
      </c>
      <c r="AV891" s="14"/>
      <c r="AW891" s="14" t="s">
        <v>5423</v>
      </c>
      <c r="AX891" s="14" t="str">
        <f>_xlfn.XLOOKUP(B891,'[4]cell downs 18042026 17h'!$B:$B,'[4]cell downs 18042026 17h'!$B:$B,"")</f>
        <v/>
      </c>
      <c r="AY891" s="14" t="str">
        <f>_xlfn.XLOOKUP(B891,'[5]Cells Huawei 19042026 15h'!$B:$B,'[5]Cells Huawei 19042026 15h'!$B:$B,"")</f>
        <v/>
      </c>
      <c r="AZ891" s="105" t="str">
        <f>_xlfn.XLOOKUP(B891,'INCIDENT-04-23-2026'!E:E,'INCIDENT-04-23-2026'!F:F,"")</f>
        <v/>
      </c>
      <c r="BA891" s="105" t="str">
        <f>_xlfn.XLOOKUP(B891,'[6]Eneo 17H'!$C:$C,'[6]Eneo 17H'!$I:$I,"")</f>
        <v/>
      </c>
      <c r="BB891" s="105" t="str">
        <f>_xlfn.XLOOKUP(B891,[8]ALL!$B:$B,[8]ALL!$M:$M,"")</f>
        <v/>
      </c>
      <c r="BC891" s="105" t="str">
        <f>_xlfn.XLOOKUP(B891,'[6]Eneo 17H'!$C:$C,'[6]Eneo 17H'!$I:$I,"")</f>
        <v/>
      </c>
      <c r="BD891" s="105" t="str">
        <f>_xlfn.XLOOKUP(B891,'[7]Eneo 12H'!$C:$C,'[7]Eneo 12H'!$I:$I,"")</f>
        <v/>
      </c>
      <c r="BE891" s="105" t="s">
        <v>5423</v>
      </c>
    </row>
    <row r="892" spans="1:57" hidden="1" x14ac:dyDescent="0.3">
      <c r="A892" s="1" t="s">
        <v>258</v>
      </c>
      <c r="B892" s="8" t="s">
        <v>259</v>
      </c>
      <c r="C892" s="3" t="str">
        <f>_xlfn.XLOOKUP(B892,'[1]daily break down'!$D:$D,'[1]daily break down'!$E:$E,"")</f>
        <v>CENTRE</v>
      </c>
      <c r="D892" s="1" t="s">
        <v>11</v>
      </c>
      <c r="E892" s="1" t="s">
        <v>12</v>
      </c>
      <c r="F892" s="3" t="s">
        <v>37</v>
      </c>
      <c r="G892" s="1" t="s">
        <v>260</v>
      </c>
      <c r="H892" s="26" t="str">
        <f>_xlfn.XLOOKUP(B892,[2]CALCULATION!$B:$B,[2]CALCULATION!$H:$H,"")</f>
        <v>NOKIA</v>
      </c>
      <c r="I892" s="23">
        <v>1.7835078317396415E-3</v>
      </c>
      <c r="J892" s="23">
        <v>1.9505868454169561</v>
      </c>
      <c r="K892" s="23">
        <v>7.7307667308678187</v>
      </c>
      <c r="L892" s="23">
        <v>7.7582590680672367E-3</v>
      </c>
      <c r="M892" s="23">
        <v>0</v>
      </c>
      <c r="N892" s="23">
        <v>0</v>
      </c>
      <c r="O892" s="23">
        <v>4.788921712657291E-2</v>
      </c>
      <c r="P892" s="103" t="s">
        <v>6554</v>
      </c>
      <c r="Q892" s="36" t="s">
        <v>5796</v>
      </c>
      <c r="R892" s="36"/>
      <c r="S892" s="35" t="str" cm="1">
        <f t="array" ref="S892">IFERROR(_xlfn.IFS(
U892="MPR ISSUE","PDH",
U892="BSS Hardware Issue","BSS",
U892="Sites strategiques, MLL, Pylone, etc.","ENVTECH",
U892="AKTIVCO DEFAUT GE &amp; POWER Cabinet","AKTIVCO",
U892="AKTIVCO Coupure ENEO &amp; Baisse de tension","AKTIVCO GRID ONLY",
U892="Coupure ENEO &amp; Baisse de tension","IHS GRID ONLY",
U892="Defaut GE &amp; POWER Cabinet","IHS",
U892="Sharing","Partners",
U892="Sites strategiques &amp; DataCenter","SST &amp; DC",
U892="Exclu","Exclu",
U892="SAT","SAT",
U892="SPARE-ISSUE","SPARE-ISSUE",
U892="Fiber CAmtel","TRANS_FO_CAMTEL",
U892="Fiber AOF","Fiber AOF",
U892="Projet OCM (HUAWEI)","TRAVAUX-HUAWEI",
U892="Projet OCM (NOKIA)","TRAVAUX-NOKIA",
U892="ACCESS-ISSUE","ACCESS-ISSUE",
U892="Projet OCM (ZTE, NOKIA, autres projets)","TRAVAUX OCM",
U892="No root CAuse","No root cause",
U892="ODU HS","PDH",
U892="IP &amp; VLAN","PDH",
U892="Warehouse HUAWEI","SPARE-ISSUE",
U892="SPARE-HS","SPARE-ISSUE",
U892="Power Telco","BSS",U892="no impacts","no impacts"
),"")</f>
        <v/>
      </c>
      <c r="T892" s="35" t="str" cm="1">
        <f t="array" ref="T892">IFERROR(_xlfn.IFS(
U892="MPR ISSUE","TX ISSUE",
U892="BSS Hardware Issue","RAN ISSUE",
U892="Sites strategiques, MLL, Pylone, etc.","ENVTECH",
U892="AKTIVCO DEFAUT GE &amp; POWER Cabinet","POWER ISSUE",
U892="AKTIVCO Coupure ENEO &amp; Baisse de tension","POWER ISSUE",
U892="Coupure ENEO &amp; Baisse de tension","POWER ISSUE",
U892="Defaut GE &amp; POWER Cabinet","POWER ISSUE",
U892="Sharing","POWER ISSUE",
U892="Sites strategiques &amp; DataCenter","POWER ISSUE",
U892="Exclu","Exclu",
U892="SAT","TX ISSUE",
U892="SPARE-ISSUE","SPARE-ISSUE",
U892="Fiber CAmtel","TX ISSUE",
U892="Fiber AOF","TX ISSUE",
U892="Projet OCM (HUAWEI)","TRAVAUX-HUAWEI",
U892="Projet OCM (NOKIA)","TRAVAUX -NOKIA",
U892="ACCESS-ISSUE","ACCESS-ISSUE",
U892="Projet OCM (ZTE, NOKIA, autres projets)","TRAVAUX OCM",
U892="No root CAuse","No root cause",
U892="ODU HS","TX ISSUE",
U892="IP &amp; VLAN","TX ISSUE",
U892="Warehouse HUAWEI","SPARE-ISSUE",
U892="SPARE-HS","SPARE-ISSUE",
U892="Power Telco","RAN ISSUE",U892="no impacts","no impacts"
),"")</f>
        <v/>
      </c>
      <c r="U892" s="28"/>
      <c r="V892" s="35" t="str" cm="1">
        <f t="array" ref="V892">IFERROR(_xlfn.IFS(
U892="MPR ISSUE","ACTIVE",
U892="BSS Hardware Issue","ACTIVE",
U892="Sites strategiques, MLL, Pylone, etc.","PASSIVE",
U892="AKTIVCO DEFAUT GE &amp; POWER Cabinet","PASSIVE",
U892="AKTIVCO Coupure ENEO &amp; Baisse de tension","PASSIVE",
U892="Coupure ENEO &amp; Baisse de tension","PASSIVE",
U892="Defaut GE &amp; POWER Cabinet","PASSIVE",
U892="Sharing","PASSIVE",
U892="Sites strategiques &amp; DataCenter","PASSIVE",
U892="Exclu","Exclu",
U892="SAT","ACTIVE",
U892="SPARE-ISSUE","SPARE-ISSUE",
U892="Fiber CAmtel","ACTIVE",
U892="Fiber AOF","ACTIVE",
U892="Projet OCM (HUAWEI)","PLANNED WORKS",
U892="Projet OCM (NOKIA)","PLANNED WORKS",
U892="ACCESS-ISSUE","ACCESS-ISSUE",
U892="Projet OCM (ZTE, NOKIA, autres projets)","PLANNED WORKS",
U892="No root CAuse","No root cause",
U892="ODU HS","ACTIVE",
U892="IP &amp; VLAN","ACTIVE",
U892="Warehouse HUAWEI","SPARE-ISSUE",
U892="SPARE-HS","SPARE-ISSUE",
U892="Power Telco","ACTIVE",U892="no impacts","no impacts"
),"")</f>
        <v/>
      </c>
      <c r="W892" s="102"/>
      <c r="X892" s="102"/>
      <c r="Y892" s="102"/>
      <c r="Z892" s="102"/>
      <c r="AA892" s="102"/>
      <c r="AB892" s="104" t="s">
        <v>5423</v>
      </c>
      <c r="AC892" s="9"/>
      <c r="AD892" s="9"/>
      <c r="AE892" s="7" t="s">
        <v>5423</v>
      </c>
      <c r="AF892" s="6"/>
      <c r="AG892" s="7"/>
      <c r="AH892" s="3" t="s">
        <v>5423</v>
      </c>
      <c r="AI892" s="18" t="s">
        <v>5423</v>
      </c>
      <c r="AJ892" s="18" t="s">
        <v>5423</v>
      </c>
      <c r="AK892" s="18" t="s">
        <v>5423</v>
      </c>
      <c r="AL892" s="18" t="s">
        <v>5423</v>
      </c>
      <c r="AM892" s="18" t="s">
        <v>5423</v>
      </c>
      <c r="AN892" s="18" t="s">
        <v>5423</v>
      </c>
      <c r="AO892" s="18" t="s">
        <v>5423</v>
      </c>
      <c r="AP892" s="18" t="s">
        <v>5423</v>
      </c>
      <c r="AQ892" s="18" t="s">
        <v>5423</v>
      </c>
      <c r="AR892" s="18" t="s">
        <v>5423</v>
      </c>
      <c r="AS892" s="18" t="s">
        <v>5423</v>
      </c>
      <c r="AT892" s="18" t="s">
        <v>5423</v>
      </c>
      <c r="AU892" s="9" t="s">
        <v>5423</v>
      </c>
      <c r="AV892" s="14"/>
      <c r="AW892" s="14" t="s">
        <v>5423</v>
      </c>
      <c r="AX892" s="14" t="str">
        <f>_xlfn.XLOOKUP(B892,'[4]cell downs 18042026 17h'!$B:$B,'[4]cell downs 18042026 17h'!$B:$B,"")</f>
        <v/>
      </c>
      <c r="AY892" s="14" t="str">
        <f>_xlfn.XLOOKUP(B892,'[5]Cells Huawei 19042026 15h'!$B:$B,'[5]Cells Huawei 19042026 15h'!$B:$B,"")</f>
        <v/>
      </c>
      <c r="AZ892" s="105" t="str">
        <f>_xlfn.XLOOKUP(B892,'INCIDENT-04-23-2026'!E:E,'INCIDENT-04-23-2026'!F:F,"")</f>
        <v/>
      </c>
      <c r="BA892" s="105" t="str">
        <f>_xlfn.XLOOKUP(B892,'[6]Eneo 17H'!$C:$C,'[6]Eneo 17H'!$I:$I,"")</f>
        <v/>
      </c>
      <c r="BB892" s="105" t="str">
        <f>_xlfn.XLOOKUP(B892,[8]ALL!$B:$B,[8]ALL!$M:$M,"")</f>
        <v/>
      </c>
      <c r="BC892" s="105" t="str">
        <f>_xlfn.XLOOKUP(B892,'[6]Eneo 17H'!$C:$C,'[6]Eneo 17H'!$I:$I,"")</f>
        <v/>
      </c>
      <c r="BD892" s="105" t="str">
        <f>_xlfn.XLOOKUP(B892,'[7]Eneo 12H'!$C:$C,'[7]Eneo 12H'!$I:$I,"")</f>
        <v/>
      </c>
      <c r="BE892" s="105" t="s">
        <v>5423</v>
      </c>
    </row>
    <row r="893" spans="1:57" hidden="1" x14ac:dyDescent="0.3">
      <c r="A893" s="1" t="s">
        <v>1311</v>
      </c>
      <c r="B893" s="8" t="s">
        <v>1312</v>
      </c>
      <c r="C893" s="3" t="str">
        <f>_xlfn.XLOOKUP(B893,'[1]daily break down'!$D:$D,'[1]daily break down'!$E:$E,"")</f>
        <v>Douala</v>
      </c>
      <c r="D893" s="1" t="s">
        <v>11</v>
      </c>
      <c r="E893" s="1" t="s">
        <v>145</v>
      </c>
      <c r="F893" s="3" t="s">
        <v>31</v>
      </c>
      <c r="G893" s="1" t="s">
        <v>32</v>
      </c>
      <c r="H893" s="27" t="str">
        <f>_xlfn.XLOOKUP(B893,[2]CALCULATION!$B:$B,[2]CALCULATION!$H:$H,"")</f>
        <v>ZTE</v>
      </c>
      <c r="I893" s="23">
        <v>0</v>
      </c>
      <c r="J893" s="23">
        <v>0</v>
      </c>
      <c r="K893" s="23">
        <v>6.6356657335353688</v>
      </c>
      <c r="L893" s="23">
        <v>0</v>
      </c>
      <c r="M893" s="23">
        <v>0</v>
      </c>
      <c r="N893" s="23">
        <v>0</v>
      </c>
      <c r="O893" s="23">
        <v>0</v>
      </c>
      <c r="P893" s="103" t="s">
        <v>6554</v>
      </c>
      <c r="Q893" s="36" t="s">
        <v>5796</v>
      </c>
      <c r="R893" s="36"/>
      <c r="S893" s="35" t="str" cm="1">
        <f t="array" ref="S893">IFERROR(_xlfn.IFS(
U893="MPR ISSUE","PDH",
U893="BSS Hardware Issue","BSS",
U893="Sites strategiques, MLL, Pylone, etc.","ENVTECH",
U893="AKTIVCO DEFAUT GE &amp; POWER Cabinet","AKTIVCO",
U893="AKTIVCO Coupure ENEO &amp; Baisse de tension","AKTIVCO GRID ONLY",
U893="Coupure ENEO &amp; Baisse de tension","IHS GRID ONLY",
U893="Defaut GE &amp; POWER Cabinet","IHS",
U893="Sharing","Partners",
U893="Sites strategiques &amp; DataCenter","SST &amp; DC",
U893="Exclu","Exclu",
U893="SAT","SAT",
U893="SPARE-ISSUE","SPARE-ISSUE",
U893="Fiber CAmtel","TRANS_FO_CAMTEL",
U893="Fiber AOF","Fiber AOF",
U893="Projet OCM (HUAWEI)","TRAVAUX-HUAWEI",
U893="Projet OCM (NOKIA)","TRAVAUX-NOKIA",
U893="ACCESS-ISSUE","ACCESS-ISSUE",
U893="Projet OCM (ZTE, NOKIA, autres projets)","TRAVAUX OCM",
U893="No root CAuse","No root cause",
U893="ODU HS","PDH",
U893="IP &amp; VLAN","PDH",
U893="Warehouse HUAWEI","SPARE-ISSUE",
U893="SPARE-HS","SPARE-ISSUE",
U893="Power Telco","BSS",U893="no impacts","no impacts"
),"")</f>
        <v/>
      </c>
      <c r="T893" s="35" t="str" cm="1">
        <f t="array" ref="T893">IFERROR(_xlfn.IFS(
U893="MPR ISSUE","TX ISSUE",
U893="BSS Hardware Issue","RAN ISSUE",
U893="Sites strategiques, MLL, Pylone, etc.","ENVTECH",
U893="AKTIVCO DEFAUT GE &amp; POWER Cabinet","POWER ISSUE",
U893="AKTIVCO Coupure ENEO &amp; Baisse de tension","POWER ISSUE",
U893="Coupure ENEO &amp; Baisse de tension","POWER ISSUE",
U893="Defaut GE &amp; POWER Cabinet","POWER ISSUE",
U893="Sharing","POWER ISSUE",
U893="Sites strategiques &amp; DataCenter","POWER ISSUE",
U893="Exclu","Exclu",
U893="SAT","TX ISSUE",
U893="SPARE-ISSUE","SPARE-ISSUE",
U893="Fiber CAmtel","TX ISSUE",
U893="Fiber AOF","TX ISSUE",
U893="Projet OCM (HUAWEI)","TRAVAUX-HUAWEI",
U893="Projet OCM (NOKIA)","TRAVAUX -NOKIA",
U893="ACCESS-ISSUE","ACCESS-ISSUE",
U893="Projet OCM (ZTE, NOKIA, autres projets)","TRAVAUX OCM",
U893="No root CAuse","No root cause",
U893="ODU HS","TX ISSUE",
U893="IP &amp; VLAN","TX ISSUE",
U893="Warehouse HUAWEI","SPARE-ISSUE",
U893="SPARE-HS","SPARE-ISSUE",
U893="Power Telco","RAN ISSUE",U893="no impacts","no impacts"
),"")</f>
        <v/>
      </c>
      <c r="U893" s="28"/>
      <c r="V893" s="35" t="str" cm="1">
        <f t="array" ref="V893">IFERROR(_xlfn.IFS(
U893="MPR ISSUE","ACTIVE",
U893="BSS Hardware Issue","ACTIVE",
U893="Sites strategiques, MLL, Pylone, etc.","PASSIVE",
U893="AKTIVCO DEFAUT GE &amp; POWER Cabinet","PASSIVE",
U893="AKTIVCO Coupure ENEO &amp; Baisse de tension","PASSIVE",
U893="Coupure ENEO &amp; Baisse de tension","PASSIVE",
U893="Defaut GE &amp; POWER Cabinet","PASSIVE",
U893="Sharing","PASSIVE",
U893="Sites strategiques &amp; DataCenter","PASSIVE",
U893="Exclu","Exclu",
U893="SAT","ACTIVE",
U893="SPARE-ISSUE","SPARE-ISSUE",
U893="Fiber CAmtel","ACTIVE",
U893="Fiber AOF","ACTIVE",
U893="Projet OCM (HUAWEI)","PLANNED WORKS",
U893="Projet OCM (NOKIA)","PLANNED WORKS",
U893="ACCESS-ISSUE","ACCESS-ISSUE",
U893="Projet OCM (ZTE, NOKIA, autres projets)","PLANNED WORKS",
U893="No root CAuse","No root cause",
U893="ODU HS","ACTIVE",
U893="IP &amp; VLAN","ACTIVE",
U893="Warehouse HUAWEI","SPARE-ISSUE",
U893="SPARE-HS","SPARE-ISSUE",
U893="Power Telco","ACTIVE",U893="no impacts","no impacts"
),"")</f>
        <v/>
      </c>
      <c r="W893" s="102"/>
      <c r="X893" s="102"/>
      <c r="Y893" s="102"/>
      <c r="Z893" s="102"/>
      <c r="AA893" s="102"/>
      <c r="AB893" s="104" t="s">
        <v>5423</v>
      </c>
      <c r="AC893" s="9"/>
      <c r="AD893" s="9"/>
      <c r="AE893" s="7" t="s">
        <v>5423</v>
      </c>
      <c r="AF893" s="6"/>
      <c r="AG893" s="7"/>
      <c r="AH893" s="3" t="s">
        <v>5423</v>
      </c>
      <c r="AI893" s="18" t="s">
        <v>5423</v>
      </c>
      <c r="AJ893" s="18" t="s">
        <v>5423</v>
      </c>
      <c r="AK893" s="18" t="s">
        <v>5423</v>
      </c>
      <c r="AL893" s="18" t="s">
        <v>5423</v>
      </c>
      <c r="AM893" s="18" t="s">
        <v>5423</v>
      </c>
      <c r="AN893" s="18" t="s">
        <v>5423</v>
      </c>
      <c r="AO893" s="18" t="s">
        <v>5423</v>
      </c>
      <c r="AP893" s="18" t="s">
        <v>5423</v>
      </c>
      <c r="AQ893" s="18" t="s">
        <v>5423</v>
      </c>
      <c r="AR893" s="18" t="s">
        <v>5423</v>
      </c>
      <c r="AS893" s="18" t="s">
        <v>5423</v>
      </c>
      <c r="AT893" s="18" t="s">
        <v>5423</v>
      </c>
      <c r="AU893" s="9" t="s">
        <v>5423</v>
      </c>
      <c r="AV893" s="14"/>
      <c r="AW893" s="14" t="s">
        <v>5423</v>
      </c>
      <c r="AX893" s="14" t="str">
        <f>_xlfn.XLOOKUP(B893,'[4]cell downs 18042026 17h'!$B:$B,'[4]cell downs 18042026 17h'!$B:$B,"")</f>
        <v/>
      </c>
      <c r="AY893" s="14" t="str">
        <f>_xlfn.XLOOKUP(B893,'[5]Cells Huawei 19042026 15h'!$B:$B,'[5]Cells Huawei 19042026 15h'!$B:$B,"")</f>
        <v/>
      </c>
      <c r="AZ893" s="105" t="str">
        <f>_xlfn.XLOOKUP(B893,'INCIDENT-04-23-2026'!E:E,'INCIDENT-04-23-2026'!F:F,"")</f>
        <v/>
      </c>
      <c r="BA893" s="105" t="str">
        <f>_xlfn.XLOOKUP(B893,'[6]Eneo 17H'!$C:$C,'[6]Eneo 17H'!$I:$I,"")</f>
        <v/>
      </c>
      <c r="BB893" s="105" t="str">
        <f>_xlfn.XLOOKUP(B893,[8]ALL!$B:$B,[8]ALL!$M:$M,"")</f>
        <v/>
      </c>
      <c r="BC893" s="105" t="str">
        <f>_xlfn.XLOOKUP(B893,'[6]Eneo 17H'!$C:$C,'[6]Eneo 17H'!$I:$I,"")</f>
        <v/>
      </c>
      <c r="BD893" s="105" t="str">
        <f>_xlfn.XLOOKUP(B893,'[7]Eneo 12H'!$C:$C,'[7]Eneo 12H'!$I:$I,"")</f>
        <v/>
      </c>
      <c r="BE893" s="105" t="s">
        <v>5423</v>
      </c>
    </row>
    <row r="894" spans="1:57" hidden="1" x14ac:dyDescent="0.3">
      <c r="A894" s="1" t="s">
        <v>769</v>
      </c>
      <c r="B894" s="8" t="s">
        <v>770</v>
      </c>
      <c r="C894" s="3" t="str">
        <f>_xlfn.XLOOKUP(B894,'[1]daily break down'!$D:$D,'[1]daily break down'!$E:$E,"")</f>
        <v>Yaounde</v>
      </c>
      <c r="D894" s="1" t="s">
        <v>21</v>
      </c>
      <c r="E894" s="1" t="s">
        <v>125</v>
      </c>
      <c r="F894" s="3" t="s">
        <v>37</v>
      </c>
      <c r="G894" s="1" t="s">
        <v>38</v>
      </c>
      <c r="H894" s="27" t="str">
        <f>_xlfn.XLOOKUP(B894,[2]CALCULATION!$B:$B,[2]CALCULATION!$H:$H,"")</f>
        <v>ZTE</v>
      </c>
      <c r="I894" s="23">
        <v>0</v>
      </c>
      <c r="J894" s="23">
        <v>0</v>
      </c>
      <c r="K894" s="23">
        <v>6.2003828121210054</v>
      </c>
      <c r="L894" s="23">
        <v>0</v>
      </c>
      <c r="M894" s="23">
        <v>0</v>
      </c>
      <c r="N894" s="23">
        <v>0</v>
      </c>
      <c r="O894" s="23">
        <v>1.8387965745235376E-2</v>
      </c>
      <c r="P894" s="103" t="s">
        <v>6554</v>
      </c>
      <c r="Q894" s="36" t="s">
        <v>5796</v>
      </c>
      <c r="R894" s="36"/>
      <c r="S894" s="35" t="str" cm="1">
        <f t="array" ref="S894">IFERROR(_xlfn.IFS(
U894="MPR ISSUE","PDH",
U894="BSS Hardware Issue","BSS",
U894="Sites strategiques, MLL, Pylone, etc.","ENVTECH",
U894="AKTIVCO DEFAUT GE &amp; POWER Cabinet","AKTIVCO",
U894="AKTIVCO Coupure ENEO &amp; Baisse de tension","AKTIVCO GRID ONLY",
U894="Coupure ENEO &amp; Baisse de tension","IHS GRID ONLY",
U894="Defaut GE &amp; POWER Cabinet","IHS",
U894="Sharing","Partners",
U894="Sites strategiques &amp; DataCenter","SST &amp; DC",
U894="Exclu","Exclu",
U894="SAT","SAT",
U894="SPARE-ISSUE","SPARE-ISSUE",
U894="Fiber CAmtel","TRANS_FO_CAMTEL",
U894="Fiber AOF","Fiber AOF",
U894="Projet OCM (HUAWEI)","TRAVAUX-HUAWEI",
U894="Projet OCM (NOKIA)","TRAVAUX-NOKIA",
U894="ACCESS-ISSUE","ACCESS-ISSUE",
U894="Projet OCM (ZTE, NOKIA, autres projets)","TRAVAUX OCM",
U894="No root CAuse","No root cause",
U894="ODU HS","PDH",
U894="IP &amp; VLAN","PDH",
U894="Warehouse HUAWEI","SPARE-ISSUE",
U894="SPARE-HS","SPARE-ISSUE",
U894="Power Telco","BSS",U894="no impacts","no impacts"
),"")</f>
        <v/>
      </c>
      <c r="T894" s="35" t="str" cm="1">
        <f t="array" ref="T894">IFERROR(_xlfn.IFS(
U894="MPR ISSUE","TX ISSUE",
U894="BSS Hardware Issue","RAN ISSUE",
U894="Sites strategiques, MLL, Pylone, etc.","ENVTECH",
U894="AKTIVCO DEFAUT GE &amp; POWER Cabinet","POWER ISSUE",
U894="AKTIVCO Coupure ENEO &amp; Baisse de tension","POWER ISSUE",
U894="Coupure ENEO &amp; Baisse de tension","POWER ISSUE",
U894="Defaut GE &amp; POWER Cabinet","POWER ISSUE",
U894="Sharing","POWER ISSUE",
U894="Sites strategiques &amp; DataCenter","POWER ISSUE",
U894="Exclu","Exclu",
U894="SAT","TX ISSUE",
U894="SPARE-ISSUE","SPARE-ISSUE",
U894="Fiber CAmtel","TX ISSUE",
U894="Fiber AOF","TX ISSUE",
U894="Projet OCM (HUAWEI)","TRAVAUX-HUAWEI",
U894="Projet OCM (NOKIA)","TRAVAUX -NOKIA",
U894="ACCESS-ISSUE","ACCESS-ISSUE",
U894="Projet OCM (ZTE, NOKIA, autres projets)","TRAVAUX OCM",
U894="No root CAuse","No root cause",
U894="ODU HS","TX ISSUE",
U894="IP &amp; VLAN","TX ISSUE",
U894="Warehouse HUAWEI","SPARE-ISSUE",
U894="SPARE-HS","SPARE-ISSUE",
U894="Power Telco","RAN ISSUE",U894="no impacts","no impacts"
),"")</f>
        <v/>
      </c>
      <c r="U894" s="28"/>
      <c r="V894" s="35" t="str" cm="1">
        <f t="array" ref="V894">IFERROR(_xlfn.IFS(
U894="MPR ISSUE","ACTIVE",
U894="BSS Hardware Issue","ACTIVE",
U894="Sites strategiques, MLL, Pylone, etc.","PASSIVE",
U894="AKTIVCO DEFAUT GE &amp; POWER Cabinet","PASSIVE",
U894="AKTIVCO Coupure ENEO &amp; Baisse de tension","PASSIVE",
U894="Coupure ENEO &amp; Baisse de tension","PASSIVE",
U894="Defaut GE &amp; POWER Cabinet","PASSIVE",
U894="Sharing","PASSIVE",
U894="Sites strategiques &amp; DataCenter","PASSIVE",
U894="Exclu","Exclu",
U894="SAT","ACTIVE",
U894="SPARE-ISSUE","SPARE-ISSUE",
U894="Fiber CAmtel","ACTIVE",
U894="Fiber AOF","ACTIVE",
U894="Projet OCM (HUAWEI)","PLANNED WORKS",
U894="Projet OCM (NOKIA)","PLANNED WORKS",
U894="ACCESS-ISSUE","ACCESS-ISSUE",
U894="Projet OCM (ZTE, NOKIA, autres projets)","PLANNED WORKS",
U894="No root CAuse","No root cause",
U894="ODU HS","ACTIVE",
U894="IP &amp; VLAN","ACTIVE",
U894="Warehouse HUAWEI","SPARE-ISSUE",
U894="SPARE-HS","SPARE-ISSUE",
U894="Power Telco","ACTIVE",U894="no impacts","no impacts"
),"")</f>
        <v/>
      </c>
      <c r="W894" s="102"/>
      <c r="X894" s="102"/>
      <c r="Y894" s="102"/>
      <c r="Z894" s="102"/>
      <c r="AA894" s="102"/>
      <c r="AB894" s="104" t="s">
        <v>5423</v>
      </c>
      <c r="AC894" s="9"/>
      <c r="AD894" s="9"/>
      <c r="AE894" s="7" t="s">
        <v>5423</v>
      </c>
      <c r="AF894" s="6"/>
      <c r="AG894" s="7"/>
      <c r="AH894" s="3" t="s">
        <v>5423</v>
      </c>
      <c r="AI894" s="18" t="s">
        <v>5423</v>
      </c>
      <c r="AJ894" s="18" t="s">
        <v>5423</v>
      </c>
      <c r="AK894" s="18" t="s">
        <v>5423</v>
      </c>
      <c r="AL894" s="18" t="s">
        <v>5423</v>
      </c>
      <c r="AM894" s="18" t="s">
        <v>5423</v>
      </c>
      <c r="AN894" s="18" t="s">
        <v>5423</v>
      </c>
      <c r="AO894" s="18" t="s">
        <v>5423</v>
      </c>
      <c r="AP894" s="18" t="s">
        <v>5423</v>
      </c>
      <c r="AQ894" s="18" t="s">
        <v>5423</v>
      </c>
      <c r="AR894" s="18" t="s">
        <v>5423</v>
      </c>
      <c r="AS894" s="18" t="s">
        <v>5423</v>
      </c>
      <c r="AT894" s="18" t="s">
        <v>5423</v>
      </c>
      <c r="AU894" s="9" t="s">
        <v>5423</v>
      </c>
      <c r="AV894" s="14"/>
      <c r="AW894" s="14" t="s">
        <v>5423</v>
      </c>
      <c r="AX894" s="14" t="str">
        <f>_xlfn.XLOOKUP(B894,'[4]cell downs 18042026 17h'!$B:$B,'[4]cell downs 18042026 17h'!$B:$B,"")</f>
        <v/>
      </c>
      <c r="AY894" s="14" t="str">
        <f>_xlfn.XLOOKUP(B894,'[5]Cells Huawei 19042026 15h'!$B:$B,'[5]Cells Huawei 19042026 15h'!$B:$B,"")</f>
        <v/>
      </c>
      <c r="AZ894" s="105" t="str">
        <f>_xlfn.XLOOKUP(B894,'INCIDENT-04-23-2026'!E:E,'INCIDENT-04-23-2026'!F:F,"")</f>
        <v/>
      </c>
      <c r="BA894" s="105" t="str">
        <f>_xlfn.XLOOKUP(B894,'[6]Eneo 17H'!$C:$C,'[6]Eneo 17H'!$I:$I,"")</f>
        <v/>
      </c>
      <c r="BB894" s="105" t="str">
        <f>_xlfn.XLOOKUP(B894,[8]ALL!$B:$B,[8]ALL!$M:$M,"")</f>
        <v/>
      </c>
      <c r="BC894" s="105" t="str">
        <f>_xlfn.XLOOKUP(B894,'[6]Eneo 17H'!$C:$C,'[6]Eneo 17H'!$I:$I,"")</f>
        <v/>
      </c>
      <c r="BD894" s="105" t="str">
        <f>_xlfn.XLOOKUP(B894,'[7]Eneo 12H'!$C:$C,'[7]Eneo 12H'!$I:$I,"")</f>
        <v/>
      </c>
      <c r="BE894" s="105" t="s">
        <v>5423</v>
      </c>
    </row>
    <row r="895" spans="1:57" hidden="1" x14ac:dyDescent="0.3">
      <c r="A895" s="1" t="s">
        <v>4606</v>
      </c>
      <c r="B895" s="8" t="s">
        <v>4607</v>
      </c>
      <c r="C895" s="3" t="str">
        <f>_xlfn.XLOOKUP(B895,'[1]daily break down'!$D:$D,'[1]daily break down'!$E:$E,"")</f>
        <v>Yaounde</v>
      </c>
      <c r="D895" s="1" t="s">
        <v>11</v>
      </c>
      <c r="E895" s="1" t="s">
        <v>12</v>
      </c>
      <c r="F895" s="3" t="s">
        <v>37</v>
      </c>
      <c r="G895" s="1" t="s">
        <v>38</v>
      </c>
      <c r="H895" s="27" t="str">
        <f>_xlfn.XLOOKUP(B895,[2]CALCULATION!$B:$B,[2]CALCULATION!$H:$H,"")</f>
        <v>ZTE</v>
      </c>
      <c r="I895" s="23">
        <v>0</v>
      </c>
      <c r="J895" s="23">
        <v>0</v>
      </c>
      <c r="K895" s="23">
        <v>6.1184306272525664</v>
      </c>
      <c r="L895" s="23">
        <v>5.5394861499915811</v>
      </c>
      <c r="M895" s="23">
        <v>0</v>
      </c>
      <c r="N895" s="23">
        <v>0</v>
      </c>
      <c r="O895" s="23">
        <v>2.6913133180950344E-2</v>
      </c>
      <c r="P895" s="103" t="s">
        <v>6554</v>
      </c>
      <c r="Q895" s="36" t="s">
        <v>5796</v>
      </c>
      <c r="R895" s="36"/>
      <c r="S895" s="35" t="str" cm="1">
        <f t="array" ref="S895">IFERROR(_xlfn.IFS(
U895="MPR ISSUE","PDH",
U895="BSS Hardware Issue","BSS",
U895="Sites strategiques, MLL, Pylone, etc.","ENVTECH",
U895="AKTIVCO DEFAUT GE &amp; POWER Cabinet","AKTIVCO",
U895="AKTIVCO Coupure ENEO &amp; Baisse de tension","AKTIVCO GRID ONLY",
U895="Coupure ENEO &amp; Baisse de tension","IHS GRID ONLY",
U895="Defaut GE &amp; POWER Cabinet","IHS",
U895="Sharing","Partners",
U895="Sites strategiques &amp; DataCenter","SST &amp; DC",
U895="Exclu","Exclu",
U895="SAT","SAT",
U895="SPARE-ISSUE","SPARE-ISSUE",
U895="Fiber CAmtel","TRANS_FO_CAMTEL",
U895="Fiber AOF","Fiber AOF",
U895="Projet OCM (HUAWEI)","TRAVAUX-HUAWEI",
U895="Projet OCM (NOKIA)","TRAVAUX-NOKIA",
U895="ACCESS-ISSUE","ACCESS-ISSUE",
U895="Projet OCM (ZTE, NOKIA, autres projets)","TRAVAUX OCM",
U895="No root CAuse","No root cause",
U895="ODU HS","PDH",
U895="IP &amp; VLAN","PDH",
U895="Warehouse HUAWEI","SPARE-ISSUE",
U895="SPARE-HS","SPARE-ISSUE",
U895="Power Telco","BSS",U895="no impacts","no impacts"
),"")</f>
        <v/>
      </c>
      <c r="T895" s="35" t="str" cm="1">
        <f t="array" ref="T895">IFERROR(_xlfn.IFS(
U895="MPR ISSUE","TX ISSUE",
U895="BSS Hardware Issue","RAN ISSUE",
U895="Sites strategiques, MLL, Pylone, etc.","ENVTECH",
U895="AKTIVCO DEFAUT GE &amp; POWER Cabinet","POWER ISSUE",
U895="AKTIVCO Coupure ENEO &amp; Baisse de tension","POWER ISSUE",
U895="Coupure ENEO &amp; Baisse de tension","POWER ISSUE",
U895="Defaut GE &amp; POWER Cabinet","POWER ISSUE",
U895="Sharing","POWER ISSUE",
U895="Sites strategiques &amp; DataCenter","POWER ISSUE",
U895="Exclu","Exclu",
U895="SAT","TX ISSUE",
U895="SPARE-ISSUE","SPARE-ISSUE",
U895="Fiber CAmtel","TX ISSUE",
U895="Fiber AOF","TX ISSUE",
U895="Projet OCM (HUAWEI)","TRAVAUX-HUAWEI",
U895="Projet OCM (NOKIA)","TRAVAUX -NOKIA",
U895="ACCESS-ISSUE","ACCESS-ISSUE",
U895="Projet OCM (ZTE, NOKIA, autres projets)","TRAVAUX OCM",
U895="No root CAuse","No root cause",
U895="ODU HS","TX ISSUE",
U895="IP &amp; VLAN","TX ISSUE",
U895="Warehouse HUAWEI","SPARE-ISSUE",
U895="SPARE-HS","SPARE-ISSUE",
U895="Power Telco","RAN ISSUE",U895="no impacts","no impacts"
),"")</f>
        <v/>
      </c>
      <c r="U895" s="28"/>
      <c r="V895" s="35" t="str" cm="1">
        <f t="array" ref="V895">IFERROR(_xlfn.IFS(
U895="MPR ISSUE","ACTIVE",
U895="BSS Hardware Issue","ACTIVE",
U895="Sites strategiques, MLL, Pylone, etc.","PASSIVE",
U895="AKTIVCO DEFAUT GE &amp; POWER Cabinet","PASSIVE",
U895="AKTIVCO Coupure ENEO &amp; Baisse de tension","PASSIVE",
U895="Coupure ENEO &amp; Baisse de tension","PASSIVE",
U895="Defaut GE &amp; POWER Cabinet","PASSIVE",
U895="Sharing","PASSIVE",
U895="Sites strategiques &amp; DataCenter","PASSIVE",
U895="Exclu","Exclu",
U895="SAT","ACTIVE",
U895="SPARE-ISSUE","SPARE-ISSUE",
U895="Fiber CAmtel","ACTIVE",
U895="Fiber AOF","ACTIVE",
U895="Projet OCM (HUAWEI)","PLANNED WORKS",
U895="Projet OCM (NOKIA)","PLANNED WORKS",
U895="ACCESS-ISSUE","ACCESS-ISSUE",
U895="Projet OCM (ZTE, NOKIA, autres projets)","PLANNED WORKS",
U895="No root CAuse","No root cause",
U895="ODU HS","ACTIVE",
U895="IP &amp; VLAN","ACTIVE",
U895="Warehouse HUAWEI","SPARE-ISSUE",
U895="SPARE-HS","SPARE-ISSUE",
U895="Power Telco","ACTIVE",U895="no impacts","no impacts"
),"")</f>
        <v/>
      </c>
      <c r="W895" s="102"/>
      <c r="X895" s="102"/>
      <c r="Y895" s="102"/>
      <c r="Z895" s="102"/>
      <c r="AA895" s="102"/>
      <c r="AB895" s="104" t="s">
        <v>5423</v>
      </c>
      <c r="AC895" s="9"/>
      <c r="AD895" s="9"/>
      <c r="AE895" s="7" t="s">
        <v>5423</v>
      </c>
      <c r="AF895" s="6"/>
      <c r="AG895" s="7"/>
      <c r="AH895" s="3" t="s">
        <v>5423</v>
      </c>
      <c r="AI895" s="18" t="s">
        <v>5423</v>
      </c>
      <c r="AJ895" s="18" t="s">
        <v>5423</v>
      </c>
      <c r="AK895" s="18" t="s">
        <v>5423</v>
      </c>
      <c r="AL895" s="18" t="s">
        <v>5423</v>
      </c>
      <c r="AM895" s="18" t="s">
        <v>5423</v>
      </c>
      <c r="AN895" s="18" t="s">
        <v>5423</v>
      </c>
      <c r="AO895" s="18" t="s">
        <v>5423</v>
      </c>
      <c r="AP895" s="18" t="s">
        <v>5423</v>
      </c>
      <c r="AQ895" s="18" t="s">
        <v>5423</v>
      </c>
      <c r="AR895" s="18" t="s">
        <v>5423</v>
      </c>
      <c r="AS895" s="18" t="s">
        <v>5423</v>
      </c>
      <c r="AT895" s="18" t="s">
        <v>5423</v>
      </c>
      <c r="AU895" s="9" t="s">
        <v>5423</v>
      </c>
      <c r="AV895" s="14"/>
      <c r="AW895" s="14" t="s">
        <v>5423</v>
      </c>
      <c r="AX895" s="14" t="str">
        <f>_xlfn.XLOOKUP(B895,'[4]cell downs 18042026 17h'!$B:$B,'[4]cell downs 18042026 17h'!$B:$B,"")</f>
        <v/>
      </c>
      <c r="AY895" s="14" t="str">
        <f>_xlfn.XLOOKUP(B895,'[5]Cells Huawei 19042026 15h'!$B:$B,'[5]Cells Huawei 19042026 15h'!$B:$B,"")</f>
        <v/>
      </c>
      <c r="AZ895" s="105" t="str">
        <f>_xlfn.XLOOKUP(B895,'INCIDENT-04-23-2026'!E:E,'INCIDENT-04-23-2026'!F:F,"")</f>
        <v/>
      </c>
      <c r="BA895" s="105" t="str">
        <f>_xlfn.XLOOKUP(B895,'[6]Eneo 17H'!$C:$C,'[6]Eneo 17H'!$I:$I,"")</f>
        <v/>
      </c>
      <c r="BB895" s="105" t="str">
        <f>_xlfn.XLOOKUP(B895,[8]ALL!$B:$B,[8]ALL!$M:$M,"")</f>
        <v/>
      </c>
      <c r="BC895" s="105" t="str">
        <f>_xlfn.XLOOKUP(B895,'[6]Eneo 17H'!$C:$C,'[6]Eneo 17H'!$I:$I,"")</f>
        <v/>
      </c>
      <c r="BD895" s="105" t="str">
        <f>_xlfn.XLOOKUP(B895,'[7]Eneo 12H'!$C:$C,'[7]Eneo 12H'!$I:$I,"")</f>
        <v/>
      </c>
      <c r="BE895" s="105" t="s">
        <v>7235</v>
      </c>
    </row>
    <row r="896" spans="1:57" hidden="1" x14ac:dyDescent="0.3">
      <c r="A896" s="1" t="s">
        <v>4818</v>
      </c>
      <c r="B896" s="1" t="s">
        <v>4819</v>
      </c>
      <c r="C896" s="3" t="str">
        <f>_xlfn.XLOOKUP(B896,'[1]daily break down'!$D:$D,'[1]daily break down'!$E:$E,"")</f>
        <v>Yaounde</v>
      </c>
      <c r="D896" s="1" t="s">
        <v>11</v>
      </c>
      <c r="E896" s="1" t="s">
        <v>12</v>
      </c>
      <c r="F896" s="3" t="s">
        <v>37</v>
      </c>
      <c r="G896" s="1" t="s">
        <v>38</v>
      </c>
      <c r="H896" s="27" t="str">
        <f>_xlfn.XLOOKUP(B896,[2]CALCULATION!$B:$B,[2]CALCULATION!$H:$H,"")</f>
        <v>ZTE</v>
      </c>
      <c r="I896" s="23">
        <v>0</v>
      </c>
      <c r="J896" s="23">
        <v>0</v>
      </c>
      <c r="K896" s="23">
        <v>6.0937647139396116</v>
      </c>
      <c r="L896" s="23">
        <v>0</v>
      </c>
      <c r="M896" s="23">
        <v>0</v>
      </c>
      <c r="N896" s="23">
        <v>0</v>
      </c>
      <c r="O896" s="23">
        <v>2.666344208450671E-2</v>
      </c>
      <c r="P896" s="103" t="s">
        <v>6554</v>
      </c>
      <c r="Q896" s="36" t="s">
        <v>5796</v>
      </c>
      <c r="R896" s="36"/>
      <c r="S896" s="35" t="str" cm="1">
        <f t="array" ref="S896">IFERROR(_xlfn.IFS(
U896="MPR ISSUE","PDH",
U896="BSS Hardware Issue","BSS",
U896="Sites strategiques, MLL, Pylone, etc.","ENVTECH",
U896="AKTIVCO DEFAUT GE &amp; POWER Cabinet","AKTIVCO",
U896="AKTIVCO Coupure ENEO &amp; Baisse de tension","AKTIVCO GRID ONLY",
U896="Coupure ENEO &amp; Baisse de tension","IHS GRID ONLY",
U896="Defaut GE &amp; POWER Cabinet","IHS",
U896="Sharing","Partners",
U896="Sites strategiques &amp; DataCenter","SST &amp; DC",
U896="Exclu","Exclu",
U896="SAT","SAT",
U896="SPARE-ISSUE","SPARE-ISSUE",
U896="Fiber CAmtel","TRANS_FO_CAMTEL",
U896="Fiber AOF","Fiber AOF",
U896="Projet OCM (HUAWEI)","TRAVAUX-HUAWEI",
U896="Projet OCM (NOKIA)","TRAVAUX-NOKIA",
U896="ACCESS-ISSUE","ACCESS-ISSUE",
U896="Projet OCM (ZTE, NOKIA, autres projets)","TRAVAUX OCM",
U896="No root CAuse","No root cause",
U896="ODU HS","PDH",
U896="IP &amp; VLAN","PDH",
U896="Warehouse HUAWEI","SPARE-ISSUE",
U896="SPARE-HS","SPARE-ISSUE",
U896="Power Telco","BSS",U896="no impacts","no impacts"
),"")</f>
        <v/>
      </c>
      <c r="T896" s="35" t="str" cm="1">
        <f t="array" ref="T896">IFERROR(_xlfn.IFS(
U896="MPR ISSUE","TX ISSUE",
U896="BSS Hardware Issue","RAN ISSUE",
U896="Sites strategiques, MLL, Pylone, etc.","ENVTECH",
U896="AKTIVCO DEFAUT GE &amp; POWER Cabinet","POWER ISSUE",
U896="AKTIVCO Coupure ENEO &amp; Baisse de tension","POWER ISSUE",
U896="Coupure ENEO &amp; Baisse de tension","POWER ISSUE",
U896="Defaut GE &amp; POWER Cabinet","POWER ISSUE",
U896="Sharing","POWER ISSUE",
U896="Sites strategiques &amp; DataCenter","POWER ISSUE",
U896="Exclu","Exclu",
U896="SAT","TX ISSUE",
U896="SPARE-ISSUE","SPARE-ISSUE",
U896="Fiber CAmtel","TX ISSUE",
U896="Fiber AOF","TX ISSUE",
U896="Projet OCM (HUAWEI)","TRAVAUX-HUAWEI",
U896="Projet OCM (NOKIA)","TRAVAUX -NOKIA",
U896="ACCESS-ISSUE","ACCESS-ISSUE",
U896="Projet OCM (ZTE, NOKIA, autres projets)","TRAVAUX OCM",
U896="No root CAuse","No root cause",
U896="ODU HS","TX ISSUE",
U896="IP &amp; VLAN","TX ISSUE",
U896="Warehouse HUAWEI","SPARE-ISSUE",
U896="SPARE-HS","SPARE-ISSUE",
U896="Power Telco","RAN ISSUE",U896="no impacts","no impacts"
),"")</f>
        <v/>
      </c>
      <c r="U896" s="28"/>
      <c r="V896" s="35" t="str" cm="1">
        <f t="array" ref="V896">IFERROR(_xlfn.IFS(
U896="MPR ISSUE","ACTIVE",
U896="BSS Hardware Issue","ACTIVE",
U896="Sites strategiques, MLL, Pylone, etc.","PASSIVE",
U896="AKTIVCO DEFAUT GE &amp; POWER Cabinet","PASSIVE",
U896="AKTIVCO Coupure ENEO &amp; Baisse de tension","PASSIVE",
U896="Coupure ENEO &amp; Baisse de tension","PASSIVE",
U896="Defaut GE &amp; POWER Cabinet","PASSIVE",
U896="Sharing","PASSIVE",
U896="Sites strategiques &amp; DataCenter","PASSIVE",
U896="Exclu","Exclu",
U896="SAT","ACTIVE",
U896="SPARE-ISSUE","SPARE-ISSUE",
U896="Fiber CAmtel","ACTIVE",
U896="Fiber AOF","ACTIVE",
U896="Projet OCM (HUAWEI)","PLANNED WORKS",
U896="Projet OCM (NOKIA)","PLANNED WORKS",
U896="ACCESS-ISSUE","ACCESS-ISSUE",
U896="Projet OCM (ZTE, NOKIA, autres projets)","PLANNED WORKS",
U896="No root CAuse","No root cause",
U896="ODU HS","ACTIVE",
U896="IP &amp; VLAN","ACTIVE",
U896="Warehouse HUAWEI","SPARE-ISSUE",
U896="SPARE-HS","SPARE-ISSUE",
U896="Power Telco","ACTIVE",U896="no impacts","no impacts"
),"")</f>
        <v/>
      </c>
      <c r="W896" s="102"/>
      <c r="X896" s="102"/>
      <c r="Y896" s="102"/>
      <c r="Z896" s="102"/>
      <c r="AA896" s="102"/>
      <c r="AB896" s="104" t="s">
        <v>5423</v>
      </c>
      <c r="AC896" s="9"/>
      <c r="AD896" s="9"/>
      <c r="AE896" s="7" t="s">
        <v>5423</v>
      </c>
      <c r="AF896" s="6"/>
      <c r="AG896" s="7"/>
      <c r="AH896" s="3" t="s">
        <v>5423</v>
      </c>
      <c r="AI896" s="18" t="s">
        <v>5423</v>
      </c>
      <c r="AJ896" s="18" t="s">
        <v>5423</v>
      </c>
      <c r="AK896" s="18" t="s">
        <v>5423</v>
      </c>
      <c r="AL896" s="18" t="s">
        <v>5423</v>
      </c>
      <c r="AM896" s="18" t="s">
        <v>5423</v>
      </c>
      <c r="AN896" s="18" t="s">
        <v>5423</v>
      </c>
      <c r="AO896" s="18" t="s">
        <v>5423</v>
      </c>
      <c r="AP896" s="18" t="s">
        <v>5423</v>
      </c>
      <c r="AQ896" s="18" t="s">
        <v>5423</v>
      </c>
      <c r="AR896" s="18" t="s">
        <v>5423</v>
      </c>
      <c r="AS896" s="18" t="s">
        <v>5423</v>
      </c>
      <c r="AT896" s="18" t="s">
        <v>5423</v>
      </c>
      <c r="AU896" s="9" t="s">
        <v>5423</v>
      </c>
      <c r="AV896" s="14"/>
      <c r="AW896" s="14" t="s">
        <v>5423</v>
      </c>
      <c r="AX896" s="14" t="str">
        <f>_xlfn.XLOOKUP(B896,'[4]cell downs 18042026 17h'!$B:$B,'[4]cell downs 18042026 17h'!$B:$B,"")</f>
        <v/>
      </c>
      <c r="AY896" s="14" t="str">
        <f>_xlfn.XLOOKUP(B896,'[5]Cells Huawei 19042026 15h'!$B:$B,'[5]Cells Huawei 19042026 15h'!$B:$B,"")</f>
        <v/>
      </c>
      <c r="AZ896" s="105" t="str">
        <f>_xlfn.XLOOKUP(B896,'INCIDENT-04-23-2026'!E:E,'INCIDENT-04-23-2026'!F:F,"")</f>
        <v/>
      </c>
      <c r="BA896" s="105" t="str">
        <f>_xlfn.XLOOKUP(B896,'[6]Eneo 17H'!$C:$C,'[6]Eneo 17H'!$I:$I,"")</f>
        <v/>
      </c>
      <c r="BB896" s="105" t="str">
        <f>_xlfn.XLOOKUP(B896,[8]ALL!$B:$B,[8]ALL!$M:$M,"")</f>
        <v/>
      </c>
      <c r="BC896" s="105" t="str">
        <f>_xlfn.XLOOKUP(B896,'[6]Eneo 17H'!$C:$C,'[6]Eneo 17H'!$I:$I,"")</f>
        <v/>
      </c>
      <c r="BD896" s="105" t="str">
        <f>_xlfn.XLOOKUP(B896,'[7]Eneo 12H'!$C:$C,'[7]Eneo 12H'!$I:$I,"")</f>
        <v/>
      </c>
      <c r="BE896" s="105" t="s">
        <v>5423</v>
      </c>
    </row>
    <row r="897" spans="1:57" hidden="1" x14ac:dyDescent="0.3">
      <c r="A897" s="1" t="s">
        <v>1404</v>
      </c>
      <c r="B897" s="8" t="s">
        <v>1405</v>
      </c>
      <c r="C897" s="3" t="str">
        <f>_xlfn.XLOOKUP(B897,'[1]daily break down'!$D:$D,'[1]daily break down'!$E:$E,"")</f>
        <v>Douala</v>
      </c>
      <c r="D897" s="1" t="s">
        <v>21</v>
      </c>
      <c r="E897" s="1" t="s">
        <v>30</v>
      </c>
      <c r="F897" s="3" t="s">
        <v>31</v>
      </c>
      <c r="G897" s="1" t="s">
        <v>32</v>
      </c>
      <c r="H897" s="27" t="str">
        <f>_xlfn.XLOOKUP(B897,[2]CALCULATION!$B:$B,[2]CALCULATION!$H:$H,"")</f>
        <v>ZTE</v>
      </c>
      <c r="I897" s="23">
        <v>0</v>
      </c>
      <c r="J897" s="23">
        <v>0</v>
      </c>
      <c r="K897" s="23">
        <v>5.7912104453633084</v>
      </c>
      <c r="L897" s="23">
        <v>0</v>
      </c>
      <c r="M897" s="23">
        <v>0</v>
      </c>
      <c r="N897" s="23">
        <v>0</v>
      </c>
      <c r="O897" s="23">
        <v>0</v>
      </c>
      <c r="P897" s="103" t="s">
        <v>6554</v>
      </c>
      <c r="Q897" s="36" t="s">
        <v>5796</v>
      </c>
      <c r="R897" s="36"/>
      <c r="S897" s="35" t="str" cm="1">
        <f t="array" ref="S897">IFERROR(_xlfn.IFS(
U897="MPR ISSUE","PDH",
U897="BSS Hardware Issue","BSS",
U897="Sites strategiques, MLL, Pylone, etc.","ENVTECH",
U897="AKTIVCO DEFAUT GE &amp; POWER Cabinet","AKTIVCO",
U897="AKTIVCO Coupure ENEO &amp; Baisse de tension","AKTIVCO GRID ONLY",
U897="Coupure ENEO &amp; Baisse de tension","IHS GRID ONLY",
U897="Defaut GE &amp; POWER Cabinet","IHS",
U897="Sharing","Partners",
U897="Sites strategiques &amp; DataCenter","SST &amp; DC",
U897="Exclu","Exclu",
U897="SAT","SAT",
U897="SPARE-ISSUE","SPARE-ISSUE",
U897="Fiber CAmtel","TRANS_FO_CAMTEL",
U897="Fiber AOF","Fiber AOF",
U897="Projet OCM (HUAWEI)","TRAVAUX-HUAWEI",
U897="Projet OCM (NOKIA)","TRAVAUX-NOKIA",
U897="ACCESS-ISSUE","ACCESS-ISSUE",
U897="Projet OCM (ZTE, NOKIA, autres projets)","TRAVAUX OCM",
U897="No root CAuse","No root cause",
U897="ODU HS","PDH",
U897="IP &amp; VLAN","PDH",
U897="Warehouse HUAWEI","SPARE-ISSUE",
U897="SPARE-HS","SPARE-ISSUE",
U897="Power Telco","BSS",U897="no impacts","no impacts"
),"")</f>
        <v/>
      </c>
      <c r="T897" s="35" t="str" cm="1">
        <f t="array" ref="T897">IFERROR(_xlfn.IFS(
U897="MPR ISSUE","TX ISSUE",
U897="BSS Hardware Issue","RAN ISSUE",
U897="Sites strategiques, MLL, Pylone, etc.","ENVTECH",
U897="AKTIVCO DEFAUT GE &amp; POWER Cabinet","POWER ISSUE",
U897="AKTIVCO Coupure ENEO &amp; Baisse de tension","POWER ISSUE",
U897="Coupure ENEO &amp; Baisse de tension","POWER ISSUE",
U897="Defaut GE &amp; POWER Cabinet","POWER ISSUE",
U897="Sharing","POWER ISSUE",
U897="Sites strategiques &amp; DataCenter","POWER ISSUE",
U897="Exclu","Exclu",
U897="SAT","TX ISSUE",
U897="SPARE-ISSUE","SPARE-ISSUE",
U897="Fiber CAmtel","TX ISSUE",
U897="Fiber AOF","TX ISSUE",
U897="Projet OCM (HUAWEI)","TRAVAUX-HUAWEI",
U897="Projet OCM (NOKIA)","TRAVAUX -NOKIA",
U897="ACCESS-ISSUE","ACCESS-ISSUE",
U897="Projet OCM (ZTE, NOKIA, autres projets)","TRAVAUX OCM",
U897="No root CAuse","No root cause",
U897="ODU HS","TX ISSUE",
U897="IP &amp; VLAN","TX ISSUE",
U897="Warehouse HUAWEI","SPARE-ISSUE",
U897="SPARE-HS","SPARE-ISSUE",
U897="Power Telco","RAN ISSUE",U897="no impacts","no impacts"
),"")</f>
        <v/>
      </c>
      <c r="U897" s="28"/>
      <c r="V897" s="35" t="str" cm="1">
        <f t="array" ref="V897">IFERROR(_xlfn.IFS(
U897="MPR ISSUE","ACTIVE",
U897="BSS Hardware Issue","ACTIVE",
U897="Sites strategiques, MLL, Pylone, etc.","PASSIVE",
U897="AKTIVCO DEFAUT GE &amp; POWER Cabinet","PASSIVE",
U897="AKTIVCO Coupure ENEO &amp; Baisse de tension","PASSIVE",
U897="Coupure ENEO &amp; Baisse de tension","PASSIVE",
U897="Defaut GE &amp; POWER Cabinet","PASSIVE",
U897="Sharing","PASSIVE",
U897="Sites strategiques &amp; DataCenter","PASSIVE",
U897="Exclu","Exclu",
U897="SAT","ACTIVE",
U897="SPARE-ISSUE","SPARE-ISSUE",
U897="Fiber CAmtel","ACTIVE",
U897="Fiber AOF","ACTIVE",
U897="Projet OCM (HUAWEI)","PLANNED WORKS",
U897="Projet OCM (NOKIA)","PLANNED WORKS",
U897="ACCESS-ISSUE","ACCESS-ISSUE",
U897="Projet OCM (ZTE, NOKIA, autres projets)","PLANNED WORKS",
U897="No root CAuse","No root cause",
U897="ODU HS","ACTIVE",
U897="IP &amp; VLAN","ACTIVE",
U897="Warehouse HUAWEI","SPARE-ISSUE",
U897="SPARE-HS","SPARE-ISSUE",
U897="Power Telco","ACTIVE",U897="no impacts","no impacts"
),"")</f>
        <v/>
      </c>
      <c r="W897" s="102"/>
      <c r="X897" s="102"/>
      <c r="Y897" s="102"/>
      <c r="Z897" s="102"/>
      <c r="AA897" s="102"/>
      <c r="AB897" s="104" t="s">
        <v>5423</v>
      </c>
      <c r="AC897" s="9"/>
      <c r="AD897" s="9"/>
      <c r="AE897" s="7" t="s">
        <v>5423</v>
      </c>
      <c r="AF897" s="6"/>
      <c r="AG897" s="7"/>
      <c r="AH897" s="3" t="s">
        <v>5423</v>
      </c>
      <c r="AI897" s="18" t="s">
        <v>5423</v>
      </c>
      <c r="AJ897" s="18" t="s">
        <v>5423</v>
      </c>
      <c r="AK897" s="18" t="s">
        <v>5423</v>
      </c>
      <c r="AL897" s="18" t="s">
        <v>5423</v>
      </c>
      <c r="AM897" s="18" t="s">
        <v>5423</v>
      </c>
      <c r="AN897" s="18" t="s">
        <v>5423</v>
      </c>
      <c r="AO897" s="18" t="s">
        <v>5423</v>
      </c>
      <c r="AP897" s="18" t="s">
        <v>5423</v>
      </c>
      <c r="AQ897" s="18" t="s">
        <v>5423</v>
      </c>
      <c r="AR897" s="18" t="s">
        <v>5423</v>
      </c>
      <c r="AS897" s="18" t="s">
        <v>5423</v>
      </c>
      <c r="AT897" s="18" t="s">
        <v>5423</v>
      </c>
      <c r="AU897" s="9" t="s">
        <v>5423</v>
      </c>
      <c r="AV897" s="14"/>
      <c r="AW897" s="14" t="s">
        <v>5423</v>
      </c>
      <c r="AX897" s="14" t="str">
        <f>_xlfn.XLOOKUP(B897,'[4]cell downs 18042026 17h'!$B:$B,'[4]cell downs 18042026 17h'!$B:$B,"")</f>
        <v/>
      </c>
      <c r="AY897" s="14" t="str">
        <f>_xlfn.XLOOKUP(B897,'[5]Cells Huawei 19042026 15h'!$B:$B,'[5]Cells Huawei 19042026 15h'!$B:$B,"")</f>
        <v/>
      </c>
      <c r="AZ897" s="105" t="str">
        <f>_xlfn.XLOOKUP(B897,'INCIDENT-04-23-2026'!E:E,'INCIDENT-04-23-2026'!F:F,"")</f>
        <v/>
      </c>
      <c r="BA897" s="105" t="str">
        <f>_xlfn.XLOOKUP(B897,'[6]Eneo 17H'!$C:$C,'[6]Eneo 17H'!$I:$I,"")</f>
        <v/>
      </c>
      <c r="BB897" s="105" t="str">
        <f>_xlfn.XLOOKUP(B897,[8]ALL!$B:$B,[8]ALL!$M:$M,"")</f>
        <v/>
      </c>
      <c r="BC897" s="105" t="str">
        <f>_xlfn.XLOOKUP(B897,'[6]Eneo 17H'!$C:$C,'[6]Eneo 17H'!$I:$I,"")</f>
        <v/>
      </c>
      <c r="BD897" s="105" t="str">
        <f>_xlfn.XLOOKUP(B897,'[7]Eneo 12H'!$C:$C,'[7]Eneo 12H'!$I:$I,"")</f>
        <v/>
      </c>
      <c r="BE897" s="105" t="s">
        <v>5423</v>
      </c>
    </row>
    <row r="898" spans="1:57" hidden="1" x14ac:dyDescent="0.3">
      <c r="A898" s="1" t="s">
        <v>1414</v>
      </c>
      <c r="B898" s="8" t="s">
        <v>1415</v>
      </c>
      <c r="C898" s="3" t="str">
        <f>_xlfn.XLOOKUP(B898,'[1]daily break down'!$D:$D,'[1]daily break down'!$E:$E,"")</f>
        <v>OUEST</v>
      </c>
      <c r="D898" s="1" t="s">
        <v>11</v>
      </c>
      <c r="E898" s="1" t="s">
        <v>66</v>
      </c>
      <c r="F898" s="3" t="s">
        <v>102</v>
      </c>
      <c r="G898" s="1" t="s">
        <v>1416</v>
      </c>
      <c r="H898" s="26" t="str">
        <f>_xlfn.XLOOKUP(B898,[2]CALCULATION!$B:$B,[2]CALCULATION!$H:$H,"")</f>
        <v>NOKIA</v>
      </c>
      <c r="I898" s="23">
        <v>0</v>
      </c>
      <c r="J898" s="23">
        <v>2.9532376608346222</v>
      </c>
      <c r="K898" s="23">
        <v>5.575790024251738</v>
      </c>
      <c r="L898" s="23">
        <v>3.5004609677888299</v>
      </c>
      <c r="M898" s="23">
        <v>0</v>
      </c>
      <c r="N898" s="23">
        <v>0</v>
      </c>
      <c r="O898" s="23">
        <v>9.4714950189073305E-3</v>
      </c>
      <c r="P898" s="103" t="s">
        <v>6554</v>
      </c>
      <c r="Q898" s="36" t="s">
        <v>5796</v>
      </c>
      <c r="R898" s="36"/>
      <c r="S898" s="35" t="str" cm="1">
        <f t="array" ref="S898">IFERROR(_xlfn.IFS(
U898="MPR ISSUE","PDH",
U898="BSS Hardware Issue","BSS",
U898="Sites strategiques, MLL, Pylone, etc.","ENVTECH",
U898="AKTIVCO DEFAUT GE &amp; POWER Cabinet","AKTIVCO",
U898="AKTIVCO Coupure ENEO &amp; Baisse de tension","AKTIVCO GRID ONLY",
U898="Coupure ENEO &amp; Baisse de tension","IHS GRID ONLY",
U898="Defaut GE &amp; POWER Cabinet","IHS",
U898="Sharing","Partners",
U898="Sites strategiques &amp; DataCenter","SST &amp; DC",
U898="Exclu","Exclu",
U898="SAT","SAT",
U898="SPARE-ISSUE","SPARE-ISSUE",
U898="Fiber CAmtel","TRANS_FO_CAMTEL",
U898="Fiber AOF","Fiber AOF",
U898="Projet OCM (HUAWEI)","TRAVAUX-HUAWEI",
U898="Projet OCM (NOKIA)","TRAVAUX-NOKIA",
U898="ACCESS-ISSUE","ACCESS-ISSUE",
U898="Projet OCM (ZTE, NOKIA, autres projets)","TRAVAUX OCM",
U898="No root CAuse","No root cause",
U898="ODU HS","PDH",
U898="IP &amp; VLAN","PDH",
U898="Warehouse HUAWEI","SPARE-ISSUE",
U898="SPARE-HS","SPARE-ISSUE",
U898="Power Telco","BSS",U898="no impacts","no impacts"
),"")</f>
        <v/>
      </c>
      <c r="T898" s="35" t="str" cm="1">
        <f t="array" ref="T898">IFERROR(_xlfn.IFS(
U898="MPR ISSUE","TX ISSUE",
U898="BSS Hardware Issue","RAN ISSUE",
U898="Sites strategiques, MLL, Pylone, etc.","ENVTECH",
U898="AKTIVCO DEFAUT GE &amp; POWER Cabinet","POWER ISSUE",
U898="AKTIVCO Coupure ENEO &amp; Baisse de tension","POWER ISSUE",
U898="Coupure ENEO &amp; Baisse de tension","POWER ISSUE",
U898="Defaut GE &amp; POWER Cabinet","POWER ISSUE",
U898="Sharing","POWER ISSUE",
U898="Sites strategiques &amp; DataCenter","POWER ISSUE",
U898="Exclu","Exclu",
U898="SAT","TX ISSUE",
U898="SPARE-ISSUE","SPARE-ISSUE",
U898="Fiber CAmtel","TX ISSUE",
U898="Fiber AOF","TX ISSUE",
U898="Projet OCM (HUAWEI)","TRAVAUX-HUAWEI",
U898="Projet OCM (NOKIA)","TRAVAUX -NOKIA",
U898="ACCESS-ISSUE","ACCESS-ISSUE",
U898="Projet OCM (ZTE, NOKIA, autres projets)","TRAVAUX OCM",
U898="No root CAuse","No root cause",
U898="ODU HS","TX ISSUE",
U898="IP &amp; VLAN","TX ISSUE",
U898="Warehouse HUAWEI","SPARE-ISSUE",
U898="SPARE-HS","SPARE-ISSUE",
U898="Power Telco","RAN ISSUE",U898="no impacts","no impacts"
),"")</f>
        <v/>
      </c>
      <c r="U898" s="28"/>
      <c r="V898" s="35" t="str" cm="1">
        <f t="array" ref="V898">IFERROR(_xlfn.IFS(
U898="MPR ISSUE","ACTIVE",
U898="BSS Hardware Issue","ACTIVE",
U898="Sites strategiques, MLL, Pylone, etc.","PASSIVE",
U898="AKTIVCO DEFAUT GE &amp; POWER Cabinet","PASSIVE",
U898="AKTIVCO Coupure ENEO &amp; Baisse de tension","PASSIVE",
U898="Coupure ENEO &amp; Baisse de tension","PASSIVE",
U898="Defaut GE &amp; POWER Cabinet","PASSIVE",
U898="Sharing","PASSIVE",
U898="Sites strategiques &amp; DataCenter","PASSIVE",
U898="Exclu","Exclu",
U898="SAT","ACTIVE",
U898="SPARE-ISSUE","SPARE-ISSUE",
U898="Fiber CAmtel","ACTIVE",
U898="Fiber AOF","ACTIVE",
U898="Projet OCM (HUAWEI)","PLANNED WORKS",
U898="Projet OCM (NOKIA)","PLANNED WORKS",
U898="ACCESS-ISSUE","ACCESS-ISSUE",
U898="Projet OCM (ZTE, NOKIA, autres projets)","PLANNED WORKS",
U898="No root CAuse","No root cause",
U898="ODU HS","ACTIVE",
U898="IP &amp; VLAN","ACTIVE",
U898="Warehouse HUAWEI","SPARE-ISSUE",
U898="SPARE-HS","SPARE-ISSUE",
U898="Power Telco","ACTIVE",U898="no impacts","no impacts"
),"")</f>
        <v/>
      </c>
      <c r="W898" s="102"/>
      <c r="X898" s="102"/>
      <c r="Y898" s="102"/>
      <c r="Z898" s="102"/>
      <c r="AA898" s="102"/>
      <c r="AB898" s="104" t="s">
        <v>5423</v>
      </c>
      <c r="AC898" s="9"/>
      <c r="AD898" s="9"/>
      <c r="AE898" s="7" t="s">
        <v>5423</v>
      </c>
      <c r="AF898" s="6"/>
      <c r="AG898" s="7"/>
      <c r="AH898" s="3" t="s">
        <v>5423</v>
      </c>
      <c r="AI898" s="18" t="s">
        <v>5423</v>
      </c>
      <c r="AJ898" s="18" t="s">
        <v>5423</v>
      </c>
      <c r="AK898" s="18" t="s">
        <v>5423</v>
      </c>
      <c r="AL898" s="18" t="s">
        <v>5423</v>
      </c>
      <c r="AM898" s="18" t="s">
        <v>5423</v>
      </c>
      <c r="AN898" s="18" t="s">
        <v>5423</v>
      </c>
      <c r="AO898" s="18" t="s">
        <v>5423</v>
      </c>
      <c r="AP898" s="18" t="s">
        <v>5423</v>
      </c>
      <c r="AQ898" s="18" t="s">
        <v>5423</v>
      </c>
      <c r="AR898" s="18" t="s">
        <v>5423</v>
      </c>
      <c r="AS898" s="18" t="s">
        <v>5423</v>
      </c>
      <c r="AT898" s="18" t="s">
        <v>5423</v>
      </c>
      <c r="AU898" s="9" t="s">
        <v>5423</v>
      </c>
      <c r="AV898" s="14"/>
      <c r="AW898" s="14" t="s">
        <v>5423</v>
      </c>
      <c r="AX898" s="14" t="str">
        <f>_xlfn.XLOOKUP(B898,'[4]cell downs 18042026 17h'!$B:$B,'[4]cell downs 18042026 17h'!$B:$B,"")</f>
        <v/>
      </c>
      <c r="AY898" s="14" t="str">
        <f>_xlfn.XLOOKUP(B898,'[5]Cells Huawei 19042026 15h'!$B:$B,'[5]Cells Huawei 19042026 15h'!$B:$B,"")</f>
        <v/>
      </c>
      <c r="AZ898" s="105" t="str">
        <f>_xlfn.XLOOKUP(B898,'INCIDENT-04-23-2026'!E:E,'INCIDENT-04-23-2026'!F:F,"")</f>
        <v/>
      </c>
      <c r="BA898" s="105" t="str">
        <f>_xlfn.XLOOKUP(B898,'[6]Eneo 17H'!$C:$C,'[6]Eneo 17H'!$I:$I,"")</f>
        <v/>
      </c>
      <c r="BB898" s="105" t="str">
        <f>_xlfn.XLOOKUP(B898,[8]ALL!$B:$B,[8]ALL!$M:$M,"")</f>
        <v/>
      </c>
      <c r="BC898" s="105" t="str">
        <f>_xlfn.XLOOKUP(B898,'[6]Eneo 17H'!$C:$C,'[6]Eneo 17H'!$I:$I,"")</f>
        <v/>
      </c>
      <c r="BD898" s="105" t="str">
        <f>_xlfn.XLOOKUP(B898,'[7]Eneo 12H'!$C:$C,'[7]Eneo 12H'!$I:$I,"")</f>
        <v/>
      </c>
      <c r="BE898" s="105" t="s">
        <v>7236</v>
      </c>
    </row>
    <row r="899" spans="1:57" hidden="1" x14ac:dyDescent="0.3">
      <c r="A899" s="1" t="s">
        <v>2547</v>
      </c>
      <c r="B899" s="8" t="s">
        <v>2548</v>
      </c>
      <c r="C899" s="3" t="str">
        <f>_xlfn.XLOOKUP(B899,'[1]daily break down'!$D:$D,'[1]daily break down'!$E:$E,"")</f>
        <v>Yaounde</v>
      </c>
      <c r="D899" s="1" t="s">
        <v>11</v>
      </c>
      <c r="E899" s="1" t="s">
        <v>12</v>
      </c>
      <c r="F899" s="3" t="s">
        <v>37</v>
      </c>
      <c r="G899" s="1" t="s">
        <v>38</v>
      </c>
      <c r="H899" s="27" t="str">
        <f>_xlfn.XLOOKUP(B899,[2]CALCULATION!$B:$B,[2]CALCULATION!$H:$H,"")</f>
        <v>ZTE</v>
      </c>
      <c r="I899" s="23">
        <v>0</v>
      </c>
      <c r="J899" s="23">
        <v>0</v>
      </c>
      <c r="K899" s="23">
        <v>5.5680222752994162</v>
      </c>
      <c r="L899" s="23">
        <v>18.689699600208879</v>
      </c>
      <c r="M899" s="23">
        <v>0</v>
      </c>
      <c r="N899" s="23">
        <v>0</v>
      </c>
      <c r="O899" s="23">
        <v>2.7359010138885094E-2</v>
      </c>
      <c r="P899" s="103" t="s">
        <v>6554</v>
      </c>
      <c r="Q899" s="36" t="s">
        <v>5796</v>
      </c>
      <c r="R899" s="36"/>
      <c r="S899" s="35" t="str" cm="1">
        <f t="array" ref="S899">IFERROR(_xlfn.IFS(
U899="MPR ISSUE","PDH",
U899="BSS Hardware Issue","BSS",
U899="Sites strategiques, MLL, Pylone, etc.","ENVTECH",
U899="AKTIVCO DEFAUT GE &amp; POWER Cabinet","AKTIVCO",
U899="AKTIVCO Coupure ENEO &amp; Baisse de tension","AKTIVCO GRID ONLY",
U899="Coupure ENEO &amp; Baisse de tension","IHS GRID ONLY",
U899="Defaut GE &amp; POWER Cabinet","IHS",
U899="Sharing","Partners",
U899="Sites strategiques &amp; DataCenter","SST &amp; DC",
U899="Exclu","Exclu",
U899="SAT","SAT",
U899="SPARE-ISSUE","SPARE-ISSUE",
U899="Fiber CAmtel","TRANS_FO_CAMTEL",
U899="Fiber AOF","Fiber AOF",
U899="Projet OCM (HUAWEI)","TRAVAUX-HUAWEI",
U899="Projet OCM (NOKIA)","TRAVAUX-NOKIA",
U899="ACCESS-ISSUE","ACCESS-ISSUE",
U899="Projet OCM (ZTE, NOKIA, autres projets)","TRAVAUX OCM",
U899="No root CAuse","No root cause",
U899="ODU HS","PDH",
U899="IP &amp; VLAN","PDH",
U899="Warehouse HUAWEI","SPARE-ISSUE",
U899="SPARE-HS","SPARE-ISSUE",
U899="Power Telco","BSS",U899="no impacts","no impacts"
),"")</f>
        <v/>
      </c>
      <c r="T899" s="35" t="str" cm="1">
        <f t="array" ref="T899">IFERROR(_xlfn.IFS(
U899="MPR ISSUE","TX ISSUE",
U899="BSS Hardware Issue","RAN ISSUE",
U899="Sites strategiques, MLL, Pylone, etc.","ENVTECH",
U899="AKTIVCO DEFAUT GE &amp; POWER Cabinet","POWER ISSUE",
U899="AKTIVCO Coupure ENEO &amp; Baisse de tension","POWER ISSUE",
U899="Coupure ENEO &amp; Baisse de tension","POWER ISSUE",
U899="Defaut GE &amp; POWER Cabinet","POWER ISSUE",
U899="Sharing","POWER ISSUE",
U899="Sites strategiques &amp; DataCenter","POWER ISSUE",
U899="Exclu","Exclu",
U899="SAT","TX ISSUE",
U899="SPARE-ISSUE","SPARE-ISSUE",
U899="Fiber CAmtel","TX ISSUE",
U899="Fiber AOF","TX ISSUE",
U899="Projet OCM (HUAWEI)","TRAVAUX-HUAWEI",
U899="Projet OCM (NOKIA)","TRAVAUX -NOKIA",
U899="ACCESS-ISSUE","ACCESS-ISSUE",
U899="Projet OCM (ZTE, NOKIA, autres projets)","TRAVAUX OCM",
U899="No root CAuse","No root cause",
U899="ODU HS","TX ISSUE",
U899="IP &amp; VLAN","TX ISSUE",
U899="Warehouse HUAWEI","SPARE-ISSUE",
U899="SPARE-HS","SPARE-ISSUE",
U899="Power Telco","RAN ISSUE",U899="no impacts","no impacts"
),"")</f>
        <v/>
      </c>
      <c r="U899" s="28"/>
      <c r="V899" s="35" t="str" cm="1">
        <f t="array" ref="V899">IFERROR(_xlfn.IFS(
U899="MPR ISSUE","ACTIVE",
U899="BSS Hardware Issue","ACTIVE",
U899="Sites strategiques, MLL, Pylone, etc.","PASSIVE",
U899="AKTIVCO DEFAUT GE &amp; POWER Cabinet","PASSIVE",
U899="AKTIVCO Coupure ENEO &amp; Baisse de tension","PASSIVE",
U899="Coupure ENEO &amp; Baisse de tension","PASSIVE",
U899="Defaut GE &amp; POWER Cabinet","PASSIVE",
U899="Sharing","PASSIVE",
U899="Sites strategiques &amp; DataCenter","PASSIVE",
U899="Exclu","Exclu",
U899="SAT","ACTIVE",
U899="SPARE-ISSUE","SPARE-ISSUE",
U899="Fiber CAmtel","ACTIVE",
U899="Fiber AOF","ACTIVE",
U899="Projet OCM (HUAWEI)","PLANNED WORKS",
U899="Projet OCM (NOKIA)","PLANNED WORKS",
U899="ACCESS-ISSUE","ACCESS-ISSUE",
U899="Projet OCM (ZTE, NOKIA, autres projets)","PLANNED WORKS",
U899="No root CAuse","No root cause",
U899="ODU HS","ACTIVE",
U899="IP &amp; VLAN","ACTIVE",
U899="Warehouse HUAWEI","SPARE-ISSUE",
U899="SPARE-HS","SPARE-ISSUE",
U899="Power Telco","ACTIVE",U899="no impacts","no impacts"
),"")</f>
        <v/>
      </c>
      <c r="W899" s="102"/>
      <c r="X899" s="102"/>
      <c r="Y899" s="102"/>
      <c r="Z899" s="102"/>
      <c r="AA899" s="102"/>
      <c r="AB899" s="104" t="s">
        <v>5423</v>
      </c>
      <c r="AC899" s="9"/>
      <c r="AD899" s="9"/>
      <c r="AE899" s="7" t="s">
        <v>5423</v>
      </c>
      <c r="AF899" s="6"/>
      <c r="AG899" s="7"/>
      <c r="AH899" s="3" t="s">
        <v>5423</v>
      </c>
      <c r="AI899" s="18" t="s">
        <v>5423</v>
      </c>
      <c r="AJ899" s="18" t="s">
        <v>5423</v>
      </c>
      <c r="AK899" s="18" t="s">
        <v>5423</v>
      </c>
      <c r="AL899" s="18" t="s">
        <v>5423</v>
      </c>
      <c r="AM899" s="18" t="s">
        <v>5423</v>
      </c>
      <c r="AN899" s="18" t="s">
        <v>5423</v>
      </c>
      <c r="AO899" s="18" t="s">
        <v>5423</v>
      </c>
      <c r="AP899" s="18" t="s">
        <v>5423</v>
      </c>
      <c r="AQ899" s="18" t="s">
        <v>5423</v>
      </c>
      <c r="AR899" s="18" t="s">
        <v>5423</v>
      </c>
      <c r="AS899" s="18" t="s">
        <v>5423</v>
      </c>
      <c r="AT899" s="18" t="s">
        <v>5423</v>
      </c>
      <c r="AU899" s="9" t="s">
        <v>5423</v>
      </c>
      <c r="AV899" s="14"/>
      <c r="AW899" s="14" t="s">
        <v>5423</v>
      </c>
      <c r="AX899" s="14" t="str">
        <f>_xlfn.XLOOKUP(B899,'[4]cell downs 18042026 17h'!$B:$B,'[4]cell downs 18042026 17h'!$B:$B,"")</f>
        <v/>
      </c>
      <c r="AY899" s="14" t="str">
        <f>_xlfn.XLOOKUP(B899,'[5]Cells Huawei 19042026 15h'!$B:$B,'[5]Cells Huawei 19042026 15h'!$B:$B,"")</f>
        <v/>
      </c>
      <c r="AZ899" s="105" t="str">
        <f>_xlfn.XLOOKUP(B899,'INCIDENT-04-23-2026'!E:E,'INCIDENT-04-23-2026'!F:F,"")</f>
        <v/>
      </c>
      <c r="BA899" s="105" t="str">
        <f>_xlfn.XLOOKUP(B899,'[6]Eneo 17H'!$C:$C,'[6]Eneo 17H'!$I:$I,"")</f>
        <v/>
      </c>
      <c r="BB899" s="105" t="str">
        <f>_xlfn.XLOOKUP(B899,[8]ALL!$B:$B,[8]ALL!$M:$M,"")</f>
        <v/>
      </c>
      <c r="BC899" s="105" t="str">
        <f>_xlfn.XLOOKUP(B899,'[6]Eneo 17H'!$C:$C,'[6]Eneo 17H'!$I:$I,"")</f>
        <v/>
      </c>
      <c r="BD899" s="105" t="str">
        <f>_xlfn.XLOOKUP(B899,'[7]Eneo 12H'!$C:$C,'[7]Eneo 12H'!$I:$I,"")</f>
        <v/>
      </c>
      <c r="BE899" s="105" t="s">
        <v>7237</v>
      </c>
    </row>
    <row r="900" spans="1:57" hidden="1" x14ac:dyDescent="0.3">
      <c r="A900" s="1" t="s">
        <v>4207</v>
      </c>
      <c r="B900" s="8" t="s">
        <v>4208</v>
      </c>
      <c r="C900" s="3" t="str">
        <f>_xlfn.XLOOKUP(B900,'[1]daily break down'!$D:$D,'[1]daily break down'!$E:$E,"")</f>
        <v>Douala</v>
      </c>
      <c r="D900" s="1" t="s">
        <v>11</v>
      </c>
      <c r="E900" s="1" t="s">
        <v>12</v>
      </c>
      <c r="F900" s="3" t="s">
        <v>31</v>
      </c>
      <c r="G900" s="1" t="s">
        <v>32</v>
      </c>
      <c r="H900" s="27" t="str">
        <f>_xlfn.XLOOKUP(B900,[2]CALCULATION!$B:$B,[2]CALCULATION!$H:$H,"")</f>
        <v>ZTE</v>
      </c>
      <c r="I900" s="23">
        <v>0</v>
      </c>
      <c r="J900" s="23">
        <v>0</v>
      </c>
      <c r="K900" s="23">
        <v>16.746175445805619</v>
      </c>
      <c r="L900" s="23">
        <v>0</v>
      </c>
      <c r="M900" s="23">
        <v>0</v>
      </c>
      <c r="N900" s="23">
        <v>0</v>
      </c>
      <c r="O900" s="23">
        <v>1.9975287715482547E-3</v>
      </c>
      <c r="P900" s="103" t="s">
        <v>6554</v>
      </c>
      <c r="Q900" s="36" t="s">
        <v>5796</v>
      </c>
      <c r="R900" s="36"/>
      <c r="S900" s="35" t="str" cm="1">
        <f t="array" ref="S900">IFERROR(_xlfn.IFS(
U900="MPR ISSUE","PDH",
U900="BSS Hardware Issue","BSS",
U900="Sites strategiques, MLL, Pylone, etc.","ENVTECH",
U900="AKTIVCO DEFAUT GE &amp; POWER Cabinet","AKTIVCO",
U900="AKTIVCO Coupure ENEO &amp; Baisse de tension","AKTIVCO GRID ONLY",
U900="Coupure ENEO &amp; Baisse de tension","IHS GRID ONLY",
U900="Defaut GE &amp; POWER Cabinet","IHS",
U900="Sharing","Partners",
U900="Sites strategiques &amp; DataCenter","SST &amp; DC",
U900="Exclu","Exclu",
U900="SAT","SAT",
U900="SPARE-ISSUE","SPARE-ISSUE",
U900="Fiber CAmtel","TRANS_FO_CAMTEL",
U900="Fiber AOF","Fiber AOF",
U900="Projet OCM (HUAWEI)","TRAVAUX-HUAWEI",
U900="Projet OCM (NOKIA)","TRAVAUX-NOKIA",
U900="ACCESS-ISSUE","ACCESS-ISSUE",
U900="Projet OCM (ZTE, NOKIA, autres projets)","TRAVAUX OCM",
U900="No root CAuse","No root cause",
U900="ODU HS","PDH",
U900="IP &amp; VLAN","PDH",
U900="Warehouse HUAWEI","SPARE-ISSUE",
U900="SPARE-HS","SPARE-ISSUE",
U900="Power Telco","BSS",U900="no impacts","no impacts"
),"")</f>
        <v/>
      </c>
      <c r="T900" s="35" t="str" cm="1">
        <f t="array" ref="T900">IFERROR(_xlfn.IFS(
U900="MPR ISSUE","TX ISSUE",
U900="BSS Hardware Issue","RAN ISSUE",
U900="Sites strategiques, MLL, Pylone, etc.","ENVTECH",
U900="AKTIVCO DEFAUT GE &amp; POWER Cabinet","POWER ISSUE",
U900="AKTIVCO Coupure ENEO &amp; Baisse de tension","POWER ISSUE",
U900="Coupure ENEO &amp; Baisse de tension","POWER ISSUE",
U900="Defaut GE &amp; POWER Cabinet","POWER ISSUE",
U900="Sharing","POWER ISSUE",
U900="Sites strategiques &amp; DataCenter","POWER ISSUE",
U900="Exclu","Exclu",
U900="SAT","TX ISSUE",
U900="SPARE-ISSUE","SPARE-ISSUE",
U900="Fiber CAmtel","TX ISSUE",
U900="Fiber AOF","TX ISSUE",
U900="Projet OCM (HUAWEI)","TRAVAUX-HUAWEI",
U900="Projet OCM (NOKIA)","TRAVAUX -NOKIA",
U900="ACCESS-ISSUE","ACCESS-ISSUE",
U900="Projet OCM (ZTE, NOKIA, autres projets)","TRAVAUX OCM",
U900="No root CAuse","No root cause",
U900="ODU HS","TX ISSUE",
U900="IP &amp; VLAN","TX ISSUE",
U900="Warehouse HUAWEI","SPARE-ISSUE",
U900="SPARE-HS","SPARE-ISSUE",
U900="Power Telco","RAN ISSUE",U900="no impacts","no impacts"
),"")</f>
        <v/>
      </c>
      <c r="U900" s="28"/>
      <c r="V900" s="35" t="str" cm="1">
        <f t="array" ref="V900">IFERROR(_xlfn.IFS(
U900="MPR ISSUE","ACTIVE",
U900="BSS Hardware Issue","ACTIVE",
U900="Sites strategiques, MLL, Pylone, etc.","PASSIVE",
U900="AKTIVCO DEFAUT GE &amp; POWER Cabinet","PASSIVE",
U900="AKTIVCO Coupure ENEO &amp; Baisse de tension","PASSIVE",
U900="Coupure ENEO &amp; Baisse de tension","PASSIVE",
U900="Defaut GE &amp; POWER Cabinet","PASSIVE",
U900="Sharing","PASSIVE",
U900="Sites strategiques &amp; DataCenter","PASSIVE",
U900="Exclu","Exclu",
U900="SAT","ACTIVE",
U900="SPARE-ISSUE","SPARE-ISSUE",
U900="Fiber CAmtel","ACTIVE",
U900="Fiber AOF","ACTIVE",
U900="Projet OCM (HUAWEI)","PLANNED WORKS",
U900="Projet OCM (NOKIA)","PLANNED WORKS",
U900="ACCESS-ISSUE","ACCESS-ISSUE",
U900="Projet OCM (ZTE, NOKIA, autres projets)","PLANNED WORKS",
U900="No root CAuse","No root cause",
U900="ODU HS","ACTIVE",
U900="IP &amp; VLAN","ACTIVE",
U900="Warehouse HUAWEI","SPARE-ISSUE",
U900="SPARE-HS","SPARE-ISSUE",
U900="Power Telco","ACTIVE",U900="no impacts","no impacts"
),"")</f>
        <v/>
      </c>
      <c r="W900" s="102"/>
      <c r="X900" s="102"/>
      <c r="Y900" s="102"/>
      <c r="Z900" s="102"/>
      <c r="AA900" s="102"/>
      <c r="AB900" s="104" t="s">
        <v>4208</v>
      </c>
      <c r="AC900" s="9"/>
      <c r="AD900" s="9"/>
      <c r="AE900" s="7" t="s">
        <v>5423</v>
      </c>
      <c r="AF900" s="6"/>
      <c r="AG900" s="7"/>
      <c r="AH900" s="3" t="s">
        <v>5423</v>
      </c>
      <c r="AI900" s="18" t="s">
        <v>5423</v>
      </c>
      <c r="AJ900" s="18" t="s">
        <v>5423</v>
      </c>
      <c r="AK900" s="18" t="s">
        <v>5423</v>
      </c>
      <c r="AL900" s="18" t="s">
        <v>5423</v>
      </c>
      <c r="AM900" s="18" t="s">
        <v>5423</v>
      </c>
      <c r="AN900" s="18" t="s">
        <v>5423</v>
      </c>
      <c r="AO900" s="18" t="s">
        <v>5423</v>
      </c>
      <c r="AP900" s="18" t="s">
        <v>5423</v>
      </c>
      <c r="AQ900" s="18" t="s">
        <v>5423</v>
      </c>
      <c r="AR900" s="18" t="s">
        <v>5423</v>
      </c>
      <c r="AS900" s="18" t="s">
        <v>5423</v>
      </c>
      <c r="AT900" s="18" t="s">
        <v>5423</v>
      </c>
      <c r="AU900" s="9" t="s">
        <v>5423</v>
      </c>
      <c r="AV900" s="14"/>
      <c r="AW900" s="14" t="s">
        <v>5423</v>
      </c>
      <c r="AX900" s="14" t="str">
        <f>_xlfn.XLOOKUP(B900,'[4]cell downs 18042026 17h'!$B:$B,'[4]cell downs 18042026 17h'!$B:$B,"")</f>
        <v/>
      </c>
      <c r="AY900" s="14" t="str">
        <f>_xlfn.XLOOKUP(B900,'[5]Cells Huawei 19042026 15h'!$B:$B,'[5]Cells Huawei 19042026 15h'!$B:$B,"")</f>
        <v/>
      </c>
      <c r="AZ900" s="105" t="str">
        <f>_xlfn.XLOOKUP(B900,'INCIDENT-04-23-2026'!E:E,'INCIDENT-04-23-2026'!F:F,"")</f>
        <v/>
      </c>
      <c r="BA900" s="105" t="str">
        <f>_xlfn.XLOOKUP(B900,'[6]Eneo 17H'!$C:$C,'[6]Eneo 17H'!$I:$I,"")</f>
        <v/>
      </c>
      <c r="BB900" s="105" t="str">
        <f>_xlfn.XLOOKUP(B900,[8]ALL!$B:$B,[8]ALL!$M:$M,"")</f>
        <v/>
      </c>
      <c r="BC900" s="105" t="str">
        <f>_xlfn.XLOOKUP(B900,'[6]Eneo 17H'!$C:$C,'[6]Eneo 17H'!$I:$I,"")</f>
        <v/>
      </c>
      <c r="BD900" s="105" t="str">
        <f>_xlfn.XLOOKUP(B900,'[7]Eneo 12H'!$C:$C,'[7]Eneo 12H'!$I:$I,"")</f>
        <v/>
      </c>
      <c r="BE900" s="105" t="s">
        <v>5423</v>
      </c>
    </row>
    <row r="901" spans="1:57" x14ac:dyDescent="0.3">
      <c r="A901" s="3" t="s">
        <v>111</v>
      </c>
      <c r="B901" s="21" t="s">
        <v>112</v>
      </c>
      <c r="C901" s="3" t="str">
        <f>_xlfn.XLOOKUP(B901,'[1]daily break down'!$D:$D,'[1]daily break down'!$E:$E,"")</f>
        <v>Yaounde</v>
      </c>
      <c r="D901" s="3" t="s">
        <v>113</v>
      </c>
      <c r="E901" s="3" t="s">
        <v>114</v>
      </c>
      <c r="F901" s="3" t="s">
        <v>37</v>
      </c>
      <c r="G901" s="3" t="s">
        <v>115</v>
      </c>
      <c r="H901" s="27" t="str">
        <f>_xlfn.XLOOKUP(B901,[2]CALCULATION!$B:$B,[2]CALCULATION!$H:$H,"")</f>
        <v>ZTE</v>
      </c>
      <c r="I901" s="23">
        <v>1.9084603904312676</v>
      </c>
      <c r="J901" s="23">
        <v>0</v>
      </c>
      <c r="K901" s="23">
        <v>4.9707255024498247</v>
      </c>
      <c r="L901" s="23">
        <v>0.15421992221052261</v>
      </c>
      <c r="M901" s="23">
        <v>0</v>
      </c>
      <c r="N901" s="23">
        <v>0</v>
      </c>
      <c r="O901" s="23">
        <v>20.606917014093995</v>
      </c>
      <c r="P901" s="103" t="s">
        <v>6555</v>
      </c>
      <c r="Q901" s="36" t="s">
        <v>5796</v>
      </c>
      <c r="R901" s="36"/>
      <c r="S901" s="35" t="str" cm="1">
        <f t="array" ref="S901">IFERROR(_xlfn.IFS(
U901="MPR ISSUE","PDH",
U901="BSS Hardware Issue","BSS",
U901="Sites strategiques, MLL, Pylone, etc.","ENVTECH",
U901="AKTIVCO DEFAUT GE &amp; POWER Cabinet","AKTIVCO",
U901="AKTIVCO Coupure ENEO &amp; Baisse de tension","AKTIVCO GRID ONLY",
U901="Coupure ENEO &amp; Baisse de tension","IHS GRID ONLY",
U901="Defaut GE &amp; POWER Cabinet","IHS",
U901="Sharing","Partners",
U901="Sites strategiques &amp; DataCenter","SST &amp; DC",
U901="Exclu","Exclu",
U901="SAT","SAT",
U901="SPARE-ISSUE","SPARE-ISSUE",
U901="Fiber CAmtel","TRANS_FO_CAMTEL",
U901="Fiber AOF","Fiber AOF",
U901="Projet OCM (HUAWEI)","TRAVAUX-HUAWEI",
U901="Projet OCM (NOKIA)","TRAVAUX-NOKIA",
U901="ACCESS-ISSUE","ACCESS-ISSUE",
U901="Projet OCM (ZTE, NOKIA, autres projets)","TRAVAUX OCM",
U901="No root CAuse","No root cause",
U901="ODU HS","PDH",
U901="IP &amp; VLAN","PDH",
U901="Warehouse HUAWEI","SPARE-ISSUE",
U901="SPARE-HS","SPARE-ISSUE",
U901="Power Telco","BSS",U901="no impacts","no impacts"
),"")</f>
        <v/>
      </c>
      <c r="T901" s="35" t="str" cm="1">
        <f t="array" ref="T901">IFERROR(_xlfn.IFS(
U901="MPR ISSUE","TX ISSUE",
U901="BSS Hardware Issue","RAN ISSUE",
U901="Sites strategiques, MLL, Pylone, etc.","ENVTECH",
U901="AKTIVCO DEFAUT GE &amp; POWER Cabinet","POWER ISSUE",
U901="AKTIVCO Coupure ENEO &amp; Baisse de tension","POWER ISSUE",
U901="Coupure ENEO &amp; Baisse de tension","POWER ISSUE",
U901="Defaut GE &amp; POWER Cabinet","POWER ISSUE",
U901="Sharing","POWER ISSUE",
U901="Sites strategiques &amp; DataCenter","POWER ISSUE",
U901="Exclu","Exclu",
U901="SAT","TX ISSUE",
U901="SPARE-ISSUE","SPARE-ISSUE",
U901="Fiber CAmtel","TX ISSUE",
U901="Fiber AOF","TX ISSUE",
U901="Projet OCM (HUAWEI)","TRAVAUX-HUAWEI",
U901="Projet OCM (NOKIA)","TRAVAUX -NOKIA",
U901="ACCESS-ISSUE","ACCESS-ISSUE",
U901="Projet OCM (ZTE, NOKIA, autres projets)","TRAVAUX OCM",
U901="No root CAuse","No root cause",
U901="ODU HS","TX ISSUE",
U901="IP &amp; VLAN","TX ISSUE",
U901="Warehouse HUAWEI","SPARE-ISSUE",
U901="SPARE-HS","SPARE-ISSUE",
U901="Power Telco","RAN ISSUE",U901="no impacts","no impacts"
),"")</f>
        <v/>
      </c>
      <c r="U901" s="28"/>
      <c r="V901" s="35" t="str" cm="1">
        <f t="array" ref="V901">IFERROR(_xlfn.IFS(
U901="MPR ISSUE","ACTIVE",
U901="BSS Hardware Issue","ACTIVE",
U901="Sites strategiques, MLL, Pylone, etc.","PASSIVE",
U901="AKTIVCO DEFAUT GE &amp; POWER Cabinet","PASSIVE",
U901="AKTIVCO Coupure ENEO &amp; Baisse de tension","PASSIVE",
U901="Coupure ENEO &amp; Baisse de tension","PASSIVE",
U901="Defaut GE &amp; POWER Cabinet","PASSIVE",
U901="Sharing","PASSIVE",
U901="Sites strategiques &amp; DataCenter","PASSIVE",
U901="Exclu","Exclu",
U901="SAT","ACTIVE",
U901="SPARE-ISSUE","SPARE-ISSUE",
U901="Fiber CAmtel","ACTIVE",
U901="Fiber AOF","ACTIVE",
U901="Projet OCM (HUAWEI)","PLANNED WORKS",
U901="Projet OCM (NOKIA)","PLANNED WORKS",
U901="ACCESS-ISSUE","ACCESS-ISSUE",
U901="Projet OCM (ZTE, NOKIA, autres projets)","PLANNED WORKS",
U901="No root CAuse","No root cause",
U901="ODU HS","ACTIVE",
U901="IP &amp; VLAN","ACTIVE",
U901="Warehouse HUAWEI","SPARE-ISSUE",
U901="SPARE-HS","SPARE-ISSUE",
U901="Power Telco","ACTIVE",U901="no impacts","no impacts"
),"")</f>
        <v/>
      </c>
      <c r="W901" s="104"/>
      <c r="X901" s="104"/>
      <c r="Y901" s="102" t="str">
        <f>_xlfn.XLOOKUP(B896,[9]ALL!$B:$B,[9]ALL!$N:$N,"")</f>
        <v/>
      </c>
      <c r="Z901" s="104" t="str">
        <f>_xlfn.XLOOKUP(B896,[9]ALL!$B:$B,[9]ALL!$P:$P,"")</f>
        <v/>
      </c>
      <c r="AA901" s="104"/>
      <c r="AB901" s="104" t="s">
        <v>7455</v>
      </c>
      <c r="AC901" s="9"/>
      <c r="AD901" s="9"/>
      <c r="AE901" s="7" t="s">
        <v>6836</v>
      </c>
      <c r="AF901" s="6"/>
      <c r="AG901" s="7"/>
      <c r="AH901" s="3" t="s">
        <v>6359</v>
      </c>
      <c r="AI901" s="18" t="s">
        <v>5423</v>
      </c>
      <c r="AJ901" s="18" t="s">
        <v>5423</v>
      </c>
      <c r="AK901" s="18" t="s">
        <v>5423</v>
      </c>
      <c r="AL901" s="18" t="s">
        <v>5423</v>
      </c>
      <c r="AM901" s="18" t="s">
        <v>6360</v>
      </c>
      <c r="AN901" s="18" t="s">
        <v>5423</v>
      </c>
      <c r="AO901" s="18" t="s">
        <v>5423</v>
      </c>
      <c r="AP901" s="18" t="s">
        <v>5423</v>
      </c>
      <c r="AQ901" s="18" t="s">
        <v>5423</v>
      </c>
      <c r="AR901" s="18" t="s">
        <v>5423</v>
      </c>
      <c r="AS901" s="18" t="s">
        <v>5423</v>
      </c>
      <c r="AT901" s="18" t="s">
        <v>5423</v>
      </c>
      <c r="AU901" s="9" t="s">
        <v>6168</v>
      </c>
      <c r="AV901" s="14"/>
      <c r="AW901" s="14" t="s">
        <v>5423</v>
      </c>
      <c r="AX901" s="14" t="str">
        <f>_xlfn.XLOOKUP(B901,'[4]cell downs 18042026 17h'!$B:$B,'[4]cell downs 18042026 17h'!$B:$B,"")</f>
        <v/>
      </c>
      <c r="AY901" s="14" t="str">
        <f>_xlfn.XLOOKUP(B901,'[5]Cells Huawei 19042026 15h'!$B:$B,'[5]Cells Huawei 19042026 15h'!$B:$B,"")</f>
        <v/>
      </c>
      <c r="AZ901" s="105" t="str">
        <f>_xlfn.XLOOKUP(B901,'INCIDENT-04-23-2026'!E:E,'INCIDENT-04-23-2026'!F:F,"")</f>
        <v/>
      </c>
      <c r="BA901" s="105" t="str">
        <f>_xlfn.XLOOKUP(B901,'[6]Eneo 17H'!$C:$C,'[6]Eneo 17H'!$I:$I,"")</f>
        <v>Power status check ongoing</v>
      </c>
      <c r="BB901" s="105" t="str">
        <f>_xlfn.XLOOKUP(B901,[8]ALL!$B:$B,[8]ALL!$M:$M,"")</f>
        <v>23/04/2026 : Power issue || Mail sent to IHS</v>
      </c>
      <c r="BC901" s="105" t="str">
        <f>_xlfn.XLOOKUP(B901,'[6]Eneo 17H'!$C:$C,'[6]Eneo 17H'!$I:$I,"")</f>
        <v>Power status check ongoing</v>
      </c>
      <c r="BD901" s="105" t="str">
        <f>_xlfn.XLOOKUP(B901,'[7]Eneo 12H'!$C:$C,'[7]Eneo 12H'!$I:$I,"")</f>
        <v>Power status check ongoing</v>
      </c>
      <c r="BE901" s="105" t="s">
        <v>5423</v>
      </c>
    </row>
    <row r="902" spans="1:57" hidden="1" x14ac:dyDescent="0.3">
      <c r="A902" s="1" t="s">
        <v>485</v>
      </c>
      <c r="B902" s="8" t="s">
        <v>486</v>
      </c>
      <c r="C902" s="3" t="str">
        <f>_xlfn.XLOOKUP(B902,'[1]daily break down'!$D:$D,'[1]daily break down'!$E:$E,"")</f>
        <v>Douala</v>
      </c>
      <c r="D902" s="1" t="s">
        <v>21</v>
      </c>
      <c r="E902" s="1" t="s">
        <v>30</v>
      </c>
      <c r="F902" s="3" t="s">
        <v>31</v>
      </c>
      <c r="G902" s="1" t="s">
        <v>32</v>
      </c>
      <c r="H902" s="27" t="str">
        <f>_xlfn.XLOOKUP(B902,[2]CALCULATION!$B:$B,[2]CALCULATION!$H:$H,"")</f>
        <v>ZTE</v>
      </c>
      <c r="I902" s="23">
        <v>0</v>
      </c>
      <c r="J902" s="23">
        <v>0</v>
      </c>
      <c r="K902" s="23">
        <v>4.8246383759520368</v>
      </c>
      <c r="L902" s="23">
        <v>0</v>
      </c>
      <c r="M902" s="23">
        <v>0</v>
      </c>
      <c r="N902" s="23">
        <v>0</v>
      </c>
      <c r="O902" s="23">
        <v>0</v>
      </c>
      <c r="P902" s="103" t="s">
        <v>6554</v>
      </c>
      <c r="Q902" s="36" t="s">
        <v>5796</v>
      </c>
      <c r="R902" s="36"/>
      <c r="S902" s="35" t="str" cm="1">
        <f t="array" ref="S902">IFERROR(_xlfn.IFS(
U902="MPR ISSUE","PDH",
U902="BSS Hardware Issue","BSS",
U902="Sites strategiques, MLL, Pylone, etc.","ENVTECH",
U902="AKTIVCO DEFAUT GE &amp; POWER Cabinet","AKTIVCO",
U902="AKTIVCO Coupure ENEO &amp; Baisse de tension","AKTIVCO GRID ONLY",
U902="Coupure ENEO &amp; Baisse de tension","IHS GRID ONLY",
U902="Defaut GE &amp; POWER Cabinet","IHS",
U902="Sharing","Partners",
U902="Sites strategiques &amp; DataCenter","SST &amp; DC",
U902="Exclu","Exclu",
U902="SAT","SAT",
U902="SPARE-ISSUE","SPARE-ISSUE",
U902="Fiber CAmtel","TRANS_FO_CAMTEL",
U902="Fiber AOF","Fiber AOF",
U902="Projet OCM (HUAWEI)","TRAVAUX-HUAWEI",
U902="Projet OCM (NOKIA)","TRAVAUX-NOKIA",
U902="ACCESS-ISSUE","ACCESS-ISSUE",
U902="Projet OCM (ZTE, NOKIA, autres projets)","TRAVAUX OCM",
U902="No root CAuse","No root cause",
U902="ODU HS","PDH",
U902="IP &amp; VLAN","PDH",
U902="Warehouse HUAWEI","SPARE-ISSUE",
U902="SPARE-HS","SPARE-ISSUE",
U902="Power Telco","BSS",U902="no impacts","no impacts"
),"")</f>
        <v/>
      </c>
      <c r="T902" s="35" t="str" cm="1">
        <f t="array" ref="T902">IFERROR(_xlfn.IFS(
U902="MPR ISSUE","TX ISSUE",
U902="BSS Hardware Issue","RAN ISSUE",
U902="Sites strategiques, MLL, Pylone, etc.","ENVTECH",
U902="AKTIVCO DEFAUT GE &amp; POWER Cabinet","POWER ISSUE",
U902="AKTIVCO Coupure ENEO &amp; Baisse de tension","POWER ISSUE",
U902="Coupure ENEO &amp; Baisse de tension","POWER ISSUE",
U902="Defaut GE &amp; POWER Cabinet","POWER ISSUE",
U902="Sharing","POWER ISSUE",
U902="Sites strategiques &amp; DataCenter","POWER ISSUE",
U902="Exclu","Exclu",
U902="SAT","TX ISSUE",
U902="SPARE-ISSUE","SPARE-ISSUE",
U902="Fiber CAmtel","TX ISSUE",
U902="Fiber AOF","TX ISSUE",
U902="Projet OCM (HUAWEI)","TRAVAUX-HUAWEI",
U902="Projet OCM (NOKIA)","TRAVAUX -NOKIA",
U902="ACCESS-ISSUE","ACCESS-ISSUE",
U902="Projet OCM (ZTE, NOKIA, autres projets)","TRAVAUX OCM",
U902="No root CAuse","No root cause",
U902="ODU HS","TX ISSUE",
U902="IP &amp; VLAN","TX ISSUE",
U902="Warehouse HUAWEI","SPARE-ISSUE",
U902="SPARE-HS","SPARE-ISSUE",
U902="Power Telco","RAN ISSUE",U902="no impacts","no impacts"
),"")</f>
        <v/>
      </c>
      <c r="U902" s="28"/>
      <c r="V902" s="35" t="str" cm="1">
        <f t="array" ref="V902">IFERROR(_xlfn.IFS(
U902="MPR ISSUE","ACTIVE",
U902="BSS Hardware Issue","ACTIVE",
U902="Sites strategiques, MLL, Pylone, etc.","PASSIVE",
U902="AKTIVCO DEFAUT GE &amp; POWER Cabinet","PASSIVE",
U902="AKTIVCO Coupure ENEO &amp; Baisse de tension","PASSIVE",
U902="Coupure ENEO &amp; Baisse de tension","PASSIVE",
U902="Defaut GE &amp; POWER Cabinet","PASSIVE",
U902="Sharing","PASSIVE",
U902="Sites strategiques &amp; DataCenter","PASSIVE",
U902="Exclu","Exclu",
U902="SAT","ACTIVE",
U902="SPARE-ISSUE","SPARE-ISSUE",
U902="Fiber CAmtel","ACTIVE",
U902="Fiber AOF","ACTIVE",
U902="Projet OCM (HUAWEI)","PLANNED WORKS",
U902="Projet OCM (NOKIA)","PLANNED WORKS",
U902="ACCESS-ISSUE","ACCESS-ISSUE",
U902="Projet OCM (ZTE, NOKIA, autres projets)","PLANNED WORKS",
U902="No root CAuse","No root cause",
U902="ODU HS","ACTIVE",
U902="IP &amp; VLAN","ACTIVE",
U902="Warehouse HUAWEI","SPARE-ISSUE",
U902="SPARE-HS","SPARE-ISSUE",
U902="Power Telco","ACTIVE",U902="no impacts","no impacts"
),"")</f>
        <v/>
      </c>
      <c r="W902" s="102"/>
      <c r="X902" s="102"/>
      <c r="Y902" s="102"/>
      <c r="Z902" s="102"/>
      <c r="AA902" s="102"/>
      <c r="AB902" s="104" t="s">
        <v>5423</v>
      </c>
      <c r="AC902" s="9"/>
      <c r="AD902" s="9"/>
      <c r="AE902" s="7" t="s">
        <v>5423</v>
      </c>
      <c r="AF902" s="6"/>
      <c r="AG902" s="7"/>
      <c r="AH902" s="3" t="s">
        <v>5423</v>
      </c>
      <c r="AI902" s="18" t="s">
        <v>5423</v>
      </c>
      <c r="AJ902" s="18" t="s">
        <v>5423</v>
      </c>
      <c r="AK902" s="18" t="s">
        <v>5423</v>
      </c>
      <c r="AL902" s="18" t="s">
        <v>5423</v>
      </c>
      <c r="AM902" s="18" t="s">
        <v>5423</v>
      </c>
      <c r="AN902" s="18" t="s">
        <v>5423</v>
      </c>
      <c r="AO902" s="18" t="s">
        <v>5423</v>
      </c>
      <c r="AP902" s="18" t="s">
        <v>5423</v>
      </c>
      <c r="AQ902" s="18" t="s">
        <v>5423</v>
      </c>
      <c r="AR902" s="18" t="s">
        <v>5423</v>
      </c>
      <c r="AS902" s="18" t="s">
        <v>5423</v>
      </c>
      <c r="AT902" s="18" t="s">
        <v>5423</v>
      </c>
      <c r="AU902" s="9" t="s">
        <v>5423</v>
      </c>
      <c r="AV902" s="14"/>
      <c r="AW902" s="14" t="s">
        <v>5423</v>
      </c>
      <c r="AX902" s="14" t="str">
        <f>_xlfn.XLOOKUP(B902,'[4]cell downs 18042026 17h'!$B:$B,'[4]cell downs 18042026 17h'!$B:$B,"")</f>
        <v/>
      </c>
      <c r="AY902" s="14" t="str">
        <f>_xlfn.XLOOKUP(B902,'[5]Cells Huawei 19042026 15h'!$B:$B,'[5]Cells Huawei 19042026 15h'!$B:$B,"")</f>
        <v/>
      </c>
      <c r="AZ902" s="105" t="str">
        <f>_xlfn.XLOOKUP(B902,'INCIDENT-04-23-2026'!E:E,'INCIDENT-04-23-2026'!F:F,"")</f>
        <v/>
      </c>
      <c r="BA902" s="105" t="str">
        <f>_xlfn.XLOOKUP(B902,'[6]Eneo 17H'!$C:$C,'[6]Eneo 17H'!$I:$I,"")</f>
        <v/>
      </c>
      <c r="BB902" s="105" t="str">
        <f>_xlfn.XLOOKUP(B902,[8]ALL!$B:$B,[8]ALL!$M:$M,"")</f>
        <v/>
      </c>
      <c r="BC902" s="105" t="str">
        <f>_xlfn.XLOOKUP(B902,'[6]Eneo 17H'!$C:$C,'[6]Eneo 17H'!$I:$I,"")</f>
        <v/>
      </c>
      <c r="BD902" s="105" t="str">
        <f>_xlfn.XLOOKUP(B902,'[7]Eneo 12H'!$C:$C,'[7]Eneo 12H'!$I:$I,"")</f>
        <v/>
      </c>
      <c r="BE902" s="105" t="s">
        <v>5423</v>
      </c>
    </row>
    <row r="903" spans="1:57" hidden="1" x14ac:dyDescent="0.3">
      <c r="A903" s="1" t="s">
        <v>264</v>
      </c>
      <c r="B903" s="8" t="s">
        <v>265</v>
      </c>
      <c r="C903" s="3" t="str">
        <f>_xlfn.XLOOKUP(B903,'[1]daily break down'!$D:$D,'[1]daily break down'!$E:$E,"")</f>
        <v>Douala</v>
      </c>
      <c r="D903" s="1" t="s">
        <v>21</v>
      </c>
      <c r="E903" s="1" t="s">
        <v>12</v>
      </c>
      <c r="F903" s="3" t="s">
        <v>31</v>
      </c>
      <c r="G903" s="1" t="s">
        <v>32</v>
      </c>
      <c r="H903" s="27" t="str">
        <f>_xlfn.XLOOKUP(B903,[2]CALCULATION!$B:$B,[2]CALCULATION!$H:$H,"")</f>
        <v>ZTE</v>
      </c>
      <c r="I903" s="23">
        <v>0</v>
      </c>
      <c r="J903" s="23">
        <v>0</v>
      </c>
      <c r="K903" s="23">
        <v>4.684900537335241</v>
      </c>
      <c r="L903" s="23">
        <v>0</v>
      </c>
      <c r="M903" s="23">
        <v>0</v>
      </c>
      <c r="N903" s="23">
        <v>0</v>
      </c>
      <c r="O903" s="23">
        <v>0</v>
      </c>
      <c r="P903" s="103" t="s">
        <v>6554</v>
      </c>
      <c r="Q903" s="36" t="s">
        <v>5796</v>
      </c>
      <c r="R903" s="36"/>
      <c r="S903" s="35" t="str" cm="1">
        <f t="array" ref="S903">IFERROR(_xlfn.IFS(
U903="MPR ISSUE","PDH",
U903="BSS Hardware Issue","BSS",
U903="Sites strategiques, MLL, Pylone, etc.","ENVTECH",
U903="AKTIVCO DEFAUT GE &amp; POWER Cabinet","AKTIVCO",
U903="AKTIVCO Coupure ENEO &amp; Baisse de tension","AKTIVCO GRID ONLY",
U903="Coupure ENEO &amp; Baisse de tension","IHS GRID ONLY",
U903="Defaut GE &amp; POWER Cabinet","IHS",
U903="Sharing","Partners",
U903="Sites strategiques &amp; DataCenter","SST &amp; DC",
U903="Exclu","Exclu",
U903="SAT","SAT",
U903="SPARE-ISSUE","SPARE-ISSUE",
U903="Fiber CAmtel","TRANS_FO_CAMTEL",
U903="Fiber AOF","Fiber AOF",
U903="Projet OCM (HUAWEI)","TRAVAUX-HUAWEI",
U903="Projet OCM (NOKIA)","TRAVAUX-NOKIA",
U903="ACCESS-ISSUE","ACCESS-ISSUE",
U903="Projet OCM (ZTE, NOKIA, autres projets)","TRAVAUX OCM",
U903="No root CAuse","No root cause",
U903="ODU HS","PDH",
U903="IP &amp; VLAN","PDH",
U903="Warehouse HUAWEI","SPARE-ISSUE",
U903="SPARE-HS","SPARE-ISSUE",
U903="Power Telco","BSS",U903="no impacts","no impacts"
),"")</f>
        <v/>
      </c>
      <c r="T903" s="35" t="str" cm="1">
        <f t="array" ref="T903">IFERROR(_xlfn.IFS(
U903="MPR ISSUE","TX ISSUE",
U903="BSS Hardware Issue","RAN ISSUE",
U903="Sites strategiques, MLL, Pylone, etc.","ENVTECH",
U903="AKTIVCO DEFAUT GE &amp; POWER Cabinet","POWER ISSUE",
U903="AKTIVCO Coupure ENEO &amp; Baisse de tension","POWER ISSUE",
U903="Coupure ENEO &amp; Baisse de tension","POWER ISSUE",
U903="Defaut GE &amp; POWER Cabinet","POWER ISSUE",
U903="Sharing","POWER ISSUE",
U903="Sites strategiques &amp; DataCenter","POWER ISSUE",
U903="Exclu","Exclu",
U903="SAT","TX ISSUE",
U903="SPARE-ISSUE","SPARE-ISSUE",
U903="Fiber CAmtel","TX ISSUE",
U903="Fiber AOF","TX ISSUE",
U903="Projet OCM (HUAWEI)","TRAVAUX-HUAWEI",
U903="Projet OCM (NOKIA)","TRAVAUX -NOKIA",
U903="ACCESS-ISSUE","ACCESS-ISSUE",
U903="Projet OCM (ZTE, NOKIA, autres projets)","TRAVAUX OCM",
U903="No root CAuse","No root cause",
U903="ODU HS","TX ISSUE",
U903="IP &amp; VLAN","TX ISSUE",
U903="Warehouse HUAWEI","SPARE-ISSUE",
U903="SPARE-HS","SPARE-ISSUE",
U903="Power Telco","RAN ISSUE",U903="no impacts","no impacts"
),"")</f>
        <v/>
      </c>
      <c r="U903" s="28"/>
      <c r="V903" s="35" t="str" cm="1">
        <f t="array" ref="V903">IFERROR(_xlfn.IFS(
U903="MPR ISSUE","ACTIVE",
U903="BSS Hardware Issue","ACTIVE",
U903="Sites strategiques, MLL, Pylone, etc.","PASSIVE",
U903="AKTIVCO DEFAUT GE &amp; POWER Cabinet","PASSIVE",
U903="AKTIVCO Coupure ENEO &amp; Baisse de tension","PASSIVE",
U903="Coupure ENEO &amp; Baisse de tension","PASSIVE",
U903="Defaut GE &amp; POWER Cabinet","PASSIVE",
U903="Sharing","PASSIVE",
U903="Sites strategiques &amp; DataCenter","PASSIVE",
U903="Exclu","Exclu",
U903="SAT","ACTIVE",
U903="SPARE-ISSUE","SPARE-ISSUE",
U903="Fiber CAmtel","ACTIVE",
U903="Fiber AOF","ACTIVE",
U903="Projet OCM (HUAWEI)","PLANNED WORKS",
U903="Projet OCM (NOKIA)","PLANNED WORKS",
U903="ACCESS-ISSUE","ACCESS-ISSUE",
U903="Projet OCM (ZTE, NOKIA, autres projets)","PLANNED WORKS",
U903="No root CAuse","No root cause",
U903="ODU HS","ACTIVE",
U903="IP &amp; VLAN","ACTIVE",
U903="Warehouse HUAWEI","SPARE-ISSUE",
U903="SPARE-HS","SPARE-ISSUE",
U903="Power Telco","ACTIVE",U903="no impacts","no impacts"
),"")</f>
        <v/>
      </c>
      <c r="W903" s="102"/>
      <c r="X903" s="102"/>
      <c r="Y903" s="102"/>
      <c r="Z903" s="102"/>
      <c r="AA903" s="102"/>
      <c r="AB903" s="104" t="s">
        <v>5423</v>
      </c>
      <c r="AC903" s="9"/>
      <c r="AD903" s="9"/>
      <c r="AE903" s="7" t="s">
        <v>5423</v>
      </c>
      <c r="AF903" s="6"/>
      <c r="AG903" s="7"/>
      <c r="AH903" s="3" t="s">
        <v>5423</v>
      </c>
      <c r="AI903" s="18" t="s">
        <v>5423</v>
      </c>
      <c r="AJ903" s="18" t="s">
        <v>5423</v>
      </c>
      <c r="AK903" s="18" t="s">
        <v>5423</v>
      </c>
      <c r="AL903" s="18" t="s">
        <v>5423</v>
      </c>
      <c r="AM903" s="18" t="s">
        <v>5423</v>
      </c>
      <c r="AN903" s="18" t="s">
        <v>5423</v>
      </c>
      <c r="AO903" s="18" t="s">
        <v>5423</v>
      </c>
      <c r="AP903" s="18" t="s">
        <v>5423</v>
      </c>
      <c r="AQ903" s="18" t="s">
        <v>5423</v>
      </c>
      <c r="AR903" s="18" t="s">
        <v>5423</v>
      </c>
      <c r="AS903" s="18" t="s">
        <v>5423</v>
      </c>
      <c r="AT903" s="18" t="s">
        <v>5423</v>
      </c>
      <c r="AU903" s="9" t="s">
        <v>5423</v>
      </c>
      <c r="AV903" s="14"/>
      <c r="AW903" s="14" t="s">
        <v>5423</v>
      </c>
      <c r="AX903" s="14" t="str">
        <f>_xlfn.XLOOKUP(B903,'[4]cell downs 18042026 17h'!$B:$B,'[4]cell downs 18042026 17h'!$B:$B,"")</f>
        <v/>
      </c>
      <c r="AY903" s="14" t="str">
        <f>_xlfn.XLOOKUP(B903,'[5]Cells Huawei 19042026 15h'!$B:$B,'[5]Cells Huawei 19042026 15h'!$B:$B,"")</f>
        <v/>
      </c>
      <c r="AZ903" s="105" t="str">
        <f>_xlfn.XLOOKUP(B903,'INCIDENT-04-23-2026'!E:E,'INCIDENT-04-23-2026'!F:F,"")</f>
        <v/>
      </c>
      <c r="BA903" s="105" t="str">
        <f>_xlfn.XLOOKUP(B903,'[6]Eneo 17H'!$C:$C,'[6]Eneo 17H'!$I:$I,"")</f>
        <v/>
      </c>
      <c r="BB903" s="105" t="str">
        <f>_xlfn.XLOOKUP(B903,[8]ALL!$B:$B,[8]ALL!$M:$M,"")</f>
        <v/>
      </c>
      <c r="BC903" s="105" t="str">
        <f>_xlfn.XLOOKUP(B903,'[6]Eneo 17H'!$C:$C,'[6]Eneo 17H'!$I:$I,"")</f>
        <v/>
      </c>
      <c r="BD903" s="105" t="str">
        <f>_xlfn.XLOOKUP(B903,'[7]Eneo 12H'!$C:$C,'[7]Eneo 12H'!$I:$I,"")</f>
        <v/>
      </c>
      <c r="BE903" s="105" t="s">
        <v>5423</v>
      </c>
    </row>
    <row r="904" spans="1:57" hidden="1" x14ac:dyDescent="0.3">
      <c r="A904" s="1" t="s">
        <v>143</v>
      </c>
      <c r="B904" s="1" t="s">
        <v>144</v>
      </c>
      <c r="C904" s="3" t="str">
        <f>_xlfn.XLOOKUP(B904,'[1]daily break down'!$D:$D,'[1]daily break down'!$E:$E,"")</f>
        <v>Douala</v>
      </c>
      <c r="D904" s="1" t="s">
        <v>11</v>
      </c>
      <c r="E904" s="1" t="s">
        <v>145</v>
      </c>
      <c r="F904" s="3" t="s">
        <v>31</v>
      </c>
      <c r="G904" s="1" t="s">
        <v>32</v>
      </c>
      <c r="H904" s="27" t="str">
        <f>_xlfn.XLOOKUP(B904,[2]CALCULATION!$B:$B,[2]CALCULATION!$H:$H,"")</f>
        <v>ZTE</v>
      </c>
      <c r="I904" s="23">
        <v>2.9776911706374665</v>
      </c>
      <c r="J904" s="23">
        <v>0</v>
      </c>
      <c r="K904" s="23">
        <v>4.2477270976192312</v>
      </c>
      <c r="L904" s="23">
        <v>1.1615808157336787</v>
      </c>
      <c r="M904" s="23">
        <v>0</v>
      </c>
      <c r="N904" s="23">
        <v>0</v>
      </c>
      <c r="O904" s="23">
        <v>0</v>
      </c>
      <c r="P904" s="103" t="s">
        <v>6554</v>
      </c>
      <c r="Q904" s="36" t="s">
        <v>5796</v>
      </c>
      <c r="R904" s="36"/>
      <c r="S904" s="35" t="str" cm="1">
        <f t="array" ref="S904">IFERROR(_xlfn.IFS(
U904="MPR ISSUE","PDH",
U904="BSS Hardware Issue","BSS",
U904="Sites strategiques, MLL, Pylone, etc.","ENVTECH",
U904="AKTIVCO DEFAUT GE &amp; POWER Cabinet","AKTIVCO",
U904="AKTIVCO Coupure ENEO &amp; Baisse de tension","AKTIVCO GRID ONLY",
U904="Coupure ENEO &amp; Baisse de tension","IHS GRID ONLY",
U904="Defaut GE &amp; POWER Cabinet","IHS",
U904="Sharing","Partners",
U904="Sites strategiques &amp; DataCenter","SST &amp; DC",
U904="Exclu","Exclu",
U904="SAT","SAT",
U904="SPARE-ISSUE","SPARE-ISSUE",
U904="Fiber CAmtel","TRANS_FO_CAMTEL",
U904="Fiber AOF","Fiber AOF",
U904="Projet OCM (HUAWEI)","TRAVAUX-HUAWEI",
U904="Projet OCM (NOKIA)","TRAVAUX-NOKIA",
U904="ACCESS-ISSUE","ACCESS-ISSUE",
U904="Projet OCM (ZTE, NOKIA, autres projets)","TRAVAUX OCM",
U904="No root CAuse","No root cause",
U904="ODU HS","PDH",
U904="IP &amp; VLAN","PDH",
U904="Warehouse HUAWEI","SPARE-ISSUE",
U904="SPARE-HS","SPARE-ISSUE",
U904="Power Telco","BSS",U904="no impacts","no impacts"
),"")</f>
        <v/>
      </c>
      <c r="T904" s="35" t="str" cm="1">
        <f t="array" ref="T904">IFERROR(_xlfn.IFS(
U904="MPR ISSUE","TX ISSUE",
U904="BSS Hardware Issue","RAN ISSUE",
U904="Sites strategiques, MLL, Pylone, etc.","ENVTECH",
U904="AKTIVCO DEFAUT GE &amp; POWER Cabinet","POWER ISSUE",
U904="AKTIVCO Coupure ENEO &amp; Baisse de tension","POWER ISSUE",
U904="Coupure ENEO &amp; Baisse de tension","POWER ISSUE",
U904="Defaut GE &amp; POWER Cabinet","POWER ISSUE",
U904="Sharing","POWER ISSUE",
U904="Sites strategiques &amp; DataCenter","POWER ISSUE",
U904="Exclu","Exclu",
U904="SAT","TX ISSUE",
U904="SPARE-ISSUE","SPARE-ISSUE",
U904="Fiber CAmtel","TX ISSUE",
U904="Fiber AOF","TX ISSUE",
U904="Projet OCM (HUAWEI)","TRAVAUX-HUAWEI",
U904="Projet OCM (NOKIA)","TRAVAUX -NOKIA",
U904="ACCESS-ISSUE","ACCESS-ISSUE",
U904="Projet OCM (ZTE, NOKIA, autres projets)","TRAVAUX OCM",
U904="No root CAuse","No root cause",
U904="ODU HS","TX ISSUE",
U904="IP &amp; VLAN","TX ISSUE",
U904="Warehouse HUAWEI","SPARE-ISSUE",
U904="SPARE-HS","SPARE-ISSUE",
U904="Power Telco","RAN ISSUE",U904="no impacts","no impacts"
),"")</f>
        <v/>
      </c>
      <c r="U904" s="28"/>
      <c r="V904" s="35" t="str" cm="1">
        <f t="array" ref="V904">IFERROR(_xlfn.IFS(
U904="MPR ISSUE","ACTIVE",
U904="BSS Hardware Issue","ACTIVE",
U904="Sites strategiques, MLL, Pylone, etc.","PASSIVE",
U904="AKTIVCO DEFAUT GE &amp; POWER Cabinet","PASSIVE",
U904="AKTIVCO Coupure ENEO &amp; Baisse de tension","PASSIVE",
U904="Coupure ENEO &amp; Baisse de tension","PASSIVE",
U904="Defaut GE &amp; POWER Cabinet","PASSIVE",
U904="Sharing","PASSIVE",
U904="Sites strategiques &amp; DataCenter","PASSIVE",
U904="Exclu","Exclu",
U904="SAT","ACTIVE",
U904="SPARE-ISSUE","SPARE-ISSUE",
U904="Fiber CAmtel","ACTIVE",
U904="Fiber AOF","ACTIVE",
U904="Projet OCM (HUAWEI)","PLANNED WORKS",
U904="Projet OCM (NOKIA)","PLANNED WORKS",
U904="ACCESS-ISSUE","ACCESS-ISSUE",
U904="Projet OCM (ZTE, NOKIA, autres projets)","PLANNED WORKS",
U904="No root CAuse","No root cause",
U904="ODU HS","ACTIVE",
U904="IP &amp; VLAN","ACTIVE",
U904="Warehouse HUAWEI","SPARE-ISSUE",
U904="SPARE-HS","SPARE-ISSUE",
U904="Power Telco","ACTIVE",U904="no impacts","no impacts"
),"")</f>
        <v/>
      </c>
      <c r="W904" s="102"/>
      <c r="X904" s="102"/>
      <c r="Y904" s="102"/>
      <c r="Z904" s="102"/>
      <c r="AA904" s="102"/>
      <c r="AB904" s="104" t="s">
        <v>5423</v>
      </c>
      <c r="AC904" s="9"/>
      <c r="AD904" s="9"/>
      <c r="AE904" s="7" t="s">
        <v>5423</v>
      </c>
      <c r="AF904" s="6"/>
      <c r="AG904" s="7"/>
      <c r="AH904" s="3" t="s">
        <v>5423</v>
      </c>
      <c r="AI904" s="18" t="s">
        <v>5423</v>
      </c>
      <c r="AJ904" s="18" t="s">
        <v>5423</v>
      </c>
      <c r="AK904" s="18" t="s">
        <v>5423</v>
      </c>
      <c r="AL904" s="18" t="s">
        <v>5423</v>
      </c>
      <c r="AM904" s="18" t="s">
        <v>5423</v>
      </c>
      <c r="AN904" s="18" t="s">
        <v>5423</v>
      </c>
      <c r="AO904" s="18" t="s">
        <v>5423</v>
      </c>
      <c r="AP904" s="18" t="s">
        <v>5423</v>
      </c>
      <c r="AQ904" s="18" t="s">
        <v>5423</v>
      </c>
      <c r="AR904" s="18" t="s">
        <v>5423</v>
      </c>
      <c r="AS904" s="18" t="s">
        <v>5423</v>
      </c>
      <c r="AT904" s="18" t="s">
        <v>5423</v>
      </c>
      <c r="AU904" s="9" t="s">
        <v>5423</v>
      </c>
      <c r="AV904" s="14"/>
      <c r="AW904" s="14" t="s">
        <v>5423</v>
      </c>
      <c r="AX904" s="14" t="str">
        <f>_xlfn.XLOOKUP(B904,'[4]cell downs 18042026 17h'!$B:$B,'[4]cell downs 18042026 17h'!$B:$B,"")</f>
        <v/>
      </c>
      <c r="AY904" s="14" t="str">
        <f>_xlfn.XLOOKUP(B904,'[5]Cells Huawei 19042026 15h'!$B:$B,'[5]Cells Huawei 19042026 15h'!$B:$B,"")</f>
        <v/>
      </c>
      <c r="AZ904" s="105" t="str">
        <f>_xlfn.XLOOKUP(B904,'INCIDENT-04-23-2026'!E:E,'INCIDENT-04-23-2026'!F:F,"")</f>
        <v/>
      </c>
      <c r="BA904" s="105" t="str">
        <f>_xlfn.XLOOKUP(B904,'[6]Eneo 17H'!$C:$C,'[6]Eneo 17H'!$I:$I,"")</f>
        <v/>
      </c>
      <c r="BB904" s="105" t="str">
        <f>_xlfn.XLOOKUP(B904,[8]ALL!$B:$B,[8]ALL!$M:$M,"")</f>
        <v/>
      </c>
      <c r="BC904" s="105" t="str">
        <f>_xlfn.XLOOKUP(B904,'[6]Eneo 17H'!$C:$C,'[6]Eneo 17H'!$I:$I,"")</f>
        <v/>
      </c>
      <c r="BD904" s="105" t="str">
        <f>_xlfn.XLOOKUP(B904,'[7]Eneo 12H'!$C:$C,'[7]Eneo 12H'!$I:$I,"")</f>
        <v/>
      </c>
      <c r="BE904" s="105" t="s">
        <v>7238</v>
      </c>
    </row>
    <row r="905" spans="1:57" hidden="1" x14ac:dyDescent="0.3">
      <c r="A905" s="1" t="s">
        <v>470</v>
      </c>
      <c r="B905" s="8" t="s">
        <v>471</v>
      </c>
      <c r="C905" s="3" t="str">
        <f>_xlfn.XLOOKUP(B905,'[1]daily break down'!$D:$D,'[1]daily break down'!$E:$E,"")</f>
        <v>Yaounde</v>
      </c>
      <c r="D905" s="1" t="s">
        <v>11</v>
      </c>
      <c r="E905" s="1" t="s">
        <v>12</v>
      </c>
      <c r="F905" s="3" t="s">
        <v>37</v>
      </c>
      <c r="G905" s="1" t="s">
        <v>38</v>
      </c>
      <c r="H905" s="27" t="str">
        <f>_xlfn.XLOOKUP(B905,[2]CALCULATION!$B:$B,[2]CALCULATION!$H:$H,"")</f>
        <v>ZTE</v>
      </c>
      <c r="I905" s="23">
        <v>0</v>
      </c>
      <c r="J905" s="23">
        <v>0</v>
      </c>
      <c r="K905" s="23">
        <v>4.2462467861188884</v>
      </c>
      <c r="L905" s="23">
        <v>1.2934177146558712</v>
      </c>
      <c r="M905" s="23">
        <v>0</v>
      </c>
      <c r="N905" s="23">
        <v>0</v>
      </c>
      <c r="O905" s="23">
        <v>7.9080737259333816E-2</v>
      </c>
      <c r="P905" s="103" t="s">
        <v>6554</v>
      </c>
      <c r="Q905" s="36" t="s">
        <v>5796</v>
      </c>
      <c r="R905" s="36"/>
      <c r="S905" s="35" t="str" cm="1">
        <f t="array" ref="S905">IFERROR(_xlfn.IFS(
U905="MPR ISSUE","PDH",
U905="BSS Hardware Issue","BSS",
U905="Sites strategiques, MLL, Pylone, etc.","ENVTECH",
U905="AKTIVCO DEFAUT GE &amp; POWER Cabinet","AKTIVCO",
U905="AKTIVCO Coupure ENEO &amp; Baisse de tension","AKTIVCO GRID ONLY",
U905="Coupure ENEO &amp; Baisse de tension","IHS GRID ONLY",
U905="Defaut GE &amp; POWER Cabinet","IHS",
U905="Sharing","Partners",
U905="Sites strategiques &amp; DataCenter","SST &amp; DC",
U905="Exclu","Exclu",
U905="SAT","SAT",
U905="SPARE-ISSUE","SPARE-ISSUE",
U905="Fiber CAmtel","TRANS_FO_CAMTEL",
U905="Fiber AOF","Fiber AOF",
U905="Projet OCM (HUAWEI)","TRAVAUX-HUAWEI",
U905="Projet OCM (NOKIA)","TRAVAUX-NOKIA",
U905="ACCESS-ISSUE","ACCESS-ISSUE",
U905="Projet OCM (ZTE, NOKIA, autres projets)","TRAVAUX OCM",
U905="No root CAuse","No root cause",
U905="ODU HS","PDH",
U905="IP &amp; VLAN","PDH",
U905="Warehouse HUAWEI","SPARE-ISSUE",
U905="SPARE-HS","SPARE-ISSUE",
U905="Power Telco","BSS",U905="no impacts","no impacts"
),"")</f>
        <v/>
      </c>
      <c r="T905" s="35" t="str" cm="1">
        <f t="array" ref="T905">IFERROR(_xlfn.IFS(
U905="MPR ISSUE","TX ISSUE",
U905="BSS Hardware Issue","RAN ISSUE",
U905="Sites strategiques, MLL, Pylone, etc.","ENVTECH",
U905="AKTIVCO DEFAUT GE &amp; POWER Cabinet","POWER ISSUE",
U905="AKTIVCO Coupure ENEO &amp; Baisse de tension","POWER ISSUE",
U905="Coupure ENEO &amp; Baisse de tension","POWER ISSUE",
U905="Defaut GE &amp; POWER Cabinet","POWER ISSUE",
U905="Sharing","POWER ISSUE",
U905="Sites strategiques &amp; DataCenter","POWER ISSUE",
U905="Exclu","Exclu",
U905="SAT","TX ISSUE",
U905="SPARE-ISSUE","SPARE-ISSUE",
U905="Fiber CAmtel","TX ISSUE",
U905="Fiber AOF","TX ISSUE",
U905="Projet OCM (HUAWEI)","TRAVAUX-HUAWEI",
U905="Projet OCM (NOKIA)","TRAVAUX -NOKIA",
U905="ACCESS-ISSUE","ACCESS-ISSUE",
U905="Projet OCM (ZTE, NOKIA, autres projets)","TRAVAUX OCM",
U905="No root CAuse","No root cause",
U905="ODU HS","TX ISSUE",
U905="IP &amp; VLAN","TX ISSUE",
U905="Warehouse HUAWEI","SPARE-ISSUE",
U905="SPARE-HS","SPARE-ISSUE",
U905="Power Telco","RAN ISSUE",U905="no impacts","no impacts"
),"")</f>
        <v/>
      </c>
      <c r="U905" s="28"/>
      <c r="V905" s="35" t="str" cm="1">
        <f t="array" ref="V905">IFERROR(_xlfn.IFS(
U905="MPR ISSUE","ACTIVE",
U905="BSS Hardware Issue","ACTIVE",
U905="Sites strategiques, MLL, Pylone, etc.","PASSIVE",
U905="AKTIVCO DEFAUT GE &amp; POWER Cabinet","PASSIVE",
U905="AKTIVCO Coupure ENEO &amp; Baisse de tension","PASSIVE",
U905="Coupure ENEO &amp; Baisse de tension","PASSIVE",
U905="Defaut GE &amp; POWER Cabinet","PASSIVE",
U905="Sharing","PASSIVE",
U905="Sites strategiques &amp; DataCenter","PASSIVE",
U905="Exclu","Exclu",
U905="SAT","ACTIVE",
U905="SPARE-ISSUE","SPARE-ISSUE",
U905="Fiber CAmtel","ACTIVE",
U905="Fiber AOF","ACTIVE",
U905="Projet OCM (HUAWEI)","PLANNED WORKS",
U905="Projet OCM (NOKIA)","PLANNED WORKS",
U905="ACCESS-ISSUE","ACCESS-ISSUE",
U905="Projet OCM (ZTE, NOKIA, autres projets)","PLANNED WORKS",
U905="No root CAuse","No root cause",
U905="ODU HS","ACTIVE",
U905="IP &amp; VLAN","ACTIVE",
U905="Warehouse HUAWEI","SPARE-ISSUE",
U905="SPARE-HS","SPARE-ISSUE",
U905="Power Telco","ACTIVE",U905="no impacts","no impacts"
),"")</f>
        <v/>
      </c>
      <c r="W905" s="102"/>
      <c r="X905" s="102"/>
      <c r="Y905" s="102"/>
      <c r="Z905" s="102"/>
      <c r="AA905" s="102"/>
      <c r="AB905" s="104" t="s">
        <v>5423</v>
      </c>
      <c r="AC905" s="9"/>
      <c r="AD905" s="9"/>
      <c r="AE905" s="7" t="s">
        <v>5423</v>
      </c>
      <c r="AF905" s="6"/>
      <c r="AG905" s="7"/>
      <c r="AH905" s="3" t="s">
        <v>5423</v>
      </c>
      <c r="AI905" s="18" t="s">
        <v>5423</v>
      </c>
      <c r="AJ905" s="18" t="s">
        <v>5423</v>
      </c>
      <c r="AK905" s="18" t="s">
        <v>5423</v>
      </c>
      <c r="AL905" s="18" t="s">
        <v>5423</v>
      </c>
      <c r="AM905" s="18" t="s">
        <v>5423</v>
      </c>
      <c r="AN905" s="18" t="s">
        <v>5423</v>
      </c>
      <c r="AO905" s="18" t="s">
        <v>5423</v>
      </c>
      <c r="AP905" s="18" t="s">
        <v>5423</v>
      </c>
      <c r="AQ905" s="18" t="s">
        <v>5423</v>
      </c>
      <c r="AR905" s="18" t="s">
        <v>5423</v>
      </c>
      <c r="AS905" s="18" t="s">
        <v>5423</v>
      </c>
      <c r="AT905" s="18" t="s">
        <v>5423</v>
      </c>
      <c r="AU905" s="9" t="s">
        <v>5423</v>
      </c>
      <c r="AV905" s="14"/>
      <c r="AW905" s="14" t="s">
        <v>5423</v>
      </c>
      <c r="AX905" s="14" t="str">
        <f>_xlfn.XLOOKUP(B905,'[4]cell downs 18042026 17h'!$B:$B,'[4]cell downs 18042026 17h'!$B:$B,"")</f>
        <v/>
      </c>
      <c r="AY905" s="14" t="str">
        <f>_xlfn.XLOOKUP(B905,'[5]Cells Huawei 19042026 15h'!$B:$B,'[5]Cells Huawei 19042026 15h'!$B:$B,"")</f>
        <v/>
      </c>
      <c r="AZ905" s="105" t="str">
        <f>_xlfn.XLOOKUP(B905,'INCIDENT-04-23-2026'!E:E,'INCIDENT-04-23-2026'!F:F,"")</f>
        <v/>
      </c>
      <c r="BA905" s="105" t="str">
        <f>_xlfn.XLOOKUP(B905,'[6]Eneo 17H'!$C:$C,'[6]Eneo 17H'!$I:$I,"")</f>
        <v/>
      </c>
      <c r="BB905" s="105" t="str">
        <f>_xlfn.XLOOKUP(B905,[8]ALL!$B:$B,[8]ALL!$M:$M,"")</f>
        <v/>
      </c>
      <c r="BC905" s="105" t="str">
        <f>_xlfn.XLOOKUP(B905,'[6]Eneo 17H'!$C:$C,'[6]Eneo 17H'!$I:$I,"")</f>
        <v/>
      </c>
      <c r="BD905" s="105" t="str">
        <f>_xlfn.XLOOKUP(B905,'[7]Eneo 12H'!$C:$C,'[7]Eneo 12H'!$I:$I,"")</f>
        <v/>
      </c>
      <c r="BE905" s="105" t="s">
        <v>6901</v>
      </c>
    </row>
    <row r="906" spans="1:57" hidden="1" x14ac:dyDescent="0.3">
      <c r="A906" s="1" t="s">
        <v>2053</v>
      </c>
      <c r="B906" s="8" t="s">
        <v>2054</v>
      </c>
      <c r="C906" s="3" t="str">
        <f>_xlfn.XLOOKUP(B906,'[1]daily break down'!$D:$D,'[1]daily break down'!$E:$E,"")</f>
        <v>OUEST</v>
      </c>
      <c r="D906" s="1" t="s">
        <v>11</v>
      </c>
      <c r="E906" s="1" t="s">
        <v>96</v>
      </c>
      <c r="F906" s="3" t="s">
        <v>102</v>
      </c>
      <c r="G906" s="1" t="s">
        <v>1293</v>
      </c>
      <c r="H906" s="26" t="str">
        <f>_xlfn.XLOOKUP(B906,[2]CALCULATION!$B:$B,[2]CALCULATION!$H:$H,"")</f>
        <v>NOKIA</v>
      </c>
      <c r="I906" s="23">
        <v>0</v>
      </c>
      <c r="J906" s="23">
        <v>2.7537182571276104</v>
      </c>
      <c r="K906" s="23">
        <v>4.1217401043851458</v>
      </c>
      <c r="L906" s="23">
        <v>2.7507397990486053</v>
      </c>
      <c r="M906" s="23">
        <v>0</v>
      </c>
      <c r="N906" s="23">
        <v>0</v>
      </c>
      <c r="O906" s="23">
        <v>3.9754389569475454E-2</v>
      </c>
      <c r="P906" s="103" t="s">
        <v>6554</v>
      </c>
      <c r="Q906" s="36" t="s">
        <v>5796</v>
      </c>
      <c r="R906" s="36"/>
      <c r="S906" s="35" t="str" cm="1">
        <f t="array" ref="S906">IFERROR(_xlfn.IFS(
U906="MPR ISSUE","PDH",
U906="BSS Hardware Issue","BSS",
U906="Sites strategiques, MLL, Pylone, etc.","ENVTECH",
U906="AKTIVCO DEFAUT GE &amp; POWER Cabinet","AKTIVCO",
U906="AKTIVCO Coupure ENEO &amp; Baisse de tension","AKTIVCO GRID ONLY",
U906="Coupure ENEO &amp; Baisse de tension","IHS GRID ONLY",
U906="Defaut GE &amp; POWER Cabinet","IHS",
U906="Sharing","Partners",
U906="Sites strategiques &amp; DataCenter","SST &amp; DC",
U906="Exclu","Exclu",
U906="SAT","SAT",
U906="SPARE-ISSUE","SPARE-ISSUE",
U906="Fiber CAmtel","TRANS_FO_CAMTEL",
U906="Fiber AOF","Fiber AOF",
U906="Projet OCM (HUAWEI)","TRAVAUX-HUAWEI",
U906="Projet OCM (NOKIA)","TRAVAUX-NOKIA",
U906="ACCESS-ISSUE","ACCESS-ISSUE",
U906="Projet OCM (ZTE, NOKIA, autres projets)","TRAVAUX OCM",
U906="No root CAuse","No root cause",
U906="ODU HS","PDH",
U906="IP &amp; VLAN","PDH",
U906="Warehouse HUAWEI","SPARE-ISSUE",
U906="SPARE-HS","SPARE-ISSUE",
U906="Power Telco","BSS",U906="no impacts","no impacts"
),"")</f>
        <v/>
      </c>
      <c r="T906" s="35" t="str" cm="1">
        <f t="array" ref="T906">IFERROR(_xlfn.IFS(
U906="MPR ISSUE","TX ISSUE",
U906="BSS Hardware Issue","RAN ISSUE",
U906="Sites strategiques, MLL, Pylone, etc.","ENVTECH",
U906="AKTIVCO DEFAUT GE &amp; POWER Cabinet","POWER ISSUE",
U906="AKTIVCO Coupure ENEO &amp; Baisse de tension","POWER ISSUE",
U906="Coupure ENEO &amp; Baisse de tension","POWER ISSUE",
U906="Defaut GE &amp; POWER Cabinet","POWER ISSUE",
U906="Sharing","POWER ISSUE",
U906="Sites strategiques &amp; DataCenter","POWER ISSUE",
U906="Exclu","Exclu",
U906="SAT","TX ISSUE",
U906="SPARE-ISSUE","SPARE-ISSUE",
U906="Fiber CAmtel","TX ISSUE",
U906="Fiber AOF","TX ISSUE",
U906="Projet OCM (HUAWEI)","TRAVAUX-HUAWEI",
U906="Projet OCM (NOKIA)","TRAVAUX -NOKIA",
U906="ACCESS-ISSUE","ACCESS-ISSUE",
U906="Projet OCM (ZTE, NOKIA, autres projets)","TRAVAUX OCM",
U906="No root CAuse","No root cause",
U906="ODU HS","TX ISSUE",
U906="IP &amp; VLAN","TX ISSUE",
U906="Warehouse HUAWEI","SPARE-ISSUE",
U906="SPARE-HS","SPARE-ISSUE",
U906="Power Telco","RAN ISSUE",U906="no impacts","no impacts"
),"")</f>
        <v/>
      </c>
      <c r="U906" s="28"/>
      <c r="V906" s="35" t="str" cm="1">
        <f t="array" ref="V906">IFERROR(_xlfn.IFS(
U906="MPR ISSUE","ACTIVE",
U906="BSS Hardware Issue","ACTIVE",
U906="Sites strategiques, MLL, Pylone, etc.","PASSIVE",
U906="AKTIVCO DEFAUT GE &amp; POWER Cabinet","PASSIVE",
U906="AKTIVCO Coupure ENEO &amp; Baisse de tension","PASSIVE",
U906="Coupure ENEO &amp; Baisse de tension","PASSIVE",
U906="Defaut GE &amp; POWER Cabinet","PASSIVE",
U906="Sharing","PASSIVE",
U906="Sites strategiques &amp; DataCenter","PASSIVE",
U906="Exclu","Exclu",
U906="SAT","ACTIVE",
U906="SPARE-ISSUE","SPARE-ISSUE",
U906="Fiber CAmtel","ACTIVE",
U906="Fiber AOF","ACTIVE",
U906="Projet OCM (HUAWEI)","PLANNED WORKS",
U906="Projet OCM (NOKIA)","PLANNED WORKS",
U906="ACCESS-ISSUE","ACCESS-ISSUE",
U906="Projet OCM (ZTE, NOKIA, autres projets)","PLANNED WORKS",
U906="No root CAuse","No root cause",
U906="ODU HS","ACTIVE",
U906="IP &amp; VLAN","ACTIVE",
U906="Warehouse HUAWEI","SPARE-ISSUE",
U906="SPARE-HS","SPARE-ISSUE",
U906="Power Telco","ACTIVE",U906="no impacts","no impacts"
),"")</f>
        <v/>
      </c>
      <c r="W906" s="102"/>
      <c r="X906" s="102"/>
      <c r="Y906" s="102"/>
      <c r="Z906" s="102"/>
      <c r="AA906" s="102"/>
      <c r="AB906" s="104" t="s">
        <v>5423</v>
      </c>
      <c r="AC906" s="9"/>
      <c r="AD906" s="9"/>
      <c r="AE906" s="7" t="s">
        <v>5423</v>
      </c>
      <c r="AF906" s="6"/>
      <c r="AG906" s="7"/>
      <c r="AH906" s="3" t="s">
        <v>5423</v>
      </c>
      <c r="AI906" s="18" t="s">
        <v>5423</v>
      </c>
      <c r="AJ906" s="18" t="s">
        <v>5423</v>
      </c>
      <c r="AK906" s="18" t="s">
        <v>5423</v>
      </c>
      <c r="AL906" s="18" t="s">
        <v>5423</v>
      </c>
      <c r="AM906" s="18" t="s">
        <v>5423</v>
      </c>
      <c r="AN906" s="18" t="s">
        <v>5423</v>
      </c>
      <c r="AO906" s="18" t="s">
        <v>5423</v>
      </c>
      <c r="AP906" s="18" t="s">
        <v>5423</v>
      </c>
      <c r="AQ906" s="18" t="s">
        <v>5423</v>
      </c>
      <c r="AR906" s="18" t="s">
        <v>5423</v>
      </c>
      <c r="AS906" s="18" t="s">
        <v>5423</v>
      </c>
      <c r="AT906" s="18" t="s">
        <v>5423</v>
      </c>
      <c r="AU906" s="9" t="s">
        <v>5423</v>
      </c>
      <c r="AV906" s="14"/>
      <c r="AW906" s="14" t="s">
        <v>5423</v>
      </c>
      <c r="AX906" s="14" t="str">
        <f>_xlfn.XLOOKUP(B906,'[4]cell downs 18042026 17h'!$B:$B,'[4]cell downs 18042026 17h'!$B:$B,"")</f>
        <v/>
      </c>
      <c r="AY906" s="14" t="str">
        <f>_xlfn.XLOOKUP(B906,'[5]Cells Huawei 19042026 15h'!$B:$B,'[5]Cells Huawei 19042026 15h'!$B:$B,"")</f>
        <v/>
      </c>
      <c r="AZ906" s="105" t="str">
        <f>_xlfn.XLOOKUP(B906,'INCIDENT-04-23-2026'!E:E,'INCIDENT-04-23-2026'!F:F,"")</f>
        <v/>
      </c>
      <c r="BA906" s="105" t="str">
        <f>_xlfn.XLOOKUP(B906,'[6]Eneo 17H'!$C:$C,'[6]Eneo 17H'!$I:$I,"")</f>
        <v/>
      </c>
      <c r="BB906" s="105" t="str">
        <f>_xlfn.XLOOKUP(B906,[8]ALL!$B:$B,[8]ALL!$M:$M,"")</f>
        <v/>
      </c>
      <c r="BC906" s="105" t="str">
        <f>_xlfn.XLOOKUP(B906,'[6]Eneo 17H'!$C:$C,'[6]Eneo 17H'!$I:$I,"")</f>
        <v/>
      </c>
      <c r="BD906" s="105" t="str">
        <f>_xlfn.XLOOKUP(B906,'[7]Eneo 12H'!$C:$C,'[7]Eneo 12H'!$I:$I,"")</f>
        <v/>
      </c>
      <c r="BE906" s="105" t="s">
        <v>7239</v>
      </c>
    </row>
    <row r="907" spans="1:57" hidden="1" x14ac:dyDescent="0.3">
      <c r="A907" s="1" t="s">
        <v>1291</v>
      </c>
      <c r="B907" s="8" t="s">
        <v>1292</v>
      </c>
      <c r="C907" s="3" t="str">
        <f>_xlfn.XLOOKUP(B907,'[1]daily break down'!$D:$D,'[1]daily break down'!$E:$E,"")</f>
        <v>OUEST</v>
      </c>
      <c r="D907" s="1" t="s">
        <v>11</v>
      </c>
      <c r="E907" s="1" t="s">
        <v>96</v>
      </c>
      <c r="F907" s="3" t="s">
        <v>102</v>
      </c>
      <c r="G907" s="1" t="s">
        <v>1293</v>
      </c>
      <c r="H907" s="26" t="str">
        <f>_xlfn.XLOOKUP(B907,[2]CALCULATION!$B:$B,[2]CALCULATION!$H:$H,"")</f>
        <v>NOKIA</v>
      </c>
      <c r="I907" s="23">
        <v>0</v>
      </c>
      <c r="J907" s="23">
        <v>2.7516850581994277</v>
      </c>
      <c r="K907" s="23">
        <v>4.1124480285817837</v>
      </c>
      <c r="L907" s="23">
        <v>2.7477791760479184</v>
      </c>
      <c r="M907" s="23">
        <v>0</v>
      </c>
      <c r="N907" s="23">
        <v>0</v>
      </c>
      <c r="O907" s="23">
        <v>0</v>
      </c>
      <c r="P907" s="103" t="s">
        <v>6554</v>
      </c>
      <c r="Q907" s="36" t="s">
        <v>5796</v>
      </c>
      <c r="R907" s="36"/>
      <c r="S907" s="35" t="str" cm="1">
        <f t="array" ref="S907">IFERROR(_xlfn.IFS(
U907="MPR ISSUE","PDH",
U907="BSS Hardware Issue","BSS",
U907="Sites strategiques, MLL, Pylone, etc.","ENVTECH",
U907="AKTIVCO DEFAUT GE &amp; POWER Cabinet","AKTIVCO",
U907="AKTIVCO Coupure ENEO &amp; Baisse de tension","AKTIVCO GRID ONLY",
U907="Coupure ENEO &amp; Baisse de tension","IHS GRID ONLY",
U907="Defaut GE &amp; POWER Cabinet","IHS",
U907="Sharing","Partners",
U907="Sites strategiques &amp; DataCenter","SST &amp; DC",
U907="Exclu","Exclu",
U907="SAT","SAT",
U907="SPARE-ISSUE","SPARE-ISSUE",
U907="Fiber CAmtel","TRANS_FO_CAMTEL",
U907="Fiber AOF","Fiber AOF",
U907="Projet OCM (HUAWEI)","TRAVAUX-HUAWEI",
U907="Projet OCM (NOKIA)","TRAVAUX-NOKIA",
U907="ACCESS-ISSUE","ACCESS-ISSUE",
U907="Projet OCM (ZTE, NOKIA, autres projets)","TRAVAUX OCM",
U907="No root CAuse","No root cause",
U907="ODU HS","PDH",
U907="IP &amp; VLAN","PDH",
U907="Warehouse HUAWEI","SPARE-ISSUE",
U907="SPARE-HS","SPARE-ISSUE",
U907="Power Telco","BSS",U907="no impacts","no impacts"
),"")</f>
        <v/>
      </c>
      <c r="T907" s="35" t="str" cm="1">
        <f t="array" ref="T907">IFERROR(_xlfn.IFS(
U907="MPR ISSUE","TX ISSUE",
U907="BSS Hardware Issue","RAN ISSUE",
U907="Sites strategiques, MLL, Pylone, etc.","ENVTECH",
U907="AKTIVCO DEFAUT GE &amp; POWER Cabinet","POWER ISSUE",
U907="AKTIVCO Coupure ENEO &amp; Baisse de tension","POWER ISSUE",
U907="Coupure ENEO &amp; Baisse de tension","POWER ISSUE",
U907="Defaut GE &amp; POWER Cabinet","POWER ISSUE",
U907="Sharing","POWER ISSUE",
U907="Sites strategiques &amp; DataCenter","POWER ISSUE",
U907="Exclu","Exclu",
U907="SAT","TX ISSUE",
U907="SPARE-ISSUE","SPARE-ISSUE",
U907="Fiber CAmtel","TX ISSUE",
U907="Fiber AOF","TX ISSUE",
U907="Projet OCM (HUAWEI)","TRAVAUX-HUAWEI",
U907="Projet OCM (NOKIA)","TRAVAUX -NOKIA",
U907="ACCESS-ISSUE","ACCESS-ISSUE",
U907="Projet OCM (ZTE, NOKIA, autres projets)","TRAVAUX OCM",
U907="No root CAuse","No root cause",
U907="ODU HS","TX ISSUE",
U907="IP &amp; VLAN","TX ISSUE",
U907="Warehouse HUAWEI","SPARE-ISSUE",
U907="SPARE-HS","SPARE-ISSUE",
U907="Power Telco","RAN ISSUE",U907="no impacts","no impacts"
),"")</f>
        <v/>
      </c>
      <c r="U907" s="28"/>
      <c r="V907" s="35" t="str" cm="1">
        <f t="array" ref="V907">IFERROR(_xlfn.IFS(
U907="MPR ISSUE","ACTIVE",
U907="BSS Hardware Issue","ACTIVE",
U907="Sites strategiques, MLL, Pylone, etc.","PASSIVE",
U907="AKTIVCO DEFAUT GE &amp; POWER Cabinet","PASSIVE",
U907="AKTIVCO Coupure ENEO &amp; Baisse de tension","PASSIVE",
U907="Coupure ENEO &amp; Baisse de tension","PASSIVE",
U907="Defaut GE &amp; POWER Cabinet","PASSIVE",
U907="Sharing","PASSIVE",
U907="Sites strategiques &amp; DataCenter","PASSIVE",
U907="Exclu","Exclu",
U907="SAT","ACTIVE",
U907="SPARE-ISSUE","SPARE-ISSUE",
U907="Fiber CAmtel","ACTIVE",
U907="Fiber AOF","ACTIVE",
U907="Projet OCM (HUAWEI)","PLANNED WORKS",
U907="Projet OCM (NOKIA)","PLANNED WORKS",
U907="ACCESS-ISSUE","ACCESS-ISSUE",
U907="Projet OCM (ZTE, NOKIA, autres projets)","PLANNED WORKS",
U907="No root CAuse","No root cause",
U907="ODU HS","ACTIVE",
U907="IP &amp; VLAN","ACTIVE",
U907="Warehouse HUAWEI","SPARE-ISSUE",
U907="SPARE-HS","SPARE-ISSUE",
U907="Power Telco","ACTIVE",U907="no impacts","no impacts"
),"")</f>
        <v/>
      </c>
      <c r="W907" s="102"/>
      <c r="X907" s="102"/>
      <c r="Y907" s="102"/>
      <c r="Z907" s="102"/>
      <c r="AA907" s="102"/>
      <c r="AB907" s="104" t="s">
        <v>5423</v>
      </c>
      <c r="AC907" s="9"/>
      <c r="AD907" s="9"/>
      <c r="AE907" s="7" t="s">
        <v>5423</v>
      </c>
      <c r="AF907" s="6"/>
      <c r="AG907" s="7"/>
      <c r="AH907" s="3" t="s">
        <v>5423</v>
      </c>
      <c r="AI907" s="18" t="s">
        <v>5423</v>
      </c>
      <c r="AJ907" s="18" t="s">
        <v>5423</v>
      </c>
      <c r="AK907" s="18" t="s">
        <v>5423</v>
      </c>
      <c r="AL907" s="18" t="s">
        <v>5423</v>
      </c>
      <c r="AM907" s="18" t="s">
        <v>5423</v>
      </c>
      <c r="AN907" s="18" t="s">
        <v>5423</v>
      </c>
      <c r="AO907" s="18" t="s">
        <v>5423</v>
      </c>
      <c r="AP907" s="18" t="s">
        <v>5423</v>
      </c>
      <c r="AQ907" s="18" t="s">
        <v>5423</v>
      </c>
      <c r="AR907" s="18" t="s">
        <v>5423</v>
      </c>
      <c r="AS907" s="18" t="s">
        <v>5423</v>
      </c>
      <c r="AT907" s="18" t="s">
        <v>5423</v>
      </c>
      <c r="AU907" s="9" t="s">
        <v>5423</v>
      </c>
      <c r="AV907" s="14"/>
      <c r="AW907" s="14" t="s">
        <v>5423</v>
      </c>
      <c r="AX907" s="14" t="str">
        <f>_xlfn.XLOOKUP(B907,'[4]cell downs 18042026 17h'!$B:$B,'[4]cell downs 18042026 17h'!$B:$B,"")</f>
        <v/>
      </c>
      <c r="AY907" s="14" t="str">
        <f>_xlfn.XLOOKUP(B907,'[5]Cells Huawei 19042026 15h'!$B:$B,'[5]Cells Huawei 19042026 15h'!$B:$B,"")</f>
        <v/>
      </c>
      <c r="AZ907" s="105" t="str">
        <f>_xlfn.XLOOKUP(B907,'INCIDENT-04-23-2026'!E:E,'INCIDENT-04-23-2026'!F:F,"")</f>
        <v/>
      </c>
      <c r="BA907" s="105" t="str">
        <f>_xlfn.XLOOKUP(B907,'[6]Eneo 17H'!$C:$C,'[6]Eneo 17H'!$I:$I,"")</f>
        <v/>
      </c>
      <c r="BB907" s="105" t="str">
        <f>_xlfn.XLOOKUP(B907,[8]ALL!$B:$B,[8]ALL!$M:$M,"")</f>
        <v/>
      </c>
      <c r="BC907" s="105" t="str">
        <f>_xlfn.XLOOKUP(B907,'[6]Eneo 17H'!$C:$C,'[6]Eneo 17H'!$I:$I,"")</f>
        <v/>
      </c>
      <c r="BD907" s="105" t="str">
        <f>_xlfn.XLOOKUP(B907,'[7]Eneo 12H'!$C:$C,'[7]Eneo 12H'!$I:$I,"")</f>
        <v/>
      </c>
      <c r="BE907" s="105" t="s">
        <v>7240</v>
      </c>
    </row>
    <row r="908" spans="1:57" hidden="1" x14ac:dyDescent="0.3">
      <c r="A908" s="1" t="s">
        <v>2171</v>
      </c>
      <c r="B908" s="8" t="s">
        <v>2172</v>
      </c>
      <c r="C908" s="3" t="str">
        <f>_xlfn.XLOOKUP(B908,'[1]daily break down'!$D:$D,'[1]daily break down'!$E:$E,"")</f>
        <v>NORD-OUEST</v>
      </c>
      <c r="D908" s="1" t="s">
        <v>11</v>
      </c>
      <c r="E908" s="1" t="s">
        <v>96</v>
      </c>
      <c r="F908" s="3" t="s">
        <v>51</v>
      </c>
      <c r="G908" s="1" t="s">
        <v>2173</v>
      </c>
      <c r="H908" s="26" t="str">
        <f>_xlfn.XLOOKUP(B908,[2]CALCULATION!$B:$B,[2]CALCULATION!$H:$H,"")</f>
        <v>NOKIA</v>
      </c>
      <c r="I908" s="23">
        <v>0</v>
      </c>
      <c r="J908" s="23">
        <v>2.8551285124403236</v>
      </c>
      <c r="K908" s="23">
        <v>4.1091663741713811</v>
      </c>
      <c r="L908" s="23">
        <v>2.8300523923260652</v>
      </c>
      <c r="M908" s="23">
        <v>0</v>
      </c>
      <c r="N908" s="23">
        <v>0</v>
      </c>
      <c r="O908" s="23">
        <v>0</v>
      </c>
      <c r="P908" s="103" t="s">
        <v>6554</v>
      </c>
      <c r="Q908" s="36" t="s">
        <v>6552</v>
      </c>
      <c r="R908" s="36"/>
      <c r="S908" s="35" t="str" cm="1">
        <f t="array" ref="S908">IFERROR(_xlfn.IFS(
U908="MPR ISSUE","PDH",
U908="BSS Hardware Issue","BSS",
U908="Sites strategiques, MLL, Pylone, etc.","ENVTECH",
U908="AKTIVCO DEFAUT GE &amp; POWER Cabinet","AKTIVCO",
U908="AKTIVCO Coupure ENEO &amp; Baisse de tension","AKTIVCO GRID ONLY",
U908="Coupure ENEO &amp; Baisse de tension","IHS GRID ONLY",
U908="Defaut GE &amp; POWER Cabinet","IHS",
U908="Sharing","Partners",
U908="Sites strategiques &amp; DataCenter","SST &amp; DC",
U908="Exclu","Exclu",
U908="SAT","SAT",
U908="SPARE-ISSUE","SPARE-ISSUE",
U908="Fiber CAmtel","TRANS_FO_CAMTEL",
U908="Fiber AOF","Fiber AOF",
U908="Projet OCM (HUAWEI)","TRAVAUX-HUAWEI",
U908="Projet OCM (NOKIA)","TRAVAUX-NOKIA",
U908="ACCESS-ISSUE","ACCESS-ISSUE",
U908="Projet OCM (ZTE, NOKIA, autres projets)","TRAVAUX OCM",
U908="No root CAuse","No root cause",
U908="ODU HS","PDH",
U908="IP &amp; VLAN","PDH",
U908="Warehouse HUAWEI","SPARE-ISSUE",
U908="SPARE-HS","SPARE-ISSUE",
U908="Power Telco","BSS",U908="no impacts","no impacts"
),"")</f>
        <v/>
      </c>
      <c r="T908" s="35" t="str" cm="1">
        <f t="array" ref="T908">IFERROR(_xlfn.IFS(
U908="MPR ISSUE","TX ISSUE",
U908="BSS Hardware Issue","RAN ISSUE",
U908="Sites strategiques, MLL, Pylone, etc.","ENVTECH",
U908="AKTIVCO DEFAUT GE &amp; POWER Cabinet","POWER ISSUE",
U908="AKTIVCO Coupure ENEO &amp; Baisse de tension","POWER ISSUE",
U908="Coupure ENEO &amp; Baisse de tension","POWER ISSUE",
U908="Defaut GE &amp; POWER Cabinet","POWER ISSUE",
U908="Sharing","POWER ISSUE",
U908="Sites strategiques &amp; DataCenter","POWER ISSUE",
U908="Exclu","Exclu",
U908="SAT","TX ISSUE",
U908="SPARE-ISSUE","SPARE-ISSUE",
U908="Fiber CAmtel","TX ISSUE",
U908="Fiber AOF","TX ISSUE",
U908="Projet OCM (HUAWEI)","TRAVAUX-HUAWEI",
U908="Projet OCM (NOKIA)","TRAVAUX -NOKIA",
U908="ACCESS-ISSUE","ACCESS-ISSUE",
U908="Projet OCM (ZTE, NOKIA, autres projets)","TRAVAUX OCM",
U908="No root CAuse","No root cause",
U908="ODU HS","TX ISSUE",
U908="IP &amp; VLAN","TX ISSUE",
U908="Warehouse HUAWEI","SPARE-ISSUE",
U908="SPARE-HS","SPARE-ISSUE",
U908="Power Telco","RAN ISSUE",U908="no impacts","no impacts"
),"")</f>
        <v/>
      </c>
      <c r="U908" s="28"/>
      <c r="V908" s="35" t="str" cm="1">
        <f t="array" ref="V908">IFERROR(_xlfn.IFS(
U908="MPR ISSUE","ACTIVE",
U908="BSS Hardware Issue","ACTIVE",
U908="Sites strategiques, MLL, Pylone, etc.","PASSIVE",
U908="AKTIVCO DEFAUT GE &amp; POWER Cabinet","PASSIVE",
U908="AKTIVCO Coupure ENEO &amp; Baisse de tension","PASSIVE",
U908="Coupure ENEO &amp; Baisse de tension","PASSIVE",
U908="Defaut GE &amp; POWER Cabinet","PASSIVE",
U908="Sharing","PASSIVE",
U908="Sites strategiques &amp; DataCenter","PASSIVE",
U908="Exclu","Exclu",
U908="SAT","ACTIVE",
U908="SPARE-ISSUE","SPARE-ISSUE",
U908="Fiber CAmtel","ACTIVE",
U908="Fiber AOF","ACTIVE",
U908="Projet OCM (HUAWEI)","PLANNED WORKS",
U908="Projet OCM (NOKIA)","PLANNED WORKS",
U908="ACCESS-ISSUE","ACCESS-ISSUE",
U908="Projet OCM (ZTE, NOKIA, autres projets)","PLANNED WORKS",
U908="No root CAuse","No root cause",
U908="ODU HS","ACTIVE",
U908="IP &amp; VLAN","ACTIVE",
U908="Warehouse HUAWEI","SPARE-ISSUE",
U908="SPARE-HS","SPARE-ISSUE",
U908="Power Telco","ACTIVE",U908="no impacts","no impacts"
),"")</f>
        <v/>
      </c>
      <c r="W908" s="102"/>
      <c r="X908" s="102"/>
      <c r="Y908" s="102"/>
      <c r="Z908" s="102"/>
      <c r="AA908" s="102"/>
      <c r="AB908" s="104" t="s">
        <v>5423</v>
      </c>
      <c r="AC908" s="9"/>
      <c r="AD908" s="9"/>
      <c r="AE908" s="7" t="s">
        <v>5423</v>
      </c>
      <c r="AF908" s="6"/>
      <c r="AG908" s="7"/>
      <c r="AH908" s="3" t="s">
        <v>5423</v>
      </c>
      <c r="AI908" s="18" t="s">
        <v>5423</v>
      </c>
      <c r="AJ908" s="18" t="s">
        <v>5423</v>
      </c>
      <c r="AK908" s="18" t="s">
        <v>5423</v>
      </c>
      <c r="AL908" s="18" t="s">
        <v>5423</v>
      </c>
      <c r="AM908" s="18" t="s">
        <v>5423</v>
      </c>
      <c r="AN908" s="18" t="s">
        <v>5423</v>
      </c>
      <c r="AO908" s="18" t="s">
        <v>5423</v>
      </c>
      <c r="AP908" s="18" t="s">
        <v>5423</v>
      </c>
      <c r="AQ908" s="18" t="s">
        <v>5423</v>
      </c>
      <c r="AR908" s="18" t="s">
        <v>5423</v>
      </c>
      <c r="AS908" s="18" t="s">
        <v>5423</v>
      </c>
      <c r="AT908" s="18" t="s">
        <v>5423</v>
      </c>
      <c r="AU908" s="9" t="s">
        <v>5423</v>
      </c>
      <c r="AV908" s="14"/>
      <c r="AW908" s="14" t="s">
        <v>5423</v>
      </c>
      <c r="AX908" s="14" t="str">
        <f>_xlfn.XLOOKUP(B908,'[4]cell downs 18042026 17h'!$B:$B,'[4]cell downs 18042026 17h'!$B:$B,"")</f>
        <v/>
      </c>
      <c r="AY908" s="14" t="str">
        <f>_xlfn.XLOOKUP(B908,'[5]Cells Huawei 19042026 15h'!$B:$B,'[5]Cells Huawei 19042026 15h'!$B:$B,"")</f>
        <v/>
      </c>
      <c r="AZ908" s="105" t="str">
        <f>_xlfn.XLOOKUP(B908,'INCIDENT-04-23-2026'!E:E,'INCIDENT-04-23-2026'!F:F,"")</f>
        <v/>
      </c>
      <c r="BA908" s="105" t="str">
        <f>_xlfn.XLOOKUP(B908,'[6]Eneo 17H'!$C:$C,'[6]Eneo 17H'!$I:$I,"")</f>
        <v/>
      </c>
      <c r="BB908" s="105" t="str">
        <f>_xlfn.XLOOKUP(B908,[8]ALL!$B:$B,[8]ALL!$M:$M,"")</f>
        <v/>
      </c>
      <c r="BC908" s="105" t="str">
        <f>_xlfn.XLOOKUP(B908,'[6]Eneo 17H'!$C:$C,'[6]Eneo 17H'!$I:$I,"")</f>
        <v/>
      </c>
      <c r="BD908" s="105" t="str">
        <f>_xlfn.XLOOKUP(B908,'[7]Eneo 12H'!$C:$C,'[7]Eneo 12H'!$I:$I,"")</f>
        <v/>
      </c>
      <c r="BE908" s="105" t="s">
        <v>7241</v>
      </c>
    </row>
    <row r="909" spans="1:57" hidden="1" x14ac:dyDescent="0.3">
      <c r="A909" s="1" t="s">
        <v>1136</v>
      </c>
      <c r="B909" s="8" t="s">
        <v>1137</v>
      </c>
      <c r="C909" s="3" t="str">
        <f>_xlfn.XLOOKUP(B909,'[1]daily break down'!$D:$D,'[1]daily break down'!$E:$E,"")</f>
        <v>Yaounde</v>
      </c>
      <c r="D909" s="1" t="s">
        <v>11</v>
      </c>
      <c r="E909" s="1" t="s">
        <v>12</v>
      </c>
      <c r="F909" s="3" t="s">
        <v>37</v>
      </c>
      <c r="G909" s="1" t="s">
        <v>38</v>
      </c>
      <c r="H909" s="27" t="str">
        <f>_xlfn.XLOOKUP(B909,[2]CALCULATION!$B:$B,[2]CALCULATION!$H:$H,"")</f>
        <v>ZTE</v>
      </c>
      <c r="I909" s="23">
        <v>0</v>
      </c>
      <c r="J909" s="23">
        <v>0</v>
      </c>
      <c r="K909" s="23">
        <v>3.7293862164807545</v>
      </c>
      <c r="L909" s="23">
        <v>0</v>
      </c>
      <c r="M909" s="23">
        <v>0</v>
      </c>
      <c r="N909" s="23">
        <v>0</v>
      </c>
      <c r="O909" s="23">
        <v>1.4749609768486211E-2</v>
      </c>
      <c r="P909" s="103" t="s">
        <v>6554</v>
      </c>
      <c r="Q909" s="36" t="s">
        <v>5796</v>
      </c>
      <c r="R909" s="36"/>
      <c r="S909" s="35" t="str" cm="1">
        <f t="array" ref="S909">IFERROR(_xlfn.IFS(
U909="MPR ISSUE","PDH",
U909="BSS Hardware Issue","BSS",
U909="Sites strategiques, MLL, Pylone, etc.","ENVTECH",
U909="AKTIVCO DEFAUT GE &amp; POWER Cabinet","AKTIVCO",
U909="AKTIVCO Coupure ENEO &amp; Baisse de tension","AKTIVCO GRID ONLY",
U909="Coupure ENEO &amp; Baisse de tension","IHS GRID ONLY",
U909="Defaut GE &amp; POWER Cabinet","IHS",
U909="Sharing","Partners",
U909="Sites strategiques &amp; DataCenter","SST &amp; DC",
U909="Exclu","Exclu",
U909="SAT","SAT",
U909="SPARE-ISSUE","SPARE-ISSUE",
U909="Fiber CAmtel","TRANS_FO_CAMTEL",
U909="Fiber AOF","Fiber AOF",
U909="Projet OCM (HUAWEI)","TRAVAUX-HUAWEI",
U909="Projet OCM (NOKIA)","TRAVAUX-NOKIA",
U909="ACCESS-ISSUE","ACCESS-ISSUE",
U909="Projet OCM (ZTE, NOKIA, autres projets)","TRAVAUX OCM",
U909="No root CAuse","No root cause",
U909="ODU HS","PDH",
U909="IP &amp; VLAN","PDH",
U909="Warehouse HUAWEI","SPARE-ISSUE",
U909="SPARE-HS","SPARE-ISSUE",
U909="Power Telco","BSS",U909="no impacts","no impacts"
),"")</f>
        <v/>
      </c>
      <c r="T909" s="35" t="str" cm="1">
        <f t="array" ref="T909">IFERROR(_xlfn.IFS(
U909="MPR ISSUE","TX ISSUE",
U909="BSS Hardware Issue","RAN ISSUE",
U909="Sites strategiques, MLL, Pylone, etc.","ENVTECH",
U909="AKTIVCO DEFAUT GE &amp; POWER Cabinet","POWER ISSUE",
U909="AKTIVCO Coupure ENEO &amp; Baisse de tension","POWER ISSUE",
U909="Coupure ENEO &amp; Baisse de tension","POWER ISSUE",
U909="Defaut GE &amp; POWER Cabinet","POWER ISSUE",
U909="Sharing","POWER ISSUE",
U909="Sites strategiques &amp; DataCenter","POWER ISSUE",
U909="Exclu","Exclu",
U909="SAT","TX ISSUE",
U909="SPARE-ISSUE","SPARE-ISSUE",
U909="Fiber CAmtel","TX ISSUE",
U909="Fiber AOF","TX ISSUE",
U909="Projet OCM (HUAWEI)","TRAVAUX-HUAWEI",
U909="Projet OCM (NOKIA)","TRAVAUX -NOKIA",
U909="ACCESS-ISSUE","ACCESS-ISSUE",
U909="Projet OCM (ZTE, NOKIA, autres projets)","TRAVAUX OCM",
U909="No root CAuse","No root cause",
U909="ODU HS","TX ISSUE",
U909="IP &amp; VLAN","TX ISSUE",
U909="Warehouse HUAWEI","SPARE-ISSUE",
U909="SPARE-HS","SPARE-ISSUE",
U909="Power Telco","RAN ISSUE",U909="no impacts","no impacts"
),"")</f>
        <v/>
      </c>
      <c r="U909" s="28"/>
      <c r="V909" s="35" t="str" cm="1">
        <f t="array" ref="V909">IFERROR(_xlfn.IFS(
U909="MPR ISSUE","ACTIVE",
U909="BSS Hardware Issue","ACTIVE",
U909="Sites strategiques, MLL, Pylone, etc.","PASSIVE",
U909="AKTIVCO DEFAUT GE &amp; POWER Cabinet","PASSIVE",
U909="AKTIVCO Coupure ENEO &amp; Baisse de tension","PASSIVE",
U909="Coupure ENEO &amp; Baisse de tension","PASSIVE",
U909="Defaut GE &amp; POWER Cabinet","PASSIVE",
U909="Sharing","PASSIVE",
U909="Sites strategiques &amp; DataCenter","PASSIVE",
U909="Exclu","Exclu",
U909="SAT","ACTIVE",
U909="SPARE-ISSUE","SPARE-ISSUE",
U909="Fiber CAmtel","ACTIVE",
U909="Fiber AOF","ACTIVE",
U909="Projet OCM (HUAWEI)","PLANNED WORKS",
U909="Projet OCM (NOKIA)","PLANNED WORKS",
U909="ACCESS-ISSUE","ACCESS-ISSUE",
U909="Projet OCM (ZTE, NOKIA, autres projets)","PLANNED WORKS",
U909="No root CAuse","No root cause",
U909="ODU HS","ACTIVE",
U909="IP &amp; VLAN","ACTIVE",
U909="Warehouse HUAWEI","SPARE-ISSUE",
U909="SPARE-HS","SPARE-ISSUE",
U909="Power Telco","ACTIVE",U909="no impacts","no impacts"
),"")</f>
        <v/>
      </c>
      <c r="W909" s="102"/>
      <c r="X909" s="102"/>
      <c r="Y909" s="102"/>
      <c r="Z909" s="102"/>
      <c r="AA909" s="102"/>
      <c r="AB909" s="104" t="s">
        <v>5423</v>
      </c>
      <c r="AC909" s="9"/>
      <c r="AD909" s="9"/>
      <c r="AE909" s="7" t="s">
        <v>5423</v>
      </c>
      <c r="AF909" s="6"/>
      <c r="AG909" s="7"/>
      <c r="AH909" s="3" t="s">
        <v>5423</v>
      </c>
      <c r="AI909" s="18" t="s">
        <v>5423</v>
      </c>
      <c r="AJ909" s="18" t="s">
        <v>5423</v>
      </c>
      <c r="AK909" s="18" t="s">
        <v>5423</v>
      </c>
      <c r="AL909" s="18" t="s">
        <v>5423</v>
      </c>
      <c r="AM909" s="18" t="s">
        <v>5423</v>
      </c>
      <c r="AN909" s="18" t="s">
        <v>5423</v>
      </c>
      <c r="AO909" s="18" t="s">
        <v>5423</v>
      </c>
      <c r="AP909" s="18" t="s">
        <v>5423</v>
      </c>
      <c r="AQ909" s="18" t="s">
        <v>5423</v>
      </c>
      <c r="AR909" s="18" t="s">
        <v>5423</v>
      </c>
      <c r="AS909" s="18" t="s">
        <v>5423</v>
      </c>
      <c r="AT909" s="18" t="s">
        <v>5423</v>
      </c>
      <c r="AU909" s="9" t="s">
        <v>5423</v>
      </c>
      <c r="AV909" s="14"/>
      <c r="AW909" s="14" t="s">
        <v>5423</v>
      </c>
      <c r="AX909" s="14" t="str">
        <f>_xlfn.XLOOKUP(B909,'[4]cell downs 18042026 17h'!$B:$B,'[4]cell downs 18042026 17h'!$B:$B,"")</f>
        <v/>
      </c>
      <c r="AY909" s="14" t="str">
        <f>_xlfn.XLOOKUP(B909,'[5]Cells Huawei 19042026 15h'!$B:$B,'[5]Cells Huawei 19042026 15h'!$B:$B,"")</f>
        <v/>
      </c>
      <c r="AZ909" s="105" t="str">
        <f>_xlfn.XLOOKUP(B909,'INCIDENT-04-23-2026'!E:E,'INCIDENT-04-23-2026'!F:F,"")</f>
        <v/>
      </c>
      <c r="BA909" s="105" t="str">
        <f>_xlfn.XLOOKUP(B909,'[6]Eneo 17H'!$C:$C,'[6]Eneo 17H'!$I:$I,"")</f>
        <v/>
      </c>
      <c r="BB909" s="105" t="str">
        <f>_xlfn.XLOOKUP(B909,[8]ALL!$B:$B,[8]ALL!$M:$M,"")</f>
        <v/>
      </c>
      <c r="BC909" s="105" t="str">
        <f>_xlfn.XLOOKUP(B909,'[6]Eneo 17H'!$C:$C,'[6]Eneo 17H'!$I:$I,"")</f>
        <v/>
      </c>
      <c r="BD909" s="105" t="str">
        <f>_xlfn.XLOOKUP(B909,'[7]Eneo 12H'!$C:$C,'[7]Eneo 12H'!$I:$I,"")</f>
        <v/>
      </c>
      <c r="BE909" s="105" t="s">
        <v>5423</v>
      </c>
    </row>
    <row r="910" spans="1:57" hidden="1" x14ac:dyDescent="0.3">
      <c r="A910" s="1" t="s">
        <v>2492</v>
      </c>
      <c r="B910" s="8" t="s">
        <v>2493</v>
      </c>
      <c r="C910" s="3" t="str">
        <f>_xlfn.XLOOKUP(B910,'[1]daily break down'!$D:$D,'[1]daily break down'!$E:$E,"")</f>
        <v>Douala</v>
      </c>
      <c r="D910" s="1" t="s">
        <v>11</v>
      </c>
      <c r="E910" s="1" t="s">
        <v>12</v>
      </c>
      <c r="F910" s="3" t="s">
        <v>31</v>
      </c>
      <c r="G910" s="1" t="s">
        <v>32</v>
      </c>
      <c r="H910" s="27" t="str">
        <f>_xlfn.XLOOKUP(B910,[2]CALCULATION!$B:$B,[2]CALCULATION!$H:$H,"")</f>
        <v>ZTE</v>
      </c>
      <c r="I910" s="23">
        <v>0</v>
      </c>
      <c r="J910" s="23">
        <v>0</v>
      </c>
      <c r="K910" s="23">
        <v>3.6937517300025968</v>
      </c>
      <c r="L910" s="23">
        <v>0</v>
      </c>
      <c r="M910" s="23">
        <v>0</v>
      </c>
      <c r="N910" s="23">
        <v>0</v>
      </c>
      <c r="O910" s="23">
        <v>0</v>
      </c>
      <c r="P910" s="103" t="s">
        <v>6554</v>
      </c>
      <c r="Q910" s="36" t="s">
        <v>5796</v>
      </c>
      <c r="R910" s="36"/>
      <c r="S910" s="35" t="str" cm="1">
        <f t="array" ref="S910">IFERROR(_xlfn.IFS(
U910="MPR ISSUE","PDH",
U910="BSS Hardware Issue","BSS",
U910="Sites strategiques, MLL, Pylone, etc.","ENVTECH",
U910="AKTIVCO DEFAUT GE &amp; POWER Cabinet","AKTIVCO",
U910="AKTIVCO Coupure ENEO &amp; Baisse de tension","AKTIVCO GRID ONLY",
U910="Coupure ENEO &amp; Baisse de tension","IHS GRID ONLY",
U910="Defaut GE &amp; POWER Cabinet","IHS",
U910="Sharing","Partners",
U910="Sites strategiques &amp; DataCenter","SST &amp; DC",
U910="Exclu","Exclu",
U910="SAT","SAT",
U910="SPARE-ISSUE","SPARE-ISSUE",
U910="Fiber CAmtel","TRANS_FO_CAMTEL",
U910="Fiber AOF","Fiber AOF",
U910="Projet OCM (HUAWEI)","TRAVAUX-HUAWEI",
U910="Projet OCM (NOKIA)","TRAVAUX-NOKIA",
U910="ACCESS-ISSUE","ACCESS-ISSUE",
U910="Projet OCM (ZTE, NOKIA, autres projets)","TRAVAUX OCM",
U910="No root CAuse","No root cause",
U910="ODU HS","PDH",
U910="IP &amp; VLAN","PDH",
U910="Warehouse HUAWEI","SPARE-ISSUE",
U910="SPARE-HS","SPARE-ISSUE",
U910="Power Telco","BSS",U910="no impacts","no impacts"
),"")</f>
        <v/>
      </c>
      <c r="T910" s="35" t="str" cm="1">
        <f t="array" ref="T910">IFERROR(_xlfn.IFS(
U910="MPR ISSUE","TX ISSUE",
U910="BSS Hardware Issue","RAN ISSUE",
U910="Sites strategiques, MLL, Pylone, etc.","ENVTECH",
U910="AKTIVCO DEFAUT GE &amp; POWER Cabinet","POWER ISSUE",
U910="AKTIVCO Coupure ENEO &amp; Baisse de tension","POWER ISSUE",
U910="Coupure ENEO &amp; Baisse de tension","POWER ISSUE",
U910="Defaut GE &amp; POWER Cabinet","POWER ISSUE",
U910="Sharing","POWER ISSUE",
U910="Sites strategiques &amp; DataCenter","POWER ISSUE",
U910="Exclu","Exclu",
U910="SAT","TX ISSUE",
U910="SPARE-ISSUE","SPARE-ISSUE",
U910="Fiber CAmtel","TX ISSUE",
U910="Fiber AOF","TX ISSUE",
U910="Projet OCM (HUAWEI)","TRAVAUX-HUAWEI",
U910="Projet OCM (NOKIA)","TRAVAUX -NOKIA",
U910="ACCESS-ISSUE","ACCESS-ISSUE",
U910="Projet OCM (ZTE, NOKIA, autres projets)","TRAVAUX OCM",
U910="No root CAuse","No root cause",
U910="ODU HS","TX ISSUE",
U910="IP &amp; VLAN","TX ISSUE",
U910="Warehouse HUAWEI","SPARE-ISSUE",
U910="SPARE-HS","SPARE-ISSUE",
U910="Power Telco","RAN ISSUE",U910="no impacts","no impacts"
),"")</f>
        <v/>
      </c>
      <c r="U910" s="28"/>
      <c r="V910" s="35" t="str" cm="1">
        <f t="array" ref="V910">IFERROR(_xlfn.IFS(
U910="MPR ISSUE","ACTIVE",
U910="BSS Hardware Issue","ACTIVE",
U910="Sites strategiques, MLL, Pylone, etc.","PASSIVE",
U910="AKTIVCO DEFAUT GE &amp; POWER Cabinet","PASSIVE",
U910="AKTIVCO Coupure ENEO &amp; Baisse de tension","PASSIVE",
U910="Coupure ENEO &amp; Baisse de tension","PASSIVE",
U910="Defaut GE &amp; POWER Cabinet","PASSIVE",
U910="Sharing","PASSIVE",
U910="Sites strategiques &amp; DataCenter","PASSIVE",
U910="Exclu","Exclu",
U910="SAT","ACTIVE",
U910="SPARE-ISSUE","SPARE-ISSUE",
U910="Fiber CAmtel","ACTIVE",
U910="Fiber AOF","ACTIVE",
U910="Projet OCM (HUAWEI)","PLANNED WORKS",
U910="Projet OCM (NOKIA)","PLANNED WORKS",
U910="ACCESS-ISSUE","ACCESS-ISSUE",
U910="Projet OCM (ZTE, NOKIA, autres projets)","PLANNED WORKS",
U910="No root CAuse","No root cause",
U910="ODU HS","ACTIVE",
U910="IP &amp; VLAN","ACTIVE",
U910="Warehouse HUAWEI","SPARE-ISSUE",
U910="SPARE-HS","SPARE-ISSUE",
U910="Power Telco","ACTIVE",U910="no impacts","no impacts"
),"")</f>
        <v/>
      </c>
      <c r="W910" s="102"/>
      <c r="X910" s="102"/>
      <c r="Y910" s="102"/>
      <c r="Z910" s="102"/>
      <c r="AA910" s="102"/>
      <c r="AB910" s="104" t="s">
        <v>5423</v>
      </c>
      <c r="AC910" s="9"/>
      <c r="AD910" s="9"/>
      <c r="AE910" s="7" t="s">
        <v>5423</v>
      </c>
      <c r="AF910" s="6"/>
      <c r="AG910" s="7"/>
      <c r="AH910" s="3" t="s">
        <v>5423</v>
      </c>
      <c r="AI910" s="18" t="s">
        <v>5423</v>
      </c>
      <c r="AJ910" s="18" t="s">
        <v>5423</v>
      </c>
      <c r="AK910" s="18" t="s">
        <v>5423</v>
      </c>
      <c r="AL910" s="18" t="s">
        <v>5423</v>
      </c>
      <c r="AM910" s="18" t="s">
        <v>5423</v>
      </c>
      <c r="AN910" s="18" t="s">
        <v>5423</v>
      </c>
      <c r="AO910" s="18" t="s">
        <v>5423</v>
      </c>
      <c r="AP910" s="18" t="s">
        <v>5423</v>
      </c>
      <c r="AQ910" s="18" t="s">
        <v>5423</v>
      </c>
      <c r="AR910" s="18" t="s">
        <v>5423</v>
      </c>
      <c r="AS910" s="18" t="s">
        <v>5423</v>
      </c>
      <c r="AT910" s="18" t="s">
        <v>5423</v>
      </c>
      <c r="AU910" s="9" t="s">
        <v>5423</v>
      </c>
      <c r="AV910" s="14"/>
      <c r="AW910" s="14" t="s">
        <v>5423</v>
      </c>
      <c r="AX910" s="14" t="str">
        <f>_xlfn.XLOOKUP(B910,'[4]cell downs 18042026 17h'!$B:$B,'[4]cell downs 18042026 17h'!$B:$B,"")</f>
        <v/>
      </c>
      <c r="AY910" s="14" t="str">
        <f>_xlfn.XLOOKUP(B910,'[5]Cells Huawei 19042026 15h'!$B:$B,'[5]Cells Huawei 19042026 15h'!$B:$B,"")</f>
        <v/>
      </c>
      <c r="AZ910" s="105" t="str">
        <f>_xlfn.XLOOKUP(B910,'INCIDENT-04-23-2026'!E:E,'INCIDENT-04-23-2026'!F:F,"")</f>
        <v/>
      </c>
      <c r="BA910" s="105" t="str">
        <f>_xlfn.XLOOKUP(B910,'[6]Eneo 17H'!$C:$C,'[6]Eneo 17H'!$I:$I,"")</f>
        <v/>
      </c>
      <c r="BB910" s="105" t="str">
        <f>_xlfn.XLOOKUP(B910,[8]ALL!$B:$B,[8]ALL!$M:$M,"")</f>
        <v/>
      </c>
      <c r="BC910" s="105" t="str">
        <f>_xlfn.XLOOKUP(B910,'[6]Eneo 17H'!$C:$C,'[6]Eneo 17H'!$I:$I,"")</f>
        <v/>
      </c>
      <c r="BD910" s="105" t="str">
        <f>_xlfn.XLOOKUP(B910,'[7]Eneo 12H'!$C:$C,'[7]Eneo 12H'!$I:$I,"")</f>
        <v/>
      </c>
      <c r="BE910" s="105">
        <v>0</v>
      </c>
    </row>
    <row r="911" spans="1:57" hidden="1" x14ac:dyDescent="0.3">
      <c r="A911" s="1" t="s">
        <v>2474</v>
      </c>
      <c r="B911" s="8" t="s">
        <v>2475</v>
      </c>
      <c r="C911" s="3" t="str">
        <f>_xlfn.XLOOKUP(B911,'[1]daily break down'!$D:$D,'[1]daily break down'!$E:$E,"")</f>
        <v>Yaounde</v>
      </c>
      <c r="D911" s="1" t="s">
        <v>11</v>
      </c>
      <c r="E911" s="1" t="s">
        <v>12</v>
      </c>
      <c r="F911" s="3" t="s">
        <v>37</v>
      </c>
      <c r="G911" s="1" t="s">
        <v>38</v>
      </c>
      <c r="H911" s="27" t="str">
        <f>_xlfn.XLOOKUP(B911,[2]CALCULATION!$B:$B,[2]CALCULATION!$H:$H,"")</f>
        <v>ZTE</v>
      </c>
      <c r="I911" s="23">
        <v>0</v>
      </c>
      <c r="J911" s="23">
        <v>0</v>
      </c>
      <c r="K911" s="23">
        <v>3.605503762488123</v>
      </c>
      <c r="L911" s="23">
        <v>20.041313175414405</v>
      </c>
      <c r="M911" s="23">
        <v>0</v>
      </c>
      <c r="N911" s="23">
        <v>0</v>
      </c>
      <c r="O911" s="23">
        <v>3.783872380740398</v>
      </c>
      <c r="P911" s="103" t="s">
        <v>6555</v>
      </c>
      <c r="Q911" s="36" t="s">
        <v>5796</v>
      </c>
      <c r="R911" s="36"/>
      <c r="S911" s="35" t="str" cm="1">
        <f t="array" ref="S911">IFERROR(_xlfn.IFS(
U911="MPR ISSUE","PDH",
U911="BSS Hardware Issue","BSS",
U911="Sites strategiques, MLL, Pylone, etc.","ENVTECH",
U911="AKTIVCO DEFAUT GE &amp; POWER Cabinet","AKTIVCO",
U911="AKTIVCO Coupure ENEO &amp; Baisse de tension","AKTIVCO GRID ONLY",
U911="Coupure ENEO &amp; Baisse de tension","IHS GRID ONLY",
U911="Defaut GE &amp; POWER Cabinet","IHS",
U911="Sharing","Partners",
U911="Sites strategiques &amp; DataCenter","SST &amp; DC",
U911="Exclu","Exclu",
U911="SAT","SAT",
U911="SPARE-ISSUE","SPARE-ISSUE",
U911="Fiber CAmtel","TRANS_FO_CAMTEL",
U911="Fiber AOF","Fiber AOF",
U911="Projet OCM (HUAWEI)","TRAVAUX-HUAWEI",
U911="Projet OCM (NOKIA)","TRAVAUX-NOKIA",
U911="ACCESS-ISSUE","ACCESS-ISSUE",
U911="Projet OCM (ZTE, NOKIA, autres projets)","TRAVAUX OCM",
U911="No root CAuse","No root cause",
U911="ODU HS","PDH",
U911="IP &amp; VLAN","PDH",
U911="Warehouse HUAWEI","SPARE-ISSUE",
U911="SPARE-HS","SPARE-ISSUE",
U911="Power Telco","BSS",U911="no impacts","no impacts"
),"")</f>
        <v/>
      </c>
      <c r="T911" s="35" t="str" cm="1">
        <f t="array" ref="T911">IFERROR(_xlfn.IFS(
U911="MPR ISSUE","TX ISSUE",
U911="BSS Hardware Issue","RAN ISSUE",
U911="Sites strategiques, MLL, Pylone, etc.","ENVTECH",
U911="AKTIVCO DEFAUT GE &amp; POWER Cabinet","POWER ISSUE",
U911="AKTIVCO Coupure ENEO &amp; Baisse de tension","POWER ISSUE",
U911="Coupure ENEO &amp; Baisse de tension","POWER ISSUE",
U911="Defaut GE &amp; POWER Cabinet","POWER ISSUE",
U911="Sharing","POWER ISSUE",
U911="Sites strategiques &amp; DataCenter","POWER ISSUE",
U911="Exclu","Exclu",
U911="SAT","TX ISSUE",
U911="SPARE-ISSUE","SPARE-ISSUE",
U911="Fiber CAmtel","TX ISSUE",
U911="Fiber AOF","TX ISSUE",
U911="Projet OCM (HUAWEI)","TRAVAUX-HUAWEI",
U911="Projet OCM (NOKIA)","TRAVAUX -NOKIA",
U911="ACCESS-ISSUE","ACCESS-ISSUE",
U911="Projet OCM (ZTE, NOKIA, autres projets)","TRAVAUX OCM",
U911="No root CAuse","No root cause",
U911="ODU HS","TX ISSUE",
U911="IP &amp; VLAN","TX ISSUE",
U911="Warehouse HUAWEI","SPARE-ISSUE",
U911="SPARE-HS","SPARE-ISSUE",
U911="Power Telco","RAN ISSUE",U911="no impacts","no impacts"
),"")</f>
        <v/>
      </c>
      <c r="U911" s="28"/>
      <c r="V911" s="35" t="str" cm="1">
        <f t="array" ref="V911">IFERROR(_xlfn.IFS(
U911="MPR ISSUE","ACTIVE",
U911="BSS Hardware Issue","ACTIVE",
U911="Sites strategiques, MLL, Pylone, etc.","PASSIVE",
U911="AKTIVCO DEFAUT GE &amp; POWER Cabinet","PASSIVE",
U911="AKTIVCO Coupure ENEO &amp; Baisse de tension","PASSIVE",
U911="Coupure ENEO &amp; Baisse de tension","PASSIVE",
U911="Defaut GE &amp; POWER Cabinet","PASSIVE",
U911="Sharing","PASSIVE",
U911="Sites strategiques &amp; DataCenter","PASSIVE",
U911="Exclu","Exclu",
U911="SAT","ACTIVE",
U911="SPARE-ISSUE","SPARE-ISSUE",
U911="Fiber CAmtel","ACTIVE",
U911="Fiber AOF","ACTIVE",
U911="Projet OCM (HUAWEI)","PLANNED WORKS",
U911="Projet OCM (NOKIA)","PLANNED WORKS",
U911="ACCESS-ISSUE","ACCESS-ISSUE",
U911="Projet OCM (ZTE, NOKIA, autres projets)","PLANNED WORKS",
U911="No root CAuse","No root cause",
U911="ODU HS","ACTIVE",
U911="IP &amp; VLAN","ACTIVE",
U911="Warehouse HUAWEI","SPARE-ISSUE",
U911="SPARE-HS","SPARE-ISSUE",
U911="Power Telco","ACTIVE",U911="no impacts","no impacts"
),"")</f>
        <v/>
      </c>
      <c r="W911" s="102"/>
      <c r="X911" s="102"/>
      <c r="Y911" s="102"/>
      <c r="Z911" s="102"/>
      <c r="AA911" s="102"/>
      <c r="AB911" s="104" t="s">
        <v>6169</v>
      </c>
      <c r="AC911" s="9"/>
      <c r="AD911" s="9"/>
      <c r="AE911" s="7"/>
      <c r="AF911" s="6"/>
      <c r="AG911" s="7"/>
      <c r="AH911" s="3" t="s">
        <v>5423</v>
      </c>
      <c r="AI911" s="18" t="s">
        <v>5423</v>
      </c>
      <c r="AJ911" s="18" t="s">
        <v>5423</v>
      </c>
      <c r="AK911" s="18" t="s">
        <v>5423</v>
      </c>
      <c r="AL911" s="18" t="s">
        <v>5423</v>
      </c>
      <c r="AM911" s="18" t="s">
        <v>5423</v>
      </c>
      <c r="AN911" s="18" t="s">
        <v>5423</v>
      </c>
      <c r="AO911" s="18" t="s">
        <v>5423</v>
      </c>
      <c r="AP911" s="18" t="s">
        <v>5423</v>
      </c>
      <c r="AQ911" s="18" t="s">
        <v>5423</v>
      </c>
      <c r="AR911" s="18" t="s">
        <v>5423</v>
      </c>
      <c r="AS911" s="18" t="s">
        <v>5423</v>
      </c>
      <c r="AT911" s="18" t="s">
        <v>5423</v>
      </c>
      <c r="AU911" s="9" t="s">
        <v>6169</v>
      </c>
      <c r="AV911" s="14"/>
      <c r="AW911" s="14" t="s">
        <v>5423</v>
      </c>
      <c r="AX911" s="14" t="str">
        <f>_xlfn.XLOOKUP(B911,'[4]cell downs 18042026 17h'!$B:$B,'[4]cell downs 18042026 17h'!$B:$B,"")</f>
        <v/>
      </c>
      <c r="AY911" s="14" t="str">
        <f>_xlfn.XLOOKUP(B911,'[5]Cells Huawei 19042026 15h'!$B:$B,'[5]Cells Huawei 19042026 15h'!$B:$B,"")</f>
        <v/>
      </c>
      <c r="AZ911" s="105" t="str">
        <f>_xlfn.XLOOKUP(B911,'INCIDENT-04-23-2026'!E:E,'INCIDENT-04-23-2026'!F:F,"")</f>
        <v/>
      </c>
      <c r="BA911" s="105" t="str">
        <f>_xlfn.XLOOKUP(B911,'[6]Eneo 17H'!$C:$C,'[6]Eneo 17H'!$I:$I,"")</f>
        <v/>
      </c>
      <c r="BC911" s="105" t="str">
        <f>_xlfn.XLOOKUP(B911,'[6]Eneo 17H'!$C:$C,'[6]Eneo 17H'!$I:$I,"")</f>
        <v/>
      </c>
      <c r="BD911" s="105" t="str">
        <f>_xlfn.XLOOKUP(B911,'[7]Eneo 12H'!$C:$C,'[7]Eneo 12H'!$I:$I,"")</f>
        <v/>
      </c>
      <c r="BE911" s="105" t="s">
        <v>7242</v>
      </c>
    </row>
    <row r="912" spans="1:57" hidden="1" x14ac:dyDescent="0.3">
      <c r="A912" s="1" t="s">
        <v>541</v>
      </c>
      <c r="B912" s="8" t="s">
        <v>542</v>
      </c>
      <c r="C912" s="3" t="str">
        <f>_xlfn.XLOOKUP(B912,'[1]daily break down'!$D:$D,'[1]daily break down'!$E:$E,"")</f>
        <v>SUD-OUEST</v>
      </c>
      <c r="D912" s="1" t="s">
        <v>11</v>
      </c>
      <c r="E912" s="1" t="s">
        <v>12</v>
      </c>
      <c r="F912" s="3" t="s">
        <v>13</v>
      </c>
      <c r="G912" s="1" t="s">
        <v>14</v>
      </c>
      <c r="H912" s="25" t="str">
        <f>_xlfn.XLOOKUP(B912,[2]CALCULATION!$B:$B,[2]CALCULATION!$H:$H,"")</f>
        <v>Huawei</v>
      </c>
      <c r="I912" s="23">
        <v>0.30025354347336008</v>
      </c>
      <c r="J912" s="23">
        <v>3.8103753071200477</v>
      </c>
      <c r="K912" s="23">
        <v>3.4496073429157645</v>
      </c>
      <c r="L912" s="23">
        <v>1.4009454018314484</v>
      </c>
      <c r="M912" s="23">
        <v>0</v>
      </c>
      <c r="N912" s="23">
        <v>0</v>
      </c>
      <c r="O912" s="23">
        <v>0</v>
      </c>
      <c r="P912" s="103" t="s">
        <v>6554</v>
      </c>
      <c r="Q912" s="36" t="s">
        <v>5796</v>
      </c>
      <c r="R912" s="36"/>
      <c r="S912" s="35" t="str" cm="1">
        <f t="array" ref="S912">IFERROR(_xlfn.IFS(
U912="MPR ISSUE","PDH",
U912="BSS Hardware Issue","BSS",
U912="Sites strategiques, MLL, Pylone, etc.","ENVTECH",
U912="AKTIVCO DEFAUT GE &amp; POWER Cabinet","AKTIVCO",
U912="AKTIVCO Coupure ENEO &amp; Baisse de tension","AKTIVCO GRID ONLY",
U912="Coupure ENEO &amp; Baisse de tension","IHS GRID ONLY",
U912="Defaut GE &amp; POWER Cabinet","IHS",
U912="Sharing","Partners",
U912="Sites strategiques &amp; DataCenter","SST &amp; DC",
U912="Exclu","Exclu",
U912="SAT","SAT",
U912="SPARE-ISSUE","SPARE-ISSUE",
U912="Fiber CAmtel","TRANS_FO_CAMTEL",
U912="Fiber AOF","Fiber AOF",
U912="Projet OCM (HUAWEI)","TRAVAUX-HUAWEI",
U912="Projet OCM (NOKIA)","TRAVAUX-NOKIA",
U912="ACCESS-ISSUE","ACCESS-ISSUE",
U912="Projet OCM (ZTE, NOKIA, autres projets)","TRAVAUX OCM",
U912="No root CAuse","No root cause",
U912="ODU HS","PDH",
U912="IP &amp; VLAN","PDH",
U912="Warehouse HUAWEI","SPARE-ISSUE",
U912="SPARE-HS","SPARE-ISSUE",
U912="Power Telco","BSS",U912="no impacts","no impacts"
),"")</f>
        <v/>
      </c>
      <c r="T912" s="35" t="str" cm="1">
        <f t="array" ref="T912">IFERROR(_xlfn.IFS(
U912="MPR ISSUE","TX ISSUE",
U912="BSS Hardware Issue","RAN ISSUE",
U912="Sites strategiques, MLL, Pylone, etc.","ENVTECH",
U912="AKTIVCO DEFAUT GE &amp; POWER Cabinet","POWER ISSUE",
U912="AKTIVCO Coupure ENEO &amp; Baisse de tension","POWER ISSUE",
U912="Coupure ENEO &amp; Baisse de tension","POWER ISSUE",
U912="Defaut GE &amp; POWER Cabinet","POWER ISSUE",
U912="Sharing","POWER ISSUE",
U912="Sites strategiques &amp; DataCenter","POWER ISSUE",
U912="Exclu","Exclu",
U912="SAT","TX ISSUE",
U912="SPARE-ISSUE","SPARE-ISSUE",
U912="Fiber CAmtel","TX ISSUE",
U912="Fiber AOF","TX ISSUE",
U912="Projet OCM (HUAWEI)","TRAVAUX-HUAWEI",
U912="Projet OCM (NOKIA)","TRAVAUX -NOKIA",
U912="ACCESS-ISSUE","ACCESS-ISSUE",
U912="Projet OCM (ZTE, NOKIA, autres projets)","TRAVAUX OCM",
U912="No root CAuse","No root cause",
U912="ODU HS","TX ISSUE",
U912="IP &amp; VLAN","TX ISSUE",
U912="Warehouse HUAWEI","SPARE-ISSUE",
U912="SPARE-HS","SPARE-ISSUE",
U912="Power Telco","RAN ISSUE",U912="no impacts","no impacts"
),"")</f>
        <v/>
      </c>
      <c r="U912" s="28"/>
      <c r="V912" s="35" t="str" cm="1">
        <f t="array" ref="V912">IFERROR(_xlfn.IFS(
U912="MPR ISSUE","ACTIVE",
U912="BSS Hardware Issue","ACTIVE",
U912="Sites strategiques, MLL, Pylone, etc.","PASSIVE",
U912="AKTIVCO DEFAUT GE &amp; POWER Cabinet","PASSIVE",
U912="AKTIVCO Coupure ENEO &amp; Baisse de tension","PASSIVE",
U912="Coupure ENEO &amp; Baisse de tension","PASSIVE",
U912="Defaut GE &amp; POWER Cabinet","PASSIVE",
U912="Sharing","PASSIVE",
U912="Sites strategiques &amp; DataCenter","PASSIVE",
U912="Exclu","Exclu",
U912="SAT","ACTIVE",
U912="SPARE-ISSUE","SPARE-ISSUE",
U912="Fiber CAmtel","ACTIVE",
U912="Fiber AOF","ACTIVE",
U912="Projet OCM (HUAWEI)","PLANNED WORKS",
U912="Projet OCM (NOKIA)","PLANNED WORKS",
U912="ACCESS-ISSUE","ACCESS-ISSUE",
U912="Projet OCM (ZTE, NOKIA, autres projets)","PLANNED WORKS",
U912="No root CAuse","No root cause",
U912="ODU HS","ACTIVE",
U912="IP &amp; VLAN","ACTIVE",
U912="Warehouse HUAWEI","SPARE-ISSUE",
U912="SPARE-HS","SPARE-ISSUE",
U912="Power Telco","ACTIVE",U912="no impacts","no impacts"
),"")</f>
        <v/>
      </c>
      <c r="W912" s="102"/>
      <c r="X912" s="102"/>
      <c r="Y912" s="102"/>
      <c r="Z912" s="102"/>
      <c r="AA912" s="102"/>
      <c r="AB912" s="104" t="s">
        <v>5423</v>
      </c>
      <c r="AC912" s="9"/>
      <c r="AD912" s="9"/>
      <c r="AE912" s="7" t="s">
        <v>5423</v>
      </c>
      <c r="AF912" s="6"/>
      <c r="AG912" s="7"/>
      <c r="AH912" s="3" t="s">
        <v>5423</v>
      </c>
      <c r="AI912" s="18" t="s">
        <v>5423</v>
      </c>
      <c r="AJ912" s="18" t="s">
        <v>5423</v>
      </c>
      <c r="AK912" s="18" t="s">
        <v>5423</v>
      </c>
      <c r="AL912" s="18" t="s">
        <v>5423</v>
      </c>
      <c r="AM912" s="18" t="s">
        <v>5423</v>
      </c>
      <c r="AN912" s="18" t="s">
        <v>5423</v>
      </c>
      <c r="AO912" s="18" t="s">
        <v>5423</v>
      </c>
      <c r="AP912" s="18" t="s">
        <v>5423</v>
      </c>
      <c r="AQ912" s="18" t="s">
        <v>5423</v>
      </c>
      <c r="AR912" s="18" t="s">
        <v>5423</v>
      </c>
      <c r="AS912" s="18" t="s">
        <v>5423</v>
      </c>
      <c r="AT912" s="18" t="s">
        <v>5423</v>
      </c>
      <c r="AU912" s="9" t="s">
        <v>5423</v>
      </c>
      <c r="AV912" s="14"/>
      <c r="AW912" s="14" t="s">
        <v>5423</v>
      </c>
      <c r="AX912" s="14" t="str">
        <f>_xlfn.XLOOKUP(B912,'[4]cell downs 18042026 17h'!$B:$B,'[4]cell downs 18042026 17h'!$B:$B,"")</f>
        <v/>
      </c>
      <c r="AY912" s="14" t="str">
        <f>_xlfn.XLOOKUP(B912,'[5]Cells Huawei 19042026 15h'!$B:$B,'[5]Cells Huawei 19042026 15h'!$B:$B,"")</f>
        <v/>
      </c>
      <c r="AZ912" s="105" t="str">
        <f>_xlfn.XLOOKUP(B912,'INCIDENT-04-23-2026'!E:E,'INCIDENT-04-23-2026'!F:F,"")</f>
        <v/>
      </c>
      <c r="BA912" s="105" t="str">
        <f>_xlfn.XLOOKUP(B912,'[6]Eneo 17H'!$C:$C,'[6]Eneo 17H'!$I:$I,"")</f>
        <v/>
      </c>
      <c r="BB912" s="105" t="str">
        <f>_xlfn.XLOOKUP(B912,[8]ALL!$B:$B,[8]ALL!$M:$M,"")</f>
        <v/>
      </c>
      <c r="BC912" s="105" t="str">
        <f>_xlfn.XLOOKUP(B912,'[6]Eneo 17H'!$C:$C,'[6]Eneo 17H'!$I:$I,"")</f>
        <v/>
      </c>
      <c r="BD912" s="105" t="str">
        <f>_xlfn.XLOOKUP(B912,'[7]Eneo 12H'!$C:$C,'[7]Eneo 12H'!$I:$I,"")</f>
        <v/>
      </c>
      <c r="BE912" s="105" t="s">
        <v>7243</v>
      </c>
    </row>
    <row r="913" spans="1:57" hidden="1" x14ac:dyDescent="0.3">
      <c r="A913" s="1" t="s">
        <v>2534</v>
      </c>
      <c r="B913" s="8" t="s">
        <v>2535</v>
      </c>
      <c r="C913" s="3" t="str">
        <f>_xlfn.XLOOKUP(B913,'[1]daily break down'!$D:$D,'[1]daily break down'!$E:$E,"")</f>
        <v>Douala</v>
      </c>
      <c r="D913" s="1" t="s">
        <v>11</v>
      </c>
      <c r="E913" s="1" t="s">
        <v>12</v>
      </c>
      <c r="F913" s="3" t="s">
        <v>31</v>
      </c>
      <c r="G913" s="1" t="s">
        <v>32</v>
      </c>
      <c r="H913" s="27" t="str">
        <f>_xlfn.XLOOKUP(B913,[2]CALCULATION!$B:$B,[2]CALCULATION!$H:$H,"")</f>
        <v>ZTE</v>
      </c>
      <c r="I913" s="23">
        <v>0</v>
      </c>
      <c r="J913" s="23">
        <v>0</v>
      </c>
      <c r="K913" s="23">
        <v>3.4248522542112192</v>
      </c>
      <c r="L913" s="23">
        <v>0.34776619211090148</v>
      </c>
      <c r="M913" s="23">
        <v>0</v>
      </c>
      <c r="N913" s="23">
        <v>0</v>
      </c>
      <c r="O913" s="23">
        <v>0</v>
      </c>
      <c r="P913" s="103" t="s">
        <v>6554</v>
      </c>
      <c r="Q913" s="36" t="s">
        <v>5796</v>
      </c>
      <c r="R913" s="36"/>
      <c r="S913" s="35" t="str" cm="1">
        <f t="array" ref="S913">IFERROR(_xlfn.IFS(
U913="MPR ISSUE","PDH",
U913="BSS Hardware Issue","BSS",
U913="Sites strategiques, MLL, Pylone, etc.","ENVTECH",
U913="AKTIVCO DEFAUT GE &amp; POWER Cabinet","AKTIVCO",
U913="AKTIVCO Coupure ENEO &amp; Baisse de tension","AKTIVCO GRID ONLY",
U913="Coupure ENEO &amp; Baisse de tension","IHS GRID ONLY",
U913="Defaut GE &amp; POWER Cabinet","IHS",
U913="Sharing","Partners",
U913="Sites strategiques &amp; DataCenter","SST &amp; DC",
U913="Exclu","Exclu",
U913="SAT","SAT",
U913="SPARE-ISSUE","SPARE-ISSUE",
U913="Fiber CAmtel","TRANS_FO_CAMTEL",
U913="Fiber AOF","Fiber AOF",
U913="Projet OCM (HUAWEI)","TRAVAUX-HUAWEI",
U913="Projet OCM (NOKIA)","TRAVAUX-NOKIA",
U913="ACCESS-ISSUE","ACCESS-ISSUE",
U913="Projet OCM (ZTE, NOKIA, autres projets)","TRAVAUX OCM",
U913="No root CAuse","No root cause",
U913="ODU HS","PDH",
U913="IP &amp; VLAN","PDH",
U913="Warehouse HUAWEI","SPARE-ISSUE",
U913="SPARE-HS","SPARE-ISSUE",
U913="Power Telco","BSS",U913="no impacts","no impacts"
),"")</f>
        <v/>
      </c>
      <c r="T913" s="35" t="str" cm="1">
        <f t="array" ref="T913">IFERROR(_xlfn.IFS(
U913="MPR ISSUE","TX ISSUE",
U913="BSS Hardware Issue","RAN ISSUE",
U913="Sites strategiques, MLL, Pylone, etc.","ENVTECH",
U913="AKTIVCO DEFAUT GE &amp; POWER Cabinet","POWER ISSUE",
U913="AKTIVCO Coupure ENEO &amp; Baisse de tension","POWER ISSUE",
U913="Coupure ENEO &amp; Baisse de tension","POWER ISSUE",
U913="Defaut GE &amp; POWER Cabinet","POWER ISSUE",
U913="Sharing","POWER ISSUE",
U913="Sites strategiques &amp; DataCenter","POWER ISSUE",
U913="Exclu","Exclu",
U913="SAT","TX ISSUE",
U913="SPARE-ISSUE","SPARE-ISSUE",
U913="Fiber CAmtel","TX ISSUE",
U913="Fiber AOF","TX ISSUE",
U913="Projet OCM (HUAWEI)","TRAVAUX-HUAWEI",
U913="Projet OCM (NOKIA)","TRAVAUX -NOKIA",
U913="ACCESS-ISSUE","ACCESS-ISSUE",
U913="Projet OCM (ZTE, NOKIA, autres projets)","TRAVAUX OCM",
U913="No root CAuse","No root cause",
U913="ODU HS","TX ISSUE",
U913="IP &amp; VLAN","TX ISSUE",
U913="Warehouse HUAWEI","SPARE-ISSUE",
U913="SPARE-HS","SPARE-ISSUE",
U913="Power Telco","RAN ISSUE",U913="no impacts","no impacts"
),"")</f>
        <v/>
      </c>
      <c r="U913" s="28"/>
      <c r="V913" s="35" t="str" cm="1">
        <f t="array" ref="V913">IFERROR(_xlfn.IFS(
U913="MPR ISSUE","ACTIVE",
U913="BSS Hardware Issue","ACTIVE",
U913="Sites strategiques, MLL, Pylone, etc.","PASSIVE",
U913="AKTIVCO DEFAUT GE &amp; POWER Cabinet","PASSIVE",
U913="AKTIVCO Coupure ENEO &amp; Baisse de tension","PASSIVE",
U913="Coupure ENEO &amp; Baisse de tension","PASSIVE",
U913="Defaut GE &amp; POWER Cabinet","PASSIVE",
U913="Sharing","PASSIVE",
U913="Sites strategiques &amp; DataCenter","PASSIVE",
U913="Exclu","Exclu",
U913="SAT","ACTIVE",
U913="SPARE-ISSUE","SPARE-ISSUE",
U913="Fiber CAmtel","ACTIVE",
U913="Fiber AOF","ACTIVE",
U913="Projet OCM (HUAWEI)","PLANNED WORKS",
U913="Projet OCM (NOKIA)","PLANNED WORKS",
U913="ACCESS-ISSUE","ACCESS-ISSUE",
U913="Projet OCM (ZTE, NOKIA, autres projets)","PLANNED WORKS",
U913="No root CAuse","No root cause",
U913="ODU HS","ACTIVE",
U913="IP &amp; VLAN","ACTIVE",
U913="Warehouse HUAWEI","SPARE-ISSUE",
U913="SPARE-HS","SPARE-ISSUE",
U913="Power Telco","ACTIVE",U913="no impacts","no impacts"
),"")</f>
        <v/>
      </c>
      <c r="W913" s="102"/>
      <c r="X913" s="102"/>
      <c r="Y913" s="102"/>
      <c r="Z913" s="102"/>
      <c r="AA913" s="102"/>
      <c r="AB913" s="104" t="s">
        <v>5423</v>
      </c>
      <c r="AC913" s="9"/>
      <c r="AD913" s="9"/>
      <c r="AE913" s="7" t="s">
        <v>5423</v>
      </c>
      <c r="AF913" s="6"/>
      <c r="AG913" s="7"/>
      <c r="AH913" s="3" t="s">
        <v>5423</v>
      </c>
      <c r="AI913" s="18" t="s">
        <v>5423</v>
      </c>
      <c r="AJ913" s="18" t="s">
        <v>5423</v>
      </c>
      <c r="AK913" s="18" t="s">
        <v>5423</v>
      </c>
      <c r="AL913" s="18" t="s">
        <v>5423</v>
      </c>
      <c r="AM913" s="18" t="s">
        <v>5423</v>
      </c>
      <c r="AN913" s="18" t="s">
        <v>5423</v>
      </c>
      <c r="AO913" s="18" t="s">
        <v>5423</v>
      </c>
      <c r="AP913" s="18" t="s">
        <v>5423</v>
      </c>
      <c r="AQ913" s="18" t="s">
        <v>5423</v>
      </c>
      <c r="AR913" s="18" t="s">
        <v>5423</v>
      </c>
      <c r="AS913" s="18" t="s">
        <v>5423</v>
      </c>
      <c r="AT913" s="18" t="s">
        <v>5423</v>
      </c>
      <c r="AU913" s="9" t="s">
        <v>5423</v>
      </c>
      <c r="AV913" s="14"/>
      <c r="AW913" s="14" t="s">
        <v>5423</v>
      </c>
      <c r="AX913" s="14" t="str">
        <f>_xlfn.XLOOKUP(B913,'[4]cell downs 18042026 17h'!$B:$B,'[4]cell downs 18042026 17h'!$B:$B,"")</f>
        <v/>
      </c>
      <c r="AY913" s="14" t="str">
        <f>_xlfn.XLOOKUP(B913,'[5]Cells Huawei 19042026 15h'!$B:$B,'[5]Cells Huawei 19042026 15h'!$B:$B,"")</f>
        <v/>
      </c>
      <c r="AZ913" s="105" t="str">
        <f>_xlfn.XLOOKUP(B913,'INCIDENT-04-23-2026'!E:E,'INCIDENT-04-23-2026'!F:F,"")</f>
        <v/>
      </c>
      <c r="BA913" s="105" t="str">
        <f>_xlfn.XLOOKUP(B913,'[6]Eneo 17H'!$C:$C,'[6]Eneo 17H'!$I:$I,"")</f>
        <v/>
      </c>
      <c r="BB913" s="105" t="str">
        <f>_xlfn.XLOOKUP(B913,[8]ALL!$B:$B,[8]ALL!$M:$M,"")</f>
        <v/>
      </c>
      <c r="BC913" s="105" t="str">
        <f>_xlfn.XLOOKUP(B913,'[6]Eneo 17H'!$C:$C,'[6]Eneo 17H'!$I:$I,"")</f>
        <v/>
      </c>
      <c r="BD913" s="105" t="str">
        <f>_xlfn.XLOOKUP(B913,'[7]Eneo 12H'!$C:$C,'[7]Eneo 12H'!$I:$I,"")</f>
        <v/>
      </c>
      <c r="BE913" s="105" t="s">
        <v>5423</v>
      </c>
    </row>
    <row r="914" spans="1:57" hidden="1" x14ac:dyDescent="0.3">
      <c r="A914" s="1" t="s">
        <v>2395</v>
      </c>
      <c r="B914" s="1" t="s">
        <v>2396</v>
      </c>
      <c r="C914" s="3" t="str">
        <f>_xlfn.XLOOKUP(B914,'[1]daily break down'!$D:$D,'[1]daily break down'!$E:$E,"")</f>
        <v>LITTORAL</v>
      </c>
      <c r="D914" s="1" t="s">
        <v>11</v>
      </c>
      <c r="E914" s="1" t="s">
        <v>83</v>
      </c>
      <c r="F914" s="3" t="s">
        <v>31</v>
      </c>
      <c r="G914" s="1" t="s">
        <v>484</v>
      </c>
      <c r="H914" s="27" t="str">
        <f>_xlfn.XLOOKUP(B914,[2]CALCULATION!$B:$B,[2]CALCULATION!$H:$H,"")</f>
        <v>ZTE</v>
      </c>
      <c r="I914" s="23">
        <v>50.851375298559219</v>
      </c>
      <c r="J914" s="23">
        <v>32.277550202178446</v>
      </c>
      <c r="K914" s="23">
        <v>3.3850443594067916</v>
      </c>
      <c r="L914" s="23">
        <v>0</v>
      </c>
      <c r="M914" s="23">
        <v>0</v>
      </c>
      <c r="N914" s="23">
        <v>0</v>
      </c>
      <c r="O914" s="23">
        <v>15.401410540673965</v>
      </c>
      <c r="P914" s="103" t="s">
        <v>6555</v>
      </c>
      <c r="Q914" s="36" t="s">
        <v>5795</v>
      </c>
      <c r="R914" s="36" t="s">
        <v>5420</v>
      </c>
      <c r="S914" s="35" t="str" cm="1">
        <f t="array" ref="S914">IFERROR(_xlfn.IFS(
U914="MPR ISSUE","PDH",
U914="BSS Hardware Issue","BSS",
U914="Sites strategiques, MLL, Pylone, etc.","ENVTECH",
U914="AKTIVCO DEFAUT GE &amp; POWER Cabinet","AKTIVCO",
U914="AKTIVCO Coupure ENEO &amp; Baisse de tension","AKTIVCO GRID ONLY",
U914="Coupure ENEO &amp; Baisse de tension","IHS GRID ONLY",
U914="Defaut GE &amp; POWER Cabinet","IHS",
U914="Sharing","Partners",
U914="Sites strategiques &amp; DataCenter","SST &amp; DC",
U914="Exclu","Exclu",
U914="SAT","SAT",
U914="SPARE-ISSUE","SPARE-ISSUE",
U914="Fiber CAmtel","TRANS_FO_CAMTEL",
U914="Fiber AOF","Fiber AOF",
U914="Projet OCM (HUAWEI)","TRAVAUX-HUAWEI",
U914="Projet OCM (NOKIA)","TRAVAUX-NOKIA",
U914="ACCESS-ISSUE","ACCESS-ISSUE",
U914="Projet OCM (ZTE, NOKIA, autres projets)","TRAVAUX OCM",
U914="No root CAuse","No root cause",
U914="ODU HS","PDH",
U914="IP &amp; VLAN","PDH",
U914="Warehouse HUAWEI","SPARE-ISSUE",
U914="SPARE-HS","SPARE-ISSUE",
U914="Power Telco","BSS",U914="no impacts","no impacts"
),"")</f>
        <v/>
      </c>
      <c r="T914" s="35" t="str" cm="1">
        <f t="array" ref="T914">IFERROR(_xlfn.IFS(
U914="MPR ISSUE","TX ISSUE",
U914="BSS Hardware Issue","RAN ISSUE",
U914="Sites strategiques, MLL, Pylone, etc.","ENVTECH",
U914="AKTIVCO DEFAUT GE &amp; POWER Cabinet","POWER ISSUE",
U914="AKTIVCO Coupure ENEO &amp; Baisse de tension","POWER ISSUE",
U914="Coupure ENEO &amp; Baisse de tension","POWER ISSUE",
U914="Defaut GE &amp; POWER Cabinet","POWER ISSUE",
U914="Sharing","POWER ISSUE",
U914="Sites strategiques &amp; DataCenter","POWER ISSUE",
U914="Exclu","Exclu",
U914="SAT","TX ISSUE",
U914="SPARE-ISSUE","SPARE-ISSUE",
U914="Fiber CAmtel","TX ISSUE",
U914="Fiber AOF","TX ISSUE",
U914="Projet OCM (HUAWEI)","TRAVAUX-HUAWEI",
U914="Projet OCM (NOKIA)","TRAVAUX -NOKIA",
U914="ACCESS-ISSUE","ACCESS-ISSUE",
U914="Projet OCM (ZTE, NOKIA, autres projets)","TRAVAUX OCM",
U914="No root CAuse","No root cause",
U914="ODU HS","TX ISSUE",
U914="IP &amp; VLAN","TX ISSUE",
U914="Warehouse HUAWEI","SPARE-ISSUE",
U914="SPARE-HS","SPARE-ISSUE",
U914="Power Telco","RAN ISSUE",U914="no impacts","no impacts"
),"")</f>
        <v/>
      </c>
      <c r="U914" s="28"/>
      <c r="V914" s="35" t="str" cm="1">
        <f t="array" ref="V914">IFERROR(_xlfn.IFS(
U914="MPR ISSUE","ACTIVE",
U914="BSS Hardware Issue","ACTIVE",
U914="Sites strategiques, MLL, Pylone, etc.","PASSIVE",
U914="AKTIVCO DEFAUT GE &amp; POWER Cabinet","PASSIVE",
U914="AKTIVCO Coupure ENEO &amp; Baisse de tension","PASSIVE",
U914="Coupure ENEO &amp; Baisse de tension","PASSIVE",
U914="Defaut GE &amp; POWER Cabinet","PASSIVE",
U914="Sharing","PASSIVE",
U914="Sites strategiques &amp; DataCenter","PASSIVE",
U914="Exclu","Exclu",
U914="SAT","ACTIVE",
U914="SPARE-ISSUE","SPARE-ISSUE",
U914="Fiber CAmtel","ACTIVE",
U914="Fiber AOF","ACTIVE",
U914="Projet OCM (HUAWEI)","PLANNED WORKS",
U914="Projet OCM (NOKIA)","PLANNED WORKS",
U914="ACCESS-ISSUE","ACCESS-ISSUE",
U914="Projet OCM (ZTE, NOKIA, autres projets)","PLANNED WORKS",
U914="No root CAuse","No root cause",
U914="ODU HS","ACTIVE",
U914="IP &amp; VLAN","ACTIVE",
U914="Warehouse HUAWEI","SPARE-ISSUE",
U914="SPARE-HS","SPARE-ISSUE",
U914="Power Telco","ACTIVE",U914="no impacts","no impacts"
),"")</f>
        <v/>
      </c>
      <c r="W914" s="102"/>
      <c r="X914" s="102"/>
      <c r="Y914" s="102"/>
      <c r="Z914" s="102"/>
      <c r="AA914" s="102"/>
      <c r="AB914" s="104" t="s">
        <v>6170</v>
      </c>
      <c r="AC914" s="9"/>
      <c r="AD914" s="9"/>
      <c r="AE914" s="7"/>
      <c r="AF914" s="6"/>
      <c r="AG914" s="7"/>
      <c r="AH914" s="3" t="s">
        <v>5423</v>
      </c>
      <c r="AI914" s="18" t="s">
        <v>5423</v>
      </c>
      <c r="AJ914" s="18" t="s">
        <v>5423</v>
      </c>
      <c r="AK914" s="18" t="s">
        <v>5423</v>
      </c>
      <c r="AL914" s="18" t="s">
        <v>5423</v>
      </c>
      <c r="AM914" s="18" t="s">
        <v>5423</v>
      </c>
      <c r="AN914" s="18" t="s">
        <v>5423</v>
      </c>
      <c r="AO914" s="18" t="s">
        <v>5423</v>
      </c>
      <c r="AP914" s="18" t="s">
        <v>5423</v>
      </c>
      <c r="AQ914" s="18" t="s">
        <v>5423</v>
      </c>
      <c r="AR914" s="18" t="s">
        <v>5423</v>
      </c>
      <c r="AS914" s="18" t="s">
        <v>5423</v>
      </c>
      <c r="AT914" s="18" t="s">
        <v>5423</v>
      </c>
      <c r="AU914" s="9" t="s">
        <v>6170</v>
      </c>
      <c r="AV914" s="14"/>
      <c r="AW914" s="14" t="s">
        <v>5423</v>
      </c>
      <c r="AX914" s="14" t="str">
        <f>_xlfn.XLOOKUP(B914,'[4]cell downs 18042026 17h'!$B:$B,'[4]cell downs 18042026 17h'!$B:$B,"")</f>
        <v/>
      </c>
      <c r="AY914" s="14" t="str">
        <f>_xlfn.XLOOKUP(B914,'[5]Cells Huawei 19042026 15h'!$B:$B,'[5]Cells Huawei 19042026 15h'!$B:$B,"")</f>
        <v/>
      </c>
      <c r="AZ914" s="105" t="str">
        <f>_xlfn.XLOOKUP(B914,'INCIDENT-04-23-2026'!E:E,'INCIDENT-04-23-2026'!F:F,"")</f>
        <v/>
      </c>
      <c r="BA914" s="105" t="str">
        <f>_xlfn.XLOOKUP(B914,'[6]Eneo 17H'!$C:$C,'[6]Eneo 17H'!$I:$I,"")</f>
        <v/>
      </c>
      <c r="BC914" s="105" t="str">
        <f>_xlfn.XLOOKUP(B914,'[6]Eneo 17H'!$C:$C,'[6]Eneo 17H'!$I:$I,"")</f>
        <v/>
      </c>
      <c r="BD914" s="105" t="str">
        <f>_xlfn.XLOOKUP(B914,'[7]Eneo 12H'!$C:$C,'[7]Eneo 12H'!$I:$I,"")</f>
        <v/>
      </c>
      <c r="BE914" s="105">
        <v>0</v>
      </c>
    </row>
    <row r="915" spans="1:57" hidden="1" x14ac:dyDescent="0.3">
      <c r="A915" s="1" t="s">
        <v>3274</v>
      </c>
      <c r="B915" s="8" t="s">
        <v>3275</v>
      </c>
      <c r="C915" s="3" t="str">
        <f>_xlfn.XLOOKUP(B915,'[1]daily break down'!$D:$D,'[1]daily break down'!$E:$E,"")</f>
        <v>LITTORAL</v>
      </c>
      <c r="D915" s="1" t="s">
        <v>11</v>
      </c>
      <c r="E915" s="1" t="s">
        <v>12</v>
      </c>
      <c r="F915" s="3" t="s">
        <v>31</v>
      </c>
      <c r="G915" s="1" t="s">
        <v>354</v>
      </c>
      <c r="H915" s="27" t="str">
        <f>_xlfn.XLOOKUP(B915,[2]CALCULATION!$B:$B,[2]CALCULATION!$H:$H,"")</f>
        <v>ZTE</v>
      </c>
      <c r="I915" s="23">
        <v>0</v>
      </c>
      <c r="J915" s="23">
        <v>0</v>
      </c>
      <c r="K915" s="23">
        <v>3.3426860484029746</v>
      </c>
      <c r="L915" s="23">
        <v>1.909691010835165</v>
      </c>
      <c r="M915" s="23">
        <v>0</v>
      </c>
      <c r="N915" s="23">
        <v>0</v>
      </c>
      <c r="O915" s="23">
        <v>0</v>
      </c>
      <c r="P915" s="103" t="s">
        <v>6554</v>
      </c>
      <c r="Q915" s="36" t="s">
        <v>5796</v>
      </c>
      <c r="R915" s="36"/>
      <c r="S915" s="35" t="str" cm="1">
        <f t="array" ref="S915">IFERROR(_xlfn.IFS(
U915="MPR ISSUE","PDH",
U915="BSS Hardware Issue","BSS",
U915="Sites strategiques, MLL, Pylone, etc.","ENVTECH",
U915="AKTIVCO DEFAUT GE &amp; POWER Cabinet","AKTIVCO",
U915="AKTIVCO Coupure ENEO &amp; Baisse de tension","AKTIVCO GRID ONLY",
U915="Coupure ENEO &amp; Baisse de tension","IHS GRID ONLY",
U915="Defaut GE &amp; POWER Cabinet","IHS",
U915="Sharing","Partners",
U915="Sites strategiques &amp; DataCenter","SST &amp; DC",
U915="Exclu","Exclu",
U915="SAT","SAT",
U915="SPARE-ISSUE","SPARE-ISSUE",
U915="Fiber CAmtel","TRANS_FO_CAMTEL",
U915="Fiber AOF","Fiber AOF",
U915="Projet OCM (HUAWEI)","TRAVAUX-HUAWEI",
U915="Projet OCM (NOKIA)","TRAVAUX-NOKIA",
U915="ACCESS-ISSUE","ACCESS-ISSUE",
U915="Projet OCM (ZTE, NOKIA, autres projets)","TRAVAUX OCM",
U915="No root CAuse","No root cause",
U915="ODU HS","PDH",
U915="IP &amp; VLAN","PDH",
U915="Warehouse HUAWEI","SPARE-ISSUE",
U915="SPARE-HS","SPARE-ISSUE",
U915="Power Telco","BSS",U915="no impacts","no impacts"
),"")</f>
        <v/>
      </c>
      <c r="T915" s="35" t="str" cm="1">
        <f t="array" ref="T915">IFERROR(_xlfn.IFS(
U915="MPR ISSUE","TX ISSUE",
U915="BSS Hardware Issue","RAN ISSUE",
U915="Sites strategiques, MLL, Pylone, etc.","ENVTECH",
U915="AKTIVCO DEFAUT GE &amp; POWER Cabinet","POWER ISSUE",
U915="AKTIVCO Coupure ENEO &amp; Baisse de tension","POWER ISSUE",
U915="Coupure ENEO &amp; Baisse de tension","POWER ISSUE",
U915="Defaut GE &amp; POWER Cabinet","POWER ISSUE",
U915="Sharing","POWER ISSUE",
U915="Sites strategiques &amp; DataCenter","POWER ISSUE",
U915="Exclu","Exclu",
U915="SAT","TX ISSUE",
U915="SPARE-ISSUE","SPARE-ISSUE",
U915="Fiber CAmtel","TX ISSUE",
U915="Fiber AOF","TX ISSUE",
U915="Projet OCM (HUAWEI)","TRAVAUX-HUAWEI",
U915="Projet OCM (NOKIA)","TRAVAUX -NOKIA",
U915="ACCESS-ISSUE","ACCESS-ISSUE",
U915="Projet OCM (ZTE, NOKIA, autres projets)","TRAVAUX OCM",
U915="No root CAuse","No root cause",
U915="ODU HS","TX ISSUE",
U915="IP &amp; VLAN","TX ISSUE",
U915="Warehouse HUAWEI","SPARE-ISSUE",
U915="SPARE-HS","SPARE-ISSUE",
U915="Power Telco","RAN ISSUE",U915="no impacts","no impacts"
),"")</f>
        <v/>
      </c>
      <c r="U915" s="28"/>
      <c r="V915" s="35" t="str" cm="1">
        <f t="array" ref="V915">IFERROR(_xlfn.IFS(
U915="MPR ISSUE","ACTIVE",
U915="BSS Hardware Issue","ACTIVE",
U915="Sites strategiques, MLL, Pylone, etc.","PASSIVE",
U915="AKTIVCO DEFAUT GE &amp; POWER Cabinet","PASSIVE",
U915="AKTIVCO Coupure ENEO &amp; Baisse de tension","PASSIVE",
U915="Coupure ENEO &amp; Baisse de tension","PASSIVE",
U915="Defaut GE &amp; POWER Cabinet","PASSIVE",
U915="Sharing","PASSIVE",
U915="Sites strategiques &amp; DataCenter","PASSIVE",
U915="Exclu","Exclu",
U915="SAT","ACTIVE",
U915="SPARE-ISSUE","SPARE-ISSUE",
U915="Fiber CAmtel","ACTIVE",
U915="Fiber AOF","ACTIVE",
U915="Projet OCM (HUAWEI)","PLANNED WORKS",
U915="Projet OCM (NOKIA)","PLANNED WORKS",
U915="ACCESS-ISSUE","ACCESS-ISSUE",
U915="Projet OCM (ZTE, NOKIA, autres projets)","PLANNED WORKS",
U915="No root CAuse","No root cause",
U915="ODU HS","ACTIVE",
U915="IP &amp; VLAN","ACTIVE",
U915="Warehouse HUAWEI","SPARE-ISSUE",
U915="SPARE-HS","SPARE-ISSUE",
U915="Power Telco","ACTIVE",U915="no impacts","no impacts"
),"")</f>
        <v/>
      </c>
      <c r="W915" s="102"/>
      <c r="X915" s="102"/>
      <c r="Y915" s="102"/>
      <c r="Z915" s="102"/>
      <c r="AA915" s="102"/>
      <c r="AB915" s="104" t="s">
        <v>5423</v>
      </c>
      <c r="AC915" s="9"/>
      <c r="AD915" s="9"/>
      <c r="AE915" s="7" t="s">
        <v>5423</v>
      </c>
      <c r="AF915" s="6"/>
      <c r="AG915" s="7"/>
      <c r="AH915" s="3" t="s">
        <v>5423</v>
      </c>
      <c r="AI915" s="18" t="s">
        <v>5423</v>
      </c>
      <c r="AJ915" s="18" t="s">
        <v>5423</v>
      </c>
      <c r="AK915" s="18" t="s">
        <v>5423</v>
      </c>
      <c r="AL915" s="18" t="s">
        <v>5423</v>
      </c>
      <c r="AM915" s="18" t="s">
        <v>5423</v>
      </c>
      <c r="AN915" s="18" t="s">
        <v>5423</v>
      </c>
      <c r="AO915" s="18" t="s">
        <v>5423</v>
      </c>
      <c r="AP915" s="18" t="s">
        <v>5423</v>
      </c>
      <c r="AQ915" s="18" t="s">
        <v>5423</v>
      </c>
      <c r="AR915" s="18" t="s">
        <v>5423</v>
      </c>
      <c r="AS915" s="18" t="s">
        <v>5423</v>
      </c>
      <c r="AT915" s="18" t="s">
        <v>5423</v>
      </c>
      <c r="AU915" s="9" t="s">
        <v>5423</v>
      </c>
      <c r="AV915" s="14"/>
      <c r="AW915" s="14" t="s">
        <v>5423</v>
      </c>
      <c r="AX915" s="14" t="str">
        <f>_xlfn.XLOOKUP(B915,'[4]cell downs 18042026 17h'!$B:$B,'[4]cell downs 18042026 17h'!$B:$B,"")</f>
        <v/>
      </c>
      <c r="AY915" s="14" t="str">
        <f>_xlfn.XLOOKUP(B915,'[5]Cells Huawei 19042026 15h'!$B:$B,'[5]Cells Huawei 19042026 15h'!$B:$B,"")</f>
        <v/>
      </c>
      <c r="AZ915" s="105" t="str">
        <f>_xlfn.XLOOKUP(B915,'INCIDENT-04-23-2026'!E:E,'INCIDENT-04-23-2026'!F:F,"")</f>
        <v/>
      </c>
      <c r="BA915" s="105" t="str">
        <f>_xlfn.XLOOKUP(B915,'[6]Eneo 17H'!$C:$C,'[6]Eneo 17H'!$I:$I,"")</f>
        <v/>
      </c>
      <c r="BB915" s="105" t="str">
        <f>_xlfn.XLOOKUP(B915,[8]ALL!$B:$B,[8]ALL!$M:$M,"")</f>
        <v/>
      </c>
      <c r="BC915" s="105" t="str">
        <f>_xlfn.XLOOKUP(B915,'[6]Eneo 17H'!$C:$C,'[6]Eneo 17H'!$I:$I,"")</f>
        <v/>
      </c>
      <c r="BD915" s="105" t="str">
        <f>_xlfn.XLOOKUP(B915,'[7]Eneo 12H'!$C:$C,'[7]Eneo 12H'!$I:$I,"")</f>
        <v/>
      </c>
      <c r="BE915" s="105" t="s">
        <v>7244</v>
      </c>
    </row>
    <row r="916" spans="1:57" hidden="1" x14ac:dyDescent="0.3">
      <c r="A916" s="1" t="s">
        <v>1663</v>
      </c>
      <c r="B916" s="8" t="s">
        <v>1664</v>
      </c>
      <c r="C916" s="3" t="str">
        <f>_xlfn.XLOOKUP(B916,'[1]daily break down'!$D:$D,'[1]daily break down'!$E:$E,"")</f>
        <v>Douala</v>
      </c>
      <c r="D916" s="1" t="s">
        <v>11</v>
      </c>
      <c r="E916" s="1" t="s">
        <v>12</v>
      </c>
      <c r="F916" s="3" t="s">
        <v>31</v>
      </c>
      <c r="G916" s="1" t="s">
        <v>32</v>
      </c>
      <c r="H916" s="27" t="str">
        <f>_xlfn.XLOOKUP(B916,[2]CALCULATION!$B:$B,[2]CALCULATION!$H:$H,"")</f>
        <v>ZTE</v>
      </c>
      <c r="I916" s="23">
        <v>0</v>
      </c>
      <c r="J916" s="23">
        <v>0</v>
      </c>
      <c r="K916" s="23">
        <v>3.1680271264407174</v>
      </c>
      <c r="L916" s="23">
        <v>0</v>
      </c>
      <c r="M916" s="23">
        <v>0</v>
      </c>
      <c r="N916" s="23">
        <v>0</v>
      </c>
      <c r="O916" s="23">
        <v>1.9083533799612042E-3</v>
      </c>
      <c r="P916" s="103" t="s">
        <v>6554</v>
      </c>
      <c r="Q916" s="36" t="s">
        <v>5796</v>
      </c>
      <c r="R916" s="36"/>
      <c r="S916" s="35" t="str" cm="1">
        <f t="array" ref="S916">IFERROR(_xlfn.IFS(
U916="MPR ISSUE","PDH",
U916="BSS Hardware Issue","BSS",
U916="Sites strategiques, MLL, Pylone, etc.","ENVTECH",
U916="AKTIVCO DEFAUT GE &amp; POWER Cabinet","AKTIVCO",
U916="AKTIVCO Coupure ENEO &amp; Baisse de tension","AKTIVCO GRID ONLY",
U916="Coupure ENEO &amp; Baisse de tension","IHS GRID ONLY",
U916="Defaut GE &amp; POWER Cabinet","IHS",
U916="Sharing","Partners",
U916="Sites strategiques &amp; DataCenter","SST &amp; DC",
U916="Exclu","Exclu",
U916="SAT","SAT",
U916="SPARE-ISSUE","SPARE-ISSUE",
U916="Fiber CAmtel","TRANS_FO_CAMTEL",
U916="Fiber AOF","Fiber AOF",
U916="Projet OCM (HUAWEI)","TRAVAUX-HUAWEI",
U916="Projet OCM (NOKIA)","TRAVAUX-NOKIA",
U916="ACCESS-ISSUE","ACCESS-ISSUE",
U916="Projet OCM (ZTE, NOKIA, autres projets)","TRAVAUX OCM",
U916="No root CAuse","No root cause",
U916="ODU HS","PDH",
U916="IP &amp; VLAN","PDH",
U916="Warehouse HUAWEI","SPARE-ISSUE",
U916="SPARE-HS","SPARE-ISSUE",
U916="Power Telco","BSS",U916="no impacts","no impacts"
),"")</f>
        <v/>
      </c>
      <c r="T916" s="35" t="str" cm="1">
        <f t="array" ref="T916">IFERROR(_xlfn.IFS(
U916="MPR ISSUE","TX ISSUE",
U916="BSS Hardware Issue","RAN ISSUE",
U916="Sites strategiques, MLL, Pylone, etc.","ENVTECH",
U916="AKTIVCO DEFAUT GE &amp; POWER Cabinet","POWER ISSUE",
U916="AKTIVCO Coupure ENEO &amp; Baisse de tension","POWER ISSUE",
U916="Coupure ENEO &amp; Baisse de tension","POWER ISSUE",
U916="Defaut GE &amp; POWER Cabinet","POWER ISSUE",
U916="Sharing","POWER ISSUE",
U916="Sites strategiques &amp; DataCenter","POWER ISSUE",
U916="Exclu","Exclu",
U916="SAT","TX ISSUE",
U916="SPARE-ISSUE","SPARE-ISSUE",
U916="Fiber CAmtel","TX ISSUE",
U916="Fiber AOF","TX ISSUE",
U916="Projet OCM (HUAWEI)","TRAVAUX-HUAWEI",
U916="Projet OCM (NOKIA)","TRAVAUX -NOKIA",
U916="ACCESS-ISSUE","ACCESS-ISSUE",
U916="Projet OCM (ZTE, NOKIA, autres projets)","TRAVAUX OCM",
U916="No root CAuse","No root cause",
U916="ODU HS","TX ISSUE",
U916="IP &amp; VLAN","TX ISSUE",
U916="Warehouse HUAWEI","SPARE-ISSUE",
U916="SPARE-HS","SPARE-ISSUE",
U916="Power Telco","RAN ISSUE",U916="no impacts","no impacts"
),"")</f>
        <v/>
      </c>
      <c r="U916" s="28"/>
      <c r="V916" s="35" t="str" cm="1">
        <f t="array" ref="V916">IFERROR(_xlfn.IFS(
U916="MPR ISSUE","ACTIVE",
U916="BSS Hardware Issue","ACTIVE",
U916="Sites strategiques, MLL, Pylone, etc.","PASSIVE",
U916="AKTIVCO DEFAUT GE &amp; POWER Cabinet","PASSIVE",
U916="AKTIVCO Coupure ENEO &amp; Baisse de tension","PASSIVE",
U916="Coupure ENEO &amp; Baisse de tension","PASSIVE",
U916="Defaut GE &amp; POWER Cabinet","PASSIVE",
U916="Sharing","PASSIVE",
U916="Sites strategiques &amp; DataCenter","PASSIVE",
U916="Exclu","Exclu",
U916="SAT","ACTIVE",
U916="SPARE-ISSUE","SPARE-ISSUE",
U916="Fiber CAmtel","ACTIVE",
U916="Fiber AOF","ACTIVE",
U916="Projet OCM (HUAWEI)","PLANNED WORKS",
U916="Projet OCM (NOKIA)","PLANNED WORKS",
U916="ACCESS-ISSUE","ACCESS-ISSUE",
U916="Projet OCM (ZTE, NOKIA, autres projets)","PLANNED WORKS",
U916="No root CAuse","No root cause",
U916="ODU HS","ACTIVE",
U916="IP &amp; VLAN","ACTIVE",
U916="Warehouse HUAWEI","SPARE-ISSUE",
U916="SPARE-HS","SPARE-ISSUE",
U916="Power Telco","ACTIVE",U916="no impacts","no impacts"
),"")</f>
        <v/>
      </c>
      <c r="W916" s="102"/>
      <c r="X916" s="102"/>
      <c r="Y916" s="102"/>
      <c r="Z916" s="102"/>
      <c r="AA916" s="102"/>
      <c r="AB916" s="104" t="s">
        <v>5423</v>
      </c>
      <c r="AC916" s="9"/>
      <c r="AD916" s="9"/>
      <c r="AE916" s="7" t="s">
        <v>5423</v>
      </c>
      <c r="AF916" s="6"/>
      <c r="AG916" s="7"/>
      <c r="AH916" s="3" t="s">
        <v>5423</v>
      </c>
      <c r="AI916" s="18" t="s">
        <v>5423</v>
      </c>
      <c r="AJ916" s="18" t="s">
        <v>5423</v>
      </c>
      <c r="AK916" s="18" t="s">
        <v>5423</v>
      </c>
      <c r="AL916" s="18" t="s">
        <v>5423</v>
      </c>
      <c r="AM916" s="18" t="s">
        <v>5423</v>
      </c>
      <c r="AN916" s="18" t="s">
        <v>5423</v>
      </c>
      <c r="AO916" s="18" t="s">
        <v>5423</v>
      </c>
      <c r="AP916" s="18" t="s">
        <v>5423</v>
      </c>
      <c r="AQ916" s="18" t="s">
        <v>5423</v>
      </c>
      <c r="AR916" s="18" t="s">
        <v>5423</v>
      </c>
      <c r="AS916" s="18" t="s">
        <v>5423</v>
      </c>
      <c r="AT916" s="18" t="s">
        <v>5423</v>
      </c>
      <c r="AU916" s="9" t="s">
        <v>5423</v>
      </c>
      <c r="AV916" s="14"/>
      <c r="AW916" s="14" t="s">
        <v>5423</v>
      </c>
      <c r="AX916" s="14" t="str">
        <f>_xlfn.XLOOKUP(B916,'[4]cell downs 18042026 17h'!$B:$B,'[4]cell downs 18042026 17h'!$B:$B,"")</f>
        <v/>
      </c>
      <c r="AY916" s="14" t="str">
        <f>_xlfn.XLOOKUP(B916,'[5]Cells Huawei 19042026 15h'!$B:$B,'[5]Cells Huawei 19042026 15h'!$B:$B,"")</f>
        <v/>
      </c>
      <c r="AZ916" s="105" t="str">
        <f>_xlfn.XLOOKUP(B916,'INCIDENT-04-23-2026'!E:E,'INCIDENT-04-23-2026'!F:F,"")</f>
        <v/>
      </c>
      <c r="BA916" s="105" t="str">
        <f>_xlfn.XLOOKUP(B916,'[6]Eneo 17H'!$C:$C,'[6]Eneo 17H'!$I:$I,"")</f>
        <v/>
      </c>
      <c r="BB916" s="105" t="str">
        <f>_xlfn.XLOOKUP(B916,[8]ALL!$B:$B,[8]ALL!$M:$M,"")</f>
        <v/>
      </c>
      <c r="BC916" s="105" t="str">
        <f>_xlfn.XLOOKUP(B916,'[6]Eneo 17H'!$C:$C,'[6]Eneo 17H'!$I:$I,"")</f>
        <v/>
      </c>
      <c r="BD916" s="105" t="str">
        <f>_xlfn.XLOOKUP(B916,'[7]Eneo 12H'!$C:$C,'[7]Eneo 12H'!$I:$I,"")</f>
        <v/>
      </c>
      <c r="BE916" s="105">
        <v>0</v>
      </c>
    </row>
    <row r="917" spans="1:57" hidden="1" x14ac:dyDescent="0.3">
      <c r="A917" s="1" t="s">
        <v>57</v>
      </c>
      <c r="B917" s="8" t="s">
        <v>58</v>
      </c>
      <c r="C917" s="3" t="str">
        <f>_xlfn.XLOOKUP(B917,'[1]daily break down'!$D:$D,'[1]daily break down'!$E:$E,"")</f>
        <v>Yaounde</v>
      </c>
      <c r="D917" s="1" t="s">
        <v>18</v>
      </c>
      <c r="E917" s="1" t="s">
        <v>5416</v>
      </c>
      <c r="F917" s="3" t="s">
        <v>37</v>
      </c>
      <c r="G917" s="1" t="s">
        <v>38</v>
      </c>
      <c r="H917" s="27" t="str">
        <f>_xlfn.XLOOKUP(B917,[2]CALCULATION!$B:$B,[2]CALCULATION!$H:$H,"")</f>
        <v>ZTE</v>
      </c>
      <c r="I917" s="23">
        <v>0</v>
      </c>
      <c r="J917" s="23">
        <v>9.5417668998068767E-3</v>
      </c>
      <c r="K917" s="23">
        <v>2.9917095421949425</v>
      </c>
      <c r="L917" s="23">
        <v>15.80209341015258</v>
      </c>
      <c r="M917" s="23">
        <v>0</v>
      </c>
      <c r="N917" s="23">
        <v>0</v>
      </c>
      <c r="O917" s="23">
        <v>8.899704080380693E-3</v>
      </c>
      <c r="P917" s="103" t="s">
        <v>6554</v>
      </c>
      <c r="Q917" s="36" t="s">
        <v>5796</v>
      </c>
      <c r="R917" s="36"/>
      <c r="S917" s="35" t="str" cm="1">
        <f t="array" ref="S917">IFERROR(_xlfn.IFS(
U917="MPR ISSUE","PDH",
U917="BSS Hardware Issue","BSS",
U917="Sites strategiques, MLL, Pylone, etc.","ENVTECH",
U917="AKTIVCO DEFAUT GE &amp; POWER Cabinet","AKTIVCO",
U917="AKTIVCO Coupure ENEO &amp; Baisse de tension","AKTIVCO GRID ONLY",
U917="Coupure ENEO &amp; Baisse de tension","IHS GRID ONLY",
U917="Defaut GE &amp; POWER Cabinet","IHS",
U917="Sharing","Partners",
U917="Sites strategiques &amp; DataCenter","SST &amp; DC",
U917="Exclu","Exclu",
U917="SAT","SAT",
U917="SPARE-ISSUE","SPARE-ISSUE",
U917="Fiber CAmtel","TRANS_FO_CAMTEL",
U917="Fiber AOF","Fiber AOF",
U917="Projet OCM (HUAWEI)","TRAVAUX-HUAWEI",
U917="Projet OCM (NOKIA)","TRAVAUX-NOKIA",
U917="ACCESS-ISSUE","ACCESS-ISSUE",
U917="Projet OCM (ZTE, NOKIA, autres projets)","TRAVAUX OCM",
U917="No root CAuse","No root cause",
U917="ODU HS","PDH",
U917="IP &amp; VLAN","PDH",
U917="Warehouse HUAWEI","SPARE-ISSUE",
U917="SPARE-HS","SPARE-ISSUE",
U917="Power Telco","BSS",U917="no impacts","no impacts"
),"")</f>
        <v/>
      </c>
      <c r="T917" s="35" t="str" cm="1">
        <f t="array" ref="T917">IFERROR(_xlfn.IFS(
U917="MPR ISSUE","TX ISSUE",
U917="BSS Hardware Issue","RAN ISSUE",
U917="Sites strategiques, MLL, Pylone, etc.","ENVTECH",
U917="AKTIVCO DEFAUT GE &amp; POWER Cabinet","POWER ISSUE",
U917="AKTIVCO Coupure ENEO &amp; Baisse de tension","POWER ISSUE",
U917="Coupure ENEO &amp; Baisse de tension","POWER ISSUE",
U917="Defaut GE &amp; POWER Cabinet","POWER ISSUE",
U917="Sharing","POWER ISSUE",
U917="Sites strategiques &amp; DataCenter","POWER ISSUE",
U917="Exclu","Exclu",
U917="SAT","TX ISSUE",
U917="SPARE-ISSUE","SPARE-ISSUE",
U917="Fiber CAmtel","TX ISSUE",
U917="Fiber AOF","TX ISSUE",
U917="Projet OCM (HUAWEI)","TRAVAUX-HUAWEI",
U917="Projet OCM (NOKIA)","TRAVAUX -NOKIA",
U917="ACCESS-ISSUE","ACCESS-ISSUE",
U917="Projet OCM (ZTE, NOKIA, autres projets)","TRAVAUX OCM",
U917="No root CAuse","No root cause",
U917="ODU HS","TX ISSUE",
U917="IP &amp; VLAN","TX ISSUE",
U917="Warehouse HUAWEI","SPARE-ISSUE",
U917="SPARE-HS","SPARE-ISSUE",
U917="Power Telco","RAN ISSUE",U917="no impacts","no impacts"
),"")</f>
        <v/>
      </c>
      <c r="U917" s="28"/>
      <c r="V917" s="35" t="str" cm="1">
        <f t="array" ref="V917">IFERROR(_xlfn.IFS(
U917="MPR ISSUE","ACTIVE",
U917="BSS Hardware Issue","ACTIVE",
U917="Sites strategiques, MLL, Pylone, etc.","PASSIVE",
U917="AKTIVCO DEFAUT GE &amp; POWER Cabinet","PASSIVE",
U917="AKTIVCO Coupure ENEO &amp; Baisse de tension","PASSIVE",
U917="Coupure ENEO &amp; Baisse de tension","PASSIVE",
U917="Defaut GE &amp; POWER Cabinet","PASSIVE",
U917="Sharing","PASSIVE",
U917="Sites strategiques &amp; DataCenter","PASSIVE",
U917="Exclu","Exclu",
U917="SAT","ACTIVE",
U917="SPARE-ISSUE","SPARE-ISSUE",
U917="Fiber CAmtel","ACTIVE",
U917="Fiber AOF","ACTIVE",
U917="Projet OCM (HUAWEI)","PLANNED WORKS",
U917="Projet OCM (NOKIA)","PLANNED WORKS",
U917="ACCESS-ISSUE","ACCESS-ISSUE",
U917="Projet OCM (ZTE, NOKIA, autres projets)","PLANNED WORKS",
U917="No root CAuse","No root cause",
U917="ODU HS","ACTIVE",
U917="IP &amp; VLAN","ACTIVE",
U917="Warehouse HUAWEI","SPARE-ISSUE",
U917="SPARE-HS","SPARE-ISSUE",
U917="Power Telco","ACTIVE",U917="no impacts","no impacts"
),"")</f>
        <v/>
      </c>
      <c r="W917" s="102"/>
      <c r="X917" s="102"/>
      <c r="Y917" s="102"/>
      <c r="Z917" s="102"/>
      <c r="AA917" s="102"/>
      <c r="AB917" s="104" t="s">
        <v>5423</v>
      </c>
      <c r="AC917" s="9"/>
      <c r="AD917" s="9"/>
      <c r="AE917" s="7" t="s">
        <v>5423</v>
      </c>
      <c r="AF917" s="6"/>
      <c r="AG917" s="7"/>
      <c r="AH917" s="3" t="s">
        <v>5423</v>
      </c>
      <c r="AI917" s="18" t="s">
        <v>5423</v>
      </c>
      <c r="AJ917" s="18" t="s">
        <v>5423</v>
      </c>
      <c r="AK917" s="18" t="s">
        <v>5423</v>
      </c>
      <c r="AL917" s="18" t="s">
        <v>5423</v>
      </c>
      <c r="AM917" s="18" t="s">
        <v>5423</v>
      </c>
      <c r="AN917" s="18" t="s">
        <v>5423</v>
      </c>
      <c r="AO917" s="18" t="s">
        <v>5423</v>
      </c>
      <c r="AP917" s="18" t="s">
        <v>5423</v>
      </c>
      <c r="AQ917" s="18" t="s">
        <v>5423</v>
      </c>
      <c r="AR917" s="18" t="s">
        <v>5423</v>
      </c>
      <c r="AS917" s="18" t="s">
        <v>5423</v>
      </c>
      <c r="AT917" s="18" t="s">
        <v>5423</v>
      </c>
      <c r="AU917" s="9" t="s">
        <v>5423</v>
      </c>
      <c r="AV917" s="14"/>
      <c r="AW917" s="14" t="s">
        <v>5423</v>
      </c>
      <c r="AX917" s="14" t="str">
        <f>_xlfn.XLOOKUP(B917,'[4]cell downs 18042026 17h'!$B:$B,'[4]cell downs 18042026 17h'!$B:$B,"")</f>
        <v/>
      </c>
      <c r="AY917" s="14" t="str">
        <f>_xlfn.XLOOKUP(B917,'[5]Cells Huawei 19042026 15h'!$B:$B,'[5]Cells Huawei 19042026 15h'!$B:$B,"")</f>
        <v/>
      </c>
      <c r="AZ917" s="105" t="str">
        <f>_xlfn.XLOOKUP(B917,'INCIDENT-04-23-2026'!E:E,'INCIDENT-04-23-2026'!F:F,"")</f>
        <v/>
      </c>
      <c r="BA917" s="105" t="str">
        <f>_xlfn.XLOOKUP(B917,'[6]Eneo 17H'!$C:$C,'[6]Eneo 17H'!$I:$I,"")</f>
        <v/>
      </c>
      <c r="BB917" s="105" t="str">
        <f>_xlfn.XLOOKUP(B917,[8]ALL!$B:$B,[8]ALL!$M:$M,"")</f>
        <v/>
      </c>
      <c r="BC917" s="105" t="str">
        <f>_xlfn.XLOOKUP(B917,'[6]Eneo 17H'!$C:$C,'[6]Eneo 17H'!$I:$I,"")</f>
        <v/>
      </c>
      <c r="BD917" s="105" t="str">
        <f>_xlfn.XLOOKUP(B917,'[7]Eneo 12H'!$C:$C,'[7]Eneo 12H'!$I:$I,"")</f>
        <v/>
      </c>
      <c r="BE917" s="105" t="s">
        <v>7245</v>
      </c>
    </row>
    <row r="918" spans="1:57" hidden="1" x14ac:dyDescent="0.3">
      <c r="A918" s="1" t="s">
        <v>728</v>
      </c>
      <c r="B918" s="8" t="s">
        <v>729</v>
      </c>
      <c r="C918" s="3" t="str">
        <f>_xlfn.XLOOKUP(B918,'[1]daily break down'!$D:$D,'[1]daily break down'!$E:$E,"")</f>
        <v>ADAMAOUA</v>
      </c>
      <c r="D918" s="1" t="s">
        <v>11</v>
      </c>
      <c r="E918" s="1" t="s">
        <v>66</v>
      </c>
      <c r="F918" s="3" t="s">
        <v>90</v>
      </c>
      <c r="G918" s="1" t="s">
        <v>728</v>
      </c>
      <c r="H918" s="26" t="str">
        <f>_xlfn.XLOOKUP(B918,[2]CALCULATION!$B:$B,[2]CALCULATION!$H:$H,"")</f>
        <v>NOKIA</v>
      </c>
      <c r="I918" s="23">
        <v>2.9432989117645662E-3</v>
      </c>
      <c r="J918" s="23">
        <v>3.9595645095496625E-3</v>
      </c>
      <c r="K918" s="23">
        <v>2.9393291093473302</v>
      </c>
      <c r="L918" s="23">
        <v>0</v>
      </c>
      <c r="M918" s="23">
        <v>0</v>
      </c>
      <c r="N918" s="23">
        <v>0</v>
      </c>
      <c r="O918" s="23">
        <v>3.3172861725198018E-3</v>
      </c>
      <c r="P918" s="103" t="s">
        <v>6554</v>
      </c>
      <c r="Q918" s="36" t="s">
        <v>5796</v>
      </c>
      <c r="R918" s="36"/>
      <c r="S918" s="35" t="str" cm="1">
        <f t="array" ref="S918">IFERROR(_xlfn.IFS(
U918="MPR ISSUE","PDH",
U918="BSS Hardware Issue","BSS",
U918="Sites strategiques, MLL, Pylone, etc.","ENVTECH",
U918="AKTIVCO DEFAUT GE &amp; POWER Cabinet","AKTIVCO",
U918="AKTIVCO Coupure ENEO &amp; Baisse de tension","AKTIVCO GRID ONLY",
U918="Coupure ENEO &amp; Baisse de tension","IHS GRID ONLY",
U918="Defaut GE &amp; POWER Cabinet","IHS",
U918="Sharing","Partners",
U918="Sites strategiques &amp; DataCenter","SST &amp; DC",
U918="Exclu","Exclu",
U918="SAT","SAT",
U918="SPARE-ISSUE","SPARE-ISSUE",
U918="Fiber CAmtel","TRANS_FO_CAMTEL",
U918="Fiber AOF","Fiber AOF",
U918="Projet OCM (HUAWEI)","TRAVAUX-HUAWEI",
U918="Projet OCM (NOKIA)","TRAVAUX-NOKIA",
U918="ACCESS-ISSUE","ACCESS-ISSUE",
U918="Projet OCM (ZTE, NOKIA, autres projets)","TRAVAUX OCM",
U918="No root CAuse","No root cause",
U918="ODU HS","PDH",
U918="IP &amp; VLAN","PDH",
U918="Warehouse HUAWEI","SPARE-ISSUE",
U918="SPARE-HS","SPARE-ISSUE",
U918="Power Telco","BSS",U918="no impacts","no impacts"
),"")</f>
        <v/>
      </c>
      <c r="T918" s="35" t="str" cm="1">
        <f t="array" ref="T918">IFERROR(_xlfn.IFS(
U918="MPR ISSUE","TX ISSUE",
U918="BSS Hardware Issue","RAN ISSUE",
U918="Sites strategiques, MLL, Pylone, etc.","ENVTECH",
U918="AKTIVCO DEFAUT GE &amp; POWER Cabinet","POWER ISSUE",
U918="AKTIVCO Coupure ENEO &amp; Baisse de tension","POWER ISSUE",
U918="Coupure ENEO &amp; Baisse de tension","POWER ISSUE",
U918="Defaut GE &amp; POWER Cabinet","POWER ISSUE",
U918="Sharing","POWER ISSUE",
U918="Sites strategiques &amp; DataCenter","POWER ISSUE",
U918="Exclu","Exclu",
U918="SAT","TX ISSUE",
U918="SPARE-ISSUE","SPARE-ISSUE",
U918="Fiber CAmtel","TX ISSUE",
U918="Fiber AOF","TX ISSUE",
U918="Projet OCM (HUAWEI)","TRAVAUX-HUAWEI",
U918="Projet OCM (NOKIA)","TRAVAUX -NOKIA",
U918="ACCESS-ISSUE","ACCESS-ISSUE",
U918="Projet OCM (ZTE, NOKIA, autres projets)","TRAVAUX OCM",
U918="No root CAuse","No root cause",
U918="ODU HS","TX ISSUE",
U918="IP &amp; VLAN","TX ISSUE",
U918="Warehouse HUAWEI","SPARE-ISSUE",
U918="SPARE-HS","SPARE-ISSUE",
U918="Power Telco","RAN ISSUE",U918="no impacts","no impacts"
),"")</f>
        <v/>
      </c>
      <c r="U918" s="28"/>
      <c r="V918" s="35" t="str" cm="1">
        <f t="array" ref="V918">IFERROR(_xlfn.IFS(
U918="MPR ISSUE","ACTIVE",
U918="BSS Hardware Issue","ACTIVE",
U918="Sites strategiques, MLL, Pylone, etc.","PASSIVE",
U918="AKTIVCO DEFAUT GE &amp; POWER Cabinet","PASSIVE",
U918="AKTIVCO Coupure ENEO &amp; Baisse de tension","PASSIVE",
U918="Coupure ENEO &amp; Baisse de tension","PASSIVE",
U918="Defaut GE &amp; POWER Cabinet","PASSIVE",
U918="Sharing","PASSIVE",
U918="Sites strategiques &amp; DataCenter","PASSIVE",
U918="Exclu","Exclu",
U918="SAT","ACTIVE",
U918="SPARE-ISSUE","SPARE-ISSUE",
U918="Fiber CAmtel","ACTIVE",
U918="Fiber AOF","ACTIVE",
U918="Projet OCM (HUAWEI)","PLANNED WORKS",
U918="Projet OCM (NOKIA)","PLANNED WORKS",
U918="ACCESS-ISSUE","ACCESS-ISSUE",
U918="Projet OCM (ZTE, NOKIA, autres projets)","PLANNED WORKS",
U918="No root CAuse","No root cause",
U918="ODU HS","ACTIVE",
U918="IP &amp; VLAN","ACTIVE",
U918="Warehouse HUAWEI","SPARE-ISSUE",
U918="SPARE-HS","SPARE-ISSUE",
U918="Power Telco","ACTIVE",U918="no impacts","no impacts"
),"")</f>
        <v/>
      </c>
      <c r="W918" s="102"/>
      <c r="X918" s="102"/>
      <c r="Y918" s="102"/>
      <c r="Z918" s="102"/>
      <c r="AA918" s="102"/>
      <c r="AB918" s="104" t="s">
        <v>5423</v>
      </c>
      <c r="AC918" s="9"/>
      <c r="AD918" s="9"/>
      <c r="AE918" s="7" t="s">
        <v>5423</v>
      </c>
      <c r="AF918" s="6"/>
      <c r="AG918" s="7"/>
      <c r="AH918" s="3" t="s">
        <v>5423</v>
      </c>
      <c r="AI918" s="18" t="s">
        <v>5423</v>
      </c>
      <c r="AJ918" s="18" t="s">
        <v>5423</v>
      </c>
      <c r="AK918" s="18" t="s">
        <v>5423</v>
      </c>
      <c r="AL918" s="18" t="s">
        <v>5423</v>
      </c>
      <c r="AM918" s="18" t="s">
        <v>5423</v>
      </c>
      <c r="AN918" s="18" t="s">
        <v>5423</v>
      </c>
      <c r="AO918" s="18" t="s">
        <v>5423</v>
      </c>
      <c r="AP918" s="18" t="s">
        <v>5423</v>
      </c>
      <c r="AQ918" s="18" t="s">
        <v>5423</v>
      </c>
      <c r="AR918" s="18" t="s">
        <v>5423</v>
      </c>
      <c r="AS918" s="18" t="s">
        <v>5423</v>
      </c>
      <c r="AT918" s="18" t="s">
        <v>5423</v>
      </c>
      <c r="AU918" s="9" t="s">
        <v>5423</v>
      </c>
      <c r="AV918" s="14"/>
      <c r="AW918" s="14" t="s">
        <v>5423</v>
      </c>
      <c r="AX918" s="14" t="str">
        <f>_xlfn.XLOOKUP(B918,'[4]cell downs 18042026 17h'!$B:$B,'[4]cell downs 18042026 17h'!$B:$B,"")</f>
        <v/>
      </c>
      <c r="AY918" s="14" t="str">
        <f>_xlfn.XLOOKUP(B918,'[5]Cells Huawei 19042026 15h'!$B:$B,'[5]Cells Huawei 19042026 15h'!$B:$B,"")</f>
        <v/>
      </c>
      <c r="AZ918" s="105" t="str">
        <f>_xlfn.XLOOKUP(B918,'INCIDENT-04-23-2026'!E:E,'INCIDENT-04-23-2026'!F:F,"")</f>
        <v/>
      </c>
      <c r="BA918" s="105" t="str">
        <f>_xlfn.XLOOKUP(B918,'[6]Eneo 17H'!$C:$C,'[6]Eneo 17H'!$I:$I,"")</f>
        <v/>
      </c>
      <c r="BB918" s="105" t="str">
        <f>_xlfn.XLOOKUP(B918,[8]ALL!$B:$B,[8]ALL!$M:$M,"")</f>
        <v/>
      </c>
      <c r="BC918" s="105" t="str">
        <f>_xlfn.XLOOKUP(B918,'[6]Eneo 17H'!$C:$C,'[6]Eneo 17H'!$I:$I,"")</f>
        <v/>
      </c>
      <c r="BD918" s="105" t="str">
        <f>_xlfn.XLOOKUP(B918,'[7]Eneo 12H'!$C:$C,'[7]Eneo 12H'!$I:$I,"")</f>
        <v/>
      </c>
      <c r="BE918" s="105" t="s">
        <v>5423</v>
      </c>
    </row>
    <row r="919" spans="1:57" hidden="1" x14ac:dyDescent="0.3">
      <c r="A919" s="3" t="s">
        <v>2145</v>
      </c>
      <c r="B919" s="21" t="s">
        <v>2146</v>
      </c>
      <c r="C919" s="3" t="str">
        <f>_xlfn.XLOOKUP(B919,'[1]daily break down'!$D:$D,'[1]daily break down'!$E:$E,"")</f>
        <v>Yaounde</v>
      </c>
      <c r="D919" s="1"/>
      <c r="E919" s="3" t="e">
        <v>#N/A</v>
      </c>
      <c r="F919" s="3" t="s">
        <v>37</v>
      </c>
      <c r="G919" s="3" t="s">
        <v>115</v>
      </c>
      <c r="H919" s="27" t="str">
        <f>_xlfn.XLOOKUP(B919,[2]CALCULATION!$B:$B,[2]CALCULATION!$H:$H,"")</f>
        <v>ZTE</v>
      </c>
      <c r="I919" s="23">
        <v>6.1288819831465631</v>
      </c>
      <c r="J919" s="23">
        <v>6.8933469450651046</v>
      </c>
      <c r="K919" s="23">
        <v>2.9260407838302904</v>
      </c>
      <c r="L919" s="23">
        <v>0</v>
      </c>
      <c r="M919" s="23">
        <v>0</v>
      </c>
      <c r="N919" s="23">
        <v>0</v>
      </c>
      <c r="O919" s="23">
        <v>8.5143415431765845</v>
      </c>
      <c r="P919" s="103" t="s">
        <v>6555</v>
      </c>
      <c r="Q919" s="36" t="s">
        <v>5796</v>
      </c>
      <c r="R919" s="36"/>
      <c r="S919" s="35" t="str" cm="1">
        <f t="array" ref="S919">IFERROR(_xlfn.IFS(
U919="MPR ISSUE","PDH",
U919="BSS Hardware Issue","BSS",
U919="Sites strategiques, MLL, Pylone, etc.","ENVTECH",
U919="AKTIVCO DEFAUT GE &amp; POWER Cabinet","AKTIVCO",
U919="AKTIVCO Coupure ENEO &amp; Baisse de tension","AKTIVCO GRID ONLY",
U919="Coupure ENEO &amp; Baisse de tension","IHS GRID ONLY",
U919="Defaut GE &amp; POWER Cabinet","IHS",
U919="Sharing","Partners",
U919="Sites strategiques &amp; DataCenter","SST &amp; DC",
U919="Exclu","Exclu",
U919="SAT","SAT",
U919="SPARE-ISSUE","SPARE-ISSUE",
U919="Fiber CAmtel","TRANS_FO_CAMTEL",
U919="Fiber AOF","Fiber AOF",
U919="Projet OCM (HUAWEI)","TRAVAUX-HUAWEI",
U919="Projet OCM (NOKIA)","TRAVAUX-NOKIA",
U919="ACCESS-ISSUE","ACCESS-ISSUE",
U919="Projet OCM (ZTE, NOKIA, autres projets)","TRAVAUX OCM",
U919="No root CAuse","No root cause",
U919="ODU HS","PDH",
U919="IP &amp; VLAN","PDH",
U919="Warehouse HUAWEI","SPARE-ISSUE",
U919="SPARE-HS","SPARE-ISSUE",
U919="Power Telco","BSS",U919="no impacts","no impacts"
),"")</f>
        <v/>
      </c>
      <c r="T919" s="35" t="str" cm="1">
        <f t="array" ref="T919">IFERROR(_xlfn.IFS(
U919="MPR ISSUE","TX ISSUE",
U919="BSS Hardware Issue","RAN ISSUE",
U919="Sites strategiques, MLL, Pylone, etc.","ENVTECH",
U919="AKTIVCO DEFAUT GE &amp; POWER Cabinet","POWER ISSUE",
U919="AKTIVCO Coupure ENEO &amp; Baisse de tension","POWER ISSUE",
U919="Coupure ENEO &amp; Baisse de tension","POWER ISSUE",
U919="Defaut GE &amp; POWER Cabinet","POWER ISSUE",
U919="Sharing","POWER ISSUE",
U919="Sites strategiques &amp; DataCenter","POWER ISSUE",
U919="Exclu","Exclu",
U919="SAT","TX ISSUE",
U919="SPARE-ISSUE","SPARE-ISSUE",
U919="Fiber CAmtel","TX ISSUE",
U919="Fiber AOF","TX ISSUE",
U919="Projet OCM (HUAWEI)","TRAVAUX-HUAWEI",
U919="Projet OCM (NOKIA)","TRAVAUX -NOKIA",
U919="ACCESS-ISSUE","ACCESS-ISSUE",
U919="Projet OCM (ZTE, NOKIA, autres projets)","TRAVAUX OCM",
U919="No root CAuse","No root cause",
U919="ODU HS","TX ISSUE",
U919="IP &amp; VLAN","TX ISSUE",
U919="Warehouse HUAWEI","SPARE-ISSUE",
U919="SPARE-HS","SPARE-ISSUE",
U919="Power Telco","RAN ISSUE",U919="no impacts","no impacts"
),"")</f>
        <v/>
      </c>
      <c r="U919" s="28"/>
      <c r="V919" s="35" t="str" cm="1">
        <f t="array" ref="V919">IFERROR(_xlfn.IFS(
U919="MPR ISSUE","ACTIVE",
U919="BSS Hardware Issue","ACTIVE",
U919="Sites strategiques, MLL, Pylone, etc.","PASSIVE",
U919="AKTIVCO DEFAUT GE &amp; POWER Cabinet","PASSIVE",
U919="AKTIVCO Coupure ENEO &amp; Baisse de tension","PASSIVE",
U919="Coupure ENEO &amp; Baisse de tension","PASSIVE",
U919="Defaut GE &amp; POWER Cabinet","PASSIVE",
U919="Sharing","PASSIVE",
U919="Sites strategiques &amp; DataCenter","PASSIVE",
U919="Exclu","Exclu",
U919="SAT","ACTIVE",
U919="SPARE-ISSUE","SPARE-ISSUE",
U919="Fiber CAmtel","ACTIVE",
U919="Fiber AOF","ACTIVE",
U919="Projet OCM (HUAWEI)","PLANNED WORKS",
U919="Projet OCM (NOKIA)","PLANNED WORKS",
U919="ACCESS-ISSUE","ACCESS-ISSUE",
U919="Projet OCM (ZTE, NOKIA, autres projets)","PLANNED WORKS",
U919="No root CAuse","No root cause",
U919="ODU HS","ACTIVE",
U919="IP &amp; VLAN","ACTIVE",
U919="Warehouse HUAWEI","SPARE-ISSUE",
U919="SPARE-HS","SPARE-ISSUE",
U919="Power Telco","ACTIVE",U919="no impacts","no impacts"
),"")</f>
        <v/>
      </c>
      <c r="W919" s="102"/>
      <c r="X919" s="102"/>
      <c r="Y919" s="102"/>
      <c r="Z919" s="102"/>
      <c r="AA919" s="102"/>
      <c r="AB919" s="104" t="s">
        <v>5423</v>
      </c>
      <c r="AC919" s="9"/>
      <c r="AD919" s="9"/>
      <c r="AE919" s="7"/>
      <c r="AF919" s="6"/>
      <c r="AG919" s="7"/>
      <c r="AH919" s="3" t="s">
        <v>5423</v>
      </c>
      <c r="AI919" s="18" t="s">
        <v>5423</v>
      </c>
      <c r="AJ919" s="18" t="s">
        <v>5423</v>
      </c>
      <c r="AK919" s="18" t="s">
        <v>5423</v>
      </c>
      <c r="AL919" s="18" t="s">
        <v>5423</v>
      </c>
      <c r="AM919" s="18" t="s">
        <v>5423</v>
      </c>
      <c r="AN919" s="18" t="s">
        <v>5423</v>
      </c>
      <c r="AO919" s="18" t="s">
        <v>5423</v>
      </c>
      <c r="AP919" s="18" t="s">
        <v>5423</v>
      </c>
      <c r="AQ919" s="18" t="s">
        <v>5423</v>
      </c>
      <c r="AR919" s="18" t="s">
        <v>5423</v>
      </c>
      <c r="AS919" s="18" t="s">
        <v>5423</v>
      </c>
      <c r="AT919" s="18" t="s">
        <v>5423</v>
      </c>
      <c r="AU919" s="9" t="s">
        <v>5423</v>
      </c>
      <c r="AV919" s="14"/>
      <c r="AW919" s="14" t="s">
        <v>5423</v>
      </c>
      <c r="AX919" s="14" t="str">
        <f>_xlfn.XLOOKUP(B919,'[4]cell downs 18042026 17h'!$B:$B,'[4]cell downs 18042026 17h'!$B:$B,"")</f>
        <v/>
      </c>
      <c r="AY919" s="14" t="str">
        <f>_xlfn.XLOOKUP(B919,'[5]Cells Huawei 19042026 15h'!$B:$B,'[5]Cells Huawei 19042026 15h'!$B:$B,"")</f>
        <v/>
      </c>
      <c r="AZ919" s="105" t="str">
        <f>_xlfn.XLOOKUP(B919,'INCIDENT-04-23-2026'!E:E,'INCIDENT-04-23-2026'!F:F,"")</f>
        <v/>
      </c>
      <c r="BA919" s="105" t="str">
        <f>_xlfn.XLOOKUP(B919,'[6]Eneo 17H'!$C:$C,'[6]Eneo 17H'!$I:$I,"")</f>
        <v/>
      </c>
      <c r="BC919" s="105" t="str">
        <f>_xlfn.XLOOKUP(B919,'[6]Eneo 17H'!$C:$C,'[6]Eneo 17H'!$I:$I,"")</f>
        <v/>
      </c>
      <c r="BD919" s="105" t="str">
        <f>_xlfn.XLOOKUP(B919,'[7]Eneo 12H'!$C:$C,'[7]Eneo 12H'!$I:$I,"")</f>
        <v/>
      </c>
      <c r="BE919" s="105" t="s">
        <v>5423</v>
      </c>
    </row>
    <row r="920" spans="1:57" hidden="1" x14ac:dyDescent="0.3">
      <c r="A920" s="1" t="s">
        <v>2294</v>
      </c>
      <c r="B920" s="8" t="s">
        <v>2295</v>
      </c>
      <c r="C920" s="3" t="str">
        <f>_xlfn.XLOOKUP(B920,'[1]daily break down'!$D:$D,'[1]daily break down'!$E:$E,"")</f>
        <v>Douala</v>
      </c>
      <c r="D920" s="1" t="s">
        <v>11</v>
      </c>
      <c r="E920" s="1" t="s">
        <v>12</v>
      </c>
      <c r="F920" s="3" t="s">
        <v>31</v>
      </c>
      <c r="G920" s="1" t="s">
        <v>32</v>
      </c>
      <c r="H920" s="27" t="str">
        <f>_xlfn.XLOOKUP(B920,[2]CALCULATION!$B:$B,[2]CALCULATION!$H:$H,"")</f>
        <v>ZTE</v>
      </c>
      <c r="I920" s="23">
        <v>0</v>
      </c>
      <c r="J920" s="23">
        <v>0</v>
      </c>
      <c r="K920" s="23">
        <v>2.8809893760005481</v>
      </c>
      <c r="L920" s="23">
        <v>0</v>
      </c>
      <c r="M920" s="23">
        <v>0</v>
      </c>
      <c r="N920" s="23">
        <v>0</v>
      </c>
      <c r="O920" s="23">
        <v>0</v>
      </c>
      <c r="P920" s="103" t="s">
        <v>6554</v>
      </c>
      <c r="Q920" s="36" t="s">
        <v>5796</v>
      </c>
      <c r="R920" s="36"/>
      <c r="S920" s="35" t="str" cm="1">
        <f t="array" ref="S920">IFERROR(_xlfn.IFS(
U920="MPR ISSUE","PDH",
U920="BSS Hardware Issue","BSS",
U920="Sites strategiques, MLL, Pylone, etc.","ENVTECH",
U920="AKTIVCO DEFAUT GE &amp; POWER Cabinet","AKTIVCO",
U920="AKTIVCO Coupure ENEO &amp; Baisse de tension","AKTIVCO GRID ONLY",
U920="Coupure ENEO &amp; Baisse de tension","IHS GRID ONLY",
U920="Defaut GE &amp; POWER Cabinet","IHS",
U920="Sharing","Partners",
U920="Sites strategiques &amp; DataCenter","SST &amp; DC",
U920="Exclu","Exclu",
U920="SAT","SAT",
U920="SPARE-ISSUE","SPARE-ISSUE",
U920="Fiber CAmtel","TRANS_FO_CAMTEL",
U920="Fiber AOF","Fiber AOF",
U920="Projet OCM (HUAWEI)","TRAVAUX-HUAWEI",
U920="Projet OCM (NOKIA)","TRAVAUX-NOKIA",
U920="ACCESS-ISSUE","ACCESS-ISSUE",
U920="Projet OCM (ZTE, NOKIA, autres projets)","TRAVAUX OCM",
U920="No root CAuse","No root cause",
U920="ODU HS","PDH",
U920="IP &amp; VLAN","PDH",
U920="Warehouse HUAWEI","SPARE-ISSUE",
U920="SPARE-HS","SPARE-ISSUE",
U920="Power Telco","BSS",U920="no impacts","no impacts"
),"")</f>
        <v/>
      </c>
      <c r="T920" s="35" t="str" cm="1">
        <f t="array" ref="T920">IFERROR(_xlfn.IFS(
U920="MPR ISSUE","TX ISSUE",
U920="BSS Hardware Issue","RAN ISSUE",
U920="Sites strategiques, MLL, Pylone, etc.","ENVTECH",
U920="AKTIVCO DEFAUT GE &amp; POWER Cabinet","POWER ISSUE",
U920="AKTIVCO Coupure ENEO &amp; Baisse de tension","POWER ISSUE",
U920="Coupure ENEO &amp; Baisse de tension","POWER ISSUE",
U920="Defaut GE &amp; POWER Cabinet","POWER ISSUE",
U920="Sharing","POWER ISSUE",
U920="Sites strategiques &amp; DataCenter","POWER ISSUE",
U920="Exclu","Exclu",
U920="SAT","TX ISSUE",
U920="SPARE-ISSUE","SPARE-ISSUE",
U920="Fiber CAmtel","TX ISSUE",
U920="Fiber AOF","TX ISSUE",
U920="Projet OCM (HUAWEI)","TRAVAUX-HUAWEI",
U920="Projet OCM (NOKIA)","TRAVAUX -NOKIA",
U920="ACCESS-ISSUE","ACCESS-ISSUE",
U920="Projet OCM (ZTE, NOKIA, autres projets)","TRAVAUX OCM",
U920="No root CAuse","No root cause",
U920="ODU HS","TX ISSUE",
U920="IP &amp; VLAN","TX ISSUE",
U920="Warehouse HUAWEI","SPARE-ISSUE",
U920="SPARE-HS","SPARE-ISSUE",
U920="Power Telco","RAN ISSUE",U920="no impacts","no impacts"
),"")</f>
        <v/>
      </c>
      <c r="U920" s="28"/>
      <c r="V920" s="35" t="str" cm="1">
        <f t="array" ref="V920">IFERROR(_xlfn.IFS(
U920="MPR ISSUE","ACTIVE",
U920="BSS Hardware Issue","ACTIVE",
U920="Sites strategiques, MLL, Pylone, etc.","PASSIVE",
U920="AKTIVCO DEFAUT GE &amp; POWER Cabinet","PASSIVE",
U920="AKTIVCO Coupure ENEO &amp; Baisse de tension","PASSIVE",
U920="Coupure ENEO &amp; Baisse de tension","PASSIVE",
U920="Defaut GE &amp; POWER Cabinet","PASSIVE",
U920="Sharing","PASSIVE",
U920="Sites strategiques &amp; DataCenter","PASSIVE",
U920="Exclu","Exclu",
U920="SAT","ACTIVE",
U920="SPARE-ISSUE","SPARE-ISSUE",
U920="Fiber CAmtel","ACTIVE",
U920="Fiber AOF","ACTIVE",
U920="Projet OCM (HUAWEI)","PLANNED WORKS",
U920="Projet OCM (NOKIA)","PLANNED WORKS",
U920="ACCESS-ISSUE","ACCESS-ISSUE",
U920="Projet OCM (ZTE, NOKIA, autres projets)","PLANNED WORKS",
U920="No root CAuse","No root cause",
U920="ODU HS","ACTIVE",
U920="IP &amp; VLAN","ACTIVE",
U920="Warehouse HUAWEI","SPARE-ISSUE",
U920="SPARE-HS","SPARE-ISSUE",
U920="Power Telco","ACTIVE",U920="no impacts","no impacts"
),"")</f>
        <v/>
      </c>
      <c r="W920" s="102"/>
      <c r="X920" s="102"/>
      <c r="Y920" s="102"/>
      <c r="Z920" s="102"/>
      <c r="AA920" s="102"/>
      <c r="AB920" s="104" t="s">
        <v>5423</v>
      </c>
      <c r="AC920" s="9"/>
      <c r="AD920" s="9"/>
      <c r="AE920" s="7" t="s">
        <v>5423</v>
      </c>
      <c r="AF920" s="6"/>
      <c r="AG920" s="7"/>
      <c r="AH920" s="3" t="s">
        <v>5423</v>
      </c>
      <c r="AI920" s="18" t="s">
        <v>5423</v>
      </c>
      <c r="AJ920" s="18" t="s">
        <v>5423</v>
      </c>
      <c r="AK920" s="18" t="s">
        <v>5423</v>
      </c>
      <c r="AL920" s="18" t="s">
        <v>5423</v>
      </c>
      <c r="AM920" s="18" t="s">
        <v>5423</v>
      </c>
      <c r="AN920" s="18" t="s">
        <v>5423</v>
      </c>
      <c r="AO920" s="18" t="s">
        <v>5423</v>
      </c>
      <c r="AP920" s="18" t="s">
        <v>5423</v>
      </c>
      <c r="AQ920" s="18" t="s">
        <v>5423</v>
      </c>
      <c r="AR920" s="18" t="s">
        <v>5423</v>
      </c>
      <c r="AS920" s="18" t="s">
        <v>5423</v>
      </c>
      <c r="AT920" s="18" t="s">
        <v>5423</v>
      </c>
      <c r="AU920" s="9" t="s">
        <v>5423</v>
      </c>
      <c r="AV920" s="14"/>
      <c r="AW920" s="14" t="s">
        <v>5423</v>
      </c>
      <c r="AX920" s="14" t="str">
        <f>_xlfn.XLOOKUP(B920,'[4]cell downs 18042026 17h'!$B:$B,'[4]cell downs 18042026 17h'!$B:$B,"")</f>
        <v/>
      </c>
      <c r="AY920" s="14" t="str">
        <f>_xlfn.XLOOKUP(B920,'[5]Cells Huawei 19042026 15h'!$B:$B,'[5]Cells Huawei 19042026 15h'!$B:$B,"")</f>
        <v/>
      </c>
      <c r="AZ920" s="105" t="str">
        <f>_xlfn.XLOOKUP(B920,'INCIDENT-04-23-2026'!E:E,'INCIDENT-04-23-2026'!F:F,"")</f>
        <v/>
      </c>
      <c r="BA920" s="105" t="str">
        <f>_xlfn.XLOOKUP(B920,'[6]Eneo 17H'!$C:$C,'[6]Eneo 17H'!$I:$I,"")</f>
        <v/>
      </c>
      <c r="BB920" s="105" t="str">
        <f>_xlfn.XLOOKUP(B920,[8]ALL!$B:$B,[8]ALL!$M:$M,"")</f>
        <v/>
      </c>
      <c r="BC920" s="105" t="str">
        <f>_xlfn.XLOOKUP(B920,'[6]Eneo 17H'!$C:$C,'[6]Eneo 17H'!$I:$I,"")</f>
        <v/>
      </c>
      <c r="BD920" s="105" t="str">
        <f>_xlfn.XLOOKUP(B920,'[7]Eneo 12H'!$C:$C,'[7]Eneo 12H'!$I:$I,"")</f>
        <v/>
      </c>
      <c r="BE920" s="105" t="s">
        <v>5423</v>
      </c>
    </row>
    <row r="921" spans="1:57" hidden="1" x14ac:dyDescent="0.3">
      <c r="A921" s="1" t="s">
        <v>560</v>
      </c>
      <c r="B921" s="8" t="s">
        <v>1996</v>
      </c>
      <c r="C921" s="3" t="str">
        <f>_xlfn.XLOOKUP(B921,'[1]daily break down'!$D:$D,'[1]daily break down'!$E:$E,"")</f>
        <v>EXTREME-NORD</v>
      </c>
      <c r="D921" s="1" t="s">
        <v>21</v>
      </c>
      <c r="E921" s="1" t="s">
        <v>710</v>
      </c>
      <c r="F921" s="3" t="s">
        <v>55</v>
      </c>
      <c r="G921" s="1" t="s">
        <v>560</v>
      </c>
      <c r="H921" s="25" t="str">
        <f>_xlfn.XLOOKUP(B921,[2]CALCULATION!$B:$B,[2]CALCULATION!$H:$H,"")</f>
        <v>Huawei</v>
      </c>
      <c r="I921" s="23">
        <v>5.2008871881358214</v>
      </c>
      <c r="J921" s="23">
        <v>4.7828864576110126</v>
      </c>
      <c r="K921" s="23">
        <v>2.7963619293845046</v>
      </c>
      <c r="L921" s="23">
        <v>2.6274637377187653</v>
      </c>
      <c r="M921" s="23">
        <v>0</v>
      </c>
      <c r="N921" s="23">
        <v>0</v>
      </c>
      <c r="O921" s="23">
        <v>1.5315695154280562</v>
      </c>
      <c r="P921" s="103" t="s">
        <v>6555</v>
      </c>
      <c r="Q921" s="36" t="s">
        <v>6552</v>
      </c>
      <c r="R921" s="36"/>
      <c r="S921" s="35" t="str" cm="1">
        <f t="array" ref="S921">IFERROR(_xlfn.IFS(
U921="MPR ISSUE","PDH",
U921="BSS Hardware Issue","BSS",
U921="Sites strategiques, MLL, Pylone, etc.","ENVTECH",
U921="AKTIVCO DEFAUT GE &amp; POWER Cabinet","AKTIVCO",
U921="AKTIVCO Coupure ENEO &amp; Baisse de tension","AKTIVCO GRID ONLY",
U921="Coupure ENEO &amp; Baisse de tension","IHS GRID ONLY",
U921="Defaut GE &amp; POWER Cabinet","IHS",
U921="Sharing","Partners",
U921="Sites strategiques &amp; DataCenter","SST &amp; DC",
U921="Exclu","Exclu",
U921="SAT","SAT",
U921="SPARE-ISSUE","SPARE-ISSUE",
U921="Fiber CAmtel","TRANS_FO_CAMTEL",
U921="Fiber AOF","Fiber AOF",
U921="Projet OCM (HUAWEI)","TRAVAUX-HUAWEI",
U921="Projet OCM (NOKIA)","TRAVAUX-NOKIA",
U921="ACCESS-ISSUE","ACCESS-ISSUE",
U921="Projet OCM (ZTE, NOKIA, autres projets)","TRAVAUX OCM",
U921="No root CAuse","No root cause",
U921="ODU HS","PDH",
U921="IP &amp; VLAN","PDH",
U921="Warehouse HUAWEI","SPARE-ISSUE",
U921="SPARE-HS","SPARE-ISSUE",
U921="Power Telco","BSS",U921="no impacts","no impacts"
),"")</f>
        <v/>
      </c>
      <c r="T921" s="35" t="str" cm="1">
        <f t="array" ref="T921">IFERROR(_xlfn.IFS(
U921="MPR ISSUE","TX ISSUE",
U921="BSS Hardware Issue","RAN ISSUE",
U921="Sites strategiques, MLL, Pylone, etc.","ENVTECH",
U921="AKTIVCO DEFAUT GE &amp; POWER Cabinet","POWER ISSUE",
U921="AKTIVCO Coupure ENEO &amp; Baisse de tension","POWER ISSUE",
U921="Coupure ENEO &amp; Baisse de tension","POWER ISSUE",
U921="Defaut GE &amp; POWER Cabinet","POWER ISSUE",
U921="Sharing","POWER ISSUE",
U921="Sites strategiques &amp; DataCenter","POWER ISSUE",
U921="Exclu","Exclu",
U921="SAT","TX ISSUE",
U921="SPARE-ISSUE","SPARE-ISSUE",
U921="Fiber CAmtel","TX ISSUE",
U921="Fiber AOF","TX ISSUE",
U921="Projet OCM (HUAWEI)","TRAVAUX-HUAWEI",
U921="Projet OCM (NOKIA)","TRAVAUX -NOKIA",
U921="ACCESS-ISSUE","ACCESS-ISSUE",
U921="Projet OCM (ZTE, NOKIA, autres projets)","TRAVAUX OCM",
U921="No root CAuse","No root cause",
U921="ODU HS","TX ISSUE",
U921="IP &amp; VLAN","TX ISSUE",
U921="Warehouse HUAWEI","SPARE-ISSUE",
U921="SPARE-HS","SPARE-ISSUE",
U921="Power Telco","RAN ISSUE",U921="no impacts","no impacts"
),"")</f>
        <v/>
      </c>
      <c r="U921" s="28"/>
      <c r="V921" s="35" t="str" cm="1">
        <f t="array" ref="V921">IFERROR(_xlfn.IFS(
U921="MPR ISSUE","ACTIVE",
U921="BSS Hardware Issue","ACTIVE",
U921="Sites strategiques, MLL, Pylone, etc.","PASSIVE",
U921="AKTIVCO DEFAUT GE &amp; POWER Cabinet","PASSIVE",
U921="AKTIVCO Coupure ENEO &amp; Baisse de tension","PASSIVE",
U921="Coupure ENEO &amp; Baisse de tension","PASSIVE",
U921="Defaut GE &amp; POWER Cabinet","PASSIVE",
U921="Sharing","PASSIVE",
U921="Sites strategiques &amp; DataCenter","PASSIVE",
U921="Exclu","Exclu",
U921="SAT","ACTIVE",
U921="SPARE-ISSUE","SPARE-ISSUE",
U921="Fiber CAmtel","ACTIVE",
U921="Fiber AOF","ACTIVE",
U921="Projet OCM (HUAWEI)","PLANNED WORKS",
U921="Projet OCM (NOKIA)","PLANNED WORKS",
U921="ACCESS-ISSUE","ACCESS-ISSUE",
U921="Projet OCM (ZTE, NOKIA, autres projets)","PLANNED WORKS",
U921="No root CAuse","No root cause",
U921="ODU HS","ACTIVE",
U921="IP &amp; VLAN","ACTIVE",
U921="Warehouse HUAWEI","SPARE-ISSUE",
U921="SPARE-HS","SPARE-ISSUE",
U921="Power Telco","ACTIVE",U921="no impacts","no impacts"
),"")</f>
        <v/>
      </c>
      <c r="W921" s="102"/>
      <c r="X921" s="102"/>
      <c r="Y921" s="102"/>
      <c r="Z921" s="102"/>
      <c r="AA921" s="102"/>
      <c r="AB921" s="104" t="s">
        <v>5423</v>
      </c>
      <c r="AC921" s="9"/>
      <c r="AD921" s="9"/>
      <c r="AE921" s="7" t="s">
        <v>5423</v>
      </c>
      <c r="AF921" s="6"/>
      <c r="AG921" s="7"/>
      <c r="AH921" s="3" t="s">
        <v>5423</v>
      </c>
      <c r="AI921" s="18" t="s">
        <v>5423</v>
      </c>
      <c r="AJ921" s="18" t="s">
        <v>5423</v>
      </c>
      <c r="AK921" s="18" t="s">
        <v>5423</v>
      </c>
      <c r="AL921" s="18" t="s">
        <v>5423</v>
      </c>
      <c r="AM921" s="18" t="s">
        <v>5423</v>
      </c>
      <c r="AN921" s="18" t="s">
        <v>5423</v>
      </c>
      <c r="AO921" s="18" t="s">
        <v>5423</v>
      </c>
      <c r="AP921" s="18" t="s">
        <v>5423</v>
      </c>
      <c r="AQ921" s="18" t="s">
        <v>5423</v>
      </c>
      <c r="AR921" s="18" t="s">
        <v>5423</v>
      </c>
      <c r="AS921" s="18" t="s">
        <v>5423</v>
      </c>
      <c r="AT921" s="18" t="s">
        <v>5423</v>
      </c>
      <c r="AU921" s="9" t="s">
        <v>5423</v>
      </c>
      <c r="AV921" s="14"/>
      <c r="AW921" s="14" t="s">
        <v>5423</v>
      </c>
      <c r="AX921" s="14" t="str">
        <f>_xlfn.XLOOKUP(B921,'[4]cell downs 18042026 17h'!$B:$B,'[4]cell downs 18042026 17h'!$B:$B,"")</f>
        <v/>
      </c>
      <c r="AY921" s="14" t="str">
        <f>_xlfn.XLOOKUP(B921,'[5]Cells Huawei 19042026 15h'!$B:$B,'[5]Cells Huawei 19042026 15h'!$B:$B,"")</f>
        <v/>
      </c>
      <c r="AZ921" s="105" t="str">
        <f>_xlfn.XLOOKUP(B921,'INCIDENT-04-23-2026'!E:E,'INCIDENT-04-23-2026'!F:F,"")</f>
        <v/>
      </c>
      <c r="BA921" s="105" t="str">
        <f>_xlfn.XLOOKUP(B921,'[6]Eneo 17H'!$C:$C,'[6]Eneo 17H'!$I:$I,"")</f>
        <v/>
      </c>
      <c r="BB921" s="105" t="str">
        <f>_xlfn.XLOOKUP(B921,[8]ALL!$B:$B,[8]ALL!$M:$M,"")</f>
        <v/>
      </c>
      <c r="BC921" s="105" t="str">
        <f>_xlfn.XLOOKUP(B921,'[6]Eneo 17H'!$C:$C,'[6]Eneo 17H'!$I:$I,"")</f>
        <v/>
      </c>
      <c r="BD921" s="105" t="str">
        <f>_xlfn.XLOOKUP(B921,'[7]Eneo 12H'!$C:$C,'[7]Eneo 12H'!$I:$I,"")</f>
        <v/>
      </c>
      <c r="BE921" s="105" t="s">
        <v>5423</v>
      </c>
    </row>
    <row r="922" spans="1:57" hidden="1" x14ac:dyDescent="0.3">
      <c r="A922" s="1" t="s">
        <v>4237</v>
      </c>
      <c r="B922" s="8" t="s">
        <v>4238</v>
      </c>
      <c r="C922" s="3" t="str">
        <f>_xlfn.XLOOKUP(B922,'[1]daily break down'!$D:$D,'[1]daily break down'!$E:$E,"")</f>
        <v>ADAMAOUA</v>
      </c>
      <c r="D922" s="1" t="s">
        <v>11</v>
      </c>
      <c r="E922" s="1" t="s">
        <v>12</v>
      </c>
      <c r="F922" s="3" t="s">
        <v>90</v>
      </c>
      <c r="G922" s="1" t="s">
        <v>4239</v>
      </c>
      <c r="H922" s="26" t="str">
        <f>_xlfn.XLOOKUP(B922,[2]CALCULATION!$B:$B,[2]CALCULATION!$H:$H,"")</f>
        <v>NOKIA</v>
      </c>
      <c r="I922" s="23">
        <v>0</v>
      </c>
      <c r="J922" s="23">
        <v>0</v>
      </c>
      <c r="K922" s="23">
        <v>2.6856417631901106</v>
      </c>
      <c r="L922" s="23">
        <v>1.5843970174041828</v>
      </c>
      <c r="M922" s="23">
        <v>0</v>
      </c>
      <c r="N922" s="23">
        <v>0</v>
      </c>
      <c r="O922" s="23">
        <v>0</v>
      </c>
      <c r="P922" s="103" t="s">
        <v>6554</v>
      </c>
      <c r="Q922" s="36" t="s">
        <v>5796</v>
      </c>
      <c r="R922" s="36"/>
      <c r="S922" s="35" t="str" cm="1">
        <f t="array" ref="S922">IFERROR(_xlfn.IFS(
U922="MPR ISSUE","PDH",
U922="BSS Hardware Issue","BSS",
U922="Sites strategiques, MLL, Pylone, etc.","ENVTECH",
U922="AKTIVCO DEFAUT GE &amp; POWER Cabinet","AKTIVCO",
U922="AKTIVCO Coupure ENEO &amp; Baisse de tension","AKTIVCO GRID ONLY",
U922="Coupure ENEO &amp; Baisse de tension","IHS GRID ONLY",
U922="Defaut GE &amp; POWER Cabinet","IHS",
U922="Sharing","Partners",
U922="Sites strategiques &amp; DataCenter","SST &amp; DC",
U922="Exclu","Exclu",
U922="SAT","SAT",
U922="SPARE-ISSUE","SPARE-ISSUE",
U922="Fiber CAmtel","TRANS_FO_CAMTEL",
U922="Fiber AOF","Fiber AOF",
U922="Projet OCM (HUAWEI)","TRAVAUX-HUAWEI",
U922="Projet OCM (NOKIA)","TRAVAUX-NOKIA",
U922="ACCESS-ISSUE","ACCESS-ISSUE",
U922="Projet OCM (ZTE, NOKIA, autres projets)","TRAVAUX OCM",
U922="No root CAuse","No root cause",
U922="ODU HS","PDH",
U922="IP &amp; VLAN","PDH",
U922="Warehouse HUAWEI","SPARE-ISSUE",
U922="SPARE-HS","SPARE-ISSUE",
U922="Power Telco","BSS",U922="no impacts","no impacts"
),"")</f>
        <v/>
      </c>
      <c r="T922" s="35" t="str" cm="1">
        <f t="array" ref="T922">IFERROR(_xlfn.IFS(
U922="MPR ISSUE","TX ISSUE",
U922="BSS Hardware Issue","RAN ISSUE",
U922="Sites strategiques, MLL, Pylone, etc.","ENVTECH",
U922="AKTIVCO DEFAUT GE &amp; POWER Cabinet","POWER ISSUE",
U922="AKTIVCO Coupure ENEO &amp; Baisse de tension","POWER ISSUE",
U922="Coupure ENEO &amp; Baisse de tension","POWER ISSUE",
U922="Defaut GE &amp; POWER Cabinet","POWER ISSUE",
U922="Sharing","POWER ISSUE",
U922="Sites strategiques &amp; DataCenter","POWER ISSUE",
U922="Exclu","Exclu",
U922="SAT","TX ISSUE",
U922="SPARE-ISSUE","SPARE-ISSUE",
U922="Fiber CAmtel","TX ISSUE",
U922="Fiber AOF","TX ISSUE",
U922="Projet OCM (HUAWEI)","TRAVAUX-HUAWEI",
U922="Projet OCM (NOKIA)","TRAVAUX -NOKIA",
U922="ACCESS-ISSUE","ACCESS-ISSUE",
U922="Projet OCM (ZTE, NOKIA, autres projets)","TRAVAUX OCM",
U922="No root CAuse","No root cause",
U922="ODU HS","TX ISSUE",
U922="IP &amp; VLAN","TX ISSUE",
U922="Warehouse HUAWEI","SPARE-ISSUE",
U922="SPARE-HS","SPARE-ISSUE",
U922="Power Telco","RAN ISSUE",U922="no impacts","no impacts"
),"")</f>
        <v/>
      </c>
      <c r="U922" s="28"/>
      <c r="V922" s="35" t="str" cm="1">
        <f t="array" ref="V922">IFERROR(_xlfn.IFS(
U922="MPR ISSUE","ACTIVE",
U922="BSS Hardware Issue","ACTIVE",
U922="Sites strategiques, MLL, Pylone, etc.","PASSIVE",
U922="AKTIVCO DEFAUT GE &amp; POWER Cabinet","PASSIVE",
U922="AKTIVCO Coupure ENEO &amp; Baisse de tension","PASSIVE",
U922="Coupure ENEO &amp; Baisse de tension","PASSIVE",
U922="Defaut GE &amp; POWER Cabinet","PASSIVE",
U922="Sharing","PASSIVE",
U922="Sites strategiques &amp; DataCenter","PASSIVE",
U922="Exclu","Exclu",
U922="SAT","ACTIVE",
U922="SPARE-ISSUE","SPARE-ISSUE",
U922="Fiber CAmtel","ACTIVE",
U922="Fiber AOF","ACTIVE",
U922="Projet OCM (HUAWEI)","PLANNED WORKS",
U922="Projet OCM (NOKIA)","PLANNED WORKS",
U922="ACCESS-ISSUE","ACCESS-ISSUE",
U922="Projet OCM (ZTE, NOKIA, autres projets)","PLANNED WORKS",
U922="No root CAuse","No root cause",
U922="ODU HS","ACTIVE",
U922="IP &amp; VLAN","ACTIVE",
U922="Warehouse HUAWEI","SPARE-ISSUE",
U922="SPARE-HS","SPARE-ISSUE",
U922="Power Telco","ACTIVE",U922="no impacts","no impacts"
),"")</f>
        <v/>
      </c>
      <c r="W922" s="102"/>
      <c r="X922" s="102"/>
      <c r="Y922" s="102"/>
      <c r="Z922" s="102"/>
      <c r="AA922" s="102"/>
      <c r="AB922" s="104" t="s">
        <v>6639</v>
      </c>
      <c r="AC922" s="9"/>
      <c r="AD922" s="9"/>
      <c r="AE922" s="7" t="s">
        <v>5423</v>
      </c>
      <c r="AF922" s="6"/>
      <c r="AG922" s="7"/>
      <c r="AH922" s="3" t="s">
        <v>5423</v>
      </c>
      <c r="AI922" s="18" t="s">
        <v>5423</v>
      </c>
      <c r="AJ922" s="18" t="s">
        <v>5423</v>
      </c>
      <c r="AK922" s="18" t="s">
        <v>5423</v>
      </c>
      <c r="AL922" s="18" t="s">
        <v>5423</v>
      </c>
      <c r="AM922" s="18" t="s">
        <v>5423</v>
      </c>
      <c r="AN922" s="18" t="s">
        <v>5423</v>
      </c>
      <c r="AO922" s="18" t="s">
        <v>5423</v>
      </c>
      <c r="AP922" s="18" t="s">
        <v>5423</v>
      </c>
      <c r="AQ922" s="18" t="s">
        <v>5423</v>
      </c>
      <c r="AR922" s="18" t="s">
        <v>5958</v>
      </c>
      <c r="AS922" s="18" t="s">
        <v>5959</v>
      </c>
      <c r="AT922" s="18" t="s">
        <v>5960</v>
      </c>
      <c r="AU922" s="9" t="s">
        <v>5423</v>
      </c>
      <c r="AV922" s="14"/>
      <c r="AW922" s="14" t="s">
        <v>5423</v>
      </c>
      <c r="AX922" s="14" t="str">
        <f>_xlfn.XLOOKUP(B922,'[4]cell downs 18042026 17h'!$B:$B,'[4]cell downs 18042026 17h'!$B:$B,"")</f>
        <v/>
      </c>
      <c r="AY922" s="14" t="str">
        <f>_xlfn.XLOOKUP(B922,'[5]Cells Huawei 19042026 15h'!$B:$B,'[5]Cells Huawei 19042026 15h'!$B:$B,"")</f>
        <v/>
      </c>
      <c r="AZ922" s="105" t="str">
        <f>_xlfn.XLOOKUP(B922,'INCIDENT-04-23-2026'!E:E,'INCIDENT-04-23-2026'!F:F,"")</f>
        <v/>
      </c>
      <c r="BA922" s="105" t="str">
        <f>_xlfn.XLOOKUP(B922,'[6]Eneo 17H'!$C:$C,'[6]Eneo 17H'!$I:$I,"")</f>
        <v/>
      </c>
      <c r="BB922" s="105" t="str">
        <f>_xlfn.XLOOKUP(B922,[8]ALL!$B:$B,[8]ALL!$M:$M,"")</f>
        <v/>
      </c>
      <c r="BC922" s="105" t="str">
        <f>_xlfn.XLOOKUP(B922,'[6]Eneo 17H'!$C:$C,'[6]Eneo 17H'!$I:$I,"")</f>
        <v/>
      </c>
      <c r="BD922" s="105" t="str">
        <f>_xlfn.XLOOKUP(B922,'[7]Eneo 12H'!$C:$C,'[7]Eneo 12H'!$I:$I,"")</f>
        <v/>
      </c>
      <c r="BE922" s="105" t="s">
        <v>7246</v>
      </c>
    </row>
    <row r="923" spans="1:57" hidden="1" x14ac:dyDescent="0.3">
      <c r="A923" s="1" t="s">
        <v>1884</v>
      </c>
      <c r="B923" s="8" t="s">
        <v>1885</v>
      </c>
      <c r="C923" s="3" t="str">
        <f>_xlfn.XLOOKUP(B923,'[1]daily break down'!$D:$D,'[1]daily break down'!$E:$E,"")</f>
        <v>Douala</v>
      </c>
      <c r="D923" s="1" t="s">
        <v>11</v>
      </c>
      <c r="E923" s="1" t="s">
        <v>145</v>
      </c>
      <c r="F923" s="3" t="s">
        <v>31</v>
      </c>
      <c r="G923" s="1" t="s">
        <v>32</v>
      </c>
      <c r="H923" s="27" t="str">
        <f>_xlfn.XLOOKUP(B923,[2]CALCULATION!$B:$B,[2]CALCULATION!$H:$H,"")</f>
        <v>ZTE</v>
      </c>
      <c r="I923" s="23">
        <v>0</v>
      </c>
      <c r="J923" s="23">
        <v>4.2804187961750177E-4</v>
      </c>
      <c r="K923" s="23">
        <v>2.6968243572951183</v>
      </c>
      <c r="L923" s="23">
        <v>4.2804187961750177E-4</v>
      </c>
      <c r="M923" s="23">
        <v>0</v>
      </c>
      <c r="N923" s="23">
        <v>0</v>
      </c>
      <c r="O923" s="23">
        <v>0</v>
      </c>
      <c r="P923" s="103" t="s">
        <v>6554</v>
      </c>
      <c r="Q923" s="36" t="s">
        <v>5796</v>
      </c>
      <c r="R923" s="36"/>
      <c r="S923" s="35" t="str" cm="1">
        <f t="array" ref="S923">IFERROR(_xlfn.IFS(
U923="MPR ISSUE","PDH",
U923="BSS Hardware Issue","BSS",
U923="Sites strategiques, MLL, Pylone, etc.","ENVTECH",
U923="AKTIVCO DEFAUT GE &amp; POWER Cabinet","AKTIVCO",
U923="AKTIVCO Coupure ENEO &amp; Baisse de tension","AKTIVCO GRID ONLY",
U923="Coupure ENEO &amp; Baisse de tension","IHS GRID ONLY",
U923="Defaut GE &amp; POWER Cabinet","IHS",
U923="Sharing","Partners",
U923="Sites strategiques &amp; DataCenter","SST &amp; DC",
U923="Exclu","Exclu",
U923="SAT","SAT",
U923="SPARE-ISSUE","SPARE-ISSUE",
U923="Fiber CAmtel","TRANS_FO_CAMTEL",
U923="Fiber AOF","Fiber AOF",
U923="Projet OCM (HUAWEI)","TRAVAUX-HUAWEI",
U923="Projet OCM (NOKIA)","TRAVAUX-NOKIA",
U923="ACCESS-ISSUE","ACCESS-ISSUE",
U923="Projet OCM (ZTE, NOKIA, autres projets)","TRAVAUX OCM",
U923="No root CAuse","No root cause",
U923="ODU HS","PDH",
U923="IP &amp; VLAN","PDH",
U923="Warehouse HUAWEI","SPARE-ISSUE",
U923="SPARE-HS","SPARE-ISSUE",
U923="Power Telco","BSS",U923="no impacts","no impacts"
),"")</f>
        <v/>
      </c>
      <c r="T923" s="35" t="str" cm="1">
        <f t="array" ref="T923">IFERROR(_xlfn.IFS(
U923="MPR ISSUE","TX ISSUE",
U923="BSS Hardware Issue","RAN ISSUE",
U923="Sites strategiques, MLL, Pylone, etc.","ENVTECH",
U923="AKTIVCO DEFAUT GE &amp; POWER Cabinet","POWER ISSUE",
U923="AKTIVCO Coupure ENEO &amp; Baisse de tension","POWER ISSUE",
U923="Coupure ENEO &amp; Baisse de tension","POWER ISSUE",
U923="Defaut GE &amp; POWER Cabinet","POWER ISSUE",
U923="Sharing","POWER ISSUE",
U923="Sites strategiques &amp; DataCenter","POWER ISSUE",
U923="Exclu","Exclu",
U923="SAT","TX ISSUE",
U923="SPARE-ISSUE","SPARE-ISSUE",
U923="Fiber CAmtel","TX ISSUE",
U923="Fiber AOF","TX ISSUE",
U923="Projet OCM (HUAWEI)","TRAVAUX-HUAWEI",
U923="Projet OCM (NOKIA)","TRAVAUX -NOKIA",
U923="ACCESS-ISSUE","ACCESS-ISSUE",
U923="Projet OCM (ZTE, NOKIA, autres projets)","TRAVAUX OCM",
U923="No root CAuse","No root cause",
U923="ODU HS","TX ISSUE",
U923="IP &amp; VLAN","TX ISSUE",
U923="Warehouse HUAWEI","SPARE-ISSUE",
U923="SPARE-HS","SPARE-ISSUE",
U923="Power Telco","RAN ISSUE",U923="no impacts","no impacts"
),"")</f>
        <v/>
      </c>
      <c r="U923" s="28"/>
      <c r="V923" s="35" t="str" cm="1">
        <f t="array" ref="V923">IFERROR(_xlfn.IFS(
U923="MPR ISSUE","ACTIVE",
U923="BSS Hardware Issue","ACTIVE",
U923="Sites strategiques, MLL, Pylone, etc.","PASSIVE",
U923="AKTIVCO DEFAUT GE &amp; POWER Cabinet","PASSIVE",
U923="AKTIVCO Coupure ENEO &amp; Baisse de tension","PASSIVE",
U923="Coupure ENEO &amp; Baisse de tension","PASSIVE",
U923="Defaut GE &amp; POWER Cabinet","PASSIVE",
U923="Sharing","PASSIVE",
U923="Sites strategiques &amp; DataCenter","PASSIVE",
U923="Exclu","Exclu",
U923="SAT","ACTIVE",
U923="SPARE-ISSUE","SPARE-ISSUE",
U923="Fiber CAmtel","ACTIVE",
U923="Fiber AOF","ACTIVE",
U923="Projet OCM (HUAWEI)","PLANNED WORKS",
U923="Projet OCM (NOKIA)","PLANNED WORKS",
U923="ACCESS-ISSUE","ACCESS-ISSUE",
U923="Projet OCM (ZTE, NOKIA, autres projets)","PLANNED WORKS",
U923="No root CAuse","No root cause",
U923="ODU HS","ACTIVE",
U923="IP &amp; VLAN","ACTIVE",
U923="Warehouse HUAWEI","SPARE-ISSUE",
U923="SPARE-HS","SPARE-ISSUE",
U923="Power Telco","ACTIVE",U923="no impacts","no impacts"
),"")</f>
        <v/>
      </c>
      <c r="W923" s="102"/>
      <c r="X923" s="102"/>
      <c r="Y923" s="102"/>
      <c r="Z923" s="102"/>
      <c r="AA923" s="102"/>
      <c r="AB923" s="104" t="s">
        <v>5423</v>
      </c>
      <c r="AC923" s="9"/>
      <c r="AD923" s="9"/>
      <c r="AE923" s="7" t="s">
        <v>5423</v>
      </c>
      <c r="AF923" s="6"/>
      <c r="AG923" s="7"/>
      <c r="AH923" s="3" t="s">
        <v>5423</v>
      </c>
      <c r="AI923" s="18" t="s">
        <v>5423</v>
      </c>
      <c r="AJ923" s="18" t="s">
        <v>5423</v>
      </c>
      <c r="AK923" s="18" t="s">
        <v>5423</v>
      </c>
      <c r="AL923" s="18" t="s">
        <v>5423</v>
      </c>
      <c r="AM923" s="18" t="s">
        <v>5423</v>
      </c>
      <c r="AN923" s="18" t="s">
        <v>5423</v>
      </c>
      <c r="AO923" s="18" t="s">
        <v>5423</v>
      </c>
      <c r="AP923" s="18" t="s">
        <v>5423</v>
      </c>
      <c r="AQ923" s="18" t="s">
        <v>5423</v>
      </c>
      <c r="AR923" s="18" t="s">
        <v>5423</v>
      </c>
      <c r="AS923" s="18" t="s">
        <v>5423</v>
      </c>
      <c r="AT923" s="18" t="s">
        <v>5423</v>
      </c>
      <c r="AU923" s="9" t="s">
        <v>5423</v>
      </c>
      <c r="AV923" s="14"/>
      <c r="AW923" s="14" t="s">
        <v>5423</v>
      </c>
      <c r="AX923" s="14" t="str">
        <f>_xlfn.XLOOKUP(B923,'[4]cell downs 18042026 17h'!$B:$B,'[4]cell downs 18042026 17h'!$B:$B,"")</f>
        <v/>
      </c>
      <c r="AY923" s="14" t="str">
        <f>_xlfn.XLOOKUP(B923,'[5]Cells Huawei 19042026 15h'!$B:$B,'[5]Cells Huawei 19042026 15h'!$B:$B,"")</f>
        <v/>
      </c>
      <c r="AZ923" s="105" t="str">
        <f>_xlfn.XLOOKUP(B923,'INCIDENT-04-23-2026'!E:E,'INCIDENT-04-23-2026'!F:F,"")</f>
        <v/>
      </c>
      <c r="BA923" s="105" t="str">
        <f>_xlfn.XLOOKUP(B923,'[6]Eneo 17H'!$C:$C,'[6]Eneo 17H'!$I:$I,"")</f>
        <v/>
      </c>
      <c r="BB923" s="105" t="str">
        <f>_xlfn.XLOOKUP(B923,[8]ALL!$B:$B,[8]ALL!$M:$M,"")</f>
        <v/>
      </c>
      <c r="BC923" s="105" t="str">
        <f>_xlfn.XLOOKUP(B923,'[6]Eneo 17H'!$C:$C,'[6]Eneo 17H'!$I:$I,"")</f>
        <v/>
      </c>
      <c r="BD923" s="105" t="str">
        <f>_xlfn.XLOOKUP(B923,'[7]Eneo 12H'!$C:$C,'[7]Eneo 12H'!$I:$I,"")</f>
        <v/>
      </c>
      <c r="BE923" s="105" t="s">
        <v>5423</v>
      </c>
    </row>
    <row r="924" spans="1:57" hidden="1" x14ac:dyDescent="0.3">
      <c r="A924" s="1" t="s">
        <v>174</v>
      </c>
      <c r="B924" s="8" t="s">
        <v>175</v>
      </c>
      <c r="C924" s="3" t="str">
        <f>_xlfn.XLOOKUP(B924,'[1]daily break down'!$D:$D,'[1]daily break down'!$E:$E,"")</f>
        <v>Douala</v>
      </c>
      <c r="D924" s="1" t="s">
        <v>11</v>
      </c>
      <c r="E924" s="1" t="s">
        <v>12</v>
      </c>
      <c r="F924" s="3" t="s">
        <v>31</v>
      </c>
      <c r="G924" s="1" t="s">
        <v>32</v>
      </c>
      <c r="H924" s="27" t="str">
        <f>_xlfn.XLOOKUP(B924,[2]CALCULATION!$B:$B,[2]CALCULATION!$H:$H,"")</f>
        <v>ZTE</v>
      </c>
      <c r="I924" s="23">
        <v>0</v>
      </c>
      <c r="J924" s="23">
        <v>0</v>
      </c>
      <c r="K924" s="23">
        <v>2.6874074359435327</v>
      </c>
      <c r="L924" s="23">
        <v>0</v>
      </c>
      <c r="M924" s="23">
        <v>0</v>
      </c>
      <c r="N924" s="23">
        <v>0</v>
      </c>
      <c r="O924" s="23">
        <v>1.7300025967872743E-3</v>
      </c>
      <c r="P924" s="103" t="s">
        <v>6554</v>
      </c>
      <c r="Q924" s="36" t="s">
        <v>5796</v>
      </c>
      <c r="R924" s="36"/>
      <c r="S924" s="35" t="str" cm="1">
        <f t="array" ref="S924">IFERROR(_xlfn.IFS(
U924="MPR ISSUE","PDH",
U924="BSS Hardware Issue","BSS",
U924="Sites strategiques, MLL, Pylone, etc.","ENVTECH",
U924="AKTIVCO DEFAUT GE &amp; POWER Cabinet","AKTIVCO",
U924="AKTIVCO Coupure ENEO &amp; Baisse de tension","AKTIVCO GRID ONLY",
U924="Coupure ENEO &amp; Baisse de tension","IHS GRID ONLY",
U924="Defaut GE &amp; POWER Cabinet","IHS",
U924="Sharing","Partners",
U924="Sites strategiques &amp; DataCenter","SST &amp; DC",
U924="Exclu","Exclu",
U924="SAT","SAT",
U924="SPARE-ISSUE","SPARE-ISSUE",
U924="Fiber CAmtel","TRANS_FO_CAMTEL",
U924="Fiber AOF","Fiber AOF",
U924="Projet OCM (HUAWEI)","TRAVAUX-HUAWEI",
U924="Projet OCM (NOKIA)","TRAVAUX-NOKIA",
U924="ACCESS-ISSUE","ACCESS-ISSUE",
U924="Projet OCM (ZTE, NOKIA, autres projets)","TRAVAUX OCM",
U924="No root CAuse","No root cause",
U924="ODU HS","PDH",
U924="IP &amp; VLAN","PDH",
U924="Warehouse HUAWEI","SPARE-ISSUE",
U924="SPARE-HS","SPARE-ISSUE",
U924="Power Telco","BSS",U924="no impacts","no impacts"
),"")</f>
        <v/>
      </c>
      <c r="T924" s="35" t="str" cm="1">
        <f t="array" ref="T924">IFERROR(_xlfn.IFS(
U924="MPR ISSUE","TX ISSUE",
U924="BSS Hardware Issue","RAN ISSUE",
U924="Sites strategiques, MLL, Pylone, etc.","ENVTECH",
U924="AKTIVCO DEFAUT GE &amp; POWER Cabinet","POWER ISSUE",
U924="AKTIVCO Coupure ENEO &amp; Baisse de tension","POWER ISSUE",
U924="Coupure ENEO &amp; Baisse de tension","POWER ISSUE",
U924="Defaut GE &amp; POWER Cabinet","POWER ISSUE",
U924="Sharing","POWER ISSUE",
U924="Sites strategiques &amp; DataCenter","POWER ISSUE",
U924="Exclu","Exclu",
U924="SAT","TX ISSUE",
U924="SPARE-ISSUE","SPARE-ISSUE",
U924="Fiber CAmtel","TX ISSUE",
U924="Fiber AOF","TX ISSUE",
U924="Projet OCM (HUAWEI)","TRAVAUX-HUAWEI",
U924="Projet OCM (NOKIA)","TRAVAUX -NOKIA",
U924="ACCESS-ISSUE","ACCESS-ISSUE",
U924="Projet OCM (ZTE, NOKIA, autres projets)","TRAVAUX OCM",
U924="No root CAuse","No root cause",
U924="ODU HS","TX ISSUE",
U924="IP &amp; VLAN","TX ISSUE",
U924="Warehouse HUAWEI","SPARE-ISSUE",
U924="SPARE-HS","SPARE-ISSUE",
U924="Power Telco","RAN ISSUE",U924="no impacts","no impacts"
),"")</f>
        <v/>
      </c>
      <c r="U924" s="28"/>
      <c r="V924" s="35" t="str" cm="1">
        <f t="array" ref="V924">IFERROR(_xlfn.IFS(
U924="MPR ISSUE","ACTIVE",
U924="BSS Hardware Issue","ACTIVE",
U924="Sites strategiques, MLL, Pylone, etc.","PASSIVE",
U924="AKTIVCO DEFAUT GE &amp; POWER Cabinet","PASSIVE",
U924="AKTIVCO Coupure ENEO &amp; Baisse de tension","PASSIVE",
U924="Coupure ENEO &amp; Baisse de tension","PASSIVE",
U924="Defaut GE &amp; POWER Cabinet","PASSIVE",
U924="Sharing","PASSIVE",
U924="Sites strategiques &amp; DataCenter","PASSIVE",
U924="Exclu","Exclu",
U924="SAT","ACTIVE",
U924="SPARE-ISSUE","SPARE-ISSUE",
U924="Fiber CAmtel","ACTIVE",
U924="Fiber AOF","ACTIVE",
U924="Projet OCM (HUAWEI)","PLANNED WORKS",
U924="Projet OCM (NOKIA)","PLANNED WORKS",
U924="ACCESS-ISSUE","ACCESS-ISSUE",
U924="Projet OCM (ZTE, NOKIA, autres projets)","PLANNED WORKS",
U924="No root CAuse","No root cause",
U924="ODU HS","ACTIVE",
U924="IP &amp; VLAN","ACTIVE",
U924="Warehouse HUAWEI","SPARE-ISSUE",
U924="SPARE-HS","SPARE-ISSUE",
U924="Power Telco","ACTIVE",U924="no impacts","no impacts"
),"")</f>
        <v/>
      </c>
      <c r="W924" s="102"/>
      <c r="X924" s="102"/>
      <c r="Y924" s="102"/>
      <c r="Z924" s="102"/>
      <c r="AA924" s="102"/>
      <c r="AB924" s="104" t="s">
        <v>5423</v>
      </c>
      <c r="AC924" s="9"/>
      <c r="AD924" s="9"/>
      <c r="AE924" s="7" t="s">
        <v>5423</v>
      </c>
      <c r="AF924" s="6"/>
      <c r="AG924" s="7"/>
      <c r="AH924" s="3" t="s">
        <v>5423</v>
      </c>
      <c r="AI924" s="18" t="s">
        <v>5423</v>
      </c>
      <c r="AJ924" s="18" t="s">
        <v>5423</v>
      </c>
      <c r="AK924" s="18" t="s">
        <v>5423</v>
      </c>
      <c r="AL924" s="18" t="s">
        <v>5423</v>
      </c>
      <c r="AM924" s="18" t="s">
        <v>5423</v>
      </c>
      <c r="AN924" s="18" t="s">
        <v>5423</v>
      </c>
      <c r="AO924" s="18" t="s">
        <v>5423</v>
      </c>
      <c r="AP924" s="18" t="s">
        <v>5423</v>
      </c>
      <c r="AQ924" s="18" t="s">
        <v>5423</v>
      </c>
      <c r="AR924" s="18" t="s">
        <v>5423</v>
      </c>
      <c r="AS924" s="18" t="s">
        <v>5423</v>
      </c>
      <c r="AT924" s="18" t="s">
        <v>5423</v>
      </c>
      <c r="AU924" s="9" t="s">
        <v>5423</v>
      </c>
      <c r="AV924" s="14"/>
      <c r="AW924" s="14" t="s">
        <v>5423</v>
      </c>
      <c r="AX924" s="14" t="str">
        <f>_xlfn.XLOOKUP(B924,'[4]cell downs 18042026 17h'!$B:$B,'[4]cell downs 18042026 17h'!$B:$B,"")</f>
        <v/>
      </c>
      <c r="AY924" s="14" t="str">
        <f>_xlfn.XLOOKUP(B924,'[5]Cells Huawei 19042026 15h'!$B:$B,'[5]Cells Huawei 19042026 15h'!$B:$B,"")</f>
        <v/>
      </c>
      <c r="AZ924" s="105" t="str">
        <f>_xlfn.XLOOKUP(B924,'INCIDENT-04-23-2026'!E:E,'INCIDENT-04-23-2026'!F:F,"")</f>
        <v/>
      </c>
      <c r="BA924" s="105" t="str">
        <f>_xlfn.XLOOKUP(B924,'[6]Eneo 17H'!$C:$C,'[6]Eneo 17H'!$I:$I,"")</f>
        <v/>
      </c>
      <c r="BB924" s="105" t="str">
        <f>_xlfn.XLOOKUP(B924,[8]ALL!$B:$B,[8]ALL!$M:$M,"")</f>
        <v/>
      </c>
      <c r="BC924" s="105" t="str">
        <f>_xlfn.XLOOKUP(B924,'[6]Eneo 17H'!$C:$C,'[6]Eneo 17H'!$I:$I,"")</f>
        <v/>
      </c>
      <c r="BD924" s="105" t="str">
        <f>_xlfn.XLOOKUP(B924,'[7]Eneo 12H'!$C:$C,'[7]Eneo 12H'!$I:$I,"")</f>
        <v/>
      </c>
      <c r="BE924" s="105" t="s">
        <v>5423</v>
      </c>
    </row>
    <row r="925" spans="1:57" hidden="1" x14ac:dyDescent="0.3">
      <c r="A925" s="1" t="s">
        <v>1611</v>
      </c>
      <c r="B925" s="1" t="s">
        <v>1612</v>
      </c>
      <c r="C925" s="3" t="str">
        <f>_xlfn.XLOOKUP(B925,'[1]daily break down'!$D:$D,'[1]daily break down'!$E:$E,"")</f>
        <v>Douala</v>
      </c>
      <c r="D925" s="1" t="s">
        <v>11</v>
      </c>
      <c r="E925" s="1" t="s">
        <v>12</v>
      </c>
      <c r="F925" s="3" t="s">
        <v>31</v>
      </c>
      <c r="G925" s="1" t="s">
        <v>32</v>
      </c>
      <c r="H925" s="27" t="str">
        <f>_xlfn.XLOOKUP(B925,[2]CALCULATION!$B:$B,[2]CALCULATION!$H:$H,"")</f>
        <v>ZTE</v>
      </c>
      <c r="I925" s="23">
        <v>6.8160853857941515</v>
      </c>
      <c r="J925" s="23">
        <v>12.492045555070444</v>
      </c>
      <c r="K925" s="23">
        <v>2.6862481558529021</v>
      </c>
      <c r="L925" s="23">
        <v>0</v>
      </c>
      <c r="M925" s="23">
        <v>0</v>
      </c>
      <c r="N925" s="23">
        <v>0</v>
      </c>
      <c r="O925" s="23">
        <v>7.2957776522188258</v>
      </c>
      <c r="P925" s="103" t="s">
        <v>6555</v>
      </c>
      <c r="Q925" s="36" t="s">
        <v>5796</v>
      </c>
      <c r="R925" s="36"/>
      <c r="S925" s="35" t="str" cm="1">
        <f t="array" ref="S925">IFERROR(_xlfn.IFS(
U925="MPR ISSUE","PDH",
U925="BSS Hardware Issue","BSS",
U925="Sites strategiques, MLL, Pylone, etc.","ENVTECH",
U925="AKTIVCO DEFAUT GE &amp; POWER Cabinet","AKTIVCO",
U925="AKTIVCO Coupure ENEO &amp; Baisse de tension","AKTIVCO GRID ONLY",
U925="Coupure ENEO &amp; Baisse de tension","IHS GRID ONLY",
U925="Defaut GE &amp; POWER Cabinet","IHS",
U925="Sharing","Partners",
U925="Sites strategiques &amp; DataCenter","SST &amp; DC",
U925="Exclu","Exclu",
U925="SAT","SAT",
U925="SPARE-ISSUE","SPARE-ISSUE",
U925="Fiber CAmtel","TRANS_FO_CAMTEL",
U925="Fiber AOF","Fiber AOF",
U925="Projet OCM (HUAWEI)","TRAVAUX-HUAWEI",
U925="Projet OCM (NOKIA)","TRAVAUX-NOKIA",
U925="ACCESS-ISSUE","ACCESS-ISSUE",
U925="Projet OCM (ZTE, NOKIA, autres projets)","TRAVAUX OCM",
U925="No root CAuse","No root cause",
U925="ODU HS","PDH",
U925="IP &amp; VLAN","PDH",
U925="Warehouse HUAWEI","SPARE-ISSUE",
U925="SPARE-HS","SPARE-ISSUE",
U925="Power Telco","BSS",U925="no impacts","no impacts"
),"")</f>
        <v/>
      </c>
      <c r="T925" s="35" t="str" cm="1">
        <f t="array" ref="T925">IFERROR(_xlfn.IFS(
U925="MPR ISSUE","TX ISSUE",
U925="BSS Hardware Issue","RAN ISSUE",
U925="Sites strategiques, MLL, Pylone, etc.","ENVTECH",
U925="AKTIVCO DEFAUT GE &amp; POWER Cabinet","POWER ISSUE",
U925="AKTIVCO Coupure ENEO &amp; Baisse de tension","POWER ISSUE",
U925="Coupure ENEO &amp; Baisse de tension","POWER ISSUE",
U925="Defaut GE &amp; POWER Cabinet","POWER ISSUE",
U925="Sharing","POWER ISSUE",
U925="Sites strategiques &amp; DataCenter","POWER ISSUE",
U925="Exclu","Exclu",
U925="SAT","TX ISSUE",
U925="SPARE-ISSUE","SPARE-ISSUE",
U925="Fiber CAmtel","TX ISSUE",
U925="Fiber AOF","TX ISSUE",
U925="Projet OCM (HUAWEI)","TRAVAUX-HUAWEI",
U925="Projet OCM (NOKIA)","TRAVAUX -NOKIA",
U925="ACCESS-ISSUE","ACCESS-ISSUE",
U925="Projet OCM (ZTE, NOKIA, autres projets)","TRAVAUX OCM",
U925="No root CAuse","No root cause",
U925="ODU HS","TX ISSUE",
U925="IP &amp; VLAN","TX ISSUE",
U925="Warehouse HUAWEI","SPARE-ISSUE",
U925="SPARE-HS","SPARE-ISSUE",
U925="Power Telco","RAN ISSUE",U925="no impacts","no impacts"
),"")</f>
        <v/>
      </c>
      <c r="U925" s="28"/>
      <c r="V925" s="35" t="str" cm="1">
        <f t="array" ref="V925">IFERROR(_xlfn.IFS(
U925="MPR ISSUE","ACTIVE",
U925="BSS Hardware Issue","ACTIVE",
U925="Sites strategiques, MLL, Pylone, etc.","PASSIVE",
U925="AKTIVCO DEFAUT GE &amp; POWER Cabinet","PASSIVE",
U925="AKTIVCO Coupure ENEO &amp; Baisse de tension","PASSIVE",
U925="Coupure ENEO &amp; Baisse de tension","PASSIVE",
U925="Defaut GE &amp; POWER Cabinet","PASSIVE",
U925="Sharing","PASSIVE",
U925="Sites strategiques &amp; DataCenter","PASSIVE",
U925="Exclu","Exclu",
U925="SAT","ACTIVE",
U925="SPARE-ISSUE","SPARE-ISSUE",
U925="Fiber CAmtel","ACTIVE",
U925="Fiber AOF","ACTIVE",
U925="Projet OCM (HUAWEI)","PLANNED WORKS",
U925="Projet OCM (NOKIA)","PLANNED WORKS",
U925="ACCESS-ISSUE","ACCESS-ISSUE",
U925="Projet OCM (ZTE, NOKIA, autres projets)","PLANNED WORKS",
U925="No root CAuse","No root cause",
U925="ODU HS","ACTIVE",
U925="IP &amp; VLAN","ACTIVE",
U925="Warehouse HUAWEI","SPARE-ISSUE",
U925="SPARE-HS","SPARE-ISSUE",
U925="Power Telco","ACTIVE",U925="no impacts","no impacts"
),"")</f>
        <v/>
      </c>
      <c r="W925" s="104"/>
      <c r="X925" s="104"/>
      <c r="Y925" s="104"/>
      <c r="Z925" s="104"/>
      <c r="AA925" s="104"/>
      <c r="AB925" s="104" t="s">
        <v>6640</v>
      </c>
      <c r="AC925" s="9"/>
      <c r="AD925" s="9"/>
      <c r="AE925" s="7"/>
      <c r="AF925" s="6"/>
      <c r="AG925" s="7"/>
      <c r="AH925" s="3" t="s">
        <v>6361</v>
      </c>
      <c r="AI925" s="18" t="s">
        <v>5423</v>
      </c>
      <c r="AJ925" s="18" t="s">
        <v>5423</v>
      </c>
      <c r="AK925" s="18" t="s">
        <v>5423</v>
      </c>
      <c r="AL925" s="18" t="s">
        <v>5423</v>
      </c>
      <c r="AM925" s="18" t="s">
        <v>5423</v>
      </c>
      <c r="AN925" s="18" t="s">
        <v>5423</v>
      </c>
      <c r="AO925" s="18" t="s">
        <v>5423</v>
      </c>
      <c r="AP925" s="18" t="s">
        <v>5423</v>
      </c>
      <c r="AQ925" s="18" t="s">
        <v>5423</v>
      </c>
      <c r="AR925" s="18" t="s">
        <v>5423</v>
      </c>
      <c r="AS925" s="18" t="s">
        <v>5423</v>
      </c>
      <c r="AT925" s="18" t="s">
        <v>5423</v>
      </c>
      <c r="AU925" s="9" t="s">
        <v>6171</v>
      </c>
      <c r="AV925" s="14"/>
      <c r="AW925" s="14" t="s">
        <v>5423</v>
      </c>
      <c r="AX925" s="14" t="str">
        <f>_xlfn.XLOOKUP(B925,'[4]cell downs 18042026 17h'!$B:$B,'[4]cell downs 18042026 17h'!$B:$B,"")</f>
        <v/>
      </c>
      <c r="AY925" s="14" t="str">
        <f>_xlfn.XLOOKUP(B925,'[5]Cells Huawei 19042026 15h'!$B:$B,'[5]Cells Huawei 19042026 15h'!$B:$B,"")</f>
        <v/>
      </c>
      <c r="AZ925" s="105" t="str">
        <f>_xlfn.XLOOKUP(B925,'INCIDENT-04-23-2026'!E:E,'INCIDENT-04-23-2026'!F:F,"")</f>
        <v/>
      </c>
      <c r="BA925" s="105" t="str">
        <f>_xlfn.XLOOKUP(B925,'[6]Eneo 17H'!$C:$C,'[6]Eneo 17H'!$I:$I,"")</f>
        <v/>
      </c>
      <c r="BC925" s="105" t="str">
        <f>_xlfn.XLOOKUP(B925,'[6]Eneo 17H'!$C:$C,'[6]Eneo 17H'!$I:$I,"")</f>
        <v/>
      </c>
      <c r="BD925" s="105" t="str">
        <f>_xlfn.XLOOKUP(B925,'[7]Eneo 12H'!$C:$C,'[7]Eneo 12H'!$I:$I,"")</f>
        <v/>
      </c>
      <c r="BE925" s="105" t="s">
        <v>5423</v>
      </c>
    </row>
    <row r="926" spans="1:57" hidden="1" x14ac:dyDescent="0.3">
      <c r="A926" s="1" t="s">
        <v>2258</v>
      </c>
      <c r="B926" s="8" t="s">
        <v>2259</v>
      </c>
      <c r="C926" s="3" t="str">
        <f>_xlfn.XLOOKUP(B926,'[1]daily break down'!$D:$D,'[1]daily break down'!$E:$E,"")</f>
        <v>Yaounde</v>
      </c>
      <c r="D926" s="1" t="s">
        <v>11</v>
      </c>
      <c r="E926" s="1" t="s">
        <v>12</v>
      </c>
      <c r="F926" s="3" t="s">
        <v>37</v>
      </c>
      <c r="G926" s="1" t="s">
        <v>38</v>
      </c>
      <c r="H926" s="27" t="str">
        <f>_xlfn.XLOOKUP(B926,[2]CALCULATION!$B:$B,[2]CALCULATION!$H:$H,"")</f>
        <v>ZTE</v>
      </c>
      <c r="I926" s="23">
        <v>3.7406044807423964</v>
      </c>
      <c r="J926" s="23">
        <v>3.6604893089406532</v>
      </c>
      <c r="K926" s="23">
        <v>2.5959134841752918</v>
      </c>
      <c r="L926" s="23">
        <v>0</v>
      </c>
      <c r="M926" s="23">
        <v>0</v>
      </c>
      <c r="N926" s="23">
        <v>0</v>
      </c>
      <c r="O926" s="23">
        <v>6.4095169404707883</v>
      </c>
      <c r="P926" s="103" t="s">
        <v>6555</v>
      </c>
      <c r="Q926" s="36" t="s">
        <v>5796</v>
      </c>
      <c r="R926" s="36"/>
      <c r="S926" s="35" t="str" cm="1">
        <f t="array" ref="S926">IFERROR(_xlfn.IFS(
U926="MPR ISSUE","PDH",
U926="BSS Hardware Issue","BSS",
U926="Sites strategiques, MLL, Pylone, etc.","ENVTECH",
U926="AKTIVCO DEFAUT GE &amp; POWER Cabinet","AKTIVCO",
U926="AKTIVCO Coupure ENEO &amp; Baisse de tension","AKTIVCO GRID ONLY",
U926="Coupure ENEO &amp; Baisse de tension","IHS GRID ONLY",
U926="Defaut GE &amp; POWER Cabinet","IHS",
U926="Sharing","Partners",
U926="Sites strategiques &amp; DataCenter","SST &amp; DC",
U926="Exclu","Exclu",
U926="SAT","SAT",
U926="SPARE-ISSUE","SPARE-ISSUE",
U926="Fiber CAmtel","TRANS_FO_CAMTEL",
U926="Fiber AOF","Fiber AOF",
U926="Projet OCM (HUAWEI)","TRAVAUX-HUAWEI",
U926="Projet OCM (NOKIA)","TRAVAUX-NOKIA",
U926="ACCESS-ISSUE","ACCESS-ISSUE",
U926="Projet OCM (ZTE, NOKIA, autres projets)","TRAVAUX OCM",
U926="No root CAuse","No root cause",
U926="ODU HS","PDH",
U926="IP &amp; VLAN","PDH",
U926="Warehouse HUAWEI","SPARE-ISSUE",
U926="SPARE-HS","SPARE-ISSUE",
U926="Power Telco","BSS",U926="no impacts","no impacts"
),"")</f>
        <v/>
      </c>
      <c r="T926" s="35" t="str" cm="1">
        <f t="array" ref="T926">IFERROR(_xlfn.IFS(
U926="MPR ISSUE","TX ISSUE",
U926="BSS Hardware Issue","RAN ISSUE",
U926="Sites strategiques, MLL, Pylone, etc.","ENVTECH",
U926="AKTIVCO DEFAUT GE &amp; POWER Cabinet","POWER ISSUE",
U926="AKTIVCO Coupure ENEO &amp; Baisse de tension","POWER ISSUE",
U926="Coupure ENEO &amp; Baisse de tension","POWER ISSUE",
U926="Defaut GE &amp; POWER Cabinet","POWER ISSUE",
U926="Sharing","POWER ISSUE",
U926="Sites strategiques &amp; DataCenter","POWER ISSUE",
U926="Exclu","Exclu",
U926="SAT","TX ISSUE",
U926="SPARE-ISSUE","SPARE-ISSUE",
U926="Fiber CAmtel","TX ISSUE",
U926="Fiber AOF","TX ISSUE",
U926="Projet OCM (HUAWEI)","TRAVAUX-HUAWEI",
U926="Projet OCM (NOKIA)","TRAVAUX -NOKIA",
U926="ACCESS-ISSUE","ACCESS-ISSUE",
U926="Projet OCM (ZTE, NOKIA, autres projets)","TRAVAUX OCM",
U926="No root CAuse","No root cause",
U926="ODU HS","TX ISSUE",
U926="IP &amp; VLAN","TX ISSUE",
U926="Warehouse HUAWEI","SPARE-ISSUE",
U926="SPARE-HS","SPARE-ISSUE",
U926="Power Telco","RAN ISSUE",U926="no impacts","no impacts"
),"")</f>
        <v/>
      </c>
      <c r="U926" s="28"/>
      <c r="V926" s="35" t="str" cm="1">
        <f t="array" ref="V926">IFERROR(_xlfn.IFS(
U926="MPR ISSUE","ACTIVE",
U926="BSS Hardware Issue","ACTIVE",
U926="Sites strategiques, MLL, Pylone, etc.","PASSIVE",
U926="AKTIVCO DEFAUT GE &amp; POWER Cabinet","PASSIVE",
U926="AKTIVCO Coupure ENEO &amp; Baisse de tension","PASSIVE",
U926="Coupure ENEO &amp; Baisse de tension","PASSIVE",
U926="Defaut GE &amp; POWER Cabinet","PASSIVE",
U926="Sharing","PASSIVE",
U926="Sites strategiques &amp; DataCenter","PASSIVE",
U926="Exclu","Exclu",
U926="SAT","ACTIVE",
U926="SPARE-ISSUE","SPARE-ISSUE",
U926="Fiber CAmtel","ACTIVE",
U926="Fiber AOF","ACTIVE",
U926="Projet OCM (HUAWEI)","PLANNED WORKS",
U926="Projet OCM (NOKIA)","PLANNED WORKS",
U926="ACCESS-ISSUE","ACCESS-ISSUE",
U926="Projet OCM (ZTE, NOKIA, autres projets)","PLANNED WORKS",
U926="No root CAuse","No root cause",
U926="ODU HS","ACTIVE",
U926="IP &amp; VLAN","ACTIVE",
U926="Warehouse HUAWEI","SPARE-ISSUE",
U926="SPARE-HS","SPARE-ISSUE",
U926="Power Telco","ACTIVE",U926="no impacts","no impacts"
),"")</f>
        <v/>
      </c>
      <c r="W926" s="104"/>
      <c r="X926" s="104"/>
      <c r="Y926" s="102" t="str">
        <f>_xlfn.XLOOKUP(B921,[9]ALL!$B:$B,[9]ALL!$N:$N,"")</f>
        <v/>
      </c>
      <c r="Z926" s="104" t="str">
        <f>_xlfn.XLOOKUP(B921,[9]ALL!$B:$B,[9]ALL!$P:$P,"")</f>
        <v/>
      </c>
      <c r="AA926" s="104"/>
      <c r="AB926" s="104" t="s">
        <v>7456</v>
      </c>
      <c r="AC926" s="9"/>
      <c r="AD926" s="9"/>
      <c r="AE926" s="7" t="s">
        <v>6774</v>
      </c>
      <c r="AF926" s="6"/>
      <c r="AG926" s="7"/>
      <c r="AH926" s="3" t="s">
        <v>6362</v>
      </c>
      <c r="AI926" s="18" t="s">
        <v>5423</v>
      </c>
      <c r="AJ926" s="18" t="s">
        <v>5423</v>
      </c>
      <c r="AK926" s="18" t="s">
        <v>5423</v>
      </c>
      <c r="AL926" s="18" t="s">
        <v>5423</v>
      </c>
      <c r="AM926" s="18" t="s">
        <v>6243</v>
      </c>
      <c r="AN926" s="18" t="s">
        <v>5423</v>
      </c>
      <c r="AO926" s="18" t="s">
        <v>5423</v>
      </c>
      <c r="AP926" s="18" t="s">
        <v>5423</v>
      </c>
      <c r="AQ926" s="18" t="s">
        <v>5423</v>
      </c>
      <c r="AR926" s="18" t="s">
        <v>5423</v>
      </c>
      <c r="AS926" s="18" t="s">
        <v>5423</v>
      </c>
      <c r="AT926" s="18" t="s">
        <v>5423</v>
      </c>
      <c r="AU926" s="9" t="s">
        <v>6172</v>
      </c>
      <c r="AV926" s="14"/>
      <c r="AW926" s="14" t="s">
        <v>5423</v>
      </c>
      <c r="AX926" s="14" t="str">
        <f>_xlfn.XLOOKUP(B926,'[4]cell downs 18042026 17h'!$B:$B,'[4]cell downs 18042026 17h'!$B:$B,"")</f>
        <v/>
      </c>
      <c r="AY926" s="14" t="str">
        <f>_xlfn.XLOOKUP(B926,'[5]Cells Huawei 19042026 15h'!$B:$B,'[5]Cells Huawei 19042026 15h'!$B:$B,"")</f>
        <v/>
      </c>
      <c r="AZ926" s="105" t="str">
        <f>_xlfn.XLOOKUP(B926,'INCIDENT-04-23-2026'!E:E,'INCIDENT-04-23-2026'!F:F,"")</f>
        <v/>
      </c>
      <c r="BA926" s="105" t="str">
        <f>_xlfn.XLOOKUP(B926,'[6]Eneo 17H'!$C:$C,'[6]Eneo 17H'!$I:$I,"")</f>
        <v/>
      </c>
      <c r="BB926" s="105" t="str">
        <f>_xlfn.XLOOKUP(B926,[8]ALL!$B:$B,[8]ALL!$M:$M,"")</f>
        <v>23/04/2026 : Besoin d'analyse BO RAN</v>
      </c>
      <c r="BC926" s="105" t="str">
        <f>_xlfn.XLOOKUP(B926,'[6]Eneo 17H'!$C:$C,'[6]Eneo 17H'!$I:$I,"")</f>
        <v/>
      </c>
      <c r="BD926" s="105" t="str">
        <f>_xlfn.XLOOKUP(B926,'[7]Eneo 12H'!$C:$C,'[7]Eneo 12H'!$I:$I,"")</f>
        <v/>
      </c>
      <c r="BE926" s="105" t="s">
        <v>5423</v>
      </c>
    </row>
    <row r="927" spans="1:57" hidden="1" x14ac:dyDescent="0.3">
      <c r="A927" s="1" t="s">
        <v>3703</v>
      </c>
      <c r="B927" s="1" t="s">
        <v>3704</v>
      </c>
      <c r="C927" s="3" t="str">
        <f>_xlfn.XLOOKUP(B927,'[1]daily break down'!$D:$D,'[1]daily break down'!$E:$E,"")</f>
        <v>Yaounde</v>
      </c>
      <c r="D927" s="1" t="s">
        <v>21</v>
      </c>
      <c r="E927" s="1" t="s">
        <v>30</v>
      </c>
      <c r="F927" s="3" t="s">
        <v>37</v>
      </c>
      <c r="G927" s="1" t="s">
        <v>38</v>
      </c>
      <c r="H927" s="27" t="str">
        <f>_xlfn.XLOOKUP(B927,[2]CALCULATION!$B:$B,[2]CALCULATION!$H:$H,"")</f>
        <v>ZTE</v>
      </c>
      <c r="I927" s="23">
        <v>13.868556899607057</v>
      </c>
      <c r="J927" s="23">
        <v>31.05752383479868</v>
      </c>
      <c r="K927" s="23">
        <v>2.5669671520661548</v>
      </c>
      <c r="L927" s="23">
        <v>0</v>
      </c>
      <c r="M927" s="23">
        <v>0</v>
      </c>
      <c r="N927" s="23">
        <v>0</v>
      </c>
      <c r="O927" s="23">
        <v>6.4402467804116625E-2</v>
      </c>
      <c r="P927" s="103" t="s">
        <v>6554</v>
      </c>
      <c r="Q927" s="36" t="s">
        <v>5796</v>
      </c>
      <c r="R927" s="36"/>
      <c r="S927" s="35" t="str" cm="1">
        <f t="array" ref="S927">IFERROR(_xlfn.IFS(
U927="MPR ISSUE","PDH",
U927="BSS Hardware Issue","BSS",
U927="Sites strategiques, MLL, Pylone, etc.","ENVTECH",
U927="AKTIVCO DEFAUT GE &amp; POWER Cabinet","AKTIVCO",
U927="AKTIVCO Coupure ENEO &amp; Baisse de tension","AKTIVCO GRID ONLY",
U927="Coupure ENEO &amp; Baisse de tension","IHS GRID ONLY",
U927="Defaut GE &amp; POWER Cabinet","IHS",
U927="Sharing","Partners",
U927="Sites strategiques &amp; DataCenter","SST &amp; DC",
U927="Exclu","Exclu",
U927="SAT","SAT",
U927="SPARE-ISSUE","SPARE-ISSUE",
U927="Fiber CAmtel","TRANS_FO_CAMTEL",
U927="Fiber AOF","Fiber AOF",
U927="Projet OCM (HUAWEI)","TRAVAUX-HUAWEI",
U927="Projet OCM (NOKIA)","TRAVAUX-NOKIA",
U927="ACCESS-ISSUE","ACCESS-ISSUE",
U927="Projet OCM (ZTE, NOKIA, autres projets)","TRAVAUX OCM",
U927="No root CAuse","No root cause",
U927="ODU HS","PDH",
U927="IP &amp; VLAN","PDH",
U927="Warehouse HUAWEI","SPARE-ISSUE",
U927="SPARE-HS","SPARE-ISSUE",
U927="Power Telco","BSS",U927="no impacts","no impacts"
),"")</f>
        <v/>
      </c>
      <c r="T927" s="35" t="str" cm="1">
        <f t="array" ref="T927">IFERROR(_xlfn.IFS(
U927="MPR ISSUE","TX ISSUE",
U927="BSS Hardware Issue","RAN ISSUE",
U927="Sites strategiques, MLL, Pylone, etc.","ENVTECH",
U927="AKTIVCO DEFAUT GE &amp; POWER Cabinet","POWER ISSUE",
U927="AKTIVCO Coupure ENEO &amp; Baisse de tension","POWER ISSUE",
U927="Coupure ENEO &amp; Baisse de tension","POWER ISSUE",
U927="Defaut GE &amp; POWER Cabinet","POWER ISSUE",
U927="Sharing","POWER ISSUE",
U927="Sites strategiques &amp; DataCenter","POWER ISSUE",
U927="Exclu","Exclu",
U927="SAT","TX ISSUE",
U927="SPARE-ISSUE","SPARE-ISSUE",
U927="Fiber CAmtel","TX ISSUE",
U927="Fiber AOF","TX ISSUE",
U927="Projet OCM (HUAWEI)","TRAVAUX-HUAWEI",
U927="Projet OCM (NOKIA)","TRAVAUX -NOKIA",
U927="ACCESS-ISSUE","ACCESS-ISSUE",
U927="Projet OCM (ZTE, NOKIA, autres projets)","TRAVAUX OCM",
U927="No root CAuse","No root cause",
U927="ODU HS","TX ISSUE",
U927="IP &amp; VLAN","TX ISSUE",
U927="Warehouse HUAWEI","SPARE-ISSUE",
U927="SPARE-HS","SPARE-ISSUE",
U927="Power Telco","RAN ISSUE",U927="no impacts","no impacts"
),"")</f>
        <v/>
      </c>
      <c r="U927" s="28"/>
      <c r="V927" s="35" t="str" cm="1">
        <f t="array" ref="V927">IFERROR(_xlfn.IFS(
U927="MPR ISSUE","ACTIVE",
U927="BSS Hardware Issue","ACTIVE",
U927="Sites strategiques, MLL, Pylone, etc.","PASSIVE",
U927="AKTIVCO DEFAUT GE &amp; POWER Cabinet","PASSIVE",
U927="AKTIVCO Coupure ENEO &amp; Baisse de tension","PASSIVE",
U927="Coupure ENEO &amp; Baisse de tension","PASSIVE",
U927="Defaut GE &amp; POWER Cabinet","PASSIVE",
U927="Sharing","PASSIVE",
U927="Sites strategiques &amp; DataCenter","PASSIVE",
U927="Exclu","Exclu",
U927="SAT","ACTIVE",
U927="SPARE-ISSUE","SPARE-ISSUE",
U927="Fiber CAmtel","ACTIVE",
U927="Fiber AOF","ACTIVE",
U927="Projet OCM (HUAWEI)","PLANNED WORKS",
U927="Projet OCM (NOKIA)","PLANNED WORKS",
U927="ACCESS-ISSUE","ACCESS-ISSUE",
U927="Projet OCM (ZTE, NOKIA, autres projets)","PLANNED WORKS",
U927="No root CAuse","No root cause",
U927="ODU HS","ACTIVE",
U927="IP &amp; VLAN","ACTIVE",
U927="Warehouse HUAWEI","SPARE-ISSUE",
U927="SPARE-HS","SPARE-ISSUE",
U927="Power Telco","ACTIVE",U927="no impacts","no impacts"
),"")</f>
        <v/>
      </c>
      <c r="W927" s="102"/>
      <c r="X927" s="102"/>
      <c r="Y927" s="102"/>
      <c r="Z927" s="102"/>
      <c r="AA927" s="102"/>
      <c r="AB927" s="104" t="s">
        <v>5423</v>
      </c>
      <c r="AC927" s="9"/>
      <c r="AD927" s="9"/>
      <c r="AE927" s="7" t="s">
        <v>5423</v>
      </c>
      <c r="AF927" s="6"/>
      <c r="AG927" s="7"/>
      <c r="AH927" s="3" t="s">
        <v>5423</v>
      </c>
      <c r="AI927" s="18" t="s">
        <v>5423</v>
      </c>
      <c r="AJ927" s="18" t="s">
        <v>5423</v>
      </c>
      <c r="AK927" s="18" t="s">
        <v>5423</v>
      </c>
      <c r="AL927" s="18" t="s">
        <v>5423</v>
      </c>
      <c r="AM927" s="18" t="s">
        <v>5423</v>
      </c>
      <c r="AN927" s="18" t="s">
        <v>5423</v>
      </c>
      <c r="AO927" s="18" t="s">
        <v>5423</v>
      </c>
      <c r="AP927" s="18" t="s">
        <v>5423</v>
      </c>
      <c r="AQ927" s="18" t="s">
        <v>5423</v>
      </c>
      <c r="AR927" s="18" t="s">
        <v>5423</v>
      </c>
      <c r="AS927" s="18" t="s">
        <v>5423</v>
      </c>
      <c r="AT927" s="18" t="s">
        <v>5423</v>
      </c>
      <c r="AU927" s="9" t="s">
        <v>5423</v>
      </c>
      <c r="AV927" s="14"/>
      <c r="AW927" s="14" t="s">
        <v>5423</v>
      </c>
      <c r="AX927" s="14" t="str">
        <f>_xlfn.XLOOKUP(B927,'[4]cell downs 18042026 17h'!$B:$B,'[4]cell downs 18042026 17h'!$B:$B,"")</f>
        <v/>
      </c>
      <c r="AY927" s="14" t="str">
        <f>_xlfn.XLOOKUP(B927,'[5]Cells Huawei 19042026 15h'!$B:$B,'[5]Cells Huawei 19042026 15h'!$B:$B,"")</f>
        <v/>
      </c>
      <c r="AZ927" s="105" t="str">
        <f>_xlfn.XLOOKUP(B927,'INCIDENT-04-23-2026'!E:E,'INCIDENT-04-23-2026'!F:F,"")</f>
        <v/>
      </c>
      <c r="BA927" s="105" t="str">
        <f>_xlfn.XLOOKUP(B927,'[6]Eneo 17H'!$C:$C,'[6]Eneo 17H'!$I:$I,"")</f>
        <v/>
      </c>
      <c r="BB927" s="105" t="str">
        <f>_xlfn.XLOOKUP(B927,[8]ALL!$B:$B,[8]ALL!$M:$M,"")</f>
        <v/>
      </c>
      <c r="BC927" s="105" t="str">
        <f>_xlfn.XLOOKUP(B927,'[6]Eneo 17H'!$C:$C,'[6]Eneo 17H'!$I:$I,"")</f>
        <v/>
      </c>
      <c r="BD927" s="105" t="str">
        <f>_xlfn.XLOOKUP(B927,'[7]Eneo 12H'!$C:$C,'[7]Eneo 12H'!$I:$I,"")</f>
        <v/>
      </c>
      <c r="BE927" s="105" t="s">
        <v>5423</v>
      </c>
    </row>
    <row r="928" spans="1:57" hidden="1" x14ac:dyDescent="0.3">
      <c r="A928" s="1" t="s">
        <v>852</v>
      </c>
      <c r="B928" s="8" t="s">
        <v>853</v>
      </c>
      <c r="C928" s="3" t="str">
        <f>_xlfn.XLOOKUP(B928,'[1]daily break down'!$D:$D,'[1]daily break down'!$E:$E,"")</f>
        <v>Yaounde</v>
      </c>
      <c r="D928" s="1" t="s">
        <v>21</v>
      </c>
      <c r="E928" s="1" t="s">
        <v>30</v>
      </c>
      <c r="F928" s="3" t="s">
        <v>37</v>
      </c>
      <c r="G928" s="1" t="s">
        <v>38</v>
      </c>
      <c r="H928" s="27" t="str">
        <f>_xlfn.XLOOKUP(B928,[2]CALCULATION!$B:$B,[2]CALCULATION!$H:$H,"")</f>
        <v>ZTE</v>
      </c>
      <c r="I928" s="23">
        <v>0</v>
      </c>
      <c r="J928" s="23">
        <v>0</v>
      </c>
      <c r="K928" s="23">
        <v>2.4358436562766603</v>
      </c>
      <c r="L928" s="23">
        <v>12.95955646300434</v>
      </c>
      <c r="M928" s="23">
        <v>0</v>
      </c>
      <c r="N928" s="23">
        <v>0</v>
      </c>
      <c r="O928" s="23">
        <v>2.6556431614602492E-2</v>
      </c>
      <c r="P928" s="103" t="s">
        <v>6554</v>
      </c>
      <c r="Q928" s="36" t="s">
        <v>5796</v>
      </c>
      <c r="R928" s="36"/>
      <c r="S928" s="35" t="str" cm="1">
        <f t="array" ref="S928">IFERROR(_xlfn.IFS(
U928="MPR ISSUE","PDH",
U928="BSS Hardware Issue","BSS",
U928="Sites strategiques, MLL, Pylone, etc.","ENVTECH",
U928="AKTIVCO DEFAUT GE &amp; POWER Cabinet","AKTIVCO",
U928="AKTIVCO Coupure ENEO &amp; Baisse de tension","AKTIVCO GRID ONLY",
U928="Coupure ENEO &amp; Baisse de tension","IHS GRID ONLY",
U928="Defaut GE &amp; POWER Cabinet","IHS",
U928="Sharing","Partners",
U928="Sites strategiques &amp; DataCenter","SST &amp; DC",
U928="Exclu","Exclu",
U928="SAT","SAT",
U928="SPARE-ISSUE","SPARE-ISSUE",
U928="Fiber CAmtel","TRANS_FO_CAMTEL",
U928="Fiber AOF","Fiber AOF",
U928="Projet OCM (HUAWEI)","TRAVAUX-HUAWEI",
U928="Projet OCM (NOKIA)","TRAVAUX-NOKIA",
U928="ACCESS-ISSUE","ACCESS-ISSUE",
U928="Projet OCM (ZTE, NOKIA, autres projets)","TRAVAUX OCM",
U928="No root CAuse","No root cause",
U928="ODU HS","PDH",
U928="IP &amp; VLAN","PDH",
U928="Warehouse HUAWEI","SPARE-ISSUE",
U928="SPARE-HS","SPARE-ISSUE",
U928="Power Telco","BSS",U928="no impacts","no impacts"
),"")</f>
        <v/>
      </c>
      <c r="T928" s="35" t="str" cm="1">
        <f t="array" ref="T928">IFERROR(_xlfn.IFS(
U928="MPR ISSUE","TX ISSUE",
U928="BSS Hardware Issue","RAN ISSUE",
U928="Sites strategiques, MLL, Pylone, etc.","ENVTECH",
U928="AKTIVCO DEFAUT GE &amp; POWER Cabinet","POWER ISSUE",
U928="AKTIVCO Coupure ENEO &amp; Baisse de tension","POWER ISSUE",
U928="Coupure ENEO &amp; Baisse de tension","POWER ISSUE",
U928="Defaut GE &amp; POWER Cabinet","POWER ISSUE",
U928="Sharing","POWER ISSUE",
U928="Sites strategiques &amp; DataCenter","POWER ISSUE",
U928="Exclu","Exclu",
U928="SAT","TX ISSUE",
U928="SPARE-ISSUE","SPARE-ISSUE",
U928="Fiber CAmtel","TX ISSUE",
U928="Fiber AOF","TX ISSUE",
U928="Projet OCM (HUAWEI)","TRAVAUX-HUAWEI",
U928="Projet OCM (NOKIA)","TRAVAUX -NOKIA",
U928="ACCESS-ISSUE","ACCESS-ISSUE",
U928="Projet OCM (ZTE, NOKIA, autres projets)","TRAVAUX OCM",
U928="No root CAuse","No root cause",
U928="ODU HS","TX ISSUE",
U928="IP &amp; VLAN","TX ISSUE",
U928="Warehouse HUAWEI","SPARE-ISSUE",
U928="SPARE-HS","SPARE-ISSUE",
U928="Power Telco","RAN ISSUE",U928="no impacts","no impacts"
),"")</f>
        <v/>
      </c>
      <c r="U928" s="28"/>
      <c r="V928" s="35" t="str" cm="1">
        <f t="array" ref="V928">IFERROR(_xlfn.IFS(
U928="MPR ISSUE","ACTIVE",
U928="BSS Hardware Issue","ACTIVE",
U928="Sites strategiques, MLL, Pylone, etc.","PASSIVE",
U928="AKTIVCO DEFAUT GE &amp; POWER Cabinet","PASSIVE",
U928="AKTIVCO Coupure ENEO &amp; Baisse de tension","PASSIVE",
U928="Coupure ENEO &amp; Baisse de tension","PASSIVE",
U928="Defaut GE &amp; POWER Cabinet","PASSIVE",
U928="Sharing","PASSIVE",
U928="Sites strategiques &amp; DataCenter","PASSIVE",
U928="Exclu","Exclu",
U928="SAT","ACTIVE",
U928="SPARE-ISSUE","SPARE-ISSUE",
U928="Fiber CAmtel","ACTIVE",
U928="Fiber AOF","ACTIVE",
U928="Projet OCM (HUAWEI)","PLANNED WORKS",
U928="Projet OCM (NOKIA)","PLANNED WORKS",
U928="ACCESS-ISSUE","ACCESS-ISSUE",
U928="Projet OCM (ZTE, NOKIA, autres projets)","PLANNED WORKS",
U928="No root CAuse","No root cause",
U928="ODU HS","ACTIVE",
U928="IP &amp; VLAN","ACTIVE",
U928="Warehouse HUAWEI","SPARE-ISSUE",
U928="SPARE-HS","SPARE-ISSUE",
U928="Power Telco","ACTIVE",U928="no impacts","no impacts"
),"")</f>
        <v/>
      </c>
      <c r="W928" s="102"/>
      <c r="X928" s="102"/>
      <c r="Y928" s="102"/>
      <c r="Z928" s="102"/>
      <c r="AA928" s="102"/>
      <c r="AB928" s="104" t="s">
        <v>5423</v>
      </c>
      <c r="AC928" s="9"/>
      <c r="AD928" s="9"/>
      <c r="AE928" s="7" t="s">
        <v>5423</v>
      </c>
      <c r="AF928" s="6"/>
      <c r="AG928" s="7"/>
      <c r="AH928" s="3" t="s">
        <v>5423</v>
      </c>
      <c r="AI928" s="18" t="s">
        <v>5423</v>
      </c>
      <c r="AJ928" s="18" t="s">
        <v>5423</v>
      </c>
      <c r="AK928" s="18" t="s">
        <v>5423</v>
      </c>
      <c r="AL928" s="18" t="s">
        <v>5423</v>
      </c>
      <c r="AM928" s="18" t="s">
        <v>5423</v>
      </c>
      <c r="AN928" s="18" t="s">
        <v>5423</v>
      </c>
      <c r="AO928" s="18" t="s">
        <v>5423</v>
      </c>
      <c r="AP928" s="18" t="s">
        <v>5423</v>
      </c>
      <c r="AQ928" s="18" t="s">
        <v>5423</v>
      </c>
      <c r="AR928" s="18" t="s">
        <v>5423</v>
      </c>
      <c r="AS928" s="18" t="s">
        <v>5423</v>
      </c>
      <c r="AT928" s="18" t="s">
        <v>5423</v>
      </c>
      <c r="AU928" s="9" t="s">
        <v>5423</v>
      </c>
      <c r="AV928" s="14"/>
      <c r="AW928" s="14" t="s">
        <v>5423</v>
      </c>
      <c r="AX928" s="14" t="str">
        <f>_xlfn.XLOOKUP(B928,'[4]cell downs 18042026 17h'!$B:$B,'[4]cell downs 18042026 17h'!$B:$B,"")</f>
        <v/>
      </c>
      <c r="AY928" s="14" t="str">
        <f>_xlfn.XLOOKUP(B928,'[5]Cells Huawei 19042026 15h'!$B:$B,'[5]Cells Huawei 19042026 15h'!$B:$B,"")</f>
        <v/>
      </c>
      <c r="AZ928" s="105" t="str">
        <f>_xlfn.XLOOKUP(B928,'INCIDENT-04-23-2026'!E:E,'INCIDENT-04-23-2026'!F:F,"")</f>
        <v/>
      </c>
      <c r="BA928" s="105" t="str">
        <f>_xlfn.XLOOKUP(B928,'[6]Eneo 17H'!$C:$C,'[6]Eneo 17H'!$I:$I,"")</f>
        <v/>
      </c>
      <c r="BB928" s="105" t="str">
        <f>_xlfn.XLOOKUP(B928,[8]ALL!$B:$B,[8]ALL!$M:$M,"")</f>
        <v/>
      </c>
      <c r="BC928" s="105" t="str">
        <f>_xlfn.XLOOKUP(B928,'[6]Eneo 17H'!$C:$C,'[6]Eneo 17H'!$I:$I,"")</f>
        <v/>
      </c>
      <c r="BD928" s="105" t="str">
        <f>_xlfn.XLOOKUP(B928,'[7]Eneo 12H'!$C:$C,'[7]Eneo 12H'!$I:$I,"")</f>
        <v/>
      </c>
      <c r="BE928" s="105" t="s">
        <v>7247</v>
      </c>
    </row>
    <row r="929" spans="1:57" hidden="1" x14ac:dyDescent="0.3">
      <c r="A929" s="1" t="s">
        <v>2386</v>
      </c>
      <c r="B929" s="8" t="s">
        <v>2387</v>
      </c>
      <c r="C929" s="3" t="str">
        <f>_xlfn.XLOOKUP(B929,'[1]daily break down'!$D:$D,'[1]daily break down'!$E:$E,"")</f>
        <v>Yaounde</v>
      </c>
      <c r="D929" s="1" t="s">
        <v>11</v>
      </c>
      <c r="E929" s="1" t="s">
        <v>12</v>
      </c>
      <c r="F929" s="3" t="s">
        <v>37</v>
      </c>
      <c r="G929" s="1" t="s">
        <v>38</v>
      </c>
      <c r="H929" s="27" t="str">
        <f>_xlfn.XLOOKUP(B929,[2]CALCULATION!$B:$B,[2]CALCULATION!$H:$H,"")</f>
        <v>ZTE</v>
      </c>
      <c r="I929" s="23">
        <v>0</v>
      </c>
      <c r="J929" s="23">
        <v>0</v>
      </c>
      <c r="K929" s="23">
        <v>2.3130491420613932</v>
      </c>
      <c r="L929" s="23">
        <v>0</v>
      </c>
      <c r="M929" s="23">
        <v>0</v>
      </c>
      <c r="N929" s="23">
        <v>0</v>
      </c>
      <c r="O929" s="23">
        <v>2.184797093880992E-2</v>
      </c>
      <c r="P929" s="103" t="s">
        <v>6554</v>
      </c>
      <c r="Q929" s="36" t="s">
        <v>5796</v>
      </c>
      <c r="R929" s="36"/>
      <c r="S929" s="35" t="str" cm="1">
        <f t="array" ref="S929">IFERROR(_xlfn.IFS(
U929="MPR ISSUE","PDH",
U929="BSS Hardware Issue","BSS",
U929="Sites strategiques, MLL, Pylone, etc.","ENVTECH",
U929="AKTIVCO DEFAUT GE &amp; POWER Cabinet","AKTIVCO",
U929="AKTIVCO Coupure ENEO &amp; Baisse de tension","AKTIVCO GRID ONLY",
U929="Coupure ENEO &amp; Baisse de tension","IHS GRID ONLY",
U929="Defaut GE &amp; POWER Cabinet","IHS",
U929="Sharing","Partners",
U929="Sites strategiques &amp; DataCenter","SST &amp; DC",
U929="Exclu","Exclu",
U929="SAT","SAT",
U929="SPARE-ISSUE","SPARE-ISSUE",
U929="Fiber CAmtel","TRANS_FO_CAMTEL",
U929="Fiber AOF","Fiber AOF",
U929="Projet OCM (HUAWEI)","TRAVAUX-HUAWEI",
U929="Projet OCM (NOKIA)","TRAVAUX-NOKIA",
U929="ACCESS-ISSUE","ACCESS-ISSUE",
U929="Projet OCM (ZTE, NOKIA, autres projets)","TRAVAUX OCM",
U929="No root CAuse","No root cause",
U929="ODU HS","PDH",
U929="IP &amp; VLAN","PDH",
U929="Warehouse HUAWEI","SPARE-ISSUE",
U929="SPARE-HS","SPARE-ISSUE",
U929="Power Telco","BSS",U929="no impacts","no impacts"
),"")</f>
        <v/>
      </c>
      <c r="T929" s="35" t="str" cm="1">
        <f t="array" ref="T929">IFERROR(_xlfn.IFS(
U929="MPR ISSUE","TX ISSUE",
U929="BSS Hardware Issue","RAN ISSUE",
U929="Sites strategiques, MLL, Pylone, etc.","ENVTECH",
U929="AKTIVCO DEFAUT GE &amp; POWER Cabinet","POWER ISSUE",
U929="AKTIVCO Coupure ENEO &amp; Baisse de tension","POWER ISSUE",
U929="Coupure ENEO &amp; Baisse de tension","POWER ISSUE",
U929="Defaut GE &amp; POWER Cabinet","POWER ISSUE",
U929="Sharing","POWER ISSUE",
U929="Sites strategiques &amp; DataCenter","POWER ISSUE",
U929="Exclu","Exclu",
U929="SAT","TX ISSUE",
U929="SPARE-ISSUE","SPARE-ISSUE",
U929="Fiber CAmtel","TX ISSUE",
U929="Fiber AOF","TX ISSUE",
U929="Projet OCM (HUAWEI)","TRAVAUX-HUAWEI",
U929="Projet OCM (NOKIA)","TRAVAUX -NOKIA",
U929="ACCESS-ISSUE","ACCESS-ISSUE",
U929="Projet OCM (ZTE, NOKIA, autres projets)","TRAVAUX OCM",
U929="No root CAuse","No root cause",
U929="ODU HS","TX ISSUE",
U929="IP &amp; VLAN","TX ISSUE",
U929="Warehouse HUAWEI","SPARE-ISSUE",
U929="SPARE-HS","SPARE-ISSUE",
U929="Power Telco","RAN ISSUE",U929="no impacts","no impacts"
),"")</f>
        <v/>
      </c>
      <c r="U929" s="28"/>
      <c r="V929" s="35" t="str" cm="1">
        <f t="array" ref="V929">IFERROR(_xlfn.IFS(
U929="MPR ISSUE","ACTIVE",
U929="BSS Hardware Issue","ACTIVE",
U929="Sites strategiques, MLL, Pylone, etc.","PASSIVE",
U929="AKTIVCO DEFAUT GE &amp; POWER Cabinet","PASSIVE",
U929="AKTIVCO Coupure ENEO &amp; Baisse de tension","PASSIVE",
U929="Coupure ENEO &amp; Baisse de tension","PASSIVE",
U929="Defaut GE &amp; POWER Cabinet","PASSIVE",
U929="Sharing","PASSIVE",
U929="Sites strategiques &amp; DataCenter","PASSIVE",
U929="Exclu","Exclu",
U929="SAT","ACTIVE",
U929="SPARE-ISSUE","SPARE-ISSUE",
U929="Fiber CAmtel","ACTIVE",
U929="Fiber AOF","ACTIVE",
U929="Projet OCM (HUAWEI)","PLANNED WORKS",
U929="Projet OCM (NOKIA)","PLANNED WORKS",
U929="ACCESS-ISSUE","ACCESS-ISSUE",
U929="Projet OCM (ZTE, NOKIA, autres projets)","PLANNED WORKS",
U929="No root CAuse","No root cause",
U929="ODU HS","ACTIVE",
U929="IP &amp; VLAN","ACTIVE",
U929="Warehouse HUAWEI","SPARE-ISSUE",
U929="SPARE-HS","SPARE-ISSUE",
U929="Power Telco","ACTIVE",U929="no impacts","no impacts"
),"")</f>
        <v/>
      </c>
      <c r="W929" s="102"/>
      <c r="X929" s="102"/>
      <c r="Y929" s="102"/>
      <c r="Z929" s="102"/>
      <c r="AA929" s="102"/>
      <c r="AB929" s="104" t="s">
        <v>5423</v>
      </c>
      <c r="AC929" s="9"/>
      <c r="AD929" s="9"/>
      <c r="AE929" s="7" t="s">
        <v>5423</v>
      </c>
      <c r="AF929" s="6"/>
      <c r="AG929" s="7"/>
      <c r="AH929" s="3" t="s">
        <v>5423</v>
      </c>
      <c r="AI929" s="18" t="s">
        <v>5423</v>
      </c>
      <c r="AJ929" s="18" t="s">
        <v>5423</v>
      </c>
      <c r="AK929" s="18" t="s">
        <v>5423</v>
      </c>
      <c r="AL929" s="18" t="s">
        <v>5423</v>
      </c>
      <c r="AM929" s="18" t="s">
        <v>5423</v>
      </c>
      <c r="AN929" s="18" t="s">
        <v>5423</v>
      </c>
      <c r="AO929" s="18" t="s">
        <v>5423</v>
      </c>
      <c r="AP929" s="18" t="s">
        <v>5423</v>
      </c>
      <c r="AQ929" s="18" t="s">
        <v>5423</v>
      </c>
      <c r="AR929" s="18" t="s">
        <v>5423</v>
      </c>
      <c r="AS929" s="18" t="s">
        <v>5423</v>
      </c>
      <c r="AT929" s="18" t="s">
        <v>5423</v>
      </c>
      <c r="AU929" s="9" t="s">
        <v>5423</v>
      </c>
      <c r="AV929" s="14"/>
      <c r="AW929" s="14" t="s">
        <v>5423</v>
      </c>
      <c r="AX929" s="14" t="str">
        <f>_xlfn.XLOOKUP(B929,'[4]cell downs 18042026 17h'!$B:$B,'[4]cell downs 18042026 17h'!$B:$B,"")</f>
        <v/>
      </c>
      <c r="AY929" s="14" t="str">
        <f>_xlfn.XLOOKUP(B929,'[5]Cells Huawei 19042026 15h'!$B:$B,'[5]Cells Huawei 19042026 15h'!$B:$B,"")</f>
        <v/>
      </c>
      <c r="AZ929" s="105" t="str">
        <f>_xlfn.XLOOKUP(B929,'INCIDENT-04-23-2026'!E:E,'INCIDENT-04-23-2026'!F:F,"")</f>
        <v/>
      </c>
      <c r="BA929" s="105" t="str">
        <f>_xlfn.XLOOKUP(B929,'[6]Eneo 17H'!$C:$C,'[6]Eneo 17H'!$I:$I,"")</f>
        <v/>
      </c>
      <c r="BB929" s="105" t="str">
        <f>_xlfn.XLOOKUP(B929,[8]ALL!$B:$B,[8]ALL!$M:$M,"")</f>
        <v/>
      </c>
      <c r="BC929" s="105" t="str">
        <f>_xlfn.XLOOKUP(B929,'[6]Eneo 17H'!$C:$C,'[6]Eneo 17H'!$I:$I,"")</f>
        <v/>
      </c>
      <c r="BD929" s="105" t="str">
        <f>_xlfn.XLOOKUP(B929,'[7]Eneo 12H'!$C:$C,'[7]Eneo 12H'!$I:$I,"")</f>
        <v/>
      </c>
      <c r="BE929" s="105" t="s">
        <v>5423</v>
      </c>
    </row>
    <row r="930" spans="1:57" hidden="1" x14ac:dyDescent="0.3">
      <c r="A930" s="1" t="s">
        <v>146</v>
      </c>
      <c r="B930" s="8" t="s">
        <v>147</v>
      </c>
      <c r="C930" s="3" t="str">
        <f>_xlfn.XLOOKUP(B930,'[1]daily break down'!$D:$D,'[1]daily break down'!$E:$E,"")</f>
        <v>Yaounde</v>
      </c>
      <c r="D930" s="1" t="s">
        <v>21</v>
      </c>
      <c r="E930" s="1" t="s">
        <v>30</v>
      </c>
      <c r="F930" s="3" t="s">
        <v>37</v>
      </c>
      <c r="G930" s="1" t="s">
        <v>38</v>
      </c>
      <c r="H930" s="27" t="str">
        <f>_xlfn.XLOOKUP(B930,[2]CALCULATION!$B:$B,[2]CALCULATION!$H:$H,"")</f>
        <v>ZTE</v>
      </c>
      <c r="I930" s="23">
        <v>0</v>
      </c>
      <c r="J930" s="23">
        <v>0</v>
      </c>
      <c r="K930" s="23">
        <v>2.3127281106516793</v>
      </c>
      <c r="L930" s="23">
        <v>0</v>
      </c>
      <c r="M930" s="23">
        <v>0</v>
      </c>
      <c r="N930" s="23">
        <v>0</v>
      </c>
      <c r="O930" s="23">
        <v>10.778183704160282</v>
      </c>
      <c r="P930" s="103" t="s">
        <v>6555</v>
      </c>
      <c r="Q930" s="36" t="s">
        <v>5796</v>
      </c>
      <c r="R930" s="36"/>
      <c r="S930" s="35" t="str" cm="1">
        <f t="array" ref="S930">IFERROR(_xlfn.IFS(
U930="MPR ISSUE","PDH",
U930="BSS Hardware Issue","BSS",
U930="Sites strategiques, MLL, Pylone, etc.","ENVTECH",
U930="AKTIVCO DEFAUT GE &amp; POWER Cabinet","AKTIVCO",
U930="AKTIVCO Coupure ENEO &amp; Baisse de tension","AKTIVCO GRID ONLY",
U930="Coupure ENEO &amp; Baisse de tension","IHS GRID ONLY",
U930="Defaut GE &amp; POWER Cabinet","IHS",
U930="Sharing","Partners",
U930="Sites strategiques &amp; DataCenter","SST &amp; DC",
U930="Exclu","Exclu",
U930="SAT","SAT",
U930="SPARE-ISSUE","SPARE-ISSUE",
U930="Fiber CAmtel","TRANS_FO_CAMTEL",
U930="Fiber AOF","Fiber AOF",
U930="Projet OCM (HUAWEI)","TRAVAUX-HUAWEI",
U930="Projet OCM (NOKIA)","TRAVAUX-NOKIA",
U930="ACCESS-ISSUE","ACCESS-ISSUE",
U930="Projet OCM (ZTE, NOKIA, autres projets)","TRAVAUX OCM",
U930="No root CAuse","No root cause",
U930="ODU HS","PDH",
U930="IP &amp; VLAN","PDH",
U930="Warehouse HUAWEI","SPARE-ISSUE",
U930="SPARE-HS","SPARE-ISSUE",
U930="Power Telco","BSS",U930="no impacts","no impacts"
),"")</f>
        <v/>
      </c>
      <c r="T930" s="35" t="str" cm="1">
        <f t="array" ref="T930">IFERROR(_xlfn.IFS(
U930="MPR ISSUE","TX ISSUE",
U930="BSS Hardware Issue","RAN ISSUE",
U930="Sites strategiques, MLL, Pylone, etc.","ENVTECH",
U930="AKTIVCO DEFAUT GE &amp; POWER Cabinet","POWER ISSUE",
U930="AKTIVCO Coupure ENEO &amp; Baisse de tension","POWER ISSUE",
U930="Coupure ENEO &amp; Baisse de tension","POWER ISSUE",
U930="Defaut GE &amp; POWER Cabinet","POWER ISSUE",
U930="Sharing","POWER ISSUE",
U930="Sites strategiques &amp; DataCenter","POWER ISSUE",
U930="Exclu","Exclu",
U930="SAT","TX ISSUE",
U930="SPARE-ISSUE","SPARE-ISSUE",
U930="Fiber CAmtel","TX ISSUE",
U930="Fiber AOF","TX ISSUE",
U930="Projet OCM (HUAWEI)","TRAVAUX-HUAWEI",
U930="Projet OCM (NOKIA)","TRAVAUX -NOKIA",
U930="ACCESS-ISSUE","ACCESS-ISSUE",
U930="Projet OCM (ZTE, NOKIA, autres projets)","TRAVAUX OCM",
U930="No root CAuse","No root cause",
U930="ODU HS","TX ISSUE",
U930="IP &amp; VLAN","TX ISSUE",
U930="Warehouse HUAWEI","SPARE-ISSUE",
U930="SPARE-HS","SPARE-ISSUE",
U930="Power Telco","RAN ISSUE",U930="no impacts","no impacts"
),"")</f>
        <v/>
      </c>
      <c r="U930" s="28"/>
      <c r="V930" s="35" t="str" cm="1">
        <f t="array" ref="V930">IFERROR(_xlfn.IFS(
U930="MPR ISSUE","ACTIVE",
U930="BSS Hardware Issue","ACTIVE",
U930="Sites strategiques, MLL, Pylone, etc.","PASSIVE",
U930="AKTIVCO DEFAUT GE &amp; POWER Cabinet","PASSIVE",
U930="AKTIVCO Coupure ENEO &amp; Baisse de tension","PASSIVE",
U930="Coupure ENEO &amp; Baisse de tension","PASSIVE",
U930="Defaut GE &amp; POWER Cabinet","PASSIVE",
U930="Sharing","PASSIVE",
U930="Sites strategiques &amp; DataCenter","PASSIVE",
U930="Exclu","Exclu",
U930="SAT","ACTIVE",
U930="SPARE-ISSUE","SPARE-ISSUE",
U930="Fiber CAmtel","ACTIVE",
U930="Fiber AOF","ACTIVE",
U930="Projet OCM (HUAWEI)","PLANNED WORKS",
U930="Projet OCM (NOKIA)","PLANNED WORKS",
U930="ACCESS-ISSUE","ACCESS-ISSUE",
U930="Projet OCM (ZTE, NOKIA, autres projets)","PLANNED WORKS",
U930="No root CAuse","No root cause",
U930="ODU HS","ACTIVE",
U930="IP &amp; VLAN","ACTIVE",
U930="Warehouse HUAWEI","SPARE-ISSUE",
U930="SPARE-HS","SPARE-ISSUE",
U930="Power Telco","ACTIVE",U930="no impacts","no impacts"
),"")</f>
        <v/>
      </c>
      <c r="W930" s="102"/>
      <c r="X930" s="102"/>
      <c r="Y930" s="102"/>
      <c r="Z930" s="102"/>
      <c r="AA930" s="102"/>
      <c r="AB930" s="104" t="s">
        <v>6173</v>
      </c>
      <c r="AC930" s="9"/>
      <c r="AD930" s="9"/>
      <c r="AE930" s="7"/>
      <c r="AF930" s="6"/>
      <c r="AG930" s="7"/>
      <c r="AH930" s="3" t="s">
        <v>5423</v>
      </c>
      <c r="AI930" s="18" t="s">
        <v>5423</v>
      </c>
      <c r="AJ930" s="18" t="s">
        <v>5423</v>
      </c>
      <c r="AK930" s="18" t="s">
        <v>5423</v>
      </c>
      <c r="AL930" s="18" t="s">
        <v>5423</v>
      </c>
      <c r="AM930" s="18" t="s">
        <v>5423</v>
      </c>
      <c r="AN930" s="18" t="s">
        <v>5423</v>
      </c>
      <c r="AO930" s="18" t="s">
        <v>5423</v>
      </c>
      <c r="AP930" s="18" t="s">
        <v>5423</v>
      </c>
      <c r="AQ930" s="18" t="s">
        <v>5423</v>
      </c>
      <c r="AR930" s="18" t="s">
        <v>5423</v>
      </c>
      <c r="AS930" s="18" t="s">
        <v>5423</v>
      </c>
      <c r="AT930" s="18" t="s">
        <v>5423</v>
      </c>
      <c r="AU930" s="9" t="s">
        <v>6173</v>
      </c>
      <c r="AV930" s="14"/>
      <c r="AW930" s="14" t="s">
        <v>5423</v>
      </c>
      <c r="AX930" s="14" t="str">
        <f>_xlfn.XLOOKUP(B930,'[4]cell downs 18042026 17h'!$B:$B,'[4]cell downs 18042026 17h'!$B:$B,"")</f>
        <v/>
      </c>
      <c r="AY930" s="14" t="str">
        <f>_xlfn.XLOOKUP(B930,'[5]Cells Huawei 19042026 15h'!$B:$B,'[5]Cells Huawei 19042026 15h'!$B:$B,"")</f>
        <v/>
      </c>
      <c r="AZ930" s="105" t="str">
        <f>_xlfn.XLOOKUP(B930,'INCIDENT-04-23-2026'!E:E,'INCIDENT-04-23-2026'!F:F,"")</f>
        <v/>
      </c>
      <c r="BA930" s="105" t="str">
        <f>_xlfn.XLOOKUP(B930,'[6]Eneo 17H'!$C:$C,'[6]Eneo 17H'!$I:$I,"")</f>
        <v/>
      </c>
      <c r="BC930" s="105" t="str">
        <f>_xlfn.XLOOKUP(B930,'[6]Eneo 17H'!$C:$C,'[6]Eneo 17H'!$I:$I,"")</f>
        <v/>
      </c>
      <c r="BD930" s="105" t="str">
        <f>_xlfn.XLOOKUP(B930,'[7]Eneo 12H'!$C:$C,'[7]Eneo 12H'!$I:$I,"")</f>
        <v/>
      </c>
      <c r="BE930" s="105" t="s">
        <v>5423</v>
      </c>
    </row>
    <row r="931" spans="1:57" hidden="1" x14ac:dyDescent="0.3">
      <c r="A931" s="1" t="s">
        <v>2279</v>
      </c>
      <c r="B931" s="8" t="s">
        <v>2280</v>
      </c>
      <c r="C931" s="3" t="str">
        <f>_xlfn.XLOOKUP(B931,'[1]daily break down'!$D:$D,'[1]daily break down'!$E:$E,"")</f>
        <v>Yaounde</v>
      </c>
      <c r="D931" s="1" t="s">
        <v>11</v>
      </c>
      <c r="E931" s="1" t="s">
        <v>12</v>
      </c>
      <c r="F931" s="3" t="s">
        <v>37</v>
      </c>
      <c r="G931" s="1" t="s">
        <v>38</v>
      </c>
      <c r="H931" s="27" t="str">
        <f>_xlfn.XLOOKUP(B931,[2]CALCULATION!$B:$B,[2]CALCULATION!$H:$H,"")</f>
        <v>ZTE</v>
      </c>
      <c r="I931" s="23">
        <v>0</v>
      </c>
      <c r="J931" s="23">
        <v>0</v>
      </c>
      <c r="K931" s="23">
        <v>2.0828517862187641</v>
      </c>
      <c r="L931" s="23">
        <v>0</v>
      </c>
      <c r="M931" s="23">
        <v>0</v>
      </c>
      <c r="N931" s="23">
        <v>0</v>
      </c>
      <c r="O931" s="23">
        <v>0.10824109030827574</v>
      </c>
      <c r="P931" s="103" t="s">
        <v>6554</v>
      </c>
      <c r="Q931" s="36" t="s">
        <v>5796</v>
      </c>
      <c r="R931" s="36"/>
      <c r="S931" s="35" t="str" cm="1">
        <f t="array" ref="S931">IFERROR(_xlfn.IFS(
U931="MPR ISSUE","PDH",
U931="BSS Hardware Issue","BSS",
U931="Sites strategiques, MLL, Pylone, etc.","ENVTECH",
U931="AKTIVCO DEFAUT GE &amp; POWER Cabinet","AKTIVCO",
U931="AKTIVCO Coupure ENEO &amp; Baisse de tension","AKTIVCO GRID ONLY",
U931="Coupure ENEO &amp; Baisse de tension","IHS GRID ONLY",
U931="Defaut GE &amp; POWER Cabinet","IHS",
U931="Sharing","Partners",
U931="Sites strategiques &amp; DataCenter","SST &amp; DC",
U931="Exclu","Exclu",
U931="SAT","SAT",
U931="SPARE-ISSUE","SPARE-ISSUE",
U931="Fiber CAmtel","TRANS_FO_CAMTEL",
U931="Fiber AOF","Fiber AOF",
U931="Projet OCM (HUAWEI)","TRAVAUX-HUAWEI",
U931="Projet OCM (NOKIA)","TRAVAUX-NOKIA",
U931="ACCESS-ISSUE","ACCESS-ISSUE",
U931="Projet OCM (ZTE, NOKIA, autres projets)","TRAVAUX OCM",
U931="No root CAuse","No root cause",
U931="ODU HS","PDH",
U931="IP &amp; VLAN","PDH",
U931="Warehouse HUAWEI","SPARE-ISSUE",
U931="SPARE-HS","SPARE-ISSUE",
U931="Power Telco","BSS",U931="no impacts","no impacts"
),"")</f>
        <v/>
      </c>
      <c r="T931" s="35" t="str" cm="1">
        <f t="array" ref="T931">IFERROR(_xlfn.IFS(
U931="MPR ISSUE","TX ISSUE",
U931="BSS Hardware Issue","RAN ISSUE",
U931="Sites strategiques, MLL, Pylone, etc.","ENVTECH",
U931="AKTIVCO DEFAUT GE &amp; POWER Cabinet","POWER ISSUE",
U931="AKTIVCO Coupure ENEO &amp; Baisse de tension","POWER ISSUE",
U931="Coupure ENEO &amp; Baisse de tension","POWER ISSUE",
U931="Defaut GE &amp; POWER Cabinet","POWER ISSUE",
U931="Sharing","POWER ISSUE",
U931="Sites strategiques &amp; DataCenter","POWER ISSUE",
U931="Exclu","Exclu",
U931="SAT","TX ISSUE",
U931="SPARE-ISSUE","SPARE-ISSUE",
U931="Fiber CAmtel","TX ISSUE",
U931="Fiber AOF","TX ISSUE",
U931="Projet OCM (HUAWEI)","TRAVAUX-HUAWEI",
U931="Projet OCM (NOKIA)","TRAVAUX -NOKIA",
U931="ACCESS-ISSUE","ACCESS-ISSUE",
U931="Projet OCM (ZTE, NOKIA, autres projets)","TRAVAUX OCM",
U931="No root CAuse","No root cause",
U931="ODU HS","TX ISSUE",
U931="IP &amp; VLAN","TX ISSUE",
U931="Warehouse HUAWEI","SPARE-ISSUE",
U931="SPARE-HS","SPARE-ISSUE",
U931="Power Telco","RAN ISSUE",U931="no impacts","no impacts"
),"")</f>
        <v/>
      </c>
      <c r="U931" s="28"/>
      <c r="V931" s="35" t="str" cm="1">
        <f t="array" ref="V931">IFERROR(_xlfn.IFS(
U931="MPR ISSUE","ACTIVE",
U931="BSS Hardware Issue","ACTIVE",
U931="Sites strategiques, MLL, Pylone, etc.","PASSIVE",
U931="AKTIVCO DEFAUT GE &amp; POWER Cabinet","PASSIVE",
U931="AKTIVCO Coupure ENEO &amp; Baisse de tension","PASSIVE",
U931="Coupure ENEO &amp; Baisse de tension","PASSIVE",
U931="Defaut GE &amp; POWER Cabinet","PASSIVE",
U931="Sharing","PASSIVE",
U931="Sites strategiques &amp; DataCenter","PASSIVE",
U931="Exclu","Exclu",
U931="SAT","ACTIVE",
U931="SPARE-ISSUE","SPARE-ISSUE",
U931="Fiber CAmtel","ACTIVE",
U931="Fiber AOF","ACTIVE",
U931="Projet OCM (HUAWEI)","PLANNED WORKS",
U931="Projet OCM (NOKIA)","PLANNED WORKS",
U931="ACCESS-ISSUE","ACCESS-ISSUE",
U931="Projet OCM (ZTE, NOKIA, autres projets)","PLANNED WORKS",
U931="No root CAuse","No root cause",
U931="ODU HS","ACTIVE",
U931="IP &amp; VLAN","ACTIVE",
U931="Warehouse HUAWEI","SPARE-ISSUE",
U931="SPARE-HS","SPARE-ISSUE",
U931="Power Telco","ACTIVE",U931="no impacts","no impacts"
),"")</f>
        <v/>
      </c>
      <c r="W931" s="102"/>
      <c r="X931" s="102"/>
      <c r="Y931" s="102"/>
      <c r="Z931" s="102"/>
      <c r="AA931" s="102"/>
      <c r="AB931" s="104" t="s">
        <v>5423</v>
      </c>
      <c r="AC931" s="9"/>
      <c r="AD931" s="9"/>
      <c r="AE931" s="7" t="s">
        <v>5423</v>
      </c>
      <c r="AF931" s="6"/>
      <c r="AG931" s="7"/>
      <c r="AH931" s="3" t="s">
        <v>5423</v>
      </c>
      <c r="AI931" s="18" t="s">
        <v>5423</v>
      </c>
      <c r="AJ931" s="18" t="s">
        <v>5423</v>
      </c>
      <c r="AK931" s="18" t="s">
        <v>5423</v>
      </c>
      <c r="AL931" s="18" t="s">
        <v>5423</v>
      </c>
      <c r="AM931" s="18" t="s">
        <v>5423</v>
      </c>
      <c r="AN931" s="18" t="s">
        <v>5423</v>
      </c>
      <c r="AO931" s="18" t="s">
        <v>5423</v>
      </c>
      <c r="AP931" s="18" t="s">
        <v>5423</v>
      </c>
      <c r="AQ931" s="18" t="s">
        <v>5423</v>
      </c>
      <c r="AR931" s="18" t="s">
        <v>5423</v>
      </c>
      <c r="AS931" s="18" t="s">
        <v>5423</v>
      </c>
      <c r="AT931" s="18" t="s">
        <v>5423</v>
      </c>
      <c r="AU931" s="9" t="s">
        <v>5423</v>
      </c>
      <c r="AV931" s="14"/>
      <c r="AW931" s="14" t="s">
        <v>5423</v>
      </c>
      <c r="AX931" s="14" t="str">
        <f>_xlfn.XLOOKUP(B931,'[4]cell downs 18042026 17h'!$B:$B,'[4]cell downs 18042026 17h'!$B:$B,"")</f>
        <v/>
      </c>
      <c r="AY931" s="14" t="str">
        <f>_xlfn.XLOOKUP(B931,'[5]Cells Huawei 19042026 15h'!$B:$B,'[5]Cells Huawei 19042026 15h'!$B:$B,"")</f>
        <v/>
      </c>
      <c r="AZ931" s="105" t="str">
        <f>_xlfn.XLOOKUP(B931,'INCIDENT-04-23-2026'!E:E,'INCIDENT-04-23-2026'!F:F,"")</f>
        <v/>
      </c>
      <c r="BA931" s="105" t="str">
        <f>_xlfn.XLOOKUP(B931,'[6]Eneo 17H'!$C:$C,'[6]Eneo 17H'!$I:$I,"")</f>
        <v/>
      </c>
      <c r="BB931" s="105" t="str">
        <f>_xlfn.XLOOKUP(B931,[8]ALL!$B:$B,[8]ALL!$M:$M,"")</f>
        <v/>
      </c>
      <c r="BC931" s="105" t="str">
        <f>_xlfn.XLOOKUP(B931,'[6]Eneo 17H'!$C:$C,'[6]Eneo 17H'!$I:$I,"")</f>
        <v/>
      </c>
      <c r="BD931" s="105" t="str">
        <f>_xlfn.XLOOKUP(B931,'[7]Eneo 12H'!$C:$C,'[7]Eneo 12H'!$I:$I,"")</f>
        <v/>
      </c>
      <c r="BE931" s="105" t="s">
        <v>5423</v>
      </c>
    </row>
    <row r="932" spans="1:57" hidden="1" x14ac:dyDescent="0.3">
      <c r="A932" s="45" t="s">
        <v>3447</v>
      </c>
      <c r="B932" s="45" t="s">
        <v>3448</v>
      </c>
      <c r="C932" s="46" t="str">
        <f>_xlfn.XLOOKUP(B932,'[1]daily break down'!$D:$D,'[1]daily break down'!$E:$E,"")</f>
        <v>LITTORAL</v>
      </c>
      <c r="D932" s="45" t="s">
        <v>11</v>
      </c>
      <c r="E932" s="45" t="s">
        <v>12</v>
      </c>
      <c r="F932" s="46" t="s">
        <v>31</v>
      </c>
      <c r="G932" s="45" t="s">
        <v>484</v>
      </c>
      <c r="H932" s="47" t="str">
        <f>_xlfn.XLOOKUP(B932,[2]CALCULATION!$B:$B,[2]CALCULATION!$H:$H,"")</f>
        <v>ZTE</v>
      </c>
      <c r="I932" s="23">
        <v>0</v>
      </c>
      <c r="J932" s="23">
        <v>0</v>
      </c>
      <c r="K932" s="23">
        <v>1.9920355674265837</v>
      </c>
      <c r="L932" s="23">
        <v>0</v>
      </c>
      <c r="M932" s="23">
        <v>0</v>
      </c>
      <c r="N932" s="23">
        <v>0</v>
      </c>
      <c r="O932" s="23">
        <v>0</v>
      </c>
      <c r="P932" s="103" t="s">
        <v>6554</v>
      </c>
      <c r="Q932" s="36" t="s">
        <v>5796</v>
      </c>
      <c r="R932" s="48"/>
      <c r="S932" s="35" t="str" cm="1">
        <f t="array" ref="S932">IFERROR(_xlfn.IFS(
U932="MPR ISSUE","PDH",
U932="BSS Hardware Issue","BSS",
U932="Sites strategiques, MLL, Pylone, etc.","ENVTECH",
U932="AKTIVCO DEFAUT GE &amp; POWER Cabinet","AKTIVCO",
U932="AKTIVCO Coupure ENEO &amp; Baisse de tension","AKTIVCO GRID ONLY",
U932="Coupure ENEO &amp; Baisse de tension","IHS GRID ONLY",
U932="Defaut GE &amp; POWER Cabinet","IHS",
U932="Sharing","Partners",
U932="Sites strategiques &amp; DataCenter","SST &amp; DC",
U932="Exclu","Exclu",
U932="SAT","SAT",
U932="SPARE-ISSUE","SPARE-ISSUE",
U932="Fiber CAmtel","TRANS_FO_CAMTEL",
U932="Fiber AOF","Fiber AOF",
U932="Projet OCM (HUAWEI)","TRAVAUX-HUAWEI",
U932="Projet OCM (NOKIA)","TRAVAUX-NOKIA",
U932="ACCESS-ISSUE","ACCESS-ISSUE",
U932="Projet OCM (ZTE, NOKIA, autres projets)","TRAVAUX OCM",
U932="No root CAuse","No root cause",
U932="ODU HS","PDH",
U932="IP &amp; VLAN","PDH",
U932="Warehouse HUAWEI","SPARE-ISSUE",
U932="SPARE-HS","SPARE-ISSUE",
U932="Power Telco","BSS",U932="no impacts","no impacts"
),"")</f>
        <v/>
      </c>
      <c r="T932" s="35" t="str" cm="1">
        <f t="array" ref="T932">IFERROR(_xlfn.IFS(
U932="MPR ISSUE","TX ISSUE",
U932="BSS Hardware Issue","RAN ISSUE",
U932="Sites strategiques, MLL, Pylone, etc.","ENVTECH",
U932="AKTIVCO DEFAUT GE &amp; POWER Cabinet","POWER ISSUE",
U932="AKTIVCO Coupure ENEO &amp; Baisse de tension","POWER ISSUE",
U932="Coupure ENEO &amp; Baisse de tension","POWER ISSUE",
U932="Defaut GE &amp; POWER Cabinet","POWER ISSUE",
U932="Sharing","POWER ISSUE",
U932="Sites strategiques &amp; DataCenter","POWER ISSUE",
U932="Exclu","Exclu",
U932="SAT","TX ISSUE",
U932="SPARE-ISSUE","SPARE-ISSUE",
U932="Fiber CAmtel","TX ISSUE",
U932="Fiber AOF","TX ISSUE",
U932="Projet OCM (HUAWEI)","TRAVAUX-HUAWEI",
U932="Projet OCM (NOKIA)","TRAVAUX -NOKIA",
U932="ACCESS-ISSUE","ACCESS-ISSUE",
U932="Projet OCM (ZTE, NOKIA, autres projets)","TRAVAUX OCM",
U932="No root CAuse","No root cause",
U932="ODU HS","TX ISSUE",
U932="IP &amp; VLAN","TX ISSUE",
U932="Warehouse HUAWEI","SPARE-ISSUE",
U932="SPARE-HS","SPARE-ISSUE",
U932="Power Telco","RAN ISSUE",U932="no impacts","no impacts"
),"")</f>
        <v/>
      </c>
      <c r="U932" s="28"/>
      <c r="V932" s="35" t="str" cm="1">
        <f t="array" ref="V932">IFERROR(_xlfn.IFS(
U932="MPR ISSUE","ACTIVE",
U932="BSS Hardware Issue","ACTIVE",
U932="Sites strategiques, MLL, Pylone, etc.","PASSIVE",
U932="AKTIVCO DEFAUT GE &amp; POWER Cabinet","PASSIVE",
U932="AKTIVCO Coupure ENEO &amp; Baisse de tension","PASSIVE",
U932="Coupure ENEO &amp; Baisse de tension","PASSIVE",
U932="Defaut GE &amp; POWER Cabinet","PASSIVE",
U932="Sharing","PASSIVE",
U932="Sites strategiques &amp; DataCenter","PASSIVE",
U932="Exclu","Exclu",
U932="SAT","ACTIVE",
U932="SPARE-ISSUE","SPARE-ISSUE",
U932="Fiber CAmtel","ACTIVE",
U932="Fiber AOF","ACTIVE",
U932="Projet OCM (HUAWEI)","PLANNED WORKS",
U932="Projet OCM (NOKIA)","PLANNED WORKS",
U932="ACCESS-ISSUE","ACCESS-ISSUE",
U932="Projet OCM (ZTE, NOKIA, autres projets)","PLANNED WORKS",
U932="No root CAuse","No root cause",
U932="ODU HS","ACTIVE",
U932="IP &amp; VLAN","ACTIVE",
U932="Warehouse HUAWEI","SPARE-ISSUE",
U932="SPARE-HS","SPARE-ISSUE",
U932="Power Telco","ACTIVE",U932="no impacts","no impacts"
),"")</f>
        <v/>
      </c>
      <c r="W932" s="102"/>
      <c r="X932" s="102"/>
      <c r="Y932" s="102"/>
      <c r="Z932" s="102"/>
      <c r="AA932" s="102"/>
      <c r="AB932" s="104" t="s">
        <v>5423</v>
      </c>
      <c r="AC932" s="9"/>
      <c r="AD932" s="9"/>
      <c r="AE932" s="7" t="s">
        <v>5423</v>
      </c>
      <c r="AF932" s="49"/>
      <c r="AG932" s="7"/>
      <c r="AH932" s="3" t="s">
        <v>5423</v>
      </c>
      <c r="AI932" s="18" t="s">
        <v>5423</v>
      </c>
      <c r="AJ932" s="18" t="s">
        <v>5423</v>
      </c>
      <c r="AK932" s="18" t="s">
        <v>5423</v>
      </c>
      <c r="AL932" s="18" t="s">
        <v>5423</v>
      </c>
      <c r="AM932" s="18" t="s">
        <v>5423</v>
      </c>
      <c r="AN932" s="18" t="s">
        <v>5423</v>
      </c>
      <c r="AO932" s="18" t="s">
        <v>5423</v>
      </c>
      <c r="AP932" s="18" t="s">
        <v>5423</v>
      </c>
      <c r="AQ932" s="18" t="s">
        <v>5423</v>
      </c>
      <c r="AR932" s="18" t="s">
        <v>5423</v>
      </c>
      <c r="AS932" s="18" t="s">
        <v>5423</v>
      </c>
      <c r="AT932" s="18" t="s">
        <v>5423</v>
      </c>
      <c r="AU932" s="9" t="s">
        <v>5423</v>
      </c>
      <c r="AV932" s="14"/>
      <c r="AW932" s="14" t="s">
        <v>5423</v>
      </c>
      <c r="AX932" s="14" t="str">
        <f>_xlfn.XLOOKUP(B932,'[4]cell downs 18042026 17h'!$B:$B,'[4]cell downs 18042026 17h'!$B:$B,"")</f>
        <v/>
      </c>
      <c r="AY932" s="14" t="str">
        <f>_xlfn.XLOOKUP(B932,'[5]Cells Huawei 19042026 15h'!$B:$B,'[5]Cells Huawei 19042026 15h'!$B:$B,"")</f>
        <v/>
      </c>
      <c r="AZ932" s="105" t="str">
        <f>_xlfn.XLOOKUP(B932,'INCIDENT-04-23-2026'!E:E,'INCIDENT-04-23-2026'!F:F,"")</f>
        <v/>
      </c>
      <c r="BA932" s="105" t="str">
        <f>_xlfn.XLOOKUP(B932,'[6]Eneo 17H'!$C:$C,'[6]Eneo 17H'!$I:$I,"")</f>
        <v/>
      </c>
      <c r="BB932" s="105" t="str">
        <f>_xlfn.XLOOKUP(B932,[8]ALL!$B:$B,[8]ALL!$M:$M,"")</f>
        <v/>
      </c>
      <c r="BC932" s="105" t="str">
        <f>_xlfn.XLOOKUP(B932,'[6]Eneo 17H'!$C:$C,'[6]Eneo 17H'!$I:$I,"")</f>
        <v/>
      </c>
      <c r="BD932" s="105" t="str">
        <f>_xlfn.XLOOKUP(B932,'[7]Eneo 12H'!$C:$C,'[7]Eneo 12H'!$I:$I,"")</f>
        <v/>
      </c>
      <c r="BE932" s="105" t="s">
        <v>5423</v>
      </c>
    </row>
    <row r="933" spans="1:57" hidden="1" x14ac:dyDescent="0.3">
      <c r="A933" s="2" t="s">
        <v>838</v>
      </c>
      <c r="B933" s="1" t="s">
        <v>839</v>
      </c>
      <c r="C933" s="3" t="str">
        <f>_xlfn.XLOOKUP(B933,'[1]daily break down'!$D:$D,'[1]daily break down'!$E:$E,"")</f>
        <v>ADAMAOUA</v>
      </c>
      <c r="D933" s="1" t="s">
        <v>11</v>
      </c>
      <c r="E933" s="1" t="s">
        <v>96</v>
      </c>
      <c r="F933" s="3" t="s">
        <v>90</v>
      </c>
      <c r="G933" s="1" t="s">
        <v>840</v>
      </c>
      <c r="H933" s="26" t="str">
        <f>_xlfn.XLOOKUP(B933,[2]CALCULATION!$B:$B,[2]CALCULATION!$H:$H,"")</f>
        <v>NOKIA</v>
      </c>
      <c r="I933" s="23">
        <v>9.6321535189759455</v>
      </c>
      <c r="J933" s="23">
        <v>2.2829932428585797E-3</v>
      </c>
      <c r="K933" s="23">
        <v>1.9634172473761975</v>
      </c>
      <c r="L933" s="23">
        <v>5.3511428404535489E-4</v>
      </c>
      <c r="M933" s="23">
        <v>0</v>
      </c>
      <c r="N933" s="23">
        <v>0</v>
      </c>
      <c r="O933" s="23">
        <v>2.2828900246265769E-3</v>
      </c>
      <c r="P933" s="103" t="s">
        <v>6554</v>
      </c>
      <c r="Q933" s="36" t="s">
        <v>5796</v>
      </c>
      <c r="R933" s="36"/>
      <c r="S933" s="35" t="str" cm="1">
        <f t="array" ref="S933">IFERROR(_xlfn.IFS(
U933="MPR ISSUE","PDH",
U933="BSS Hardware Issue","BSS",
U933="Sites strategiques, MLL, Pylone, etc.","ENVTECH",
U933="AKTIVCO DEFAUT GE &amp; POWER Cabinet","AKTIVCO",
U933="AKTIVCO Coupure ENEO &amp; Baisse de tension","AKTIVCO GRID ONLY",
U933="Coupure ENEO &amp; Baisse de tension","IHS GRID ONLY",
U933="Defaut GE &amp; POWER Cabinet","IHS",
U933="Sharing","Partners",
U933="Sites strategiques &amp; DataCenter","SST &amp; DC",
U933="Exclu","Exclu",
U933="SAT","SAT",
U933="SPARE-ISSUE","SPARE-ISSUE",
U933="Fiber CAmtel","TRANS_FO_CAMTEL",
U933="Fiber AOF","Fiber AOF",
U933="Projet OCM (HUAWEI)","TRAVAUX-HUAWEI",
U933="Projet OCM (NOKIA)","TRAVAUX-NOKIA",
U933="ACCESS-ISSUE","ACCESS-ISSUE",
U933="Projet OCM (ZTE, NOKIA, autres projets)","TRAVAUX OCM",
U933="No root CAuse","No root cause",
U933="ODU HS","PDH",
U933="IP &amp; VLAN","PDH",
U933="Warehouse HUAWEI","SPARE-ISSUE",
U933="SPARE-HS","SPARE-ISSUE",
U933="Power Telco","BSS",U933="no impacts","no impacts"
),"")</f>
        <v/>
      </c>
      <c r="T933" s="35" t="str" cm="1">
        <f t="array" ref="T933">IFERROR(_xlfn.IFS(
U933="MPR ISSUE","TX ISSUE",
U933="BSS Hardware Issue","RAN ISSUE",
U933="Sites strategiques, MLL, Pylone, etc.","ENVTECH",
U933="AKTIVCO DEFAUT GE &amp; POWER Cabinet","POWER ISSUE",
U933="AKTIVCO Coupure ENEO &amp; Baisse de tension","POWER ISSUE",
U933="Coupure ENEO &amp; Baisse de tension","POWER ISSUE",
U933="Defaut GE &amp; POWER Cabinet","POWER ISSUE",
U933="Sharing","POWER ISSUE",
U933="Sites strategiques &amp; DataCenter","POWER ISSUE",
U933="Exclu","Exclu",
U933="SAT","TX ISSUE",
U933="SPARE-ISSUE","SPARE-ISSUE",
U933="Fiber CAmtel","TX ISSUE",
U933="Fiber AOF","TX ISSUE",
U933="Projet OCM (HUAWEI)","TRAVAUX-HUAWEI",
U933="Projet OCM (NOKIA)","TRAVAUX -NOKIA",
U933="ACCESS-ISSUE","ACCESS-ISSUE",
U933="Projet OCM (ZTE, NOKIA, autres projets)","TRAVAUX OCM",
U933="No root CAuse","No root cause",
U933="ODU HS","TX ISSUE",
U933="IP &amp; VLAN","TX ISSUE",
U933="Warehouse HUAWEI","SPARE-ISSUE",
U933="SPARE-HS","SPARE-ISSUE",
U933="Power Telco","RAN ISSUE",U933="no impacts","no impacts"
),"")</f>
        <v/>
      </c>
      <c r="U933" s="28"/>
      <c r="V933" s="35" t="str" cm="1">
        <f t="array" ref="V933">IFERROR(_xlfn.IFS(
U933="MPR ISSUE","ACTIVE",
U933="BSS Hardware Issue","ACTIVE",
U933="Sites strategiques, MLL, Pylone, etc.","PASSIVE",
U933="AKTIVCO DEFAUT GE &amp; POWER Cabinet","PASSIVE",
U933="AKTIVCO Coupure ENEO &amp; Baisse de tension","PASSIVE",
U933="Coupure ENEO &amp; Baisse de tension","PASSIVE",
U933="Defaut GE &amp; POWER Cabinet","PASSIVE",
U933="Sharing","PASSIVE",
U933="Sites strategiques &amp; DataCenter","PASSIVE",
U933="Exclu","Exclu",
U933="SAT","ACTIVE",
U933="SPARE-ISSUE","SPARE-ISSUE",
U933="Fiber CAmtel","ACTIVE",
U933="Fiber AOF","ACTIVE",
U933="Projet OCM (HUAWEI)","PLANNED WORKS",
U933="Projet OCM (NOKIA)","PLANNED WORKS",
U933="ACCESS-ISSUE","ACCESS-ISSUE",
U933="Projet OCM (ZTE, NOKIA, autres projets)","PLANNED WORKS",
U933="No root CAuse","No root cause",
U933="ODU HS","ACTIVE",
U933="IP &amp; VLAN","ACTIVE",
U933="Warehouse HUAWEI","SPARE-ISSUE",
U933="SPARE-HS","SPARE-ISSUE",
U933="Power Telco","ACTIVE",U933="no impacts","no impacts"
),"")</f>
        <v/>
      </c>
      <c r="W933" s="102"/>
      <c r="X933" s="102"/>
      <c r="Y933" s="102"/>
      <c r="Z933" s="102"/>
      <c r="AA933" s="102"/>
      <c r="AB933" s="104" t="s">
        <v>5423</v>
      </c>
      <c r="AC933" s="9"/>
      <c r="AD933" s="9"/>
      <c r="AE933" s="7" t="s">
        <v>5423</v>
      </c>
      <c r="AF933" s="6"/>
      <c r="AG933" s="7"/>
      <c r="AH933" s="3" t="s">
        <v>5423</v>
      </c>
      <c r="AI933" s="18" t="s">
        <v>5423</v>
      </c>
      <c r="AJ933" s="18" t="s">
        <v>5423</v>
      </c>
      <c r="AK933" s="18" t="s">
        <v>5423</v>
      </c>
      <c r="AL933" s="18" t="s">
        <v>5423</v>
      </c>
      <c r="AM933" s="18" t="s">
        <v>5423</v>
      </c>
      <c r="AN933" s="18" t="s">
        <v>5423</v>
      </c>
      <c r="AO933" s="18" t="s">
        <v>5423</v>
      </c>
      <c r="AP933" s="18" t="s">
        <v>5423</v>
      </c>
      <c r="AQ933" s="18" t="s">
        <v>5423</v>
      </c>
      <c r="AR933" s="18" t="s">
        <v>5423</v>
      </c>
      <c r="AS933" s="18" t="s">
        <v>5423</v>
      </c>
      <c r="AT933" s="18" t="s">
        <v>5423</v>
      </c>
      <c r="AU933" s="9" t="s">
        <v>5423</v>
      </c>
      <c r="AV933" s="14"/>
      <c r="AW933" s="14" t="s">
        <v>5423</v>
      </c>
      <c r="AX933" s="14" t="str">
        <f>_xlfn.XLOOKUP(B933,'[4]cell downs 18042026 17h'!$B:$B,'[4]cell downs 18042026 17h'!$B:$B,"")</f>
        <v/>
      </c>
      <c r="AY933" s="14" t="str">
        <f>_xlfn.XLOOKUP(B933,'[5]Cells Huawei 19042026 15h'!$B:$B,'[5]Cells Huawei 19042026 15h'!$B:$B,"")</f>
        <v/>
      </c>
      <c r="AZ933" s="105" t="str">
        <f>_xlfn.XLOOKUP(B933,'INCIDENT-04-23-2026'!E:E,'INCIDENT-04-23-2026'!F:F,"")</f>
        <v/>
      </c>
      <c r="BA933" s="105" t="str">
        <f>_xlfn.XLOOKUP(B933,'[6]Eneo 17H'!$C:$C,'[6]Eneo 17H'!$I:$I,"")</f>
        <v/>
      </c>
      <c r="BB933" s="105" t="str">
        <f>_xlfn.XLOOKUP(B933,[8]ALL!$B:$B,[8]ALL!$M:$M,"")</f>
        <v/>
      </c>
      <c r="BC933" s="105" t="str">
        <f>_xlfn.XLOOKUP(B933,'[6]Eneo 17H'!$C:$C,'[6]Eneo 17H'!$I:$I,"")</f>
        <v/>
      </c>
      <c r="BD933" s="105" t="str">
        <f>_xlfn.XLOOKUP(B933,'[7]Eneo 12H'!$C:$C,'[7]Eneo 12H'!$I:$I,"")</f>
        <v/>
      </c>
      <c r="BE933" s="105" t="s">
        <v>5423</v>
      </c>
    </row>
    <row r="934" spans="1:57" hidden="1" x14ac:dyDescent="0.3">
      <c r="A934" s="1" t="s">
        <v>2800</v>
      </c>
      <c r="B934" s="8" t="s">
        <v>2801</v>
      </c>
      <c r="C934" s="3" t="str">
        <f>_xlfn.XLOOKUP(B934,'[1]daily break down'!$D:$D,'[1]daily break down'!$E:$E,"")</f>
        <v>CENTRE</v>
      </c>
      <c r="D934" s="1" t="s">
        <v>21</v>
      </c>
      <c r="E934" s="1" t="s">
        <v>36</v>
      </c>
      <c r="F934" s="3" t="s">
        <v>69</v>
      </c>
      <c r="G934" s="1" t="s">
        <v>1217</v>
      </c>
      <c r="H934" s="27" t="str">
        <f>_xlfn.XLOOKUP(B934,[2]CALCULATION!$B:$B,[2]CALCULATION!$H:$H,"")</f>
        <v>ZTE</v>
      </c>
      <c r="I934" s="23">
        <v>0</v>
      </c>
      <c r="J934" s="23">
        <v>0.34551897224291145</v>
      </c>
      <c r="K934" s="23">
        <v>1.9575425259607395</v>
      </c>
      <c r="L934" s="23">
        <v>0</v>
      </c>
      <c r="M934" s="23">
        <v>0</v>
      </c>
      <c r="N934" s="23">
        <v>0</v>
      </c>
      <c r="O934" s="23">
        <v>0</v>
      </c>
      <c r="P934" s="103" t="s">
        <v>6554</v>
      </c>
      <c r="Q934" s="36" t="s">
        <v>5796</v>
      </c>
      <c r="R934" s="36"/>
      <c r="S934" s="35" t="str" cm="1">
        <f t="array" ref="S934">IFERROR(_xlfn.IFS(
U934="MPR ISSUE","PDH",
U934="BSS Hardware Issue","BSS",
U934="Sites strategiques, MLL, Pylone, etc.","ENVTECH",
U934="AKTIVCO DEFAUT GE &amp; POWER Cabinet","AKTIVCO",
U934="AKTIVCO Coupure ENEO &amp; Baisse de tension","AKTIVCO GRID ONLY",
U934="Coupure ENEO &amp; Baisse de tension","IHS GRID ONLY",
U934="Defaut GE &amp; POWER Cabinet","IHS",
U934="Sharing","Partners",
U934="Sites strategiques &amp; DataCenter","SST &amp; DC",
U934="Exclu","Exclu",
U934="SAT","SAT",
U934="SPARE-ISSUE","SPARE-ISSUE",
U934="Fiber CAmtel","TRANS_FO_CAMTEL",
U934="Fiber AOF","Fiber AOF",
U934="Projet OCM (HUAWEI)","TRAVAUX-HUAWEI",
U934="Projet OCM (NOKIA)","TRAVAUX-NOKIA",
U934="ACCESS-ISSUE","ACCESS-ISSUE",
U934="Projet OCM (ZTE, NOKIA, autres projets)","TRAVAUX OCM",
U934="No root CAuse","No root cause",
U934="ODU HS","PDH",
U934="IP &amp; VLAN","PDH",
U934="Warehouse HUAWEI","SPARE-ISSUE",
U934="SPARE-HS","SPARE-ISSUE",
U934="Power Telco","BSS",U934="no impacts","no impacts"
),"")</f>
        <v/>
      </c>
      <c r="T934" s="35" t="str" cm="1">
        <f t="array" ref="T934">IFERROR(_xlfn.IFS(
U934="MPR ISSUE","TX ISSUE",
U934="BSS Hardware Issue","RAN ISSUE",
U934="Sites strategiques, MLL, Pylone, etc.","ENVTECH",
U934="AKTIVCO DEFAUT GE &amp; POWER Cabinet","POWER ISSUE",
U934="AKTIVCO Coupure ENEO &amp; Baisse de tension","POWER ISSUE",
U934="Coupure ENEO &amp; Baisse de tension","POWER ISSUE",
U934="Defaut GE &amp; POWER Cabinet","POWER ISSUE",
U934="Sharing","POWER ISSUE",
U934="Sites strategiques &amp; DataCenter","POWER ISSUE",
U934="Exclu","Exclu",
U934="SAT","TX ISSUE",
U934="SPARE-ISSUE","SPARE-ISSUE",
U934="Fiber CAmtel","TX ISSUE",
U934="Fiber AOF","TX ISSUE",
U934="Projet OCM (HUAWEI)","TRAVAUX-HUAWEI",
U934="Projet OCM (NOKIA)","TRAVAUX -NOKIA",
U934="ACCESS-ISSUE","ACCESS-ISSUE",
U934="Projet OCM (ZTE, NOKIA, autres projets)","TRAVAUX OCM",
U934="No root CAuse","No root cause",
U934="ODU HS","TX ISSUE",
U934="IP &amp; VLAN","TX ISSUE",
U934="Warehouse HUAWEI","SPARE-ISSUE",
U934="SPARE-HS","SPARE-ISSUE",
U934="Power Telco","RAN ISSUE",U934="no impacts","no impacts"
),"")</f>
        <v/>
      </c>
      <c r="U934" s="28"/>
      <c r="V934" s="35" t="str" cm="1">
        <f t="array" ref="V934">IFERROR(_xlfn.IFS(
U934="MPR ISSUE","ACTIVE",
U934="BSS Hardware Issue","ACTIVE",
U934="Sites strategiques, MLL, Pylone, etc.","PASSIVE",
U934="AKTIVCO DEFAUT GE &amp; POWER Cabinet","PASSIVE",
U934="AKTIVCO Coupure ENEO &amp; Baisse de tension","PASSIVE",
U934="Coupure ENEO &amp; Baisse de tension","PASSIVE",
U934="Defaut GE &amp; POWER Cabinet","PASSIVE",
U934="Sharing","PASSIVE",
U934="Sites strategiques &amp; DataCenter","PASSIVE",
U934="Exclu","Exclu",
U934="SAT","ACTIVE",
U934="SPARE-ISSUE","SPARE-ISSUE",
U934="Fiber CAmtel","ACTIVE",
U934="Fiber AOF","ACTIVE",
U934="Projet OCM (HUAWEI)","PLANNED WORKS",
U934="Projet OCM (NOKIA)","PLANNED WORKS",
U934="ACCESS-ISSUE","ACCESS-ISSUE",
U934="Projet OCM (ZTE, NOKIA, autres projets)","PLANNED WORKS",
U934="No root CAuse","No root cause",
U934="ODU HS","ACTIVE",
U934="IP &amp; VLAN","ACTIVE",
U934="Warehouse HUAWEI","SPARE-ISSUE",
U934="SPARE-HS","SPARE-ISSUE",
U934="Power Telco","ACTIVE",U934="no impacts","no impacts"
),"")</f>
        <v/>
      </c>
      <c r="W934" s="102"/>
      <c r="X934" s="102"/>
      <c r="Y934" s="102"/>
      <c r="Z934" s="102"/>
      <c r="AA934" s="102"/>
      <c r="AB934" s="104" t="s">
        <v>5423</v>
      </c>
      <c r="AC934" s="9"/>
      <c r="AD934" s="9"/>
      <c r="AE934" s="7" t="s">
        <v>5423</v>
      </c>
      <c r="AF934" s="6"/>
      <c r="AG934" s="7"/>
      <c r="AH934" s="3" t="s">
        <v>5423</v>
      </c>
      <c r="AI934" s="18" t="s">
        <v>5423</v>
      </c>
      <c r="AJ934" s="18" t="s">
        <v>5423</v>
      </c>
      <c r="AK934" s="18" t="s">
        <v>5423</v>
      </c>
      <c r="AL934" s="18" t="s">
        <v>5423</v>
      </c>
      <c r="AM934" s="18" t="s">
        <v>5423</v>
      </c>
      <c r="AN934" s="18" t="s">
        <v>5423</v>
      </c>
      <c r="AO934" s="18" t="s">
        <v>5423</v>
      </c>
      <c r="AP934" s="18" t="s">
        <v>5423</v>
      </c>
      <c r="AQ934" s="18" t="s">
        <v>5423</v>
      </c>
      <c r="AR934" s="18" t="s">
        <v>5423</v>
      </c>
      <c r="AS934" s="18" t="s">
        <v>5423</v>
      </c>
      <c r="AT934" s="18" t="s">
        <v>5423</v>
      </c>
      <c r="AU934" s="9" t="s">
        <v>5423</v>
      </c>
      <c r="AV934" s="14"/>
      <c r="AW934" s="14" t="s">
        <v>5423</v>
      </c>
      <c r="AX934" s="14" t="str">
        <f>_xlfn.XLOOKUP(B934,'[4]cell downs 18042026 17h'!$B:$B,'[4]cell downs 18042026 17h'!$B:$B,"")</f>
        <v/>
      </c>
      <c r="AY934" s="14" t="str">
        <f>_xlfn.XLOOKUP(B934,'[5]Cells Huawei 19042026 15h'!$B:$B,'[5]Cells Huawei 19042026 15h'!$B:$B,"")</f>
        <v/>
      </c>
      <c r="AZ934" s="105" t="str">
        <f>_xlfn.XLOOKUP(B934,'INCIDENT-04-23-2026'!E:E,'INCIDENT-04-23-2026'!F:F,"")</f>
        <v/>
      </c>
      <c r="BA934" s="105" t="str">
        <f>_xlfn.XLOOKUP(B934,'[6]Eneo 17H'!$C:$C,'[6]Eneo 17H'!$I:$I,"")</f>
        <v/>
      </c>
      <c r="BB934" s="105" t="str">
        <f>_xlfn.XLOOKUP(B934,[8]ALL!$B:$B,[8]ALL!$M:$M,"")</f>
        <v/>
      </c>
      <c r="BC934" s="105" t="str">
        <f>_xlfn.XLOOKUP(B934,'[6]Eneo 17H'!$C:$C,'[6]Eneo 17H'!$I:$I,"")</f>
        <v/>
      </c>
      <c r="BD934" s="105" t="str">
        <f>_xlfn.XLOOKUP(B934,'[7]Eneo 12H'!$C:$C,'[7]Eneo 12H'!$I:$I,"")</f>
        <v/>
      </c>
      <c r="BE934" s="105" t="s">
        <v>5423</v>
      </c>
    </row>
    <row r="935" spans="1:57" hidden="1" x14ac:dyDescent="0.3">
      <c r="A935" s="1" t="s">
        <v>3188</v>
      </c>
      <c r="B935" s="8" t="s">
        <v>3189</v>
      </c>
      <c r="C935" s="3" t="str">
        <f>_xlfn.XLOOKUP(B935,'[1]daily break down'!$D:$D,'[1]daily break down'!$E:$E,"")</f>
        <v>LITTORAL</v>
      </c>
      <c r="D935" s="1" t="s">
        <v>11</v>
      </c>
      <c r="E935" s="1" t="s">
        <v>12</v>
      </c>
      <c r="F935" s="3" t="s">
        <v>31</v>
      </c>
      <c r="G935" s="1" t="s">
        <v>484</v>
      </c>
      <c r="H935" s="27" t="str">
        <f>_xlfn.XLOOKUP(B935,[2]CALCULATION!$B:$B,[2]CALCULATION!$H:$H,"")</f>
        <v>ZTE</v>
      </c>
      <c r="I935" s="23">
        <v>0</v>
      </c>
      <c r="J935" s="23">
        <v>3.1934777831996413</v>
      </c>
      <c r="K935" s="23">
        <v>4.201534244777176</v>
      </c>
      <c r="L935" s="23">
        <v>0</v>
      </c>
      <c r="M935" s="23">
        <v>0</v>
      </c>
      <c r="N935" s="23">
        <v>0</v>
      </c>
      <c r="O935" s="23">
        <v>0</v>
      </c>
      <c r="P935" s="103" t="s">
        <v>6554</v>
      </c>
      <c r="Q935" s="36" t="s">
        <v>5796</v>
      </c>
      <c r="R935" s="36"/>
      <c r="S935" s="35" t="str" cm="1">
        <f t="array" ref="S935">IFERROR(_xlfn.IFS(
U935="MPR ISSUE","PDH",
U935="BSS Hardware Issue","BSS",
U935="Sites strategiques, MLL, Pylone, etc.","ENVTECH",
U935="AKTIVCO DEFAUT GE &amp; POWER Cabinet","AKTIVCO",
U935="AKTIVCO Coupure ENEO &amp; Baisse de tension","AKTIVCO GRID ONLY",
U935="Coupure ENEO &amp; Baisse de tension","IHS GRID ONLY",
U935="Defaut GE &amp; POWER Cabinet","IHS",
U935="Sharing","Partners",
U935="Sites strategiques &amp; DataCenter","SST &amp; DC",
U935="Exclu","Exclu",
U935="SAT","SAT",
U935="SPARE-ISSUE","SPARE-ISSUE",
U935="Fiber CAmtel","TRANS_FO_CAMTEL",
U935="Fiber AOF","Fiber AOF",
U935="Projet OCM (HUAWEI)","TRAVAUX-HUAWEI",
U935="Projet OCM (NOKIA)","TRAVAUX-NOKIA",
U935="ACCESS-ISSUE","ACCESS-ISSUE",
U935="Projet OCM (ZTE, NOKIA, autres projets)","TRAVAUX OCM",
U935="No root CAuse","No root cause",
U935="ODU HS","PDH",
U935="IP &amp; VLAN","PDH",
U935="Warehouse HUAWEI","SPARE-ISSUE",
U935="SPARE-HS","SPARE-ISSUE",
U935="Power Telco","BSS",U935="no impacts","no impacts"
),"")</f>
        <v/>
      </c>
      <c r="T935" s="35" t="str" cm="1">
        <f t="array" ref="T935">IFERROR(_xlfn.IFS(
U935="MPR ISSUE","TX ISSUE",
U935="BSS Hardware Issue","RAN ISSUE",
U935="Sites strategiques, MLL, Pylone, etc.","ENVTECH",
U935="AKTIVCO DEFAUT GE &amp; POWER Cabinet","POWER ISSUE",
U935="AKTIVCO Coupure ENEO &amp; Baisse de tension","POWER ISSUE",
U935="Coupure ENEO &amp; Baisse de tension","POWER ISSUE",
U935="Defaut GE &amp; POWER Cabinet","POWER ISSUE",
U935="Sharing","POWER ISSUE",
U935="Sites strategiques &amp; DataCenter","POWER ISSUE",
U935="Exclu","Exclu",
U935="SAT","TX ISSUE",
U935="SPARE-ISSUE","SPARE-ISSUE",
U935="Fiber CAmtel","TX ISSUE",
U935="Fiber AOF","TX ISSUE",
U935="Projet OCM (HUAWEI)","TRAVAUX-HUAWEI",
U935="Projet OCM (NOKIA)","TRAVAUX -NOKIA",
U935="ACCESS-ISSUE","ACCESS-ISSUE",
U935="Projet OCM (ZTE, NOKIA, autres projets)","TRAVAUX OCM",
U935="No root CAuse","No root cause",
U935="ODU HS","TX ISSUE",
U935="IP &amp; VLAN","TX ISSUE",
U935="Warehouse HUAWEI","SPARE-ISSUE",
U935="SPARE-HS","SPARE-ISSUE",
U935="Power Telco","RAN ISSUE",U935="no impacts","no impacts"
),"")</f>
        <v/>
      </c>
      <c r="U935" s="28"/>
      <c r="V935" s="35" t="str" cm="1">
        <f t="array" ref="V935">IFERROR(_xlfn.IFS(
U935="MPR ISSUE","ACTIVE",
U935="BSS Hardware Issue","ACTIVE",
U935="Sites strategiques, MLL, Pylone, etc.","PASSIVE",
U935="AKTIVCO DEFAUT GE &amp; POWER Cabinet","PASSIVE",
U935="AKTIVCO Coupure ENEO &amp; Baisse de tension","PASSIVE",
U935="Coupure ENEO &amp; Baisse de tension","PASSIVE",
U935="Defaut GE &amp; POWER Cabinet","PASSIVE",
U935="Sharing","PASSIVE",
U935="Sites strategiques &amp; DataCenter","PASSIVE",
U935="Exclu","Exclu",
U935="SAT","ACTIVE",
U935="SPARE-ISSUE","SPARE-ISSUE",
U935="Fiber CAmtel","ACTIVE",
U935="Fiber AOF","ACTIVE",
U935="Projet OCM (HUAWEI)","PLANNED WORKS",
U935="Projet OCM (NOKIA)","PLANNED WORKS",
U935="ACCESS-ISSUE","ACCESS-ISSUE",
U935="Projet OCM (ZTE, NOKIA, autres projets)","PLANNED WORKS",
U935="No root CAuse","No root cause",
U935="ODU HS","ACTIVE",
U935="IP &amp; VLAN","ACTIVE",
U935="Warehouse HUAWEI","SPARE-ISSUE",
U935="SPARE-HS","SPARE-ISSUE",
U935="Power Telco","ACTIVE",U935="no impacts","no impacts"
),"")</f>
        <v/>
      </c>
      <c r="W935" s="102"/>
      <c r="X935" s="102"/>
      <c r="Y935" s="102"/>
      <c r="Z935" s="102"/>
      <c r="AA935" s="102"/>
      <c r="AB935" s="104" t="s">
        <v>5423</v>
      </c>
      <c r="AC935" s="9"/>
      <c r="AD935" s="9"/>
      <c r="AE935" s="7" t="s">
        <v>5423</v>
      </c>
      <c r="AF935" s="6"/>
      <c r="AG935" s="7"/>
      <c r="AH935" s="3" t="s">
        <v>5423</v>
      </c>
      <c r="AI935" s="18" t="s">
        <v>5423</v>
      </c>
      <c r="AJ935" s="18" t="s">
        <v>5423</v>
      </c>
      <c r="AK935" s="18" t="s">
        <v>5423</v>
      </c>
      <c r="AL935" s="18" t="s">
        <v>5423</v>
      </c>
      <c r="AM935" s="18" t="s">
        <v>5423</v>
      </c>
      <c r="AN935" s="18" t="s">
        <v>5423</v>
      </c>
      <c r="AO935" s="18" t="s">
        <v>5423</v>
      </c>
      <c r="AP935" s="18" t="s">
        <v>5423</v>
      </c>
      <c r="AQ935" s="18" t="s">
        <v>5423</v>
      </c>
      <c r="AR935" s="18" t="s">
        <v>5423</v>
      </c>
      <c r="AS935" s="18" t="s">
        <v>5423</v>
      </c>
      <c r="AT935" s="18" t="s">
        <v>5423</v>
      </c>
      <c r="AU935" s="9" t="s">
        <v>5423</v>
      </c>
      <c r="AV935" s="14"/>
      <c r="AW935" s="14" t="s">
        <v>5423</v>
      </c>
      <c r="AX935" s="14" t="str">
        <f>_xlfn.XLOOKUP(B935,'[4]cell downs 18042026 17h'!$B:$B,'[4]cell downs 18042026 17h'!$B:$B,"")</f>
        <v/>
      </c>
      <c r="AY935" s="14" t="str">
        <f>_xlfn.XLOOKUP(B935,'[5]Cells Huawei 19042026 15h'!$B:$B,'[5]Cells Huawei 19042026 15h'!$B:$B,"")</f>
        <v/>
      </c>
      <c r="AZ935" s="105" t="str">
        <f>_xlfn.XLOOKUP(B935,'INCIDENT-04-23-2026'!E:E,'INCIDENT-04-23-2026'!F:F,"")</f>
        <v/>
      </c>
      <c r="BA935" s="105" t="str">
        <f>_xlfn.XLOOKUP(B935,'[6]Eneo 17H'!$C:$C,'[6]Eneo 17H'!$I:$I,"")</f>
        <v/>
      </c>
      <c r="BB935" s="105" t="str">
        <f>_xlfn.XLOOKUP(B935,[8]ALL!$B:$B,[8]ALL!$M:$M,"")</f>
        <v/>
      </c>
      <c r="BC935" s="105" t="str">
        <f>_xlfn.XLOOKUP(B935,'[6]Eneo 17H'!$C:$C,'[6]Eneo 17H'!$I:$I,"")</f>
        <v/>
      </c>
      <c r="BD935" s="105" t="str">
        <f>_xlfn.XLOOKUP(B935,'[7]Eneo 12H'!$C:$C,'[7]Eneo 12H'!$I:$I,"")</f>
        <v/>
      </c>
      <c r="BE935" s="105" t="s">
        <v>5423</v>
      </c>
    </row>
    <row r="936" spans="1:57" hidden="1" x14ac:dyDescent="0.3">
      <c r="A936" s="1" t="s">
        <v>3144</v>
      </c>
      <c r="B936" s="8" t="s">
        <v>3145</v>
      </c>
      <c r="C936" s="3" t="str">
        <f>_xlfn.XLOOKUP(B936,'[1]daily break down'!$D:$D,'[1]daily break down'!$E:$E,"")</f>
        <v>Yaounde</v>
      </c>
      <c r="D936" s="1" t="s">
        <v>11</v>
      </c>
      <c r="E936" s="1" t="s">
        <v>12</v>
      </c>
      <c r="F936" s="3" t="s">
        <v>37</v>
      </c>
      <c r="G936" s="1" t="s">
        <v>38</v>
      </c>
      <c r="H936" s="27" t="str">
        <f>_xlfn.XLOOKUP(B936,[2]CALCULATION!$B:$B,[2]CALCULATION!$H:$H,"")</f>
        <v>ZTE</v>
      </c>
      <c r="I936" s="23">
        <v>0</v>
      </c>
      <c r="J936" s="23">
        <v>0</v>
      </c>
      <c r="K936" s="23">
        <v>1.7899284599338539</v>
      </c>
      <c r="L936" s="23">
        <v>0</v>
      </c>
      <c r="M936" s="23">
        <v>0</v>
      </c>
      <c r="N936" s="23">
        <v>0</v>
      </c>
      <c r="O936" s="23">
        <v>1.0683211912120164E-2</v>
      </c>
      <c r="P936" s="103" t="s">
        <v>6554</v>
      </c>
      <c r="Q936" s="36" t="s">
        <v>5796</v>
      </c>
      <c r="R936" s="36"/>
      <c r="S936" s="35" t="str" cm="1">
        <f t="array" ref="S936">IFERROR(_xlfn.IFS(
U936="MPR ISSUE","PDH",
U936="BSS Hardware Issue","BSS",
U936="Sites strategiques, MLL, Pylone, etc.","ENVTECH",
U936="AKTIVCO DEFAUT GE &amp; POWER Cabinet","AKTIVCO",
U936="AKTIVCO Coupure ENEO &amp; Baisse de tension","AKTIVCO GRID ONLY",
U936="Coupure ENEO &amp; Baisse de tension","IHS GRID ONLY",
U936="Defaut GE &amp; POWER Cabinet","IHS",
U936="Sharing","Partners",
U936="Sites strategiques &amp; DataCenter","SST &amp; DC",
U936="Exclu","Exclu",
U936="SAT","SAT",
U936="SPARE-ISSUE","SPARE-ISSUE",
U936="Fiber CAmtel","TRANS_FO_CAMTEL",
U936="Fiber AOF","Fiber AOF",
U936="Projet OCM (HUAWEI)","TRAVAUX-HUAWEI",
U936="Projet OCM (NOKIA)","TRAVAUX-NOKIA",
U936="ACCESS-ISSUE","ACCESS-ISSUE",
U936="Projet OCM (ZTE, NOKIA, autres projets)","TRAVAUX OCM",
U936="No root CAuse","No root cause",
U936="ODU HS","PDH",
U936="IP &amp; VLAN","PDH",
U936="Warehouse HUAWEI","SPARE-ISSUE",
U936="SPARE-HS","SPARE-ISSUE",
U936="Power Telco","BSS",U936="no impacts","no impacts"
),"")</f>
        <v/>
      </c>
      <c r="T936" s="35" t="str" cm="1">
        <f t="array" ref="T936">IFERROR(_xlfn.IFS(
U936="MPR ISSUE","TX ISSUE",
U936="BSS Hardware Issue","RAN ISSUE",
U936="Sites strategiques, MLL, Pylone, etc.","ENVTECH",
U936="AKTIVCO DEFAUT GE &amp; POWER Cabinet","POWER ISSUE",
U936="AKTIVCO Coupure ENEO &amp; Baisse de tension","POWER ISSUE",
U936="Coupure ENEO &amp; Baisse de tension","POWER ISSUE",
U936="Defaut GE &amp; POWER Cabinet","POWER ISSUE",
U936="Sharing","POWER ISSUE",
U936="Sites strategiques &amp; DataCenter","POWER ISSUE",
U936="Exclu","Exclu",
U936="SAT","TX ISSUE",
U936="SPARE-ISSUE","SPARE-ISSUE",
U936="Fiber CAmtel","TX ISSUE",
U936="Fiber AOF","TX ISSUE",
U936="Projet OCM (HUAWEI)","TRAVAUX-HUAWEI",
U936="Projet OCM (NOKIA)","TRAVAUX -NOKIA",
U936="ACCESS-ISSUE","ACCESS-ISSUE",
U936="Projet OCM (ZTE, NOKIA, autres projets)","TRAVAUX OCM",
U936="No root CAuse","No root cause",
U936="ODU HS","TX ISSUE",
U936="IP &amp; VLAN","TX ISSUE",
U936="Warehouse HUAWEI","SPARE-ISSUE",
U936="SPARE-HS","SPARE-ISSUE",
U936="Power Telco","RAN ISSUE",U936="no impacts","no impacts"
),"")</f>
        <v/>
      </c>
      <c r="U936" s="28"/>
      <c r="V936" s="35" t="str" cm="1">
        <f t="array" ref="V936">IFERROR(_xlfn.IFS(
U936="MPR ISSUE","ACTIVE",
U936="BSS Hardware Issue","ACTIVE",
U936="Sites strategiques, MLL, Pylone, etc.","PASSIVE",
U936="AKTIVCO DEFAUT GE &amp; POWER Cabinet","PASSIVE",
U936="AKTIVCO Coupure ENEO &amp; Baisse de tension","PASSIVE",
U936="Coupure ENEO &amp; Baisse de tension","PASSIVE",
U936="Defaut GE &amp; POWER Cabinet","PASSIVE",
U936="Sharing","PASSIVE",
U936="Sites strategiques &amp; DataCenter","PASSIVE",
U936="Exclu","Exclu",
U936="SAT","ACTIVE",
U936="SPARE-ISSUE","SPARE-ISSUE",
U936="Fiber CAmtel","ACTIVE",
U936="Fiber AOF","ACTIVE",
U936="Projet OCM (HUAWEI)","PLANNED WORKS",
U936="Projet OCM (NOKIA)","PLANNED WORKS",
U936="ACCESS-ISSUE","ACCESS-ISSUE",
U936="Projet OCM (ZTE, NOKIA, autres projets)","PLANNED WORKS",
U936="No root CAuse","No root cause",
U936="ODU HS","ACTIVE",
U936="IP &amp; VLAN","ACTIVE",
U936="Warehouse HUAWEI","SPARE-ISSUE",
U936="SPARE-HS","SPARE-ISSUE",
U936="Power Telco","ACTIVE",U936="no impacts","no impacts"
),"")</f>
        <v/>
      </c>
      <c r="W936" s="102"/>
      <c r="X936" s="102"/>
      <c r="Y936" s="102"/>
      <c r="Z936" s="102"/>
      <c r="AA936" s="102"/>
      <c r="AB936" s="104" t="s">
        <v>5423</v>
      </c>
      <c r="AC936" s="9"/>
      <c r="AD936" s="9"/>
      <c r="AE936" s="7" t="s">
        <v>5423</v>
      </c>
      <c r="AF936" s="6"/>
      <c r="AG936" s="7"/>
      <c r="AH936" s="3" t="s">
        <v>5423</v>
      </c>
      <c r="AI936" s="18" t="s">
        <v>5423</v>
      </c>
      <c r="AJ936" s="18" t="s">
        <v>5423</v>
      </c>
      <c r="AK936" s="18" t="s">
        <v>5423</v>
      </c>
      <c r="AL936" s="18" t="s">
        <v>5423</v>
      </c>
      <c r="AM936" s="18" t="s">
        <v>5423</v>
      </c>
      <c r="AN936" s="18" t="s">
        <v>5423</v>
      </c>
      <c r="AO936" s="18" t="s">
        <v>5423</v>
      </c>
      <c r="AP936" s="18" t="s">
        <v>5423</v>
      </c>
      <c r="AQ936" s="18" t="s">
        <v>5423</v>
      </c>
      <c r="AR936" s="18" t="s">
        <v>5423</v>
      </c>
      <c r="AS936" s="18" t="s">
        <v>5423</v>
      </c>
      <c r="AT936" s="18" t="s">
        <v>5423</v>
      </c>
      <c r="AU936" s="9" t="s">
        <v>5423</v>
      </c>
      <c r="AV936" s="14"/>
      <c r="AW936" s="14" t="s">
        <v>5423</v>
      </c>
      <c r="AX936" s="14" t="str">
        <f>_xlfn.XLOOKUP(B936,'[4]cell downs 18042026 17h'!$B:$B,'[4]cell downs 18042026 17h'!$B:$B,"")</f>
        <v/>
      </c>
      <c r="AY936" s="14" t="str">
        <f>_xlfn.XLOOKUP(B936,'[5]Cells Huawei 19042026 15h'!$B:$B,'[5]Cells Huawei 19042026 15h'!$B:$B,"")</f>
        <v/>
      </c>
      <c r="AZ936" s="105" t="str">
        <f>_xlfn.XLOOKUP(B936,'INCIDENT-04-23-2026'!E:E,'INCIDENT-04-23-2026'!F:F,"")</f>
        <v/>
      </c>
      <c r="BA936" s="105" t="str">
        <f>_xlfn.XLOOKUP(B936,'[6]Eneo 17H'!$C:$C,'[6]Eneo 17H'!$I:$I,"")</f>
        <v/>
      </c>
      <c r="BB936" s="105" t="str">
        <f>_xlfn.XLOOKUP(B936,[8]ALL!$B:$B,[8]ALL!$M:$M,"")</f>
        <v/>
      </c>
      <c r="BC936" s="105" t="str">
        <f>_xlfn.XLOOKUP(B936,'[6]Eneo 17H'!$C:$C,'[6]Eneo 17H'!$I:$I,"")</f>
        <v/>
      </c>
      <c r="BD936" s="105" t="str">
        <f>_xlfn.XLOOKUP(B936,'[7]Eneo 12H'!$C:$C,'[7]Eneo 12H'!$I:$I,"")</f>
        <v/>
      </c>
      <c r="BE936" s="105" t="s">
        <v>5423</v>
      </c>
    </row>
    <row r="937" spans="1:57" hidden="1" x14ac:dyDescent="0.3">
      <c r="A937" s="1" t="s">
        <v>3980</v>
      </c>
      <c r="B937" s="8" t="s">
        <v>3981</v>
      </c>
      <c r="C937" s="3" t="str">
        <f>_xlfn.XLOOKUP(B937,'[1]daily break down'!$D:$D,'[1]daily break down'!$E:$E,"")</f>
        <v>SUD-OUEST</v>
      </c>
      <c r="D937" s="1" t="s">
        <v>11</v>
      </c>
      <c r="E937" s="1" t="s">
        <v>12</v>
      </c>
      <c r="F937" s="3" t="s">
        <v>13</v>
      </c>
      <c r="G937" s="1" t="s">
        <v>63</v>
      </c>
      <c r="H937" s="25" t="str">
        <f>_xlfn.XLOOKUP(B937,[2]CALCULATION!$B:$B,[2]CALCULATION!$H:$H,"")</f>
        <v>Huawei</v>
      </c>
      <c r="I937" s="23">
        <v>0</v>
      </c>
      <c r="J937" s="23">
        <v>0</v>
      </c>
      <c r="K937" s="23">
        <v>1.6541500087035181</v>
      </c>
      <c r="L937" s="23">
        <v>0.39593873864618917</v>
      </c>
      <c r="M937" s="23">
        <v>0</v>
      </c>
      <c r="N937" s="23">
        <v>0</v>
      </c>
      <c r="O937" s="23">
        <v>0</v>
      </c>
      <c r="P937" s="103" t="s">
        <v>6554</v>
      </c>
      <c r="Q937" s="36" t="s">
        <v>5796</v>
      </c>
      <c r="R937" s="36"/>
      <c r="S937" s="35" t="str" cm="1">
        <f t="array" ref="S937">IFERROR(_xlfn.IFS(
U937="MPR ISSUE","PDH",
U937="BSS Hardware Issue","BSS",
U937="Sites strategiques, MLL, Pylone, etc.","ENVTECH",
U937="AKTIVCO DEFAUT GE &amp; POWER Cabinet","AKTIVCO",
U937="AKTIVCO Coupure ENEO &amp; Baisse de tension","AKTIVCO GRID ONLY",
U937="Coupure ENEO &amp; Baisse de tension","IHS GRID ONLY",
U937="Defaut GE &amp; POWER Cabinet","IHS",
U937="Sharing","Partners",
U937="Sites strategiques &amp; DataCenter","SST &amp; DC",
U937="Exclu","Exclu",
U937="SAT","SAT",
U937="SPARE-ISSUE","SPARE-ISSUE",
U937="Fiber CAmtel","TRANS_FO_CAMTEL",
U937="Fiber AOF","Fiber AOF",
U937="Projet OCM (HUAWEI)","TRAVAUX-HUAWEI",
U937="Projet OCM (NOKIA)","TRAVAUX-NOKIA",
U937="ACCESS-ISSUE","ACCESS-ISSUE",
U937="Projet OCM (ZTE, NOKIA, autres projets)","TRAVAUX OCM",
U937="No root CAuse","No root cause",
U937="ODU HS","PDH",
U937="IP &amp; VLAN","PDH",
U937="Warehouse HUAWEI","SPARE-ISSUE",
U937="SPARE-HS","SPARE-ISSUE",
U937="Power Telco","BSS",U937="no impacts","no impacts"
),"")</f>
        <v/>
      </c>
      <c r="T937" s="35" t="str" cm="1">
        <f t="array" ref="T937">IFERROR(_xlfn.IFS(
U937="MPR ISSUE","TX ISSUE",
U937="BSS Hardware Issue","RAN ISSUE",
U937="Sites strategiques, MLL, Pylone, etc.","ENVTECH",
U937="AKTIVCO DEFAUT GE &amp; POWER Cabinet","POWER ISSUE",
U937="AKTIVCO Coupure ENEO &amp; Baisse de tension","POWER ISSUE",
U937="Coupure ENEO &amp; Baisse de tension","POWER ISSUE",
U937="Defaut GE &amp; POWER Cabinet","POWER ISSUE",
U937="Sharing","POWER ISSUE",
U937="Sites strategiques &amp; DataCenter","POWER ISSUE",
U937="Exclu","Exclu",
U937="SAT","TX ISSUE",
U937="SPARE-ISSUE","SPARE-ISSUE",
U937="Fiber CAmtel","TX ISSUE",
U937="Fiber AOF","TX ISSUE",
U937="Projet OCM (HUAWEI)","TRAVAUX-HUAWEI",
U937="Projet OCM (NOKIA)","TRAVAUX -NOKIA",
U937="ACCESS-ISSUE","ACCESS-ISSUE",
U937="Projet OCM (ZTE, NOKIA, autres projets)","TRAVAUX OCM",
U937="No root CAuse","No root cause",
U937="ODU HS","TX ISSUE",
U937="IP &amp; VLAN","TX ISSUE",
U937="Warehouse HUAWEI","SPARE-ISSUE",
U937="SPARE-HS","SPARE-ISSUE",
U937="Power Telco","RAN ISSUE",U937="no impacts","no impacts"
),"")</f>
        <v/>
      </c>
      <c r="U937" s="28"/>
      <c r="V937" s="35" t="str" cm="1">
        <f t="array" ref="V937">IFERROR(_xlfn.IFS(
U937="MPR ISSUE","ACTIVE",
U937="BSS Hardware Issue","ACTIVE",
U937="Sites strategiques, MLL, Pylone, etc.","PASSIVE",
U937="AKTIVCO DEFAUT GE &amp; POWER Cabinet","PASSIVE",
U937="AKTIVCO Coupure ENEO &amp; Baisse de tension","PASSIVE",
U937="Coupure ENEO &amp; Baisse de tension","PASSIVE",
U937="Defaut GE &amp; POWER Cabinet","PASSIVE",
U937="Sharing","PASSIVE",
U937="Sites strategiques &amp; DataCenter","PASSIVE",
U937="Exclu","Exclu",
U937="SAT","ACTIVE",
U937="SPARE-ISSUE","SPARE-ISSUE",
U937="Fiber CAmtel","ACTIVE",
U937="Fiber AOF","ACTIVE",
U937="Projet OCM (HUAWEI)","PLANNED WORKS",
U937="Projet OCM (NOKIA)","PLANNED WORKS",
U937="ACCESS-ISSUE","ACCESS-ISSUE",
U937="Projet OCM (ZTE, NOKIA, autres projets)","PLANNED WORKS",
U937="No root CAuse","No root cause",
U937="ODU HS","ACTIVE",
U937="IP &amp; VLAN","ACTIVE",
U937="Warehouse HUAWEI","SPARE-ISSUE",
U937="SPARE-HS","SPARE-ISSUE",
U937="Power Telco","ACTIVE",U937="no impacts","no impacts"
),"")</f>
        <v/>
      </c>
      <c r="W937" s="102"/>
      <c r="X937" s="102"/>
      <c r="Y937" s="102"/>
      <c r="Z937" s="102"/>
      <c r="AA937" s="102"/>
      <c r="AB937" s="104" t="s">
        <v>5423</v>
      </c>
      <c r="AC937" s="9"/>
      <c r="AD937" s="9"/>
      <c r="AE937" s="7" t="s">
        <v>5423</v>
      </c>
      <c r="AF937" s="6"/>
      <c r="AG937" s="7"/>
      <c r="AH937" s="3" t="s">
        <v>5423</v>
      </c>
      <c r="AI937" s="18" t="s">
        <v>5423</v>
      </c>
      <c r="AJ937" s="18" t="s">
        <v>5423</v>
      </c>
      <c r="AK937" s="18" t="s">
        <v>5423</v>
      </c>
      <c r="AL937" s="18" t="s">
        <v>5423</v>
      </c>
      <c r="AM937" s="18" t="s">
        <v>5423</v>
      </c>
      <c r="AN937" s="18" t="s">
        <v>5423</v>
      </c>
      <c r="AO937" s="18" t="s">
        <v>5423</v>
      </c>
      <c r="AP937" s="18" t="s">
        <v>5423</v>
      </c>
      <c r="AQ937" s="18" t="s">
        <v>5423</v>
      </c>
      <c r="AR937" s="18" t="s">
        <v>5423</v>
      </c>
      <c r="AS937" s="18" t="s">
        <v>5423</v>
      </c>
      <c r="AT937" s="18" t="s">
        <v>5423</v>
      </c>
      <c r="AU937" s="9" t="s">
        <v>5423</v>
      </c>
      <c r="AV937" s="14"/>
      <c r="AW937" s="14" t="s">
        <v>5423</v>
      </c>
      <c r="AX937" s="14" t="str">
        <f>_xlfn.XLOOKUP(B937,'[4]cell downs 18042026 17h'!$B:$B,'[4]cell downs 18042026 17h'!$B:$B,"")</f>
        <v/>
      </c>
      <c r="AY937" s="14" t="str">
        <f>_xlfn.XLOOKUP(B937,'[5]Cells Huawei 19042026 15h'!$B:$B,'[5]Cells Huawei 19042026 15h'!$B:$B,"")</f>
        <v/>
      </c>
      <c r="AZ937" s="105" t="str">
        <f>_xlfn.XLOOKUP(B937,'INCIDENT-04-23-2026'!E:E,'INCIDENT-04-23-2026'!F:F,"")</f>
        <v/>
      </c>
      <c r="BA937" s="105" t="str">
        <f>_xlfn.XLOOKUP(B937,'[6]Eneo 17H'!$C:$C,'[6]Eneo 17H'!$I:$I,"")</f>
        <v/>
      </c>
      <c r="BB937" s="105" t="str">
        <f>_xlfn.XLOOKUP(B937,[8]ALL!$B:$B,[8]ALL!$M:$M,"")</f>
        <v/>
      </c>
      <c r="BC937" s="105" t="str">
        <f>_xlfn.XLOOKUP(B937,'[6]Eneo 17H'!$C:$C,'[6]Eneo 17H'!$I:$I,"")</f>
        <v/>
      </c>
      <c r="BD937" s="105" t="str">
        <f>_xlfn.XLOOKUP(B937,'[7]Eneo 12H'!$C:$C,'[7]Eneo 12H'!$I:$I,"")</f>
        <v/>
      </c>
      <c r="BE937" s="105" t="s">
        <v>5423</v>
      </c>
    </row>
    <row r="938" spans="1:57" hidden="1" x14ac:dyDescent="0.3">
      <c r="A938" s="1" t="s">
        <v>1667</v>
      </c>
      <c r="B938" s="8" t="s">
        <v>1668</v>
      </c>
      <c r="C938" s="3" t="str">
        <f>_xlfn.XLOOKUP(B938,'[1]daily break down'!$D:$D,'[1]daily break down'!$E:$E,"")</f>
        <v>Douala</v>
      </c>
      <c r="D938" s="1" t="s">
        <v>11</v>
      </c>
      <c r="E938" s="1" t="s">
        <v>12</v>
      </c>
      <c r="F938" s="3" t="s">
        <v>31</v>
      </c>
      <c r="G938" s="1" t="s">
        <v>32</v>
      </c>
      <c r="H938" s="27" t="str">
        <f>_xlfn.XLOOKUP(B938,[2]CALCULATION!$B:$B,[2]CALCULATION!$H:$H,"")</f>
        <v>ZTE</v>
      </c>
      <c r="I938" s="23">
        <v>0</v>
      </c>
      <c r="J938" s="23">
        <v>0</v>
      </c>
      <c r="K938" s="23">
        <v>1.6498874249856601</v>
      </c>
      <c r="L938" s="23">
        <v>0</v>
      </c>
      <c r="M938" s="23">
        <v>0</v>
      </c>
      <c r="N938" s="23">
        <v>0</v>
      </c>
      <c r="O938" s="23">
        <v>2.2115497113572103E-3</v>
      </c>
      <c r="P938" s="103" t="s">
        <v>6554</v>
      </c>
      <c r="Q938" s="36" t="s">
        <v>5796</v>
      </c>
      <c r="R938" s="36"/>
      <c r="S938" s="35" t="str" cm="1">
        <f t="array" ref="S938">IFERROR(_xlfn.IFS(
U938="MPR ISSUE","PDH",
U938="BSS Hardware Issue","BSS",
U938="Sites strategiques, MLL, Pylone, etc.","ENVTECH",
U938="AKTIVCO DEFAUT GE &amp; POWER Cabinet","AKTIVCO",
U938="AKTIVCO Coupure ENEO &amp; Baisse de tension","AKTIVCO GRID ONLY",
U938="Coupure ENEO &amp; Baisse de tension","IHS GRID ONLY",
U938="Defaut GE &amp; POWER Cabinet","IHS",
U938="Sharing","Partners",
U938="Sites strategiques &amp; DataCenter","SST &amp; DC",
U938="Exclu","Exclu",
U938="SAT","SAT",
U938="SPARE-ISSUE","SPARE-ISSUE",
U938="Fiber CAmtel","TRANS_FO_CAMTEL",
U938="Fiber AOF","Fiber AOF",
U938="Projet OCM (HUAWEI)","TRAVAUX-HUAWEI",
U938="Projet OCM (NOKIA)","TRAVAUX-NOKIA",
U938="ACCESS-ISSUE","ACCESS-ISSUE",
U938="Projet OCM (ZTE, NOKIA, autres projets)","TRAVAUX OCM",
U938="No root CAuse","No root cause",
U938="ODU HS","PDH",
U938="IP &amp; VLAN","PDH",
U938="Warehouse HUAWEI","SPARE-ISSUE",
U938="SPARE-HS","SPARE-ISSUE",
U938="Power Telco","BSS",U938="no impacts","no impacts"
),"")</f>
        <v/>
      </c>
      <c r="T938" s="35" t="str" cm="1">
        <f t="array" ref="T938">IFERROR(_xlfn.IFS(
U938="MPR ISSUE","TX ISSUE",
U938="BSS Hardware Issue","RAN ISSUE",
U938="Sites strategiques, MLL, Pylone, etc.","ENVTECH",
U938="AKTIVCO DEFAUT GE &amp; POWER Cabinet","POWER ISSUE",
U938="AKTIVCO Coupure ENEO &amp; Baisse de tension","POWER ISSUE",
U938="Coupure ENEO &amp; Baisse de tension","POWER ISSUE",
U938="Defaut GE &amp; POWER Cabinet","POWER ISSUE",
U938="Sharing","POWER ISSUE",
U938="Sites strategiques &amp; DataCenter","POWER ISSUE",
U938="Exclu","Exclu",
U938="SAT","TX ISSUE",
U938="SPARE-ISSUE","SPARE-ISSUE",
U938="Fiber CAmtel","TX ISSUE",
U938="Fiber AOF","TX ISSUE",
U938="Projet OCM (HUAWEI)","TRAVAUX-HUAWEI",
U938="Projet OCM (NOKIA)","TRAVAUX -NOKIA",
U938="ACCESS-ISSUE","ACCESS-ISSUE",
U938="Projet OCM (ZTE, NOKIA, autres projets)","TRAVAUX OCM",
U938="No root CAuse","No root cause",
U938="ODU HS","TX ISSUE",
U938="IP &amp; VLAN","TX ISSUE",
U938="Warehouse HUAWEI","SPARE-ISSUE",
U938="SPARE-HS","SPARE-ISSUE",
U938="Power Telco","RAN ISSUE",U938="no impacts","no impacts"
),"")</f>
        <v/>
      </c>
      <c r="U938" s="28"/>
      <c r="V938" s="35" t="str" cm="1">
        <f t="array" ref="V938">IFERROR(_xlfn.IFS(
U938="MPR ISSUE","ACTIVE",
U938="BSS Hardware Issue","ACTIVE",
U938="Sites strategiques, MLL, Pylone, etc.","PASSIVE",
U938="AKTIVCO DEFAUT GE &amp; POWER Cabinet","PASSIVE",
U938="AKTIVCO Coupure ENEO &amp; Baisse de tension","PASSIVE",
U938="Coupure ENEO &amp; Baisse de tension","PASSIVE",
U938="Defaut GE &amp; POWER Cabinet","PASSIVE",
U938="Sharing","PASSIVE",
U938="Sites strategiques &amp; DataCenter","PASSIVE",
U938="Exclu","Exclu",
U938="SAT","ACTIVE",
U938="SPARE-ISSUE","SPARE-ISSUE",
U938="Fiber CAmtel","ACTIVE",
U938="Fiber AOF","ACTIVE",
U938="Projet OCM (HUAWEI)","PLANNED WORKS",
U938="Projet OCM (NOKIA)","PLANNED WORKS",
U938="ACCESS-ISSUE","ACCESS-ISSUE",
U938="Projet OCM (ZTE, NOKIA, autres projets)","PLANNED WORKS",
U938="No root CAuse","No root cause",
U938="ODU HS","ACTIVE",
U938="IP &amp; VLAN","ACTIVE",
U938="Warehouse HUAWEI","SPARE-ISSUE",
U938="SPARE-HS","SPARE-ISSUE",
U938="Power Telco","ACTIVE",U938="no impacts","no impacts"
),"")</f>
        <v/>
      </c>
      <c r="W938" s="102"/>
      <c r="X938" s="102"/>
      <c r="Y938" s="102"/>
      <c r="Z938" s="102"/>
      <c r="AA938" s="102"/>
      <c r="AB938" s="104" t="s">
        <v>5423</v>
      </c>
      <c r="AC938" s="9"/>
      <c r="AD938" s="9"/>
      <c r="AE938" s="7" t="s">
        <v>5423</v>
      </c>
      <c r="AF938" s="6"/>
      <c r="AG938" s="7"/>
      <c r="AH938" s="3" t="s">
        <v>5423</v>
      </c>
      <c r="AI938" s="18" t="s">
        <v>5423</v>
      </c>
      <c r="AJ938" s="18" t="s">
        <v>5423</v>
      </c>
      <c r="AK938" s="18" t="s">
        <v>5423</v>
      </c>
      <c r="AL938" s="18" t="s">
        <v>5423</v>
      </c>
      <c r="AM938" s="18" t="s">
        <v>5423</v>
      </c>
      <c r="AN938" s="18" t="s">
        <v>5423</v>
      </c>
      <c r="AO938" s="18" t="s">
        <v>5423</v>
      </c>
      <c r="AP938" s="18" t="s">
        <v>5423</v>
      </c>
      <c r="AQ938" s="18" t="s">
        <v>5423</v>
      </c>
      <c r="AR938" s="18" t="s">
        <v>5423</v>
      </c>
      <c r="AS938" s="18" t="s">
        <v>5423</v>
      </c>
      <c r="AT938" s="18" t="s">
        <v>5423</v>
      </c>
      <c r="AU938" s="9" t="s">
        <v>5423</v>
      </c>
      <c r="AV938" s="14"/>
      <c r="AW938" s="14" t="s">
        <v>5423</v>
      </c>
      <c r="AX938" s="14" t="str">
        <f>_xlfn.XLOOKUP(B938,'[4]cell downs 18042026 17h'!$B:$B,'[4]cell downs 18042026 17h'!$B:$B,"")</f>
        <v/>
      </c>
      <c r="AY938" s="14" t="str">
        <f>_xlfn.XLOOKUP(B938,'[5]Cells Huawei 19042026 15h'!$B:$B,'[5]Cells Huawei 19042026 15h'!$B:$B,"")</f>
        <v/>
      </c>
      <c r="AZ938" s="105" t="str">
        <f>_xlfn.XLOOKUP(B938,'INCIDENT-04-23-2026'!E:E,'INCIDENT-04-23-2026'!F:F,"")</f>
        <v/>
      </c>
      <c r="BA938" s="105" t="str">
        <f>_xlfn.XLOOKUP(B938,'[6]Eneo 17H'!$C:$C,'[6]Eneo 17H'!$I:$I,"")</f>
        <v/>
      </c>
      <c r="BB938" s="105" t="str">
        <f>_xlfn.XLOOKUP(B938,[8]ALL!$B:$B,[8]ALL!$M:$M,"")</f>
        <v/>
      </c>
      <c r="BC938" s="105" t="str">
        <f>_xlfn.XLOOKUP(B938,'[6]Eneo 17H'!$C:$C,'[6]Eneo 17H'!$I:$I,"")</f>
        <v/>
      </c>
      <c r="BD938" s="105" t="str">
        <f>_xlfn.XLOOKUP(B938,'[7]Eneo 12H'!$C:$C,'[7]Eneo 12H'!$I:$I,"")</f>
        <v/>
      </c>
      <c r="BE938" s="105" t="s">
        <v>5423</v>
      </c>
    </row>
    <row r="939" spans="1:57" hidden="1" x14ac:dyDescent="0.3">
      <c r="A939" s="1" t="s">
        <v>636</v>
      </c>
      <c r="B939" s="1" t="s">
        <v>637</v>
      </c>
      <c r="C939" s="3" t="str">
        <f>_xlfn.XLOOKUP(B939,'[1]daily break down'!$D:$D,'[1]daily break down'!$E:$E,"")</f>
        <v>Douala</v>
      </c>
      <c r="D939" s="1" t="s">
        <v>11</v>
      </c>
      <c r="E939" s="1" t="s">
        <v>12</v>
      </c>
      <c r="F939" s="3" t="s">
        <v>31</v>
      </c>
      <c r="G939" s="1" t="s">
        <v>32</v>
      </c>
      <c r="H939" s="27" t="str">
        <f>_xlfn.XLOOKUP(B939,[2]CALCULATION!$B:$B,[2]CALCULATION!$H:$H,"")</f>
        <v>ZTE</v>
      </c>
      <c r="I939" s="23">
        <v>0</v>
      </c>
      <c r="J939" s="23">
        <v>0</v>
      </c>
      <c r="K939" s="23">
        <v>1.5408437561531019</v>
      </c>
      <c r="L939" s="23">
        <v>0</v>
      </c>
      <c r="M939" s="23">
        <v>0</v>
      </c>
      <c r="N939" s="23">
        <v>0</v>
      </c>
      <c r="O939" s="23">
        <v>1.6586622835179071E-3</v>
      </c>
      <c r="P939" s="103" t="s">
        <v>6554</v>
      </c>
      <c r="Q939" s="36" t="s">
        <v>5796</v>
      </c>
      <c r="R939" s="36"/>
      <c r="S939" s="35" t="str" cm="1">
        <f t="array" ref="S939">IFERROR(_xlfn.IFS(
U939="MPR ISSUE","PDH",
U939="BSS Hardware Issue","BSS",
U939="Sites strategiques, MLL, Pylone, etc.","ENVTECH",
U939="AKTIVCO DEFAUT GE &amp; POWER Cabinet","AKTIVCO",
U939="AKTIVCO Coupure ENEO &amp; Baisse de tension","AKTIVCO GRID ONLY",
U939="Coupure ENEO &amp; Baisse de tension","IHS GRID ONLY",
U939="Defaut GE &amp; POWER Cabinet","IHS",
U939="Sharing","Partners",
U939="Sites strategiques &amp; DataCenter","SST &amp; DC",
U939="Exclu","Exclu",
U939="SAT","SAT",
U939="SPARE-ISSUE","SPARE-ISSUE",
U939="Fiber CAmtel","TRANS_FO_CAMTEL",
U939="Fiber AOF","Fiber AOF",
U939="Projet OCM (HUAWEI)","TRAVAUX-HUAWEI",
U939="Projet OCM (NOKIA)","TRAVAUX-NOKIA",
U939="ACCESS-ISSUE","ACCESS-ISSUE",
U939="Projet OCM (ZTE, NOKIA, autres projets)","TRAVAUX OCM",
U939="No root CAuse","No root cause",
U939="ODU HS","PDH",
U939="IP &amp; VLAN","PDH",
U939="Warehouse HUAWEI","SPARE-ISSUE",
U939="SPARE-HS","SPARE-ISSUE",
U939="Power Telco","BSS",U939="no impacts","no impacts"
),"")</f>
        <v/>
      </c>
      <c r="T939" s="35" t="str" cm="1">
        <f t="array" ref="T939">IFERROR(_xlfn.IFS(
U939="MPR ISSUE","TX ISSUE",
U939="BSS Hardware Issue","RAN ISSUE",
U939="Sites strategiques, MLL, Pylone, etc.","ENVTECH",
U939="AKTIVCO DEFAUT GE &amp; POWER Cabinet","POWER ISSUE",
U939="AKTIVCO Coupure ENEO &amp; Baisse de tension","POWER ISSUE",
U939="Coupure ENEO &amp; Baisse de tension","POWER ISSUE",
U939="Defaut GE &amp; POWER Cabinet","POWER ISSUE",
U939="Sharing","POWER ISSUE",
U939="Sites strategiques &amp; DataCenter","POWER ISSUE",
U939="Exclu","Exclu",
U939="SAT","TX ISSUE",
U939="SPARE-ISSUE","SPARE-ISSUE",
U939="Fiber CAmtel","TX ISSUE",
U939="Fiber AOF","TX ISSUE",
U939="Projet OCM (HUAWEI)","TRAVAUX-HUAWEI",
U939="Projet OCM (NOKIA)","TRAVAUX -NOKIA",
U939="ACCESS-ISSUE","ACCESS-ISSUE",
U939="Projet OCM (ZTE, NOKIA, autres projets)","TRAVAUX OCM",
U939="No root CAuse","No root cause",
U939="ODU HS","TX ISSUE",
U939="IP &amp; VLAN","TX ISSUE",
U939="Warehouse HUAWEI","SPARE-ISSUE",
U939="SPARE-HS","SPARE-ISSUE",
U939="Power Telco","RAN ISSUE",U939="no impacts","no impacts"
),"")</f>
        <v/>
      </c>
      <c r="U939" s="28"/>
      <c r="V939" s="35" t="str" cm="1">
        <f t="array" ref="V939">IFERROR(_xlfn.IFS(
U939="MPR ISSUE","ACTIVE",
U939="BSS Hardware Issue","ACTIVE",
U939="Sites strategiques, MLL, Pylone, etc.","PASSIVE",
U939="AKTIVCO DEFAUT GE &amp; POWER Cabinet","PASSIVE",
U939="AKTIVCO Coupure ENEO &amp; Baisse de tension","PASSIVE",
U939="Coupure ENEO &amp; Baisse de tension","PASSIVE",
U939="Defaut GE &amp; POWER Cabinet","PASSIVE",
U939="Sharing","PASSIVE",
U939="Sites strategiques &amp; DataCenter","PASSIVE",
U939="Exclu","Exclu",
U939="SAT","ACTIVE",
U939="SPARE-ISSUE","SPARE-ISSUE",
U939="Fiber CAmtel","ACTIVE",
U939="Fiber AOF","ACTIVE",
U939="Projet OCM (HUAWEI)","PLANNED WORKS",
U939="Projet OCM (NOKIA)","PLANNED WORKS",
U939="ACCESS-ISSUE","ACCESS-ISSUE",
U939="Projet OCM (ZTE, NOKIA, autres projets)","PLANNED WORKS",
U939="No root CAuse","No root cause",
U939="ODU HS","ACTIVE",
U939="IP &amp; VLAN","ACTIVE",
U939="Warehouse HUAWEI","SPARE-ISSUE",
U939="SPARE-HS","SPARE-ISSUE",
U939="Power Telco","ACTIVE",U939="no impacts","no impacts"
),"")</f>
        <v/>
      </c>
      <c r="W939" s="102"/>
      <c r="X939" s="102"/>
      <c r="Y939" s="102"/>
      <c r="Z939" s="102"/>
      <c r="AA939" s="102"/>
      <c r="AB939" s="104" t="s">
        <v>5423</v>
      </c>
      <c r="AC939" s="9"/>
      <c r="AD939" s="9"/>
      <c r="AE939" s="7" t="s">
        <v>5423</v>
      </c>
      <c r="AF939" s="6"/>
      <c r="AG939" s="7"/>
      <c r="AH939" s="3" t="s">
        <v>5423</v>
      </c>
      <c r="AI939" s="18" t="s">
        <v>5423</v>
      </c>
      <c r="AJ939" s="18" t="s">
        <v>5423</v>
      </c>
      <c r="AK939" s="18" t="s">
        <v>5423</v>
      </c>
      <c r="AL939" s="18" t="s">
        <v>5423</v>
      </c>
      <c r="AM939" s="18" t="s">
        <v>5423</v>
      </c>
      <c r="AN939" s="18" t="s">
        <v>5423</v>
      </c>
      <c r="AO939" s="18" t="s">
        <v>5423</v>
      </c>
      <c r="AP939" s="18" t="s">
        <v>5423</v>
      </c>
      <c r="AQ939" s="18" t="s">
        <v>5423</v>
      </c>
      <c r="AR939" s="18" t="s">
        <v>5423</v>
      </c>
      <c r="AS939" s="18" t="s">
        <v>5423</v>
      </c>
      <c r="AT939" s="18" t="s">
        <v>5423</v>
      </c>
      <c r="AU939" s="9" t="s">
        <v>5423</v>
      </c>
      <c r="AV939" s="14"/>
      <c r="AW939" s="14" t="s">
        <v>5423</v>
      </c>
      <c r="AX939" s="14" t="str">
        <f>_xlfn.XLOOKUP(B939,'[4]cell downs 18042026 17h'!$B:$B,'[4]cell downs 18042026 17h'!$B:$B,"")</f>
        <v/>
      </c>
      <c r="AY939" s="14" t="str">
        <f>_xlfn.XLOOKUP(B939,'[5]Cells Huawei 19042026 15h'!$B:$B,'[5]Cells Huawei 19042026 15h'!$B:$B,"")</f>
        <v/>
      </c>
      <c r="AZ939" s="105" t="str">
        <f>_xlfn.XLOOKUP(B939,'INCIDENT-04-23-2026'!E:E,'INCIDENT-04-23-2026'!F:F,"")</f>
        <v/>
      </c>
      <c r="BA939" s="105" t="str">
        <f>_xlfn.XLOOKUP(B939,'[6]Eneo 17H'!$C:$C,'[6]Eneo 17H'!$I:$I,"")</f>
        <v/>
      </c>
      <c r="BB939" s="105" t="str">
        <f>_xlfn.XLOOKUP(B939,[8]ALL!$B:$B,[8]ALL!$M:$M,"")</f>
        <v/>
      </c>
      <c r="BC939" s="105" t="str">
        <f>_xlfn.XLOOKUP(B939,'[6]Eneo 17H'!$C:$C,'[6]Eneo 17H'!$I:$I,"")</f>
        <v/>
      </c>
      <c r="BD939" s="105" t="str">
        <f>_xlfn.XLOOKUP(B939,'[7]Eneo 12H'!$C:$C,'[7]Eneo 12H'!$I:$I,"")</f>
        <v/>
      </c>
      <c r="BE939" s="105" t="s">
        <v>5423</v>
      </c>
    </row>
    <row r="940" spans="1:57" hidden="1" x14ac:dyDescent="0.3">
      <c r="A940" s="1" t="s">
        <v>910</v>
      </c>
      <c r="B940" s="8" t="s">
        <v>911</v>
      </c>
      <c r="C940" s="3" t="str">
        <f>_xlfn.XLOOKUP(B940,'[1]daily break down'!$D:$D,'[1]daily break down'!$E:$E,"")</f>
        <v>Yaounde</v>
      </c>
      <c r="D940" s="1" t="s">
        <v>11</v>
      </c>
      <c r="E940" s="1" t="s">
        <v>12</v>
      </c>
      <c r="F940" s="3" t="s">
        <v>37</v>
      </c>
      <c r="G940" s="1" t="s">
        <v>38</v>
      </c>
      <c r="H940" s="27" t="str">
        <f>_xlfn.XLOOKUP(B940,[2]CALCULATION!$B:$B,[2]CALCULATION!$H:$H,"")</f>
        <v>ZTE</v>
      </c>
      <c r="I940" s="23">
        <v>0</v>
      </c>
      <c r="J940" s="23">
        <v>0</v>
      </c>
      <c r="K940" s="23">
        <v>1.456466000633502</v>
      </c>
      <c r="L940" s="23">
        <v>0</v>
      </c>
      <c r="M940" s="23">
        <v>0</v>
      </c>
      <c r="N940" s="23">
        <v>0</v>
      </c>
      <c r="O940" s="23">
        <v>17.912732248389851</v>
      </c>
      <c r="P940" s="103" t="s">
        <v>6555</v>
      </c>
      <c r="Q940" s="36" t="s">
        <v>5796</v>
      </c>
      <c r="R940" s="36"/>
      <c r="S940" s="35" t="str" cm="1">
        <f t="array" ref="S940">IFERROR(_xlfn.IFS(
U940="MPR ISSUE","PDH",
U940="BSS Hardware Issue","BSS",
U940="Sites strategiques, MLL, Pylone, etc.","ENVTECH",
U940="AKTIVCO DEFAUT GE &amp; POWER Cabinet","AKTIVCO",
U940="AKTIVCO Coupure ENEO &amp; Baisse de tension","AKTIVCO GRID ONLY",
U940="Coupure ENEO &amp; Baisse de tension","IHS GRID ONLY",
U940="Defaut GE &amp; POWER Cabinet","IHS",
U940="Sharing","Partners",
U940="Sites strategiques &amp; DataCenter","SST &amp; DC",
U940="Exclu","Exclu",
U940="SAT","SAT",
U940="SPARE-ISSUE","SPARE-ISSUE",
U940="Fiber CAmtel","TRANS_FO_CAMTEL",
U940="Fiber AOF","Fiber AOF",
U940="Projet OCM (HUAWEI)","TRAVAUX-HUAWEI",
U940="Projet OCM (NOKIA)","TRAVAUX-NOKIA",
U940="ACCESS-ISSUE","ACCESS-ISSUE",
U940="Projet OCM (ZTE, NOKIA, autres projets)","TRAVAUX OCM",
U940="No root CAuse","No root cause",
U940="ODU HS","PDH",
U940="IP &amp; VLAN","PDH",
U940="Warehouse HUAWEI","SPARE-ISSUE",
U940="SPARE-HS","SPARE-ISSUE",
U940="Power Telco","BSS",U940="no impacts","no impacts"
),"")</f>
        <v/>
      </c>
      <c r="T940" s="35" t="str" cm="1">
        <f t="array" ref="T940">IFERROR(_xlfn.IFS(
U940="MPR ISSUE","TX ISSUE",
U940="BSS Hardware Issue","RAN ISSUE",
U940="Sites strategiques, MLL, Pylone, etc.","ENVTECH",
U940="AKTIVCO DEFAUT GE &amp; POWER Cabinet","POWER ISSUE",
U940="AKTIVCO Coupure ENEO &amp; Baisse de tension","POWER ISSUE",
U940="Coupure ENEO &amp; Baisse de tension","POWER ISSUE",
U940="Defaut GE &amp; POWER Cabinet","POWER ISSUE",
U940="Sharing","POWER ISSUE",
U940="Sites strategiques &amp; DataCenter","POWER ISSUE",
U940="Exclu","Exclu",
U940="SAT","TX ISSUE",
U940="SPARE-ISSUE","SPARE-ISSUE",
U940="Fiber CAmtel","TX ISSUE",
U940="Fiber AOF","TX ISSUE",
U940="Projet OCM (HUAWEI)","TRAVAUX-HUAWEI",
U940="Projet OCM (NOKIA)","TRAVAUX -NOKIA",
U940="ACCESS-ISSUE","ACCESS-ISSUE",
U940="Projet OCM (ZTE, NOKIA, autres projets)","TRAVAUX OCM",
U940="No root CAuse","No root cause",
U940="ODU HS","TX ISSUE",
U940="IP &amp; VLAN","TX ISSUE",
U940="Warehouse HUAWEI","SPARE-ISSUE",
U940="SPARE-HS","SPARE-ISSUE",
U940="Power Telco","RAN ISSUE",U940="no impacts","no impacts"
),"")</f>
        <v/>
      </c>
      <c r="U940" s="28"/>
      <c r="V940" s="35" t="str" cm="1">
        <f t="array" ref="V940">IFERROR(_xlfn.IFS(
U940="MPR ISSUE","ACTIVE",
U940="BSS Hardware Issue","ACTIVE",
U940="Sites strategiques, MLL, Pylone, etc.","PASSIVE",
U940="AKTIVCO DEFAUT GE &amp; POWER Cabinet","PASSIVE",
U940="AKTIVCO Coupure ENEO &amp; Baisse de tension","PASSIVE",
U940="Coupure ENEO &amp; Baisse de tension","PASSIVE",
U940="Defaut GE &amp; POWER Cabinet","PASSIVE",
U940="Sharing","PASSIVE",
U940="Sites strategiques &amp; DataCenter","PASSIVE",
U940="Exclu","Exclu",
U940="SAT","ACTIVE",
U940="SPARE-ISSUE","SPARE-ISSUE",
U940="Fiber CAmtel","ACTIVE",
U940="Fiber AOF","ACTIVE",
U940="Projet OCM (HUAWEI)","PLANNED WORKS",
U940="Projet OCM (NOKIA)","PLANNED WORKS",
U940="ACCESS-ISSUE","ACCESS-ISSUE",
U940="Projet OCM (ZTE, NOKIA, autres projets)","PLANNED WORKS",
U940="No root CAuse","No root cause",
U940="ODU HS","ACTIVE",
U940="IP &amp; VLAN","ACTIVE",
U940="Warehouse HUAWEI","SPARE-ISSUE",
U940="SPARE-HS","SPARE-ISSUE",
U940="Power Telco","ACTIVE",U940="no impacts","no impacts"
),"")</f>
        <v/>
      </c>
      <c r="W940" s="102"/>
      <c r="X940" s="102"/>
      <c r="Y940" s="102" t="str">
        <f>_xlfn.XLOOKUP(B935,[9]ALL!$B:$B,[9]ALL!$N:$N,"")</f>
        <v/>
      </c>
      <c r="Z940" s="104" t="str">
        <f>_xlfn.XLOOKUP(B935,[9]ALL!$B:$B,[9]ALL!$P:$P,"")</f>
        <v/>
      </c>
      <c r="AA940" s="102"/>
      <c r="AB940" s="104" t="s">
        <v>7457</v>
      </c>
      <c r="AC940" s="9"/>
      <c r="AD940" s="9"/>
      <c r="AE940" s="7" t="s">
        <v>6837</v>
      </c>
      <c r="AF940" s="6"/>
      <c r="AG940" s="7"/>
      <c r="AH940" s="3" t="s">
        <v>5423</v>
      </c>
      <c r="AI940" s="18" t="s">
        <v>5423</v>
      </c>
      <c r="AJ940" s="18" t="s">
        <v>5423</v>
      </c>
      <c r="AK940" s="18" t="s">
        <v>5423</v>
      </c>
      <c r="AL940" s="18" t="s">
        <v>5423</v>
      </c>
      <c r="AM940" s="18" t="s">
        <v>5423</v>
      </c>
      <c r="AN940" s="18" t="s">
        <v>5423</v>
      </c>
      <c r="AO940" s="18" t="s">
        <v>5423</v>
      </c>
      <c r="AP940" s="18" t="s">
        <v>5423</v>
      </c>
      <c r="AQ940" s="18" t="s">
        <v>5423</v>
      </c>
      <c r="AR940" s="18" t="s">
        <v>5822</v>
      </c>
      <c r="AS940" s="18" t="s">
        <v>5929</v>
      </c>
      <c r="AT940" s="18" t="s">
        <v>5423</v>
      </c>
      <c r="AU940" s="9" t="s">
        <v>6174</v>
      </c>
      <c r="AV940" s="14"/>
      <c r="AW940" s="14" t="s">
        <v>5423</v>
      </c>
      <c r="AX940" s="14" t="str">
        <f>_xlfn.XLOOKUP(B940,'[4]cell downs 18042026 17h'!$B:$B,'[4]cell downs 18042026 17h'!$B:$B,"")</f>
        <v/>
      </c>
      <c r="AY940" s="14" t="str">
        <f>_xlfn.XLOOKUP(B940,'[5]Cells Huawei 19042026 15h'!$B:$B,'[5]Cells Huawei 19042026 15h'!$B:$B,"")</f>
        <v/>
      </c>
      <c r="AZ940" s="105" t="str">
        <f>_xlfn.XLOOKUP(B940,'INCIDENT-04-23-2026'!E:E,'INCIDENT-04-23-2026'!F:F,"")</f>
        <v/>
      </c>
      <c r="BA940" s="105" t="str">
        <f>_xlfn.XLOOKUP(B940,'[6]Eneo 17H'!$C:$C,'[6]Eneo 17H'!$I:$I,"")</f>
        <v>Power status check ongoing</v>
      </c>
      <c r="BB940" s="105" t="str">
        <f>_xlfn.XLOOKUP(B940,[8]ALL!$B:$B,[8]ALL!$M:$M,"")</f>
        <v>23.04.26: Besoin d'un FME sur site pour vérifier le statut de la BBU; CM-20260423-00002309; FME Crislain activé pour investigations,ETA=13H UTC</v>
      </c>
      <c r="BC940" s="105" t="str">
        <f>_xlfn.XLOOKUP(B940,'[6]Eneo 17H'!$C:$C,'[6]Eneo 17H'!$I:$I,"")</f>
        <v>Power status check ongoing</v>
      </c>
      <c r="BD940" s="105" t="str">
        <f>_xlfn.XLOOKUP(B940,'[7]Eneo 12H'!$C:$C,'[7]Eneo 12H'!$I:$I,"")</f>
        <v/>
      </c>
      <c r="BE940" s="105" t="s">
        <v>5423</v>
      </c>
    </row>
    <row r="941" spans="1:57" hidden="1" x14ac:dyDescent="0.3">
      <c r="A941" s="1" t="s">
        <v>1677</v>
      </c>
      <c r="B941" s="8" t="s">
        <v>1678</v>
      </c>
      <c r="C941" s="3" t="str">
        <f>_xlfn.XLOOKUP(B941,'[1]daily break down'!$D:$D,'[1]daily break down'!$E:$E,"")</f>
        <v>Douala</v>
      </c>
      <c r="D941" s="1" t="s">
        <v>11</v>
      </c>
      <c r="E941" s="1" t="s">
        <v>12</v>
      </c>
      <c r="F941" s="3" t="s">
        <v>31</v>
      </c>
      <c r="G941" s="1" t="s">
        <v>32</v>
      </c>
      <c r="H941" s="27" t="str">
        <f>_xlfn.XLOOKUP(B941,[2]CALCULATION!$B:$B,[2]CALCULATION!$H:$H,"")</f>
        <v>ZTE</v>
      </c>
      <c r="I941" s="23">
        <v>0</v>
      </c>
      <c r="J941" s="23">
        <v>0</v>
      </c>
      <c r="K941" s="23">
        <v>1.443250207600312</v>
      </c>
      <c r="L941" s="23">
        <v>0</v>
      </c>
      <c r="M941" s="23">
        <v>0</v>
      </c>
      <c r="N941" s="23">
        <v>0</v>
      </c>
      <c r="O941" s="23">
        <v>2.0688690848177926E-3</v>
      </c>
      <c r="P941" s="103" t="s">
        <v>6554</v>
      </c>
      <c r="Q941" s="36" t="s">
        <v>5796</v>
      </c>
      <c r="R941" s="36"/>
      <c r="S941" s="35" t="str" cm="1">
        <f t="array" ref="S941">IFERROR(_xlfn.IFS(
U941="MPR ISSUE","PDH",
U941="BSS Hardware Issue","BSS",
U941="Sites strategiques, MLL, Pylone, etc.","ENVTECH",
U941="AKTIVCO DEFAUT GE &amp; POWER Cabinet","AKTIVCO",
U941="AKTIVCO Coupure ENEO &amp; Baisse de tension","AKTIVCO GRID ONLY",
U941="Coupure ENEO &amp; Baisse de tension","IHS GRID ONLY",
U941="Defaut GE &amp; POWER Cabinet","IHS",
U941="Sharing","Partners",
U941="Sites strategiques &amp; DataCenter","SST &amp; DC",
U941="Exclu","Exclu",
U941="SAT","SAT",
U941="SPARE-ISSUE","SPARE-ISSUE",
U941="Fiber CAmtel","TRANS_FO_CAMTEL",
U941="Fiber AOF","Fiber AOF",
U941="Projet OCM (HUAWEI)","TRAVAUX-HUAWEI",
U941="Projet OCM (NOKIA)","TRAVAUX-NOKIA",
U941="ACCESS-ISSUE","ACCESS-ISSUE",
U941="Projet OCM (ZTE, NOKIA, autres projets)","TRAVAUX OCM",
U941="No root CAuse","No root cause",
U941="ODU HS","PDH",
U941="IP &amp; VLAN","PDH",
U941="Warehouse HUAWEI","SPARE-ISSUE",
U941="SPARE-HS","SPARE-ISSUE",
U941="Power Telco","BSS",U941="no impacts","no impacts"
),"")</f>
        <v/>
      </c>
      <c r="T941" s="35" t="str" cm="1">
        <f t="array" ref="T941">IFERROR(_xlfn.IFS(
U941="MPR ISSUE","TX ISSUE",
U941="BSS Hardware Issue","RAN ISSUE",
U941="Sites strategiques, MLL, Pylone, etc.","ENVTECH",
U941="AKTIVCO DEFAUT GE &amp; POWER Cabinet","POWER ISSUE",
U941="AKTIVCO Coupure ENEO &amp; Baisse de tension","POWER ISSUE",
U941="Coupure ENEO &amp; Baisse de tension","POWER ISSUE",
U941="Defaut GE &amp; POWER Cabinet","POWER ISSUE",
U941="Sharing","POWER ISSUE",
U941="Sites strategiques &amp; DataCenter","POWER ISSUE",
U941="Exclu","Exclu",
U941="SAT","TX ISSUE",
U941="SPARE-ISSUE","SPARE-ISSUE",
U941="Fiber CAmtel","TX ISSUE",
U941="Fiber AOF","TX ISSUE",
U941="Projet OCM (HUAWEI)","TRAVAUX-HUAWEI",
U941="Projet OCM (NOKIA)","TRAVAUX -NOKIA",
U941="ACCESS-ISSUE","ACCESS-ISSUE",
U941="Projet OCM (ZTE, NOKIA, autres projets)","TRAVAUX OCM",
U941="No root CAuse","No root cause",
U941="ODU HS","TX ISSUE",
U941="IP &amp; VLAN","TX ISSUE",
U941="Warehouse HUAWEI","SPARE-ISSUE",
U941="SPARE-HS","SPARE-ISSUE",
U941="Power Telco","RAN ISSUE",U941="no impacts","no impacts"
),"")</f>
        <v/>
      </c>
      <c r="U941" s="28"/>
      <c r="V941" s="35" t="str" cm="1">
        <f t="array" ref="V941">IFERROR(_xlfn.IFS(
U941="MPR ISSUE","ACTIVE",
U941="BSS Hardware Issue","ACTIVE",
U941="Sites strategiques, MLL, Pylone, etc.","PASSIVE",
U941="AKTIVCO DEFAUT GE &amp; POWER Cabinet","PASSIVE",
U941="AKTIVCO Coupure ENEO &amp; Baisse de tension","PASSIVE",
U941="Coupure ENEO &amp; Baisse de tension","PASSIVE",
U941="Defaut GE &amp; POWER Cabinet","PASSIVE",
U941="Sharing","PASSIVE",
U941="Sites strategiques &amp; DataCenter","PASSIVE",
U941="Exclu","Exclu",
U941="SAT","ACTIVE",
U941="SPARE-ISSUE","SPARE-ISSUE",
U941="Fiber CAmtel","ACTIVE",
U941="Fiber AOF","ACTIVE",
U941="Projet OCM (HUAWEI)","PLANNED WORKS",
U941="Projet OCM (NOKIA)","PLANNED WORKS",
U941="ACCESS-ISSUE","ACCESS-ISSUE",
U941="Projet OCM (ZTE, NOKIA, autres projets)","PLANNED WORKS",
U941="No root CAuse","No root cause",
U941="ODU HS","ACTIVE",
U941="IP &amp; VLAN","ACTIVE",
U941="Warehouse HUAWEI","SPARE-ISSUE",
U941="SPARE-HS","SPARE-ISSUE",
U941="Power Telco","ACTIVE",U941="no impacts","no impacts"
),"")</f>
        <v/>
      </c>
      <c r="W941" s="102"/>
      <c r="X941" s="102"/>
      <c r="Y941" s="102"/>
      <c r="Z941" s="102"/>
      <c r="AA941" s="102"/>
      <c r="AB941" s="104" t="s">
        <v>5423</v>
      </c>
      <c r="AC941" s="9"/>
      <c r="AD941" s="9"/>
      <c r="AE941" s="7" t="s">
        <v>5423</v>
      </c>
      <c r="AF941" s="6"/>
      <c r="AG941" s="7"/>
      <c r="AH941" s="3" t="s">
        <v>5423</v>
      </c>
      <c r="AI941" s="18" t="s">
        <v>5423</v>
      </c>
      <c r="AJ941" s="18" t="s">
        <v>5423</v>
      </c>
      <c r="AK941" s="18" t="s">
        <v>5423</v>
      </c>
      <c r="AL941" s="18" t="s">
        <v>5423</v>
      </c>
      <c r="AM941" s="18" t="s">
        <v>5423</v>
      </c>
      <c r="AN941" s="18" t="s">
        <v>5423</v>
      </c>
      <c r="AO941" s="18" t="s">
        <v>5423</v>
      </c>
      <c r="AP941" s="18" t="s">
        <v>5423</v>
      </c>
      <c r="AQ941" s="18" t="s">
        <v>5423</v>
      </c>
      <c r="AR941" s="18" t="s">
        <v>5423</v>
      </c>
      <c r="AS941" s="18" t="s">
        <v>5423</v>
      </c>
      <c r="AT941" s="18" t="s">
        <v>5423</v>
      </c>
      <c r="AU941" s="9" t="s">
        <v>5423</v>
      </c>
      <c r="AV941" s="14"/>
      <c r="AW941" s="14" t="s">
        <v>5423</v>
      </c>
      <c r="AX941" s="14" t="str">
        <f>_xlfn.XLOOKUP(B941,'[4]cell downs 18042026 17h'!$B:$B,'[4]cell downs 18042026 17h'!$B:$B,"")</f>
        <v/>
      </c>
      <c r="AY941" s="14" t="str">
        <f>_xlfn.XLOOKUP(B941,'[5]Cells Huawei 19042026 15h'!$B:$B,'[5]Cells Huawei 19042026 15h'!$B:$B,"")</f>
        <v/>
      </c>
      <c r="AZ941" s="105" t="str">
        <f>_xlfn.XLOOKUP(B941,'INCIDENT-04-23-2026'!E:E,'INCIDENT-04-23-2026'!F:F,"")</f>
        <v/>
      </c>
      <c r="BA941" s="105" t="str">
        <f>_xlfn.XLOOKUP(B941,'[6]Eneo 17H'!$C:$C,'[6]Eneo 17H'!$I:$I,"")</f>
        <v/>
      </c>
      <c r="BB941" s="105" t="str">
        <f>_xlfn.XLOOKUP(B941,[8]ALL!$B:$B,[8]ALL!$M:$M,"")</f>
        <v/>
      </c>
      <c r="BC941" s="105" t="str">
        <f>_xlfn.XLOOKUP(B941,'[6]Eneo 17H'!$C:$C,'[6]Eneo 17H'!$I:$I,"")</f>
        <v/>
      </c>
      <c r="BD941" s="105" t="str">
        <f>_xlfn.XLOOKUP(B941,'[7]Eneo 12H'!$C:$C,'[7]Eneo 12H'!$I:$I,"")</f>
        <v/>
      </c>
      <c r="BE941" s="105" t="s">
        <v>5423</v>
      </c>
    </row>
    <row r="942" spans="1:57" hidden="1" x14ac:dyDescent="0.3">
      <c r="A942" s="1" t="s">
        <v>2115</v>
      </c>
      <c r="B942" s="8" t="s">
        <v>2116</v>
      </c>
      <c r="C942" s="3" t="str">
        <f>_xlfn.XLOOKUP(B942,'[1]daily break down'!$D:$D,'[1]daily break down'!$E:$E,"")</f>
        <v>Yaounde</v>
      </c>
      <c r="D942" s="1" t="s">
        <v>21</v>
      </c>
      <c r="E942" s="1" t="s">
        <v>30</v>
      </c>
      <c r="F942" s="3" t="s">
        <v>37</v>
      </c>
      <c r="G942" s="1" t="s">
        <v>38</v>
      </c>
      <c r="H942" s="27" t="str">
        <f>_xlfn.XLOOKUP(B942,[2]CALCULATION!$B:$B,[2]CALCULATION!$H:$H,"")</f>
        <v>ZTE</v>
      </c>
      <c r="I942" s="23">
        <v>2.3233221471722127</v>
      </c>
      <c r="J942" s="23">
        <v>2.6084693793107396</v>
      </c>
      <c r="K942" s="23">
        <v>1.4147497524491131</v>
      </c>
      <c r="L942" s="23">
        <v>6.5133968024169991E-17</v>
      </c>
      <c r="M942" s="23">
        <v>0</v>
      </c>
      <c r="N942" s="23">
        <v>0</v>
      </c>
      <c r="O942" s="23">
        <v>4.5547758059315182</v>
      </c>
      <c r="P942" s="103" t="s">
        <v>6555</v>
      </c>
      <c r="Q942" s="36" t="s">
        <v>5796</v>
      </c>
      <c r="R942" s="36"/>
      <c r="S942" s="35" t="str" cm="1">
        <f t="array" ref="S942">IFERROR(_xlfn.IFS(
U942="MPR ISSUE","PDH",
U942="BSS Hardware Issue","BSS",
U942="Sites strategiques, MLL, Pylone, etc.","ENVTECH",
U942="AKTIVCO DEFAUT GE &amp; POWER Cabinet","AKTIVCO",
U942="AKTIVCO Coupure ENEO &amp; Baisse de tension","AKTIVCO GRID ONLY",
U942="Coupure ENEO &amp; Baisse de tension","IHS GRID ONLY",
U942="Defaut GE &amp; POWER Cabinet","IHS",
U942="Sharing","Partners",
U942="Sites strategiques &amp; DataCenter","SST &amp; DC",
U942="Exclu","Exclu",
U942="SAT","SAT",
U942="SPARE-ISSUE","SPARE-ISSUE",
U942="Fiber CAmtel","TRANS_FO_CAMTEL",
U942="Fiber AOF","Fiber AOF",
U942="Projet OCM (HUAWEI)","TRAVAUX-HUAWEI",
U942="Projet OCM (NOKIA)","TRAVAUX-NOKIA",
U942="ACCESS-ISSUE","ACCESS-ISSUE",
U942="Projet OCM (ZTE, NOKIA, autres projets)","TRAVAUX OCM",
U942="No root CAuse","No root cause",
U942="ODU HS","PDH",
U942="IP &amp; VLAN","PDH",
U942="Warehouse HUAWEI","SPARE-ISSUE",
U942="SPARE-HS","SPARE-ISSUE",
U942="Power Telco","BSS",U942="no impacts","no impacts"
),"")</f>
        <v/>
      </c>
      <c r="T942" s="35" t="str" cm="1">
        <f t="array" ref="T942">IFERROR(_xlfn.IFS(
U942="MPR ISSUE","TX ISSUE",
U942="BSS Hardware Issue","RAN ISSUE",
U942="Sites strategiques, MLL, Pylone, etc.","ENVTECH",
U942="AKTIVCO DEFAUT GE &amp; POWER Cabinet","POWER ISSUE",
U942="AKTIVCO Coupure ENEO &amp; Baisse de tension","POWER ISSUE",
U942="Coupure ENEO &amp; Baisse de tension","POWER ISSUE",
U942="Defaut GE &amp; POWER Cabinet","POWER ISSUE",
U942="Sharing","POWER ISSUE",
U942="Sites strategiques &amp; DataCenter","POWER ISSUE",
U942="Exclu","Exclu",
U942="SAT","TX ISSUE",
U942="SPARE-ISSUE","SPARE-ISSUE",
U942="Fiber CAmtel","TX ISSUE",
U942="Fiber AOF","TX ISSUE",
U942="Projet OCM (HUAWEI)","TRAVAUX-HUAWEI",
U942="Projet OCM (NOKIA)","TRAVAUX -NOKIA",
U942="ACCESS-ISSUE","ACCESS-ISSUE",
U942="Projet OCM (ZTE, NOKIA, autres projets)","TRAVAUX OCM",
U942="No root CAuse","No root cause",
U942="ODU HS","TX ISSUE",
U942="IP &amp; VLAN","TX ISSUE",
U942="Warehouse HUAWEI","SPARE-ISSUE",
U942="SPARE-HS","SPARE-ISSUE",
U942="Power Telco","RAN ISSUE",U942="no impacts","no impacts"
),"")</f>
        <v/>
      </c>
      <c r="U942" s="28"/>
      <c r="V942" s="35" t="str" cm="1">
        <f t="array" ref="V942">IFERROR(_xlfn.IFS(
U942="MPR ISSUE","ACTIVE",
U942="BSS Hardware Issue","ACTIVE",
U942="Sites strategiques, MLL, Pylone, etc.","PASSIVE",
U942="AKTIVCO DEFAUT GE &amp; POWER Cabinet","PASSIVE",
U942="AKTIVCO Coupure ENEO &amp; Baisse de tension","PASSIVE",
U942="Coupure ENEO &amp; Baisse de tension","PASSIVE",
U942="Defaut GE &amp; POWER Cabinet","PASSIVE",
U942="Sharing","PASSIVE",
U942="Sites strategiques &amp; DataCenter","PASSIVE",
U942="Exclu","Exclu",
U942="SAT","ACTIVE",
U942="SPARE-ISSUE","SPARE-ISSUE",
U942="Fiber CAmtel","ACTIVE",
U942="Fiber AOF","ACTIVE",
U942="Projet OCM (HUAWEI)","PLANNED WORKS",
U942="Projet OCM (NOKIA)","PLANNED WORKS",
U942="ACCESS-ISSUE","ACCESS-ISSUE",
U942="Projet OCM (ZTE, NOKIA, autres projets)","PLANNED WORKS",
U942="No root CAuse","No root cause",
U942="ODU HS","ACTIVE",
U942="IP &amp; VLAN","ACTIVE",
U942="Warehouse HUAWEI","SPARE-ISSUE",
U942="SPARE-HS","SPARE-ISSUE",
U942="Power Telco","ACTIVE",U942="no impacts","no impacts"
),"")</f>
        <v/>
      </c>
      <c r="W942" s="102"/>
      <c r="X942" s="102"/>
      <c r="Y942" s="102"/>
      <c r="Z942" s="102"/>
      <c r="AA942" s="102"/>
      <c r="AB942" s="104" t="s">
        <v>6175</v>
      </c>
      <c r="AC942" s="9"/>
      <c r="AD942" s="9"/>
      <c r="AE942" s="7"/>
      <c r="AF942" s="6"/>
      <c r="AG942" s="7"/>
      <c r="AH942" s="3" t="s">
        <v>5423</v>
      </c>
      <c r="AI942" s="18" t="s">
        <v>5423</v>
      </c>
      <c r="AJ942" s="18" t="s">
        <v>5423</v>
      </c>
      <c r="AK942" s="18" t="s">
        <v>5423</v>
      </c>
      <c r="AL942" s="18" t="s">
        <v>5423</v>
      </c>
      <c r="AM942" s="18" t="s">
        <v>5423</v>
      </c>
      <c r="AN942" s="18" t="s">
        <v>5423</v>
      </c>
      <c r="AO942" s="18" t="s">
        <v>5423</v>
      </c>
      <c r="AP942" s="18" t="s">
        <v>5423</v>
      </c>
      <c r="AQ942" s="18" t="s">
        <v>5423</v>
      </c>
      <c r="AR942" s="18" t="s">
        <v>5423</v>
      </c>
      <c r="AS942" s="18" t="s">
        <v>5423</v>
      </c>
      <c r="AT942" s="18" t="s">
        <v>5423</v>
      </c>
      <c r="AU942" s="9" t="s">
        <v>6175</v>
      </c>
      <c r="AV942" s="14"/>
      <c r="AW942" s="14" t="s">
        <v>5423</v>
      </c>
      <c r="AX942" s="14" t="str">
        <f>_xlfn.XLOOKUP(B942,'[4]cell downs 18042026 17h'!$B:$B,'[4]cell downs 18042026 17h'!$B:$B,"")</f>
        <v/>
      </c>
      <c r="AY942" s="14" t="str">
        <f>_xlfn.XLOOKUP(B942,'[5]Cells Huawei 19042026 15h'!$B:$B,'[5]Cells Huawei 19042026 15h'!$B:$B,"")</f>
        <v/>
      </c>
      <c r="AZ942" s="105" t="str">
        <f>_xlfn.XLOOKUP(B942,'INCIDENT-04-23-2026'!E:E,'INCIDENT-04-23-2026'!F:F,"")</f>
        <v/>
      </c>
      <c r="BA942" s="105" t="str">
        <f>_xlfn.XLOOKUP(B942,'[6]Eneo 17H'!$C:$C,'[6]Eneo 17H'!$I:$I,"")</f>
        <v/>
      </c>
      <c r="BC942" s="105" t="str">
        <f>_xlfn.XLOOKUP(B942,'[6]Eneo 17H'!$C:$C,'[6]Eneo 17H'!$I:$I,"")</f>
        <v/>
      </c>
      <c r="BD942" s="105" t="str">
        <f>_xlfn.XLOOKUP(B942,'[7]Eneo 12H'!$C:$C,'[7]Eneo 12H'!$I:$I,"")</f>
        <v/>
      </c>
      <c r="BE942" s="105" t="s">
        <v>5423</v>
      </c>
    </row>
    <row r="943" spans="1:57" hidden="1" x14ac:dyDescent="0.3">
      <c r="A943" s="1" t="s">
        <v>2525</v>
      </c>
      <c r="B943" s="1" t="s">
        <v>2526</v>
      </c>
      <c r="C943" s="3" t="str">
        <f>_xlfn.XLOOKUP(B943,'[1]daily break down'!$D:$D,'[1]daily break down'!$E:$E,"")</f>
        <v>Douala</v>
      </c>
      <c r="D943" s="1" t="s">
        <v>21</v>
      </c>
      <c r="E943" s="1" t="s">
        <v>125</v>
      </c>
      <c r="F943" s="3" t="s">
        <v>31</v>
      </c>
      <c r="G943" s="1" t="s">
        <v>32</v>
      </c>
      <c r="H943" s="27" t="str">
        <f>_xlfn.XLOOKUP(B943,[2]CALCULATION!$B:$B,[2]CALCULATION!$H:$H,"")</f>
        <v>ZTE</v>
      </c>
      <c r="I943" s="23">
        <v>0</v>
      </c>
      <c r="J943" s="23">
        <v>0</v>
      </c>
      <c r="K943" s="23">
        <v>1.3761546429702711</v>
      </c>
      <c r="L943" s="23">
        <v>0</v>
      </c>
      <c r="M943" s="23">
        <v>0</v>
      </c>
      <c r="N943" s="23">
        <v>0</v>
      </c>
      <c r="O943" s="23">
        <v>0</v>
      </c>
      <c r="P943" s="103" t="s">
        <v>6554</v>
      </c>
      <c r="Q943" s="36" t="s">
        <v>5796</v>
      </c>
      <c r="R943" s="36"/>
      <c r="S943" s="35" t="str" cm="1">
        <f t="array" ref="S943">IFERROR(_xlfn.IFS(
U943="MPR ISSUE","PDH",
U943="BSS Hardware Issue","BSS",
U943="Sites strategiques, MLL, Pylone, etc.","ENVTECH",
U943="AKTIVCO DEFAUT GE &amp; POWER Cabinet","AKTIVCO",
U943="AKTIVCO Coupure ENEO &amp; Baisse de tension","AKTIVCO GRID ONLY",
U943="Coupure ENEO &amp; Baisse de tension","IHS GRID ONLY",
U943="Defaut GE &amp; POWER Cabinet","IHS",
U943="Sharing","Partners",
U943="Sites strategiques &amp; DataCenter","SST &amp; DC",
U943="Exclu","Exclu",
U943="SAT","SAT",
U943="SPARE-ISSUE","SPARE-ISSUE",
U943="Fiber CAmtel","TRANS_FO_CAMTEL",
U943="Fiber AOF","Fiber AOF",
U943="Projet OCM (HUAWEI)","TRAVAUX-HUAWEI",
U943="Projet OCM (NOKIA)","TRAVAUX-NOKIA",
U943="ACCESS-ISSUE","ACCESS-ISSUE",
U943="Projet OCM (ZTE, NOKIA, autres projets)","TRAVAUX OCM",
U943="No root CAuse","No root cause",
U943="ODU HS","PDH",
U943="IP &amp; VLAN","PDH",
U943="Warehouse HUAWEI","SPARE-ISSUE",
U943="SPARE-HS","SPARE-ISSUE",
U943="Power Telco","BSS",U943="no impacts","no impacts"
),"")</f>
        <v/>
      </c>
      <c r="T943" s="35" t="str" cm="1">
        <f t="array" ref="T943">IFERROR(_xlfn.IFS(
U943="MPR ISSUE","TX ISSUE",
U943="BSS Hardware Issue","RAN ISSUE",
U943="Sites strategiques, MLL, Pylone, etc.","ENVTECH",
U943="AKTIVCO DEFAUT GE &amp; POWER Cabinet","POWER ISSUE",
U943="AKTIVCO Coupure ENEO &amp; Baisse de tension","POWER ISSUE",
U943="Coupure ENEO &amp; Baisse de tension","POWER ISSUE",
U943="Defaut GE &amp; POWER Cabinet","POWER ISSUE",
U943="Sharing","POWER ISSUE",
U943="Sites strategiques &amp; DataCenter","POWER ISSUE",
U943="Exclu","Exclu",
U943="SAT","TX ISSUE",
U943="SPARE-ISSUE","SPARE-ISSUE",
U943="Fiber CAmtel","TX ISSUE",
U943="Fiber AOF","TX ISSUE",
U943="Projet OCM (HUAWEI)","TRAVAUX-HUAWEI",
U943="Projet OCM (NOKIA)","TRAVAUX -NOKIA",
U943="ACCESS-ISSUE","ACCESS-ISSUE",
U943="Projet OCM (ZTE, NOKIA, autres projets)","TRAVAUX OCM",
U943="No root CAuse","No root cause",
U943="ODU HS","TX ISSUE",
U943="IP &amp; VLAN","TX ISSUE",
U943="Warehouse HUAWEI","SPARE-ISSUE",
U943="SPARE-HS","SPARE-ISSUE",
U943="Power Telco","RAN ISSUE",U943="no impacts","no impacts"
),"")</f>
        <v/>
      </c>
      <c r="U943" s="28"/>
      <c r="V943" s="35" t="str" cm="1">
        <f t="array" ref="V943">IFERROR(_xlfn.IFS(
U943="MPR ISSUE","ACTIVE",
U943="BSS Hardware Issue","ACTIVE",
U943="Sites strategiques, MLL, Pylone, etc.","PASSIVE",
U943="AKTIVCO DEFAUT GE &amp; POWER Cabinet","PASSIVE",
U943="AKTIVCO Coupure ENEO &amp; Baisse de tension","PASSIVE",
U943="Coupure ENEO &amp; Baisse de tension","PASSIVE",
U943="Defaut GE &amp; POWER Cabinet","PASSIVE",
U943="Sharing","PASSIVE",
U943="Sites strategiques &amp; DataCenter","PASSIVE",
U943="Exclu","Exclu",
U943="SAT","ACTIVE",
U943="SPARE-ISSUE","SPARE-ISSUE",
U943="Fiber CAmtel","ACTIVE",
U943="Fiber AOF","ACTIVE",
U943="Projet OCM (HUAWEI)","PLANNED WORKS",
U943="Projet OCM (NOKIA)","PLANNED WORKS",
U943="ACCESS-ISSUE","ACCESS-ISSUE",
U943="Projet OCM (ZTE, NOKIA, autres projets)","PLANNED WORKS",
U943="No root CAuse","No root cause",
U943="ODU HS","ACTIVE",
U943="IP &amp; VLAN","ACTIVE",
U943="Warehouse HUAWEI","SPARE-ISSUE",
U943="SPARE-HS","SPARE-ISSUE",
U943="Power Telco","ACTIVE",U943="no impacts","no impacts"
),"")</f>
        <v/>
      </c>
      <c r="W943" s="102"/>
      <c r="X943" s="102"/>
      <c r="Y943" s="102"/>
      <c r="Z943" s="102"/>
      <c r="AA943" s="102"/>
      <c r="AB943" s="104" t="s">
        <v>5423</v>
      </c>
      <c r="AC943" s="9"/>
      <c r="AD943" s="9"/>
      <c r="AE943" s="7" t="s">
        <v>5423</v>
      </c>
      <c r="AF943" s="6"/>
      <c r="AG943" s="7"/>
      <c r="AH943" s="3" t="s">
        <v>5423</v>
      </c>
      <c r="AI943" s="18" t="s">
        <v>5423</v>
      </c>
      <c r="AJ943" s="18" t="s">
        <v>5423</v>
      </c>
      <c r="AK943" s="18" t="s">
        <v>5423</v>
      </c>
      <c r="AL943" s="18" t="s">
        <v>5423</v>
      </c>
      <c r="AM943" s="18" t="s">
        <v>5423</v>
      </c>
      <c r="AN943" s="18" t="s">
        <v>5423</v>
      </c>
      <c r="AO943" s="18" t="s">
        <v>5423</v>
      </c>
      <c r="AP943" s="18" t="s">
        <v>5423</v>
      </c>
      <c r="AQ943" s="18" t="s">
        <v>5423</v>
      </c>
      <c r="AR943" s="18" t="s">
        <v>5423</v>
      </c>
      <c r="AS943" s="18" t="s">
        <v>5423</v>
      </c>
      <c r="AT943" s="18" t="s">
        <v>5423</v>
      </c>
      <c r="AU943" s="9" t="s">
        <v>5423</v>
      </c>
      <c r="AV943" s="14"/>
      <c r="AW943" s="14" t="s">
        <v>5423</v>
      </c>
      <c r="AX943" s="14" t="str">
        <f>_xlfn.XLOOKUP(B943,'[4]cell downs 18042026 17h'!$B:$B,'[4]cell downs 18042026 17h'!$B:$B,"")</f>
        <v/>
      </c>
      <c r="AY943" s="14" t="str">
        <f>_xlfn.XLOOKUP(B943,'[5]Cells Huawei 19042026 15h'!$B:$B,'[5]Cells Huawei 19042026 15h'!$B:$B,"")</f>
        <v/>
      </c>
      <c r="AZ943" s="105" t="str">
        <f>_xlfn.XLOOKUP(B943,'INCIDENT-04-23-2026'!E:E,'INCIDENT-04-23-2026'!F:F,"")</f>
        <v/>
      </c>
      <c r="BA943" s="105" t="str">
        <f>_xlfn.XLOOKUP(B943,'[6]Eneo 17H'!$C:$C,'[6]Eneo 17H'!$I:$I,"")</f>
        <v/>
      </c>
      <c r="BB943" s="105" t="str">
        <f>_xlfn.XLOOKUP(B943,[8]ALL!$B:$B,[8]ALL!$M:$M,"")</f>
        <v/>
      </c>
      <c r="BC943" s="105" t="str">
        <f>_xlfn.XLOOKUP(B943,'[6]Eneo 17H'!$C:$C,'[6]Eneo 17H'!$I:$I,"")</f>
        <v/>
      </c>
      <c r="BD943" s="105" t="str">
        <f>_xlfn.XLOOKUP(B943,'[7]Eneo 12H'!$C:$C,'[7]Eneo 12H'!$I:$I,"")</f>
        <v/>
      </c>
      <c r="BE943" s="105" t="s">
        <v>5423</v>
      </c>
    </row>
    <row r="944" spans="1:57" hidden="1" x14ac:dyDescent="0.3">
      <c r="A944" s="1" t="s">
        <v>634</v>
      </c>
      <c r="B944" s="8" t="s">
        <v>635</v>
      </c>
      <c r="C944" s="3" t="str">
        <f>_xlfn.XLOOKUP(B944,'[1]daily break down'!$D:$D,'[1]daily break down'!$E:$E,"")</f>
        <v>Yaounde</v>
      </c>
      <c r="D944" s="1" t="s">
        <v>21</v>
      </c>
      <c r="E944" s="1" t="s">
        <v>30</v>
      </c>
      <c r="F944" s="3" t="s">
        <v>37</v>
      </c>
      <c r="G944" s="1" t="s">
        <v>38</v>
      </c>
      <c r="H944" s="27" t="str">
        <f>_xlfn.XLOOKUP(B944,[2]CALCULATION!$B:$B,[2]CALCULATION!$H:$H,"")</f>
        <v>ZTE</v>
      </c>
      <c r="I944" s="23">
        <v>0</v>
      </c>
      <c r="J944" s="23">
        <v>0</v>
      </c>
      <c r="K944" s="23">
        <v>1.2873181178713191</v>
      </c>
      <c r="L944" s="23">
        <v>0</v>
      </c>
      <c r="M944" s="23">
        <v>0</v>
      </c>
      <c r="N944" s="23">
        <v>0</v>
      </c>
      <c r="O944" s="23">
        <v>7.2410417968627868E-3</v>
      </c>
      <c r="P944" s="103" t="s">
        <v>6554</v>
      </c>
      <c r="Q944" s="36" t="s">
        <v>5796</v>
      </c>
      <c r="R944" s="36"/>
      <c r="S944" s="35" t="str" cm="1">
        <f t="array" ref="S944">IFERROR(_xlfn.IFS(
U944="MPR ISSUE","PDH",
U944="BSS Hardware Issue","BSS",
U944="Sites strategiques, MLL, Pylone, etc.","ENVTECH",
U944="AKTIVCO DEFAUT GE &amp; POWER Cabinet","AKTIVCO",
U944="AKTIVCO Coupure ENEO &amp; Baisse de tension","AKTIVCO GRID ONLY",
U944="Coupure ENEO &amp; Baisse de tension","IHS GRID ONLY",
U944="Defaut GE &amp; POWER Cabinet","IHS",
U944="Sharing","Partners",
U944="Sites strategiques &amp; DataCenter","SST &amp; DC",
U944="Exclu","Exclu",
U944="SAT","SAT",
U944="SPARE-ISSUE","SPARE-ISSUE",
U944="Fiber CAmtel","TRANS_FO_CAMTEL",
U944="Fiber AOF","Fiber AOF",
U944="Projet OCM (HUAWEI)","TRAVAUX-HUAWEI",
U944="Projet OCM (NOKIA)","TRAVAUX-NOKIA",
U944="ACCESS-ISSUE","ACCESS-ISSUE",
U944="Projet OCM (ZTE, NOKIA, autres projets)","TRAVAUX OCM",
U944="No root CAuse","No root cause",
U944="ODU HS","PDH",
U944="IP &amp; VLAN","PDH",
U944="Warehouse HUAWEI","SPARE-ISSUE",
U944="SPARE-HS","SPARE-ISSUE",
U944="Power Telco","BSS",U944="no impacts","no impacts"
),"")</f>
        <v/>
      </c>
      <c r="T944" s="35" t="str" cm="1">
        <f t="array" ref="T944">IFERROR(_xlfn.IFS(
U944="MPR ISSUE","TX ISSUE",
U944="BSS Hardware Issue","RAN ISSUE",
U944="Sites strategiques, MLL, Pylone, etc.","ENVTECH",
U944="AKTIVCO DEFAUT GE &amp; POWER Cabinet","POWER ISSUE",
U944="AKTIVCO Coupure ENEO &amp; Baisse de tension","POWER ISSUE",
U944="Coupure ENEO &amp; Baisse de tension","POWER ISSUE",
U944="Defaut GE &amp; POWER Cabinet","POWER ISSUE",
U944="Sharing","POWER ISSUE",
U944="Sites strategiques &amp; DataCenter","POWER ISSUE",
U944="Exclu","Exclu",
U944="SAT","TX ISSUE",
U944="SPARE-ISSUE","SPARE-ISSUE",
U944="Fiber CAmtel","TX ISSUE",
U944="Fiber AOF","TX ISSUE",
U944="Projet OCM (HUAWEI)","TRAVAUX-HUAWEI",
U944="Projet OCM (NOKIA)","TRAVAUX -NOKIA",
U944="ACCESS-ISSUE","ACCESS-ISSUE",
U944="Projet OCM (ZTE, NOKIA, autres projets)","TRAVAUX OCM",
U944="No root CAuse","No root cause",
U944="ODU HS","TX ISSUE",
U944="IP &amp; VLAN","TX ISSUE",
U944="Warehouse HUAWEI","SPARE-ISSUE",
U944="SPARE-HS","SPARE-ISSUE",
U944="Power Telco","RAN ISSUE",U944="no impacts","no impacts"
),"")</f>
        <v/>
      </c>
      <c r="U944" s="28"/>
      <c r="V944" s="35" t="str" cm="1">
        <f t="array" ref="V944">IFERROR(_xlfn.IFS(
U944="MPR ISSUE","ACTIVE",
U944="BSS Hardware Issue","ACTIVE",
U944="Sites strategiques, MLL, Pylone, etc.","PASSIVE",
U944="AKTIVCO DEFAUT GE &amp; POWER Cabinet","PASSIVE",
U944="AKTIVCO Coupure ENEO &amp; Baisse de tension","PASSIVE",
U944="Coupure ENEO &amp; Baisse de tension","PASSIVE",
U944="Defaut GE &amp; POWER Cabinet","PASSIVE",
U944="Sharing","PASSIVE",
U944="Sites strategiques &amp; DataCenter","PASSIVE",
U944="Exclu","Exclu",
U944="SAT","ACTIVE",
U944="SPARE-ISSUE","SPARE-ISSUE",
U944="Fiber CAmtel","ACTIVE",
U944="Fiber AOF","ACTIVE",
U944="Projet OCM (HUAWEI)","PLANNED WORKS",
U944="Projet OCM (NOKIA)","PLANNED WORKS",
U944="ACCESS-ISSUE","ACCESS-ISSUE",
U944="Projet OCM (ZTE, NOKIA, autres projets)","PLANNED WORKS",
U944="No root CAuse","No root cause",
U944="ODU HS","ACTIVE",
U944="IP &amp; VLAN","ACTIVE",
U944="Warehouse HUAWEI","SPARE-ISSUE",
U944="SPARE-HS","SPARE-ISSUE",
U944="Power Telco","ACTIVE",U944="no impacts","no impacts"
),"")</f>
        <v/>
      </c>
      <c r="W944" s="102"/>
      <c r="X944" s="102"/>
      <c r="Y944" s="102"/>
      <c r="Z944" s="102"/>
      <c r="AA944" s="102"/>
      <c r="AB944" s="104" t="s">
        <v>5423</v>
      </c>
      <c r="AC944" s="9"/>
      <c r="AD944" s="9"/>
      <c r="AE944" s="7" t="s">
        <v>5423</v>
      </c>
      <c r="AF944" s="6"/>
      <c r="AG944" s="7"/>
      <c r="AH944" s="3" t="s">
        <v>5423</v>
      </c>
      <c r="AI944" s="18" t="s">
        <v>5423</v>
      </c>
      <c r="AJ944" s="18" t="s">
        <v>5423</v>
      </c>
      <c r="AK944" s="18" t="s">
        <v>5423</v>
      </c>
      <c r="AL944" s="18" t="s">
        <v>5423</v>
      </c>
      <c r="AM944" s="18" t="s">
        <v>5423</v>
      </c>
      <c r="AN944" s="18" t="s">
        <v>5423</v>
      </c>
      <c r="AO944" s="18" t="s">
        <v>5423</v>
      </c>
      <c r="AP944" s="18" t="s">
        <v>5423</v>
      </c>
      <c r="AQ944" s="18" t="s">
        <v>5423</v>
      </c>
      <c r="AR944" s="18" t="s">
        <v>5423</v>
      </c>
      <c r="AS944" s="18" t="s">
        <v>5423</v>
      </c>
      <c r="AT944" s="18" t="s">
        <v>5423</v>
      </c>
      <c r="AU944" s="9" t="s">
        <v>5423</v>
      </c>
      <c r="AV944" s="14"/>
      <c r="AW944" s="14" t="s">
        <v>5423</v>
      </c>
      <c r="AX944" s="14" t="str">
        <f>_xlfn.XLOOKUP(B944,'[4]cell downs 18042026 17h'!$B:$B,'[4]cell downs 18042026 17h'!$B:$B,"")</f>
        <v/>
      </c>
      <c r="AY944" s="14" t="str">
        <f>_xlfn.XLOOKUP(B944,'[5]Cells Huawei 19042026 15h'!$B:$B,'[5]Cells Huawei 19042026 15h'!$B:$B,"")</f>
        <v/>
      </c>
      <c r="AZ944" s="105" t="str">
        <f>_xlfn.XLOOKUP(B944,'INCIDENT-04-23-2026'!E:E,'INCIDENT-04-23-2026'!F:F,"")</f>
        <v/>
      </c>
      <c r="BA944" s="105" t="str">
        <f>_xlfn.XLOOKUP(B944,'[6]Eneo 17H'!$C:$C,'[6]Eneo 17H'!$I:$I,"")</f>
        <v/>
      </c>
      <c r="BB944" s="105" t="str">
        <f>_xlfn.XLOOKUP(B944,[8]ALL!$B:$B,[8]ALL!$M:$M,"")</f>
        <v/>
      </c>
      <c r="BC944" s="105" t="str">
        <f>_xlfn.XLOOKUP(B944,'[6]Eneo 17H'!$C:$C,'[6]Eneo 17H'!$I:$I,"")</f>
        <v/>
      </c>
      <c r="BD944" s="105" t="str">
        <f>_xlfn.XLOOKUP(B944,'[7]Eneo 12H'!$C:$C,'[7]Eneo 12H'!$I:$I,"")</f>
        <v/>
      </c>
      <c r="BE944" s="105" t="s">
        <v>5423</v>
      </c>
    </row>
    <row r="945" spans="1:57" hidden="1" x14ac:dyDescent="0.3">
      <c r="A945" s="1" t="s">
        <v>929</v>
      </c>
      <c r="B945" s="8" t="s">
        <v>930</v>
      </c>
      <c r="C945" s="3" t="str">
        <f>_xlfn.XLOOKUP(B945,'[1]daily break down'!$D:$D,'[1]daily break down'!$E:$E,"")</f>
        <v>Yaounde</v>
      </c>
      <c r="D945" s="1" t="s">
        <v>21</v>
      </c>
      <c r="E945" s="1" t="s">
        <v>563</v>
      </c>
      <c r="F945" s="3" t="s">
        <v>37</v>
      </c>
      <c r="G945" s="1" t="s">
        <v>38</v>
      </c>
      <c r="H945" s="27" t="str">
        <f>_xlfn.XLOOKUP(B945,[2]CALCULATION!$B:$B,[2]CALCULATION!$H:$H,"")</f>
        <v>ZTE</v>
      </c>
      <c r="I945" s="23">
        <v>0</v>
      </c>
      <c r="J945" s="23">
        <v>0</v>
      </c>
      <c r="K945" s="23">
        <v>1.1617234963602177</v>
      </c>
      <c r="L945" s="23">
        <v>4.1380413659672461</v>
      </c>
      <c r="M945" s="23">
        <v>0</v>
      </c>
      <c r="N945" s="23">
        <v>0</v>
      </c>
      <c r="O945" s="23">
        <v>4.9322374034408858</v>
      </c>
      <c r="P945" s="103" t="s">
        <v>6555</v>
      </c>
      <c r="Q945" s="36" t="s">
        <v>5796</v>
      </c>
      <c r="R945" s="36"/>
      <c r="S945" s="35" t="str" cm="1">
        <f t="array" ref="S945">IFERROR(_xlfn.IFS(
U945="MPR ISSUE","PDH",
U945="BSS Hardware Issue","BSS",
U945="Sites strategiques, MLL, Pylone, etc.","ENVTECH",
U945="AKTIVCO DEFAUT GE &amp; POWER Cabinet","AKTIVCO",
U945="AKTIVCO Coupure ENEO &amp; Baisse de tension","AKTIVCO GRID ONLY",
U945="Coupure ENEO &amp; Baisse de tension","IHS GRID ONLY",
U945="Defaut GE &amp; POWER Cabinet","IHS",
U945="Sharing","Partners",
U945="Sites strategiques &amp; DataCenter","SST &amp; DC",
U945="Exclu","Exclu",
U945="SAT","SAT",
U945="SPARE-ISSUE","SPARE-ISSUE",
U945="Fiber CAmtel","TRANS_FO_CAMTEL",
U945="Fiber AOF","Fiber AOF",
U945="Projet OCM (HUAWEI)","TRAVAUX-HUAWEI",
U945="Projet OCM (NOKIA)","TRAVAUX-NOKIA",
U945="ACCESS-ISSUE","ACCESS-ISSUE",
U945="Projet OCM (ZTE, NOKIA, autres projets)","TRAVAUX OCM",
U945="No root CAuse","No root cause",
U945="ODU HS","PDH",
U945="IP &amp; VLAN","PDH",
U945="Warehouse HUAWEI","SPARE-ISSUE",
U945="SPARE-HS","SPARE-ISSUE",
U945="Power Telco","BSS",U945="no impacts","no impacts"
),"")</f>
        <v/>
      </c>
      <c r="T945" s="35" t="str" cm="1">
        <f t="array" ref="T945">IFERROR(_xlfn.IFS(
U945="MPR ISSUE","TX ISSUE",
U945="BSS Hardware Issue","RAN ISSUE",
U945="Sites strategiques, MLL, Pylone, etc.","ENVTECH",
U945="AKTIVCO DEFAUT GE &amp; POWER Cabinet","POWER ISSUE",
U945="AKTIVCO Coupure ENEO &amp; Baisse de tension","POWER ISSUE",
U945="Coupure ENEO &amp; Baisse de tension","POWER ISSUE",
U945="Defaut GE &amp; POWER Cabinet","POWER ISSUE",
U945="Sharing","POWER ISSUE",
U945="Sites strategiques &amp; DataCenter","POWER ISSUE",
U945="Exclu","Exclu",
U945="SAT","TX ISSUE",
U945="SPARE-ISSUE","SPARE-ISSUE",
U945="Fiber CAmtel","TX ISSUE",
U945="Fiber AOF","TX ISSUE",
U945="Projet OCM (HUAWEI)","TRAVAUX-HUAWEI",
U945="Projet OCM (NOKIA)","TRAVAUX -NOKIA",
U945="ACCESS-ISSUE","ACCESS-ISSUE",
U945="Projet OCM (ZTE, NOKIA, autres projets)","TRAVAUX OCM",
U945="No root CAuse","No root cause",
U945="ODU HS","TX ISSUE",
U945="IP &amp; VLAN","TX ISSUE",
U945="Warehouse HUAWEI","SPARE-ISSUE",
U945="SPARE-HS","SPARE-ISSUE",
U945="Power Telco","RAN ISSUE",U945="no impacts","no impacts"
),"")</f>
        <v/>
      </c>
      <c r="U945" s="28"/>
      <c r="V945" s="35" t="str" cm="1">
        <f t="array" ref="V945">IFERROR(_xlfn.IFS(
U945="MPR ISSUE","ACTIVE",
U945="BSS Hardware Issue","ACTIVE",
U945="Sites strategiques, MLL, Pylone, etc.","PASSIVE",
U945="AKTIVCO DEFAUT GE &amp; POWER Cabinet","PASSIVE",
U945="AKTIVCO Coupure ENEO &amp; Baisse de tension","PASSIVE",
U945="Coupure ENEO &amp; Baisse de tension","PASSIVE",
U945="Defaut GE &amp; POWER Cabinet","PASSIVE",
U945="Sharing","PASSIVE",
U945="Sites strategiques &amp; DataCenter","PASSIVE",
U945="Exclu","Exclu",
U945="SAT","ACTIVE",
U945="SPARE-ISSUE","SPARE-ISSUE",
U945="Fiber CAmtel","ACTIVE",
U945="Fiber AOF","ACTIVE",
U945="Projet OCM (HUAWEI)","PLANNED WORKS",
U945="Projet OCM (NOKIA)","PLANNED WORKS",
U945="ACCESS-ISSUE","ACCESS-ISSUE",
U945="Projet OCM (ZTE, NOKIA, autres projets)","PLANNED WORKS",
U945="No root CAuse","No root cause",
U945="ODU HS","ACTIVE",
U945="IP &amp; VLAN","ACTIVE",
U945="Warehouse HUAWEI","SPARE-ISSUE",
U945="SPARE-HS","SPARE-ISSUE",
U945="Power Telco","ACTIVE",U945="no impacts","no impacts"
),"")</f>
        <v/>
      </c>
      <c r="W945" s="102"/>
      <c r="X945" s="102"/>
      <c r="Y945" s="102"/>
      <c r="Z945" s="102"/>
      <c r="AA945" s="102"/>
      <c r="AB945" s="104" t="s">
        <v>6176</v>
      </c>
      <c r="AC945" s="9"/>
      <c r="AD945" s="9"/>
      <c r="AE945" s="7"/>
      <c r="AF945" s="6"/>
      <c r="AG945" s="7"/>
      <c r="AH945" s="3" t="s">
        <v>5423</v>
      </c>
      <c r="AI945" s="18" t="s">
        <v>5423</v>
      </c>
      <c r="AJ945" s="18" t="s">
        <v>5423</v>
      </c>
      <c r="AK945" s="18" t="s">
        <v>5423</v>
      </c>
      <c r="AL945" s="18" t="s">
        <v>5423</v>
      </c>
      <c r="AM945" s="18" t="s">
        <v>5423</v>
      </c>
      <c r="AN945" s="18" t="s">
        <v>5423</v>
      </c>
      <c r="AO945" s="18" t="s">
        <v>5423</v>
      </c>
      <c r="AP945" s="18" t="s">
        <v>5423</v>
      </c>
      <c r="AQ945" s="18" t="s">
        <v>5423</v>
      </c>
      <c r="AR945" s="18" t="s">
        <v>5423</v>
      </c>
      <c r="AS945" s="18" t="s">
        <v>5423</v>
      </c>
      <c r="AT945" s="18" t="s">
        <v>5423</v>
      </c>
      <c r="AU945" s="9" t="s">
        <v>6176</v>
      </c>
      <c r="AV945" s="14"/>
      <c r="AW945" s="14" t="s">
        <v>5423</v>
      </c>
      <c r="AX945" s="14" t="str">
        <f>_xlfn.XLOOKUP(B945,'[4]cell downs 18042026 17h'!$B:$B,'[4]cell downs 18042026 17h'!$B:$B,"")</f>
        <v/>
      </c>
      <c r="AY945" s="14" t="str">
        <f>_xlfn.XLOOKUP(B945,'[5]Cells Huawei 19042026 15h'!$B:$B,'[5]Cells Huawei 19042026 15h'!$B:$B,"")</f>
        <v/>
      </c>
      <c r="AZ945" s="105" t="str">
        <f>_xlfn.XLOOKUP(B945,'INCIDENT-04-23-2026'!E:E,'INCIDENT-04-23-2026'!F:F,"")</f>
        <v/>
      </c>
      <c r="BA945" s="105" t="str">
        <f>_xlfn.XLOOKUP(B945,'[6]Eneo 17H'!$C:$C,'[6]Eneo 17H'!$I:$I,"")</f>
        <v/>
      </c>
      <c r="BC945" s="105" t="str">
        <f>_xlfn.XLOOKUP(B945,'[6]Eneo 17H'!$C:$C,'[6]Eneo 17H'!$I:$I,"")</f>
        <v/>
      </c>
      <c r="BD945" s="105" t="str">
        <f>_xlfn.XLOOKUP(B945,'[7]Eneo 12H'!$C:$C,'[7]Eneo 12H'!$I:$I,"")</f>
        <v/>
      </c>
      <c r="BE945" s="105" t="s">
        <v>7248</v>
      </c>
    </row>
    <row r="946" spans="1:57" hidden="1" x14ac:dyDescent="0.3">
      <c r="A946" s="1" t="s">
        <v>53</v>
      </c>
      <c r="B946" s="8" t="s">
        <v>54</v>
      </c>
      <c r="C946" s="3" t="str">
        <f>_xlfn.XLOOKUP(B946,'[1]daily break down'!$D:$D,'[1]daily break down'!$E:$E,"")</f>
        <v>EXTREME-NORD</v>
      </c>
      <c r="D946" s="1"/>
      <c r="E946" s="1"/>
      <c r="F946" s="3" t="s">
        <v>55</v>
      </c>
      <c r="G946" s="1" t="s">
        <v>56</v>
      </c>
      <c r="H946" s="26" t="str">
        <f>_xlfn.XLOOKUP(B946,[2]CALCULATION!$B:$B,[2]CALCULATION!$H:$H,"")</f>
        <v>NOKIA</v>
      </c>
      <c r="I946" s="23">
        <v>0.21403877488706821</v>
      </c>
      <c r="J946" s="23">
        <v>0.14863754269717755</v>
      </c>
      <c r="K946" s="23">
        <v>1.0624177802889565</v>
      </c>
      <c r="L946" s="23">
        <v>0.45475882693696063</v>
      </c>
      <c r="M946" s="23">
        <v>0</v>
      </c>
      <c r="N946" s="23">
        <v>0</v>
      </c>
      <c r="O946" s="23">
        <v>0.17205500052791803</v>
      </c>
      <c r="P946" s="103" t="s">
        <v>6554</v>
      </c>
      <c r="Q946" s="36" t="s">
        <v>6552</v>
      </c>
      <c r="R946" s="36"/>
      <c r="S946" s="35" t="str" cm="1">
        <f t="array" ref="S946">IFERROR(_xlfn.IFS(
U946="MPR ISSUE","PDH",
U946="BSS Hardware Issue","BSS",
U946="Sites strategiques, MLL, Pylone, etc.","ENVTECH",
U946="AKTIVCO DEFAUT GE &amp; POWER Cabinet","AKTIVCO",
U946="AKTIVCO Coupure ENEO &amp; Baisse de tension","AKTIVCO GRID ONLY",
U946="Coupure ENEO &amp; Baisse de tension","IHS GRID ONLY",
U946="Defaut GE &amp; POWER Cabinet","IHS",
U946="Sharing","Partners",
U946="Sites strategiques &amp; DataCenter","SST &amp; DC",
U946="Exclu","Exclu",
U946="SAT","SAT",
U946="SPARE-ISSUE","SPARE-ISSUE",
U946="Fiber CAmtel","TRANS_FO_CAMTEL",
U946="Fiber AOF","Fiber AOF",
U946="Projet OCM (HUAWEI)","TRAVAUX-HUAWEI",
U946="Projet OCM (NOKIA)","TRAVAUX-NOKIA",
U946="ACCESS-ISSUE","ACCESS-ISSUE",
U946="Projet OCM (ZTE, NOKIA, autres projets)","TRAVAUX OCM",
U946="No root CAuse","No root cause",
U946="ODU HS","PDH",
U946="IP &amp; VLAN","PDH",
U946="Warehouse HUAWEI","SPARE-ISSUE",
U946="SPARE-HS","SPARE-ISSUE",
U946="Power Telco","BSS",U946="no impacts","no impacts"
),"")</f>
        <v/>
      </c>
      <c r="T946" s="35" t="str" cm="1">
        <f t="array" ref="T946">IFERROR(_xlfn.IFS(
U946="MPR ISSUE","TX ISSUE",
U946="BSS Hardware Issue","RAN ISSUE",
U946="Sites strategiques, MLL, Pylone, etc.","ENVTECH",
U946="AKTIVCO DEFAUT GE &amp; POWER Cabinet","POWER ISSUE",
U946="AKTIVCO Coupure ENEO &amp; Baisse de tension","POWER ISSUE",
U946="Coupure ENEO &amp; Baisse de tension","POWER ISSUE",
U946="Defaut GE &amp; POWER Cabinet","POWER ISSUE",
U946="Sharing","POWER ISSUE",
U946="Sites strategiques &amp; DataCenter","POWER ISSUE",
U946="Exclu","Exclu",
U946="SAT","TX ISSUE",
U946="SPARE-ISSUE","SPARE-ISSUE",
U946="Fiber CAmtel","TX ISSUE",
U946="Fiber AOF","TX ISSUE",
U946="Projet OCM (HUAWEI)","TRAVAUX-HUAWEI",
U946="Projet OCM (NOKIA)","TRAVAUX -NOKIA",
U946="ACCESS-ISSUE","ACCESS-ISSUE",
U946="Projet OCM (ZTE, NOKIA, autres projets)","TRAVAUX OCM",
U946="No root CAuse","No root cause",
U946="ODU HS","TX ISSUE",
U946="IP &amp; VLAN","TX ISSUE",
U946="Warehouse HUAWEI","SPARE-ISSUE",
U946="SPARE-HS","SPARE-ISSUE",
U946="Power Telco","RAN ISSUE",U946="no impacts","no impacts"
),"")</f>
        <v/>
      </c>
      <c r="U946" s="28"/>
      <c r="V946" s="35" t="str" cm="1">
        <f t="array" ref="V946">IFERROR(_xlfn.IFS(
U946="MPR ISSUE","ACTIVE",
U946="BSS Hardware Issue","ACTIVE",
U946="Sites strategiques, MLL, Pylone, etc.","PASSIVE",
U946="AKTIVCO DEFAUT GE &amp; POWER Cabinet","PASSIVE",
U946="AKTIVCO Coupure ENEO &amp; Baisse de tension","PASSIVE",
U946="Coupure ENEO &amp; Baisse de tension","PASSIVE",
U946="Defaut GE &amp; POWER Cabinet","PASSIVE",
U946="Sharing","PASSIVE",
U946="Sites strategiques &amp; DataCenter","PASSIVE",
U946="Exclu","Exclu",
U946="SAT","ACTIVE",
U946="SPARE-ISSUE","SPARE-ISSUE",
U946="Fiber CAmtel","ACTIVE",
U946="Fiber AOF","ACTIVE",
U946="Projet OCM (HUAWEI)","PLANNED WORKS",
U946="Projet OCM (NOKIA)","PLANNED WORKS",
U946="ACCESS-ISSUE","ACCESS-ISSUE",
U946="Projet OCM (ZTE, NOKIA, autres projets)","PLANNED WORKS",
U946="No root CAuse","No root cause",
U946="ODU HS","ACTIVE",
U946="IP &amp; VLAN","ACTIVE",
U946="Warehouse HUAWEI","SPARE-ISSUE",
U946="SPARE-HS","SPARE-ISSUE",
U946="Power Telco","ACTIVE",U946="no impacts","no impacts"
),"")</f>
        <v/>
      </c>
      <c r="W946" s="102"/>
      <c r="X946" s="102"/>
      <c r="Y946" s="102"/>
      <c r="Z946" s="102"/>
      <c r="AA946" s="102"/>
      <c r="AB946" s="104" t="s">
        <v>6177</v>
      </c>
      <c r="AC946" s="9"/>
      <c r="AD946" s="9"/>
      <c r="AE946" s="7" t="s">
        <v>5423</v>
      </c>
      <c r="AF946" s="6"/>
      <c r="AG946" s="7"/>
      <c r="AH946" s="3" t="s">
        <v>5423</v>
      </c>
      <c r="AI946" s="18" t="s">
        <v>5423</v>
      </c>
      <c r="AJ946" s="18" t="s">
        <v>5423</v>
      </c>
      <c r="AK946" s="18" t="s">
        <v>5423</v>
      </c>
      <c r="AL946" s="18" t="s">
        <v>5423</v>
      </c>
      <c r="AM946" s="18" t="s">
        <v>5423</v>
      </c>
      <c r="AN946" s="18" t="s">
        <v>5423</v>
      </c>
      <c r="AO946" s="18" t="s">
        <v>5423</v>
      </c>
      <c r="AP946" s="18" t="s">
        <v>5423</v>
      </c>
      <c r="AQ946" s="18" t="s">
        <v>5423</v>
      </c>
      <c r="AR946" s="18" t="s">
        <v>5423</v>
      </c>
      <c r="AS946" s="18" t="s">
        <v>5423</v>
      </c>
      <c r="AT946" s="18" t="s">
        <v>5423</v>
      </c>
      <c r="AU946" s="9" t="s">
        <v>6177</v>
      </c>
      <c r="AV946" s="14"/>
      <c r="AW946" s="14" t="s">
        <v>5423</v>
      </c>
      <c r="AX946" s="14" t="str">
        <f>_xlfn.XLOOKUP(B946,'[4]cell downs 18042026 17h'!$B:$B,'[4]cell downs 18042026 17h'!$B:$B,"")</f>
        <v/>
      </c>
      <c r="AY946" s="14" t="str">
        <f>_xlfn.XLOOKUP(B946,'[5]Cells Huawei 19042026 15h'!$B:$B,'[5]Cells Huawei 19042026 15h'!$B:$B,"")</f>
        <v/>
      </c>
      <c r="AZ946" s="105" t="str">
        <f>_xlfn.XLOOKUP(B946,'INCIDENT-04-23-2026'!E:E,'INCIDENT-04-23-2026'!F:F,"")</f>
        <v/>
      </c>
      <c r="BA946" s="105" t="str">
        <f>_xlfn.XLOOKUP(B946,'[6]Eneo 17H'!$C:$C,'[6]Eneo 17H'!$I:$I,"")</f>
        <v/>
      </c>
      <c r="BB946" s="105" t="str">
        <f>_xlfn.XLOOKUP(B946,[8]ALL!$B:$B,[8]ALL!$M:$M,"")</f>
        <v/>
      </c>
      <c r="BC946" s="105" t="str">
        <f>_xlfn.XLOOKUP(B946,'[6]Eneo 17H'!$C:$C,'[6]Eneo 17H'!$I:$I,"")</f>
        <v/>
      </c>
      <c r="BD946" s="105" t="str">
        <f>_xlfn.XLOOKUP(B946,'[7]Eneo 12H'!$C:$C,'[7]Eneo 12H'!$I:$I,"")</f>
        <v/>
      </c>
      <c r="BE946" s="105" t="s">
        <v>5423</v>
      </c>
    </row>
    <row r="947" spans="1:57" hidden="1" x14ac:dyDescent="0.3">
      <c r="A947" s="1" t="s">
        <v>603</v>
      </c>
      <c r="B947" s="8" t="s">
        <v>604</v>
      </c>
      <c r="C947" s="3" t="str">
        <f>_xlfn.XLOOKUP(B947,'[1]daily break down'!$D:$D,'[1]daily break down'!$E:$E,"")</f>
        <v>Maroua</v>
      </c>
      <c r="D947" s="1" t="s">
        <v>11</v>
      </c>
      <c r="E947" s="1" t="s">
        <v>12</v>
      </c>
      <c r="F947" s="3" t="s">
        <v>55</v>
      </c>
      <c r="G947" s="1" t="s">
        <v>84</v>
      </c>
      <c r="H947" s="25" t="str">
        <f>_xlfn.XLOOKUP(B947,[2]CALCULATION!$B:$B,[2]CALCULATION!$H:$H,"")</f>
        <v>Huawei</v>
      </c>
      <c r="I947" s="23">
        <v>0</v>
      </c>
      <c r="J947" s="23">
        <v>0</v>
      </c>
      <c r="K947" s="23">
        <v>1.0170631761278193</v>
      </c>
      <c r="L947" s="23">
        <v>0</v>
      </c>
      <c r="M947" s="23">
        <v>0</v>
      </c>
      <c r="N947" s="23">
        <v>0</v>
      </c>
      <c r="O947" s="23">
        <v>0</v>
      </c>
      <c r="P947" s="103" t="s">
        <v>6554</v>
      </c>
      <c r="Q947" s="36" t="s">
        <v>5796</v>
      </c>
      <c r="R947" s="36"/>
      <c r="S947" s="35" t="str" cm="1">
        <f t="array" ref="S947">IFERROR(_xlfn.IFS(
U947="MPR ISSUE","PDH",
U947="BSS Hardware Issue","BSS",
U947="Sites strategiques, MLL, Pylone, etc.","ENVTECH",
U947="AKTIVCO DEFAUT GE &amp; POWER Cabinet","AKTIVCO",
U947="AKTIVCO Coupure ENEO &amp; Baisse de tension","AKTIVCO GRID ONLY",
U947="Coupure ENEO &amp; Baisse de tension","IHS GRID ONLY",
U947="Defaut GE &amp; POWER Cabinet","IHS",
U947="Sharing","Partners",
U947="Sites strategiques &amp; DataCenter","SST &amp; DC",
U947="Exclu","Exclu",
U947="SAT","SAT",
U947="SPARE-ISSUE","SPARE-ISSUE",
U947="Fiber CAmtel","TRANS_FO_CAMTEL",
U947="Fiber AOF","Fiber AOF",
U947="Projet OCM (HUAWEI)","TRAVAUX-HUAWEI",
U947="Projet OCM (NOKIA)","TRAVAUX-NOKIA",
U947="ACCESS-ISSUE","ACCESS-ISSUE",
U947="Projet OCM (ZTE, NOKIA, autres projets)","TRAVAUX OCM",
U947="No root CAuse","No root cause",
U947="ODU HS","PDH",
U947="IP &amp; VLAN","PDH",
U947="Warehouse HUAWEI","SPARE-ISSUE",
U947="SPARE-HS","SPARE-ISSUE",
U947="Power Telco","BSS",U947="no impacts","no impacts"
),"")</f>
        <v/>
      </c>
      <c r="T947" s="35" t="str" cm="1">
        <f t="array" ref="T947">IFERROR(_xlfn.IFS(
U947="MPR ISSUE","TX ISSUE",
U947="BSS Hardware Issue","RAN ISSUE",
U947="Sites strategiques, MLL, Pylone, etc.","ENVTECH",
U947="AKTIVCO DEFAUT GE &amp; POWER Cabinet","POWER ISSUE",
U947="AKTIVCO Coupure ENEO &amp; Baisse de tension","POWER ISSUE",
U947="Coupure ENEO &amp; Baisse de tension","POWER ISSUE",
U947="Defaut GE &amp; POWER Cabinet","POWER ISSUE",
U947="Sharing","POWER ISSUE",
U947="Sites strategiques &amp; DataCenter","POWER ISSUE",
U947="Exclu","Exclu",
U947="SAT","TX ISSUE",
U947="SPARE-ISSUE","SPARE-ISSUE",
U947="Fiber CAmtel","TX ISSUE",
U947="Fiber AOF","TX ISSUE",
U947="Projet OCM (HUAWEI)","TRAVAUX-HUAWEI",
U947="Projet OCM (NOKIA)","TRAVAUX -NOKIA",
U947="ACCESS-ISSUE","ACCESS-ISSUE",
U947="Projet OCM (ZTE, NOKIA, autres projets)","TRAVAUX OCM",
U947="No root CAuse","No root cause",
U947="ODU HS","TX ISSUE",
U947="IP &amp; VLAN","TX ISSUE",
U947="Warehouse HUAWEI","SPARE-ISSUE",
U947="SPARE-HS","SPARE-ISSUE",
U947="Power Telco","RAN ISSUE",U947="no impacts","no impacts"
),"")</f>
        <v/>
      </c>
      <c r="U947" s="28"/>
      <c r="V947" s="35" t="str" cm="1">
        <f t="array" ref="V947">IFERROR(_xlfn.IFS(
U947="MPR ISSUE","ACTIVE",
U947="BSS Hardware Issue","ACTIVE",
U947="Sites strategiques, MLL, Pylone, etc.","PASSIVE",
U947="AKTIVCO DEFAUT GE &amp; POWER Cabinet","PASSIVE",
U947="AKTIVCO Coupure ENEO &amp; Baisse de tension","PASSIVE",
U947="Coupure ENEO &amp; Baisse de tension","PASSIVE",
U947="Defaut GE &amp; POWER Cabinet","PASSIVE",
U947="Sharing","PASSIVE",
U947="Sites strategiques &amp; DataCenter","PASSIVE",
U947="Exclu","Exclu",
U947="SAT","ACTIVE",
U947="SPARE-ISSUE","SPARE-ISSUE",
U947="Fiber CAmtel","ACTIVE",
U947="Fiber AOF","ACTIVE",
U947="Projet OCM (HUAWEI)","PLANNED WORKS",
U947="Projet OCM (NOKIA)","PLANNED WORKS",
U947="ACCESS-ISSUE","ACCESS-ISSUE",
U947="Projet OCM (ZTE, NOKIA, autres projets)","PLANNED WORKS",
U947="No root CAuse","No root cause",
U947="ODU HS","ACTIVE",
U947="IP &amp; VLAN","ACTIVE",
U947="Warehouse HUAWEI","SPARE-ISSUE",
U947="SPARE-HS","SPARE-ISSUE",
U947="Power Telco","ACTIVE",U947="no impacts","no impacts"
),"")</f>
        <v/>
      </c>
      <c r="W947" s="102"/>
      <c r="X947" s="102"/>
      <c r="Y947" s="102"/>
      <c r="Z947" s="102"/>
      <c r="AA947" s="102"/>
      <c r="AB947" s="104" t="s">
        <v>5423</v>
      </c>
      <c r="AC947" s="9"/>
      <c r="AD947" s="9"/>
      <c r="AE947" s="7" t="s">
        <v>5423</v>
      </c>
      <c r="AF947" s="6"/>
      <c r="AG947" s="7"/>
      <c r="AH947" s="3" t="s">
        <v>5423</v>
      </c>
      <c r="AI947" s="18" t="s">
        <v>5423</v>
      </c>
      <c r="AJ947" s="18" t="s">
        <v>5423</v>
      </c>
      <c r="AK947" s="18" t="s">
        <v>5423</v>
      </c>
      <c r="AL947" s="18" t="s">
        <v>5423</v>
      </c>
      <c r="AM947" s="18" t="s">
        <v>5423</v>
      </c>
      <c r="AN947" s="18" t="s">
        <v>5423</v>
      </c>
      <c r="AO947" s="18" t="s">
        <v>5423</v>
      </c>
      <c r="AP947" s="18" t="s">
        <v>5423</v>
      </c>
      <c r="AQ947" s="18" t="s">
        <v>5423</v>
      </c>
      <c r="AR947" s="18" t="s">
        <v>5423</v>
      </c>
      <c r="AS947" s="18" t="s">
        <v>5423</v>
      </c>
      <c r="AT947" s="18" t="s">
        <v>5423</v>
      </c>
      <c r="AU947" s="9" t="s">
        <v>5423</v>
      </c>
      <c r="AV947" s="14"/>
      <c r="AW947" s="14" t="s">
        <v>5423</v>
      </c>
      <c r="AX947" s="14" t="str">
        <f>_xlfn.XLOOKUP(B947,'[4]cell downs 18042026 17h'!$B:$B,'[4]cell downs 18042026 17h'!$B:$B,"")</f>
        <v/>
      </c>
      <c r="AY947" s="14" t="str">
        <f>_xlfn.XLOOKUP(B947,'[5]Cells Huawei 19042026 15h'!$B:$B,'[5]Cells Huawei 19042026 15h'!$B:$B,"")</f>
        <v/>
      </c>
      <c r="AZ947" s="105" t="str">
        <f>_xlfn.XLOOKUP(B947,'INCIDENT-04-23-2026'!E:E,'INCIDENT-04-23-2026'!F:F,"")</f>
        <v/>
      </c>
      <c r="BA947" s="105" t="str">
        <f>_xlfn.XLOOKUP(B947,'[6]Eneo 17H'!$C:$C,'[6]Eneo 17H'!$I:$I,"")</f>
        <v/>
      </c>
      <c r="BB947" s="105" t="str">
        <f>_xlfn.XLOOKUP(B947,[8]ALL!$B:$B,[8]ALL!$M:$M,"")</f>
        <v/>
      </c>
      <c r="BC947" s="105" t="str">
        <f>_xlfn.XLOOKUP(B947,'[6]Eneo 17H'!$C:$C,'[6]Eneo 17H'!$I:$I,"")</f>
        <v/>
      </c>
      <c r="BD947" s="105" t="str">
        <f>_xlfn.XLOOKUP(B947,'[7]Eneo 12H'!$C:$C,'[7]Eneo 12H'!$I:$I,"")</f>
        <v/>
      </c>
      <c r="BE947" s="105" t="s">
        <v>5423</v>
      </c>
    </row>
    <row r="948" spans="1:57" hidden="1" x14ac:dyDescent="0.3">
      <c r="A948" s="1" t="s">
        <v>3828</v>
      </c>
      <c r="B948" s="8" t="s">
        <v>3829</v>
      </c>
      <c r="C948" s="3" t="str">
        <f>_xlfn.XLOOKUP(B948,'[1]daily break down'!$D:$D,'[1]daily break down'!$E:$E,"")</f>
        <v>Maroua</v>
      </c>
      <c r="D948" s="1" t="s">
        <v>11</v>
      </c>
      <c r="E948" s="1" t="s">
        <v>12</v>
      </c>
      <c r="F948" s="3" t="s">
        <v>55</v>
      </c>
      <c r="G948" s="1" t="s">
        <v>84</v>
      </c>
      <c r="H948" s="25" t="str">
        <f>_xlfn.XLOOKUP(B948,[2]CALCULATION!$B:$B,[2]CALCULATION!$H:$H,"")</f>
        <v>Huawei</v>
      </c>
      <c r="I948" s="23">
        <v>0</v>
      </c>
      <c r="J948" s="23">
        <v>0.25862647068055805</v>
      </c>
      <c r="K948" s="23">
        <v>0.88064266207805786</v>
      </c>
      <c r="L948" s="23">
        <v>0</v>
      </c>
      <c r="M948" s="23">
        <v>0</v>
      </c>
      <c r="N948" s="23">
        <v>0</v>
      </c>
      <c r="O948" s="23">
        <v>0</v>
      </c>
      <c r="P948" s="103" t="s">
        <v>6554</v>
      </c>
      <c r="Q948" s="36" t="s">
        <v>5796</v>
      </c>
      <c r="R948" s="36"/>
      <c r="S948" s="35" t="str" cm="1">
        <f t="array" ref="S948">IFERROR(_xlfn.IFS(
U948="MPR ISSUE","PDH",
U948="BSS Hardware Issue","BSS",
U948="Sites strategiques, MLL, Pylone, etc.","ENVTECH",
U948="AKTIVCO DEFAUT GE &amp; POWER Cabinet","AKTIVCO",
U948="AKTIVCO Coupure ENEO &amp; Baisse de tension","AKTIVCO GRID ONLY",
U948="Coupure ENEO &amp; Baisse de tension","IHS GRID ONLY",
U948="Defaut GE &amp; POWER Cabinet","IHS",
U948="Sharing","Partners",
U948="Sites strategiques &amp; DataCenter","SST &amp; DC",
U948="Exclu","Exclu",
U948="SAT","SAT",
U948="SPARE-ISSUE","SPARE-ISSUE",
U948="Fiber CAmtel","TRANS_FO_CAMTEL",
U948="Fiber AOF","Fiber AOF",
U948="Projet OCM (HUAWEI)","TRAVAUX-HUAWEI",
U948="Projet OCM (NOKIA)","TRAVAUX-NOKIA",
U948="ACCESS-ISSUE","ACCESS-ISSUE",
U948="Projet OCM (ZTE, NOKIA, autres projets)","TRAVAUX OCM",
U948="No root CAuse","No root cause",
U948="ODU HS","PDH",
U948="IP &amp; VLAN","PDH",
U948="Warehouse HUAWEI","SPARE-ISSUE",
U948="SPARE-HS","SPARE-ISSUE",
U948="Power Telco","BSS",U948="no impacts","no impacts"
),"")</f>
        <v/>
      </c>
      <c r="T948" s="35" t="str" cm="1">
        <f t="array" ref="T948">IFERROR(_xlfn.IFS(
U948="MPR ISSUE","TX ISSUE",
U948="BSS Hardware Issue","RAN ISSUE",
U948="Sites strategiques, MLL, Pylone, etc.","ENVTECH",
U948="AKTIVCO DEFAUT GE &amp; POWER Cabinet","POWER ISSUE",
U948="AKTIVCO Coupure ENEO &amp; Baisse de tension","POWER ISSUE",
U948="Coupure ENEO &amp; Baisse de tension","POWER ISSUE",
U948="Defaut GE &amp; POWER Cabinet","POWER ISSUE",
U948="Sharing","POWER ISSUE",
U948="Sites strategiques &amp; DataCenter","POWER ISSUE",
U948="Exclu","Exclu",
U948="SAT","TX ISSUE",
U948="SPARE-ISSUE","SPARE-ISSUE",
U948="Fiber CAmtel","TX ISSUE",
U948="Fiber AOF","TX ISSUE",
U948="Projet OCM (HUAWEI)","TRAVAUX-HUAWEI",
U948="Projet OCM (NOKIA)","TRAVAUX -NOKIA",
U948="ACCESS-ISSUE","ACCESS-ISSUE",
U948="Projet OCM (ZTE, NOKIA, autres projets)","TRAVAUX OCM",
U948="No root CAuse","No root cause",
U948="ODU HS","TX ISSUE",
U948="IP &amp; VLAN","TX ISSUE",
U948="Warehouse HUAWEI","SPARE-ISSUE",
U948="SPARE-HS","SPARE-ISSUE",
U948="Power Telco","RAN ISSUE",U948="no impacts","no impacts"
),"")</f>
        <v/>
      </c>
      <c r="U948" s="28"/>
      <c r="V948" s="35" t="str" cm="1">
        <f t="array" ref="V948">IFERROR(_xlfn.IFS(
U948="MPR ISSUE","ACTIVE",
U948="BSS Hardware Issue","ACTIVE",
U948="Sites strategiques, MLL, Pylone, etc.","PASSIVE",
U948="AKTIVCO DEFAUT GE &amp; POWER Cabinet","PASSIVE",
U948="AKTIVCO Coupure ENEO &amp; Baisse de tension","PASSIVE",
U948="Coupure ENEO &amp; Baisse de tension","PASSIVE",
U948="Defaut GE &amp; POWER Cabinet","PASSIVE",
U948="Sharing","PASSIVE",
U948="Sites strategiques &amp; DataCenter","PASSIVE",
U948="Exclu","Exclu",
U948="SAT","ACTIVE",
U948="SPARE-ISSUE","SPARE-ISSUE",
U948="Fiber CAmtel","ACTIVE",
U948="Fiber AOF","ACTIVE",
U948="Projet OCM (HUAWEI)","PLANNED WORKS",
U948="Projet OCM (NOKIA)","PLANNED WORKS",
U948="ACCESS-ISSUE","ACCESS-ISSUE",
U948="Projet OCM (ZTE, NOKIA, autres projets)","PLANNED WORKS",
U948="No root CAuse","No root cause",
U948="ODU HS","ACTIVE",
U948="IP &amp; VLAN","ACTIVE",
U948="Warehouse HUAWEI","SPARE-ISSUE",
U948="SPARE-HS","SPARE-ISSUE",
U948="Power Telco","ACTIVE",U948="no impacts","no impacts"
),"")</f>
        <v/>
      </c>
      <c r="W948" s="102"/>
      <c r="X948" s="102"/>
      <c r="Y948" s="102"/>
      <c r="Z948" s="102"/>
      <c r="AA948" s="102"/>
      <c r="AB948" s="104" t="s">
        <v>5423</v>
      </c>
      <c r="AC948" s="9"/>
      <c r="AD948" s="9"/>
      <c r="AE948" s="7" t="s">
        <v>5423</v>
      </c>
      <c r="AF948" s="6"/>
      <c r="AG948" s="7"/>
      <c r="AH948" s="3" t="s">
        <v>5423</v>
      </c>
      <c r="AI948" s="18" t="s">
        <v>5423</v>
      </c>
      <c r="AJ948" s="18" t="s">
        <v>5423</v>
      </c>
      <c r="AK948" s="18" t="s">
        <v>5423</v>
      </c>
      <c r="AL948" s="18" t="s">
        <v>5423</v>
      </c>
      <c r="AM948" s="18" t="s">
        <v>5423</v>
      </c>
      <c r="AN948" s="18" t="s">
        <v>5423</v>
      </c>
      <c r="AO948" s="18" t="s">
        <v>5423</v>
      </c>
      <c r="AP948" s="18" t="s">
        <v>5423</v>
      </c>
      <c r="AQ948" s="18" t="s">
        <v>5423</v>
      </c>
      <c r="AR948" s="18" t="s">
        <v>5423</v>
      </c>
      <c r="AS948" s="18" t="s">
        <v>5423</v>
      </c>
      <c r="AT948" s="18" t="s">
        <v>5423</v>
      </c>
      <c r="AU948" s="9" t="s">
        <v>5423</v>
      </c>
      <c r="AV948" s="14"/>
      <c r="AW948" s="14" t="s">
        <v>5423</v>
      </c>
      <c r="AX948" s="14" t="str">
        <f>_xlfn.XLOOKUP(B948,'[4]cell downs 18042026 17h'!$B:$B,'[4]cell downs 18042026 17h'!$B:$B,"")</f>
        <v/>
      </c>
      <c r="AY948" s="14" t="str">
        <f>_xlfn.XLOOKUP(B948,'[5]Cells Huawei 19042026 15h'!$B:$B,'[5]Cells Huawei 19042026 15h'!$B:$B,"")</f>
        <v/>
      </c>
      <c r="AZ948" s="105" t="str">
        <f>_xlfn.XLOOKUP(B948,'INCIDENT-04-23-2026'!E:E,'INCIDENT-04-23-2026'!F:F,"")</f>
        <v/>
      </c>
      <c r="BA948" s="105" t="str">
        <f>_xlfn.XLOOKUP(B948,'[6]Eneo 17H'!$C:$C,'[6]Eneo 17H'!$I:$I,"")</f>
        <v/>
      </c>
      <c r="BB948" s="105" t="str">
        <f>_xlfn.XLOOKUP(B948,[8]ALL!$B:$B,[8]ALL!$M:$M,"")</f>
        <v/>
      </c>
      <c r="BC948" s="105" t="str">
        <f>_xlfn.XLOOKUP(B948,'[6]Eneo 17H'!$C:$C,'[6]Eneo 17H'!$I:$I,"")</f>
        <v/>
      </c>
      <c r="BD948" s="105" t="str">
        <f>_xlfn.XLOOKUP(B948,'[7]Eneo 12H'!$C:$C,'[7]Eneo 12H'!$I:$I,"")</f>
        <v/>
      </c>
      <c r="BE948" s="105" t="s">
        <v>5423</v>
      </c>
    </row>
    <row r="949" spans="1:57" hidden="1" x14ac:dyDescent="0.3">
      <c r="A949" s="1" t="s">
        <v>1990</v>
      </c>
      <c r="B949" s="8" t="s">
        <v>1991</v>
      </c>
      <c r="C949" s="3" t="str">
        <f>_xlfn.XLOOKUP(B949,'[1]daily break down'!$D:$D,'[1]daily break down'!$E:$E,"")</f>
        <v>Douala</v>
      </c>
      <c r="D949" s="1" t="s">
        <v>11</v>
      </c>
      <c r="E949" s="1" t="s">
        <v>12</v>
      </c>
      <c r="F949" s="3" t="s">
        <v>31</v>
      </c>
      <c r="G949" s="1" t="s">
        <v>32</v>
      </c>
      <c r="H949" s="27" t="str">
        <f>_xlfn.XLOOKUP(B949,[2]CALCULATION!$B:$B,[2]CALCULATION!$H:$H,"")</f>
        <v>ZTE</v>
      </c>
      <c r="I949" s="23">
        <v>0</v>
      </c>
      <c r="J949" s="23">
        <v>0</v>
      </c>
      <c r="K949" s="23">
        <v>0.8292419663673225</v>
      </c>
      <c r="L949" s="23">
        <v>0</v>
      </c>
      <c r="M949" s="23">
        <v>0</v>
      </c>
      <c r="N949" s="23">
        <v>0</v>
      </c>
      <c r="O949" s="23">
        <v>0</v>
      </c>
      <c r="P949" s="103" t="s">
        <v>6554</v>
      </c>
      <c r="Q949" s="36" t="s">
        <v>5796</v>
      </c>
      <c r="R949" s="36"/>
      <c r="S949" s="35" t="str" cm="1">
        <f t="array" ref="S949">IFERROR(_xlfn.IFS(
U949="MPR ISSUE","PDH",
U949="BSS Hardware Issue","BSS",
U949="Sites strategiques, MLL, Pylone, etc.","ENVTECH",
U949="AKTIVCO DEFAUT GE &amp; POWER Cabinet","AKTIVCO",
U949="AKTIVCO Coupure ENEO &amp; Baisse de tension","AKTIVCO GRID ONLY",
U949="Coupure ENEO &amp; Baisse de tension","IHS GRID ONLY",
U949="Defaut GE &amp; POWER Cabinet","IHS",
U949="Sharing","Partners",
U949="Sites strategiques &amp; DataCenter","SST &amp; DC",
U949="Exclu","Exclu",
U949="SAT","SAT",
U949="SPARE-ISSUE","SPARE-ISSUE",
U949="Fiber CAmtel","TRANS_FO_CAMTEL",
U949="Fiber AOF","Fiber AOF",
U949="Projet OCM (HUAWEI)","TRAVAUX-HUAWEI",
U949="Projet OCM (NOKIA)","TRAVAUX-NOKIA",
U949="ACCESS-ISSUE","ACCESS-ISSUE",
U949="Projet OCM (ZTE, NOKIA, autres projets)","TRAVAUX OCM",
U949="No root CAuse","No root cause",
U949="ODU HS","PDH",
U949="IP &amp; VLAN","PDH",
U949="Warehouse HUAWEI","SPARE-ISSUE",
U949="SPARE-HS","SPARE-ISSUE",
U949="Power Telco","BSS",U949="no impacts","no impacts"
),"")</f>
        <v/>
      </c>
      <c r="T949" s="35" t="str" cm="1">
        <f t="array" ref="T949">IFERROR(_xlfn.IFS(
U949="MPR ISSUE","TX ISSUE",
U949="BSS Hardware Issue","RAN ISSUE",
U949="Sites strategiques, MLL, Pylone, etc.","ENVTECH",
U949="AKTIVCO DEFAUT GE &amp; POWER Cabinet","POWER ISSUE",
U949="AKTIVCO Coupure ENEO &amp; Baisse de tension","POWER ISSUE",
U949="Coupure ENEO &amp; Baisse de tension","POWER ISSUE",
U949="Defaut GE &amp; POWER Cabinet","POWER ISSUE",
U949="Sharing","POWER ISSUE",
U949="Sites strategiques &amp; DataCenter","POWER ISSUE",
U949="Exclu","Exclu",
U949="SAT","TX ISSUE",
U949="SPARE-ISSUE","SPARE-ISSUE",
U949="Fiber CAmtel","TX ISSUE",
U949="Fiber AOF","TX ISSUE",
U949="Projet OCM (HUAWEI)","TRAVAUX-HUAWEI",
U949="Projet OCM (NOKIA)","TRAVAUX -NOKIA",
U949="ACCESS-ISSUE","ACCESS-ISSUE",
U949="Projet OCM (ZTE, NOKIA, autres projets)","TRAVAUX OCM",
U949="No root CAuse","No root cause",
U949="ODU HS","TX ISSUE",
U949="IP &amp; VLAN","TX ISSUE",
U949="Warehouse HUAWEI","SPARE-ISSUE",
U949="SPARE-HS","SPARE-ISSUE",
U949="Power Telco","RAN ISSUE",U949="no impacts","no impacts"
),"")</f>
        <v/>
      </c>
      <c r="U949" s="28"/>
      <c r="V949" s="35" t="str" cm="1">
        <f t="array" ref="V949">IFERROR(_xlfn.IFS(
U949="MPR ISSUE","ACTIVE",
U949="BSS Hardware Issue","ACTIVE",
U949="Sites strategiques, MLL, Pylone, etc.","PASSIVE",
U949="AKTIVCO DEFAUT GE &amp; POWER Cabinet","PASSIVE",
U949="AKTIVCO Coupure ENEO &amp; Baisse de tension","PASSIVE",
U949="Coupure ENEO &amp; Baisse de tension","PASSIVE",
U949="Defaut GE &amp; POWER Cabinet","PASSIVE",
U949="Sharing","PASSIVE",
U949="Sites strategiques &amp; DataCenter","PASSIVE",
U949="Exclu","Exclu",
U949="SAT","ACTIVE",
U949="SPARE-ISSUE","SPARE-ISSUE",
U949="Fiber CAmtel","ACTIVE",
U949="Fiber AOF","ACTIVE",
U949="Projet OCM (HUAWEI)","PLANNED WORKS",
U949="Projet OCM (NOKIA)","PLANNED WORKS",
U949="ACCESS-ISSUE","ACCESS-ISSUE",
U949="Projet OCM (ZTE, NOKIA, autres projets)","PLANNED WORKS",
U949="No root CAuse","No root cause",
U949="ODU HS","ACTIVE",
U949="IP &amp; VLAN","ACTIVE",
U949="Warehouse HUAWEI","SPARE-ISSUE",
U949="SPARE-HS","SPARE-ISSUE",
U949="Power Telco","ACTIVE",U949="no impacts","no impacts"
),"")</f>
        <v/>
      </c>
      <c r="W949" s="102"/>
      <c r="X949" s="102"/>
      <c r="Y949" s="102"/>
      <c r="Z949" s="102"/>
      <c r="AA949" s="102"/>
      <c r="AB949" s="104" t="s">
        <v>5423</v>
      </c>
      <c r="AC949" s="9"/>
      <c r="AD949" s="9"/>
      <c r="AE949" s="7" t="s">
        <v>5423</v>
      </c>
      <c r="AF949" s="6"/>
      <c r="AG949" s="7"/>
      <c r="AH949" s="3" t="s">
        <v>5423</v>
      </c>
      <c r="AI949" s="18" t="s">
        <v>5423</v>
      </c>
      <c r="AJ949" s="18" t="s">
        <v>5423</v>
      </c>
      <c r="AK949" s="18" t="s">
        <v>5423</v>
      </c>
      <c r="AL949" s="18" t="s">
        <v>5423</v>
      </c>
      <c r="AM949" s="18" t="s">
        <v>5423</v>
      </c>
      <c r="AN949" s="18" t="s">
        <v>5423</v>
      </c>
      <c r="AO949" s="18" t="s">
        <v>5423</v>
      </c>
      <c r="AP949" s="18" t="s">
        <v>5423</v>
      </c>
      <c r="AQ949" s="18" t="s">
        <v>5423</v>
      </c>
      <c r="AR949" s="18" t="s">
        <v>5423</v>
      </c>
      <c r="AS949" s="18" t="s">
        <v>5423</v>
      </c>
      <c r="AT949" s="18" t="s">
        <v>5423</v>
      </c>
      <c r="AU949" s="9" t="s">
        <v>5423</v>
      </c>
      <c r="AV949" s="14"/>
      <c r="AW949" s="14" t="s">
        <v>5423</v>
      </c>
      <c r="AX949" s="14" t="str">
        <f>_xlfn.XLOOKUP(B949,'[4]cell downs 18042026 17h'!$B:$B,'[4]cell downs 18042026 17h'!$B:$B,"")</f>
        <v/>
      </c>
      <c r="AY949" s="14" t="str">
        <f>_xlfn.XLOOKUP(B949,'[5]Cells Huawei 19042026 15h'!$B:$B,'[5]Cells Huawei 19042026 15h'!$B:$B,"")</f>
        <v/>
      </c>
      <c r="AZ949" s="105" t="str">
        <f>_xlfn.XLOOKUP(B949,'INCIDENT-04-23-2026'!E:E,'INCIDENT-04-23-2026'!F:F,"")</f>
        <v/>
      </c>
      <c r="BA949" s="105" t="str">
        <f>_xlfn.XLOOKUP(B949,'[6]Eneo 17H'!$C:$C,'[6]Eneo 17H'!$I:$I,"")</f>
        <v/>
      </c>
      <c r="BB949" s="105" t="str">
        <f>_xlfn.XLOOKUP(B949,[8]ALL!$B:$B,[8]ALL!$M:$M,"")</f>
        <v/>
      </c>
      <c r="BC949" s="105" t="str">
        <f>_xlfn.XLOOKUP(B949,'[6]Eneo 17H'!$C:$C,'[6]Eneo 17H'!$I:$I,"")</f>
        <v/>
      </c>
      <c r="BD949" s="105" t="str">
        <f>_xlfn.XLOOKUP(B949,'[7]Eneo 12H'!$C:$C,'[7]Eneo 12H'!$I:$I,"")</f>
        <v/>
      </c>
      <c r="BE949" s="105" t="s">
        <v>5423</v>
      </c>
    </row>
    <row r="950" spans="1:57" hidden="1" x14ac:dyDescent="0.3">
      <c r="A950" s="1" t="s">
        <v>2786</v>
      </c>
      <c r="B950" s="8" t="s">
        <v>2787</v>
      </c>
      <c r="C950" s="3" t="str">
        <f>_xlfn.XLOOKUP(B950,'[1]daily break down'!$D:$D,'[1]daily break down'!$E:$E,"")</f>
        <v>SUD-OUEST</v>
      </c>
      <c r="D950" s="1" t="s">
        <v>11</v>
      </c>
      <c r="E950" s="1" t="s">
        <v>145</v>
      </c>
      <c r="F950" s="3" t="s">
        <v>13</v>
      </c>
      <c r="G950" s="1" t="s">
        <v>63</v>
      </c>
      <c r="H950" s="25" t="str">
        <f>_xlfn.XLOOKUP(B950,[2]CALCULATION!$B:$B,[2]CALCULATION!$H:$H,"")</f>
        <v>Huawei</v>
      </c>
      <c r="I950" s="23">
        <v>0</v>
      </c>
      <c r="J950" s="23">
        <v>0</v>
      </c>
      <c r="K950" s="23">
        <v>0.81434967597229713</v>
      </c>
      <c r="L950" s="23">
        <v>0.53175286003315891</v>
      </c>
      <c r="M950" s="23">
        <v>0</v>
      </c>
      <c r="N950" s="23">
        <v>0</v>
      </c>
      <c r="O950" s="23">
        <v>0</v>
      </c>
      <c r="P950" s="103" t="s">
        <v>6554</v>
      </c>
      <c r="Q950" s="36" t="s">
        <v>5796</v>
      </c>
      <c r="R950" s="36"/>
      <c r="S950" s="35" t="str" cm="1">
        <f t="array" ref="S950">IFERROR(_xlfn.IFS(
U950="MPR ISSUE","PDH",
U950="BSS Hardware Issue","BSS",
U950="Sites strategiques, MLL, Pylone, etc.","ENVTECH",
U950="AKTIVCO DEFAUT GE &amp; POWER Cabinet","AKTIVCO",
U950="AKTIVCO Coupure ENEO &amp; Baisse de tension","AKTIVCO GRID ONLY",
U950="Coupure ENEO &amp; Baisse de tension","IHS GRID ONLY",
U950="Defaut GE &amp; POWER Cabinet","IHS",
U950="Sharing","Partners",
U950="Sites strategiques &amp; DataCenter","SST &amp; DC",
U950="Exclu","Exclu",
U950="SAT","SAT",
U950="SPARE-ISSUE","SPARE-ISSUE",
U950="Fiber CAmtel","TRANS_FO_CAMTEL",
U950="Fiber AOF","Fiber AOF",
U950="Projet OCM (HUAWEI)","TRAVAUX-HUAWEI",
U950="Projet OCM (NOKIA)","TRAVAUX-NOKIA",
U950="ACCESS-ISSUE","ACCESS-ISSUE",
U950="Projet OCM (ZTE, NOKIA, autres projets)","TRAVAUX OCM",
U950="No root CAuse","No root cause",
U950="ODU HS","PDH",
U950="IP &amp; VLAN","PDH",
U950="Warehouse HUAWEI","SPARE-ISSUE",
U950="SPARE-HS","SPARE-ISSUE",
U950="Power Telco","BSS",U950="no impacts","no impacts"
),"")</f>
        <v/>
      </c>
      <c r="T950" s="35" t="str" cm="1">
        <f t="array" ref="T950">IFERROR(_xlfn.IFS(
U950="MPR ISSUE","TX ISSUE",
U950="BSS Hardware Issue","RAN ISSUE",
U950="Sites strategiques, MLL, Pylone, etc.","ENVTECH",
U950="AKTIVCO DEFAUT GE &amp; POWER Cabinet","POWER ISSUE",
U950="AKTIVCO Coupure ENEO &amp; Baisse de tension","POWER ISSUE",
U950="Coupure ENEO &amp; Baisse de tension","POWER ISSUE",
U950="Defaut GE &amp; POWER Cabinet","POWER ISSUE",
U950="Sharing","POWER ISSUE",
U950="Sites strategiques &amp; DataCenter","POWER ISSUE",
U950="Exclu","Exclu",
U950="SAT","TX ISSUE",
U950="SPARE-ISSUE","SPARE-ISSUE",
U950="Fiber CAmtel","TX ISSUE",
U950="Fiber AOF","TX ISSUE",
U950="Projet OCM (HUAWEI)","TRAVAUX-HUAWEI",
U950="Projet OCM (NOKIA)","TRAVAUX -NOKIA",
U950="ACCESS-ISSUE","ACCESS-ISSUE",
U950="Projet OCM (ZTE, NOKIA, autres projets)","TRAVAUX OCM",
U950="No root CAuse","No root cause",
U950="ODU HS","TX ISSUE",
U950="IP &amp; VLAN","TX ISSUE",
U950="Warehouse HUAWEI","SPARE-ISSUE",
U950="SPARE-HS","SPARE-ISSUE",
U950="Power Telco","RAN ISSUE",U950="no impacts","no impacts"
),"")</f>
        <v/>
      </c>
      <c r="U950" s="28"/>
      <c r="V950" s="35" t="str" cm="1">
        <f t="array" ref="V950">IFERROR(_xlfn.IFS(
U950="MPR ISSUE","ACTIVE",
U950="BSS Hardware Issue","ACTIVE",
U950="Sites strategiques, MLL, Pylone, etc.","PASSIVE",
U950="AKTIVCO DEFAUT GE &amp; POWER Cabinet","PASSIVE",
U950="AKTIVCO Coupure ENEO &amp; Baisse de tension","PASSIVE",
U950="Coupure ENEO &amp; Baisse de tension","PASSIVE",
U950="Defaut GE &amp; POWER Cabinet","PASSIVE",
U950="Sharing","PASSIVE",
U950="Sites strategiques &amp; DataCenter","PASSIVE",
U950="Exclu","Exclu",
U950="SAT","ACTIVE",
U950="SPARE-ISSUE","SPARE-ISSUE",
U950="Fiber CAmtel","ACTIVE",
U950="Fiber AOF","ACTIVE",
U950="Projet OCM (HUAWEI)","PLANNED WORKS",
U950="Projet OCM (NOKIA)","PLANNED WORKS",
U950="ACCESS-ISSUE","ACCESS-ISSUE",
U950="Projet OCM (ZTE, NOKIA, autres projets)","PLANNED WORKS",
U950="No root CAuse","No root cause",
U950="ODU HS","ACTIVE",
U950="IP &amp; VLAN","ACTIVE",
U950="Warehouse HUAWEI","SPARE-ISSUE",
U950="SPARE-HS","SPARE-ISSUE",
U950="Power Telco","ACTIVE",U950="no impacts","no impacts"
),"")</f>
        <v/>
      </c>
      <c r="W950" s="102"/>
      <c r="X950" s="102"/>
      <c r="Y950" s="102"/>
      <c r="Z950" s="102"/>
      <c r="AA950" s="102"/>
      <c r="AB950" s="104" t="s">
        <v>5423</v>
      </c>
      <c r="AC950" s="9"/>
      <c r="AD950" s="9"/>
      <c r="AE950" s="7" t="s">
        <v>5423</v>
      </c>
      <c r="AF950" s="6"/>
      <c r="AG950" s="7"/>
      <c r="AH950" s="3" t="s">
        <v>5423</v>
      </c>
      <c r="AI950" s="18" t="s">
        <v>5423</v>
      </c>
      <c r="AJ950" s="18" t="s">
        <v>5423</v>
      </c>
      <c r="AK950" s="18" t="s">
        <v>5423</v>
      </c>
      <c r="AL950" s="18" t="s">
        <v>5423</v>
      </c>
      <c r="AM950" s="18" t="s">
        <v>5423</v>
      </c>
      <c r="AN950" s="18" t="s">
        <v>5423</v>
      </c>
      <c r="AO950" s="18" t="s">
        <v>5423</v>
      </c>
      <c r="AP950" s="18" t="s">
        <v>5423</v>
      </c>
      <c r="AQ950" s="18" t="s">
        <v>5423</v>
      </c>
      <c r="AR950" s="18" t="s">
        <v>5423</v>
      </c>
      <c r="AS950" s="18" t="s">
        <v>5423</v>
      </c>
      <c r="AT950" s="18" t="s">
        <v>5423</v>
      </c>
      <c r="AU950" s="9" t="s">
        <v>5423</v>
      </c>
      <c r="AV950" s="14"/>
      <c r="AW950" s="14" t="s">
        <v>5423</v>
      </c>
      <c r="AX950" s="14" t="str">
        <f>_xlfn.XLOOKUP(B950,'[4]cell downs 18042026 17h'!$B:$B,'[4]cell downs 18042026 17h'!$B:$B,"")</f>
        <v/>
      </c>
      <c r="AY950" s="14" t="str">
        <f>_xlfn.XLOOKUP(B950,'[5]Cells Huawei 19042026 15h'!$B:$B,'[5]Cells Huawei 19042026 15h'!$B:$B,"")</f>
        <v/>
      </c>
      <c r="AZ950" s="105" t="str">
        <f>_xlfn.XLOOKUP(B950,'INCIDENT-04-23-2026'!E:E,'INCIDENT-04-23-2026'!F:F,"")</f>
        <v/>
      </c>
      <c r="BA950" s="105" t="str">
        <f>_xlfn.XLOOKUP(B950,'[6]Eneo 17H'!$C:$C,'[6]Eneo 17H'!$I:$I,"")</f>
        <v/>
      </c>
      <c r="BB950" s="105" t="str">
        <f>_xlfn.XLOOKUP(B950,[8]ALL!$B:$B,[8]ALL!$M:$M,"")</f>
        <v/>
      </c>
      <c r="BC950" s="105" t="str">
        <f>_xlfn.XLOOKUP(B950,'[6]Eneo 17H'!$C:$C,'[6]Eneo 17H'!$I:$I,"")</f>
        <v/>
      </c>
      <c r="BD950" s="105" t="str">
        <f>_xlfn.XLOOKUP(B950,'[7]Eneo 12H'!$C:$C,'[7]Eneo 12H'!$I:$I,"")</f>
        <v/>
      </c>
      <c r="BE950" s="105" t="s">
        <v>7249</v>
      </c>
    </row>
    <row r="951" spans="1:57" hidden="1" x14ac:dyDescent="0.3">
      <c r="A951" s="1" t="s">
        <v>4366</v>
      </c>
      <c r="B951" s="8" t="s">
        <v>4367</v>
      </c>
      <c r="C951" s="3" t="str">
        <f>_xlfn.XLOOKUP(B951,'[1]daily break down'!$D:$D,'[1]daily break down'!$E:$E,"")</f>
        <v>Yaounde</v>
      </c>
      <c r="D951" s="1" t="s">
        <v>11</v>
      </c>
      <c r="E951" s="1" t="s">
        <v>12</v>
      </c>
      <c r="F951" s="3" t="s">
        <v>37</v>
      </c>
      <c r="G951" s="1" t="s">
        <v>38</v>
      </c>
      <c r="H951" s="27" t="str">
        <f>_xlfn.XLOOKUP(B951,[2]CALCULATION!$B:$B,[2]CALCULATION!$H:$H,"")</f>
        <v>ZTE</v>
      </c>
      <c r="I951" s="23">
        <v>0</v>
      </c>
      <c r="J951" s="23">
        <v>0</v>
      </c>
      <c r="K951" s="23">
        <v>0.76409042527387527</v>
      </c>
      <c r="L951" s="23">
        <v>0</v>
      </c>
      <c r="M951" s="23">
        <v>0</v>
      </c>
      <c r="N951" s="23">
        <v>0</v>
      </c>
      <c r="O951" s="23">
        <v>1.0451355893994208E-2</v>
      </c>
      <c r="P951" s="103" t="s">
        <v>6554</v>
      </c>
      <c r="Q951" s="36" t="s">
        <v>5796</v>
      </c>
      <c r="R951" s="36"/>
      <c r="S951" s="35" t="str" cm="1">
        <f t="array" ref="S951">IFERROR(_xlfn.IFS(
U951="MPR ISSUE","PDH",
U951="BSS Hardware Issue","BSS",
U951="Sites strategiques, MLL, Pylone, etc.","ENVTECH",
U951="AKTIVCO DEFAUT GE &amp; POWER Cabinet","AKTIVCO",
U951="AKTIVCO Coupure ENEO &amp; Baisse de tension","AKTIVCO GRID ONLY",
U951="Coupure ENEO &amp; Baisse de tension","IHS GRID ONLY",
U951="Defaut GE &amp; POWER Cabinet","IHS",
U951="Sharing","Partners",
U951="Sites strategiques &amp; DataCenter","SST &amp; DC",
U951="Exclu","Exclu",
U951="SAT","SAT",
U951="SPARE-ISSUE","SPARE-ISSUE",
U951="Fiber CAmtel","TRANS_FO_CAMTEL",
U951="Fiber AOF","Fiber AOF",
U951="Projet OCM (HUAWEI)","TRAVAUX-HUAWEI",
U951="Projet OCM (NOKIA)","TRAVAUX-NOKIA",
U951="ACCESS-ISSUE","ACCESS-ISSUE",
U951="Projet OCM (ZTE, NOKIA, autres projets)","TRAVAUX OCM",
U951="No root CAuse","No root cause",
U951="ODU HS","PDH",
U951="IP &amp; VLAN","PDH",
U951="Warehouse HUAWEI","SPARE-ISSUE",
U951="SPARE-HS","SPARE-ISSUE",
U951="Power Telco","BSS",U951="no impacts","no impacts"
),"")</f>
        <v/>
      </c>
      <c r="T951" s="35" t="str" cm="1">
        <f t="array" ref="T951">IFERROR(_xlfn.IFS(
U951="MPR ISSUE","TX ISSUE",
U951="BSS Hardware Issue","RAN ISSUE",
U951="Sites strategiques, MLL, Pylone, etc.","ENVTECH",
U951="AKTIVCO DEFAUT GE &amp; POWER Cabinet","POWER ISSUE",
U951="AKTIVCO Coupure ENEO &amp; Baisse de tension","POWER ISSUE",
U951="Coupure ENEO &amp; Baisse de tension","POWER ISSUE",
U951="Defaut GE &amp; POWER Cabinet","POWER ISSUE",
U951="Sharing","POWER ISSUE",
U951="Sites strategiques &amp; DataCenter","POWER ISSUE",
U951="Exclu","Exclu",
U951="SAT","TX ISSUE",
U951="SPARE-ISSUE","SPARE-ISSUE",
U951="Fiber CAmtel","TX ISSUE",
U951="Fiber AOF","TX ISSUE",
U951="Projet OCM (HUAWEI)","TRAVAUX-HUAWEI",
U951="Projet OCM (NOKIA)","TRAVAUX -NOKIA",
U951="ACCESS-ISSUE","ACCESS-ISSUE",
U951="Projet OCM (ZTE, NOKIA, autres projets)","TRAVAUX OCM",
U951="No root CAuse","No root cause",
U951="ODU HS","TX ISSUE",
U951="IP &amp; VLAN","TX ISSUE",
U951="Warehouse HUAWEI","SPARE-ISSUE",
U951="SPARE-HS","SPARE-ISSUE",
U951="Power Telco","RAN ISSUE",U951="no impacts","no impacts"
),"")</f>
        <v/>
      </c>
      <c r="U951" s="28"/>
      <c r="V951" s="35" t="str" cm="1">
        <f t="array" ref="V951">IFERROR(_xlfn.IFS(
U951="MPR ISSUE","ACTIVE",
U951="BSS Hardware Issue","ACTIVE",
U951="Sites strategiques, MLL, Pylone, etc.","PASSIVE",
U951="AKTIVCO DEFAUT GE &amp; POWER Cabinet","PASSIVE",
U951="AKTIVCO Coupure ENEO &amp; Baisse de tension","PASSIVE",
U951="Coupure ENEO &amp; Baisse de tension","PASSIVE",
U951="Defaut GE &amp; POWER Cabinet","PASSIVE",
U951="Sharing","PASSIVE",
U951="Sites strategiques &amp; DataCenter","PASSIVE",
U951="Exclu","Exclu",
U951="SAT","ACTIVE",
U951="SPARE-ISSUE","SPARE-ISSUE",
U951="Fiber CAmtel","ACTIVE",
U951="Fiber AOF","ACTIVE",
U951="Projet OCM (HUAWEI)","PLANNED WORKS",
U951="Projet OCM (NOKIA)","PLANNED WORKS",
U951="ACCESS-ISSUE","ACCESS-ISSUE",
U951="Projet OCM (ZTE, NOKIA, autres projets)","PLANNED WORKS",
U951="No root CAuse","No root cause",
U951="ODU HS","ACTIVE",
U951="IP &amp; VLAN","ACTIVE",
U951="Warehouse HUAWEI","SPARE-ISSUE",
U951="SPARE-HS","SPARE-ISSUE",
U951="Power Telco","ACTIVE",U951="no impacts","no impacts"
),"")</f>
        <v/>
      </c>
      <c r="W951" s="102"/>
      <c r="X951" s="102"/>
      <c r="Y951" s="102"/>
      <c r="Z951" s="102"/>
      <c r="AA951" s="102"/>
      <c r="AB951" s="104" t="s">
        <v>5423</v>
      </c>
      <c r="AC951" s="9"/>
      <c r="AD951" s="9"/>
      <c r="AE951" s="7" t="s">
        <v>5423</v>
      </c>
      <c r="AF951" s="6"/>
      <c r="AG951" s="7"/>
      <c r="AH951" s="3" t="s">
        <v>5423</v>
      </c>
      <c r="AI951" s="18" t="s">
        <v>5423</v>
      </c>
      <c r="AJ951" s="18" t="s">
        <v>5423</v>
      </c>
      <c r="AK951" s="18" t="s">
        <v>5423</v>
      </c>
      <c r="AL951" s="18" t="s">
        <v>5423</v>
      </c>
      <c r="AM951" s="18" t="s">
        <v>5423</v>
      </c>
      <c r="AN951" s="18" t="s">
        <v>5423</v>
      </c>
      <c r="AO951" s="18" t="s">
        <v>5423</v>
      </c>
      <c r="AP951" s="18" t="s">
        <v>5423</v>
      </c>
      <c r="AQ951" s="18" t="s">
        <v>5423</v>
      </c>
      <c r="AR951" s="18" t="s">
        <v>5423</v>
      </c>
      <c r="AS951" s="18" t="s">
        <v>5423</v>
      </c>
      <c r="AT951" s="18" t="s">
        <v>5423</v>
      </c>
      <c r="AU951" s="9" t="s">
        <v>5423</v>
      </c>
      <c r="AV951" s="14"/>
      <c r="AW951" s="14" t="s">
        <v>5423</v>
      </c>
      <c r="AX951" s="14" t="str">
        <f>_xlfn.XLOOKUP(B951,'[4]cell downs 18042026 17h'!$B:$B,'[4]cell downs 18042026 17h'!$B:$B,"")</f>
        <v/>
      </c>
      <c r="AY951" s="14" t="str">
        <f>_xlfn.XLOOKUP(B951,'[5]Cells Huawei 19042026 15h'!$B:$B,'[5]Cells Huawei 19042026 15h'!$B:$B,"")</f>
        <v/>
      </c>
      <c r="AZ951" s="105" t="str">
        <f>_xlfn.XLOOKUP(B951,'INCIDENT-04-23-2026'!E:E,'INCIDENT-04-23-2026'!F:F,"")</f>
        <v/>
      </c>
      <c r="BA951" s="105" t="str">
        <f>_xlfn.XLOOKUP(B951,'[6]Eneo 17H'!$C:$C,'[6]Eneo 17H'!$I:$I,"")</f>
        <v/>
      </c>
      <c r="BB951" s="105" t="str">
        <f>_xlfn.XLOOKUP(B951,[8]ALL!$B:$B,[8]ALL!$M:$M,"")</f>
        <v/>
      </c>
      <c r="BC951" s="105" t="str">
        <f>_xlfn.XLOOKUP(B951,'[6]Eneo 17H'!$C:$C,'[6]Eneo 17H'!$I:$I,"")</f>
        <v/>
      </c>
      <c r="BD951" s="105" t="str">
        <f>_xlfn.XLOOKUP(B951,'[7]Eneo 12H'!$C:$C,'[7]Eneo 12H'!$I:$I,"")</f>
        <v/>
      </c>
      <c r="BE951" s="105" t="s">
        <v>5423</v>
      </c>
    </row>
    <row r="952" spans="1:57" hidden="1" x14ac:dyDescent="0.3">
      <c r="A952" s="1" t="s">
        <v>1994</v>
      </c>
      <c r="B952" s="8" t="s">
        <v>1995</v>
      </c>
      <c r="C952" s="3" t="str">
        <f>_xlfn.XLOOKUP(B952,'[1]daily break down'!$D:$D,'[1]daily break down'!$E:$E,"")</f>
        <v>Yaounde</v>
      </c>
      <c r="D952" s="1" t="s">
        <v>11</v>
      </c>
      <c r="E952" s="1" t="s">
        <v>12</v>
      </c>
      <c r="F952" s="3" t="s">
        <v>37</v>
      </c>
      <c r="G952" s="1" t="s">
        <v>38</v>
      </c>
      <c r="H952" s="27" t="str">
        <f>_xlfn.XLOOKUP(B952,[2]CALCULATION!$B:$B,[2]CALCULATION!$H:$H,"")</f>
        <v>ZTE</v>
      </c>
      <c r="I952" s="23">
        <v>0</v>
      </c>
      <c r="J952" s="23">
        <v>0</v>
      </c>
      <c r="K952" s="23">
        <v>0.70543085268795869</v>
      </c>
      <c r="L952" s="23">
        <v>0</v>
      </c>
      <c r="M952" s="23">
        <v>0</v>
      </c>
      <c r="N952" s="23">
        <v>0</v>
      </c>
      <c r="O952" s="23">
        <v>0.10322943330108732</v>
      </c>
      <c r="P952" s="103" t="s">
        <v>6554</v>
      </c>
      <c r="Q952" s="36" t="s">
        <v>5796</v>
      </c>
      <c r="R952" s="36"/>
      <c r="S952" s="35" t="str" cm="1">
        <f t="array" ref="S952">IFERROR(_xlfn.IFS(
U952="MPR ISSUE","PDH",
U952="BSS Hardware Issue","BSS",
U952="Sites strategiques, MLL, Pylone, etc.","ENVTECH",
U952="AKTIVCO DEFAUT GE &amp; POWER Cabinet","AKTIVCO",
U952="AKTIVCO Coupure ENEO &amp; Baisse de tension","AKTIVCO GRID ONLY",
U952="Coupure ENEO &amp; Baisse de tension","IHS GRID ONLY",
U952="Defaut GE &amp; POWER Cabinet","IHS",
U952="Sharing","Partners",
U952="Sites strategiques &amp; DataCenter","SST &amp; DC",
U952="Exclu","Exclu",
U952="SAT","SAT",
U952="SPARE-ISSUE","SPARE-ISSUE",
U952="Fiber CAmtel","TRANS_FO_CAMTEL",
U952="Fiber AOF","Fiber AOF",
U952="Projet OCM (HUAWEI)","TRAVAUX-HUAWEI",
U952="Projet OCM (NOKIA)","TRAVAUX-NOKIA",
U952="ACCESS-ISSUE","ACCESS-ISSUE",
U952="Projet OCM (ZTE, NOKIA, autres projets)","TRAVAUX OCM",
U952="No root CAuse","No root cause",
U952="ODU HS","PDH",
U952="IP &amp; VLAN","PDH",
U952="Warehouse HUAWEI","SPARE-ISSUE",
U952="SPARE-HS","SPARE-ISSUE",
U952="Power Telco","BSS",U952="no impacts","no impacts"
),"")</f>
        <v/>
      </c>
      <c r="T952" s="35" t="str" cm="1">
        <f t="array" ref="T952">IFERROR(_xlfn.IFS(
U952="MPR ISSUE","TX ISSUE",
U952="BSS Hardware Issue","RAN ISSUE",
U952="Sites strategiques, MLL, Pylone, etc.","ENVTECH",
U952="AKTIVCO DEFAUT GE &amp; POWER Cabinet","POWER ISSUE",
U952="AKTIVCO Coupure ENEO &amp; Baisse de tension","POWER ISSUE",
U952="Coupure ENEO &amp; Baisse de tension","POWER ISSUE",
U952="Defaut GE &amp; POWER Cabinet","POWER ISSUE",
U952="Sharing","POWER ISSUE",
U952="Sites strategiques &amp; DataCenter","POWER ISSUE",
U952="Exclu","Exclu",
U952="SAT","TX ISSUE",
U952="SPARE-ISSUE","SPARE-ISSUE",
U952="Fiber CAmtel","TX ISSUE",
U952="Fiber AOF","TX ISSUE",
U952="Projet OCM (HUAWEI)","TRAVAUX-HUAWEI",
U952="Projet OCM (NOKIA)","TRAVAUX -NOKIA",
U952="ACCESS-ISSUE","ACCESS-ISSUE",
U952="Projet OCM (ZTE, NOKIA, autres projets)","TRAVAUX OCM",
U952="No root CAuse","No root cause",
U952="ODU HS","TX ISSUE",
U952="IP &amp; VLAN","TX ISSUE",
U952="Warehouse HUAWEI","SPARE-ISSUE",
U952="SPARE-HS","SPARE-ISSUE",
U952="Power Telco","RAN ISSUE",U952="no impacts","no impacts"
),"")</f>
        <v/>
      </c>
      <c r="U952" s="28"/>
      <c r="V952" s="35" t="str" cm="1">
        <f t="array" ref="V952">IFERROR(_xlfn.IFS(
U952="MPR ISSUE","ACTIVE",
U952="BSS Hardware Issue","ACTIVE",
U952="Sites strategiques, MLL, Pylone, etc.","PASSIVE",
U952="AKTIVCO DEFAUT GE &amp; POWER Cabinet","PASSIVE",
U952="AKTIVCO Coupure ENEO &amp; Baisse de tension","PASSIVE",
U952="Coupure ENEO &amp; Baisse de tension","PASSIVE",
U952="Defaut GE &amp; POWER Cabinet","PASSIVE",
U952="Sharing","PASSIVE",
U952="Sites strategiques &amp; DataCenter","PASSIVE",
U952="Exclu","Exclu",
U952="SAT","ACTIVE",
U952="SPARE-ISSUE","SPARE-ISSUE",
U952="Fiber CAmtel","ACTIVE",
U952="Fiber AOF","ACTIVE",
U952="Projet OCM (HUAWEI)","PLANNED WORKS",
U952="Projet OCM (NOKIA)","PLANNED WORKS",
U952="ACCESS-ISSUE","ACCESS-ISSUE",
U952="Projet OCM (ZTE, NOKIA, autres projets)","PLANNED WORKS",
U952="No root CAuse","No root cause",
U952="ODU HS","ACTIVE",
U952="IP &amp; VLAN","ACTIVE",
U952="Warehouse HUAWEI","SPARE-ISSUE",
U952="SPARE-HS","SPARE-ISSUE",
U952="Power Telco","ACTIVE",U952="no impacts","no impacts"
),"")</f>
        <v/>
      </c>
      <c r="W952" s="102"/>
      <c r="X952" s="102"/>
      <c r="Y952" s="102"/>
      <c r="Z952" s="102"/>
      <c r="AA952" s="102"/>
      <c r="AB952" s="104" t="s">
        <v>5423</v>
      </c>
      <c r="AC952" s="9"/>
      <c r="AD952" s="9"/>
      <c r="AE952" s="7" t="s">
        <v>5423</v>
      </c>
      <c r="AF952" s="6"/>
      <c r="AG952" s="7"/>
      <c r="AH952" s="3" t="s">
        <v>5423</v>
      </c>
      <c r="AI952" s="18" t="s">
        <v>5423</v>
      </c>
      <c r="AJ952" s="18" t="s">
        <v>5423</v>
      </c>
      <c r="AK952" s="18" t="s">
        <v>5423</v>
      </c>
      <c r="AL952" s="18" t="s">
        <v>5423</v>
      </c>
      <c r="AM952" s="18" t="s">
        <v>5423</v>
      </c>
      <c r="AN952" s="18" t="s">
        <v>5423</v>
      </c>
      <c r="AO952" s="18" t="s">
        <v>5423</v>
      </c>
      <c r="AP952" s="18" t="s">
        <v>5423</v>
      </c>
      <c r="AQ952" s="18" t="s">
        <v>5423</v>
      </c>
      <c r="AR952" s="18" t="s">
        <v>5423</v>
      </c>
      <c r="AS952" s="18" t="s">
        <v>5423</v>
      </c>
      <c r="AT952" s="18" t="s">
        <v>5423</v>
      </c>
      <c r="AU952" s="9" t="s">
        <v>5423</v>
      </c>
      <c r="AV952" s="14"/>
      <c r="AW952" s="14" t="s">
        <v>5423</v>
      </c>
      <c r="AX952" s="14" t="str">
        <f>_xlfn.XLOOKUP(B952,'[4]cell downs 18042026 17h'!$B:$B,'[4]cell downs 18042026 17h'!$B:$B,"")</f>
        <v/>
      </c>
      <c r="AY952" s="14" t="str">
        <f>_xlfn.XLOOKUP(B952,'[5]Cells Huawei 19042026 15h'!$B:$B,'[5]Cells Huawei 19042026 15h'!$B:$B,"")</f>
        <v/>
      </c>
      <c r="AZ952" s="105" t="str">
        <f>_xlfn.XLOOKUP(B952,'INCIDENT-04-23-2026'!E:E,'INCIDENT-04-23-2026'!F:F,"")</f>
        <v/>
      </c>
      <c r="BA952" s="105" t="str">
        <f>_xlfn.XLOOKUP(B952,'[6]Eneo 17H'!$C:$C,'[6]Eneo 17H'!$I:$I,"")</f>
        <v/>
      </c>
      <c r="BB952" s="105" t="str">
        <f>_xlfn.XLOOKUP(B952,[8]ALL!$B:$B,[8]ALL!$M:$M,"")</f>
        <v/>
      </c>
      <c r="BC952" s="105" t="str">
        <f>_xlfn.XLOOKUP(B952,'[6]Eneo 17H'!$C:$C,'[6]Eneo 17H'!$I:$I,"")</f>
        <v/>
      </c>
      <c r="BD952" s="105" t="str">
        <f>_xlfn.XLOOKUP(B952,'[7]Eneo 12H'!$C:$C,'[7]Eneo 12H'!$I:$I,"")</f>
        <v/>
      </c>
      <c r="BE952" s="105" t="s">
        <v>5423</v>
      </c>
    </row>
    <row r="953" spans="1:57" hidden="1" x14ac:dyDescent="0.3">
      <c r="A953" s="1" t="s">
        <v>1744</v>
      </c>
      <c r="B953" s="8" t="s">
        <v>1745</v>
      </c>
      <c r="C953" s="3" t="str">
        <f>_xlfn.XLOOKUP(B953,'[1]daily break down'!$D:$D,'[1]daily break down'!$E:$E,"")</f>
        <v>Yaounde</v>
      </c>
      <c r="D953" s="1" t="s">
        <v>11</v>
      </c>
      <c r="E953" s="1" t="s">
        <v>12</v>
      </c>
      <c r="F953" s="3" t="s">
        <v>37</v>
      </c>
      <c r="G953" s="1" t="s">
        <v>38</v>
      </c>
      <c r="H953" s="27" t="str">
        <f>_xlfn.XLOOKUP(B953,[2]CALCULATION!$B:$B,[2]CALCULATION!$H:$H,"")</f>
        <v>ZTE</v>
      </c>
      <c r="I953" s="23">
        <v>0</v>
      </c>
      <c r="J953" s="23">
        <v>0.81313689064671413</v>
      </c>
      <c r="K953" s="23">
        <v>0.67564627189791027</v>
      </c>
      <c r="L953" s="23">
        <v>2.6765815434048736</v>
      </c>
      <c r="M953" s="23">
        <v>0</v>
      </c>
      <c r="N953" s="23">
        <v>0</v>
      </c>
      <c r="O953" s="23">
        <v>1.9903947402213868E-2</v>
      </c>
      <c r="P953" s="103" t="s">
        <v>6554</v>
      </c>
      <c r="Q953" s="36" t="s">
        <v>5796</v>
      </c>
      <c r="R953" s="36"/>
      <c r="S953" s="35" t="str" cm="1">
        <f t="array" ref="S953">IFERROR(_xlfn.IFS(
U953="MPR ISSUE","PDH",
U953="BSS Hardware Issue","BSS",
U953="Sites strategiques, MLL, Pylone, etc.","ENVTECH",
U953="AKTIVCO DEFAUT GE &amp; POWER Cabinet","AKTIVCO",
U953="AKTIVCO Coupure ENEO &amp; Baisse de tension","AKTIVCO GRID ONLY",
U953="Coupure ENEO &amp; Baisse de tension","IHS GRID ONLY",
U953="Defaut GE &amp; POWER Cabinet","IHS",
U953="Sharing","Partners",
U953="Sites strategiques &amp; DataCenter","SST &amp; DC",
U953="Exclu","Exclu",
U953="SAT","SAT",
U953="SPARE-ISSUE","SPARE-ISSUE",
U953="Fiber CAmtel","TRANS_FO_CAMTEL",
U953="Fiber AOF","Fiber AOF",
U953="Projet OCM (HUAWEI)","TRAVAUX-HUAWEI",
U953="Projet OCM (NOKIA)","TRAVAUX-NOKIA",
U953="ACCESS-ISSUE","ACCESS-ISSUE",
U953="Projet OCM (ZTE, NOKIA, autres projets)","TRAVAUX OCM",
U953="No root CAuse","No root cause",
U953="ODU HS","PDH",
U953="IP &amp; VLAN","PDH",
U953="Warehouse HUAWEI","SPARE-ISSUE",
U953="SPARE-HS","SPARE-ISSUE",
U953="Power Telco","BSS",U953="no impacts","no impacts"
),"")</f>
        <v/>
      </c>
      <c r="T953" s="35" t="str" cm="1">
        <f t="array" ref="T953">IFERROR(_xlfn.IFS(
U953="MPR ISSUE","TX ISSUE",
U953="BSS Hardware Issue","RAN ISSUE",
U953="Sites strategiques, MLL, Pylone, etc.","ENVTECH",
U953="AKTIVCO DEFAUT GE &amp; POWER Cabinet","POWER ISSUE",
U953="AKTIVCO Coupure ENEO &amp; Baisse de tension","POWER ISSUE",
U953="Coupure ENEO &amp; Baisse de tension","POWER ISSUE",
U953="Defaut GE &amp; POWER Cabinet","POWER ISSUE",
U953="Sharing","POWER ISSUE",
U953="Sites strategiques &amp; DataCenter","POWER ISSUE",
U953="Exclu","Exclu",
U953="SAT","TX ISSUE",
U953="SPARE-ISSUE","SPARE-ISSUE",
U953="Fiber CAmtel","TX ISSUE",
U953="Fiber AOF","TX ISSUE",
U953="Projet OCM (HUAWEI)","TRAVAUX-HUAWEI",
U953="Projet OCM (NOKIA)","TRAVAUX -NOKIA",
U953="ACCESS-ISSUE","ACCESS-ISSUE",
U953="Projet OCM (ZTE, NOKIA, autres projets)","TRAVAUX OCM",
U953="No root CAuse","No root cause",
U953="ODU HS","TX ISSUE",
U953="IP &amp; VLAN","TX ISSUE",
U953="Warehouse HUAWEI","SPARE-ISSUE",
U953="SPARE-HS","SPARE-ISSUE",
U953="Power Telco","RAN ISSUE",U953="no impacts","no impacts"
),"")</f>
        <v/>
      </c>
      <c r="U953" s="28"/>
      <c r="V953" s="35" t="str" cm="1">
        <f t="array" ref="V953">IFERROR(_xlfn.IFS(
U953="MPR ISSUE","ACTIVE",
U953="BSS Hardware Issue","ACTIVE",
U953="Sites strategiques, MLL, Pylone, etc.","PASSIVE",
U953="AKTIVCO DEFAUT GE &amp; POWER Cabinet","PASSIVE",
U953="AKTIVCO Coupure ENEO &amp; Baisse de tension","PASSIVE",
U953="Coupure ENEO &amp; Baisse de tension","PASSIVE",
U953="Defaut GE &amp; POWER Cabinet","PASSIVE",
U953="Sharing","PASSIVE",
U953="Sites strategiques &amp; DataCenter","PASSIVE",
U953="Exclu","Exclu",
U953="SAT","ACTIVE",
U953="SPARE-ISSUE","SPARE-ISSUE",
U953="Fiber CAmtel","ACTIVE",
U953="Fiber AOF","ACTIVE",
U953="Projet OCM (HUAWEI)","PLANNED WORKS",
U953="Projet OCM (NOKIA)","PLANNED WORKS",
U953="ACCESS-ISSUE","ACCESS-ISSUE",
U953="Projet OCM (ZTE, NOKIA, autres projets)","PLANNED WORKS",
U953="No root CAuse","No root cause",
U953="ODU HS","ACTIVE",
U953="IP &amp; VLAN","ACTIVE",
U953="Warehouse HUAWEI","SPARE-ISSUE",
U953="SPARE-HS","SPARE-ISSUE",
U953="Power Telco","ACTIVE",U953="no impacts","no impacts"
),"")</f>
        <v/>
      </c>
      <c r="W953" s="102"/>
      <c r="X953" s="102"/>
      <c r="Y953" s="102"/>
      <c r="Z953" s="102"/>
      <c r="AA953" s="102"/>
      <c r="AB953" s="104" t="s">
        <v>5423</v>
      </c>
      <c r="AC953" s="9"/>
      <c r="AD953" s="9"/>
      <c r="AE953" s="7" t="s">
        <v>5423</v>
      </c>
      <c r="AF953" s="6"/>
      <c r="AG953" s="7"/>
      <c r="AH953" s="3" t="s">
        <v>5423</v>
      </c>
      <c r="AI953" s="18" t="s">
        <v>5423</v>
      </c>
      <c r="AJ953" s="18" t="s">
        <v>5423</v>
      </c>
      <c r="AK953" s="18" t="s">
        <v>5423</v>
      </c>
      <c r="AL953" s="18" t="s">
        <v>5423</v>
      </c>
      <c r="AM953" s="18" t="s">
        <v>5423</v>
      </c>
      <c r="AN953" s="18" t="s">
        <v>5423</v>
      </c>
      <c r="AO953" s="18" t="s">
        <v>5423</v>
      </c>
      <c r="AP953" s="18" t="s">
        <v>5423</v>
      </c>
      <c r="AQ953" s="18" t="s">
        <v>5423</v>
      </c>
      <c r="AR953" s="18" t="s">
        <v>5423</v>
      </c>
      <c r="AS953" s="18" t="s">
        <v>5423</v>
      </c>
      <c r="AT953" s="18" t="s">
        <v>5423</v>
      </c>
      <c r="AU953" s="9" t="s">
        <v>5423</v>
      </c>
      <c r="AV953" s="14"/>
      <c r="AW953" s="14" t="s">
        <v>5423</v>
      </c>
      <c r="AX953" s="14" t="str">
        <f>_xlfn.XLOOKUP(B953,'[4]cell downs 18042026 17h'!$B:$B,'[4]cell downs 18042026 17h'!$B:$B,"")</f>
        <v/>
      </c>
      <c r="AY953" s="14" t="str">
        <f>_xlfn.XLOOKUP(B953,'[5]Cells Huawei 19042026 15h'!$B:$B,'[5]Cells Huawei 19042026 15h'!$B:$B,"")</f>
        <v/>
      </c>
      <c r="AZ953" s="105" t="str">
        <f>_xlfn.XLOOKUP(B953,'INCIDENT-04-23-2026'!E:E,'INCIDENT-04-23-2026'!F:F,"")</f>
        <v/>
      </c>
      <c r="BA953" s="105" t="str">
        <f>_xlfn.XLOOKUP(B953,'[6]Eneo 17H'!$C:$C,'[6]Eneo 17H'!$I:$I,"")</f>
        <v/>
      </c>
      <c r="BB953" s="105" t="str">
        <f>_xlfn.XLOOKUP(B953,[8]ALL!$B:$B,[8]ALL!$M:$M,"")</f>
        <v/>
      </c>
      <c r="BC953" s="105" t="str">
        <f>_xlfn.XLOOKUP(B953,'[6]Eneo 17H'!$C:$C,'[6]Eneo 17H'!$I:$I,"")</f>
        <v/>
      </c>
      <c r="BD953" s="105" t="str">
        <f>_xlfn.XLOOKUP(B953,'[7]Eneo 12H'!$C:$C,'[7]Eneo 12H'!$I:$I,"")</f>
        <v/>
      </c>
      <c r="BE953" s="105" t="s">
        <v>7250</v>
      </c>
    </row>
    <row r="954" spans="1:57" hidden="1" x14ac:dyDescent="0.3">
      <c r="A954" s="1" t="s">
        <v>2758</v>
      </c>
      <c r="B954" s="8" t="s">
        <v>2759</v>
      </c>
      <c r="C954" s="3" t="str">
        <f>_xlfn.XLOOKUP(B954,'[1]daily break down'!$D:$D,'[1]daily break down'!$E:$E,"")</f>
        <v>Douala</v>
      </c>
      <c r="D954" s="1" t="s">
        <v>21</v>
      </c>
      <c r="E954" s="1" t="s">
        <v>22</v>
      </c>
      <c r="F954" s="3" t="s">
        <v>31</v>
      </c>
      <c r="G954" s="1" t="s">
        <v>32</v>
      </c>
      <c r="H954" s="27" t="str">
        <f>_xlfn.XLOOKUP(B954,[2]CALCULATION!$B:$B,[2]CALCULATION!$H:$H,"")</f>
        <v>ZTE</v>
      </c>
      <c r="I954" s="23">
        <v>0</v>
      </c>
      <c r="J954" s="23">
        <v>0</v>
      </c>
      <c r="K954" s="23">
        <v>0.67289966983702776</v>
      </c>
      <c r="L954" s="23">
        <v>0</v>
      </c>
      <c r="M954" s="23">
        <v>0</v>
      </c>
      <c r="N954" s="23">
        <v>0</v>
      </c>
      <c r="O954" s="23">
        <v>0</v>
      </c>
      <c r="P954" s="103" t="s">
        <v>6554</v>
      </c>
      <c r="Q954" s="36" t="s">
        <v>5796</v>
      </c>
      <c r="R954" s="36"/>
      <c r="S954" s="35" t="str" cm="1">
        <f t="array" ref="S954">IFERROR(_xlfn.IFS(
U954="MPR ISSUE","PDH",
U954="BSS Hardware Issue","BSS",
U954="Sites strategiques, MLL, Pylone, etc.","ENVTECH",
U954="AKTIVCO DEFAUT GE &amp; POWER Cabinet","AKTIVCO",
U954="AKTIVCO Coupure ENEO &amp; Baisse de tension","AKTIVCO GRID ONLY",
U954="Coupure ENEO &amp; Baisse de tension","IHS GRID ONLY",
U954="Defaut GE &amp; POWER Cabinet","IHS",
U954="Sharing","Partners",
U954="Sites strategiques &amp; DataCenter","SST &amp; DC",
U954="Exclu","Exclu",
U954="SAT","SAT",
U954="SPARE-ISSUE","SPARE-ISSUE",
U954="Fiber CAmtel","TRANS_FO_CAMTEL",
U954="Fiber AOF","Fiber AOF",
U954="Projet OCM (HUAWEI)","TRAVAUX-HUAWEI",
U954="Projet OCM (NOKIA)","TRAVAUX-NOKIA",
U954="ACCESS-ISSUE","ACCESS-ISSUE",
U954="Projet OCM (ZTE, NOKIA, autres projets)","TRAVAUX OCM",
U954="No root CAuse","No root cause",
U954="ODU HS","PDH",
U954="IP &amp; VLAN","PDH",
U954="Warehouse HUAWEI","SPARE-ISSUE",
U954="SPARE-HS","SPARE-ISSUE",
U954="Power Telco","BSS",U954="no impacts","no impacts"
),"")</f>
        <v/>
      </c>
      <c r="T954" s="35" t="str" cm="1">
        <f t="array" ref="T954">IFERROR(_xlfn.IFS(
U954="MPR ISSUE","TX ISSUE",
U954="BSS Hardware Issue","RAN ISSUE",
U954="Sites strategiques, MLL, Pylone, etc.","ENVTECH",
U954="AKTIVCO DEFAUT GE &amp; POWER Cabinet","POWER ISSUE",
U954="AKTIVCO Coupure ENEO &amp; Baisse de tension","POWER ISSUE",
U954="Coupure ENEO &amp; Baisse de tension","POWER ISSUE",
U954="Defaut GE &amp; POWER Cabinet","POWER ISSUE",
U954="Sharing","POWER ISSUE",
U954="Sites strategiques &amp; DataCenter","POWER ISSUE",
U954="Exclu","Exclu",
U954="SAT","TX ISSUE",
U954="SPARE-ISSUE","SPARE-ISSUE",
U954="Fiber CAmtel","TX ISSUE",
U954="Fiber AOF","TX ISSUE",
U954="Projet OCM (HUAWEI)","TRAVAUX-HUAWEI",
U954="Projet OCM (NOKIA)","TRAVAUX -NOKIA",
U954="ACCESS-ISSUE","ACCESS-ISSUE",
U954="Projet OCM (ZTE, NOKIA, autres projets)","TRAVAUX OCM",
U954="No root CAuse","No root cause",
U954="ODU HS","TX ISSUE",
U954="IP &amp; VLAN","TX ISSUE",
U954="Warehouse HUAWEI","SPARE-ISSUE",
U954="SPARE-HS","SPARE-ISSUE",
U954="Power Telco","RAN ISSUE",U954="no impacts","no impacts"
),"")</f>
        <v/>
      </c>
      <c r="U954" s="28"/>
      <c r="V954" s="35" t="str" cm="1">
        <f t="array" ref="V954">IFERROR(_xlfn.IFS(
U954="MPR ISSUE","ACTIVE",
U954="BSS Hardware Issue","ACTIVE",
U954="Sites strategiques, MLL, Pylone, etc.","PASSIVE",
U954="AKTIVCO DEFAUT GE &amp; POWER Cabinet","PASSIVE",
U954="AKTIVCO Coupure ENEO &amp; Baisse de tension","PASSIVE",
U954="Coupure ENEO &amp; Baisse de tension","PASSIVE",
U954="Defaut GE &amp; POWER Cabinet","PASSIVE",
U954="Sharing","PASSIVE",
U954="Sites strategiques &amp; DataCenter","PASSIVE",
U954="Exclu","Exclu",
U954="SAT","ACTIVE",
U954="SPARE-ISSUE","SPARE-ISSUE",
U954="Fiber CAmtel","ACTIVE",
U954="Fiber AOF","ACTIVE",
U954="Projet OCM (HUAWEI)","PLANNED WORKS",
U954="Projet OCM (NOKIA)","PLANNED WORKS",
U954="ACCESS-ISSUE","ACCESS-ISSUE",
U954="Projet OCM (ZTE, NOKIA, autres projets)","PLANNED WORKS",
U954="No root CAuse","No root cause",
U954="ODU HS","ACTIVE",
U954="IP &amp; VLAN","ACTIVE",
U954="Warehouse HUAWEI","SPARE-ISSUE",
U954="SPARE-HS","SPARE-ISSUE",
U954="Power Telco","ACTIVE",U954="no impacts","no impacts"
),"")</f>
        <v/>
      </c>
      <c r="W954" s="102"/>
      <c r="X954" s="102"/>
      <c r="Y954" s="102"/>
      <c r="Z954" s="102"/>
      <c r="AA954" s="102"/>
      <c r="AB954" s="104" t="s">
        <v>5423</v>
      </c>
      <c r="AC954" s="9"/>
      <c r="AD954" s="9"/>
      <c r="AE954" s="7" t="s">
        <v>5423</v>
      </c>
      <c r="AF954" s="6"/>
      <c r="AG954" s="7"/>
      <c r="AH954" s="3" t="s">
        <v>5423</v>
      </c>
      <c r="AI954" s="18" t="s">
        <v>5423</v>
      </c>
      <c r="AJ954" s="18" t="s">
        <v>5423</v>
      </c>
      <c r="AK954" s="18" t="s">
        <v>5423</v>
      </c>
      <c r="AL954" s="18" t="s">
        <v>5423</v>
      </c>
      <c r="AM954" s="18" t="s">
        <v>5423</v>
      </c>
      <c r="AN954" s="18" t="s">
        <v>5423</v>
      </c>
      <c r="AO954" s="18" t="s">
        <v>5423</v>
      </c>
      <c r="AP954" s="18" t="s">
        <v>5423</v>
      </c>
      <c r="AQ954" s="18" t="s">
        <v>5423</v>
      </c>
      <c r="AR954" s="18" t="s">
        <v>5423</v>
      </c>
      <c r="AS954" s="18" t="s">
        <v>5423</v>
      </c>
      <c r="AT954" s="18" t="s">
        <v>5423</v>
      </c>
      <c r="AU954" s="9" t="s">
        <v>5423</v>
      </c>
      <c r="AV954" s="14"/>
      <c r="AW954" s="14" t="s">
        <v>5423</v>
      </c>
      <c r="AX954" s="14" t="str">
        <f>_xlfn.XLOOKUP(B954,'[4]cell downs 18042026 17h'!$B:$B,'[4]cell downs 18042026 17h'!$B:$B,"")</f>
        <v/>
      </c>
      <c r="AY954" s="14" t="str">
        <f>_xlfn.XLOOKUP(B954,'[5]Cells Huawei 19042026 15h'!$B:$B,'[5]Cells Huawei 19042026 15h'!$B:$B,"")</f>
        <v/>
      </c>
      <c r="AZ954" s="105" t="str">
        <f>_xlfn.XLOOKUP(B954,'INCIDENT-04-23-2026'!E:E,'INCIDENT-04-23-2026'!F:F,"")</f>
        <v/>
      </c>
      <c r="BA954" s="105" t="str">
        <f>_xlfn.XLOOKUP(B954,'[6]Eneo 17H'!$C:$C,'[6]Eneo 17H'!$I:$I,"")</f>
        <v/>
      </c>
      <c r="BB954" s="105" t="str">
        <f>_xlfn.XLOOKUP(B954,[8]ALL!$B:$B,[8]ALL!$M:$M,"")</f>
        <v/>
      </c>
      <c r="BC954" s="105" t="str">
        <f>_xlfn.XLOOKUP(B954,'[6]Eneo 17H'!$C:$C,'[6]Eneo 17H'!$I:$I,"")</f>
        <v/>
      </c>
      <c r="BD954" s="105" t="str">
        <f>_xlfn.XLOOKUP(B954,'[7]Eneo 12H'!$C:$C,'[7]Eneo 12H'!$I:$I,"")</f>
        <v/>
      </c>
      <c r="BE954" s="105" t="s">
        <v>5423</v>
      </c>
    </row>
    <row r="955" spans="1:57" hidden="1" x14ac:dyDescent="0.3">
      <c r="A955" s="1" t="s">
        <v>2203</v>
      </c>
      <c r="B955" s="8" t="s">
        <v>2204</v>
      </c>
      <c r="C955" s="3" t="str">
        <f>_xlfn.XLOOKUP(B955,'[1]daily break down'!$D:$D,'[1]daily break down'!$E:$E,"")</f>
        <v>Yaounde</v>
      </c>
      <c r="D955" s="1" t="s">
        <v>21</v>
      </c>
      <c r="E955" s="1" t="s">
        <v>22</v>
      </c>
      <c r="F955" s="3" t="s">
        <v>37</v>
      </c>
      <c r="G955" s="1" t="s">
        <v>38</v>
      </c>
      <c r="H955" s="27" t="str">
        <f>_xlfn.XLOOKUP(B955,[2]CALCULATION!$B:$B,[2]CALCULATION!$H:$H,"")</f>
        <v>ZTE</v>
      </c>
      <c r="I955" s="23">
        <v>0</v>
      </c>
      <c r="J955" s="23">
        <v>0</v>
      </c>
      <c r="K955" s="23">
        <v>0.51894727380126937</v>
      </c>
      <c r="L955" s="23">
        <v>11.41191754201231</v>
      </c>
      <c r="M955" s="23">
        <v>0</v>
      </c>
      <c r="N955" s="23">
        <v>0</v>
      </c>
      <c r="O955" s="23">
        <v>1.2876926545159862E-2</v>
      </c>
      <c r="P955" s="103" t="s">
        <v>6554</v>
      </c>
      <c r="Q955" s="36" t="s">
        <v>5796</v>
      </c>
      <c r="R955" s="36"/>
      <c r="S955" s="35" t="str" cm="1">
        <f t="array" ref="S955">IFERROR(_xlfn.IFS(
U955="MPR ISSUE","PDH",
U955="BSS Hardware Issue","BSS",
U955="Sites strategiques, MLL, Pylone, etc.","ENVTECH",
U955="AKTIVCO DEFAUT GE &amp; POWER Cabinet","AKTIVCO",
U955="AKTIVCO Coupure ENEO &amp; Baisse de tension","AKTIVCO GRID ONLY",
U955="Coupure ENEO &amp; Baisse de tension","IHS GRID ONLY",
U955="Defaut GE &amp; POWER Cabinet","IHS",
U955="Sharing","Partners",
U955="Sites strategiques &amp; DataCenter","SST &amp; DC",
U955="Exclu","Exclu",
U955="SAT","SAT",
U955="SPARE-ISSUE","SPARE-ISSUE",
U955="Fiber CAmtel","TRANS_FO_CAMTEL",
U955="Fiber AOF","Fiber AOF",
U955="Projet OCM (HUAWEI)","TRAVAUX-HUAWEI",
U955="Projet OCM (NOKIA)","TRAVAUX-NOKIA",
U955="ACCESS-ISSUE","ACCESS-ISSUE",
U955="Projet OCM (ZTE, NOKIA, autres projets)","TRAVAUX OCM",
U955="No root CAuse","No root cause",
U955="ODU HS","PDH",
U955="IP &amp; VLAN","PDH",
U955="Warehouse HUAWEI","SPARE-ISSUE",
U955="SPARE-HS","SPARE-ISSUE",
U955="Power Telco","BSS",U955="no impacts","no impacts"
),"")</f>
        <v/>
      </c>
      <c r="T955" s="35" t="str" cm="1">
        <f t="array" ref="T955">IFERROR(_xlfn.IFS(
U955="MPR ISSUE","TX ISSUE",
U955="BSS Hardware Issue","RAN ISSUE",
U955="Sites strategiques, MLL, Pylone, etc.","ENVTECH",
U955="AKTIVCO DEFAUT GE &amp; POWER Cabinet","POWER ISSUE",
U955="AKTIVCO Coupure ENEO &amp; Baisse de tension","POWER ISSUE",
U955="Coupure ENEO &amp; Baisse de tension","POWER ISSUE",
U955="Defaut GE &amp; POWER Cabinet","POWER ISSUE",
U955="Sharing","POWER ISSUE",
U955="Sites strategiques &amp; DataCenter","POWER ISSUE",
U955="Exclu","Exclu",
U955="SAT","TX ISSUE",
U955="SPARE-ISSUE","SPARE-ISSUE",
U955="Fiber CAmtel","TX ISSUE",
U955="Fiber AOF","TX ISSUE",
U955="Projet OCM (HUAWEI)","TRAVAUX-HUAWEI",
U955="Projet OCM (NOKIA)","TRAVAUX -NOKIA",
U955="ACCESS-ISSUE","ACCESS-ISSUE",
U955="Projet OCM (ZTE, NOKIA, autres projets)","TRAVAUX OCM",
U955="No root CAuse","No root cause",
U955="ODU HS","TX ISSUE",
U955="IP &amp; VLAN","TX ISSUE",
U955="Warehouse HUAWEI","SPARE-ISSUE",
U955="SPARE-HS","SPARE-ISSUE",
U955="Power Telco","RAN ISSUE",U955="no impacts","no impacts"
),"")</f>
        <v/>
      </c>
      <c r="U955" s="28"/>
      <c r="V955" s="35" t="str" cm="1">
        <f t="array" ref="V955">IFERROR(_xlfn.IFS(
U955="MPR ISSUE","ACTIVE",
U955="BSS Hardware Issue","ACTIVE",
U955="Sites strategiques, MLL, Pylone, etc.","PASSIVE",
U955="AKTIVCO DEFAUT GE &amp; POWER Cabinet","PASSIVE",
U955="AKTIVCO Coupure ENEO &amp; Baisse de tension","PASSIVE",
U955="Coupure ENEO &amp; Baisse de tension","PASSIVE",
U955="Defaut GE &amp; POWER Cabinet","PASSIVE",
U955="Sharing","PASSIVE",
U955="Sites strategiques &amp; DataCenter","PASSIVE",
U955="Exclu","Exclu",
U955="SAT","ACTIVE",
U955="SPARE-ISSUE","SPARE-ISSUE",
U955="Fiber CAmtel","ACTIVE",
U955="Fiber AOF","ACTIVE",
U955="Projet OCM (HUAWEI)","PLANNED WORKS",
U955="Projet OCM (NOKIA)","PLANNED WORKS",
U955="ACCESS-ISSUE","ACCESS-ISSUE",
U955="Projet OCM (ZTE, NOKIA, autres projets)","PLANNED WORKS",
U955="No root CAuse","No root cause",
U955="ODU HS","ACTIVE",
U955="IP &amp; VLAN","ACTIVE",
U955="Warehouse HUAWEI","SPARE-ISSUE",
U955="SPARE-HS","SPARE-ISSUE",
U955="Power Telco","ACTIVE",U955="no impacts","no impacts"
),"")</f>
        <v/>
      </c>
      <c r="W955" s="102"/>
      <c r="X955" s="102"/>
      <c r="Y955" s="102"/>
      <c r="Z955" s="102"/>
      <c r="AA955" s="102"/>
      <c r="AB955" s="104" t="s">
        <v>5423</v>
      </c>
      <c r="AC955" s="9"/>
      <c r="AD955" s="9"/>
      <c r="AE955" s="7" t="s">
        <v>5423</v>
      </c>
      <c r="AF955" s="6"/>
      <c r="AG955" s="7"/>
      <c r="AH955" s="3" t="s">
        <v>5423</v>
      </c>
      <c r="AI955" s="18" t="s">
        <v>5423</v>
      </c>
      <c r="AJ955" s="18" t="s">
        <v>5423</v>
      </c>
      <c r="AK955" s="18" t="s">
        <v>5423</v>
      </c>
      <c r="AL955" s="18" t="s">
        <v>5423</v>
      </c>
      <c r="AM955" s="18" t="s">
        <v>5423</v>
      </c>
      <c r="AN955" s="18" t="s">
        <v>5423</v>
      </c>
      <c r="AO955" s="18" t="s">
        <v>5423</v>
      </c>
      <c r="AP955" s="18" t="s">
        <v>5423</v>
      </c>
      <c r="AQ955" s="18" t="s">
        <v>5423</v>
      </c>
      <c r="AR955" s="18" t="s">
        <v>5423</v>
      </c>
      <c r="AS955" s="18" t="s">
        <v>5423</v>
      </c>
      <c r="AT955" s="18" t="s">
        <v>5423</v>
      </c>
      <c r="AU955" s="9" t="s">
        <v>5423</v>
      </c>
      <c r="AV955" s="14"/>
      <c r="AW955" s="14" t="s">
        <v>5423</v>
      </c>
      <c r="AX955" s="14" t="str">
        <f>_xlfn.XLOOKUP(B955,'[4]cell downs 18042026 17h'!$B:$B,'[4]cell downs 18042026 17h'!$B:$B,"")</f>
        <v/>
      </c>
      <c r="AY955" s="14" t="str">
        <f>_xlfn.XLOOKUP(B955,'[5]Cells Huawei 19042026 15h'!$B:$B,'[5]Cells Huawei 19042026 15h'!$B:$B,"")</f>
        <v/>
      </c>
      <c r="AZ955" s="105" t="str">
        <f>_xlfn.XLOOKUP(B955,'INCIDENT-04-23-2026'!E:E,'INCIDENT-04-23-2026'!F:F,"")</f>
        <v/>
      </c>
      <c r="BA955" s="105" t="str">
        <f>_xlfn.XLOOKUP(B955,'[6]Eneo 17H'!$C:$C,'[6]Eneo 17H'!$I:$I,"")</f>
        <v/>
      </c>
      <c r="BB955" s="105" t="str">
        <f>_xlfn.XLOOKUP(B955,[8]ALL!$B:$B,[8]ALL!$M:$M,"")</f>
        <v/>
      </c>
      <c r="BC955" s="105" t="str">
        <f>_xlfn.XLOOKUP(B955,'[6]Eneo 17H'!$C:$C,'[6]Eneo 17H'!$I:$I,"")</f>
        <v/>
      </c>
      <c r="BD955" s="105" t="str">
        <f>_xlfn.XLOOKUP(B955,'[7]Eneo 12H'!$C:$C,'[7]Eneo 12H'!$I:$I,"")</f>
        <v/>
      </c>
      <c r="BE955" s="105" t="s">
        <v>7251</v>
      </c>
    </row>
    <row r="956" spans="1:57" hidden="1" x14ac:dyDescent="0.3">
      <c r="A956" s="1" t="s">
        <v>3040</v>
      </c>
      <c r="B956" s="16" t="s">
        <v>3041</v>
      </c>
      <c r="C956" s="3" t="str">
        <f>_xlfn.XLOOKUP(B956,'[1]daily break down'!$D:$D,'[1]daily break down'!$E:$E,"")</f>
        <v>Douala</v>
      </c>
      <c r="D956" s="1"/>
      <c r="E956" s="1"/>
      <c r="F956" s="3" t="s">
        <v>31</v>
      </c>
      <c r="G956" s="1" t="s">
        <v>32</v>
      </c>
      <c r="H956" s="27" t="str">
        <f>_xlfn.XLOOKUP(B956,[2]CALCULATION!$B:$B,[2]CALCULATION!$H:$H,"")</f>
        <v>ZTE</v>
      </c>
      <c r="I956" s="23">
        <v>0</v>
      </c>
      <c r="J956" s="23">
        <v>0</v>
      </c>
      <c r="K956" s="23">
        <v>0.46028770121535356</v>
      </c>
      <c r="L956" s="23">
        <v>0</v>
      </c>
      <c r="M956" s="23">
        <v>0</v>
      </c>
      <c r="N956" s="23">
        <v>0</v>
      </c>
      <c r="O956" s="23">
        <v>0</v>
      </c>
      <c r="P956" s="103" t="s">
        <v>6554</v>
      </c>
      <c r="Q956" s="36" t="s">
        <v>5796</v>
      </c>
      <c r="R956" s="36"/>
      <c r="S956" s="35" t="str" cm="1">
        <f t="array" ref="S956">IFERROR(_xlfn.IFS(
U956="MPR ISSUE","PDH",
U956="BSS Hardware Issue","BSS",
U956="Sites strategiques, MLL, Pylone, etc.","ENVTECH",
U956="AKTIVCO DEFAUT GE &amp; POWER Cabinet","AKTIVCO",
U956="AKTIVCO Coupure ENEO &amp; Baisse de tension","AKTIVCO GRID ONLY",
U956="Coupure ENEO &amp; Baisse de tension","IHS GRID ONLY",
U956="Defaut GE &amp; POWER Cabinet","IHS",
U956="Sharing","Partners",
U956="Sites strategiques &amp; DataCenter","SST &amp; DC",
U956="Exclu","Exclu",
U956="SAT","SAT",
U956="SPARE-ISSUE","SPARE-ISSUE",
U956="Fiber CAmtel","TRANS_FO_CAMTEL",
U956="Fiber AOF","Fiber AOF",
U956="Projet OCM (HUAWEI)","TRAVAUX-HUAWEI",
U956="Projet OCM (NOKIA)","TRAVAUX-NOKIA",
U956="ACCESS-ISSUE","ACCESS-ISSUE",
U956="Projet OCM (ZTE, NOKIA, autres projets)","TRAVAUX OCM",
U956="No root CAuse","No root cause",
U956="ODU HS","PDH",
U956="IP &amp; VLAN","PDH",
U956="Warehouse HUAWEI","SPARE-ISSUE",
U956="SPARE-HS","SPARE-ISSUE",
U956="Power Telco","BSS",U956="no impacts","no impacts"
),"")</f>
        <v/>
      </c>
      <c r="T956" s="35" t="str" cm="1">
        <f t="array" ref="T956">IFERROR(_xlfn.IFS(
U956="MPR ISSUE","TX ISSUE",
U956="BSS Hardware Issue","RAN ISSUE",
U956="Sites strategiques, MLL, Pylone, etc.","ENVTECH",
U956="AKTIVCO DEFAUT GE &amp; POWER Cabinet","POWER ISSUE",
U956="AKTIVCO Coupure ENEO &amp; Baisse de tension","POWER ISSUE",
U956="Coupure ENEO &amp; Baisse de tension","POWER ISSUE",
U956="Defaut GE &amp; POWER Cabinet","POWER ISSUE",
U956="Sharing","POWER ISSUE",
U956="Sites strategiques &amp; DataCenter","POWER ISSUE",
U956="Exclu","Exclu",
U956="SAT","TX ISSUE",
U956="SPARE-ISSUE","SPARE-ISSUE",
U956="Fiber CAmtel","TX ISSUE",
U956="Fiber AOF","TX ISSUE",
U956="Projet OCM (HUAWEI)","TRAVAUX-HUAWEI",
U956="Projet OCM (NOKIA)","TRAVAUX -NOKIA",
U956="ACCESS-ISSUE","ACCESS-ISSUE",
U956="Projet OCM (ZTE, NOKIA, autres projets)","TRAVAUX OCM",
U956="No root CAuse","No root cause",
U956="ODU HS","TX ISSUE",
U956="IP &amp; VLAN","TX ISSUE",
U956="Warehouse HUAWEI","SPARE-ISSUE",
U956="SPARE-HS","SPARE-ISSUE",
U956="Power Telco","RAN ISSUE",U956="no impacts","no impacts"
),"")</f>
        <v/>
      </c>
      <c r="U956" s="28"/>
      <c r="V956" s="35" t="str" cm="1">
        <f t="array" ref="V956">IFERROR(_xlfn.IFS(
U956="MPR ISSUE","ACTIVE",
U956="BSS Hardware Issue","ACTIVE",
U956="Sites strategiques, MLL, Pylone, etc.","PASSIVE",
U956="AKTIVCO DEFAUT GE &amp; POWER Cabinet","PASSIVE",
U956="AKTIVCO Coupure ENEO &amp; Baisse de tension","PASSIVE",
U956="Coupure ENEO &amp; Baisse de tension","PASSIVE",
U956="Defaut GE &amp; POWER Cabinet","PASSIVE",
U956="Sharing","PASSIVE",
U956="Sites strategiques &amp; DataCenter","PASSIVE",
U956="Exclu","Exclu",
U956="SAT","ACTIVE",
U956="SPARE-ISSUE","SPARE-ISSUE",
U956="Fiber CAmtel","ACTIVE",
U956="Fiber AOF","ACTIVE",
U956="Projet OCM (HUAWEI)","PLANNED WORKS",
U956="Projet OCM (NOKIA)","PLANNED WORKS",
U956="ACCESS-ISSUE","ACCESS-ISSUE",
U956="Projet OCM (ZTE, NOKIA, autres projets)","PLANNED WORKS",
U956="No root CAuse","No root cause",
U956="ODU HS","ACTIVE",
U956="IP &amp; VLAN","ACTIVE",
U956="Warehouse HUAWEI","SPARE-ISSUE",
U956="SPARE-HS","SPARE-ISSUE",
U956="Power Telco","ACTIVE",U956="no impacts","no impacts"
),"")</f>
        <v/>
      </c>
      <c r="W956" s="102"/>
      <c r="X956" s="102"/>
      <c r="Y956" s="102"/>
      <c r="Z956" s="102"/>
      <c r="AA956" s="102"/>
      <c r="AB956" s="104" t="s">
        <v>5423</v>
      </c>
      <c r="AC956" s="9"/>
      <c r="AD956" s="9"/>
      <c r="AE956" s="7" t="s">
        <v>5423</v>
      </c>
      <c r="AF956" s="6"/>
      <c r="AG956" s="7"/>
      <c r="AH956" s="3" t="s">
        <v>5423</v>
      </c>
      <c r="AI956" s="18" t="s">
        <v>5423</v>
      </c>
      <c r="AJ956" s="18" t="s">
        <v>5423</v>
      </c>
      <c r="AK956" s="18" t="s">
        <v>5423</v>
      </c>
      <c r="AL956" s="18" t="s">
        <v>5423</v>
      </c>
      <c r="AM956" s="18" t="s">
        <v>5423</v>
      </c>
      <c r="AN956" s="18" t="s">
        <v>5423</v>
      </c>
      <c r="AO956" s="18" t="s">
        <v>5423</v>
      </c>
      <c r="AP956" s="18" t="s">
        <v>5423</v>
      </c>
      <c r="AQ956" s="18" t="s">
        <v>5423</v>
      </c>
      <c r="AR956" s="18" t="s">
        <v>5423</v>
      </c>
      <c r="AS956" s="18" t="s">
        <v>5423</v>
      </c>
      <c r="AT956" s="18" t="s">
        <v>5423</v>
      </c>
      <c r="AU956" s="9" t="s">
        <v>5423</v>
      </c>
      <c r="AV956" s="14"/>
      <c r="AW956" s="14" t="s">
        <v>5423</v>
      </c>
      <c r="AX956" s="14" t="str">
        <f>_xlfn.XLOOKUP(B956,'[4]cell downs 18042026 17h'!$B:$B,'[4]cell downs 18042026 17h'!$B:$B,"")</f>
        <v/>
      </c>
      <c r="AY956" s="14" t="str">
        <f>_xlfn.XLOOKUP(B956,'[5]Cells Huawei 19042026 15h'!$B:$B,'[5]Cells Huawei 19042026 15h'!$B:$B,"")</f>
        <v/>
      </c>
      <c r="AZ956" s="105" t="str">
        <f>_xlfn.XLOOKUP(B956,'INCIDENT-04-23-2026'!E:E,'INCIDENT-04-23-2026'!F:F,"")</f>
        <v/>
      </c>
      <c r="BA956" s="105" t="str">
        <f>_xlfn.XLOOKUP(B956,'[6]Eneo 17H'!$C:$C,'[6]Eneo 17H'!$I:$I,"")</f>
        <v/>
      </c>
      <c r="BB956" s="105" t="str">
        <f>_xlfn.XLOOKUP(B956,[8]ALL!$B:$B,[8]ALL!$M:$M,"")</f>
        <v/>
      </c>
      <c r="BC956" s="105" t="str">
        <f>_xlfn.XLOOKUP(B956,'[6]Eneo 17H'!$C:$C,'[6]Eneo 17H'!$I:$I,"")</f>
        <v/>
      </c>
      <c r="BD956" s="105" t="str">
        <f>_xlfn.XLOOKUP(B956,'[7]Eneo 12H'!$C:$C,'[7]Eneo 12H'!$I:$I,"")</f>
        <v/>
      </c>
      <c r="BE956" s="105" t="s">
        <v>5423</v>
      </c>
    </row>
    <row r="957" spans="1:57" hidden="1" x14ac:dyDescent="0.3">
      <c r="A957" s="1" t="s">
        <v>4706</v>
      </c>
      <c r="B957" s="8" t="s">
        <v>4707</v>
      </c>
      <c r="C957" s="3" t="str">
        <f>_xlfn.XLOOKUP(B957,'[1]daily break down'!$D:$D,'[1]daily break down'!$E:$E,"")</f>
        <v>CENTRE</v>
      </c>
      <c r="D957" s="1" t="s">
        <v>11</v>
      </c>
      <c r="E957" s="1" t="s">
        <v>12</v>
      </c>
      <c r="F957" s="3" t="s">
        <v>37</v>
      </c>
      <c r="G957" s="1" t="s">
        <v>1516</v>
      </c>
      <c r="H957" s="27" t="str">
        <f>_xlfn.XLOOKUP(B957,[2]CALCULATION!$B:$B,[2]CALCULATION!$H:$H,"")</f>
        <v>ZTE</v>
      </c>
      <c r="I957" s="23">
        <v>0</v>
      </c>
      <c r="J957" s="23">
        <v>0</v>
      </c>
      <c r="K957" s="23">
        <v>0.41680578027754239</v>
      </c>
      <c r="L957" s="23">
        <v>0.10340778408426148</v>
      </c>
      <c r="M957" s="23">
        <v>0</v>
      </c>
      <c r="N957" s="23">
        <v>0</v>
      </c>
      <c r="O957" s="23">
        <v>0</v>
      </c>
      <c r="P957" s="103" t="s">
        <v>6554</v>
      </c>
      <c r="Q957" s="36" t="s">
        <v>5796</v>
      </c>
      <c r="R957" s="36"/>
      <c r="S957" s="35" t="str" cm="1">
        <f t="array" ref="S957">IFERROR(_xlfn.IFS(
U957="MPR ISSUE","PDH",
U957="BSS Hardware Issue","BSS",
U957="Sites strategiques, MLL, Pylone, etc.","ENVTECH",
U957="AKTIVCO DEFAUT GE &amp; POWER Cabinet","AKTIVCO",
U957="AKTIVCO Coupure ENEO &amp; Baisse de tension","AKTIVCO GRID ONLY",
U957="Coupure ENEO &amp; Baisse de tension","IHS GRID ONLY",
U957="Defaut GE &amp; POWER Cabinet","IHS",
U957="Sharing","Partners",
U957="Sites strategiques &amp; DataCenter","SST &amp; DC",
U957="Exclu","Exclu",
U957="SAT","SAT",
U957="SPARE-ISSUE","SPARE-ISSUE",
U957="Fiber CAmtel","TRANS_FO_CAMTEL",
U957="Fiber AOF","Fiber AOF",
U957="Projet OCM (HUAWEI)","TRAVAUX-HUAWEI",
U957="Projet OCM (NOKIA)","TRAVAUX-NOKIA",
U957="ACCESS-ISSUE","ACCESS-ISSUE",
U957="Projet OCM (ZTE, NOKIA, autres projets)","TRAVAUX OCM",
U957="No root CAuse","No root cause",
U957="ODU HS","PDH",
U957="IP &amp; VLAN","PDH",
U957="Warehouse HUAWEI","SPARE-ISSUE",
U957="SPARE-HS","SPARE-ISSUE",
U957="Power Telco","BSS",U957="no impacts","no impacts"
),"")</f>
        <v/>
      </c>
      <c r="T957" s="35" t="str" cm="1">
        <f t="array" ref="T957">IFERROR(_xlfn.IFS(
U957="MPR ISSUE","TX ISSUE",
U957="BSS Hardware Issue","RAN ISSUE",
U957="Sites strategiques, MLL, Pylone, etc.","ENVTECH",
U957="AKTIVCO DEFAUT GE &amp; POWER Cabinet","POWER ISSUE",
U957="AKTIVCO Coupure ENEO &amp; Baisse de tension","POWER ISSUE",
U957="Coupure ENEO &amp; Baisse de tension","POWER ISSUE",
U957="Defaut GE &amp; POWER Cabinet","POWER ISSUE",
U957="Sharing","POWER ISSUE",
U957="Sites strategiques &amp; DataCenter","POWER ISSUE",
U957="Exclu","Exclu",
U957="SAT","TX ISSUE",
U957="SPARE-ISSUE","SPARE-ISSUE",
U957="Fiber CAmtel","TX ISSUE",
U957="Fiber AOF","TX ISSUE",
U957="Projet OCM (HUAWEI)","TRAVAUX-HUAWEI",
U957="Projet OCM (NOKIA)","TRAVAUX -NOKIA",
U957="ACCESS-ISSUE","ACCESS-ISSUE",
U957="Projet OCM (ZTE, NOKIA, autres projets)","TRAVAUX OCM",
U957="No root CAuse","No root cause",
U957="ODU HS","TX ISSUE",
U957="IP &amp; VLAN","TX ISSUE",
U957="Warehouse HUAWEI","SPARE-ISSUE",
U957="SPARE-HS","SPARE-ISSUE",
U957="Power Telco","RAN ISSUE",U957="no impacts","no impacts"
),"")</f>
        <v/>
      </c>
      <c r="U957" s="28"/>
      <c r="V957" s="35" t="str" cm="1">
        <f t="array" ref="V957">IFERROR(_xlfn.IFS(
U957="MPR ISSUE","ACTIVE",
U957="BSS Hardware Issue","ACTIVE",
U957="Sites strategiques, MLL, Pylone, etc.","PASSIVE",
U957="AKTIVCO DEFAUT GE &amp; POWER Cabinet","PASSIVE",
U957="AKTIVCO Coupure ENEO &amp; Baisse de tension","PASSIVE",
U957="Coupure ENEO &amp; Baisse de tension","PASSIVE",
U957="Defaut GE &amp; POWER Cabinet","PASSIVE",
U957="Sharing","PASSIVE",
U957="Sites strategiques &amp; DataCenter","PASSIVE",
U957="Exclu","Exclu",
U957="SAT","ACTIVE",
U957="SPARE-ISSUE","SPARE-ISSUE",
U957="Fiber CAmtel","ACTIVE",
U957="Fiber AOF","ACTIVE",
U957="Projet OCM (HUAWEI)","PLANNED WORKS",
U957="Projet OCM (NOKIA)","PLANNED WORKS",
U957="ACCESS-ISSUE","ACCESS-ISSUE",
U957="Projet OCM (ZTE, NOKIA, autres projets)","PLANNED WORKS",
U957="No root CAuse","No root cause",
U957="ODU HS","ACTIVE",
U957="IP &amp; VLAN","ACTIVE",
U957="Warehouse HUAWEI","SPARE-ISSUE",
U957="SPARE-HS","SPARE-ISSUE",
U957="Power Telco","ACTIVE",U957="no impacts","no impacts"
),"")</f>
        <v/>
      </c>
      <c r="W957" s="102"/>
      <c r="X957" s="102"/>
      <c r="Y957" s="102"/>
      <c r="Z957" s="102"/>
      <c r="AA957" s="102"/>
      <c r="AB957" s="104" t="s">
        <v>5423</v>
      </c>
      <c r="AC957" s="9"/>
      <c r="AD957" s="9"/>
      <c r="AE957" s="7" t="s">
        <v>5423</v>
      </c>
      <c r="AF957" s="6"/>
      <c r="AG957" s="7"/>
      <c r="AH957" s="3" t="s">
        <v>5423</v>
      </c>
      <c r="AI957" s="18" t="s">
        <v>5423</v>
      </c>
      <c r="AJ957" s="18" t="s">
        <v>5423</v>
      </c>
      <c r="AK957" s="18" t="s">
        <v>5423</v>
      </c>
      <c r="AL957" s="18" t="s">
        <v>5423</v>
      </c>
      <c r="AM957" s="18" t="s">
        <v>5423</v>
      </c>
      <c r="AN957" s="18" t="s">
        <v>5423</v>
      </c>
      <c r="AO957" s="18" t="s">
        <v>5423</v>
      </c>
      <c r="AP957" s="18" t="s">
        <v>5423</v>
      </c>
      <c r="AQ957" s="18" t="s">
        <v>5423</v>
      </c>
      <c r="AR957" s="18" t="s">
        <v>5423</v>
      </c>
      <c r="AS957" s="18" t="s">
        <v>5423</v>
      </c>
      <c r="AT957" s="18" t="s">
        <v>5423</v>
      </c>
      <c r="AU957" s="9" t="s">
        <v>5423</v>
      </c>
      <c r="AV957" s="14"/>
      <c r="AW957" s="14" t="s">
        <v>5423</v>
      </c>
      <c r="AX957" s="14" t="str">
        <f>_xlfn.XLOOKUP(B957,'[4]cell downs 18042026 17h'!$B:$B,'[4]cell downs 18042026 17h'!$B:$B,"")</f>
        <v/>
      </c>
      <c r="AY957" s="14" t="str">
        <f>_xlfn.XLOOKUP(B957,'[5]Cells Huawei 19042026 15h'!$B:$B,'[5]Cells Huawei 19042026 15h'!$B:$B,"")</f>
        <v/>
      </c>
      <c r="AZ957" s="105" t="str">
        <f>_xlfn.XLOOKUP(B957,'INCIDENT-04-23-2026'!E:E,'INCIDENT-04-23-2026'!F:F,"")</f>
        <v/>
      </c>
      <c r="BA957" s="105" t="str">
        <f>_xlfn.XLOOKUP(B957,'[6]Eneo 17H'!$C:$C,'[6]Eneo 17H'!$I:$I,"")</f>
        <v/>
      </c>
      <c r="BB957" s="105" t="str">
        <f>_xlfn.XLOOKUP(B957,[8]ALL!$B:$B,[8]ALL!$M:$M,"")</f>
        <v/>
      </c>
      <c r="BC957" s="105" t="str">
        <f>_xlfn.XLOOKUP(B957,'[6]Eneo 17H'!$C:$C,'[6]Eneo 17H'!$I:$I,"")</f>
        <v/>
      </c>
      <c r="BD957" s="105" t="str">
        <f>_xlfn.XLOOKUP(B957,'[7]Eneo 12H'!$C:$C,'[7]Eneo 12H'!$I:$I,"")</f>
        <v/>
      </c>
      <c r="BE957" s="105" t="s">
        <v>7252</v>
      </c>
    </row>
    <row r="958" spans="1:57" hidden="1" x14ac:dyDescent="0.3">
      <c r="A958" s="1" t="s">
        <v>4436</v>
      </c>
      <c r="B958" s="8" t="s">
        <v>4437</v>
      </c>
      <c r="C958" s="3" t="str">
        <f>_xlfn.XLOOKUP(B958,'[1]daily break down'!$D:$D,'[1]daily break down'!$E:$E,"")</f>
        <v>Douala</v>
      </c>
      <c r="D958" s="1"/>
      <c r="E958" s="1"/>
      <c r="F958" s="3" t="s">
        <v>31</v>
      </c>
      <c r="G958" s="1" t="s">
        <v>32</v>
      </c>
      <c r="H958" s="27" t="str">
        <f>_xlfn.XLOOKUP(B958,[2]CALCULATION!$B:$B,[2]CALCULATION!$H:$H,"")</f>
        <v>ZTE</v>
      </c>
      <c r="I958" s="23">
        <v>0</v>
      </c>
      <c r="J958" s="23">
        <v>0</v>
      </c>
      <c r="K958" s="23">
        <v>0.38200954248030305</v>
      </c>
      <c r="L958" s="23">
        <v>0</v>
      </c>
      <c r="M958" s="23">
        <v>0</v>
      </c>
      <c r="N958" s="23">
        <v>0</v>
      </c>
      <c r="O958" s="23">
        <v>0</v>
      </c>
      <c r="P958" s="103" t="s">
        <v>6554</v>
      </c>
      <c r="Q958" s="36" t="s">
        <v>5796</v>
      </c>
      <c r="R958" s="36"/>
      <c r="S958" s="35" t="str" cm="1">
        <f t="array" ref="S958">IFERROR(_xlfn.IFS(
U958="MPR ISSUE","PDH",
U958="BSS Hardware Issue","BSS",
U958="Sites strategiques, MLL, Pylone, etc.","ENVTECH",
U958="AKTIVCO DEFAUT GE &amp; POWER Cabinet","AKTIVCO",
U958="AKTIVCO Coupure ENEO &amp; Baisse de tension","AKTIVCO GRID ONLY",
U958="Coupure ENEO &amp; Baisse de tension","IHS GRID ONLY",
U958="Defaut GE &amp; POWER Cabinet","IHS",
U958="Sharing","Partners",
U958="Sites strategiques &amp; DataCenter","SST &amp; DC",
U958="Exclu","Exclu",
U958="SAT","SAT",
U958="SPARE-ISSUE","SPARE-ISSUE",
U958="Fiber CAmtel","TRANS_FO_CAMTEL",
U958="Fiber AOF","Fiber AOF",
U958="Projet OCM (HUAWEI)","TRAVAUX-HUAWEI",
U958="Projet OCM (NOKIA)","TRAVAUX-NOKIA",
U958="ACCESS-ISSUE","ACCESS-ISSUE",
U958="Projet OCM (ZTE, NOKIA, autres projets)","TRAVAUX OCM",
U958="No root CAuse","No root cause",
U958="ODU HS","PDH",
U958="IP &amp; VLAN","PDH",
U958="Warehouse HUAWEI","SPARE-ISSUE",
U958="SPARE-HS","SPARE-ISSUE",
U958="Power Telco","BSS",U958="no impacts","no impacts"
),"")</f>
        <v/>
      </c>
      <c r="T958" s="35" t="str" cm="1">
        <f t="array" ref="T958">IFERROR(_xlfn.IFS(
U958="MPR ISSUE","TX ISSUE",
U958="BSS Hardware Issue","RAN ISSUE",
U958="Sites strategiques, MLL, Pylone, etc.","ENVTECH",
U958="AKTIVCO DEFAUT GE &amp; POWER Cabinet","POWER ISSUE",
U958="AKTIVCO Coupure ENEO &amp; Baisse de tension","POWER ISSUE",
U958="Coupure ENEO &amp; Baisse de tension","POWER ISSUE",
U958="Defaut GE &amp; POWER Cabinet","POWER ISSUE",
U958="Sharing","POWER ISSUE",
U958="Sites strategiques &amp; DataCenter","POWER ISSUE",
U958="Exclu","Exclu",
U958="SAT","TX ISSUE",
U958="SPARE-ISSUE","SPARE-ISSUE",
U958="Fiber CAmtel","TX ISSUE",
U958="Fiber AOF","TX ISSUE",
U958="Projet OCM (HUAWEI)","TRAVAUX-HUAWEI",
U958="Projet OCM (NOKIA)","TRAVAUX -NOKIA",
U958="ACCESS-ISSUE","ACCESS-ISSUE",
U958="Projet OCM (ZTE, NOKIA, autres projets)","TRAVAUX OCM",
U958="No root CAuse","No root cause",
U958="ODU HS","TX ISSUE",
U958="IP &amp; VLAN","TX ISSUE",
U958="Warehouse HUAWEI","SPARE-ISSUE",
U958="SPARE-HS","SPARE-ISSUE",
U958="Power Telco","RAN ISSUE",U958="no impacts","no impacts"
),"")</f>
        <v/>
      </c>
      <c r="U958" s="28"/>
      <c r="V958" s="35" t="str" cm="1">
        <f t="array" ref="V958">IFERROR(_xlfn.IFS(
U958="MPR ISSUE","ACTIVE",
U958="BSS Hardware Issue","ACTIVE",
U958="Sites strategiques, MLL, Pylone, etc.","PASSIVE",
U958="AKTIVCO DEFAUT GE &amp; POWER Cabinet","PASSIVE",
U958="AKTIVCO Coupure ENEO &amp; Baisse de tension","PASSIVE",
U958="Coupure ENEO &amp; Baisse de tension","PASSIVE",
U958="Defaut GE &amp; POWER Cabinet","PASSIVE",
U958="Sharing","PASSIVE",
U958="Sites strategiques &amp; DataCenter","PASSIVE",
U958="Exclu","Exclu",
U958="SAT","ACTIVE",
U958="SPARE-ISSUE","SPARE-ISSUE",
U958="Fiber CAmtel","ACTIVE",
U958="Fiber AOF","ACTIVE",
U958="Projet OCM (HUAWEI)","PLANNED WORKS",
U958="Projet OCM (NOKIA)","PLANNED WORKS",
U958="ACCESS-ISSUE","ACCESS-ISSUE",
U958="Projet OCM (ZTE, NOKIA, autres projets)","PLANNED WORKS",
U958="No root CAuse","No root cause",
U958="ODU HS","ACTIVE",
U958="IP &amp; VLAN","ACTIVE",
U958="Warehouse HUAWEI","SPARE-ISSUE",
U958="SPARE-HS","SPARE-ISSUE",
U958="Power Telco","ACTIVE",U958="no impacts","no impacts"
),"")</f>
        <v/>
      </c>
      <c r="W958" s="102"/>
      <c r="X958" s="102"/>
      <c r="Y958" s="102"/>
      <c r="Z958" s="102"/>
      <c r="AA958" s="102"/>
      <c r="AB958" s="104" t="s">
        <v>5423</v>
      </c>
      <c r="AC958" s="9"/>
      <c r="AD958" s="9"/>
      <c r="AE958" s="7" t="s">
        <v>5423</v>
      </c>
      <c r="AF958" s="6"/>
      <c r="AG958" s="7"/>
      <c r="AH958" s="3" t="s">
        <v>5423</v>
      </c>
      <c r="AI958" s="18" t="s">
        <v>5423</v>
      </c>
      <c r="AJ958" s="18" t="s">
        <v>5423</v>
      </c>
      <c r="AK958" s="18" t="s">
        <v>5423</v>
      </c>
      <c r="AL958" s="18" t="s">
        <v>5423</v>
      </c>
      <c r="AM958" s="18" t="s">
        <v>5423</v>
      </c>
      <c r="AN958" s="18" t="s">
        <v>5423</v>
      </c>
      <c r="AO958" s="18" t="s">
        <v>5423</v>
      </c>
      <c r="AP958" s="18" t="s">
        <v>5423</v>
      </c>
      <c r="AQ958" s="18" t="s">
        <v>5423</v>
      </c>
      <c r="AR958" s="18" t="s">
        <v>5423</v>
      </c>
      <c r="AS958" s="18" t="s">
        <v>5423</v>
      </c>
      <c r="AT958" s="18" t="s">
        <v>5423</v>
      </c>
      <c r="AU958" s="9" t="s">
        <v>5423</v>
      </c>
      <c r="AV958" s="14"/>
      <c r="AW958" s="14" t="s">
        <v>5423</v>
      </c>
      <c r="AX958" s="14" t="str">
        <f>_xlfn.XLOOKUP(B958,'[4]cell downs 18042026 17h'!$B:$B,'[4]cell downs 18042026 17h'!$B:$B,"")</f>
        <v/>
      </c>
      <c r="AY958" s="14" t="str">
        <f>_xlfn.XLOOKUP(B958,'[5]Cells Huawei 19042026 15h'!$B:$B,'[5]Cells Huawei 19042026 15h'!$B:$B,"")</f>
        <v/>
      </c>
      <c r="AZ958" s="105" t="str">
        <f>_xlfn.XLOOKUP(B958,'INCIDENT-04-23-2026'!E:E,'INCIDENT-04-23-2026'!F:F,"")</f>
        <v/>
      </c>
      <c r="BA958" s="105" t="str">
        <f>_xlfn.XLOOKUP(B958,'[6]Eneo 17H'!$C:$C,'[6]Eneo 17H'!$I:$I,"")</f>
        <v/>
      </c>
      <c r="BB958" s="105" t="str">
        <f>_xlfn.XLOOKUP(B958,[8]ALL!$B:$B,[8]ALL!$M:$M,"")</f>
        <v/>
      </c>
      <c r="BC958" s="105" t="str">
        <f>_xlfn.XLOOKUP(B958,'[6]Eneo 17H'!$C:$C,'[6]Eneo 17H'!$I:$I,"")</f>
        <v/>
      </c>
      <c r="BD958" s="105" t="str">
        <f>_xlfn.XLOOKUP(B958,'[7]Eneo 12H'!$C:$C,'[7]Eneo 12H'!$I:$I,"")</f>
        <v/>
      </c>
      <c r="BE958" s="105" t="s">
        <v>5423</v>
      </c>
    </row>
    <row r="959" spans="1:57" hidden="1" x14ac:dyDescent="0.3">
      <c r="A959" s="1" t="s">
        <v>3772</v>
      </c>
      <c r="B959" s="8" t="s">
        <v>3773</v>
      </c>
      <c r="C959" s="3" t="str">
        <f>_xlfn.XLOOKUP(B959,'[1]daily break down'!$D:$D,'[1]daily break down'!$E:$E,"")</f>
        <v>EXTREME-NORD</v>
      </c>
      <c r="D959" s="1" t="s">
        <v>11</v>
      </c>
      <c r="E959" s="1" t="s">
        <v>12</v>
      </c>
      <c r="F959" s="3" t="s">
        <v>55</v>
      </c>
      <c r="G959" s="1" t="s">
        <v>185</v>
      </c>
      <c r="H959" s="25" t="str">
        <f>_xlfn.XLOOKUP(B959,[2]CALCULATION!$B:$B,[2]CALCULATION!$H:$H,"")</f>
        <v>Huawei</v>
      </c>
      <c r="I959" s="23">
        <v>0.19074616260454924</v>
      </c>
      <c r="J959" s="23">
        <v>0.46886637388602098</v>
      </c>
      <c r="K959" s="23">
        <v>0.19472338506932857</v>
      </c>
      <c r="L959" s="23">
        <v>0.49886497561588089</v>
      </c>
      <c r="M959" s="23">
        <v>0</v>
      </c>
      <c r="N959" s="23">
        <v>0</v>
      </c>
      <c r="O959" s="23">
        <v>0</v>
      </c>
      <c r="P959" s="103" t="s">
        <v>6554</v>
      </c>
      <c r="Q959" s="36" t="s">
        <v>6552</v>
      </c>
      <c r="R959" s="36"/>
      <c r="S959" s="35" t="str" cm="1">
        <f t="array" ref="S959">IFERROR(_xlfn.IFS(
U959="MPR ISSUE","PDH",
U959="BSS Hardware Issue","BSS",
U959="Sites strategiques, MLL, Pylone, etc.","ENVTECH",
U959="AKTIVCO DEFAUT GE &amp; POWER Cabinet","AKTIVCO",
U959="AKTIVCO Coupure ENEO &amp; Baisse de tension","AKTIVCO GRID ONLY",
U959="Coupure ENEO &amp; Baisse de tension","IHS GRID ONLY",
U959="Defaut GE &amp; POWER Cabinet","IHS",
U959="Sharing","Partners",
U959="Sites strategiques &amp; DataCenter","SST &amp; DC",
U959="Exclu","Exclu",
U959="SAT","SAT",
U959="SPARE-ISSUE","SPARE-ISSUE",
U959="Fiber CAmtel","TRANS_FO_CAMTEL",
U959="Fiber AOF","Fiber AOF",
U959="Projet OCM (HUAWEI)","TRAVAUX-HUAWEI",
U959="Projet OCM (NOKIA)","TRAVAUX-NOKIA",
U959="ACCESS-ISSUE","ACCESS-ISSUE",
U959="Projet OCM (ZTE, NOKIA, autres projets)","TRAVAUX OCM",
U959="No root CAuse","No root cause",
U959="ODU HS","PDH",
U959="IP &amp; VLAN","PDH",
U959="Warehouse HUAWEI","SPARE-ISSUE",
U959="SPARE-HS","SPARE-ISSUE",
U959="Power Telco","BSS",U959="no impacts","no impacts"
),"")</f>
        <v/>
      </c>
      <c r="T959" s="35" t="str" cm="1">
        <f t="array" ref="T959">IFERROR(_xlfn.IFS(
U959="MPR ISSUE","TX ISSUE",
U959="BSS Hardware Issue","RAN ISSUE",
U959="Sites strategiques, MLL, Pylone, etc.","ENVTECH",
U959="AKTIVCO DEFAUT GE &amp; POWER Cabinet","POWER ISSUE",
U959="AKTIVCO Coupure ENEO &amp; Baisse de tension","POWER ISSUE",
U959="Coupure ENEO &amp; Baisse de tension","POWER ISSUE",
U959="Defaut GE &amp; POWER Cabinet","POWER ISSUE",
U959="Sharing","POWER ISSUE",
U959="Sites strategiques &amp; DataCenter","POWER ISSUE",
U959="Exclu","Exclu",
U959="SAT","TX ISSUE",
U959="SPARE-ISSUE","SPARE-ISSUE",
U959="Fiber CAmtel","TX ISSUE",
U959="Fiber AOF","TX ISSUE",
U959="Projet OCM (HUAWEI)","TRAVAUX-HUAWEI",
U959="Projet OCM (NOKIA)","TRAVAUX -NOKIA",
U959="ACCESS-ISSUE","ACCESS-ISSUE",
U959="Projet OCM (ZTE, NOKIA, autres projets)","TRAVAUX OCM",
U959="No root CAuse","No root cause",
U959="ODU HS","TX ISSUE",
U959="IP &amp; VLAN","TX ISSUE",
U959="Warehouse HUAWEI","SPARE-ISSUE",
U959="SPARE-HS","SPARE-ISSUE",
U959="Power Telco","RAN ISSUE",U959="no impacts","no impacts"
),"")</f>
        <v/>
      </c>
      <c r="U959" s="28"/>
      <c r="V959" s="35" t="str" cm="1">
        <f t="array" ref="V959">IFERROR(_xlfn.IFS(
U959="MPR ISSUE","ACTIVE",
U959="BSS Hardware Issue","ACTIVE",
U959="Sites strategiques, MLL, Pylone, etc.","PASSIVE",
U959="AKTIVCO DEFAUT GE &amp; POWER Cabinet","PASSIVE",
U959="AKTIVCO Coupure ENEO &amp; Baisse de tension","PASSIVE",
U959="Coupure ENEO &amp; Baisse de tension","PASSIVE",
U959="Defaut GE &amp; POWER Cabinet","PASSIVE",
U959="Sharing","PASSIVE",
U959="Sites strategiques &amp; DataCenter","PASSIVE",
U959="Exclu","Exclu",
U959="SAT","ACTIVE",
U959="SPARE-ISSUE","SPARE-ISSUE",
U959="Fiber CAmtel","ACTIVE",
U959="Fiber AOF","ACTIVE",
U959="Projet OCM (HUAWEI)","PLANNED WORKS",
U959="Projet OCM (NOKIA)","PLANNED WORKS",
U959="ACCESS-ISSUE","ACCESS-ISSUE",
U959="Projet OCM (ZTE, NOKIA, autres projets)","PLANNED WORKS",
U959="No root CAuse","No root cause",
U959="ODU HS","ACTIVE",
U959="IP &amp; VLAN","ACTIVE",
U959="Warehouse HUAWEI","SPARE-ISSUE",
U959="SPARE-HS","SPARE-ISSUE",
U959="Power Telco","ACTIVE",U959="no impacts","no impacts"
),"")</f>
        <v/>
      </c>
      <c r="W959" s="102"/>
      <c r="X959" s="102"/>
      <c r="Y959" s="102"/>
      <c r="Z959" s="102"/>
      <c r="AA959" s="102"/>
      <c r="AB959" s="104" t="s">
        <v>5423</v>
      </c>
      <c r="AC959" s="9"/>
      <c r="AD959" s="9"/>
      <c r="AE959" s="7" t="s">
        <v>5423</v>
      </c>
      <c r="AF959" s="6"/>
      <c r="AG959" s="7"/>
      <c r="AH959" s="3" t="s">
        <v>5423</v>
      </c>
      <c r="AI959" s="18" t="s">
        <v>5423</v>
      </c>
      <c r="AJ959" s="18" t="s">
        <v>5423</v>
      </c>
      <c r="AK959" s="18" t="s">
        <v>5423</v>
      </c>
      <c r="AL959" s="18" t="s">
        <v>5423</v>
      </c>
      <c r="AM959" s="18" t="s">
        <v>5423</v>
      </c>
      <c r="AN959" s="18" t="s">
        <v>5423</v>
      </c>
      <c r="AO959" s="18" t="s">
        <v>5423</v>
      </c>
      <c r="AP959" s="18" t="s">
        <v>5423</v>
      </c>
      <c r="AQ959" s="18" t="s">
        <v>5423</v>
      </c>
      <c r="AR959" s="18" t="s">
        <v>5423</v>
      </c>
      <c r="AS959" s="18" t="s">
        <v>5423</v>
      </c>
      <c r="AT959" s="18" t="s">
        <v>5423</v>
      </c>
      <c r="AU959" s="9" t="s">
        <v>5423</v>
      </c>
      <c r="AV959" s="14"/>
      <c r="AW959" s="14" t="s">
        <v>5423</v>
      </c>
      <c r="AX959" s="14" t="str">
        <f>_xlfn.XLOOKUP(B959,'[4]cell downs 18042026 17h'!$B:$B,'[4]cell downs 18042026 17h'!$B:$B,"")</f>
        <v/>
      </c>
      <c r="AY959" s="14" t="str">
        <f>_xlfn.XLOOKUP(B959,'[5]Cells Huawei 19042026 15h'!$B:$B,'[5]Cells Huawei 19042026 15h'!$B:$B,"")</f>
        <v/>
      </c>
      <c r="AZ959" s="105" t="str">
        <f>_xlfn.XLOOKUP(B959,'INCIDENT-04-23-2026'!E:E,'INCIDENT-04-23-2026'!F:F,"")</f>
        <v/>
      </c>
      <c r="BA959" s="105" t="str">
        <f>_xlfn.XLOOKUP(B959,'[6]Eneo 17H'!$C:$C,'[6]Eneo 17H'!$I:$I,"")</f>
        <v/>
      </c>
      <c r="BB959" s="105" t="str">
        <f>_xlfn.XLOOKUP(B959,[8]ALL!$B:$B,[8]ALL!$M:$M,"")</f>
        <v/>
      </c>
      <c r="BC959" s="105" t="str">
        <f>_xlfn.XLOOKUP(B959,'[6]Eneo 17H'!$C:$C,'[6]Eneo 17H'!$I:$I,"")</f>
        <v/>
      </c>
      <c r="BD959" s="105" t="str">
        <f>_xlfn.XLOOKUP(B959,'[7]Eneo 12H'!$C:$C,'[7]Eneo 12H'!$I:$I,"")</f>
        <v/>
      </c>
      <c r="BE959" s="105" t="s">
        <v>5423</v>
      </c>
    </row>
    <row r="960" spans="1:57" hidden="1" x14ac:dyDescent="0.3">
      <c r="A960" s="1" t="s">
        <v>328</v>
      </c>
      <c r="B960" s="8" t="s">
        <v>329</v>
      </c>
      <c r="C960" s="3" t="str">
        <f>_xlfn.XLOOKUP(B960,'[1]daily break down'!$D:$D,'[1]daily break down'!$E:$E,"")</f>
        <v>EXTREME-NORD</v>
      </c>
      <c r="D960" s="1" t="s">
        <v>11</v>
      </c>
      <c r="E960" s="1" t="s">
        <v>12</v>
      </c>
      <c r="F960" s="3" t="s">
        <v>55</v>
      </c>
      <c r="G960" s="1" t="s">
        <v>185</v>
      </c>
      <c r="H960" s="25" t="str">
        <f>_xlfn.XLOOKUP(B960,[2]CALCULATION!$B:$B,[2]CALCULATION!$H:$H,"")</f>
        <v>Huawei</v>
      </c>
      <c r="I960" s="23">
        <v>0.49206981077695316</v>
      </c>
      <c r="J960" s="23">
        <v>0.47132761469382162</v>
      </c>
      <c r="K960" s="23">
        <v>0.19340358927384124</v>
      </c>
      <c r="L960" s="23">
        <v>0</v>
      </c>
      <c r="M960" s="23">
        <v>0</v>
      </c>
      <c r="N960" s="23">
        <v>0</v>
      </c>
      <c r="O960" s="23">
        <v>0</v>
      </c>
      <c r="P960" s="103" t="s">
        <v>6554</v>
      </c>
      <c r="Q960" s="36" t="s">
        <v>6552</v>
      </c>
      <c r="R960" s="36"/>
      <c r="S960" s="35" t="str" cm="1">
        <f t="array" ref="S960">IFERROR(_xlfn.IFS(
U960="MPR ISSUE","PDH",
U960="BSS Hardware Issue","BSS",
U960="Sites strategiques, MLL, Pylone, etc.","ENVTECH",
U960="AKTIVCO DEFAUT GE &amp; POWER Cabinet","AKTIVCO",
U960="AKTIVCO Coupure ENEO &amp; Baisse de tension","AKTIVCO GRID ONLY",
U960="Coupure ENEO &amp; Baisse de tension","IHS GRID ONLY",
U960="Defaut GE &amp; POWER Cabinet","IHS",
U960="Sharing","Partners",
U960="Sites strategiques &amp; DataCenter","SST &amp; DC",
U960="Exclu","Exclu",
U960="SAT","SAT",
U960="SPARE-ISSUE","SPARE-ISSUE",
U960="Fiber CAmtel","TRANS_FO_CAMTEL",
U960="Fiber AOF","Fiber AOF",
U960="Projet OCM (HUAWEI)","TRAVAUX-HUAWEI",
U960="Projet OCM (NOKIA)","TRAVAUX-NOKIA",
U960="ACCESS-ISSUE","ACCESS-ISSUE",
U960="Projet OCM (ZTE, NOKIA, autres projets)","TRAVAUX OCM",
U960="No root CAuse","No root cause",
U960="ODU HS","PDH",
U960="IP &amp; VLAN","PDH",
U960="Warehouse HUAWEI","SPARE-ISSUE",
U960="SPARE-HS","SPARE-ISSUE",
U960="Power Telco","BSS",U960="no impacts","no impacts"
),"")</f>
        <v/>
      </c>
      <c r="T960" s="35" t="str" cm="1">
        <f t="array" ref="T960">IFERROR(_xlfn.IFS(
U960="MPR ISSUE","TX ISSUE",
U960="BSS Hardware Issue","RAN ISSUE",
U960="Sites strategiques, MLL, Pylone, etc.","ENVTECH",
U960="AKTIVCO DEFAUT GE &amp; POWER Cabinet","POWER ISSUE",
U960="AKTIVCO Coupure ENEO &amp; Baisse de tension","POWER ISSUE",
U960="Coupure ENEO &amp; Baisse de tension","POWER ISSUE",
U960="Defaut GE &amp; POWER Cabinet","POWER ISSUE",
U960="Sharing","POWER ISSUE",
U960="Sites strategiques &amp; DataCenter","POWER ISSUE",
U960="Exclu","Exclu",
U960="SAT","TX ISSUE",
U960="SPARE-ISSUE","SPARE-ISSUE",
U960="Fiber CAmtel","TX ISSUE",
U960="Fiber AOF","TX ISSUE",
U960="Projet OCM (HUAWEI)","TRAVAUX-HUAWEI",
U960="Projet OCM (NOKIA)","TRAVAUX -NOKIA",
U960="ACCESS-ISSUE","ACCESS-ISSUE",
U960="Projet OCM (ZTE, NOKIA, autres projets)","TRAVAUX OCM",
U960="No root CAuse","No root cause",
U960="ODU HS","TX ISSUE",
U960="IP &amp; VLAN","TX ISSUE",
U960="Warehouse HUAWEI","SPARE-ISSUE",
U960="SPARE-HS","SPARE-ISSUE",
U960="Power Telco","RAN ISSUE",U960="no impacts","no impacts"
),"")</f>
        <v/>
      </c>
      <c r="U960" s="28"/>
      <c r="V960" s="35" t="str" cm="1">
        <f t="array" ref="V960">IFERROR(_xlfn.IFS(
U960="MPR ISSUE","ACTIVE",
U960="BSS Hardware Issue","ACTIVE",
U960="Sites strategiques, MLL, Pylone, etc.","PASSIVE",
U960="AKTIVCO DEFAUT GE &amp; POWER Cabinet","PASSIVE",
U960="AKTIVCO Coupure ENEO &amp; Baisse de tension","PASSIVE",
U960="Coupure ENEO &amp; Baisse de tension","PASSIVE",
U960="Defaut GE &amp; POWER Cabinet","PASSIVE",
U960="Sharing","PASSIVE",
U960="Sites strategiques &amp; DataCenter","PASSIVE",
U960="Exclu","Exclu",
U960="SAT","ACTIVE",
U960="SPARE-ISSUE","SPARE-ISSUE",
U960="Fiber CAmtel","ACTIVE",
U960="Fiber AOF","ACTIVE",
U960="Projet OCM (HUAWEI)","PLANNED WORKS",
U960="Projet OCM (NOKIA)","PLANNED WORKS",
U960="ACCESS-ISSUE","ACCESS-ISSUE",
U960="Projet OCM (ZTE, NOKIA, autres projets)","PLANNED WORKS",
U960="No root CAuse","No root cause",
U960="ODU HS","ACTIVE",
U960="IP &amp; VLAN","ACTIVE",
U960="Warehouse HUAWEI","SPARE-ISSUE",
U960="SPARE-HS","SPARE-ISSUE",
U960="Power Telco","ACTIVE",U960="no impacts","no impacts"
),"")</f>
        <v/>
      </c>
      <c r="W960" s="102"/>
      <c r="X960" s="102"/>
      <c r="Y960" s="102"/>
      <c r="Z960" s="102"/>
      <c r="AA960" s="102"/>
      <c r="AB960" s="104" t="s">
        <v>5423</v>
      </c>
      <c r="AC960" s="9"/>
      <c r="AD960" s="9"/>
      <c r="AE960" s="7" t="s">
        <v>5423</v>
      </c>
      <c r="AF960" s="6"/>
      <c r="AG960" s="7"/>
      <c r="AH960" s="3" t="s">
        <v>5423</v>
      </c>
      <c r="AI960" s="18" t="s">
        <v>5423</v>
      </c>
      <c r="AJ960" s="18" t="s">
        <v>5423</v>
      </c>
      <c r="AK960" s="18" t="s">
        <v>5423</v>
      </c>
      <c r="AL960" s="18" t="s">
        <v>5423</v>
      </c>
      <c r="AM960" s="18" t="s">
        <v>5423</v>
      </c>
      <c r="AN960" s="18" t="s">
        <v>5423</v>
      </c>
      <c r="AO960" s="18" t="s">
        <v>5423</v>
      </c>
      <c r="AP960" s="18" t="s">
        <v>5423</v>
      </c>
      <c r="AQ960" s="18" t="s">
        <v>5423</v>
      </c>
      <c r="AR960" s="18" t="s">
        <v>5423</v>
      </c>
      <c r="AS960" s="18" t="s">
        <v>5423</v>
      </c>
      <c r="AT960" s="18" t="s">
        <v>5423</v>
      </c>
      <c r="AU960" s="9" t="s">
        <v>5423</v>
      </c>
      <c r="AV960" s="14"/>
      <c r="AW960" s="14" t="s">
        <v>5423</v>
      </c>
      <c r="AX960" s="14" t="str">
        <f>_xlfn.XLOOKUP(B960,'[4]cell downs 18042026 17h'!$B:$B,'[4]cell downs 18042026 17h'!$B:$B,"")</f>
        <v/>
      </c>
      <c r="AY960" s="14" t="str">
        <f>_xlfn.XLOOKUP(B960,'[5]Cells Huawei 19042026 15h'!$B:$B,'[5]Cells Huawei 19042026 15h'!$B:$B,"")</f>
        <v/>
      </c>
      <c r="AZ960" s="105" t="str">
        <f>_xlfn.XLOOKUP(B960,'INCIDENT-04-23-2026'!E:E,'INCIDENT-04-23-2026'!F:F,"")</f>
        <v/>
      </c>
      <c r="BA960" s="105" t="str">
        <f>_xlfn.XLOOKUP(B960,'[6]Eneo 17H'!$C:$C,'[6]Eneo 17H'!$I:$I,"")</f>
        <v/>
      </c>
      <c r="BB960" s="105" t="str">
        <f>_xlfn.XLOOKUP(B960,[8]ALL!$B:$B,[8]ALL!$M:$M,"")</f>
        <v/>
      </c>
      <c r="BC960" s="105" t="str">
        <f>_xlfn.XLOOKUP(B960,'[6]Eneo 17H'!$C:$C,'[6]Eneo 17H'!$I:$I,"")</f>
        <v/>
      </c>
      <c r="BD960" s="105" t="str">
        <f>_xlfn.XLOOKUP(B960,'[7]Eneo 12H'!$C:$C,'[7]Eneo 12H'!$I:$I,"")</f>
        <v/>
      </c>
      <c r="BE960" s="105" t="s">
        <v>5423</v>
      </c>
    </row>
    <row r="961" spans="1:57" hidden="1" x14ac:dyDescent="0.3">
      <c r="A961" s="1" t="s">
        <v>4240</v>
      </c>
      <c r="B961" s="8" t="s">
        <v>4241</v>
      </c>
      <c r="C961" s="3" t="str">
        <f>_xlfn.XLOOKUP(B961,'[1]daily break down'!$D:$D,'[1]daily break down'!$E:$E,"")</f>
        <v>Douala</v>
      </c>
      <c r="D961" s="1" t="s">
        <v>11</v>
      </c>
      <c r="E961" s="1" t="s">
        <v>12</v>
      </c>
      <c r="F961" s="3" t="s">
        <v>31</v>
      </c>
      <c r="G961" s="1" t="s">
        <v>32</v>
      </c>
      <c r="H961" s="27" t="str">
        <f>_xlfn.XLOOKUP(B961,[2]CALCULATION!$B:$B,[2]CALCULATION!$H:$H,"")</f>
        <v>ZTE</v>
      </c>
      <c r="I961" s="23">
        <v>0</v>
      </c>
      <c r="J961" s="23">
        <v>0</v>
      </c>
      <c r="K961" s="23">
        <v>0.19079966783950197</v>
      </c>
      <c r="L961" s="23">
        <v>0</v>
      </c>
      <c r="M961" s="23">
        <v>0</v>
      </c>
      <c r="N961" s="23">
        <v>0</v>
      </c>
      <c r="O961" s="23">
        <v>0</v>
      </c>
      <c r="P961" s="103" t="s">
        <v>6554</v>
      </c>
      <c r="Q961" s="36" t="s">
        <v>5796</v>
      </c>
      <c r="R961" s="36"/>
      <c r="S961" s="35" t="str" cm="1">
        <f t="array" ref="S961">IFERROR(_xlfn.IFS(
U961="MPR ISSUE","PDH",
U961="BSS Hardware Issue","BSS",
U961="Sites strategiques, MLL, Pylone, etc.","ENVTECH",
U961="AKTIVCO DEFAUT GE &amp; POWER Cabinet","AKTIVCO",
U961="AKTIVCO Coupure ENEO &amp; Baisse de tension","AKTIVCO GRID ONLY",
U961="Coupure ENEO &amp; Baisse de tension","IHS GRID ONLY",
U961="Defaut GE &amp; POWER Cabinet","IHS",
U961="Sharing","Partners",
U961="Sites strategiques &amp; DataCenter","SST &amp; DC",
U961="Exclu","Exclu",
U961="SAT","SAT",
U961="SPARE-ISSUE","SPARE-ISSUE",
U961="Fiber CAmtel","TRANS_FO_CAMTEL",
U961="Fiber AOF","Fiber AOF",
U961="Projet OCM (HUAWEI)","TRAVAUX-HUAWEI",
U961="Projet OCM (NOKIA)","TRAVAUX-NOKIA",
U961="ACCESS-ISSUE","ACCESS-ISSUE",
U961="Projet OCM (ZTE, NOKIA, autres projets)","TRAVAUX OCM",
U961="No root CAuse","No root cause",
U961="ODU HS","PDH",
U961="IP &amp; VLAN","PDH",
U961="Warehouse HUAWEI","SPARE-ISSUE",
U961="SPARE-HS","SPARE-ISSUE",
U961="Power Telco","BSS",U961="no impacts","no impacts"
),"")</f>
        <v/>
      </c>
      <c r="T961" s="35" t="str" cm="1">
        <f t="array" ref="T961">IFERROR(_xlfn.IFS(
U961="MPR ISSUE","TX ISSUE",
U961="BSS Hardware Issue","RAN ISSUE",
U961="Sites strategiques, MLL, Pylone, etc.","ENVTECH",
U961="AKTIVCO DEFAUT GE &amp; POWER Cabinet","POWER ISSUE",
U961="AKTIVCO Coupure ENEO &amp; Baisse de tension","POWER ISSUE",
U961="Coupure ENEO &amp; Baisse de tension","POWER ISSUE",
U961="Defaut GE &amp; POWER Cabinet","POWER ISSUE",
U961="Sharing","POWER ISSUE",
U961="Sites strategiques &amp; DataCenter","POWER ISSUE",
U961="Exclu","Exclu",
U961="SAT","TX ISSUE",
U961="SPARE-ISSUE","SPARE-ISSUE",
U961="Fiber CAmtel","TX ISSUE",
U961="Fiber AOF","TX ISSUE",
U961="Projet OCM (HUAWEI)","TRAVAUX-HUAWEI",
U961="Projet OCM (NOKIA)","TRAVAUX -NOKIA",
U961="ACCESS-ISSUE","ACCESS-ISSUE",
U961="Projet OCM (ZTE, NOKIA, autres projets)","TRAVAUX OCM",
U961="No root CAuse","No root cause",
U961="ODU HS","TX ISSUE",
U961="IP &amp; VLAN","TX ISSUE",
U961="Warehouse HUAWEI","SPARE-ISSUE",
U961="SPARE-HS","SPARE-ISSUE",
U961="Power Telco","RAN ISSUE",U961="no impacts","no impacts"
),"")</f>
        <v/>
      </c>
      <c r="U961" s="28"/>
      <c r="V961" s="35" t="str" cm="1">
        <f t="array" ref="V961">IFERROR(_xlfn.IFS(
U961="MPR ISSUE","ACTIVE",
U961="BSS Hardware Issue","ACTIVE",
U961="Sites strategiques, MLL, Pylone, etc.","PASSIVE",
U961="AKTIVCO DEFAUT GE &amp; POWER Cabinet","PASSIVE",
U961="AKTIVCO Coupure ENEO &amp; Baisse de tension","PASSIVE",
U961="Coupure ENEO &amp; Baisse de tension","PASSIVE",
U961="Defaut GE &amp; POWER Cabinet","PASSIVE",
U961="Sharing","PASSIVE",
U961="Sites strategiques &amp; DataCenter","PASSIVE",
U961="Exclu","Exclu",
U961="SAT","ACTIVE",
U961="SPARE-ISSUE","SPARE-ISSUE",
U961="Fiber CAmtel","ACTIVE",
U961="Fiber AOF","ACTIVE",
U961="Projet OCM (HUAWEI)","PLANNED WORKS",
U961="Projet OCM (NOKIA)","PLANNED WORKS",
U961="ACCESS-ISSUE","ACCESS-ISSUE",
U961="Projet OCM (ZTE, NOKIA, autres projets)","PLANNED WORKS",
U961="No root CAuse","No root cause",
U961="ODU HS","ACTIVE",
U961="IP &amp; VLAN","ACTIVE",
U961="Warehouse HUAWEI","SPARE-ISSUE",
U961="SPARE-HS","SPARE-ISSUE",
U961="Power Telco","ACTIVE",U961="no impacts","no impacts"
),"")</f>
        <v/>
      </c>
      <c r="W961" s="102"/>
      <c r="X961" s="102"/>
      <c r="Y961" s="102"/>
      <c r="Z961" s="102"/>
      <c r="AA961" s="102"/>
      <c r="AB961" s="104" t="s">
        <v>5423</v>
      </c>
      <c r="AC961" s="9"/>
      <c r="AD961" s="9"/>
      <c r="AE961" s="7" t="s">
        <v>5423</v>
      </c>
      <c r="AF961" s="6"/>
      <c r="AG961" s="7"/>
      <c r="AH961" s="3" t="s">
        <v>5423</v>
      </c>
      <c r="AI961" s="18" t="s">
        <v>5423</v>
      </c>
      <c r="AJ961" s="18" t="s">
        <v>5423</v>
      </c>
      <c r="AK961" s="18" t="s">
        <v>5423</v>
      </c>
      <c r="AL961" s="18" t="s">
        <v>5423</v>
      </c>
      <c r="AM961" s="18" t="s">
        <v>5423</v>
      </c>
      <c r="AN961" s="18" t="s">
        <v>5423</v>
      </c>
      <c r="AO961" s="18" t="s">
        <v>5423</v>
      </c>
      <c r="AP961" s="18" t="s">
        <v>5423</v>
      </c>
      <c r="AQ961" s="18" t="s">
        <v>5423</v>
      </c>
      <c r="AR961" s="18" t="s">
        <v>5423</v>
      </c>
      <c r="AS961" s="18" t="s">
        <v>5423</v>
      </c>
      <c r="AT961" s="18" t="s">
        <v>5423</v>
      </c>
      <c r="AU961" s="9" t="s">
        <v>5423</v>
      </c>
      <c r="AV961" s="14"/>
      <c r="AW961" s="14" t="s">
        <v>5423</v>
      </c>
      <c r="AX961" s="14" t="str">
        <f>_xlfn.XLOOKUP(B961,'[4]cell downs 18042026 17h'!$B:$B,'[4]cell downs 18042026 17h'!$B:$B,"")</f>
        <v/>
      </c>
      <c r="AY961" s="14" t="str">
        <f>_xlfn.XLOOKUP(B961,'[5]Cells Huawei 19042026 15h'!$B:$B,'[5]Cells Huawei 19042026 15h'!$B:$B,"")</f>
        <v/>
      </c>
      <c r="AZ961" s="105" t="str">
        <f>_xlfn.XLOOKUP(B961,'INCIDENT-04-23-2026'!E:E,'INCIDENT-04-23-2026'!F:F,"")</f>
        <v/>
      </c>
      <c r="BA961" s="105" t="str">
        <f>_xlfn.XLOOKUP(B961,'[6]Eneo 17H'!$C:$C,'[6]Eneo 17H'!$I:$I,"")</f>
        <v/>
      </c>
      <c r="BB961" s="105" t="str">
        <f>_xlfn.XLOOKUP(B961,[8]ALL!$B:$B,[8]ALL!$M:$M,"")</f>
        <v/>
      </c>
      <c r="BC961" s="105" t="str">
        <f>_xlfn.XLOOKUP(B961,'[6]Eneo 17H'!$C:$C,'[6]Eneo 17H'!$I:$I,"")</f>
        <v/>
      </c>
      <c r="BD961" s="105" t="str">
        <f>_xlfn.XLOOKUP(B961,'[7]Eneo 12H'!$C:$C,'[7]Eneo 12H'!$I:$I,"")</f>
        <v/>
      </c>
      <c r="BE961" s="105" t="s">
        <v>5423</v>
      </c>
    </row>
    <row r="962" spans="1:57" hidden="1" x14ac:dyDescent="0.3">
      <c r="A962" s="1" t="s">
        <v>3749</v>
      </c>
      <c r="B962" s="8" t="s">
        <v>3750</v>
      </c>
      <c r="C962" s="3" t="str">
        <f>_xlfn.XLOOKUP(B962,'[1]daily break down'!$D:$D,'[1]daily break down'!$E:$E,"")</f>
        <v>EXTREME-NORD</v>
      </c>
      <c r="D962" s="1" t="s">
        <v>11</v>
      </c>
      <c r="E962" s="1" t="s">
        <v>12</v>
      </c>
      <c r="F962" s="3" t="s">
        <v>55</v>
      </c>
      <c r="G962" s="1" t="s">
        <v>185</v>
      </c>
      <c r="H962" s="25" t="str">
        <f>_xlfn.XLOOKUP(B962,[2]CALCULATION!$B:$B,[2]CALCULATION!$H:$H,"")</f>
        <v>Huawei</v>
      </c>
      <c r="I962" s="23">
        <v>0.18013429100569869</v>
      </c>
      <c r="J962" s="23">
        <v>0.4372982852642302</v>
      </c>
      <c r="K962" s="23">
        <v>0.18218532501219922</v>
      </c>
      <c r="L962" s="23">
        <v>0</v>
      </c>
      <c r="M962" s="23">
        <v>0</v>
      </c>
      <c r="N962" s="23">
        <v>0</v>
      </c>
      <c r="O962" s="23">
        <v>0</v>
      </c>
      <c r="P962" s="103" t="s">
        <v>6554</v>
      </c>
      <c r="Q962" s="36" t="s">
        <v>6552</v>
      </c>
      <c r="R962" s="36"/>
      <c r="S962" s="35" t="str" cm="1">
        <f t="array" ref="S962">IFERROR(_xlfn.IFS(
U962="MPR ISSUE","PDH",
U962="BSS Hardware Issue","BSS",
U962="Sites strategiques, MLL, Pylone, etc.","ENVTECH",
U962="AKTIVCO DEFAUT GE &amp; POWER Cabinet","AKTIVCO",
U962="AKTIVCO Coupure ENEO &amp; Baisse de tension","AKTIVCO GRID ONLY",
U962="Coupure ENEO &amp; Baisse de tension","IHS GRID ONLY",
U962="Defaut GE &amp; POWER Cabinet","IHS",
U962="Sharing","Partners",
U962="Sites strategiques &amp; DataCenter","SST &amp; DC",
U962="Exclu","Exclu",
U962="SAT","SAT",
U962="SPARE-ISSUE","SPARE-ISSUE",
U962="Fiber CAmtel","TRANS_FO_CAMTEL",
U962="Fiber AOF","Fiber AOF",
U962="Projet OCM (HUAWEI)","TRAVAUX-HUAWEI",
U962="Projet OCM (NOKIA)","TRAVAUX-NOKIA",
U962="ACCESS-ISSUE","ACCESS-ISSUE",
U962="Projet OCM (ZTE, NOKIA, autres projets)","TRAVAUX OCM",
U962="No root CAuse","No root cause",
U962="ODU HS","PDH",
U962="IP &amp; VLAN","PDH",
U962="Warehouse HUAWEI","SPARE-ISSUE",
U962="SPARE-HS","SPARE-ISSUE",
U962="Power Telco","BSS",U962="no impacts","no impacts"
),"")</f>
        <v/>
      </c>
      <c r="T962" s="35" t="str" cm="1">
        <f t="array" ref="T962">IFERROR(_xlfn.IFS(
U962="MPR ISSUE","TX ISSUE",
U962="BSS Hardware Issue","RAN ISSUE",
U962="Sites strategiques, MLL, Pylone, etc.","ENVTECH",
U962="AKTIVCO DEFAUT GE &amp; POWER Cabinet","POWER ISSUE",
U962="AKTIVCO Coupure ENEO &amp; Baisse de tension","POWER ISSUE",
U962="Coupure ENEO &amp; Baisse de tension","POWER ISSUE",
U962="Defaut GE &amp; POWER Cabinet","POWER ISSUE",
U962="Sharing","POWER ISSUE",
U962="Sites strategiques &amp; DataCenter","POWER ISSUE",
U962="Exclu","Exclu",
U962="SAT","TX ISSUE",
U962="SPARE-ISSUE","SPARE-ISSUE",
U962="Fiber CAmtel","TX ISSUE",
U962="Fiber AOF","TX ISSUE",
U962="Projet OCM (HUAWEI)","TRAVAUX-HUAWEI",
U962="Projet OCM (NOKIA)","TRAVAUX -NOKIA",
U962="ACCESS-ISSUE","ACCESS-ISSUE",
U962="Projet OCM (ZTE, NOKIA, autres projets)","TRAVAUX OCM",
U962="No root CAuse","No root cause",
U962="ODU HS","TX ISSUE",
U962="IP &amp; VLAN","TX ISSUE",
U962="Warehouse HUAWEI","SPARE-ISSUE",
U962="SPARE-HS","SPARE-ISSUE",
U962="Power Telco","RAN ISSUE",U962="no impacts","no impacts"
),"")</f>
        <v/>
      </c>
      <c r="U962" s="28"/>
      <c r="V962" s="35" t="str" cm="1">
        <f t="array" ref="V962">IFERROR(_xlfn.IFS(
U962="MPR ISSUE","ACTIVE",
U962="BSS Hardware Issue","ACTIVE",
U962="Sites strategiques, MLL, Pylone, etc.","PASSIVE",
U962="AKTIVCO DEFAUT GE &amp; POWER Cabinet","PASSIVE",
U962="AKTIVCO Coupure ENEO &amp; Baisse de tension","PASSIVE",
U962="Coupure ENEO &amp; Baisse de tension","PASSIVE",
U962="Defaut GE &amp; POWER Cabinet","PASSIVE",
U962="Sharing","PASSIVE",
U962="Sites strategiques &amp; DataCenter","PASSIVE",
U962="Exclu","Exclu",
U962="SAT","ACTIVE",
U962="SPARE-ISSUE","SPARE-ISSUE",
U962="Fiber CAmtel","ACTIVE",
U962="Fiber AOF","ACTIVE",
U962="Projet OCM (HUAWEI)","PLANNED WORKS",
U962="Projet OCM (NOKIA)","PLANNED WORKS",
U962="ACCESS-ISSUE","ACCESS-ISSUE",
U962="Projet OCM (ZTE, NOKIA, autres projets)","PLANNED WORKS",
U962="No root CAuse","No root cause",
U962="ODU HS","ACTIVE",
U962="IP &amp; VLAN","ACTIVE",
U962="Warehouse HUAWEI","SPARE-ISSUE",
U962="SPARE-HS","SPARE-ISSUE",
U962="Power Telco","ACTIVE",U962="no impacts","no impacts"
),"")</f>
        <v/>
      </c>
      <c r="W962" s="102"/>
      <c r="X962" s="102"/>
      <c r="Y962" s="102"/>
      <c r="Z962" s="102"/>
      <c r="AA962" s="102"/>
      <c r="AB962" s="104" t="s">
        <v>5423</v>
      </c>
      <c r="AC962" s="9"/>
      <c r="AD962" s="9"/>
      <c r="AE962" s="7" t="s">
        <v>5423</v>
      </c>
      <c r="AF962" s="6"/>
      <c r="AG962" s="7"/>
      <c r="AH962" s="3" t="s">
        <v>5423</v>
      </c>
      <c r="AI962" s="18" t="s">
        <v>5423</v>
      </c>
      <c r="AJ962" s="18" t="s">
        <v>5423</v>
      </c>
      <c r="AK962" s="18" t="s">
        <v>5423</v>
      </c>
      <c r="AL962" s="18" t="s">
        <v>5423</v>
      </c>
      <c r="AM962" s="18" t="s">
        <v>5423</v>
      </c>
      <c r="AN962" s="18" t="s">
        <v>5423</v>
      </c>
      <c r="AO962" s="18" t="s">
        <v>5423</v>
      </c>
      <c r="AP962" s="18" t="s">
        <v>5423</v>
      </c>
      <c r="AQ962" s="18" t="s">
        <v>5423</v>
      </c>
      <c r="AR962" s="18" t="s">
        <v>5423</v>
      </c>
      <c r="AS962" s="18" t="s">
        <v>5423</v>
      </c>
      <c r="AT962" s="18" t="s">
        <v>5423</v>
      </c>
      <c r="AU962" s="9" t="s">
        <v>5423</v>
      </c>
      <c r="AV962" s="14"/>
      <c r="AW962" s="14" t="s">
        <v>5423</v>
      </c>
      <c r="AX962" s="14" t="str">
        <f>_xlfn.XLOOKUP(B962,'[4]cell downs 18042026 17h'!$B:$B,'[4]cell downs 18042026 17h'!$B:$B,"")</f>
        <v/>
      </c>
      <c r="AY962" s="14" t="str">
        <f>_xlfn.XLOOKUP(B962,'[5]Cells Huawei 19042026 15h'!$B:$B,'[5]Cells Huawei 19042026 15h'!$B:$B,"")</f>
        <v/>
      </c>
      <c r="AZ962" s="105" t="str">
        <f>_xlfn.XLOOKUP(B962,'INCIDENT-04-23-2026'!E:E,'INCIDENT-04-23-2026'!F:F,"")</f>
        <v/>
      </c>
      <c r="BA962" s="105" t="str">
        <f>_xlfn.XLOOKUP(B962,'[6]Eneo 17H'!$C:$C,'[6]Eneo 17H'!$I:$I,"")</f>
        <v/>
      </c>
      <c r="BB962" s="105" t="str">
        <f>_xlfn.XLOOKUP(B962,[8]ALL!$B:$B,[8]ALL!$M:$M,"")</f>
        <v/>
      </c>
      <c r="BC962" s="105" t="str">
        <f>_xlfn.XLOOKUP(B962,'[6]Eneo 17H'!$C:$C,'[6]Eneo 17H'!$I:$I,"")</f>
        <v/>
      </c>
      <c r="BD962" s="105" t="str">
        <f>_xlfn.XLOOKUP(B962,'[7]Eneo 12H'!$C:$C,'[7]Eneo 12H'!$I:$I,"")</f>
        <v/>
      </c>
      <c r="BE962" s="105" t="s">
        <v>5423</v>
      </c>
    </row>
    <row r="963" spans="1:57" hidden="1" x14ac:dyDescent="0.3">
      <c r="A963" s="1" t="s">
        <v>185</v>
      </c>
      <c r="B963" s="8" t="s">
        <v>3811</v>
      </c>
      <c r="C963" s="3" t="str">
        <f>_xlfn.XLOOKUP(B963,'[1]daily break down'!$D:$D,'[1]daily break down'!$E:$E,"")</f>
        <v>EXTREME-NORD</v>
      </c>
      <c r="D963" s="1" t="s">
        <v>11</v>
      </c>
      <c r="E963" s="1" t="s">
        <v>12</v>
      </c>
      <c r="F963" s="3" t="s">
        <v>55</v>
      </c>
      <c r="G963" s="1" t="s">
        <v>185</v>
      </c>
      <c r="H963" s="25" t="str">
        <f>_xlfn.XLOOKUP(B963,[2]CALCULATION!$B:$B,[2]CALCULATION!$H:$H,"")</f>
        <v>Huawei</v>
      </c>
      <c r="I963" s="23">
        <v>0.17763738004126323</v>
      </c>
      <c r="J963" s="23">
        <v>0.43708426432442143</v>
      </c>
      <c r="K963" s="23">
        <v>0.18058016796363358</v>
      </c>
      <c r="L963" s="23">
        <v>0</v>
      </c>
      <c r="M963" s="23">
        <v>0</v>
      </c>
      <c r="N963" s="23">
        <v>0</v>
      </c>
      <c r="O963" s="23">
        <v>0</v>
      </c>
      <c r="P963" s="103" t="s">
        <v>6554</v>
      </c>
      <c r="Q963" s="36" t="s">
        <v>6552</v>
      </c>
      <c r="R963" s="36"/>
      <c r="S963" s="35" t="str" cm="1">
        <f t="array" ref="S963">IFERROR(_xlfn.IFS(
U963="MPR ISSUE","PDH",
U963="BSS Hardware Issue","BSS",
U963="Sites strategiques, MLL, Pylone, etc.","ENVTECH",
U963="AKTIVCO DEFAUT GE &amp; POWER Cabinet","AKTIVCO",
U963="AKTIVCO Coupure ENEO &amp; Baisse de tension","AKTIVCO GRID ONLY",
U963="Coupure ENEO &amp; Baisse de tension","IHS GRID ONLY",
U963="Defaut GE &amp; POWER Cabinet","IHS",
U963="Sharing","Partners",
U963="Sites strategiques &amp; DataCenter","SST &amp; DC",
U963="Exclu","Exclu",
U963="SAT","SAT",
U963="SPARE-ISSUE","SPARE-ISSUE",
U963="Fiber CAmtel","TRANS_FO_CAMTEL",
U963="Fiber AOF","Fiber AOF",
U963="Projet OCM (HUAWEI)","TRAVAUX-HUAWEI",
U963="Projet OCM (NOKIA)","TRAVAUX-NOKIA",
U963="ACCESS-ISSUE","ACCESS-ISSUE",
U963="Projet OCM (ZTE, NOKIA, autres projets)","TRAVAUX OCM",
U963="No root CAuse","No root cause",
U963="ODU HS","PDH",
U963="IP &amp; VLAN","PDH",
U963="Warehouse HUAWEI","SPARE-ISSUE",
U963="SPARE-HS","SPARE-ISSUE",
U963="Power Telco","BSS",U963="no impacts","no impacts"
),"")</f>
        <v/>
      </c>
      <c r="T963" s="35" t="str" cm="1">
        <f t="array" ref="T963">IFERROR(_xlfn.IFS(
U963="MPR ISSUE","TX ISSUE",
U963="BSS Hardware Issue","RAN ISSUE",
U963="Sites strategiques, MLL, Pylone, etc.","ENVTECH",
U963="AKTIVCO DEFAUT GE &amp; POWER Cabinet","POWER ISSUE",
U963="AKTIVCO Coupure ENEO &amp; Baisse de tension","POWER ISSUE",
U963="Coupure ENEO &amp; Baisse de tension","POWER ISSUE",
U963="Defaut GE &amp; POWER Cabinet","POWER ISSUE",
U963="Sharing","POWER ISSUE",
U963="Sites strategiques &amp; DataCenter","POWER ISSUE",
U963="Exclu","Exclu",
U963="SAT","TX ISSUE",
U963="SPARE-ISSUE","SPARE-ISSUE",
U963="Fiber CAmtel","TX ISSUE",
U963="Fiber AOF","TX ISSUE",
U963="Projet OCM (HUAWEI)","TRAVAUX-HUAWEI",
U963="Projet OCM (NOKIA)","TRAVAUX -NOKIA",
U963="ACCESS-ISSUE","ACCESS-ISSUE",
U963="Projet OCM (ZTE, NOKIA, autres projets)","TRAVAUX OCM",
U963="No root CAuse","No root cause",
U963="ODU HS","TX ISSUE",
U963="IP &amp; VLAN","TX ISSUE",
U963="Warehouse HUAWEI","SPARE-ISSUE",
U963="SPARE-HS","SPARE-ISSUE",
U963="Power Telco","RAN ISSUE",U963="no impacts","no impacts"
),"")</f>
        <v/>
      </c>
      <c r="U963" s="28"/>
      <c r="V963" s="35" t="str" cm="1">
        <f t="array" ref="V963">IFERROR(_xlfn.IFS(
U963="MPR ISSUE","ACTIVE",
U963="BSS Hardware Issue","ACTIVE",
U963="Sites strategiques, MLL, Pylone, etc.","PASSIVE",
U963="AKTIVCO DEFAUT GE &amp; POWER Cabinet","PASSIVE",
U963="AKTIVCO Coupure ENEO &amp; Baisse de tension","PASSIVE",
U963="Coupure ENEO &amp; Baisse de tension","PASSIVE",
U963="Defaut GE &amp; POWER Cabinet","PASSIVE",
U963="Sharing","PASSIVE",
U963="Sites strategiques &amp; DataCenter","PASSIVE",
U963="Exclu","Exclu",
U963="SAT","ACTIVE",
U963="SPARE-ISSUE","SPARE-ISSUE",
U963="Fiber CAmtel","ACTIVE",
U963="Fiber AOF","ACTIVE",
U963="Projet OCM (HUAWEI)","PLANNED WORKS",
U963="Projet OCM (NOKIA)","PLANNED WORKS",
U963="ACCESS-ISSUE","ACCESS-ISSUE",
U963="Projet OCM (ZTE, NOKIA, autres projets)","PLANNED WORKS",
U963="No root CAuse","No root cause",
U963="ODU HS","ACTIVE",
U963="IP &amp; VLAN","ACTIVE",
U963="Warehouse HUAWEI","SPARE-ISSUE",
U963="SPARE-HS","SPARE-ISSUE",
U963="Power Telco","ACTIVE",U963="no impacts","no impacts"
),"")</f>
        <v/>
      </c>
      <c r="W963" s="102"/>
      <c r="X963" s="102"/>
      <c r="Y963" s="102"/>
      <c r="Z963" s="102"/>
      <c r="AA963" s="102"/>
      <c r="AB963" s="104" t="s">
        <v>5423</v>
      </c>
      <c r="AC963" s="9"/>
      <c r="AD963" s="9"/>
      <c r="AE963" s="7" t="s">
        <v>5423</v>
      </c>
      <c r="AF963" s="6"/>
      <c r="AG963" s="7"/>
      <c r="AH963" s="3" t="s">
        <v>5423</v>
      </c>
      <c r="AI963" s="18" t="s">
        <v>5423</v>
      </c>
      <c r="AJ963" s="18" t="s">
        <v>5423</v>
      </c>
      <c r="AK963" s="18" t="s">
        <v>5423</v>
      </c>
      <c r="AL963" s="18" t="s">
        <v>5423</v>
      </c>
      <c r="AM963" s="18" t="s">
        <v>5423</v>
      </c>
      <c r="AN963" s="18" t="s">
        <v>5423</v>
      </c>
      <c r="AO963" s="18" t="s">
        <v>5423</v>
      </c>
      <c r="AP963" s="18" t="s">
        <v>5423</v>
      </c>
      <c r="AQ963" s="18" t="s">
        <v>5423</v>
      </c>
      <c r="AR963" s="18" t="s">
        <v>5423</v>
      </c>
      <c r="AS963" s="18" t="s">
        <v>5423</v>
      </c>
      <c r="AT963" s="18" t="s">
        <v>5423</v>
      </c>
      <c r="AU963" s="9" t="s">
        <v>5423</v>
      </c>
      <c r="AV963" s="14"/>
      <c r="AW963" s="14" t="s">
        <v>5423</v>
      </c>
      <c r="AX963" s="14" t="str">
        <f>_xlfn.XLOOKUP(B963,'[4]cell downs 18042026 17h'!$B:$B,'[4]cell downs 18042026 17h'!$B:$B,"")</f>
        <v/>
      </c>
      <c r="AY963" s="14" t="str">
        <f>_xlfn.XLOOKUP(B963,'[5]Cells Huawei 19042026 15h'!$B:$B,'[5]Cells Huawei 19042026 15h'!$B:$B,"")</f>
        <v/>
      </c>
      <c r="AZ963" s="105" t="str">
        <f>_xlfn.XLOOKUP(B963,'INCIDENT-04-23-2026'!E:E,'INCIDENT-04-23-2026'!F:F,"")</f>
        <v/>
      </c>
      <c r="BA963" s="105" t="str">
        <f>_xlfn.XLOOKUP(B963,'[6]Eneo 17H'!$C:$C,'[6]Eneo 17H'!$I:$I,"")</f>
        <v/>
      </c>
      <c r="BB963" s="105" t="str">
        <f>_xlfn.XLOOKUP(B963,[8]ALL!$B:$B,[8]ALL!$M:$M,"")</f>
        <v/>
      </c>
      <c r="BC963" s="105" t="str">
        <f>_xlfn.XLOOKUP(B963,'[6]Eneo 17H'!$C:$C,'[6]Eneo 17H'!$I:$I,"")</f>
        <v/>
      </c>
      <c r="BD963" s="105" t="str">
        <f>_xlfn.XLOOKUP(B963,'[7]Eneo 12H'!$C:$C,'[7]Eneo 12H'!$I:$I,"")</f>
        <v/>
      </c>
      <c r="BE963" s="105" t="s">
        <v>5423</v>
      </c>
    </row>
    <row r="964" spans="1:57" hidden="1" x14ac:dyDescent="0.3">
      <c r="A964" s="1" t="s">
        <v>3019</v>
      </c>
      <c r="B964" s="8" t="s">
        <v>3020</v>
      </c>
      <c r="C964" s="3" t="str">
        <f>_xlfn.XLOOKUP(B964,'[1]daily break down'!$D:$D,'[1]daily break down'!$E:$E,"")</f>
        <v>EXTREME-NORD</v>
      </c>
      <c r="D964" s="1" t="s">
        <v>11</v>
      </c>
      <c r="E964" s="1" t="s">
        <v>12</v>
      </c>
      <c r="F964" s="3" t="s">
        <v>55</v>
      </c>
      <c r="G964" s="1" t="s">
        <v>185</v>
      </c>
      <c r="H964" s="25" t="str">
        <f>_xlfn.XLOOKUP(B964,[2]CALCULATION!$B:$B,[2]CALCULATION!$H:$H,"")</f>
        <v>Huawei</v>
      </c>
      <c r="I964" s="23">
        <v>0.17451624133571897</v>
      </c>
      <c r="J964" s="23">
        <v>0.43860024598140024</v>
      </c>
      <c r="K964" s="23">
        <v>0.18013429100569864</v>
      </c>
      <c r="L964" s="23">
        <v>0</v>
      </c>
      <c r="M964" s="23">
        <v>0</v>
      </c>
      <c r="N964" s="23">
        <v>0</v>
      </c>
      <c r="O964" s="23">
        <v>0</v>
      </c>
      <c r="P964" s="103" t="s">
        <v>6554</v>
      </c>
      <c r="Q964" s="36" t="s">
        <v>6552</v>
      </c>
      <c r="R964" s="36"/>
      <c r="S964" s="35" t="str" cm="1">
        <f t="array" ref="S964">IFERROR(_xlfn.IFS(
U964="MPR ISSUE","PDH",
U964="BSS Hardware Issue","BSS",
U964="Sites strategiques, MLL, Pylone, etc.","ENVTECH",
U964="AKTIVCO DEFAUT GE &amp; POWER Cabinet","AKTIVCO",
U964="AKTIVCO Coupure ENEO &amp; Baisse de tension","AKTIVCO GRID ONLY",
U964="Coupure ENEO &amp; Baisse de tension","IHS GRID ONLY",
U964="Defaut GE &amp; POWER Cabinet","IHS",
U964="Sharing","Partners",
U964="Sites strategiques &amp; DataCenter","SST &amp; DC",
U964="Exclu","Exclu",
U964="SAT","SAT",
U964="SPARE-ISSUE","SPARE-ISSUE",
U964="Fiber CAmtel","TRANS_FO_CAMTEL",
U964="Fiber AOF","Fiber AOF",
U964="Projet OCM (HUAWEI)","TRAVAUX-HUAWEI",
U964="Projet OCM (NOKIA)","TRAVAUX-NOKIA",
U964="ACCESS-ISSUE","ACCESS-ISSUE",
U964="Projet OCM (ZTE, NOKIA, autres projets)","TRAVAUX OCM",
U964="No root CAuse","No root cause",
U964="ODU HS","PDH",
U964="IP &amp; VLAN","PDH",
U964="Warehouse HUAWEI","SPARE-ISSUE",
U964="SPARE-HS","SPARE-ISSUE",
U964="Power Telco","BSS",U964="no impacts","no impacts"
),"")</f>
        <v/>
      </c>
      <c r="T964" s="35" t="str" cm="1">
        <f t="array" ref="T964">IFERROR(_xlfn.IFS(
U964="MPR ISSUE","TX ISSUE",
U964="BSS Hardware Issue","RAN ISSUE",
U964="Sites strategiques, MLL, Pylone, etc.","ENVTECH",
U964="AKTIVCO DEFAUT GE &amp; POWER Cabinet","POWER ISSUE",
U964="AKTIVCO Coupure ENEO &amp; Baisse de tension","POWER ISSUE",
U964="Coupure ENEO &amp; Baisse de tension","POWER ISSUE",
U964="Defaut GE &amp; POWER Cabinet","POWER ISSUE",
U964="Sharing","POWER ISSUE",
U964="Sites strategiques &amp; DataCenter","POWER ISSUE",
U964="Exclu","Exclu",
U964="SAT","TX ISSUE",
U964="SPARE-ISSUE","SPARE-ISSUE",
U964="Fiber CAmtel","TX ISSUE",
U964="Fiber AOF","TX ISSUE",
U964="Projet OCM (HUAWEI)","TRAVAUX-HUAWEI",
U964="Projet OCM (NOKIA)","TRAVAUX -NOKIA",
U964="ACCESS-ISSUE","ACCESS-ISSUE",
U964="Projet OCM (ZTE, NOKIA, autres projets)","TRAVAUX OCM",
U964="No root CAuse","No root cause",
U964="ODU HS","TX ISSUE",
U964="IP &amp; VLAN","TX ISSUE",
U964="Warehouse HUAWEI","SPARE-ISSUE",
U964="SPARE-HS","SPARE-ISSUE",
U964="Power Telco","RAN ISSUE",U964="no impacts","no impacts"
),"")</f>
        <v/>
      </c>
      <c r="U964" s="28"/>
      <c r="V964" s="35" t="str" cm="1">
        <f t="array" ref="V964">IFERROR(_xlfn.IFS(
U964="MPR ISSUE","ACTIVE",
U964="BSS Hardware Issue","ACTIVE",
U964="Sites strategiques, MLL, Pylone, etc.","PASSIVE",
U964="AKTIVCO DEFAUT GE &amp; POWER Cabinet","PASSIVE",
U964="AKTIVCO Coupure ENEO &amp; Baisse de tension","PASSIVE",
U964="Coupure ENEO &amp; Baisse de tension","PASSIVE",
U964="Defaut GE &amp; POWER Cabinet","PASSIVE",
U964="Sharing","PASSIVE",
U964="Sites strategiques &amp; DataCenter","PASSIVE",
U964="Exclu","Exclu",
U964="SAT","ACTIVE",
U964="SPARE-ISSUE","SPARE-ISSUE",
U964="Fiber CAmtel","ACTIVE",
U964="Fiber AOF","ACTIVE",
U964="Projet OCM (HUAWEI)","PLANNED WORKS",
U964="Projet OCM (NOKIA)","PLANNED WORKS",
U964="ACCESS-ISSUE","ACCESS-ISSUE",
U964="Projet OCM (ZTE, NOKIA, autres projets)","PLANNED WORKS",
U964="No root CAuse","No root cause",
U964="ODU HS","ACTIVE",
U964="IP &amp; VLAN","ACTIVE",
U964="Warehouse HUAWEI","SPARE-ISSUE",
U964="SPARE-HS","SPARE-ISSUE",
U964="Power Telco","ACTIVE",U964="no impacts","no impacts"
),"")</f>
        <v/>
      </c>
      <c r="W964" s="102"/>
      <c r="X964" s="102"/>
      <c r="Y964" s="102"/>
      <c r="Z964" s="102"/>
      <c r="AA964" s="102"/>
      <c r="AB964" s="104" t="s">
        <v>5423</v>
      </c>
      <c r="AC964" s="9"/>
      <c r="AD964" s="9"/>
      <c r="AE964" s="7" t="s">
        <v>5423</v>
      </c>
      <c r="AF964" s="6"/>
      <c r="AG964" s="7"/>
      <c r="AH964" s="3" t="s">
        <v>5423</v>
      </c>
      <c r="AI964" s="18" t="s">
        <v>5423</v>
      </c>
      <c r="AJ964" s="18" t="s">
        <v>5423</v>
      </c>
      <c r="AK964" s="18" t="s">
        <v>5423</v>
      </c>
      <c r="AL964" s="18" t="s">
        <v>5423</v>
      </c>
      <c r="AM964" s="18" t="s">
        <v>5423</v>
      </c>
      <c r="AN964" s="18" t="s">
        <v>5423</v>
      </c>
      <c r="AO964" s="18" t="s">
        <v>5423</v>
      </c>
      <c r="AP964" s="18" t="s">
        <v>5423</v>
      </c>
      <c r="AQ964" s="18" t="s">
        <v>5423</v>
      </c>
      <c r="AR964" s="18" t="s">
        <v>5423</v>
      </c>
      <c r="AS964" s="18" t="s">
        <v>5423</v>
      </c>
      <c r="AT964" s="18" t="s">
        <v>5423</v>
      </c>
      <c r="AU964" s="9" t="s">
        <v>5423</v>
      </c>
      <c r="AV964" s="14"/>
      <c r="AW964" s="14" t="s">
        <v>5423</v>
      </c>
      <c r="AX964" s="14" t="str">
        <f>_xlfn.XLOOKUP(B964,'[4]cell downs 18042026 17h'!$B:$B,'[4]cell downs 18042026 17h'!$B:$B,"")</f>
        <v/>
      </c>
      <c r="AY964" s="14" t="str">
        <f>_xlfn.XLOOKUP(B964,'[5]Cells Huawei 19042026 15h'!$B:$B,'[5]Cells Huawei 19042026 15h'!$B:$B,"")</f>
        <v/>
      </c>
      <c r="AZ964" s="105" t="str">
        <f>_xlfn.XLOOKUP(B964,'INCIDENT-04-23-2026'!E:E,'INCIDENT-04-23-2026'!F:F,"")</f>
        <v/>
      </c>
      <c r="BA964" s="105" t="str">
        <f>_xlfn.XLOOKUP(B964,'[6]Eneo 17H'!$C:$C,'[6]Eneo 17H'!$I:$I,"")</f>
        <v/>
      </c>
      <c r="BB964" s="105" t="str">
        <f>_xlfn.XLOOKUP(B964,[8]ALL!$B:$B,[8]ALL!$M:$M,"")</f>
        <v/>
      </c>
      <c r="BC964" s="105" t="str">
        <f>_xlfn.XLOOKUP(B964,'[6]Eneo 17H'!$C:$C,'[6]Eneo 17H'!$I:$I,"")</f>
        <v/>
      </c>
      <c r="BD964" s="105" t="str">
        <f>_xlfn.XLOOKUP(B964,'[7]Eneo 12H'!$C:$C,'[7]Eneo 12H'!$I:$I,"")</f>
        <v/>
      </c>
      <c r="BE964" s="105" t="s">
        <v>5423</v>
      </c>
    </row>
    <row r="965" spans="1:57" hidden="1" x14ac:dyDescent="0.3">
      <c r="A965" s="1" t="s">
        <v>994</v>
      </c>
      <c r="B965" s="8" t="s">
        <v>995</v>
      </c>
      <c r="C965" s="3" t="str">
        <f>_xlfn.XLOOKUP(B965,'[1]daily break down'!$D:$D,'[1]daily break down'!$E:$E,"")</f>
        <v>EXTREME-NORD</v>
      </c>
      <c r="D965" s="1" t="s">
        <v>11</v>
      </c>
      <c r="E965" s="1" t="s">
        <v>705</v>
      </c>
      <c r="F965" s="3" t="s">
        <v>55</v>
      </c>
      <c r="G965" s="1" t="s">
        <v>185</v>
      </c>
      <c r="H965" s="25" t="str">
        <f>_xlfn.XLOOKUP(B965,[2]CALCULATION!$B:$B,[2]CALCULATION!$H:$H,"")</f>
        <v>Huawei</v>
      </c>
      <c r="I965" s="23">
        <v>0.17433789055254501</v>
      </c>
      <c r="J965" s="23">
        <v>0.43697725385451702</v>
      </c>
      <c r="K965" s="23">
        <v>0.17890367060179835</v>
      </c>
      <c r="L965" s="23">
        <v>0</v>
      </c>
      <c r="M965" s="23">
        <v>0</v>
      </c>
      <c r="N965" s="23">
        <v>0</v>
      </c>
      <c r="O965" s="23">
        <v>0</v>
      </c>
      <c r="P965" s="103" t="s">
        <v>6554</v>
      </c>
      <c r="Q965" s="36" t="s">
        <v>6552</v>
      </c>
      <c r="R965" s="36"/>
      <c r="S965" s="35" t="str" cm="1">
        <f t="array" ref="S965">IFERROR(_xlfn.IFS(
U965="MPR ISSUE","PDH",
U965="BSS Hardware Issue","BSS",
U965="Sites strategiques, MLL, Pylone, etc.","ENVTECH",
U965="AKTIVCO DEFAUT GE &amp; POWER Cabinet","AKTIVCO",
U965="AKTIVCO Coupure ENEO &amp; Baisse de tension","AKTIVCO GRID ONLY",
U965="Coupure ENEO &amp; Baisse de tension","IHS GRID ONLY",
U965="Defaut GE &amp; POWER Cabinet","IHS",
U965="Sharing","Partners",
U965="Sites strategiques &amp; DataCenter","SST &amp; DC",
U965="Exclu","Exclu",
U965="SAT","SAT",
U965="SPARE-ISSUE","SPARE-ISSUE",
U965="Fiber CAmtel","TRANS_FO_CAMTEL",
U965="Fiber AOF","Fiber AOF",
U965="Projet OCM (HUAWEI)","TRAVAUX-HUAWEI",
U965="Projet OCM (NOKIA)","TRAVAUX-NOKIA",
U965="ACCESS-ISSUE","ACCESS-ISSUE",
U965="Projet OCM (ZTE, NOKIA, autres projets)","TRAVAUX OCM",
U965="No root CAuse","No root cause",
U965="ODU HS","PDH",
U965="IP &amp; VLAN","PDH",
U965="Warehouse HUAWEI","SPARE-ISSUE",
U965="SPARE-HS","SPARE-ISSUE",
U965="Power Telco","BSS",U965="no impacts","no impacts"
),"")</f>
        <v/>
      </c>
      <c r="T965" s="35" t="str" cm="1">
        <f t="array" ref="T965">IFERROR(_xlfn.IFS(
U965="MPR ISSUE","TX ISSUE",
U965="BSS Hardware Issue","RAN ISSUE",
U965="Sites strategiques, MLL, Pylone, etc.","ENVTECH",
U965="AKTIVCO DEFAUT GE &amp; POWER Cabinet","POWER ISSUE",
U965="AKTIVCO Coupure ENEO &amp; Baisse de tension","POWER ISSUE",
U965="Coupure ENEO &amp; Baisse de tension","POWER ISSUE",
U965="Defaut GE &amp; POWER Cabinet","POWER ISSUE",
U965="Sharing","POWER ISSUE",
U965="Sites strategiques &amp; DataCenter","POWER ISSUE",
U965="Exclu","Exclu",
U965="SAT","TX ISSUE",
U965="SPARE-ISSUE","SPARE-ISSUE",
U965="Fiber CAmtel","TX ISSUE",
U965="Fiber AOF","TX ISSUE",
U965="Projet OCM (HUAWEI)","TRAVAUX-HUAWEI",
U965="Projet OCM (NOKIA)","TRAVAUX -NOKIA",
U965="ACCESS-ISSUE","ACCESS-ISSUE",
U965="Projet OCM (ZTE, NOKIA, autres projets)","TRAVAUX OCM",
U965="No root CAuse","No root cause",
U965="ODU HS","TX ISSUE",
U965="IP &amp; VLAN","TX ISSUE",
U965="Warehouse HUAWEI","SPARE-ISSUE",
U965="SPARE-HS","SPARE-ISSUE",
U965="Power Telco","RAN ISSUE",U965="no impacts","no impacts"
),"")</f>
        <v/>
      </c>
      <c r="U965" s="28"/>
      <c r="V965" s="35" t="str" cm="1">
        <f t="array" ref="V965">IFERROR(_xlfn.IFS(
U965="MPR ISSUE","ACTIVE",
U965="BSS Hardware Issue","ACTIVE",
U965="Sites strategiques, MLL, Pylone, etc.","PASSIVE",
U965="AKTIVCO DEFAUT GE &amp; POWER Cabinet","PASSIVE",
U965="AKTIVCO Coupure ENEO &amp; Baisse de tension","PASSIVE",
U965="Coupure ENEO &amp; Baisse de tension","PASSIVE",
U965="Defaut GE &amp; POWER Cabinet","PASSIVE",
U965="Sharing","PASSIVE",
U965="Sites strategiques &amp; DataCenter","PASSIVE",
U965="Exclu","Exclu",
U965="SAT","ACTIVE",
U965="SPARE-ISSUE","SPARE-ISSUE",
U965="Fiber CAmtel","ACTIVE",
U965="Fiber AOF","ACTIVE",
U965="Projet OCM (HUAWEI)","PLANNED WORKS",
U965="Projet OCM (NOKIA)","PLANNED WORKS",
U965="ACCESS-ISSUE","ACCESS-ISSUE",
U965="Projet OCM (ZTE, NOKIA, autres projets)","PLANNED WORKS",
U965="No root CAuse","No root cause",
U965="ODU HS","ACTIVE",
U965="IP &amp; VLAN","ACTIVE",
U965="Warehouse HUAWEI","SPARE-ISSUE",
U965="SPARE-HS","SPARE-ISSUE",
U965="Power Telco","ACTIVE",U965="no impacts","no impacts"
),"")</f>
        <v/>
      </c>
      <c r="W965" s="102"/>
      <c r="X965" s="102"/>
      <c r="Y965" s="102"/>
      <c r="Z965" s="102"/>
      <c r="AA965" s="102"/>
      <c r="AB965" s="104" t="s">
        <v>5423</v>
      </c>
      <c r="AC965" s="9"/>
      <c r="AD965" s="9"/>
      <c r="AE965" s="7" t="s">
        <v>5423</v>
      </c>
      <c r="AF965" s="6"/>
      <c r="AG965" s="7"/>
      <c r="AH965" s="3" t="s">
        <v>5423</v>
      </c>
      <c r="AI965" s="18" t="s">
        <v>5423</v>
      </c>
      <c r="AJ965" s="18" t="s">
        <v>5423</v>
      </c>
      <c r="AK965" s="18" t="s">
        <v>5423</v>
      </c>
      <c r="AL965" s="18" t="s">
        <v>5423</v>
      </c>
      <c r="AM965" s="18" t="s">
        <v>5423</v>
      </c>
      <c r="AN965" s="18" t="s">
        <v>5423</v>
      </c>
      <c r="AO965" s="18" t="s">
        <v>5423</v>
      </c>
      <c r="AP965" s="18" t="s">
        <v>5423</v>
      </c>
      <c r="AQ965" s="18" t="s">
        <v>5423</v>
      </c>
      <c r="AR965" s="18" t="s">
        <v>5423</v>
      </c>
      <c r="AS965" s="18" t="s">
        <v>5423</v>
      </c>
      <c r="AT965" s="18" t="s">
        <v>5423</v>
      </c>
      <c r="AU965" s="9" t="s">
        <v>5423</v>
      </c>
      <c r="AV965" s="14"/>
      <c r="AW965" s="14" t="s">
        <v>5423</v>
      </c>
      <c r="AX965" s="14" t="str">
        <f>_xlfn.XLOOKUP(B965,'[4]cell downs 18042026 17h'!$B:$B,'[4]cell downs 18042026 17h'!$B:$B,"")</f>
        <v/>
      </c>
      <c r="AY965" s="14" t="str">
        <f>_xlfn.XLOOKUP(B965,'[5]Cells Huawei 19042026 15h'!$B:$B,'[5]Cells Huawei 19042026 15h'!$B:$B,"")</f>
        <v/>
      </c>
      <c r="AZ965" s="105" t="str">
        <f>_xlfn.XLOOKUP(B965,'INCIDENT-04-23-2026'!E:E,'INCIDENT-04-23-2026'!F:F,"")</f>
        <v/>
      </c>
      <c r="BA965" s="105" t="str">
        <f>_xlfn.XLOOKUP(B965,'[6]Eneo 17H'!$C:$C,'[6]Eneo 17H'!$I:$I,"")</f>
        <v/>
      </c>
      <c r="BB965" s="105" t="str">
        <f>_xlfn.XLOOKUP(B965,[8]ALL!$B:$B,[8]ALL!$M:$M,"")</f>
        <v/>
      </c>
      <c r="BC965" s="105" t="str">
        <f>_xlfn.XLOOKUP(B965,'[6]Eneo 17H'!$C:$C,'[6]Eneo 17H'!$I:$I,"")</f>
        <v/>
      </c>
      <c r="BD965" s="105" t="str">
        <f>_xlfn.XLOOKUP(B965,'[7]Eneo 12H'!$C:$C,'[7]Eneo 12H'!$I:$I,"")</f>
        <v/>
      </c>
      <c r="BE965" s="105" t="s">
        <v>5423</v>
      </c>
    </row>
    <row r="966" spans="1:57" hidden="1" x14ac:dyDescent="0.3">
      <c r="A966" s="1" t="s">
        <v>1199</v>
      </c>
      <c r="B966" s="8" t="s">
        <v>1200</v>
      </c>
      <c r="C966" s="3" t="str">
        <f>_xlfn.XLOOKUP(B966,'[1]daily break down'!$D:$D,'[1]daily break down'!$E:$E,"")</f>
        <v>SUD-OUEST</v>
      </c>
      <c r="D966" s="1" t="s">
        <v>11</v>
      </c>
      <c r="E966" s="1" t="s">
        <v>12</v>
      </c>
      <c r="F966" s="3" t="s">
        <v>13</v>
      </c>
      <c r="G966" s="1" t="s">
        <v>1199</v>
      </c>
      <c r="H966" s="26" t="str">
        <f>_xlfn.XLOOKUP(B966,[2]CALCULATION!$B:$B,[2]CALCULATION!$H:$H,"")</f>
        <v>NOKIA</v>
      </c>
      <c r="I966" s="23">
        <v>1.9683327483427646</v>
      </c>
      <c r="J966" s="23">
        <v>0.16147879908570256</v>
      </c>
      <c r="K966" s="23">
        <v>0.17239386701594903</v>
      </c>
      <c r="L966" s="23">
        <v>3.5099434128635171E-2</v>
      </c>
      <c r="M966" s="23">
        <v>0</v>
      </c>
      <c r="N966" s="23">
        <v>0</v>
      </c>
      <c r="O966" s="23">
        <v>0</v>
      </c>
      <c r="P966" s="103" t="s">
        <v>6554</v>
      </c>
      <c r="Q966" s="36" t="s">
        <v>6552</v>
      </c>
      <c r="R966" s="36"/>
      <c r="S966" s="35" t="str" cm="1">
        <f t="array" ref="S966">IFERROR(_xlfn.IFS(
U966="MPR ISSUE","PDH",
U966="BSS Hardware Issue","BSS",
U966="Sites strategiques, MLL, Pylone, etc.","ENVTECH",
U966="AKTIVCO DEFAUT GE &amp; POWER Cabinet","AKTIVCO",
U966="AKTIVCO Coupure ENEO &amp; Baisse de tension","AKTIVCO GRID ONLY",
U966="Coupure ENEO &amp; Baisse de tension","IHS GRID ONLY",
U966="Defaut GE &amp; POWER Cabinet","IHS",
U966="Sharing","Partners",
U966="Sites strategiques &amp; DataCenter","SST &amp; DC",
U966="Exclu","Exclu",
U966="SAT","SAT",
U966="SPARE-ISSUE","SPARE-ISSUE",
U966="Fiber CAmtel","TRANS_FO_CAMTEL",
U966="Fiber AOF","Fiber AOF",
U966="Projet OCM (HUAWEI)","TRAVAUX-HUAWEI",
U966="Projet OCM (NOKIA)","TRAVAUX-NOKIA",
U966="ACCESS-ISSUE","ACCESS-ISSUE",
U966="Projet OCM (ZTE, NOKIA, autres projets)","TRAVAUX OCM",
U966="No root CAuse","No root cause",
U966="ODU HS","PDH",
U966="IP &amp; VLAN","PDH",
U966="Warehouse HUAWEI","SPARE-ISSUE",
U966="SPARE-HS","SPARE-ISSUE",
U966="Power Telco","BSS",U966="no impacts","no impacts"
),"")</f>
        <v/>
      </c>
      <c r="T966" s="35" t="str" cm="1">
        <f t="array" ref="T966">IFERROR(_xlfn.IFS(
U966="MPR ISSUE","TX ISSUE",
U966="BSS Hardware Issue","RAN ISSUE",
U966="Sites strategiques, MLL, Pylone, etc.","ENVTECH",
U966="AKTIVCO DEFAUT GE &amp; POWER Cabinet","POWER ISSUE",
U966="AKTIVCO Coupure ENEO &amp; Baisse de tension","POWER ISSUE",
U966="Coupure ENEO &amp; Baisse de tension","POWER ISSUE",
U966="Defaut GE &amp; POWER Cabinet","POWER ISSUE",
U966="Sharing","POWER ISSUE",
U966="Sites strategiques &amp; DataCenter","POWER ISSUE",
U966="Exclu","Exclu",
U966="SAT","TX ISSUE",
U966="SPARE-ISSUE","SPARE-ISSUE",
U966="Fiber CAmtel","TX ISSUE",
U966="Fiber AOF","TX ISSUE",
U966="Projet OCM (HUAWEI)","TRAVAUX-HUAWEI",
U966="Projet OCM (NOKIA)","TRAVAUX -NOKIA",
U966="ACCESS-ISSUE","ACCESS-ISSUE",
U966="Projet OCM (ZTE, NOKIA, autres projets)","TRAVAUX OCM",
U966="No root CAuse","No root cause",
U966="ODU HS","TX ISSUE",
U966="IP &amp; VLAN","TX ISSUE",
U966="Warehouse HUAWEI","SPARE-ISSUE",
U966="SPARE-HS","SPARE-ISSUE",
U966="Power Telco","RAN ISSUE",U966="no impacts","no impacts"
),"")</f>
        <v/>
      </c>
      <c r="U966" s="28"/>
      <c r="V966" s="35" t="str" cm="1">
        <f t="array" ref="V966">IFERROR(_xlfn.IFS(
U966="MPR ISSUE","ACTIVE",
U966="BSS Hardware Issue","ACTIVE",
U966="Sites strategiques, MLL, Pylone, etc.","PASSIVE",
U966="AKTIVCO DEFAUT GE &amp; POWER Cabinet","PASSIVE",
U966="AKTIVCO Coupure ENEO &amp; Baisse de tension","PASSIVE",
U966="Coupure ENEO &amp; Baisse de tension","PASSIVE",
U966="Defaut GE &amp; POWER Cabinet","PASSIVE",
U966="Sharing","PASSIVE",
U966="Sites strategiques &amp; DataCenter","PASSIVE",
U966="Exclu","Exclu",
U966="SAT","ACTIVE",
U966="SPARE-ISSUE","SPARE-ISSUE",
U966="Fiber CAmtel","ACTIVE",
U966="Fiber AOF","ACTIVE",
U966="Projet OCM (HUAWEI)","PLANNED WORKS",
U966="Projet OCM (NOKIA)","PLANNED WORKS",
U966="ACCESS-ISSUE","ACCESS-ISSUE",
U966="Projet OCM (ZTE, NOKIA, autres projets)","PLANNED WORKS",
U966="No root CAuse","No root cause",
U966="ODU HS","ACTIVE",
U966="IP &amp; VLAN","ACTIVE",
U966="Warehouse HUAWEI","SPARE-ISSUE",
U966="SPARE-HS","SPARE-ISSUE",
U966="Power Telco","ACTIVE",U966="no impacts","no impacts"
),"")</f>
        <v/>
      </c>
      <c r="W966" s="102"/>
      <c r="X966" s="102"/>
      <c r="Y966" s="102"/>
      <c r="Z966" s="102"/>
      <c r="AA966" s="102"/>
      <c r="AB966" s="104" t="s">
        <v>5423</v>
      </c>
      <c r="AC966" s="9"/>
      <c r="AD966" s="9"/>
      <c r="AE966" s="7" t="s">
        <v>5423</v>
      </c>
      <c r="AF966" s="6"/>
      <c r="AG966" s="7"/>
      <c r="AH966" s="3" t="s">
        <v>5423</v>
      </c>
      <c r="AI966" s="18" t="s">
        <v>5423</v>
      </c>
      <c r="AJ966" s="18" t="s">
        <v>5423</v>
      </c>
      <c r="AK966" s="18" t="s">
        <v>5423</v>
      </c>
      <c r="AL966" s="18" t="s">
        <v>5423</v>
      </c>
      <c r="AM966" s="18" t="s">
        <v>5423</v>
      </c>
      <c r="AN966" s="18" t="s">
        <v>5423</v>
      </c>
      <c r="AO966" s="18" t="s">
        <v>5423</v>
      </c>
      <c r="AP966" s="18" t="s">
        <v>5423</v>
      </c>
      <c r="AQ966" s="18" t="s">
        <v>5423</v>
      </c>
      <c r="AR966" s="18" t="s">
        <v>5423</v>
      </c>
      <c r="AS966" s="18" t="s">
        <v>5423</v>
      </c>
      <c r="AT966" s="18" t="s">
        <v>5423</v>
      </c>
      <c r="AU966" s="9" t="s">
        <v>5423</v>
      </c>
      <c r="AV966" s="14"/>
      <c r="AW966" s="14" t="s">
        <v>5423</v>
      </c>
      <c r="AX966" s="14" t="str">
        <f>_xlfn.XLOOKUP(B966,'[4]cell downs 18042026 17h'!$B:$B,'[4]cell downs 18042026 17h'!$B:$B,"")</f>
        <v/>
      </c>
      <c r="AY966" s="14" t="str">
        <f>_xlfn.XLOOKUP(B966,'[5]Cells Huawei 19042026 15h'!$B:$B,'[5]Cells Huawei 19042026 15h'!$B:$B,"")</f>
        <v/>
      </c>
      <c r="AZ966" s="105" t="str">
        <f>_xlfn.XLOOKUP(B966,'INCIDENT-04-23-2026'!E:E,'INCIDENT-04-23-2026'!F:F,"")</f>
        <v/>
      </c>
      <c r="BA966" s="105" t="str">
        <f>_xlfn.XLOOKUP(B966,'[6]Eneo 17H'!$C:$C,'[6]Eneo 17H'!$I:$I,"")</f>
        <v/>
      </c>
      <c r="BB966" s="105" t="str">
        <f>_xlfn.XLOOKUP(B966,[8]ALL!$B:$B,[8]ALL!$M:$M,"")</f>
        <v/>
      </c>
      <c r="BC966" s="105" t="str">
        <f>_xlfn.XLOOKUP(B966,'[6]Eneo 17H'!$C:$C,'[6]Eneo 17H'!$I:$I,"")</f>
        <v/>
      </c>
      <c r="BD966" s="105" t="str">
        <f>_xlfn.XLOOKUP(B966,'[7]Eneo 12H'!$C:$C,'[7]Eneo 12H'!$I:$I,"")</f>
        <v/>
      </c>
      <c r="BE966" s="105" t="s">
        <v>7003</v>
      </c>
    </row>
    <row r="967" spans="1:57" hidden="1" x14ac:dyDescent="0.3">
      <c r="A967" s="1" t="s">
        <v>2600</v>
      </c>
      <c r="B967" s="8" t="s">
        <v>2601</v>
      </c>
      <c r="C967" s="3" t="str">
        <f>_xlfn.XLOOKUP(B967,'[1]daily break down'!$D:$D,'[1]daily break down'!$E:$E,"")</f>
        <v>EXTREME-NORD</v>
      </c>
      <c r="D967" s="1" t="s">
        <v>11</v>
      </c>
      <c r="E967" s="1" t="s">
        <v>630</v>
      </c>
      <c r="F967" s="3" t="s">
        <v>55</v>
      </c>
      <c r="G967" s="1" t="s">
        <v>185</v>
      </c>
      <c r="H967" s="25" t="str">
        <f>_xlfn.XLOOKUP(B967,[2]CALCULATION!$B:$B,[2]CALCULATION!$H:$H,"")</f>
        <v>Huawei</v>
      </c>
      <c r="I967" s="23">
        <v>0.16272725456792028</v>
      </c>
      <c r="J967" s="23">
        <v>0.40523081444955239</v>
      </c>
      <c r="K967" s="23">
        <v>0.16690066289419089</v>
      </c>
      <c r="L967" s="23">
        <v>0</v>
      </c>
      <c r="M967" s="23">
        <v>0</v>
      </c>
      <c r="N967" s="23">
        <v>0</v>
      </c>
      <c r="O967" s="23">
        <v>0</v>
      </c>
      <c r="P967" s="103" t="s">
        <v>6554</v>
      </c>
      <c r="Q967" s="36" t="s">
        <v>6552</v>
      </c>
      <c r="R967" s="36"/>
      <c r="S967" s="35" t="str" cm="1">
        <f t="array" ref="S967">IFERROR(_xlfn.IFS(
U967="MPR ISSUE","PDH",
U967="BSS Hardware Issue","BSS",
U967="Sites strategiques, MLL, Pylone, etc.","ENVTECH",
U967="AKTIVCO DEFAUT GE &amp; POWER Cabinet","AKTIVCO",
U967="AKTIVCO Coupure ENEO &amp; Baisse de tension","AKTIVCO GRID ONLY",
U967="Coupure ENEO &amp; Baisse de tension","IHS GRID ONLY",
U967="Defaut GE &amp; POWER Cabinet","IHS",
U967="Sharing","Partners",
U967="Sites strategiques &amp; DataCenter","SST &amp; DC",
U967="Exclu","Exclu",
U967="SAT","SAT",
U967="SPARE-ISSUE","SPARE-ISSUE",
U967="Fiber CAmtel","TRANS_FO_CAMTEL",
U967="Fiber AOF","Fiber AOF",
U967="Projet OCM (HUAWEI)","TRAVAUX-HUAWEI",
U967="Projet OCM (NOKIA)","TRAVAUX-NOKIA",
U967="ACCESS-ISSUE","ACCESS-ISSUE",
U967="Projet OCM (ZTE, NOKIA, autres projets)","TRAVAUX OCM",
U967="No root CAuse","No root cause",
U967="ODU HS","PDH",
U967="IP &amp; VLAN","PDH",
U967="Warehouse HUAWEI","SPARE-ISSUE",
U967="SPARE-HS","SPARE-ISSUE",
U967="Power Telco","BSS",U967="no impacts","no impacts"
),"")</f>
        <v/>
      </c>
      <c r="T967" s="35" t="str" cm="1">
        <f t="array" ref="T967">IFERROR(_xlfn.IFS(
U967="MPR ISSUE","TX ISSUE",
U967="BSS Hardware Issue","RAN ISSUE",
U967="Sites strategiques, MLL, Pylone, etc.","ENVTECH",
U967="AKTIVCO DEFAUT GE &amp; POWER Cabinet","POWER ISSUE",
U967="AKTIVCO Coupure ENEO &amp; Baisse de tension","POWER ISSUE",
U967="Coupure ENEO &amp; Baisse de tension","POWER ISSUE",
U967="Defaut GE &amp; POWER Cabinet","POWER ISSUE",
U967="Sharing","POWER ISSUE",
U967="Sites strategiques &amp; DataCenter","POWER ISSUE",
U967="Exclu","Exclu",
U967="SAT","TX ISSUE",
U967="SPARE-ISSUE","SPARE-ISSUE",
U967="Fiber CAmtel","TX ISSUE",
U967="Fiber AOF","TX ISSUE",
U967="Projet OCM (HUAWEI)","TRAVAUX-HUAWEI",
U967="Projet OCM (NOKIA)","TRAVAUX -NOKIA",
U967="ACCESS-ISSUE","ACCESS-ISSUE",
U967="Projet OCM (ZTE, NOKIA, autres projets)","TRAVAUX OCM",
U967="No root CAuse","No root cause",
U967="ODU HS","TX ISSUE",
U967="IP &amp; VLAN","TX ISSUE",
U967="Warehouse HUAWEI","SPARE-ISSUE",
U967="SPARE-HS","SPARE-ISSUE",
U967="Power Telco","RAN ISSUE",U967="no impacts","no impacts"
),"")</f>
        <v/>
      </c>
      <c r="U967" s="28"/>
      <c r="V967" s="35" t="str" cm="1">
        <f t="array" ref="V967">IFERROR(_xlfn.IFS(
U967="MPR ISSUE","ACTIVE",
U967="BSS Hardware Issue","ACTIVE",
U967="Sites strategiques, MLL, Pylone, etc.","PASSIVE",
U967="AKTIVCO DEFAUT GE &amp; POWER Cabinet","PASSIVE",
U967="AKTIVCO Coupure ENEO &amp; Baisse de tension","PASSIVE",
U967="Coupure ENEO &amp; Baisse de tension","PASSIVE",
U967="Defaut GE &amp; POWER Cabinet","PASSIVE",
U967="Sharing","PASSIVE",
U967="Sites strategiques &amp; DataCenter","PASSIVE",
U967="Exclu","Exclu",
U967="SAT","ACTIVE",
U967="SPARE-ISSUE","SPARE-ISSUE",
U967="Fiber CAmtel","ACTIVE",
U967="Fiber AOF","ACTIVE",
U967="Projet OCM (HUAWEI)","PLANNED WORKS",
U967="Projet OCM (NOKIA)","PLANNED WORKS",
U967="ACCESS-ISSUE","ACCESS-ISSUE",
U967="Projet OCM (ZTE, NOKIA, autres projets)","PLANNED WORKS",
U967="No root CAuse","No root cause",
U967="ODU HS","ACTIVE",
U967="IP &amp; VLAN","ACTIVE",
U967="Warehouse HUAWEI","SPARE-ISSUE",
U967="SPARE-HS","SPARE-ISSUE",
U967="Power Telco","ACTIVE",U967="no impacts","no impacts"
),"")</f>
        <v/>
      </c>
      <c r="W967" s="102"/>
      <c r="X967" s="102"/>
      <c r="Y967" s="102"/>
      <c r="Z967" s="102"/>
      <c r="AA967" s="102"/>
      <c r="AB967" s="104" t="s">
        <v>5423</v>
      </c>
      <c r="AC967" s="9"/>
      <c r="AD967" s="9"/>
      <c r="AE967" s="7" t="s">
        <v>5423</v>
      </c>
      <c r="AF967" s="6"/>
      <c r="AG967" s="7"/>
      <c r="AH967" s="3" t="s">
        <v>5423</v>
      </c>
      <c r="AI967" s="18" t="s">
        <v>5423</v>
      </c>
      <c r="AJ967" s="18" t="s">
        <v>5423</v>
      </c>
      <c r="AK967" s="18" t="s">
        <v>5423</v>
      </c>
      <c r="AL967" s="18" t="s">
        <v>5423</v>
      </c>
      <c r="AM967" s="18" t="s">
        <v>5423</v>
      </c>
      <c r="AN967" s="18" t="s">
        <v>5423</v>
      </c>
      <c r="AO967" s="18" t="s">
        <v>5423</v>
      </c>
      <c r="AP967" s="18" t="s">
        <v>5423</v>
      </c>
      <c r="AQ967" s="18" t="s">
        <v>5423</v>
      </c>
      <c r="AR967" s="18" t="s">
        <v>5423</v>
      </c>
      <c r="AS967" s="18" t="s">
        <v>5423</v>
      </c>
      <c r="AT967" s="18" t="s">
        <v>5423</v>
      </c>
      <c r="AU967" s="9" t="s">
        <v>5423</v>
      </c>
      <c r="AV967" s="14"/>
      <c r="AW967" s="14" t="s">
        <v>5423</v>
      </c>
      <c r="AX967" s="14" t="str">
        <f>_xlfn.XLOOKUP(B967,'[4]cell downs 18042026 17h'!$B:$B,'[4]cell downs 18042026 17h'!$B:$B,"")</f>
        <v/>
      </c>
      <c r="AY967" s="14" t="str">
        <f>_xlfn.XLOOKUP(B967,'[5]Cells Huawei 19042026 15h'!$B:$B,'[5]Cells Huawei 19042026 15h'!$B:$B,"")</f>
        <v/>
      </c>
      <c r="AZ967" s="105" t="str">
        <f>_xlfn.XLOOKUP(B967,'INCIDENT-04-23-2026'!E:E,'INCIDENT-04-23-2026'!F:F,"")</f>
        <v/>
      </c>
      <c r="BA967" s="105" t="str">
        <f>_xlfn.XLOOKUP(B967,'[6]Eneo 17H'!$C:$C,'[6]Eneo 17H'!$I:$I,"")</f>
        <v/>
      </c>
      <c r="BB967" s="105" t="str">
        <f>_xlfn.XLOOKUP(B967,[8]ALL!$B:$B,[8]ALL!$M:$M,"")</f>
        <v/>
      </c>
      <c r="BC967" s="105" t="str">
        <f>_xlfn.XLOOKUP(B967,'[6]Eneo 17H'!$C:$C,'[6]Eneo 17H'!$I:$I,"")</f>
        <v/>
      </c>
      <c r="BD967" s="105" t="str">
        <f>_xlfn.XLOOKUP(B967,'[7]Eneo 12H'!$C:$C,'[7]Eneo 12H'!$I:$I,"")</f>
        <v/>
      </c>
      <c r="BE967" s="105" t="s">
        <v>5423</v>
      </c>
    </row>
    <row r="968" spans="1:57" hidden="1" x14ac:dyDescent="0.3">
      <c r="A968" s="1" t="s">
        <v>3083</v>
      </c>
      <c r="B968" s="8" t="s">
        <v>3084</v>
      </c>
      <c r="C968" s="3" t="str">
        <f>_xlfn.XLOOKUP(B968,'[1]daily break down'!$D:$D,'[1]daily break down'!$E:$E,"")</f>
        <v>EXTREME-NORD</v>
      </c>
      <c r="D968" s="1" t="s">
        <v>21</v>
      </c>
      <c r="E968" s="1" t="s">
        <v>710</v>
      </c>
      <c r="F968" s="3" t="s">
        <v>55</v>
      </c>
      <c r="G968" s="1" t="s">
        <v>185</v>
      </c>
      <c r="H968" s="25" t="str">
        <f>_xlfn.XLOOKUP(B968,[2]CALCULATION!$B:$B,[2]CALCULATION!$H:$H,"")</f>
        <v>Huawei</v>
      </c>
      <c r="I968" s="23">
        <v>0.16417189591162931</v>
      </c>
      <c r="J968" s="23">
        <v>0.40772772541398777</v>
      </c>
      <c r="K968" s="23">
        <v>0.16645478593625601</v>
      </c>
      <c r="L968" s="23">
        <v>0</v>
      </c>
      <c r="M968" s="23">
        <v>0</v>
      </c>
      <c r="N968" s="23">
        <v>0</v>
      </c>
      <c r="O968" s="23">
        <v>0</v>
      </c>
      <c r="P968" s="103" t="s">
        <v>6554</v>
      </c>
      <c r="Q968" s="36" t="s">
        <v>6552</v>
      </c>
      <c r="R968" s="36"/>
      <c r="S968" s="35" t="str" cm="1">
        <f t="array" ref="S968">IFERROR(_xlfn.IFS(
U968="MPR ISSUE","PDH",
U968="BSS Hardware Issue","BSS",
U968="Sites strategiques, MLL, Pylone, etc.","ENVTECH",
U968="AKTIVCO DEFAUT GE &amp; POWER Cabinet","AKTIVCO",
U968="AKTIVCO Coupure ENEO &amp; Baisse de tension","AKTIVCO GRID ONLY",
U968="Coupure ENEO &amp; Baisse de tension","IHS GRID ONLY",
U968="Defaut GE &amp; POWER Cabinet","IHS",
U968="Sharing","Partners",
U968="Sites strategiques &amp; DataCenter","SST &amp; DC",
U968="Exclu","Exclu",
U968="SAT","SAT",
U968="SPARE-ISSUE","SPARE-ISSUE",
U968="Fiber CAmtel","TRANS_FO_CAMTEL",
U968="Fiber AOF","Fiber AOF",
U968="Projet OCM (HUAWEI)","TRAVAUX-HUAWEI",
U968="Projet OCM (NOKIA)","TRAVAUX-NOKIA",
U968="ACCESS-ISSUE","ACCESS-ISSUE",
U968="Projet OCM (ZTE, NOKIA, autres projets)","TRAVAUX OCM",
U968="No root CAuse","No root cause",
U968="ODU HS","PDH",
U968="IP &amp; VLAN","PDH",
U968="Warehouse HUAWEI","SPARE-ISSUE",
U968="SPARE-HS","SPARE-ISSUE",
U968="Power Telco","BSS",U968="no impacts","no impacts"
),"")</f>
        <v/>
      </c>
      <c r="T968" s="35" t="str" cm="1">
        <f t="array" ref="T968">IFERROR(_xlfn.IFS(
U968="MPR ISSUE","TX ISSUE",
U968="BSS Hardware Issue","RAN ISSUE",
U968="Sites strategiques, MLL, Pylone, etc.","ENVTECH",
U968="AKTIVCO DEFAUT GE &amp; POWER Cabinet","POWER ISSUE",
U968="AKTIVCO Coupure ENEO &amp; Baisse de tension","POWER ISSUE",
U968="Coupure ENEO &amp; Baisse de tension","POWER ISSUE",
U968="Defaut GE &amp; POWER Cabinet","POWER ISSUE",
U968="Sharing","POWER ISSUE",
U968="Sites strategiques &amp; DataCenter","POWER ISSUE",
U968="Exclu","Exclu",
U968="SAT","TX ISSUE",
U968="SPARE-ISSUE","SPARE-ISSUE",
U968="Fiber CAmtel","TX ISSUE",
U968="Fiber AOF","TX ISSUE",
U968="Projet OCM (HUAWEI)","TRAVAUX-HUAWEI",
U968="Projet OCM (NOKIA)","TRAVAUX -NOKIA",
U968="ACCESS-ISSUE","ACCESS-ISSUE",
U968="Projet OCM (ZTE, NOKIA, autres projets)","TRAVAUX OCM",
U968="No root CAuse","No root cause",
U968="ODU HS","TX ISSUE",
U968="IP &amp; VLAN","TX ISSUE",
U968="Warehouse HUAWEI","SPARE-ISSUE",
U968="SPARE-HS","SPARE-ISSUE",
U968="Power Telco","RAN ISSUE",U968="no impacts","no impacts"
),"")</f>
        <v/>
      </c>
      <c r="U968" s="28"/>
      <c r="V968" s="35" t="str" cm="1">
        <f t="array" ref="V968">IFERROR(_xlfn.IFS(
U968="MPR ISSUE","ACTIVE",
U968="BSS Hardware Issue","ACTIVE",
U968="Sites strategiques, MLL, Pylone, etc.","PASSIVE",
U968="AKTIVCO DEFAUT GE &amp; POWER Cabinet","PASSIVE",
U968="AKTIVCO Coupure ENEO &amp; Baisse de tension","PASSIVE",
U968="Coupure ENEO &amp; Baisse de tension","PASSIVE",
U968="Defaut GE &amp; POWER Cabinet","PASSIVE",
U968="Sharing","PASSIVE",
U968="Sites strategiques &amp; DataCenter","PASSIVE",
U968="Exclu","Exclu",
U968="SAT","ACTIVE",
U968="SPARE-ISSUE","SPARE-ISSUE",
U968="Fiber CAmtel","ACTIVE",
U968="Fiber AOF","ACTIVE",
U968="Projet OCM (HUAWEI)","PLANNED WORKS",
U968="Projet OCM (NOKIA)","PLANNED WORKS",
U968="ACCESS-ISSUE","ACCESS-ISSUE",
U968="Projet OCM (ZTE, NOKIA, autres projets)","PLANNED WORKS",
U968="No root CAuse","No root cause",
U968="ODU HS","ACTIVE",
U968="IP &amp; VLAN","ACTIVE",
U968="Warehouse HUAWEI","SPARE-ISSUE",
U968="SPARE-HS","SPARE-ISSUE",
U968="Power Telco","ACTIVE",U968="no impacts","no impacts"
),"")</f>
        <v/>
      </c>
      <c r="W968" s="102"/>
      <c r="X968" s="102"/>
      <c r="Y968" s="102"/>
      <c r="Z968" s="102"/>
      <c r="AA968" s="102"/>
      <c r="AB968" s="104" t="s">
        <v>5423</v>
      </c>
      <c r="AC968" s="9"/>
      <c r="AD968" s="9"/>
      <c r="AE968" s="7" t="s">
        <v>5423</v>
      </c>
      <c r="AF968" s="6"/>
      <c r="AG968" s="7"/>
      <c r="AH968" s="3" t="s">
        <v>5423</v>
      </c>
      <c r="AI968" s="18" t="s">
        <v>5423</v>
      </c>
      <c r="AJ968" s="18" t="s">
        <v>5423</v>
      </c>
      <c r="AK968" s="18" t="s">
        <v>5423</v>
      </c>
      <c r="AL968" s="18" t="s">
        <v>5423</v>
      </c>
      <c r="AM968" s="18" t="s">
        <v>5423</v>
      </c>
      <c r="AN968" s="18" t="s">
        <v>5423</v>
      </c>
      <c r="AO968" s="18" t="s">
        <v>5423</v>
      </c>
      <c r="AP968" s="18" t="s">
        <v>5423</v>
      </c>
      <c r="AQ968" s="18" t="s">
        <v>5423</v>
      </c>
      <c r="AR968" s="18" t="s">
        <v>5423</v>
      </c>
      <c r="AS968" s="18" t="s">
        <v>5423</v>
      </c>
      <c r="AT968" s="18" t="s">
        <v>5423</v>
      </c>
      <c r="AU968" s="9" t="s">
        <v>5423</v>
      </c>
      <c r="AV968" s="14"/>
      <c r="AW968" s="14" t="s">
        <v>5423</v>
      </c>
      <c r="AX968" s="14" t="str">
        <f>_xlfn.XLOOKUP(B968,'[4]cell downs 18042026 17h'!$B:$B,'[4]cell downs 18042026 17h'!$B:$B,"")</f>
        <v/>
      </c>
      <c r="AY968" s="14" t="str">
        <f>_xlfn.XLOOKUP(B968,'[5]Cells Huawei 19042026 15h'!$B:$B,'[5]Cells Huawei 19042026 15h'!$B:$B,"")</f>
        <v/>
      </c>
      <c r="AZ968" s="105" t="str">
        <f>_xlfn.XLOOKUP(B968,'INCIDENT-04-23-2026'!E:E,'INCIDENT-04-23-2026'!F:F,"")</f>
        <v/>
      </c>
      <c r="BA968" s="105" t="str">
        <f>_xlfn.XLOOKUP(B968,'[6]Eneo 17H'!$C:$C,'[6]Eneo 17H'!$I:$I,"")</f>
        <v/>
      </c>
      <c r="BB968" s="105" t="str">
        <f>_xlfn.XLOOKUP(B968,[8]ALL!$B:$B,[8]ALL!$M:$M,"")</f>
        <v/>
      </c>
      <c r="BC968" s="105" t="str">
        <f>_xlfn.XLOOKUP(B968,'[6]Eneo 17H'!$C:$C,'[6]Eneo 17H'!$I:$I,"")</f>
        <v/>
      </c>
      <c r="BD968" s="105" t="str">
        <f>_xlfn.XLOOKUP(B968,'[7]Eneo 12H'!$C:$C,'[7]Eneo 12H'!$I:$I,"")</f>
        <v/>
      </c>
      <c r="BE968" s="105" t="s">
        <v>5423</v>
      </c>
    </row>
    <row r="969" spans="1:57" hidden="1" x14ac:dyDescent="0.3">
      <c r="A969" s="1" t="s">
        <v>3093</v>
      </c>
      <c r="B969" s="1" t="s">
        <v>3094</v>
      </c>
      <c r="C969" s="3" t="str">
        <f>_xlfn.XLOOKUP(B969,'[1]daily break down'!$D:$D,'[1]daily break down'!$E:$E,"")</f>
        <v>EXTREME-NORD</v>
      </c>
      <c r="D969" s="1" t="s">
        <v>11</v>
      </c>
      <c r="E969" s="1" t="s">
        <v>630</v>
      </c>
      <c r="F969" s="3" t="s">
        <v>55</v>
      </c>
      <c r="G969" s="1" t="s">
        <v>185</v>
      </c>
      <c r="H969" s="25" t="str">
        <f>_xlfn.XLOOKUP(B969,[2]CALCULATION!$B:$B,[2]CALCULATION!$H:$H,"")</f>
        <v>Huawei</v>
      </c>
      <c r="I969" s="23">
        <v>0.16399354512845535</v>
      </c>
      <c r="J969" s="23">
        <v>0.40722834322110074</v>
      </c>
      <c r="K969" s="23">
        <v>0.16622292991812984</v>
      </c>
      <c r="L969" s="23">
        <v>0</v>
      </c>
      <c r="M969" s="23">
        <v>0</v>
      </c>
      <c r="N969" s="23">
        <v>0</v>
      </c>
      <c r="O969" s="23">
        <v>0</v>
      </c>
      <c r="P969" s="103" t="s">
        <v>6554</v>
      </c>
      <c r="Q969" s="36" t="s">
        <v>6552</v>
      </c>
      <c r="R969" s="36"/>
      <c r="S969" s="35" t="str" cm="1">
        <f t="array" ref="S969">IFERROR(_xlfn.IFS(
U969="MPR ISSUE","PDH",
U969="BSS Hardware Issue","BSS",
U969="Sites strategiques, MLL, Pylone, etc.","ENVTECH",
U969="AKTIVCO DEFAUT GE &amp; POWER Cabinet","AKTIVCO",
U969="AKTIVCO Coupure ENEO &amp; Baisse de tension","AKTIVCO GRID ONLY",
U969="Coupure ENEO &amp; Baisse de tension","IHS GRID ONLY",
U969="Defaut GE &amp; POWER Cabinet","IHS",
U969="Sharing","Partners",
U969="Sites strategiques &amp; DataCenter","SST &amp; DC",
U969="Exclu","Exclu",
U969="SAT","SAT",
U969="SPARE-ISSUE","SPARE-ISSUE",
U969="Fiber CAmtel","TRANS_FO_CAMTEL",
U969="Fiber AOF","Fiber AOF",
U969="Projet OCM (HUAWEI)","TRAVAUX-HUAWEI",
U969="Projet OCM (NOKIA)","TRAVAUX-NOKIA",
U969="ACCESS-ISSUE","ACCESS-ISSUE",
U969="Projet OCM (ZTE, NOKIA, autres projets)","TRAVAUX OCM",
U969="No root CAuse","No root cause",
U969="ODU HS","PDH",
U969="IP &amp; VLAN","PDH",
U969="Warehouse HUAWEI","SPARE-ISSUE",
U969="SPARE-HS","SPARE-ISSUE",
U969="Power Telco","BSS",U969="no impacts","no impacts"
),"")</f>
        <v/>
      </c>
      <c r="T969" s="35" t="str" cm="1">
        <f t="array" ref="T969">IFERROR(_xlfn.IFS(
U969="MPR ISSUE","TX ISSUE",
U969="BSS Hardware Issue","RAN ISSUE",
U969="Sites strategiques, MLL, Pylone, etc.","ENVTECH",
U969="AKTIVCO DEFAUT GE &amp; POWER Cabinet","POWER ISSUE",
U969="AKTIVCO Coupure ENEO &amp; Baisse de tension","POWER ISSUE",
U969="Coupure ENEO &amp; Baisse de tension","POWER ISSUE",
U969="Defaut GE &amp; POWER Cabinet","POWER ISSUE",
U969="Sharing","POWER ISSUE",
U969="Sites strategiques &amp; DataCenter","POWER ISSUE",
U969="Exclu","Exclu",
U969="SAT","TX ISSUE",
U969="SPARE-ISSUE","SPARE-ISSUE",
U969="Fiber CAmtel","TX ISSUE",
U969="Fiber AOF","TX ISSUE",
U969="Projet OCM (HUAWEI)","TRAVAUX-HUAWEI",
U969="Projet OCM (NOKIA)","TRAVAUX -NOKIA",
U969="ACCESS-ISSUE","ACCESS-ISSUE",
U969="Projet OCM (ZTE, NOKIA, autres projets)","TRAVAUX OCM",
U969="No root CAuse","No root cause",
U969="ODU HS","TX ISSUE",
U969="IP &amp; VLAN","TX ISSUE",
U969="Warehouse HUAWEI","SPARE-ISSUE",
U969="SPARE-HS","SPARE-ISSUE",
U969="Power Telco","RAN ISSUE",U969="no impacts","no impacts"
),"")</f>
        <v/>
      </c>
      <c r="U969" s="28"/>
      <c r="V969" s="35" t="str" cm="1">
        <f t="array" ref="V969">IFERROR(_xlfn.IFS(
U969="MPR ISSUE","ACTIVE",
U969="BSS Hardware Issue","ACTIVE",
U969="Sites strategiques, MLL, Pylone, etc.","PASSIVE",
U969="AKTIVCO DEFAUT GE &amp; POWER Cabinet","PASSIVE",
U969="AKTIVCO Coupure ENEO &amp; Baisse de tension","PASSIVE",
U969="Coupure ENEO &amp; Baisse de tension","PASSIVE",
U969="Defaut GE &amp; POWER Cabinet","PASSIVE",
U969="Sharing","PASSIVE",
U969="Sites strategiques &amp; DataCenter","PASSIVE",
U969="Exclu","Exclu",
U969="SAT","ACTIVE",
U969="SPARE-ISSUE","SPARE-ISSUE",
U969="Fiber CAmtel","ACTIVE",
U969="Fiber AOF","ACTIVE",
U969="Projet OCM (HUAWEI)","PLANNED WORKS",
U969="Projet OCM (NOKIA)","PLANNED WORKS",
U969="ACCESS-ISSUE","ACCESS-ISSUE",
U969="Projet OCM (ZTE, NOKIA, autres projets)","PLANNED WORKS",
U969="No root CAuse","No root cause",
U969="ODU HS","ACTIVE",
U969="IP &amp; VLAN","ACTIVE",
U969="Warehouse HUAWEI","SPARE-ISSUE",
U969="SPARE-HS","SPARE-ISSUE",
U969="Power Telco","ACTIVE",U969="no impacts","no impacts"
),"")</f>
        <v/>
      </c>
      <c r="W969" s="102"/>
      <c r="X969" s="102"/>
      <c r="Y969" s="102"/>
      <c r="Z969" s="102"/>
      <c r="AA969" s="102"/>
      <c r="AB969" s="104" t="s">
        <v>5423</v>
      </c>
      <c r="AC969" s="9"/>
      <c r="AD969" s="9"/>
      <c r="AE969" s="7" t="s">
        <v>5423</v>
      </c>
      <c r="AF969" s="6"/>
      <c r="AG969" s="7"/>
      <c r="AH969" s="3" t="s">
        <v>5423</v>
      </c>
      <c r="AI969" s="18" t="s">
        <v>5423</v>
      </c>
      <c r="AJ969" s="18" t="s">
        <v>5423</v>
      </c>
      <c r="AK969" s="18" t="s">
        <v>5423</v>
      </c>
      <c r="AL969" s="18" t="s">
        <v>5423</v>
      </c>
      <c r="AM969" s="18" t="s">
        <v>5423</v>
      </c>
      <c r="AN969" s="18" t="s">
        <v>5423</v>
      </c>
      <c r="AO969" s="18" t="s">
        <v>5423</v>
      </c>
      <c r="AP969" s="18" t="s">
        <v>5423</v>
      </c>
      <c r="AQ969" s="18" t="s">
        <v>5423</v>
      </c>
      <c r="AR969" s="18" t="s">
        <v>5423</v>
      </c>
      <c r="AS969" s="18" t="s">
        <v>5423</v>
      </c>
      <c r="AT969" s="18" t="s">
        <v>5423</v>
      </c>
      <c r="AU969" s="9" t="s">
        <v>5423</v>
      </c>
      <c r="AV969" s="14"/>
      <c r="AW969" s="14" t="s">
        <v>5423</v>
      </c>
      <c r="AX969" s="14" t="str">
        <f>_xlfn.XLOOKUP(B969,'[4]cell downs 18042026 17h'!$B:$B,'[4]cell downs 18042026 17h'!$B:$B,"")</f>
        <v/>
      </c>
      <c r="AY969" s="14" t="str">
        <f>_xlfn.XLOOKUP(B969,'[5]Cells Huawei 19042026 15h'!$B:$B,'[5]Cells Huawei 19042026 15h'!$B:$B,"")</f>
        <v/>
      </c>
      <c r="AZ969" s="105" t="str">
        <f>_xlfn.XLOOKUP(B969,'INCIDENT-04-23-2026'!E:E,'INCIDENT-04-23-2026'!F:F,"")</f>
        <v/>
      </c>
      <c r="BA969" s="105" t="str">
        <f>_xlfn.XLOOKUP(B969,'[6]Eneo 17H'!$C:$C,'[6]Eneo 17H'!$I:$I,"")</f>
        <v/>
      </c>
      <c r="BB969" s="105" t="str">
        <f>_xlfn.XLOOKUP(B969,[8]ALL!$B:$B,[8]ALL!$M:$M,"")</f>
        <v/>
      </c>
      <c r="BC969" s="105" t="str">
        <f>_xlfn.XLOOKUP(B969,'[6]Eneo 17H'!$C:$C,'[6]Eneo 17H'!$I:$I,"")</f>
        <v/>
      </c>
      <c r="BD969" s="105" t="str">
        <f>_xlfn.XLOOKUP(B969,'[7]Eneo 12H'!$C:$C,'[7]Eneo 12H'!$I:$I,"")</f>
        <v/>
      </c>
      <c r="BE969" s="105" t="s">
        <v>5423</v>
      </c>
    </row>
    <row r="970" spans="1:57" hidden="1" x14ac:dyDescent="0.3">
      <c r="A970" s="1" t="s">
        <v>2436</v>
      </c>
      <c r="B970" s="1" t="s">
        <v>2437</v>
      </c>
      <c r="C970" s="3" t="str">
        <f>_xlfn.XLOOKUP(B970,'[1]daily break down'!$D:$D,'[1]daily break down'!$E:$E,"")</f>
        <v>OUEST</v>
      </c>
      <c r="D970" s="1" t="s">
        <v>21</v>
      </c>
      <c r="E970" s="1" t="s">
        <v>122</v>
      </c>
      <c r="F970" s="3" t="s">
        <v>102</v>
      </c>
      <c r="G970" s="1" t="s">
        <v>1476</v>
      </c>
      <c r="H970" s="25" t="str">
        <f>_xlfn.XLOOKUP(B970,[2]CALCULATION!$B:$B,[2]CALCULATION!$H:$H,"")</f>
        <v>Huawei</v>
      </c>
      <c r="I970" s="23">
        <v>0</v>
      </c>
      <c r="J970" s="23">
        <v>0</v>
      </c>
      <c r="K970" s="23">
        <v>0.15195486726421312</v>
      </c>
      <c r="L970" s="23">
        <v>0</v>
      </c>
      <c r="M970" s="23">
        <v>0</v>
      </c>
      <c r="N970" s="23">
        <v>0</v>
      </c>
      <c r="O970" s="23">
        <v>0</v>
      </c>
      <c r="P970" s="103" t="s">
        <v>6554</v>
      </c>
      <c r="Q970" s="36" t="s">
        <v>5796</v>
      </c>
      <c r="R970" s="36"/>
      <c r="S970" s="35" t="str" cm="1">
        <f t="array" ref="S970">IFERROR(_xlfn.IFS(
U970="MPR ISSUE","PDH",
U970="BSS Hardware Issue","BSS",
U970="Sites strategiques, MLL, Pylone, etc.","ENVTECH",
U970="AKTIVCO DEFAUT GE &amp; POWER Cabinet","AKTIVCO",
U970="AKTIVCO Coupure ENEO &amp; Baisse de tension","AKTIVCO GRID ONLY",
U970="Coupure ENEO &amp; Baisse de tension","IHS GRID ONLY",
U970="Defaut GE &amp; POWER Cabinet","IHS",
U970="Sharing","Partners",
U970="Sites strategiques &amp; DataCenter","SST &amp; DC",
U970="Exclu","Exclu",
U970="SAT","SAT",
U970="SPARE-ISSUE","SPARE-ISSUE",
U970="Fiber CAmtel","TRANS_FO_CAMTEL",
U970="Fiber AOF","Fiber AOF",
U970="Projet OCM (HUAWEI)","TRAVAUX-HUAWEI",
U970="Projet OCM (NOKIA)","TRAVAUX-NOKIA",
U970="ACCESS-ISSUE","ACCESS-ISSUE",
U970="Projet OCM (ZTE, NOKIA, autres projets)","TRAVAUX OCM",
U970="No root CAuse","No root cause",
U970="ODU HS","PDH",
U970="IP &amp; VLAN","PDH",
U970="Warehouse HUAWEI","SPARE-ISSUE",
U970="SPARE-HS","SPARE-ISSUE",
U970="Power Telco","BSS",U970="no impacts","no impacts"
),"")</f>
        <v/>
      </c>
      <c r="T970" s="35" t="str" cm="1">
        <f t="array" ref="T970">IFERROR(_xlfn.IFS(
U970="MPR ISSUE","TX ISSUE",
U970="BSS Hardware Issue","RAN ISSUE",
U970="Sites strategiques, MLL, Pylone, etc.","ENVTECH",
U970="AKTIVCO DEFAUT GE &amp; POWER Cabinet","POWER ISSUE",
U970="AKTIVCO Coupure ENEO &amp; Baisse de tension","POWER ISSUE",
U970="Coupure ENEO &amp; Baisse de tension","POWER ISSUE",
U970="Defaut GE &amp; POWER Cabinet","POWER ISSUE",
U970="Sharing","POWER ISSUE",
U970="Sites strategiques &amp; DataCenter","POWER ISSUE",
U970="Exclu","Exclu",
U970="SAT","TX ISSUE",
U970="SPARE-ISSUE","SPARE-ISSUE",
U970="Fiber CAmtel","TX ISSUE",
U970="Fiber AOF","TX ISSUE",
U970="Projet OCM (HUAWEI)","TRAVAUX-HUAWEI",
U970="Projet OCM (NOKIA)","TRAVAUX -NOKIA",
U970="ACCESS-ISSUE","ACCESS-ISSUE",
U970="Projet OCM (ZTE, NOKIA, autres projets)","TRAVAUX OCM",
U970="No root CAuse","No root cause",
U970="ODU HS","TX ISSUE",
U970="IP &amp; VLAN","TX ISSUE",
U970="Warehouse HUAWEI","SPARE-ISSUE",
U970="SPARE-HS","SPARE-ISSUE",
U970="Power Telco","RAN ISSUE",U970="no impacts","no impacts"
),"")</f>
        <v/>
      </c>
      <c r="U970" s="28"/>
      <c r="V970" s="35" t="str" cm="1">
        <f t="array" ref="V970">IFERROR(_xlfn.IFS(
U970="MPR ISSUE","ACTIVE",
U970="BSS Hardware Issue","ACTIVE",
U970="Sites strategiques, MLL, Pylone, etc.","PASSIVE",
U970="AKTIVCO DEFAUT GE &amp; POWER Cabinet","PASSIVE",
U970="AKTIVCO Coupure ENEO &amp; Baisse de tension","PASSIVE",
U970="Coupure ENEO &amp; Baisse de tension","PASSIVE",
U970="Defaut GE &amp; POWER Cabinet","PASSIVE",
U970="Sharing","PASSIVE",
U970="Sites strategiques &amp; DataCenter","PASSIVE",
U970="Exclu","Exclu",
U970="SAT","ACTIVE",
U970="SPARE-ISSUE","SPARE-ISSUE",
U970="Fiber CAmtel","ACTIVE",
U970="Fiber AOF","ACTIVE",
U970="Projet OCM (HUAWEI)","PLANNED WORKS",
U970="Projet OCM (NOKIA)","PLANNED WORKS",
U970="ACCESS-ISSUE","ACCESS-ISSUE",
U970="Projet OCM (ZTE, NOKIA, autres projets)","PLANNED WORKS",
U970="No root CAuse","No root cause",
U970="ODU HS","ACTIVE",
U970="IP &amp; VLAN","ACTIVE",
U970="Warehouse HUAWEI","SPARE-ISSUE",
U970="SPARE-HS","SPARE-ISSUE",
U970="Power Telco","ACTIVE",U970="no impacts","no impacts"
),"")</f>
        <v/>
      </c>
      <c r="W970" s="102"/>
      <c r="X970" s="102"/>
      <c r="Y970" s="102"/>
      <c r="Z970" s="102"/>
      <c r="AA970" s="102"/>
      <c r="AB970" s="104" t="s">
        <v>5423</v>
      </c>
      <c r="AC970" s="9"/>
      <c r="AD970" s="9"/>
      <c r="AE970" s="7" t="s">
        <v>5423</v>
      </c>
      <c r="AF970" s="6"/>
      <c r="AG970" s="7"/>
      <c r="AH970" s="3" t="s">
        <v>5423</v>
      </c>
      <c r="AI970" s="18" t="s">
        <v>5423</v>
      </c>
      <c r="AJ970" s="18" t="s">
        <v>5423</v>
      </c>
      <c r="AK970" s="18" t="s">
        <v>5423</v>
      </c>
      <c r="AL970" s="18" t="s">
        <v>5423</v>
      </c>
      <c r="AM970" s="18" t="s">
        <v>5423</v>
      </c>
      <c r="AN970" s="18" t="s">
        <v>5423</v>
      </c>
      <c r="AO970" s="18" t="s">
        <v>5423</v>
      </c>
      <c r="AP970" s="18" t="s">
        <v>5423</v>
      </c>
      <c r="AQ970" s="18" t="s">
        <v>5423</v>
      </c>
      <c r="AR970" s="18" t="s">
        <v>5423</v>
      </c>
      <c r="AS970" s="18" t="s">
        <v>5423</v>
      </c>
      <c r="AT970" s="18" t="s">
        <v>5423</v>
      </c>
      <c r="AU970" s="9" t="s">
        <v>5423</v>
      </c>
      <c r="AV970" s="14"/>
      <c r="AW970" s="14" t="s">
        <v>5423</v>
      </c>
      <c r="AX970" s="14" t="str">
        <f>_xlfn.XLOOKUP(B970,'[4]cell downs 18042026 17h'!$B:$B,'[4]cell downs 18042026 17h'!$B:$B,"")</f>
        <v/>
      </c>
      <c r="AY970" s="14" t="str">
        <f>_xlfn.XLOOKUP(B970,'[5]Cells Huawei 19042026 15h'!$B:$B,'[5]Cells Huawei 19042026 15h'!$B:$B,"")</f>
        <v/>
      </c>
      <c r="AZ970" s="105" t="str">
        <f>_xlfn.XLOOKUP(B970,'INCIDENT-04-23-2026'!E:E,'INCIDENT-04-23-2026'!F:F,"")</f>
        <v/>
      </c>
      <c r="BA970" s="105" t="str">
        <f>_xlfn.XLOOKUP(B970,'[6]Eneo 17H'!$C:$C,'[6]Eneo 17H'!$I:$I,"")</f>
        <v/>
      </c>
      <c r="BB970" s="105" t="str">
        <f>_xlfn.XLOOKUP(B970,[8]ALL!$B:$B,[8]ALL!$M:$M,"")</f>
        <v/>
      </c>
      <c r="BC970" s="105" t="str">
        <f>_xlfn.XLOOKUP(B970,'[6]Eneo 17H'!$C:$C,'[6]Eneo 17H'!$I:$I,"")</f>
        <v/>
      </c>
      <c r="BD970" s="105" t="str">
        <f>_xlfn.XLOOKUP(B970,'[7]Eneo 12H'!$C:$C,'[7]Eneo 12H'!$I:$I,"")</f>
        <v/>
      </c>
      <c r="BE970" s="105" t="s">
        <v>5423</v>
      </c>
    </row>
    <row r="971" spans="1:57" hidden="1" x14ac:dyDescent="0.3">
      <c r="A971" s="1" t="s">
        <v>1333</v>
      </c>
      <c r="B971" s="8" t="s">
        <v>1334</v>
      </c>
      <c r="C971" s="3" t="str">
        <f>_xlfn.XLOOKUP(B971,'[1]daily break down'!$D:$D,'[1]daily break down'!$E:$E,"")</f>
        <v>Bafoussam</v>
      </c>
      <c r="D971" s="1" t="s">
        <v>11</v>
      </c>
      <c r="E971" s="1" t="s">
        <v>12</v>
      </c>
      <c r="F971" s="3" t="s">
        <v>102</v>
      </c>
      <c r="G971" s="1" t="s">
        <v>299</v>
      </c>
      <c r="H971" s="25" t="str">
        <f>_xlfn.XLOOKUP(B971,[2]CALCULATION!$B:$B,[2]CALCULATION!$H:$H,"")</f>
        <v>Huawei</v>
      </c>
      <c r="I971" s="23">
        <v>0.11646306141259527</v>
      </c>
      <c r="J971" s="23">
        <v>0</v>
      </c>
      <c r="K971" s="23">
        <v>0.15088476256516933</v>
      </c>
      <c r="L971" s="23">
        <v>6.4027931159451296E-2</v>
      </c>
      <c r="M971" s="23">
        <v>0</v>
      </c>
      <c r="N971" s="23">
        <v>0</v>
      </c>
      <c r="O971" s="23">
        <v>0.19153090605051462</v>
      </c>
      <c r="P971" s="103" t="s">
        <v>6554</v>
      </c>
      <c r="Q971" s="36" t="s">
        <v>5796</v>
      </c>
      <c r="R971" s="36"/>
      <c r="S971" s="35" t="str" cm="1">
        <f t="array" ref="S971">IFERROR(_xlfn.IFS(
U971="MPR ISSUE","PDH",
U971="BSS Hardware Issue","BSS",
U971="Sites strategiques, MLL, Pylone, etc.","ENVTECH",
U971="AKTIVCO DEFAUT GE &amp; POWER Cabinet","AKTIVCO",
U971="AKTIVCO Coupure ENEO &amp; Baisse de tension","AKTIVCO GRID ONLY",
U971="Coupure ENEO &amp; Baisse de tension","IHS GRID ONLY",
U971="Defaut GE &amp; POWER Cabinet","IHS",
U971="Sharing","Partners",
U971="Sites strategiques &amp; DataCenter","SST &amp; DC",
U971="Exclu","Exclu",
U971="SAT","SAT",
U971="SPARE-ISSUE","SPARE-ISSUE",
U971="Fiber CAmtel","TRANS_FO_CAMTEL",
U971="Fiber AOF","Fiber AOF",
U971="Projet OCM (HUAWEI)","TRAVAUX-HUAWEI",
U971="Projet OCM (NOKIA)","TRAVAUX-NOKIA",
U971="ACCESS-ISSUE","ACCESS-ISSUE",
U971="Projet OCM (ZTE, NOKIA, autres projets)","TRAVAUX OCM",
U971="No root CAuse","No root cause",
U971="ODU HS","PDH",
U971="IP &amp; VLAN","PDH",
U971="Warehouse HUAWEI","SPARE-ISSUE",
U971="SPARE-HS","SPARE-ISSUE",
U971="Power Telco","BSS",U971="no impacts","no impacts"
),"")</f>
        <v/>
      </c>
      <c r="T971" s="35" t="str" cm="1">
        <f t="array" ref="T971">IFERROR(_xlfn.IFS(
U971="MPR ISSUE","TX ISSUE",
U971="BSS Hardware Issue","RAN ISSUE",
U971="Sites strategiques, MLL, Pylone, etc.","ENVTECH",
U971="AKTIVCO DEFAUT GE &amp; POWER Cabinet","POWER ISSUE",
U971="AKTIVCO Coupure ENEO &amp; Baisse de tension","POWER ISSUE",
U971="Coupure ENEO &amp; Baisse de tension","POWER ISSUE",
U971="Defaut GE &amp; POWER Cabinet","POWER ISSUE",
U971="Sharing","POWER ISSUE",
U971="Sites strategiques &amp; DataCenter","POWER ISSUE",
U971="Exclu","Exclu",
U971="SAT","TX ISSUE",
U971="SPARE-ISSUE","SPARE-ISSUE",
U971="Fiber CAmtel","TX ISSUE",
U971="Fiber AOF","TX ISSUE",
U971="Projet OCM (HUAWEI)","TRAVAUX-HUAWEI",
U971="Projet OCM (NOKIA)","TRAVAUX -NOKIA",
U971="ACCESS-ISSUE","ACCESS-ISSUE",
U971="Projet OCM (ZTE, NOKIA, autres projets)","TRAVAUX OCM",
U971="No root CAuse","No root cause",
U971="ODU HS","TX ISSUE",
U971="IP &amp; VLAN","TX ISSUE",
U971="Warehouse HUAWEI","SPARE-ISSUE",
U971="SPARE-HS","SPARE-ISSUE",
U971="Power Telco","RAN ISSUE",U971="no impacts","no impacts"
),"")</f>
        <v/>
      </c>
      <c r="U971" s="28"/>
      <c r="V971" s="35" t="str" cm="1">
        <f t="array" ref="V971">IFERROR(_xlfn.IFS(
U971="MPR ISSUE","ACTIVE",
U971="BSS Hardware Issue","ACTIVE",
U971="Sites strategiques, MLL, Pylone, etc.","PASSIVE",
U971="AKTIVCO DEFAUT GE &amp; POWER Cabinet","PASSIVE",
U971="AKTIVCO Coupure ENEO &amp; Baisse de tension","PASSIVE",
U971="Coupure ENEO &amp; Baisse de tension","PASSIVE",
U971="Defaut GE &amp; POWER Cabinet","PASSIVE",
U971="Sharing","PASSIVE",
U971="Sites strategiques &amp; DataCenter","PASSIVE",
U971="Exclu","Exclu",
U971="SAT","ACTIVE",
U971="SPARE-ISSUE","SPARE-ISSUE",
U971="Fiber CAmtel","ACTIVE",
U971="Fiber AOF","ACTIVE",
U971="Projet OCM (HUAWEI)","PLANNED WORKS",
U971="Projet OCM (NOKIA)","PLANNED WORKS",
U971="ACCESS-ISSUE","ACCESS-ISSUE",
U971="Projet OCM (ZTE, NOKIA, autres projets)","PLANNED WORKS",
U971="No root CAuse","No root cause",
U971="ODU HS","ACTIVE",
U971="IP &amp; VLAN","ACTIVE",
U971="Warehouse HUAWEI","SPARE-ISSUE",
U971="SPARE-HS","SPARE-ISSUE",
U971="Power Telco","ACTIVE",U971="no impacts","no impacts"
),"")</f>
        <v/>
      </c>
      <c r="W971" s="102"/>
      <c r="X971" s="102"/>
      <c r="Y971" s="102"/>
      <c r="Z971" s="102"/>
      <c r="AA971" s="102"/>
      <c r="AB971" s="104" t="s">
        <v>5423</v>
      </c>
      <c r="AC971" s="9"/>
      <c r="AD971" s="9"/>
      <c r="AE971" s="7" t="s">
        <v>5423</v>
      </c>
      <c r="AF971" s="6"/>
      <c r="AG971" s="7"/>
      <c r="AH971" s="3" t="s">
        <v>5423</v>
      </c>
      <c r="AI971" s="18" t="s">
        <v>5423</v>
      </c>
      <c r="AJ971" s="18" t="s">
        <v>5423</v>
      </c>
      <c r="AK971" s="18" t="s">
        <v>5423</v>
      </c>
      <c r="AL971" s="18" t="s">
        <v>5423</v>
      </c>
      <c r="AM971" s="18" t="s">
        <v>5423</v>
      </c>
      <c r="AN971" s="18" t="s">
        <v>5423</v>
      </c>
      <c r="AO971" s="18" t="s">
        <v>5423</v>
      </c>
      <c r="AP971" s="18" t="s">
        <v>5423</v>
      </c>
      <c r="AQ971" s="18" t="s">
        <v>5423</v>
      </c>
      <c r="AR971" s="18" t="s">
        <v>5423</v>
      </c>
      <c r="AS971" s="18" t="s">
        <v>5423</v>
      </c>
      <c r="AT971" s="18" t="s">
        <v>5423</v>
      </c>
      <c r="AU971" s="9" t="s">
        <v>5423</v>
      </c>
      <c r="AV971" s="14"/>
      <c r="AW971" s="14" t="s">
        <v>5423</v>
      </c>
      <c r="AX971" s="14" t="str">
        <f>_xlfn.XLOOKUP(B971,'[4]cell downs 18042026 17h'!$B:$B,'[4]cell downs 18042026 17h'!$B:$B,"")</f>
        <v/>
      </c>
      <c r="AY971" s="14" t="str">
        <f>_xlfn.XLOOKUP(B971,'[5]Cells Huawei 19042026 15h'!$B:$B,'[5]Cells Huawei 19042026 15h'!$B:$B,"")</f>
        <v/>
      </c>
      <c r="AZ971" s="105" t="str">
        <f>_xlfn.XLOOKUP(B971,'INCIDENT-04-23-2026'!E:E,'INCIDENT-04-23-2026'!F:F,"")</f>
        <v/>
      </c>
      <c r="BA971" s="105" t="str">
        <f>_xlfn.XLOOKUP(B971,'[6]Eneo 17H'!$C:$C,'[6]Eneo 17H'!$I:$I,"")</f>
        <v/>
      </c>
      <c r="BB971" s="105" t="str">
        <f>_xlfn.XLOOKUP(B971,[8]ALL!$B:$B,[8]ALL!$M:$M,"")</f>
        <v/>
      </c>
      <c r="BC971" s="105" t="str">
        <f>_xlfn.XLOOKUP(B971,'[6]Eneo 17H'!$C:$C,'[6]Eneo 17H'!$I:$I,"")</f>
        <v/>
      </c>
      <c r="BD971" s="105" t="str">
        <f>_xlfn.XLOOKUP(B971,'[7]Eneo 12H'!$C:$C,'[7]Eneo 12H'!$I:$I,"")</f>
        <v/>
      </c>
      <c r="BE971" s="105" t="s">
        <v>5423</v>
      </c>
    </row>
    <row r="972" spans="1:57" hidden="1" x14ac:dyDescent="0.3">
      <c r="A972" s="1" t="s">
        <v>3109</v>
      </c>
      <c r="B972" s="8" t="s">
        <v>3110</v>
      </c>
      <c r="C972" s="3" t="str">
        <f>_xlfn.XLOOKUP(B972,'[1]daily break down'!$D:$D,'[1]daily break down'!$E:$E,"")</f>
        <v>EXTREME-NORD</v>
      </c>
      <c r="D972" s="1" t="s">
        <v>11</v>
      </c>
      <c r="E972" s="1" t="s">
        <v>154</v>
      </c>
      <c r="F972" s="3" t="s">
        <v>55</v>
      </c>
      <c r="G972" s="1" t="s">
        <v>3111</v>
      </c>
      <c r="H972" s="26" t="str">
        <f>_xlfn.XLOOKUP(B972,[2]CALCULATION!$B:$B,[2]CALCULATION!$H:$H,"")</f>
        <v>NOKIA</v>
      </c>
      <c r="I972" s="23">
        <v>0.29945096494907697</v>
      </c>
      <c r="J972" s="23">
        <v>0</v>
      </c>
      <c r="K972" s="23">
        <v>0.1481916657392425</v>
      </c>
      <c r="L972" s="23">
        <v>0</v>
      </c>
      <c r="M972" s="23">
        <v>0</v>
      </c>
      <c r="N972" s="23">
        <v>0</v>
      </c>
      <c r="O972" s="23">
        <v>4.7085151724960972E-3</v>
      </c>
      <c r="P972" s="103" t="s">
        <v>6554</v>
      </c>
      <c r="Q972" s="36" t="s">
        <v>6552</v>
      </c>
      <c r="R972" s="36"/>
      <c r="S972" s="35" t="str" cm="1">
        <f t="array" ref="S972">IFERROR(_xlfn.IFS(
U972="MPR ISSUE","PDH",
U972="BSS Hardware Issue","BSS",
U972="Sites strategiques, MLL, Pylone, etc.","ENVTECH",
U972="AKTIVCO DEFAUT GE &amp; POWER Cabinet","AKTIVCO",
U972="AKTIVCO Coupure ENEO &amp; Baisse de tension","AKTIVCO GRID ONLY",
U972="Coupure ENEO &amp; Baisse de tension","IHS GRID ONLY",
U972="Defaut GE &amp; POWER Cabinet","IHS",
U972="Sharing","Partners",
U972="Sites strategiques &amp; DataCenter","SST &amp; DC",
U972="Exclu","Exclu",
U972="SAT","SAT",
U972="SPARE-ISSUE","SPARE-ISSUE",
U972="Fiber CAmtel","TRANS_FO_CAMTEL",
U972="Fiber AOF","Fiber AOF",
U972="Projet OCM (HUAWEI)","TRAVAUX-HUAWEI",
U972="Projet OCM (NOKIA)","TRAVAUX-NOKIA",
U972="ACCESS-ISSUE","ACCESS-ISSUE",
U972="Projet OCM (ZTE, NOKIA, autres projets)","TRAVAUX OCM",
U972="No root CAuse","No root cause",
U972="ODU HS","PDH",
U972="IP &amp; VLAN","PDH",
U972="Warehouse HUAWEI","SPARE-ISSUE",
U972="SPARE-HS","SPARE-ISSUE",
U972="Power Telco","BSS",U972="no impacts","no impacts"
),"")</f>
        <v/>
      </c>
      <c r="T972" s="35" t="str" cm="1">
        <f t="array" ref="T972">IFERROR(_xlfn.IFS(
U972="MPR ISSUE","TX ISSUE",
U972="BSS Hardware Issue","RAN ISSUE",
U972="Sites strategiques, MLL, Pylone, etc.","ENVTECH",
U972="AKTIVCO DEFAUT GE &amp; POWER Cabinet","POWER ISSUE",
U972="AKTIVCO Coupure ENEO &amp; Baisse de tension","POWER ISSUE",
U972="Coupure ENEO &amp; Baisse de tension","POWER ISSUE",
U972="Defaut GE &amp; POWER Cabinet","POWER ISSUE",
U972="Sharing","POWER ISSUE",
U972="Sites strategiques &amp; DataCenter","POWER ISSUE",
U972="Exclu","Exclu",
U972="SAT","TX ISSUE",
U972="SPARE-ISSUE","SPARE-ISSUE",
U972="Fiber CAmtel","TX ISSUE",
U972="Fiber AOF","TX ISSUE",
U972="Projet OCM (HUAWEI)","TRAVAUX-HUAWEI",
U972="Projet OCM (NOKIA)","TRAVAUX -NOKIA",
U972="ACCESS-ISSUE","ACCESS-ISSUE",
U972="Projet OCM (ZTE, NOKIA, autres projets)","TRAVAUX OCM",
U972="No root CAuse","No root cause",
U972="ODU HS","TX ISSUE",
U972="IP &amp; VLAN","TX ISSUE",
U972="Warehouse HUAWEI","SPARE-ISSUE",
U972="SPARE-HS","SPARE-ISSUE",
U972="Power Telco","RAN ISSUE",U972="no impacts","no impacts"
),"")</f>
        <v/>
      </c>
      <c r="U972" s="28"/>
      <c r="V972" s="35" t="str" cm="1">
        <f t="array" ref="V972">IFERROR(_xlfn.IFS(
U972="MPR ISSUE","ACTIVE",
U972="BSS Hardware Issue","ACTIVE",
U972="Sites strategiques, MLL, Pylone, etc.","PASSIVE",
U972="AKTIVCO DEFAUT GE &amp; POWER Cabinet","PASSIVE",
U972="AKTIVCO Coupure ENEO &amp; Baisse de tension","PASSIVE",
U972="Coupure ENEO &amp; Baisse de tension","PASSIVE",
U972="Defaut GE &amp; POWER Cabinet","PASSIVE",
U972="Sharing","PASSIVE",
U972="Sites strategiques &amp; DataCenter","PASSIVE",
U972="Exclu","Exclu",
U972="SAT","ACTIVE",
U972="SPARE-ISSUE","SPARE-ISSUE",
U972="Fiber CAmtel","ACTIVE",
U972="Fiber AOF","ACTIVE",
U972="Projet OCM (HUAWEI)","PLANNED WORKS",
U972="Projet OCM (NOKIA)","PLANNED WORKS",
U972="ACCESS-ISSUE","ACCESS-ISSUE",
U972="Projet OCM (ZTE, NOKIA, autres projets)","PLANNED WORKS",
U972="No root CAuse","No root cause",
U972="ODU HS","ACTIVE",
U972="IP &amp; VLAN","ACTIVE",
U972="Warehouse HUAWEI","SPARE-ISSUE",
U972="SPARE-HS","SPARE-ISSUE",
U972="Power Telco","ACTIVE",U972="no impacts","no impacts"
),"")</f>
        <v/>
      </c>
      <c r="W972" s="102"/>
      <c r="X972" s="102"/>
      <c r="Y972" s="102"/>
      <c r="Z972" s="102"/>
      <c r="AA972" s="102"/>
      <c r="AB972" s="104" t="s">
        <v>5423</v>
      </c>
      <c r="AC972" s="9"/>
      <c r="AD972" s="9"/>
      <c r="AE972" s="7" t="s">
        <v>5423</v>
      </c>
      <c r="AF972" s="6"/>
      <c r="AG972" s="7"/>
      <c r="AH972" s="3" t="s">
        <v>5423</v>
      </c>
      <c r="AI972" s="18" t="s">
        <v>5423</v>
      </c>
      <c r="AJ972" s="18" t="s">
        <v>5423</v>
      </c>
      <c r="AK972" s="18" t="s">
        <v>5423</v>
      </c>
      <c r="AL972" s="18" t="s">
        <v>5423</v>
      </c>
      <c r="AM972" s="18" t="s">
        <v>5423</v>
      </c>
      <c r="AN972" s="18" t="s">
        <v>5423</v>
      </c>
      <c r="AO972" s="18" t="s">
        <v>5423</v>
      </c>
      <c r="AP972" s="18" t="s">
        <v>5423</v>
      </c>
      <c r="AQ972" s="18" t="s">
        <v>5423</v>
      </c>
      <c r="AR972" s="18" t="s">
        <v>5423</v>
      </c>
      <c r="AS972" s="18" t="s">
        <v>5423</v>
      </c>
      <c r="AT972" s="18" t="s">
        <v>5423</v>
      </c>
      <c r="AU972" s="9" t="s">
        <v>5423</v>
      </c>
      <c r="AV972" s="14"/>
      <c r="AW972" s="14" t="s">
        <v>5423</v>
      </c>
      <c r="AX972" s="14" t="str">
        <f>_xlfn.XLOOKUP(B972,'[4]cell downs 18042026 17h'!$B:$B,'[4]cell downs 18042026 17h'!$B:$B,"")</f>
        <v/>
      </c>
      <c r="AY972" s="14" t="str">
        <f>_xlfn.XLOOKUP(B972,'[5]Cells Huawei 19042026 15h'!$B:$B,'[5]Cells Huawei 19042026 15h'!$B:$B,"")</f>
        <v/>
      </c>
      <c r="AZ972" s="105" t="str">
        <f>_xlfn.XLOOKUP(B972,'INCIDENT-04-23-2026'!E:E,'INCIDENT-04-23-2026'!F:F,"")</f>
        <v/>
      </c>
      <c r="BA972" s="105" t="str">
        <f>_xlfn.XLOOKUP(B972,'[6]Eneo 17H'!$C:$C,'[6]Eneo 17H'!$I:$I,"")</f>
        <v/>
      </c>
      <c r="BB972" s="105" t="str">
        <f>_xlfn.XLOOKUP(B972,[8]ALL!$B:$B,[8]ALL!$M:$M,"")</f>
        <v/>
      </c>
      <c r="BC972" s="105" t="str">
        <f>_xlfn.XLOOKUP(B972,'[6]Eneo 17H'!$C:$C,'[6]Eneo 17H'!$I:$I,"")</f>
        <v/>
      </c>
      <c r="BD972" s="105" t="str">
        <f>_xlfn.XLOOKUP(B972,'[7]Eneo 12H'!$C:$C,'[7]Eneo 12H'!$I:$I,"")</f>
        <v/>
      </c>
      <c r="BE972" s="105" t="s">
        <v>5423</v>
      </c>
    </row>
    <row r="973" spans="1:57" hidden="1" x14ac:dyDescent="0.3">
      <c r="A973" s="2" t="s">
        <v>1428</v>
      </c>
      <c r="B973" s="8" t="s">
        <v>1429</v>
      </c>
      <c r="C973" s="3" t="str">
        <f>_xlfn.XLOOKUP(B973,'[1]daily break down'!$D:$D,'[1]daily break down'!$E:$E,"")</f>
        <v>ADAMAOUA</v>
      </c>
      <c r="D973" s="1" t="s">
        <v>11</v>
      </c>
      <c r="E973" s="1" t="s">
        <v>96</v>
      </c>
      <c r="F973" s="3" t="s">
        <v>90</v>
      </c>
      <c r="G973" s="1" t="s">
        <v>1428</v>
      </c>
      <c r="H973" s="26" t="str">
        <f>_xlfn.XLOOKUP(B973,[2]CALCULATION!$B:$B,[2]CALCULATION!$H:$H,"")</f>
        <v>NOKIA</v>
      </c>
      <c r="I973" s="23">
        <v>0</v>
      </c>
      <c r="J973" s="23">
        <v>3.4405533048704341E-2</v>
      </c>
      <c r="K973" s="23">
        <v>0.13669278826319661</v>
      </c>
      <c r="L973" s="23">
        <v>2.5007649433917072E-2</v>
      </c>
      <c r="M973" s="23">
        <v>0</v>
      </c>
      <c r="N973" s="23">
        <v>0</v>
      </c>
      <c r="O973" s="23">
        <v>1.0809574943998122E-2</v>
      </c>
      <c r="P973" s="103" t="s">
        <v>6554</v>
      </c>
      <c r="Q973" s="36" t="s">
        <v>5796</v>
      </c>
      <c r="R973" s="36"/>
      <c r="S973" s="35" t="str" cm="1">
        <f t="array" ref="S973">IFERROR(_xlfn.IFS(
U973="MPR ISSUE","PDH",
U973="BSS Hardware Issue","BSS",
U973="Sites strategiques, MLL, Pylone, etc.","ENVTECH",
U973="AKTIVCO DEFAUT GE &amp; POWER Cabinet","AKTIVCO",
U973="AKTIVCO Coupure ENEO &amp; Baisse de tension","AKTIVCO GRID ONLY",
U973="Coupure ENEO &amp; Baisse de tension","IHS GRID ONLY",
U973="Defaut GE &amp; POWER Cabinet","IHS",
U973="Sharing","Partners",
U973="Sites strategiques &amp; DataCenter","SST &amp; DC",
U973="Exclu","Exclu",
U973="SAT","SAT",
U973="SPARE-ISSUE","SPARE-ISSUE",
U973="Fiber CAmtel","TRANS_FO_CAMTEL",
U973="Fiber AOF","Fiber AOF",
U973="Projet OCM (HUAWEI)","TRAVAUX-HUAWEI",
U973="Projet OCM (NOKIA)","TRAVAUX-NOKIA",
U973="ACCESS-ISSUE","ACCESS-ISSUE",
U973="Projet OCM (ZTE, NOKIA, autres projets)","TRAVAUX OCM",
U973="No root CAuse","No root cause",
U973="ODU HS","PDH",
U973="IP &amp; VLAN","PDH",
U973="Warehouse HUAWEI","SPARE-ISSUE",
U973="SPARE-HS","SPARE-ISSUE",
U973="Power Telco","BSS",U973="no impacts","no impacts"
),"")</f>
        <v/>
      </c>
      <c r="T973" s="35" t="str" cm="1">
        <f t="array" ref="T973">IFERROR(_xlfn.IFS(
U973="MPR ISSUE","TX ISSUE",
U973="BSS Hardware Issue","RAN ISSUE",
U973="Sites strategiques, MLL, Pylone, etc.","ENVTECH",
U973="AKTIVCO DEFAUT GE &amp; POWER Cabinet","POWER ISSUE",
U973="AKTIVCO Coupure ENEO &amp; Baisse de tension","POWER ISSUE",
U973="Coupure ENEO &amp; Baisse de tension","POWER ISSUE",
U973="Defaut GE &amp; POWER Cabinet","POWER ISSUE",
U973="Sharing","POWER ISSUE",
U973="Sites strategiques &amp; DataCenter","POWER ISSUE",
U973="Exclu","Exclu",
U973="SAT","TX ISSUE",
U973="SPARE-ISSUE","SPARE-ISSUE",
U973="Fiber CAmtel","TX ISSUE",
U973="Fiber AOF","TX ISSUE",
U973="Projet OCM (HUAWEI)","TRAVAUX-HUAWEI",
U973="Projet OCM (NOKIA)","TRAVAUX -NOKIA",
U973="ACCESS-ISSUE","ACCESS-ISSUE",
U973="Projet OCM (ZTE, NOKIA, autres projets)","TRAVAUX OCM",
U973="No root CAuse","No root cause",
U973="ODU HS","TX ISSUE",
U973="IP &amp; VLAN","TX ISSUE",
U973="Warehouse HUAWEI","SPARE-ISSUE",
U973="SPARE-HS","SPARE-ISSUE",
U973="Power Telco","RAN ISSUE",U973="no impacts","no impacts"
),"")</f>
        <v/>
      </c>
      <c r="U973" s="28"/>
      <c r="V973" s="35" t="str" cm="1">
        <f t="array" ref="V973">IFERROR(_xlfn.IFS(
U973="MPR ISSUE","ACTIVE",
U973="BSS Hardware Issue","ACTIVE",
U973="Sites strategiques, MLL, Pylone, etc.","PASSIVE",
U973="AKTIVCO DEFAUT GE &amp; POWER Cabinet","PASSIVE",
U973="AKTIVCO Coupure ENEO &amp; Baisse de tension","PASSIVE",
U973="Coupure ENEO &amp; Baisse de tension","PASSIVE",
U973="Defaut GE &amp; POWER Cabinet","PASSIVE",
U973="Sharing","PASSIVE",
U973="Sites strategiques &amp; DataCenter","PASSIVE",
U973="Exclu","Exclu",
U973="SAT","ACTIVE",
U973="SPARE-ISSUE","SPARE-ISSUE",
U973="Fiber CAmtel","ACTIVE",
U973="Fiber AOF","ACTIVE",
U973="Projet OCM (HUAWEI)","PLANNED WORKS",
U973="Projet OCM (NOKIA)","PLANNED WORKS",
U973="ACCESS-ISSUE","ACCESS-ISSUE",
U973="Projet OCM (ZTE, NOKIA, autres projets)","PLANNED WORKS",
U973="No root CAuse","No root cause",
U973="ODU HS","ACTIVE",
U973="IP &amp; VLAN","ACTIVE",
U973="Warehouse HUAWEI","SPARE-ISSUE",
U973="SPARE-HS","SPARE-ISSUE",
U973="Power Telco","ACTIVE",U973="no impacts","no impacts"
),"")</f>
        <v/>
      </c>
      <c r="W973" s="102"/>
      <c r="X973" s="102"/>
      <c r="Y973" s="102"/>
      <c r="Z973" s="102"/>
      <c r="AA973" s="102"/>
      <c r="AB973" s="104" t="s">
        <v>5423</v>
      </c>
      <c r="AC973" s="9"/>
      <c r="AD973" s="9"/>
      <c r="AE973" s="7" t="s">
        <v>5423</v>
      </c>
      <c r="AF973" s="6"/>
      <c r="AG973" s="7"/>
      <c r="AH973" s="3" t="s">
        <v>5423</v>
      </c>
      <c r="AI973" s="18" t="s">
        <v>5423</v>
      </c>
      <c r="AJ973" s="18" t="s">
        <v>5423</v>
      </c>
      <c r="AK973" s="18" t="s">
        <v>5423</v>
      </c>
      <c r="AL973" s="18" t="s">
        <v>5423</v>
      </c>
      <c r="AM973" s="18" t="s">
        <v>5423</v>
      </c>
      <c r="AN973" s="18" t="s">
        <v>5423</v>
      </c>
      <c r="AO973" s="18" t="s">
        <v>5423</v>
      </c>
      <c r="AP973" s="18" t="s">
        <v>5423</v>
      </c>
      <c r="AQ973" s="18" t="s">
        <v>5423</v>
      </c>
      <c r="AR973" s="18" t="s">
        <v>5423</v>
      </c>
      <c r="AS973" s="18" t="s">
        <v>5423</v>
      </c>
      <c r="AT973" s="18" t="s">
        <v>5423</v>
      </c>
      <c r="AU973" s="9" t="s">
        <v>5423</v>
      </c>
      <c r="AV973" s="14"/>
      <c r="AW973" s="14" t="s">
        <v>5423</v>
      </c>
      <c r="AX973" s="14" t="str">
        <f>_xlfn.XLOOKUP(B973,'[4]cell downs 18042026 17h'!$B:$B,'[4]cell downs 18042026 17h'!$B:$B,"")</f>
        <v/>
      </c>
      <c r="AY973" s="14" t="str">
        <f>_xlfn.XLOOKUP(B973,'[5]Cells Huawei 19042026 15h'!$B:$B,'[5]Cells Huawei 19042026 15h'!$B:$B,"")</f>
        <v/>
      </c>
      <c r="AZ973" s="105" t="str">
        <f>_xlfn.XLOOKUP(B973,'INCIDENT-04-23-2026'!E:E,'INCIDENT-04-23-2026'!F:F,"")</f>
        <v/>
      </c>
      <c r="BA973" s="105" t="str">
        <f>_xlfn.XLOOKUP(B973,'[6]Eneo 17H'!$C:$C,'[6]Eneo 17H'!$I:$I,"")</f>
        <v/>
      </c>
      <c r="BB973" s="105" t="str">
        <f>_xlfn.XLOOKUP(B973,[8]ALL!$B:$B,[8]ALL!$M:$M,"")</f>
        <v/>
      </c>
      <c r="BC973" s="105" t="str">
        <f>_xlfn.XLOOKUP(B973,'[6]Eneo 17H'!$C:$C,'[6]Eneo 17H'!$I:$I,"")</f>
        <v/>
      </c>
      <c r="BD973" s="105" t="str">
        <f>_xlfn.XLOOKUP(B973,'[7]Eneo 12H'!$C:$C,'[7]Eneo 12H'!$I:$I,"")</f>
        <v/>
      </c>
      <c r="BE973" s="105" t="s">
        <v>5423</v>
      </c>
    </row>
    <row r="974" spans="1:57" hidden="1" x14ac:dyDescent="0.3">
      <c r="A974" s="1" t="s">
        <v>1750</v>
      </c>
      <c r="B974" s="8" t="s">
        <v>1751</v>
      </c>
      <c r="C974" s="3" t="str">
        <f>_xlfn.XLOOKUP(B974,'[1]daily break down'!$D:$D,'[1]daily break down'!$E:$E,"")</f>
        <v>ADAMAOUA</v>
      </c>
      <c r="D974" s="1" t="s">
        <v>11</v>
      </c>
      <c r="E974" s="1" t="s">
        <v>66</v>
      </c>
      <c r="F974" s="3" t="s">
        <v>90</v>
      </c>
      <c r="G974" s="1" t="s">
        <v>1752</v>
      </c>
      <c r="H974" s="26" t="str">
        <f>_xlfn.XLOOKUP(B974,[2]CALCULATION!$B:$B,[2]CALCULATION!$H:$H,"")</f>
        <v>NOKIA</v>
      </c>
      <c r="I974" s="23">
        <v>0</v>
      </c>
      <c r="J974" s="23">
        <v>4.0344923783093227E-2</v>
      </c>
      <c r="K974" s="23">
        <v>0.12399412476571404</v>
      </c>
      <c r="L974" s="23">
        <v>2.4740092291893546E-2</v>
      </c>
      <c r="M974" s="23">
        <v>0</v>
      </c>
      <c r="N974" s="23">
        <v>0</v>
      </c>
      <c r="O974" s="23">
        <v>1.3003010855549973E-2</v>
      </c>
      <c r="P974" s="103" t="s">
        <v>6554</v>
      </c>
      <c r="Q974" s="36" t="s">
        <v>5796</v>
      </c>
      <c r="R974" s="36"/>
      <c r="S974" s="35" t="str" cm="1">
        <f t="array" ref="S974">IFERROR(_xlfn.IFS(
U974="MPR ISSUE","PDH",
U974="BSS Hardware Issue","BSS",
U974="Sites strategiques, MLL, Pylone, etc.","ENVTECH",
U974="AKTIVCO DEFAUT GE &amp; POWER Cabinet","AKTIVCO",
U974="AKTIVCO Coupure ENEO &amp; Baisse de tension","AKTIVCO GRID ONLY",
U974="Coupure ENEO &amp; Baisse de tension","IHS GRID ONLY",
U974="Defaut GE &amp; POWER Cabinet","IHS",
U974="Sharing","Partners",
U974="Sites strategiques &amp; DataCenter","SST &amp; DC",
U974="Exclu","Exclu",
U974="SAT","SAT",
U974="SPARE-ISSUE","SPARE-ISSUE",
U974="Fiber CAmtel","TRANS_FO_CAMTEL",
U974="Fiber AOF","Fiber AOF",
U974="Projet OCM (HUAWEI)","TRAVAUX-HUAWEI",
U974="Projet OCM (NOKIA)","TRAVAUX-NOKIA",
U974="ACCESS-ISSUE","ACCESS-ISSUE",
U974="Projet OCM (ZTE, NOKIA, autres projets)","TRAVAUX OCM",
U974="No root CAuse","No root cause",
U974="ODU HS","PDH",
U974="IP &amp; VLAN","PDH",
U974="Warehouse HUAWEI","SPARE-ISSUE",
U974="SPARE-HS","SPARE-ISSUE",
U974="Power Telco","BSS",U974="no impacts","no impacts"
),"")</f>
        <v/>
      </c>
      <c r="T974" s="35" t="str" cm="1">
        <f t="array" ref="T974">IFERROR(_xlfn.IFS(
U974="MPR ISSUE","TX ISSUE",
U974="BSS Hardware Issue","RAN ISSUE",
U974="Sites strategiques, MLL, Pylone, etc.","ENVTECH",
U974="AKTIVCO DEFAUT GE &amp; POWER Cabinet","POWER ISSUE",
U974="AKTIVCO Coupure ENEO &amp; Baisse de tension","POWER ISSUE",
U974="Coupure ENEO &amp; Baisse de tension","POWER ISSUE",
U974="Defaut GE &amp; POWER Cabinet","POWER ISSUE",
U974="Sharing","POWER ISSUE",
U974="Sites strategiques &amp; DataCenter","POWER ISSUE",
U974="Exclu","Exclu",
U974="SAT","TX ISSUE",
U974="SPARE-ISSUE","SPARE-ISSUE",
U974="Fiber CAmtel","TX ISSUE",
U974="Fiber AOF","TX ISSUE",
U974="Projet OCM (HUAWEI)","TRAVAUX-HUAWEI",
U974="Projet OCM (NOKIA)","TRAVAUX -NOKIA",
U974="ACCESS-ISSUE","ACCESS-ISSUE",
U974="Projet OCM (ZTE, NOKIA, autres projets)","TRAVAUX OCM",
U974="No root CAuse","No root cause",
U974="ODU HS","TX ISSUE",
U974="IP &amp; VLAN","TX ISSUE",
U974="Warehouse HUAWEI","SPARE-ISSUE",
U974="SPARE-HS","SPARE-ISSUE",
U974="Power Telco","RAN ISSUE",U974="no impacts","no impacts"
),"")</f>
        <v/>
      </c>
      <c r="U974" s="28"/>
      <c r="V974" s="35" t="str" cm="1">
        <f t="array" ref="V974">IFERROR(_xlfn.IFS(
U974="MPR ISSUE","ACTIVE",
U974="BSS Hardware Issue","ACTIVE",
U974="Sites strategiques, MLL, Pylone, etc.","PASSIVE",
U974="AKTIVCO DEFAUT GE &amp; POWER Cabinet","PASSIVE",
U974="AKTIVCO Coupure ENEO &amp; Baisse de tension","PASSIVE",
U974="Coupure ENEO &amp; Baisse de tension","PASSIVE",
U974="Defaut GE &amp; POWER Cabinet","PASSIVE",
U974="Sharing","PASSIVE",
U974="Sites strategiques &amp; DataCenter","PASSIVE",
U974="Exclu","Exclu",
U974="SAT","ACTIVE",
U974="SPARE-ISSUE","SPARE-ISSUE",
U974="Fiber CAmtel","ACTIVE",
U974="Fiber AOF","ACTIVE",
U974="Projet OCM (HUAWEI)","PLANNED WORKS",
U974="Projet OCM (NOKIA)","PLANNED WORKS",
U974="ACCESS-ISSUE","ACCESS-ISSUE",
U974="Projet OCM (ZTE, NOKIA, autres projets)","PLANNED WORKS",
U974="No root CAuse","No root cause",
U974="ODU HS","ACTIVE",
U974="IP &amp; VLAN","ACTIVE",
U974="Warehouse HUAWEI","SPARE-ISSUE",
U974="SPARE-HS","SPARE-ISSUE",
U974="Power Telco","ACTIVE",U974="no impacts","no impacts"
),"")</f>
        <v/>
      </c>
      <c r="W974" s="102"/>
      <c r="X974" s="102"/>
      <c r="Y974" s="102"/>
      <c r="Z974" s="102"/>
      <c r="AA974" s="102"/>
      <c r="AB974" s="104" t="s">
        <v>5423</v>
      </c>
      <c r="AC974" s="9"/>
      <c r="AD974" s="9"/>
      <c r="AE974" s="7" t="s">
        <v>5423</v>
      </c>
      <c r="AF974" s="6"/>
      <c r="AG974" s="7"/>
      <c r="AH974" s="3" t="s">
        <v>5423</v>
      </c>
      <c r="AI974" s="18" t="s">
        <v>5423</v>
      </c>
      <c r="AJ974" s="18" t="s">
        <v>5423</v>
      </c>
      <c r="AK974" s="18" t="s">
        <v>5423</v>
      </c>
      <c r="AL974" s="18" t="s">
        <v>5423</v>
      </c>
      <c r="AM974" s="18" t="s">
        <v>5423</v>
      </c>
      <c r="AN974" s="18" t="s">
        <v>5423</v>
      </c>
      <c r="AO974" s="18" t="s">
        <v>5423</v>
      </c>
      <c r="AP974" s="18" t="s">
        <v>5423</v>
      </c>
      <c r="AQ974" s="18" t="s">
        <v>5423</v>
      </c>
      <c r="AR974" s="18" t="s">
        <v>5423</v>
      </c>
      <c r="AS974" s="18" t="s">
        <v>5423</v>
      </c>
      <c r="AT974" s="18" t="s">
        <v>5423</v>
      </c>
      <c r="AU974" s="9" t="s">
        <v>5423</v>
      </c>
      <c r="AV974" s="14"/>
      <c r="AW974" s="14" t="s">
        <v>5423</v>
      </c>
      <c r="AX974" s="14" t="str">
        <f>_xlfn.XLOOKUP(B974,'[4]cell downs 18042026 17h'!$B:$B,'[4]cell downs 18042026 17h'!$B:$B,"")</f>
        <v/>
      </c>
      <c r="AY974" s="14" t="str">
        <f>_xlfn.XLOOKUP(B974,'[5]Cells Huawei 19042026 15h'!$B:$B,'[5]Cells Huawei 19042026 15h'!$B:$B,"")</f>
        <v/>
      </c>
      <c r="AZ974" s="105" t="str">
        <f>_xlfn.XLOOKUP(B974,'INCIDENT-04-23-2026'!E:E,'INCIDENT-04-23-2026'!F:F,"")</f>
        <v/>
      </c>
      <c r="BA974" s="105" t="str">
        <f>_xlfn.XLOOKUP(B974,'[6]Eneo 17H'!$C:$C,'[6]Eneo 17H'!$I:$I,"")</f>
        <v/>
      </c>
      <c r="BB974" s="105" t="str">
        <f>_xlfn.XLOOKUP(B974,[8]ALL!$B:$B,[8]ALL!$M:$M,"")</f>
        <v/>
      </c>
      <c r="BC974" s="105" t="str">
        <f>_xlfn.XLOOKUP(B974,'[6]Eneo 17H'!$C:$C,'[6]Eneo 17H'!$I:$I,"")</f>
        <v/>
      </c>
      <c r="BD974" s="105" t="str">
        <f>_xlfn.XLOOKUP(B974,'[7]Eneo 12H'!$C:$C,'[7]Eneo 12H'!$I:$I,"")</f>
        <v/>
      </c>
      <c r="BE974" s="105" t="s">
        <v>5423</v>
      </c>
    </row>
    <row r="975" spans="1:57" hidden="1" x14ac:dyDescent="0.3">
      <c r="A975" s="1" t="s">
        <v>1085</v>
      </c>
      <c r="B975" s="8" t="s">
        <v>1086</v>
      </c>
      <c r="C975" s="3" t="str">
        <f>_xlfn.XLOOKUP(B975,'[1]daily break down'!$D:$D,'[1]daily break down'!$E:$E,"")</f>
        <v>EXTREME-NORD</v>
      </c>
      <c r="D975" s="1" t="s">
        <v>11</v>
      </c>
      <c r="E975" s="1" t="s">
        <v>96</v>
      </c>
      <c r="F975" s="3" t="s">
        <v>55</v>
      </c>
      <c r="G975" s="1" t="s">
        <v>1085</v>
      </c>
      <c r="H975" s="26" t="str">
        <f>_xlfn.XLOOKUP(B975,[2]CALCULATION!$B:$B,[2]CALCULATION!$H:$H,"")</f>
        <v>NOKIA</v>
      </c>
      <c r="I975" s="23">
        <v>0.226006112438041</v>
      </c>
      <c r="J975" s="23">
        <v>0</v>
      </c>
      <c r="K975" s="23">
        <v>0.11947718964823507</v>
      </c>
      <c r="L975" s="23">
        <v>0.47198751259156524</v>
      </c>
      <c r="M975" s="23">
        <v>0</v>
      </c>
      <c r="N975" s="23">
        <v>0</v>
      </c>
      <c r="O975" s="23">
        <v>1.1104654812760213</v>
      </c>
      <c r="P975" s="103" t="s">
        <v>6555</v>
      </c>
      <c r="Q975" s="36" t="s">
        <v>6552</v>
      </c>
      <c r="R975" s="36"/>
      <c r="S975" s="35" t="str" cm="1">
        <f t="array" ref="S975">IFERROR(_xlfn.IFS(
U975="MPR ISSUE","PDH",
U975="BSS Hardware Issue","BSS",
U975="Sites strategiques, MLL, Pylone, etc.","ENVTECH",
U975="AKTIVCO DEFAUT GE &amp; POWER Cabinet","AKTIVCO",
U975="AKTIVCO Coupure ENEO &amp; Baisse de tension","AKTIVCO GRID ONLY",
U975="Coupure ENEO &amp; Baisse de tension","IHS GRID ONLY",
U975="Defaut GE &amp; POWER Cabinet","IHS",
U975="Sharing","Partners",
U975="Sites strategiques &amp; DataCenter","SST &amp; DC",
U975="Exclu","Exclu",
U975="SAT","SAT",
U975="SPARE-ISSUE","SPARE-ISSUE",
U975="Fiber CAmtel","TRANS_FO_CAMTEL",
U975="Fiber AOF","Fiber AOF",
U975="Projet OCM (HUAWEI)","TRAVAUX-HUAWEI",
U975="Projet OCM (NOKIA)","TRAVAUX-NOKIA",
U975="ACCESS-ISSUE","ACCESS-ISSUE",
U975="Projet OCM (ZTE, NOKIA, autres projets)","TRAVAUX OCM",
U975="No root CAuse","No root cause",
U975="ODU HS","PDH",
U975="IP &amp; VLAN","PDH",
U975="Warehouse HUAWEI","SPARE-ISSUE",
U975="SPARE-HS","SPARE-ISSUE",
U975="Power Telco","BSS",U975="no impacts","no impacts"
),"")</f>
        <v/>
      </c>
      <c r="T975" s="35" t="str" cm="1">
        <f t="array" ref="T975">IFERROR(_xlfn.IFS(
U975="MPR ISSUE","TX ISSUE",
U975="BSS Hardware Issue","RAN ISSUE",
U975="Sites strategiques, MLL, Pylone, etc.","ENVTECH",
U975="AKTIVCO DEFAUT GE &amp; POWER Cabinet","POWER ISSUE",
U975="AKTIVCO Coupure ENEO &amp; Baisse de tension","POWER ISSUE",
U975="Coupure ENEO &amp; Baisse de tension","POWER ISSUE",
U975="Defaut GE &amp; POWER Cabinet","POWER ISSUE",
U975="Sharing","POWER ISSUE",
U975="Sites strategiques &amp; DataCenter","POWER ISSUE",
U975="Exclu","Exclu",
U975="SAT","TX ISSUE",
U975="SPARE-ISSUE","SPARE-ISSUE",
U975="Fiber CAmtel","TX ISSUE",
U975="Fiber AOF","TX ISSUE",
U975="Projet OCM (HUAWEI)","TRAVAUX-HUAWEI",
U975="Projet OCM (NOKIA)","TRAVAUX -NOKIA",
U975="ACCESS-ISSUE","ACCESS-ISSUE",
U975="Projet OCM (ZTE, NOKIA, autres projets)","TRAVAUX OCM",
U975="No root CAuse","No root cause",
U975="ODU HS","TX ISSUE",
U975="IP &amp; VLAN","TX ISSUE",
U975="Warehouse HUAWEI","SPARE-ISSUE",
U975="SPARE-HS","SPARE-ISSUE",
U975="Power Telco","RAN ISSUE",U975="no impacts","no impacts"
),"")</f>
        <v/>
      </c>
      <c r="U975" s="28"/>
      <c r="V975" s="35" t="str" cm="1">
        <f t="array" ref="V975">IFERROR(_xlfn.IFS(
U975="MPR ISSUE","ACTIVE",
U975="BSS Hardware Issue","ACTIVE",
U975="Sites strategiques, MLL, Pylone, etc.","PASSIVE",
U975="AKTIVCO DEFAUT GE &amp; POWER Cabinet","PASSIVE",
U975="AKTIVCO Coupure ENEO &amp; Baisse de tension","PASSIVE",
U975="Coupure ENEO &amp; Baisse de tension","PASSIVE",
U975="Defaut GE &amp; POWER Cabinet","PASSIVE",
U975="Sharing","PASSIVE",
U975="Sites strategiques &amp; DataCenter","PASSIVE",
U975="Exclu","Exclu",
U975="SAT","ACTIVE",
U975="SPARE-ISSUE","SPARE-ISSUE",
U975="Fiber CAmtel","ACTIVE",
U975="Fiber AOF","ACTIVE",
U975="Projet OCM (HUAWEI)","PLANNED WORKS",
U975="Projet OCM (NOKIA)","PLANNED WORKS",
U975="ACCESS-ISSUE","ACCESS-ISSUE",
U975="Projet OCM (ZTE, NOKIA, autres projets)","PLANNED WORKS",
U975="No root CAuse","No root cause",
U975="ODU HS","ACTIVE",
U975="IP &amp; VLAN","ACTIVE",
U975="Warehouse HUAWEI","SPARE-ISSUE",
U975="SPARE-HS","SPARE-ISSUE",
U975="Power Telco","ACTIVE",U975="no impacts","no impacts"
),"")</f>
        <v/>
      </c>
      <c r="W975" s="102"/>
      <c r="X975" s="102"/>
      <c r="Y975" s="102"/>
      <c r="Z975" s="102"/>
      <c r="AA975" s="102"/>
      <c r="AB975" s="104" t="s">
        <v>6178</v>
      </c>
      <c r="AC975" s="9"/>
      <c r="AD975" s="9"/>
      <c r="AE975" s="7" t="s">
        <v>5423</v>
      </c>
      <c r="AF975" s="6"/>
      <c r="AG975" s="7"/>
      <c r="AH975" s="3" t="s">
        <v>5423</v>
      </c>
      <c r="AI975" s="18" t="s">
        <v>5423</v>
      </c>
      <c r="AJ975" s="18" t="s">
        <v>5423</v>
      </c>
      <c r="AK975" s="18" t="s">
        <v>5423</v>
      </c>
      <c r="AL975" s="18" t="s">
        <v>5423</v>
      </c>
      <c r="AM975" s="18" t="s">
        <v>5423</v>
      </c>
      <c r="AN975" s="18" t="s">
        <v>5423</v>
      </c>
      <c r="AO975" s="18" t="s">
        <v>5423</v>
      </c>
      <c r="AP975" s="18" t="s">
        <v>5423</v>
      </c>
      <c r="AQ975" s="18" t="s">
        <v>5423</v>
      </c>
      <c r="AR975" s="18" t="s">
        <v>5423</v>
      </c>
      <c r="AS975" s="18" t="s">
        <v>5423</v>
      </c>
      <c r="AT975" s="18" t="s">
        <v>5423</v>
      </c>
      <c r="AU975" s="9" t="s">
        <v>6178</v>
      </c>
      <c r="AV975" s="14"/>
      <c r="AW975" s="14" t="s">
        <v>5423</v>
      </c>
      <c r="AX975" s="14" t="str">
        <f>_xlfn.XLOOKUP(B975,'[4]cell downs 18042026 17h'!$B:$B,'[4]cell downs 18042026 17h'!$B:$B,"")</f>
        <v/>
      </c>
      <c r="AY975" s="14" t="str">
        <f>_xlfn.XLOOKUP(B975,'[5]Cells Huawei 19042026 15h'!$B:$B,'[5]Cells Huawei 19042026 15h'!$B:$B,"")</f>
        <v/>
      </c>
      <c r="AZ975" s="105" t="str">
        <f>_xlfn.XLOOKUP(B975,'INCIDENT-04-23-2026'!E:E,'INCIDENT-04-23-2026'!F:F,"")</f>
        <v/>
      </c>
      <c r="BA975" s="105" t="str">
        <f>_xlfn.XLOOKUP(B975,'[6]Eneo 17H'!$C:$C,'[6]Eneo 17H'!$I:$I,"")</f>
        <v/>
      </c>
      <c r="BB975" s="105" t="str">
        <f>_xlfn.XLOOKUP(B975,[8]ALL!$B:$B,[8]ALL!$M:$M,"")</f>
        <v/>
      </c>
      <c r="BC975" s="105" t="str">
        <f>_xlfn.XLOOKUP(B975,'[6]Eneo 17H'!$C:$C,'[6]Eneo 17H'!$I:$I,"")</f>
        <v/>
      </c>
      <c r="BD975" s="105" t="str">
        <f>_xlfn.XLOOKUP(B975,'[7]Eneo 12H'!$C:$C,'[7]Eneo 12H'!$I:$I,"")</f>
        <v/>
      </c>
      <c r="BE975" s="105" t="s">
        <v>7253</v>
      </c>
    </row>
    <row r="976" spans="1:57" hidden="1" x14ac:dyDescent="0.3">
      <c r="A976" s="1" t="s">
        <v>5181</v>
      </c>
      <c r="B976" s="8" t="s">
        <v>5182</v>
      </c>
      <c r="C976" s="3" t="str">
        <f>_xlfn.XLOOKUP(B976,'[1]daily break down'!$D:$D,'[1]daily break down'!$E:$E,"")</f>
        <v>SUD-OUEST</v>
      </c>
      <c r="D976" s="1" t="s">
        <v>11</v>
      </c>
      <c r="E976" s="1" t="s">
        <v>12</v>
      </c>
      <c r="F976" s="3" t="s">
        <v>13</v>
      </c>
      <c r="G976" s="1" t="s">
        <v>63</v>
      </c>
      <c r="H976" s="25" t="str">
        <f>_xlfn.XLOOKUP(B976,[2]CALCULATION!$B:$B,[2]CALCULATION!$H:$H,"")</f>
        <v>Huawei</v>
      </c>
      <c r="I976" s="23">
        <v>0</v>
      </c>
      <c r="J976" s="23">
        <v>0</v>
      </c>
      <c r="K976" s="23">
        <v>0.10950738086881087</v>
      </c>
      <c r="L976" s="23">
        <v>0</v>
      </c>
      <c r="M976" s="23">
        <v>0</v>
      </c>
      <c r="N976" s="23">
        <v>0</v>
      </c>
      <c r="O976" s="23">
        <v>0</v>
      </c>
      <c r="P976" s="103" t="s">
        <v>6554</v>
      </c>
      <c r="Q976" s="36" t="s">
        <v>5796</v>
      </c>
      <c r="R976" s="36"/>
      <c r="S976" s="35" t="str" cm="1">
        <f t="array" ref="S976">IFERROR(_xlfn.IFS(
U976="MPR ISSUE","PDH",
U976="BSS Hardware Issue","BSS",
U976="Sites strategiques, MLL, Pylone, etc.","ENVTECH",
U976="AKTIVCO DEFAUT GE &amp; POWER Cabinet","AKTIVCO",
U976="AKTIVCO Coupure ENEO &amp; Baisse de tension","AKTIVCO GRID ONLY",
U976="Coupure ENEO &amp; Baisse de tension","IHS GRID ONLY",
U976="Defaut GE &amp; POWER Cabinet","IHS",
U976="Sharing","Partners",
U976="Sites strategiques &amp; DataCenter","SST &amp; DC",
U976="Exclu","Exclu",
U976="SAT","SAT",
U976="SPARE-ISSUE","SPARE-ISSUE",
U976="Fiber CAmtel","TRANS_FO_CAMTEL",
U976="Fiber AOF","Fiber AOF",
U976="Projet OCM (HUAWEI)","TRAVAUX-HUAWEI",
U976="Projet OCM (NOKIA)","TRAVAUX-NOKIA",
U976="ACCESS-ISSUE","ACCESS-ISSUE",
U976="Projet OCM (ZTE, NOKIA, autres projets)","TRAVAUX OCM",
U976="No root CAuse","No root cause",
U976="ODU HS","PDH",
U976="IP &amp; VLAN","PDH",
U976="Warehouse HUAWEI","SPARE-ISSUE",
U976="SPARE-HS","SPARE-ISSUE",
U976="Power Telco","BSS",U976="no impacts","no impacts"
),"")</f>
        <v/>
      </c>
      <c r="T976" s="35" t="str" cm="1">
        <f t="array" ref="T976">IFERROR(_xlfn.IFS(
U976="MPR ISSUE","TX ISSUE",
U976="BSS Hardware Issue","RAN ISSUE",
U976="Sites strategiques, MLL, Pylone, etc.","ENVTECH",
U976="AKTIVCO DEFAUT GE &amp; POWER Cabinet","POWER ISSUE",
U976="AKTIVCO Coupure ENEO &amp; Baisse de tension","POWER ISSUE",
U976="Coupure ENEO &amp; Baisse de tension","POWER ISSUE",
U976="Defaut GE &amp; POWER Cabinet","POWER ISSUE",
U976="Sharing","POWER ISSUE",
U976="Sites strategiques &amp; DataCenter","POWER ISSUE",
U976="Exclu","Exclu",
U976="SAT","TX ISSUE",
U976="SPARE-ISSUE","SPARE-ISSUE",
U976="Fiber CAmtel","TX ISSUE",
U976="Fiber AOF","TX ISSUE",
U976="Projet OCM (HUAWEI)","TRAVAUX-HUAWEI",
U976="Projet OCM (NOKIA)","TRAVAUX -NOKIA",
U976="ACCESS-ISSUE","ACCESS-ISSUE",
U976="Projet OCM (ZTE, NOKIA, autres projets)","TRAVAUX OCM",
U976="No root CAuse","No root cause",
U976="ODU HS","TX ISSUE",
U976="IP &amp; VLAN","TX ISSUE",
U976="Warehouse HUAWEI","SPARE-ISSUE",
U976="SPARE-HS","SPARE-ISSUE",
U976="Power Telco","RAN ISSUE",U976="no impacts","no impacts"
),"")</f>
        <v/>
      </c>
      <c r="U976" s="28"/>
      <c r="V976" s="35" t="str" cm="1">
        <f t="array" ref="V976">IFERROR(_xlfn.IFS(
U976="MPR ISSUE","ACTIVE",
U976="BSS Hardware Issue","ACTIVE",
U976="Sites strategiques, MLL, Pylone, etc.","PASSIVE",
U976="AKTIVCO DEFAUT GE &amp; POWER Cabinet","PASSIVE",
U976="AKTIVCO Coupure ENEO &amp; Baisse de tension","PASSIVE",
U976="Coupure ENEO &amp; Baisse de tension","PASSIVE",
U976="Defaut GE &amp; POWER Cabinet","PASSIVE",
U976="Sharing","PASSIVE",
U976="Sites strategiques &amp; DataCenter","PASSIVE",
U976="Exclu","Exclu",
U976="SAT","ACTIVE",
U976="SPARE-ISSUE","SPARE-ISSUE",
U976="Fiber CAmtel","ACTIVE",
U976="Fiber AOF","ACTIVE",
U976="Projet OCM (HUAWEI)","PLANNED WORKS",
U976="Projet OCM (NOKIA)","PLANNED WORKS",
U976="ACCESS-ISSUE","ACCESS-ISSUE",
U976="Projet OCM (ZTE, NOKIA, autres projets)","PLANNED WORKS",
U976="No root CAuse","No root cause",
U976="ODU HS","ACTIVE",
U976="IP &amp; VLAN","ACTIVE",
U976="Warehouse HUAWEI","SPARE-ISSUE",
U976="SPARE-HS","SPARE-ISSUE",
U976="Power Telco","ACTIVE",U976="no impacts","no impacts"
),"")</f>
        <v/>
      </c>
      <c r="W976" s="102"/>
      <c r="X976" s="102"/>
      <c r="Y976" s="102"/>
      <c r="Z976" s="102"/>
      <c r="AA976" s="102"/>
      <c r="AB976" s="104" t="s">
        <v>5423</v>
      </c>
      <c r="AC976" s="9"/>
      <c r="AD976" s="9"/>
      <c r="AE976" s="7" t="s">
        <v>5423</v>
      </c>
      <c r="AF976" s="6"/>
      <c r="AG976" s="7"/>
      <c r="AH976" s="3" t="s">
        <v>5423</v>
      </c>
      <c r="AI976" s="18" t="s">
        <v>5423</v>
      </c>
      <c r="AJ976" s="18" t="s">
        <v>5423</v>
      </c>
      <c r="AK976" s="18" t="s">
        <v>5423</v>
      </c>
      <c r="AL976" s="18" t="s">
        <v>5423</v>
      </c>
      <c r="AM976" s="18" t="s">
        <v>5423</v>
      </c>
      <c r="AN976" s="18" t="s">
        <v>5423</v>
      </c>
      <c r="AO976" s="18" t="s">
        <v>5423</v>
      </c>
      <c r="AP976" s="18" t="s">
        <v>5423</v>
      </c>
      <c r="AQ976" s="18" t="s">
        <v>5423</v>
      </c>
      <c r="AR976" s="18" t="s">
        <v>5423</v>
      </c>
      <c r="AS976" s="18" t="s">
        <v>5423</v>
      </c>
      <c r="AT976" s="18" t="s">
        <v>5423</v>
      </c>
      <c r="AU976" s="9" t="s">
        <v>5423</v>
      </c>
      <c r="AV976" s="14"/>
      <c r="AW976" s="14" t="s">
        <v>5423</v>
      </c>
      <c r="AX976" s="14" t="str">
        <f>_xlfn.XLOOKUP(B976,'[4]cell downs 18042026 17h'!$B:$B,'[4]cell downs 18042026 17h'!$B:$B,"")</f>
        <v/>
      </c>
      <c r="AY976" s="14" t="str">
        <f>_xlfn.XLOOKUP(B976,'[5]Cells Huawei 19042026 15h'!$B:$B,'[5]Cells Huawei 19042026 15h'!$B:$B,"")</f>
        <v/>
      </c>
      <c r="AZ976" s="105" t="str">
        <f>_xlfn.XLOOKUP(B976,'INCIDENT-04-23-2026'!E:E,'INCIDENT-04-23-2026'!F:F,"")</f>
        <v/>
      </c>
      <c r="BA976" s="105" t="str">
        <f>_xlfn.XLOOKUP(B976,'[6]Eneo 17H'!$C:$C,'[6]Eneo 17H'!$I:$I,"")</f>
        <v/>
      </c>
      <c r="BB976" s="105" t="str">
        <f>_xlfn.XLOOKUP(B976,[8]ALL!$B:$B,[8]ALL!$M:$M,"")</f>
        <v/>
      </c>
      <c r="BC976" s="105" t="str">
        <f>_xlfn.XLOOKUP(B976,'[6]Eneo 17H'!$C:$C,'[6]Eneo 17H'!$I:$I,"")</f>
        <v/>
      </c>
      <c r="BD976" s="105" t="str">
        <f>_xlfn.XLOOKUP(B976,'[7]Eneo 12H'!$C:$C,'[7]Eneo 12H'!$I:$I,"")</f>
        <v/>
      </c>
      <c r="BE976" s="105" t="s">
        <v>5423</v>
      </c>
    </row>
    <row r="977" spans="1:57" hidden="1" x14ac:dyDescent="0.3">
      <c r="A977" s="2" t="s">
        <v>3707</v>
      </c>
      <c r="B977" s="8" t="s">
        <v>3708</v>
      </c>
      <c r="C977" s="3" t="str">
        <f>_xlfn.XLOOKUP(B977,'[1]daily break down'!$D:$D,'[1]daily break down'!$E:$E,"")</f>
        <v>NORD</v>
      </c>
      <c r="D977" s="1" t="s">
        <v>11</v>
      </c>
      <c r="E977" s="1" t="s">
        <v>66</v>
      </c>
      <c r="F977" s="3" t="s">
        <v>23</v>
      </c>
      <c r="G977" s="1" t="s">
        <v>3709</v>
      </c>
      <c r="H977" s="26" t="str">
        <f>_xlfn.XLOOKUP(B977,[2]CALCULATION!$B:$B,[2]CALCULATION!$H:$H,"")</f>
        <v>NOKIA</v>
      </c>
      <c r="I977" s="23">
        <v>0.22111930097907442</v>
      </c>
      <c r="J977" s="23">
        <v>0</v>
      </c>
      <c r="K977" s="23">
        <v>0.10806273952510177</v>
      </c>
      <c r="L977" s="23">
        <v>0</v>
      </c>
      <c r="M977" s="23">
        <v>0</v>
      </c>
      <c r="N977" s="23">
        <v>0</v>
      </c>
      <c r="O977" s="23">
        <v>1.6586622835179077E-3</v>
      </c>
      <c r="P977" s="103" t="s">
        <v>6554</v>
      </c>
      <c r="Q977" s="36" t="s">
        <v>5796</v>
      </c>
      <c r="R977" s="36"/>
      <c r="S977" s="35" t="str" cm="1">
        <f t="array" ref="S977">IFERROR(_xlfn.IFS(
U977="MPR ISSUE","PDH",
U977="BSS Hardware Issue","BSS",
U977="Sites strategiques, MLL, Pylone, etc.","ENVTECH",
U977="AKTIVCO DEFAUT GE &amp; POWER Cabinet","AKTIVCO",
U977="AKTIVCO Coupure ENEO &amp; Baisse de tension","AKTIVCO GRID ONLY",
U977="Coupure ENEO &amp; Baisse de tension","IHS GRID ONLY",
U977="Defaut GE &amp; POWER Cabinet","IHS",
U977="Sharing","Partners",
U977="Sites strategiques &amp; DataCenter","SST &amp; DC",
U977="Exclu","Exclu",
U977="SAT","SAT",
U977="SPARE-ISSUE","SPARE-ISSUE",
U977="Fiber CAmtel","TRANS_FO_CAMTEL",
U977="Fiber AOF","Fiber AOF",
U977="Projet OCM (HUAWEI)","TRAVAUX-HUAWEI",
U977="Projet OCM (NOKIA)","TRAVAUX-NOKIA",
U977="ACCESS-ISSUE","ACCESS-ISSUE",
U977="Projet OCM (ZTE, NOKIA, autres projets)","TRAVAUX OCM",
U977="No root CAuse","No root cause",
U977="ODU HS","PDH",
U977="IP &amp; VLAN","PDH",
U977="Warehouse HUAWEI","SPARE-ISSUE",
U977="SPARE-HS","SPARE-ISSUE",
U977="Power Telco","BSS",U977="no impacts","no impacts"
),"")</f>
        <v/>
      </c>
      <c r="T977" s="35" t="str" cm="1">
        <f t="array" ref="T977">IFERROR(_xlfn.IFS(
U977="MPR ISSUE","TX ISSUE",
U977="BSS Hardware Issue","RAN ISSUE",
U977="Sites strategiques, MLL, Pylone, etc.","ENVTECH",
U977="AKTIVCO DEFAUT GE &amp; POWER Cabinet","POWER ISSUE",
U977="AKTIVCO Coupure ENEO &amp; Baisse de tension","POWER ISSUE",
U977="Coupure ENEO &amp; Baisse de tension","POWER ISSUE",
U977="Defaut GE &amp; POWER Cabinet","POWER ISSUE",
U977="Sharing","POWER ISSUE",
U977="Sites strategiques &amp; DataCenter","POWER ISSUE",
U977="Exclu","Exclu",
U977="SAT","TX ISSUE",
U977="SPARE-ISSUE","SPARE-ISSUE",
U977="Fiber CAmtel","TX ISSUE",
U977="Fiber AOF","TX ISSUE",
U977="Projet OCM (HUAWEI)","TRAVAUX-HUAWEI",
U977="Projet OCM (NOKIA)","TRAVAUX -NOKIA",
U977="ACCESS-ISSUE","ACCESS-ISSUE",
U977="Projet OCM (ZTE, NOKIA, autres projets)","TRAVAUX OCM",
U977="No root CAuse","No root cause",
U977="ODU HS","TX ISSUE",
U977="IP &amp; VLAN","TX ISSUE",
U977="Warehouse HUAWEI","SPARE-ISSUE",
U977="SPARE-HS","SPARE-ISSUE",
U977="Power Telco","RAN ISSUE",U977="no impacts","no impacts"
),"")</f>
        <v/>
      </c>
      <c r="U977" s="28"/>
      <c r="V977" s="35" t="str" cm="1">
        <f t="array" ref="V977">IFERROR(_xlfn.IFS(
U977="MPR ISSUE","ACTIVE",
U977="BSS Hardware Issue","ACTIVE",
U977="Sites strategiques, MLL, Pylone, etc.","PASSIVE",
U977="AKTIVCO DEFAUT GE &amp; POWER Cabinet","PASSIVE",
U977="AKTIVCO Coupure ENEO &amp; Baisse de tension","PASSIVE",
U977="Coupure ENEO &amp; Baisse de tension","PASSIVE",
U977="Defaut GE &amp; POWER Cabinet","PASSIVE",
U977="Sharing","PASSIVE",
U977="Sites strategiques &amp; DataCenter","PASSIVE",
U977="Exclu","Exclu",
U977="SAT","ACTIVE",
U977="SPARE-ISSUE","SPARE-ISSUE",
U977="Fiber CAmtel","ACTIVE",
U977="Fiber AOF","ACTIVE",
U977="Projet OCM (HUAWEI)","PLANNED WORKS",
U977="Projet OCM (NOKIA)","PLANNED WORKS",
U977="ACCESS-ISSUE","ACCESS-ISSUE",
U977="Projet OCM (ZTE, NOKIA, autres projets)","PLANNED WORKS",
U977="No root CAuse","No root cause",
U977="ODU HS","ACTIVE",
U977="IP &amp; VLAN","ACTIVE",
U977="Warehouse HUAWEI","SPARE-ISSUE",
U977="SPARE-HS","SPARE-ISSUE",
U977="Power Telco","ACTIVE",U977="no impacts","no impacts"
),"")</f>
        <v/>
      </c>
      <c r="W977" s="102"/>
      <c r="X977" s="102"/>
      <c r="Y977" s="102"/>
      <c r="Z977" s="102"/>
      <c r="AA977" s="102"/>
      <c r="AB977" s="104" t="s">
        <v>5423</v>
      </c>
      <c r="AC977" s="9"/>
      <c r="AD977" s="9"/>
      <c r="AE977" s="7" t="s">
        <v>5423</v>
      </c>
      <c r="AF977" s="6"/>
      <c r="AG977" s="7"/>
      <c r="AH977" s="3" t="s">
        <v>5423</v>
      </c>
      <c r="AI977" s="18" t="s">
        <v>5423</v>
      </c>
      <c r="AJ977" s="18" t="s">
        <v>5423</v>
      </c>
      <c r="AK977" s="18" t="s">
        <v>5423</v>
      </c>
      <c r="AL977" s="18" t="s">
        <v>5423</v>
      </c>
      <c r="AM977" s="18" t="s">
        <v>5423</v>
      </c>
      <c r="AN977" s="18" t="s">
        <v>5423</v>
      </c>
      <c r="AO977" s="18" t="s">
        <v>5423</v>
      </c>
      <c r="AP977" s="18" t="s">
        <v>5423</v>
      </c>
      <c r="AQ977" s="18" t="s">
        <v>5423</v>
      </c>
      <c r="AR977" s="18" t="s">
        <v>5423</v>
      </c>
      <c r="AS977" s="18" t="s">
        <v>5423</v>
      </c>
      <c r="AT977" s="18" t="s">
        <v>5423</v>
      </c>
      <c r="AU977" s="9" t="s">
        <v>5423</v>
      </c>
      <c r="AV977" s="14"/>
      <c r="AW977" s="14" t="s">
        <v>5423</v>
      </c>
      <c r="AX977" s="14" t="str">
        <f>_xlfn.XLOOKUP(B977,'[4]cell downs 18042026 17h'!$B:$B,'[4]cell downs 18042026 17h'!$B:$B,"")</f>
        <v/>
      </c>
      <c r="AY977" s="14" t="str">
        <f>_xlfn.XLOOKUP(B977,'[5]Cells Huawei 19042026 15h'!$B:$B,'[5]Cells Huawei 19042026 15h'!$B:$B,"")</f>
        <v/>
      </c>
      <c r="AZ977" s="105" t="str">
        <f>_xlfn.XLOOKUP(B977,'INCIDENT-04-23-2026'!E:E,'INCIDENT-04-23-2026'!F:F,"")</f>
        <v/>
      </c>
      <c r="BA977" s="105" t="str">
        <f>_xlfn.XLOOKUP(B977,'[6]Eneo 17H'!$C:$C,'[6]Eneo 17H'!$I:$I,"")</f>
        <v/>
      </c>
      <c r="BB977" s="105" t="str">
        <f>_xlfn.XLOOKUP(B977,[8]ALL!$B:$B,[8]ALL!$M:$M,"")</f>
        <v/>
      </c>
      <c r="BC977" s="105" t="str">
        <f>_xlfn.XLOOKUP(B977,'[6]Eneo 17H'!$C:$C,'[6]Eneo 17H'!$I:$I,"")</f>
        <v/>
      </c>
      <c r="BD977" s="105" t="str">
        <f>_xlfn.XLOOKUP(B977,'[7]Eneo 12H'!$C:$C,'[7]Eneo 12H'!$I:$I,"")</f>
        <v/>
      </c>
      <c r="BE977" s="105" t="s">
        <v>5423</v>
      </c>
    </row>
    <row r="978" spans="1:57" hidden="1" x14ac:dyDescent="0.3">
      <c r="A978" s="1" t="s">
        <v>2553</v>
      </c>
      <c r="B978" s="8" t="s">
        <v>2554</v>
      </c>
      <c r="C978" s="3" t="str">
        <f>_xlfn.XLOOKUP(B978,'[1]daily break down'!$D:$D,'[1]daily break down'!$E:$E,"")</f>
        <v>CENTRE</v>
      </c>
      <c r="D978" s="1" t="s">
        <v>21</v>
      </c>
      <c r="E978" s="1" t="s">
        <v>263</v>
      </c>
      <c r="F978" s="3" t="s">
        <v>37</v>
      </c>
      <c r="G978" s="1" t="s">
        <v>2553</v>
      </c>
      <c r="H978" s="27" t="str">
        <f>_xlfn.XLOOKUP(B978,[2]CALCULATION!$B:$B,[2]CALCULATION!$H:$H,"")</f>
        <v>ZTE</v>
      </c>
      <c r="I978" s="23">
        <v>0.49852610912785011</v>
      </c>
      <c r="J978" s="23">
        <v>0</v>
      </c>
      <c r="K978" s="23">
        <v>8.4431260754552068E-2</v>
      </c>
      <c r="L978" s="23">
        <v>0</v>
      </c>
      <c r="M978" s="23">
        <v>0</v>
      </c>
      <c r="N978" s="23">
        <v>0</v>
      </c>
      <c r="O978" s="23">
        <v>1.0558366363898428E-2</v>
      </c>
      <c r="P978" s="103" t="s">
        <v>6554</v>
      </c>
      <c r="Q978" s="36" t="s">
        <v>5796</v>
      </c>
      <c r="R978" s="36"/>
      <c r="S978" s="35" t="str" cm="1">
        <f t="array" ref="S978">IFERROR(_xlfn.IFS(
U978="MPR ISSUE","PDH",
U978="BSS Hardware Issue","BSS",
U978="Sites strategiques, MLL, Pylone, etc.","ENVTECH",
U978="AKTIVCO DEFAUT GE &amp; POWER Cabinet","AKTIVCO",
U978="AKTIVCO Coupure ENEO &amp; Baisse de tension","AKTIVCO GRID ONLY",
U978="Coupure ENEO &amp; Baisse de tension","IHS GRID ONLY",
U978="Defaut GE &amp; POWER Cabinet","IHS",
U978="Sharing","Partners",
U978="Sites strategiques &amp; DataCenter","SST &amp; DC",
U978="Exclu","Exclu",
U978="SAT","SAT",
U978="SPARE-ISSUE","SPARE-ISSUE",
U978="Fiber CAmtel","TRANS_FO_CAMTEL",
U978="Fiber AOF","Fiber AOF",
U978="Projet OCM (HUAWEI)","TRAVAUX-HUAWEI",
U978="Projet OCM (NOKIA)","TRAVAUX-NOKIA",
U978="ACCESS-ISSUE","ACCESS-ISSUE",
U978="Projet OCM (ZTE, NOKIA, autres projets)","TRAVAUX OCM",
U978="No root CAuse","No root cause",
U978="ODU HS","PDH",
U978="IP &amp; VLAN","PDH",
U978="Warehouse HUAWEI","SPARE-ISSUE",
U978="SPARE-HS","SPARE-ISSUE",
U978="Power Telco","BSS",U978="no impacts","no impacts"
),"")</f>
        <v/>
      </c>
      <c r="T978" s="35" t="str" cm="1">
        <f t="array" ref="T978">IFERROR(_xlfn.IFS(
U978="MPR ISSUE","TX ISSUE",
U978="BSS Hardware Issue","RAN ISSUE",
U978="Sites strategiques, MLL, Pylone, etc.","ENVTECH",
U978="AKTIVCO DEFAUT GE &amp; POWER Cabinet","POWER ISSUE",
U978="AKTIVCO Coupure ENEO &amp; Baisse de tension","POWER ISSUE",
U978="Coupure ENEO &amp; Baisse de tension","POWER ISSUE",
U978="Defaut GE &amp; POWER Cabinet","POWER ISSUE",
U978="Sharing","POWER ISSUE",
U978="Sites strategiques &amp; DataCenter","POWER ISSUE",
U978="Exclu","Exclu",
U978="SAT","TX ISSUE",
U978="SPARE-ISSUE","SPARE-ISSUE",
U978="Fiber CAmtel","TX ISSUE",
U978="Fiber AOF","TX ISSUE",
U978="Projet OCM (HUAWEI)","TRAVAUX-HUAWEI",
U978="Projet OCM (NOKIA)","TRAVAUX -NOKIA",
U978="ACCESS-ISSUE","ACCESS-ISSUE",
U978="Projet OCM (ZTE, NOKIA, autres projets)","TRAVAUX OCM",
U978="No root CAuse","No root cause",
U978="ODU HS","TX ISSUE",
U978="IP &amp; VLAN","TX ISSUE",
U978="Warehouse HUAWEI","SPARE-ISSUE",
U978="SPARE-HS","SPARE-ISSUE",
U978="Power Telco","RAN ISSUE",U978="no impacts","no impacts"
),"")</f>
        <v/>
      </c>
      <c r="U978" s="28"/>
      <c r="V978" s="35" t="str" cm="1">
        <f t="array" ref="V978">IFERROR(_xlfn.IFS(
U978="MPR ISSUE","ACTIVE",
U978="BSS Hardware Issue","ACTIVE",
U978="Sites strategiques, MLL, Pylone, etc.","PASSIVE",
U978="AKTIVCO DEFAUT GE &amp; POWER Cabinet","PASSIVE",
U978="AKTIVCO Coupure ENEO &amp; Baisse de tension","PASSIVE",
U978="Coupure ENEO &amp; Baisse de tension","PASSIVE",
U978="Defaut GE &amp; POWER Cabinet","PASSIVE",
U978="Sharing","PASSIVE",
U978="Sites strategiques &amp; DataCenter","PASSIVE",
U978="Exclu","Exclu",
U978="SAT","ACTIVE",
U978="SPARE-ISSUE","SPARE-ISSUE",
U978="Fiber CAmtel","ACTIVE",
U978="Fiber AOF","ACTIVE",
U978="Projet OCM (HUAWEI)","PLANNED WORKS",
U978="Projet OCM (NOKIA)","PLANNED WORKS",
U978="ACCESS-ISSUE","ACCESS-ISSUE",
U978="Projet OCM (ZTE, NOKIA, autres projets)","PLANNED WORKS",
U978="No root CAuse","No root cause",
U978="ODU HS","ACTIVE",
U978="IP &amp; VLAN","ACTIVE",
U978="Warehouse HUAWEI","SPARE-ISSUE",
U978="SPARE-HS","SPARE-ISSUE",
U978="Power Telco","ACTIVE",U978="no impacts","no impacts"
),"")</f>
        <v/>
      </c>
      <c r="W978" s="102"/>
      <c r="X978" s="102"/>
      <c r="Y978" s="102"/>
      <c r="Z978" s="102"/>
      <c r="AA978" s="102"/>
      <c r="AB978" s="104" t="s">
        <v>5423</v>
      </c>
      <c r="AC978" s="9"/>
      <c r="AD978" s="9"/>
      <c r="AE978" s="7" t="s">
        <v>5423</v>
      </c>
      <c r="AF978" s="6"/>
      <c r="AG978" s="7"/>
      <c r="AH978" s="3" t="s">
        <v>5423</v>
      </c>
      <c r="AI978" s="18" t="s">
        <v>5423</v>
      </c>
      <c r="AJ978" s="18" t="s">
        <v>5423</v>
      </c>
      <c r="AK978" s="18" t="s">
        <v>5423</v>
      </c>
      <c r="AL978" s="18" t="s">
        <v>5423</v>
      </c>
      <c r="AM978" s="18" t="s">
        <v>5423</v>
      </c>
      <c r="AN978" s="18" t="s">
        <v>5423</v>
      </c>
      <c r="AO978" s="18" t="s">
        <v>5423</v>
      </c>
      <c r="AP978" s="18" t="s">
        <v>5423</v>
      </c>
      <c r="AQ978" s="18" t="s">
        <v>5423</v>
      </c>
      <c r="AR978" s="18" t="s">
        <v>5423</v>
      </c>
      <c r="AS978" s="18" t="s">
        <v>5423</v>
      </c>
      <c r="AT978" s="18" t="s">
        <v>5423</v>
      </c>
      <c r="AU978" s="9" t="s">
        <v>5423</v>
      </c>
      <c r="AV978" s="14"/>
      <c r="AW978" s="14" t="s">
        <v>5423</v>
      </c>
      <c r="AX978" s="14" t="str">
        <f>_xlfn.XLOOKUP(B978,'[4]cell downs 18042026 17h'!$B:$B,'[4]cell downs 18042026 17h'!$B:$B,"")</f>
        <v/>
      </c>
      <c r="AY978" s="14" t="str">
        <f>_xlfn.XLOOKUP(B978,'[5]Cells Huawei 19042026 15h'!$B:$B,'[5]Cells Huawei 19042026 15h'!$B:$B,"")</f>
        <v/>
      </c>
      <c r="AZ978" s="105" t="str">
        <f>_xlfn.XLOOKUP(B978,'INCIDENT-04-23-2026'!E:E,'INCIDENT-04-23-2026'!F:F,"")</f>
        <v/>
      </c>
      <c r="BA978" s="105" t="str">
        <f>_xlfn.XLOOKUP(B978,'[6]Eneo 17H'!$C:$C,'[6]Eneo 17H'!$I:$I,"")</f>
        <v/>
      </c>
      <c r="BB978" s="105" t="str">
        <f>_xlfn.XLOOKUP(B978,[8]ALL!$B:$B,[8]ALL!$M:$M,"")</f>
        <v/>
      </c>
      <c r="BC978" s="105" t="str">
        <f>_xlfn.XLOOKUP(B978,'[6]Eneo 17H'!$C:$C,'[6]Eneo 17H'!$I:$I,"")</f>
        <v/>
      </c>
      <c r="BD978" s="105" t="str">
        <f>_xlfn.XLOOKUP(B978,'[7]Eneo 12H'!$C:$C,'[7]Eneo 12H'!$I:$I,"")</f>
        <v/>
      </c>
      <c r="BE978" s="105" t="s">
        <v>5423</v>
      </c>
    </row>
    <row r="979" spans="1:57" hidden="1" x14ac:dyDescent="0.3">
      <c r="A979" s="1" t="s">
        <v>2640</v>
      </c>
      <c r="B979" s="8" t="s">
        <v>2641</v>
      </c>
      <c r="C979" s="3" t="str">
        <f>_xlfn.XLOOKUP(B979,'[1]daily break down'!$D:$D,'[1]daily break down'!$E:$E,"")</f>
        <v>CENTRE</v>
      </c>
      <c r="D979" s="1" t="s">
        <v>11</v>
      </c>
      <c r="E979" s="1" t="s">
        <v>12</v>
      </c>
      <c r="F979" s="3" t="s">
        <v>37</v>
      </c>
      <c r="G979" s="1" t="s">
        <v>2640</v>
      </c>
      <c r="H979" s="26" t="str">
        <f>_xlfn.XLOOKUP(B979,[2]CALCULATION!$B:$B,[2]CALCULATION!$H:$H,"")</f>
        <v>NOKIA</v>
      </c>
      <c r="I979" s="23">
        <v>0</v>
      </c>
      <c r="J979" s="23">
        <v>0</v>
      </c>
      <c r="K979" s="23">
        <v>6.6507007045569125E-2</v>
      </c>
      <c r="L979" s="23">
        <v>0</v>
      </c>
      <c r="M979" s="23">
        <v>0</v>
      </c>
      <c r="N979" s="23">
        <v>0</v>
      </c>
      <c r="O979" s="23">
        <v>4.0501431014440634E-2</v>
      </c>
      <c r="P979" s="103" t="s">
        <v>6554</v>
      </c>
      <c r="Q979" s="36" t="s">
        <v>5796</v>
      </c>
      <c r="R979" s="36"/>
      <c r="S979" s="35" t="str" cm="1">
        <f t="array" ref="S979">IFERROR(_xlfn.IFS(
U979="MPR ISSUE","PDH",
U979="BSS Hardware Issue","BSS",
U979="Sites strategiques, MLL, Pylone, etc.","ENVTECH",
U979="AKTIVCO DEFAUT GE &amp; POWER Cabinet","AKTIVCO",
U979="AKTIVCO Coupure ENEO &amp; Baisse de tension","AKTIVCO GRID ONLY",
U979="Coupure ENEO &amp; Baisse de tension","IHS GRID ONLY",
U979="Defaut GE &amp; POWER Cabinet","IHS",
U979="Sharing","Partners",
U979="Sites strategiques &amp; DataCenter","SST &amp; DC",
U979="Exclu","Exclu",
U979="SAT","SAT",
U979="SPARE-ISSUE","SPARE-ISSUE",
U979="Fiber CAmtel","TRANS_FO_CAMTEL",
U979="Fiber AOF","Fiber AOF",
U979="Projet OCM (HUAWEI)","TRAVAUX-HUAWEI",
U979="Projet OCM (NOKIA)","TRAVAUX-NOKIA",
U979="ACCESS-ISSUE","ACCESS-ISSUE",
U979="Projet OCM (ZTE, NOKIA, autres projets)","TRAVAUX OCM",
U979="No root CAuse","No root cause",
U979="ODU HS","PDH",
U979="IP &amp; VLAN","PDH",
U979="Warehouse HUAWEI","SPARE-ISSUE",
U979="SPARE-HS","SPARE-ISSUE",
U979="Power Telco","BSS",U979="no impacts","no impacts"
),"")</f>
        <v/>
      </c>
      <c r="T979" s="35" t="str" cm="1">
        <f t="array" ref="T979">IFERROR(_xlfn.IFS(
U979="MPR ISSUE","TX ISSUE",
U979="BSS Hardware Issue","RAN ISSUE",
U979="Sites strategiques, MLL, Pylone, etc.","ENVTECH",
U979="AKTIVCO DEFAUT GE &amp; POWER Cabinet","POWER ISSUE",
U979="AKTIVCO Coupure ENEO &amp; Baisse de tension","POWER ISSUE",
U979="Coupure ENEO &amp; Baisse de tension","POWER ISSUE",
U979="Defaut GE &amp; POWER Cabinet","POWER ISSUE",
U979="Sharing","POWER ISSUE",
U979="Sites strategiques &amp; DataCenter","POWER ISSUE",
U979="Exclu","Exclu",
U979="SAT","TX ISSUE",
U979="SPARE-ISSUE","SPARE-ISSUE",
U979="Fiber CAmtel","TX ISSUE",
U979="Fiber AOF","TX ISSUE",
U979="Projet OCM (HUAWEI)","TRAVAUX-HUAWEI",
U979="Projet OCM (NOKIA)","TRAVAUX -NOKIA",
U979="ACCESS-ISSUE","ACCESS-ISSUE",
U979="Projet OCM (ZTE, NOKIA, autres projets)","TRAVAUX OCM",
U979="No root CAuse","No root cause",
U979="ODU HS","TX ISSUE",
U979="IP &amp; VLAN","TX ISSUE",
U979="Warehouse HUAWEI","SPARE-ISSUE",
U979="SPARE-HS","SPARE-ISSUE",
U979="Power Telco","RAN ISSUE",U979="no impacts","no impacts"
),"")</f>
        <v/>
      </c>
      <c r="U979" s="28"/>
      <c r="V979" s="35" t="str" cm="1">
        <f t="array" ref="V979">IFERROR(_xlfn.IFS(
U979="MPR ISSUE","ACTIVE",
U979="BSS Hardware Issue","ACTIVE",
U979="Sites strategiques, MLL, Pylone, etc.","PASSIVE",
U979="AKTIVCO DEFAUT GE &amp; POWER Cabinet","PASSIVE",
U979="AKTIVCO Coupure ENEO &amp; Baisse de tension","PASSIVE",
U979="Coupure ENEO &amp; Baisse de tension","PASSIVE",
U979="Defaut GE &amp; POWER Cabinet","PASSIVE",
U979="Sharing","PASSIVE",
U979="Sites strategiques &amp; DataCenter","PASSIVE",
U979="Exclu","Exclu",
U979="SAT","ACTIVE",
U979="SPARE-ISSUE","SPARE-ISSUE",
U979="Fiber CAmtel","ACTIVE",
U979="Fiber AOF","ACTIVE",
U979="Projet OCM (HUAWEI)","PLANNED WORKS",
U979="Projet OCM (NOKIA)","PLANNED WORKS",
U979="ACCESS-ISSUE","ACCESS-ISSUE",
U979="Projet OCM (ZTE, NOKIA, autres projets)","PLANNED WORKS",
U979="No root CAuse","No root cause",
U979="ODU HS","ACTIVE",
U979="IP &amp; VLAN","ACTIVE",
U979="Warehouse HUAWEI","SPARE-ISSUE",
U979="SPARE-HS","SPARE-ISSUE",
U979="Power Telco","ACTIVE",U979="no impacts","no impacts"
),"")</f>
        <v/>
      </c>
      <c r="W979" s="102"/>
      <c r="X979" s="102"/>
      <c r="Y979" s="102"/>
      <c r="Z979" s="102"/>
      <c r="AA979" s="102"/>
      <c r="AB979" s="104" t="s">
        <v>5423</v>
      </c>
      <c r="AC979" s="9"/>
      <c r="AD979" s="9"/>
      <c r="AE979" s="7" t="s">
        <v>5423</v>
      </c>
      <c r="AF979" s="6"/>
      <c r="AG979" s="7"/>
      <c r="AH979" s="3" t="s">
        <v>5423</v>
      </c>
      <c r="AI979" s="18" t="s">
        <v>5423</v>
      </c>
      <c r="AJ979" s="18" t="s">
        <v>5423</v>
      </c>
      <c r="AK979" s="18" t="s">
        <v>5423</v>
      </c>
      <c r="AL979" s="18" t="s">
        <v>5423</v>
      </c>
      <c r="AM979" s="18" t="s">
        <v>5423</v>
      </c>
      <c r="AN979" s="18" t="s">
        <v>5423</v>
      </c>
      <c r="AO979" s="18" t="s">
        <v>5423</v>
      </c>
      <c r="AP979" s="18" t="s">
        <v>5423</v>
      </c>
      <c r="AQ979" s="18" t="s">
        <v>5423</v>
      </c>
      <c r="AR979" s="18" t="s">
        <v>5423</v>
      </c>
      <c r="AS979" s="18" t="s">
        <v>5423</v>
      </c>
      <c r="AT979" s="18" t="s">
        <v>5423</v>
      </c>
      <c r="AU979" s="9" t="s">
        <v>5423</v>
      </c>
      <c r="AV979" s="14"/>
      <c r="AW979" s="14" t="s">
        <v>5423</v>
      </c>
      <c r="AX979" s="14" t="str">
        <f>_xlfn.XLOOKUP(B979,'[4]cell downs 18042026 17h'!$B:$B,'[4]cell downs 18042026 17h'!$B:$B,"")</f>
        <v/>
      </c>
      <c r="AY979" s="14" t="str">
        <f>_xlfn.XLOOKUP(B979,'[5]Cells Huawei 19042026 15h'!$B:$B,'[5]Cells Huawei 19042026 15h'!$B:$B,"")</f>
        <v/>
      </c>
      <c r="AZ979" s="105" t="str">
        <f>_xlfn.XLOOKUP(B979,'INCIDENT-04-23-2026'!E:E,'INCIDENT-04-23-2026'!F:F,"")</f>
        <v/>
      </c>
      <c r="BA979" s="105" t="str">
        <f>_xlfn.XLOOKUP(B979,'[6]Eneo 17H'!$C:$C,'[6]Eneo 17H'!$I:$I,"")</f>
        <v/>
      </c>
      <c r="BB979" s="105" t="str">
        <f>_xlfn.XLOOKUP(B979,[8]ALL!$B:$B,[8]ALL!$M:$M,"")</f>
        <v/>
      </c>
      <c r="BC979" s="105" t="str">
        <f>_xlfn.XLOOKUP(B979,'[6]Eneo 17H'!$C:$C,'[6]Eneo 17H'!$I:$I,"")</f>
        <v/>
      </c>
      <c r="BD979" s="105" t="str">
        <f>_xlfn.XLOOKUP(B979,'[7]Eneo 12H'!$C:$C,'[7]Eneo 12H'!$I:$I,"")</f>
        <v/>
      </c>
      <c r="BE979" s="105" t="s">
        <v>5423</v>
      </c>
    </row>
    <row r="980" spans="1:57" hidden="1" x14ac:dyDescent="0.3">
      <c r="A980" s="1" t="s">
        <v>4600</v>
      </c>
      <c r="B980" s="8" t="s">
        <v>4601</v>
      </c>
      <c r="C980" s="3" t="str">
        <f>_xlfn.XLOOKUP(B980,'[1]daily break down'!$D:$D,'[1]daily break down'!$E:$E,"")</f>
        <v>ADAMAOUA</v>
      </c>
      <c r="D980" s="1" t="s">
        <v>11</v>
      </c>
      <c r="E980" s="1" t="s">
        <v>12</v>
      </c>
      <c r="F980" s="3" t="s">
        <v>90</v>
      </c>
      <c r="G980" s="1" t="s">
        <v>4602</v>
      </c>
      <c r="H980" s="26" t="str">
        <f>_xlfn.XLOOKUP(B980,[2]CALCULATION!$B:$B,[2]CALCULATION!$H:$H,"")</f>
        <v>NOKIA</v>
      </c>
      <c r="I980" s="23">
        <v>0</v>
      </c>
      <c r="J980" s="23">
        <v>0</v>
      </c>
      <c r="K980" s="23">
        <v>6.6037673856630563E-2</v>
      </c>
      <c r="L980" s="23">
        <v>5.180661950632847E-2</v>
      </c>
      <c r="M980" s="23">
        <v>0</v>
      </c>
      <c r="N980" s="23">
        <v>0</v>
      </c>
      <c r="O980" s="23">
        <v>4.2916950580701323E-2</v>
      </c>
      <c r="P980" s="103" t="s">
        <v>6554</v>
      </c>
      <c r="Q980" s="36" t="s">
        <v>5796</v>
      </c>
      <c r="R980" s="36"/>
      <c r="S980" s="35" t="str" cm="1">
        <f t="array" ref="S980">IFERROR(_xlfn.IFS(
U980="MPR ISSUE","PDH",
U980="BSS Hardware Issue","BSS",
U980="Sites strategiques, MLL, Pylone, etc.","ENVTECH",
U980="AKTIVCO DEFAUT GE &amp; POWER Cabinet","AKTIVCO",
U980="AKTIVCO Coupure ENEO &amp; Baisse de tension","AKTIVCO GRID ONLY",
U980="Coupure ENEO &amp; Baisse de tension","IHS GRID ONLY",
U980="Defaut GE &amp; POWER Cabinet","IHS",
U980="Sharing","Partners",
U980="Sites strategiques &amp; DataCenter","SST &amp; DC",
U980="Exclu","Exclu",
U980="SAT","SAT",
U980="SPARE-ISSUE","SPARE-ISSUE",
U980="Fiber CAmtel","TRANS_FO_CAMTEL",
U980="Fiber AOF","Fiber AOF",
U980="Projet OCM (HUAWEI)","TRAVAUX-HUAWEI",
U980="Projet OCM (NOKIA)","TRAVAUX-NOKIA",
U980="ACCESS-ISSUE","ACCESS-ISSUE",
U980="Projet OCM (ZTE, NOKIA, autres projets)","TRAVAUX OCM",
U980="No root CAuse","No root cause",
U980="ODU HS","PDH",
U980="IP &amp; VLAN","PDH",
U980="Warehouse HUAWEI","SPARE-ISSUE",
U980="SPARE-HS","SPARE-ISSUE",
U980="Power Telco","BSS",U980="no impacts","no impacts"
),"")</f>
        <v/>
      </c>
      <c r="T980" s="35" t="str" cm="1">
        <f t="array" ref="T980">IFERROR(_xlfn.IFS(
U980="MPR ISSUE","TX ISSUE",
U980="BSS Hardware Issue","RAN ISSUE",
U980="Sites strategiques, MLL, Pylone, etc.","ENVTECH",
U980="AKTIVCO DEFAUT GE &amp; POWER Cabinet","POWER ISSUE",
U980="AKTIVCO Coupure ENEO &amp; Baisse de tension","POWER ISSUE",
U980="Coupure ENEO &amp; Baisse de tension","POWER ISSUE",
U980="Defaut GE &amp; POWER Cabinet","POWER ISSUE",
U980="Sharing","POWER ISSUE",
U980="Sites strategiques &amp; DataCenter","POWER ISSUE",
U980="Exclu","Exclu",
U980="SAT","TX ISSUE",
U980="SPARE-ISSUE","SPARE-ISSUE",
U980="Fiber CAmtel","TX ISSUE",
U980="Fiber AOF","TX ISSUE",
U980="Projet OCM (HUAWEI)","TRAVAUX-HUAWEI",
U980="Projet OCM (NOKIA)","TRAVAUX -NOKIA",
U980="ACCESS-ISSUE","ACCESS-ISSUE",
U980="Projet OCM (ZTE, NOKIA, autres projets)","TRAVAUX OCM",
U980="No root CAuse","No root cause",
U980="ODU HS","TX ISSUE",
U980="IP &amp; VLAN","TX ISSUE",
U980="Warehouse HUAWEI","SPARE-ISSUE",
U980="SPARE-HS","SPARE-ISSUE",
U980="Power Telco","RAN ISSUE",U980="no impacts","no impacts"
),"")</f>
        <v/>
      </c>
      <c r="U980" s="28"/>
      <c r="V980" s="35" t="str" cm="1">
        <f t="array" ref="V980">IFERROR(_xlfn.IFS(
U980="MPR ISSUE","ACTIVE",
U980="BSS Hardware Issue","ACTIVE",
U980="Sites strategiques, MLL, Pylone, etc.","PASSIVE",
U980="AKTIVCO DEFAUT GE &amp; POWER Cabinet","PASSIVE",
U980="AKTIVCO Coupure ENEO &amp; Baisse de tension","PASSIVE",
U980="Coupure ENEO &amp; Baisse de tension","PASSIVE",
U980="Defaut GE &amp; POWER Cabinet","PASSIVE",
U980="Sharing","PASSIVE",
U980="Sites strategiques &amp; DataCenter","PASSIVE",
U980="Exclu","Exclu",
U980="SAT","ACTIVE",
U980="SPARE-ISSUE","SPARE-ISSUE",
U980="Fiber CAmtel","ACTIVE",
U980="Fiber AOF","ACTIVE",
U980="Projet OCM (HUAWEI)","PLANNED WORKS",
U980="Projet OCM (NOKIA)","PLANNED WORKS",
U980="ACCESS-ISSUE","ACCESS-ISSUE",
U980="Projet OCM (ZTE, NOKIA, autres projets)","PLANNED WORKS",
U980="No root CAuse","No root cause",
U980="ODU HS","ACTIVE",
U980="IP &amp; VLAN","ACTIVE",
U980="Warehouse HUAWEI","SPARE-ISSUE",
U980="SPARE-HS","SPARE-ISSUE",
U980="Power Telco","ACTIVE",U980="no impacts","no impacts"
),"")</f>
        <v/>
      </c>
      <c r="W980" s="102"/>
      <c r="X980" s="102"/>
      <c r="Y980" s="102"/>
      <c r="Z980" s="102"/>
      <c r="AA980" s="102"/>
      <c r="AB980" s="104" t="s">
        <v>6179</v>
      </c>
      <c r="AC980" s="9"/>
      <c r="AD980" s="9"/>
      <c r="AE980" s="7" t="s">
        <v>5423</v>
      </c>
      <c r="AF980" s="6"/>
      <c r="AG980" s="7"/>
      <c r="AH980" s="3" t="s">
        <v>5423</v>
      </c>
      <c r="AI980" s="18" t="s">
        <v>5423</v>
      </c>
      <c r="AJ980" s="18" t="s">
        <v>5423</v>
      </c>
      <c r="AK980" s="18" t="s">
        <v>5423</v>
      </c>
      <c r="AL980" s="18" t="s">
        <v>5423</v>
      </c>
      <c r="AM980" s="18" t="s">
        <v>5423</v>
      </c>
      <c r="AN980" s="18" t="s">
        <v>5423</v>
      </c>
      <c r="AO980" s="18" t="s">
        <v>5423</v>
      </c>
      <c r="AP980" s="18" t="s">
        <v>5423</v>
      </c>
      <c r="AQ980" s="18" t="s">
        <v>5423</v>
      </c>
      <c r="AR980" s="18" t="s">
        <v>5423</v>
      </c>
      <c r="AS980" s="18" t="s">
        <v>5423</v>
      </c>
      <c r="AT980" s="18" t="s">
        <v>5423</v>
      </c>
      <c r="AU980" s="9" t="s">
        <v>6179</v>
      </c>
      <c r="AV980" s="14"/>
      <c r="AW980" s="14" t="s">
        <v>5423</v>
      </c>
      <c r="AX980" s="14" t="str">
        <f>_xlfn.XLOOKUP(B980,'[4]cell downs 18042026 17h'!$B:$B,'[4]cell downs 18042026 17h'!$B:$B,"")</f>
        <v/>
      </c>
      <c r="AY980" s="14" t="str">
        <f>_xlfn.XLOOKUP(B980,'[5]Cells Huawei 19042026 15h'!$B:$B,'[5]Cells Huawei 19042026 15h'!$B:$B,"")</f>
        <v/>
      </c>
      <c r="AZ980" s="105" t="str">
        <f>_xlfn.XLOOKUP(B980,'INCIDENT-04-23-2026'!E:E,'INCIDENT-04-23-2026'!F:F,"")</f>
        <v/>
      </c>
      <c r="BA980" s="105" t="str">
        <f>_xlfn.XLOOKUP(B980,'[6]Eneo 17H'!$C:$C,'[6]Eneo 17H'!$I:$I,"")</f>
        <v/>
      </c>
      <c r="BB980" s="105" t="str">
        <f>_xlfn.XLOOKUP(B980,[8]ALL!$B:$B,[8]ALL!$M:$M,"")</f>
        <v/>
      </c>
      <c r="BC980" s="105" t="str">
        <f>_xlfn.XLOOKUP(B980,'[6]Eneo 17H'!$C:$C,'[6]Eneo 17H'!$I:$I,"")</f>
        <v/>
      </c>
      <c r="BD980" s="105" t="str">
        <f>_xlfn.XLOOKUP(B980,'[7]Eneo 12H'!$C:$C,'[7]Eneo 12H'!$I:$I,"")</f>
        <v/>
      </c>
      <c r="BE980" s="105" t="s">
        <v>7254</v>
      </c>
    </row>
    <row r="981" spans="1:57" hidden="1" x14ac:dyDescent="0.3">
      <c r="A981" s="1" t="s">
        <v>3666</v>
      </c>
      <c r="B981" s="8" t="s">
        <v>3667</v>
      </c>
      <c r="C981" s="3" t="str">
        <f>_xlfn.XLOOKUP(B981,'[1]daily break down'!$D:$D,'[1]daily break down'!$E:$E,"")</f>
        <v>LITTORAL</v>
      </c>
      <c r="D981" s="1" t="s">
        <v>11</v>
      </c>
      <c r="E981" s="1" t="s">
        <v>12</v>
      </c>
      <c r="F981" s="3" t="s">
        <v>31</v>
      </c>
      <c r="G981" s="1" t="s">
        <v>484</v>
      </c>
      <c r="H981" s="27" t="str">
        <f>_xlfn.XLOOKUP(B981,[2]CALCULATION!$B:$B,[2]CALCULATION!$H:$H,"")</f>
        <v>ZTE</v>
      </c>
      <c r="I981" s="23">
        <v>0</v>
      </c>
      <c r="J981" s="23">
        <v>0</v>
      </c>
      <c r="K981" s="23">
        <v>6.3421538496659741E-2</v>
      </c>
      <c r="L981" s="23">
        <v>0</v>
      </c>
      <c r="M981" s="23">
        <v>0</v>
      </c>
      <c r="N981" s="23">
        <v>0</v>
      </c>
      <c r="O981" s="23">
        <v>0</v>
      </c>
      <c r="P981" s="103" t="s">
        <v>6554</v>
      </c>
      <c r="Q981" s="36" t="s">
        <v>5796</v>
      </c>
      <c r="R981" s="36"/>
      <c r="S981" s="35" t="str" cm="1">
        <f t="array" ref="S981">IFERROR(_xlfn.IFS(
U981="MPR ISSUE","PDH",
U981="BSS Hardware Issue","BSS",
U981="Sites strategiques, MLL, Pylone, etc.","ENVTECH",
U981="AKTIVCO DEFAUT GE &amp; POWER Cabinet","AKTIVCO",
U981="AKTIVCO Coupure ENEO &amp; Baisse de tension","AKTIVCO GRID ONLY",
U981="Coupure ENEO &amp; Baisse de tension","IHS GRID ONLY",
U981="Defaut GE &amp; POWER Cabinet","IHS",
U981="Sharing","Partners",
U981="Sites strategiques &amp; DataCenter","SST &amp; DC",
U981="Exclu","Exclu",
U981="SAT","SAT",
U981="SPARE-ISSUE","SPARE-ISSUE",
U981="Fiber CAmtel","TRANS_FO_CAMTEL",
U981="Fiber AOF","Fiber AOF",
U981="Projet OCM (HUAWEI)","TRAVAUX-HUAWEI",
U981="Projet OCM (NOKIA)","TRAVAUX-NOKIA",
U981="ACCESS-ISSUE","ACCESS-ISSUE",
U981="Projet OCM (ZTE, NOKIA, autres projets)","TRAVAUX OCM",
U981="No root CAuse","No root cause",
U981="ODU HS","PDH",
U981="IP &amp; VLAN","PDH",
U981="Warehouse HUAWEI","SPARE-ISSUE",
U981="SPARE-HS","SPARE-ISSUE",
U981="Power Telco","BSS",U981="no impacts","no impacts"
),"")</f>
        <v/>
      </c>
      <c r="T981" s="35" t="str" cm="1">
        <f t="array" ref="T981">IFERROR(_xlfn.IFS(
U981="MPR ISSUE","TX ISSUE",
U981="BSS Hardware Issue","RAN ISSUE",
U981="Sites strategiques, MLL, Pylone, etc.","ENVTECH",
U981="AKTIVCO DEFAUT GE &amp; POWER Cabinet","POWER ISSUE",
U981="AKTIVCO Coupure ENEO &amp; Baisse de tension","POWER ISSUE",
U981="Coupure ENEO &amp; Baisse de tension","POWER ISSUE",
U981="Defaut GE &amp; POWER Cabinet","POWER ISSUE",
U981="Sharing","POWER ISSUE",
U981="Sites strategiques &amp; DataCenter","POWER ISSUE",
U981="Exclu","Exclu",
U981="SAT","TX ISSUE",
U981="SPARE-ISSUE","SPARE-ISSUE",
U981="Fiber CAmtel","TX ISSUE",
U981="Fiber AOF","TX ISSUE",
U981="Projet OCM (HUAWEI)","TRAVAUX-HUAWEI",
U981="Projet OCM (NOKIA)","TRAVAUX -NOKIA",
U981="ACCESS-ISSUE","ACCESS-ISSUE",
U981="Projet OCM (ZTE, NOKIA, autres projets)","TRAVAUX OCM",
U981="No root CAuse","No root cause",
U981="ODU HS","TX ISSUE",
U981="IP &amp; VLAN","TX ISSUE",
U981="Warehouse HUAWEI","SPARE-ISSUE",
U981="SPARE-HS","SPARE-ISSUE",
U981="Power Telco","RAN ISSUE",U981="no impacts","no impacts"
),"")</f>
        <v/>
      </c>
      <c r="U981" s="28"/>
      <c r="V981" s="35" t="str" cm="1">
        <f t="array" ref="V981">IFERROR(_xlfn.IFS(
U981="MPR ISSUE","ACTIVE",
U981="BSS Hardware Issue","ACTIVE",
U981="Sites strategiques, MLL, Pylone, etc.","PASSIVE",
U981="AKTIVCO DEFAUT GE &amp; POWER Cabinet","PASSIVE",
U981="AKTIVCO Coupure ENEO &amp; Baisse de tension","PASSIVE",
U981="Coupure ENEO &amp; Baisse de tension","PASSIVE",
U981="Defaut GE &amp; POWER Cabinet","PASSIVE",
U981="Sharing","PASSIVE",
U981="Sites strategiques &amp; DataCenter","PASSIVE",
U981="Exclu","Exclu",
U981="SAT","ACTIVE",
U981="SPARE-ISSUE","SPARE-ISSUE",
U981="Fiber CAmtel","ACTIVE",
U981="Fiber AOF","ACTIVE",
U981="Projet OCM (HUAWEI)","PLANNED WORKS",
U981="Projet OCM (NOKIA)","PLANNED WORKS",
U981="ACCESS-ISSUE","ACCESS-ISSUE",
U981="Projet OCM (ZTE, NOKIA, autres projets)","PLANNED WORKS",
U981="No root CAuse","No root cause",
U981="ODU HS","ACTIVE",
U981="IP &amp; VLAN","ACTIVE",
U981="Warehouse HUAWEI","SPARE-ISSUE",
U981="SPARE-HS","SPARE-ISSUE",
U981="Power Telco","ACTIVE",U981="no impacts","no impacts"
),"")</f>
        <v/>
      </c>
      <c r="W981" s="102"/>
      <c r="X981" s="102"/>
      <c r="Y981" s="102"/>
      <c r="Z981" s="102"/>
      <c r="AA981" s="102"/>
      <c r="AB981" s="104" t="s">
        <v>5423</v>
      </c>
      <c r="AC981" s="9"/>
      <c r="AD981" s="9"/>
      <c r="AE981" s="7" t="s">
        <v>5423</v>
      </c>
      <c r="AF981" s="6"/>
      <c r="AG981" s="7"/>
      <c r="AH981" s="3" t="s">
        <v>5423</v>
      </c>
      <c r="AI981" s="18" t="s">
        <v>5423</v>
      </c>
      <c r="AJ981" s="18" t="s">
        <v>5423</v>
      </c>
      <c r="AK981" s="18" t="s">
        <v>5423</v>
      </c>
      <c r="AL981" s="18" t="s">
        <v>5423</v>
      </c>
      <c r="AM981" s="18" t="s">
        <v>5423</v>
      </c>
      <c r="AN981" s="18" t="s">
        <v>5423</v>
      </c>
      <c r="AO981" s="18" t="s">
        <v>5423</v>
      </c>
      <c r="AP981" s="18" t="s">
        <v>5423</v>
      </c>
      <c r="AQ981" s="18" t="s">
        <v>5423</v>
      </c>
      <c r="AR981" s="18" t="s">
        <v>5423</v>
      </c>
      <c r="AS981" s="18" t="s">
        <v>5423</v>
      </c>
      <c r="AT981" s="18" t="s">
        <v>5423</v>
      </c>
      <c r="AU981" s="9" t="s">
        <v>5423</v>
      </c>
      <c r="AV981" s="14"/>
      <c r="AW981" s="14" t="s">
        <v>5423</v>
      </c>
      <c r="AX981" s="14" t="str">
        <f>_xlfn.XLOOKUP(B981,'[4]cell downs 18042026 17h'!$B:$B,'[4]cell downs 18042026 17h'!$B:$B,"")</f>
        <v/>
      </c>
      <c r="AY981" s="14" t="str">
        <f>_xlfn.XLOOKUP(B981,'[5]Cells Huawei 19042026 15h'!$B:$B,'[5]Cells Huawei 19042026 15h'!$B:$B,"")</f>
        <v/>
      </c>
      <c r="AZ981" s="105" t="str">
        <f>_xlfn.XLOOKUP(B981,'INCIDENT-04-23-2026'!E:E,'INCIDENT-04-23-2026'!F:F,"")</f>
        <v/>
      </c>
      <c r="BA981" s="105" t="str">
        <f>_xlfn.XLOOKUP(B981,'[6]Eneo 17H'!$C:$C,'[6]Eneo 17H'!$I:$I,"")</f>
        <v/>
      </c>
      <c r="BB981" s="105" t="str">
        <f>_xlfn.XLOOKUP(B981,[8]ALL!$B:$B,[8]ALL!$M:$M,"")</f>
        <v/>
      </c>
      <c r="BC981" s="105" t="str">
        <f>_xlfn.XLOOKUP(B981,'[6]Eneo 17H'!$C:$C,'[6]Eneo 17H'!$I:$I,"")</f>
        <v/>
      </c>
      <c r="BD981" s="105" t="str">
        <f>_xlfn.XLOOKUP(B981,'[7]Eneo 12H'!$C:$C,'[7]Eneo 12H'!$I:$I,"")</f>
        <v/>
      </c>
      <c r="BE981" s="105" t="s">
        <v>5423</v>
      </c>
    </row>
    <row r="982" spans="1:57" hidden="1" x14ac:dyDescent="0.3">
      <c r="A982" s="1" t="s">
        <v>771</v>
      </c>
      <c r="B982" s="8" t="s">
        <v>772</v>
      </c>
      <c r="C982" s="3" t="str">
        <f>_xlfn.XLOOKUP(B982,'[1]daily break down'!$D:$D,'[1]daily break down'!$E:$E,"")</f>
        <v>LITTORAL</v>
      </c>
      <c r="D982" s="1" t="s">
        <v>11</v>
      </c>
      <c r="E982" s="1" t="s">
        <v>12</v>
      </c>
      <c r="F982" s="3" t="s">
        <v>31</v>
      </c>
      <c r="G982" s="1" t="s">
        <v>773</v>
      </c>
      <c r="H982" s="27" t="str">
        <f>_xlfn.XLOOKUP(B982,[2]CALCULATION!$B:$B,[2]CALCULATION!$H:$H,"")</f>
        <v>ZTE</v>
      </c>
      <c r="I982" s="23">
        <v>8.2990008075723445</v>
      </c>
      <c r="J982" s="23">
        <v>1.8224061375498319</v>
      </c>
      <c r="K982" s="23">
        <v>0</v>
      </c>
      <c r="L982" s="23">
        <v>9.1172920358527976E-2</v>
      </c>
      <c r="M982" s="23">
        <v>4.857472755134367</v>
      </c>
      <c r="N982" s="23">
        <v>0</v>
      </c>
      <c r="O982" s="23">
        <v>0</v>
      </c>
      <c r="P982" s="103" t="s">
        <v>6554</v>
      </c>
      <c r="Q982" s="36" t="s">
        <v>5796</v>
      </c>
      <c r="R982" s="36"/>
      <c r="S982" s="35" t="str" cm="1">
        <f t="array" ref="S982">IFERROR(_xlfn.IFS(
U982="MPR ISSUE","PDH",
U982="BSS Hardware Issue","BSS",
U982="Sites strategiques, MLL, Pylone, etc.","ENVTECH",
U982="AKTIVCO DEFAUT GE &amp; POWER Cabinet","AKTIVCO",
U982="AKTIVCO Coupure ENEO &amp; Baisse de tension","AKTIVCO GRID ONLY",
U982="Coupure ENEO &amp; Baisse de tension","IHS GRID ONLY",
U982="Defaut GE &amp; POWER Cabinet","IHS",
U982="Sharing","Partners",
U982="Sites strategiques &amp; DataCenter","SST &amp; DC",
U982="Exclu","Exclu",
U982="SAT","SAT",
U982="SPARE-ISSUE","SPARE-ISSUE",
U982="Fiber CAmtel","TRANS_FO_CAMTEL",
U982="Fiber AOF","Fiber AOF",
U982="Projet OCM (HUAWEI)","TRAVAUX-HUAWEI",
U982="Projet OCM (NOKIA)","TRAVAUX-NOKIA",
U982="ACCESS-ISSUE","ACCESS-ISSUE",
U982="Projet OCM (ZTE, NOKIA, autres projets)","TRAVAUX OCM",
U982="No root CAuse","No root cause",
U982="ODU HS","PDH",
U982="IP &amp; VLAN","PDH",
U982="Warehouse HUAWEI","SPARE-ISSUE",
U982="SPARE-HS","SPARE-ISSUE",
U982="Power Telco","BSS",U982="no impacts","no impacts"
),"")</f>
        <v/>
      </c>
      <c r="T982" s="35" t="str" cm="1">
        <f t="array" ref="T982">IFERROR(_xlfn.IFS(
U982="MPR ISSUE","TX ISSUE",
U982="BSS Hardware Issue","RAN ISSUE",
U982="Sites strategiques, MLL, Pylone, etc.","ENVTECH",
U982="AKTIVCO DEFAUT GE &amp; POWER Cabinet","POWER ISSUE",
U982="AKTIVCO Coupure ENEO &amp; Baisse de tension","POWER ISSUE",
U982="Coupure ENEO &amp; Baisse de tension","POWER ISSUE",
U982="Defaut GE &amp; POWER Cabinet","POWER ISSUE",
U982="Sharing","POWER ISSUE",
U982="Sites strategiques &amp; DataCenter","POWER ISSUE",
U982="Exclu","Exclu",
U982="SAT","TX ISSUE",
U982="SPARE-ISSUE","SPARE-ISSUE",
U982="Fiber CAmtel","TX ISSUE",
U982="Fiber AOF","TX ISSUE",
U982="Projet OCM (HUAWEI)","TRAVAUX-HUAWEI",
U982="Projet OCM (NOKIA)","TRAVAUX -NOKIA",
U982="ACCESS-ISSUE","ACCESS-ISSUE",
U982="Projet OCM (ZTE, NOKIA, autres projets)","TRAVAUX OCM",
U982="No root CAuse","No root cause",
U982="ODU HS","TX ISSUE",
U982="IP &amp; VLAN","TX ISSUE",
U982="Warehouse HUAWEI","SPARE-ISSUE",
U982="SPARE-HS","SPARE-ISSUE",
U982="Power Telco","RAN ISSUE",U982="no impacts","no impacts"
),"")</f>
        <v/>
      </c>
      <c r="U982" s="28"/>
      <c r="V982" s="35" t="str" cm="1">
        <f t="array" ref="V982">IFERROR(_xlfn.IFS(
U982="MPR ISSUE","ACTIVE",
U982="BSS Hardware Issue","ACTIVE",
U982="Sites strategiques, MLL, Pylone, etc.","PASSIVE",
U982="AKTIVCO DEFAUT GE &amp; POWER Cabinet","PASSIVE",
U982="AKTIVCO Coupure ENEO &amp; Baisse de tension","PASSIVE",
U982="Coupure ENEO &amp; Baisse de tension","PASSIVE",
U982="Defaut GE &amp; POWER Cabinet","PASSIVE",
U982="Sharing","PASSIVE",
U982="Sites strategiques &amp; DataCenter","PASSIVE",
U982="Exclu","Exclu",
U982="SAT","ACTIVE",
U982="SPARE-ISSUE","SPARE-ISSUE",
U982="Fiber CAmtel","ACTIVE",
U982="Fiber AOF","ACTIVE",
U982="Projet OCM (HUAWEI)","PLANNED WORKS",
U982="Projet OCM (NOKIA)","PLANNED WORKS",
U982="ACCESS-ISSUE","ACCESS-ISSUE",
U982="Projet OCM (ZTE, NOKIA, autres projets)","PLANNED WORKS",
U982="No root CAuse","No root cause",
U982="ODU HS","ACTIVE",
U982="IP &amp; VLAN","ACTIVE",
U982="Warehouse HUAWEI","SPARE-ISSUE",
U982="SPARE-HS","SPARE-ISSUE",
U982="Power Telco","ACTIVE",U982="no impacts","no impacts"
),"")</f>
        <v/>
      </c>
      <c r="W982" s="102"/>
      <c r="X982" s="102"/>
      <c r="Y982" s="102"/>
      <c r="Z982" s="102"/>
      <c r="AA982" s="102"/>
      <c r="AB982" s="104" t="s">
        <v>5423</v>
      </c>
      <c r="AC982" s="9"/>
      <c r="AD982" s="9"/>
      <c r="AE982" s="7" t="s">
        <v>5423</v>
      </c>
      <c r="AF982" s="6"/>
      <c r="AG982" s="7"/>
      <c r="AH982" s="3" t="s">
        <v>5423</v>
      </c>
      <c r="AI982" s="18" t="s">
        <v>5423</v>
      </c>
      <c r="AJ982" s="18" t="s">
        <v>5423</v>
      </c>
      <c r="AK982" s="18" t="s">
        <v>5423</v>
      </c>
      <c r="AL982" s="18" t="s">
        <v>5423</v>
      </c>
      <c r="AM982" s="18" t="s">
        <v>5423</v>
      </c>
      <c r="AN982" s="18" t="s">
        <v>5423</v>
      </c>
      <c r="AO982" s="18" t="s">
        <v>5423</v>
      </c>
      <c r="AP982" s="18" t="s">
        <v>5423</v>
      </c>
      <c r="AQ982" s="18" t="s">
        <v>5423</v>
      </c>
      <c r="AR982" s="18" t="s">
        <v>5423</v>
      </c>
      <c r="AS982" s="18" t="s">
        <v>5423</v>
      </c>
      <c r="AT982" s="18" t="s">
        <v>5423</v>
      </c>
      <c r="AU982" s="9" t="s">
        <v>5423</v>
      </c>
      <c r="AV982" s="14"/>
      <c r="AW982" s="14" t="s">
        <v>5423</v>
      </c>
      <c r="AX982" s="14" t="str">
        <f>_xlfn.XLOOKUP(B982,'[4]cell downs 18042026 17h'!$B:$B,'[4]cell downs 18042026 17h'!$B:$B,"")</f>
        <v/>
      </c>
      <c r="AY982" s="14" t="str">
        <f>_xlfn.XLOOKUP(B982,'[5]Cells Huawei 19042026 15h'!$B:$B,'[5]Cells Huawei 19042026 15h'!$B:$B,"")</f>
        <v/>
      </c>
      <c r="AZ982" s="105" t="str">
        <f>_xlfn.XLOOKUP(B982,'INCIDENT-04-23-2026'!E:E,'INCIDENT-04-23-2026'!F:F,"")</f>
        <v/>
      </c>
      <c r="BA982" s="105" t="str">
        <f>_xlfn.XLOOKUP(B982,'[6]Eneo 17H'!$C:$C,'[6]Eneo 17H'!$I:$I,"")</f>
        <v/>
      </c>
      <c r="BB982" s="105" t="str">
        <f>_xlfn.XLOOKUP(B982,[8]ALL!$B:$B,[8]ALL!$M:$M,"")</f>
        <v/>
      </c>
      <c r="BC982" s="105" t="str">
        <f>_xlfn.XLOOKUP(B982,'[6]Eneo 17H'!$C:$C,'[6]Eneo 17H'!$I:$I,"")</f>
        <v/>
      </c>
      <c r="BD982" s="105" t="str">
        <f>_xlfn.XLOOKUP(B982,'[7]Eneo 12H'!$C:$C,'[7]Eneo 12H'!$I:$I,"")</f>
        <v/>
      </c>
      <c r="BE982" s="105" t="s">
        <v>5423</v>
      </c>
    </row>
    <row r="983" spans="1:57" hidden="1" x14ac:dyDescent="0.3">
      <c r="A983" s="1" t="s">
        <v>4759</v>
      </c>
      <c r="B983" s="8" t="s">
        <v>4760</v>
      </c>
      <c r="C983" s="3" t="str">
        <f>_xlfn.XLOOKUP(B983,'[1]daily break down'!$D:$D,'[1]daily break down'!$E:$E,"")</f>
        <v>SUD-OUEST</v>
      </c>
      <c r="D983" s="1" t="s">
        <v>11</v>
      </c>
      <c r="E983" s="1" t="s">
        <v>12</v>
      </c>
      <c r="F983" s="3" t="s">
        <v>13</v>
      </c>
      <c r="G983" s="1" t="s">
        <v>63</v>
      </c>
      <c r="H983" s="25" t="str">
        <f>_xlfn.XLOOKUP(B983,[2]CALCULATION!$B:$B,[2]CALCULATION!$H:$H,"")</f>
        <v>Huawei</v>
      </c>
      <c r="I983" s="23">
        <v>0.20003823840791249</v>
      </c>
      <c r="J983" s="23">
        <v>0</v>
      </c>
      <c r="K983" s="23">
        <v>4.7887185282208006E-2</v>
      </c>
      <c r="L983" s="23">
        <v>0</v>
      </c>
      <c r="M983" s="23">
        <v>0</v>
      </c>
      <c r="N983" s="23">
        <v>0</v>
      </c>
      <c r="O983" s="23">
        <v>0</v>
      </c>
      <c r="P983" s="103" t="s">
        <v>6554</v>
      </c>
      <c r="Q983" s="36" t="s">
        <v>5796</v>
      </c>
      <c r="R983" s="36"/>
      <c r="S983" s="35" t="str" cm="1">
        <f t="array" ref="S983">IFERROR(_xlfn.IFS(
U983="MPR ISSUE","PDH",
U983="BSS Hardware Issue","BSS",
U983="Sites strategiques, MLL, Pylone, etc.","ENVTECH",
U983="AKTIVCO DEFAUT GE &amp; POWER Cabinet","AKTIVCO",
U983="AKTIVCO Coupure ENEO &amp; Baisse de tension","AKTIVCO GRID ONLY",
U983="Coupure ENEO &amp; Baisse de tension","IHS GRID ONLY",
U983="Defaut GE &amp; POWER Cabinet","IHS",
U983="Sharing","Partners",
U983="Sites strategiques &amp; DataCenter","SST &amp; DC",
U983="Exclu","Exclu",
U983="SAT","SAT",
U983="SPARE-ISSUE","SPARE-ISSUE",
U983="Fiber CAmtel","TRANS_FO_CAMTEL",
U983="Fiber AOF","Fiber AOF",
U983="Projet OCM (HUAWEI)","TRAVAUX-HUAWEI",
U983="Projet OCM (NOKIA)","TRAVAUX-NOKIA",
U983="ACCESS-ISSUE","ACCESS-ISSUE",
U983="Projet OCM (ZTE, NOKIA, autres projets)","TRAVAUX OCM",
U983="No root CAuse","No root cause",
U983="ODU HS","PDH",
U983="IP &amp; VLAN","PDH",
U983="Warehouse HUAWEI","SPARE-ISSUE",
U983="SPARE-HS","SPARE-ISSUE",
U983="Power Telco","BSS",U983="no impacts","no impacts"
),"")</f>
        <v/>
      </c>
      <c r="T983" s="35" t="str" cm="1">
        <f t="array" ref="T983">IFERROR(_xlfn.IFS(
U983="MPR ISSUE","TX ISSUE",
U983="BSS Hardware Issue","RAN ISSUE",
U983="Sites strategiques, MLL, Pylone, etc.","ENVTECH",
U983="AKTIVCO DEFAUT GE &amp; POWER Cabinet","POWER ISSUE",
U983="AKTIVCO Coupure ENEO &amp; Baisse de tension","POWER ISSUE",
U983="Coupure ENEO &amp; Baisse de tension","POWER ISSUE",
U983="Defaut GE &amp; POWER Cabinet","POWER ISSUE",
U983="Sharing","POWER ISSUE",
U983="Sites strategiques &amp; DataCenter","POWER ISSUE",
U983="Exclu","Exclu",
U983="SAT","TX ISSUE",
U983="SPARE-ISSUE","SPARE-ISSUE",
U983="Fiber CAmtel","TX ISSUE",
U983="Fiber AOF","TX ISSUE",
U983="Projet OCM (HUAWEI)","TRAVAUX-HUAWEI",
U983="Projet OCM (NOKIA)","TRAVAUX -NOKIA",
U983="ACCESS-ISSUE","ACCESS-ISSUE",
U983="Projet OCM (ZTE, NOKIA, autres projets)","TRAVAUX OCM",
U983="No root CAuse","No root cause",
U983="ODU HS","TX ISSUE",
U983="IP &amp; VLAN","TX ISSUE",
U983="Warehouse HUAWEI","SPARE-ISSUE",
U983="SPARE-HS","SPARE-ISSUE",
U983="Power Telco","RAN ISSUE",U983="no impacts","no impacts"
),"")</f>
        <v/>
      </c>
      <c r="U983" s="28"/>
      <c r="V983" s="35" t="str" cm="1">
        <f t="array" ref="V983">IFERROR(_xlfn.IFS(
U983="MPR ISSUE","ACTIVE",
U983="BSS Hardware Issue","ACTIVE",
U983="Sites strategiques, MLL, Pylone, etc.","PASSIVE",
U983="AKTIVCO DEFAUT GE &amp; POWER Cabinet","PASSIVE",
U983="AKTIVCO Coupure ENEO &amp; Baisse de tension","PASSIVE",
U983="Coupure ENEO &amp; Baisse de tension","PASSIVE",
U983="Defaut GE &amp; POWER Cabinet","PASSIVE",
U983="Sharing","PASSIVE",
U983="Sites strategiques &amp; DataCenter","PASSIVE",
U983="Exclu","Exclu",
U983="SAT","ACTIVE",
U983="SPARE-ISSUE","SPARE-ISSUE",
U983="Fiber CAmtel","ACTIVE",
U983="Fiber AOF","ACTIVE",
U983="Projet OCM (HUAWEI)","PLANNED WORKS",
U983="Projet OCM (NOKIA)","PLANNED WORKS",
U983="ACCESS-ISSUE","ACCESS-ISSUE",
U983="Projet OCM (ZTE, NOKIA, autres projets)","PLANNED WORKS",
U983="No root CAuse","No root cause",
U983="ODU HS","ACTIVE",
U983="IP &amp; VLAN","ACTIVE",
U983="Warehouse HUAWEI","SPARE-ISSUE",
U983="SPARE-HS","SPARE-ISSUE",
U983="Power Telco","ACTIVE",U983="no impacts","no impacts"
),"")</f>
        <v/>
      </c>
      <c r="W983" s="102"/>
      <c r="X983" s="102"/>
      <c r="Y983" s="102"/>
      <c r="Z983" s="102"/>
      <c r="AA983" s="102"/>
      <c r="AB983" s="104" t="s">
        <v>5423</v>
      </c>
      <c r="AC983" s="9"/>
      <c r="AD983" s="9"/>
      <c r="AE983" s="7" t="s">
        <v>5423</v>
      </c>
      <c r="AF983" s="6"/>
      <c r="AG983" s="7"/>
      <c r="AH983" s="3" t="s">
        <v>5423</v>
      </c>
      <c r="AI983" s="18" t="s">
        <v>5423</v>
      </c>
      <c r="AJ983" s="18" t="s">
        <v>5423</v>
      </c>
      <c r="AK983" s="18" t="s">
        <v>5423</v>
      </c>
      <c r="AL983" s="18" t="s">
        <v>5423</v>
      </c>
      <c r="AM983" s="18" t="s">
        <v>5423</v>
      </c>
      <c r="AN983" s="18" t="s">
        <v>5423</v>
      </c>
      <c r="AO983" s="18" t="s">
        <v>5423</v>
      </c>
      <c r="AP983" s="18" t="s">
        <v>5423</v>
      </c>
      <c r="AQ983" s="18" t="s">
        <v>5423</v>
      </c>
      <c r="AR983" s="18" t="s">
        <v>5423</v>
      </c>
      <c r="AS983" s="18" t="s">
        <v>5423</v>
      </c>
      <c r="AT983" s="18" t="s">
        <v>5423</v>
      </c>
      <c r="AU983" s="9" t="s">
        <v>5423</v>
      </c>
      <c r="AV983" s="14"/>
      <c r="AW983" s="14" t="s">
        <v>5423</v>
      </c>
      <c r="AX983" s="14" t="str">
        <f>_xlfn.XLOOKUP(B983,'[4]cell downs 18042026 17h'!$B:$B,'[4]cell downs 18042026 17h'!$B:$B,"")</f>
        <v/>
      </c>
      <c r="AY983" s="14" t="str">
        <f>_xlfn.XLOOKUP(B983,'[5]Cells Huawei 19042026 15h'!$B:$B,'[5]Cells Huawei 19042026 15h'!$B:$B,"")</f>
        <v/>
      </c>
      <c r="AZ983" s="105" t="str">
        <f>_xlfn.XLOOKUP(B983,'INCIDENT-04-23-2026'!E:E,'INCIDENT-04-23-2026'!F:F,"")</f>
        <v/>
      </c>
      <c r="BA983" s="105" t="str">
        <f>_xlfn.XLOOKUP(B983,'[6]Eneo 17H'!$C:$C,'[6]Eneo 17H'!$I:$I,"")</f>
        <v/>
      </c>
      <c r="BB983" s="105" t="str">
        <f>_xlfn.XLOOKUP(B983,[8]ALL!$B:$B,[8]ALL!$M:$M,"")</f>
        <v/>
      </c>
      <c r="BC983" s="105" t="str">
        <f>_xlfn.XLOOKUP(B983,'[6]Eneo 17H'!$C:$C,'[6]Eneo 17H'!$I:$I,"")</f>
        <v/>
      </c>
      <c r="BD983" s="105" t="str">
        <f>_xlfn.XLOOKUP(B983,'[7]Eneo 12H'!$C:$C,'[7]Eneo 12H'!$I:$I,"")</f>
        <v/>
      </c>
      <c r="BE983" s="105" t="s">
        <v>5423</v>
      </c>
    </row>
    <row r="984" spans="1:57" hidden="1" x14ac:dyDescent="0.3">
      <c r="A984" s="1" t="s">
        <v>4916</v>
      </c>
      <c r="B984" s="8" t="s">
        <v>4917</v>
      </c>
      <c r="C984" s="3" t="str">
        <f>_xlfn.XLOOKUP(B984,'[1]daily break down'!$D:$D,'[1]daily break down'!$E:$E,"")</f>
        <v>CENTRE</v>
      </c>
      <c r="D984" s="1" t="s">
        <v>21</v>
      </c>
      <c r="E984" s="1" t="s">
        <v>122</v>
      </c>
      <c r="F984" s="3" t="s">
        <v>69</v>
      </c>
      <c r="G984" s="1" t="s">
        <v>4918</v>
      </c>
      <c r="H984" s="26" t="str">
        <f>_xlfn.XLOOKUP(B984,[2]CALCULATION!$B:$B,[2]CALCULATION!$H:$H,"")</f>
        <v>NOKIA</v>
      </c>
      <c r="I984" s="23">
        <v>0</v>
      </c>
      <c r="J984" s="23">
        <v>0</v>
      </c>
      <c r="K984" s="23">
        <v>4.6085842372150944E-2</v>
      </c>
      <c r="L984" s="23">
        <v>0</v>
      </c>
      <c r="M984" s="23">
        <v>0</v>
      </c>
      <c r="N984" s="23">
        <v>0</v>
      </c>
      <c r="O984" s="23">
        <v>2.1402093980875015E-3</v>
      </c>
      <c r="P984" s="103" t="s">
        <v>6554</v>
      </c>
      <c r="Q984" s="36" t="s">
        <v>5796</v>
      </c>
      <c r="R984" s="36"/>
      <c r="S984" s="35" t="str" cm="1">
        <f t="array" ref="S984">IFERROR(_xlfn.IFS(
U984="MPR ISSUE","PDH",
U984="BSS Hardware Issue","BSS",
U984="Sites strategiques, MLL, Pylone, etc.","ENVTECH",
U984="AKTIVCO DEFAUT GE &amp; POWER Cabinet","AKTIVCO",
U984="AKTIVCO Coupure ENEO &amp; Baisse de tension","AKTIVCO GRID ONLY",
U984="Coupure ENEO &amp; Baisse de tension","IHS GRID ONLY",
U984="Defaut GE &amp; POWER Cabinet","IHS",
U984="Sharing","Partners",
U984="Sites strategiques &amp; DataCenter","SST &amp; DC",
U984="Exclu","Exclu",
U984="SAT","SAT",
U984="SPARE-ISSUE","SPARE-ISSUE",
U984="Fiber CAmtel","TRANS_FO_CAMTEL",
U984="Fiber AOF","Fiber AOF",
U984="Projet OCM (HUAWEI)","TRAVAUX-HUAWEI",
U984="Projet OCM (NOKIA)","TRAVAUX-NOKIA",
U984="ACCESS-ISSUE","ACCESS-ISSUE",
U984="Projet OCM (ZTE, NOKIA, autres projets)","TRAVAUX OCM",
U984="No root CAuse","No root cause",
U984="ODU HS","PDH",
U984="IP &amp; VLAN","PDH",
U984="Warehouse HUAWEI","SPARE-ISSUE",
U984="SPARE-HS","SPARE-ISSUE",
U984="Power Telco","BSS",U984="no impacts","no impacts"
),"")</f>
        <v/>
      </c>
      <c r="T984" s="35" t="str" cm="1">
        <f t="array" ref="T984">IFERROR(_xlfn.IFS(
U984="MPR ISSUE","TX ISSUE",
U984="BSS Hardware Issue","RAN ISSUE",
U984="Sites strategiques, MLL, Pylone, etc.","ENVTECH",
U984="AKTIVCO DEFAUT GE &amp; POWER Cabinet","POWER ISSUE",
U984="AKTIVCO Coupure ENEO &amp; Baisse de tension","POWER ISSUE",
U984="Coupure ENEO &amp; Baisse de tension","POWER ISSUE",
U984="Defaut GE &amp; POWER Cabinet","POWER ISSUE",
U984="Sharing","POWER ISSUE",
U984="Sites strategiques &amp; DataCenter","POWER ISSUE",
U984="Exclu","Exclu",
U984="SAT","TX ISSUE",
U984="SPARE-ISSUE","SPARE-ISSUE",
U984="Fiber CAmtel","TX ISSUE",
U984="Fiber AOF","TX ISSUE",
U984="Projet OCM (HUAWEI)","TRAVAUX-HUAWEI",
U984="Projet OCM (NOKIA)","TRAVAUX -NOKIA",
U984="ACCESS-ISSUE","ACCESS-ISSUE",
U984="Projet OCM (ZTE, NOKIA, autres projets)","TRAVAUX OCM",
U984="No root CAuse","No root cause",
U984="ODU HS","TX ISSUE",
U984="IP &amp; VLAN","TX ISSUE",
U984="Warehouse HUAWEI","SPARE-ISSUE",
U984="SPARE-HS","SPARE-ISSUE",
U984="Power Telco","RAN ISSUE",U984="no impacts","no impacts"
),"")</f>
        <v/>
      </c>
      <c r="U984" s="28"/>
      <c r="V984" s="35" t="str" cm="1">
        <f t="array" ref="V984">IFERROR(_xlfn.IFS(
U984="MPR ISSUE","ACTIVE",
U984="BSS Hardware Issue","ACTIVE",
U984="Sites strategiques, MLL, Pylone, etc.","PASSIVE",
U984="AKTIVCO DEFAUT GE &amp; POWER Cabinet","PASSIVE",
U984="AKTIVCO Coupure ENEO &amp; Baisse de tension","PASSIVE",
U984="Coupure ENEO &amp; Baisse de tension","PASSIVE",
U984="Defaut GE &amp; POWER Cabinet","PASSIVE",
U984="Sharing","PASSIVE",
U984="Sites strategiques &amp; DataCenter","PASSIVE",
U984="Exclu","Exclu",
U984="SAT","ACTIVE",
U984="SPARE-ISSUE","SPARE-ISSUE",
U984="Fiber CAmtel","ACTIVE",
U984="Fiber AOF","ACTIVE",
U984="Projet OCM (HUAWEI)","PLANNED WORKS",
U984="Projet OCM (NOKIA)","PLANNED WORKS",
U984="ACCESS-ISSUE","ACCESS-ISSUE",
U984="Projet OCM (ZTE, NOKIA, autres projets)","PLANNED WORKS",
U984="No root CAuse","No root cause",
U984="ODU HS","ACTIVE",
U984="IP &amp; VLAN","ACTIVE",
U984="Warehouse HUAWEI","SPARE-ISSUE",
U984="SPARE-HS","SPARE-ISSUE",
U984="Power Telco","ACTIVE",U984="no impacts","no impacts"
),"")</f>
        <v/>
      </c>
      <c r="W984" s="102"/>
      <c r="X984" s="102"/>
      <c r="Y984" s="102"/>
      <c r="Z984" s="102"/>
      <c r="AA984" s="102"/>
      <c r="AB984" s="104" t="s">
        <v>5423</v>
      </c>
      <c r="AC984" s="9"/>
      <c r="AD984" s="9"/>
      <c r="AE984" s="7" t="s">
        <v>5423</v>
      </c>
      <c r="AF984" s="6"/>
      <c r="AG984" s="7"/>
      <c r="AH984" s="3" t="s">
        <v>5423</v>
      </c>
      <c r="AI984" s="18" t="s">
        <v>5423</v>
      </c>
      <c r="AJ984" s="18" t="s">
        <v>5423</v>
      </c>
      <c r="AK984" s="18" t="s">
        <v>5423</v>
      </c>
      <c r="AL984" s="18" t="s">
        <v>5423</v>
      </c>
      <c r="AM984" s="18" t="s">
        <v>5423</v>
      </c>
      <c r="AN984" s="18" t="s">
        <v>5423</v>
      </c>
      <c r="AO984" s="18" t="s">
        <v>5423</v>
      </c>
      <c r="AP984" s="18" t="s">
        <v>5423</v>
      </c>
      <c r="AQ984" s="18" t="s">
        <v>5423</v>
      </c>
      <c r="AR984" s="18" t="s">
        <v>5423</v>
      </c>
      <c r="AS984" s="18" t="s">
        <v>5423</v>
      </c>
      <c r="AT984" s="18" t="s">
        <v>5423</v>
      </c>
      <c r="AU984" s="9" t="s">
        <v>5423</v>
      </c>
      <c r="AV984" s="14"/>
      <c r="AW984" s="14" t="s">
        <v>5423</v>
      </c>
      <c r="AX984" s="14" t="str">
        <f>_xlfn.XLOOKUP(B984,'[4]cell downs 18042026 17h'!$B:$B,'[4]cell downs 18042026 17h'!$B:$B,"")</f>
        <v/>
      </c>
      <c r="AY984" s="14" t="str">
        <f>_xlfn.XLOOKUP(B984,'[5]Cells Huawei 19042026 15h'!$B:$B,'[5]Cells Huawei 19042026 15h'!$B:$B,"")</f>
        <v/>
      </c>
      <c r="AZ984" s="105" t="str">
        <f>_xlfn.XLOOKUP(B984,'INCIDENT-04-23-2026'!E:E,'INCIDENT-04-23-2026'!F:F,"")</f>
        <v/>
      </c>
      <c r="BA984" s="105" t="str">
        <f>_xlfn.XLOOKUP(B984,'[6]Eneo 17H'!$C:$C,'[6]Eneo 17H'!$I:$I,"")</f>
        <v/>
      </c>
      <c r="BB984" s="105" t="str">
        <f>_xlfn.XLOOKUP(B984,[8]ALL!$B:$B,[8]ALL!$M:$M,"")</f>
        <v/>
      </c>
      <c r="BC984" s="105" t="str">
        <f>_xlfn.XLOOKUP(B984,'[6]Eneo 17H'!$C:$C,'[6]Eneo 17H'!$I:$I,"")</f>
        <v/>
      </c>
      <c r="BD984" s="105" t="str">
        <f>_xlfn.XLOOKUP(B984,'[7]Eneo 12H'!$C:$C,'[7]Eneo 12H'!$I:$I,"")</f>
        <v/>
      </c>
      <c r="BE984" s="105" t="s">
        <v>5423</v>
      </c>
    </row>
    <row r="985" spans="1:57" hidden="1" x14ac:dyDescent="0.3">
      <c r="A985" s="1" t="s">
        <v>3295</v>
      </c>
      <c r="B985" s="8" t="s">
        <v>3296</v>
      </c>
      <c r="C985" s="3" t="str">
        <f>_xlfn.XLOOKUP(B985,'[1]daily break down'!$D:$D,'[1]daily break down'!$E:$E,"")</f>
        <v>SUD-OUEST</v>
      </c>
      <c r="D985" s="1" t="s">
        <v>11</v>
      </c>
      <c r="E985" s="1" t="s">
        <v>12</v>
      </c>
      <c r="F985" s="3" t="s">
        <v>13</v>
      </c>
      <c r="G985" s="1" t="s">
        <v>63</v>
      </c>
      <c r="H985" s="25" t="str">
        <f>_xlfn.XLOOKUP(B985,[2]CALCULATION!$B:$B,[2]CALCULATION!$H:$H,"")</f>
        <v>Huawei</v>
      </c>
      <c r="I985" s="23">
        <v>0</v>
      </c>
      <c r="J985" s="23">
        <v>0</v>
      </c>
      <c r="K985" s="23">
        <v>4.3339240311272051E-2</v>
      </c>
      <c r="L985" s="23">
        <v>0</v>
      </c>
      <c r="M985" s="23">
        <v>0</v>
      </c>
      <c r="N985" s="23">
        <v>0</v>
      </c>
      <c r="O985" s="23">
        <v>0</v>
      </c>
      <c r="P985" s="103" t="s">
        <v>6554</v>
      </c>
      <c r="Q985" s="36" t="s">
        <v>5796</v>
      </c>
      <c r="R985" s="36"/>
      <c r="S985" s="35" t="str" cm="1">
        <f t="array" ref="S985">IFERROR(_xlfn.IFS(
U985="MPR ISSUE","PDH",
U985="BSS Hardware Issue","BSS",
U985="Sites strategiques, MLL, Pylone, etc.","ENVTECH",
U985="AKTIVCO DEFAUT GE &amp; POWER Cabinet","AKTIVCO",
U985="AKTIVCO Coupure ENEO &amp; Baisse de tension","AKTIVCO GRID ONLY",
U985="Coupure ENEO &amp; Baisse de tension","IHS GRID ONLY",
U985="Defaut GE &amp; POWER Cabinet","IHS",
U985="Sharing","Partners",
U985="Sites strategiques &amp; DataCenter","SST &amp; DC",
U985="Exclu","Exclu",
U985="SAT","SAT",
U985="SPARE-ISSUE","SPARE-ISSUE",
U985="Fiber CAmtel","TRANS_FO_CAMTEL",
U985="Fiber AOF","Fiber AOF",
U985="Projet OCM (HUAWEI)","TRAVAUX-HUAWEI",
U985="Projet OCM (NOKIA)","TRAVAUX-NOKIA",
U985="ACCESS-ISSUE","ACCESS-ISSUE",
U985="Projet OCM (ZTE, NOKIA, autres projets)","TRAVAUX OCM",
U985="No root CAuse","No root cause",
U985="ODU HS","PDH",
U985="IP &amp; VLAN","PDH",
U985="Warehouse HUAWEI","SPARE-ISSUE",
U985="SPARE-HS","SPARE-ISSUE",
U985="Power Telco","BSS",U985="no impacts","no impacts"
),"")</f>
        <v/>
      </c>
      <c r="T985" s="35" t="str" cm="1">
        <f t="array" ref="T985">IFERROR(_xlfn.IFS(
U985="MPR ISSUE","TX ISSUE",
U985="BSS Hardware Issue","RAN ISSUE",
U985="Sites strategiques, MLL, Pylone, etc.","ENVTECH",
U985="AKTIVCO DEFAUT GE &amp; POWER Cabinet","POWER ISSUE",
U985="AKTIVCO Coupure ENEO &amp; Baisse de tension","POWER ISSUE",
U985="Coupure ENEO &amp; Baisse de tension","POWER ISSUE",
U985="Defaut GE &amp; POWER Cabinet","POWER ISSUE",
U985="Sharing","POWER ISSUE",
U985="Sites strategiques &amp; DataCenter","POWER ISSUE",
U985="Exclu","Exclu",
U985="SAT","TX ISSUE",
U985="SPARE-ISSUE","SPARE-ISSUE",
U985="Fiber CAmtel","TX ISSUE",
U985="Fiber AOF","TX ISSUE",
U985="Projet OCM (HUAWEI)","TRAVAUX-HUAWEI",
U985="Projet OCM (NOKIA)","TRAVAUX -NOKIA",
U985="ACCESS-ISSUE","ACCESS-ISSUE",
U985="Projet OCM (ZTE, NOKIA, autres projets)","TRAVAUX OCM",
U985="No root CAuse","No root cause",
U985="ODU HS","TX ISSUE",
U985="IP &amp; VLAN","TX ISSUE",
U985="Warehouse HUAWEI","SPARE-ISSUE",
U985="SPARE-HS","SPARE-ISSUE",
U985="Power Telco","RAN ISSUE",U985="no impacts","no impacts"
),"")</f>
        <v/>
      </c>
      <c r="U985" s="28"/>
      <c r="V985" s="35" t="str" cm="1">
        <f t="array" ref="V985">IFERROR(_xlfn.IFS(
U985="MPR ISSUE","ACTIVE",
U985="BSS Hardware Issue","ACTIVE",
U985="Sites strategiques, MLL, Pylone, etc.","PASSIVE",
U985="AKTIVCO DEFAUT GE &amp; POWER Cabinet","PASSIVE",
U985="AKTIVCO Coupure ENEO &amp; Baisse de tension","PASSIVE",
U985="Coupure ENEO &amp; Baisse de tension","PASSIVE",
U985="Defaut GE &amp; POWER Cabinet","PASSIVE",
U985="Sharing","PASSIVE",
U985="Sites strategiques &amp; DataCenter","PASSIVE",
U985="Exclu","Exclu",
U985="SAT","ACTIVE",
U985="SPARE-ISSUE","SPARE-ISSUE",
U985="Fiber CAmtel","ACTIVE",
U985="Fiber AOF","ACTIVE",
U985="Projet OCM (HUAWEI)","PLANNED WORKS",
U985="Projet OCM (NOKIA)","PLANNED WORKS",
U985="ACCESS-ISSUE","ACCESS-ISSUE",
U985="Projet OCM (ZTE, NOKIA, autres projets)","PLANNED WORKS",
U985="No root CAuse","No root cause",
U985="ODU HS","ACTIVE",
U985="IP &amp; VLAN","ACTIVE",
U985="Warehouse HUAWEI","SPARE-ISSUE",
U985="SPARE-HS","SPARE-ISSUE",
U985="Power Telco","ACTIVE",U985="no impacts","no impacts"
),"")</f>
        <v/>
      </c>
      <c r="W985" s="102"/>
      <c r="X985" s="102"/>
      <c r="Y985" s="102"/>
      <c r="Z985" s="102"/>
      <c r="AA985" s="102"/>
      <c r="AB985" s="104" t="s">
        <v>5423</v>
      </c>
      <c r="AC985" s="9"/>
      <c r="AD985" s="9"/>
      <c r="AE985" s="7" t="s">
        <v>5423</v>
      </c>
      <c r="AF985" s="6"/>
      <c r="AG985" s="7"/>
      <c r="AH985" s="3" t="s">
        <v>5423</v>
      </c>
      <c r="AI985" s="18" t="s">
        <v>5423</v>
      </c>
      <c r="AJ985" s="18" t="s">
        <v>5423</v>
      </c>
      <c r="AK985" s="18" t="s">
        <v>5423</v>
      </c>
      <c r="AL985" s="18" t="s">
        <v>5423</v>
      </c>
      <c r="AM985" s="18" t="s">
        <v>5423</v>
      </c>
      <c r="AN985" s="18" t="s">
        <v>5423</v>
      </c>
      <c r="AO985" s="18" t="s">
        <v>5423</v>
      </c>
      <c r="AP985" s="18" t="s">
        <v>5423</v>
      </c>
      <c r="AQ985" s="18" t="s">
        <v>5423</v>
      </c>
      <c r="AR985" s="18" t="s">
        <v>5423</v>
      </c>
      <c r="AS985" s="18" t="s">
        <v>5423</v>
      </c>
      <c r="AT985" s="18" t="s">
        <v>5423</v>
      </c>
      <c r="AU985" s="9" t="s">
        <v>5423</v>
      </c>
      <c r="AV985" s="14"/>
      <c r="AW985" s="14" t="s">
        <v>5423</v>
      </c>
      <c r="AX985" s="14" t="str">
        <f>_xlfn.XLOOKUP(B985,'[4]cell downs 18042026 17h'!$B:$B,'[4]cell downs 18042026 17h'!$B:$B,"")</f>
        <v/>
      </c>
      <c r="AY985" s="14" t="str">
        <f>_xlfn.XLOOKUP(B985,'[5]Cells Huawei 19042026 15h'!$B:$B,'[5]Cells Huawei 19042026 15h'!$B:$B,"")</f>
        <v/>
      </c>
      <c r="AZ985" s="105" t="str">
        <f>_xlfn.XLOOKUP(B985,'INCIDENT-04-23-2026'!E:E,'INCIDENT-04-23-2026'!F:F,"")</f>
        <v/>
      </c>
      <c r="BA985" s="105" t="str">
        <f>_xlfn.XLOOKUP(B985,'[6]Eneo 17H'!$C:$C,'[6]Eneo 17H'!$I:$I,"")</f>
        <v/>
      </c>
      <c r="BB985" s="105" t="str">
        <f>_xlfn.XLOOKUP(B985,[8]ALL!$B:$B,[8]ALL!$M:$M,"")</f>
        <v/>
      </c>
      <c r="BC985" s="105" t="str">
        <f>_xlfn.XLOOKUP(B985,'[6]Eneo 17H'!$C:$C,'[6]Eneo 17H'!$I:$I,"")</f>
        <v/>
      </c>
      <c r="BD985" s="105" t="str">
        <f>_xlfn.XLOOKUP(B985,'[7]Eneo 12H'!$C:$C,'[7]Eneo 12H'!$I:$I,"")</f>
        <v/>
      </c>
      <c r="BE985" s="105" t="s">
        <v>5423</v>
      </c>
    </row>
    <row r="986" spans="1:57" hidden="1" x14ac:dyDescent="0.3">
      <c r="A986" s="1" t="s">
        <v>5224</v>
      </c>
      <c r="B986" s="8" t="s">
        <v>5225</v>
      </c>
      <c r="C986" s="3" t="str">
        <f>_xlfn.XLOOKUP(B986,'[1]daily break down'!$D:$D,'[1]daily break down'!$E:$E,"")</f>
        <v>SUD-OUEST</v>
      </c>
      <c r="D986" s="1" t="s">
        <v>21</v>
      </c>
      <c r="E986" s="1" t="s">
        <v>30</v>
      </c>
      <c r="F986" s="3" t="s">
        <v>13</v>
      </c>
      <c r="G986" s="1" t="s">
        <v>63</v>
      </c>
      <c r="H986" s="25" t="str">
        <f>_xlfn.XLOOKUP(B986,[2]CALCULATION!$B:$B,[2]CALCULATION!$H:$H,"")</f>
        <v>Huawei</v>
      </c>
      <c r="I986" s="23">
        <v>0</v>
      </c>
      <c r="J986" s="23">
        <v>0</v>
      </c>
      <c r="K986" s="23">
        <v>3.7542839858118383E-2</v>
      </c>
      <c r="L986" s="23">
        <v>0</v>
      </c>
      <c r="M986" s="23">
        <v>0</v>
      </c>
      <c r="N986" s="23">
        <v>0</v>
      </c>
      <c r="O986" s="23">
        <v>0</v>
      </c>
      <c r="P986" s="103" t="s">
        <v>6554</v>
      </c>
      <c r="Q986" s="36" t="s">
        <v>5796</v>
      </c>
      <c r="R986" s="36"/>
      <c r="S986" s="35" t="str" cm="1">
        <f t="array" ref="S986">IFERROR(_xlfn.IFS(
U986="MPR ISSUE","PDH",
U986="BSS Hardware Issue","BSS",
U986="Sites strategiques, MLL, Pylone, etc.","ENVTECH",
U986="AKTIVCO DEFAUT GE &amp; POWER Cabinet","AKTIVCO",
U986="AKTIVCO Coupure ENEO &amp; Baisse de tension","AKTIVCO GRID ONLY",
U986="Coupure ENEO &amp; Baisse de tension","IHS GRID ONLY",
U986="Defaut GE &amp; POWER Cabinet","IHS",
U986="Sharing","Partners",
U986="Sites strategiques &amp; DataCenter","SST &amp; DC",
U986="Exclu","Exclu",
U986="SAT","SAT",
U986="SPARE-ISSUE","SPARE-ISSUE",
U986="Fiber CAmtel","TRANS_FO_CAMTEL",
U986="Fiber AOF","Fiber AOF",
U986="Projet OCM (HUAWEI)","TRAVAUX-HUAWEI",
U986="Projet OCM (NOKIA)","TRAVAUX-NOKIA",
U986="ACCESS-ISSUE","ACCESS-ISSUE",
U986="Projet OCM (ZTE, NOKIA, autres projets)","TRAVAUX OCM",
U986="No root CAuse","No root cause",
U986="ODU HS","PDH",
U986="IP &amp; VLAN","PDH",
U986="Warehouse HUAWEI","SPARE-ISSUE",
U986="SPARE-HS","SPARE-ISSUE",
U986="Power Telco","BSS",U986="no impacts","no impacts"
),"")</f>
        <v/>
      </c>
      <c r="T986" s="35" t="str" cm="1">
        <f t="array" ref="T986">IFERROR(_xlfn.IFS(
U986="MPR ISSUE","TX ISSUE",
U986="BSS Hardware Issue","RAN ISSUE",
U986="Sites strategiques, MLL, Pylone, etc.","ENVTECH",
U986="AKTIVCO DEFAUT GE &amp; POWER Cabinet","POWER ISSUE",
U986="AKTIVCO Coupure ENEO &amp; Baisse de tension","POWER ISSUE",
U986="Coupure ENEO &amp; Baisse de tension","POWER ISSUE",
U986="Defaut GE &amp; POWER Cabinet","POWER ISSUE",
U986="Sharing","POWER ISSUE",
U986="Sites strategiques &amp; DataCenter","POWER ISSUE",
U986="Exclu","Exclu",
U986="SAT","TX ISSUE",
U986="SPARE-ISSUE","SPARE-ISSUE",
U986="Fiber CAmtel","TX ISSUE",
U986="Fiber AOF","TX ISSUE",
U986="Projet OCM (HUAWEI)","TRAVAUX-HUAWEI",
U986="Projet OCM (NOKIA)","TRAVAUX -NOKIA",
U986="ACCESS-ISSUE","ACCESS-ISSUE",
U986="Projet OCM (ZTE, NOKIA, autres projets)","TRAVAUX OCM",
U986="No root CAuse","No root cause",
U986="ODU HS","TX ISSUE",
U986="IP &amp; VLAN","TX ISSUE",
U986="Warehouse HUAWEI","SPARE-ISSUE",
U986="SPARE-HS","SPARE-ISSUE",
U986="Power Telco","RAN ISSUE",U986="no impacts","no impacts"
),"")</f>
        <v/>
      </c>
      <c r="U986" s="28"/>
      <c r="V986" s="35" t="str" cm="1">
        <f t="array" ref="V986">IFERROR(_xlfn.IFS(
U986="MPR ISSUE","ACTIVE",
U986="BSS Hardware Issue","ACTIVE",
U986="Sites strategiques, MLL, Pylone, etc.","PASSIVE",
U986="AKTIVCO DEFAUT GE &amp; POWER Cabinet","PASSIVE",
U986="AKTIVCO Coupure ENEO &amp; Baisse de tension","PASSIVE",
U986="Coupure ENEO &amp; Baisse de tension","PASSIVE",
U986="Defaut GE &amp; POWER Cabinet","PASSIVE",
U986="Sharing","PASSIVE",
U986="Sites strategiques &amp; DataCenter","PASSIVE",
U986="Exclu","Exclu",
U986="SAT","ACTIVE",
U986="SPARE-ISSUE","SPARE-ISSUE",
U986="Fiber CAmtel","ACTIVE",
U986="Fiber AOF","ACTIVE",
U986="Projet OCM (HUAWEI)","PLANNED WORKS",
U986="Projet OCM (NOKIA)","PLANNED WORKS",
U986="ACCESS-ISSUE","ACCESS-ISSUE",
U986="Projet OCM (ZTE, NOKIA, autres projets)","PLANNED WORKS",
U986="No root CAuse","No root cause",
U986="ODU HS","ACTIVE",
U986="IP &amp; VLAN","ACTIVE",
U986="Warehouse HUAWEI","SPARE-ISSUE",
U986="SPARE-HS","SPARE-ISSUE",
U986="Power Telco","ACTIVE",U986="no impacts","no impacts"
),"")</f>
        <v/>
      </c>
      <c r="W986" s="102"/>
      <c r="X986" s="102"/>
      <c r="Y986" s="102"/>
      <c r="Z986" s="102"/>
      <c r="AA986" s="102"/>
      <c r="AB986" s="104" t="s">
        <v>5423</v>
      </c>
      <c r="AC986" s="9"/>
      <c r="AD986" s="9"/>
      <c r="AE986" s="7" t="s">
        <v>5423</v>
      </c>
      <c r="AF986" s="6"/>
      <c r="AG986" s="7"/>
      <c r="AH986" s="3" t="s">
        <v>5423</v>
      </c>
      <c r="AI986" s="18" t="s">
        <v>5423</v>
      </c>
      <c r="AJ986" s="18" t="s">
        <v>5423</v>
      </c>
      <c r="AK986" s="18" t="s">
        <v>5423</v>
      </c>
      <c r="AL986" s="18" t="s">
        <v>5423</v>
      </c>
      <c r="AM986" s="18" t="s">
        <v>5423</v>
      </c>
      <c r="AN986" s="18" t="s">
        <v>5423</v>
      </c>
      <c r="AO986" s="18" t="s">
        <v>5423</v>
      </c>
      <c r="AP986" s="18" t="s">
        <v>5423</v>
      </c>
      <c r="AQ986" s="18" t="s">
        <v>5423</v>
      </c>
      <c r="AR986" s="18" t="s">
        <v>5423</v>
      </c>
      <c r="AS986" s="18" t="s">
        <v>5423</v>
      </c>
      <c r="AT986" s="18" t="s">
        <v>5423</v>
      </c>
      <c r="AU986" s="9" t="s">
        <v>5423</v>
      </c>
      <c r="AV986" s="14"/>
      <c r="AW986" s="14" t="s">
        <v>5423</v>
      </c>
      <c r="AX986" s="14" t="str">
        <f>_xlfn.XLOOKUP(B986,'[4]cell downs 18042026 17h'!$B:$B,'[4]cell downs 18042026 17h'!$B:$B,"")</f>
        <v/>
      </c>
      <c r="AY986" s="14" t="str">
        <f>_xlfn.XLOOKUP(B986,'[5]Cells Huawei 19042026 15h'!$B:$B,'[5]Cells Huawei 19042026 15h'!$B:$B,"")</f>
        <v/>
      </c>
      <c r="AZ986" s="105" t="str">
        <f>_xlfn.XLOOKUP(B986,'INCIDENT-04-23-2026'!E:E,'INCIDENT-04-23-2026'!F:F,"")</f>
        <v/>
      </c>
      <c r="BA986" s="105" t="str">
        <f>_xlfn.XLOOKUP(B986,'[6]Eneo 17H'!$C:$C,'[6]Eneo 17H'!$I:$I,"")</f>
        <v/>
      </c>
      <c r="BB986" s="105" t="str">
        <f>_xlfn.XLOOKUP(B986,[8]ALL!$B:$B,[8]ALL!$M:$M,"")</f>
        <v/>
      </c>
      <c r="BC986" s="105" t="str">
        <f>_xlfn.XLOOKUP(B986,'[6]Eneo 17H'!$C:$C,'[6]Eneo 17H'!$I:$I,"")</f>
        <v/>
      </c>
      <c r="BD986" s="105" t="str">
        <f>_xlfn.XLOOKUP(B986,'[7]Eneo 12H'!$C:$C,'[7]Eneo 12H'!$I:$I,"")</f>
        <v/>
      </c>
      <c r="BE986" s="105" t="s">
        <v>5423</v>
      </c>
    </row>
    <row r="987" spans="1:57" hidden="1" x14ac:dyDescent="0.3">
      <c r="A987" s="1" t="s">
        <v>5212</v>
      </c>
      <c r="B987" s="8" t="s">
        <v>5213</v>
      </c>
      <c r="C987" s="3" t="str">
        <f>_xlfn.XLOOKUP(B987,'[1]daily break down'!$D:$D,'[1]daily break down'!$E:$E,"")</f>
        <v>SUD-OUEST</v>
      </c>
      <c r="D987" s="1" t="s">
        <v>11</v>
      </c>
      <c r="E987" s="1" t="s">
        <v>12</v>
      </c>
      <c r="F987" s="3" t="s">
        <v>13</v>
      </c>
      <c r="G987" s="1" t="s">
        <v>63</v>
      </c>
      <c r="H987" s="25" t="str">
        <f>_xlfn.XLOOKUP(B987,[2]CALCULATION!$B:$B,[2]CALCULATION!$H:$H,"")</f>
        <v>Huawei</v>
      </c>
      <c r="I987" s="23">
        <v>0</v>
      </c>
      <c r="J987" s="23">
        <v>0</v>
      </c>
      <c r="K987" s="23">
        <v>3.7453664466531408E-2</v>
      </c>
      <c r="L987" s="23">
        <v>0</v>
      </c>
      <c r="M987" s="23">
        <v>0</v>
      </c>
      <c r="N987" s="23">
        <v>0</v>
      </c>
      <c r="O987" s="23">
        <v>0</v>
      </c>
      <c r="P987" s="103" t="s">
        <v>6554</v>
      </c>
      <c r="Q987" s="36" t="s">
        <v>5796</v>
      </c>
      <c r="R987" s="36"/>
      <c r="S987" s="35" t="str" cm="1">
        <f t="array" ref="S987">IFERROR(_xlfn.IFS(
U987="MPR ISSUE","PDH",
U987="BSS Hardware Issue","BSS",
U987="Sites strategiques, MLL, Pylone, etc.","ENVTECH",
U987="AKTIVCO DEFAUT GE &amp; POWER Cabinet","AKTIVCO",
U987="AKTIVCO Coupure ENEO &amp; Baisse de tension","AKTIVCO GRID ONLY",
U987="Coupure ENEO &amp; Baisse de tension","IHS GRID ONLY",
U987="Defaut GE &amp; POWER Cabinet","IHS",
U987="Sharing","Partners",
U987="Sites strategiques &amp; DataCenter","SST &amp; DC",
U987="Exclu","Exclu",
U987="SAT","SAT",
U987="SPARE-ISSUE","SPARE-ISSUE",
U987="Fiber CAmtel","TRANS_FO_CAMTEL",
U987="Fiber AOF","Fiber AOF",
U987="Projet OCM (HUAWEI)","TRAVAUX-HUAWEI",
U987="Projet OCM (NOKIA)","TRAVAUX-NOKIA",
U987="ACCESS-ISSUE","ACCESS-ISSUE",
U987="Projet OCM (ZTE, NOKIA, autres projets)","TRAVAUX OCM",
U987="No root CAuse","No root cause",
U987="ODU HS","PDH",
U987="IP &amp; VLAN","PDH",
U987="Warehouse HUAWEI","SPARE-ISSUE",
U987="SPARE-HS","SPARE-ISSUE",
U987="Power Telco","BSS",U987="no impacts","no impacts"
),"")</f>
        <v/>
      </c>
      <c r="T987" s="35" t="str" cm="1">
        <f t="array" ref="T987">IFERROR(_xlfn.IFS(
U987="MPR ISSUE","TX ISSUE",
U987="BSS Hardware Issue","RAN ISSUE",
U987="Sites strategiques, MLL, Pylone, etc.","ENVTECH",
U987="AKTIVCO DEFAUT GE &amp; POWER Cabinet","POWER ISSUE",
U987="AKTIVCO Coupure ENEO &amp; Baisse de tension","POWER ISSUE",
U987="Coupure ENEO &amp; Baisse de tension","POWER ISSUE",
U987="Defaut GE &amp; POWER Cabinet","POWER ISSUE",
U987="Sharing","POWER ISSUE",
U987="Sites strategiques &amp; DataCenter","POWER ISSUE",
U987="Exclu","Exclu",
U987="SAT","TX ISSUE",
U987="SPARE-ISSUE","SPARE-ISSUE",
U987="Fiber CAmtel","TX ISSUE",
U987="Fiber AOF","TX ISSUE",
U987="Projet OCM (HUAWEI)","TRAVAUX-HUAWEI",
U987="Projet OCM (NOKIA)","TRAVAUX -NOKIA",
U987="ACCESS-ISSUE","ACCESS-ISSUE",
U987="Projet OCM (ZTE, NOKIA, autres projets)","TRAVAUX OCM",
U987="No root CAuse","No root cause",
U987="ODU HS","TX ISSUE",
U987="IP &amp; VLAN","TX ISSUE",
U987="Warehouse HUAWEI","SPARE-ISSUE",
U987="SPARE-HS","SPARE-ISSUE",
U987="Power Telco","RAN ISSUE",U987="no impacts","no impacts"
),"")</f>
        <v/>
      </c>
      <c r="U987" s="28"/>
      <c r="V987" s="35" t="str" cm="1">
        <f t="array" ref="V987">IFERROR(_xlfn.IFS(
U987="MPR ISSUE","ACTIVE",
U987="BSS Hardware Issue","ACTIVE",
U987="Sites strategiques, MLL, Pylone, etc.","PASSIVE",
U987="AKTIVCO DEFAUT GE &amp; POWER Cabinet","PASSIVE",
U987="AKTIVCO Coupure ENEO &amp; Baisse de tension","PASSIVE",
U987="Coupure ENEO &amp; Baisse de tension","PASSIVE",
U987="Defaut GE &amp; POWER Cabinet","PASSIVE",
U987="Sharing","PASSIVE",
U987="Sites strategiques &amp; DataCenter","PASSIVE",
U987="Exclu","Exclu",
U987="SAT","ACTIVE",
U987="SPARE-ISSUE","SPARE-ISSUE",
U987="Fiber CAmtel","ACTIVE",
U987="Fiber AOF","ACTIVE",
U987="Projet OCM (HUAWEI)","PLANNED WORKS",
U987="Projet OCM (NOKIA)","PLANNED WORKS",
U987="ACCESS-ISSUE","ACCESS-ISSUE",
U987="Projet OCM (ZTE, NOKIA, autres projets)","PLANNED WORKS",
U987="No root CAuse","No root cause",
U987="ODU HS","ACTIVE",
U987="IP &amp; VLAN","ACTIVE",
U987="Warehouse HUAWEI","SPARE-ISSUE",
U987="SPARE-HS","SPARE-ISSUE",
U987="Power Telco","ACTIVE",U987="no impacts","no impacts"
),"")</f>
        <v/>
      </c>
      <c r="W987" s="102"/>
      <c r="X987" s="102"/>
      <c r="Y987" s="102"/>
      <c r="Z987" s="102"/>
      <c r="AA987" s="102"/>
      <c r="AB987" s="104" t="s">
        <v>5423</v>
      </c>
      <c r="AC987" s="9"/>
      <c r="AD987" s="9"/>
      <c r="AE987" s="7" t="s">
        <v>5423</v>
      </c>
      <c r="AF987" s="6"/>
      <c r="AG987" s="7"/>
      <c r="AH987" s="3" t="s">
        <v>5423</v>
      </c>
      <c r="AI987" s="18" t="s">
        <v>5423</v>
      </c>
      <c r="AJ987" s="18" t="s">
        <v>5423</v>
      </c>
      <c r="AK987" s="18" t="s">
        <v>5423</v>
      </c>
      <c r="AL987" s="18" t="s">
        <v>5423</v>
      </c>
      <c r="AM987" s="18" t="s">
        <v>5423</v>
      </c>
      <c r="AN987" s="18" t="s">
        <v>5423</v>
      </c>
      <c r="AO987" s="18" t="s">
        <v>5423</v>
      </c>
      <c r="AP987" s="18" t="s">
        <v>5423</v>
      </c>
      <c r="AQ987" s="18" t="s">
        <v>5423</v>
      </c>
      <c r="AR987" s="18" t="s">
        <v>5423</v>
      </c>
      <c r="AS987" s="18" t="s">
        <v>5423</v>
      </c>
      <c r="AT987" s="18" t="s">
        <v>5423</v>
      </c>
      <c r="AU987" s="9" t="s">
        <v>5423</v>
      </c>
      <c r="AV987" s="14"/>
      <c r="AW987" s="14" t="s">
        <v>5423</v>
      </c>
      <c r="AX987" s="14" t="str">
        <f>_xlfn.XLOOKUP(B987,'[4]cell downs 18042026 17h'!$B:$B,'[4]cell downs 18042026 17h'!$B:$B,"")</f>
        <v/>
      </c>
      <c r="AY987" s="14" t="str">
        <f>_xlfn.XLOOKUP(B987,'[5]Cells Huawei 19042026 15h'!$B:$B,'[5]Cells Huawei 19042026 15h'!$B:$B,"")</f>
        <v/>
      </c>
      <c r="AZ987" s="105" t="str">
        <f>_xlfn.XLOOKUP(B987,'INCIDENT-04-23-2026'!E:E,'INCIDENT-04-23-2026'!F:F,"")</f>
        <v/>
      </c>
      <c r="BA987" s="105" t="str">
        <f>_xlfn.XLOOKUP(B987,'[6]Eneo 17H'!$C:$C,'[6]Eneo 17H'!$I:$I,"")</f>
        <v/>
      </c>
      <c r="BB987" s="105" t="str">
        <f>_xlfn.XLOOKUP(B987,[8]ALL!$B:$B,[8]ALL!$M:$M,"")</f>
        <v/>
      </c>
      <c r="BC987" s="105" t="str">
        <f>_xlfn.XLOOKUP(B987,'[6]Eneo 17H'!$C:$C,'[6]Eneo 17H'!$I:$I,"")</f>
        <v/>
      </c>
      <c r="BD987" s="105" t="str">
        <f>_xlfn.XLOOKUP(B987,'[7]Eneo 12H'!$C:$C,'[7]Eneo 12H'!$I:$I,"")</f>
        <v/>
      </c>
      <c r="BE987" s="105" t="s">
        <v>5423</v>
      </c>
    </row>
    <row r="988" spans="1:57" hidden="1" x14ac:dyDescent="0.3">
      <c r="A988" s="1" t="s">
        <v>3475</v>
      </c>
      <c r="B988" s="8" t="s">
        <v>3476</v>
      </c>
      <c r="C988" s="3" t="str">
        <f>_xlfn.XLOOKUP(B988,'[1]daily break down'!$D:$D,'[1]daily break down'!$E:$E,"")</f>
        <v>LITTORAL</v>
      </c>
      <c r="D988" s="1"/>
      <c r="E988" s="1"/>
      <c r="F988" s="3" t="s">
        <v>31</v>
      </c>
      <c r="G988" s="1" t="s">
        <v>3475</v>
      </c>
      <c r="H988" s="26" t="str">
        <f>_xlfn.XLOOKUP(B988,[2]CALCULATION!$B:$B,[2]CALCULATION!$H:$H,"")</f>
        <v>NOKIA</v>
      </c>
      <c r="I988" s="23">
        <v>0</v>
      </c>
      <c r="J988" s="23">
        <v>0</v>
      </c>
      <c r="K988" s="23">
        <v>3.338726661016523E-2</v>
      </c>
      <c r="L988" s="23">
        <v>0</v>
      </c>
      <c r="M988" s="23">
        <v>0</v>
      </c>
      <c r="N988" s="23">
        <v>0</v>
      </c>
      <c r="O988" s="23">
        <v>3.7988716816050416E-3</v>
      </c>
      <c r="P988" s="103" t="s">
        <v>6554</v>
      </c>
      <c r="Q988" s="36" t="s">
        <v>5796</v>
      </c>
      <c r="R988" s="36"/>
      <c r="S988" s="35" t="str" cm="1">
        <f t="array" ref="S988">IFERROR(_xlfn.IFS(
U988="MPR ISSUE","PDH",
U988="BSS Hardware Issue","BSS",
U988="Sites strategiques, MLL, Pylone, etc.","ENVTECH",
U988="AKTIVCO DEFAUT GE &amp; POWER Cabinet","AKTIVCO",
U988="AKTIVCO Coupure ENEO &amp; Baisse de tension","AKTIVCO GRID ONLY",
U988="Coupure ENEO &amp; Baisse de tension","IHS GRID ONLY",
U988="Defaut GE &amp; POWER Cabinet","IHS",
U988="Sharing","Partners",
U988="Sites strategiques &amp; DataCenter","SST &amp; DC",
U988="Exclu","Exclu",
U988="SAT","SAT",
U988="SPARE-ISSUE","SPARE-ISSUE",
U988="Fiber CAmtel","TRANS_FO_CAMTEL",
U988="Fiber AOF","Fiber AOF",
U988="Projet OCM (HUAWEI)","TRAVAUX-HUAWEI",
U988="Projet OCM (NOKIA)","TRAVAUX-NOKIA",
U988="ACCESS-ISSUE","ACCESS-ISSUE",
U988="Projet OCM (ZTE, NOKIA, autres projets)","TRAVAUX OCM",
U988="No root CAuse","No root cause",
U988="ODU HS","PDH",
U988="IP &amp; VLAN","PDH",
U988="Warehouse HUAWEI","SPARE-ISSUE",
U988="SPARE-HS","SPARE-ISSUE",
U988="Power Telco","BSS",U988="no impacts","no impacts"
),"")</f>
        <v/>
      </c>
      <c r="T988" s="35" t="str" cm="1">
        <f t="array" ref="T988">IFERROR(_xlfn.IFS(
U988="MPR ISSUE","TX ISSUE",
U988="BSS Hardware Issue","RAN ISSUE",
U988="Sites strategiques, MLL, Pylone, etc.","ENVTECH",
U988="AKTIVCO DEFAUT GE &amp; POWER Cabinet","POWER ISSUE",
U988="AKTIVCO Coupure ENEO &amp; Baisse de tension","POWER ISSUE",
U988="Coupure ENEO &amp; Baisse de tension","POWER ISSUE",
U988="Defaut GE &amp; POWER Cabinet","POWER ISSUE",
U988="Sharing","POWER ISSUE",
U988="Sites strategiques &amp; DataCenter","POWER ISSUE",
U988="Exclu","Exclu",
U988="SAT","TX ISSUE",
U988="SPARE-ISSUE","SPARE-ISSUE",
U988="Fiber CAmtel","TX ISSUE",
U988="Fiber AOF","TX ISSUE",
U988="Projet OCM (HUAWEI)","TRAVAUX-HUAWEI",
U988="Projet OCM (NOKIA)","TRAVAUX -NOKIA",
U988="ACCESS-ISSUE","ACCESS-ISSUE",
U988="Projet OCM (ZTE, NOKIA, autres projets)","TRAVAUX OCM",
U988="No root CAuse","No root cause",
U988="ODU HS","TX ISSUE",
U988="IP &amp; VLAN","TX ISSUE",
U988="Warehouse HUAWEI","SPARE-ISSUE",
U988="SPARE-HS","SPARE-ISSUE",
U988="Power Telco","RAN ISSUE",U988="no impacts","no impacts"
),"")</f>
        <v/>
      </c>
      <c r="U988" s="28"/>
      <c r="V988" s="35" t="str" cm="1">
        <f t="array" ref="V988">IFERROR(_xlfn.IFS(
U988="MPR ISSUE","ACTIVE",
U988="BSS Hardware Issue","ACTIVE",
U988="Sites strategiques, MLL, Pylone, etc.","PASSIVE",
U988="AKTIVCO DEFAUT GE &amp; POWER Cabinet","PASSIVE",
U988="AKTIVCO Coupure ENEO &amp; Baisse de tension","PASSIVE",
U988="Coupure ENEO &amp; Baisse de tension","PASSIVE",
U988="Defaut GE &amp; POWER Cabinet","PASSIVE",
U988="Sharing","PASSIVE",
U988="Sites strategiques &amp; DataCenter","PASSIVE",
U988="Exclu","Exclu",
U988="SAT","ACTIVE",
U988="SPARE-ISSUE","SPARE-ISSUE",
U988="Fiber CAmtel","ACTIVE",
U988="Fiber AOF","ACTIVE",
U988="Projet OCM (HUAWEI)","PLANNED WORKS",
U988="Projet OCM (NOKIA)","PLANNED WORKS",
U988="ACCESS-ISSUE","ACCESS-ISSUE",
U988="Projet OCM (ZTE, NOKIA, autres projets)","PLANNED WORKS",
U988="No root CAuse","No root cause",
U988="ODU HS","ACTIVE",
U988="IP &amp; VLAN","ACTIVE",
U988="Warehouse HUAWEI","SPARE-ISSUE",
U988="SPARE-HS","SPARE-ISSUE",
U988="Power Telco","ACTIVE",U988="no impacts","no impacts"
),"")</f>
        <v/>
      </c>
      <c r="W988" s="102"/>
      <c r="X988" s="102"/>
      <c r="Y988" s="102"/>
      <c r="Z988" s="102"/>
      <c r="AA988" s="102"/>
      <c r="AB988" s="104" t="s">
        <v>5423</v>
      </c>
      <c r="AC988" s="9"/>
      <c r="AD988" s="9"/>
      <c r="AE988" s="7" t="s">
        <v>5423</v>
      </c>
      <c r="AF988" s="6"/>
      <c r="AG988" s="7"/>
      <c r="AH988" s="3" t="s">
        <v>5423</v>
      </c>
      <c r="AI988" s="18" t="s">
        <v>5423</v>
      </c>
      <c r="AJ988" s="18" t="s">
        <v>5423</v>
      </c>
      <c r="AK988" s="18" t="s">
        <v>5423</v>
      </c>
      <c r="AL988" s="18" t="s">
        <v>5423</v>
      </c>
      <c r="AM988" s="18" t="s">
        <v>5423</v>
      </c>
      <c r="AN988" s="18" t="s">
        <v>5423</v>
      </c>
      <c r="AO988" s="18" t="s">
        <v>5423</v>
      </c>
      <c r="AP988" s="18" t="s">
        <v>5423</v>
      </c>
      <c r="AQ988" s="18" t="s">
        <v>5423</v>
      </c>
      <c r="AR988" s="18" t="s">
        <v>5423</v>
      </c>
      <c r="AS988" s="18" t="s">
        <v>5423</v>
      </c>
      <c r="AT988" s="18" t="s">
        <v>5423</v>
      </c>
      <c r="AU988" s="9" t="s">
        <v>5423</v>
      </c>
      <c r="AV988" s="14"/>
      <c r="AW988" s="14" t="s">
        <v>5423</v>
      </c>
      <c r="AX988" s="14" t="str">
        <f>_xlfn.XLOOKUP(B988,'[4]cell downs 18042026 17h'!$B:$B,'[4]cell downs 18042026 17h'!$B:$B,"")</f>
        <v/>
      </c>
      <c r="AY988" s="14" t="str">
        <f>_xlfn.XLOOKUP(B988,'[5]Cells Huawei 19042026 15h'!$B:$B,'[5]Cells Huawei 19042026 15h'!$B:$B,"")</f>
        <v/>
      </c>
      <c r="AZ988" s="105" t="str">
        <f>_xlfn.XLOOKUP(B988,'INCIDENT-04-23-2026'!E:E,'INCIDENT-04-23-2026'!F:F,"")</f>
        <v/>
      </c>
      <c r="BA988" s="105" t="str">
        <f>_xlfn.XLOOKUP(B988,'[6]Eneo 17H'!$C:$C,'[6]Eneo 17H'!$I:$I,"")</f>
        <v/>
      </c>
      <c r="BB988" s="105" t="str">
        <f>_xlfn.XLOOKUP(B988,[8]ALL!$B:$B,[8]ALL!$M:$M,"")</f>
        <v/>
      </c>
      <c r="BC988" s="105" t="str">
        <f>_xlfn.XLOOKUP(B988,'[6]Eneo 17H'!$C:$C,'[6]Eneo 17H'!$I:$I,"")</f>
        <v/>
      </c>
      <c r="BD988" s="105" t="str">
        <f>_xlfn.XLOOKUP(B988,'[7]Eneo 12H'!$C:$C,'[7]Eneo 12H'!$I:$I,"")</f>
        <v/>
      </c>
      <c r="BE988" s="105" t="s">
        <v>5423</v>
      </c>
    </row>
    <row r="989" spans="1:57" hidden="1" x14ac:dyDescent="0.3">
      <c r="A989" s="3" t="s">
        <v>3477</v>
      </c>
      <c r="B989" s="21" t="s">
        <v>3478</v>
      </c>
      <c r="C989" s="3" t="str">
        <f>_xlfn.XLOOKUP(B989,'[1]daily break down'!$D:$D,'[1]daily break down'!$E:$E,"")</f>
        <v>LITTORAL</v>
      </c>
      <c r="D989" s="3" t="s">
        <v>11</v>
      </c>
      <c r="E989" s="3" t="s">
        <v>96</v>
      </c>
      <c r="F989" s="3" t="s">
        <v>31</v>
      </c>
      <c r="G989" s="3" t="s">
        <v>3479</v>
      </c>
      <c r="H989" s="26" t="str">
        <f>_xlfn.XLOOKUP(B989,[2]CALCULATION!$B:$B,[2]CALCULATION!$H:$H,"")</f>
        <v>NOKIA</v>
      </c>
      <c r="I989" s="23">
        <v>0</v>
      </c>
      <c r="J989" s="23">
        <v>0</v>
      </c>
      <c r="K989" s="23">
        <v>2.8785816404277024E-2</v>
      </c>
      <c r="L989" s="23">
        <v>0</v>
      </c>
      <c r="M989" s="23">
        <v>0</v>
      </c>
      <c r="N989" s="23">
        <v>0</v>
      </c>
      <c r="O989" s="23">
        <v>0</v>
      </c>
      <c r="P989" s="103" t="s">
        <v>6554</v>
      </c>
      <c r="Q989" s="36" t="s">
        <v>5796</v>
      </c>
      <c r="R989" s="36"/>
      <c r="S989" s="35" t="str" cm="1">
        <f t="array" ref="S989">IFERROR(_xlfn.IFS(
U989="MPR ISSUE","PDH",
U989="BSS Hardware Issue","BSS",
U989="Sites strategiques, MLL, Pylone, etc.","ENVTECH",
U989="AKTIVCO DEFAUT GE &amp; POWER Cabinet","AKTIVCO",
U989="AKTIVCO Coupure ENEO &amp; Baisse de tension","AKTIVCO GRID ONLY",
U989="Coupure ENEO &amp; Baisse de tension","IHS GRID ONLY",
U989="Defaut GE &amp; POWER Cabinet","IHS",
U989="Sharing","Partners",
U989="Sites strategiques &amp; DataCenter","SST &amp; DC",
U989="Exclu","Exclu",
U989="SAT","SAT",
U989="SPARE-ISSUE","SPARE-ISSUE",
U989="Fiber CAmtel","TRANS_FO_CAMTEL",
U989="Fiber AOF","Fiber AOF",
U989="Projet OCM (HUAWEI)","TRAVAUX-HUAWEI",
U989="Projet OCM (NOKIA)","TRAVAUX-NOKIA",
U989="ACCESS-ISSUE","ACCESS-ISSUE",
U989="Projet OCM (ZTE, NOKIA, autres projets)","TRAVAUX OCM",
U989="No root CAuse","No root cause",
U989="ODU HS","PDH",
U989="IP &amp; VLAN","PDH",
U989="Warehouse HUAWEI","SPARE-ISSUE",
U989="SPARE-HS","SPARE-ISSUE",
U989="Power Telco","BSS",U989="no impacts","no impacts"
),"")</f>
        <v/>
      </c>
      <c r="T989" s="35" t="str" cm="1">
        <f t="array" ref="T989">IFERROR(_xlfn.IFS(
U989="MPR ISSUE","TX ISSUE",
U989="BSS Hardware Issue","RAN ISSUE",
U989="Sites strategiques, MLL, Pylone, etc.","ENVTECH",
U989="AKTIVCO DEFAUT GE &amp; POWER Cabinet","POWER ISSUE",
U989="AKTIVCO Coupure ENEO &amp; Baisse de tension","POWER ISSUE",
U989="Coupure ENEO &amp; Baisse de tension","POWER ISSUE",
U989="Defaut GE &amp; POWER Cabinet","POWER ISSUE",
U989="Sharing","POWER ISSUE",
U989="Sites strategiques &amp; DataCenter","POWER ISSUE",
U989="Exclu","Exclu",
U989="SAT","TX ISSUE",
U989="SPARE-ISSUE","SPARE-ISSUE",
U989="Fiber CAmtel","TX ISSUE",
U989="Fiber AOF","TX ISSUE",
U989="Projet OCM (HUAWEI)","TRAVAUX-HUAWEI",
U989="Projet OCM (NOKIA)","TRAVAUX -NOKIA",
U989="ACCESS-ISSUE","ACCESS-ISSUE",
U989="Projet OCM (ZTE, NOKIA, autres projets)","TRAVAUX OCM",
U989="No root CAuse","No root cause",
U989="ODU HS","TX ISSUE",
U989="IP &amp; VLAN","TX ISSUE",
U989="Warehouse HUAWEI","SPARE-ISSUE",
U989="SPARE-HS","SPARE-ISSUE",
U989="Power Telco","RAN ISSUE",U989="no impacts","no impacts"
),"")</f>
        <v/>
      </c>
      <c r="U989" s="28"/>
      <c r="V989" s="35" t="str" cm="1">
        <f t="array" ref="V989">IFERROR(_xlfn.IFS(
U989="MPR ISSUE","ACTIVE",
U989="BSS Hardware Issue","ACTIVE",
U989="Sites strategiques, MLL, Pylone, etc.","PASSIVE",
U989="AKTIVCO DEFAUT GE &amp; POWER Cabinet","PASSIVE",
U989="AKTIVCO Coupure ENEO &amp; Baisse de tension","PASSIVE",
U989="Coupure ENEO &amp; Baisse de tension","PASSIVE",
U989="Defaut GE &amp; POWER Cabinet","PASSIVE",
U989="Sharing","PASSIVE",
U989="Sites strategiques &amp; DataCenter","PASSIVE",
U989="Exclu","Exclu",
U989="SAT","ACTIVE",
U989="SPARE-ISSUE","SPARE-ISSUE",
U989="Fiber CAmtel","ACTIVE",
U989="Fiber AOF","ACTIVE",
U989="Projet OCM (HUAWEI)","PLANNED WORKS",
U989="Projet OCM (NOKIA)","PLANNED WORKS",
U989="ACCESS-ISSUE","ACCESS-ISSUE",
U989="Projet OCM (ZTE, NOKIA, autres projets)","PLANNED WORKS",
U989="No root CAuse","No root cause",
U989="ODU HS","ACTIVE",
U989="IP &amp; VLAN","ACTIVE",
U989="Warehouse HUAWEI","SPARE-ISSUE",
U989="SPARE-HS","SPARE-ISSUE",
U989="Power Telco","ACTIVE",U989="no impacts","no impacts"
),"")</f>
        <v/>
      </c>
      <c r="W989" s="102"/>
      <c r="X989" s="102"/>
      <c r="Y989" s="102"/>
      <c r="Z989" s="102"/>
      <c r="AA989" s="102"/>
      <c r="AB989" s="104" t="s">
        <v>5423</v>
      </c>
      <c r="AC989" s="9"/>
      <c r="AD989" s="9"/>
      <c r="AE989" s="7" t="s">
        <v>5423</v>
      </c>
      <c r="AF989" s="6"/>
      <c r="AG989" s="7"/>
      <c r="AH989" s="3" t="s">
        <v>5423</v>
      </c>
      <c r="AI989" s="18" t="s">
        <v>5423</v>
      </c>
      <c r="AJ989" s="18" t="s">
        <v>5423</v>
      </c>
      <c r="AK989" s="18" t="s">
        <v>5423</v>
      </c>
      <c r="AL989" s="18" t="s">
        <v>5423</v>
      </c>
      <c r="AM989" s="18" t="s">
        <v>5423</v>
      </c>
      <c r="AN989" s="18" t="s">
        <v>5423</v>
      </c>
      <c r="AO989" s="18" t="s">
        <v>5423</v>
      </c>
      <c r="AP989" s="18" t="s">
        <v>5423</v>
      </c>
      <c r="AQ989" s="18" t="s">
        <v>5423</v>
      </c>
      <c r="AR989" s="18" t="s">
        <v>5423</v>
      </c>
      <c r="AS989" s="18" t="s">
        <v>5423</v>
      </c>
      <c r="AT989" s="18" t="s">
        <v>5423</v>
      </c>
      <c r="AU989" s="9" t="s">
        <v>5423</v>
      </c>
      <c r="AV989" s="14"/>
      <c r="AW989" s="14" t="s">
        <v>5423</v>
      </c>
      <c r="AX989" s="14" t="str">
        <f>_xlfn.XLOOKUP(B989,'[4]cell downs 18042026 17h'!$B:$B,'[4]cell downs 18042026 17h'!$B:$B,"")</f>
        <v/>
      </c>
      <c r="AY989" s="14" t="str">
        <f>_xlfn.XLOOKUP(B989,'[5]Cells Huawei 19042026 15h'!$B:$B,'[5]Cells Huawei 19042026 15h'!$B:$B,"")</f>
        <v/>
      </c>
      <c r="AZ989" s="105" t="str">
        <f>_xlfn.XLOOKUP(B989,'INCIDENT-04-23-2026'!E:E,'INCIDENT-04-23-2026'!F:F,"")</f>
        <v/>
      </c>
      <c r="BA989" s="105" t="str">
        <f>_xlfn.XLOOKUP(B989,'[6]Eneo 17H'!$C:$C,'[6]Eneo 17H'!$I:$I,"")</f>
        <v/>
      </c>
      <c r="BB989" s="105" t="str">
        <f>_xlfn.XLOOKUP(B989,[8]ALL!$B:$B,[8]ALL!$M:$M,"")</f>
        <v/>
      </c>
      <c r="BC989" s="105" t="str">
        <f>_xlfn.XLOOKUP(B989,'[6]Eneo 17H'!$C:$C,'[6]Eneo 17H'!$I:$I,"")</f>
        <v/>
      </c>
      <c r="BD989" s="105" t="str">
        <f>_xlfn.XLOOKUP(B989,'[7]Eneo 12H'!$C:$C,'[7]Eneo 12H'!$I:$I,"")</f>
        <v/>
      </c>
      <c r="BE989" s="105" t="s">
        <v>5423</v>
      </c>
    </row>
    <row r="990" spans="1:57" hidden="1" x14ac:dyDescent="0.3">
      <c r="A990" s="1" t="s">
        <v>1450</v>
      </c>
      <c r="B990" s="8" t="s">
        <v>1451</v>
      </c>
      <c r="C990" s="3" t="str">
        <f>_xlfn.XLOOKUP(B990,'[1]daily break down'!$D:$D,'[1]daily break down'!$E:$E,"")</f>
        <v>Douala</v>
      </c>
      <c r="D990" s="1" t="s">
        <v>21</v>
      </c>
      <c r="E990" s="1" t="s">
        <v>30</v>
      </c>
      <c r="F990" s="3" t="s">
        <v>31</v>
      </c>
      <c r="G990" s="1" t="s">
        <v>32</v>
      </c>
      <c r="H990" s="27" t="str">
        <f>_xlfn.XLOOKUP(B990,[2]CALCULATION!$B:$B,[2]CALCULATION!$H:$H,"")</f>
        <v>ZTE</v>
      </c>
      <c r="I990" s="23">
        <v>33.125144464134372</v>
      </c>
      <c r="J990" s="23">
        <v>0</v>
      </c>
      <c r="K990" s="23">
        <v>2.7501690765424511E-2</v>
      </c>
      <c r="L990" s="23">
        <v>7.967963918923159</v>
      </c>
      <c r="M990" s="23">
        <v>0</v>
      </c>
      <c r="N990" s="23">
        <v>0</v>
      </c>
      <c r="O990" s="23">
        <v>0</v>
      </c>
      <c r="P990" s="103" t="s">
        <v>6554</v>
      </c>
      <c r="Q990" s="36" t="s">
        <v>5796</v>
      </c>
      <c r="R990" s="36"/>
      <c r="S990" s="35" t="str" cm="1">
        <f t="array" ref="S990">IFERROR(_xlfn.IFS(
U990="MPR ISSUE","PDH",
U990="BSS Hardware Issue","BSS",
U990="Sites strategiques, MLL, Pylone, etc.","ENVTECH",
U990="AKTIVCO DEFAUT GE &amp; POWER Cabinet","AKTIVCO",
U990="AKTIVCO Coupure ENEO &amp; Baisse de tension","AKTIVCO GRID ONLY",
U990="Coupure ENEO &amp; Baisse de tension","IHS GRID ONLY",
U990="Defaut GE &amp; POWER Cabinet","IHS",
U990="Sharing","Partners",
U990="Sites strategiques &amp; DataCenter","SST &amp; DC",
U990="Exclu","Exclu",
U990="SAT","SAT",
U990="SPARE-ISSUE","SPARE-ISSUE",
U990="Fiber CAmtel","TRANS_FO_CAMTEL",
U990="Fiber AOF","Fiber AOF",
U990="Projet OCM (HUAWEI)","TRAVAUX-HUAWEI",
U990="Projet OCM (NOKIA)","TRAVAUX-NOKIA",
U990="ACCESS-ISSUE","ACCESS-ISSUE",
U990="Projet OCM (ZTE, NOKIA, autres projets)","TRAVAUX OCM",
U990="No root CAuse","No root cause",
U990="ODU HS","PDH",
U990="IP &amp; VLAN","PDH",
U990="Warehouse HUAWEI","SPARE-ISSUE",
U990="SPARE-HS","SPARE-ISSUE",
U990="Power Telco","BSS",U990="no impacts","no impacts"
),"")</f>
        <v/>
      </c>
      <c r="T990" s="35" t="str" cm="1">
        <f t="array" ref="T990">IFERROR(_xlfn.IFS(
U990="MPR ISSUE","TX ISSUE",
U990="BSS Hardware Issue","RAN ISSUE",
U990="Sites strategiques, MLL, Pylone, etc.","ENVTECH",
U990="AKTIVCO DEFAUT GE &amp; POWER Cabinet","POWER ISSUE",
U990="AKTIVCO Coupure ENEO &amp; Baisse de tension","POWER ISSUE",
U990="Coupure ENEO &amp; Baisse de tension","POWER ISSUE",
U990="Defaut GE &amp; POWER Cabinet","POWER ISSUE",
U990="Sharing","POWER ISSUE",
U990="Sites strategiques &amp; DataCenter","POWER ISSUE",
U990="Exclu","Exclu",
U990="SAT","TX ISSUE",
U990="SPARE-ISSUE","SPARE-ISSUE",
U990="Fiber CAmtel","TX ISSUE",
U990="Fiber AOF","TX ISSUE",
U990="Projet OCM (HUAWEI)","TRAVAUX-HUAWEI",
U990="Projet OCM (NOKIA)","TRAVAUX -NOKIA",
U990="ACCESS-ISSUE","ACCESS-ISSUE",
U990="Projet OCM (ZTE, NOKIA, autres projets)","TRAVAUX OCM",
U990="No root CAuse","No root cause",
U990="ODU HS","TX ISSUE",
U990="IP &amp; VLAN","TX ISSUE",
U990="Warehouse HUAWEI","SPARE-ISSUE",
U990="SPARE-HS","SPARE-ISSUE",
U990="Power Telco","RAN ISSUE",U990="no impacts","no impacts"
),"")</f>
        <v/>
      </c>
      <c r="U990" s="28"/>
      <c r="V990" s="35" t="str" cm="1">
        <f t="array" ref="V990">IFERROR(_xlfn.IFS(
U990="MPR ISSUE","ACTIVE",
U990="BSS Hardware Issue","ACTIVE",
U990="Sites strategiques, MLL, Pylone, etc.","PASSIVE",
U990="AKTIVCO DEFAUT GE &amp; POWER Cabinet","PASSIVE",
U990="AKTIVCO Coupure ENEO &amp; Baisse de tension","PASSIVE",
U990="Coupure ENEO &amp; Baisse de tension","PASSIVE",
U990="Defaut GE &amp; POWER Cabinet","PASSIVE",
U990="Sharing","PASSIVE",
U990="Sites strategiques &amp; DataCenter","PASSIVE",
U990="Exclu","Exclu",
U990="SAT","ACTIVE",
U990="SPARE-ISSUE","SPARE-ISSUE",
U990="Fiber CAmtel","ACTIVE",
U990="Fiber AOF","ACTIVE",
U990="Projet OCM (HUAWEI)","PLANNED WORKS",
U990="Projet OCM (NOKIA)","PLANNED WORKS",
U990="ACCESS-ISSUE","ACCESS-ISSUE",
U990="Projet OCM (ZTE, NOKIA, autres projets)","PLANNED WORKS",
U990="No root CAuse","No root cause",
U990="ODU HS","ACTIVE",
U990="IP &amp; VLAN","ACTIVE",
U990="Warehouse HUAWEI","SPARE-ISSUE",
U990="SPARE-HS","SPARE-ISSUE",
U990="Power Telco","ACTIVE",U990="no impacts","no impacts"
),"")</f>
        <v/>
      </c>
      <c r="W990" s="102"/>
      <c r="X990" s="102"/>
      <c r="Y990" s="102"/>
      <c r="Z990" s="102"/>
      <c r="AA990" s="102"/>
      <c r="AB990" s="104" t="s">
        <v>5423</v>
      </c>
      <c r="AC990" s="9"/>
      <c r="AD990" s="9"/>
      <c r="AE990" s="7" t="s">
        <v>5423</v>
      </c>
      <c r="AF990" s="6"/>
      <c r="AG990" s="7"/>
      <c r="AH990" s="3" t="s">
        <v>5423</v>
      </c>
      <c r="AI990" s="18" t="s">
        <v>5423</v>
      </c>
      <c r="AJ990" s="18" t="s">
        <v>5423</v>
      </c>
      <c r="AK990" s="18" t="s">
        <v>5423</v>
      </c>
      <c r="AL990" s="18" t="s">
        <v>5423</v>
      </c>
      <c r="AM990" s="18" t="s">
        <v>5423</v>
      </c>
      <c r="AN990" s="18" t="s">
        <v>5423</v>
      </c>
      <c r="AO990" s="18" t="s">
        <v>5423</v>
      </c>
      <c r="AP990" s="18" t="s">
        <v>5423</v>
      </c>
      <c r="AQ990" s="18" t="s">
        <v>5423</v>
      </c>
      <c r="AR990" s="18" t="s">
        <v>5423</v>
      </c>
      <c r="AS990" s="18" t="s">
        <v>5423</v>
      </c>
      <c r="AT990" s="18" t="s">
        <v>5423</v>
      </c>
      <c r="AU990" s="9" t="s">
        <v>5423</v>
      </c>
      <c r="AV990" s="14"/>
      <c r="AW990" s="14" t="s">
        <v>5423</v>
      </c>
      <c r="AX990" s="14" t="str">
        <f>_xlfn.XLOOKUP(B990,'[4]cell downs 18042026 17h'!$B:$B,'[4]cell downs 18042026 17h'!$B:$B,"")</f>
        <v/>
      </c>
      <c r="AY990" s="14" t="str">
        <f>_xlfn.XLOOKUP(B990,'[5]Cells Huawei 19042026 15h'!$B:$B,'[5]Cells Huawei 19042026 15h'!$B:$B,"")</f>
        <v/>
      </c>
      <c r="AZ990" s="105" t="str">
        <f>_xlfn.XLOOKUP(B990,'INCIDENT-04-23-2026'!E:E,'INCIDENT-04-23-2026'!F:F,"")</f>
        <v/>
      </c>
      <c r="BA990" s="105" t="str">
        <f>_xlfn.XLOOKUP(B990,'[6]Eneo 17H'!$C:$C,'[6]Eneo 17H'!$I:$I,"")</f>
        <v/>
      </c>
      <c r="BB990" s="105" t="str">
        <f>_xlfn.XLOOKUP(B990,[8]ALL!$B:$B,[8]ALL!$M:$M,"")</f>
        <v/>
      </c>
      <c r="BC990" s="105" t="str">
        <f>_xlfn.XLOOKUP(B990,'[6]Eneo 17H'!$C:$C,'[6]Eneo 17H'!$I:$I,"")</f>
        <v/>
      </c>
      <c r="BD990" s="105" t="str">
        <f>_xlfn.XLOOKUP(B990,'[7]Eneo 12H'!$C:$C,'[7]Eneo 12H'!$I:$I,"")</f>
        <v/>
      </c>
      <c r="BE990" s="105" t="s">
        <v>7256</v>
      </c>
    </row>
    <row r="991" spans="1:57" hidden="1" x14ac:dyDescent="0.3">
      <c r="A991" s="3" t="s">
        <v>3211</v>
      </c>
      <c r="B991" s="21" t="s">
        <v>3212</v>
      </c>
      <c r="C991" s="3" t="str">
        <f>_xlfn.XLOOKUP(B991,'[1]daily break down'!$D:$D,'[1]daily break down'!$E:$E,"")</f>
        <v>Yaounde</v>
      </c>
      <c r="D991" s="3" t="s">
        <v>357</v>
      </c>
      <c r="E991" s="3" t="s">
        <v>89</v>
      </c>
      <c r="F991" s="3" t="s">
        <v>37</v>
      </c>
      <c r="G991" s="3" t="s">
        <v>38</v>
      </c>
      <c r="H991" s="27" t="str">
        <f>_xlfn.XLOOKUP(B991,[2]CALCULATION!$B:$B,[2]CALCULATION!$H:$H,"")</f>
        <v>ZTE</v>
      </c>
      <c r="I991" s="23">
        <v>0</v>
      </c>
      <c r="J991" s="23">
        <v>0</v>
      </c>
      <c r="K991" s="23">
        <v>2.5397151523971342E-2</v>
      </c>
      <c r="L991" s="23">
        <v>0</v>
      </c>
      <c r="M991" s="23">
        <v>0</v>
      </c>
      <c r="N991" s="23">
        <v>0</v>
      </c>
      <c r="O991" s="23">
        <v>2.6110554656667576E-2</v>
      </c>
      <c r="P991" s="103" t="s">
        <v>6554</v>
      </c>
      <c r="Q991" s="36" t="s">
        <v>5796</v>
      </c>
      <c r="R991" s="36"/>
      <c r="S991" s="35" t="str" cm="1">
        <f t="array" ref="S991">IFERROR(_xlfn.IFS(
U991="MPR ISSUE","PDH",
U991="BSS Hardware Issue","BSS",
U991="Sites strategiques, MLL, Pylone, etc.","ENVTECH",
U991="AKTIVCO DEFAUT GE &amp; POWER Cabinet","AKTIVCO",
U991="AKTIVCO Coupure ENEO &amp; Baisse de tension","AKTIVCO GRID ONLY",
U991="Coupure ENEO &amp; Baisse de tension","IHS GRID ONLY",
U991="Defaut GE &amp; POWER Cabinet","IHS",
U991="Sharing","Partners",
U991="Sites strategiques &amp; DataCenter","SST &amp; DC",
U991="Exclu","Exclu",
U991="SAT","SAT",
U991="SPARE-ISSUE","SPARE-ISSUE",
U991="Fiber CAmtel","TRANS_FO_CAMTEL",
U991="Fiber AOF","Fiber AOF",
U991="Projet OCM (HUAWEI)","TRAVAUX-HUAWEI",
U991="Projet OCM (NOKIA)","TRAVAUX-NOKIA",
U991="ACCESS-ISSUE","ACCESS-ISSUE",
U991="Projet OCM (ZTE, NOKIA, autres projets)","TRAVAUX OCM",
U991="No root CAuse","No root cause",
U991="ODU HS","PDH",
U991="IP &amp; VLAN","PDH",
U991="Warehouse HUAWEI","SPARE-ISSUE",
U991="SPARE-HS","SPARE-ISSUE",
U991="Power Telco","BSS",U991="no impacts","no impacts"
),"")</f>
        <v/>
      </c>
      <c r="T991" s="35" t="str" cm="1">
        <f t="array" ref="T991">IFERROR(_xlfn.IFS(
U991="MPR ISSUE","TX ISSUE",
U991="BSS Hardware Issue","RAN ISSUE",
U991="Sites strategiques, MLL, Pylone, etc.","ENVTECH",
U991="AKTIVCO DEFAUT GE &amp; POWER Cabinet","POWER ISSUE",
U991="AKTIVCO Coupure ENEO &amp; Baisse de tension","POWER ISSUE",
U991="Coupure ENEO &amp; Baisse de tension","POWER ISSUE",
U991="Defaut GE &amp; POWER Cabinet","POWER ISSUE",
U991="Sharing","POWER ISSUE",
U991="Sites strategiques &amp; DataCenter","POWER ISSUE",
U991="Exclu","Exclu",
U991="SAT","TX ISSUE",
U991="SPARE-ISSUE","SPARE-ISSUE",
U991="Fiber CAmtel","TX ISSUE",
U991="Fiber AOF","TX ISSUE",
U991="Projet OCM (HUAWEI)","TRAVAUX-HUAWEI",
U991="Projet OCM (NOKIA)","TRAVAUX -NOKIA",
U991="ACCESS-ISSUE","ACCESS-ISSUE",
U991="Projet OCM (ZTE, NOKIA, autres projets)","TRAVAUX OCM",
U991="No root CAuse","No root cause",
U991="ODU HS","TX ISSUE",
U991="IP &amp; VLAN","TX ISSUE",
U991="Warehouse HUAWEI","SPARE-ISSUE",
U991="SPARE-HS","SPARE-ISSUE",
U991="Power Telco","RAN ISSUE",U991="no impacts","no impacts"
),"")</f>
        <v/>
      </c>
      <c r="U991" s="28"/>
      <c r="V991" s="35" t="str" cm="1">
        <f t="array" ref="V991">IFERROR(_xlfn.IFS(
U991="MPR ISSUE","ACTIVE",
U991="BSS Hardware Issue","ACTIVE",
U991="Sites strategiques, MLL, Pylone, etc.","PASSIVE",
U991="AKTIVCO DEFAUT GE &amp; POWER Cabinet","PASSIVE",
U991="AKTIVCO Coupure ENEO &amp; Baisse de tension","PASSIVE",
U991="Coupure ENEO &amp; Baisse de tension","PASSIVE",
U991="Defaut GE &amp; POWER Cabinet","PASSIVE",
U991="Sharing","PASSIVE",
U991="Sites strategiques &amp; DataCenter","PASSIVE",
U991="Exclu","Exclu",
U991="SAT","ACTIVE",
U991="SPARE-ISSUE","SPARE-ISSUE",
U991="Fiber CAmtel","ACTIVE",
U991="Fiber AOF","ACTIVE",
U991="Projet OCM (HUAWEI)","PLANNED WORKS",
U991="Projet OCM (NOKIA)","PLANNED WORKS",
U991="ACCESS-ISSUE","ACCESS-ISSUE",
U991="Projet OCM (ZTE, NOKIA, autres projets)","PLANNED WORKS",
U991="No root CAuse","No root cause",
U991="ODU HS","ACTIVE",
U991="IP &amp; VLAN","ACTIVE",
U991="Warehouse HUAWEI","SPARE-ISSUE",
U991="SPARE-HS","SPARE-ISSUE",
U991="Power Telco","ACTIVE",U991="no impacts","no impacts"
),"")</f>
        <v/>
      </c>
      <c r="W991" s="102"/>
      <c r="X991" s="102"/>
      <c r="Y991" s="102"/>
      <c r="Z991" s="102"/>
      <c r="AA991" s="102"/>
      <c r="AB991" s="104" t="s">
        <v>5423</v>
      </c>
      <c r="AC991" s="9"/>
      <c r="AD991" s="9"/>
      <c r="AE991" s="7" t="s">
        <v>5423</v>
      </c>
      <c r="AF991" s="6"/>
      <c r="AG991" s="7"/>
      <c r="AH991" s="3" t="s">
        <v>5423</v>
      </c>
      <c r="AI991" s="18" t="s">
        <v>5423</v>
      </c>
      <c r="AJ991" s="18" t="s">
        <v>5423</v>
      </c>
      <c r="AK991" s="18" t="s">
        <v>5423</v>
      </c>
      <c r="AL991" s="18" t="s">
        <v>5423</v>
      </c>
      <c r="AM991" s="18" t="s">
        <v>5423</v>
      </c>
      <c r="AN991" s="18" t="s">
        <v>5423</v>
      </c>
      <c r="AO991" s="18" t="s">
        <v>5423</v>
      </c>
      <c r="AP991" s="18" t="s">
        <v>5423</v>
      </c>
      <c r="AQ991" s="18" t="s">
        <v>5423</v>
      </c>
      <c r="AR991" s="18" t="s">
        <v>5423</v>
      </c>
      <c r="AS991" s="18" t="s">
        <v>5423</v>
      </c>
      <c r="AT991" s="18" t="s">
        <v>5423</v>
      </c>
      <c r="AU991" s="9" t="s">
        <v>5423</v>
      </c>
      <c r="AV991" s="14"/>
      <c r="AW991" s="14" t="s">
        <v>5423</v>
      </c>
      <c r="AX991" s="14" t="str">
        <f>_xlfn.XLOOKUP(B991,'[4]cell downs 18042026 17h'!$B:$B,'[4]cell downs 18042026 17h'!$B:$B,"")</f>
        <v/>
      </c>
      <c r="AY991" s="14" t="str">
        <f>_xlfn.XLOOKUP(B991,'[5]Cells Huawei 19042026 15h'!$B:$B,'[5]Cells Huawei 19042026 15h'!$B:$B,"")</f>
        <v/>
      </c>
      <c r="AZ991" s="105" t="str">
        <f>_xlfn.XLOOKUP(B991,'INCIDENT-04-23-2026'!E:E,'INCIDENT-04-23-2026'!F:F,"")</f>
        <v/>
      </c>
      <c r="BA991" s="105" t="str">
        <f>_xlfn.XLOOKUP(B991,'[6]Eneo 17H'!$C:$C,'[6]Eneo 17H'!$I:$I,"")</f>
        <v/>
      </c>
      <c r="BB991" s="105" t="str">
        <f>_xlfn.XLOOKUP(B991,[8]ALL!$B:$B,[8]ALL!$M:$M,"")</f>
        <v/>
      </c>
      <c r="BC991" s="105" t="str">
        <f>_xlfn.XLOOKUP(B991,'[6]Eneo 17H'!$C:$C,'[6]Eneo 17H'!$I:$I,"")</f>
        <v/>
      </c>
      <c r="BD991" s="105" t="str">
        <f>_xlfn.XLOOKUP(B991,'[7]Eneo 12H'!$C:$C,'[7]Eneo 12H'!$I:$I,"")</f>
        <v/>
      </c>
      <c r="BE991" s="105" t="s">
        <v>5423</v>
      </c>
    </row>
    <row r="992" spans="1:57" hidden="1" x14ac:dyDescent="0.3">
      <c r="A992" s="1" t="s">
        <v>2364</v>
      </c>
      <c r="B992" s="8" t="s">
        <v>2365</v>
      </c>
      <c r="C992" s="3" t="str">
        <f>_xlfn.XLOOKUP(B992,'[1]daily break down'!$D:$D,'[1]daily break down'!$E:$E,"")</f>
        <v>Yaounde</v>
      </c>
      <c r="D992" s="1" t="s">
        <v>21</v>
      </c>
      <c r="E992" s="1" t="s">
        <v>36</v>
      </c>
      <c r="F992" s="3" t="s">
        <v>37</v>
      </c>
      <c r="G992" s="1" t="s">
        <v>38</v>
      </c>
      <c r="H992" s="27" t="str">
        <f>_xlfn.XLOOKUP(B992,[2]CALCULATION!$B:$B,[2]CALCULATION!$H:$H,"")</f>
        <v>ZTE</v>
      </c>
      <c r="I992" s="23">
        <v>0</v>
      </c>
      <c r="J992" s="23">
        <v>9.3099108816805769E-3</v>
      </c>
      <c r="K992" s="23">
        <v>1.6408272052003906E-2</v>
      </c>
      <c r="L992" s="23">
        <v>0</v>
      </c>
      <c r="M992" s="23">
        <v>0</v>
      </c>
      <c r="N992" s="23">
        <v>0</v>
      </c>
      <c r="O992" s="23">
        <v>8.9635179906002005</v>
      </c>
      <c r="P992" s="103" t="s">
        <v>6555</v>
      </c>
      <c r="Q992" s="36" t="s">
        <v>5796</v>
      </c>
      <c r="R992" s="36"/>
      <c r="S992" s="35" t="str" cm="1">
        <f t="array" ref="S992">IFERROR(_xlfn.IFS(
U992="MPR ISSUE","PDH",
U992="BSS Hardware Issue","BSS",
U992="Sites strategiques, MLL, Pylone, etc.","ENVTECH",
U992="AKTIVCO DEFAUT GE &amp; POWER Cabinet","AKTIVCO",
U992="AKTIVCO Coupure ENEO &amp; Baisse de tension","AKTIVCO GRID ONLY",
U992="Coupure ENEO &amp; Baisse de tension","IHS GRID ONLY",
U992="Defaut GE &amp; POWER Cabinet","IHS",
U992="Sharing","Partners",
U992="Sites strategiques &amp; DataCenter","SST &amp; DC",
U992="Exclu","Exclu",
U992="SAT","SAT",
U992="SPARE-ISSUE","SPARE-ISSUE",
U992="Fiber CAmtel","TRANS_FO_CAMTEL",
U992="Fiber AOF","Fiber AOF",
U992="Projet OCM (HUAWEI)","TRAVAUX-HUAWEI",
U992="Projet OCM (NOKIA)","TRAVAUX-NOKIA",
U992="ACCESS-ISSUE","ACCESS-ISSUE",
U992="Projet OCM (ZTE, NOKIA, autres projets)","TRAVAUX OCM",
U992="No root CAuse","No root cause",
U992="ODU HS","PDH",
U992="IP &amp; VLAN","PDH",
U992="Warehouse HUAWEI","SPARE-ISSUE",
U992="SPARE-HS","SPARE-ISSUE",
U992="Power Telco","BSS",U992="no impacts","no impacts"
),"")</f>
        <v/>
      </c>
      <c r="T992" s="35" t="str" cm="1">
        <f t="array" ref="T992">IFERROR(_xlfn.IFS(
U992="MPR ISSUE","TX ISSUE",
U992="BSS Hardware Issue","RAN ISSUE",
U992="Sites strategiques, MLL, Pylone, etc.","ENVTECH",
U992="AKTIVCO DEFAUT GE &amp; POWER Cabinet","POWER ISSUE",
U992="AKTIVCO Coupure ENEO &amp; Baisse de tension","POWER ISSUE",
U992="Coupure ENEO &amp; Baisse de tension","POWER ISSUE",
U992="Defaut GE &amp; POWER Cabinet","POWER ISSUE",
U992="Sharing","POWER ISSUE",
U992="Sites strategiques &amp; DataCenter","POWER ISSUE",
U992="Exclu","Exclu",
U992="SAT","TX ISSUE",
U992="SPARE-ISSUE","SPARE-ISSUE",
U992="Fiber CAmtel","TX ISSUE",
U992="Fiber AOF","TX ISSUE",
U992="Projet OCM (HUAWEI)","TRAVAUX-HUAWEI",
U992="Projet OCM (NOKIA)","TRAVAUX -NOKIA",
U992="ACCESS-ISSUE","ACCESS-ISSUE",
U992="Projet OCM (ZTE, NOKIA, autres projets)","TRAVAUX OCM",
U992="No root CAuse","No root cause",
U992="ODU HS","TX ISSUE",
U992="IP &amp; VLAN","TX ISSUE",
U992="Warehouse HUAWEI","SPARE-ISSUE",
U992="SPARE-HS","SPARE-ISSUE",
U992="Power Telco","RAN ISSUE",U992="no impacts","no impacts"
),"")</f>
        <v/>
      </c>
      <c r="U992" s="28"/>
      <c r="V992" s="35" t="str" cm="1">
        <f t="array" ref="V992">IFERROR(_xlfn.IFS(
U992="MPR ISSUE","ACTIVE",
U992="BSS Hardware Issue","ACTIVE",
U992="Sites strategiques, MLL, Pylone, etc.","PASSIVE",
U992="AKTIVCO DEFAUT GE &amp; POWER Cabinet","PASSIVE",
U992="AKTIVCO Coupure ENEO &amp; Baisse de tension","PASSIVE",
U992="Coupure ENEO &amp; Baisse de tension","PASSIVE",
U992="Defaut GE &amp; POWER Cabinet","PASSIVE",
U992="Sharing","PASSIVE",
U992="Sites strategiques &amp; DataCenter","PASSIVE",
U992="Exclu","Exclu",
U992="SAT","ACTIVE",
U992="SPARE-ISSUE","SPARE-ISSUE",
U992="Fiber CAmtel","ACTIVE",
U992="Fiber AOF","ACTIVE",
U992="Projet OCM (HUAWEI)","PLANNED WORKS",
U992="Projet OCM (NOKIA)","PLANNED WORKS",
U992="ACCESS-ISSUE","ACCESS-ISSUE",
U992="Projet OCM (ZTE, NOKIA, autres projets)","PLANNED WORKS",
U992="No root CAuse","No root cause",
U992="ODU HS","ACTIVE",
U992="IP &amp; VLAN","ACTIVE",
U992="Warehouse HUAWEI","SPARE-ISSUE",
U992="SPARE-HS","SPARE-ISSUE",
U992="Power Telco","ACTIVE",U992="no impacts","no impacts"
),"")</f>
        <v/>
      </c>
      <c r="W992" s="102"/>
      <c r="X992" s="102"/>
      <c r="Y992" s="102" t="str">
        <f>_xlfn.XLOOKUP(B987,[9]ALL!$B:$B,[9]ALL!$N:$N,"")</f>
        <v/>
      </c>
      <c r="Z992" s="104" t="str">
        <f>_xlfn.XLOOKUP(B987,[9]ALL!$B:$B,[9]ALL!$P:$P,"")</f>
        <v/>
      </c>
      <c r="AA992" s="102"/>
      <c r="AB992" s="104" t="s">
        <v>7458</v>
      </c>
      <c r="AC992" s="9"/>
      <c r="AD992" s="9"/>
      <c r="AE992" s="7" t="s">
        <v>6838</v>
      </c>
      <c r="AF992" s="6"/>
      <c r="AG992" s="7"/>
      <c r="AH992" s="3" t="s">
        <v>5423</v>
      </c>
      <c r="AI992" s="18" t="s">
        <v>5423</v>
      </c>
      <c r="AJ992" s="18" t="s">
        <v>5423</v>
      </c>
      <c r="AK992" s="18" t="s">
        <v>5423</v>
      </c>
      <c r="AL992" s="18" t="s">
        <v>5423</v>
      </c>
      <c r="AM992" s="18" t="s">
        <v>5423</v>
      </c>
      <c r="AN992" s="18" t="s">
        <v>5423</v>
      </c>
      <c r="AO992" s="18" t="s">
        <v>5423</v>
      </c>
      <c r="AP992" s="18" t="s">
        <v>5423</v>
      </c>
      <c r="AQ992" s="18" t="s">
        <v>5423</v>
      </c>
      <c r="AR992" s="18" t="s">
        <v>5423</v>
      </c>
      <c r="AS992" s="18" t="s">
        <v>5423</v>
      </c>
      <c r="AT992" s="18" t="s">
        <v>5423</v>
      </c>
      <c r="AU992" s="9" t="s">
        <v>6180</v>
      </c>
      <c r="AV992" s="14"/>
      <c r="AW992" s="14" t="s">
        <v>5423</v>
      </c>
      <c r="AX992" s="14" t="str">
        <f>_xlfn.XLOOKUP(B992,'[4]cell downs 18042026 17h'!$B:$B,'[4]cell downs 18042026 17h'!$B:$B,"")</f>
        <v/>
      </c>
      <c r="AY992" s="14" t="str">
        <f>_xlfn.XLOOKUP(B992,'[5]Cells Huawei 19042026 15h'!$B:$B,'[5]Cells Huawei 19042026 15h'!$B:$B,"")</f>
        <v/>
      </c>
      <c r="AZ992" s="105" t="str">
        <f>_xlfn.XLOOKUP(B992,'INCIDENT-04-23-2026'!E:E,'INCIDENT-04-23-2026'!F:F,"")</f>
        <v/>
      </c>
      <c r="BA992" s="105" t="str">
        <f>_xlfn.XLOOKUP(B992,'[6]Eneo 17H'!$C:$C,'[6]Eneo 17H'!$I:$I,"")</f>
        <v/>
      </c>
      <c r="BB992" s="105" t="str">
        <f>_xlfn.XLOOKUP(B992,[8]ALL!$B:$B,[8]ALL!$M:$M,"")</f>
        <v>23.04.26: Camusat: unknow / Our FME is managing the point with the security guard - Escalated to L2</v>
      </c>
      <c r="BC992" s="105" t="str">
        <f>_xlfn.XLOOKUP(B992,'[6]Eneo 17H'!$C:$C,'[6]Eneo 17H'!$I:$I,"")</f>
        <v/>
      </c>
      <c r="BD992" s="105" t="str">
        <f>_xlfn.XLOOKUP(B992,'[7]Eneo 12H'!$C:$C,'[7]Eneo 12H'!$I:$I,"")</f>
        <v/>
      </c>
      <c r="BE992" s="105" t="s">
        <v>5423</v>
      </c>
    </row>
    <row r="993" spans="1:57" hidden="1" x14ac:dyDescent="0.3">
      <c r="A993" s="3" t="s">
        <v>3733</v>
      </c>
      <c r="B993" s="21" t="s">
        <v>3734</v>
      </c>
      <c r="C993" s="3" t="str">
        <f>_xlfn.XLOOKUP(B993,'[1]daily break down'!$D:$D,'[1]daily break down'!$E:$E,"")</f>
        <v>Douala</v>
      </c>
      <c r="D993" s="3" t="s">
        <v>357</v>
      </c>
      <c r="E993" s="3" t="s">
        <v>5414</v>
      </c>
      <c r="F993" s="3" t="s">
        <v>31</v>
      </c>
      <c r="G993" s="3" t="s">
        <v>32</v>
      </c>
      <c r="H993" s="27" t="str">
        <f>_xlfn.XLOOKUP(B993,[2]CALCULATION!$B:$B,[2]CALCULATION!$H:$H,"")</f>
        <v>ZTE</v>
      </c>
      <c r="I993" s="23">
        <v>0</v>
      </c>
      <c r="J993" s="23">
        <v>0</v>
      </c>
      <c r="K993" s="23">
        <v>1.0183829719233059E-2</v>
      </c>
      <c r="L993" s="23">
        <v>0</v>
      </c>
      <c r="M993" s="23">
        <v>0</v>
      </c>
      <c r="N993" s="23">
        <v>0</v>
      </c>
      <c r="O993" s="23">
        <v>0</v>
      </c>
      <c r="P993" s="103" t="s">
        <v>6554</v>
      </c>
      <c r="Q993" s="36" t="s">
        <v>5796</v>
      </c>
      <c r="R993" s="36"/>
      <c r="S993" s="35" t="str" cm="1">
        <f t="array" ref="S993">IFERROR(_xlfn.IFS(
U993="MPR ISSUE","PDH",
U993="BSS Hardware Issue","BSS",
U993="Sites strategiques, MLL, Pylone, etc.","ENVTECH",
U993="AKTIVCO DEFAUT GE &amp; POWER Cabinet","AKTIVCO",
U993="AKTIVCO Coupure ENEO &amp; Baisse de tension","AKTIVCO GRID ONLY",
U993="Coupure ENEO &amp; Baisse de tension","IHS GRID ONLY",
U993="Defaut GE &amp; POWER Cabinet","IHS",
U993="Sharing","Partners",
U993="Sites strategiques &amp; DataCenter","SST &amp; DC",
U993="Exclu","Exclu",
U993="SAT","SAT",
U993="SPARE-ISSUE","SPARE-ISSUE",
U993="Fiber CAmtel","TRANS_FO_CAMTEL",
U993="Fiber AOF","Fiber AOF",
U993="Projet OCM (HUAWEI)","TRAVAUX-HUAWEI",
U993="Projet OCM (NOKIA)","TRAVAUX-NOKIA",
U993="ACCESS-ISSUE","ACCESS-ISSUE",
U993="Projet OCM (ZTE, NOKIA, autres projets)","TRAVAUX OCM",
U993="No root CAuse","No root cause",
U993="ODU HS","PDH",
U993="IP &amp; VLAN","PDH",
U993="Warehouse HUAWEI","SPARE-ISSUE",
U993="SPARE-HS","SPARE-ISSUE",
U993="Power Telco","BSS",U993="no impacts","no impacts"
),"")</f>
        <v/>
      </c>
      <c r="T993" s="35" t="str" cm="1">
        <f t="array" ref="T993">IFERROR(_xlfn.IFS(
U993="MPR ISSUE","TX ISSUE",
U993="BSS Hardware Issue","RAN ISSUE",
U993="Sites strategiques, MLL, Pylone, etc.","ENVTECH",
U993="AKTIVCO DEFAUT GE &amp; POWER Cabinet","POWER ISSUE",
U993="AKTIVCO Coupure ENEO &amp; Baisse de tension","POWER ISSUE",
U993="Coupure ENEO &amp; Baisse de tension","POWER ISSUE",
U993="Defaut GE &amp; POWER Cabinet","POWER ISSUE",
U993="Sharing","POWER ISSUE",
U993="Sites strategiques &amp; DataCenter","POWER ISSUE",
U993="Exclu","Exclu",
U993="SAT","TX ISSUE",
U993="SPARE-ISSUE","SPARE-ISSUE",
U993="Fiber CAmtel","TX ISSUE",
U993="Fiber AOF","TX ISSUE",
U993="Projet OCM (HUAWEI)","TRAVAUX-HUAWEI",
U993="Projet OCM (NOKIA)","TRAVAUX -NOKIA",
U993="ACCESS-ISSUE","ACCESS-ISSUE",
U993="Projet OCM (ZTE, NOKIA, autres projets)","TRAVAUX OCM",
U993="No root CAuse","No root cause",
U993="ODU HS","TX ISSUE",
U993="IP &amp; VLAN","TX ISSUE",
U993="Warehouse HUAWEI","SPARE-ISSUE",
U993="SPARE-HS","SPARE-ISSUE",
U993="Power Telco","RAN ISSUE",U993="no impacts","no impacts"
),"")</f>
        <v/>
      </c>
      <c r="U993" s="28"/>
      <c r="V993" s="35" t="str" cm="1">
        <f t="array" ref="V993">IFERROR(_xlfn.IFS(
U993="MPR ISSUE","ACTIVE",
U993="BSS Hardware Issue","ACTIVE",
U993="Sites strategiques, MLL, Pylone, etc.","PASSIVE",
U993="AKTIVCO DEFAUT GE &amp; POWER Cabinet","PASSIVE",
U993="AKTIVCO Coupure ENEO &amp; Baisse de tension","PASSIVE",
U993="Coupure ENEO &amp; Baisse de tension","PASSIVE",
U993="Defaut GE &amp; POWER Cabinet","PASSIVE",
U993="Sharing","PASSIVE",
U993="Sites strategiques &amp; DataCenter","PASSIVE",
U993="Exclu","Exclu",
U993="SAT","ACTIVE",
U993="SPARE-ISSUE","SPARE-ISSUE",
U993="Fiber CAmtel","ACTIVE",
U993="Fiber AOF","ACTIVE",
U993="Projet OCM (HUAWEI)","PLANNED WORKS",
U993="Projet OCM (NOKIA)","PLANNED WORKS",
U993="ACCESS-ISSUE","ACCESS-ISSUE",
U993="Projet OCM (ZTE, NOKIA, autres projets)","PLANNED WORKS",
U993="No root CAuse","No root cause",
U993="ODU HS","ACTIVE",
U993="IP &amp; VLAN","ACTIVE",
U993="Warehouse HUAWEI","SPARE-ISSUE",
U993="SPARE-HS","SPARE-ISSUE",
U993="Power Telco","ACTIVE",U993="no impacts","no impacts"
),"")</f>
        <v/>
      </c>
      <c r="W993" s="102"/>
      <c r="X993" s="102"/>
      <c r="Y993" s="102"/>
      <c r="Z993" s="102"/>
      <c r="AA993" s="102"/>
      <c r="AB993" s="104" t="s">
        <v>5423</v>
      </c>
      <c r="AC993" s="9"/>
      <c r="AD993" s="9"/>
      <c r="AE993" s="7" t="s">
        <v>5423</v>
      </c>
      <c r="AF993" s="6"/>
      <c r="AG993" s="7"/>
      <c r="AH993" s="3" t="s">
        <v>5423</v>
      </c>
      <c r="AI993" s="18" t="s">
        <v>5423</v>
      </c>
      <c r="AJ993" s="18" t="s">
        <v>5423</v>
      </c>
      <c r="AK993" s="18" t="s">
        <v>5423</v>
      </c>
      <c r="AL993" s="18" t="s">
        <v>5423</v>
      </c>
      <c r="AM993" s="18" t="s">
        <v>5423</v>
      </c>
      <c r="AN993" s="18" t="s">
        <v>5423</v>
      </c>
      <c r="AO993" s="18" t="s">
        <v>5423</v>
      </c>
      <c r="AP993" s="18" t="s">
        <v>5423</v>
      </c>
      <c r="AQ993" s="18" t="s">
        <v>5423</v>
      </c>
      <c r="AR993" s="18" t="s">
        <v>5423</v>
      </c>
      <c r="AS993" s="18" t="s">
        <v>5423</v>
      </c>
      <c r="AT993" s="18" t="s">
        <v>5423</v>
      </c>
      <c r="AU993" s="9" t="s">
        <v>5423</v>
      </c>
      <c r="AV993" s="14"/>
      <c r="AW993" s="14" t="s">
        <v>5423</v>
      </c>
      <c r="AX993" s="14" t="str">
        <f>_xlfn.XLOOKUP(B993,'[4]cell downs 18042026 17h'!$B:$B,'[4]cell downs 18042026 17h'!$B:$B,"")</f>
        <v/>
      </c>
      <c r="AY993" s="14" t="str">
        <f>_xlfn.XLOOKUP(B993,'[5]Cells Huawei 19042026 15h'!$B:$B,'[5]Cells Huawei 19042026 15h'!$B:$B,"")</f>
        <v/>
      </c>
      <c r="AZ993" s="105" t="str">
        <f>_xlfn.XLOOKUP(B993,'INCIDENT-04-23-2026'!E:E,'INCIDENT-04-23-2026'!F:F,"")</f>
        <v/>
      </c>
      <c r="BA993" s="105" t="str">
        <f>_xlfn.XLOOKUP(B993,'[6]Eneo 17H'!$C:$C,'[6]Eneo 17H'!$I:$I,"")</f>
        <v/>
      </c>
      <c r="BB993" s="105" t="str">
        <f>_xlfn.XLOOKUP(B993,[8]ALL!$B:$B,[8]ALL!$M:$M,"")</f>
        <v/>
      </c>
      <c r="BC993" s="105" t="str">
        <f>_xlfn.XLOOKUP(B993,'[6]Eneo 17H'!$C:$C,'[6]Eneo 17H'!$I:$I,"")</f>
        <v/>
      </c>
      <c r="BD993" s="105" t="str">
        <f>_xlfn.XLOOKUP(B993,'[7]Eneo 12H'!$C:$C,'[7]Eneo 12H'!$I:$I,"")</f>
        <v/>
      </c>
      <c r="BE993" s="105" t="s">
        <v>5423</v>
      </c>
    </row>
    <row r="994" spans="1:57" hidden="1" x14ac:dyDescent="0.3">
      <c r="A994" s="1" t="s">
        <v>73</v>
      </c>
      <c r="B994" s="8" t="s">
        <v>74</v>
      </c>
      <c r="C994" s="3" t="str">
        <f>_xlfn.XLOOKUP(B994,'[1]daily break down'!$D:$D,'[1]daily break down'!$E:$E,"")</f>
        <v>NORD-OUEST</v>
      </c>
      <c r="D994" s="1" t="s">
        <v>11</v>
      </c>
      <c r="E994" s="1" t="s">
        <v>12</v>
      </c>
      <c r="F994" s="3" t="s">
        <v>51</v>
      </c>
      <c r="G994" s="1" t="s">
        <v>52</v>
      </c>
      <c r="H994" s="25" t="str">
        <f>_xlfn.XLOOKUP(B994,[2]CALCULATION!$B:$B,[2]CALCULATION!$H:$H,"")</f>
        <v>Huawei</v>
      </c>
      <c r="I994" s="23">
        <v>0.26797205171887345</v>
      </c>
      <c r="J994" s="23">
        <v>0.55249505611629024</v>
      </c>
      <c r="K994" s="23">
        <v>9.3277459599980569E-3</v>
      </c>
      <c r="L994" s="23">
        <v>0</v>
      </c>
      <c r="M994" s="23">
        <v>0</v>
      </c>
      <c r="N994" s="23">
        <v>0</v>
      </c>
      <c r="O994" s="23">
        <v>6.6489171967251945E-2</v>
      </c>
      <c r="P994" s="103" t="s">
        <v>6554</v>
      </c>
      <c r="Q994" s="36" t="s">
        <v>5796</v>
      </c>
      <c r="R994" s="36"/>
      <c r="S994" s="35" t="str" cm="1">
        <f t="array" ref="S994">IFERROR(_xlfn.IFS(
U994="MPR ISSUE","PDH",
U994="BSS Hardware Issue","BSS",
U994="Sites strategiques, MLL, Pylone, etc.","ENVTECH",
U994="AKTIVCO DEFAUT GE &amp; POWER Cabinet","AKTIVCO",
U994="AKTIVCO Coupure ENEO &amp; Baisse de tension","AKTIVCO GRID ONLY",
U994="Coupure ENEO &amp; Baisse de tension","IHS GRID ONLY",
U994="Defaut GE &amp; POWER Cabinet","IHS",
U994="Sharing","Partners",
U994="Sites strategiques &amp; DataCenter","SST &amp; DC",
U994="Exclu","Exclu",
U994="SAT","SAT",
U994="SPARE-ISSUE","SPARE-ISSUE",
U994="Fiber CAmtel","TRANS_FO_CAMTEL",
U994="Fiber AOF","Fiber AOF",
U994="Projet OCM (HUAWEI)","TRAVAUX-HUAWEI",
U994="Projet OCM (NOKIA)","TRAVAUX-NOKIA",
U994="ACCESS-ISSUE","ACCESS-ISSUE",
U994="Projet OCM (ZTE, NOKIA, autres projets)","TRAVAUX OCM",
U994="No root CAuse","No root cause",
U994="ODU HS","PDH",
U994="IP &amp; VLAN","PDH",
U994="Warehouse HUAWEI","SPARE-ISSUE",
U994="SPARE-HS","SPARE-ISSUE",
U994="Power Telco","BSS",U994="no impacts","no impacts"
),"")</f>
        <v/>
      </c>
      <c r="T994" s="35" t="str" cm="1">
        <f t="array" ref="T994">IFERROR(_xlfn.IFS(
U994="MPR ISSUE","TX ISSUE",
U994="BSS Hardware Issue","RAN ISSUE",
U994="Sites strategiques, MLL, Pylone, etc.","ENVTECH",
U994="AKTIVCO DEFAUT GE &amp; POWER Cabinet","POWER ISSUE",
U994="AKTIVCO Coupure ENEO &amp; Baisse de tension","POWER ISSUE",
U994="Coupure ENEO &amp; Baisse de tension","POWER ISSUE",
U994="Defaut GE &amp; POWER Cabinet","POWER ISSUE",
U994="Sharing","POWER ISSUE",
U994="Sites strategiques &amp; DataCenter","POWER ISSUE",
U994="Exclu","Exclu",
U994="SAT","TX ISSUE",
U994="SPARE-ISSUE","SPARE-ISSUE",
U994="Fiber CAmtel","TX ISSUE",
U994="Fiber AOF","TX ISSUE",
U994="Projet OCM (HUAWEI)","TRAVAUX-HUAWEI",
U994="Projet OCM (NOKIA)","TRAVAUX -NOKIA",
U994="ACCESS-ISSUE","ACCESS-ISSUE",
U994="Projet OCM (ZTE, NOKIA, autres projets)","TRAVAUX OCM",
U994="No root CAuse","No root cause",
U994="ODU HS","TX ISSUE",
U994="IP &amp; VLAN","TX ISSUE",
U994="Warehouse HUAWEI","SPARE-ISSUE",
U994="SPARE-HS","SPARE-ISSUE",
U994="Power Telco","RAN ISSUE",U994="no impacts","no impacts"
),"")</f>
        <v/>
      </c>
      <c r="U994" s="28"/>
      <c r="V994" s="35" t="str" cm="1">
        <f t="array" ref="V994">IFERROR(_xlfn.IFS(
U994="MPR ISSUE","ACTIVE",
U994="BSS Hardware Issue","ACTIVE",
U994="Sites strategiques, MLL, Pylone, etc.","PASSIVE",
U994="AKTIVCO DEFAUT GE &amp; POWER Cabinet","PASSIVE",
U994="AKTIVCO Coupure ENEO &amp; Baisse de tension","PASSIVE",
U994="Coupure ENEO &amp; Baisse de tension","PASSIVE",
U994="Defaut GE &amp; POWER Cabinet","PASSIVE",
U994="Sharing","PASSIVE",
U994="Sites strategiques &amp; DataCenter","PASSIVE",
U994="Exclu","Exclu",
U994="SAT","ACTIVE",
U994="SPARE-ISSUE","SPARE-ISSUE",
U994="Fiber CAmtel","ACTIVE",
U994="Fiber AOF","ACTIVE",
U994="Projet OCM (HUAWEI)","PLANNED WORKS",
U994="Projet OCM (NOKIA)","PLANNED WORKS",
U994="ACCESS-ISSUE","ACCESS-ISSUE",
U994="Projet OCM (ZTE, NOKIA, autres projets)","PLANNED WORKS",
U994="No root CAuse","No root cause",
U994="ODU HS","ACTIVE",
U994="IP &amp; VLAN","ACTIVE",
U994="Warehouse HUAWEI","SPARE-ISSUE",
U994="SPARE-HS","SPARE-ISSUE",
U994="Power Telco","ACTIVE",U994="no impacts","no impacts"
),"")</f>
        <v/>
      </c>
      <c r="W994" s="102"/>
      <c r="X994" s="102"/>
      <c r="Y994" s="102"/>
      <c r="Z994" s="102"/>
      <c r="AA994" s="102"/>
      <c r="AB994" s="104" t="s">
        <v>5423</v>
      </c>
      <c r="AC994" s="9"/>
      <c r="AD994" s="9"/>
      <c r="AE994" s="7" t="s">
        <v>5423</v>
      </c>
      <c r="AF994" s="6"/>
      <c r="AG994" s="7"/>
      <c r="AH994" s="3" t="s">
        <v>5423</v>
      </c>
      <c r="AI994" s="18" t="s">
        <v>5423</v>
      </c>
      <c r="AJ994" s="18" t="s">
        <v>5423</v>
      </c>
      <c r="AK994" s="18" t="s">
        <v>5423</v>
      </c>
      <c r="AL994" s="18" t="s">
        <v>5423</v>
      </c>
      <c r="AM994" s="18" t="s">
        <v>5423</v>
      </c>
      <c r="AN994" s="18" t="s">
        <v>5423</v>
      </c>
      <c r="AO994" s="18" t="s">
        <v>5423</v>
      </c>
      <c r="AP994" s="18" t="s">
        <v>5423</v>
      </c>
      <c r="AQ994" s="18" t="s">
        <v>5423</v>
      </c>
      <c r="AR994" s="18" t="s">
        <v>5423</v>
      </c>
      <c r="AS994" s="18" t="s">
        <v>5423</v>
      </c>
      <c r="AT994" s="18" t="s">
        <v>5423</v>
      </c>
      <c r="AU994" s="9" t="s">
        <v>5423</v>
      </c>
      <c r="AV994" s="14"/>
      <c r="AW994" s="14" t="s">
        <v>5423</v>
      </c>
      <c r="AX994" s="14" t="str">
        <f>_xlfn.XLOOKUP(B994,'[4]cell downs 18042026 17h'!$B:$B,'[4]cell downs 18042026 17h'!$B:$B,"")</f>
        <v/>
      </c>
      <c r="AY994" s="14" t="str">
        <f>_xlfn.XLOOKUP(B994,'[5]Cells Huawei 19042026 15h'!$B:$B,'[5]Cells Huawei 19042026 15h'!$B:$B,"")</f>
        <v/>
      </c>
      <c r="AZ994" s="105" t="str">
        <f>_xlfn.XLOOKUP(B994,'INCIDENT-04-23-2026'!E:E,'INCIDENT-04-23-2026'!F:F,"")</f>
        <v/>
      </c>
      <c r="BA994" s="105" t="str">
        <f>_xlfn.XLOOKUP(B994,'[6]Eneo 17H'!$C:$C,'[6]Eneo 17H'!$I:$I,"")</f>
        <v/>
      </c>
      <c r="BB994" s="105" t="str">
        <f>_xlfn.XLOOKUP(B994,[8]ALL!$B:$B,[8]ALL!$M:$M,"")</f>
        <v/>
      </c>
      <c r="BC994" s="105" t="str">
        <f>_xlfn.XLOOKUP(B994,'[6]Eneo 17H'!$C:$C,'[6]Eneo 17H'!$I:$I,"")</f>
        <v/>
      </c>
      <c r="BD994" s="105" t="str">
        <f>_xlfn.XLOOKUP(B994,'[7]Eneo 12H'!$C:$C,'[7]Eneo 12H'!$I:$I,"")</f>
        <v/>
      </c>
      <c r="BE994" s="105" t="s">
        <v>5423</v>
      </c>
    </row>
    <row r="995" spans="1:57" hidden="1" x14ac:dyDescent="0.3">
      <c r="A995" s="1" t="s">
        <v>3070</v>
      </c>
      <c r="B995" s="1" t="s">
        <v>3071</v>
      </c>
      <c r="C995" s="3" t="str">
        <f>_xlfn.XLOOKUP(B995,'[1]daily break down'!$D:$D,'[1]daily break down'!$E:$E,"")</f>
        <v>EXTREME-NORD</v>
      </c>
      <c r="D995" s="1" t="s">
        <v>11</v>
      </c>
      <c r="E995" s="1" t="s">
        <v>154</v>
      </c>
      <c r="F995" s="3" t="s">
        <v>23</v>
      </c>
      <c r="G995" s="1" t="s">
        <v>3072</v>
      </c>
      <c r="H995" s="26" t="str">
        <f>_xlfn.XLOOKUP(B995,[2]CALCULATION!$B:$B,[2]CALCULATION!$H:$H,"")</f>
        <v>NOKIA</v>
      </c>
      <c r="I995" s="23">
        <v>6.9877836847557176E-2</v>
      </c>
      <c r="J995" s="23">
        <v>0.24139778502595363</v>
      </c>
      <c r="K995" s="23">
        <v>7.419392580036697E-3</v>
      </c>
      <c r="L995" s="23">
        <v>2.4451892373149788E-2</v>
      </c>
      <c r="M995" s="23">
        <v>0</v>
      </c>
      <c r="N995" s="23">
        <v>0</v>
      </c>
      <c r="O995" s="23">
        <v>0</v>
      </c>
      <c r="P995" s="103" t="s">
        <v>6554</v>
      </c>
      <c r="Q995" s="36" t="s">
        <v>5796</v>
      </c>
      <c r="R995" s="36"/>
      <c r="S995" s="35" t="str" cm="1">
        <f t="array" ref="S995">IFERROR(_xlfn.IFS(
U995="MPR ISSUE","PDH",
U995="BSS Hardware Issue","BSS",
U995="Sites strategiques, MLL, Pylone, etc.","ENVTECH",
U995="AKTIVCO DEFAUT GE &amp; POWER Cabinet","AKTIVCO",
U995="AKTIVCO Coupure ENEO &amp; Baisse de tension","AKTIVCO GRID ONLY",
U995="Coupure ENEO &amp; Baisse de tension","IHS GRID ONLY",
U995="Defaut GE &amp; POWER Cabinet","IHS",
U995="Sharing","Partners",
U995="Sites strategiques &amp; DataCenter","SST &amp; DC",
U995="Exclu","Exclu",
U995="SAT","SAT",
U995="SPARE-ISSUE","SPARE-ISSUE",
U995="Fiber CAmtel","TRANS_FO_CAMTEL",
U995="Fiber AOF","Fiber AOF",
U995="Projet OCM (HUAWEI)","TRAVAUX-HUAWEI",
U995="Projet OCM (NOKIA)","TRAVAUX-NOKIA",
U995="ACCESS-ISSUE","ACCESS-ISSUE",
U995="Projet OCM (ZTE, NOKIA, autres projets)","TRAVAUX OCM",
U995="No root CAuse","No root cause",
U995="ODU HS","PDH",
U995="IP &amp; VLAN","PDH",
U995="Warehouse HUAWEI","SPARE-ISSUE",
U995="SPARE-HS","SPARE-ISSUE",
U995="Power Telco","BSS",U995="no impacts","no impacts"
),"")</f>
        <v/>
      </c>
      <c r="T995" s="35" t="str" cm="1">
        <f t="array" ref="T995">IFERROR(_xlfn.IFS(
U995="MPR ISSUE","TX ISSUE",
U995="BSS Hardware Issue","RAN ISSUE",
U995="Sites strategiques, MLL, Pylone, etc.","ENVTECH",
U995="AKTIVCO DEFAUT GE &amp; POWER Cabinet","POWER ISSUE",
U995="AKTIVCO Coupure ENEO &amp; Baisse de tension","POWER ISSUE",
U995="Coupure ENEO &amp; Baisse de tension","POWER ISSUE",
U995="Defaut GE &amp; POWER Cabinet","POWER ISSUE",
U995="Sharing","POWER ISSUE",
U995="Sites strategiques &amp; DataCenter","POWER ISSUE",
U995="Exclu","Exclu",
U995="SAT","TX ISSUE",
U995="SPARE-ISSUE","SPARE-ISSUE",
U995="Fiber CAmtel","TX ISSUE",
U995="Fiber AOF","TX ISSUE",
U995="Projet OCM (HUAWEI)","TRAVAUX-HUAWEI",
U995="Projet OCM (NOKIA)","TRAVAUX -NOKIA",
U995="ACCESS-ISSUE","ACCESS-ISSUE",
U995="Projet OCM (ZTE, NOKIA, autres projets)","TRAVAUX OCM",
U995="No root CAuse","No root cause",
U995="ODU HS","TX ISSUE",
U995="IP &amp; VLAN","TX ISSUE",
U995="Warehouse HUAWEI","SPARE-ISSUE",
U995="SPARE-HS","SPARE-ISSUE",
U995="Power Telco","RAN ISSUE",U995="no impacts","no impacts"
),"")</f>
        <v/>
      </c>
      <c r="U995" s="28"/>
      <c r="V995" s="35" t="str" cm="1">
        <f t="array" ref="V995">IFERROR(_xlfn.IFS(
U995="MPR ISSUE","ACTIVE",
U995="BSS Hardware Issue","ACTIVE",
U995="Sites strategiques, MLL, Pylone, etc.","PASSIVE",
U995="AKTIVCO DEFAUT GE &amp; POWER Cabinet","PASSIVE",
U995="AKTIVCO Coupure ENEO &amp; Baisse de tension","PASSIVE",
U995="Coupure ENEO &amp; Baisse de tension","PASSIVE",
U995="Defaut GE &amp; POWER Cabinet","PASSIVE",
U995="Sharing","PASSIVE",
U995="Sites strategiques &amp; DataCenter","PASSIVE",
U995="Exclu","Exclu",
U995="SAT","ACTIVE",
U995="SPARE-ISSUE","SPARE-ISSUE",
U995="Fiber CAmtel","ACTIVE",
U995="Fiber AOF","ACTIVE",
U995="Projet OCM (HUAWEI)","PLANNED WORKS",
U995="Projet OCM (NOKIA)","PLANNED WORKS",
U995="ACCESS-ISSUE","ACCESS-ISSUE",
U995="Projet OCM (ZTE, NOKIA, autres projets)","PLANNED WORKS",
U995="No root CAuse","No root cause",
U995="ODU HS","ACTIVE",
U995="IP &amp; VLAN","ACTIVE",
U995="Warehouse HUAWEI","SPARE-ISSUE",
U995="SPARE-HS","SPARE-ISSUE",
U995="Power Telco","ACTIVE",U995="no impacts","no impacts"
),"")</f>
        <v/>
      </c>
      <c r="W995" s="102"/>
      <c r="X995" s="102"/>
      <c r="Y995" s="102"/>
      <c r="Z995" s="102"/>
      <c r="AA995" s="102"/>
      <c r="AB995" s="104" t="s">
        <v>5423</v>
      </c>
      <c r="AC995" s="9"/>
      <c r="AD995" s="9"/>
      <c r="AE995" s="7" t="s">
        <v>5423</v>
      </c>
      <c r="AF995" s="6"/>
      <c r="AG995" s="7"/>
      <c r="AH995" s="3" t="s">
        <v>5423</v>
      </c>
      <c r="AI995" s="18" t="s">
        <v>5423</v>
      </c>
      <c r="AJ995" s="18" t="s">
        <v>5423</v>
      </c>
      <c r="AK995" s="18" t="s">
        <v>5423</v>
      </c>
      <c r="AL995" s="18" t="s">
        <v>5423</v>
      </c>
      <c r="AM995" s="18" t="s">
        <v>5423</v>
      </c>
      <c r="AN995" s="18" t="s">
        <v>5423</v>
      </c>
      <c r="AO995" s="18" t="s">
        <v>5423</v>
      </c>
      <c r="AP995" s="18" t="s">
        <v>5423</v>
      </c>
      <c r="AQ995" s="18" t="s">
        <v>5423</v>
      </c>
      <c r="AR995" s="18" t="s">
        <v>5423</v>
      </c>
      <c r="AS995" s="18" t="s">
        <v>5423</v>
      </c>
      <c r="AT995" s="18" t="s">
        <v>5423</v>
      </c>
      <c r="AU995" s="9" t="s">
        <v>5423</v>
      </c>
      <c r="AV995" s="14"/>
      <c r="AW995" s="14" t="s">
        <v>5423</v>
      </c>
      <c r="AX995" s="14" t="str">
        <f>_xlfn.XLOOKUP(B995,'[4]cell downs 18042026 17h'!$B:$B,'[4]cell downs 18042026 17h'!$B:$B,"")</f>
        <v/>
      </c>
      <c r="AY995" s="14" t="str">
        <f>_xlfn.XLOOKUP(B995,'[5]Cells Huawei 19042026 15h'!$B:$B,'[5]Cells Huawei 19042026 15h'!$B:$B,"")</f>
        <v/>
      </c>
      <c r="AZ995" s="105" t="str">
        <f>_xlfn.XLOOKUP(B995,'INCIDENT-04-23-2026'!E:E,'INCIDENT-04-23-2026'!F:F,"")</f>
        <v/>
      </c>
      <c r="BA995" s="105" t="str">
        <f>_xlfn.XLOOKUP(B995,'[6]Eneo 17H'!$C:$C,'[6]Eneo 17H'!$I:$I,"")</f>
        <v/>
      </c>
      <c r="BB995" s="105" t="str">
        <f>_xlfn.XLOOKUP(B995,[8]ALL!$B:$B,[8]ALL!$M:$M,"")</f>
        <v/>
      </c>
      <c r="BC995" s="105" t="str">
        <f>_xlfn.XLOOKUP(B995,'[6]Eneo 17H'!$C:$C,'[6]Eneo 17H'!$I:$I,"")</f>
        <v/>
      </c>
      <c r="BD995" s="105" t="str">
        <f>_xlfn.XLOOKUP(B995,'[7]Eneo 12H'!$C:$C,'[7]Eneo 12H'!$I:$I,"")</f>
        <v/>
      </c>
      <c r="BE995" s="105" t="s">
        <v>5423</v>
      </c>
    </row>
    <row r="996" spans="1:57" hidden="1" x14ac:dyDescent="0.3">
      <c r="A996" s="1" t="s">
        <v>4867</v>
      </c>
      <c r="B996" s="1" t="s">
        <v>4868</v>
      </c>
      <c r="C996" s="3" t="str">
        <f>_xlfn.XLOOKUP(B996,'[1]daily break down'!$D:$D,'[1]daily break down'!$E:$E,"")</f>
        <v>SUD-OUEST</v>
      </c>
      <c r="D996" s="1" t="s">
        <v>11</v>
      </c>
      <c r="E996" s="1" t="s">
        <v>5394</v>
      </c>
      <c r="F996" s="3" t="s">
        <v>13</v>
      </c>
      <c r="G996" s="1" t="s">
        <v>1432</v>
      </c>
      <c r="H996" s="25" t="str">
        <f>_xlfn.XLOOKUP(B996,[2]CALCULATION!$B:$B,[2]CALCULATION!$H:$H,"")</f>
        <v>Huawei</v>
      </c>
      <c r="I996" s="23">
        <v>8.9175391586979543E-5</v>
      </c>
      <c r="J996" s="23">
        <v>0</v>
      </c>
      <c r="K996" s="23">
        <v>7.3658873450845094E-3</v>
      </c>
      <c r="L996" s="23">
        <v>0</v>
      </c>
      <c r="M996" s="23">
        <v>0</v>
      </c>
      <c r="N996" s="23">
        <v>0</v>
      </c>
      <c r="O996" s="23">
        <v>0</v>
      </c>
      <c r="P996" s="103" t="s">
        <v>6554</v>
      </c>
      <c r="Q996" s="36" t="s">
        <v>6552</v>
      </c>
      <c r="R996" s="36"/>
      <c r="S996" s="35" t="str" cm="1">
        <f t="array" ref="S996">IFERROR(_xlfn.IFS(
U996="MPR ISSUE","PDH",
U996="BSS Hardware Issue","BSS",
U996="Sites strategiques, MLL, Pylone, etc.","ENVTECH",
U996="AKTIVCO DEFAUT GE &amp; POWER Cabinet","AKTIVCO",
U996="AKTIVCO Coupure ENEO &amp; Baisse de tension","AKTIVCO GRID ONLY",
U996="Coupure ENEO &amp; Baisse de tension","IHS GRID ONLY",
U996="Defaut GE &amp; POWER Cabinet","IHS",
U996="Sharing","Partners",
U996="Sites strategiques &amp; DataCenter","SST &amp; DC",
U996="Exclu","Exclu",
U996="SAT","SAT",
U996="SPARE-ISSUE","SPARE-ISSUE",
U996="Fiber CAmtel","TRANS_FO_CAMTEL",
U996="Fiber AOF","Fiber AOF",
U996="Projet OCM (HUAWEI)","TRAVAUX-HUAWEI",
U996="Projet OCM (NOKIA)","TRAVAUX-NOKIA",
U996="ACCESS-ISSUE","ACCESS-ISSUE",
U996="Projet OCM (ZTE, NOKIA, autres projets)","TRAVAUX OCM",
U996="No root CAuse","No root cause",
U996="ODU HS","PDH",
U996="IP &amp; VLAN","PDH",
U996="Warehouse HUAWEI","SPARE-ISSUE",
U996="SPARE-HS","SPARE-ISSUE",
U996="Power Telco","BSS",U996="no impacts","no impacts"
),"")</f>
        <v/>
      </c>
      <c r="T996" s="35" t="str" cm="1">
        <f t="array" ref="T996">IFERROR(_xlfn.IFS(
U996="MPR ISSUE","TX ISSUE",
U996="BSS Hardware Issue","RAN ISSUE",
U996="Sites strategiques, MLL, Pylone, etc.","ENVTECH",
U996="AKTIVCO DEFAUT GE &amp; POWER Cabinet","POWER ISSUE",
U996="AKTIVCO Coupure ENEO &amp; Baisse de tension","POWER ISSUE",
U996="Coupure ENEO &amp; Baisse de tension","POWER ISSUE",
U996="Defaut GE &amp; POWER Cabinet","POWER ISSUE",
U996="Sharing","POWER ISSUE",
U996="Sites strategiques &amp; DataCenter","POWER ISSUE",
U996="Exclu","Exclu",
U996="SAT","TX ISSUE",
U996="SPARE-ISSUE","SPARE-ISSUE",
U996="Fiber CAmtel","TX ISSUE",
U996="Fiber AOF","TX ISSUE",
U996="Projet OCM (HUAWEI)","TRAVAUX-HUAWEI",
U996="Projet OCM (NOKIA)","TRAVAUX -NOKIA",
U996="ACCESS-ISSUE","ACCESS-ISSUE",
U996="Projet OCM (ZTE, NOKIA, autres projets)","TRAVAUX OCM",
U996="No root CAuse","No root cause",
U996="ODU HS","TX ISSUE",
U996="IP &amp; VLAN","TX ISSUE",
U996="Warehouse HUAWEI","SPARE-ISSUE",
U996="SPARE-HS","SPARE-ISSUE",
U996="Power Telco","RAN ISSUE",U996="no impacts","no impacts"
),"")</f>
        <v/>
      </c>
      <c r="U996" s="28"/>
      <c r="V996" s="35" t="str" cm="1">
        <f t="array" ref="V996">IFERROR(_xlfn.IFS(
U996="MPR ISSUE","ACTIVE",
U996="BSS Hardware Issue","ACTIVE",
U996="Sites strategiques, MLL, Pylone, etc.","PASSIVE",
U996="AKTIVCO DEFAUT GE &amp; POWER Cabinet","PASSIVE",
U996="AKTIVCO Coupure ENEO &amp; Baisse de tension","PASSIVE",
U996="Coupure ENEO &amp; Baisse de tension","PASSIVE",
U996="Defaut GE &amp; POWER Cabinet","PASSIVE",
U996="Sharing","PASSIVE",
U996="Sites strategiques &amp; DataCenter","PASSIVE",
U996="Exclu","Exclu",
U996="SAT","ACTIVE",
U996="SPARE-ISSUE","SPARE-ISSUE",
U996="Fiber CAmtel","ACTIVE",
U996="Fiber AOF","ACTIVE",
U996="Projet OCM (HUAWEI)","PLANNED WORKS",
U996="Projet OCM (NOKIA)","PLANNED WORKS",
U996="ACCESS-ISSUE","ACCESS-ISSUE",
U996="Projet OCM (ZTE, NOKIA, autres projets)","PLANNED WORKS",
U996="No root CAuse","No root cause",
U996="ODU HS","ACTIVE",
U996="IP &amp; VLAN","ACTIVE",
U996="Warehouse HUAWEI","SPARE-ISSUE",
U996="SPARE-HS","SPARE-ISSUE",
U996="Power Telco","ACTIVE",U996="no impacts","no impacts"
),"")</f>
        <v/>
      </c>
      <c r="W996" s="102"/>
      <c r="X996" s="102"/>
      <c r="Y996" s="102"/>
      <c r="Z996" s="102"/>
      <c r="AA996" s="102"/>
      <c r="AB996" s="104" t="s">
        <v>5423</v>
      </c>
      <c r="AC996" s="9"/>
      <c r="AD996" s="9"/>
      <c r="AE996" s="7" t="s">
        <v>5423</v>
      </c>
      <c r="AF996" s="6"/>
      <c r="AG996" s="7"/>
      <c r="AH996" s="3" t="s">
        <v>5423</v>
      </c>
      <c r="AI996" s="18" t="s">
        <v>5423</v>
      </c>
      <c r="AJ996" s="18" t="s">
        <v>5423</v>
      </c>
      <c r="AK996" s="18" t="s">
        <v>5423</v>
      </c>
      <c r="AL996" s="18" t="s">
        <v>5423</v>
      </c>
      <c r="AM996" s="18" t="s">
        <v>5423</v>
      </c>
      <c r="AN996" s="18" t="s">
        <v>5423</v>
      </c>
      <c r="AO996" s="18" t="s">
        <v>5423</v>
      </c>
      <c r="AP996" s="18" t="s">
        <v>5423</v>
      </c>
      <c r="AQ996" s="18" t="s">
        <v>5423</v>
      </c>
      <c r="AR996" s="18" t="s">
        <v>5423</v>
      </c>
      <c r="AS996" s="18" t="s">
        <v>5423</v>
      </c>
      <c r="AT996" s="18" t="s">
        <v>5423</v>
      </c>
      <c r="AU996" s="9" t="s">
        <v>5423</v>
      </c>
      <c r="AV996" s="14"/>
      <c r="AW996" s="14" t="s">
        <v>5423</v>
      </c>
      <c r="AX996" s="14" t="str">
        <f>_xlfn.XLOOKUP(B996,'[4]cell downs 18042026 17h'!$B:$B,'[4]cell downs 18042026 17h'!$B:$B,"")</f>
        <v/>
      </c>
      <c r="AY996" s="14" t="str">
        <f>_xlfn.XLOOKUP(B996,'[5]Cells Huawei 19042026 15h'!$B:$B,'[5]Cells Huawei 19042026 15h'!$B:$B,"")</f>
        <v>SUO_211</v>
      </c>
      <c r="AZ996" s="105" t="str">
        <f>_xlfn.XLOOKUP(B996,'INCIDENT-04-23-2026'!E:E,'INCIDENT-04-23-2026'!F:F,"")</f>
        <v/>
      </c>
      <c r="BA996" s="105" t="str">
        <f>_xlfn.XLOOKUP(B996,'[6]Eneo 17H'!$C:$C,'[6]Eneo 17H'!$I:$I,"")</f>
        <v/>
      </c>
      <c r="BB996" s="105" t="str">
        <f>_xlfn.XLOOKUP(B996,[8]ALL!$B:$B,[8]ALL!$M:$M,"")</f>
        <v/>
      </c>
      <c r="BC996" s="105" t="str">
        <f>_xlfn.XLOOKUP(B996,'[6]Eneo 17H'!$C:$C,'[6]Eneo 17H'!$I:$I,"")</f>
        <v/>
      </c>
      <c r="BD996" s="105" t="str">
        <f>_xlfn.XLOOKUP(B996,'[7]Eneo 12H'!$C:$C,'[7]Eneo 12H'!$I:$I,"")</f>
        <v/>
      </c>
      <c r="BE996" s="105" t="s">
        <v>5423</v>
      </c>
    </row>
    <row r="997" spans="1:57" hidden="1" x14ac:dyDescent="0.3">
      <c r="A997" s="1" t="s">
        <v>1067</v>
      </c>
      <c r="B997" s="8" t="s">
        <v>1068</v>
      </c>
      <c r="C997" s="3" t="str">
        <f>_xlfn.XLOOKUP(B997,'[1]daily break down'!$D:$D,'[1]daily break down'!$E:$E,"")</f>
        <v>OUEST</v>
      </c>
      <c r="D997" s="1" t="s">
        <v>11</v>
      </c>
      <c r="E997" s="1" t="s">
        <v>12</v>
      </c>
      <c r="F997" s="3" t="s">
        <v>102</v>
      </c>
      <c r="G997" s="1" t="s">
        <v>1069</v>
      </c>
      <c r="H997" s="26" t="str">
        <f>_xlfn.XLOOKUP(B997,[2]CALCULATION!$B:$B,[2]CALCULATION!$H:$H,"")</f>
        <v>NOKIA</v>
      </c>
      <c r="I997" s="23">
        <v>1.3019607171698939E-2</v>
      </c>
      <c r="J997" s="23">
        <v>5.3505234952189234E-3</v>
      </c>
      <c r="K997" s="23">
        <v>7.0448559353711729E-3</v>
      </c>
      <c r="L997" s="23">
        <v>3.5670156634794539E-3</v>
      </c>
      <c r="M997" s="23">
        <v>0</v>
      </c>
      <c r="N997" s="23">
        <v>0</v>
      </c>
      <c r="O997" s="23">
        <v>0</v>
      </c>
      <c r="P997" s="103" t="s">
        <v>6554</v>
      </c>
      <c r="Q997" s="36" t="s">
        <v>5796</v>
      </c>
      <c r="R997" s="36"/>
      <c r="S997" s="35" t="str" cm="1">
        <f t="array" ref="S997">IFERROR(_xlfn.IFS(
U997="MPR ISSUE","PDH",
U997="BSS Hardware Issue","BSS",
U997="Sites strategiques, MLL, Pylone, etc.","ENVTECH",
U997="AKTIVCO DEFAUT GE &amp; POWER Cabinet","AKTIVCO",
U997="AKTIVCO Coupure ENEO &amp; Baisse de tension","AKTIVCO GRID ONLY",
U997="Coupure ENEO &amp; Baisse de tension","IHS GRID ONLY",
U997="Defaut GE &amp; POWER Cabinet","IHS",
U997="Sharing","Partners",
U997="Sites strategiques &amp; DataCenter","SST &amp; DC",
U997="Exclu","Exclu",
U997="SAT","SAT",
U997="SPARE-ISSUE","SPARE-ISSUE",
U997="Fiber CAmtel","TRANS_FO_CAMTEL",
U997="Fiber AOF","Fiber AOF",
U997="Projet OCM (HUAWEI)","TRAVAUX-HUAWEI",
U997="Projet OCM (NOKIA)","TRAVAUX-NOKIA",
U997="ACCESS-ISSUE","ACCESS-ISSUE",
U997="Projet OCM (ZTE, NOKIA, autres projets)","TRAVAUX OCM",
U997="No root CAuse","No root cause",
U997="ODU HS","PDH",
U997="IP &amp; VLAN","PDH",
U997="Warehouse HUAWEI","SPARE-ISSUE",
U997="SPARE-HS","SPARE-ISSUE",
U997="Power Telco","BSS",U997="no impacts","no impacts"
),"")</f>
        <v/>
      </c>
      <c r="T997" s="35" t="str" cm="1">
        <f t="array" ref="T997">IFERROR(_xlfn.IFS(
U997="MPR ISSUE","TX ISSUE",
U997="BSS Hardware Issue","RAN ISSUE",
U997="Sites strategiques, MLL, Pylone, etc.","ENVTECH",
U997="AKTIVCO DEFAUT GE &amp; POWER Cabinet","POWER ISSUE",
U997="AKTIVCO Coupure ENEO &amp; Baisse de tension","POWER ISSUE",
U997="Coupure ENEO &amp; Baisse de tension","POWER ISSUE",
U997="Defaut GE &amp; POWER Cabinet","POWER ISSUE",
U997="Sharing","POWER ISSUE",
U997="Sites strategiques &amp; DataCenter","POWER ISSUE",
U997="Exclu","Exclu",
U997="SAT","TX ISSUE",
U997="SPARE-ISSUE","SPARE-ISSUE",
U997="Fiber CAmtel","TX ISSUE",
U997="Fiber AOF","TX ISSUE",
U997="Projet OCM (HUAWEI)","TRAVAUX-HUAWEI",
U997="Projet OCM (NOKIA)","TRAVAUX -NOKIA",
U997="ACCESS-ISSUE","ACCESS-ISSUE",
U997="Projet OCM (ZTE, NOKIA, autres projets)","TRAVAUX OCM",
U997="No root CAuse","No root cause",
U997="ODU HS","TX ISSUE",
U997="IP &amp; VLAN","TX ISSUE",
U997="Warehouse HUAWEI","SPARE-ISSUE",
U997="SPARE-HS","SPARE-ISSUE",
U997="Power Telco","RAN ISSUE",U997="no impacts","no impacts"
),"")</f>
        <v/>
      </c>
      <c r="U997" s="28"/>
      <c r="V997" s="35" t="str" cm="1">
        <f t="array" ref="V997">IFERROR(_xlfn.IFS(
U997="MPR ISSUE","ACTIVE",
U997="BSS Hardware Issue","ACTIVE",
U997="Sites strategiques, MLL, Pylone, etc.","PASSIVE",
U997="AKTIVCO DEFAUT GE &amp; POWER Cabinet","PASSIVE",
U997="AKTIVCO Coupure ENEO &amp; Baisse de tension","PASSIVE",
U997="Coupure ENEO &amp; Baisse de tension","PASSIVE",
U997="Defaut GE &amp; POWER Cabinet","PASSIVE",
U997="Sharing","PASSIVE",
U997="Sites strategiques &amp; DataCenter","PASSIVE",
U997="Exclu","Exclu",
U997="SAT","ACTIVE",
U997="SPARE-ISSUE","SPARE-ISSUE",
U997="Fiber CAmtel","ACTIVE",
U997="Fiber AOF","ACTIVE",
U997="Projet OCM (HUAWEI)","PLANNED WORKS",
U997="Projet OCM (NOKIA)","PLANNED WORKS",
U997="ACCESS-ISSUE","ACCESS-ISSUE",
U997="Projet OCM (ZTE, NOKIA, autres projets)","PLANNED WORKS",
U997="No root CAuse","No root cause",
U997="ODU HS","ACTIVE",
U997="IP &amp; VLAN","ACTIVE",
U997="Warehouse HUAWEI","SPARE-ISSUE",
U997="SPARE-HS","SPARE-ISSUE",
U997="Power Telco","ACTIVE",U997="no impacts","no impacts"
),"")</f>
        <v/>
      </c>
      <c r="W997" s="102"/>
      <c r="X997" s="102"/>
      <c r="Y997" s="102"/>
      <c r="Z997" s="102"/>
      <c r="AA997" s="102"/>
      <c r="AB997" s="104" t="s">
        <v>5423</v>
      </c>
      <c r="AC997" s="9"/>
      <c r="AD997" s="9"/>
      <c r="AE997" s="7" t="s">
        <v>5423</v>
      </c>
      <c r="AF997" s="6"/>
      <c r="AG997" s="7"/>
      <c r="AH997" s="3" t="s">
        <v>5423</v>
      </c>
      <c r="AI997" s="18" t="s">
        <v>5423</v>
      </c>
      <c r="AJ997" s="18" t="s">
        <v>5423</v>
      </c>
      <c r="AK997" s="18" t="s">
        <v>5423</v>
      </c>
      <c r="AL997" s="18" t="s">
        <v>5423</v>
      </c>
      <c r="AM997" s="18" t="s">
        <v>5423</v>
      </c>
      <c r="AN997" s="18" t="s">
        <v>5423</v>
      </c>
      <c r="AO997" s="18" t="s">
        <v>5423</v>
      </c>
      <c r="AP997" s="18" t="s">
        <v>5423</v>
      </c>
      <c r="AQ997" s="18" t="s">
        <v>5423</v>
      </c>
      <c r="AR997" s="18" t="s">
        <v>5423</v>
      </c>
      <c r="AS997" s="18" t="s">
        <v>5423</v>
      </c>
      <c r="AT997" s="18" t="s">
        <v>5423</v>
      </c>
      <c r="AU997" s="9" t="s">
        <v>5423</v>
      </c>
      <c r="AV997" s="14"/>
      <c r="AW997" s="14" t="s">
        <v>5423</v>
      </c>
      <c r="AX997" s="14" t="str">
        <f>_xlfn.XLOOKUP(B997,'[4]cell downs 18042026 17h'!$B:$B,'[4]cell downs 18042026 17h'!$B:$B,"")</f>
        <v/>
      </c>
      <c r="AY997" s="14" t="str">
        <f>_xlfn.XLOOKUP(B997,'[5]Cells Huawei 19042026 15h'!$B:$B,'[5]Cells Huawei 19042026 15h'!$B:$B,"")</f>
        <v/>
      </c>
      <c r="AZ997" s="105" t="str">
        <f>_xlfn.XLOOKUP(B997,'INCIDENT-04-23-2026'!E:E,'INCIDENT-04-23-2026'!F:F,"")</f>
        <v/>
      </c>
      <c r="BA997" s="105" t="str">
        <f>_xlfn.XLOOKUP(B997,'[6]Eneo 17H'!$C:$C,'[6]Eneo 17H'!$I:$I,"")</f>
        <v/>
      </c>
      <c r="BB997" s="105" t="str">
        <f>_xlfn.XLOOKUP(B997,[8]ALL!$B:$B,[8]ALL!$M:$M,"")</f>
        <v/>
      </c>
      <c r="BC997" s="105" t="str">
        <f>_xlfn.XLOOKUP(B997,'[6]Eneo 17H'!$C:$C,'[6]Eneo 17H'!$I:$I,"")</f>
        <v/>
      </c>
      <c r="BD997" s="105" t="str">
        <f>_xlfn.XLOOKUP(B997,'[7]Eneo 12H'!$C:$C,'[7]Eneo 12H'!$I:$I,"")</f>
        <v/>
      </c>
      <c r="BE997" s="105" t="s">
        <v>5423</v>
      </c>
    </row>
    <row r="998" spans="1:57" hidden="1" x14ac:dyDescent="0.3">
      <c r="A998" s="1" t="s">
        <v>1073</v>
      </c>
      <c r="B998" s="8" t="s">
        <v>1074</v>
      </c>
      <c r="C998" s="3" t="str">
        <f>_xlfn.XLOOKUP(B998,'[1]daily break down'!$D:$D,'[1]daily break down'!$E:$E,"")</f>
        <v>OUEST</v>
      </c>
      <c r="D998" s="1" t="s">
        <v>11</v>
      </c>
      <c r="E998" s="1" t="s">
        <v>12</v>
      </c>
      <c r="F998" s="3" t="s">
        <v>102</v>
      </c>
      <c r="G998" s="1" t="s">
        <v>1019</v>
      </c>
      <c r="H998" s="26" t="str">
        <f>_xlfn.XLOOKUP(B998,[2]CALCULATION!$B:$B,[2]CALCULATION!$H:$H,"")</f>
        <v>NOKIA</v>
      </c>
      <c r="I998" s="23">
        <v>4.9938219288707215E-3</v>
      </c>
      <c r="J998" s="23">
        <v>2.4077355728483103E-3</v>
      </c>
      <c r="K998" s="23">
        <v>3.3886648803055238E-3</v>
      </c>
      <c r="L998" s="23">
        <v>0</v>
      </c>
      <c r="M998" s="23">
        <v>0</v>
      </c>
      <c r="N998" s="23">
        <v>0</v>
      </c>
      <c r="O998" s="23">
        <v>0</v>
      </c>
      <c r="P998" s="103" t="s">
        <v>6554</v>
      </c>
      <c r="Q998" s="36" t="s">
        <v>5795</v>
      </c>
      <c r="R998" s="36"/>
      <c r="S998" s="35" t="str" cm="1">
        <f t="array" ref="S998">IFERROR(_xlfn.IFS(
U998="MPR ISSUE","PDH",
U998="BSS Hardware Issue","BSS",
U998="Sites strategiques, MLL, Pylone, etc.","ENVTECH",
U998="AKTIVCO DEFAUT GE &amp; POWER Cabinet","AKTIVCO",
U998="AKTIVCO Coupure ENEO &amp; Baisse de tension","AKTIVCO GRID ONLY",
U998="Coupure ENEO &amp; Baisse de tension","IHS GRID ONLY",
U998="Defaut GE &amp; POWER Cabinet","IHS",
U998="Sharing","Partners",
U998="Sites strategiques &amp; DataCenter","SST &amp; DC",
U998="Exclu","Exclu",
U998="SAT","SAT",
U998="SPARE-ISSUE","SPARE-ISSUE",
U998="Fiber CAmtel","TRANS_FO_CAMTEL",
U998="Fiber AOF","Fiber AOF",
U998="Projet OCM (HUAWEI)","TRAVAUX-HUAWEI",
U998="Projet OCM (NOKIA)","TRAVAUX-NOKIA",
U998="ACCESS-ISSUE","ACCESS-ISSUE",
U998="Projet OCM (ZTE, NOKIA, autres projets)","TRAVAUX OCM",
U998="No root CAuse","No root cause",
U998="ODU HS","PDH",
U998="IP &amp; VLAN","PDH",
U998="Warehouse HUAWEI","SPARE-ISSUE",
U998="SPARE-HS","SPARE-ISSUE",
U998="Power Telco","BSS",U998="no impacts","no impacts"
),"")</f>
        <v/>
      </c>
      <c r="T998" s="35" t="str" cm="1">
        <f t="array" ref="T998">IFERROR(_xlfn.IFS(
U998="MPR ISSUE","TX ISSUE",
U998="BSS Hardware Issue","RAN ISSUE",
U998="Sites strategiques, MLL, Pylone, etc.","ENVTECH",
U998="AKTIVCO DEFAUT GE &amp; POWER Cabinet","POWER ISSUE",
U998="AKTIVCO Coupure ENEO &amp; Baisse de tension","POWER ISSUE",
U998="Coupure ENEO &amp; Baisse de tension","POWER ISSUE",
U998="Defaut GE &amp; POWER Cabinet","POWER ISSUE",
U998="Sharing","POWER ISSUE",
U998="Sites strategiques &amp; DataCenter","POWER ISSUE",
U998="Exclu","Exclu",
U998="SAT","TX ISSUE",
U998="SPARE-ISSUE","SPARE-ISSUE",
U998="Fiber CAmtel","TX ISSUE",
U998="Fiber AOF","TX ISSUE",
U998="Projet OCM (HUAWEI)","TRAVAUX-HUAWEI",
U998="Projet OCM (NOKIA)","TRAVAUX -NOKIA",
U998="ACCESS-ISSUE","ACCESS-ISSUE",
U998="Projet OCM (ZTE, NOKIA, autres projets)","TRAVAUX OCM",
U998="No root CAuse","No root cause",
U998="ODU HS","TX ISSUE",
U998="IP &amp; VLAN","TX ISSUE",
U998="Warehouse HUAWEI","SPARE-ISSUE",
U998="SPARE-HS","SPARE-ISSUE",
U998="Power Telco","RAN ISSUE",U998="no impacts","no impacts"
),"")</f>
        <v/>
      </c>
      <c r="U998" s="28"/>
      <c r="V998" s="35" t="str" cm="1">
        <f t="array" ref="V998">IFERROR(_xlfn.IFS(
U998="MPR ISSUE","ACTIVE",
U998="BSS Hardware Issue","ACTIVE",
U998="Sites strategiques, MLL, Pylone, etc.","PASSIVE",
U998="AKTIVCO DEFAUT GE &amp; POWER Cabinet","PASSIVE",
U998="AKTIVCO Coupure ENEO &amp; Baisse de tension","PASSIVE",
U998="Coupure ENEO &amp; Baisse de tension","PASSIVE",
U998="Defaut GE &amp; POWER Cabinet","PASSIVE",
U998="Sharing","PASSIVE",
U998="Sites strategiques &amp; DataCenter","PASSIVE",
U998="Exclu","Exclu",
U998="SAT","ACTIVE",
U998="SPARE-ISSUE","SPARE-ISSUE",
U998="Fiber CAmtel","ACTIVE",
U998="Fiber AOF","ACTIVE",
U998="Projet OCM (HUAWEI)","PLANNED WORKS",
U998="Projet OCM (NOKIA)","PLANNED WORKS",
U998="ACCESS-ISSUE","ACCESS-ISSUE",
U998="Projet OCM (ZTE, NOKIA, autres projets)","PLANNED WORKS",
U998="No root CAuse","No root cause",
U998="ODU HS","ACTIVE",
U998="IP &amp; VLAN","ACTIVE",
U998="Warehouse HUAWEI","SPARE-ISSUE",
U998="SPARE-HS","SPARE-ISSUE",
U998="Power Telco","ACTIVE",U998="no impacts","no impacts"
),"")</f>
        <v/>
      </c>
      <c r="W998" s="102"/>
      <c r="X998" s="102"/>
      <c r="Y998" s="102"/>
      <c r="Z998" s="102"/>
      <c r="AA998" s="102"/>
      <c r="AB998" s="104" t="s">
        <v>5423</v>
      </c>
      <c r="AC998" s="9"/>
      <c r="AD998" s="9"/>
      <c r="AE998" s="7" t="s">
        <v>5423</v>
      </c>
      <c r="AF998" s="6"/>
      <c r="AG998" s="7"/>
      <c r="AH998" s="3" t="s">
        <v>5423</v>
      </c>
      <c r="AI998" s="18" t="s">
        <v>5423</v>
      </c>
      <c r="AJ998" s="18" t="s">
        <v>5423</v>
      </c>
      <c r="AK998" s="18" t="s">
        <v>5423</v>
      </c>
      <c r="AL998" s="18" t="s">
        <v>5423</v>
      </c>
      <c r="AM998" s="18" t="s">
        <v>5423</v>
      </c>
      <c r="AN998" s="18" t="s">
        <v>5423</v>
      </c>
      <c r="AO998" s="18" t="s">
        <v>5423</v>
      </c>
      <c r="AP998" s="18" t="s">
        <v>5423</v>
      </c>
      <c r="AQ998" s="18" t="s">
        <v>5423</v>
      </c>
      <c r="AR998" s="18" t="s">
        <v>5423</v>
      </c>
      <c r="AS998" s="18" t="s">
        <v>5423</v>
      </c>
      <c r="AT998" s="18" t="s">
        <v>5423</v>
      </c>
      <c r="AU998" s="9" t="s">
        <v>5423</v>
      </c>
      <c r="AV998" s="14"/>
      <c r="AW998" s="14" t="s">
        <v>5423</v>
      </c>
      <c r="AX998" s="14" t="str">
        <f>_xlfn.XLOOKUP(B998,'[4]cell downs 18042026 17h'!$B:$B,'[4]cell downs 18042026 17h'!$B:$B,"")</f>
        <v/>
      </c>
      <c r="AY998" s="14" t="str">
        <f>_xlfn.XLOOKUP(B998,'[5]Cells Huawei 19042026 15h'!$B:$B,'[5]Cells Huawei 19042026 15h'!$B:$B,"")</f>
        <v/>
      </c>
      <c r="AZ998" s="105" t="str">
        <f>_xlfn.XLOOKUP(B998,'INCIDENT-04-23-2026'!E:E,'INCIDENT-04-23-2026'!F:F,"")</f>
        <v/>
      </c>
      <c r="BA998" s="105" t="str">
        <f>_xlfn.XLOOKUP(B998,'[6]Eneo 17H'!$C:$C,'[6]Eneo 17H'!$I:$I,"")</f>
        <v/>
      </c>
      <c r="BB998" s="105" t="str">
        <f>_xlfn.XLOOKUP(B998,[8]ALL!$B:$B,[8]ALL!$M:$M,"")</f>
        <v/>
      </c>
      <c r="BC998" s="105" t="str">
        <f>_xlfn.XLOOKUP(B998,'[6]Eneo 17H'!$C:$C,'[6]Eneo 17H'!$I:$I,"")</f>
        <v/>
      </c>
      <c r="BD998" s="105" t="str">
        <f>_xlfn.XLOOKUP(B998,'[7]Eneo 12H'!$C:$C,'[7]Eneo 12H'!$I:$I,"")</f>
        <v/>
      </c>
      <c r="BE998" s="105" t="s">
        <v>5423</v>
      </c>
    </row>
    <row r="999" spans="1:57" hidden="1" x14ac:dyDescent="0.3">
      <c r="A999" s="1" t="s">
        <v>1244</v>
      </c>
      <c r="B999" s="8" t="s">
        <v>1245</v>
      </c>
      <c r="C999" s="3" t="str">
        <f>_xlfn.XLOOKUP(B999,'[1]daily break down'!$D:$D,'[1]daily break down'!$E:$E,"")</f>
        <v>NORD-OUEST</v>
      </c>
      <c r="D999" s="1" t="s">
        <v>11</v>
      </c>
      <c r="E999" s="1" t="s">
        <v>12</v>
      </c>
      <c r="F999" s="3" t="s">
        <v>51</v>
      </c>
      <c r="G999" s="1" t="s">
        <v>1246</v>
      </c>
      <c r="H999" s="26" t="str">
        <f>_xlfn.XLOOKUP(B999,[2]CALCULATION!$B:$B,[2]CALCULATION!$H:$H,"")</f>
        <v>NOKIA</v>
      </c>
      <c r="I999" s="23">
        <v>1.3376308738047311E-3</v>
      </c>
      <c r="J999" s="23">
        <v>8.4128064423156568E-2</v>
      </c>
      <c r="K999" s="23">
        <v>1.515981656978832E-3</v>
      </c>
      <c r="L999" s="23">
        <v>1.3376308738047311E-3</v>
      </c>
      <c r="M999" s="23">
        <v>0</v>
      </c>
      <c r="N999" s="23">
        <v>0</v>
      </c>
      <c r="O999" s="23">
        <v>0</v>
      </c>
      <c r="P999" s="103" t="s">
        <v>6554</v>
      </c>
      <c r="Q999" s="36" t="s">
        <v>6552</v>
      </c>
      <c r="R999" s="36"/>
      <c r="S999" s="35" t="str" cm="1">
        <f t="array" ref="S999">IFERROR(_xlfn.IFS(
U999="MPR ISSUE","PDH",
U999="BSS Hardware Issue","BSS",
U999="Sites strategiques, MLL, Pylone, etc.","ENVTECH",
U999="AKTIVCO DEFAUT GE &amp; POWER Cabinet","AKTIVCO",
U999="AKTIVCO Coupure ENEO &amp; Baisse de tension","AKTIVCO GRID ONLY",
U999="Coupure ENEO &amp; Baisse de tension","IHS GRID ONLY",
U999="Defaut GE &amp; POWER Cabinet","IHS",
U999="Sharing","Partners",
U999="Sites strategiques &amp; DataCenter","SST &amp; DC",
U999="Exclu","Exclu",
U999="SAT","SAT",
U999="SPARE-ISSUE","SPARE-ISSUE",
U999="Fiber CAmtel","TRANS_FO_CAMTEL",
U999="Fiber AOF","Fiber AOF",
U999="Projet OCM (HUAWEI)","TRAVAUX-HUAWEI",
U999="Projet OCM (NOKIA)","TRAVAUX-NOKIA",
U999="ACCESS-ISSUE","ACCESS-ISSUE",
U999="Projet OCM (ZTE, NOKIA, autres projets)","TRAVAUX OCM",
U999="No root CAuse","No root cause",
U999="ODU HS","PDH",
U999="IP &amp; VLAN","PDH",
U999="Warehouse HUAWEI","SPARE-ISSUE",
U999="SPARE-HS","SPARE-ISSUE",
U999="Power Telco","BSS",U999="no impacts","no impacts"
),"")</f>
        <v/>
      </c>
      <c r="T999" s="35" t="str" cm="1">
        <f t="array" ref="T999">IFERROR(_xlfn.IFS(
U999="MPR ISSUE","TX ISSUE",
U999="BSS Hardware Issue","RAN ISSUE",
U999="Sites strategiques, MLL, Pylone, etc.","ENVTECH",
U999="AKTIVCO DEFAUT GE &amp; POWER Cabinet","POWER ISSUE",
U999="AKTIVCO Coupure ENEO &amp; Baisse de tension","POWER ISSUE",
U999="Coupure ENEO &amp; Baisse de tension","POWER ISSUE",
U999="Defaut GE &amp; POWER Cabinet","POWER ISSUE",
U999="Sharing","POWER ISSUE",
U999="Sites strategiques &amp; DataCenter","POWER ISSUE",
U999="Exclu","Exclu",
U999="SAT","TX ISSUE",
U999="SPARE-ISSUE","SPARE-ISSUE",
U999="Fiber CAmtel","TX ISSUE",
U999="Fiber AOF","TX ISSUE",
U999="Projet OCM (HUAWEI)","TRAVAUX-HUAWEI",
U999="Projet OCM (NOKIA)","TRAVAUX -NOKIA",
U999="ACCESS-ISSUE","ACCESS-ISSUE",
U999="Projet OCM (ZTE, NOKIA, autres projets)","TRAVAUX OCM",
U999="No root CAuse","No root cause",
U999="ODU HS","TX ISSUE",
U999="IP &amp; VLAN","TX ISSUE",
U999="Warehouse HUAWEI","SPARE-ISSUE",
U999="SPARE-HS","SPARE-ISSUE",
U999="Power Telco","RAN ISSUE",U999="no impacts","no impacts"
),"")</f>
        <v/>
      </c>
      <c r="U999" s="28"/>
      <c r="V999" s="35" t="str" cm="1">
        <f t="array" ref="V999">IFERROR(_xlfn.IFS(
U999="MPR ISSUE","ACTIVE",
U999="BSS Hardware Issue","ACTIVE",
U999="Sites strategiques, MLL, Pylone, etc.","PASSIVE",
U999="AKTIVCO DEFAUT GE &amp; POWER Cabinet","PASSIVE",
U999="AKTIVCO Coupure ENEO &amp; Baisse de tension","PASSIVE",
U999="Coupure ENEO &amp; Baisse de tension","PASSIVE",
U999="Defaut GE &amp; POWER Cabinet","PASSIVE",
U999="Sharing","PASSIVE",
U999="Sites strategiques &amp; DataCenter","PASSIVE",
U999="Exclu","Exclu",
U999="SAT","ACTIVE",
U999="SPARE-ISSUE","SPARE-ISSUE",
U999="Fiber CAmtel","ACTIVE",
U999="Fiber AOF","ACTIVE",
U999="Projet OCM (HUAWEI)","PLANNED WORKS",
U999="Projet OCM (NOKIA)","PLANNED WORKS",
U999="ACCESS-ISSUE","ACCESS-ISSUE",
U999="Projet OCM (ZTE, NOKIA, autres projets)","PLANNED WORKS",
U999="No root CAuse","No root cause",
U999="ODU HS","ACTIVE",
U999="IP &amp; VLAN","ACTIVE",
U999="Warehouse HUAWEI","SPARE-ISSUE",
U999="SPARE-HS","SPARE-ISSUE",
U999="Power Telco","ACTIVE",U999="no impacts","no impacts"
),"")</f>
        <v/>
      </c>
      <c r="W999" s="102"/>
      <c r="X999" s="102"/>
      <c r="Y999" s="102"/>
      <c r="Z999" s="102"/>
      <c r="AA999" s="102"/>
      <c r="AB999" s="104" t="s">
        <v>5423</v>
      </c>
      <c r="AC999" s="9"/>
      <c r="AD999" s="9"/>
      <c r="AE999" s="7" t="s">
        <v>5423</v>
      </c>
      <c r="AF999" s="6"/>
      <c r="AG999" s="7"/>
      <c r="AH999" s="3" t="s">
        <v>5423</v>
      </c>
      <c r="AI999" s="18" t="s">
        <v>5423</v>
      </c>
      <c r="AJ999" s="18" t="s">
        <v>5423</v>
      </c>
      <c r="AK999" s="18" t="s">
        <v>5423</v>
      </c>
      <c r="AL999" s="18" t="s">
        <v>5423</v>
      </c>
      <c r="AM999" s="18" t="s">
        <v>5423</v>
      </c>
      <c r="AN999" s="18" t="s">
        <v>5423</v>
      </c>
      <c r="AO999" s="18" t="s">
        <v>5423</v>
      </c>
      <c r="AP999" s="18" t="s">
        <v>5423</v>
      </c>
      <c r="AQ999" s="18" t="s">
        <v>5423</v>
      </c>
      <c r="AR999" s="18" t="s">
        <v>5423</v>
      </c>
      <c r="AS999" s="18" t="s">
        <v>5423</v>
      </c>
      <c r="AT999" s="18" t="s">
        <v>5423</v>
      </c>
      <c r="AU999" s="9" t="s">
        <v>5423</v>
      </c>
      <c r="AV999" s="14"/>
      <c r="AW999" s="14" t="s">
        <v>5423</v>
      </c>
      <c r="AX999" s="14" t="str">
        <f>_xlfn.XLOOKUP(B999,'[4]cell downs 18042026 17h'!$B:$B,'[4]cell downs 18042026 17h'!$B:$B,"")</f>
        <v/>
      </c>
      <c r="AY999" s="14" t="str">
        <f>_xlfn.XLOOKUP(B999,'[5]Cells Huawei 19042026 15h'!$B:$B,'[5]Cells Huawei 19042026 15h'!$B:$B,"")</f>
        <v/>
      </c>
      <c r="AZ999" s="105" t="str">
        <f>_xlfn.XLOOKUP(B999,'INCIDENT-04-23-2026'!E:E,'INCIDENT-04-23-2026'!F:F,"")</f>
        <v/>
      </c>
      <c r="BA999" s="105" t="str">
        <f>_xlfn.XLOOKUP(B999,'[6]Eneo 17H'!$C:$C,'[6]Eneo 17H'!$I:$I,"")</f>
        <v/>
      </c>
      <c r="BB999" s="105" t="str">
        <f>_xlfn.XLOOKUP(B999,[8]ALL!$B:$B,[8]ALL!$M:$M,"")</f>
        <v/>
      </c>
      <c r="BC999" s="105" t="str">
        <f>_xlfn.XLOOKUP(B999,'[6]Eneo 17H'!$C:$C,'[6]Eneo 17H'!$I:$I,"")</f>
        <v/>
      </c>
      <c r="BD999" s="105" t="str">
        <f>_xlfn.XLOOKUP(B999,'[7]Eneo 12H'!$C:$C,'[7]Eneo 12H'!$I:$I,"")</f>
        <v/>
      </c>
      <c r="BE999" s="105" t="s">
        <v>5423</v>
      </c>
    </row>
    <row r="1000" spans="1:57" hidden="1" x14ac:dyDescent="0.3">
      <c r="A1000" s="1" t="s">
        <v>1815</v>
      </c>
      <c r="B1000" s="8" t="s">
        <v>1816</v>
      </c>
      <c r="C1000" s="3" t="str">
        <f>_xlfn.XLOOKUP(B1000,'[1]daily break down'!$D:$D,'[1]daily break down'!$E:$E,"")</f>
        <v>OUEST</v>
      </c>
      <c r="D1000" s="1" t="s">
        <v>11</v>
      </c>
      <c r="E1000" s="1" t="s">
        <v>12</v>
      </c>
      <c r="F1000" s="3" t="s">
        <v>102</v>
      </c>
      <c r="G1000" s="1" t="s">
        <v>1800</v>
      </c>
      <c r="H1000" s="25" t="str">
        <f>_xlfn.XLOOKUP(B1000,[2]CALCULATION!$B:$B,[2]CALCULATION!$H:$H,"")</f>
        <v>Huawei</v>
      </c>
      <c r="I1000" s="23">
        <v>0</v>
      </c>
      <c r="J1000" s="23">
        <v>0</v>
      </c>
      <c r="K1000" s="23">
        <v>8.9175391586979538E-4</v>
      </c>
      <c r="L1000" s="23">
        <v>8.9175391586979538E-4</v>
      </c>
      <c r="M1000" s="23">
        <v>0</v>
      </c>
      <c r="N1000" s="23">
        <v>0</v>
      </c>
      <c r="O1000" s="23">
        <v>2.675261747609386E-4</v>
      </c>
      <c r="P1000" s="103" t="s">
        <v>6554</v>
      </c>
      <c r="Q1000" s="36" t="s">
        <v>5796</v>
      </c>
      <c r="R1000" s="36"/>
      <c r="S1000" s="35" t="str" cm="1">
        <f t="array" ref="S1000">IFERROR(_xlfn.IFS(
U1000="MPR ISSUE","PDH",
U1000="BSS Hardware Issue","BSS",
U1000="Sites strategiques, MLL, Pylone, etc.","ENVTECH",
U1000="AKTIVCO DEFAUT GE &amp; POWER Cabinet","AKTIVCO",
U1000="AKTIVCO Coupure ENEO &amp; Baisse de tension","AKTIVCO GRID ONLY",
U1000="Coupure ENEO &amp; Baisse de tension","IHS GRID ONLY",
U1000="Defaut GE &amp; POWER Cabinet","IHS",
U1000="Sharing","Partners",
U1000="Sites strategiques &amp; DataCenter","SST &amp; DC",
U1000="Exclu","Exclu",
U1000="SAT","SAT",
U1000="SPARE-ISSUE","SPARE-ISSUE",
U1000="Fiber CAmtel","TRANS_FO_CAMTEL",
U1000="Fiber AOF","Fiber AOF",
U1000="Projet OCM (HUAWEI)","TRAVAUX-HUAWEI",
U1000="Projet OCM (NOKIA)","TRAVAUX-NOKIA",
U1000="ACCESS-ISSUE","ACCESS-ISSUE",
U1000="Projet OCM (ZTE, NOKIA, autres projets)","TRAVAUX OCM",
U1000="No root CAuse","No root cause",
U1000="ODU HS","PDH",
U1000="IP &amp; VLAN","PDH",
U1000="Warehouse HUAWEI","SPARE-ISSUE",
U1000="SPARE-HS","SPARE-ISSUE",
U1000="Power Telco","BSS",U1000="no impacts","no impacts"
),"")</f>
        <v/>
      </c>
      <c r="T1000" s="35" t="str" cm="1">
        <f t="array" ref="T1000">IFERROR(_xlfn.IFS(
U1000="MPR ISSUE","TX ISSUE",
U1000="BSS Hardware Issue","RAN ISSUE",
U1000="Sites strategiques, MLL, Pylone, etc.","ENVTECH",
U1000="AKTIVCO DEFAUT GE &amp; POWER Cabinet","POWER ISSUE",
U1000="AKTIVCO Coupure ENEO &amp; Baisse de tension","POWER ISSUE",
U1000="Coupure ENEO &amp; Baisse de tension","POWER ISSUE",
U1000="Defaut GE &amp; POWER Cabinet","POWER ISSUE",
U1000="Sharing","POWER ISSUE",
U1000="Sites strategiques &amp; DataCenter","POWER ISSUE",
U1000="Exclu","Exclu",
U1000="SAT","TX ISSUE",
U1000="SPARE-ISSUE","SPARE-ISSUE",
U1000="Fiber CAmtel","TX ISSUE",
U1000="Fiber AOF","TX ISSUE",
U1000="Projet OCM (HUAWEI)","TRAVAUX-HUAWEI",
U1000="Projet OCM (NOKIA)","TRAVAUX -NOKIA",
U1000="ACCESS-ISSUE","ACCESS-ISSUE",
U1000="Projet OCM (ZTE, NOKIA, autres projets)","TRAVAUX OCM",
U1000="No root CAuse","No root cause",
U1000="ODU HS","TX ISSUE",
U1000="IP &amp; VLAN","TX ISSUE",
U1000="Warehouse HUAWEI","SPARE-ISSUE",
U1000="SPARE-HS","SPARE-ISSUE",
U1000="Power Telco","RAN ISSUE",U1000="no impacts","no impacts"
),"")</f>
        <v/>
      </c>
      <c r="U1000" s="28"/>
      <c r="V1000" s="35" t="str" cm="1">
        <f t="array" ref="V1000">IFERROR(_xlfn.IFS(
U1000="MPR ISSUE","ACTIVE",
U1000="BSS Hardware Issue","ACTIVE",
U1000="Sites strategiques, MLL, Pylone, etc.","PASSIVE",
U1000="AKTIVCO DEFAUT GE &amp; POWER Cabinet","PASSIVE",
U1000="AKTIVCO Coupure ENEO &amp; Baisse de tension","PASSIVE",
U1000="Coupure ENEO &amp; Baisse de tension","PASSIVE",
U1000="Defaut GE &amp; POWER Cabinet","PASSIVE",
U1000="Sharing","PASSIVE",
U1000="Sites strategiques &amp; DataCenter","PASSIVE",
U1000="Exclu","Exclu",
U1000="SAT","ACTIVE",
U1000="SPARE-ISSUE","SPARE-ISSUE",
U1000="Fiber CAmtel","ACTIVE",
U1000="Fiber AOF","ACTIVE",
U1000="Projet OCM (HUAWEI)","PLANNED WORKS",
U1000="Projet OCM (NOKIA)","PLANNED WORKS",
U1000="ACCESS-ISSUE","ACCESS-ISSUE",
U1000="Projet OCM (ZTE, NOKIA, autres projets)","PLANNED WORKS",
U1000="No root CAuse","No root cause",
U1000="ODU HS","ACTIVE",
U1000="IP &amp; VLAN","ACTIVE",
U1000="Warehouse HUAWEI","SPARE-ISSUE",
U1000="SPARE-HS","SPARE-ISSUE",
U1000="Power Telco","ACTIVE",U1000="no impacts","no impacts"
),"")</f>
        <v/>
      </c>
      <c r="W1000" s="102"/>
      <c r="X1000" s="102"/>
      <c r="Y1000" s="102"/>
      <c r="Z1000" s="102"/>
      <c r="AA1000" s="102"/>
      <c r="AB1000" s="104" t="s">
        <v>5423</v>
      </c>
      <c r="AC1000" s="9"/>
      <c r="AD1000" s="9"/>
      <c r="AE1000" s="7" t="s">
        <v>5423</v>
      </c>
      <c r="AF1000" s="6"/>
      <c r="AG1000" s="7"/>
      <c r="AH1000" s="3" t="s">
        <v>5423</v>
      </c>
      <c r="AI1000" s="18" t="s">
        <v>5423</v>
      </c>
      <c r="AJ1000" s="18" t="s">
        <v>5423</v>
      </c>
      <c r="AK1000" s="18" t="s">
        <v>5423</v>
      </c>
      <c r="AL1000" s="18" t="s">
        <v>5423</v>
      </c>
      <c r="AM1000" s="18" t="s">
        <v>5423</v>
      </c>
      <c r="AN1000" s="18" t="s">
        <v>5423</v>
      </c>
      <c r="AO1000" s="18" t="s">
        <v>5423</v>
      </c>
      <c r="AP1000" s="18" t="s">
        <v>5423</v>
      </c>
      <c r="AQ1000" s="18" t="s">
        <v>5423</v>
      </c>
      <c r="AR1000" s="18" t="s">
        <v>5423</v>
      </c>
      <c r="AS1000" s="18" t="s">
        <v>5423</v>
      </c>
      <c r="AT1000" s="18" t="s">
        <v>5423</v>
      </c>
      <c r="AU1000" s="9" t="s">
        <v>5423</v>
      </c>
      <c r="AV1000" s="14"/>
      <c r="AW1000" s="14" t="s">
        <v>5423</v>
      </c>
      <c r="AX1000" s="14" t="str">
        <f>_xlfn.XLOOKUP(B1000,'[4]cell downs 18042026 17h'!$B:$B,'[4]cell downs 18042026 17h'!$B:$B,"")</f>
        <v/>
      </c>
      <c r="AY1000" s="14" t="str">
        <f>_xlfn.XLOOKUP(B1000,'[5]Cells Huawei 19042026 15h'!$B:$B,'[5]Cells Huawei 19042026 15h'!$B:$B,"")</f>
        <v/>
      </c>
      <c r="AZ1000" s="105" t="str">
        <f>_xlfn.XLOOKUP(B1000,'INCIDENT-04-23-2026'!E:E,'INCIDENT-04-23-2026'!F:F,"")</f>
        <v/>
      </c>
      <c r="BA1000" s="105" t="str">
        <f>_xlfn.XLOOKUP(B1000,'[6]Eneo 17H'!$C:$C,'[6]Eneo 17H'!$I:$I,"")</f>
        <v/>
      </c>
      <c r="BB1000" s="105" t="str">
        <f>_xlfn.XLOOKUP(B1000,[8]ALL!$B:$B,[8]ALL!$M:$M,"")</f>
        <v/>
      </c>
      <c r="BC1000" s="105" t="str">
        <f>_xlfn.XLOOKUP(B1000,'[6]Eneo 17H'!$C:$C,'[6]Eneo 17H'!$I:$I,"")</f>
        <v/>
      </c>
      <c r="BD1000" s="105" t="str">
        <f>_xlfn.XLOOKUP(B1000,'[7]Eneo 12H'!$C:$C,'[7]Eneo 12H'!$I:$I,"")</f>
        <v/>
      </c>
      <c r="BE1000" s="105" t="s">
        <v>5423</v>
      </c>
    </row>
    <row r="1001" spans="1:57" hidden="1" x14ac:dyDescent="0.3">
      <c r="A1001" s="1" t="s">
        <v>4095</v>
      </c>
      <c r="B1001" s="8" t="s">
        <v>4096</v>
      </c>
      <c r="C1001" s="3" t="str">
        <f>_xlfn.XLOOKUP(B1001,'[1]daily break down'!$D:$D,'[1]daily break down'!$E:$E,"")</f>
        <v>ADAMAOUA</v>
      </c>
      <c r="D1001" s="1" t="s">
        <v>11</v>
      </c>
      <c r="E1001" s="1" t="s">
        <v>12</v>
      </c>
      <c r="F1001" s="3" t="s">
        <v>90</v>
      </c>
      <c r="G1001" s="1" t="s">
        <v>4095</v>
      </c>
      <c r="H1001" s="26" t="str">
        <f>_xlfn.XLOOKUP(B1001,[2]CALCULATION!$B:$B,[2]CALCULATION!$H:$H,"")</f>
        <v>NOKIA</v>
      </c>
      <c r="I1001" s="23">
        <v>0</v>
      </c>
      <c r="J1001" s="23">
        <v>0</v>
      </c>
      <c r="K1001" s="23">
        <v>4.1020680130007407E-4</v>
      </c>
      <c r="L1001" s="23">
        <v>0</v>
      </c>
      <c r="M1001" s="23">
        <v>0</v>
      </c>
      <c r="N1001" s="23">
        <v>0</v>
      </c>
      <c r="O1001" s="23">
        <v>3.4243350369398654E-3</v>
      </c>
      <c r="P1001" s="103" t="s">
        <v>6554</v>
      </c>
      <c r="Q1001" s="36" t="s">
        <v>5796</v>
      </c>
      <c r="R1001" s="36"/>
      <c r="S1001" s="35" t="str" cm="1">
        <f t="array" ref="S1001">IFERROR(_xlfn.IFS(
U1001="MPR ISSUE","PDH",
U1001="BSS Hardware Issue","BSS",
U1001="Sites strategiques, MLL, Pylone, etc.","ENVTECH",
U1001="AKTIVCO DEFAUT GE &amp; POWER Cabinet","AKTIVCO",
U1001="AKTIVCO Coupure ENEO &amp; Baisse de tension","AKTIVCO GRID ONLY",
U1001="Coupure ENEO &amp; Baisse de tension","IHS GRID ONLY",
U1001="Defaut GE &amp; POWER Cabinet","IHS",
U1001="Sharing","Partners",
U1001="Sites strategiques &amp; DataCenter","SST &amp; DC",
U1001="Exclu","Exclu",
U1001="SAT","SAT",
U1001="SPARE-ISSUE","SPARE-ISSUE",
U1001="Fiber CAmtel","TRANS_FO_CAMTEL",
U1001="Fiber AOF","Fiber AOF",
U1001="Projet OCM (HUAWEI)","TRAVAUX-HUAWEI",
U1001="Projet OCM (NOKIA)","TRAVAUX-NOKIA",
U1001="ACCESS-ISSUE","ACCESS-ISSUE",
U1001="Projet OCM (ZTE, NOKIA, autres projets)","TRAVAUX OCM",
U1001="No root CAuse","No root cause",
U1001="ODU HS","PDH",
U1001="IP &amp; VLAN","PDH",
U1001="Warehouse HUAWEI","SPARE-ISSUE",
U1001="SPARE-HS","SPARE-ISSUE",
U1001="Power Telco","BSS",U1001="no impacts","no impacts"
),"")</f>
        <v/>
      </c>
      <c r="T1001" s="35" t="str" cm="1">
        <f t="array" ref="T1001">IFERROR(_xlfn.IFS(
U1001="MPR ISSUE","TX ISSUE",
U1001="BSS Hardware Issue","RAN ISSUE",
U1001="Sites strategiques, MLL, Pylone, etc.","ENVTECH",
U1001="AKTIVCO DEFAUT GE &amp; POWER Cabinet","POWER ISSUE",
U1001="AKTIVCO Coupure ENEO &amp; Baisse de tension","POWER ISSUE",
U1001="Coupure ENEO &amp; Baisse de tension","POWER ISSUE",
U1001="Defaut GE &amp; POWER Cabinet","POWER ISSUE",
U1001="Sharing","POWER ISSUE",
U1001="Sites strategiques &amp; DataCenter","POWER ISSUE",
U1001="Exclu","Exclu",
U1001="SAT","TX ISSUE",
U1001="SPARE-ISSUE","SPARE-ISSUE",
U1001="Fiber CAmtel","TX ISSUE",
U1001="Fiber AOF","TX ISSUE",
U1001="Projet OCM (HUAWEI)","TRAVAUX-HUAWEI",
U1001="Projet OCM (NOKIA)","TRAVAUX -NOKIA",
U1001="ACCESS-ISSUE","ACCESS-ISSUE",
U1001="Projet OCM (ZTE, NOKIA, autres projets)","TRAVAUX OCM",
U1001="No root CAuse","No root cause",
U1001="ODU HS","TX ISSUE",
U1001="IP &amp; VLAN","TX ISSUE",
U1001="Warehouse HUAWEI","SPARE-ISSUE",
U1001="SPARE-HS","SPARE-ISSUE",
U1001="Power Telco","RAN ISSUE",U1001="no impacts","no impacts"
),"")</f>
        <v/>
      </c>
      <c r="U1001" s="28"/>
      <c r="V1001" s="35" t="str" cm="1">
        <f t="array" ref="V1001">IFERROR(_xlfn.IFS(
U1001="MPR ISSUE","ACTIVE",
U1001="BSS Hardware Issue","ACTIVE",
U1001="Sites strategiques, MLL, Pylone, etc.","PASSIVE",
U1001="AKTIVCO DEFAUT GE &amp; POWER Cabinet","PASSIVE",
U1001="AKTIVCO Coupure ENEO &amp; Baisse de tension","PASSIVE",
U1001="Coupure ENEO &amp; Baisse de tension","PASSIVE",
U1001="Defaut GE &amp; POWER Cabinet","PASSIVE",
U1001="Sharing","PASSIVE",
U1001="Sites strategiques &amp; DataCenter","PASSIVE",
U1001="Exclu","Exclu",
U1001="SAT","ACTIVE",
U1001="SPARE-ISSUE","SPARE-ISSUE",
U1001="Fiber CAmtel","ACTIVE",
U1001="Fiber AOF","ACTIVE",
U1001="Projet OCM (HUAWEI)","PLANNED WORKS",
U1001="Projet OCM (NOKIA)","PLANNED WORKS",
U1001="ACCESS-ISSUE","ACCESS-ISSUE",
U1001="Projet OCM (ZTE, NOKIA, autres projets)","PLANNED WORKS",
U1001="No root CAuse","No root cause",
U1001="ODU HS","ACTIVE",
U1001="IP &amp; VLAN","ACTIVE",
U1001="Warehouse HUAWEI","SPARE-ISSUE",
U1001="SPARE-HS","SPARE-ISSUE",
U1001="Power Telco","ACTIVE",U1001="no impacts","no impacts"
),"")</f>
        <v/>
      </c>
      <c r="W1001" s="102"/>
      <c r="X1001" s="102"/>
      <c r="Y1001" s="102"/>
      <c r="Z1001" s="102"/>
      <c r="AA1001" s="102"/>
      <c r="AB1001" s="104" t="s">
        <v>5423</v>
      </c>
      <c r="AC1001" s="9"/>
      <c r="AD1001" s="9"/>
      <c r="AE1001" s="7" t="s">
        <v>5423</v>
      </c>
      <c r="AF1001" s="6"/>
      <c r="AG1001" s="7"/>
      <c r="AH1001" s="3" t="s">
        <v>5423</v>
      </c>
      <c r="AI1001" s="18" t="s">
        <v>5423</v>
      </c>
      <c r="AJ1001" s="18" t="s">
        <v>5423</v>
      </c>
      <c r="AK1001" s="18" t="s">
        <v>5423</v>
      </c>
      <c r="AL1001" s="18" t="s">
        <v>5423</v>
      </c>
      <c r="AM1001" s="18" t="s">
        <v>5423</v>
      </c>
      <c r="AN1001" s="18" t="s">
        <v>5423</v>
      </c>
      <c r="AO1001" s="18" t="s">
        <v>5423</v>
      </c>
      <c r="AP1001" s="18" t="s">
        <v>5423</v>
      </c>
      <c r="AQ1001" s="18" t="s">
        <v>5423</v>
      </c>
      <c r="AR1001" s="18" t="s">
        <v>5423</v>
      </c>
      <c r="AS1001" s="18" t="s">
        <v>5423</v>
      </c>
      <c r="AT1001" s="18" t="s">
        <v>5423</v>
      </c>
      <c r="AU1001" s="9" t="s">
        <v>5423</v>
      </c>
      <c r="AV1001" s="14"/>
      <c r="AW1001" s="14" t="s">
        <v>5423</v>
      </c>
      <c r="AX1001" s="14" t="str">
        <f>_xlfn.XLOOKUP(B1001,'[4]cell downs 18042026 17h'!$B:$B,'[4]cell downs 18042026 17h'!$B:$B,"")</f>
        <v/>
      </c>
      <c r="AY1001" s="14" t="str">
        <f>_xlfn.XLOOKUP(B1001,'[5]Cells Huawei 19042026 15h'!$B:$B,'[5]Cells Huawei 19042026 15h'!$B:$B,"")</f>
        <v/>
      </c>
      <c r="AZ1001" s="105" t="str">
        <f>_xlfn.XLOOKUP(B1001,'INCIDENT-04-23-2026'!E:E,'INCIDENT-04-23-2026'!F:F,"")</f>
        <v/>
      </c>
      <c r="BA1001" s="105" t="str">
        <f>_xlfn.XLOOKUP(B1001,'[6]Eneo 17H'!$C:$C,'[6]Eneo 17H'!$I:$I,"")</f>
        <v/>
      </c>
      <c r="BB1001" s="105" t="str">
        <f>_xlfn.XLOOKUP(B1001,[8]ALL!$B:$B,[8]ALL!$M:$M,"")</f>
        <v/>
      </c>
      <c r="BC1001" s="105" t="str">
        <f>_xlfn.XLOOKUP(B1001,'[6]Eneo 17H'!$C:$C,'[6]Eneo 17H'!$I:$I,"")</f>
        <v/>
      </c>
      <c r="BD1001" s="105" t="str">
        <f>_xlfn.XLOOKUP(B1001,'[7]Eneo 12H'!$C:$C,'[7]Eneo 12H'!$I:$I,"")</f>
        <v/>
      </c>
      <c r="BE1001" s="105" t="s">
        <v>5423</v>
      </c>
    </row>
    <row r="1002" spans="1:57" hidden="1" x14ac:dyDescent="0.3">
      <c r="A1002" s="1" t="s">
        <v>421</v>
      </c>
      <c r="B1002" s="8" t="s">
        <v>422</v>
      </c>
      <c r="C1002" s="3" t="str">
        <f>_xlfn.XLOOKUP(B1002,'[1]daily break down'!$D:$D,'[1]daily break down'!$E:$E,"")</f>
        <v>SUD-OUEST</v>
      </c>
      <c r="D1002" s="1" t="s">
        <v>11</v>
      </c>
      <c r="E1002" s="1" t="s">
        <v>12</v>
      </c>
      <c r="F1002" s="3" t="s">
        <v>13</v>
      </c>
      <c r="G1002" s="1" t="s">
        <v>106</v>
      </c>
      <c r="H1002" s="25" t="str">
        <f>_xlfn.XLOOKUP(B1002,[2]CALCULATION!$B:$B,[2]CALCULATION!$H:$H,"")</f>
        <v>Huawei</v>
      </c>
      <c r="I1002" s="23">
        <v>0.74971535215005436</v>
      </c>
      <c r="J1002" s="23">
        <v>0.22053074339460041</v>
      </c>
      <c r="K1002" s="23">
        <v>8.9175391586979543E-5</v>
      </c>
      <c r="L1002" s="23">
        <v>0.42731064140648867</v>
      </c>
      <c r="M1002" s="23">
        <v>0</v>
      </c>
      <c r="N1002" s="23">
        <v>0</v>
      </c>
      <c r="O1002" s="23">
        <v>0</v>
      </c>
      <c r="P1002" s="103" t="s">
        <v>6554</v>
      </c>
      <c r="Q1002" s="36" t="s">
        <v>5796</v>
      </c>
      <c r="R1002" s="36"/>
      <c r="S1002" s="35" t="str" cm="1">
        <f t="array" ref="S1002">IFERROR(_xlfn.IFS(
U1002="MPR ISSUE","PDH",
U1002="BSS Hardware Issue","BSS",
U1002="Sites strategiques, MLL, Pylone, etc.","ENVTECH",
U1002="AKTIVCO DEFAUT GE &amp; POWER Cabinet","AKTIVCO",
U1002="AKTIVCO Coupure ENEO &amp; Baisse de tension","AKTIVCO GRID ONLY",
U1002="Coupure ENEO &amp; Baisse de tension","IHS GRID ONLY",
U1002="Defaut GE &amp; POWER Cabinet","IHS",
U1002="Sharing","Partners",
U1002="Sites strategiques &amp; DataCenter","SST &amp; DC",
U1002="Exclu","Exclu",
U1002="SAT","SAT",
U1002="SPARE-ISSUE","SPARE-ISSUE",
U1002="Fiber CAmtel","TRANS_FO_CAMTEL",
U1002="Fiber AOF","Fiber AOF",
U1002="Projet OCM (HUAWEI)","TRAVAUX-HUAWEI",
U1002="Projet OCM (NOKIA)","TRAVAUX-NOKIA",
U1002="ACCESS-ISSUE","ACCESS-ISSUE",
U1002="Projet OCM (ZTE, NOKIA, autres projets)","TRAVAUX OCM",
U1002="No root CAuse","No root cause",
U1002="ODU HS","PDH",
U1002="IP &amp; VLAN","PDH",
U1002="Warehouse HUAWEI","SPARE-ISSUE",
U1002="SPARE-HS","SPARE-ISSUE",
U1002="Power Telco","BSS",U1002="no impacts","no impacts"
),"")</f>
        <v/>
      </c>
      <c r="T1002" s="35" t="str" cm="1">
        <f t="array" ref="T1002">IFERROR(_xlfn.IFS(
U1002="MPR ISSUE","TX ISSUE",
U1002="BSS Hardware Issue","RAN ISSUE",
U1002="Sites strategiques, MLL, Pylone, etc.","ENVTECH",
U1002="AKTIVCO DEFAUT GE &amp; POWER Cabinet","POWER ISSUE",
U1002="AKTIVCO Coupure ENEO &amp; Baisse de tension","POWER ISSUE",
U1002="Coupure ENEO &amp; Baisse de tension","POWER ISSUE",
U1002="Defaut GE &amp; POWER Cabinet","POWER ISSUE",
U1002="Sharing","POWER ISSUE",
U1002="Sites strategiques &amp; DataCenter","POWER ISSUE",
U1002="Exclu","Exclu",
U1002="SAT","TX ISSUE",
U1002="SPARE-ISSUE","SPARE-ISSUE",
U1002="Fiber CAmtel","TX ISSUE",
U1002="Fiber AOF","TX ISSUE",
U1002="Projet OCM (HUAWEI)","TRAVAUX-HUAWEI",
U1002="Projet OCM (NOKIA)","TRAVAUX -NOKIA",
U1002="ACCESS-ISSUE","ACCESS-ISSUE",
U1002="Projet OCM (ZTE, NOKIA, autres projets)","TRAVAUX OCM",
U1002="No root CAuse","No root cause",
U1002="ODU HS","TX ISSUE",
U1002="IP &amp; VLAN","TX ISSUE",
U1002="Warehouse HUAWEI","SPARE-ISSUE",
U1002="SPARE-HS","SPARE-ISSUE",
U1002="Power Telco","RAN ISSUE",U1002="no impacts","no impacts"
),"")</f>
        <v/>
      </c>
      <c r="U1002" s="28"/>
      <c r="V1002" s="35" t="str" cm="1">
        <f t="array" ref="V1002">IFERROR(_xlfn.IFS(
U1002="MPR ISSUE","ACTIVE",
U1002="BSS Hardware Issue","ACTIVE",
U1002="Sites strategiques, MLL, Pylone, etc.","PASSIVE",
U1002="AKTIVCO DEFAUT GE &amp; POWER Cabinet","PASSIVE",
U1002="AKTIVCO Coupure ENEO &amp; Baisse de tension","PASSIVE",
U1002="Coupure ENEO &amp; Baisse de tension","PASSIVE",
U1002="Defaut GE &amp; POWER Cabinet","PASSIVE",
U1002="Sharing","PASSIVE",
U1002="Sites strategiques &amp; DataCenter","PASSIVE",
U1002="Exclu","Exclu",
U1002="SAT","ACTIVE",
U1002="SPARE-ISSUE","SPARE-ISSUE",
U1002="Fiber CAmtel","ACTIVE",
U1002="Fiber AOF","ACTIVE",
U1002="Projet OCM (HUAWEI)","PLANNED WORKS",
U1002="Projet OCM (NOKIA)","PLANNED WORKS",
U1002="ACCESS-ISSUE","ACCESS-ISSUE",
U1002="Projet OCM (ZTE, NOKIA, autres projets)","PLANNED WORKS",
U1002="No root CAuse","No root cause",
U1002="ODU HS","ACTIVE",
U1002="IP &amp; VLAN","ACTIVE",
U1002="Warehouse HUAWEI","SPARE-ISSUE",
U1002="SPARE-HS","SPARE-ISSUE",
U1002="Power Telco","ACTIVE",U1002="no impacts","no impacts"
),"")</f>
        <v/>
      </c>
      <c r="W1002" s="102"/>
      <c r="X1002" s="102"/>
      <c r="Y1002" s="102"/>
      <c r="Z1002" s="102"/>
      <c r="AA1002" s="102"/>
      <c r="AB1002" s="104" t="s">
        <v>5423</v>
      </c>
      <c r="AC1002" s="9"/>
      <c r="AD1002" s="9"/>
      <c r="AE1002" s="7" t="s">
        <v>5423</v>
      </c>
      <c r="AF1002" s="6"/>
      <c r="AG1002" s="7"/>
      <c r="AH1002" s="3" t="s">
        <v>5423</v>
      </c>
      <c r="AI1002" s="18" t="s">
        <v>5423</v>
      </c>
      <c r="AJ1002" s="18" t="s">
        <v>5423</v>
      </c>
      <c r="AK1002" s="18" t="s">
        <v>5423</v>
      </c>
      <c r="AL1002" s="18" t="s">
        <v>5423</v>
      </c>
      <c r="AM1002" s="18" t="s">
        <v>5423</v>
      </c>
      <c r="AN1002" s="18" t="s">
        <v>5423</v>
      </c>
      <c r="AO1002" s="18" t="s">
        <v>5423</v>
      </c>
      <c r="AP1002" s="18" t="s">
        <v>5423</v>
      </c>
      <c r="AQ1002" s="18" t="s">
        <v>5423</v>
      </c>
      <c r="AR1002" s="18" t="s">
        <v>5423</v>
      </c>
      <c r="AS1002" s="18" t="s">
        <v>5423</v>
      </c>
      <c r="AT1002" s="18" t="s">
        <v>5423</v>
      </c>
      <c r="AU1002" s="9" t="s">
        <v>5423</v>
      </c>
      <c r="AV1002" s="14"/>
      <c r="AW1002" s="14" t="s">
        <v>5423</v>
      </c>
      <c r="AX1002" s="14" t="str">
        <f>_xlfn.XLOOKUP(B1002,'[4]cell downs 18042026 17h'!$B:$B,'[4]cell downs 18042026 17h'!$B:$B,"")</f>
        <v/>
      </c>
      <c r="AY1002" s="14" t="str">
        <f>_xlfn.XLOOKUP(B1002,'[5]Cells Huawei 19042026 15h'!$B:$B,'[5]Cells Huawei 19042026 15h'!$B:$B,"")</f>
        <v/>
      </c>
      <c r="AZ1002" s="105" t="str">
        <f>_xlfn.XLOOKUP(B1002,'INCIDENT-04-23-2026'!E:E,'INCIDENT-04-23-2026'!F:F,"")</f>
        <v/>
      </c>
      <c r="BA1002" s="105" t="str">
        <f>_xlfn.XLOOKUP(B1002,'[6]Eneo 17H'!$C:$C,'[6]Eneo 17H'!$I:$I,"")</f>
        <v/>
      </c>
      <c r="BB1002" s="105" t="str">
        <f>_xlfn.XLOOKUP(B1002,[8]ALL!$B:$B,[8]ALL!$M:$M,"")</f>
        <v/>
      </c>
      <c r="BC1002" s="105" t="str">
        <f>_xlfn.XLOOKUP(B1002,'[6]Eneo 17H'!$C:$C,'[6]Eneo 17H'!$I:$I,"")</f>
        <v/>
      </c>
      <c r="BD1002" s="105" t="str">
        <f>_xlfn.XLOOKUP(B1002,'[7]Eneo 12H'!$C:$C,'[7]Eneo 12H'!$I:$I,"")</f>
        <v/>
      </c>
      <c r="BE1002" s="105" t="s">
        <v>5423</v>
      </c>
    </row>
    <row r="1003" spans="1:57" hidden="1" x14ac:dyDescent="0.3">
      <c r="A1003" s="1" t="s">
        <v>937</v>
      </c>
      <c r="B1003" s="8" t="s">
        <v>938</v>
      </c>
      <c r="C1003" s="3" t="str">
        <f>_xlfn.XLOOKUP(B1003,'[1]daily break down'!$D:$D,'[1]daily break down'!$E:$E,"")</f>
        <v>NORD-OUEST</v>
      </c>
      <c r="D1003" s="1" t="s">
        <v>11</v>
      </c>
      <c r="E1003" s="1" t="s">
        <v>12</v>
      </c>
      <c r="F1003" s="3" t="s">
        <v>51</v>
      </c>
      <c r="G1003" s="1" t="s">
        <v>52</v>
      </c>
      <c r="H1003" s="25" t="str">
        <f>_xlfn.XLOOKUP(B1003,[2]CALCULATION!$B:$B,[2]CALCULATION!$H:$H,"")</f>
        <v>Huawei</v>
      </c>
      <c r="I1003" s="23">
        <v>0</v>
      </c>
      <c r="J1003" s="23">
        <v>0</v>
      </c>
      <c r="K1003" s="23">
        <v>8.9175391586979543E-5</v>
      </c>
      <c r="L1003" s="23">
        <v>0</v>
      </c>
      <c r="M1003" s="23">
        <v>0</v>
      </c>
      <c r="N1003" s="23">
        <v>0</v>
      </c>
      <c r="O1003" s="23">
        <v>0</v>
      </c>
      <c r="P1003" s="103" t="s">
        <v>6554</v>
      </c>
      <c r="Q1003" s="36" t="s">
        <v>5796</v>
      </c>
      <c r="R1003" s="36"/>
      <c r="S1003" s="35" t="str" cm="1">
        <f t="array" ref="S1003">IFERROR(_xlfn.IFS(
U1003="MPR ISSUE","PDH",
U1003="BSS Hardware Issue","BSS",
U1003="Sites strategiques, MLL, Pylone, etc.","ENVTECH",
U1003="AKTIVCO DEFAUT GE &amp; POWER Cabinet","AKTIVCO",
U1003="AKTIVCO Coupure ENEO &amp; Baisse de tension","AKTIVCO GRID ONLY",
U1003="Coupure ENEO &amp; Baisse de tension","IHS GRID ONLY",
U1003="Defaut GE &amp; POWER Cabinet","IHS",
U1003="Sharing","Partners",
U1003="Sites strategiques &amp; DataCenter","SST &amp; DC",
U1003="Exclu","Exclu",
U1003="SAT","SAT",
U1003="SPARE-ISSUE","SPARE-ISSUE",
U1003="Fiber CAmtel","TRANS_FO_CAMTEL",
U1003="Fiber AOF","Fiber AOF",
U1003="Projet OCM (HUAWEI)","TRAVAUX-HUAWEI",
U1003="Projet OCM (NOKIA)","TRAVAUX-NOKIA",
U1003="ACCESS-ISSUE","ACCESS-ISSUE",
U1003="Projet OCM (ZTE, NOKIA, autres projets)","TRAVAUX OCM",
U1003="No root CAuse","No root cause",
U1003="ODU HS","PDH",
U1003="IP &amp; VLAN","PDH",
U1003="Warehouse HUAWEI","SPARE-ISSUE",
U1003="SPARE-HS","SPARE-ISSUE",
U1003="Power Telco","BSS",U1003="no impacts","no impacts"
),"")</f>
        <v/>
      </c>
      <c r="T1003" s="35" t="str" cm="1">
        <f t="array" ref="T1003">IFERROR(_xlfn.IFS(
U1003="MPR ISSUE","TX ISSUE",
U1003="BSS Hardware Issue","RAN ISSUE",
U1003="Sites strategiques, MLL, Pylone, etc.","ENVTECH",
U1003="AKTIVCO DEFAUT GE &amp; POWER Cabinet","POWER ISSUE",
U1003="AKTIVCO Coupure ENEO &amp; Baisse de tension","POWER ISSUE",
U1003="Coupure ENEO &amp; Baisse de tension","POWER ISSUE",
U1003="Defaut GE &amp; POWER Cabinet","POWER ISSUE",
U1003="Sharing","POWER ISSUE",
U1003="Sites strategiques &amp; DataCenter","POWER ISSUE",
U1003="Exclu","Exclu",
U1003="SAT","TX ISSUE",
U1003="SPARE-ISSUE","SPARE-ISSUE",
U1003="Fiber CAmtel","TX ISSUE",
U1003="Fiber AOF","TX ISSUE",
U1003="Projet OCM (HUAWEI)","TRAVAUX-HUAWEI",
U1003="Projet OCM (NOKIA)","TRAVAUX -NOKIA",
U1003="ACCESS-ISSUE","ACCESS-ISSUE",
U1003="Projet OCM (ZTE, NOKIA, autres projets)","TRAVAUX OCM",
U1003="No root CAuse","No root cause",
U1003="ODU HS","TX ISSUE",
U1003="IP &amp; VLAN","TX ISSUE",
U1003="Warehouse HUAWEI","SPARE-ISSUE",
U1003="SPARE-HS","SPARE-ISSUE",
U1003="Power Telco","RAN ISSUE",U1003="no impacts","no impacts"
),"")</f>
        <v/>
      </c>
      <c r="U1003" s="28"/>
      <c r="V1003" s="35" t="str" cm="1">
        <f t="array" ref="V1003">IFERROR(_xlfn.IFS(
U1003="MPR ISSUE","ACTIVE",
U1003="BSS Hardware Issue","ACTIVE",
U1003="Sites strategiques, MLL, Pylone, etc.","PASSIVE",
U1003="AKTIVCO DEFAUT GE &amp; POWER Cabinet","PASSIVE",
U1003="AKTIVCO Coupure ENEO &amp; Baisse de tension","PASSIVE",
U1003="Coupure ENEO &amp; Baisse de tension","PASSIVE",
U1003="Defaut GE &amp; POWER Cabinet","PASSIVE",
U1003="Sharing","PASSIVE",
U1003="Sites strategiques &amp; DataCenter","PASSIVE",
U1003="Exclu","Exclu",
U1003="SAT","ACTIVE",
U1003="SPARE-ISSUE","SPARE-ISSUE",
U1003="Fiber CAmtel","ACTIVE",
U1003="Fiber AOF","ACTIVE",
U1003="Projet OCM (HUAWEI)","PLANNED WORKS",
U1003="Projet OCM (NOKIA)","PLANNED WORKS",
U1003="ACCESS-ISSUE","ACCESS-ISSUE",
U1003="Projet OCM (ZTE, NOKIA, autres projets)","PLANNED WORKS",
U1003="No root CAuse","No root cause",
U1003="ODU HS","ACTIVE",
U1003="IP &amp; VLAN","ACTIVE",
U1003="Warehouse HUAWEI","SPARE-ISSUE",
U1003="SPARE-HS","SPARE-ISSUE",
U1003="Power Telco","ACTIVE",U1003="no impacts","no impacts"
),"")</f>
        <v/>
      </c>
      <c r="W1003" s="102"/>
      <c r="X1003" s="102"/>
      <c r="Y1003" s="102"/>
      <c r="Z1003" s="102"/>
      <c r="AA1003" s="102"/>
      <c r="AB1003" s="104" t="s">
        <v>5423</v>
      </c>
      <c r="AC1003" s="9"/>
      <c r="AD1003" s="9"/>
      <c r="AE1003" s="7" t="s">
        <v>5423</v>
      </c>
      <c r="AF1003" s="6"/>
      <c r="AG1003" s="7"/>
      <c r="AH1003" s="3" t="s">
        <v>5423</v>
      </c>
      <c r="AI1003" s="18" t="s">
        <v>5423</v>
      </c>
      <c r="AJ1003" s="18" t="s">
        <v>5423</v>
      </c>
      <c r="AK1003" s="18" t="s">
        <v>5423</v>
      </c>
      <c r="AL1003" s="18" t="s">
        <v>5423</v>
      </c>
      <c r="AM1003" s="18" t="s">
        <v>5423</v>
      </c>
      <c r="AN1003" s="18" t="s">
        <v>5423</v>
      </c>
      <c r="AO1003" s="18" t="s">
        <v>5423</v>
      </c>
      <c r="AP1003" s="18" t="s">
        <v>5423</v>
      </c>
      <c r="AQ1003" s="18" t="s">
        <v>5423</v>
      </c>
      <c r="AR1003" s="18" t="s">
        <v>5423</v>
      </c>
      <c r="AS1003" s="18" t="s">
        <v>5423</v>
      </c>
      <c r="AT1003" s="18" t="s">
        <v>5423</v>
      </c>
      <c r="AU1003" s="9" t="s">
        <v>5423</v>
      </c>
      <c r="AV1003" s="14"/>
      <c r="AW1003" s="14" t="s">
        <v>5423</v>
      </c>
      <c r="AX1003" s="14" t="str">
        <f>_xlfn.XLOOKUP(B1003,'[4]cell downs 18042026 17h'!$B:$B,'[4]cell downs 18042026 17h'!$B:$B,"")</f>
        <v/>
      </c>
      <c r="AY1003" s="14" t="str">
        <f>_xlfn.XLOOKUP(B1003,'[5]Cells Huawei 19042026 15h'!$B:$B,'[5]Cells Huawei 19042026 15h'!$B:$B,"")</f>
        <v/>
      </c>
      <c r="AZ1003" s="105" t="str">
        <f>_xlfn.XLOOKUP(B1003,'INCIDENT-04-23-2026'!E:E,'INCIDENT-04-23-2026'!F:F,"")</f>
        <v/>
      </c>
      <c r="BA1003" s="105" t="str">
        <f>_xlfn.XLOOKUP(B1003,'[6]Eneo 17H'!$C:$C,'[6]Eneo 17H'!$I:$I,"")</f>
        <v/>
      </c>
      <c r="BB1003" s="105" t="str">
        <f>_xlfn.XLOOKUP(B1003,[8]ALL!$B:$B,[8]ALL!$M:$M,"")</f>
        <v/>
      </c>
      <c r="BC1003" s="105" t="str">
        <f>_xlfn.XLOOKUP(B1003,'[6]Eneo 17H'!$C:$C,'[6]Eneo 17H'!$I:$I,"")</f>
        <v/>
      </c>
      <c r="BD1003" s="105" t="str">
        <f>_xlfn.XLOOKUP(B1003,'[7]Eneo 12H'!$C:$C,'[7]Eneo 12H'!$I:$I,"")</f>
        <v/>
      </c>
      <c r="BE1003" s="105" t="s">
        <v>5423</v>
      </c>
    </row>
    <row r="1004" spans="1:57" hidden="1" x14ac:dyDescent="0.3">
      <c r="A1004" s="1" t="s">
        <v>2062</v>
      </c>
      <c r="B1004" s="8" t="s">
        <v>2063</v>
      </c>
      <c r="C1004" s="3" t="str">
        <f>_xlfn.XLOOKUP(B1004,'[1]daily break down'!$D:$D,'[1]daily break down'!$E:$E,"")</f>
        <v>NORD-OUEST</v>
      </c>
      <c r="D1004" s="1" t="s">
        <v>11</v>
      </c>
      <c r="E1004" s="1" t="s">
        <v>12</v>
      </c>
      <c r="F1004" s="3" t="s">
        <v>51</v>
      </c>
      <c r="G1004" s="1" t="s">
        <v>52</v>
      </c>
      <c r="H1004" s="25" t="str">
        <f>_xlfn.XLOOKUP(B1004,[2]CALCULATION!$B:$B,[2]CALCULATION!$H:$H,"")</f>
        <v>Huawei</v>
      </c>
      <c r="I1004" s="23">
        <v>0</v>
      </c>
      <c r="J1004" s="23">
        <v>0</v>
      </c>
      <c r="K1004" s="23">
        <v>8.9175391586979543E-5</v>
      </c>
      <c r="L1004" s="23">
        <v>0</v>
      </c>
      <c r="M1004" s="23">
        <v>0</v>
      </c>
      <c r="N1004" s="23">
        <v>0</v>
      </c>
      <c r="O1004" s="23">
        <v>0</v>
      </c>
      <c r="P1004" s="103" t="s">
        <v>6554</v>
      </c>
      <c r="Q1004" s="36" t="s">
        <v>5796</v>
      </c>
      <c r="R1004" s="36"/>
      <c r="S1004" s="35" t="str" cm="1">
        <f t="array" ref="S1004">IFERROR(_xlfn.IFS(
U1004="MPR ISSUE","PDH",
U1004="BSS Hardware Issue","BSS",
U1004="Sites strategiques, MLL, Pylone, etc.","ENVTECH",
U1004="AKTIVCO DEFAUT GE &amp; POWER Cabinet","AKTIVCO",
U1004="AKTIVCO Coupure ENEO &amp; Baisse de tension","AKTIVCO GRID ONLY",
U1004="Coupure ENEO &amp; Baisse de tension","IHS GRID ONLY",
U1004="Defaut GE &amp; POWER Cabinet","IHS",
U1004="Sharing","Partners",
U1004="Sites strategiques &amp; DataCenter","SST &amp; DC",
U1004="Exclu","Exclu",
U1004="SAT","SAT",
U1004="SPARE-ISSUE","SPARE-ISSUE",
U1004="Fiber CAmtel","TRANS_FO_CAMTEL",
U1004="Fiber AOF","Fiber AOF",
U1004="Projet OCM (HUAWEI)","TRAVAUX-HUAWEI",
U1004="Projet OCM (NOKIA)","TRAVAUX-NOKIA",
U1004="ACCESS-ISSUE","ACCESS-ISSUE",
U1004="Projet OCM (ZTE, NOKIA, autres projets)","TRAVAUX OCM",
U1004="No root CAuse","No root cause",
U1004="ODU HS","PDH",
U1004="IP &amp; VLAN","PDH",
U1004="Warehouse HUAWEI","SPARE-ISSUE",
U1004="SPARE-HS","SPARE-ISSUE",
U1004="Power Telco","BSS",U1004="no impacts","no impacts"
),"")</f>
        <v/>
      </c>
      <c r="T1004" s="35" t="str" cm="1">
        <f t="array" ref="T1004">IFERROR(_xlfn.IFS(
U1004="MPR ISSUE","TX ISSUE",
U1004="BSS Hardware Issue","RAN ISSUE",
U1004="Sites strategiques, MLL, Pylone, etc.","ENVTECH",
U1004="AKTIVCO DEFAUT GE &amp; POWER Cabinet","POWER ISSUE",
U1004="AKTIVCO Coupure ENEO &amp; Baisse de tension","POWER ISSUE",
U1004="Coupure ENEO &amp; Baisse de tension","POWER ISSUE",
U1004="Defaut GE &amp; POWER Cabinet","POWER ISSUE",
U1004="Sharing","POWER ISSUE",
U1004="Sites strategiques &amp; DataCenter","POWER ISSUE",
U1004="Exclu","Exclu",
U1004="SAT","TX ISSUE",
U1004="SPARE-ISSUE","SPARE-ISSUE",
U1004="Fiber CAmtel","TX ISSUE",
U1004="Fiber AOF","TX ISSUE",
U1004="Projet OCM (HUAWEI)","TRAVAUX-HUAWEI",
U1004="Projet OCM (NOKIA)","TRAVAUX -NOKIA",
U1004="ACCESS-ISSUE","ACCESS-ISSUE",
U1004="Projet OCM (ZTE, NOKIA, autres projets)","TRAVAUX OCM",
U1004="No root CAuse","No root cause",
U1004="ODU HS","TX ISSUE",
U1004="IP &amp; VLAN","TX ISSUE",
U1004="Warehouse HUAWEI","SPARE-ISSUE",
U1004="SPARE-HS","SPARE-ISSUE",
U1004="Power Telco","RAN ISSUE",U1004="no impacts","no impacts"
),"")</f>
        <v/>
      </c>
      <c r="U1004" s="28"/>
      <c r="V1004" s="35" t="str" cm="1">
        <f t="array" ref="V1004">IFERROR(_xlfn.IFS(
U1004="MPR ISSUE","ACTIVE",
U1004="BSS Hardware Issue","ACTIVE",
U1004="Sites strategiques, MLL, Pylone, etc.","PASSIVE",
U1004="AKTIVCO DEFAUT GE &amp; POWER Cabinet","PASSIVE",
U1004="AKTIVCO Coupure ENEO &amp; Baisse de tension","PASSIVE",
U1004="Coupure ENEO &amp; Baisse de tension","PASSIVE",
U1004="Defaut GE &amp; POWER Cabinet","PASSIVE",
U1004="Sharing","PASSIVE",
U1004="Sites strategiques &amp; DataCenter","PASSIVE",
U1004="Exclu","Exclu",
U1004="SAT","ACTIVE",
U1004="SPARE-ISSUE","SPARE-ISSUE",
U1004="Fiber CAmtel","ACTIVE",
U1004="Fiber AOF","ACTIVE",
U1004="Projet OCM (HUAWEI)","PLANNED WORKS",
U1004="Projet OCM (NOKIA)","PLANNED WORKS",
U1004="ACCESS-ISSUE","ACCESS-ISSUE",
U1004="Projet OCM (ZTE, NOKIA, autres projets)","PLANNED WORKS",
U1004="No root CAuse","No root cause",
U1004="ODU HS","ACTIVE",
U1004="IP &amp; VLAN","ACTIVE",
U1004="Warehouse HUAWEI","SPARE-ISSUE",
U1004="SPARE-HS","SPARE-ISSUE",
U1004="Power Telco","ACTIVE",U1004="no impacts","no impacts"
),"")</f>
        <v/>
      </c>
      <c r="W1004" s="102"/>
      <c r="X1004" s="102"/>
      <c r="Y1004" s="102"/>
      <c r="Z1004" s="102"/>
      <c r="AA1004" s="102"/>
      <c r="AB1004" s="104" t="s">
        <v>5423</v>
      </c>
      <c r="AC1004" s="9"/>
      <c r="AD1004" s="9"/>
      <c r="AE1004" s="7" t="s">
        <v>5423</v>
      </c>
      <c r="AF1004" s="6"/>
      <c r="AG1004" s="7"/>
      <c r="AH1004" s="3" t="s">
        <v>5423</v>
      </c>
      <c r="AI1004" s="18" t="s">
        <v>5423</v>
      </c>
      <c r="AJ1004" s="18" t="s">
        <v>5423</v>
      </c>
      <c r="AK1004" s="18" t="s">
        <v>5423</v>
      </c>
      <c r="AL1004" s="18" t="s">
        <v>5423</v>
      </c>
      <c r="AM1004" s="18" t="s">
        <v>5423</v>
      </c>
      <c r="AN1004" s="18" t="s">
        <v>5423</v>
      </c>
      <c r="AO1004" s="18" t="s">
        <v>5423</v>
      </c>
      <c r="AP1004" s="18" t="s">
        <v>5423</v>
      </c>
      <c r="AQ1004" s="18" t="s">
        <v>5423</v>
      </c>
      <c r="AR1004" s="18" t="s">
        <v>5423</v>
      </c>
      <c r="AS1004" s="18" t="s">
        <v>5423</v>
      </c>
      <c r="AT1004" s="18" t="s">
        <v>5423</v>
      </c>
      <c r="AU1004" s="9" t="s">
        <v>5423</v>
      </c>
      <c r="AV1004" s="14"/>
      <c r="AW1004" s="14" t="s">
        <v>5423</v>
      </c>
      <c r="AX1004" s="14" t="str">
        <f>_xlfn.XLOOKUP(B1004,'[4]cell downs 18042026 17h'!$B:$B,'[4]cell downs 18042026 17h'!$B:$B,"")</f>
        <v/>
      </c>
      <c r="AY1004" s="14" t="str">
        <f>_xlfn.XLOOKUP(B1004,'[5]Cells Huawei 19042026 15h'!$B:$B,'[5]Cells Huawei 19042026 15h'!$B:$B,"")</f>
        <v/>
      </c>
      <c r="AZ1004" s="105" t="str">
        <f>_xlfn.XLOOKUP(B1004,'INCIDENT-04-23-2026'!E:E,'INCIDENT-04-23-2026'!F:F,"")</f>
        <v/>
      </c>
      <c r="BA1004" s="105" t="str">
        <f>_xlfn.XLOOKUP(B1004,'[6]Eneo 17H'!$C:$C,'[6]Eneo 17H'!$I:$I,"")</f>
        <v/>
      </c>
      <c r="BB1004" s="105" t="str">
        <f>_xlfn.XLOOKUP(B1004,[8]ALL!$B:$B,[8]ALL!$M:$M,"")</f>
        <v/>
      </c>
      <c r="BC1004" s="105" t="str">
        <f>_xlfn.XLOOKUP(B1004,'[6]Eneo 17H'!$C:$C,'[6]Eneo 17H'!$I:$I,"")</f>
        <v/>
      </c>
      <c r="BD1004" s="105" t="str">
        <f>_xlfn.XLOOKUP(B1004,'[7]Eneo 12H'!$C:$C,'[7]Eneo 12H'!$I:$I,"")</f>
        <v/>
      </c>
      <c r="BE1004" s="105" t="s">
        <v>5423</v>
      </c>
    </row>
    <row r="1005" spans="1:57" hidden="1" x14ac:dyDescent="0.3">
      <c r="A1005" s="1" t="s">
        <v>3308</v>
      </c>
      <c r="B1005" s="8" t="s">
        <v>3309</v>
      </c>
      <c r="C1005" s="3" t="str">
        <f>_xlfn.XLOOKUP(B1005,'[1]daily break down'!$D:$D,'[1]daily break down'!$E:$E,"")</f>
        <v>CENTRE</v>
      </c>
      <c r="D1005" s="1" t="s">
        <v>11</v>
      </c>
      <c r="E1005" s="1" t="s">
        <v>12</v>
      </c>
      <c r="F1005" s="3" t="s">
        <v>226</v>
      </c>
      <c r="G1005" s="1" t="s">
        <v>2238</v>
      </c>
      <c r="H1005" s="27" t="str">
        <f>_xlfn.XLOOKUP(B1005,[2]CALCULATION!$B:$B,[2]CALCULATION!$H:$H,"")</f>
        <v>ZTE</v>
      </c>
      <c r="I1005" s="23">
        <v>0</v>
      </c>
      <c r="J1005" s="23">
        <v>0</v>
      </c>
      <c r="K1005" s="23">
        <v>0</v>
      </c>
      <c r="L1005" s="23">
        <v>0</v>
      </c>
      <c r="M1005" s="23">
        <v>0</v>
      </c>
      <c r="N1005" s="23">
        <v>0</v>
      </c>
      <c r="O1005" s="23">
        <v>3.0319633139573081E-2</v>
      </c>
      <c r="P1005" s="103" t="s">
        <v>6554</v>
      </c>
      <c r="Q1005" s="36" t="s">
        <v>5796</v>
      </c>
      <c r="R1005" s="36"/>
      <c r="S1005" s="35" t="str" cm="1">
        <f t="array" ref="S1005">IFERROR(_xlfn.IFS(
U1005="MPR ISSUE","PDH",
U1005="BSS Hardware Issue","BSS",
U1005="Sites strategiques, MLL, Pylone, etc.","ENVTECH",
U1005="AKTIVCO DEFAUT GE &amp; POWER Cabinet","AKTIVCO",
U1005="AKTIVCO Coupure ENEO &amp; Baisse de tension","AKTIVCO GRID ONLY",
U1005="Coupure ENEO &amp; Baisse de tension","IHS GRID ONLY",
U1005="Defaut GE &amp; POWER Cabinet","IHS",
U1005="Sharing","Partners",
U1005="Sites strategiques &amp; DataCenter","SST &amp; DC",
U1005="Exclu","Exclu",
U1005="SAT","SAT",
U1005="SPARE-ISSUE","SPARE-ISSUE",
U1005="Fiber CAmtel","TRANS_FO_CAMTEL",
U1005="Fiber AOF","Fiber AOF",
U1005="Projet OCM (HUAWEI)","TRAVAUX-HUAWEI",
U1005="Projet OCM (NOKIA)","TRAVAUX-NOKIA",
U1005="ACCESS-ISSUE","ACCESS-ISSUE",
U1005="Projet OCM (ZTE, NOKIA, autres projets)","TRAVAUX OCM",
U1005="No root CAuse","No root cause",
U1005="ODU HS","PDH",
U1005="IP &amp; VLAN","PDH",
U1005="Warehouse HUAWEI","SPARE-ISSUE",
U1005="SPARE-HS","SPARE-ISSUE",
U1005="Power Telco","BSS",U1005="no impacts","no impacts"
),"")</f>
        <v/>
      </c>
      <c r="T1005" s="35" t="str" cm="1">
        <f t="array" ref="T1005">IFERROR(_xlfn.IFS(
U1005="MPR ISSUE","TX ISSUE",
U1005="BSS Hardware Issue","RAN ISSUE",
U1005="Sites strategiques, MLL, Pylone, etc.","ENVTECH",
U1005="AKTIVCO DEFAUT GE &amp; POWER Cabinet","POWER ISSUE",
U1005="AKTIVCO Coupure ENEO &amp; Baisse de tension","POWER ISSUE",
U1005="Coupure ENEO &amp; Baisse de tension","POWER ISSUE",
U1005="Defaut GE &amp; POWER Cabinet","POWER ISSUE",
U1005="Sharing","POWER ISSUE",
U1005="Sites strategiques &amp; DataCenter","POWER ISSUE",
U1005="Exclu","Exclu",
U1005="SAT","TX ISSUE",
U1005="SPARE-ISSUE","SPARE-ISSUE",
U1005="Fiber CAmtel","TX ISSUE",
U1005="Fiber AOF","TX ISSUE",
U1005="Projet OCM (HUAWEI)","TRAVAUX-HUAWEI",
U1005="Projet OCM (NOKIA)","TRAVAUX -NOKIA",
U1005="ACCESS-ISSUE","ACCESS-ISSUE",
U1005="Projet OCM (ZTE, NOKIA, autres projets)","TRAVAUX OCM",
U1005="No root CAuse","No root cause",
U1005="ODU HS","TX ISSUE",
U1005="IP &amp; VLAN","TX ISSUE",
U1005="Warehouse HUAWEI","SPARE-ISSUE",
U1005="SPARE-HS","SPARE-ISSUE",
U1005="Power Telco","RAN ISSUE",U1005="no impacts","no impacts"
),"")</f>
        <v/>
      </c>
      <c r="U1005" s="28"/>
      <c r="V1005" s="35" t="str" cm="1">
        <f t="array" ref="V1005">IFERROR(_xlfn.IFS(
U1005="MPR ISSUE","ACTIVE",
U1005="BSS Hardware Issue","ACTIVE",
U1005="Sites strategiques, MLL, Pylone, etc.","PASSIVE",
U1005="AKTIVCO DEFAUT GE &amp; POWER Cabinet","PASSIVE",
U1005="AKTIVCO Coupure ENEO &amp; Baisse de tension","PASSIVE",
U1005="Coupure ENEO &amp; Baisse de tension","PASSIVE",
U1005="Defaut GE &amp; POWER Cabinet","PASSIVE",
U1005="Sharing","PASSIVE",
U1005="Sites strategiques &amp; DataCenter","PASSIVE",
U1005="Exclu","Exclu",
U1005="SAT","ACTIVE",
U1005="SPARE-ISSUE","SPARE-ISSUE",
U1005="Fiber CAmtel","ACTIVE",
U1005="Fiber AOF","ACTIVE",
U1005="Projet OCM (HUAWEI)","PLANNED WORKS",
U1005="Projet OCM (NOKIA)","PLANNED WORKS",
U1005="ACCESS-ISSUE","ACCESS-ISSUE",
U1005="Projet OCM (ZTE, NOKIA, autres projets)","PLANNED WORKS",
U1005="No root CAuse","No root cause",
U1005="ODU HS","ACTIVE",
U1005="IP &amp; VLAN","ACTIVE",
U1005="Warehouse HUAWEI","SPARE-ISSUE",
U1005="SPARE-HS","SPARE-ISSUE",
U1005="Power Telco","ACTIVE",U1005="no impacts","no impacts"
),"")</f>
        <v/>
      </c>
      <c r="W1005" s="102"/>
      <c r="X1005" s="102"/>
      <c r="Y1005" s="102"/>
      <c r="Z1005" s="102"/>
      <c r="AA1005" s="102"/>
      <c r="AB1005" s="104" t="s">
        <v>5423</v>
      </c>
      <c r="AC1005" s="9"/>
      <c r="AD1005" s="9"/>
      <c r="AE1005" s="7" t="s">
        <v>5423</v>
      </c>
      <c r="AF1005" s="6"/>
      <c r="AG1005" s="7"/>
      <c r="AH1005" s="3" t="s">
        <v>5423</v>
      </c>
      <c r="AI1005" s="18" t="s">
        <v>5423</v>
      </c>
      <c r="AJ1005" s="18" t="s">
        <v>5423</v>
      </c>
      <c r="AK1005" s="18" t="s">
        <v>5423</v>
      </c>
      <c r="AL1005" s="18" t="s">
        <v>5423</v>
      </c>
      <c r="AM1005" s="18" t="s">
        <v>5423</v>
      </c>
      <c r="AN1005" s="18" t="s">
        <v>5423</v>
      </c>
      <c r="AO1005" s="18" t="s">
        <v>5423</v>
      </c>
      <c r="AP1005" s="18" t="s">
        <v>5423</v>
      </c>
      <c r="AQ1005" s="18" t="s">
        <v>5423</v>
      </c>
      <c r="AR1005" s="18" t="s">
        <v>5423</v>
      </c>
      <c r="AS1005" s="18" t="s">
        <v>5423</v>
      </c>
      <c r="AT1005" s="18" t="s">
        <v>5423</v>
      </c>
      <c r="AU1005" s="9" t="s">
        <v>5423</v>
      </c>
      <c r="AV1005" s="14"/>
      <c r="AW1005" s="14" t="s">
        <v>5423</v>
      </c>
      <c r="AX1005" s="14" t="str">
        <f>_xlfn.XLOOKUP(B1005,'[4]cell downs 18042026 17h'!$B:$B,'[4]cell downs 18042026 17h'!$B:$B,"")</f>
        <v/>
      </c>
      <c r="AY1005" s="14" t="str">
        <f>_xlfn.XLOOKUP(B1005,'[5]Cells Huawei 19042026 15h'!$B:$B,'[5]Cells Huawei 19042026 15h'!$B:$B,"")</f>
        <v/>
      </c>
      <c r="AZ1005" s="105" t="str">
        <f>_xlfn.XLOOKUP(B1005,'INCIDENT-04-23-2026'!E:E,'INCIDENT-04-23-2026'!F:F,"")</f>
        <v/>
      </c>
      <c r="BA1005" s="105" t="str">
        <f>_xlfn.XLOOKUP(B1005,'[6]Eneo 17H'!$C:$C,'[6]Eneo 17H'!$I:$I,"")</f>
        <v/>
      </c>
      <c r="BB1005" s="105" t="str">
        <f>_xlfn.XLOOKUP(B1005,[8]ALL!$B:$B,[8]ALL!$M:$M,"")</f>
        <v/>
      </c>
      <c r="BC1005" s="105" t="str">
        <f>_xlfn.XLOOKUP(B1005,'[6]Eneo 17H'!$C:$C,'[6]Eneo 17H'!$I:$I,"")</f>
        <v/>
      </c>
      <c r="BD1005" s="105" t="str">
        <f>_xlfn.XLOOKUP(B1005,'[7]Eneo 12H'!$C:$C,'[7]Eneo 12H'!$I:$I,"")</f>
        <v/>
      </c>
      <c r="BE1005" s="105" t="s">
        <v>5423</v>
      </c>
    </row>
    <row r="1006" spans="1:57" hidden="1" x14ac:dyDescent="0.3">
      <c r="A1006" s="1" t="s">
        <v>1218</v>
      </c>
      <c r="B1006" s="8" t="s">
        <v>1219</v>
      </c>
      <c r="C1006" s="3" t="str">
        <f>_xlfn.XLOOKUP(B1006,'[1]daily break down'!$D:$D,'[1]daily break down'!$E:$E,"")</f>
        <v>CENTRE</v>
      </c>
      <c r="D1006" s="1" t="s">
        <v>21</v>
      </c>
      <c r="E1006" s="1" t="s">
        <v>80</v>
      </c>
      <c r="F1006" s="3" t="s">
        <v>69</v>
      </c>
      <c r="G1006" s="1" t="s">
        <v>1217</v>
      </c>
      <c r="H1006" s="27" t="str">
        <f>_xlfn.XLOOKUP(B1006,[2]CALCULATION!$B:$B,[2]CALCULATION!$H:$H,"")</f>
        <v>ZTE</v>
      </c>
      <c r="I1006" s="23">
        <v>0</v>
      </c>
      <c r="J1006" s="23">
        <v>0</v>
      </c>
      <c r="K1006" s="23">
        <v>5.7896860465928885E-17</v>
      </c>
      <c r="L1006" s="23">
        <v>0</v>
      </c>
      <c r="M1006" s="23">
        <v>0</v>
      </c>
      <c r="N1006" s="23">
        <v>0</v>
      </c>
      <c r="O1006" s="23">
        <v>3.2161640028193696</v>
      </c>
      <c r="P1006" s="103" t="s">
        <v>6555</v>
      </c>
      <c r="Q1006" s="36" t="s">
        <v>5796</v>
      </c>
      <c r="R1006" s="36"/>
      <c r="S1006" s="35" t="str" cm="1">
        <f t="array" ref="S1006">IFERROR(_xlfn.IFS(
U1006="MPR ISSUE","PDH",
U1006="BSS Hardware Issue","BSS",
U1006="Sites strategiques, MLL, Pylone, etc.","ENVTECH",
U1006="AKTIVCO DEFAUT GE &amp; POWER Cabinet","AKTIVCO",
U1006="AKTIVCO Coupure ENEO &amp; Baisse de tension","AKTIVCO GRID ONLY",
U1006="Coupure ENEO &amp; Baisse de tension","IHS GRID ONLY",
U1006="Defaut GE &amp; POWER Cabinet","IHS",
U1006="Sharing","Partners",
U1006="Sites strategiques &amp; DataCenter","SST &amp; DC",
U1006="Exclu","Exclu",
U1006="SAT","SAT",
U1006="SPARE-ISSUE","SPARE-ISSUE",
U1006="Fiber CAmtel","TRANS_FO_CAMTEL",
U1006="Fiber AOF","Fiber AOF",
U1006="Projet OCM (HUAWEI)","TRAVAUX-HUAWEI",
U1006="Projet OCM (NOKIA)","TRAVAUX-NOKIA",
U1006="ACCESS-ISSUE","ACCESS-ISSUE",
U1006="Projet OCM (ZTE, NOKIA, autres projets)","TRAVAUX OCM",
U1006="No root CAuse","No root cause",
U1006="ODU HS","PDH",
U1006="IP &amp; VLAN","PDH",
U1006="Warehouse HUAWEI","SPARE-ISSUE",
U1006="SPARE-HS","SPARE-ISSUE",
U1006="Power Telco","BSS",U1006="no impacts","no impacts"
),"")</f>
        <v/>
      </c>
      <c r="T1006" s="35" t="str" cm="1">
        <f t="array" ref="T1006">IFERROR(_xlfn.IFS(
U1006="MPR ISSUE","TX ISSUE",
U1006="BSS Hardware Issue","RAN ISSUE",
U1006="Sites strategiques, MLL, Pylone, etc.","ENVTECH",
U1006="AKTIVCO DEFAUT GE &amp; POWER Cabinet","POWER ISSUE",
U1006="AKTIVCO Coupure ENEO &amp; Baisse de tension","POWER ISSUE",
U1006="Coupure ENEO &amp; Baisse de tension","POWER ISSUE",
U1006="Defaut GE &amp; POWER Cabinet","POWER ISSUE",
U1006="Sharing","POWER ISSUE",
U1006="Sites strategiques &amp; DataCenter","POWER ISSUE",
U1006="Exclu","Exclu",
U1006="SAT","TX ISSUE",
U1006="SPARE-ISSUE","SPARE-ISSUE",
U1006="Fiber CAmtel","TX ISSUE",
U1006="Fiber AOF","TX ISSUE",
U1006="Projet OCM (HUAWEI)","TRAVAUX-HUAWEI",
U1006="Projet OCM (NOKIA)","TRAVAUX -NOKIA",
U1006="ACCESS-ISSUE","ACCESS-ISSUE",
U1006="Projet OCM (ZTE, NOKIA, autres projets)","TRAVAUX OCM",
U1006="No root CAuse","No root cause",
U1006="ODU HS","TX ISSUE",
U1006="IP &amp; VLAN","TX ISSUE",
U1006="Warehouse HUAWEI","SPARE-ISSUE",
U1006="SPARE-HS","SPARE-ISSUE",
U1006="Power Telco","RAN ISSUE",U1006="no impacts","no impacts"
),"")</f>
        <v/>
      </c>
      <c r="U1006" s="28"/>
      <c r="V1006" s="35" t="str" cm="1">
        <f t="array" ref="V1006">IFERROR(_xlfn.IFS(
U1006="MPR ISSUE","ACTIVE",
U1006="BSS Hardware Issue","ACTIVE",
U1006="Sites strategiques, MLL, Pylone, etc.","PASSIVE",
U1006="AKTIVCO DEFAUT GE &amp; POWER Cabinet","PASSIVE",
U1006="AKTIVCO Coupure ENEO &amp; Baisse de tension","PASSIVE",
U1006="Coupure ENEO &amp; Baisse de tension","PASSIVE",
U1006="Defaut GE &amp; POWER Cabinet","PASSIVE",
U1006="Sharing","PASSIVE",
U1006="Sites strategiques &amp; DataCenter","PASSIVE",
U1006="Exclu","Exclu",
U1006="SAT","ACTIVE",
U1006="SPARE-ISSUE","SPARE-ISSUE",
U1006="Fiber CAmtel","ACTIVE",
U1006="Fiber AOF","ACTIVE",
U1006="Projet OCM (HUAWEI)","PLANNED WORKS",
U1006="Projet OCM (NOKIA)","PLANNED WORKS",
U1006="ACCESS-ISSUE","ACCESS-ISSUE",
U1006="Projet OCM (ZTE, NOKIA, autres projets)","PLANNED WORKS",
U1006="No root CAuse","No root cause",
U1006="ODU HS","ACTIVE",
U1006="IP &amp; VLAN","ACTIVE",
U1006="Warehouse HUAWEI","SPARE-ISSUE",
U1006="SPARE-HS","SPARE-ISSUE",
U1006="Power Telco","ACTIVE",U1006="no impacts","no impacts"
),"")</f>
        <v/>
      </c>
      <c r="W1006" s="102"/>
      <c r="X1006" s="102"/>
      <c r="Y1006" s="102"/>
      <c r="Z1006" s="102"/>
      <c r="AA1006" s="102"/>
      <c r="AB1006" s="104" t="s">
        <v>6181</v>
      </c>
      <c r="AC1006" s="9"/>
      <c r="AD1006" s="9"/>
      <c r="AE1006" s="7"/>
      <c r="AF1006" s="6"/>
      <c r="AG1006" s="7"/>
      <c r="AH1006" s="3" t="s">
        <v>5423</v>
      </c>
      <c r="AI1006" s="18" t="s">
        <v>5423</v>
      </c>
      <c r="AJ1006" s="18" t="s">
        <v>5423</v>
      </c>
      <c r="AK1006" s="18" t="s">
        <v>5423</v>
      </c>
      <c r="AL1006" s="18" t="s">
        <v>5423</v>
      </c>
      <c r="AM1006" s="18" t="s">
        <v>5423</v>
      </c>
      <c r="AN1006" s="18" t="s">
        <v>5423</v>
      </c>
      <c r="AO1006" s="18" t="s">
        <v>5423</v>
      </c>
      <c r="AP1006" s="18" t="s">
        <v>5423</v>
      </c>
      <c r="AQ1006" s="18" t="s">
        <v>5423</v>
      </c>
      <c r="AR1006" s="18" t="s">
        <v>5423</v>
      </c>
      <c r="AS1006" s="18" t="s">
        <v>5423</v>
      </c>
      <c r="AT1006" s="18" t="s">
        <v>5423</v>
      </c>
      <c r="AU1006" s="9" t="s">
        <v>6181</v>
      </c>
      <c r="AV1006" s="14"/>
      <c r="AW1006" s="14" t="s">
        <v>5423</v>
      </c>
      <c r="AX1006" s="14" t="str">
        <f>_xlfn.XLOOKUP(B1006,'[4]cell downs 18042026 17h'!$B:$B,'[4]cell downs 18042026 17h'!$B:$B,"")</f>
        <v/>
      </c>
      <c r="AY1006" s="14" t="str">
        <f>_xlfn.XLOOKUP(B1006,'[5]Cells Huawei 19042026 15h'!$B:$B,'[5]Cells Huawei 19042026 15h'!$B:$B,"")</f>
        <v/>
      </c>
      <c r="AZ1006" s="105" t="str">
        <f>_xlfn.XLOOKUP(B1006,'INCIDENT-04-23-2026'!E:E,'INCIDENT-04-23-2026'!F:F,"")</f>
        <v/>
      </c>
      <c r="BA1006" s="105" t="str">
        <f>_xlfn.XLOOKUP(B1006,'[6]Eneo 17H'!$C:$C,'[6]Eneo 17H'!$I:$I,"")</f>
        <v/>
      </c>
      <c r="BC1006" s="105" t="str">
        <f>_xlfn.XLOOKUP(B1006,'[6]Eneo 17H'!$C:$C,'[6]Eneo 17H'!$I:$I,"")</f>
        <v/>
      </c>
      <c r="BD1006" s="105" t="str">
        <f>_xlfn.XLOOKUP(B1006,'[7]Eneo 12H'!$C:$C,'[7]Eneo 12H'!$I:$I,"")</f>
        <v/>
      </c>
      <c r="BE1006" s="105" t="s">
        <v>5423</v>
      </c>
    </row>
    <row r="1007" spans="1:57" x14ac:dyDescent="0.3">
      <c r="A1007" s="1" t="s">
        <v>1890</v>
      </c>
      <c r="B1007" s="8" t="s">
        <v>1891</v>
      </c>
      <c r="C1007" s="3" t="str">
        <f>_xlfn.XLOOKUP(B1007,'[1]daily break down'!$D:$D,'[1]daily break down'!$E:$E,"")</f>
        <v>Douala</v>
      </c>
      <c r="D1007" s="1" t="s">
        <v>11</v>
      </c>
      <c r="E1007" s="1" t="s">
        <v>12</v>
      </c>
      <c r="F1007" s="3" t="s">
        <v>31</v>
      </c>
      <c r="G1007" s="1" t="s">
        <v>32</v>
      </c>
      <c r="H1007" s="27" t="str">
        <f>_xlfn.XLOOKUP(B1007,[2]CALCULATION!$B:$B,[2]CALCULATION!$H:$H,"")</f>
        <v>ZTE</v>
      </c>
      <c r="I1007" s="23">
        <v>0</v>
      </c>
      <c r="J1007" s="23">
        <v>0</v>
      </c>
      <c r="K1007" s="23">
        <v>5.7896860465928885E-17</v>
      </c>
      <c r="L1007" s="23">
        <v>21.021404234190275</v>
      </c>
      <c r="M1007" s="23">
        <v>0</v>
      </c>
      <c r="N1007" s="23">
        <v>0</v>
      </c>
      <c r="O1007" s="23">
        <v>6.8627419506724543</v>
      </c>
      <c r="P1007" s="103" t="s">
        <v>6555</v>
      </c>
      <c r="Q1007" s="36" t="s">
        <v>5796</v>
      </c>
      <c r="R1007" s="36"/>
      <c r="S1007" s="35" t="str" cm="1">
        <f t="array" ref="S1007">IFERROR(_xlfn.IFS(
U1007="MPR ISSUE","PDH",
U1007="BSS Hardware Issue","BSS",
U1007="Sites strategiques, MLL, Pylone, etc.","ENVTECH",
U1007="AKTIVCO DEFAUT GE &amp; POWER Cabinet","AKTIVCO",
U1007="AKTIVCO Coupure ENEO &amp; Baisse de tension","AKTIVCO GRID ONLY",
U1007="Coupure ENEO &amp; Baisse de tension","IHS GRID ONLY",
U1007="Defaut GE &amp; POWER Cabinet","IHS",
U1007="Sharing","Partners",
U1007="Sites strategiques &amp; DataCenter","SST &amp; DC",
U1007="Exclu","Exclu",
U1007="SAT","SAT",
U1007="SPARE-ISSUE","SPARE-ISSUE",
U1007="Fiber CAmtel","TRANS_FO_CAMTEL",
U1007="Fiber AOF","Fiber AOF",
U1007="Projet OCM (HUAWEI)","TRAVAUX-HUAWEI",
U1007="Projet OCM (NOKIA)","TRAVAUX-NOKIA",
U1007="ACCESS-ISSUE","ACCESS-ISSUE",
U1007="Projet OCM (ZTE, NOKIA, autres projets)","TRAVAUX OCM",
U1007="No root CAuse","No root cause",
U1007="ODU HS","PDH",
U1007="IP &amp; VLAN","PDH",
U1007="Warehouse HUAWEI","SPARE-ISSUE",
U1007="SPARE-HS","SPARE-ISSUE",
U1007="Power Telco","BSS",U1007="no impacts","no impacts"
),"")</f>
        <v/>
      </c>
      <c r="T1007" s="35" t="str" cm="1">
        <f t="array" ref="T1007">IFERROR(_xlfn.IFS(
U1007="MPR ISSUE","TX ISSUE",
U1007="BSS Hardware Issue","RAN ISSUE",
U1007="Sites strategiques, MLL, Pylone, etc.","ENVTECH",
U1007="AKTIVCO DEFAUT GE &amp; POWER Cabinet","POWER ISSUE",
U1007="AKTIVCO Coupure ENEO &amp; Baisse de tension","POWER ISSUE",
U1007="Coupure ENEO &amp; Baisse de tension","POWER ISSUE",
U1007="Defaut GE &amp; POWER Cabinet","POWER ISSUE",
U1007="Sharing","POWER ISSUE",
U1007="Sites strategiques &amp; DataCenter","POWER ISSUE",
U1007="Exclu","Exclu",
U1007="SAT","TX ISSUE",
U1007="SPARE-ISSUE","SPARE-ISSUE",
U1007="Fiber CAmtel","TX ISSUE",
U1007="Fiber AOF","TX ISSUE",
U1007="Projet OCM (HUAWEI)","TRAVAUX-HUAWEI",
U1007="Projet OCM (NOKIA)","TRAVAUX -NOKIA",
U1007="ACCESS-ISSUE","ACCESS-ISSUE",
U1007="Projet OCM (ZTE, NOKIA, autres projets)","TRAVAUX OCM",
U1007="No root CAuse","No root cause",
U1007="ODU HS","TX ISSUE",
U1007="IP &amp; VLAN","TX ISSUE",
U1007="Warehouse HUAWEI","SPARE-ISSUE",
U1007="SPARE-HS","SPARE-ISSUE",
U1007="Power Telco","RAN ISSUE",U1007="no impacts","no impacts"
),"")</f>
        <v/>
      </c>
      <c r="U1007" s="28"/>
      <c r="V1007" s="35" t="str" cm="1">
        <f t="array" ref="V1007">IFERROR(_xlfn.IFS(
U1007="MPR ISSUE","ACTIVE",
U1007="BSS Hardware Issue","ACTIVE",
U1007="Sites strategiques, MLL, Pylone, etc.","PASSIVE",
U1007="AKTIVCO DEFAUT GE &amp; POWER Cabinet","PASSIVE",
U1007="AKTIVCO Coupure ENEO &amp; Baisse de tension","PASSIVE",
U1007="Coupure ENEO &amp; Baisse de tension","PASSIVE",
U1007="Defaut GE &amp; POWER Cabinet","PASSIVE",
U1007="Sharing","PASSIVE",
U1007="Sites strategiques &amp; DataCenter","PASSIVE",
U1007="Exclu","Exclu",
U1007="SAT","ACTIVE",
U1007="SPARE-ISSUE","SPARE-ISSUE",
U1007="Fiber CAmtel","ACTIVE",
U1007="Fiber AOF","ACTIVE",
U1007="Projet OCM (HUAWEI)","PLANNED WORKS",
U1007="Projet OCM (NOKIA)","PLANNED WORKS",
U1007="ACCESS-ISSUE","ACCESS-ISSUE",
U1007="Projet OCM (ZTE, NOKIA, autres projets)","PLANNED WORKS",
U1007="No root CAuse","No root cause",
U1007="ODU HS","ACTIVE",
U1007="IP &amp; VLAN","ACTIVE",
U1007="Warehouse HUAWEI","SPARE-ISSUE",
U1007="SPARE-HS","SPARE-ISSUE",
U1007="Power Telco","ACTIVE",U1007="no impacts","no impacts"
),"")</f>
        <v/>
      </c>
      <c r="W1007" s="102"/>
      <c r="X1007" s="102"/>
      <c r="Y1007" s="102" t="str">
        <f>_xlfn.XLOOKUP(B1002,[9]ALL!$B:$B,[9]ALL!$N:$N,"")</f>
        <v/>
      </c>
      <c r="Z1007" s="104" t="str">
        <f>_xlfn.XLOOKUP(B1002,[9]ALL!$B:$B,[9]ALL!$P:$P,"")</f>
        <v/>
      </c>
      <c r="AA1007" s="102"/>
      <c r="AB1007" s="104" t="s">
        <v>7459</v>
      </c>
      <c r="AC1007" s="9"/>
      <c r="AD1007" s="9"/>
      <c r="AE1007" s="7" t="s">
        <v>6722</v>
      </c>
      <c r="AF1007" s="6"/>
      <c r="AG1007" s="7"/>
      <c r="AH1007" s="3" t="s">
        <v>5423</v>
      </c>
      <c r="AI1007" s="18" t="s">
        <v>5423</v>
      </c>
      <c r="AJ1007" s="18" t="s">
        <v>5423</v>
      </c>
      <c r="AK1007" s="18" t="s">
        <v>5423</v>
      </c>
      <c r="AL1007" s="18" t="s">
        <v>5423</v>
      </c>
      <c r="AM1007" s="18" t="s">
        <v>5423</v>
      </c>
      <c r="AN1007" s="18" t="s">
        <v>5423</v>
      </c>
      <c r="AO1007" s="18" t="s">
        <v>5423</v>
      </c>
      <c r="AP1007" s="18" t="s">
        <v>5423</v>
      </c>
      <c r="AQ1007" s="18" t="s">
        <v>5423</v>
      </c>
      <c r="AR1007" s="18" t="s">
        <v>5423</v>
      </c>
      <c r="AS1007" s="18" t="s">
        <v>5423</v>
      </c>
      <c r="AT1007" s="18" t="s">
        <v>5823</v>
      </c>
      <c r="AU1007" s="9" t="s">
        <v>6182</v>
      </c>
      <c r="AV1007" s="14"/>
      <c r="AW1007" s="14" t="s">
        <v>5423</v>
      </c>
      <c r="AX1007" s="14" t="str">
        <f>_xlfn.XLOOKUP(B1007,'[4]cell downs 18042026 17h'!$B:$B,'[4]cell downs 18042026 17h'!$B:$B,"")</f>
        <v/>
      </c>
      <c r="AY1007" s="14" t="str">
        <f>_xlfn.XLOOKUP(B1007,'[5]Cells Huawei 19042026 15h'!$B:$B,'[5]Cells Huawei 19042026 15h'!$B:$B,"")</f>
        <v/>
      </c>
      <c r="AZ1007" s="105" t="str">
        <f>_xlfn.XLOOKUP(B1007,'INCIDENT-04-23-2026'!E:E,'INCIDENT-04-23-2026'!F:F,"")</f>
        <v/>
      </c>
      <c r="BA1007" s="105" t="str">
        <f>_xlfn.XLOOKUP(B1007,'[6]Eneo 17H'!$C:$C,'[6]Eneo 17H'!$I:$I,"")</f>
        <v/>
      </c>
      <c r="BB1007" s="105" t="str">
        <f>_xlfn.XLOOKUP(B1007,[8]ALL!$B:$B,[8]ALL!$M:$M,"")</f>
        <v>P2 Incident at Mboppi-New (Power issue)</v>
      </c>
      <c r="BC1007" s="105" t="str">
        <f>_xlfn.XLOOKUP(B1007,'[6]Eneo 17H'!$C:$C,'[6]Eneo 17H'!$I:$I,"")</f>
        <v/>
      </c>
      <c r="BD1007" s="105" t="str">
        <f>_xlfn.XLOOKUP(B1007,'[7]Eneo 12H'!$C:$C,'[7]Eneo 12H'!$I:$I,"")</f>
        <v/>
      </c>
      <c r="BE1007" s="105" t="s">
        <v>7257</v>
      </c>
    </row>
    <row r="1008" spans="1:57" x14ac:dyDescent="0.3">
      <c r="A1008" s="1" t="s">
        <v>2494</v>
      </c>
      <c r="B1008" s="8" t="s">
        <v>2495</v>
      </c>
      <c r="C1008" s="3" t="str">
        <f>_xlfn.XLOOKUP(B1008,'[1]daily break down'!$D:$D,'[1]daily break down'!$E:$E,"")</f>
        <v>Douala</v>
      </c>
      <c r="D1008" s="1" t="s">
        <v>11</v>
      </c>
      <c r="E1008" s="1" t="s">
        <v>5503</v>
      </c>
      <c r="F1008" s="3" t="s">
        <v>31</v>
      </c>
      <c r="G1008" s="1" t="s">
        <v>32</v>
      </c>
      <c r="H1008" s="27" t="str">
        <f>_xlfn.XLOOKUP(B1008,[2]CALCULATION!$B:$B,[2]CALCULATION!$H:$H,"")</f>
        <v>ZTE</v>
      </c>
      <c r="I1008" s="23">
        <v>0</v>
      </c>
      <c r="J1008" s="23">
        <v>0</v>
      </c>
      <c r="K1008" s="23">
        <v>4.3422645349446661E-17</v>
      </c>
      <c r="L1008" s="23">
        <v>24.200756635362541</v>
      </c>
      <c r="M1008" s="23">
        <v>0</v>
      </c>
      <c r="N1008" s="23">
        <v>0</v>
      </c>
      <c r="O1008" s="23">
        <v>7.9008861893714339</v>
      </c>
      <c r="P1008" s="103" t="s">
        <v>6555</v>
      </c>
      <c r="Q1008" s="36" t="s">
        <v>5796</v>
      </c>
      <c r="R1008" s="36"/>
      <c r="S1008" s="35" t="str" cm="1">
        <f t="array" ref="S1008">IFERROR(_xlfn.IFS(
U1008="MPR ISSUE","PDH",
U1008="BSS Hardware Issue","BSS",
U1008="Sites strategiques, MLL, Pylone, etc.","ENVTECH",
U1008="AKTIVCO DEFAUT GE &amp; POWER Cabinet","AKTIVCO",
U1008="AKTIVCO Coupure ENEO &amp; Baisse de tension","AKTIVCO GRID ONLY",
U1008="Coupure ENEO &amp; Baisse de tension","IHS GRID ONLY",
U1008="Defaut GE &amp; POWER Cabinet","IHS",
U1008="Sharing","Partners",
U1008="Sites strategiques &amp; DataCenter","SST &amp; DC",
U1008="Exclu","Exclu",
U1008="SAT","SAT",
U1008="SPARE-ISSUE","SPARE-ISSUE",
U1008="Fiber CAmtel","TRANS_FO_CAMTEL",
U1008="Fiber AOF","Fiber AOF",
U1008="Projet OCM (HUAWEI)","TRAVAUX-HUAWEI",
U1008="Projet OCM (NOKIA)","TRAVAUX-NOKIA",
U1008="ACCESS-ISSUE","ACCESS-ISSUE",
U1008="Projet OCM (ZTE, NOKIA, autres projets)","TRAVAUX OCM",
U1008="No root CAuse","No root cause",
U1008="ODU HS","PDH",
U1008="IP &amp; VLAN","PDH",
U1008="Warehouse HUAWEI","SPARE-ISSUE",
U1008="SPARE-HS","SPARE-ISSUE",
U1008="Power Telco","BSS",U1008="no impacts","no impacts"
),"")</f>
        <v/>
      </c>
      <c r="T1008" s="35" t="str" cm="1">
        <f t="array" ref="T1008">IFERROR(_xlfn.IFS(
U1008="MPR ISSUE","TX ISSUE",
U1008="BSS Hardware Issue","RAN ISSUE",
U1008="Sites strategiques, MLL, Pylone, etc.","ENVTECH",
U1008="AKTIVCO DEFAUT GE &amp; POWER Cabinet","POWER ISSUE",
U1008="AKTIVCO Coupure ENEO &amp; Baisse de tension","POWER ISSUE",
U1008="Coupure ENEO &amp; Baisse de tension","POWER ISSUE",
U1008="Defaut GE &amp; POWER Cabinet","POWER ISSUE",
U1008="Sharing","POWER ISSUE",
U1008="Sites strategiques &amp; DataCenter","POWER ISSUE",
U1008="Exclu","Exclu",
U1008="SAT","TX ISSUE",
U1008="SPARE-ISSUE","SPARE-ISSUE",
U1008="Fiber CAmtel","TX ISSUE",
U1008="Fiber AOF","TX ISSUE",
U1008="Projet OCM (HUAWEI)","TRAVAUX-HUAWEI",
U1008="Projet OCM (NOKIA)","TRAVAUX -NOKIA",
U1008="ACCESS-ISSUE","ACCESS-ISSUE",
U1008="Projet OCM (ZTE, NOKIA, autres projets)","TRAVAUX OCM",
U1008="No root CAuse","No root cause",
U1008="ODU HS","TX ISSUE",
U1008="IP &amp; VLAN","TX ISSUE",
U1008="Warehouse HUAWEI","SPARE-ISSUE",
U1008="SPARE-HS","SPARE-ISSUE",
U1008="Power Telco","RAN ISSUE",U1008="no impacts","no impacts"
),"")</f>
        <v/>
      </c>
      <c r="U1008" s="28"/>
      <c r="V1008" s="35" t="str" cm="1">
        <f t="array" ref="V1008">IFERROR(_xlfn.IFS(
U1008="MPR ISSUE","ACTIVE",
U1008="BSS Hardware Issue","ACTIVE",
U1008="Sites strategiques, MLL, Pylone, etc.","PASSIVE",
U1008="AKTIVCO DEFAUT GE &amp; POWER Cabinet","PASSIVE",
U1008="AKTIVCO Coupure ENEO &amp; Baisse de tension","PASSIVE",
U1008="Coupure ENEO &amp; Baisse de tension","PASSIVE",
U1008="Defaut GE &amp; POWER Cabinet","PASSIVE",
U1008="Sharing","PASSIVE",
U1008="Sites strategiques &amp; DataCenter","PASSIVE",
U1008="Exclu","Exclu",
U1008="SAT","ACTIVE",
U1008="SPARE-ISSUE","SPARE-ISSUE",
U1008="Fiber CAmtel","ACTIVE",
U1008="Fiber AOF","ACTIVE",
U1008="Projet OCM (HUAWEI)","PLANNED WORKS",
U1008="Projet OCM (NOKIA)","PLANNED WORKS",
U1008="ACCESS-ISSUE","ACCESS-ISSUE",
U1008="Projet OCM (ZTE, NOKIA, autres projets)","PLANNED WORKS",
U1008="No root CAuse","No root cause",
U1008="ODU HS","ACTIVE",
U1008="IP &amp; VLAN","ACTIVE",
U1008="Warehouse HUAWEI","SPARE-ISSUE",
U1008="SPARE-HS","SPARE-ISSUE",
U1008="Power Telco","ACTIVE",U1008="no impacts","no impacts"
),"")</f>
        <v/>
      </c>
      <c r="W1008" s="102"/>
      <c r="X1008" s="102"/>
      <c r="Y1008" s="102" t="str">
        <f>_xlfn.XLOOKUP(B1003,[9]ALL!$B:$B,[9]ALL!$N:$N,"")</f>
        <v/>
      </c>
      <c r="Z1008" s="104" t="str">
        <f>_xlfn.XLOOKUP(B1003,[9]ALL!$B:$B,[9]ALL!$P:$P,"")</f>
        <v/>
      </c>
      <c r="AA1008" s="102"/>
      <c r="AB1008" s="104" t="s">
        <v>7460</v>
      </c>
      <c r="AC1008" s="9"/>
      <c r="AD1008" s="9"/>
      <c r="AE1008" s="7" t="s">
        <v>6722</v>
      </c>
      <c r="AF1008" s="6"/>
      <c r="AG1008" s="7"/>
      <c r="AH1008" s="3" t="s">
        <v>5423</v>
      </c>
      <c r="AI1008" s="18" t="s">
        <v>5423</v>
      </c>
      <c r="AJ1008" s="18" t="s">
        <v>5423</v>
      </c>
      <c r="AK1008" s="18" t="s">
        <v>5423</v>
      </c>
      <c r="AL1008" s="18" t="s">
        <v>5423</v>
      </c>
      <c r="AM1008" s="18" t="s">
        <v>5423</v>
      </c>
      <c r="AN1008" s="18" t="s">
        <v>5423</v>
      </c>
      <c r="AO1008" s="18" t="s">
        <v>5423</v>
      </c>
      <c r="AP1008" s="18" t="s">
        <v>5423</v>
      </c>
      <c r="AQ1008" s="18" t="s">
        <v>5423</v>
      </c>
      <c r="AR1008" s="18" t="s">
        <v>5423</v>
      </c>
      <c r="AS1008" s="18" t="s">
        <v>5423</v>
      </c>
      <c r="AT1008" s="18" t="s">
        <v>5823</v>
      </c>
      <c r="AU1008" s="9" t="s">
        <v>6183</v>
      </c>
      <c r="AV1008" s="14"/>
      <c r="AW1008" s="14" t="s">
        <v>5423</v>
      </c>
      <c r="AX1008" s="14" t="str">
        <f>_xlfn.XLOOKUP(B1008,'[4]cell downs 18042026 17h'!$B:$B,'[4]cell downs 18042026 17h'!$B:$B,"")</f>
        <v/>
      </c>
      <c r="AY1008" s="14" t="str">
        <f>_xlfn.XLOOKUP(B1008,'[5]Cells Huawei 19042026 15h'!$B:$B,'[5]Cells Huawei 19042026 15h'!$B:$B,"")</f>
        <v/>
      </c>
      <c r="AZ1008" s="105" t="str">
        <f>_xlfn.XLOOKUP(B1008,'INCIDENT-04-23-2026'!E:E,'INCIDENT-04-23-2026'!F:F,"")</f>
        <v/>
      </c>
      <c r="BA1008" s="105" t="str">
        <f>_xlfn.XLOOKUP(B1008,'[6]Eneo 17H'!$C:$C,'[6]Eneo 17H'!$I:$I,"")</f>
        <v/>
      </c>
      <c r="BB1008" s="105" t="str">
        <f>_xlfn.XLOOKUP(B1008,[8]ALL!$B:$B,[8]ALL!$M:$M,"")</f>
        <v>P2 Incident at Mboppi-New (Power issue)</v>
      </c>
      <c r="BC1008" s="105" t="str">
        <f>_xlfn.XLOOKUP(B1008,'[6]Eneo 17H'!$C:$C,'[6]Eneo 17H'!$I:$I,"")</f>
        <v/>
      </c>
      <c r="BD1008" s="105" t="str">
        <f>_xlfn.XLOOKUP(B1008,'[7]Eneo 12H'!$C:$C,'[7]Eneo 12H'!$I:$I,"")</f>
        <v/>
      </c>
      <c r="BE1008" s="105" t="s">
        <v>7258</v>
      </c>
    </row>
    <row r="1009" spans="1:57" hidden="1" x14ac:dyDescent="0.3">
      <c r="A1009" s="1" t="s">
        <v>196</v>
      </c>
      <c r="B1009" s="8" t="s">
        <v>197</v>
      </c>
      <c r="C1009" s="3" t="str">
        <f>_xlfn.XLOOKUP(B1009,'[1]daily break down'!$D:$D,'[1]daily break down'!$E:$E,"")</f>
        <v>Douala</v>
      </c>
      <c r="D1009" s="1" t="s">
        <v>11</v>
      </c>
      <c r="E1009" s="1" t="s">
        <v>12</v>
      </c>
      <c r="F1009" s="3" t="s">
        <v>31</v>
      </c>
      <c r="G1009" s="1" t="s">
        <v>32</v>
      </c>
      <c r="H1009" s="27" t="str">
        <f>_xlfn.XLOOKUP(B1009,[2]CALCULATION!$B:$B,[2]CALCULATION!$H:$H,"")</f>
        <v>ZTE</v>
      </c>
      <c r="I1009" s="23">
        <v>0</v>
      </c>
      <c r="J1009" s="23">
        <v>0</v>
      </c>
      <c r="K1009" s="23">
        <v>0</v>
      </c>
      <c r="L1009" s="23">
        <v>0</v>
      </c>
      <c r="M1009" s="23">
        <v>0</v>
      </c>
      <c r="N1009" s="23">
        <v>0</v>
      </c>
      <c r="O1009" s="23">
        <v>0</v>
      </c>
      <c r="P1009" s="103" t="s">
        <v>6554</v>
      </c>
      <c r="Q1009" s="36" t="s">
        <v>5796</v>
      </c>
      <c r="R1009" s="36"/>
      <c r="S1009" s="35" t="str" cm="1">
        <f t="array" ref="S1009">IFERROR(_xlfn.IFS(
U1009="MPR ISSUE","PDH",
U1009="BSS Hardware Issue","BSS",
U1009="Sites strategiques, MLL, Pylone, etc.","ENVTECH",
U1009="AKTIVCO DEFAUT GE &amp; POWER Cabinet","AKTIVCO",
U1009="AKTIVCO Coupure ENEO &amp; Baisse de tension","AKTIVCO GRID ONLY",
U1009="Coupure ENEO &amp; Baisse de tension","IHS GRID ONLY",
U1009="Defaut GE &amp; POWER Cabinet","IHS",
U1009="Sharing","Partners",
U1009="Sites strategiques &amp; DataCenter","SST &amp; DC",
U1009="Exclu","Exclu",
U1009="SAT","SAT",
U1009="SPARE-ISSUE","SPARE-ISSUE",
U1009="Fiber CAmtel","TRANS_FO_CAMTEL",
U1009="Fiber AOF","Fiber AOF",
U1009="Projet OCM (HUAWEI)","TRAVAUX-HUAWEI",
U1009="Projet OCM (NOKIA)","TRAVAUX-NOKIA",
U1009="ACCESS-ISSUE","ACCESS-ISSUE",
U1009="Projet OCM (ZTE, NOKIA, autres projets)","TRAVAUX OCM",
U1009="No root CAuse","No root cause",
U1009="ODU HS","PDH",
U1009="IP &amp; VLAN","PDH",
U1009="Warehouse HUAWEI","SPARE-ISSUE",
U1009="SPARE-HS","SPARE-ISSUE",
U1009="Power Telco","BSS",U1009="no impacts","no impacts"
),"")</f>
        <v/>
      </c>
      <c r="T1009" s="35" t="str" cm="1">
        <f t="array" ref="T1009">IFERROR(_xlfn.IFS(
U1009="MPR ISSUE","TX ISSUE",
U1009="BSS Hardware Issue","RAN ISSUE",
U1009="Sites strategiques, MLL, Pylone, etc.","ENVTECH",
U1009="AKTIVCO DEFAUT GE &amp; POWER Cabinet","POWER ISSUE",
U1009="AKTIVCO Coupure ENEO &amp; Baisse de tension","POWER ISSUE",
U1009="Coupure ENEO &amp; Baisse de tension","POWER ISSUE",
U1009="Defaut GE &amp; POWER Cabinet","POWER ISSUE",
U1009="Sharing","POWER ISSUE",
U1009="Sites strategiques &amp; DataCenter","POWER ISSUE",
U1009="Exclu","Exclu",
U1009="SAT","TX ISSUE",
U1009="SPARE-ISSUE","SPARE-ISSUE",
U1009="Fiber CAmtel","TX ISSUE",
U1009="Fiber AOF","TX ISSUE",
U1009="Projet OCM (HUAWEI)","TRAVAUX-HUAWEI",
U1009="Projet OCM (NOKIA)","TRAVAUX -NOKIA",
U1009="ACCESS-ISSUE","ACCESS-ISSUE",
U1009="Projet OCM (ZTE, NOKIA, autres projets)","TRAVAUX OCM",
U1009="No root CAuse","No root cause",
U1009="ODU HS","TX ISSUE",
U1009="IP &amp; VLAN","TX ISSUE",
U1009="Warehouse HUAWEI","SPARE-ISSUE",
U1009="SPARE-HS","SPARE-ISSUE",
U1009="Power Telco","RAN ISSUE",U1009="no impacts","no impacts"
),"")</f>
        <v/>
      </c>
      <c r="U1009" s="28"/>
      <c r="V1009" s="35" t="str" cm="1">
        <f t="array" ref="V1009">IFERROR(_xlfn.IFS(
U1009="MPR ISSUE","ACTIVE",
U1009="BSS Hardware Issue","ACTIVE",
U1009="Sites strategiques, MLL, Pylone, etc.","PASSIVE",
U1009="AKTIVCO DEFAUT GE &amp; POWER Cabinet","PASSIVE",
U1009="AKTIVCO Coupure ENEO &amp; Baisse de tension","PASSIVE",
U1009="Coupure ENEO &amp; Baisse de tension","PASSIVE",
U1009="Defaut GE &amp; POWER Cabinet","PASSIVE",
U1009="Sharing","PASSIVE",
U1009="Sites strategiques &amp; DataCenter","PASSIVE",
U1009="Exclu","Exclu",
U1009="SAT","ACTIVE",
U1009="SPARE-ISSUE","SPARE-ISSUE",
U1009="Fiber CAmtel","ACTIVE",
U1009="Fiber AOF","ACTIVE",
U1009="Projet OCM (HUAWEI)","PLANNED WORKS",
U1009="Projet OCM (NOKIA)","PLANNED WORKS",
U1009="ACCESS-ISSUE","ACCESS-ISSUE",
U1009="Projet OCM (ZTE, NOKIA, autres projets)","PLANNED WORKS",
U1009="No root CAuse","No root cause",
U1009="ODU HS","ACTIVE",
U1009="IP &amp; VLAN","ACTIVE",
U1009="Warehouse HUAWEI","SPARE-ISSUE",
U1009="SPARE-HS","SPARE-ISSUE",
U1009="Power Telco","ACTIVE",U1009="no impacts","no impacts"
),"")</f>
        <v/>
      </c>
      <c r="W1009" s="102"/>
      <c r="X1009" s="102"/>
      <c r="Y1009" s="102"/>
      <c r="Z1009" s="102"/>
      <c r="AA1009" s="102"/>
      <c r="AB1009" s="104" t="s">
        <v>5423</v>
      </c>
      <c r="AC1009" s="9"/>
      <c r="AD1009" s="9"/>
      <c r="AE1009" s="7" t="s">
        <v>5423</v>
      </c>
      <c r="AF1009" s="6"/>
      <c r="AG1009" s="7"/>
      <c r="AH1009" s="3" t="s">
        <v>5423</v>
      </c>
      <c r="AI1009" s="18" t="s">
        <v>5423</v>
      </c>
      <c r="AJ1009" s="18" t="s">
        <v>5423</v>
      </c>
      <c r="AK1009" s="18" t="s">
        <v>5423</v>
      </c>
      <c r="AL1009" s="18" t="s">
        <v>5423</v>
      </c>
      <c r="AM1009" s="18" t="s">
        <v>5423</v>
      </c>
      <c r="AN1009" s="18" t="s">
        <v>5423</v>
      </c>
      <c r="AO1009" s="18" t="s">
        <v>5423</v>
      </c>
      <c r="AP1009" s="18" t="s">
        <v>5423</v>
      </c>
      <c r="AQ1009" s="18" t="s">
        <v>5423</v>
      </c>
      <c r="AR1009" s="18" t="s">
        <v>5423</v>
      </c>
      <c r="AS1009" s="18" t="s">
        <v>5423</v>
      </c>
      <c r="AT1009" s="18" t="s">
        <v>5423</v>
      </c>
      <c r="AU1009" s="9" t="s">
        <v>5423</v>
      </c>
      <c r="AV1009" s="14"/>
      <c r="AW1009" s="14" t="s">
        <v>5423</v>
      </c>
      <c r="AX1009" s="14" t="str">
        <f>_xlfn.XLOOKUP(B1009,'[4]cell downs 18042026 17h'!$B:$B,'[4]cell downs 18042026 17h'!$B:$B,"")</f>
        <v/>
      </c>
      <c r="AY1009" s="14" t="str">
        <f>_xlfn.XLOOKUP(B1009,'[5]Cells Huawei 19042026 15h'!$B:$B,'[5]Cells Huawei 19042026 15h'!$B:$B,"")</f>
        <v/>
      </c>
      <c r="AZ1009" s="105" t="str">
        <f>_xlfn.XLOOKUP(B1009,'INCIDENT-04-23-2026'!E:E,'INCIDENT-04-23-2026'!F:F,"")</f>
        <v/>
      </c>
      <c r="BA1009" s="105" t="str">
        <f>_xlfn.XLOOKUP(B1009,'[6]Eneo 17H'!$C:$C,'[6]Eneo 17H'!$I:$I,"")</f>
        <v/>
      </c>
      <c r="BB1009" s="105" t="str">
        <f>_xlfn.XLOOKUP(B1009,[8]ALL!$B:$B,[8]ALL!$M:$M,"")</f>
        <v/>
      </c>
      <c r="BC1009" s="105" t="str">
        <f>_xlfn.XLOOKUP(B1009,'[6]Eneo 17H'!$C:$C,'[6]Eneo 17H'!$I:$I,"")</f>
        <v/>
      </c>
      <c r="BD1009" s="105" t="str">
        <f>_xlfn.XLOOKUP(B1009,'[7]Eneo 12H'!$C:$C,'[7]Eneo 12H'!$I:$I,"")</f>
        <v/>
      </c>
      <c r="BE1009" s="105" t="s">
        <v>5423</v>
      </c>
    </row>
    <row r="1010" spans="1:57" hidden="1" x14ac:dyDescent="0.3">
      <c r="A1010" s="1" t="s">
        <v>168</v>
      </c>
      <c r="B1010" s="8" t="s">
        <v>169</v>
      </c>
      <c r="C1010" s="3" t="str">
        <f>_xlfn.XLOOKUP(B1010,'[1]daily break down'!$D:$D,'[1]daily break down'!$E:$E,"")</f>
        <v>Douala</v>
      </c>
      <c r="D1010" s="1" t="s">
        <v>11</v>
      </c>
      <c r="E1010" s="1" t="s">
        <v>145</v>
      </c>
      <c r="F1010" s="3" t="s">
        <v>31</v>
      </c>
      <c r="G1010" s="1" t="s">
        <v>32</v>
      </c>
      <c r="H1010" s="27" t="str">
        <f>_xlfn.XLOOKUP(B1010,[2]CALCULATION!$B:$B,[2]CALCULATION!$H:$H,"")</f>
        <v>ZTE</v>
      </c>
      <c r="I1010" s="23">
        <v>0</v>
      </c>
      <c r="J1010" s="23">
        <v>0</v>
      </c>
      <c r="K1010" s="23">
        <v>0</v>
      </c>
      <c r="L1010" s="23">
        <v>0</v>
      </c>
      <c r="M1010" s="23">
        <v>0</v>
      </c>
      <c r="N1010" s="23">
        <v>0</v>
      </c>
      <c r="O1010" s="23">
        <v>0</v>
      </c>
      <c r="P1010" s="103" t="s">
        <v>6554</v>
      </c>
      <c r="Q1010" s="36" t="s">
        <v>5796</v>
      </c>
      <c r="R1010" s="36"/>
      <c r="S1010" s="35" t="str" cm="1">
        <f t="array" ref="S1010">IFERROR(_xlfn.IFS(
U1010="MPR ISSUE","PDH",
U1010="BSS Hardware Issue","BSS",
U1010="Sites strategiques, MLL, Pylone, etc.","ENVTECH",
U1010="AKTIVCO DEFAUT GE &amp; POWER Cabinet","AKTIVCO",
U1010="AKTIVCO Coupure ENEO &amp; Baisse de tension","AKTIVCO GRID ONLY",
U1010="Coupure ENEO &amp; Baisse de tension","IHS GRID ONLY",
U1010="Defaut GE &amp; POWER Cabinet","IHS",
U1010="Sharing","Partners",
U1010="Sites strategiques &amp; DataCenter","SST &amp; DC",
U1010="Exclu","Exclu",
U1010="SAT","SAT",
U1010="SPARE-ISSUE","SPARE-ISSUE",
U1010="Fiber CAmtel","TRANS_FO_CAMTEL",
U1010="Fiber AOF","Fiber AOF",
U1010="Projet OCM (HUAWEI)","TRAVAUX-HUAWEI",
U1010="Projet OCM (NOKIA)","TRAVAUX-NOKIA",
U1010="ACCESS-ISSUE","ACCESS-ISSUE",
U1010="Projet OCM (ZTE, NOKIA, autres projets)","TRAVAUX OCM",
U1010="No root CAuse","No root cause",
U1010="ODU HS","PDH",
U1010="IP &amp; VLAN","PDH",
U1010="Warehouse HUAWEI","SPARE-ISSUE",
U1010="SPARE-HS","SPARE-ISSUE",
U1010="Power Telco","BSS",U1010="no impacts","no impacts"
),"")</f>
        <v/>
      </c>
      <c r="T1010" s="35" t="str" cm="1">
        <f t="array" ref="T1010">IFERROR(_xlfn.IFS(
U1010="MPR ISSUE","TX ISSUE",
U1010="BSS Hardware Issue","RAN ISSUE",
U1010="Sites strategiques, MLL, Pylone, etc.","ENVTECH",
U1010="AKTIVCO DEFAUT GE &amp; POWER Cabinet","POWER ISSUE",
U1010="AKTIVCO Coupure ENEO &amp; Baisse de tension","POWER ISSUE",
U1010="Coupure ENEO &amp; Baisse de tension","POWER ISSUE",
U1010="Defaut GE &amp; POWER Cabinet","POWER ISSUE",
U1010="Sharing","POWER ISSUE",
U1010="Sites strategiques &amp; DataCenter","POWER ISSUE",
U1010="Exclu","Exclu",
U1010="SAT","TX ISSUE",
U1010="SPARE-ISSUE","SPARE-ISSUE",
U1010="Fiber CAmtel","TX ISSUE",
U1010="Fiber AOF","TX ISSUE",
U1010="Projet OCM (HUAWEI)","TRAVAUX-HUAWEI",
U1010="Projet OCM (NOKIA)","TRAVAUX -NOKIA",
U1010="ACCESS-ISSUE","ACCESS-ISSUE",
U1010="Projet OCM (ZTE, NOKIA, autres projets)","TRAVAUX OCM",
U1010="No root CAuse","No root cause",
U1010="ODU HS","TX ISSUE",
U1010="IP &amp; VLAN","TX ISSUE",
U1010="Warehouse HUAWEI","SPARE-ISSUE",
U1010="SPARE-HS","SPARE-ISSUE",
U1010="Power Telco","RAN ISSUE",U1010="no impacts","no impacts"
),"")</f>
        <v/>
      </c>
      <c r="U1010" s="28"/>
      <c r="V1010" s="35" t="str" cm="1">
        <f t="array" ref="V1010">IFERROR(_xlfn.IFS(
U1010="MPR ISSUE","ACTIVE",
U1010="BSS Hardware Issue","ACTIVE",
U1010="Sites strategiques, MLL, Pylone, etc.","PASSIVE",
U1010="AKTIVCO DEFAUT GE &amp; POWER Cabinet","PASSIVE",
U1010="AKTIVCO Coupure ENEO &amp; Baisse de tension","PASSIVE",
U1010="Coupure ENEO &amp; Baisse de tension","PASSIVE",
U1010="Defaut GE &amp; POWER Cabinet","PASSIVE",
U1010="Sharing","PASSIVE",
U1010="Sites strategiques &amp; DataCenter","PASSIVE",
U1010="Exclu","Exclu",
U1010="SAT","ACTIVE",
U1010="SPARE-ISSUE","SPARE-ISSUE",
U1010="Fiber CAmtel","ACTIVE",
U1010="Fiber AOF","ACTIVE",
U1010="Projet OCM (HUAWEI)","PLANNED WORKS",
U1010="Projet OCM (NOKIA)","PLANNED WORKS",
U1010="ACCESS-ISSUE","ACCESS-ISSUE",
U1010="Projet OCM (ZTE, NOKIA, autres projets)","PLANNED WORKS",
U1010="No root CAuse","No root cause",
U1010="ODU HS","ACTIVE",
U1010="IP &amp; VLAN","ACTIVE",
U1010="Warehouse HUAWEI","SPARE-ISSUE",
U1010="SPARE-HS","SPARE-ISSUE",
U1010="Power Telco","ACTIVE",U1010="no impacts","no impacts"
),"")</f>
        <v/>
      </c>
      <c r="W1010" s="102"/>
      <c r="X1010" s="102"/>
      <c r="Y1010" s="102"/>
      <c r="Z1010" s="102"/>
      <c r="AA1010" s="102"/>
      <c r="AB1010" s="104" t="s">
        <v>5423</v>
      </c>
      <c r="AC1010" s="9"/>
      <c r="AD1010" s="9"/>
      <c r="AE1010" s="7" t="s">
        <v>5423</v>
      </c>
      <c r="AF1010" s="6"/>
      <c r="AG1010" s="7"/>
      <c r="AH1010" s="3" t="s">
        <v>5423</v>
      </c>
      <c r="AI1010" s="18" t="s">
        <v>5423</v>
      </c>
      <c r="AJ1010" s="18" t="s">
        <v>5423</v>
      </c>
      <c r="AK1010" s="18" t="s">
        <v>5423</v>
      </c>
      <c r="AL1010" s="18" t="s">
        <v>5423</v>
      </c>
      <c r="AM1010" s="18" t="s">
        <v>5423</v>
      </c>
      <c r="AN1010" s="18" t="s">
        <v>5423</v>
      </c>
      <c r="AO1010" s="18" t="s">
        <v>5423</v>
      </c>
      <c r="AP1010" s="18" t="s">
        <v>5423</v>
      </c>
      <c r="AQ1010" s="18" t="s">
        <v>5423</v>
      </c>
      <c r="AR1010" s="18" t="s">
        <v>5423</v>
      </c>
      <c r="AS1010" s="18" t="s">
        <v>5423</v>
      </c>
      <c r="AT1010" s="18" t="s">
        <v>5423</v>
      </c>
      <c r="AU1010" s="9" t="s">
        <v>5423</v>
      </c>
      <c r="AV1010" s="14"/>
      <c r="AW1010" s="14" t="s">
        <v>5423</v>
      </c>
      <c r="AX1010" s="14" t="str">
        <f>_xlfn.XLOOKUP(B1010,'[4]cell downs 18042026 17h'!$B:$B,'[4]cell downs 18042026 17h'!$B:$B,"")</f>
        <v/>
      </c>
      <c r="AY1010" s="14" t="str">
        <f>_xlfn.XLOOKUP(B1010,'[5]Cells Huawei 19042026 15h'!$B:$B,'[5]Cells Huawei 19042026 15h'!$B:$B,"")</f>
        <v/>
      </c>
      <c r="AZ1010" s="105" t="str">
        <f>_xlfn.XLOOKUP(B1010,'INCIDENT-04-23-2026'!E:E,'INCIDENT-04-23-2026'!F:F,"")</f>
        <v/>
      </c>
      <c r="BA1010" s="105" t="str">
        <f>_xlfn.XLOOKUP(B1010,'[6]Eneo 17H'!$C:$C,'[6]Eneo 17H'!$I:$I,"")</f>
        <v/>
      </c>
      <c r="BB1010" s="105" t="str">
        <f>_xlfn.XLOOKUP(B1010,[8]ALL!$B:$B,[8]ALL!$M:$M,"")</f>
        <v/>
      </c>
      <c r="BC1010" s="105" t="str">
        <f>_xlfn.XLOOKUP(B1010,'[6]Eneo 17H'!$C:$C,'[6]Eneo 17H'!$I:$I,"")</f>
        <v/>
      </c>
      <c r="BD1010" s="105" t="str">
        <f>_xlfn.XLOOKUP(B1010,'[7]Eneo 12H'!$C:$C,'[7]Eneo 12H'!$I:$I,"")</f>
        <v/>
      </c>
      <c r="BE1010" s="105" t="s">
        <v>5423</v>
      </c>
    </row>
    <row r="1011" spans="1:57" hidden="1" x14ac:dyDescent="0.3">
      <c r="A1011" s="1" t="s">
        <v>2598</v>
      </c>
      <c r="B1011" s="8" t="s">
        <v>2599</v>
      </c>
      <c r="C1011" s="3" t="str">
        <f>_xlfn.XLOOKUP(B1011,'[1]daily break down'!$D:$D,'[1]daily break down'!$E:$E,"")</f>
        <v>NORD-OUEST</v>
      </c>
      <c r="D1011" s="1" t="s">
        <v>11</v>
      </c>
      <c r="E1011" s="1" t="s">
        <v>12</v>
      </c>
      <c r="F1011" s="3" t="s">
        <v>51</v>
      </c>
      <c r="G1011" s="1" t="s">
        <v>52</v>
      </c>
      <c r="H1011" s="25" t="str">
        <f>_xlfn.XLOOKUP(B1011,[2]CALCULATION!$B:$B,[2]CALCULATION!$H:$H,"")</f>
        <v>Huawei</v>
      </c>
      <c r="I1011" s="23">
        <v>11.172249759583144</v>
      </c>
      <c r="J1011" s="23">
        <v>0</v>
      </c>
      <c r="K1011" s="23">
        <v>0</v>
      </c>
      <c r="L1011" s="23">
        <v>1.4945082226845074</v>
      </c>
      <c r="M1011" s="23">
        <v>0</v>
      </c>
      <c r="N1011" s="23">
        <v>0</v>
      </c>
      <c r="O1011" s="23">
        <v>0</v>
      </c>
      <c r="P1011" s="103" t="s">
        <v>6554</v>
      </c>
      <c r="Q1011" s="36" t="s">
        <v>5796</v>
      </c>
      <c r="R1011" s="36"/>
      <c r="S1011" s="35" t="str" cm="1">
        <f t="array" ref="S1011">IFERROR(_xlfn.IFS(
U1011="MPR ISSUE","PDH",
U1011="BSS Hardware Issue","BSS",
U1011="Sites strategiques, MLL, Pylone, etc.","ENVTECH",
U1011="AKTIVCO DEFAUT GE &amp; POWER Cabinet","AKTIVCO",
U1011="AKTIVCO Coupure ENEO &amp; Baisse de tension","AKTIVCO GRID ONLY",
U1011="Coupure ENEO &amp; Baisse de tension","IHS GRID ONLY",
U1011="Defaut GE &amp; POWER Cabinet","IHS",
U1011="Sharing","Partners",
U1011="Sites strategiques &amp; DataCenter","SST &amp; DC",
U1011="Exclu","Exclu",
U1011="SAT","SAT",
U1011="SPARE-ISSUE","SPARE-ISSUE",
U1011="Fiber CAmtel","TRANS_FO_CAMTEL",
U1011="Fiber AOF","Fiber AOF",
U1011="Projet OCM (HUAWEI)","TRAVAUX-HUAWEI",
U1011="Projet OCM (NOKIA)","TRAVAUX-NOKIA",
U1011="ACCESS-ISSUE","ACCESS-ISSUE",
U1011="Projet OCM (ZTE, NOKIA, autres projets)","TRAVAUX OCM",
U1011="No root CAuse","No root cause",
U1011="ODU HS","PDH",
U1011="IP &amp; VLAN","PDH",
U1011="Warehouse HUAWEI","SPARE-ISSUE",
U1011="SPARE-HS","SPARE-ISSUE",
U1011="Power Telco","BSS",U1011="no impacts","no impacts"
),"")</f>
        <v/>
      </c>
      <c r="T1011" s="35" t="str" cm="1">
        <f t="array" ref="T1011">IFERROR(_xlfn.IFS(
U1011="MPR ISSUE","TX ISSUE",
U1011="BSS Hardware Issue","RAN ISSUE",
U1011="Sites strategiques, MLL, Pylone, etc.","ENVTECH",
U1011="AKTIVCO DEFAUT GE &amp; POWER Cabinet","POWER ISSUE",
U1011="AKTIVCO Coupure ENEO &amp; Baisse de tension","POWER ISSUE",
U1011="Coupure ENEO &amp; Baisse de tension","POWER ISSUE",
U1011="Defaut GE &amp; POWER Cabinet","POWER ISSUE",
U1011="Sharing","POWER ISSUE",
U1011="Sites strategiques &amp; DataCenter","POWER ISSUE",
U1011="Exclu","Exclu",
U1011="SAT","TX ISSUE",
U1011="SPARE-ISSUE","SPARE-ISSUE",
U1011="Fiber CAmtel","TX ISSUE",
U1011="Fiber AOF","TX ISSUE",
U1011="Projet OCM (HUAWEI)","TRAVAUX-HUAWEI",
U1011="Projet OCM (NOKIA)","TRAVAUX -NOKIA",
U1011="ACCESS-ISSUE","ACCESS-ISSUE",
U1011="Projet OCM (ZTE, NOKIA, autres projets)","TRAVAUX OCM",
U1011="No root CAuse","No root cause",
U1011="ODU HS","TX ISSUE",
U1011="IP &amp; VLAN","TX ISSUE",
U1011="Warehouse HUAWEI","SPARE-ISSUE",
U1011="SPARE-HS","SPARE-ISSUE",
U1011="Power Telco","RAN ISSUE",U1011="no impacts","no impacts"
),"")</f>
        <v/>
      </c>
      <c r="U1011" s="28"/>
      <c r="V1011" s="35" t="str" cm="1">
        <f t="array" ref="V1011">IFERROR(_xlfn.IFS(
U1011="MPR ISSUE","ACTIVE",
U1011="BSS Hardware Issue","ACTIVE",
U1011="Sites strategiques, MLL, Pylone, etc.","PASSIVE",
U1011="AKTIVCO DEFAUT GE &amp; POWER Cabinet","PASSIVE",
U1011="AKTIVCO Coupure ENEO &amp; Baisse de tension","PASSIVE",
U1011="Coupure ENEO &amp; Baisse de tension","PASSIVE",
U1011="Defaut GE &amp; POWER Cabinet","PASSIVE",
U1011="Sharing","PASSIVE",
U1011="Sites strategiques &amp; DataCenter","PASSIVE",
U1011="Exclu","Exclu",
U1011="SAT","ACTIVE",
U1011="SPARE-ISSUE","SPARE-ISSUE",
U1011="Fiber CAmtel","ACTIVE",
U1011="Fiber AOF","ACTIVE",
U1011="Projet OCM (HUAWEI)","PLANNED WORKS",
U1011="Projet OCM (NOKIA)","PLANNED WORKS",
U1011="ACCESS-ISSUE","ACCESS-ISSUE",
U1011="Projet OCM (ZTE, NOKIA, autres projets)","PLANNED WORKS",
U1011="No root CAuse","No root cause",
U1011="ODU HS","ACTIVE",
U1011="IP &amp; VLAN","ACTIVE",
U1011="Warehouse HUAWEI","SPARE-ISSUE",
U1011="SPARE-HS","SPARE-ISSUE",
U1011="Power Telco","ACTIVE",U1011="no impacts","no impacts"
),"")</f>
        <v/>
      </c>
      <c r="W1011" s="102"/>
      <c r="X1011" s="102"/>
      <c r="Y1011" s="102"/>
      <c r="Z1011" s="102"/>
      <c r="AA1011" s="102"/>
      <c r="AB1011" s="104" t="s">
        <v>5423</v>
      </c>
      <c r="AC1011" s="9"/>
      <c r="AD1011" s="9"/>
      <c r="AE1011" s="7" t="s">
        <v>5423</v>
      </c>
      <c r="AF1011" s="6"/>
      <c r="AG1011" s="7"/>
      <c r="AH1011" s="3" t="s">
        <v>5423</v>
      </c>
      <c r="AI1011" s="18" t="s">
        <v>5423</v>
      </c>
      <c r="AJ1011" s="18" t="s">
        <v>5423</v>
      </c>
      <c r="AK1011" s="18" t="s">
        <v>5423</v>
      </c>
      <c r="AL1011" s="18" t="s">
        <v>5423</v>
      </c>
      <c r="AM1011" s="18" t="s">
        <v>5423</v>
      </c>
      <c r="AN1011" s="18" t="s">
        <v>5423</v>
      </c>
      <c r="AO1011" s="18" t="s">
        <v>5423</v>
      </c>
      <c r="AP1011" s="18" t="s">
        <v>5423</v>
      </c>
      <c r="AQ1011" s="18" t="s">
        <v>5423</v>
      </c>
      <c r="AR1011" s="18" t="s">
        <v>5423</v>
      </c>
      <c r="AS1011" s="18" t="s">
        <v>5423</v>
      </c>
      <c r="AT1011" s="18" t="s">
        <v>5423</v>
      </c>
      <c r="AU1011" s="9" t="s">
        <v>5423</v>
      </c>
      <c r="AV1011" s="14"/>
      <c r="AW1011" s="14" t="s">
        <v>5423</v>
      </c>
      <c r="AX1011" s="14" t="str">
        <f>_xlfn.XLOOKUP(B1011,'[4]cell downs 18042026 17h'!$B:$B,'[4]cell downs 18042026 17h'!$B:$B,"")</f>
        <v/>
      </c>
      <c r="AY1011" s="14" t="str">
        <f>_xlfn.XLOOKUP(B1011,'[5]Cells Huawei 19042026 15h'!$B:$B,'[5]Cells Huawei 19042026 15h'!$B:$B,"")</f>
        <v/>
      </c>
      <c r="AZ1011" s="105" t="str">
        <f>_xlfn.XLOOKUP(B1011,'INCIDENT-04-23-2026'!E:E,'INCIDENT-04-23-2026'!F:F,"")</f>
        <v/>
      </c>
      <c r="BA1011" s="105" t="str">
        <f>_xlfn.XLOOKUP(B1011,'[6]Eneo 17H'!$C:$C,'[6]Eneo 17H'!$I:$I,"")</f>
        <v/>
      </c>
      <c r="BB1011" s="105" t="str">
        <f>_xlfn.XLOOKUP(B1011,[8]ALL!$B:$B,[8]ALL!$M:$M,"")</f>
        <v/>
      </c>
      <c r="BC1011" s="105" t="str">
        <f>_xlfn.XLOOKUP(B1011,'[6]Eneo 17H'!$C:$C,'[6]Eneo 17H'!$I:$I,"")</f>
        <v/>
      </c>
      <c r="BD1011" s="105" t="str">
        <f>_xlfn.XLOOKUP(B1011,'[7]Eneo 12H'!$C:$C,'[7]Eneo 12H'!$I:$I,"")</f>
        <v/>
      </c>
      <c r="BE1011" s="105" t="s">
        <v>5423</v>
      </c>
    </row>
    <row r="1012" spans="1:57" hidden="1" x14ac:dyDescent="0.3">
      <c r="A1012" s="1" t="s">
        <v>3180</v>
      </c>
      <c r="B1012" s="8" t="s">
        <v>3181</v>
      </c>
      <c r="C1012" s="3" t="str">
        <f>_xlfn.XLOOKUP(B1012,'[1]daily break down'!$D:$D,'[1]daily break down'!$E:$E,"")</f>
        <v>Douala</v>
      </c>
      <c r="D1012" s="1" t="s">
        <v>11</v>
      </c>
      <c r="E1012" s="1" t="s">
        <v>145</v>
      </c>
      <c r="F1012" s="3" t="s">
        <v>31</v>
      </c>
      <c r="G1012" s="1" t="s">
        <v>32</v>
      </c>
      <c r="H1012" s="27" t="str">
        <f>_xlfn.XLOOKUP(B1012,[2]CALCULATION!$B:$B,[2]CALCULATION!$H:$H,"")</f>
        <v>ZTE</v>
      </c>
      <c r="I1012" s="23">
        <v>28.184792100059074</v>
      </c>
      <c r="J1012" s="23">
        <v>0</v>
      </c>
      <c r="K1012" s="23">
        <v>0</v>
      </c>
      <c r="L1012" s="23">
        <v>0</v>
      </c>
      <c r="M1012" s="23">
        <v>0</v>
      </c>
      <c r="N1012" s="23">
        <v>0</v>
      </c>
      <c r="O1012" s="23">
        <v>0</v>
      </c>
      <c r="P1012" s="103" t="s">
        <v>6554</v>
      </c>
      <c r="Q1012" s="36" t="s">
        <v>5796</v>
      </c>
      <c r="R1012" s="36"/>
      <c r="S1012" s="35" t="str" cm="1">
        <f t="array" ref="S1012">IFERROR(_xlfn.IFS(
U1012="MPR ISSUE","PDH",
U1012="BSS Hardware Issue","BSS",
U1012="Sites strategiques, MLL, Pylone, etc.","ENVTECH",
U1012="AKTIVCO DEFAUT GE &amp; POWER Cabinet","AKTIVCO",
U1012="AKTIVCO Coupure ENEO &amp; Baisse de tension","AKTIVCO GRID ONLY",
U1012="Coupure ENEO &amp; Baisse de tension","IHS GRID ONLY",
U1012="Defaut GE &amp; POWER Cabinet","IHS",
U1012="Sharing","Partners",
U1012="Sites strategiques &amp; DataCenter","SST &amp; DC",
U1012="Exclu","Exclu",
U1012="SAT","SAT",
U1012="SPARE-ISSUE","SPARE-ISSUE",
U1012="Fiber CAmtel","TRANS_FO_CAMTEL",
U1012="Fiber AOF","Fiber AOF",
U1012="Projet OCM (HUAWEI)","TRAVAUX-HUAWEI",
U1012="Projet OCM (NOKIA)","TRAVAUX-NOKIA",
U1012="ACCESS-ISSUE","ACCESS-ISSUE",
U1012="Projet OCM (ZTE, NOKIA, autres projets)","TRAVAUX OCM",
U1012="No root CAuse","No root cause",
U1012="ODU HS","PDH",
U1012="IP &amp; VLAN","PDH",
U1012="Warehouse HUAWEI","SPARE-ISSUE",
U1012="SPARE-HS","SPARE-ISSUE",
U1012="Power Telco","BSS",U1012="no impacts","no impacts"
),"")</f>
        <v/>
      </c>
      <c r="T1012" s="35" t="str" cm="1">
        <f t="array" ref="T1012">IFERROR(_xlfn.IFS(
U1012="MPR ISSUE","TX ISSUE",
U1012="BSS Hardware Issue","RAN ISSUE",
U1012="Sites strategiques, MLL, Pylone, etc.","ENVTECH",
U1012="AKTIVCO DEFAUT GE &amp; POWER Cabinet","POWER ISSUE",
U1012="AKTIVCO Coupure ENEO &amp; Baisse de tension","POWER ISSUE",
U1012="Coupure ENEO &amp; Baisse de tension","POWER ISSUE",
U1012="Defaut GE &amp; POWER Cabinet","POWER ISSUE",
U1012="Sharing","POWER ISSUE",
U1012="Sites strategiques &amp; DataCenter","POWER ISSUE",
U1012="Exclu","Exclu",
U1012="SAT","TX ISSUE",
U1012="SPARE-ISSUE","SPARE-ISSUE",
U1012="Fiber CAmtel","TX ISSUE",
U1012="Fiber AOF","TX ISSUE",
U1012="Projet OCM (HUAWEI)","TRAVAUX-HUAWEI",
U1012="Projet OCM (NOKIA)","TRAVAUX -NOKIA",
U1012="ACCESS-ISSUE","ACCESS-ISSUE",
U1012="Projet OCM (ZTE, NOKIA, autres projets)","TRAVAUX OCM",
U1012="No root CAuse","No root cause",
U1012="ODU HS","TX ISSUE",
U1012="IP &amp; VLAN","TX ISSUE",
U1012="Warehouse HUAWEI","SPARE-ISSUE",
U1012="SPARE-HS","SPARE-ISSUE",
U1012="Power Telco","RAN ISSUE",U1012="no impacts","no impacts"
),"")</f>
        <v/>
      </c>
      <c r="U1012" s="28"/>
      <c r="V1012" s="35" t="str" cm="1">
        <f t="array" ref="V1012">IFERROR(_xlfn.IFS(
U1012="MPR ISSUE","ACTIVE",
U1012="BSS Hardware Issue","ACTIVE",
U1012="Sites strategiques, MLL, Pylone, etc.","PASSIVE",
U1012="AKTIVCO DEFAUT GE &amp; POWER Cabinet","PASSIVE",
U1012="AKTIVCO Coupure ENEO &amp; Baisse de tension","PASSIVE",
U1012="Coupure ENEO &amp; Baisse de tension","PASSIVE",
U1012="Defaut GE &amp; POWER Cabinet","PASSIVE",
U1012="Sharing","PASSIVE",
U1012="Sites strategiques &amp; DataCenter","PASSIVE",
U1012="Exclu","Exclu",
U1012="SAT","ACTIVE",
U1012="SPARE-ISSUE","SPARE-ISSUE",
U1012="Fiber CAmtel","ACTIVE",
U1012="Fiber AOF","ACTIVE",
U1012="Projet OCM (HUAWEI)","PLANNED WORKS",
U1012="Projet OCM (NOKIA)","PLANNED WORKS",
U1012="ACCESS-ISSUE","ACCESS-ISSUE",
U1012="Projet OCM (ZTE, NOKIA, autres projets)","PLANNED WORKS",
U1012="No root CAuse","No root cause",
U1012="ODU HS","ACTIVE",
U1012="IP &amp; VLAN","ACTIVE",
U1012="Warehouse HUAWEI","SPARE-ISSUE",
U1012="SPARE-HS","SPARE-ISSUE",
U1012="Power Telco","ACTIVE",U1012="no impacts","no impacts"
),"")</f>
        <v/>
      </c>
      <c r="W1012" s="102"/>
      <c r="X1012" s="102"/>
      <c r="Y1012" s="102"/>
      <c r="Z1012" s="102"/>
      <c r="AA1012" s="102"/>
      <c r="AB1012" s="104" t="s">
        <v>5423</v>
      </c>
      <c r="AC1012" s="9"/>
      <c r="AD1012" s="9"/>
      <c r="AE1012" s="7" t="s">
        <v>5423</v>
      </c>
      <c r="AF1012" s="6"/>
      <c r="AG1012" s="7"/>
      <c r="AH1012" s="3" t="s">
        <v>5423</v>
      </c>
      <c r="AI1012" s="18" t="s">
        <v>5423</v>
      </c>
      <c r="AJ1012" s="18" t="s">
        <v>5423</v>
      </c>
      <c r="AK1012" s="18" t="s">
        <v>5423</v>
      </c>
      <c r="AL1012" s="18" t="s">
        <v>5423</v>
      </c>
      <c r="AM1012" s="18" t="s">
        <v>5423</v>
      </c>
      <c r="AN1012" s="18" t="s">
        <v>5423</v>
      </c>
      <c r="AO1012" s="18" t="s">
        <v>5423</v>
      </c>
      <c r="AP1012" s="18" t="s">
        <v>5423</v>
      </c>
      <c r="AQ1012" s="18" t="s">
        <v>5423</v>
      </c>
      <c r="AR1012" s="18" t="s">
        <v>5423</v>
      </c>
      <c r="AS1012" s="18" t="s">
        <v>5423</v>
      </c>
      <c r="AT1012" s="18" t="s">
        <v>5423</v>
      </c>
      <c r="AU1012" s="9" t="s">
        <v>5423</v>
      </c>
      <c r="AV1012" s="14"/>
      <c r="AW1012" s="14" t="s">
        <v>5423</v>
      </c>
      <c r="AX1012" s="14" t="str">
        <f>_xlfn.XLOOKUP(B1012,'[4]cell downs 18042026 17h'!$B:$B,'[4]cell downs 18042026 17h'!$B:$B,"")</f>
        <v/>
      </c>
      <c r="AY1012" s="14" t="str">
        <f>_xlfn.XLOOKUP(B1012,'[5]Cells Huawei 19042026 15h'!$B:$B,'[5]Cells Huawei 19042026 15h'!$B:$B,"")</f>
        <v/>
      </c>
      <c r="AZ1012" s="105" t="str">
        <f>_xlfn.XLOOKUP(B1012,'INCIDENT-04-23-2026'!E:E,'INCIDENT-04-23-2026'!F:F,"")</f>
        <v/>
      </c>
      <c r="BA1012" s="105" t="str">
        <f>_xlfn.XLOOKUP(B1012,'[6]Eneo 17H'!$C:$C,'[6]Eneo 17H'!$I:$I,"")</f>
        <v/>
      </c>
      <c r="BB1012" s="105" t="str">
        <f>_xlfn.XLOOKUP(B1012,[8]ALL!$B:$B,[8]ALL!$M:$M,"")</f>
        <v/>
      </c>
      <c r="BC1012" s="105" t="str">
        <f>_xlfn.XLOOKUP(B1012,'[6]Eneo 17H'!$C:$C,'[6]Eneo 17H'!$I:$I,"")</f>
        <v/>
      </c>
      <c r="BD1012" s="105" t="str">
        <f>_xlfn.XLOOKUP(B1012,'[7]Eneo 12H'!$C:$C,'[7]Eneo 12H'!$I:$I,"")</f>
        <v/>
      </c>
      <c r="BE1012" s="105" t="s">
        <v>5423</v>
      </c>
    </row>
    <row r="1013" spans="1:57" hidden="1" x14ac:dyDescent="0.3">
      <c r="A1013" s="1" t="s">
        <v>680</v>
      </c>
      <c r="B1013" s="8" t="s">
        <v>681</v>
      </c>
      <c r="C1013" s="3" t="str">
        <f>_xlfn.XLOOKUP(B1013,'[1]daily break down'!$D:$D,'[1]daily break down'!$E:$E,"")</f>
        <v>Yaounde</v>
      </c>
      <c r="D1013" s="1" t="s">
        <v>21</v>
      </c>
      <c r="E1013" s="1" t="s">
        <v>30</v>
      </c>
      <c r="F1013" s="3" t="s">
        <v>37</v>
      </c>
      <c r="G1013" s="1" t="s">
        <v>38</v>
      </c>
      <c r="H1013" s="27" t="str">
        <f>_xlfn.XLOOKUP(B1013,[2]CALCULATION!$B:$B,[2]CALCULATION!$H:$H,"")</f>
        <v>ZTE</v>
      </c>
      <c r="I1013" s="23">
        <v>15.728702062876502</v>
      </c>
      <c r="J1013" s="23">
        <v>0</v>
      </c>
      <c r="K1013" s="23">
        <v>0</v>
      </c>
      <c r="L1013" s="23">
        <v>0</v>
      </c>
      <c r="M1013" s="23">
        <v>0</v>
      </c>
      <c r="N1013" s="23">
        <v>0</v>
      </c>
      <c r="O1013" s="23">
        <v>2.9713240476781248E-2</v>
      </c>
      <c r="P1013" s="103" t="s">
        <v>6554</v>
      </c>
      <c r="Q1013" s="36" t="s">
        <v>5796</v>
      </c>
      <c r="R1013" s="36"/>
      <c r="S1013" s="35" t="str" cm="1">
        <f t="array" ref="S1013">IFERROR(_xlfn.IFS(
U1013="MPR ISSUE","PDH",
U1013="BSS Hardware Issue","BSS",
U1013="Sites strategiques, MLL, Pylone, etc.","ENVTECH",
U1013="AKTIVCO DEFAUT GE &amp; POWER Cabinet","AKTIVCO",
U1013="AKTIVCO Coupure ENEO &amp; Baisse de tension","AKTIVCO GRID ONLY",
U1013="Coupure ENEO &amp; Baisse de tension","IHS GRID ONLY",
U1013="Defaut GE &amp; POWER Cabinet","IHS",
U1013="Sharing","Partners",
U1013="Sites strategiques &amp; DataCenter","SST &amp; DC",
U1013="Exclu","Exclu",
U1013="SAT","SAT",
U1013="SPARE-ISSUE","SPARE-ISSUE",
U1013="Fiber CAmtel","TRANS_FO_CAMTEL",
U1013="Fiber AOF","Fiber AOF",
U1013="Projet OCM (HUAWEI)","TRAVAUX-HUAWEI",
U1013="Projet OCM (NOKIA)","TRAVAUX-NOKIA",
U1013="ACCESS-ISSUE","ACCESS-ISSUE",
U1013="Projet OCM (ZTE, NOKIA, autres projets)","TRAVAUX OCM",
U1013="No root CAuse","No root cause",
U1013="ODU HS","PDH",
U1013="IP &amp; VLAN","PDH",
U1013="Warehouse HUAWEI","SPARE-ISSUE",
U1013="SPARE-HS","SPARE-ISSUE",
U1013="Power Telco","BSS",U1013="no impacts","no impacts"
),"")</f>
        <v/>
      </c>
      <c r="T1013" s="35" t="str" cm="1">
        <f t="array" ref="T1013">IFERROR(_xlfn.IFS(
U1013="MPR ISSUE","TX ISSUE",
U1013="BSS Hardware Issue","RAN ISSUE",
U1013="Sites strategiques, MLL, Pylone, etc.","ENVTECH",
U1013="AKTIVCO DEFAUT GE &amp; POWER Cabinet","POWER ISSUE",
U1013="AKTIVCO Coupure ENEO &amp; Baisse de tension","POWER ISSUE",
U1013="Coupure ENEO &amp; Baisse de tension","POWER ISSUE",
U1013="Defaut GE &amp; POWER Cabinet","POWER ISSUE",
U1013="Sharing","POWER ISSUE",
U1013="Sites strategiques &amp; DataCenter","POWER ISSUE",
U1013="Exclu","Exclu",
U1013="SAT","TX ISSUE",
U1013="SPARE-ISSUE","SPARE-ISSUE",
U1013="Fiber CAmtel","TX ISSUE",
U1013="Fiber AOF","TX ISSUE",
U1013="Projet OCM (HUAWEI)","TRAVAUX-HUAWEI",
U1013="Projet OCM (NOKIA)","TRAVAUX -NOKIA",
U1013="ACCESS-ISSUE","ACCESS-ISSUE",
U1013="Projet OCM (ZTE, NOKIA, autres projets)","TRAVAUX OCM",
U1013="No root CAuse","No root cause",
U1013="ODU HS","TX ISSUE",
U1013="IP &amp; VLAN","TX ISSUE",
U1013="Warehouse HUAWEI","SPARE-ISSUE",
U1013="SPARE-HS","SPARE-ISSUE",
U1013="Power Telco","RAN ISSUE",U1013="no impacts","no impacts"
),"")</f>
        <v/>
      </c>
      <c r="U1013" s="28"/>
      <c r="V1013" s="35" t="str" cm="1">
        <f t="array" ref="V1013">IFERROR(_xlfn.IFS(
U1013="MPR ISSUE","ACTIVE",
U1013="BSS Hardware Issue","ACTIVE",
U1013="Sites strategiques, MLL, Pylone, etc.","PASSIVE",
U1013="AKTIVCO DEFAUT GE &amp; POWER Cabinet","PASSIVE",
U1013="AKTIVCO Coupure ENEO &amp; Baisse de tension","PASSIVE",
U1013="Coupure ENEO &amp; Baisse de tension","PASSIVE",
U1013="Defaut GE &amp; POWER Cabinet","PASSIVE",
U1013="Sharing","PASSIVE",
U1013="Sites strategiques &amp; DataCenter","PASSIVE",
U1013="Exclu","Exclu",
U1013="SAT","ACTIVE",
U1013="SPARE-ISSUE","SPARE-ISSUE",
U1013="Fiber CAmtel","ACTIVE",
U1013="Fiber AOF","ACTIVE",
U1013="Projet OCM (HUAWEI)","PLANNED WORKS",
U1013="Projet OCM (NOKIA)","PLANNED WORKS",
U1013="ACCESS-ISSUE","ACCESS-ISSUE",
U1013="Projet OCM (ZTE, NOKIA, autres projets)","PLANNED WORKS",
U1013="No root CAuse","No root cause",
U1013="ODU HS","ACTIVE",
U1013="IP &amp; VLAN","ACTIVE",
U1013="Warehouse HUAWEI","SPARE-ISSUE",
U1013="SPARE-HS","SPARE-ISSUE",
U1013="Power Telco","ACTIVE",U1013="no impacts","no impacts"
),"")</f>
        <v/>
      </c>
      <c r="W1013" s="102"/>
      <c r="X1013" s="102"/>
      <c r="Y1013" s="102"/>
      <c r="Z1013" s="102"/>
      <c r="AA1013" s="102"/>
      <c r="AB1013" s="104" t="s">
        <v>5423</v>
      </c>
      <c r="AC1013" s="9"/>
      <c r="AD1013" s="9"/>
      <c r="AE1013" s="7" t="s">
        <v>5423</v>
      </c>
      <c r="AF1013" s="6"/>
      <c r="AG1013" s="7"/>
      <c r="AH1013" s="3" t="s">
        <v>5423</v>
      </c>
      <c r="AI1013" s="18" t="s">
        <v>5423</v>
      </c>
      <c r="AJ1013" s="18" t="s">
        <v>5423</v>
      </c>
      <c r="AK1013" s="18" t="s">
        <v>5423</v>
      </c>
      <c r="AL1013" s="18" t="s">
        <v>5423</v>
      </c>
      <c r="AM1013" s="18" t="s">
        <v>5423</v>
      </c>
      <c r="AN1013" s="18" t="s">
        <v>5423</v>
      </c>
      <c r="AO1013" s="18" t="s">
        <v>5423</v>
      </c>
      <c r="AP1013" s="18" t="s">
        <v>5423</v>
      </c>
      <c r="AQ1013" s="18" t="s">
        <v>5423</v>
      </c>
      <c r="AR1013" s="18" t="s">
        <v>5423</v>
      </c>
      <c r="AS1013" s="18" t="s">
        <v>5423</v>
      </c>
      <c r="AT1013" s="18" t="s">
        <v>5423</v>
      </c>
      <c r="AU1013" s="9" t="s">
        <v>5423</v>
      </c>
      <c r="AV1013" s="14"/>
      <c r="AW1013" s="14" t="s">
        <v>5423</v>
      </c>
      <c r="AX1013" s="14" t="str">
        <f>_xlfn.XLOOKUP(B1013,'[4]cell downs 18042026 17h'!$B:$B,'[4]cell downs 18042026 17h'!$B:$B,"")</f>
        <v/>
      </c>
      <c r="AY1013" s="14" t="str">
        <f>_xlfn.XLOOKUP(B1013,'[5]Cells Huawei 19042026 15h'!$B:$B,'[5]Cells Huawei 19042026 15h'!$B:$B,"")</f>
        <v/>
      </c>
      <c r="AZ1013" s="105" t="str">
        <f>_xlfn.XLOOKUP(B1013,'INCIDENT-04-23-2026'!E:E,'INCIDENT-04-23-2026'!F:F,"")</f>
        <v/>
      </c>
      <c r="BA1013" s="105" t="str">
        <f>_xlfn.XLOOKUP(B1013,'[6]Eneo 17H'!$C:$C,'[6]Eneo 17H'!$I:$I,"")</f>
        <v/>
      </c>
      <c r="BB1013" s="105" t="str">
        <f>_xlfn.XLOOKUP(B1013,[8]ALL!$B:$B,[8]ALL!$M:$M,"")</f>
        <v/>
      </c>
      <c r="BC1013" s="105" t="str">
        <f>_xlfn.XLOOKUP(B1013,'[6]Eneo 17H'!$C:$C,'[6]Eneo 17H'!$I:$I,"")</f>
        <v/>
      </c>
      <c r="BD1013" s="105" t="str">
        <f>_xlfn.XLOOKUP(B1013,'[7]Eneo 12H'!$C:$C,'[7]Eneo 12H'!$I:$I,"")</f>
        <v/>
      </c>
      <c r="BE1013" s="105" t="s">
        <v>5423</v>
      </c>
    </row>
    <row r="1014" spans="1:57" hidden="1" x14ac:dyDescent="0.3">
      <c r="A1014" s="1" t="s">
        <v>3158</v>
      </c>
      <c r="B1014" s="1" t="s">
        <v>3159</v>
      </c>
      <c r="C1014" s="3" t="str">
        <f>_xlfn.XLOOKUP(B1014,'[1]daily break down'!$D:$D,'[1]daily break down'!$E:$E,"")</f>
        <v>Douala</v>
      </c>
      <c r="D1014" s="1" t="s">
        <v>21</v>
      </c>
      <c r="E1014" s="1" t="s">
        <v>12</v>
      </c>
      <c r="F1014" s="3" t="s">
        <v>31</v>
      </c>
      <c r="G1014" s="1" t="s">
        <v>32</v>
      </c>
      <c r="H1014" s="27" t="str">
        <f>_xlfn.XLOOKUP(B1014,[2]CALCULATION!$B:$B,[2]CALCULATION!$H:$H,"")</f>
        <v>ZTE</v>
      </c>
      <c r="I1014" s="23">
        <v>3.4452199136496851</v>
      </c>
      <c r="J1014" s="23">
        <v>0</v>
      </c>
      <c r="K1014" s="23">
        <v>0</v>
      </c>
      <c r="L1014" s="23">
        <v>12.850976506208033</v>
      </c>
      <c r="M1014" s="23">
        <v>0</v>
      </c>
      <c r="N1014" s="23">
        <v>0</v>
      </c>
      <c r="O1014" s="23">
        <v>0</v>
      </c>
      <c r="P1014" s="103" t="s">
        <v>6554</v>
      </c>
      <c r="Q1014" s="36" t="s">
        <v>5796</v>
      </c>
      <c r="R1014" s="36"/>
      <c r="S1014" s="35" t="str" cm="1">
        <f t="array" ref="S1014">IFERROR(_xlfn.IFS(
U1014="MPR ISSUE","PDH",
U1014="BSS Hardware Issue","BSS",
U1014="Sites strategiques, MLL, Pylone, etc.","ENVTECH",
U1014="AKTIVCO DEFAUT GE &amp; POWER Cabinet","AKTIVCO",
U1014="AKTIVCO Coupure ENEO &amp; Baisse de tension","AKTIVCO GRID ONLY",
U1014="Coupure ENEO &amp; Baisse de tension","IHS GRID ONLY",
U1014="Defaut GE &amp; POWER Cabinet","IHS",
U1014="Sharing","Partners",
U1014="Sites strategiques &amp; DataCenter","SST &amp; DC",
U1014="Exclu","Exclu",
U1014="SAT","SAT",
U1014="SPARE-ISSUE","SPARE-ISSUE",
U1014="Fiber CAmtel","TRANS_FO_CAMTEL",
U1014="Fiber AOF","Fiber AOF",
U1014="Projet OCM (HUAWEI)","TRAVAUX-HUAWEI",
U1014="Projet OCM (NOKIA)","TRAVAUX-NOKIA",
U1014="ACCESS-ISSUE","ACCESS-ISSUE",
U1014="Projet OCM (ZTE, NOKIA, autres projets)","TRAVAUX OCM",
U1014="No root CAuse","No root cause",
U1014="ODU HS","PDH",
U1014="IP &amp; VLAN","PDH",
U1014="Warehouse HUAWEI","SPARE-ISSUE",
U1014="SPARE-HS","SPARE-ISSUE",
U1014="Power Telco","BSS",U1014="no impacts","no impacts"
),"")</f>
        <v/>
      </c>
      <c r="T1014" s="35" t="str" cm="1">
        <f t="array" ref="T1014">IFERROR(_xlfn.IFS(
U1014="MPR ISSUE","TX ISSUE",
U1014="BSS Hardware Issue","RAN ISSUE",
U1014="Sites strategiques, MLL, Pylone, etc.","ENVTECH",
U1014="AKTIVCO DEFAUT GE &amp; POWER Cabinet","POWER ISSUE",
U1014="AKTIVCO Coupure ENEO &amp; Baisse de tension","POWER ISSUE",
U1014="Coupure ENEO &amp; Baisse de tension","POWER ISSUE",
U1014="Defaut GE &amp; POWER Cabinet","POWER ISSUE",
U1014="Sharing","POWER ISSUE",
U1014="Sites strategiques &amp; DataCenter","POWER ISSUE",
U1014="Exclu","Exclu",
U1014="SAT","TX ISSUE",
U1014="SPARE-ISSUE","SPARE-ISSUE",
U1014="Fiber CAmtel","TX ISSUE",
U1014="Fiber AOF","TX ISSUE",
U1014="Projet OCM (HUAWEI)","TRAVAUX-HUAWEI",
U1014="Projet OCM (NOKIA)","TRAVAUX -NOKIA",
U1014="ACCESS-ISSUE","ACCESS-ISSUE",
U1014="Projet OCM (ZTE, NOKIA, autres projets)","TRAVAUX OCM",
U1014="No root CAuse","No root cause",
U1014="ODU HS","TX ISSUE",
U1014="IP &amp; VLAN","TX ISSUE",
U1014="Warehouse HUAWEI","SPARE-ISSUE",
U1014="SPARE-HS","SPARE-ISSUE",
U1014="Power Telco","RAN ISSUE",U1014="no impacts","no impacts"
),"")</f>
        <v/>
      </c>
      <c r="U1014" s="28"/>
      <c r="V1014" s="35" t="str" cm="1">
        <f t="array" ref="V1014">IFERROR(_xlfn.IFS(
U1014="MPR ISSUE","ACTIVE",
U1014="BSS Hardware Issue","ACTIVE",
U1014="Sites strategiques, MLL, Pylone, etc.","PASSIVE",
U1014="AKTIVCO DEFAUT GE &amp; POWER Cabinet","PASSIVE",
U1014="AKTIVCO Coupure ENEO &amp; Baisse de tension","PASSIVE",
U1014="Coupure ENEO &amp; Baisse de tension","PASSIVE",
U1014="Defaut GE &amp; POWER Cabinet","PASSIVE",
U1014="Sharing","PASSIVE",
U1014="Sites strategiques &amp; DataCenter","PASSIVE",
U1014="Exclu","Exclu",
U1014="SAT","ACTIVE",
U1014="SPARE-ISSUE","SPARE-ISSUE",
U1014="Fiber CAmtel","ACTIVE",
U1014="Fiber AOF","ACTIVE",
U1014="Projet OCM (HUAWEI)","PLANNED WORKS",
U1014="Projet OCM (NOKIA)","PLANNED WORKS",
U1014="ACCESS-ISSUE","ACCESS-ISSUE",
U1014="Projet OCM (ZTE, NOKIA, autres projets)","PLANNED WORKS",
U1014="No root CAuse","No root cause",
U1014="ODU HS","ACTIVE",
U1014="IP &amp; VLAN","ACTIVE",
U1014="Warehouse HUAWEI","SPARE-ISSUE",
U1014="SPARE-HS","SPARE-ISSUE",
U1014="Power Telco","ACTIVE",U1014="no impacts","no impacts"
),"")</f>
        <v/>
      </c>
      <c r="W1014" s="102"/>
      <c r="X1014" s="102"/>
      <c r="Y1014" s="102"/>
      <c r="Z1014" s="102"/>
      <c r="AA1014" s="102"/>
      <c r="AB1014" s="104" t="s">
        <v>5423</v>
      </c>
      <c r="AC1014" s="9"/>
      <c r="AD1014" s="9"/>
      <c r="AE1014" s="7" t="s">
        <v>5423</v>
      </c>
      <c r="AF1014" s="6"/>
      <c r="AG1014" s="7"/>
      <c r="AH1014" s="3" t="s">
        <v>5423</v>
      </c>
      <c r="AI1014" s="18" t="s">
        <v>5423</v>
      </c>
      <c r="AJ1014" s="18" t="s">
        <v>5423</v>
      </c>
      <c r="AK1014" s="18" t="s">
        <v>5423</v>
      </c>
      <c r="AL1014" s="18" t="s">
        <v>5423</v>
      </c>
      <c r="AM1014" s="18" t="s">
        <v>5423</v>
      </c>
      <c r="AN1014" s="18" t="s">
        <v>5423</v>
      </c>
      <c r="AO1014" s="18" t="s">
        <v>5423</v>
      </c>
      <c r="AP1014" s="18" t="s">
        <v>5423</v>
      </c>
      <c r="AQ1014" s="18" t="s">
        <v>5423</v>
      </c>
      <c r="AR1014" s="18" t="s">
        <v>5423</v>
      </c>
      <c r="AS1014" s="18" t="s">
        <v>5423</v>
      </c>
      <c r="AT1014" s="18" t="s">
        <v>5423</v>
      </c>
      <c r="AU1014" s="9" t="s">
        <v>5423</v>
      </c>
      <c r="AV1014" s="14"/>
      <c r="AW1014" s="14" t="s">
        <v>5423</v>
      </c>
      <c r="AX1014" s="14" t="str">
        <f>_xlfn.XLOOKUP(B1014,'[4]cell downs 18042026 17h'!$B:$B,'[4]cell downs 18042026 17h'!$B:$B,"")</f>
        <v/>
      </c>
      <c r="AY1014" s="14" t="str">
        <f>_xlfn.XLOOKUP(B1014,'[5]Cells Huawei 19042026 15h'!$B:$B,'[5]Cells Huawei 19042026 15h'!$B:$B,"")</f>
        <v/>
      </c>
      <c r="AZ1014" s="105" t="str">
        <f>_xlfn.XLOOKUP(B1014,'INCIDENT-04-23-2026'!E:E,'INCIDENT-04-23-2026'!F:F,"")</f>
        <v/>
      </c>
      <c r="BA1014" s="105" t="str">
        <f>_xlfn.XLOOKUP(B1014,'[6]Eneo 17H'!$C:$C,'[6]Eneo 17H'!$I:$I,"")</f>
        <v/>
      </c>
      <c r="BB1014" s="105" t="str">
        <f>_xlfn.XLOOKUP(B1014,[8]ALL!$B:$B,[8]ALL!$M:$M,"")</f>
        <v/>
      </c>
      <c r="BC1014" s="105" t="str">
        <f>_xlfn.XLOOKUP(B1014,'[6]Eneo 17H'!$C:$C,'[6]Eneo 17H'!$I:$I,"")</f>
        <v/>
      </c>
      <c r="BD1014" s="105" t="str">
        <f>_xlfn.XLOOKUP(B1014,'[7]Eneo 12H'!$C:$C,'[7]Eneo 12H'!$I:$I,"")</f>
        <v/>
      </c>
      <c r="BE1014" s="105" t="s">
        <v>7259</v>
      </c>
    </row>
    <row r="1015" spans="1:57" hidden="1" x14ac:dyDescent="0.3">
      <c r="A1015" s="1" t="s">
        <v>2223</v>
      </c>
      <c r="B1015" s="1" t="s">
        <v>2224</v>
      </c>
      <c r="C1015" s="3" t="str">
        <f>_xlfn.XLOOKUP(B1015,'[1]daily break down'!$D:$D,'[1]daily break down'!$E:$E,"")</f>
        <v>Yaounde</v>
      </c>
      <c r="D1015" s="1" t="s">
        <v>11</v>
      </c>
      <c r="E1015" s="1" t="s">
        <v>12</v>
      </c>
      <c r="F1015" s="3" t="s">
        <v>37</v>
      </c>
      <c r="G1015" s="1" t="s">
        <v>38</v>
      </c>
      <c r="H1015" s="27" t="str">
        <f>_xlfn.XLOOKUP(B1015,[2]CALCULATION!$B:$B,[2]CALCULATION!$H:$H,"")</f>
        <v>ZTE</v>
      </c>
      <c r="I1015" s="23">
        <v>4.5639965414215909E-2</v>
      </c>
      <c r="J1015" s="23">
        <v>0</v>
      </c>
      <c r="K1015" s="23">
        <v>0</v>
      </c>
      <c r="L1015" s="23">
        <v>4.5800481119073005E-2</v>
      </c>
      <c r="M1015" s="23">
        <v>0</v>
      </c>
      <c r="N1015" s="23">
        <v>0</v>
      </c>
      <c r="O1015" s="23">
        <v>2.7787052018502487E-2</v>
      </c>
      <c r="P1015" s="103" t="s">
        <v>6554</v>
      </c>
      <c r="Q1015" s="36" t="s">
        <v>5796</v>
      </c>
      <c r="R1015" s="36"/>
      <c r="S1015" s="35" t="str" cm="1">
        <f t="array" ref="S1015">IFERROR(_xlfn.IFS(
U1015="MPR ISSUE","PDH",
U1015="BSS Hardware Issue","BSS",
U1015="Sites strategiques, MLL, Pylone, etc.","ENVTECH",
U1015="AKTIVCO DEFAUT GE &amp; POWER Cabinet","AKTIVCO",
U1015="AKTIVCO Coupure ENEO &amp; Baisse de tension","AKTIVCO GRID ONLY",
U1015="Coupure ENEO &amp; Baisse de tension","IHS GRID ONLY",
U1015="Defaut GE &amp; POWER Cabinet","IHS",
U1015="Sharing","Partners",
U1015="Sites strategiques &amp; DataCenter","SST &amp; DC",
U1015="Exclu","Exclu",
U1015="SAT","SAT",
U1015="SPARE-ISSUE","SPARE-ISSUE",
U1015="Fiber CAmtel","TRANS_FO_CAMTEL",
U1015="Fiber AOF","Fiber AOF",
U1015="Projet OCM (HUAWEI)","TRAVAUX-HUAWEI",
U1015="Projet OCM (NOKIA)","TRAVAUX-NOKIA",
U1015="ACCESS-ISSUE","ACCESS-ISSUE",
U1015="Projet OCM (ZTE, NOKIA, autres projets)","TRAVAUX OCM",
U1015="No root CAuse","No root cause",
U1015="ODU HS","PDH",
U1015="IP &amp; VLAN","PDH",
U1015="Warehouse HUAWEI","SPARE-ISSUE",
U1015="SPARE-HS","SPARE-ISSUE",
U1015="Power Telco","BSS",U1015="no impacts","no impacts"
),"")</f>
        <v/>
      </c>
      <c r="T1015" s="35" t="str" cm="1">
        <f t="array" ref="T1015">IFERROR(_xlfn.IFS(
U1015="MPR ISSUE","TX ISSUE",
U1015="BSS Hardware Issue","RAN ISSUE",
U1015="Sites strategiques, MLL, Pylone, etc.","ENVTECH",
U1015="AKTIVCO DEFAUT GE &amp; POWER Cabinet","POWER ISSUE",
U1015="AKTIVCO Coupure ENEO &amp; Baisse de tension","POWER ISSUE",
U1015="Coupure ENEO &amp; Baisse de tension","POWER ISSUE",
U1015="Defaut GE &amp; POWER Cabinet","POWER ISSUE",
U1015="Sharing","POWER ISSUE",
U1015="Sites strategiques &amp; DataCenter","POWER ISSUE",
U1015="Exclu","Exclu",
U1015="SAT","TX ISSUE",
U1015="SPARE-ISSUE","SPARE-ISSUE",
U1015="Fiber CAmtel","TX ISSUE",
U1015="Fiber AOF","TX ISSUE",
U1015="Projet OCM (HUAWEI)","TRAVAUX-HUAWEI",
U1015="Projet OCM (NOKIA)","TRAVAUX -NOKIA",
U1015="ACCESS-ISSUE","ACCESS-ISSUE",
U1015="Projet OCM (ZTE, NOKIA, autres projets)","TRAVAUX OCM",
U1015="No root CAuse","No root cause",
U1015="ODU HS","TX ISSUE",
U1015="IP &amp; VLAN","TX ISSUE",
U1015="Warehouse HUAWEI","SPARE-ISSUE",
U1015="SPARE-HS","SPARE-ISSUE",
U1015="Power Telco","RAN ISSUE",U1015="no impacts","no impacts"
),"")</f>
        <v/>
      </c>
      <c r="U1015" s="28"/>
      <c r="V1015" s="35" t="str" cm="1">
        <f t="array" ref="V1015">IFERROR(_xlfn.IFS(
U1015="MPR ISSUE","ACTIVE",
U1015="BSS Hardware Issue","ACTIVE",
U1015="Sites strategiques, MLL, Pylone, etc.","PASSIVE",
U1015="AKTIVCO DEFAUT GE &amp; POWER Cabinet","PASSIVE",
U1015="AKTIVCO Coupure ENEO &amp; Baisse de tension","PASSIVE",
U1015="Coupure ENEO &amp; Baisse de tension","PASSIVE",
U1015="Defaut GE &amp; POWER Cabinet","PASSIVE",
U1015="Sharing","PASSIVE",
U1015="Sites strategiques &amp; DataCenter","PASSIVE",
U1015="Exclu","Exclu",
U1015="SAT","ACTIVE",
U1015="SPARE-ISSUE","SPARE-ISSUE",
U1015="Fiber CAmtel","ACTIVE",
U1015="Fiber AOF","ACTIVE",
U1015="Projet OCM (HUAWEI)","PLANNED WORKS",
U1015="Projet OCM (NOKIA)","PLANNED WORKS",
U1015="ACCESS-ISSUE","ACCESS-ISSUE",
U1015="Projet OCM (ZTE, NOKIA, autres projets)","PLANNED WORKS",
U1015="No root CAuse","No root cause",
U1015="ODU HS","ACTIVE",
U1015="IP &amp; VLAN","ACTIVE",
U1015="Warehouse HUAWEI","SPARE-ISSUE",
U1015="SPARE-HS","SPARE-ISSUE",
U1015="Power Telco","ACTIVE",U1015="no impacts","no impacts"
),"")</f>
        <v/>
      </c>
      <c r="W1015" s="102"/>
      <c r="X1015" s="102"/>
      <c r="Y1015" s="102"/>
      <c r="Z1015" s="102"/>
      <c r="AA1015" s="102"/>
      <c r="AB1015" s="104" t="s">
        <v>5423</v>
      </c>
      <c r="AC1015" s="9"/>
      <c r="AD1015" s="9"/>
      <c r="AE1015" s="7" t="s">
        <v>5423</v>
      </c>
      <c r="AF1015" s="6"/>
      <c r="AG1015" s="7"/>
      <c r="AH1015" s="3" t="s">
        <v>5423</v>
      </c>
      <c r="AI1015" s="18" t="s">
        <v>5423</v>
      </c>
      <c r="AJ1015" s="18" t="s">
        <v>5423</v>
      </c>
      <c r="AK1015" s="18" t="s">
        <v>5423</v>
      </c>
      <c r="AL1015" s="18" t="s">
        <v>5423</v>
      </c>
      <c r="AM1015" s="18" t="s">
        <v>5423</v>
      </c>
      <c r="AN1015" s="18" t="s">
        <v>5423</v>
      </c>
      <c r="AO1015" s="18" t="s">
        <v>5423</v>
      </c>
      <c r="AP1015" s="18" t="s">
        <v>5423</v>
      </c>
      <c r="AQ1015" s="18" t="s">
        <v>5423</v>
      </c>
      <c r="AR1015" s="18" t="s">
        <v>5423</v>
      </c>
      <c r="AS1015" s="18" t="s">
        <v>5423</v>
      </c>
      <c r="AT1015" s="18" t="s">
        <v>5423</v>
      </c>
      <c r="AU1015" s="9" t="s">
        <v>5423</v>
      </c>
      <c r="AV1015" s="14"/>
      <c r="AW1015" s="14" t="s">
        <v>5423</v>
      </c>
      <c r="AX1015" s="14" t="str">
        <f>_xlfn.XLOOKUP(B1015,'[4]cell downs 18042026 17h'!$B:$B,'[4]cell downs 18042026 17h'!$B:$B,"")</f>
        <v/>
      </c>
      <c r="AY1015" s="14" t="str">
        <f>_xlfn.XLOOKUP(B1015,'[5]Cells Huawei 19042026 15h'!$B:$B,'[5]Cells Huawei 19042026 15h'!$B:$B,"")</f>
        <v/>
      </c>
      <c r="AZ1015" s="105" t="str">
        <f>_xlfn.XLOOKUP(B1015,'INCIDENT-04-23-2026'!E:E,'INCIDENT-04-23-2026'!F:F,"")</f>
        <v/>
      </c>
      <c r="BA1015" s="105" t="str">
        <f>_xlfn.XLOOKUP(B1015,'[6]Eneo 17H'!$C:$C,'[6]Eneo 17H'!$I:$I,"")</f>
        <v/>
      </c>
      <c r="BB1015" s="105" t="str">
        <f>_xlfn.XLOOKUP(B1015,[8]ALL!$B:$B,[8]ALL!$M:$M,"")</f>
        <v/>
      </c>
      <c r="BC1015" s="105" t="str">
        <f>_xlfn.XLOOKUP(B1015,'[6]Eneo 17H'!$C:$C,'[6]Eneo 17H'!$I:$I,"")</f>
        <v/>
      </c>
      <c r="BD1015" s="105" t="str">
        <f>_xlfn.XLOOKUP(B1015,'[7]Eneo 12H'!$C:$C,'[7]Eneo 12H'!$I:$I,"")</f>
        <v/>
      </c>
      <c r="BE1015" s="105" t="s">
        <v>5423</v>
      </c>
    </row>
    <row r="1016" spans="1:57" hidden="1" x14ac:dyDescent="0.3">
      <c r="A1016" s="1" t="s">
        <v>4528</v>
      </c>
      <c r="B1016" s="1" t="s">
        <v>4529</v>
      </c>
      <c r="C1016" s="3" t="str">
        <f>_xlfn.XLOOKUP(B1016,'[1]daily break down'!$D:$D,'[1]daily break down'!$E:$E,"")</f>
        <v>Douala</v>
      </c>
      <c r="D1016" s="1" t="s">
        <v>21</v>
      </c>
      <c r="E1016" s="1" t="s">
        <v>36</v>
      </c>
      <c r="F1016" s="3" t="s">
        <v>31</v>
      </c>
      <c r="G1016" s="1" t="s">
        <v>32</v>
      </c>
      <c r="H1016" s="27" t="str">
        <f>_xlfn.XLOOKUP(B1016,[2]CALCULATION!$B:$B,[2]CALCULATION!$H:$H,"")</f>
        <v>ZTE</v>
      </c>
      <c r="I1016" s="23">
        <v>6.4383205919533832</v>
      </c>
      <c r="J1016" s="23">
        <v>0</v>
      </c>
      <c r="K1016" s="23">
        <v>0</v>
      </c>
      <c r="L1016" s="23">
        <v>8.2024238584836446</v>
      </c>
      <c r="M1016" s="23">
        <v>0</v>
      </c>
      <c r="N1016" s="23">
        <v>0</v>
      </c>
      <c r="O1016" s="23">
        <v>0</v>
      </c>
      <c r="P1016" s="103" t="s">
        <v>6554</v>
      </c>
      <c r="Q1016" s="36" t="s">
        <v>5796</v>
      </c>
      <c r="R1016" s="36"/>
      <c r="S1016" s="35" t="str" cm="1">
        <f t="array" ref="S1016">IFERROR(_xlfn.IFS(
U1016="MPR ISSUE","PDH",
U1016="BSS Hardware Issue","BSS",
U1016="Sites strategiques, MLL, Pylone, etc.","ENVTECH",
U1016="AKTIVCO DEFAUT GE &amp; POWER Cabinet","AKTIVCO",
U1016="AKTIVCO Coupure ENEO &amp; Baisse de tension","AKTIVCO GRID ONLY",
U1016="Coupure ENEO &amp; Baisse de tension","IHS GRID ONLY",
U1016="Defaut GE &amp; POWER Cabinet","IHS",
U1016="Sharing","Partners",
U1016="Sites strategiques &amp; DataCenter","SST &amp; DC",
U1016="Exclu","Exclu",
U1016="SAT","SAT",
U1016="SPARE-ISSUE","SPARE-ISSUE",
U1016="Fiber CAmtel","TRANS_FO_CAMTEL",
U1016="Fiber AOF","Fiber AOF",
U1016="Projet OCM (HUAWEI)","TRAVAUX-HUAWEI",
U1016="Projet OCM (NOKIA)","TRAVAUX-NOKIA",
U1016="ACCESS-ISSUE","ACCESS-ISSUE",
U1016="Projet OCM (ZTE, NOKIA, autres projets)","TRAVAUX OCM",
U1016="No root CAuse","No root cause",
U1016="ODU HS","PDH",
U1016="IP &amp; VLAN","PDH",
U1016="Warehouse HUAWEI","SPARE-ISSUE",
U1016="SPARE-HS","SPARE-ISSUE",
U1016="Power Telco","BSS",U1016="no impacts","no impacts"
),"")</f>
        <v/>
      </c>
      <c r="T1016" s="35" t="str" cm="1">
        <f t="array" ref="T1016">IFERROR(_xlfn.IFS(
U1016="MPR ISSUE","TX ISSUE",
U1016="BSS Hardware Issue","RAN ISSUE",
U1016="Sites strategiques, MLL, Pylone, etc.","ENVTECH",
U1016="AKTIVCO DEFAUT GE &amp; POWER Cabinet","POWER ISSUE",
U1016="AKTIVCO Coupure ENEO &amp; Baisse de tension","POWER ISSUE",
U1016="Coupure ENEO &amp; Baisse de tension","POWER ISSUE",
U1016="Defaut GE &amp; POWER Cabinet","POWER ISSUE",
U1016="Sharing","POWER ISSUE",
U1016="Sites strategiques &amp; DataCenter","POWER ISSUE",
U1016="Exclu","Exclu",
U1016="SAT","TX ISSUE",
U1016="SPARE-ISSUE","SPARE-ISSUE",
U1016="Fiber CAmtel","TX ISSUE",
U1016="Fiber AOF","TX ISSUE",
U1016="Projet OCM (HUAWEI)","TRAVAUX-HUAWEI",
U1016="Projet OCM (NOKIA)","TRAVAUX -NOKIA",
U1016="ACCESS-ISSUE","ACCESS-ISSUE",
U1016="Projet OCM (ZTE, NOKIA, autres projets)","TRAVAUX OCM",
U1016="No root CAuse","No root cause",
U1016="ODU HS","TX ISSUE",
U1016="IP &amp; VLAN","TX ISSUE",
U1016="Warehouse HUAWEI","SPARE-ISSUE",
U1016="SPARE-HS","SPARE-ISSUE",
U1016="Power Telco","RAN ISSUE",U1016="no impacts","no impacts"
),"")</f>
        <v/>
      </c>
      <c r="U1016" s="28"/>
      <c r="V1016" s="35" t="str" cm="1">
        <f t="array" ref="V1016">IFERROR(_xlfn.IFS(
U1016="MPR ISSUE","ACTIVE",
U1016="BSS Hardware Issue","ACTIVE",
U1016="Sites strategiques, MLL, Pylone, etc.","PASSIVE",
U1016="AKTIVCO DEFAUT GE &amp; POWER Cabinet","PASSIVE",
U1016="AKTIVCO Coupure ENEO &amp; Baisse de tension","PASSIVE",
U1016="Coupure ENEO &amp; Baisse de tension","PASSIVE",
U1016="Defaut GE &amp; POWER Cabinet","PASSIVE",
U1016="Sharing","PASSIVE",
U1016="Sites strategiques &amp; DataCenter","PASSIVE",
U1016="Exclu","Exclu",
U1016="SAT","ACTIVE",
U1016="SPARE-ISSUE","SPARE-ISSUE",
U1016="Fiber CAmtel","ACTIVE",
U1016="Fiber AOF","ACTIVE",
U1016="Projet OCM (HUAWEI)","PLANNED WORKS",
U1016="Projet OCM (NOKIA)","PLANNED WORKS",
U1016="ACCESS-ISSUE","ACCESS-ISSUE",
U1016="Projet OCM (ZTE, NOKIA, autres projets)","PLANNED WORKS",
U1016="No root CAuse","No root cause",
U1016="ODU HS","ACTIVE",
U1016="IP &amp; VLAN","ACTIVE",
U1016="Warehouse HUAWEI","SPARE-ISSUE",
U1016="SPARE-HS","SPARE-ISSUE",
U1016="Power Telco","ACTIVE",U1016="no impacts","no impacts"
),"")</f>
        <v/>
      </c>
      <c r="W1016" s="102"/>
      <c r="X1016" s="102"/>
      <c r="Y1016" s="102"/>
      <c r="Z1016" s="102"/>
      <c r="AA1016" s="102"/>
      <c r="AB1016" s="104" t="s">
        <v>5423</v>
      </c>
      <c r="AC1016" s="9"/>
      <c r="AD1016" s="9"/>
      <c r="AE1016" s="7" t="s">
        <v>5423</v>
      </c>
      <c r="AF1016" s="6"/>
      <c r="AG1016" s="7"/>
      <c r="AH1016" s="3" t="s">
        <v>5423</v>
      </c>
      <c r="AI1016" s="18" t="s">
        <v>5423</v>
      </c>
      <c r="AJ1016" s="18" t="s">
        <v>5423</v>
      </c>
      <c r="AK1016" s="18" t="s">
        <v>5423</v>
      </c>
      <c r="AL1016" s="18" t="s">
        <v>5423</v>
      </c>
      <c r="AM1016" s="18" t="s">
        <v>5423</v>
      </c>
      <c r="AN1016" s="18" t="s">
        <v>5423</v>
      </c>
      <c r="AO1016" s="18" t="s">
        <v>5423</v>
      </c>
      <c r="AP1016" s="18" t="s">
        <v>5423</v>
      </c>
      <c r="AQ1016" s="18" t="s">
        <v>5423</v>
      </c>
      <c r="AR1016" s="18" t="s">
        <v>5423</v>
      </c>
      <c r="AS1016" s="18" t="s">
        <v>5423</v>
      </c>
      <c r="AT1016" s="18" t="s">
        <v>5423</v>
      </c>
      <c r="AU1016" s="9" t="s">
        <v>5423</v>
      </c>
      <c r="AV1016" s="14"/>
      <c r="AW1016" s="14" t="s">
        <v>5423</v>
      </c>
      <c r="AX1016" s="14" t="str">
        <f>_xlfn.XLOOKUP(B1016,'[4]cell downs 18042026 17h'!$B:$B,'[4]cell downs 18042026 17h'!$B:$B,"")</f>
        <v/>
      </c>
      <c r="AY1016" s="14" t="str">
        <f>_xlfn.XLOOKUP(B1016,'[5]Cells Huawei 19042026 15h'!$B:$B,'[5]Cells Huawei 19042026 15h'!$B:$B,"")</f>
        <v/>
      </c>
      <c r="AZ1016" s="105" t="str">
        <f>_xlfn.XLOOKUP(B1016,'INCIDENT-04-23-2026'!E:E,'INCIDENT-04-23-2026'!F:F,"")</f>
        <v/>
      </c>
      <c r="BA1016" s="105" t="str">
        <f>_xlfn.XLOOKUP(B1016,'[6]Eneo 17H'!$C:$C,'[6]Eneo 17H'!$I:$I,"")</f>
        <v/>
      </c>
      <c r="BB1016" s="105" t="str">
        <f>_xlfn.XLOOKUP(B1016,[8]ALL!$B:$B,[8]ALL!$M:$M,"")</f>
        <v/>
      </c>
      <c r="BC1016" s="105" t="str">
        <f>_xlfn.XLOOKUP(B1016,'[6]Eneo 17H'!$C:$C,'[6]Eneo 17H'!$I:$I,"")</f>
        <v/>
      </c>
      <c r="BD1016" s="105" t="str">
        <f>_xlfn.XLOOKUP(B1016,'[7]Eneo 12H'!$C:$C,'[7]Eneo 12H'!$I:$I,"")</f>
        <v/>
      </c>
      <c r="BE1016" s="105" t="s">
        <v>7260</v>
      </c>
    </row>
    <row r="1017" spans="1:57" hidden="1" x14ac:dyDescent="0.3">
      <c r="A1017" s="1" t="s">
        <v>1719</v>
      </c>
      <c r="B1017" s="1" t="s">
        <v>1720</v>
      </c>
      <c r="C1017" s="3" t="str">
        <f>_xlfn.XLOOKUP(B1017,'[1]daily break down'!$D:$D,'[1]daily break down'!$E:$E,"")</f>
        <v>Douala</v>
      </c>
      <c r="D1017" s="1" t="s">
        <v>21</v>
      </c>
      <c r="E1017" s="1" t="s">
        <v>30</v>
      </c>
      <c r="F1017" s="3" t="s">
        <v>31</v>
      </c>
      <c r="G1017" s="1" t="s">
        <v>32</v>
      </c>
      <c r="H1017" s="27" t="str">
        <f>_xlfn.XLOOKUP(B1017,[2]CALCULATION!$B:$B,[2]CALCULATION!$H:$H,"")</f>
        <v>ZTE</v>
      </c>
      <c r="I1017" s="23">
        <v>0</v>
      </c>
      <c r="J1017" s="23">
        <v>0.6445775654690068</v>
      </c>
      <c r="K1017" s="23">
        <v>0</v>
      </c>
      <c r="L1017" s="23">
        <v>0</v>
      </c>
      <c r="M1017" s="23">
        <v>0</v>
      </c>
      <c r="N1017" s="23">
        <v>0</v>
      </c>
      <c r="O1017" s="23">
        <v>0</v>
      </c>
      <c r="P1017" s="103" t="s">
        <v>6554</v>
      </c>
      <c r="Q1017" s="36" t="s">
        <v>5796</v>
      </c>
      <c r="R1017" s="36"/>
      <c r="S1017" s="35" t="str" cm="1">
        <f t="array" ref="S1017">IFERROR(_xlfn.IFS(
U1017="MPR ISSUE","PDH",
U1017="BSS Hardware Issue","BSS",
U1017="Sites strategiques, MLL, Pylone, etc.","ENVTECH",
U1017="AKTIVCO DEFAUT GE &amp; POWER Cabinet","AKTIVCO",
U1017="AKTIVCO Coupure ENEO &amp; Baisse de tension","AKTIVCO GRID ONLY",
U1017="Coupure ENEO &amp; Baisse de tension","IHS GRID ONLY",
U1017="Defaut GE &amp; POWER Cabinet","IHS",
U1017="Sharing","Partners",
U1017="Sites strategiques &amp; DataCenter","SST &amp; DC",
U1017="Exclu","Exclu",
U1017="SAT","SAT",
U1017="SPARE-ISSUE","SPARE-ISSUE",
U1017="Fiber CAmtel","TRANS_FO_CAMTEL",
U1017="Fiber AOF","Fiber AOF",
U1017="Projet OCM (HUAWEI)","TRAVAUX-HUAWEI",
U1017="Projet OCM (NOKIA)","TRAVAUX-NOKIA",
U1017="ACCESS-ISSUE","ACCESS-ISSUE",
U1017="Projet OCM (ZTE, NOKIA, autres projets)","TRAVAUX OCM",
U1017="No root CAuse","No root cause",
U1017="ODU HS","PDH",
U1017="IP &amp; VLAN","PDH",
U1017="Warehouse HUAWEI","SPARE-ISSUE",
U1017="SPARE-HS","SPARE-ISSUE",
U1017="Power Telco","BSS",U1017="no impacts","no impacts"
),"")</f>
        <v/>
      </c>
      <c r="T1017" s="35" t="str" cm="1">
        <f t="array" ref="T1017">IFERROR(_xlfn.IFS(
U1017="MPR ISSUE","TX ISSUE",
U1017="BSS Hardware Issue","RAN ISSUE",
U1017="Sites strategiques, MLL, Pylone, etc.","ENVTECH",
U1017="AKTIVCO DEFAUT GE &amp; POWER Cabinet","POWER ISSUE",
U1017="AKTIVCO Coupure ENEO &amp; Baisse de tension","POWER ISSUE",
U1017="Coupure ENEO &amp; Baisse de tension","POWER ISSUE",
U1017="Defaut GE &amp; POWER Cabinet","POWER ISSUE",
U1017="Sharing","POWER ISSUE",
U1017="Sites strategiques &amp; DataCenter","POWER ISSUE",
U1017="Exclu","Exclu",
U1017="SAT","TX ISSUE",
U1017="SPARE-ISSUE","SPARE-ISSUE",
U1017="Fiber CAmtel","TX ISSUE",
U1017="Fiber AOF","TX ISSUE",
U1017="Projet OCM (HUAWEI)","TRAVAUX-HUAWEI",
U1017="Projet OCM (NOKIA)","TRAVAUX -NOKIA",
U1017="ACCESS-ISSUE","ACCESS-ISSUE",
U1017="Projet OCM (ZTE, NOKIA, autres projets)","TRAVAUX OCM",
U1017="No root CAuse","No root cause",
U1017="ODU HS","TX ISSUE",
U1017="IP &amp; VLAN","TX ISSUE",
U1017="Warehouse HUAWEI","SPARE-ISSUE",
U1017="SPARE-HS","SPARE-ISSUE",
U1017="Power Telco","RAN ISSUE",U1017="no impacts","no impacts"
),"")</f>
        <v/>
      </c>
      <c r="U1017" s="28"/>
      <c r="V1017" s="35" t="str" cm="1">
        <f t="array" ref="V1017">IFERROR(_xlfn.IFS(
U1017="MPR ISSUE","ACTIVE",
U1017="BSS Hardware Issue","ACTIVE",
U1017="Sites strategiques, MLL, Pylone, etc.","PASSIVE",
U1017="AKTIVCO DEFAUT GE &amp; POWER Cabinet","PASSIVE",
U1017="AKTIVCO Coupure ENEO &amp; Baisse de tension","PASSIVE",
U1017="Coupure ENEO &amp; Baisse de tension","PASSIVE",
U1017="Defaut GE &amp; POWER Cabinet","PASSIVE",
U1017="Sharing","PASSIVE",
U1017="Sites strategiques &amp; DataCenter","PASSIVE",
U1017="Exclu","Exclu",
U1017="SAT","ACTIVE",
U1017="SPARE-ISSUE","SPARE-ISSUE",
U1017="Fiber CAmtel","ACTIVE",
U1017="Fiber AOF","ACTIVE",
U1017="Projet OCM (HUAWEI)","PLANNED WORKS",
U1017="Projet OCM (NOKIA)","PLANNED WORKS",
U1017="ACCESS-ISSUE","ACCESS-ISSUE",
U1017="Projet OCM (ZTE, NOKIA, autres projets)","PLANNED WORKS",
U1017="No root CAuse","No root cause",
U1017="ODU HS","ACTIVE",
U1017="IP &amp; VLAN","ACTIVE",
U1017="Warehouse HUAWEI","SPARE-ISSUE",
U1017="SPARE-HS","SPARE-ISSUE",
U1017="Power Telco","ACTIVE",U1017="no impacts","no impacts"
),"")</f>
        <v/>
      </c>
      <c r="W1017" s="102"/>
      <c r="X1017" s="102"/>
      <c r="Y1017" s="102"/>
      <c r="Z1017" s="102"/>
      <c r="AA1017" s="102"/>
      <c r="AB1017" s="104" t="s">
        <v>5423</v>
      </c>
      <c r="AC1017" s="9"/>
      <c r="AD1017" s="9"/>
      <c r="AE1017" s="7" t="s">
        <v>5423</v>
      </c>
      <c r="AF1017" s="6"/>
      <c r="AG1017" s="7"/>
      <c r="AH1017" s="3" t="s">
        <v>5423</v>
      </c>
      <c r="AI1017" s="18" t="s">
        <v>5423</v>
      </c>
      <c r="AJ1017" s="18" t="s">
        <v>5423</v>
      </c>
      <c r="AK1017" s="18" t="s">
        <v>5423</v>
      </c>
      <c r="AL1017" s="18" t="s">
        <v>5423</v>
      </c>
      <c r="AM1017" s="18" t="s">
        <v>5423</v>
      </c>
      <c r="AN1017" s="18" t="s">
        <v>5423</v>
      </c>
      <c r="AO1017" s="18" t="s">
        <v>5423</v>
      </c>
      <c r="AP1017" s="18" t="s">
        <v>5423</v>
      </c>
      <c r="AQ1017" s="18" t="s">
        <v>5423</v>
      </c>
      <c r="AR1017" s="18" t="s">
        <v>5423</v>
      </c>
      <c r="AS1017" s="18" t="s">
        <v>5423</v>
      </c>
      <c r="AT1017" s="18" t="s">
        <v>5423</v>
      </c>
      <c r="AU1017" s="9" t="s">
        <v>5423</v>
      </c>
      <c r="AV1017" s="14"/>
      <c r="AW1017" s="14" t="s">
        <v>5423</v>
      </c>
      <c r="AX1017" s="14" t="str">
        <f>_xlfn.XLOOKUP(B1017,'[4]cell downs 18042026 17h'!$B:$B,'[4]cell downs 18042026 17h'!$B:$B,"")</f>
        <v/>
      </c>
      <c r="AY1017" s="14" t="str">
        <f>_xlfn.XLOOKUP(B1017,'[5]Cells Huawei 19042026 15h'!$B:$B,'[5]Cells Huawei 19042026 15h'!$B:$B,"")</f>
        <v/>
      </c>
      <c r="AZ1017" s="105" t="str">
        <f>_xlfn.XLOOKUP(B1017,'INCIDENT-04-23-2026'!E:E,'INCIDENT-04-23-2026'!F:F,"")</f>
        <v/>
      </c>
      <c r="BA1017" s="105" t="str">
        <f>_xlfn.XLOOKUP(B1017,'[6]Eneo 17H'!$C:$C,'[6]Eneo 17H'!$I:$I,"")</f>
        <v/>
      </c>
      <c r="BB1017" s="105" t="str">
        <f>_xlfn.XLOOKUP(B1017,[8]ALL!$B:$B,[8]ALL!$M:$M,"")</f>
        <v/>
      </c>
      <c r="BC1017" s="105" t="str">
        <f>_xlfn.XLOOKUP(B1017,'[6]Eneo 17H'!$C:$C,'[6]Eneo 17H'!$I:$I,"")</f>
        <v/>
      </c>
      <c r="BD1017" s="105" t="str">
        <f>_xlfn.XLOOKUP(B1017,'[7]Eneo 12H'!$C:$C,'[7]Eneo 12H'!$I:$I,"")</f>
        <v/>
      </c>
      <c r="BE1017" s="105" t="s">
        <v>5423</v>
      </c>
    </row>
    <row r="1018" spans="1:57" hidden="1" x14ac:dyDescent="0.3">
      <c r="A1018" s="1" t="s">
        <v>1003</v>
      </c>
      <c r="B1018" s="8" t="s">
        <v>1004</v>
      </c>
      <c r="C1018" s="3" t="str">
        <f>_xlfn.XLOOKUP(B1018,'[1]daily break down'!$D:$D,'[1]daily break down'!$E:$E,"")</f>
        <v>NORD</v>
      </c>
      <c r="D1018" s="1" t="s">
        <v>11</v>
      </c>
      <c r="E1018" s="1" t="s">
        <v>66</v>
      </c>
      <c r="F1018" s="3" t="s">
        <v>23</v>
      </c>
      <c r="G1018" s="1" t="s">
        <v>1005</v>
      </c>
      <c r="H1018" s="26" t="str">
        <f>_xlfn.XLOOKUP(B1018,[2]CALCULATION!$B:$B,[2]CALCULATION!$H:$H,"")</f>
        <v>NOKIA</v>
      </c>
      <c r="I1018" s="23">
        <v>7.2164472238630504</v>
      </c>
      <c r="J1018" s="23">
        <v>0</v>
      </c>
      <c r="K1018" s="23">
        <v>0</v>
      </c>
      <c r="L1018" s="23">
        <v>0</v>
      </c>
      <c r="M1018" s="23">
        <v>0</v>
      </c>
      <c r="N1018" s="23">
        <v>0</v>
      </c>
      <c r="O1018" s="23">
        <v>0</v>
      </c>
      <c r="P1018" s="103" t="s">
        <v>6554</v>
      </c>
      <c r="Q1018" s="36" t="s">
        <v>5796</v>
      </c>
      <c r="R1018" s="36"/>
      <c r="S1018" s="35" t="str" cm="1">
        <f t="array" ref="S1018">IFERROR(_xlfn.IFS(
U1018="MPR ISSUE","PDH",
U1018="BSS Hardware Issue","BSS",
U1018="Sites strategiques, MLL, Pylone, etc.","ENVTECH",
U1018="AKTIVCO DEFAUT GE &amp; POWER Cabinet","AKTIVCO",
U1018="AKTIVCO Coupure ENEO &amp; Baisse de tension","AKTIVCO GRID ONLY",
U1018="Coupure ENEO &amp; Baisse de tension","IHS GRID ONLY",
U1018="Defaut GE &amp; POWER Cabinet","IHS",
U1018="Sharing","Partners",
U1018="Sites strategiques &amp; DataCenter","SST &amp; DC",
U1018="Exclu","Exclu",
U1018="SAT","SAT",
U1018="SPARE-ISSUE","SPARE-ISSUE",
U1018="Fiber CAmtel","TRANS_FO_CAMTEL",
U1018="Fiber AOF","Fiber AOF",
U1018="Projet OCM (HUAWEI)","TRAVAUX-HUAWEI",
U1018="Projet OCM (NOKIA)","TRAVAUX-NOKIA",
U1018="ACCESS-ISSUE","ACCESS-ISSUE",
U1018="Projet OCM (ZTE, NOKIA, autres projets)","TRAVAUX OCM",
U1018="No root CAuse","No root cause",
U1018="ODU HS","PDH",
U1018="IP &amp; VLAN","PDH",
U1018="Warehouse HUAWEI","SPARE-ISSUE",
U1018="SPARE-HS","SPARE-ISSUE",
U1018="Power Telco","BSS",U1018="no impacts","no impacts"
),"")</f>
        <v/>
      </c>
      <c r="T1018" s="35" t="str" cm="1">
        <f t="array" ref="T1018">IFERROR(_xlfn.IFS(
U1018="MPR ISSUE","TX ISSUE",
U1018="BSS Hardware Issue","RAN ISSUE",
U1018="Sites strategiques, MLL, Pylone, etc.","ENVTECH",
U1018="AKTIVCO DEFAUT GE &amp; POWER Cabinet","POWER ISSUE",
U1018="AKTIVCO Coupure ENEO &amp; Baisse de tension","POWER ISSUE",
U1018="Coupure ENEO &amp; Baisse de tension","POWER ISSUE",
U1018="Defaut GE &amp; POWER Cabinet","POWER ISSUE",
U1018="Sharing","POWER ISSUE",
U1018="Sites strategiques &amp; DataCenter","POWER ISSUE",
U1018="Exclu","Exclu",
U1018="SAT","TX ISSUE",
U1018="SPARE-ISSUE","SPARE-ISSUE",
U1018="Fiber CAmtel","TX ISSUE",
U1018="Fiber AOF","TX ISSUE",
U1018="Projet OCM (HUAWEI)","TRAVAUX-HUAWEI",
U1018="Projet OCM (NOKIA)","TRAVAUX -NOKIA",
U1018="ACCESS-ISSUE","ACCESS-ISSUE",
U1018="Projet OCM (ZTE, NOKIA, autres projets)","TRAVAUX OCM",
U1018="No root CAuse","No root cause",
U1018="ODU HS","TX ISSUE",
U1018="IP &amp; VLAN","TX ISSUE",
U1018="Warehouse HUAWEI","SPARE-ISSUE",
U1018="SPARE-HS","SPARE-ISSUE",
U1018="Power Telco","RAN ISSUE",U1018="no impacts","no impacts"
),"")</f>
        <v/>
      </c>
      <c r="U1018" s="28"/>
      <c r="V1018" s="35" t="str" cm="1">
        <f t="array" ref="V1018">IFERROR(_xlfn.IFS(
U1018="MPR ISSUE","ACTIVE",
U1018="BSS Hardware Issue","ACTIVE",
U1018="Sites strategiques, MLL, Pylone, etc.","PASSIVE",
U1018="AKTIVCO DEFAUT GE &amp; POWER Cabinet","PASSIVE",
U1018="AKTIVCO Coupure ENEO &amp; Baisse de tension","PASSIVE",
U1018="Coupure ENEO &amp; Baisse de tension","PASSIVE",
U1018="Defaut GE &amp; POWER Cabinet","PASSIVE",
U1018="Sharing","PASSIVE",
U1018="Sites strategiques &amp; DataCenter","PASSIVE",
U1018="Exclu","Exclu",
U1018="SAT","ACTIVE",
U1018="SPARE-ISSUE","SPARE-ISSUE",
U1018="Fiber CAmtel","ACTIVE",
U1018="Fiber AOF","ACTIVE",
U1018="Projet OCM (HUAWEI)","PLANNED WORKS",
U1018="Projet OCM (NOKIA)","PLANNED WORKS",
U1018="ACCESS-ISSUE","ACCESS-ISSUE",
U1018="Projet OCM (ZTE, NOKIA, autres projets)","PLANNED WORKS",
U1018="No root CAuse","No root cause",
U1018="ODU HS","ACTIVE",
U1018="IP &amp; VLAN","ACTIVE",
U1018="Warehouse HUAWEI","SPARE-ISSUE",
U1018="SPARE-HS","SPARE-ISSUE",
U1018="Power Telco","ACTIVE",U1018="no impacts","no impacts"
),"")</f>
        <v/>
      </c>
      <c r="W1018" s="102"/>
      <c r="X1018" s="102"/>
      <c r="Y1018" s="102"/>
      <c r="Z1018" s="102"/>
      <c r="AA1018" s="102"/>
      <c r="AB1018" s="104" t="s">
        <v>5423</v>
      </c>
      <c r="AC1018" s="9"/>
      <c r="AD1018" s="9"/>
      <c r="AE1018" s="7" t="s">
        <v>5423</v>
      </c>
      <c r="AF1018" s="6"/>
      <c r="AG1018" s="7"/>
      <c r="AH1018" s="3" t="s">
        <v>5423</v>
      </c>
      <c r="AI1018" s="18" t="s">
        <v>5423</v>
      </c>
      <c r="AJ1018" s="18" t="s">
        <v>5423</v>
      </c>
      <c r="AK1018" s="18" t="s">
        <v>5423</v>
      </c>
      <c r="AL1018" s="18" t="s">
        <v>5423</v>
      </c>
      <c r="AM1018" s="18" t="s">
        <v>5423</v>
      </c>
      <c r="AN1018" s="18" t="s">
        <v>5423</v>
      </c>
      <c r="AO1018" s="18" t="s">
        <v>5423</v>
      </c>
      <c r="AP1018" s="18" t="s">
        <v>5423</v>
      </c>
      <c r="AQ1018" s="18" t="s">
        <v>5423</v>
      </c>
      <c r="AR1018" s="18" t="s">
        <v>5423</v>
      </c>
      <c r="AS1018" s="18" t="s">
        <v>5423</v>
      </c>
      <c r="AT1018" s="18" t="s">
        <v>5423</v>
      </c>
      <c r="AU1018" s="9" t="s">
        <v>5423</v>
      </c>
      <c r="AV1018" s="14"/>
      <c r="AW1018" s="14" t="s">
        <v>5423</v>
      </c>
      <c r="AX1018" s="14" t="str">
        <f>_xlfn.XLOOKUP(B1018,'[4]cell downs 18042026 17h'!$B:$B,'[4]cell downs 18042026 17h'!$B:$B,"")</f>
        <v/>
      </c>
      <c r="AY1018" s="14" t="str">
        <f>_xlfn.XLOOKUP(B1018,'[5]Cells Huawei 19042026 15h'!$B:$B,'[5]Cells Huawei 19042026 15h'!$B:$B,"")</f>
        <v/>
      </c>
      <c r="AZ1018" s="105" t="str">
        <f>_xlfn.XLOOKUP(B1018,'INCIDENT-04-23-2026'!E:E,'INCIDENT-04-23-2026'!F:F,"")</f>
        <v/>
      </c>
      <c r="BA1018" s="105" t="str">
        <f>_xlfn.XLOOKUP(B1018,'[6]Eneo 17H'!$C:$C,'[6]Eneo 17H'!$I:$I,"")</f>
        <v/>
      </c>
      <c r="BB1018" s="105" t="str">
        <f>_xlfn.XLOOKUP(B1018,[8]ALL!$B:$B,[8]ALL!$M:$M,"")</f>
        <v/>
      </c>
      <c r="BC1018" s="105" t="str">
        <f>_xlfn.XLOOKUP(B1018,'[6]Eneo 17H'!$C:$C,'[6]Eneo 17H'!$I:$I,"")</f>
        <v/>
      </c>
      <c r="BD1018" s="105" t="str">
        <f>_xlfn.XLOOKUP(B1018,'[7]Eneo 12H'!$C:$C,'[7]Eneo 12H'!$I:$I,"")</f>
        <v/>
      </c>
      <c r="BE1018" s="105" t="s">
        <v>5423</v>
      </c>
    </row>
    <row r="1019" spans="1:57" hidden="1" x14ac:dyDescent="0.3">
      <c r="A1019" s="1" t="s">
        <v>4158</v>
      </c>
      <c r="B1019" s="8" t="s">
        <v>4159</v>
      </c>
      <c r="C1019" s="3" t="str">
        <f>_xlfn.XLOOKUP(B1019,'[1]daily break down'!$D:$D,'[1]daily break down'!$E:$E,"")</f>
        <v>Douala</v>
      </c>
      <c r="D1019" s="1" t="s">
        <v>11</v>
      </c>
      <c r="E1019" s="1" t="s">
        <v>12</v>
      </c>
      <c r="F1019" s="3" t="s">
        <v>31</v>
      </c>
      <c r="G1019" s="1" t="s">
        <v>32</v>
      </c>
      <c r="H1019" s="27" t="str">
        <f>_xlfn.XLOOKUP(B1019,[2]CALCULATION!$B:$B,[2]CALCULATION!$H:$H,"")</f>
        <v>ZTE</v>
      </c>
      <c r="I1019" s="23">
        <v>0</v>
      </c>
      <c r="J1019" s="23">
        <v>0</v>
      </c>
      <c r="K1019" s="23">
        <v>0</v>
      </c>
      <c r="L1019" s="23">
        <v>0</v>
      </c>
      <c r="M1019" s="23">
        <v>0</v>
      </c>
      <c r="N1019" s="23">
        <v>0</v>
      </c>
      <c r="O1019" s="23">
        <v>0</v>
      </c>
      <c r="P1019" s="103" t="s">
        <v>6554</v>
      </c>
      <c r="Q1019" s="36" t="s">
        <v>5796</v>
      </c>
      <c r="R1019" s="36"/>
      <c r="S1019" s="35" t="str" cm="1">
        <f t="array" ref="S1019">IFERROR(_xlfn.IFS(
U1019="MPR ISSUE","PDH",
U1019="BSS Hardware Issue","BSS",
U1019="Sites strategiques, MLL, Pylone, etc.","ENVTECH",
U1019="AKTIVCO DEFAUT GE &amp; POWER Cabinet","AKTIVCO",
U1019="AKTIVCO Coupure ENEO &amp; Baisse de tension","AKTIVCO GRID ONLY",
U1019="Coupure ENEO &amp; Baisse de tension","IHS GRID ONLY",
U1019="Defaut GE &amp; POWER Cabinet","IHS",
U1019="Sharing","Partners",
U1019="Sites strategiques &amp; DataCenter","SST &amp; DC",
U1019="Exclu","Exclu",
U1019="SAT","SAT",
U1019="SPARE-ISSUE","SPARE-ISSUE",
U1019="Fiber CAmtel","TRANS_FO_CAMTEL",
U1019="Fiber AOF","Fiber AOF",
U1019="Projet OCM (HUAWEI)","TRAVAUX-HUAWEI",
U1019="Projet OCM (NOKIA)","TRAVAUX-NOKIA",
U1019="ACCESS-ISSUE","ACCESS-ISSUE",
U1019="Projet OCM (ZTE, NOKIA, autres projets)","TRAVAUX OCM",
U1019="No root CAuse","No root cause",
U1019="ODU HS","PDH",
U1019="IP &amp; VLAN","PDH",
U1019="Warehouse HUAWEI","SPARE-ISSUE",
U1019="SPARE-HS","SPARE-ISSUE",
U1019="Power Telco","BSS",U1019="no impacts","no impacts"
),"")</f>
        <v/>
      </c>
      <c r="T1019" s="35" t="str" cm="1">
        <f t="array" ref="T1019">IFERROR(_xlfn.IFS(
U1019="MPR ISSUE","TX ISSUE",
U1019="BSS Hardware Issue","RAN ISSUE",
U1019="Sites strategiques, MLL, Pylone, etc.","ENVTECH",
U1019="AKTIVCO DEFAUT GE &amp; POWER Cabinet","POWER ISSUE",
U1019="AKTIVCO Coupure ENEO &amp; Baisse de tension","POWER ISSUE",
U1019="Coupure ENEO &amp; Baisse de tension","POWER ISSUE",
U1019="Defaut GE &amp; POWER Cabinet","POWER ISSUE",
U1019="Sharing","POWER ISSUE",
U1019="Sites strategiques &amp; DataCenter","POWER ISSUE",
U1019="Exclu","Exclu",
U1019="SAT","TX ISSUE",
U1019="SPARE-ISSUE","SPARE-ISSUE",
U1019="Fiber CAmtel","TX ISSUE",
U1019="Fiber AOF","TX ISSUE",
U1019="Projet OCM (HUAWEI)","TRAVAUX-HUAWEI",
U1019="Projet OCM (NOKIA)","TRAVAUX -NOKIA",
U1019="ACCESS-ISSUE","ACCESS-ISSUE",
U1019="Projet OCM (ZTE, NOKIA, autres projets)","TRAVAUX OCM",
U1019="No root CAuse","No root cause",
U1019="ODU HS","TX ISSUE",
U1019="IP &amp; VLAN","TX ISSUE",
U1019="Warehouse HUAWEI","SPARE-ISSUE",
U1019="SPARE-HS","SPARE-ISSUE",
U1019="Power Telco","RAN ISSUE",U1019="no impacts","no impacts"
),"")</f>
        <v/>
      </c>
      <c r="U1019" s="28"/>
      <c r="V1019" s="35" t="str" cm="1">
        <f t="array" ref="V1019">IFERROR(_xlfn.IFS(
U1019="MPR ISSUE","ACTIVE",
U1019="BSS Hardware Issue","ACTIVE",
U1019="Sites strategiques, MLL, Pylone, etc.","PASSIVE",
U1019="AKTIVCO DEFAUT GE &amp; POWER Cabinet","PASSIVE",
U1019="AKTIVCO Coupure ENEO &amp; Baisse de tension","PASSIVE",
U1019="Coupure ENEO &amp; Baisse de tension","PASSIVE",
U1019="Defaut GE &amp; POWER Cabinet","PASSIVE",
U1019="Sharing","PASSIVE",
U1019="Sites strategiques &amp; DataCenter","PASSIVE",
U1019="Exclu","Exclu",
U1019="SAT","ACTIVE",
U1019="SPARE-ISSUE","SPARE-ISSUE",
U1019="Fiber CAmtel","ACTIVE",
U1019="Fiber AOF","ACTIVE",
U1019="Projet OCM (HUAWEI)","PLANNED WORKS",
U1019="Projet OCM (NOKIA)","PLANNED WORKS",
U1019="ACCESS-ISSUE","ACCESS-ISSUE",
U1019="Projet OCM (ZTE, NOKIA, autres projets)","PLANNED WORKS",
U1019="No root CAuse","No root cause",
U1019="ODU HS","ACTIVE",
U1019="IP &amp; VLAN","ACTIVE",
U1019="Warehouse HUAWEI","SPARE-ISSUE",
U1019="SPARE-HS","SPARE-ISSUE",
U1019="Power Telco","ACTIVE",U1019="no impacts","no impacts"
),"")</f>
        <v/>
      </c>
      <c r="W1019" s="102"/>
      <c r="X1019" s="102"/>
      <c r="Y1019" s="102"/>
      <c r="Z1019" s="102"/>
      <c r="AA1019" s="102"/>
      <c r="AB1019" s="104" t="s">
        <v>5423</v>
      </c>
      <c r="AC1019" s="9"/>
      <c r="AD1019" s="9"/>
      <c r="AE1019" s="7" t="s">
        <v>5423</v>
      </c>
      <c r="AF1019" s="6"/>
      <c r="AG1019" s="7"/>
      <c r="AH1019" s="3" t="s">
        <v>5423</v>
      </c>
      <c r="AI1019" s="18" t="s">
        <v>5423</v>
      </c>
      <c r="AJ1019" s="18" t="s">
        <v>5423</v>
      </c>
      <c r="AK1019" s="18" t="s">
        <v>5423</v>
      </c>
      <c r="AL1019" s="18" t="s">
        <v>5423</v>
      </c>
      <c r="AM1019" s="18" t="s">
        <v>5423</v>
      </c>
      <c r="AN1019" s="18" t="s">
        <v>5423</v>
      </c>
      <c r="AO1019" s="18" t="s">
        <v>5423</v>
      </c>
      <c r="AP1019" s="18" t="s">
        <v>5423</v>
      </c>
      <c r="AQ1019" s="18" t="s">
        <v>5423</v>
      </c>
      <c r="AR1019" s="18" t="s">
        <v>5423</v>
      </c>
      <c r="AS1019" s="18" t="s">
        <v>5423</v>
      </c>
      <c r="AT1019" s="18" t="s">
        <v>5423</v>
      </c>
      <c r="AU1019" s="9" t="s">
        <v>5423</v>
      </c>
      <c r="AV1019" s="14"/>
      <c r="AW1019" s="14" t="s">
        <v>5423</v>
      </c>
      <c r="AX1019" s="14" t="str">
        <f>_xlfn.XLOOKUP(B1019,'[4]cell downs 18042026 17h'!$B:$B,'[4]cell downs 18042026 17h'!$B:$B,"")</f>
        <v/>
      </c>
      <c r="AY1019" s="14" t="str">
        <f>_xlfn.XLOOKUP(B1019,'[5]Cells Huawei 19042026 15h'!$B:$B,'[5]Cells Huawei 19042026 15h'!$B:$B,"")</f>
        <v/>
      </c>
      <c r="AZ1019" s="105" t="str">
        <f>_xlfn.XLOOKUP(B1019,'INCIDENT-04-23-2026'!E:E,'INCIDENT-04-23-2026'!F:F,"")</f>
        <v/>
      </c>
      <c r="BA1019" s="105" t="str">
        <f>_xlfn.XLOOKUP(B1019,'[6]Eneo 17H'!$C:$C,'[6]Eneo 17H'!$I:$I,"")</f>
        <v/>
      </c>
      <c r="BB1019" s="105" t="str">
        <f>_xlfn.XLOOKUP(B1019,[8]ALL!$B:$B,[8]ALL!$M:$M,"")</f>
        <v/>
      </c>
      <c r="BC1019" s="105" t="str">
        <f>_xlfn.XLOOKUP(B1019,'[6]Eneo 17H'!$C:$C,'[6]Eneo 17H'!$I:$I,"")</f>
        <v/>
      </c>
      <c r="BD1019" s="105" t="str">
        <f>_xlfn.XLOOKUP(B1019,'[7]Eneo 12H'!$C:$C,'[7]Eneo 12H'!$I:$I,"")</f>
        <v/>
      </c>
      <c r="BE1019" s="105" t="s">
        <v>5423</v>
      </c>
    </row>
    <row r="1020" spans="1:57" hidden="1" x14ac:dyDescent="0.3">
      <c r="A1020" s="1" t="s">
        <v>4905</v>
      </c>
      <c r="B1020" s="1" t="s">
        <v>4906</v>
      </c>
      <c r="C1020" s="3" t="str">
        <f>_xlfn.XLOOKUP(B1020,'[1]daily break down'!$D:$D,'[1]daily break down'!$E:$E,"")</f>
        <v>CENTRE</v>
      </c>
      <c r="D1020" s="1" t="s">
        <v>11</v>
      </c>
      <c r="E1020" s="1" t="s">
        <v>96</v>
      </c>
      <c r="F1020" s="3" t="s">
        <v>226</v>
      </c>
      <c r="G1020" s="1" t="s">
        <v>4907</v>
      </c>
      <c r="H1020" s="26" t="str">
        <f>_xlfn.XLOOKUP(B1020,[2]CALCULATION!$B:$B,[2]CALCULATION!$H:$H,"")</f>
        <v>NOKIA</v>
      </c>
      <c r="I1020" s="23">
        <v>0</v>
      </c>
      <c r="J1020" s="23">
        <v>0</v>
      </c>
      <c r="K1020" s="23">
        <v>0</v>
      </c>
      <c r="L1020" s="23">
        <v>0</v>
      </c>
      <c r="M1020" s="23">
        <v>0</v>
      </c>
      <c r="N1020" s="23">
        <v>0</v>
      </c>
      <c r="O1020" s="23">
        <v>0.47654810014966315</v>
      </c>
      <c r="P1020" s="103" t="s">
        <v>6554</v>
      </c>
      <c r="Q1020" s="36" t="s">
        <v>5796</v>
      </c>
      <c r="R1020" s="36"/>
      <c r="S1020" s="35" t="str" cm="1">
        <f t="array" ref="S1020">IFERROR(_xlfn.IFS(
U1020="MPR ISSUE","PDH",
U1020="BSS Hardware Issue","BSS",
U1020="Sites strategiques, MLL, Pylone, etc.","ENVTECH",
U1020="AKTIVCO DEFAUT GE &amp; POWER Cabinet","AKTIVCO",
U1020="AKTIVCO Coupure ENEO &amp; Baisse de tension","AKTIVCO GRID ONLY",
U1020="Coupure ENEO &amp; Baisse de tension","IHS GRID ONLY",
U1020="Defaut GE &amp; POWER Cabinet","IHS",
U1020="Sharing","Partners",
U1020="Sites strategiques &amp; DataCenter","SST &amp; DC",
U1020="Exclu","Exclu",
U1020="SAT","SAT",
U1020="SPARE-ISSUE","SPARE-ISSUE",
U1020="Fiber CAmtel","TRANS_FO_CAMTEL",
U1020="Fiber AOF","Fiber AOF",
U1020="Projet OCM (HUAWEI)","TRAVAUX-HUAWEI",
U1020="Projet OCM (NOKIA)","TRAVAUX-NOKIA",
U1020="ACCESS-ISSUE","ACCESS-ISSUE",
U1020="Projet OCM (ZTE, NOKIA, autres projets)","TRAVAUX OCM",
U1020="No root CAuse","No root cause",
U1020="ODU HS","PDH",
U1020="IP &amp; VLAN","PDH",
U1020="Warehouse HUAWEI","SPARE-ISSUE",
U1020="SPARE-HS","SPARE-ISSUE",
U1020="Power Telco","BSS",U1020="no impacts","no impacts"
),"")</f>
        <v/>
      </c>
      <c r="T1020" s="35" t="str" cm="1">
        <f t="array" ref="T1020">IFERROR(_xlfn.IFS(
U1020="MPR ISSUE","TX ISSUE",
U1020="BSS Hardware Issue","RAN ISSUE",
U1020="Sites strategiques, MLL, Pylone, etc.","ENVTECH",
U1020="AKTIVCO DEFAUT GE &amp; POWER Cabinet","POWER ISSUE",
U1020="AKTIVCO Coupure ENEO &amp; Baisse de tension","POWER ISSUE",
U1020="Coupure ENEO &amp; Baisse de tension","POWER ISSUE",
U1020="Defaut GE &amp; POWER Cabinet","POWER ISSUE",
U1020="Sharing","POWER ISSUE",
U1020="Sites strategiques &amp; DataCenter","POWER ISSUE",
U1020="Exclu","Exclu",
U1020="SAT","TX ISSUE",
U1020="SPARE-ISSUE","SPARE-ISSUE",
U1020="Fiber CAmtel","TX ISSUE",
U1020="Fiber AOF","TX ISSUE",
U1020="Projet OCM (HUAWEI)","TRAVAUX-HUAWEI",
U1020="Projet OCM (NOKIA)","TRAVAUX -NOKIA",
U1020="ACCESS-ISSUE","ACCESS-ISSUE",
U1020="Projet OCM (ZTE, NOKIA, autres projets)","TRAVAUX OCM",
U1020="No root CAuse","No root cause",
U1020="ODU HS","TX ISSUE",
U1020="IP &amp; VLAN","TX ISSUE",
U1020="Warehouse HUAWEI","SPARE-ISSUE",
U1020="SPARE-HS","SPARE-ISSUE",
U1020="Power Telco","RAN ISSUE",U1020="no impacts","no impacts"
),"")</f>
        <v/>
      </c>
      <c r="U1020" s="28"/>
      <c r="V1020" s="35" t="str" cm="1">
        <f t="array" ref="V1020">IFERROR(_xlfn.IFS(
U1020="MPR ISSUE","ACTIVE",
U1020="BSS Hardware Issue","ACTIVE",
U1020="Sites strategiques, MLL, Pylone, etc.","PASSIVE",
U1020="AKTIVCO DEFAUT GE &amp; POWER Cabinet","PASSIVE",
U1020="AKTIVCO Coupure ENEO &amp; Baisse de tension","PASSIVE",
U1020="Coupure ENEO &amp; Baisse de tension","PASSIVE",
U1020="Defaut GE &amp; POWER Cabinet","PASSIVE",
U1020="Sharing","PASSIVE",
U1020="Sites strategiques &amp; DataCenter","PASSIVE",
U1020="Exclu","Exclu",
U1020="SAT","ACTIVE",
U1020="SPARE-ISSUE","SPARE-ISSUE",
U1020="Fiber CAmtel","ACTIVE",
U1020="Fiber AOF","ACTIVE",
U1020="Projet OCM (HUAWEI)","PLANNED WORKS",
U1020="Projet OCM (NOKIA)","PLANNED WORKS",
U1020="ACCESS-ISSUE","ACCESS-ISSUE",
U1020="Projet OCM (ZTE, NOKIA, autres projets)","PLANNED WORKS",
U1020="No root CAuse","No root cause",
U1020="ODU HS","ACTIVE",
U1020="IP &amp; VLAN","ACTIVE",
U1020="Warehouse HUAWEI","SPARE-ISSUE",
U1020="SPARE-HS","SPARE-ISSUE",
U1020="Power Telco","ACTIVE",U1020="no impacts","no impacts"
),"")</f>
        <v/>
      </c>
      <c r="W1020" s="102"/>
      <c r="X1020" s="102"/>
      <c r="Y1020" s="102"/>
      <c r="Z1020" s="102"/>
      <c r="AA1020" s="102"/>
      <c r="AB1020" s="104" t="s">
        <v>6184</v>
      </c>
      <c r="AC1020" s="9"/>
      <c r="AD1020" s="9"/>
      <c r="AE1020" s="7" t="s">
        <v>5423</v>
      </c>
      <c r="AF1020" s="6"/>
      <c r="AG1020" s="7"/>
      <c r="AH1020" s="3" t="s">
        <v>5423</v>
      </c>
      <c r="AI1020" s="18" t="s">
        <v>5423</v>
      </c>
      <c r="AJ1020" s="18" t="s">
        <v>5423</v>
      </c>
      <c r="AK1020" s="18" t="s">
        <v>5423</v>
      </c>
      <c r="AL1020" s="18" t="s">
        <v>5423</v>
      </c>
      <c r="AM1020" s="18" t="s">
        <v>5423</v>
      </c>
      <c r="AN1020" s="18" t="s">
        <v>5423</v>
      </c>
      <c r="AO1020" s="18" t="s">
        <v>5423</v>
      </c>
      <c r="AP1020" s="18" t="s">
        <v>5423</v>
      </c>
      <c r="AQ1020" s="18" t="s">
        <v>5423</v>
      </c>
      <c r="AR1020" s="18" t="s">
        <v>5423</v>
      </c>
      <c r="AS1020" s="18" t="s">
        <v>5423</v>
      </c>
      <c r="AT1020" s="18" t="s">
        <v>5423</v>
      </c>
      <c r="AU1020" s="9" t="s">
        <v>6184</v>
      </c>
      <c r="AV1020" s="14"/>
      <c r="AW1020" s="14" t="s">
        <v>5423</v>
      </c>
      <c r="AX1020" s="14" t="str">
        <f>_xlfn.XLOOKUP(B1020,'[4]cell downs 18042026 17h'!$B:$B,'[4]cell downs 18042026 17h'!$B:$B,"")</f>
        <v/>
      </c>
      <c r="AY1020" s="14" t="str">
        <f>_xlfn.XLOOKUP(B1020,'[5]Cells Huawei 19042026 15h'!$B:$B,'[5]Cells Huawei 19042026 15h'!$B:$B,"")</f>
        <v/>
      </c>
      <c r="AZ1020" s="105">
        <f>_xlfn.XLOOKUP(B1020,'INCIDENT-04-23-2026'!E:E,'INCIDENT-04-23-2026'!F:F,"")</f>
        <v>0</v>
      </c>
      <c r="BA1020" s="105" t="str">
        <f>_xlfn.XLOOKUP(B1020,'[6]Eneo 17H'!$C:$C,'[6]Eneo 17H'!$I:$I,"")</f>
        <v/>
      </c>
      <c r="BB1020" s="105" t="str">
        <f>_xlfn.XLOOKUP(B1020,[8]ALL!$B:$B,[8]ALL!$M:$M,"")</f>
        <v/>
      </c>
      <c r="BC1020" s="105" t="str">
        <f>_xlfn.XLOOKUP(B1020,'[6]Eneo 17H'!$C:$C,'[6]Eneo 17H'!$I:$I,"")</f>
        <v/>
      </c>
      <c r="BD1020" s="105" t="str">
        <f>_xlfn.XLOOKUP(B1020,'[7]Eneo 12H'!$C:$C,'[7]Eneo 12H'!$I:$I,"")</f>
        <v/>
      </c>
      <c r="BE1020" s="105" t="s">
        <v>5423</v>
      </c>
    </row>
    <row r="1021" spans="1:57" hidden="1" x14ac:dyDescent="0.3">
      <c r="A1021" s="1" t="s">
        <v>3323</v>
      </c>
      <c r="B1021" s="1" t="s">
        <v>3324</v>
      </c>
      <c r="C1021" s="3" t="str">
        <f>_xlfn.XLOOKUP(B1021,'[1]daily break down'!$D:$D,'[1]daily break down'!$E:$E,"")</f>
        <v>EXTREME-NORD</v>
      </c>
      <c r="D1021" s="1" t="s">
        <v>11</v>
      </c>
      <c r="E1021" s="1" t="s">
        <v>12</v>
      </c>
      <c r="F1021" s="3" t="s">
        <v>55</v>
      </c>
      <c r="G1021" s="1" t="s">
        <v>1626</v>
      </c>
      <c r="H1021" s="25" t="str">
        <f>_xlfn.XLOOKUP(B1021,[2]CALCULATION!$B:$B,[2]CALCULATION!$H:$H,"")</f>
        <v>Huawei</v>
      </c>
      <c r="I1021" s="23">
        <v>0</v>
      </c>
      <c r="J1021" s="23">
        <v>0</v>
      </c>
      <c r="K1021" s="23">
        <v>0</v>
      </c>
      <c r="L1021" s="23">
        <v>0</v>
      </c>
      <c r="M1021" s="23">
        <v>0</v>
      </c>
      <c r="N1021" s="23">
        <v>0</v>
      </c>
      <c r="O1021" s="23">
        <v>0</v>
      </c>
      <c r="P1021" s="103" t="s">
        <v>6554</v>
      </c>
      <c r="Q1021" s="36" t="s">
        <v>6552</v>
      </c>
      <c r="R1021" s="36"/>
      <c r="S1021" s="35" t="str" cm="1">
        <f t="array" ref="S1021">IFERROR(_xlfn.IFS(
U1021="MPR ISSUE","PDH",
U1021="BSS Hardware Issue","BSS",
U1021="Sites strategiques, MLL, Pylone, etc.","ENVTECH",
U1021="AKTIVCO DEFAUT GE &amp; POWER Cabinet","AKTIVCO",
U1021="AKTIVCO Coupure ENEO &amp; Baisse de tension","AKTIVCO GRID ONLY",
U1021="Coupure ENEO &amp; Baisse de tension","IHS GRID ONLY",
U1021="Defaut GE &amp; POWER Cabinet","IHS",
U1021="Sharing","Partners",
U1021="Sites strategiques &amp; DataCenter","SST &amp; DC",
U1021="Exclu","Exclu",
U1021="SAT","SAT",
U1021="SPARE-ISSUE","SPARE-ISSUE",
U1021="Fiber CAmtel","TRANS_FO_CAMTEL",
U1021="Fiber AOF","Fiber AOF",
U1021="Projet OCM (HUAWEI)","TRAVAUX-HUAWEI",
U1021="Projet OCM (NOKIA)","TRAVAUX-NOKIA",
U1021="ACCESS-ISSUE","ACCESS-ISSUE",
U1021="Projet OCM (ZTE, NOKIA, autres projets)","TRAVAUX OCM",
U1021="No root CAuse","No root cause",
U1021="ODU HS","PDH",
U1021="IP &amp; VLAN","PDH",
U1021="Warehouse HUAWEI","SPARE-ISSUE",
U1021="SPARE-HS","SPARE-ISSUE",
U1021="Power Telco","BSS",U1021="no impacts","no impacts"
),"")</f>
        <v/>
      </c>
      <c r="T1021" s="35" t="str" cm="1">
        <f t="array" ref="T1021">IFERROR(_xlfn.IFS(
U1021="MPR ISSUE","TX ISSUE",
U1021="BSS Hardware Issue","RAN ISSUE",
U1021="Sites strategiques, MLL, Pylone, etc.","ENVTECH",
U1021="AKTIVCO DEFAUT GE &amp; POWER Cabinet","POWER ISSUE",
U1021="AKTIVCO Coupure ENEO &amp; Baisse de tension","POWER ISSUE",
U1021="Coupure ENEO &amp; Baisse de tension","POWER ISSUE",
U1021="Defaut GE &amp; POWER Cabinet","POWER ISSUE",
U1021="Sharing","POWER ISSUE",
U1021="Sites strategiques &amp; DataCenter","POWER ISSUE",
U1021="Exclu","Exclu",
U1021="SAT","TX ISSUE",
U1021="SPARE-ISSUE","SPARE-ISSUE",
U1021="Fiber CAmtel","TX ISSUE",
U1021="Fiber AOF","TX ISSUE",
U1021="Projet OCM (HUAWEI)","TRAVAUX-HUAWEI",
U1021="Projet OCM (NOKIA)","TRAVAUX -NOKIA",
U1021="ACCESS-ISSUE","ACCESS-ISSUE",
U1021="Projet OCM (ZTE, NOKIA, autres projets)","TRAVAUX OCM",
U1021="No root CAuse","No root cause",
U1021="ODU HS","TX ISSUE",
U1021="IP &amp; VLAN","TX ISSUE",
U1021="Warehouse HUAWEI","SPARE-ISSUE",
U1021="SPARE-HS","SPARE-ISSUE",
U1021="Power Telco","RAN ISSUE",U1021="no impacts","no impacts"
),"")</f>
        <v/>
      </c>
      <c r="U1021" s="28"/>
      <c r="V1021" s="35" t="str" cm="1">
        <f t="array" ref="V1021">IFERROR(_xlfn.IFS(
U1021="MPR ISSUE","ACTIVE",
U1021="BSS Hardware Issue","ACTIVE",
U1021="Sites strategiques, MLL, Pylone, etc.","PASSIVE",
U1021="AKTIVCO DEFAUT GE &amp; POWER Cabinet","PASSIVE",
U1021="AKTIVCO Coupure ENEO &amp; Baisse de tension","PASSIVE",
U1021="Coupure ENEO &amp; Baisse de tension","PASSIVE",
U1021="Defaut GE &amp; POWER Cabinet","PASSIVE",
U1021="Sharing","PASSIVE",
U1021="Sites strategiques &amp; DataCenter","PASSIVE",
U1021="Exclu","Exclu",
U1021="SAT","ACTIVE",
U1021="SPARE-ISSUE","SPARE-ISSUE",
U1021="Fiber CAmtel","ACTIVE",
U1021="Fiber AOF","ACTIVE",
U1021="Projet OCM (HUAWEI)","PLANNED WORKS",
U1021="Projet OCM (NOKIA)","PLANNED WORKS",
U1021="ACCESS-ISSUE","ACCESS-ISSUE",
U1021="Projet OCM (ZTE, NOKIA, autres projets)","PLANNED WORKS",
U1021="No root CAuse","No root cause",
U1021="ODU HS","ACTIVE",
U1021="IP &amp; VLAN","ACTIVE",
U1021="Warehouse HUAWEI","SPARE-ISSUE",
U1021="SPARE-HS","SPARE-ISSUE",
U1021="Power Telco","ACTIVE",U1021="no impacts","no impacts"
),"")</f>
        <v/>
      </c>
      <c r="W1021" s="102"/>
      <c r="X1021" s="102"/>
      <c r="Y1021" s="102"/>
      <c r="Z1021" s="102"/>
      <c r="AA1021" s="102"/>
      <c r="AB1021" s="104" t="s">
        <v>5423</v>
      </c>
      <c r="AC1021" s="9"/>
      <c r="AD1021" s="9"/>
      <c r="AE1021" s="7" t="s">
        <v>5423</v>
      </c>
      <c r="AF1021" s="6"/>
      <c r="AG1021" s="7"/>
      <c r="AH1021" s="3" t="s">
        <v>5423</v>
      </c>
      <c r="AI1021" s="18" t="s">
        <v>5423</v>
      </c>
      <c r="AJ1021" s="18" t="s">
        <v>5423</v>
      </c>
      <c r="AK1021" s="18" t="s">
        <v>5423</v>
      </c>
      <c r="AL1021" s="18" t="s">
        <v>5423</v>
      </c>
      <c r="AM1021" s="18" t="s">
        <v>5423</v>
      </c>
      <c r="AN1021" s="18" t="s">
        <v>5423</v>
      </c>
      <c r="AO1021" s="18" t="s">
        <v>5423</v>
      </c>
      <c r="AP1021" s="18" t="s">
        <v>5423</v>
      </c>
      <c r="AQ1021" s="18" t="s">
        <v>5423</v>
      </c>
      <c r="AR1021" s="18" t="s">
        <v>5423</v>
      </c>
      <c r="AS1021" s="18" t="s">
        <v>5423</v>
      </c>
      <c r="AT1021" s="18" t="s">
        <v>5423</v>
      </c>
      <c r="AU1021" s="9" t="s">
        <v>5423</v>
      </c>
      <c r="AV1021" s="14"/>
      <c r="AW1021" s="14" t="s">
        <v>5423</v>
      </c>
      <c r="AX1021" s="14" t="str">
        <f>_xlfn.XLOOKUP(B1021,'[4]cell downs 18042026 17h'!$B:$B,'[4]cell downs 18042026 17h'!$B:$B,"")</f>
        <v/>
      </c>
      <c r="AY1021" s="14" t="str">
        <f>_xlfn.XLOOKUP(B1021,'[5]Cells Huawei 19042026 15h'!$B:$B,'[5]Cells Huawei 19042026 15h'!$B:$B,"")</f>
        <v/>
      </c>
      <c r="AZ1021" s="105" t="str">
        <f>_xlfn.XLOOKUP(B1021,'INCIDENT-04-23-2026'!E:E,'INCIDENT-04-23-2026'!F:F,"")</f>
        <v/>
      </c>
      <c r="BA1021" s="105" t="str">
        <f>_xlfn.XLOOKUP(B1021,'[6]Eneo 17H'!$C:$C,'[6]Eneo 17H'!$I:$I,"")</f>
        <v/>
      </c>
      <c r="BB1021" s="105" t="str">
        <f>_xlfn.XLOOKUP(B1021,[8]ALL!$B:$B,[8]ALL!$M:$M,"")</f>
        <v/>
      </c>
      <c r="BC1021" s="105" t="str">
        <f>_xlfn.XLOOKUP(B1021,'[6]Eneo 17H'!$C:$C,'[6]Eneo 17H'!$I:$I,"")</f>
        <v/>
      </c>
      <c r="BD1021" s="105" t="str">
        <f>_xlfn.XLOOKUP(B1021,'[7]Eneo 12H'!$C:$C,'[7]Eneo 12H'!$I:$I,"")</f>
        <v/>
      </c>
      <c r="BE1021" s="105" t="s">
        <v>5423</v>
      </c>
    </row>
    <row r="1022" spans="1:57" hidden="1" x14ac:dyDescent="0.3">
      <c r="A1022" s="1" t="s">
        <v>569</v>
      </c>
      <c r="B1022" s="8" t="s">
        <v>570</v>
      </c>
      <c r="C1022" s="3" t="str">
        <f>_xlfn.XLOOKUP(B1022,'[1]daily break down'!$D:$D,'[1]daily break down'!$E:$E,"")</f>
        <v>Douala</v>
      </c>
      <c r="D1022" s="1" t="s">
        <v>21</v>
      </c>
      <c r="E1022" s="1" t="s">
        <v>30</v>
      </c>
      <c r="F1022" s="3" t="s">
        <v>31</v>
      </c>
      <c r="G1022" s="1" t="s">
        <v>32</v>
      </c>
      <c r="H1022" s="27" t="str">
        <f>_xlfn.XLOOKUP(B1022,[2]CALCULATION!$B:$B,[2]CALCULATION!$H:$H,"")</f>
        <v>ZTE</v>
      </c>
      <c r="I1022" s="23">
        <v>0</v>
      </c>
      <c r="J1022" s="23">
        <v>0</v>
      </c>
      <c r="K1022" s="23">
        <v>0</v>
      </c>
      <c r="L1022" s="23">
        <v>0</v>
      </c>
      <c r="M1022" s="23">
        <v>0</v>
      </c>
      <c r="N1022" s="23">
        <v>0</v>
      </c>
      <c r="O1022" s="23">
        <v>0</v>
      </c>
      <c r="P1022" s="103" t="s">
        <v>6554</v>
      </c>
      <c r="Q1022" s="36" t="s">
        <v>5796</v>
      </c>
      <c r="R1022" s="36"/>
      <c r="S1022" s="35" t="str" cm="1">
        <f t="array" ref="S1022">IFERROR(_xlfn.IFS(
U1022="MPR ISSUE","PDH",
U1022="BSS Hardware Issue","BSS",
U1022="Sites strategiques, MLL, Pylone, etc.","ENVTECH",
U1022="AKTIVCO DEFAUT GE &amp; POWER Cabinet","AKTIVCO",
U1022="AKTIVCO Coupure ENEO &amp; Baisse de tension","AKTIVCO GRID ONLY",
U1022="Coupure ENEO &amp; Baisse de tension","IHS GRID ONLY",
U1022="Defaut GE &amp; POWER Cabinet","IHS",
U1022="Sharing","Partners",
U1022="Sites strategiques &amp; DataCenter","SST &amp; DC",
U1022="Exclu","Exclu",
U1022="SAT","SAT",
U1022="SPARE-ISSUE","SPARE-ISSUE",
U1022="Fiber CAmtel","TRANS_FO_CAMTEL",
U1022="Fiber AOF","Fiber AOF",
U1022="Projet OCM (HUAWEI)","TRAVAUX-HUAWEI",
U1022="Projet OCM (NOKIA)","TRAVAUX-NOKIA",
U1022="ACCESS-ISSUE","ACCESS-ISSUE",
U1022="Projet OCM (ZTE, NOKIA, autres projets)","TRAVAUX OCM",
U1022="No root CAuse","No root cause",
U1022="ODU HS","PDH",
U1022="IP &amp; VLAN","PDH",
U1022="Warehouse HUAWEI","SPARE-ISSUE",
U1022="SPARE-HS","SPARE-ISSUE",
U1022="Power Telco","BSS",U1022="no impacts","no impacts"
),"")</f>
        <v/>
      </c>
      <c r="T1022" s="35" t="str" cm="1">
        <f t="array" ref="T1022">IFERROR(_xlfn.IFS(
U1022="MPR ISSUE","TX ISSUE",
U1022="BSS Hardware Issue","RAN ISSUE",
U1022="Sites strategiques, MLL, Pylone, etc.","ENVTECH",
U1022="AKTIVCO DEFAUT GE &amp; POWER Cabinet","POWER ISSUE",
U1022="AKTIVCO Coupure ENEO &amp; Baisse de tension","POWER ISSUE",
U1022="Coupure ENEO &amp; Baisse de tension","POWER ISSUE",
U1022="Defaut GE &amp; POWER Cabinet","POWER ISSUE",
U1022="Sharing","POWER ISSUE",
U1022="Sites strategiques &amp; DataCenter","POWER ISSUE",
U1022="Exclu","Exclu",
U1022="SAT","TX ISSUE",
U1022="SPARE-ISSUE","SPARE-ISSUE",
U1022="Fiber CAmtel","TX ISSUE",
U1022="Fiber AOF","TX ISSUE",
U1022="Projet OCM (HUAWEI)","TRAVAUX-HUAWEI",
U1022="Projet OCM (NOKIA)","TRAVAUX -NOKIA",
U1022="ACCESS-ISSUE","ACCESS-ISSUE",
U1022="Projet OCM (ZTE, NOKIA, autres projets)","TRAVAUX OCM",
U1022="No root CAuse","No root cause",
U1022="ODU HS","TX ISSUE",
U1022="IP &amp; VLAN","TX ISSUE",
U1022="Warehouse HUAWEI","SPARE-ISSUE",
U1022="SPARE-HS","SPARE-ISSUE",
U1022="Power Telco","RAN ISSUE",U1022="no impacts","no impacts"
),"")</f>
        <v/>
      </c>
      <c r="U1022" s="28"/>
      <c r="V1022" s="35" t="str" cm="1">
        <f t="array" ref="V1022">IFERROR(_xlfn.IFS(
U1022="MPR ISSUE","ACTIVE",
U1022="BSS Hardware Issue","ACTIVE",
U1022="Sites strategiques, MLL, Pylone, etc.","PASSIVE",
U1022="AKTIVCO DEFAUT GE &amp; POWER Cabinet","PASSIVE",
U1022="AKTIVCO Coupure ENEO &amp; Baisse de tension","PASSIVE",
U1022="Coupure ENEO &amp; Baisse de tension","PASSIVE",
U1022="Defaut GE &amp; POWER Cabinet","PASSIVE",
U1022="Sharing","PASSIVE",
U1022="Sites strategiques &amp; DataCenter","PASSIVE",
U1022="Exclu","Exclu",
U1022="SAT","ACTIVE",
U1022="SPARE-ISSUE","SPARE-ISSUE",
U1022="Fiber CAmtel","ACTIVE",
U1022="Fiber AOF","ACTIVE",
U1022="Projet OCM (HUAWEI)","PLANNED WORKS",
U1022="Projet OCM (NOKIA)","PLANNED WORKS",
U1022="ACCESS-ISSUE","ACCESS-ISSUE",
U1022="Projet OCM (ZTE, NOKIA, autres projets)","PLANNED WORKS",
U1022="No root CAuse","No root cause",
U1022="ODU HS","ACTIVE",
U1022="IP &amp; VLAN","ACTIVE",
U1022="Warehouse HUAWEI","SPARE-ISSUE",
U1022="SPARE-HS","SPARE-ISSUE",
U1022="Power Telco","ACTIVE",U1022="no impacts","no impacts"
),"")</f>
        <v/>
      </c>
      <c r="W1022" s="102"/>
      <c r="X1022" s="102"/>
      <c r="Y1022" s="102"/>
      <c r="Z1022" s="102"/>
      <c r="AA1022" s="102"/>
      <c r="AB1022" s="104" t="s">
        <v>5423</v>
      </c>
      <c r="AC1022" s="9"/>
      <c r="AD1022" s="9"/>
      <c r="AE1022" s="7" t="s">
        <v>5423</v>
      </c>
      <c r="AF1022" s="6"/>
      <c r="AG1022" s="7"/>
      <c r="AH1022" s="3" t="s">
        <v>5423</v>
      </c>
      <c r="AI1022" s="18" t="s">
        <v>5423</v>
      </c>
      <c r="AJ1022" s="18" t="s">
        <v>5423</v>
      </c>
      <c r="AK1022" s="18" t="s">
        <v>5423</v>
      </c>
      <c r="AL1022" s="18" t="s">
        <v>5423</v>
      </c>
      <c r="AM1022" s="18" t="s">
        <v>5423</v>
      </c>
      <c r="AN1022" s="18" t="s">
        <v>5423</v>
      </c>
      <c r="AO1022" s="18" t="s">
        <v>5423</v>
      </c>
      <c r="AP1022" s="18" t="s">
        <v>5423</v>
      </c>
      <c r="AQ1022" s="18" t="s">
        <v>5423</v>
      </c>
      <c r="AR1022" s="18" t="s">
        <v>5423</v>
      </c>
      <c r="AS1022" s="18" t="s">
        <v>5423</v>
      </c>
      <c r="AT1022" s="18" t="s">
        <v>5423</v>
      </c>
      <c r="AU1022" s="9" t="s">
        <v>5423</v>
      </c>
      <c r="AV1022" s="14"/>
      <c r="AW1022" s="14" t="s">
        <v>5423</v>
      </c>
      <c r="AX1022" s="14" t="str">
        <f>_xlfn.XLOOKUP(B1022,'[4]cell downs 18042026 17h'!$B:$B,'[4]cell downs 18042026 17h'!$B:$B,"")</f>
        <v/>
      </c>
      <c r="AY1022" s="14" t="str">
        <f>_xlfn.XLOOKUP(B1022,'[5]Cells Huawei 19042026 15h'!$B:$B,'[5]Cells Huawei 19042026 15h'!$B:$B,"")</f>
        <v/>
      </c>
      <c r="AZ1022" s="105" t="str">
        <f>_xlfn.XLOOKUP(B1022,'INCIDENT-04-23-2026'!E:E,'INCIDENT-04-23-2026'!F:F,"")</f>
        <v/>
      </c>
      <c r="BA1022" s="105" t="str">
        <f>_xlfn.XLOOKUP(B1022,'[6]Eneo 17H'!$C:$C,'[6]Eneo 17H'!$I:$I,"")</f>
        <v/>
      </c>
      <c r="BB1022" s="105" t="str">
        <f>_xlfn.XLOOKUP(B1022,[8]ALL!$B:$B,[8]ALL!$M:$M,"")</f>
        <v/>
      </c>
      <c r="BC1022" s="105" t="str">
        <f>_xlfn.XLOOKUP(B1022,'[6]Eneo 17H'!$C:$C,'[6]Eneo 17H'!$I:$I,"")</f>
        <v/>
      </c>
      <c r="BD1022" s="105" t="str">
        <f>_xlfn.XLOOKUP(B1022,'[7]Eneo 12H'!$C:$C,'[7]Eneo 12H'!$I:$I,"")</f>
        <v/>
      </c>
      <c r="BE1022" s="105" t="s">
        <v>5423</v>
      </c>
    </row>
    <row r="1023" spans="1:57" hidden="1" x14ac:dyDescent="0.3">
      <c r="A1023" s="1" t="s">
        <v>829</v>
      </c>
      <c r="B1023" s="1" t="s">
        <v>830</v>
      </c>
      <c r="C1023" s="3" t="str">
        <f>_xlfn.XLOOKUP(B1023,'[1]daily break down'!$D:$D,'[1]daily break down'!$E:$E,"")</f>
        <v>Douala</v>
      </c>
      <c r="D1023" s="1" t="s">
        <v>21</v>
      </c>
      <c r="E1023" s="1" t="s">
        <v>36</v>
      </c>
      <c r="F1023" s="3" t="s">
        <v>31</v>
      </c>
      <c r="G1023" s="1" t="s">
        <v>32</v>
      </c>
      <c r="H1023" s="27" t="str">
        <f>_xlfn.XLOOKUP(B1023,[2]CALCULATION!$B:$B,[2]CALCULATION!$H:$H,"")</f>
        <v>ZTE</v>
      </c>
      <c r="I1023" s="23">
        <v>0</v>
      </c>
      <c r="J1023" s="23">
        <v>0</v>
      </c>
      <c r="K1023" s="23">
        <v>0</v>
      </c>
      <c r="L1023" s="23">
        <v>0</v>
      </c>
      <c r="M1023" s="23">
        <v>0</v>
      </c>
      <c r="N1023" s="23">
        <v>0</v>
      </c>
      <c r="O1023" s="23">
        <v>0</v>
      </c>
      <c r="P1023" s="103" t="s">
        <v>6554</v>
      </c>
      <c r="Q1023" s="36" t="s">
        <v>5796</v>
      </c>
      <c r="R1023" s="36"/>
      <c r="S1023" s="35" t="str" cm="1">
        <f t="array" ref="S1023">IFERROR(_xlfn.IFS(
U1023="MPR ISSUE","PDH",
U1023="BSS Hardware Issue","BSS",
U1023="Sites strategiques, MLL, Pylone, etc.","ENVTECH",
U1023="AKTIVCO DEFAUT GE &amp; POWER Cabinet","AKTIVCO",
U1023="AKTIVCO Coupure ENEO &amp; Baisse de tension","AKTIVCO GRID ONLY",
U1023="Coupure ENEO &amp; Baisse de tension","IHS GRID ONLY",
U1023="Defaut GE &amp; POWER Cabinet","IHS",
U1023="Sharing","Partners",
U1023="Sites strategiques &amp; DataCenter","SST &amp; DC",
U1023="Exclu","Exclu",
U1023="SAT","SAT",
U1023="SPARE-ISSUE","SPARE-ISSUE",
U1023="Fiber CAmtel","TRANS_FO_CAMTEL",
U1023="Fiber AOF","Fiber AOF",
U1023="Projet OCM (HUAWEI)","TRAVAUX-HUAWEI",
U1023="Projet OCM (NOKIA)","TRAVAUX-NOKIA",
U1023="ACCESS-ISSUE","ACCESS-ISSUE",
U1023="Projet OCM (ZTE, NOKIA, autres projets)","TRAVAUX OCM",
U1023="No root CAuse","No root cause",
U1023="ODU HS","PDH",
U1023="IP &amp; VLAN","PDH",
U1023="Warehouse HUAWEI","SPARE-ISSUE",
U1023="SPARE-HS","SPARE-ISSUE",
U1023="Power Telco","BSS",U1023="no impacts","no impacts"
),"")</f>
        <v/>
      </c>
      <c r="T1023" s="35" t="str" cm="1">
        <f t="array" ref="T1023">IFERROR(_xlfn.IFS(
U1023="MPR ISSUE","TX ISSUE",
U1023="BSS Hardware Issue","RAN ISSUE",
U1023="Sites strategiques, MLL, Pylone, etc.","ENVTECH",
U1023="AKTIVCO DEFAUT GE &amp; POWER Cabinet","POWER ISSUE",
U1023="AKTIVCO Coupure ENEO &amp; Baisse de tension","POWER ISSUE",
U1023="Coupure ENEO &amp; Baisse de tension","POWER ISSUE",
U1023="Defaut GE &amp; POWER Cabinet","POWER ISSUE",
U1023="Sharing","POWER ISSUE",
U1023="Sites strategiques &amp; DataCenter","POWER ISSUE",
U1023="Exclu","Exclu",
U1023="SAT","TX ISSUE",
U1023="SPARE-ISSUE","SPARE-ISSUE",
U1023="Fiber CAmtel","TX ISSUE",
U1023="Fiber AOF","TX ISSUE",
U1023="Projet OCM (HUAWEI)","TRAVAUX-HUAWEI",
U1023="Projet OCM (NOKIA)","TRAVAUX -NOKIA",
U1023="ACCESS-ISSUE","ACCESS-ISSUE",
U1023="Projet OCM (ZTE, NOKIA, autres projets)","TRAVAUX OCM",
U1023="No root CAuse","No root cause",
U1023="ODU HS","TX ISSUE",
U1023="IP &amp; VLAN","TX ISSUE",
U1023="Warehouse HUAWEI","SPARE-ISSUE",
U1023="SPARE-HS","SPARE-ISSUE",
U1023="Power Telco","RAN ISSUE",U1023="no impacts","no impacts"
),"")</f>
        <v/>
      </c>
      <c r="U1023" s="28"/>
      <c r="V1023" s="35" t="str" cm="1">
        <f t="array" ref="V1023">IFERROR(_xlfn.IFS(
U1023="MPR ISSUE","ACTIVE",
U1023="BSS Hardware Issue","ACTIVE",
U1023="Sites strategiques, MLL, Pylone, etc.","PASSIVE",
U1023="AKTIVCO DEFAUT GE &amp; POWER Cabinet","PASSIVE",
U1023="AKTIVCO Coupure ENEO &amp; Baisse de tension","PASSIVE",
U1023="Coupure ENEO &amp; Baisse de tension","PASSIVE",
U1023="Defaut GE &amp; POWER Cabinet","PASSIVE",
U1023="Sharing","PASSIVE",
U1023="Sites strategiques &amp; DataCenter","PASSIVE",
U1023="Exclu","Exclu",
U1023="SAT","ACTIVE",
U1023="SPARE-ISSUE","SPARE-ISSUE",
U1023="Fiber CAmtel","ACTIVE",
U1023="Fiber AOF","ACTIVE",
U1023="Projet OCM (HUAWEI)","PLANNED WORKS",
U1023="Projet OCM (NOKIA)","PLANNED WORKS",
U1023="ACCESS-ISSUE","ACCESS-ISSUE",
U1023="Projet OCM (ZTE, NOKIA, autres projets)","PLANNED WORKS",
U1023="No root CAuse","No root cause",
U1023="ODU HS","ACTIVE",
U1023="IP &amp; VLAN","ACTIVE",
U1023="Warehouse HUAWEI","SPARE-ISSUE",
U1023="SPARE-HS","SPARE-ISSUE",
U1023="Power Telco","ACTIVE",U1023="no impacts","no impacts"
),"")</f>
        <v/>
      </c>
      <c r="W1023" s="102"/>
      <c r="X1023" s="102"/>
      <c r="Y1023" s="102"/>
      <c r="Z1023" s="102"/>
      <c r="AA1023" s="102"/>
      <c r="AB1023" s="104" t="s">
        <v>5423</v>
      </c>
      <c r="AC1023" s="9"/>
      <c r="AD1023" s="9"/>
      <c r="AE1023" s="7" t="s">
        <v>5423</v>
      </c>
      <c r="AF1023" s="6"/>
      <c r="AG1023" s="7"/>
      <c r="AH1023" s="3" t="s">
        <v>5423</v>
      </c>
      <c r="AI1023" s="18" t="s">
        <v>5423</v>
      </c>
      <c r="AJ1023" s="18" t="s">
        <v>5423</v>
      </c>
      <c r="AK1023" s="18" t="s">
        <v>5423</v>
      </c>
      <c r="AL1023" s="18" t="s">
        <v>5423</v>
      </c>
      <c r="AM1023" s="18" t="s">
        <v>5423</v>
      </c>
      <c r="AN1023" s="18" t="s">
        <v>5423</v>
      </c>
      <c r="AO1023" s="18" t="s">
        <v>5423</v>
      </c>
      <c r="AP1023" s="18" t="s">
        <v>5423</v>
      </c>
      <c r="AQ1023" s="18" t="s">
        <v>5423</v>
      </c>
      <c r="AR1023" s="18" t="s">
        <v>5423</v>
      </c>
      <c r="AS1023" s="18" t="s">
        <v>5423</v>
      </c>
      <c r="AT1023" s="18" t="s">
        <v>5423</v>
      </c>
      <c r="AU1023" s="9" t="s">
        <v>5423</v>
      </c>
      <c r="AV1023" s="14"/>
      <c r="AW1023" s="14" t="s">
        <v>5423</v>
      </c>
      <c r="AX1023" s="14" t="str">
        <f>_xlfn.XLOOKUP(B1023,'[4]cell downs 18042026 17h'!$B:$B,'[4]cell downs 18042026 17h'!$B:$B,"")</f>
        <v/>
      </c>
      <c r="AY1023" s="14" t="str">
        <f>_xlfn.XLOOKUP(B1023,'[5]Cells Huawei 19042026 15h'!$B:$B,'[5]Cells Huawei 19042026 15h'!$B:$B,"")</f>
        <v/>
      </c>
      <c r="AZ1023" s="105" t="str">
        <f>_xlfn.XLOOKUP(B1023,'INCIDENT-04-23-2026'!E:E,'INCIDENT-04-23-2026'!F:F,"")</f>
        <v/>
      </c>
      <c r="BA1023" s="105" t="str">
        <f>_xlfn.XLOOKUP(B1023,'[6]Eneo 17H'!$C:$C,'[6]Eneo 17H'!$I:$I,"")</f>
        <v/>
      </c>
      <c r="BB1023" s="105" t="str">
        <f>_xlfn.XLOOKUP(B1023,[8]ALL!$B:$B,[8]ALL!$M:$M,"")</f>
        <v/>
      </c>
      <c r="BC1023" s="105" t="str">
        <f>_xlfn.XLOOKUP(B1023,'[6]Eneo 17H'!$C:$C,'[6]Eneo 17H'!$I:$I,"")</f>
        <v/>
      </c>
      <c r="BD1023" s="105" t="str">
        <f>_xlfn.XLOOKUP(B1023,'[7]Eneo 12H'!$C:$C,'[7]Eneo 12H'!$I:$I,"")</f>
        <v/>
      </c>
      <c r="BE1023" s="105" t="s">
        <v>5423</v>
      </c>
    </row>
    <row r="1024" spans="1:57" hidden="1" x14ac:dyDescent="0.3">
      <c r="A1024" s="1" t="s">
        <v>2536</v>
      </c>
      <c r="B1024" s="8" t="s">
        <v>2537</v>
      </c>
      <c r="C1024" s="3" t="str">
        <f>_xlfn.XLOOKUP(B1024,'[1]daily break down'!$D:$D,'[1]daily break down'!$E:$E,"")</f>
        <v>Douala</v>
      </c>
      <c r="D1024" s="1" t="s">
        <v>21</v>
      </c>
      <c r="E1024" s="1" t="s">
        <v>30</v>
      </c>
      <c r="F1024" s="3" t="s">
        <v>31</v>
      </c>
      <c r="G1024" s="1" t="s">
        <v>32</v>
      </c>
      <c r="H1024" s="27" t="str">
        <f>_xlfn.XLOOKUP(B1024,[2]CALCULATION!$B:$B,[2]CALCULATION!$H:$H,"")</f>
        <v>ZTE</v>
      </c>
      <c r="I1024" s="23">
        <v>0</v>
      </c>
      <c r="J1024" s="23">
        <v>0</v>
      </c>
      <c r="K1024" s="23">
        <v>0</v>
      </c>
      <c r="L1024" s="23">
        <v>0</v>
      </c>
      <c r="M1024" s="23">
        <v>0</v>
      </c>
      <c r="N1024" s="23">
        <v>0</v>
      </c>
      <c r="O1024" s="23">
        <v>0</v>
      </c>
      <c r="P1024" s="103" t="s">
        <v>6554</v>
      </c>
      <c r="Q1024" s="36" t="s">
        <v>5796</v>
      </c>
      <c r="R1024" s="36"/>
      <c r="S1024" s="35" t="str" cm="1">
        <f t="array" ref="S1024">IFERROR(_xlfn.IFS(
U1024="MPR ISSUE","PDH",
U1024="BSS Hardware Issue","BSS",
U1024="Sites strategiques, MLL, Pylone, etc.","ENVTECH",
U1024="AKTIVCO DEFAUT GE &amp; POWER Cabinet","AKTIVCO",
U1024="AKTIVCO Coupure ENEO &amp; Baisse de tension","AKTIVCO GRID ONLY",
U1024="Coupure ENEO &amp; Baisse de tension","IHS GRID ONLY",
U1024="Defaut GE &amp; POWER Cabinet","IHS",
U1024="Sharing","Partners",
U1024="Sites strategiques &amp; DataCenter","SST &amp; DC",
U1024="Exclu","Exclu",
U1024="SAT","SAT",
U1024="SPARE-ISSUE","SPARE-ISSUE",
U1024="Fiber CAmtel","TRANS_FO_CAMTEL",
U1024="Fiber AOF","Fiber AOF",
U1024="Projet OCM (HUAWEI)","TRAVAUX-HUAWEI",
U1024="Projet OCM (NOKIA)","TRAVAUX-NOKIA",
U1024="ACCESS-ISSUE","ACCESS-ISSUE",
U1024="Projet OCM (ZTE, NOKIA, autres projets)","TRAVAUX OCM",
U1024="No root CAuse","No root cause",
U1024="ODU HS","PDH",
U1024="IP &amp; VLAN","PDH",
U1024="Warehouse HUAWEI","SPARE-ISSUE",
U1024="SPARE-HS","SPARE-ISSUE",
U1024="Power Telco","BSS",U1024="no impacts","no impacts"
),"")</f>
        <v/>
      </c>
      <c r="T1024" s="35" t="str" cm="1">
        <f t="array" ref="T1024">IFERROR(_xlfn.IFS(
U1024="MPR ISSUE","TX ISSUE",
U1024="BSS Hardware Issue","RAN ISSUE",
U1024="Sites strategiques, MLL, Pylone, etc.","ENVTECH",
U1024="AKTIVCO DEFAUT GE &amp; POWER Cabinet","POWER ISSUE",
U1024="AKTIVCO Coupure ENEO &amp; Baisse de tension","POWER ISSUE",
U1024="Coupure ENEO &amp; Baisse de tension","POWER ISSUE",
U1024="Defaut GE &amp; POWER Cabinet","POWER ISSUE",
U1024="Sharing","POWER ISSUE",
U1024="Sites strategiques &amp; DataCenter","POWER ISSUE",
U1024="Exclu","Exclu",
U1024="SAT","TX ISSUE",
U1024="SPARE-ISSUE","SPARE-ISSUE",
U1024="Fiber CAmtel","TX ISSUE",
U1024="Fiber AOF","TX ISSUE",
U1024="Projet OCM (HUAWEI)","TRAVAUX-HUAWEI",
U1024="Projet OCM (NOKIA)","TRAVAUX -NOKIA",
U1024="ACCESS-ISSUE","ACCESS-ISSUE",
U1024="Projet OCM (ZTE, NOKIA, autres projets)","TRAVAUX OCM",
U1024="No root CAuse","No root cause",
U1024="ODU HS","TX ISSUE",
U1024="IP &amp; VLAN","TX ISSUE",
U1024="Warehouse HUAWEI","SPARE-ISSUE",
U1024="SPARE-HS","SPARE-ISSUE",
U1024="Power Telco","RAN ISSUE",U1024="no impacts","no impacts"
),"")</f>
        <v/>
      </c>
      <c r="U1024" s="28"/>
      <c r="V1024" s="35" t="str" cm="1">
        <f t="array" ref="V1024">IFERROR(_xlfn.IFS(
U1024="MPR ISSUE","ACTIVE",
U1024="BSS Hardware Issue","ACTIVE",
U1024="Sites strategiques, MLL, Pylone, etc.","PASSIVE",
U1024="AKTIVCO DEFAUT GE &amp; POWER Cabinet","PASSIVE",
U1024="AKTIVCO Coupure ENEO &amp; Baisse de tension","PASSIVE",
U1024="Coupure ENEO &amp; Baisse de tension","PASSIVE",
U1024="Defaut GE &amp; POWER Cabinet","PASSIVE",
U1024="Sharing","PASSIVE",
U1024="Sites strategiques &amp; DataCenter","PASSIVE",
U1024="Exclu","Exclu",
U1024="SAT","ACTIVE",
U1024="SPARE-ISSUE","SPARE-ISSUE",
U1024="Fiber CAmtel","ACTIVE",
U1024="Fiber AOF","ACTIVE",
U1024="Projet OCM (HUAWEI)","PLANNED WORKS",
U1024="Projet OCM (NOKIA)","PLANNED WORKS",
U1024="ACCESS-ISSUE","ACCESS-ISSUE",
U1024="Projet OCM (ZTE, NOKIA, autres projets)","PLANNED WORKS",
U1024="No root CAuse","No root cause",
U1024="ODU HS","ACTIVE",
U1024="IP &amp; VLAN","ACTIVE",
U1024="Warehouse HUAWEI","SPARE-ISSUE",
U1024="SPARE-HS","SPARE-ISSUE",
U1024="Power Telco","ACTIVE",U1024="no impacts","no impacts"
),"")</f>
        <v/>
      </c>
      <c r="W1024" s="102"/>
      <c r="X1024" s="102"/>
      <c r="Y1024" s="102"/>
      <c r="Z1024" s="102"/>
      <c r="AA1024" s="102"/>
      <c r="AB1024" s="104" t="s">
        <v>5423</v>
      </c>
      <c r="AC1024" s="9"/>
      <c r="AD1024" s="9"/>
      <c r="AE1024" s="7" t="s">
        <v>5423</v>
      </c>
      <c r="AF1024" s="6"/>
      <c r="AG1024" s="7"/>
      <c r="AH1024" s="3" t="s">
        <v>5423</v>
      </c>
      <c r="AI1024" s="18" t="s">
        <v>5423</v>
      </c>
      <c r="AJ1024" s="18" t="s">
        <v>5423</v>
      </c>
      <c r="AK1024" s="18" t="s">
        <v>5423</v>
      </c>
      <c r="AL1024" s="18" t="s">
        <v>5423</v>
      </c>
      <c r="AM1024" s="18" t="s">
        <v>5423</v>
      </c>
      <c r="AN1024" s="18" t="s">
        <v>5423</v>
      </c>
      <c r="AO1024" s="18" t="s">
        <v>5423</v>
      </c>
      <c r="AP1024" s="18" t="s">
        <v>5423</v>
      </c>
      <c r="AQ1024" s="18" t="s">
        <v>5423</v>
      </c>
      <c r="AR1024" s="18" t="s">
        <v>5423</v>
      </c>
      <c r="AS1024" s="18" t="s">
        <v>5423</v>
      </c>
      <c r="AT1024" s="18" t="s">
        <v>5423</v>
      </c>
      <c r="AU1024" s="9" t="s">
        <v>5423</v>
      </c>
      <c r="AV1024" s="14"/>
      <c r="AW1024" s="14" t="s">
        <v>5423</v>
      </c>
      <c r="AX1024" s="14" t="str">
        <f>_xlfn.XLOOKUP(B1024,'[4]cell downs 18042026 17h'!$B:$B,'[4]cell downs 18042026 17h'!$B:$B,"")</f>
        <v/>
      </c>
      <c r="AY1024" s="14" t="str">
        <f>_xlfn.XLOOKUP(B1024,'[5]Cells Huawei 19042026 15h'!$B:$B,'[5]Cells Huawei 19042026 15h'!$B:$B,"")</f>
        <v/>
      </c>
      <c r="AZ1024" s="105" t="str">
        <f>_xlfn.XLOOKUP(B1024,'INCIDENT-04-23-2026'!E:E,'INCIDENT-04-23-2026'!F:F,"")</f>
        <v/>
      </c>
      <c r="BA1024" s="105" t="str">
        <f>_xlfn.XLOOKUP(B1024,'[6]Eneo 17H'!$C:$C,'[6]Eneo 17H'!$I:$I,"")</f>
        <v/>
      </c>
      <c r="BB1024" s="105" t="str">
        <f>_xlfn.XLOOKUP(B1024,[8]ALL!$B:$B,[8]ALL!$M:$M,"")</f>
        <v/>
      </c>
      <c r="BC1024" s="105" t="str">
        <f>_xlfn.XLOOKUP(B1024,'[6]Eneo 17H'!$C:$C,'[6]Eneo 17H'!$I:$I,"")</f>
        <v/>
      </c>
      <c r="BD1024" s="105" t="str">
        <f>_xlfn.XLOOKUP(B1024,'[7]Eneo 12H'!$C:$C,'[7]Eneo 12H'!$I:$I,"")</f>
        <v/>
      </c>
      <c r="BE1024" s="105" t="s">
        <v>5423</v>
      </c>
    </row>
    <row r="1025" spans="1:57" hidden="1" x14ac:dyDescent="0.3">
      <c r="A1025" s="1" t="s">
        <v>2249</v>
      </c>
      <c r="B1025" s="8" t="s">
        <v>2250</v>
      </c>
      <c r="C1025" s="3" t="str">
        <f>_xlfn.XLOOKUP(B1025,'[1]daily break down'!$D:$D,'[1]daily break down'!$E:$E,"")</f>
        <v>Garoua</v>
      </c>
      <c r="D1025" s="1" t="s">
        <v>21</v>
      </c>
      <c r="E1025" s="1" t="s">
        <v>22</v>
      </c>
      <c r="F1025" s="3" t="s">
        <v>23</v>
      </c>
      <c r="G1025" s="1" t="s">
        <v>24</v>
      </c>
      <c r="H1025" s="25" t="str">
        <f>_xlfn.XLOOKUP(B1025,[2]CALCULATION!$B:$B,[2]CALCULATION!$H:$H,"")</f>
        <v>Huawei</v>
      </c>
      <c r="I1025" s="23">
        <v>0.2238123978050012</v>
      </c>
      <c r="J1025" s="23">
        <v>1.3200633216620581</v>
      </c>
      <c r="K1025" s="23">
        <v>0</v>
      </c>
      <c r="L1025" s="23">
        <v>0</v>
      </c>
      <c r="M1025" s="23">
        <v>0</v>
      </c>
      <c r="N1025" s="23">
        <v>0</v>
      </c>
      <c r="O1025" s="23">
        <v>0.40298359458156047</v>
      </c>
      <c r="P1025" s="103" t="s">
        <v>6554</v>
      </c>
      <c r="Q1025" s="36" t="s">
        <v>5796</v>
      </c>
      <c r="R1025" s="36"/>
      <c r="S1025" s="35" t="str" cm="1">
        <f t="array" ref="S1025">IFERROR(_xlfn.IFS(
U1025="MPR ISSUE","PDH",
U1025="BSS Hardware Issue","BSS",
U1025="Sites strategiques, MLL, Pylone, etc.","ENVTECH",
U1025="AKTIVCO DEFAUT GE &amp; POWER Cabinet","AKTIVCO",
U1025="AKTIVCO Coupure ENEO &amp; Baisse de tension","AKTIVCO GRID ONLY",
U1025="Coupure ENEO &amp; Baisse de tension","IHS GRID ONLY",
U1025="Defaut GE &amp; POWER Cabinet","IHS",
U1025="Sharing","Partners",
U1025="Sites strategiques &amp; DataCenter","SST &amp; DC",
U1025="Exclu","Exclu",
U1025="SAT","SAT",
U1025="SPARE-ISSUE","SPARE-ISSUE",
U1025="Fiber CAmtel","TRANS_FO_CAMTEL",
U1025="Fiber AOF","Fiber AOF",
U1025="Projet OCM (HUAWEI)","TRAVAUX-HUAWEI",
U1025="Projet OCM (NOKIA)","TRAVAUX-NOKIA",
U1025="ACCESS-ISSUE","ACCESS-ISSUE",
U1025="Projet OCM (ZTE, NOKIA, autres projets)","TRAVAUX OCM",
U1025="No root CAuse","No root cause",
U1025="ODU HS","PDH",
U1025="IP &amp; VLAN","PDH",
U1025="Warehouse HUAWEI","SPARE-ISSUE",
U1025="SPARE-HS","SPARE-ISSUE",
U1025="Power Telco","BSS",U1025="no impacts","no impacts"
),"")</f>
        <v/>
      </c>
      <c r="T1025" s="35" t="str" cm="1">
        <f t="array" ref="T1025">IFERROR(_xlfn.IFS(
U1025="MPR ISSUE","TX ISSUE",
U1025="BSS Hardware Issue","RAN ISSUE",
U1025="Sites strategiques, MLL, Pylone, etc.","ENVTECH",
U1025="AKTIVCO DEFAUT GE &amp; POWER Cabinet","POWER ISSUE",
U1025="AKTIVCO Coupure ENEO &amp; Baisse de tension","POWER ISSUE",
U1025="Coupure ENEO &amp; Baisse de tension","POWER ISSUE",
U1025="Defaut GE &amp; POWER Cabinet","POWER ISSUE",
U1025="Sharing","POWER ISSUE",
U1025="Sites strategiques &amp; DataCenter","POWER ISSUE",
U1025="Exclu","Exclu",
U1025="SAT","TX ISSUE",
U1025="SPARE-ISSUE","SPARE-ISSUE",
U1025="Fiber CAmtel","TX ISSUE",
U1025="Fiber AOF","TX ISSUE",
U1025="Projet OCM (HUAWEI)","TRAVAUX-HUAWEI",
U1025="Projet OCM (NOKIA)","TRAVAUX -NOKIA",
U1025="ACCESS-ISSUE","ACCESS-ISSUE",
U1025="Projet OCM (ZTE, NOKIA, autres projets)","TRAVAUX OCM",
U1025="No root CAuse","No root cause",
U1025="ODU HS","TX ISSUE",
U1025="IP &amp; VLAN","TX ISSUE",
U1025="Warehouse HUAWEI","SPARE-ISSUE",
U1025="SPARE-HS","SPARE-ISSUE",
U1025="Power Telco","RAN ISSUE",U1025="no impacts","no impacts"
),"")</f>
        <v/>
      </c>
      <c r="U1025" s="28"/>
      <c r="V1025" s="35" t="str" cm="1">
        <f t="array" ref="V1025">IFERROR(_xlfn.IFS(
U1025="MPR ISSUE","ACTIVE",
U1025="BSS Hardware Issue","ACTIVE",
U1025="Sites strategiques, MLL, Pylone, etc.","PASSIVE",
U1025="AKTIVCO DEFAUT GE &amp; POWER Cabinet","PASSIVE",
U1025="AKTIVCO Coupure ENEO &amp; Baisse de tension","PASSIVE",
U1025="Coupure ENEO &amp; Baisse de tension","PASSIVE",
U1025="Defaut GE &amp; POWER Cabinet","PASSIVE",
U1025="Sharing","PASSIVE",
U1025="Sites strategiques &amp; DataCenter","PASSIVE",
U1025="Exclu","Exclu",
U1025="SAT","ACTIVE",
U1025="SPARE-ISSUE","SPARE-ISSUE",
U1025="Fiber CAmtel","ACTIVE",
U1025="Fiber AOF","ACTIVE",
U1025="Projet OCM (HUAWEI)","PLANNED WORKS",
U1025="Projet OCM (NOKIA)","PLANNED WORKS",
U1025="ACCESS-ISSUE","ACCESS-ISSUE",
U1025="Projet OCM (ZTE, NOKIA, autres projets)","PLANNED WORKS",
U1025="No root CAuse","No root cause",
U1025="ODU HS","ACTIVE",
U1025="IP &amp; VLAN","ACTIVE",
U1025="Warehouse HUAWEI","SPARE-ISSUE",
U1025="SPARE-HS","SPARE-ISSUE",
U1025="Power Telco","ACTIVE",U1025="no impacts","no impacts"
),"")</f>
        <v/>
      </c>
      <c r="W1025" s="102"/>
      <c r="X1025" s="102"/>
      <c r="Y1025" s="102"/>
      <c r="Z1025" s="102"/>
      <c r="AA1025" s="102"/>
      <c r="AB1025" s="104" t="s">
        <v>5423</v>
      </c>
      <c r="AC1025" s="9"/>
      <c r="AD1025" s="9"/>
      <c r="AE1025" s="7" t="s">
        <v>5423</v>
      </c>
      <c r="AF1025" s="6"/>
      <c r="AG1025" s="7"/>
      <c r="AH1025" s="3" t="s">
        <v>5423</v>
      </c>
      <c r="AI1025" s="18" t="s">
        <v>5423</v>
      </c>
      <c r="AJ1025" s="18" t="s">
        <v>5423</v>
      </c>
      <c r="AK1025" s="18" t="s">
        <v>5423</v>
      </c>
      <c r="AL1025" s="18" t="s">
        <v>5423</v>
      </c>
      <c r="AM1025" s="18" t="s">
        <v>5423</v>
      </c>
      <c r="AN1025" s="18" t="s">
        <v>5423</v>
      </c>
      <c r="AO1025" s="18" t="s">
        <v>5423</v>
      </c>
      <c r="AP1025" s="18" t="s">
        <v>5423</v>
      </c>
      <c r="AQ1025" s="18" t="s">
        <v>5423</v>
      </c>
      <c r="AR1025" s="18" t="s">
        <v>5423</v>
      </c>
      <c r="AS1025" s="18" t="s">
        <v>5423</v>
      </c>
      <c r="AT1025" s="18" t="s">
        <v>5423</v>
      </c>
      <c r="AU1025" s="9" t="s">
        <v>5423</v>
      </c>
      <c r="AV1025" s="14"/>
      <c r="AW1025" s="14" t="s">
        <v>5423</v>
      </c>
      <c r="AX1025" s="14" t="str">
        <f>_xlfn.XLOOKUP(B1025,'[4]cell downs 18042026 17h'!$B:$B,'[4]cell downs 18042026 17h'!$B:$B,"")</f>
        <v/>
      </c>
      <c r="AY1025" s="14" t="str">
        <f>_xlfn.XLOOKUP(B1025,'[5]Cells Huawei 19042026 15h'!$B:$B,'[5]Cells Huawei 19042026 15h'!$B:$B,"")</f>
        <v/>
      </c>
      <c r="AZ1025" s="105" t="str">
        <f>_xlfn.XLOOKUP(B1025,'INCIDENT-04-23-2026'!E:E,'INCIDENT-04-23-2026'!F:F,"")</f>
        <v/>
      </c>
      <c r="BA1025" s="105" t="str">
        <f>_xlfn.XLOOKUP(B1025,'[6]Eneo 17H'!$C:$C,'[6]Eneo 17H'!$I:$I,"")</f>
        <v/>
      </c>
      <c r="BB1025" s="105" t="str">
        <f>_xlfn.XLOOKUP(B1025,[8]ALL!$B:$B,[8]ALL!$M:$M,"")</f>
        <v/>
      </c>
      <c r="BC1025" s="105" t="str">
        <f>_xlfn.XLOOKUP(B1025,'[6]Eneo 17H'!$C:$C,'[6]Eneo 17H'!$I:$I,"")</f>
        <v/>
      </c>
      <c r="BD1025" s="105" t="str">
        <f>_xlfn.XLOOKUP(B1025,'[7]Eneo 12H'!$C:$C,'[7]Eneo 12H'!$I:$I,"")</f>
        <v/>
      </c>
      <c r="BE1025" s="105" t="s">
        <v>5423</v>
      </c>
    </row>
    <row r="1026" spans="1:57" hidden="1" x14ac:dyDescent="0.3">
      <c r="A1026" s="1" t="s">
        <v>3011</v>
      </c>
      <c r="B1026" s="8" t="s">
        <v>3012</v>
      </c>
      <c r="C1026" s="3" t="str">
        <f>_xlfn.XLOOKUP(B1026,'[1]daily break down'!$D:$D,'[1]daily break down'!$E:$E,"")</f>
        <v>Douala</v>
      </c>
      <c r="D1026" s="1" t="s">
        <v>21</v>
      </c>
      <c r="E1026" s="1" t="s">
        <v>30</v>
      </c>
      <c r="F1026" s="3" t="s">
        <v>31</v>
      </c>
      <c r="G1026" s="1" t="s">
        <v>32</v>
      </c>
      <c r="H1026" s="27" t="str">
        <f>_xlfn.XLOOKUP(B1026,[2]CALCULATION!$B:$B,[2]CALCULATION!$H:$H,"")</f>
        <v>ZTE</v>
      </c>
      <c r="I1026" s="23">
        <v>0</v>
      </c>
      <c r="J1026" s="23">
        <v>0</v>
      </c>
      <c r="K1026" s="23">
        <v>0</v>
      </c>
      <c r="L1026" s="23">
        <v>0</v>
      </c>
      <c r="M1026" s="23">
        <v>0</v>
      </c>
      <c r="N1026" s="23">
        <v>0</v>
      </c>
      <c r="O1026" s="23">
        <v>0</v>
      </c>
      <c r="P1026" s="103" t="s">
        <v>6554</v>
      </c>
      <c r="Q1026" s="36" t="s">
        <v>5796</v>
      </c>
      <c r="R1026" s="36"/>
      <c r="S1026" s="35" t="str" cm="1">
        <f t="array" ref="S1026">IFERROR(_xlfn.IFS(
U1026="MPR ISSUE","PDH",
U1026="BSS Hardware Issue","BSS",
U1026="Sites strategiques, MLL, Pylone, etc.","ENVTECH",
U1026="AKTIVCO DEFAUT GE &amp; POWER Cabinet","AKTIVCO",
U1026="AKTIVCO Coupure ENEO &amp; Baisse de tension","AKTIVCO GRID ONLY",
U1026="Coupure ENEO &amp; Baisse de tension","IHS GRID ONLY",
U1026="Defaut GE &amp; POWER Cabinet","IHS",
U1026="Sharing","Partners",
U1026="Sites strategiques &amp; DataCenter","SST &amp; DC",
U1026="Exclu","Exclu",
U1026="SAT","SAT",
U1026="SPARE-ISSUE","SPARE-ISSUE",
U1026="Fiber CAmtel","TRANS_FO_CAMTEL",
U1026="Fiber AOF","Fiber AOF",
U1026="Projet OCM (HUAWEI)","TRAVAUX-HUAWEI",
U1026="Projet OCM (NOKIA)","TRAVAUX-NOKIA",
U1026="ACCESS-ISSUE","ACCESS-ISSUE",
U1026="Projet OCM (ZTE, NOKIA, autres projets)","TRAVAUX OCM",
U1026="No root CAuse","No root cause",
U1026="ODU HS","PDH",
U1026="IP &amp; VLAN","PDH",
U1026="Warehouse HUAWEI","SPARE-ISSUE",
U1026="SPARE-HS","SPARE-ISSUE",
U1026="Power Telco","BSS",U1026="no impacts","no impacts"
),"")</f>
        <v/>
      </c>
      <c r="T1026" s="35" t="str" cm="1">
        <f t="array" ref="T1026">IFERROR(_xlfn.IFS(
U1026="MPR ISSUE","TX ISSUE",
U1026="BSS Hardware Issue","RAN ISSUE",
U1026="Sites strategiques, MLL, Pylone, etc.","ENVTECH",
U1026="AKTIVCO DEFAUT GE &amp; POWER Cabinet","POWER ISSUE",
U1026="AKTIVCO Coupure ENEO &amp; Baisse de tension","POWER ISSUE",
U1026="Coupure ENEO &amp; Baisse de tension","POWER ISSUE",
U1026="Defaut GE &amp; POWER Cabinet","POWER ISSUE",
U1026="Sharing","POWER ISSUE",
U1026="Sites strategiques &amp; DataCenter","POWER ISSUE",
U1026="Exclu","Exclu",
U1026="SAT","TX ISSUE",
U1026="SPARE-ISSUE","SPARE-ISSUE",
U1026="Fiber CAmtel","TX ISSUE",
U1026="Fiber AOF","TX ISSUE",
U1026="Projet OCM (HUAWEI)","TRAVAUX-HUAWEI",
U1026="Projet OCM (NOKIA)","TRAVAUX -NOKIA",
U1026="ACCESS-ISSUE","ACCESS-ISSUE",
U1026="Projet OCM (ZTE, NOKIA, autres projets)","TRAVAUX OCM",
U1026="No root CAuse","No root cause",
U1026="ODU HS","TX ISSUE",
U1026="IP &amp; VLAN","TX ISSUE",
U1026="Warehouse HUAWEI","SPARE-ISSUE",
U1026="SPARE-HS","SPARE-ISSUE",
U1026="Power Telco","RAN ISSUE",U1026="no impacts","no impacts"
),"")</f>
        <v/>
      </c>
      <c r="U1026" s="28"/>
      <c r="V1026" s="35" t="str" cm="1">
        <f t="array" ref="V1026">IFERROR(_xlfn.IFS(
U1026="MPR ISSUE","ACTIVE",
U1026="BSS Hardware Issue","ACTIVE",
U1026="Sites strategiques, MLL, Pylone, etc.","PASSIVE",
U1026="AKTIVCO DEFAUT GE &amp; POWER Cabinet","PASSIVE",
U1026="AKTIVCO Coupure ENEO &amp; Baisse de tension","PASSIVE",
U1026="Coupure ENEO &amp; Baisse de tension","PASSIVE",
U1026="Defaut GE &amp; POWER Cabinet","PASSIVE",
U1026="Sharing","PASSIVE",
U1026="Sites strategiques &amp; DataCenter","PASSIVE",
U1026="Exclu","Exclu",
U1026="SAT","ACTIVE",
U1026="SPARE-ISSUE","SPARE-ISSUE",
U1026="Fiber CAmtel","ACTIVE",
U1026="Fiber AOF","ACTIVE",
U1026="Projet OCM (HUAWEI)","PLANNED WORKS",
U1026="Projet OCM (NOKIA)","PLANNED WORKS",
U1026="ACCESS-ISSUE","ACCESS-ISSUE",
U1026="Projet OCM (ZTE, NOKIA, autres projets)","PLANNED WORKS",
U1026="No root CAuse","No root cause",
U1026="ODU HS","ACTIVE",
U1026="IP &amp; VLAN","ACTIVE",
U1026="Warehouse HUAWEI","SPARE-ISSUE",
U1026="SPARE-HS","SPARE-ISSUE",
U1026="Power Telco","ACTIVE",U1026="no impacts","no impacts"
),"")</f>
        <v/>
      </c>
      <c r="W1026" s="102"/>
      <c r="X1026" s="102"/>
      <c r="Y1026" s="102"/>
      <c r="Z1026" s="102"/>
      <c r="AA1026" s="102"/>
      <c r="AB1026" s="104" t="s">
        <v>5423</v>
      </c>
      <c r="AC1026" s="9"/>
      <c r="AD1026" s="9"/>
      <c r="AE1026" s="7" t="s">
        <v>5423</v>
      </c>
      <c r="AF1026" s="6"/>
      <c r="AG1026" s="7"/>
      <c r="AH1026" s="3" t="s">
        <v>5423</v>
      </c>
      <c r="AI1026" s="18" t="s">
        <v>5423</v>
      </c>
      <c r="AJ1026" s="18" t="s">
        <v>5423</v>
      </c>
      <c r="AK1026" s="18" t="s">
        <v>5423</v>
      </c>
      <c r="AL1026" s="18" t="s">
        <v>5423</v>
      </c>
      <c r="AM1026" s="18" t="s">
        <v>5423</v>
      </c>
      <c r="AN1026" s="18" t="s">
        <v>5423</v>
      </c>
      <c r="AO1026" s="18" t="s">
        <v>5423</v>
      </c>
      <c r="AP1026" s="18" t="s">
        <v>5423</v>
      </c>
      <c r="AQ1026" s="18" t="s">
        <v>5423</v>
      </c>
      <c r="AR1026" s="18" t="s">
        <v>5423</v>
      </c>
      <c r="AS1026" s="18" t="s">
        <v>5423</v>
      </c>
      <c r="AT1026" s="18" t="s">
        <v>5423</v>
      </c>
      <c r="AU1026" s="9" t="s">
        <v>5423</v>
      </c>
      <c r="AV1026" s="14"/>
      <c r="AW1026" s="14" t="s">
        <v>5423</v>
      </c>
      <c r="AX1026" s="14" t="str">
        <f>_xlfn.XLOOKUP(B1026,'[4]cell downs 18042026 17h'!$B:$B,'[4]cell downs 18042026 17h'!$B:$B,"")</f>
        <v/>
      </c>
      <c r="AY1026" s="14" t="str">
        <f>_xlfn.XLOOKUP(B1026,'[5]Cells Huawei 19042026 15h'!$B:$B,'[5]Cells Huawei 19042026 15h'!$B:$B,"")</f>
        <v/>
      </c>
      <c r="AZ1026" s="105" t="str">
        <f>_xlfn.XLOOKUP(B1026,'INCIDENT-04-23-2026'!E:E,'INCIDENT-04-23-2026'!F:F,"")</f>
        <v/>
      </c>
      <c r="BA1026" s="105" t="str">
        <f>_xlfn.XLOOKUP(B1026,'[6]Eneo 17H'!$C:$C,'[6]Eneo 17H'!$I:$I,"")</f>
        <v/>
      </c>
      <c r="BB1026" s="105" t="str">
        <f>_xlfn.XLOOKUP(B1026,[8]ALL!$B:$B,[8]ALL!$M:$M,"")</f>
        <v/>
      </c>
      <c r="BC1026" s="105" t="str">
        <f>_xlfn.XLOOKUP(B1026,'[6]Eneo 17H'!$C:$C,'[6]Eneo 17H'!$I:$I,"")</f>
        <v/>
      </c>
      <c r="BD1026" s="105" t="str">
        <f>_xlfn.XLOOKUP(B1026,'[7]Eneo 12H'!$C:$C,'[7]Eneo 12H'!$I:$I,"")</f>
        <v/>
      </c>
      <c r="BE1026" s="105" t="s">
        <v>5423</v>
      </c>
    </row>
    <row r="1027" spans="1:57" hidden="1" x14ac:dyDescent="0.3">
      <c r="A1027" s="1" t="s">
        <v>3133</v>
      </c>
      <c r="B1027" s="8" t="s">
        <v>3134</v>
      </c>
      <c r="C1027" s="3" t="str">
        <f>_xlfn.XLOOKUP(B1027,'[1]daily break down'!$D:$D,'[1]daily break down'!$E:$E,"")</f>
        <v>Bafoussam</v>
      </c>
      <c r="D1027" s="1" t="s">
        <v>21</v>
      </c>
      <c r="E1027" s="1" t="s">
        <v>30</v>
      </c>
      <c r="F1027" s="3" t="s">
        <v>102</v>
      </c>
      <c r="G1027" s="1" t="s">
        <v>299</v>
      </c>
      <c r="H1027" s="25" t="str">
        <f>_xlfn.XLOOKUP(B1027,[2]CALCULATION!$B:$B,[2]CALCULATION!$H:$H,"")</f>
        <v>Huawei</v>
      </c>
      <c r="I1027" s="23">
        <v>0</v>
      </c>
      <c r="J1027" s="23">
        <v>0</v>
      </c>
      <c r="K1027" s="23">
        <v>0</v>
      </c>
      <c r="L1027" s="23">
        <v>0</v>
      </c>
      <c r="M1027" s="23">
        <v>0</v>
      </c>
      <c r="N1027" s="23">
        <v>0</v>
      </c>
      <c r="O1027" s="23">
        <v>0</v>
      </c>
      <c r="P1027" s="103" t="s">
        <v>6554</v>
      </c>
      <c r="Q1027" s="36" t="s">
        <v>5796</v>
      </c>
      <c r="R1027" s="36"/>
      <c r="S1027" s="35" t="str" cm="1">
        <f t="array" ref="S1027">IFERROR(_xlfn.IFS(
U1027="MPR ISSUE","PDH",
U1027="BSS Hardware Issue","BSS",
U1027="Sites strategiques, MLL, Pylone, etc.","ENVTECH",
U1027="AKTIVCO DEFAUT GE &amp; POWER Cabinet","AKTIVCO",
U1027="AKTIVCO Coupure ENEO &amp; Baisse de tension","AKTIVCO GRID ONLY",
U1027="Coupure ENEO &amp; Baisse de tension","IHS GRID ONLY",
U1027="Defaut GE &amp; POWER Cabinet","IHS",
U1027="Sharing","Partners",
U1027="Sites strategiques &amp; DataCenter","SST &amp; DC",
U1027="Exclu","Exclu",
U1027="SAT","SAT",
U1027="SPARE-ISSUE","SPARE-ISSUE",
U1027="Fiber CAmtel","TRANS_FO_CAMTEL",
U1027="Fiber AOF","Fiber AOF",
U1027="Projet OCM (HUAWEI)","TRAVAUX-HUAWEI",
U1027="Projet OCM (NOKIA)","TRAVAUX-NOKIA",
U1027="ACCESS-ISSUE","ACCESS-ISSUE",
U1027="Projet OCM (ZTE, NOKIA, autres projets)","TRAVAUX OCM",
U1027="No root CAuse","No root cause",
U1027="ODU HS","PDH",
U1027="IP &amp; VLAN","PDH",
U1027="Warehouse HUAWEI","SPARE-ISSUE",
U1027="SPARE-HS","SPARE-ISSUE",
U1027="Power Telco","BSS",U1027="no impacts","no impacts"
),"")</f>
        <v/>
      </c>
      <c r="T1027" s="35" t="str" cm="1">
        <f t="array" ref="T1027">IFERROR(_xlfn.IFS(
U1027="MPR ISSUE","TX ISSUE",
U1027="BSS Hardware Issue","RAN ISSUE",
U1027="Sites strategiques, MLL, Pylone, etc.","ENVTECH",
U1027="AKTIVCO DEFAUT GE &amp; POWER Cabinet","POWER ISSUE",
U1027="AKTIVCO Coupure ENEO &amp; Baisse de tension","POWER ISSUE",
U1027="Coupure ENEO &amp; Baisse de tension","POWER ISSUE",
U1027="Defaut GE &amp; POWER Cabinet","POWER ISSUE",
U1027="Sharing","POWER ISSUE",
U1027="Sites strategiques &amp; DataCenter","POWER ISSUE",
U1027="Exclu","Exclu",
U1027="SAT","TX ISSUE",
U1027="SPARE-ISSUE","SPARE-ISSUE",
U1027="Fiber CAmtel","TX ISSUE",
U1027="Fiber AOF","TX ISSUE",
U1027="Projet OCM (HUAWEI)","TRAVAUX-HUAWEI",
U1027="Projet OCM (NOKIA)","TRAVAUX -NOKIA",
U1027="ACCESS-ISSUE","ACCESS-ISSUE",
U1027="Projet OCM (ZTE, NOKIA, autres projets)","TRAVAUX OCM",
U1027="No root CAuse","No root cause",
U1027="ODU HS","TX ISSUE",
U1027="IP &amp; VLAN","TX ISSUE",
U1027="Warehouse HUAWEI","SPARE-ISSUE",
U1027="SPARE-HS","SPARE-ISSUE",
U1027="Power Telco","RAN ISSUE",U1027="no impacts","no impacts"
),"")</f>
        <v/>
      </c>
      <c r="U1027" s="28"/>
      <c r="V1027" s="35" t="str" cm="1">
        <f t="array" ref="V1027">IFERROR(_xlfn.IFS(
U1027="MPR ISSUE","ACTIVE",
U1027="BSS Hardware Issue","ACTIVE",
U1027="Sites strategiques, MLL, Pylone, etc.","PASSIVE",
U1027="AKTIVCO DEFAUT GE &amp; POWER Cabinet","PASSIVE",
U1027="AKTIVCO Coupure ENEO &amp; Baisse de tension","PASSIVE",
U1027="Coupure ENEO &amp; Baisse de tension","PASSIVE",
U1027="Defaut GE &amp; POWER Cabinet","PASSIVE",
U1027="Sharing","PASSIVE",
U1027="Sites strategiques &amp; DataCenter","PASSIVE",
U1027="Exclu","Exclu",
U1027="SAT","ACTIVE",
U1027="SPARE-ISSUE","SPARE-ISSUE",
U1027="Fiber CAmtel","ACTIVE",
U1027="Fiber AOF","ACTIVE",
U1027="Projet OCM (HUAWEI)","PLANNED WORKS",
U1027="Projet OCM (NOKIA)","PLANNED WORKS",
U1027="ACCESS-ISSUE","ACCESS-ISSUE",
U1027="Projet OCM (ZTE, NOKIA, autres projets)","PLANNED WORKS",
U1027="No root CAuse","No root cause",
U1027="ODU HS","ACTIVE",
U1027="IP &amp; VLAN","ACTIVE",
U1027="Warehouse HUAWEI","SPARE-ISSUE",
U1027="SPARE-HS","SPARE-ISSUE",
U1027="Power Telco","ACTIVE",U1027="no impacts","no impacts"
),"")</f>
        <v/>
      </c>
      <c r="W1027" s="102"/>
      <c r="X1027" s="102"/>
      <c r="Y1027" s="102"/>
      <c r="Z1027" s="102"/>
      <c r="AA1027" s="102"/>
      <c r="AB1027" s="104" t="s">
        <v>5423</v>
      </c>
      <c r="AC1027" s="9"/>
      <c r="AD1027" s="9"/>
      <c r="AE1027" s="7" t="s">
        <v>5423</v>
      </c>
      <c r="AF1027" s="6"/>
      <c r="AG1027" s="7"/>
      <c r="AH1027" s="3" t="s">
        <v>5423</v>
      </c>
      <c r="AI1027" s="18" t="s">
        <v>5423</v>
      </c>
      <c r="AJ1027" s="18" t="s">
        <v>5423</v>
      </c>
      <c r="AK1027" s="18" t="s">
        <v>5423</v>
      </c>
      <c r="AL1027" s="18" t="s">
        <v>5423</v>
      </c>
      <c r="AM1027" s="18" t="s">
        <v>5423</v>
      </c>
      <c r="AN1027" s="18" t="s">
        <v>5423</v>
      </c>
      <c r="AO1027" s="18" t="s">
        <v>5423</v>
      </c>
      <c r="AP1027" s="18" t="s">
        <v>5423</v>
      </c>
      <c r="AQ1027" s="18" t="s">
        <v>5423</v>
      </c>
      <c r="AR1027" s="18" t="s">
        <v>5423</v>
      </c>
      <c r="AS1027" s="18" t="s">
        <v>5423</v>
      </c>
      <c r="AT1027" s="18" t="s">
        <v>5423</v>
      </c>
      <c r="AU1027" s="9" t="s">
        <v>5423</v>
      </c>
      <c r="AV1027" s="14"/>
      <c r="AW1027" s="14" t="s">
        <v>5423</v>
      </c>
      <c r="AX1027" s="14" t="str">
        <f>_xlfn.XLOOKUP(B1027,'[4]cell downs 18042026 17h'!$B:$B,'[4]cell downs 18042026 17h'!$B:$B,"")</f>
        <v/>
      </c>
      <c r="AY1027" s="14" t="str">
        <f>_xlfn.XLOOKUP(B1027,'[5]Cells Huawei 19042026 15h'!$B:$B,'[5]Cells Huawei 19042026 15h'!$B:$B,"")</f>
        <v/>
      </c>
      <c r="AZ1027" s="105" t="str">
        <f>_xlfn.XLOOKUP(B1027,'INCIDENT-04-23-2026'!E:E,'INCIDENT-04-23-2026'!F:F,"")</f>
        <v/>
      </c>
      <c r="BA1027" s="105" t="str">
        <f>_xlfn.XLOOKUP(B1027,'[6]Eneo 17H'!$C:$C,'[6]Eneo 17H'!$I:$I,"")</f>
        <v/>
      </c>
      <c r="BB1027" s="105" t="str">
        <f>_xlfn.XLOOKUP(B1027,[8]ALL!$B:$B,[8]ALL!$M:$M,"")</f>
        <v/>
      </c>
      <c r="BC1027" s="105" t="str">
        <f>_xlfn.XLOOKUP(B1027,'[6]Eneo 17H'!$C:$C,'[6]Eneo 17H'!$I:$I,"")</f>
        <v/>
      </c>
      <c r="BD1027" s="105" t="str">
        <f>_xlfn.XLOOKUP(B1027,'[7]Eneo 12H'!$C:$C,'[7]Eneo 12H'!$I:$I,"")</f>
        <v/>
      </c>
      <c r="BE1027" s="105" t="s">
        <v>5423</v>
      </c>
    </row>
    <row r="1028" spans="1:57" hidden="1" x14ac:dyDescent="0.3">
      <c r="A1028" s="1" t="s">
        <v>2504</v>
      </c>
      <c r="B1028" s="8" t="s">
        <v>2505</v>
      </c>
      <c r="C1028" s="3" t="str">
        <f>_xlfn.XLOOKUP(B1028,'[1]daily break down'!$D:$D,'[1]daily break down'!$E:$E,"")</f>
        <v>Bafoussam</v>
      </c>
      <c r="D1028" s="1" t="s">
        <v>11</v>
      </c>
      <c r="E1028" s="1" t="s">
        <v>12</v>
      </c>
      <c r="F1028" s="3" t="s">
        <v>102</v>
      </c>
      <c r="G1028" s="1" t="s">
        <v>299</v>
      </c>
      <c r="H1028" s="25" t="str">
        <f>_xlfn.XLOOKUP(B1028,[2]CALCULATION!$B:$B,[2]CALCULATION!$H:$H,"")</f>
        <v>Huawei</v>
      </c>
      <c r="I1028" s="23">
        <v>0</v>
      </c>
      <c r="J1028" s="23">
        <v>0</v>
      </c>
      <c r="K1028" s="23">
        <v>0</v>
      </c>
      <c r="L1028" s="23">
        <v>0</v>
      </c>
      <c r="M1028" s="23">
        <v>0</v>
      </c>
      <c r="N1028" s="23">
        <v>0</v>
      </c>
      <c r="O1028" s="23">
        <v>0</v>
      </c>
      <c r="P1028" s="103" t="s">
        <v>6554</v>
      </c>
      <c r="Q1028" s="36" t="s">
        <v>5796</v>
      </c>
      <c r="R1028" s="36"/>
      <c r="S1028" s="35" t="str" cm="1">
        <f t="array" ref="S1028">IFERROR(_xlfn.IFS(
U1028="MPR ISSUE","PDH",
U1028="BSS Hardware Issue","BSS",
U1028="Sites strategiques, MLL, Pylone, etc.","ENVTECH",
U1028="AKTIVCO DEFAUT GE &amp; POWER Cabinet","AKTIVCO",
U1028="AKTIVCO Coupure ENEO &amp; Baisse de tension","AKTIVCO GRID ONLY",
U1028="Coupure ENEO &amp; Baisse de tension","IHS GRID ONLY",
U1028="Defaut GE &amp; POWER Cabinet","IHS",
U1028="Sharing","Partners",
U1028="Sites strategiques &amp; DataCenter","SST &amp; DC",
U1028="Exclu","Exclu",
U1028="SAT","SAT",
U1028="SPARE-ISSUE","SPARE-ISSUE",
U1028="Fiber CAmtel","TRANS_FO_CAMTEL",
U1028="Fiber AOF","Fiber AOF",
U1028="Projet OCM (HUAWEI)","TRAVAUX-HUAWEI",
U1028="Projet OCM (NOKIA)","TRAVAUX-NOKIA",
U1028="ACCESS-ISSUE","ACCESS-ISSUE",
U1028="Projet OCM (ZTE, NOKIA, autres projets)","TRAVAUX OCM",
U1028="No root CAuse","No root cause",
U1028="ODU HS","PDH",
U1028="IP &amp; VLAN","PDH",
U1028="Warehouse HUAWEI","SPARE-ISSUE",
U1028="SPARE-HS","SPARE-ISSUE",
U1028="Power Telco","BSS",U1028="no impacts","no impacts"
),"")</f>
        <v/>
      </c>
      <c r="T1028" s="35" t="str" cm="1">
        <f t="array" ref="T1028">IFERROR(_xlfn.IFS(
U1028="MPR ISSUE","TX ISSUE",
U1028="BSS Hardware Issue","RAN ISSUE",
U1028="Sites strategiques, MLL, Pylone, etc.","ENVTECH",
U1028="AKTIVCO DEFAUT GE &amp; POWER Cabinet","POWER ISSUE",
U1028="AKTIVCO Coupure ENEO &amp; Baisse de tension","POWER ISSUE",
U1028="Coupure ENEO &amp; Baisse de tension","POWER ISSUE",
U1028="Defaut GE &amp; POWER Cabinet","POWER ISSUE",
U1028="Sharing","POWER ISSUE",
U1028="Sites strategiques &amp; DataCenter","POWER ISSUE",
U1028="Exclu","Exclu",
U1028="SAT","TX ISSUE",
U1028="SPARE-ISSUE","SPARE-ISSUE",
U1028="Fiber CAmtel","TX ISSUE",
U1028="Fiber AOF","TX ISSUE",
U1028="Projet OCM (HUAWEI)","TRAVAUX-HUAWEI",
U1028="Projet OCM (NOKIA)","TRAVAUX -NOKIA",
U1028="ACCESS-ISSUE","ACCESS-ISSUE",
U1028="Projet OCM (ZTE, NOKIA, autres projets)","TRAVAUX OCM",
U1028="No root CAuse","No root cause",
U1028="ODU HS","TX ISSUE",
U1028="IP &amp; VLAN","TX ISSUE",
U1028="Warehouse HUAWEI","SPARE-ISSUE",
U1028="SPARE-HS","SPARE-ISSUE",
U1028="Power Telco","RAN ISSUE",U1028="no impacts","no impacts"
),"")</f>
        <v/>
      </c>
      <c r="U1028" s="28"/>
      <c r="V1028" s="35" t="str" cm="1">
        <f t="array" ref="V1028">IFERROR(_xlfn.IFS(
U1028="MPR ISSUE","ACTIVE",
U1028="BSS Hardware Issue","ACTIVE",
U1028="Sites strategiques, MLL, Pylone, etc.","PASSIVE",
U1028="AKTIVCO DEFAUT GE &amp; POWER Cabinet","PASSIVE",
U1028="AKTIVCO Coupure ENEO &amp; Baisse de tension","PASSIVE",
U1028="Coupure ENEO &amp; Baisse de tension","PASSIVE",
U1028="Defaut GE &amp; POWER Cabinet","PASSIVE",
U1028="Sharing","PASSIVE",
U1028="Sites strategiques &amp; DataCenter","PASSIVE",
U1028="Exclu","Exclu",
U1028="SAT","ACTIVE",
U1028="SPARE-ISSUE","SPARE-ISSUE",
U1028="Fiber CAmtel","ACTIVE",
U1028="Fiber AOF","ACTIVE",
U1028="Projet OCM (HUAWEI)","PLANNED WORKS",
U1028="Projet OCM (NOKIA)","PLANNED WORKS",
U1028="ACCESS-ISSUE","ACCESS-ISSUE",
U1028="Projet OCM (ZTE, NOKIA, autres projets)","PLANNED WORKS",
U1028="No root CAuse","No root cause",
U1028="ODU HS","ACTIVE",
U1028="IP &amp; VLAN","ACTIVE",
U1028="Warehouse HUAWEI","SPARE-ISSUE",
U1028="SPARE-HS","SPARE-ISSUE",
U1028="Power Telco","ACTIVE",U1028="no impacts","no impacts"
),"")</f>
        <v/>
      </c>
      <c r="W1028" s="102"/>
      <c r="X1028" s="102"/>
      <c r="Y1028" s="102"/>
      <c r="Z1028" s="102"/>
      <c r="AA1028" s="102"/>
      <c r="AB1028" s="104" t="s">
        <v>5423</v>
      </c>
      <c r="AC1028" s="9"/>
      <c r="AD1028" s="9"/>
      <c r="AE1028" s="7" t="s">
        <v>5423</v>
      </c>
      <c r="AF1028" s="6"/>
      <c r="AG1028" s="7"/>
      <c r="AH1028" s="3" t="s">
        <v>5423</v>
      </c>
      <c r="AI1028" s="18" t="s">
        <v>5423</v>
      </c>
      <c r="AJ1028" s="18" t="s">
        <v>5423</v>
      </c>
      <c r="AK1028" s="18" t="s">
        <v>5423</v>
      </c>
      <c r="AL1028" s="18" t="s">
        <v>5423</v>
      </c>
      <c r="AM1028" s="18" t="s">
        <v>5423</v>
      </c>
      <c r="AN1028" s="18" t="s">
        <v>5423</v>
      </c>
      <c r="AO1028" s="18" t="s">
        <v>5423</v>
      </c>
      <c r="AP1028" s="18" t="s">
        <v>5423</v>
      </c>
      <c r="AQ1028" s="18" t="s">
        <v>5423</v>
      </c>
      <c r="AR1028" s="18" t="s">
        <v>5423</v>
      </c>
      <c r="AS1028" s="18" t="s">
        <v>5423</v>
      </c>
      <c r="AT1028" s="18" t="s">
        <v>5423</v>
      </c>
      <c r="AU1028" s="9" t="s">
        <v>5423</v>
      </c>
      <c r="AV1028" s="14"/>
      <c r="AW1028" s="14" t="s">
        <v>5423</v>
      </c>
      <c r="AX1028" s="14" t="str">
        <f>_xlfn.XLOOKUP(B1028,'[4]cell downs 18042026 17h'!$B:$B,'[4]cell downs 18042026 17h'!$B:$B,"")</f>
        <v/>
      </c>
      <c r="AY1028" s="14" t="str">
        <f>_xlfn.XLOOKUP(B1028,'[5]Cells Huawei 19042026 15h'!$B:$B,'[5]Cells Huawei 19042026 15h'!$B:$B,"")</f>
        <v/>
      </c>
      <c r="AZ1028" s="105" t="str">
        <f>_xlfn.XLOOKUP(B1028,'INCIDENT-04-23-2026'!E:E,'INCIDENT-04-23-2026'!F:F,"")</f>
        <v/>
      </c>
      <c r="BA1028" s="105" t="str">
        <f>_xlfn.XLOOKUP(B1028,'[6]Eneo 17H'!$C:$C,'[6]Eneo 17H'!$I:$I,"")</f>
        <v/>
      </c>
      <c r="BB1028" s="105" t="str">
        <f>_xlfn.XLOOKUP(B1028,[8]ALL!$B:$B,[8]ALL!$M:$M,"")</f>
        <v/>
      </c>
      <c r="BC1028" s="105" t="str">
        <f>_xlfn.XLOOKUP(B1028,'[6]Eneo 17H'!$C:$C,'[6]Eneo 17H'!$I:$I,"")</f>
        <v/>
      </c>
      <c r="BD1028" s="105" t="str">
        <f>_xlfn.XLOOKUP(B1028,'[7]Eneo 12H'!$C:$C,'[7]Eneo 12H'!$I:$I,"")</f>
        <v/>
      </c>
      <c r="BE1028" s="105" t="s">
        <v>5423</v>
      </c>
    </row>
    <row r="1029" spans="1:57" hidden="1" x14ac:dyDescent="0.3">
      <c r="A1029" s="1" t="s">
        <v>2001</v>
      </c>
      <c r="B1029" s="8" t="s">
        <v>2002</v>
      </c>
      <c r="C1029" s="3" t="str">
        <f>_xlfn.XLOOKUP(B1029,'[1]daily break down'!$D:$D,'[1]daily break down'!$E:$E,"")</f>
        <v>SUD-OUEST</v>
      </c>
      <c r="D1029" s="1" t="s">
        <v>21</v>
      </c>
      <c r="E1029" s="1" t="s">
        <v>22</v>
      </c>
      <c r="F1029" s="3" t="s">
        <v>13</v>
      </c>
      <c r="G1029" s="1" t="s">
        <v>14</v>
      </c>
      <c r="H1029" s="25" t="str">
        <f>_xlfn.XLOOKUP(B1029,[2]CALCULATION!$B:$B,[2]CALCULATION!$H:$H,"")</f>
        <v>Huawei</v>
      </c>
      <c r="I1029" s="23">
        <v>0</v>
      </c>
      <c r="J1029" s="23">
        <v>8.9175391586979543E-5</v>
      </c>
      <c r="K1029" s="23">
        <v>0</v>
      </c>
      <c r="L1029" s="23">
        <v>0</v>
      </c>
      <c r="M1029" s="23">
        <v>0</v>
      </c>
      <c r="N1029" s="23">
        <v>0</v>
      </c>
      <c r="O1029" s="23">
        <v>0</v>
      </c>
      <c r="P1029" s="103" t="s">
        <v>6554</v>
      </c>
      <c r="Q1029" s="36" t="s">
        <v>5796</v>
      </c>
      <c r="R1029" s="36"/>
      <c r="S1029" s="35" t="str" cm="1">
        <f t="array" ref="S1029">IFERROR(_xlfn.IFS(
U1029="MPR ISSUE","PDH",
U1029="BSS Hardware Issue","BSS",
U1029="Sites strategiques, MLL, Pylone, etc.","ENVTECH",
U1029="AKTIVCO DEFAUT GE &amp; POWER Cabinet","AKTIVCO",
U1029="AKTIVCO Coupure ENEO &amp; Baisse de tension","AKTIVCO GRID ONLY",
U1029="Coupure ENEO &amp; Baisse de tension","IHS GRID ONLY",
U1029="Defaut GE &amp; POWER Cabinet","IHS",
U1029="Sharing","Partners",
U1029="Sites strategiques &amp; DataCenter","SST &amp; DC",
U1029="Exclu","Exclu",
U1029="SAT","SAT",
U1029="SPARE-ISSUE","SPARE-ISSUE",
U1029="Fiber CAmtel","TRANS_FO_CAMTEL",
U1029="Fiber AOF","Fiber AOF",
U1029="Projet OCM (HUAWEI)","TRAVAUX-HUAWEI",
U1029="Projet OCM (NOKIA)","TRAVAUX-NOKIA",
U1029="ACCESS-ISSUE","ACCESS-ISSUE",
U1029="Projet OCM (ZTE, NOKIA, autres projets)","TRAVAUX OCM",
U1029="No root CAuse","No root cause",
U1029="ODU HS","PDH",
U1029="IP &amp; VLAN","PDH",
U1029="Warehouse HUAWEI","SPARE-ISSUE",
U1029="SPARE-HS","SPARE-ISSUE",
U1029="Power Telco","BSS",U1029="no impacts","no impacts"
),"")</f>
        <v/>
      </c>
      <c r="T1029" s="35" t="str" cm="1">
        <f t="array" ref="T1029">IFERROR(_xlfn.IFS(
U1029="MPR ISSUE","TX ISSUE",
U1029="BSS Hardware Issue","RAN ISSUE",
U1029="Sites strategiques, MLL, Pylone, etc.","ENVTECH",
U1029="AKTIVCO DEFAUT GE &amp; POWER Cabinet","POWER ISSUE",
U1029="AKTIVCO Coupure ENEO &amp; Baisse de tension","POWER ISSUE",
U1029="Coupure ENEO &amp; Baisse de tension","POWER ISSUE",
U1029="Defaut GE &amp; POWER Cabinet","POWER ISSUE",
U1029="Sharing","POWER ISSUE",
U1029="Sites strategiques &amp; DataCenter","POWER ISSUE",
U1029="Exclu","Exclu",
U1029="SAT","TX ISSUE",
U1029="SPARE-ISSUE","SPARE-ISSUE",
U1029="Fiber CAmtel","TX ISSUE",
U1029="Fiber AOF","TX ISSUE",
U1029="Projet OCM (HUAWEI)","TRAVAUX-HUAWEI",
U1029="Projet OCM (NOKIA)","TRAVAUX -NOKIA",
U1029="ACCESS-ISSUE","ACCESS-ISSUE",
U1029="Projet OCM (ZTE, NOKIA, autres projets)","TRAVAUX OCM",
U1029="No root CAuse","No root cause",
U1029="ODU HS","TX ISSUE",
U1029="IP &amp; VLAN","TX ISSUE",
U1029="Warehouse HUAWEI","SPARE-ISSUE",
U1029="SPARE-HS","SPARE-ISSUE",
U1029="Power Telco","RAN ISSUE",U1029="no impacts","no impacts"
),"")</f>
        <v/>
      </c>
      <c r="U1029" s="28"/>
      <c r="V1029" s="35" t="str" cm="1">
        <f t="array" ref="V1029">IFERROR(_xlfn.IFS(
U1029="MPR ISSUE","ACTIVE",
U1029="BSS Hardware Issue","ACTIVE",
U1029="Sites strategiques, MLL, Pylone, etc.","PASSIVE",
U1029="AKTIVCO DEFAUT GE &amp; POWER Cabinet","PASSIVE",
U1029="AKTIVCO Coupure ENEO &amp; Baisse de tension","PASSIVE",
U1029="Coupure ENEO &amp; Baisse de tension","PASSIVE",
U1029="Defaut GE &amp; POWER Cabinet","PASSIVE",
U1029="Sharing","PASSIVE",
U1029="Sites strategiques &amp; DataCenter","PASSIVE",
U1029="Exclu","Exclu",
U1029="SAT","ACTIVE",
U1029="SPARE-ISSUE","SPARE-ISSUE",
U1029="Fiber CAmtel","ACTIVE",
U1029="Fiber AOF","ACTIVE",
U1029="Projet OCM (HUAWEI)","PLANNED WORKS",
U1029="Projet OCM (NOKIA)","PLANNED WORKS",
U1029="ACCESS-ISSUE","ACCESS-ISSUE",
U1029="Projet OCM (ZTE, NOKIA, autres projets)","PLANNED WORKS",
U1029="No root CAuse","No root cause",
U1029="ODU HS","ACTIVE",
U1029="IP &amp; VLAN","ACTIVE",
U1029="Warehouse HUAWEI","SPARE-ISSUE",
U1029="SPARE-HS","SPARE-ISSUE",
U1029="Power Telco","ACTIVE",U1029="no impacts","no impacts"
),"")</f>
        <v/>
      </c>
      <c r="W1029" s="102"/>
      <c r="X1029" s="102"/>
      <c r="Y1029" s="102"/>
      <c r="Z1029" s="102"/>
      <c r="AA1029" s="102"/>
      <c r="AB1029" s="104" t="s">
        <v>5423</v>
      </c>
      <c r="AC1029" s="9"/>
      <c r="AD1029" s="9"/>
      <c r="AE1029" s="7" t="s">
        <v>5423</v>
      </c>
      <c r="AF1029" s="6"/>
      <c r="AG1029" s="7"/>
      <c r="AH1029" s="3" t="s">
        <v>5423</v>
      </c>
      <c r="AI1029" s="18" t="s">
        <v>5423</v>
      </c>
      <c r="AJ1029" s="18" t="s">
        <v>5423</v>
      </c>
      <c r="AK1029" s="18" t="s">
        <v>5423</v>
      </c>
      <c r="AL1029" s="18" t="s">
        <v>5423</v>
      </c>
      <c r="AM1029" s="18" t="s">
        <v>5423</v>
      </c>
      <c r="AN1029" s="18" t="s">
        <v>5423</v>
      </c>
      <c r="AO1029" s="18" t="s">
        <v>5423</v>
      </c>
      <c r="AP1029" s="18" t="s">
        <v>5423</v>
      </c>
      <c r="AQ1029" s="18" t="s">
        <v>5423</v>
      </c>
      <c r="AR1029" s="18" t="s">
        <v>5423</v>
      </c>
      <c r="AS1029" s="18" t="s">
        <v>5423</v>
      </c>
      <c r="AT1029" s="18" t="s">
        <v>5423</v>
      </c>
      <c r="AU1029" s="9" t="s">
        <v>5423</v>
      </c>
      <c r="AV1029" s="14"/>
      <c r="AW1029" s="14" t="s">
        <v>5423</v>
      </c>
      <c r="AX1029" s="14" t="str">
        <f>_xlfn.XLOOKUP(B1029,'[4]cell downs 18042026 17h'!$B:$B,'[4]cell downs 18042026 17h'!$B:$B,"")</f>
        <v/>
      </c>
      <c r="AY1029" s="14" t="str">
        <f>_xlfn.XLOOKUP(B1029,'[5]Cells Huawei 19042026 15h'!$B:$B,'[5]Cells Huawei 19042026 15h'!$B:$B,"")</f>
        <v/>
      </c>
      <c r="AZ1029" s="105" t="str">
        <f>_xlfn.XLOOKUP(B1029,'INCIDENT-04-23-2026'!E:E,'INCIDENT-04-23-2026'!F:F,"")</f>
        <v/>
      </c>
      <c r="BA1029" s="105" t="str">
        <f>_xlfn.XLOOKUP(B1029,'[6]Eneo 17H'!$C:$C,'[6]Eneo 17H'!$I:$I,"")</f>
        <v/>
      </c>
      <c r="BB1029" s="105" t="str">
        <f>_xlfn.XLOOKUP(B1029,[8]ALL!$B:$B,[8]ALL!$M:$M,"")</f>
        <v/>
      </c>
      <c r="BC1029" s="105" t="str">
        <f>_xlfn.XLOOKUP(B1029,'[6]Eneo 17H'!$C:$C,'[6]Eneo 17H'!$I:$I,"")</f>
        <v/>
      </c>
      <c r="BD1029" s="105" t="str">
        <f>_xlfn.XLOOKUP(B1029,'[7]Eneo 12H'!$C:$C,'[7]Eneo 12H'!$I:$I,"")</f>
        <v/>
      </c>
      <c r="BE1029" s="105" t="s">
        <v>5423</v>
      </c>
    </row>
    <row r="1030" spans="1:57" hidden="1" x14ac:dyDescent="0.3">
      <c r="A1030" s="1" t="s">
        <v>4565</v>
      </c>
      <c r="B1030" s="8" t="s">
        <v>4566</v>
      </c>
      <c r="C1030" s="3" t="str">
        <f>_xlfn.XLOOKUP(B1030,'[1]daily break down'!$D:$D,'[1]daily break down'!$E:$E,"")</f>
        <v>Yaounde</v>
      </c>
      <c r="D1030" s="1" t="s">
        <v>11</v>
      </c>
      <c r="E1030" s="1" t="s">
        <v>12</v>
      </c>
      <c r="F1030" s="3" t="s">
        <v>37</v>
      </c>
      <c r="G1030" s="1" t="s">
        <v>38</v>
      </c>
      <c r="H1030" s="27" t="str">
        <f>_xlfn.XLOOKUP(B1030,[2]CALCULATION!$B:$B,[2]CALCULATION!$H:$H,"")</f>
        <v>ZTE</v>
      </c>
      <c r="I1030" s="23">
        <v>1.1739940302425873</v>
      </c>
      <c r="J1030" s="23">
        <v>0.36048260295120621</v>
      </c>
      <c r="K1030" s="23">
        <v>0</v>
      </c>
      <c r="L1030" s="23">
        <v>0</v>
      </c>
      <c r="M1030" s="23">
        <v>0</v>
      </c>
      <c r="N1030" s="23">
        <v>0</v>
      </c>
      <c r="O1030" s="23">
        <v>3.1264892290395065E-2</v>
      </c>
      <c r="P1030" s="103" t="s">
        <v>6554</v>
      </c>
      <c r="Q1030" s="36" t="s">
        <v>5796</v>
      </c>
      <c r="R1030" s="36"/>
      <c r="S1030" s="35" t="str" cm="1">
        <f t="array" ref="S1030">IFERROR(_xlfn.IFS(
U1030="MPR ISSUE","PDH",
U1030="BSS Hardware Issue","BSS",
U1030="Sites strategiques, MLL, Pylone, etc.","ENVTECH",
U1030="AKTIVCO DEFAUT GE &amp; POWER Cabinet","AKTIVCO",
U1030="AKTIVCO Coupure ENEO &amp; Baisse de tension","AKTIVCO GRID ONLY",
U1030="Coupure ENEO &amp; Baisse de tension","IHS GRID ONLY",
U1030="Defaut GE &amp; POWER Cabinet","IHS",
U1030="Sharing","Partners",
U1030="Sites strategiques &amp; DataCenter","SST &amp; DC",
U1030="Exclu","Exclu",
U1030="SAT","SAT",
U1030="SPARE-ISSUE","SPARE-ISSUE",
U1030="Fiber CAmtel","TRANS_FO_CAMTEL",
U1030="Fiber AOF","Fiber AOF",
U1030="Projet OCM (HUAWEI)","TRAVAUX-HUAWEI",
U1030="Projet OCM (NOKIA)","TRAVAUX-NOKIA",
U1030="ACCESS-ISSUE","ACCESS-ISSUE",
U1030="Projet OCM (ZTE, NOKIA, autres projets)","TRAVAUX OCM",
U1030="No root CAuse","No root cause",
U1030="ODU HS","PDH",
U1030="IP &amp; VLAN","PDH",
U1030="Warehouse HUAWEI","SPARE-ISSUE",
U1030="SPARE-HS","SPARE-ISSUE",
U1030="Power Telco","BSS",U1030="no impacts","no impacts"
),"")</f>
        <v/>
      </c>
      <c r="T1030" s="35" t="str" cm="1">
        <f t="array" ref="T1030">IFERROR(_xlfn.IFS(
U1030="MPR ISSUE","TX ISSUE",
U1030="BSS Hardware Issue","RAN ISSUE",
U1030="Sites strategiques, MLL, Pylone, etc.","ENVTECH",
U1030="AKTIVCO DEFAUT GE &amp; POWER Cabinet","POWER ISSUE",
U1030="AKTIVCO Coupure ENEO &amp; Baisse de tension","POWER ISSUE",
U1030="Coupure ENEO &amp; Baisse de tension","POWER ISSUE",
U1030="Defaut GE &amp; POWER Cabinet","POWER ISSUE",
U1030="Sharing","POWER ISSUE",
U1030="Sites strategiques &amp; DataCenter","POWER ISSUE",
U1030="Exclu","Exclu",
U1030="SAT","TX ISSUE",
U1030="SPARE-ISSUE","SPARE-ISSUE",
U1030="Fiber CAmtel","TX ISSUE",
U1030="Fiber AOF","TX ISSUE",
U1030="Projet OCM (HUAWEI)","TRAVAUX-HUAWEI",
U1030="Projet OCM (NOKIA)","TRAVAUX -NOKIA",
U1030="ACCESS-ISSUE","ACCESS-ISSUE",
U1030="Projet OCM (ZTE, NOKIA, autres projets)","TRAVAUX OCM",
U1030="No root CAuse","No root cause",
U1030="ODU HS","TX ISSUE",
U1030="IP &amp; VLAN","TX ISSUE",
U1030="Warehouse HUAWEI","SPARE-ISSUE",
U1030="SPARE-HS","SPARE-ISSUE",
U1030="Power Telco","RAN ISSUE",U1030="no impacts","no impacts"
),"")</f>
        <v/>
      </c>
      <c r="U1030" s="28"/>
      <c r="V1030" s="35" t="str" cm="1">
        <f t="array" ref="V1030">IFERROR(_xlfn.IFS(
U1030="MPR ISSUE","ACTIVE",
U1030="BSS Hardware Issue","ACTIVE",
U1030="Sites strategiques, MLL, Pylone, etc.","PASSIVE",
U1030="AKTIVCO DEFAUT GE &amp; POWER Cabinet","PASSIVE",
U1030="AKTIVCO Coupure ENEO &amp; Baisse de tension","PASSIVE",
U1030="Coupure ENEO &amp; Baisse de tension","PASSIVE",
U1030="Defaut GE &amp; POWER Cabinet","PASSIVE",
U1030="Sharing","PASSIVE",
U1030="Sites strategiques &amp; DataCenter","PASSIVE",
U1030="Exclu","Exclu",
U1030="SAT","ACTIVE",
U1030="SPARE-ISSUE","SPARE-ISSUE",
U1030="Fiber CAmtel","ACTIVE",
U1030="Fiber AOF","ACTIVE",
U1030="Projet OCM (HUAWEI)","PLANNED WORKS",
U1030="Projet OCM (NOKIA)","PLANNED WORKS",
U1030="ACCESS-ISSUE","ACCESS-ISSUE",
U1030="Projet OCM (ZTE, NOKIA, autres projets)","PLANNED WORKS",
U1030="No root CAuse","No root cause",
U1030="ODU HS","ACTIVE",
U1030="IP &amp; VLAN","ACTIVE",
U1030="Warehouse HUAWEI","SPARE-ISSUE",
U1030="SPARE-HS","SPARE-ISSUE",
U1030="Power Telco","ACTIVE",U1030="no impacts","no impacts"
),"")</f>
        <v/>
      </c>
      <c r="W1030" s="102"/>
      <c r="X1030" s="102"/>
      <c r="Y1030" s="102"/>
      <c r="Z1030" s="102"/>
      <c r="AA1030" s="102"/>
      <c r="AB1030" s="104" t="s">
        <v>5423</v>
      </c>
      <c r="AC1030" s="9"/>
      <c r="AD1030" s="9"/>
      <c r="AE1030" s="7" t="s">
        <v>5423</v>
      </c>
      <c r="AF1030" s="6"/>
      <c r="AG1030" s="7"/>
      <c r="AH1030" s="3" t="s">
        <v>5423</v>
      </c>
      <c r="AI1030" s="18" t="s">
        <v>5423</v>
      </c>
      <c r="AJ1030" s="18" t="s">
        <v>5423</v>
      </c>
      <c r="AK1030" s="18" t="s">
        <v>5423</v>
      </c>
      <c r="AL1030" s="18" t="s">
        <v>5423</v>
      </c>
      <c r="AM1030" s="18" t="s">
        <v>5423</v>
      </c>
      <c r="AN1030" s="18" t="s">
        <v>5423</v>
      </c>
      <c r="AO1030" s="18" t="s">
        <v>5423</v>
      </c>
      <c r="AP1030" s="18" t="s">
        <v>5423</v>
      </c>
      <c r="AQ1030" s="18" t="s">
        <v>5423</v>
      </c>
      <c r="AR1030" s="18" t="s">
        <v>5423</v>
      </c>
      <c r="AS1030" s="18" t="s">
        <v>5423</v>
      </c>
      <c r="AT1030" s="18" t="s">
        <v>5423</v>
      </c>
      <c r="AU1030" s="9" t="s">
        <v>5423</v>
      </c>
      <c r="AV1030" s="14"/>
      <c r="AW1030" s="14" t="s">
        <v>5423</v>
      </c>
      <c r="AX1030" s="14" t="str">
        <f>_xlfn.XLOOKUP(B1030,'[4]cell downs 18042026 17h'!$B:$B,'[4]cell downs 18042026 17h'!$B:$B,"")</f>
        <v/>
      </c>
      <c r="AY1030" s="14" t="str">
        <f>_xlfn.XLOOKUP(B1030,'[5]Cells Huawei 19042026 15h'!$B:$B,'[5]Cells Huawei 19042026 15h'!$B:$B,"")</f>
        <v/>
      </c>
      <c r="AZ1030" s="105" t="str">
        <f>_xlfn.XLOOKUP(B1030,'INCIDENT-04-23-2026'!E:E,'INCIDENT-04-23-2026'!F:F,"")</f>
        <v/>
      </c>
      <c r="BA1030" s="105" t="str">
        <f>_xlfn.XLOOKUP(B1030,'[6]Eneo 17H'!$C:$C,'[6]Eneo 17H'!$I:$I,"")</f>
        <v/>
      </c>
      <c r="BB1030" s="105" t="str">
        <f>_xlfn.XLOOKUP(B1030,[8]ALL!$B:$B,[8]ALL!$M:$M,"")</f>
        <v/>
      </c>
      <c r="BC1030" s="105" t="str">
        <f>_xlfn.XLOOKUP(B1030,'[6]Eneo 17H'!$C:$C,'[6]Eneo 17H'!$I:$I,"")</f>
        <v/>
      </c>
      <c r="BD1030" s="105" t="str">
        <f>_xlfn.XLOOKUP(B1030,'[7]Eneo 12H'!$C:$C,'[7]Eneo 12H'!$I:$I,"")</f>
        <v/>
      </c>
      <c r="BE1030" s="105" t="s">
        <v>5423</v>
      </c>
    </row>
    <row r="1031" spans="1:57" hidden="1" x14ac:dyDescent="0.3">
      <c r="A1031" s="1" t="s">
        <v>2896</v>
      </c>
      <c r="B1031" s="8" t="s">
        <v>2897</v>
      </c>
      <c r="C1031" s="3" t="str">
        <f>_xlfn.XLOOKUP(B1031,'[1]daily break down'!$D:$D,'[1]daily break down'!$E:$E,"")</f>
        <v>NORD</v>
      </c>
      <c r="D1031" s="1" t="s">
        <v>21</v>
      </c>
      <c r="E1031" s="1" t="s">
        <v>36</v>
      </c>
      <c r="F1031" s="3" t="s">
        <v>23</v>
      </c>
      <c r="G1031" s="1" t="s">
        <v>24</v>
      </c>
      <c r="H1031" s="25" t="str">
        <f>_xlfn.XLOOKUP(B1031,[2]CALCULATION!$B:$B,[2]CALCULATION!$H:$H,"")</f>
        <v>Huawei</v>
      </c>
      <c r="I1031" s="23">
        <v>0</v>
      </c>
      <c r="J1031" s="23">
        <v>0</v>
      </c>
      <c r="K1031" s="23">
        <v>0</v>
      </c>
      <c r="L1031" s="23">
        <v>0</v>
      </c>
      <c r="M1031" s="23">
        <v>0</v>
      </c>
      <c r="N1031" s="23">
        <v>0</v>
      </c>
      <c r="O1031" s="23">
        <v>0.45595377718422642</v>
      </c>
      <c r="P1031" s="103" t="s">
        <v>6554</v>
      </c>
      <c r="Q1031" s="36" t="s">
        <v>5796</v>
      </c>
      <c r="R1031" s="36"/>
      <c r="S1031" s="35" t="str" cm="1">
        <f t="array" ref="S1031">IFERROR(_xlfn.IFS(
U1031="MPR ISSUE","PDH",
U1031="BSS Hardware Issue","BSS",
U1031="Sites strategiques, MLL, Pylone, etc.","ENVTECH",
U1031="AKTIVCO DEFAUT GE &amp; POWER Cabinet","AKTIVCO",
U1031="AKTIVCO Coupure ENEO &amp; Baisse de tension","AKTIVCO GRID ONLY",
U1031="Coupure ENEO &amp; Baisse de tension","IHS GRID ONLY",
U1031="Defaut GE &amp; POWER Cabinet","IHS",
U1031="Sharing","Partners",
U1031="Sites strategiques &amp; DataCenter","SST &amp; DC",
U1031="Exclu","Exclu",
U1031="SAT","SAT",
U1031="SPARE-ISSUE","SPARE-ISSUE",
U1031="Fiber CAmtel","TRANS_FO_CAMTEL",
U1031="Fiber AOF","Fiber AOF",
U1031="Projet OCM (HUAWEI)","TRAVAUX-HUAWEI",
U1031="Projet OCM (NOKIA)","TRAVAUX-NOKIA",
U1031="ACCESS-ISSUE","ACCESS-ISSUE",
U1031="Projet OCM (ZTE, NOKIA, autres projets)","TRAVAUX OCM",
U1031="No root CAuse","No root cause",
U1031="ODU HS","PDH",
U1031="IP &amp; VLAN","PDH",
U1031="Warehouse HUAWEI","SPARE-ISSUE",
U1031="SPARE-HS","SPARE-ISSUE",
U1031="Power Telco","BSS",U1031="no impacts","no impacts"
),"")</f>
        <v/>
      </c>
      <c r="T1031" s="35" t="str" cm="1">
        <f t="array" ref="T1031">IFERROR(_xlfn.IFS(
U1031="MPR ISSUE","TX ISSUE",
U1031="BSS Hardware Issue","RAN ISSUE",
U1031="Sites strategiques, MLL, Pylone, etc.","ENVTECH",
U1031="AKTIVCO DEFAUT GE &amp; POWER Cabinet","POWER ISSUE",
U1031="AKTIVCO Coupure ENEO &amp; Baisse de tension","POWER ISSUE",
U1031="Coupure ENEO &amp; Baisse de tension","POWER ISSUE",
U1031="Defaut GE &amp; POWER Cabinet","POWER ISSUE",
U1031="Sharing","POWER ISSUE",
U1031="Sites strategiques &amp; DataCenter","POWER ISSUE",
U1031="Exclu","Exclu",
U1031="SAT","TX ISSUE",
U1031="SPARE-ISSUE","SPARE-ISSUE",
U1031="Fiber CAmtel","TX ISSUE",
U1031="Fiber AOF","TX ISSUE",
U1031="Projet OCM (HUAWEI)","TRAVAUX-HUAWEI",
U1031="Projet OCM (NOKIA)","TRAVAUX -NOKIA",
U1031="ACCESS-ISSUE","ACCESS-ISSUE",
U1031="Projet OCM (ZTE, NOKIA, autres projets)","TRAVAUX OCM",
U1031="No root CAuse","No root cause",
U1031="ODU HS","TX ISSUE",
U1031="IP &amp; VLAN","TX ISSUE",
U1031="Warehouse HUAWEI","SPARE-ISSUE",
U1031="SPARE-HS","SPARE-ISSUE",
U1031="Power Telco","RAN ISSUE",U1031="no impacts","no impacts"
),"")</f>
        <v/>
      </c>
      <c r="U1031" s="28"/>
      <c r="V1031" s="35" t="str" cm="1">
        <f t="array" ref="V1031">IFERROR(_xlfn.IFS(
U1031="MPR ISSUE","ACTIVE",
U1031="BSS Hardware Issue","ACTIVE",
U1031="Sites strategiques, MLL, Pylone, etc.","PASSIVE",
U1031="AKTIVCO DEFAUT GE &amp; POWER Cabinet","PASSIVE",
U1031="AKTIVCO Coupure ENEO &amp; Baisse de tension","PASSIVE",
U1031="Coupure ENEO &amp; Baisse de tension","PASSIVE",
U1031="Defaut GE &amp; POWER Cabinet","PASSIVE",
U1031="Sharing","PASSIVE",
U1031="Sites strategiques &amp; DataCenter","PASSIVE",
U1031="Exclu","Exclu",
U1031="SAT","ACTIVE",
U1031="SPARE-ISSUE","SPARE-ISSUE",
U1031="Fiber CAmtel","ACTIVE",
U1031="Fiber AOF","ACTIVE",
U1031="Projet OCM (HUAWEI)","PLANNED WORKS",
U1031="Projet OCM (NOKIA)","PLANNED WORKS",
U1031="ACCESS-ISSUE","ACCESS-ISSUE",
U1031="Projet OCM (ZTE, NOKIA, autres projets)","PLANNED WORKS",
U1031="No root CAuse","No root cause",
U1031="ODU HS","ACTIVE",
U1031="IP &amp; VLAN","ACTIVE",
U1031="Warehouse HUAWEI","SPARE-ISSUE",
U1031="SPARE-HS","SPARE-ISSUE",
U1031="Power Telco","ACTIVE",U1031="no impacts","no impacts"
),"")</f>
        <v/>
      </c>
      <c r="W1031" s="102"/>
      <c r="X1031" s="102"/>
      <c r="Y1031" s="102"/>
      <c r="Z1031" s="102"/>
      <c r="AA1031" s="102"/>
      <c r="AB1031" s="104" t="s">
        <v>5423</v>
      </c>
      <c r="AC1031" s="9"/>
      <c r="AD1031" s="9"/>
      <c r="AE1031" s="7" t="s">
        <v>5423</v>
      </c>
      <c r="AF1031" s="6"/>
      <c r="AG1031" s="7"/>
      <c r="AH1031" s="3" t="s">
        <v>5423</v>
      </c>
      <c r="AI1031" s="18" t="s">
        <v>5423</v>
      </c>
      <c r="AJ1031" s="18" t="s">
        <v>5423</v>
      </c>
      <c r="AK1031" s="18" t="s">
        <v>5423</v>
      </c>
      <c r="AL1031" s="18" t="s">
        <v>5423</v>
      </c>
      <c r="AM1031" s="18" t="s">
        <v>5423</v>
      </c>
      <c r="AN1031" s="18" t="s">
        <v>5423</v>
      </c>
      <c r="AO1031" s="18" t="s">
        <v>5423</v>
      </c>
      <c r="AP1031" s="18" t="s">
        <v>5423</v>
      </c>
      <c r="AQ1031" s="18" t="s">
        <v>5423</v>
      </c>
      <c r="AR1031" s="18" t="s">
        <v>5423</v>
      </c>
      <c r="AS1031" s="18" t="s">
        <v>5423</v>
      </c>
      <c r="AT1031" s="18" t="s">
        <v>5423</v>
      </c>
      <c r="AU1031" s="9" t="s">
        <v>5423</v>
      </c>
      <c r="AV1031" s="14"/>
      <c r="AW1031" s="14" t="s">
        <v>5423</v>
      </c>
      <c r="AX1031" s="14" t="str">
        <f>_xlfn.XLOOKUP(B1031,'[4]cell downs 18042026 17h'!$B:$B,'[4]cell downs 18042026 17h'!$B:$B,"")</f>
        <v/>
      </c>
      <c r="AY1031" s="14" t="str">
        <f>_xlfn.XLOOKUP(B1031,'[5]Cells Huawei 19042026 15h'!$B:$B,'[5]Cells Huawei 19042026 15h'!$B:$B,"")</f>
        <v/>
      </c>
      <c r="AZ1031" s="105" t="str">
        <f>_xlfn.XLOOKUP(B1031,'INCIDENT-04-23-2026'!E:E,'INCIDENT-04-23-2026'!F:F,"")</f>
        <v/>
      </c>
      <c r="BA1031" s="105" t="str">
        <f>_xlfn.XLOOKUP(B1031,'[6]Eneo 17H'!$C:$C,'[6]Eneo 17H'!$I:$I,"")</f>
        <v/>
      </c>
      <c r="BB1031" s="105" t="str">
        <f>_xlfn.XLOOKUP(B1031,[8]ALL!$B:$B,[8]ALL!$M:$M,"")</f>
        <v/>
      </c>
      <c r="BC1031" s="105" t="str">
        <f>_xlfn.XLOOKUP(B1031,'[6]Eneo 17H'!$C:$C,'[6]Eneo 17H'!$I:$I,"")</f>
        <v/>
      </c>
      <c r="BD1031" s="105" t="str">
        <f>_xlfn.XLOOKUP(B1031,'[7]Eneo 12H'!$C:$C,'[7]Eneo 12H'!$I:$I,"")</f>
        <v/>
      </c>
      <c r="BE1031" s="105" t="s">
        <v>5423</v>
      </c>
    </row>
    <row r="1032" spans="1:57" hidden="1" x14ac:dyDescent="0.3">
      <c r="A1032" s="1" t="s">
        <v>784</v>
      </c>
      <c r="B1032" s="1" t="s">
        <v>785</v>
      </c>
      <c r="C1032" s="3" t="str">
        <f>_xlfn.XLOOKUP(B1032,'[1]daily break down'!$D:$D,'[1]daily break down'!$E:$E,"")</f>
        <v>Douala</v>
      </c>
      <c r="D1032" s="1" t="s">
        <v>21</v>
      </c>
      <c r="E1032" s="1" t="s">
        <v>36</v>
      </c>
      <c r="F1032" s="3" t="s">
        <v>31</v>
      </c>
      <c r="G1032" s="1" t="s">
        <v>32</v>
      </c>
      <c r="H1032" s="27" t="str">
        <f>_xlfn.XLOOKUP(B1032,[2]CALCULATION!$B:$B,[2]CALCULATION!$H:$H,"")</f>
        <v>ZTE</v>
      </c>
      <c r="I1032" s="23">
        <v>0</v>
      </c>
      <c r="J1032" s="23">
        <v>0</v>
      </c>
      <c r="K1032" s="23">
        <v>0</v>
      </c>
      <c r="L1032" s="23">
        <v>0</v>
      </c>
      <c r="M1032" s="23">
        <v>0</v>
      </c>
      <c r="N1032" s="23">
        <v>0</v>
      </c>
      <c r="O1032" s="23">
        <v>0</v>
      </c>
      <c r="P1032" s="103" t="s">
        <v>6554</v>
      </c>
      <c r="Q1032" s="36" t="s">
        <v>5796</v>
      </c>
      <c r="R1032" s="36"/>
      <c r="S1032" s="35" t="str" cm="1">
        <f t="array" ref="S1032">IFERROR(_xlfn.IFS(
U1032="MPR ISSUE","PDH",
U1032="BSS Hardware Issue","BSS",
U1032="Sites strategiques, MLL, Pylone, etc.","ENVTECH",
U1032="AKTIVCO DEFAUT GE &amp; POWER Cabinet","AKTIVCO",
U1032="AKTIVCO Coupure ENEO &amp; Baisse de tension","AKTIVCO GRID ONLY",
U1032="Coupure ENEO &amp; Baisse de tension","IHS GRID ONLY",
U1032="Defaut GE &amp; POWER Cabinet","IHS",
U1032="Sharing","Partners",
U1032="Sites strategiques &amp; DataCenter","SST &amp; DC",
U1032="Exclu","Exclu",
U1032="SAT","SAT",
U1032="SPARE-ISSUE","SPARE-ISSUE",
U1032="Fiber CAmtel","TRANS_FO_CAMTEL",
U1032="Fiber AOF","Fiber AOF",
U1032="Projet OCM (HUAWEI)","TRAVAUX-HUAWEI",
U1032="Projet OCM (NOKIA)","TRAVAUX-NOKIA",
U1032="ACCESS-ISSUE","ACCESS-ISSUE",
U1032="Projet OCM (ZTE, NOKIA, autres projets)","TRAVAUX OCM",
U1032="No root CAuse","No root cause",
U1032="ODU HS","PDH",
U1032="IP &amp; VLAN","PDH",
U1032="Warehouse HUAWEI","SPARE-ISSUE",
U1032="SPARE-HS","SPARE-ISSUE",
U1032="Power Telco","BSS",U1032="no impacts","no impacts"
),"")</f>
        <v/>
      </c>
      <c r="T1032" s="35" t="str" cm="1">
        <f t="array" ref="T1032">IFERROR(_xlfn.IFS(
U1032="MPR ISSUE","TX ISSUE",
U1032="BSS Hardware Issue","RAN ISSUE",
U1032="Sites strategiques, MLL, Pylone, etc.","ENVTECH",
U1032="AKTIVCO DEFAUT GE &amp; POWER Cabinet","POWER ISSUE",
U1032="AKTIVCO Coupure ENEO &amp; Baisse de tension","POWER ISSUE",
U1032="Coupure ENEO &amp; Baisse de tension","POWER ISSUE",
U1032="Defaut GE &amp; POWER Cabinet","POWER ISSUE",
U1032="Sharing","POWER ISSUE",
U1032="Sites strategiques &amp; DataCenter","POWER ISSUE",
U1032="Exclu","Exclu",
U1032="SAT","TX ISSUE",
U1032="SPARE-ISSUE","SPARE-ISSUE",
U1032="Fiber CAmtel","TX ISSUE",
U1032="Fiber AOF","TX ISSUE",
U1032="Projet OCM (HUAWEI)","TRAVAUX-HUAWEI",
U1032="Projet OCM (NOKIA)","TRAVAUX -NOKIA",
U1032="ACCESS-ISSUE","ACCESS-ISSUE",
U1032="Projet OCM (ZTE, NOKIA, autres projets)","TRAVAUX OCM",
U1032="No root CAuse","No root cause",
U1032="ODU HS","TX ISSUE",
U1032="IP &amp; VLAN","TX ISSUE",
U1032="Warehouse HUAWEI","SPARE-ISSUE",
U1032="SPARE-HS","SPARE-ISSUE",
U1032="Power Telco","RAN ISSUE",U1032="no impacts","no impacts"
),"")</f>
        <v/>
      </c>
      <c r="U1032" s="28"/>
      <c r="V1032" s="35" t="str" cm="1">
        <f t="array" ref="V1032">IFERROR(_xlfn.IFS(
U1032="MPR ISSUE","ACTIVE",
U1032="BSS Hardware Issue","ACTIVE",
U1032="Sites strategiques, MLL, Pylone, etc.","PASSIVE",
U1032="AKTIVCO DEFAUT GE &amp; POWER Cabinet","PASSIVE",
U1032="AKTIVCO Coupure ENEO &amp; Baisse de tension","PASSIVE",
U1032="Coupure ENEO &amp; Baisse de tension","PASSIVE",
U1032="Defaut GE &amp; POWER Cabinet","PASSIVE",
U1032="Sharing","PASSIVE",
U1032="Sites strategiques &amp; DataCenter","PASSIVE",
U1032="Exclu","Exclu",
U1032="SAT","ACTIVE",
U1032="SPARE-ISSUE","SPARE-ISSUE",
U1032="Fiber CAmtel","ACTIVE",
U1032="Fiber AOF","ACTIVE",
U1032="Projet OCM (HUAWEI)","PLANNED WORKS",
U1032="Projet OCM (NOKIA)","PLANNED WORKS",
U1032="ACCESS-ISSUE","ACCESS-ISSUE",
U1032="Projet OCM (ZTE, NOKIA, autres projets)","PLANNED WORKS",
U1032="No root CAuse","No root cause",
U1032="ODU HS","ACTIVE",
U1032="IP &amp; VLAN","ACTIVE",
U1032="Warehouse HUAWEI","SPARE-ISSUE",
U1032="SPARE-HS","SPARE-ISSUE",
U1032="Power Telco","ACTIVE",U1032="no impacts","no impacts"
),"")</f>
        <v/>
      </c>
      <c r="W1032" s="102"/>
      <c r="X1032" s="102"/>
      <c r="Y1032" s="102"/>
      <c r="Z1032" s="102"/>
      <c r="AA1032" s="102"/>
      <c r="AB1032" s="104" t="s">
        <v>5423</v>
      </c>
      <c r="AC1032" s="9"/>
      <c r="AD1032" s="9"/>
      <c r="AE1032" s="7" t="s">
        <v>5423</v>
      </c>
      <c r="AF1032" s="6"/>
      <c r="AG1032" s="7"/>
      <c r="AH1032" s="3" t="s">
        <v>5423</v>
      </c>
      <c r="AI1032" s="18" t="s">
        <v>5423</v>
      </c>
      <c r="AJ1032" s="18" t="s">
        <v>5423</v>
      </c>
      <c r="AK1032" s="18" t="s">
        <v>5423</v>
      </c>
      <c r="AL1032" s="18" t="s">
        <v>5423</v>
      </c>
      <c r="AM1032" s="18" t="s">
        <v>5423</v>
      </c>
      <c r="AN1032" s="18" t="s">
        <v>5423</v>
      </c>
      <c r="AO1032" s="18" t="s">
        <v>5423</v>
      </c>
      <c r="AP1032" s="18" t="s">
        <v>5423</v>
      </c>
      <c r="AQ1032" s="18" t="s">
        <v>5423</v>
      </c>
      <c r="AR1032" s="18" t="s">
        <v>5423</v>
      </c>
      <c r="AS1032" s="18" t="s">
        <v>5423</v>
      </c>
      <c r="AT1032" s="18" t="s">
        <v>5423</v>
      </c>
      <c r="AU1032" s="9" t="s">
        <v>5423</v>
      </c>
      <c r="AV1032" s="14"/>
      <c r="AW1032" s="14" t="s">
        <v>5423</v>
      </c>
      <c r="AX1032" s="14" t="str">
        <f>_xlfn.XLOOKUP(B1032,'[4]cell downs 18042026 17h'!$B:$B,'[4]cell downs 18042026 17h'!$B:$B,"")</f>
        <v/>
      </c>
      <c r="AY1032" s="14" t="str">
        <f>_xlfn.XLOOKUP(B1032,'[5]Cells Huawei 19042026 15h'!$B:$B,'[5]Cells Huawei 19042026 15h'!$B:$B,"")</f>
        <v/>
      </c>
      <c r="AZ1032" s="105" t="str">
        <f>_xlfn.XLOOKUP(B1032,'INCIDENT-04-23-2026'!E:E,'INCIDENT-04-23-2026'!F:F,"")</f>
        <v/>
      </c>
      <c r="BA1032" s="105" t="str">
        <f>_xlfn.XLOOKUP(B1032,'[6]Eneo 17H'!$C:$C,'[6]Eneo 17H'!$I:$I,"")</f>
        <v/>
      </c>
      <c r="BB1032" s="105" t="str">
        <f>_xlfn.XLOOKUP(B1032,[8]ALL!$B:$B,[8]ALL!$M:$M,"")</f>
        <v/>
      </c>
      <c r="BC1032" s="105" t="str">
        <f>_xlfn.XLOOKUP(B1032,'[6]Eneo 17H'!$C:$C,'[6]Eneo 17H'!$I:$I,"")</f>
        <v/>
      </c>
      <c r="BD1032" s="105" t="str">
        <f>_xlfn.XLOOKUP(B1032,'[7]Eneo 12H'!$C:$C,'[7]Eneo 12H'!$I:$I,"")</f>
        <v/>
      </c>
      <c r="BE1032" s="105" t="s">
        <v>5423</v>
      </c>
    </row>
    <row r="1033" spans="1:57" hidden="1" x14ac:dyDescent="0.3">
      <c r="A1033" s="1" t="s">
        <v>3350</v>
      </c>
      <c r="B1033" s="8" t="s">
        <v>3351</v>
      </c>
      <c r="C1033" s="3" t="str">
        <f>_xlfn.XLOOKUP(B1033,'[1]daily break down'!$D:$D,'[1]daily break down'!$E:$E,"")</f>
        <v>LITTORAL</v>
      </c>
      <c r="D1033" s="1" t="s">
        <v>11</v>
      </c>
      <c r="E1033" s="1" t="s">
        <v>12</v>
      </c>
      <c r="F1033" s="3" t="s">
        <v>31</v>
      </c>
      <c r="G1033" s="1" t="s">
        <v>484</v>
      </c>
      <c r="H1033" s="27" t="str">
        <f>_xlfn.XLOOKUP(B1033,[2]CALCULATION!$B:$B,[2]CALCULATION!$H:$H,"")</f>
        <v>ZTE</v>
      </c>
      <c r="I1033" s="23">
        <v>0</v>
      </c>
      <c r="J1033" s="23">
        <v>0</v>
      </c>
      <c r="K1033" s="23">
        <v>0</v>
      </c>
      <c r="L1033" s="23">
        <v>0</v>
      </c>
      <c r="M1033" s="23">
        <v>0</v>
      </c>
      <c r="N1033" s="23">
        <v>0</v>
      </c>
      <c r="O1033" s="23">
        <v>15.394668881069991</v>
      </c>
      <c r="P1033" s="103" t="s">
        <v>6555</v>
      </c>
      <c r="Q1033" s="36" t="s">
        <v>5796</v>
      </c>
      <c r="R1033" s="36"/>
      <c r="S1033" s="35" t="str" cm="1">
        <f t="array" ref="S1033">IFERROR(_xlfn.IFS(
U1033="MPR ISSUE","PDH",
U1033="BSS Hardware Issue","BSS",
U1033="Sites strategiques, MLL, Pylone, etc.","ENVTECH",
U1033="AKTIVCO DEFAUT GE &amp; POWER Cabinet","AKTIVCO",
U1033="AKTIVCO Coupure ENEO &amp; Baisse de tension","AKTIVCO GRID ONLY",
U1033="Coupure ENEO &amp; Baisse de tension","IHS GRID ONLY",
U1033="Defaut GE &amp; POWER Cabinet","IHS",
U1033="Sharing","Partners",
U1033="Sites strategiques &amp; DataCenter","SST &amp; DC",
U1033="Exclu","Exclu",
U1033="SAT","SAT",
U1033="SPARE-ISSUE","SPARE-ISSUE",
U1033="Fiber CAmtel","TRANS_FO_CAMTEL",
U1033="Fiber AOF","Fiber AOF",
U1033="Projet OCM (HUAWEI)","TRAVAUX-HUAWEI",
U1033="Projet OCM (NOKIA)","TRAVAUX-NOKIA",
U1033="ACCESS-ISSUE","ACCESS-ISSUE",
U1033="Projet OCM (ZTE, NOKIA, autres projets)","TRAVAUX OCM",
U1033="No root CAuse","No root cause",
U1033="ODU HS","PDH",
U1033="IP &amp; VLAN","PDH",
U1033="Warehouse HUAWEI","SPARE-ISSUE",
U1033="SPARE-HS","SPARE-ISSUE",
U1033="Power Telco","BSS",U1033="no impacts","no impacts"
),"")</f>
        <v/>
      </c>
      <c r="T1033" s="35" t="str" cm="1">
        <f t="array" ref="T1033">IFERROR(_xlfn.IFS(
U1033="MPR ISSUE","TX ISSUE",
U1033="BSS Hardware Issue","RAN ISSUE",
U1033="Sites strategiques, MLL, Pylone, etc.","ENVTECH",
U1033="AKTIVCO DEFAUT GE &amp; POWER Cabinet","POWER ISSUE",
U1033="AKTIVCO Coupure ENEO &amp; Baisse de tension","POWER ISSUE",
U1033="Coupure ENEO &amp; Baisse de tension","POWER ISSUE",
U1033="Defaut GE &amp; POWER Cabinet","POWER ISSUE",
U1033="Sharing","POWER ISSUE",
U1033="Sites strategiques &amp; DataCenter","POWER ISSUE",
U1033="Exclu","Exclu",
U1033="SAT","TX ISSUE",
U1033="SPARE-ISSUE","SPARE-ISSUE",
U1033="Fiber CAmtel","TX ISSUE",
U1033="Fiber AOF","TX ISSUE",
U1033="Projet OCM (HUAWEI)","TRAVAUX-HUAWEI",
U1033="Projet OCM (NOKIA)","TRAVAUX -NOKIA",
U1033="ACCESS-ISSUE","ACCESS-ISSUE",
U1033="Projet OCM (ZTE, NOKIA, autres projets)","TRAVAUX OCM",
U1033="No root CAuse","No root cause",
U1033="ODU HS","TX ISSUE",
U1033="IP &amp; VLAN","TX ISSUE",
U1033="Warehouse HUAWEI","SPARE-ISSUE",
U1033="SPARE-HS","SPARE-ISSUE",
U1033="Power Telco","RAN ISSUE",U1033="no impacts","no impacts"
),"")</f>
        <v/>
      </c>
      <c r="U1033" s="28"/>
      <c r="V1033" s="35" t="str" cm="1">
        <f t="array" ref="V1033">IFERROR(_xlfn.IFS(
U1033="MPR ISSUE","ACTIVE",
U1033="BSS Hardware Issue","ACTIVE",
U1033="Sites strategiques, MLL, Pylone, etc.","PASSIVE",
U1033="AKTIVCO DEFAUT GE &amp; POWER Cabinet","PASSIVE",
U1033="AKTIVCO Coupure ENEO &amp; Baisse de tension","PASSIVE",
U1033="Coupure ENEO &amp; Baisse de tension","PASSIVE",
U1033="Defaut GE &amp; POWER Cabinet","PASSIVE",
U1033="Sharing","PASSIVE",
U1033="Sites strategiques &amp; DataCenter","PASSIVE",
U1033="Exclu","Exclu",
U1033="SAT","ACTIVE",
U1033="SPARE-ISSUE","SPARE-ISSUE",
U1033="Fiber CAmtel","ACTIVE",
U1033="Fiber AOF","ACTIVE",
U1033="Projet OCM (HUAWEI)","PLANNED WORKS",
U1033="Projet OCM (NOKIA)","PLANNED WORKS",
U1033="ACCESS-ISSUE","ACCESS-ISSUE",
U1033="Projet OCM (ZTE, NOKIA, autres projets)","PLANNED WORKS",
U1033="No root CAuse","No root cause",
U1033="ODU HS","ACTIVE",
U1033="IP &amp; VLAN","ACTIVE",
U1033="Warehouse HUAWEI","SPARE-ISSUE",
U1033="SPARE-HS","SPARE-ISSUE",
U1033="Power Telco","ACTIVE",U1033="no impacts","no impacts"
),"")</f>
        <v/>
      </c>
      <c r="W1033" s="102"/>
      <c r="X1033" s="102"/>
      <c r="Y1033" s="102"/>
      <c r="Z1033" s="102"/>
      <c r="AA1033" s="102"/>
      <c r="AB1033" s="104" t="s">
        <v>6185</v>
      </c>
      <c r="AC1033" s="9"/>
      <c r="AD1033" s="9"/>
      <c r="AE1033" s="7"/>
      <c r="AF1033" s="6"/>
      <c r="AG1033" s="7"/>
      <c r="AH1033" s="3" t="s">
        <v>5423</v>
      </c>
      <c r="AI1033" s="18" t="s">
        <v>5423</v>
      </c>
      <c r="AJ1033" s="18" t="s">
        <v>5423</v>
      </c>
      <c r="AK1033" s="18" t="s">
        <v>5423</v>
      </c>
      <c r="AL1033" s="18" t="s">
        <v>5423</v>
      </c>
      <c r="AM1033" s="18" t="s">
        <v>5423</v>
      </c>
      <c r="AN1033" s="18" t="s">
        <v>5423</v>
      </c>
      <c r="AO1033" s="18" t="s">
        <v>5423</v>
      </c>
      <c r="AP1033" s="18" t="s">
        <v>5423</v>
      </c>
      <c r="AQ1033" s="18" t="s">
        <v>5423</v>
      </c>
      <c r="AR1033" s="18" t="s">
        <v>5423</v>
      </c>
      <c r="AS1033" s="18" t="s">
        <v>5423</v>
      </c>
      <c r="AT1033" s="18" t="s">
        <v>5423</v>
      </c>
      <c r="AU1033" s="9" t="s">
        <v>6185</v>
      </c>
      <c r="AV1033" s="14"/>
      <c r="AW1033" s="14" t="s">
        <v>5423</v>
      </c>
      <c r="AX1033" s="14" t="str">
        <f>_xlfn.XLOOKUP(B1033,'[4]cell downs 18042026 17h'!$B:$B,'[4]cell downs 18042026 17h'!$B:$B,"")</f>
        <v/>
      </c>
      <c r="AY1033" s="14" t="str">
        <f>_xlfn.XLOOKUP(B1033,'[5]Cells Huawei 19042026 15h'!$B:$B,'[5]Cells Huawei 19042026 15h'!$B:$B,"")</f>
        <v/>
      </c>
      <c r="AZ1033" s="105" t="str">
        <f>_xlfn.XLOOKUP(B1033,'INCIDENT-04-23-2026'!E:E,'INCIDENT-04-23-2026'!F:F,"")</f>
        <v/>
      </c>
      <c r="BA1033" s="105" t="str">
        <f>_xlfn.XLOOKUP(B1033,'[6]Eneo 17H'!$C:$C,'[6]Eneo 17H'!$I:$I,"")</f>
        <v/>
      </c>
      <c r="BC1033" s="105" t="str">
        <f>_xlfn.XLOOKUP(B1033,'[6]Eneo 17H'!$C:$C,'[6]Eneo 17H'!$I:$I,"")</f>
        <v/>
      </c>
      <c r="BD1033" s="105" t="str">
        <f>_xlfn.XLOOKUP(B1033,'[7]Eneo 12H'!$C:$C,'[7]Eneo 12H'!$I:$I,"")</f>
        <v/>
      </c>
      <c r="BE1033" s="105" t="s">
        <v>5423</v>
      </c>
    </row>
    <row r="1034" spans="1:57" hidden="1" x14ac:dyDescent="0.3">
      <c r="A1034" s="1" t="s">
        <v>3288</v>
      </c>
      <c r="B1034" s="8" t="s">
        <v>3289</v>
      </c>
      <c r="C1034" s="3" t="str">
        <f>_xlfn.XLOOKUP(B1034,'[1]daily break down'!$D:$D,'[1]daily break down'!$E:$E,"")</f>
        <v>NORD</v>
      </c>
      <c r="D1034" s="1" t="s">
        <v>11</v>
      </c>
      <c r="E1034" s="1" t="s">
        <v>12</v>
      </c>
      <c r="F1034" s="3" t="s">
        <v>23</v>
      </c>
      <c r="G1034" s="1" t="s">
        <v>732</v>
      </c>
      <c r="H1034" s="25" t="str">
        <f>_xlfn.XLOOKUP(B1034,[2]CALCULATION!$B:$B,[2]CALCULATION!$H:$H,"")</f>
        <v>Huawei</v>
      </c>
      <c r="I1034" s="23">
        <v>0</v>
      </c>
      <c r="J1034" s="23">
        <v>0</v>
      </c>
      <c r="K1034" s="23">
        <v>0</v>
      </c>
      <c r="L1034" s="23">
        <v>0</v>
      </c>
      <c r="M1034" s="23">
        <v>0</v>
      </c>
      <c r="N1034" s="23">
        <v>0</v>
      </c>
      <c r="O1034" s="23">
        <v>9.6249675401574617</v>
      </c>
      <c r="P1034" s="103" t="s">
        <v>6555</v>
      </c>
      <c r="Q1034" s="36" t="s">
        <v>5796</v>
      </c>
      <c r="R1034" s="36"/>
      <c r="S1034" s="35" t="str" cm="1">
        <f t="array" ref="S1034">IFERROR(_xlfn.IFS(
U1034="MPR ISSUE","PDH",
U1034="BSS Hardware Issue","BSS",
U1034="Sites strategiques, MLL, Pylone, etc.","ENVTECH",
U1034="AKTIVCO DEFAUT GE &amp; POWER Cabinet","AKTIVCO",
U1034="AKTIVCO Coupure ENEO &amp; Baisse de tension","AKTIVCO GRID ONLY",
U1034="Coupure ENEO &amp; Baisse de tension","IHS GRID ONLY",
U1034="Defaut GE &amp; POWER Cabinet","IHS",
U1034="Sharing","Partners",
U1034="Sites strategiques &amp; DataCenter","SST &amp; DC",
U1034="Exclu","Exclu",
U1034="SAT","SAT",
U1034="SPARE-ISSUE","SPARE-ISSUE",
U1034="Fiber CAmtel","TRANS_FO_CAMTEL",
U1034="Fiber AOF","Fiber AOF",
U1034="Projet OCM (HUAWEI)","TRAVAUX-HUAWEI",
U1034="Projet OCM (NOKIA)","TRAVAUX-NOKIA",
U1034="ACCESS-ISSUE","ACCESS-ISSUE",
U1034="Projet OCM (ZTE, NOKIA, autres projets)","TRAVAUX OCM",
U1034="No root CAuse","No root cause",
U1034="ODU HS","PDH",
U1034="IP &amp; VLAN","PDH",
U1034="Warehouse HUAWEI","SPARE-ISSUE",
U1034="SPARE-HS","SPARE-ISSUE",
U1034="Power Telco","BSS",U1034="no impacts","no impacts"
),"")</f>
        <v/>
      </c>
      <c r="T1034" s="35" t="str" cm="1">
        <f t="array" ref="T1034">IFERROR(_xlfn.IFS(
U1034="MPR ISSUE","TX ISSUE",
U1034="BSS Hardware Issue","RAN ISSUE",
U1034="Sites strategiques, MLL, Pylone, etc.","ENVTECH",
U1034="AKTIVCO DEFAUT GE &amp; POWER Cabinet","POWER ISSUE",
U1034="AKTIVCO Coupure ENEO &amp; Baisse de tension","POWER ISSUE",
U1034="Coupure ENEO &amp; Baisse de tension","POWER ISSUE",
U1034="Defaut GE &amp; POWER Cabinet","POWER ISSUE",
U1034="Sharing","POWER ISSUE",
U1034="Sites strategiques &amp; DataCenter","POWER ISSUE",
U1034="Exclu","Exclu",
U1034="SAT","TX ISSUE",
U1034="SPARE-ISSUE","SPARE-ISSUE",
U1034="Fiber CAmtel","TX ISSUE",
U1034="Fiber AOF","TX ISSUE",
U1034="Projet OCM (HUAWEI)","TRAVAUX-HUAWEI",
U1034="Projet OCM (NOKIA)","TRAVAUX -NOKIA",
U1034="ACCESS-ISSUE","ACCESS-ISSUE",
U1034="Projet OCM (ZTE, NOKIA, autres projets)","TRAVAUX OCM",
U1034="No root CAuse","No root cause",
U1034="ODU HS","TX ISSUE",
U1034="IP &amp; VLAN","TX ISSUE",
U1034="Warehouse HUAWEI","SPARE-ISSUE",
U1034="SPARE-HS","SPARE-ISSUE",
U1034="Power Telco","RAN ISSUE",U1034="no impacts","no impacts"
),"")</f>
        <v/>
      </c>
      <c r="U1034" s="28"/>
      <c r="V1034" s="35" t="str" cm="1">
        <f t="array" ref="V1034">IFERROR(_xlfn.IFS(
U1034="MPR ISSUE","ACTIVE",
U1034="BSS Hardware Issue","ACTIVE",
U1034="Sites strategiques, MLL, Pylone, etc.","PASSIVE",
U1034="AKTIVCO DEFAUT GE &amp; POWER Cabinet","PASSIVE",
U1034="AKTIVCO Coupure ENEO &amp; Baisse de tension","PASSIVE",
U1034="Coupure ENEO &amp; Baisse de tension","PASSIVE",
U1034="Defaut GE &amp; POWER Cabinet","PASSIVE",
U1034="Sharing","PASSIVE",
U1034="Sites strategiques &amp; DataCenter","PASSIVE",
U1034="Exclu","Exclu",
U1034="SAT","ACTIVE",
U1034="SPARE-ISSUE","SPARE-ISSUE",
U1034="Fiber CAmtel","ACTIVE",
U1034="Fiber AOF","ACTIVE",
U1034="Projet OCM (HUAWEI)","PLANNED WORKS",
U1034="Projet OCM (NOKIA)","PLANNED WORKS",
U1034="ACCESS-ISSUE","ACCESS-ISSUE",
U1034="Projet OCM (ZTE, NOKIA, autres projets)","PLANNED WORKS",
U1034="No root CAuse","No root cause",
U1034="ODU HS","ACTIVE",
U1034="IP &amp; VLAN","ACTIVE",
U1034="Warehouse HUAWEI","SPARE-ISSUE",
U1034="SPARE-HS","SPARE-ISSUE",
U1034="Power Telco","ACTIVE",U1034="no impacts","no impacts"
),"")</f>
        <v/>
      </c>
      <c r="W1034" s="104"/>
      <c r="X1034" s="104"/>
      <c r="Y1034" s="104"/>
      <c r="Z1034" s="104"/>
      <c r="AA1034" s="104"/>
      <c r="AB1034" s="104" t="s">
        <v>6363</v>
      </c>
      <c r="AC1034" s="9"/>
      <c r="AD1034" s="9"/>
      <c r="AE1034" s="7"/>
      <c r="AF1034" s="6"/>
      <c r="AG1034" s="7"/>
      <c r="AH1034" s="3" t="s">
        <v>6363</v>
      </c>
      <c r="AI1034" s="18" t="s">
        <v>5423</v>
      </c>
      <c r="AJ1034" s="18" t="s">
        <v>5423</v>
      </c>
      <c r="AK1034" s="18" t="s">
        <v>5423</v>
      </c>
      <c r="AL1034" s="18" t="s">
        <v>5423</v>
      </c>
      <c r="AM1034" s="18" t="s">
        <v>5423</v>
      </c>
      <c r="AN1034" s="18" t="s">
        <v>5423</v>
      </c>
      <c r="AO1034" s="18" t="s">
        <v>5423</v>
      </c>
      <c r="AP1034" s="18" t="s">
        <v>5423</v>
      </c>
      <c r="AQ1034" s="18" t="s">
        <v>5423</v>
      </c>
      <c r="AR1034" s="18" t="s">
        <v>5423</v>
      </c>
      <c r="AS1034" s="18" t="s">
        <v>5423</v>
      </c>
      <c r="AT1034" s="18" t="s">
        <v>5423</v>
      </c>
      <c r="AU1034" s="9" t="s">
        <v>5423</v>
      </c>
      <c r="AV1034" s="14"/>
      <c r="AW1034" s="14" t="s">
        <v>5423</v>
      </c>
      <c r="AX1034" s="14" t="str">
        <f>_xlfn.XLOOKUP(B1034,'[4]cell downs 18042026 17h'!$B:$B,'[4]cell downs 18042026 17h'!$B:$B,"")</f>
        <v/>
      </c>
      <c r="AY1034" s="14" t="str">
        <f>_xlfn.XLOOKUP(B1034,'[5]Cells Huawei 19042026 15h'!$B:$B,'[5]Cells Huawei 19042026 15h'!$B:$B,"")</f>
        <v/>
      </c>
      <c r="AZ1034" s="105" t="str">
        <f>_xlfn.XLOOKUP(B1034,'INCIDENT-04-23-2026'!E:E,'INCIDENT-04-23-2026'!F:F,"")</f>
        <v/>
      </c>
      <c r="BA1034" s="105" t="str">
        <f>_xlfn.XLOOKUP(B1034,'[6]Eneo 17H'!$C:$C,'[6]Eneo 17H'!$I:$I,"")</f>
        <v/>
      </c>
      <c r="BC1034" s="105" t="str">
        <f>_xlfn.XLOOKUP(B1034,'[6]Eneo 17H'!$C:$C,'[6]Eneo 17H'!$I:$I,"")</f>
        <v/>
      </c>
      <c r="BD1034" s="105" t="str">
        <f>_xlfn.XLOOKUP(B1034,'[7]Eneo 12H'!$C:$C,'[7]Eneo 12H'!$I:$I,"")</f>
        <v/>
      </c>
      <c r="BE1034" s="105" t="s">
        <v>5423</v>
      </c>
    </row>
    <row r="1035" spans="1:57" hidden="1" x14ac:dyDescent="0.3">
      <c r="A1035" s="1" t="s">
        <v>4875</v>
      </c>
      <c r="B1035" s="8" t="s">
        <v>4876</v>
      </c>
      <c r="C1035" s="3" t="str">
        <f>_xlfn.XLOOKUP(B1035,'[1]daily break down'!$D:$D,'[1]daily break down'!$E:$E,"")</f>
        <v>Douala</v>
      </c>
      <c r="D1035" s="1" t="s">
        <v>11</v>
      </c>
      <c r="E1035" s="1" t="s">
        <v>12</v>
      </c>
      <c r="F1035" s="3" t="s">
        <v>31</v>
      </c>
      <c r="G1035" s="1" t="s">
        <v>32</v>
      </c>
      <c r="H1035" s="27" t="str">
        <f>_xlfn.XLOOKUP(B1035,[2]CALCULATION!$B:$B,[2]CALCULATION!$H:$H,"")</f>
        <v>ZTE</v>
      </c>
      <c r="I1035" s="23">
        <v>0</v>
      </c>
      <c r="J1035" s="23">
        <v>0</v>
      </c>
      <c r="K1035" s="23">
        <v>0</v>
      </c>
      <c r="L1035" s="23">
        <v>0</v>
      </c>
      <c r="M1035" s="23">
        <v>0</v>
      </c>
      <c r="N1035" s="23">
        <v>0</v>
      </c>
      <c r="O1035" s="23">
        <v>0</v>
      </c>
      <c r="P1035" s="103" t="s">
        <v>6554</v>
      </c>
      <c r="Q1035" s="36" t="s">
        <v>5796</v>
      </c>
      <c r="R1035" s="36"/>
      <c r="S1035" s="35" t="str" cm="1">
        <f t="array" ref="S1035">IFERROR(_xlfn.IFS(
U1035="MPR ISSUE","PDH",
U1035="BSS Hardware Issue","BSS",
U1035="Sites strategiques, MLL, Pylone, etc.","ENVTECH",
U1035="AKTIVCO DEFAUT GE &amp; POWER Cabinet","AKTIVCO",
U1035="AKTIVCO Coupure ENEO &amp; Baisse de tension","AKTIVCO GRID ONLY",
U1035="Coupure ENEO &amp; Baisse de tension","IHS GRID ONLY",
U1035="Defaut GE &amp; POWER Cabinet","IHS",
U1035="Sharing","Partners",
U1035="Sites strategiques &amp; DataCenter","SST &amp; DC",
U1035="Exclu","Exclu",
U1035="SAT","SAT",
U1035="SPARE-ISSUE","SPARE-ISSUE",
U1035="Fiber CAmtel","TRANS_FO_CAMTEL",
U1035="Fiber AOF","Fiber AOF",
U1035="Projet OCM (HUAWEI)","TRAVAUX-HUAWEI",
U1035="Projet OCM (NOKIA)","TRAVAUX-NOKIA",
U1035="ACCESS-ISSUE","ACCESS-ISSUE",
U1035="Projet OCM (ZTE, NOKIA, autres projets)","TRAVAUX OCM",
U1035="No root CAuse","No root cause",
U1035="ODU HS","PDH",
U1035="IP &amp; VLAN","PDH",
U1035="Warehouse HUAWEI","SPARE-ISSUE",
U1035="SPARE-HS","SPARE-ISSUE",
U1035="Power Telco","BSS",U1035="no impacts","no impacts"
),"")</f>
        <v/>
      </c>
      <c r="T1035" s="35" t="str" cm="1">
        <f t="array" ref="T1035">IFERROR(_xlfn.IFS(
U1035="MPR ISSUE","TX ISSUE",
U1035="BSS Hardware Issue","RAN ISSUE",
U1035="Sites strategiques, MLL, Pylone, etc.","ENVTECH",
U1035="AKTIVCO DEFAUT GE &amp; POWER Cabinet","POWER ISSUE",
U1035="AKTIVCO Coupure ENEO &amp; Baisse de tension","POWER ISSUE",
U1035="Coupure ENEO &amp; Baisse de tension","POWER ISSUE",
U1035="Defaut GE &amp; POWER Cabinet","POWER ISSUE",
U1035="Sharing","POWER ISSUE",
U1035="Sites strategiques &amp; DataCenter","POWER ISSUE",
U1035="Exclu","Exclu",
U1035="SAT","TX ISSUE",
U1035="SPARE-ISSUE","SPARE-ISSUE",
U1035="Fiber CAmtel","TX ISSUE",
U1035="Fiber AOF","TX ISSUE",
U1035="Projet OCM (HUAWEI)","TRAVAUX-HUAWEI",
U1035="Projet OCM (NOKIA)","TRAVAUX -NOKIA",
U1035="ACCESS-ISSUE","ACCESS-ISSUE",
U1035="Projet OCM (ZTE, NOKIA, autres projets)","TRAVAUX OCM",
U1035="No root CAuse","No root cause",
U1035="ODU HS","TX ISSUE",
U1035="IP &amp; VLAN","TX ISSUE",
U1035="Warehouse HUAWEI","SPARE-ISSUE",
U1035="SPARE-HS","SPARE-ISSUE",
U1035="Power Telco","RAN ISSUE",U1035="no impacts","no impacts"
),"")</f>
        <v/>
      </c>
      <c r="U1035" s="28"/>
      <c r="V1035" s="35" t="str" cm="1">
        <f t="array" ref="V1035">IFERROR(_xlfn.IFS(
U1035="MPR ISSUE","ACTIVE",
U1035="BSS Hardware Issue","ACTIVE",
U1035="Sites strategiques, MLL, Pylone, etc.","PASSIVE",
U1035="AKTIVCO DEFAUT GE &amp; POWER Cabinet","PASSIVE",
U1035="AKTIVCO Coupure ENEO &amp; Baisse de tension","PASSIVE",
U1035="Coupure ENEO &amp; Baisse de tension","PASSIVE",
U1035="Defaut GE &amp; POWER Cabinet","PASSIVE",
U1035="Sharing","PASSIVE",
U1035="Sites strategiques &amp; DataCenter","PASSIVE",
U1035="Exclu","Exclu",
U1035="SAT","ACTIVE",
U1035="SPARE-ISSUE","SPARE-ISSUE",
U1035="Fiber CAmtel","ACTIVE",
U1035="Fiber AOF","ACTIVE",
U1035="Projet OCM (HUAWEI)","PLANNED WORKS",
U1035="Projet OCM (NOKIA)","PLANNED WORKS",
U1035="ACCESS-ISSUE","ACCESS-ISSUE",
U1035="Projet OCM (ZTE, NOKIA, autres projets)","PLANNED WORKS",
U1035="No root CAuse","No root cause",
U1035="ODU HS","ACTIVE",
U1035="IP &amp; VLAN","ACTIVE",
U1035="Warehouse HUAWEI","SPARE-ISSUE",
U1035="SPARE-HS","SPARE-ISSUE",
U1035="Power Telco","ACTIVE",U1035="no impacts","no impacts"
),"")</f>
        <v/>
      </c>
      <c r="W1035" s="102"/>
      <c r="X1035" s="102"/>
      <c r="Y1035" s="102"/>
      <c r="Z1035" s="102"/>
      <c r="AA1035" s="102"/>
      <c r="AB1035" s="104" t="s">
        <v>5423</v>
      </c>
      <c r="AC1035" s="9"/>
      <c r="AD1035" s="9"/>
      <c r="AE1035" s="7" t="s">
        <v>5423</v>
      </c>
      <c r="AF1035" s="6"/>
      <c r="AG1035" s="7"/>
      <c r="AH1035" s="3" t="s">
        <v>5423</v>
      </c>
      <c r="AI1035" s="18" t="s">
        <v>5423</v>
      </c>
      <c r="AJ1035" s="18" t="s">
        <v>5423</v>
      </c>
      <c r="AK1035" s="18" t="s">
        <v>5423</v>
      </c>
      <c r="AL1035" s="18" t="s">
        <v>5423</v>
      </c>
      <c r="AM1035" s="18" t="s">
        <v>5423</v>
      </c>
      <c r="AN1035" s="18" t="s">
        <v>5423</v>
      </c>
      <c r="AO1035" s="18" t="s">
        <v>5423</v>
      </c>
      <c r="AP1035" s="18" t="s">
        <v>5423</v>
      </c>
      <c r="AQ1035" s="18" t="s">
        <v>5423</v>
      </c>
      <c r="AR1035" s="18" t="s">
        <v>5423</v>
      </c>
      <c r="AS1035" s="18" t="s">
        <v>5423</v>
      </c>
      <c r="AT1035" s="18" t="s">
        <v>5423</v>
      </c>
      <c r="AU1035" s="9" t="s">
        <v>5423</v>
      </c>
      <c r="AV1035" s="14"/>
      <c r="AW1035" s="14" t="s">
        <v>5423</v>
      </c>
      <c r="AX1035" s="14" t="str">
        <f>_xlfn.XLOOKUP(B1035,'[4]cell downs 18042026 17h'!$B:$B,'[4]cell downs 18042026 17h'!$B:$B,"")</f>
        <v/>
      </c>
      <c r="AY1035" s="14" t="str">
        <f>_xlfn.XLOOKUP(B1035,'[5]Cells Huawei 19042026 15h'!$B:$B,'[5]Cells Huawei 19042026 15h'!$B:$B,"")</f>
        <v/>
      </c>
      <c r="AZ1035" s="105" t="str">
        <f>_xlfn.XLOOKUP(B1035,'INCIDENT-04-23-2026'!E:E,'INCIDENT-04-23-2026'!F:F,"")</f>
        <v/>
      </c>
      <c r="BA1035" s="105" t="str">
        <f>_xlfn.XLOOKUP(B1035,'[6]Eneo 17H'!$C:$C,'[6]Eneo 17H'!$I:$I,"")</f>
        <v/>
      </c>
      <c r="BB1035" s="105" t="str">
        <f>_xlfn.XLOOKUP(B1035,[8]ALL!$B:$B,[8]ALL!$M:$M,"")</f>
        <v/>
      </c>
      <c r="BC1035" s="105" t="str">
        <f>_xlfn.XLOOKUP(B1035,'[6]Eneo 17H'!$C:$C,'[6]Eneo 17H'!$I:$I,"")</f>
        <v/>
      </c>
      <c r="BD1035" s="105" t="str">
        <f>_xlfn.XLOOKUP(B1035,'[7]Eneo 12H'!$C:$C,'[7]Eneo 12H'!$I:$I,"")</f>
        <v/>
      </c>
      <c r="BE1035" s="105" t="s">
        <v>5423</v>
      </c>
    </row>
    <row r="1036" spans="1:57" hidden="1" x14ac:dyDescent="0.3">
      <c r="A1036" s="1" t="s">
        <v>427</v>
      </c>
      <c r="B1036" s="8" t="s">
        <v>428</v>
      </c>
      <c r="C1036" s="3" t="str">
        <f>_xlfn.XLOOKUP(B1036,'[1]daily break down'!$D:$D,'[1]daily break down'!$E:$E,"")</f>
        <v>SUD-OUEST</v>
      </c>
      <c r="D1036" s="1" t="s">
        <v>11</v>
      </c>
      <c r="E1036" s="1" t="s">
        <v>12</v>
      </c>
      <c r="F1036" s="3" t="s">
        <v>13</v>
      </c>
      <c r="G1036" s="1" t="s">
        <v>106</v>
      </c>
      <c r="H1036" s="25" t="str">
        <f>_xlfn.XLOOKUP(B1036,[2]CALCULATION!$B:$B,[2]CALCULATION!$H:$H,"")</f>
        <v>Huawei</v>
      </c>
      <c r="I1036" s="23">
        <v>0.77010084666683776</v>
      </c>
      <c r="J1036" s="23">
        <v>0.32201233902058313</v>
      </c>
      <c r="K1036" s="23">
        <v>0</v>
      </c>
      <c r="L1036" s="23">
        <v>1.0701046990437544E-3</v>
      </c>
      <c r="M1036" s="23">
        <v>0</v>
      </c>
      <c r="N1036" s="23">
        <v>0</v>
      </c>
      <c r="O1036" s="23">
        <v>0</v>
      </c>
      <c r="P1036" s="103" t="s">
        <v>6554</v>
      </c>
      <c r="Q1036" s="36" t="s">
        <v>5796</v>
      </c>
      <c r="R1036" s="36"/>
      <c r="S1036" s="35" t="str" cm="1">
        <f t="array" ref="S1036">IFERROR(_xlfn.IFS(
U1036="MPR ISSUE","PDH",
U1036="BSS Hardware Issue","BSS",
U1036="Sites strategiques, MLL, Pylone, etc.","ENVTECH",
U1036="AKTIVCO DEFAUT GE &amp; POWER Cabinet","AKTIVCO",
U1036="AKTIVCO Coupure ENEO &amp; Baisse de tension","AKTIVCO GRID ONLY",
U1036="Coupure ENEO &amp; Baisse de tension","IHS GRID ONLY",
U1036="Defaut GE &amp; POWER Cabinet","IHS",
U1036="Sharing","Partners",
U1036="Sites strategiques &amp; DataCenter","SST &amp; DC",
U1036="Exclu","Exclu",
U1036="SAT","SAT",
U1036="SPARE-ISSUE","SPARE-ISSUE",
U1036="Fiber CAmtel","TRANS_FO_CAMTEL",
U1036="Fiber AOF","Fiber AOF",
U1036="Projet OCM (HUAWEI)","TRAVAUX-HUAWEI",
U1036="Projet OCM (NOKIA)","TRAVAUX-NOKIA",
U1036="ACCESS-ISSUE","ACCESS-ISSUE",
U1036="Projet OCM (ZTE, NOKIA, autres projets)","TRAVAUX OCM",
U1036="No root CAuse","No root cause",
U1036="ODU HS","PDH",
U1036="IP &amp; VLAN","PDH",
U1036="Warehouse HUAWEI","SPARE-ISSUE",
U1036="SPARE-HS","SPARE-ISSUE",
U1036="Power Telco","BSS",U1036="no impacts","no impacts"
),"")</f>
        <v/>
      </c>
      <c r="T1036" s="35" t="str" cm="1">
        <f t="array" ref="T1036">IFERROR(_xlfn.IFS(
U1036="MPR ISSUE","TX ISSUE",
U1036="BSS Hardware Issue","RAN ISSUE",
U1036="Sites strategiques, MLL, Pylone, etc.","ENVTECH",
U1036="AKTIVCO DEFAUT GE &amp; POWER Cabinet","POWER ISSUE",
U1036="AKTIVCO Coupure ENEO &amp; Baisse de tension","POWER ISSUE",
U1036="Coupure ENEO &amp; Baisse de tension","POWER ISSUE",
U1036="Defaut GE &amp; POWER Cabinet","POWER ISSUE",
U1036="Sharing","POWER ISSUE",
U1036="Sites strategiques &amp; DataCenter","POWER ISSUE",
U1036="Exclu","Exclu",
U1036="SAT","TX ISSUE",
U1036="SPARE-ISSUE","SPARE-ISSUE",
U1036="Fiber CAmtel","TX ISSUE",
U1036="Fiber AOF","TX ISSUE",
U1036="Projet OCM (HUAWEI)","TRAVAUX-HUAWEI",
U1036="Projet OCM (NOKIA)","TRAVAUX -NOKIA",
U1036="ACCESS-ISSUE","ACCESS-ISSUE",
U1036="Projet OCM (ZTE, NOKIA, autres projets)","TRAVAUX OCM",
U1036="No root CAuse","No root cause",
U1036="ODU HS","TX ISSUE",
U1036="IP &amp; VLAN","TX ISSUE",
U1036="Warehouse HUAWEI","SPARE-ISSUE",
U1036="SPARE-HS","SPARE-ISSUE",
U1036="Power Telco","RAN ISSUE",U1036="no impacts","no impacts"
),"")</f>
        <v/>
      </c>
      <c r="U1036" s="28"/>
      <c r="V1036" s="35" t="str" cm="1">
        <f t="array" ref="V1036">IFERROR(_xlfn.IFS(
U1036="MPR ISSUE","ACTIVE",
U1036="BSS Hardware Issue","ACTIVE",
U1036="Sites strategiques, MLL, Pylone, etc.","PASSIVE",
U1036="AKTIVCO DEFAUT GE &amp; POWER Cabinet","PASSIVE",
U1036="AKTIVCO Coupure ENEO &amp; Baisse de tension","PASSIVE",
U1036="Coupure ENEO &amp; Baisse de tension","PASSIVE",
U1036="Defaut GE &amp; POWER Cabinet","PASSIVE",
U1036="Sharing","PASSIVE",
U1036="Sites strategiques &amp; DataCenter","PASSIVE",
U1036="Exclu","Exclu",
U1036="SAT","ACTIVE",
U1036="SPARE-ISSUE","SPARE-ISSUE",
U1036="Fiber CAmtel","ACTIVE",
U1036="Fiber AOF","ACTIVE",
U1036="Projet OCM (HUAWEI)","PLANNED WORKS",
U1036="Projet OCM (NOKIA)","PLANNED WORKS",
U1036="ACCESS-ISSUE","ACCESS-ISSUE",
U1036="Projet OCM (ZTE, NOKIA, autres projets)","PLANNED WORKS",
U1036="No root CAuse","No root cause",
U1036="ODU HS","ACTIVE",
U1036="IP &amp; VLAN","ACTIVE",
U1036="Warehouse HUAWEI","SPARE-ISSUE",
U1036="SPARE-HS","SPARE-ISSUE",
U1036="Power Telco","ACTIVE",U1036="no impacts","no impacts"
),"")</f>
        <v/>
      </c>
      <c r="W1036" s="102"/>
      <c r="X1036" s="102"/>
      <c r="Y1036" s="102"/>
      <c r="Z1036" s="102"/>
      <c r="AA1036" s="102"/>
      <c r="AB1036" s="104" t="s">
        <v>5423</v>
      </c>
      <c r="AC1036" s="9"/>
      <c r="AD1036" s="9"/>
      <c r="AE1036" s="7" t="s">
        <v>5423</v>
      </c>
      <c r="AF1036" s="6"/>
      <c r="AG1036" s="7"/>
      <c r="AH1036" s="3" t="s">
        <v>5423</v>
      </c>
      <c r="AI1036" s="18" t="s">
        <v>5423</v>
      </c>
      <c r="AJ1036" s="18" t="s">
        <v>5423</v>
      </c>
      <c r="AK1036" s="18" t="s">
        <v>5423</v>
      </c>
      <c r="AL1036" s="18" t="s">
        <v>5423</v>
      </c>
      <c r="AM1036" s="18" t="s">
        <v>5423</v>
      </c>
      <c r="AN1036" s="18" t="s">
        <v>5423</v>
      </c>
      <c r="AO1036" s="18" t="s">
        <v>5423</v>
      </c>
      <c r="AP1036" s="18" t="s">
        <v>5423</v>
      </c>
      <c r="AQ1036" s="18" t="s">
        <v>5423</v>
      </c>
      <c r="AR1036" s="18" t="s">
        <v>5423</v>
      </c>
      <c r="AS1036" s="18" t="s">
        <v>5423</v>
      </c>
      <c r="AT1036" s="18" t="s">
        <v>5423</v>
      </c>
      <c r="AU1036" s="9" t="s">
        <v>5423</v>
      </c>
      <c r="AV1036" s="14"/>
      <c r="AW1036" s="14" t="s">
        <v>5423</v>
      </c>
      <c r="AX1036" s="14" t="str">
        <f>_xlfn.XLOOKUP(B1036,'[4]cell downs 18042026 17h'!$B:$B,'[4]cell downs 18042026 17h'!$B:$B,"")</f>
        <v/>
      </c>
      <c r="AY1036" s="14" t="str">
        <f>_xlfn.XLOOKUP(B1036,'[5]Cells Huawei 19042026 15h'!$B:$B,'[5]Cells Huawei 19042026 15h'!$B:$B,"")</f>
        <v/>
      </c>
      <c r="AZ1036" s="105" t="str">
        <f>_xlfn.XLOOKUP(B1036,'INCIDENT-04-23-2026'!E:E,'INCIDENT-04-23-2026'!F:F,"")</f>
        <v/>
      </c>
      <c r="BA1036" s="105" t="str">
        <f>_xlfn.XLOOKUP(B1036,'[6]Eneo 17H'!$C:$C,'[6]Eneo 17H'!$I:$I,"")</f>
        <v/>
      </c>
      <c r="BB1036" s="105" t="str">
        <f>_xlfn.XLOOKUP(B1036,[8]ALL!$B:$B,[8]ALL!$M:$M,"")</f>
        <v/>
      </c>
      <c r="BC1036" s="105" t="str">
        <f>_xlfn.XLOOKUP(B1036,'[6]Eneo 17H'!$C:$C,'[6]Eneo 17H'!$I:$I,"")</f>
        <v/>
      </c>
      <c r="BD1036" s="105" t="str">
        <f>_xlfn.XLOOKUP(B1036,'[7]Eneo 12H'!$C:$C,'[7]Eneo 12H'!$I:$I,"")</f>
        <v/>
      </c>
      <c r="BE1036" s="105" t="s">
        <v>5423</v>
      </c>
    </row>
    <row r="1037" spans="1:57" hidden="1" x14ac:dyDescent="0.3">
      <c r="A1037" s="1" t="s">
        <v>2366</v>
      </c>
      <c r="B1037" s="8" t="s">
        <v>2367</v>
      </c>
      <c r="C1037" s="3" t="str">
        <f>_xlfn.XLOOKUP(B1037,'[1]daily break down'!$D:$D,'[1]daily break down'!$E:$E,"")</f>
        <v>LITTORAL</v>
      </c>
      <c r="D1037" s="1" t="s">
        <v>11</v>
      </c>
      <c r="E1037" s="1" t="s">
        <v>12</v>
      </c>
      <c r="F1037" s="3" t="s">
        <v>31</v>
      </c>
      <c r="G1037" s="1" t="s">
        <v>484</v>
      </c>
      <c r="H1037" s="27" t="str">
        <f>_xlfn.XLOOKUP(B1037,[2]CALCULATION!$B:$B,[2]CALCULATION!$H:$H,"")</f>
        <v>ZTE</v>
      </c>
      <c r="I1037" s="23">
        <v>0</v>
      </c>
      <c r="J1037" s="23">
        <v>0</v>
      </c>
      <c r="K1037" s="23">
        <v>0</v>
      </c>
      <c r="L1037" s="23">
        <v>0.18917667571261898</v>
      </c>
      <c r="M1037" s="23">
        <v>0</v>
      </c>
      <c r="N1037" s="23">
        <v>0</v>
      </c>
      <c r="O1037" s="23">
        <v>15.378492465036114</v>
      </c>
      <c r="P1037" s="103" t="s">
        <v>6555</v>
      </c>
      <c r="Q1037" s="36" t="s">
        <v>5796</v>
      </c>
      <c r="R1037" s="36"/>
      <c r="S1037" s="35" t="str" cm="1">
        <f t="array" ref="S1037">IFERROR(_xlfn.IFS(
U1037="MPR ISSUE","PDH",
U1037="BSS Hardware Issue","BSS",
U1037="Sites strategiques, MLL, Pylone, etc.","ENVTECH",
U1037="AKTIVCO DEFAUT GE &amp; POWER Cabinet","AKTIVCO",
U1037="AKTIVCO Coupure ENEO &amp; Baisse de tension","AKTIVCO GRID ONLY",
U1037="Coupure ENEO &amp; Baisse de tension","IHS GRID ONLY",
U1037="Defaut GE &amp; POWER Cabinet","IHS",
U1037="Sharing","Partners",
U1037="Sites strategiques &amp; DataCenter","SST &amp; DC",
U1037="Exclu","Exclu",
U1037="SAT","SAT",
U1037="SPARE-ISSUE","SPARE-ISSUE",
U1037="Fiber CAmtel","TRANS_FO_CAMTEL",
U1037="Fiber AOF","Fiber AOF",
U1037="Projet OCM (HUAWEI)","TRAVAUX-HUAWEI",
U1037="Projet OCM (NOKIA)","TRAVAUX-NOKIA",
U1037="ACCESS-ISSUE","ACCESS-ISSUE",
U1037="Projet OCM (ZTE, NOKIA, autres projets)","TRAVAUX OCM",
U1037="No root CAuse","No root cause",
U1037="ODU HS","PDH",
U1037="IP &amp; VLAN","PDH",
U1037="Warehouse HUAWEI","SPARE-ISSUE",
U1037="SPARE-HS","SPARE-ISSUE",
U1037="Power Telco","BSS",U1037="no impacts","no impacts"
),"")</f>
        <v/>
      </c>
      <c r="T1037" s="35" t="str" cm="1">
        <f t="array" ref="T1037">IFERROR(_xlfn.IFS(
U1037="MPR ISSUE","TX ISSUE",
U1037="BSS Hardware Issue","RAN ISSUE",
U1037="Sites strategiques, MLL, Pylone, etc.","ENVTECH",
U1037="AKTIVCO DEFAUT GE &amp; POWER Cabinet","POWER ISSUE",
U1037="AKTIVCO Coupure ENEO &amp; Baisse de tension","POWER ISSUE",
U1037="Coupure ENEO &amp; Baisse de tension","POWER ISSUE",
U1037="Defaut GE &amp; POWER Cabinet","POWER ISSUE",
U1037="Sharing","POWER ISSUE",
U1037="Sites strategiques &amp; DataCenter","POWER ISSUE",
U1037="Exclu","Exclu",
U1037="SAT","TX ISSUE",
U1037="SPARE-ISSUE","SPARE-ISSUE",
U1037="Fiber CAmtel","TX ISSUE",
U1037="Fiber AOF","TX ISSUE",
U1037="Projet OCM (HUAWEI)","TRAVAUX-HUAWEI",
U1037="Projet OCM (NOKIA)","TRAVAUX -NOKIA",
U1037="ACCESS-ISSUE","ACCESS-ISSUE",
U1037="Projet OCM (ZTE, NOKIA, autres projets)","TRAVAUX OCM",
U1037="No root CAuse","No root cause",
U1037="ODU HS","TX ISSUE",
U1037="IP &amp; VLAN","TX ISSUE",
U1037="Warehouse HUAWEI","SPARE-ISSUE",
U1037="SPARE-HS","SPARE-ISSUE",
U1037="Power Telco","RAN ISSUE",U1037="no impacts","no impacts"
),"")</f>
        <v/>
      </c>
      <c r="U1037" s="28"/>
      <c r="V1037" s="35" t="str" cm="1">
        <f t="array" ref="V1037">IFERROR(_xlfn.IFS(
U1037="MPR ISSUE","ACTIVE",
U1037="BSS Hardware Issue","ACTIVE",
U1037="Sites strategiques, MLL, Pylone, etc.","PASSIVE",
U1037="AKTIVCO DEFAUT GE &amp; POWER Cabinet","PASSIVE",
U1037="AKTIVCO Coupure ENEO &amp; Baisse de tension","PASSIVE",
U1037="Coupure ENEO &amp; Baisse de tension","PASSIVE",
U1037="Defaut GE &amp; POWER Cabinet","PASSIVE",
U1037="Sharing","PASSIVE",
U1037="Sites strategiques &amp; DataCenter","PASSIVE",
U1037="Exclu","Exclu",
U1037="SAT","ACTIVE",
U1037="SPARE-ISSUE","SPARE-ISSUE",
U1037="Fiber CAmtel","ACTIVE",
U1037="Fiber AOF","ACTIVE",
U1037="Projet OCM (HUAWEI)","PLANNED WORKS",
U1037="Projet OCM (NOKIA)","PLANNED WORKS",
U1037="ACCESS-ISSUE","ACCESS-ISSUE",
U1037="Projet OCM (ZTE, NOKIA, autres projets)","PLANNED WORKS",
U1037="No root CAuse","No root cause",
U1037="ODU HS","ACTIVE",
U1037="IP &amp; VLAN","ACTIVE",
U1037="Warehouse HUAWEI","SPARE-ISSUE",
U1037="SPARE-HS","SPARE-ISSUE",
U1037="Power Telco","ACTIVE",U1037="no impacts","no impacts"
),"")</f>
        <v/>
      </c>
      <c r="W1037" s="102"/>
      <c r="X1037" s="102"/>
      <c r="Y1037" s="102"/>
      <c r="Z1037" s="102"/>
      <c r="AA1037" s="102"/>
      <c r="AB1037" s="104" t="s">
        <v>6186</v>
      </c>
      <c r="AC1037" s="9"/>
      <c r="AD1037" s="9"/>
      <c r="AE1037" s="7"/>
      <c r="AF1037" s="6"/>
      <c r="AG1037" s="7"/>
      <c r="AH1037" s="3" t="s">
        <v>5423</v>
      </c>
      <c r="AI1037" s="18" t="s">
        <v>5423</v>
      </c>
      <c r="AJ1037" s="18" t="s">
        <v>5423</v>
      </c>
      <c r="AK1037" s="18" t="s">
        <v>5423</v>
      </c>
      <c r="AL1037" s="18" t="s">
        <v>5423</v>
      </c>
      <c r="AM1037" s="18" t="s">
        <v>5423</v>
      </c>
      <c r="AN1037" s="18" t="s">
        <v>5423</v>
      </c>
      <c r="AO1037" s="18" t="s">
        <v>5423</v>
      </c>
      <c r="AP1037" s="18" t="s">
        <v>5423</v>
      </c>
      <c r="AQ1037" s="18" t="s">
        <v>5423</v>
      </c>
      <c r="AR1037" s="18" t="s">
        <v>5423</v>
      </c>
      <c r="AS1037" s="18" t="s">
        <v>5423</v>
      </c>
      <c r="AT1037" s="18" t="s">
        <v>5423</v>
      </c>
      <c r="AU1037" s="9" t="s">
        <v>6186</v>
      </c>
      <c r="AV1037" s="14"/>
      <c r="AW1037" s="14" t="s">
        <v>5423</v>
      </c>
      <c r="AX1037" s="14" t="str">
        <f>_xlfn.XLOOKUP(B1037,'[4]cell downs 18042026 17h'!$B:$B,'[4]cell downs 18042026 17h'!$B:$B,"")</f>
        <v/>
      </c>
      <c r="AY1037" s="14" t="str">
        <f>_xlfn.XLOOKUP(B1037,'[5]Cells Huawei 19042026 15h'!$B:$B,'[5]Cells Huawei 19042026 15h'!$B:$B,"")</f>
        <v/>
      </c>
      <c r="AZ1037" s="105" t="str">
        <f>_xlfn.XLOOKUP(B1037,'INCIDENT-04-23-2026'!E:E,'INCIDENT-04-23-2026'!F:F,"")</f>
        <v/>
      </c>
      <c r="BA1037" s="105" t="str">
        <f>_xlfn.XLOOKUP(B1037,'[6]Eneo 17H'!$C:$C,'[6]Eneo 17H'!$I:$I,"")</f>
        <v/>
      </c>
      <c r="BC1037" s="105" t="str">
        <f>_xlfn.XLOOKUP(B1037,'[6]Eneo 17H'!$C:$C,'[6]Eneo 17H'!$I:$I,"")</f>
        <v/>
      </c>
      <c r="BD1037" s="105" t="str">
        <f>_xlfn.XLOOKUP(B1037,'[7]Eneo 12H'!$C:$C,'[7]Eneo 12H'!$I:$I,"")</f>
        <v/>
      </c>
      <c r="BE1037" s="105" t="s">
        <v>5423</v>
      </c>
    </row>
    <row r="1038" spans="1:57" hidden="1" x14ac:dyDescent="0.3">
      <c r="A1038" s="1" t="s">
        <v>3398</v>
      </c>
      <c r="B1038" s="8" t="s">
        <v>3399</v>
      </c>
      <c r="C1038" s="3" t="str">
        <f>_xlfn.XLOOKUP(B1038,'[1]daily break down'!$D:$D,'[1]daily break down'!$E:$E,"")</f>
        <v>LITTORAL</v>
      </c>
      <c r="D1038" s="1"/>
      <c r="E1038" s="1"/>
      <c r="F1038" s="3" t="s">
        <v>31</v>
      </c>
      <c r="G1038" s="1" t="s">
        <v>484</v>
      </c>
      <c r="H1038" s="27" t="str">
        <f>_xlfn.XLOOKUP(B1038,[2]CALCULATION!$B:$B,[2]CALCULATION!$H:$H,"")</f>
        <v>ZTE</v>
      </c>
      <c r="I1038" s="23">
        <v>0</v>
      </c>
      <c r="J1038" s="23">
        <v>0</v>
      </c>
      <c r="K1038" s="23">
        <v>0</v>
      </c>
      <c r="L1038" s="23">
        <v>0</v>
      </c>
      <c r="M1038" s="23">
        <v>0</v>
      </c>
      <c r="N1038" s="23">
        <v>0</v>
      </c>
      <c r="O1038" s="23">
        <v>0</v>
      </c>
      <c r="P1038" s="103" t="s">
        <v>6554</v>
      </c>
      <c r="Q1038" s="36" t="s">
        <v>5796</v>
      </c>
      <c r="R1038" s="36"/>
      <c r="S1038" s="35" t="str" cm="1">
        <f t="array" ref="S1038">IFERROR(_xlfn.IFS(
U1038="MPR ISSUE","PDH",
U1038="BSS Hardware Issue","BSS",
U1038="Sites strategiques, MLL, Pylone, etc.","ENVTECH",
U1038="AKTIVCO DEFAUT GE &amp; POWER Cabinet","AKTIVCO",
U1038="AKTIVCO Coupure ENEO &amp; Baisse de tension","AKTIVCO GRID ONLY",
U1038="Coupure ENEO &amp; Baisse de tension","IHS GRID ONLY",
U1038="Defaut GE &amp; POWER Cabinet","IHS",
U1038="Sharing","Partners",
U1038="Sites strategiques &amp; DataCenter","SST &amp; DC",
U1038="Exclu","Exclu",
U1038="SAT","SAT",
U1038="SPARE-ISSUE","SPARE-ISSUE",
U1038="Fiber CAmtel","TRANS_FO_CAMTEL",
U1038="Fiber AOF","Fiber AOF",
U1038="Projet OCM (HUAWEI)","TRAVAUX-HUAWEI",
U1038="Projet OCM (NOKIA)","TRAVAUX-NOKIA",
U1038="ACCESS-ISSUE","ACCESS-ISSUE",
U1038="Projet OCM (ZTE, NOKIA, autres projets)","TRAVAUX OCM",
U1038="No root CAuse","No root cause",
U1038="ODU HS","PDH",
U1038="IP &amp; VLAN","PDH",
U1038="Warehouse HUAWEI","SPARE-ISSUE",
U1038="SPARE-HS","SPARE-ISSUE",
U1038="Power Telco","BSS",U1038="no impacts","no impacts"
),"")</f>
        <v/>
      </c>
      <c r="T1038" s="35" t="str" cm="1">
        <f t="array" ref="T1038">IFERROR(_xlfn.IFS(
U1038="MPR ISSUE","TX ISSUE",
U1038="BSS Hardware Issue","RAN ISSUE",
U1038="Sites strategiques, MLL, Pylone, etc.","ENVTECH",
U1038="AKTIVCO DEFAUT GE &amp; POWER Cabinet","POWER ISSUE",
U1038="AKTIVCO Coupure ENEO &amp; Baisse de tension","POWER ISSUE",
U1038="Coupure ENEO &amp; Baisse de tension","POWER ISSUE",
U1038="Defaut GE &amp; POWER Cabinet","POWER ISSUE",
U1038="Sharing","POWER ISSUE",
U1038="Sites strategiques &amp; DataCenter","POWER ISSUE",
U1038="Exclu","Exclu",
U1038="SAT","TX ISSUE",
U1038="SPARE-ISSUE","SPARE-ISSUE",
U1038="Fiber CAmtel","TX ISSUE",
U1038="Fiber AOF","TX ISSUE",
U1038="Projet OCM (HUAWEI)","TRAVAUX-HUAWEI",
U1038="Projet OCM (NOKIA)","TRAVAUX -NOKIA",
U1038="ACCESS-ISSUE","ACCESS-ISSUE",
U1038="Projet OCM (ZTE, NOKIA, autres projets)","TRAVAUX OCM",
U1038="No root CAuse","No root cause",
U1038="ODU HS","TX ISSUE",
U1038="IP &amp; VLAN","TX ISSUE",
U1038="Warehouse HUAWEI","SPARE-ISSUE",
U1038="SPARE-HS","SPARE-ISSUE",
U1038="Power Telco","RAN ISSUE",U1038="no impacts","no impacts"
),"")</f>
        <v/>
      </c>
      <c r="U1038" s="28"/>
      <c r="V1038" s="35" t="str" cm="1">
        <f t="array" ref="V1038">IFERROR(_xlfn.IFS(
U1038="MPR ISSUE","ACTIVE",
U1038="BSS Hardware Issue","ACTIVE",
U1038="Sites strategiques, MLL, Pylone, etc.","PASSIVE",
U1038="AKTIVCO DEFAUT GE &amp; POWER Cabinet","PASSIVE",
U1038="AKTIVCO Coupure ENEO &amp; Baisse de tension","PASSIVE",
U1038="Coupure ENEO &amp; Baisse de tension","PASSIVE",
U1038="Defaut GE &amp; POWER Cabinet","PASSIVE",
U1038="Sharing","PASSIVE",
U1038="Sites strategiques &amp; DataCenter","PASSIVE",
U1038="Exclu","Exclu",
U1038="SAT","ACTIVE",
U1038="SPARE-ISSUE","SPARE-ISSUE",
U1038="Fiber CAmtel","ACTIVE",
U1038="Fiber AOF","ACTIVE",
U1038="Projet OCM (HUAWEI)","PLANNED WORKS",
U1038="Projet OCM (NOKIA)","PLANNED WORKS",
U1038="ACCESS-ISSUE","ACCESS-ISSUE",
U1038="Projet OCM (ZTE, NOKIA, autres projets)","PLANNED WORKS",
U1038="No root CAuse","No root cause",
U1038="ODU HS","ACTIVE",
U1038="IP &amp; VLAN","ACTIVE",
U1038="Warehouse HUAWEI","SPARE-ISSUE",
U1038="SPARE-HS","SPARE-ISSUE",
U1038="Power Telco","ACTIVE",U1038="no impacts","no impacts"
),"")</f>
        <v/>
      </c>
      <c r="W1038" s="102"/>
      <c r="X1038" s="102"/>
      <c r="Y1038" s="102"/>
      <c r="Z1038" s="102"/>
      <c r="AA1038" s="102"/>
      <c r="AB1038" s="104" t="s">
        <v>5423</v>
      </c>
      <c r="AC1038" s="9"/>
      <c r="AD1038" s="9"/>
      <c r="AE1038" s="7" t="s">
        <v>5423</v>
      </c>
      <c r="AF1038" s="6"/>
      <c r="AG1038" s="7"/>
      <c r="AH1038" s="3" t="s">
        <v>5423</v>
      </c>
      <c r="AI1038" s="18" t="s">
        <v>5423</v>
      </c>
      <c r="AJ1038" s="18" t="s">
        <v>5423</v>
      </c>
      <c r="AK1038" s="18" t="s">
        <v>5423</v>
      </c>
      <c r="AL1038" s="18" t="s">
        <v>5423</v>
      </c>
      <c r="AM1038" s="18" t="s">
        <v>5423</v>
      </c>
      <c r="AN1038" s="18" t="s">
        <v>5423</v>
      </c>
      <c r="AO1038" s="18" t="s">
        <v>5423</v>
      </c>
      <c r="AP1038" s="18" t="s">
        <v>5423</v>
      </c>
      <c r="AQ1038" s="18" t="s">
        <v>5423</v>
      </c>
      <c r="AR1038" s="18" t="s">
        <v>5423</v>
      </c>
      <c r="AS1038" s="18" t="s">
        <v>5423</v>
      </c>
      <c r="AT1038" s="18" t="s">
        <v>5423</v>
      </c>
      <c r="AU1038" s="9" t="s">
        <v>5423</v>
      </c>
      <c r="AV1038" s="14"/>
      <c r="AW1038" s="14" t="s">
        <v>5423</v>
      </c>
      <c r="AX1038" s="14" t="str">
        <f>_xlfn.XLOOKUP(B1038,'[4]cell downs 18042026 17h'!$B:$B,'[4]cell downs 18042026 17h'!$B:$B,"")</f>
        <v/>
      </c>
      <c r="AY1038" s="14" t="str">
        <f>_xlfn.XLOOKUP(B1038,'[5]Cells Huawei 19042026 15h'!$B:$B,'[5]Cells Huawei 19042026 15h'!$B:$B,"")</f>
        <v/>
      </c>
      <c r="AZ1038" s="105" t="str">
        <f>_xlfn.XLOOKUP(B1038,'INCIDENT-04-23-2026'!E:E,'INCIDENT-04-23-2026'!F:F,"")</f>
        <v/>
      </c>
      <c r="BA1038" s="105" t="str">
        <f>_xlfn.XLOOKUP(B1038,'[6]Eneo 17H'!$C:$C,'[6]Eneo 17H'!$I:$I,"")</f>
        <v/>
      </c>
      <c r="BB1038" s="105" t="str">
        <f>_xlfn.XLOOKUP(B1038,[8]ALL!$B:$B,[8]ALL!$M:$M,"")</f>
        <v/>
      </c>
      <c r="BC1038" s="105" t="str">
        <f>_xlfn.XLOOKUP(B1038,'[6]Eneo 17H'!$C:$C,'[6]Eneo 17H'!$I:$I,"")</f>
        <v/>
      </c>
      <c r="BD1038" s="105" t="str">
        <f>_xlfn.XLOOKUP(B1038,'[7]Eneo 12H'!$C:$C,'[7]Eneo 12H'!$I:$I,"")</f>
        <v/>
      </c>
      <c r="BE1038" s="105" t="s">
        <v>5423</v>
      </c>
    </row>
    <row r="1039" spans="1:57" hidden="1" x14ac:dyDescent="0.3">
      <c r="A1039" s="1" t="s">
        <v>3170</v>
      </c>
      <c r="B1039" s="8" t="s">
        <v>3171</v>
      </c>
      <c r="C1039" s="3" t="str">
        <f>_xlfn.XLOOKUP(B1039,'[1]daily break down'!$D:$D,'[1]daily break down'!$E:$E,"")</f>
        <v>LITTORAL</v>
      </c>
      <c r="D1039" s="1" t="s">
        <v>11</v>
      </c>
      <c r="E1039" s="1" t="s">
        <v>318</v>
      </c>
      <c r="F1039" s="3" t="s">
        <v>31</v>
      </c>
      <c r="G1039" s="1" t="s">
        <v>484</v>
      </c>
      <c r="H1039" s="27" t="str">
        <f>_xlfn.XLOOKUP(B1039,[2]CALCULATION!$B:$B,[2]CALCULATION!$H:$H,"")</f>
        <v>ZTE</v>
      </c>
      <c r="I1039" s="23">
        <v>0</v>
      </c>
      <c r="J1039" s="23">
        <v>1.777586585738214</v>
      </c>
      <c r="K1039" s="23">
        <v>0</v>
      </c>
      <c r="L1039" s="23">
        <v>0</v>
      </c>
      <c r="M1039" s="23">
        <v>0</v>
      </c>
      <c r="N1039" s="23">
        <v>0</v>
      </c>
      <c r="O1039" s="23">
        <v>0</v>
      </c>
      <c r="P1039" s="103" t="s">
        <v>6554</v>
      </c>
      <c r="Q1039" s="36" t="s">
        <v>5796</v>
      </c>
      <c r="R1039" s="36"/>
      <c r="S1039" s="35" t="str" cm="1">
        <f t="array" ref="S1039">IFERROR(_xlfn.IFS(
U1039="MPR ISSUE","PDH",
U1039="BSS Hardware Issue","BSS",
U1039="Sites strategiques, MLL, Pylone, etc.","ENVTECH",
U1039="AKTIVCO DEFAUT GE &amp; POWER Cabinet","AKTIVCO",
U1039="AKTIVCO Coupure ENEO &amp; Baisse de tension","AKTIVCO GRID ONLY",
U1039="Coupure ENEO &amp; Baisse de tension","IHS GRID ONLY",
U1039="Defaut GE &amp; POWER Cabinet","IHS",
U1039="Sharing","Partners",
U1039="Sites strategiques &amp; DataCenter","SST &amp; DC",
U1039="Exclu","Exclu",
U1039="SAT","SAT",
U1039="SPARE-ISSUE","SPARE-ISSUE",
U1039="Fiber CAmtel","TRANS_FO_CAMTEL",
U1039="Fiber AOF","Fiber AOF",
U1039="Projet OCM (HUAWEI)","TRAVAUX-HUAWEI",
U1039="Projet OCM (NOKIA)","TRAVAUX-NOKIA",
U1039="ACCESS-ISSUE","ACCESS-ISSUE",
U1039="Projet OCM (ZTE, NOKIA, autres projets)","TRAVAUX OCM",
U1039="No root CAuse","No root cause",
U1039="ODU HS","PDH",
U1039="IP &amp; VLAN","PDH",
U1039="Warehouse HUAWEI","SPARE-ISSUE",
U1039="SPARE-HS","SPARE-ISSUE",
U1039="Power Telco","BSS",U1039="no impacts","no impacts"
),"")</f>
        <v/>
      </c>
      <c r="T1039" s="35" t="str" cm="1">
        <f t="array" ref="T1039">IFERROR(_xlfn.IFS(
U1039="MPR ISSUE","TX ISSUE",
U1039="BSS Hardware Issue","RAN ISSUE",
U1039="Sites strategiques, MLL, Pylone, etc.","ENVTECH",
U1039="AKTIVCO DEFAUT GE &amp; POWER Cabinet","POWER ISSUE",
U1039="AKTIVCO Coupure ENEO &amp; Baisse de tension","POWER ISSUE",
U1039="Coupure ENEO &amp; Baisse de tension","POWER ISSUE",
U1039="Defaut GE &amp; POWER Cabinet","POWER ISSUE",
U1039="Sharing","POWER ISSUE",
U1039="Sites strategiques &amp; DataCenter","POWER ISSUE",
U1039="Exclu","Exclu",
U1039="SAT","TX ISSUE",
U1039="SPARE-ISSUE","SPARE-ISSUE",
U1039="Fiber CAmtel","TX ISSUE",
U1039="Fiber AOF","TX ISSUE",
U1039="Projet OCM (HUAWEI)","TRAVAUX-HUAWEI",
U1039="Projet OCM (NOKIA)","TRAVAUX -NOKIA",
U1039="ACCESS-ISSUE","ACCESS-ISSUE",
U1039="Projet OCM (ZTE, NOKIA, autres projets)","TRAVAUX OCM",
U1039="No root CAuse","No root cause",
U1039="ODU HS","TX ISSUE",
U1039="IP &amp; VLAN","TX ISSUE",
U1039="Warehouse HUAWEI","SPARE-ISSUE",
U1039="SPARE-HS","SPARE-ISSUE",
U1039="Power Telco","RAN ISSUE",U1039="no impacts","no impacts"
),"")</f>
        <v/>
      </c>
      <c r="U1039" s="28"/>
      <c r="V1039" s="35" t="str" cm="1">
        <f t="array" ref="V1039">IFERROR(_xlfn.IFS(
U1039="MPR ISSUE","ACTIVE",
U1039="BSS Hardware Issue","ACTIVE",
U1039="Sites strategiques, MLL, Pylone, etc.","PASSIVE",
U1039="AKTIVCO DEFAUT GE &amp; POWER Cabinet","PASSIVE",
U1039="AKTIVCO Coupure ENEO &amp; Baisse de tension","PASSIVE",
U1039="Coupure ENEO &amp; Baisse de tension","PASSIVE",
U1039="Defaut GE &amp; POWER Cabinet","PASSIVE",
U1039="Sharing","PASSIVE",
U1039="Sites strategiques &amp; DataCenter","PASSIVE",
U1039="Exclu","Exclu",
U1039="SAT","ACTIVE",
U1039="SPARE-ISSUE","SPARE-ISSUE",
U1039="Fiber CAmtel","ACTIVE",
U1039="Fiber AOF","ACTIVE",
U1039="Projet OCM (HUAWEI)","PLANNED WORKS",
U1039="Projet OCM (NOKIA)","PLANNED WORKS",
U1039="ACCESS-ISSUE","ACCESS-ISSUE",
U1039="Projet OCM (ZTE, NOKIA, autres projets)","PLANNED WORKS",
U1039="No root CAuse","No root cause",
U1039="ODU HS","ACTIVE",
U1039="IP &amp; VLAN","ACTIVE",
U1039="Warehouse HUAWEI","SPARE-ISSUE",
U1039="SPARE-HS","SPARE-ISSUE",
U1039="Power Telco","ACTIVE",U1039="no impacts","no impacts"
),"")</f>
        <v/>
      </c>
      <c r="W1039" s="102"/>
      <c r="X1039" s="102"/>
      <c r="Y1039" s="102"/>
      <c r="Z1039" s="102"/>
      <c r="AA1039" s="102"/>
      <c r="AB1039" s="104" t="s">
        <v>5423</v>
      </c>
      <c r="AC1039" s="9"/>
      <c r="AD1039" s="9"/>
      <c r="AE1039" s="7" t="s">
        <v>5423</v>
      </c>
      <c r="AF1039" s="6"/>
      <c r="AG1039" s="7"/>
      <c r="AH1039" s="3" t="s">
        <v>5423</v>
      </c>
      <c r="AI1039" s="18" t="s">
        <v>5423</v>
      </c>
      <c r="AJ1039" s="18" t="s">
        <v>5423</v>
      </c>
      <c r="AK1039" s="18" t="s">
        <v>5423</v>
      </c>
      <c r="AL1039" s="18" t="s">
        <v>5423</v>
      </c>
      <c r="AM1039" s="18" t="s">
        <v>5423</v>
      </c>
      <c r="AN1039" s="18" t="s">
        <v>5423</v>
      </c>
      <c r="AO1039" s="18" t="s">
        <v>5423</v>
      </c>
      <c r="AP1039" s="18" t="s">
        <v>5423</v>
      </c>
      <c r="AQ1039" s="18" t="s">
        <v>5423</v>
      </c>
      <c r="AR1039" s="18" t="s">
        <v>5423</v>
      </c>
      <c r="AS1039" s="18" t="s">
        <v>5423</v>
      </c>
      <c r="AT1039" s="18" t="s">
        <v>5423</v>
      </c>
      <c r="AU1039" s="9" t="s">
        <v>5423</v>
      </c>
      <c r="AV1039" s="14"/>
      <c r="AW1039" s="14" t="s">
        <v>5423</v>
      </c>
      <c r="AX1039" s="14" t="str">
        <f>_xlfn.XLOOKUP(B1039,'[4]cell downs 18042026 17h'!$B:$B,'[4]cell downs 18042026 17h'!$B:$B,"")</f>
        <v/>
      </c>
      <c r="AY1039" s="14" t="str">
        <f>_xlfn.XLOOKUP(B1039,'[5]Cells Huawei 19042026 15h'!$B:$B,'[5]Cells Huawei 19042026 15h'!$B:$B,"")</f>
        <v/>
      </c>
      <c r="AZ1039" s="105" t="str">
        <f>_xlfn.XLOOKUP(B1039,'INCIDENT-04-23-2026'!E:E,'INCIDENT-04-23-2026'!F:F,"")</f>
        <v/>
      </c>
      <c r="BA1039" s="105" t="str">
        <f>_xlfn.XLOOKUP(B1039,'[6]Eneo 17H'!$C:$C,'[6]Eneo 17H'!$I:$I,"")</f>
        <v/>
      </c>
      <c r="BB1039" s="105" t="str">
        <f>_xlfn.XLOOKUP(B1039,[8]ALL!$B:$B,[8]ALL!$M:$M,"")</f>
        <v/>
      </c>
      <c r="BC1039" s="105" t="str">
        <f>_xlfn.XLOOKUP(B1039,'[6]Eneo 17H'!$C:$C,'[6]Eneo 17H'!$I:$I,"")</f>
        <v/>
      </c>
      <c r="BD1039" s="105" t="str">
        <f>_xlfn.XLOOKUP(B1039,'[7]Eneo 12H'!$C:$C,'[7]Eneo 12H'!$I:$I,"")</f>
        <v/>
      </c>
      <c r="BE1039" s="105" t="s">
        <v>5423</v>
      </c>
    </row>
    <row r="1040" spans="1:57" hidden="1" x14ac:dyDescent="0.3">
      <c r="A1040" s="1" t="s">
        <v>613</v>
      </c>
      <c r="B1040" s="8" t="s">
        <v>614</v>
      </c>
      <c r="C1040" s="3" t="str">
        <f>_xlfn.XLOOKUP(B1040,'[1]daily break down'!$D:$D,'[1]daily break down'!$E:$E,"")</f>
        <v>Yaounde</v>
      </c>
      <c r="D1040" s="1" t="s">
        <v>21</v>
      </c>
      <c r="E1040" s="1" t="s">
        <v>122</v>
      </c>
      <c r="F1040" s="3" t="s">
        <v>37</v>
      </c>
      <c r="G1040" s="1" t="s">
        <v>38</v>
      </c>
      <c r="H1040" s="27" t="str">
        <f>_xlfn.XLOOKUP(B1040,[2]CALCULATION!$B:$B,[2]CALCULATION!$H:$H,"")</f>
        <v>ZTE</v>
      </c>
      <c r="I1040" s="23">
        <v>9.6309422913937897E-4</v>
      </c>
      <c r="J1040" s="23">
        <v>4.8868114589664793E-2</v>
      </c>
      <c r="K1040" s="23">
        <v>0</v>
      </c>
      <c r="L1040" s="23">
        <v>0</v>
      </c>
      <c r="M1040" s="23">
        <v>0</v>
      </c>
      <c r="N1040" s="23">
        <v>0</v>
      </c>
      <c r="O1040" s="23">
        <v>1.189599723770292E-2</v>
      </c>
      <c r="P1040" s="103" t="s">
        <v>6554</v>
      </c>
      <c r="Q1040" s="36" t="s">
        <v>5796</v>
      </c>
      <c r="R1040" s="36"/>
      <c r="S1040" s="35" t="str" cm="1">
        <f t="array" ref="S1040">IFERROR(_xlfn.IFS(
U1040="MPR ISSUE","PDH",
U1040="BSS Hardware Issue","BSS",
U1040="Sites strategiques, MLL, Pylone, etc.","ENVTECH",
U1040="AKTIVCO DEFAUT GE &amp; POWER Cabinet","AKTIVCO",
U1040="AKTIVCO Coupure ENEO &amp; Baisse de tension","AKTIVCO GRID ONLY",
U1040="Coupure ENEO &amp; Baisse de tension","IHS GRID ONLY",
U1040="Defaut GE &amp; POWER Cabinet","IHS",
U1040="Sharing","Partners",
U1040="Sites strategiques &amp; DataCenter","SST &amp; DC",
U1040="Exclu","Exclu",
U1040="SAT","SAT",
U1040="SPARE-ISSUE","SPARE-ISSUE",
U1040="Fiber CAmtel","TRANS_FO_CAMTEL",
U1040="Fiber AOF","Fiber AOF",
U1040="Projet OCM (HUAWEI)","TRAVAUX-HUAWEI",
U1040="Projet OCM (NOKIA)","TRAVAUX-NOKIA",
U1040="ACCESS-ISSUE","ACCESS-ISSUE",
U1040="Projet OCM (ZTE, NOKIA, autres projets)","TRAVAUX OCM",
U1040="No root CAuse","No root cause",
U1040="ODU HS","PDH",
U1040="IP &amp; VLAN","PDH",
U1040="Warehouse HUAWEI","SPARE-ISSUE",
U1040="SPARE-HS","SPARE-ISSUE",
U1040="Power Telco","BSS",U1040="no impacts","no impacts"
),"")</f>
        <v/>
      </c>
      <c r="T1040" s="35" t="str" cm="1">
        <f t="array" ref="T1040">IFERROR(_xlfn.IFS(
U1040="MPR ISSUE","TX ISSUE",
U1040="BSS Hardware Issue","RAN ISSUE",
U1040="Sites strategiques, MLL, Pylone, etc.","ENVTECH",
U1040="AKTIVCO DEFAUT GE &amp; POWER Cabinet","POWER ISSUE",
U1040="AKTIVCO Coupure ENEO &amp; Baisse de tension","POWER ISSUE",
U1040="Coupure ENEO &amp; Baisse de tension","POWER ISSUE",
U1040="Defaut GE &amp; POWER Cabinet","POWER ISSUE",
U1040="Sharing","POWER ISSUE",
U1040="Sites strategiques &amp; DataCenter","POWER ISSUE",
U1040="Exclu","Exclu",
U1040="SAT","TX ISSUE",
U1040="SPARE-ISSUE","SPARE-ISSUE",
U1040="Fiber CAmtel","TX ISSUE",
U1040="Fiber AOF","TX ISSUE",
U1040="Projet OCM (HUAWEI)","TRAVAUX-HUAWEI",
U1040="Projet OCM (NOKIA)","TRAVAUX -NOKIA",
U1040="ACCESS-ISSUE","ACCESS-ISSUE",
U1040="Projet OCM (ZTE, NOKIA, autres projets)","TRAVAUX OCM",
U1040="No root CAuse","No root cause",
U1040="ODU HS","TX ISSUE",
U1040="IP &amp; VLAN","TX ISSUE",
U1040="Warehouse HUAWEI","SPARE-ISSUE",
U1040="SPARE-HS","SPARE-ISSUE",
U1040="Power Telco","RAN ISSUE",U1040="no impacts","no impacts"
),"")</f>
        <v/>
      </c>
      <c r="U1040" s="28"/>
      <c r="V1040" s="35" t="str" cm="1">
        <f t="array" ref="V1040">IFERROR(_xlfn.IFS(
U1040="MPR ISSUE","ACTIVE",
U1040="BSS Hardware Issue","ACTIVE",
U1040="Sites strategiques, MLL, Pylone, etc.","PASSIVE",
U1040="AKTIVCO DEFAUT GE &amp; POWER Cabinet","PASSIVE",
U1040="AKTIVCO Coupure ENEO &amp; Baisse de tension","PASSIVE",
U1040="Coupure ENEO &amp; Baisse de tension","PASSIVE",
U1040="Defaut GE &amp; POWER Cabinet","PASSIVE",
U1040="Sharing","PASSIVE",
U1040="Sites strategiques &amp; DataCenter","PASSIVE",
U1040="Exclu","Exclu",
U1040="SAT","ACTIVE",
U1040="SPARE-ISSUE","SPARE-ISSUE",
U1040="Fiber CAmtel","ACTIVE",
U1040="Fiber AOF","ACTIVE",
U1040="Projet OCM (HUAWEI)","PLANNED WORKS",
U1040="Projet OCM (NOKIA)","PLANNED WORKS",
U1040="ACCESS-ISSUE","ACCESS-ISSUE",
U1040="Projet OCM (ZTE, NOKIA, autres projets)","PLANNED WORKS",
U1040="No root CAuse","No root cause",
U1040="ODU HS","ACTIVE",
U1040="IP &amp; VLAN","ACTIVE",
U1040="Warehouse HUAWEI","SPARE-ISSUE",
U1040="SPARE-HS","SPARE-ISSUE",
U1040="Power Telco","ACTIVE",U1040="no impacts","no impacts"
),"")</f>
        <v/>
      </c>
      <c r="W1040" s="102"/>
      <c r="X1040" s="102"/>
      <c r="Y1040" s="102"/>
      <c r="Z1040" s="102"/>
      <c r="AA1040" s="102"/>
      <c r="AB1040" s="104" t="s">
        <v>5423</v>
      </c>
      <c r="AC1040" s="9"/>
      <c r="AD1040" s="9"/>
      <c r="AE1040" s="7" t="s">
        <v>5423</v>
      </c>
      <c r="AF1040" s="6"/>
      <c r="AG1040" s="7"/>
      <c r="AH1040" s="3" t="s">
        <v>5423</v>
      </c>
      <c r="AI1040" s="18" t="s">
        <v>5423</v>
      </c>
      <c r="AJ1040" s="18" t="s">
        <v>5423</v>
      </c>
      <c r="AK1040" s="18" t="s">
        <v>5423</v>
      </c>
      <c r="AL1040" s="18" t="s">
        <v>5423</v>
      </c>
      <c r="AM1040" s="18" t="s">
        <v>5423</v>
      </c>
      <c r="AN1040" s="18" t="s">
        <v>5423</v>
      </c>
      <c r="AO1040" s="18" t="s">
        <v>5423</v>
      </c>
      <c r="AP1040" s="18" t="s">
        <v>5423</v>
      </c>
      <c r="AQ1040" s="18" t="s">
        <v>5423</v>
      </c>
      <c r="AR1040" s="18" t="s">
        <v>5423</v>
      </c>
      <c r="AS1040" s="18" t="s">
        <v>5423</v>
      </c>
      <c r="AT1040" s="18" t="s">
        <v>5423</v>
      </c>
      <c r="AU1040" s="9" t="s">
        <v>5423</v>
      </c>
      <c r="AV1040" s="14"/>
      <c r="AW1040" s="14" t="s">
        <v>5423</v>
      </c>
      <c r="AX1040" s="14" t="str">
        <f>_xlfn.XLOOKUP(B1040,'[4]cell downs 18042026 17h'!$B:$B,'[4]cell downs 18042026 17h'!$B:$B,"")</f>
        <v/>
      </c>
      <c r="AY1040" s="14" t="str">
        <f>_xlfn.XLOOKUP(B1040,'[5]Cells Huawei 19042026 15h'!$B:$B,'[5]Cells Huawei 19042026 15h'!$B:$B,"")</f>
        <v/>
      </c>
      <c r="AZ1040" s="105" t="str">
        <f>_xlfn.XLOOKUP(B1040,'INCIDENT-04-23-2026'!E:E,'INCIDENT-04-23-2026'!F:F,"")</f>
        <v/>
      </c>
      <c r="BA1040" s="105" t="str">
        <f>_xlfn.XLOOKUP(B1040,'[6]Eneo 17H'!$C:$C,'[6]Eneo 17H'!$I:$I,"")</f>
        <v/>
      </c>
      <c r="BB1040" s="105" t="str">
        <f>_xlfn.XLOOKUP(B1040,[8]ALL!$B:$B,[8]ALL!$M:$M,"")</f>
        <v/>
      </c>
      <c r="BC1040" s="105" t="str">
        <f>_xlfn.XLOOKUP(B1040,'[6]Eneo 17H'!$C:$C,'[6]Eneo 17H'!$I:$I,"")</f>
        <v/>
      </c>
      <c r="BD1040" s="105" t="str">
        <f>_xlfn.XLOOKUP(B1040,'[7]Eneo 12H'!$C:$C,'[7]Eneo 12H'!$I:$I,"")</f>
        <v/>
      </c>
      <c r="BE1040" s="105" t="s">
        <v>5423</v>
      </c>
    </row>
    <row r="1041" spans="1:57" hidden="1" x14ac:dyDescent="0.3">
      <c r="A1041" s="1" t="s">
        <v>2141</v>
      </c>
      <c r="B1041" s="8" t="s">
        <v>2142</v>
      </c>
      <c r="C1041" s="3" t="str">
        <f>_xlfn.XLOOKUP(B1041,'[1]daily break down'!$D:$D,'[1]daily break down'!$E:$E,"")</f>
        <v>Douala</v>
      </c>
      <c r="D1041" s="1" t="s">
        <v>21</v>
      </c>
      <c r="E1041" s="1" t="s">
        <v>30</v>
      </c>
      <c r="F1041" s="3" t="s">
        <v>31</v>
      </c>
      <c r="G1041" s="1" t="s">
        <v>32</v>
      </c>
      <c r="H1041" s="27" t="str">
        <f>_xlfn.XLOOKUP(B1041,[2]CALCULATION!$B:$B,[2]CALCULATION!$H:$H,"")</f>
        <v>ZTE</v>
      </c>
      <c r="I1041" s="23">
        <v>0</v>
      </c>
      <c r="J1041" s="23">
        <v>0</v>
      </c>
      <c r="K1041" s="23">
        <v>0</v>
      </c>
      <c r="L1041" s="23">
        <v>9.3527150696423894E-2</v>
      </c>
      <c r="M1041" s="23">
        <v>0</v>
      </c>
      <c r="N1041" s="23">
        <v>0</v>
      </c>
      <c r="O1041" s="23">
        <v>0</v>
      </c>
      <c r="P1041" s="103" t="s">
        <v>6554</v>
      </c>
      <c r="Q1041" s="36" t="s">
        <v>5796</v>
      </c>
      <c r="R1041" s="36"/>
      <c r="S1041" s="35" t="str" cm="1">
        <f t="array" ref="S1041">IFERROR(_xlfn.IFS(
U1041="MPR ISSUE","PDH",
U1041="BSS Hardware Issue","BSS",
U1041="Sites strategiques, MLL, Pylone, etc.","ENVTECH",
U1041="AKTIVCO DEFAUT GE &amp; POWER Cabinet","AKTIVCO",
U1041="AKTIVCO Coupure ENEO &amp; Baisse de tension","AKTIVCO GRID ONLY",
U1041="Coupure ENEO &amp; Baisse de tension","IHS GRID ONLY",
U1041="Defaut GE &amp; POWER Cabinet","IHS",
U1041="Sharing","Partners",
U1041="Sites strategiques &amp; DataCenter","SST &amp; DC",
U1041="Exclu","Exclu",
U1041="SAT","SAT",
U1041="SPARE-ISSUE","SPARE-ISSUE",
U1041="Fiber CAmtel","TRANS_FO_CAMTEL",
U1041="Fiber AOF","Fiber AOF",
U1041="Projet OCM (HUAWEI)","TRAVAUX-HUAWEI",
U1041="Projet OCM (NOKIA)","TRAVAUX-NOKIA",
U1041="ACCESS-ISSUE","ACCESS-ISSUE",
U1041="Projet OCM (ZTE, NOKIA, autres projets)","TRAVAUX OCM",
U1041="No root CAuse","No root cause",
U1041="ODU HS","PDH",
U1041="IP &amp; VLAN","PDH",
U1041="Warehouse HUAWEI","SPARE-ISSUE",
U1041="SPARE-HS","SPARE-ISSUE",
U1041="Power Telco","BSS",U1041="no impacts","no impacts"
),"")</f>
        <v/>
      </c>
      <c r="T1041" s="35" t="str" cm="1">
        <f t="array" ref="T1041">IFERROR(_xlfn.IFS(
U1041="MPR ISSUE","TX ISSUE",
U1041="BSS Hardware Issue","RAN ISSUE",
U1041="Sites strategiques, MLL, Pylone, etc.","ENVTECH",
U1041="AKTIVCO DEFAUT GE &amp; POWER Cabinet","POWER ISSUE",
U1041="AKTIVCO Coupure ENEO &amp; Baisse de tension","POWER ISSUE",
U1041="Coupure ENEO &amp; Baisse de tension","POWER ISSUE",
U1041="Defaut GE &amp; POWER Cabinet","POWER ISSUE",
U1041="Sharing","POWER ISSUE",
U1041="Sites strategiques &amp; DataCenter","POWER ISSUE",
U1041="Exclu","Exclu",
U1041="SAT","TX ISSUE",
U1041="SPARE-ISSUE","SPARE-ISSUE",
U1041="Fiber CAmtel","TX ISSUE",
U1041="Fiber AOF","TX ISSUE",
U1041="Projet OCM (HUAWEI)","TRAVAUX-HUAWEI",
U1041="Projet OCM (NOKIA)","TRAVAUX -NOKIA",
U1041="ACCESS-ISSUE","ACCESS-ISSUE",
U1041="Projet OCM (ZTE, NOKIA, autres projets)","TRAVAUX OCM",
U1041="No root CAuse","No root cause",
U1041="ODU HS","TX ISSUE",
U1041="IP &amp; VLAN","TX ISSUE",
U1041="Warehouse HUAWEI","SPARE-ISSUE",
U1041="SPARE-HS","SPARE-ISSUE",
U1041="Power Telco","RAN ISSUE",U1041="no impacts","no impacts"
),"")</f>
        <v/>
      </c>
      <c r="U1041" s="28"/>
      <c r="V1041" s="35" t="str" cm="1">
        <f t="array" ref="V1041">IFERROR(_xlfn.IFS(
U1041="MPR ISSUE","ACTIVE",
U1041="BSS Hardware Issue","ACTIVE",
U1041="Sites strategiques, MLL, Pylone, etc.","PASSIVE",
U1041="AKTIVCO DEFAUT GE &amp; POWER Cabinet","PASSIVE",
U1041="AKTIVCO Coupure ENEO &amp; Baisse de tension","PASSIVE",
U1041="Coupure ENEO &amp; Baisse de tension","PASSIVE",
U1041="Defaut GE &amp; POWER Cabinet","PASSIVE",
U1041="Sharing","PASSIVE",
U1041="Sites strategiques &amp; DataCenter","PASSIVE",
U1041="Exclu","Exclu",
U1041="SAT","ACTIVE",
U1041="SPARE-ISSUE","SPARE-ISSUE",
U1041="Fiber CAmtel","ACTIVE",
U1041="Fiber AOF","ACTIVE",
U1041="Projet OCM (HUAWEI)","PLANNED WORKS",
U1041="Projet OCM (NOKIA)","PLANNED WORKS",
U1041="ACCESS-ISSUE","ACCESS-ISSUE",
U1041="Projet OCM (ZTE, NOKIA, autres projets)","PLANNED WORKS",
U1041="No root CAuse","No root cause",
U1041="ODU HS","ACTIVE",
U1041="IP &amp; VLAN","ACTIVE",
U1041="Warehouse HUAWEI","SPARE-ISSUE",
U1041="SPARE-HS","SPARE-ISSUE",
U1041="Power Telco","ACTIVE",U1041="no impacts","no impacts"
),"")</f>
        <v/>
      </c>
      <c r="W1041" s="102"/>
      <c r="X1041" s="102"/>
      <c r="Y1041" s="102"/>
      <c r="Z1041" s="102"/>
      <c r="AA1041" s="102"/>
      <c r="AB1041" s="104" t="s">
        <v>5423</v>
      </c>
      <c r="AC1041" s="9"/>
      <c r="AD1041" s="9"/>
      <c r="AE1041" s="7" t="s">
        <v>5423</v>
      </c>
      <c r="AF1041" s="6"/>
      <c r="AG1041" s="7"/>
      <c r="AH1041" s="3" t="s">
        <v>5423</v>
      </c>
      <c r="AI1041" s="18" t="s">
        <v>5423</v>
      </c>
      <c r="AJ1041" s="18" t="s">
        <v>5423</v>
      </c>
      <c r="AK1041" s="18" t="s">
        <v>5423</v>
      </c>
      <c r="AL1041" s="18" t="s">
        <v>5423</v>
      </c>
      <c r="AM1041" s="18" t="s">
        <v>5423</v>
      </c>
      <c r="AN1041" s="18" t="s">
        <v>5423</v>
      </c>
      <c r="AO1041" s="18" t="s">
        <v>5423</v>
      </c>
      <c r="AP1041" s="18" t="s">
        <v>5423</v>
      </c>
      <c r="AQ1041" s="18" t="s">
        <v>5423</v>
      </c>
      <c r="AR1041" s="18" t="s">
        <v>5423</v>
      </c>
      <c r="AS1041" s="18" t="s">
        <v>5423</v>
      </c>
      <c r="AT1041" s="18" t="s">
        <v>5423</v>
      </c>
      <c r="AU1041" s="9" t="s">
        <v>5423</v>
      </c>
      <c r="AV1041" s="14"/>
      <c r="AW1041" s="14" t="s">
        <v>5423</v>
      </c>
      <c r="AX1041" s="14" t="str">
        <f>_xlfn.XLOOKUP(B1041,'[4]cell downs 18042026 17h'!$B:$B,'[4]cell downs 18042026 17h'!$B:$B,"")</f>
        <v/>
      </c>
      <c r="AY1041" s="14" t="str">
        <f>_xlfn.XLOOKUP(B1041,'[5]Cells Huawei 19042026 15h'!$B:$B,'[5]Cells Huawei 19042026 15h'!$B:$B,"")</f>
        <v/>
      </c>
      <c r="AZ1041" s="105" t="str">
        <f>_xlfn.XLOOKUP(B1041,'INCIDENT-04-23-2026'!E:E,'INCIDENT-04-23-2026'!F:F,"")</f>
        <v/>
      </c>
      <c r="BA1041" s="105" t="str">
        <f>_xlfn.XLOOKUP(B1041,'[6]Eneo 17H'!$C:$C,'[6]Eneo 17H'!$I:$I,"")</f>
        <v/>
      </c>
      <c r="BB1041" s="105" t="str">
        <f>_xlfn.XLOOKUP(B1041,[8]ALL!$B:$B,[8]ALL!$M:$M,"")</f>
        <v/>
      </c>
      <c r="BC1041" s="105" t="str">
        <f>_xlfn.XLOOKUP(B1041,'[6]Eneo 17H'!$C:$C,'[6]Eneo 17H'!$I:$I,"")</f>
        <v/>
      </c>
      <c r="BD1041" s="105" t="str">
        <f>_xlfn.XLOOKUP(B1041,'[7]Eneo 12H'!$C:$C,'[7]Eneo 12H'!$I:$I,"")</f>
        <v/>
      </c>
      <c r="BE1041" s="105" t="s">
        <v>5423</v>
      </c>
    </row>
    <row r="1042" spans="1:57" hidden="1" x14ac:dyDescent="0.3">
      <c r="A1042" s="1" t="s">
        <v>2243</v>
      </c>
      <c r="B1042" s="1" t="s">
        <v>2244</v>
      </c>
      <c r="C1042" s="3" t="str">
        <f>_xlfn.XLOOKUP(B1042,'[1]daily break down'!$D:$D,'[1]daily break down'!$E:$E,"")</f>
        <v>Yaounde</v>
      </c>
      <c r="D1042" s="1" t="s">
        <v>11</v>
      </c>
      <c r="E1042" s="1" t="s">
        <v>12</v>
      </c>
      <c r="F1042" s="3" t="s">
        <v>37</v>
      </c>
      <c r="G1042" s="1" t="s">
        <v>38</v>
      </c>
      <c r="H1042" s="27" t="str">
        <f>_xlfn.XLOOKUP(B1042,[2]CALCULATION!$B:$B,[2]CALCULATION!$H:$H,"")</f>
        <v>ZTE</v>
      </c>
      <c r="I1042" s="23">
        <v>0</v>
      </c>
      <c r="J1042" s="23">
        <v>0</v>
      </c>
      <c r="K1042" s="23">
        <v>0</v>
      </c>
      <c r="L1042" s="23">
        <v>0</v>
      </c>
      <c r="M1042" s="23">
        <v>0</v>
      </c>
      <c r="N1042" s="23">
        <v>0</v>
      </c>
      <c r="O1042" s="23">
        <v>1.3714105121378408</v>
      </c>
      <c r="P1042" s="103" t="s">
        <v>6555</v>
      </c>
      <c r="Q1042" s="36" t="s">
        <v>5796</v>
      </c>
      <c r="R1042" s="36"/>
      <c r="S1042" s="35" t="str" cm="1">
        <f t="array" ref="S1042">IFERROR(_xlfn.IFS(
U1042="MPR ISSUE","PDH",
U1042="BSS Hardware Issue","BSS",
U1042="Sites strategiques, MLL, Pylone, etc.","ENVTECH",
U1042="AKTIVCO DEFAUT GE &amp; POWER Cabinet","AKTIVCO",
U1042="AKTIVCO Coupure ENEO &amp; Baisse de tension","AKTIVCO GRID ONLY",
U1042="Coupure ENEO &amp; Baisse de tension","IHS GRID ONLY",
U1042="Defaut GE &amp; POWER Cabinet","IHS",
U1042="Sharing","Partners",
U1042="Sites strategiques &amp; DataCenter","SST &amp; DC",
U1042="Exclu","Exclu",
U1042="SAT","SAT",
U1042="SPARE-ISSUE","SPARE-ISSUE",
U1042="Fiber CAmtel","TRANS_FO_CAMTEL",
U1042="Fiber AOF","Fiber AOF",
U1042="Projet OCM (HUAWEI)","TRAVAUX-HUAWEI",
U1042="Projet OCM (NOKIA)","TRAVAUX-NOKIA",
U1042="ACCESS-ISSUE","ACCESS-ISSUE",
U1042="Projet OCM (ZTE, NOKIA, autres projets)","TRAVAUX OCM",
U1042="No root CAuse","No root cause",
U1042="ODU HS","PDH",
U1042="IP &amp; VLAN","PDH",
U1042="Warehouse HUAWEI","SPARE-ISSUE",
U1042="SPARE-HS","SPARE-ISSUE",
U1042="Power Telco","BSS",U1042="no impacts","no impacts"
),"")</f>
        <v/>
      </c>
      <c r="T1042" s="35" t="str" cm="1">
        <f t="array" ref="T1042">IFERROR(_xlfn.IFS(
U1042="MPR ISSUE","TX ISSUE",
U1042="BSS Hardware Issue","RAN ISSUE",
U1042="Sites strategiques, MLL, Pylone, etc.","ENVTECH",
U1042="AKTIVCO DEFAUT GE &amp; POWER Cabinet","POWER ISSUE",
U1042="AKTIVCO Coupure ENEO &amp; Baisse de tension","POWER ISSUE",
U1042="Coupure ENEO &amp; Baisse de tension","POWER ISSUE",
U1042="Defaut GE &amp; POWER Cabinet","POWER ISSUE",
U1042="Sharing","POWER ISSUE",
U1042="Sites strategiques &amp; DataCenter","POWER ISSUE",
U1042="Exclu","Exclu",
U1042="SAT","TX ISSUE",
U1042="SPARE-ISSUE","SPARE-ISSUE",
U1042="Fiber CAmtel","TX ISSUE",
U1042="Fiber AOF","TX ISSUE",
U1042="Projet OCM (HUAWEI)","TRAVAUX-HUAWEI",
U1042="Projet OCM (NOKIA)","TRAVAUX -NOKIA",
U1042="ACCESS-ISSUE","ACCESS-ISSUE",
U1042="Projet OCM (ZTE, NOKIA, autres projets)","TRAVAUX OCM",
U1042="No root CAuse","No root cause",
U1042="ODU HS","TX ISSUE",
U1042="IP &amp; VLAN","TX ISSUE",
U1042="Warehouse HUAWEI","SPARE-ISSUE",
U1042="SPARE-HS","SPARE-ISSUE",
U1042="Power Telco","RAN ISSUE",U1042="no impacts","no impacts"
),"")</f>
        <v/>
      </c>
      <c r="U1042" s="28"/>
      <c r="V1042" s="35" t="str" cm="1">
        <f t="array" ref="V1042">IFERROR(_xlfn.IFS(
U1042="MPR ISSUE","ACTIVE",
U1042="BSS Hardware Issue","ACTIVE",
U1042="Sites strategiques, MLL, Pylone, etc.","PASSIVE",
U1042="AKTIVCO DEFAUT GE &amp; POWER Cabinet","PASSIVE",
U1042="AKTIVCO Coupure ENEO &amp; Baisse de tension","PASSIVE",
U1042="Coupure ENEO &amp; Baisse de tension","PASSIVE",
U1042="Defaut GE &amp; POWER Cabinet","PASSIVE",
U1042="Sharing","PASSIVE",
U1042="Sites strategiques &amp; DataCenter","PASSIVE",
U1042="Exclu","Exclu",
U1042="SAT","ACTIVE",
U1042="SPARE-ISSUE","SPARE-ISSUE",
U1042="Fiber CAmtel","ACTIVE",
U1042="Fiber AOF","ACTIVE",
U1042="Projet OCM (HUAWEI)","PLANNED WORKS",
U1042="Projet OCM (NOKIA)","PLANNED WORKS",
U1042="ACCESS-ISSUE","ACCESS-ISSUE",
U1042="Projet OCM (ZTE, NOKIA, autres projets)","PLANNED WORKS",
U1042="No root CAuse","No root cause",
U1042="ODU HS","ACTIVE",
U1042="IP &amp; VLAN","ACTIVE",
U1042="Warehouse HUAWEI","SPARE-ISSUE",
U1042="SPARE-HS","SPARE-ISSUE",
U1042="Power Telco","ACTIVE",U1042="no impacts","no impacts"
),"")</f>
        <v/>
      </c>
      <c r="W1042" s="102"/>
      <c r="X1042" s="102"/>
      <c r="Y1042" s="102"/>
      <c r="Z1042" s="102"/>
      <c r="AA1042" s="102"/>
      <c r="AB1042" s="104" t="s">
        <v>6187</v>
      </c>
      <c r="AC1042" s="9"/>
      <c r="AD1042" s="9"/>
      <c r="AE1042" s="7" t="s">
        <v>5423</v>
      </c>
      <c r="AF1042" s="6"/>
      <c r="AG1042" s="7"/>
      <c r="AH1042" s="3" t="s">
        <v>5423</v>
      </c>
      <c r="AI1042" s="18" t="s">
        <v>5423</v>
      </c>
      <c r="AJ1042" s="18" t="s">
        <v>5423</v>
      </c>
      <c r="AK1042" s="18" t="s">
        <v>5423</v>
      </c>
      <c r="AL1042" s="18" t="s">
        <v>5423</v>
      </c>
      <c r="AM1042" s="18" t="s">
        <v>5423</v>
      </c>
      <c r="AN1042" s="18" t="s">
        <v>5423</v>
      </c>
      <c r="AO1042" s="18" t="s">
        <v>5423</v>
      </c>
      <c r="AP1042" s="18" t="s">
        <v>5423</v>
      </c>
      <c r="AQ1042" s="18" t="s">
        <v>5423</v>
      </c>
      <c r="AR1042" s="18" t="s">
        <v>5423</v>
      </c>
      <c r="AS1042" s="18" t="s">
        <v>5423</v>
      </c>
      <c r="AT1042" s="18" t="s">
        <v>5423</v>
      </c>
      <c r="AU1042" s="9" t="s">
        <v>6187</v>
      </c>
      <c r="AV1042" s="14"/>
      <c r="AW1042" s="14" t="s">
        <v>5423</v>
      </c>
      <c r="AX1042" s="14" t="str">
        <f>_xlfn.XLOOKUP(B1042,'[4]cell downs 18042026 17h'!$B:$B,'[4]cell downs 18042026 17h'!$B:$B,"")</f>
        <v/>
      </c>
      <c r="AY1042" s="14" t="str">
        <f>_xlfn.XLOOKUP(B1042,'[5]Cells Huawei 19042026 15h'!$B:$B,'[5]Cells Huawei 19042026 15h'!$B:$B,"")</f>
        <v/>
      </c>
      <c r="AZ1042" s="105" t="str">
        <f>_xlfn.XLOOKUP(B1042,'INCIDENT-04-23-2026'!E:E,'INCIDENT-04-23-2026'!F:F,"")</f>
        <v/>
      </c>
      <c r="BA1042" s="105" t="str">
        <f>_xlfn.XLOOKUP(B1042,'[6]Eneo 17H'!$C:$C,'[6]Eneo 17H'!$I:$I,"")</f>
        <v/>
      </c>
      <c r="BB1042" s="105" t="str">
        <f>_xlfn.XLOOKUP(B1042,[8]ALL!$B:$B,[8]ALL!$M:$M,"")</f>
        <v/>
      </c>
      <c r="BC1042" s="105" t="str">
        <f>_xlfn.XLOOKUP(B1042,'[6]Eneo 17H'!$C:$C,'[6]Eneo 17H'!$I:$I,"")</f>
        <v/>
      </c>
      <c r="BD1042" s="105" t="str">
        <f>_xlfn.XLOOKUP(B1042,'[7]Eneo 12H'!$C:$C,'[7]Eneo 12H'!$I:$I,"")</f>
        <v/>
      </c>
      <c r="BE1042" s="105" t="s">
        <v>5423</v>
      </c>
    </row>
    <row r="1043" spans="1:57" hidden="1" x14ac:dyDescent="0.3">
      <c r="A1043" s="1" t="s">
        <v>1562</v>
      </c>
      <c r="B1043" s="8" t="s">
        <v>1563</v>
      </c>
      <c r="C1043" s="3" t="str">
        <f>_xlfn.XLOOKUP(B1043,'[1]daily break down'!$D:$D,'[1]daily break down'!$E:$E,"")</f>
        <v>LITTORAL</v>
      </c>
      <c r="D1043" s="1" t="s">
        <v>11</v>
      </c>
      <c r="E1043" s="1" t="s">
        <v>12</v>
      </c>
      <c r="F1043" s="3" t="s">
        <v>31</v>
      </c>
      <c r="G1043" s="1" t="s">
        <v>484</v>
      </c>
      <c r="H1043" s="27" t="str">
        <f>_xlfn.XLOOKUP(B1043,[2]CALCULATION!$B:$B,[2]CALCULATION!$H:$H,"")</f>
        <v>ZTE</v>
      </c>
      <c r="I1043" s="23">
        <v>0</v>
      </c>
      <c r="J1043" s="23">
        <v>1.1579372093185777E-16</v>
      </c>
      <c r="K1043" s="23">
        <v>0</v>
      </c>
      <c r="L1043" s="23">
        <v>0</v>
      </c>
      <c r="M1043" s="23">
        <v>0</v>
      </c>
      <c r="N1043" s="23">
        <v>0</v>
      </c>
      <c r="O1043" s="23">
        <v>5.7896860465928885E-17</v>
      </c>
      <c r="P1043" s="103" t="s">
        <v>6554</v>
      </c>
      <c r="Q1043" s="36" t="s">
        <v>5796</v>
      </c>
      <c r="R1043" s="36"/>
      <c r="S1043" s="35" t="str" cm="1">
        <f t="array" ref="S1043">IFERROR(_xlfn.IFS(
U1043="MPR ISSUE","PDH",
U1043="BSS Hardware Issue","BSS",
U1043="Sites strategiques, MLL, Pylone, etc.","ENVTECH",
U1043="AKTIVCO DEFAUT GE &amp; POWER Cabinet","AKTIVCO",
U1043="AKTIVCO Coupure ENEO &amp; Baisse de tension","AKTIVCO GRID ONLY",
U1043="Coupure ENEO &amp; Baisse de tension","IHS GRID ONLY",
U1043="Defaut GE &amp; POWER Cabinet","IHS",
U1043="Sharing","Partners",
U1043="Sites strategiques &amp; DataCenter","SST &amp; DC",
U1043="Exclu","Exclu",
U1043="SAT","SAT",
U1043="SPARE-ISSUE","SPARE-ISSUE",
U1043="Fiber CAmtel","TRANS_FO_CAMTEL",
U1043="Fiber AOF","Fiber AOF",
U1043="Projet OCM (HUAWEI)","TRAVAUX-HUAWEI",
U1043="Projet OCM (NOKIA)","TRAVAUX-NOKIA",
U1043="ACCESS-ISSUE","ACCESS-ISSUE",
U1043="Projet OCM (ZTE, NOKIA, autres projets)","TRAVAUX OCM",
U1043="No root CAuse","No root cause",
U1043="ODU HS","PDH",
U1043="IP &amp; VLAN","PDH",
U1043="Warehouse HUAWEI","SPARE-ISSUE",
U1043="SPARE-HS","SPARE-ISSUE",
U1043="Power Telco","BSS",U1043="no impacts","no impacts"
),"")</f>
        <v/>
      </c>
      <c r="T1043" s="35" t="str" cm="1">
        <f t="array" ref="T1043">IFERROR(_xlfn.IFS(
U1043="MPR ISSUE","TX ISSUE",
U1043="BSS Hardware Issue","RAN ISSUE",
U1043="Sites strategiques, MLL, Pylone, etc.","ENVTECH",
U1043="AKTIVCO DEFAUT GE &amp; POWER Cabinet","POWER ISSUE",
U1043="AKTIVCO Coupure ENEO &amp; Baisse de tension","POWER ISSUE",
U1043="Coupure ENEO &amp; Baisse de tension","POWER ISSUE",
U1043="Defaut GE &amp; POWER Cabinet","POWER ISSUE",
U1043="Sharing","POWER ISSUE",
U1043="Sites strategiques &amp; DataCenter","POWER ISSUE",
U1043="Exclu","Exclu",
U1043="SAT","TX ISSUE",
U1043="SPARE-ISSUE","SPARE-ISSUE",
U1043="Fiber CAmtel","TX ISSUE",
U1043="Fiber AOF","TX ISSUE",
U1043="Projet OCM (HUAWEI)","TRAVAUX-HUAWEI",
U1043="Projet OCM (NOKIA)","TRAVAUX -NOKIA",
U1043="ACCESS-ISSUE","ACCESS-ISSUE",
U1043="Projet OCM (ZTE, NOKIA, autres projets)","TRAVAUX OCM",
U1043="No root CAuse","No root cause",
U1043="ODU HS","TX ISSUE",
U1043="IP &amp; VLAN","TX ISSUE",
U1043="Warehouse HUAWEI","SPARE-ISSUE",
U1043="SPARE-HS","SPARE-ISSUE",
U1043="Power Telco","RAN ISSUE",U1043="no impacts","no impacts"
),"")</f>
        <v/>
      </c>
      <c r="U1043" s="28"/>
      <c r="V1043" s="35" t="str" cm="1">
        <f t="array" ref="V1043">IFERROR(_xlfn.IFS(
U1043="MPR ISSUE","ACTIVE",
U1043="BSS Hardware Issue","ACTIVE",
U1043="Sites strategiques, MLL, Pylone, etc.","PASSIVE",
U1043="AKTIVCO DEFAUT GE &amp; POWER Cabinet","PASSIVE",
U1043="AKTIVCO Coupure ENEO &amp; Baisse de tension","PASSIVE",
U1043="Coupure ENEO &amp; Baisse de tension","PASSIVE",
U1043="Defaut GE &amp; POWER Cabinet","PASSIVE",
U1043="Sharing","PASSIVE",
U1043="Sites strategiques &amp; DataCenter","PASSIVE",
U1043="Exclu","Exclu",
U1043="SAT","ACTIVE",
U1043="SPARE-ISSUE","SPARE-ISSUE",
U1043="Fiber CAmtel","ACTIVE",
U1043="Fiber AOF","ACTIVE",
U1043="Projet OCM (HUAWEI)","PLANNED WORKS",
U1043="Projet OCM (NOKIA)","PLANNED WORKS",
U1043="ACCESS-ISSUE","ACCESS-ISSUE",
U1043="Projet OCM (ZTE, NOKIA, autres projets)","PLANNED WORKS",
U1043="No root CAuse","No root cause",
U1043="ODU HS","ACTIVE",
U1043="IP &amp; VLAN","ACTIVE",
U1043="Warehouse HUAWEI","SPARE-ISSUE",
U1043="SPARE-HS","SPARE-ISSUE",
U1043="Power Telco","ACTIVE",U1043="no impacts","no impacts"
),"")</f>
        <v/>
      </c>
      <c r="W1043" s="102"/>
      <c r="X1043" s="102"/>
      <c r="Y1043" s="102"/>
      <c r="Z1043" s="102"/>
      <c r="AA1043" s="102"/>
      <c r="AB1043" s="104" t="s">
        <v>5423</v>
      </c>
      <c r="AC1043" s="9"/>
      <c r="AD1043" s="9"/>
      <c r="AE1043" s="7" t="s">
        <v>5423</v>
      </c>
      <c r="AF1043" s="6"/>
      <c r="AG1043" s="7"/>
      <c r="AH1043" s="3" t="s">
        <v>5423</v>
      </c>
      <c r="AI1043" s="18" t="s">
        <v>5423</v>
      </c>
      <c r="AJ1043" s="18" t="s">
        <v>5423</v>
      </c>
      <c r="AK1043" s="18" t="s">
        <v>5423</v>
      </c>
      <c r="AL1043" s="18" t="s">
        <v>5423</v>
      </c>
      <c r="AM1043" s="18" t="s">
        <v>5423</v>
      </c>
      <c r="AN1043" s="18" t="s">
        <v>5423</v>
      </c>
      <c r="AO1043" s="18" t="s">
        <v>5423</v>
      </c>
      <c r="AP1043" s="18" t="s">
        <v>5423</v>
      </c>
      <c r="AQ1043" s="18" t="s">
        <v>5423</v>
      </c>
      <c r="AR1043" s="18" t="s">
        <v>5423</v>
      </c>
      <c r="AS1043" s="18" t="s">
        <v>5423</v>
      </c>
      <c r="AT1043" s="18" t="s">
        <v>5423</v>
      </c>
      <c r="AU1043" s="9" t="s">
        <v>5423</v>
      </c>
      <c r="AV1043" s="14"/>
      <c r="AW1043" s="14" t="s">
        <v>5423</v>
      </c>
      <c r="AX1043" s="14" t="str">
        <f>_xlfn.XLOOKUP(B1043,'[4]cell downs 18042026 17h'!$B:$B,'[4]cell downs 18042026 17h'!$B:$B,"")</f>
        <v/>
      </c>
      <c r="AY1043" s="14" t="str">
        <f>_xlfn.XLOOKUP(B1043,'[5]Cells Huawei 19042026 15h'!$B:$B,'[5]Cells Huawei 19042026 15h'!$B:$B,"")</f>
        <v/>
      </c>
      <c r="AZ1043" s="105" t="str">
        <f>_xlfn.XLOOKUP(B1043,'INCIDENT-04-23-2026'!E:E,'INCIDENT-04-23-2026'!F:F,"")</f>
        <v/>
      </c>
      <c r="BA1043" s="105" t="str">
        <f>_xlfn.XLOOKUP(B1043,'[6]Eneo 17H'!$C:$C,'[6]Eneo 17H'!$I:$I,"")</f>
        <v/>
      </c>
      <c r="BB1043" s="105" t="str">
        <f>_xlfn.XLOOKUP(B1043,[8]ALL!$B:$B,[8]ALL!$M:$M,"")</f>
        <v/>
      </c>
      <c r="BC1043" s="105" t="str">
        <f>_xlfn.XLOOKUP(B1043,'[6]Eneo 17H'!$C:$C,'[6]Eneo 17H'!$I:$I,"")</f>
        <v/>
      </c>
      <c r="BD1043" s="105" t="str">
        <f>_xlfn.XLOOKUP(B1043,'[7]Eneo 12H'!$C:$C,'[7]Eneo 12H'!$I:$I,"")</f>
        <v/>
      </c>
      <c r="BE1043" s="105" t="s">
        <v>5423</v>
      </c>
    </row>
    <row r="1044" spans="1:57" hidden="1" x14ac:dyDescent="0.3">
      <c r="A1044" s="1" t="s">
        <v>2940</v>
      </c>
      <c r="B1044" s="8" t="s">
        <v>2941</v>
      </c>
      <c r="C1044" s="3" t="str">
        <f>_xlfn.XLOOKUP(B1044,'[1]daily break down'!$D:$D,'[1]daily break down'!$E:$E,"")</f>
        <v>Ngaoundere</v>
      </c>
      <c r="D1044" s="1" t="s">
        <v>11</v>
      </c>
      <c r="E1044" s="1" t="s">
        <v>12</v>
      </c>
      <c r="F1044" s="3" t="s">
        <v>90</v>
      </c>
      <c r="G1044" s="1" t="s">
        <v>91</v>
      </c>
      <c r="H1044" s="25" t="str">
        <f>_xlfn.XLOOKUP(B1044,[2]CALCULATION!$B:$B,[2]CALCULATION!$H:$H,"")</f>
        <v>Huawei</v>
      </c>
      <c r="I1044" s="23">
        <v>0</v>
      </c>
      <c r="J1044" s="23">
        <v>0</v>
      </c>
      <c r="K1044" s="23">
        <v>0</v>
      </c>
      <c r="L1044" s="23">
        <v>4.9438837095821454E-2</v>
      </c>
      <c r="M1044" s="23">
        <v>0</v>
      </c>
      <c r="N1044" s="23">
        <v>0</v>
      </c>
      <c r="O1044" s="23">
        <v>0</v>
      </c>
      <c r="P1044" s="103" t="s">
        <v>6554</v>
      </c>
      <c r="Q1044" s="36" t="s">
        <v>5796</v>
      </c>
      <c r="R1044" s="36"/>
      <c r="S1044" s="35" t="str" cm="1">
        <f t="array" ref="S1044">IFERROR(_xlfn.IFS(
U1044="MPR ISSUE","PDH",
U1044="BSS Hardware Issue","BSS",
U1044="Sites strategiques, MLL, Pylone, etc.","ENVTECH",
U1044="AKTIVCO DEFAUT GE &amp; POWER Cabinet","AKTIVCO",
U1044="AKTIVCO Coupure ENEO &amp; Baisse de tension","AKTIVCO GRID ONLY",
U1044="Coupure ENEO &amp; Baisse de tension","IHS GRID ONLY",
U1044="Defaut GE &amp; POWER Cabinet","IHS",
U1044="Sharing","Partners",
U1044="Sites strategiques &amp; DataCenter","SST &amp; DC",
U1044="Exclu","Exclu",
U1044="SAT","SAT",
U1044="SPARE-ISSUE","SPARE-ISSUE",
U1044="Fiber CAmtel","TRANS_FO_CAMTEL",
U1044="Fiber AOF","Fiber AOF",
U1044="Projet OCM (HUAWEI)","TRAVAUX-HUAWEI",
U1044="Projet OCM (NOKIA)","TRAVAUX-NOKIA",
U1044="ACCESS-ISSUE","ACCESS-ISSUE",
U1044="Projet OCM (ZTE, NOKIA, autres projets)","TRAVAUX OCM",
U1044="No root CAuse","No root cause",
U1044="ODU HS","PDH",
U1044="IP &amp; VLAN","PDH",
U1044="Warehouse HUAWEI","SPARE-ISSUE",
U1044="SPARE-HS","SPARE-ISSUE",
U1044="Power Telco","BSS",U1044="no impacts","no impacts"
),"")</f>
        <v/>
      </c>
      <c r="T1044" s="35" t="str" cm="1">
        <f t="array" ref="T1044">IFERROR(_xlfn.IFS(
U1044="MPR ISSUE","TX ISSUE",
U1044="BSS Hardware Issue","RAN ISSUE",
U1044="Sites strategiques, MLL, Pylone, etc.","ENVTECH",
U1044="AKTIVCO DEFAUT GE &amp; POWER Cabinet","POWER ISSUE",
U1044="AKTIVCO Coupure ENEO &amp; Baisse de tension","POWER ISSUE",
U1044="Coupure ENEO &amp; Baisse de tension","POWER ISSUE",
U1044="Defaut GE &amp; POWER Cabinet","POWER ISSUE",
U1044="Sharing","POWER ISSUE",
U1044="Sites strategiques &amp; DataCenter","POWER ISSUE",
U1044="Exclu","Exclu",
U1044="SAT","TX ISSUE",
U1044="SPARE-ISSUE","SPARE-ISSUE",
U1044="Fiber CAmtel","TX ISSUE",
U1044="Fiber AOF","TX ISSUE",
U1044="Projet OCM (HUAWEI)","TRAVAUX-HUAWEI",
U1044="Projet OCM (NOKIA)","TRAVAUX -NOKIA",
U1044="ACCESS-ISSUE","ACCESS-ISSUE",
U1044="Projet OCM (ZTE, NOKIA, autres projets)","TRAVAUX OCM",
U1044="No root CAuse","No root cause",
U1044="ODU HS","TX ISSUE",
U1044="IP &amp; VLAN","TX ISSUE",
U1044="Warehouse HUAWEI","SPARE-ISSUE",
U1044="SPARE-HS","SPARE-ISSUE",
U1044="Power Telco","RAN ISSUE",U1044="no impacts","no impacts"
),"")</f>
        <v/>
      </c>
      <c r="U1044" s="28"/>
      <c r="V1044" s="35" t="str" cm="1">
        <f t="array" ref="V1044">IFERROR(_xlfn.IFS(
U1044="MPR ISSUE","ACTIVE",
U1044="BSS Hardware Issue","ACTIVE",
U1044="Sites strategiques, MLL, Pylone, etc.","PASSIVE",
U1044="AKTIVCO DEFAUT GE &amp; POWER Cabinet","PASSIVE",
U1044="AKTIVCO Coupure ENEO &amp; Baisse de tension","PASSIVE",
U1044="Coupure ENEO &amp; Baisse de tension","PASSIVE",
U1044="Defaut GE &amp; POWER Cabinet","PASSIVE",
U1044="Sharing","PASSIVE",
U1044="Sites strategiques &amp; DataCenter","PASSIVE",
U1044="Exclu","Exclu",
U1044="SAT","ACTIVE",
U1044="SPARE-ISSUE","SPARE-ISSUE",
U1044="Fiber CAmtel","ACTIVE",
U1044="Fiber AOF","ACTIVE",
U1044="Projet OCM (HUAWEI)","PLANNED WORKS",
U1044="Projet OCM (NOKIA)","PLANNED WORKS",
U1044="ACCESS-ISSUE","ACCESS-ISSUE",
U1044="Projet OCM (ZTE, NOKIA, autres projets)","PLANNED WORKS",
U1044="No root CAuse","No root cause",
U1044="ODU HS","ACTIVE",
U1044="IP &amp; VLAN","ACTIVE",
U1044="Warehouse HUAWEI","SPARE-ISSUE",
U1044="SPARE-HS","SPARE-ISSUE",
U1044="Power Telco","ACTIVE",U1044="no impacts","no impacts"
),"")</f>
        <v/>
      </c>
      <c r="W1044" s="102"/>
      <c r="X1044" s="102"/>
      <c r="Y1044" s="102"/>
      <c r="Z1044" s="102"/>
      <c r="AA1044" s="102"/>
      <c r="AB1044" s="104" t="s">
        <v>5423</v>
      </c>
      <c r="AC1044" s="9"/>
      <c r="AD1044" s="9"/>
      <c r="AE1044" s="7" t="s">
        <v>5423</v>
      </c>
      <c r="AF1044" s="6"/>
      <c r="AG1044" s="7"/>
      <c r="AH1044" s="3" t="s">
        <v>5423</v>
      </c>
      <c r="AI1044" s="18" t="s">
        <v>5423</v>
      </c>
      <c r="AJ1044" s="18" t="s">
        <v>5423</v>
      </c>
      <c r="AK1044" s="18" t="s">
        <v>5423</v>
      </c>
      <c r="AL1044" s="18" t="s">
        <v>5423</v>
      </c>
      <c r="AM1044" s="18" t="s">
        <v>5423</v>
      </c>
      <c r="AN1044" s="18" t="s">
        <v>5423</v>
      </c>
      <c r="AO1044" s="18" t="s">
        <v>5423</v>
      </c>
      <c r="AP1044" s="18" t="s">
        <v>5423</v>
      </c>
      <c r="AQ1044" s="18" t="s">
        <v>5423</v>
      </c>
      <c r="AR1044" s="18" t="s">
        <v>5423</v>
      </c>
      <c r="AS1044" s="18" t="s">
        <v>5423</v>
      </c>
      <c r="AT1044" s="18" t="s">
        <v>5423</v>
      </c>
      <c r="AU1044" s="9" t="s">
        <v>5423</v>
      </c>
      <c r="AV1044" s="14"/>
      <c r="AW1044" s="14" t="s">
        <v>5423</v>
      </c>
      <c r="AX1044" s="14" t="str">
        <f>_xlfn.XLOOKUP(B1044,'[4]cell downs 18042026 17h'!$B:$B,'[4]cell downs 18042026 17h'!$B:$B,"")</f>
        <v/>
      </c>
      <c r="AY1044" s="14" t="str">
        <f>_xlfn.XLOOKUP(B1044,'[5]Cells Huawei 19042026 15h'!$B:$B,'[5]Cells Huawei 19042026 15h'!$B:$B,"")</f>
        <v/>
      </c>
      <c r="AZ1044" s="105" t="str">
        <f>_xlfn.XLOOKUP(B1044,'INCIDENT-04-23-2026'!E:E,'INCIDENT-04-23-2026'!F:F,"")</f>
        <v/>
      </c>
      <c r="BA1044" s="105" t="str">
        <f>_xlfn.XLOOKUP(B1044,'[6]Eneo 17H'!$C:$C,'[6]Eneo 17H'!$I:$I,"")</f>
        <v/>
      </c>
      <c r="BB1044" s="105" t="str">
        <f>_xlfn.XLOOKUP(B1044,[8]ALL!$B:$B,[8]ALL!$M:$M,"")</f>
        <v/>
      </c>
      <c r="BC1044" s="105" t="str">
        <f>_xlfn.XLOOKUP(B1044,'[6]Eneo 17H'!$C:$C,'[6]Eneo 17H'!$I:$I,"")</f>
        <v/>
      </c>
      <c r="BD1044" s="105" t="str">
        <f>_xlfn.XLOOKUP(B1044,'[7]Eneo 12H'!$C:$C,'[7]Eneo 12H'!$I:$I,"")</f>
        <v/>
      </c>
      <c r="BE1044" s="105" t="s">
        <v>5423</v>
      </c>
    </row>
    <row r="1045" spans="1:57" hidden="1" x14ac:dyDescent="0.3">
      <c r="A1045" s="1" t="s">
        <v>2221</v>
      </c>
      <c r="B1045" s="8" t="s">
        <v>2222</v>
      </c>
      <c r="C1045" s="3" t="str">
        <f>_xlfn.XLOOKUP(B1045,'[1]daily break down'!$D:$D,'[1]daily break down'!$E:$E,"")</f>
        <v>LITTORAL</v>
      </c>
      <c r="D1045" s="1" t="s">
        <v>11</v>
      </c>
      <c r="E1045" s="1" t="s">
        <v>12</v>
      </c>
      <c r="F1045" s="3" t="s">
        <v>31</v>
      </c>
      <c r="G1045" s="1" t="s">
        <v>484</v>
      </c>
      <c r="H1045" s="27" t="str">
        <f>_xlfn.XLOOKUP(B1045,[2]CALCULATION!$B:$B,[2]CALCULATION!$H:$H,"")</f>
        <v>ZTE</v>
      </c>
      <c r="I1045" s="23">
        <v>0</v>
      </c>
      <c r="J1045" s="23">
        <v>0</v>
      </c>
      <c r="K1045" s="23">
        <v>0</v>
      </c>
      <c r="L1045" s="23">
        <v>0</v>
      </c>
      <c r="M1045" s="23">
        <v>0</v>
      </c>
      <c r="N1045" s="23">
        <v>0</v>
      </c>
      <c r="O1045" s="23">
        <v>0</v>
      </c>
      <c r="P1045" s="103" t="s">
        <v>6554</v>
      </c>
      <c r="Q1045" s="36" t="s">
        <v>5796</v>
      </c>
      <c r="R1045" s="36"/>
      <c r="S1045" s="35" t="str" cm="1">
        <f t="array" ref="S1045">IFERROR(_xlfn.IFS(
U1045="MPR ISSUE","PDH",
U1045="BSS Hardware Issue","BSS",
U1045="Sites strategiques, MLL, Pylone, etc.","ENVTECH",
U1045="AKTIVCO DEFAUT GE &amp; POWER Cabinet","AKTIVCO",
U1045="AKTIVCO Coupure ENEO &amp; Baisse de tension","AKTIVCO GRID ONLY",
U1045="Coupure ENEO &amp; Baisse de tension","IHS GRID ONLY",
U1045="Defaut GE &amp; POWER Cabinet","IHS",
U1045="Sharing","Partners",
U1045="Sites strategiques &amp; DataCenter","SST &amp; DC",
U1045="Exclu","Exclu",
U1045="SAT","SAT",
U1045="SPARE-ISSUE","SPARE-ISSUE",
U1045="Fiber CAmtel","TRANS_FO_CAMTEL",
U1045="Fiber AOF","Fiber AOF",
U1045="Projet OCM (HUAWEI)","TRAVAUX-HUAWEI",
U1045="Projet OCM (NOKIA)","TRAVAUX-NOKIA",
U1045="ACCESS-ISSUE","ACCESS-ISSUE",
U1045="Projet OCM (ZTE, NOKIA, autres projets)","TRAVAUX OCM",
U1045="No root CAuse","No root cause",
U1045="ODU HS","PDH",
U1045="IP &amp; VLAN","PDH",
U1045="Warehouse HUAWEI","SPARE-ISSUE",
U1045="SPARE-HS","SPARE-ISSUE",
U1045="Power Telco","BSS",U1045="no impacts","no impacts"
),"")</f>
        <v/>
      </c>
      <c r="T1045" s="35" t="str" cm="1">
        <f t="array" ref="T1045">IFERROR(_xlfn.IFS(
U1045="MPR ISSUE","TX ISSUE",
U1045="BSS Hardware Issue","RAN ISSUE",
U1045="Sites strategiques, MLL, Pylone, etc.","ENVTECH",
U1045="AKTIVCO DEFAUT GE &amp; POWER Cabinet","POWER ISSUE",
U1045="AKTIVCO Coupure ENEO &amp; Baisse de tension","POWER ISSUE",
U1045="Coupure ENEO &amp; Baisse de tension","POWER ISSUE",
U1045="Defaut GE &amp; POWER Cabinet","POWER ISSUE",
U1045="Sharing","POWER ISSUE",
U1045="Sites strategiques &amp; DataCenter","POWER ISSUE",
U1045="Exclu","Exclu",
U1045="SAT","TX ISSUE",
U1045="SPARE-ISSUE","SPARE-ISSUE",
U1045="Fiber CAmtel","TX ISSUE",
U1045="Fiber AOF","TX ISSUE",
U1045="Projet OCM (HUAWEI)","TRAVAUX-HUAWEI",
U1045="Projet OCM (NOKIA)","TRAVAUX -NOKIA",
U1045="ACCESS-ISSUE","ACCESS-ISSUE",
U1045="Projet OCM (ZTE, NOKIA, autres projets)","TRAVAUX OCM",
U1045="No root CAuse","No root cause",
U1045="ODU HS","TX ISSUE",
U1045="IP &amp; VLAN","TX ISSUE",
U1045="Warehouse HUAWEI","SPARE-ISSUE",
U1045="SPARE-HS","SPARE-ISSUE",
U1045="Power Telco","RAN ISSUE",U1045="no impacts","no impacts"
),"")</f>
        <v/>
      </c>
      <c r="U1045" s="28"/>
      <c r="V1045" s="35" t="str" cm="1">
        <f t="array" ref="V1045">IFERROR(_xlfn.IFS(
U1045="MPR ISSUE","ACTIVE",
U1045="BSS Hardware Issue","ACTIVE",
U1045="Sites strategiques, MLL, Pylone, etc.","PASSIVE",
U1045="AKTIVCO DEFAUT GE &amp; POWER Cabinet","PASSIVE",
U1045="AKTIVCO Coupure ENEO &amp; Baisse de tension","PASSIVE",
U1045="Coupure ENEO &amp; Baisse de tension","PASSIVE",
U1045="Defaut GE &amp; POWER Cabinet","PASSIVE",
U1045="Sharing","PASSIVE",
U1045="Sites strategiques &amp; DataCenter","PASSIVE",
U1045="Exclu","Exclu",
U1045="SAT","ACTIVE",
U1045="SPARE-ISSUE","SPARE-ISSUE",
U1045="Fiber CAmtel","ACTIVE",
U1045="Fiber AOF","ACTIVE",
U1045="Projet OCM (HUAWEI)","PLANNED WORKS",
U1045="Projet OCM (NOKIA)","PLANNED WORKS",
U1045="ACCESS-ISSUE","ACCESS-ISSUE",
U1045="Projet OCM (ZTE, NOKIA, autres projets)","PLANNED WORKS",
U1045="No root CAuse","No root cause",
U1045="ODU HS","ACTIVE",
U1045="IP &amp; VLAN","ACTIVE",
U1045="Warehouse HUAWEI","SPARE-ISSUE",
U1045="SPARE-HS","SPARE-ISSUE",
U1045="Power Telco","ACTIVE",U1045="no impacts","no impacts"
),"")</f>
        <v/>
      </c>
      <c r="W1045" s="102"/>
      <c r="X1045" s="102"/>
      <c r="Y1045" s="102"/>
      <c r="Z1045" s="102"/>
      <c r="AA1045" s="102"/>
      <c r="AB1045" s="104" t="s">
        <v>5423</v>
      </c>
      <c r="AC1045" s="9"/>
      <c r="AD1045" s="9"/>
      <c r="AE1045" s="7" t="s">
        <v>5423</v>
      </c>
      <c r="AF1045" s="6"/>
      <c r="AG1045" s="7"/>
      <c r="AH1045" s="3" t="s">
        <v>5423</v>
      </c>
      <c r="AI1045" s="18" t="s">
        <v>5423</v>
      </c>
      <c r="AJ1045" s="18" t="s">
        <v>5423</v>
      </c>
      <c r="AK1045" s="18" t="s">
        <v>5423</v>
      </c>
      <c r="AL1045" s="18" t="s">
        <v>5423</v>
      </c>
      <c r="AM1045" s="18" t="s">
        <v>5423</v>
      </c>
      <c r="AN1045" s="18" t="s">
        <v>5423</v>
      </c>
      <c r="AO1045" s="18" t="s">
        <v>5423</v>
      </c>
      <c r="AP1045" s="18" t="s">
        <v>5423</v>
      </c>
      <c r="AQ1045" s="18" t="s">
        <v>5423</v>
      </c>
      <c r="AR1045" s="18" t="s">
        <v>5423</v>
      </c>
      <c r="AS1045" s="18" t="s">
        <v>5423</v>
      </c>
      <c r="AT1045" s="18" t="s">
        <v>5423</v>
      </c>
      <c r="AU1045" s="9" t="s">
        <v>5423</v>
      </c>
      <c r="AV1045" s="14"/>
      <c r="AW1045" s="14" t="s">
        <v>5423</v>
      </c>
      <c r="AX1045" s="14" t="str">
        <f>_xlfn.XLOOKUP(B1045,'[4]cell downs 18042026 17h'!$B:$B,'[4]cell downs 18042026 17h'!$B:$B,"")</f>
        <v/>
      </c>
      <c r="AY1045" s="14" t="str">
        <f>_xlfn.XLOOKUP(B1045,'[5]Cells Huawei 19042026 15h'!$B:$B,'[5]Cells Huawei 19042026 15h'!$B:$B,"")</f>
        <v/>
      </c>
      <c r="AZ1045" s="105" t="str">
        <f>_xlfn.XLOOKUP(B1045,'INCIDENT-04-23-2026'!E:E,'INCIDENT-04-23-2026'!F:F,"")</f>
        <v/>
      </c>
      <c r="BA1045" s="105" t="str">
        <f>_xlfn.XLOOKUP(B1045,'[6]Eneo 17H'!$C:$C,'[6]Eneo 17H'!$I:$I,"")</f>
        <v/>
      </c>
      <c r="BB1045" s="105" t="str">
        <f>_xlfn.XLOOKUP(B1045,[8]ALL!$B:$B,[8]ALL!$M:$M,"")</f>
        <v/>
      </c>
      <c r="BC1045" s="105" t="str">
        <f>_xlfn.XLOOKUP(B1045,'[6]Eneo 17H'!$C:$C,'[6]Eneo 17H'!$I:$I,"")</f>
        <v/>
      </c>
      <c r="BD1045" s="105" t="str">
        <f>_xlfn.XLOOKUP(B1045,'[7]Eneo 12H'!$C:$C,'[7]Eneo 12H'!$I:$I,"")</f>
        <v/>
      </c>
      <c r="BE1045" s="105" t="s">
        <v>5423</v>
      </c>
    </row>
    <row r="1046" spans="1:57" hidden="1" x14ac:dyDescent="0.3">
      <c r="A1046" s="1" t="s">
        <v>4617</v>
      </c>
      <c r="B1046" s="8" t="s">
        <v>4618</v>
      </c>
      <c r="C1046" s="3" t="str">
        <f>_xlfn.XLOOKUP(B1046,'[1]daily break down'!$D:$D,'[1]daily break down'!$E:$E,"")</f>
        <v>Yaounde</v>
      </c>
      <c r="D1046" s="1" t="s">
        <v>11</v>
      </c>
      <c r="E1046" s="1" t="s">
        <v>12</v>
      </c>
      <c r="F1046" s="3" t="s">
        <v>37</v>
      </c>
      <c r="G1046" s="1" t="s">
        <v>38</v>
      </c>
      <c r="H1046" s="27" t="str">
        <f>_xlfn.XLOOKUP(B1046,[2]CALCULATION!$B:$B,[2]CALCULATION!$H:$H,"")</f>
        <v>ZTE</v>
      </c>
      <c r="I1046" s="23">
        <v>0</v>
      </c>
      <c r="J1046" s="23">
        <v>0</v>
      </c>
      <c r="K1046" s="23">
        <v>0</v>
      </c>
      <c r="L1046" s="23">
        <v>0</v>
      </c>
      <c r="M1046" s="23">
        <v>0</v>
      </c>
      <c r="N1046" s="23">
        <v>0</v>
      </c>
      <c r="O1046" s="23">
        <v>24.07915707139453</v>
      </c>
      <c r="P1046" s="103" t="s">
        <v>6555</v>
      </c>
      <c r="Q1046" s="36" t="s">
        <v>5796</v>
      </c>
      <c r="R1046" s="36"/>
      <c r="S1046" s="35" t="str" cm="1">
        <f t="array" ref="S1046">IFERROR(_xlfn.IFS(
U1046="MPR ISSUE","PDH",
U1046="BSS Hardware Issue","BSS",
U1046="Sites strategiques, MLL, Pylone, etc.","ENVTECH",
U1046="AKTIVCO DEFAUT GE &amp; POWER Cabinet","AKTIVCO",
U1046="AKTIVCO Coupure ENEO &amp; Baisse de tension","AKTIVCO GRID ONLY",
U1046="Coupure ENEO &amp; Baisse de tension","IHS GRID ONLY",
U1046="Defaut GE &amp; POWER Cabinet","IHS",
U1046="Sharing","Partners",
U1046="Sites strategiques &amp; DataCenter","SST &amp; DC",
U1046="Exclu","Exclu",
U1046="SAT","SAT",
U1046="SPARE-ISSUE","SPARE-ISSUE",
U1046="Fiber CAmtel","TRANS_FO_CAMTEL",
U1046="Fiber AOF","Fiber AOF",
U1046="Projet OCM (HUAWEI)","TRAVAUX-HUAWEI",
U1046="Projet OCM (NOKIA)","TRAVAUX-NOKIA",
U1046="ACCESS-ISSUE","ACCESS-ISSUE",
U1046="Projet OCM (ZTE, NOKIA, autres projets)","TRAVAUX OCM",
U1046="No root CAuse","No root cause",
U1046="ODU HS","PDH",
U1046="IP &amp; VLAN","PDH",
U1046="Warehouse HUAWEI","SPARE-ISSUE",
U1046="SPARE-HS","SPARE-ISSUE",
U1046="Power Telco","BSS",U1046="no impacts","no impacts"
),"")</f>
        <v/>
      </c>
      <c r="T1046" s="35" t="str" cm="1">
        <f t="array" ref="T1046">IFERROR(_xlfn.IFS(
U1046="MPR ISSUE","TX ISSUE",
U1046="BSS Hardware Issue","RAN ISSUE",
U1046="Sites strategiques, MLL, Pylone, etc.","ENVTECH",
U1046="AKTIVCO DEFAUT GE &amp; POWER Cabinet","POWER ISSUE",
U1046="AKTIVCO Coupure ENEO &amp; Baisse de tension","POWER ISSUE",
U1046="Coupure ENEO &amp; Baisse de tension","POWER ISSUE",
U1046="Defaut GE &amp; POWER Cabinet","POWER ISSUE",
U1046="Sharing","POWER ISSUE",
U1046="Sites strategiques &amp; DataCenter","POWER ISSUE",
U1046="Exclu","Exclu",
U1046="SAT","TX ISSUE",
U1046="SPARE-ISSUE","SPARE-ISSUE",
U1046="Fiber CAmtel","TX ISSUE",
U1046="Fiber AOF","TX ISSUE",
U1046="Projet OCM (HUAWEI)","TRAVAUX-HUAWEI",
U1046="Projet OCM (NOKIA)","TRAVAUX -NOKIA",
U1046="ACCESS-ISSUE","ACCESS-ISSUE",
U1046="Projet OCM (ZTE, NOKIA, autres projets)","TRAVAUX OCM",
U1046="No root CAuse","No root cause",
U1046="ODU HS","TX ISSUE",
U1046="IP &amp; VLAN","TX ISSUE",
U1046="Warehouse HUAWEI","SPARE-ISSUE",
U1046="SPARE-HS","SPARE-ISSUE",
U1046="Power Telco","RAN ISSUE",U1046="no impacts","no impacts"
),"")</f>
        <v/>
      </c>
      <c r="U1046" s="28"/>
      <c r="V1046" s="35" t="str" cm="1">
        <f t="array" ref="V1046">IFERROR(_xlfn.IFS(
U1046="MPR ISSUE","ACTIVE",
U1046="BSS Hardware Issue","ACTIVE",
U1046="Sites strategiques, MLL, Pylone, etc.","PASSIVE",
U1046="AKTIVCO DEFAUT GE &amp; POWER Cabinet","PASSIVE",
U1046="AKTIVCO Coupure ENEO &amp; Baisse de tension","PASSIVE",
U1046="Coupure ENEO &amp; Baisse de tension","PASSIVE",
U1046="Defaut GE &amp; POWER Cabinet","PASSIVE",
U1046="Sharing","PASSIVE",
U1046="Sites strategiques &amp; DataCenter","PASSIVE",
U1046="Exclu","Exclu",
U1046="SAT","ACTIVE",
U1046="SPARE-ISSUE","SPARE-ISSUE",
U1046="Fiber CAmtel","ACTIVE",
U1046="Fiber AOF","ACTIVE",
U1046="Projet OCM (HUAWEI)","PLANNED WORKS",
U1046="Projet OCM (NOKIA)","PLANNED WORKS",
U1046="ACCESS-ISSUE","ACCESS-ISSUE",
U1046="Projet OCM (ZTE, NOKIA, autres projets)","PLANNED WORKS",
U1046="No root CAuse","No root cause",
U1046="ODU HS","ACTIVE",
U1046="IP &amp; VLAN","ACTIVE",
U1046="Warehouse HUAWEI","SPARE-ISSUE",
U1046="SPARE-HS","SPARE-ISSUE",
U1046="Power Telco","ACTIVE",U1046="no impacts","no impacts"
),"")</f>
        <v/>
      </c>
      <c r="W1046" s="102"/>
      <c r="X1046" s="102"/>
      <c r="Y1046" s="102" t="str">
        <f>_xlfn.XLOOKUP(B1041,[9]ALL!$B:$B,[9]ALL!$N:$N,"")</f>
        <v/>
      </c>
      <c r="Z1046" s="104" t="str">
        <f>_xlfn.XLOOKUP(B1041,[9]ALL!$B:$B,[9]ALL!$P:$P,"")</f>
        <v/>
      </c>
      <c r="AA1046" s="102"/>
      <c r="AB1046" s="104" t="s">
        <v>7461</v>
      </c>
      <c r="AC1046" s="9"/>
      <c r="AD1046" s="9"/>
      <c r="AE1046" s="7" t="s">
        <v>6839</v>
      </c>
      <c r="AF1046" s="6"/>
      <c r="AG1046" s="7"/>
      <c r="AH1046" s="3" t="s">
        <v>5423</v>
      </c>
      <c r="AI1046" s="18" t="s">
        <v>5423</v>
      </c>
      <c r="AJ1046" s="18" t="s">
        <v>5423</v>
      </c>
      <c r="AK1046" s="18" t="s">
        <v>5423</v>
      </c>
      <c r="AL1046" s="18" t="s">
        <v>5423</v>
      </c>
      <c r="AM1046" s="18" t="s">
        <v>5423</v>
      </c>
      <c r="AN1046" s="18" t="s">
        <v>5423</v>
      </c>
      <c r="AO1046" s="18" t="s">
        <v>5423</v>
      </c>
      <c r="AP1046" s="18" t="s">
        <v>5423</v>
      </c>
      <c r="AQ1046" s="18" t="s">
        <v>5423</v>
      </c>
      <c r="AR1046" s="18" t="s">
        <v>5423</v>
      </c>
      <c r="AS1046" s="18" t="s">
        <v>5423</v>
      </c>
      <c r="AT1046" s="18" t="s">
        <v>5961</v>
      </c>
      <c r="AU1046" s="9" t="s">
        <v>6188</v>
      </c>
      <c r="AV1046" s="14"/>
      <c r="AW1046" s="14" t="s">
        <v>5423</v>
      </c>
      <c r="AX1046" s="14" t="str">
        <f>_xlfn.XLOOKUP(B1046,'[4]cell downs 18042026 17h'!$B:$B,'[4]cell downs 18042026 17h'!$B:$B,"")</f>
        <v/>
      </c>
      <c r="AY1046" s="14" t="str">
        <f>_xlfn.XLOOKUP(B1046,'[5]Cells Huawei 19042026 15h'!$B:$B,'[5]Cells Huawei 19042026 15h'!$B:$B,"")</f>
        <v/>
      </c>
      <c r="AZ1046" s="105" t="str">
        <f>_xlfn.XLOOKUP(B1046,'INCIDENT-04-23-2026'!E:E,'INCIDENT-04-23-2026'!F:F,"")</f>
        <v/>
      </c>
      <c r="BA1046" s="105" t="str">
        <f>_xlfn.XLOOKUP(B1046,'[6]Eneo 17H'!$C:$C,'[6]Eneo 17H'!$I:$I,"")</f>
        <v/>
      </c>
      <c r="BB1046" s="105" t="str">
        <f>_xlfn.XLOOKUP(B1046,[8]ALL!$B:$B,[8]ALL!$M:$M,"")</f>
        <v>23.04.26; Besoin d'un FME sur site pour vérifier le statut du MPR et la BBU; CM-20260423-00000064; FME Henri activé pour investigations, ETA=13H UTC</v>
      </c>
      <c r="BC1046" s="105" t="str">
        <f>_xlfn.XLOOKUP(B1046,'[6]Eneo 17H'!$C:$C,'[6]Eneo 17H'!$I:$I,"")</f>
        <v/>
      </c>
      <c r="BD1046" s="105" t="str">
        <f>_xlfn.XLOOKUP(B1046,'[7]Eneo 12H'!$C:$C,'[7]Eneo 12H'!$I:$I,"")</f>
        <v/>
      </c>
      <c r="BE1046" s="105" t="s">
        <v>5423</v>
      </c>
    </row>
    <row r="1047" spans="1:57" hidden="1" x14ac:dyDescent="0.3">
      <c r="A1047" s="1" t="s">
        <v>484</v>
      </c>
      <c r="B1047" s="8" t="s">
        <v>4628</v>
      </c>
      <c r="C1047" s="3" t="str">
        <f>_xlfn.XLOOKUP(B1047,'[1]daily break down'!$D:$D,'[1]daily break down'!$E:$E,"")</f>
        <v>LITTORAL</v>
      </c>
      <c r="D1047" s="1" t="s">
        <v>1023</v>
      </c>
      <c r="E1047" s="1"/>
      <c r="F1047" s="3" t="s">
        <v>31</v>
      </c>
      <c r="G1047" s="1" t="s">
        <v>484</v>
      </c>
      <c r="H1047" s="27" t="str">
        <f>_xlfn.XLOOKUP(B1047,[2]CALCULATION!$B:$B,[2]CALCULATION!$H:$H,"")</f>
        <v>ZTE</v>
      </c>
      <c r="I1047" s="23">
        <v>0</v>
      </c>
      <c r="J1047" s="23">
        <v>0</v>
      </c>
      <c r="K1047" s="23">
        <v>0</v>
      </c>
      <c r="L1047" s="23">
        <v>0</v>
      </c>
      <c r="M1047" s="23">
        <v>0</v>
      </c>
      <c r="N1047" s="23">
        <v>0</v>
      </c>
      <c r="O1047" s="23">
        <v>0</v>
      </c>
      <c r="P1047" s="103" t="s">
        <v>6554</v>
      </c>
      <c r="Q1047" s="36" t="s">
        <v>5796</v>
      </c>
      <c r="R1047" s="36"/>
      <c r="S1047" s="35" t="str" cm="1">
        <f t="array" ref="S1047">IFERROR(_xlfn.IFS(
U1047="MPR ISSUE","PDH",
U1047="BSS Hardware Issue","BSS",
U1047="Sites strategiques, MLL, Pylone, etc.","ENVTECH",
U1047="AKTIVCO DEFAUT GE &amp; POWER Cabinet","AKTIVCO",
U1047="AKTIVCO Coupure ENEO &amp; Baisse de tension","AKTIVCO GRID ONLY",
U1047="Coupure ENEO &amp; Baisse de tension","IHS GRID ONLY",
U1047="Defaut GE &amp; POWER Cabinet","IHS",
U1047="Sharing","Partners",
U1047="Sites strategiques &amp; DataCenter","SST &amp; DC",
U1047="Exclu","Exclu",
U1047="SAT","SAT",
U1047="SPARE-ISSUE","SPARE-ISSUE",
U1047="Fiber CAmtel","TRANS_FO_CAMTEL",
U1047="Fiber AOF","Fiber AOF",
U1047="Projet OCM (HUAWEI)","TRAVAUX-HUAWEI",
U1047="Projet OCM (NOKIA)","TRAVAUX-NOKIA",
U1047="ACCESS-ISSUE","ACCESS-ISSUE",
U1047="Projet OCM (ZTE, NOKIA, autres projets)","TRAVAUX OCM",
U1047="No root CAuse","No root cause",
U1047="ODU HS","PDH",
U1047="IP &amp; VLAN","PDH",
U1047="Warehouse HUAWEI","SPARE-ISSUE",
U1047="SPARE-HS","SPARE-ISSUE",
U1047="Power Telco","BSS",U1047="no impacts","no impacts"
),"")</f>
        <v/>
      </c>
      <c r="T1047" s="35" t="str" cm="1">
        <f t="array" ref="T1047">IFERROR(_xlfn.IFS(
U1047="MPR ISSUE","TX ISSUE",
U1047="BSS Hardware Issue","RAN ISSUE",
U1047="Sites strategiques, MLL, Pylone, etc.","ENVTECH",
U1047="AKTIVCO DEFAUT GE &amp; POWER Cabinet","POWER ISSUE",
U1047="AKTIVCO Coupure ENEO &amp; Baisse de tension","POWER ISSUE",
U1047="Coupure ENEO &amp; Baisse de tension","POWER ISSUE",
U1047="Defaut GE &amp; POWER Cabinet","POWER ISSUE",
U1047="Sharing","POWER ISSUE",
U1047="Sites strategiques &amp; DataCenter","POWER ISSUE",
U1047="Exclu","Exclu",
U1047="SAT","TX ISSUE",
U1047="SPARE-ISSUE","SPARE-ISSUE",
U1047="Fiber CAmtel","TX ISSUE",
U1047="Fiber AOF","TX ISSUE",
U1047="Projet OCM (HUAWEI)","TRAVAUX-HUAWEI",
U1047="Projet OCM (NOKIA)","TRAVAUX -NOKIA",
U1047="ACCESS-ISSUE","ACCESS-ISSUE",
U1047="Projet OCM (ZTE, NOKIA, autres projets)","TRAVAUX OCM",
U1047="No root CAuse","No root cause",
U1047="ODU HS","TX ISSUE",
U1047="IP &amp; VLAN","TX ISSUE",
U1047="Warehouse HUAWEI","SPARE-ISSUE",
U1047="SPARE-HS","SPARE-ISSUE",
U1047="Power Telco","RAN ISSUE",U1047="no impacts","no impacts"
),"")</f>
        <v/>
      </c>
      <c r="U1047" s="28"/>
      <c r="V1047" s="35" t="str" cm="1">
        <f t="array" ref="V1047">IFERROR(_xlfn.IFS(
U1047="MPR ISSUE","ACTIVE",
U1047="BSS Hardware Issue","ACTIVE",
U1047="Sites strategiques, MLL, Pylone, etc.","PASSIVE",
U1047="AKTIVCO DEFAUT GE &amp; POWER Cabinet","PASSIVE",
U1047="AKTIVCO Coupure ENEO &amp; Baisse de tension","PASSIVE",
U1047="Coupure ENEO &amp; Baisse de tension","PASSIVE",
U1047="Defaut GE &amp; POWER Cabinet","PASSIVE",
U1047="Sharing","PASSIVE",
U1047="Sites strategiques &amp; DataCenter","PASSIVE",
U1047="Exclu","Exclu",
U1047="SAT","ACTIVE",
U1047="SPARE-ISSUE","SPARE-ISSUE",
U1047="Fiber CAmtel","ACTIVE",
U1047="Fiber AOF","ACTIVE",
U1047="Projet OCM (HUAWEI)","PLANNED WORKS",
U1047="Projet OCM (NOKIA)","PLANNED WORKS",
U1047="ACCESS-ISSUE","ACCESS-ISSUE",
U1047="Projet OCM (ZTE, NOKIA, autres projets)","PLANNED WORKS",
U1047="No root CAuse","No root cause",
U1047="ODU HS","ACTIVE",
U1047="IP &amp; VLAN","ACTIVE",
U1047="Warehouse HUAWEI","SPARE-ISSUE",
U1047="SPARE-HS","SPARE-ISSUE",
U1047="Power Telco","ACTIVE",U1047="no impacts","no impacts"
),"")</f>
        <v/>
      </c>
      <c r="W1047" s="102"/>
      <c r="X1047" s="102"/>
      <c r="Y1047" s="102"/>
      <c r="Z1047" s="102"/>
      <c r="AA1047" s="102"/>
      <c r="AB1047" s="104" t="s">
        <v>5423</v>
      </c>
      <c r="AC1047" s="9"/>
      <c r="AD1047" s="9"/>
      <c r="AE1047" s="7" t="s">
        <v>5423</v>
      </c>
      <c r="AF1047" s="6"/>
      <c r="AG1047" s="7"/>
      <c r="AH1047" s="3" t="s">
        <v>5423</v>
      </c>
      <c r="AI1047" s="18" t="s">
        <v>5423</v>
      </c>
      <c r="AJ1047" s="18" t="s">
        <v>5423</v>
      </c>
      <c r="AK1047" s="18" t="s">
        <v>5423</v>
      </c>
      <c r="AL1047" s="18" t="s">
        <v>5423</v>
      </c>
      <c r="AM1047" s="18" t="s">
        <v>5423</v>
      </c>
      <c r="AN1047" s="18" t="s">
        <v>5423</v>
      </c>
      <c r="AO1047" s="18" t="s">
        <v>5423</v>
      </c>
      <c r="AP1047" s="18" t="s">
        <v>5423</v>
      </c>
      <c r="AQ1047" s="18" t="s">
        <v>5423</v>
      </c>
      <c r="AR1047" s="18" t="s">
        <v>5423</v>
      </c>
      <c r="AS1047" s="18" t="s">
        <v>5423</v>
      </c>
      <c r="AT1047" s="18" t="s">
        <v>5423</v>
      </c>
      <c r="AU1047" s="9" t="s">
        <v>5423</v>
      </c>
      <c r="AV1047" s="14"/>
      <c r="AW1047" s="14" t="s">
        <v>5423</v>
      </c>
      <c r="AX1047" s="14" t="str">
        <f>_xlfn.XLOOKUP(B1047,'[4]cell downs 18042026 17h'!$B:$B,'[4]cell downs 18042026 17h'!$B:$B,"")</f>
        <v/>
      </c>
      <c r="AY1047" s="14" t="str">
        <f>_xlfn.XLOOKUP(B1047,'[5]Cells Huawei 19042026 15h'!$B:$B,'[5]Cells Huawei 19042026 15h'!$B:$B,"")</f>
        <v/>
      </c>
      <c r="AZ1047" s="105" t="str">
        <f>_xlfn.XLOOKUP(B1047,'INCIDENT-04-23-2026'!E:E,'INCIDENT-04-23-2026'!F:F,"")</f>
        <v/>
      </c>
      <c r="BA1047" s="105" t="str">
        <f>_xlfn.XLOOKUP(B1047,'[6]Eneo 17H'!$C:$C,'[6]Eneo 17H'!$I:$I,"")</f>
        <v/>
      </c>
      <c r="BB1047" s="105" t="str">
        <f>_xlfn.XLOOKUP(B1047,[8]ALL!$B:$B,[8]ALL!$M:$M,"")</f>
        <v/>
      </c>
      <c r="BC1047" s="105" t="str">
        <f>_xlfn.XLOOKUP(B1047,'[6]Eneo 17H'!$C:$C,'[6]Eneo 17H'!$I:$I,"")</f>
        <v/>
      </c>
      <c r="BD1047" s="105" t="str">
        <f>_xlfn.XLOOKUP(B1047,'[7]Eneo 12H'!$C:$C,'[7]Eneo 12H'!$I:$I,"")</f>
        <v/>
      </c>
      <c r="BE1047" s="105" t="s">
        <v>5423</v>
      </c>
    </row>
    <row r="1048" spans="1:57" hidden="1" x14ac:dyDescent="0.3">
      <c r="A1048" s="1" t="s">
        <v>3500</v>
      </c>
      <c r="B1048" s="8" t="s">
        <v>3501</v>
      </c>
      <c r="C1048" s="3" t="str">
        <f>_xlfn.XLOOKUP(B1048,'[1]daily break down'!$D:$D,'[1]daily break down'!$E:$E,"")</f>
        <v>LITTORAL</v>
      </c>
      <c r="D1048" s="1" t="s">
        <v>21</v>
      </c>
      <c r="E1048" s="1" t="s">
        <v>12</v>
      </c>
      <c r="F1048" s="3" t="s">
        <v>31</v>
      </c>
      <c r="G1048" s="1" t="s">
        <v>484</v>
      </c>
      <c r="H1048" s="27" t="str">
        <f>_xlfn.XLOOKUP(B1048,[2]CALCULATION!$B:$B,[2]CALCULATION!$H:$H,"")</f>
        <v>ZTE</v>
      </c>
      <c r="I1048" s="23">
        <v>0</v>
      </c>
      <c r="J1048" s="23">
        <v>0</v>
      </c>
      <c r="K1048" s="23">
        <v>0</v>
      </c>
      <c r="L1048" s="23">
        <v>0</v>
      </c>
      <c r="M1048" s="23">
        <v>0</v>
      </c>
      <c r="N1048" s="23">
        <v>0</v>
      </c>
      <c r="O1048" s="23">
        <v>0</v>
      </c>
      <c r="P1048" s="103" t="s">
        <v>6554</v>
      </c>
      <c r="Q1048" s="36" t="s">
        <v>5796</v>
      </c>
      <c r="R1048" s="36"/>
      <c r="S1048" s="35" t="str" cm="1">
        <f t="array" ref="S1048">IFERROR(_xlfn.IFS(
U1048="MPR ISSUE","PDH",
U1048="BSS Hardware Issue","BSS",
U1048="Sites strategiques, MLL, Pylone, etc.","ENVTECH",
U1048="AKTIVCO DEFAUT GE &amp; POWER Cabinet","AKTIVCO",
U1048="AKTIVCO Coupure ENEO &amp; Baisse de tension","AKTIVCO GRID ONLY",
U1048="Coupure ENEO &amp; Baisse de tension","IHS GRID ONLY",
U1048="Defaut GE &amp; POWER Cabinet","IHS",
U1048="Sharing","Partners",
U1048="Sites strategiques &amp; DataCenter","SST &amp; DC",
U1048="Exclu","Exclu",
U1048="SAT","SAT",
U1048="SPARE-ISSUE","SPARE-ISSUE",
U1048="Fiber CAmtel","TRANS_FO_CAMTEL",
U1048="Fiber AOF","Fiber AOF",
U1048="Projet OCM (HUAWEI)","TRAVAUX-HUAWEI",
U1048="Projet OCM (NOKIA)","TRAVAUX-NOKIA",
U1048="ACCESS-ISSUE","ACCESS-ISSUE",
U1048="Projet OCM (ZTE, NOKIA, autres projets)","TRAVAUX OCM",
U1048="No root CAuse","No root cause",
U1048="ODU HS","PDH",
U1048="IP &amp; VLAN","PDH",
U1048="Warehouse HUAWEI","SPARE-ISSUE",
U1048="SPARE-HS","SPARE-ISSUE",
U1048="Power Telco","BSS",U1048="no impacts","no impacts"
),"")</f>
        <v/>
      </c>
      <c r="T1048" s="35" t="str" cm="1">
        <f t="array" ref="T1048">IFERROR(_xlfn.IFS(
U1048="MPR ISSUE","TX ISSUE",
U1048="BSS Hardware Issue","RAN ISSUE",
U1048="Sites strategiques, MLL, Pylone, etc.","ENVTECH",
U1048="AKTIVCO DEFAUT GE &amp; POWER Cabinet","POWER ISSUE",
U1048="AKTIVCO Coupure ENEO &amp; Baisse de tension","POWER ISSUE",
U1048="Coupure ENEO &amp; Baisse de tension","POWER ISSUE",
U1048="Defaut GE &amp; POWER Cabinet","POWER ISSUE",
U1048="Sharing","POWER ISSUE",
U1048="Sites strategiques &amp; DataCenter","POWER ISSUE",
U1048="Exclu","Exclu",
U1048="SAT","TX ISSUE",
U1048="SPARE-ISSUE","SPARE-ISSUE",
U1048="Fiber CAmtel","TX ISSUE",
U1048="Fiber AOF","TX ISSUE",
U1048="Projet OCM (HUAWEI)","TRAVAUX-HUAWEI",
U1048="Projet OCM (NOKIA)","TRAVAUX -NOKIA",
U1048="ACCESS-ISSUE","ACCESS-ISSUE",
U1048="Projet OCM (ZTE, NOKIA, autres projets)","TRAVAUX OCM",
U1048="No root CAuse","No root cause",
U1048="ODU HS","TX ISSUE",
U1048="IP &amp; VLAN","TX ISSUE",
U1048="Warehouse HUAWEI","SPARE-ISSUE",
U1048="SPARE-HS","SPARE-ISSUE",
U1048="Power Telco","RAN ISSUE",U1048="no impacts","no impacts"
),"")</f>
        <v/>
      </c>
      <c r="U1048" s="28"/>
      <c r="V1048" s="35" t="str" cm="1">
        <f t="array" ref="V1048">IFERROR(_xlfn.IFS(
U1048="MPR ISSUE","ACTIVE",
U1048="BSS Hardware Issue","ACTIVE",
U1048="Sites strategiques, MLL, Pylone, etc.","PASSIVE",
U1048="AKTIVCO DEFAUT GE &amp; POWER Cabinet","PASSIVE",
U1048="AKTIVCO Coupure ENEO &amp; Baisse de tension","PASSIVE",
U1048="Coupure ENEO &amp; Baisse de tension","PASSIVE",
U1048="Defaut GE &amp; POWER Cabinet","PASSIVE",
U1048="Sharing","PASSIVE",
U1048="Sites strategiques &amp; DataCenter","PASSIVE",
U1048="Exclu","Exclu",
U1048="SAT","ACTIVE",
U1048="SPARE-ISSUE","SPARE-ISSUE",
U1048="Fiber CAmtel","ACTIVE",
U1048="Fiber AOF","ACTIVE",
U1048="Projet OCM (HUAWEI)","PLANNED WORKS",
U1048="Projet OCM (NOKIA)","PLANNED WORKS",
U1048="ACCESS-ISSUE","ACCESS-ISSUE",
U1048="Projet OCM (ZTE, NOKIA, autres projets)","PLANNED WORKS",
U1048="No root CAuse","No root cause",
U1048="ODU HS","ACTIVE",
U1048="IP &amp; VLAN","ACTIVE",
U1048="Warehouse HUAWEI","SPARE-ISSUE",
U1048="SPARE-HS","SPARE-ISSUE",
U1048="Power Telco","ACTIVE",U1048="no impacts","no impacts"
),"")</f>
        <v/>
      </c>
      <c r="W1048" s="102"/>
      <c r="X1048" s="102"/>
      <c r="Y1048" s="102"/>
      <c r="Z1048" s="102"/>
      <c r="AA1048" s="102"/>
      <c r="AB1048" s="104" t="s">
        <v>5423</v>
      </c>
      <c r="AC1048" s="9"/>
      <c r="AD1048" s="9"/>
      <c r="AE1048" s="7" t="s">
        <v>5423</v>
      </c>
      <c r="AF1048" s="6"/>
      <c r="AG1048" s="7"/>
      <c r="AH1048" s="3" t="s">
        <v>5423</v>
      </c>
      <c r="AI1048" s="18" t="s">
        <v>5423</v>
      </c>
      <c r="AJ1048" s="18" t="s">
        <v>5423</v>
      </c>
      <c r="AK1048" s="18" t="s">
        <v>5423</v>
      </c>
      <c r="AL1048" s="18" t="s">
        <v>5423</v>
      </c>
      <c r="AM1048" s="18" t="s">
        <v>5423</v>
      </c>
      <c r="AN1048" s="18" t="s">
        <v>5423</v>
      </c>
      <c r="AO1048" s="18" t="s">
        <v>5423</v>
      </c>
      <c r="AP1048" s="18" t="s">
        <v>5423</v>
      </c>
      <c r="AQ1048" s="18" t="s">
        <v>5423</v>
      </c>
      <c r="AR1048" s="18" t="s">
        <v>5423</v>
      </c>
      <c r="AS1048" s="18" t="s">
        <v>5423</v>
      </c>
      <c r="AT1048" s="18" t="s">
        <v>5423</v>
      </c>
      <c r="AU1048" s="9" t="s">
        <v>5423</v>
      </c>
      <c r="AV1048" s="14"/>
      <c r="AW1048" s="14" t="s">
        <v>5423</v>
      </c>
      <c r="AX1048" s="14" t="str">
        <f>_xlfn.XLOOKUP(B1048,'[4]cell downs 18042026 17h'!$B:$B,'[4]cell downs 18042026 17h'!$B:$B,"")</f>
        <v/>
      </c>
      <c r="AY1048" s="14" t="str">
        <f>_xlfn.XLOOKUP(B1048,'[5]Cells Huawei 19042026 15h'!$B:$B,'[5]Cells Huawei 19042026 15h'!$B:$B,"")</f>
        <v/>
      </c>
      <c r="AZ1048" s="105" t="str">
        <f>_xlfn.XLOOKUP(B1048,'INCIDENT-04-23-2026'!E:E,'INCIDENT-04-23-2026'!F:F,"")</f>
        <v/>
      </c>
      <c r="BA1048" s="105" t="str">
        <f>_xlfn.XLOOKUP(B1048,'[6]Eneo 17H'!$C:$C,'[6]Eneo 17H'!$I:$I,"")</f>
        <v/>
      </c>
      <c r="BB1048" s="105" t="str">
        <f>_xlfn.XLOOKUP(B1048,[8]ALL!$B:$B,[8]ALL!$M:$M,"")</f>
        <v/>
      </c>
      <c r="BC1048" s="105" t="str">
        <f>_xlfn.XLOOKUP(B1048,'[6]Eneo 17H'!$C:$C,'[6]Eneo 17H'!$I:$I,"")</f>
        <v/>
      </c>
      <c r="BD1048" s="105" t="str">
        <f>_xlfn.XLOOKUP(B1048,'[7]Eneo 12H'!$C:$C,'[7]Eneo 12H'!$I:$I,"")</f>
        <v/>
      </c>
      <c r="BE1048" s="105" t="s">
        <v>5423</v>
      </c>
    </row>
    <row r="1049" spans="1:57" hidden="1" x14ac:dyDescent="0.3">
      <c r="A1049" s="1" t="s">
        <v>2157</v>
      </c>
      <c r="B1049" s="8" t="s">
        <v>2158</v>
      </c>
      <c r="C1049" s="3" t="str">
        <f>_xlfn.XLOOKUP(B1049,'[1]daily break down'!$D:$D,'[1]daily break down'!$E:$E,"")</f>
        <v>CENTRE</v>
      </c>
      <c r="D1049" s="1" t="s">
        <v>11</v>
      </c>
      <c r="E1049" s="1" t="s">
        <v>12</v>
      </c>
      <c r="F1049" s="3" t="s">
        <v>226</v>
      </c>
      <c r="G1049" s="1" t="s">
        <v>489</v>
      </c>
      <c r="H1049" s="27" t="str">
        <f>_xlfn.XLOOKUP(B1049,[2]CALCULATION!$B:$B,[2]CALCULATION!$H:$H,"")</f>
        <v>ZTE</v>
      </c>
      <c r="I1049" s="23">
        <v>7.383722423402809E-3</v>
      </c>
      <c r="J1049" s="23">
        <v>0</v>
      </c>
      <c r="K1049" s="23">
        <v>0</v>
      </c>
      <c r="L1049" s="23">
        <v>0</v>
      </c>
      <c r="M1049" s="23">
        <v>0</v>
      </c>
      <c r="N1049" s="23">
        <v>0</v>
      </c>
      <c r="O1049" s="23">
        <v>2.3453127987375803E-2</v>
      </c>
      <c r="P1049" s="103" t="s">
        <v>6554</v>
      </c>
      <c r="Q1049" s="36" t="s">
        <v>5796</v>
      </c>
      <c r="R1049" s="36"/>
      <c r="S1049" s="35" t="str" cm="1">
        <f t="array" ref="S1049">IFERROR(_xlfn.IFS(
U1049="MPR ISSUE","PDH",
U1049="BSS Hardware Issue","BSS",
U1049="Sites strategiques, MLL, Pylone, etc.","ENVTECH",
U1049="AKTIVCO DEFAUT GE &amp; POWER Cabinet","AKTIVCO",
U1049="AKTIVCO Coupure ENEO &amp; Baisse de tension","AKTIVCO GRID ONLY",
U1049="Coupure ENEO &amp; Baisse de tension","IHS GRID ONLY",
U1049="Defaut GE &amp; POWER Cabinet","IHS",
U1049="Sharing","Partners",
U1049="Sites strategiques &amp; DataCenter","SST &amp; DC",
U1049="Exclu","Exclu",
U1049="SAT","SAT",
U1049="SPARE-ISSUE","SPARE-ISSUE",
U1049="Fiber CAmtel","TRANS_FO_CAMTEL",
U1049="Fiber AOF","Fiber AOF",
U1049="Projet OCM (HUAWEI)","TRAVAUX-HUAWEI",
U1049="Projet OCM (NOKIA)","TRAVAUX-NOKIA",
U1049="ACCESS-ISSUE","ACCESS-ISSUE",
U1049="Projet OCM (ZTE, NOKIA, autres projets)","TRAVAUX OCM",
U1049="No root CAuse","No root cause",
U1049="ODU HS","PDH",
U1049="IP &amp; VLAN","PDH",
U1049="Warehouse HUAWEI","SPARE-ISSUE",
U1049="SPARE-HS","SPARE-ISSUE",
U1049="Power Telco","BSS",U1049="no impacts","no impacts"
),"")</f>
        <v/>
      </c>
      <c r="T1049" s="35" t="str" cm="1">
        <f t="array" ref="T1049">IFERROR(_xlfn.IFS(
U1049="MPR ISSUE","TX ISSUE",
U1049="BSS Hardware Issue","RAN ISSUE",
U1049="Sites strategiques, MLL, Pylone, etc.","ENVTECH",
U1049="AKTIVCO DEFAUT GE &amp; POWER Cabinet","POWER ISSUE",
U1049="AKTIVCO Coupure ENEO &amp; Baisse de tension","POWER ISSUE",
U1049="Coupure ENEO &amp; Baisse de tension","POWER ISSUE",
U1049="Defaut GE &amp; POWER Cabinet","POWER ISSUE",
U1049="Sharing","POWER ISSUE",
U1049="Sites strategiques &amp; DataCenter","POWER ISSUE",
U1049="Exclu","Exclu",
U1049="SAT","TX ISSUE",
U1049="SPARE-ISSUE","SPARE-ISSUE",
U1049="Fiber CAmtel","TX ISSUE",
U1049="Fiber AOF","TX ISSUE",
U1049="Projet OCM (HUAWEI)","TRAVAUX-HUAWEI",
U1049="Projet OCM (NOKIA)","TRAVAUX -NOKIA",
U1049="ACCESS-ISSUE","ACCESS-ISSUE",
U1049="Projet OCM (ZTE, NOKIA, autres projets)","TRAVAUX OCM",
U1049="No root CAuse","No root cause",
U1049="ODU HS","TX ISSUE",
U1049="IP &amp; VLAN","TX ISSUE",
U1049="Warehouse HUAWEI","SPARE-ISSUE",
U1049="SPARE-HS","SPARE-ISSUE",
U1049="Power Telco","RAN ISSUE",U1049="no impacts","no impacts"
),"")</f>
        <v/>
      </c>
      <c r="U1049" s="28"/>
      <c r="V1049" s="35" t="str" cm="1">
        <f t="array" ref="V1049">IFERROR(_xlfn.IFS(
U1049="MPR ISSUE","ACTIVE",
U1049="BSS Hardware Issue","ACTIVE",
U1049="Sites strategiques, MLL, Pylone, etc.","PASSIVE",
U1049="AKTIVCO DEFAUT GE &amp; POWER Cabinet","PASSIVE",
U1049="AKTIVCO Coupure ENEO &amp; Baisse de tension","PASSIVE",
U1049="Coupure ENEO &amp; Baisse de tension","PASSIVE",
U1049="Defaut GE &amp; POWER Cabinet","PASSIVE",
U1049="Sharing","PASSIVE",
U1049="Sites strategiques &amp; DataCenter","PASSIVE",
U1049="Exclu","Exclu",
U1049="SAT","ACTIVE",
U1049="SPARE-ISSUE","SPARE-ISSUE",
U1049="Fiber CAmtel","ACTIVE",
U1049="Fiber AOF","ACTIVE",
U1049="Projet OCM (HUAWEI)","PLANNED WORKS",
U1049="Projet OCM (NOKIA)","PLANNED WORKS",
U1049="ACCESS-ISSUE","ACCESS-ISSUE",
U1049="Projet OCM (ZTE, NOKIA, autres projets)","PLANNED WORKS",
U1049="No root CAuse","No root cause",
U1049="ODU HS","ACTIVE",
U1049="IP &amp; VLAN","ACTIVE",
U1049="Warehouse HUAWEI","SPARE-ISSUE",
U1049="SPARE-HS","SPARE-ISSUE",
U1049="Power Telco","ACTIVE",U1049="no impacts","no impacts"
),"")</f>
        <v/>
      </c>
      <c r="W1049" s="102"/>
      <c r="X1049" s="102"/>
      <c r="Y1049" s="102"/>
      <c r="Z1049" s="102"/>
      <c r="AA1049" s="102"/>
      <c r="AB1049" s="104" t="s">
        <v>5423</v>
      </c>
      <c r="AC1049" s="9"/>
      <c r="AD1049" s="9"/>
      <c r="AE1049" s="7" t="s">
        <v>5423</v>
      </c>
      <c r="AF1049" s="6"/>
      <c r="AG1049" s="7"/>
      <c r="AH1049" s="3" t="s">
        <v>5423</v>
      </c>
      <c r="AI1049" s="18" t="s">
        <v>5423</v>
      </c>
      <c r="AJ1049" s="18" t="s">
        <v>5423</v>
      </c>
      <c r="AK1049" s="18" t="s">
        <v>5423</v>
      </c>
      <c r="AL1049" s="18" t="s">
        <v>5423</v>
      </c>
      <c r="AM1049" s="18" t="s">
        <v>5423</v>
      </c>
      <c r="AN1049" s="18" t="s">
        <v>5423</v>
      </c>
      <c r="AO1049" s="18" t="s">
        <v>5423</v>
      </c>
      <c r="AP1049" s="18" t="s">
        <v>5423</v>
      </c>
      <c r="AQ1049" s="18" t="s">
        <v>5423</v>
      </c>
      <c r="AR1049" s="18" t="s">
        <v>5423</v>
      </c>
      <c r="AS1049" s="18" t="s">
        <v>5423</v>
      </c>
      <c r="AT1049" s="18" t="s">
        <v>5423</v>
      </c>
      <c r="AU1049" s="9" t="s">
        <v>5423</v>
      </c>
      <c r="AV1049" s="14"/>
      <c r="AW1049" s="14" t="s">
        <v>5423</v>
      </c>
      <c r="AX1049" s="14" t="str">
        <f>_xlfn.XLOOKUP(B1049,'[4]cell downs 18042026 17h'!$B:$B,'[4]cell downs 18042026 17h'!$B:$B,"")</f>
        <v/>
      </c>
      <c r="AY1049" s="14" t="str">
        <f>_xlfn.XLOOKUP(B1049,'[5]Cells Huawei 19042026 15h'!$B:$B,'[5]Cells Huawei 19042026 15h'!$B:$B,"")</f>
        <v/>
      </c>
      <c r="AZ1049" s="105" t="str">
        <f>_xlfn.XLOOKUP(B1049,'INCIDENT-04-23-2026'!E:E,'INCIDENT-04-23-2026'!F:F,"")</f>
        <v/>
      </c>
      <c r="BA1049" s="105" t="str">
        <f>_xlfn.XLOOKUP(B1049,'[6]Eneo 17H'!$C:$C,'[6]Eneo 17H'!$I:$I,"")</f>
        <v/>
      </c>
      <c r="BB1049" s="105" t="str">
        <f>_xlfn.XLOOKUP(B1049,[8]ALL!$B:$B,[8]ALL!$M:$M,"")</f>
        <v/>
      </c>
      <c r="BC1049" s="105" t="str">
        <f>_xlfn.XLOOKUP(B1049,'[6]Eneo 17H'!$C:$C,'[6]Eneo 17H'!$I:$I,"")</f>
        <v/>
      </c>
      <c r="BD1049" s="105" t="str">
        <f>_xlfn.XLOOKUP(B1049,'[7]Eneo 12H'!$C:$C,'[7]Eneo 12H'!$I:$I,"")</f>
        <v/>
      </c>
      <c r="BE1049" s="105" t="s">
        <v>5423</v>
      </c>
    </row>
    <row r="1050" spans="1:57" hidden="1" x14ac:dyDescent="0.3">
      <c r="A1050" s="1" t="s">
        <v>3366</v>
      </c>
      <c r="B1050" s="8" t="s">
        <v>3367</v>
      </c>
      <c r="C1050" s="3" t="str">
        <f>_xlfn.XLOOKUP(B1050,'[1]daily break down'!$D:$D,'[1]daily break down'!$E:$E,"")</f>
        <v>Douala</v>
      </c>
      <c r="D1050" s="1" t="s">
        <v>11</v>
      </c>
      <c r="E1050" s="1" t="s">
        <v>12</v>
      </c>
      <c r="F1050" s="3" t="s">
        <v>31</v>
      </c>
      <c r="G1050" s="1" t="s">
        <v>32</v>
      </c>
      <c r="H1050" s="27" t="str">
        <f>_xlfn.XLOOKUP(B1050,[2]CALCULATION!$B:$B,[2]CALCULATION!$H:$H,"")</f>
        <v>ZTE</v>
      </c>
      <c r="I1050" s="23">
        <v>0</v>
      </c>
      <c r="J1050" s="23">
        <v>0</v>
      </c>
      <c r="K1050" s="23">
        <v>0</v>
      </c>
      <c r="L1050" s="23">
        <v>0</v>
      </c>
      <c r="M1050" s="23">
        <v>0</v>
      </c>
      <c r="N1050" s="23">
        <v>0</v>
      </c>
      <c r="O1050" s="23">
        <v>0</v>
      </c>
      <c r="P1050" s="103" t="s">
        <v>6554</v>
      </c>
      <c r="Q1050" s="36" t="s">
        <v>5796</v>
      </c>
      <c r="R1050" s="36"/>
      <c r="S1050" s="35" t="str" cm="1">
        <f t="array" ref="S1050">IFERROR(_xlfn.IFS(
U1050="MPR ISSUE","PDH",
U1050="BSS Hardware Issue","BSS",
U1050="Sites strategiques, MLL, Pylone, etc.","ENVTECH",
U1050="AKTIVCO DEFAUT GE &amp; POWER Cabinet","AKTIVCO",
U1050="AKTIVCO Coupure ENEO &amp; Baisse de tension","AKTIVCO GRID ONLY",
U1050="Coupure ENEO &amp; Baisse de tension","IHS GRID ONLY",
U1050="Defaut GE &amp; POWER Cabinet","IHS",
U1050="Sharing","Partners",
U1050="Sites strategiques &amp; DataCenter","SST &amp; DC",
U1050="Exclu","Exclu",
U1050="SAT","SAT",
U1050="SPARE-ISSUE","SPARE-ISSUE",
U1050="Fiber CAmtel","TRANS_FO_CAMTEL",
U1050="Fiber AOF","Fiber AOF",
U1050="Projet OCM (HUAWEI)","TRAVAUX-HUAWEI",
U1050="Projet OCM (NOKIA)","TRAVAUX-NOKIA",
U1050="ACCESS-ISSUE","ACCESS-ISSUE",
U1050="Projet OCM (ZTE, NOKIA, autres projets)","TRAVAUX OCM",
U1050="No root CAuse","No root cause",
U1050="ODU HS","PDH",
U1050="IP &amp; VLAN","PDH",
U1050="Warehouse HUAWEI","SPARE-ISSUE",
U1050="SPARE-HS","SPARE-ISSUE",
U1050="Power Telco","BSS",U1050="no impacts","no impacts"
),"")</f>
        <v/>
      </c>
      <c r="T1050" s="35" t="str" cm="1">
        <f t="array" ref="T1050">IFERROR(_xlfn.IFS(
U1050="MPR ISSUE","TX ISSUE",
U1050="BSS Hardware Issue","RAN ISSUE",
U1050="Sites strategiques, MLL, Pylone, etc.","ENVTECH",
U1050="AKTIVCO DEFAUT GE &amp; POWER Cabinet","POWER ISSUE",
U1050="AKTIVCO Coupure ENEO &amp; Baisse de tension","POWER ISSUE",
U1050="Coupure ENEO &amp; Baisse de tension","POWER ISSUE",
U1050="Defaut GE &amp; POWER Cabinet","POWER ISSUE",
U1050="Sharing","POWER ISSUE",
U1050="Sites strategiques &amp; DataCenter","POWER ISSUE",
U1050="Exclu","Exclu",
U1050="SAT","TX ISSUE",
U1050="SPARE-ISSUE","SPARE-ISSUE",
U1050="Fiber CAmtel","TX ISSUE",
U1050="Fiber AOF","TX ISSUE",
U1050="Projet OCM (HUAWEI)","TRAVAUX-HUAWEI",
U1050="Projet OCM (NOKIA)","TRAVAUX -NOKIA",
U1050="ACCESS-ISSUE","ACCESS-ISSUE",
U1050="Projet OCM (ZTE, NOKIA, autres projets)","TRAVAUX OCM",
U1050="No root CAuse","No root cause",
U1050="ODU HS","TX ISSUE",
U1050="IP &amp; VLAN","TX ISSUE",
U1050="Warehouse HUAWEI","SPARE-ISSUE",
U1050="SPARE-HS","SPARE-ISSUE",
U1050="Power Telco","RAN ISSUE",U1050="no impacts","no impacts"
),"")</f>
        <v/>
      </c>
      <c r="U1050" s="28"/>
      <c r="V1050" s="35" t="str" cm="1">
        <f t="array" ref="V1050">IFERROR(_xlfn.IFS(
U1050="MPR ISSUE","ACTIVE",
U1050="BSS Hardware Issue","ACTIVE",
U1050="Sites strategiques, MLL, Pylone, etc.","PASSIVE",
U1050="AKTIVCO DEFAUT GE &amp; POWER Cabinet","PASSIVE",
U1050="AKTIVCO Coupure ENEO &amp; Baisse de tension","PASSIVE",
U1050="Coupure ENEO &amp; Baisse de tension","PASSIVE",
U1050="Defaut GE &amp; POWER Cabinet","PASSIVE",
U1050="Sharing","PASSIVE",
U1050="Sites strategiques &amp; DataCenter","PASSIVE",
U1050="Exclu","Exclu",
U1050="SAT","ACTIVE",
U1050="SPARE-ISSUE","SPARE-ISSUE",
U1050="Fiber CAmtel","ACTIVE",
U1050="Fiber AOF","ACTIVE",
U1050="Projet OCM (HUAWEI)","PLANNED WORKS",
U1050="Projet OCM (NOKIA)","PLANNED WORKS",
U1050="ACCESS-ISSUE","ACCESS-ISSUE",
U1050="Projet OCM (ZTE, NOKIA, autres projets)","PLANNED WORKS",
U1050="No root CAuse","No root cause",
U1050="ODU HS","ACTIVE",
U1050="IP &amp; VLAN","ACTIVE",
U1050="Warehouse HUAWEI","SPARE-ISSUE",
U1050="SPARE-HS","SPARE-ISSUE",
U1050="Power Telco","ACTIVE",U1050="no impacts","no impacts"
),"")</f>
        <v/>
      </c>
      <c r="W1050" s="102"/>
      <c r="X1050" s="102"/>
      <c r="Y1050" s="102"/>
      <c r="Z1050" s="102"/>
      <c r="AA1050" s="102"/>
      <c r="AB1050" s="104" t="s">
        <v>5423</v>
      </c>
      <c r="AC1050" s="9"/>
      <c r="AD1050" s="9"/>
      <c r="AE1050" s="7" t="s">
        <v>5423</v>
      </c>
      <c r="AF1050" s="6"/>
      <c r="AG1050" s="7"/>
      <c r="AH1050" s="3" t="s">
        <v>5423</v>
      </c>
      <c r="AI1050" s="18" t="s">
        <v>5423</v>
      </c>
      <c r="AJ1050" s="18" t="s">
        <v>5423</v>
      </c>
      <c r="AK1050" s="18" t="s">
        <v>5423</v>
      </c>
      <c r="AL1050" s="18" t="s">
        <v>5423</v>
      </c>
      <c r="AM1050" s="18" t="s">
        <v>5423</v>
      </c>
      <c r="AN1050" s="18" t="s">
        <v>5423</v>
      </c>
      <c r="AO1050" s="18" t="s">
        <v>5423</v>
      </c>
      <c r="AP1050" s="18" t="s">
        <v>5423</v>
      </c>
      <c r="AQ1050" s="18" t="s">
        <v>5423</v>
      </c>
      <c r="AR1050" s="18" t="s">
        <v>5423</v>
      </c>
      <c r="AS1050" s="18" t="s">
        <v>5423</v>
      </c>
      <c r="AT1050" s="18" t="s">
        <v>5423</v>
      </c>
      <c r="AU1050" s="9" t="s">
        <v>5423</v>
      </c>
      <c r="AV1050" s="14"/>
      <c r="AW1050" s="14" t="s">
        <v>5423</v>
      </c>
      <c r="AX1050" s="14" t="str">
        <f>_xlfn.XLOOKUP(B1050,'[4]cell downs 18042026 17h'!$B:$B,'[4]cell downs 18042026 17h'!$B:$B,"")</f>
        <v/>
      </c>
      <c r="AY1050" s="14" t="str">
        <f>_xlfn.XLOOKUP(B1050,'[5]Cells Huawei 19042026 15h'!$B:$B,'[5]Cells Huawei 19042026 15h'!$B:$B,"")</f>
        <v/>
      </c>
      <c r="AZ1050" s="105" t="str">
        <f>_xlfn.XLOOKUP(B1050,'INCIDENT-04-23-2026'!E:E,'INCIDENT-04-23-2026'!F:F,"")</f>
        <v/>
      </c>
      <c r="BA1050" s="105" t="str">
        <f>_xlfn.XLOOKUP(B1050,'[6]Eneo 17H'!$C:$C,'[6]Eneo 17H'!$I:$I,"")</f>
        <v/>
      </c>
      <c r="BB1050" s="105" t="str">
        <f>_xlfn.XLOOKUP(B1050,[8]ALL!$B:$B,[8]ALL!$M:$M,"")</f>
        <v/>
      </c>
      <c r="BC1050" s="105" t="str">
        <f>_xlfn.XLOOKUP(B1050,'[6]Eneo 17H'!$C:$C,'[6]Eneo 17H'!$I:$I,"")</f>
        <v/>
      </c>
      <c r="BD1050" s="105" t="str">
        <f>_xlfn.XLOOKUP(B1050,'[7]Eneo 12H'!$C:$C,'[7]Eneo 12H'!$I:$I,"")</f>
        <v/>
      </c>
      <c r="BE1050" s="105" t="s">
        <v>5423</v>
      </c>
    </row>
    <row r="1051" spans="1:57" hidden="1" x14ac:dyDescent="0.3">
      <c r="A1051" s="1" t="s">
        <v>867</v>
      </c>
      <c r="B1051" s="8" t="s">
        <v>868</v>
      </c>
      <c r="C1051" s="3" t="str">
        <f>_xlfn.XLOOKUP(B1051,'[1]daily break down'!$D:$D,'[1]daily break down'!$E:$E,"")</f>
        <v>Douala</v>
      </c>
      <c r="D1051" s="1" t="s">
        <v>11</v>
      </c>
      <c r="E1051" s="1" t="s">
        <v>12</v>
      </c>
      <c r="F1051" s="3" t="s">
        <v>31</v>
      </c>
      <c r="G1051" s="1" t="s">
        <v>32</v>
      </c>
      <c r="H1051" s="27" t="str">
        <f>_xlfn.XLOOKUP(B1051,[2]CALCULATION!$B:$B,[2]CALCULATION!$H:$H,"")</f>
        <v>ZTE</v>
      </c>
      <c r="I1051" s="23">
        <v>0</v>
      </c>
      <c r="J1051" s="23">
        <v>0</v>
      </c>
      <c r="K1051" s="23">
        <v>0</v>
      </c>
      <c r="L1051" s="23">
        <v>0</v>
      </c>
      <c r="M1051" s="23">
        <v>0</v>
      </c>
      <c r="N1051" s="23">
        <v>0</v>
      </c>
      <c r="O1051" s="23">
        <v>0</v>
      </c>
      <c r="P1051" s="103" t="s">
        <v>6554</v>
      </c>
      <c r="Q1051" s="36" t="s">
        <v>5796</v>
      </c>
      <c r="R1051" s="36"/>
      <c r="S1051" s="35" t="str" cm="1">
        <f t="array" ref="S1051">IFERROR(_xlfn.IFS(
U1051="MPR ISSUE","PDH",
U1051="BSS Hardware Issue","BSS",
U1051="Sites strategiques, MLL, Pylone, etc.","ENVTECH",
U1051="AKTIVCO DEFAUT GE &amp; POWER Cabinet","AKTIVCO",
U1051="AKTIVCO Coupure ENEO &amp; Baisse de tension","AKTIVCO GRID ONLY",
U1051="Coupure ENEO &amp; Baisse de tension","IHS GRID ONLY",
U1051="Defaut GE &amp; POWER Cabinet","IHS",
U1051="Sharing","Partners",
U1051="Sites strategiques &amp; DataCenter","SST &amp; DC",
U1051="Exclu","Exclu",
U1051="SAT","SAT",
U1051="SPARE-ISSUE","SPARE-ISSUE",
U1051="Fiber CAmtel","TRANS_FO_CAMTEL",
U1051="Fiber AOF","Fiber AOF",
U1051="Projet OCM (HUAWEI)","TRAVAUX-HUAWEI",
U1051="Projet OCM (NOKIA)","TRAVAUX-NOKIA",
U1051="ACCESS-ISSUE","ACCESS-ISSUE",
U1051="Projet OCM (ZTE, NOKIA, autres projets)","TRAVAUX OCM",
U1051="No root CAuse","No root cause",
U1051="ODU HS","PDH",
U1051="IP &amp; VLAN","PDH",
U1051="Warehouse HUAWEI","SPARE-ISSUE",
U1051="SPARE-HS","SPARE-ISSUE",
U1051="Power Telco","BSS",U1051="no impacts","no impacts"
),"")</f>
        <v/>
      </c>
      <c r="T1051" s="35" t="str" cm="1">
        <f t="array" ref="T1051">IFERROR(_xlfn.IFS(
U1051="MPR ISSUE","TX ISSUE",
U1051="BSS Hardware Issue","RAN ISSUE",
U1051="Sites strategiques, MLL, Pylone, etc.","ENVTECH",
U1051="AKTIVCO DEFAUT GE &amp; POWER Cabinet","POWER ISSUE",
U1051="AKTIVCO Coupure ENEO &amp; Baisse de tension","POWER ISSUE",
U1051="Coupure ENEO &amp; Baisse de tension","POWER ISSUE",
U1051="Defaut GE &amp; POWER Cabinet","POWER ISSUE",
U1051="Sharing","POWER ISSUE",
U1051="Sites strategiques &amp; DataCenter","POWER ISSUE",
U1051="Exclu","Exclu",
U1051="SAT","TX ISSUE",
U1051="SPARE-ISSUE","SPARE-ISSUE",
U1051="Fiber CAmtel","TX ISSUE",
U1051="Fiber AOF","TX ISSUE",
U1051="Projet OCM (HUAWEI)","TRAVAUX-HUAWEI",
U1051="Projet OCM (NOKIA)","TRAVAUX -NOKIA",
U1051="ACCESS-ISSUE","ACCESS-ISSUE",
U1051="Projet OCM (ZTE, NOKIA, autres projets)","TRAVAUX OCM",
U1051="No root CAuse","No root cause",
U1051="ODU HS","TX ISSUE",
U1051="IP &amp; VLAN","TX ISSUE",
U1051="Warehouse HUAWEI","SPARE-ISSUE",
U1051="SPARE-HS","SPARE-ISSUE",
U1051="Power Telco","RAN ISSUE",U1051="no impacts","no impacts"
),"")</f>
        <v/>
      </c>
      <c r="U1051" s="28"/>
      <c r="V1051" s="35" t="str" cm="1">
        <f t="array" ref="V1051">IFERROR(_xlfn.IFS(
U1051="MPR ISSUE","ACTIVE",
U1051="BSS Hardware Issue","ACTIVE",
U1051="Sites strategiques, MLL, Pylone, etc.","PASSIVE",
U1051="AKTIVCO DEFAUT GE &amp; POWER Cabinet","PASSIVE",
U1051="AKTIVCO Coupure ENEO &amp; Baisse de tension","PASSIVE",
U1051="Coupure ENEO &amp; Baisse de tension","PASSIVE",
U1051="Defaut GE &amp; POWER Cabinet","PASSIVE",
U1051="Sharing","PASSIVE",
U1051="Sites strategiques &amp; DataCenter","PASSIVE",
U1051="Exclu","Exclu",
U1051="SAT","ACTIVE",
U1051="SPARE-ISSUE","SPARE-ISSUE",
U1051="Fiber CAmtel","ACTIVE",
U1051="Fiber AOF","ACTIVE",
U1051="Projet OCM (HUAWEI)","PLANNED WORKS",
U1051="Projet OCM (NOKIA)","PLANNED WORKS",
U1051="ACCESS-ISSUE","ACCESS-ISSUE",
U1051="Projet OCM (ZTE, NOKIA, autres projets)","PLANNED WORKS",
U1051="No root CAuse","No root cause",
U1051="ODU HS","ACTIVE",
U1051="IP &amp; VLAN","ACTIVE",
U1051="Warehouse HUAWEI","SPARE-ISSUE",
U1051="SPARE-HS","SPARE-ISSUE",
U1051="Power Telco","ACTIVE",U1051="no impacts","no impacts"
),"")</f>
        <v/>
      </c>
      <c r="W1051" s="102"/>
      <c r="X1051" s="102"/>
      <c r="Y1051" s="102"/>
      <c r="Z1051" s="102"/>
      <c r="AA1051" s="102"/>
      <c r="AB1051" s="104" t="s">
        <v>5423</v>
      </c>
      <c r="AC1051" s="9"/>
      <c r="AD1051" s="9"/>
      <c r="AE1051" s="7" t="s">
        <v>5423</v>
      </c>
      <c r="AF1051" s="6"/>
      <c r="AG1051" s="7"/>
      <c r="AH1051" s="3" t="s">
        <v>5423</v>
      </c>
      <c r="AI1051" s="18" t="s">
        <v>5423</v>
      </c>
      <c r="AJ1051" s="18" t="s">
        <v>5423</v>
      </c>
      <c r="AK1051" s="18" t="s">
        <v>5423</v>
      </c>
      <c r="AL1051" s="18" t="s">
        <v>5423</v>
      </c>
      <c r="AM1051" s="18" t="s">
        <v>5423</v>
      </c>
      <c r="AN1051" s="18" t="s">
        <v>5423</v>
      </c>
      <c r="AO1051" s="18" t="s">
        <v>5423</v>
      </c>
      <c r="AP1051" s="18" t="s">
        <v>5423</v>
      </c>
      <c r="AQ1051" s="18" t="s">
        <v>5423</v>
      </c>
      <c r="AR1051" s="18" t="s">
        <v>5423</v>
      </c>
      <c r="AS1051" s="18" t="s">
        <v>5423</v>
      </c>
      <c r="AT1051" s="18" t="s">
        <v>5423</v>
      </c>
      <c r="AU1051" s="9" t="s">
        <v>5423</v>
      </c>
      <c r="AV1051" s="14"/>
      <c r="AW1051" s="14" t="s">
        <v>5423</v>
      </c>
      <c r="AX1051" s="14" t="str">
        <f>_xlfn.XLOOKUP(B1051,'[4]cell downs 18042026 17h'!$B:$B,'[4]cell downs 18042026 17h'!$B:$B,"")</f>
        <v/>
      </c>
      <c r="AY1051" s="14" t="str">
        <f>_xlfn.XLOOKUP(B1051,'[5]Cells Huawei 19042026 15h'!$B:$B,'[5]Cells Huawei 19042026 15h'!$B:$B,"")</f>
        <v/>
      </c>
      <c r="AZ1051" s="105" t="str">
        <f>_xlfn.XLOOKUP(B1051,'INCIDENT-04-23-2026'!E:E,'INCIDENT-04-23-2026'!F:F,"")</f>
        <v/>
      </c>
      <c r="BA1051" s="105" t="str">
        <f>_xlfn.XLOOKUP(B1051,'[6]Eneo 17H'!$C:$C,'[6]Eneo 17H'!$I:$I,"")</f>
        <v/>
      </c>
      <c r="BB1051" s="105" t="str">
        <f>_xlfn.XLOOKUP(B1051,[8]ALL!$B:$B,[8]ALL!$M:$M,"")</f>
        <v/>
      </c>
      <c r="BC1051" s="105" t="str">
        <f>_xlfn.XLOOKUP(B1051,'[6]Eneo 17H'!$C:$C,'[6]Eneo 17H'!$I:$I,"")</f>
        <v/>
      </c>
      <c r="BD1051" s="105" t="str">
        <f>_xlfn.XLOOKUP(B1051,'[7]Eneo 12H'!$C:$C,'[7]Eneo 12H'!$I:$I,"")</f>
        <v/>
      </c>
      <c r="BE1051" s="105" t="s">
        <v>5423</v>
      </c>
    </row>
    <row r="1052" spans="1:57" hidden="1" x14ac:dyDescent="0.3">
      <c r="A1052" s="1" t="s">
        <v>2634</v>
      </c>
      <c r="B1052" s="8" t="s">
        <v>2635</v>
      </c>
      <c r="C1052" s="3" t="str">
        <f>_xlfn.XLOOKUP(B1052,'[1]daily break down'!$D:$D,'[1]daily break down'!$E:$E,"")</f>
        <v>Douala</v>
      </c>
      <c r="D1052" s="1" t="s">
        <v>11</v>
      </c>
      <c r="E1052" s="1" t="s">
        <v>12</v>
      </c>
      <c r="F1052" s="3" t="s">
        <v>31</v>
      </c>
      <c r="G1052" s="1" t="s">
        <v>32</v>
      </c>
      <c r="H1052" s="27" t="str">
        <f>_xlfn.XLOOKUP(B1052,[2]CALCULATION!$B:$B,[2]CALCULATION!$H:$H,"")</f>
        <v>ZTE</v>
      </c>
      <c r="I1052" s="23">
        <v>1.263490453239281</v>
      </c>
      <c r="J1052" s="23">
        <v>0</v>
      </c>
      <c r="K1052" s="23">
        <v>0</v>
      </c>
      <c r="L1052" s="23">
        <v>0</v>
      </c>
      <c r="M1052" s="23">
        <v>0</v>
      </c>
      <c r="N1052" s="23">
        <v>0</v>
      </c>
      <c r="O1052" s="23">
        <v>0</v>
      </c>
      <c r="P1052" s="103" t="s">
        <v>6554</v>
      </c>
      <c r="Q1052" s="36" t="s">
        <v>5796</v>
      </c>
      <c r="R1052" s="36"/>
      <c r="S1052" s="35" t="str" cm="1">
        <f t="array" ref="S1052">IFERROR(_xlfn.IFS(
U1052="MPR ISSUE","PDH",
U1052="BSS Hardware Issue","BSS",
U1052="Sites strategiques, MLL, Pylone, etc.","ENVTECH",
U1052="AKTIVCO DEFAUT GE &amp; POWER Cabinet","AKTIVCO",
U1052="AKTIVCO Coupure ENEO &amp; Baisse de tension","AKTIVCO GRID ONLY",
U1052="Coupure ENEO &amp; Baisse de tension","IHS GRID ONLY",
U1052="Defaut GE &amp; POWER Cabinet","IHS",
U1052="Sharing","Partners",
U1052="Sites strategiques &amp; DataCenter","SST &amp; DC",
U1052="Exclu","Exclu",
U1052="SAT","SAT",
U1052="SPARE-ISSUE","SPARE-ISSUE",
U1052="Fiber CAmtel","TRANS_FO_CAMTEL",
U1052="Fiber AOF","Fiber AOF",
U1052="Projet OCM (HUAWEI)","TRAVAUX-HUAWEI",
U1052="Projet OCM (NOKIA)","TRAVAUX-NOKIA",
U1052="ACCESS-ISSUE","ACCESS-ISSUE",
U1052="Projet OCM (ZTE, NOKIA, autres projets)","TRAVAUX OCM",
U1052="No root CAuse","No root cause",
U1052="ODU HS","PDH",
U1052="IP &amp; VLAN","PDH",
U1052="Warehouse HUAWEI","SPARE-ISSUE",
U1052="SPARE-HS","SPARE-ISSUE",
U1052="Power Telco","BSS",U1052="no impacts","no impacts"
),"")</f>
        <v/>
      </c>
      <c r="T1052" s="35" t="str" cm="1">
        <f t="array" ref="T1052">IFERROR(_xlfn.IFS(
U1052="MPR ISSUE","TX ISSUE",
U1052="BSS Hardware Issue","RAN ISSUE",
U1052="Sites strategiques, MLL, Pylone, etc.","ENVTECH",
U1052="AKTIVCO DEFAUT GE &amp; POWER Cabinet","POWER ISSUE",
U1052="AKTIVCO Coupure ENEO &amp; Baisse de tension","POWER ISSUE",
U1052="Coupure ENEO &amp; Baisse de tension","POWER ISSUE",
U1052="Defaut GE &amp; POWER Cabinet","POWER ISSUE",
U1052="Sharing","POWER ISSUE",
U1052="Sites strategiques &amp; DataCenter","POWER ISSUE",
U1052="Exclu","Exclu",
U1052="SAT","TX ISSUE",
U1052="SPARE-ISSUE","SPARE-ISSUE",
U1052="Fiber CAmtel","TX ISSUE",
U1052="Fiber AOF","TX ISSUE",
U1052="Projet OCM (HUAWEI)","TRAVAUX-HUAWEI",
U1052="Projet OCM (NOKIA)","TRAVAUX -NOKIA",
U1052="ACCESS-ISSUE","ACCESS-ISSUE",
U1052="Projet OCM (ZTE, NOKIA, autres projets)","TRAVAUX OCM",
U1052="No root CAuse","No root cause",
U1052="ODU HS","TX ISSUE",
U1052="IP &amp; VLAN","TX ISSUE",
U1052="Warehouse HUAWEI","SPARE-ISSUE",
U1052="SPARE-HS","SPARE-ISSUE",
U1052="Power Telco","RAN ISSUE",U1052="no impacts","no impacts"
),"")</f>
        <v/>
      </c>
      <c r="U1052" s="28"/>
      <c r="V1052" s="35" t="str" cm="1">
        <f t="array" ref="V1052">IFERROR(_xlfn.IFS(
U1052="MPR ISSUE","ACTIVE",
U1052="BSS Hardware Issue","ACTIVE",
U1052="Sites strategiques, MLL, Pylone, etc.","PASSIVE",
U1052="AKTIVCO DEFAUT GE &amp; POWER Cabinet","PASSIVE",
U1052="AKTIVCO Coupure ENEO &amp; Baisse de tension","PASSIVE",
U1052="Coupure ENEO &amp; Baisse de tension","PASSIVE",
U1052="Defaut GE &amp; POWER Cabinet","PASSIVE",
U1052="Sharing","PASSIVE",
U1052="Sites strategiques &amp; DataCenter","PASSIVE",
U1052="Exclu","Exclu",
U1052="SAT","ACTIVE",
U1052="SPARE-ISSUE","SPARE-ISSUE",
U1052="Fiber CAmtel","ACTIVE",
U1052="Fiber AOF","ACTIVE",
U1052="Projet OCM (HUAWEI)","PLANNED WORKS",
U1052="Projet OCM (NOKIA)","PLANNED WORKS",
U1052="ACCESS-ISSUE","ACCESS-ISSUE",
U1052="Projet OCM (ZTE, NOKIA, autres projets)","PLANNED WORKS",
U1052="No root CAuse","No root cause",
U1052="ODU HS","ACTIVE",
U1052="IP &amp; VLAN","ACTIVE",
U1052="Warehouse HUAWEI","SPARE-ISSUE",
U1052="SPARE-HS","SPARE-ISSUE",
U1052="Power Telco","ACTIVE",U1052="no impacts","no impacts"
),"")</f>
        <v/>
      </c>
      <c r="W1052" s="102"/>
      <c r="X1052" s="102"/>
      <c r="Y1052" s="102"/>
      <c r="Z1052" s="102"/>
      <c r="AA1052" s="102"/>
      <c r="AB1052" s="104" t="s">
        <v>5423</v>
      </c>
      <c r="AC1052" s="9"/>
      <c r="AD1052" s="9"/>
      <c r="AE1052" s="7" t="s">
        <v>5423</v>
      </c>
      <c r="AF1052" s="6"/>
      <c r="AG1052" s="7"/>
      <c r="AH1052" s="3" t="s">
        <v>5423</v>
      </c>
      <c r="AI1052" s="18" t="s">
        <v>5423</v>
      </c>
      <c r="AJ1052" s="18" t="s">
        <v>5423</v>
      </c>
      <c r="AK1052" s="18" t="s">
        <v>5423</v>
      </c>
      <c r="AL1052" s="18" t="s">
        <v>5423</v>
      </c>
      <c r="AM1052" s="18" t="s">
        <v>5423</v>
      </c>
      <c r="AN1052" s="18" t="s">
        <v>5423</v>
      </c>
      <c r="AO1052" s="18" t="s">
        <v>5423</v>
      </c>
      <c r="AP1052" s="18" t="s">
        <v>5423</v>
      </c>
      <c r="AQ1052" s="18" t="s">
        <v>5423</v>
      </c>
      <c r="AR1052" s="18" t="s">
        <v>5423</v>
      </c>
      <c r="AS1052" s="18" t="s">
        <v>5423</v>
      </c>
      <c r="AT1052" s="18" t="s">
        <v>5423</v>
      </c>
      <c r="AU1052" s="9" t="s">
        <v>5423</v>
      </c>
      <c r="AV1052" s="14"/>
      <c r="AW1052" s="14" t="s">
        <v>5423</v>
      </c>
      <c r="AX1052" s="14" t="str">
        <f>_xlfn.XLOOKUP(B1052,'[4]cell downs 18042026 17h'!$B:$B,'[4]cell downs 18042026 17h'!$B:$B,"")</f>
        <v/>
      </c>
      <c r="AY1052" s="14" t="str">
        <f>_xlfn.XLOOKUP(B1052,'[5]Cells Huawei 19042026 15h'!$B:$B,'[5]Cells Huawei 19042026 15h'!$B:$B,"")</f>
        <v/>
      </c>
      <c r="AZ1052" s="105" t="str">
        <f>_xlfn.XLOOKUP(B1052,'INCIDENT-04-23-2026'!E:E,'INCIDENT-04-23-2026'!F:F,"")</f>
        <v/>
      </c>
      <c r="BA1052" s="105" t="str">
        <f>_xlfn.XLOOKUP(B1052,'[6]Eneo 17H'!$C:$C,'[6]Eneo 17H'!$I:$I,"")</f>
        <v/>
      </c>
      <c r="BB1052" s="105" t="str">
        <f>_xlfn.XLOOKUP(B1052,[8]ALL!$B:$B,[8]ALL!$M:$M,"")</f>
        <v/>
      </c>
      <c r="BC1052" s="105" t="str">
        <f>_xlfn.XLOOKUP(B1052,'[6]Eneo 17H'!$C:$C,'[6]Eneo 17H'!$I:$I,"")</f>
        <v/>
      </c>
      <c r="BD1052" s="105" t="str">
        <f>_xlfn.XLOOKUP(B1052,'[7]Eneo 12H'!$C:$C,'[7]Eneo 12H'!$I:$I,"")</f>
        <v/>
      </c>
      <c r="BE1052" s="105" t="s">
        <v>5423</v>
      </c>
    </row>
    <row r="1053" spans="1:57" hidden="1" x14ac:dyDescent="0.3">
      <c r="A1053" s="1" t="s">
        <v>4578</v>
      </c>
      <c r="B1053" s="8" t="s">
        <v>4579</v>
      </c>
      <c r="C1053" s="3" t="str">
        <f>_xlfn.XLOOKUP(B1053,'[1]daily break down'!$D:$D,'[1]daily break down'!$E:$E,"")</f>
        <v>Yaounde</v>
      </c>
      <c r="D1053" s="1" t="s">
        <v>11</v>
      </c>
      <c r="E1053" s="1" t="s">
        <v>12</v>
      </c>
      <c r="F1053" s="3" t="s">
        <v>37</v>
      </c>
      <c r="G1053" s="1" t="s">
        <v>38</v>
      </c>
      <c r="H1053" s="27" t="str">
        <f>_xlfn.XLOOKUP(B1053,[2]CALCULATION!$B:$B,[2]CALCULATION!$H:$H,"")</f>
        <v>ZTE</v>
      </c>
      <c r="I1053" s="23">
        <v>0</v>
      </c>
      <c r="J1053" s="23">
        <v>4.1591402636167125E-2</v>
      </c>
      <c r="K1053" s="23">
        <v>0</v>
      </c>
      <c r="L1053" s="23">
        <v>0.7294903733381275</v>
      </c>
      <c r="M1053" s="23">
        <v>0</v>
      </c>
      <c r="N1053" s="23">
        <v>0</v>
      </c>
      <c r="O1053" s="23">
        <v>4.4623365950124678E-2</v>
      </c>
      <c r="P1053" s="103" t="s">
        <v>6554</v>
      </c>
      <c r="Q1053" s="36" t="s">
        <v>5796</v>
      </c>
      <c r="R1053" s="36"/>
      <c r="S1053" s="35" t="str" cm="1">
        <f t="array" ref="S1053">IFERROR(_xlfn.IFS(
U1053="MPR ISSUE","PDH",
U1053="BSS Hardware Issue","BSS",
U1053="Sites strategiques, MLL, Pylone, etc.","ENVTECH",
U1053="AKTIVCO DEFAUT GE &amp; POWER Cabinet","AKTIVCO",
U1053="AKTIVCO Coupure ENEO &amp; Baisse de tension","AKTIVCO GRID ONLY",
U1053="Coupure ENEO &amp; Baisse de tension","IHS GRID ONLY",
U1053="Defaut GE &amp; POWER Cabinet","IHS",
U1053="Sharing","Partners",
U1053="Sites strategiques &amp; DataCenter","SST &amp; DC",
U1053="Exclu","Exclu",
U1053="SAT","SAT",
U1053="SPARE-ISSUE","SPARE-ISSUE",
U1053="Fiber CAmtel","TRANS_FO_CAMTEL",
U1053="Fiber AOF","Fiber AOF",
U1053="Projet OCM (HUAWEI)","TRAVAUX-HUAWEI",
U1053="Projet OCM (NOKIA)","TRAVAUX-NOKIA",
U1053="ACCESS-ISSUE","ACCESS-ISSUE",
U1053="Projet OCM (ZTE, NOKIA, autres projets)","TRAVAUX OCM",
U1053="No root CAuse","No root cause",
U1053="ODU HS","PDH",
U1053="IP &amp; VLAN","PDH",
U1053="Warehouse HUAWEI","SPARE-ISSUE",
U1053="SPARE-HS","SPARE-ISSUE",
U1053="Power Telco","BSS",U1053="no impacts","no impacts"
),"")</f>
        <v/>
      </c>
      <c r="T1053" s="35" t="str" cm="1">
        <f t="array" ref="T1053">IFERROR(_xlfn.IFS(
U1053="MPR ISSUE","TX ISSUE",
U1053="BSS Hardware Issue","RAN ISSUE",
U1053="Sites strategiques, MLL, Pylone, etc.","ENVTECH",
U1053="AKTIVCO DEFAUT GE &amp; POWER Cabinet","POWER ISSUE",
U1053="AKTIVCO Coupure ENEO &amp; Baisse de tension","POWER ISSUE",
U1053="Coupure ENEO &amp; Baisse de tension","POWER ISSUE",
U1053="Defaut GE &amp; POWER Cabinet","POWER ISSUE",
U1053="Sharing","POWER ISSUE",
U1053="Sites strategiques &amp; DataCenter","POWER ISSUE",
U1053="Exclu","Exclu",
U1053="SAT","TX ISSUE",
U1053="SPARE-ISSUE","SPARE-ISSUE",
U1053="Fiber CAmtel","TX ISSUE",
U1053="Fiber AOF","TX ISSUE",
U1053="Projet OCM (HUAWEI)","TRAVAUX-HUAWEI",
U1053="Projet OCM (NOKIA)","TRAVAUX -NOKIA",
U1053="ACCESS-ISSUE","ACCESS-ISSUE",
U1053="Projet OCM (ZTE, NOKIA, autres projets)","TRAVAUX OCM",
U1053="No root CAuse","No root cause",
U1053="ODU HS","TX ISSUE",
U1053="IP &amp; VLAN","TX ISSUE",
U1053="Warehouse HUAWEI","SPARE-ISSUE",
U1053="SPARE-HS","SPARE-ISSUE",
U1053="Power Telco","RAN ISSUE",U1053="no impacts","no impacts"
),"")</f>
        <v/>
      </c>
      <c r="U1053" s="28"/>
      <c r="V1053" s="35" t="str" cm="1">
        <f t="array" ref="V1053">IFERROR(_xlfn.IFS(
U1053="MPR ISSUE","ACTIVE",
U1053="BSS Hardware Issue","ACTIVE",
U1053="Sites strategiques, MLL, Pylone, etc.","PASSIVE",
U1053="AKTIVCO DEFAUT GE &amp; POWER Cabinet","PASSIVE",
U1053="AKTIVCO Coupure ENEO &amp; Baisse de tension","PASSIVE",
U1053="Coupure ENEO &amp; Baisse de tension","PASSIVE",
U1053="Defaut GE &amp; POWER Cabinet","PASSIVE",
U1053="Sharing","PASSIVE",
U1053="Sites strategiques &amp; DataCenter","PASSIVE",
U1053="Exclu","Exclu",
U1053="SAT","ACTIVE",
U1053="SPARE-ISSUE","SPARE-ISSUE",
U1053="Fiber CAmtel","ACTIVE",
U1053="Fiber AOF","ACTIVE",
U1053="Projet OCM (HUAWEI)","PLANNED WORKS",
U1053="Projet OCM (NOKIA)","PLANNED WORKS",
U1053="ACCESS-ISSUE","ACCESS-ISSUE",
U1053="Projet OCM (ZTE, NOKIA, autres projets)","PLANNED WORKS",
U1053="No root CAuse","No root cause",
U1053="ODU HS","ACTIVE",
U1053="IP &amp; VLAN","ACTIVE",
U1053="Warehouse HUAWEI","SPARE-ISSUE",
U1053="SPARE-HS","SPARE-ISSUE",
U1053="Power Telco","ACTIVE",U1053="no impacts","no impacts"
),"")</f>
        <v/>
      </c>
      <c r="W1053" s="102"/>
      <c r="X1053" s="102"/>
      <c r="Y1053" s="102"/>
      <c r="Z1053" s="102"/>
      <c r="AA1053" s="102"/>
      <c r="AB1053" s="104" t="s">
        <v>5423</v>
      </c>
      <c r="AC1053" s="9"/>
      <c r="AD1053" s="9"/>
      <c r="AE1053" s="7" t="s">
        <v>5423</v>
      </c>
      <c r="AF1053" s="6"/>
      <c r="AG1053" s="7"/>
      <c r="AH1053" s="3" t="s">
        <v>5423</v>
      </c>
      <c r="AI1053" s="18" t="s">
        <v>5423</v>
      </c>
      <c r="AJ1053" s="18" t="s">
        <v>5423</v>
      </c>
      <c r="AK1053" s="18" t="s">
        <v>5423</v>
      </c>
      <c r="AL1053" s="18" t="s">
        <v>5423</v>
      </c>
      <c r="AM1053" s="18" t="s">
        <v>5423</v>
      </c>
      <c r="AN1053" s="18" t="s">
        <v>5423</v>
      </c>
      <c r="AO1053" s="18" t="s">
        <v>5423</v>
      </c>
      <c r="AP1053" s="18" t="s">
        <v>5423</v>
      </c>
      <c r="AQ1053" s="18" t="s">
        <v>5423</v>
      </c>
      <c r="AR1053" s="18" t="s">
        <v>5423</v>
      </c>
      <c r="AS1053" s="18" t="s">
        <v>5423</v>
      </c>
      <c r="AT1053" s="18" t="s">
        <v>5423</v>
      </c>
      <c r="AU1053" s="9" t="s">
        <v>5423</v>
      </c>
      <c r="AV1053" s="14"/>
      <c r="AW1053" s="14" t="s">
        <v>5423</v>
      </c>
      <c r="AX1053" s="14" t="str">
        <f>_xlfn.XLOOKUP(B1053,'[4]cell downs 18042026 17h'!$B:$B,'[4]cell downs 18042026 17h'!$B:$B,"")</f>
        <v/>
      </c>
      <c r="AY1053" s="14" t="str">
        <f>_xlfn.XLOOKUP(B1053,'[5]Cells Huawei 19042026 15h'!$B:$B,'[5]Cells Huawei 19042026 15h'!$B:$B,"")</f>
        <v/>
      </c>
      <c r="AZ1053" s="105" t="str">
        <f>_xlfn.XLOOKUP(B1053,'INCIDENT-04-23-2026'!E:E,'INCIDENT-04-23-2026'!F:F,"")</f>
        <v/>
      </c>
      <c r="BA1053" s="105" t="str">
        <f>_xlfn.XLOOKUP(B1053,'[6]Eneo 17H'!$C:$C,'[6]Eneo 17H'!$I:$I,"")</f>
        <v/>
      </c>
      <c r="BB1053" s="105" t="str">
        <f>_xlfn.XLOOKUP(B1053,[8]ALL!$B:$B,[8]ALL!$M:$M,"")</f>
        <v/>
      </c>
      <c r="BC1053" s="105" t="str">
        <f>_xlfn.XLOOKUP(B1053,'[6]Eneo 17H'!$C:$C,'[6]Eneo 17H'!$I:$I,"")</f>
        <v/>
      </c>
      <c r="BD1053" s="105" t="str">
        <f>_xlfn.XLOOKUP(B1053,'[7]Eneo 12H'!$C:$C,'[7]Eneo 12H'!$I:$I,"")</f>
        <v/>
      </c>
      <c r="BE1053" s="105" t="s">
        <v>5423</v>
      </c>
    </row>
    <row r="1054" spans="1:57" hidden="1" x14ac:dyDescent="0.3">
      <c r="A1054" s="1" t="s">
        <v>551</v>
      </c>
      <c r="B1054" s="8" t="s">
        <v>552</v>
      </c>
      <c r="C1054" s="3" t="str">
        <f>_xlfn.XLOOKUP(B1054,'[1]daily break down'!$D:$D,'[1]daily break down'!$E:$E,"")</f>
        <v>NORD</v>
      </c>
      <c r="D1054" s="1" t="s">
        <v>11</v>
      </c>
      <c r="E1054" s="1" t="s">
        <v>66</v>
      </c>
      <c r="F1054" s="3" t="s">
        <v>23</v>
      </c>
      <c r="G1054" s="1" t="s">
        <v>553</v>
      </c>
      <c r="H1054" s="26" t="str">
        <f>_xlfn.XLOOKUP(B1054,[2]CALCULATION!$B:$B,[2]CALCULATION!$H:$H,"")</f>
        <v>NOKIA</v>
      </c>
      <c r="I1054" s="23">
        <v>0.52073078163300779</v>
      </c>
      <c r="J1054" s="23">
        <v>0</v>
      </c>
      <c r="K1054" s="23">
        <v>0</v>
      </c>
      <c r="L1054" s="23">
        <v>0.38819831465643917</v>
      </c>
      <c r="M1054" s="23">
        <v>0</v>
      </c>
      <c r="N1054" s="23">
        <v>0</v>
      </c>
      <c r="O1054" s="23">
        <v>0.77336466599892129</v>
      </c>
      <c r="P1054" s="103" t="s">
        <v>6554</v>
      </c>
      <c r="Q1054" s="36" t="s">
        <v>5796</v>
      </c>
      <c r="R1054" s="36"/>
      <c r="S1054" s="35" t="str" cm="1">
        <f t="array" ref="S1054">IFERROR(_xlfn.IFS(
U1054="MPR ISSUE","PDH",
U1054="BSS Hardware Issue","BSS",
U1054="Sites strategiques, MLL, Pylone, etc.","ENVTECH",
U1054="AKTIVCO DEFAUT GE &amp; POWER Cabinet","AKTIVCO",
U1054="AKTIVCO Coupure ENEO &amp; Baisse de tension","AKTIVCO GRID ONLY",
U1054="Coupure ENEO &amp; Baisse de tension","IHS GRID ONLY",
U1054="Defaut GE &amp; POWER Cabinet","IHS",
U1054="Sharing","Partners",
U1054="Sites strategiques &amp; DataCenter","SST &amp; DC",
U1054="Exclu","Exclu",
U1054="SAT","SAT",
U1054="SPARE-ISSUE","SPARE-ISSUE",
U1054="Fiber CAmtel","TRANS_FO_CAMTEL",
U1054="Fiber AOF","Fiber AOF",
U1054="Projet OCM (HUAWEI)","TRAVAUX-HUAWEI",
U1054="Projet OCM (NOKIA)","TRAVAUX-NOKIA",
U1054="ACCESS-ISSUE","ACCESS-ISSUE",
U1054="Projet OCM (ZTE, NOKIA, autres projets)","TRAVAUX OCM",
U1054="No root CAuse","No root cause",
U1054="ODU HS","PDH",
U1054="IP &amp; VLAN","PDH",
U1054="Warehouse HUAWEI","SPARE-ISSUE",
U1054="SPARE-HS","SPARE-ISSUE",
U1054="Power Telco","BSS",U1054="no impacts","no impacts"
),"")</f>
        <v/>
      </c>
      <c r="T1054" s="35" t="str" cm="1">
        <f t="array" ref="T1054">IFERROR(_xlfn.IFS(
U1054="MPR ISSUE","TX ISSUE",
U1054="BSS Hardware Issue","RAN ISSUE",
U1054="Sites strategiques, MLL, Pylone, etc.","ENVTECH",
U1054="AKTIVCO DEFAUT GE &amp; POWER Cabinet","POWER ISSUE",
U1054="AKTIVCO Coupure ENEO &amp; Baisse de tension","POWER ISSUE",
U1054="Coupure ENEO &amp; Baisse de tension","POWER ISSUE",
U1054="Defaut GE &amp; POWER Cabinet","POWER ISSUE",
U1054="Sharing","POWER ISSUE",
U1054="Sites strategiques &amp; DataCenter","POWER ISSUE",
U1054="Exclu","Exclu",
U1054="SAT","TX ISSUE",
U1054="SPARE-ISSUE","SPARE-ISSUE",
U1054="Fiber CAmtel","TX ISSUE",
U1054="Fiber AOF","TX ISSUE",
U1054="Projet OCM (HUAWEI)","TRAVAUX-HUAWEI",
U1054="Projet OCM (NOKIA)","TRAVAUX -NOKIA",
U1054="ACCESS-ISSUE","ACCESS-ISSUE",
U1054="Projet OCM (ZTE, NOKIA, autres projets)","TRAVAUX OCM",
U1054="No root CAuse","No root cause",
U1054="ODU HS","TX ISSUE",
U1054="IP &amp; VLAN","TX ISSUE",
U1054="Warehouse HUAWEI","SPARE-ISSUE",
U1054="SPARE-HS","SPARE-ISSUE",
U1054="Power Telco","RAN ISSUE",U1054="no impacts","no impacts"
),"")</f>
        <v/>
      </c>
      <c r="U1054" s="28"/>
      <c r="V1054" s="35" t="str" cm="1">
        <f t="array" ref="V1054">IFERROR(_xlfn.IFS(
U1054="MPR ISSUE","ACTIVE",
U1054="BSS Hardware Issue","ACTIVE",
U1054="Sites strategiques, MLL, Pylone, etc.","PASSIVE",
U1054="AKTIVCO DEFAUT GE &amp; POWER Cabinet","PASSIVE",
U1054="AKTIVCO Coupure ENEO &amp; Baisse de tension","PASSIVE",
U1054="Coupure ENEO &amp; Baisse de tension","PASSIVE",
U1054="Defaut GE &amp; POWER Cabinet","PASSIVE",
U1054="Sharing","PASSIVE",
U1054="Sites strategiques &amp; DataCenter","PASSIVE",
U1054="Exclu","Exclu",
U1054="SAT","ACTIVE",
U1054="SPARE-ISSUE","SPARE-ISSUE",
U1054="Fiber CAmtel","ACTIVE",
U1054="Fiber AOF","ACTIVE",
U1054="Projet OCM (HUAWEI)","PLANNED WORKS",
U1054="Projet OCM (NOKIA)","PLANNED WORKS",
U1054="ACCESS-ISSUE","ACCESS-ISSUE",
U1054="Projet OCM (ZTE, NOKIA, autres projets)","PLANNED WORKS",
U1054="No root CAuse","No root cause",
U1054="ODU HS","ACTIVE",
U1054="IP &amp; VLAN","ACTIVE",
U1054="Warehouse HUAWEI","SPARE-ISSUE",
U1054="SPARE-HS","SPARE-ISSUE",
U1054="Power Telco","ACTIVE",U1054="no impacts","no impacts"
),"")</f>
        <v/>
      </c>
      <c r="W1054" s="102"/>
      <c r="X1054" s="102"/>
      <c r="Y1054" s="102"/>
      <c r="Z1054" s="102"/>
      <c r="AA1054" s="102"/>
      <c r="AB1054" s="104" t="s">
        <v>6641</v>
      </c>
      <c r="AC1054" s="9"/>
      <c r="AD1054" s="9"/>
      <c r="AE1054" s="7" t="s">
        <v>5423</v>
      </c>
      <c r="AF1054" s="6"/>
      <c r="AG1054" s="7"/>
      <c r="AH1054" s="3" t="s">
        <v>5423</v>
      </c>
      <c r="AI1054" s="18" t="s">
        <v>5423</v>
      </c>
      <c r="AJ1054" s="18" t="s">
        <v>5423</v>
      </c>
      <c r="AK1054" s="18" t="s">
        <v>5423</v>
      </c>
      <c r="AL1054" s="18" t="s">
        <v>5423</v>
      </c>
      <c r="AM1054" s="18" t="s">
        <v>5423</v>
      </c>
      <c r="AN1054" s="18" t="s">
        <v>5423</v>
      </c>
      <c r="AO1054" s="18" t="s">
        <v>5423</v>
      </c>
      <c r="AP1054" s="18" t="s">
        <v>6322</v>
      </c>
      <c r="AQ1054" s="18" t="s">
        <v>5423</v>
      </c>
      <c r="AR1054" s="18" t="s">
        <v>5423</v>
      </c>
      <c r="AS1054" s="18" t="s">
        <v>5423</v>
      </c>
      <c r="AT1054" s="18" t="s">
        <v>5423</v>
      </c>
      <c r="AU1054" s="9" t="s">
        <v>6189</v>
      </c>
      <c r="AV1054" s="14"/>
      <c r="AW1054" s="14" t="s">
        <v>5423</v>
      </c>
      <c r="AX1054" s="14" t="str">
        <f>_xlfn.XLOOKUP(B1054,'[4]cell downs 18042026 17h'!$B:$B,'[4]cell downs 18042026 17h'!$B:$B,"")</f>
        <v/>
      </c>
      <c r="AY1054" s="14" t="str">
        <f>_xlfn.XLOOKUP(B1054,'[5]Cells Huawei 19042026 15h'!$B:$B,'[5]Cells Huawei 19042026 15h'!$B:$B,"")</f>
        <v/>
      </c>
      <c r="AZ1054" s="105" t="str">
        <f>_xlfn.XLOOKUP(B1054,'INCIDENT-04-23-2026'!E:E,'INCIDENT-04-23-2026'!F:F,"")</f>
        <v/>
      </c>
      <c r="BA1054" s="105" t="str">
        <f>_xlfn.XLOOKUP(B1054,'[6]Eneo 17H'!$C:$C,'[6]Eneo 17H'!$I:$I,"")</f>
        <v/>
      </c>
      <c r="BB1054" s="105" t="str">
        <f>_xlfn.XLOOKUP(B1054,[8]ALL!$B:$B,[8]ALL!$M:$M,"")</f>
        <v/>
      </c>
      <c r="BC1054" s="105" t="str">
        <f>_xlfn.XLOOKUP(B1054,'[6]Eneo 17H'!$C:$C,'[6]Eneo 17H'!$I:$I,"")</f>
        <v/>
      </c>
      <c r="BD1054" s="105" t="str">
        <f>_xlfn.XLOOKUP(B1054,'[7]Eneo 12H'!$C:$C,'[7]Eneo 12H'!$I:$I,"")</f>
        <v/>
      </c>
      <c r="BE1054" s="105" t="s">
        <v>7261</v>
      </c>
    </row>
    <row r="1055" spans="1:57" hidden="1" x14ac:dyDescent="0.3">
      <c r="A1055" s="1" t="s">
        <v>807</v>
      </c>
      <c r="B1055" s="8" t="s">
        <v>808</v>
      </c>
      <c r="C1055" s="3" t="str">
        <f>_xlfn.XLOOKUP(B1055,'[1]daily break down'!$D:$D,'[1]daily break down'!$E:$E,"")</f>
        <v>Douala</v>
      </c>
      <c r="D1055" s="1" t="s">
        <v>11</v>
      </c>
      <c r="E1055" s="1" t="s">
        <v>12</v>
      </c>
      <c r="F1055" s="3" t="s">
        <v>31</v>
      </c>
      <c r="G1055" s="1" t="s">
        <v>32</v>
      </c>
      <c r="H1055" s="27" t="str">
        <f>_xlfn.XLOOKUP(B1055,[2]CALCULATION!$B:$B,[2]CALCULATION!$H:$H,"")</f>
        <v>ZTE</v>
      </c>
      <c r="I1055" s="23">
        <v>0</v>
      </c>
      <c r="J1055" s="23">
        <v>0</v>
      </c>
      <c r="K1055" s="23">
        <v>0</v>
      </c>
      <c r="L1055" s="23">
        <v>0</v>
      </c>
      <c r="M1055" s="23">
        <v>0</v>
      </c>
      <c r="N1055" s="23">
        <v>0</v>
      </c>
      <c r="O1055" s="23">
        <v>0</v>
      </c>
      <c r="P1055" s="103" t="s">
        <v>6554</v>
      </c>
      <c r="Q1055" s="36" t="s">
        <v>5796</v>
      </c>
      <c r="R1055" s="36"/>
      <c r="S1055" s="35" t="str" cm="1">
        <f t="array" ref="S1055">IFERROR(_xlfn.IFS(
U1055="MPR ISSUE","PDH",
U1055="BSS Hardware Issue","BSS",
U1055="Sites strategiques, MLL, Pylone, etc.","ENVTECH",
U1055="AKTIVCO DEFAUT GE &amp; POWER Cabinet","AKTIVCO",
U1055="AKTIVCO Coupure ENEO &amp; Baisse de tension","AKTIVCO GRID ONLY",
U1055="Coupure ENEO &amp; Baisse de tension","IHS GRID ONLY",
U1055="Defaut GE &amp; POWER Cabinet","IHS",
U1055="Sharing","Partners",
U1055="Sites strategiques &amp; DataCenter","SST &amp; DC",
U1055="Exclu","Exclu",
U1055="SAT","SAT",
U1055="SPARE-ISSUE","SPARE-ISSUE",
U1055="Fiber CAmtel","TRANS_FO_CAMTEL",
U1055="Fiber AOF","Fiber AOF",
U1055="Projet OCM (HUAWEI)","TRAVAUX-HUAWEI",
U1055="Projet OCM (NOKIA)","TRAVAUX-NOKIA",
U1055="ACCESS-ISSUE","ACCESS-ISSUE",
U1055="Projet OCM (ZTE, NOKIA, autres projets)","TRAVAUX OCM",
U1055="No root CAuse","No root cause",
U1055="ODU HS","PDH",
U1055="IP &amp; VLAN","PDH",
U1055="Warehouse HUAWEI","SPARE-ISSUE",
U1055="SPARE-HS","SPARE-ISSUE",
U1055="Power Telco","BSS",U1055="no impacts","no impacts"
),"")</f>
        <v/>
      </c>
      <c r="T1055" s="35" t="str" cm="1">
        <f t="array" ref="T1055">IFERROR(_xlfn.IFS(
U1055="MPR ISSUE","TX ISSUE",
U1055="BSS Hardware Issue","RAN ISSUE",
U1055="Sites strategiques, MLL, Pylone, etc.","ENVTECH",
U1055="AKTIVCO DEFAUT GE &amp; POWER Cabinet","POWER ISSUE",
U1055="AKTIVCO Coupure ENEO &amp; Baisse de tension","POWER ISSUE",
U1055="Coupure ENEO &amp; Baisse de tension","POWER ISSUE",
U1055="Defaut GE &amp; POWER Cabinet","POWER ISSUE",
U1055="Sharing","POWER ISSUE",
U1055="Sites strategiques &amp; DataCenter","POWER ISSUE",
U1055="Exclu","Exclu",
U1055="SAT","TX ISSUE",
U1055="SPARE-ISSUE","SPARE-ISSUE",
U1055="Fiber CAmtel","TX ISSUE",
U1055="Fiber AOF","TX ISSUE",
U1055="Projet OCM (HUAWEI)","TRAVAUX-HUAWEI",
U1055="Projet OCM (NOKIA)","TRAVAUX -NOKIA",
U1055="ACCESS-ISSUE","ACCESS-ISSUE",
U1055="Projet OCM (ZTE, NOKIA, autres projets)","TRAVAUX OCM",
U1055="No root CAuse","No root cause",
U1055="ODU HS","TX ISSUE",
U1055="IP &amp; VLAN","TX ISSUE",
U1055="Warehouse HUAWEI","SPARE-ISSUE",
U1055="SPARE-HS","SPARE-ISSUE",
U1055="Power Telco","RAN ISSUE",U1055="no impacts","no impacts"
),"")</f>
        <v/>
      </c>
      <c r="U1055" s="28"/>
      <c r="V1055" s="35" t="str" cm="1">
        <f t="array" ref="V1055">IFERROR(_xlfn.IFS(
U1055="MPR ISSUE","ACTIVE",
U1055="BSS Hardware Issue","ACTIVE",
U1055="Sites strategiques, MLL, Pylone, etc.","PASSIVE",
U1055="AKTIVCO DEFAUT GE &amp; POWER Cabinet","PASSIVE",
U1055="AKTIVCO Coupure ENEO &amp; Baisse de tension","PASSIVE",
U1055="Coupure ENEO &amp; Baisse de tension","PASSIVE",
U1055="Defaut GE &amp; POWER Cabinet","PASSIVE",
U1055="Sharing","PASSIVE",
U1055="Sites strategiques &amp; DataCenter","PASSIVE",
U1055="Exclu","Exclu",
U1055="SAT","ACTIVE",
U1055="SPARE-ISSUE","SPARE-ISSUE",
U1055="Fiber CAmtel","ACTIVE",
U1055="Fiber AOF","ACTIVE",
U1055="Projet OCM (HUAWEI)","PLANNED WORKS",
U1055="Projet OCM (NOKIA)","PLANNED WORKS",
U1055="ACCESS-ISSUE","ACCESS-ISSUE",
U1055="Projet OCM (ZTE, NOKIA, autres projets)","PLANNED WORKS",
U1055="No root CAuse","No root cause",
U1055="ODU HS","ACTIVE",
U1055="IP &amp; VLAN","ACTIVE",
U1055="Warehouse HUAWEI","SPARE-ISSUE",
U1055="SPARE-HS","SPARE-ISSUE",
U1055="Power Telco","ACTIVE",U1055="no impacts","no impacts"
),"")</f>
        <v/>
      </c>
      <c r="W1055" s="102"/>
      <c r="X1055" s="102"/>
      <c r="Y1055" s="102"/>
      <c r="Z1055" s="102"/>
      <c r="AA1055" s="102"/>
      <c r="AB1055" s="104" t="s">
        <v>5423</v>
      </c>
      <c r="AC1055" s="9"/>
      <c r="AD1055" s="9"/>
      <c r="AE1055" s="7" t="s">
        <v>5423</v>
      </c>
      <c r="AF1055" s="6"/>
      <c r="AG1055" s="7"/>
      <c r="AH1055" s="3" t="s">
        <v>5423</v>
      </c>
      <c r="AI1055" s="18" t="s">
        <v>5423</v>
      </c>
      <c r="AJ1055" s="18" t="s">
        <v>5423</v>
      </c>
      <c r="AK1055" s="18" t="s">
        <v>5423</v>
      </c>
      <c r="AL1055" s="18" t="s">
        <v>5423</v>
      </c>
      <c r="AM1055" s="18" t="s">
        <v>5423</v>
      </c>
      <c r="AN1055" s="18" t="s">
        <v>5423</v>
      </c>
      <c r="AO1055" s="18" t="s">
        <v>5423</v>
      </c>
      <c r="AP1055" s="18" t="s">
        <v>5423</v>
      </c>
      <c r="AQ1055" s="18" t="s">
        <v>5423</v>
      </c>
      <c r="AR1055" s="18" t="s">
        <v>5423</v>
      </c>
      <c r="AS1055" s="18" t="s">
        <v>5423</v>
      </c>
      <c r="AT1055" s="18" t="s">
        <v>5423</v>
      </c>
      <c r="AU1055" s="9" t="s">
        <v>5423</v>
      </c>
      <c r="AV1055" s="14"/>
      <c r="AW1055" s="14" t="s">
        <v>5423</v>
      </c>
      <c r="AX1055" s="14" t="str">
        <f>_xlfn.XLOOKUP(B1055,'[4]cell downs 18042026 17h'!$B:$B,'[4]cell downs 18042026 17h'!$B:$B,"")</f>
        <v/>
      </c>
      <c r="AY1055" s="14" t="str">
        <f>_xlfn.XLOOKUP(B1055,'[5]Cells Huawei 19042026 15h'!$B:$B,'[5]Cells Huawei 19042026 15h'!$B:$B,"")</f>
        <v/>
      </c>
      <c r="AZ1055" s="105" t="str">
        <f>_xlfn.XLOOKUP(B1055,'INCIDENT-04-23-2026'!E:E,'INCIDENT-04-23-2026'!F:F,"")</f>
        <v/>
      </c>
      <c r="BA1055" s="105" t="str">
        <f>_xlfn.XLOOKUP(B1055,'[6]Eneo 17H'!$C:$C,'[6]Eneo 17H'!$I:$I,"")</f>
        <v/>
      </c>
      <c r="BB1055" s="105" t="str">
        <f>_xlfn.XLOOKUP(B1055,[8]ALL!$B:$B,[8]ALL!$M:$M,"")</f>
        <v/>
      </c>
      <c r="BC1055" s="105" t="str">
        <f>_xlfn.XLOOKUP(B1055,'[6]Eneo 17H'!$C:$C,'[6]Eneo 17H'!$I:$I,"")</f>
        <v/>
      </c>
      <c r="BD1055" s="105" t="str">
        <f>_xlfn.XLOOKUP(B1055,'[7]Eneo 12H'!$C:$C,'[7]Eneo 12H'!$I:$I,"")</f>
        <v/>
      </c>
      <c r="BE1055" s="105" t="s">
        <v>5423</v>
      </c>
    </row>
    <row r="1056" spans="1:57" hidden="1" x14ac:dyDescent="0.3">
      <c r="A1056" s="1" t="s">
        <v>4194</v>
      </c>
      <c r="B1056" s="1" t="s">
        <v>4195</v>
      </c>
      <c r="C1056" s="3" t="str">
        <f>_xlfn.XLOOKUP(B1056,'[1]daily break down'!$D:$D,'[1]daily break down'!$E:$E,"")</f>
        <v>Yaounde</v>
      </c>
      <c r="D1056" s="1" t="s">
        <v>21</v>
      </c>
      <c r="E1056" s="1" t="s">
        <v>30</v>
      </c>
      <c r="F1056" s="3" t="s">
        <v>37</v>
      </c>
      <c r="G1056" s="1" t="s">
        <v>38</v>
      </c>
      <c r="H1056" s="27" t="str">
        <f>_xlfn.XLOOKUP(B1056,[2]CALCULATION!$B:$B,[2]CALCULATION!$H:$H,"")</f>
        <v>ZTE</v>
      </c>
      <c r="I1056" s="23">
        <v>0</v>
      </c>
      <c r="J1056" s="23">
        <v>0</v>
      </c>
      <c r="K1056" s="23">
        <v>0</v>
      </c>
      <c r="L1056" s="23">
        <v>0</v>
      </c>
      <c r="M1056" s="23">
        <v>0</v>
      </c>
      <c r="N1056" s="23">
        <v>0</v>
      </c>
      <c r="O1056" s="23">
        <v>9.7914579962503443E-3</v>
      </c>
      <c r="P1056" s="103" t="s">
        <v>6554</v>
      </c>
      <c r="Q1056" s="36" t="s">
        <v>5796</v>
      </c>
      <c r="R1056" s="36"/>
      <c r="S1056" s="35" t="str" cm="1">
        <f t="array" ref="S1056">IFERROR(_xlfn.IFS(
U1056="MPR ISSUE","PDH",
U1056="BSS Hardware Issue","BSS",
U1056="Sites strategiques, MLL, Pylone, etc.","ENVTECH",
U1056="AKTIVCO DEFAUT GE &amp; POWER Cabinet","AKTIVCO",
U1056="AKTIVCO Coupure ENEO &amp; Baisse de tension","AKTIVCO GRID ONLY",
U1056="Coupure ENEO &amp; Baisse de tension","IHS GRID ONLY",
U1056="Defaut GE &amp; POWER Cabinet","IHS",
U1056="Sharing","Partners",
U1056="Sites strategiques &amp; DataCenter","SST &amp; DC",
U1056="Exclu","Exclu",
U1056="SAT","SAT",
U1056="SPARE-ISSUE","SPARE-ISSUE",
U1056="Fiber CAmtel","TRANS_FO_CAMTEL",
U1056="Fiber AOF","Fiber AOF",
U1056="Projet OCM (HUAWEI)","TRAVAUX-HUAWEI",
U1056="Projet OCM (NOKIA)","TRAVAUX-NOKIA",
U1056="ACCESS-ISSUE","ACCESS-ISSUE",
U1056="Projet OCM (ZTE, NOKIA, autres projets)","TRAVAUX OCM",
U1056="No root CAuse","No root cause",
U1056="ODU HS","PDH",
U1056="IP &amp; VLAN","PDH",
U1056="Warehouse HUAWEI","SPARE-ISSUE",
U1056="SPARE-HS","SPARE-ISSUE",
U1056="Power Telco","BSS",U1056="no impacts","no impacts"
),"")</f>
        <v/>
      </c>
      <c r="T1056" s="35" t="str" cm="1">
        <f t="array" ref="T1056">IFERROR(_xlfn.IFS(
U1056="MPR ISSUE","TX ISSUE",
U1056="BSS Hardware Issue","RAN ISSUE",
U1056="Sites strategiques, MLL, Pylone, etc.","ENVTECH",
U1056="AKTIVCO DEFAUT GE &amp; POWER Cabinet","POWER ISSUE",
U1056="AKTIVCO Coupure ENEO &amp; Baisse de tension","POWER ISSUE",
U1056="Coupure ENEO &amp; Baisse de tension","POWER ISSUE",
U1056="Defaut GE &amp; POWER Cabinet","POWER ISSUE",
U1056="Sharing","POWER ISSUE",
U1056="Sites strategiques &amp; DataCenter","POWER ISSUE",
U1056="Exclu","Exclu",
U1056="SAT","TX ISSUE",
U1056="SPARE-ISSUE","SPARE-ISSUE",
U1056="Fiber CAmtel","TX ISSUE",
U1056="Fiber AOF","TX ISSUE",
U1056="Projet OCM (HUAWEI)","TRAVAUX-HUAWEI",
U1056="Projet OCM (NOKIA)","TRAVAUX -NOKIA",
U1056="ACCESS-ISSUE","ACCESS-ISSUE",
U1056="Projet OCM (ZTE, NOKIA, autres projets)","TRAVAUX OCM",
U1056="No root CAuse","No root cause",
U1056="ODU HS","TX ISSUE",
U1056="IP &amp; VLAN","TX ISSUE",
U1056="Warehouse HUAWEI","SPARE-ISSUE",
U1056="SPARE-HS","SPARE-ISSUE",
U1056="Power Telco","RAN ISSUE",U1056="no impacts","no impacts"
),"")</f>
        <v/>
      </c>
      <c r="U1056" s="28"/>
      <c r="V1056" s="35" t="str" cm="1">
        <f t="array" ref="V1056">IFERROR(_xlfn.IFS(
U1056="MPR ISSUE","ACTIVE",
U1056="BSS Hardware Issue","ACTIVE",
U1056="Sites strategiques, MLL, Pylone, etc.","PASSIVE",
U1056="AKTIVCO DEFAUT GE &amp; POWER Cabinet","PASSIVE",
U1056="AKTIVCO Coupure ENEO &amp; Baisse de tension","PASSIVE",
U1056="Coupure ENEO &amp; Baisse de tension","PASSIVE",
U1056="Defaut GE &amp; POWER Cabinet","PASSIVE",
U1056="Sharing","PASSIVE",
U1056="Sites strategiques &amp; DataCenter","PASSIVE",
U1056="Exclu","Exclu",
U1056="SAT","ACTIVE",
U1056="SPARE-ISSUE","SPARE-ISSUE",
U1056="Fiber CAmtel","ACTIVE",
U1056="Fiber AOF","ACTIVE",
U1056="Projet OCM (HUAWEI)","PLANNED WORKS",
U1056="Projet OCM (NOKIA)","PLANNED WORKS",
U1056="ACCESS-ISSUE","ACCESS-ISSUE",
U1056="Projet OCM (ZTE, NOKIA, autres projets)","PLANNED WORKS",
U1056="No root CAuse","No root cause",
U1056="ODU HS","ACTIVE",
U1056="IP &amp; VLAN","ACTIVE",
U1056="Warehouse HUAWEI","SPARE-ISSUE",
U1056="SPARE-HS","SPARE-ISSUE",
U1056="Power Telco","ACTIVE",U1056="no impacts","no impacts"
),"")</f>
        <v/>
      </c>
      <c r="W1056" s="102"/>
      <c r="X1056" s="102"/>
      <c r="Y1056" s="102"/>
      <c r="Z1056" s="102"/>
      <c r="AA1056" s="102"/>
      <c r="AB1056" s="104" t="s">
        <v>5423</v>
      </c>
      <c r="AC1056" s="9"/>
      <c r="AD1056" s="9"/>
      <c r="AE1056" s="7" t="s">
        <v>5423</v>
      </c>
      <c r="AF1056" s="6"/>
      <c r="AG1056" s="7"/>
      <c r="AH1056" s="3" t="s">
        <v>5423</v>
      </c>
      <c r="AI1056" s="18" t="s">
        <v>5423</v>
      </c>
      <c r="AJ1056" s="18" t="s">
        <v>5423</v>
      </c>
      <c r="AK1056" s="18" t="s">
        <v>5423</v>
      </c>
      <c r="AL1056" s="18" t="s">
        <v>5423</v>
      </c>
      <c r="AM1056" s="18" t="s">
        <v>5423</v>
      </c>
      <c r="AN1056" s="18" t="s">
        <v>5423</v>
      </c>
      <c r="AO1056" s="18" t="s">
        <v>5423</v>
      </c>
      <c r="AP1056" s="18" t="s">
        <v>5423</v>
      </c>
      <c r="AQ1056" s="18" t="s">
        <v>5423</v>
      </c>
      <c r="AR1056" s="18" t="s">
        <v>5423</v>
      </c>
      <c r="AS1056" s="18" t="s">
        <v>5423</v>
      </c>
      <c r="AT1056" s="18" t="s">
        <v>5423</v>
      </c>
      <c r="AU1056" s="9" t="s">
        <v>5423</v>
      </c>
      <c r="AV1056" s="14"/>
      <c r="AW1056" s="14" t="s">
        <v>5423</v>
      </c>
      <c r="AX1056" s="14" t="str">
        <f>_xlfn.XLOOKUP(B1056,'[4]cell downs 18042026 17h'!$B:$B,'[4]cell downs 18042026 17h'!$B:$B,"")</f>
        <v/>
      </c>
      <c r="AY1056" s="14" t="str">
        <f>_xlfn.XLOOKUP(B1056,'[5]Cells Huawei 19042026 15h'!$B:$B,'[5]Cells Huawei 19042026 15h'!$B:$B,"")</f>
        <v/>
      </c>
      <c r="AZ1056" s="105" t="str">
        <f>_xlfn.XLOOKUP(B1056,'INCIDENT-04-23-2026'!E:E,'INCIDENT-04-23-2026'!F:F,"")</f>
        <v/>
      </c>
      <c r="BA1056" s="105" t="str">
        <f>_xlfn.XLOOKUP(B1056,'[6]Eneo 17H'!$C:$C,'[6]Eneo 17H'!$I:$I,"")</f>
        <v/>
      </c>
      <c r="BB1056" s="105" t="str">
        <f>_xlfn.XLOOKUP(B1056,[8]ALL!$B:$B,[8]ALL!$M:$M,"")</f>
        <v/>
      </c>
      <c r="BC1056" s="105" t="str">
        <f>_xlfn.XLOOKUP(B1056,'[6]Eneo 17H'!$C:$C,'[6]Eneo 17H'!$I:$I,"")</f>
        <v/>
      </c>
      <c r="BD1056" s="105" t="str">
        <f>_xlfn.XLOOKUP(B1056,'[7]Eneo 12H'!$C:$C,'[7]Eneo 12H'!$I:$I,"")</f>
        <v/>
      </c>
      <c r="BE1056" s="105" t="s">
        <v>5423</v>
      </c>
    </row>
    <row r="1057" spans="1:57" hidden="1" x14ac:dyDescent="0.3">
      <c r="A1057" s="1" t="s">
        <v>3286</v>
      </c>
      <c r="B1057" s="1" t="s">
        <v>3287</v>
      </c>
      <c r="C1057" s="3" t="str">
        <f>_xlfn.XLOOKUP(B1057,'[1]daily break down'!$D:$D,'[1]daily break down'!$E:$E,"")</f>
        <v>Yaounde</v>
      </c>
      <c r="D1057" s="1" t="s">
        <v>11</v>
      </c>
      <c r="E1057" s="1" t="s">
        <v>12</v>
      </c>
      <c r="F1057" s="3" t="s">
        <v>37</v>
      </c>
      <c r="G1057" s="1" t="s">
        <v>38</v>
      </c>
      <c r="H1057" s="27" t="str">
        <f>_xlfn.XLOOKUP(B1057,[2]CALCULATION!$B:$B,[2]CALCULATION!$H:$H,"")</f>
        <v>ZTE</v>
      </c>
      <c r="I1057" s="23">
        <v>0</v>
      </c>
      <c r="J1057" s="23">
        <v>0</v>
      </c>
      <c r="K1057" s="23">
        <v>0</v>
      </c>
      <c r="L1057" s="23">
        <v>0</v>
      </c>
      <c r="M1057" s="23">
        <v>0</v>
      </c>
      <c r="N1057" s="23">
        <v>0</v>
      </c>
      <c r="O1057" s="23">
        <v>0.10688562435615366</v>
      </c>
      <c r="P1057" s="103" t="s">
        <v>6554</v>
      </c>
      <c r="Q1057" s="36" t="s">
        <v>5796</v>
      </c>
      <c r="R1057" s="36"/>
      <c r="S1057" s="35" t="str" cm="1">
        <f t="array" ref="S1057">IFERROR(_xlfn.IFS(
U1057="MPR ISSUE","PDH",
U1057="BSS Hardware Issue","BSS",
U1057="Sites strategiques, MLL, Pylone, etc.","ENVTECH",
U1057="AKTIVCO DEFAUT GE &amp; POWER Cabinet","AKTIVCO",
U1057="AKTIVCO Coupure ENEO &amp; Baisse de tension","AKTIVCO GRID ONLY",
U1057="Coupure ENEO &amp; Baisse de tension","IHS GRID ONLY",
U1057="Defaut GE &amp; POWER Cabinet","IHS",
U1057="Sharing","Partners",
U1057="Sites strategiques &amp; DataCenter","SST &amp; DC",
U1057="Exclu","Exclu",
U1057="SAT","SAT",
U1057="SPARE-ISSUE","SPARE-ISSUE",
U1057="Fiber CAmtel","TRANS_FO_CAMTEL",
U1057="Fiber AOF","Fiber AOF",
U1057="Projet OCM (HUAWEI)","TRAVAUX-HUAWEI",
U1057="Projet OCM (NOKIA)","TRAVAUX-NOKIA",
U1057="ACCESS-ISSUE","ACCESS-ISSUE",
U1057="Projet OCM (ZTE, NOKIA, autres projets)","TRAVAUX OCM",
U1057="No root CAuse","No root cause",
U1057="ODU HS","PDH",
U1057="IP &amp; VLAN","PDH",
U1057="Warehouse HUAWEI","SPARE-ISSUE",
U1057="SPARE-HS","SPARE-ISSUE",
U1057="Power Telco","BSS",U1057="no impacts","no impacts"
),"")</f>
        <v/>
      </c>
      <c r="T1057" s="35" t="str" cm="1">
        <f t="array" ref="T1057">IFERROR(_xlfn.IFS(
U1057="MPR ISSUE","TX ISSUE",
U1057="BSS Hardware Issue","RAN ISSUE",
U1057="Sites strategiques, MLL, Pylone, etc.","ENVTECH",
U1057="AKTIVCO DEFAUT GE &amp; POWER Cabinet","POWER ISSUE",
U1057="AKTIVCO Coupure ENEO &amp; Baisse de tension","POWER ISSUE",
U1057="Coupure ENEO &amp; Baisse de tension","POWER ISSUE",
U1057="Defaut GE &amp; POWER Cabinet","POWER ISSUE",
U1057="Sharing","POWER ISSUE",
U1057="Sites strategiques &amp; DataCenter","POWER ISSUE",
U1057="Exclu","Exclu",
U1057="SAT","TX ISSUE",
U1057="SPARE-ISSUE","SPARE-ISSUE",
U1057="Fiber CAmtel","TX ISSUE",
U1057="Fiber AOF","TX ISSUE",
U1057="Projet OCM (HUAWEI)","TRAVAUX-HUAWEI",
U1057="Projet OCM (NOKIA)","TRAVAUX -NOKIA",
U1057="ACCESS-ISSUE","ACCESS-ISSUE",
U1057="Projet OCM (ZTE, NOKIA, autres projets)","TRAVAUX OCM",
U1057="No root CAuse","No root cause",
U1057="ODU HS","TX ISSUE",
U1057="IP &amp; VLAN","TX ISSUE",
U1057="Warehouse HUAWEI","SPARE-ISSUE",
U1057="SPARE-HS","SPARE-ISSUE",
U1057="Power Telco","RAN ISSUE",U1057="no impacts","no impacts"
),"")</f>
        <v/>
      </c>
      <c r="U1057" s="28"/>
      <c r="V1057" s="35" t="str" cm="1">
        <f t="array" ref="V1057">IFERROR(_xlfn.IFS(
U1057="MPR ISSUE","ACTIVE",
U1057="BSS Hardware Issue","ACTIVE",
U1057="Sites strategiques, MLL, Pylone, etc.","PASSIVE",
U1057="AKTIVCO DEFAUT GE &amp; POWER Cabinet","PASSIVE",
U1057="AKTIVCO Coupure ENEO &amp; Baisse de tension","PASSIVE",
U1057="Coupure ENEO &amp; Baisse de tension","PASSIVE",
U1057="Defaut GE &amp; POWER Cabinet","PASSIVE",
U1057="Sharing","PASSIVE",
U1057="Sites strategiques &amp; DataCenter","PASSIVE",
U1057="Exclu","Exclu",
U1057="SAT","ACTIVE",
U1057="SPARE-ISSUE","SPARE-ISSUE",
U1057="Fiber CAmtel","ACTIVE",
U1057="Fiber AOF","ACTIVE",
U1057="Projet OCM (HUAWEI)","PLANNED WORKS",
U1057="Projet OCM (NOKIA)","PLANNED WORKS",
U1057="ACCESS-ISSUE","ACCESS-ISSUE",
U1057="Projet OCM (ZTE, NOKIA, autres projets)","PLANNED WORKS",
U1057="No root CAuse","No root cause",
U1057="ODU HS","ACTIVE",
U1057="IP &amp; VLAN","ACTIVE",
U1057="Warehouse HUAWEI","SPARE-ISSUE",
U1057="SPARE-HS","SPARE-ISSUE",
U1057="Power Telco","ACTIVE",U1057="no impacts","no impacts"
),"")</f>
        <v/>
      </c>
      <c r="W1057" s="102"/>
      <c r="X1057" s="102"/>
      <c r="Y1057" s="102"/>
      <c r="Z1057" s="102"/>
      <c r="AA1057" s="102"/>
      <c r="AB1057" s="104" t="s">
        <v>5423</v>
      </c>
      <c r="AC1057" s="9"/>
      <c r="AD1057" s="9"/>
      <c r="AE1057" s="7" t="s">
        <v>5423</v>
      </c>
      <c r="AF1057" s="6"/>
      <c r="AG1057" s="7"/>
      <c r="AH1057" s="3" t="s">
        <v>5423</v>
      </c>
      <c r="AI1057" s="18" t="s">
        <v>5423</v>
      </c>
      <c r="AJ1057" s="18" t="s">
        <v>5423</v>
      </c>
      <c r="AK1057" s="18" t="s">
        <v>5423</v>
      </c>
      <c r="AL1057" s="18" t="s">
        <v>5423</v>
      </c>
      <c r="AM1057" s="18" t="s">
        <v>5423</v>
      </c>
      <c r="AN1057" s="18" t="s">
        <v>5423</v>
      </c>
      <c r="AO1057" s="18" t="s">
        <v>5423</v>
      </c>
      <c r="AP1057" s="18" t="s">
        <v>5423</v>
      </c>
      <c r="AQ1057" s="18" t="s">
        <v>5423</v>
      </c>
      <c r="AR1057" s="18" t="s">
        <v>5423</v>
      </c>
      <c r="AS1057" s="18" t="s">
        <v>5423</v>
      </c>
      <c r="AT1057" s="18" t="s">
        <v>5423</v>
      </c>
      <c r="AU1057" s="9" t="s">
        <v>5423</v>
      </c>
      <c r="AV1057" s="14"/>
      <c r="AW1057" s="14" t="s">
        <v>5423</v>
      </c>
      <c r="AX1057" s="14" t="str">
        <f>_xlfn.XLOOKUP(B1057,'[4]cell downs 18042026 17h'!$B:$B,'[4]cell downs 18042026 17h'!$B:$B,"")</f>
        <v/>
      </c>
      <c r="AY1057" s="14" t="str">
        <f>_xlfn.XLOOKUP(B1057,'[5]Cells Huawei 19042026 15h'!$B:$B,'[5]Cells Huawei 19042026 15h'!$B:$B,"")</f>
        <v/>
      </c>
      <c r="AZ1057" s="105" t="str">
        <f>_xlfn.XLOOKUP(B1057,'INCIDENT-04-23-2026'!E:E,'INCIDENT-04-23-2026'!F:F,"")</f>
        <v/>
      </c>
      <c r="BA1057" s="105" t="str">
        <f>_xlfn.XLOOKUP(B1057,'[6]Eneo 17H'!$C:$C,'[6]Eneo 17H'!$I:$I,"")</f>
        <v/>
      </c>
      <c r="BB1057" s="105" t="str">
        <f>_xlfn.XLOOKUP(B1057,[8]ALL!$B:$B,[8]ALL!$M:$M,"")</f>
        <v/>
      </c>
      <c r="BC1057" s="105" t="str">
        <f>_xlfn.XLOOKUP(B1057,'[6]Eneo 17H'!$C:$C,'[6]Eneo 17H'!$I:$I,"")</f>
        <v/>
      </c>
      <c r="BD1057" s="105" t="str">
        <f>_xlfn.XLOOKUP(B1057,'[7]Eneo 12H'!$C:$C,'[7]Eneo 12H'!$I:$I,"")</f>
        <v/>
      </c>
      <c r="BE1057" s="105" t="s">
        <v>5423</v>
      </c>
    </row>
    <row r="1058" spans="1:57" hidden="1" x14ac:dyDescent="0.3">
      <c r="A1058" s="1" t="s">
        <v>4222</v>
      </c>
      <c r="B1058" s="1" t="s">
        <v>4223</v>
      </c>
      <c r="C1058" s="3" t="str">
        <f>_xlfn.XLOOKUP(B1058,'[1]daily break down'!$D:$D,'[1]daily break down'!$E:$E,"")</f>
        <v>Yaounde</v>
      </c>
      <c r="D1058" s="1" t="s">
        <v>11</v>
      </c>
      <c r="E1058" s="1" t="s">
        <v>12</v>
      </c>
      <c r="F1058" s="3" t="s">
        <v>37</v>
      </c>
      <c r="G1058" s="1" t="s">
        <v>38</v>
      </c>
      <c r="H1058" s="27" t="str">
        <f>_xlfn.XLOOKUP(B1058,[2]CALCULATION!$B:$B,[2]CALCULATION!$H:$H,"")</f>
        <v>ZTE</v>
      </c>
      <c r="I1058" s="23">
        <v>0</v>
      </c>
      <c r="J1058" s="23">
        <v>0</v>
      </c>
      <c r="K1058" s="23">
        <v>0</v>
      </c>
      <c r="L1058" s="23">
        <v>0</v>
      </c>
      <c r="M1058" s="23">
        <v>0</v>
      </c>
      <c r="N1058" s="23">
        <v>0</v>
      </c>
      <c r="O1058" s="23">
        <v>2.7501690765424688E-2</v>
      </c>
      <c r="P1058" s="103" t="s">
        <v>6554</v>
      </c>
      <c r="Q1058" s="36" t="s">
        <v>5796</v>
      </c>
      <c r="R1058" s="36"/>
      <c r="S1058" s="35" t="str" cm="1">
        <f t="array" ref="S1058">IFERROR(_xlfn.IFS(
U1058="MPR ISSUE","PDH",
U1058="BSS Hardware Issue","BSS",
U1058="Sites strategiques, MLL, Pylone, etc.","ENVTECH",
U1058="AKTIVCO DEFAUT GE &amp; POWER Cabinet","AKTIVCO",
U1058="AKTIVCO Coupure ENEO &amp; Baisse de tension","AKTIVCO GRID ONLY",
U1058="Coupure ENEO &amp; Baisse de tension","IHS GRID ONLY",
U1058="Defaut GE &amp; POWER Cabinet","IHS",
U1058="Sharing","Partners",
U1058="Sites strategiques &amp; DataCenter","SST &amp; DC",
U1058="Exclu","Exclu",
U1058="SAT","SAT",
U1058="SPARE-ISSUE","SPARE-ISSUE",
U1058="Fiber CAmtel","TRANS_FO_CAMTEL",
U1058="Fiber AOF","Fiber AOF",
U1058="Projet OCM (HUAWEI)","TRAVAUX-HUAWEI",
U1058="Projet OCM (NOKIA)","TRAVAUX-NOKIA",
U1058="ACCESS-ISSUE","ACCESS-ISSUE",
U1058="Projet OCM (ZTE, NOKIA, autres projets)","TRAVAUX OCM",
U1058="No root CAuse","No root cause",
U1058="ODU HS","PDH",
U1058="IP &amp; VLAN","PDH",
U1058="Warehouse HUAWEI","SPARE-ISSUE",
U1058="SPARE-HS","SPARE-ISSUE",
U1058="Power Telco","BSS",U1058="no impacts","no impacts"
),"")</f>
        <v/>
      </c>
      <c r="T1058" s="35" t="str" cm="1">
        <f t="array" ref="T1058">IFERROR(_xlfn.IFS(
U1058="MPR ISSUE","TX ISSUE",
U1058="BSS Hardware Issue","RAN ISSUE",
U1058="Sites strategiques, MLL, Pylone, etc.","ENVTECH",
U1058="AKTIVCO DEFAUT GE &amp; POWER Cabinet","POWER ISSUE",
U1058="AKTIVCO Coupure ENEO &amp; Baisse de tension","POWER ISSUE",
U1058="Coupure ENEO &amp; Baisse de tension","POWER ISSUE",
U1058="Defaut GE &amp; POWER Cabinet","POWER ISSUE",
U1058="Sharing","POWER ISSUE",
U1058="Sites strategiques &amp; DataCenter","POWER ISSUE",
U1058="Exclu","Exclu",
U1058="SAT","TX ISSUE",
U1058="SPARE-ISSUE","SPARE-ISSUE",
U1058="Fiber CAmtel","TX ISSUE",
U1058="Fiber AOF","TX ISSUE",
U1058="Projet OCM (HUAWEI)","TRAVAUX-HUAWEI",
U1058="Projet OCM (NOKIA)","TRAVAUX -NOKIA",
U1058="ACCESS-ISSUE","ACCESS-ISSUE",
U1058="Projet OCM (ZTE, NOKIA, autres projets)","TRAVAUX OCM",
U1058="No root CAuse","No root cause",
U1058="ODU HS","TX ISSUE",
U1058="IP &amp; VLAN","TX ISSUE",
U1058="Warehouse HUAWEI","SPARE-ISSUE",
U1058="SPARE-HS","SPARE-ISSUE",
U1058="Power Telco","RAN ISSUE",U1058="no impacts","no impacts"
),"")</f>
        <v/>
      </c>
      <c r="U1058" s="28"/>
      <c r="V1058" s="35" t="str" cm="1">
        <f t="array" ref="V1058">IFERROR(_xlfn.IFS(
U1058="MPR ISSUE","ACTIVE",
U1058="BSS Hardware Issue","ACTIVE",
U1058="Sites strategiques, MLL, Pylone, etc.","PASSIVE",
U1058="AKTIVCO DEFAUT GE &amp; POWER Cabinet","PASSIVE",
U1058="AKTIVCO Coupure ENEO &amp; Baisse de tension","PASSIVE",
U1058="Coupure ENEO &amp; Baisse de tension","PASSIVE",
U1058="Defaut GE &amp; POWER Cabinet","PASSIVE",
U1058="Sharing","PASSIVE",
U1058="Sites strategiques &amp; DataCenter","PASSIVE",
U1058="Exclu","Exclu",
U1058="SAT","ACTIVE",
U1058="SPARE-ISSUE","SPARE-ISSUE",
U1058="Fiber CAmtel","ACTIVE",
U1058="Fiber AOF","ACTIVE",
U1058="Projet OCM (HUAWEI)","PLANNED WORKS",
U1058="Projet OCM (NOKIA)","PLANNED WORKS",
U1058="ACCESS-ISSUE","ACCESS-ISSUE",
U1058="Projet OCM (ZTE, NOKIA, autres projets)","PLANNED WORKS",
U1058="No root CAuse","No root cause",
U1058="ODU HS","ACTIVE",
U1058="IP &amp; VLAN","ACTIVE",
U1058="Warehouse HUAWEI","SPARE-ISSUE",
U1058="SPARE-HS","SPARE-ISSUE",
U1058="Power Telco","ACTIVE",U1058="no impacts","no impacts"
),"")</f>
        <v/>
      </c>
      <c r="W1058" s="102"/>
      <c r="X1058" s="102"/>
      <c r="Y1058" s="102"/>
      <c r="Z1058" s="102"/>
      <c r="AA1058" s="102"/>
      <c r="AB1058" s="104" t="s">
        <v>5423</v>
      </c>
      <c r="AC1058" s="9"/>
      <c r="AD1058" s="9"/>
      <c r="AE1058" s="7" t="s">
        <v>5423</v>
      </c>
      <c r="AF1058" s="6"/>
      <c r="AG1058" s="7"/>
      <c r="AH1058" s="3" t="s">
        <v>5423</v>
      </c>
      <c r="AI1058" s="18" t="s">
        <v>5423</v>
      </c>
      <c r="AJ1058" s="18" t="s">
        <v>5423</v>
      </c>
      <c r="AK1058" s="18" t="s">
        <v>5423</v>
      </c>
      <c r="AL1058" s="18" t="s">
        <v>5423</v>
      </c>
      <c r="AM1058" s="18" t="s">
        <v>5423</v>
      </c>
      <c r="AN1058" s="18" t="s">
        <v>5423</v>
      </c>
      <c r="AO1058" s="18" t="s">
        <v>5423</v>
      </c>
      <c r="AP1058" s="18" t="s">
        <v>5423</v>
      </c>
      <c r="AQ1058" s="18" t="s">
        <v>5423</v>
      </c>
      <c r="AR1058" s="18" t="s">
        <v>5423</v>
      </c>
      <c r="AS1058" s="18" t="s">
        <v>5423</v>
      </c>
      <c r="AT1058" s="18" t="s">
        <v>5423</v>
      </c>
      <c r="AU1058" s="9" t="s">
        <v>5423</v>
      </c>
      <c r="AV1058" s="14"/>
      <c r="AW1058" s="14" t="s">
        <v>5423</v>
      </c>
      <c r="AX1058" s="14" t="str">
        <f>_xlfn.XLOOKUP(B1058,'[4]cell downs 18042026 17h'!$B:$B,'[4]cell downs 18042026 17h'!$B:$B,"")</f>
        <v/>
      </c>
      <c r="AY1058" s="14" t="str">
        <f>_xlfn.XLOOKUP(B1058,'[5]Cells Huawei 19042026 15h'!$B:$B,'[5]Cells Huawei 19042026 15h'!$B:$B,"")</f>
        <v/>
      </c>
      <c r="AZ1058" s="105" t="str">
        <f>_xlfn.XLOOKUP(B1058,'INCIDENT-04-23-2026'!E:E,'INCIDENT-04-23-2026'!F:F,"")</f>
        <v/>
      </c>
      <c r="BA1058" s="105" t="str">
        <f>_xlfn.XLOOKUP(B1058,'[6]Eneo 17H'!$C:$C,'[6]Eneo 17H'!$I:$I,"")</f>
        <v/>
      </c>
      <c r="BB1058" s="105" t="str">
        <f>_xlfn.XLOOKUP(B1058,[8]ALL!$B:$B,[8]ALL!$M:$M,"")</f>
        <v/>
      </c>
      <c r="BC1058" s="105" t="str">
        <f>_xlfn.XLOOKUP(B1058,'[6]Eneo 17H'!$C:$C,'[6]Eneo 17H'!$I:$I,"")</f>
        <v/>
      </c>
      <c r="BD1058" s="105" t="str">
        <f>_xlfn.XLOOKUP(B1058,'[7]Eneo 12H'!$C:$C,'[7]Eneo 12H'!$I:$I,"")</f>
        <v/>
      </c>
      <c r="BE1058" s="105" t="s">
        <v>5423</v>
      </c>
    </row>
    <row r="1059" spans="1:57" hidden="1" x14ac:dyDescent="0.3">
      <c r="A1059" s="1" t="s">
        <v>4150</v>
      </c>
      <c r="B1059" s="8" t="s">
        <v>4666</v>
      </c>
      <c r="C1059" s="3" t="str">
        <f>_xlfn.XLOOKUP(B1059,'[1]daily break down'!$D:$D,'[1]daily break down'!$E:$E,"")</f>
        <v>CENTRE</v>
      </c>
      <c r="D1059" s="1" t="s">
        <v>11</v>
      </c>
      <c r="E1059" s="1" t="s">
        <v>12</v>
      </c>
      <c r="F1059" s="3" t="s">
        <v>37</v>
      </c>
      <c r="G1059" s="1" t="s">
        <v>4150</v>
      </c>
      <c r="H1059" s="27" t="str">
        <f>_xlfn.XLOOKUP(B1059,[2]CALCULATION!$B:$B,[2]CALCULATION!$H:$H,"")</f>
        <v>ZTE</v>
      </c>
      <c r="I1059" s="23">
        <v>0.16381519434528144</v>
      </c>
      <c r="J1059" s="23">
        <v>0.18885564430290563</v>
      </c>
      <c r="K1059" s="23">
        <v>0</v>
      </c>
      <c r="L1059" s="23">
        <v>0</v>
      </c>
      <c r="M1059" s="23">
        <v>0</v>
      </c>
      <c r="N1059" s="23">
        <v>0</v>
      </c>
      <c r="O1059" s="23">
        <v>0</v>
      </c>
      <c r="P1059" s="103" t="s">
        <v>6554</v>
      </c>
      <c r="Q1059" s="36" t="s">
        <v>5796</v>
      </c>
      <c r="R1059" s="36"/>
      <c r="S1059" s="35" t="str" cm="1">
        <f t="array" ref="S1059">IFERROR(_xlfn.IFS(
U1059="MPR ISSUE","PDH",
U1059="BSS Hardware Issue","BSS",
U1059="Sites strategiques, MLL, Pylone, etc.","ENVTECH",
U1059="AKTIVCO DEFAUT GE &amp; POWER Cabinet","AKTIVCO",
U1059="AKTIVCO Coupure ENEO &amp; Baisse de tension","AKTIVCO GRID ONLY",
U1059="Coupure ENEO &amp; Baisse de tension","IHS GRID ONLY",
U1059="Defaut GE &amp; POWER Cabinet","IHS",
U1059="Sharing","Partners",
U1059="Sites strategiques &amp; DataCenter","SST &amp; DC",
U1059="Exclu","Exclu",
U1059="SAT","SAT",
U1059="SPARE-ISSUE","SPARE-ISSUE",
U1059="Fiber CAmtel","TRANS_FO_CAMTEL",
U1059="Fiber AOF","Fiber AOF",
U1059="Projet OCM (HUAWEI)","TRAVAUX-HUAWEI",
U1059="Projet OCM (NOKIA)","TRAVAUX-NOKIA",
U1059="ACCESS-ISSUE","ACCESS-ISSUE",
U1059="Projet OCM (ZTE, NOKIA, autres projets)","TRAVAUX OCM",
U1059="No root CAuse","No root cause",
U1059="ODU HS","PDH",
U1059="IP &amp; VLAN","PDH",
U1059="Warehouse HUAWEI","SPARE-ISSUE",
U1059="SPARE-HS","SPARE-ISSUE",
U1059="Power Telco","BSS",U1059="no impacts","no impacts"
),"")</f>
        <v/>
      </c>
      <c r="T1059" s="35" t="str" cm="1">
        <f t="array" ref="T1059">IFERROR(_xlfn.IFS(
U1059="MPR ISSUE","TX ISSUE",
U1059="BSS Hardware Issue","RAN ISSUE",
U1059="Sites strategiques, MLL, Pylone, etc.","ENVTECH",
U1059="AKTIVCO DEFAUT GE &amp; POWER Cabinet","POWER ISSUE",
U1059="AKTIVCO Coupure ENEO &amp; Baisse de tension","POWER ISSUE",
U1059="Coupure ENEO &amp; Baisse de tension","POWER ISSUE",
U1059="Defaut GE &amp; POWER Cabinet","POWER ISSUE",
U1059="Sharing","POWER ISSUE",
U1059="Sites strategiques &amp; DataCenter","POWER ISSUE",
U1059="Exclu","Exclu",
U1059="SAT","TX ISSUE",
U1059="SPARE-ISSUE","SPARE-ISSUE",
U1059="Fiber CAmtel","TX ISSUE",
U1059="Fiber AOF","TX ISSUE",
U1059="Projet OCM (HUAWEI)","TRAVAUX-HUAWEI",
U1059="Projet OCM (NOKIA)","TRAVAUX -NOKIA",
U1059="ACCESS-ISSUE","ACCESS-ISSUE",
U1059="Projet OCM (ZTE, NOKIA, autres projets)","TRAVAUX OCM",
U1059="No root CAuse","No root cause",
U1059="ODU HS","TX ISSUE",
U1059="IP &amp; VLAN","TX ISSUE",
U1059="Warehouse HUAWEI","SPARE-ISSUE",
U1059="SPARE-HS","SPARE-ISSUE",
U1059="Power Telco","RAN ISSUE",U1059="no impacts","no impacts"
),"")</f>
        <v/>
      </c>
      <c r="U1059" s="28"/>
      <c r="V1059" s="35" t="str" cm="1">
        <f t="array" ref="V1059">IFERROR(_xlfn.IFS(
U1059="MPR ISSUE","ACTIVE",
U1059="BSS Hardware Issue","ACTIVE",
U1059="Sites strategiques, MLL, Pylone, etc.","PASSIVE",
U1059="AKTIVCO DEFAUT GE &amp; POWER Cabinet","PASSIVE",
U1059="AKTIVCO Coupure ENEO &amp; Baisse de tension","PASSIVE",
U1059="Coupure ENEO &amp; Baisse de tension","PASSIVE",
U1059="Defaut GE &amp; POWER Cabinet","PASSIVE",
U1059="Sharing","PASSIVE",
U1059="Sites strategiques &amp; DataCenter","PASSIVE",
U1059="Exclu","Exclu",
U1059="SAT","ACTIVE",
U1059="SPARE-ISSUE","SPARE-ISSUE",
U1059="Fiber CAmtel","ACTIVE",
U1059="Fiber AOF","ACTIVE",
U1059="Projet OCM (HUAWEI)","PLANNED WORKS",
U1059="Projet OCM (NOKIA)","PLANNED WORKS",
U1059="ACCESS-ISSUE","ACCESS-ISSUE",
U1059="Projet OCM (ZTE, NOKIA, autres projets)","PLANNED WORKS",
U1059="No root CAuse","No root cause",
U1059="ODU HS","ACTIVE",
U1059="IP &amp; VLAN","ACTIVE",
U1059="Warehouse HUAWEI","SPARE-ISSUE",
U1059="SPARE-HS","SPARE-ISSUE",
U1059="Power Telco","ACTIVE",U1059="no impacts","no impacts"
),"")</f>
        <v/>
      </c>
      <c r="W1059" s="102"/>
      <c r="X1059" s="102"/>
      <c r="Y1059" s="102"/>
      <c r="Z1059" s="102"/>
      <c r="AA1059" s="102"/>
      <c r="AB1059" s="104" t="s">
        <v>5423</v>
      </c>
      <c r="AC1059" s="9"/>
      <c r="AD1059" s="9"/>
      <c r="AE1059" s="7" t="s">
        <v>5423</v>
      </c>
      <c r="AF1059" s="6"/>
      <c r="AG1059" s="7"/>
      <c r="AH1059" s="3" t="s">
        <v>5423</v>
      </c>
      <c r="AI1059" s="18" t="s">
        <v>5423</v>
      </c>
      <c r="AJ1059" s="18" t="s">
        <v>5423</v>
      </c>
      <c r="AK1059" s="18" t="s">
        <v>5423</v>
      </c>
      <c r="AL1059" s="18" t="s">
        <v>5423</v>
      </c>
      <c r="AM1059" s="18" t="s">
        <v>5423</v>
      </c>
      <c r="AN1059" s="18" t="s">
        <v>5423</v>
      </c>
      <c r="AO1059" s="18" t="s">
        <v>5423</v>
      </c>
      <c r="AP1059" s="18" t="s">
        <v>5423</v>
      </c>
      <c r="AQ1059" s="18" t="s">
        <v>5423</v>
      </c>
      <c r="AR1059" s="18" t="s">
        <v>5423</v>
      </c>
      <c r="AS1059" s="18" t="s">
        <v>5423</v>
      </c>
      <c r="AT1059" s="18" t="s">
        <v>5423</v>
      </c>
      <c r="AU1059" s="9" t="s">
        <v>5423</v>
      </c>
      <c r="AV1059" s="14"/>
      <c r="AW1059" s="14" t="s">
        <v>5423</v>
      </c>
      <c r="AX1059" s="14" t="str">
        <f>_xlfn.XLOOKUP(B1059,'[4]cell downs 18042026 17h'!$B:$B,'[4]cell downs 18042026 17h'!$B:$B,"")</f>
        <v/>
      </c>
      <c r="AY1059" s="14" t="str">
        <f>_xlfn.XLOOKUP(B1059,'[5]Cells Huawei 19042026 15h'!$B:$B,'[5]Cells Huawei 19042026 15h'!$B:$B,"")</f>
        <v/>
      </c>
      <c r="AZ1059" s="105" t="str">
        <f>_xlfn.XLOOKUP(B1059,'INCIDENT-04-23-2026'!E:E,'INCIDENT-04-23-2026'!F:F,"")</f>
        <v/>
      </c>
      <c r="BA1059" s="105" t="str">
        <f>_xlfn.XLOOKUP(B1059,'[6]Eneo 17H'!$C:$C,'[6]Eneo 17H'!$I:$I,"")</f>
        <v/>
      </c>
      <c r="BB1059" s="105" t="str">
        <f>_xlfn.XLOOKUP(B1059,[8]ALL!$B:$B,[8]ALL!$M:$M,"")</f>
        <v/>
      </c>
      <c r="BC1059" s="105" t="str">
        <f>_xlfn.XLOOKUP(B1059,'[6]Eneo 17H'!$C:$C,'[6]Eneo 17H'!$I:$I,"")</f>
        <v/>
      </c>
      <c r="BD1059" s="105" t="str">
        <f>_xlfn.XLOOKUP(B1059,'[7]Eneo 12H'!$C:$C,'[7]Eneo 12H'!$I:$I,"")</f>
        <v/>
      </c>
      <c r="BE1059" s="105" t="s">
        <v>5423</v>
      </c>
    </row>
    <row r="1060" spans="1:57" hidden="1" x14ac:dyDescent="0.3">
      <c r="A1060" s="1" t="s">
        <v>2904</v>
      </c>
      <c r="B1060" s="8" t="s">
        <v>2905</v>
      </c>
      <c r="C1060" s="3" t="str">
        <f>_xlfn.XLOOKUP(B1060,'[1]daily break down'!$D:$D,'[1]daily break down'!$E:$E,"")</f>
        <v>Garoua</v>
      </c>
      <c r="D1060" s="1" t="s">
        <v>21</v>
      </c>
      <c r="E1060" s="1" t="s">
        <v>36</v>
      </c>
      <c r="F1060" s="3" t="s">
        <v>23</v>
      </c>
      <c r="G1060" s="1" t="s">
        <v>24</v>
      </c>
      <c r="H1060" s="25" t="str">
        <f>_xlfn.XLOOKUP(B1060,[2]CALCULATION!$B:$B,[2]CALCULATION!$H:$H,"")</f>
        <v>Huawei</v>
      </c>
      <c r="I1060" s="23">
        <v>0</v>
      </c>
      <c r="J1060" s="23">
        <v>0</v>
      </c>
      <c r="K1060" s="23">
        <v>0</v>
      </c>
      <c r="L1060" s="23">
        <v>0</v>
      </c>
      <c r="M1060" s="23">
        <v>0</v>
      </c>
      <c r="N1060" s="23">
        <v>0</v>
      </c>
      <c r="O1060" s="23">
        <v>0</v>
      </c>
      <c r="P1060" s="103" t="s">
        <v>6554</v>
      </c>
      <c r="Q1060" s="36" t="s">
        <v>5796</v>
      </c>
      <c r="R1060" s="36"/>
      <c r="S1060" s="35" t="str" cm="1">
        <f t="array" ref="S1060">IFERROR(_xlfn.IFS(
U1060="MPR ISSUE","PDH",
U1060="BSS Hardware Issue","BSS",
U1060="Sites strategiques, MLL, Pylone, etc.","ENVTECH",
U1060="AKTIVCO DEFAUT GE &amp; POWER Cabinet","AKTIVCO",
U1060="AKTIVCO Coupure ENEO &amp; Baisse de tension","AKTIVCO GRID ONLY",
U1060="Coupure ENEO &amp; Baisse de tension","IHS GRID ONLY",
U1060="Defaut GE &amp; POWER Cabinet","IHS",
U1060="Sharing","Partners",
U1060="Sites strategiques &amp; DataCenter","SST &amp; DC",
U1060="Exclu","Exclu",
U1060="SAT","SAT",
U1060="SPARE-ISSUE","SPARE-ISSUE",
U1060="Fiber CAmtel","TRANS_FO_CAMTEL",
U1060="Fiber AOF","Fiber AOF",
U1060="Projet OCM (HUAWEI)","TRAVAUX-HUAWEI",
U1060="Projet OCM (NOKIA)","TRAVAUX-NOKIA",
U1060="ACCESS-ISSUE","ACCESS-ISSUE",
U1060="Projet OCM (ZTE, NOKIA, autres projets)","TRAVAUX OCM",
U1060="No root CAuse","No root cause",
U1060="ODU HS","PDH",
U1060="IP &amp; VLAN","PDH",
U1060="Warehouse HUAWEI","SPARE-ISSUE",
U1060="SPARE-HS","SPARE-ISSUE",
U1060="Power Telco","BSS",U1060="no impacts","no impacts"
),"")</f>
        <v/>
      </c>
      <c r="T1060" s="35" t="str" cm="1">
        <f t="array" ref="T1060">IFERROR(_xlfn.IFS(
U1060="MPR ISSUE","TX ISSUE",
U1060="BSS Hardware Issue","RAN ISSUE",
U1060="Sites strategiques, MLL, Pylone, etc.","ENVTECH",
U1060="AKTIVCO DEFAUT GE &amp; POWER Cabinet","POWER ISSUE",
U1060="AKTIVCO Coupure ENEO &amp; Baisse de tension","POWER ISSUE",
U1060="Coupure ENEO &amp; Baisse de tension","POWER ISSUE",
U1060="Defaut GE &amp; POWER Cabinet","POWER ISSUE",
U1060="Sharing","POWER ISSUE",
U1060="Sites strategiques &amp; DataCenter","POWER ISSUE",
U1060="Exclu","Exclu",
U1060="SAT","TX ISSUE",
U1060="SPARE-ISSUE","SPARE-ISSUE",
U1060="Fiber CAmtel","TX ISSUE",
U1060="Fiber AOF","TX ISSUE",
U1060="Projet OCM (HUAWEI)","TRAVAUX-HUAWEI",
U1060="Projet OCM (NOKIA)","TRAVAUX -NOKIA",
U1060="ACCESS-ISSUE","ACCESS-ISSUE",
U1060="Projet OCM (ZTE, NOKIA, autres projets)","TRAVAUX OCM",
U1060="No root CAuse","No root cause",
U1060="ODU HS","TX ISSUE",
U1060="IP &amp; VLAN","TX ISSUE",
U1060="Warehouse HUAWEI","SPARE-ISSUE",
U1060="SPARE-HS","SPARE-ISSUE",
U1060="Power Telco","RAN ISSUE",U1060="no impacts","no impacts"
),"")</f>
        <v/>
      </c>
      <c r="U1060" s="28"/>
      <c r="V1060" s="35" t="str" cm="1">
        <f t="array" ref="V1060">IFERROR(_xlfn.IFS(
U1060="MPR ISSUE","ACTIVE",
U1060="BSS Hardware Issue","ACTIVE",
U1060="Sites strategiques, MLL, Pylone, etc.","PASSIVE",
U1060="AKTIVCO DEFAUT GE &amp; POWER Cabinet","PASSIVE",
U1060="AKTIVCO Coupure ENEO &amp; Baisse de tension","PASSIVE",
U1060="Coupure ENEO &amp; Baisse de tension","PASSIVE",
U1060="Defaut GE &amp; POWER Cabinet","PASSIVE",
U1060="Sharing","PASSIVE",
U1060="Sites strategiques &amp; DataCenter","PASSIVE",
U1060="Exclu","Exclu",
U1060="SAT","ACTIVE",
U1060="SPARE-ISSUE","SPARE-ISSUE",
U1060="Fiber CAmtel","ACTIVE",
U1060="Fiber AOF","ACTIVE",
U1060="Projet OCM (HUAWEI)","PLANNED WORKS",
U1060="Projet OCM (NOKIA)","PLANNED WORKS",
U1060="ACCESS-ISSUE","ACCESS-ISSUE",
U1060="Projet OCM (ZTE, NOKIA, autres projets)","PLANNED WORKS",
U1060="No root CAuse","No root cause",
U1060="ODU HS","ACTIVE",
U1060="IP &amp; VLAN","ACTIVE",
U1060="Warehouse HUAWEI","SPARE-ISSUE",
U1060="SPARE-HS","SPARE-ISSUE",
U1060="Power Telco","ACTIVE",U1060="no impacts","no impacts"
),"")</f>
        <v/>
      </c>
      <c r="W1060" s="102"/>
      <c r="X1060" s="102"/>
      <c r="Y1060" s="102"/>
      <c r="Z1060" s="102"/>
      <c r="AA1060" s="102"/>
      <c r="AB1060" s="104" t="s">
        <v>5423</v>
      </c>
      <c r="AC1060" s="9"/>
      <c r="AD1060" s="9"/>
      <c r="AE1060" s="7" t="s">
        <v>5423</v>
      </c>
      <c r="AF1060" s="6"/>
      <c r="AG1060" s="7"/>
      <c r="AH1060" s="3" t="s">
        <v>5423</v>
      </c>
      <c r="AI1060" s="18" t="s">
        <v>5423</v>
      </c>
      <c r="AJ1060" s="18" t="s">
        <v>5423</v>
      </c>
      <c r="AK1060" s="18" t="s">
        <v>5423</v>
      </c>
      <c r="AL1060" s="18" t="s">
        <v>5423</v>
      </c>
      <c r="AM1060" s="18" t="s">
        <v>5423</v>
      </c>
      <c r="AN1060" s="18" t="s">
        <v>5423</v>
      </c>
      <c r="AO1060" s="18" t="s">
        <v>5423</v>
      </c>
      <c r="AP1060" s="18" t="s">
        <v>5423</v>
      </c>
      <c r="AQ1060" s="18" t="s">
        <v>5423</v>
      </c>
      <c r="AR1060" s="18" t="s">
        <v>5423</v>
      </c>
      <c r="AS1060" s="18" t="s">
        <v>5423</v>
      </c>
      <c r="AT1060" s="18" t="s">
        <v>5423</v>
      </c>
      <c r="AU1060" s="9" t="s">
        <v>5423</v>
      </c>
      <c r="AV1060" s="14"/>
      <c r="AW1060" s="14" t="s">
        <v>5423</v>
      </c>
      <c r="AX1060" s="14" t="str">
        <f>_xlfn.XLOOKUP(B1060,'[4]cell downs 18042026 17h'!$B:$B,'[4]cell downs 18042026 17h'!$B:$B,"")</f>
        <v/>
      </c>
      <c r="AY1060" s="14" t="str">
        <f>_xlfn.XLOOKUP(B1060,'[5]Cells Huawei 19042026 15h'!$B:$B,'[5]Cells Huawei 19042026 15h'!$B:$B,"")</f>
        <v/>
      </c>
      <c r="AZ1060" s="105" t="str">
        <f>_xlfn.XLOOKUP(B1060,'INCIDENT-04-23-2026'!E:E,'INCIDENT-04-23-2026'!F:F,"")</f>
        <v/>
      </c>
      <c r="BA1060" s="105" t="str">
        <f>_xlfn.XLOOKUP(B1060,'[6]Eneo 17H'!$C:$C,'[6]Eneo 17H'!$I:$I,"")</f>
        <v/>
      </c>
      <c r="BB1060" s="105" t="str">
        <f>_xlfn.XLOOKUP(B1060,[8]ALL!$B:$B,[8]ALL!$M:$M,"")</f>
        <v/>
      </c>
      <c r="BC1060" s="105" t="str">
        <f>_xlfn.XLOOKUP(B1060,'[6]Eneo 17H'!$C:$C,'[6]Eneo 17H'!$I:$I,"")</f>
        <v/>
      </c>
      <c r="BD1060" s="105" t="str">
        <f>_xlfn.XLOOKUP(B1060,'[7]Eneo 12H'!$C:$C,'[7]Eneo 12H'!$I:$I,"")</f>
        <v/>
      </c>
      <c r="BE1060" s="105" t="s">
        <v>5423</v>
      </c>
    </row>
    <row r="1061" spans="1:57" hidden="1" x14ac:dyDescent="0.3">
      <c r="A1061" s="1" t="s">
        <v>2478</v>
      </c>
      <c r="B1061" s="8" t="s">
        <v>2479</v>
      </c>
      <c r="C1061" s="3" t="str">
        <f>_xlfn.XLOOKUP(B1061,'[1]daily break down'!$D:$D,'[1]daily break down'!$E:$E,"")</f>
        <v>Yaounde</v>
      </c>
      <c r="D1061" s="1" t="s">
        <v>11</v>
      </c>
      <c r="E1061" s="1" t="s">
        <v>12</v>
      </c>
      <c r="F1061" s="3" t="s">
        <v>37</v>
      </c>
      <c r="G1061" s="1" t="s">
        <v>38</v>
      </c>
      <c r="H1061" s="27" t="str">
        <f>_xlfn.XLOOKUP(B1061,[2]CALCULATION!$B:$B,[2]CALCULATION!$H:$H,"")</f>
        <v>ZTE</v>
      </c>
      <c r="I1061" s="23">
        <v>0</v>
      </c>
      <c r="J1061" s="23">
        <v>0</v>
      </c>
      <c r="K1061" s="23">
        <v>0</v>
      </c>
      <c r="L1061" s="23">
        <v>2.19526628485331</v>
      </c>
      <c r="M1061" s="23">
        <v>0</v>
      </c>
      <c r="N1061" s="23">
        <v>0</v>
      </c>
      <c r="O1061" s="23">
        <v>1.7086005028065156E-2</v>
      </c>
      <c r="P1061" s="103" t="s">
        <v>6554</v>
      </c>
      <c r="Q1061" s="36" t="s">
        <v>5796</v>
      </c>
      <c r="R1061" s="36"/>
      <c r="S1061" s="35" t="str" cm="1">
        <f t="array" ref="S1061">IFERROR(_xlfn.IFS(
U1061="MPR ISSUE","PDH",
U1061="BSS Hardware Issue","BSS",
U1061="Sites strategiques, MLL, Pylone, etc.","ENVTECH",
U1061="AKTIVCO DEFAUT GE &amp; POWER Cabinet","AKTIVCO",
U1061="AKTIVCO Coupure ENEO &amp; Baisse de tension","AKTIVCO GRID ONLY",
U1061="Coupure ENEO &amp; Baisse de tension","IHS GRID ONLY",
U1061="Defaut GE &amp; POWER Cabinet","IHS",
U1061="Sharing","Partners",
U1061="Sites strategiques &amp; DataCenter","SST &amp; DC",
U1061="Exclu","Exclu",
U1061="SAT","SAT",
U1061="SPARE-ISSUE","SPARE-ISSUE",
U1061="Fiber CAmtel","TRANS_FO_CAMTEL",
U1061="Fiber AOF","Fiber AOF",
U1061="Projet OCM (HUAWEI)","TRAVAUX-HUAWEI",
U1061="Projet OCM (NOKIA)","TRAVAUX-NOKIA",
U1061="ACCESS-ISSUE","ACCESS-ISSUE",
U1061="Projet OCM (ZTE, NOKIA, autres projets)","TRAVAUX OCM",
U1061="No root CAuse","No root cause",
U1061="ODU HS","PDH",
U1061="IP &amp; VLAN","PDH",
U1061="Warehouse HUAWEI","SPARE-ISSUE",
U1061="SPARE-HS","SPARE-ISSUE",
U1061="Power Telco","BSS",U1061="no impacts","no impacts"
),"")</f>
        <v/>
      </c>
      <c r="T1061" s="35" t="str" cm="1">
        <f t="array" ref="T1061">IFERROR(_xlfn.IFS(
U1061="MPR ISSUE","TX ISSUE",
U1061="BSS Hardware Issue","RAN ISSUE",
U1061="Sites strategiques, MLL, Pylone, etc.","ENVTECH",
U1061="AKTIVCO DEFAUT GE &amp; POWER Cabinet","POWER ISSUE",
U1061="AKTIVCO Coupure ENEO &amp; Baisse de tension","POWER ISSUE",
U1061="Coupure ENEO &amp; Baisse de tension","POWER ISSUE",
U1061="Defaut GE &amp; POWER Cabinet","POWER ISSUE",
U1061="Sharing","POWER ISSUE",
U1061="Sites strategiques &amp; DataCenter","POWER ISSUE",
U1061="Exclu","Exclu",
U1061="SAT","TX ISSUE",
U1061="SPARE-ISSUE","SPARE-ISSUE",
U1061="Fiber CAmtel","TX ISSUE",
U1061="Fiber AOF","TX ISSUE",
U1061="Projet OCM (HUAWEI)","TRAVAUX-HUAWEI",
U1061="Projet OCM (NOKIA)","TRAVAUX -NOKIA",
U1061="ACCESS-ISSUE","ACCESS-ISSUE",
U1061="Projet OCM (ZTE, NOKIA, autres projets)","TRAVAUX OCM",
U1061="No root CAuse","No root cause",
U1061="ODU HS","TX ISSUE",
U1061="IP &amp; VLAN","TX ISSUE",
U1061="Warehouse HUAWEI","SPARE-ISSUE",
U1061="SPARE-HS","SPARE-ISSUE",
U1061="Power Telco","RAN ISSUE",U1061="no impacts","no impacts"
),"")</f>
        <v/>
      </c>
      <c r="U1061" s="28"/>
      <c r="V1061" s="35" t="str" cm="1">
        <f t="array" ref="V1061">IFERROR(_xlfn.IFS(
U1061="MPR ISSUE","ACTIVE",
U1061="BSS Hardware Issue","ACTIVE",
U1061="Sites strategiques, MLL, Pylone, etc.","PASSIVE",
U1061="AKTIVCO DEFAUT GE &amp; POWER Cabinet","PASSIVE",
U1061="AKTIVCO Coupure ENEO &amp; Baisse de tension","PASSIVE",
U1061="Coupure ENEO &amp; Baisse de tension","PASSIVE",
U1061="Defaut GE &amp; POWER Cabinet","PASSIVE",
U1061="Sharing","PASSIVE",
U1061="Sites strategiques &amp; DataCenter","PASSIVE",
U1061="Exclu","Exclu",
U1061="SAT","ACTIVE",
U1061="SPARE-ISSUE","SPARE-ISSUE",
U1061="Fiber CAmtel","ACTIVE",
U1061="Fiber AOF","ACTIVE",
U1061="Projet OCM (HUAWEI)","PLANNED WORKS",
U1061="Projet OCM (NOKIA)","PLANNED WORKS",
U1061="ACCESS-ISSUE","ACCESS-ISSUE",
U1061="Projet OCM (ZTE, NOKIA, autres projets)","PLANNED WORKS",
U1061="No root CAuse","No root cause",
U1061="ODU HS","ACTIVE",
U1061="IP &amp; VLAN","ACTIVE",
U1061="Warehouse HUAWEI","SPARE-ISSUE",
U1061="SPARE-HS","SPARE-ISSUE",
U1061="Power Telco","ACTIVE",U1061="no impacts","no impacts"
),"")</f>
        <v/>
      </c>
      <c r="W1061" s="102"/>
      <c r="X1061" s="102"/>
      <c r="Y1061" s="102"/>
      <c r="Z1061" s="102"/>
      <c r="AA1061" s="102"/>
      <c r="AB1061" s="104" t="s">
        <v>5423</v>
      </c>
      <c r="AC1061" s="9"/>
      <c r="AD1061" s="9"/>
      <c r="AE1061" s="7" t="s">
        <v>5423</v>
      </c>
      <c r="AF1061" s="6"/>
      <c r="AG1061" s="7"/>
      <c r="AH1061" s="3" t="s">
        <v>5423</v>
      </c>
      <c r="AI1061" s="18" t="s">
        <v>5423</v>
      </c>
      <c r="AJ1061" s="18" t="s">
        <v>5423</v>
      </c>
      <c r="AK1061" s="18" t="s">
        <v>5423</v>
      </c>
      <c r="AL1061" s="18" t="s">
        <v>5423</v>
      </c>
      <c r="AM1061" s="18" t="s">
        <v>5423</v>
      </c>
      <c r="AN1061" s="18" t="s">
        <v>5423</v>
      </c>
      <c r="AO1061" s="18" t="s">
        <v>5423</v>
      </c>
      <c r="AP1061" s="18" t="s">
        <v>5423</v>
      </c>
      <c r="AQ1061" s="18" t="s">
        <v>5423</v>
      </c>
      <c r="AR1061" s="18" t="s">
        <v>5423</v>
      </c>
      <c r="AS1061" s="18" t="s">
        <v>5423</v>
      </c>
      <c r="AT1061" s="18" t="s">
        <v>5423</v>
      </c>
      <c r="AU1061" s="9" t="s">
        <v>5423</v>
      </c>
      <c r="AV1061" s="14"/>
      <c r="AW1061" s="14" t="s">
        <v>5423</v>
      </c>
      <c r="AX1061" s="14" t="str">
        <f>_xlfn.XLOOKUP(B1061,'[4]cell downs 18042026 17h'!$B:$B,'[4]cell downs 18042026 17h'!$B:$B,"")</f>
        <v/>
      </c>
      <c r="AY1061" s="14" t="str">
        <f>_xlfn.XLOOKUP(B1061,'[5]Cells Huawei 19042026 15h'!$B:$B,'[5]Cells Huawei 19042026 15h'!$B:$B,"")</f>
        <v/>
      </c>
      <c r="AZ1061" s="105" t="str">
        <f>_xlfn.XLOOKUP(B1061,'INCIDENT-04-23-2026'!E:E,'INCIDENT-04-23-2026'!F:F,"")</f>
        <v/>
      </c>
      <c r="BA1061" s="105" t="str">
        <f>_xlfn.XLOOKUP(B1061,'[6]Eneo 17H'!$C:$C,'[6]Eneo 17H'!$I:$I,"")</f>
        <v/>
      </c>
      <c r="BB1061" s="105" t="str">
        <f>_xlfn.XLOOKUP(B1061,[8]ALL!$B:$B,[8]ALL!$M:$M,"")</f>
        <v/>
      </c>
      <c r="BC1061" s="105" t="str">
        <f>_xlfn.XLOOKUP(B1061,'[6]Eneo 17H'!$C:$C,'[6]Eneo 17H'!$I:$I,"")</f>
        <v/>
      </c>
      <c r="BD1061" s="105" t="str">
        <f>_xlfn.XLOOKUP(B1061,'[7]Eneo 12H'!$C:$C,'[7]Eneo 12H'!$I:$I,"")</f>
        <v/>
      </c>
      <c r="BE1061" s="105" t="s">
        <v>7262</v>
      </c>
    </row>
    <row r="1062" spans="1:57" hidden="1" x14ac:dyDescent="0.3">
      <c r="A1062" s="1" t="s">
        <v>647</v>
      </c>
      <c r="B1062" s="8" t="s">
        <v>648</v>
      </c>
      <c r="C1062" s="3" t="str">
        <f>_xlfn.XLOOKUP(B1062,'[1]daily break down'!$D:$D,'[1]daily break down'!$E:$E,"")</f>
        <v>Douala</v>
      </c>
      <c r="D1062" s="1" t="s">
        <v>11</v>
      </c>
      <c r="E1062" s="1" t="s">
        <v>145</v>
      </c>
      <c r="F1062" s="3" t="s">
        <v>31</v>
      </c>
      <c r="G1062" s="1" t="s">
        <v>32</v>
      </c>
      <c r="H1062" s="27" t="str">
        <f>_xlfn.XLOOKUP(B1062,[2]CALCULATION!$B:$B,[2]CALCULATION!$H:$H,"")</f>
        <v>ZTE</v>
      </c>
      <c r="I1062" s="23">
        <v>14.39820522039876</v>
      </c>
      <c r="J1062" s="23">
        <v>0</v>
      </c>
      <c r="K1062" s="23">
        <v>0</v>
      </c>
      <c r="L1062" s="23">
        <v>0</v>
      </c>
      <c r="M1062" s="23">
        <v>0</v>
      </c>
      <c r="N1062" s="23">
        <v>0</v>
      </c>
      <c r="O1062" s="23">
        <v>0</v>
      </c>
      <c r="P1062" s="103" t="s">
        <v>6554</v>
      </c>
      <c r="Q1062" s="36" t="s">
        <v>5796</v>
      </c>
      <c r="R1062" s="36"/>
      <c r="S1062" s="35" t="str" cm="1">
        <f t="array" ref="S1062">IFERROR(_xlfn.IFS(
U1062="MPR ISSUE","PDH",
U1062="BSS Hardware Issue","BSS",
U1062="Sites strategiques, MLL, Pylone, etc.","ENVTECH",
U1062="AKTIVCO DEFAUT GE &amp; POWER Cabinet","AKTIVCO",
U1062="AKTIVCO Coupure ENEO &amp; Baisse de tension","AKTIVCO GRID ONLY",
U1062="Coupure ENEO &amp; Baisse de tension","IHS GRID ONLY",
U1062="Defaut GE &amp; POWER Cabinet","IHS",
U1062="Sharing","Partners",
U1062="Sites strategiques &amp; DataCenter","SST &amp; DC",
U1062="Exclu","Exclu",
U1062="SAT","SAT",
U1062="SPARE-ISSUE","SPARE-ISSUE",
U1062="Fiber CAmtel","TRANS_FO_CAMTEL",
U1062="Fiber AOF","Fiber AOF",
U1062="Projet OCM (HUAWEI)","TRAVAUX-HUAWEI",
U1062="Projet OCM (NOKIA)","TRAVAUX-NOKIA",
U1062="ACCESS-ISSUE","ACCESS-ISSUE",
U1062="Projet OCM (ZTE, NOKIA, autres projets)","TRAVAUX OCM",
U1062="No root CAuse","No root cause",
U1062="ODU HS","PDH",
U1062="IP &amp; VLAN","PDH",
U1062="Warehouse HUAWEI","SPARE-ISSUE",
U1062="SPARE-HS","SPARE-ISSUE",
U1062="Power Telco","BSS",U1062="no impacts","no impacts"
),"")</f>
        <v/>
      </c>
      <c r="T1062" s="35" t="str" cm="1">
        <f t="array" ref="T1062">IFERROR(_xlfn.IFS(
U1062="MPR ISSUE","TX ISSUE",
U1062="BSS Hardware Issue","RAN ISSUE",
U1062="Sites strategiques, MLL, Pylone, etc.","ENVTECH",
U1062="AKTIVCO DEFAUT GE &amp; POWER Cabinet","POWER ISSUE",
U1062="AKTIVCO Coupure ENEO &amp; Baisse de tension","POWER ISSUE",
U1062="Coupure ENEO &amp; Baisse de tension","POWER ISSUE",
U1062="Defaut GE &amp; POWER Cabinet","POWER ISSUE",
U1062="Sharing","POWER ISSUE",
U1062="Sites strategiques &amp; DataCenter","POWER ISSUE",
U1062="Exclu","Exclu",
U1062="SAT","TX ISSUE",
U1062="SPARE-ISSUE","SPARE-ISSUE",
U1062="Fiber CAmtel","TX ISSUE",
U1062="Fiber AOF","TX ISSUE",
U1062="Projet OCM (HUAWEI)","TRAVAUX-HUAWEI",
U1062="Projet OCM (NOKIA)","TRAVAUX -NOKIA",
U1062="ACCESS-ISSUE","ACCESS-ISSUE",
U1062="Projet OCM (ZTE, NOKIA, autres projets)","TRAVAUX OCM",
U1062="No root CAuse","No root cause",
U1062="ODU HS","TX ISSUE",
U1062="IP &amp; VLAN","TX ISSUE",
U1062="Warehouse HUAWEI","SPARE-ISSUE",
U1062="SPARE-HS","SPARE-ISSUE",
U1062="Power Telco","RAN ISSUE",U1062="no impacts","no impacts"
),"")</f>
        <v/>
      </c>
      <c r="U1062" s="28"/>
      <c r="V1062" s="35" t="str" cm="1">
        <f t="array" ref="V1062">IFERROR(_xlfn.IFS(
U1062="MPR ISSUE","ACTIVE",
U1062="BSS Hardware Issue","ACTIVE",
U1062="Sites strategiques, MLL, Pylone, etc.","PASSIVE",
U1062="AKTIVCO DEFAUT GE &amp; POWER Cabinet","PASSIVE",
U1062="AKTIVCO Coupure ENEO &amp; Baisse de tension","PASSIVE",
U1062="Coupure ENEO &amp; Baisse de tension","PASSIVE",
U1062="Defaut GE &amp; POWER Cabinet","PASSIVE",
U1062="Sharing","PASSIVE",
U1062="Sites strategiques &amp; DataCenter","PASSIVE",
U1062="Exclu","Exclu",
U1062="SAT","ACTIVE",
U1062="SPARE-ISSUE","SPARE-ISSUE",
U1062="Fiber CAmtel","ACTIVE",
U1062="Fiber AOF","ACTIVE",
U1062="Projet OCM (HUAWEI)","PLANNED WORKS",
U1062="Projet OCM (NOKIA)","PLANNED WORKS",
U1062="ACCESS-ISSUE","ACCESS-ISSUE",
U1062="Projet OCM (ZTE, NOKIA, autres projets)","PLANNED WORKS",
U1062="No root CAuse","No root cause",
U1062="ODU HS","ACTIVE",
U1062="IP &amp; VLAN","ACTIVE",
U1062="Warehouse HUAWEI","SPARE-ISSUE",
U1062="SPARE-HS","SPARE-ISSUE",
U1062="Power Telco","ACTIVE",U1062="no impacts","no impacts"
),"")</f>
        <v/>
      </c>
      <c r="W1062" s="102"/>
      <c r="X1062" s="102"/>
      <c r="Y1062" s="102"/>
      <c r="Z1062" s="102"/>
      <c r="AA1062" s="102"/>
      <c r="AB1062" s="104" t="s">
        <v>5423</v>
      </c>
      <c r="AC1062" s="9"/>
      <c r="AD1062" s="9"/>
      <c r="AE1062" s="7" t="s">
        <v>5423</v>
      </c>
      <c r="AF1062" s="6"/>
      <c r="AG1062" s="7"/>
      <c r="AH1062" s="3" t="s">
        <v>5423</v>
      </c>
      <c r="AI1062" s="18" t="s">
        <v>5423</v>
      </c>
      <c r="AJ1062" s="18" t="s">
        <v>5423</v>
      </c>
      <c r="AK1062" s="18" t="s">
        <v>5423</v>
      </c>
      <c r="AL1062" s="18" t="s">
        <v>5423</v>
      </c>
      <c r="AM1062" s="18" t="s">
        <v>5423</v>
      </c>
      <c r="AN1062" s="18" t="s">
        <v>5423</v>
      </c>
      <c r="AO1062" s="18" t="s">
        <v>5423</v>
      </c>
      <c r="AP1062" s="18" t="s">
        <v>5423</v>
      </c>
      <c r="AQ1062" s="18" t="s">
        <v>5423</v>
      </c>
      <c r="AR1062" s="18" t="s">
        <v>5423</v>
      </c>
      <c r="AS1062" s="18" t="s">
        <v>5423</v>
      </c>
      <c r="AT1062" s="18" t="s">
        <v>5423</v>
      </c>
      <c r="AU1062" s="9" t="s">
        <v>5423</v>
      </c>
      <c r="AV1062" s="14"/>
      <c r="AW1062" s="14" t="s">
        <v>5423</v>
      </c>
      <c r="AX1062" s="14" t="str">
        <f>_xlfn.XLOOKUP(B1062,'[4]cell downs 18042026 17h'!$B:$B,'[4]cell downs 18042026 17h'!$B:$B,"")</f>
        <v/>
      </c>
      <c r="AY1062" s="14" t="str">
        <f>_xlfn.XLOOKUP(B1062,'[5]Cells Huawei 19042026 15h'!$B:$B,'[5]Cells Huawei 19042026 15h'!$B:$B,"")</f>
        <v/>
      </c>
      <c r="AZ1062" s="105" t="str">
        <f>_xlfn.XLOOKUP(B1062,'INCIDENT-04-23-2026'!E:E,'INCIDENT-04-23-2026'!F:F,"")</f>
        <v/>
      </c>
      <c r="BA1062" s="105" t="str">
        <f>_xlfn.XLOOKUP(B1062,'[6]Eneo 17H'!$C:$C,'[6]Eneo 17H'!$I:$I,"")</f>
        <v/>
      </c>
      <c r="BB1062" s="105" t="str">
        <f>_xlfn.XLOOKUP(B1062,[8]ALL!$B:$B,[8]ALL!$M:$M,"")</f>
        <v/>
      </c>
      <c r="BC1062" s="105" t="str">
        <f>_xlfn.XLOOKUP(B1062,'[6]Eneo 17H'!$C:$C,'[6]Eneo 17H'!$I:$I,"")</f>
        <v/>
      </c>
      <c r="BD1062" s="105" t="str">
        <f>_xlfn.XLOOKUP(B1062,'[7]Eneo 12H'!$C:$C,'[7]Eneo 12H'!$I:$I,"")</f>
        <v/>
      </c>
      <c r="BE1062" s="105" t="s">
        <v>5423</v>
      </c>
    </row>
    <row r="1063" spans="1:57" hidden="1" x14ac:dyDescent="0.3">
      <c r="A1063" s="1" t="s">
        <v>1511</v>
      </c>
      <c r="B1063" s="8" t="s">
        <v>1512</v>
      </c>
      <c r="C1063" s="3" t="str">
        <f>_xlfn.XLOOKUP(B1063,'[1]daily break down'!$D:$D,'[1]daily break down'!$E:$E,"")</f>
        <v>CENTRE</v>
      </c>
      <c r="D1063" s="1" t="s">
        <v>11</v>
      </c>
      <c r="E1063" s="1" t="s">
        <v>96</v>
      </c>
      <c r="F1063" s="3" t="s">
        <v>69</v>
      </c>
      <c r="G1063" s="1" t="s">
        <v>1513</v>
      </c>
      <c r="H1063" s="26" t="str">
        <f>_xlfn.XLOOKUP(B1063,[2]CALCULATION!$B:$B,[2]CALCULATION!$H:$H,"")</f>
        <v>NOKIA</v>
      </c>
      <c r="I1063" s="23">
        <v>6.0928372898671075</v>
      </c>
      <c r="J1063" s="23">
        <v>0</v>
      </c>
      <c r="K1063" s="23">
        <v>0</v>
      </c>
      <c r="L1063" s="23">
        <v>0.71734468500398052</v>
      </c>
      <c r="M1063" s="23">
        <v>0</v>
      </c>
      <c r="N1063" s="23">
        <v>0</v>
      </c>
      <c r="O1063" s="23">
        <v>3.9102167528222952E-2</v>
      </c>
      <c r="P1063" s="103" t="s">
        <v>6554</v>
      </c>
      <c r="Q1063" s="36" t="s">
        <v>5796</v>
      </c>
      <c r="R1063" s="36"/>
      <c r="S1063" s="35" t="str" cm="1">
        <f t="array" ref="S1063">IFERROR(_xlfn.IFS(
U1063="MPR ISSUE","PDH",
U1063="BSS Hardware Issue","BSS",
U1063="Sites strategiques, MLL, Pylone, etc.","ENVTECH",
U1063="AKTIVCO DEFAUT GE &amp; POWER Cabinet","AKTIVCO",
U1063="AKTIVCO Coupure ENEO &amp; Baisse de tension","AKTIVCO GRID ONLY",
U1063="Coupure ENEO &amp; Baisse de tension","IHS GRID ONLY",
U1063="Defaut GE &amp; POWER Cabinet","IHS",
U1063="Sharing","Partners",
U1063="Sites strategiques &amp; DataCenter","SST &amp; DC",
U1063="Exclu","Exclu",
U1063="SAT","SAT",
U1063="SPARE-ISSUE","SPARE-ISSUE",
U1063="Fiber CAmtel","TRANS_FO_CAMTEL",
U1063="Fiber AOF","Fiber AOF",
U1063="Projet OCM (HUAWEI)","TRAVAUX-HUAWEI",
U1063="Projet OCM (NOKIA)","TRAVAUX-NOKIA",
U1063="ACCESS-ISSUE","ACCESS-ISSUE",
U1063="Projet OCM (ZTE, NOKIA, autres projets)","TRAVAUX OCM",
U1063="No root CAuse","No root cause",
U1063="ODU HS","PDH",
U1063="IP &amp; VLAN","PDH",
U1063="Warehouse HUAWEI","SPARE-ISSUE",
U1063="SPARE-HS","SPARE-ISSUE",
U1063="Power Telco","BSS",U1063="no impacts","no impacts"
),"")</f>
        <v/>
      </c>
      <c r="T1063" s="35" t="str" cm="1">
        <f t="array" ref="T1063">IFERROR(_xlfn.IFS(
U1063="MPR ISSUE","TX ISSUE",
U1063="BSS Hardware Issue","RAN ISSUE",
U1063="Sites strategiques, MLL, Pylone, etc.","ENVTECH",
U1063="AKTIVCO DEFAUT GE &amp; POWER Cabinet","POWER ISSUE",
U1063="AKTIVCO Coupure ENEO &amp; Baisse de tension","POWER ISSUE",
U1063="Coupure ENEO &amp; Baisse de tension","POWER ISSUE",
U1063="Defaut GE &amp; POWER Cabinet","POWER ISSUE",
U1063="Sharing","POWER ISSUE",
U1063="Sites strategiques &amp; DataCenter","POWER ISSUE",
U1063="Exclu","Exclu",
U1063="SAT","TX ISSUE",
U1063="SPARE-ISSUE","SPARE-ISSUE",
U1063="Fiber CAmtel","TX ISSUE",
U1063="Fiber AOF","TX ISSUE",
U1063="Projet OCM (HUAWEI)","TRAVAUX-HUAWEI",
U1063="Projet OCM (NOKIA)","TRAVAUX -NOKIA",
U1063="ACCESS-ISSUE","ACCESS-ISSUE",
U1063="Projet OCM (ZTE, NOKIA, autres projets)","TRAVAUX OCM",
U1063="No root CAuse","No root cause",
U1063="ODU HS","TX ISSUE",
U1063="IP &amp; VLAN","TX ISSUE",
U1063="Warehouse HUAWEI","SPARE-ISSUE",
U1063="SPARE-HS","SPARE-ISSUE",
U1063="Power Telco","RAN ISSUE",U1063="no impacts","no impacts"
),"")</f>
        <v/>
      </c>
      <c r="U1063" s="28"/>
      <c r="V1063" s="35" t="str" cm="1">
        <f t="array" ref="V1063">IFERROR(_xlfn.IFS(
U1063="MPR ISSUE","ACTIVE",
U1063="BSS Hardware Issue","ACTIVE",
U1063="Sites strategiques, MLL, Pylone, etc.","PASSIVE",
U1063="AKTIVCO DEFAUT GE &amp; POWER Cabinet","PASSIVE",
U1063="AKTIVCO Coupure ENEO &amp; Baisse de tension","PASSIVE",
U1063="Coupure ENEO &amp; Baisse de tension","PASSIVE",
U1063="Defaut GE &amp; POWER Cabinet","PASSIVE",
U1063="Sharing","PASSIVE",
U1063="Sites strategiques &amp; DataCenter","PASSIVE",
U1063="Exclu","Exclu",
U1063="SAT","ACTIVE",
U1063="SPARE-ISSUE","SPARE-ISSUE",
U1063="Fiber CAmtel","ACTIVE",
U1063="Fiber AOF","ACTIVE",
U1063="Projet OCM (HUAWEI)","PLANNED WORKS",
U1063="Projet OCM (NOKIA)","PLANNED WORKS",
U1063="ACCESS-ISSUE","ACCESS-ISSUE",
U1063="Projet OCM (ZTE, NOKIA, autres projets)","PLANNED WORKS",
U1063="No root CAuse","No root cause",
U1063="ODU HS","ACTIVE",
U1063="IP &amp; VLAN","ACTIVE",
U1063="Warehouse HUAWEI","SPARE-ISSUE",
U1063="SPARE-HS","SPARE-ISSUE",
U1063="Power Telco","ACTIVE",U1063="no impacts","no impacts"
),"")</f>
        <v/>
      </c>
      <c r="W1063" s="102"/>
      <c r="X1063" s="102"/>
      <c r="Y1063" s="102"/>
      <c r="Z1063" s="102"/>
      <c r="AA1063" s="102"/>
      <c r="AB1063" s="104" t="s">
        <v>5423</v>
      </c>
      <c r="AC1063" s="9"/>
      <c r="AD1063" s="9"/>
      <c r="AE1063" s="7" t="s">
        <v>5423</v>
      </c>
      <c r="AF1063" s="6"/>
      <c r="AG1063" s="7"/>
      <c r="AH1063" s="3" t="s">
        <v>5423</v>
      </c>
      <c r="AI1063" s="18" t="s">
        <v>5423</v>
      </c>
      <c r="AJ1063" s="18" t="s">
        <v>5423</v>
      </c>
      <c r="AK1063" s="18" t="s">
        <v>5423</v>
      </c>
      <c r="AL1063" s="18" t="s">
        <v>5423</v>
      </c>
      <c r="AM1063" s="18" t="s">
        <v>5423</v>
      </c>
      <c r="AN1063" s="18" t="s">
        <v>5423</v>
      </c>
      <c r="AO1063" s="18" t="s">
        <v>5423</v>
      </c>
      <c r="AP1063" s="18" t="s">
        <v>5423</v>
      </c>
      <c r="AQ1063" s="18" t="s">
        <v>5423</v>
      </c>
      <c r="AR1063" s="18" t="s">
        <v>5423</v>
      </c>
      <c r="AS1063" s="18" t="s">
        <v>5423</v>
      </c>
      <c r="AT1063" s="18" t="s">
        <v>5423</v>
      </c>
      <c r="AU1063" s="9" t="s">
        <v>5423</v>
      </c>
      <c r="AV1063" s="14"/>
      <c r="AW1063" s="14" t="s">
        <v>5423</v>
      </c>
      <c r="AX1063" s="14" t="str">
        <f>_xlfn.XLOOKUP(B1063,'[4]cell downs 18042026 17h'!$B:$B,'[4]cell downs 18042026 17h'!$B:$B,"")</f>
        <v/>
      </c>
      <c r="AY1063" s="14" t="str">
        <f>_xlfn.XLOOKUP(B1063,'[5]Cells Huawei 19042026 15h'!$B:$B,'[5]Cells Huawei 19042026 15h'!$B:$B,"")</f>
        <v/>
      </c>
      <c r="AZ1063" s="105" t="str">
        <f>_xlfn.XLOOKUP(B1063,'INCIDENT-04-23-2026'!E:E,'INCIDENT-04-23-2026'!F:F,"")</f>
        <v/>
      </c>
      <c r="BA1063" s="105" t="str">
        <f>_xlfn.XLOOKUP(B1063,'[6]Eneo 17H'!$C:$C,'[6]Eneo 17H'!$I:$I,"")</f>
        <v/>
      </c>
      <c r="BB1063" s="105" t="str">
        <f>_xlfn.XLOOKUP(B1063,[8]ALL!$B:$B,[8]ALL!$M:$M,"")</f>
        <v/>
      </c>
      <c r="BC1063" s="105" t="str">
        <f>_xlfn.XLOOKUP(B1063,'[6]Eneo 17H'!$C:$C,'[6]Eneo 17H'!$I:$I,"")</f>
        <v/>
      </c>
      <c r="BD1063" s="105" t="str">
        <f>_xlfn.XLOOKUP(B1063,'[7]Eneo 12H'!$C:$C,'[7]Eneo 12H'!$I:$I,"")</f>
        <v/>
      </c>
      <c r="BE1063" s="105" t="s">
        <v>7263</v>
      </c>
    </row>
    <row r="1064" spans="1:57" hidden="1" x14ac:dyDescent="0.3">
      <c r="A1064" s="1" t="s">
        <v>3198</v>
      </c>
      <c r="B1064" s="8" t="s">
        <v>3199</v>
      </c>
      <c r="C1064" s="3" t="str">
        <f>_xlfn.XLOOKUP(B1064,'[1]daily break down'!$D:$D,'[1]daily break down'!$E:$E,"")</f>
        <v>Douala</v>
      </c>
      <c r="D1064" s="1" t="s">
        <v>11</v>
      </c>
      <c r="E1064" s="1" t="s">
        <v>757</v>
      </c>
      <c r="F1064" s="3" t="s">
        <v>31</v>
      </c>
      <c r="G1064" s="1" t="s">
        <v>32</v>
      </c>
      <c r="H1064" s="27" t="str">
        <f>_xlfn.XLOOKUP(B1064,[2]CALCULATION!$B:$B,[2]CALCULATION!$H:$H,"")</f>
        <v>ZTE</v>
      </c>
      <c r="I1064" s="23">
        <v>0</v>
      </c>
      <c r="J1064" s="23">
        <v>0</v>
      </c>
      <c r="K1064" s="23">
        <v>0</v>
      </c>
      <c r="L1064" s="23">
        <v>0</v>
      </c>
      <c r="M1064" s="23">
        <v>0</v>
      </c>
      <c r="N1064" s="23">
        <v>0</v>
      </c>
      <c r="O1064" s="23">
        <v>0</v>
      </c>
      <c r="P1064" s="103" t="s">
        <v>6554</v>
      </c>
      <c r="Q1064" s="36" t="s">
        <v>5796</v>
      </c>
      <c r="R1064" s="36"/>
      <c r="S1064" s="35" t="str" cm="1">
        <f t="array" ref="S1064">IFERROR(_xlfn.IFS(
U1064="MPR ISSUE","PDH",
U1064="BSS Hardware Issue","BSS",
U1064="Sites strategiques, MLL, Pylone, etc.","ENVTECH",
U1064="AKTIVCO DEFAUT GE &amp; POWER Cabinet","AKTIVCO",
U1064="AKTIVCO Coupure ENEO &amp; Baisse de tension","AKTIVCO GRID ONLY",
U1064="Coupure ENEO &amp; Baisse de tension","IHS GRID ONLY",
U1064="Defaut GE &amp; POWER Cabinet","IHS",
U1064="Sharing","Partners",
U1064="Sites strategiques &amp; DataCenter","SST &amp; DC",
U1064="Exclu","Exclu",
U1064="SAT","SAT",
U1064="SPARE-ISSUE","SPARE-ISSUE",
U1064="Fiber CAmtel","TRANS_FO_CAMTEL",
U1064="Fiber AOF","Fiber AOF",
U1064="Projet OCM (HUAWEI)","TRAVAUX-HUAWEI",
U1064="Projet OCM (NOKIA)","TRAVAUX-NOKIA",
U1064="ACCESS-ISSUE","ACCESS-ISSUE",
U1064="Projet OCM (ZTE, NOKIA, autres projets)","TRAVAUX OCM",
U1064="No root CAuse","No root cause",
U1064="ODU HS","PDH",
U1064="IP &amp; VLAN","PDH",
U1064="Warehouse HUAWEI","SPARE-ISSUE",
U1064="SPARE-HS","SPARE-ISSUE",
U1064="Power Telco","BSS",U1064="no impacts","no impacts"
),"")</f>
        <v/>
      </c>
      <c r="T1064" s="35" t="str" cm="1">
        <f t="array" ref="T1064">IFERROR(_xlfn.IFS(
U1064="MPR ISSUE","TX ISSUE",
U1064="BSS Hardware Issue","RAN ISSUE",
U1064="Sites strategiques, MLL, Pylone, etc.","ENVTECH",
U1064="AKTIVCO DEFAUT GE &amp; POWER Cabinet","POWER ISSUE",
U1064="AKTIVCO Coupure ENEO &amp; Baisse de tension","POWER ISSUE",
U1064="Coupure ENEO &amp; Baisse de tension","POWER ISSUE",
U1064="Defaut GE &amp; POWER Cabinet","POWER ISSUE",
U1064="Sharing","POWER ISSUE",
U1064="Sites strategiques &amp; DataCenter","POWER ISSUE",
U1064="Exclu","Exclu",
U1064="SAT","TX ISSUE",
U1064="SPARE-ISSUE","SPARE-ISSUE",
U1064="Fiber CAmtel","TX ISSUE",
U1064="Fiber AOF","TX ISSUE",
U1064="Projet OCM (HUAWEI)","TRAVAUX-HUAWEI",
U1064="Projet OCM (NOKIA)","TRAVAUX -NOKIA",
U1064="ACCESS-ISSUE","ACCESS-ISSUE",
U1064="Projet OCM (ZTE, NOKIA, autres projets)","TRAVAUX OCM",
U1064="No root CAuse","No root cause",
U1064="ODU HS","TX ISSUE",
U1064="IP &amp; VLAN","TX ISSUE",
U1064="Warehouse HUAWEI","SPARE-ISSUE",
U1064="SPARE-HS","SPARE-ISSUE",
U1064="Power Telco","RAN ISSUE",U1064="no impacts","no impacts"
),"")</f>
        <v/>
      </c>
      <c r="U1064" s="28"/>
      <c r="V1064" s="35" t="str" cm="1">
        <f t="array" ref="V1064">IFERROR(_xlfn.IFS(
U1064="MPR ISSUE","ACTIVE",
U1064="BSS Hardware Issue","ACTIVE",
U1064="Sites strategiques, MLL, Pylone, etc.","PASSIVE",
U1064="AKTIVCO DEFAUT GE &amp; POWER Cabinet","PASSIVE",
U1064="AKTIVCO Coupure ENEO &amp; Baisse de tension","PASSIVE",
U1064="Coupure ENEO &amp; Baisse de tension","PASSIVE",
U1064="Defaut GE &amp; POWER Cabinet","PASSIVE",
U1064="Sharing","PASSIVE",
U1064="Sites strategiques &amp; DataCenter","PASSIVE",
U1064="Exclu","Exclu",
U1064="SAT","ACTIVE",
U1064="SPARE-ISSUE","SPARE-ISSUE",
U1064="Fiber CAmtel","ACTIVE",
U1064="Fiber AOF","ACTIVE",
U1064="Projet OCM (HUAWEI)","PLANNED WORKS",
U1064="Projet OCM (NOKIA)","PLANNED WORKS",
U1064="ACCESS-ISSUE","ACCESS-ISSUE",
U1064="Projet OCM (ZTE, NOKIA, autres projets)","PLANNED WORKS",
U1064="No root CAuse","No root cause",
U1064="ODU HS","ACTIVE",
U1064="IP &amp; VLAN","ACTIVE",
U1064="Warehouse HUAWEI","SPARE-ISSUE",
U1064="SPARE-HS","SPARE-ISSUE",
U1064="Power Telco","ACTIVE",U1064="no impacts","no impacts"
),"")</f>
        <v/>
      </c>
      <c r="W1064" s="102"/>
      <c r="X1064" s="102"/>
      <c r="Y1064" s="102"/>
      <c r="Z1064" s="102"/>
      <c r="AA1064" s="102"/>
      <c r="AB1064" s="104" t="s">
        <v>5423</v>
      </c>
      <c r="AC1064" s="9"/>
      <c r="AD1064" s="9"/>
      <c r="AE1064" s="7" t="s">
        <v>5423</v>
      </c>
      <c r="AF1064" s="6"/>
      <c r="AG1064" s="7"/>
      <c r="AH1064" s="3" t="s">
        <v>5423</v>
      </c>
      <c r="AI1064" s="18" t="s">
        <v>5423</v>
      </c>
      <c r="AJ1064" s="18" t="s">
        <v>5423</v>
      </c>
      <c r="AK1064" s="18" t="s">
        <v>5423</v>
      </c>
      <c r="AL1064" s="18" t="s">
        <v>5423</v>
      </c>
      <c r="AM1064" s="18" t="s">
        <v>5423</v>
      </c>
      <c r="AN1064" s="18" t="s">
        <v>5423</v>
      </c>
      <c r="AO1064" s="18" t="s">
        <v>5423</v>
      </c>
      <c r="AP1064" s="18" t="s">
        <v>5423</v>
      </c>
      <c r="AQ1064" s="18" t="s">
        <v>5423</v>
      </c>
      <c r="AR1064" s="18" t="s">
        <v>5423</v>
      </c>
      <c r="AS1064" s="18" t="s">
        <v>5423</v>
      </c>
      <c r="AT1064" s="18" t="s">
        <v>5423</v>
      </c>
      <c r="AU1064" s="9" t="s">
        <v>5423</v>
      </c>
      <c r="AV1064" s="14"/>
      <c r="AW1064" s="14" t="s">
        <v>5423</v>
      </c>
      <c r="AX1064" s="14" t="str">
        <f>_xlfn.XLOOKUP(B1064,'[4]cell downs 18042026 17h'!$B:$B,'[4]cell downs 18042026 17h'!$B:$B,"")</f>
        <v/>
      </c>
      <c r="AY1064" s="14" t="str">
        <f>_xlfn.XLOOKUP(B1064,'[5]Cells Huawei 19042026 15h'!$B:$B,'[5]Cells Huawei 19042026 15h'!$B:$B,"")</f>
        <v/>
      </c>
      <c r="AZ1064" s="105" t="str">
        <f>_xlfn.XLOOKUP(B1064,'INCIDENT-04-23-2026'!E:E,'INCIDENT-04-23-2026'!F:F,"")</f>
        <v/>
      </c>
      <c r="BA1064" s="105" t="str">
        <f>_xlfn.XLOOKUP(B1064,'[6]Eneo 17H'!$C:$C,'[6]Eneo 17H'!$I:$I,"")</f>
        <v/>
      </c>
      <c r="BB1064" s="105" t="str">
        <f>_xlfn.XLOOKUP(B1064,[8]ALL!$B:$B,[8]ALL!$M:$M,"")</f>
        <v/>
      </c>
      <c r="BC1064" s="105" t="str">
        <f>_xlfn.XLOOKUP(B1064,'[6]Eneo 17H'!$C:$C,'[6]Eneo 17H'!$I:$I,"")</f>
        <v/>
      </c>
      <c r="BD1064" s="105" t="str">
        <f>_xlfn.XLOOKUP(B1064,'[7]Eneo 12H'!$C:$C,'[7]Eneo 12H'!$I:$I,"")</f>
        <v/>
      </c>
      <c r="BE1064" s="105" t="s">
        <v>5423</v>
      </c>
    </row>
    <row r="1065" spans="1:57" hidden="1" x14ac:dyDescent="0.3">
      <c r="A1065" s="3" t="s">
        <v>573</v>
      </c>
      <c r="B1065" s="21" t="s">
        <v>574</v>
      </c>
      <c r="C1065" s="3" t="str">
        <f>_xlfn.XLOOKUP(B1065,'[1]daily break down'!$D:$D,'[1]daily break down'!$E:$E,"")</f>
        <v>CENTRE</v>
      </c>
      <c r="D1065" s="3" t="s">
        <v>11</v>
      </c>
      <c r="E1065" s="3" t="s">
        <v>12</v>
      </c>
      <c r="F1065" s="3" t="s">
        <v>226</v>
      </c>
      <c r="G1065" s="3" t="s">
        <v>575</v>
      </c>
      <c r="H1065" s="26" t="str">
        <f>_xlfn.XLOOKUP(B1065,[2]CALCULATION!$B:$B,[2]CALCULATION!$H:$H,"")</f>
        <v>NOKIA</v>
      </c>
      <c r="I1065" s="23">
        <v>0</v>
      </c>
      <c r="J1065" s="23">
        <v>0</v>
      </c>
      <c r="K1065" s="23">
        <v>0</v>
      </c>
      <c r="L1065" s="23">
        <v>2.1924840126357958</v>
      </c>
      <c r="M1065" s="23">
        <v>0</v>
      </c>
      <c r="N1065" s="23">
        <v>0</v>
      </c>
      <c r="O1065" s="23">
        <v>4.8859761451718962E-2</v>
      </c>
      <c r="P1065" s="103" t="s">
        <v>6554</v>
      </c>
      <c r="Q1065" s="36" t="s">
        <v>5796</v>
      </c>
      <c r="R1065" s="36"/>
      <c r="S1065" s="35" t="str" cm="1">
        <f t="array" ref="S1065">IFERROR(_xlfn.IFS(
U1065="MPR ISSUE","PDH",
U1065="BSS Hardware Issue","BSS",
U1065="Sites strategiques, MLL, Pylone, etc.","ENVTECH",
U1065="AKTIVCO DEFAUT GE &amp; POWER Cabinet","AKTIVCO",
U1065="AKTIVCO Coupure ENEO &amp; Baisse de tension","AKTIVCO GRID ONLY",
U1065="Coupure ENEO &amp; Baisse de tension","IHS GRID ONLY",
U1065="Defaut GE &amp; POWER Cabinet","IHS",
U1065="Sharing","Partners",
U1065="Sites strategiques &amp; DataCenter","SST &amp; DC",
U1065="Exclu","Exclu",
U1065="SAT","SAT",
U1065="SPARE-ISSUE","SPARE-ISSUE",
U1065="Fiber CAmtel","TRANS_FO_CAMTEL",
U1065="Fiber AOF","Fiber AOF",
U1065="Projet OCM (HUAWEI)","TRAVAUX-HUAWEI",
U1065="Projet OCM (NOKIA)","TRAVAUX-NOKIA",
U1065="ACCESS-ISSUE","ACCESS-ISSUE",
U1065="Projet OCM (ZTE, NOKIA, autres projets)","TRAVAUX OCM",
U1065="No root CAuse","No root cause",
U1065="ODU HS","PDH",
U1065="IP &amp; VLAN","PDH",
U1065="Warehouse HUAWEI","SPARE-ISSUE",
U1065="SPARE-HS","SPARE-ISSUE",
U1065="Power Telco","BSS",U1065="no impacts","no impacts"
),"")</f>
        <v/>
      </c>
      <c r="T1065" s="35" t="str" cm="1">
        <f t="array" ref="T1065">IFERROR(_xlfn.IFS(
U1065="MPR ISSUE","TX ISSUE",
U1065="BSS Hardware Issue","RAN ISSUE",
U1065="Sites strategiques, MLL, Pylone, etc.","ENVTECH",
U1065="AKTIVCO DEFAUT GE &amp; POWER Cabinet","POWER ISSUE",
U1065="AKTIVCO Coupure ENEO &amp; Baisse de tension","POWER ISSUE",
U1065="Coupure ENEO &amp; Baisse de tension","POWER ISSUE",
U1065="Defaut GE &amp; POWER Cabinet","POWER ISSUE",
U1065="Sharing","POWER ISSUE",
U1065="Sites strategiques &amp; DataCenter","POWER ISSUE",
U1065="Exclu","Exclu",
U1065="SAT","TX ISSUE",
U1065="SPARE-ISSUE","SPARE-ISSUE",
U1065="Fiber CAmtel","TX ISSUE",
U1065="Fiber AOF","TX ISSUE",
U1065="Projet OCM (HUAWEI)","TRAVAUX-HUAWEI",
U1065="Projet OCM (NOKIA)","TRAVAUX -NOKIA",
U1065="ACCESS-ISSUE","ACCESS-ISSUE",
U1065="Projet OCM (ZTE, NOKIA, autres projets)","TRAVAUX OCM",
U1065="No root CAuse","No root cause",
U1065="ODU HS","TX ISSUE",
U1065="IP &amp; VLAN","TX ISSUE",
U1065="Warehouse HUAWEI","SPARE-ISSUE",
U1065="SPARE-HS","SPARE-ISSUE",
U1065="Power Telco","RAN ISSUE",U1065="no impacts","no impacts"
),"")</f>
        <v/>
      </c>
      <c r="U1065" s="28"/>
      <c r="V1065" s="35" t="str" cm="1">
        <f t="array" ref="V1065">IFERROR(_xlfn.IFS(
U1065="MPR ISSUE","ACTIVE",
U1065="BSS Hardware Issue","ACTIVE",
U1065="Sites strategiques, MLL, Pylone, etc.","PASSIVE",
U1065="AKTIVCO DEFAUT GE &amp; POWER Cabinet","PASSIVE",
U1065="AKTIVCO Coupure ENEO &amp; Baisse de tension","PASSIVE",
U1065="Coupure ENEO &amp; Baisse de tension","PASSIVE",
U1065="Defaut GE &amp; POWER Cabinet","PASSIVE",
U1065="Sharing","PASSIVE",
U1065="Sites strategiques &amp; DataCenter","PASSIVE",
U1065="Exclu","Exclu",
U1065="SAT","ACTIVE",
U1065="SPARE-ISSUE","SPARE-ISSUE",
U1065="Fiber CAmtel","ACTIVE",
U1065="Fiber AOF","ACTIVE",
U1065="Projet OCM (HUAWEI)","PLANNED WORKS",
U1065="Projet OCM (NOKIA)","PLANNED WORKS",
U1065="ACCESS-ISSUE","ACCESS-ISSUE",
U1065="Projet OCM (ZTE, NOKIA, autres projets)","PLANNED WORKS",
U1065="No root CAuse","No root cause",
U1065="ODU HS","ACTIVE",
U1065="IP &amp; VLAN","ACTIVE",
U1065="Warehouse HUAWEI","SPARE-ISSUE",
U1065="SPARE-HS","SPARE-ISSUE",
U1065="Power Telco","ACTIVE",U1065="no impacts","no impacts"
),"")</f>
        <v/>
      </c>
      <c r="W1065" s="102"/>
      <c r="X1065" s="102"/>
      <c r="Y1065" s="102"/>
      <c r="Z1065" s="102"/>
      <c r="AA1065" s="102"/>
      <c r="AB1065" s="104" t="s">
        <v>6190</v>
      </c>
      <c r="AC1065" s="9"/>
      <c r="AD1065" s="9"/>
      <c r="AE1065" s="7" t="s">
        <v>5423</v>
      </c>
      <c r="AF1065" s="6"/>
      <c r="AG1065" s="7"/>
      <c r="AH1065" s="3" t="s">
        <v>5423</v>
      </c>
      <c r="AI1065" s="18" t="s">
        <v>5423</v>
      </c>
      <c r="AJ1065" s="18" t="s">
        <v>5423</v>
      </c>
      <c r="AK1065" s="18" t="s">
        <v>5423</v>
      </c>
      <c r="AL1065" s="18" t="s">
        <v>5423</v>
      </c>
      <c r="AM1065" s="18" t="s">
        <v>5423</v>
      </c>
      <c r="AN1065" s="18" t="s">
        <v>5423</v>
      </c>
      <c r="AO1065" s="18" t="s">
        <v>5423</v>
      </c>
      <c r="AP1065" s="18" t="s">
        <v>5423</v>
      </c>
      <c r="AQ1065" s="18" t="s">
        <v>5423</v>
      </c>
      <c r="AR1065" s="18" t="s">
        <v>5423</v>
      </c>
      <c r="AS1065" s="18" t="s">
        <v>5423</v>
      </c>
      <c r="AT1065" s="18" t="s">
        <v>5423</v>
      </c>
      <c r="AU1065" s="9" t="s">
        <v>6190</v>
      </c>
      <c r="AV1065" s="14"/>
      <c r="AW1065" s="14" t="s">
        <v>5423</v>
      </c>
      <c r="AX1065" s="14" t="str">
        <f>_xlfn.XLOOKUP(B1065,'[4]cell downs 18042026 17h'!$B:$B,'[4]cell downs 18042026 17h'!$B:$B,"")</f>
        <v/>
      </c>
      <c r="AY1065" s="14" t="str">
        <f>_xlfn.XLOOKUP(B1065,'[5]Cells Huawei 19042026 15h'!$B:$B,'[5]Cells Huawei 19042026 15h'!$B:$B,"")</f>
        <v/>
      </c>
      <c r="AZ1065" s="105" t="str">
        <f>_xlfn.XLOOKUP(B1065,'INCIDENT-04-23-2026'!E:E,'INCIDENT-04-23-2026'!F:F,"")</f>
        <v/>
      </c>
      <c r="BA1065" s="105" t="str">
        <f>_xlfn.XLOOKUP(B1065,'[6]Eneo 17H'!$C:$C,'[6]Eneo 17H'!$I:$I,"")</f>
        <v/>
      </c>
      <c r="BB1065" s="105" t="str">
        <f>_xlfn.XLOOKUP(B1065,[8]ALL!$B:$B,[8]ALL!$M:$M,"")</f>
        <v/>
      </c>
      <c r="BC1065" s="105" t="str">
        <f>_xlfn.XLOOKUP(B1065,'[6]Eneo 17H'!$C:$C,'[6]Eneo 17H'!$I:$I,"")</f>
        <v/>
      </c>
      <c r="BD1065" s="105" t="str">
        <f>_xlfn.XLOOKUP(B1065,'[7]Eneo 12H'!$C:$C,'[7]Eneo 12H'!$I:$I,"")</f>
        <v/>
      </c>
      <c r="BE1065" s="105" t="s">
        <v>7264</v>
      </c>
    </row>
    <row r="1066" spans="1:57" hidden="1" x14ac:dyDescent="0.3">
      <c r="A1066" s="1" t="s">
        <v>4885</v>
      </c>
      <c r="B1066" s="8" t="s">
        <v>4886</v>
      </c>
      <c r="C1066" s="3" t="str">
        <f>_xlfn.XLOOKUP(B1066,'[1]daily break down'!$D:$D,'[1]daily break down'!$E:$E,"")</f>
        <v>SUD-OUEST</v>
      </c>
      <c r="D1066" s="1" t="s">
        <v>11</v>
      </c>
      <c r="E1066" s="1" t="s">
        <v>12</v>
      </c>
      <c r="F1066" s="3" t="s">
        <v>13</v>
      </c>
      <c r="G1066" s="1" t="s">
        <v>14</v>
      </c>
      <c r="H1066" s="25" t="str">
        <f>_xlfn.XLOOKUP(B1066,[2]CALCULATION!$B:$B,[2]CALCULATION!$H:$H,"")</f>
        <v>Huawei</v>
      </c>
      <c r="I1066" s="23">
        <v>0</v>
      </c>
      <c r="J1066" s="23">
        <v>0</v>
      </c>
      <c r="K1066" s="23">
        <v>0</v>
      </c>
      <c r="L1066" s="23">
        <v>0</v>
      </c>
      <c r="M1066" s="23">
        <v>0</v>
      </c>
      <c r="N1066" s="23">
        <v>0</v>
      </c>
      <c r="O1066" s="23">
        <v>7.5620732065758648E-3</v>
      </c>
      <c r="P1066" s="103" t="s">
        <v>6554</v>
      </c>
      <c r="Q1066" s="36" t="s">
        <v>5796</v>
      </c>
      <c r="R1066" s="36"/>
      <c r="S1066" s="35" t="str" cm="1">
        <f t="array" ref="S1066">IFERROR(_xlfn.IFS(
U1066="MPR ISSUE","PDH",
U1066="BSS Hardware Issue","BSS",
U1066="Sites strategiques, MLL, Pylone, etc.","ENVTECH",
U1066="AKTIVCO DEFAUT GE &amp; POWER Cabinet","AKTIVCO",
U1066="AKTIVCO Coupure ENEO &amp; Baisse de tension","AKTIVCO GRID ONLY",
U1066="Coupure ENEO &amp; Baisse de tension","IHS GRID ONLY",
U1066="Defaut GE &amp; POWER Cabinet","IHS",
U1066="Sharing","Partners",
U1066="Sites strategiques &amp; DataCenter","SST &amp; DC",
U1066="Exclu","Exclu",
U1066="SAT","SAT",
U1066="SPARE-ISSUE","SPARE-ISSUE",
U1066="Fiber CAmtel","TRANS_FO_CAMTEL",
U1066="Fiber AOF","Fiber AOF",
U1066="Projet OCM (HUAWEI)","TRAVAUX-HUAWEI",
U1066="Projet OCM (NOKIA)","TRAVAUX-NOKIA",
U1066="ACCESS-ISSUE","ACCESS-ISSUE",
U1066="Projet OCM (ZTE, NOKIA, autres projets)","TRAVAUX OCM",
U1066="No root CAuse","No root cause",
U1066="ODU HS","PDH",
U1066="IP &amp; VLAN","PDH",
U1066="Warehouse HUAWEI","SPARE-ISSUE",
U1066="SPARE-HS","SPARE-ISSUE",
U1066="Power Telco","BSS",U1066="no impacts","no impacts"
),"")</f>
        <v/>
      </c>
      <c r="T1066" s="35" t="str" cm="1">
        <f t="array" ref="T1066">IFERROR(_xlfn.IFS(
U1066="MPR ISSUE","TX ISSUE",
U1066="BSS Hardware Issue","RAN ISSUE",
U1066="Sites strategiques, MLL, Pylone, etc.","ENVTECH",
U1066="AKTIVCO DEFAUT GE &amp; POWER Cabinet","POWER ISSUE",
U1066="AKTIVCO Coupure ENEO &amp; Baisse de tension","POWER ISSUE",
U1066="Coupure ENEO &amp; Baisse de tension","POWER ISSUE",
U1066="Defaut GE &amp; POWER Cabinet","POWER ISSUE",
U1066="Sharing","POWER ISSUE",
U1066="Sites strategiques &amp; DataCenter","POWER ISSUE",
U1066="Exclu","Exclu",
U1066="SAT","TX ISSUE",
U1066="SPARE-ISSUE","SPARE-ISSUE",
U1066="Fiber CAmtel","TX ISSUE",
U1066="Fiber AOF","TX ISSUE",
U1066="Projet OCM (HUAWEI)","TRAVAUX-HUAWEI",
U1066="Projet OCM (NOKIA)","TRAVAUX -NOKIA",
U1066="ACCESS-ISSUE","ACCESS-ISSUE",
U1066="Projet OCM (ZTE, NOKIA, autres projets)","TRAVAUX OCM",
U1066="No root CAuse","No root cause",
U1066="ODU HS","TX ISSUE",
U1066="IP &amp; VLAN","TX ISSUE",
U1066="Warehouse HUAWEI","SPARE-ISSUE",
U1066="SPARE-HS","SPARE-ISSUE",
U1066="Power Telco","RAN ISSUE",U1066="no impacts","no impacts"
),"")</f>
        <v/>
      </c>
      <c r="U1066" s="28"/>
      <c r="V1066" s="35" t="str" cm="1">
        <f t="array" ref="V1066">IFERROR(_xlfn.IFS(
U1066="MPR ISSUE","ACTIVE",
U1066="BSS Hardware Issue","ACTIVE",
U1066="Sites strategiques, MLL, Pylone, etc.","PASSIVE",
U1066="AKTIVCO DEFAUT GE &amp; POWER Cabinet","PASSIVE",
U1066="AKTIVCO Coupure ENEO &amp; Baisse de tension","PASSIVE",
U1066="Coupure ENEO &amp; Baisse de tension","PASSIVE",
U1066="Defaut GE &amp; POWER Cabinet","PASSIVE",
U1066="Sharing","PASSIVE",
U1066="Sites strategiques &amp; DataCenter","PASSIVE",
U1066="Exclu","Exclu",
U1066="SAT","ACTIVE",
U1066="SPARE-ISSUE","SPARE-ISSUE",
U1066="Fiber CAmtel","ACTIVE",
U1066="Fiber AOF","ACTIVE",
U1066="Projet OCM (HUAWEI)","PLANNED WORKS",
U1066="Projet OCM (NOKIA)","PLANNED WORKS",
U1066="ACCESS-ISSUE","ACCESS-ISSUE",
U1066="Projet OCM (ZTE, NOKIA, autres projets)","PLANNED WORKS",
U1066="No root CAuse","No root cause",
U1066="ODU HS","ACTIVE",
U1066="IP &amp; VLAN","ACTIVE",
U1066="Warehouse HUAWEI","SPARE-ISSUE",
U1066="SPARE-HS","SPARE-ISSUE",
U1066="Power Telco","ACTIVE",U1066="no impacts","no impacts"
),"")</f>
        <v/>
      </c>
      <c r="W1066" s="102"/>
      <c r="X1066" s="102"/>
      <c r="Y1066" s="102"/>
      <c r="Z1066" s="102"/>
      <c r="AA1066" s="102"/>
      <c r="AB1066" s="104" t="s">
        <v>5423</v>
      </c>
      <c r="AC1066" s="9"/>
      <c r="AD1066" s="9"/>
      <c r="AE1066" s="7" t="s">
        <v>5423</v>
      </c>
      <c r="AF1066" s="6"/>
      <c r="AG1066" s="7"/>
      <c r="AH1066" s="3" t="s">
        <v>5423</v>
      </c>
      <c r="AI1066" s="18" t="s">
        <v>5423</v>
      </c>
      <c r="AJ1066" s="18" t="s">
        <v>5423</v>
      </c>
      <c r="AK1066" s="18" t="s">
        <v>5423</v>
      </c>
      <c r="AL1066" s="18" t="s">
        <v>5423</v>
      </c>
      <c r="AM1066" s="18" t="s">
        <v>5423</v>
      </c>
      <c r="AN1066" s="18" t="s">
        <v>5423</v>
      </c>
      <c r="AO1066" s="18" t="s">
        <v>5423</v>
      </c>
      <c r="AP1066" s="18" t="s">
        <v>5423</v>
      </c>
      <c r="AQ1066" s="18" t="s">
        <v>5423</v>
      </c>
      <c r="AR1066" s="18" t="s">
        <v>5423</v>
      </c>
      <c r="AS1066" s="18" t="s">
        <v>5423</v>
      </c>
      <c r="AT1066" s="18" t="s">
        <v>5423</v>
      </c>
      <c r="AU1066" s="9" t="s">
        <v>5423</v>
      </c>
      <c r="AV1066" s="14"/>
      <c r="AW1066" s="14" t="s">
        <v>5423</v>
      </c>
      <c r="AX1066" s="14" t="str">
        <f>_xlfn.XLOOKUP(B1066,'[4]cell downs 18042026 17h'!$B:$B,'[4]cell downs 18042026 17h'!$B:$B,"")</f>
        <v/>
      </c>
      <c r="AY1066" s="14" t="str">
        <f>_xlfn.XLOOKUP(B1066,'[5]Cells Huawei 19042026 15h'!$B:$B,'[5]Cells Huawei 19042026 15h'!$B:$B,"")</f>
        <v/>
      </c>
      <c r="AZ1066" s="105" t="str">
        <f>_xlfn.XLOOKUP(B1066,'INCIDENT-04-23-2026'!E:E,'INCIDENT-04-23-2026'!F:F,"")</f>
        <v/>
      </c>
      <c r="BA1066" s="105" t="str">
        <f>_xlfn.XLOOKUP(B1066,'[6]Eneo 17H'!$C:$C,'[6]Eneo 17H'!$I:$I,"")</f>
        <v/>
      </c>
      <c r="BB1066" s="105" t="str">
        <f>_xlfn.XLOOKUP(B1066,[8]ALL!$B:$B,[8]ALL!$M:$M,"")</f>
        <v/>
      </c>
      <c r="BC1066" s="105" t="str">
        <f>_xlfn.XLOOKUP(B1066,'[6]Eneo 17H'!$C:$C,'[6]Eneo 17H'!$I:$I,"")</f>
        <v/>
      </c>
      <c r="BD1066" s="105" t="str">
        <f>_xlfn.XLOOKUP(B1066,'[7]Eneo 12H'!$C:$C,'[7]Eneo 12H'!$I:$I,"")</f>
        <v/>
      </c>
      <c r="BE1066" s="105" t="s">
        <v>5423</v>
      </c>
    </row>
    <row r="1067" spans="1:57" hidden="1" x14ac:dyDescent="0.3">
      <c r="A1067" s="1" t="s">
        <v>2886</v>
      </c>
      <c r="B1067" s="8" t="s">
        <v>2887</v>
      </c>
      <c r="C1067" s="3" t="str">
        <f>_xlfn.XLOOKUP(B1067,'[1]daily break down'!$D:$D,'[1]daily break down'!$E:$E,"")</f>
        <v>Garoua</v>
      </c>
      <c r="D1067" s="1" t="s">
        <v>11</v>
      </c>
      <c r="E1067" s="1" t="s">
        <v>12</v>
      </c>
      <c r="F1067" s="3" t="s">
        <v>23</v>
      </c>
      <c r="G1067" s="1" t="s">
        <v>24</v>
      </c>
      <c r="H1067" s="25" t="str">
        <f>_xlfn.XLOOKUP(B1067,[2]CALCULATION!$B:$B,[2]CALCULATION!$H:$H,"")</f>
        <v>Huawei</v>
      </c>
      <c r="I1067" s="23">
        <v>0</v>
      </c>
      <c r="J1067" s="23">
        <v>0</v>
      </c>
      <c r="K1067" s="23">
        <v>0</v>
      </c>
      <c r="L1067" s="23">
        <v>0</v>
      </c>
      <c r="M1067" s="23">
        <v>0</v>
      </c>
      <c r="N1067" s="23">
        <v>0</v>
      </c>
      <c r="O1067" s="23">
        <v>0</v>
      </c>
      <c r="P1067" s="103" t="s">
        <v>6554</v>
      </c>
      <c r="Q1067" s="36" t="s">
        <v>5796</v>
      </c>
      <c r="R1067" s="36"/>
      <c r="S1067" s="35" t="str" cm="1">
        <f t="array" ref="S1067">IFERROR(_xlfn.IFS(
U1067="MPR ISSUE","PDH",
U1067="BSS Hardware Issue","BSS",
U1067="Sites strategiques, MLL, Pylone, etc.","ENVTECH",
U1067="AKTIVCO DEFAUT GE &amp; POWER Cabinet","AKTIVCO",
U1067="AKTIVCO Coupure ENEO &amp; Baisse de tension","AKTIVCO GRID ONLY",
U1067="Coupure ENEO &amp; Baisse de tension","IHS GRID ONLY",
U1067="Defaut GE &amp; POWER Cabinet","IHS",
U1067="Sharing","Partners",
U1067="Sites strategiques &amp; DataCenter","SST &amp; DC",
U1067="Exclu","Exclu",
U1067="SAT","SAT",
U1067="SPARE-ISSUE","SPARE-ISSUE",
U1067="Fiber CAmtel","TRANS_FO_CAMTEL",
U1067="Fiber AOF","Fiber AOF",
U1067="Projet OCM (HUAWEI)","TRAVAUX-HUAWEI",
U1067="Projet OCM (NOKIA)","TRAVAUX-NOKIA",
U1067="ACCESS-ISSUE","ACCESS-ISSUE",
U1067="Projet OCM (ZTE, NOKIA, autres projets)","TRAVAUX OCM",
U1067="No root CAuse","No root cause",
U1067="ODU HS","PDH",
U1067="IP &amp; VLAN","PDH",
U1067="Warehouse HUAWEI","SPARE-ISSUE",
U1067="SPARE-HS","SPARE-ISSUE",
U1067="Power Telco","BSS",U1067="no impacts","no impacts"
),"")</f>
        <v/>
      </c>
      <c r="T1067" s="35" t="str" cm="1">
        <f t="array" ref="T1067">IFERROR(_xlfn.IFS(
U1067="MPR ISSUE","TX ISSUE",
U1067="BSS Hardware Issue","RAN ISSUE",
U1067="Sites strategiques, MLL, Pylone, etc.","ENVTECH",
U1067="AKTIVCO DEFAUT GE &amp; POWER Cabinet","POWER ISSUE",
U1067="AKTIVCO Coupure ENEO &amp; Baisse de tension","POWER ISSUE",
U1067="Coupure ENEO &amp; Baisse de tension","POWER ISSUE",
U1067="Defaut GE &amp; POWER Cabinet","POWER ISSUE",
U1067="Sharing","POWER ISSUE",
U1067="Sites strategiques &amp; DataCenter","POWER ISSUE",
U1067="Exclu","Exclu",
U1067="SAT","TX ISSUE",
U1067="SPARE-ISSUE","SPARE-ISSUE",
U1067="Fiber CAmtel","TX ISSUE",
U1067="Fiber AOF","TX ISSUE",
U1067="Projet OCM (HUAWEI)","TRAVAUX-HUAWEI",
U1067="Projet OCM (NOKIA)","TRAVAUX -NOKIA",
U1067="ACCESS-ISSUE","ACCESS-ISSUE",
U1067="Projet OCM (ZTE, NOKIA, autres projets)","TRAVAUX OCM",
U1067="No root CAuse","No root cause",
U1067="ODU HS","TX ISSUE",
U1067="IP &amp; VLAN","TX ISSUE",
U1067="Warehouse HUAWEI","SPARE-ISSUE",
U1067="SPARE-HS","SPARE-ISSUE",
U1067="Power Telco","RAN ISSUE",U1067="no impacts","no impacts"
),"")</f>
        <v/>
      </c>
      <c r="U1067" s="28"/>
      <c r="V1067" s="35" t="str" cm="1">
        <f t="array" ref="V1067">IFERROR(_xlfn.IFS(
U1067="MPR ISSUE","ACTIVE",
U1067="BSS Hardware Issue","ACTIVE",
U1067="Sites strategiques, MLL, Pylone, etc.","PASSIVE",
U1067="AKTIVCO DEFAUT GE &amp; POWER Cabinet","PASSIVE",
U1067="AKTIVCO Coupure ENEO &amp; Baisse de tension","PASSIVE",
U1067="Coupure ENEO &amp; Baisse de tension","PASSIVE",
U1067="Defaut GE &amp; POWER Cabinet","PASSIVE",
U1067="Sharing","PASSIVE",
U1067="Sites strategiques &amp; DataCenter","PASSIVE",
U1067="Exclu","Exclu",
U1067="SAT","ACTIVE",
U1067="SPARE-ISSUE","SPARE-ISSUE",
U1067="Fiber CAmtel","ACTIVE",
U1067="Fiber AOF","ACTIVE",
U1067="Projet OCM (HUAWEI)","PLANNED WORKS",
U1067="Projet OCM (NOKIA)","PLANNED WORKS",
U1067="ACCESS-ISSUE","ACCESS-ISSUE",
U1067="Projet OCM (ZTE, NOKIA, autres projets)","PLANNED WORKS",
U1067="No root CAuse","No root cause",
U1067="ODU HS","ACTIVE",
U1067="IP &amp; VLAN","ACTIVE",
U1067="Warehouse HUAWEI","SPARE-ISSUE",
U1067="SPARE-HS","SPARE-ISSUE",
U1067="Power Telco","ACTIVE",U1067="no impacts","no impacts"
),"")</f>
        <v/>
      </c>
      <c r="W1067" s="102"/>
      <c r="X1067" s="102"/>
      <c r="Y1067" s="102"/>
      <c r="Z1067" s="102"/>
      <c r="AA1067" s="102"/>
      <c r="AB1067" s="104" t="s">
        <v>5423</v>
      </c>
      <c r="AC1067" s="9"/>
      <c r="AD1067" s="9"/>
      <c r="AE1067" s="7" t="s">
        <v>5423</v>
      </c>
      <c r="AF1067" s="6"/>
      <c r="AG1067" s="7"/>
      <c r="AH1067" s="3" t="s">
        <v>5423</v>
      </c>
      <c r="AI1067" s="18" t="s">
        <v>5423</v>
      </c>
      <c r="AJ1067" s="18" t="s">
        <v>5423</v>
      </c>
      <c r="AK1067" s="18" t="s">
        <v>5423</v>
      </c>
      <c r="AL1067" s="18" t="s">
        <v>5423</v>
      </c>
      <c r="AM1067" s="18" t="s">
        <v>5423</v>
      </c>
      <c r="AN1067" s="18" t="s">
        <v>5423</v>
      </c>
      <c r="AO1067" s="18" t="s">
        <v>5423</v>
      </c>
      <c r="AP1067" s="18" t="s">
        <v>5423</v>
      </c>
      <c r="AQ1067" s="18" t="s">
        <v>5423</v>
      </c>
      <c r="AR1067" s="18" t="s">
        <v>5423</v>
      </c>
      <c r="AS1067" s="18" t="s">
        <v>5423</v>
      </c>
      <c r="AT1067" s="18" t="s">
        <v>5423</v>
      </c>
      <c r="AU1067" s="9" t="s">
        <v>5423</v>
      </c>
      <c r="AV1067" s="14"/>
      <c r="AW1067" s="14" t="s">
        <v>5423</v>
      </c>
      <c r="AX1067" s="14" t="str">
        <f>_xlfn.XLOOKUP(B1067,'[4]cell downs 18042026 17h'!$B:$B,'[4]cell downs 18042026 17h'!$B:$B,"")</f>
        <v/>
      </c>
      <c r="AY1067" s="14" t="str">
        <f>_xlfn.XLOOKUP(B1067,'[5]Cells Huawei 19042026 15h'!$B:$B,'[5]Cells Huawei 19042026 15h'!$B:$B,"")</f>
        <v/>
      </c>
      <c r="AZ1067" s="105" t="str">
        <f>_xlfn.XLOOKUP(B1067,'INCIDENT-04-23-2026'!E:E,'INCIDENT-04-23-2026'!F:F,"")</f>
        <v/>
      </c>
      <c r="BA1067" s="105" t="str">
        <f>_xlfn.XLOOKUP(B1067,'[6]Eneo 17H'!$C:$C,'[6]Eneo 17H'!$I:$I,"")</f>
        <v/>
      </c>
      <c r="BB1067" s="105" t="str">
        <f>_xlfn.XLOOKUP(B1067,[8]ALL!$B:$B,[8]ALL!$M:$M,"")</f>
        <v/>
      </c>
      <c r="BC1067" s="105" t="str">
        <f>_xlfn.XLOOKUP(B1067,'[6]Eneo 17H'!$C:$C,'[6]Eneo 17H'!$I:$I,"")</f>
        <v/>
      </c>
      <c r="BD1067" s="105" t="str">
        <f>_xlfn.XLOOKUP(B1067,'[7]Eneo 12H'!$C:$C,'[7]Eneo 12H'!$I:$I,"")</f>
        <v/>
      </c>
      <c r="BE1067" s="105" t="s">
        <v>5423</v>
      </c>
    </row>
    <row r="1068" spans="1:57" hidden="1" x14ac:dyDescent="0.3">
      <c r="A1068" s="1" t="s">
        <v>2107</v>
      </c>
      <c r="B1068" s="8" t="s">
        <v>2108</v>
      </c>
      <c r="C1068" s="3" t="str">
        <f>_xlfn.XLOOKUP(B1068,'[1]daily break down'!$D:$D,'[1]daily break down'!$E:$E,"")</f>
        <v>Douala</v>
      </c>
      <c r="D1068" s="1" t="s">
        <v>11</v>
      </c>
      <c r="E1068" s="1" t="s">
        <v>12</v>
      </c>
      <c r="F1068" s="3" t="s">
        <v>31</v>
      </c>
      <c r="G1068" s="1" t="s">
        <v>32</v>
      </c>
      <c r="H1068" s="27" t="str">
        <f>_xlfn.XLOOKUP(B1068,[2]CALCULATION!$B:$B,[2]CALCULATION!$H:$H,"")</f>
        <v>ZTE</v>
      </c>
      <c r="I1068" s="23">
        <v>0</v>
      </c>
      <c r="J1068" s="23">
        <v>3.9897070196013802E-2</v>
      </c>
      <c r="K1068" s="23">
        <v>0</v>
      </c>
      <c r="L1068" s="23">
        <v>0</v>
      </c>
      <c r="M1068" s="23">
        <v>0</v>
      </c>
      <c r="N1068" s="23">
        <v>0</v>
      </c>
      <c r="O1068" s="23">
        <v>0</v>
      </c>
      <c r="P1068" s="103" t="s">
        <v>6554</v>
      </c>
      <c r="Q1068" s="36" t="s">
        <v>5796</v>
      </c>
      <c r="R1068" s="36"/>
      <c r="S1068" s="35" t="str" cm="1">
        <f t="array" ref="S1068">IFERROR(_xlfn.IFS(
U1068="MPR ISSUE","PDH",
U1068="BSS Hardware Issue","BSS",
U1068="Sites strategiques, MLL, Pylone, etc.","ENVTECH",
U1068="AKTIVCO DEFAUT GE &amp; POWER Cabinet","AKTIVCO",
U1068="AKTIVCO Coupure ENEO &amp; Baisse de tension","AKTIVCO GRID ONLY",
U1068="Coupure ENEO &amp; Baisse de tension","IHS GRID ONLY",
U1068="Defaut GE &amp; POWER Cabinet","IHS",
U1068="Sharing","Partners",
U1068="Sites strategiques &amp; DataCenter","SST &amp; DC",
U1068="Exclu","Exclu",
U1068="SAT","SAT",
U1068="SPARE-ISSUE","SPARE-ISSUE",
U1068="Fiber CAmtel","TRANS_FO_CAMTEL",
U1068="Fiber AOF","Fiber AOF",
U1068="Projet OCM (HUAWEI)","TRAVAUX-HUAWEI",
U1068="Projet OCM (NOKIA)","TRAVAUX-NOKIA",
U1068="ACCESS-ISSUE","ACCESS-ISSUE",
U1068="Projet OCM (ZTE, NOKIA, autres projets)","TRAVAUX OCM",
U1068="No root CAuse","No root cause",
U1068="ODU HS","PDH",
U1068="IP &amp; VLAN","PDH",
U1068="Warehouse HUAWEI","SPARE-ISSUE",
U1068="SPARE-HS","SPARE-ISSUE",
U1068="Power Telco","BSS",U1068="no impacts","no impacts"
),"")</f>
        <v/>
      </c>
      <c r="T1068" s="35" t="str" cm="1">
        <f t="array" ref="T1068">IFERROR(_xlfn.IFS(
U1068="MPR ISSUE","TX ISSUE",
U1068="BSS Hardware Issue","RAN ISSUE",
U1068="Sites strategiques, MLL, Pylone, etc.","ENVTECH",
U1068="AKTIVCO DEFAUT GE &amp; POWER Cabinet","POWER ISSUE",
U1068="AKTIVCO Coupure ENEO &amp; Baisse de tension","POWER ISSUE",
U1068="Coupure ENEO &amp; Baisse de tension","POWER ISSUE",
U1068="Defaut GE &amp; POWER Cabinet","POWER ISSUE",
U1068="Sharing","POWER ISSUE",
U1068="Sites strategiques &amp; DataCenter","POWER ISSUE",
U1068="Exclu","Exclu",
U1068="SAT","TX ISSUE",
U1068="SPARE-ISSUE","SPARE-ISSUE",
U1068="Fiber CAmtel","TX ISSUE",
U1068="Fiber AOF","TX ISSUE",
U1068="Projet OCM (HUAWEI)","TRAVAUX-HUAWEI",
U1068="Projet OCM (NOKIA)","TRAVAUX -NOKIA",
U1068="ACCESS-ISSUE","ACCESS-ISSUE",
U1068="Projet OCM (ZTE, NOKIA, autres projets)","TRAVAUX OCM",
U1068="No root CAuse","No root cause",
U1068="ODU HS","TX ISSUE",
U1068="IP &amp; VLAN","TX ISSUE",
U1068="Warehouse HUAWEI","SPARE-ISSUE",
U1068="SPARE-HS","SPARE-ISSUE",
U1068="Power Telco","RAN ISSUE",U1068="no impacts","no impacts"
),"")</f>
        <v/>
      </c>
      <c r="U1068" s="28"/>
      <c r="V1068" s="35" t="str" cm="1">
        <f t="array" ref="V1068">IFERROR(_xlfn.IFS(
U1068="MPR ISSUE","ACTIVE",
U1068="BSS Hardware Issue","ACTIVE",
U1068="Sites strategiques, MLL, Pylone, etc.","PASSIVE",
U1068="AKTIVCO DEFAUT GE &amp; POWER Cabinet","PASSIVE",
U1068="AKTIVCO Coupure ENEO &amp; Baisse de tension","PASSIVE",
U1068="Coupure ENEO &amp; Baisse de tension","PASSIVE",
U1068="Defaut GE &amp; POWER Cabinet","PASSIVE",
U1068="Sharing","PASSIVE",
U1068="Sites strategiques &amp; DataCenter","PASSIVE",
U1068="Exclu","Exclu",
U1068="SAT","ACTIVE",
U1068="SPARE-ISSUE","SPARE-ISSUE",
U1068="Fiber CAmtel","ACTIVE",
U1068="Fiber AOF","ACTIVE",
U1068="Projet OCM (HUAWEI)","PLANNED WORKS",
U1068="Projet OCM (NOKIA)","PLANNED WORKS",
U1068="ACCESS-ISSUE","ACCESS-ISSUE",
U1068="Projet OCM (ZTE, NOKIA, autres projets)","PLANNED WORKS",
U1068="No root CAuse","No root cause",
U1068="ODU HS","ACTIVE",
U1068="IP &amp; VLAN","ACTIVE",
U1068="Warehouse HUAWEI","SPARE-ISSUE",
U1068="SPARE-HS","SPARE-ISSUE",
U1068="Power Telco","ACTIVE",U1068="no impacts","no impacts"
),"")</f>
        <v/>
      </c>
      <c r="W1068" s="102"/>
      <c r="X1068" s="102"/>
      <c r="Y1068" s="102"/>
      <c r="Z1068" s="102"/>
      <c r="AA1068" s="102"/>
      <c r="AB1068" s="104" t="s">
        <v>5423</v>
      </c>
      <c r="AC1068" s="9"/>
      <c r="AD1068" s="9"/>
      <c r="AE1068" s="7" t="s">
        <v>5423</v>
      </c>
      <c r="AF1068" s="6"/>
      <c r="AG1068" s="7"/>
      <c r="AH1068" s="3" t="s">
        <v>5423</v>
      </c>
      <c r="AI1068" s="18" t="s">
        <v>5423</v>
      </c>
      <c r="AJ1068" s="18" t="s">
        <v>5423</v>
      </c>
      <c r="AK1068" s="18" t="s">
        <v>5423</v>
      </c>
      <c r="AL1068" s="18" t="s">
        <v>5423</v>
      </c>
      <c r="AM1068" s="18" t="s">
        <v>5423</v>
      </c>
      <c r="AN1068" s="18" t="s">
        <v>5423</v>
      </c>
      <c r="AO1068" s="18" t="s">
        <v>5423</v>
      </c>
      <c r="AP1068" s="18" t="s">
        <v>5423</v>
      </c>
      <c r="AQ1068" s="18" t="s">
        <v>5423</v>
      </c>
      <c r="AR1068" s="18" t="s">
        <v>5423</v>
      </c>
      <c r="AS1068" s="18" t="s">
        <v>5423</v>
      </c>
      <c r="AT1068" s="18" t="s">
        <v>5423</v>
      </c>
      <c r="AU1068" s="9" t="s">
        <v>5423</v>
      </c>
      <c r="AV1068" s="14"/>
      <c r="AW1068" s="14" t="s">
        <v>5423</v>
      </c>
      <c r="AX1068" s="14" t="str">
        <f>_xlfn.XLOOKUP(B1068,'[4]cell downs 18042026 17h'!$B:$B,'[4]cell downs 18042026 17h'!$B:$B,"")</f>
        <v/>
      </c>
      <c r="AY1068" s="14" t="str">
        <f>_xlfn.XLOOKUP(B1068,'[5]Cells Huawei 19042026 15h'!$B:$B,'[5]Cells Huawei 19042026 15h'!$B:$B,"")</f>
        <v/>
      </c>
      <c r="AZ1068" s="105" t="str">
        <f>_xlfn.XLOOKUP(B1068,'INCIDENT-04-23-2026'!E:E,'INCIDENT-04-23-2026'!F:F,"")</f>
        <v/>
      </c>
      <c r="BA1068" s="105" t="str">
        <f>_xlfn.XLOOKUP(B1068,'[6]Eneo 17H'!$C:$C,'[6]Eneo 17H'!$I:$I,"")</f>
        <v/>
      </c>
      <c r="BB1068" s="105" t="str">
        <f>_xlfn.XLOOKUP(B1068,[8]ALL!$B:$B,[8]ALL!$M:$M,"")</f>
        <v/>
      </c>
      <c r="BC1068" s="105" t="str">
        <f>_xlfn.XLOOKUP(B1068,'[6]Eneo 17H'!$C:$C,'[6]Eneo 17H'!$I:$I,"")</f>
        <v/>
      </c>
      <c r="BD1068" s="105" t="str">
        <f>_xlfn.XLOOKUP(B1068,'[7]Eneo 12H'!$C:$C,'[7]Eneo 12H'!$I:$I,"")</f>
        <v/>
      </c>
      <c r="BE1068" s="105" t="s">
        <v>5423</v>
      </c>
    </row>
    <row r="1069" spans="1:57" hidden="1" x14ac:dyDescent="0.3">
      <c r="A1069" s="1" t="s">
        <v>1931</v>
      </c>
      <c r="B1069" s="8" t="s">
        <v>1932</v>
      </c>
      <c r="C1069" s="3" t="str">
        <f>_xlfn.XLOOKUP(B1069,'[1]daily break down'!$D:$D,'[1]daily break down'!$E:$E,"")</f>
        <v>Douala</v>
      </c>
      <c r="D1069" s="1" t="s">
        <v>21</v>
      </c>
      <c r="E1069" s="1" t="s">
        <v>30</v>
      </c>
      <c r="F1069" s="3" t="s">
        <v>31</v>
      </c>
      <c r="G1069" s="1" t="s">
        <v>32</v>
      </c>
      <c r="H1069" s="27" t="str">
        <f>_xlfn.XLOOKUP(B1069,[2]CALCULATION!$B:$B,[2]CALCULATION!$H:$H,"")</f>
        <v>ZTE</v>
      </c>
      <c r="I1069" s="23">
        <v>0</v>
      </c>
      <c r="J1069" s="23">
        <v>6.6168140557538904E-2</v>
      </c>
      <c r="K1069" s="23">
        <v>0</v>
      </c>
      <c r="L1069" s="23">
        <v>0</v>
      </c>
      <c r="M1069" s="23">
        <v>0</v>
      </c>
      <c r="N1069" s="23">
        <v>0</v>
      </c>
      <c r="O1069" s="23">
        <v>0</v>
      </c>
      <c r="P1069" s="103" t="s">
        <v>6554</v>
      </c>
      <c r="Q1069" s="36" t="s">
        <v>5796</v>
      </c>
      <c r="R1069" s="36"/>
      <c r="S1069" s="35" t="str" cm="1">
        <f t="array" ref="S1069">IFERROR(_xlfn.IFS(
U1069="MPR ISSUE","PDH",
U1069="BSS Hardware Issue","BSS",
U1069="Sites strategiques, MLL, Pylone, etc.","ENVTECH",
U1069="AKTIVCO DEFAUT GE &amp; POWER Cabinet","AKTIVCO",
U1069="AKTIVCO Coupure ENEO &amp; Baisse de tension","AKTIVCO GRID ONLY",
U1069="Coupure ENEO &amp; Baisse de tension","IHS GRID ONLY",
U1069="Defaut GE &amp; POWER Cabinet","IHS",
U1069="Sharing","Partners",
U1069="Sites strategiques &amp; DataCenter","SST &amp; DC",
U1069="Exclu","Exclu",
U1069="SAT","SAT",
U1069="SPARE-ISSUE","SPARE-ISSUE",
U1069="Fiber CAmtel","TRANS_FO_CAMTEL",
U1069="Fiber AOF","Fiber AOF",
U1069="Projet OCM (HUAWEI)","TRAVAUX-HUAWEI",
U1069="Projet OCM (NOKIA)","TRAVAUX-NOKIA",
U1069="ACCESS-ISSUE","ACCESS-ISSUE",
U1069="Projet OCM (ZTE, NOKIA, autres projets)","TRAVAUX OCM",
U1069="No root CAuse","No root cause",
U1069="ODU HS","PDH",
U1069="IP &amp; VLAN","PDH",
U1069="Warehouse HUAWEI","SPARE-ISSUE",
U1069="SPARE-HS","SPARE-ISSUE",
U1069="Power Telco","BSS",U1069="no impacts","no impacts"
),"")</f>
        <v/>
      </c>
      <c r="T1069" s="35" t="str" cm="1">
        <f t="array" ref="T1069">IFERROR(_xlfn.IFS(
U1069="MPR ISSUE","TX ISSUE",
U1069="BSS Hardware Issue","RAN ISSUE",
U1069="Sites strategiques, MLL, Pylone, etc.","ENVTECH",
U1069="AKTIVCO DEFAUT GE &amp; POWER Cabinet","POWER ISSUE",
U1069="AKTIVCO Coupure ENEO &amp; Baisse de tension","POWER ISSUE",
U1069="Coupure ENEO &amp; Baisse de tension","POWER ISSUE",
U1069="Defaut GE &amp; POWER Cabinet","POWER ISSUE",
U1069="Sharing","POWER ISSUE",
U1069="Sites strategiques &amp; DataCenter","POWER ISSUE",
U1069="Exclu","Exclu",
U1069="SAT","TX ISSUE",
U1069="SPARE-ISSUE","SPARE-ISSUE",
U1069="Fiber CAmtel","TX ISSUE",
U1069="Fiber AOF","TX ISSUE",
U1069="Projet OCM (HUAWEI)","TRAVAUX-HUAWEI",
U1069="Projet OCM (NOKIA)","TRAVAUX -NOKIA",
U1069="ACCESS-ISSUE","ACCESS-ISSUE",
U1069="Projet OCM (ZTE, NOKIA, autres projets)","TRAVAUX OCM",
U1069="No root CAuse","No root cause",
U1069="ODU HS","TX ISSUE",
U1069="IP &amp; VLAN","TX ISSUE",
U1069="Warehouse HUAWEI","SPARE-ISSUE",
U1069="SPARE-HS","SPARE-ISSUE",
U1069="Power Telco","RAN ISSUE",U1069="no impacts","no impacts"
),"")</f>
        <v/>
      </c>
      <c r="U1069" s="28"/>
      <c r="V1069" s="35" t="str" cm="1">
        <f t="array" ref="V1069">IFERROR(_xlfn.IFS(
U1069="MPR ISSUE","ACTIVE",
U1069="BSS Hardware Issue","ACTIVE",
U1069="Sites strategiques, MLL, Pylone, etc.","PASSIVE",
U1069="AKTIVCO DEFAUT GE &amp; POWER Cabinet","PASSIVE",
U1069="AKTIVCO Coupure ENEO &amp; Baisse de tension","PASSIVE",
U1069="Coupure ENEO &amp; Baisse de tension","PASSIVE",
U1069="Defaut GE &amp; POWER Cabinet","PASSIVE",
U1069="Sharing","PASSIVE",
U1069="Sites strategiques &amp; DataCenter","PASSIVE",
U1069="Exclu","Exclu",
U1069="SAT","ACTIVE",
U1069="SPARE-ISSUE","SPARE-ISSUE",
U1069="Fiber CAmtel","ACTIVE",
U1069="Fiber AOF","ACTIVE",
U1069="Projet OCM (HUAWEI)","PLANNED WORKS",
U1069="Projet OCM (NOKIA)","PLANNED WORKS",
U1069="ACCESS-ISSUE","ACCESS-ISSUE",
U1069="Projet OCM (ZTE, NOKIA, autres projets)","PLANNED WORKS",
U1069="No root CAuse","No root cause",
U1069="ODU HS","ACTIVE",
U1069="IP &amp; VLAN","ACTIVE",
U1069="Warehouse HUAWEI","SPARE-ISSUE",
U1069="SPARE-HS","SPARE-ISSUE",
U1069="Power Telco","ACTIVE",U1069="no impacts","no impacts"
),"")</f>
        <v/>
      </c>
      <c r="W1069" s="102"/>
      <c r="X1069" s="102"/>
      <c r="Y1069" s="102"/>
      <c r="Z1069" s="102"/>
      <c r="AA1069" s="102"/>
      <c r="AB1069" s="104" t="s">
        <v>5423</v>
      </c>
      <c r="AC1069" s="9"/>
      <c r="AD1069" s="9"/>
      <c r="AE1069" s="7" t="s">
        <v>5423</v>
      </c>
      <c r="AF1069" s="6"/>
      <c r="AG1069" s="7"/>
      <c r="AH1069" s="3" t="s">
        <v>5423</v>
      </c>
      <c r="AI1069" s="18" t="s">
        <v>5423</v>
      </c>
      <c r="AJ1069" s="18" t="s">
        <v>5423</v>
      </c>
      <c r="AK1069" s="18" t="s">
        <v>5423</v>
      </c>
      <c r="AL1069" s="18" t="s">
        <v>5423</v>
      </c>
      <c r="AM1069" s="18" t="s">
        <v>5423</v>
      </c>
      <c r="AN1069" s="18" t="s">
        <v>5423</v>
      </c>
      <c r="AO1069" s="18" t="s">
        <v>5423</v>
      </c>
      <c r="AP1069" s="18" t="s">
        <v>5423</v>
      </c>
      <c r="AQ1069" s="18" t="s">
        <v>5423</v>
      </c>
      <c r="AR1069" s="18" t="s">
        <v>5423</v>
      </c>
      <c r="AS1069" s="18" t="s">
        <v>5423</v>
      </c>
      <c r="AT1069" s="18" t="s">
        <v>5423</v>
      </c>
      <c r="AU1069" s="9" t="s">
        <v>5423</v>
      </c>
      <c r="AV1069" s="14"/>
      <c r="AW1069" s="14" t="s">
        <v>5423</v>
      </c>
      <c r="AX1069" s="14" t="str">
        <f>_xlfn.XLOOKUP(B1069,'[4]cell downs 18042026 17h'!$B:$B,'[4]cell downs 18042026 17h'!$B:$B,"")</f>
        <v/>
      </c>
      <c r="AY1069" s="14" t="str">
        <f>_xlfn.XLOOKUP(B1069,'[5]Cells Huawei 19042026 15h'!$B:$B,'[5]Cells Huawei 19042026 15h'!$B:$B,"")</f>
        <v/>
      </c>
      <c r="AZ1069" s="105" t="str">
        <f>_xlfn.XLOOKUP(B1069,'INCIDENT-04-23-2026'!E:E,'INCIDENT-04-23-2026'!F:F,"")</f>
        <v/>
      </c>
      <c r="BA1069" s="105" t="str">
        <f>_xlfn.XLOOKUP(B1069,'[6]Eneo 17H'!$C:$C,'[6]Eneo 17H'!$I:$I,"")</f>
        <v/>
      </c>
      <c r="BB1069" s="105" t="str">
        <f>_xlfn.XLOOKUP(B1069,[8]ALL!$B:$B,[8]ALL!$M:$M,"")</f>
        <v/>
      </c>
      <c r="BC1069" s="105" t="str">
        <f>_xlfn.XLOOKUP(B1069,'[6]Eneo 17H'!$C:$C,'[6]Eneo 17H'!$I:$I,"")</f>
        <v/>
      </c>
      <c r="BD1069" s="105" t="str">
        <f>_xlfn.XLOOKUP(B1069,'[7]Eneo 12H'!$C:$C,'[7]Eneo 12H'!$I:$I,"")</f>
        <v/>
      </c>
      <c r="BE1069" s="105" t="s">
        <v>5423</v>
      </c>
    </row>
    <row r="1070" spans="1:57" hidden="1" x14ac:dyDescent="0.3">
      <c r="A1070" s="1" t="s">
        <v>4595</v>
      </c>
      <c r="B1070" s="8" t="s">
        <v>4596</v>
      </c>
      <c r="C1070" s="3" t="str">
        <f>_xlfn.XLOOKUP(B1070,'[1]daily break down'!$D:$D,'[1]daily break down'!$E:$E,"")</f>
        <v>ADAMAOUA</v>
      </c>
      <c r="D1070" s="1" t="s">
        <v>11</v>
      </c>
      <c r="E1070" s="1" t="s">
        <v>83</v>
      </c>
      <c r="F1070" s="3" t="s">
        <v>90</v>
      </c>
      <c r="G1070" s="1" t="s">
        <v>4597</v>
      </c>
      <c r="H1070" s="26" t="str">
        <f>_xlfn.XLOOKUP(B1070,[2]CALCULATION!$B:$B,[2]CALCULATION!$H:$H,"")</f>
        <v>NOKIA</v>
      </c>
      <c r="I1070" s="23">
        <v>0</v>
      </c>
      <c r="J1070" s="23">
        <v>0</v>
      </c>
      <c r="K1070" s="23">
        <v>0</v>
      </c>
      <c r="L1070" s="23">
        <v>0</v>
      </c>
      <c r="M1070" s="23">
        <v>0</v>
      </c>
      <c r="N1070" s="23">
        <v>0</v>
      </c>
      <c r="O1070" s="23">
        <v>0</v>
      </c>
      <c r="P1070" s="103" t="s">
        <v>6554</v>
      </c>
      <c r="Q1070" s="36" t="s">
        <v>5796</v>
      </c>
      <c r="R1070" s="36"/>
      <c r="S1070" s="35" t="str" cm="1">
        <f t="array" ref="S1070">IFERROR(_xlfn.IFS(
U1070="MPR ISSUE","PDH",
U1070="BSS Hardware Issue","BSS",
U1070="Sites strategiques, MLL, Pylone, etc.","ENVTECH",
U1070="AKTIVCO DEFAUT GE &amp; POWER Cabinet","AKTIVCO",
U1070="AKTIVCO Coupure ENEO &amp; Baisse de tension","AKTIVCO GRID ONLY",
U1070="Coupure ENEO &amp; Baisse de tension","IHS GRID ONLY",
U1070="Defaut GE &amp; POWER Cabinet","IHS",
U1070="Sharing","Partners",
U1070="Sites strategiques &amp; DataCenter","SST &amp; DC",
U1070="Exclu","Exclu",
U1070="SAT","SAT",
U1070="SPARE-ISSUE","SPARE-ISSUE",
U1070="Fiber CAmtel","TRANS_FO_CAMTEL",
U1070="Fiber AOF","Fiber AOF",
U1070="Projet OCM (HUAWEI)","TRAVAUX-HUAWEI",
U1070="Projet OCM (NOKIA)","TRAVAUX-NOKIA",
U1070="ACCESS-ISSUE","ACCESS-ISSUE",
U1070="Projet OCM (ZTE, NOKIA, autres projets)","TRAVAUX OCM",
U1070="No root CAuse","No root cause",
U1070="ODU HS","PDH",
U1070="IP &amp; VLAN","PDH",
U1070="Warehouse HUAWEI","SPARE-ISSUE",
U1070="SPARE-HS","SPARE-ISSUE",
U1070="Power Telco","BSS",U1070="no impacts","no impacts"
),"")</f>
        <v/>
      </c>
      <c r="T1070" s="35" t="str" cm="1">
        <f t="array" ref="T1070">IFERROR(_xlfn.IFS(
U1070="MPR ISSUE","TX ISSUE",
U1070="BSS Hardware Issue","RAN ISSUE",
U1070="Sites strategiques, MLL, Pylone, etc.","ENVTECH",
U1070="AKTIVCO DEFAUT GE &amp; POWER Cabinet","POWER ISSUE",
U1070="AKTIVCO Coupure ENEO &amp; Baisse de tension","POWER ISSUE",
U1070="Coupure ENEO &amp; Baisse de tension","POWER ISSUE",
U1070="Defaut GE &amp; POWER Cabinet","POWER ISSUE",
U1070="Sharing","POWER ISSUE",
U1070="Sites strategiques &amp; DataCenter","POWER ISSUE",
U1070="Exclu","Exclu",
U1070="SAT","TX ISSUE",
U1070="SPARE-ISSUE","SPARE-ISSUE",
U1070="Fiber CAmtel","TX ISSUE",
U1070="Fiber AOF","TX ISSUE",
U1070="Projet OCM (HUAWEI)","TRAVAUX-HUAWEI",
U1070="Projet OCM (NOKIA)","TRAVAUX -NOKIA",
U1070="ACCESS-ISSUE","ACCESS-ISSUE",
U1070="Projet OCM (ZTE, NOKIA, autres projets)","TRAVAUX OCM",
U1070="No root CAuse","No root cause",
U1070="ODU HS","TX ISSUE",
U1070="IP &amp; VLAN","TX ISSUE",
U1070="Warehouse HUAWEI","SPARE-ISSUE",
U1070="SPARE-HS","SPARE-ISSUE",
U1070="Power Telco","RAN ISSUE",U1070="no impacts","no impacts"
),"")</f>
        <v/>
      </c>
      <c r="U1070" s="28"/>
      <c r="V1070" s="35" t="str" cm="1">
        <f t="array" ref="V1070">IFERROR(_xlfn.IFS(
U1070="MPR ISSUE","ACTIVE",
U1070="BSS Hardware Issue","ACTIVE",
U1070="Sites strategiques, MLL, Pylone, etc.","PASSIVE",
U1070="AKTIVCO DEFAUT GE &amp; POWER Cabinet","PASSIVE",
U1070="AKTIVCO Coupure ENEO &amp; Baisse de tension","PASSIVE",
U1070="Coupure ENEO &amp; Baisse de tension","PASSIVE",
U1070="Defaut GE &amp; POWER Cabinet","PASSIVE",
U1070="Sharing","PASSIVE",
U1070="Sites strategiques &amp; DataCenter","PASSIVE",
U1070="Exclu","Exclu",
U1070="SAT","ACTIVE",
U1070="SPARE-ISSUE","SPARE-ISSUE",
U1070="Fiber CAmtel","ACTIVE",
U1070="Fiber AOF","ACTIVE",
U1070="Projet OCM (HUAWEI)","PLANNED WORKS",
U1070="Projet OCM (NOKIA)","PLANNED WORKS",
U1070="ACCESS-ISSUE","ACCESS-ISSUE",
U1070="Projet OCM (ZTE, NOKIA, autres projets)","PLANNED WORKS",
U1070="No root CAuse","No root cause",
U1070="ODU HS","ACTIVE",
U1070="IP &amp; VLAN","ACTIVE",
U1070="Warehouse HUAWEI","SPARE-ISSUE",
U1070="SPARE-HS","SPARE-ISSUE",
U1070="Power Telco","ACTIVE",U1070="no impacts","no impacts"
),"")</f>
        <v/>
      </c>
      <c r="W1070" s="102"/>
      <c r="X1070" s="102"/>
      <c r="Y1070" s="102"/>
      <c r="Z1070" s="102"/>
      <c r="AA1070" s="102"/>
      <c r="AB1070" s="104" t="s">
        <v>5423</v>
      </c>
      <c r="AC1070" s="9"/>
      <c r="AD1070" s="9"/>
      <c r="AE1070" s="7" t="s">
        <v>5423</v>
      </c>
      <c r="AF1070" s="6"/>
      <c r="AG1070" s="7"/>
      <c r="AH1070" s="3" t="s">
        <v>5423</v>
      </c>
      <c r="AI1070" s="18" t="s">
        <v>5423</v>
      </c>
      <c r="AJ1070" s="18" t="s">
        <v>5423</v>
      </c>
      <c r="AK1070" s="18" t="s">
        <v>5423</v>
      </c>
      <c r="AL1070" s="18" t="s">
        <v>5423</v>
      </c>
      <c r="AM1070" s="18" t="s">
        <v>5423</v>
      </c>
      <c r="AN1070" s="18" t="s">
        <v>5423</v>
      </c>
      <c r="AO1070" s="18" t="s">
        <v>5423</v>
      </c>
      <c r="AP1070" s="18" t="s">
        <v>5423</v>
      </c>
      <c r="AQ1070" s="18" t="s">
        <v>5423</v>
      </c>
      <c r="AR1070" s="18" t="s">
        <v>5423</v>
      </c>
      <c r="AS1070" s="18" t="s">
        <v>5423</v>
      </c>
      <c r="AT1070" s="18" t="s">
        <v>5423</v>
      </c>
      <c r="AU1070" s="9" t="s">
        <v>5423</v>
      </c>
      <c r="AV1070" s="14"/>
      <c r="AW1070" s="14" t="s">
        <v>5423</v>
      </c>
      <c r="AX1070" s="14" t="str">
        <f>_xlfn.XLOOKUP(B1070,'[4]cell downs 18042026 17h'!$B:$B,'[4]cell downs 18042026 17h'!$B:$B,"")</f>
        <v/>
      </c>
      <c r="AY1070" s="14" t="str">
        <f>_xlfn.XLOOKUP(B1070,'[5]Cells Huawei 19042026 15h'!$B:$B,'[5]Cells Huawei 19042026 15h'!$B:$B,"")</f>
        <v/>
      </c>
      <c r="AZ1070" s="105" t="str">
        <f>_xlfn.XLOOKUP(B1070,'INCIDENT-04-23-2026'!E:E,'INCIDENT-04-23-2026'!F:F,"")</f>
        <v/>
      </c>
      <c r="BA1070" s="105" t="str">
        <f>_xlfn.XLOOKUP(B1070,'[6]Eneo 17H'!$C:$C,'[6]Eneo 17H'!$I:$I,"")</f>
        <v/>
      </c>
      <c r="BB1070" s="105" t="str">
        <f>_xlfn.XLOOKUP(B1070,[8]ALL!$B:$B,[8]ALL!$M:$M,"")</f>
        <v/>
      </c>
      <c r="BC1070" s="105" t="str">
        <f>_xlfn.XLOOKUP(B1070,'[6]Eneo 17H'!$C:$C,'[6]Eneo 17H'!$I:$I,"")</f>
        <v/>
      </c>
      <c r="BD1070" s="105" t="str">
        <f>_xlfn.XLOOKUP(B1070,'[7]Eneo 12H'!$C:$C,'[7]Eneo 12H'!$I:$I,"")</f>
        <v/>
      </c>
      <c r="BE1070" s="105" t="s">
        <v>5423</v>
      </c>
    </row>
    <row r="1071" spans="1:57" hidden="1" x14ac:dyDescent="0.3">
      <c r="A1071" s="1" t="s">
        <v>2125</v>
      </c>
      <c r="B1071" s="8" t="s">
        <v>2126</v>
      </c>
      <c r="C1071" s="3" t="str">
        <f>_xlfn.XLOOKUP(B1071,'[1]daily break down'!$D:$D,'[1]daily break down'!$E:$E,"")</f>
        <v>Douala</v>
      </c>
      <c r="D1071" s="1" t="s">
        <v>11</v>
      </c>
      <c r="E1071" s="1" t="s">
        <v>302</v>
      </c>
      <c r="F1071" s="3" t="s">
        <v>31</v>
      </c>
      <c r="G1071" s="1" t="s">
        <v>32</v>
      </c>
      <c r="H1071" s="27" t="str">
        <f>_xlfn.XLOOKUP(B1071,[2]CALCULATION!$B:$B,[2]CALCULATION!$H:$H,"")</f>
        <v>ZTE</v>
      </c>
      <c r="I1071" s="23">
        <v>0</v>
      </c>
      <c r="J1071" s="23">
        <v>0</v>
      </c>
      <c r="K1071" s="23">
        <v>0</v>
      </c>
      <c r="L1071" s="23">
        <v>0</v>
      </c>
      <c r="M1071" s="23">
        <v>0</v>
      </c>
      <c r="N1071" s="23">
        <v>0</v>
      </c>
      <c r="O1071" s="23">
        <v>0</v>
      </c>
      <c r="P1071" s="103" t="s">
        <v>6554</v>
      </c>
      <c r="Q1071" s="36" t="s">
        <v>5796</v>
      </c>
      <c r="R1071" s="36"/>
      <c r="S1071" s="35" t="str" cm="1">
        <f t="array" ref="S1071">IFERROR(_xlfn.IFS(
U1071="MPR ISSUE","PDH",
U1071="BSS Hardware Issue","BSS",
U1071="Sites strategiques, MLL, Pylone, etc.","ENVTECH",
U1071="AKTIVCO DEFAUT GE &amp; POWER Cabinet","AKTIVCO",
U1071="AKTIVCO Coupure ENEO &amp; Baisse de tension","AKTIVCO GRID ONLY",
U1071="Coupure ENEO &amp; Baisse de tension","IHS GRID ONLY",
U1071="Defaut GE &amp; POWER Cabinet","IHS",
U1071="Sharing","Partners",
U1071="Sites strategiques &amp; DataCenter","SST &amp; DC",
U1071="Exclu","Exclu",
U1071="SAT","SAT",
U1071="SPARE-ISSUE","SPARE-ISSUE",
U1071="Fiber CAmtel","TRANS_FO_CAMTEL",
U1071="Fiber AOF","Fiber AOF",
U1071="Projet OCM (HUAWEI)","TRAVAUX-HUAWEI",
U1071="Projet OCM (NOKIA)","TRAVAUX-NOKIA",
U1071="ACCESS-ISSUE","ACCESS-ISSUE",
U1071="Projet OCM (ZTE, NOKIA, autres projets)","TRAVAUX OCM",
U1071="No root CAuse","No root cause",
U1071="ODU HS","PDH",
U1071="IP &amp; VLAN","PDH",
U1071="Warehouse HUAWEI","SPARE-ISSUE",
U1071="SPARE-HS","SPARE-ISSUE",
U1071="Power Telco","BSS",U1071="no impacts","no impacts"
),"")</f>
        <v/>
      </c>
      <c r="T1071" s="35" t="str" cm="1">
        <f t="array" ref="T1071">IFERROR(_xlfn.IFS(
U1071="MPR ISSUE","TX ISSUE",
U1071="BSS Hardware Issue","RAN ISSUE",
U1071="Sites strategiques, MLL, Pylone, etc.","ENVTECH",
U1071="AKTIVCO DEFAUT GE &amp; POWER Cabinet","POWER ISSUE",
U1071="AKTIVCO Coupure ENEO &amp; Baisse de tension","POWER ISSUE",
U1071="Coupure ENEO &amp; Baisse de tension","POWER ISSUE",
U1071="Defaut GE &amp; POWER Cabinet","POWER ISSUE",
U1071="Sharing","POWER ISSUE",
U1071="Sites strategiques &amp; DataCenter","POWER ISSUE",
U1071="Exclu","Exclu",
U1071="SAT","TX ISSUE",
U1071="SPARE-ISSUE","SPARE-ISSUE",
U1071="Fiber CAmtel","TX ISSUE",
U1071="Fiber AOF","TX ISSUE",
U1071="Projet OCM (HUAWEI)","TRAVAUX-HUAWEI",
U1071="Projet OCM (NOKIA)","TRAVAUX -NOKIA",
U1071="ACCESS-ISSUE","ACCESS-ISSUE",
U1071="Projet OCM (ZTE, NOKIA, autres projets)","TRAVAUX OCM",
U1071="No root CAuse","No root cause",
U1071="ODU HS","TX ISSUE",
U1071="IP &amp; VLAN","TX ISSUE",
U1071="Warehouse HUAWEI","SPARE-ISSUE",
U1071="SPARE-HS","SPARE-ISSUE",
U1071="Power Telco","RAN ISSUE",U1071="no impacts","no impacts"
),"")</f>
        <v/>
      </c>
      <c r="U1071" s="28"/>
      <c r="V1071" s="35" t="str" cm="1">
        <f t="array" ref="V1071">IFERROR(_xlfn.IFS(
U1071="MPR ISSUE","ACTIVE",
U1071="BSS Hardware Issue","ACTIVE",
U1071="Sites strategiques, MLL, Pylone, etc.","PASSIVE",
U1071="AKTIVCO DEFAUT GE &amp; POWER Cabinet","PASSIVE",
U1071="AKTIVCO Coupure ENEO &amp; Baisse de tension","PASSIVE",
U1071="Coupure ENEO &amp; Baisse de tension","PASSIVE",
U1071="Defaut GE &amp; POWER Cabinet","PASSIVE",
U1071="Sharing","PASSIVE",
U1071="Sites strategiques &amp; DataCenter","PASSIVE",
U1071="Exclu","Exclu",
U1071="SAT","ACTIVE",
U1071="SPARE-ISSUE","SPARE-ISSUE",
U1071="Fiber CAmtel","ACTIVE",
U1071="Fiber AOF","ACTIVE",
U1071="Projet OCM (HUAWEI)","PLANNED WORKS",
U1071="Projet OCM (NOKIA)","PLANNED WORKS",
U1071="ACCESS-ISSUE","ACCESS-ISSUE",
U1071="Projet OCM (ZTE, NOKIA, autres projets)","PLANNED WORKS",
U1071="No root CAuse","No root cause",
U1071="ODU HS","ACTIVE",
U1071="IP &amp; VLAN","ACTIVE",
U1071="Warehouse HUAWEI","SPARE-ISSUE",
U1071="SPARE-HS","SPARE-ISSUE",
U1071="Power Telco","ACTIVE",U1071="no impacts","no impacts"
),"")</f>
        <v/>
      </c>
      <c r="W1071" s="102"/>
      <c r="X1071" s="102"/>
      <c r="Y1071" s="102"/>
      <c r="Z1071" s="102"/>
      <c r="AA1071" s="102"/>
      <c r="AB1071" s="104" t="s">
        <v>5423</v>
      </c>
      <c r="AC1071" s="9"/>
      <c r="AD1071" s="9"/>
      <c r="AE1071" s="7" t="s">
        <v>5423</v>
      </c>
      <c r="AF1071" s="6"/>
      <c r="AG1071" s="7"/>
      <c r="AH1071" s="3" t="s">
        <v>5423</v>
      </c>
      <c r="AI1071" s="18" t="s">
        <v>5423</v>
      </c>
      <c r="AJ1071" s="18" t="s">
        <v>5423</v>
      </c>
      <c r="AK1071" s="18" t="s">
        <v>5423</v>
      </c>
      <c r="AL1071" s="18" t="s">
        <v>5423</v>
      </c>
      <c r="AM1071" s="18" t="s">
        <v>5423</v>
      </c>
      <c r="AN1071" s="18" t="s">
        <v>5423</v>
      </c>
      <c r="AO1071" s="18" t="s">
        <v>5423</v>
      </c>
      <c r="AP1071" s="18" t="s">
        <v>5423</v>
      </c>
      <c r="AQ1071" s="18" t="s">
        <v>5423</v>
      </c>
      <c r="AR1071" s="18" t="s">
        <v>5423</v>
      </c>
      <c r="AS1071" s="18" t="s">
        <v>5423</v>
      </c>
      <c r="AT1071" s="18" t="s">
        <v>5423</v>
      </c>
      <c r="AU1071" s="9" t="s">
        <v>5423</v>
      </c>
      <c r="AV1071" s="14"/>
      <c r="AW1071" s="14" t="s">
        <v>5423</v>
      </c>
      <c r="AX1071" s="14" t="str">
        <f>_xlfn.XLOOKUP(B1071,'[4]cell downs 18042026 17h'!$B:$B,'[4]cell downs 18042026 17h'!$B:$B,"")</f>
        <v/>
      </c>
      <c r="AY1071" s="14" t="str">
        <f>_xlfn.XLOOKUP(B1071,'[5]Cells Huawei 19042026 15h'!$B:$B,'[5]Cells Huawei 19042026 15h'!$B:$B,"")</f>
        <v/>
      </c>
      <c r="AZ1071" s="105" t="str">
        <f>_xlfn.XLOOKUP(B1071,'INCIDENT-04-23-2026'!E:E,'INCIDENT-04-23-2026'!F:F,"")</f>
        <v/>
      </c>
      <c r="BA1071" s="105" t="str">
        <f>_xlfn.XLOOKUP(B1071,'[6]Eneo 17H'!$C:$C,'[6]Eneo 17H'!$I:$I,"")</f>
        <v/>
      </c>
      <c r="BB1071" s="105" t="str">
        <f>_xlfn.XLOOKUP(B1071,[8]ALL!$B:$B,[8]ALL!$M:$M,"")</f>
        <v/>
      </c>
      <c r="BC1071" s="105" t="str">
        <f>_xlfn.XLOOKUP(B1071,'[6]Eneo 17H'!$C:$C,'[6]Eneo 17H'!$I:$I,"")</f>
        <v/>
      </c>
      <c r="BD1071" s="105" t="str">
        <f>_xlfn.XLOOKUP(B1071,'[7]Eneo 12H'!$C:$C,'[7]Eneo 12H'!$I:$I,"")</f>
        <v/>
      </c>
      <c r="BE1071" s="105" t="s">
        <v>5423</v>
      </c>
    </row>
    <row r="1072" spans="1:57" hidden="1" x14ac:dyDescent="0.3">
      <c r="A1072" s="1" t="s">
        <v>3128</v>
      </c>
      <c r="B1072" s="8" t="s">
        <v>3129</v>
      </c>
      <c r="C1072" s="3" t="str">
        <f>_xlfn.XLOOKUP(B1072,'[1]daily break down'!$D:$D,'[1]daily break down'!$E:$E,"")</f>
        <v>EXTREME-NORD</v>
      </c>
      <c r="D1072" s="1" t="s">
        <v>11</v>
      </c>
      <c r="E1072" s="1" t="s">
        <v>83</v>
      </c>
      <c r="F1072" s="3" t="s">
        <v>55</v>
      </c>
      <c r="G1072" s="1" t="s">
        <v>3128</v>
      </c>
      <c r="H1072" s="26" t="str">
        <f>_xlfn.XLOOKUP(B1072,[2]CALCULATION!$B:$B,[2]CALCULATION!$H:$H,"")</f>
        <v>NOKIA</v>
      </c>
      <c r="I1072" s="23">
        <v>0</v>
      </c>
      <c r="J1072" s="23">
        <v>0</v>
      </c>
      <c r="K1072" s="23">
        <v>0</v>
      </c>
      <c r="L1072" s="23">
        <v>0</v>
      </c>
      <c r="M1072" s="23">
        <v>0</v>
      </c>
      <c r="N1072" s="23">
        <v>0</v>
      </c>
      <c r="O1072" s="23">
        <v>0</v>
      </c>
      <c r="P1072" s="103" t="s">
        <v>6554</v>
      </c>
      <c r="Q1072" s="36" t="s">
        <v>6552</v>
      </c>
      <c r="R1072" s="36"/>
      <c r="S1072" s="35" t="str" cm="1">
        <f t="array" ref="S1072">IFERROR(_xlfn.IFS(
U1072="MPR ISSUE","PDH",
U1072="BSS Hardware Issue","BSS",
U1072="Sites strategiques, MLL, Pylone, etc.","ENVTECH",
U1072="AKTIVCO DEFAUT GE &amp; POWER Cabinet","AKTIVCO",
U1072="AKTIVCO Coupure ENEO &amp; Baisse de tension","AKTIVCO GRID ONLY",
U1072="Coupure ENEO &amp; Baisse de tension","IHS GRID ONLY",
U1072="Defaut GE &amp; POWER Cabinet","IHS",
U1072="Sharing","Partners",
U1072="Sites strategiques &amp; DataCenter","SST &amp; DC",
U1072="Exclu","Exclu",
U1072="SAT","SAT",
U1072="SPARE-ISSUE","SPARE-ISSUE",
U1072="Fiber CAmtel","TRANS_FO_CAMTEL",
U1072="Fiber AOF","Fiber AOF",
U1072="Projet OCM (HUAWEI)","TRAVAUX-HUAWEI",
U1072="Projet OCM (NOKIA)","TRAVAUX-NOKIA",
U1072="ACCESS-ISSUE","ACCESS-ISSUE",
U1072="Projet OCM (ZTE, NOKIA, autres projets)","TRAVAUX OCM",
U1072="No root CAuse","No root cause",
U1072="ODU HS","PDH",
U1072="IP &amp; VLAN","PDH",
U1072="Warehouse HUAWEI","SPARE-ISSUE",
U1072="SPARE-HS","SPARE-ISSUE",
U1072="Power Telco","BSS",U1072="no impacts","no impacts"
),"")</f>
        <v/>
      </c>
      <c r="T1072" s="35" t="str" cm="1">
        <f t="array" ref="T1072">IFERROR(_xlfn.IFS(
U1072="MPR ISSUE","TX ISSUE",
U1072="BSS Hardware Issue","RAN ISSUE",
U1072="Sites strategiques, MLL, Pylone, etc.","ENVTECH",
U1072="AKTIVCO DEFAUT GE &amp; POWER Cabinet","POWER ISSUE",
U1072="AKTIVCO Coupure ENEO &amp; Baisse de tension","POWER ISSUE",
U1072="Coupure ENEO &amp; Baisse de tension","POWER ISSUE",
U1072="Defaut GE &amp; POWER Cabinet","POWER ISSUE",
U1072="Sharing","POWER ISSUE",
U1072="Sites strategiques &amp; DataCenter","POWER ISSUE",
U1072="Exclu","Exclu",
U1072="SAT","TX ISSUE",
U1072="SPARE-ISSUE","SPARE-ISSUE",
U1072="Fiber CAmtel","TX ISSUE",
U1072="Fiber AOF","TX ISSUE",
U1072="Projet OCM (HUAWEI)","TRAVAUX-HUAWEI",
U1072="Projet OCM (NOKIA)","TRAVAUX -NOKIA",
U1072="ACCESS-ISSUE","ACCESS-ISSUE",
U1072="Projet OCM (ZTE, NOKIA, autres projets)","TRAVAUX OCM",
U1072="No root CAuse","No root cause",
U1072="ODU HS","TX ISSUE",
U1072="IP &amp; VLAN","TX ISSUE",
U1072="Warehouse HUAWEI","SPARE-ISSUE",
U1072="SPARE-HS","SPARE-ISSUE",
U1072="Power Telco","RAN ISSUE",U1072="no impacts","no impacts"
),"")</f>
        <v/>
      </c>
      <c r="U1072" s="28"/>
      <c r="V1072" s="35" t="str" cm="1">
        <f t="array" ref="V1072">IFERROR(_xlfn.IFS(
U1072="MPR ISSUE","ACTIVE",
U1072="BSS Hardware Issue","ACTIVE",
U1072="Sites strategiques, MLL, Pylone, etc.","PASSIVE",
U1072="AKTIVCO DEFAUT GE &amp; POWER Cabinet","PASSIVE",
U1072="AKTIVCO Coupure ENEO &amp; Baisse de tension","PASSIVE",
U1072="Coupure ENEO &amp; Baisse de tension","PASSIVE",
U1072="Defaut GE &amp; POWER Cabinet","PASSIVE",
U1072="Sharing","PASSIVE",
U1072="Sites strategiques &amp; DataCenter","PASSIVE",
U1072="Exclu","Exclu",
U1072="SAT","ACTIVE",
U1072="SPARE-ISSUE","SPARE-ISSUE",
U1072="Fiber CAmtel","ACTIVE",
U1072="Fiber AOF","ACTIVE",
U1072="Projet OCM (HUAWEI)","PLANNED WORKS",
U1072="Projet OCM (NOKIA)","PLANNED WORKS",
U1072="ACCESS-ISSUE","ACCESS-ISSUE",
U1072="Projet OCM (ZTE, NOKIA, autres projets)","PLANNED WORKS",
U1072="No root CAuse","No root cause",
U1072="ODU HS","ACTIVE",
U1072="IP &amp; VLAN","ACTIVE",
U1072="Warehouse HUAWEI","SPARE-ISSUE",
U1072="SPARE-HS","SPARE-ISSUE",
U1072="Power Telco","ACTIVE",U1072="no impacts","no impacts"
),"")</f>
        <v/>
      </c>
      <c r="W1072" s="102"/>
      <c r="X1072" s="102"/>
      <c r="Y1072" s="102"/>
      <c r="Z1072" s="102"/>
      <c r="AA1072" s="102"/>
      <c r="AB1072" s="104" t="s">
        <v>5423</v>
      </c>
      <c r="AC1072" s="9"/>
      <c r="AD1072" s="9"/>
      <c r="AE1072" s="7" t="s">
        <v>5423</v>
      </c>
      <c r="AF1072" s="6"/>
      <c r="AG1072" s="7"/>
      <c r="AH1072" s="3" t="s">
        <v>5423</v>
      </c>
      <c r="AI1072" s="18" t="s">
        <v>5423</v>
      </c>
      <c r="AJ1072" s="18" t="s">
        <v>5423</v>
      </c>
      <c r="AK1072" s="18" t="s">
        <v>5423</v>
      </c>
      <c r="AL1072" s="18" t="s">
        <v>5423</v>
      </c>
      <c r="AM1072" s="18" t="s">
        <v>5423</v>
      </c>
      <c r="AN1072" s="18" t="s">
        <v>5423</v>
      </c>
      <c r="AO1072" s="18" t="s">
        <v>5423</v>
      </c>
      <c r="AP1072" s="18" t="s">
        <v>5423</v>
      </c>
      <c r="AQ1072" s="18" t="s">
        <v>5423</v>
      </c>
      <c r="AR1072" s="18" t="s">
        <v>5423</v>
      </c>
      <c r="AS1072" s="18" t="s">
        <v>5423</v>
      </c>
      <c r="AT1072" s="18" t="s">
        <v>5423</v>
      </c>
      <c r="AU1072" s="9" t="s">
        <v>5423</v>
      </c>
      <c r="AV1072" s="14"/>
      <c r="AW1072" s="14" t="s">
        <v>5423</v>
      </c>
      <c r="AX1072" s="14" t="str">
        <f>_xlfn.XLOOKUP(B1072,'[4]cell downs 18042026 17h'!$B:$B,'[4]cell downs 18042026 17h'!$B:$B,"")</f>
        <v/>
      </c>
      <c r="AY1072" s="14" t="str">
        <f>_xlfn.XLOOKUP(B1072,'[5]Cells Huawei 19042026 15h'!$B:$B,'[5]Cells Huawei 19042026 15h'!$B:$B,"")</f>
        <v/>
      </c>
      <c r="AZ1072" s="105" t="str">
        <f>_xlfn.XLOOKUP(B1072,'INCIDENT-04-23-2026'!E:E,'INCIDENT-04-23-2026'!F:F,"")</f>
        <v/>
      </c>
      <c r="BA1072" s="105" t="str">
        <f>_xlfn.XLOOKUP(B1072,'[6]Eneo 17H'!$C:$C,'[6]Eneo 17H'!$I:$I,"")</f>
        <v/>
      </c>
      <c r="BB1072" s="105" t="str">
        <f>_xlfn.XLOOKUP(B1072,[8]ALL!$B:$B,[8]ALL!$M:$M,"")</f>
        <v/>
      </c>
      <c r="BC1072" s="105" t="str">
        <f>_xlfn.XLOOKUP(B1072,'[6]Eneo 17H'!$C:$C,'[6]Eneo 17H'!$I:$I,"")</f>
        <v/>
      </c>
      <c r="BD1072" s="105" t="str">
        <f>_xlfn.XLOOKUP(B1072,'[7]Eneo 12H'!$C:$C,'[7]Eneo 12H'!$I:$I,"")</f>
        <v/>
      </c>
      <c r="BE1072" s="105" t="s">
        <v>5423</v>
      </c>
    </row>
    <row r="1073" spans="1:57" hidden="1" x14ac:dyDescent="0.3">
      <c r="A1073" s="1" t="s">
        <v>2557</v>
      </c>
      <c r="B1073" s="8" t="s">
        <v>2558</v>
      </c>
      <c r="C1073" s="3" t="str">
        <f>_xlfn.XLOOKUP(B1073,'[1]daily break down'!$D:$D,'[1]daily break down'!$E:$E,"")</f>
        <v>CENTRE</v>
      </c>
      <c r="D1073" s="1" t="s">
        <v>21</v>
      </c>
      <c r="E1073" s="1" t="s">
        <v>563</v>
      </c>
      <c r="F1073" s="3" t="s">
        <v>37</v>
      </c>
      <c r="G1073" s="1" t="s">
        <v>1744</v>
      </c>
      <c r="H1073" s="27" t="str">
        <f>_xlfn.XLOOKUP(B1073,[2]CALCULATION!$B:$B,[2]CALCULATION!$H:$H,"")</f>
        <v>ZTE</v>
      </c>
      <c r="I1073" s="23">
        <v>0</v>
      </c>
      <c r="J1073" s="23">
        <v>0</v>
      </c>
      <c r="K1073" s="23">
        <v>0</v>
      </c>
      <c r="L1073" s="23">
        <v>2.1620038637913663</v>
      </c>
      <c r="M1073" s="23">
        <v>0</v>
      </c>
      <c r="N1073" s="23">
        <v>0</v>
      </c>
      <c r="O1073" s="23">
        <v>1.4321567888869156E-2</v>
      </c>
      <c r="P1073" s="103" t="s">
        <v>6554</v>
      </c>
      <c r="Q1073" s="36" t="s">
        <v>5796</v>
      </c>
      <c r="R1073" s="36"/>
      <c r="S1073" s="35" t="str" cm="1">
        <f t="array" ref="S1073">IFERROR(_xlfn.IFS(
U1073="MPR ISSUE","PDH",
U1073="BSS Hardware Issue","BSS",
U1073="Sites strategiques, MLL, Pylone, etc.","ENVTECH",
U1073="AKTIVCO DEFAUT GE &amp; POWER Cabinet","AKTIVCO",
U1073="AKTIVCO Coupure ENEO &amp; Baisse de tension","AKTIVCO GRID ONLY",
U1073="Coupure ENEO &amp; Baisse de tension","IHS GRID ONLY",
U1073="Defaut GE &amp; POWER Cabinet","IHS",
U1073="Sharing","Partners",
U1073="Sites strategiques &amp; DataCenter","SST &amp; DC",
U1073="Exclu","Exclu",
U1073="SAT","SAT",
U1073="SPARE-ISSUE","SPARE-ISSUE",
U1073="Fiber CAmtel","TRANS_FO_CAMTEL",
U1073="Fiber AOF","Fiber AOF",
U1073="Projet OCM (HUAWEI)","TRAVAUX-HUAWEI",
U1073="Projet OCM (NOKIA)","TRAVAUX-NOKIA",
U1073="ACCESS-ISSUE","ACCESS-ISSUE",
U1073="Projet OCM (ZTE, NOKIA, autres projets)","TRAVAUX OCM",
U1073="No root CAuse","No root cause",
U1073="ODU HS","PDH",
U1073="IP &amp; VLAN","PDH",
U1073="Warehouse HUAWEI","SPARE-ISSUE",
U1073="SPARE-HS","SPARE-ISSUE",
U1073="Power Telco","BSS",U1073="no impacts","no impacts"
),"")</f>
        <v/>
      </c>
      <c r="T1073" s="35" t="str" cm="1">
        <f t="array" ref="T1073">IFERROR(_xlfn.IFS(
U1073="MPR ISSUE","TX ISSUE",
U1073="BSS Hardware Issue","RAN ISSUE",
U1073="Sites strategiques, MLL, Pylone, etc.","ENVTECH",
U1073="AKTIVCO DEFAUT GE &amp; POWER Cabinet","POWER ISSUE",
U1073="AKTIVCO Coupure ENEO &amp; Baisse de tension","POWER ISSUE",
U1073="Coupure ENEO &amp; Baisse de tension","POWER ISSUE",
U1073="Defaut GE &amp; POWER Cabinet","POWER ISSUE",
U1073="Sharing","POWER ISSUE",
U1073="Sites strategiques &amp; DataCenter","POWER ISSUE",
U1073="Exclu","Exclu",
U1073="SAT","TX ISSUE",
U1073="SPARE-ISSUE","SPARE-ISSUE",
U1073="Fiber CAmtel","TX ISSUE",
U1073="Fiber AOF","TX ISSUE",
U1073="Projet OCM (HUAWEI)","TRAVAUX-HUAWEI",
U1073="Projet OCM (NOKIA)","TRAVAUX -NOKIA",
U1073="ACCESS-ISSUE","ACCESS-ISSUE",
U1073="Projet OCM (ZTE, NOKIA, autres projets)","TRAVAUX OCM",
U1073="No root CAuse","No root cause",
U1073="ODU HS","TX ISSUE",
U1073="IP &amp; VLAN","TX ISSUE",
U1073="Warehouse HUAWEI","SPARE-ISSUE",
U1073="SPARE-HS","SPARE-ISSUE",
U1073="Power Telco","RAN ISSUE",U1073="no impacts","no impacts"
),"")</f>
        <v/>
      </c>
      <c r="U1073" s="28"/>
      <c r="V1073" s="35" t="str" cm="1">
        <f t="array" ref="V1073">IFERROR(_xlfn.IFS(
U1073="MPR ISSUE","ACTIVE",
U1073="BSS Hardware Issue","ACTIVE",
U1073="Sites strategiques, MLL, Pylone, etc.","PASSIVE",
U1073="AKTIVCO DEFAUT GE &amp; POWER Cabinet","PASSIVE",
U1073="AKTIVCO Coupure ENEO &amp; Baisse de tension","PASSIVE",
U1073="Coupure ENEO &amp; Baisse de tension","PASSIVE",
U1073="Defaut GE &amp; POWER Cabinet","PASSIVE",
U1073="Sharing","PASSIVE",
U1073="Sites strategiques &amp; DataCenter","PASSIVE",
U1073="Exclu","Exclu",
U1073="SAT","ACTIVE",
U1073="SPARE-ISSUE","SPARE-ISSUE",
U1073="Fiber CAmtel","ACTIVE",
U1073="Fiber AOF","ACTIVE",
U1073="Projet OCM (HUAWEI)","PLANNED WORKS",
U1073="Projet OCM (NOKIA)","PLANNED WORKS",
U1073="ACCESS-ISSUE","ACCESS-ISSUE",
U1073="Projet OCM (ZTE, NOKIA, autres projets)","PLANNED WORKS",
U1073="No root CAuse","No root cause",
U1073="ODU HS","ACTIVE",
U1073="IP &amp; VLAN","ACTIVE",
U1073="Warehouse HUAWEI","SPARE-ISSUE",
U1073="SPARE-HS","SPARE-ISSUE",
U1073="Power Telco","ACTIVE",U1073="no impacts","no impacts"
),"")</f>
        <v/>
      </c>
      <c r="W1073" s="102"/>
      <c r="X1073" s="102"/>
      <c r="Y1073" s="102"/>
      <c r="Z1073" s="102"/>
      <c r="AA1073" s="102"/>
      <c r="AB1073" s="104" t="s">
        <v>5423</v>
      </c>
      <c r="AC1073" s="9"/>
      <c r="AD1073" s="9"/>
      <c r="AE1073" s="7" t="s">
        <v>5423</v>
      </c>
      <c r="AF1073" s="6"/>
      <c r="AG1073" s="7"/>
      <c r="AH1073" s="3" t="s">
        <v>5423</v>
      </c>
      <c r="AI1073" s="18" t="s">
        <v>5423</v>
      </c>
      <c r="AJ1073" s="18" t="s">
        <v>5423</v>
      </c>
      <c r="AK1073" s="18" t="s">
        <v>5423</v>
      </c>
      <c r="AL1073" s="18" t="s">
        <v>5423</v>
      </c>
      <c r="AM1073" s="18" t="s">
        <v>5423</v>
      </c>
      <c r="AN1073" s="18" t="s">
        <v>5423</v>
      </c>
      <c r="AO1073" s="18" t="s">
        <v>5423</v>
      </c>
      <c r="AP1073" s="18" t="s">
        <v>5423</v>
      </c>
      <c r="AQ1073" s="18" t="s">
        <v>5423</v>
      </c>
      <c r="AR1073" s="18" t="s">
        <v>5423</v>
      </c>
      <c r="AS1073" s="18" t="s">
        <v>5423</v>
      </c>
      <c r="AT1073" s="18" t="s">
        <v>5423</v>
      </c>
      <c r="AU1073" s="9" t="s">
        <v>5423</v>
      </c>
      <c r="AV1073" s="14"/>
      <c r="AW1073" s="14" t="s">
        <v>5423</v>
      </c>
      <c r="AX1073" s="14" t="str">
        <f>_xlfn.XLOOKUP(B1073,'[4]cell downs 18042026 17h'!$B:$B,'[4]cell downs 18042026 17h'!$B:$B,"")</f>
        <v/>
      </c>
      <c r="AY1073" s="14" t="str">
        <f>_xlfn.XLOOKUP(B1073,'[5]Cells Huawei 19042026 15h'!$B:$B,'[5]Cells Huawei 19042026 15h'!$B:$B,"")</f>
        <v/>
      </c>
      <c r="AZ1073" s="105" t="str">
        <f>_xlfn.XLOOKUP(B1073,'INCIDENT-04-23-2026'!E:E,'INCIDENT-04-23-2026'!F:F,"")</f>
        <v/>
      </c>
      <c r="BA1073" s="105" t="str">
        <f>_xlfn.XLOOKUP(B1073,'[6]Eneo 17H'!$C:$C,'[6]Eneo 17H'!$I:$I,"")</f>
        <v/>
      </c>
      <c r="BB1073" s="105" t="str">
        <f>_xlfn.XLOOKUP(B1073,[8]ALL!$B:$B,[8]ALL!$M:$M,"")</f>
        <v/>
      </c>
      <c r="BC1073" s="105" t="str">
        <f>_xlfn.XLOOKUP(B1073,'[6]Eneo 17H'!$C:$C,'[6]Eneo 17H'!$I:$I,"")</f>
        <v/>
      </c>
      <c r="BD1073" s="105" t="str">
        <f>_xlfn.XLOOKUP(B1073,'[7]Eneo 12H'!$C:$C,'[7]Eneo 12H'!$I:$I,"")</f>
        <v/>
      </c>
      <c r="BE1073" s="105" t="s">
        <v>7265</v>
      </c>
    </row>
    <row r="1074" spans="1:57" hidden="1" x14ac:dyDescent="0.3">
      <c r="A1074" s="1" t="s">
        <v>3329</v>
      </c>
      <c r="B1074" s="8" t="s">
        <v>3330</v>
      </c>
      <c r="C1074" s="3" t="str">
        <f>_xlfn.XLOOKUP(B1074,'[1]daily break down'!$D:$D,'[1]daily break down'!$E:$E,"")</f>
        <v>EXTREME-NORD</v>
      </c>
      <c r="D1074" s="1" t="s">
        <v>21</v>
      </c>
      <c r="E1074" s="1" t="s">
        <v>710</v>
      </c>
      <c r="F1074" s="3" t="s">
        <v>55</v>
      </c>
      <c r="G1074" s="1" t="s">
        <v>3331</v>
      </c>
      <c r="H1074" s="26" t="str">
        <f>_xlfn.XLOOKUP(B1074,[2]CALCULATION!$B:$B,[2]CALCULATION!$H:$H,"")</f>
        <v>NOKIA</v>
      </c>
      <c r="I1074" s="23">
        <v>0</v>
      </c>
      <c r="J1074" s="23">
        <v>2.2293847896745003E-2</v>
      </c>
      <c r="K1074" s="23">
        <v>0</v>
      </c>
      <c r="L1074" s="23">
        <v>0</v>
      </c>
      <c r="M1074" s="23">
        <v>0</v>
      </c>
      <c r="N1074" s="23">
        <v>0</v>
      </c>
      <c r="O1074" s="23">
        <v>0</v>
      </c>
      <c r="P1074" s="103" t="s">
        <v>6554</v>
      </c>
      <c r="Q1074" s="36" t="s">
        <v>6552</v>
      </c>
      <c r="R1074" s="36"/>
      <c r="S1074" s="35" t="str" cm="1">
        <f t="array" ref="S1074">IFERROR(_xlfn.IFS(
U1074="MPR ISSUE","PDH",
U1074="BSS Hardware Issue","BSS",
U1074="Sites strategiques, MLL, Pylone, etc.","ENVTECH",
U1074="AKTIVCO DEFAUT GE &amp; POWER Cabinet","AKTIVCO",
U1074="AKTIVCO Coupure ENEO &amp; Baisse de tension","AKTIVCO GRID ONLY",
U1074="Coupure ENEO &amp; Baisse de tension","IHS GRID ONLY",
U1074="Defaut GE &amp; POWER Cabinet","IHS",
U1074="Sharing","Partners",
U1074="Sites strategiques &amp; DataCenter","SST &amp; DC",
U1074="Exclu","Exclu",
U1074="SAT","SAT",
U1074="SPARE-ISSUE","SPARE-ISSUE",
U1074="Fiber CAmtel","TRANS_FO_CAMTEL",
U1074="Fiber AOF","Fiber AOF",
U1074="Projet OCM (HUAWEI)","TRAVAUX-HUAWEI",
U1074="Projet OCM (NOKIA)","TRAVAUX-NOKIA",
U1074="ACCESS-ISSUE","ACCESS-ISSUE",
U1074="Projet OCM (ZTE, NOKIA, autres projets)","TRAVAUX OCM",
U1074="No root CAuse","No root cause",
U1074="ODU HS","PDH",
U1074="IP &amp; VLAN","PDH",
U1074="Warehouse HUAWEI","SPARE-ISSUE",
U1074="SPARE-HS","SPARE-ISSUE",
U1074="Power Telco","BSS",U1074="no impacts","no impacts"
),"")</f>
        <v/>
      </c>
      <c r="T1074" s="35" t="str" cm="1">
        <f t="array" ref="T1074">IFERROR(_xlfn.IFS(
U1074="MPR ISSUE","TX ISSUE",
U1074="BSS Hardware Issue","RAN ISSUE",
U1074="Sites strategiques, MLL, Pylone, etc.","ENVTECH",
U1074="AKTIVCO DEFAUT GE &amp; POWER Cabinet","POWER ISSUE",
U1074="AKTIVCO Coupure ENEO &amp; Baisse de tension","POWER ISSUE",
U1074="Coupure ENEO &amp; Baisse de tension","POWER ISSUE",
U1074="Defaut GE &amp; POWER Cabinet","POWER ISSUE",
U1074="Sharing","POWER ISSUE",
U1074="Sites strategiques &amp; DataCenter","POWER ISSUE",
U1074="Exclu","Exclu",
U1074="SAT","TX ISSUE",
U1074="SPARE-ISSUE","SPARE-ISSUE",
U1074="Fiber CAmtel","TX ISSUE",
U1074="Fiber AOF","TX ISSUE",
U1074="Projet OCM (HUAWEI)","TRAVAUX-HUAWEI",
U1074="Projet OCM (NOKIA)","TRAVAUX -NOKIA",
U1074="ACCESS-ISSUE","ACCESS-ISSUE",
U1074="Projet OCM (ZTE, NOKIA, autres projets)","TRAVAUX OCM",
U1074="No root CAuse","No root cause",
U1074="ODU HS","TX ISSUE",
U1074="IP &amp; VLAN","TX ISSUE",
U1074="Warehouse HUAWEI","SPARE-ISSUE",
U1074="SPARE-HS","SPARE-ISSUE",
U1074="Power Telco","RAN ISSUE",U1074="no impacts","no impacts"
),"")</f>
        <v/>
      </c>
      <c r="U1074" s="28"/>
      <c r="V1074" s="35" t="str" cm="1">
        <f t="array" ref="V1074">IFERROR(_xlfn.IFS(
U1074="MPR ISSUE","ACTIVE",
U1074="BSS Hardware Issue","ACTIVE",
U1074="Sites strategiques, MLL, Pylone, etc.","PASSIVE",
U1074="AKTIVCO DEFAUT GE &amp; POWER Cabinet","PASSIVE",
U1074="AKTIVCO Coupure ENEO &amp; Baisse de tension","PASSIVE",
U1074="Coupure ENEO &amp; Baisse de tension","PASSIVE",
U1074="Defaut GE &amp; POWER Cabinet","PASSIVE",
U1074="Sharing","PASSIVE",
U1074="Sites strategiques &amp; DataCenter","PASSIVE",
U1074="Exclu","Exclu",
U1074="SAT","ACTIVE",
U1074="SPARE-ISSUE","SPARE-ISSUE",
U1074="Fiber CAmtel","ACTIVE",
U1074="Fiber AOF","ACTIVE",
U1074="Projet OCM (HUAWEI)","PLANNED WORKS",
U1074="Projet OCM (NOKIA)","PLANNED WORKS",
U1074="ACCESS-ISSUE","ACCESS-ISSUE",
U1074="Projet OCM (ZTE, NOKIA, autres projets)","PLANNED WORKS",
U1074="No root CAuse","No root cause",
U1074="ODU HS","ACTIVE",
U1074="IP &amp; VLAN","ACTIVE",
U1074="Warehouse HUAWEI","SPARE-ISSUE",
U1074="SPARE-HS","SPARE-ISSUE",
U1074="Power Telco","ACTIVE",U1074="no impacts","no impacts"
),"")</f>
        <v/>
      </c>
      <c r="W1074" s="102"/>
      <c r="X1074" s="102"/>
      <c r="Y1074" s="102"/>
      <c r="Z1074" s="102"/>
      <c r="AA1074" s="102"/>
      <c r="AB1074" s="104" t="s">
        <v>6857</v>
      </c>
      <c r="AC1074" s="9"/>
      <c r="AD1074" s="9"/>
      <c r="AE1074" s="7" t="s">
        <v>5423</v>
      </c>
      <c r="AF1074" s="6"/>
      <c r="AG1074" s="7"/>
      <c r="AH1074" s="3" t="s">
        <v>5423</v>
      </c>
      <c r="AI1074" s="18" t="s">
        <v>5423</v>
      </c>
      <c r="AJ1074" s="18" t="s">
        <v>5423</v>
      </c>
      <c r="AK1074" s="18" t="s">
        <v>5423</v>
      </c>
      <c r="AL1074" s="18" t="s">
        <v>5423</v>
      </c>
      <c r="AM1074" s="18" t="s">
        <v>5423</v>
      </c>
      <c r="AN1074" s="18" t="s">
        <v>5423</v>
      </c>
      <c r="AO1074" s="18" t="s">
        <v>6364</v>
      </c>
      <c r="AP1074" s="18" t="s">
        <v>6364</v>
      </c>
      <c r="AQ1074" s="18" t="s">
        <v>6365</v>
      </c>
      <c r="AR1074" s="18" t="s">
        <v>5423</v>
      </c>
      <c r="AS1074" s="18" t="s">
        <v>5423</v>
      </c>
      <c r="AT1074" s="18" t="s">
        <v>5423</v>
      </c>
      <c r="AU1074" s="9" t="s">
        <v>5423</v>
      </c>
      <c r="AV1074" s="14"/>
      <c r="AW1074" s="14" t="s">
        <v>5423</v>
      </c>
      <c r="AX1074" s="14" t="str">
        <f>_xlfn.XLOOKUP(B1074,'[4]cell downs 18042026 17h'!$B:$B,'[4]cell downs 18042026 17h'!$B:$B,"")</f>
        <v>EXN_107</v>
      </c>
      <c r="AY1074" s="14" t="str">
        <f>_xlfn.XLOOKUP(B1074,'[5]Cells Huawei 19042026 15h'!$B:$B,'[5]Cells Huawei 19042026 15h'!$B:$B,"")</f>
        <v/>
      </c>
      <c r="AZ1074" s="105" t="str">
        <f>_xlfn.XLOOKUP(B1074,'INCIDENT-04-23-2026'!E:E,'INCIDENT-04-23-2026'!F:F,"")</f>
        <v/>
      </c>
      <c r="BA1074" s="105" t="str">
        <f>_xlfn.XLOOKUP(B1074,'[6]Eneo 17H'!$C:$C,'[6]Eneo 17H'!$I:$I,"")</f>
        <v/>
      </c>
      <c r="BB1074" s="105" t="str">
        <f>_xlfn.XLOOKUP(B1074,[8]ALL!$B:$B,[8]ALL!$M:$M,"")</f>
        <v/>
      </c>
      <c r="BC1074" s="105" t="str">
        <f>_xlfn.XLOOKUP(B1074,'[6]Eneo 17H'!$C:$C,'[6]Eneo 17H'!$I:$I,"")</f>
        <v/>
      </c>
      <c r="BD1074" s="105" t="str">
        <f>_xlfn.XLOOKUP(B1074,'[7]Eneo 12H'!$C:$C,'[7]Eneo 12H'!$I:$I,"")</f>
        <v/>
      </c>
      <c r="BE1074" s="105" t="s">
        <v>7266</v>
      </c>
    </row>
    <row r="1075" spans="1:57" hidden="1" x14ac:dyDescent="0.3">
      <c r="A1075" s="1" t="s">
        <v>419</v>
      </c>
      <c r="B1075" s="8" t="s">
        <v>420</v>
      </c>
      <c r="C1075" s="3" t="str">
        <f>_xlfn.XLOOKUP(B1075,'[1]daily break down'!$D:$D,'[1]daily break down'!$E:$E,"")</f>
        <v>SUD-OUEST</v>
      </c>
      <c r="D1075" s="1" t="s">
        <v>11</v>
      </c>
      <c r="E1075" s="1" t="s">
        <v>12</v>
      </c>
      <c r="F1075" s="3" t="s">
        <v>13</v>
      </c>
      <c r="G1075" s="1" t="s">
        <v>106</v>
      </c>
      <c r="H1075" s="25" t="str">
        <f>_xlfn.XLOOKUP(B1075,[2]CALCULATION!$B:$B,[2]CALCULATION!$H:$H,"")</f>
        <v>Huawei</v>
      </c>
      <c r="I1075" s="23">
        <v>7.9176511629897863</v>
      </c>
      <c r="J1075" s="23">
        <v>8.4716622007630551E-3</v>
      </c>
      <c r="K1075" s="23">
        <v>0</v>
      </c>
      <c r="L1075" s="23">
        <v>1.3376308738046929E-3</v>
      </c>
      <c r="M1075" s="23">
        <v>0</v>
      </c>
      <c r="N1075" s="23">
        <v>0</v>
      </c>
      <c r="O1075" s="23">
        <v>0</v>
      </c>
      <c r="P1075" s="103" t="s">
        <v>6554</v>
      </c>
      <c r="Q1075" s="36" t="s">
        <v>5796</v>
      </c>
      <c r="R1075" s="36"/>
      <c r="S1075" s="35" t="str" cm="1">
        <f t="array" ref="S1075">IFERROR(_xlfn.IFS(
U1075="MPR ISSUE","PDH",
U1075="BSS Hardware Issue","BSS",
U1075="Sites strategiques, MLL, Pylone, etc.","ENVTECH",
U1075="AKTIVCO DEFAUT GE &amp; POWER Cabinet","AKTIVCO",
U1075="AKTIVCO Coupure ENEO &amp; Baisse de tension","AKTIVCO GRID ONLY",
U1075="Coupure ENEO &amp; Baisse de tension","IHS GRID ONLY",
U1075="Defaut GE &amp; POWER Cabinet","IHS",
U1075="Sharing","Partners",
U1075="Sites strategiques &amp; DataCenter","SST &amp; DC",
U1075="Exclu","Exclu",
U1075="SAT","SAT",
U1075="SPARE-ISSUE","SPARE-ISSUE",
U1075="Fiber CAmtel","TRANS_FO_CAMTEL",
U1075="Fiber AOF","Fiber AOF",
U1075="Projet OCM (HUAWEI)","TRAVAUX-HUAWEI",
U1075="Projet OCM (NOKIA)","TRAVAUX-NOKIA",
U1075="ACCESS-ISSUE","ACCESS-ISSUE",
U1075="Projet OCM (ZTE, NOKIA, autres projets)","TRAVAUX OCM",
U1075="No root CAuse","No root cause",
U1075="ODU HS","PDH",
U1075="IP &amp; VLAN","PDH",
U1075="Warehouse HUAWEI","SPARE-ISSUE",
U1075="SPARE-HS","SPARE-ISSUE",
U1075="Power Telco","BSS",U1075="no impacts","no impacts"
),"")</f>
        <v/>
      </c>
      <c r="T1075" s="35" t="str" cm="1">
        <f t="array" ref="T1075">IFERROR(_xlfn.IFS(
U1075="MPR ISSUE","TX ISSUE",
U1075="BSS Hardware Issue","RAN ISSUE",
U1075="Sites strategiques, MLL, Pylone, etc.","ENVTECH",
U1075="AKTIVCO DEFAUT GE &amp; POWER Cabinet","POWER ISSUE",
U1075="AKTIVCO Coupure ENEO &amp; Baisse de tension","POWER ISSUE",
U1075="Coupure ENEO &amp; Baisse de tension","POWER ISSUE",
U1075="Defaut GE &amp; POWER Cabinet","POWER ISSUE",
U1075="Sharing","POWER ISSUE",
U1075="Sites strategiques &amp; DataCenter","POWER ISSUE",
U1075="Exclu","Exclu",
U1075="SAT","TX ISSUE",
U1075="SPARE-ISSUE","SPARE-ISSUE",
U1075="Fiber CAmtel","TX ISSUE",
U1075="Fiber AOF","TX ISSUE",
U1075="Projet OCM (HUAWEI)","TRAVAUX-HUAWEI",
U1075="Projet OCM (NOKIA)","TRAVAUX -NOKIA",
U1075="ACCESS-ISSUE","ACCESS-ISSUE",
U1075="Projet OCM (ZTE, NOKIA, autres projets)","TRAVAUX OCM",
U1075="No root CAuse","No root cause",
U1075="ODU HS","TX ISSUE",
U1075="IP &amp; VLAN","TX ISSUE",
U1075="Warehouse HUAWEI","SPARE-ISSUE",
U1075="SPARE-HS","SPARE-ISSUE",
U1075="Power Telco","RAN ISSUE",U1075="no impacts","no impacts"
),"")</f>
        <v/>
      </c>
      <c r="U1075" s="28"/>
      <c r="V1075" s="35" t="str" cm="1">
        <f t="array" ref="V1075">IFERROR(_xlfn.IFS(
U1075="MPR ISSUE","ACTIVE",
U1075="BSS Hardware Issue","ACTIVE",
U1075="Sites strategiques, MLL, Pylone, etc.","PASSIVE",
U1075="AKTIVCO DEFAUT GE &amp; POWER Cabinet","PASSIVE",
U1075="AKTIVCO Coupure ENEO &amp; Baisse de tension","PASSIVE",
U1075="Coupure ENEO &amp; Baisse de tension","PASSIVE",
U1075="Defaut GE &amp; POWER Cabinet","PASSIVE",
U1075="Sharing","PASSIVE",
U1075="Sites strategiques &amp; DataCenter","PASSIVE",
U1075="Exclu","Exclu",
U1075="SAT","ACTIVE",
U1075="SPARE-ISSUE","SPARE-ISSUE",
U1075="Fiber CAmtel","ACTIVE",
U1075="Fiber AOF","ACTIVE",
U1075="Projet OCM (HUAWEI)","PLANNED WORKS",
U1075="Projet OCM (NOKIA)","PLANNED WORKS",
U1075="ACCESS-ISSUE","ACCESS-ISSUE",
U1075="Projet OCM (ZTE, NOKIA, autres projets)","PLANNED WORKS",
U1075="No root CAuse","No root cause",
U1075="ODU HS","ACTIVE",
U1075="IP &amp; VLAN","ACTIVE",
U1075="Warehouse HUAWEI","SPARE-ISSUE",
U1075="SPARE-HS","SPARE-ISSUE",
U1075="Power Telco","ACTIVE",U1075="no impacts","no impacts"
),"")</f>
        <v/>
      </c>
      <c r="W1075" s="102"/>
      <c r="X1075" s="102"/>
      <c r="Y1075" s="102"/>
      <c r="Z1075" s="102"/>
      <c r="AA1075" s="102"/>
      <c r="AB1075" s="104" t="s">
        <v>5423</v>
      </c>
      <c r="AC1075" s="9"/>
      <c r="AD1075" s="9"/>
      <c r="AE1075" s="7" t="s">
        <v>5423</v>
      </c>
      <c r="AF1075" s="6"/>
      <c r="AG1075" s="7"/>
      <c r="AH1075" s="3" t="s">
        <v>5423</v>
      </c>
      <c r="AI1075" s="18" t="s">
        <v>5423</v>
      </c>
      <c r="AJ1075" s="18" t="s">
        <v>5423</v>
      </c>
      <c r="AK1075" s="18" t="s">
        <v>5423</v>
      </c>
      <c r="AL1075" s="18" t="s">
        <v>5423</v>
      </c>
      <c r="AM1075" s="18" t="s">
        <v>5423</v>
      </c>
      <c r="AN1075" s="18" t="s">
        <v>5423</v>
      </c>
      <c r="AO1075" s="18" t="s">
        <v>5423</v>
      </c>
      <c r="AP1075" s="18" t="s">
        <v>5423</v>
      </c>
      <c r="AQ1075" s="18" t="s">
        <v>5423</v>
      </c>
      <c r="AR1075" s="18" t="s">
        <v>5423</v>
      </c>
      <c r="AS1075" s="18" t="s">
        <v>5423</v>
      </c>
      <c r="AT1075" s="18" t="s">
        <v>5423</v>
      </c>
      <c r="AU1075" s="9" t="s">
        <v>5423</v>
      </c>
      <c r="AV1075" s="14"/>
      <c r="AW1075" s="14" t="s">
        <v>5423</v>
      </c>
      <c r="AX1075" s="14" t="str">
        <f>_xlfn.XLOOKUP(B1075,'[4]cell downs 18042026 17h'!$B:$B,'[4]cell downs 18042026 17h'!$B:$B,"")</f>
        <v/>
      </c>
      <c r="AY1075" s="14" t="str">
        <f>_xlfn.XLOOKUP(B1075,'[5]Cells Huawei 19042026 15h'!$B:$B,'[5]Cells Huawei 19042026 15h'!$B:$B,"")</f>
        <v/>
      </c>
      <c r="AZ1075" s="105" t="str">
        <f>_xlfn.XLOOKUP(B1075,'INCIDENT-04-23-2026'!E:E,'INCIDENT-04-23-2026'!F:F,"")</f>
        <v/>
      </c>
      <c r="BA1075" s="105" t="str">
        <f>_xlfn.XLOOKUP(B1075,'[6]Eneo 17H'!$C:$C,'[6]Eneo 17H'!$I:$I,"")</f>
        <v/>
      </c>
      <c r="BB1075" s="105" t="str">
        <f>_xlfn.XLOOKUP(B1075,[8]ALL!$B:$B,[8]ALL!$M:$M,"")</f>
        <v/>
      </c>
      <c r="BC1075" s="105" t="str">
        <f>_xlfn.XLOOKUP(B1075,'[6]Eneo 17H'!$C:$C,'[6]Eneo 17H'!$I:$I,"")</f>
        <v/>
      </c>
      <c r="BD1075" s="105" t="str">
        <f>_xlfn.XLOOKUP(B1075,'[7]Eneo 12H'!$C:$C,'[7]Eneo 12H'!$I:$I,"")</f>
        <v/>
      </c>
      <c r="BE1075" s="105" t="s">
        <v>5423</v>
      </c>
    </row>
    <row r="1076" spans="1:57" hidden="1" x14ac:dyDescent="0.3">
      <c r="A1076" s="1" t="s">
        <v>3764</v>
      </c>
      <c r="B1076" s="1" t="s">
        <v>3765</v>
      </c>
      <c r="C1076" s="3" t="str">
        <f>_xlfn.XLOOKUP(B1076,'[1]daily break down'!$D:$D,'[1]daily break down'!$E:$E,"")</f>
        <v>Garoua</v>
      </c>
      <c r="D1076" s="1" t="s">
        <v>21</v>
      </c>
      <c r="E1076" s="1" t="s">
        <v>22</v>
      </c>
      <c r="F1076" s="3" t="s">
        <v>23</v>
      </c>
      <c r="G1076" s="1" t="s">
        <v>24</v>
      </c>
      <c r="H1076" s="25" t="str">
        <f>_xlfn.XLOOKUP(B1076,[2]CALCULATION!$B:$B,[2]CALCULATION!$H:$H,"")</f>
        <v>Huawei</v>
      </c>
      <c r="I1076" s="23">
        <v>4.8511413023316872E-2</v>
      </c>
      <c r="J1076" s="23">
        <v>0</v>
      </c>
      <c r="K1076" s="23">
        <v>0</v>
      </c>
      <c r="L1076" s="23">
        <v>0</v>
      </c>
      <c r="M1076" s="23">
        <v>0</v>
      </c>
      <c r="N1076" s="23">
        <v>0</v>
      </c>
      <c r="O1076" s="23">
        <v>0.42982538744924137</v>
      </c>
      <c r="P1076" s="103" t="s">
        <v>6554</v>
      </c>
      <c r="Q1076" s="36" t="s">
        <v>5796</v>
      </c>
      <c r="R1076" s="36"/>
      <c r="S1076" s="35" t="str" cm="1">
        <f t="array" ref="S1076">IFERROR(_xlfn.IFS(
U1076="MPR ISSUE","PDH",
U1076="BSS Hardware Issue","BSS",
U1076="Sites strategiques, MLL, Pylone, etc.","ENVTECH",
U1076="AKTIVCO DEFAUT GE &amp; POWER Cabinet","AKTIVCO",
U1076="AKTIVCO Coupure ENEO &amp; Baisse de tension","AKTIVCO GRID ONLY",
U1076="Coupure ENEO &amp; Baisse de tension","IHS GRID ONLY",
U1076="Defaut GE &amp; POWER Cabinet","IHS",
U1076="Sharing","Partners",
U1076="Sites strategiques &amp; DataCenter","SST &amp; DC",
U1076="Exclu","Exclu",
U1076="SAT","SAT",
U1076="SPARE-ISSUE","SPARE-ISSUE",
U1076="Fiber CAmtel","TRANS_FO_CAMTEL",
U1076="Fiber AOF","Fiber AOF",
U1076="Projet OCM (HUAWEI)","TRAVAUX-HUAWEI",
U1076="Projet OCM (NOKIA)","TRAVAUX-NOKIA",
U1076="ACCESS-ISSUE","ACCESS-ISSUE",
U1076="Projet OCM (ZTE, NOKIA, autres projets)","TRAVAUX OCM",
U1076="No root CAuse","No root cause",
U1076="ODU HS","PDH",
U1076="IP &amp; VLAN","PDH",
U1076="Warehouse HUAWEI","SPARE-ISSUE",
U1076="SPARE-HS","SPARE-ISSUE",
U1076="Power Telco","BSS",U1076="no impacts","no impacts"
),"")</f>
        <v/>
      </c>
      <c r="T1076" s="35" t="str" cm="1">
        <f t="array" ref="T1076">IFERROR(_xlfn.IFS(
U1076="MPR ISSUE","TX ISSUE",
U1076="BSS Hardware Issue","RAN ISSUE",
U1076="Sites strategiques, MLL, Pylone, etc.","ENVTECH",
U1076="AKTIVCO DEFAUT GE &amp; POWER Cabinet","POWER ISSUE",
U1076="AKTIVCO Coupure ENEO &amp; Baisse de tension","POWER ISSUE",
U1076="Coupure ENEO &amp; Baisse de tension","POWER ISSUE",
U1076="Defaut GE &amp; POWER Cabinet","POWER ISSUE",
U1076="Sharing","POWER ISSUE",
U1076="Sites strategiques &amp; DataCenter","POWER ISSUE",
U1076="Exclu","Exclu",
U1076="SAT","TX ISSUE",
U1076="SPARE-ISSUE","SPARE-ISSUE",
U1076="Fiber CAmtel","TX ISSUE",
U1076="Fiber AOF","TX ISSUE",
U1076="Projet OCM (HUAWEI)","TRAVAUX-HUAWEI",
U1076="Projet OCM (NOKIA)","TRAVAUX -NOKIA",
U1076="ACCESS-ISSUE","ACCESS-ISSUE",
U1076="Projet OCM (ZTE, NOKIA, autres projets)","TRAVAUX OCM",
U1076="No root CAuse","No root cause",
U1076="ODU HS","TX ISSUE",
U1076="IP &amp; VLAN","TX ISSUE",
U1076="Warehouse HUAWEI","SPARE-ISSUE",
U1076="SPARE-HS","SPARE-ISSUE",
U1076="Power Telco","RAN ISSUE",U1076="no impacts","no impacts"
),"")</f>
        <v/>
      </c>
      <c r="U1076" s="28"/>
      <c r="V1076" s="35" t="str" cm="1">
        <f t="array" ref="V1076">IFERROR(_xlfn.IFS(
U1076="MPR ISSUE","ACTIVE",
U1076="BSS Hardware Issue","ACTIVE",
U1076="Sites strategiques, MLL, Pylone, etc.","PASSIVE",
U1076="AKTIVCO DEFAUT GE &amp; POWER Cabinet","PASSIVE",
U1076="AKTIVCO Coupure ENEO &amp; Baisse de tension","PASSIVE",
U1076="Coupure ENEO &amp; Baisse de tension","PASSIVE",
U1076="Defaut GE &amp; POWER Cabinet","PASSIVE",
U1076="Sharing","PASSIVE",
U1076="Sites strategiques &amp; DataCenter","PASSIVE",
U1076="Exclu","Exclu",
U1076="SAT","ACTIVE",
U1076="SPARE-ISSUE","SPARE-ISSUE",
U1076="Fiber CAmtel","ACTIVE",
U1076="Fiber AOF","ACTIVE",
U1076="Projet OCM (HUAWEI)","PLANNED WORKS",
U1076="Projet OCM (NOKIA)","PLANNED WORKS",
U1076="ACCESS-ISSUE","ACCESS-ISSUE",
U1076="Projet OCM (ZTE, NOKIA, autres projets)","PLANNED WORKS",
U1076="No root CAuse","No root cause",
U1076="ODU HS","ACTIVE",
U1076="IP &amp; VLAN","ACTIVE",
U1076="Warehouse HUAWEI","SPARE-ISSUE",
U1076="SPARE-HS","SPARE-ISSUE",
U1076="Power Telco","ACTIVE",U1076="no impacts","no impacts"
),"")</f>
        <v/>
      </c>
      <c r="W1076" s="102"/>
      <c r="X1076" s="102"/>
      <c r="Y1076" s="102"/>
      <c r="Z1076" s="102"/>
      <c r="AA1076" s="102"/>
      <c r="AB1076" s="104" t="s">
        <v>5423</v>
      </c>
      <c r="AC1076" s="9"/>
      <c r="AD1076" s="9"/>
      <c r="AE1076" s="7" t="s">
        <v>5423</v>
      </c>
      <c r="AF1076" s="6"/>
      <c r="AG1076" s="7"/>
      <c r="AH1076" s="3" t="s">
        <v>5423</v>
      </c>
      <c r="AI1076" s="18" t="s">
        <v>5423</v>
      </c>
      <c r="AJ1076" s="18" t="s">
        <v>5423</v>
      </c>
      <c r="AK1076" s="18" t="s">
        <v>5423</v>
      </c>
      <c r="AL1076" s="18" t="s">
        <v>5423</v>
      </c>
      <c r="AM1076" s="18" t="s">
        <v>5423</v>
      </c>
      <c r="AN1076" s="18" t="s">
        <v>5423</v>
      </c>
      <c r="AO1076" s="18" t="s">
        <v>5423</v>
      </c>
      <c r="AP1076" s="18" t="s">
        <v>5423</v>
      </c>
      <c r="AQ1076" s="18" t="s">
        <v>5423</v>
      </c>
      <c r="AR1076" s="18" t="s">
        <v>5423</v>
      </c>
      <c r="AS1076" s="18" t="s">
        <v>5423</v>
      </c>
      <c r="AT1076" s="18" t="s">
        <v>5423</v>
      </c>
      <c r="AU1076" s="9" t="s">
        <v>5423</v>
      </c>
      <c r="AV1076" s="14"/>
      <c r="AW1076" s="14" t="s">
        <v>5423</v>
      </c>
      <c r="AX1076" s="14" t="str">
        <f>_xlfn.XLOOKUP(B1076,'[4]cell downs 18042026 17h'!$B:$B,'[4]cell downs 18042026 17h'!$B:$B,"")</f>
        <v/>
      </c>
      <c r="AY1076" s="14" t="str">
        <f>_xlfn.XLOOKUP(B1076,'[5]Cells Huawei 19042026 15h'!$B:$B,'[5]Cells Huawei 19042026 15h'!$B:$B,"")</f>
        <v/>
      </c>
      <c r="AZ1076" s="105" t="str">
        <f>_xlfn.XLOOKUP(B1076,'INCIDENT-04-23-2026'!E:E,'INCIDENT-04-23-2026'!F:F,"")</f>
        <v/>
      </c>
      <c r="BA1076" s="105" t="str">
        <f>_xlfn.XLOOKUP(B1076,'[6]Eneo 17H'!$C:$C,'[6]Eneo 17H'!$I:$I,"")</f>
        <v/>
      </c>
      <c r="BB1076" s="105" t="str">
        <f>_xlfn.XLOOKUP(B1076,[8]ALL!$B:$B,[8]ALL!$M:$M,"")</f>
        <v/>
      </c>
      <c r="BC1076" s="105" t="str">
        <f>_xlfn.XLOOKUP(B1076,'[6]Eneo 17H'!$C:$C,'[6]Eneo 17H'!$I:$I,"")</f>
        <v/>
      </c>
      <c r="BD1076" s="105" t="str">
        <f>_xlfn.XLOOKUP(B1076,'[7]Eneo 12H'!$C:$C,'[7]Eneo 12H'!$I:$I,"")</f>
        <v/>
      </c>
      <c r="BE1076" s="105" t="s">
        <v>5423</v>
      </c>
    </row>
    <row r="1077" spans="1:57" hidden="1" x14ac:dyDescent="0.3">
      <c r="A1077" s="1" t="s">
        <v>1516</v>
      </c>
      <c r="B1077" s="8" t="s">
        <v>4705</v>
      </c>
      <c r="C1077" s="3" t="str">
        <f>_xlfn.XLOOKUP(B1077,'[1]daily break down'!$D:$D,'[1]daily break down'!$E:$E,"")</f>
        <v>CENTRE</v>
      </c>
      <c r="D1077" s="1" t="s">
        <v>11</v>
      </c>
      <c r="E1077" s="1" t="s">
        <v>12</v>
      </c>
      <c r="F1077" s="3" t="s">
        <v>37</v>
      </c>
      <c r="G1077" s="1" t="s">
        <v>1516</v>
      </c>
      <c r="H1077" s="27" t="str">
        <f>_xlfn.XLOOKUP(B1077,[2]CALCULATION!$B:$B,[2]CALCULATION!$H:$H,"")</f>
        <v>ZTE</v>
      </c>
      <c r="I1077" s="23">
        <v>0</v>
      </c>
      <c r="J1077" s="23">
        <v>0</v>
      </c>
      <c r="K1077" s="23">
        <v>0</v>
      </c>
      <c r="L1077" s="23">
        <v>0</v>
      </c>
      <c r="M1077" s="23">
        <v>0</v>
      </c>
      <c r="N1077" s="23">
        <v>0</v>
      </c>
      <c r="O1077" s="23">
        <v>0</v>
      </c>
      <c r="P1077" s="103" t="s">
        <v>6554</v>
      </c>
      <c r="Q1077" s="36" t="s">
        <v>5796</v>
      </c>
      <c r="R1077" s="36"/>
      <c r="S1077" s="35" t="str" cm="1">
        <f t="array" ref="S1077">IFERROR(_xlfn.IFS(
U1077="MPR ISSUE","PDH",
U1077="BSS Hardware Issue","BSS",
U1077="Sites strategiques, MLL, Pylone, etc.","ENVTECH",
U1077="AKTIVCO DEFAUT GE &amp; POWER Cabinet","AKTIVCO",
U1077="AKTIVCO Coupure ENEO &amp; Baisse de tension","AKTIVCO GRID ONLY",
U1077="Coupure ENEO &amp; Baisse de tension","IHS GRID ONLY",
U1077="Defaut GE &amp; POWER Cabinet","IHS",
U1077="Sharing","Partners",
U1077="Sites strategiques &amp; DataCenter","SST &amp; DC",
U1077="Exclu","Exclu",
U1077="SAT","SAT",
U1077="SPARE-ISSUE","SPARE-ISSUE",
U1077="Fiber CAmtel","TRANS_FO_CAMTEL",
U1077="Fiber AOF","Fiber AOF",
U1077="Projet OCM (HUAWEI)","TRAVAUX-HUAWEI",
U1077="Projet OCM (NOKIA)","TRAVAUX-NOKIA",
U1077="ACCESS-ISSUE","ACCESS-ISSUE",
U1077="Projet OCM (ZTE, NOKIA, autres projets)","TRAVAUX OCM",
U1077="No root CAuse","No root cause",
U1077="ODU HS","PDH",
U1077="IP &amp; VLAN","PDH",
U1077="Warehouse HUAWEI","SPARE-ISSUE",
U1077="SPARE-HS","SPARE-ISSUE",
U1077="Power Telco","BSS",U1077="no impacts","no impacts"
),"")</f>
        <v/>
      </c>
      <c r="T1077" s="35" t="str" cm="1">
        <f t="array" ref="T1077">IFERROR(_xlfn.IFS(
U1077="MPR ISSUE","TX ISSUE",
U1077="BSS Hardware Issue","RAN ISSUE",
U1077="Sites strategiques, MLL, Pylone, etc.","ENVTECH",
U1077="AKTIVCO DEFAUT GE &amp; POWER Cabinet","POWER ISSUE",
U1077="AKTIVCO Coupure ENEO &amp; Baisse de tension","POWER ISSUE",
U1077="Coupure ENEO &amp; Baisse de tension","POWER ISSUE",
U1077="Defaut GE &amp; POWER Cabinet","POWER ISSUE",
U1077="Sharing","POWER ISSUE",
U1077="Sites strategiques &amp; DataCenter","POWER ISSUE",
U1077="Exclu","Exclu",
U1077="SAT","TX ISSUE",
U1077="SPARE-ISSUE","SPARE-ISSUE",
U1077="Fiber CAmtel","TX ISSUE",
U1077="Fiber AOF","TX ISSUE",
U1077="Projet OCM (HUAWEI)","TRAVAUX-HUAWEI",
U1077="Projet OCM (NOKIA)","TRAVAUX -NOKIA",
U1077="ACCESS-ISSUE","ACCESS-ISSUE",
U1077="Projet OCM (ZTE, NOKIA, autres projets)","TRAVAUX OCM",
U1077="No root CAuse","No root cause",
U1077="ODU HS","TX ISSUE",
U1077="IP &amp; VLAN","TX ISSUE",
U1077="Warehouse HUAWEI","SPARE-ISSUE",
U1077="SPARE-HS","SPARE-ISSUE",
U1077="Power Telco","RAN ISSUE",U1077="no impacts","no impacts"
),"")</f>
        <v/>
      </c>
      <c r="U1077" s="28"/>
      <c r="V1077" s="35" t="str" cm="1">
        <f t="array" ref="V1077">IFERROR(_xlfn.IFS(
U1077="MPR ISSUE","ACTIVE",
U1077="BSS Hardware Issue","ACTIVE",
U1077="Sites strategiques, MLL, Pylone, etc.","PASSIVE",
U1077="AKTIVCO DEFAUT GE &amp; POWER Cabinet","PASSIVE",
U1077="AKTIVCO Coupure ENEO &amp; Baisse de tension","PASSIVE",
U1077="Coupure ENEO &amp; Baisse de tension","PASSIVE",
U1077="Defaut GE &amp; POWER Cabinet","PASSIVE",
U1077="Sharing","PASSIVE",
U1077="Sites strategiques &amp; DataCenter","PASSIVE",
U1077="Exclu","Exclu",
U1077="SAT","ACTIVE",
U1077="SPARE-ISSUE","SPARE-ISSUE",
U1077="Fiber CAmtel","ACTIVE",
U1077="Fiber AOF","ACTIVE",
U1077="Projet OCM (HUAWEI)","PLANNED WORKS",
U1077="Projet OCM (NOKIA)","PLANNED WORKS",
U1077="ACCESS-ISSUE","ACCESS-ISSUE",
U1077="Projet OCM (ZTE, NOKIA, autres projets)","PLANNED WORKS",
U1077="No root CAuse","No root cause",
U1077="ODU HS","ACTIVE",
U1077="IP &amp; VLAN","ACTIVE",
U1077="Warehouse HUAWEI","SPARE-ISSUE",
U1077="SPARE-HS","SPARE-ISSUE",
U1077="Power Telco","ACTIVE",U1077="no impacts","no impacts"
),"")</f>
        <v/>
      </c>
      <c r="W1077" s="102"/>
      <c r="X1077" s="102"/>
      <c r="Y1077" s="102"/>
      <c r="Z1077" s="102"/>
      <c r="AA1077" s="102"/>
      <c r="AB1077" s="104" t="s">
        <v>5423</v>
      </c>
      <c r="AC1077" s="9"/>
      <c r="AD1077" s="9"/>
      <c r="AE1077" s="7" t="s">
        <v>5423</v>
      </c>
      <c r="AF1077" s="6"/>
      <c r="AG1077" s="7"/>
      <c r="AH1077" s="3" t="s">
        <v>5423</v>
      </c>
      <c r="AI1077" s="18" t="s">
        <v>5423</v>
      </c>
      <c r="AJ1077" s="18" t="s">
        <v>5423</v>
      </c>
      <c r="AK1077" s="18" t="s">
        <v>5423</v>
      </c>
      <c r="AL1077" s="18" t="s">
        <v>5423</v>
      </c>
      <c r="AM1077" s="18" t="s">
        <v>5423</v>
      </c>
      <c r="AN1077" s="18" t="s">
        <v>5423</v>
      </c>
      <c r="AO1077" s="18" t="s">
        <v>5423</v>
      </c>
      <c r="AP1077" s="18" t="s">
        <v>5423</v>
      </c>
      <c r="AQ1077" s="18" t="s">
        <v>5423</v>
      </c>
      <c r="AR1077" s="18" t="s">
        <v>5423</v>
      </c>
      <c r="AS1077" s="18" t="s">
        <v>5423</v>
      </c>
      <c r="AT1077" s="18" t="s">
        <v>5423</v>
      </c>
      <c r="AU1077" s="9" t="s">
        <v>5423</v>
      </c>
      <c r="AV1077" s="14"/>
      <c r="AW1077" s="14" t="s">
        <v>5423</v>
      </c>
      <c r="AX1077" s="14" t="str">
        <f>_xlfn.XLOOKUP(B1077,'[4]cell downs 18042026 17h'!$B:$B,'[4]cell downs 18042026 17h'!$B:$B,"")</f>
        <v/>
      </c>
      <c r="AY1077" s="14" t="str">
        <f>_xlfn.XLOOKUP(B1077,'[5]Cells Huawei 19042026 15h'!$B:$B,'[5]Cells Huawei 19042026 15h'!$B:$B,"")</f>
        <v/>
      </c>
      <c r="AZ1077" s="105" t="str">
        <f>_xlfn.XLOOKUP(B1077,'INCIDENT-04-23-2026'!E:E,'INCIDENT-04-23-2026'!F:F,"")</f>
        <v/>
      </c>
      <c r="BA1077" s="105" t="str">
        <f>_xlfn.XLOOKUP(B1077,'[6]Eneo 17H'!$C:$C,'[6]Eneo 17H'!$I:$I,"")</f>
        <v/>
      </c>
      <c r="BB1077" s="105" t="str">
        <f>_xlfn.XLOOKUP(B1077,[8]ALL!$B:$B,[8]ALL!$M:$M,"")</f>
        <v/>
      </c>
      <c r="BC1077" s="105" t="str">
        <f>_xlfn.XLOOKUP(B1077,'[6]Eneo 17H'!$C:$C,'[6]Eneo 17H'!$I:$I,"")</f>
        <v/>
      </c>
      <c r="BD1077" s="105" t="str">
        <f>_xlfn.XLOOKUP(B1077,'[7]Eneo 12H'!$C:$C,'[7]Eneo 12H'!$I:$I,"")</f>
        <v/>
      </c>
      <c r="BE1077" s="105" t="s">
        <v>5423</v>
      </c>
    </row>
    <row r="1078" spans="1:57" hidden="1" x14ac:dyDescent="0.3">
      <c r="A1078" s="1" t="s">
        <v>2266</v>
      </c>
      <c r="B1078" s="8" t="s">
        <v>2267</v>
      </c>
      <c r="C1078" s="3" t="str">
        <f>_xlfn.XLOOKUP(B1078,'[1]daily break down'!$D:$D,'[1]daily break down'!$E:$E,"")</f>
        <v>Yaounde</v>
      </c>
      <c r="D1078" s="1" t="s">
        <v>11</v>
      </c>
      <c r="E1078" s="1" t="s">
        <v>12</v>
      </c>
      <c r="F1078" s="3" t="s">
        <v>37</v>
      </c>
      <c r="G1078" s="1" t="s">
        <v>38</v>
      </c>
      <c r="H1078" s="27" t="str">
        <f>_xlfn.XLOOKUP(B1078,[2]CALCULATION!$B:$B,[2]CALCULATION!$H:$H,"")</f>
        <v>ZTE</v>
      </c>
      <c r="I1078" s="23">
        <v>4.6870585818116581E-2</v>
      </c>
      <c r="J1078" s="23">
        <v>0</v>
      </c>
      <c r="K1078" s="23">
        <v>0</v>
      </c>
      <c r="L1078" s="23">
        <v>4.7084606757924682E-2</v>
      </c>
      <c r="M1078" s="23">
        <v>0</v>
      </c>
      <c r="N1078" s="23">
        <v>0</v>
      </c>
      <c r="O1078" s="23">
        <v>1.1842492002750964E-2</v>
      </c>
      <c r="P1078" s="103" t="s">
        <v>6554</v>
      </c>
      <c r="Q1078" s="36" t="s">
        <v>5796</v>
      </c>
      <c r="R1078" s="36"/>
      <c r="S1078" s="35" t="str" cm="1">
        <f t="array" ref="S1078">IFERROR(_xlfn.IFS(
U1078="MPR ISSUE","PDH",
U1078="BSS Hardware Issue","BSS",
U1078="Sites strategiques, MLL, Pylone, etc.","ENVTECH",
U1078="AKTIVCO DEFAUT GE &amp; POWER Cabinet","AKTIVCO",
U1078="AKTIVCO Coupure ENEO &amp; Baisse de tension","AKTIVCO GRID ONLY",
U1078="Coupure ENEO &amp; Baisse de tension","IHS GRID ONLY",
U1078="Defaut GE &amp; POWER Cabinet","IHS",
U1078="Sharing","Partners",
U1078="Sites strategiques &amp; DataCenter","SST &amp; DC",
U1078="Exclu","Exclu",
U1078="SAT","SAT",
U1078="SPARE-ISSUE","SPARE-ISSUE",
U1078="Fiber CAmtel","TRANS_FO_CAMTEL",
U1078="Fiber AOF","Fiber AOF",
U1078="Projet OCM (HUAWEI)","TRAVAUX-HUAWEI",
U1078="Projet OCM (NOKIA)","TRAVAUX-NOKIA",
U1078="ACCESS-ISSUE","ACCESS-ISSUE",
U1078="Projet OCM (ZTE, NOKIA, autres projets)","TRAVAUX OCM",
U1078="No root CAuse","No root cause",
U1078="ODU HS","PDH",
U1078="IP &amp; VLAN","PDH",
U1078="Warehouse HUAWEI","SPARE-ISSUE",
U1078="SPARE-HS","SPARE-ISSUE",
U1078="Power Telco","BSS",U1078="no impacts","no impacts"
),"")</f>
        <v/>
      </c>
      <c r="T1078" s="35" t="str" cm="1">
        <f t="array" ref="T1078">IFERROR(_xlfn.IFS(
U1078="MPR ISSUE","TX ISSUE",
U1078="BSS Hardware Issue","RAN ISSUE",
U1078="Sites strategiques, MLL, Pylone, etc.","ENVTECH",
U1078="AKTIVCO DEFAUT GE &amp; POWER Cabinet","POWER ISSUE",
U1078="AKTIVCO Coupure ENEO &amp; Baisse de tension","POWER ISSUE",
U1078="Coupure ENEO &amp; Baisse de tension","POWER ISSUE",
U1078="Defaut GE &amp; POWER Cabinet","POWER ISSUE",
U1078="Sharing","POWER ISSUE",
U1078="Sites strategiques &amp; DataCenter","POWER ISSUE",
U1078="Exclu","Exclu",
U1078="SAT","TX ISSUE",
U1078="SPARE-ISSUE","SPARE-ISSUE",
U1078="Fiber CAmtel","TX ISSUE",
U1078="Fiber AOF","TX ISSUE",
U1078="Projet OCM (HUAWEI)","TRAVAUX-HUAWEI",
U1078="Projet OCM (NOKIA)","TRAVAUX -NOKIA",
U1078="ACCESS-ISSUE","ACCESS-ISSUE",
U1078="Projet OCM (ZTE, NOKIA, autres projets)","TRAVAUX OCM",
U1078="No root CAuse","No root cause",
U1078="ODU HS","TX ISSUE",
U1078="IP &amp; VLAN","TX ISSUE",
U1078="Warehouse HUAWEI","SPARE-ISSUE",
U1078="SPARE-HS","SPARE-ISSUE",
U1078="Power Telco","RAN ISSUE",U1078="no impacts","no impacts"
),"")</f>
        <v/>
      </c>
      <c r="U1078" s="28"/>
      <c r="V1078" s="35" t="str" cm="1">
        <f t="array" ref="V1078">IFERROR(_xlfn.IFS(
U1078="MPR ISSUE","ACTIVE",
U1078="BSS Hardware Issue","ACTIVE",
U1078="Sites strategiques, MLL, Pylone, etc.","PASSIVE",
U1078="AKTIVCO DEFAUT GE &amp; POWER Cabinet","PASSIVE",
U1078="AKTIVCO Coupure ENEO &amp; Baisse de tension","PASSIVE",
U1078="Coupure ENEO &amp; Baisse de tension","PASSIVE",
U1078="Defaut GE &amp; POWER Cabinet","PASSIVE",
U1078="Sharing","PASSIVE",
U1078="Sites strategiques &amp; DataCenter","PASSIVE",
U1078="Exclu","Exclu",
U1078="SAT","ACTIVE",
U1078="SPARE-ISSUE","SPARE-ISSUE",
U1078="Fiber CAmtel","ACTIVE",
U1078="Fiber AOF","ACTIVE",
U1078="Projet OCM (HUAWEI)","PLANNED WORKS",
U1078="Projet OCM (NOKIA)","PLANNED WORKS",
U1078="ACCESS-ISSUE","ACCESS-ISSUE",
U1078="Projet OCM (ZTE, NOKIA, autres projets)","PLANNED WORKS",
U1078="No root CAuse","No root cause",
U1078="ODU HS","ACTIVE",
U1078="IP &amp; VLAN","ACTIVE",
U1078="Warehouse HUAWEI","SPARE-ISSUE",
U1078="SPARE-HS","SPARE-ISSUE",
U1078="Power Telco","ACTIVE",U1078="no impacts","no impacts"
),"")</f>
        <v/>
      </c>
      <c r="W1078" s="102"/>
      <c r="X1078" s="102"/>
      <c r="Y1078" s="102"/>
      <c r="Z1078" s="102"/>
      <c r="AA1078" s="102"/>
      <c r="AB1078" s="104" t="s">
        <v>5423</v>
      </c>
      <c r="AC1078" s="9"/>
      <c r="AD1078" s="9"/>
      <c r="AE1078" s="7" t="s">
        <v>5423</v>
      </c>
      <c r="AF1078" s="6"/>
      <c r="AG1078" s="7"/>
      <c r="AH1078" s="3" t="s">
        <v>5423</v>
      </c>
      <c r="AI1078" s="18" t="s">
        <v>5423</v>
      </c>
      <c r="AJ1078" s="18" t="s">
        <v>5423</v>
      </c>
      <c r="AK1078" s="18" t="s">
        <v>5423</v>
      </c>
      <c r="AL1078" s="18" t="s">
        <v>5423</v>
      </c>
      <c r="AM1078" s="18" t="s">
        <v>5423</v>
      </c>
      <c r="AN1078" s="18" t="s">
        <v>5423</v>
      </c>
      <c r="AO1078" s="18" t="s">
        <v>5423</v>
      </c>
      <c r="AP1078" s="18" t="s">
        <v>5423</v>
      </c>
      <c r="AQ1078" s="18" t="s">
        <v>5423</v>
      </c>
      <c r="AR1078" s="18" t="s">
        <v>5423</v>
      </c>
      <c r="AS1078" s="18" t="s">
        <v>5423</v>
      </c>
      <c r="AT1078" s="18" t="s">
        <v>5423</v>
      </c>
      <c r="AU1078" s="9" t="s">
        <v>5423</v>
      </c>
      <c r="AV1078" s="14"/>
      <c r="AW1078" s="14" t="s">
        <v>5423</v>
      </c>
      <c r="AX1078" s="14" t="str">
        <f>_xlfn.XLOOKUP(B1078,'[4]cell downs 18042026 17h'!$B:$B,'[4]cell downs 18042026 17h'!$B:$B,"")</f>
        <v/>
      </c>
      <c r="AY1078" s="14" t="str">
        <f>_xlfn.XLOOKUP(B1078,'[5]Cells Huawei 19042026 15h'!$B:$B,'[5]Cells Huawei 19042026 15h'!$B:$B,"")</f>
        <v/>
      </c>
      <c r="AZ1078" s="105" t="str">
        <f>_xlfn.XLOOKUP(B1078,'INCIDENT-04-23-2026'!E:E,'INCIDENT-04-23-2026'!F:F,"")</f>
        <v/>
      </c>
      <c r="BA1078" s="105" t="str">
        <f>_xlfn.XLOOKUP(B1078,'[6]Eneo 17H'!$C:$C,'[6]Eneo 17H'!$I:$I,"")</f>
        <v/>
      </c>
      <c r="BB1078" s="105" t="str">
        <f>_xlfn.XLOOKUP(B1078,[8]ALL!$B:$B,[8]ALL!$M:$M,"")</f>
        <v/>
      </c>
      <c r="BC1078" s="105" t="str">
        <f>_xlfn.XLOOKUP(B1078,'[6]Eneo 17H'!$C:$C,'[6]Eneo 17H'!$I:$I,"")</f>
        <v/>
      </c>
      <c r="BD1078" s="105" t="str">
        <f>_xlfn.XLOOKUP(B1078,'[7]Eneo 12H'!$C:$C,'[7]Eneo 12H'!$I:$I,"")</f>
        <v/>
      </c>
      <c r="BE1078" s="105" t="s">
        <v>5423</v>
      </c>
    </row>
    <row r="1079" spans="1:57" hidden="1" x14ac:dyDescent="0.3">
      <c r="A1079" s="1" t="s">
        <v>4977</v>
      </c>
      <c r="B1079" s="8" t="s">
        <v>4978</v>
      </c>
      <c r="C1079" s="3" t="str">
        <f>_xlfn.XLOOKUP(B1079,'[1]daily break down'!$D:$D,'[1]daily break down'!$E:$E,"")</f>
        <v>Yaounde</v>
      </c>
      <c r="D1079" s="1" t="s">
        <v>11</v>
      </c>
      <c r="E1079" s="1" t="s">
        <v>12</v>
      </c>
      <c r="F1079" s="3" t="s">
        <v>37</v>
      </c>
      <c r="G1079" s="1" t="s">
        <v>38</v>
      </c>
      <c r="H1079" s="27" t="str">
        <f>_xlfn.XLOOKUP(B1079,[2]CALCULATION!$B:$B,[2]CALCULATION!$H:$H,"")</f>
        <v>ZTE</v>
      </c>
      <c r="I1079" s="23">
        <v>0</v>
      </c>
      <c r="J1079" s="23">
        <v>0</v>
      </c>
      <c r="K1079" s="23">
        <v>0</v>
      </c>
      <c r="L1079" s="23">
        <v>0</v>
      </c>
      <c r="M1079" s="23">
        <v>0</v>
      </c>
      <c r="N1079" s="23">
        <v>0</v>
      </c>
      <c r="O1079" s="23">
        <v>4.7227287384464446E-2</v>
      </c>
      <c r="P1079" s="103" t="s">
        <v>6554</v>
      </c>
      <c r="Q1079" s="36" t="s">
        <v>5796</v>
      </c>
      <c r="R1079" s="36"/>
      <c r="S1079" s="35" t="str" cm="1">
        <f t="array" ref="S1079">IFERROR(_xlfn.IFS(
U1079="MPR ISSUE","PDH",
U1079="BSS Hardware Issue","BSS",
U1079="Sites strategiques, MLL, Pylone, etc.","ENVTECH",
U1079="AKTIVCO DEFAUT GE &amp; POWER Cabinet","AKTIVCO",
U1079="AKTIVCO Coupure ENEO &amp; Baisse de tension","AKTIVCO GRID ONLY",
U1079="Coupure ENEO &amp; Baisse de tension","IHS GRID ONLY",
U1079="Defaut GE &amp; POWER Cabinet","IHS",
U1079="Sharing","Partners",
U1079="Sites strategiques &amp; DataCenter","SST &amp; DC",
U1079="Exclu","Exclu",
U1079="SAT","SAT",
U1079="SPARE-ISSUE","SPARE-ISSUE",
U1079="Fiber CAmtel","TRANS_FO_CAMTEL",
U1079="Fiber AOF","Fiber AOF",
U1079="Projet OCM (HUAWEI)","TRAVAUX-HUAWEI",
U1079="Projet OCM (NOKIA)","TRAVAUX-NOKIA",
U1079="ACCESS-ISSUE","ACCESS-ISSUE",
U1079="Projet OCM (ZTE, NOKIA, autres projets)","TRAVAUX OCM",
U1079="No root CAuse","No root cause",
U1079="ODU HS","PDH",
U1079="IP &amp; VLAN","PDH",
U1079="Warehouse HUAWEI","SPARE-ISSUE",
U1079="SPARE-HS","SPARE-ISSUE",
U1079="Power Telco","BSS",U1079="no impacts","no impacts"
),"")</f>
        <v/>
      </c>
      <c r="T1079" s="35" t="str" cm="1">
        <f t="array" ref="T1079">IFERROR(_xlfn.IFS(
U1079="MPR ISSUE","TX ISSUE",
U1079="BSS Hardware Issue","RAN ISSUE",
U1079="Sites strategiques, MLL, Pylone, etc.","ENVTECH",
U1079="AKTIVCO DEFAUT GE &amp; POWER Cabinet","POWER ISSUE",
U1079="AKTIVCO Coupure ENEO &amp; Baisse de tension","POWER ISSUE",
U1079="Coupure ENEO &amp; Baisse de tension","POWER ISSUE",
U1079="Defaut GE &amp; POWER Cabinet","POWER ISSUE",
U1079="Sharing","POWER ISSUE",
U1079="Sites strategiques &amp; DataCenter","POWER ISSUE",
U1079="Exclu","Exclu",
U1079="SAT","TX ISSUE",
U1079="SPARE-ISSUE","SPARE-ISSUE",
U1079="Fiber CAmtel","TX ISSUE",
U1079="Fiber AOF","TX ISSUE",
U1079="Projet OCM (HUAWEI)","TRAVAUX-HUAWEI",
U1079="Projet OCM (NOKIA)","TRAVAUX -NOKIA",
U1079="ACCESS-ISSUE","ACCESS-ISSUE",
U1079="Projet OCM (ZTE, NOKIA, autres projets)","TRAVAUX OCM",
U1079="No root CAuse","No root cause",
U1079="ODU HS","TX ISSUE",
U1079="IP &amp; VLAN","TX ISSUE",
U1079="Warehouse HUAWEI","SPARE-ISSUE",
U1079="SPARE-HS","SPARE-ISSUE",
U1079="Power Telco","RAN ISSUE",U1079="no impacts","no impacts"
),"")</f>
        <v/>
      </c>
      <c r="U1079" s="28"/>
      <c r="V1079" s="35" t="str" cm="1">
        <f t="array" ref="V1079">IFERROR(_xlfn.IFS(
U1079="MPR ISSUE","ACTIVE",
U1079="BSS Hardware Issue","ACTIVE",
U1079="Sites strategiques, MLL, Pylone, etc.","PASSIVE",
U1079="AKTIVCO DEFAUT GE &amp; POWER Cabinet","PASSIVE",
U1079="AKTIVCO Coupure ENEO &amp; Baisse de tension","PASSIVE",
U1079="Coupure ENEO &amp; Baisse de tension","PASSIVE",
U1079="Defaut GE &amp; POWER Cabinet","PASSIVE",
U1079="Sharing","PASSIVE",
U1079="Sites strategiques &amp; DataCenter","PASSIVE",
U1079="Exclu","Exclu",
U1079="SAT","ACTIVE",
U1079="SPARE-ISSUE","SPARE-ISSUE",
U1079="Fiber CAmtel","ACTIVE",
U1079="Fiber AOF","ACTIVE",
U1079="Projet OCM (HUAWEI)","PLANNED WORKS",
U1079="Projet OCM (NOKIA)","PLANNED WORKS",
U1079="ACCESS-ISSUE","ACCESS-ISSUE",
U1079="Projet OCM (ZTE, NOKIA, autres projets)","PLANNED WORKS",
U1079="No root CAuse","No root cause",
U1079="ODU HS","ACTIVE",
U1079="IP &amp; VLAN","ACTIVE",
U1079="Warehouse HUAWEI","SPARE-ISSUE",
U1079="SPARE-HS","SPARE-ISSUE",
U1079="Power Telco","ACTIVE",U1079="no impacts","no impacts"
),"")</f>
        <v/>
      </c>
      <c r="W1079" s="102"/>
      <c r="X1079" s="102"/>
      <c r="Y1079" s="102"/>
      <c r="Z1079" s="102"/>
      <c r="AA1079" s="102"/>
      <c r="AB1079" s="104" t="s">
        <v>5423</v>
      </c>
      <c r="AC1079" s="9"/>
      <c r="AD1079" s="9"/>
      <c r="AE1079" s="7" t="s">
        <v>5423</v>
      </c>
      <c r="AF1079" s="6"/>
      <c r="AG1079" s="7"/>
      <c r="AH1079" s="3" t="s">
        <v>5423</v>
      </c>
      <c r="AI1079" s="18" t="s">
        <v>5423</v>
      </c>
      <c r="AJ1079" s="18" t="s">
        <v>5423</v>
      </c>
      <c r="AK1079" s="18" t="s">
        <v>5423</v>
      </c>
      <c r="AL1079" s="18" t="s">
        <v>5423</v>
      </c>
      <c r="AM1079" s="18" t="s">
        <v>5423</v>
      </c>
      <c r="AN1079" s="18" t="s">
        <v>5423</v>
      </c>
      <c r="AO1079" s="18" t="s">
        <v>5423</v>
      </c>
      <c r="AP1079" s="18" t="s">
        <v>5423</v>
      </c>
      <c r="AQ1079" s="18" t="s">
        <v>5423</v>
      </c>
      <c r="AR1079" s="18" t="s">
        <v>5423</v>
      </c>
      <c r="AS1079" s="18" t="s">
        <v>5423</v>
      </c>
      <c r="AT1079" s="18" t="s">
        <v>5423</v>
      </c>
      <c r="AU1079" s="9" t="s">
        <v>5423</v>
      </c>
      <c r="AV1079" s="14"/>
      <c r="AW1079" s="14" t="s">
        <v>5423</v>
      </c>
      <c r="AX1079" s="14" t="str">
        <f>_xlfn.XLOOKUP(B1079,'[4]cell downs 18042026 17h'!$B:$B,'[4]cell downs 18042026 17h'!$B:$B,"")</f>
        <v/>
      </c>
      <c r="AY1079" s="14" t="str">
        <f>_xlfn.XLOOKUP(B1079,'[5]Cells Huawei 19042026 15h'!$B:$B,'[5]Cells Huawei 19042026 15h'!$B:$B,"")</f>
        <v/>
      </c>
      <c r="AZ1079" s="105" t="str">
        <f>_xlfn.XLOOKUP(B1079,'INCIDENT-04-23-2026'!E:E,'INCIDENT-04-23-2026'!F:F,"")</f>
        <v/>
      </c>
      <c r="BA1079" s="105" t="str">
        <f>_xlfn.XLOOKUP(B1079,'[6]Eneo 17H'!$C:$C,'[6]Eneo 17H'!$I:$I,"")</f>
        <v/>
      </c>
      <c r="BB1079" s="105" t="str">
        <f>_xlfn.XLOOKUP(B1079,[8]ALL!$B:$B,[8]ALL!$M:$M,"")</f>
        <v/>
      </c>
      <c r="BC1079" s="105" t="str">
        <f>_xlfn.XLOOKUP(B1079,'[6]Eneo 17H'!$C:$C,'[6]Eneo 17H'!$I:$I,"")</f>
        <v/>
      </c>
      <c r="BD1079" s="105" t="str">
        <f>_xlfn.XLOOKUP(B1079,'[7]Eneo 12H'!$C:$C,'[7]Eneo 12H'!$I:$I,"")</f>
        <v/>
      </c>
      <c r="BE1079" s="105" t="s">
        <v>5423</v>
      </c>
    </row>
    <row r="1080" spans="1:57" hidden="1" x14ac:dyDescent="0.3">
      <c r="A1080" s="1" t="s">
        <v>3008</v>
      </c>
      <c r="B1080" s="8" t="s">
        <v>3009</v>
      </c>
      <c r="C1080" s="3" t="str">
        <f>_xlfn.XLOOKUP(B1080,'[1]daily break down'!$D:$D,'[1]daily break down'!$E:$E,"")</f>
        <v>Garoua</v>
      </c>
      <c r="D1080" s="1" t="s">
        <v>11</v>
      </c>
      <c r="E1080" s="1" t="s">
        <v>12</v>
      </c>
      <c r="F1080" s="3" t="s">
        <v>23</v>
      </c>
      <c r="G1080" s="1" t="s">
        <v>24</v>
      </c>
      <c r="H1080" s="25" t="str">
        <f>_xlfn.XLOOKUP(B1080,[2]CALCULATION!$B:$B,[2]CALCULATION!$H:$H,"")</f>
        <v>Huawei</v>
      </c>
      <c r="I1080" s="23">
        <v>0</v>
      </c>
      <c r="J1080" s="23">
        <v>0</v>
      </c>
      <c r="K1080" s="23">
        <v>0</v>
      </c>
      <c r="L1080" s="23">
        <v>0</v>
      </c>
      <c r="M1080" s="23">
        <v>0</v>
      </c>
      <c r="N1080" s="23">
        <v>0</v>
      </c>
      <c r="O1080" s="23">
        <v>0</v>
      </c>
      <c r="P1080" s="103" t="s">
        <v>6554</v>
      </c>
      <c r="Q1080" s="36" t="s">
        <v>5796</v>
      </c>
      <c r="R1080" s="36"/>
      <c r="S1080" s="35" t="str" cm="1">
        <f t="array" ref="S1080">IFERROR(_xlfn.IFS(
U1080="MPR ISSUE","PDH",
U1080="BSS Hardware Issue","BSS",
U1080="Sites strategiques, MLL, Pylone, etc.","ENVTECH",
U1080="AKTIVCO DEFAUT GE &amp; POWER Cabinet","AKTIVCO",
U1080="AKTIVCO Coupure ENEO &amp; Baisse de tension","AKTIVCO GRID ONLY",
U1080="Coupure ENEO &amp; Baisse de tension","IHS GRID ONLY",
U1080="Defaut GE &amp; POWER Cabinet","IHS",
U1080="Sharing","Partners",
U1080="Sites strategiques &amp; DataCenter","SST &amp; DC",
U1080="Exclu","Exclu",
U1080="SAT","SAT",
U1080="SPARE-ISSUE","SPARE-ISSUE",
U1080="Fiber CAmtel","TRANS_FO_CAMTEL",
U1080="Fiber AOF","Fiber AOF",
U1080="Projet OCM (HUAWEI)","TRAVAUX-HUAWEI",
U1080="Projet OCM (NOKIA)","TRAVAUX-NOKIA",
U1080="ACCESS-ISSUE","ACCESS-ISSUE",
U1080="Projet OCM (ZTE, NOKIA, autres projets)","TRAVAUX OCM",
U1080="No root CAuse","No root cause",
U1080="ODU HS","PDH",
U1080="IP &amp; VLAN","PDH",
U1080="Warehouse HUAWEI","SPARE-ISSUE",
U1080="SPARE-HS","SPARE-ISSUE",
U1080="Power Telco","BSS",U1080="no impacts","no impacts"
),"")</f>
        <v/>
      </c>
      <c r="T1080" s="35" t="str" cm="1">
        <f t="array" ref="T1080">IFERROR(_xlfn.IFS(
U1080="MPR ISSUE","TX ISSUE",
U1080="BSS Hardware Issue","RAN ISSUE",
U1080="Sites strategiques, MLL, Pylone, etc.","ENVTECH",
U1080="AKTIVCO DEFAUT GE &amp; POWER Cabinet","POWER ISSUE",
U1080="AKTIVCO Coupure ENEO &amp; Baisse de tension","POWER ISSUE",
U1080="Coupure ENEO &amp; Baisse de tension","POWER ISSUE",
U1080="Defaut GE &amp; POWER Cabinet","POWER ISSUE",
U1080="Sharing","POWER ISSUE",
U1080="Sites strategiques &amp; DataCenter","POWER ISSUE",
U1080="Exclu","Exclu",
U1080="SAT","TX ISSUE",
U1080="SPARE-ISSUE","SPARE-ISSUE",
U1080="Fiber CAmtel","TX ISSUE",
U1080="Fiber AOF","TX ISSUE",
U1080="Projet OCM (HUAWEI)","TRAVAUX-HUAWEI",
U1080="Projet OCM (NOKIA)","TRAVAUX -NOKIA",
U1080="ACCESS-ISSUE","ACCESS-ISSUE",
U1080="Projet OCM (ZTE, NOKIA, autres projets)","TRAVAUX OCM",
U1080="No root CAuse","No root cause",
U1080="ODU HS","TX ISSUE",
U1080="IP &amp; VLAN","TX ISSUE",
U1080="Warehouse HUAWEI","SPARE-ISSUE",
U1080="SPARE-HS","SPARE-ISSUE",
U1080="Power Telco","RAN ISSUE",U1080="no impacts","no impacts"
),"")</f>
        <v/>
      </c>
      <c r="U1080" s="28"/>
      <c r="V1080" s="35" t="str" cm="1">
        <f t="array" ref="V1080">IFERROR(_xlfn.IFS(
U1080="MPR ISSUE","ACTIVE",
U1080="BSS Hardware Issue","ACTIVE",
U1080="Sites strategiques, MLL, Pylone, etc.","PASSIVE",
U1080="AKTIVCO DEFAUT GE &amp; POWER Cabinet","PASSIVE",
U1080="AKTIVCO Coupure ENEO &amp; Baisse de tension","PASSIVE",
U1080="Coupure ENEO &amp; Baisse de tension","PASSIVE",
U1080="Defaut GE &amp; POWER Cabinet","PASSIVE",
U1080="Sharing","PASSIVE",
U1080="Sites strategiques &amp; DataCenter","PASSIVE",
U1080="Exclu","Exclu",
U1080="SAT","ACTIVE",
U1080="SPARE-ISSUE","SPARE-ISSUE",
U1080="Fiber CAmtel","ACTIVE",
U1080="Fiber AOF","ACTIVE",
U1080="Projet OCM (HUAWEI)","PLANNED WORKS",
U1080="Projet OCM (NOKIA)","PLANNED WORKS",
U1080="ACCESS-ISSUE","ACCESS-ISSUE",
U1080="Projet OCM (ZTE, NOKIA, autres projets)","PLANNED WORKS",
U1080="No root CAuse","No root cause",
U1080="ODU HS","ACTIVE",
U1080="IP &amp; VLAN","ACTIVE",
U1080="Warehouse HUAWEI","SPARE-ISSUE",
U1080="SPARE-HS","SPARE-ISSUE",
U1080="Power Telco","ACTIVE",U1080="no impacts","no impacts"
),"")</f>
        <v/>
      </c>
      <c r="W1080" s="102"/>
      <c r="X1080" s="102"/>
      <c r="Y1080" s="102"/>
      <c r="Z1080" s="102"/>
      <c r="AA1080" s="102"/>
      <c r="AB1080" s="104" t="s">
        <v>5423</v>
      </c>
      <c r="AC1080" s="9"/>
      <c r="AD1080" s="9"/>
      <c r="AE1080" s="7" t="s">
        <v>5423</v>
      </c>
      <c r="AF1080" s="6"/>
      <c r="AG1080" s="7"/>
      <c r="AH1080" s="3" t="s">
        <v>5423</v>
      </c>
      <c r="AI1080" s="18" t="s">
        <v>5423</v>
      </c>
      <c r="AJ1080" s="18" t="s">
        <v>5423</v>
      </c>
      <c r="AK1080" s="18" t="s">
        <v>5423</v>
      </c>
      <c r="AL1080" s="18" t="s">
        <v>5423</v>
      </c>
      <c r="AM1080" s="18" t="s">
        <v>5423</v>
      </c>
      <c r="AN1080" s="18" t="s">
        <v>5423</v>
      </c>
      <c r="AO1080" s="18" t="s">
        <v>5423</v>
      </c>
      <c r="AP1080" s="18" t="s">
        <v>5423</v>
      </c>
      <c r="AQ1080" s="18" t="s">
        <v>5423</v>
      </c>
      <c r="AR1080" s="18" t="s">
        <v>5423</v>
      </c>
      <c r="AS1080" s="18" t="s">
        <v>5423</v>
      </c>
      <c r="AT1080" s="18" t="s">
        <v>5423</v>
      </c>
      <c r="AU1080" s="9" t="s">
        <v>5423</v>
      </c>
      <c r="AV1080" s="14"/>
      <c r="AW1080" s="14" t="s">
        <v>5423</v>
      </c>
      <c r="AX1080" s="14" t="str">
        <f>_xlfn.XLOOKUP(B1080,'[4]cell downs 18042026 17h'!$B:$B,'[4]cell downs 18042026 17h'!$B:$B,"")</f>
        <v/>
      </c>
      <c r="AY1080" s="14" t="str">
        <f>_xlfn.XLOOKUP(B1080,'[5]Cells Huawei 19042026 15h'!$B:$B,'[5]Cells Huawei 19042026 15h'!$B:$B,"")</f>
        <v/>
      </c>
      <c r="AZ1080" s="105" t="str">
        <f>_xlfn.XLOOKUP(B1080,'INCIDENT-04-23-2026'!E:E,'INCIDENT-04-23-2026'!F:F,"")</f>
        <v/>
      </c>
      <c r="BA1080" s="105" t="str">
        <f>_xlfn.XLOOKUP(B1080,'[6]Eneo 17H'!$C:$C,'[6]Eneo 17H'!$I:$I,"")</f>
        <v/>
      </c>
      <c r="BB1080" s="105" t="str">
        <f>_xlfn.XLOOKUP(B1080,[8]ALL!$B:$B,[8]ALL!$M:$M,"")</f>
        <v/>
      </c>
      <c r="BC1080" s="105" t="str">
        <f>_xlfn.XLOOKUP(B1080,'[6]Eneo 17H'!$C:$C,'[6]Eneo 17H'!$I:$I,"")</f>
        <v/>
      </c>
      <c r="BD1080" s="105" t="str">
        <f>_xlfn.XLOOKUP(B1080,'[7]Eneo 12H'!$C:$C,'[7]Eneo 12H'!$I:$I,"")</f>
        <v/>
      </c>
      <c r="BE1080" s="105" t="s">
        <v>5423</v>
      </c>
    </row>
    <row r="1081" spans="1:57" hidden="1" x14ac:dyDescent="0.3">
      <c r="A1081" s="1" t="s">
        <v>1356</v>
      </c>
      <c r="B1081" s="8" t="s">
        <v>1357</v>
      </c>
      <c r="C1081" s="3" t="str">
        <f>_xlfn.XLOOKUP(B1081,'[1]daily break down'!$D:$D,'[1]daily break down'!$E:$E,"")</f>
        <v>Yaounde</v>
      </c>
      <c r="D1081" s="1" t="s">
        <v>11</v>
      </c>
      <c r="E1081" s="1" t="s">
        <v>12</v>
      </c>
      <c r="F1081" s="3" t="s">
        <v>37</v>
      </c>
      <c r="G1081" s="1" t="s">
        <v>38</v>
      </c>
      <c r="H1081" s="27" t="str">
        <f>_xlfn.XLOOKUP(B1081,[2]CALCULATION!$B:$B,[2]CALCULATION!$H:$H,"")</f>
        <v>ZTE</v>
      </c>
      <c r="I1081" s="23">
        <v>0</v>
      </c>
      <c r="J1081" s="23">
        <v>0</v>
      </c>
      <c r="K1081" s="23">
        <v>0</v>
      </c>
      <c r="L1081" s="23">
        <v>8.6536691749920838</v>
      </c>
      <c r="M1081" s="23">
        <v>0</v>
      </c>
      <c r="N1081" s="23">
        <v>0</v>
      </c>
      <c r="O1081" s="23">
        <v>4.5122748143011628E-2</v>
      </c>
      <c r="P1081" s="103" t="s">
        <v>6554</v>
      </c>
      <c r="Q1081" s="36" t="s">
        <v>5796</v>
      </c>
      <c r="R1081" s="36"/>
      <c r="S1081" s="35" t="str" cm="1">
        <f t="array" ref="S1081">IFERROR(_xlfn.IFS(
U1081="MPR ISSUE","PDH",
U1081="BSS Hardware Issue","BSS",
U1081="Sites strategiques, MLL, Pylone, etc.","ENVTECH",
U1081="AKTIVCO DEFAUT GE &amp; POWER Cabinet","AKTIVCO",
U1081="AKTIVCO Coupure ENEO &amp; Baisse de tension","AKTIVCO GRID ONLY",
U1081="Coupure ENEO &amp; Baisse de tension","IHS GRID ONLY",
U1081="Defaut GE &amp; POWER Cabinet","IHS",
U1081="Sharing","Partners",
U1081="Sites strategiques &amp; DataCenter","SST &amp; DC",
U1081="Exclu","Exclu",
U1081="SAT","SAT",
U1081="SPARE-ISSUE","SPARE-ISSUE",
U1081="Fiber CAmtel","TRANS_FO_CAMTEL",
U1081="Fiber AOF","Fiber AOF",
U1081="Projet OCM (HUAWEI)","TRAVAUX-HUAWEI",
U1081="Projet OCM (NOKIA)","TRAVAUX-NOKIA",
U1081="ACCESS-ISSUE","ACCESS-ISSUE",
U1081="Projet OCM (ZTE, NOKIA, autres projets)","TRAVAUX OCM",
U1081="No root CAuse","No root cause",
U1081="ODU HS","PDH",
U1081="IP &amp; VLAN","PDH",
U1081="Warehouse HUAWEI","SPARE-ISSUE",
U1081="SPARE-HS","SPARE-ISSUE",
U1081="Power Telco","BSS",U1081="no impacts","no impacts"
),"")</f>
        <v/>
      </c>
      <c r="T1081" s="35" t="str" cm="1">
        <f t="array" ref="T1081">IFERROR(_xlfn.IFS(
U1081="MPR ISSUE","TX ISSUE",
U1081="BSS Hardware Issue","RAN ISSUE",
U1081="Sites strategiques, MLL, Pylone, etc.","ENVTECH",
U1081="AKTIVCO DEFAUT GE &amp; POWER Cabinet","POWER ISSUE",
U1081="AKTIVCO Coupure ENEO &amp; Baisse de tension","POWER ISSUE",
U1081="Coupure ENEO &amp; Baisse de tension","POWER ISSUE",
U1081="Defaut GE &amp; POWER Cabinet","POWER ISSUE",
U1081="Sharing","POWER ISSUE",
U1081="Sites strategiques &amp; DataCenter","POWER ISSUE",
U1081="Exclu","Exclu",
U1081="SAT","TX ISSUE",
U1081="SPARE-ISSUE","SPARE-ISSUE",
U1081="Fiber CAmtel","TX ISSUE",
U1081="Fiber AOF","TX ISSUE",
U1081="Projet OCM (HUAWEI)","TRAVAUX-HUAWEI",
U1081="Projet OCM (NOKIA)","TRAVAUX -NOKIA",
U1081="ACCESS-ISSUE","ACCESS-ISSUE",
U1081="Projet OCM (ZTE, NOKIA, autres projets)","TRAVAUX OCM",
U1081="No root CAuse","No root cause",
U1081="ODU HS","TX ISSUE",
U1081="IP &amp; VLAN","TX ISSUE",
U1081="Warehouse HUAWEI","SPARE-ISSUE",
U1081="SPARE-HS","SPARE-ISSUE",
U1081="Power Telco","RAN ISSUE",U1081="no impacts","no impacts"
),"")</f>
        <v/>
      </c>
      <c r="U1081" s="28"/>
      <c r="V1081" s="35" t="str" cm="1">
        <f t="array" ref="V1081">IFERROR(_xlfn.IFS(
U1081="MPR ISSUE","ACTIVE",
U1081="BSS Hardware Issue","ACTIVE",
U1081="Sites strategiques, MLL, Pylone, etc.","PASSIVE",
U1081="AKTIVCO DEFAUT GE &amp; POWER Cabinet","PASSIVE",
U1081="AKTIVCO Coupure ENEO &amp; Baisse de tension","PASSIVE",
U1081="Coupure ENEO &amp; Baisse de tension","PASSIVE",
U1081="Defaut GE &amp; POWER Cabinet","PASSIVE",
U1081="Sharing","PASSIVE",
U1081="Sites strategiques &amp; DataCenter","PASSIVE",
U1081="Exclu","Exclu",
U1081="SAT","ACTIVE",
U1081="SPARE-ISSUE","SPARE-ISSUE",
U1081="Fiber CAmtel","ACTIVE",
U1081="Fiber AOF","ACTIVE",
U1081="Projet OCM (HUAWEI)","PLANNED WORKS",
U1081="Projet OCM (NOKIA)","PLANNED WORKS",
U1081="ACCESS-ISSUE","ACCESS-ISSUE",
U1081="Projet OCM (ZTE, NOKIA, autres projets)","PLANNED WORKS",
U1081="No root CAuse","No root cause",
U1081="ODU HS","ACTIVE",
U1081="IP &amp; VLAN","ACTIVE",
U1081="Warehouse HUAWEI","SPARE-ISSUE",
U1081="SPARE-HS","SPARE-ISSUE",
U1081="Power Telco","ACTIVE",U1081="no impacts","no impacts"
),"")</f>
        <v/>
      </c>
      <c r="W1081" s="102"/>
      <c r="X1081" s="102"/>
      <c r="Y1081" s="102"/>
      <c r="Z1081" s="102"/>
      <c r="AA1081" s="102"/>
      <c r="AB1081" s="104" t="s">
        <v>5423</v>
      </c>
      <c r="AC1081" s="9"/>
      <c r="AD1081" s="9"/>
      <c r="AE1081" s="7" t="s">
        <v>5423</v>
      </c>
      <c r="AF1081" s="6"/>
      <c r="AG1081" s="7"/>
      <c r="AH1081" s="3" t="s">
        <v>5423</v>
      </c>
      <c r="AI1081" s="18" t="s">
        <v>5423</v>
      </c>
      <c r="AJ1081" s="18" t="s">
        <v>5423</v>
      </c>
      <c r="AK1081" s="18" t="s">
        <v>5423</v>
      </c>
      <c r="AL1081" s="18" t="s">
        <v>5423</v>
      </c>
      <c r="AM1081" s="18" t="s">
        <v>5423</v>
      </c>
      <c r="AN1081" s="18" t="s">
        <v>5423</v>
      </c>
      <c r="AO1081" s="18" t="s">
        <v>5423</v>
      </c>
      <c r="AP1081" s="18" t="s">
        <v>5423</v>
      </c>
      <c r="AQ1081" s="18" t="s">
        <v>5423</v>
      </c>
      <c r="AR1081" s="18" t="s">
        <v>5423</v>
      </c>
      <c r="AS1081" s="18" t="s">
        <v>5423</v>
      </c>
      <c r="AT1081" s="18" t="s">
        <v>5423</v>
      </c>
      <c r="AU1081" s="9" t="s">
        <v>5423</v>
      </c>
      <c r="AV1081" s="14"/>
      <c r="AW1081" s="14" t="s">
        <v>5423</v>
      </c>
      <c r="AX1081" s="14" t="str">
        <f>_xlfn.XLOOKUP(B1081,'[4]cell downs 18042026 17h'!$B:$B,'[4]cell downs 18042026 17h'!$B:$B,"")</f>
        <v/>
      </c>
      <c r="AY1081" s="14" t="str">
        <f>_xlfn.XLOOKUP(B1081,'[5]Cells Huawei 19042026 15h'!$B:$B,'[5]Cells Huawei 19042026 15h'!$B:$B,"")</f>
        <v/>
      </c>
      <c r="AZ1081" s="105" t="str">
        <f>_xlfn.XLOOKUP(B1081,'INCIDENT-04-23-2026'!E:E,'INCIDENT-04-23-2026'!F:F,"")</f>
        <v/>
      </c>
      <c r="BA1081" s="105" t="str">
        <f>_xlfn.XLOOKUP(B1081,'[6]Eneo 17H'!$C:$C,'[6]Eneo 17H'!$I:$I,"")</f>
        <v/>
      </c>
      <c r="BB1081" s="105" t="str">
        <f>_xlfn.XLOOKUP(B1081,[8]ALL!$B:$B,[8]ALL!$M:$M,"")</f>
        <v/>
      </c>
      <c r="BC1081" s="105" t="str">
        <f>_xlfn.XLOOKUP(B1081,'[6]Eneo 17H'!$C:$C,'[6]Eneo 17H'!$I:$I,"")</f>
        <v/>
      </c>
      <c r="BD1081" s="105" t="str">
        <f>_xlfn.XLOOKUP(B1081,'[7]Eneo 12H'!$C:$C,'[7]Eneo 12H'!$I:$I,"")</f>
        <v/>
      </c>
      <c r="BE1081" s="105" t="s">
        <v>7267</v>
      </c>
    </row>
    <row r="1082" spans="1:57" hidden="1" x14ac:dyDescent="0.3">
      <c r="A1082" s="1" t="s">
        <v>3947</v>
      </c>
      <c r="B1082" s="8" t="s">
        <v>3948</v>
      </c>
      <c r="C1082" s="3" t="str">
        <f>_xlfn.XLOOKUP(B1082,'[1]daily break down'!$D:$D,'[1]daily break down'!$E:$E,"")</f>
        <v>NORD</v>
      </c>
      <c r="D1082" s="1" t="s">
        <v>11</v>
      </c>
      <c r="E1082" s="1" t="s">
        <v>83</v>
      </c>
      <c r="F1082" s="3" t="s">
        <v>23</v>
      </c>
      <c r="G1082" s="1" t="s">
        <v>3949</v>
      </c>
      <c r="H1082" s="26" t="str">
        <f>_xlfn.XLOOKUP(B1082,[2]CALCULATION!$B:$B,[2]CALCULATION!$H:$H,"")</f>
        <v>NOKIA</v>
      </c>
      <c r="I1082" s="23">
        <v>1.0576201442215766E-2</v>
      </c>
      <c r="J1082" s="23">
        <v>2.0492504986688E-2</v>
      </c>
      <c r="K1082" s="23">
        <v>0</v>
      </c>
      <c r="L1082" s="23">
        <v>1.9761266775674826E-2</v>
      </c>
      <c r="M1082" s="23">
        <v>0</v>
      </c>
      <c r="N1082" s="23">
        <v>0</v>
      </c>
      <c r="O1082" s="23">
        <v>2.136642382424031E-2</v>
      </c>
      <c r="P1082" s="103" t="s">
        <v>6554</v>
      </c>
      <c r="Q1082" s="36" t="s">
        <v>5796</v>
      </c>
      <c r="R1082" s="36"/>
      <c r="S1082" s="35" t="str" cm="1">
        <f t="array" ref="S1082">IFERROR(_xlfn.IFS(
U1082="MPR ISSUE","PDH",
U1082="BSS Hardware Issue","BSS",
U1082="Sites strategiques, MLL, Pylone, etc.","ENVTECH",
U1082="AKTIVCO DEFAUT GE &amp; POWER Cabinet","AKTIVCO",
U1082="AKTIVCO Coupure ENEO &amp; Baisse de tension","AKTIVCO GRID ONLY",
U1082="Coupure ENEO &amp; Baisse de tension","IHS GRID ONLY",
U1082="Defaut GE &amp; POWER Cabinet","IHS",
U1082="Sharing","Partners",
U1082="Sites strategiques &amp; DataCenter","SST &amp; DC",
U1082="Exclu","Exclu",
U1082="SAT","SAT",
U1082="SPARE-ISSUE","SPARE-ISSUE",
U1082="Fiber CAmtel","TRANS_FO_CAMTEL",
U1082="Fiber AOF","Fiber AOF",
U1082="Projet OCM (HUAWEI)","TRAVAUX-HUAWEI",
U1082="Projet OCM (NOKIA)","TRAVAUX-NOKIA",
U1082="ACCESS-ISSUE","ACCESS-ISSUE",
U1082="Projet OCM (ZTE, NOKIA, autres projets)","TRAVAUX OCM",
U1082="No root CAuse","No root cause",
U1082="ODU HS","PDH",
U1082="IP &amp; VLAN","PDH",
U1082="Warehouse HUAWEI","SPARE-ISSUE",
U1082="SPARE-HS","SPARE-ISSUE",
U1082="Power Telco","BSS",U1082="no impacts","no impacts"
),"")</f>
        <v/>
      </c>
      <c r="T1082" s="35" t="str" cm="1">
        <f t="array" ref="T1082">IFERROR(_xlfn.IFS(
U1082="MPR ISSUE","TX ISSUE",
U1082="BSS Hardware Issue","RAN ISSUE",
U1082="Sites strategiques, MLL, Pylone, etc.","ENVTECH",
U1082="AKTIVCO DEFAUT GE &amp; POWER Cabinet","POWER ISSUE",
U1082="AKTIVCO Coupure ENEO &amp; Baisse de tension","POWER ISSUE",
U1082="Coupure ENEO &amp; Baisse de tension","POWER ISSUE",
U1082="Defaut GE &amp; POWER Cabinet","POWER ISSUE",
U1082="Sharing","POWER ISSUE",
U1082="Sites strategiques &amp; DataCenter","POWER ISSUE",
U1082="Exclu","Exclu",
U1082="SAT","TX ISSUE",
U1082="SPARE-ISSUE","SPARE-ISSUE",
U1082="Fiber CAmtel","TX ISSUE",
U1082="Fiber AOF","TX ISSUE",
U1082="Projet OCM (HUAWEI)","TRAVAUX-HUAWEI",
U1082="Projet OCM (NOKIA)","TRAVAUX -NOKIA",
U1082="ACCESS-ISSUE","ACCESS-ISSUE",
U1082="Projet OCM (ZTE, NOKIA, autres projets)","TRAVAUX OCM",
U1082="No root CAuse","No root cause",
U1082="ODU HS","TX ISSUE",
U1082="IP &amp; VLAN","TX ISSUE",
U1082="Warehouse HUAWEI","SPARE-ISSUE",
U1082="SPARE-HS","SPARE-ISSUE",
U1082="Power Telco","RAN ISSUE",U1082="no impacts","no impacts"
),"")</f>
        <v/>
      </c>
      <c r="U1082" s="28"/>
      <c r="V1082" s="35" t="str" cm="1">
        <f t="array" ref="V1082">IFERROR(_xlfn.IFS(
U1082="MPR ISSUE","ACTIVE",
U1082="BSS Hardware Issue","ACTIVE",
U1082="Sites strategiques, MLL, Pylone, etc.","PASSIVE",
U1082="AKTIVCO DEFAUT GE &amp; POWER Cabinet","PASSIVE",
U1082="AKTIVCO Coupure ENEO &amp; Baisse de tension","PASSIVE",
U1082="Coupure ENEO &amp; Baisse de tension","PASSIVE",
U1082="Defaut GE &amp; POWER Cabinet","PASSIVE",
U1082="Sharing","PASSIVE",
U1082="Sites strategiques &amp; DataCenter","PASSIVE",
U1082="Exclu","Exclu",
U1082="SAT","ACTIVE",
U1082="SPARE-ISSUE","SPARE-ISSUE",
U1082="Fiber CAmtel","ACTIVE",
U1082="Fiber AOF","ACTIVE",
U1082="Projet OCM (HUAWEI)","PLANNED WORKS",
U1082="Projet OCM (NOKIA)","PLANNED WORKS",
U1082="ACCESS-ISSUE","ACCESS-ISSUE",
U1082="Projet OCM (ZTE, NOKIA, autres projets)","PLANNED WORKS",
U1082="No root CAuse","No root cause",
U1082="ODU HS","ACTIVE",
U1082="IP &amp; VLAN","ACTIVE",
U1082="Warehouse HUAWEI","SPARE-ISSUE",
U1082="SPARE-HS","SPARE-ISSUE",
U1082="Power Telco","ACTIVE",U1082="no impacts","no impacts"
),"")</f>
        <v/>
      </c>
      <c r="W1082" s="102"/>
      <c r="X1082" s="102"/>
      <c r="Y1082" s="102"/>
      <c r="Z1082" s="102"/>
      <c r="AA1082" s="102"/>
      <c r="AB1082" s="104" t="s">
        <v>5423</v>
      </c>
      <c r="AC1082" s="9"/>
      <c r="AD1082" s="9"/>
      <c r="AE1082" s="7" t="s">
        <v>5423</v>
      </c>
      <c r="AF1082" s="6"/>
      <c r="AG1082" s="7"/>
      <c r="AH1082" s="3" t="s">
        <v>5423</v>
      </c>
      <c r="AI1082" s="18" t="s">
        <v>5423</v>
      </c>
      <c r="AJ1082" s="18" t="s">
        <v>5423</v>
      </c>
      <c r="AK1082" s="18" t="s">
        <v>5423</v>
      </c>
      <c r="AL1082" s="18" t="s">
        <v>5423</v>
      </c>
      <c r="AM1082" s="18" t="s">
        <v>5423</v>
      </c>
      <c r="AN1082" s="18" t="s">
        <v>5423</v>
      </c>
      <c r="AO1082" s="18" t="s">
        <v>5423</v>
      </c>
      <c r="AP1082" s="18" t="s">
        <v>5423</v>
      </c>
      <c r="AQ1082" s="18" t="s">
        <v>5423</v>
      </c>
      <c r="AR1082" s="18" t="s">
        <v>5423</v>
      </c>
      <c r="AS1082" s="18" t="s">
        <v>5423</v>
      </c>
      <c r="AT1082" s="18" t="s">
        <v>5423</v>
      </c>
      <c r="AU1082" s="9" t="s">
        <v>5423</v>
      </c>
      <c r="AV1082" s="14"/>
      <c r="AW1082" s="14" t="s">
        <v>5423</v>
      </c>
      <c r="AX1082" s="14" t="str">
        <f>_xlfn.XLOOKUP(B1082,'[4]cell downs 18042026 17h'!$B:$B,'[4]cell downs 18042026 17h'!$B:$B,"")</f>
        <v/>
      </c>
      <c r="AY1082" s="14" t="str">
        <f>_xlfn.XLOOKUP(B1082,'[5]Cells Huawei 19042026 15h'!$B:$B,'[5]Cells Huawei 19042026 15h'!$B:$B,"")</f>
        <v/>
      </c>
      <c r="AZ1082" s="105" t="str">
        <f>_xlfn.XLOOKUP(B1082,'INCIDENT-04-23-2026'!E:E,'INCIDENT-04-23-2026'!F:F,"")</f>
        <v/>
      </c>
      <c r="BA1082" s="105" t="str">
        <f>_xlfn.XLOOKUP(B1082,'[6]Eneo 17H'!$C:$C,'[6]Eneo 17H'!$I:$I,"")</f>
        <v/>
      </c>
      <c r="BB1082" s="105" t="str">
        <f>_xlfn.XLOOKUP(B1082,[8]ALL!$B:$B,[8]ALL!$M:$M,"")</f>
        <v/>
      </c>
      <c r="BC1082" s="105" t="str">
        <f>_xlfn.XLOOKUP(B1082,'[6]Eneo 17H'!$C:$C,'[6]Eneo 17H'!$I:$I,"")</f>
        <v/>
      </c>
      <c r="BD1082" s="105" t="str">
        <f>_xlfn.XLOOKUP(B1082,'[7]Eneo 12H'!$C:$C,'[7]Eneo 12H'!$I:$I,"")</f>
        <v/>
      </c>
      <c r="BE1082" s="105" t="s">
        <v>5423</v>
      </c>
    </row>
    <row r="1083" spans="1:57" hidden="1" x14ac:dyDescent="0.3">
      <c r="A1083" s="1" t="s">
        <v>3059</v>
      </c>
      <c r="B1083" s="8" t="s">
        <v>3060</v>
      </c>
      <c r="C1083" s="3" t="str">
        <f>_xlfn.XLOOKUP(B1083,'[1]daily break down'!$D:$D,'[1]daily break down'!$E:$E,"")</f>
        <v>NORD-OUEST</v>
      </c>
      <c r="D1083" s="1" t="s">
        <v>1023</v>
      </c>
      <c r="E1083" s="1"/>
      <c r="F1083" s="3" t="s">
        <v>51</v>
      </c>
      <c r="G1083" s="1" t="s">
        <v>52</v>
      </c>
      <c r="H1083" s="25" t="str">
        <f>_xlfn.XLOOKUP(B1083,[2]CALCULATION!$B:$B,[2]CALCULATION!$H:$H,"")</f>
        <v>Huawei</v>
      </c>
      <c r="I1083" s="23">
        <v>0</v>
      </c>
      <c r="J1083" s="23">
        <v>0</v>
      </c>
      <c r="K1083" s="23">
        <v>0</v>
      </c>
      <c r="L1083" s="23">
        <v>0</v>
      </c>
      <c r="M1083" s="23">
        <v>0</v>
      </c>
      <c r="N1083" s="23">
        <v>0</v>
      </c>
      <c r="O1083" s="23">
        <v>0</v>
      </c>
      <c r="P1083" s="103" t="s">
        <v>6554</v>
      </c>
      <c r="Q1083" s="36" t="s">
        <v>5796</v>
      </c>
      <c r="R1083" s="36"/>
      <c r="S1083" s="35" t="str" cm="1">
        <f t="array" ref="S1083">IFERROR(_xlfn.IFS(
U1083="MPR ISSUE","PDH",
U1083="BSS Hardware Issue","BSS",
U1083="Sites strategiques, MLL, Pylone, etc.","ENVTECH",
U1083="AKTIVCO DEFAUT GE &amp; POWER Cabinet","AKTIVCO",
U1083="AKTIVCO Coupure ENEO &amp; Baisse de tension","AKTIVCO GRID ONLY",
U1083="Coupure ENEO &amp; Baisse de tension","IHS GRID ONLY",
U1083="Defaut GE &amp; POWER Cabinet","IHS",
U1083="Sharing","Partners",
U1083="Sites strategiques &amp; DataCenter","SST &amp; DC",
U1083="Exclu","Exclu",
U1083="SAT","SAT",
U1083="SPARE-ISSUE","SPARE-ISSUE",
U1083="Fiber CAmtel","TRANS_FO_CAMTEL",
U1083="Fiber AOF","Fiber AOF",
U1083="Projet OCM (HUAWEI)","TRAVAUX-HUAWEI",
U1083="Projet OCM (NOKIA)","TRAVAUX-NOKIA",
U1083="ACCESS-ISSUE","ACCESS-ISSUE",
U1083="Projet OCM (ZTE, NOKIA, autres projets)","TRAVAUX OCM",
U1083="No root CAuse","No root cause",
U1083="ODU HS","PDH",
U1083="IP &amp; VLAN","PDH",
U1083="Warehouse HUAWEI","SPARE-ISSUE",
U1083="SPARE-HS","SPARE-ISSUE",
U1083="Power Telco","BSS",U1083="no impacts","no impacts"
),"")</f>
        <v/>
      </c>
      <c r="T1083" s="35" t="str" cm="1">
        <f t="array" ref="T1083">IFERROR(_xlfn.IFS(
U1083="MPR ISSUE","TX ISSUE",
U1083="BSS Hardware Issue","RAN ISSUE",
U1083="Sites strategiques, MLL, Pylone, etc.","ENVTECH",
U1083="AKTIVCO DEFAUT GE &amp; POWER Cabinet","POWER ISSUE",
U1083="AKTIVCO Coupure ENEO &amp; Baisse de tension","POWER ISSUE",
U1083="Coupure ENEO &amp; Baisse de tension","POWER ISSUE",
U1083="Defaut GE &amp; POWER Cabinet","POWER ISSUE",
U1083="Sharing","POWER ISSUE",
U1083="Sites strategiques &amp; DataCenter","POWER ISSUE",
U1083="Exclu","Exclu",
U1083="SAT","TX ISSUE",
U1083="SPARE-ISSUE","SPARE-ISSUE",
U1083="Fiber CAmtel","TX ISSUE",
U1083="Fiber AOF","TX ISSUE",
U1083="Projet OCM (HUAWEI)","TRAVAUX-HUAWEI",
U1083="Projet OCM (NOKIA)","TRAVAUX -NOKIA",
U1083="ACCESS-ISSUE","ACCESS-ISSUE",
U1083="Projet OCM (ZTE, NOKIA, autres projets)","TRAVAUX OCM",
U1083="No root CAuse","No root cause",
U1083="ODU HS","TX ISSUE",
U1083="IP &amp; VLAN","TX ISSUE",
U1083="Warehouse HUAWEI","SPARE-ISSUE",
U1083="SPARE-HS","SPARE-ISSUE",
U1083="Power Telco","RAN ISSUE",U1083="no impacts","no impacts"
),"")</f>
        <v/>
      </c>
      <c r="U1083" s="28"/>
      <c r="V1083" s="35" t="str" cm="1">
        <f t="array" ref="V1083">IFERROR(_xlfn.IFS(
U1083="MPR ISSUE","ACTIVE",
U1083="BSS Hardware Issue","ACTIVE",
U1083="Sites strategiques, MLL, Pylone, etc.","PASSIVE",
U1083="AKTIVCO DEFAUT GE &amp; POWER Cabinet","PASSIVE",
U1083="AKTIVCO Coupure ENEO &amp; Baisse de tension","PASSIVE",
U1083="Coupure ENEO &amp; Baisse de tension","PASSIVE",
U1083="Defaut GE &amp; POWER Cabinet","PASSIVE",
U1083="Sharing","PASSIVE",
U1083="Sites strategiques &amp; DataCenter","PASSIVE",
U1083="Exclu","Exclu",
U1083="SAT","ACTIVE",
U1083="SPARE-ISSUE","SPARE-ISSUE",
U1083="Fiber CAmtel","ACTIVE",
U1083="Fiber AOF","ACTIVE",
U1083="Projet OCM (HUAWEI)","PLANNED WORKS",
U1083="Projet OCM (NOKIA)","PLANNED WORKS",
U1083="ACCESS-ISSUE","ACCESS-ISSUE",
U1083="Projet OCM (ZTE, NOKIA, autres projets)","PLANNED WORKS",
U1083="No root CAuse","No root cause",
U1083="ODU HS","ACTIVE",
U1083="IP &amp; VLAN","ACTIVE",
U1083="Warehouse HUAWEI","SPARE-ISSUE",
U1083="SPARE-HS","SPARE-ISSUE",
U1083="Power Telco","ACTIVE",U1083="no impacts","no impacts"
),"")</f>
        <v/>
      </c>
      <c r="W1083" s="102"/>
      <c r="X1083" s="102"/>
      <c r="Y1083" s="102"/>
      <c r="Z1083" s="102"/>
      <c r="AA1083" s="102"/>
      <c r="AB1083" s="104" t="s">
        <v>5423</v>
      </c>
      <c r="AC1083" s="9"/>
      <c r="AD1083" s="9"/>
      <c r="AE1083" s="7" t="s">
        <v>5423</v>
      </c>
      <c r="AF1083" s="6"/>
      <c r="AG1083" s="7"/>
      <c r="AH1083" s="3" t="s">
        <v>5423</v>
      </c>
      <c r="AI1083" s="18" t="s">
        <v>5423</v>
      </c>
      <c r="AJ1083" s="18" t="s">
        <v>5423</v>
      </c>
      <c r="AK1083" s="18" t="s">
        <v>5423</v>
      </c>
      <c r="AL1083" s="18" t="s">
        <v>5423</v>
      </c>
      <c r="AM1083" s="18" t="s">
        <v>5423</v>
      </c>
      <c r="AN1083" s="18" t="s">
        <v>5423</v>
      </c>
      <c r="AO1083" s="18" t="s">
        <v>5423</v>
      </c>
      <c r="AP1083" s="18" t="s">
        <v>5423</v>
      </c>
      <c r="AQ1083" s="18" t="s">
        <v>5423</v>
      </c>
      <c r="AR1083" s="18" t="s">
        <v>5423</v>
      </c>
      <c r="AS1083" s="18" t="s">
        <v>5423</v>
      </c>
      <c r="AT1083" s="18" t="s">
        <v>5423</v>
      </c>
      <c r="AU1083" s="9" t="s">
        <v>5423</v>
      </c>
      <c r="AV1083" s="14"/>
      <c r="AW1083" s="14" t="s">
        <v>5423</v>
      </c>
      <c r="AX1083" s="14" t="str">
        <f>_xlfn.XLOOKUP(B1083,'[4]cell downs 18042026 17h'!$B:$B,'[4]cell downs 18042026 17h'!$B:$B,"")</f>
        <v/>
      </c>
      <c r="AY1083" s="14" t="str">
        <f>_xlfn.XLOOKUP(B1083,'[5]Cells Huawei 19042026 15h'!$B:$B,'[5]Cells Huawei 19042026 15h'!$B:$B,"")</f>
        <v/>
      </c>
      <c r="AZ1083" s="105" t="str">
        <f>_xlfn.XLOOKUP(B1083,'INCIDENT-04-23-2026'!E:E,'INCIDENT-04-23-2026'!F:F,"")</f>
        <v/>
      </c>
      <c r="BA1083" s="105" t="str">
        <f>_xlfn.XLOOKUP(B1083,'[6]Eneo 17H'!$C:$C,'[6]Eneo 17H'!$I:$I,"")</f>
        <v/>
      </c>
      <c r="BB1083" s="105" t="str">
        <f>_xlfn.XLOOKUP(B1083,[8]ALL!$B:$B,[8]ALL!$M:$M,"")</f>
        <v/>
      </c>
      <c r="BC1083" s="105" t="str">
        <f>_xlfn.XLOOKUP(B1083,'[6]Eneo 17H'!$C:$C,'[6]Eneo 17H'!$I:$I,"")</f>
        <v/>
      </c>
      <c r="BD1083" s="105" t="str">
        <f>_xlfn.XLOOKUP(B1083,'[7]Eneo 12H'!$C:$C,'[7]Eneo 12H'!$I:$I,"")</f>
        <v/>
      </c>
      <c r="BE1083" s="105" t="s">
        <v>5423</v>
      </c>
    </row>
    <row r="1084" spans="1:57" hidden="1" x14ac:dyDescent="0.3">
      <c r="A1084" s="1" t="s">
        <v>2865</v>
      </c>
      <c r="B1084" s="8" t="s">
        <v>2866</v>
      </c>
      <c r="C1084" s="3" t="str">
        <f>_xlfn.XLOOKUP(B1084,'[1]daily break down'!$D:$D,'[1]daily break down'!$E:$E,"")</f>
        <v>SUD-OUEST</v>
      </c>
      <c r="D1084" s="1" t="s">
        <v>11</v>
      </c>
      <c r="E1084" s="1" t="s">
        <v>12</v>
      </c>
      <c r="F1084" s="3" t="s">
        <v>13</v>
      </c>
      <c r="G1084" s="1" t="s">
        <v>14</v>
      </c>
      <c r="H1084" s="25" t="str">
        <f>_xlfn.XLOOKUP(B1084,[2]CALCULATION!$B:$B,[2]CALCULATION!$H:$H,"")</f>
        <v>Huawei</v>
      </c>
      <c r="I1084" s="23">
        <v>0</v>
      </c>
      <c r="J1084" s="23">
        <v>0</v>
      </c>
      <c r="K1084" s="23">
        <v>0</v>
      </c>
      <c r="L1084" s="23">
        <v>2.6752617476093862E-3</v>
      </c>
      <c r="M1084" s="23">
        <v>0</v>
      </c>
      <c r="N1084" s="23">
        <v>0</v>
      </c>
      <c r="O1084" s="23">
        <v>0</v>
      </c>
      <c r="P1084" s="103" t="s">
        <v>6554</v>
      </c>
      <c r="Q1084" s="36" t="s">
        <v>5796</v>
      </c>
      <c r="R1084" s="36"/>
      <c r="S1084" s="35" t="str" cm="1">
        <f t="array" ref="S1084">IFERROR(_xlfn.IFS(
U1084="MPR ISSUE","PDH",
U1084="BSS Hardware Issue","BSS",
U1084="Sites strategiques, MLL, Pylone, etc.","ENVTECH",
U1084="AKTIVCO DEFAUT GE &amp; POWER Cabinet","AKTIVCO",
U1084="AKTIVCO Coupure ENEO &amp; Baisse de tension","AKTIVCO GRID ONLY",
U1084="Coupure ENEO &amp; Baisse de tension","IHS GRID ONLY",
U1084="Defaut GE &amp; POWER Cabinet","IHS",
U1084="Sharing","Partners",
U1084="Sites strategiques &amp; DataCenter","SST &amp; DC",
U1084="Exclu","Exclu",
U1084="SAT","SAT",
U1084="SPARE-ISSUE","SPARE-ISSUE",
U1084="Fiber CAmtel","TRANS_FO_CAMTEL",
U1084="Fiber AOF","Fiber AOF",
U1084="Projet OCM (HUAWEI)","TRAVAUX-HUAWEI",
U1084="Projet OCM (NOKIA)","TRAVAUX-NOKIA",
U1084="ACCESS-ISSUE","ACCESS-ISSUE",
U1084="Projet OCM (ZTE, NOKIA, autres projets)","TRAVAUX OCM",
U1084="No root CAuse","No root cause",
U1084="ODU HS","PDH",
U1084="IP &amp; VLAN","PDH",
U1084="Warehouse HUAWEI","SPARE-ISSUE",
U1084="SPARE-HS","SPARE-ISSUE",
U1084="Power Telco","BSS",U1084="no impacts","no impacts"
),"")</f>
        <v/>
      </c>
      <c r="T1084" s="35" t="str" cm="1">
        <f t="array" ref="T1084">IFERROR(_xlfn.IFS(
U1084="MPR ISSUE","TX ISSUE",
U1084="BSS Hardware Issue","RAN ISSUE",
U1084="Sites strategiques, MLL, Pylone, etc.","ENVTECH",
U1084="AKTIVCO DEFAUT GE &amp; POWER Cabinet","POWER ISSUE",
U1084="AKTIVCO Coupure ENEO &amp; Baisse de tension","POWER ISSUE",
U1084="Coupure ENEO &amp; Baisse de tension","POWER ISSUE",
U1084="Defaut GE &amp; POWER Cabinet","POWER ISSUE",
U1084="Sharing","POWER ISSUE",
U1084="Sites strategiques &amp; DataCenter","POWER ISSUE",
U1084="Exclu","Exclu",
U1084="SAT","TX ISSUE",
U1084="SPARE-ISSUE","SPARE-ISSUE",
U1084="Fiber CAmtel","TX ISSUE",
U1084="Fiber AOF","TX ISSUE",
U1084="Projet OCM (HUAWEI)","TRAVAUX-HUAWEI",
U1084="Projet OCM (NOKIA)","TRAVAUX -NOKIA",
U1084="ACCESS-ISSUE","ACCESS-ISSUE",
U1084="Projet OCM (ZTE, NOKIA, autres projets)","TRAVAUX OCM",
U1084="No root CAuse","No root cause",
U1084="ODU HS","TX ISSUE",
U1084="IP &amp; VLAN","TX ISSUE",
U1084="Warehouse HUAWEI","SPARE-ISSUE",
U1084="SPARE-HS","SPARE-ISSUE",
U1084="Power Telco","RAN ISSUE",U1084="no impacts","no impacts"
),"")</f>
        <v/>
      </c>
      <c r="U1084" s="28"/>
      <c r="V1084" s="35" t="str" cm="1">
        <f t="array" ref="V1084">IFERROR(_xlfn.IFS(
U1084="MPR ISSUE","ACTIVE",
U1084="BSS Hardware Issue","ACTIVE",
U1084="Sites strategiques, MLL, Pylone, etc.","PASSIVE",
U1084="AKTIVCO DEFAUT GE &amp; POWER Cabinet","PASSIVE",
U1084="AKTIVCO Coupure ENEO &amp; Baisse de tension","PASSIVE",
U1084="Coupure ENEO &amp; Baisse de tension","PASSIVE",
U1084="Defaut GE &amp; POWER Cabinet","PASSIVE",
U1084="Sharing","PASSIVE",
U1084="Sites strategiques &amp; DataCenter","PASSIVE",
U1084="Exclu","Exclu",
U1084="SAT","ACTIVE",
U1084="SPARE-ISSUE","SPARE-ISSUE",
U1084="Fiber CAmtel","ACTIVE",
U1084="Fiber AOF","ACTIVE",
U1084="Projet OCM (HUAWEI)","PLANNED WORKS",
U1084="Projet OCM (NOKIA)","PLANNED WORKS",
U1084="ACCESS-ISSUE","ACCESS-ISSUE",
U1084="Projet OCM (ZTE, NOKIA, autres projets)","PLANNED WORKS",
U1084="No root CAuse","No root cause",
U1084="ODU HS","ACTIVE",
U1084="IP &amp; VLAN","ACTIVE",
U1084="Warehouse HUAWEI","SPARE-ISSUE",
U1084="SPARE-HS","SPARE-ISSUE",
U1084="Power Telco","ACTIVE",U1084="no impacts","no impacts"
),"")</f>
        <v/>
      </c>
      <c r="W1084" s="102"/>
      <c r="X1084" s="102"/>
      <c r="Y1084" s="102"/>
      <c r="Z1084" s="102"/>
      <c r="AA1084" s="102"/>
      <c r="AB1084" s="104" t="s">
        <v>5423</v>
      </c>
      <c r="AC1084" s="9"/>
      <c r="AD1084" s="9"/>
      <c r="AE1084" s="7" t="s">
        <v>5423</v>
      </c>
      <c r="AF1084" s="6"/>
      <c r="AG1084" s="7"/>
      <c r="AH1084" s="3" t="s">
        <v>5423</v>
      </c>
      <c r="AI1084" s="18" t="s">
        <v>5423</v>
      </c>
      <c r="AJ1084" s="18" t="s">
        <v>5423</v>
      </c>
      <c r="AK1084" s="18" t="s">
        <v>5423</v>
      </c>
      <c r="AL1084" s="18" t="s">
        <v>5423</v>
      </c>
      <c r="AM1084" s="18" t="s">
        <v>5423</v>
      </c>
      <c r="AN1084" s="18" t="s">
        <v>5423</v>
      </c>
      <c r="AO1084" s="18" t="s">
        <v>5423</v>
      </c>
      <c r="AP1084" s="18" t="s">
        <v>5423</v>
      </c>
      <c r="AQ1084" s="18" t="s">
        <v>5423</v>
      </c>
      <c r="AR1084" s="18" t="s">
        <v>5423</v>
      </c>
      <c r="AS1084" s="18" t="s">
        <v>5423</v>
      </c>
      <c r="AT1084" s="18" t="s">
        <v>5423</v>
      </c>
      <c r="AU1084" s="9" t="s">
        <v>5423</v>
      </c>
      <c r="AV1084" s="14"/>
      <c r="AW1084" s="14" t="s">
        <v>5423</v>
      </c>
      <c r="AX1084" s="14" t="str">
        <f>_xlfn.XLOOKUP(B1084,'[4]cell downs 18042026 17h'!$B:$B,'[4]cell downs 18042026 17h'!$B:$B,"")</f>
        <v/>
      </c>
      <c r="AY1084" s="14" t="str">
        <f>_xlfn.XLOOKUP(B1084,'[5]Cells Huawei 19042026 15h'!$B:$B,'[5]Cells Huawei 19042026 15h'!$B:$B,"")</f>
        <v/>
      </c>
      <c r="AZ1084" s="105" t="str">
        <f>_xlfn.XLOOKUP(B1084,'INCIDENT-04-23-2026'!E:E,'INCIDENT-04-23-2026'!F:F,"")</f>
        <v/>
      </c>
      <c r="BA1084" s="105" t="str">
        <f>_xlfn.XLOOKUP(B1084,'[6]Eneo 17H'!$C:$C,'[6]Eneo 17H'!$I:$I,"")</f>
        <v/>
      </c>
      <c r="BB1084" s="105" t="str">
        <f>_xlfn.XLOOKUP(B1084,[8]ALL!$B:$B,[8]ALL!$M:$M,"")</f>
        <v/>
      </c>
      <c r="BC1084" s="105" t="str">
        <f>_xlfn.XLOOKUP(B1084,'[6]Eneo 17H'!$C:$C,'[6]Eneo 17H'!$I:$I,"")</f>
        <v/>
      </c>
      <c r="BD1084" s="105" t="str">
        <f>_xlfn.XLOOKUP(B1084,'[7]Eneo 12H'!$C:$C,'[7]Eneo 12H'!$I:$I,"")</f>
        <v/>
      </c>
      <c r="BE1084" s="105" t="s">
        <v>5423</v>
      </c>
    </row>
    <row r="1085" spans="1:57" hidden="1" x14ac:dyDescent="0.3">
      <c r="A1085" s="1" t="s">
        <v>4899</v>
      </c>
      <c r="B1085" s="8" t="s">
        <v>4900</v>
      </c>
      <c r="C1085" s="3" t="str">
        <f>_xlfn.XLOOKUP(B1085,'[1]daily break down'!$D:$D,'[1]daily break down'!$E:$E,"")</f>
        <v>Douala</v>
      </c>
      <c r="D1085" s="1" t="s">
        <v>11</v>
      </c>
      <c r="E1085" s="1" t="s">
        <v>12</v>
      </c>
      <c r="F1085" s="3" t="s">
        <v>31</v>
      </c>
      <c r="G1085" s="1" t="s">
        <v>32</v>
      </c>
      <c r="H1085" s="27" t="str">
        <f>_xlfn.XLOOKUP(B1085,[2]CALCULATION!$B:$B,[2]CALCULATION!$H:$H,"")</f>
        <v>ZTE</v>
      </c>
      <c r="I1085" s="23">
        <v>0</v>
      </c>
      <c r="J1085" s="23">
        <v>0</v>
      </c>
      <c r="K1085" s="23">
        <v>0</v>
      </c>
      <c r="L1085" s="23">
        <v>0</v>
      </c>
      <c r="M1085" s="23">
        <v>0</v>
      </c>
      <c r="N1085" s="23">
        <v>0</v>
      </c>
      <c r="O1085" s="23">
        <v>0</v>
      </c>
      <c r="P1085" s="103" t="s">
        <v>6554</v>
      </c>
      <c r="Q1085" s="36" t="s">
        <v>5796</v>
      </c>
      <c r="R1085" s="36"/>
      <c r="S1085" s="35" t="str" cm="1">
        <f t="array" ref="S1085">IFERROR(_xlfn.IFS(
U1085="MPR ISSUE","PDH",
U1085="BSS Hardware Issue","BSS",
U1085="Sites strategiques, MLL, Pylone, etc.","ENVTECH",
U1085="AKTIVCO DEFAUT GE &amp; POWER Cabinet","AKTIVCO",
U1085="AKTIVCO Coupure ENEO &amp; Baisse de tension","AKTIVCO GRID ONLY",
U1085="Coupure ENEO &amp; Baisse de tension","IHS GRID ONLY",
U1085="Defaut GE &amp; POWER Cabinet","IHS",
U1085="Sharing","Partners",
U1085="Sites strategiques &amp; DataCenter","SST &amp; DC",
U1085="Exclu","Exclu",
U1085="SAT","SAT",
U1085="SPARE-ISSUE","SPARE-ISSUE",
U1085="Fiber CAmtel","TRANS_FO_CAMTEL",
U1085="Fiber AOF","Fiber AOF",
U1085="Projet OCM (HUAWEI)","TRAVAUX-HUAWEI",
U1085="Projet OCM (NOKIA)","TRAVAUX-NOKIA",
U1085="ACCESS-ISSUE","ACCESS-ISSUE",
U1085="Projet OCM (ZTE, NOKIA, autres projets)","TRAVAUX OCM",
U1085="No root CAuse","No root cause",
U1085="ODU HS","PDH",
U1085="IP &amp; VLAN","PDH",
U1085="Warehouse HUAWEI","SPARE-ISSUE",
U1085="SPARE-HS","SPARE-ISSUE",
U1085="Power Telco","BSS",U1085="no impacts","no impacts"
),"")</f>
        <v/>
      </c>
      <c r="T1085" s="35" t="str" cm="1">
        <f t="array" ref="T1085">IFERROR(_xlfn.IFS(
U1085="MPR ISSUE","TX ISSUE",
U1085="BSS Hardware Issue","RAN ISSUE",
U1085="Sites strategiques, MLL, Pylone, etc.","ENVTECH",
U1085="AKTIVCO DEFAUT GE &amp; POWER Cabinet","POWER ISSUE",
U1085="AKTIVCO Coupure ENEO &amp; Baisse de tension","POWER ISSUE",
U1085="Coupure ENEO &amp; Baisse de tension","POWER ISSUE",
U1085="Defaut GE &amp; POWER Cabinet","POWER ISSUE",
U1085="Sharing","POWER ISSUE",
U1085="Sites strategiques &amp; DataCenter","POWER ISSUE",
U1085="Exclu","Exclu",
U1085="SAT","TX ISSUE",
U1085="SPARE-ISSUE","SPARE-ISSUE",
U1085="Fiber CAmtel","TX ISSUE",
U1085="Fiber AOF","TX ISSUE",
U1085="Projet OCM (HUAWEI)","TRAVAUX-HUAWEI",
U1085="Projet OCM (NOKIA)","TRAVAUX -NOKIA",
U1085="ACCESS-ISSUE","ACCESS-ISSUE",
U1085="Projet OCM (ZTE, NOKIA, autres projets)","TRAVAUX OCM",
U1085="No root CAuse","No root cause",
U1085="ODU HS","TX ISSUE",
U1085="IP &amp; VLAN","TX ISSUE",
U1085="Warehouse HUAWEI","SPARE-ISSUE",
U1085="SPARE-HS","SPARE-ISSUE",
U1085="Power Telco","RAN ISSUE",U1085="no impacts","no impacts"
),"")</f>
        <v/>
      </c>
      <c r="U1085" s="28"/>
      <c r="V1085" s="35" t="str" cm="1">
        <f t="array" ref="V1085">IFERROR(_xlfn.IFS(
U1085="MPR ISSUE","ACTIVE",
U1085="BSS Hardware Issue","ACTIVE",
U1085="Sites strategiques, MLL, Pylone, etc.","PASSIVE",
U1085="AKTIVCO DEFAUT GE &amp; POWER Cabinet","PASSIVE",
U1085="AKTIVCO Coupure ENEO &amp; Baisse de tension","PASSIVE",
U1085="Coupure ENEO &amp; Baisse de tension","PASSIVE",
U1085="Defaut GE &amp; POWER Cabinet","PASSIVE",
U1085="Sharing","PASSIVE",
U1085="Sites strategiques &amp; DataCenter","PASSIVE",
U1085="Exclu","Exclu",
U1085="SAT","ACTIVE",
U1085="SPARE-ISSUE","SPARE-ISSUE",
U1085="Fiber CAmtel","ACTIVE",
U1085="Fiber AOF","ACTIVE",
U1085="Projet OCM (HUAWEI)","PLANNED WORKS",
U1085="Projet OCM (NOKIA)","PLANNED WORKS",
U1085="ACCESS-ISSUE","ACCESS-ISSUE",
U1085="Projet OCM (ZTE, NOKIA, autres projets)","PLANNED WORKS",
U1085="No root CAuse","No root cause",
U1085="ODU HS","ACTIVE",
U1085="IP &amp; VLAN","ACTIVE",
U1085="Warehouse HUAWEI","SPARE-ISSUE",
U1085="SPARE-HS","SPARE-ISSUE",
U1085="Power Telco","ACTIVE",U1085="no impacts","no impacts"
),"")</f>
        <v/>
      </c>
      <c r="W1085" s="102"/>
      <c r="X1085" s="102"/>
      <c r="Y1085" s="102"/>
      <c r="Z1085" s="102"/>
      <c r="AA1085" s="102"/>
      <c r="AB1085" s="104" t="s">
        <v>5423</v>
      </c>
      <c r="AC1085" s="9"/>
      <c r="AD1085" s="9"/>
      <c r="AE1085" s="7" t="s">
        <v>5423</v>
      </c>
      <c r="AF1085" s="6"/>
      <c r="AG1085" s="7"/>
      <c r="AH1085" s="3" t="s">
        <v>5423</v>
      </c>
      <c r="AI1085" s="18" t="s">
        <v>5423</v>
      </c>
      <c r="AJ1085" s="18" t="s">
        <v>5423</v>
      </c>
      <c r="AK1085" s="18" t="s">
        <v>5423</v>
      </c>
      <c r="AL1085" s="18" t="s">
        <v>5423</v>
      </c>
      <c r="AM1085" s="18" t="s">
        <v>5423</v>
      </c>
      <c r="AN1085" s="18" t="s">
        <v>5423</v>
      </c>
      <c r="AO1085" s="18" t="s">
        <v>5423</v>
      </c>
      <c r="AP1085" s="18" t="s">
        <v>5423</v>
      </c>
      <c r="AQ1085" s="18" t="s">
        <v>5423</v>
      </c>
      <c r="AR1085" s="18" t="s">
        <v>5423</v>
      </c>
      <c r="AS1085" s="18" t="s">
        <v>5423</v>
      </c>
      <c r="AT1085" s="18" t="s">
        <v>5423</v>
      </c>
      <c r="AU1085" s="9" t="s">
        <v>5423</v>
      </c>
      <c r="AV1085" s="14"/>
      <c r="AW1085" s="14" t="s">
        <v>5423</v>
      </c>
      <c r="AX1085" s="14" t="str">
        <f>_xlfn.XLOOKUP(B1085,'[4]cell downs 18042026 17h'!$B:$B,'[4]cell downs 18042026 17h'!$B:$B,"")</f>
        <v/>
      </c>
      <c r="AY1085" s="14" t="str">
        <f>_xlfn.XLOOKUP(B1085,'[5]Cells Huawei 19042026 15h'!$B:$B,'[5]Cells Huawei 19042026 15h'!$B:$B,"")</f>
        <v/>
      </c>
      <c r="AZ1085" s="105" t="str">
        <f>_xlfn.XLOOKUP(B1085,'INCIDENT-04-23-2026'!E:E,'INCIDENT-04-23-2026'!F:F,"")</f>
        <v/>
      </c>
      <c r="BA1085" s="105" t="str">
        <f>_xlfn.XLOOKUP(B1085,'[6]Eneo 17H'!$C:$C,'[6]Eneo 17H'!$I:$I,"")</f>
        <v/>
      </c>
      <c r="BB1085" s="105" t="str">
        <f>_xlfn.XLOOKUP(B1085,[8]ALL!$B:$B,[8]ALL!$M:$M,"")</f>
        <v/>
      </c>
      <c r="BC1085" s="105" t="str">
        <f>_xlfn.XLOOKUP(B1085,'[6]Eneo 17H'!$C:$C,'[6]Eneo 17H'!$I:$I,"")</f>
        <v/>
      </c>
      <c r="BD1085" s="105" t="str">
        <f>_xlfn.XLOOKUP(B1085,'[7]Eneo 12H'!$C:$C,'[7]Eneo 12H'!$I:$I,"")</f>
        <v/>
      </c>
      <c r="BE1085" s="105" t="s">
        <v>5423</v>
      </c>
    </row>
    <row r="1086" spans="1:57" x14ac:dyDescent="0.3">
      <c r="A1086" s="1" t="s">
        <v>2506</v>
      </c>
      <c r="B1086" s="8" t="s">
        <v>2507</v>
      </c>
      <c r="C1086" s="3" t="str">
        <f>_xlfn.XLOOKUP(B1086,'[1]daily break down'!$D:$D,'[1]daily break down'!$E:$E,"")</f>
        <v>Douala</v>
      </c>
      <c r="D1086" s="1" t="s">
        <v>11</v>
      </c>
      <c r="E1086" s="1" t="s">
        <v>594</v>
      </c>
      <c r="F1086" s="3" t="s">
        <v>31</v>
      </c>
      <c r="G1086" s="1" t="s">
        <v>32</v>
      </c>
      <c r="H1086" s="27" t="str">
        <f>_xlfn.XLOOKUP(B1086,[2]CALCULATION!$B:$B,[2]CALCULATION!$H:$H,"")</f>
        <v>ZTE</v>
      </c>
      <c r="I1086" s="23">
        <v>0</v>
      </c>
      <c r="J1086" s="23">
        <v>0</v>
      </c>
      <c r="K1086" s="23">
        <v>0</v>
      </c>
      <c r="L1086" s="23">
        <v>33.038144952102115</v>
      </c>
      <c r="M1086" s="23">
        <v>0</v>
      </c>
      <c r="N1086" s="23">
        <v>0</v>
      </c>
      <c r="O1086" s="23">
        <v>10.787707635981773</v>
      </c>
      <c r="P1086" s="103" t="s">
        <v>6555</v>
      </c>
      <c r="Q1086" s="36" t="s">
        <v>5796</v>
      </c>
      <c r="R1086" s="36"/>
      <c r="S1086" s="35" t="str" cm="1">
        <f t="array" ref="S1086">IFERROR(_xlfn.IFS(
U1086="MPR ISSUE","PDH",
U1086="BSS Hardware Issue","BSS",
U1086="Sites strategiques, MLL, Pylone, etc.","ENVTECH",
U1086="AKTIVCO DEFAUT GE &amp; POWER Cabinet","AKTIVCO",
U1086="AKTIVCO Coupure ENEO &amp; Baisse de tension","AKTIVCO GRID ONLY",
U1086="Coupure ENEO &amp; Baisse de tension","IHS GRID ONLY",
U1086="Defaut GE &amp; POWER Cabinet","IHS",
U1086="Sharing","Partners",
U1086="Sites strategiques &amp; DataCenter","SST &amp; DC",
U1086="Exclu","Exclu",
U1086="SAT","SAT",
U1086="SPARE-ISSUE","SPARE-ISSUE",
U1086="Fiber CAmtel","TRANS_FO_CAMTEL",
U1086="Fiber AOF","Fiber AOF",
U1086="Projet OCM (HUAWEI)","TRAVAUX-HUAWEI",
U1086="Projet OCM (NOKIA)","TRAVAUX-NOKIA",
U1086="ACCESS-ISSUE","ACCESS-ISSUE",
U1086="Projet OCM (ZTE, NOKIA, autres projets)","TRAVAUX OCM",
U1086="No root CAuse","No root cause",
U1086="ODU HS","PDH",
U1086="IP &amp; VLAN","PDH",
U1086="Warehouse HUAWEI","SPARE-ISSUE",
U1086="SPARE-HS","SPARE-ISSUE",
U1086="Power Telco","BSS",U1086="no impacts","no impacts"
),"")</f>
        <v/>
      </c>
      <c r="T1086" s="35" t="str" cm="1">
        <f t="array" ref="T1086">IFERROR(_xlfn.IFS(
U1086="MPR ISSUE","TX ISSUE",
U1086="BSS Hardware Issue","RAN ISSUE",
U1086="Sites strategiques, MLL, Pylone, etc.","ENVTECH",
U1086="AKTIVCO DEFAUT GE &amp; POWER Cabinet","POWER ISSUE",
U1086="AKTIVCO Coupure ENEO &amp; Baisse de tension","POWER ISSUE",
U1086="Coupure ENEO &amp; Baisse de tension","POWER ISSUE",
U1086="Defaut GE &amp; POWER Cabinet","POWER ISSUE",
U1086="Sharing","POWER ISSUE",
U1086="Sites strategiques &amp; DataCenter","POWER ISSUE",
U1086="Exclu","Exclu",
U1086="SAT","TX ISSUE",
U1086="SPARE-ISSUE","SPARE-ISSUE",
U1086="Fiber CAmtel","TX ISSUE",
U1086="Fiber AOF","TX ISSUE",
U1086="Projet OCM (HUAWEI)","TRAVAUX-HUAWEI",
U1086="Projet OCM (NOKIA)","TRAVAUX -NOKIA",
U1086="ACCESS-ISSUE","ACCESS-ISSUE",
U1086="Projet OCM (ZTE, NOKIA, autres projets)","TRAVAUX OCM",
U1086="No root CAuse","No root cause",
U1086="ODU HS","TX ISSUE",
U1086="IP &amp; VLAN","TX ISSUE",
U1086="Warehouse HUAWEI","SPARE-ISSUE",
U1086="SPARE-HS","SPARE-ISSUE",
U1086="Power Telco","RAN ISSUE",U1086="no impacts","no impacts"
),"")</f>
        <v/>
      </c>
      <c r="U1086" s="28"/>
      <c r="V1086" s="35" t="str" cm="1">
        <f t="array" ref="V1086">IFERROR(_xlfn.IFS(
U1086="MPR ISSUE","ACTIVE",
U1086="BSS Hardware Issue","ACTIVE",
U1086="Sites strategiques, MLL, Pylone, etc.","PASSIVE",
U1086="AKTIVCO DEFAUT GE &amp; POWER Cabinet","PASSIVE",
U1086="AKTIVCO Coupure ENEO &amp; Baisse de tension","PASSIVE",
U1086="Coupure ENEO &amp; Baisse de tension","PASSIVE",
U1086="Defaut GE &amp; POWER Cabinet","PASSIVE",
U1086="Sharing","PASSIVE",
U1086="Sites strategiques &amp; DataCenter","PASSIVE",
U1086="Exclu","Exclu",
U1086="SAT","ACTIVE",
U1086="SPARE-ISSUE","SPARE-ISSUE",
U1086="Fiber CAmtel","ACTIVE",
U1086="Fiber AOF","ACTIVE",
U1086="Projet OCM (HUAWEI)","PLANNED WORKS",
U1086="Projet OCM (NOKIA)","PLANNED WORKS",
U1086="ACCESS-ISSUE","ACCESS-ISSUE",
U1086="Projet OCM (ZTE, NOKIA, autres projets)","PLANNED WORKS",
U1086="No root CAuse","No root cause",
U1086="ODU HS","ACTIVE",
U1086="IP &amp; VLAN","ACTIVE",
U1086="Warehouse HUAWEI","SPARE-ISSUE",
U1086="SPARE-HS","SPARE-ISSUE",
U1086="Power Telco","ACTIVE",U1086="no impacts","no impacts"
),"")</f>
        <v/>
      </c>
      <c r="W1086" s="102"/>
      <c r="X1086" s="102"/>
      <c r="Y1086" s="102" t="str">
        <f>_xlfn.XLOOKUP(B1081,[9]ALL!$B:$B,[9]ALL!$N:$N,"")</f>
        <v/>
      </c>
      <c r="Z1086" s="104" t="str">
        <f>_xlfn.XLOOKUP(B1081,[9]ALL!$B:$B,[9]ALL!$P:$P,"")</f>
        <v/>
      </c>
      <c r="AA1086" s="102"/>
      <c r="AB1086" s="104" t="s">
        <v>7462</v>
      </c>
      <c r="AC1086" s="9"/>
      <c r="AD1086" s="9"/>
      <c r="AE1086" s="7" t="s">
        <v>6722</v>
      </c>
      <c r="AF1086" s="6"/>
      <c r="AG1086" s="7"/>
      <c r="AH1086" s="3" t="s">
        <v>5423</v>
      </c>
      <c r="AI1086" s="18" t="s">
        <v>5423</v>
      </c>
      <c r="AJ1086" s="18" t="s">
        <v>5423</v>
      </c>
      <c r="AK1086" s="18" t="s">
        <v>5423</v>
      </c>
      <c r="AL1086" s="18" t="s">
        <v>5423</v>
      </c>
      <c r="AM1086" s="18" t="s">
        <v>5423</v>
      </c>
      <c r="AN1086" s="18" t="s">
        <v>5423</v>
      </c>
      <c r="AO1086" s="18" t="s">
        <v>5423</v>
      </c>
      <c r="AP1086" s="18" t="s">
        <v>5423</v>
      </c>
      <c r="AQ1086" s="18" t="s">
        <v>5423</v>
      </c>
      <c r="AR1086" s="18" t="s">
        <v>5423</v>
      </c>
      <c r="AS1086" s="18" t="s">
        <v>5423</v>
      </c>
      <c r="AT1086" s="18" t="s">
        <v>5823</v>
      </c>
      <c r="AU1086" s="9" t="s">
        <v>6191</v>
      </c>
      <c r="AV1086" s="14"/>
      <c r="AW1086" s="14" t="s">
        <v>5423</v>
      </c>
      <c r="AX1086" s="14" t="str">
        <f>_xlfn.XLOOKUP(B1086,'[4]cell downs 18042026 17h'!$B:$B,'[4]cell downs 18042026 17h'!$B:$B,"")</f>
        <v/>
      </c>
      <c r="AY1086" s="14" t="str">
        <f>_xlfn.XLOOKUP(B1086,'[5]Cells Huawei 19042026 15h'!$B:$B,'[5]Cells Huawei 19042026 15h'!$B:$B,"")</f>
        <v/>
      </c>
      <c r="AZ1086" s="105" t="str">
        <f>_xlfn.XLOOKUP(B1086,'INCIDENT-04-23-2026'!E:E,'INCIDENT-04-23-2026'!F:F,"")</f>
        <v/>
      </c>
      <c r="BA1086" s="105" t="str">
        <f>_xlfn.XLOOKUP(B1086,'[6]Eneo 17H'!$C:$C,'[6]Eneo 17H'!$I:$I,"")</f>
        <v/>
      </c>
      <c r="BB1086" s="105" t="str">
        <f>_xlfn.XLOOKUP(B1086,[8]ALL!$B:$B,[8]ALL!$M:$M,"")</f>
        <v>P2 Incident at Mboppi-New (Power issue)</v>
      </c>
      <c r="BC1086" s="105" t="str">
        <f>_xlfn.XLOOKUP(B1086,'[6]Eneo 17H'!$C:$C,'[6]Eneo 17H'!$I:$I,"")</f>
        <v/>
      </c>
      <c r="BD1086" s="105" t="str">
        <f>_xlfn.XLOOKUP(B1086,'[7]Eneo 12H'!$C:$C,'[7]Eneo 12H'!$I:$I,"")</f>
        <v/>
      </c>
      <c r="BE1086" s="105" t="s">
        <v>7268</v>
      </c>
    </row>
    <row r="1087" spans="1:57" hidden="1" x14ac:dyDescent="0.3">
      <c r="A1087" s="1" t="s">
        <v>313</v>
      </c>
      <c r="B1087" s="8" t="s">
        <v>314</v>
      </c>
      <c r="C1087" s="3" t="str">
        <f>_xlfn.XLOOKUP(B1087,'[1]daily break down'!$D:$D,'[1]daily break down'!$E:$E,"")</f>
        <v>EXTREME-NORD</v>
      </c>
      <c r="D1087" s="1" t="s">
        <v>11</v>
      </c>
      <c r="E1087" s="1" t="s">
        <v>96</v>
      </c>
      <c r="F1087" s="3" t="s">
        <v>55</v>
      </c>
      <c r="G1087" s="1" t="s">
        <v>315</v>
      </c>
      <c r="H1087" s="26" t="str">
        <f>_xlfn.XLOOKUP(B1087,[2]CALCULATION!$B:$B,[2]CALCULATION!$H:$H,"")</f>
        <v>NOKIA</v>
      </c>
      <c r="I1087" s="23">
        <v>0</v>
      </c>
      <c r="J1087" s="23">
        <v>0</v>
      </c>
      <c r="K1087" s="23">
        <v>0</v>
      </c>
      <c r="L1087" s="23">
        <v>0</v>
      </c>
      <c r="M1087" s="23">
        <v>0</v>
      </c>
      <c r="N1087" s="23">
        <v>0</v>
      </c>
      <c r="O1087" s="23">
        <v>0</v>
      </c>
      <c r="P1087" s="103" t="s">
        <v>6554</v>
      </c>
      <c r="Q1087" s="36" t="s">
        <v>6552</v>
      </c>
      <c r="R1087" s="36"/>
      <c r="S1087" s="35" t="str" cm="1">
        <f t="array" ref="S1087">IFERROR(_xlfn.IFS(
U1087="MPR ISSUE","PDH",
U1087="BSS Hardware Issue","BSS",
U1087="Sites strategiques, MLL, Pylone, etc.","ENVTECH",
U1087="AKTIVCO DEFAUT GE &amp; POWER Cabinet","AKTIVCO",
U1087="AKTIVCO Coupure ENEO &amp; Baisse de tension","AKTIVCO GRID ONLY",
U1087="Coupure ENEO &amp; Baisse de tension","IHS GRID ONLY",
U1087="Defaut GE &amp; POWER Cabinet","IHS",
U1087="Sharing","Partners",
U1087="Sites strategiques &amp; DataCenter","SST &amp; DC",
U1087="Exclu","Exclu",
U1087="SAT","SAT",
U1087="SPARE-ISSUE","SPARE-ISSUE",
U1087="Fiber CAmtel","TRANS_FO_CAMTEL",
U1087="Fiber AOF","Fiber AOF",
U1087="Projet OCM (HUAWEI)","TRAVAUX-HUAWEI",
U1087="Projet OCM (NOKIA)","TRAVAUX-NOKIA",
U1087="ACCESS-ISSUE","ACCESS-ISSUE",
U1087="Projet OCM (ZTE, NOKIA, autres projets)","TRAVAUX OCM",
U1087="No root CAuse","No root cause",
U1087="ODU HS","PDH",
U1087="IP &amp; VLAN","PDH",
U1087="Warehouse HUAWEI","SPARE-ISSUE",
U1087="SPARE-HS","SPARE-ISSUE",
U1087="Power Telco","BSS",U1087="no impacts","no impacts"
),"")</f>
        <v/>
      </c>
      <c r="T1087" s="35" t="str" cm="1">
        <f t="array" ref="T1087">IFERROR(_xlfn.IFS(
U1087="MPR ISSUE","TX ISSUE",
U1087="BSS Hardware Issue","RAN ISSUE",
U1087="Sites strategiques, MLL, Pylone, etc.","ENVTECH",
U1087="AKTIVCO DEFAUT GE &amp; POWER Cabinet","POWER ISSUE",
U1087="AKTIVCO Coupure ENEO &amp; Baisse de tension","POWER ISSUE",
U1087="Coupure ENEO &amp; Baisse de tension","POWER ISSUE",
U1087="Defaut GE &amp; POWER Cabinet","POWER ISSUE",
U1087="Sharing","POWER ISSUE",
U1087="Sites strategiques &amp; DataCenter","POWER ISSUE",
U1087="Exclu","Exclu",
U1087="SAT","TX ISSUE",
U1087="SPARE-ISSUE","SPARE-ISSUE",
U1087="Fiber CAmtel","TX ISSUE",
U1087="Fiber AOF","TX ISSUE",
U1087="Projet OCM (HUAWEI)","TRAVAUX-HUAWEI",
U1087="Projet OCM (NOKIA)","TRAVAUX -NOKIA",
U1087="ACCESS-ISSUE","ACCESS-ISSUE",
U1087="Projet OCM (ZTE, NOKIA, autres projets)","TRAVAUX OCM",
U1087="No root CAuse","No root cause",
U1087="ODU HS","TX ISSUE",
U1087="IP &amp; VLAN","TX ISSUE",
U1087="Warehouse HUAWEI","SPARE-ISSUE",
U1087="SPARE-HS","SPARE-ISSUE",
U1087="Power Telco","RAN ISSUE",U1087="no impacts","no impacts"
),"")</f>
        <v/>
      </c>
      <c r="U1087" s="28"/>
      <c r="V1087" s="35" t="str" cm="1">
        <f t="array" ref="V1087">IFERROR(_xlfn.IFS(
U1087="MPR ISSUE","ACTIVE",
U1087="BSS Hardware Issue","ACTIVE",
U1087="Sites strategiques, MLL, Pylone, etc.","PASSIVE",
U1087="AKTIVCO DEFAUT GE &amp; POWER Cabinet","PASSIVE",
U1087="AKTIVCO Coupure ENEO &amp; Baisse de tension","PASSIVE",
U1087="Coupure ENEO &amp; Baisse de tension","PASSIVE",
U1087="Defaut GE &amp; POWER Cabinet","PASSIVE",
U1087="Sharing","PASSIVE",
U1087="Sites strategiques &amp; DataCenter","PASSIVE",
U1087="Exclu","Exclu",
U1087="SAT","ACTIVE",
U1087="SPARE-ISSUE","SPARE-ISSUE",
U1087="Fiber CAmtel","ACTIVE",
U1087="Fiber AOF","ACTIVE",
U1087="Projet OCM (HUAWEI)","PLANNED WORKS",
U1087="Projet OCM (NOKIA)","PLANNED WORKS",
U1087="ACCESS-ISSUE","ACCESS-ISSUE",
U1087="Projet OCM (ZTE, NOKIA, autres projets)","PLANNED WORKS",
U1087="No root CAuse","No root cause",
U1087="ODU HS","ACTIVE",
U1087="IP &amp; VLAN","ACTIVE",
U1087="Warehouse HUAWEI","SPARE-ISSUE",
U1087="SPARE-HS","SPARE-ISSUE",
U1087="Power Telco","ACTIVE",U1087="no impacts","no impacts"
),"")</f>
        <v/>
      </c>
      <c r="W1087" s="102"/>
      <c r="X1087" s="102"/>
      <c r="Y1087" s="102"/>
      <c r="Z1087" s="102"/>
      <c r="AA1087" s="102"/>
      <c r="AB1087" s="104" t="s">
        <v>5423</v>
      </c>
      <c r="AC1087" s="9"/>
      <c r="AD1087" s="9"/>
      <c r="AE1087" s="7" t="s">
        <v>5423</v>
      </c>
      <c r="AF1087" s="6"/>
      <c r="AG1087" s="7"/>
      <c r="AH1087" s="3" t="s">
        <v>5423</v>
      </c>
      <c r="AI1087" s="18" t="s">
        <v>5423</v>
      </c>
      <c r="AJ1087" s="18" t="s">
        <v>5423</v>
      </c>
      <c r="AK1087" s="18" t="s">
        <v>5423</v>
      </c>
      <c r="AL1087" s="18" t="s">
        <v>5423</v>
      </c>
      <c r="AM1087" s="18" t="s">
        <v>5423</v>
      </c>
      <c r="AN1087" s="18" t="s">
        <v>5423</v>
      </c>
      <c r="AO1087" s="18" t="s">
        <v>5423</v>
      </c>
      <c r="AP1087" s="18" t="s">
        <v>5423</v>
      </c>
      <c r="AQ1087" s="18" t="s">
        <v>5423</v>
      </c>
      <c r="AR1087" s="18" t="s">
        <v>5423</v>
      </c>
      <c r="AS1087" s="18" t="s">
        <v>5423</v>
      </c>
      <c r="AT1087" s="18" t="s">
        <v>5423</v>
      </c>
      <c r="AU1087" s="9" t="s">
        <v>5423</v>
      </c>
      <c r="AV1087" s="14"/>
      <c r="AW1087" s="14" t="s">
        <v>5423</v>
      </c>
      <c r="AX1087" s="14" t="str">
        <f>_xlfn.XLOOKUP(B1087,'[4]cell downs 18042026 17h'!$B:$B,'[4]cell downs 18042026 17h'!$B:$B,"")</f>
        <v/>
      </c>
      <c r="AY1087" s="14" t="str">
        <f>_xlfn.XLOOKUP(B1087,'[5]Cells Huawei 19042026 15h'!$B:$B,'[5]Cells Huawei 19042026 15h'!$B:$B,"")</f>
        <v/>
      </c>
      <c r="AZ1087" s="105" t="str">
        <f>_xlfn.XLOOKUP(B1087,'INCIDENT-04-23-2026'!E:E,'INCIDENT-04-23-2026'!F:F,"")</f>
        <v/>
      </c>
      <c r="BA1087" s="105" t="str">
        <f>_xlfn.XLOOKUP(B1087,'[6]Eneo 17H'!$C:$C,'[6]Eneo 17H'!$I:$I,"")</f>
        <v/>
      </c>
      <c r="BB1087" s="105" t="str">
        <f>_xlfn.XLOOKUP(B1087,[8]ALL!$B:$B,[8]ALL!$M:$M,"")</f>
        <v/>
      </c>
      <c r="BC1087" s="105" t="str">
        <f>_xlfn.XLOOKUP(B1087,'[6]Eneo 17H'!$C:$C,'[6]Eneo 17H'!$I:$I,"")</f>
        <v/>
      </c>
      <c r="BD1087" s="105" t="str">
        <f>_xlfn.XLOOKUP(B1087,'[7]Eneo 12H'!$C:$C,'[7]Eneo 12H'!$I:$I,"")</f>
        <v/>
      </c>
      <c r="BE1087" s="105" t="s">
        <v>5423</v>
      </c>
    </row>
    <row r="1088" spans="1:57" hidden="1" x14ac:dyDescent="0.3">
      <c r="A1088" s="1" t="s">
        <v>440</v>
      </c>
      <c r="B1088" s="8" t="s">
        <v>441</v>
      </c>
      <c r="C1088" s="3" t="str">
        <f>_xlfn.XLOOKUP(B1088,'[1]daily break down'!$D:$D,'[1]daily break down'!$E:$E,"")</f>
        <v>Douala</v>
      </c>
      <c r="D1088" s="1" t="s">
        <v>11</v>
      </c>
      <c r="E1088" s="1" t="s">
        <v>12</v>
      </c>
      <c r="F1088" s="3" t="s">
        <v>31</v>
      </c>
      <c r="G1088" s="1" t="s">
        <v>32</v>
      </c>
      <c r="H1088" s="27" t="str">
        <f>_xlfn.XLOOKUP(B1088,[2]CALCULATION!$B:$B,[2]CALCULATION!$H:$H,"")</f>
        <v>ZTE</v>
      </c>
      <c r="I1088" s="23">
        <v>0</v>
      </c>
      <c r="J1088" s="23">
        <v>0</v>
      </c>
      <c r="K1088" s="23">
        <v>0</v>
      </c>
      <c r="L1088" s="23">
        <v>0</v>
      </c>
      <c r="M1088" s="23">
        <v>0</v>
      </c>
      <c r="N1088" s="23">
        <v>0</v>
      </c>
      <c r="O1088" s="23">
        <v>0</v>
      </c>
      <c r="P1088" s="103" t="s">
        <v>6554</v>
      </c>
      <c r="Q1088" s="36" t="s">
        <v>5796</v>
      </c>
      <c r="R1088" s="36"/>
      <c r="S1088" s="35" t="str" cm="1">
        <f t="array" ref="S1088">IFERROR(_xlfn.IFS(
U1088="MPR ISSUE","PDH",
U1088="BSS Hardware Issue","BSS",
U1088="Sites strategiques, MLL, Pylone, etc.","ENVTECH",
U1088="AKTIVCO DEFAUT GE &amp; POWER Cabinet","AKTIVCO",
U1088="AKTIVCO Coupure ENEO &amp; Baisse de tension","AKTIVCO GRID ONLY",
U1088="Coupure ENEO &amp; Baisse de tension","IHS GRID ONLY",
U1088="Defaut GE &amp; POWER Cabinet","IHS",
U1088="Sharing","Partners",
U1088="Sites strategiques &amp; DataCenter","SST &amp; DC",
U1088="Exclu","Exclu",
U1088="SAT","SAT",
U1088="SPARE-ISSUE","SPARE-ISSUE",
U1088="Fiber CAmtel","TRANS_FO_CAMTEL",
U1088="Fiber AOF","Fiber AOF",
U1088="Projet OCM (HUAWEI)","TRAVAUX-HUAWEI",
U1088="Projet OCM (NOKIA)","TRAVAUX-NOKIA",
U1088="ACCESS-ISSUE","ACCESS-ISSUE",
U1088="Projet OCM (ZTE, NOKIA, autres projets)","TRAVAUX OCM",
U1088="No root CAuse","No root cause",
U1088="ODU HS","PDH",
U1088="IP &amp; VLAN","PDH",
U1088="Warehouse HUAWEI","SPARE-ISSUE",
U1088="SPARE-HS","SPARE-ISSUE",
U1088="Power Telco","BSS",U1088="no impacts","no impacts"
),"")</f>
        <v/>
      </c>
      <c r="T1088" s="35" t="str" cm="1">
        <f t="array" ref="T1088">IFERROR(_xlfn.IFS(
U1088="MPR ISSUE","TX ISSUE",
U1088="BSS Hardware Issue","RAN ISSUE",
U1088="Sites strategiques, MLL, Pylone, etc.","ENVTECH",
U1088="AKTIVCO DEFAUT GE &amp; POWER Cabinet","POWER ISSUE",
U1088="AKTIVCO Coupure ENEO &amp; Baisse de tension","POWER ISSUE",
U1088="Coupure ENEO &amp; Baisse de tension","POWER ISSUE",
U1088="Defaut GE &amp; POWER Cabinet","POWER ISSUE",
U1088="Sharing","POWER ISSUE",
U1088="Sites strategiques &amp; DataCenter","POWER ISSUE",
U1088="Exclu","Exclu",
U1088="SAT","TX ISSUE",
U1088="SPARE-ISSUE","SPARE-ISSUE",
U1088="Fiber CAmtel","TX ISSUE",
U1088="Fiber AOF","TX ISSUE",
U1088="Projet OCM (HUAWEI)","TRAVAUX-HUAWEI",
U1088="Projet OCM (NOKIA)","TRAVAUX -NOKIA",
U1088="ACCESS-ISSUE","ACCESS-ISSUE",
U1088="Projet OCM (ZTE, NOKIA, autres projets)","TRAVAUX OCM",
U1088="No root CAuse","No root cause",
U1088="ODU HS","TX ISSUE",
U1088="IP &amp; VLAN","TX ISSUE",
U1088="Warehouse HUAWEI","SPARE-ISSUE",
U1088="SPARE-HS","SPARE-ISSUE",
U1088="Power Telco","RAN ISSUE",U1088="no impacts","no impacts"
),"")</f>
        <v/>
      </c>
      <c r="U1088" s="28"/>
      <c r="V1088" s="35" t="str" cm="1">
        <f t="array" ref="V1088">IFERROR(_xlfn.IFS(
U1088="MPR ISSUE","ACTIVE",
U1088="BSS Hardware Issue","ACTIVE",
U1088="Sites strategiques, MLL, Pylone, etc.","PASSIVE",
U1088="AKTIVCO DEFAUT GE &amp; POWER Cabinet","PASSIVE",
U1088="AKTIVCO Coupure ENEO &amp; Baisse de tension","PASSIVE",
U1088="Coupure ENEO &amp; Baisse de tension","PASSIVE",
U1088="Defaut GE &amp; POWER Cabinet","PASSIVE",
U1088="Sharing","PASSIVE",
U1088="Sites strategiques &amp; DataCenter","PASSIVE",
U1088="Exclu","Exclu",
U1088="SAT","ACTIVE",
U1088="SPARE-ISSUE","SPARE-ISSUE",
U1088="Fiber CAmtel","ACTIVE",
U1088="Fiber AOF","ACTIVE",
U1088="Projet OCM (HUAWEI)","PLANNED WORKS",
U1088="Projet OCM (NOKIA)","PLANNED WORKS",
U1088="ACCESS-ISSUE","ACCESS-ISSUE",
U1088="Projet OCM (ZTE, NOKIA, autres projets)","PLANNED WORKS",
U1088="No root CAuse","No root cause",
U1088="ODU HS","ACTIVE",
U1088="IP &amp; VLAN","ACTIVE",
U1088="Warehouse HUAWEI","SPARE-ISSUE",
U1088="SPARE-HS","SPARE-ISSUE",
U1088="Power Telco","ACTIVE",U1088="no impacts","no impacts"
),"")</f>
        <v/>
      </c>
      <c r="W1088" s="102"/>
      <c r="X1088" s="102"/>
      <c r="Y1088" s="102"/>
      <c r="Z1088" s="102"/>
      <c r="AA1088" s="102"/>
      <c r="AB1088" s="104" t="s">
        <v>5423</v>
      </c>
      <c r="AC1088" s="9"/>
      <c r="AD1088" s="9"/>
      <c r="AE1088" s="7" t="s">
        <v>5423</v>
      </c>
      <c r="AF1088" s="6"/>
      <c r="AG1088" s="7"/>
      <c r="AH1088" s="3" t="s">
        <v>5423</v>
      </c>
      <c r="AI1088" s="18" t="s">
        <v>5423</v>
      </c>
      <c r="AJ1088" s="18" t="s">
        <v>5423</v>
      </c>
      <c r="AK1088" s="18" t="s">
        <v>5423</v>
      </c>
      <c r="AL1088" s="18" t="s">
        <v>5423</v>
      </c>
      <c r="AM1088" s="18" t="s">
        <v>5423</v>
      </c>
      <c r="AN1088" s="18" t="s">
        <v>5423</v>
      </c>
      <c r="AO1088" s="18" t="s">
        <v>5423</v>
      </c>
      <c r="AP1088" s="18" t="s">
        <v>5423</v>
      </c>
      <c r="AQ1088" s="18" t="s">
        <v>5423</v>
      </c>
      <c r="AR1088" s="18" t="s">
        <v>5423</v>
      </c>
      <c r="AS1088" s="18" t="s">
        <v>5423</v>
      </c>
      <c r="AT1088" s="18" t="s">
        <v>5423</v>
      </c>
      <c r="AU1088" s="9" t="s">
        <v>5423</v>
      </c>
      <c r="AV1088" s="14"/>
      <c r="AW1088" s="14" t="s">
        <v>5423</v>
      </c>
      <c r="AX1088" s="14" t="str">
        <f>_xlfn.XLOOKUP(B1088,'[4]cell downs 18042026 17h'!$B:$B,'[4]cell downs 18042026 17h'!$B:$B,"")</f>
        <v/>
      </c>
      <c r="AY1088" s="14" t="str">
        <f>_xlfn.XLOOKUP(B1088,'[5]Cells Huawei 19042026 15h'!$B:$B,'[5]Cells Huawei 19042026 15h'!$B:$B,"")</f>
        <v/>
      </c>
      <c r="AZ1088" s="105" t="str">
        <f>_xlfn.XLOOKUP(B1088,'INCIDENT-04-23-2026'!E:E,'INCIDENT-04-23-2026'!F:F,"")</f>
        <v/>
      </c>
      <c r="BA1088" s="105" t="str">
        <f>_xlfn.XLOOKUP(B1088,'[6]Eneo 17H'!$C:$C,'[6]Eneo 17H'!$I:$I,"")</f>
        <v/>
      </c>
      <c r="BB1088" s="105" t="str">
        <f>_xlfn.XLOOKUP(B1088,[8]ALL!$B:$B,[8]ALL!$M:$M,"")</f>
        <v/>
      </c>
      <c r="BC1088" s="105" t="str">
        <f>_xlfn.XLOOKUP(B1088,'[6]Eneo 17H'!$C:$C,'[6]Eneo 17H'!$I:$I,"")</f>
        <v/>
      </c>
      <c r="BD1088" s="105" t="str">
        <f>_xlfn.XLOOKUP(B1088,'[7]Eneo 12H'!$C:$C,'[7]Eneo 12H'!$I:$I,"")</f>
        <v/>
      </c>
      <c r="BE1088" s="105" t="s">
        <v>5423</v>
      </c>
    </row>
    <row r="1089" spans="1:57" hidden="1" x14ac:dyDescent="0.3">
      <c r="A1089" s="1" t="s">
        <v>2081</v>
      </c>
      <c r="B1089" s="8" t="s">
        <v>2082</v>
      </c>
      <c r="C1089" s="3" t="str">
        <f>_xlfn.XLOOKUP(B1089,'[1]daily break down'!$D:$D,'[1]daily break down'!$E:$E,"")</f>
        <v>EXTREME-NORD</v>
      </c>
      <c r="D1089" s="1" t="s">
        <v>21</v>
      </c>
      <c r="E1089" s="1" t="s">
        <v>122</v>
      </c>
      <c r="F1089" s="3" t="s">
        <v>55</v>
      </c>
      <c r="G1089" s="1" t="s">
        <v>2083</v>
      </c>
      <c r="H1089" s="26" t="str">
        <f>_xlfn.XLOOKUP(B1089,[2]CALCULATION!$B:$B,[2]CALCULATION!$H:$H,"")</f>
        <v>NOKIA</v>
      </c>
      <c r="I1089" s="23">
        <v>0</v>
      </c>
      <c r="J1089" s="23">
        <v>0.48827093909534763</v>
      </c>
      <c r="K1089" s="23">
        <v>0</v>
      </c>
      <c r="L1089" s="23">
        <v>0</v>
      </c>
      <c r="M1089" s="23">
        <v>0</v>
      </c>
      <c r="N1089" s="23">
        <v>0</v>
      </c>
      <c r="O1089" s="23">
        <v>0</v>
      </c>
      <c r="P1089" s="103" t="s">
        <v>6554</v>
      </c>
      <c r="Q1089" s="36" t="s">
        <v>6552</v>
      </c>
      <c r="R1089" s="36"/>
      <c r="S1089" s="35" t="str" cm="1">
        <f t="array" ref="S1089">IFERROR(_xlfn.IFS(
U1089="MPR ISSUE","PDH",
U1089="BSS Hardware Issue","BSS",
U1089="Sites strategiques, MLL, Pylone, etc.","ENVTECH",
U1089="AKTIVCO DEFAUT GE &amp; POWER Cabinet","AKTIVCO",
U1089="AKTIVCO Coupure ENEO &amp; Baisse de tension","AKTIVCO GRID ONLY",
U1089="Coupure ENEO &amp; Baisse de tension","IHS GRID ONLY",
U1089="Defaut GE &amp; POWER Cabinet","IHS",
U1089="Sharing","Partners",
U1089="Sites strategiques &amp; DataCenter","SST &amp; DC",
U1089="Exclu","Exclu",
U1089="SAT","SAT",
U1089="SPARE-ISSUE","SPARE-ISSUE",
U1089="Fiber CAmtel","TRANS_FO_CAMTEL",
U1089="Fiber AOF","Fiber AOF",
U1089="Projet OCM (HUAWEI)","TRAVAUX-HUAWEI",
U1089="Projet OCM (NOKIA)","TRAVAUX-NOKIA",
U1089="ACCESS-ISSUE","ACCESS-ISSUE",
U1089="Projet OCM (ZTE, NOKIA, autres projets)","TRAVAUX OCM",
U1089="No root CAuse","No root cause",
U1089="ODU HS","PDH",
U1089="IP &amp; VLAN","PDH",
U1089="Warehouse HUAWEI","SPARE-ISSUE",
U1089="SPARE-HS","SPARE-ISSUE",
U1089="Power Telco","BSS",U1089="no impacts","no impacts"
),"")</f>
        <v/>
      </c>
      <c r="T1089" s="35" t="str" cm="1">
        <f t="array" ref="T1089">IFERROR(_xlfn.IFS(
U1089="MPR ISSUE","TX ISSUE",
U1089="BSS Hardware Issue","RAN ISSUE",
U1089="Sites strategiques, MLL, Pylone, etc.","ENVTECH",
U1089="AKTIVCO DEFAUT GE &amp; POWER Cabinet","POWER ISSUE",
U1089="AKTIVCO Coupure ENEO &amp; Baisse de tension","POWER ISSUE",
U1089="Coupure ENEO &amp; Baisse de tension","POWER ISSUE",
U1089="Defaut GE &amp; POWER Cabinet","POWER ISSUE",
U1089="Sharing","POWER ISSUE",
U1089="Sites strategiques &amp; DataCenter","POWER ISSUE",
U1089="Exclu","Exclu",
U1089="SAT","TX ISSUE",
U1089="SPARE-ISSUE","SPARE-ISSUE",
U1089="Fiber CAmtel","TX ISSUE",
U1089="Fiber AOF","TX ISSUE",
U1089="Projet OCM (HUAWEI)","TRAVAUX-HUAWEI",
U1089="Projet OCM (NOKIA)","TRAVAUX -NOKIA",
U1089="ACCESS-ISSUE","ACCESS-ISSUE",
U1089="Projet OCM (ZTE, NOKIA, autres projets)","TRAVAUX OCM",
U1089="No root CAuse","No root cause",
U1089="ODU HS","TX ISSUE",
U1089="IP &amp; VLAN","TX ISSUE",
U1089="Warehouse HUAWEI","SPARE-ISSUE",
U1089="SPARE-HS","SPARE-ISSUE",
U1089="Power Telco","RAN ISSUE",U1089="no impacts","no impacts"
),"")</f>
        <v/>
      </c>
      <c r="U1089" s="28"/>
      <c r="V1089" s="35" t="str" cm="1">
        <f t="array" ref="V1089">IFERROR(_xlfn.IFS(
U1089="MPR ISSUE","ACTIVE",
U1089="BSS Hardware Issue","ACTIVE",
U1089="Sites strategiques, MLL, Pylone, etc.","PASSIVE",
U1089="AKTIVCO DEFAUT GE &amp; POWER Cabinet","PASSIVE",
U1089="AKTIVCO Coupure ENEO &amp; Baisse de tension","PASSIVE",
U1089="Coupure ENEO &amp; Baisse de tension","PASSIVE",
U1089="Defaut GE &amp; POWER Cabinet","PASSIVE",
U1089="Sharing","PASSIVE",
U1089="Sites strategiques &amp; DataCenter","PASSIVE",
U1089="Exclu","Exclu",
U1089="SAT","ACTIVE",
U1089="SPARE-ISSUE","SPARE-ISSUE",
U1089="Fiber CAmtel","ACTIVE",
U1089="Fiber AOF","ACTIVE",
U1089="Projet OCM (HUAWEI)","PLANNED WORKS",
U1089="Projet OCM (NOKIA)","PLANNED WORKS",
U1089="ACCESS-ISSUE","ACCESS-ISSUE",
U1089="Projet OCM (ZTE, NOKIA, autres projets)","PLANNED WORKS",
U1089="No root CAuse","No root cause",
U1089="ODU HS","ACTIVE",
U1089="IP &amp; VLAN","ACTIVE",
U1089="Warehouse HUAWEI","SPARE-ISSUE",
U1089="SPARE-HS","SPARE-ISSUE",
U1089="Power Telco","ACTIVE",U1089="no impacts","no impacts"
),"")</f>
        <v/>
      </c>
      <c r="W1089" s="102"/>
      <c r="X1089" s="102"/>
      <c r="Y1089" s="102"/>
      <c r="Z1089" s="102"/>
      <c r="AA1089" s="102"/>
      <c r="AB1089" s="104" t="s">
        <v>5423</v>
      </c>
      <c r="AC1089" s="9"/>
      <c r="AD1089" s="9"/>
      <c r="AE1089" s="7" t="s">
        <v>5423</v>
      </c>
      <c r="AF1089" s="6"/>
      <c r="AG1089" s="7"/>
      <c r="AH1089" s="3" t="s">
        <v>5423</v>
      </c>
      <c r="AI1089" s="18" t="s">
        <v>5423</v>
      </c>
      <c r="AJ1089" s="18" t="s">
        <v>5423</v>
      </c>
      <c r="AK1089" s="18" t="s">
        <v>5423</v>
      </c>
      <c r="AL1089" s="18" t="s">
        <v>5423</v>
      </c>
      <c r="AM1089" s="18" t="s">
        <v>5423</v>
      </c>
      <c r="AN1089" s="18" t="s">
        <v>5423</v>
      </c>
      <c r="AO1089" s="18" t="s">
        <v>5423</v>
      </c>
      <c r="AP1089" s="18" t="s">
        <v>5423</v>
      </c>
      <c r="AQ1089" s="18" t="s">
        <v>5423</v>
      </c>
      <c r="AR1089" s="18" t="s">
        <v>5423</v>
      </c>
      <c r="AS1089" s="18" t="s">
        <v>5423</v>
      </c>
      <c r="AT1089" s="18" t="s">
        <v>5423</v>
      </c>
      <c r="AU1089" s="9" t="s">
        <v>5423</v>
      </c>
      <c r="AV1089" s="14"/>
      <c r="AW1089" s="14" t="s">
        <v>5423</v>
      </c>
      <c r="AX1089" s="14" t="str">
        <f>_xlfn.XLOOKUP(B1089,'[4]cell downs 18042026 17h'!$B:$B,'[4]cell downs 18042026 17h'!$B:$B,"")</f>
        <v/>
      </c>
      <c r="AY1089" s="14" t="str">
        <f>_xlfn.XLOOKUP(B1089,'[5]Cells Huawei 19042026 15h'!$B:$B,'[5]Cells Huawei 19042026 15h'!$B:$B,"")</f>
        <v/>
      </c>
      <c r="AZ1089" s="105" t="str">
        <f>_xlfn.XLOOKUP(B1089,'INCIDENT-04-23-2026'!E:E,'INCIDENT-04-23-2026'!F:F,"")</f>
        <v/>
      </c>
      <c r="BA1089" s="105" t="str">
        <f>_xlfn.XLOOKUP(B1089,'[6]Eneo 17H'!$C:$C,'[6]Eneo 17H'!$I:$I,"")</f>
        <v/>
      </c>
      <c r="BB1089" s="105" t="str">
        <f>_xlfn.XLOOKUP(B1089,[8]ALL!$B:$B,[8]ALL!$M:$M,"")</f>
        <v/>
      </c>
      <c r="BC1089" s="105" t="str">
        <f>_xlfn.XLOOKUP(B1089,'[6]Eneo 17H'!$C:$C,'[6]Eneo 17H'!$I:$I,"")</f>
        <v/>
      </c>
      <c r="BD1089" s="105" t="str">
        <f>_xlfn.XLOOKUP(B1089,'[7]Eneo 12H'!$C:$C,'[7]Eneo 12H'!$I:$I,"")</f>
        <v/>
      </c>
      <c r="BE1089" s="105" t="s">
        <v>5423</v>
      </c>
    </row>
    <row r="1090" spans="1:57" hidden="1" x14ac:dyDescent="0.3">
      <c r="A1090" s="1" t="s">
        <v>1254</v>
      </c>
      <c r="B1090" s="8" t="s">
        <v>1255</v>
      </c>
      <c r="C1090" s="3" t="str">
        <f>_xlfn.XLOOKUP(B1090,'[1]daily break down'!$D:$D,'[1]daily break down'!$E:$E,"")</f>
        <v>EXTREME-NORD</v>
      </c>
      <c r="D1090" s="1" t="s">
        <v>11</v>
      </c>
      <c r="E1090" s="1" t="s">
        <v>12</v>
      </c>
      <c r="F1090" s="3" t="s">
        <v>55</v>
      </c>
      <c r="G1090" s="1" t="s">
        <v>1254</v>
      </c>
      <c r="H1090" s="26" t="str">
        <f>_xlfn.XLOOKUP(B1090,[2]CALCULATION!$B:$B,[2]CALCULATION!$H:$H,"")</f>
        <v>NOKIA</v>
      </c>
      <c r="I1090" s="23">
        <v>0</v>
      </c>
      <c r="J1090" s="23">
        <v>0</v>
      </c>
      <c r="K1090" s="23">
        <v>0</v>
      </c>
      <c r="L1090" s="23">
        <v>0</v>
      </c>
      <c r="M1090" s="23">
        <v>0</v>
      </c>
      <c r="N1090" s="23">
        <v>0</v>
      </c>
      <c r="O1090" s="23">
        <v>0</v>
      </c>
      <c r="P1090" s="103" t="s">
        <v>6554</v>
      </c>
      <c r="Q1090" s="36" t="s">
        <v>6552</v>
      </c>
      <c r="R1090" s="36"/>
      <c r="S1090" s="35" t="str" cm="1">
        <f t="array" ref="S1090">IFERROR(_xlfn.IFS(
U1090="MPR ISSUE","PDH",
U1090="BSS Hardware Issue","BSS",
U1090="Sites strategiques, MLL, Pylone, etc.","ENVTECH",
U1090="AKTIVCO DEFAUT GE &amp; POWER Cabinet","AKTIVCO",
U1090="AKTIVCO Coupure ENEO &amp; Baisse de tension","AKTIVCO GRID ONLY",
U1090="Coupure ENEO &amp; Baisse de tension","IHS GRID ONLY",
U1090="Defaut GE &amp; POWER Cabinet","IHS",
U1090="Sharing","Partners",
U1090="Sites strategiques &amp; DataCenter","SST &amp; DC",
U1090="Exclu","Exclu",
U1090="SAT","SAT",
U1090="SPARE-ISSUE","SPARE-ISSUE",
U1090="Fiber CAmtel","TRANS_FO_CAMTEL",
U1090="Fiber AOF","Fiber AOF",
U1090="Projet OCM (HUAWEI)","TRAVAUX-HUAWEI",
U1090="Projet OCM (NOKIA)","TRAVAUX-NOKIA",
U1090="ACCESS-ISSUE","ACCESS-ISSUE",
U1090="Projet OCM (ZTE, NOKIA, autres projets)","TRAVAUX OCM",
U1090="No root CAuse","No root cause",
U1090="ODU HS","PDH",
U1090="IP &amp; VLAN","PDH",
U1090="Warehouse HUAWEI","SPARE-ISSUE",
U1090="SPARE-HS","SPARE-ISSUE",
U1090="Power Telco","BSS",U1090="no impacts","no impacts"
),"")</f>
        <v/>
      </c>
      <c r="T1090" s="35" t="str" cm="1">
        <f t="array" ref="T1090">IFERROR(_xlfn.IFS(
U1090="MPR ISSUE","TX ISSUE",
U1090="BSS Hardware Issue","RAN ISSUE",
U1090="Sites strategiques, MLL, Pylone, etc.","ENVTECH",
U1090="AKTIVCO DEFAUT GE &amp; POWER Cabinet","POWER ISSUE",
U1090="AKTIVCO Coupure ENEO &amp; Baisse de tension","POWER ISSUE",
U1090="Coupure ENEO &amp; Baisse de tension","POWER ISSUE",
U1090="Defaut GE &amp; POWER Cabinet","POWER ISSUE",
U1090="Sharing","POWER ISSUE",
U1090="Sites strategiques &amp; DataCenter","POWER ISSUE",
U1090="Exclu","Exclu",
U1090="SAT","TX ISSUE",
U1090="SPARE-ISSUE","SPARE-ISSUE",
U1090="Fiber CAmtel","TX ISSUE",
U1090="Fiber AOF","TX ISSUE",
U1090="Projet OCM (HUAWEI)","TRAVAUX-HUAWEI",
U1090="Projet OCM (NOKIA)","TRAVAUX -NOKIA",
U1090="ACCESS-ISSUE","ACCESS-ISSUE",
U1090="Projet OCM (ZTE, NOKIA, autres projets)","TRAVAUX OCM",
U1090="No root CAuse","No root cause",
U1090="ODU HS","TX ISSUE",
U1090="IP &amp; VLAN","TX ISSUE",
U1090="Warehouse HUAWEI","SPARE-ISSUE",
U1090="SPARE-HS","SPARE-ISSUE",
U1090="Power Telco","RAN ISSUE",U1090="no impacts","no impacts"
),"")</f>
        <v/>
      </c>
      <c r="U1090" s="28"/>
      <c r="V1090" s="35" t="str" cm="1">
        <f t="array" ref="V1090">IFERROR(_xlfn.IFS(
U1090="MPR ISSUE","ACTIVE",
U1090="BSS Hardware Issue","ACTIVE",
U1090="Sites strategiques, MLL, Pylone, etc.","PASSIVE",
U1090="AKTIVCO DEFAUT GE &amp; POWER Cabinet","PASSIVE",
U1090="AKTIVCO Coupure ENEO &amp; Baisse de tension","PASSIVE",
U1090="Coupure ENEO &amp; Baisse de tension","PASSIVE",
U1090="Defaut GE &amp; POWER Cabinet","PASSIVE",
U1090="Sharing","PASSIVE",
U1090="Sites strategiques &amp; DataCenter","PASSIVE",
U1090="Exclu","Exclu",
U1090="SAT","ACTIVE",
U1090="SPARE-ISSUE","SPARE-ISSUE",
U1090="Fiber CAmtel","ACTIVE",
U1090="Fiber AOF","ACTIVE",
U1090="Projet OCM (HUAWEI)","PLANNED WORKS",
U1090="Projet OCM (NOKIA)","PLANNED WORKS",
U1090="ACCESS-ISSUE","ACCESS-ISSUE",
U1090="Projet OCM (ZTE, NOKIA, autres projets)","PLANNED WORKS",
U1090="No root CAuse","No root cause",
U1090="ODU HS","ACTIVE",
U1090="IP &amp; VLAN","ACTIVE",
U1090="Warehouse HUAWEI","SPARE-ISSUE",
U1090="SPARE-HS","SPARE-ISSUE",
U1090="Power Telco","ACTIVE",U1090="no impacts","no impacts"
),"")</f>
        <v/>
      </c>
      <c r="W1090" s="102"/>
      <c r="X1090" s="102"/>
      <c r="Y1090" s="102"/>
      <c r="Z1090" s="102"/>
      <c r="AA1090" s="102"/>
      <c r="AB1090" s="104" t="s">
        <v>5423</v>
      </c>
      <c r="AC1090" s="9"/>
      <c r="AD1090" s="9"/>
      <c r="AE1090" s="7" t="s">
        <v>5423</v>
      </c>
      <c r="AF1090" s="6"/>
      <c r="AG1090" s="7"/>
      <c r="AH1090" s="3" t="s">
        <v>5423</v>
      </c>
      <c r="AI1090" s="18" t="s">
        <v>5423</v>
      </c>
      <c r="AJ1090" s="18" t="s">
        <v>5423</v>
      </c>
      <c r="AK1090" s="18" t="s">
        <v>5423</v>
      </c>
      <c r="AL1090" s="18" t="s">
        <v>5423</v>
      </c>
      <c r="AM1090" s="18" t="s">
        <v>5423</v>
      </c>
      <c r="AN1090" s="18" t="s">
        <v>5423</v>
      </c>
      <c r="AO1090" s="18" t="s">
        <v>5423</v>
      </c>
      <c r="AP1090" s="18" t="s">
        <v>5423</v>
      </c>
      <c r="AQ1090" s="18" t="s">
        <v>5423</v>
      </c>
      <c r="AR1090" s="18" t="s">
        <v>5423</v>
      </c>
      <c r="AS1090" s="18" t="s">
        <v>5423</v>
      </c>
      <c r="AT1090" s="18" t="s">
        <v>5423</v>
      </c>
      <c r="AU1090" s="9" t="s">
        <v>5423</v>
      </c>
      <c r="AV1090" s="14"/>
      <c r="AW1090" s="14" t="s">
        <v>5423</v>
      </c>
      <c r="AX1090" s="14" t="str">
        <f>_xlfn.XLOOKUP(B1090,'[4]cell downs 18042026 17h'!$B:$B,'[4]cell downs 18042026 17h'!$B:$B,"")</f>
        <v/>
      </c>
      <c r="AY1090" s="14" t="str">
        <f>_xlfn.XLOOKUP(B1090,'[5]Cells Huawei 19042026 15h'!$B:$B,'[5]Cells Huawei 19042026 15h'!$B:$B,"")</f>
        <v/>
      </c>
      <c r="AZ1090" s="105" t="str">
        <f>_xlfn.XLOOKUP(B1090,'INCIDENT-04-23-2026'!E:E,'INCIDENT-04-23-2026'!F:F,"")</f>
        <v/>
      </c>
      <c r="BA1090" s="105" t="str">
        <f>_xlfn.XLOOKUP(B1090,'[6]Eneo 17H'!$C:$C,'[6]Eneo 17H'!$I:$I,"")</f>
        <v/>
      </c>
      <c r="BB1090" s="105" t="str">
        <f>_xlfn.XLOOKUP(B1090,[8]ALL!$B:$B,[8]ALL!$M:$M,"")</f>
        <v/>
      </c>
      <c r="BC1090" s="105" t="str">
        <f>_xlfn.XLOOKUP(B1090,'[6]Eneo 17H'!$C:$C,'[6]Eneo 17H'!$I:$I,"")</f>
        <v/>
      </c>
      <c r="BD1090" s="105" t="str">
        <f>_xlfn.XLOOKUP(B1090,'[7]Eneo 12H'!$C:$C,'[7]Eneo 12H'!$I:$I,"")</f>
        <v/>
      </c>
      <c r="BE1090" s="105" t="s">
        <v>5423</v>
      </c>
    </row>
    <row r="1091" spans="1:57" hidden="1" x14ac:dyDescent="0.3">
      <c r="A1091" s="1" t="s">
        <v>2195</v>
      </c>
      <c r="B1091" s="8" t="s">
        <v>2196</v>
      </c>
      <c r="C1091" s="3" t="str">
        <f>_xlfn.XLOOKUP(B1091,'[1]daily break down'!$D:$D,'[1]daily break down'!$E:$E,"")</f>
        <v>OUEST</v>
      </c>
      <c r="D1091" s="1" t="s">
        <v>11</v>
      </c>
      <c r="E1091" s="1" t="s">
        <v>12</v>
      </c>
      <c r="F1091" s="3" t="s">
        <v>102</v>
      </c>
      <c r="G1091" s="1" t="s">
        <v>103</v>
      </c>
      <c r="H1091" s="25" t="str">
        <f>_xlfn.XLOOKUP(B1091,[2]CALCULATION!$B:$B,[2]CALCULATION!$H:$H,"")</f>
        <v>Huawei</v>
      </c>
      <c r="I1091" s="23">
        <v>0</v>
      </c>
      <c r="J1091" s="23">
        <v>0</v>
      </c>
      <c r="K1091" s="23">
        <v>0</v>
      </c>
      <c r="L1091" s="23">
        <v>0</v>
      </c>
      <c r="M1091" s="23">
        <v>0</v>
      </c>
      <c r="N1091" s="23">
        <v>0</v>
      </c>
      <c r="O1091" s="23">
        <v>2.1578839607000488</v>
      </c>
      <c r="P1091" s="103" t="s">
        <v>6555</v>
      </c>
      <c r="Q1091" s="36" t="s">
        <v>5796</v>
      </c>
      <c r="R1091" s="36"/>
      <c r="S1091" s="35" t="str" cm="1">
        <f t="array" ref="S1091">IFERROR(_xlfn.IFS(
U1091="MPR ISSUE","PDH",
U1091="BSS Hardware Issue","BSS",
U1091="Sites strategiques, MLL, Pylone, etc.","ENVTECH",
U1091="AKTIVCO DEFAUT GE &amp; POWER Cabinet","AKTIVCO",
U1091="AKTIVCO Coupure ENEO &amp; Baisse de tension","AKTIVCO GRID ONLY",
U1091="Coupure ENEO &amp; Baisse de tension","IHS GRID ONLY",
U1091="Defaut GE &amp; POWER Cabinet","IHS",
U1091="Sharing","Partners",
U1091="Sites strategiques &amp; DataCenter","SST &amp; DC",
U1091="Exclu","Exclu",
U1091="SAT","SAT",
U1091="SPARE-ISSUE","SPARE-ISSUE",
U1091="Fiber CAmtel","TRANS_FO_CAMTEL",
U1091="Fiber AOF","Fiber AOF",
U1091="Projet OCM (HUAWEI)","TRAVAUX-HUAWEI",
U1091="Projet OCM (NOKIA)","TRAVAUX-NOKIA",
U1091="ACCESS-ISSUE","ACCESS-ISSUE",
U1091="Projet OCM (ZTE, NOKIA, autres projets)","TRAVAUX OCM",
U1091="No root CAuse","No root cause",
U1091="ODU HS","PDH",
U1091="IP &amp; VLAN","PDH",
U1091="Warehouse HUAWEI","SPARE-ISSUE",
U1091="SPARE-HS","SPARE-ISSUE",
U1091="Power Telco","BSS",U1091="no impacts","no impacts"
),"")</f>
        <v/>
      </c>
      <c r="T1091" s="35" t="str" cm="1">
        <f t="array" ref="T1091">IFERROR(_xlfn.IFS(
U1091="MPR ISSUE","TX ISSUE",
U1091="BSS Hardware Issue","RAN ISSUE",
U1091="Sites strategiques, MLL, Pylone, etc.","ENVTECH",
U1091="AKTIVCO DEFAUT GE &amp; POWER Cabinet","POWER ISSUE",
U1091="AKTIVCO Coupure ENEO &amp; Baisse de tension","POWER ISSUE",
U1091="Coupure ENEO &amp; Baisse de tension","POWER ISSUE",
U1091="Defaut GE &amp; POWER Cabinet","POWER ISSUE",
U1091="Sharing","POWER ISSUE",
U1091="Sites strategiques &amp; DataCenter","POWER ISSUE",
U1091="Exclu","Exclu",
U1091="SAT","TX ISSUE",
U1091="SPARE-ISSUE","SPARE-ISSUE",
U1091="Fiber CAmtel","TX ISSUE",
U1091="Fiber AOF","TX ISSUE",
U1091="Projet OCM (HUAWEI)","TRAVAUX-HUAWEI",
U1091="Projet OCM (NOKIA)","TRAVAUX -NOKIA",
U1091="ACCESS-ISSUE","ACCESS-ISSUE",
U1091="Projet OCM (ZTE, NOKIA, autres projets)","TRAVAUX OCM",
U1091="No root CAuse","No root cause",
U1091="ODU HS","TX ISSUE",
U1091="IP &amp; VLAN","TX ISSUE",
U1091="Warehouse HUAWEI","SPARE-ISSUE",
U1091="SPARE-HS","SPARE-ISSUE",
U1091="Power Telco","RAN ISSUE",U1091="no impacts","no impacts"
),"")</f>
        <v/>
      </c>
      <c r="U1091" s="28"/>
      <c r="V1091" s="35" t="str" cm="1">
        <f t="array" ref="V1091">IFERROR(_xlfn.IFS(
U1091="MPR ISSUE","ACTIVE",
U1091="BSS Hardware Issue","ACTIVE",
U1091="Sites strategiques, MLL, Pylone, etc.","PASSIVE",
U1091="AKTIVCO DEFAUT GE &amp; POWER Cabinet","PASSIVE",
U1091="AKTIVCO Coupure ENEO &amp; Baisse de tension","PASSIVE",
U1091="Coupure ENEO &amp; Baisse de tension","PASSIVE",
U1091="Defaut GE &amp; POWER Cabinet","PASSIVE",
U1091="Sharing","PASSIVE",
U1091="Sites strategiques &amp; DataCenter","PASSIVE",
U1091="Exclu","Exclu",
U1091="SAT","ACTIVE",
U1091="SPARE-ISSUE","SPARE-ISSUE",
U1091="Fiber CAmtel","ACTIVE",
U1091="Fiber AOF","ACTIVE",
U1091="Projet OCM (HUAWEI)","PLANNED WORKS",
U1091="Projet OCM (NOKIA)","PLANNED WORKS",
U1091="ACCESS-ISSUE","ACCESS-ISSUE",
U1091="Projet OCM (ZTE, NOKIA, autres projets)","PLANNED WORKS",
U1091="No root CAuse","No root cause",
U1091="ODU HS","ACTIVE",
U1091="IP &amp; VLAN","ACTIVE",
U1091="Warehouse HUAWEI","SPARE-ISSUE",
U1091="SPARE-HS","SPARE-ISSUE",
U1091="Power Telco","ACTIVE",U1091="no impacts","no impacts"
),"")</f>
        <v/>
      </c>
      <c r="W1091" s="102"/>
      <c r="X1091" s="102"/>
      <c r="Y1091" s="102"/>
      <c r="Z1091" s="102"/>
      <c r="AA1091" s="102"/>
      <c r="AB1091" s="104" t="s">
        <v>5423</v>
      </c>
      <c r="AC1091" s="9"/>
      <c r="AD1091" s="9"/>
      <c r="AE1091" s="7" t="s">
        <v>5423</v>
      </c>
      <c r="AF1091" s="6"/>
      <c r="AG1091" s="7"/>
      <c r="AH1091" s="3" t="s">
        <v>5423</v>
      </c>
      <c r="AI1091" s="18" t="s">
        <v>5423</v>
      </c>
      <c r="AJ1091" s="18" t="s">
        <v>5423</v>
      </c>
      <c r="AK1091" s="18" t="s">
        <v>5423</v>
      </c>
      <c r="AL1091" s="18" t="s">
        <v>5423</v>
      </c>
      <c r="AM1091" s="18" t="s">
        <v>5423</v>
      </c>
      <c r="AN1091" s="18" t="s">
        <v>5423</v>
      </c>
      <c r="AO1091" s="18" t="s">
        <v>5423</v>
      </c>
      <c r="AP1091" s="18" t="s">
        <v>5423</v>
      </c>
      <c r="AQ1091" s="18" t="s">
        <v>5423</v>
      </c>
      <c r="AR1091" s="18" t="s">
        <v>5423</v>
      </c>
      <c r="AS1091" s="18" t="s">
        <v>5423</v>
      </c>
      <c r="AT1091" s="18" t="s">
        <v>5423</v>
      </c>
      <c r="AU1091" s="9" t="s">
        <v>5423</v>
      </c>
      <c r="AV1091" s="14"/>
      <c r="AW1091" s="14" t="s">
        <v>5423</v>
      </c>
      <c r="AX1091" s="14" t="str">
        <f>_xlfn.XLOOKUP(B1091,'[4]cell downs 18042026 17h'!$B:$B,'[4]cell downs 18042026 17h'!$B:$B,"")</f>
        <v/>
      </c>
      <c r="AY1091" s="14" t="str">
        <f>_xlfn.XLOOKUP(B1091,'[5]Cells Huawei 19042026 15h'!$B:$B,'[5]Cells Huawei 19042026 15h'!$B:$B,"")</f>
        <v/>
      </c>
      <c r="AZ1091" s="105" t="str">
        <f>_xlfn.XLOOKUP(B1091,'INCIDENT-04-23-2026'!E:E,'INCIDENT-04-23-2026'!F:F,"")</f>
        <v/>
      </c>
      <c r="BA1091" s="105" t="str">
        <f>_xlfn.XLOOKUP(B1091,'[6]Eneo 17H'!$C:$C,'[6]Eneo 17H'!$I:$I,"")</f>
        <v/>
      </c>
      <c r="BB1091" s="105" t="str">
        <f>_xlfn.XLOOKUP(B1091,[8]ALL!$B:$B,[8]ALL!$M:$M,"")</f>
        <v/>
      </c>
      <c r="BC1091" s="105" t="str">
        <f>_xlfn.XLOOKUP(B1091,'[6]Eneo 17H'!$C:$C,'[6]Eneo 17H'!$I:$I,"")</f>
        <v/>
      </c>
      <c r="BD1091" s="105" t="str">
        <f>_xlfn.XLOOKUP(B1091,'[7]Eneo 12H'!$C:$C,'[7]Eneo 12H'!$I:$I,"")</f>
        <v/>
      </c>
      <c r="BE1091" s="105" t="s">
        <v>5423</v>
      </c>
    </row>
    <row r="1092" spans="1:57" hidden="1" x14ac:dyDescent="0.3">
      <c r="A1092" s="1" t="s">
        <v>2659</v>
      </c>
      <c r="B1092" s="8" t="s">
        <v>2660</v>
      </c>
      <c r="C1092" s="3" t="str">
        <f>_xlfn.XLOOKUP(B1092,'[1]daily break down'!$D:$D,'[1]daily break down'!$E:$E,"")</f>
        <v>Bafoussam</v>
      </c>
      <c r="D1092" s="1" t="s">
        <v>11</v>
      </c>
      <c r="E1092" s="1" t="s">
        <v>12</v>
      </c>
      <c r="F1092" s="3" t="s">
        <v>102</v>
      </c>
      <c r="G1092" s="1" t="s">
        <v>299</v>
      </c>
      <c r="H1092" s="25" t="str">
        <f>_xlfn.XLOOKUP(B1092,[2]CALCULATION!$B:$B,[2]CALCULATION!$H:$H,"")</f>
        <v>Huawei</v>
      </c>
      <c r="I1092" s="23">
        <v>0</v>
      </c>
      <c r="J1092" s="23">
        <v>0</v>
      </c>
      <c r="K1092" s="23">
        <v>0</v>
      </c>
      <c r="L1092" s="23">
        <v>0</v>
      </c>
      <c r="M1092" s="23">
        <v>0</v>
      </c>
      <c r="N1092" s="23">
        <v>0</v>
      </c>
      <c r="O1092" s="23">
        <v>0</v>
      </c>
      <c r="P1092" s="103" t="s">
        <v>6554</v>
      </c>
      <c r="Q1092" s="36" t="s">
        <v>5796</v>
      </c>
      <c r="R1092" s="36"/>
      <c r="S1092" s="35" t="str" cm="1">
        <f t="array" ref="S1092">IFERROR(_xlfn.IFS(
U1092="MPR ISSUE","PDH",
U1092="BSS Hardware Issue","BSS",
U1092="Sites strategiques, MLL, Pylone, etc.","ENVTECH",
U1092="AKTIVCO DEFAUT GE &amp; POWER Cabinet","AKTIVCO",
U1092="AKTIVCO Coupure ENEO &amp; Baisse de tension","AKTIVCO GRID ONLY",
U1092="Coupure ENEO &amp; Baisse de tension","IHS GRID ONLY",
U1092="Defaut GE &amp; POWER Cabinet","IHS",
U1092="Sharing","Partners",
U1092="Sites strategiques &amp; DataCenter","SST &amp; DC",
U1092="Exclu","Exclu",
U1092="SAT","SAT",
U1092="SPARE-ISSUE","SPARE-ISSUE",
U1092="Fiber CAmtel","TRANS_FO_CAMTEL",
U1092="Fiber AOF","Fiber AOF",
U1092="Projet OCM (HUAWEI)","TRAVAUX-HUAWEI",
U1092="Projet OCM (NOKIA)","TRAVAUX-NOKIA",
U1092="ACCESS-ISSUE","ACCESS-ISSUE",
U1092="Projet OCM (ZTE, NOKIA, autres projets)","TRAVAUX OCM",
U1092="No root CAuse","No root cause",
U1092="ODU HS","PDH",
U1092="IP &amp; VLAN","PDH",
U1092="Warehouse HUAWEI","SPARE-ISSUE",
U1092="SPARE-HS","SPARE-ISSUE",
U1092="Power Telco","BSS",U1092="no impacts","no impacts"
),"")</f>
        <v/>
      </c>
      <c r="T1092" s="35" t="str" cm="1">
        <f t="array" ref="T1092">IFERROR(_xlfn.IFS(
U1092="MPR ISSUE","TX ISSUE",
U1092="BSS Hardware Issue","RAN ISSUE",
U1092="Sites strategiques, MLL, Pylone, etc.","ENVTECH",
U1092="AKTIVCO DEFAUT GE &amp; POWER Cabinet","POWER ISSUE",
U1092="AKTIVCO Coupure ENEO &amp; Baisse de tension","POWER ISSUE",
U1092="Coupure ENEO &amp; Baisse de tension","POWER ISSUE",
U1092="Defaut GE &amp; POWER Cabinet","POWER ISSUE",
U1092="Sharing","POWER ISSUE",
U1092="Sites strategiques &amp; DataCenter","POWER ISSUE",
U1092="Exclu","Exclu",
U1092="SAT","TX ISSUE",
U1092="SPARE-ISSUE","SPARE-ISSUE",
U1092="Fiber CAmtel","TX ISSUE",
U1092="Fiber AOF","TX ISSUE",
U1092="Projet OCM (HUAWEI)","TRAVAUX-HUAWEI",
U1092="Projet OCM (NOKIA)","TRAVAUX -NOKIA",
U1092="ACCESS-ISSUE","ACCESS-ISSUE",
U1092="Projet OCM (ZTE, NOKIA, autres projets)","TRAVAUX OCM",
U1092="No root CAuse","No root cause",
U1092="ODU HS","TX ISSUE",
U1092="IP &amp; VLAN","TX ISSUE",
U1092="Warehouse HUAWEI","SPARE-ISSUE",
U1092="SPARE-HS","SPARE-ISSUE",
U1092="Power Telco","RAN ISSUE",U1092="no impacts","no impacts"
),"")</f>
        <v/>
      </c>
      <c r="U1092" s="28"/>
      <c r="V1092" s="35" t="str" cm="1">
        <f t="array" ref="V1092">IFERROR(_xlfn.IFS(
U1092="MPR ISSUE","ACTIVE",
U1092="BSS Hardware Issue","ACTIVE",
U1092="Sites strategiques, MLL, Pylone, etc.","PASSIVE",
U1092="AKTIVCO DEFAUT GE &amp; POWER Cabinet","PASSIVE",
U1092="AKTIVCO Coupure ENEO &amp; Baisse de tension","PASSIVE",
U1092="Coupure ENEO &amp; Baisse de tension","PASSIVE",
U1092="Defaut GE &amp; POWER Cabinet","PASSIVE",
U1092="Sharing","PASSIVE",
U1092="Sites strategiques &amp; DataCenter","PASSIVE",
U1092="Exclu","Exclu",
U1092="SAT","ACTIVE",
U1092="SPARE-ISSUE","SPARE-ISSUE",
U1092="Fiber CAmtel","ACTIVE",
U1092="Fiber AOF","ACTIVE",
U1092="Projet OCM (HUAWEI)","PLANNED WORKS",
U1092="Projet OCM (NOKIA)","PLANNED WORKS",
U1092="ACCESS-ISSUE","ACCESS-ISSUE",
U1092="Projet OCM (ZTE, NOKIA, autres projets)","PLANNED WORKS",
U1092="No root CAuse","No root cause",
U1092="ODU HS","ACTIVE",
U1092="IP &amp; VLAN","ACTIVE",
U1092="Warehouse HUAWEI","SPARE-ISSUE",
U1092="SPARE-HS","SPARE-ISSUE",
U1092="Power Telco","ACTIVE",U1092="no impacts","no impacts"
),"")</f>
        <v/>
      </c>
      <c r="W1092" s="102"/>
      <c r="X1092" s="102"/>
      <c r="Y1092" s="102"/>
      <c r="Z1092" s="102"/>
      <c r="AA1092" s="102"/>
      <c r="AB1092" s="104" t="s">
        <v>5423</v>
      </c>
      <c r="AC1092" s="9"/>
      <c r="AD1092" s="9"/>
      <c r="AE1092" s="7" t="s">
        <v>5423</v>
      </c>
      <c r="AF1092" s="6"/>
      <c r="AG1092" s="7"/>
      <c r="AH1092" s="3" t="s">
        <v>5423</v>
      </c>
      <c r="AI1092" s="18" t="s">
        <v>5423</v>
      </c>
      <c r="AJ1092" s="18" t="s">
        <v>5423</v>
      </c>
      <c r="AK1092" s="18" t="s">
        <v>5423</v>
      </c>
      <c r="AL1092" s="18" t="s">
        <v>5423</v>
      </c>
      <c r="AM1092" s="18" t="s">
        <v>5423</v>
      </c>
      <c r="AN1092" s="18" t="s">
        <v>5423</v>
      </c>
      <c r="AO1092" s="18" t="s">
        <v>5423</v>
      </c>
      <c r="AP1092" s="18" t="s">
        <v>5423</v>
      </c>
      <c r="AQ1092" s="18" t="s">
        <v>5423</v>
      </c>
      <c r="AR1092" s="18" t="s">
        <v>5423</v>
      </c>
      <c r="AS1092" s="18" t="s">
        <v>5423</v>
      </c>
      <c r="AT1092" s="18" t="s">
        <v>5423</v>
      </c>
      <c r="AU1092" s="9" t="s">
        <v>5423</v>
      </c>
      <c r="AV1092" s="14"/>
      <c r="AW1092" s="14" t="s">
        <v>5423</v>
      </c>
      <c r="AX1092" s="14" t="str">
        <f>_xlfn.XLOOKUP(B1092,'[4]cell downs 18042026 17h'!$B:$B,'[4]cell downs 18042026 17h'!$B:$B,"")</f>
        <v/>
      </c>
      <c r="AY1092" s="14" t="str">
        <f>_xlfn.XLOOKUP(B1092,'[5]Cells Huawei 19042026 15h'!$B:$B,'[5]Cells Huawei 19042026 15h'!$B:$B,"")</f>
        <v/>
      </c>
      <c r="AZ1092" s="105" t="str">
        <f>_xlfn.XLOOKUP(B1092,'INCIDENT-04-23-2026'!E:E,'INCIDENT-04-23-2026'!F:F,"")</f>
        <v/>
      </c>
      <c r="BA1092" s="105" t="str">
        <f>_xlfn.XLOOKUP(B1092,'[6]Eneo 17H'!$C:$C,'[6]Eneo 17H'!$I:$I,"")</f>
        <v/>
      </c>
      <c r="BB1092" s="105" t="str">
        <f>_xlfn.XLOOKUP(B1092,[8]ALL!$B:$B,[8]ALL!$M:$M,"")</f>
        <v/>
      </c>
      <c r="BC1092" s="105" t="str">
        <f>_xlfn.XLOOKUP(B1092,'[6]Eneo 17H'!$C:$C,'[6]Eneo 17H'!$I:$I,"")</f>
        <v/>
      </c>
      <c r="BD1092" s="105" t="str">
        <f>_xlfn.XLOOKUP(B1092,'[7]Eneo 12H'!$C:$C,'[7]Eneo 12H'!$I:$I,"")</f>
        <v/>
      </c>
      <c r="BE1092" s="105" t="s">
        <v>5423</v>
      </c>
    </row>
    <row r="1093" spans="1:57" hidden="1" x14ac:dyDescent="0.3">
      <c r="A1093" s="1" t="s">
        <v>1894</v>
      </c>
      <c r="B1093" s="8" t="s">
        <v>1895</v>
      </c>
      <c r="C1093" s="3" t="str">
        <f>_xlfn.XLOOKUP(B1093,'[1]daily break down'!$D:$D,'[1]daily break down'!$E:$E,"")</f>
        <v>CENTRE</v>
      </c>
      <c r="D1093" s="1"/>
      <c r="E1093" s="1"/>
      <c r="F1093" s="3" t="s">
        <v>226</v>
      </c>
      <c r="G1093" s="1" t="s">
        <v>489</v>
      </c>
      <c r="H1093" s="27" t="str">
        <f>_xlfn.XLOOKUP(B1093,[2]CALCULATION!$B:$B,[2]CALCULATION!$H:$H,"")</f>
        <v>ZTE</v>
      </c>
      <c r="I1093" s="23">
        <v>3.2638193320833515E-3</v>
      </c>
      <c r="J1093" s="23">
        <v>0</v>
      </c>
      <c r="K1093" s="23">
        <v>0</v>
      </c>
      <c r="L1093" s="23">
        <v>0</v>
      </c>
      <c r="M1093" s="23">
        <v>0</v>
      </c>
      <c r="N1093" s="23">
        <v>0</v>
      </c>
      <c r="O1093" s="23">
        <v>1.449991867204297E-2</v>
      </c>
      <c r="P1093" s="103" t="s">
        <v>6554</v>
      </c>
      <c r="Q1093" s="36" t="s">
        <v>5796</v>
      </c>
      <c r="R1093" s="36"/>
      <c r="S1093" s="35" t="str" cm="1">
        <f t="array" ref="S1093">IFERROR(_xlfn.IFS(
U1093="MPR ISSUE","PDH",
U1093="BSS Hardware Issue","BSS",
U1093="Sites strategiques, MLL, Pylone, etc.","ENVTECH",
U1093="AKTIVCO DEFAUT GE &amp; POWER Cabinet","AKTIVCO",
U1093="AKTIVCO Coupure ENEO &amp; Baisse de tension","AKTIVCO GRID ONLY",
U1093="Coupure ENEO &amp; Baisse de tension","IHS GRID ONLY",
U1093="Defaut GE &amp; POWER Cabinet","IHS",
U1093="Sharing","Partners",
U1093="Sites strategiques &amp; DataCenter","SST &amp; DC",
U1093="Exclu","Exclu",
U1093="SAT","SAT",
U1093="SPARE-ISSUE","SPARE-ISSUE",
U1093="Fiber CAmtel","TRANS_FO_CAMTEL",
U1093="Fiber AOF","Fiber AOF",
U1093="Projet OCM (HUAWEI)","TRAVAUX-HUAWEI",
U1093="Projet OCM (NOKIA)","TRAVAUX-NOKIA",
U1093="ACCESS-ISSUE","ACCESS-ISSUE",
U1093="Projet OCM (ZTE, NOKIA, autres projets)","TRAVAUX OCM",
U1093="No root CAuse","No root cause",
U1093="ODU HS","PDH",
U1093="IP &amp; VLAN","PDH",
U1093="Warehouse HUAWEI","SPARE-ISSUE",
U1093="SPARE-HS","SPARE-ISSUE",
U1093="Power Telco","BSS",U1093="no impacts","no impacts"
),"")</f>
        <v/>
      </c>
      <c r="T1093" s="35" t="str" cm="1">
        <f t="array" ref="T1093">IFERROR(_xlfn.IFS(
U1093="MPR ISSUE","TX ISSUE",
U1093="BSS Hardware Issue","RAN ISSUE",
U1093="Sites strategiques, MLL, Pylone, etc.","ENVTECH",
U1093="AKTIVCO DEFAUT GE &amp; POWER Cabinet","POWER ISSUE",
U1093="AKTIVCO Coupure ENEO &amp; Baisse de tension","POWER ISSUE",
U1093="Coupure ENEO &amp; Baisse de tension","POWER ISSUE",
U1093="Defaut GE &amp; POWER Cabinet","POWER ISSUE",
U1093="Sharing","POWER ISSUE",
U1093="Sites strategiques &amp; DataCenter","POWER ISSUE",
U1093="Exclu","Exclu",
U1093="SAT","TX ISSUE",
U1093="SPARE-ISSUE","SPARE-ISSUE",
U1093="Fiber CAmtel","TX ISSUE",
U1093="Fiber AOF","TX ISSUE",
U1093="Projet OCM (HUAWEI)","TRAVAUX-HUAWEI",
U1093="Projet OCM (NOKIA)","TRAVAUX -NOKIA",
U1093="ACCESS-ISSUE","ACCESS-ISSUE",
U1093="Projet OCM (ZTE, NOKIA, autres projets)","TRAVAUX OCM",
U1093="No root CAuse","No root cause",
U1093="ODU HS","TX ISSUE",
U1093="IP &amp; VLAN","TX ISSUE",
U1093="Warehouse HUAWEI","SPARE-ISSUE",
U1093="SPARE-HS","SPARE-ISSUE",
U1093="Power Telco","RAN ISSUE",U1093="no impacts","no impacts"
),"")</f>
        <v/>
      </c>
      <c r="U1093" s="28"/>
      <c r="V1093" s="35" t="str" cm="1">
        <f t="array" ref="V1093">IFERROR(_xlfn.IFS(
U1093="MPR ISSUE","ACTIVE",
U1093="BSS Hardware Issue","ACTIVE",
U1093="Sites strategiques, MLL, Pylone, etc.","PASSIVE",
U1093="AKTIVCO DEFAUT GE &amp; POWER Cabinet","PASSIVE",
U1093="AKTIVCO Coupure ENEO &amp; Baisse de tension","PASSIVE",
U1093="Coupure ENEO &amp; Baisse de tension","PASSIVE",
U1093="Defaut GE &amp; POWER Cabinet","PASSIVE",
U1093="Sharing","PASSIVE",
U1093="Sites strategiques &amp; DataCenter","PASSIVE",
U1093="Exclu","Exclu",
U1093="SAT","ACTIVE",
U1093="SPARE-ISSUE","SPARE-ISSUE",
U1093="Fiber CAmtel","ACTIVE",
U1093="Fiber AOF","ACTIVE",
U1093="Projet OCM (HUAWEI)","PLANNED WORKS",
U1093="Projet OCM (NOKIA)","PLANNED WORKS",
U1093="ACCESS-ISSUE","ACCESS-ISSUE",
U1093="Projet OCM (ZTE, NOKIA, autres projets)","PLANNED WORKS",
U1093="No root CAuse","No root cause",
U1093="ODU HS","ACTIVE",
U1093="IP &amp; VLAN","ACTIVE",
U1093="Warehouse HUAWEI","SPARE-ISSUE",
U1093="SPARE-HS","SPARE-ISSUE",
U1093="Power Telco","ACTIVE",U1093="no impacts","no impacts"
),"")</f>
        <v/>
      </c>
      <c r="W1093" s="102"/>
      <c r="X1093" s="102"/>
      <c r="Y1093" s="102"/>
      <c r="Z1093" s="102"/>
      <c r="AA1093" s="102"/>
      <c r="AB1093" s="104" t="s">
        <v>5423</v>
      </c>
      <c r="AC1093" s="9"/>
      <c r="AD1093" s="9"/>
      <c r="AE1093" s="7" t="s">
        <v>5423</v>
      </c>
      <c r="AF1093" s="6"/>
      <c r="AG1093" s="7"/>
      <c r="AH1093" s="3" t="s">
        <v>5423</v>
      </c>
      <c r="AI1093" s="18" t="s">
        <v>5423</v>
      </c>
      <c r="AJ1093" s="18" t="s">
        <v>5423</v>
      </c>
      <c r="AK1093" s="18" t="s">
        <v>5423</v>
      </c>
      <c r="AL1093" s="18" t="s">
        <v>5423</v>
      </c>
      <c r="AM1093" s="18" t="s">
        <v>5423</v>
      </c>
      <c r="AN1093" s="18" t="s">
        <v>5423</v>
      </c>
      <c r="AO1093" s="18" t="s">
        <v>5423</v>
      </c>
      <c r="AP1093" s="18" t="s">
        <v>5423</v>
      </c>
      <c r="AQ1093" s="18" t="s">
        <v>5423</v>
      </c>
      <c r="AR1093" s="18" t="s">
        <v>5423</v>
      </c>
      <c r="AS1093" s="18" t="s">
        <v>5423</v>
      </c>
      <c r="AT1093" s="18" t="s">
        <v>5423</v>
      </c>
      <c r="AU1093" s="9" t="s">
        <v>5423</v>
      </c>
      <c r="AV1093" s="14"/>
      <c r="AW1093" s="14" t="s">
        <v>5423</v>
      </c>
      <c r="AX1093" s="14" t="str">
        <f>_xlfn.XLOOKUP(B1093,'[4]cell downs 18042026 17h'!$B:$B,'[4]cell downs 18042026 17h'!$B:$B,"")</f>
        <v/>
      </c>
      <c r="AY1093" s="14" t="str">
        <f>_xlfn.XLOOKUP(B1093,'[5]Cells Huawei 19042026 15h'!$B:$B,'[5]Cells Huawei 19042026 15h'!$B:$B,"")</f>
        <v/>
      </c>
      <c r="AZ1093" s="105" t="str">
        <f>_xlfn.XLOOKUP(B1093,'INCIDENT-04-23-2026'!E:E,'INCIDENT-04-23-2026'!F:F,"")</f>
        <v/>
      </c>
      <c r="BA1093" s="105" t="str">
        <f>_xlfn.XLOOKUP(B1093,'[6]Eneo 17H'!$C:$C,'[6]Eneo 17H'!$I:$I,"")</f>
        <v/>
      </c>
      <c r="BB1093" s="105" t="str">
        <f>_xlfn.XLOOKUP(B1093,[8]ALL!$B:$B,[8]ALL!$M:$M,"")</f>
        <v/>
      </c>
      <c r="BC1093" s="105" t="str">
        <f>_xlfn.XLOOKUP(B1093,'[6]Eneo 17H'!$C:$C,'[6]Eneo 17H'!$I:$I,"")</f>
        <v/>
      </c>
      <c r="BD1093" s="105" t="str">
        <f>_xlfn.XLOOKUP(B1093,'[7]Eneo 12H'!$C:$C,'[7]Eneo 12H'!$I:$I,"")</f>
        <v/>
      </c>
      <c r="BE1093" s="105" t="s">
        <v>5423</v>
      </c>
    </row>
    <row r="1094" spans="1:57" hidden="1" x14ac:dyDescent="0.3">
      <c r="A1094" s="1" t="s">
        <v>2418</v>
      </c>
      <c r="B1094" s="1" t="s">
        <v>2419</v>
      </c>
      <c r="C1094" s="3" t="str">
        <f>_xlfn.XLOOKUP(B1094,'[1]daily break down'!$D:$D,'[1]daily break down'!$E:$E,"")</f>
        <v>Douala</v>
      </c>
      <c r="D1094" s="1" t="s">
        <v>11</v>
      </c>
      <c r="E1094" s="1" t="s">
        <v>12</v>
      </c>
      <c r="F1094" s="3" t="s">
        <v>31</v>
      </c>
      <c r="G1094" s="1" t="s">
        <v>32</v>
      </c>
      <c r="H1094" s="27" t="str">
        <f>_xlfn.XLOOKUP(B1094,[2]CALCULATION!$B:$B,[2]CALCULATION!$H:$H,"")</f>
        <v>ZTE</v>
      </c>
      <c r="I1094" s="23">
        <v>0</v>
      </c>
      <c r="J1094" s="23">
        <v>0</v>
      </c>
      <c r="K1094" s="23">
        <v>0</v>
      </c>
      <c r="L1094" s="23">
        <v>0</v>
      </c>
      <c r="M1094" s="23">
        <v>0</v>
      </c>
      <c r="N1094" s="23">
        <v>0</v>
      </c>
      <c r="O1094" s="23">
        <v>0</v>
      </c>
      <c r="P1094" s="103" t="s">
        <v>6554</v>
      </c>
      <c r="Q1094" s="36" t="s">
        <v>5796</v>
      </c>
      <c r="R1094" s="36"/>
      <c r="S1094" s="35" t="str" cm="1">
        <f t="array" ref="S1094">IFERROR(_xlfn.IFS(
U1094="MPR ISSUE","PDH",
U1094="BSS Hardware Issue","BSS",
U1094="Sites strategiques, MLL, Pylone, etc.","ENVTECH",
U1094="AKTIVCO DEFAUT GE &amp; POWER Cabinet","AKTIVCO",
U1094="AKTIVCO Coupure ENEO &amp; Baisse de tension","AKTIVCO GRID ONLY",
U1094="Coupure ENEO &amp; Baisse de tension","IHS GRID ONLY",
U1094="Defaut GE &amp; POWER Cabinet","IHS",
U1094="Sharing","Partners",
U1094="Sites strategiques &amp; DataCenter","SST &amp; DC",
U1094="Exclu","Exclu",
U1094="SAT","SAT",
U1094="SPARE-ISSUE","SPARE-ISSUE",
U1094="Fiber CAmtel","TRANS_FO_CAMTEL",
U1094="Fiber AOF","Fiber AOF",
U1094="Projet OCM (HUAWEI)","TRAVAUX-HUAWEI",
U1094="Projet OCM (NOKIA)","TRAVAUX-NOKIA",
U1094="ACCESS-ISSUE","ACCESS-ISSUE",
U1094="Projet OCM (ZTE, NOKIA, autres projets)","TRAVAUX OCM",
U1094="No root CAuse","No root cause",
U1094="ODU HS","PDH",
U1094="IP &amp; VLAN","PDH",
U1094="Warehouse HUAWEI","SPARE-ISSUE",
U1094="SPARE-HS","SPARE-ISSUE",
U1094="Power Telco","BSS",U1094="no impacts","no impacts"
),"")</f>
        <v/>
      </c>
      <c r="T1094" s="35" t="str" cm="1">
        <f t="array" ref="T1094">IFERROR(_xlfn.IFS(
U1094="MPR ISSUE","TX ISSUE",
U1094="BSS Hardware Issue","RAN ISSUE",
U1094="Sites strategiques, MLL, Pylone, etc.","ENVTECH",
U1094="AKTIVCO DEFAUT GE &amp; POWER Cabinet","POWER ISSUE",
U1094="AKTIVCO Coupure ENEO &amp; Baisse de tension","POWER ISSUE",
U1094="Coupure ENEO &amp; Baisse de tension","POWER ISSUE",
U1094="Defaut GE &amp; POWER Cabinet","POWER ISSUE",
U1094="Sharing","POWER ISSUE",
U1094="Sites strategiques &amp; DataCenter","POWER ISSUE",
U1094="Exclu","Exclu",
U1094="SAT","TX ISSUE",
U1094="SPARE-ISSUE","SPARE-ISSUE",
U1094="Fiber CAmtel","TX ISSUE",
U1094="Fiber AOF","TX ISSUE",
U1094="Projet OCM (HUAWEI)","TRAVAUX-HUAWEI",
U1094="Projet OCM (NOKIA)","TRAVAUX -NOKIA",
U1094="ACCESS-ISSUE","ACCESS-ISSUE",
U1094="Projet OCM (ZTE, NOKIA, autres projets)","TRAVAUX OCM",
U1094="No root CAuse","No root cause",
U1094="ODU HS","TX ISSUE",
U1094="IP &amp; VLAN","TX ISSUE",
U1094="Warehouse HUAWEI","SPARE-ISSUE",
U1094="SPARE-HS","SPARE-ISSUE",
U1094="Power Telco","RAN ISSUE",U1094="no impacts","no impacts"
),"")</f>
        <v/>
      </c>
      <c r="U1094" s="28"/>
      <c r="V1094" s="35" t="str" cm="1">
        <f t="array" ref="V1094">IFERROR(_xlfn.IFS(
U1094="MPR ISSUE","ACTIVE",
U1094="BSS Hardware Issue","ACTIVE",
U1094="Sites strategiques, MLL, Pylone, etc.","PASSIVE",
U1094="AKTIVCO DEFAUT GE &amp; POWER Cabinet","PASSIVE",
U1094="AKTIVCO Coupure ENEO &amp; Baisse de tension","PASSIVE",
U1094="Coupure ENEO &amp; Baisse de tension","PASSIVE",
U1094="Defaut GE &amp; POWER Cabinet","PASSIVE",
U1094="Sharing","PASSIVE",
U1094="Sites strategiques &amp; DataCenter","PASSIVE",
U1094="Exclu","Exclu",
U1094="SAT","ACTIVE",
U1094="SPARE-ISSUE","SPARE-ISSUE",
U1094="Fiber CAmtel","ACTIVE",
U1094="Fiber AOF","ACTIVE",
U1094="Projet OCM (HUAWEI)","PLANNED WORKS",
U1094="Projet OCM (NOKIA)","PLANNED WORKS",
U1094="ACCESS-ISSUE","ACCESS-ISSUE",
U1094="Projet OCM (ZTE, NOKIA, autres projets)","PLANNED WORKS",
U1094="No root CAuse","No root cause",
U1094="ODU HS","ACTIVE",
U1094="IP &amp; VLAN","ACTIVE",
U1094="Warehouse HUAWEI","SPARE-ISSUE",
U1094="SPARE-HS","SPARE-ISSUE",
U1094="Power Telco","ACTIVE",U1094="no impacts","no impacts"
),"")</f>
        <v/>
      </c>
      <c r="W1094" s="102"/>
      <c r="X1094" s="102"/>
      <c r="Y1094" s="102"/>
      <c r="Z1094" s="102"/>
      <c r="AA1094" s="102"/>
      <c r="AB1094" s="104" t="s">
        <v>5423</v>
      </c>
      <c r="AC1094" s="9"/>
      <c r="AD1094" s="9"/>
      <c r="AE1094" s="7" t="s">
        <v>5423</v>
      </c>
      <c r="AF1094" s="6"/>
      <c r="AG1094" s="7"/>
      <c r="AH1094" s="3" t="s">
        <v>5423</v>
      </c>
      <c r="AI1094" s="18" t="s">
        <v>5423</v>
      </c>
      <c r="AJ1094" s="18" t="s">
        <v>5423</v>
      </c>
      <c r="AK1094" s="18" t="s">
        <v>5423</v>
      </c>
      <c r="AL1094" s="18" t="s">
        <v>5423</v>
      </c>
      <c r="AM1094" s="18" t="s">
        <v>5423</v>
      </c>
      <c r="AN1094" s="18" t="s">
        <v>5423</v>
      </c>
      <c r="AO1094" s="18" t="s">
        <v>5423</v>
      </c>
      <c r="AP1094" s="18" t="s">
        <v>5423</v>
      </c>
      <c r="AQ1094" s="18" t="s">
        <v>5423</v>
      </c>
      <c r="AR1094" s="18" t="s">
        <v>5423</v>
      </c>
      <c r="AS1094" s="18" t="s">
        <v>5423</v>
      </c>
      <c r="AT1094" s="18" t="s">
        <v>5423</v>
      </c>
      <c r="AU1094" s="9" t="s">
        <v>5423</v>
      </c>
      <c r="AV1094" s="14"/>
      <c r="AW1094" s="14" t="s">
        <v>5423</v>
      </c>
      <c r="AX1094" s="14" t="str">
        <f>_xlfn.XLOOKUP(B1094,'[4]cell downs 18042026 17h'!$B:$B,'[4]cell downs 18042026 17h'!$B:$B,"")</f>
        <v/>
      </c>
      <c r="AY1094" s="14" t="str">
        <f>_xlfn.XLOOKUP(B1094,'[5]Cells Huawei 19042026 15h'!$B:$B,'[5]Cells Huawei 19042026 15h'!$B:$B,"")</f>
        <v/>
      </c>
      <c r="AZ1094" s="105" t="str">
        <f>_xlfn.XLOOKUP(B1094,'INCIDENT-04-23-2026'!E:E,'INCIDENT-04-23-2026'!F:F,"")</f>
        <v/>
      </c>
      <c r="BA1094" s="105" t="str">
        <f>_xlfn.XLOOKUP(B1094,'[6]Eneo 17H'!$C:$C,'[6]Eneo 17H'!$I:$I,"")</f>
        <v/>
      </c>
      <c r="BB1094" s="105" t="str">
        <f>_xlfn.XLOOKUP(B1094,[8]ALL!$B:$B,[8]ALL!$M:$M,"")</f>
        <v/>
      </c>
      <c r="BC1094" s="105" t="str">
        <f>_xlfn.XLOOKUP(B1094,'[6]Eneo 17H'!$C:$C,'[6]Eneo 17H'!$I:$I,"")</f>
        <v/>
      </c>
      <c r="BD1094" s="105" t="str">
        <f>_xlfn.XLOOKUP(B1094,'[7]Eneo 12H'!$C:$C,'[7]Eneo 12H'!$I:$I,"")</f>
        <v/>
      </c>
      <c r="BE1094" s="105" t="s">
        <v>5423</v>
      </c>
    </row>
    <row r="1095" spans="1:57" hidden="1" x14ac:dyDescent="0.3">
      <c r="A1095" s="1" t="s">
        <v>2414</v>
      </c>
      <c r="B1095" s="1" t="s">
        <v>2415</v>
      </c>
      <c r="C1095" s="3" t="str">
        <f>_xlfn.XLOOKUP(B1095,'[1]daily break down'!$D:$D,'[1]daily break down'!$E:$E,"")</f>
        <v>Douala</v>
      </c>
      <c r="D1095" s="1" t="s">
        <v>11</v>
      </c>
      <c r="E1095" s="1" t="s">
        <v>12</v>
      </c>
      <c r="F1095" s="3" t="s">
        <v>31</v>
      </c>
      <c r="G1095" s="1" t="s">
        <v>32</v>
      </c>
      <c r="H1095" s="27" t="str">
        <f>_xlfn.XLOOKUP(B1095,[2]CALCULATION!$B:$B,[2]CALCULATION!$H:$H,"")</f>
        <v>ZTE</v>
      </c>
      <c r="I1095" s="23">
        <v>0</v>
      </c>
      <c r="J1095" s="23">
        <v>0</v>
      </c>
      <c r="K1095" s="23">
        <v>0</v>
      </c>
      <c r="L1095" s="23">
        <v>0</v>
      </c>
      <c r="M1095" s="23">
        <v>0</v>
      </c>
      <c r="N1095" s="23">
        <v>0</v>
      </c>
      <c r="O1095" s="23">
        <v>0</v>
      </c>
      <c r="P1095" s="103" t="s">
        <v>6554</v>
      </c>
      <c r="Q1095" s="36" t="s">
        <v>5796</v>
      </c>
      <c r="R1095" s="36"/>
      <c r="S1095" s="35" t="str" cm="1">
        <f t="array" ref="S1095">IFERROR(_xlfn.IFS(
U1095="MPR ISSUE","PDH",
U1095="BSS Hardware Issue","BSS",
U1095="Sites strategiques, MLL, Pylone, etc.","ENVTECH",
U1095="AKTIVCO DEFAUT GE &amp; POWER Cabinet","AKTIVCO",
U1095="AKTIVCO Coupure ENEO &amp; Baisse de tension","AKTIVCO GRID ONLY",
U1095="Coupure ENEO &amp; Baisse de tension","IHS GRID ONLY",
U1095="Defaut GE &amp; POWER Cabinet","IHS",
U1095="Sharing","Partners",
U1095="Sites strategiques &amp; DataCenter","SST &amp; DC",
U1095="Exclu","Exclu",
U1095="SAT","SAT",
U1095="SPARE-ISSUE","SPARE-ISSUE",
U1095="Fiber CAmtel","TRANS_FO_CAMTEL",
U1095="Fiber AOF","Fiber AOF",
U1095="Projet OCM (HUAWEI)","TRAVAUX-HUAWEI",
U1095="Projet OCM (NOKIA)","TRAVAUX-NOKIA",
U1095="ACCESS-ISSUE","ACCESS-ISSUE",
U1095="Projet OCM (ZTE, NOKIA, autres projets)","TRAVAUX OCM",
U1095="No root CAuse","No root cause",
U1095="ODU HS","PDH",
U1095="IP &amp; VLAN","PDH",
U1095="Warehouse HUAWEI","SPARE-ISSUE",
U1095="SPARE-HS","SPARE-ISSUE",
U1095="Power Telco","BSS",U1095="no impacts","no impacts"
),"")</f>
        <v/>
      </c>
      <c r="T1095" s="35" t="str" cm="1">
        <f t="array" ref="T1095">IFERROR(_xlfn.IFS(
U1095="MPR ISSUE","TX ISSUE",
U1095="BSS Hardware Issue","RAN ISSUE",
U1095="Sites strategiques, MLL, Pylone, etc.","ENVTECH",
U1095="AKTIVCO DEFAUT GE &amp; POWER Cabinet","POWER ISSUE",
U1095="AKTIVCO Coupure ENEO &amp; Baisse de tension","POWER ISSUE",
U1095="Coupure ENEO &amp; Baisse de tension","POWER ISSUE",
U1095="Defaut GE &amp; POWER Cabinet","POWER ISSUE",
U1095="Sharing","POWER ISSUE",
U1095="Sites strategiques &amp; DataCenter","POWER ISSUE",
U1095="Exclu","Exclu",
U1095="SAT","TX ISSUE",
U1095="SPARE-ISSUE","SPARE-ISSUE",
U1095="Fiber CAmtel","TX ISSUE",
U1095="Fiber AOF","TX ISSUE",
U1095="Projet OCM (HUAWEI)","TRAVAUX-HUAWEI",
U1095="Projet OCM (NOKIA)","TRAVAUX -NOKIA",
U1095="ACCESS-ISSUE","ACCESS-ISSUE",
U1095="Projet OCM (ZTE, NOKIA, autres projets)","TRAVAUX OCM",
U1095="No root CAuse","No root cause",
U1095="ODU HS","TX ISSUE",
U1095="IP &amp; VLAN","TX ISSUE",
U1095="Warehouse HUAWEI","SPARE-ISSUE",
U1095="SPARE-HS","SPARE-ISSUE",
U1095="Power Telco","RAN ISSUE",U1095="no impacts","no impacts"
),"")</f>
        <v/>
      </c>
      <c r="U1095" s="28"/>
      <c r="V1095" s="35" t="str" cm="1">
        <f t="array" ref="V1095">IFERROR(_xlfn.IFS(
U1095="MPR ISSUE","ACTIVE",
U1095="BSS Hardware Issue","ACTIVE",
U1095="Sites strategiques, MLL, Pylone, etc.","PASSIVE",
U1095="AKTIVCO DEFAUT GE &amp; POWER Cabinet","PASSIVE",
U1095="AKTIVCO Coupure ENEO &amp; Baisse de tension","PASSIVE",
U1095="Coupure ENEO &amp; Baisse de tension","PASSIVE",
U1095="Defaut GE &amp; POWER Cabinet","PASSIVE",
U1095="Sharing","PASSIVE",
U1095="Sites strategiques &amp; DataCenter","PASSIVE",
U1095="Exclu","Exclu",
U1095="SAT","ACTIVE",
U1095="SPARE-ISSUE","SPARE-ISSUE",
U1095="Fiber CAmtel","ACTIVE",
U1095="Fiber AOF","ACTIVE",
U1095="Projet OCM (HUAWEI)","PLANNED WORKS",
U1095="Projet OCM (NOKIA)","PLANNED WORKS",
U1095="ACCESS-ISSUE","ACCESS-ISSUE",
U1095="Projet OCM (ZTE, NOKIA, autres projets)","PLANNED WORKS",
U1095="No root CAuse","No root cause",
U1095="ODU HS","ACTIVE",
U1095="IP &amp; VLAN","ACTIVE",
U1095="Warehouse HUAWEI","SPARE-ISSUE",
U1095="SPARE-HS","SPARE-ISSUE",
U1095="Power Telco","ACTIVE",U1095="no impacts","no impacts"
),"")</f>
        <v/>
      </c>
      <c r="W1095" s="102"/>
      <c r="X1095" s="102"/>
      <c r="Y1095" s="102"/>
      <c r="Z1095" s="102"/>
      <c r="AA1095" s="102"/>
      <c r="AB1095" s="104" t="s">
        <v>5423</v>
      </c>
      <c r="AC1095" s="9"/>
      <c r="AD1095" s="9"/>
      <c r="AE1095" s="7" t="s">
        <v>5423</v>
      </c>
      <c r="AF1095" s="6"/>
      <c r="AG1095" s="7"/>
      <c r="AH1095" s="3" t="s">
        <v>5423</v>
      </c>
      <c r="AI1095" s="18" t="s">
        <v>5423</v>
      </c>
      <c r="AJ1095" s="18" t="s">
        <v>5423</v>
      </c>
      <c r="AK1095" s="18" t="s">
        <v>5423</v>
      </c>
      <c r="AL1095" s="18" t="s">
        <v>5423</v>
      </c>
      <c r="AM1095" s="18" t="s">
        <v>5423</v>
      </c>
      <c r="AN1095" s="18" t="s">
        <v>5423</v>
      </c>
      <c r="AO1095" s="18" t="s">
        <v>5423</v>
      </c>
      <c r="AP1095" s="18" t="s">
        <v>5423</v>
      </c>
      <c r="AQ1095" s="18" t="s">
        <v>5423</v>
      </c>
      <c r="AR1095" s="18" t="s">
        <v>5423</v>
      </c>
      <c r="AS1095" s="18" t="s">
        <v>5423</v>
      </c>
      <c r="AT1095" s="18" t="s">
        <v>5423</v>
      </c>
      <c r="AU1095" s="9" t="s">
        <v>5423</v>
      </c>
      <c r="AV1095" s="14"/>
      <c r="AW1095" s="14" t="s">
        <v>5423</v>
      </c>
      <c r="AX1095" s="14" t="str">
        <f>_xlfn.XLOOKUP(B1095,'[4]cell downs 18042026 17h'!$B:$B,'[4]cell downs 18042026 17h'!$B:$B,"")</f>
        <v/>
      </c>
      <c r="AY1095" s="14" t="str">
        <f>_xlfn.XLOOKUP(B1095,'[5]Cells Huawei 19042026 15h'!$B:$B,'[5]Cells Huawei 19042026 15h'!$B:$B,"")</f>
        <v/>
      </c>
      <c r="AZ1095" s="105" t="str">
        <f>_xlfn.XLOOKUP(B1095,'INCIDENT-04-23-2026'!E:E,'INCIDENT-04-23-2026'!F:F,"")</f>
        <v/>
      </c>
      <c r="BA1095" s="105" t="str">
        <f>_xlfn.XLOOKUP(B1095,'[6]Eneo 17H'!$C:$C,'[6]Eneo 17H'!$I:$I,"")</f>
        <v/>
      </c>
      <c r="BB1095" s="105" t="str">
        <f>_xlfn.XLOOKUP(B1095,[8]ALL!$B:$B,[8]ALL!$M:$M,"")</f>
        <v/>
      </c>
      <c r="BC1095" s="105" t="str">
        <f>_xlfn.XLOOKUP(B1095,'[6]Eneo 17H'!$C:$C,'[6]Eneo 17H'!$I:$I,"")</f>
        <v/>
      </c>
      <c r="BD1095" s="105" t="str">
        <f>_xlfn.XLOOKUP(B1095,'[7]Eneo 12H'!$C:$C,'[7]Eneo 12H'!$I:$I,"")</f>
        <v/>
      </c>
      <c r="BE1095" s="105" t="s">
        <v>5423</v>
      </c>
    </row>
    <row r="1096" spans="1:57" hidden="1" x14ac:dyDescent="0.3">
      <c r="A1096" s="1" t="s">
        <v>561</v>
      </c>
      <c r="B1096" s="8" t="s">
        <v>562</v>
      </c>
      <c r="C1096" s="3" t="str">
        <f>_xlfn.XLOOKUP(B1096,'[1]daily break down'!$D:$D,'[1]daily break down'!$E:$E,"")</f>
        <v>Douala</v>
      </c>
      <c r="D1096" s="1" t="s">
        <v>21</v>
      </c>
      <c r="E1096" s="1" t="s">
        <v>563</v>
      </c>
      <c r="F1096" s="3" t="s">
        <v>31</v>
      </c>
      <c r="G1096" s="1" t="s">
        <v>32</v>
      </c>
      <c r="H1096" s="27" t="str">
        <f>_xlfn.XLOOKUP(B1096,[2]CALCULATION!$B:$B,[2]CALCULATION!$H:$H,"")</f>
        <v>ZTE</v>
      </c>
      <c r="I1096" s="23">
        <v>0.56763703760775996</v>
      </c>
      <c r="J1096" s="23">
        <v>24.893025200252261</v>
      </c>
      <c r="K1096" s="23">
        <v>0</v>
      </c>
      <c r="L1096" s="23">
        <v>0</v>
      </c>
      <c r="M1096" s="23">
        <v>0</v>
      </c>
      <c r="N1096" s="23">
        <v>0</v>
      </c>
      <c r="O1096" s="23">
        <v>0</v>
      </c>
      <c r="P1096" s="103" t="s">
        <v>6554</v>
      </c>
      <c r="Q1096" s="36" t="s">
        <v>5796</v>
      </c>
      <c r="R1096" s="36"/>
      <c r="S1096" s="35" t="str" cm="1">
        <f t="array" ref="S1096">IFERROR(_xlfn.IFS(
U1096="MPR ISSUE","PDH",
U1096="BSS Hardware Issue","BSS",
U1096="Sites strategiques, MLL, Pylone, etc.","ENVTECH",
U1096="AKTIVCO DEFAUT GE &amp; POWER Cabinet","AKTIVCO",
U1096="AKTIVCO Coupure ENEO &amp; Baisse de tension","AKTIVCO GRID ONLY",
U1096="Coupure ENEO &amp; Baisse de tension","IHS GRID ONLY",
U1096="Defaut GE &amp; POWER Cabinet","IHS",
U1096="Sharing","Partners",
U1096="Sites strategiques &amp; DataCenter","SST &amp; DC",
U1096="Exclu","Exclu",
U1096="SAT","SAT",
U1096="SPARE-ISSUE","SPARE-ISSUE",
U1096="Fiber CAmtel","TRANS_FO_CAMTEL",
U1096="Fiber AOF","Fiber AOF",
U1096="Projet OCM (HUAWEI)","TRAVAUX-HUAWEI",
U1096="Projet OCM (NOKIA)","TRAVAUX-NOKIA",
U1096="ACCESS-ISSUE","ACCESS-ISSUE",
U1096="Projet OCM (ZTE, NOKIA, autres projets)","TRAVAUX OCM",
U1096="No root CAuse","No root cause",
U1096="ODU HS","PDH",
U1096="IP &amp; VLAN","PDH",
U1096="Warehouse HUAWEI","SPARE-ISSUE",
U1096="SPARE-HS","SPARE-ISSUE",
U1096="Power Telco","BSS",U1096="no impacts","no impacts"
),"")</f>
        <v/>
      </c>
      <c r="T1096" s="35" t="str" cm="1">
        <f t="array" ref="T1096">IFERROR(_xlfn.IFS(
U1096="MPR ISSUE","TX ISSUE",
U1096="BSS Hardware Issue","RAN ISSUE",
U1096="Sites strategiques, MLL, Pylone, etc.","ENVTECH",
U1096="AKTIVCO DEFAUT GE &amp; POWER Cabinet","POWER ISSUE",
U1096="AKTIVCO Coupure ENEO &amp; Baisse de tension","POWER ISSUE",
U1096="Coupure ENEO &amp; Baisse de tension","POWER ISSUE",
U1096="Defaut GE &amp; POWER Cabinet","POWER ISSUE",
U1096="Sharing","POWER ISSUE",
U1096="Sites strategiques &amp; DataCenter","POWER ISSUE",
U1096="Exclu","Exclu",
U1096="SAT","TX ISSUE",
U1096="SPARE-ISSUE","SPARE-ISSUE",
U1096="Fiber CAmtel","TX ISSUE",
U1096="Fiber AOF","TX ISSUE",
U1096="Projet OCM (HUAWEI)","TRAVAUX-HUAWEI",
U1096="Projet OCM (NOKIA)","TRAVAUX -NOKIA",
U1096="ACCESS-ISSUE","ACCESS-ISSUE",
U1096="Projet OCM (ZTE, NOKIA, autres projets)","TRAVAUX OCM",
U1096="No root CAuse","No root cause",
U1096="ODU HS","TX ISSUE",
U1096="IP &amp; VLAN","TX ISSUE",
U1096="Warehouse HUAWEI","SPARE-ISSUE",
U1096="SPARE-HS","SPARE-ISSUE",
U1096="Power Telco","RAN ISSUE",U1096="no impacts","no impacts"
),"")</f>
        <v/>
      </c>
      <c r="U1096" s="28"/>
      <c r="V1096" s="35" t="str" cm="1">
        <f t="array" ref="V1096">IFERROR(_xlfn.IFS(
U1096="MPR ISSUE","ACTIVE",
U1096="BSS Hardware Issue","ACTIVE",
U1096="Sites strategiques, MLL, Pylone, etc.","PASSIVE",
U1096="AKTIVCO DEFAUT GE &amp; POWER Cabinet","PASSIVE",
U1096="AKTIVCO Coupure ENEO &amp; Baisse de tension","PASSIVE",
U1096="Coupure ENEO &amp; Baisse de tension","PASSIVE",
U1096="Defaut GE &amp; POWER Cabinet","PASSIVE",
U1096="Sharing","PASSIVE",
U1096="Sites strategiques &amp; DataCenter","PASSIVE",
U1096="Exclu","Exclu",
U1096="SAT","ACTIVE",
U1096="SPARE-ISSUE","SPARE-ISSUE",
U1096="Fiber CAmtel","ACTIVE",
U1096="Fiber AOF","ACTIVE",
U1096="Projet OCM (HUAWEI)","PLANNED WORKS",
U1096="Projet OCM (NOKIA)","PLANNED WORKS",
U1096="ACCESS-ISSUE","ACCESS-ISSUE",
U1096="Projet OCM (ZTE, NOKIA, autres projets)","PLANNED WORKS",
U1096="No root CAuse","No root cause",
U1096="ODU HS","ACTIVE",
U1096="IP &amp; VLAN","ACTIVE",
U1096="Warehouse HUAWEI","SPARE-ISSUE",
U1096="SPARE-HS","SPARE-ISSUE",
U1096="Power Telco","ACTIVE",U1096="no impacts","no impacts"
),"")</f>
        <v/>
      </c>
      <c r="W1096" s="102"/>
      <c r="X1096" s="102"/>
      <c r="Y1096" s="102"/>
      <c r="Z1096" s="102"/>
      <c r="AA1096" s="102"/>
      <c r="AB1096" s="104" t="s">
        <v>5423</v>
      </c>
      <c r="AC1096" s="9"/>
      <c r="AD1096" s="9"/>
      <c r="AE1096" s="7" t="s">
        <v>5423</v>
      </c>
      <c r="AF1096" s="6"/>
      <c r="AG1096" s="7"/>
      <c r="AH1096" s="3" t="s">
        <v>5423</v>
      </c>
      <c r="AI1096" s="18" t="s">
        <v>5423</v>
      </c>
      <c r="AJ1096" s="18" t="s">
        <v>5423</v>
      </c>
      <c r="AK1096" s="18" t="s">
        <v>5423</v>
      </c>
      <c r="AL1096" s="18" t="s">
        <v>5423</v>
      </c>
      <c r="AM1096" s="18" t="s">
        <v>5423</v>
      </c>
      <c r="AN1096" s="18" t="s">
        <v>5423</v>
      </c>
      <c r="AO1096" s="18" t="s">
        <v>5423</v>
      </c>
      <c r="AP1096" s="18" t="s">
        <v>5423</v>
      </c>
      <c r="AQ1096" s="18" t="s">
        <v>5423</v>
      </c>
      <c r="AR1096" s="18" t="s">
        <v>5423</v>
      </c>
      <c r="AS1096" s="18" t="s">
        <v>5423</v>
      </c>
      <c r="AT1096" s="18" t="s">
        <v>5423</v>
      </c>
      <c r="AU1096" s="9" t="s">
        <v>5423</v>
      </c>
      <c r="AV1096" s="14"/>
      <c r="AW1096" s="14" t="s">
        <v>5423</v>
      </c>
      <c r="AX1096" s="14" t="str">
        <f>_xlfn.XLOOKUP(B1096,'[4]cell downs 18042026 17h'!$B:$B,'[4]cell downs 18042026 17h'!$B:$B,"")</f>
        <v/>
      </c>
      <c r="AY1096" s="14" t="str">
        <f>_xlfn.XLOOKUP(B1096,'[5]Cells Huawei 19042026 15h'!$B:$B,'[5]Cells Huawei 19042026 15h'!$B:$B,"")</f>
        <v/>
      </c>
      <c r="AZ1096" s="105" t="str">
        <f>_xlfn.XLOOKUP(B1096,'INCIDENT-04-23-2026'!E:E,'INCIDENT-04-23-2026'!F:F,"")</f>
        <v/>
      </c>
      <c r="BA1096" s="105" t="str">
        <f>_xlfn.XLOOKUP(B1096,'[6]Eneo 17H'!$C:$C,'[6]Eneo 17H'!$I:$I,"")</f>
        <v/>
      </c>
      <c r="BB1096" s="105" t="str">
        <f>_xlfn.XLOOKUP(B1096,[8]ALL!$B:$B,[8]ALL!$M:$M,"")</f>
        <v/>
      </c>
      <c r="BC1096" s="105" t="str">
        <f>_xlfn.XLOOKUP(B1096,'[6]Eneo 17H'!$C:$C,'[6]Eneo 17H'!$I:$I,"")</f>
        <v/>
      </c>
      <c r="BD1096" s="105" t="str">
        <f>_xlfn.XLOOKUP(B1096,'[7]Eneo 12H'!$C:$C,'[7]Eneo 12H'!$I:$I,"")</f>
        <v/>
      </c>
      <c r="BE1096" s="105" t="s">
        <v>5423</v>
      </c>
    </row>
    <row r="1097" spans="1:57" hidden="1" x14ac:dyDescent="0.3">
      <c r="A1097" s="1" t="s">
        <v>2468</v>
      </c>
      <c r="B1097" s="1" t="s">
        <v>2469</v>
      </c>
      <c r="C1097" s="3" t="str">
        <f>_xlfn.XLOOKUP(B1097,'[1]daily break down'!$D:$D,'[1]daily break down'!$E:$E,"")</f>
        <v>Douala</v>
      </c>
      <c r="D1097" s="1" t="s">
        <v>21</v>
      </c>
      <c r="E1097" s="1" t="s">
        <v>36</v>
      </c>
      <c r="F1097" s="3" t="s">
        <v>31</v>
      </c>
      <c r="G1097" s="1" t="s">
        <v>32</v>
      </c>
      <c r="H1097" s="27" t="str">
        <f>_xlfn.XLOOKUP(B1097,[2]CALCULATION!$B:$B,[2]CALCULATION!$H:$H,"")</f>
        <v>ZTE</v>
      </c>
      <c r="I1097" s="23">
        <v>0</v>
      </c>
      <c r="J1097" s="23">
        <v>0</v>
      </c>
      <c r="K1097" s="23">
        <v>0</v>
      </c>
      <c r="L1097" s="23">
        <v>0</v>
      </c>
      <c r="M1097" s="23">
        <v>0</v>
      </c>
      <c r="N1097" s="23">
        <v>0</v>
      </c>
      <c r="O1097" s="23">
        <v>0</v>
      </c>
      <c r="P1097" s="103" t="s">
        <v>6554</v>
      </c>
      <c r="Q1097" s="36" t="s">
        <v>5796</v>
      </c>
      <c r="R1097" s="36"/>
      <c r="S1097" s="35" t="str" cm="1">
        <f t="array" ref="S1097">IFERROR(_xlfn.IFS(
U1097="MPR ISSUE","PDH",
U1097="BSS Hardware Issue","BSS",
U1097="Sites strategiques, MLL, Pylone, etc.","ENVTECH",
U1097="AKTIVCO DEFAUT GE &amp; POWER Cabinet","AKTIVCO",
U1097="AKTIVCO Coupure ENEO &amp; Baisse de tension","AKTIVCO GRID ONLY",
U1097="Coupure ENEO &amp; Baisse de tension","IHS GRID ONLY",
U1097="Defaut GE &amp; POWER Cabinet","IHS",
U1097="Sharing","Partners",
U1097="Sites strategiques &amp; DataCenter","SST &amp; DC",
U1097="Exclu","Exclu",
U1097="SAT","SAT",
U1097="SPARE-ISSUE","SPARE-ISSUE",
U1097="Fiber CAmtel","TRANS_FO_CAMTEL",
U1097="Fiber AOF","Fiber AOF",
U1097="Projet OCM (HUAWEI)","TRAVAUX-HUAWEI",
U1097="Projet OCM (NOKIA)","TRAVAUX-NOKIA",
U1097="ACCESS-ISSUE","ACCESS-ISSUE",
U1097="Projet OCM (ZTE, NOKIA, autres projets)","TRAVAUX OCM",
U1097="No root CAuse","No root cause",
U1097="ODU HS","PDH",
U1097="IP &amp; VLAN","PDH",
U1097="Warehouse HUAWEI","SPARE-ISSUE",
U1097="SPARE-HS","SPARE-ISSUE",
U1097="Power Telco","BSS",U1097="no impacts","no impacts"
),"")</f>
        <v/>
      </c>
      <c r="T1097" s="35" t="str" cm="1">
        <f t="array" ref="T1097">IFERROR(_xlfn.IFS(
U1097="MPR ISSUE","TX ISSUE",
U1097="BSS Hardware Issue","RAN ISSUE",
U1097="Sites strategiques, MLL, Pylone, etc.","ENVTECH",
U1097="AKTIVCO DEFAUT GE &amp; POWER Cabinet","POWER ISSUE",
U1097="AKTIVCO Coupure ENEO &amp; Baisse de tension","POWER ISSUE",
U1097="Coupure ENEO &amp; Baisse de tension","POWER ISSUE",
U1097="Defaut GE &amp; POWER Cabinet","POWER ISSUE",
U1097="Sharing","POWER ISSUE",
U1097="Sites strategiques &amp; DataCenter","POWER ISSUE",
U1097="Exclu","Exclu",
U1097="SAT","TX ISSUE",
U1097="SPARE-ISSUE","SPARE-ISSUE",
U1097="Fiber CAmtel","TX ISSUE",
U1097="Fiber AOF","TX ISSUE",
U1097="Projet OCM (HUAWEI)","TRAVAUX-HUAWEI",
U1097="Projet OCM (NOKIA)","TRAVAUX -NOKIA",
U1097="ACCESS-ISSUE","ACCESS-ISSUE",
U1097="Projet OCM (ZTE, NOKIA, autres projets)","TRAVAUX OCM",
U1097="No root CAuse","No root cause",
U1097="ODU HS","TX ISSUE",
U1097="IP &amp; VLAN","TX ISSUE",
U1097="Warehouse HUAWEI","SPARE-ISSUE",
U1097="SPARE-HS","SPARE-ISSUE",
U1097="Power Telco","RAN ISSUE",U1097="no impacts","no impacts"
),"")</f>
        <v/>
      </c>
      <c r="U1097" s="28"/>
      <c r="V1097" s="35" t="str" cm="1">
        <f t="array" ref="V1097">IFERROR(_xlfn.IFS(
U1097="MPR ISSUE","ACTIVE",
U1097="BSS Hardware Issue","ACTIVE",
U1097="Sites strategiques, MLL, Pylone, etc.","PASSIVE",
U1097="AKTIVCO DEFAUT GE &amp; POWER Cabinet","PASSIVE",
U1097="AKTIVCO Coupure ENEO &amp; Baisse de tension","PASSIVE",
U1097="Coupure ENEO &amp; Baisse de tension","PASSIVE",
U1097="Defaut GE &amp; POWER Cabinet","PASSIVE",
U1097="Sharing","PASSIVE",
U1097="Sites strategiques &amp; DataCenter","PASSIVE",
U1097="Exclu","Exclu",
U1097="SAT","ACTIVE",
U1097="SPARE-ISSUE","SPARE-ISSUE",
U1097="Fiber CAmtel","ACTIVE",
U1097="Fiber AOF","ACTIVE",
U1097="Projet OCM (HUAWEI)","PLANNED WORKS",
U1097="Projet OCM (NOKIA)","PLANNED WORKS",
U1097="ACCESS-ISSUE","ACCESS-ISSUE",
U1097="Projet OCM (ZTE, NOKIA, autres projets)","PLANNED WORKS",
U1097="No root CAuse","No root cause",
U1097="ODU HS","ACTIVE",
U1097="IP &amp; VLAN","ACTIVE",
U1097="Warehouse HUAWEI","SPARE-ISSUE",
U1097="SPARE-HS","SPARE-ISSUE",
U1097="Power Telco","ACTIVE",U1097="no impacts","no impacts"
),"")</f>
        <v/>
      </c>
      <c r="W1097" s="102"/>
      <c r="X1097" s="102"/>
      <c r="Y1097" s="102"/>
      <c r="Z1097" s="102"/>
      <c r="AA1097" s="102"/>
      <c r="AB1097" s="104" t="s">
        <v>5423</v>
      </c>
      <c r="AC1097" s="9"/>
      <c r="AD1097" s="9"/>
      <c r="AE1097" s="7" t="s">
        <v>5423</v>
      </c>
      <c r="AF1097" s="6"/>
      <c r="AG1097" s="7"/>
      <c r="AH1097" s="3" t="s">
        <v>5423</v>
      </c>
      <c r="AI1097" s="18" t="s">
        <v>5423</v>
      </c>
      <c r="AJ1097" s="18" t="s">
        <v>5423</v>
      </c>
      <c r="AK1097" s="18" t="s">
        <v>5423</v>
      </c>
      <c r="AL1097" s="18" t="s">
        <v>5423</v>
      </c>
      <c r="AM1097" s="18" t="s">
        <v>5423</v>
      </c>
      <c r="AN1097" s="18" t="s">
        <v>5423</v>
      </c>
      <c r="AO1097" s="18" t="s">
        <v>5423</v>
      </c>
      <c r="AP1097" s="18" t="s">
        <v>5423</v>
      </c>
      <c r="AQ1097" s="18" t="s">
        <v>5423</v>
      </c>
      <c r="AR1097" s="18" t="s">
        <v>5423</v>
      </c>
      <c r="AS1097" s="18" t="s">
        <v>5423</v>
      </c>
      <c r="AT1097" s="18" t="s">
        <v>5423</v>
      </c>
      <c r="AU1097" s="9" t="s">
        <v>5423</v>
      </c>
      <c r="AV1097" s="14"/>
      <c r="AW1097" s="14" t="s">
        <v>5423</v>
      </c>
      <c r="AX1097" s="14" t="str">
        <f>_xlfn.XLOOKUP(B1097,'[4]cell downs 18042026 17h'!$B:$B,'[4]cell downs 18042026 17h'!$B:$B,"")</f>
        <v/>
      </c>
      <c r="AY1097" s="14" t="str">
        <f>_xlfn.XLOOKUP(B1097,'[5]Cells Huawei 19042026 15h'!$B:$B,'[5]Cells Huawei 19042026 15h'!$B:$B,"")</f>
        <v/>
      </c>
      <c r="AZ1097" s="105" t="str">
        <f>_xlfn.XLOOKUP(B1097,'INCIDENT-04-23-2026'!E:E,'INCIDENT-04-23-2026'!F:F,"")</f>
        <v/>
      </c>
      <c r="BA1097" s="105" t="str">
        <f>_xlfn.XLOOKUP(B1097,'[6]Eneo 17H'!$C:$C,'[6]Eneo 17H'!$I:$I,"")</f>
        <v/>
      </c>
      <c r="BB1097" s="105" t="str">
        <f>_xlfn.XLOOKUP(B1097,[8]ALL!$B:$B,[8]ALL!$M:$M,"")</f>
        <v/>
      </c>
      <c r="BC1097" s="105" t="str">
        <f>_xlfn.XLOOKUP(B1097,'[6]Eneo 17H'!$C:$C,'[6]Eneo 17H'!$I:$I,"")</f>
        <v/>
      </c>
      <c r="BD1097" s="105" t="str">
        <f>_xlfn.XLOOKUP(B1097,'[7]Eneo 12H'!$C:$C,'[7]Eneo 12H'!$I:$I,"")</f>
        <v/>
      </c>
      <c r="BE1097" s="105" t="s">
        <v>5423</v>
      </c>
    </row>
    <row r="1098" spans="1:57" hidden="1" x14ac:dyDescent="0.3">
      <c r="A1098" s="1" t="s">
        <v>2378</v>
      </c>
      <c r="B1098" s="8" t="s">
        <v>2379</v>
      </c>
      <c r="C1098" s="3" t="str">
        <f>_xlfn.XLOOKUP(B1098,'[1]daily break down'!$D:$D,'[1]daily break down'!$E:$E,"")</f>
        <v>Yaounde</v>
      </c>
      <c r="D1098" s="1" t="s">
        <v>11</v>
      </c>
      <c r="E1098" s="1" t="s">
        <v>12</v>
      </c>
      <c r="F1098" s="3" t="s">
        <v>37</v>
      </c>
      <c r="G1098" s="1" t="s">
        <v>38</v>
      </c>
      <c r="H1098" s="27" t="str">
        <f>_xlfn.XLOOKUP(B1098,[2]CALCULATION!$B:$B,[2]CALCULATION!$H:$H,"")</f>
        <v>ZTE</v>
      </c>
      <c r="I1098" s="23">
        <v>0</v>
      </c>
      <c r="J1098" s="23">
        <v>0</v>
      </c>
      <c r="K1098" s="23">
        <v>0</v>
      </c>
      <c r="L1098" s="23">
        <v>0</v>
      </c>
      <c r="M1098" s="23">
        <v>0</v>
      </c>
      <c r="N1098" s="23">
        <v>0</v>
      </c>
      <c r="O1098" s="23">
        <v>6.4761309579862631</v>
      </c>
      <c r="P1098" s="103" t="s">
        <v>6555</v>
      </c>
      <c r="Q1098" s="36" t="s">
        <v>5796</v>
      </c>
      <c r="R1098" s="36"/>
      <c r="S1098" s="35" t="str" cm="1">
        <f t="array" ref="S1098">IFERROR(_xlfn.IFS(
U1098="MPR ISSUE","PDH",
U1098="BSS Hardware Issue","BSS",
U1098="Sites strategiques, MLL, Pylone, etc.","ENVTECH",
U1098="AKTIVCO DEFAUT GE &amp; POWER Cabinet","AKTIVCO",
U1098="AKTIVCO Coupure ENEO &amp; Baisse de tension","AKTIVCO GRID ONLY",
U1098="Coupure ENEO &amp; Baisse de tension","IHS GRID ONLY",
U1098="Defaut GE &amp; POWER Cabinet","IHS",
U1098="Sharing","Partners",
U1098="Sites strategiques &amp; DataCenter","SST &amp; DC",
U1098="Exclu","Exclu",
U1098="SAT","SAT",
U1098="SPARE-ISSUE","SPARE-ISSUE",
U1098="Fiber CAmtel","TRANS_FO_CAMTEL",
U1098="Fiber AOF","Fiber AOF",
U1098="Projet OCM (HUAWEI)","TRAVAUX-HUAWEI",
U1098="Projet OCM (NOKIA)","TRAVAUX-NOKIA",
U1098="ACCESS-ISSUE","ACCESS-ISSUE",
U1098="Projet OCM (ZTE, NOKIA, autres projets)","TRAVAUX OCM",
U1098="No root CAuse","No root cause",
U1098="ODU HS","PDH",
U1098="IP &amp; VLAN","PDH",
U1098="Warehouse HUAWEI","SPARE-ISSUE",
U1098="SPARE-HS","SPARE-ISSUE",
U1098="Power Telco","BSS",U1098="no impacts","no impacts"
),"")</f>
        <v/>
      </c>
      <c r="T1098" s="35" t="str" cm="1">
        <f t="array" ref="T1098">IFERROR(_xlfn.IFS(
U1098="MPR ISSUE","TX ISSUE",
U1098="BSS Hardware Issue","RAN ISSUE",
U1098="Sites strategiques, MLL, Pylone, etc.","ENVTECH",
U1098="AKTIVCO DEFAUT GE &amp; POWER Cabinet","POWER ISSUE",
U1098="AKTIVCO Coupure ENEO &amp; Baisse de tension","POWER ISSUE",
U1098="Coupure ENEO &amp; Baisse de tension","POWER ISSUE",
U1098="Defaut GE &amp; POWER Cabinet","POWER ISSUE",
U1098="Sharing","POWER ISSUE",
U1098="Sites strategiques &amp; DataCenter","POWER ISSUE",
U1098="Exclu","Exclu",
U1098="SAT","TX ISSUE",
U1098="SPARE-ISSUE","SPARE-ISSUE",
U1098="Fiber CAmtel","TX ISSUE",
U1098="Fiber AOF","TX ISSUE",
U1098="Projet OCM (HUAWEI)","TRAVAUX-HUAWEI",
U1098="Projet OCM (NOKIA)","TRAVAUX -NOKIA",
U1098="ACCESS-ISSUE","ACCESS-ISSUE",
U1098="Projet OCM (ZTE, NOKIA, autres projets)","TRAVAUX OCM",
U1098="No root CAuse","No root cause",
U1098="ODU HS","TX ISSUE",
U1098="IP &amp; VLAN","TX ISSUE",
U1098="Warehouse HUAWEI","SPARE-ISSUE",
U1098="SPARE-HS","SPARE-ISSUE",
U1098="Power Telco","RAN ISSUE",U1098="no impacts","no impacts"
),"")</f>
        <v/>
      </c>
      <c r="U1098" s="28"/>
      <c r="V1098" s="35" t="str" cm="1">
        <f t="array" ref="V1098">IFERROR(_xlfn.IFS(
U1098="MPR ISSUE","ACTIVE",
U1098="BSS Hardware Issue","ACTIVE",
U1098="Sites strategiques, MLL, Pylone, etc.","PASSIVE",
U1098="AKTIVCO DEFAUT GE &amp; POWER Cabinet","PASSIVE",
U1098="AKTIVCO Coupure ENEO &amp; Baisse de tension","PASSIVE",
U1098="Coupure ENEO &amp; Baisse de tension","PASSIVE",
U1098="Defaut GE &amp; POWER Cabinet","PASSIVE",
U1098="Sharing","PASSIVE",
U1098="Sites strategiques &amp; DataCenter","PASSIVE",
U1098="Exclu","Exclu",
U1098="SAT","ACTIVE",
U1098="SPARE-ISSUE","SPARE-ISSUE",
U1098="Fiber CAmtel","ACTIVE",
U1098="Fiber AOF","ACTIVE",
U1098="Projet OCM (HUAWEI)","PLANNED WORKS",
U1098="Projet OCM (NOKIA)","PLANNED WORKS",
U1098="ACCESS-ISSUE","ACCESS-ISSUE",
U1098="Projet OCM (ZTE, NOKIA, autres projets)","PLANNED WORKS",
U1098="No root CAuse","No root cause",
U1098="ODU HS","ACTIVE",
U1098="IP &amp; VLAN","ACTIVE",
U1098="Warehouse HUAWEI","SPARE-ISSUE",
U1098="SPARE-HS","SPARE-ISSUE",
U1098="Power Telco","ACTIVE",U1098="no impacts","no impacts"
),"")</f>
        <v/>
      </c>
      <c r="W1098" s="102"/>
      <c r="X1098" s="102"/>
      <c r="Y1098" s="102" t="str">
        <f>_xlfn.XLOOKUP(B1093,[9]ALL!$B:$B,[9]ALL!$N:$N,"")</f>
        <v/>
      </c>
      <c r="Z1098" s="104" t="str">
        <f>_xlfn.XLOOKUP(B1093,[9]ALL!$B:$B,[9]ALL!$P:$P,"")</f>
        <v/>
      </c>
      <c r="AA1098" s="102"/>
      <c r="AB1098" s="104" t="s">
        <v>7463</v>
      </c>
      <c r="AC1098" s="9"/>
      <c r="AD1098" s="9"/>
      <c r="AE1098" s="7" t="s">
        <v>6840</v>
      </c>
      <c r="AF1098" s="6"/>
      <c r="AG1098" s="7"/>
      <c r="AH1098" s="3" t="s">
        <v>5423</v>
      </c>
      <c r="AI1098" s="18" t="s">
        <v>5423</v>
      </c>
      <c r="AJ1098" s="18" t="s">
        <v>5423</v>
      </c>
      <c r="AK1098" s="18" t="s">
        <v>5423</v>
      </c>
      <c r="AL1098" s="18" t="s">
        <v>5423</v>
      </c>
      <c r="AM1098" s="18" t="s">
        <v>5423</v>
      </c>
      <c r="AN1098" s="18" t="s">
        <v>5423</v>
      </c>
      <c r="AO1098" s="18" t="s">
        <v>5423</v>
      </c>
      <c r="AP1098" s="18" t="s">
        <v>5423</v>
      </c>
      <c r="AQ1098" s="18" t="s">
        <v>5423</v>
      </c>
      <c r="AR1098" s="18" t="s">
        <v>5423</v>
      </c>
      <c r="AS1098" s="18" t="s">
        <v>5423</v>
      </c>
      <c r="AT1098" s="18" t="s">
        <v>5423</v>
      </c>
      <c r="AU1098" s="9" t="s">
        <v>6192</v>
      </c>
      <c r="AV1098" s="14"/>
      <c r="AW1098" s="14" t="s">
        <v>5423</v>
      </c>
      <c r="AX1098" s="14" t="str">
        <f>_xlfn.XLOOKUP(B1098,'[4]cell downs 18042026 17h'!$B:$B,'[4]cell downs 18042026 17h'!$B:$B,"")</f>
        <v/>
      </c>
      <c r="AY1098" s="14" t="str">
        <f>_xlfn.XLOOKUP(B1098,'[5]Cells Huawei 19042026 15h'!$B:$B,'[5]Cells Huawei 19042026 15h'!$B:$B,"")</f>
        <v/>
      </c>
      <c r="AZ1098" s="105" t="str">
        <f>_xlfn.XLOOKUP(B1098,'INCIDENT-04-23-2026'!E:E,'INCIDENT-04-23-2026'!F:F,"")</f>
        <v/>
      </c>
      <c r="BA1098" s="105" t="str">
        <f>_xlfn.XLOOKUP(B1098,'[6]Eneo 17H'!$C:$C,'[6]Eneo 17H'!$I:$I,"")</f>
        <v/>
      </c>
      <c r="BB1098" s="105" t="str">
        <f>_xlfn.XLOOKUP(B1098,[8]ALL!$B:$B,[8]ALL!$M:$M,"")</f>
        <v xml:space="preserve">24/04/2026 CDS Activé ETA 10H 
23/04/2026 OCM_AOF_CTR_074_CTR_154_Damas_Montee-Jouvence-II-IHS </v>
      </c>
      <c r="BC1098" s="105" t="str">
        <f>_xlfn.XLOOKUP(B1098,'[6]Eneo 17H'!$C:$C,'[6]Eneo 17H'!$I:$I,"")</f>
        <v/>
      </c>
      <c r="BD1098" s="105" t="str">
        <f>_xlfn.XLOOKUP(B1098,'[7]Eneo 12H'!$C:$C,'[7]Eneo 12H'!$I:$I,"")</f>
        <v/>
      </c>
      <c r="BE1098" s="105" t="s">
        <v>5423</v>
      </c>
    </row>
    <row r="1099" spans="1:57" hidden="1" x14ac:dyDescent="0.3">
      <c r="A1099" s="1" t="s">
        <v>164</v>
      </c>
      <c r="B1099" s="1" t="s">
        <v>165</v>
      </c>
      <c r="C1099" s="3" t="str">
        <f>_xlfn.XLOOKUP(B1099,'[1]daily break down'!$D:$D,'[1]daily break down'!$E:$E,"")</f>
        <v>Douala</v>
      </c>
      <c r="D1099" s="1" t="s">
        <v>11</v>
      </c>
      <c r="E1099" s="1" t="s">
        <v>12</v>
      </c>
      <c r="F1099" s="3" t="s">
        <v>31</v>
      </c>
      <c r="G1099" s="1" t="s">
        <v>32</v>
      </c>
      <c r="H1099" s="27" t="str">
        <f>_xlfn.XLOOKUP(B1099,[2]CALCULATION!$B:$B,[2]CALCULATION!$H:$H,"")</f>
        <v>ZTE</v>
      </c>
      <c r="I1099" s="23">
        <v>0</v>
      </c>
      <c r="J1099" s="23">
        <v>0</v>
      </c>
      <c r="K1099" s="23">
        <v>0</v>
      </c>
      <c r="L1099" s="23">
        <v>0</v>
      </c>
      <c r="M1099" s="23">
        <v>0</v>
      </c>
      <c r="N1099" s="23">
        <v>0</v>
      </c>
      <c r="O1099" s="23">
        <v>0</v>
      </c>
      <c r="P1099" s="103" t="s">
        <v>6554</v>
      </c>
      <c r="Q1099" s="36" t="s">
        <v>5796</v>
      </c>
      <c r="R1099" s="36"/>
      <c r="S1099" s="35" t="str" cm="1">
        <f t="array" ref="S1099">IFERROR(_xlfn.IFS(
U1099="MPR ISSUE","PDH",
U1099="BSS Hardware Issue","BSS",
U1099="Sites strategiques, MLL, Pylone, etc.","ENVTECH",
U1099="AKTIVCO DEFAUT GE &amp; POWER Cabinet","AKTIVCO",
U1099="AKTIVCO Coupure ENEO &amp; Baisse de tension","AKTIVCO GRID ONLY",
U1099="Coupure ENEO &amp; Baisse de tension","IHS GRID ONLY",
U1099="Defaut GE &amp; POWER Cabinet","IHS",
U1099="Sharing","Partners",
U1099="Sites strategiques &amp; DataCenter","SST &amp; DC",
U1099="Exclu","Exclu",
U1099="SAT","SAT",
U1099="SPARE-ISSUE","SPARE-ISSUE",
U1099="Fiber CAmtel","TRANS_FO_CAMTEL",
U1099="Fiber AOF","Fiber AOF",
U1099="Projet OCM (HUAWEI)","TRAVAUX-HUAWEI",
U1099="Projet OCM (NOKIA)","TRAVAUX-NOKIA",
U1099="ACCESS-ISSUE","ACCESS-ISSUE",
U1099="Projet OCM (ZTE, NOKIA, autres projets)","TRAVAUX OCM",
U1099="No root CAuse","No root cause",
U1099="ODU HS","PDH",
U1099="IP &amp; VLAN","PDH",
U1099="Warehouse HUAWEI","SPARE-ISSUE",
U1099="SPARE-HS","SPARE-ISSUE",
U1099="Power Telco","BSS",U1099="no impacts","no impacts"
),"")</f>
        <v/>
      </c>
      <c r="T1099" s="35" t="str" cm="1">
        <f t="array" ref="T1099">IFERROR(_xlfn.IFS(
U1099="MPR ISSUE","TX ISSUE",
U1099="BSS Hardware Issue","RAN ISSUE",
U1099="Sites strategiques, MLL, Pylone, etc.","ENVTECH",
U1099="AKTIVCO DEFAUT GE &amp; POWER Cabinet","POWER ISSUE",
U1099="AKTIVCO Coupure ENEO &amp; Baisse de tension","POWER ISSUE",
U1099="Coupure ENEO &amp; Baisse de tension","POWER ISSUE",
U1099="Defaut GE &amp; POWER Cabinet","POWER ISSUE",
U1099="Sharing","POWER ISSUE",
U1099="Sites strategiques &amp; DataCenter","POWER ISSUE",
U1099="Exclu","Exclu",
U1099="SAT","TX ISSUE",
U1099="SPARE-ISSUE","SPARE-ISSUE",
U1099="Fiber CAmtel","TX ISSUE",
U1099="Fiber AOF","TX ISSUE",
U1099="Projet OCM (HUAWEI)","TRAVAUX-HUAWEI",
U1099="Projet OCM (NOKIA)","TRAVAUX -NOKIA",
U1099="ACCESS-ISSUE","ACCESS-ISSUE",
U1099="Projet OCM (ZTE, NOKIA, autres projets)","TRAVAUX OCM",
U1099="No root CAuse","No root cause",
U1099="ODU HS","TX ISSUE",
U1099="IP &amp; VLAN","TX ISSUE",
U1099="Warehouse HUAWEI","SPARE-ISSUE",
U1099="SPARE-HS","SPARE-ISSUE",
U1099="Power Telco","RAN ISSUE",U1099="no impacts","no impacts"
),"")</f>
        <v/>
      </c>
      <c r="U1099" s="28"/>
      <c r="V1099" s="35" t="str" cm="1">
        <f t="array" ref="V1099">IFERROR(_xlfn.IFS(
U1099="MPR ISSUE","ACTIVE",
U1099="BSS Hardware Issue","ACTIVE",
U1099="Sites strategiques, MLL, Pylone, etc.","PASSIVE",
U1099="AKTIVCO DEFAUT GE &amp; POWER Cabinet","PASSIVE",
U1099="AKTIVCO Coupure ENEO &amp; Baisse de tension","PASSIVE",
U1099="Coupure ENEO &amp; Baisse de tension","PASSIVE",
U1099="Defaut GE &amp; POWER Cabinet","PASSIVE",
U1099="Sharing","PASSIVE",
U1099="Sites strategiques &amp; DataCenter","PASSIVE",
U1099="Exclu","Exclu",
U1099="SAT","ACTIVE",
U1099="SPARE-ISSUE","SPARE-ISSUE",
U1099="Fiber CAmtel","ACTIVE",
U1099="Fiber AOF","ACTIVE",
U1099="Projet OCM (HUAWEI)","PLANNED WORKS",
U1099="Projet OCM (NOKIA)","PLANNED WORKS",
U1099="ACCESS-ISSUE","ACCESS-ISSUE",
U1099="Projet OCM (ZTE, NOKIA, autres projets)","PLANNED WORKS",
U1099="No root CAuse","No root cause",
U1099="ODU HS","ACTIVE",
U1099="IP &amp; VLAN","ACTIVE",
U1099="Warehouse HUAWEI","SPARE-ISSUE",
U1099="SPARE-HS","SPARE-ISSUE",
U1099="Power Telco","ACTIVE",U1099="no impacts","no impacts"
),"")</f>
        <v/>
      </c>
      <c r="W1099" s="102"/>
      <c r="X1099" s="102"/>
      <c r="Y1099" s="102"/>
      <c r="Z1099" s="102"/>
      <c r="AA1099" s="102"/>
      <c r="AB1099" s="104" t="s">
        <v>5423</v>
      </c>
      <c r="AC1099" s="9"/>
      <c r="AD1099" s="9"/>
      <c r="AE1099" s="7" t="s">
        <v>5423</v>
      </c>
      <c r="AF1099" s="6"/>
      <c r="AG1099" s="7"/>
      <c r="AH1099" s="3" t="s">
        <v>5423</v>
      </c>
      <c r="AI1099" s="18" t="s">
        <v>5423</v>
      </c>
      <c r="AJ1099" s="18" t="s">
        <v>5423</v>
      </c>
      <c r="AK1099" s="18" t="s">
        <v>5423</v>
      </c>
      <c r="AL1099" s="18" t="s">
        <v>5423</v>
      </c>
      <c r="AM1099" s="18" t="s">
        <v>5423</v>
      </c>
      <c r="AN1099" s="18" t="s">
        <v>5423</v>
      </c>
      <c r="AO1099" s="18" t="s">
        <v>5423</v>
      </c>
      <c r="AP1099" s="18" t="s">
        <v>5423</v>
      </c>
      <c r="AQ1099" s="18" t="s">
        <v>5423</v>
      </c>
      <c r="AR1099" s="18" t="s">
        <v>5423</v>
      </c>
      <c r="AS1099" s="18" t="s">
        <v>5423</v>
      </c>
      <c r="AT1099" s="18" t="s">
        <v>5423</v>
      </c>
      <c r="AU1099" s="9" t="s">
        <v>5423</v>
      </c>
      <c r="AV1099" s="14"/>
      <c r="AW1099" s="14" t="s">
        <v>5423</v>
      </c>
      <c r="AX1099" s="14" t="str">
        <f>_xlfn.XLOOKUP(B1099,'[4]cell downs 18042026 17h'!$B:$B,'[4]cell downs 18042026 17h'!$B:$B,"")</f>
        <v/>
      </c>
      <c r="AY1099" s="14" t="str">
        <f>_xlfn.XLOOKUP(B1099,'[5]Cells Huawei 19042026 15h'!$B:$B,'[5]Cells Huawei 19042026 15h'!$B:$B,"")</f>
        <v/>
      </c>
      <c r="AZ1099" s="105" t="str">
        <f>_xlfn.XLOOKUP(B1099,'INCIDENT-04-23-2026'!E:E,'INCIDENT-04-23-2026'!F:F,"")</f>
        <v/>
      </c>
      <c r="BA1099" s="105" t="str">
        <f>_xlfn.XLOOKUP(B1099,'[6]Eneo 17H'!$C:$C,'[6]Eneo 17H'!$I:$I,"")</f>
        <v/>
      </c>
      <c r="BB1099" s="105" t="str">
        <f>_xlfn.XLOOKUP(B1099,[8]ALL!$B:$B,[8]ALL!$M:$M,"")</f>
        <v/>
      </c>
      <c r="BC1099" s="105" t="str">
        <f>_xlfn.XLOOKUP(B1099,'[6]Eneo 17H'!$C:$C,'[6]Eneo 17H'!$I:$I,"")</f>
        <v/>
      </c>
      <c r="BD1099" s="105" t="str">
        <f>_xlfn.XLOOKUP(B1099,'[7]Eneo 12H'!$C:$C,'[7]Eneo 12H'!$I:$I,"")</f>
        <v/>
      </c>
      <c r="BE1099" s="105" t="s">
        <v>5423</v>
      </c>
    </row>
    <row r="1100" spans="1:57" hidden="1" x14ac:dyDescent="0.3">
      <c r="A1100" s="1" t="s">
        <v>2447</v>
      </c>
      <c r="B1100" s="1" t="s">
        <v>2448</v>
      </c>
      <c r="C1100" s="3" t="str">
        <f>_xlfn.XLOOKUP(B1100,'[1]daily break down'!$D:$D,'[1]daily break down'!$E:$E,"")</f>
        <v>Douala</v>
      </c>
      <c r="D1100" s="1" t="s">
        <v>11</v>
      </c>
      <c r="E1100" s="1" t="s">
        <v>12</v>
      </c>
      <c r="F1100" s="3" t="s">
        <v>31</v>
      </c>
      <c r="G1100" s="1" t="s">
        <v>32</v>
      </c>
      <c r="H1100" s="27" t="str">
        <f>_xlfn.XLOOKUP(B1100,[2]CALCULATION!$B:$B,[2]CALCULATION!$H:$H,"")</f>
        <v>ZTE</v>
      </c>
      <c r="I1100" s="23">
        <v>0</v>
      </c>
      <c r="J1100" s="23">
        <v>0</v>
      </c>
      <c r="K1100" s="23">
        <v>0</v>
      </c>
      <c r="L1100" s="23">
        <v>0</v>
      </c>
      <c r="M1100" s="23">
        <v>0</v>
      </c>
      <c r="N1100" s="23">
        <v>0</v>
      </c>
      <c r="O1100" s="23">
        <v>2.5440312413499844</v>
      </c>
      <c r="P1100" s="103" t="s">
        <v>6555</v>
      </c>
      <c r="Q1100" s="36" t="s">
        <v>5796</v>
      </c>
      <c r="R1100" s="36"/>
      <c r="S1100" s="35" t="str" cm="1">
        <f t="array" ref="S1100">IFERROR(_xlfn.IFS(
U1100="MPR ISSUE","PDH",
U1100="BSS Hardware Issue","BSS",
U1100="Sites strategiques, MLL, Pylone, etc.","ENVTECH",
U1100="AKTIVCO DEFAUT GE &amp; POWER Cabinet","AKTIVCO",
U1100="AKTIVCO Coupure ENEO &amp; Baisse de tension","AKTIVCO GRID ONLY",
U1100="Coupure ENEO &amp; Baisse de tension","IHS GRID ONLY",
U1100="Defaut GE &amp; POWER Cabinet","IHS",
U1100="Sharing","Partners",
U1100="Sites strategiques &amp; DataCenter","SST &amp; DC",
U1100="Exclu","Exclu",
U1100="SAT","SAT",
U1100="SPARE-ISSUE","SPARE-ISSUE",
U1100="Fiber CAmtel","TRANS_FO_CAMTEL",
U1100="Fiber AOF","Fiber AOF",
U1100="Projet OCM (HUAWEI)","TRAVAUX-HUAWEI",
U1100="Projet OCM (NOKIA)","TRAVAUX-NOKIA",
U1100="ACCESS-ISSUE","ACCESS-ISSUE",
U1100="Projet OCM (ZTE, NOKIA, autres projets)","TRAVAUX OCM",
U1100="No root CAuse","No root cause",
U1100="ODU HS","PDH",
U1100="IP &amp; VLAN","PDH",
U1100="Warehouse HUAWEI","SPARE-ISSUE",
U1100="SPARE-HS","SPARE-ISSUE",
U1100="Power Telco","BSS",U1100="no impacts","no impacts"
),"")</f>
        <v/>
      </c>
      <c r="T1100" s="35" t="str" cm="1">
        <f t="array" ref="T1100">IFERROR(_xlfn.IFS(
U1100="MPR ISSUE","TX ISSUE",
U1100="BSS Hardware Issue","RAN ISSUE",
U1100="Sites strategiques, MLL, Pylone, etc.","ENVTECH",
U1100="AKTIVCO DEFAUT GE &amp; POWER Cabinet","POWER ISSUE",
U1100="AKTIVCO Coupure ENEO &amp; Baisse de tension","POWER ISSUE",
U1100="Coupure ENEO &amp; Baisse de tension","POWER ISSUE",
U1100="Defaut GE &amp; POWER Cabinet","POWER ISSUE",
U1100="Sharing","POWER ISSUE",
U1100="Sites strategiques &amp; DataCenter","POWER ISSUE",
U1100="Exclu","Exclu",
U1100="SAT","TX ISSUE",
U1100="SPARE-ISSUE","SPARE-ISSUE",
U1100="Fiber CAmtel","TX ISSUE",
U1100="Fiber AOF","TX ISSUE",
U1100="Projet OCM (HUAWEI)","TRAVAUX-HUAWEI",
U1100="Projet OCM (NOKIA)","TRAVAUX -NOKIA",
U1100="ACCESS-ISSUE","ACCESS-ISSUE",
U1100="Projet OCM (ZTE, NOKIA, autres projets)","TRAVAUX OCM",
U1100="No root CAuse","No root cause",
U1100="ODU HS","TX ISSUE",
U1100="IP &amp; VLAN","TX ISSUE",
U1100="Warehouse HUAWEI","SPARE-ISSUE",
U1100="SPARE-HS","SPARE-ISSUE",
U1100="Power Telco","RAN ISSUE",U1100="no impacts","no impacts"
),"")</f>
        <v/>
      </c>
      <c r="U1100" s="28"/>
      <c r="V1100" s="35" t="str" cm="1">
        <f t="array" ref="V1100">IFERROR(_xlfn.IFS(
U1100="MPR ISSUE","ACTIVE",
U1100="BSS Hardware Issue","ACTIVE",
U1100="Sites strategiques, MLL, Pylone, etc.","PASSIVE",
U1100="AKTIVCO DEFAUT GE &amp; POWER Cabinet","PASSIVE",
U1100="AKTIVCO Coupure ENEO &amp; Baisse de tension","PASSIVE",
U1100="Coupure ENEO &amp; Baisse de tension","PASSIVE",
U1100="Defaut GE &amp; POWER Cabinet","PASSIVE",
U1100="Sharing","PASSIVE",
U1100="Sites strategiques &amp; DataCenter","PASSIVE",
U1100="Exclu","Exclu",
U1100="SAT","ACTIVE",
U1100="SPARE-ISSUE","SPARE-ISSUE",
U1100="Fiber CAmtel","ACTIVE",
U1100="Fiber AOF","ACTIVE",
U1100="Projet OCM (HUAWEI)","PLANNED WORKS",
U1100="Projet OCM (NOKIA)","PLANNED WORKS",
U1100="ACCESS-ISSUE","ACCESS-ISSUE",
U1100="Projet OCM (ZTE, NOKIA, autres projets)","PLANNED WORKS",
U1100="No root CAuse","No root cause",
U1100="ODU HS","ACTIVE",
U1100="IP &amp; VLAN","ACTIVE",
U1100="Warehouse HUAWEI","SPARE-ISSUE",
U1100="SPARE-HS","SPARE-ISSUE",
U1100="Power Telco","ACTIVE",U1100="no impacts","no impacts"
),"")</f>
        <v/>
      </c>
      <c r="W1100" s="102"/>
      <c r="X1100" s="102"/>
      <c r="Y1100" s="102"/>
      <c r="Z1100" s="102"/>
      <c r="AA1100" s="102"/>
      <c r="AB1100" s="104" t="s">
        <v>6193</v>
      </c>
      <c r="AC1100" s="9"/>
      <c r="AD1100" s="9"/>
      <c r="AE1100" s="7" t="s">
        <v>5423</v>
      </c>
      <c r="AF1100" s="6"/>
      <c r="AG1100" s="7"/>
      <c r="AH1100" s="3" t="s">
        <v>5423</v>
      </c>
      <c r="AI1100" s="18" t="s">
        <v>5423</v>
      </c>
      <c r="AJ1100" s="18" t="s">
        <v>5423</v>
      </c>
      <c r="AK1100" s="18" t="s">
        <v>5423</v>
      </c>
      <c r="AL1100" s="18" t="s">
        <v>5423</v>
      </c>
      <c r="AM1100" s="18" t="s">
        <v>5423</v>
      </c>
      <c r="AN1100" s="18" t="s">
        <v>5423</v>
      </c>
      <c r="AO1100" s="18" t="s">
        <v>5423</v>
      </c>
      <c r="AP1100" s="18" t="s">
        <v>5423</v>
      </c>
      <c r="AQ1100" s="18" t="s">
        <v>5423</v>
      </c>
      <c r="AR1100" s="18" t="s">
        <v>5423</v>
      </c>
      <c r="AS1100" s="18" t="s">
        <v>5423</v>
      </c>
      <c r="AT1100" s="18" t="s">
        <v>5423</v>
      </c>
      <c r="AU1100" s="9" t="s">
        <v>6193</v>
      </c>
      <c r="AV1100" s="14"/>
      <c r="AW1100" s="14" t="s">
        <v>5423</v>
      </c>
      <c r="AX1100" s="14" t="str">
        <f>_xlfn.XLOOKUP(B1100,'[4]cell downs 18042026 17h'!$B:$B,'[4]cell downs 18042026 17h'!$B:$B,"")</f>
        <v/>
      </c>
      <c r="AY1100" s="14" t="str">
        <f>_xlfn.XLOOKUP(B1100,'[5]Cells Huawei 19042026 15h'!$B:$B,'[5]Cells Huawei 19042026 15h'!$B:$B,"")</f>
        <v/>
      </c>
      <c r="AZ1100" s="105" t="str">
        <f>_xlfn.XLOOKUP(B1100,'INCIDENT-04-23-2026'!E:E,'INCIDENT-04-23-2026'!F:F,"")</f>
        <v/>
      </c>
      <c r="BA1100" s="105" t="str">
        <f>_xlfn.XLOOKUP(B1100,'[6]Eneo 17H'!$C:$C,'[6]Eneo 17H'!$I:$I,"")</f>
        <v/>
      </c>
      <c r="BB1100" s="105" t="str">
        <f>_xlfn.XLOOKUP(B1100,[8]ALL!$B:$B,[8]ALL!$M:$M,"")</f>
        <v/>
      </c>
      <c r="BC1100" s="105" t="str">
        <f>_xlfn.XLOOKUP(B1100,'[6]Eneo 17H'!$C:$C,'[6]Eneo 17H'!$I:$I,"")</f>
        <v/>
      </c>
      <c r="BD1100" s="105" t="str">
        <f>_xlfn.XLOOKUP(B1100,'[7]Eneo 12H'!$C:$C,'[7]Eneo 12H'!$I:$I,"")</f>
        <v/>
      </c>
      <c r="BE1100" s="105" t="s">
        <v>5423</v>
      </c>
    </row>
    <row r="1101" spans="1:57" hidden="1" x14ac:dyDescent="0.3">
      <c r="A1101" s="1" t="s">
        <v>2932</v>
      </c>
      <c r="B1101" s="8" t="s">
        <v>2933</v>
      </c>
      <c r="C1101" s="3" t="str">
        <f>_xlfn.XLOOKUP(B1101,'[1]daily break down'!$D:$D,'[1]daily break down'!$E:$E,"")</f>
        <v>Yaounde</v>
      </c>
      <c r="D1101" s="1" t="s">
        <v>21</v>
      </c>
      <c r="E1101" s="1" t="s">
        <v>30</v>
      </c>
      <c r="F1101" s="3" t="s">
        <v>37</v>
      </c>
      <c r="G1101" s="1" t="s">
        <v>38</v>
      </c>
      <c r="H1101" s="27" t="str">
        <f>_xlfn.XLOOKUP(B1101,[2]CALCULATION!$B:$B,[2]CALCULATION!$H:$H,"")</f>
        <v>ZTE</v>
      </c>
      <c r="I1101" s="23">
        <v>0</v>
      </c>
      <c r="J1101" s="23">
        <v>0</v>
      </c>
      <c r="K1101" s="23">
        <v>0</v>
      </c>
      <c r="L1101" s="23">
        <v>0</v>
      </c>
      <c r="M1101" s="23">
        <v>0</v>
      </c>
      <c r="N1101" s="23">
        <v>0</v>
      </c>
      <c r="O1101" s="23">
        <v>9.3277459599980916E-3</v>
      </c>
      <c r="P1101" s="103" t="s">
        <v>6554</v>
      </c>
      <c r="Q1101" s="36" t="s">
        <v>5796</v>
      </c>
      <c r="R1101" s="36"/>
      <c r="S1101" s="35" t="str" cm="1">
        <f t="array" ref="S1101">IFERROR(_xlfn.IFS(
U1101="MPR ISSUE","PDH",
U1101="BSS Hardware Issue","BSS",
U1101="Sites strategiques, MLL, Pylone, etc.","ENVTECH",
U1101="AKTIVCO DEFAUT GE &amp; POWER Cabinet","AKTIVCO",
U1101="AKTIVCO Coupure ENEO &amp; Baisse de tension","AKTIVCO GRID ONLY",
U1101="Coupure ENEO &amp; Baisse de tension","IHS GRID ONLY",
U1101="Defaut GE &amp; POWER Cabinet","IHS",
U1101="Sharing","Partners",
U1101="Sites strategiques &amp; DataCenter","SST &amp; DC",
U1101="Exclu","Exclu",
U1101="SAT","SAT",
U1101="SPARE-ISSUE","SPARE-ISSUE",
U1101="Fiber CAmtel","TRANS_FO_CAMTEL",
U1101="Fiber AOF","Fiber AOF",
U1101="Projet OCM (HUAWEI)","TRAVAUX-HUAWEI",
U1101="Projet OCM (NOKIA)","TRAVAUX-NOKIA",
U1101="ACCESS-ISSUE","ACCESS-ISSUE",
U1101="Projet OCM (ZTE, NOKIA, autres projets)","TRAVAUX OCM",
U1101="No root CAuse","No root cause",
U1101="ODU HS","PDH",
U1101="IP &amp; VLAN","PDH",
U1101="Warehouse HUAWEI","SPARE-ISSUE",
U1101="SPARE-HS","SPARE-ISSUE",
U1101="Power Telco","BSS",U1101="no impacts","no impacts"
),"")</f>
        <v/>
      </c>
      <c r="T1101" s="35" t="str" cm="1">
        <f t="array" ref="T1101">IFERROR(_xlfn.IFS(
U1101="MPR ISSUE","TX ISSUE",
U1101="BSS Hardware Issue","RAN ISSUE",
U1101="Sites strategiques, MLL, Pylone, etc.","ENVTECH",
U1101="AKTIVCO DEFAUT GE &amp; POWER Cabinet","POWER ISSUE",
U1101="AKTIVCO Coupure ENEO &amp; Baisse de tension","POWER ISSUE",
U1101="Coupure ENEO &amp; Baisse de tension","POWER ISSUE",
U1101="Defaut GE &amp; POWER Cabinet","POWER ISSUE",
U1101="Sharing","POWER ISSUE",
U1101="Sites strategiques &amp; DataCenter","POWER ISSUE",
U1101="Exclu","Exclu",
U1101="SAT","TX ISSUE",
U1101="SPARE-ISSUE","SPARE-ISSUE",
U1101="Fiber CAmtel","TX ISSUE",
U1101="Fiber AOF","TX ISSUE",
U1101="Projet OCM (HUAWEI)","TRAVAUX-HUAWEI",
U1101="Projet OCM (NOKIA)","TRAVAUX -NOKIA",
U1101="ACCESS-ISSUE","ACCESS-ISSUE",
U1101="Projet OCM (ZTE, NOKIA, autres projets)","TRAVAUX OCM",
U1101="No root CAuse","No root cause",
U1101="ODU HS","TX ISSUE",
U1101="IP &amp; VLAN","TX ISSUE",
U1101="Warehouse HUAWEI","SPARE-ISSUE",
U1101="SPARE-HS","SPARE-ISSUE",
U1101="Power Telco","RAN ISSUE",U1101="no impacts","no impacts"
),"")</f>
        <v/>
      </c>
      <c r="U1101" s="28"/>
      <c r="V1101" s="35" t="str" cm="1">
        <f t="array" ref="V1101">IFERROR(_xlfn.IFS(
U1101="MPR ISSUE","ACTIVE",
U1101="BSS Hardware Issue","ACTIVE",
U1101="Sites strategiques, MLL, Pylone, etc.","PASSIVE",
U1101="AKTIVCO DEFAUT GE &amp; POWER Cabinet","PASSIVE",
U1101="AKTIVCO Coupure ENEO &amp; Baisse de tension","PASSIVE",
U1101="Coupure ENEO &amp; Baisse de tension","PASSIVE",
U1101="Defaut GE &amp; POWER Cabinet","PASSIVE",
U1101="Sharing","PASSIVE",
U1101="Sites strategiques &amp; DataCenter","PASSIVE",
U1101="Exclu","Exclu",
U1101="SAT","ACTIVE",
U1101="SPARE-ISSUE","SPARE-ISSUE",
U1101="Fiber CAmtel","ACTIVE",
U1101="Fiber AOF","ACTIVE",
U1101="Projet OCM (HUAWEI)","PLANNED WORKS",
U1101="Projet OCM (NOKIA)","PLANNED WORKS",
U1101="ACCESS-ISSUE","ACCESS-ISSUE",
U1101="Projet OCM (ZTE, NOKIA, autres projets)","PLANNED WORKS",
U1101="No root CAuse","No root cause",
U1101="ODU HS","ACTIVE",
U1101="IP &amp; VLAN","ACTIVE",
U1101="Warehouse HUAWEI","SPARE-ISSUE",
U1101="SPARE-HS","SPARE-ISSUE",
U1101="Power Telco","ACTIVE",U1101="no impacts","no impacts"
),"")</f>
        <v/>
      </c>
      <c r="W1101" s="102"/>
      <c r="X1101" s="102"/>
      <c r="Y1101" s="102"/>
      <c r="Z1101" s="102"/>
      <c r="AA1101" s="102"/>
      <c r="AB1101" s="104" t="s">
        <v>5423</v>
      </c>
      <c r="AC1101" s="9"/>
      <c r="AD1101" s="9"/>
      <c r="AE1101" s="7" t="s">
        <v>5423</v>
      </c>
      <c r="AF1101" s="6"/>
      <c r="AG1101" s="7"/>
      <c r="AH1101" s="3" t="s">
        <v>5423</v>
      </c>
      <c r="AI1101" s="18" t="s">
        <v>5423</v>
      </c>
      <c r="AJ1101" s="18" t="s">
        <v>5423</v>
      </c>
      <c r="AK1101" s="18" t="s">
        <v>5423</v>
      </c>
      <c r="AL1101" s="18" t="s">
        <v>5423</v>
      </c>
      <c r="AM1101" s="18" t="s">
        <v>5423</v>
      </c>
      <c r="AN1101" s="18" t="s">
        <v>5423</v>
      </c>
      <c r="AO1101" s="18" t="s">
        <v>5423</v>
      </c>
      <c r="AP1101" s="18" t="s">
        <v>5423</v>
      </c>
      <c r="AQ1101" s="18" t="s">
        <v>5423</v>
      </c>
      <c r="AR1101" s="18" t="s">
        <v>5423</v>
      </c>
      <c r="AS1101" s="18" t="s">
        <v>5423</v>
      </c>
      <c r="AT1101" s="18" t="s">
        <v>5423</v>
      </c>
      <c r="AU1101" s="9" t="s">
        <v>5423</v>
      </c>
      <c r="AV1101" s="14"/>
      <c r="AW1101" s="14" t="s">
        <v>5423</v>
      </c>
      <c r="AX1101" s="14" t="str">
        <f>_xlfn.XLOOKUP(B1101,'[4]cell downs 18042026 17h'!$B:$B,'[4]cell downs 18042026 17h'!$B:$B,"")</f>
        <v/>
      </c>
      <c r="AY1101" s="14" t="str">
        <f>_xlfn.XLOOKUP(B1101,'[5]Cells Huawei 19042026 15h'!$B:$B,'[5]Cells Huawei 19042026 15h'!$B:$B,"")</f>
        <v/>
      </c>
      <c r="AZ1101" s="105" t="str">
        <f>_xlfn.XLOOKUP(B1101,'INCIDENT-04-23-2026'!E:E,'INCIDENT-04-23-2026'!F:F,"")</f>
        <v/>
      </c>
      <c r="BA1101" s="105" t="str">
        <f>_xlfn.XLOOKUP(B1101,'[6]Eneo 17H'!$C:$C,'[6]Eneo 17H'!$I:$I,"")</f>
        <v/>
      </c>
      <c r="BB1101" s="105" t="str">
        <f>_xlfn.XLOOKUP(B1101,[8]ALL!$B:$B,[8]ALL!$M:$M,"")</f>
        <v/>
      </c>
      <c r="BC1101" s="105" t="str">
        <f>_xlfn.XLOOKUP(B1101,'[6]Eneo 17H'!$C:$C,'[6]Eneo 17H'!$I:$I,"")</f>
        <v/>
      </c>
      <c r="BD1101" s="105" t="str">
        <f>_xlfn.XLOOKUP(B1101,'[7]Eneo 12H'!$C:$C,'[7]Eneo 12H'!$I:$I,"")</f>
        <v/>
      </c>
      <c r="BE1101" s="105" t="s">
        <v>5423</v>
      </c>
    </row>
    <row r="1102" spans="1:57" hidden="1" x14ac:dyDescent="0.3">
      <c r="A1102" s="1" t="s">
        <v>5021</v>
      </c>
      <c r="B1102" s="8" t="s">
        <v>5022</v>
      </c>
      <c r="C1102" s="3" t="str">
        <f>_xlfn.XLOOKUP(B1102,'[1]daily break down'!$D:$D,'[1]daily break down'!$E:$E,"")</f>
        <v>Douala</v>
      </c>
      <c r="D1102" s="1" t="s">
        <v>21</v>
      </c>
      <c r="E1102" s="1" t="s">
        <v>36</v>
      </c>
      <c r="F1102" s="3" t="s">
        <v>31</v>
      </c>
      <c r="G1102" s="1" t="s">
        <v>32</v>
      </c>
      <c r="H1102" s="27" t="str">
        <f>_xlfn.XLOOKUP(B1102,[2]CALCULATION!$B:$B,[2]CALCULATION!$H:$H,"")</f>
        <v>ZTE</v>
      </c>
      <c r="I1102" s="23">
        <v>0</v>
      </c>
      <c r="J1102" s="23">
        <v>0</v>
      </c>
      <c r="K1102" s="23">
        <v>0</v>
      </c>
      <c r="L1102" s="23">
        <v>7.1749271615401522</v>
      </c>
      <c r="M1102" s="23">
        <v>0</v>
      </c>
      <c r="N1102" s="23">
        <v>0</v>
      </c>
      <c r="O1102" s="23">
        <v>0</v>
      </c>
      <c r="P1102" s="103" t="s">
        <v>6554</v>
      </c>
      <c r="Q1102" s="36" t="s">
        <v>5796</v>
      </c>
      <c r="R1102" s="36"/>
      <c r="S1102" s="35" t="str" cm="1">
        <f t="array" ref="S1102">IFERROR(_xlfn.IFS(
U1102="MPR ISSUE","PDH",
U1102="BSS Hardware Issue","BSS",
U1102="Sites strategiques, MLL, Pylone, etc.","ENVTECH",
U1102="AKTIVCO DEFAUT GE &amp; POWER Cabinet","AKTIVCO",
U1102="AKTIVCO Coupure ENEO &amp; Baisse de tension","AKTIVCO GRID ONLY",
U1102="Coupure ENEO &amp; Baisse de tension","IHS GRID ONLY",
U1102="Defaut GE &amp; POWER Cabinet","IHS",
U1102="Sharing","Partners",
U1102="Sites strategiques &amp; DataCenter","SST &amp; DC",
U1102="Exclu","Exclu",
U1102="SAT","SAT",
U1102="SPARE-ISSUE","SPARE-ISSUE",
U1102="Fiber CAmtel","TRANS_FO_CAMTEL",
U1102="Fiber AOF","Fiber AOF",
U1102="Projet OCM (HUAWEI)","TRAVAUX-HUAWEI",
U1102="Projet OCM (NOKIA)","TRAVAUX-NOKIA",
U1102="ACCESS-ISSUE","ACCESS-ISSUE",
U1102="Projet OCM (ZTE, NOKIA, autres projets)","TRAVAUX OCM",
U1102="No root CAuse","No root cause",
U1102="ODU HS","PDH",
U1102="IP &amp; VLAN","PDH",
U1102="Warehouse HUAWEI","SPARE-ISSUE",
U1102="SPARE-HS","SPARE-ISSUE",
U1102="Power Telco","BSS",U1102="no impacts","no impacts"
),"")</f>
        <v/>
      </c>
      <c r="T1102" s="35" t="str" cm="1">
        <f t="array" ref="T1102">IFERROR(_xlfn.IFS(
U1102="MPR ISSUE","TX ISSUE",
U1102="BSS Hardware Issue","RAN ISSUE",
U1102="Sites strategiques, MLL, Pylone, etc.","ENVTECH",
U1102="AKTIVCO DEFAUT GE &amp; POWER Cabinet","POWER ISSUE",
U1102="AKTIVCO Coupure ENEO &amp; Baisse de tension","POWER ISSUE",
U1102="Coupure ENEO &amp; Baisse de tension","POWER ISSUE",
U1102="Defaut GE &amp; POWER Cabinet","POWER ISSUE",
U1102="Sharing","POWER ISSUE",
U1102="Sites strategiques &amp; DataCenter","POWER ISSUE",
U1102="Exclu","Exclu",
U1102="SAT","TX ISSUE",
U1102="SPARE-ISSUE","SPARE-ISSUE",
U1102="Fiber CAmtel","TX ISSUE",
U1102="Fiber AOF","TX ISSUE",
U1102="Projet OCM (HUAWEI)","TRAVAUX-HUAWEI",
U1102="Projet OCM (NOKIA)","TRAVAUX -NOKIA",
U1102="ACCESS-ISSUE","ACCESS-ISSUE",
U1102="Projet OCM (ZTE, NOKIA, autres projets)","TRAVAUX OCM",
U1102="No root CAuse","No root cause",
U1102="ODU HS","TX ISSUE",
U1102="IP &amp; VLAN","TX ISSUE",
U1102="Warehouse HUAWEI","SPARE-ISSUE",
U1102="SPARE-HS","SPARE-ISSUE",
U1102="Power Telco","RAN ISSUE",U1102="no impacts","no impacts"
),"")</f>
        <v/>
      </c>
      <c r="U1102" s="28"/>
      <c r="V1102" s="35" t="str" cm="1">
        <f t="array" ref="V1102">IFERROR(_xlfn.IFS(
U1102="MPR ISSUE","ACTIVE",
U1102="BSS Hardware Issue","ACTIVE",
U1102="Sites strategiques, MLL, Pylone, etc.","PASSIVE",
U1102="AKTIVCO DEFAUT GE &amp; POWER Cabinet","PASSIVE",
U1102="AKTIVCO Coupure ENEO &amp; Baisse de tension","PASSIVE",
U1102="Coupure ENEO &amp; Baisse de tension","PASSIVE",
U1102="Defaut GE &amp; POWER Cabinet","PASSIVE",
U1102="Sharing","PASSIVE",
U1102="Sites strategiques &amp; DataCenter","PASSIVE",
U1102="Exclu","Exclu",
U1102="SAT","ACTIVE",
U1102="SPARE-ISSUE","SPARE-ISSUE",
U1102="Fiber CAmtel","ACTIVE",
U1102="Fiber AOF","ACTIVE",
U1102="Projet OCM (HUAWEI)","PLANNED WORKS",
U1102="Projet OCM (NOKIA)","PLANNED WORKS",
U1102="ACCESS-ISSUE","ACCESS-ISSUE",
U1102="Projet OCM (ZTE, NOKIA, autres projets)","PLANNED WORKS",
U1102="No root CAuse","No root cause",
U1102="ODU HS","ACTIVE",
U1102="IP &amp; VLAN","ACTIVE",
U1102="Warehouse HUAWEI","SPARE-ISSUE",
U1102="SPARE-HS","SPARE-ISSUE",
U1102="Power Telco","ACTIVE",U1102="no impacts","no impacts"
),"")</f>
        <v/>
      </c>
      <c r="W1102" s="102"/>
      <c r="X1102" s="102"/>
      <c r="Y1102" s="102"/>
      <c r="Z1102" s="102"/>
      <c r="AA1102" s="102"/>
      <c r="AB1102" s="104" t="s">
        <v>5423</v>
      </c>
      <c r="AC1102" s="9"/>
      <c r="AD1102" s="9"/>
      <c r="AE1102" s="7" t="s">
        <v>5423</v>
      </c>
      <c r="AF1102" s="6"/>
      <c r="AG1102" s="7"/>
      <c r="AH1102" s="3" t="s">
        <v>5423</v>
      </c>
      <c r="AI1102" s="18" t="s">
        <v>5423</v>
      </c>
      <c r="AJ1102" s="18" t="s">
        <v>5423</v>
      </c>
      <c r="AK1102" s="18" t="s">
        <v>5423</v>
      </c>
      <c r="AL1102" s="18" t="s">
        <v>5423</v>
      </c>
      <c r="AM1102" s="18" t="s">
        <v>5423</v>
      </c>
      <c r="AN1102" s="18" t="s">
        <v>5423</v>
      </c>
      <c r="AO1102" s="18" t="s">
        <v>5423</v>
      </c>
      <c r="AP1102" s="18" t="s">
        <v>5423</v>
      </c>
      <c r="AQ1102" s="18" t="s">
        <v>5423</v>
      </c>
      <c r="AR1102" s="18" t="s">
        <v>5423</v>
      </c>
      <c r="AS1102" s="18" t="s">
        <v>5423</v>
      </c>
      <c r="AT1102" s="18" t="s">
        <v>5423</v>
      </c>
      <c r="AU1102" s="9" t="s">
        <v>5423</v>
      </c>
      <c r="AV1102" s="14"/>
      <c r="AW1102" s="14" t="s">
        <v>5423</v>
      </c>
      <c r="AX1102" s="14" t="str">
        <f>_xlfn.XLOOKUP(B1102,'[4]cell downs 18042026 17h'!$B:$B,'[4]cell downs 18042026 17h'!$B:$B,"")</f>
        <v/>
      </c>
      <c r="AY1102" s="14" t="str">
        <f>_xlfn.XLOOKUP(B1102,'[5]Cells Huawei 19042026 15h'!$B:$B,'[5]Cells Huawei 19042026 15h'!$B:$B,"")</f>
        <v/>
      </c>
      <c r="AZ1102" s="105" t="str">
        <f>_xlfn.XLOOKUP(B1102,'INCIDENT-04-23-2026'!E:E,'INCIDENT-04-23-2026'!F:F,"")</f>
        <v/>
      </c>
      <c r="BA1102" s="105" t="str">
        <f>_xlfn.XLOOKUP(B1102,'[6]Eneo 17H'!$C:$C,'[6]Eneo 17H'!$I:$I,"")</f>
        <v/>
      </c>
      <c r="BB1102" s="105" t="str">
        <f>_xlfn.XLOOKUP(B1102,[8]ALL!$B:$B,[8]ALL!$M:$M,"")</f>
        <v/>
      </c>
      <c r="BC1102" s="105" t="str">
        <f>_xlfn.XLOOKUP(B1102,'[6]Eneo 17H'!$C:$C,'[6]Eneo 17H'!$I:$I,"")</f>
        <v/>
      </c>
      <c r="BD1102" s="105" t="str">
        <f>_xlfn.XLOOKUP(B1102,'[7]Eneo 12H'!$C:$C,'[7]Eneo 12H'!$I:$I,"")</f>
        <v/>
      </c>
      <c r="BE1102" s="105" t="s">
        <v>7269</v>
      </c>
    </row>
    <row r="1103" spans="1:57" hidden="1" x14ac:dyDescent="0.3">
      <c r="A1103" s="1" t="s">
        <v>4321</v>
      </c>
      <c r="B1103" s="1" t="s">
        <v>4322</v>
      </c>
      <c r="C1103" s="3" t="str">
        <f>_xlfn.XLOOKUP(B1103,'[1]daily break down'!$D:$D,'[1]daily break down'!$E:$E,"")</f>
        <v>Douala</v>
      </c>
      <c r="D1103" s="1" t="s">
        <v>11</v>
      </c>
      <c r="E1103" s="1" t="s">
        <v>12</v>
      </c>
      <c r="F1103" s="3" t="s">
        <v>31</v>
      </c>
      <c r="G1103" s="1" t="s">
        <v>32</v>
      </c>
      <c r="H1103" s="27" t="str">
        <f>_xlfn.XLOOKUP(B1103,[2]CALCULATION!$B:$B,[2]CALCULATION!$H:$H,"")</f>
        <v>ZTE</v>
      </c>
      <c r="I1103" s="23">
        <v>8.8169849871444779</v>
      </c>
      <c r="J1103" s="23">
        <v>6.3849045323927811</v>
      </c>
      <c r="K1103" s="23">
        <v>0</v>
      </c>
      <c r="L1103" s="23">
        <v>0.1323006109584432</v>
      </c>
      <c r="M1103" s="23">
        <v>0</v>
      </c>
      <c r="N1103" s="23">
        <v>0</v>
      </c>
      <c r="O1103" s="23">
        <v>0</v>
      </c>
      <c r="P1103" s="103" t="s">
        <v>6554</v>
      </c>
      <c r="Q1103" s="36" t="s">
        <v>5796</v>
      </c>
      <c r="R1103" s="36"/>
      <c r="S1103" s="35" t="str" cm="1">
        <f t="array" ref="S1103">IFERROR(_xlfn.IFS(
U1103="MPR ISSUE","PDH",
U1103="BSS Hardware Issue","BSS",
U1103="Sites strategiques, MLL, Pylone, etc.","ENVTECH",
U1103="AKTIVCO DEFAUT GE &amp; POWER Cabinet","AKTIVCO",
U1103="AKTIVCO Coupure ENEO &amp; Baisse de tension","AKTIVCO GRID ONLY",
U1103="Coupure ENEO &amp; Baisse de tension","IHS GRID ONLY",
U1103="Defaut GE &amp; POWER Cabinet","IHS",
U1103="Sharing","Partners",
U1103="Sites strategiques &amp; DataCenter","SST &amp; DC",
U1103="Exclu","Exclu",
U1103="SAT","SAT",
U1103="SPARE-ISSUE","SPARE-ISSUE",
U1103="Fiber CAmtel","TRANS_FO_CAMTEL",
U1103="Fiber AOF","Fiber AOF",
U1103="Projet OCM (HUAWEI)","TRAVAUX-HUAWEI",
U1103="Projet OCM (NOKIA)","TRAVAUX-NOKIA",
U1103="ACCESS-ISSUE","ACCESS-ISSUE",
U1103="Projet OCM (ZTE, NOKIA, autres projets)","TRAVAUX OCM",
U1103="No root CAuse","No root cause",
U1103="ODU HS","PDH",
U1103="IP &amp; VLAN","PDH",
U1103="Warehouse HUAWEI","SPARE-ISSUE",
U1103="SPARE-HS","SPARE-ISSUE",
U1103="Power Telco","BSS",U1103="no impacts","no impacts"
),"")</f>
        <v/>
      </c>
      <c r="T1103" s="35" t="str" cm="1">
        <f t="array" ref="T1103">IFERROR(_xlfn.IFS(
U1103="MPR ISSUE","TX ISSUE",
U1103="BSS Hardware Issue","RAN ISSUE",
U1103="Sites strategiques, MLL, Pylone, etc.","ENVTECH",
U1103="AKTIVCO DEFAUT GE &amp; POWER Cabinet","POWER ISSUE",
U1103="AKTIVCO Coupure ENEO &amp; Baisse de tension","POWER ISSUE",
U1103="Coupure ENEO &amp; Baisse de tension","POWER ISSUE",
U1103="Defaut GE &amp; POWER Cabinet","POWER ISSUE",
U1103="Sharing","POWER ISSUE",
U1103="Sites strategiques &amp; DataCenter","POWER ISSUE",
U1103="Exclu","Exclu",
U1103="SAT","TX ISSUE",
U1103="SPARE-ISSUE","SPARE-ISSUE",
U1103="Fiber CAmtel","TX ISSUE",
U1103="Fiber AOF","TX ISSUE",
U1103="Projet OCM (HUAWEI)","TRAVAUX-HUAWEI",
U1103="Projet OCM (NOKIA)","TRAVAUX -NOKIA",
U1103="ACCESS-ISSUE","ACCESS-ISSUE",
U1103="Projet OCM (ZTE, NOKIA, autres projets)","TRAVAUX OCM",
U1103="No root CAuse","No root cause",
U1103="ODU HS","TX ISSUE",
U1103="IP &amp; VLAN","TX ISSUE",
U1103="Warehouse HUAWEI","SPARE-ISSUE",
U1103="SPARE-HS","SPARE-ISSUE",
U1103="Power Telco","RAN ISSUE",U1103="no impacts","no impacts"
),"")</f>
        <v/>
      </c>
      <c r="U1103" s="28"/>
      <c r="V1103" s="35" t="str" cm="1">
        <f t="array" ref="V1103">IFERROR(_xlfn.IFS(
U1103="MPR ISSUE","ACTIVE",
U1103="BSS Hardware Issue","ACTIVE",
U1103="Sites strategiques, MLL, Pylone, etc.","PASSIVE",
U1103="AKTIVCO DEFAUT GE &amp; POWER Cabinet","PASSIVE",
U1103="AKTIVCO Coupure ENEO &amp; Baisse de tension","PASSIVE",
U1103="Coupure ENEO &amp; Baisse de tension","PASSIVE",
U1103="Defaut GE &amp; POWER Cabinet","PASSIVE",
U1103="Sharing","PASSIVE",
U1103="Sites strategiques &amp; DataCenter","PASSIVE",
U1103="Exclu","Exclu",
U1103="SAT","ACTIVE",
U1103="SPARE-ISSUE","SPARE-ISSUE",
U1103="Fiber CAmtel","ACTIVE",
U1103="Fiber AOF","ACTIVE",
U1103="Projet OCM (HUAWEI)","PLANNED WORKS",
U1103="Projet OCM (NOKIA)","PLANNED WORKS",
U1103="ACCESS-ISSUE","ACCESS-ISSUE",
U1103="Projet OCM (ZTE, NOKIA, autres projets)","PLANNED WORKS",
U1103="No root CAuse","No root cause",
U1103="ODU HS","ACTIVE",
U1103="IP &amp; VLAN","ACTIVE",
U1103="Warehouse HUAWEI","SPARE-ISSUE",
U1103="SPARE-HS","SPARE-ISSUE",
U1103="Power Telco","ACTIVE",U1103="no impacts","no impacts"
),"")</f>
        <v/>
      </c>
      <c r="W1103" s="102"/>
      <c r="X1103" s="102"/>
      <c r="Y1103" s="102"/>
      <c r="Z1103" s="102"/>
      <c r="AA1103" s="102"/>
      <c r="AB1103" s="104" t="s">
        <v>5423</v>
      </c>
      <c r="AC1103" s="9"/>
      <c r="AD1103" s="9"/>
      <c r="AE1103" s="7" t="s">
        <v>5423</v>
      </c>
      <c r="AF1103" s="6"/>
      <c r="AG1103" s="7"/>
      <c r="AH1103" s="3" t="s">
        <v>5423</v>
      </c>
      <c r="AI1103" s="18" t="s">
        <v>5423</v>
      </c>
      <c r="AJ1103" s="18" t="s">
        <v>5423</v>
      </c>
      <c r="AK1103" s="18" t="s">
        <v>5423</v>
      </c>
      <c r="AL1103" s="18" t="s">
        <v>5423</v>
      </c>
      <c r="AM1103" s="18" t="s">
        <v>5423</v>
      </c>
      <c r="AN1103" s="18" t="s">
        <v>5423</v>
      </c>
      <c r="AO1103" s="18" t="s">
        <v>5423</v>
      </c>
      <c r="AP1103" s="18" t="s">
        <v>5423</v>
      </c>
      <c r="AQ1103" s="18" t="s">
        <v>5423</v>
      </c>
      <c r="AR1103" s="18" t="s">
        <v>5423</v>
      </c>
      <c r="AS1103" s="18" t="s">
        <v>5423</v>
      </c>
      <c r="AT1103" s="18" t="s">
        <v>5423</v>
      </c>
      <c r="AU1103" s="9" t="s">
        <v>5423</v>
      </c>
      <c r="AV1103" s="14"/>
      <c r="AW1103" s="14" t="s">
        <v>5423</v>
      </c>
      <c r="AX1103" s="14" t="str">
        <f>_xlfn.XLOOKUP(B1103,'[4]cell downs 18042026 17h'!$B:$B,'[4]cell downs 18042026 17h'!$B:$B,"")</f>
        <v/>
      </c>
      <c r="AY1103" s="14" t="str">
        <f>_xlfn.XLOOKUP(B1103,'[5]Cells Huawei 19042026 15h'!$B:$B,'[5]Cells Huawei 19042026 15h'!$B:$B,"")</f>
        <v/>
      </c>
      <c r="AZ1103" s="105" t="str">
        <f>_xlfn.XLOOKUP(B1103,'INCIDENT-04-23-2026'!E:E,'INCIDENT-04-23-2026'!F:F,"")</f>
        <v/>
      </c>
      <c r="BA1103" s="105" t="str">
        <f>_xlfn.XLOOKUP(B1103,'[6]Eneo 17H'!$C:$C,'[6]Eneo 17H'!$I:$I,"")</f>
        <v/>
      </c>
      <c r="BB1103" s="105" t="str">
        <f>_xlfn.XLOOKUP(B1103,[8]ALL!$B:$B,[8]ALL!$M:$M,"")</f>
        <v/>
      </c>
      <c r="BC1103" s="105" t="str">
        <f>_xlfn.XLOOKUP(B1103,'[6]Eneo 17H'!$C:$C,'[6]Eneo 17H'!$I:$I,"")</f>
        <v/>
      </c>
      <c r="BD1103" s="105" t="str">
        <f>_xlfn.XLOOKUP(B1103,'[7]Eneo 12H'!$C:$C,'[7]Eneo 12H'!$I:$I,"")</f>
        <v/>
      </c>
      <c r="BE1103" s="105" t="s">
        <v>5423</v>
      </c>
    </row>
    <row r="1104" spans="1:57" hidden="1" x14ac:dyDescent="0.3">
      <c r="A1104" s="1" t="s">
        <v>1706</v>
      </c>
      <c r="B1104" s="1" t="s">
        <v>1707</v>
      </c>
      <c r="C1104" s="3" t="str">
        <f>_xlfn.XLOOKUP(B1104,'[1]daily break down'!$D:$D,'[1]daily break down'!$E:$E,"")</f>
        <v>Douala</v>
      </c>
      <c r="D1104" s="1" t="s">
        <v>11</v>
      </c>
      <c r="E1104" s="1" t="s">
        <v>12</v>
      </c>
      <c r="F1104" s="3" t="s">
        <v>31</v>
      </c>
      <c r="G1104" s="1" t="s">
        <v>32</v>
      </c>
      <c r="H1104" s="27" t="str">
        <f>_xlfn.XLOOKUP(B1104,[2]CALCULATION!$B:$B,[2]CALCULATION!$H:$H,"")</f>
        <v>ZTE</v>
      </c>
      <c r="I1104" s="23">
        <v>0</v>
      </c>
      <c r="J1104" s="23">
        <v>0</v>
      </c>
      <c r="K1104" s="23">
        <v>0</v>
      </c>
      <c r="L1104" s="23">
        <v>0</v>
      </c>
      <c r="M1104" s="23">
        <v>0</v>
      </c>
      <c r="N1104" s="23">
        <v>0</v>
      </c>
      <c r="O1104" s="23">
        <v>0</v>
      </c>
      <c r="P1104" s="103" t="s">
        <v>6554</v>
      </c>
      <c r="Q1104" s="36" t="s">
        <v>5796</v>
      </c>
      <c r="R1104" s="36"/>
      <c r="S1104" s="35" t="str" cm="1">
        <f t="array" ref="S1104">IFERROR(_xlfn.IFS(
U1104="MPR ISSUE","PDH",
U1104="BSS Hardware Issue","BSS",
U1104="Sites strategiques, MLL, Pylone, etc.","ENVTECH",
U1104="AKTIVCO DEFAUT GE &amp; POWER Cabinet","AKTIVCO",
U1104="AKTIVCO Coupure ENEO &amp; Baisse de tension","AKTIVCO GRID ONLY",
U1104="Coupure ENEO &amp; Baisse de tension","IHS GRID ONLY",
U1104="Defaut GE &amp; POWER Cabinet","IHS",
U1104="Sharing","Partners",
U1104="Sites strategiques &amp; DataCenter","SST &amp; DC",
U1104="Exclu","Exclu",
U1104="SAT","SAT",
U1104="SPARE-ISSUE","SPARE-ISSUE",
U1104="Fiber CAmtel","TRANS_FO_CAMTEL",
U1104="Fiber AOF","Fiber AOF",
U1104="Projet OCM (HUAWEI)","TRAVAUX-HUAWEI",
U1104="Projet OCM (NOKIA)","TRAVAUX-NOKIA",
U1104="ACCESS-ISSUE","ACCESS-ISSUE",
U1104="Projet OCM (ZTE, NOKIA, autres projets)","TRAVAUX OCM",
U1104="No root CAuse","No root cause",
U1104="ODU HS","PDH",
U1104="IP &amp; VLAN","PDH",
U1104="Warehouse HUAWEI","SPARE-ISSUE",
U1104="SPARE-HS","SPARE-ISSUE",
U1104="Power Telco","BSS",U1104="no impacts","no impacts"
),"")</f>
        <v/>
      </c>
      <c r="T1104" s="35" t="str" cm="1">
        <f t="array" ref="T1104">IFERROR(_xlfn.IFS(
U1104="MPR ISSUE","TX ISSUE",
U1104="BSS Hardware Issue","RAN ISSUE",
U1104="Sites strategiques, MLL, Pylone, etc.","ENVTECH",
U1104="AKTIVCO DEFAUT GE &amp; POWER Cabinet","POWER ISSUE",
U1104="AKTIVCO Coupure ENEO &amp; Baisse de tension","POWER ISSUE",
U1104="Coupure ENEO &amp; Baisse de tension","POWER ISSUE",
U1104="Defaut GE &amp; POWER Cabinet","POWER ISSUE",
U1104="Sharing","POWER ISSUE",
U1104="Sites strategiques &amp; DataCenter","POWER ISSUE",
U1104="Exclu","Exclu",
U1104="SAT","TX ISSUE",
U1104="SPARE-ISSUE","SPARE-ISSUE",
U1104="Fiber CAmtel","TX ISSUE",
U1104="Fiber AOF","TX ISSUE",
U1104="Projet OCM (HUAWEI)","TRAVAUX-HUAWEI",
U1104="Projet OCM (NOKIA)","TRAVAUX -NOKIA",
U1104="ACCESS-ISSUE","ACCESS-ISSUE",
U1104="Projet OCM (ZTE, NOKIA, autres projets)","TRAVAUX OCM",
U1104="No root CAuse","No root cause",
U1104="ODU HS","TX ISSUE",
U1104="IP &amp; VLAN","TX ISSUE",
U1104="Warehouse HUAWEI","SPARE-ISSUE",
U1104="SPARE-HS","SPARE-ISSUE",
U1104="Power Telco","RAN ISSUE",U1104="no impacts","no impacts"
),"")</f>
        <v/>
      </c>
      <c r="U1104" s="28"/>
      <c r="V1104" s="35" t="str" cm="1">
        <f t="array" ref="V1104">IFERROR(_xlfn.IFS(
U1104="MPR ISSUE","ACTIVE",
U1104="BSS Hardware Issue","ACTIVE",
U1104="Sites strategiques, MLL, Pylone, etc.","PASSIVE",
U1104="AKTIVCO DEFAUT GE &amp; POWER Cabinet","PASSIVE",
U1104="AKTIVCO Coupure ENEO &amp; Baisse de tension","PASSIVE",
U1104="Coupure ENEO &amp; Baisse de tension","PASSIVE",
U1104="Defaut GE &amp; POWER Cabinet","PASSIVE",
U1104="Sharing","PASSIVE",
U1104="Sites strategiques &amp; DataCenter","PASSIVE",
U1104="Exclu","Exclu",
U1104="SAT","ACTIVE",
U1104="SPARE-ISSUE","SPARE-ISSUE",
U1104="Fiber CAmtel","ACTIVE",
U1104="Fiber AOF","ACTIVE",
U1104="Projet OCM (HUAWEI)","PLANNED WORKS",
U1104="Projet OCM (NOKIA)","PLANNED WORKS",
U1104="ACCESS-ISSUE","ACCESS-ISSUE",
U1104="Projet OCM (ZTE, NOKIA, autres projets)","PLANNED WORKS",
U1104="No root CAuse","No root cause",
U1104="ODU HS","ACTIVE",
U1104="IP &amp; VLAN","ACTIVE",
U1104="Warehouse HUAWEI","SPARE-ISSUE",
U1104="SPARE-HS","SPARE-ISSUE",
U1104="Power Telco","ACTIVE",U1104="no impacts","no impacts"
),"")</f>
        <v/>
      </c>
      <c r="W1104" s="102"/>
      <c r="X1104" s="102"/>
      <c r="Y1104" s="102"/>
      <c r="Z1104" s="102"/>
      <c r="AA1104" s="102"/>
      <c r="AB1104" s="104" t="s">
        <v>5423</v>
      </c>
      <c r="AC1104" s="9"/>
      <c r="AD1104" s="9"/>
      <c r="AE1104" s="7" t="s">
        <v>5423</v>
      </c>
      <c r="AF1104" s="6"/>
      <c r="AG1104" s="7"/>
      <c r="AH1104" s="3" t="s">
        <v>5423</v>
      </c>
      <c r="AI1104" s="18" t="s">
        <v>5423</v>
      </c>
      <c r="AJ1104" s="18" t="s">
        <v>5423</v>
      </c>
      <c r="AK1104" s="18" t="s">
        <v>5423</v>
      </c>
      <c r="AL1104" s="18" t="s">
        <v>5423</v>
      </c>
      <c r="AM1104" s="18" t="s">
        <v>5423</v>
      </c>
      <c r="AN1104" s="18" t="s">
        <v>5423</v>
      </c>
      <c r="AO1104" s="18" t="s">
        <v>5423</v>
      </c>
      <c r="AP1104" s="18" t="s">
        <v>5423</v>
      </c>
      <c r="AQ1104" s="18" t="s">
        <v>5423</v>
      </c>
      <c r="AR1104" s="18" t="s">
        <v>5423</v>
      </c>
      <c r="AS1104" s="18" t="s">
        <v>5423</v>
      </c>
      <c r="AT1104" s="18" t="s">
        <v>5423</v>
      </c>
      <c r="AU1104" s="9" t="s">
        <v>5423</v>
      </c>
      <c r="AV1104" s="14"/>
      <c r="AW1104" s="14" t="s">
        <v>5423</v>
      </c>
      <c r="AX1104" s="14" t="str">
        <f>_xlfn.XLOOKUP(B1104,'[4]cell downs 18042026 17h'!$B:$B,'[4]cell downs 18042026 17h'!$B:$B,"")</f>
        <v/>
      </c>
      <c r="AY1104" s="14" t="str">
        <f>_xlfn.XLOOKUP(B1104,'[5]Cells Huawei 19042026 15h'!$B:$B,'[5]Cells Huawei 19042026 15h'!$B:$B,"")</f>
        <v/>
      </c>
      <c r="AZ1104" s="105" t="str">
        <f>_xlfn.XLOOKUP(B1104,'INCIDENT-04-23-2026'!E:E,'INCIDENT-04-23-2026'!F:F,"")</f>
        <v/>
      </c>
      <c r="BA1104" s="105" t="str">
        <f>_xlfn.XLOOKUP(B1104,'[6]Eneo 17H'!$C:$C,'[6]Eneo 17H'!$I:$I,"")</f>
        <v/>
      </c>
      <c r="BB1104" s="105" t="str">
        <f>_xlfn.XLOOKUP(B1104,[8]ALL!$B:$B,[8]ALL!$M:$M,"")</f>
        <v/>
      </c>
      <c r="BC1104" s="105" t="str">
        <f>_xlfn.XLOOKUP(B1104,'[6]Eneo 17H'!$C:$C,'[6]Eneo 17H'!$I:$I,"")</f>
        <v/>
      </c>
      <c r="BD1104" s="105" t="str">
        <f>_xlfn.XLOOKUP(B1104,'[7]Eneo 12H'!$C:$C,'[7]Eneo 12H'!$I:$I,"")</f>
        <v/>
      </c>
      <c r="BE1104" s="105" t="s">
        <v>5423</v>
      </c>
    </row>
    <row r="1105" spans="1:57" hidden="1" x14ac:dyDescent="0.3">
      <c r="A1105" s="1" t="s">
        <v>2461</v>
      </c>
      <c r="B1105" s="1" t="s">
        <v>2462</v>
      </c>
      <c r="C1105" s="3" t="str">
        <f>_xlfn.XLOOKUP(B1105,'[1]daily break down'!$D:$D,'[1]daily break down'!$E:$E,"")</f>
        <v>LITTORAL</v>
      </c>
      <c r="D1105" s="1" t="s">
        <v>11</v>
      </c>
      <c r="E1105" s="1" t="s">
        <v>96</v>
      </c>
      <c r="F1105" s="3" t="s">
        <v>31</v>
      </c>
      <c r="G1105" s="1" t="s">
        <v>2463</v>
      </c>
      <c r="H1105" s="27" t="str">
        <f>_xlfn.XLOOKUP(B1105,[2]CALCULATION!$B:$B,[2]CALCULATION!$H:$H,"")</f>
        <v>ZTE</v>
      </c>
      <c r="I1105" s="23">
        <v>0</v>
      </c>
      <c r="J1105" s="23">
        <v>0</v>
      </c>
      <c r="K1105" s="23">
        <v>0</v>
      </c>
      <c r="L1105" s="23">
        <v>0</v>
      </c>
      <c r="M1105" s="23">
        <v>0</v>
      </c>
      <c r="N1105" s="23">
        <v>0</v>
      </c>
      <c r="O1105" s="23">
        <v>0</v>
      </c>
      <c r="P1105" s="103" t="s">
        <v>6554</v>
      </c>
      <c r="Q1105" s="36" t="s">
        <v>5796</v>
      </c>
      <c r="R1105" s="36"/>
      <c r="S1105" s="35" t="str" cm="1">
        <f t="array" ref="S1105">IFERROR(_xlfn.IFS(
U1105="MPR ISSUE","PDH",
U1105="BSS Hardware Issue","BSS",
U1105="Sites strategiques, MLL, Pylone, etc.","ENVTECH",
U1105="AKTIVCO DEFAUT GE &amp; POWER Cabinet","AKTIVCO",
U1105="AKTIVCO Coupure ENEO &amp; Baisse de tension","AKTIVCO GRID ONLY",
U1105="Coupure ENEO &amp; Baisse de tension","IHS GRID ONLY",
U1105="Defaut GE &amp; POWER Cabinet","IHS",
U1105="Sharing","Partners",
U1105="Sites strategiques &amp; DataCenter","SST &amp; DC",
U1105="Exclu","Exclu",
U1105="SAT","SAT",
U1105="SPARE-ISSUE","SPARE-ISSUE",
U1105="Fiber CAmtel","TRANS_FO_CAMTEL",
U1105="Fiber AOF","Fiber AOF",
U1105="Projet OCM (HUAWEI)","TRAVAUX-HUAWEI",
U1105="Projet OCM (NOKIA)","TRAVAUX-NOKIA",
U1105="ACCESS-ISSUE","ACCESS-ISSUE",
U1105="Projet OCM (ZTE, NOKIA, autres projets)","TRAVAUX OCM",
U1105="No root CAuse","No root cause",
U1105="ODU HS","PDH",
U1105="IP &amp; VLAN","PDH",
U1105="Warehouse HUAWEI","SPARE-ISSUE",
U1105="SPARE-HS","SPARE-ISSUE",
U1105="Power Telco","BSS",U1105="no impacts","no impacts"
),"")</f>
        <v/>
      </c>
      <c r="T1105" s="35" t="str" cm="1">
        <f t="array" ref="T1105">IFERROR(_xlfn.IFS(
U1105="MPR ISSUE","TX ISSUE",
U1105="BSS Hardware Issue","RAN ISSUE",
U1105="Sites strategiques, MLL, Pylone, etc.","ENVTECH",
U1105="AKTIVCO DEFAUT GE &amp; POWER Cabinet","POWER ISSUE",
U1105="AKTIVCO Coupure ENEO &amp; Baisse de tension","POWER ISSUE",
U1105="Coupure ENEO &amp; Baisse de tension","POWER ISSUE",
U1105="Defaut GE &amp; POWER Cabinet","POWER ISSUE",
U1105="Sharing","POWER ISSUE",
U1105="Sites strategiques &amp; DataCenter","POWER ISSUE",
U1105="Exclu","Exclu",
U1105="SAT","TX ISSUE",
U1105="SPARE-ISSUE","SPARE-ISSUE",
U1105="Fiber CAmtel","TX ISSUE",
U1105="Fiber AOF","TX ISSUE",
U1105="Projet OCM (HUAWEI)","TRAVAUX-HUAWEI",
U1105="Projet OCM (NOKIA)","TRAVAUX -NOKIA",
U1105="ACCESS-ISSUE","ACCESS-ISSUE",
U1105="Projet OCM (ZTE, NOKIA, autres projets)","TRAVAUX OCM",
U1105="No root CAuse","No root cause",
U1105="ODU HS","TX ISSUE",
U1105="IP &amp; VLAN","TX ISSUE",
U1105="Warehouse HUAWEI","SPARE-ISSUE",
U1105="SPARE-HS","SPARE-ISSUE",
U1105="Power Telco","RAN ISSUE",U1105="no impacts","no impacts"
),"")</f>
        <v/>
      </c>
      <c r="U1105" s="28"/>
      <c r="V1105" s="35" t="str" cm="1">
        <f t="array" ref="V1105">IFERROR(_xlfn.IFS(
U1105="MPR ISSUE","ACTIVE",
U1105="BSS Hardware Issue","ACTIVE",
U1105="Sites strategiques, MLL, Pylone, etc.","PASSIVE",
U1105="AKTIVCO DEFAUT GE &amp; POWER Cabinet","PASSIVE",
U1105="AKTIVCO Coupure ENEO &amp; Baisse de tension","PASSIVE",
U1105="Coupure ENEO &amp; Baisse de tension","PASSIVE",
U1105="Defaut GE &amp; POWER Cabinet","PASSIVE",
U1105="Sharing","PASSIVE",
U1105="Sites strategiques &amp; DataCenter","PASSIVE",
U1105="Exclu","Exclu",
U1105="SAT","ACTIVE",
U1105="SPARE-ISSUE","SPARE-ISSUE",
U1105="Fiber CAmtel","ACTIVE",
U1105="Fiber AOF","ACTIVE",
U1105="Projet OCM (HUAWEI)","PLANNED WORKS",
U1105="Projet OCM (NOKIA)","PLANNED WORKS",
U1105="ACCESS-ISSUE","ACCESS-ISSUE",
U1105="Projet OCM (ZTE, NOKIA, autres projets)","PLANNED WORKS",
U1105="No root CAuse","No root cause",
U1105="ODU HS","ACTIVE",
U1105="IP &amp; VLAN","ACTIVE",
U1105="Warehouse HUAWEI","SPARE-ISSUE",
U1105="SPARE-HS","SPARE-ISSUE",
U1105="Power Telco","ACTIVE",U1105="no impacts","no impacts"
),"")</f>
        <v/>
      </c>
      <c r="W1105" s="102"/>
      <c r="X1105" s="102"/>
      <c r="Y1105" s="102"/>
      <c r="Z1105" s="102"/>
      <c r="AA1105" s="102"/>
      <c r="AB1105" s="104" t="s">
        <v>5423</v>
      </c>
      <c r="AC1105" s="9"/>
      <c r="AD1105" s="9"/>
      <c r="AE1105" s="7" t="s">
        <v>5423</v>
      </c>
      <c r="AF1105" s="6"/>
      <c r="AG1105" s="7"/>
      <c r="AH1105" s="3" t="s">
        <v>5423</v>
      </c>
      <c r="AI1105" s="18" t="s">
        <v>5423</v>
      </c>
      <c r="AJ1105" s="18" t="s">
        <v>5423</v>
      </c>
      <c r="AK1105" s="18" t="s">
        <v>5423</v>
      </c>
      <c r="AL1105" s="18" t="s">
        <v>5423</v>
      </c>
      <c r="AM1105" s="18" t="s">
        <v>5423</v>
      </c>
      <c r="AN1105" s="18" t="s">
        <v>5423</v>
      </c>
      <c r="AO1105" s="18" t="s">
        <v>5423</v>
      </c>
      <c r="AP1105" s="18" t="s">
        <v>5423</v>
      </c>
      <c r="AQ1105" s="18" t="s">
        <v>5423</v>
      </c>
      <c r="AR1105" s="18" t="s">
        <v>5423</v>
      </c>
      <c r="AS1105" s="18" t="s">
        <v>5423</v>
      </c>
      <c r="AT1105" s="18" t="s">
        <v>5423</v>
      </c>
      <c r="AU1105" s="9" t="s">
        <v>5423</v>
      </c>
      <c r="AV1105" s="14"/>
      <c r="AW1105" s="14" t="s">
        <v>5423</v>
      </c>
      <c r="AX1105" s="14" t="str">
        <f>_xlfn.XLOOKUP(B1105,'[4]cell downs 18042026 17h'!$B:$B,'[4]cell downs 18042026 17h'!$B:$B,"")</f>
        <v/>
      </c>
      <c r="AY1105" s="14" t="str">
        <f>_xlfn.XLOOKUP(B1105,'[5]Cells Huawei 19042026 15h'!$B:$B,'[5]Cells Huawei 19042026 15h'!$B:$B,"")</f>
        <v/>
      </c>
      <c r="AZ1105" s="105" t="str">
        <f>_xlfn.XLOOKUP(B1105,'INCIDENT-04-23-2026'!E:E,'INCIDENT-04-23-2026'!F:F,"")</f>
        <v/>
      </c>
      <c r="BA1105" s="105" t="str">
        <f>_xlfn.XLOOKUP(B1105,'[6]Eneo 17H'!$C:$C,'[6]Eneo 17H'!$I:$I,"")</f>
        <v/>
      </c>
      <c r="BB1105" s="105" t="str">
        <f>_xlfn.XLOOKUP(B1105,[8]ALL!$B:$B,[8]ALL!$M:$M,"")</f>
        <v/>
      </c>
      <c r="BC1105" s="105" t="str">
        <f>_xlfn.XLOOKUP(B1105,'[6]Eneo 17H'!$C:$C,'[6]Eneo 17H'!$I:$I,"")</f>
        <v/>
      </c>
      <c r="BD1105" s="105" t="str">
        <f>_xlfn.XLOOKUP(B1105,'[7]Eneo 12H'!$C:$C,'[7]Eneo 12H'!$I:$I,"")</f>
        <v/>
      </c>
      <c r="BE1105" s="105" t="s">
        <v>5423</v>
      </c>
    </row>
    <row r="1106" spans="1:57" hidden="1" x14ac:dyDescent="0.3">
      <c r="A1106" s="1" t="s">
        <v>2275</v>
      </c>
      <c r="B1106" s="8" t="s">
        <v>2276</v>
      </c>
      <c r="C1106" s="3" t="str">
        <f>_xlfn.XLOOKUP(B1106,'[1]daily break down'!$D:$D,'[1]daily break down'!$E:$E,"")</f>
        <v>NORD-OUEST</v>
      </c>
      <c r="D1106" s="1" t="s">
        <v>11</v>
      </c>
      <c r="E1106" s="1" t="s">
        <v>12</v>
      </c>
      <c r="F1106" s="3" t="s">
        <v>51</v>
      </c>
      <c r="G1106" s="1" t="s">
        <v>52</v>
      </c>
      <c r="H1106" s="25" t="str">
        <f>_xlfn.XLOOKUP(B1106,[2]CALCULATION!$B:$B,[2]CALCULATION!$H:$H,"")</f>
        <v>Huawei</v>
      </c>
      <c r="I1106" s="23">
        <v>2.9103280798326638</v>
      </c>
      <c r="J1106" s="23">
        <v>0</v>
      </c>
      <c r="K1106" s="23">
        <v>0</v>
      </c>
      <c r="L1106" s="23">
        <v>0</v>
      </c>
      <c r="M1106" s="23">
        <v>0.19570431437678526</v>
      </c>
      <c r="N1106" s="23">
        <v>0</v>
      </c>
      <c r="O1106" s="23">
        <v>1.1452438839949435</v>
      </c>
      <c r="P1106" s="103" t="s">
        <v>6553</v>
      </c>
      <c r="Q1106" s="36" t="s">
        <v>5796</v>
      </c>
      <c r="R1106" s="36"/>
      <c r="S1106" s="35" t="str" cm="1">
        <f t="array" ref="S1106">IFERROR(_xlfn.IFS(
U1106="MPR ISSUE","PDH",
U1106="BSS Hardware Issue","BSS",
U1106="Sites strategiques, MLL, Pylone, etc.","ENVTECH",
U1106="AKTIVCO DEFAUT GE &amp; POWER Cabinet","AKTIVCO",
U1106="AKTIVCO Coupure ENEO &amp; Baisse de tension","AKTIVCO GRID ONLY",
U1106="Coupure ENEO &amp; Baisse de tension","IHS GRID ONLY",
U1106="Defaut GE &amp; POWER Cabinet","IHS",
U1106="Sharing","Partners",
U1106="Sites strategiques &amp; DataCenter","SST &amp; DC",
U1106="Exclu","Exclu",
U1106="SAT","SAT",
U1106="SPARE-ISSUE","SPARE-ISSUE",
U1106="Fiber CAmtel","TRANS_FO_CAMTEL",
U1106="Fiber AOF","Fiber AOF",
U1106="Projet OCM (HUAWEI)","TRAVAUX-HUAWEI",
U1106="Projet OCM (NOKIA)","TRAVAUX-NOKIA",
U1106="ACCESS-ISSUE","ACCESS-ISSUE",
U1106="Projet OCM (ZTE, NOKIA, autres projets)","TRAVAUX OCM",
U1106="No root CAuse","No root cause",
U1106="ODU HS","PDH",
U1106="IP &amp; VLAN","PDH",
U1106="Warehouse HUAWEI","SPARE-ISSUE",
U1106="SPARE-HS","SPARE-ISSUE",
U1106="Power Telco","BSS",U1106="no impacts","no impacts"
),"")</f>
        <v/>
      </c>
      <c r="T1106" s="35" t="str" cm="1">
        <f t="array" ref="T1106">IFERROR(_xlfn.IFS(
U1106="MPR ISSUE","TX ISSUE",
U1106="BSS Hardware Issue","RAN ISSUE",
U1106="Sites strategiques, MLL, Pylone, etc.","ENVTECH",
U1106="AKTIVCO DEFAUT GE &amp; POWER Cabinet","POWER ISSUE",
U1106="AKTIVCO Coupure ENEO &amp; Baisse de tension","POWER ISSUE",
U1106="Coupure ENEO &amp; Baisse de tension","POWER ISSUE",
U1106="Defaut GE &amp; POWER Cabinet","POWER ISSUE",
U1106="Sharing","POWER ISSUE",
U1106="Sites strategiques &amp; DataCenter","POWER ISSUE",
U1106="Exclu","Exclu",
U1106="SAT","TX ISSUE",
U1106="SPARE-ISSUE","SPARE-ISSUE",
U1106="Fiber CAmtel","TX ISSUE",
U1106="Fiber AOF","TX ISSUE",
U1106="Projet OCM (HUAWEI)","TRAVAUX-HUAWEI",
U1106="Projet OCM (NOKIA)","TRAVAUX -NOKIA",
U1106="ACCESS-ISSUE","ACCESS-ISSUE",
U1106="Projet OCM (ZTE, NOKIA, autres projets)","TRAVAUX OCM",
U1106="No root CAuse","No root cause",
U1106="ODU HS","TX ISSUE",
U1106="IP &amp; VLAN","TX ISSUE",
U1106="Warehouse HUAWEI","SPARE-ISSUE",
U1106="SPARE-HS","SPARE-ISSUE",
U1106="Power Telco","RAN ISSUE",U1106="no impacts","no impacts"
),"")</f>
        <v/>
      </c>
      <c r="U1106" s="28"/>
      <c r="V1106" s="35" t="str" cm="1">
        <f t="array" ref="V1106">IFERROR(_xlfn.IFS(
U1106="MPR ISSUE","ACTIVE",
U1106="BSS Hardware Issue","ACTIVE",
U1106="Sites strategiques, MLL, Pylone, etc.","PASSIVE",
U1106="AKTIVCO DEFAUT GE &amp; POWER Cabinet","PASSIVE",
U1106="AKTIVCO Coupure ENEO &amp; Baisse de tension","PASSIVE",
U1106="Coupure ENEO &amp; Baisse de tension","PASSIVE",
U1106="Defaut GE &amp; POWER Cabinet","PASSIVE",
U1106="Sharing","PASSIVE",
U1106="Sites strategiques &amp; DataCenter","PASSIVE",
U1106="Exclu","Exclu",
U1106="SAT","ACTIVE",
U1106="SPARE-ISSUE","SPARE-ISSUE",
U1106="Fiber CAmtel","ACTIVE",
U1106="Fiber AOF","ACTIVE",
U1106="Projet OCM (HUAWEI)","PLANNED WORKS",
U1106="Projet OCM (NOKIA)","PLANNED WORKS",
U1106="ACCESS-ISSUE","ACCESS-ISSUE",
U1106="Projet OCM (ZTE, NOKIA, autres projets)","PLANNED WORKS",
U1106="No root CAuse","No root cause",
U1106="ODU HS","ACTIVE",
U1106="IP &amp; VLAN","ACTIVE",
U1106="Warehouse HUAWEI","SPARE-ISSUE",
U1106="SPARE-HS","SPARE-ISSUE",
U1106="Power Telco","ACTIVE",U1106="no impacts","no impacts"
),"")</f>
        <v/>
      </c>
      <c r="W1106" s="104" t="s">
        <v>6741</v>
      </c>
      <c r="X1106" s="104" t="s">
        <v>6742</v>
      </c>
      <c r="Y1106" s="104"/>
      <c r="Z1106" s="104" t="s">
        <v>7502</v>
      </c>
      <c r="AA1106" s="104" t="s">
        <v>6688</v>
      </c>
      <c r="AB1106" s="104" t="s">
        <v>5423</v>
      </c>
      <c r="AC1106" s="9"/>
      <c r="AD1106" s="9"/>
      <c r="AE1106" s="7" t="s">
        <v>5423</v>
      </c>
      <c r="AF1106" s="6"/>
      <c r="AG1106" s="7"/>
      <c r="AH1106" s="3" t="s">
        <v>5423</v>
      </c>
      <c r="AI1106" s="18" t="s">
        <v>5423</v>
      </c>
      <c r="AJ1106" s="18" t="s">
        <v>5423</v>
      </c>
      <c r="AK1106" s="18" t="s">
        <v>5423</v>
      </c>
      <c r="AL1106" s="18" t="s">
        <v>5423</v>
      </c>
      <c r="AM1106" s="18" t="s">
        <v>5423</v>
      </c>
      <c r="AN1106" s="18" t="s">
        <v>5423</v>
      </c>
      <c r="AO1106" s="18" t="s">
        <v>5423</v>
      </c>
      <c r="AP1106" s="18" t="s">
        <v>5423</v>
      </c>
      <c r="AQ1106" s="18" t="s">
        <v>5423</v>
      </c>
      <c r="AR1106" s="18" t="s">
        <v>5423</v>
      </c>
      <c r="AS1106" s="18" t="s">
        <v>5423</v>
      </c>
      <c r="AT1106" s="18" t="s">
        <v>5423</v>
      </c>
      <c r="AU1106" s="9" t="s">
        <v>5423</v>
      </c>
      <c r="AV1106" s="14"/>
      <c r="AW1106" s="14" t="s">
        <v>5423</v>
      </c>
      <c r="AX1106" s="14" t="str">
        <f>_xlfn.XLOOKUP(B1106,'[4]cell downs 18042026 17h'!$B:$B,'[4]cell downs 18042026 17h'!$B:$B,"")</f>
        <v/>
      </c>
      <c r="AY1106" s="14" t="str">
        <f>_xlfn.XLOOKUP(B1106,'[5]Cells Huawei 19042026 15h'!$B:$B,'[5]Cells Huawei 19042026 15h'!$B:$B,"")</f>
        <v/>
      </c>
      <c r="AZ1106" s="105" t="str">
        <f>_xlfn.XLOOKUP(B1106,'INCIDENT-04-23-2026'!E:E,'INCIDENT-04-23-2026'!F:F,"")</f>
        <v/>
      </c>
      <c r="BA1106" s="105" t="str">
        <f>_xlfn.XLOOKUP(B1106,'[6]Eneo 17H'!$C:$C,'[6]Eneo 17H'!$I:$I,"")</f>
        <v/>
      </c>
      <c r="BB1106" s="105" t="str">
        <f>_xlfn.XLOOKUP(B1106,[8]ALL!$B:$B,[8]ALL!$M:$M,"")</f>
        <v/>
      </c>
      <c r="BC1106" s="105" t="str">
        <f>_xlfn.XLOOKUP(B1106,'[6]Eneo 17H'!$C:$C,'[6]Eneo 17H'!$I:$I,"")</f>
        <v/>
      </c>
      <c r="BD1106" s="105" t="str">
        <f>_xlfn.XLOOKUP(B1106,'[7]Eneo 12H'!$C:$C,'[7]Eneo 12H'!$I:$I,"")</f>
        <v/>
      </c>
      <c r="BE1106" s="11" t="s">
        <v>5423</v>
      </c>
    </row>
    <row r="1107" spans="1:57" hidden="1" x14ac:dyDescent="0.3">
      <c r="A1107" s="1" t="s">
        <v>2962</v>
      </c>
      <c r="B1107" s="8" t="s">
        <v>2963</v>
      </c>
      <c r="C1107" s="3" t="str">
        <f>_xlfn.XLOOKUP(B1107,'[1]daily break down'!$D:$D,'[1]daily break down'!$E:$E,"")</f>
        <v>Ngaoundere</v>
      </c>
      <c r="D1107" s="1" t="s">
        <v>21</v>
      </c>
      <c r="E1107" s="1" t="s">
        <v>89</v>
      </c>
      <c r="F1107" s="3" t="s">
        <v>90</v>
      </c>
      <c r="G1107" s="1" t="s">
        <v>91</v>
      </c>
      <c r="H1107" s="25" t="str">
        <f>_xlfn.XLOOKUP(B1107,[2]CALCULATION!$B:$B,[2]CALCULATION!$H:$H,"")</f>
        <v>Huawei</v>
      </c>
      <c r="I1107" s="23">
        <v>2.6938280641377954</v>
      </c>
      <c r="J1107" s="23">
        <v>4.4399000664891721</v>
      </c>
      <c r="K1107" s="23">
        <v>0</v>
      </c>
      <c r="L1107" s="23">
        <v>0</v>
      </c>
      <c r="M1107" s="23">
        <v>0</v>
      </c>
      <c r="N1107" s="23">
        <v>0</v>
      </c>
      <c r="O1107" s="23">
        <v>0</v>
      </c>
      <c r="P1107" s="103" t="s">
        <v>6554</v>
      </c>
      <c r="Q1107" s="36" t="s">
        <v>5796</v>
      </c>
      <c r="R1107" s="36"/>
      <c r="S1107" s="35" t="str" cm="1">
        <f t="array" ref="S1107">IFERROR(_xlfn.IFS(
U1107="MPR ISSUE","PDH",
U1107="BSS Hardware Issue","BSS",
U1107="Sites strategiques, MLL, Pylone, etc.","ENVTECH",
U1107="AKTIVCO DEFAUT GE &amp; POWER Cabinet","AKTIVCO",
U1107="AKTIVCO Coupure ENEO &amp; Baisse de tension","AKTIVCO GRID ONLY",
U1107="Coupure ENEO &amp; Baisse de tension","IHS GRID ONLY",
U1107="Defaut GE &amp; POWER Cabinet","IHS",
U1107="Sharing","Partners",
U1107="Sites strategiques &amp; DataCenter","SST &amp; DC",
U1107="Exclu","Exclu",
U1107="SAT","SAT",
U1107="SPARE-ISSUE","SPARE-ISSUE",
U1107="Fiber CAmtel","TRANS_FO_CAMTEL",
U1107="Fiber AOF","Fiber AOF",
U1107="Projet OCM (HUAWEI)","TRAVAUX-HUAWEI",
U1107="Projet OCM (NOKIA)","TRAVAUX-NOKIA",
U1107="ACCESS-ISSUE","ACCESS-ISSUE",
U1107="Projet OCM (ZTE, NOKIA, autres projets)","TRAVAUX OCM",
U1107="No root CAuse","No root cause",
U1107="ODU HS","PDH",
U1107="IP &amp; VLAN","PDH",
U1107="Warehouse HUAWEI","SPARE-ISSUE",
U1107="SPARE-HS","SPARE-ISSUE",
U1107="Power Telco","BSS",U1107="no impacts","no impacts"
),"")</f>
        <v/>
      </c>
      <c r="T1107" s="35" t="str" cm="1">
        <f t="array" ref="T1107">IFERROR(_xlfn.IFS(
U1107="MPR ISSUE","TX ISSUE",
U1107="BSS Hardware Issue","RAN ISSUE",
U1107="Sites strategiques, MLL, Pylone, etc.","ENVTECH",
U1107="AKTIVCO DEFAUT GE &amp; POWER Cabinet","POWER ISSUE",
U1107="AKTIVCO Coupure ENEO &amp; Baisse de tension","POWER ISSUE",
U1107="Coupure ENEO &amp; Baisse de tension","POWER ISSUE",
U1107="Defaut GE &amp; POWER Cabinet","POWER ISSUE",
U1107="Sharing","POWER ISSUE",
U1107="Sites strategiques &amp; DataCenter","POWER ISSUE",
U1107="Exclu","Exclu",
U1107="SAT","TX ISSUE",
U1107="SPARE-ISSUE","SPARE-ISSUE",
U1107="Fiber CAmtel","TX ISSUE",
U1107="Fiber AOF","TX ISSUE",
U1107="Projet OCM (HUAWEI)","TRAVAUX-HUAWEI",
U1107="Projet OCM (NOKIA)","TRAVAUX -NOKIA",
U1107="ACCESS-ISSUE","ACCESS-ISSUE",
U1107="Projet OCM (ZTE, NOKIA, autres projets)","TRAVAUX OCM",
U1107="No root CAuse","No root cause",
U1107="ODU HS","TX ISSUE",
U1107="IP &amp; VLAN","TX ISSUE",
U1107="Warehouse HUAWEI","SPARE-ISSUE",
U1107="SPARE-HS","SPARE-ISSUE",
U1107="Power Telco","RAN ISSUE",U1107="no impacts","no impacts"
),"")</f>
        <v/>
      </c>
      <c r="U1107" s="28"/>
      <c r="V1107" s="35" t="str" cm="1">
        <f t="array" ref="V1107">IFERROR(_xlfn.IFS(
U1107="MPR ISSUE","ACTIVE",
U1107="BSS Hardware Issue","ACTIVE",
U1107="Sites strategiques, MLL, Pylone, etc.","PASSIVE",
U1107="AKTIVCO DEFAUT GE &amp; POWER Cabinet","PASSIVE",
U1107="AKTIVCO Coupure ENEO &amp; Baisse de tension","PASSIVE",
U1107="Coupure ENEO &amp; Baisse de tension","PASSIVE",
U1107="Defaut GE &amp; POWER Cabinet","PASSIVE",
U1107="Sharing","PASSIVE",
U1107="Sites strategiques &amp; DataCenter","PASSIVE",
U1107="Exclu","Exclu",
U1107="SAT","ACTIVE",
U1107="SPARE-ISSUE","SPARE-ISSUE",
U1107="Fiber CAmtel","ACTIVE",
U1107="Fiber AOF","ACTIVE",
U1107="Projet OCM (HUAWEI)","PLANNED WORKS",
U1107="Projet OCM (NOKIA)","PLANNED WORKS",
U1107="ACCESS-ISSUE","ACCESS-ISSUE",
U1107="Projet OCM (ZTE, NOKIA, autres projets)","PLANNED WORKS",
U1107="No root CAuse","No root cause",
U1107="ODU HS","ACTIVE",
U1107="IP &amp; VLAN","ACTIVE",
U1107="Warehouse HUAWEI","SPARE-ISSUE",
U1107="SPARE-HS","SPARE-ISSUE",
U1107="Power Telco","ACTIVE",U1107="no impacts","no impacts"
),"")</f>
        <v/>
      </c>
      <c r="W1107" s="102"/>
      <c r="X1107" s="102"/>
      <c r="Y1107" s="102"/>
      <c r="Z1107" s="102"/>
      <c r="AA1107" s="102"/>
      <c r="AB1107" s="104" t="s">
        <v>5423</v>
      </c>
      <c r="AC1107" s="9"/>
      <c r="AD1107" s="9"/>
      <c r="AE1107" s="7" t="s">
        <v>5423</v>
      </c>
      <c r="AF1107" s="6"/>
      <c r="AG1107" s="7"/>
      <c r="AH1107" s="3" t="s">
        <v>5423</v>
      </c>
      <c r="AI1107" s="18" t="s">
        <v>5423</v>
      </c>
      <c r="AJ1107" s="18" t="s">
        <v>5423</v>
      </c>
      <c r="AK1107" s="18" t="s">
        <v>5423</v>
      </c>
      <c r="AL1107" s="18" t="s">
        <v>5423</v>
      </c>
      <c r="AM1107" s="18" t="s">
        <v>5423</v>
      </c>
      <c r="AN1107" s="18" t="s">
        <v>5423</v>
      </c>
      <c r="AO1107" s="18" t="s">
        <v>5423</v>
      </c>
      <c r="AP1107" s="18" t="s">
        <v>5423</v>
      </c>
      <c r="AQ1107" s="18" t="s">
        <v>5423</v>
      </c>
      <c r="AR1107" s="18" t="s">
        <v>5423</v>
      </c>
      <c r="AS1107" s="18" t="s">
        <v>5423</v>
      </c>
      <c r="AT1107" s="18" t="s">
        <v>5423</v>
      </c>
      <c r="AU1107" s="9" t="s">
        <v>5423</v>
      </c>
      <c r="AV1107" s="14"/>
      <c r="AW1107" s="14" t="s">
        <v>5423</v>
      </c>
      <c r="AX1107" s="14" t="str">
        <f>_xlfn.XLOOKUP(B1107,'[4]cell downs 18042026 17h'!$B:$B,'[4]cell downs 18042026 17h'!$B:$B,"")</f>
        <v/>
      </c>
      <c r="AY1107" s="14" t="str">
        <f>_xlfn.XLOOKUP(B1107,'[5]Cells Huawei 19042026 15h'!$B:$B,'[5]Cells Huawei 19042026 15h'!$B:$B,"")</f>
        <v/>
      </c>
      <c r="AZ1107" s="105" t="str">
        <f>_xlfn.XLOOKUP(B1107,'INCIDENT-04-23-2026'!E:E,'INCIDENT-04-23-2026'!F:F,"")</f>
        <v/>
      </c>
      <c r="BA1107" s="105" t="str">
        <f>_xlfn.XLOOKUP(B1107,'[6]Eneo 17H'!$C:$C,'[6]Eneo 17H'!$I:$I,"")</f>
        <v/>
      </c>
      <c r="BB1107" s="105" t="str">
        <f>_xlfn.XLOOKUP(B1107,[8]ALL!$B:$B,[8]ALL!$M:$M,"")</f>
        <v/>
      </c>
      <c r="BC1107" s="105" t="str">
        <f>_xlfn.XLOOKUP(B1107,'[6]Eneo 17H'!$C:$C,'[6]Eneo 17H'!$I:$I,"")</f>
        <v/>
      </c>
      <c r="BD1107" s="105" t="str">
        <f>_xlfn.XLOOKUP(B1107,'[7]Eneo 12H'!$C:$C,'[7]Eneo 12H'!$I:$I,"")</f>
        <v/>
      </c>
      <c r="BE1107" s="105" t="s">
        <v>5423</v>
      </c>
    </row>
    <row r="1108" spans="1:57" hidden="1" x14ac:dyDescent="0.3">
      <c r="A1108" s="1" t="s">
        <v>3206</v>
      </c>
      <c r="B1108" s="8" t="s">
        <v>3207</v>
      </c>
      <c r="C1108" s="3" t="str">
        <f>_xlfn.XLOOKUP(B1108,'[1]daily break down'!$D:$D,'[1]daily break down'!$E:$E,"")</f>
        <v>CENTRE</v>
      </c>
      <c r="D1108" s="1" t="s">
        <v>21</v>
      </c>
      <c r="E1108" s="1" t="s">
        <v>36</v>
      </c>
      <c r="F1108" s="3" t="s">
        <v>69</v>
      </c>
      <c r="G1108" s="1" t="s">
        <v>502</v>
      </c>
      <c r="H1108" s="27" t="str">
        <f>_xlfn.XLOOKUP(B1108,[2]CALCULATION!$B:$B,[2]CALCULATION!$H:$H,"")</f>
        <v>ZTE</v>
      </c>
      <c r="I1108" s="23">
        <v>0</v>
      </c>
      <c r="J1108" s="23">
        <v>0</v>
      </c>
      <c r="K1108" s="23">
        <v>0</v>
      </c>
      <c r="L1108" s="23">
        <v>3.1175360197241697</v>
      </c>
      <c r="M1108" s="23">
        <v>0</v>
      </c>
      <c r="N1108" s="23">
        <v>0</v>
      </c>
      <c r="O1108" s="23">
        <v>0</v>
      </c>
      <c r="P1108" s="103" t="s">
        <v>6554</v>
      </c>
      <c r="Q1108" s="36" t="s">
        <v>5796</v>
      </c>
      <c r="R1108" s="36"/>
      <c r="S1108" s="35" t="str" cm="1">
        <f t="array" ref="S1108">IFERROR(_xlfn.IFS(
U1108="MPR ISSUE","PDH",
U1108="BSS Hardware Issue","BSS",
U1108="Sites strategiques, MLL, Pylone, etc.","ENVTECH",
U1108="AKTIVCO DEFAUT GE &amp; POWER Cabinet","AKTIVCO",
U1108="AKTIVCO Coupure ENEO &amp; Baisse de tension","AKTIVCO GRID ONLY",
U1108="Coupure ENEO &amp; Baisse de tension","IHS GRID ONLY",
U1108="Defaut GE &amp; POWER Cabinet","IHS",
U1108="Sharing","Partners",
U1108="Sites strategiques &amp; DataCenter","SST &amp; DC",
U1108="Exclu","Exclu",
U1108="SAT","SAT",
U1108="SPARE-ISSUE","SPARE-ISSUE",
U1108="Fiber CAmtel","TRANS_FO_CAMTEL",
U1108="Fiber AOF","Fiber AOF",
U1108="Projet OCM (HUAWEI)","TRAVAUX-HUAWEI",
U1108="Projet OCM (NOKIA)","TRAVAUX-NOKIA",
U1108="ACCESS-ISSUE","ACCESS-ISSUE",
U1108="Projet OCM (ZTE, NOKIA, autres projets)","TRAVAUX OCM",
U1108="No root CAuse","No root cause",
U1108="ODU HS","PDH",
U1108="IP &amp; VLAN","PDH",
U1108="Warehouse HUAWEI","SPARE-ISSUE",
U1108="SPARE-HS","SPARE-ISSUE",
U1108="Power Telco","BSS",U1108="no impacts","no impacts"
),"")</f>
        <v/>
      </c>
      <c r="T1108" s="35" t="str" cm="1">
        <f t="array" ref="T1108">IFERROR(_xlfn.IFS(
U1108="MPR ISSUE","TX ISSUE",
U1108="BSS Hardware Issue","RAN ISSUE",
U1108="Sites strategiques, MLL, Pylone, etc.","ENVTECH",
U1108="AKTIVCO DEFAUT GE &amp; POWER Cabinet","POWER ISSUE",
U1108="AKTIVCO Coupure ENEO &amp; Baisse de tension","POWER ISSUE",
U1108="Coupure ENEO &amp; Baisse de tension","POWER ISSUE",
U1108="Defaut GE &amp; POWER Cabinet","POWER ISSUE",
U1108="Sharing","POWER ISSUE",
U1108="Sites strategiques &amp; DataCenter","POWER ISSUE",
U1108="Exclu","Exclu",
U1108="SAT","TX ISSUE",
U1108="SPARE-ISSUE","SPARE-ISSUE",
U1108="Fiber CAmtel","TX ISSUE",
U1108="Fiber AOF","TX ISSUE",
U1108="Projet OCM (HUAWEI)","TRAVAUX-HUAWEI",
U1108="Projet OCM (NOKIA)","TRAVAUX -NOKIA",
U1108="ACCESS-ISSUE","ACCESS-ISSUE",
U1108="Projet OCM (ZTE, NOKIA, autres projets)","TRAVAUX OCM",
U1108="No root CAuse","No root cause",
U1108="ODU HS","TX ISSUE",
U1108="IP &amp; VLAN","TX ISSUE",
U1108="Warehouse HUAWEI","SPARE-ISSUE",
U1108="SPARE-HS","SPARE-ISSUE",
U1108="Power Telco","RAN ISSUE",U1108="no impacts","no impacts"
),"")</f>
        <v/>
      </c>
      <c r="U1108" s="28"/>
      <c r="V1108" s="35" t="str" cm="1">
        <f t="array" ref="V1108">IFERROR(_xlfn.IFS(
U1108="MPR ISSUE","ACTIVE",
U1108="BSS Hardware Issue","ACTIVE",
U1108="Sites strategiques, MLL, Pylone, etc.","PASSIVE",
U1108="AKTIVCO DEFAUT GE &amp; POWER Cabinet","PASSIVE",
U1108="AKTIVCO Coupure ENEO &amp; Baisse de tension","PASSIVE",
U1108="Coupure ENEO &amp; Baisse de tension","PASSIVE",
U1108="Defaut GE &amp; POWER Cabinet","PASSIVE",
U1108="Sharing","PASSIVE",
U1108="Sites strategiques &amp; DataCenter","PASSIVE",
U1108="Exclu","Exclu",
U1108="SAT","ACTIVE",
U1108="SPARE-ISSUE","SPARE-ISSUE",
U1108="Fiber CAmtel","ACTIVE",
U1108="Fiber AOF","ACTIVE",
U1108="Projet OCM (HUAWEI)","PLANNED WORKS",
U1108="Projet OCM (NOKIA)","PLANNED WORKS",
U1108="ACCESS-ISSUE","ACCESS-ISSUE",
U1108="Projet OCM (ZTE, NOKIA, autres projets)","PLANNED WORKS",
U1108="No root CAuse","No root cause",
U1108="ODU HS","ACTIVE",
U1108="IP &amp; VLAN","ACTIVE",
U1108="Warehouse HUAWEI","SPARE-ISSUE",
U1108="SPARE-HS","SPARE-ISSUE",
U1108="Power Telco","ACTIVE",U1108="no impacts","no impacts"
),"")</f>
        <v/>
      </c>
      <c r="W1108" s="102"/>
      <c r="X1108" s="102"/>
      <c r="Y1108" s="102"/>
      <c r="Z1108" s="102"/>
      <c r="AA1108" s="102"/>
      <c r="AB1108" s="104" t="s">
        <v>5423</v>
      </c>
      <c r="AC1108" s="9"/>
      <c r="AD1108" s="9"/>
      <c r="AE1108" s="7" t="s">
        <v>5423</v>
      </c>
      <c r="AF1108" s="6"/>
      <c r="AG1108" s="7"/>
      <c r="AH1108" s="3" t="s">
        <v>5423</v>
      </c>
      <c r="AI1108" s="18" t="s">
        <v>5423</v>
      </c>
      <c r="AJ1108" s="18" t="s">
        <v>5423</v>
      </c>
      <c r="AK1108" s="18" t="s">
        <v>5423</v>
      </c>
      <c r="AL1108" s="18" t="s">
        <v>5423</v>
      </c>
      <c r="AM1108" s="18" t="s">
        <v>5423</v>
      </c>
      <c r="AN1108" s="18" t="s">
        <v>5423</v>
      </c>
      <c r="AO1108" s="18" t="s">
        <v>5423</v>
      </c>
      <c r="AP1108" s="18" t="s">
        <v>5423</v>
      </c>
      <c r="AQ1108" s="18" t="s">
        <v>5423</v>
      </c>
      <c r="AR1108" s="18" t="s">
        <v>5423</v>
      </c>
      <c r="AS1108" s="18" t="s">
        <v>5423</v>
      </c>
      <c r="AT1108" s="18" t="s">
        <v>5423</v>
      </c>
      <c r="AU1108" s="9" t="s">
        <v>5423</v>
      </c>
      <c r="AV1108" s="14"/>
      <c r="AW1108" s="14" t="s">
        <v>5423</v>
      </c>
      <c r="AX1108" s="14" t="str">
        <f>_xlfn.XLOOKUP(B1108,'[4]cell downs 18042026 17h'!$B:$B,'[4]cell downs 18042026 17h'!$B:$B,"")</f>
        <v/>
      </c>
      <c r="AY1108" s="14" t="str">
        <f>_xlfn.XLOOKUP(B1108,'[5]Cells Huawei 19042026 15h'!$B:$B,'[5]Cells Huawei 19042026 15h'!$B:$B,"")</f>
        <v/>
      </c>
      <c r="AZ1108" s="105" t="str">
        <f>_xlfn.XLOOKUP(B1108,'INCIDENT-04-23-2026'!E:E,'INCIDENT-04-23-2026'!F:F,"")</f>
        <v/>
      </c>
      <c r="BA1108" s="105" t="str">
        <f>_xlfn.XLOOKUP(B1108,'[6]Eneo 17H'!$C:$C,'[6]Eneo 17H'!$I:$I,"")</f>
        <v/>
      </c>
      <c r="BB1108" s="105" t="str">
        <f>_xlfn.XLOOKUP(B1108,[8]ALL!$B:$B,[8]ALL!$M:$M,"")</f>
        <v/>
      </c>
      <c r="BC1108" s="105" t="str">
        <f>_xlfn.XLOOKUP(B1108,'[6]Eneo 17H'!$C:$C,'[6]Eneo 17H'!$I:$I,"")</f>
        <v/>
      </c>
      <c r="BD1108" s="105" t="str">
        <f>_xlfn.XLOOKUP(B1108,'[7]Eneo 12H'!$C:$C,'[7]Eneo 12H'!$I:$I,"")</f>
        <v/>
      </c>
      <c r="BE1108" s="105" t="s">
        <v>7270</v>
      </c>
    </row>
    <row r="1109" spans="1:57" hidden="1" x14ac:dyDescent="0.3">
      <c r="A1109" s="3" t="s">
        <v>2333</v>
      </c>
      <c r="B1109" s="21" t="s">
        <v>2334</v>
      </c>
      <c r="C1109" s="3" t="str">
        <f>_xlfn.XLOOKUP(B1109,'[1]daily break down'!$D:$D,'[1]daily break down'!$E:$E,"")</f>
        <v>Douala</v>
      </c>
      <c r="D1109" s="3" t="s">
        <v>357</v>
      </c>
      <c r="E1109" s="3" t="s">
        <v>12</v>
      </c>
      <c r="F1109" s="3" t="s">
        <v>31</v>
      </c>
      <c r="G1109" s="3" t="s">
        <v>32</v>
      </c>
      <c r="H1109" s="27" t="str">
        <f>_xlfn.XLOOKUP(B1109,[2]CALCULATION!$B:$B,[2]CALCULATION!$H:$H,"")</f>
        <v>ZTE</v>
      </c>
      <c r="I1109" s="23">
        <v>1.4130197498523254</v>
      </c>
      <c r="J1109" s="23">
        <v>17.012809866650688</v>
      </c>
      <c r="K1109" s="23">
        <v>0</v>
      </c>
      <c r="L1109" s="23">
        <v>0</v>
      </c>
      <c r="M1109" s="23">
        <v>0</v>
      </c>
      <c r="N1109" s="23">
        <v>0</v>
      </c>
      <c r="O1109" s="23">
        <v>1.6675619875982</v>
      </c>
      <c r="P1109" s="103" t="s">
        <v>6555</v>
      </c>
      <c r="Q1109" s="36" t="s">
        <v>5796</v>
      </c>
      <c r="R1109" s="36"/>
      <c r="S1109" s="35" t="str" cm="1">
        <f t="array" ref="S1109">IFERROR(_xlfn.IFS(
U1109="MPR ISSUE","PDH",
U1109="BSS Hardware Issue","BSS",
U1109="Sites strategiques, MLL, Pylone, etc.","ENVTECH",
U1109="AKTIVCO DEFAUT GE &amp; POWER Cabinet","AKTIVCO",
U1109="AKTIVCO Coupure ENEO &amp; Baisse de tension","AKTIVCO GRID ONLY",
U1109="Coupure ENEO &amp; Baisse de tension","IHS GRID ONLY",
U1109="Defaut GE &amp; POWER Cabinet","IHS",
U1109="Sharing","Partners",
U1109="Sites strategiques &amp; DataCenter","SST &amp; DC",
U1109="Exclu","Exclu",
U1109="SAT","SAT",
U1109="SPARE-ISSUE","SPARE-ISSUE",
U1109="Fiber CAmtel","TRANS_FO_CAMTEL",
U1109="Fiber AOF","Fiber AOF",
U1109="Projet OCM (HUAWEI)","TRAVAUX-HUAWEI",
U1109="Projet OCM (NOKIA)","TRAVAUX-NOKIA",
U1109="ACCESS-ISSUE","ACCESS-ISSUE",
U1109="Projet OCM (ZTE, NOKIA, autres projets)","TRAVAUX OCM",
U1109="No root CAuse","No root cause",
U1109="ODU HS","PDH",
U1109="IP &amp; VLAN","PDH",
U1109="Warehouse HUAWEI","SPARE-ISSUE",
U1109="SPARE-HS","SPARE-ISSUE",
U1109="Power Telco","BSS",U1109="no impacts","no impacts"
),"")</f>
        <v/>
      </c>
      <c r="T1109" s="35" t="str" cm="1">
        <f t="array" ref="T1109">IFERROR(_xlfn.IFS(
U1109="MPR ISSUE","TX ISSUE",
U1109="BSS Hardware Issue","RAN ISSUE",
U1109="Sites strategiques, MLL, Pylone, etc.","ENVTECH",
U1109="AKTIVCO DEFAUT GE &amp; POWER Cabinet","POWER ISSUE",
U1109="AKTIVCO Coupure ENEO &amp; Baisse de tension","POWER ISSUE",
U1109="Coupure ENEO &amp; Baisse de tension","POWER ISSUE",
U1109="Defaut GE &amp; POWER Cabinet","POWER ISSUE",
U1109="Sharing","POWER ISSUE",
U1109="Sites strategiques &amp; DataCenter","POWER ISSUE",
U1109="Exclu","Exclu",
U1109="SAT","TX ISSUE",
U1109="SPARE-ISSUE","SPARE-ISSUE",
U1109="Fiber CAmtel","TX ISSUE",
U1109="Fiber AOF","TX ISSUE",
U1109="Projet OCM (HUAWEI)","TRAVAUX-HUAWEI",
U1109="Projet OCM (NOKIA)","TRAVAUX -NOKIA",
U1109="ACCESS-ISSUE","ACCESS-ISSUE",
U1109="Projet OCM (ZTE, NOKIA, autres projets)","TRAVAUX OCM",
U1109="No root CAuse","No root cause",
U1109="ODU HS","TX ISSUE",
U1109="IP &amp; VLAN","TX ISSUE",
U1109="Warehouse HUAWEI","SPARE-ISSUE",
U1109="SPARE-HS","SPARE-ISSUE",
U1109="Power Telco","RAN ISSUE",U1109="no impacts","no impacts"
),"")</f>
        <v/>
      </c>
      <c r="U1109" s="28"/>
      <c r="V1109" s="35" t="str" cm="1">
        <f t="array" ref="V1109">IFERROR(_xlfn.IFS(
U1109="MPR ISSUE","ACTIVE",
U1109="BSS Hardware Issue","ACTIVE",
U1109="Sites strategiques, MLL, Pylone, etc.","PASSIVE",
U1109="AKTIVCO DEFAUT GE &amp; POWER Cabinet","PASSIVE",
U1109="AKTIVCO Coupure ENEO &amp; Baisse de tension","PASSIVE",
U1109="Coupure ENEO &amp; Baisse de tension","PASSIVE",
U1109="Defaut GE &amp; POWER Cabinet","PASSIVE",
U1109="Sharing","PASSIVE",
U1109="Sites strategiques &amp; DataCenter","PASSIVE",
U1109="Exclu","Exclu",
U1109="SAT","ACTIVE",
U1109="SPARE-ISSUE","SPARE-ISSUE",
U1109="Fiber CAmtel","ACTIVE",
U1109="Fiber AOF","ACTIVE",
U1109="Projet OCM (HUAWEI)","PLANNED WORKS",
U1109="Projet OCM (NOKIA)","PLANNED WORKS",
U1109="ACCESS-ISSUE","ACCESS-ISSUE",
U1109="Projet OCM (ZTE, NOKIA, autres projets)","PLANNED WORKS",
U1109="No root CAuse","No root cause",
U1109="ODU HS","ACTIVE",
U1109="IP &amp; VLAN","ACTIVE",
U1109="Warehouse HUAWEI","SPARE-ISSUE",
U1109="SPARE-HS","SPARE-ISSUE",
U1109="Power Telco","ACTIVE",U1109="no impacts","no impacts"
),"")</f>
        <v/>
      </c>
      <c r="W1109" s="104"/>
      <c r="X1109" s="104"/>
      <c r="Y1109" s="104"/>
      <c r="Z1109" s="104"/>
      <c r="AA1109" s="104"/>
      <c r="AB1109" s="104" t="s">
        <v>6642</v>
      </c>
      <c r="AC1109" s="9"/>
      <c r="AD1109" s="9"/>
      <c r="AE1109" s="7" t="s">
        <v>5423</v>
      </c>
      <c r="AF1109" s="6"/>
      <c r="AG1109" s="7"/>
      <c r="AH1109" s="3" t="s">
        <v>6366</v>
      </c>
      <c r="AI1109" s="18" t="s">
        <v>5423</v>
      </c>
      <c r="AJ1109" s="18" t="s">
        <v>5423</v>
      </c>
      <c r="AK1109" s="18" t="s">
        <v>5423</v>
      </c>
      <c r="AL1109" s="18" t="s">
        <v>5423</v>
      </c>
      <c r="AM1109" s="18" t="s">
        <v>5423</v>
      </c>
      <c r="AN1109" s="18" t="s">
        <v>5423</v>
      </c>
      <c r="AO1109" s="18" t="s">
        <v>5423</v>
      </c>
      <c r="AP1109" s="18" t="s">
        <v>5423</v>
      </c>
      <c r="AQ1109" s="18" t="s">
        <v>5423</v>
      </c>
      <c r="AR1109" s="18" t="s">
        <v>5423</v>
      </c>
      <c r="AS1109" s="18" t="s">
        <v>5423</v>
      </c>
      <c r="AT1109" s="18" t="s">
        <v>5423</v>
      </c>
      <c r="AU1109" s="9" t="s">
        <v>6194</v>
      </c>
      <c r="AV1109" s="14"/>
      <c r="AW1109" s="14" t="s">
        <v>5423</v>
      </c>
      <c r="AX1109" s="14" t="str">
        <f>_xlfn.XLOOKUP(B1109,'[4]cell downs 18042026 17h'!$B:$B,'[4]cell downs 18042026 17h'!$B:$B,"")</f>
        <v/>
      </c>
      <c r="AY1109" s="14" t="str">
        <f>_xlfn.XLOOKUP(B1109,'[5]Cells Huawei 19042026 15h'!$B:$B,'[5]Cells Huawei 19042026 15h'!$B:$B,"")</f>
        <v/>
      </c>
      <c r="AZ1109" s="105" t="str">
        <f>_xlfn.XLOOKUP(B1109,'INCIDENT-04-23-2026'!E:E,'INCIDENT-04-23-2026'!F:F,"")</f>
        <v/>
      </c>
      <c r="BA1109" s="105" t="str">
        <f>_xlfn.XLOOKUP(B1109,'[6]Eneo 17H'!$C:$C,'[6]Eneo 17H'!$I:$I,"")</f>
        <v/>
      </c>
      <c r="BB1109" s="105" t="str">
        <f>_xlfn.XLOOKUP(B1109,[8]ALL!$B:$B,[8]ALL!$M:$M,"")</f>
        <v/>
      </c>
      <c r="BC1109" s="105" t="str">
        <f>_xlfn.XLOOKUP(B1109,'[6]Eneo 17H'!$C:$C,'[6]Eneo 17H'!$I:$I,"")</f>
        <v/>
      </c>
      <c r="BD1109" s="105" t="str">
        <f>_xlfn.XLOOKUP(B1109,'[7]Eneo 12H'!$C:$C,'[7]Eneo 12H'!$I:$I,"")</f>
        <v/>
      </c>
      <c r="BE1109" s="105" t="s">
        <v>5423</v>
      </c>
    </row>
    <row r="1110" spans="1:57" hidden="1" x14ac:dyDescent="0.3">
      <c r="A1110" s="1" t="s">
        <v>1725</v>
      </c>
      <c r="B1110" s="8" t="s">
        <v>1726</v>
      </c>
      <c r="C1110" s="3" t="str">
        <f>_xlfn.XLOOKUP(B1110,'[1]daily break down'!$D:$D,'[1]daily break down'!$E:$E,"")</f>
        <v>Douala</v>
      </c>
      <c r="D1110" s="1" t="s">
        <v>11</v>
      </c>
      <c r="E1110" s="1" t="s">
        <v>12</v>
      </c>
      <c r="F1110" s="3" t="s">
        <v>31</v>
      </c>
      <c r="G1110" s="1" t="s">
        <v>32</v>
      </c>
      <c r="H1110" s="27" t="str">
        <f>_xlfn.XLOOKUP(B1110,[2]CALCULATION!$B:$B,[2]CALCULATION!$H:$H,"")</f>
        <v>ZTE</v>
      </c>
      <c r="I1110" s="23">
        <v>0</v>
      </c>
      <c r="J1110" s="23">
        <v>0</v>
      </c>
      <c r="K1110" s="23">
        <v>0</v>
      </c>
      <c r="L1110" s="23">
        <v>0</v>
      </c>
      <c r="M1110" s="23">
        <v>0</v>
      </c>
      <c r="N1110" s="23">
        <v>0</v>
      </c>
      <c r="O1110" s="23">
        <v>0</v>
      </c>
      <c r="P1110" s="103" t="s">
        <v>6554</v>
      </c>
      <c r="Q1110" s="36" t="s">
        <v>5796</v>
      </c>
      <c r="R1110" s="36"/>
      <c r="S1110" s="35" t="str" cm="1">
        <f t="array" ref="S1110">IFERROR(_xlfn.IFS(
U1110="MPR ISSUE","PDH",
U1110="BSS Hardware Issue","BSS",
U1110="Sites strategiques, MLL, Pylone, etc.","ENVTECH",
U1110="AKTIVCO DEFAUT GE &amp; POWER Cabinet","AKTIVCO",
U1110="AKTIVCO Coupure ENEO &amp; Baisse de tension","AKTIVCO GRID ONLY",
U1110="Coupure ENEO &amp; Baisse de tension","IHS GRID ONLY",
U1110="Defaut GE &amp; POWER Cabinet","IHS",
U1110="Sharing","Partners",
U1110="Sites strategiques &amp; DataCenter","SST &amp; DC",
U1110="Exclu","Exclu",
U1110="SAT","SAT",
U1110="SPARE-ISSUE","SPARE-ISSUE",
U1110="Fiber CAmtel","TRANS_FO_CAMTEL",
U1110="Fiber AOF","Fiber AOF",
U1110="Projet OCM (HUAWEI)","TRAVAUX-HUAWEI",
U1110="Projet OCM (NOKIA)","TRAVAUX-NOKIA",
U1110="ACCESS-ISSUE","ACCESS-ISSUE",
U1110="Projet OCM (ZTE, NOKIA, autres projets)","TRAVAUX OCM",
U1110="No root CAuse","No root cause",
U1110="ODU HS","PDH",
U1110="IP &amp; VLAN","PDH",
U1110="Warehouse HUAWEI","SPARE-ISSUE",
U1110="SPARE-HS","SPARE-ISSUE",
U1110="Power Telco","BSS",U1110="no impacts","no impacts"
),"")</f>
        <v/>
      </c>
      <c r="T1110" s="35" t="str" cm="1">
        <f t="array" ref="T1110">IFERROR(_xlfn.IFS(
U1110="MPR ISSUE","TX ISSUE",
U1110="BSS Hardware Issue","RAN ISSUE",
U1110="Sites strategiques, MLL, Pylone, etc.","ENVTECH",
U1110="AKTIVCO DEFAUT GE &amp; POWER Cabinet","POWER ISSUE",
U1110="AKTIVCO Coupure ENEO &amp; Baisse de tension","POWER ISSUE",
U1110="Coupure ENEO &amp; Baisse de tension","POWER ISSUE",
U1110="Defaut GE &amp; POWER Cabinet","POWER ISSUE",
U1110="Sharing","POWER ISSUE",
U1110="Sites strategiques &amp; DataCenter","POWER ISSUE",
U1110="Exclu","Exclu",
U1110="SAT","TX ISSUE",
U1110="SPARE-ISSUE","SPARE-ISSUE",
U1110="Fiber CAmtel","TX ISSUE",
U1110="Fiber AOF","TX ISSUE",
U1110="Projet OCM (HUAWEI)","TRAVAUX-HUAWEI",
U1110="Projet OCM (NOKIA)","TRAVAUX -NOKIA",
U1110="ACCESS-ISSUE","ACCESS-ISSUE",
U1110="Projet OCM (ZTE, NOKIA, autres projets)","TRAVAUX OCM",
U1110="No root CAuse","No root cause",
U1110="ODU HS","TX ISSUE",
U1110="IP &amp; VLAN","TX ISSUE",
U1110="Warehouse HUAWEI","SPARE-ISSUE",
U1110="SPARE-HS","SPARE-ISSUE",
U1110="Power Telco","RAN ISSUE",U1110="no impacts","no impacts"
),"")</f>
        <v/>
      </c>
      <c r="U1110" s="28"/>
      <c r="V1110" s="35" t="str" cm="1">
        <f t="array" ref="V1110">IFERROR(_xlfn.IFS(
U1110="MPR ISSUE","ACTIVE",
U1110="BSS Hardware Issue","ACTIVE",
U1110="Sites strategiques, MLL, Pylone, etc.","PASSIVE",
U1110="AKTIVCO DEFAUT GE &amp; POWER Cabinet","PASSIVE",
U1110="AKTIVCO Coupure ENEO &amp; Baisse de tension","PASSIVE",
U1110="Coupure ENEO &amp; Baisse de tension","PASSIVE",
U1110="Defaut GE &amp; POWER Cabinet","PASSIVE",
U1110="Sharing","PASSIVE",
U1110="Sites strategiques &amp; DataCenter","PASSIVE",
U1110="Exclu","Exclu",
U1110="SAT","ACTIVE",
U1110="SPARE-ISSUE","SPARE-ISSUE",
U1110="Fiber CAmtel","ACTIVE",
U1110="Fiber AOF","ACTIVE",
U1110="Projet OCM (HUAWEI)","PLANNED WORKS",
U1110="Projet OCM (NOKIA)","PLANNED WORKS",
U1110="ACCESS-ISSUE","ACCESS-ISSUE",
U1110="Projet OCM (ZTE, NOKIA, autres projets)","PLANNED WORKS",
U1110="No root CAuse","No root cause",
U1110="ODU HS","ACTIVE",
U1110="IP &amp; VLAN","ACTIVE",
U1110="Warehouse HUAWEI","SPARE-ISSUE",
U1110="SPARE-HS","SPARE-ISSUE",
U1110="Power Telco","ACTIVE",U1110="no impacts","no impacts"
),"")</f>
        <v/>
      </c>
      <c r="W1110" s="102"/>
      <c r="X1110" s="102"/>
      <c r="Y1110" s="102"/>
      <c r="Z1110" s="102"/>
      <c r="AA1110" s="102"/>
      <c r="AB1110" s="104" t="s">
        <v>5423</v>
      </c>
      <c r="AC1110" s="9"/>
      <c r="AD1110" s="9"/>
      <c r="AE1110" s="7" t="s">
        <v>5423</v>
      </c>
      <c r="AF1110" s="6"/>
      <c r="AG1110" s="7"/>
      <c r="AH1110" s="3" t="s">
        <v>5423</v>
      </c>
      <c r="AI1110" s="18" t="s">
        <v>5423</v>
      </c>
      <c r="AJ1110" s="18" t="s">
        <v>5423</v>
      </c>
      <c r="AK1110" s="18" t="s">
        <v>5423</v>
      </c>
      <c r="AL1110" s="18" t="s">
        <v>5423</v>
      </c>
      <c r="AM1110" s="18" t="s">
        <v>5423</v>
      </c>
      <c r="AN1110" s="18" t="s">
        <v>5423</v>
      </c>
      <c r="AO1110" s="18" t="s">
        <v>5423</v>
      </c>
      <c r="AP1110" s="18" t="s">
        <v>5423</v>
      </c>
      <c r="AQ1110" s="18" t="s">
        <v>5423</v>
      </c>
      <c r="AR1110" s="18" t="s">
        <v>5423</v>
      </c>
      <c r="AS1110" s="18" t="s">
        <v>5423</v>
      </c>
      <c r="AT1110" s="18" t="s">
        <v>5423</v>
      </c>
      <c r="AU1110" s="9" t="s">
        <v>5423</v>
      </c>
      <c r="AV1110" s="14"/>
      <c r="AW1110" s="14" t="s">
        <v>5423</v>
      </c>
      <c r="AX1110" s="14" t="str">
        <f>_xlfn.XLOOKUP(B1110,'[4]cell downs 18042026 17h'!$B:$B,'[4]cell downs 18042026 17h'!$B:$B,"")</f>
        <v/>
      </c>
      <c r="AY1110" s="14" t="str">
        <f>_xlfn.XLOOKUP(B1110,'[5]Cells Huawei 19042026 15h'!$B:$B,'[5]Cells Huawei 19042026 15h'!$B:$B,"")</f>
        <v/>
      </c>
      <c r="AZ1110" s="105" t="str">
        <f>_xlfn.XLOOKUP(B1110,'INCIDENT-04-23-2026'!E:E,'INCIDENT-04-23-2026'!F:F,"")</f>
        <v/>
      </c>
      <c r="BA1110" s="105" t="str">
        <f>_xlfn.XLOOKUP(B1110,'[6]Eneo 17H'!$C:$C,'[6]Eneo 17H'!$I:$I,"")</f>
        <v/>
      </c>
      <c r="BB1110" s="105" t="str">
        <f>_xlfn.XLOOKUP(B1110,[8]ALL!$B:$B,[8]ALL!$M:$M,"")</f>
        <v/>
      </c>
      <c r="BC1110" s="105" t="str">
        <f>_xlfn.XLOOKUP(B1110,'[6]Eneo 17H'!$C:$C,'[6]Eneo 17H'!$I:$I,"")</f>
        <v/>
      </c>
      <c r="BD1110" s="105" t="str">
        <f>_xlfn.XLOOKUP(B1110,'[7]Eneo 12H'!$C:$C,'[7]Eneo 12H'!$I:$I,"")</f>
        <v/>
      </c>
      <c r="BE1110" s="105" t="s">
        <v>5423</v>
      </c>
    </row>
    <row r="1111" spans="1:57" hidden="1" x14ac:dyDescent="0.3">
      <c r="A1111" s="1" t="s">
        <v>4763</v>
      </c>
      <c r="B1111" s="8" t="s">
        <v>4764</v>
      </c>
      <c r="C1111" s="3" t="str">
        <f>_xlfn.XLOOKUP(B1111,'[1]daily break down'!$D:$D,'[1]daily break down'!$E:$E,"")</f>
        <v>SUD-OUEST</v>
      </c>
      <c r="D1111" s="1" t="s">
        <v>11</v>
      </c>
      <c r="E1111" s="1"/>
      <c r="F1111" s="3" t="s">
        <v>13</v>
      </c>
      <c r="G1111" s="1" t="s">
        <v>63</v>
      </c>
      <c r="H1111" s="25" t="str">
        <f>_xlfn.XLOOKUP(B1111,[2]CALCULATION!$B:$B,[2]CALCULATION!$H:$H,"")</f>
        <v>Huawei</v>
      </c>
      <c r="I1111" s="23">
        <v>0</v>
      </c>
      <c r="J1111" s="23">
        <v>0</v>
      </c>
      <c r="K1111" s="23">
        <v>0</v>
      </c>
      <c r="L1111" s="23">
        <v>0</v>
      </c>
      <c r="M1111" s="23">
        <v>0</v>
      </c>
      <c r="N1111" s="23">
        <v>0</v>
      </c>
      <c r="O1111" s="23">
        <v>0</v>
      </c>
      <c r="P1111" s="103" t="s">
        <v>6554</v>
      </c>
      <c r="Q1111" s="36" t="s">
        <v>5796</v>
      </c>
      <c r="R1111" s="36"/>
      <c r="S1111" s="35" t="str" cm="1">
        <f t="array" ref="S1111">IFERROR(_xlfn.IFS(
U1111="MPR ISSUE","PDH",
U1111="BSS Hardware Issue","BSS",
U1111="Sites strategiques, MLL, Pylone, etc.","ENVTECH",
U1111="AKTIVCO DEFAUT GE &amp; POWER Cabinet","AKTIVCO",
U1111="AKTIVCO Coupure ENEO &amp; Baisse de tension","AKTIVCO GRID ONLY",
U1111="Coupure ENEO &amp; Baisse de tension","IHS GRID ONLY",
U1111="Defaut GE &amp; POWER Cabinet","IHS",
U1111="Sharing","Partners",
U1111="Sites strategiques &amp; DataCenter","SST &amp; DC",
U1111="Exclu","Exclu",
U1111="SAT","SAT",
U1111="SPARE-ISSUE","SPARE-ISSUE",
U1111="Fiber CAmtel","TRANS_FO_CAMTEL",
U1111="Fiber AOF","Fiber AOF",
U1111="Projet OCM (HUAWEI)","TRAVAUX-HUAWEI",
U1111="Projet OCM (NOKIA)","TRAVAUX-NOKIA",
U1111="ACCESS-ISSUE","ACCESS-ISSUE",
U1111="Projet OCM (ZTE, NOKIA, autres projets)","TRAVAUX OCM",
U1111="No root CAuse","No root cause",
U1111="ODU HS","PDH",
U1111="IP &amp; VLAN","PDH",
U1111="Warehouse HUAWEI","SPARE-ISSUE",
U1111="SPARE-HS","SPARE-ISSUE",
U1111="Power Telco","BSS",U1111="no impacts","no impacts"
),"")</f>
        <v/>
      </c>
      <c r="T1111" s="35" t="str" cm="1">
        <f t="array" ref="T1111">IFERROR(_xlfn.IFS(
U1111="MPR ISSUE","TX ISSUE",
U1111="BSS Hardware Issue","RAN ISSUE",
U1111="Sites strategiques, MLL, Pylone, etc.","ENVTECH",
U1111="AKTIVCO DEFAUT GE &amp; POWER Cabinet","POWER ISSUE",
U1111="AKTIVCO Coupure ENEO &amp; Baisse de tension","POWER ISSUE",
U1111="Coupure ENEO &amp; Baisse de tension","POWER ISSUE",
U1111="Defaut GE &amp; POWER Cabinet","POWER ISSUE",
U1111="Sharing","POWER ISSUE",
U1111="Sites strategiques &amp; DataCenter","POWER ISSUE",
U1111="Exclu","Exclu",
U1111="SAT","TX ISSUE",
U1111="SPARE-ISSUE","SPARE-ISSUE",
U1111="Fiber CAmtel","TX ISSUE",
U1111="Fiber AOF","TX ISSUE",
U1111="Projet OCM (HUAWEI)","TRAVAUX-HUAWEI",
U1111="Projet OCM (NOKIA)","TRAVAUX -NOKIA",
U1111="ACCESS-ISSUE","ACCESS-ISSUE",
U1111="Projet OCM (ZTE, NOKIA, autres projets)","TRAVAUX OCM",
U1111="No root CAuse","No root cause",
U1111="ODU HS","TX ISSUE",
U1111="IP &amp; VLAN","TX ISSUE",
U1111="Warehouse HUAWEI","SPARE-ISSUE",
U1111="SPARE-HS","SPARE-ISSUE",
U1111="Power Telco","RAN ISSUE",U1111="no impacts","no impacts"
),"")</f>
        <v/>
      </c>
      <c r="U1111" s="28"/>
      <c r="V1111" s="35" t="str" cm="1">
        <f t="array" ref="V1111">IFERROR(_xlfn.IFS(
U1111="MPR ISSUE","ACTIVE",
U1111="BSS Hardware Issue","ACTIVE",
U1111="Sites strategiques, MLL, Pylone, etc.","PASSIVE",
U1111="AKTIVCO DEFAUT GE &amp; POWER Cabinet","PASSIVE",
U1111="AKTIVCO Coupure ENEO &amp; Baisse de tension","PASSIVE",
U1111="Coupure ENEO &amp; Baisse de tension","PASSIVE",
U1111="Defaut GE &amp; POWER Cabinet","PASSIVE",
U1111="Sharing","PASSIVE",
U1111="Sites strategiques &amp; DataCenter","PASSIVE",
U1111="Exclu","Exclu",
U1111="SAT","ACTIVE",
U1111="SPARE-ISSUE","SPARE-ISSUE",
U1111="Fiber CAmtel","ACTIVE",
U1111="Fiber AOF","ACTIVE",
U1111="Projet OCM (HUAWEI)","PLANNED WORKS",
U1111="Projet OCM (NOKIA)","PLANNED WORKS",
U1111="ACCESS-ISSUE","ACCESS-ISSUE",
U1111="Projet OCM (ZTE, NOKIA, autres projets)","PLANNED WORKS",
U1111="No root CAuse","No root cause",
U1111="ODU HS","ACTIVE",
U1111="IP &amp; VLAN","ACTIVE",
U1111="Warehouse HUAWEI","SPARE-ISSUE",
U1111="SPARE-HS","SPARE-ISSUE",
U1111="Power Telco","ACTIVE",U1111="no impacts","no impacts"
),"")</f>
        <v/>
      </c>
      <c r="W1111" s="102"/>
      <c r="X1111" s="102"/>
      <c r="Y1111" s="102"/>
      <c r="Z1111" s="102"/>
      <c r="AA1111" s="102"/>
      <c r="AB1111" s="104" t="s">
        <v>5423</v>
      </c>
      <c r="AC1111" s="9"/>
      <c r="AD1111" s="9"/>
      <c r="AE1111" s="7" t="s">
        <v>5423</v>
      </c>
      <c r="AF1111" s="6"/>
      <c r="AG1111" s="7"/>
      <c r="AH1111" s="3" t="s">
        <v>5423</v>
      </c>
      <c r="AI1111" s="18" t="s">
        <v>5423</v>
      </c>
      <c r="AJ1111" s="18" t="s">
        <v>5423</v>
      </c>
      <c r="AK1111" s="18" t="s">
        <v>5423</v>
      </c>
      <c r="AL1111" s="18" t="s">
        <v>5423</v>
      </c>
      <c r="AM1111" s="18" t="s">
        <v>5423</v>
      </c>
      <c r="AN1111" s="18" t="s">
        <v>5423</v>
      </c>
      <c r="AO1111" s="18" t="s">
        <v>5423</v>
      </c>
      <c r="AP1111" s="18" t="s">
        <v>5423</v>
      </c>
      <c r="AQ1111" s="18" t="s">
        <v>5423</v>
      </c>
      <c r="AR1111" s="18" t="s">
        <v>5423</v>
      </c>
      <c r="AS1111" s="18" t="s">
        <v>5423</v>
      </c>
      <c r="AT1111" s="18" t="s">
        <v>5423</v>
      </c>
      <c r="AU1111" s="9" t="s">
        <v>5423</v>
      </c>
      <c r="AV1111" s="14"/>
      <c r="AW1111" s="14" t="s">
        <v>5423</v>
      </c>
      <c r="AX1111" s="14" t="str">
        <f>_xlfn.XLOOKUP(B1111,'[4]cell downs 18042026 17h'!$B:$B,'[4]cell downs 18042026 17h'!$B:$B,"")</f>
        <v/>
      </c>
      <c r="AY1111" s="14" t="str">
        <f>_xlfn.XLOOKUP(B1111,'[5]Cells Huawei 19042026 15h'!$B:$B,'[5]Cells Huawei 19042026 15h'!$B:$B,"")</f>
        <v/>
      </c>
      <c r="AZ1111" s="105" t="str">
        <f>_xlfn.XLOOKUP(B1111,'INCIDENT-04-23-2026'!E:E,'INCIDENT-04-23-2026'!F:F,"")</f>
        <v/>
      </c>
      <c r="BA1111" s="105" t="str">
        <f>_xlfn.XLOOKUP(B1111,'[6]Eneo 17H'!$C:$C,'[6]Eneo 17H'!$I:$I,"")</f>
        <v/>
      </c>
      <c r="BB1111" s="105" t="str">
        <f>_xlfn.XLOOKUP(B1111,[8]ALL!$B:$B,[8]ALL!$M:$M,"")</f>
        <v/>
      </c>
      <c r="BC1111" s="105" t="str">
        <f>_xlfn.XLOOKUP(B1111,'[6]Eneo 17H'!$C:$C,'[6]Eneo 17H'!$I:$I,"")</f>
        <v/>
      </c>
      <c r="BD1111" s="105" t="str">
        <f>_xlfn.XLOOKUP(B1111,'[7]Eneo 12H'!$C:$C,'[7]Eneo 12H'!$I:$I,"")</f>
        <v/>
      </c>
      <c r="BE1111" s="105" t="s">
        <v>5423</v>
      </c>
    </row>
    <row r="1112" spans="1:57" hidden="1" x14ac:dyDescent="0.3">
      <c r="A1112" s="1" t="s">
        <v>4536</v>
      </c>
      <c r="B1112" s="8" t="s">
        <v>4537</v>
      </c>
      <c r="C1112" s="3" t="str">
        <f>_xlfn.XLOOKUP(B1112,'[1]daily break down'!$D:$D,'[1]daily break down'!$E:$E,"")</f>
        <v>Yaounde</v>
      </c>
      <c r="D1112" s="1" t="s">
        <v>11</v>
      </c>
      <c r="E1112" s="1" t="s">
        <v>12</v>
      </c>
      <c r="F1112" s="3" t="s">
        <v>37</v>
      </c>
      <c r="G1112" s="1" t="s">
        <v>38</v>
      </c>
      <c r="H1112" s="27" t="str">
        <f>_xlfn.XLOOKUP(B1112,[2]CALCULATION!$B:$B,[2]CALCULATION!$H:$H,"")</f>
        <v>ZTE</v>
      </c>
      <c r="I1112" s="23">
        <v>0</v>
      </c>
      <c r="J1112" s="23">
        <v>0</v>
      </c>
      <c r="K1112" s="23">
        <v>0</v>
      </c>
      <c r="L1112" s="23">
        <v>0</v>
      </c>
      <c r="M1112" s="23">
        <v>0</v>
      </c>
      <c r="N1112" s="23">
        <v>0</v>
      </c>
      <c r="O1112" s="23">
        <v>3.1015201193951597E-2</v>
      </c>
      <c r="P1112" s="103" t="s">
        <v>6554</v>
      </c>
      <c r="Q1112" s="36" t="s">
        <v>5796</v>
      </c>
      <c r="R1112" s="36"/>
      <c r="S1112" s="35" t="str" cm="1">
        <f t="array" ref="S1112">IFERROR(_xlfn.IFS(
U1112="MPR ISSUE","PDH",
U1112="BSS Hardware Issue","BSS",
U1112="Sites strategiques, MLL, Pylone, etc.","ENVTECH",
U1112="AKTIVCO DEFAUT GE &amp; POWER Cabinet","AKTIVCO",
U1112="AKTIVCO Coupure ENEO &amp; Baisse de tension","AKTIVCO GRID ONLY",
U1112="Coupure ENEO &amp; Baisse de tension","IHS GRID ONLY",
U1112="Defaut GE &amp; POWER Cabinet","IHS",
U1112="Sharing","Partners",
U1112="Sites strategiques &amp; DataCenter","SST &amp; DC",
U1112="Exclu","Exclu",
U1112="SAT","SAT",
U1112="SPARE-ISSUE","SPARE-ISSUE",
U1112="Fiber CAmtel","TRANS_FO_CAMTEL",
U1112="Fiber AOF","Fiber AOF",
U1112="Projet OCM (HUAWEI)","TRAVAUX-HUAWEI",
U1112="Projet OCM (NOKIA)","TRAVAUX-NOKIA",
U1112="ACCESS-ISSUE","ACCESS-ISSUE",
U1112="Projet OCM (ZTE, NOKIA, autres projets)","TRAVAUX OCM",
U1112="No root CAuse","No root cause",
U1112="ODU HS","PDH",
U1112="IP &amp; VLAN","PDH",
U1112="Warehouse HUAWEI","SPARE-ISSUE",
U1112="SPARE-HS","SPARE-ISSUE",
U1112="Power Telco","BSS",U1112="no impacts","no impacts"
),"")</f>
        <v/>
      </c>
      <c r="T1112" s="35" t="str" cm="1">
        <f t="array" ref="T1112">IFERROR(_xlfn.IFS(
U1112="MPR ISSUE","TX ISSUE",
U1112="BSS Hardware Issue","RAN ISSUE",
U1112="Sites strategiques, MLL, Pylone, etc.","ENVTECH",
U1112="AKTIVCO DEFAUT GE &amp; POWER Cabinet","POWER ISSUE",
U1112="AKTIVCO Coupure ENEO &amp; Baisse de tension","POWER ISSUE",
U1112="Coupure ENEO &amp; Baisse de tension","POWER ISSUE",
U1112="Defaut GE &amp; POWER Cabinet","POWER ISSUE",
U1112="Sharing","POWER ISSUE",
U1112="Sites strategiques &amp; DataCenter","POWER ISSUE",
U1112="Exclu","Exclu",
U1112="SAT","TX ISSUE",
U1112="SPARE-ISSUE","SPARE-ISSUE",
U1112="Fiber CAmtel","TX ISSUE",
U1112="Fiber AOF","TX ISSUE",
U1112="Projet OCM (HUAWEI)","TRAVAUX-HUAWEI",
U1112="Projet OCM (NOKIA)","TRAVAUX -NOKIA",
U1112="ACCESS-ISSUE","ACCESS-ISSUE",
U1112="Projet OCM (ZTE, NOKIA, autres projets)","TRAVAUX OCM",
U1112="No root CAuse","No root cause",
U1112="ODU HS","TX ISSUE",
U1112="IP &amp; VLAN","TX ISSUE",
U1112="Warehouse HUAWEI","SPARE-ISSUE",
U1112="SPARE-HS","SPARE-ISSUE",
U1112="Power Telco","RAN ISSUE",U1112="no impacts","no impacts"
),"")</f>
        <v/>
      </c>
      <c r="U1112" s="28"/>
      <c r="V1112" s="35" t="str" cm="1">
        <f t="array" ref="V1112">IFERROR(_xlfn.IFS(
U1112="MPR ISSUE","ACTIVE",
U1112="BSS Hardware Issue","ACTIVE",
U1112="Sites strategiques, MLL, Pylone, etc.","PASSIVE",
U1112="AKTIVCO DEFAUT GE &amp; POWER Cabinet","PASSIVE",
U1112="AKTIVCO Coupure ENEO &amp; Baisse de tension","PASSIVE",
U1112="Coupure ENEO &amp; Baisse de tension","PASSIVE",
U1112="Defaut GE &amp; POWER Cabinet","PASSIVE",
U1112="Sharing","PASSIVE",
U1112="Sites strategiques &amp; DataCenter","PASSIVE",
U1112="Exclu","Exclu",
U1112="SAT","ACTIVE",
U1112="SPARE-ISSUE","SPARE-ISSUE",
U1112="Fiber CAmtel","ACTIVE",
U1112="Fiber AOF","ACTIVE",
U1112="Projet OCM (HUAWEI)","PLANNED WORKS",
U1112="Projet OCM (NOKIA)","PLANNED WORKS",
U1112="ACCESS-ISSUE","ACCESS-ISSUE",
U1112="Projet OCM (ZTE, NOKIA, autres projets)","PLANNED WORKS",
U1112="No root CAuse","No root cause",
U1112="ODU HS","ACTIVE",
U1112="IP &amp; VLAN","ACTIVE",
U1112="Warehouse HUAWEI","SPARE-ISSUE",
U1112="SPARE-HS","SPARE-ISSUE",
U1112="Power Telco","ACTIVE",U1112="no impacts","no impacts"
),"")</f>
        <v/>
      </c>
      <c r="W1112" s="102"/>
      <c r="X1112" s="102"/>
      <c r="Y1112" s="102"/>
      <c r="Z1112" s="102"/>
      <c r="AA1112" s="102"/>
      <c r="AB1112" s="104" t="s">
        <v>5423</v>
      </c>
      <c r="AC1112" s="9"/>
      <c r="AD1112" s="9"/>
      <c r="AE1112" s="7" t="s">
        <v>5423</v>
      </c>
      <c r="AF1112" s="6"/>
      <c r="AG1112" s="7"/>
      <c r="AH1112" s="3" t="s">
        <v>5423</v>
      </c>
      <c r="AI1112" s="18" t="s">
        <v>5423</v>
      </c>
      <c r="AJ1112" s="18" t="s">
        <v>5423</v>
      </c>
      <c r="AK1112" s="18" t="s">
        <v>5423</v>
      </c>
      <c r="AL1112" s="18" t="s">
        <v>5423</v>
      </c>
      <c r="AM1112" s="18" t="s">
        <v>5423</v>
      </c>
      <c r="AN1112" s="18" t="s">
        <v>5423</v>
      </c>
      <c r="AO1112" s="18" t="s">
        <v>5423</v>
      </c>
      <c r="AP1112" s="18" t="s">
        <v>5423</v>
      </c>
      <c r="AQ1112" s="18" t="s">
        <v>5423</v>
      </c>
      <c r="AR1112" s="18" t="s">
        <v>5423</v>
      </c>
      <c r="AS1112" s="18" t="s">
        <v>5423</v>
      </c>
      <c r="AT1112" s="18" t="s">
        <v>5423</v>
      </c>
      <c r="AU1112" s="9" t="s">
        <v>5423</v>
      </c>
      <c r="AV1112" s="14"/>
      <c r="AW1112" s="14" t="s">
        <v>5423</v>
      </c>
      <c r="AX1112" s="14" t="str">
        <f>_xlfn.XLOOKUP(B1112,'[4]cell downs 18042026 17h'!$B:$B,'[4]cell downs 18042026 17h'!$B:$B,"")</f>
        <v/>
      </c>
      <c r="AY1112" s="14" t="str">
        <f>_xlfn.XLOOKUP(B1112,'[5]Cells Huawei 19042026 15h'!$B:$B,'[5]Cells Huawei 19042026 15h'!$B:$B,"")</f>
        <v/>
      </c>
      <c r="AZ1112" s="105" t="str">
        <f>_xlfn.XLOOKUP(B1112,'INCIDENT-04-23-2026'!E:E,'INCIDENT-04-23-2026'!F:F,"")</f>
        <v/>
      </c>
      <c r="BA1112" s="105" t="str">
        <f>_xlfn.XLOOKUP(B1112,'[6]Eneo 17H'!$C:$C,'[6]Eneo 17H'!$I:$I,"")</f>
        <v/>
      </c>
      <c r="BB1112" s="105" t="str">
        <f>_xlfn.XLOOKUP(B1112,[8]ALL!$B:$B,[8]ALL!$M:$M,"")</f>
        <v/>
      </c>
      <c r="BC1112" s="105" t="str">
        <f>_xlfn.XLOOKUP(B1112,'[6]Eneo 17H'!$C:$C,'[6]Eneo 17H'!$I:$I,"")</f>
        <v/>
      </c>
      <c r="BD1112" s="105" t="str">
        <f>_xlfn.XLOOKUP(B1112,'[7]Eneo 12H'!$C:$C,'[7]Eneo 12H'!$I:$I,"")</f>
        <v/>
      </c>
      <c r="BE1112" s="105" t="s">
        <v>5423</v>
      </c>
    </row>
    <row r="1113" spans="1:57" hidden="1" x14ac:dyDescent="0.3">
      <c r="A1113" s="1" t="s">
        <v>778</v>
      </c>
      <c r="B1113" s="8" t="s">
        <v>779</v>
      </c>
      <c r="C1113" s="3" t="str">
        <f>_xlfn.XLOOKUP(B1113,'[1]daily break down'!$D:$D,'[1]daily break down'!$E:$E,"")</f>
        <v>Garoua</v>
      </c>
      <c r="D1113" s="1" t="s">
        <v>11</v>
      </c>
      <c r="E1113" s="1" t="s">
        <v>12</v>
      </c>
      <c r="F1113" s="3" t="s">
        <v>23</v>
      </c>
      <c r="G1113" s="1" t="s">
        <v>24</v>
      </c>
      <c r="H1113" s="25" t="str">
        <f>_xlfn.XLOOKUP(B1113,[2]CALCULATION!$B:$B,[2]CALCULATION!$H:$H,"")</f>
        <v>Huawei</v>
      </c>
      <c r="I1113" s="23">
        <v>0</v>
      </c>
      <c r="J1113" s="23">
        <v>0</v>
      </c>
      <c r="K1113" s="23">
        <v>0</v>
      </c>
      <c r="L1113" s="23">
        <v>0</v>
      </c>
      <c r="M1113" s="23">
        <v>0</v>
      </c>
      <c r="N1113" s="23">
        <v>0</v>
      </c>
      <c r="O1113" s="23">
        <v>1.0733685183758379</v>
      </c>
      <c r="P1113" s="103" t="s">
        <v>6555</v>
      </c>
      <c r="Q1113" s="36" t="s">
        <v>5796</v>
      </c>
      <c r="R1113" s="36"/>
      <c r="S1113" s="35" t="str" cm="1">
        <f t="array" ref="S1113">IFERROR(_xlfn.IFS(
U1113="MPR ISSUE","PDH",
U1113="BSS Hardware Issue","BSS",
U1113="Sites strategiques, MLL, Pylone, etc.","ENVTECH",
U1113="AKTIVCO DEFAUT GE &amp; POWER Cabinet","AKTIVCO",
U1113="AKTIVCO Coupure ENEO &amp; Baisse de tension","AKTIVCO GRID ONLY",
U1113="Coupure ENEO &amp; Baisse de tension","IHS GRID ONLY",
U1113="Defaut GE &amp; POWER Cabinet","IHS",
U1113="Sharing","Partners",
U1113="Sites strategiques &amp; DataCenter","SST &amp; DC",
U1113="Exclu","Exclu",
U1113="SAT","SAT",
U1113="SPARE-ISSUE","SPARE-ISSUE",
U1113="Fiber CAmtel","TRANS_FO_CAMTEL",
U1113="Fiber AOF","Fiber AOF",
U1113="Projet OCM (HUAWEI)","TRAVAUX-HUAWEI",
U1113="Projet OCM (NOKIA)","TRAVAUX-NOKIA",
U1113="ACCESS-ISSUE","ACCESS-ISSUE",
U1113="Projet OCM (ZTE, NOKIA, autres projets)","TRAVAUX OCM",
U1113="No root CAuse","No root cause",
U1113="ODU HS","PDH",
U1113="IP &amp; VLAN","PDH",
U1113="Warehouse HUAWEI","SPARE-ISSUE",
U1113="SPARE-HS","SPARE-ISSUE",
U1113="Power Telco","BSS",U1113="no impacts","no impacts"
),"")</f>
        <v/>
      </c>
      <c r="T1113" s="35" t="str" cm="1">
        <f t="array" ref="T1113">IFERROR(_xlfn.IFS(
U1113="MPR ISSUE","TX ISSUE",
U1113="BSS Hardware Issue","RAN ISSUE",
U1113="Sites strategiques, MLL, Pylone, etc.","ENVTECH",
U1113="AKTIVCO DEFAUT GE &amp; POWER Cabinet","POWER ISSUE",
U1113="AKTIVCO Coupure ENEO &amp; Baisse de tension","POWER ISSUE",
U1113="Coupure ENEO &amp; Baisse de tension","POWER ISSUE",
U1113="Defaut GE &amp; POWER Cabinet","POWER ISSUE",
U1113="Sharing","POWER ISSUE",
U1113="Sites strategiques &amp; DataCenter","POWER ISSUE",
U1113="Exclu","Exclu",
U1113="SAT","TX ISSUE",
U1113="SPARE-ISSUE","SPARE-ISSUE",
U1113="Fiber CAmtel","TX ISSUE",
U1113="Fiber AOF","TX ISSUE",
U1113="Projet OCM (HUAWEI)","TRAVAUX-HUAWEI",
U1113="Projet OCM (NOKIA)","TRAVAUX -NOKIA",
U1113="ACCESS-ISSUE","ACCESS-ISSUE",
U1113="Projet OCM (ZTE, NOKIA, autres projets)","TRAVAUX OCM",
U1113="No root CAuse","No root cause",
U1113="ODU HS","TX ISSUE",
U1113="IP &amp; VLAN","TX ISSUE",
U1113="Warehouse HUAWEI","SPARE-ISSUE",
U1113="SPARE-HS","SPARE-ISSUE",
U1113="Power Telco","RAN ISSUE",U1113="no impacts","no impacts"
),"")</f>
        <v/>
      </c>
      <c r="U1113" s="28"/>
      <c r="V1113" s="35" t="str" cm="1">
        <f t="array" ref="V1113">IFERROR(_xlfn.IFS(
U1113="MPR ISSUE","ACTIVE",
U1113="BSS Hardware Issue","ACTIVE",
U1113="Sites strategiques, MLL, Pylone, etc.","PASSIVE",
U1113="AKTIVCO DEFAUT GE &amp; POWER Cabinet","PASSIVE",
U1113="AKTIVCO Coupure ENEO &amp; Baisse de tension","PASSIVE",
U1113="Coupure ENEO &amp; Baisse de tension","PASSIVE",
U1113="Defaut GE &amp; POWER Cabinet","PASSIVE",
U1113="Sharing","PASSIVE",
U1113="Sites strategiques &amp; DataCenter","PASSIVE",
U1113="Exclu","Exclu",
U1113="SAT","ACTIVE",
U1113="SPARE-ISSUE","SPARE-ISSUE",
U1113="Fiber CAmtel","ACTIVE",
U1113="Fiber AOF","ACTIVE",
U1113="Projet OCM (HUAWEI)","PLANNED WORKS",
U1113="Projet OCM (NOKIA)","PLANNED WORKS",
U1113="ACCESS-ISSUE","ACCESS-ISSUE",
U1113="Projet OCM (ZTE, NOKIA, autres projets)","PLANNED WORKS",
U1113="No root CAuse","No root cause",
U1113="ODU HS","ACTIVE",
U1113="IP &amp; VLAN","ACTIVE",
U1113="Warehouse HUAWEI","SPARE-ISSUE",
U1113="SPARE-HS","SPARE-ISSUE",
U1113="Power Telco","ACTIVE",U1113="no impacts","no impacts"
),"")</f>
        <v/>
      </c>
      <c r="W1113" s="102"/>
      <c r="X1113" s="102"/>
      <c r="Y1113" s="102"/>
      <c r="Z1113" s="102"/>
      <c r="AA1113" s="102"/>
      <c r="AB1113" s="104" t="s">
        <v>5423</v>
      </c>
      <c r="AC1113" s="9"/>
      <c r="AD1113" s="9"/>
      <c r="AE1113" s="7" t="s">
        <v>5423</v>
      </c>
      <c r="AF1113" s="6"/>
      <c r="AG1113" s="7"/>
      <c r="AH1113" s="3" t="s">
        <v>5423</v>
      </c>
      <c r="AI1113" s="18" t="s">
        <v>5423</v>
      </c>
      <c r="AJ1113" s="18" t="s">
        <v>5423</v>
      </c>
      <c r="AK1113" s="18" t="s">
        <v>5423</v>
      </c>
      <c r="AL1113" s="18" t="s">
        <v>5423</v>
      </c>
      <c r="AM1113" s="18" t="s">
        <v>5423</v>
      </c>
      <c r="AN1113" s="18" t="s">
        <v>5423</v>
      </c>
      <c r="AO1113" s="18" t="s">
        <v>5423</v>
      </c>
      <c r="AP1113" s="18" t="s">
        <v>5423</v>
      </c>
      <c r="AQ1113" s="18" t="s">
        <v>5423</v>
      </c>
      <c r="AR1113" s="18" t="s">
        <v>5423</v>
      </c>
      <c r="AS1113" s="18" t="s">
        <v>5423</v>
      </c>
      <c r="AT1113" s="18" t="s">
        <v>5423</v>
      </c>
      <c r="AU1113" s="9" t="s">
        <v>5423</v>
      </c>
      <c r="AV1113" s="14"/>
      <c r="AW1113" s="14" t="s">
        <v>5423</v>
      </c>
      <c r="AX1113" s="14" t="str">
        <f>_xlfn.XLOOKUP(B1113,'[4]cell downs 18042026 17h'!$B:$B,'[4]cell downs 18042026 17h'!$B:$B,"")</f>
        <v/>
      </c>
      <c r="AY1113" s="14" t="str">
        <f>_xlfn.XLOOKUP(B1113,'[5]Cells Huawei 19042026 15h'!$B:$B,'[5]Cells Huawei 19042026 15h'!$B:$B,"")</f>
        <v/>
      </c>
      <c r="AZ1113" s="105" t="str">
        <f>_xlfn.XLOOKUP(B1113,'INCIDENT-04-23-2026'!E:E,'INCIDENT-04-23-2026'!F:F,"")</f>
        <v/>
      </c>
      <c r="BA1113" s="105" t="str">
        <f>_xlfn.XLOOKUP(B1113,'[6]Eneo 17H'!$C:$C,'[6]Eneo 17H'!$I:$I,"")</f>
        <v/>
      </c>
      <c r="BB1113" s="105" t="str">
        <f>_xlfn.XLOOKUP(B1113,[8]ALL!$B:$B,[8]ALL!$M:$M,"")</f>
        <v/>
      </c>
      <c r="BC1113" s="105" t="str">
        <f>_xlfn.XLOOKUP(B1113,'[6]Eneo 17H'!$C:$C,'[6]Eneo 17H'!$I:$I,"")</f>
        <v/>
      </c>
      <c r="BD1113" s="105" t="str">
        <f>_xlfn.XLOOKUP(B1113,'[7]Eneo 12H'!$C:$C,'[7]Eneo 12H'!$I:$I,"")</f>
        <v/>
      </c>
      <c r="BE1113" s="105" t="s">
        <v>5423</v>
      </c>
    </row>
    <row r="1114" spans="1:57" hidden="1" x14ac:dyDescent="0.3">
      <c r="A1114" s="1" t="s">
        <v>4991</v>
      </c>
      <c r="B1114" s="8" t="s">
        <v>4992</v>
      </c>
      <c r="C1114" s="3" t="str">
        <f>_xlfn.XLOOKUP(B1114,'[1]daily break down'!$D:$D,'[1]daily break down'!$E:$E,"")</f>
        <v>Douala</v>
      </c>
      <c r="D1114" s="1" t="s">
        <v>11</v>
      </c>
      <c r="E1114" s="1" t="s">
        <v>12</v>
      </c>
      <c r="F1114" s="3" t="s">
        <v>31</v>
      </c>
      <c r="G1114" s="1" t="s">
        <v>32</v>
      </c>
      <c r="H1114" s="27" t="str">
        <f>_xlfn.XLOOKUP(B1114,[2]CALCULATION!$B:$B,[2]CALCULATION!$H:$H,"")</f>
        <v>ZTE</v>
      </c>
      <c r="I1114" s="23">
        <v>0</v>
      </c>
      <c r="J1114" s="23">
        <v>0</v>
      </c>
      <c r="K1114" s="23">
        <v>0</v>
      </c>
      <c r="L1114" s="23">
        <v>0</v>
      </c>
      <c r="M1114" s="23">
        <v>0</v>
      </c>
      <c r="N1114" s="23">
        <v>0</v>
      </c>
      <c r="O1114" s="23">
        <v>0</v>
      </c>
      <c r="P1114" s="103" t="s">
        <v>6554</v>
      </c>
      <c r="Q1114" s="36" t="s">
        <v>5796</v>
      </c>
      <c r="R1114" s="36"/>
      <c r="S1114" s="35" t="str" cm="1">
        <f t="array" ref="S1114">IFERROR(_xlfn.IFS(
U1114="MPR ISSUE","PDH",
U1114="BSS Hardware Issue","BSS",
U1114="Sites strategiques, MLL, Pylone, etc.","ENVTECH",
U1114="AKTIVCO DEFAUT GE &amp; POWER Cabinet","AKTIVCO",
U1114="AKTIVCO Coupure ENEO &amp; Baisse de tension","AKTIVCO GRID ONLY",
U1114="Coupure ENEO &amp; Baisse de tension","IHS GRID ONLY",
U1114="Defaut GE &amp; POWER Cabinet","IHS",
U1114="Sharing","Partners",
U1114="Sites strategiques &amp; DataCenter","SST &amp; DC",
U1114="Exclu","Exclu",
U1114="SAT","SAT",
U1114="SPARE-ISSUE","SPARE-ISSUE",
U1114="Fiber CAmtel","TRANS_FO_CAMTEL",
U1114="Fiber AOF","Fiber AOF",
U1114="Projet OCM (HUAWEI)","TRAVAUX-HUAWEI",
U1114="Projet OCM (NOKIA)","TRAVAUX-NOKIA",
U1114="ACCESS-ISSUE","ACCESS-ISSUE",
U1114="Projet OCM (ZTE, NOKIA, autres projets)","TRAVAUX OCM",
U1114="No root CAuse","No root cause",
U1114="ODU HS","PDH",
U1114="IP &amp; VLAN","PDH",
U1114="Warehouse HUAWEI","SPARE-ISSUE",
U1114="SPARE-HS","SPARE-ISSUE",
U1114="Power Telco","BSS",U1114="no impacts","no impacts"
),"")</f>
        <v/>
      </c>
      <c r="T1114" s="35" t="str" cm="1">
        <f t="array" ref="T1114">IFERROR(_xlfn.IFS(
U1114="MPR ISSUE","TX ISSUE",
U1114="BSS Hardware Issue","RAN ISSUE",
U1114="Sites strategiques, MLL, Pylone, etc.","ENVTECH",
U1114="AKTIVCO DEFAUT GE &amp; POWER Cabinet","POWER ISSUE",
U1114="AKTIVCO Coupure ENEO &amp; Baisse de tension","POWER ISSUE",
U1114="Coupure ENEO &amp; Baisse de tension","POWER ISSUE",
U1114="Defaut GE &amp; POWER Cabinet","POWER ISSUE",
U1114="Sharing","POWER ISSUE",
U1114="Sites strategiques &amp; DataCenter","POWER ISSUE",
U1114="Exclu","Exclu",
U1114="SAT","TX ISSUE",
U1114="SPARE-ISSUE","SPARE-ISSUE",
U1114="Fiber CAmtel","TX ISSUE",
U1114="Fiber AOF","TX ISSUE",
U1114="Projet OCM (HUAWEI)","TRAVAUX-HUAWEI",
U1114="Projet OCM (NOKIA)","TRAVAUX -NOKIA",
U1114="ACCESS-ISSUE","ACCESS-ISSUE",
U1114="Projet OCM (ZTE, NOKIA, autres projets)","TRAVAUX OCM",
U1114="No root CAuse","No root cause",
U1114="ODU HS","TX ISSUE",
U1114="IP &amp; VLAN","TX ISSUE",
U1114="Warehouse HUAWEI","SPARE-ISSUE",
U1114="SPARE-HS","SPARE-ISSUE",
U1114="Power Telco","RAN ISSUE",U1114="no impacts","no impacts"
),"")</f>
        <v/>
      </c>
      <c r="U1114" s="28"/>
      <c r="V1114" s="35" t="str" cm="1">
        <f t="array" ref="V1114">IFERROR(_xlfn.IFS(
U1114="MPR ISSUE","ACTIVE",
U1114="BSS Hardware Issue","ACTIVE",
U1114="Sites strategiques, MLL, Pylone, etc.","PASSIVE",
U1114="AKTIVCO DEFAUT GE &amp; POWER Cabinet","PASSIVE",
U1114="AKTIVCO Coupure ENEO &amp; Baisse de tension","PASSIVE",
U1114="Coupure ENEO &amp; Baisse de tension","PASSIVE",
U1114="Defaut GE &amp; POWER Cabinet","PASSIVE",
U1114="Sharing","PASSIVE",
U1114="Sites strategiques &amp; DataCenter","PASSIVE",
U1114="Exclu","Exclu",
U1114="SAT","ACTIVE",
U1114="SPARE-ISSUE","SPARE-ISSUE",
U1114="Fiber CAmtel","ACTIVE",
U1114="Fiber AOF","ACTIVE",
U1114="Projet OCM (HUAWEI)","PLANNED WORKS",
U1114="Projet OCM (NOKIA)","PLANNED WORKS",
U1114="ACCESS-ISSUE","ACCESS-ISSUE",
U1114="Projet OCM (ZTE, NOKIA, autres projets)","PLANNED WORKS",
U1114="No root CAuse","No root cause",
U1114="ODU HS","ACTIVE",
U1114="IP &amp; VLAN","ACTIVE",
U1114="Warehouse HUAWEI","SPARE-ISSUE",
U1114="SPARE-HS","SPARE-ISSUE",
U1114="Power Telco","ACTIVE",U1114="no impacts","no impacts"
),"")</f>
        <v/>
      </c>
      <c r="W1114" s="102"/>
      <c r="X1114" s="102"/>
      <c r="Y1114" s="102"/>
      <c r="Z1114" s="102"/>
      <c r="AA1114" s="102"/>
      <c r="AB1114" s="104" t="s">
        <v>5423</v>
      </c>
      <c r="AC1114" s="9"/>
      <c r="AD1114" s="9"/>
      <c r="AE1114" s="7" t="s">
        <v>5423</v>
      </c>
      <c r="AF1114" s="6"/>
      <c r="AG1114" s="7"/>
      <c r="AH1114" s="3" t="s">
        <v>5423</v>
      </c>
      <c r="AI1114" s="18" t="s">
        <v>5423</v>
      </c>
      <c r="AJ1114" s="18" t="s">
        <v>5423</v>
      </c>
      <c r="AK1114" s="18" t="s">
        <v>5423</v>
      </c>
      <c r="AL1114" s="18" t="s">
        <v>5423</v>
      </c>
      <c r="AM1114" s="18" t="s">
        <v>5423</v>
      </c>
      <c r="AN1114" s="18" t="s">
        <v>5423</v>
      </c>
      <c r="AO1114" s="18" t="s">
        <v>5423</v>
      </c>
      <c r="AP1114" s="18" t="s">
        <v>5423</v>
      </c>
      <c r="AQ1114" s="18" t="s">
        <v>5423</v>
      </c>
      <c r="AR1114" s="18" t="s">
        <v>5423</v>
      </c>
      <c r="AS1114" s="18" t="s">
        <v>5423</v>
      </c>
      <c r="AT1114" s="18" t="s">
        <v>5423</v>
      </c>
      <c r="AU1114" s="9" t="s">
        <v>5423</v>
      </c>
      <c r="AV1114" s="14"/>
      <c r="AW1114" s="14" t="s">
        <v>5423</v>
      </c>
      <c r="AX1114" s="14" t="str">
        <f>_xlfn.XLOOKUP(B1114,'[4]cell downs 18042026 17h'!$B:$B,'[4]cell downs 18042026 17h'!$B:$B,"")</f>
        <v/>
      </c>
      <c r="AY1114" s="14" t="str">
        <f>_xlfn.XLOOKUP(B1114,'[5]Cells Huawei 19042026 15h'!$B:$B,'[5]Cells Huawei 19042026 15h'!$B:$B,"")</f>
        <v/>
      </c>
      <c r="AZ1114" s="105" t="str">
        <f>_xlfn.XLOOKUP(B1114,'INCIDENT-04-23-2026'!E:E,'INCIDENT-04-23-2026'!F:F,"")</f>
        <v/>
      </c>
      <c r="BA1114" s="105" t="str">
        <f>_xlfn.XLOOKUP(B1114,'[6]Eneo 17H'!$C:$C,'[6]Eneo 17H'!$I:$I,"")</f>
        <v/>
      </c>
      <c r="BB1114" s="105" t="str">
        <f>_xlfn.XLOOKUP(B1114,[8]ALL!$B:$B,[8]ALL!$M:$M,"")</f>
        <v/>
      </c>
      <c r="BC1114" s="105" t="str">
        <f>_xlfn.XLOOKUP(B1114,'[6]Eneo 17H'!$C:$C,'[6]Eneo 17H'!$I:$I,"")</f>
        <v/>
      </c>
      <c r="BD1114" s="105" t="str">
        <f>_xlfn.XLOOKUP(B1114,'[7]Eneo 12H'!$C:$C,'[7]Eneo 12H'!$I:$I,"")</f>
        <v/>
      </c>
      <c r="BE1114" s="105" t="s">
        <v>5423</v>
      </c>
    </row>
    <row r="1115" spans="1:57" hidden="1" x14ac:dyDescent="0.3">
      <c r="A1115" s="1" t="s">
        <v>2566</v>
      </c>
      <c r="B1115" s="8" t="s">
        <v>2567</v>
      </c>
      <c r="C1115" s="3" t="str">
        <f>_xlfn.XLOOKUP(B1115,'[1]daily break down'!$D:$D,'[1]daily break down'!$E:$E,"")</f>
        <v>Garoua</v>
      </c>
      <c r="D1115" s="1" t="s">
        <v>21</v>
      </c>
      <c r="E1115" s="1" t="s">
        <v>36</v>
      </c>
      <c r="F1115" s="3" t="s">
        <v>23</v>
      </c>
      <c r="G1115" s="1" t="s">
        <v>24</v>
      </c>
      <c r="H1115" s="25" t="str">
        <f>_xlfn.XLOOKUP(B1115,[2]CALCULATION!$B:$B,[2]CALCULATION!$H:$H,"")</f>
        <v>Huawei</v>
      </c>
      <c r="I1115" s="23">
        <v>0</v>
      </c>
      <c r="J1115" s="23">
        <v>0</v>
      </c>
      <c r="K1115" s="23">
        <v>0</v>
      </c>
      <c r="L1115" s="23">
        <v>0</v>
      </c>
      <c r="M1115" s="23">
        <v>0</v>
      </c>
      <c r="N1115" s="23">
        <v>0</v>
      </c>
      <c r="O1115" s="23">
        <v>0</v>
      </c>
      <c r="P1115" s="103" t="s">
        <v>6554</v>
      </c>
      <c r="Q1115" s="36" t="s">
        <v>5796</v>
      </c>
      <c r="R1115" s="36"/>
      <c r="S1115" s="35" t="str" cm="1">
        <f t="array" ref="S1115">IFERROR(_xlfn.IFS(
U1115="MPR ISSUE","PDH",
U1115="BSS Hardware Issue","BSS",
U1115="Sites strategiques, MLL, Pylone, etc.","ENVTECH",
U1115="AKTIVCO DEFAUT GE &amp; POWER Cabinet","AKTIVCO",
U1115="AKTIVCO Coupure ENEO &amp; Baisse de tension","AKTIVCO GRID ONLY",
U1115="Coupure ENEO &amp; Baisse de tension","IHS GRID ONLY",
U1115="Defaut GE &amp; POWER Cabinet","IHS",
U1115="Sharing","Partners",
U1115="Sites strategiques &amp; DataCenter","SST &amp; DC",
U1115="Exclu","Exclu",
U1115="SAT","SAT",
U1115="SPARE-ISSUE","SPARE-ISSUE",
U1115="Fiber CAmtel","TRANS_FO_CAMTEL",
U1115="Fiber AOF","Fiber AOF",
U1115="Projet OCM (HUAWEI)","TRAVAUX-HUAWEI",
U1115="Projet OCM (NOKIA)","TRAVAUX-NOKIA",
U1115="ACCESS-ISSUE","ACCESS-ISSUE",
U1115="Projet OCM (ZTE, NOKIA, autres projets)","TRAVAUX OCM",
U1115="No root CAuse","No root cause",
U1115="ODU HS","PDH",
U1115="IP &amp; VLAN","PDH",
U1115="Warehouse HUAWEI","SPARE-ISSUE",
U1115="SPARE-HS","SPARE-ISSUE",
U1115="Power Telco","BSS",U1115="no impacts","no impacts"
),"")</f>
        <v/>
      </c>
      <c r="T1115" s="35" t="str" cm="1">
        <f t="array" ref="T1115">IFERROR(_xlfn.IFS(
U1115="MPR ISSUE","TX ISSUE",
U1115="BSS Hardware Issue","RAN ISSUE",
U1115="Sites strategiques, MLL, Pylone, etc.","ENVTECH",
U1115="AKTIVCO DEFAUT GE &amp; POWER Cabinet","POWER ISSUE",
U1115="AKTIVCO Coupure ENEO &amp; Baisse de tension","POWER ISSUE",
U1115="Coupure ENEO &amp; Baisse de tension","POWER ISSUE",
U1115="Defaut GE &amp; POWER Cabinet","POWER ISSUE",
U1115="Sharing","POWER ISSUE",
U1115="Sites strategiques &amp; DataCenter","POWER ISSUE",
U1115="Exclu","Exclu",
U1115="SAT","TX ISSUE",
U1115="SPARE-ISSUE","SPARE-ISSUE",
U1115="Fiber CAmtel","TX ISSUE",
U1115="Fiber AOF","TX ISSUE",
U1115="Projet OCM (HUAWEI)","TRAVAUX-HUAWEI",
U1115="Projet OCM (NOKIA)","TRAVAUX -NOKIA",
U1115="ACCESS-ISSUE","ACCESS-ISSUE",
U1115="Projet OCM (ZTE, NOKIA, autres projets)","TRAVAUX OCM",
U1115="No root CAuse","No root cause",
U1115="ODU HS","TX ISSUE",
U1115="IP &amp; VLAN","TX ISSUE",
U1115="Warehouse HUAWEI","SPARE-ISSUE",
U1115="SPARE-HS","SPARE-ISSUE",
U1115="Power Telco","RAN ISSUE",U1115="no impacts","no impacts"
),"")</f>
        <v/>
      </c>
      <c r="U1115" s="28"/>
      <c r="V1115" s="35" t="str" cm="1">
        <f t="array" ref="V1115">IFERROR(_xlfn.IFS(
U1115="MPR ISSUE","ACTIVE",
U1115="BSS Hardware Issue","ACTIVE",
U1115="Sites strategiques, MLL, Pylone, etc.","PASSIVE",
U1115="AKTIVCO DEFAUT GE &amp; POWER Cabinet","PASSIVE",
U1115="AKTIVCO Coupure ENEO &amp; Baisse de tension","PASSIVE",
U1115="Coupure ENEO &amp; Baisse de tension","PASSIVE",
U1115="Defaut GE &amp; POWER Cabinet","PASSIVE",
U1115="Sharing","PASSIVE",
U1115="Sites strategiques &amp; DataCenter","PASSIVE",
U1115="Exclu","Exclu",
U1115="SAT","ACTIVE",
U1115="SPARE-ISSUE","SPARE-ISSUE",
U1115="Fiber CAmtel","ACTIVE",
U1115="Fiber AOF","ACTIVE",
U1115="Projet OCM (HUAWEI)","PLANNED WORKS",
U1115="Projet OCM (NOKIA)","PLANNED WORKS",
U1115="ACCESS-ISSUE","ACCESS-ISSUE",
U1115="Projet OCM (ZTE, NOKIA, autres projets)","PLANNED WORKS",
U1115="No root CAuse","No root cause",
U1115="ODU HS","ACTIVE",
U1115="IP &amp; VLAN","ACTIVE",
U1115="Warehouse HUAWEI","SPARE-ISSUE",
U1115="SPARE-HS","SPARE-ISSUE",
U1115="Power Telco","ACTIVE",U1115="no impacts","no impacts"
),"")</f>
        <v/>
      </c>
      <c r="W1115" s="102"/>
      <c r="X1115" s="102"/>
      <c r="Y1115" s="102"/>
      <c r="Z1115" s="102"/>
      <c r="AA1115" s="102"/>
      <c r="AB1115" s="104" t="s">
        <v>5423</v>
      </c>
      <c r="AC1115" s="9"/>
      <c r="AD1115" s="9"/>
      <c r="AE1115" s="7" t="s">
        <v>5423</v>
      </c>
      <c r="AF1115" s="6"/>
      <c r="AG1115" s="7"/>
      <c r="AH1115" s="3" t="s">
        <v>5423</v>
      </c>
      <c r="AI1115" s="18" t="s">
        <v>5423</v>
      </c>
      <c r="AJ1115" s="18" t="s">
        <v>5423</v>
      </c>
      <c r="AK1115" s="18" t="s">
        <v>5423</v>
      </c>
      <c r="AL1115" s="18" t="s">
        <v>5423</v>
      </c>
      <c r="AM1115" s="18" t="s">
        <v>5423</v>
      </c>
      <c r="AN1115" s="18" t="s">
        <v>5423</v>
      </c>
      <c r="AO1115" s="18" t="s">
        <v>5423</v>
      </c>
      <c r="AP1115" s="18" t="s">
        <v>5423</v>
      </c>
      <c r="AQ1115" s="18" t="s">
        <v>5423</v>
      </c>
      <c r="AR1115" s="18" t="s">
        <v>5423</v>
      </c>
      <c r="AS1115" s="18" t="s">
        <v>5423</v>
      </c>
      <c r="AT1115" s="18" t="s">
        <v>5423</v>
      </c>
      <c r="AU1115" s="9" t="s">
        <v>5423</v>
      </c>
      <c r="AV1115" s="14"/>
      <c r="AW1115" s="14" t="s">
        <v>5423</v>
      </c>
      <c r="AX1115" s="14" t="str">
        <f>_xlfn.XLOOKUP(B1115,'[4]cell downs 18042026 17h'!$B:$B,'[4]cell downs 18042026 17h'!$B:$B,"")</f>
        <v/>
      </c>
      <c r="AY1115" s="14" t="str">
        <f>_xlfn.XLOOKUP(B1115,'[5]Cells Huawei 19042026 15h'!$B:$B,'[5]Cells Huawei 19042026 15h'!$B:$B,"")</f>
        <v/>
      </c>
      <c r="AZ1115" s="105" t="str">
        <f>_xlfn.XLOOKUP(B1115,'INCIDENT-04-23-2026'!E:E,'INCIDENT-04-23-2026'!F:F,"")</f>
        <v/>
      </c>
      <c r="BA1115" s="105" t="str">
        <f>_xlfn.XLOOKUP(B1115,'[6]Eneo 17H'!$C:$C,'[6]Eneo 17H'!$I:$I,"")</f>
        <v/>
      </c>
      <c r="BB1115" s="105" t="str">
        <f>_xlfn.XLOOKUP(B1115,[8]ALL!$B:$B,[8]ALL!$M:$M,"")</f>
        <v/>
      </c>
      <c r="BC1115" s="105" t="str">
        <f>_xlfn.XLOOKUP(B1115,'[6]Eneo 17H'!$C:$C,'[6]Eneo 17H'!$I:$I,"")</f>
        <v/>
      </c>
      <c r="BD1115" s="105" t="str">
        <f>_xlfn.XLOOKUP(B1115,'[7]Eneo 12H'!$C:$C,'[7]Eneo 12H'!$I:$I,"")</f>
        <v/>
      </c>
      <c r="BE1115" s="105" t="s">
        <v>5423</v>
      </c>
    </row>
    <row r="1116" spans="1:57" hidden="1" x14ac:dyDescent="0.3">
      <c r="A1116" s="1" t="s">
        <v>4676</v>
      </c>
      <c r="B1116" s="8" t="s">
        <v>4677</v>
      </c>
      <c r="C1116" s="3" t="str">
        <f>_xlfn.XLOOKUP(B1116,'[1]daily break down'!$D:$D,'[1]daily break down'!$E:$E,"")</f>
        <v>Bafoussam</v>
      </c>
      <c r="D1116" s="1" t="s">
        <v>11</v>
      </c>
      <c r="E1116" s="1" t="s">
        <v>12</v>
      </c>
      <c r="F1116" s="3" t="s">
        <v>102</v>
      </c>
      <c r="G1116" s="1" t="s">
        <v>299</v>
      </c>
      <c r="H1116" s="25" t="str">
        <f>_xlfn.XLOOKUP(B1116,[2]CALCULATION!$B:$B,[2]CALCULATION!$H:$H,"")</f>
        <v>Huawei</v>
      </c>
      <c r="I1116" s="23">
        <v>1.1771151689481299E-2</v>
      </c>
      <c r="J1116" s="23">
        <v>0</v>
      </c>
      <c r="K1116" s="23">
        <v>0</v>
      </c>
      <c r="L1116" s="23">
        <v>0</v>
      </c>
      <c r="M1116" s="23">
        <v>0</v>
      </c>
      <c r="N1116" s="23">
        <v>0</v>
      </c>
      <c r="O1116" s="23">
        <v>0</v>
      </c>
      <c r="P1116" s="103" t="s">
        <v>6554</v>
      </c>
      <c r="Q1116" s="36" t="s">
        <v>5796</v>
      </c>
      <c r="R1116" s="36"/>
      <c r="S1116" s="35" t="str" cm="1">
        <f t="array" ref="S1116">IFERROR(_xlfn.IFS(
U1116="MPR ISSUE","PDH",
U1116="BSS Hardware Issue","BSS",
U1116="Sites strategiques, MLL, Pylone, etc.","ENVTECH",
U1116="AKTIVCO DEFAUT GE &amp; POWER Cabinet","AKTIVCO",
U1116="AKTIVCO Coupure ENEO &amp; Baisse de tension","AKTIVCO GRID ONLY",
U1116="Coupure ENEO &amp; Baisse de tension","IHS GRID ONLY",
U1116="Defaut GE &amp; POWER Cabinet","IHS",
U1116="Sharing","Partners",
U1116="Sites strategiques &amp; DataCenter","SST &amp; DC",
U1116="Exclu","Exclu",
U1116="SAT","SAT",
U1116="SPARE-ISSUE","SPARE-ISSUE",
U1116="Fiber CAmtel","TRANS_FO_CAMTEL",
U1116="Fiber AOF","Fiber AOF",
U1116="Projet OCM (HUAWEI)","TRAVAUX-HUAWEI",
U1116="Projet OCM (NOKIA)","TRAVAUX-NOKIA",
U1116="ACCESS-ISSUE","ACCESS-ISSUE",
U1116="Projet OCM (ZTE, NOKIA, autres projets)","TRAVAUX OCM",
U1116="No root CAuse","No root cause",
U1116="ODU HS","PDH",
U1116="IP &amp; VLAN","PDH",
U1116="Warehouse HUAWEI","SPARE-ISSUE",
U1116="SPARE-HS","SPARE-ISSUE",
U1116="Power Telco","BSS",U1116="no impacts","no impacts"
),"")</f>
        <v/>
      </c>
      <c r="T1116" s="35" t="str" cm="1">
        <f t="array" ref="T1116">IFERROR(_xlfn.IFS(
U1116="MPR ISSUE","TX ISSUE",
U1116="BSS Hardware Issue","RAN ISSUE",
U1116="Sites strategiques, MLL, Pylone, etc.","ENVTECH",
U1116="AKTIVCO DEFAUT GE &amp; POWER Cabinet","POWER ISSUE",
U1116="AKTIVCO Coupure ENEO &amp; Baisse de tension","POWER ISSUE",
U1116="Coupure ENEO &amp; Baisse de tension","POWER ISSUE",
U1116="Defaut GE &amp; POWER Cabinet","POWER ISSUE",
U1116="Sharing","POWER ISSUE",
U1116="Sites strategiques &amp; DataCenter","POWER ISSUE",
U1116="Exclu","Exclu",
U1116="SAT","TX ISSUE",
U1116="SPARE-ISSUE","SPARE-ISSUE",
U1116="Fiber CAmtel","TX ISSUE",
U1116="Fiber AOF","TX ISSUE",
U1116="Projet OCM (HUAWEI)","TRAVAUX-HUAWEI",
U1116="Projet OCM (NOKIA)","TRAVAUX -NOKIA",
U1116="ACCESS-ISSUE","ACCESS-ISSUE",
U1116="Projet OCM (ZTE, NOKIA, autres projets)","TRAVAUX OCM",
U1116="No root CAuse","No root cause",
U1116="ODU HS","TX ISSUE",
U1116="IP &amp; VLAN","TX ISSUE",
U1116="Warehouse HUAWEI","SPARE-ISSUE",
U1116="SPARE-HS","SPARE-ISSUE",
U1116="Power Telco","RAN ISSUE",U1116="no impacts","no impacts"
),"")</f>
        <v/>
      </c>
      <c r="U1116" s="28"/>
      <c r="V1116" s="35" t="str" cm="1">
        <f t="array" ref="V1116">IFERROR(_xlfn.IFS(
U1116="MPR ISSUE","ACTIVE",
U1116="BSS Hardware Issue","ACTIVE",
U1116="Sites strategiques, MLL, Pylone, etc.","PASSIVE",
U1116="AKTIVCO DEFAUT GE &amp; POWER Cabinet","PASSIVE",
U1116="AKTIVCO Coupure ENEO &amp; Baisse de tension","PASSIVE",
U1116="Coupure ENEO &amp; Baisse de tension","PASSIVE",
U1116="Defaut GE &amp; POWER Cabinet","PASSIVE",
U1116="Sharing","PASSIVE",
U1116="Sites strategiques &amp; DataCenter","PASSIVE",
U1116="Exclu","Exclu",
U1116="SAT","ACTIVE",
U1116="SPARE-ISSUE","SPARE-ISSUE",
U1116="Fiber CAmtel","ACTIVE",
U1116="Fiber AOF","ACTIVE",
U1116="Projet OCM (HUAWEI)","PLANNED WORKS",
U1116="Projet OCM (NOKIA)","PLANNED WORKS",
U1116="ACCESS-ISSUE","ACCESS-ISSUE",
U1116="Projet OCM (ZTE, NOKIA, autres projets)","PLANNED WORKS",
U1116="No root CAuse","No root cause",
U1116="ODU HS","ACTIVE",
U1116="IP &amp; VLAN","ACTIVE",
U1116="Warehouse HUAWEI","SPARE-ISSUE",
U1116="SPARE-HS","SPARE-ISSUE",
U1116="Power Telco","ACTIVE",U1116="no impacts","no impacts"
),"")</f>
        <v/>
      </c>
      <c r="W1116" s="102"/>
      <c r="X1116" s="102"/>
      <c r="Y1116" s="102"/>
      <c r="Z1116" s="102"/>
      <c r="AA1116" s="102"/>
      <c r="AB1116" s="104" t="s">
        <v>5423</v>
      </c>
      <c r="AC1116" s="9"/>
      <c r="AD1116" s="9"/>
      <c r="AE1116" s="7" t="s">
        <v>5423</v>
      </c>
      <c r="AF1116" s="6"/>
      <c r="AG1116" s="7"/>
      <c r="AH1116" s="3" t="s">
        <v>5423</v>
      </c>
      <c r="AI1116" s="18" t="s">
        <v>5423</v>
      </c>
      <c r="AJ1116" s="18" t="s">
        <v>5423</v>
      </c>
      <c r="AK1116" s="18" t="s">
        <v>5423</v>
      </c>
      <c r="AL1116" s="18" t="s">
        <v>5423</v>
      </c>
      <c r="AM1116" s="18" t="s">
        <v>5423</v>
      </c>
      <c r="AN1116" s="18" t="s">
        <v>5423</v>
      </c>
      <c r="AO1116" s="18" t="s">
        <v>5423</v>
      </c>
      <c r="AP1116" s="18" t="s">
        <v>5423</v>
      </c>
      <c r="AQ1116" s="18" t="s">
        <v>5423</v>
      </c>
      <c r="AR1116" s="18" t="s">
        <v>5423</v>
      </c>
      <c r="AS1116" s="18" t="s">
        <v>5423</v>
      </c>
      <c r="AT1116" s="18" t="s">
        <v>5423</v>
      </c>
      <c r="AU1116" s="9" t="s">
        <v>5423</v>
      </c>
      <c r="AV1116" s="14"/>
      <c r="AW1116" s="14" t="s">
        <v>5423</v>
      </c>
      <c r="AX1116" s="14" t="str">
        <f>_xlfn.XLOOKUP(B1116,'[4]cell downs 18042026 17h'!$B:$B,'[4]cell downs 18042026 17h'!$B:$B,"")</f>
        <v/>
      </c>
      <c r="AY1116" s="14" t="str">
        <f>_xlfn.XLOOKUP(B1116,'[5]Cells Huawei 19042026 15h'!$B:$B,'[5]Cells Huawei 19042026 15h'!$B:$B,"")</f>
        <v/>
      </c>
      <c r="AZ1116" s="105" t="str">
        <f>_xlfn.XLOOKUP(B1116,'INCIDENT-04-23-2026'!E:E,'INCIDENT-04-23-2026'!F:F,"")</f>
        <v/>
      </c>
      <c r="BA1116" s="105" t="str">
        <f>_xlfn.XLOOKUP(B1116,'[6]Eneo 17H'!$C:$C,'[6]Eneo 17H'!$I:$I,"")</f>
        <v/>
      </c>
      <c r="BB1116" s="105" t="str">
        <f>_xlfn.XLOOKUP(B1116,[8]ALL!$B:$B,[8]ALL!$M:$M,"")</f>
        <v/>
      </c>
      <c r="BC1116" s="105" t="str">
        <f>_xlfn.XLOOKUP(B1116,'[6]Eneo 17H'!$C:$C,'[6]Eneo 17H'!$I:$I,"")</f>
        <v/>
      </c>
      <c r="BD1116" s="105" t="str">
        <f>_xlfn.XLOOKUP(B1116,'[7]Eneo 12H'!$C:$C,'[7]Eneo 12H'!$I:$I,"")</f>
        <v/>
      </c>
      <c r="BE1116" s="105" t="s">
        <v>5423</v>
      </c>
    </row>
    <row r="1117" spans="1:57" hidden="1" x14ac:dyDescent="0.3">
      <c r="A1117" s="1" t="s">
        <v>4589</v>
      </c>
      <c r="B1117" s="8" t="s">
        <v>4590</v>
      </c>
      <c r="C1117" s="3" t="str">
        <f>_xlfn.XLOOKUP(B1117,'[1]daily break down'!$D:$D,'[1]daily break down'!$E:$E,"")</f>
        <v>Douala</v>
      </c>
      <c r="D1117" s="1" t="s">
        <v>11</v>
      </c>
      <c r="E1117" s="1" t="s">
        <v>12</v>
      </c>
      <c r="F1117" s="3" t="s">
        <v>31</v>
      </c>
      <c r="G1117" s="1" t="s">
        <v>32</v>
      </c>
      <c r="H1117" s="27" t="str">
        <f>_xlfn.XLOOKUP(B1117,[2]CALCULATION!$B:$B,[2]CALCULATION!$H:$H,"")</f>
        <v>ZTE</v>
      </c>
      <c r="I1117" s="23">
        <v>0</v>
      </c>
      <c r="J1117" s="23">
        <v>0</v>
      </c>
      <c r="K1117" s="23">
        <v>0</v>
      </c>
      <c r="L1117" s="23">
        <v>0</v>
      </c>
      <c r="M1117" s="23">
        <v>0</v>
      </c>
      <c r="N1117" s="23">
        <v>0</v>
      </c>
      <c r="O1117" s="23">
        <v>0</v>
      </c>
      <c r="P1117" s="103" t="s">
        <v>6554</v>
      </c>
      <c r="Q1117" s="36" t="s">
        <v>5796</v>
      </c>
      <c r="R1117" s="36"/>
      <c r="S1117" s="35" t="str" cm="1">
        <f t="array" ref="S1117">IFERROR(_xlfn.IFS(
U1117="MPR ISSUE","PDH",
U1117="BSS Hardware Issue","BSS",
U1117="Sites strategiques, MLL, Pylone, etc.","ENVTECH",
U1117="AKTIVCO DEFAUT GE &amp; POWER Cabinet","AKTIVCO",
U1117="AKTIVCO Coupure ENEO &amp; Baisse de tension","AKTIVCO GRID ONLY",
U1117="Coupure ENEO &amp; Baisse de tension","IHS GRID ONLY",
U1117="Defaut GE &amp; POWER Cabinet","IHS",
U1117="Sharing","Partners",
U1117="Sites strategiques &amp; DataCenter","SST &amp; DC",
U1117="Exclu","Exclu",
U1117="SAT","SAT",
U1117="SPARE-ISSUE","SPARE-ISSUE",
U1117="Fiber CAmtel","TRANS_FO_CAMTEL",
U1117="Fiber AOF","Fiber AOF",
U1117="Projet OCM (HUAWEI)","TRAVAUX-HUAWEI",
U1117="Projet OCM (NOKIA)","TRAVAUX-NOKIA",
U1117="ACCESS-ISSUE","ACCESS-ISSUE",
U1117="Projet OCM (ZTE, NOKIA, autres projets)","TRAVAUX OCM",
U1117="No root CAuse","No root cause",
U1117="ODU HS","PDH",
U1117="IP &amp; VLAN","PDH",
U1117="Warehouse HUAWEI","SPARE-ISSUE",
U1117="SPARE-HS","SPARE-ISSUE",
U1117="Power Telco","BSS",U1117="no impacts","no impacts"
),"")</f>
        <v/>
      </c>
      <c r="T1117" s="35" t="str" cm="1">
        <f t="array" ref="T1117">IFERROR(_xlfn.IFS(
U1117="MPR ISSUE","TX ISSUE",
U1117="BSS Hardware Issue","RAN ISSUE",
U1117="Sites strategiques, MLL, Pylone, etc.","ENVTECH",
U1117="AKTIVCO DEFAUT GE &amp; POWER Cabinet","POWER ISSUE",
U1117="AKTIVCO Coupure ENEO &amp; Baisse de tension","POWER ISSUE",
U1117="Coupure ENEO &amp; Baisse de tension","POWER ISSUE",
U1117="Defaut GE &amp; POWER Cabinet","POWER ISSUE",
U1117="Sharing","POWER ISSUE",
U1117="Sites strategiques &amp; DataCenter","POWER ISSUE",
U1117="Exclu","Exclu",
U1117="SAT","TX ISSUE",
U1117="SPARE-ISSUE","SPARE-ISSUE",
U1117="Fiber CAmtel","TX ISSUE",
U1117="Fiber AOF","TX ISSUE",
U1117="Projet OCM (HUAWEI)","TRAVAUX-HUAWEI",
U1117="Projet OCM (NOKIA)","TRAVAUX -NOKIA",
U1117="ACCESS-ISSUE","ACCESS-ISSUE",
U1117="Projet OCM (ZTE, NOKIA, autres projets)","TRAVAUX OCM",
U1117="No root CAuse","No root cause",
U1117="ODU HS","TX ISSUE",
U1117="IP &amp; VLAN","TX ISSUE",
U1117="Warehouse HUAWEI","SPARE-ISSUE",
U1117="SPARE-HS","SPARE-ISSUE",
U1117="Power Telco","RAN ISSUE",U1117="no impacts","no impacts"
),"")</f>
        <v/>
      </c>
      <c r="U1117" s="28"/>
      <c r="V1117" s="35" t="str" cm="1">
        <f t="array" ref="V1117">IFERROR(_xlfn.IFS(
U1117="MPR ISSUE","ACTIVE",
U1117="BSS Hardware Issue","ACTIVE",
U1117="Sites strategiques, MLL, Pylone, etc.","PASSIVE",
U1117="AKTIVCO DEFAUT GE &amp; POWER Cabinet","PASSIVE",
U1117="AKTIVCO Coupure ENEO &amp; Baisse de tension","PASSIVE",
U1117="Coupure ENEO &amp; Baisse de tension","PASSIVE",
U1117="Defaut GE &amp; POWER Cabinet","PASSIVE",
U1117="Sharing","PASSIVE",
U1117="Sites strategiques &amp; DataCenter","PASSIVE",
U1117="Exclu","Exclu",
U1117="SAT","ACTIVE",
U1117="SPARE-ISSUE","SPARE-ISSUE",
U1117="Fiber CAmtel","ACTIVE",
U1117="Fiber AOF","ACTIVE",
U1117="Projet OCM (HUAWEI)","PLANNED WORKS",
U1117="Projet OCM (NOKIA)","PLANNED WORKS",
U1117="ACCESS-ISSUE","ACCESS-ISSUE",
U1117="Projet OCM (ZTE, NOKIA, autres projets)","PLANNED WORKS",
U1117="No root CAuse","No root cause",
U1117="ODU HS","ACTIVE",
U1117="IP &amp; VLAN","ACTIVE",
U1117="Warehouse HUAWEI","SPARE-ISSUE",
U1117="SPARE-HS","SPARE-ISSUE",
U1117="Power Telco","ACTIVE",U1117="no impacts","no impacts"
),"")</f>
        <v/>
      </c>
      <c r="W1117" s="102"/>
      <c r="X1117" s="102"/>
      <c r="Y1117" s="102"/>
      <c r="Z1117" s="102"/>
      <c r="AA1117" s="102"/>
      <c r="AB1117" s="104" t="s">
        <v>5423</v>
      </c>
      <c r="AC1117" s="9"/>
      <c r="AD1117" s="9"/>
      <c r="AE1117" s="7" t="s">
        <v>5423</v>
      </c>
      <c r="AF1117" s="6"/>
      <c r="AG1117" s="7"/>
      <c r="AH1117" s="3" t="s">
        <v>5423</v>
      </c>
      <c r="AI1117" s="18" t="s">
        <v>5423</v>
      </c>
      <c r="AJ1117" s="18" t="s">
        <v>5423</v>
      </c>
      <c r="AK1117" s="18" t="s">
        <v>5423</v>
      </c>
      <c r="AL1117" s="18" t="s">
        <v>5423</v>
      </c>
      <c r="AM1117" s="18" t="s">
        <v>5423</v>
      </c>
      <c r="AN1117" s="18" t="s">
        <v>5423</v>
      </c>
      <c r="AO1117" s="18" t="s">
        <v>5423</v>
      </c>
      <c r="AP1117" s="18" t="s">
        <v>5423</v>
      </c>
      <c r="AQ1117" s="18" t="s">
        <v>5423</v>
      </c>
      <c r="AR1117" s="18" t="s">
        <v>5423</v>
      </c>
      <c r="AS1117" s="18" t="s">
        <v>5423</v>
      </c>
      <c r="AT1117" s="18" t="s">
        <v>5423</v>
      </c>
      <c r="AU1117" s="9" t="s">
        <v>5423</v>
      </c>
      <c r="AV1117" s="14"/>
      <c r="AW1117" s="14" t="s">
        <v>5423</v>
      </c>
      <c r="AX1117" s="14" t="str">
        <f>_xlfn.XLOOKUP(B1117,'[4]cell downs 18042026 17h'!$B:$B,'[4]cell downs 18042026 17h'!$B:$B,"")</f>
        <v/>
      </c>
      <c r="AY1117" s="14" t="str">
        <f>_xlfn.XLOOKUP(B1117,'[5]Cells Huawei 19042026 15h'!$B:$B,'[5]Cells Huawei 19042026 15h'!$B:$B,"")</f>
        <v/>
      </c>
      <c r="AZ1117" s="105" t="str">
        <f>_xlfn.XLOOKUP(B1117,'INCIDENT-04-23-2026'!E:E,'INCIDENT-04-23-2026'!F:F,"")</f>
        <v/>
      </c>
      <c r="BA1117" s="105" t="str">
        <f>_xlfn.XLOOKUP(B1117,'[6]Eneo 17H'!$C:$C,'[6]Eneo 17H'!$I:$I,"")</f>
        <v/>
      </c>
      <c r="BB1117" s="105" t="str">
        <f>_xlfn.XLOOKUP(B1117,[8]ALL!$B:$B,[8]ALL!$M:$M,"")</f>
        <v/>
      </c>
      <c r="BC1117" s="105" t="str">
        <f>_xlfn.XLOOKUP(B1117,'[6]Eneo 17H'!$C:$C,'[6]Eneo 17H'!$I:$I,"")</f>
        <v/>
      </c>
      <c r="BD1117" s="105" t="str">
        <f>_xlfn.XLOOKUP(B1117,'[7]Eneo 12H'!$C:$C,'[7]Eneo 12H'!$I:$I,"")</f>
        <v/>
      </c>
      <c r="BE1117" s="105" t="s">
        <v>5423</v>
      </c>
    </row>
    <row r="1118" spans="1:57" hidden="1" x14ac:dyDescent="0.3">
      <c r="A1118" s="1" t="s">
        <v>2732</v>
      </c>
      <c r="B1118" s="8" t="s">
        <v>2733</v>
      </c>
      <c r="C1118" s="3" t="str">
        <f>_xlfn.XLOOKUP(B1118,'[1]daily break down'!$D:$D,'[1]daily break down'!$E:$E,"")</f>
        <v>LITTORAL</v>
      </c>
      <c r="D1118" s="1" t="s">
        <v>11</v>
      </c>
      <c r="E1118" s="1" t="s">
        <v>12</v>
      </c>
      <c r="F1118" s="3" t="s">
        <v>31</v>
      </c>
      <c r="G1118" s="1" t="s">
        <v>2734</v>
      </c>
      <c r="H1118" s="27" t="str">
        <f>_xlfn.XLOOKUP(B1118,[2]CALCULATION!$B:$B,[2]CALCULATION!$H:$H,"")</f>
        <v>ZTE</v>
      </c>
      <c r="I1118" s="23">
        <v>0</v>
      </c>
      <c r="J1118" s="23">
        <v>0</v>
      </c>
      <c r="K1118" s="23">
        <v>0</v>
      </c>
      <c r="L1118" s="23">
        <v>0</v>
      </c>
      <c r="M1118" s="23">
        <v>0</v>
      </c>
      <c r="N1118" s="23">
        <v>0</v>
      </c>
      <c r="O1118" s="23">
        <v>0</v>
      </c>
      <c r="P1118" s="103" t="s">
        <v>6554</v>
      </c>
      <c r="Q1118" s="36" t="s">
        <v>5796</v>
      </c>
      <c r="R1118" s="36"/>
      <c r="S1118" s="35" t="str" cm="1">
        <f t="array" ref="S1118">IFERROR(_xlfn.IFS(
U1118="MPR ISSUE","PDH",
U1118="BSS Hardware Issue","BSS",
U1118="Sites strategiques, MLL, Pylone, etc.","ENVTECH",
U1118="AKTIVCO DEFAUT GE &amp; POWER Cabinet","AKTIVCO",
U1118="AKTIVCO Coupure ENEO &amp; Baisse de tension","AKTIVCO GRID ONLY",
U1118="Coupure ENEO &amp; Baisse de tension","IHS GRID ONLY",
U1118="Defaut GE &amp; POWER Cabinet","IHS",
U1118="Sharing","Partners",
U1118="Sites strategiques &amp; DataCenter","SST &amp; DC",
U1118="Exclu","Exclu",
U1118="SAT","SAT",
U1118="SPARE-ISSUE","SPARE-ISSUE",
U1118="Fiber CAmtel","TRANS_FO_CAMTEL",
U1118="Fiber AOF","Fiber AOF",
U1118="Projet OCM (HUAWEI)","TRAVAUX-HUAWEI",
U1118="Projet OCM (NOKIA)","TRAVAUX-NOKIA",
U1118="ACCESS-ISSUE","ACCESS-ISSUE",
U1118="Projet OCM (ZTE, NOKIA, autres projets)","TRAVAUX OCM",
U1118="No root CAuse","No root cause",
U1118="ODU HS","PDH",
U1118="IP &amp; VLAN","PDH",
U1118="Warehouse HUAWEI","SPARE-ISSUE",
U1118="SPARE-HS","SPARE-ISSUE",
U1118="Power Telco","BSS",U1118="no impacts","no impacts"
),"")</f>
        <v/>
      </c>
      <c r="T1118" s="35" t="str" cm="1">
        <f t="array" ref="T1118">IFERROR(_xlfn.IFS(
U1118="MPR ISSUE","TX ISSUE",
U1118="BSS Hardware Issue","RAN ISSUE",
U1118="Sites strategiques, MLL, Pylone, etc.","ENVTECH",
U1118="AKTIVCO DEFAUT GE &amp; POWER Cabinet","POWER ISSUE",
U1118="AKTIVCO Coupure ENEO &amp; Baisse de tension","POWER ISSUE",
U1118="Coupure ENEO &amp; Baisse de tension","POWER ISSUE",
U1118="Defaut GE &amp; POWER Cabinet","POWER ISSUE",
U1118="Sharing","POWER ISSUE",
U1118="Sites strategiques &amp; DataCenter","POWER ISSUE",
U1118="Exclu","Exclu",
U1118="SAT","TX ISSUE",
U1118="SPARE-ISSUE","SPARE-ISSUE",
U1118="Fiber CAmtel","TX ISSUE",
U1118="Fiber AOF","TX ISSUE",
U1118="Projet OCM (HUAWEI)","TRAVAUX-HUAWEI",
U1118="Projet OCM (NOKIA)","TRAVAUX -NOKIA",
U1118="ACCESS-ISSUE","ACCESS-ISSUE",
U1118="Projet OCM (ZTE, NOKIA, autres projets)","TRAVAUX OCM",
U1118="No root CAuse","No root cause",
U1118="ODU HS","TX ISSUE",
U1118="IP &amp; VLAN","TX ISSUE",
U1118="Warehouse HUAWEI","SPARE-ISSUE",
U1118="SPARE-HS","SPARE-ISSUE",
U1118="Power Telco","RAN ISSUE",U1118="no impacts","no impacts"
),"")</f>
        <v/>
      </c>
      <c r="U1118" s="28"/>
      <c r="V1118" s="35" t="str" cm="1">
        <f t="array" ref="V1118">IFERROR(_xlfn.IFS(
U1118="MPR ISSUE","ACTIVE",
U1118="BSS Hardware Issue","ACTIVE",
U1118="Sites strategiques, MLL, Pylone, etc.","PASSIVE",
U1118="AKTIVCO DEFAUT GE &amp; POWER Cabinet","PASSIVE",
U1118="AKTIVCO Coupure ENEO &amp; Baisse de tension","PASSIVE",
U1118="Coupure ENEO &amp; Baisse de tension","PASSIVE",
U1118="Defaut GE &amp; POWER Cabinet","PASSIVE",
U1118="Sharing","PASSIVE",
U1118="Sites strategiques &amp; DataCenter","PASSIVE",
U1118="Exclu","Exclu",
U1118="SAT","ACTIVE",
U1118="SPARE-ISSUE","SPARE-ISSUE",
U1118="Fiber CAmtel","ACTIVE",
U1118="Fiber AOF","ACTIVE",
U1118="Projet OCM (HUAWEI)","PLANNED WORKS",
U1118="Projet OCM (NOKIA)","PLANNED WORKS",
U1118="ACCESS-ISSUE","ACCESS-ISSUE",
U1118="Projet OCM (ZTE, NOKIA, autres projets)","PLANNED WORKS",
U1118="No root CAuse","No root cause",
U1118="ODU HS","ACTIVE",
U1118="IP &amp; VLAN","ACTIVE",
U1118="Warehouse HUAWEI","SPARE-ISSUE",
U1118="SPARE-HS","SPARE-ISSUE",
U1118="Power Telco","ACTIVE",U1118="no impacts","no impacts"
),"")</f>
        <v/>
      </c>
      <c r="W1118" s="102"/>
      <c r="X1118" s="102"/>
      <c r="Y1118" s="102"/>
      <c r="Z1118" s="102"/>
      <c r="AA1118" s="102"/>
      <c r="AB1118" s="104" t="s">
        <v>5423</v>
      </c>
      <c r="AC1118" s="9"/>
      <c r="AD1118" s="9"/>
      <c r="AE1118" s="7" t="s">
        <v>5423</v>
      </c>
      <c r="AF1118" s="6"/>
      <c r="AG1118" s="7"/>
      <c r="AH1118" s="3" t="s">
        <v>5423</v>
      </c>
      <c r="AI1118" s="18" t="s">
        <v>5423</v>
      </c>
      <c r="AJ1118" s="18" t="s">
        <v>5423</v>
      </c>
      <c r="AK1118" s="18" t="s">
        <v>5423</v>
      </c>
      <c r="AL1118" s="18" t="s">
        <v>5423</v>
      </c>
      <c r="AM1118" s="18" t="s">
        <v>5423</v>
      </c>
      <c r="AN1118" s="18" t="s">
        <v>5423</v>
      </c>
      <c r="AO1118" s="18" t="s">
        <v>5423</v>
      </c>
      <c r="AP1118" s="18" t="s">
        <v>5423</v>
      </c>
      <c r="AQ1118" s="18" t="s">
        <v>5423</v>
      </c>
      <c r="AR1118" s="18" t="s">
        <v>5423</v>
      </c>
      <c r="AS1118" s="18" t="s">
        <v>5423</v>
      </c>
      <c r="AT1118" s="18" t="s">
        <v>5423</v>
      </c>
      <c r="AU1118" s="9" t="s">
        <v>5423</v>
      </c>
      <c r="AV1118" s="14"/>
      <c r="AW1118" s="14" t="s">
        <v>5423</v>
      </c>
      <c r="AX1118" s="14" t="str">
        <f>_xlfn.XLOOKUP(B1118,'[4]cell downs 18042026 17h'!$B:$B,'[4]cell downs 18042026 17h'!$B:$B,"")</f>
        <v/>
      </c>
      <c r="AY1118" s="14" t="str">
        <f>_xlfn.XLOOKUP(B1118,'[5]Cells Huawei 19042026 15h'!$B:$B,'[5]Cells Huawei 19042026 15h'!$B:$B,"")</f>
        <v/>
      </c>
      <c r="AZ1118" s="105" t="str">
        <f>_xlfn.XLOOKUP(B1118,'INCIDENT-04-23-2026'!E:E,'INCIDENT-04-23-2026'!F:F,"")</f>
        <v/>
      </c>
      <c r="BA1118" s="105" t="str">
        <f>_xlfn.XLOOKUP(B1118,'[6]Eneo 17H'!$C:$C,'[6]Eneo 17H'!$I:$I,"")</f>
        <v/>
      </c>
      <c r="BB1118" s="105" t="str">
        <f>_xlfn.XLOOKUP(B1118,[8]ALL!$B:$B,[8]ALL!$M:$M,"")</f>
        <v/>
      </c>
      <c r="BC1118" s="105" t="str">
        <f>_xlfn.XLOOKUP(B1118,'[6]Eneo 17H'!$C:$C,'[6]Eneo 17H'!$I:$I,"")</f>
        <v/>
      </c>
      <c r="BD1118" s="105" t="str">
        <f>_xlfn.XLOOKUP(B1118,'[7]Eneo 12H'!$C:$C,'[7]Eneo 12H'!$I:$I,"")</f>
        <v/>
      </c>
      <c r="BE1118" s="105" t="s">
        <v>5423</v>
      </c>
    </row>
    <row r="1119" spans="1:57" hidden="1" x14ac:dyDescent="0.3">
      <c r="A1119" s="1" t="s">
        <v>2119</v>
      </c>
      <c r="B1119" s="1" t="s">
        <v>2120</v>
      </c>
      <c r="C1119" s="3" t="str">
        <f>_xlfn.XLOOKUP(B1119,'[1]daily break down'!$D:$D,'[1]daily break down'!$E:$E,"")</f>
        <v>Douala</v>
      </c>
      <c r="D1119" s="1" t="s">
        <v>11</v>
      </c>
      <c r="E1119" s="1" t="s">
        <v>12</v>
      </c>
      <c r="F1119" s="3" t="s">
        <v>31</v>
      </c>
      <c r="G1119" s="1" t="s">
        <v>32</v>
      </c>
      <c r="H1119" s="27" t="str">
        <f>_xlfn.XLOOKUP(B1119,[2]CALCULATION!$B:$B,[2]CALCULATION!$H:$H,"")</f>
        <v>ZTE</v>
      </c>
      <c r="I1119" s="23">
        <v>0</v>
      </c>
      <c r="J1119" s="23">
        <v>0</v>
      </c>
      <c r="K1119" s="23">
        <v>0</v>
      </c>
      <c r="L1119" s="23">
        <v>0</v>
      </c>
      <c r="M1119" s="23">
        <v>0</v>
      </c>
      <c r="N1119" s="23">
        <v>0</v>
      </c>
      <c r="O1119" s="23">
        <v>1.3554659521220727E-3</v>
      </c>
      <c r="P1119" s="103" t="s">
        <v>6554</v>
      </c>
      <c r="Q1119" s="36" t="s">
        <v>5796</v>
      </c>
      <c r="R1119" s="36"/>
      <c r="S1119" s="35" t="str" cm="1">
        <f t="array" ref="S1119">IFERROR(_xlfn.IFS(
U1119="MPR ISSUE","PDH",
U1119="BSS Hardware Issue","BSS",
U1119="Sites strategiques, MLL, Pylone, etc.","ENVTECH",
U1119="AKTIVCO DEFAUT GE &amp; POWER Cabinet","AKTIVCO",
U1119="AKTIVCO Coupure ENEO &amp; Baisse de tension","AKTIVCO GRID ONLY",
U1119="Coupure ENEO &amp; Baisse de tension","IHS GRID ONLY",
U1119="Defaut GE &amp; POWER Cabinet","IHS",
U1119="Sharing","Partners",
U1119="Sites strategiques &amp; DataCenter","SST &amp; DC",
U1119="Exclu","Exclu",
U1119="SAT","SAT",
U1119="SPARE-ISSUE","SPARE-ISSUE",
U1119="Fiber CAmtel","TRANS_FO_CAMTEL",
U1119="Fiber AOF","Fiber AOF",
U1119="Projet OCM (HUAWEI)","TRAVAUX-HUAWEI",
U1119="Projet OCM (NOKIA)","TRAVAUX-NOKIA",
U1119="ACCESS-ISSUE","ACCESS-ISSUE",
U1119="Projet OCM (ZTE, NOKIA, autres projets)","TRAVAUX OCM",
U1119="No root CAuse","No root cause",
U1119="ODU HS","PDH",
U1119="IP &amp; VLAN","PDH",
U1119="Warehouse HUAWEI","SPARE-ISSUE",
U1119="SPARE-HS","SPARE-ISSUE",
U1119="Power Telco","BSS",U1119="no impacts","no impacts"
),"")</f>
        <v/>
      </c>
      <c r="T1119" s="35" t="str" cm="1">
        <f t="array" ref="T1119">IFERROR(_xlfn.IFS(
U1119="MPR ISSUE","TX ISSUE",
U1119="BSS Hardware Issue","RAN ISSUE",
U1119="Sites strategiques, MLL, Pylone, etc.","ENVTECH",
U1119="AKTIVCO DEFAUT GE &amp; POWER Cabinet","POWER ISSUE",
U1119="AKTIVCO Coupure ENEO &amp; Baisse de tension","POWER ISSUE",
U1119="Coupure ENEO &amp; Baisse de tension","POWER ISSUE",
U1119="Defaut GE &amp; POWER Cabinet","POWER ISSUE",
U1119="Sharing","POWER ISSUE",
U1119="Sites strategiques &amp; DataCenter","POWER ISSUE",
U1119="Exclu","Exclu",
U1119="SAT","TX ISSUE",
U1119="SPARE-ISSUE","SPARE-ISSUE",
U1119="Fiber CAmtel","TX ISSUE",
U1119="Fiber AOF","TX ISSUE",
U1119="Projet OCM (HUAWEI)","TRAVAUX-HUAWEI",
U1119="Projet OCM (NOKIA)","TRAVAUX -NOKIA",
U1119="ACCESS-ISSUE","ACCESS-ISSUE",
U1119="Projet OCM (ZTE, NOKIA, autres projets)","TRAVAUX OCM",
U1119="No root CAuse","No root cause",
U1119="ODU HS","TX ISSUE",
U1119="IP &amp; VLAN","TX ISSUE",
U1119="Warehouse HUAWEI","SPARE-ISSUE",
U1119="SPARE-HS","SPARE-ISSUE",
U1119="Power Telco","RAN ISSUE",U1119="no impacts","no impacts"
),"")</f>
        <v/>
      </c>
      <c r="U1119" s="28"/>
      <c r="V1119" s="35" t="str" cm="1">
        <f t="array" ref="V1119">IFERROR(_xlfn.IFS(
U1119="MPR ISSUE","ACTIVE",
U1119="BSS Hardware Issue","ACTIVE",
U1119="Sites strategiques, MLL, Pylone, etc.","PASSIVE",
U1119="AKTIVCO DEFAUT GE &amp; POWER Cabinet","PASSIVE",
U1119="AKTIVCO Coupure ENEO &amp; Baisse de tension","PASSIVE",
U1119="Coupure ENEO &amp; Baisse de tension","PASSIVE",
U1119="Defaut GE &amp; POWER Cabinet","PASSIVE",
U1119="Sharing","PASSIVE",
U1119="Sites strategiques &amp; DataCenter","PASSIVE",
U1119="Exclu","Exclu",
U1119="SAT","ACTIVE",
U1119="SPARE-ISSUE","SPARE-ISSUE",
U1119="Fiber CAmtel","ACTIVE",
U1119="Fiber AOF","ACTIVE",
U1119="Projet OCM (HUAWEI)","PLANNED WORKS",
U1119="Projet OCM (NOKIA)","PLANNED WORKS",
U1119="ACCESS-ISSUE","ACCESS-ISSUE",
U1119="Projet OCM (ZTE, NOKIA, autres projets)","PLANNED WORKS",
U1119="No root CAuse","No root cause",
U1119="ODU HS","ACTIVE",
U1119="IP &amp; VLAN","ACTIVE",
U1119="Warehouse HUAWEI","SPARE-ISSUE",
U1119="SPARE-HS","SPARE-ISSUE",
U1119="Power Telco","ACTIVE",U1119="no impacts","no impacts"
),"")</f>
        <v/>
      </c>
      <c r="W1119" s="102"/>
      <c r="X1119" s="102"/>
      <c r="Y1119" s="102"/>
      <c r="Z1119" s="102"/>
      <c r="AA1119" s="102"/>
      <c r="AB1119" s="104" t="s">
        <v>5423</v>
      </c>
      <c r="AC1119" s="9"/>
      <c r="AD1119" s="9"/>
      <c r="AE1119" s="7" t="s">
        <v>5423</v>
      </c>
      <c r="AF1119" s="6"/>
      <c r="AG1119" s="7"/>
      <c r="AH1119" s="3" t="s">
        <v>5423</v>
      </c>
      <c r="AI1119" s="18" t="s">
        <v>5423</v>
      </c>
      <c r="AJ1119" s="18" t="s">
        <v>5423</v>
      </c>
      <c r="AK1119" s="18" t="s">
        <v>5423</v>
      </c>
      <c r="AL1119" s="18" t="s">
        <v>5423</v>
      </c>
      <c r="AM1119" s="18" t="s">
        <v>5423</v>
      </c>
      <c r="AN1119" s="18" t="s">
        <v>5423</v>
      </c>
      <c r="AO1119" s="18" t="s">
        <v>5423</v>
      </c>
      <c r="AP1119" s="18" t="s">
        <v>5423</v>
      </c>
      <c r="AQ1119" s="18" t="s">
        <v>5423</v>
      </c>
      <c r="AR1119" s="18" t="s">
        <v>5423</v>
      </c>
      <c r="AS1119" s="18" t="s">
        <v>5423</v>
      </c>
      <c r="AT1119" s="18" t="s">
        <v>5423</v>
      </c>
      <c r="AU1119" s="9" t="s">
        <v>5423</v>
      </c>
      <c r="AV1119" s="14"/>
      <c r="AW1119" s="14" t="s">
        <v>5423</v>
      </c>
      <c r="AX1119" s="14" t="str">
        <f>_xlfn.XLOOKUP(B1119,'[4]cell downs 18042026 17h'!$B:$B,'[4]cell downs 18042026 17h'!$B:$B,"")</f>
        <v/>
      </c>
      <c r="AY1119" s="14" t="str">
        <f>_xlfn.XLOOKUP(B1119,'[5]Cells Huawei 19042026 15h'!$B:$B,'[5]Cells Huawei 19042026 15h'!$B:$B,"")</f>
        <v/>
      </c>
      <c r="AZ1119" s="105" t="str">
        <f>_xlfn.XLOOKUP(B1119,'INCIDENT-04-23-2026'!E:E,'INCIDENT-04-23-2026'!F:F,"")</f>
        <v/>
      </c>
      <c r="BA1119" s="105" t="str">
        <f>_xlfn.XLOOKUP(B1119,'[6]Eneo 17H'!$C:$C,'[6]Eneo 17H'!$I:$I,"")</f>
        <v/>
      </c>
      <c r="BB1119" s="105" t="str">
        <f>_xlfn.XLOOKUP(B1119,[8]ALL!$B:$B,[8]ALL!$M:$M,"")</f>
        <v/>
      </c>
      <c r="BC1119" s="105" t="str">
        <f>_xlfn.XLOOKUP(B1119,'[6]Eneo 17H'!$C:$C,'[6]Eneo 17H'!$I:$I,"")</f>
        <v/>
      </c>
      <c r="BD1119" s="105" t="str">
        <f>_xlfn.XLOOKUP(B1119,'[7]Eneo 12H'!$C:$C,'[7]Eneo 12H'!$I:$I,"")</f>
        <v/>
      </c>
      <c r="BE1119" s="105" t="s">
        <v>5423</v>
      </c>
    </row>
    <row r="1120" spans="1:57" hidden="1" x14ac:dyDescent="0.3">
      <c r="A1120" s="1" t="s">
        <v>2966</v>
      </c>
      <c r="B1120" s="8" t="s">
        <v>2967</v>
      </c>
      <c r="C1120" s="3" t="str">
        <f>_xlfn.XLOOKUP(B1120,'[1]daily break down'!$D:$D,'[1]daily break down'!$E:$E,"")</f>
        <v>Ngaoundere</v>
      </c>
      <c r="D1120" s="1" t="s">
        <v>11</v>
      </c>
      <c r="E1120" s="1" t="s">
        <v>12</v>
      </c>
      <c r="F1120" s="3" t="s">
        <v>90</v>
      </c>
      <c r="G1120" s="1" t="s">
        <v>91</v>
      </c>
      <c r="H1120" s="25" t="str">
        <f>_xlfn.XLOOKUP(B1120,[2]CALCULATION!$B:$B,[2]CALCULATION!$H:$H,"")</f>
        <v>Huawei</v>
      </c>
      <c r="I1120" s="23">
        <v>0</v>
      </c>
      <c r="J1120" s="23">
        <v>0</v>
      </c>
      <c r="K1120" s="23">
        <v>0</v>
      </c>
      <c r="L1120" s="23">
        <v>0</v>
      </c>
      <c r="M1120" s="23">
        <v>0</v>
      </c>
      <c r="N1120" s="23">
        <v>0</v>
      </c>
      <c r="O1120" s="23">
        <v>1.1638280356016699</v>
      </c>
      <c r="P1120" s="103" t="s">
        <v>6555</v>
      </c>
      <c r="Q1120" s="36" t="s">
        <v>5796</v>
      </c>
      <c r="R1120" s="36"/>
      <c r="S1120" s="35" t="str" cm="1">
        <f t="array" ref="S1120">IFERROR(_xlfn.IFS(
U1120="MPR ISSUE","PDH",
U1120="BSS Hardware Issue","BSS",
U1120="Sites strategiques, MLL, Pylone, etc.","ENVTECH",
U1120="AKTIVCO DEFAUT GE &amp; POWER Cabinet","AKTIVCO",
U1120="AKTIVCO Coupure ENEO &amp; Baisse de tension","AKTIVCO GRID ONLY",
U1120="Coupure ENEO &amp; Baisse de tension","IHS GRID ONLY",
U1120="Defaut GE &amp; POWER Cabinet","IHS",
U1120="Sharing","Partners",
U1120="Sites strategiques &amp; DataCenter","SST &amp; DC",
U1120="Exclu","Exclu",
U1120="SAT","SAT",
U1120="SPARE-ISSUE","SPARE-ISSUE",
U1120="Fiber CAmtel","TRANS_FO_CAMTEL",
U1120="Fiber AOF","Fiber AOF",
U1120="Projet OCM (HUAWEI)","TRAVAUX-HUAWEI",
U1120="Projet OCM (NOKIA)","TRAVAUX-NOKIA",
U1120="ACCESS-ISSUE","ACCESS-ISSUE",
U1120="Projet OCM (ZTE, NOKIA, autres projets)","TRAVAUX OCM",
U1120="No root CAuse","No root cause",
U1120="ODU HS","PDH",
U1120="IP &amp; VLAN","PDH",
U1120="Warehouse HUAWEI","SPARE-ISSUE",
U1120="SPARE-HS","SPARE-ISSUE",
U1120="Power Telco","BSS",U1120="no impacts","no impacts"
),"")</f>
        <v/>
      </c>
      <c r="T1120" s="35" t="str" cm="1">
        <f t="array" ref="T1120">IFERROR(_xlfn.IFS(
U1120="MPR ISSUE","TX ISSUE",
U1120="BSS Hardware Issue","RAN ISSUE",
U1120="Sites strategiques, MLL, Pylone, etc.","ENVTECH",
U1120="AKTIVCO DEFAUT GE &amp; POWER Cabinet","POWER ISSUE",
U1120="AKTIVCO Coupure ENEO &amp; Baisse de tension","POWER ISSUE",
U1120="Coupure ENEO &amp; Baisse de tension","POWER ISSUE",
U1120="Defaut GE &amp; POWER Cabinet","POWER ISSUE",
U1120="Sharing","POWER ISSUE",
U1120="Sites strategiques &amp; DataCenter","POWER ISSUE",
U1120="Exclu","Exclu",
U1120="SAT","TX ISSUE",
U1120="SPARE-ISSUE","SPARE-ISSUE",
U1120="Fiber CAmtel","TX ISSUE",
U1120="Fiber AOF","TX ISSUE",
U1120="Projet OCM (HUAWEI)","TRAVAUX-HUAWEI",
U1120="Projet OCM (NOKIA)","TRAVAUX -NOKIA",
U1120="ACCESS-ISSUE","ACCESS-ISSUE",
U1120="Projet OCM (ZTE, NOKIA, autres projets)","TRAVAUX OCM",
U1120="No root CAuse","No root cause",
U1120="ODU HS","TX ISSUE",
U1120="IP &amp; VLAN","TX ISSUE",
U1120="Warehouse HUAWEI","SPARE-ISSUE",
U1120="SPARE-HS","SPARE-ISSUE",
U1120="Power Telco","RAN ISSUE",U1120="no impacts","no impacts"
),"")</f>
        <v/>
      </c>
      <c r="U1120" s="28"/>
      <c r="V1120" s="35" t="str" cm="1">
        <f t="array" ref="V1120">IFERROR(_xlfn.IFS(
U1120="MPR ISSUE","ACTIVE",
U1120="BSS Hardware Issue","ACTIVE",
U1120="Sites strategiques, MLL, Pylone, etc.","PASSIVE",
U1120="AKTIVCO DEFAUT GE &amp; POWER Cabinet","PASSIVE",
U1120="AKTIVCO Coupure ENEO &amp; Baisse de tension","PASSIVE",
U1120="Coupure ENEO &amp; Baisse de tension","PASSIVE",
U1120="Defaut GE &amp; POWER Cabinet","PASSIVE",
U1120="Sharing","PASSIVE",
U1120="Sites strategiques &amp; DataCenter","PASSIVE",
U1120="Exclu","Exclu",
U1120="SAT","ACTIVE",
U1120="SPARE-ISSUE","SPARE-ISSUE",
U1120="Fiber CAmtel","ACTIVE",
U1120="Fiber AOF","ACTIVE",
U1120="Projet OCM (HUAWEI)","PLANNED WORKS",
U1120="Projet OCM (NOKIA)","PLANNED WORKS",
U1120="ACCESS-ISSUE","ACCESS-ISSUE",
U1120="Projet OCM (ZTE, NOKIA, autres projets)","PLANNED WORKS",
U1120="No root CAuse","No root cause",
U1120="ODU HS","ACTIVE",
U1120="IP &amp; VLAN","ACTIVE",
U1120="Warehouse HUAWEI","SPARE-ISSUE",
U1120="SPARE-HS","SPARE-ISSUE",
U1120="Power Telco","ACTIVE",U1120="no impacts","no impacts"
),"")</f>
        <v/>
      </c>
      <c r="W1120" s="102"/>
      <c r="X1120" s="102"/>
      <c r="Y1120" s="102"/>
      <c r="Z1120" s="102"/>
      <c r="AA1120" s="102"/>
      <c r="AB1120" s="104" t="s">
        <v>5423</v>
      </c>
      <c r="AC1120" s="9"/>
      <c r="AD1120" s="9"/>
      <c r="AE1120" s="7" t="s">
        <v>5423</v>
      </c>
      <c r="AF1120" s="6"/>
      <c r="AG1120" s="7"/>
      <c r="AH1120" s="3" t="s">
        <v>5423</v>
      </c>
      <c r="AI1120" s="18" t="s">
        <v>5423</v>
      </c>
      <c r="AJ1120" s="18" t="s">
        <v>5423</v>
      </c>
      <c r="AK1120" s="18" t="s">
        <v>5423</v>
      </c>
      <c r="AL1120" s="18" t="s">
        <v>5423</v>
      </c>
      <c r="AM1120" s="18" t="s">
        <v>5423</v>
      </c>
      <c r="AN1120" s="18" t="s">
        <v>5423</v>
      </c>
      <c r="AO1120" s="18" t="s">
        <v>5423</v>
      </c>
      <c r="AP1120" s="18" t="s">
        <v>5423</v>
      </c>
      <c r="AQ1120" s="18" t="s">
        <v>5423</v>
      </c>
      <c r="AR1120" s="18" t="s">
        <v>5423</v>
      </c>
      <c r="AS1120" s="18" t="s">
        <v>5423</v>
      </c>
      <c r="AT1120" s="18" t="s">
        <v>5423</v>
      </c>
      <c r="AU1120" s="9" t="s">
        <v>5423</v>
      </c>
      <c r="AV1120" s="14"/>
      <c r="AW1120" s="14" t="s">
        <v>5423</v>
      </c>
      <c r="AX1120" s="14" t="str">
        <f>_xlfn.XLOOKUP(B1120,'[4]cell downs 18042026 17h'!$B:$B,'[4]cell downs 18042026 17h'!$B:$B,"")</f>
        <v/>
      </c>
      <c r="AY1120" s="14" t="str">
        <f>_xlfn.XLOOKUP(B1120,'[5]Cells Huawei 19042026 15h'!$B:$B,'[5]Cells Huawei 19042026 15h'!$B:$B,"")</f>
        <v/>
      </c>
      <c r="AZ1120" s="105" t="str">
        <f>_xlfn.XLOOKUP(B1120,'INCIDENT-04-23-2026'!E:E,'INCIDENT-04-23-2026'!F:F,"")</f>
        <v/>
      </c>
      <c r="BA1120" s="105" t="str">
        <f>_xlfn.XLOOKUP(B1120,'[6]Eneo 17H'!$C:$C,'[6]Eneo 17H'!$I:$I,"")</f>
        <v/>
      </c>
      <c r="BB1120" s="105" t="str">
        <f>_xlfn.XLOOKUP(B1120,[8]ALL!$B:$B,[8]ALL!$M:$M,"")</f>
        <v/>
      </c>
      <c r="BC1120" s="105" t="str">
        <f>_xlfn.XLOOKUP(B1120,'[6]Eneo 17H'!$C:$C,'[6]Eneo 17H'!$I:$I,"")</f>
        <v/>
      </c>
      <c r="BD1120" s="105" t="str">
        <f>_xlfn.XLOOKUP(B1120,'[7]Eneo 12H'!$C:$C,'[7]Eneo 12H'!$I:$I,"")</f>
        <v/>
      </c>
      <c r="BE1120" s="105" t="s">
        <v>5423</v>
      </c>
    </row>
    <row r="1121" spans="1:57" hidden="1" x14ac:dyDescent="0.3">
      <c r="A1121" s="1" t="s">
        <v>2606</v>
      </c>
      <c r="B1121" s="8" t="s">
        <v>2607</v>
      </c>
      <c r="C1121" s="3" t="str">
        <f>_xlfn.XLOOKUP(B1121,'[1]daily break down'!$D:$D,'[1]daily break down'!$E:$E,"")</f>
        <v>Yaounde</v>
      </c>
      <c r="D1121" s="1" t="s">
        <v>11</v>
      </c>
      <c r="E1121" s="1" t="s">
        <v>12</v>
      </c>
      <c r="F1121" s="3" t="s">
        <v>37</v>
      </c>
      <c r="G1121" s="1" t="s">
        <v>38</v>
      </c>
      <c r="H1121" s="27" t="str">
        <f>_xlfn.XLOOKUP(B1121,[2]CALCULATION!$B:$B,[2]CALCULATION!$H:$H,"")</f>
        <v>ZTE</v>
      </c>
      <c r="I1121" s="23">
        <v>0</v>
      </c>
      <c r="J1121" s="23">
        <v>0</v>
      </c>
      <c r="K1121" s="23">
        <v>0</v>
      </c>
      <c r="L1121" s="23">
        <v>0</v>
      </c>
      <c r="M1121" s="23">
        <v>0</v>
      </c>
      <c r="N1121" s="23">
        <v>0</v>
      </c>
      <c r="O1121" s="23">
        <v>7.455062736671572E-3</v>
      </c>
      <c r="P1121" s="103" t="s">
        <v>6554</v>
      </c>
      <c r="Q1121" s="36" t="s">
        <v>5796</v>
      </c>
      <c r="R1121" s="36"/>
      <c r="S1121" s="35" t="str" cm="1">
        <f t="array" ref="S1121">IFERROR(_xlfn.IFS(
U1121="MPR ISSUE","PDH",
U1121="BSS Hardware Issue","BSS",
U1121="Sites strategiques, MLL, Pylone, etc.","ENVTECH",
U1121="AKTIVCO DEFAUT GE &amp; POWER Cabinet","AKTIVCO",
U1121="AKTIVCO Coupure ENEO &amp; Baisse de tension","AKTIVCO GRID ONLY",
U1121="Coupure ENEO &amp; Baisse de tension","IHS GRID ONLY",
U1121="Defaut GE &amp; POWER Cabinet","IHS",
U1121="Sharing","Partners",
U1121="Sites strategiques &amp; DataCenter","SST &amp; DC",
U1121="Exclu","Exclu",
U1121="SAT","SAT",
U1121="SPARE-ISSUE","SPARE-ISSUE",
U1121="Fiber CAmtel","TRANS_FO_CAMTEL",
U1121="Fiber AOF","Fiber AOF",
U1121="Projet OCM (HUAWEI)","TRAVAUX-HUAWEI",
U1121="Projet OCM (NOKIA)","TRAVAUX-NOKIA",
U1121="ACCESS-ISSUE","ACCESS-ISSUE",
U1121="Projet OCM (ZTE, NOKIA, autres projets)","TRAVAUX OCM",
U1121="No root CAuse","No root cause",
U1121="ODU HS","PDH",
U1121="IP &amp; VLAN","PDH",
U1121="Warehouse HUAWEI","SPARE-ISSUE",
U1121="SPARE-HS","SPARE-ISSUE",
U1121="Power Telco","BSS",U1121="no impacts","no impacts"
),"")</f>
        <v/>
      </c>
      <c r="T1121" s="35" t="str" cm="1">
        <f t="array" ref="T1121">IFERROR(_xlfn.IFS(
U1121="MPR ISSUE","TX ISSUE",
U1121="BSS Hardware Issue","RAN ISSUE",
U1121="Sites strategiques, MLL, Pylone, etc.","ENVTECH",
U1121="AKTIVCO DEFAUT GE &amp; POWER Cabinet","POWER ISSUE",
U1121="AKTIVCO Coupure ENEO &amp; Baisse de tension","POWER ISSUE",
U1121="Coupure ENEO &amp; Baisse de tension","POWER ISSUE",
U1121="Defaut GE &amp; POWER Cabinet","POWER ISSUE",
U1121="Sharing","POWER ISSUE",
U1121="Sites strategiques &amp; DataCenter","POWER ISSUE",
U1121="Exclu","Exclu",
U1121="SAT","TX ISSUE",
U1121="SPARE-ISSUE","SPARE-ISSUE",
U1121="Fiber CAmtel","TX ISSUE",
U1121="Fiber AOF","TX ISSUE",
U1121="Projet OCM (HUAWEI)","TRAVAUX-HUAWEI",
U1121="Projet OCM (NOKIA)","TRAVAUX -NOKIA",
U1121="ACCESS-ISSUE","ACCESS-ISSUE",
U1121="Projet OCM (ZTE, NOKIA, autres projets)","TRAVAUX OCM",
U1121="No root CAuse","No root cause",
U1121="ODU HS","TX ISSUE",
U1121="IP &amp; VLAN","TX ISSUE",
U1121="Warehouse HUAWEI","SPARE-ISSUE",
U1121="SPARE-HS","SPARE-ISSUE",
U1121="Power Telco","RAN ISSUE",U1121="no impacts","no impacts"
),"")</f>
        <v/>
      </c>
      <c r="U1121" s="28"/>
      <c r="V1121" s="35" t="str" cm="1">
        <f t="array" ref="V1121">IFERROR(_xlfn.IFS(
U1121="MPR ISSUE","ACTIVE",
U1121="BSS Hardware Issue","ACTIVE",
U1121="Sites strategiques, MLL, Pylone, etc.","PASSIVE",
U1121="AKTIVCO DEFAUT GE &amp; POWER Cabinet","PASSIVE",
U1121="AKTIVCO Coupure ENEO &amp; Baisse de tension","PASSIVE",
U1121="Coupure ENEO &amp; Baisse de tension","PASSIVE",
U1121="Defaut GE &amp; POWER Cabinet","PASSIVE",
U1121="Sharing","PASSIVE",
U1121="Sites strategiques &amp; DataCenter","PASSIVE",
U1121="Exclu","Exclu",
U1121="SAT","ACTIVE",
U1121="SPARE-ISSUE","SPARE-ISSUE",
U1121="Fiber CAmtel","ACTIVE",
U1121="Fiber AOF","ACTIVE",
U1121="Projet OCM (HUAWEI)","PLANNED WORKS",
U1121="Projet OCM (NOKIA)","PLANNED WORKS",
U1121="ACCESS-ISSUE","ACCESS-ISSUE",
U1121="Projet OCM (ZTE, NOKIA, autres projets)","PLANNED WORKS",
U1121="No root CAuse","No root cause",
U1121="ODU HS","ACTIVE",
U1121="IP &amp; VLAN","ACTIVE",
U1121="Warehouse HUAWEI","SPARE-ISSUE",
U1121="SPARE-HS","SPARE-ISSUE",
U1121="Power Telco","ACTIVE",U1121="no impacts","no impacts"
),"")</f>
        <v/>
      </c>
      <c r="W1121" s="102"/>
      <c r="X1121" s="102"/>
      <c r="Y1121" s="102"/>
      <c r="Z1121" s="102"/>
      <c r="AA1121" s="102"/>
      <c r="AB1121" s="104" t="s">
        <v>5423</v>
      </c>
      <c r="AC1121" s="9"/>
      <c r="AD1121" s="9"/>
      <c r="AE1121" s="7" t="s">
        <v>5423</v>
      </c>
      <c r="AF1121" s="6"/>
      <c r="AG1121" s="7"/>
      <c r="AH1121" s="3" t="s">
        <v>5423</v>
      </c>
      <c r="AI1121" s="18" t="s">
        <v>5423</v>
      </c>
      <c r="AJ1121" s="18" t="s">
        <v>5423</v>
      </c>
      <c r="AK1121" s="18" t="s">
        <v>5423</v>
      </c>
      <c r="AL1121" s="18" t="s">
        <v>5423</v>
      </c>
      <c r="AM1121" s="18" t="s">
        <v>5423</v>
      </c>
      <c r="AN1121" s="18" t="s">
        <v>5423</v>
      </c>
      <c r="AO1121" s="18" t="s">
        <v>5423</v>
      </c>
      <c r="AP1121" s="18" t="s">
        <v>5423</v>
      </c>
      <c r="AQ1121" s="18" t="s">
        <v>5423</v>
      </c>
      <c r="AR1121" s="18" t="s">
        <v>5423</v>
      </c>
      <c r="AS1121" s="18" t="s">
        <v>5423</v>
      </c>
      <c r="AT1121" s="18" t="s">
        <v>5423</v>
      </c>
      <c r="AU1121" s="9" t="s">
        <v>5423</v>
      </c>
      <c r="AV1121" s="14"/>
      <c r="AW1121" s="14" t="s">
        <v>5423</v>
      </c>
      <c r="AX1121" s="14" t="str">
        <f>_xlfn.XLOOKUP(B1121,'[4]cell downs 18042026 17h'!$B:$B,'[4]cell downs 18042026 17h'!$B:$B,"")</f>
        <v/>
      </c>
      <c r="AY1121" s="14" t="str">
        <f>_xlfn.XLOOKUP(B1121,'[5]Cells Huawei 19042026 15h'!$B:$B,'[5]Cells Huawei 19042026 15h'!$B:$B,"")</f>
        <v/>
      </c>
      <c r="AZ1121" s="105" t="str">
        <f>_xlfn.XLOOKUP(B1121,'INCIDENT-04-23-2026'!E:E,'INCIDENT-04-23-2026'!F:F,"")</f>
        <v/>
      </c>
      <c r="BA1121" s="105" t="str">
        <f>_xlfn.XLOOKUP(B1121,'[6]Eneo 17H'!$C:$C,'[6]Eneo 17H'!$I:$I,"")</f>
        <v/>
      </c>
      <c r="BB1121" s="105" t="str">
        <f>_xlfn.XLOOKUP(B1121,[8]ALL!$B:$B,[8]ALL!$M:$M,"")</f>
        <v/>
      </c>
      <c r="BC1121" s="105" t="str">
        <f>_xlfn.XLOOKUP(B1121,'[6]Eneo 17H'!$C:$C,'[6]Eneo 17H'!$I:$I,"")</f>
        <v/>
      </c>
      <c r="BD1121" s="105" t="str">
        <f>_xlfn.XLOOKUP(B1121,'[7]Eneo 12H'!$C:$C,'[7]Eneo 12H'!$I:$I,"")</f>
        <v/>
      </c>
      <c r="BE1121" s="105" t="s">
        <v>5423</v>
      </c>
    </row>
    <row r="1122" spans="1:57" hidden="1" x14ac:dyDescent="0.3">
      <c r="A1122" s="1" t="s">
        <v>1952</v>
      </c>
      <c r="B1122" s="8" t="s">
        <v>1953</v>
      </c>
      <c r="C1122" s="3" t="str">
        <f>_xlfn.XLOOKUP(B1122,'[1]daily break down'!$D:$D,'[1]daily break down'!$E:$E,"")</f>
        <v>Yaounde</v>
      </c>
      <c r="D1122" s="1" t="s">
        <v>11</v>
      </c>
      <c r="E1122" s="1" t="s">
        <v>12</v>
      </c>
      <c r="F1122" s="3" t="s">
        <v>37</v>
      </c>
      <c r="G1122" s="1" t="s">
        <v>38</v>
      </c>
      <c r="H1122" s="27" t="str">
        <f>_xlfn.XLOOKUP(B1122,[2]CALCULATION!$B:$B,[2]CALCULATION!$H:$H,"")</f>
        <v>ZTE</v>
      </c>
      <c r="I1122" s="23">
        <v>0</v>
      </c>
      <c r="J1122" s="23">
        <v>0</v>
      </c>
      <c r="K1122" s="23">
        <v>0</v>
      </c>
      <c r="L1122" s="23">
        <v>0</v>
      </c>
      <c r="M1122" s="23">
        <v>0</v>
      </c>
      <c r="N1122" s="23">
        <v>0</v>
      </c>
      <c r="O1122" s="23">
        <v>1.2466719743859463E-2</v>
      </c>
      <c r="P1122" s="103" t="s">
        <v>6554</v>
      </c>
      <c r="Q1122" s="36" t="s">
        <v>5796</v>
      </c>
      <c r="R1122" s="36"/>
      <c r="S1122" s="35" t="str" cm="1">
        <f t="array" ref="S1122">IFERROR(_xlfn.IFS(
U1122="MPR ISSUE","PDH",
U1122="BSS Hardware Issue","BSS",
U1122="Sites strategiques, MLL, Pylone, etc.","ENVTECH",
U1122="AKTIVCO DEFAUT GE &amp; POWER Cabinet","AKTIVCO",
U1122="AKTIVCO Coupure ENEO &amp; Baisse de tension","AKTIVCO GRID ONLY",
U1122="Coupure ENEO &amp; Baisse de tension","IHS GRID ONLY",
U1122="Defaut GE &amp; POWER Cabinet","IHS",
U1122="Sharing","Partners",
U1122="Sites strategiques &amp; DataCenter","SST &amp; DC",
U1122="Exclu","Exclu",
U1122="SAT","SAT",
U1122="SPARE-ISSUE","SPARE-ISSUE",
U1122="Fiber CAmtel","TRANS_FO_CAMTEL",
U1122="Fiber AOF","Fiber AOF",
U1122="Projet OCM (HUAWEI)","TRAVAUX-HUAWEI",
U1122="Projet OCM (NOKIA)","TRAVAUX-NOKIA",
U1122="ACCESS-ISSUE","ACCESS-ISSUE",
U1122="Projet OCM (ZTE, NOKIA, autres projets)","TRAVAUX OCM",
U1122="No root CAuse","No root cause",
U1122="ODU HS","PDH",
U1122="IP &amp; VLAN","PDH",
U1122="Warehouse HUAWEI","SPARE-ISSUE",
U1122="SPARE-HS","SPARE-ISSUE",
U1122="Power Telco","BSS",U1122="no impacts","no impacts"
),"")</f>
        <v/>
      </c>
      <c r="T1122" s="35" t="str" cm="1">
        <f t="array" ref="T1122">IFERROR(_xlfn.IFS(
U1122="MPR ISSUE","TX ISSUE",
U1122="BSS Hardware Issue","RAN ISSUE",
U1122="Sites strategiques, MLL, Pylone, etc.","ENVTECH",
U1122="AKTIVCO DEFAUT GE &amp; POWER Cabinet","POWER ISSUE",
U1122="AKTIVCO Coupure ENEO &amp; Baisse de tension","POWER ISSUE",
U1122="Coupure ENEO &amp; Baisse de tension","POWER ISSUE",
U1122="Defaut GE &amp; POWER Cabinet","POWER ISSUE",
U1122="Sharing","POWER ISSUE",
U1122="Sites strategiques &amp; DataCenter","POWER ISSUE",
U1122="Exclu","Exclu",
U1122="SAT","TX ISSUE",
U1122="SPARE-ISSUE","SPARE-ISSUE",
U1122="Fiber CAmtel","TX ISSUE",
U1122="Fiber AOF","TX ISSUE",
U1122="Projet OCM (HUAWEI)","TRAVAUX-HUAWEI",
U1122="Projet OCM (NOKIA)","TRAVAUX -NOKIA",
U1122="ACCESS-ISSUE","ACCESS-ISSUE",
U1122="Projet OCM (ZTE, NOKIA, autres projets)","TRAVAUX OCM",
U1122="No root CAuse","No root cause",
U1122="ODU HS","TX ISSUE",
U1122="IP &amp; VLAN","TX ISSUE",
U1122="Warehouse HUAWEI","SPARE-ISSUE",
U1122="SPARE-HS","SPARE-ISSUE",
U1122="Power Telco","RAN ISSUE",U1122="no impacts","no impacts"
),"")</f>
        <v/>
      </c>
      <c r="U1122" s="28"/>
      <c r="V1122" s="35" t="str" cm="1">
        <f t="array" ref="V1122">IFERROR(_xlfn.IFS(
U1122="MPR ISSUE","ACTIVE",
U1122="BSS Hardware Issue","ACTIVE",
U1122="Sites strategiques, MLL, Pylone, etc.","PASSIVE",
U1122="AKTIVCO DEFAUT GE &amp; POWER Cabinet","PASSIVE",
U1122="AKTIVCO Coupure ENEO &amp; Baisse de tension","PASSIVE",
U1122="Coupure ENEO &amp; Baisse de tension","PASSIVE",
U1122="Defaut GE &amp; POWER Cabinet","PASSIVE",
U1122="Sharing","PASSIVE",
U1122="Sites strategiques &amp; DataCenter","PASSIVE",
U1122="Exclu","Exclu",
U1122="SAT","ACTIVE",
U1122="SPARE-ISSUE","SPARE-ISSUE",
U1122="Fiber CAmtel","ACTIVE",
U1122="Fiber AOF","ACTIVE",
U1122="Projet OCM (HUAWEI)","PLANNED WORKS",
U1122="Projet OCM (NOKIA)","PLANNED WORKS",
U1122="ACCESS-ISSUE","ACCESS-ISSUE",
U1122="Projet OCM (ZTE, NOKIA, autres projets)","PLANNED WORKS",
U1122="No root CAuse","No root cause",
U1122="ODU HS","ACTIVE",
U1122="IP &amp; VLAN","ACTIVE",
U1122="Warehouse HUAWEI","SPARE-ISSUE",
U1122="SPARE-HS","SPARE-ISSUE",
U1122="Power Telco","ACTIVE",U1122="no impacts","no impacts"
),"")</f>
        <v/>
      </c>
      <c r="W1122" s="102"/>
      <c r="X1122" s="102"/>
      <c r="Y1122" s="102"/>
      <c r="Z1122" s="102"/>
      <c r="AA1122" s="102"/>
      <c r="AB1122" s="104" t="s">
        <v>5423</v>
      </c>
      <c r="AC1122" s="9"/>
      <c r="AD1122" s="9"/>
      <c r="AE1122" s="7" t="s">
        <v>5423</v>
      </c>
      <c r="AF1122" s="6"/>
      <c r="AG1122" s="7"/>
      <c r="AH1122" s="3" t="s">
        <v>5423</v>
      </c>
      <c r="AI1122" s="18" t="s">
        <v>5423</v>
      </c>
      <c r="AJ1122" s="18" t="s">
        <v>5423</v>
      </c>
      <c r="AK1122" s="18" t="s">
        <v>5423</v>
      </c>
      <c r="AL1122" s="18" t="s">
        <v>5423</v>
      </c>
      <c r="AM1122" s="18" t="s">
        <v>5423</v>
      </c>
      <c r="AN1122" s="18" t="s">
        <v>5423</v>
      </c>
      <c r="AO1122" s="18" t="s">
        <v>5423</v>
      </c>
      <c r="AP1122" s="18" t="s">
        <v>5423</v>
      </c>
      <c r="AQ1122" s="18" t="s">
        <v>5423</v>
      </c>
      <c r="AR1122" s="18" t="s">
        <v>5423</v>
      </c>
      <c r="AS1122" s="18" t="s">
        <v>5423</v>
      </c>
      <c r="AT1122" s="18" t="s">
        <v>5423</v>
      </c>
      <c r="AU1122" s="9" t="s">
        <v>5423</v>
      </c>
      <c r="AV1122" s="14"/>
      <c r="AW1122" s="14" t="s">
        <v>5423</v>
      </c>
      <c r="AX1122" s="14" t="str">
        <f>_xlfn.XLOOKUP(B1122,'[4]cell downs 18042026 17h'!$B:$B,'[4]cell downs 18042026 17h'!$B:$B,"")</f>
        <v/>
      </c>
      <c r="AY1122" s="14" t="str">
        <f>_xlfn.XLOOKUP(B1122,'[5]Cells Huawei 19042026 15h'!$B:$B,'[5]Cells Huawei 19042026 15h'!$B:$B,"")</f>
        <v/>
      </c>
      <c r="AZ1122" s="105" t="str">
        <f>_xlfn.XLOOKUP(B1122,'INCIDENT-04-23-2026'!E:E,'INCIDENT-04-23-2026'!F:F,"")</f>
        <v/>
      </c>
      <c r="BA1122" s="105" t="str">
        <f>_xlfn.XLOOKUP(B1122,'[6]Eneo 17H'!$C:$C,'[6]Eneo 17H'!$I:$I,"")</f>
        <v/>
      </c>
      <c r="BB1122" s="105" t="str">
        <f>_xlfn.XLOOKUP(B1122,[8]ALL!$B:$B,[8]ALL!$M:$M,"")</f>
        <v/>
      </c>
      <c r="BC1122" s="105" t="str">
        <f>_xlfn.XLOOKUP(B1122,'[6]Eneo 17H'!$C:$C,'[6]Eneo 17H'!$I:$I,"")</f>
        <v/>
      </c>
      <c r="BD1122" s="105" t="str">
        <f>_xlfn.XLOOKUP(B1122,'[7]Eneo 12H'!$C:$C,'[7]Eneo 12H'!$I:$I,"")</f>
        <v/>
      </c>
      <c r="BE1122" s="105" t="s">
        <v>5423</v>
      </c>
    </row>
    <row r="1123" spans="1:57" hidden="1" x14ac:dyDescent="0.3">
      <c r="A1123" s="1" t="s">
        <v>189</v>
      </c>
      <c r="B1123" s="8" t="s">
        <v>190</v>
      </c>
      <c r="C1123" s="3" t="str">
        <f>_xlfn.XLOOKUP(B1123,'[1]daily break down'!$D:$D,'[1]daily break down'!$E:$E,"")</f>
        <v>Douala</v>
      </c>
      <c r="D1123" s="1"/>
      <c r="E1123" s="1"/>
      <c r="F1123" s="3" t="s">
        <v>31</v>
      </c>
      <c r="G1123" s="1" t="s">
        <v>32</v>
      </c>
      <c r="H1123" s="27" t="str">
        <f>_xlfn.XLOOKUP(B1123,[2]CALCULATION!$B:$B,[2]CALCULATION!$H:$H,"")</f>
        <v>ZTE</v>
      </c>
      <c r="I1123" s="23">
        <v>0</v>
      </c>
      <c r="J1123" s="23">
        <v>0</v>
      </c>
      <c r="K1123" s="23">
        <v>0</v>
      </c>
      <c r="L1123" s="23">
        <v>0</v>
      </c>
      <c r="M1123" s="23">
        <v>0</v>
      </c>
      <c r="N1123" s="23">
        <v>0</v>
      </c>
      <c r="O1123" s="23">
        <v>1.5873219702480274E-3</v>
      </c>
      <c r="P1123" s="103" t="s">
        <v>6554</v>
      </c>
      <c r="Q1123" s="36" t="s">
        <v>5796</v>
      </c>
      <c r="R1123" s="36"/>
      <c r="S1123" s="35" t="str" cm="1">
        <f t="array" ref="S1123">IFERROR(_xlfn.IFS(
U1123="MPR ISSUE","PDH",
U1123="BSS Hardware Issue","BSS",
U1123="Sites strategiques, MLL, Pylone, etc.","ENVTECH",
U1123="AKTIVCO DEFAUT GE &amp; POWER Cabinet","AKTIVCO",
U1123="AKTIVCO Coupure ENEO &amp; Baisse de tension","AKTIVCO GRID ONLY",
U1123="Coupure ENEO &amp; Baisse de tension","IHS GRID ONLY",
U1123="Defaut GE &amp; POWER Cabinet","IHS",
U1123="Sharing","Partners",
U1123="Sites strategiques &amp; DataCenter","SST &amp; DC",
U1123="Exclu","Exclu",
U1123="SAT","SAT",
U1123="SPARE-ISSUE","SPARE-ISSUE",
U1123="Fiber CAmtel","TRANS_FO_CAMTEL",
U1123="Fiber AOF","Fiber AOF",
U1123="Projet OCM (HUAWEI)","TRAVAUX-HUAWEI",
U1123="Projet OCM (NOKIA)","TRAVAUX-NOKIA",
U1123="ACCESS-ISSUE","ACCESS-ISSUE",
U1123="Projet OCM (ZTE, NOKIA, autres projets)","TRAVAUX OCM",
U1123="No root CAuse","No root cause",
U1123="ODU HS","PDH",
U1123="IP &amp; VLAN","PDH",
U1123="Warehouse HUAWEI","SPARE-ISSUE",
U1123="SPARE-HS","SPARE-ISSUE",
U1123="Power Telco","BSS",U1123="no impacts","no impacts"
),"")</f>
        <v/>
      </c>
      <c r="T1123" s="35" t="str" cm="1">
        <f t="array" ref="T1123">IFERROR(_xlfn.IFS(
U1123="MPR ISSUE","TX ISSUE",
U1123="BSS Hardware Issue","RAN ISSUE",
U1123="Sites strategiques, MLL, Pylone, etc.","ENVTECH",
U1123="AKTIVCO DEFAUT GE &amp; POWER Cabinet","POWER ISSUE",
U1123="AKTIVCO Coupure ENEO &amp; Baisse de tension","POWER ISSUE",
U1123="Coupure ENEO &amp; Baisse de tension","POWER ISSUE",
U1123="Defaut GE &amp; POWER Cabinet","POWER ISSUE",
U1123="Sharing","POWER ISSUE",
U1123="Sites strategiques &amp; DataCenter","POWER ISSUE",
U1123="Exclu","Exclu",
U1123="SAT","TX ISSUE",
U1123="SPARE-ISSUE","SPARE-ISSUE",
U1123="Fiber CAmtel","TX ISSUE",
U1123="Fiber AOF","TX ISSUE",
U1123="Projet OCM (HUAWEI)","TRAVAUX-HUAWEI",
U1123="Projet OCM (NOKIA)","TRAVAUX -NOKIA",
U1123="ACCESS-ISSUE","ACCESS-ISSUE",
U1123="Projet OCM (ZTE, NOKIA, autres projets)","TRAVAUX OCM",
U1123="No root CAuse","No root cause",
U1123="ODU HS","TX ISSUE",
U1123="IP &amp; VLAN","TX ISSUE",
U1123="Warehouse HUAWEI","SPARE-ISSUE",
U1123="SPARE-HS","SPARE-ISSUE",
U1123="Power Telco","RAN ISSUE",U1123="no impacts","no impacts"
),"")</f>
        <v/>
      </c>
      <c r="U1123" s="28"/>
      <c r="V1123" s="35" t="str" cm="1">
        <f t="array" ref="V1123">IFERROR(_xlfn.IFS(
U1123="MPR ISSUE","ACTIVE",
U1123="BSS Hardware Issue","ACTIVE",
U1123="Sites strategiques, MLL, Pylone, etc.","PASSIVE",
U1123="AKTIVCO DEFAUT GE &amp; POWER Cabinet","PASSIVE",
U1123="AKTIVCO Coupure ENEO &amp; Baisse de tension","PASSIVE",
U1123="Coupure ENEO &amp; Baisse de tension","PASSIVE",
U1123="Defaut GE &amp; POWER Cabinet","PASSIVE",
U1123="Sharing","PASSIVE",
U1123="Sites strategiques &amp; DataCenter","PASSIVE",
U1123="Exclu","Exclu",
U1123="SAT","ACTIVE",
U1123="SPARE-ISSUE","SPARE-ISSUE",
U1123="Fiber CAmtel","ACTIVE",
U1123="Fiber AOF","ACTIVE",
U1123="Projet OCM (HUAWEI)","PLANNED WORKS",
U1123="Projet OCM (NOKIA)","PLANNED WORKS",
U1123="ACCESS-ISSUE","ACCESS-ISSUE",
U1123="Projet OCM (ZTE, NOKIA, autres projets)","PLANNED WORKS",
U1123="No root CAuse","No root cause",
U1123="ODU HS","ACTIVE",
U1123="IP &amp; VLAN","ACTIVE",
U1123="Warehouse HUAWEI","SPARE-ISSUE",
U1123="SPARE-HS","SPARE-ISSUE",
U1123="Power Telco","ACTIVE",U1123="no impacts","no impacts"
),"")</f>
        <v/>
      </c>
      <c r="W1123" s="102"/>
      <c r="X1123" s="102"/>
      <c r="Y1123" s="102"/>
      <c r="Z1123" s="102"/>
      <c r="AA1123" s="102"/>
      <c r="AB1123" s="104" t="s">
        <v>5423</v>
      </c>
      <c r="AC1123" s="9"/>
      <c r="AD1123" s="9"/>
      <c r="AE1123" s="7" t="s">
        <v>5423</v>
      </c>
      <c r="AF1123" s="6"/>
      <c r="AG1123" s="7"/>
      <c r="AH1123" s="3" t="s">
        <v>5423</v>
      </c>
      <c r="AI1123" s="18" t="s">
        <v>5423</v>
      </c>
      <c r="AJ1123" s="18" t="s">
        <v>5423</v>
      </c>
      <c r="AK1123" s="18" t="s">
        <v>5423</v>
      </c>
      <c r="AL1123" s="18" t="s">
        <v>5423</v>
      </c>
      <c r="AM1123" s="18" t="s">
        <v>5423</v>
      </c>
      <c r="AN1123" s="18" t="s">
        <v>5423</v>
      </c>
      <c r="AO1123" s="18" t="s">
        <v>5423</v>
      </c>
      <c r="AP1123" s="18" t="s">
        <v>5423</v>
      </c>
      <c r="AQ1123" s="18" t="s">
        <v>5423</v>
      </c>
      <c r="AR1123" s="18" t="s">
        <v>5423</v>
      </c>
      <c r="AS1123" s="18" t="s">
        <v>5423</v>
      </c>
      <c r="AT1123" s="18" t="s">
        <v>5423</v>
      </c>
      <c r="AU1123" s="9" t="s">
        <v>5423</v>
      </c>
      <c r="AV1123" s="14"/>
      <c r="AW1123" s="14" t="s">
        <v>5423</v>
      </c>
      <c r="AX1123" s="14" t="str">
        <f>_xlfn.XLOOKUP(B1123,'[4]cell downs 18042026 17h'!$B:$B,'[4]cell downs 18042026 17h'!$B:$B,"")</f>
        <v/>
      </c>
      <c r="AY1123" s="14" t="str">
        <f>_xlfn.XLOOKUP(B1123,'[5]Cells Huawei 19042026 15h'!$B:$B,'[5]Cells Huawei 19042026 15h'!$B:$B,"")</f>
        <v/>
      </c>
      <c r="AZ1123" s="105" t="str">
        <f>_xlfn.XLOOKUP(B1123,'INCIDENT-04-23-2026'!E:E,'INCIDENT-04-23-2026'!F:F,"")</f>
        <v/>
      </c>
      <c r="BA1123" s="105" t="str">
        <f>_xlfn.XLOOKUP(B1123,'[6]Eneo 17H'!$C:$C,'[6]Eneo 17H'!$I:$I,"")</f>
        <v/>
      </c>
      <c r="BB1123" s="105" t="str">
        <f>_xlfn.XLOOKUP(B1123,[8]ALL!$B:$B,[8]ALL!$M:$M,"")</f>
        <v/>
      </c>
      <c r="BC1123" s="105" t="str">
        <f>_xlfn.XLOOKUP(B1123,'[6]Eneo 17H'!$C:$C,'[6]Eneo 17H'!$I:$I,"")</f>
        <v/>
      </c>
      <c r="BD1123" s="105" t="str">
        <f>_xlfn.XLOOKUP(B1123,'[7]Eneo 12H'!$C:$C,'[7]Eneo 12H'!$I:$I,"")</f>
        <v/>
      </c>
      <c r="BE1123" s="105" t="s">
        <v>5423</v>
      </c>
    </row>
    <row r="1124" spans="1:57" hidden="1" x14ac:dyDescent="0.3">
      <c r="A1124" s="1" t="s">
        <v>2351</v>
      </c>
      <c r="B1124" s="8" t="s">
        <v>2352</v>
      </c>
      <c r="C1124" s="3" t="str">
        <f>_xlfn.XLOOKUP(B1124,'[1]daily break down'!$D:$D,'[1]daily break down'!$E:$E,"")</f>
        <v>CENTRE</v>
      </c>
      <c r="D1124" s="1"/>
      <c r="E1124" s="1"/>
      <c r="F1124" s="3" t="s">
        <v>37</v>
      </c>
      <c r="G1124" s="1" t="s">
        <v>2353</v>
      </c>
      <c r="H1124" s="26" t="str">
        <f>_xlfn.XLOOKUP(B1124,[2]CALCULATION!$B:$B,[2]CALCULATION!$H:$H,"")</f>
        <v>NOKIA</v>
      </c>
      <c r="I1124" s="23">
        <v>0</v>
      </c>
      <c r="J1124" s="23">
        <v>0</v>
      </c>
      <c r="K1124" s="23">
        <v>0</v>
      </c>
      <c r="L1124" s="23">
        <v>6.788030807600931E-2</v>
      </c>
      <c r="M1124" s="23">
        <v>0</v>
      </c>
      <c r="N1124" s="23">
        <v>0</v>
      </c>
      <c r="O1124" s="23">
        <v>4.6340970298656838E-2</v>
      </c>
      <c r="P1124" s="103" t="s">
        <v>6554</v>
      </c>
      <c r="Q1124" s="36" t="s">
        <v>5796</v>
      </c>
      <c r="R1124" s="36"/>
      <c r="S1124" s="35" t="str" cm="1">
        <f t="array" ref="S1124">IFERROR(_xlfn.IFS(
U1124="MPR ISSUE","PDH",
U1124="BSS Hardware Issue","BSS",
U1124="Sites strategiques, MLL, Pylone, etc.","ENVTECH",
U1124="AKTIVCO DEFAUT GE &amp; POWER Cabinet","AKTIVCO",
U1124="AKTIVCO Coupure ENEO &amp; Baisse de tension","AKTIVCO GRID ONLY",
U1124="Coupure ENEO &amp; Baisse de tension","IHS GRID ONLY",
U1124="Defaut GE &amp; POWER Cabinet","IHS",
U1124="Sharing","Partners",
U1124="Sites strategiques &amp; DataCenter","SST &amp; DC",
U1124="Exclu","Exclu",
U1124="SAT","SAT",
U1124="SPARE-ISSUE","SPARE-ISSUE",
U1124="Fiber CAmtel","TRANS_FO_CAMTEL",
U1124="Fiber AOF","Fiber AOF",
U1124="Projet OCM (HUAWEI)","TRAVAUX-HUAWEI",
U1124="Projet OCM (NOKIA)","TRAVAUX-NOKIA",
U1124="ACCESS-ISSUE","ACCESS-ISSUE",
U1124="Projet OCM (ZTE, NOKIA, autres projets)","TRAVAUX OCM",
U1124="No root CAuse","No root cause",
U1124="ODU HS","PDH",
U1124="IP &amp; VLAN","PDH",
U1124="Warehouse HUAWEI","SPARE-ISSUE",
U1124="SPARE-HS","SPARE-ISSUE",
U1124="Power Telco","BSS",U1124="no impacts","no impacts"
),"")</f>
        <v/>
      </c>
      <c r="T1124" s="35" t="str" cm="1">
        <f t="array" ref="T1124">IFERROR(_xlfn.IFS(
U1124="MPR ISSUE","TX ISSUE",
U1124="BSS Hardware Issue","RAN ISSUE",
U1124="Sites strategiques, MLL, Pylone, etc.","ENVTECH",
U1124="AKTIVCO DEFAUT GE &amp; POWER Cabinet","POWER ISSUE",
U1124="AKTIVCO Coupure ENEO &amp; Baisse de tension","POWER ISSUE",
U1124="Coupure ENEO &amp; Baisse de tension","POWER ISSUE",
U1124="Defaut GE &amp; POWER Cabinet","POWER ISSUE",
U1124="Sharing","POWER ISSUE",
U1124="Sites strategiques &amp; DataCenter","POWER ISSUE",
U1124="Exclu","Exclu",
U1124="SAT","TX ISSUE",
U1124="SPARE-ISSUE","SPARE-ISSUE",
U1124="Fiber CAmtel","TX ISSUE",
U1124="Fiber AOF","TX ISSUE",
U1124="Projet OCM (HUAWEI)","TRAVAUX-HUAWEI",
U1124="Projet OCM (NOKIA)","TRAVAUX -NOKIA",
U1124="ACCESS-ISSUE","ACCESS-ISSUE",
U1124="Projet OCM (ZTE, NOKIA, autres projets)","TRAVAUX OCM",
U1124="No root CAuse","No root cause",
U1124="ODU HS","TX ISSUE",
U1124="IP &amp; VLAN","TX ISSUE",
U1124="Warehouse HUAWEI","SPARE-ISSUE",
U1124="SPARE-HS","SPARE-ISSUE",
U1124="Power Telco","RAN ISSUE",U1124="no impacts","no impacts"
),"")</f>
        <v/>
      </c>
      <c r="U1124" s="28"/>
      <c r="V1124" s="35" t="str" cm="1">
        <f t="array" ref="V1124">IFERROR(_xlfn.IFS(
U1124="MPR ISSUE","ACTIVE",
U1124="BSS Hardware Issue","ACTIVE",
U1124="Sites strategiques, MLL, Pylone, etc.","PASSIVE",
U1124="AKTIVCO DEFAUT GE &amp; POWER Cabinet","PASSIVE",
U1124="AKTIVCO Coupure ENEO &amp; Baisse de tension","PASSIVE",
U1124="Coupure ENEO &amp; Baisse de tension","PASSIVE",
U1124="Defaut GE &amp; POWER Cabinet","PASSIVE",
U1124="Sharing","PASSIVE",
U1124="Sites strategiques &amp; DataCenter","PASSIVE",
U1124="Exclu","Exclu",
U1124="SAT","ACTIVE",
U1124="SPARE-ISSUE","SPARE-ISSUE",
U1124="Fiber CAmtel","ACTIVE",
U1124="Fiber AOF","ACTIVE",
U1124="Projet OCM (HUAWEI)","PLANNED WORKS",
U1124="Projet OCM (NOKIA)","PLANNED WORKS",
U1124="ACCESS-ISSUE","ACCESS-ISSUE",
U1124="Projet OCM (ZTE, NOKIA, autres projets)","PLANNED WORKS",
U1124="No root CAuse","No root cause",
U1124="ODU HS","ACTIVE",
U1124="IP &amp; VLAN","ACTIVE",
U1124="Warehouse HUAWEI","SPARE-ISSUE",
U1124="SPARE-HS","SPARE-ISSUE",
U1124="Power Telco","ACTIVE",U1124="no impacts","no impacts"
),"")</f>
        <v/>
      </c>
      <c r="W1124" s="102"/>
      <c r="X1124" s="102"/>
      <c r="Y1124" s="102"/>
      <c r="Z1124" s="102"/>
      <c r="AA1124" s="102"/>
      <c r="AB1124" s="104" t="s">
        <v>5423</v>
      </c>
      <c r="AC1124" s="9"/>
      <c r="AD1124" s="9"/>
      <c r="AE1124" s="7" t="s">
        <v>5423</v>
      </c>
      <c r="AF1124" s="6"/>
      <c r="AG1124" s="7"/>
      <c r="AH1124" s="3" t="s">
        <v>5423</v>
      </c>
      <c r="AI1124" s="18" t="s">
        <v>5423</v>
      </c>
      <c r="AJ1124" s="18" t="s">
        <v>5423</v>
      </c>
      <c r="AK1124" s="18" t="s">
        <v>5423</v>
      </c>
      <c r="AL1124" s="18" t="s">
        <v>5423</v>
      </c>
      <c r="AM1124" s="18" t="s">
        <v>5423</v>
      </c>
      <c r="AN1124" s="18" t="s">
        <v>5423</v>
      </c>
      <c r="AO1124" s="18" t="s">
        <v>5423</v>
      </c>
      <c r="AP1124" s="18" t="s">
        <v>5423</v>
      </c>
      <c r="AQ1124" s="18" t="s">
        <v>5423</v>
      </c>
      <c r="AR1124" s="18" t="s">
        <v>5423</v>
      </c>
      <c r="AS1124" s="18" t="s">
        <v>5423</v>
      </c>
      <c r="AT1124" s="18" t="s">
        <v>5423</v>
      </c>
      <c r="AU1124" s="9" t="s">
        <v>5423</v>
      </c>
      <c r="AV1124" s="14"/>
      <c r="AW1124" s="14" t="s">
        <v>5423</v>
      </c>
      <c r="AX1124" s="14" t="str">
        <f>_xlfn.XLOOKUP(B1124,'[4]cell downs 18042026 17h'!$B:$B,'[4]cell downs 18042026 17h'!$B:$B,"")</f>
        <v/>
      </c>
      <c r="AY1124" s="14" t="str">
        <f>_xlfn.XLOOKUP(B1124,'[5]Cells Huawei 19042026 15h'!$B:$B,'[5]Cells Huawei 19042026 15h'!$B:$B,"")</f>
        <v/>
      </c>
      <c r="AZ1124" s="105" t="str">
        <f>_xlfn.XLOOKUP(B1124,'INCIDENT-04-23-2026'!E:E,'INCIDENT-04-23-2026'!F:F,"")</f>
        <v/>
      </c>
      <c r="BA1124" s="105" t="str">
        <f>_xlfn.XLOOKUP(B1124,'[6]Eneo 17H'!$C:$C,'[6]Eneo 17H'!$I:$I,"")</f>
        <v/>
      </c>
      <c r="BB1124" s="105" t="str">
        <f>_xlfn.XLOOKUP(B1124,[8]ALL!$B:$B,[8]ALL!$M:$M,"")</f>
        <v/>
      </c>
      <c r="BC1124" s="105" t="str">
        <f>_xlfn.XLOOKUP(B1124,'[6]Eneo 17H'!$C:$C,'[6]Eneo 17H'!$I:$I,"")</f>
        <v/>
      </c>
      <c r="BD1124" s="105" t="str">
        <f>_xlfn.XLOOKUP(B1124,'[7]Eneo 12H'!$C:$C,'[7]Eneo 12H'!$I:$I,"")</f>
        <v/>
      </c>
      <c r="BE1124" s="105" t="s">
        <v>5423</v>
      </c>
    </row>
    <row r="1125" spans="1:57" hidden="1" x14ac:dyDescent="0.3">
      <c r="A1125" s="1" t="s">
        <v>939</v>
      </c>
      <c r="B1125" s="8" t="s">
        <v>940</v>
      </c>
      <c r="C1125" s="3" t="str">
        <f>_xlfn.XLOOKUP(B1125,'[1]daily break down'!$D:$D,'[1]daily break down'!$E:$E,"")</f>
        <v>Garoua</v>
      </c>
      <c r="D1125" s="1" t="s">
        <v>11</v>
      </c>
      <c r="E1125" s="1" t="s">
        <v>12</v>
      </c>
      <c r="F1125" s="3" t="s">
        <v>23</v>
      </c>
      <c r="G1125" s="1" t="s">
        <v>24</v>
      </c>
      <c r="H1125" s="25" t="str">
        <f>_xlfn.XLOOKUP(B1125,[2]CALCULATION!$B:$B,[2]CALCULATION!$H:$H,"")</f>
        <v>Huawei</v>
      </c>
      <c r="I1125" s="23">
        <v>0</v>
      </c>
      <c r="J1125" s="23">
        <v>0</v>
      </c>
      <c r="K1125" s="23">
        <v>0</v>
      </c>
      <c r="L1125" s="23">
        <v>0.81194194039944867</v>
      </c>
      <c r="M1125" s="23">
        <v>0</v>
      </c>
      <c r="N1125" s="23">
        <v>0</v>
      </c>
      <c r="O1125" s="23">
        <v>0</v>
      </c>
      <c r="P1125" s="103" t="s">
        <v>6554</v>
      </c>
      <c r="Q1125" s="36" t="s">
        <v>5796</v>
      </c>
      <c r="R1125" s="36"/>
      <c r="S1125" s="35" t="str" cm="1">
        <f t="array" ref="S1125">IFERROR(_xlfn.IFS(
U1125="MPR ISSUE","PDH",
U1125="BSS Hardware Issue","BSS",
U1125="Sites strategiques, MLL, Pylone, etc.","ENVTECH",
U1125="AKTIVCO DEFAUT GE &amp; POWER Cabinet","AKTIVCO",
U1125="AKTIVCO Coupure ENEO &amp; Baisse de tension","AKTIVCO GRID ONLY",
U1125="Coupure ENEO &amp; Baisse de tension","IHS GRID ONLY",
U1125="Defaut GE &amp; POWER Cabinet","IHS",
U1125="Sharing","Partners",
U1125="Sites strategiques &amp; DataCenter","SST &amp; DC",
U1125="Exclu","Exclu",
U1125="SAT","SAT",
U1125="SPARE-ISSUE","SPARE-ISSUE",
U1125="Fiber CAmtel","TRANS_FO_CAMTEL",
U1125="Fiber AOF","Fiber AOF",
U1125="Projet OCM (HUAWEI)","TRAVAUX-HUAWEI",
U1125="Projet OCM (NOKIA)","TRAVAUX-NOKIA",
U1125="ACCESS-ISSUE","ACCESS-ISSUE",
U1125="Projet OCM (ZTE, NOKIA, autres projets)","TRAVAUX OCM",
U1125="No root CAuse","No root cause",
U1125="ODU HS","PDH",
U1125="IP &amp; VLAN","PDH",
U1125="Warehouse HUAWEI","SPARE-ISSUE",
U1125="SPARE-HS","SPARE-ISSUE",
U1125="Power Telco","BSS",U1125="no impacts","no impacts"
),"")</f>
        <v/>
      </c>
      <c r="T1125" s="35" t="str" cm="1">
        <f t="array" ref="T1125">IFERROR(_xlfn.IFS(
U1125="MPR ISSUE","TX ISSUE",
U1125="BSS Hardware Issue","RAN ISSUE",
U1125="Sites strategiques, MLL, Pylone, etc.","ENVTECH",
U1125="AKTIVCO DEFAUT GE &amp; POWER Cabinet","POWER ISSUE",
U1125="AKTIVCO Coupure ENEO &amp; Baisse de tension","POWER ISSUE",
U1125="Coupure ENEO &amp; Baisse de tension","POWER ISSUE",
U1125="Defaut GE &amp; POWER Cabinet","POWER ISSUE",
U1125="Sharing","POWER ISSUE",
U1125="Sites strategiques &amp; DataCenter","POWER ISSUE",
U1125="Exclu","Exclu",
U1125="SAT","TX ISSUE",
U1125="SPARE-ISSUE","SPARE-ISSUE",
U1125="Fiber CAmtel","TX ISSUE",
U1125="Fiber AOF","TX ISSUE",
U1125="Projet OCM (HUAWEI)","TRAVAUX-HUAWEI",
U1125="Projet OCM (NOKIA)","TRAVAUX -NOKIA",
U1125="ACCESS-ISSUE","ACCESS-ISSUE",
U1125="Projet OCM (ZTE, NOKIA, autres projets)","TRAVAUX OCM",
U1125="No root CAuse","No root cause",
U1125="ODU HS","TX ISSUE",
U1125="IP &amp; VLAN","TX ISSUE",
U1125="Warehouse HUAWEI","SPARE-ISSUE",
U1125="SPARE-HS","SPARE-ISSUE",
U1125="Power Telco","RAN ISSUE",U1125="no impacts","no impacts"
),"")</f>
        <v/>
      </c>
      <c r="U1125" s="28"/>
      <c r="V1125" s="35" t="str" cm="1">
        <f t="array" ref="V1125">IFERROR(_xlfn.IFS(
U1125="MPR ISSUE","ACTIVE",
U1125="BSS Hardware Issue","ACTIVE",
U1125="Sites strategiques, MLL, Pylone, etc.","PASSIVE",
U1125="AKTIVCO DEFAUT GE &amp; POWER Cabinet","PASSIVE",
U1125="AKTIVCO Coupure ENEO &amp; Baisse de tension","PASSIVE",
U1125="Coupure ENEO &amp; Baisse de tension","PASSIVE",
U1125="Defaut GE &amp; POWER Cabinet","PASSIVE",
U1125="Sharing","PASSIVE",
U1125="Sites strategiques &amp; DataCenter","PASSIVE",
U1125="Exclu","Exclu",
U1125="SAT","ACTIVE",
U1125="SPARE-ISSUE","SPARE-ISSUE",
U1125="Fiber CAmtel","ACTIVE",
U1125="Fiber AOF","ACTIVE",
U1125="Projet OCM (HUAWEI)","PLANNED WORKS",
U1125="Projet OCM (NOKIA)","PLANNED WORKS",
U1125="ACCESS-ISSUE","ACCESS-ISSUE",
U1125="Projet OCM (ZTE, NOKIA, autres projets)","PLANNED WORKS",
U1125="No root CAuse","No root cause",
U1125="ODU HS","ACTIVE",
U1125="IP &amp; VLAN","ACTIVE",
U1125="Warehouse HUAWEI","SPARE-ISSUE",
U1125="SPARE-HS","SPARE-ISSUE",
U1125="Power Telco","ACTIVE",U1125="no impacts","no impacts"
),"")</f>
        <v/>
      </c>
      <c r="W1125" s="102"/>
      <c r="X1125" s="102"/>
      <c r="Y1125" s="102"/>
      <c r="Z1125" s="102"/>
      <c r="AA1125" s="102"/>
      <c r="AB1125" s="104" t="s">
        <v>5423</v>
      </c>
      <c r="AC1125" s="9"/>
      <c r="AD1125" s="9"/>
      <c r="AE1125" s="7" t="s">
        <v>5423</v>
      </c>
      <c r="AF1125" s="6"/>
      <c r="AG1125" s="7"/>
      <c r="AH1125" s="3" t="s">
        <v>5423</v>
      </c>
      <c r="AI1125" s="18" t="s">
        <v>5423</v>
      </c>
      <c r="AJ1125" s="18" t="s">
        <v>5423</v>
      </c>
      <c r="AK1125" s="18" t="s">
        <v>5423</v>
      </c>
      <c r="AL1125" s="18" t="s">
        <v>5423</v>
      </c>
      <c r="AM1125" s="18" t="s">
        <v>5423</v>
      </c>
      <c r="AN1125" s="18" t="s">
        <v>5423</v>
      </c>
      <c r="AO1125" s="18" t="s">
        <v>5423</v>
      </c>
      <c r="AP1125" s="18" t="s">
        <v>5423</v>
      </c>
      <c r="AQ1125" s="18" t="s">
        <v>5423</v>
      </c>
      <c r="AR1125" s="18" t="s">
        <v>5423</v>
      </c>
      <c r="AS1125" s="18" t="s">
        <v>5423</v>
      </c>
      <c r="AT1125" s="18" t="s">
        <v>5423</v>
      </c>
      <c r="AU1125" s="9" t="s">
        <v>5423</v>
      </c>
      <c r="AV1125" s="14"/>
      <c r="AW1125" s="14" t="s">
        <v>5423</v>
      </c>
      <c r="AX1125" s="14" t="str">
        <f>_xlfn.XLOOKUP(B1125,'[4]cell downs 18042026 17h'!$B:$B,'[4]cell downs 18042026 17h'!$B:$B,"")</f>
        <v/>
      </c>
      <c r="AY1125" s="14" t="str">
        <f>_xlfn.XLOOKUP(B1125,'[5]Cells Huawei 19042026 15h'!$B:$B,'[5]Cells Huawei 19042026 15h'!$B:$B,"")</f>
        <v/>
      </c>
      <c r="AZ1125" s="105" t="str">
        <f>_xlfn.XLOOKUP(B1125,'INCIDENT-04-23-2026'!E:E,'INCIDENT-04-23-2026'!F:F,"")</f>
        <v/>
      </c>
      <c r="BA1125" s="105" t="str">
        <f>_xlfn.XLOOKUP(B1125,'[6]Eneo 17H'!$C:$C,'[6]Eneo 17H'!$I:$I,"")</f>
        <v/>
      </c>
      <c r="BB1125" s="105" t="str">
        <f>_xlfn.XLOOKUP(B1125,[8]ALL!$B:$B,[8]ALL!$M:$M,"")</f>
        <v/>
      </c>
      <c r="BC1125" s="105" t="str">
        <f>_xlfn.XLOOKUP(B1125,'[6]Eneo 17H'!$C:$C,'[6]Eneo 17H'!$I:$I,"")</f>
        <v/>
      </c>
      <c r="BD1125" s="105" t="str">
        <f>_xlfn.XLOOKUP(B1125,'[7]Eneo 12H'!$C:$C,'[7]Eneo 12H'!$I:$I,"")</f>
        <v/>
      </c>
      <c r="BE1125" s="105" t="s">
        <v>6881</v>
      </c>
    </row>
    <row r="1126" spans="1:57" hidden="1" x14ac:dyDescent="0.3">
      <c r="A1126" s="1" t="s">
        <v>1624</v>
      </c>
      <c r="B1126" s="8" t="s">
        <v>1625</v>
      </c>
      <c r="C1126" s="3" t="str">
        <f>_xlfn.XLOOKUP(B1126,'[1]daily break down'!$D:$D,'[1]daily break down'!$E:$E,"")</f>
        <v>EXTREME-NORD</v>
      </c>
      <c r="D1126" s="1" t="s">
        <v>11</v>
      </c>
      <c r="E1126" s="1" t="s">
        <v>12</v>
      </c>
      <c r="F1126" s="3" t="s">
        <v>55</v>
      </c>
      <c r="G1126" s="1" t="s">
        <v>1626</v>
      </c>
      <c r="H1126" s="25" t="str">
        <f>_xlfn.XLOOKUP(B1126,[2]CALCULATION!$B:$B,[2]CALCULATION!$H:$H,"")</f>
        <v>Huawei</v>
      </c>
      <c r="I1126" s="23">
        <v>0</v>
      </c>
      <c r="J1126" s="23">
        <v>0</v>
      </c>
      <c r="K1126" s="23">
        <v>0</v>
      </c>
      <c r="L1126" s="23">
        <v>0</v>
      </c>
      <c r="M1126" s="23">
        <v>0</v>
      </c>
      <c r="N1126" s="23">
        <v>0</v>
      </c>
      <c r="O1126" s="23">
        <v>6.5998707313523557</v>
      </c>
      <c r="P1126" s="103" t="s">
        <v>6555</v>
      </c>
      <c r="Q1126" s="36" t="s">
        <v>6552</v>
      </c>
      <c r="R1126" s="36"/>
      <c r="S1126" s="35" t="str" cm="1">
        <f t="array" ref="S1126">IFERROR(_xlfn.IFS(
U1126="MPR ISSUE","PDH",
U1126="BSS Hardware Issue","BSS",
U1126="Sites strategiques, MLL, Pylone, etc.","ENVTECH",
U1126="AKTIVCO DEFAUT GE &amp; POWER Cabinet","AKTIVCO",
U1126="AKTIVCO Coupure ENEO &amp; Baisse de tension","AKTIVCO GRID ONLY",
U1126="Coupure ENEO &amp; Baisse de tension","IHS GRID ONLY",
U1126="Defaut GE &amp; POWER Cabinet","IHS",
U1126="Sharing","Partners",
U1126="Sites strategiques &amp; DataCenter","SST &amp; DC",
U1126="Exclu","Exclu",
U1126="SAT","SAT",
U1126="SPARE-ISSUE","SPARE-ISSUE",
U1126="Fiber CAmtel","TRANS_FO_CAMTEL",
U1126="Fiber AOF","Fiber AOF",
U1126="Projet OCM (HUAWEI)","TRAVAUX-HUAWEI",
U1126="Projet OCM (NOKIA)","TRAVAUX-NOKIA",
U1126="ACCESS-ISSUE","ACCESS-ISSUE",
U1126="Projet OCM (ZTE, NOKIA, autres projets)","TRAVAUX OCM",
U1126="No root CAuse","No root cause",
U1126="ODU HS","PDH",
U1126="IP &amp; VLAN","PDH",
U1126="Warehouse HUAWEI","SPARE-ISSUE",
U1126="SPARE-HS","SPARE-ISSUE",
U1126="Power Telco","BSS",U1126="no impacts","no impacts"
),"")</f>
        <v/>
      </c>
      <c r="T1126" s="35" t="str" cm="1">
        <f t="array" ref="T1126">IFERROR(_xlfn.IFS(
U1126="MPR ISSUE","TX ISSUE",
U1126="BSS Hardware Issue","RAN ISSUE",
U1126="Sites strategiques, MLL, Pylone, etc.","ENVTECH",
U1126="AKTIVCO DEFAUT GE &amp; POWER Cabinet","POWER ISSUE",
U1126="AKTIVCO Coupure ENEO &amp; Baisse de tension","POWER ISSUE",
U1126="Coupure ENEO &amp; Baisse de tension","POWER ISSUE",
U1126="Defaut GE &amp; POWER Cabinet","POWER ISSUE",
U1126="Sharing","POWER ISSUE",
U1126="Sites strategiques &amp; DataCenter","POWER ISSUE",
U1126="Exclu","Exclu",
U1126="SAT","TX ISSUE",
U1126="SPARE-ISSUE","SPARE-ISSUE",
U1126="Fiber CAmtel","TX ISSUE",
U1126="Fiber AOF","TX ISSUE",
U1126="Projet OCM (HUAWEI)","TRAVAUX-HUAWEI",
U1126="Projet OCM (NOKIA)","TRAVAUX -NOKIA",
U1126="ACCESS-ISSUE","ACCESS-ISSUE",
U1126="Projet OCM (ZTE, NOKIA, autres projets)","TRAVAUX OCM",
U1126="No root CAuse","No root cause",
U1126="ODU HS","TX ISSUE",
U1126="IP &amp; VLAN","TX ISSUE",
U1126="Warehouse HUAWEI","SPARE-ISSUE",
U1126="SPARE-HS","SPARE-ISSUE",
U1126="Power Telco","RAN ISSUE",U1126="no impacts","no impacts"
),"")</f>
        <v/>
      </c>
      <c r="U1126" s="28"/>
      <c r="V1126" s="35" t="str" cm="1">
        <f t="array" ref="V1126">IFERROR(_xlfn.IFS(
U1126="MPR ISSUE","ACTIVE",
U1126="BSS Hardware Issue","ACTIVE",
U1126="Sites strategiques, MLL, Pylone, etc.","PASSIVE",
U1126="AKTIVCO DEFAUT GE &amp; POWER Cabinet","PASSIVE",
U1126="AKTIVCO Coupure ENEO &amp; Baisse de tension","PASSIVE",
U1126="Coupure ENEO &amp; Baisse de tension","PASSIVE",
U1126="Defaut GE &amp; POWER Cabinet","PASSIVE",
U1126="Sharing","PASSIVE",
U1126="Sites strategiques &amp; DataCenter","PASSIVE",
U1126="Exclu","Exclu",
U1126="SAT","ACTIVE",
U1126="SPARE-ISSUE","SPARE-ISSUE",
U1126="Fiber CAmtel","ACTIVE",
U1126="Fiber AOF","ACTIVE",
U1126="Projet OCM (HUAWEI)","PLANNED WORKS",
U1126="Projet OCM (NOKIA)","PLANNED WORKS",
U1126="ACCESS-ISSUE","ACCESS-ISSUE",
U1126="Projet OCM (ZTE, NOKIA, autres projets)","PLANNED WORKS",
U1126="No root CAuse","No root cause",
U1126="ODU HS","ACTIVE",
U1126="IP &amp; VLAN","ACTIVE",
U1126="Warehouse HUAWEI","SPARE-ISSUE",
U1126="SPARE-HS","SPARE-ISSUE",
U1126="Power Telco","ACTIVE",U1126="no impacts","no impacts"
),"")</f>
        <v/>
      </c>
      <c r="W1126" s="104"/>
      <c r="X1126" s="104"/>
      <c r="Y1126" s="104"/>
      <c r="Z1126" s="104"/>
      <c r="AA1126" s="104"/>
      <c r="AB1126" s="104" t="s">
        <v>6367</v>
      </c>
      <c r="AC1126" s="9"/>
      <c r="AD1126" s="9"/>
      <c r="AE1126" s="7" t="s">
        <v>5423</v>
      </c>
      <c r="AF1126" s="6"/>
      <c r="AG1126" s="7"/>
      <c r="AH1126" s="3" t="s">
        <v>6367</v>
      </c>
      <c r="AI1126" s="18" t="s">
        <v>5423</v>
      </c>
      <c r="AJ1126" s="18" t="s">
        <v>5423</v>
      </c>
      <c r="AK1126" s="18" t="s">
        <v>5423</v>
      </c>
      <c r="AL1126" s="18" t="s">
        <v>5423</v>
      </c>
      <c r="AM1126" s="18" t="s">
        <v>5423</v>
      </c>
      <c r="AN1126" s="18" t="s">
        <v>5423</v>
      </c>
      <c r="AO1126" s="18" t="s">
        <v>5423</v>
      </c>
      <c r="AP1126" s="18" t="s">
        <v>5423</v>
      </c>
      <c r="AQ1126" s="18" t="s">
        <v>5423</v>
      </c>
      <c r="AR1126" s="18" t="s">
        <v>5423</v>
      </c>
      <c r="AS1126" s="18" t="s">
        <v>5423</v>
      </c>
      <c r="AT1126" s="18" t="s">
        <v>5423</v>
      </c>
      <c r="AU1126" s="9" t="s">
        <v>5423</v>
      </c>
      <c r="AV1126" s="14"/>
      <c r="AW1126" s="14" t="s">
        <v>5423</v>
      </c>
      <c r="AX1126" s="14" t="str">
        <f>_xlfn.XLOOKUP(B1126,'[4]cell downs 18042026 17h'!$B:$B,'[4]cell downs 18042026 17h'!$B:$B,"")</f>
        <v/>
      </c>
      <c r="AY1126" s="14" t="str">
        <f>_xlfn.XLOOKUP(B1126,'[5]Cells Huawei 19042026 15h'!$B:$B,'[5]Cells Huawei 19042026 15h'!$B:$B,"")</f>
        <v/>
      </c>
      <c r="AZ1126" s="105" t="str">
        <f>_xlfn.XLOOKUP(B1126,'INCIDENT-04-23-2026'!E:E,'INCIDENT-04-23-2026'!F:F,"")</f>
        <v/>
      </c>
      <c r="BA1126" s="105" t="str">
        <f>_xlfn.XLOOKUP(B1126,'[6]Eneo 17H'!$C:$C,'[6]Eneo 17H'!$I:$I,"")</f>
        <v/>
      </c>
      <c r="BB1126" s="105" t="str">
        <f>_xlfn.XLOOKUP(B1126,[8]ALL!$B:$B,[8]ALL!$M:$M,"")</f>
        <v/>
      </c>
      <c r="BC1126" s="105" t="str">
        <f>_xlfn.XLOOKUP(B1126,'[6]Eneo 17H'!$C:$C,'[6]Eneo 17H'!$I:$I,"")</f>
        <v/>
      </c>
      <c r="BD1126" s="105" t="str">
        <f>_xlfn.XLOOKUP(B1126,'[7]Eneo 12H'!$C:$C,'[7]Eneo 12H'!$I:$I,"")</f>
        <v/>
      </c>
      <c r="BE1126" s="105" t="s">
        <v>5423</v>
      </c>
    </row>
    <row r="1127" spans="1:57" hidden="1" x14ac:dyDescent="0.3">
      <c r="A1127" s="1" t="s">
        <v>3282</v>
      </c>
      <c r="B1127" s="8" t="s">
        <v>3283</v>
      </c>
      <c r="C1127" s="3" t="str">
        <f>_xlfn.XLOOKUP(B1127,'[1]daily break down'!$D:$D,'[1]daily break down'!$E:$E,"")</f>
        <v>NORD</v>
      </c>
      <c r="D1127" s="1" t="s">
        <v>21</v>
      </c>
      <c r="E1127" s="1" t="s">
        <v>188</v>
      </c>
      <c r="F1127" s="3" t="s">
        <v>23</v>
      </c>
      <c r="G1127" s="1" t="s">
        <v>732</v>
      </c>
      <c r="H1127" s="25" t="str">
        <f>_xlfn.XLOOKUP(B1127,[2]CALCULATION!$B:$B,[2]CALCULATION!$H:$H,"")</f>
        <v>Huawei</v>
      </c>
      <c r="I1127" s="23">
        <v>0</v>
      </c>
      <c r="J1127" s="23">
        <v>0</v>
      </c>
      <c r="K1127" s="23">
        <v>0</v>
      </c>
      <c r="L1127" s="23">
        <v>0</v>
      </c>
      <c r="M1127" s="23">
        <v>0</v>
      </c>
      <c r="N1127" s="23">
        <v>0</v>
      </c>
      <c r="O1127" s="23">
        <v>0</v>
      </c>
      <c r="P1127" s="103" t="s">
        <v>6554</v>
      </c>
      <c r="Q1127" s="36" t="s">
        <v>5796</v>
      </c>
      <c r="R1127" s="36"/>
      <c r="S1127" s="35" t="str" cm="1">
        <f t="array" ref="S1127">IFERROR(_xlfn.IFS(
U1127="MPR ISSUE","PDH",
U1127="BSS Hardware Issue","BSS",
U1127="Sites strategiques, MLL, Pylone, etc.","ENVTECH",
U1127="AKTIVCO DEFAUT GE &amp; POWER Cabinet","AKTIVCO",
U1127="AKTIVCO Coupure ENEO &amp; Baisse de tension","AKTIVCO GRID ONLY",
U1127="Coupure ENEO &amp; Baisse de tension","IHS GRID ONLY",
U1127="Defaut GE &amp; POWER Cabinet","IHS",
U1127="Sharing","Partners",
U1127="Sites strategiques &amp; DataCenter","SST &amp; DC",
U1127="Exclu","Exclu",
U1127="SAT","SAT",
U1127="SPARE-ISSUE","SPARE-ISSUE",
U1127="Fiber CAmtel","TRANS_FO_CAMTEL",
U1127="Fiber AOF","Fiber AOF",
U1127="Projet OCM (HUAWEI)","TRAVAUX-HUAWEI",
U1127="Projet OCM (NOKIA)","TRAVAUX-NOKIA",
U1127="ACCESS-ISSUE","ACCESS-ISSUE",
U1127="Projet OCM (ZTE, NOKIA, autres projets)","TRAVAUX OCM",
U1127="No root CAuse","No root cause",
U1127="ODU HS","PDH",
U1127="IP &amp; VLAN","PDH",
U1127="Warehouse HUAWEI","SPARE-ISSUE",
U1127="SPARE-HS","SPARE-ISSUE",
U1127="Power Telco","BSS",U1127="no impacts","no impacts"
),"")</f>
        <v/>
      </c>
      <c r="T1127" s="35" t="str" cm="1">
        <f t="array" ref="T1127">IFERROR(_xlfn.IFS(
U1127="MPR ISSUE","TX ISSUE",
U1127="BSS Hardware Issue","RAN ISSUE",
U1127="Sites strategiques, MLL, Pylone, etc.","ENVTECH",
U1127="AKTIVCO DEFAUT GE &amp; POWER Cabinet","POWER ISSUE",
U1127="AKTIVCO Coupure ENEO &amp; Baisse de tension","POWER ISSUE",
U1127="Coupure ENEO &amp; Baisse de tension","POWER ISSUE",
U1127="Defaut GE &amp; POWER Cabinet","POWER ISSUE",
U1127="Sharing","POWER ISSUE",
U1127="Sites strategiques &amp; DataCenter","POWER ISSUE",
U1127="Exclu","Exclu",
U1127="SAT","TX ISSUE",
U1127="SPARE-ISSUE","SPARE-ISSUE",
U1127="Fiber CAmtel","TX ISSUE",
U1127="Fiber AOF","TX ISSUE",
U1127="Projet OCM (HUAWEI)","TRAVAUX-HUAWEI",
U1127="Projet OCM (NOKIA)","TRAVAUX -NOKIA",
U1127="ACCESS-ISSUE","ACCESS-ISSUE",
U1127="Projet OCM (ZTE, NOKIA, autres projets)","TRAVAUX OCM",
U1127="No root CAuse","No root cause",
U1127="ODU HS","TX ISSUE",
U1127="IP &amp; VLAN","TX ISSUE",
U1127="Warehouse HUAWEI","SPARE-ISSUE",
U1127="SPARE-HS","SPARE-ISSUE",
U1127="Power Telco","RAN ISSUE",U1127="no impacts","no impacts"
),"")</f>
        <v/>
      </c>
      <c r="U1127" s="28"/>
      <c r="V1127" s="35" t="str" cm="1">
        <f t="array" ref="V1127">IFERROR(_xlfn.IFS(
U1127="MPR ISSUE","ACTIVE",
U1127="BSS Hardware Issue","ACTIVE",
U1127="Sites strategiques, MLL, Pylone, etc.","PASSIVE",
U1127="AKTIVCO DEFAUT GE &amp; POWER Cabinet","PASSIVE",
U1127="AKTIVCO Coupure ENEO &amp; Baisse de tension","PASSIVE",
U1127="Coupure ENEO &amp; Baisse de tension","PASSIVE",
U1127="Defaut GE &amp; POWER Cabinet","PASSIVE",
U1127="Sharing","PASSIVE",
U1127="Sites strategiques &amp; DataCenter","PASSIVE",
U1127="Exclu","Exclu",
U1127="SAT","ACTIVE",
U1127="SPARE-ISSUE","SPARE-ISSUE",
U1127="Fiber CAmtel","ACTIVE",
U1127="Fiber AOF","ACTIVE",
U1127="Projet OCM (HUAWEI)","PLANNED WORKS",
U1127="Projet OCM (NOKIA)","PLANNED WORKS",
U1127="ACCESS-ISSUE","ACCESS-ISSUE",
U1127="Projet OCM (ZTE, NOKIA, autres projets)","PLANNED WORKS",
U1127="No root CAuse","No root cause",
U1127="ODU HS","ACTIVE",
U1127="IP &amp; VLAN","ACTIVE",
U1127="Warehouse HUAWEI","SPARE-ISSUE",
U1127="SPARE-HS","SPARE-ISSUE",
U1127="Power Telco","ACTIVE",U1127="no impacts","no impacts"
),"")</f>
        <v/>
      </c>
      <c r="W1127" s="102"/>
      <c r="X1127" s="102"/>
      <c r="Y1127" s="102"/>
      <c r="Z1127" s="102"/>
      <c r="AA1127" s="102"/>
      <c r="AB1127" s="104" t="s">
        <v>5423</v>
      </c>
      <c r="AC1127" s="9"/>
      <c r="AD1127" s="9"/>
      <c r="AE1127" s="7" t="s">
        <v>5423</v>
      </c>
      <c r="AF1127" s="6"/>
      <c r="AG1127" s="7"/>
      <c r="AH1127" s="3" t="s">
        <v>5423</v>
      </c>
      <c r="AI1127" s="18" t="s">
        <v>5423</v>
      </c>
      <c r="AJ1127" s="18" t="s">
        <v>5423</v>
      </c>
      <c r="AK1127" s="18" t="s">
        <v>5423</v>
      </c>
      <c r="AL1127" s="18" t="s">
        <v>5423</v>
      </c>
      <c r="AM1127" s="18" t="s">
        <v>5423</v>
      </c>
      <c r="AN1127" s="18" t="s">
        <v>5423</v>
      </c>
      <c r="AO1127" s="18" t="s">
        <v>5423</v>
      </c>
      <c r="AP1127" s="18" t="s">
        <v>5423</v>
      </c>
      <c r="AQ1127" s="18" t="s">
        <v>5423</v>
      </c>
      <c r="AR1127" s="18" t="s">
        <v>5423</v>
      </c>
      <c r="AS1127" s="18" t="s">
        <v>5423</v>
      </c>
      <c r="AT1127" s="18" t="s">
        <v>5423</v>
      </c>
      <c r="AU1127" s="9" t="s">
        <v>5423</v>
      </c>
      <c r="AV1127" s="14"/>
      <c r="AW1127" s="14" t="s">
        <v>5423</v>
      </c>
      <c r="AX1127" s="14" t="str">
        <f>_xlfn.XLOOKUP(B1127,'[4]cell downs 18042026 17h'!$B:$B,'[4]cell downs 18042026 17h'!$B:$B,"")</f>
        <v/>
      </c>
      <c r="AY1127" s="14" t="str">
        <f>_xlfn.XLOOKUP(B1127,'[5]Cells Huawei 19042026 15h'!$B:$B,'[5]Cells Huawei 19042026 15h'!$B:$B,"")</f>
        <v/>
      </c>
      <c r="AZ1127" s="105" t="str">
        <f>_xlfn.XLOOKUP(B1127,'INCIDENT-04-23-2026'!E:E,'INCIDENT-04-23-2026'!F:F,"")</f>
        <v/>
      </c>
      <c r="BA1127" s="105" t="str">
        <f>_xlfn.XLOOKUP(B1127,'[6]Eneo 17H'!$C:$C,'[6]Eneo 17H'!$I:$I,"")</f>
        <v/>
      </c>
      <c r="BB1127" s="105" t="str">
        <f>_xlfn.XLOOKUP(B1127,[8]ALL!$B:$B,[8]ALL!$M:$M,"")</f>
        <v/>
      </c>
      <c r="BC1127" s="105" t="str">
        <f>_xlfn.XLOOKUP(B1127,'[6]Eneo 17H'!$C:$C,'[6]Eneo 17H'!$I:$I,"")</f>
        <v/>
      </c>
      <c r="BD1127" s="105" t="str">
        <f>_xlfn.XLOOKUP(B1127,'[7]Eneo 12H'!$C:$C,'[7]Eneo 12H'!$I:$I,"")</f>
        <v/>
      </c>
      <c r="BE1127" s="105" t="s">
        <v>5423</v>
      </c>
    </row>
    <row r="1128" spans="1:57" hidden="1" x14ac:dyDescent="0.3">
      <c r="A1128" s="1" t="s">
        <v>1898</v>
      </c>
      <c r="B1128" s="8" t="s">
        <v>1899</v>
      </c>
      <c r="C1128" s="3" t="str">
        <f>_xlfn.XLOOKUP(B1128,'[1]daily break down'!$D:$D,'[1]daily break down'!$E:$E,"")</f>
        <v>Yaounde</v>
      </c>
      <c r="D1128" s="1" t="s">
        <v>11</v>
      </c>
      <c r="E1128" s="1" t="s">
        <v>12</v>
      </c>
      <c r="F1128" s="3" t="s">
        <v>37</v>
      </c>
      <c r="G1128" s="1" t="s">
        <v>38</v>
      </c>
      <c r="H1128" s="27" t="str">
        <f>_xlfn.XLOOKUP(B1128,[2]CALCULATION!$B:$B,[2]CALCULATION!$H:$H,"")</f>
        <v>ZTE</v>
      </c>
      <c r="I1128" s="23">
        <v>0</v>
      </c>
      <c r="J1128" s="23">
        <v>0</v>
      </c>
      <c r="K1128" s="23">
        <v>0</v>
      </c>
      <c r="L1128" s="23">
        <v>0</v>
      </c>
      <c r="M1128" s="23">
        <v>0</v>
      </c>
      <c r="N1128" s="23">
        <v>0</v>
      </c>
      <c r="O1128" s="23">
        <v>1.1664141219576693E-2</v>
      </c>
      <c r="P1128" s="103" t="s">
        <v>6554</v>
      </c>
      <c r="Q1128" s="36" t="s">
        <v>5796</v>
      </c>
      <c r="R1128" s="36"/>
      <c r="S1128" s="35" t="str" cm="1">
        <f t="array" ref="S1128">IFERROR(_xlfn.IFS(
U1128="MPR ISSUE","PDH",
U1128="BSS Hardware Issue","BSS",
U1128="Sites strategiques, MLL, Pylone, etc.","ENVTECH",
U1128="AKTIVCO DEFAUT GE &amp; POWER Cabinet","AKTIVCO",
U1128="AKTIVCO Coupure ENEO &amp; Baisse de tension","AKTIVCO GRID ONLY",
U1128="Coupure ENEO &amp; Baisse de tension","IHS GRID ONLY",
U1128="Defaut GE &amp; POWER Cabinet","IHS",
U1128="Sharing","Partners",
U1128="Sites strategiques &amp; DataCenter","SST &amp; DC",
U1128="Exclu","Exclu",
U1128="SAT","SAT",
U1128="SPARE-ISSUE","SPARE-ISSUE",
U1128="Fiber CAmtel","TRANS_FO_CAMTEL",
U1128="Fiber AOF","Fiber AOF",
U1128="Projet OCM (HUAWEI)","TRAVAUX-HUAWEI",
U1128="Projet OCM (NOKIA)","TRAVAUX-NOKIA",
U1128="ACCESS-ISSUE","ACCESS-ISSUE",
U1128="Projet OCM (ZTE, NOKIA, autres projets)","TRAVAUX OCM",
U1128="No root CAuse","No root cause",
U1128="ODU HS","PDH",
U1128="IP &amp; VLAN","PDH",
U1128="Warehouse HUAWEI","SPARE-ISSUE",
U1128="SPARE-HS","SPARE-ISSUE",
U1128="Power Telco","BSS",U1128="no impacts","no impacts"
),"")</f>
        <v/>
      </c>
      <c r="T1128" s="35" t="str" cm="1">
        <f t="array" ref="T1128">IFERROR(_xlfn.IFS(
U1128="MPR ISSUE","TX ISSUE",
U1128="BSS Hardware Issue","RAN ISSUE",
U1128="Sites strategiques, MLL, Pylone, etc.","ENVTECH",
U1128="AKTIVCO DEFAUT GE &amp; POWER Cabinet","POWER ISSUE",
U1128="AKTIVCO Coupure ENEO &amp; Baisse de tension","POWER ISSUE",
U1128="Coupure ENEO &amp; Baisse de tension","POWER ISSUE",
U1128="Defaut GE &amp; POWER Cabinet","POWER ISSUE",
U1128="Sharing","POWER ISSUE",
U1128="Sites strategiques &amp; DataCenter","POWER ISSUE",
U1128="Exclu","Exclu",
U1128="SAT","TX ISSUE",
U1128="SPARE-ISSUE","SPARE-ISSUE",
U1128="Fiber CAmtel","TX ISSUE",
U1128="Fiber AOF","TX ISSUE",
U1128="Projet OCM (HUAWEI)","TRAVAUX-HUAWEI",
U1128="Projet OCM (NOKIA)","TRAVAUX -NOKIA",
U1128="ACCESS-ISSUE","ACCESS-ISSUE",
U1128="Projet OCM (ZTE, NOKIA, autres projets)","TRAVAUX OCM",
U1128="No root CAuse","No root cause",
U1128="ODU HS","TX ISSUE",
U1128="IP &amp; VLAN","TX ISSUE",
U1128="Warehouse HUAWEI","SPARE-ISSUE",
U1128="SPARE-HS","SPARE-ISSUE",
U1128="Power Telco","RAN ISSUE",U1128="no impacts","no impacts"
),"")</f>
        <v/>
      </c>
      <c r="U1128" s="28"/>
      <c r="V1128" s="35" t="str" cm="1">
        <f t="array" ref="V1128">IFERROR(_xlfn.IFS(
U1128="MPR ISSUE","ACTIVE",
U1128="BSS Hardware Issue","ACTIVE",
U1128="Sites strategiques, MLL, Pylone, etc.","PASSIVE",
U1128="AKTIVCO DEFAUT GE &amp; POWER Cabinet","PASSIVE",
U1128="AKTIVCO Coupure ENEO &amp; Baisse de tension","PASSIVE",
U1128="Coupure ENEO &amp; Baisse de tension","PASSIVE",
U1128="Defaut GE &amp; POWER Cabinet","PASSIVE",
U1128="Sharing","PASSIVE",
U1128="Sites strategiques &amp; DataCenter","PASSIVE",
U1128="Exclu","Exclu",
U1128="SAT","ACTIVE",
U1128="SPARE-ISSUE","SPARE-ISSUE",
U1128="Fiber CAmtel","ACTIVE",
U1128="Fiber AOF","ACTIVE",
U1128="Projet OCM (HUAWEI)","PLANNED WORKS",
U1128="Projet OCM (NOKIA)","PLANNED WORKS",
U1128="ACCESS-ISSUE","ACCESS-ISSUE",
U1128="Projet OCM (ZTE, NOKIA, autres projets)","PLANNED WORKS",
U1128="No root CAuse","No root cause",
U1128="ODU HS","ACTIVE",
U1128="IP &amp; VLAN","ACTIVE",
U1128="Warehouse HUAWEI","SPARE-ISSUE",
U1128="SPARE-HS","SPARE-ISSUE",
U1128="Power Telco","ACTIVE",U1128="no impacts","no impacts"
),"")</f>
        <v/>
      </c>
      <c r="W1128" s="102"/>
      <c r="X1128" s="102"/>
      <c r="Y1128" s="102"/>
      <c r="Z1128" s="102"/>
      <c r="AA1128" s="102"/>
      <c r="AB1128" s="104" t="s">
        <v>5423</v>
      </c>
      <c r="AC1128" s="9"/>
      <c r="AD1128" s="9"/>
      <c r="AE1128" s="7" t="s">
        <v>5423</v>
      </c>
      <c r="AF1128" s="6"/>
      <c r="AG1128" s="7"/>
      <c r="AH1128" s="3" t="s">
        <v>5423</v>
      </c>
      <c r="AI1128" s="18" t="s">
        <v>5423</v>
      </c>
      <c r="AJ1128" s="18" t="s">
        <v>5423</v>
      </c>
      <c r="AK1128" s="18" t="s">
        <v>5423</v>
      </c>
      <c r="AL1128" s="18" t="s">
        <v>5423</v>
      </c>
      <c r="AM1128" s="18" t="s">
        <v>5423</v>
      </c>
      <c r="AN1128" s="18" t="s">
        <v>5423</v>
      </c>
      <c r="AO1128" s="18" t="s">
        <v>5423</v>
      </c>
      <c r="AP1128" s="18" t="s">
        <v>5423</v>
      </c>
      <c r="AQ1128" s="18" t="s">
        <v>5423</v>
      </c>
      <c r="AR1128" s="18" t="s">
        <v>5423</v>
      </c>
      <c r="AS1128" s="18" t="s">
        <v>5423</v>
      </c>
      <c r="AT1128" s="18" t="s">
        <v>5423</v>
      </c>
      <c r="AU1128" s="9" t="s">
        <v>5423</v>
      </c>
      <c r="AV1128" s="14"/>
      <c r="AW1128" s="14" t="s">
        <v>5423</v>
      </c>
      <c r="AX1128" s="14" t="str">
        <f>_xlfn.XLOOKUP(B1128,'[4]cell downs 18042026 17h'!$B:$B,'[4]cell downs 18042026 17h'!$B:$B,"")</f>
        <v/>
      </c>
      <c r="AY1128" s="14" t="str">
        <f>_xlfn.XLOOKUP(B1128,'[5]Cells Huawei 19042026 15h'!$B:$B,'[5]Cells Huawei 19042026 15h'!$B:$B,"")</f>
        <v/>
      </c>
      <c r="AZ1128" s="105" t="str">
        <f>_xlfn.XLOOKUP(B1128,'INCIDENT-04-23-2026'!E:E,'INCIDENT-04-23-2026'!F:F,"")</f>
        <v/>
      </c>
      <c r="BA1128" s="105" t="str">
        <f>_xlfn.XLOOKUP(B1128,'[6]Eneo 17H'!$C:$C,'[6]Eneo 17H'!$I:$I,"")</f>
        <v/>
      </c>
      <c r="BB1128" s="105" t="str">
        <f>_xlfn.XLOOKUP(B1128,[8]ALL!$B:$B,[8]ALL!$M:$M,"")</f>
        <v/>
      </c>
      <c r="BC1128" s="105" t="str">
        <f>_xlfn.XLOOKUP(B1128,'[6]Eneo 17H'!$C:$C,'[6]Eneo 17H'!$I:$I,"")</f>
        <v/>
      </c>
      <c r="BD1128" s="105" t="str">
        <f>_xlfn.XLOOKUP(B1128,'[7]Eneo 12H'!$C:$C,'[7]Eneo 12H'!$I:$I,"")</f>
        <v/>
      </c>
      <c r="BE1128" s="105" t="s">
        <v>5423</v>
      </c>
    </row>
    <row r="1129" spans="1:57" hidden="1" x14ac:dyDescent="0.3">
      <c r="A1129" s="1" t="s">
        <v>2229</v>
      </c>
      <c r="B1129" s="8" t="s">
        <v>2230</v>
      </c>
      <c r="C1129" s="3" t="str">
        <f>_xlfn.XLOOKUP(B1129,'[1]daily break down'!$D:$D,'[1]daily break down'!$E:$E,"")</f>
        <v>NORD-OUEST</v>
      </c>
      <c r="D1129" s="1" t="s">
        <v>11</v>
      </c>
      <c r="E1129" s="1" t="s">
        <v>12</v>
      </c>
      <c r="F1129" s="3" t="s">
        <v>51</v>
      </c>
      <c r="G1129" s="1" t="s">
        <v>2231</v>
      </c>
      <c r="H1129" s="26" t="str">
        <f>_xlfn.XLOOKUP(B1129,[2]CALCULATION!$B:$B,[2]CALCULATION!$H:$H,"")</f>
        <v>NOKIA</v>
      </c>
      <c r="I1129" s="23">
        <v>0</v>
      </c>
      <c r="J1129" s="23">
        <v>0</v>
      </c>
      <c r="K1129" s="23">
        <v>0</v>
      </c>
      <c r="L1129" s="23">
        <v>0</v>
      </c>
      <c r="M1129" s="23">
        <v>0</v>
      </c>
      <c r="N1129" s="23">
        <v>0</v>
      </c>
      <c r="O1129" s="23">
        <v>1.0169918358145491</v>
      </c>
      <c r="P1129" s="103" t="s">
        <v>6555</v>
      </c>
      <c r="Q1129" s="36" t="s">
        <v>6552</v>
      </c>
      <c r="R1129" s="36"/>
      <c r="S1129" s="35" t="str" cm="1">
        <f t="array" ref="S1129">IFERROR(_xlfn.IFS(
U1129="MPR ISSUE","PDH",
U1129="BSS Hardware Issue","BSS",
U1129="Sites strategiques, MLL, Pylone, etc.","ENVTECH",
U1129="AKTIVCO DEFAUT GE &amp; POWER Cabinet","AKTIVCO",
U1129="AKTIVCO Coupure ENEO &amp; Baisse de tension","AKTIVCO GRID ONLY",
U1129="Coupure ENEO &amp; Baisse de tension","IHS GRID ONLY",
U1129="Defaut GE &amp; POWER Cabinet","IHS",
U1129="Sharing","Partners",
U1129="Sites strategiques &amp; DataCenter","SST &amp; DC",
U1129="Exclu","Exclu",
U1129="SAT","SAT",
U1129="SPARE-ISSUE","SPARE-ISSUE",
U1129="Fiber CAmtel","TRANS_FO_CAMTEL",
U1129="Fiber AOF","Fiber AOF",
U1129="Projet OCM (HUAWEI)","TRAVAUX-HUAWEI",
U1129="Projet OCM (NOKIA)","TRAVAUX-NOKIA",
U1129="ACCESS-ISSUE","ACCESS-ISSUE",
U1129="Projet OCM (ZTE, NOKIA, autres projets)","TRAVAUX OCM",
U1129="No root CAuse","No root cause",
U1129="ODU HS","PDH",
U1129="IP &amp; VLAN","PDH",
U1129="Warehouse HUAWEI","SPARE-ISSUE",
U1129="SPARE-HS","SPARE-ISSUE",
U1129="Power Telco","BSS",U1129="no impacts","no impacts"
),"")</f>
        <v/>
      </c>
      <c r="T1129" s="35" t="str" cm="1">
        <f t="array" ref="T1129">IFERROR(_xlfn.IFS(
U1129="MPR ISSUE","TX ISSUE",
U1129="BSS Hardware Issue","RAN ISSUE",
U1129="Sites strategiques, MLL, Pylone, etc.","ENVTECH",
U1129="AKTIVCO DEFAUT GE &amp; POWER Cabinet","POWER ISSUE",
U1129="AKTIVCO Coupure ENEO &amp; Baisse de tension","POWER ISSUE",
U1129="Coupure ENEO &amp; Baisse de tension","POWER ISSUE",
U1129="Defaut GE &amp; POWER Cabinet","POWER ISSUE",
U1129="Sharing","POWER ISSUE",
U1129="Sites strategiques &amp; DataCenter","POWER ISSUE",
U1129="Exclu","Exclu",
U1129="SAT","TX ISSUE",
U1129="SPARE-ISSUE","SPARE-ISSUE",
U1129="Fiber CAmtel","TX ISSUE",
U1129="Fiber AOF","TX ISSUE",
U1129="Projet OCM (HUAWEI)","TRAVAUX-HUAWEI",
U1129="Projet OCM (NOKIA)","TRAVAUX -NOKIA",
U1129="ACCESS-ISSUE","ACCESS-ISSUE",
U1129="Projet OCM (ZTE, NOKIA, autres projets)","TRAVAUX OCM",
U1129="No root CAuse","No root cause",
U1129="ODU HS","TX ISSUE",
U1129="IP &amp; VLAN","TX ISSUE",
U1129="Warehouse HUAWEI","SPARE-ISSUE",
U1129="SPARE-HS","SPARE-ISSUE",
U1129="Power Telco","RAN ISSUE",U1129="no impacts","no impacts"
),"")</f>
        <v/>
      </c>
      <c r="U1129" s="28"/>
      <c r="V1129" s="35" t="str" cm="1">
        <f t="array" ref="V1129">IFERROR(_xlfn.IFS(
U1129="MPR ISSUE","ACTIVE",
U1129="BSS Hardware Issue","ACTIVE",
U1129="Sites strategiques, MLL, Pylone, etc.","PASSIVE",
U1129="AKTIVCO DEFAUT GE &amp; POWER Cabinet","PASSIVE",
U1129="AKTIVCO Coupure ENEO &amp; Baisse de tension","PASSIVE",
U1129="Coupure ENEO &amp; Baisse de tension","PASSIVE",
U1129="Defaut GE &amp; POWER Cabinet","PASSIVE",
U1129="Sharing","PASSIVE",
U1129="Sites strategiques &amp; DataCenter","PASSIVE",
U1129="Exclu","Exclu",
U1129="SAT","ACTIVE",
U1129="SPARE-ISSUE","SPARE-ISSUE",
U1129="Fiber CAmtel","ACTIVE",
U1129="Fiber AOF","ACTIVE",
U1129="Projet OCM (HUAWEI)","PLANNED WORKS",
U1129="Projet OCM (NOKIA)","PLANNED WORKS",
U1129="ACCESS-ISSUE","ACCESS-ISSUE",
U1129="Projet OCM (ZTE, NOKIA, autres projets)","PLANNED WORKS",
U1129="No root CAuse","No root cause",
U1129="ODU HS","ACTIVE",
U1129="IP &amp; VLAN","ACTIVE",
U1129="Warehouse HUAWEI","SPARE-ISSUE",
U1129="SPARE-HS","SPARE-ISSUE",
U1129="Power Telco","ACTIVE",U1129="no impacts","no impacts"
),"")</f>
        <v/>
      </c>
      <c r="W1129" s="104"/>
      <c r="X1129" s="104"/>
      <c r="Y1129" s="104"/>
      <c r="Z1129" s="104"/>
      <c r="AA1129" s="104"/>
      <c r="AB1129" s="104" t="s">
        <v>6643</v>
      </c>
      <c r="AC1129" s="9"/>
      <c r="AD1129" s="9"/>
      <c r="AE1129" s="7" t="s">
        <v>5423</v>
      </c>
      <c r="AF1129" s="6"/>
      <c r="AG1129" s="7"/>
      <c r="AH1129" s="3" t="s">
        <v>6368</v>
      </c>
      <c r="AI1129" s="18" t="s">
        <v>5423</v>
      </c>
      <c r="AJ1129" s="18" t="s">
        <v>5423</v>
      </c>
      <c r="AK1129" s="18" t="s">
        <v>5423</v>
      </c>
      <c r="AL1129" s="18" t="s">
        <v>5423</v>
      </c>
      <c r="AM1129" s="18" t="s">
        <v>5423</v>
      </c>
      <c r="AN1129" s="18" t="s">
        <v>5423</v>
      </c>
      <c r="AO1129" s="18" t="s">
        <v>5423</v>
      </c>
      <c r="AP1129" s="18" t="s">
        <v>5423</v>
      </c>
      <c r="AQ1129" s="18" t="s">
        <v>5423</v>
      </c>
      <c r="AR1129" s="18" t="s">
        <v>5822</v>
      </c>
      <c r="AS1129" s="18" t="s">
        <v>5423</v>
      </c>
      <c r="AT1129" s="18" t="s">
        <v>5423</v>
      </c>
      <c r="AU1129" s="9" t="s">
        <v>6195</v>
      </c>
      <c r="AV1129" s="14"/>
      <c r="AW1129" s="14" t="s">
        <v>5423</v>
      </c>
      <c r="AX1129" s="14" t="str">
        <f>_xlfn.XLOOKUP(B1129,'[4]cell downs 18042026 17h'!$B:$B,'[4]cell downs 18042026 17h'!$B:$B,"")</f>
        <v/>
      </c>
      <c r="AY1129" s="14" t="str">
        <f>_xlfn.XLOOKUP(B1129,'[5]Cells Huawei 19042026 15h'!$B:$B,'[5]Cells Huawei 19042026 15h'!$B:$B,"")</f>
        <v/>
      </c>
      <c r="AZ1129" s="105" t="str">
        <f>_xlfn.XLOOKUP(B1129,'INCIDENT-04-23-2026'!E:E,'INCIDENT-04-23-2026'!F:F,"")</f>
        <v/>
      </c>
      <c r="BA1129" s="105" t="str">
        <f>_xlfn.XLOOKUP(B1129,'[6]Eneo 17H'!$C:$C,'[6]Eneo 17H'!$I:$I,"")</f>
        <v/>
      </c>
      <c r="BB1129" s="105" t="str">
        <f>_xlfn.XLOOKUP(B1129,[8]ALL!$B:$B,[8]ALL!$M:$M,"")</f>
        <v/>
      </c>
      <c r="BC1129" s="105" t="str">
        <f>_xlfn.XLOOKUP(B1129,'[6]Eneo 17H'!$C:$C,'[6]Eneo 17H'!$I:$I,"")</f>
        <v/>
      </c>
      <c r="BD1129" s="105" t="str">
        <f>_xlfn.XLOOKUP(B1129,'[7]Eneo 12H'!$C:$C,'[7]Eneo 12H'!$I:$I,"")</f>
        <v/>
      </c>
      <c r="BE1129" s="105" t="s">
        <v>5423</v>
      </c>
    </row>
    <row r="1130" spans="1:57" hidden="1" x14ac:dyDescent="0.3">
      <c r="A1130" s="1" t="s">
        <v>1256</v>
      </c>
      <c r="B1130" s="8" t="s">
        <v>1257</v>
      </c>
      <c r="C1130" s="3" t="str">
        <f>_xlfn.XLOOKUP(B1130,'[1]daily break down'!$D:$D,'[1]daily break down'!$E:$E,"")</f>
        <v>NORD-OUEST</v>
      </c>
      <c r="D1130" s="1" t="s">
        <v>11</v>
      </c>
      <c r="E1130" s="1" t="s">
        <v>12</v>
      </c>
      <c r="F1130" s="3" t="s">
        <v>51</v>
      </c>
      <c r="G1130" s="1" t="s">
        <v>1258</v>
      </c>
      <c r="H1130" s="26" t="str">
        <f>_xlfn.XLOOKUP(B1130,[2]CALCULATION!$B:$B,[2]CALCULATION!$H:$H,"")</f>
        <v>NOKIA</v>
      </c>
      <c r="I1130" s="23">
        <v>0</v>
      </c>
      <c r="J1130" s="23">
        <v>0.57741066052569234</v>
      </c>
      <c r="K1130" s="23">
        <v>0</v>
      </c>
      <c r="L1130" s="23">
        <v>0</v>
      </c>
      <c r="M1130" s="23">
        <v>0</v>
      </c>
      <c r="N1130" s="23">
        <v>0</v>
      </c>
      <c r="O1130" s="23">
        <v>1.0174198776941668</v>
      </c>
      <c r="P1130" s="103" t="s">
        <v>6555</v>
      </c>
      <c r="Q1130" s="36" t="s">
        <v>6552</v>
      </c>
      <c r="R1130" s="36"/>
      <c r="S1130" s="35" t="str" cm="1">
        <f t="array" ref="S1130">IFERROR(_xlfn.IFS(
U1130="MPR ISSUE","PDH",
U1130="BSS Hardware Issue","BSS",
U1130="Sites strategiques, MLL, Pylone, etc.","ENVTECH",
U1130="AKTIVCO DEFAUT GE &amp; POWER Cabinet","AKTIVCO",
U1130="AKTIVCO Coupure ENEO &amp; Baisse de tension","AKTIVCO GRID ONLY",
U1130="Coupure ENEO &amp; Baisse de tension","IHS GRID ONLY",
U1130="Defaut GE &amp; POWER Cabinet","IHS",
U1130="Sharing","Partners",
U1130="Sites strategiques &amp; DataCenter","SST &amp; DC",
U1130="Exclu","Exclu",
U1130="SAT","SAT",
U1130="SPARE-ISSUE","SPARE-ISSUE",
U1130="Fiber CAmtel","TRANS_FO_CAMTEL",
U1130="Fiber AOF","Fiber AOF",
U1130="Projet OCM (HUAWEI)","TRAVAUX-HUAWEI",
U1130="Projet OCM (NOKIA)","TRAVAUX-NOKIA",
U1130="ACCESS-ISSUE","ACCESS-ISSUE",
U1130="Projet OCM (ZTE, NOKIA, autres projets)","TRAVAUX OCM",
U1130="No root CAuse","No root cause",
U1130="ODU HS","PDH",
U1130="IP &amp; VLAN","PDH",
U1130="Warehouse HUAWEI","SPARE-ISSUE",
U1130="SPARE-HS","SPARE-ISSUE",
U1130="Power Telco","BSS",U1130="no impacts","no impacts"
),"")</f>
        <v/>
      </c>
      <c r="T1130" s="35" t="str" cm="1">
        <f t="array" ref="T1130">IFERROR(_xlfn.IFS(
U1130="MPR ISSUE","TX ISSUE",
U1130="BSS Hardware Issue","RAN ISSUE",
U1130="Sites strategiques, MLL, Pylone, etc.","ENVTECH",
U1130="AKTIVCO DEFAUT GE &amp; POWER Cabinet","POWER ISSUE",
U1130="AKTIVCO Coupure ENEO &amp; Baisse de tension","POWER ISSUE",
U1130="Coupure ENEO &amp; Baisse de tension","POWER ISSUE",
U1130="Defaut GE &amp; POWER Cabinet","POWER ISSUE",
U1130="Sharing","POWER ISSUE",
U1130="Sites strategiques &amp; DataCenter","POWER ISSUE",
U1130="Exclu","Exclu",
U1130="SAT","TX ISSUE",
U1130="SPARE-ISSUE","SPARE-ISSUE",
U1130="Fiber CAmtel","TX ISSUE",
U1130="Fiber AOF","TX ISSUE",
U1130="Projet OCM (HUAWEI)","TRAVAUX-HUAWEI",
U1130="Projet OCM (NOKIA)","TRAVAUX -NOKIA",
U1130="ACCESS-ISSUE","ACCESS-ISSUE",
U1130="Projet OCM (ZTE, NOKIA, autres projets)","TRAVAUX OCM",
U1130="No root CAuse","No root cause",
U1130="ODU HS","TX ISSUE",
U1130="IP &amp; VLAN","TX ISSUE",
U1130="Warehouse HUAWEI","SPARE-ISSUE",
U1130="SPARE-HS","SPARE-ISSUE",
U1130="Power Telco","RAN ISSUE",U1130="no impacts","no impacts"
),"")</f>
        <v/>
      </c>
      <c r="U1130" s="28"/>
      <c r="V1130" s="35" t="str" cm="1">
        <f t="array" ref="V1130">IFERROR(_xlfn.IFS(
U1130="MPR ISSUE","ACTIVE",
U1130="BSS Hardware Issue","ACTIVE",
U1130="Sites strategiques, MLL, Pylone, etc.","PASSIVE",
U1130="AKTIVCO DEFAUT GE &amp; POWER Cabinet","PASSIVE",
U1130="AKTIVCO Coupure ENEO &amp; Baisse de tension","PASSIVE",
U1130="Coupure ENEO &amp; Baisse de tension","PASSIVE",
U1130="Defaut GE &amp; POWER Cabinet","PASSIVE",
U1130="Sharing","PASSIVE",
U1130="Sites strategiques &amp; DataCenter","PASSIVE",
U1130="Exclu","Exclu",
U1130="SAT","ACTIVE",
U1130="SPARE-ISSUE","SPARE-ISSUE",
U1130="Fiber CAmtel","ACTIVE",
U1130="Fiber AOF","ACTIVE",
U1130="Projet OCM (HUAWEI)","PLANNED WORKS",
U1130="Projet OCM (NOKIA)","PLANNED WORKS",
U1130="ACCESS-ISSUE","ACCESS-ISSUE",
U1130="Projet OCM (ZTE, NOKIA, autres projets)","PLANNED WORKS",
U1130="No root CAuse","No root cause",
U1130="ODU HS","ACTIVE",
U1130="IP &amp; VLAN","ACTIVE",
U1130="Warehouse HUAWEI","SPARE-ISSUE",
U1130="SPARE-HS","SPARE-ISSUE",
U1130="Power Telco","ACTIVE",U1130="no impacts","no impacts"
),"")</f>
        <v/>
      </c>
      <c r="W1130" s="102"/>
      <c r="X1130" s="102"/>
      <c r="Y1130" s="102"/>
      <c r="Z1130" s="102"/>
      <c r="AA1130" s="102"/>
      <c r="AB1130" s="104" t="s">
        <v>6644</v>
      </c>
      <c r="AC1130" s="9"/>
      <c r="AD1130" s="9"/>
      <c r="AE1130" s="7" t="s">
        <v>5423</v>
      </c>
      <c r="AF1130" s="6"/>
      <c r="AG1130" s="7"/>
      <c r="AH1130" s="3" t="s">
        <v>5423</v>
      </c>
      <c r="AI1130" s="18" t="s">
        <v>5423</v>
      </c>
      <c r="AJ1130" s="18" t="s">
        <v>5423</v>
      </c>
      <c r="AK1130" s="18" t="s">
        <v>5423</v>
      </c>
      <c r="AL1130" s="18" t="s">
        <v>5423</v>
      </c>
      <c r="AM1130" s="18" t="s">
        <v>5423</v>
      </c>
      <c r="AN1130" s="18" t="s">
        <v>5423</v>
      </c>
      <c r="AO1130" s="18" t="s">
        <v>5423</v>
      </c>
      <c r="AP1130" s="18" t="s">
        <v>5423</v>
      </c>
      <c r="AQ1130" s="18" t="s">
        <v>5423</v>
      </c>
      <c r="AR1130" s="18" t="s">
        <v>5822</v>
      </c>
      <c r="AS1130" s="18" t="s">
        <v>5423</v>
      </c>
      <c r="AT1130" s="18" t="s">
        <v>5423</v>
      </c>
      <c r="AU1130" s="9" t="s">
        <v>6196</v>
      </c>
      <c r="AV1130" s="14"/>
      <c r="AW1130" s="14" t="s">
        <v>5423</v>
      </c>
      <c r="AX1130" s="14" t="str">
        <f>_xlfn.XLOOKUP(B1130,'[4]cell downs 18042026 17h'!$B:$B,'[4]cell downs 18042026 17h'!$B:$B,"")</f>
        <v/>
      </c>
      <c r="AY1130" s="14" t="str">
        <f>_xlfn.XLOOKUP(B1130,'[5]Cells Huawei 19042026 15h'!$B:$B,'[5]Cells Huawei 19042026 15h'!$B:$B,"")</f>
        <v/>
      </c>
      <c r="AZ1130" s="105" t="str">
        <f>_xlfn.XLOOKUP(B1130,'INCIDENT-04-23-2026'!E:E,'INCIDENT-04-23-2026'!F:F,"")</f>
        <v/>
      </c>
      <c r="BA1130" s="105" t="str">
        <f>_xlfn.XLOOKUP(B1130,'[6]Eneo 17H'!$C:$C,'[6]Eneo 17H'!$I:$I,"")</f>
        <v/>
      </c>
      <c r="BB1130" s="105" t="str">
        <f>_xlfn.XLOOKUP(B1130,[8]ALL!$B:$B,[8]ALL!$M:$M,"")</f>
        <v/>
      </c>
      <c r="BC1130" s="105" t="str">
        <f>_xlfn.XLOOKUP(B1130,'[6]Eneo 17H'!$C:$C,'[6]Eneo 17H'!$I:$I,"")</f>
        <v/>
      </c>
      <c r="BD1130" s="105" t="str">
        <f>_xlfn.XLOOKUP(B1130,'[7]Eneo 12H'!$C:$C,'[7]Eneo 12H'!$I:$I,"")</f>
        <v/>
      </c>
      <c r="BE1130" s="105" t="s">
        <v>5423</v>
      </c>
    </row>
    <row r="1131" spans="1:57" hidden="1" x14ac:dyDescent="0.3">
      <c r="A1131" s="1" t="s">
        <v>2058</v>
      </c>
      <c r="B1131" s="8" t="s">
        <v>2059</v>
      </c>
      <c r="C1131" s="3" t="str">
        <f>_xlfn.XLOOKUP(B1131,'[1]daily break down'!$D:$D,'[1]daily break down'!$E:$E,"")</f>
        <v>CENTRE</v>
      </c>
      <c r="D1131" s="1" t="s">
        <v>11</v>
      </c>
      <c r="E1131" s="1" t="s">
        <v>154</v>
      </c>
      <c r="F1131" s="3" t="s">
        <v>226</v>
      </c>
      <c r="G1131" s="1" t="s">
        <v>2058</v>
      </c>
      <c r="H1131" s="26" t="str">
        <f>_xlfn.XLOOKUP(B1131,[2]CALCULATION!$B:$B,[2]CALCULATION!$H:$H,"")</f>
        <v>NOKIA</v>
      </c>
      <c r="I1131" s="23">
        <v>0</v>
      </c>
      <c r="J1131" s="23">
        <v>0</v>
      </c>
      <c r="K1131" s="23">
        <v>0</v>
      </c>
      <c r="L1131" s="23">
        <v>0</v>
      </c>
      <c r="M1131" s="23">
        <v>0</v>
      </c>
      <c r="N1131" s="23">
        <v>0</v>
      </c>
      <c r="O1131" s="23">
        <v>4.7728024140261366E-2</v>
      </c>
      <c r="P1131" s="103" t="s">
        <v>6554</v>
      </c>
      <c r="Q1131" s="36" t="s">
        <v>5796</v>
      </c>
      <c r="R1131" s="36"/>
      <c r="S1131" s="35" t="str" cm="1">
        <f t="array" ref="S1131">IFERROR(_xlfn.IFS(
U1131="MPR ISSUE","PDH",
U1131="BSS Hardware Issue","BSS",
U1131="Sites strategiques, MLL, Pylone, etc.","ENVTECH",
U1131="AKTIVCO DEFAUT GE &amp; POWER Cabinet","AKTIVCO",
U1131="AKTIVCO Coupure ENEO &amp; Baisse de tension","AKTIVCO GRID ONLY",
U1131="Coupure ENEO &amp; Baisse de tension","IHS GRID ONLY",
U1131="Defaut GE &amp; POWER Cabinet","IHS",
U1131="Sharing","Partners",
U1131="Sites strategiques &amp; DataCenter","SST &amp; DC",
U1131="Exclu","Exclu",
U1131="SAT","SAT",
U1131="SPARE-ISSUE","SPARE-ISSUE",
U1131="Fiber CAmtel","TRANS_FO_CAMTEL",
U1131="Fiber AOF","Fiber AOF",
U1131="Projet OCM (HUAWEI)","TRAVAUX-HUAWEI",
U1131="Projet OCM (NOKIA)","TRAVAUX-NOKIA",
U1131="ACCESS-ISSUE","ACCESS-ISSUE",
U1131="Projet OCM (ZTE, NOKIA, autres projets)","TRAVAUX OCM",
U1131="No root CAuse","No root cause",
U1131="ODU HS","PDH",
U1131="IP &amp; VLAN","PDH",
U1131="Warehouse HUAWEI","SPARE-ISSUE",
U1131="SPARE-HS","SPARE-ISSUE",
U1131="Power Telco","BSS",U1131="no impacts","no impacts"
),"")</f>
        <v/>
      </c>
      <c r="T1131" s="35" t="str" cm="1">
        <f t="array" ref="T1131">IFERROR(_xlfn.IFS(
U1131="MPR ISSUE","TX ISSUE",
U1131="BSS Hardware Issue","RAN ISSUE",
U1131="Sites strategiques, MLL, Pylone, etc.","ENVTECH",
U1131="AKTIVCO DEFAUT GE &amp; POWER Cabinet","POWER ISSUE",
U1131="AKTIVCO Coupure ENEO &amp; Baisse de tension","POWER ISSUE",
U1131="Coupure ENEO &amp; Baisse de tension","POWER ISSUE",
U1131="Defaut GE &amp; POWER Cabinet","POWER ISSUE",
U1131="Sharing","POWER ISSUE",
U1131="Sites strategiques &amp; DataCenter","POWER ISSUE",
U1131="Exclu","Exclu",
U1131="SAT","TX ISSUE",
U1131="SPARE-ISSUE","SPARE-ISSUE",
U1131="Fiber CAmtel","TX ISSUE",
U1131="Fiber AOF","TX ISSUE",
U1131="Projet OCM (HUAWEI)","TRAVAUX-HUAWEI",
U1131="Projet OCM (NOKIA)","TRAVAUX -NOKIA",
U1131="ACCESS-ISSUE","ACCESS-ISSUE",
U1131="Projet OCM (ZTE, NOKIA, autres projets)","TRAVAUX OCM",
U1131="No root CAuse","No root cause",
U1131="ODU HS","TX ISSUE",
U1131="IP &amp; VLAN","TX ISSUE",
U1131="Warehouse HUAWEI","SPARE-ISSUE",
U1131="SPARE-HS","SPARE-ISSUE",
U1131="Power Telco","RAN ISSUE",U1131="no impacts","no impacts"
),"")</f>
        <v/>
      </c>
      <c r="U1131" s="28"/>
      <c r="V1131" s="35" t="str" cm="1">
        <f t="array" ref="V1131">IFERROR(_xlfn.IFS(
U1131="MPR ISSUE","ACTIVE",
U1131="BSS Hardware Issue","ACTIVE",
U1131="Sites strategiques, MLL, Pylone, etc.","PASSIVE",
U1131="AKTIVCO DEFAUT GE &amp; POWER Cabinet","PASSIVE",
U1131="AKTIVCO Coupure ENEO &amp; Baisse de tension","PASSIVE",
U1131="Coupure ENEO &amp; Baisse de tension","PASSIVE",
U1131="Defaut GE &amp; POWER Cabinet","PASSIVE",
U1131="Sharing","PASSIVE",
U1131="Sites strategiques &amp; DataCenter","PASSIVE",
U1131="Exclu","Exclu",
U1131="SAT","ACTIVE",
U1131="SPARE-ISSUE","SPARE-ISSUE",
U1131="Fiber CAmtel","ACTIVE",
U1131="Fiber AOF","ACTIVE",
U1131="Projet OCM (HUAWEI)","PLANNED WORKS",
U1131="Projet OCM (NOKIA)","PLANNED WORKS",
U1131="ACCESS-ISSUE","ACCESS-ISSUE",
U1131="Projet OCM (ZTE, NOKIA, autres projets)","PLANNED WORKS",
U1131="No root CAuse","No root cause",
U1131="ODU HS","ACTIVE",
U1131="IP &amp; VLAN","ACTIVE",
U1131="Warehouse HUAWEI","SPARE-ISSUE",
U1131="SPARE-HS","SPARE-ISSUE",
U1131="Power Telco","ACTIVE",U1131="no impacts","no impacts"
),"")</f>
        <v/>
      </c>
      <c r="W1131" s="102"/>
      <c r="X1131" s="102"/>
      <c r="Y1131" s="102"/>
      <c r="Z1131" s="102"/>
      <c r="AA1131" s="102"/>
      <c r="AB1131" s="104" t="s">
        <v>5423</v>
      </c>
      <c r="AC1131" s="9"/>
      <c r="AD1131" s="9"/>
      <c r="AE1131" s="7" t="s">
        <v>5423</v>
      </c>
      <c r="AF1131" s="6"/>
      <c r="AG1131" s="7"/>
      <c r="AH1131" s="3" t="s">
        <v>5423</v>
      </c>
      <c r="AI1131" s="18" t="s">
        <v>5423</v>
      </c>
      <c r="AJ1131" s="18" t="s">
        <v>5423</v>
      </c>
      <c r="AK1131" s="18" t="s">
        <v>5423</v>
      </c>
      <c r="AL1131" s="18" t="s">
        <v>5423</v>
      </c>
      <c r="AM1131" s="18" t="s">
        <v>5423</v>
      </c>
      <c r="AN1131" s="18" t="s">
        <v>5423</v>
      </c>
      <c r="AO1131" s="18" t="s">
        <v>5423</v>
      </c>
      <c r="AP1131" s="18" t="s">
        <v>5423</v>
      </c>
      <c r="AQ1131" s="18" t="s">
        <v>5423</v>
      </c>
      <c r="AR1131" s="18" t="s">
        <v>5423</v>
      </c>
      <c r="AS1131" s="18" t="s">
        <v>5423</v>
      </c>
      <c r="AT1131" s="18" t="s">
        <v>5423</v>
      </c>
      <c r="AU1131" s="9" t="s">
        <v>5423</v>
      </c>
      <c r="AV1131" s="14"/>
      <c r="AW1131" s="14" t="s">
        <v>5423</v>
      </c>
      <c r="AX1131" s="14" t="str">
        <f>_xlfn.XLOOKUP(B1131,'[4]cell downs 18042026 17h'!$B:$B,'[4]cell downs 18042026 17h'!$B:$B,"")</f>
        <v/>
      </c>
      <c r="AY1131" s="14" t="str">
        <f>_xlfn.XLOOKUP(B1131,'[5]Cells Huawei 19042026 15h'!$B:$B,'[5]Cells Huawei 19042026 15h'!$B:$B,"")</f>
        <v/>
      </c>
      <c r="AZ1131" s="105" t="str">
        <f>_xlfn.XLOOKUP(B1131,'INCIDENT-04-23-2026'!E:E,'INCIDENT-04-23-2026'!F:F,"")</f>
        <v/>
      </c>
      <c r="BA1131" s="105" t="str">
        <f>_xlfn.XLOOKUP(B1131,'[6]Eneo 17H'!$C:$C,'[6]Eneo 17H'!$I:$I,"")</f>
        <v/>
      </c>
      <c r="BB1131" s="105" t="str">
        <f>_xlfn.XLOOKUP(B1131,[8]ALL!$B:$B,[8]ALL!$M:$M,"")</f>
        <v/>
      </c>
      <c r="BC1131" s="105" t="str">
        <f>_xlfn.XLOOKUP(B1131,'[6]Eneo 17H'!$C:$C,'[6]Eneo 17H'!$I:$I,"")</f>
        <v/>
      </c>
      <c r="BD1131" s="105" t="str">
        <f>_xlfn.XLOOKUP(B1131,'[7]Eneo 12H'!$C:$C,'[7]Eneo 12H'!$I:$I,"")</f>
        <v/>
      </c>
      <c r="BE1131" s="105" t="s">
        <v>5423</v>
      </c>
    </row>
    <row r="1132" spans="1:57" hidden="1" x14ac:dyDescent="0.3">
      <c r="A1132" s="1" t="s">
        <v>2624</v>
      </c>
      <c r="B1132" s="1" t="s">
        <v>2625</v>
      </c>
      <c r="C1132" s="3" t="str">
        <f>_xlfn.XLOOKUP(B1132,'[1]daily break down'!$D:$D,'[1]daily break down'!$E:$E,"")</f>
        <v>Yaounde</v>
      </c>
      <c r="D1132" s="1" t="s">
        <v>21</v>
      </c>
      <c r="E1132" s="1" t="s">
        <v>36</v>
      </c>
      <c r="F1132" s="3" t="s">
        <v>37</v>
      </c>
      <c r="G1132" s="1" t="s">
        <v>38</v>
      </c>
      <c r="H1132" s="27" t="str">
        <f>_xlfn.XLOOKUP(B1132,[2]CALCULATION!$B:$B,[2]CALCULATION!$H:$H,"")</f>
        <v>ZTE</v>
      </c>
      <c r="I1132" s="23">
        <v>0</v>
      </c>
      <c r="J1132" s="23">
        <v>0</v>
      </c>
      <c r="K1132" s="23">
        <v>0</v>
      </c>
      <c r="L1132" s="23">
        <v>0</v>
      </c>
      <c r="M1132" s="23">
        <v>0</v>
      </c>
      <c r="N1132" s="23">
        <v>0</v>
      </c>
      <c r="O1132" s="23">
        <v>4.097573573265076</v>
      </c>
      <c r="P1132" s="103" t="s">
        <v>6555</v>
      </c>
      <c r="Q1132" s="36" t="s">
        <v>5796</v>
      </c>
      <c r="R1132" s="36"/>
      <c r="S1132" s="35" t="str" cm="1">
        <f t="array" ref="S1132">IFERROR(_xlfn.IFS(
U1132="MPR ISSUE","PDH",
U1132="BSS Hardware Issue","BSS",
U1132="Sites strategiques, MLL, Pylone, etc.","ENVTECH",
U1132="AKTIVCO DEFAUT GE &amp; POWER Cabinet","AKTIVCO",
U1132="AKTIVCO Coupure ENEO &amp; Baisse de tension","AKTIVCO GRID ONLY",
U1132="Coupure ENEO &amp; Baisse de tension","IHS GRID ONLY",
U1132="Defaut GE &amp; POWER Cabinet","IHS",
U1132="Sharing","Partners",
U1132="Sites strategiques &amp; DataCenter","SST &amp; DC",
U1132="Exclu","Exclu",
U1132="SAT","SAT",
U1132="SPARE-ISSUE","SPARE-ISSUE",
U1132="Fiber CAmtel","TRANS_FO_CAMTEL",
U1132="Fiber AOF","Fiber AOF",
U1132="Projet OCM (HUAWEI)","TRAVAUX-HUAWEI",
U1132="Projet OCM (NOKIA)","TRAVAUX-NOKIA",
U1132="ACCESS-ISSUE","ACCESS-ISSUE",
U1132="Projet OCM (ZTE, NOKIA, autres projets)","TRAVAUX OCM",
U1132="No root CAuse","No root cause",
U1132="ODU HS","PDH",
U1132="IP &amp; VLAN","PDH",
U1132="Warehouse HUAWEI","SPARE-ISSUE",
U1132="SPARE-HS","SPARE-ISSUE",
U1132="Power Telco","BSS",U1132="no impacts","no impacts"
),"")</f>
        <v/>
      </c>
      <c r="T1132" s="35" t="str" cm="1">
        <f t="array" ref="T1132">IFERROR(_xlfn.IFS(
U1132="MPR ISSUE","TX ISSUE",
U1132="BSS Hardware Issue","RAN ISSUE",
U1132="Sites strategiques, MLL, Pylone, etc.","ENVTECH",
U1132="AKTIVCO DEFAUT GE &amp; POWER Cabinet","POWER ISSUE",
U1132="AKTIVCO Coupure ENEO &amp; Baisse de tension","POWER ISSUE",
U1132="Coupure ENEO &amp; Baisse de tension","POWER ISSUE",
U1132="Defaut GE &amp; POWER Cabinet","POWER ISSUE",
U1132="Sharing","POWER ISSUE",
U1132="Sites strategiques &amp; DataCenter","POWER ISSUE",
U1132="Exclu","Exclu",
U1132="SAT","TX ISSUE",
U1132="SPARE-ISSUE","SPARE-ISSUE",
U1132="Fiber CAmtel","TX ISSUE",
U1132="Fiber AOF","TX ISSUE",
U1132="Projet OCM (HUAWEI)","TRAVAUX-HUAWEI",
U1132="Projet OCM (NOKIA)","TRAVAUX -NOKIA",
U1132="ACCESS-ISSUE","ACCESS-ISSUE",
U1132="Projet OCM (ZTE, NOKIA, autres projets)","TRAVAUX OCM",
U1132="No root CAuse","No root cause",
U1132="ODU HS","TX ISSUE",
U1132="IP &amp; VLAN","TX ISSUE",
U1132="Warehouse HUAWEI","SPARE-ISSUE",
U1132="SPARE-HS","SPARE-ISSUE",
U1132="Power Telco","RAN ISSUE",U1132="no impacts","no impacts"
),"")</f>
        <v/>
      </c>
      <c r="U1132" s="28"/>
      <c r="V1132" s="35" t="str" cm="1">
        <f t="array" ref="V1132">IFERROR(_xlfn.IFS(
U1132="MPR ISSUE","ACTIVE",
U1132="BSS Hardware Issue","ACTIVE",
U1132="Sites strategiques, MLL, Pylone, etc.","PASSIVE",
U1132="AKTIVCO DEFAUT GE &amp; POWER Cabinet","PASSIVE",
U1132="AKTIVCO Coupure ENEO &amp; Baisse de tension","PASSIVE",
U1132="Coupure ENEO &amp; Baisse de tension","PASSIVE",
U1132="Defaut GE &amp; POWER Cabinet","PASSIVE",
U1132="Sharing","PASSIVE",
U1132="Sites strategiques &amp; DataCenter","PASSIVE",
U1132="Exclu","Exclu",
U1132="SAT","ACTIVE",
U1132="SPARE-ISSUE","SPARE-ISSUE",
U1132="Fiber CAmtel","ACTIVE",
U1132="Fiber AOF","ACTIVE",
U1132="Projet OCM (HUAWEI)","PLANNED WORKS",
U1132="Projet OCM (NOKIA)","PLANNED WORKS",
U1132="ACCESS-ISSUE","ACCESS-ISSUE",
U1132="Projet OCM (ZTE, NOKIA, autres projets)","PLANNED WORKS",
U1132="No root CAuse","No root cause",
U1132="ODU HS","ACTIVE",
U1132="IP &amp; VLAN","ACTIVE",
U1132="Warehouse HUAWEI","SPARE-ISSUE",
U1132="SPARE-HS","SPARE-ISSUE",
U1132="Power Telco","ACTIVE",U1132="no impacts","no impacts"
),"")</f>
        <v/>
      </c>
      <c r="W1132" s="102"/>
      <c r="X1132" s="102"/>
      <c r="Y1132" s="102"/>
      <c r="Z1132" s="102"/>
      <c r="AA1132" s="102"/>
      <c r="AB1132" s="104" t="s">
        <v>6197</v>
      </c>
      <c r="AC1132" s="9"/>
      <c r="AD1132" s="9"/>
      <c r="AE1132" s="7"/>
      <c r="AF1132" s="6"/>
      <c r="AG1132" s="7"/>
      <c r="AH1132" s="3" t="s">
        <v>5423</v>
      </c>
      <c r="AI1132" s="18" t="s">
        <v>5423</v>
      </c>
      <c r="AJ1132" s="18" t="s">
        <v>5423</v>
      </c>
      <c r="AK1132" s="18" t="s">
        <v>5423</v>
      </c>
      <c r="AL1132" s="18" t="s">
        <v>5423</v>
      </c>
      <c r="AM1132" s="18" t="s">
        <v>5423</v>
      </c>
      <c r="AN1132" s="18" t="s">
        <v>5423</v>
      </c>
      <c r="AO1132" s="18" t="s">
        <v>5423</v>
      </c>
      <c r="AP1132" s="18" t="s">
        <v>5423</v>
      </c>
      <c r="AQ1132" s="18" t="s">
        <v>5423</v>
      </c>
      <c r="AR1132" s="18" t="s">
        <v>5423</v>
      </c>
      <c r="AS1132" s="18" t="s">
        <v>5423</v>
      </c>
      <c r="AT1132" s="18" t="s">
        <v>5423</v>
      </c>
      <c r="AU1132" s="9" t="s">
        <v>6197</v>
      </c>
      <c r="AV1132" s="14"/>
      <c r="AW1132" s="14" t="s">
        <v>5423</v>
      </c>
      <c r="AX1132" s="14" t="str">
        <f>_xlfn.XLOOKUP(B1132,'[4]cell downs 18042026 17h'!$B:$B,'[4]cell downs 18042026 17h'!$B:$B,"")</f>
        <v/>
      </c>
      <c r="AY1132" s="14" t="str">
        <f>_xlfn.XLOOKUP(B1132,'[5]Cells Huawei 19042026 15h'!$B:$B,'[5]Cells Huawei 19042026 15h'!$B:$B,"")</f>
        <v/>
      </c>
      <c r="AZ1132" s="105" t="str">
        <f>_xlfn.XLOOKUP(B1132,'INCIDENT-04-23-2026'!E:E,'INCIDENT-04-23-2026'!F:F,"")</f>
        <v/>
      </c>
      <c r="BA1132" s="105" t="str">
        <f>_xlfn.XLOOKUP(B1132,'[6]Eneo 17H'!$C:$C,'[6]Eneo 17H'!$I:$I,"")</f>
        <v/>
      </c>
      <c r="BC1132" s="105" t="str">
        <f>_xlfn.XLOOKUP(B1132,'[6]Eneo 17H'!$C:$C,'[6]Eneo 17H'!$I:$I,"")</f>
        <v/>
      </c>
      <c r="BD1132" s="105" t="str">
        <f>_xlfn.XLOOKUP(B1132,'[7]Eneo 12H'!$C:$C,'[7]Eneo 12H'!$I:$I,"")</f>
        <v/>
      </c>
      <c r="BE1132" s="105" t="s">
        <v>5423</v>
      </c>
    </row>
    <row r="1133" spans="1:57" hidden="1" x14ac:dyDescent="0.3">
      <c r="A1133" s="1" t="s">
        <v>3003</v>
      </c>
      <c r="B1133" s="8" t="s">
        <v>3004</v>
      </c>
      <c r="C1133" s="3" t="str">
        <f>_xlfn.XLOOKUP(B1133,'[1]daily break down'!$D:$D,'[1]daily break down'!$E:$E,"")</f>
        <v>Ngaoundere</v>
      </c>
      <c r="D1133" s="1" t="s">
        <v>357</v>
      </c>
      <c r="E1133" s="1" t="s">
        <v>5405</v>
      </c>
      <c r="F1133" s="3" t="s">
        <v>90</v>
      </c>
      <c r="G1133" s="1" t="s">
        <v>91</v>
      </c>
      <c r="H1133" s="25" t="str">
        <f>_xlfn.XLOOKUP(B1133,[2]CALCULATION!$B:$B,[2]CALCULATION!$H:$H,"")</f>
        <v>Huawei</v>
      </c>
      <c r="I1133" s="23">
        <v>0</v>
      </c>
      <c r="J1133" s="23">
        <v>0.16356550324883784</v>
      </c>
      <c r="K1133" s="23">
        <v>0</v>
      </c>
      <c r="L1133" s="23">
        <v>0</v>
      </c>
      <c r="M1133" s="23">
        <v>0</v>
      </c>
      <c r="N1133" s="23">
        <v>0</v>
      </c>
      <c r="O1133" s="23">
        <v>0</v>
      </c>
      <c r="P1133" s="103" t="s">
        <v>6554</v>
      </c>
      <c r="Q1133" s="36" t="s">
        <v>5796</v>
      </c>
      <c r="R1133" s="36"/>
      <c r="S1133" s="35" t="str" cm="1">
        <f t="array" ref="S1133">IFERROR(_xlfn.IFS(
U1133="MPR ISSUE","PDH",
U1133="BSS Hardware Issue","BSS",
U1133="Sites strategiques, MLL, Pylone, etc.","ENVTECH",
U1133="AKTIVCO DEFAUT GE &amp; POWER Cabinet","AKTIVCO",
U1133="AKTIVCO Coupure ENEO &amp; Baisse de tension","AKTIVCO GRID ONLY",
U1133="Coupure ENEO &amp; Baisse de tension","IHS GRID ONLY",
U1133="Defaut GE &amp; POWER Cabinet","IHS",
U1133="Sharing","Partners",
U1133="Sites strategiques &amp; DataCenter","SST &amp; DC",
U1133="Exclu","Exclu",
U1133="SAT","SAT",
U1133="SPARE-ISSUE","SPARE-ISSUE",
U1133="Fiber CAmtel","TRANS_FO_CAMTEL",
U1133="Fiber AOF","Fiber AOF",
U1133="Projet OCM (HUAWEI)","TRAVAUX-HUAWEI",
U1133="Projet OCM (NOKIA)","TRAVAUX-NOKIA",
U1133="ACCESS-ISSUE","ACCESS-ISSUE",
U1133="Projet OCM (ZTE, NOKIA, autres projets)","TRAVAUX OCM",
U1133="No root CAuse","No root cause",
U1133="ODU HS","PDH",
U1133="IP &amp; VLAN","PDH",
U1133="Warehouse HUAWEI","SPARE-ISSUE",
U1133="SPARE-HS","SPARE-ISSUE",
U1133="Power Telco","BSS",U1133="no impacts","no impacts"
),"")</f>
        <v/>
      </c>
      <c r="T1133" s="35" t="str" cm="1">
        <f t="array" ref="T1133">IFERROR(_xlfn.IFS(
U1133="MPR ISSUE","TX ISSUE",
U1133="BSS Hardware Issue","RAN ISSUE",
U1133="Sites strategiques, MLL, Pylone, etc.","ENVTECH",
U1133="AKTIVCO DEFAUT GE &amp; POWER Cabinet","POWER ISSUE",
U1133="AKTIVCO Coupure ENEO &amp; Baisse de tension","POWER ISSUE",
U1133="Coupure ENEO &amp; Baisse de tension","POWER ISSUE",
U1133="Defaut GE &amp; POWER Cabinet","POWER ISSUE",
U1133="Sharing","POWER ISSUE",
U1133="Sites strategiques &amp; DataCenter","POWER ISSUE",
U1133="Exclu","Exclu",
U1133="SAT","TX ISSUE",
U1133="SPARE-ISSUE","SPARE-ISSUE",
U1133="Fiber CAmtel","TX ISSUE",
U1133="Fiber AOF","TX ISSUE",
U1133="Projet OCM (HUAWEI)","TRAVAUX-HUAWEI",
U1133="Projet OCM (NOKIA)","TRAVAUX -NOKIA",
U1133="ACCESS-ISSUE","ACCESS-ISSUE",
U1133="Projet OCM (ZTE, NOKIA, autres projets)","TRAVAUX OCM",
U1133="No root CAuse","No root cause",
U1133="ODU HS","TX ISSUE",
U1133="IP &amp; VLAN","TX ISSUE",
U1133="Warehouse HUAWEI","SPARE-ISSUE",
U1133="SPARE-HS","SPARE-ISSUE",
U1133="Power Telco","RAN ISSUE",U1133="no impacts","no impacts"
),"")</f>
        <v/>
      </c>
      <c r="U1133" s="28"/>
      <c r="V1133" s="35" t="str" cm="1">
        <f t="array" ref="V1133">IFERROR(_xlfn.IFS(
U1133="MPR ISSUE","ACTIVE",
U1133="BSS Hardware Issue","ACTIVE",
U1133="Sites strategiques, MLL, Pylone, etc.","PASSIVE",
U1133="AKTIVCO DEFAUT GE &amp; POWER Cabinet","PASSIVE",
U1133="AKTIVCO Coupure ENEO &amp; Baisse de tension","PASSIVE",
U1133="Coupure ENEO &amp; Baisse de tension","PASSIVE",
U1133="Defaut GE &amp; POWER Cabinet","PASSIVE",
U1133="Sharing","PASSIVE",
U1133="Sites strategiques &amp; DataCenter","PASSIVE",
U1133="Exclu","Exclu",
U1133="SAT","ACTIVE",
U1133="SPARE-ISSUE","SPARE-ISSUE",
U1133="Fiber CAmtel","ACTIVE",
U1133="Fiber AOF","ACTIVE",
U1133="Projet OCM (HUAWEI)","PLANNED WORKS",
U1133="Projet OCM (NOKIA)","PLANNED WORKS",
U1133="ACCESS-ISSUE","ACCESS-ISSUE",
U1133="Projet OCM (ZTE, NOKIA, autres projets)","PLANNED WORKS",
U1133="No root CAuse","No root cause",
U1133="ODU HS","ACTIVE",
U1133="IP &amp; VLAN","ACTIVE",
U1133="Warehouse HUAWEI","SPARE-ISSUE",
U1133="SPARE-HS","SPARE-ISSUE",
U1133="Power Telco","ACTIVE",U1133="no impacts","no impacts"
),"")</f>
        <v/>
      </c>
      <c r="W1133" s="102"/>
      <c r="X1133" s="102"/>
      <c r="Y1133" s="102"/>
      <c r="Z1133" s="102"/>
      <c r="AA1133" s="102"/>
      <c r="AB1133" s="104" t="s">
        <v>5423</v>
      </c>
      <c r="AC1133" s="9"/>
      <c r="AD1133" s="9"/>
      <c r="AE1133" s="7" t="s">
        <v>5423</v>
      </c>
      <c r="AF1133" s="6"/>
      <c r="AG1133" s="7"/>
      <c r="AH1133" s="3" t="s">
        <v>5423</v>
      </c>
      <c r="AI1133" s="18" t="s">
        <v>5423</v>
      </c>
      <c r="AJ1133" s="18" t="s">
        <v>5423</v>
      </c>
      <c r="AK1133" s="18" t="s">
        <v>5423</v>
      </c>
      <c r="AL1133" s="18" t="s">
        <v>5423</v>
      </c>
      <c r="AM1133" s="18" t="s">
        <v>5423</v>
      </c>
      <c r="AN1133" s="18" t="s">
        <v>5423</v>
      </c>
      <c r="AO1133" s="18" t="s">
        <v>5423</v>
      </c>
      <c r="AP1133" s="18" t="s">
        <v>5423</v>
      </c>
      <c r="AQ1133" s="18" t="s">
        <v>5423</v>
      </c>
      <c r="AR1133" s="18" t="s">
        <v>5423</v>
      </c>
      <c r="AS1133" s="18" t="s">
        <v>5423</v>
      </c>
      <c r="AT1133" s="18" t="s">
        <v>5423</v>
      </c>
      <c r="AU1133" s="9" t="s">
        <v>5423</v>
      </c>
      <c r="AV1133" s="14"/>
      <c r="AW1133" s="14" t="s">
        <v>5423</v>
      </c>
      <c r="AX1133" s="14" t="str">
        <f>_xlfn.XLOOKUP(B1133,'[4]cell downs 18042026 17h'!$B:$B,'[4]cell downs 18042026 17h'!$B:$B,"")</f>
        <v/>
      </c>
      <c r="AY1133" s="14" t="str">
        <f>_xlfn.XLOOKUP(B1133,'[5]Cells Huawei 19042026 15h'!$B:$B,'[5]Cells Huawei 19042026 15h'!$B:$B,"")</f>
        <v/>
      </c>
      <c r="AZ1133" s="105" t="str">
        <f>_xlfn.XLOOKUP(B1133,'INCIDENT-04-23-2026'!E:E,'INCIDENT-04-23-2026'!F:F,"")</f>
        <v/>
      </c>
      <c r="BA1133" s="105" t="str">
        <f>_xlfn.XLOOKUP(B1133,'[6]Eneo 17H'!$C:$C,'[6]Eneo 17H'!$I:$I,"")</f>
        <v/>
      </c>
      <c r="BB1133" s="105" t="str">
        <f>_xlfn.XLOOKUP(B1133,[8]ALL!$B:$B,[8]ALL!$M:$M,"")</f>
        <v/>
      </c>
      <c r="BC1133" s="105" t="str">
        <f>_xlfn.XLOOKUP(B1133,'[6]Eneo 17H'!$C:$C,'[6]Eneo 17H'!$I:$I,"")</f>
        <v/>
      </c>
      <c r="BD1133" s="105" t="str">
        <f>_xlfn.XLOOKUP(B1133,'[7]Eneo 12H'!$C:$C,'[7]Eneo 12H'!$I:$I,"")</f>
        <v/>
      </c>
      <c r="BE1133" s="105" t="s">
        <v>5423</v>
      </c>
    </row>
    <row r="1134" spans="1:57" hidden="1" x14ac:dyDescent="0.3">
      <c r="A1134" s="1" t="s">
        <v>1933</v>
      </c>
      <c r="B1134" s="8" t="s">
        <v>1934</v>
      </c>
      <c r="C1134" s="3" t="str">
        <f>_xlfn.XLOOKUP(B1134,'[1]daily break down'!$D:$D,'[1]daily break down'!$E:$E,"")</f>
        <v>SUD-OUEST</v>
      </c>
      <c r="D1134" s="1" t="s">
        <v>11</v>
      </c>
      <c r="E1134" s="1"/>
      <c r="F1134" s="3" t="s">
        <v>13</v>
      </c>
      <c r="G1134" s="1" t="s">
        <v>14</v>
      </c>
      <c r="H1134" s="25" t="str">
        <f>_xlfn.XLOOKUP(B1134,[2]CALCULATION!$B:$B,[2]CALCULATION!$H:$H,"")</f>
        <v>Huawei</v>
      </c>
      <c r="I1134" s="23">
        <v>0</v>
      </c>
      <c r="J1134" s="23">
        <v>0</v>
      </c>
      <c r="K1134" s="23">
        <v>0</v>
      </c>
      <c r="L1134" s="23">
        <v>0</v>
      </c>
      <c r="M1134" s="23">
        <v>0</v>
      </c>
      <c r="N1134" s="23">
        <v>0</v>
      </c>
      <c r="O1134" s="23">
        <v>2.5817702670695963</v>
      </c>
      <c r="P1134" s="103" t="s">
        <v>6555</v>
      </c>
      <c r="Q1134" s="36" t="s">
        <v>5796</v>
      </c>
      <c r="R1134" s="36"/>
      <c r="S1134" s="35" t="str" cm="1">
        <f t="array" ref="S1134">IFERROR(_xlfn.IFS(
U1134="MPR ISSUE","PDH",
U1134="BSS Hardware Issue","BSS",
U1134="Sites strategiques, MLL, Pylone, etc.","ENVTECH",
U1134="AKTIVCO DEFAUT GE &amp; POWER Cabinet","AKTIVCO",
U1134="AKTIVCO Coupure ENEO &amp; Baisse de tension","AKTIVCO GRID ONLY",
U1134="Coupure ENEO &amp; Baisse de tension","IHS GRID ONLY",
U1134="Defaut GE &amp; POWER Cabinet","IHS",
U1134="Sharing","Partners",
U1134="Sites strategiques &amp; DataCenter","SST &amp; DC",
U1134="Exclu","Exclu",
U1134="SAT","SAT",
U1134="SPARE-ISSUE","SPARE-ISSUE",
U1134="Fiber CAmtel","TRANS_FO_CAMTEL",
U1134="Fiber AOF","Fiber AOF",
U1134="Projet OCM (HUAWEI)","TRAVAUX-HUAWEI",
U1134="Projet OCM (NOKIA)","TRAVAUX-NOKIA",
U1134="ACCESS-ISSUE","ACCESS-ISSUE",
U1134="Projet OCM (ZTE, NOKIA, autres projets)","TRAVAUX OCM",
U1134="No root CAuse","No root cause",
U1134="ODU HS","PDH",
U1134="IP &amp; VLAN","PDH",
U1134="Warehouse HUAWEI","SPARE-ISSUE",
U1134="SPARE-HS","SPARE-ISSUE",
U1134="Power Telco","BSS",U1134="no impacts","no impacts"
),"")</f>
        <v/>
      </c>
      <c r="T1134" s="35" t="str" cm="1">
        <f t="array" ref="T1134">IFERROR(_xlfn.IFS(
U1134="MPR ISSUE","TX ISSUE",
U1134="BSS Hardware Issue","RAN ISSUE",
U1134="Sites strategiques, MLL, Pylone, etc.","ENVTECH",
U1134="AKTIVCO DEFAUT GE &amp; POWER Cabinet","POWER ISSUE",
U1134="AKTIVCO Coupure ENEO &amp; Baisse de tension","POWER ISSUE",
U1134="Coupure ENEO &amp; Baisse de tension","POWER ISSUE",
U1134="Defaut GE &amp; POWER Cabinet","POWER ISSUE",
U1134="Sharing","POWER ISSUE",
U1134="Sites strategiques &amp; DataCenter","POWER ISSUE",
U1134="Exclu","Exclu",
U1134="SAT","TX ISSUE",
U1134="SPARE-ISSUE","SPARE-ISSUE",
U1134="Fiber CAmtel","TX ISSUE",
U1134="Fiber AOF","TX ISSUE",
U1134="Projet OCM (HUAWEI)","TRAVAUX-HUAWEI",
U1134="Projet OCM (NOKIA)","TRAVAUX -NOKIA",
U1134="ACCESS-ISSUE","ACCESS-ISSUE",
U1134="Projet OCM (ZTE, NOKIA, autres projets)","TRAVAUX OCM",
U1134="No root CAuse","No root cause",
U1134="ODU HS","TX ISSUE",
U1134="IP &amp; VLAN","TX ISSUE",
U1134="Warehouse HUAWEI","SPARE-ISSUE",
U1134="SPARE-HS","SPARE-ISSUE",
U1134="Power Telco","RAN ISSUE",U1134="no impacts","no impacts"
),"")</f>
        <v/>
      </c>
      <c r="U1134" s="28"/>
      <c r="V1134" s="35" t="str" cm="1">
        <f t="array" ref="V1134">IFERROR(_xlfn.IFS(
U1134="MPR ISSUE","ACTIVE",
U1134="BSS Hardware Issue","ACTIVE",
U1134="Sites strategiques, MLL, Pylone, etc.","PASSIVE",
U1134="AKTIVCO DEFAUT GE &amp; POWER Cabinet","PASSIVE",
U1134="AKTIVCO Coupure ENEO &amp; Baisse de tension","PASSIVE",
U1134="Coupure ENEO &amp; Baisse de tension","PASSIVE",
U1134="Defaut GE &amp; POWER Cabinet","PASSIVE",
U1134="Sharing","PASSIVE",
U1134="Sites strategiques &amp; DataCenter","PASSIVE",
U1134="Exclu","Exclu",
U1134="SAT","ACTIVE",
U1134="SPARE-ISSUE","SPARE-ISSUE",
U1134="Fiber CAmtel","ACTIVE",
U1134="Fiber AOF","ACTIVE",
U1134="Projet OCM (HUAWEI)","PLANNED WORKS",
U1134="Projet OCM (NOKIA)","PLANNED WORKS",
U1134="ACCESS-ISSUE","ACCESS-ISSUE",
U1134="Projet OCM (ZTE, NOKIA, autres projets)","PLANNED WORKS",
U1134="No root CAuse","No root cause",
U1134="ODU HS","ACTIVE",
U1134="IP &amp; VLAN","ACTIVE",
U1134="Warehouse HUAWEI","SPARE-ISSUE",
U1134="SPARE-HS","SPARE-ISSUE",
U1134="Power Telco","ACTIVE",U1134="no impacts","no impacts"
),"")</f>
        <v/>
      </c>
      <c r="W1134" s="104"/>
      <c r="X1134" s="104"/>
      <c r="Y1134" s="104"/>
      <c r="Z1134" s="104"/>
      <c r="AA1134" s="104"/>
      <c r="AB1134" s="104" t="s">
        <v>6369</v>
      </c>
      <c r="AC1134" s="9"/>
      <c r="AD1134" s="9"/>
      <c r="AE1134" s="7" t="s">
        <v>5423</v>
      </c>
      <c r="AF1134" s="6"/>
      <c r="AG1134" s="7"/>
      <c r="AH1134" s="3" t="s">
        <v>6369</v>
      </c>
      <c r="AI1134" s="18" t="s">
        <v>5423</v>
      </c>
      <c r="AJ1134" s="18" t="s">
        <v>5423</v>
      </c>
      <c r="AK1134" s="18" t="s">
        <v>5423</v>
      </c>
      <c r="AL1134" s="18" t="s">
        <v>5423</v>
      </c>
      <c r="AM1134" s="18" t="s">
        <v>5423</v>
      </c>
      <c r="AN1134" s="18" t="s">
        <v>5423</v>
      </c>
      <c r="AO1134" s="18" t="s">
        <v>5423</v>
      </c>
      <c r="AP1134" s="18" t="s">
        <v>5423</v>
      </c>
      <c r="AQ1134" s="18" t="s">
        <v>5423</v>
      </c>
      <c r="AR1134" s="18" t="s">
        <v>5423</v>
      </c>
      <c r="AS1134" s="18" t="s">
        <v>5423</v>
      </c>
      <c r="AT1134" s="18" t="s">
        <v>5423</v>
      </c>
      <c r="AU1134" s="9" t="s">
        <v>5423</v>
      </c>
      <c r="AV1134" s="14"/>
      <c r="AW1134" s="14" t="s">
        <v>5423</v>
      </c>
      <c r="AX1134" s="14" t="str">
        <f>_xlfn.XLOOKUP(B1134,'[4]cell downs 18042026 17h'!$B:$B,'[4]cell downs 18042026 17h'!$B:$B,"")</f>
        <v/>
      </c>
      <c r="AY1134" s="14" t="str">
        <f>_xlfn.XLOOKUP(B1134,'[5]Cells Huawei 19042026 15h'!$B:$B,'[5]Cells Huawei 19042026 15h'!$B:$B,"")</f>
        <v/>
      </c>
      <c r="AZ1134" s="105" t="str">
        <f>_xlfn.XLOOKUP(B1134,'INCIDENT-04-23-2026'!E:E,'INCIDENT-04-23-2026'!F:F,"")</f>
        <v/>
      </c>
      <c r="BA1134" s="105" t="str">
        <f>_xlfn.XLOOKUP(B1134,'[6]Eneo 17H'!$C:$C,'[6]Eneo 17H'!$I:$I,"")</f>
        <v/>
      </c>
      <c r="BB1134" s="105" t="str">
        <f>_xlfn.XLOOKUP(B1134,[8]ALL!$B:$B,[8]ALL!$M:$M,"")</f>
        <v/>
      </c>
      <c r="BC1134" s="105" t="str">
        <f>_xlfn.XLOOKUP(B1134,'[6]Eneo 17H'!$C:$C,'[6]Eneo 17H'!$I:$I,"")</f>
        <v/>
      </c>
      <c r="BD1134" s="105" t="str">
        <f>_xlfn.XLOOKUP(B1134,'[7]Eneo 12H'!$C:$C,'[7]Eneo 12H'!$I:$I,"")</f>
        <v/>
      </c>
      <c r="BE1134" s="105" t="s">
        <v>5423</v>
      </c>
    </row>
    <row r="1135" spans="1:57" hidden="1" x14ac:dyDescent="0.3">
      <c r="A1135" s="1" t="s">
        <v>3342</v>
      </c>
      <c r="B1135" s="8" t="s">
        <v>3343</v>
      </c>
      <c r="C1135" s="3" t="str">
        <f>_xlfn.XLOOKUP(B1135,'[1]daily break down'!$D:$D,'[1]daily break down'!$E:$E,"")</f>
        <v>Yaounde</v>
      </c>
      <c r="D1135" s="1" t="s">
        <v>11</v>
      </c>
      <c r="E1135" s="1" t="s">
        <v>12</v>
      </c>
      <c r="F1135" s="3" t="s">
        <v>37</v>
      </c>
      <c r="G1135" s="1" t="s">
        <v>38</v>
      </c>
      <c r="H1135" s="27" t="str">
        <f>_xlfn.XLOOKUP(B1135,[2]CALCULATION!$B:$B,[2]CALCULATION!$H:$H,"")</f>
        <v>ZTE</v>
      </c>
      <c r="I1135" s="23">
        <v>0</v>
      </c>
      <c r="J1135" s="23">
        <v>0</v>
      </c>
      <c r="K1135" s="23">
        <v>0</v>
      </c>
      <c r="L1135" s="23">
        <v>4.2804187961750177E-4</v>
      </c>
      <c r="M1135" s="23">
        <v>0</v>
      </c>
      <c r="N1135" s="23">
        <v>0</v>
      </c>
      <c r="O1135" s="23">
        <v>1.4339402967186282E-2</v>
      </c>
      <c r="P1135" s="103" t="s">
        <v>6554</v>
      </c>
      <c r="Q1135" s="36" t="s">
        <v>5796</v>
      </c>
      <c r="R1135" s="36"/>
      <c r="S1135" s="35" t="str" cm="1">
        <f t="array" ref="S1135">IFERROR(_xlfn.IFS(
U1135="MPR ISSUE","PDH",
U1135="BSS Hardware Issue","BSS",
U1135="Sites strategiques, MLL, Pylone, etc.","ENVTECH",
U1135="AKTIVCO DEFAUT GE &amp; POWER Cabinet","AKTIVCO",
U1135="AKTIVCO Coupure ENEO &amp; Baisse de tension","AKTIVCO GRID ONLY",
U1135="Coupure ENEO &amp; Baisse de tension","IHS GRID ONLY",
U1135="Defaut GE &amp; POWER Cabinet","IHS",
U1135="Sharing","Partners",
U1135="Sites strategiques &amp; DataCenter","SST &amp; DC",
U1135="Exclu","Exclu",
U1135="SAT","SAT",
U1135="SPARE-ISSUE","SPARE-ISSUE",
U1135="Fiber CAmtel","TRANS_FO_CAMTEL",
U1135="Fiber AOF","Fiber AOF",
U1135="Projet OCM (HUAWEI)","TRAVAUX-HUAWEI",
U1135="Projet OCM (NOKIA)","TRAVAUX-NOKIA",
U1135="ACCESS-ISSUE","ACCESS-ISSUE",
U1135="Projet OCM (ZTE, NOKIA, autres projets)","TRAVAUX OCM",
U1135="No root CAuse","No root cause",
U1135="ODU HS","PDH",
U1135="IP &amp; VLAN","PDH",
U1135="Warehouse HUAWEI","SPARE-ISSUE",
U1135="SPARE-HS","SPARE-ISSUE",
U1135="Power Telco","BSS",U1135="no impacts","no impacts"
),"")</f>
        <v/>
      </c>
      <c r="T1135" s="35" t="str" cm="1">
        <f t="array" ref="T1135">IFERROR(_xlfn.IFS(
U1135="MPR ISSUE","TX ISSUE",
U1135="BSS Hardware Issue","RAN ISSUE",
U1135="Sites strategiques, MLL, Pylone, etc.","ENVTECH",
U1135="AKTIVCO DEFAUT GE &amp; POWER Cabinet","POWER ISSUE",
U1135="AKTIVCO Coupure ENEO &amp; Baisse de tension","POWER ISSUE",
U1135="Coupure ENEO &amp; Baisse de tension","POWER ISSUE",
U1135="Defaut GE &amp; POWER Cabinet","POWER ISSUE",
U1135="Sharing","POWER ISSUE",
U1135="Sites strategiques &amp; DataCenter","POWER ISSUE",
U1135="Exclu","Exclu",
U1135="SAT","TX ISSUE",
U1135="SPARE-ISSUE","SPARE-ISSUE",
U1135="Fiber CAmtel","TX ISSUE",
U1135="Fiber AOF","TX ISSUE",
U1135="Projet OCM (HUAWEI)","TRAVAUX-HUAWEI",
U1135="Projet OCM (NOKIA)","TRAVAUX -NOKIA",
U1135="ACCESS-ISSUE","ACCESS-ISSUE",
U1135="Projet OCM (ZTE, NOKIA, autres projets)","TRAVAUX OCM",
U1135="No root CAuse","No root cause",
U1135="ODU HS","TX ISSUE",
U1135="IP &amp; VLAN","TX ISSUE",
U1135="Warehouse HUAWEI","SPARE-ISSUE",
U1135="SPARE-HS","SPARE-ISSUE",
U1135="Power Telco","RAN ISSUE",U1135="no impacts","no impacts"
),"")</f>
        <v/>
      </c>
      <c r="U1135" s="28"/>
      <c r="V1135" s="35" t="str" cm="1">
        <f t="array" ref="V1135">IFERROR(_xlfn.IFS(
U1135="MPR ISSUE","ACTIVE",
U1135="BSS Hardware Issue","ACTIVE",
U1135="Sites strategiques, MLL, Pylone, etc.","PASSIVE",
U1135="AKTIVCO DEFAUT GE &amp; POWER Cabinet","PASSIVE",
U1135="AKTIVCO Coupure ENEO &amp; Baisse de tension","PASSIVE",
U1135="Coupure ENEO &amp; Baisse de tension","PASSIVE",
U1135="Defaut GE &amp; POWER Cabinet","PASSIVE",
U1135="Sharing","PASSIVE",
U1135="Sites strategiques &amp; DataCenter","PASSIVE",
U1135="Exclu","Exclu",
U1135="SAT","ACTIVE",
U1135="SPARE-ISSUE","SPARE-ISSUE",
U1135="Fiber CAmtel","ACTIVE",
U1135="Fiber AOF","ACTIVE",
U1135="Projet OCM (HUAWEI)","PLANNED WORKS",
U1135="Projet OCM (NOKIA)","PLANNED WORKS",
U1135="ACCESS-ISSUE","ACCESS-ISSUE",
U1135="Projet OCM (ZTE, NOKIA, autres projets)","PLANNED WORKS",
U1135="No root CAuse","No root cause",
U1135="ODU HS","ACTIVE",
U1135="IP &amp; VLAN","ACTIVE",
U1135="Warehouse HUAWEI","SPARE-ISSUE",
U1135="SPARE-HS","SPARE-ISSUE",
U1135="Power Telco","ACTIVE",U1135="no impacts","no impacts"
),"")</f>
        <v/>
      </c>
      <c r="W1135" s="102"/>
      <c r="X1135" s="102"/>
      <c r="Y1135" s="102"/>
      <c r="Z1135" s="102"/>
      <c r="AA1135" s="102"/>
      <c r="AB1135" s="104" t="s">
        <v>5423</v>
      </c>
      <c r="AC1135" s="9"/>
      <c r="AD1135" s="9"/>
      <c r="AE1135" s="7" t="s">
        <v>5423</v>
      </c>
      <c r="AF1135" s="6"/>
      <c r="AG1135" s="7"/>
      <c r="AH1135" s="3" t="s">
        <v>5423</v>
      </c>
      <c r="AI1135" s="18" t="s">
        <v>5423</v>
      </c>
      <c r="AJ1135" s="18" t="s">
        <v>5423</v>
      </c>
      <c r="AK1135" s="18" t="s">
        <v>5423</v>
      </c>
      <c r="AL1135" s="18" t="s">
        <v>5423</v>
      </c>
      <c r="AM1135" s="18" t="s">
        <v>5423</v>
      </c>
      <c r="AN1135" s="18" t="s">
        <v>5423</v>
      </c>
      <c r="AO1135" s="18" t="s">
        <v>5423</v>
      </c>
      <c r="AP1135" s="18" t="s">
        <v>5423</v>
      </c>
      <c r="AQ1135" s="18" t="s">
        <v>5423</v>
      </c>
      <c r="AR1135" s="18" t="s">
        <v>5423</v>
      </c>
      <c r="AS1135" s="18" t="s">
        <v>5423</v>
      </c>
      <c r="AT1135" s="18" t="s">
        <v>5423</v>
      </c>
      <c r="AU1135" s="9" t="s">
        <v>5423</v>
      </c>
      <c r="AV1135" s="14"/>
      <c r="AW1135" s="14" t="s">
        <v>5423</v>
      </c>
      <c r="AX1135" s="14" t="str">
        <f>_xlfn.XLOOKUP(B1135,'[4]cell downs 18042026 17h'!$B:$B,'[4]cell downs 18042026 17h'!$B:$B,"")</f>
        <v/>
      </c>
      <c r="AY1135" s="14" t="str">
        <f>_xlfn.XLOOKUP(B1135,'[5]Cells Huawei 19042026 15h'!$B:$B,'[5]Cells Huawei 19042026 15h'!$B:$B,"")</f>
        <v/>
      </c>
      <c r="AZ1135" s="105" t="str">
        <f>_xlfn.XLOOKUP(B1135,'INCIDENT-04-23-2026'!E:E,'INCIDENT-04-23-2026'!F:F,"")</f>
        <v/>
      </c>
      <c r="BA1135" s="105" t="str">
        <f>_xlfn.XLOOKUP(B1135,'[6]Eneo 17H'!$C:$C,'[6]Eneo 17H'!$I:$I,"")</f>
        <v/>
      </c>
      <c r="BB1135" s="105" t="str">
        <f>_xlfn.XLOOKUP(B1135,[8]ALL!$B:$B,[8]ALL!$M:$M,"")</f>
        <v/>
      </c>
      <c r="BC1135" s="105" t="str">
        <f>_xlfn.XLOOKUP(B1135,'[6]Eneo 17H'!$C:$C,'[6]Eneo 17H'!$I:$I,"")</f>
        <v/>
      </c>
      <c r="BD1135" s="105" t="str">
        <f>_xlfn.XLOOKUP(B1135,'[7]Eneo 12H'!$C:$C,'[7]Eneo 12H'!$I:$I,"")</f>
        <v/>
      </c>
      <c r="BE1135" s="105" t="s">
        <v>5423</v>
      </c>
    </row>
    <row r="1136" spans="1:57" hidden="1" x14ac:dyDescent="0.3">
      <c r="A1136" s="1" t="s">
        <v>2871</v>
      </c>
      <c r="B1136" s="8" t="s">
        <v>2872</v>
      </c>
      <c r="C1136" s="3" t="str">
        <f>_xlfn.XLOOKUP(B1136,'[1]daily break down'!$D:$D,'[1]daily break down'!$E:$E,"")</f>
        <v>Douala</v>
      </c>
      <c r="D1136" s="1"/>
      <c r="E1136" s="1"/>
      <c r="F1136" s="3" t="s">
        <v>31</v>
      </c>
      <c r="G1136" s="1" t="s">
        <v>32</v>
      </c>
      <c r="H1136" s="27" t="str">
        <f>_xlfn.XLOOKUP(B1136,[2]CALCULATION!$B:$B,[2]CALCULATION!$H:$H,"")</f>
        <v>ZTE</v>
      </c>
      <c r="I1136" s="23">
        <v>0</v>
      </c>
      <c r="J1136" s="23">
        <v>0</v>
      </c>
      <c r="K1136" s="23">
        <v>0</v>
      </c>
      <c r="L1136" s="23">
        <v>0</v>
      </c>
      <c r="M1136" s="23">
        <v>0</v>
      </c>
      <c r="N1136" s="23">
        <v>0</v>
      </c>
      <c r="O1136" s="23">
        <v>0</v>
      </c>
      <c r="P1136" s="103" t="s">
        <v>6554</v>
      </c>
      <c r="Q1136" s="36" t="s">
        <v>5796</v>
      </c>
      <c r="R1136" s="36"/>
      <c r="S1136" s="35" t="str" cm="1">
        <f t="array" ref="S1136">IFERROR(_xlfn.IFS(
U1136="MPR ISSUE","PDH",
U1136="BSS Hardware Issue","BSS",
U1136="Sites strategiques, MLL, Pylone, etc.","ENVTECH",
U1136="AKTIVCO DEFAUT GE &amp; POWER Cabinet","AKTIVCO",
U1136="AKTIVCO Coupure ENEO &amp; Baisse de tension","AKTIVCO GRID ONLY",
U1136="Coupure ENEO &amp; Baisse de tension","IHS GRID ONLY",
U1136="Defaut GE &amp; POWER Cabinet","IHS",
U1136="Sharing","Partners",
U1136="Sites strategiques &amp; DataCenter","SST &amp; DC",
U1136="Exclu","Exclu",
U1136="SAT","SAT",
U1136="SPARE-ISSUE","SPARE-ISSUE",
U1136="Fiber CAmtel","TRANS_FO_CAMTEL",
U1136="Fiber AOF","Fiber AOF",
U1136="Projet OCM (HUAWEI)","TRAVAUX-HUAWEI",
U1136="Projet OCM (NOKIA)","TRAVAUX-NOKIA",
U1136="ACCESS-ISSUE","ACCESS-ISSUE",
U1136="Projet OCM (ZTE, NOKIA, autres projets)","TRAVAUX OCM",
U1136="No root CAuse","No root cause",
U1136="ODU HS","PDH",
U1136="IP &amp; VLAN","PDH",
U1136="Warehouse HUAWEI","SPARE-ISSUE",
U1136="SPARE-HS","SPARE-ISSUE",
U1136="Power Telco","BSS",U1136="no impacts","no impacts"
),"")</f>
        <v/>
      </c>
      <c r="T1136" s="35" t="str" cm="1">
        <f t="array" ref="T1136">IFERROR(_xlfn.IFS(
U1136="MPR ISSUE","TX ISSUE",
U1136="BSS Hardware Issue","RAN ISSUE",
U1136="Sites strategiques, MLL, Pylone, etc.","ENVTECH",
U1136="AKTIVCO DEFAUT GE &amp; POWER Cabinet","POWER ISSUE",
U1136="AKTIVCO Coupure ENEO &amp; Baisse de tension","POWER ISSUE",
U1136="Coupure ENEO &amp; Baisse de tension","POWER ISSUE",
U1136="Defaut GE &amp; POWER Cabinet","POWER ISSUE",
U1136="Sharing","POWER ISSUE",
U1136="Sites strategiques &amp; DataCenter","POWER ISSUE",
U1136="Exclu","Exclu",
U1136="SAT","TX ISSUE",
U1136="SPARE-ISSUE","SPARE-ISSUE",
U1136="Fiber CAmtel","TX ISSUE",
U1136="Fiber AOF","TX ISSUE",
U1136="Projet OCM (HUAWEI)","TRAVAUX-HUAWEI",
U1136="Projet OCM (NOKIA)","TRAVAUX -NOKIA",
U1136="ACCESS-ISSUE","ACCESS-ISSUE",
U1136="Projet OCM (ZTE, NOKIA, autres projets)","TRAVAUX OCM",
U1136="No root CAuse","No root cause",
U1136="ODU HS","TX ISSUE",
U1136="IP &amp; VLAN","TX ISSUE",
U1136="Warehouse HUAWEI","SPARE-ISSUE",
U1136="SPARE-HS","SPARE-ISSUE",
U1136="Power Telco","RAN ISSUE",U1136="no impacts","no impacts"
),"")</f>
        <v/>
      </c>
      <c r="U1136" s="28"/>
      <c r="V1136" s="35" t="str" cm="1">
        <f t="array" ref="V1136">IFERROR(_xlfn.IFS(
U1136="MPR ISSUE","ACTIVE",
U1136="BSS Hardware Issue","ACTIVE",
U1136="Sites strategiques, MLL, Pylone, etc.","PASSIVE",
U1136="AKTIVCO DEFAUT GE &amp; POWER Cabinet","PASSIVE",
U1136="AKTIVCO Coupure ENEO &amp; Baisse de tension","PASSIVE",
U1136="Coupure ENEO &amp; Baisse de tension","PASSIVE",
U1136="Defaut GE &amp; POWER Cabinet","PASSIVE",
U1136="Sharing","PASSIVE",
U1136="Sites strategiques &amp; DataCenter","PASSIVE",
U1136="Exclu","Exclu",
U1136="SAT","ACTIVE",
U1136="SPARE-ISSUE","SPARE-ISSUE",
U1136="Fiber CAmtel","ACTIVE",
U1136="Fiber AOF","ACTIVE",
U1136="Projet OCM (HUAWEI)","PLANNED WORKS",
U1136="Projet OCM (NOKIA)","PLANNED WORKS",
U1136="ACCESS-ISSUE","ACCESS-ISSUE",
U1136="Projet OCM (ZTE, NOKIA, autres projets)","PLANNED WORKS",
U1136="No root CAuse","No root cause",
U1136="ODU HS","ACTIVE",
U1136="IP &amp; VLAN","ACTIVE",
U1136="Warehouse HUAWEI","SPARE-ISSUE",
U1136="SPARE-HS","SPARE-ISSUE",
U1136="Power Telco","ACTIVE",U1136="no impacts","no impacts"
),"")</f>
        <v/>
      </c>
      <c r="W1136" s="102"/>
      <c r="X1136" s="102"/>
      <c r="Y1136" s="102"/>
      <c r="Z1136" s="102"/>
      <c r="AA1136" s="102"/>
      <c r="AB1136" s="104" t="s">
        <v>5423</v>
      </c>
      <c r="AC1136" s="9"/>
      <c r="AD1136" s="9"/>
      <c r="AE1136" s="7" t="s">
        <v>5423</v>
      </c>
      <c r="AF1136" s="6"/>
      <c r="AG1136" s="7"/>
      <c r="AH1136" s="3" t="s">
        <v>5423</v>
      </c>
      <c r="AI1136" s="18" t="s">
        <v>5423</v>
      </c>
      <c r="AJ1136" s="18" t="s">
        <v>5423</v>
      </c>
      <c r="AK1136" s="18" t="s">
        <v>5423</v>
      </c>
      <c r="AL1136" s="18" t="s">
        <v>5423</v>
      </c>
      <c r="AM1136" s="18" t="s">
        <v>5423</v>
      </c>
      <c r="AN1136" s="18" t="s">
        <v>5423</v>
      </c>
      <c r="AO1136" s="18" t="s">
        <v>5423</v>
      </c>
      <c r="AP1136" s="18" t="s">
        <v>5423</v>
      </c>
      <c r="AQ1136" s="18" t="s">
        <v>5423</v>
      </c>
      <c r="AR1136" s="18" t="s">
        <v>5423</v>
      </c>
      <c r="AS1136" s="18" t="s">
        <v>5423</v>
      </c>
      <c r="AT1136" s="18" t="s">
        <v>5423</v>
      </c>
      <c r="AU1136" s="9" t="s">
        <v>5423</v>
      </c>
      <c r="AV1136" s="14"/>
      <c r="AW1136" s="14" t="s">
        <v>5423</v>
      </c>
      <c r="AX1136" s="14" t="str">
        <f>_xlfn.XLOOKUP(B1136,'[4]cell downs 18042026 17h'!$B:$B,'[4]cell downs 18042026 17h'!$B:$B,"")</f>
        <v/>
      </c>
      <c r="AY1136" s="14" t="str">
        <f>_xlfn.XLOOKUP(B1136,'[5]Cells Huawei 19042026 15h'!$B:$B,'[5]Cells Huawei 19042026 15h'!$B:$B,"")</f>
        <v/>
      </c>
      <c r="AZ1136" s="105" t="str">
        <f>_xlfn.XLOOKUP(B1136,'INCIDENT-04-23-2026'!E:E,'INCIDENT-04-23-2026'!F:F,"")</f>
        <v/>
      </c>
      <c r="BA1136" s="105" t="str">
        <f>_xlfn.XLOOKUP(B1136,'[6]Eneo 17H'!$C:$C,'[6]Eneo 17H'!$I:$I,"")</f>
        <v/>
      </c>
      <c r="BB1136" s="105" t="str">
        <f>_xlfn.XLOOKUP(B1136,[8]ALL!$B:$B,[8]ALL!$M:$M,"")</f>
        <v/>
      </c>
      <c r="BC1136" s="105" t="str">
        <f>_xlfn.XLOOKUP(B1136,'[6]Eneo 17H'!$C:$C,'[6]Eneo 17H'!$I:$I,"")</f>
        <v/>
      </c>
      <c r="BD1136" s="105" t="str">
        <f>_xlfn.XLOOKUP(B1136,'[7]Eneo 12H'!$C:$C,'[7]Eneo 12H'!$I:$I,"")</f>
        <v/>
      </c>
      <c r="BE1136" s="105" t="s">
        <v>5423</v>
      </c>
    </row>
    <row r="1137" spans="1:57" hidden="1" x14ac:dyDescent="0.3">
      <c r="A1137" s="1" t="s">
        <v>736</v>
      </c>
      <c r="B1137" s="1" t="s">
        <v>737</v>
      </c>
      <c r="C1137" s="3" t="str">
        <f>_xlfn.XLOOKUP(B1137,'[1]daily break down'!$D:$D,'[1]daily break down'!$E:$E,"")</f>
        <v>douala</v>
      </c>
      <c r="D1137" s="1" t="s">
        <v>21</v>
      </c>
      <c r="E1137" s="1" t="s">
        <v>80</v>
      </c>
      <c r="F1137" s="3" t="s">
        <v>31</v>
      </c>
      <c r="G1137" s="1" t="s">
        <v>738</v>
      </c>
      <c r="H1137" s="27" t="str">
        <f>_xlfn.XLOOKUP(B1137,[2]CALCULATION!$B:$B,[2]CALCULATION!$H:$H,"")</f>
        <v>ZTE</v>
      </c>
      <c r="I1137" s="23">
        <v>0</v>
      </c>
      <c r="J1137" s="23">
        <v>0</v>
      </c>
      <c r="K1137" s="23">
        <v>0</v>
      </c>
      <c r="L1137" s="23">
        <v>0</v>
      </c>
      <c r="M1137" s="23">
        <v>0</v>
      </c>
      <c r="N1137" s="23">
        <v>0</v>
      </c>
      <c r="O1137" s="23">
        <v>0</v>
      </c>
      <c r="P1137" s="103" t="s">
        <v>6554</v>
      </c>
      <c r="Q1137" s="36" t="s">
        <v>5796</v>
      </c>
      <c r="R1137" s="36"/>
      <c r="S1137" s="35" t="str" cm="1">
        <f t="array" ref="S1137">IFERROR(_xlfn.IFS(
U1137="MPR ISSUE","PDH",
U1137="BSS Hardware Issue","BSS",
U1137="Sites strategiques, MLL, Pylone, etc.","ENVTECH",
U1137="AKTIVCO DEFAUT GE &amp; POWER Cabinet","AKTIVCO",
U1137="AKTIVCO Coupure ENEO &amp; Baisse de tension","AKTIVCO GRID ONLY",
U1137="Coupure ENEO &amp; Baisse de tension","IHS GRID ONLY",
U1137="Defaut GE &amp; POWER Cabinet","IHS",
U1137="Sharing","Partners",
U1137="Sites strategiques &amp; DataCenter","SST &amp; DC",
U1137="Exclu","Exclu",
U1137="SAT","SAT",
U1137="SPARE-ISSUE","SPARE-ISSUE",
U1137="Fiber CAmtel","TRANS_FO_CAMTEL",
U1137="Fiber AOF","Fiber AOF",
U1137="Projet OCM (HUAWEI)","TRAVAUX-HUAWEI",
U1137="Projet OCM (NOKIA)","TRAVAUX-NOKIA",
U1137="ACCESS-ISSUE","ACCESS-ISSUE",
U1137="Projet OCM (ZTE, NOKIA, autres projets)","TRAVAUX OCM",
U1137="No root CAuse","No root cause",
U1137="ODU HS","PDH",
U1137="IP &amp; VLAN","PDH",
U1137="Warehouse HUAWEI","SPARE-ISSUE",
U1137="SPARE-HS","SPARE-ISSUE",
U1137="Power Telco","BSS",U1137="no impacts","no impacts"
),"")</f>
        <v/>
      </c>
      <c r="T1137" s="35" t="str" cm="1">
        <f t="array" ref="T1137">IFERROR(_xlfn.IFS(
U1137="MPR ISSUE","TX ISSUE",
U1137="BSS Hardware Issue","RAN ISSUE",
U1137="Sites strategiques, MLL, Pylone, etc.","ENVTECH",
U1137="AKTIVCO DEFAUT GE &amp; POWER Cabinet","POWER ISSUE",
U1137="AKTIVCO Coupure ENEO &amp; Baisse de tension","POWER ISSUE",
U1137="Coupure ENEO &amp; Baisse de tension","POWER ISSUE",
U1137="Defaut GE &amp; POWER Cabinet","POWER ISSUE",
U1137="Sharing","POWER ISSUE",
U1137="Sites strategiques &amp; DataCenter","POWER ISSUE",
U1137="Exclu","Exclu",
U1137="SAT","TX ISSUE",
U1137="SPARE-ISSUE","SPARE-ISSUE",
U1137="Fiber CAmtel","TX ISSUE",
U1137="Fiber AOF","TX ISSUE",
U1137="Projet OCM (HUAWEI)","TRAVAUX-HUAWEI",
U1137="Projet OCM (NOKIA)","TRAVAUX -NOKIA",
U1137="ACCESS-ISSUE","ACCESS-ISSUE",
U1137="Projet OCM (ZTE, NOKIA, autres projets)","TRAVAUX OCM",
U1137="No root CAuse","No root cause",
U1137="ODU HS","TX ISSUE",
U1137="IP &amp; VLAN","TX ISSUE",
U1137="Warehouse HUAWEI","SPARE-ISSUE",
U1137="SPARE-HS","SPARE-ISSUE",
U1137="Power Telco","RAN ISSUE",U1137="no impacts","no impacts"
),"")</f>
        <v/>
      </c>
      <c r="U1137" s="28"/>
      <c r="V1137" s="35" t="str" cm="1">
        <f t="array" ref="V1137">IFERROR(_xlfn.IFS(
U1137="MPR ISSUE","ACTIVE",
U1137="BSS Hardware Issue","ACTIVE",
U1137="Sites strategiques, MLL, Pylone, etc.","PASSIVE",
U1137="AKTIVCO DEFAUT GE &amp; POWER Cabinet","PASSIVE",
U1137="AKTIVCO Coupure ENEO &amp; Baisse de tension","PASSIVE",
U1137="Coupure ENEO &amp; Baisse de tension","PASSIVE",
U1137="Defaut GE &amp; POWER Cabinet","PASSIVE",
U1137="Sharing","PASSIVE",
U1137="Sites strategiques &amp; DataCenter","PASSIVE",
U1137="Exclu","Exclu",
U1137="SAT","ACTIVE",
U1137="SPARE-ISSUE","SPARE-ISSUE",
U1137="Fiber CAmtel","ACTIVE",
U1137="Fiber AOF","ACTIVE",
U1137="Projet OCM (HUAWEI)","PLANNED WORKS",
U1137="Projet OCM (NOKIA)","PLANNED WORKS",
U1137="ACCESS-ISSUE","ACCESS-ISSUE",
U1137="Projet OCM (ZTE, NOKIA, autres projets)","PLANNED WORKS",
U1137="No root CAuse","No root cause",
U1137="ODU HS","ACTIVE",
U1137="IP &amp; VLAN","ACTIVE",
U1137="Warehouse HUAWEI","SPARE-ISSUE",
U1137="SPARE-HS","SPARE-ISSUE",
U1137="Power Telco","ACTIVE",U1137="no impacts","no impacts"
),"")</f>
        <v/>
      </c>
      <c r="W1137" s="102"/>
      <c r="X1137" s="102"/>
      <c r="Y1137" s="102"/>
      <c r="Z1137" s="102"/>
      <c r="AA1137" s="102"/>
      <c r="AB1137" s="104" t="s">
        <v>5423</v>
      </c>
      <c r="AC1137" s="9"/>
      <c r="AD1137" s="9"/>
      <c r="AE1137" s="7" t="s">
        <v>5423</v>
      </c>
      <c r="AF1137" s="6"/>
      <c r="AG1137" s="7"/>
      <c r="AH1137" s="3" t="s">
        <v>5423</v>
      </c>
      <c r="AI1137" s="18" t="s">
        <v>5423</v>
      </c>
      <c r="AJ1137" s="18" t="s">
        <v>5423</v>
      </c>
      <c r="AK1137" s="18" t="s">
        <v>5423</v>
      </c>
      <c r="AL1137" s="18" t="s">
        <v>5423</v>
      </c>
      <c r="AM1137" s="18" t="s">
        <v>5423</v>
      </c>
      <c r="AN1137" s="18" t="s">
        <v>5423</v>
      </c>
      <c r="AO1137" s="18" t="s">
        <v>5423</v>
      </c>
      <c r="AP1137" s="18" t="s">
        <v>5423</v>
      </c>
      <c r="AQ1137" s="18" t="s">
        <v>5423</v>
      </c>
      <c r="AR1137" s="18" t="s">
        <v>5423</v>
      </c>
      <c r="AS1137" s="18" t="s">
        <v>5423</v>
      </c>
      <c r="AT1137" s="18" t="s">
        <v>5423</v>
      </c>
      <c r="AU1137" s="9" t="s">
        <v>5423</v>
      </c>
      <c r="AV1137" s="14"/>
      <c r="AW1137" s="14" t="s">
        <v>5423</v>
      </c>
      <c r="AX1137" s="14" t="str">
        <f>_xlfn.XLOOKUP(B1137,'[4]cell downs 18042026 17h'!$B:$B,'[4]cell downs 18042026 17h'!$B:$B,"")</f>
        <v/>
      </c>
      <c r="AY1137" s="14" t="str">
        <f>_xlfn.XLOOKUP(B1137,'[5]Cells Huawei 19042026 15h'!$B:$B,'[5]Cells Huawei 19042026 15h'!$B:$B,"")</f>
        <v/>
      </c>
      <c r="AZ1137" s="105" t="str">
        <f>_xlfn.XLOOKUP(B1137,'INCIDENT-04-23-2026'!E:E,'INCIDENT-04-23-2026'!F:F,"")</f>
        <v/>
      </c>
      <c r="BA1137" s="105" t="str">
        <f>_xlfn.XLOOKUP(B1137,'[6]Eneo 17H'!$C:$C,'[6]Eneo 17H'!$I:$I,"")</f>
        <v/>
      </c>
      <c r="BB1137" s="105" t="str">
        <f>_xlfn.XLOOKUP(B1137,[8]ALL!$B:$B,[8]ALL!$M:$M,"")</f>
        <v/>
      </c>
      <c r="BC1137" s="105" t="str">
        <f>_xlfn.XLOOKUP(B1137,'[6]Eneo 17H'!$C:$C,'[6]Eneo 17H'!$I:$I,"")</f>
        <v/>
      </c>
      <c r="BD1137" s="105" t="str">
        <f>_xlfn.XLOOKUP(B1137,'[7]Eneo 12H'!$C:$C,'[7]Eneo 12H'!$I:$I,"")</f>
        <v/>
      </c>
      <c r="BE1137" s="105" t="s">
        <v>5423</v>
      </c>
    </row>
    <row r="1138" spans="1:57" hidden="1" x14ac:dyDescent="0.3">
      <c r="A1138" s="1" t="s">
        <v>3160</v>
      </c>
      <c r="B1138" s="8" t="s">
        <v>3161</v>
      </c>
      <c r="C1138" s="3" t="str">
        <f>_xlfn.XLOOKUP(B1138,'[1]daily break down'!$D:$D,'[1]daily break down'!$E:$E,"")</f>
        <v>Yaounde</v>
      </c>
      <c r="D1138" s="1" t="s">
        <v>21</v>
      </c>
      <c r="E1138" s="1" t="s">
        <v>125</v>
      </c>
      <c r="F1138" s="3" t="s">
        <v>37</v>
      </c>
      <c r="G1138" s="1" t="s">
        <v>38</v>
      </c>
      <c r="H1138" s="27" t="str">
        <f>_xlfn.XLOOKUP(B1138,[2]CALCULATION!$B:$B,[2]CALCULATION!$H:$H,"")</f>
        <v>ZTE</v>
      </c>
      <c r="I1138" s="23">
        <v>0</v>
      </c>
      <c r="J1138" s="23">
        <v>0</v>
      </c>
      <c r="K1138" s="23">
        <v>0</v>
      </c>
      <c r="L1138" s="23">
        <v>0</v>
      </c>
      <c r="M1138" s="23">
        <v>0</v>
      </c>
      <c r="N1138" s="23">
        <v>0</v>
      </c>
      <c r="O1138" s="23">
        <v>1.0701046990437505E-2</v>
      </c>
      <c r="P1138" s="103" t="s">
        <v>6554</v>
      </c>
      <c r="Q1138" s="36" t="s">
        <v>5796</v>
      </c>
      <c r="R1138" s="36"/>
      <c r="S1138" s="35" t="str" cm="1">
        <f t="array" ref="S1138">IFERROR(_xlfn.IFS(
U1138="MPR ISSUE","PDH",
U1138="BSS Hardware Issue","BSS",
U1138="Sites strategiques, MLL, Pylone, etc.","ENVTECH",
U1138="AKTIVCO DEFAUT GE &amp; POWER Cabinet","AKTIVCO",
U1138="AKTIVCO Coupure ENEO &amp; Baisse de tension","AKTIVCO GRID ONLY",
U1138="Coupure ENEO &amp; Baisse de tension","IHS GRID ONLY",
U1138="Defaut GE &amp; POWER Cabinet","IHS",
U1138="Sharing","Partners",
U1138="Sites strategiques &amp; DataCenter","SST &amp; DC",
U1138="Exclu","Exclu",
U1138="SAT","SAT",
U1138="SPARE-ISSUE","SPARE-ISSUE",
U1138="Fiber CAmtel","TRANS_FO_CAMTEL",
U1138="Fiber AOF","Fiber AOF",
U1138="Projet OCM (HUAWEI)","TRAVAUX-HUAWEI",
U1138="Projet OCM (NOKIA)","TRAVAUX-NOKIA",
U1138="ACCESS-ISSUE","ACCESS-ISSUE",
U1138="Projet OCM (ZTE, NOKIA, autres projets)","TRAVAUX OCM",
U1138="No root CAuse","No root cause",
U1138="ODU HS","PDH",
U1138="IP &amp; VLAN","PDH",
U1138="Warehouse HUAWEI","SPARE-ISSUE",
U1138="SPARE-HS","SPARE-ISSUE",
U1138="Power Telco","BSS",U1138="no impacts","no impacts"
),"")</f>
        <v/>
      </c>
      <c r="T1138" s="35" t="str" cm="1">
        <f t="array" ref="T1138">IFERROR(_xlfn.IFS(
U1138="MPR ISSUE","TX ISSUE",
U1138="BSS Hardware Issue","RAN ISSUE",
U1138="Sites strategiques, MLL, Pylone, etc.","ENVTECH",
U1138="AKTIVCO DEFAUT GE &amp; POWER Cabinet","POWER ISSUE",
U1138="AKTIVCO Coupure ENEO &amp; Baisse de tension","POWER ISSUE",
U1138="Coupure ENEO &amp; Baisse de tension","POWER ISSUE",
U1138="Defaut GE &amp; POWER Cabinet","POWER ISSUE",
U1138="Sharing","POWER ISSUE",
U1138="Sites strategiques &amp; DataCenter","POWER ISSUE",
U1138="Exclu","Exclu",
U1138="SAT","TX ISSUE",
U1138="SPARE-ISSUE","SPARE-ISSUE",
U1138="Fiber CAmtel","TX ISSUE",
U1138="Fiber AOF","TX ISSUE",
U1138="Projet OCM (HUAWEI)","TRAVAUX-HUAWEI",
U1138="Projet OCM (NOKIA)","TRAVAUX -NOKIA",
U1138="ACCESS-ISSUE","ACCESS-ISSUE",
U1138="Projet OCM (ZTE, NOKIA, autres projets)","TRAVAUX OCM",
U1138="No root CAuse","No root cause",
U1138="ODU HS","TX ISSUE",
U1138="IP &amp; VLAN","TX ISSUE",
U1138="Warehouse HUAWEI","SPARE-ISSUE",
U1138="SPARE-HS","SPARE-ISSUE",
U1138="Power Telco","RAN ISSUE",U1138="no impacts","no impacts"
),"")</f>
        <v/>
      </c>
      <c r="U1138" s="28"/>
      <c r="V1138" s="35" t="str" cm="1">
        <f t="array" ref="V1138">IFERROR(_xlfn.IFS(
U1138="MPR ISSUE","ACTIVE",
U1138="BSS Hardware Issue","ACTIVE",
U1138="Sites strategiques, MLL, Pylone, etc.","PASSIVE",
U1138="AKTIVCO DEFAUT GE &amp; POWER Cabinet","PASSIVE",
U1138="AKTIVCO Coupure ENEO &amp; Baisse de tension","PASSIVE",
U1138="Coupure ENEO &amp; Baisse de tension","PASSIVE",
U1138="Defaut GE &amp; POWER Cabinet","PASSIVE",
U1138="Sharing","PASSIVE",
U1138="Sites strategiques &amp; DataCenter","PASSIVE",
U1138="Exclu","Exclu",
U1138="SAT","ACTIVE",
U1138="SPARE-ISSUE","SPARE-ISSUE",
U1138="Fiber CAmtel","ACTIVE",
U1138="Fiber AOF","ACTIVE",
U1138="Projet OCM (HUAWEI)","PLANNED WORKS",
U1138="Projet OCM (NOKIA)","PLANNED WORKS",
U1138="ACCESS-ISSUE","ACCESS-ISSUE",
U1138="Projet OCM (ZTE, NOKIA, autres projets)","PLANNED WORKS",
U1138="No root CAuse","No root cause",
U1138="ODU HS","ACTIVE",
U1138="IP &amp; VLAN","ACTIVE",
U1138="Warehouse HUAWEI","SPARE-ISSUE",
U1138="SPARE-HS","SPARE-ISSUE",
U1138="Power Telco","ACTIVE",U1138="no impacts","no impacts"
),"")</f>
        <v/>
      </c>
      <c r="W1138" s="102"/>
      <c r="X1138" s="102"/>
      <c r="Y1138" s="102"/>
      <c r="Z1138" s="102"/>
      <c r="AA1138" s="102"/>
      <c r="AB1138" s="104" t="s">
        <v>5423</v>
      </c>
      <c r="AC1138" s="9"/>
      <c r="AD1138" s="9"/>
      <c r="AE1138" s="7" t="s">
        <v>5423</v>
      </c>
      <c r="AF1138" s="6"/>
      <c r="AG1138" s="7"/>
      <c r="AH1138" s="3" t="s">
        <v>5423</v>
      </c>
      <c r="AI1138" s="18" t="s">
        <v>5423</v>
      </c>
      <c r="AJ1138" s="18" t="s">
        <v>5423</v>
      </c>
      <c r="AK1138" s="18" t="s">
        <v>5423</v>
      </c>
      <c r="AL1138" s="18" t="s">
        <v>5423</v>
      </c>
      <c r="AM1138" s="18" t="s">
        <v>5423</v>
      </c>
      <c r="AN1138" s="18" t="s">
        <v>5423</v>
      </c>
      <c r="AO1138" s="18" t="s">
        <v>5423</v>
      </c>
      <c r="AP1138" s="18" t="s">
        <v>5423</v>
      </c>
      <c r="AQ1138" s="18" t="s">
        <v>5423</v>
      </c>
      <c r="AR1138" s="18" t="s">
        <v>5423</v>
      </c>
      <c r="AS1138" s="18" t="s">
        <v>5423</v>
      </c>
      <c r="AT1138" s="18" t="s">
        <v>5423</v>
      </c>
      <c r="AU1138" s="9" t="s">
        <v>5423</v>
      </c>
      <c r="AV1138" s="14"/>
      <c r="AW1138" s="14" t="s">
        <v>5423</v>
      </c>
      <c r="AX1138" s="14" t="str">
        <f>_xlfn.XLOOKUP(B1138,'[4]cell downs 18042026 17h'!$B:$B,'[4]cell downs 18042026 17h'!$B:$B,"")</f>
        <v/>
      </c>
      <c r="AY1138" s="14" t="str">
        <f>_xlfn.XLOOKUP(B1138,'[5]Cells Huawei 19042026 15h'!$B:$B,'[5]Cells Huawei 19042026 15h'!$B:$B,"")</f>
        <v/>
      </c>
      <c r="AZ1138" s="105" t="str">
        <f>_xlfn.XLOOKUP(B1138,'INCIDENT-04-23-2026'!E:E,'INCIDENT-04-23-2026'!F:F,"")</f>
        <v/>
      </c>
      <c r="BA1138" s="105" t="str">
        <f>_xlfn.XLOOKUP(B1138,'[6]Eneo 17H'!$C:$C,'[6]Eneo 17H'!$I:$I,"")</f>
        <v/>
      </c>
      <c r="BB1138" s="105" t="str">
        <f>_xlfn.XLOOKUP(B1138,[8]ALL!$B:$B,[8]ALL!$M:$M,"")</f>
        <v/>
      </c>
      <c r="BC1138" s="105" t="str">
        <f>_xlfn.XLOOKUP(B1138,'[6]Eneo 17H'!$C:$C,'[6]Eneo 17H'!$I:$I,"")</f>
        <v/>
      </c>
      <c r="BD1138" s="105" t="str">
        <f>_xlfn.XLOOKUP(B1138,'[7]Eneo 12H'!$C:$C,'[7]Eneo 12H'!$I:$I,"")</f>
        <v/>
      </c>
      <c r="BE1138" s="105" t="s">
        <v>5423</v>
      </c>
    </row>
    <row r="1139" spans="1:57" hidden="1" x14ac:dyDescent="0.3">
      <c r="A1139" s="1" t="s">
        <v>751</v>
      </c>
      <c r="B1139" s="8" t="s">
        <v>752</v>
      </c>
      <c r="C1139" s="3" t="str">
        <f>_xlfn.XLOOKUP(B1139,'[1]daily break down'!$D:$D,'[1]daily break down'!$E:$E,"")</f>
        <v>Douala</v>
      </c>
      <c r="D1139" s="1" t="s">
        <v>21</v>
      </c>
      <c r="E1139" s="1" t="s">
        <v>36</v>
      </c>
      <c r="F1139" s="3" t="s">
        <v>31</v>
      </c>
      <c r="G1139" s="1" t="s">
        <v>32</v>
      </c>
      <c r="H1139" s="27" t="str">
        <f>_xlfn.XLOOKUP(B1139,[2]CALCULATION!$B:$B,[2]CALCULATION!$H:$H,"")</f>
        <v>ZTE</v>
      </c>
      <c r="I1139" s="23">
        <v>0</v>
      </c>
      <c r="J1139" s="23">
        <v>0</v>
      </c>
      <c r="K1139" s="23">
        <v>0</v>
      </c>
      <c r="L1139" s="23">
        <v>0.12987504030727717</v>
      </c>
      <c r="M1139" s="23">
        <v>0</v>
      </c>
      <c r="N1139" s="23">
        <v>0</v>
      </c>
      <c r="O1139" s="23">
        <v>0</v>
      </c>
      <c r="P1139" s="103" t="s">
        <v>6554</v>
      </c>
      <c r="Q1139" s="36" t="s">
        <v>5796</v>
      </c>
      <c r="R1139" s="36"/>
      <c r="S1139" s="35" t="str" cm="1">
        <f t="array" ref="S1139">IFERROR(_xlfn.IFS(
U1139="MPR ISSUE","PDH",
U1139="BSS Hardware Issue","BSS",
U1139="Sites strategiques, MLL, Pylone, etc.","ENVTECH",
U1139="AKTIVCO DEFAUT GE &amp; POWER Cabinet","AKTIVCO",
U1139="AKTIVCO Coupure ENEO &amp; Baisse de tension","AKTIVCO GRID ONLY",
U1139="Coupure ENEO &amp; Baisse de tension","IHS GRID ONLY",
U1139="Defaut GE &amp; POWER Cabinet","IHS",
U1139="Sharing","Partners",
U1139="Sites strategiques &amp; DataCenter","SST &amp; DC",
U1139="Exclu","Exclu",
U1139="SAT","SAT",
U1139="SPARE-ISSUE","SPARE-ISSUE",
U1139="Fiber CAmtel","TRANS_FO_CAMTEL",
U1139="Fiber AOF","Fiber AOF",
U1139="Projet OCM (HUAWEI)","TRAVAUX-HUAWEI",
U1139="Projet OCM (NOKIA)","TRAVAUX-NOKIA",
U1139="ACCESS-ISSUE","ACCESS-ISSUE",
U1139="Projet OCM (ZTE, NOKIA, autres projets)","TRAVAUX OCM",
U1139="No root CAuse","No root cause",
U1139="ODU HS","PDH",
U1139="IP &amp; VLAN","PDH",
U1139="Warehouse HUAWEI","SPARE-ISSUE",
U1139="SPARE-HS","SPARE-ISSUE",
U1139="Power Telco","BSS",U1139="no impacts","no impacts"
),"")</f>
        <v/>
      </c>
      <c r="T1139" s="35" t="str" cm="1">
        <f t="array" ref="T1139">IFERROR(_xlfn.IFS(
U1139="MPR ISSUE","TX ISSUE",
U1139="BSS Hardware Issue","RAN ISSUE",
U1139="Sites strategiques, MLL, Pylone, etc.","ENVTECH",
U1139="AKTIVCO DEFAUT GE &amp; POWER Cabinet","POWER ISSUE",
U1139="AKTIVCO Coupure ENEO &amp; Baisse de tension","POWER ISSUE",
U1139="Coupure ENEO &amp; Baisse de tension","POWER ISSUE",
U1139="Defaut GE &amp; POWER Cabinet","POWER ISSUE",
U1139="Sharing","POWER ISSUE",
U1139="Sites strategiques &amp; DataCenter","POWER ISSUE",
U1139="Exclu","Exclu",
U1139="SAT","TX ISSUE",
U1139="SPARE-ISSUE","SPARE-ISSUE",
U1139="Fiber CAmtel","TX ISSUE",
U1139="Fiber AOF","TX ISSUE",
U1139="Projet OCM (HUAWEI)","TRAVAUX-HUAWEI",
U1139="Projet OCM (NOKIA)","TRAVAUX -NOKIA",
U1139="ACCESS-ISSUE","ACCESS-ISSUE",
U1139="Projet OCM (ZTE, NOKIA, autres projets)","TRAVAUX OCM",
U1139="No root CAuse","No root cause",
U1139="ODU HS","TX ISSUE",
U1139="IP &amp; VLAN","TX ISSUE",
U1139="Warehouse HUAWEI","SPARE-ISSUE",
U1139="SPARE-HS","SPARE-ISSUE",
U1139="Power Telco","RAN ISSUE",U1139="no impacts","no impacts"
),"")</f>
        <v/>
      </c>
      <c r="U1139" s="28"/>
      <c r="V1139" s="35" t="str" cm="1">
        <f t="array" ref="V1139">IFERROR(_xlfn.IFS(
U1139="MPR ISSUE","ACTIVE",
U1139="BSS Hardware Issue","ACTIVE",
U1139="Sites strategiques, MLL, Pylone, etc.","PASSIVE",
U1139="AKTIVCO DEFAUT GE &amp; POWER Cabinet","PASSIVE",
U1139="AKTIVCO Coupure ENEO &amp; Baisse de tension","PASSIVE",
U1139="Coupure ENEO &amp; Baisse de tension","PASSIVE",
U1139="Defaut GE &amp; POWER Cabinet","PASSIVE",
U1139="Sharing","PASSIVE",
U1139="Sites strategiques &amp; DataCenter","PASSIVE",
U1139="Exclu","Exclu",
U1139="SAT","ACTIVE",
U1139="SPARE-ISSUE","SPARE-ISSUE",
U1139="Fiber CAmtel","ACTIVE",
U1139="Fiber AOF","ACTIVE",
U1139="Projet OCM (HUAWEI)","PLANNED WORKS",
U1139="Projet OCM (NOKIA)","PLANNED WORKS",
U1139="ACCESS-ISSUE","ACCESS-ISSUE",
U1139="Projet OCM (ZTE, NOKIA, autres projets)","PLANNED WORKS",
U1139="No root CAuse","No root cause",
U1139="ODU HS","ACTIVE",
U1139="IP &amp; VLAN","ACTIVE",
U1139="Warehouse HUAWEI","SPARE-ISSUE",
U1139="SPARE-HS","SPARE-ISSUE",
U1139="Power Telco","ACTIVE",U1139="no impacts","no impacts"
),"")</f>
        <v/>
      </c>
      <c r="W1139" s="102"/>
      <c r="X1139" s="102"/>
      <c r="Y1139" s="102"/>
      <c r="Z1139" s="102"/>
      <c r="AA1139" s="102"/>
      <c r="AB1139" s="104" t="s">
        <v>5423</v>
      </c>
      <c r="AC1139" s="9"/>
      <c r="AD1139" s="9"/>
      <c r="AE1139" s="7" t="s">
        <v>5423</v>
      </c>
      <c r="AF1139" s="6"/>
      <c r="AG1139" s="7"/>
      <c r="AH1139" s="3" t="s">
        <v>5423</v>
      </c>
      <c r="AI1139" s="18" t="s">
        <v>5423</v>
      </c>
      <c r="AJ1139" s="18" t="s">
        <v>5423</v>
      </c>
      <c r="AK1139" s="18" t="s">
        <v>5423</v>
      </c>
      <c r="AL1139" s="18" t="s">
        <v>5423</v>
      </c>
      <c r="AM1139" s="18" t="s">
        <v>5423</v>
      </c>
      <c r="AN1139" s="18" t="s">
        <v>5423</v>
      </c>
      <c r="AO1139" s="18" t="s">
        <v>5423</v>
      </c>
      <c r="AP1139" s="18" t="s">
        <v>5423</v>
      </c>
      <c r="AQ1139" s="18" t="s">
        <v>5423</v>
      </c>
      <c r="AR1139" s="18" t="s">
        <v>5423</v>
      </c>
      <c r="AS1139" s="18" t="s">
        <v>5423</v>
      </c>
      <c r="AT1139" s="18" t="s">
        <v>5423</v>
      </c>
      <c r="AU1139" s="9" t="s">
        <v>5423</v>
      </c>
      <c r="AV1139" s="14"/>
      <c r="AW1139" s="14" t="s">
        <v>5423</v>
      </c>
      <c r="AX1139" s="14" t="str">
        <f>_xlfn.XLOOKUP(B1139,'[4]cell downs 18042026 17h'!$B:$B,'[4]cell downs 18042026 17h'!$B:$B,"")</f>
        <v/>
      </c>
      <c r="AY1139" s="14" t="str">
        <f>_xlfn.XLOOKUP(B1139,'[5]Cells Huawei 19042026 15h'!$B:$B,'[5]Cells Huawei 19042026 15h'!$B:$B,"")</f>
        <v/>
      </c>
      <c r="AZ1139" s="105" t="str">
        <f>_xlfn.XLOOKUP(B1139,'INCIDENT-04-23-2026'!E:E,'INCIDENT-04-23-2026'!F:F,"")</f>
        <v/>
      </c>
      <c r="BA1139" s="105" t="str">
        <f>_xlfn.XLOOKUP(B1139,'[6]Eneo 17H'!$C:$C,'[6]Eneo 17H'!$I:$I,"")</f>
        <v/>
      </c>
      <c r="BB1139" s="105" t="str">
        <f>_xlfn.XLOOKUP(B1139,[8]ALL!$B:$B,[8]ALL!$M:$M,"")</f>
        <v/>
      </c>
      <c r="BC1139" s="105" t="str">
        <f>_xlfn.XLOOKUP(B1139,'[6]Eneo 17H'!$C:$C,'[6]Eneo 17H'!$I:$I,"")</f>
        <v/>
      </c>
      <c r="BD1139" s="105" t="str">
        <f>_xlfn.XLOOKUP(B1139,'[7]Eneo 12H'!$C:$C,'[7]Eneo 12H'!$I:$I,"")</f>
        <v/>
      </c>
      <c r="BE1139" s="105" t="s">
        <v>5423</v>
      </c>
    </row>
    <row r="1140" spans="1:57" hidden="1" x14ac:dyDescent="0.3">
      <c r="A1140" s="1" t="s">
        <v>2455</v>
      </c>
      <c r="B1140" s="8" t="s">
        <v>2456</v>
      </c>
      <c r="C1140" s="3" t="str">
        <f>_xlfn.XLOOKUP(B1140,'[1]daily break down'!$D:$D,'[1]daily break down'!$E:$E,"")</f>
        <v>Douala</v>
      </c>
      <c r="D1140" s="1" t="s">
        <v>11</v>
      </c>
      <c r="E1140" s="1" t="s">
        <v>12</v>
      </c>
      <c r="F1140" s="3" t="s">
        <v>31</v>
      </c>
      <c r="G1140" s="1" t="s">
        <v>32</v>
      </c>
      <c r="H1140" s="27" t="str">
        <f>_xlfn.XLOOKUP(B1140,[2]CALCULATION!$B:$B,[2]CALCULATION!$H:$H,"")</f>
        <v>ZTE</v>
      </c>
      <c r="I1140" s="23">
        <v>0</v>
      </c>
      <c r="J1140" s="23">
        <v>0</v>
      </c>
      <c r="K1140" s="23">
        <v>0</v>
      </c>
      <c r="L1140" s="23">
        <v>0</v>
      </c>
      <c r="M1140" s="23">
        <v>0</v>
      </c>
      <c r="N1140" s="23">
        <v>0</v>
      </c>
      <c r="O1140" s="23">
        <v>0</v>
      </c>
      <c r="P1140" s="103" t="s">
        <v>6554</v>
      </c>
      <c r="Q1140" s="36" t="s">
        <v>5796</v>
      </c>
      <c r="R1140" s="36"/>
      <c r="S1140" s="35" t="str" cm="1">
        <f t="array" ref="S1140">IFERROR(_xlfn.IFS(
U1140="MPR ISSUE","PDH",
U1140="BSS Hardware Issue","BSS",
U1140="Sites strategiques, MLL, Pylone, etc.","ENVTECH",
U1140="AKTIVCO DEFAUT GE &amp; POWER Cabinet","AKTIVCO",
U1140="AKTIVCO Coupure ENEO &amp; Baisse de tension","AKTIVCO GRID ONLY",
U1140="Coupure ENEO &amp; Baisse de tension","IHS GRID ONLY",
U1140="Defaut GE &amp; POWER Cabinet","IHS",
U1140="Sharing","Partners",
U1140="Sites strategiques &amp; DataCenter","SST &amp; DC",
U1140="Exclu","Exclu",
U1140="SAT","SAT",
U1140="SPARE-ISSUE","SPARE-ISSUE",
U1140="Fiber CAmtel","TRANS_FO_CAMTEL",
U1140="Fiber AOF","Fiber AOF",
U1140="Projet OCM (HUAWEI)","TRAVAUX-HUAWEI",
U1140="Projet OCM (NOKIA)","TRAVAUX-NOKIA",
U1140="ACCESS-ISSUE","ACCESS-ISSUE",
U1140="Projet OCM (ZTE, NOKIA, autres projets)","TRAVAUX OCM",
U1140="No root CAuse","No root cause",
U1140="ODU HS","PDH",
U1140="IP &amp; VLAN","PDH",
U1140="Warehouse HUAWEI","SPARE-ISSUE",
U1140="SPARE-HS","SPARE-ISSUE",
U1140="Power Telco","BSS",U1140="no impacts","no impacts"
),"")</f>
        <v/>
      </c>
      <c r="T1140" s="35" t="str" cm="1">
        <f t="array" ref="T1140">IFERROR(_xlfn.IFS(
U1140="MPR ISSUE","TX ISSUE",
U1140="BSS Hardware Issue","RAN ISSUE",
U1140="Sites strategiques, MLL, Pylone, etc.","ENVTECH",
U1140="AKTIVCO DEFAUT GE &amp; POWER Cabinet","POWER ISSUE",
U1140="AKTIVCO Coupure ENEO &amp; Baisse de tension","POWER ISSUE",
U1140="Coupure ENEO &amp; Baisse de tension","POWER ISSUE",
U1140="Defaut GE &amp; POWER Cabinet","POWER ISSUE",
U1140="Sharing","POWER ISSUE",
U1140="Sites strategiques &amp; DataCenter","POWER ISSUE",
U1140="Exclu","Exclu",
U1140="SAT","TX ISSUE",
U1140="SPARE-ISSUE","SPARE-ISSUE",
U1140="Fiber CAmtel","TX ISSUE",
U1140="Fiber AOF","TX ISSUE",
U1140="Projet OCM (HUAWEI)","TRAVAUX-HUAWEI",
U1140="Projet OCM (NOKIA)","TRAVAUX -NOKIA",
U1140="ACCESS-ISSUE","ACCESS-ISSUE",
U1140="Projet OCM (ZTE, NOKIA, autres projets)","TRAVAUX OCM",
U1140="No root CAuse","No root cause",
U1140="ODU HS","TX ISSUE",
U1140="IP &amp; VLAN","TX ISSUE",
U1140="Warehouse HUAWEI","SPARE-ISSUE",
U1140="SPARE-HS","SPARE-ISSUE",
U1140="Power Telco","RAN ISSUE",U1140="no impacts","no impacts"
),"")</f>
        <v/>
      </c>
      <c r="U1140" s="28"/>
      <c r="V1140" s="35" t="str" cm="1">
        <f t="array" ref="V1140">IFERROR(_xlfn.IFS(
U1140="MPR ISSUE","ACTIVE",
U1140="BSS Hardware Issue","ACTIVE",
U1140="Sites strategiques, MLL, Pylone, etc.","PASSIVE",
U1140="AKTIVCO DEFAUT GE &amp; POWER Cabinet","PASSIVE",
U1140="AKTIVCO Coupure ENEO &amp; Baisse de tension","PASSIVE",
U1140="Coupure ENEO &amp; Baisse de tension","PASSIVE",
U1140="Defaut GE &amp; POWER Cabinet","PASSIVE",
U1140="Sharing","PASSIVE",
U1140="Sites strategiques &amp; DataCenter","PASSIVE",
U1140="Exclu","Exclu",
U1140="SAT","ACTIVE",
U1140="SPARE-ISSUE","SPARE-ISSUE",
U1140="Fiber CAmtel","ACTIVE",
U1140="Fiber AOF","ACTIVE",
U1140="Projet OCM (HUAWEI)","PLANNED WORKS",
U1140="Projet OCM (NOKIA)","PLANNED WORKS",
U1140="ACCESS-ISSUE","ACCESS-ISSUE",
U1140="Projet OCM (ZTE, NOKIA, autres projets)","PLANNED WORKS",
U1140="No root CAuse","No root cause",
U1140="ODU HS","ACTIVE",
U1140="IP &amp; VLAN","ACTIVE",
U1140="Warehouse HUAWEI","SPARE-ISSUE",
U1140="SPARE-HS","SPARE-ISSUE",
U1140="Power Telco","ACTIVE",U1140="no impacts","no impacts"
),"")</f>
        <v/>
      </c>
      <c r="W1140" s="102"/>
      <c r="X1140" s="102"/>
      <c r="Y1140" s="102"/>
      <c r="Z1140" s="102"/>
      <c r="AA1140" s="102"/>
      <c r="AB1140" s="104" t="s">
        <v>5423</v>
      </c>
      <c r="AC1140" s="9"/>
      <c r="AD1140" s="9"/>
      <c r="AE1140" s="7" t="s">
        <v>5423</v>
      </c>
      <c r="AF1140" s="6"/>
      <c r="AG1140" s="7"/>
      <c r="AH1140" s="3" t="s">
        <v>5423</v>
      </c>
      <c r="AI1140" s="18" t="s">
        <v>5423</v>
      </c>
      <c r="AJ1140" s="18" t="s">
        <v>5423</v>
      </c>
      <c r="AK1140" s="18" t="s">
        <v>5423</v>
      </c>
      <c r="AL1140" s="18" t="s">
        <v>5423</v>
      </c>
      <c r="AM1140" s="18" t="s">
        <v>5423</v>
      </c>
      <c r="AN1140" s="18" t="s">
        <v>5423</v>
      </c>
      <c r="AO1140" s="18" t="s">
        <v>5423</v>
      </c>
      <c r="AP1140" s="18" t="s">
        <v>5423</v>
      </c>
      <c r="AQ1140" s="18" t="s">
        <v>5423</v>
      </c>
      <c r="AR1140" s="18" t="s">
        <v>5423</v>
      </c>
      <c r="AS1140" s="18" t="s">
        <v>5423</v>
      </c>
      <c r="AT1140" s="18" t="s">
        <v>5423</v>
      </c>
      <c r="AU1140" s="9" t="s">
        <v>5423</v>
      </c>
      <c r="AV1140" s="14"/>
      <c r="AW1140" s="14" t="s">
        <v>5423</v>
      </c>
      <c r="AX1140" s="14" t="str">
        <f>_xlfn.XLOOKUP(B1140,'[4]cell downs 18042026 17h'!$B:$B,'[4]cell downs 18042026 17h'!$B:$B,"")</f>
        <v/>
      </c>
      <c r="AY1140" s="14" t="str">
        <f>_xlfn.XLOOKUP(B1140,'[5]Cells Huawei 19042026 15h'!$B:$B,'[5]Cells Huawei 19042026 15h'!$B:$B,"")</f>
        <v/>
      </c>
      <c r="AZ1140" s="105" t="str">
        <f>_xlfn.XLOOKUP(B1140,'INCIDENT-04-23-2026'!E:E,'INCIDENT-04-23-2026'!F:F,"")</f>
        <v/>
      </c>
      <c r="BA1140" s="105" t="str">
        <f>_xlfn.XLOOKUP(B1140,'[6]Eneo 17H'!$C:$C,'[6]Eneo 17H'!$I:$I,"")</f>
        <v/>
      </c>
      <c r="BB1140" s="105" t="str">
        <f>_xlfn.XLOOKUP(B1140,[8]ALL!$B:$B,[8]ALL!$M:$M,"")</f>
        <v/>
      </c>
      <c r="BC1140" s="105" t="str">
        <f>_xlfn.XLOOKUP(B1140,'[6]Eneo 17H'!$C:$C,'[6]Eneo 17H'!$I:$I,"")</f>
        <v/>
      </c>
      <c r="BD1140" s="105" t="str">
        <f>_xlfn.XLOOKUP(B1140,'[7]Eneo 12H'!$C:$C,'[7]Eneo 12H'!$I:$I,"")</f>
        <v/>
      </c>
      <c r="BE1140" s="105" t="s">
        <v>5423</v>
      </c>
    </row>
    <row r="1141" spans="1:57" hidden="1" x14ac:dyDescent="0.3">
      <c r="A1141" s="1" t="s">
        <v>776</v>
      </c>
      <c r="B1141" s="8" t="s">
        <v>777</v>
      </c>
      <c r="C1141" s="3" t="str">
        <f>_xlfn.XLOOKUP(B1141,'[1]daily break down'!$D:$D,'[1]daily break down'!$E:$E,"")</f>
        <v>OUEST</v>
      </c>
      <c r="D1141" s="1" t="s">
        <v>11</v>
      </c>
      <c r="E1141" s="1" t="s">
        <v>12</v>
      </c>
      <c r="F1141" s="3" t="s">
        <v>102</v>
      </c>
      <c r="G1141" s="1" t="s">
        <v>776</v>
      </c>
      <c r="H1141" s="26" t="str">
        <f>_xlfn.XLOOKUP(B1141,[2]CALCULATION!$B:$B,[2]CALCULATION!$H:$H,"")</f>
        <v>NOKIA</v>
      </c>
      <c r="I1141" s="23">
        <v>0</v>
      </c>
      <c r="J1141" s="23">
        <v>0</v>
      </c>
      <c r="K1141" s="23">
        <v>0</v>
      </c>
      <c r="L1141" s="23">
        <v>0</v>
      </c>
      <c r="M1141" s="23">
        <v>0</v>
      </c>
      <c r="N1141" s="23">
        <v>0</v>
      </c>
      <c r="O1141" s="23">
        <v>0</v>
      </c>
      <c r="P1141" s="103" t="s">
        <v>6554</v>
      </c>
      <c r="Q1141" s="36" t="s">
        <v>5796</v>
      </c>
      <c r="R1141" s="36"/>
      <c r="S1141" s="35" t="str" cm="1">
        <f t="array" ref="S1141">IFERROR(_xlfn.IFS(
U1141="MPR ISSUE","PDH",
U1141="BSS Hardware Issue","BSS",
U1141="Sites strategiques, MLL, Pylone, etc.","ENVTECH",
U1141="AKTIVCO DEFAUT GE &amp; POWER Cabinet","AKTIVCO",
U1141="AKTIVCO Coupure ENEO &amp; Baisse de tension","AKTIVCO GRID ONLY",
U1141="Coupure ENEO &amp; Baisse de tension","IHS GRID ONLY",
U1141="Defaut GE &amp; POWER Cabinet","IHS",
U1141="Sharing","Partners",
U1141="Sites strategiques &amp; DataCenter","SST &amp; DC",
U1141="Exclu","Exclu",
U1141="SAT","SAT",
U1141="SPARE-ISSUE","SPARE-ISSUE",
U1141="Fiber CAmtel","TRANS_FO_CAMTEL",
U1141="Fiber AOF","Fiber AOF",
U1141="Projet OCM (HUAWEI)","TRAVAUX-HUAWEI",
U1141="Projet OCM (NOKIA)","TRAVAUX-NOKIA",
U1141="ACCESS-ISSUE","ACCESS-ISSUE",
U1141="Projet OCM (ZTE, NOKIA, autres projets)","TRAVAUX OCM",
U1141="No root CAuse","No root cause",
U1141="ODU HS","PDH",
U1141="IP &amp; VLAN","PDH",
U1141="Warehouse HUAWEI","SPARE-ISSUE",
U1141="SPARE-HS","SPARE-ISSUE",
U1141="Power Telco","BSS",U1141="no impacts","no impacts"
),"")</f>
        <v/>
      </c>
      <c r="T1141" s="35" t="str" cm="1">
        <f t="array" ref="T1141">IFERROR(_xlfn.IFS(
U1141="MPR ISSUE","TX ISSUE",
U1141="BSS Hardware Issue","RAN ISSUE",
U1141="Sites strategiques, MLL, Pylone, etc.","ENVTECH",
U1141="AKTIVCO DEFAUT GE &amp; POWER Cabinet","POWER ISSUE",
U1141="AKTIVCO Coupure ENEO &amp; Baisse de tension","POWER ISSUE",
U1141="Coupure ENEO &amp; Baisse de tension","POWER ISSUE",
U1141="Defaut GE &amp; POWER Cabinet","POWER ISSUE",
U1141="Sharing","POWER ISSUE",
U1141="Sites strategiques &amp; DataCenter","POWER ISSUE",
U1141="Exclu","Exclu",
U1141="SAT","TX ISSUE",
U1141="SPARE-ISSUE","SPARE-ISSUE",
U1141="Fiber CAmtel","TX ISSUE",
U1141="Fiber AOF","TX ISSUE",
U1141="Projet OCM (HUAWEI)","TRAVAUX-HUAWEI",
U1141="Projet OCM (NOKIA)","TRAVAUX -NOKIA",
U1141="ACCESS-ISSUE","ACCESS-ISSUE",
U1141="Projet OCM (ZTE, NOKIA, autres projets)","TRAVAUX OCM",
U1141="No root CAuse","No root cause",
U1141="ODU HS","TX ISSUE",
U1141="IP &amp; VLAN","TX ISSUE",
U1141="Warehouse HUAWEI","SPARE-ISSUE",
U1141="SPARE-HS","SPARE-ISSUE",
U1141="Power Telco","RAN ISSUE",U1141="no impacts","no impacts"
),"")</f>
        <v/>
      </c>
      <c r="U1141" s="28"/>
      <c r="V1141" s="35" t="str" cm="1">
        <f t="array" ref="V1141">IFERROR(_xlfn.IFS(
U1141="MPR ISSUE","ACTIVE",
U1141="BSS Hardware Issue","ACTIVE",
U1141="Sites strategiques, MLL, Pylone, etc.","PASSIVE",
U1141="AKTIVCO DEFAUT GE &amp; POWER Cabinet","PASSIVE",
U1141="AKTIVCO Coupure ENEO &amp; Baisse de tension","PASSIVE",
U1141="Coupure ENEO &amp; Baisse de tension","PASSIVE",
U1141="Defaut GE &amp; POWER Cabinet","PASSIVE",
U1141="Sharing","PASSIVE",
U1141="Sites strategiques &amp; DataCenter","PASSIVE",
U1141="Exclu","Exclu",
U1141="SAT","ACTIVE",
U1141="SPARE-ISSUE","SPARE-ISSUE",
U1141="Fiber CAmtel","ACTIVE",
U1141="Fiber AOF","ACTIVE",
U1141="Projet OCM (HUAWEI)","PLANNED WORKS",
U1141="Projet OCM (NOKIA)","PLANNED WORKS",
U1141="ACCESS-ISSUE","ACCESS-ISSUE",
U1141="Projet OCM (ZTE, NOKIA, autres projets)","PLANNED WORKS",
U1141="No root CAuse","No root cause",
U1141="ODU HS","ACTIVE",
U1141="IP &amp; VLAN","ACTIVE",
U1141="Warehouse HUAWEI","SPARE-ISSUE",
U1141="SPARE-HS","SPARE-ISSUE",
U1141="Power Telco","ACTIVE",U1141="no impacts","no impacts"
),"")</f>
        <v/>
      </c>
      <c r="W1141" s="102"/>
      <c r="X1141" s="102"/>
      <c r="Y1141" s="102"/>
      <c r="Z1141" s="102"/>
      <c r="AA1141" s="102"/>
      <c r="AB1141" s="104" t="s">
        <v>5423</v>
      </c>
      <c r="AC1141" s="9"/>
      <c r="AD1141" s="9"/>
      <c r="AE1141" s="7" t="s">
        <v>5423</v>
      </c>
      <c r="AF1141" s="6"/>
      <c r="AG1141" s="7"/>
      <c r="AH1141" s="3" t="s">
        <v>5423</v>
      </c>
      <c r="AI1141" s="18" t="s">
        <v>5423</v>
      </c>
      <c r="AJ1141" s="18" t="s">
        <v>5423</v>
      </c>
      <c r="AK1141" s="18" t="s">
        <v>5423</v>
      </c>
      <c r="AL1141" s="18" t="s">
        <v>5423</v>
      </c>
      <c r="AM1141" s="18" t="s">
        <v>5423</v>
      </c>
      <c r="AN1141" s="18" t="s">
        <v>5423</v>
      </c>
      <c r="AO1141" s="18" t="s">
        <v>5423</v>
      </c>
      <c r="AP1141" s="18" t="s">
        <v>5423</v>
      </c>
      <c r="AQ1141" s="18" t="s">
        <v>5423</v>
      </c>
      <c r="AR1141" s="18" t="s">
        <v>5423</v>
      </c>
      <c r="AS1141" s="18" t="s">
        <v>5423</v>
      </c>
      <c r="AT1141" s="18" t="s">
        <v>5423</v>
      </c>
      <c r="AU1141" s="9" t="s">
        <v>5423</v>
      </c>
      <c r="AV1141" s="14"/>
      <c r="AW1141" s="14" t="s">
        <v>5423</v>
      </c>
      <c r="AX1141" s="14" t="str">
        <f>_xlfn.XLOOKUP(B1141,'[4]cell downs 18042026 17h'!$B:$B,'[4]cell downs 18042026 17h'!$B:$B,"")</f>
        <v/>
      </c>
      <c r="AY1141" s="14" t="str">
        <f>_xlfn.XLOOKUP(B1141,'[5]Cells Huawei 19042026 15h'!$B:$B,'[5]Cells Huawei 19042026 15h'!$B:$B,"")</f>
        <v/>
      </c>
      <c r="AZ1141" s="105" t="str">
        <f>_xlfn.XLOOKUP(B1141,'INCIDENT-04-23-2026'!E:E,'INCIDENT-04-23-2026'!F:F,"")</f>
        <v/>
      </c>
      <c r="BA1141" s="105" t="str">
        <f>_xlfn.XLOOKUP(B1141,'[6]Eneo 17H'!$C:$C,'[6]Eneo 17H'!$I:$I,"")</f>
        <v/>
      </c>
      <c r="BB1141" s="105" t="str">
        <f>_xlfn.XLOOKUP(B1141,[8]ALL!$B:$B,[8]ALL!$M:$M,"")</f>
        <v/>
      </c>
      <c r="BC1141" s="105" t="str">
        <f>_xlfn.XLOOKUP(B1141,'[6]Eneo 17H'!$C:$C,'[6]Eneo 17H'!$I:$I,"")</f>
        <v/>
      </c>
      <c r="BD1141" s="105" t="str">
        <f>_xlfn.XLOOKUP(B1141,'[7]Eneo 12H'!$C:$C,'[7]Eneo 12H'!$I:$I,"")</f>
        <v/>
      </c>
      <c r="BE1141" s="105" t="s">
        <v>5423</v>
      </c>
    </row>
    <row r="1142" spans="1:57" hidden="1" x14ac:dyDescent="0.3">
      <c r="A1142" s="1" t="s">
        <v>4722</v>
      </c>
      <c r="B1142" s="8" t="s">
        <v>4723</v>
      </c>
      <c r="C1142" s="3" t="str">
        <f>_xlfn.XLOOKUP(B1142,'[1]daily break down'!$D:$D,'[1]daily break down'!$E:$E,"")</f>
        <v>OUEST</v>
      </c>
      <c r="D1142" s="1" t="s">
        <v>21</v>
      </c>
      <c r="E1142" s="1" t="s">
        <v>188</v>
      </c>
      <c r="F1142" s="3" t="s">
        <v>102</v>
      </c>
      <c r="G1142" s="1" t="s">
        <v>1366</v>
      </c>
      <c r="H1142" s="25" t="str">
        <f>_xlfn.XLOOKUP(B1142,[2]CALCULATION!$B:$B,[2]CALCULATION!$H:$H,"")</f>
        <v>Huawei</v>
      </c>
      <c r="I1142" s="23">
        <v>0</v>
      </c>
      <c r="J1142" s="23">
        <v>0.2138425890255769</v>
      </c>
      <c r="K1142" s="23">
        <v>0</v>
      </c>
      <c r="L1142" s="23">
        <v>0.18735749772424401</v>
      </c>
      <c r="M1142" s="23">
        <v>0</v>
      </c>
      <c r="N1142" s="23">
        <v>0</v>
      </c>
      <c r="O1142" s="23">
        <v>0.21562609685731651</v>
      </c>
      <c r="P1142" s="103" t="s">
        <v>6554</v>
      </c>
      <c r="Q1142" s="36" t="s">
        <v>5796</v>
      </c>
      <c r="R1142" s="36"/>
      <c r="S1142" s="35" t="str" cm="1">
        <f t="array" ref="S1142">IFERROR(_xlfn.IFS(
U1142="MPR ISSUE","PDH",
U1142="BSS Hardware Issue","BSS",
U1142="Sites strategiques, MLL, Pylone, etc.","ENVTECH",
U1142="AKTIVCO DEFAUT GE &amp; POWER Cabinet","AKTIVCO",
U1142="AKTIVCO Coupure ENEO &amp; Baisse de tension","AKTIVCO GRID ONLY",
U1142="Coupure ENEO &amp; Baisse de tension","IHS GRID ONLY",
U1142="Defaut GE &amp; POWER Cabinet","IHS",
U1142="Sharing","Partners",
U1142="Sites strategiques &amp; DataCenter","SST &amp; DC",
U1142="Exclu","Exclu",
U1142="SAT","SAT",
U1142="SPARE-ISSUE","SPARE-ISSUE",
U1142="Fiber CAmtel","TRANS_FO_CAMTEL",
U1142="Fiber AOF","Fiber AOF",
U1142="Projet OCM (HUAWEI)","TRAVAUX-HUAWEI",
U1142="Projet OCM (NOKIA)","TRAVAUX-NOKIA",
U1142="ACCESS-ISSUE","ACCESS-ISSUE",
U1142="Projet OCM (ZTE, NOKIA, autres projets)","TRAVAUX OCM",
U1142="No root CAuse","No root cause",
U1142="ODU HS","PDH",
U1142="IP &amp; VLAN","PDH",
U1142="Warehouse HUAWEI","SPARE-ISSUE",
U1142="SPARE-HS","SPARE-ISSUE",
U1142="Power Telco","BSS",U1142="no impacts","no impacts"
),"")</f>
        <v/>
      </c>
      <c r="T1142" s="35" t="str" cm="1">
        <f t="array" ref="T1142">IFERROR(_xlfn.IFS(
U1142="MPR ISSUE","TX ISSUE",
U1142="BSS Hardware Issue","RAN ISSUE",
U1142="Sites strategiques, MLL, Pylone, etc.","ENVTECH",
U1142="AKTIVCO DEFAUT GE &amp; POWER Cabinet","POWER ISSUE",
U1142="AKTIVCO Coupure ENEO &amp; Baisse de tension","POWER ISSUE",
U1142="Coupure ENEO &amp; Baisse de tension","POWER ISSUE",
U1142="Defaut GE &amp; POWER Cabinet","POWER ISSUE",
U1142="Sharing","POWER ISSUE",
U1142="Sites strategiques &amp; DataCenter","POWER ISSUE",
U1142="Exclu","Exclu",
U1142="SAT","TX ISSUE",
U1142="SPARE-ISSUE","SPARE-ISSUE",
U1142="Fiber CAmtel","TX ISSUE",
U1142="Fiber AOF","TX ISSUE",
U1142="Projet OCM (HUAWEI)","TRAVAUX-HUAWEI",
U1142="Projet OCM (NOKIA)","TRAVAUX -NOKIA",
U1142="ACCESS-ISSUE","ACCESS-ISSUE",
U1142="Projet OCM (ZTE, NOKIA, autres projets)","TRAVAUX OCM",
U1142="No root CAuse","No root cause",
U1142="ODU HS","TX ISSUE",
U1142="IP &amp; VLAN","TX ISSUE",
U1142="Warehouse HUAWEI","SPARE-ISSUE",
U1142="SPARE-HS","SPARE-ISSUE",
U1142="Power Telco","RAN ISSUE",U1142="no impacts","no impacts"
),"")</f>
        <v/>
      </c>
      <c r="U1142" s="28"/>
      <c r="V1142" s="35" t="str" cm="1">
        <f t="array" ref="V1142">IFERROR(_xlfn.IFS(
U1142="MPR ISSUE","ACTIVE",
U1142="BSS Hardware Issue","ACTIVE",
U1142="Sites strategiques, MLL, Pylone, etc.","PASSIVE",
U1142="AKTIVCO DEFAUT GE &amp; POWER Cabinet","PASSIVE",
U1142="AKTIVCO Coupure ENEO &amp; Baisse de tension","PASSIVE",
U1142="Coupure ENEO &amp; Baisse de tension","PASSIVE",
U1142="Defaut GE &amp; POWER Cabinet","PASSIVE",
U1142="Sharing","PASSIVE",
U1142="Sites strategiques &amp; DataCenter","PASSIVE",
U1142="Exclu","Exclu",
U1142="SAT","ACTIVE",
U1142="SPARE-ISSUE","SPARE-ISSUE",
U1142="Fiber CAmtel","ACTIVE",
U1142="Fiber AOF","ACTIVE",
U1142="Projet OCM (HUAWEI)","PLANNED WORKS",
U1142="Projet OCM (NOKIA)","PLANNED WORKS",
U1142="ACCESS-ISSUE","ACCESS-ISSUE",
U1142="Projet OCM (ZTE, NOKIA, autres projets)","PLANNED WORKS",
U1142="No root CAuse","No root cause",
U1142="ODU HS","ACTIVE",
U1142="IP &amp; VLAN","ACTIVE",
U1142="Warehouse HUAWEI","SPARE-ISSUE",
U1142="SPARE-HS","SPARE-ISSUE",
U1142="Power Telco","ACTIVE",U1142="no impacts","no impacts"
),"")</f>
        <v/>
      </c>
      <c r="W1142" s="102"/>
      <c r="X1142" s="102"/>
      <c r="Y1142" s="102"/>
      <c r="Z1142" s="102"/>
      <c r="AA1142" s="102"/>
      <c r="AB1142" s="104" t="s">
        <v>5423</v>
      </c>
      <c r="AC1142" s="9"/>
      <c r="AD1142" s="9"/>
      <c r="AE1142" s="7" t="s">
        <v>5423</v>
      </c>
      <c r="AF1142" s="6"/>
      <c r="AG1142" s="7"/>
      <c r="AH1142" s="3" t="s">
        <v>5423</v>
      </c>
      <c r="AI1142" s="18" t="s">
        <v>5423</v>
      </c>
      <c r="AJ1142" s="18" t="s">
        <v>5423</v>
      </c>
      <c r="AK1142" s="18" t="s">
        <v>5423</v>
      </c>
      <c r="AL1142" s="18" t="s">
        <v>5423</v>
      </c>
      <c r="AM1142" s="18" t="s">
        <v>5423</v>
      </c>
      <c r="AN1142" s="18" t="s">
        <v>5423</v>
      </c>
      <c r="AO1142" s="18" t="s">
        <v>5423</v>
      </c>
      <c r="AP1142" s="18" t="s">
        <v>5423</v>
      </c>
      <c r="AQ1142" s="18" t="s">
        <v>5423</v>
      </c>
      <c r="AR1142" s="18" t="s">
        <v>5423</v>
      </c>
      <c r="AS1142" s="18" t="s">
        <v>5423</v>
      </c>
      <c r="AT1142" s="18" t="s">
        <v>5423</v>
      </c>
      <c r="AU1142" s="9" t="s">
        <v>5423</v>
      </c>
      <c r="AV1142" s="14"/>
      <c r="AW1142" s="14" t="s">
        <v>5423</v>
      </c>
      <c r="AX1142" s="14" t="str">
        <f>_xlfn.XLOOKUP(B1142,'[4]cell downs 18042026 17h'!$B:$B,'[4]cell downs 18042026 17h'!$B:$B,"")</f>
        <v/>
      </c>
      <c r="AY1142" s="14" t="str">
        <f>_xlfn.XLOOKUP(B1142,'[5]Cells Huawei 19042026 15h'!$B:$B,'[5]Cells Huawei 19042026 15h'!$B:$B,"")</f>
        <v/>
      </c>
      <c r="AZ1142" s="105" t="str">
        <f>_xlfn.XLOOKUP(B1142,'INCIDENT-04-23-2026'!E:E,'INCIDENT-04-23-2026'!F:F,"")</f>
        <v/>
      </c>
      <c r="BA1142" s="105" t="str">
        <f>_xlfn.XLOOKUP(B1142,'[6]Eneo 17H'!$C:$C,'[6]Eneo 17H'!$I:$I,"")</f>
        <v/>
      </c>
      <c r="BB1142" s="105" t="str">
        <f>_xlfn.XLOOKUP(B1142,[8]ALL!$B:$B,[8]ALL!$M:$M,"")</f>
        <v/>
      </c>
      <c r="BC1142" s="105" t="str">
        <f>_xlfn.XLOOKUP(B1142,'[6]Eneo 17H'!$C:$C,'[6]Eneo 17H'!$I:$I,"")</f>
        <v/>
      </c>
      <c r="BD1142" s="105" t="str">
        <f>_xlfn.XLOOKUP(B1142,'[7]Eneo 12H'!$C:$C,'[7]Eneo 12H'!$I:$I,"")</f>
        <v/>
      </c>
      <c r="BE1142" s="105" t="s">
        <v>5423</v>
      </c>
    </row>
    <row r="1143" spans="1:57" hidden="1" x14ac:dyDescent="0.3">
      <c r="A1143" s="1" t="s">
        <v>1962</v>
      </c>
      <c r="B1143" s="8" t="s">
        <v>1963</v>
      </c>
      <c r="C1143" s="3" t="str">
        <f>_xlfn.XLOOKUP(B1143,'[1]daily break down'!$D:$D,'[1]daily break down'!$E:$E,"")</f>
        <v>Ngaoundere</v>
      </c>
      <c r="D1143" s="1" t="s">
        <v>11</v>
      </c>
      <c r="E1143" s="1" t="s">
        <v>12</v>
      </c>
      <c r="F1143" s="3" t="s">
        <v>90</v>
      </c>
      <c r="G1143" s="1" t="s">
        <v>91</v>
      </c>
      <c r="H1143" s="25" t="str">
        <f>_xlfn.XLOOKUP(B1143,[2]CALCULATION!$B:$B,[2]CALCULATION!$H:$H,"")</f>
        <v>Huawei</v>
      </c>
      <c r="I1143" s="23">
        <v>0</v>
      </c>
      <c r="J1143" s="23">
        <v>0</v>
      </c>
      <c r="K1143" s="23">
        <v>0</v>
      </c>
      <c r="L1143" s="23">
        <v>0.66863708611917239</v>
      </c>
      <c r="M1143" s="23">
        <v>0</v>
      </c>
      <c r="N1143" s="23">
        <v>0</v>
      </c>
      <c r="O1143" s="23">
        <v>0</v>
      </c>
      <c r="P1143" s="103" t="s">
        <v>6554</v>
      </c>
      <c r="Q1143" s="36" t="s">
        <v>5796</v>
      </c>
      <c r="R1143" s="36"/>
      <c r="S1143" s="35" t="str" cm="1">
        <f t="array" ref="S1143">IFERROR(_xlfn.IFS(
U1143="MPR ISSUE","PDH",
U1143="BSS Hardware Issue","BSS",
U1143="Sites strategiques, MLL, Pylone, etc.","ENVTECH",
U1143="AKTIVCO DEFAUT GE &amp; POWER Cabinet","AKTIVCO",
U1143="AKTIVCO Coupure ENEO &amp; Baisse de tension","AKTIVCO GRID ONLY",
U1143="Coupure ENEO &amp; Baisse de tension","IHS GRID ONLY",
U1143="Defaut GE &amp; POWER Cabinet","IHS",
U1143="Sharing","Partners",
U1143="Sites strategiques &amp; DataCenter","SST &amp; DC",
U1143="Exclu","Exclu",
U1143="SAT","SAT",
U1143="SPARE-ISSUE","SPARE-ISSUE",
U1143="Fiber CAmtel","TRANS_FO_CAMTEL",
U1143="Fiber AOF","Fiber AOF",
U1143="Projet OCM (HUAWEI)","TRAVAUX-HUAWEI",
U1143="Projet OCM (NOKIA)","TRAVAUX-NOKIA",
U1143="ACCESS-ISSUE","ACCESS-ISSUE",
U1143="Projet OCM (ZTE, NOKIA, autres projets)","TRAVAUX OCM",
U1143="No root CAuse","No root cause",
U1143="ODU HS","PDH",
U1143="IP &amp; VLAN","PDH",
U1143="Warehouse HUAWEI","SPARE-ISSUE",
U1143="SPARE-HS","SPARE-ISSUE",
U1143="Power Telco","BSS",U1143="no impacts","no impacts"
),"")</f>
        <v/>
      </c>
      <c r="T1143" s="35" t="str" cm="1">
        <f t="array" ref="T1143">IFERROR(_xlfn.IFS(
U1143="MPR ISSUE","TX ISSUE",
U1143="BSS Hardware Issue","RAN ISSUE",
U1143="Sites strategiques, MLL, Pylone, etc.","ENVTECH",
U1143="AKTIVCO DEFAUT GE &amp; POWER Cabinet","POWER ISSUE",
U1143="AKTIVCO Coupure ENEO &amp; Baisse de tension","POWER ISSUE",
U1143="Coupure ENEO &amp; Baisse de tension","POWER ISSUE",
U1143="Defaut GE &amp; POWER Cabinet","POWER ISSUE",
U1143="Sharing","POWER ISSUE",
U1143="Sites strategiques &amp; DataCenter","POWER ISSUE",
U1143="Exclu","Exclu",
U1143="SAT","TX ISSUE",
U1143="SPARE-ISSUE","SPARE-ISSUE",
U1143="Fiber CAmtel","TX ISSUE",
U1143="Fiber AOF","TX ISSUE",
U1143="Projet OCM (HUAWEI)","TRAVAUX-HUAWEI",
U1143="Projet OCM (NOKIA)","TRAVAUX -NOKIA",
U1143="ACCESS-ISSUE","ACCESS-ISSUE",
U1143="Projet OCM (ZTE, NOKIA, autres projets)","TRAVAUX OCM",
U1143="No root CAuse","No root cause",
U1143="ODU HS","TX ISSUE",
U1143="IP &amp; VLAN","TX ISSUE",
U1143="Warehouse HUAWEI","SPARE-ISSUE",
U1143="SPARE-HS","SPARE-ISSUE",
U1143="Power Telco","RAN ISSUE",U1143="no impacts","no impacts"
),"")</f>
        <v/>
      </c>
      <c r="U1143" s="28"/>
      <c r="V1143" s="35" t="str" cm="1">
        <f t="array" ref="V1143">IFERROR(_xlfn.IFS(
U1143="MPR ISSUE","ACTIVE",
U1143="BSS Hardware Issue","ACTIVE",
U1143="Sites strategiques, MLL, Pylone, etc.","PASSIVE",
U1143="AKTIVCO DEFAUT GE &amp; POWER Cabinet","PASSIVE",
U1143="AKTIVCO Coupure ENEO &amp; Baisse de tension","PASSIVE",
U1143="Coupure ENEO &amp; Baisse de tension","PASSIVE",
U1143="Defaut GE &amp; POWER Cabinet","PASSIVE",
U1143="Sharing","PASSIVE",
U1143="Sites strategiques &amp; DataCenter","PASSIVE",
U1143="Exclu","Exclu",
U1143="SAT","ACTIVE",
U1143="SPARE-ISSUE","SPARE-ISSUE",
U1143="Fiber CAmtel","ACTIVE",
U1143="Fiber AOF","ACTIVE",
U1143="Projet OCM (HUAWEI)","PLANNED WORKS",
U1143="Projet OCM (NOKIA)","PLANNED WORKS",
U1143="ACCESS-ISSUE","ACCESS-ISSUE",
U1143="Projet OCM (ZTE, NOKIA, autres projets)","PLANNED WORKS",
U1143="No root CAuse","No root cause",
U1143="ODU HS","ACTIVE",
U1143="IP &amp; VLAN","ACTIVE",
U1143="Warehouse HUAWEI","SPARE-ISSUE",
U1143="SPARE-HS","SPARE-ISSUE",
U1143="Power Telco","ACTIVE",U1143="no impacts","no impacts"
),"")</f>
        <v/>
      </c>
      <c r="W1143" s="102"/>
      <c r="X1143" s="102"/>
      <c r="Y1143" s="102"/>
      <c r="Z1143" s="102"/>
      <c r="AA1143" s="102"/>
      <c r="AB1143" s="104" t="s">
        <v>5423</v>
      </c>
      <c r="AC1143" s="9"/>
      <c r="AD1143" s="9"/>
      <c r="AE1143" s="7" t="s">
        <v>5423</v>
      </c>
      <c r="AF1143" s="6"/>
      <c r="AG1143" s="7"/>
      <c r="AH1143" s="3" t="s">
        <v>5423</v>
      </c>
      <c r="AI1143" s="18" t="s">
        <v>5423</v>
      </c>
      <c r="AJ1143" s="18" t="s">
        <v>5423</v>
      </c>
      <c r="AK1143" s="18" t="s">
        <v>5423</v>
      </c>
      <c r="AL1143" s="18" t="s">
        <v>5423</v>
      </c>
      <c r="AM1143" s="18" t="s">
        <v>5423</v>
      </c>
      <c r="AN1143" s="18" t="s">
        <v>5423</v>
      </c>
      <c r="AO1143" s="18" t="s">
        <v>5423</v>
      </c>
      <c r="AP1143" s="18" t="s">
        <v>5423</v>
      </c>
      <c r="AQ1143" s="18" t="s">
        <v>5423</v>
      </c>
      <c r="AR1143" s="18" t="s">
        <v>5423</v>
      </c>
      <c r="AS1143" s="18" t="s">
        <v>5423</v>
      </c>
      <c r="AT1143" s="18" t="s">
        <v>5423</v>
      </c>
      <c r="AU1143" s="9" t="s">
        <v>5423</v>
      </c>
      <c r="AV1143" s="14"/>
      <c r="AW1143" s="14" t="s">
        <v>5423</v>
      </c>
      <c r="AX1143" s="14" t="str">
        <f>_xlfn.XLOOKUP(B1143,'[4]cell downs 18042026 17h'!$B:$B,'[4]cell downs 18042026 17h'!$B:$B,"")</f>
        <v/>
      </c>
      <c r="AY1143" s="14" t="str">
        <f>_xlfn.XLOOKUP(B1143,'[5]Cells Huawei 19042026 15h'!$B:$B,'[5]Cells Huawei 19042026 15h'!$B:$B,"")</f>
        <v/>
      </c>
      <c r="AZ1143" s="105" t="str">
        <f>_xlfn.XLOOKUP(B1143,'INCIDENT-04-23-2026'!E:E,'INCIDENT-04-23-2026'!F:F,"")</f>
        <v/>
      </c>
      <c r="BA1143" s="105" t="str">
        <f>_xlfn.XLOOKUP(B1143,'[6]Eneo 17H'!$C:$C,'[6]Eneo 17H'!$I:$I,"")</f>
        <v/>
      </c>
      <c r="BB1143" s="105" t="str">
        <f>_xlfn.XLOOKUP(B1143,[8]ALL!$B:$B,[8]ALL!$M:$M,"")</f>
        <v/>
      </c>
      <c r="BC1143" s="105" t="str">
        <f>_xlfn.XLOOKUP(B1143,'[6]Eneo 17H'!$C:$C,'[6]Eneo 17H'!$I:$I,"")</f>
        <v/>
      </c>
      <c r="BD1143" s="105" t="str">
        <f>_xlfn.XLOOKUP(B1143,'[7]Eneo 12H'!$C:$C,'[7]Eneo 12H'!$I:$I,"")</f>
        <v/>
      </c>
      <c r="BE1143" s="105" t="s">
        <v>5423</v>
      </c>
    </row>
    <row r="1144" spans="1:57" hidden="1" x14ac:dyDescent="0.3">
      <c r="A1144" s="1" t="s">
        <v>739</v>
      </c>
      <c r="B1144" s="8" t="s">
        <v>740</v>
      </c>
      <c r="C1144" s="3" t="str">
        <f>_xlfn.XLOOKUP(B1144,'[1]daily break down'!$D:$D,'[1]daily break down'!$E:$E,"")</f>
        <v>Maroua</v>
      </c>
      <c r="D1144" s="1" t="s">
        <v>21</v>
      </c>
      <c r="E1144" s="1" t="s">
        <v>80</v>
      </c>
      <c r="F1144" s="3" t="s">
        <v>55</v>
      </c>
      <c r="G1144" s="1" t="s">
        <v>84</v>
      </c>
      <c r="H1144" s="25" t="str">
        <f>_xlfn.XLOOKUP(B1144,[2]CALCULATION!$B:$B,[2]CALCULATION!$H:$H,"")</f>
        <v>Huawei</v>
      </c>
      <c r="I1144" s="23">
        <v>0</v>
      </c>
      <c r="J1144" s="23">
        <v>0</v>
      </c>
      <c r="K1144" s="23">
        <v>0</v>
      </c>
      <c r="L1144" s="23">
        <v>0</v>
      </c>
      <c r="M1144" s="23">
        <v>0</v>
      </c>
      <c r="N1144" s="23">
        <v>0</v>
      </c>
      <c r="O1144" s="23">
        <v>0</v>
      </c>
      <c r="P1144" s="103" t="s">
        <v>6554</v>
      </c>
      <c r="Q1144" s="36" t="s">
        <v>5796</v>
      </c>
      <c r="R1144" s="36"/>
      <c r="S1144" s="35" t="str" cm="1">
        <f t="array" ref="S1144">IFERROR(_xlfn.IFS(
U1144="MPR ISSUE","PDH",
U1144="BSS Hardware Issue","BSS",
U1144="Sites strategiques, MLL, Pylone, etc.","ENVTECH",
U1144="AKTIVCO DEFAUT GE &amp; POWER Cabinet","AKTIVCO",
U1144="AKTIVCO Coupure ENEO &amp; Baisse de tension","AKTIVCO GRID ONLY",
U1144="Coupure ENEO &amp; Baisse de tension","IHS GRID ONLY",
U1144="Defaut GE &amp; POWER Cabinet","IHS",
U1144="Sharing","Partners",
U1144="Sites strategiques &amp; DataCenter","SST &amp; DC",
U1144="Exclu","Exclu",
U1144="SAT","SAT",
U1144="SPARE-ISSUE","SPARE-ISSUE",
U1144="Fiber CAmtel","TRANS_FO_CAMTEL",
U1144="Fiber AOF","Fiber AOF",
U1144="Projet OCM (HUAWEI)","TRAVAUX-HUAWEI",
U1144="Projet OCM (NOKIA)","TRAVAUX-NOKIA",
U1144="ACCESS-ISSUE","ACCESS-ISSUE",
U1144="Projet OCM (ZTE, NOKIA, autres projets)","TRAVAUX OCM",
U1144="No root CAuse","No root cause",
U1144="ODU HS","PDH",
U1144="IP &amp; VLAN","PDH",
U1144="Warehouse HUAWEI","SPARE-ISSUE",
U1144="SPARE-HS","SPARE-ISSUE",
U1144="Power Telco","BSS",U1144="no impacts","no impacts"
),"")</f>
        <v/>
      </c>
      <c r="T1144" s="35" t="str" cm="1">
        <f t="array" ref="T1144">IFERROR(_xlfn.IFS(
U1144="MPR ISSUE","TX ISSUE",
U1144="BSS Hardware Issue","RAN ISSUE",
U1144="Sites strategiques, MLL, Pylone, etc.","ENVTECH",
U1144="AKTIVCO DEFAUT GE &amp; POWER Cabinet","POWER ISSUE",
U1144="AKTIVCO Coupure ENEO &amp; Baisse de tension","POWER ISSUE",
U1144="Coupure ENEO &amp; Baisse de tension","POWER ISSUE",
U1144="Defaut GE &amp; POWER Cabinet","POWER ISSUE",
U1144="Sharing","POWER ISSUE",
U1144="Sites strategiques &amp; DataCenter","POWER ISSUE",
U1144="Exclu","Exclu",
U1144="SAT","TX ISSUE",
U1144="SPARE-ISSUE","SPARE-ISSUE",
U1144="Fiber CAmtel","TX ISSUE",
U1144="Fiber AOF","TX ISSUE",
U1144="Projet OCM (HUAWEI)","TRAVAUX-HUAWEI",
U1144="Projet OCM (NOKIA)","TRAVAUX -NOKIA",
U1144="ACCESS-ISSUE","ACCESS-ISSUE",
U1144="Projet OCM (ZTE, NOKIA, autres projets)","TRAVAUX OCM",
U1144="No root CAuse","No root cause",
U1144="ODU HS","TX ISSUE",
U1144="IP &amp; VLAN","TX ISSUE",
U1144="Warehouse HUAWEI","SPARE-ISSUE",
U1144="SPARE-HS","SPARE-ISSUE",
U1144="Power Telco","RAN ISSUE",U1144="no impacts","no impacts"
),"")</f>
        <v/>
      </c>
      <c r="U1144" s="28"/>
      <c r="V1144" s="35" t="str" cm="1">
        <f t="array" ref="V1144">IFERROR(_xlfn.IFS(
U1144="MPR ISSUE","ACTIVE",
U1144="BSS Hardware Issue","ACTIVE",
U1144="Sites strategiques, MLL, Pylone, etc.","PASSIVE",
U1144="AKTIVCO DEFAUT GE &amp; POWER Cabinet","PASSIVE",
U1144="AKTIVCO Coupure ENEO &amp; Baisse de tension","PASSIVE",
U1144="Coupure ENEO &amp; Baisse de tension","PASSIVE",
U1144="Defaut GE &amp; POWER Cabinet","PASSIVE",
U1144="Sharing","PASSIVE",
U1144="Sites strategiques &amp; DataCenter","PASSIVE",
U1144="Exclu","Exclu",
U1144="SAT","ACTIVE",
U1144="SPARE-ISSUE","SPARE-ISSUE",
U1144="Fiber CAmtel","ACTIVE",
U1144="Fiber AOF","ACTIVE",
U1144="Projet OCM (HUAWEI)","PLANNED WORKS",
U1144="Projet OCM (NOKIA)","PLANNED WORKS",
U1144="ACCESS-ISSUE","ACCESS-ISSUE",
U1144="Projet OCM (ZTE, NOKIA, autres projets)","PLANNED WORKS",
U1144="No root CAuse","No root cause",
U1144="ODU HS","ACTIVE",
U1144="IP &amp; VLAN","ACTIVE",
U1144="Warehouse HUAWEI","SPARE-ISSUE",
U1144="SPARE-HS","SPARE-ISSUE",
U1144="Power Telco","ACTIVE",U1144="no impacts","no impacts"
),"")</f>
        <v/>
      </c>
      <c r="W1144" s="102"/>
      <c r="X1144" s="102"/>
      <c r="Y1144" s="102"/>
      <c r="Z1144" s="102"/>
      <c r="AA1144" s="102"/>
      <c r="AB1144" s="104" t="s">
        <v>5423</v>
      </c>
      <c r="AC1144" s="9"/>
      <c r="AD1144" s="9"/>
      <c r="AE1144" s="7" t="s">
        <v>5423</v>
      </c>
      <c r="AF1144" s="6"/>
      <c r="AG1144" s="7"/>
      <c r="AH1144" s="3" t="s">
        <v>5423</v>
      </c>
      <c r="AI1144" s="18" t="s">
        <v>5423</v>
      </c>
      <c r="AJ1144" s="18" t="s">
        <v>5423</v>
      </c>
      <c r="AK1144" s="18" t="s">
        <v>5423</v>
      </c>
      <c r="AL1144" s="18" t="s">
        <v>5423</v>
      </c>
      <c r="AM1144" s="18" t="s">
        <v>5423</v>
      </c>
      <c r="AN1144" s="18" t="s">
        <v>5423</v>
      </c>
      <c r="AO1144" s="18" t="s">
        <v>5423</v>
      </c>
      <c r="AP1144" s="18" t="s">
        <v>5423</v>
      </c>
      <c r="AQ1144" s="18" t="s">
        <v>5423</v>
      </c>
      <c r="AR1144" s="18" t="s">
        <v>5423</v>
      </c>
      <c r="AS1144" s="18" t="s">
        <v>5423</v>
      </c>
      <c r="AT1144" s="18" t="s">
        <v>5423</v>
      </c>
      <c r="AU1144" s="9" t="s">
        <v>5423</v>
      </c>
      <c r="AV1144" s="14"/>
      <c r="AW1144" s="14" t="s">
        <v>5423</v>
      </c>
      <c r="AX1144" s="14" t="str">
        <f>_xlfn.XLOOKUP(B1144,'[4]cell downs 18042026 17h'!$B:$B,'[4]cell downs 18042026 17h'!$B:$B,"")</f>
        <v/>
      </c>
      <c r="AY1144" s="14" t="str">
        <f>_xlfn.XLOOKUP(B1144,'[5]Cells Huawei 19042026 15h'!$B:$B,'[5]Cells Huawei 19042026 15h'!$B:$B,"")</f>
        <v/>
      </c>
      <c r="AZ1144" s="105" t="str">
        <f>_xlfn.XLOOKUP(B1144,'INCIDENT-04-23-2026'!E:E,'INCIDENT-04-23-2026'!F:F,"")</f>
        <v/>
      </c>
      <c r="BA1144" s="105" t="str">
        <f>_xlfn.XLOOKUP(B1144,'[6]Eneo 17H'!$C:$C,'[6]Eneo 17H'!$I:$I,"")</f>
        <v/>
      </c>
      <c r="BB1144" s="105" t="str">
        <f>_xlfn.XLOOKUP(B1144,[8]ALL!$B:$B,[8]ALL!$M:$M,"")</f>
        <v/>
      </c>
      <c r="BC1144" s="105" t="str">
        <f>_xlfn.XLOOKUP(B1144,'[6]Eneo 17H'!$C:$C,'[6]Eneo 17H'!$I:$I,"")</f>
        <v/>
      </c>
      <c r="BD1144" s="105" t="str">
        <f>_xlfn.XLOOKUP(B1144,'[7]Eneo 12H'!$C:$C,'[7]Eneo 12H'!$I:$I,"")</f>
        <v/>
      </c>
      <c r="BE1144" s="105" t="s">
        <v>5423</v>
      </c>
    </row>
    <row r="1145" spans="1:57" hidden="1" x14ac:dyDescent="0.3">
      <c r="A1145" s="1" t="s">
        <v>3457</v>
      </c>
      <c r="B1145" s="8" t="s">
        <v>3458</v>
      </c>
      <c r="C1145" s="3" t="str">
        <f>_xlfn.XLOOKUP(B1145,'[1]daily break down'!$D:$D,'[1]daily break down'!$E:$E,"")</f>
        <v>Garoua</v>
      </c>
      <c r="D1145" s="1" t="s">
        <v>21</v>
      </c>
      <c r="E1145" s="1" t="s">
        <v>122</v>
      </c>
      <c r="F1145" s="3" t="s">
        <v>23</v>
      </c>
      <c r="G1145" s="1" t="s">
        <v>24</v>
      </c>
      <c r="H1145" s="25" t="str">
        <f>_xlfn.XLOOKUP(B1145,[2]CALCULATION!$B:$B,[2]CALCULATION!$H:$H,"")</f>
        <v>Huawei</v>
      </c>
      <c r="I1145" s="23">
        <v>0</v>
      </c>
      <c r="J1145" s="23">
        <v>0</v>
      </c>
      <c r="K1145" s="23">
        <v>0</v>
      </c>
      <c r="L1145" s="23">
        <v>0</v>
      </c>
      <c r="M1145" s="23">
        <v>0</v>
      </c>
      <c r="N1145" s="23">
        <v>0</v>
      </c>
      <c r="O1145" s="23">
        <v>0</v>
      </c>
      <c r="P1145" s="103" t="s">
        <v>6554</v>
      </c>
      <c r="Q1145" s="36" t="s">
        <v>5796</v>
      </c>
      <c r="R1145" s="36"/>
      <c r="S1145" s="35" t="str" cm="1">
        <f t="array" ref="S1145">IFERROR(_xlfn.IFS(
U1145="MPR ISSUE","PDH",
U1145="BSS Hardware Issue","BSS",
U1145="Sites strategiques, MLL, Pylone, etc.","ENVTECH",
U1145="AKTIVCO DEFAUT GE &amp; POWER Cabinet","AKTIVCO",
U1145="AKTIVCO Coupure ENEO &amp; Baisse de tension","AKTIVCO GRID ONLY",
U1145="Coupure ENEO &amp; Baisse de tension","IHS GRID ONLY",
U1145="Defaut GE &amp; POWER Cabinet","IHS",
U1145="Sharing","Partners",
U1145="Sites strategiques &amp; DataCenter","SST &amp; DC",
U1145="Exclu","Exclu",
U1145="SAT","SAT",
U1145="SPARE-ISSUE","SPARE-ISSUE",
U1145="Fiber CAmtel","TRANS_FO_CAMTEL",
U1145="Fiber AOF","Fiber AOF",
U1145="Projet OCM (HUAWEI)","TRAVAUX-HUAWEI",
U1145="Projet OCM (NOKIA)","TRAVAUX-NOKIA",
U1145="ACCESS-ISSUE","ACCESS-ISSUE",
U1145="Projet OCM (ZTE, NOKIA, autres projets)","TRAVAUX OCM",
U1145="No root CAuse","No root cause",
U1145="ODU HS","PDH",
U1145="IP &amp; VLAN","PDH",
U1145="Warehouse HUAWEI","SPARE-ISSUE",
U1145="SPARE-HS","SPARE-ISSUE",
U1145="Power Telco","BSS",U1145="no impacts","no impacts"
),"")</f>
        <v/>
      </c>
      <c r="T1145" s="35" t="str" cm="1">
        <f t="array" ref="T1145">IFERROR(_xlfn.IFS(
U1145="MPR ISSUE","TX ISSUE",
U1145="BSS Hardware Issue","RAN ISSUE",
U1145="Sites strategiques, MLL, Pylone, etc.","ENVTECH",
U1145="AKTIVCO DEFAUT GE &amp; POWER Cabinet","POWER ISSUE",
U1145="AKTIVCO Coupure ENEO &amp; Baisse de tension","POWER ISSUE",
U1145="Coupure ENEO &amp; Baisse de tension","POWER ISSUE",
U1145="Defaut GE &amp; POWER Cabinet","POWER ISSUE",
U1145="Sharing","POWER ISSUE",
U1145="Sites strategiques &amp; DataCenter","POWER ISSUE",
U1145="Exclu","Exclu",
U1145="SAT","TX ISSUE",
U1145="SPARE-ISSUE","SPARE-ISSUE",
U1145="Fiber CAmtel","TX ISSUE",
U1145="Fiber AOF","TX ISSUE",
U1145="Projet OCM (HUAWEI)","TRAVAUX-HUAWEI",
U1145="Projet OCM (NOKIA)","TRAVAUX -NOKIA",
U1145="ACCESS-ISSUE","ACCESS-ISSUE",
U1145="Projet OCM (ZTE, NOKIA, autres projets)","TRAVAUX OCM",
U1145="No root CAuse","No root cause",
U1145="ODU HS","TX ISSUE",
U1145="IP &amp; VLAN","TX ISSUE",
U1145="Warehouse HUAWEI","SPARE-ISSUE",
U1145="SPARE-HS","SPARE-ISSUE",
U1145="Power Telco","RAN ISSUE",U1145="no impacts","no impacts"
),"")</f>
        <v/>
      </c>
      <c r="U1145" s="28"/>
      <c r="V1145" s="35" t="str" cm="1">
        <f t="array" ref="V1145">IFERROR(_xlfn.IFS(
U1145="MPR ISSUE","ACTIVE",
U1145="BSS Hardware Issue","ACTIVE",
U1145="Sites strategiques, MLL, Pylone, etc.","PASSIVE",
U1145="AKTIVCO DEFAUT GE &amp; POWER Cabinet","PASSIVE",
U1145="AKTIVCO Coupure ENEO &amp; Baisse de tension","PASSIVE",
U1145="Coupure ENEO &amp; Baisse de tension","PASSIVE",
U1145="Defaut GE &amp; POWER Cabinet","PASSIVE",
U1145="Sharing","PASSIVE",
U1145="Sites strategiques &amp; DataCenter","PASSIVE",
U1145="Exclu","Exclu",
U1145="SAT","ACTIVE",
U1145="SPARE-ISSUE","SPARE-ISSUE",
U1145="Fiber CAmtel","ACTIVE",
U1145="Fiber AOF","ACTIVE",
U1145="Projet OCM (HUAWEI)","PLANNED WORKS",
U1145="Projet OCM (NOKIA)","PLANNED WORKS",
U1145="ACCESS-ISSUE","ACCESS-ISSUE",
U1145="Projet OCM (ZTE, NOKIA, autres projets)","PLANNED WORKS",
U1145="No root CAuse","No root cause",
U1145="ODU HS","ACTIVE",
U1145="IP &amp; VLAN","ACTIVE",
U1145="Warehouse HUAWEI","SPARE-ISSUE",
U1145="SPARE-HS","SPARE-ISSUE",
U1145="Power Telco","ACTIVE",U1145="no impacts","no impacts"
),"")</f>
        <v/>
      </c>
      <c r="W1145" s="102"/>
      <c r="X1145" s="102"/>
      <c r="Y1145" s="102"/>
      <c r="Z1145" s="102"/>
      <c r="AA1145" s="102"/>
      <c r="AB1145" s="104" t="s">
        <v>5423</v>
      </c>
      <c r="AC1145" s="9"/>
      <c r="AD1145" s="9"/>
      <c r="AE1145" s="7" t="s">
        <v>5423</v>
      </c>
      <c r="AF1145" s="6"/>
      <c r="AG1145" s="7"/>
      <c r="AH1145" s="3" t="s">
        <v>5423</v>
      </c>
      <c r="AI1145" s="18" t="s">
        <v>5423</v>
      </c>
      <c r="AJ1145" s="18" t="s">
        <v>5423</v>
      </c>
      <c r="AK1145" s="18" t="s">
        <v>5423</v>
      </c>
      <c r="AL1145" s="18" t="s">
        <v>5423</v>
      </c>
      <c r="AM1145" s="18" t="s">
        <v>5423</v>
      </c>
      <c r="AN1145" s="18" t="s">
        <v>5423</v>
      </c>
      <c r="AO1145" s="18" t="s">
        <v>5423</v>
      </c>
      <c r="AP1145" s="18" t="s">
        <v>5423</v>
      </c>
      <c r="AQ1145" s="18" t="s">
        <v>5423</v>
      </c>
      <c r="AR1145" s="18" t="s">
        <v>5423</v>
      </c>
      <c r="AS1145" s="18" t="s">
        <v>5423</v>
      </c>
      <c r="AT1145" s="18" t="s">
        <v>5423</v>
      </c>
      <c r="AU1145" s="9" t="s">
        <v>5423</v>
      </c>
      <c r="AV1145" s="14"/>
      <c r="AW1145" s="14" t="s">
        <v>5423</v>
      </c>
      <c r="AX1145" s="14" t="str">
        <f>_xlfn.XLOOKUP(B1145,'[4]cell downs 18042026 17h'!$B:$B,'[4]cell downs 18042026 17h'!$B:$B,"")</f>
        <v/>
      </c>
      <c r="AY1145" s="14" t="str">
        <f>_xlfn.XLOOKUP(B1145,'[5]Cells Huawei 19042026 15h'!$B:$B,'[5]Cells Huawei 19042026 15h'!$B:$B,"")</f>
        <v/>
      </c>
      <c r="AZ1145" s="105" t="str">
        <f>_xlfn.XLOOKUP(B1145,'INCIDENT-04-23-2026'!E:E,'INCIDENT-04-23-2026'!F:F,"")</f>
        <v/>
      </c>
      <c r="BA1145" s="105" t="str">
        <f>_xlfn.XLOOKUP(B1145,'[6]Eneo 17H'!$C:$C,'[6]Eneo 17H'!$I:$I,"")</f>
        <v/>
      </c>
      <c r="BB1145" s="105" t="str">
        <f>_xlfn.XLOOKUP(B1145,[8]ALL!$B:$B,[8]ALL!$M:$M,"")</f>
        <v/>
      </c>
      <c r="BC1145" s="105" t="str">
        <f>_xlfn.XLOOKUP(B1145,'[6]Eneo 17H'!$C:$C,'[6]Eneo 17H'!$I:$I,"")</f>
        <v/>
      </c>
      <c r="BD1145" s="105" t="str">
        <f>_xlfn.XLOOKUP(B1145,'[7]Eneo 12H'!$C:$C,'[7]Eneo 12H'!$I:$I,"")</f>
        <v/>
      </c>
      <c r="BE1145" s="105" t="s">
        <v>5423</v>
      </c>
    </row>
    <row r="1146" spans="1:57" hidden="1" x14ac:dyDescent="0.3">
      <c r="A1146" s="1" t="s">
        <v>2530</v>
      </c>
      <c r="B1146" s="8" t="s">
        <v>2531</v>
      </c>
      <c r="C1146" s="3" t="str">
        <f>_xlfn.XLOOKUP(B1146,'[1]daily break down'!$D:$D,'[1]daily break down'!$E:$E,"")</f>
        <v>Douala</v>
      </c>
      <c r="D1146" s="1" t="s">
        <v>11</v>
      </c>
      <c r="E1146" s="1" t="s">
        <v>12</v>
      </c>
      <c r="F1146" s="3" t="s">
        <v>31</v>
      </c>
      <c r="G1146" s="1" t="s">
        <v>32</v>
      </c>
      <c r="H1146" s="27" t="str">
        <f>_xlfn.XLOOKUP(B1146,[2]CALCULATION!$B:$B,[2]CALCULATION!$H:$H,"")</f>
        <v>ZTE</v>
      </c>
      <c r="I1146" s="23">
        <v>0</v>
      </c>
      <c r="J1146" s="23">
        <v>0</v>
      </c>
      <c r="K1146" s="23">
        <v>0</v>
      </c>
      <c r="L1146" s="23">
        <v>0</v>
      </c>
      <c r="M1146" s="23">
        <v>0</v>
      </c>
      <c r="N1146" s="23">
        <v>0</v>
      </c>
      <c r="O1146" s="23">
        <v>0</v>
      </c>
      <c r="P1146" s="103" t="s">
        <v>6554</v>
      </c>
      <c r="Q1146" s="36" t="s">
        <v>5796</v>
      </c>
      <c r="R1146" s="36"/>
      <c r="S1146" s="35" t="str" cm="1">
        <f t="array" ref="S1146">IFERROR(_xlfn.IFS(
U1146="MPR ISSUE","PDH",
U1146="BSS Hardware Issue","BSS",
U1146="Sites strategiques, MLL, Pylone, etc.","ENVTECH",
U1146="AKTIVCO DEFAUT GE &amp; POWER Cabinet","AKTIVCO",
U1146="AKTIVCO Coupure ENEO &amp; Baisse de tension","AKTIVCO GRID ONLY",
U1146="Coupure ENEO &amp; Baisse de tension","IHS GRID ONLY",
U1146="Defaut GE &amp; POWER Cabinet","IHS",
U1146="Sharing","Partners",
U1146="Sites strategiques &amp; DataCenter","SST &amp; DC",
U1146="Exclu","Exclu",
U1146="SAT","SAT",
U1146="SPARE-ISSUE","SPARE-ISSUE",
U1146="Fiber CAmtel","TRANS_FO_CAMTEL",
U1146="Fiber AOF","Fiber AOF",
U1146="Projet OCM (HUAWEI)","TRAVAUX-HUAWEI",
U1146="Projet OCM (NOKIA)","TRAVAUX-NOKIA",
U1146="ACCESS-ISSUE","ACCESS-ISSUE",
U1146="Projet OCM (ZTE, NOKIA, autres projets)","TRAVAUX OCM",
U1146="No root CAuse","No root cause",
U1146="ODU HS","PDH",
U1146="IP &amp; VLAN","PDH",
U1146="Warehouse HUAWEI","SPARE-ISSUE",
U1146="SPARE-HS","SPARE-ISSUE",
U1146="Power Telco","BSS",U1146="no impacts","no impacts"
),"")</f>
        <v/>
      </c>
      <c r="T1146" s="35" t="str" cm="1">
        <f t="array" ref="T1146">IFERROR(_xlfn.IFS(
U1146="MPR ISSUE","TX ISSUE",
U1146="BSS Hardware Issue","RAN ISSUE",
U1146="Sites strategiques, MLL, Pylone, etc.","ENVTECH",
U1146="AKTIVCO DEFAUT GE &amp; POWER Cabinet","POWER ISSUE",
U1146="AKTIVCO Coupure ENEO &amp; Baisse de tension","POWER ISSUE",
U1146="Coupure ENEO &amp; Baisse de tension","POWER ISSUE",
U1146="Defaut GE &amp; POWER Cabinet","POWER ISSUE",
U1146="Sharing","POWER ISSUE",
U1146="Sites strategiques &amp; DataCenter","POWER ISSUE",
U1146="Exclu","Exclu",
U1146="SAT","TX ISSUE",
U1146="SPARE-ISSUE","SPARE-ISSUE",
U1146="Fiber CAmtel","TX ISSUE",
U1146="Fiber AOF","TX ISSUE",
U1146="Projet OCM (HUAWEI)","TRAVAUX-HUAWEI",
U1146="Projet OCM (NOKIA)","TRAVAUX -NOKIA",
U1146="ACCESS-ISSUE","ACCESS-ISSUE",
U1146="Projet OCM (ZTE, NOKIA, autres projets)","TRAVAUX OCM",
U1146="No root CAuse","No root cause",
U1146="ODU HS","TX ISSUE",
U1146="IP &amp; VLAN","TX ISSUE",
U1146="Warehouse HUAWEI","SPARE-ISSUE",
U1146="SPARE-HS","SPARE-ISSUE",
U1146="Power Telco","RAN ISSUE",U1146="no impacts","no impacts"
),"")</f>
        <v/>
      </c>
      <c r="U1146" s="28"/>
      <c r="V1146" s="35" t="str" cm="1">
        <f t="array" ref="V1146">IFERROR(_xlfn.IFS(
U1146="MPR ISSUE","ACTIVE",
U1146="BSS Hardware Issue","ACTIVE",
U1146="Sites strategiques, MLL, Pylone, etc.","PASSIVE",
U1146="AKTIVCO DEFAUT GE &amp; POWER Cabinet","PASSIVE",
U1146="AKTIVCO Coupure ENEO &amp; Baisse de tension","PASSIVE",
U1146="Coupure ENEO &amp; Baisse de tension","PASSIVE",
U1146="Defaut GE &amp; POWER Cabinet","PASSIVE",
U1146="Sharing","PASSIVE",
U1146="Sites strategiques &amp; DataCenter","PASSIVE",
U1146="Exclu","Exclu",
U1146="SAT","ACTIVE",
U1146="SPARE-ISSUE","SPARE-ISSUE",
U1146="Fiber CAmtel","ACTIVE",
U1146="Fiber AOF","ACTIVE",
U1146="Projet OCM (HUAWEI)","PLANNED WORKS",
U1146="Projet OCM (NOKIA)","PLANNED WORKS",
U1146="ACCESS-ISSUE","ACCESS-ISSUE",
U1146="Projet OCM (ZTE, NOKIA, autres projets)","PLANNED WORKS",
U1146="No root CAuse","No root cause",
U1146="ODU HS","ACTIVE",
U1146="IP &amp; VLAN","ACTIVE",
U1146="Warehouse HUAWEI","SPARE-ISSUE",
U1146="SPARE-HS","SPARE-ISSUE",
U1146="Power Telco","ACTIVE",U1146="no impacts","no impacts"
),"")</f>
        <v/>
      </c>
      <c r="W1146" s="102"/>
      <c r="X1146" s="102"/>
      <c r="Y1146" s="102"/>
      <c r="Z1146" s="102"/>
      <c r="AA1146" s="102"/>
      <c r="AB1146" s="104" t="s">
        <v>5423</v>
      </c>
      <c r="AC1146" s="9"/>
      <c r="AD1146" s="9"/>
      <c r="AE1146" s="7" t="s">
        <v>5423</v>
      </c>
      <c r="AF1146" s="6"/>
      <c r="AG1146" s="7"/>
      <c r="AH1146" s="3" t="s">
        <v>5423</v>
      </c>
      <c r="AI1146" s="18" t="s">
        <v>5423</v>
      </c>
      <c r="AJ1146" s="18" t="s">
        <v>5423</v>
      </c>
      <c r="AK1146" s="18" t="s">
        <v>5423</v>
      </c>
      <c r="AL1146" s="18" t="s">
        <v>5423</v>
      </c>
      <c r="AM1146" s="18" t="s">
        <v>5423</v>
      </c>
      <c r="AN1146" s="18" t="s">
        <v>5423</v>
      </c>
      <c r="AO1146" s="18" t="s">
        <v>5423</v>
      </c>
      <c r="AP1146" s="18" t="s">
        <v>5423</v>
      </c>
      <c r="AQ1146" s="18" t="s">
        <v>5423</v>
      </c>
      <c r="AR1146" s="18" t="s">
        <v>5423</v>
      </c>
      <c r="AS1146" s="18" t="s">
        <v>5423</v>
      </c>
      <c r="AT1146" s="18" t="s">
        <v>5423</v>
      </c>
      <c r="AU1146" s="9" t="s">
        <v>5423</v>
      </c>
      <c r="AV1146" s="14"/>
      <c r="AW1146" s="14" t="s">
        <v>5423</v>
      </c>
      <c r="AX1146" s="14" t="str">
        <f>_xlfn.XLOOKUP(B1146,'[4]cell downs 18042026 17h'!$B:$B,'[4]cell downs 18042026 17h'!$B:$B,"")</f>
        <v/>
      </c>
      <c r="AY1146" s="14" t="str">
        <f>_xlfn.XLOOKUP(B1146,'[5]Cells Huawei 19042026 15h'!$B:$B,'[5]Cells Huawei 19042026 15h'!$B:$B,"")</f>
        <v/>
      </c>
      <c r="AZ1146" s="105" t="str">
        <f>_xlfn.XLOOKUP(B1146,'INCIDENT-04-23-2026'!E:E,'INCIDENT-04-23-2026'!F:F,"")</f>
        <v/>
      </c>
      <c r="BA1146" s="105" t="str">
        <f>_xlfn.XLOOKUP(B1146,'[6]Eneo 17H'!$C:$C,'[6]Eneo 17H'!$I:$I,"")</f>
        <v/>
      </c>
      <c r="BB1146" s="105" t="str">
        <f>_xlfn.XLOOKUP(B1146,[8]ALL!$B:$B,[8]ALL!$M:$M,"")</f>
        <v/>
      </c>
      <c r="BC1146" s="105" t="str">
        <f>_xlfn.XLOOKUP(B1146,'[6]Eneo 17H'!$C:$C,'[6]Eneo 17H'!$I:$I,"")</f>
        <v/>
      </c>
      <c r="BD1146" s="105" t="str">
        <f>_xlfn.XLOOKUP(B1146,'[7]Eneo 12H'!$C:$C,'[7]Eneo 12H'!$I:$I,"")</f>
        <v/>
      </c>
      <c r="BE1146" s="105" t="s">
        <v>5423</v>
      </c>
    </row>
    <row r="1147" spans="1:57" hidden="1" x14ac:dyDescent="0.3">
      <c r="A1147" s="1" t="s">
        <v>3334</v>
      </c>
      <c r="B1147" s="1" t="s">
        <v>3335</v>
      </c>
      <c r="C1147" s="3" t="str">
        <f>_xlfn.XLOOKUP(B1147,'[1]daily break down'!$D:$D,'[1]daily break down'!$E:$E,"")</f>
        <v>Douala</v>
      </c>
      <c r="D1147" s="1" t="s">
        <v>11</v>
      </c>
      <c r="E1147" s="1" t="s">
        <v>12</v>
      </c>
      <c r="F1147" s="3" t="s">
        <v>31</v>
      </c>
      <c r="G1147" s="1" t="s">
        <v>32</v>
      </c>
      <c r="H1147" s="27" t="str">
        <f>_xlfn.XLOOKUP(B1147,[2]CALCULATION!$B:$B,[2]CALCULATION!$H:$H,"")</f>
        <v>ZTE</v>
      </c>
      <c r="I1147" s="23">
        <v>0</v>
      </c>
      <c r="J1147" s="23">
        <v>0</v>
      </c>
      <c r="K1147" s="23">
        <v>0</v>
      </c>
      <c r="L1147" s="23">
        <v>4.1573567557850015E-2</v>
      </c>
      <c r="M1147" s="23">
        <v>0</v>
      </c>
      <c r="N1147" s="23">
        <v>0</v>
      </c>
      <c r="O1147" s="23">
        <v>0</v>
      </c>
      <c r="P1147" s="103" t="s">
        <v>6554</v>
      </c>
      <c r="Q1147" s="36" t="s">
        <v>5796</v>
      </c>
      <c r="R1147" s="36"/>
      <c r="S1147" s="35" t="str" cm="1">
        <f t="array" ref="S1147">IFERROR(_xlfn.IFS(
U1147="MPR ISSUE","PDH",
U1147="BSS Hardware Issue","BSS",
U1147="Sites strategiques, MLL, Pylone, etc.","ENVTECH",
U1147="AKTIVCO DEFAUT GE &amp; POWER Cabinet","AKTIVCO",
U1147="AKTIVCO Coupure ENEO &amp; Baisse de tension","AKTIVCO GRID ONLY",
U1147="Coupure ENEO &amp; Baisse de tension","IHS GRID ONLY",
U1147="Defaut GE &amp; POWER Cabinet","IHS",
U1147="Sharing","Partners",
U1147="Sites strategiques &amp; DataCenter","SST &amp; DC",
U1147="Exclu","Exclu",
U1147="SAT","SAT",
U1147="SPARE-ISSUE","SPARE-ISSUE",
U1147="Fiber CAmtel","TRANS_FO_CAMTEL",
U1147="Fiber AOF","Fiber AOF",
U1147="Projet OCM (HUAWEI)","TRAVAUX-HUAWEI",
U1147="Projet OCM (NOKIA)","TRAVAUX-NOKIA",
U1147="ACCESS-ISSUE","ACCESS-ISSUE",
U1147="Projet OCM (ZTE, NOKIA, autres projets)","TRAVAUX OCM",
U1147="No root CAuse","No root cause",
U1147="ODU HS","PDH",
U1147="IP &amp; VLAN","PDH",
U1147="Warehouse HUAWEI","SPARE-ISSUE",
U1147="SPARE-HS","SPARE-ISSUE",
U1147="Power Telco","BSS",U1147="no impacts","no impacts"
),"")</f>
        <v/>
      </c>
      <c r="T1147" s="35" t="str" cm="1">
        <f t="array" ref="T1147">IFERROR(_xlfn.IFS(
U1147="MPR ISSUE","TX ISSUE",
U1147="BSS Hardware Issue","RAN ISSUE",
U1147="Sites strategiques, MLL, Pylone, etc.","ENVTECH",
U1147="AKTIVCO DEFAUT GE &amp; POWER Cabinet","POWER ISSUE",
U1147="AKTIVCO Coupure ENEO &amp; Baisse de tension","POWER ISSUE",
U1147="Coupure ENEO &amp; Baisse de tension","POWER ISSUE",
U1147="Defaut GE &amp; POWER Cabinet","POWER ISSUE",
U1147="Sharing","POWER ISSUE",
U1147="Sites strategiques &amp; DataCenter","POWER ISSUE",
U1147="Exclu","Exclu",
U1147="SAT","TX ISSUE",
U1147="SPARE-ISSUE","SPARE-ISSUE",
U1147="Fiber CAmtel","TX ISSUE",
U1147="Fiber AOF","TX ISSUE",
U1147="Projet OCM (HUAWEI)","TRAVAUX-HUAWEI",
U1147="Projet OCM (NOKIA)","TRAVAUX -NOKIA",
U1147="ACCESS-ISSUE","ACCESS-ISSUE",
U1147="Projet OCM (ZTE, NOKIA, autres projets)","TRAVAUX OCM",
U1147="No root CAuse","No root cause",
U1147="ODU HS","TX ISSUE",
U1147="IP &amp; VLAN","TX ISSUE",
U1147="Warehouse HUAWEI","SPARE-ISSUE",
U1147="SPARE-HS","SPARE-ISSUE",
U1147="Power Telco","RAN ISSUE",U1147="no impacts","no impacts"
),"")</f>
        <v/>
      </c>
      <c r="U1147" s="28"/>
      <c r="V1147" s="35" t="str" cm="1">
        <f t="array" ref="V1147">IFERROR(_xlfn.IFS(
U1147="MPR ISSUE","ACTIVE",
U1147="BSS Hardware Issue","ACTIVE",
U1147="Sites strategiques, MLL, Pylone, etc.","PASSIVE",
U1147="AKTIVCO DEFAUT GE &amp; POWER Cabinet","PASSIVE",
U1147="AKTIVCO Coupure ENEO &amp; Baisse de tension","PASSIVE",
U1147="Coupure ENEO &amp; Baisse de tension","PASSIVE",
U1147="Defaut GE &amp; POWER Cabinet","PASSIVE",
U1147="Sharing","PASSIVE",
U1147="Sites strategiques &amp; DataCenter","PASSIVE",
U1147="Exclu","Exclu",
U1147="SAT","ACTIVE",
U1147="SPARE-ISSUE","SPARE-ISSUE",
U1147="Fiber CAmtel","ACTIVE",
U1147="Fiber AOF","ACTIVE",
U1147="Projet OCM (HUAWEI)","PLANNED WORKS",
U1147="Projet OCM (NOKIA)","PLANNED WORKS",
U1147="ACCESS-ISSUE","ACCESS-ISSUE",
U1147="Projet OCM (ZTE, NOKIA, autres projets)","PLANNED WORKS",
U1147="No root CAuse","No root cause",
U1147="ODU HS","ACTIVE",
U1147="IP &amp; VLAN","ACTIVE",
U1147="Warehouse HUAWEI","SPARE-ISSUE",
U1147="SPARE-HS","SPARE-ISSUE",
U1147="Power Telco","ACTIVE",U1147="no impacts","no impacts"
),"")</f>
        <v/>
      </c>
      <c r="W1147" s="102"/>
      <c r="X1147" s="102"/>
      <c r="Y1147" s="102"/>
      <c r="Z1147" s="102"/>
      <c r="AA1147" s="102"/>
      <c r="AB1147" s="104" t="s">
        <v>5423</v>
      </c>
      <c r="AC1147" s="9"/>
      <c r="AD1147" s="9"/>
      <c r="AE1147" s="7" t="s">
        <v>5423</v>
      </c>
      <c r="AF1147" s="6"/>
      <c r="AG1147" s="7"/>
      <c r="AH1147" s="3" t="s">
        <v>5423</v>
      </c>
      <c r="AI1147" s="18" t="s">
        <v>5423</v>
      </c>
      <c r="AJ1147" s="18" t="s">
        <v>5423</v>
      </c>
      <c r="AK1147" s="18" t="s">
        <v>5423</v>
      </c>
      <c r="AL1147" s="18" t="s">
        <v>5423</v>
      </c>
      <c r="AM1147" s="18" t="s">
        <v>5423</v>
      </c>
      <c r="AN1147" s="18" t="s">
        <v>5423</v>
      </c>
      <c r="AO1147" s="18" t="s">
        <v>5423</v>
      </c>
      <c r="AP1147" s="18" t="s">
        <v>5423</v>
      </c>
      <c r="AQ1147" s="18" t="s">
        <v>5423</v>
      </c>
      <c r="AR1147" s="18" t="s">
        <v>5423</v>
      </c>
      <c r="AS1147" s="18" t="s">
        <v>5423</v>
      </c>
      <c r="AT1147" s="18" t="s">
        <v>5423</v>
      </c>
      <c r="AU1147" s="9" t="s">
        <v>5423</v>
      </c>
      <c r="AV1147" s="14"/>
      <c r="AW1147" s="14" t="s">
        <v>5423</v>
      </c>
      <c r="AX1147" s="14" t="str">
        <f>_xlfn.XLOOKUP(B1147,'[4]cell downs 18042026 17h'!$B:$B,'[4]cell downs 18042026 17h'!$B:$B,"")</f>
        <v/>
      </c>
      <c r="AY1147" s="14" t="str">
        <f>_xlfn.XLOOKUP(B1147,'[5]Cells Huawei 19042026 15h'!$B:$B,'[5]Cells Huawei 19042026 15h'!$B:$B,"")</f>
        <v/>
      </c>
      <c r="AZ1147" s="105" t="str">
        <f>_xlfn.XLOOKUP(B1147,'INCIDENT-04-23-2026'!E:E,'INCIDENT-04-23-2026'!F:F,"")</f>
        <v/>
      </c>
      <c r="BA1147" s="105" t="str">
        <f>_xlfn.XLOOKUP(B1147,'[6]Eneo 17H'!$C:$C,'[6]Eneo 17H'!$I:$I,"")</f>
        <v/>
      </c>
      <c r="BB1147" s="105" t="str">
        <f>_xlfn.XLOOKUP(B1147,[8]ALL!$B:$B,[8]ALL!$M:$M,"")</f>
        <v/>
      </c>
      <c r="BC1147" s="105" t="str">
        <f>_xlfn.XLOOKUP(B1147,'[6]Eneo 17H'!$C:$C,'[6]Eneo 17H'!$I:$I,"")</f>
        <v/>
      </c>
      <c r="BD1147" s="105" t="str">
        <f>_xlfn.XLOOKUP(B1147,'[7]Eneo 12H'!$C:$C,'[7]Eneo 12H'!$I:$I,"")</f>
        <v/>
      </c>
      <c r="BE1147" s="105" t="s">
        <v>5423</v>
      </c>
    </row>
    <row r="1148" spans="1:57" hidden="1" x14ac:dyDescent="0.3">
      <c r="A1148" s="1" t="s">
        <v>2902</v>
      </c>
      <c r="B1148" s="8" t="s">
        <v>2903</v>
      </c>
      <c r="C1148" s="3" t="str">
        <f>_xlfn.XLOOKUP(B1148,'[1]daily break down'!$D:$D,'[1]daily break down'!$E:$E,"")</f>
        <v>LITTORAL</v>
      </c>
      <c r="D1148" s="1" t="s">
        <v>21</v>
      </c>
      <c r="E1148" s="1" t="s">
        <v>563</v>
      </c>
      <c r="F1148" s="3" t="s">
        <v>31</v>
      </c>
      <c r="G1148" s="1" t="s">
        <v>2321</v>
      </c>
      <c r="H1148" s="27" t="str">
        <f>_xlfn.XLOOKUP(B1148,[2]CALCULATION!$B:$B,[2]CALCULATION!$H:$H,"")</f>
        <v>ZTE</v>
      </c>
      <c r="I1148" s="23">
        <v>0</v>
      </c>
      <c r="J1148" s="23">
        <v>0</v>
      </c>
      <c r="K1148" s="23">
        <v>0</v>
      </c>
      <c r="L1148" s="23">
        <v>0</v>
      </c>
      <c r="M1148" s="23">
        <v>0</v>
      </c>
      <c r="N1148" s="23">
        <v>0</v>
      </c>
      <c r="O1148" s="23">
        <v>0</v>
      </c>
      <c r="P1148" s="103" t="s">
        <v>6554</v>
      </c>
      <c r="Q1148" s="36" t="s">
        <v>5796</v>
      </c>
      <c r="R1148" s="36"/>
      <c r="S1148" s="35" t="str" cm="1">
        <f t="array" ref="S1148">IFERROR(_xlfn.IFS(
U1148="MPR ISSUE","PDH",
U1148="BSS Hardware Issue","BSS",
U1148="Sites strategiques, MLL, Pylone, etc.","ENVTECH",
U1148="AKTIVCO DEFAUT GE &amp; POWER Cabinet","AKTIVCO",
U1148="AKTIVCO Coupure ENEO &amp; Baisse de tension","AKTIVCO GRID ONLY",
U1148="Coupure ENEO &amp; Baisse de tension","IHS GRID ONLY",
U1148="Defaut GE &amp; POWER Cabinet","IHS",
U1148="Sharing","Partners",
U1148="Sites strategiques &amp; DataCenter","SST &amp; DC",
U1148="Exclu","Exclu",
U1148="SAT","SAT",
U1148="SPARE-ISSUE","SPARE-ISSUE",
U1148="Fiber CAmtel","TRANS_FO_CAMTEL",
U1148="Fiber AOF","Fiber AOF",
U1148="Projet OCM (HUAWEI)","TRAVAUX-HUAWEI",
U1148="Projet OCM (NOKIA)","TRAVAUX-NOKIA",
U1148="ACCESS-ISSUE","ACCESS-ISSUE",
U1148="Projet OCM (ZTE, NOKIA, autres projets)","TRAVAUX OCM",
U1148="No root CAuse","No root cause",
U1148="ODU HS","PDH",
U1148="IP &amp; VLAN","PDH",
U1148="Warehouse HUAWEI","SPARE-ISSUE",
U1148="SPARE-HS","SPARE-ISSUE",
U1148="Power Telco","BSS",U1148="no impacts","no impacts"
),"")</f>
        <v/>
      </c>
      <c r="T1148" s="35" t="str" cm="1">
        <f t="array" ref="T1148">IFERROR(_xlfn.IFS(
U1148="MPR ISSUE","TX ISSUE",
U1148="BSS Hardware Issue","RAN ISSUE",
U1148="Sites strategiques, MLL, Pylone, etc.","ENVTECH",
U1148="AKTIVCO DEFAUT GE &amp; POWER Cabinet","POWER ISSUE",
U1148="AKTIVCO Coupure ENEO &amp; Baisse de tension","POWER ISSUE",
U1148="Coupure ENEO &amp; Baisse de tension","POWER ISSUE",
U1148="Defaut GE &amp; POWER Cabinet","POWER ISSUE",
U1148="Sharing","POWER ISSUE",
U1148="Sites strategiques &amp; DataCenter","POWER ISSUE",
U1148="Exclu","Exclu",
U1148="SAT","TX ISSUE",
U1148="SPARE-ISSUE","SPARE-ISSUE",
U1148="Fiber CAmtel","TX ISSUE",
U1148="Fiber AOF","TX ISSUE",
U1148="Projet OCM (HUAWEI)","TRAVAUX-HUAWEI",
U1148="Projet OCM (NOKIA)","TRAVAUX -NOKIA",
U1148="ACCESS-ISSUE","ACCESS-ISSUE",
U1148="Projet OCM (ZTE, NOKIA, autres projets)","TRAVAUX OCM",
U1148="No root CAuse","No root cause",
U1148="ODU HS","TX ISSUE",
U1148="IP &amp; VLAN","TX ISSUE",
U1148="Warehouse HUAWEI","SPARE-ISSUE",
U1148="SPARE-HS","SPARE-ISSUE",
U1148="Power Telco","RAN ISSUE",U1148="no impacts","no impacts"
),"")</f>
        <v/>
      </c>
      <c r="U1148" s="28"/>
      <c r="V1148" s="35" t="str" cm="1">
        <f t="array" ref="V1148">IFERROR(_xlfn.IFS(
U1148="MPR ISSUE","ACTIVE",
U1148="BSS Hardware Issue","ACTIVE",
U1148="Sites strategiques, MLL, Pylone, etc.","PASSIVE",
U1148="AKTIVCO DEFAUT GE &amp; POWER Cabinet","PASSIVE",
U1148="AKTIVCO Coupure ENEO &amp; Baisse de tension","PASSIVE",
U1148="Coupure ENEO &amp; Baisse de tension","PASSIVE",
U1148="Defaut GE &amp; POWER Cabinet","PASSIVE",
U1148="Sharing","PASSIVE",
U1148="Sites strategiques &amp; DataCenter","PASSIVE",
U1148="Exclu","Exclu",
U1148="SAT","ACTIVE",
U1148="SPARE-ISSUE","SPARE-ISSUE",
U1148="Fiber CAmtel","ACTIVE",
U1148="Fiber AOF","ACTIVE",
U1148="Projet OCM (HUAWEI)","PLANNED WORKS",
U1148="Projet OCM (NOKIA)","PLANNED WORKS",
U1148="ACCESS-ISSUE","ACCESS-ISSUE",
U1148="Projet OCM (ZTE, NOKIA, autres projets)","PLANNED WORKS",
U1148="No root CAuse","No root cause",
U1148="ODU HS","ACTIVE",
U1148="IP &amp; VLAN","ACTIVE",
U1148="Warehouse HUAWEI","SPARE-ISSUE",
U1148="SPARE-HS","SPARE-ISSUE",
U1148="Power Telco","ACTIVE",U1148="no impacts","no impacts"
),"")</f>
        <v/>
      </c>
      <c r="W1148" s="102"/>
      <c r="X1148" s="102"/>
      <c r="Y1148" s="102"/>
      <c r="Z1148" s="102"/>
      <c r="AA1148" s="102"/>
      <c r="AB1148" s="104" t="s">
        <v>5423</v>
      </c>
      <c r="AC1148" s="9"/>
      <c r="AD1148" s="9"/>
      <c r="AE1148" s="7" t="s">
        <v>5423</v>
      </c>
      <c r="AF1148" s="6"/>
      <c r="AG1148" s="7"/>
      <c r="AH1148" s="3" t="s">
        <v>5423</v>
      </c>
      <c r="AI1148" s="18" t="s">
        <v>5423</v>
      </c>
      <c r="AJ1148" s="18" t="s">
        <v>5423</v>
      </c>
      <c r="AK1148" s="18" t="s">
        <v>5423</v>
      </c>
      <c r="AL1148" s="18" t="s">
        <v>5423</v>
      </c>
      <c r="AM1148" s="18" t="s">
        <v>5423</v>
      </c>
      <c r="AN1148" s="18" t="s">
        <v>5423</v>
      </c>
      <c r="AO1148" s="18" t="s">
        <v>5423</v>
      </c>
      <c r="AP1148" s="18" t="s">
        <v>5423</v>
      </c>
      <c r="AQ1148" s="18" t="s">
        <v>5423</v>
      </c>
      <c r="AR1148" s="18" t="s">
        <v>5423</v>
      </c>
      <c r="AS1148" s="18" t="s">
        <v>5423</v>
      </c>
      <c r="AT1148" s="18" t="s">
        <v>5423</v>
      </c>
      <c r="AU1148" s="9" t="s">
        <v>5423</v>
      </c>
      <c r="AV1148" s="14"/>
      <c r="AW1148" s="14" t="s">
        <v>5423</v>
      </c>
      <c r="AX1148" s="14" t="str">
        <f>_xlfn.XLOOKUP(B1148,'[4]cell downs 18042026 17h'!$B:$B,'[4]cell downs 18042026 17h'!$B:$B,"")</f>
        <v/>
      </c>
      <c r="AY1148" s="14" t="str">
        <f>_xlfn.XLOOKUP(B1148,'[5]Cells Huawei 19042026 15h'!$B:$B,'[5]Cells Huawei 19042026 15h'!$B:$B,"")</f>
        <v/>
      </c>
      <c r="AZ1148" s="105" t="str">
        <f>_xlfn.XLOOKUP(B1148,'INCIDENT-04-23-2026'!E:E,'INCIDENT-04-23-2026'!F:F,"")</f>
        <v/>
      </c>
      <c r="BA1148" s="105" t="str">
        <f>_xlfn.XLOOKUP(B1148,'[6]Eneo 17H'!$C:$C,'[6]Eneo 17H'!$I:$I,"")</f>
        <v/>
      </c>
      <c r="BB1148" s="105" t="str">
        <f>_xlfn.XLOOKUP(B1148,[8]ALL!$B:$B,[8]ALL!$M:$M,"")</f>
        <v/>
      </c>
      <c r="BC1148" s="105" t="str">
        <f>_xlfn.XLOOKUP(B1148,'[6]Eneo 17H'!$C:$C,'[6]Eneo 17H'!$I:$I,"")</f>
        <v/>
      </c>
      <c r="BD1148" s="105" t="str">
        <f>_xlfn.XLOOKUP(B1148,'[7]Eneo 12H'!$C:$C,'[7]Eneo 12H'!$I:$I,"")</f>
        <v/>
      </c>
      <c r="BE1148" s="105" t="s">
        <v>5423</v>
      </c>
    </row>
    <row r="1149" spans="1:57" hidden="1" x14ac:dyDescent="0.3">
      <c r="A1149" s="1" t="s">
        <v>2449</v>
      </c>
      <c r="B1149" s="8" t="s">
        <v>2450</v>
      </c>
      <c r="C1149" s="3" t="str">
        <f>_xlfn.XLOOKUP(B1149,'[1]daily break down'!$D:$D,'[1]daily break down'!$E:$E,"")</f>
        <v>Douala</v>
      </c>
      <c r="D1149" s="1" t="s">
        <v>21</v>
      </c>
      <c r="E1149" s="1" t="s">
        <v>36</v>
      </c>
      <c r="F1149" s="3" t="s">
        <v>31</v>
      </c>
      <c r="G1149" s="1" t="s">
        <v>32</v>
      </c>
      <c r="H1149" s="27" t="str">
        <f>_xlfn.XLOOKUP(B1149,[2]CALCULATION!$B:$B,[2]CALCULATION!$H:$H,"")</f>
        <v>ZTE</v>
      </c>
      <c r="I1149" s="23">
        <v>0</v>
      </c>
      <c r="J1149" s="23">
        <v>0</v>
      </c>
      <c r="K1149" s="23">
        <v>0</v>
      </c>
      <c r="L1149" s="23">
        <v>0</v>
      </c>
      <c r="M1149" s="23">
        <v>0</v>
      </c>
      <c r="N1149" s="23">
        <v>0</v>
      </c>
      <c r="O1149" s="23">
        <v>0</v>
      </c>
      <c r="P1149" s="103" t="s">
        <v>6554</v>
      </c>
      <c r="Q1149" s="36" t="s">
        <v>5796</v>
      </c>
      <c r="R1149" s="36"/>
      <c r="S1149" s="35" t="str" cm="1">
        <f t="array" ref="S1149">IFERROR(_xlfn.IFS(
U1149="MPR ISSUE","PDH",
U1149="BSS Hardware Issue","BSS",
U1149="Sites strategiques, MLL, Pylone, etc.","ENVTECH",
U1149="AKTIVCO DEFAUT GE &amp; POWER Cabinet","AKTIVCO",
U1149="AKTIVCO Coupure ENEO &amp; Baisse de tension","AKTIVCO GRID ONLY",
U1149="Coupure ENEO &amp; Baisse de tension","IHS GRID ONLY",
U1149="Defaut GE &amp; POWER Cabinet","IHS",
U1149="Sharing","Partners",
U1149="Sites strategiques &amp; DataCenter","SST &amp; DC",
U1149="Exclu","Exclu",
U1149="SAT","SAT",
U1149="SPARE-ISSUE","SPARE-ISSUE",
U1149="Fiber CAmtel","TRANS_FO_CAMTEL",
U1149="Fiber AOF","Fiber AOF",
U1149="Projet OCM (HUAWEI)","TRAVAUX-HUAWEI",
U1149="Projet OCM (NOKIA)","TRAVAUX-NOKIA",
U1149="ACCESS-ISSUE","ACCESS-ISSUE",
U1149="Projet OCM (ZTE, NOKIA, autres projets)","TRAVAUX OCM",
U1149="No root CAuse","No root cause",
U1149="ODU HS","PDH",
U1149="IP &amp; VLAN","PDH",
U1149="Warehouse HUAWEI","SPARE-ISSUE",
U1149="SPARE-HS","SPARE-ISSUE",
U1149="Power Telco","BSS",U1149="no impacts","no impacts"
),"")</f>
        <v/>
      </c>
      <c r="T1149" s="35" t="str" cm="1">
        <f t="array" ref="T1149">IFERROR(_xlfn.IFS(
U1149="MPR ISSUE","TX ISSUE",
U1149="BSS Hardware Issue","RAN ISSUE",
U1149="Sites strategiques, MLL, Pylone, etc.","ENVTECH",
U1149="AKTIVCO DEFAUT GE &amp; POWER Cabinet","POWER ISSUE",
U1149="AKTIVCO Coupure ENEO &amp; Baisse de tension","POWER ISSUE",
U1149="Coupure ENEO &amp; Baisse de tension","POWER ISSUE",
U1149="Defaut GE &amp; POWER Cabinet","POWER ISSUE",
U1149="Sharing","POWER ISSUE",
U1149="Sites strategiques &amp; DataCenter","POWER ISSUE",
U1149="Exclu","Exclu",
U1149="SAT","TX ISSUE",
U1149="SPARE-ISSUE","SPARE-ISSUE",
U1149="Fiber CAmtel","TX ISSUE",
U1149="Fiber AOF","TX ISSUE",
U1149="Projet OCM (HUAWEI)","TRAVAUX-HUAWEI",
U1149="Projet OCM (NOKIA)","TRAVAUX -NOKIA",
U1149="ACCESS-ISSUE","ACCESS-ISSUE",
U1149="Projet OCM (ZTE, NOKIA, autres projets)","TRAVAUX OCM",
U1149="No root CAuse","No root cause",
U1149="ODU HS","TX ISSUE",
U1149="IP &amp; VLAN","TX ISSUE",
U1149="Warehouse HUAWEI","SPARE-ISSUE",
U1149="SPARE-HS","SPARE-ISSUE",
U1149="Power Telco","RAN ISSUE",U1149="no impacts","no impacts"
),"")</f>
        <v/>
      </c>
      <c r="U1149" s="28"/>
      <c r="V1149" s="35" t="str" cm="1">
        <f t="array" ref="V1149">IFERROR(_xlfn.IFS(
U1149="MPR ISSUE","ACTIVE",
U1149="BSS Hardware Issue","ACTIVE",
U1149="Sites strategiques, MLL, Pylone, etc.","PASSIVE",
U1149="AKTIVCO DEFAUT GE &amp; POWER Cabinet","PASSIVE",
U1149="AKTIVCO Coupure ENEO &amp; Baisse de tension","PASSIVE",
U1149="Coupure ENEO &amp; Baisse de tension","PASSIVE",
U1149="Defaut GE &amp; POWER Cabinet","PASSIVE",
U1149="Sharing","PASSIVE",
U1149="Sites strategiques &amp; DataCenter","PASSIVE",
U1149="Exclu","Exclu",
U1149="SAT","ACTIVE",
U1149="SPARE-ISSUE","SPARE-ISSUE",
U1149="Fiber CAmtel","ACTIVE",
U1149="Fiber AOF","ACTIVE",
U1149="Projet OCM (HUAWEI)","PLANNED WORKS",
U1149="Projet OCM (NOKIA)","PLANNED WORKS",
U1149="ACCESS-ISSUE","ACCESS-ISSUE",
U1149="Projet OCM (ZTE, NOKIA, autres projets)","PLANNED WORKS",
U1149="No root CAuse","No root cause",
U1149="ODU HS","ACTIVE",
U1149="IP &amp; VLAN","ACTIVE",
U1149="Warehouse HUAWEI","SPARE-ISSUE",
U1149="SPARE-HS","SPARE-ISSUE",
U1149="Power Telco","ACTIVE",U1149="no impacts","no impacts"
),"")</f>
        <v/>
      </c>
      <c r="W1149" s="102"/>
      <c r="X1149" s="102"/>
      <c r="Y1149" s="102"/>
      <c r="Z1149" s="102"/>
      <c r="AA1149" s="102"/>
      <c r="AB1149" s="104" t="s">
        <v>5423</v>
      </c>
      <c r="AC1149" s="9"/>
      <c r="AD1149" s="9"/>
      <c r="AE1149" s="7" t="s">
        <v>5423</v>
      </c>
      <c r="AF1149" s="6"/>
      <c r="AG1149" s="7"/>
      <c r="AH1149" s="3" t="s">
        <v>5423</v>
      </c>
      <c r="AI1149" s="18" t="s">
        <v>5423</v>
      </c>
      <c r="AJ1149" s="18" t="s">
        <v>5423</v>
      </c>
      <c r="AK1149" s="18" t="s">
        <v>5423</v>
      </c>
      <c r="AL1149" s="18" t="s">
        <v>5423</v>
      </c>
      <c r="AM1149" s="18" t="s">
        <v>5423</v>
      </c>
      <c r="AN1149" s="18" t="s">
        <v>5423</v>
      </c>
      <c r="AO1149" s="18" t="s">
        <v>5423</v>
      </c>
      <c r="AP1149" s="18" t="s">
        <v>5423</v>
      </c>
      <c r="AQ1149" s="18" t="s">
        <v>5423</v>
      </c>
      <c r="AR1149" s="18" t="s">
        <v>5423</v>
      </c>
      <c r="AS1149" s="18" t="s">
        <v>5423</v>
      </c>
      <c r="AT1149" s="18" t="s">
        <v>5423</v>
      </c>
      <c r="AU1149" s="9" t="s">
        <v>5423</v>
      </c>
      <c r="AV1149" s="14"/>
      <c r="AW1149" s="14" t="s">
        <v>5423</v>
      </c>
      <c r="AX1149" s="14" t="str">
        <f>_xlfn.XLOOKUP(B1149,'[4]cell downs 18042026 17h'!$B:$B,'[4]cell downs 18042026 17h'!$B:$B,"")</f>
        <v/>
      </c>
      <c r="AY1149" s="14" t="str">
        <f>_xlfn.XLOOKUP(B1149,'[5]Cells Huawei 19042026 15h'!$B:$B,'[5]Cells Huawei 19042026 15h'!$B:$B,"")</f>
        <v/>
      </c>
      <c r="AZ1149" s="105" t="str">
        <f>_xlfn.XLOOKUP(B1149,'INCIDENT-04-23-2026'!E:E,'INCIDENT-04-23-2026'!F:F,"")</f>
        <v/>
      </c>
      <c r="BA1149" s="105" t="str">
        <f>_xlfn.XLOOKUP(B1149,'[6]Eneo 17H'!$C:$C,'[6]Eneo 17H'!$I:$I,"")</f>
        <v/>
      </c>
      <c r="BB1149" s="105" t="str">
        <f>_xlfn.XLOOKUP(B1149,[8]ALL!$B:$B,[8]ALL!$M:$M,"")</f>
        <v/>
      </c>
      <c r="BC1149" s="105" t="str">
        <f>_xlfn.XLOOKUP(B1149,'[6]Eneo 17H'!$C:$C,'[6]Eneo 17H'!$I:$I,"")</f>
        <v/>
      </c>
      <c r="BD1149" s="105" t="str">
        <f>_xlfn.XLOOKUP(B1149,'[7]Eneo 12H'!$C:$C,'[7]Eneo 12H'!$I:$I,"")</f>
        <v/>
      </c>
      <c r="BE1149" s="105" t="s">
        <v>5423</v>
      </c>
    </row>
    <row r="1150" spans="1:57" hidden="1" x14ac:dyDescent="0.3">
      <c r="A1150" s="1" t="s">
        <v>3402</v>
      </c>
      <c r="B1150" s="8" t="s">
        <v>3403</v>
      </c>
      <c r="C1150" s="3" t="str">
        <f>_xlfn.XLOOKUP(B1150,'[1]daily break down'!$D:$D,'[1]daily break down'!$E:$E,"")</f>
        <v>Douala</v>
      </c>
      <c r="D1150" s="1" t="s">
        <v>11</v>
      </c>
      <c r="E1150" s="1" t="s">
        <v>12</v>
      </c>
      <c r="F1150" s="3" t="s">
        <v>31</v>
      </c>
      <c r="G1150" s="1" t="s">
        <v>32</v>
      </c>
      <c r="H1150" s="27" t="str">
        <f>_xlfn.XLOOKUP(B1150,[2]CALCULATION!$B:$B,[2]CALCULATION!$H:$H,"")</f>
        <v>ZTE</v>
      </c>
      <c r="I1150" s="23">
        <v>0</v>
      </c>
      <c r="J1150" s="23">
        <v>0</v>
      </c>
      <c r="K1150" s="23">
        <v>0</v>
      </c>
      <c r="L1150" s="23">
        <v>3.9308512611540732E-2</v>
      </c>
      <c r="M1150" s="23">
        <v>0</v>
      </c>
      <c r="N1150" s="23">
        <v>0</v>
      </c>
      <c r="O1150" s="23">
        <v>0</v>
      </c>
      <c r="P1150" s="103" t="s">
        <v>6554</v>
      </c>
      <c r="Q1150" s="36" t="s">
        <v>5796</v>
      </c>
      <c r="R1150" s="36"/>
      <c r="S1150" s="35" t="str" cm="1">
        <f t="array" ref="S1150">IFERROR(_xlfn.IFS(
U1150="MPR ISSUE","PDH",
U1150="BSS Hardware Issue","BSS",
U1150="Sites strategiques, MLL, Pylone, etc.","ENVTECH",
U1150="AKTIVCO DEFAUT GE &amp; POWER Cabinet","AKTIVCO",
U1150="AKTIVCO Coupure ENEO &amp; Baisse de tension","AKTIVCO GRID ONLY",
U1150="Coupure ENEO &amp; Baisse de tension","IHS GRID ONLY",
U1150="Defaut GE &amp; POWER Cabinet","IHS",
U1150="Sharing","Partners",
U1150="Sites strategiques &amp; DataCenter","SST &amp; DC",
U1150="Exclu","Exclu",
U1150="SAT","SAT",
U1150="SPARE-ISSUE","SPARE-ISSUE",
U1150="Fiber CAmtel","TRANS_FO_CAMTEL",
U1150="Fiber AOF","Fiber AOF",
U1150="Projet OCM (HUAWEI)","TRAVAUX-HUAWEI",
U1150="Projet OCM (NOKIA)","TRAVAUX-NOKIA",
U1150="ACCESS-ISSUE","ACCESS-ISSUE",
U1150="Projet OCM (ZTE, NOKIA, autres projets)","TRAVAUX OCM",
U1150="No root CAuse","No root cause",
U1150="ODU HS","PDH",
U1150="IP &amp; VLAN","PDH",
U1150="Warehouse HUAWEI","SPARE-ISSUE",
U1150="SPARE-HS","SPARE-ISSUE",
U1150="Power Telco","BSS",U1150="no impacts","no impacts"
),"")</f>
        <v/>
      </c>
      <c r="T1150" s="35" t="str" cm="1">
        <f t="array" ref="T1150">IFERROR(_xlfn.IFS(
U1150="MPR ISSUE","TX ISSUE",
U1150="BSS Hardware Issue","RAN ISSUE",
U1150="Sites strategiques, MLL, Pylone, etc.","ENVTECH",
U1150="AKTIVCO DEFAUT GE &amp; POWER Cabinet","POWER ISSUE",
U1150="AKTIVCO Coupure ENEO &amp; Baisse de tension","POWER ISSUE",
U1150="Coupure ENEO &amp; Baisse de tension","POWER ISSUE",
U1150="Defaut GE &amp; POWER Cabinet","POWER ISSUE",
U1150="Sharing","POWER ISSUE",
U1150="Sites strategiques &amp; DataCenter","POWER ISSUE",
U1150="Exclu","Exclu",
U1150="SAT","TX ISSUE",
U1150="SPARE-ISSUE","SPARE-ISSUE",
U1150="Fiber CAmtel","TX ISSUE",
U1150="Fiber AOF","TX ISSUE",
U1150="Projet OCM (HUAWEI)","TRAVAUX-HUAWEI",
U1150="Projet OCM (NOKIA)","TRAVAUX -NOKIA",
U1150="ACCESS-ISSUE","ACCESS-ISSUE",
U1150="Projet OCM (ZTE, NOKIA, autres projets)","TRAVAUX OCM",
U1150="No root CAuse","No root cause",
U1150="ODU HS","TX ISSUE",
U1150="IP &amp; VLAN","TX ISSUE",
U1150="Warehouse HUAWEI","SPARE-ISSUE",
U1150="SPARE-HS","SPARE-ISSUE",
U1150="Power Telco","RAN ISSUE",U1150="no impacts","no impacts"
),"")</f>
        <v/>
      </c>
      <c r="U1150" s="28"/>
      <c r="V1150" s="35" t="str" cm="1">
        <f t="array" ref="V1150">IFERROR(_xlfn.IFS(
U1150="MPR ISSUE","ACTIVE",
U1150="BSS Hardware Issue","ACTIVE",
U1150="Sites strategiques, MLL, Pylone, etc.","PASSIVE",
U1150="AKTIVCO DEFAUT GE &amp; POWER Cabinet","PASSIVE",
U1150="AKTIVCO Coupure ENEO &amp; Baisse de tension","PASSIVE",
U1150="Coupure ENEO &amp; Baisse de tension","PASSIVE",
U1150="Defaut GE &amp; POWER Cabinet","PASSIVE",
U1150="Sharing","PASSIVE",
U1150="Sites strategiques &amp; DataCenter","PASSIVE",
U1150="Exclu","Exclu",
U1150="SAT","ACTIVE",
U1150="SPARE-ISSUE","SPARE-ISSUE",
U1150="Fiber CAmtel","ACTIVE",
U1150="Fiber AOF","ACTIVE",
U1150="Projet OCM (HUAWEI)","PLANNED WORKS",
U1150="Projet OCM (NOKIA)","PLANNED WORKS",
U1150="ACCESS-ISSUE","ACCESS-ISSUE",
U1150="Projet OCM (ZTE, NOKIA, autres projets)","PLANNED WORKS",
U1150="No root CAuse","No root cause",
U1150="ODU HS","ACTIVE",
U1150="IP &amp; VLAN","ACTIVE",
U1150="Warehouse HUAWEI","SPARE-ISSUE",
U1150="SPARE-HS","SPARE-ISSUE",
U1150="Power Telco","ACTIVE",U1150="no impacts","no impacts"
),"")</f>
        <v/>
      </c>
      <c r="W1150" s="102"/>
      <c r="X1150" s="102"/>
      <c r="Y1150" s="102"/>
      <c r="Z1150" s="102"/>
      <c r="AA1150" s="102"/>
      <c r="AB1150" s="104" t="s">
        <v>5423</v>
      </c>
      <c r="AC1150" s="9"/>
      <c r="AD1150" s="9"/>
      <c r="AE1150" s="7" t="s">
        <v>5423</v>
      </c>
      <c r="AF1150" s="6"/>
      <c r="AG1150" s="7"/>
      <c r="AH1150" s="3" t="s">
        <v>5423</v>
      </c>
      <c r="AI1150" s="18" t="s">
        <v>5423</v>
      </c>
      <c r="AJ1150" s="18" t="s">
        <v>5423</v>
      </c>
      <c r="AK1150" s="18" t="s">
        <v>5423</v>
      </c>
      <c r="AL1150" s="18" t="s">
        <v>5423</v>
      </c>
      <c r="AM1150" s="18" t="s">
        <v>5423</v>
      </c>
      <c r="AN1150" s="18" t="s">
        <v>5423</v>
      </c>
      <c r="AO1150" s="18" t="s">
        <v>5423</v>
      </c>
      <c r="AP1150" s="18" t="s">
        <v>5423</v>
      </c>
      <c r="AQ1150" s="18" t="s">
        <v>5423</v>
      </c>
      <c r="AR1150" s="18" t="s">
        <v>5423</v>
      </c>
      <c r="AS1150" s="18" t="s">
        <v>5423</v>
      </c>
      <c r="AT1150" s="18" t="s">
        <v>5423</v>
      </c>
      <c r="AU1150" s="9" t="s">
        <v>5423</v>
      </c>
      <c r="AV1150" s="14"/>
      <c r="AW1150" s="14" t="s">
        <v>5423</v>
      </c>
      <c r="AX1150" s="14" t="str">
        <f>_xlfn.XLOOKUP(B1150,'[4]cell downs 18042026 17h'!$B:$B,'[4]cell downs 18042026 17h'!$B:$B,"")</f>
        <v/>
      </c>
      <c r="AY1150" s="14" t="str">
        <f>_xlfn.XLOOKUP(B1150,'[5]Cells Huawei 19042026 15h'!$B:$B,'[5]Cells Huawei 19042026 15h'!$B:$B,"")</f>
        <v/>
      </c>
      <c r="AZ1150" s="105" t="str">
        <f>_xlfn.XLOOKUP(B1150,'INCIDENT-04-23-2026'!E:E,'INCIDENT-04-23-2026'!F:F,"")</f>
        <v/>
      </c>
      <c r="BA1150" s="105" t="str">
        <f>_xlfn.XLOOKUP(B1150,'[6]Eneo 17H'!$C:$C,'[6]Eneo 17H'!$I:$I,"")</f>
        <v/>
      </c>
      <c r="BB1150" s="105" t="str">
        <f>_xlfn.XLOOKUP(B1150,[8]ALL!$B:$B,[8]ALL!$M:$M,"")</f>
        <v/>
      </c>
      <c r="BC1150" s="105" t="str">
        <f>_xlfn.XLOOKUP(B1150,'[6]Eneo 17H'!$C:$C,'[6]Eneo 17H'!$I:$I,"")</f>
        <v/>
      </c>
      <c r="BD1150" s="105" t="str">
        <f>_xlfn.XLOOKUP(B1150,'[7]Eneo 12H'!$C:$C,'[7]Eneo 12H'!$I:$I,"")</f>
        <v/>
      </c>
      <c r="BE1150" s="105" t="s">
        <v>5423</v>
      </c>
    </row>
    <row r="1151" spans="1:57" hidden="1" x14ac:dyDescent="0.3">
      <c r="A1151" s="1" t="s">
        <v>1397</v>
      </c>
      <c r="B1151" s="1" t="s">
        <v>1398</v>
      </c>
      <c r="C1151" s="3" t="str">
        <f>_xlfn.XLOOKUP(B1151,'[1]daily break down'!$D:$D,'[1]daily break down'!$E:$E,"")</f>
        <v>EXTREME-NORD</v>
      </c>
      <c r="D1151" s="1" t="s">
        <v>11</v>
      </c>
      <c r="E1151" s="1" t="s">
        <v>12</v>
      </c>
      <c r="F1151" s="3" t="s">
        <v>23</v>
      </c>
      <c r="G1151" s="1" t="s">
        <v>1399</v>
      </c>
      <c r="H1151" s="26" t="str">
        <f>_xlfn.XLOOKUP(B1151,[2]CALCULATION!$B:$B,[2]CALCULATION!$H:$H,"")</f>
        <v>NOKIA</v>
      </c>
      <c r="I1151" s="23">
        <v>0.13957732291194039</v>
      </c>
      <c r="J1151" s="23">
        <v>0.48807475323385646</v>
      </c>
      <c r="K1151" s="23">
        <v>0</v>
      </c>
      <c r="L1151" s="23">
        <v>0</v>
      </c>
      <c r="M1151" s="23">
        <v>0</v>
      </c>
      <c r="N1151" s="23">
        <v>0</v>
      </c>
      <c r="O1151" s="23">
        <v>3.54026304600309E-2</v>
      </c>
      <c r="P1151" s="103" t="s">
        <v>6554</v>
      </c>
      <c r="Q1151" s="36" t="s">
        <v>5796</v>
      </c>
      <c r="R1151" s="36"/>
      <c r="S1151" s="35" t="str" cm="1">
        <f t="array" ref="S1151">IFERROR(_xlfn.IFS(
U1151="MPR ISSUE","PDH",
U1151="BSS Hardware Issue","BSS",
U1151="Sites strategiques, MLL, Pylone, etc.","ENVTECH",
U1151="AKTIVCO DEFAUT GE &amp; POWER Cabinet","AKTIVCO",
U1151="AKTIVCO Coupure ENEO &amp; Baisse de tension","AKTIVCO GRID ONLY",
U1151="Coupure ENEO &amp; Baisse de tension","IHS GRID ONLY",
U1151="Defaut GE &amp; POWER Cabinet","IHS",
U1151="Sharing","Partners",
U1151="Sites strategiques &amp; DataCenter","SST &amp; DC",
U1151="Exclu","Exclu",
U1151="SAT","SAT",
U1151="SPARE-ISSUE","SPARE-ISSUE",
U1151="Fiber CAmtel","TRANS_FO_CAMTEL",
U1151="Fiber AOF","Fiber AOF",
U1151="Projet OCM (HUAWEI)","TRAVAUX-HUAWEI",
U1151="Projet OCM (NOKIA)","TRAVAUX-NOKIA",
U1151="ACCESS-ISSUE","ACCESS-ISSUE",
U1151="Projet OCM (ZTE, NOKIA, autres projets)","TRAVAUX OCM",
U1151="No root CAuse","No root cause",
U1151="ODU HS","PDH",
U1151="IP &amp; VLAN","PDH",
U1151="Warehouse HUAWEI","SPARE-ISSUE",
U1151="SPARE-HS","SPARE-ISSUE",
U1151="Power Telco","BSS",U1151="no impacts","no impacts"
),"")</f>
        <v/>
      </c>
      <c r="T1151" s="35" t="str" cm="1">
        <f t="array" ref="T1151">IFERROR(_xlfn.IFS(
U1151="MPR ISSUE","TX ISSUE",
U1151="BSS Hardware Issue","RAN ISSUE",
U1151="Sites strategiques, MLL, Pylone, etc.","ENVTECH",
U1151="AKTIVCO DEFAUT GE &amp; POWER Cabinet","POWER ISSUE",
U1151="AKTIVCO Coupure ENEO &amp; Baisse de tension","POWER ISSUE",
U1151="Coupure ENEO &amp; Baisse de tension","POWER ISSUE",
U1151="Defaut GE &amp; POWER Cabinet","POWER ISSUE",
U1151="Sharing","POWER ISSUE",
U1151="Sites strategiques &amp; DataCenter","POWER ISSUE",
U1151="Exclu","Exclu",
U1151="SAT","TX ISSUE",
U1151="SPARE-ISSUE","SPARE-ISSUE",
U1151="Fiber CAmtel","TX ISSUE",
U1151="Fiber AOF","TX ISSUE",
U1151="Projet OCM (HUAWEI)","TRAVAUX-HUAWEI",
U1151="Projet OCM (NOKIA)","TRAVAUX -NOKIA",
U1151="ACCESS-ISSUE","ACCESS-ISSUE",
U1151="Projet OCM (ZTE, NOKIA, autres projets)","TRAVAUX OCM",
U1151="No root CAuse","No root cause",
U1151="ODU HS","TX ISSUE",
U1151="IP &amp; VLAN","TX ISSUE",
U1151="Warehouse HUAWEI","SPARE-ISSUE",
U1151="SPARE-HS","SPARE-ISSUE",
U1151="Power Telco","RAN ISSUE",U1151="no impacts","no impacts"
),"")</f>
        <v/>
      </c>
      <c r="U1151" s="28"/>
      <c r="V1151" s="35" t="str" cm="1">
        <f t="array" ref="V1151">IFERROR(_xlfn.IFS(
U1151="MPR ISSUE","ACTIVE",
U1151="BSS Hardware Issue","ACTIVE",
U1151="Sites strategiques, MLL, Pylone, etc.","PASSIVE",
U1151="AKTIVCO DEFAUT GE &amp; POWER Cabinet","PASSIVE",
U1151="AKTIVCO Coupure ENEO &amp; Baisse de tension","PASSIVE",
U1151="Coupure ENEO &amp; Baisse de tension","PASSIVE",
U1151="Defaut GE &amp; POWER Cabinet","PASSIVE",
U1151="Sharing","PASSIVE",
U1151="Sites strategiques &amp; DataCenter","PASSIVE",
U1151="Exclu","Exclu",
U1151="SAT","ACTIVE",
U1151="SPARE-ISSUE","SPARE-ISSUE",
U1151="Fiber CAmtel","ACTIVE",
U1151="Fiber AOF","ACTIVE",
U1151="Projet OCM (HUAWEI)","PLANNED WORKS",
U1151="Projet OCM (NOKIA)","PLANNED WORKS",
U1151="ACCESS-ISSUE","ACCESS-ISSUE",
U1151="Projet OCM (ZTE, NOKIA, autres projets)","PLANNED WORKS",
U1151="No root CAuse","No root cause",
U1151="ODU HS","ACTIVE",
U1151="IP &amp; VLAN","ACTIVE",
U1151="Warehouse HUAWEI","SPARE-ISSUE",
U1151="SPARE-HS","SPARE-ISSUE",
U1151="Power Telco","ACTIVE",U1151="no impacts","no impacts"
),"")</f>
        <v/>
      </c>
      <c r="W1151" s="102"/>
      <c r="X1151" s="102"/>
      <c r="Y1151" s="102"/>
      <c r="Z1151" s="102"/>
      <c r="AA1151" s="102"/>
      <c r="AB1151" s="104" t="s">
        <v>5423</v>
      </c>
      <c r="AC1151" s="9"/>
      <c r="AD1151" s="9"/>
      <c r="AE1151" s="7" t="s">
        <v>5423</v>
      </c>
      <c r="AF1151" s="6"/>
      <c r="AG1151" s="7"/>
      <c r="AH1151" s="3" t="s">
        <v>5423</v>
      </c>
      <c r="AI1151" s="18" t="s">
        <v>5423</v>
      </c>
      <c r="AJ1151" s="18" t="s">
        <v>5423</v>
      </c>
      <c r="AK1151" s="18" t="s">
        <v>5423</v>
      </c>
      <c r="AL1151" s="18" t="s">
        <v>5423</v>
      </c>
      <c r="AM1151" s="18" t="s">
        <v>5423</v>
      </c>
      <c r="AN1151" s="18" t="s">
        <v>5423</v>
      </c>
      <c r="AO1151" s="18" t="s">
        <v>5423</v>
      </c>
      <c r="AP1151" s="18" t="s">
        <v>5423</v>
      </c>
      <c r="AQ1151" s="18" t="s">
        <v>5423</v>
      </c>
      <c r="AR1151" s="18" t="s">
        <v>5423</v>
      </c>
      <c r="AS1151" s="18" t="s">
        <v>5423</v>
      </c>
      <c r="AT1151" s="18" t="s">
        <v>5423</v>
      </c>
      <c r="AU1151" s="9" t="s">
        <v>5423</v>
      </c>
      <c r="AV1151" s="14"/>
      <c r="AW1151" s="14" t="s">
        <v>5423</v>
      </c>
      <c r="AX1151" s="14" t="str">
        <f>_xlfn.XLOOKUP(B1151,'[4]cell downs 18042026 17h'!$B:$B,'[4]cell downs 18042026 17h'!$B:$B,"")</f>
        <v/>
      </c>
      <c r="AY1151" s="14" t="str">
        <f>_xlfn.XLOOKUP(B1151,'[5]Cells Huawei 19042026 15h'!$B:$B,'[5]Cells Huawei 19042026 15h'!$B:$B,"")</f>
        <v/>
      </c>
      <c r="AZ1151" s="105" t="str">
        <f>_xlfn.XLOOKUP(B1151,'INCIDENT-04-23-2026'!E:E,'INCIDENT-04-23-2026'!F:F,"")</f>
        <v/>
      </c>
      <c r="BA1151" s="105" t="str">
        <f>_xlfn.XLOOKUP(B1151,'[6]Eneo 17H'!$C:$C,'[6]Eneo 17H'!$I:$I,"")</f>
        <v/>
      </c>
      <c r="BB1151" s="105" t="str">
        <f>_xlfn.XLOOKUP(B1151,[8]ALL!$B:$B,[8]ALL!$M:$M,"")</f>
        <v/>
      </c>
      <c r="BC1151" s="105" t="str">
        <f>_xlfn.XLOOKUP(B1151,'[6]Eneo 17H'!$C:$C,'[6]Eneo 17H'!$I:$I,"")</f>
        <v/>
      </c>
      <c r="BD1151" s="105" t="str">
        <f>_xlfn.XLOOKUP(B1151,'[7]Eneo 12H'!$C:$C,'[7]Eneo 12H'!$I:$I,"")</f>
        <v/>
      </c>
      <c r="BE1151" s="105" t="s">
        <v>5423</v>
      </c>
    </row>
    <row r="1152" spans="1:57" hidden="1" x14ac:dyDescent="0.3">
      <c r="A1152" s="1" t="s">
        <v>2466</v>
      </c>
      <c r="B1152" s="8" t="s">
        <v>2467</v>
      </c>
      <c r="C1152" s="3" t="str">
        <f>_xlfn.XLOOKUP(B1152,'[1]daily break down'!$D:$D,'[1]daily break down'!$E:$E,"")</f>
        <v>Douala</v>
      </c>
      <c r="D1152" s="1" t="s">
        <v>21</v>
      </c>
      <c r="E1152" s="1" t="s">
        <v>22</v>
      </c>
      <c r="F1152" s="3" t="s">
        <v>31</v>
      </c>
      <c r="G1152" s="1" t="s">
        <v>32</v>
      </c>
      <c r="H1152" s="27" t="str">
        <f>_xlfn.XLOOKUP(B1152,[2]CALCULATION!$B:$B,[2]CALCULATION!$H:$H,"")</f>
        <v>ZTE</v>
      </c>
      <c r="I1152" s="23">
        <v>0</v>
      </c>
      <c r="J1152" s="23">
        <v>0</v>
      </c>
      <c r="K1152" s="23">
        <v>0</v>
      </c>
      <c r="L1152" s="23">
        <v>0</v>
      </c>
      <c r="M1152" s="23">
        <v>0</v>
      </c>
      <c r="N1152" s="23">
        <v>0</v>
      </c>
      <c r="O1152" s="23">
        <v>0</v>
      </c>
      <c r="P1152" s="103" t="s">
        <v>6554</v>
      </c>
      <c r="Q1152" s="36" t="s">
        <v>5796</v>
      </c>
      <c r="R1152" s="36"/>
      <c r="S1152" s="35" t="str" cm="1">
        <f t="array" ref="S1152">IFERROR(_xlfn.IFS(
U1152="MPR ISSUE","PDH",
U1152="BSS Hardware Issue","BSS",
U1152="Sites strategiques, MLL, Pylone, etc.","ENVTECH",
U1152="AKTIVCO DEFAUT GE &amp; POWER Cabinet","AKTIVCO",
U1152="AKTIVCO Coupure ENEO &amp; Baisse de tension","AKTIVCO GRID ONLY",
U1152="Coupure ENEO &amp; Baisse de tension","IHS GRID ONLY",
U1152="Defaut GE &amp; POWER Cabinet","IHS",
U1152="Sharing","Partners",
U1152="Sites strategiques &amp; DataCenter","SST &amp; DC",
U1152="Exclu","Exclu",
U1152="SAT","SAT",
U1152="SPARE-ISSUE","SPARE-ISSUE",
U1152="Fiber CAmtel","TRANS_FO_CAMTEL",
U1152="Fiber AOF","Fiber AOF",
U1152="Projet OCM (HUAWEI)","TRAVAUX-HUAWEI",
U1152="Projet OCM (NOKIA)","TRAVAUX-NOKIA",
U1152="ACCESS-ISSUE","ACCESS-ISSUE",
U1152="Projet OCM (ZTE, NOKIA, autres projets)","TRAVAUX OCM",
U1152="No root CAuse","No root cause",
U1152="ODU HS","PDH",
U1152="IP &amp; VLAN","PDH",
U1152="Warehouse HUAWEI","SPARE-ISSUE",
U1152="SPARE-HS","SPARE-ISSUE",
U1152="Power Telco","BSS",U1152="no impacts","no impacts"
),"")</f>
        <v/>
      </c>
      <c r="T1152" s="35" t="str" cm="1">
        <f t="array" ref="T1152">IFERROR(_xlfn.IFS(
U1152="MPR ISSUE","TX ISSUE",
U1152="BSS Hardware Issue","RAN ISSUE",
U1152="Sites strategiques, MLL, Pylone, etc.","ENVTECH",
U1152="AKTIVCO DEFAUT GE &amp; POWER Cabinet","POWER ISSUE",
U1152="AKTIVCO Coupure ENEO &amp; Baisse de tension","POWER ISSUE",
U1152="Coupure ENEO &amp; Baisse de tension","POWER ISSUE",
U1152="Defaut GE &amp; POWER Cabinet","POWER ISSUE",
U1152="Sharing","POWER ISSUE",
U1152="Sites strategiques &amp; DataCenter","POWER ISSUE",
U1152="Exclu","Exclu",
U1152="SAT","TX ISSUE",
U1152="SPARE-ISSUE","SPARE-ISSUE",
U1152="Fiber CAmtel","TX ISSUE",
U1152="Fiber AOF","TX ISSUE",
U1152="Projet OCM (HUAWEI)","TRAVAUX-HUAWEI",
U1152="Projet OCM (NOKIA)","TRAVAUX -NOKIA",
U1152="ACCESS-ISSUE","ACCESS-ISSUE",
U1152="Projet OCM (ZTE, NOKIA, autres projets)","TRAVAUX OCM",
U1152="No root CAuse","No root cause",
U1152="ODU HS","TX ISSUE",
U1152="IP &amp; VLAN","TX ISSUE",
U1152="Warehouse HUAWEI","SPARE-ISSUE",
U1152="SPARE-HS","SPARE-ISSUE",
U1152="Power Telco","RAN ISSUE",U1152="no impacts","no impacts"
),"")</f>
        <v/>
      </c>
      <c r="U1152" s="28"/>
      <c r="V1152" s="35" t="str" cm="1">
        <f t="array" ref="V1152">IFERROR(_xlfn.IFS(
U1152="MPR ISSUE","ACTIVE",
U1152="BSS Hardware Issue","ACTIVE",
U1152="Sites strategiques, MLL, Pylone, etc.","PASSIVE",
U1152="AKTIVCO DEFAUT GE &amp; POWER Cabinet","PASSIVE",
U1152="AKTIVCO Coupure ENEO &amp; Baisse de tension","PASSIVE",
U1152="Coupure ENEO &amp; Baisse de tension","PASSIVE",
U1152="Defaut GE &amp; POWER Cabinet","PASSIVE",
U1152="Sharing","PASSIVE",
U1152="Sites strategiques &amp; DataCenter","PASSIVE",
U1152="Exclu","Exclu",
U1152="SAT","ACTIVE",
U1152="SPARE-ISSUE","SPARE-ISSUE",
U1152="Fiber CAmtel","ACTIVE",
U1152="Fiber AOF","ACTIVE",
U1152="Projet OCM (HUAWEI)","PLANNED WORKS",
U1152="Projet OCM (NOKIA)","PLANNED WORKS",
U1152="ACCESS-ISSUE","ACCESS-ISSUE",
U1152="Projet OCM (ZTE, NOKIA, autres projets)","PLANNED WORKS",
U1152="No root CAuse","No root cause",
U1152="ODU HS","ACTIVE",
U1152="IP &amp; VLAN","ACTIVE",
U1152="Warehouse HUAWEI","SPARE-ISSUE",
U1152="SPARE-HS","SPARE-ISSUE",
U1152="Power Telco","ACTIVE",U1152="no impacts","no impacts"
),"")</f>
        <v/>
      </c>
      <c r="W1152" s="102"/>
      <c r="X1152" s="102"/>
      <c r="Y1152" s="102"/>
      <c r="Z1152" s="102"/>
      <c r="AA1152" s="102"/>
      <c r="AB1152" s="104" t="s">
        <v>5423</v>
      </c>
      <c r="AC1152" s="9"/>
      <c r="AD1152" s="9"/>
      <c r="AE1152" s="7" t="s">
        <v>5423</v>
      </c>
      <c r="AF1152" s="6"/>
      <c r="AG1152" s="7"/>
      <c r="AH1152" s="3" t="s">
        <v>5423</v>
      </c>
      <c r="AI1152" s="18" t="s">
        <v>5423</v>
      </c>
      <c r="AJ1152" s="18" t="s">
        <v>5423</v>
      </c>
      <c r="AK1152" s="18" t="s">
        <v>5423</v>
      </c>
      <c r="AL1152" s="18" t="s">
        <v>5423</v>
      </c>
      <c r="AM1152" s="18" t="s">
        <v>5423</v>
      </c>
      <c r="AN1152" s="18" t="s">
        <v>5423</v>
      </c>
      <c r="AO1152" s="18" t="s">
        <v>5423</v>
      </c>
      <c r="AP1152" s="18" t="s">
        <v>5423</v>
      </c>
      <c r="AQ1152" s="18" t="s">
        <v>5423</v>
      </c>
      <c r="AR1152" s="18" t="s">
        <v>5423</v>
      </c>
      <c r="AS1152" s="18" t="s">
        <v>5423</v>
      </c>
      <c r="AT1152" s="18" t="s">
        <v>5423</v>
      </c>
      <c r="AU1152" s="9" t="s">
        <v>5423</v>
      </c>
      <c r="AV1152" s="14"/>
      <c r="AW1152" s="14" t="s">
        <v>5423</v>
      </c>
      <c r="AX1152" s="14" t="str">
        <f>_xlfn.XLOOKUP(B1152,'[4]cell downs 18042026 17h'!$B:$B,'[4]cell downs 18042026 17h'!$B:$B,"")</f>
        <v/>
      </c>
      <c r="AY1152" s="14" t="str">
        <f>_xlfn.XLOOKUP(B1152,'[5]Cells Huawei 19042026 15h'!$B:$B,'[5]Cells Huawei 19042026 15h'!$B:$B,"")</f>
        <v/>
      </c>
      <c r="AZ1152" s="105" t="str">
        <f>_xlfn.XLOOKUP(B1152,'INCIDENT-04-23-2026'!E:E,'INCIDENT-04-23-2026'!F:F,"")</f>
        <v/>
      </c>
      <c r="BA1152" s="105" t="str">
        <f>_xlfn.XLOOKUP(B1152,'[6]Eneo 17H'!$C:$C,'[6]Eneo 17H'!$I:$I,"")</f>
        <v/>
      </c>
      <c r="BB1152" s="105" t="str">
        <f>_xlfn.XLOOKUP(B1152,[8]ALL!$B:$B,[8]ALL!$M:$M,"")</f>
        <v/>
      </c>
      <c r="BC1152" s="105" t="str">
        <f>_xlfn.XLOOKUP(B1152,'[6]Eneo 17H'!$C:$C,'[6]Eneo 17H'!$I:$I,"")</f>
        <v/>
      </c>
      <c r="BD1152" s="105" t="str">
        <f>_xlfn.XLOOKUP(B1152,'[7]Eneo 12H'!$C:$C,'[7]Eneo 12H'!$I:$I,"")</f>
        <v/>
      </c>
      <c r="BE1152" s="105" t="s">
        <v>5423</v>
      </c>
    </row>
    <row r="1153" spans="1:57" hidden="1" x14ac:dyDescent="0.3">
      <c r="A1153" s="1" t="s">
        <v>2521</v>
      </c>
      <c r="B1153" s="8" t="s">
        <v>2522</v>
      </c>
      <c r="C1153" s="3" t="str">
        <f>_xlfn.XLOOKUP(B1153,'[1]daily break down'!$D:$D,'[1]daily break down'!$E:$E,"")</f>
        <v>Douala</v>
      </c>
      <c r="D1153" s="1" t="s">
        <v>11</v>
      </c>
      <c r="E1153" s="1" t="s">
        <v>12</v>
      </c>
      <c r="F1153" s="3" t="s">
        <v>31</v>
      </c>
      <c r="G1153" s="1" t="s">
        <v>32</v>
      </c>
      <c r="H1153" s="27" t="str">
        <f>_xlfn.XLOOKUP(B1153,[2]CALCULATION!$B:$B,[2]CALCULATION!$H:$H,"")</f>
        <v>ZTE</v>
      </c>
      <c r="I1153" s="23">
        <v>0</v>
      </c>
      <c r="J1153" s="23">
        <v>0</v>
      </c>
      <c r="K1153" s="23">
        <v>0</v>
      </c>
      <c r="L1153" s="23">
        <v>0</v>
      </c>
      <c r="M1153" s="23">
        <v>0</v>
      </c>
      <c r="N1153" s="23">
        <v>0</v>
      </c>
      <c r="O1153" s="23">
        <v>0</v>
      </c>
      <c r="P1153" s="103" t="s">
        <v>6554</v>
      </c>
      <c r="Q1153" s="36" t="s">
        <v>5796</v>
      </c>
      <c r="R1153" s="36"/>
      <c r="S1153" s="35" t="str" cm="1">
        <f t="array" ref="S1153">IFERROR(_xlfn.IFS(
U1153="MPR ISSUE","PDH",
U1153="BSS Hardware Issue","BSS",
U1153="Sites strategiques, MLL, Pylone, etc.","ENVTECH",
U1153="AKTIVCO DEFAUT GE &amp; POWER Cabinet","AKTIVCO",
U1153="AKTIVCO Coupure ENEO &amp; Baisse de tension","AKTIVCO GRID ONLY",
U1153="Coupure ENEO &amp; Baisse de tension","IHS GRID ONLY",
U1153="Defaut GE &amp; POWER Cabinet","IHS",
U1153="Sharing","Partners",
U1153="Sites strategiques &amp; DataCenter","SST &amp; DC",
U1153="Exclu","Exclu",
U1153="SAT","SAT",
U1153="SPARE-ISSUE","SPARE-ISSUE",
U1153="Fiber CAmtel","TRANS_FO_CAMTEL",
U1153="Fiber AOF","Fiber AOF",
U1153="Projet OCM (HUAWEI)","TRAVAUX-HUAWEI",
U1153="Projet OCM (NOKIA)","TRAVAUX-NOKIA",
U1153="ACCESS-ISSUE","ACCESS-ISSUE",
U1153="Projet OCM (ZTE, NOKIA, autres projets)","TRAVAUX OCM",
U1153="No root CAuse","No root cause",
U1153="ODU HS","PDH",
U1153="IP &amp; VLAN","PDH",
U1153="Warehouse HUAWEI","SPARE-ISSUE",
U1153="SPARE-HS","SPARE-ISSUE",
U1153="Power Telco","BSS",U1153="no impacts","no impacts"
),"")</f>
        <v/>
      </c>
      <c r="T1153" s="35" t="str" cm="1">
        <f t="array" ref="T1153">IFERROR(_xlfn.IFS(
U1153="MPR ISSUE","TX ISSUE",
U1153="BSS Hardware Issue","RAN ISSUE",
U1153="Sites strategiques, MLL, Pylone, etc.","ENVTECH",
U1153="AKTIVCO DEFAUT GE &amp; POWER Cabinet","POWER ISSUE",
U1153="AKTIVCO Coupure ENEO &amp; Baisse de tension","POWER ISSUE",
U1153="Coupure ENEO &amp; Baisse de tension","POWER ISSUE",
U1153="Defaut GE &amp; POWER Cabinet","POWER ISSUE",
U1153="Sharing","POWER ISSUE",
U1153="Sites strategiques &amp; DataCenter","POWER ISSUE",
U1153="Exclu","Exclu",
U1153="SAT","TX ISSUE",
U1153="SPARE-ISSUE","SPARE-ISSUE",
U1153="Fiber CAmtel","TX ISSUE",
U1153="Fiber AOF","TX ISSUE",
U1153="Projet OCM (HUAWEI)","TRAVAUX-HUAWEI",
U1153="Projet OCM (NOKIA)","TRAVAUX -NOKIA",
U1153="ACCESS-ISSUE","ACCESS-ISSUE",
U1153="Projet OCM (ZTE, NOKIA, autres projets)","TRAVAUX OCM",
U1153="No root CAuse","No root cause",
U1153="ODU HS","TX ISSUE",
U1153="IP &amp; VLAN","TX ISSUE",
U1153="Warehouse HUAWEI","SPARE-ISSUE",
U1153="SPARE-HS","SPARE-ISSUE",
U1153="Power Telco","RAN ISSUE",U1153="no impacts","no impacts"
),"")</f>
        <v/>
      </c>
      <c r="U1153" s="28"/>
      <c r="V1153" s="35" t="str" cm="1">
        <f t="array" ref="V1153">IFERROR(_xlfn.IFS(
U1153="MPR ISSUE","ACTIVE",
U1153="BSS Hardware Issue","ACTIVE",
U1153="Sites strategiques, MLL, Pylone, etc.","PASSIVE",
U1153="AKTIVCO DEFAUT GE &amp; POWER Cabinet","PASSIVE",
U1153="AKTIVCO Coupure ENEO &amp; Baisse de tension","PASSIVE",
U1153="Coupure ENEO &amp; Baisse de tension","PASSIVE",
U1153="Defaut GE &amp; POWER Cabinet","PASSIVE",
U1153="Sharing","PASSIVE",
U1153="Sites strategiques &amp; DataCenter","PASSIVE",
U1153="Exclu","Exclu",
U1153="SAT","ACTIVE",
U1153="SPARE-ISSUE","SPARE-ISSUE",
U1153="Fiber CAmtel","ACTIVE",
U1153="Fiber AOF","ACTIVE",
U1153="Projet OCM (HUAWEI)","PLANNED WORKS",
U1153="Projet OCM (NOKIA)","PLANNED WORKS",
U1153="ACCESS-ISSUE","ACCESS-ISSUE",
U1153="Projet OCM (ZTE, NOKIA, autres projets)","PLANNED WORKS",
U1153="No root CAuse","No root cause",
U1153="ODU HS","ACTIVE",
U1153="IP &amp; VLAN","ACTIVE",
U1153="Warehouse HUAWEI","SPARE-ISSUE",
U1153="SPARE-HS","SPARE-ISSUE",
U1153="Power Telco","ACTIVE",U1153="no impacts","no impacts"
),"")</f>
        <v/>
      </c>
      <c r="W1153" s="102"/>
      <c r="X1153" s="102"/>
      <c r="Y1153" s="102"/>
      <c r="Z1153" s="102"/>
      <c r="AA1153" s="102"/>
      <c r="AB1153" s="104" t="s">
        <v>5423</v>
      </c>
      <c r="AC1153" s="9"/>
      <c r="AD1153" s="9"/>
      <c r="AE1153" s="7" t="s">
        <v>5423</v>
      </c>
      <c r="AF1153" s="6"/>
      <c r="AG1153" s="7"/>
      <c r="AH1153" s="3" t="s">
        <v>5423</v>
      </c>
      <c r="AI1153" s="18" t="s">
        <v>5423</v>
      </c>
      <c r="AJ1153" s="18" t="s">
        <v>5423</v>
      </c>
      <c r="AK1153" s="18" t="s">
        <v>5423</v>
      </c>
      <c r="AL1153" s="18" t="s">
        <v>5423</v>
      </c>
      <c r="AM1153" s="18" t="s">
        <v>5423</v>
      </c>
      <c r="AN1153" s="18" t="s">
        <v>5423</v>
      </c>
      <c r="AO1153" s="18" t="s">
        <v>5423</v>
      </c>
      <c r="AP1153" s="18" t="s">
        <v>5423</v>
      </c>
      <c r="AQ1153" s="18" t="s">
        <v>5423</v>
      </c>
      <c r="AR1153" s="18" t="s">
        <v>5423</v>
      </c>
      <c r="AS1153" s="18" t="s">
        <v>5423</v>
      </c>
      <c r="AT1153" s="18" t="s">
        <v>5423</v>
      </c>
      <c r="AU1153" s="9" t="s">
        <v>5423</v>
      </c>
      <c r="AV1153" s="14"/>
      <c r="AW1153" s="14" t="s">
        <v>5423</v>
      </c>
      <c r="AX1153" s="14" t="str">
        <f>_xlfn.XLOOKUP(B1153,'[4]cell downs 18042026 17h'!$B:$B,'[4]cell downs 18042026 17h'!$B:$B,"")</f>
        <v/>
      </c>
      <c r="AY1153" s="14" t="str">
        <f>_xlfn.XLOOKUP(B1153,'[5]Cells Huawei 19042026 15h'!$B:$B,'[5]Cells Huawei 19042026 15h'!$B:$B,"")</f>
        <v/>
      </c>
      <c r="AZ1153" s="105" t="str">
        <f>_xlfn.XLOOKUP(B1153,'INCIDENT-04-23-2026'!E:E,'INCIDENT-04-23-2026'!F:F,"")</f>
        <v/>
      </c>
      <c r="BA1153" s="105" t="str">
        <f>_xlfn.XLOOKUP(B1153,'[6]Eneo 17H'!$C:$C,'[6]Eneo 17H'!$I:$I,"")</f>
        <v/>
      </c>
      <c r="BB1153" s="105" t="str">
        <f>_xlfn.XLOOKUP(B1153,[8]ALL!$B:$B,[8]ALL!$M:$M,"")</f>
        <v/>
      </c>
      <c r="BC1153" s="105" t="str">
        <f>_xlfn.XLOOKUP(B1153,'[6]Eneo 17H'!$C:$C,'[6]Eneo 17H'!$I:$I,"")</f>
        <v/>
      </c>
      <c r="BD1153" s="105" t="str">
        <f>_xlfn.XLOOKUP(B1153,'[7]Eneo 12H'!$C:$C,'[7]Eneo 12H'!$I:$I,"")</f>
        <v/>
      </c>
      <c r="BE1153" s="105" t="s">
        <v>5423</v>
      </c>
    </row>
    <row r="1154" spans="1:57" hidden="1" x14ac:dyDescent="0.3">
      <c r="A1154" s="1" t="s">
        <v>2873</v>
      </c>
      <c r="B1154" s="8" t="s">
        <v>2874</v>
      </c>
      <c r="C1154" s="3" t="str">
        <f>_xlfn.XLOOKUP(B1154,'[1]daily break down'!$D:$D,'[1]daily break down'!$E:$E,"")</f>
        <v>Douala</v>
      </c>
      <c r="D1154" s="1" t="s">
        <v>21</v>
      </c>
      <c r="E1154" s="1" t="s">
        <v>36</v>
      </c>
      <c r="F1154" s="3" t="s">
        <v>31</v>
      </c>
      <c r="G1154" s="1" t="s">
        <v>32</v>
      </c>
      <c r="H1154" s="27" t="str">
        <f>_xlfn.XLOOKUP(B1154,[2]CALCULATION!$B:$B,[2]CALCULATION!$H:$H,"")</f>
        <v>ZTE</v>
      </c>
      <c r="I1154" s="23">
        <v>0</v>
      </c>
      <c r="J1154" s="23">
        <v>2.4344881903245626E-2</v>
      </c>
      <c r="K1154" s="23">
        <v>0</v>
      </c>
      <c r="L1154" s="23">
        <v>0</v>
      </c>
      <c r="M1154" s="23">
        <v>0</v>
      </c>
      <c r="N1154" s="23">
        <v>0</v>
      </c>
      <c r="O1154" s="23">
        <v>0</v>
      </c>
      <c r="P1154" s="103" t="s">
        <v>6554</v>
      </c>
      <c r="Q1154" s="36" t="s">
        <v>5796</v>
      </c>
      <c r="R1154" s="36"/>
      <c r="S1154" s="35" t="str" cm="1">
        <f t="array" ref="S1154">IFERROR(_xlfn.IFS(
U1154="MPR ISSUE","PDH",
U1154="BSS Hardware Issue","BSS",
U1154="Sites strategiques, MLL, Pylone, etc.","ENVTECH",
U1154="AKTIVCO DEFAUT GE &amp; POWER Cabinet","AKTIVCO",
U1154="AKTIVCO Coupure ENEO &amp; Baisse de tension","AKTIVCO GRID ONLY",
U1154="Coupure ENEO &amp; Baisse de tension","IHS GRID ONLY",
U1154="Defaut GE &amp; POWER Cabinet","IHS",
U1154="Sharing","Partners",
U1154="Sites strategiques &amp; DataCenter","SST &amp; DC",
U1154="Exclu","Exclu",
U1154="SAT","SAT",
U1154="SPARE-ISSUE","SPARE-ISSUE",
U1154="Fiber CAmtel","TRANS_FO_CAMTEL",
U1154="Fiber AOF","Fiber AOF",
U1154="Projet OCM (HUAWEI)","TRAVAUX-HUAWEI",
U1154="Projet OCM (NOKIA)","TRAVAUX-NOKIA",
U1154="ACCESS-ISSUE","ACCESS-ISSUE",
U1154="Projet OCM (ZTE, NOKIA, autres projets)","TRAVAUX OCM",
U1154="No root CAuse","No root cause",
U1154="ODU HS","PDH",
U1154="IP &amp; VLAN","PDH",
U1154="Warehouse HUAWEI","SPARE-ISSUE",
U1154="SPARE-HS","SPARE-ISSUE",
U1154="Power Telco","BSS",U1154="no impacts","no impacts"
),"")</f>
        <v/>
      </c>
      <c r="T1154" s="35" t="str" cm="1">
        <f t="array" ref="T1154">IFERROR(_xlfn.IFS(
U1154="MPR ISSUE","TX ISSUE",
U1154="BSS Hardware Issue","RAN ISSUE",
U1154="Sites strategiques, MLL, Pylone, etc.","ENVTECH",
U1154="AKTIVCO DEFAUT GE &amp; POWER Cabinet","POWER ISSUE",
U1154="AKTIVCO Coupure ENEO &amp; Baisse de tension","POWER ISSUE",
U1154="Coupure ENEO &amp; Baisse de tension","POWER ISSUE",
U1154="Defaut GE &amp; POWER Cabinet","POWER ISSUE",
U1154="Sharing","POWER ISSUE",
U1154="Sites strategiques &amp; DataCenter","POWER ISSUE",
U1154="Exclu","Exclu",
U1154="SAT","TX ISSUE",
U1154="SPARE-ISSUE","SPARE-ISSUE",
U1154="Fiber CAmtel","TX ISSUE",
U1154="Fiber AOF","TX ISSUE",
U1154="Projet OCM (HUAWEI)","TRAVAUX-HUAWEI",
U1154="Projet OCM (NOKIA)","TRAVAUX -NOKIA",
U1154="ACCESS-ISSUE","ACCESS-ISSUE",
U1154="Projet OCM (ZTE, NOKIA, autres projets)","TRAVAUX OCM",
U1154="No root CAuse","No root cause",
U1154="ODU HS","TX ISSUE",
U1154="IP &amp; VLAN","TX ISSUE",
U1154="Warehouse HUAWEI","SPARE-ISSUE",
U1154="SPARE-HS","SPARE-ISSUE",
U1154="Power Telco","RAN ISSUE",U1154="no impacts","no impacts"
),"")</f>
        <v/>
      </c>
      <c r="U1154" s="28"/>
      <c r="V1154" s="35" t="str" cm="1">
        <f t="array" ref="V1154">IFERROR(_xlfn.IFS(
U1154="MPR ISSUE","ACTIVE",
U1154="BSS Hardware Issue","ACTIVE",
U1154="Sites strategiques, MLL, Pylone, etc.","PASSIVE",
U1154="AKTIVCO DEFAUT GE &amp; POWER Cabinet","PASSIVE",
U1154="AKTIVCO Coupure ENEO &amp; Baisse de tension","PASSIVE",
U1154="Coupure ENEO &amp; Baisse de tension","PASSIVE",
U1154="Defaut GE &amp; POWER Cabinet","PASSIVE",
U1154="Sharing","PASSIVE",
U1154="Sites strategiques &amp; DataCenter","PASSIVE",
U1154="Exclu","Exclu",
U1154="SAT","ACTIVE",
U1154="SPARE-ISSUE","SPARE-ISSUE",
U1154="Fiber CAmtel","ACTIVE",
U1154="Fiber AOF","ACTIVE",
U1154="Projet OCM (HUAWEI)","PLANNED WORKS",
U1154="Projet OCM (NOKIA)","PLANNED WORKS",
U1154="ACCESS-ISSUE","ACCESS-ISSUE",
U1154="Projet OCM (ZTE, NOKIA, autres projets)","PLANNED WORKS",
U1154="No root CAuse","No root cause",
U1154="ODU HS","ACTIVE",
U1154="IP &amp; VLAN","ACTIVE",
U1154="Warehouse HUAWEI","SPARE-ISSUE",
U1154="SPARE-HS","SPARE-ISSUE",
U1154="Power Telco","ACTIVE",U1154="no impacts","no impacts"
),"")</f>
        <v/>
      </c>
      <c r="W1154" s="102"/>
      <c r="X1154" s="102"/>
      <c r="Y1154" s="102"/>
      <c r="Z1154" s="102"/>
      <c r="AA1154" s="102"/>
      <c r="AB1154" s="104" t="s">
        <v>5423</v>
      </c>
      <c r="AC1154" s="9"/>
      <c r="AD1154" s="9"/>
      <c r="AE1154" s="7" t="s">
        <v>5423</v>
      </c>
      <c r="AF1154" s="6"/>
      <c r="AG1154" s="7"/>
      <c r="AH1154" s="3" t="s">
        <v>5423</v>
      </c>
      <c r="AI1154" s="18" t="s">
        <v>5423</v>
      </c>
      <c r="AJ1154" s="18" t="s">
        <v>5423</v>
      </c>
      <c r="AK1154" s="18" t="s">
        <v>5423</v>
      </c>
      <c r="AL1154" s="18" t="s">
        <v>5423</v>
      </c>
      <c r="AM1154" s="18" t="s">
        <v>5423</v>
      </c>
      <c r="AN1154" s="18" t="s">
        <v>5423</v>
      </c>
      <c r="AO1154" s="18" t="s">
        <v>5423</v>
      </c>
      <c r="AP1154" s="18" t="s">
        <v>5423</v>
      </c>
      <c r="AQ1154" s="18" t="s">
        <v>5423</v>
      </c>
      <c r="AR1154" s="18" t="s">
        <v>5423</v>
      </c>
      <c r="AS1154" s="18" t="s">
        <v>5423</v>
      </c>
      <c r="AT1154" s="18" t="s">
        <v>5423</v>
      </c>
      <c r="AU1154" s="9" t="s">
        <v>5423</v>
      </c>
      <c r="AV1154" s="14"/>
      <c r="AW1154" s="14" t="s">
        <v>5423</v>
      </c>
      <c r="AX1154" s="14" t="str">
        <f>_xlfn.XLOOKUP(B1154,'[4]cell downs 18042026 17h'!$B:$B,'[4]cell downs 18042026 17h'!$B:$B,"")</f>
        <v/>
      </c>
      <c r="AY1154" s="14" t="str">
        <f>_xlfn.XLOOKUP(B1154,'[5]Cells Huawei 19042026 15h'!$B:$B,'[5]Cells Huawei 19042026 15h'!$B:$B,"")</f>
        <v/>
      </c>
      <c r="AZ1154" s="105" t="str">
        <f>_xlfn.XLOOKUP(B1154,'INCIDENT-04-23-2026'!E:E,'INCIDENT-04-23-2026'!F:F,"")</f>
        <v/>
      </c>
      <c r="BA1154" s="105" t="str">
        <f>_xlfn.XLOOKUP(B1154,'[6]Eneo 17H'!$C:$C,'[6]Eneo 17H'!$I:$I,"")</f>
        <v/>
      </c>
      <c r="BB1154" s="105" t="str">
        <f>_xlfn.XLOOKUP(B1154,[8]ALL!$B:$B,[8]ALL!$M:$M,"")</f>
        <v/>
      </c>
      <c r="BC1154" s="105" t="str">
        <f>_xlfn.XLOOKUP(B1154,'[6]Eneo 17H'!$C:$C,'[6]Eneo 17H'!$I:$I,"")</f>
        <v/>
      </c>
      <c r="BD1154" s="105" t="str">
        <f>_xlfn.XLOOKUP(B1154,'[7]Eneo 12H'!$C:$C,'[7]Eneo 12H'!$I:$I,"")</f>
        <v/>
      </c>
      <c r="BE1154" s="105" t="s">
        <v>5423</v>
      </c>
    </row>
    <row r="1155" spans="1:57" hidden="1" x14ac:dyDescent="0.3">
      <c r="A1155" s="1" t="s">
        <v>2464</v>
      </c>
      <c r="B1155" s="8" t="s">
        <v>2465</v>
      </c>
      <c r="C1155" s="3" t="str">
        <f>_xlfn.XLOOKUP(B1155,'[1]daily break down'!$D:$D,'[1]daily break down'!$E:$E,"")</f>
        <v>Douala</v>
      </c>
      <c r="D1155" s="1" t="s">
        <v>21</v>
      </c>
      <c r="E1155" s="1" t="s">
        <v>36</v>
      </c>
      <c r="F1155" s="3" t="s">
        <v>31</v>
      </c>
      <c r="G1155" s="1" t="s">
        <v>32</v>
      </c>
      <c r="H1155" s="27" t="str">
        <f>_xlfn.XLOOKUP(B1155,[2]CALCULATION!$B:$B,[2]CALCULATION!$H:$H,"")</f>
        <v>ZTE</v>
      </c>
      <c r="I1155" s="23">
        <v>0</v>
      </c>
      <c r="J1155" s="23">
        <v>0</v>
      </c>
      <c r="K1155" s="23">
        <v>0</v>
      </c>
      <c r="L1155" s="23">
        <v>0</v>
      </c>
      <c r="M1155" s="23">
        <v>0</v>
      </c>
      <c r="N1155" s="23">
        <v>0</v>
      </c>
      <c r="O1155" s="23">
        <v>0</v>
      </c>
      <c r="P1155" s="103" t="s">
        <v>6554</v>
      </c>
      <c r="Q1155" s="36" t="s">
        <v>5796</v>
      </c>
      <c r="R1155" s="36"/>
      <c r="S1155" s="35" t="str" cm="1">
        <f t="array" ref="S1155">IFERROR(_xlfn.IFS(
U1155="MPR ISSUE","PDH",
U1155="BSS Hardware Issue","BSS",
U1155="Sites strategiques, MLL, Pylone, etc.","ENVTECH",
U1155="AKTIVCO DEFAUT GE &amp; POWER Cabinet","AKTIVCO",
U1155="AKTIVCO Coupure ENEO &amp; Baisse de tension","AKTIVCO GRID ONLY",
U1155="Coupure ENEO &amp; Baisse de tension","IHS GRID ONLY",
U1155="Defaut GE &amp; POWER Cabinet","IHS",
U1155="Sharing","Partners",
U1155="Sites strategiques &amp; DataCenter","SST &amp; DC",
U1155="Exclu","Exclu",
U1155="SAT","SAT",
U1155="SPARE-ISSUE","SPARE-ISSUE",
U1155="Fiber CAmtel","TRANS_FO_CAMTEL",
U1155="Fiber AOF","Fiber AOF",
U1155="Projet OCM (HUAWEI)","TRAVAUX-HUAWEI",
U1155="Projet OCM (NOKIA)","TRAVAUX-NOKIA",
U1155="ACCESS-ISSUE","ACCESS-ISSUE",
U1155="Projet OCM (ZTE, NOKIA, autres projets)","TRAVAUX OCM",
U1155="No root CAuse","No root cause",
U1155="ODU HS","PDH",
U1155="IP &amp; VLAN","PDH",
U1155="Warehouse HUAWEI","SPARE-ISSUE",
U1155="SPARE-HS","SPARE-ISSUE",
U1155="Power Telco","BSS",U1155="no impacts","no impacts"
),"")</f>
        <v/>
      </c>
      <c r="T1155" s="35" t="str" cm="1">
        <f t="array" ref="T1155">IFERROR(_xlfn.IFS(
U1155="MPR ISSUE","TX ISSUE",
U1155="BSS Hardware Issue","RAN ISSUE",
U1155="Sites strategiques, MLL, Pylone, etc.","ENVTECH",
U1155="AKTIVCO DEFAUT GE &amp; POWER Cabinet","POWER ISSUE",
U1155="AKTIVCO Coupure ENEO &amp; Baisse de tension","POWER ISSUE",
U1155="Coupure ENEO &amp; Baisse de tension","POWER ISSUE",
U1155="Defaut GE &amp; POWER Cabinet","POWER ISSUE",
U1155="Sharing","POWER ISSUE",
U1155="Sites strategiques &amp; DataCenter","POWER ISSUE",
U1155="Exclu","Exclu",
U1155="SAT","TX ISSUE",
U1155="SPARE-ISSUE","SPARE-ISSUE",
U1155="Fiber CAmtel","TX ISSUE",
U1155="Fiber AOF","TX ISSUE",
U1155="Projet OCM (HUAWEI)","TRAVAUX-HUAWEI",
U1155="Projet OCM (NOKIA)","TRAVAUX -NOKIA",
U1155="ACCESS-ISSUE","ACCESS-ISSUE",
U1155="Projet OCM (ZTE, NOKIA, autres projets)","TRAVAUX OCM",
U1155="No root CAuse","No root cause",
U1155="ODU HS","TX ISSUE",
U1155="IP &amp; VLAN","TX ISSUE",
U1155="Warehouse HUAWEI","SPARE-ISSUE",
U1155="SPARE-HS","SPARE-ISSUE",
U1155="Power Telco","RAN ISSUE",U1155="no impacts","no impacts"
),"")</f>
        <v/>
      </c>
      <c r="U1155" s="28"/>
      <c r="V1155" s="35" t="str" cm="1">
        <f t="array" ref="V1155">IFERROR(_xlfn.IFS(
U1155="MPR ISSUE","ACTIVE",
U1155="BSS Hardware Issue","ACTIVE",
U1155="Sites strategiques, MLL, Pylone, etc.","PASSIVE",
U1155="AKTIVCO DEFAUT GE &amp; POWER Cabinet","PASSIVE",
U1155="AKTIVCO Coupure ENEO &amp; Baisse de tension","PASSIVE",
U1155="Coupure ENEO &amp; Baisse de tension","PASSIVE",
U1155="Defaut GE &amp; POWER Cabinet","PASSIVE",
U1155="Sharing","PASSIVE",
U1155="Sites strategiques &amp; DataCenter","PASSIVE",
U1155="Exclu","Exclu",
U1155="SAT","ACTIVE",
U1155="SPARE-ISSUE","SPARE-ISSUE",
U1155="Fiber CAmtel","ACTIVE",
U1155="Fiber AOF","ACTIVE",
U1155="Projet OCM (HUAWEI)","PLANNED WORKS",
U1155="Projet OCM (NOKIA)","PLANNED WORKS",
U1155="ACCESS-ISSUE","ACCESS-ISSUE",
U1155="Projet OCM (ZTE, NOKIA, autres projets)","PLANNED WORKS",
U1155="No root CAuse","No root cause",
U1155="ODU HS","ACTIVE",
U1155="IP &amp; VLAN","ACTIVE",
U1155="Warehouse HUAWEI","SPARE-ISSUE",
U1155="SPARE-HS","SPARE-ISSUE",
U1155="Power Telco","ACTIVE",U1155="no impacts","no impacts"
),"")</f>
        <v/>
      </c>
      <c r="W1155" s="102"/>
      <c r="X1155" s="102"/>
      <c r="Y1155" s="102"/>
      <c r="Z1155" s="102"/>
      <c r="AA1155" s="102"/>
      <c r="AB1155" s="104" t="s">
        <v>5423</v>
      </c>
      <c r="AC1155" s="9"/>
      <c r="AD1155" s="9"/>
      <c r="AE1155" s="7" t="s">
        <v>5423</v>
      </c>
      <c r="AF1155" s="6"/>
      <c r="AG1155" s="7"/>
      <c r="AH1155" s="3" t="s">
        <v>5423</v>
      </c>
      <c r="AI1155" s="18" t="s">
        <v>5423</v>
      </c>
      <c r="AJ1155" s="18" t="s">
        <v>5423</v>
      </c>
      <c r="AK1155" s="18" t="s">
        <v>5423</v>
      </c>
      <c r="AL1155" s="18" t="s">
        <v>5423</v>
      </c>
      <c r="AM1155" s="18" t="s">
        <v>5423</v>
      </c>
      <c r="AN1155" s="18" t="s">
        <v>5423</v>
      </c>
      <c r="AO1155" s="18" t="s">
        <v>5423</v>
      </c>
      <c r="AP1155" s="18" t="s">
        <v>5423</v>
      </c>
      <c r="AQ1155" s="18" t="s">
        <v>5423</v>
      </c>
      <c r="AR1155" s="18" t="s">
        <v>5423</v>
      </c>
      <c r="AS1155" s="18" t="s">
        <v>5423</v>
      </c>
      <c r="AT1155" s="18" t="s">
        <v>5423</v>
      </c>
      <c r="AU1155" s="9" t="s">
        <v>5423</v>
      </c>
      <c r="AV1155" s="14"/>
      <c r="AW1155" s="14" t="s">
        <v>5423</v>
      </c>
      <c r="AX1155" s="14" t="str">
        <f>_xlfn.XLOOKUP(B1155,'[4]cell downs 18042026 17h'!$B:$B,'[4]cell downs 18042026 17h'!$B:$B,"")</f>
        <v/>
      </c>
      <c r="AY1155" s="14" t="str">
        <f>_xlfn.XLOOKUP(B1155,'[5]Cells Huawei 19042026 15h'!$B:$B,'[5]Cells Huawei 19042026 15h'!$B:$B,"")</f>
        <v/>
      </c>
      <c r="AZ1155" s="105" t="str">
        <f>_xlfn.XLOOKUP(B1155,'INCIDENT-04-23-2026'!E:E,'INCIDENT-04-23-2026'!F:F,"")</f>
        <v/>
      </c>
      <c r="BA1155" s="105" t="str">
        <f>_xlfn.XLOOKUP(B1155,'[6]Eneo 17H'!$C:$C,'[6]Eneo 17H'!$I:$I,"")</f>
        <v/>
      </c>
      <c r="BB1155" s="105" t="str">
        <f>_xlfn.XLOOKUP(B1155,[8]ALL!$B:$B,[8]ALL!$M:$M,"")</f>
        <v/>
      </c>
      <c r="BC1155" s="105" t="str">
        <f>_xlfn.XLOOKUP(B1155,'[6]Eneo 17H'!$C:$C,'[6]Eneo 17H'!$I:$I,"")</f>
        <v/>
      </c>
      <c r="BD1155" s="105" t="str">
        <f>_xlfn.XLOOKUP(B1155,'[7]Eneo 12H'!$C:$C,'[7]Eneo 12H'!$I:$I,"")</f>
        <v/>
      </c>
      <c r="BE1155" s="105" t="s">
        <v>5423</v>
      </c>
    </row>
    <row r="1156" spans="1:57" hidden="1" x14ac:dyDescent="0.3">
      <c r="A1156" s="1" t="s">
        <v>556</v>
      </c>
      <c r="B1156" s="8" t="s">
        <v>557</v>
      </c>
      <c r="C1156" s="3" t="str">
        <f>_xlfn.XLOOKUP(B1156,'[1]daily break down'!$D:$D,'[1]daily break down'!$E:$E,"")</f>
        <v>SUD-OUEST</v>
      </c>
      <c r="D1156" s="1" t="s">
        <v>21</v>
      </c>
      <c r="E1156" s="1" t="s">
        <v>22</v>
      </c>
      <c r="F1156" s="3" t="s">
        <v>13</v>
      </c>
      <c r="G1156" s="1" t="s">
        <v>63</v>
      </c>
      <c r="H1156" s="25" t="str">
        <f>_xlfn.XLOOKUP(B1156,[2]CALCULATION!$B:$B,[2]CALCULATION!$H:$H,"")</f>
        <v>Huawei</v>
      </c>
      <c r="I1156" s="23">
        <v>0</v>
      </c>
      <c r="J1156" s="23">
        <v>0</v>
      </c>
      <c r="K1156" s="23">
        <v>0</v>
      </c>
      <c r="L1156" s="23">
        <v>0</v>
      </c>
      <c r="M1156" s="23">
        <v>0</v>
      </c>
      <c r="N1156" s="23">
        <v>0</v>
      </c>
      <c r="O1156" s="23">
        <v>0</v>
      </c>
      <c r="P1156" s="103" t="s">
        <v>6554</v>
      </c>
      <c r="Q1156" s="36" t="s">
        <v>5796</v>
      </c>
      <c r="R1156" s="36"/>
      <c r="S1156" s="35" t="str" cm="1">
        <f t="array" ref="S1156">IFERROR(_xlfn.IFS(
U1156="MPR ISSUE","PDH",
U1156="BSS Hardware Issue","BSS",
U1156="Sites strategiques, MLL, Pylone, etc.","ENVTECH",
U1156="AKTIVCO DEFAUT GE &amp; POWER Cabinet","AKTIVCO",
U1156="AKTIVCO Coupure ENEO &amp; Baisse de tension","AKTIVCO GRID ONLY",
U1156="Coupure ENEO &amp; Baisse de tension","IHS GRID ONLY",
U1156="Defaut GE &amp; POWER Cabinet","IHS",
U1156="Sharing","Partners",
U1156="Sites strategiques &amp; DataCenter","SST &amp; DC",
U1156="Exclu","Exclu",
U1156="SAT","SAT",
U1156="SPARE-ISSUE","SPARE-ISSUE",
U1156="Fiber CAmtel","TRANS_FO_CAMTEL",
U1156="Fiber AOF","Fiber AOF",
U1156="Projet OCM (HUAWEI)","TRAVAUX-HUAWEI",
U1156="Projet OCM (NOKIA)","TRAVAUX-NOKIA",
U1156="ACCESS-ISSUE","ACCESS-ISSUE",
U1156="Projet OCM (ZTE, NOKIA, autres projets)","TRAVAUX OCM",
U1156="No root CAuse","No root cause",
U1156="ODU HS","PDH",
U1156="IP &amp; VLAN","PDH",
U1156="Warehouse HUAWEI","SPARE-ISSUE",
U1156="SPARE-HS","SPARE-ISSUE",
U1156="Power Telco","BSS",U1156="no impacts","no impacts"
),"")</f>
        <v/>
      </c>
      <c r="T1156" s="35" t="str" cm="1">
        <f t="array" ref="T1156">IFERROR(_xlfn.IFS(
U1156="MPR ISSUE","TX ISSUE",
U1156="BSS Hardware Issue","RAN ISSUE",
U1156="Sites strategiques, MLL, Pylone, etc.","ENVTECH",
U1156="AKTIVCO DEFAUT GE &amp; POWER Cabinet","POWER ISSUE",
U1156="AKTIVCO Coupure ENEO &amp; Baisse de tension","POWER ISSUE",
U1156="Coupure ENEO &amp; Baisse de tension","POWER ISSUE",
U1156="Defaut GE &amp; POWER Cabinet","POWER ISSUE",
U1156="Sharing","POWER ISSUE",
U1156="Sites strategiques &amp; DataCenter","POWER ISSUE",
U1156="Exclu","Exclu",
U1156="SAT","TX ISSUE",
U1156="SPARE-ISSUE","SPARE-ISSUE",
U1156="Fiber CAmtel","TX ISSUE",
U1156="Fiber AOF","TX ISSUE",
U1156="Projet OCM (HUAWEI)","TRAVAUX-HUAWEI",
U1156="Projet OCM (NOKIA)","TRAVAUX -NOKIA",
U1156="ACCESS-ISSUE","ACCESS-ISSUE",
U1156="Projet OCM (ZTE, NOKIA, autres projets)","TRAVAUX OCM",
U1156="No root CAuse","No root cause",
U1156="ODU HS","TX ISSUE",
U1156="IP &amp; VLAN","TX ISSUE",
U1156="Warehouse HUAWEI","SPARE-ISSUE",
U1156="SPARE-HS","SPARE-ISSUE",
U1156="Power Telco","RAN ISSUE",U1156="no impacts","no impacts"
),"")</f>
        <v/>
      </c>
      <c r="U1156" s="28"/>
      <c r="V1156" s="35" t="str" cm="1">
        <f t="array" ref="V1156">IFERROR(_xlfn.IFS(
U1156="MPR ISSUE","ACTIVE",
U1156="BSS Hardware Issue","ACTIVE",
U1156="Sites strategiques, MLL, Pylone, etc.","PASSIVE",
U1156="AKTIVCO DEFAUT GE &amp; POWER Cabinet","PASSIVE",
U1156="AKTIVCO Coupure ENEO &amp; Baisse de tension","PASSIVE",
U1156="Coupure ENEO &amp; Baisse de tension","PASSIVE",
U1156="Defaut GE &amp; POWER Cabinet","PASSIVE",
U1156="Sharing","PASSIVE",
U1156="Sites strategiques &amp; DataCenter","PASSIVE",
U1156="Exclu","Exclu",
U1156="SAT","ACTIVE",
U1156="SPARE-ISSUE","SPARE-ISSUE",
U1156="Fiber CAmtel","ACTIVE",
U1156="Fiber AOF","ACTIVE",
U1156="Projet OCM (HUAWEI)","PLANNED WORKS",
U1156="Projet OCM (NOKIA)","PLANNED WORKS",
U1156="ACCESS-ISSUE","ACCESS-ISSUE",
U1156="Projet OCM (ZTE, NOKIA, autres projets)","PLANNED WORKS",
U1156="No root CAuse","No root cause",
U1156="ODU HS","ACTIVE",
U1156="IP &amp; VLAN","ACTIVE",
U1156="Warehouse HUAWEI","SPARE-ISSUE",
U1156="SPARE-HS","SPARE-ISSUE",
U1156="Power Telco","ACTIVE",U1156="no impacts","no impacts"
),"")</f>
        <v/>
      </c>
      <c r="W1156" s="102"/>
      <c r="X1156" s="102"/>
      <c r="Y1156" s="102"/>
      <c r="Z1156" s="102"/>
      <c r="AA1156" s="102"/>
      <c r="AB1156" s="104" t="s">
        <v>5423</v>
      </c>
      <c r="AC1156" s="9"/>
      <c r="AD1156" s="9"/>
      <c r="AE1156" s="7" t="s">
        <v>5423</v>
      </c>
      <c r="AF1156" s="6"/>
      <c r="AG1156" s="7"/>
      <c r="AH1156" s="3" t="s">
        <v>5423</v>
      </c>
      <c r="AI1156" s="18" t="s">
        <v>5423</v>
      </c>
      <c r="AJ1156" s="18" t="s">
        <v>5423</v>
      </c>
      <c r="AK1156" s="18" t="s">
        <v>5423</v>
      </c>
      <c r="AL1156" s="18" t="s">
        <v>5423</v>
      </c>
      <c r="AM1156" s="18" t="s">
        <v>5423</v>
      </c>
      <c r="AN1156" s="18" t="s">
        <v>5423</v>
      </c>
      <c r="AO1156" s="18" t="s">
        <v>5423</v>
      </c>
      <c r="AP1156" s="18" t="s">
        <v>5423</v>
      </c>
      <c r="AQ1156" s="18" t="s">
        <v>5423</v>
      </c>
      <c r="AR1156" s="18" t="s">
        <v>5423</v>
      </c>
      <c r="AS1156" s="18" t="s">
        <v>5423</v>
      </c>
      <c r="AT1156" s="18" t="s">
        <v>5423</v>
      </c>
      <c r="AU1156" s="9" t="s">
        <v>5423</v>
      </c>
      <c r="AV1156" s="14"/>
      <c r="AW1156" s="14" t="s">
        <v>5423</v>
      </c>
      <c r="AX1156" s="14" t="str">
        <f>_xlfn.XLOOKUP(B1156,'[4]cell downs 18042026 17h'!$B:$B,'[4]cell downs 18042026 17h'!$B:$B,"")</f>
        <v/>
      </c>
      <c r="AY1156" s="14" t="str">
        <f>_xlfn.XLOOKUP(B1156,'[5]Cells Huawei 19042026 15h'!$B:$B,'[5]Cells Huawei 19042026 15h'!$B:$B,"")</f>
        <v/>
      </c>
      <c r="AZ1156" s="105" t="str">
        <f>_xlfn.XLOOKUP(B1156,'INCIDENT-04-23-2026'!E:E,'INCIDENT-04-23-2026'!F:F,"")</f>
        <v/>
      </c>
      <c r="BA1156" s="105" t="str">
        <f>_xlfn.XLOOKUP(B1156,'[6]Eneo 17H'!$C:$C,'[6]Eneo 17H'!$I:$I,"")</f>
        <v/>
      </c>
      <c r="BB1156" s="105" t="str">
        <f>_xlfn.XLOOKUP(B1156,[8]ALL!$B:$B,[8]ALL!$M:$M,"")</f>
        <v/>
      </c>
      <c r="BC1156" s="105" t="str">
        <f>_xlfn.XLOOKUP(B1156,'[6]Eneo 17H'!$C:$C,'[6]Eneo 17H'!$I:$I,"")</f>
        <v/>
      </c>
      <c r="BD1156" s="105" t="str">
        <f>_xlfn.XLOOKUP(B1156,'[7]Eneo 12H'!$C:$C,'[7]Eneo 12H'!$I:$I,"")</f>
        <v/>
      </c>
      <c r="BE1156" s="105" t="s">
        <v>5423</v>
      </c>
    </row>
    <row r="1157" spans="1:57" hidden="1" x14ac:dyDescent="0.3">
      <c r="A1157" s="3" t="s">
        <v>2551</v>
      </c>
      <c r="B1157" s="21" t="s">
        <v>2552</v>
      </c>
      <c r="C1157" s="3" t="str">
        <f>_xlfn.XLOOKUP(B1157,'[1]daily break down'!$D:$D,'[1]daily break down'!$E:$E,"")</f>
        <v>Garoua</v>
      </c>
      <c r="D1157" s="3" t="s">
        <v>21</v>
      </c>
      <c r="E1157" s="3" t="s">
        <v>22</v>
      </c>
      <c r="F1157" s="3" t="s">
        <v>23</v>
      </c>
      <c r="G1157" s="3" t="s">
        <v>24</v>
      </c>
      <c r="H1157" s="25" t="str">
        <f>_xlfn.XLOOKUP(B1157,[2]CALCULATION!$B:$B,[2]CALCULATION!$H:$H,"")</f>
        <v>Huawei</v>
      </c>
      <c r="I1157" s="23">
        <v>0</v>
      </c>
      <c r="J1157" s="23">
        <v>0</v>
      </c>
      <c r="K1157" s="23">
        <v>0</v>
      </c>
      <c r="L1157" s="23">
        <v>0</v>
      </c>
      <c r="M1157" s="23">
        <v>0</v>
      </c>
      <c r="N1157" s="23">
        <v>0</v>
      </c>
      <c r="O1157" s="23">
        <v>0</v>
      </c>
      <c r="P1157" s="103" t="s">
        <v>6554</v>
      </c>
      <c r="Q1157" s="36" t="s">
        <v>5796</v>
      </c>
      <c r="R1157" s="36"/>
      <c r="S1157" s="35" t="str" cm="1">
        <f t="array" ref="S1157">IFERROR(_xlfn.IFS(
U1157="MPR ISSUE","PDH",
U1157="BSS Hardware Issue","BSS",
U1157="Sites strategiques, MLL, Pylone, etc.","ENVTECH",
U1157="AKTIVCO DEFAUT GE &amp; POWER Cabinet","AKTIVCO",
U1157="AKTIVCO Coupure ENEO &amp; Baisse de tension","AKTIVCO GRID ONLY",
U1157="Coupure ENEO &amp; Baisse de tension","IHS GRID ONLY",
U1157="Defaut GE &amp; POWER Cabinet","IHS",
U1157="Sharing","Partners",
U1157="Sites strategiques &amp; DataCenter","SST &amp; DC",
U1157="Exclu","Exclu",
U1157="SAT","SAT",
U1157="SPARE-ISSUE","SPARE-ISSUE",
U1157="Fiber CAmtel","TRANS_FO_CAMTEL",
U1157="Fiber AOF","Fiber AOF",
U1157="Projet OCM (HUAWEI)","TRAVAUX-HUAWEI",
U1157="Projet OCM (NOKIA)","TRAVAUX-NOKIA",
U1157="ACCESS-ISSUE","ACCESS-ISSUE",
U1157="Projet OCM (ZTE, NOKIA, autres projets)","TRAVAUX OCM",
U1157="No root CAuse","No root cause",
U1157="ODU HS","PDH",
U1157="IP &amp; VLAN","PDH",
U1157="Warehouse HUAWEI","SPARE-ISSUE",
U1157="SPARE-HS","SPARE-ISSUE",
U1157="Power Telco","BSS",U1157="no impacts","no impacts"
),"")</f>
        <v/>
      </c>
      <c r="T1157" s="35" t="str" cm="1">
        <f t="array" ref="T1157">IFERROR(_xlfn.IFS(
U1157="MPR ISSUE","TX ISSUE",
U1157="BSS Hardware Issue","RAN ISSUE",
U1157="Sites strategiques, MLL, Pylone, etc.","ENVTECH",
U1157="AKTIVCO DEFAUT GE &amp; POWER Cabinet","POWER ISSUE",
U1157="AKTIVCO Coupure ENEO &amp; Baisse de tension","POWER ISSUE",
U1157="Coupure ENEO &amp; Baisse de tension","POWER ISSUE",
U1157="Defaut GE &amp; POWER Cabinet","POWER ISSUE",
U1157="Sharing","POWER ISSUE",
U1157="Sites strategiques &amp; DataCenter","POWER ISSUE",
U1157="Exclu","Exclu",
U1157="SAT","TX ISSUE",
U1157="SPARE-ISSUE","SPARE-ISSUE",
U1157="Fiber CAmtel","TX ISSUE",
U1157="Fiber AOF","TX ISSUE",
U1157="Projet OCM (HUAWEI)","TRAVAUX-HUAWEI",
U1157="Projet OCM (NOKIA)","TRAVAUX -NOKIA",
U1157="ACCESS-ISSUE","ACCESS-ISSUE",
U1157="Projet OCM (ZTE, NOKIA, autres projets)","TRAVAUX OCM",
U1157="No root CAuse","No root cause",
U1157="ODU HS","TX ISSUE",
U1157="IP &amp; VLAN","TX ISSUE",
U1157="Warehouse HUAWEI","SPARE-ISSUE",
U1157="SPARE-HS","SPARE-ISSUE",
U1157="Power Telco","RAN ISSUE",U1157="no impacts","no impacts"
),"")</f>
        <v/>
      </c>
      <c r="U1157" s="28"/>
      <c r="V1157" s="35" t="str" cm="1">
        <f t="array" ref="V1157">IFERROR(_xlfn.IFS(
U1157="MPR ISSUE","ACTIVE",
U1157="BSS Hardware Issue","ACTIVE",
U1157="Sites strategiques, MLL, Pylone, etc.","PASSIVE",
U1157="AKTIVCO DEFAUT GE &amp; POWER Cabinet","PASSIVE",
U1157="AKTIVCO Coupure ENEO &amp; Baisse de tension","PASSIVE",
U1157="Coupure ENEO &amp; Baisse de tension","PASSIVE",
U1157="Defaut GE &amp; POWER Cabinet","PASSIVE",
U1157="Sharing","PASSIVE",
U1157="Sites strategiques &amp; DataCenter","PASSIVE",
U1157="Exclu","Exclu",
U1157="SAT","ACTIVE",
U1157="SPARE-ISSUE","SPARE-ISSUE",
U1157="Fiber CAmtel","ACTIVE",
U1157="Fiber AOF","ACTIVE",
U1157="Projet OCM (HUAWEI)","PLANNED WORKS",
U1157="Projet OCM (NOKIA)","PLANNED WORKS",
U1157="ACCESS-ISSUE","ACCESS-ISSUE",
U1157="Projet OCM (ZTE, NOKIA, autres projets)","PLANNED WORKS",
U1157="No root CAuse","No root cause",
U1157="ODU HS","ACTIVE",
U1157="IP &amp; VLAN","ACTIVE",
U1157="Warehouse HUAWEI","SPARE-ISSUE",
U1157="SPARE-HS","SPARE-ISSUE",
U1157="Power Telco","ACTIVE",U1157="no impacts","no impacts"
),"")</f>
        <v/>
      </c>
      <c r="W1157" s="102"/>
      <c r="X1157" s="102"/>
      <c r="Y1157" s="102"/>
      <c r="Z1157" s="102"/>
      <c r="AA1157" s="102"/>
      <c r="AB1157" s="104" t="s">
        <v>5423</v>
      </c>
      <c r="AC1157" s="9"/>
      <c r="AD1157" s="9"/>
      <c r="AE1157" s="7" t="s">
        <v>5423</v>
      </c>
      <c r="AF1157" s="6"/>
      <c r="AG1157" s="7"/>
      <c r="AH1157" s="3" t="s">
        <v>5423</v>
      </c>
      <c r="AI1157" s="18" t="s">
        <v>5423</v>
      </c>
      <c r="AJ1157" s="18" t="s">
        <v>5423</v>
      </c>
      <c r="AK1157" s="18" t="s">
        <v>5423</v>
      </c>
      <c r="AL1157" s="18" t="s">
        <v>5423</v>
      </c>
      <c r="AM1157" s="18" t="s">
        <v>5423</v>
      </c>
      <c r="AN1157" s="18" t="s">
        <v>5423</v>
      </c>
      <c r="AO1157" s="18" t="s">
        <v>5423</v>
      </c>
      <c r="AP1157" s="18" t="s">
        <v>5423</v>
      </c>
      <c r="AQ1157" s="18" t="s">
        <v>5423</v>
      </c>
      <c r="AR1157" s="18" t="s">
        <v>5423</v>
      </c>
      <c r="AS1157" s="18" t="s">
        <v>5423</v>
      </c>
      <c r="AT1157" s="18" t="s">
        <v>5423</v>
      </c>
      <c r="AU1157" s="9" t="s">
        <v>5423</v>
      </c>
      <c r="AV1157" s="14"/>
      <c r="AW1157" s="14" t="s">
        <v>5423</v>
      </c>
      <c r="AX1157" s="14" t="str">
        <f>_xlfn.XLOOKUP(B1157,'[4]cell downs 18042026 17h'!$B:$B,'[4]cell downs 18042026 17h'!$B:$B,"")</f>
        <v/>
      </c>
      <c r="AY1157" s="14" t="str">
        <f>_xlfn.XLOOKUP(B1157,'[5]Cells Huawei 19042026 15h'!$B:$B,'[5]Cells Huawei 19042026 15h'!$B:$B,"")</f>
        <v/>
      </c>
      <c r="AZ1157" s="105" t="str">
        <f>_xlfn.XLOOKUP(B1157,'INCIDENT-04-23-2026'!E:E,'INCIDENT-04-23-2026'!F:F,"")</f>
        <v/>
      </c>
      <c r="BA1157" s="105" t="str">
        <f>_xlfn.XLOOKUP(B1157,'[6]Eneo 17H'!$C:$C,'[6]Eneo 17H'!$I:$I,"")</f>
        <v/>
      </c>
      <c r="BB1157" s="105" t="str">
        <f>_xlfn.XLOOKUP(B1157,[8]ALL!$B:$B,[8]ALL!$M:$M,"")</f>
        <v/>
      </c>
      <c r="BC1157" s="105" t="str">
        <f>_xlfn.XLOOKUP(B1157,'[6]Eneo 17H'!$C:$C,'[6]Eneo 17H'!$I:$I,"")</f>
        <v/>
      </c>
      <c r="BD1157" s="105" t="str">
        <f>_xlfn.XLOOKUP(B1157,'[7]Eneo 12H'!$C:$C,'[7]Eneo 12H'!$I:$I,"")</f>
        <v/>
      </c>
      <c r="BE1157" s="105" t="s">
        <v>5423</v>
      </c>
    </row>
    <row r="1158" spans="1:57" hidden="1" x14ac:dyDescent="0.3">
      <c r="A1158" s="1" t="s">
        <v>4304</v>
      </c>
      <c r="B1158" s="8" t="s">
        <v>4305</v>
      </c>
      <c r="C1158" s="3" t="str">
        <f>_xlfn.XLOOKUP(B1158,'[1]daily break down'!$D:$D,'[1]daily break down'!$E:$E,"")</f>
        <v>LITTORAL</v>
      </c>
      <c r="D1158" s="1"/>
      <c r="E1158" s="1"/>
      <c r="F1158" s="3" t="s">
        <v>31</v>
      </c>
      <c r="G1158" s="1" t="s">
        <v>4254</v>
      </c>
      <c r="H1158" s="26" t="str">
        <f>_xlfn.XLOOKUP(B1158,[2]CALCULATION!$B:$B,[2]CALCULATION!$H:$H,"")</f>
        <v>NOKIA</v>
      </c>
      <c r="I1158" s="23">
        <v>0</v>
      </c>
      <c r="J1158" s="23">
        <v>0</v>
      </c>
      <c r="K1158" s="23">
        <v>0</v>
      </c>
      <c r="L1158" s="23">
        <v>0</v>
      </c>
      <c r="M1158" s="23">
        <v>0</v>
      </c>
      <c r="N1158" s="23">
        <v>0</v>
      </c>
      <c r="O1158" s="23">
        <v>0</v>
      </c>
      <c r="P1158" s="103" t="s">
        <v>6554</v>
      </c>
      <c r="Q1158" s="36" t="s">
        <v>5796</v>
      </c>
      <c r="R1158" s="36"/>
      <c r="S1158" s="35" t="str" cm="1">
        <f t="array" ref="S1158">IFERROR(_xlfn.IFS(
U1158="MPR ISSUE","PDH",
U1158="BSS Hardware Issue","BSS",
U1158="Sites strategiques, MLL, Pylone, etc.","ENVTECH",
U1158="AKTIVCO DEFAUT GE &amp; POWER Cabinet","AKTIVCO",
U1158="AKTIVCO Coupure ENEO &amp; Baisse de tension","AKTIVCO GRID ONLY",
U1158="Coupure ENEO &amp; Baisse de tension","IHS GRID ONLY",
U1158="Defaut GE &amp; POWER Cabinet","IHS",
U1158="Sharing","Partners",
U1158="Sites strategiques &amp; DataCenter","SST &amp; DC",
U1158="Exclu","Exclu",
U1158="SAT","SAT",
U1158="SPARE-ISSUE","SPARE-ISSUE",
U1158="Fiber CAmtel","TRANS_FO_CAMTEL",
U1158="Fiber AOF","Fiber AOF",
U1158="Projet OCM (HUAWEI)","TRAVAUX-HUAWEI",
U1158="Projet OCM (NOKIA)","TRAVAUX-NOKIA",
U1158="ACCESS-ISSUE","ACCESS-ISSUE",
U1158="Projet OCM (ZTE, NOKIA, autres projets)","TRAVAUX OCM",
U1158="No root CAuse","No root cause",
U1158="ODU HS","PDH",
U1158="IP &amp; VLAN","PDH",
U1158="Warehouse HUAWEI","SPARE-ISSUE",
U1158="SPARE-HS","SPARE-ISSUE",
U1158="Power Telco","BSS",U1158="no impacts","no impacts"
),"")</f>
        <v/>
      </c>
      <c r="T1158" s="35" t="str" cm="1">
        <f t="array" ref="T1158">IFERROR(_xlfn.IFS(
U1158="MPR ISSUE","TX ISSUE",
U1158="BSS Hardware Issue","RAN ISSUE",
U1158="Sites strategiques, MLL, Pylone, etc.","ENVTECH",
U1158="AKTIVCO DEFAUT GE &amp; POWER Cabinet","POWER ISSUE",
U1158="AKTIVCO Coupure ENEO &amp; Baisse de tension","POWER ISSUE",
U1158="Coupure ENEO &amp; Baisse de tension","POWER ISSUE",
U1158="Defaut GE &amp; POWER Cabinet","POWER ISSUE",
U1158="Sharing","POWER ISSUE",
U1158="Sites strategiques &amp; DataCenter","POWER ISSUE",
U1158="Exclu","Exclu",
U1158="SAT","TX ISSUE",
U1158="SPARE-ISSUE","SPARE-ISSUE",
U1158="Fiber CAmtel","TX ISSUE",
U1158="Fiber AOF","TX ISSUE",
U1158="Projet OCM (HUAWEI)","TRAVAUX-HUAWEI",
U1158="Projet OCM (NOKIA)","TRAVAUX -NOKIA",
U1158="ACCESS-ISSUE","ACCESS-ISSUE",
U1158="Projet OCM (ZTE, NOKIA, autres projets)","TRAVAUX OCM",
U1158="No root CAuse","No root cause",
U1158="ODU HS","TX ISSUE",
U1158="IP &amp; VLAN","TX ISSUE",
U1158="Warehouse HUAWEI","SPARE-ISSUE",
U1158="SPARE-HS","SPARE-ISSUE",
U1158="Power Telco","RAN ISSUE",U1158="no impacts","no impacts"
),"")</f>
        <v/>
      </c>
      <c r="U1158" s="28"/>
      <c r="V1158" s="35" t="str" cm="1">
        <f t="array" ref="V1158">IFERROR(_xlfn.IFS(
U1158="MPR ISSUE","ACTIVE",
U1158="BSS Hardware Issue","ACTIVE",
U1158="Sites strategiques, MLL, Pylone, etc.","PASSIVE",
U1158="AKTIVCO DEFAUT GE &amp; POWER Cabinet","PASSIVE",
U1158="AKTIVCO Coupure ENEO &amp; Baisse de tension","PASSIVE",
U1158="Coupure ENEO &amp; Baisse de tension","PASSIVE",
U1158="Defaut GE &amp; POWER Cabinet","PASSIVE",
U1158="Sharing","PASSIVE",
U1158="Sites strategiques &amp; DataCenter","PASSIVE",
U1158="Exclu","Exclu",
U1158="SAT","ACTIVE",
U1158="SPARE-ISSUE","SPARE-ISSUE",
U1158="Fiber CAmtel","ACTIVE",
U1158="Fiber AOF","ACTIVE",
U1158="Projet OCM (HUAWEI)","PLANNED WORKS",
U1158="Projet OCM (NOKIA)","PLANNED WORKS",
U1158="ACCESS-ISSUE","ACCESS-ISSUE",
U1158="Projet OCM (ZTE, NOKIA, autres projets)","PLANNED WORKS",
U1158="No root CAuse","No root cause",
U1158="ODU HS","ACTIVE",
U1158="IP &amp; VLAN","ACTIVE",
U1158="Warehouse HUAWEI","SPARE-ISSUE",
U1158="SPARE-HS","SPARE-ISSUE",
U1158="Power Telco","ACTIVE",U1158="no impacts","no impacts"
),"")</f>
        <v/>
      </c>
      <c r="W1158" s="102"/>
      <c r="X1158" s="102"/>
      <c r="Y1158" s="102"/>
      <c r="Z1158" s="102"/>
      <c r="AA1158" s="102"/>
      <c r="AB1158" s="104" t="s">
        <v>5423</v>
      </c>
      <c r="AC1158" s="9"/>
      <c r="AD1158" s="9"/>
      <c r="AE1158" s="7" t="s">
        <v>5423</v>
      </c>
      <c r="AF1158" s="6"/>
      <c r="AG1158" s="7"/>
      <c r="AH1158" s="3" t="s">
        <v>5423</v>
      </c>
      <c r="AI1158" s="18" t="s">
        <v>5423</v>
      </c>
      <c r="AJ1158" s="18" t="s">
        <v>5423</v>
      </c>
      <c r="AK1158" s="18" t="s">
        <v>5423</v>
      </c>
      <c r="AL1158" s="18" t="s">
        <v>5423</v>
      </c>
      <c r="AM1158" s="18" t="s">
        <v>5423</v>
      </c>
      <c r="AN1158" s="18" t="s">
        <v>5423</v>
      </c>
      <c r="AO1158" s="18" t="s">
        <v>5423</v>
      </c>
      <c r="AP1158" s="18" t="s">
        <v>5423</v>
      </c>
      <c r="AQ1158" s="18" t="s">
        <v>5423</v>
      </c>
      <c r="AR1158" s="18" t="s">
        <v>5423</v>
      </c>
      <c r="AS1158" s="18" t="s">
        <v>5423</v>
      </c>
      <c r="AT1158" s="18" t="s">
        <v>5423</v>
      </c>
      <c r="AU1158" s="9" t="s">
        <v>5423</v>
      </c>
      <c r="AV1158" s="14"/>
      <c r="AW1158" s="14" t="s">
        <v>5423</v>
      </c>
      <c r="AX1158" s="14" t="str">
        <f>_xlfn.XLOOKUP(B1158,'[4]cell downs 18042026 17h'!$B:$B,'[4]cell downs 18042026 17h'!$B:$B,"")</f>
        <v/>
      </c>
      <c r="AY1158" s="14" t="str">
        <f>_xlfn.XLOOKUP(B1158,'[5]Cells Huawei 19042026 15h'!$B:$B,'[5]Cells Huawei 19042026 15h'!$B:$B,"")</f>
        <v/>
      </c>
      <c r="AZ1158" s="105" t="str">
        <f>_xlfn.XLOOKUP(B1158,'INCIDENT-04-23-2026'!E:E,'INCIDENT-04-23-2026'!F:F,"")</f>
        <v/>
      </c>
      <c r="BA1158" s="105" t="str">
        <f>_xlfn.XLOOKUP(B1158,'[6]Eneo 17H'!$C:$C,'[6]Eneo 17H'!$I:$I,"")</f>
        <v/>
      </c>
      <c r="BB1158" s="105" t="str">
        <f>_xlfn.XLOOKUP(B1158,[8]ALL!$B:$B,[8]ALL!$M:$M,"")</f>
        <v/>
      </c>
      <c r="BC1158" s="105" t="str">
        <f>_xlfn.XLOOKUP(B1158,'[6]Eneo 17H'!$C:$C,'[6]Eneo 17H'!$I:$I,"")</f>
        <v/>
      </c>
      <c r="BD1158" s="105" t="str">
        <f>_xlfn.XLOOKUP(B1158,'[7]Eneo 12H'!$C:$C,'[7]Eneo 12H'!$I:$I,"")</f>
        <v/>
      </c>
      <c r="BE1158" s="105" t="s">
        <v>5423</v>
      </c>
    </row>
    <row r="1159" spans="1:57" hidden="1" x14ac:dyDescent="0.3">
      <c r="A1159" s="1" t="s">
        <v>3480</v>
      </c>
      <c r="B1159" s="8" t="s">
        <v>3481</v>
      </c>
      <c r="C1159" s="3" t="str">
        <f>_xlfn.XLOOKUP(B1159,'[1]daily break down'!$D:$D,'[1]daily break down'!$E:$E,"")</f>
        <v>Douala</v>
      </c>
      <c r="D1159" s="1" t="s">
        <v>11</v>
      </c>
      <c r="E1159" s="1" t="s">
        <v>12</v>
      </c>
      <c r="F1159" s="3" t="s">
        <v>31</v>
      </c>
      <c r="G1159" s="1" t="s">
        <v>32</v>
      </c>
      <c r="H1159" s="27" t="str">
        <f>_xlfn.XLOOKUP(B1159,[2]CALCULATION!$B:$B,[2]CALCULATION!$H:$H,"")</f>
        <v>ZTE</v>
      </c>
      <c r="I1159" s="23">
        <v>0</v>
      </c>
      <c r="J1159" s="23">
        <v>0</v>
      </c>
      <c r="K1159" s="23">
        <v>0</v>
      </c>
      <c r="L1159" s="23">
        <v>0</v>
      </c>
      <c r="M1159" s="23">
        <v>0</v>
      </c>
      <c r="N1159" s="23">
        <v>0</v>
      </c>
      <c r="O1159" s="23">
        <v>0</v>
      </c>
      <c r="P1159" s="103" t="s">
        <v>6554</v>
      </c>
      <c r="Q1159" s="36" t="s">
        <v>5796</v>
      </c>
      <c r="R1159" s="36"/>
      <c r="S1159" s="35" t="str" cm="1">
        <f t="array" ref="S1159">IFERROR(_xlfn.IFS(
U1159="MPR ISSUE","PDH",
U1159="BSS Hardware Issue","BSS",
U1159="Sites strategiques, MLL, Pylone, etc.","ENVTECH",
U1159="AKTIVCO DEFAUT GE &amp; POWER Cabinet","AKTIVCO",
U1159="AKTIVCO Coupure ENEO &amp; Baisse de tension","AKTIVCO GRID ONLY",
U1159="Coupure ENEO &amp; Baisse de tension","IHS GRID ONLY",
U1159="Defaut GE &amp; POWER Cabinet","IHS",
U1159="Sharing","Partners",
U1159="Sites strategiques &amp; DataCenter","SST &amp; DC",
U1159="Exclu","Exclu",
U1159="SAT","SAT",
U1159="SPARE-ISSUE","SPARE-ISSUE",
U1159="Fiber CAmtel","TRANS_FO_CAMTEL",
U1159="Fiber AOF","Fiber AOF",
U1159="Projet OCM (HUAWEI)","TRAVAUX-HUAWEI",
U1159="Projet OCM (NOKIA)","TRAVAUX-NOKIA",
U1159="ACCESS-ISSUE","ACCESS-ISSUE",
U1159="Projet OCM (ZTE, NOKIA, autres projets)","TRAVAUX OCM",
U1159="No root CAuse","No root cause",
U1159="ODU HS","PDH",
U1159="IP &amp; VLAN","PDH",
U1159="Warehouse HUAWEI","SPARE-ISSUE",
U1159="SPARE-HS","SPARE-ISSUE",
U1159="Power Telco","BSS",U1159="no impacts","no impacts"
),"")</f>
        <v/>
      </c>
      <c r="T1159" s="35" t="str" cm="1">
        <f t="array" ref="T1159">IFERROR(_xlfn.IFS(
U1159="MPR ISSUE","TX ISSUE",
U1159="BSS Hardware Issue","RAN ISSUE",
U1159="Sites strategiques, MLL, Pylone, etc.","ENVTECH",
U1159="AKTIVCO DEFAUT GE &amp; POWER Cabinet","POWER ISSUE",
U1159="AKTIVCO Coupure ENEO &amp; Baisse de tension","POWER ISSUE",
U1159="Coupure ENEO &amp; Baisse de tension","POWER ISSUE",
U1159="Defaut GE &amp; POWER Cabinet","POWER ISSUE",
U1159="Sharing","POWER ISSUE",
U1159="Sites strategiques &amp; DataCenter","POWER ISSUE",
U1159="Exclu","Exclu",
U1159="SAT","TX ISSUE",
U1159="SPARE-ISSUE","SPARE-ISSUE",
U1159="Fiber CAmtel","TX ISSUE",
U1159="Fiber AOF","TX ISSUE",
U1159="Projet OCM (HUAWEI)","TRAVAUX-HUAWEI",
U1159="Projet OCM (NOKIA)","TRAVAUX -NOKIA",
U1159="ACCESS-ISSUE","ACCESS-ISSUE",
U1159="Projet OCM (ZTE, NOKIA, autres projets)","TRAVAUX OCM",
U1159="No root CAuse","No root cause",
U1159="ODU HS","TX ISSUE",
U1159="IP &amp; VLAN","TX ISSUE",
U1159="Warehouse HUAWEI","SPARE-ISSUE",
U1159="SPARE-HS","SPARE-ISSUE",
U1159="Power Telco","RAN ISSUE",U1159="no impacts","no impacts"
),"")</f>
        <v/>
      </c>
      <c r="U1159" s="28"/>
      <c r="V1159" s="35" t="str" cm="1">
        <f t="array" ref="V1159">IFERROR(_xlfn.IFS(
U1159="MPR ISSUE","ACTIVE",
U1159="BSS Hardware Issue","ACTIVE",
U1159="Sites strategiques, MLL, Pylone, etc.","PASSIVE",
U1159="AKTIVCO DEFAUT GE &amp; POWER Cabinet","PASSIVE",
U1159="AKTIVCO Coupure ENEO &amp; Baisse de tension","PASSIVE",
U1159="Coupure ENEO &amp; Baisse de tension","PASSIVE",
U1159="Defaut GE &amp; POWER Cabinet","PASSIVE",
U1159="Sharing","PASSIVE",
U1159="Sites strategiques &amp; DataCenter","PASSIVE",
U1159="Exclu","Exclu",
U1159="SAT","ACTIVE",
U1159="SPARE-ISSUE","SPARE-ISSUE",
U1159="Fiber CAmtel","ACTIVE",
U1159="Fiber AOF","ACTIVE",
U1159="Projet OCM (HUAWEI)","PLANNED WORKS",
U1159="Projet OCM (NOKIA)","PLANNED WORKS",
U1159="ACCESS-ISSUE","ACCESS-ISSUE",
U1159="Projet OCM (ZTE, NOKIA, autres projets)","PLANNED WORKS",
U1159="No root CAuse","No root cause",
U1159="ODU HS","ACTIVE",
U1159="IP &amp; VLAN","ACTIVE",
U1159="Warehouse HUAWEI","SPARE-ISSUE",
U1159="SPARE-HS","SPARE-ISSUE",
U1159="Power Telco","ACTIVE",U1159="no impacts","no impacts"
),"")</f>
        <v/>
      </c>
      <c r="W1159" s="102"/>
      <c r="X1159" s="102"/>
      <c r="Y1159" s="102"/>
      <c r="Z1159" s="102"/>
      <c r="AA1159" s="102"/>
      <c r="AB1159" s="104" t="s">
        <v>5423</v>
      </c>
      <c r="AC1159" s="9"/>
      <c r="AD1159" s="9"/>
      <c r="AE1159" s="7" t="s">
        <v>5423</v>
      </c>
      <c r="AF1159" s="6"/>
      <c r="AG1159" s="7"/>
      <c r="AH1159" s="3" t="s">
        <v>5423</v>
      </c>
      <c r="AI1159" s="18" t="s">
        <v>5423</v>
      </c>
      <c r="AJ1159" s="18" t="s">
        <v>5423</v>
      </c>
      <c r="AK1159" s="18" t="s">
        <v>5423</v>
      </c>
      <c r="AL1159" s="18" t="s">
        <v>5423</v>
      </c>
      <c r="AM1159" s="18" t="s">
        <v>5423</v>
      </c>
      <c r="AN1159" s="18" t="s">
        <v>5423</v>
      </c>
      <c r="AO1159" s="18" t="s">
        <v>5423</v>
      </c>
      <c r="AP1159" s="18" t="s">
        <v>5423</v>
      </c>
      <c r="AQ1159" s="18" t="s">
        <v>5423</v>
      </c>
      <c r="AR1159" s="18" t="s">
        <v>5423</v>
      </c>
      <c r="AS1159" s="18" t="s">
        <v>5423</v>
      </c>
      <c r="AT1159" s="18" t="s">
        <v>5423</v>
      </c>
      <c r="AU1159" s="9" t="s">
        <v>5423</v>
      </c>
      <c r="AV1159" s="14"/>
      <c r="AW1159" s="14" t="s">
        <v>5423</v>
      </c>
      <c r="AX1159" s="14" t="str">
        <f>_xlfn.XLOOKUP(B1159,'[4]cell downs 18042026 17h'!$B:$B,'[4]cell downs 18042026 17h'!$B:$B,"")</f>
        <v/>
      </c>
      <c r="AY1159" s="14" t="str">
        <f>_xlfn.XLOOKUP(B1159,'[5]Cells Huawei 19042026 15h'!$B:$B,'[5]Cells Huawei 19042026 15h'!$B:$B,"")</f>
        <v/>
      </c>
      <c r="AZ1159" s="105" t="str">
        <f>_xlfn.XLOOKUP(B1159,'INCIDENT-04-23-2026'!E:E,'INCIDENT-04-23-2026'!F:F,"")</f>
        <v/>
      </c>
      <c r="BA1159" s="105" t="str">
        <f>_xlfn.XLOOKUP(B1159,'[6]Eneo 17H'!$C:$C,'[6]Eneo 17H'!$I:$I,"")</f>
        <v/>
      </c>
      <c r="BB1159" s="105" t="str">
        <f>_xlfn.XLOOKUP(B1159,[8]ALL!$B:$B,[8]ALL!$M:$M,"")</f>
        <v/>
      </c>
      <c r="BC1159" s="105" t="str">
        <f>_xlfn.XLOOKUP(B1159,'[6]Eneo 17H'!$C:$C,'[6]Eneo 17H'!$I:$I,"")</f>
        <v/>
      </c>
      <c r="BD1159" s="105" t="str">
        <f>_xlfn.XLOOKUP(B1159,'[7]Eneo 12H'!$C:$C,'[7]Eneo 12H'!$I:$I,"")</f>
        <v/>
      </c>
      <c r="BE1159" s="105" t="s">
        <v>5423</v>
      </c>
    </row>
    <row r="1160" spans="1:57" hidden="1" x14ac:dyDescent="0.3">
      <c r="A1160" s="1" t="s">
        <v>3264</v>
      </c>
      <c r="B1160" s="8" t="s">
        <v>3265</v>
      </c>
      <c r="C1160" s="3" t="str">
        <f>_xlfn.XLOOKUP(B1160,'[1]daily break down'!$D:$D,'[1]daily break down'!$E:$E,"")</f>
        <v>Douala</v>
      </c>
      <c r="D1160" s="1" t="s">
        <v>11</v>
      </c>
      <c r="E1160" s="1" t="s">
        <v>12</v>
      </c>
      <c r="F1160" s="3" t="s">
        <v>31</v>
      </c>
      <c r="G1160" s="1" t="s">
        <v>32</v>
      </c>
      <c r="H1160" s="27" t="str">
        <f>_xlfn.XLOOKUP(B1160,[2]CALCULATION!$B:$B,[2]CALCULATION!$H:$H,"")</f>
        <v>ZTE</v>
      </c>
      <c r="I1160" s="23">
        <v>0</v>
      </c>
      <c r="J1160" s="23">
        <v>0</v>
      </c>
      <c r="K1160" s="23">
        <v>0</v>
      </c>
      <c r="L1160" s="23">
        <v>0</v>
      </c>
      <c r="M1160" s="23">
        <v>0</v>
      </c>
      <c r="N1160" s="23">
        <v>0</v>
      </c>
      <c r="O1160" s="23">
        <v>2.4434057294833366E-3</v>
      </c>
      <c r="P1160" s="103" t="s">
        <v>6554</v>
      </c>
      <c r="Q1160" s="36" t="s">
        <v>5796</v>
      </c>
      <c r="R1160" s="36"/>
      <c r="S1160" s="35" t="str" cm="1">
        <f t="array" ref="S1160">IFERROR(_xlfn.IFS(
U1160="MPR ISSUE","PDH",
U1160="BSS Hardware Issue","BSS",
U1160="Sites strategiques, MLL, Pylone, etc.","ENVTECH",
U1160="AKTIVCO DEFAUT GE &amp; POWER Cabinet","AKTIVCO",
U1160="AKTIVCO Coupure ENEO &amp; Baisse de tension","AKTIVCO GRID ONLY",
U1160="Coupure ENEO &amp; Baisse de tension","IHS GRID ONLY",
U1160="Defaut GE &amp; POWER Cabinet","IHS",
U1160="Sharing","Partners",
U1160="Sites strategiques &amp; DataCenter","SST &amp; DC",
U1160="Exclu","Exclu",
U1160="SAT","SAT",
U1160="SPARE-ISSUE","SPARE-ISSUE",
U1160="Fiber CAmtel","TRANS_FO_CAMTEL",
U1160="Fiber AOF","Fiber AOF",
U1160="Projet OCM (HUAWEI)","TRAVAUX-HUAWEI",
U1160="Projet OCM (NOKIA)","TRAVAUX-NOKIA",
U1160="ACCESS-ISSUE","ACCESS-ISSUE",
U1160="Projet OCM (ZTE, NOKIA, autres projets)","TRAVAUX OCM",
U1160="No root CAuse","No root cause",
U1160="ODU HS","PDH",
U1160="IP &amp; VLAN","PDH",
U1160="Warehouse HUAWEI","SPARE-ISSUE",
U1160="SPARE-HS","SPARE-ISSUE",
U1160="Power Telco","BSS",U1160="no impacts","no impacts"
),"")</f>
        <v/>
      </c>
      <c r="T1160" s="35" t="str" cm="1">
        <f t="array" ref="T1160">IFERROR(_xlfn.IFS(
U1160="MPR ISSUE","TX ISSUE",
U1160="BSS Hardware Issue","RAN ISSUE",
U1160="Sites strategiques, MLL, Pylone, etc.","ENVTECH",
U1160="AKTIVCO DEFAUT GE &amp; POWER Cabinet","POWER ISSUE",
U1160="AKTIVCO Coupure ENEO &amp; Baisse de tension","POWER ISSUE",
U1160="Coupure ENEO &amp; Baisse de tension","POWER ISSUE",
U1160="Defaut GE &amp; POWER Cabinet","POWER ISSUE",
U1160="Sharing","POWER ISSUE",
U1160="Sites strategiques &amp; DataCenter","POWER ISSUE",
U1160="Exclu","Exclu",
U1160="SAT","TX ISSUE",
U1160="SPARE-ISSUE","SPARE-ISSUE",
U1160="Fiber CAmtel","TX ISSUE",
U1160="Fiber AOF","TX ISSUE",
U1160="Projet OCM (HUAWEI)","TRAVAUX-HUAWEI",
U1160="Projet OCM (NOKIA)","TRAVAUX -NOKIA",
U1160="ACCESS-ISSUE","ACCESS-ISSUE",
U1160="Projet OCM (ZTE, NOKIA, autres projets)","TRAVAUX OCM",
U1160="No root CAuse","No root cause",
U1160="ODU HS","TX ISSUE",
U1160="IP &amp; VLAN","TX ISSUE",
U1160="Warehouse HUAWEI","SPARE-ISSUE",
U1160="SPARE-HS","SPARE-ISSUE",
U1160="Power Telco","RAN ISSUE",U1160="no impacts","no impacts"
),"")</f>
        <v/>
      </c>
      <c r="U1160" s="28"/>
      <c r="V1160" s="35" t="str" cm="1">
        <f t="array" ref="V1160">IFERROR(_xlfn.IFS(
U1160="MPR ISSUE","ACTIVE",
U1160="BSS Hardware Issue","ACTIVE",
U1160="Sites strategiques, MLL, Pylone, etc.","PASSIVE",
U1160="AKTIVCO DEFAUT GE &amp; POWER Cabinet","PASSIVE",
U1160="AKTIVCO Coupure ENEO &amp; Baisse de tension","PASSIVE",
U1160="Coupure ENEO &amp; Baisse de tension","PASSIVE",
U1160="Defaut GE &amp; POWER Cabinet","PASSIVE",
U1160="Sharing","PASSIVE",
U1160="Sites strategiques &amp; DataCenter","PASSIVE",
U1160="Exclu","Exclu",
U1160="SAT","ACTIVE",
U1160="SPARE-ISSUE","SPARE-ISSUE",
U1160="Fiber CAmtel","ACTIVE",
U1160="Fiber AOF","ACTIVE",
U1160="Projet OCM (HUAWEI)","PLANNED WORKS",
U1160="Projet OCM (NOKIA)","PLANNED WORKS",
U1160="ACCESS-ISSUE","ACCESS-ISSUE",
U1160="Projet OCM (ZTE, NOKIA, autres projets)","PLANNED WORKS",
U1160="No root CAuse","No root cause",
U1160="ODU HS","ACTIVE",
U1160="IP &amp; VLAN","ACTIVE",
U1160="Warehouse HUAWEI","SPARE-ISSUE",
U1160="SPARE-HS","SPARE-ISSUE",
U1160="Power Telco","ACTIVE",U1160="no impacts","no impacts"
),"")</f>
        <v/>
      </c>
      <c r="W1160" s="102"/>
      <c r="X1160" s="102"/>
      <c r="Y1160" s="102"/>
      <c r="Z1160" s="102"/>
      <c r="AA1160" s="102"/>
      <c r="AB1160" s="104" t="s">
        <v>5423</v>
      </c>
      <c r="AC1160" s="9"/>
      <c r="AD1160" s="9"/>
      <c r="AE1160" s="7" t="s">
        <v>5423</v>
      </c>
      <c r="AF1160" s="6"/>
      <c r="AG1160" s="7"/>
      <c r="AH1160" s="3" t="s">
        <v>5423</v>
      </c>
      <c r="AI1160" s="18" t="s">
        <v>5423</v>
      </c>
      <c r="AJ1160" s="18" t="s">
        <v>5423</v>
      </c>
      <c r="AK1160" s="18" t="s">
        <v>5423</v>
      </c>
      <c r="AL1160" s="18" t="s">
        <v>5423</v>
      </c>
      <c r="AM1160" s="18" t="s">
        <v>5423</v>
      </c>
      <c r="AN1160" s="18" t="s">
        <v>5423</v>
      </c>
      <c r="AO1160" s="18" t="s">
        <v>5423</v>
      </c>
      <c r="AP1160" s="18" t="s">
        <v>5423</v>
      </c>
      <c r="AQ1160" s="18" t="s">
        <v>5423</v>
      </c>
      <c r="AR1160" s="18" t="s">
        <v>5423</v>
      </c>
      <c r="AS1160" s="18" t="s">
        <v>5423</v>
      </c>
      <c r="AT1160" s="18" t="s">
        <v>5423</v>
      </c>
      <c r="AU1160" s="9" t="s">
        <v>5423</v>
      </c>
      <c r="AV1160" s="14"/>
      <c r="AW1160" s="14" t="s">
        <v>5423</v>
      </c>
      <c r="AX1160" s="14" t="str">
        <f>_xlfn.XLOOKUP(B1160,'[4]cell downs 18042026 17h'!$B:$B,'[4]cell downs 18042026 17h'!$B:$B,"")</f>
        <v/>
      </c>
      <c r="AY1160" s="14" t="str">
        <f>_xlfn.XLOOKUP(B1160,'[5]Cells Huawei 19042026 15h'!$B:$B,'[5]Cells Huawei 19042026 15h'!$B:$B,"")</f>
        <v/>
      </c>
      <c r="AZ1160" s="105" t="str">
        <f>_xlfn.XLOOKUP(B1160,'INCIDENT-04-23-2026'!E:E,'INCIDENT-04-23-2026'!F:F,"")</f>
        <v/>
      </c>
      <c r="BA1160" s="105" t="str">
        <f>_xlfn.XLOOKUP(B1160,'[6]Eneo 17H'!$C:$C,'[6]Eneo 17H'!$I:$I,"")</f>
        <v/>
      </c>
      <c r="BB1160" s="105" t="str">
        <f>_xlfn.XLOOKUP(B1160,[8]ALL!$B:$B,[8]ALL!$M:$M,"")</f>
        <v/>
      </c>
      <c r="BC1160" s="105" t="str">
        <f>_xlfn.XLOOKUP(B1160,'[6]Eneo 17H'!$C:$C,'[6]Eneo 17H'!$I:$I,"")</f>
        <v/>
      </c>
      <c r="BD1160" s="105" t="str">
        <f>_xlfn.XLOOKUP(B1160,'[7]Eneo 12H'!$C:$C,'[7]Eneo 12H'!$I:$I,"")</f>
        <v/>
      </c>
      <c r="BE1160" s="105" t="s">
        <v>5423</v>
      </c>
    </row>
    <row r="1161" spans="1:57" hidden="1" x14ac:dyDescent="0.3">
      <c r="A1161" s="1" t="s">
        <v>682</v>
      </c>
      <c r="B1161" s="8" t="s">
        <v>683</v>
      </c>
      <c r="C1161" s="3" t="str">
        <f>_xlfn.XLOOKUP(B1161,'[1]daily break down'!$D:$D,'[1]daily break down'!$E:$E,"")</f>
        <v>SUD-OUEST</v>
      </c>
      <c r="D1161" s="1" t="s">
        <v>11</v>
      </c>
      <c r="E1161" s="1" t="s">
        <v>96</v>
      </c>
      <c r="F1161" s="3" t="s">
        <v>13</v>
      </c>
      <c r="G1161" s="1" t="s">
        <v>684</v>
      </c>
      <c r="H1161" s="26" t="str">
        <f>_xlfn.XLOOKUP(B1161,[2]CALCULATION!$B:$B,[2]CALCULATION!$H:$H,"")</f>
        <v>NOKIA</v>
      </c>
      <c r="I1161" s="23">
        <v>0.37942345612428041</v>
      </c>
      <c r="J1161" s="23">
        <v>8.7534564381779062E-2</v>
      </c>
      <c r="K1161" s="23">
        <v>0</v>
      </c>
      <c r="L1161" s="23">
        <v>0</v>
      </c>
      <c r="M1161" s="23">
        <v>0</v>
      </c>
      <c r="N1161" s="23">
        <v>0</v>
      </c>
      <c r="O1161" s="23">
        <v>0</v>
      </c>
      <c r="P1161" s="103" t="s">
        <v>6554</v>
      </c>
      <c r="Q1161" s="36" t="s">
        <v>6552</v>
      </c>
      <c r="R1161" s="36"/>
      <c r="S1161" s="35" t="str" cm="1">
        <f t="array" ref="S1161">IFERROR(_xlfn.IFS(
U1161="MPR ISSUE","PDH",
U1161="BSS Hardware Issue","BSS",
U1161="Sites strategiques, MLL, Pylone, etc.","ENVTECH",
U1161="AKTIVCO DEFAUT GE &amp; POWER Cabinet","AKTIVCO",
U1161="AKTIVCO Coupure ENEO &amp; Baisse de tension","AKTIVCO GRID ONLY",
U1161="Coupure ENEO &amp; Baisse de tension","IHS GRID ONLY",
U1161="Defaut GE &amp; POWER Cabinet","IHS",
U1161="Sharing","Partners",
U1161="Sites strategiques &amp; DataCenter","SST &amp; DC",
U1161="Exclu","Exclu",
U1161="SAT","SAT",
U1161="SPARE-ISSUE","SPARE-ISSUE",
U1161="Fiber CAmtel","TRANS_FO_CAMTEL",
U1161="Fiber AOF","Fiber AOF",
U1161="Projet OCM (HUAWEI)","TRAVAUX-HUAWEI",
U1161="Projet OCM (NOKIA)","TRAVAUX-NOKIA",
U1161="ACCESS-ISSUE","ACCESS-ISSUE",
U1161="Projet OCM (ZTE, NOKIA, autres projets)","TRAVAUX OCM",
U1161="No root CAuse","No root cause",
U1161="ODU HS","PDH",
U1161="IP &amp; VLAN","PDH",
U1161="Warehouse HUAWEI","SPARE-ISSUE",
U1161="SPARE-HS","SPARE-ISSUE",
U1161="Power Telco","BSS",U1161="no impacts","no impacts"
),"")</f>
        <v/>
      </c>
      <c r="T1161" s="35" t="str" cm="1">
        <f t="array" ref="T1161">IFERROR(_xlfn.IFS(
U1161="MPR ISSUE","TX ISSUE",
U1161="BSS Hardware Issue","RAN ISSUE",
U1161="Sites strategiques, MLL, Pylone, etc.","ENVTECH",
U1161="AKTIVCO DEFAUT GE &amp; POWER Cabinet","POWER ISSUE",
U1161="AKTIVCO Coupure ENEO &amp; Baisse de tension","POWER ISSUE",
U1161="Coupure ENEO &amp; Baisse de tension","POWER ISSUE",
U1161="Defaut GE &amp; POWER Cabinet","POWER ISSUE",
U1161="Sharing","POWER ISSUE",
U1161="Sites strategiques &amp; DataCenter","POWER ISSUE",
U1161="Exclu","Exclu",
U1161="SAT","TX ISSUE",
U1161="SPARE-ISSUE","SPARE-ISSUE",
U1161="Fiber CAmtel","TX ISSUE",
U1161="Fiber AOF","TX ISSUE",
U1161="Projet OCM (HUAWEI)","TRAVAUX-HUAWEI",
U1161="Projet OCM (NOKIA)","TRAVAUX -NOKIA",
U1161="ACCESS-ISSUE","ACCESS-ISSUE",
U1161="Projet OCM (ZTE, NOKIA, autres projets)","TRAVAUX OCM",
U1161="No root CAuse","No root cause",
U1161="ODU HS","TX ISSUE",
U1161="IP &amp; VLAN","TX ISSUE",
U1161="Warehouse HUAWEI","SPARE-ISSUE",
U1161="SPARE-HS","SPARE-ISSUE",
U1161="Power Telco","RAN ISSUE",U1161="no impacts","no impacts"
),"")</f>
        <v/>
      </c>
      <c r="U1161" s="28"/>
      <c r="V1161" s="35" t="str" cm="1">
        <f t="array" ref="V1161">IFERROR(_xlfn.IFS(
U1161="MPR ISSUE","ACTIVE",
U1161="BSS Hardware Issue","ACTIVE",
U1161="Sites strategiques, MLL, Pylone, etc.","PASSIVE",
U1161="AKTIVCO DEFAUT GE &amp; POWER Cabinet","PASSIVE",
U1161="AKTIVCO Coupure ENEO &amp; Baisse de tension","PASSIVE",
U1161="Coupure ENEO &amp; Baisse de tension","PASSIVE",
U1161="Defaut GE &amp; POWER Cabinet","PASSIVE",
U1161="Sharing","PASSIVE",
U1161="Sites strategiques &amp; DataCenter","PASSIVE",
U1161="Exclu","Exclu",
U1161="SAT","ACTIVE",
U1161="SPARE-ISSUE","SPARE-ISSUE",
U1161="Fiber CAmtel","ACTIVE",
U1161="Fiber AOF","ACTIVE",
U1161="Projet OCM (HUAWEI)","PLANNED WORKS",
U1161="Projet OCM (NOKIA)","PLANNED WORKS",
U1161="ACCESS-ISSUE","ACCESS-ISSUE",
U1161="Projet OCM (ZTE, NOKIA, autres projets)","PLANNED WORKS",
U1161="No root CAuse","No root cause",
U1161="ODU HS","ACTIVE",
U1161="IP &amp; VLAN","ACTIVE",
U1161="Warehouse HUAWEI","SPARE-ISSUE",
U1161="SPARE-HS","SPARE-ISSUE",
U1161="Power Telco","ACTIVE",U1161="no impacts","no impacts"
),"")</f>
        <v/>
      </c>
      <c r="W1161" s="102"/>
      <c r="X1161" s="102"/>
      <c r="Y1161" s="102"/>
      <c r="Z1161" s="102"/>
      <c r="AA1161" s="102"/>
      <c r="AB1161" s="104" t="s">
        <v>5423</v>
      </c>
      <c r="AC1161" s="9"/>
      <c r="AD1161" s="9"/>
      <c r="AE1161" s="7" t="s">
        <v>5423</v>
      </c>
      <c r="AF1161" s="6"/>
      <c r="AG1161" s="7"/>
      <c r="AH1161" s="3" t="s">
        <v>5423</v>
      </c>
      <c r="AI1161" s="18" t="s">
        <v>5423</v>
      </c>
      <c r="AJ1161" s="18" t="s">
        <v>5423</v>
      </c>
      <c r="AK1161" s="18" t="s">
        <v>5423</v>
      </c>
      <c r="AL1161" s="18" t="s">
        <v>5423</v>
      </c>
      <c r="AM1161" s="18" t="s">
        <v>5423</v>
      </c>
      <c r="AN1161" s="18" t="s">
        <v>5423</v>
      </c>
      <c r="AO1161" s="18" t="s">
        <v>5423</v>
      </c>
      <c r="AP1161" s="18" t="s">
        <v>5423</v>
      </c>
      <c r="AQ1161" s="18" t="s">
        <v>5423</v>
      </c>
      <c r="AR1161" s="18" t="s">
        <v>5423</v>
      </c>
      <c r="AS1161" s="18" t="s">
        <v>5423</v>
      </c>
      <c r="AT1161" s="18" t="s">
        <v>5423</v>
      </c>
      <c r="AU1161" s="9" t="s">
        <v>5423</v>
      </c>
      <c r="AV1161" s="14"/>
      <c r="AW1161" s="14" t="s">
        <v>5423</v>
      </c>
      <c r="AX1161" s="14" t="str">
        <f>_xlfn.XLOOKUP(B1161,'[4]cell downs 18042026 17h'!$B:$B,'[4]cell downs 18042026 17h'!$B:$B,"")</f>
        <v/>
      </c>
      <c r="AY1161" s="14" t="str">
        <f>_xlfn.XLOOKUP(B1161,'[5]Cells Huawei 19042026 15h'!$B:$B,'[5]Cells Huawei 19042026 15h'!$B:$B,"")</f>
        <v/>
      </c>
      <c r="AZ1161" s="105" t="str">
        <f>_xlfn.XLOOKUP(B1161,'INCIDENT-04-23-2026'!E:E,'INCIDENT-04-23-2026'!F:F,"")</f>
        <v/>
      </c>
      <c r="BA1161" s="105" t="str">
        <f>_xlfn.XLOOKUP(B1161,'[6]Eneo 17H'!$C:$C,'[6]Eneo 17H'!$I:$I,"")</f>
        <v/>
      </c>
      <c r="BB1161" s="105" t="str">
        <f>_xlfn.XLOOKUP(B1161,[8]ALL!$B:$B,[8]ALL!$M:$M,"")</f>
        <v/>
      </c>
      <c r="BC1161" s="105" t="str">
        <f>_xlfn.XLOOKUP(B1161,'[6]Eneo 17H'!$C:$C,'[6]Eneo 17H'!$I:$I,"")</f>
        <v/>
      </c>
      <c r="BD1161" s="105" t="str">
        <f>_xlfn.XLOOKUP(B1161,'[7]Eneo 12H'!$C:$C,'[7]Eneo 12H'!$I:$I,"")</f>
        <v/>
      </c>
      <c r="BE1161" s="105" t="s">
        <v>5423</v>
      </c>
    </row>
    <row r="1162" spans="1:57" hidden="1" x14ac:dyDescent="0.3">
      <c r="A1162" s="1" t="s">
        <v>2040</v>
      </c>
      <c r="B1162" s="8" t="s">
        <v>2041</v>
      </c>
      <c r="C1162" s="3" t="str">
        <f>_xlfn.XLOOKUP(B1162,'[1]daily break down'!$D:$D,'[1]daily break down'!$E:$E,"")</f>
        <v>NORD</v>
      </c>
      <c r="D1162" s="1" t="s">
        <v>11</v>
      </c>
      <c r="E1162" s="1" t="s">
        <v>66</v>
      </c>
      <c r="F1162" s="3" t="s">
        <v>23</v>
      </c>
      <c r="G1162" s="1" t="s">
        <v>2040</v>
      </c>
      <c r="H1162" s="26" t="str">
        <f>_xlfn.XLOOKUP(B1162,[2]CALCULATION!$B:$B,[2]CALCULATION!$H:$H,"")</f>
        <v>NOKIA</v>
      </c>
      <c r="I1162" s="23">
        <v>0</v>
      </c>
      <c r="J1162" s="23">
        <v>3.8862635653605683E-2</v>
      </c>
      <c r="K1162" s="23">
        <v>0</v>
      </c>
      <c r="L1162" s="23">
        <v>0</v>
      </c>
      <c r="M1162" s="23">
        <v>0</v>
      </c>
      <c r="N1162" s="23">
        <v>0</v>
      </c>
      <c r="O1162" s="23">
        <v>0</v>
      </c>
      <c r="P1162" s="103" t="s">
        <v>6554</v>
      </c>
      <c r="Q1162" s="36" t="s">
        <v>5796</v>
      </c>
      <c r="R1162" s="36"/>
      <c r="S1162" s="35" t="str" cm="1">
        <f t="array" ref="S1162">IFERROR(_xlfn.IFS(
U1162="MPR ISSUE","PDH",
U1162="BSS Hardware Issue","BSS",
U1162="Sites strategiques, MLL, Pylone, etc.","ENVTECH",
U1162="AKTIVCO DEFAUT GE &amp; POWER Cabinet","AKTIVCO",
U1162="AKTIVCO Coupure ENEO &amp; Baisse de tension","AKTIVCO GRID ONLY",
U1162="Coupure ENEO &amp; Baisse de tension","IHS GRID ONLY",
U1162="Defaut GE &amp; POWER Cabinet","IHS",
U1162="Sharing","Partners",
U1162="Sites strategiques &amp; DataCenter","SST &amp; DC",
U1162="Exclu","Exclu",
U1162="SAT","SAT",
U1162="SPARE-ISSUE","SPARE-ISSUE",
U1162="Fiber CAmtel","TRANS_FO_CAMTEL",
U1162="Fiber AOF","Fiber AOF",
U1162="Projet OCM (HUAWEI)","TRAVAUX-HUAWEI",
U1162="Projet OCM (NOKIA)","TRAVAUX-NOKIA",
U1162="ACCESS-ISSUE","ACCESS-ISSUE",
U1162="Projet OCM (ZTE, NOKIA, autres projets)","TRAVAUX OCM",
U1162="No root CAuse","No root cause",
U1162="ODU HS","PDH",
U1162="IP &amp; VLAN","PDH",
U1162="Warehouse HUAWEI","SPARE-ISSUE",
U1162="SPARE-HS","SPARE-ISSUE",
U1162="Power Telco","BSS",U1162="no impacts","no impacts"
),"")</f>
        <v/>
      </c>
      <c r="T1162" s="35" t="str" cm="1">
        <f t="array" ref="T1162">IFERROR(_xlfn.IFS(
U1162="MPR ISSUE","TX ISSUE",
U1162="BSS Hardware Issue","RAN ISSUE",
U1162="Sites strategiques, MLL, Pylone, etc.","ENVTECH",
U1162="AKTIVCO DEFAUT GE &amp; POWER Cabinet","POWER ISSUE",
U1162="AKTIVCO Coupure ENEO &amp; Baisse de tension","POWER ISSUE",
U1162="Coupure ENEO &amp; Baisse de tension","POWER ISSUE",
U1162="Defaut GE &amp; POWER Cabinet","POWER ISSUE",
U1162="Sharing","POWER ISSUE",
U1162="Sites strategiques &amp; DataCenter","POWER ISSUE",
U1162="Exclu","Exclu",
U1162="SAT","TX ISSUE",
U1162="SPARE-ISSUE","SPARE-ISSUE",
U1162="Fiber CAmtel","TX ISSUE",
U1162="Fiber AOF","TX ISSUE",
U1162="Projet OCM (HUAWEI)","TRAVAUX-HUAWEI",
U1162="Projet OCM (NOKIA)","TRAVAUX -NOKIA",
U1162="ACCESS-ISSUE","ACCESS-ISSUE",
U1162="Projet OCM (ZTE, NOKIA, autres projets)","TRAVAUX OCM",
U1162="No root CAuse","No root cause",
U1162="ODU HS","TX ISSUE",
U1162="IP &amp; VLAN","TX ISSUE",
U1162="Warehouse HUAWEI","SPARE-ISSUE",
U1162="SPARE-HS","SPARE-ISSUE",
U1162="Power Telco","RAN ISSUE",U1162="no impacts","no impacts"
),"")</f>
        <v/>
      </c>
      <c r="U1162" s="28"/>
      <c r="V1162" s="35" t="str" cm="1">
        <f t="array" ref="V1162">IFERROR(_xlfn.IFS(
U1162="MPR ISSUE","ACTIVE",
U1162="BSS Hardware Issue","ACTIVE",
U1162="Sites strategiques, MLL, Pylone, etc.","PASSIVE",
U1162="AKTIVCO DEFAUT GE &amp; POWER Cabinet","PASSIVE",
U1162="AKTIVCO Coupure ENEO &amp; Baisse de tension","PASSIVE",
U1162="Coupure ENEO &amp; Baisse de tension","PASSIVE",
U1162="Defaut GE &amp; POWER Cabinet","PASSIVE",
U1162="Sharing","PASSIVE",
U1162="Sites strategiques &amp; DataCenter","PASSIVE",
U1162="Exclu","Exclu",
U1162="SAT","ACTIVE",
U1162="SPARE-ISSUE","SPARE-ISSUE",
U1162="Fiber CAmtel","ACTIVE",
U1162="Fiber AOF","ACTIVE",
U1162="Projet OCM (HUAWEI)","PLANNED WORKS",
U1162="Projet OCM (NOKIA)","PLANNED WORKS",
U1162="ACCESS-ISSUE","ACCESS-ISSUE",
U1162="Projet OCM (ZTE, NOKIA, autres projets)","PLANNED WORKS",
U1162="No root CAuse","No root cause",
U1162="ODU HS","ACTIVE",
U1162="IP &amp; VLAN","ACTIVE",
U1162="Warehouse HUAWEI","SPARE-ISSUE",
U1162="SPARE-HS","SPARE-ISSUE",
U1162="Power Telco","ACTIVE",U1162="no impacts","no impacts"
),"")</f>
        <v/>
      </c>
      <c r="W1162" s="102"/>
      <c r="X1162" s="102"/>
      <c r="Y1162" s="102"/>
      <c r="Z1162" s="102"/>
      <c r="AA1162" s="102"/>
      <c r="AB1162" s="104" t="s">
        <v>5423</v>
      </c>
      <c r="AC1162" s="9"/>
      <c r="AD1162" s="9"/>
      <c r="AE1162" s="7" t="s">
        <v>5423</v>
      </c>
      <c r="AF1162" s="6"/>
      <c r="AG1162" s="7"/>
      <c r="AH1162" s="3" t="s">
        <v>5423</v>
      </c>
      <c r="AI1162" s="18" t="s">
        <v>5423</v>
      </c>
      <c r="AJ1162" s="18" t="s">
        <v>5423</v>
      </c>
      <c r="AK1162" s="18" t="s">
        <v>5423</v>
      </c>
      <c r="AL1162" s="18" t="s">
        <v>5423</v>
      </c>
      <c r="AM1162" s="18" t="s">
        <v>5423</v>
      </c>
      <c r="AN1162" s="18" t="s">
        <v>5423</v>
      </c>
      <c r="AO1162" s="18" t="s">
        <v>5423</v>
      </c>
      <c r="AP1162" s="18" t="s">
        <v>5423</v>
      </c>
      <c r="AQ1162" s="18" t="s">
        <v>5423</v>
      </c>
      <c r="AR1162" s="18" t="s">
        <v>5423</v>
      </c>
      <c r="AS1162" s="18" t="s">
        <v>5423</v>
      </c>
      <c r="AT1162" s="18" t="s">
        <v>5423</v>
      </c>
      <c r="AU1162" s="9" t="s">
        <v>5423</v>
      </c>
      <c r="AV1162" s="14"/>
      <c r="AW1162" s="14" t="s">
        <v>5423</v>
      </c>
      <c r="AX1162" s="14" t="str">
        <f>_xlfn.XLOOKUP(B1162,'[4]cell downs 18042026 17h'!$B:$B,'[4]cell downs 18042026 17h'!$B:$B,"")</f>
        <v/>
      </c>
      <c r="AY1162" s="14" t="str">
        <f>_xlfn.XLOOKUP(B1162,'[5]Cells Huawei 19042026 15h'!$B:$B,'[5]Cells Huawei 19042026 15h'!$B:$B,"")</f>
        <v/>
      </c>
      <c r="AZ1162" s="105" t="str">
        <f>_xlfn.XLOOKUP(B1162,'INCIDENT-04-23-2026'!E:E,'INCIDENT-04-23-2026'!F:F,"")</f>
        <v/>
      </c>
      <c r="BA1162" s="105" t="str">
        <f>_xlfn.XLOOKUP(B1162,'[6]Eneo 17H'!$C:$C,'[6]Eneo 17H'!$I:$I,"")</f>
        <v/>
      </c>
      <c r="BB1162" s="105" t="str">
        <f>_xlfn.XLOOKUP(B1162,[8]ALL!$B:$B,[8]ALL!$M:$M,"")</f>
        <v/>
      </c>
      <c r="BC1162" s="105" t="str">
        <f>_xlfn.XLOOKUP(B1162,'[6]Eneo 17H'!$C:$C,'[6]Eneo 17H'!$I:$I,"")</f>
        <v/>
      </c>
      <c r="BD1162" s="105" t="str">
        <f>_xlfn.XLOOKUP(B1162,'[7]Eneo 12H'!$C:$C,'[7]Eneo 12H'!$I:$I,"")</f>
        <v/>
      </c>
      <c r="BE1162" s="105" t="s">
        <v>5423</v>
      </c>
    </row>
    <row r="1163" spans="1:57" hidden="1" x14ac:dyDescent="0.3">
      <c r="A1163" s="1" t="s">
        <v>3200</v>
      </c>
      <c r="B1163" s="8" t="s">
        <v>3201</v>
      </c>
      <c r="C1163" s="3" t="str">
        <f>_xlfn.XLOOKUP(B1163,'[1]daily break down'!$D:$D,'[1]daily break down'!$E:$E,"")</f>
        <v>Yaounde</v>
      </c>
      <c r="D1163" s="1" t="s">
        <v>11</v>
      </c>
      <c r="E1163" s="1" t="s">
        <v>12</v>
      </c>
      <c r="F1163" s="3" t="s">
        <v>37</v>
      </c>
      <c r="G1163" s="1" t="s">
        <v>38</v>
      </c>
      <c r="H1163" s="27" t="str">
        <f>_xlfn.XLOOKUP(B1163,[2]CALCULATION!$B:$B,[2]CALCULATION!$H:$H,"")</f>
        <v>ZTE</v>
      </c>
      <c r="I1163" s="23">
        <v>0</v>
      </c>
      <c r="J1163" s="23">
        <v>0</v>
      </c>
      <c r="K1163" s="23">
        <v>0</v>
      </c>
      <c r="L1163" s="23">
        <v>0</v>
      </c>
      <c r="M1163" s="23">
        <v>0</v>
      </c>
      <c r="N1163" s="23">
        <v>0</v>
      </c>
      <c r="O1163" s="23">
        <v>2.3970345258580078E-2</v>
      </c>
      <c r="P1163" s="103" t="s">
        <v>6554</v>
      </c>
      <c r="Q1163" s="36" t="s">
        <v>5796</v>
      </c>
      <c r="R1163" s="36"/>
      <c r="S1163" s="35" t="str" cm="1">
        <f t="array" ref="S1163">IFERROR(_xlfn.IFS(
U1163="MPR ISSUE","PDH",
U1163="BSS Hardware Issue","BSS",
U1163="Sites strategiques, MLL, Pylone, etc.","ENVTECH",
U1163="AKTIVCO DEFAUT GE &amp; POWER Cabinet","AKTIVCO",
U1163="AKTIVCO Coupure ENEO &amp; Baisse de tension","AKTIVCO GRID ONLY",
U1163="Coupure ENEO &amp; Baisse de tension","IHS GRID ONLY",
U1163="Defaut GE &amp; POWER Cabinet","IHS",
U1163="Sharing","Partners",
U1163="Sites strategiques &amp; DataCenter","SST &amp; DC",
U1163="Exclu","Exclu",
U1163="SAT","SAT",
U1163="SPARE-ISSUE","SPARE-ISSUE",
U1163="Fiber CAmtel","TRANS_FO_CAMTEL",
U1163="Fiber AOF","Fiber AOF",
U1163="Projet OCM (HUAWEI)","TRAVAUX-HUAWEI",
U1163="Projet OCM (NOKIA)","TRAVAUX-NOKIA",
U1163="ACCESS-ISSUE","ACCESS-ISSUE",
U1163="Projet OCM (ZTE, NOKIA, autres projets)","TRAVAUX OCM",
U1163="No root CAuse","No root cause",
U1163="ODU HS","PDH",
U1163="IP &amp; VLAN","PDH",
U1163="Warehouse HUAWEI","SPARE-ISSUE",
U1163="SPARE-HS","SPARE-ISSUE",
U1163="Power Telco","BSS",U1163="no impacts","no impacts"
),"")</f>
        <v/>
      </c>
      <c r="T1163" s="35" t="str" cm="1">
        <f t="array" ref="T1163">IFERROR(_xlfn.IFS(
U1163="MPR ISSUE","TX ISSUE",
U1163="BSS Hardware Issue","RAN ISSUE",
U1163="Sites strategiques, MLL, Pylone, etc.","ENVTECH",
U1163="AKTIVCO DEFAUT GE &amp; POWER Cabinet","POWER ISSUE",
U1163="AKTIVCO Coupure ENEO &amp; Baisse de tension","POWER ISSUE",
U1163="Coupure ENEO &amp; Baisse de tension","POWER ISSUE",
U1163="Defaut GE &amp; POWER Cabinet","POWER ISSUE",
U1163="Sharing","POWER ISSUE",
U1163="Sites strategiques &amp; DataCenter","POWER ISSUE",
U1163="Exclu","Exclu",
U1163="SAT","TX ISSUE",
U1163="SPARE-ISSUE","SPARE-ISSUE",
U1163="Fiber CAmtel","TX ISSUE",
U1163="Fiber AOF","TX ISSUE",
U1163="Projet OCM (HUAWEI)","TRAVAUX-HUAWEI",
U1163="Projet OCM (NOKIA)","TRAVAUX -NOKIA",
U1163="ACCESS-ISSUE","ACCESS-ISSUE",
U1163="Projet OCM (ZTE, NOKIA, autres projets)","TRAVAUX OCM",
U1163="No root CAuse","No root cause",
U1163="ODU HS","TX ISSUE",
U1163="IP &amp; VLAN","TX ISSUE",
U1163="Warehouse HUAWEI","SPARE-ISSUE",
U1163="SPARE-HS","SPARE-ISSUE",
U1163="Power Telco","RAN ISSUE",U1163="no impacts","no impacts"
),"")</f>
        <v/>
      </c>
      <c r="U1163" s="28"/>
      <c r="V1163" s="35" t="str" cm="1">
        <f t="array" ref="V1163">IFERROR(_xlfn.IFS(
U1163="MPR ISSUE","ACTIVE",
U1163="BSS Hardware Issue","ACTIVE",
U1163="Sites strategiques, MLL, Pylone, etc.","PASSIVE",
U1163="AKTIVCO DEFAUT GE &amp; POWER Cabinet","PASSIVE",
U1163="AKTIVCO Coupure ENEO &amp; Baisse de tension","PASSIVE",
U1163="Coupure ENEO &amp; Baisse de tension","PASSIVE",
U1163="Defaut GE &amp; POWER Cabinet","PASSIVE",
U1163="Sharing","PASSIVE",
U1163="Sites strategiques &amp; DataCenter","PASSIVE",
U1163="Exclu","Exclu",
U1163="SAT","ACTIVE",
U1163="SPARE-ISSUE","SPARE-ISSUE",
U1163="Fiber CAmtel","ACTIVE",
U1163="Fiber AOF","ACTIVE",
U1163="Projet OCM (HUAWEI)","PLANNED WORKS",
U1163="Projet OCM (NOKIA)","PLANNED WORKS",
U1163="ACCESS-ISSUE","ACCESS-ISSUE",
U1163="Projet OCM (ZTE, NOKIA, autres projets)","PLANNED WORKS",
U1163="No root CAuse","No root cause",
U1163="ODU HS","ACTIVE",
U1163="IP &amp; VLAN","ACTIVE",
U1163="Warehouse HUAWEI","SPARE-ISSUE",
U1163="SPARE-HS","SPARE-ISSUE",
U1163="Power Telco","ACTIVE",U1163="no impacts","no impacts"
),"")</f>
        <v/>
      </c>
      <c r="W1163" s="102"/>
      <c r="X1163" s="102"/>
      <c r="Y1163" s="102"/>
      <c r="Z1163" s="102"/>
      <c r="AA1163" s="102"/>
      <c r="AB1163" s="104" t="s">
        <v>5423</v>
      </c>
      <c r="AC1163" s="9"/>
      <c r="AD1163" s="9"/>
      <c r="AE1163" s="7" t="s">
        <v>5423</v>
      </c>
      <c r="AF1163" s="6"/>
      <c r="AG1163" s="7"/>
      <c r="AH1163" s="3" t="s">
        <v>5423</v>
      </c>
      <c r="AI1163" s="18" t="s">
        <v>5423</v>
      </c>
      <c r="AJ1163" s="18" t="s">
        <v>5423</v>
      </c>
      <c r="AK1163" s="18" t="s">
        <v>5423</v>
      </c>
      <c r="AL1163" s="18" t="s">
        <v>5423</v>
      </c>
      <c r="AM1163" s="18" t="s">
        <v>5423</v>
      </c>
      <c r="AN1163" s="18" t="s">
        <v>5423</v>
      </c>
      <c r="AO1163" s="18" t="s">
        <v>5423</v>
      </c>
      <c r="AP1163" s="18" t="s">
        <v>5423</v>
      </c>
      <c r="AQ1163" s="18" t="s">
        <v>5423</v>
      </c>
      <c r="AR1163" s="18" t="s">
        <v>5423</v>
      </c>
      <c r="AS1163" s="18" t="s">
        <v>5423</v>
      </c>
      <c r="AT1163" s="18" t="s">
        <v>5423</v>
      </c>
      <c r="AU1163" s="9" t="s">
        <v>5423</v>
      </c>
      <c r="AV1163" s="14"/>
      <c r="AW1163" s="14" t="s">
        <v>5423</v>
      </c>
      <c r="AX1163" s="14" t="str">
        <f>_xlfn.XLOOKUP(B1163,'[4]cell downs 18042026 17h'!$B:$B,'[4]cell downs 18042026 17h'!$B:$B,"")</f>
        <v/>
      </c>
      <c r="AY1163" s="14" t="str">
        <f>_xlfn.XLOOKUP(B1163,'[5]Cells Huawei 19042026 15h'!$B:$B,'[5]Cells Huawei 19042026 15h'!$B:$B,"")</f>
        <v/>
      </c>
      <c r="AZ1163" s="105" t="str">
        <f>_xlfn.XLOOKUP(B1163,'INCIDENT-04-23-2026'!E:E,'INCIDENT-04-23-2026'!F:F,"")</f>
        <v/>
      </c>
      <c r="BA1163" s="105" t="str">
        <f>_xlfn.XLOOKUP(B1163,'[6]Eneo 17H'!$C:$C,'[6]Eneo 17H'!$I:$I,"")</f>
        <v/>
      </c>
      <c r="BB1163" s="105" t="str">
        <f>_xlfn.XLOOKUP(B1163,[8]ALL!$B:$B,[8]ALL!$M:$M,"")</f>
        <v/>
      </c>
      <c r="BC1163" s="105" t="str">
        <f>_xlfn.XLOOKUP(B1163,'[6]Eneo 17H'!$C:$C,'[6]Eneo 17H'!$I:$I,"")</f>
        <v/>
      </c>
      <c r="BD1163" s="105" t="str">
        <f>_xlfn.XLOOKUP(B1163,'[7]Eneo 12H'!$C:$C,'[7]Eneo 12H'!$I:$I,"")</f>
        <v/>
      </c>
      <c r="BE1163" s="105" t="s">
        <v>5423</v>
      </c>
    </row>
    <row r="1164" spans="1:57" hidden="1" x14ac:dyDescent="0.3">
      <c r="A1164" s="1" t="s">
        <v>2977</v>
      </c>
      <c r="B1164" s="8" t="s">
        <v>2978</v>
      </c>
      <c r="C1164" s="3" t="str">
        <f>_xlfn.XLOOKUP(B1164,'[1]daily break down'!$D:$D,'[1]daily break down'!$E:$E,"")</f>
        <v>Ngaoundere</v>
      </c>
      <c r="D1164" s="1" t="s">
        <v>11</v>
      </c>
      <c r="E1164" s="1" t="s">
        <v>12</v>
      </c>
      <c r="F1164" s="3" t="s">
        <v>90</v>
      </c>
      <c r="G1164" s="1" t="s">
        <v>91</v>
      </c>
      <c r="H1164" s="25" t="str">
        <f>_xlfn.XLOOKUP(B1164,[2]CALCULATION!$B:$B,[2]CALCULATION!$H:$H,"")</f>
        <v>Huawei</v>
      </c>
      <c r="I1164" s="23">
        <v>0</v>
      </c>
      <c r="J1164" s="23">
        <v>0</v>
      </c>
      <c r="K1164" s="23">
        <v>0</v>
      </c>
      <c r="L1164" s="23">
        <v>0</v>
      </c>
      <c r="M1164" s="23">
        <v>0</v>
      </c>
      <c r="N1164" s="23">
        <v>0</v>
      </c>
      <c r="O1164" s="23">
        <v>3.4528711622478475E-2</v>
      </c>
      <c r="P1164" s="103" t="s">
        <v>6554</v>
      </c>
      <c r="Q1164" s="36" t="s">
        <v>5796</v>
      </c>
      <c r="R1164" s="36"/>
      <c r="S1164" s="35" t="str" cm="1">
        <f t="array" ref="S1164">IFERROR(_xlfn.IFS(
U1164="MPR ISSUE","PDH",
U1164="BSS Hardware Issue","BSS",
U1164="Sites strategiques, MLL, Pylone, etc.","ENVTECH",
U1164="AKTIVCO DEFAUT GE &amp; POWER Cabinet","AKTIVCO",
U1164="AKTIVCO Coupure ENEO &amp; Baisse de tension","AKTIVCO GRID ONLY",
U1164="Coupure ENEO &amp; Baisse de tension","IHS GRID ONLY",
U1164="Defaut GE &amp; POWER Cabinet","IHS",
U1164="Sharing","Partners",
U1164="Sites strategiques &amp; DataCenter","SST &amp; DC",
U1164="Exclu","Exclu",
U1164="SAT","SAT",
U1164="SPARE-ISSUE","SPARE-ISSUE",
U1164="Fiber CAmtel","TRANS_FO_CAMTEL",
U1164="Fiber AOF","Fiber AOF",
U1164="Projet OCM (HUAWEI)","TRAVAUX-HUAWEI",
U1164="Projet OCM (NOKIA)","TRAVAUX-NOKIA",
U1164="ACCESS-ISSUE","ACCESS-ISSUE",
U1164="Projet OCM (ZTE, NOKIA, autres projets)","TRAVAUX OCM",
U1164="No root CAuse","No root cause",
U1164="ODU HS","PDH",
U1164="IP &amp; VLAN","PDH",
U1164="Warehouse HUAWEI","SPARE-ISSUE",
U1164="SPARE-HS","SPARE-ISSUE",
U1164="Power Telco","BSS",U1164="no impacts","no impacts"
),"")</f>
        <v/>
      </c>
      <c r="T1164" s="35" t="str" cm="1">
        <f t="array" ref="T1164">IFERROR(_xlfn.IFS(
U1164="MPR ISSUE","TX ISSUE",
U1164="BSS Hardware Issue","RAN ISSUE",
U1164="Sites strategiques, MLL, Pylone, etc.","ENVTECH",
U1164="AKTIVCO DEFAUT GE &amp; POWER Cabinet","POWER ISSUE",
U1164="AKTIVCO Coupure ENEO &amp; Baisse de tension","POWER ISSUE",
U1164="Coupure ENEO &amp; Baisse de tension","POWER ISSUE",
U1164="Defaut GE &amp; POWER Cabinet","POWER ISSUE",
U1164="Sharing","POWER ISSUE",
U1164="Sites strategiques &amp; DataCenter","POWER ISSUE",
U1164="Exclu","Exclu",
U1164="SAT","TX ISSUE",
U1164="SPARE-ISSUE","SPARE-ISSUE",
U1164="Fiber CAmtel","TX ISSUE",
U1164="Fiber AOF","TX ISSUE",
U1164="Projet OCM (HUAWEI)","TRAVAUX-HUAWEI",
U1164="Projet OCM (NOKIA)","TRAVAUX -NOKIA",
U1164="ACCESS-ISSUE","ACCESS-ISSUE",
U1164="Projet OCM (ZTE, NOKIA, autres projets)","TRAVAUX OCM",
U1164="No root CAuse","No root cause",
U1164="ODU HS","TX ISSUE",
U1164="IP &amp; VLAN","TX ISSUE",
U1164="Warehouse HUAWEI","SPARE-ISSUE",
U1164="SPARE-HS","SPARE-ISSUE",
U1164="Power Telco","RAN ISSUE",U1164="no impacts","no impacts"
),"")</f>
        <v/>
      </c>
      <c r="U1164" s="28"/>
      <c r="V1164" s="35" t="str" cm="1">
        <f t="array" ref="V1164">IFERROR(_xlfn.IFS(
U1164="MPR ISSUE","ACTIVE",
U1164="BSS Hardware Issue","ACTIVE",
U1164="Sites strategiques, MLL, Pylone, etc.","PASSIVE",
U1164="AKTIVCO DEFAUT GE &amp; POWER Cabinet","PASSIVE",
U1164="AKTIVCO Coupure ENEO &amp; Baisse de tension","PASSIVE",
U1164="Coupure ENEO &amp; Baisse de tension","PASSIVE",
U1164="Defaut GE &amp; POWER Cabinet","PASSIVE",
U1164="Sharing","PASSIVE",
U1164="Sites strategiques &amp; DataCenter","PASSIVE",
U1164="Exclu","Exclu",
U1164="SAT","ACTIVE",
U1164="SPARE-ISSUE","SPARE-ISSUE",
U1164="Fiber CAmtel","ACTIVE",
U1164="Fiber AOF","ACTIVE",
U1164="Projet OCM (HUAWEI)","PLANNED WORKS",
U1164="Projet OCM (NOKIA)","PLANNED WORKS",
U1164="ACCESS-ISSUE","ACCESS-ISSUE",
U1164="Projet OCM (ZTE, NOKIA, autres projets)","PLANNED WORKS",
U1164="No root CAuse","No root cause",
U1164="ODU HS","ACTIVE",
U1164="IP &amp; VLAN","ACTIVE",
U1164="Warehouse HUAWEI","SPARE-ISSUE",
U1164="SPARE-HS","SPARE-ISSUE",
U1164="Power Telco","ACTIVE",U1164="no impacts","no impacts"
),"")</f>
        <v/>
      </c>
      <c r="W1164" s="102"/>
      <c r="X1164" s="102"/>
      <c r="Y1164" s="102"/>
      <c r="Z1164" s="102"/>
      <c r="AA1164" s="102"/>
      <c r="AB1164" s="104" t="s">
        <v>5423</v>
      </c>
      <c r="AC1164" s="9"/>
      <c r="AD1164" s="9"/>
      <c r="AE1164" s="7" t="s">
        <v>5423</v>
      </c>
      <c r="AF1164" s="6"/>
      <c r="AG1164" s="7"/>
      <c r="AH1164" s="3" t="s">
        <v>5423</v>
      </c>
      <c r="AI1164" s="18" t="s">
        <v>5423</v>
      </c>
      <c r="AJ1164" s="18" t="s">
        <v>5423</v>
      </c>
      <c r="AK1164" s="18" t="s">
        <v>5423</v>
      </c>
      <c r="AL1164" s="18" t="s">
        <v>5423</v>
      </c>
      <c r="AM1164" s="18" t="s">
        <v>5423</v>
      </c>
      <c r="AN1164" s="18" t="s">
        <v>5423</v>
      </c>
      <c r="AO1164" s="18" t="s">
        <v>5423</v>
      </c>
      <c r="AP1164" s="18" t="s">
        <v>5423</v>
      </c>
      <c r="AQ1164" s="18" t="s">
        <v>5423</v>
      </c>
      <c r="AR1164" s="18" t="s">
        <v>5423</v>
      </c>
      <c r="AS1164" s="18" t="s">
        <v>5423</v>
      </c>
      <c r="AT1164" s="18" t="s">
        <v>5423</v>
      </c>
      <c r="AU1164" s="9" t="s">
        <v>5423</v>
      </c>
      <c r="AV1164" s="14"/>
      <c r="AW1164" s="14" t="s">
        <v>5423</v>
      </c>
      <c r="AX1164" s="14" t="str">
        <f>_xlfn.XLOOKUP(B1164,'[4]cell downs 18042026 17h'!$B:$B,'[4]cell downs 18042026 17h'!$B:$B,"")</f>
        <v/>
      </c>
      <c r="AY1164" s="14" t="str">
        <f>_xlfn.XLOOKUP(B1164,'[5]Cells Huawei 19042026 15h'!$B:$B,'[5]Cells Huawei 19042026 15h'!$B:$B,"")</f>
        <v/>
      </c>
      <c r="AZ1164" s="105" t="str">
        <f>_xlfn.XLOOKUP(B1164,'INCIDENT-04-23-2026'!E:E,'INCIDENT-04-23-2026'!F:F,"")</f>
        <v/>
      </c>
      <c r="BA1164" s="105" t="str">
        <f>_xlfn.XLOOKUP(B1164,'[6]Eneo 17H'!$C:$C,'[6]Eneo 17H'!$I:$I,"")</f>
        <v/>
      </c>
      <c r="BB1164" s="105" t="str">
        <f>_xlfn.XLOOKUP(B1164,[8]ALL!$B:$B,[8]ALL!$M:$M,"")</f>
        <v/>
      </c>
      <c r="BC1164" s="105" t="str">
        <f>_xlfn.XLOOKUP(B1164,'[6]Eneo 17H'!$C:$C,'[6]Eneo 17H'!$I:$I,"")</f>
        <v/>
      </c>
      <c r="BD1164" s="105" t="str">
        <f>_xlfn.XLOOKUP(B1164,'[7]Eneo 12H'!$C:$C,'[7]Eneo 12H'!$I:$I,"")</f>
        <v/>
      </c>
      <c r="BE1164" s="105" t="s">
        <v>5423</v>
      </c>
    </row>
    <row r="1165" spans="1:57" hidden="1" x14ac:dyDescent="0.3">
      <c r="A1165" s="1" t="s">
        <v>1541</v>
      </c>
      <c r="B1165" s="8" t="s">
        <v>1542</v>
      </c>
      <c r="C1165" s="3" t="str">
        <f>_xlfn.XLOOKUP(B1165,'[1]daily break down'!$D:$D,'[1]daily break down'!$E:$E,"")</f>
        <v>Bafoussam</v>
      </c>
      <c r="D1165" s="1" t="s">
        <v>11</v>
      </c>
      <c r="E1165" s="1" t="s">
        <v>145</v>
      </c>
      <c r="F1165" s="3" t="s">
        <v>102</v>
      </c>
      <c r="G1165" s="1" t="s">
        <v>299</v>
      </c>
      <c r="H1165" s="25" t="str">
        <f>_xlfn.XLOOKUP(B1165,[2]CALCULATION!$B:$B,[2]CALCULATION!$H:$H,"")</f>
        <v>Huawei</v>
      </c>
      <c r="I1165" s="23">
        <v>0</v>
      </c>
      <c r="J1165" s="23">
        <v>0</v>
      </c>
      <c r="K1165" s="23">
        <v>0</v>
      </c>
      <c r="L1165" s="23">
        <v>0</v>
      </c>
      <c r="M1165" s="23">
        <v>0</v>
      </c>
      <c r="N1165" s="23">
        <v>0</v>
      </c>
      <c r="O1165" s="23">
        <v>8.3503836682047639E-2</v>
      </c>
      <c r="P1165" s="103" t="s">
        <v>6554</v>
      </c>
      <c r="Q1165" s="36" t="s">
        <v>5796</v>
      </c>
      <c r="R1165" s="36"/>
      <c r="S1165" s="35" t="str" cm="1">
        <f t="array" ref="S1165">IFERROR(_xlfn.IFS(
U1165="MPR ISSUE","PDH",
U1165="BSS Hardware Issue","BSS",
U1165="Sites strategiques, MLL, Pylone, etc.","ENVTECH",
U1165="AKTIVCO DEFAUT GE &amp; POWER Cabinet","AKTIVCO",
U1165="AKTIVCO Coupure ENEO &amp; Baisse de tension","AKTIVCO GRID ONLY",
U1165="Coupure ENEO &amp; Baisse de tension","IHS GRID ONLY",
U1165="Defaut GE &amp; POWER Cabinet","IHS",
U1165="Sharing","Partners",
U1165="Sites strategiques &amp; DataCenter","SST &amp; DC",
U1165="Exclu","Exclu",
U1165="SAT","SAT",
U1165="SPARE-ISSUE","SPARE-ISSUE",
U1165="Fiber CAmtel","TRANS_FO_CAMTEL",
U1165="Fiber AOF","Fiber AOF",
U1165="Projet OCM (HUAWEI)","TRAVAUX-HUAWEI",
U1165="Projet OCM (NOKIA)","TRAVAUX-NOKIA",
U1165="ACCESS-ISSUE","ACCESS-ISSUE",
U1165="Projet OCM (ZTE, NOKIA, autres projets)","TRAVAUX OCM",
U1165="No root CAuse","No root cause",
U1165="ODU HS","PDH",
U1165="IP &amp; VLAN","PDH",
U1165="Warehouse HUAWEI","SPARE-ISSUE",
U1165="SPARE-HS","SPARE-ISSUE",
U1165="Power Telco","BSS",U1165="no impacts","no impacts"
),"")</f>
        <v/>
      </c>
      <c r="T1165" s="35" t="str" cm="1">
        <f t="array" ref="T1165">IFERROR(_xlfn.IFS(
U1165="MPR ISSUE","TX ISSUE",
U1165="BSS Hardware Issue","RAN ISSUE",
U1165="Sites strategiques, MLL, Pylone, etc.","ENVTECH",
U1165="AKTIVCO DEFAUT GE &amp; POWER Cabinet","POWER ISSUE",
U1165="AKTIVCO Coupure ENEO &amp; Baisse de tension","POWER ISSUE",
U1165="Coupure ENEO &amp; Baisse de tension","POWER ISSUE",
U1165="Defaut GE &amp; POWER Cabinet","POWER ISSUE",
U1165="Sharing","POWER ISSUE",
U1165="Sites strategiques &amp; DataCenter","POWER ISSUE",
U1165="Exclu","Exclu",
U1165="SAT","TX ISSUE",
U1165="SPARE-ISSUE","SPARE-ISSUE",
U1165="Fiber CAmtel","TX ISSUE",
U1165="Fiber AOF","TX ISSUE",
U1165="Projet OCM (HUAWEI)","TRAVAUX-HUAWEI",
U1165="Projet OCM (NOKIA)","TRAVAUX -NOKIA",
U1165="ACCESS-ISSUE","ACCESS-ISSUE",
U1165="Projet OCM (ZTE, NOKIA, autres projets)","TRAVAUX OCM",
U1165="No root CAuse","No root cause",
U1165="ODU HS","TX ISSUE",
U1165="IP &amp; VLAN","TX ISSUE",
U1165="Warehouse HUAWEI","SPARE-ISSUE",
U1165="SPARE-HS","SPARE-ISSUE",
U1165="Power Telco","RAN ISSUE",U1165="no impacts","no impacts"
),"")</f>
        <v/>
      </c>
      <c r="U1165" s="28"/>
      <c r="V1165" s="35" t="str" cm="1">
        <f t="array" ref="V1165">IFERROR(_xlfn.IFS(
U1165="MPR ISSUE","ACTIVE",
U1165="BSS Hardware Issue","ACTIVE",
U1165="Sites strategiques, MLL, Pylone, etc.","PASSIVE",
U1165="AKTIVCO DEFAUT GE &amp; POWER Cabinet","PASSIVE",
U1165="AKTIVCO Coupure ENEO &amp; Baisse de tension","PASSIVE",
U1165="Coupure ENEO &amp; Baisse de tension","PASSIVE",
U1165="Defaut GE &amp; POWER Cabinet","PASSIVE",
U1165="Sharing","PASSIVE",
U1165="Sites strategiques &amp; DataCenter","PASSIVE",
U1165="Exclu","Exclu",
U1165="SAT","ACTIVE",
U1165="SPARE-ISSUE","SPARE-ISSUE",
U1165="Fiber CAmtel","ACTIVE",
U1165="Fiber AOF","ACTIVE",
U1165="Projet OCM (HUAWEI)","PLANNED WORKS",
U1165="Projet OCM (NOKIA)","PLANNED WORKS",
U1165="ACCESS-ISSUE","ACCESS-ISSUE",
U1165="Projet OCM (ZTE, NOKIA, autres projets)","PLANNED WORKS",
U1165="No root CAuse","No root cause",
U1165="ODU HS","ACTIVE",
U1165="IP &amp; VLAN","ACTIVE",
U1165="Warehouse HUAWEI","SPARE-ISSUE",
U1165="SPARE-HS","SPARE-ISSUE",
U1165="Power Telco","ACTIVE",U1165="no impacts","no impacts"
),"")</f>
        <v/>
      </c>
      <c r="W1165" s="102"/>
      <c r="X1165" s="102"/>
      <c r="Y1165" s="102"/>
      <c r="Z1165" s="102"/>
      <c r="AA1165" s="102"/>
      <c r="AB1165" s="104" t="s">
        <v>5423</v>
      </c>
      <c r="AC1165" s="9"/>
      <c r="AD1165" s="9"/>
      <c r="AE1165" s="7" t="s">
        <v>5423</v>
      </c>
      <c r="AF1165" s="6"/>
      <c r="AG1165" s="7"/>
      <c r="AH1165" s="3" t="s">
        <v>5423</v>
      </c>
      <c r="AI1165" s="18" t="s">
        <v>5423</v>
      </c>
      <c r="AJ1165" s="18" t="s">
        <v>5423</v>
      </c>
      <c r="AK1165" s="18" t="s">
        <v>5423</v>
      </c>
      <c r="AL1165" s="18" t="s">
        <v>5423</v>
      </c>
      <c r="AM1165" s="18" t="s">
        <v>5423</v>
      </c>
      <c r="AN1165" s="18" t="s">
        <v>5423</v>
      </c>
      <c r="AO1165" s="18" t="s">
        <v>5423</v>
      </c>
      <c r="AP1165" s="18" t="s">
        <v>5423</v>
      </c>
      <c r="AQ1165" s="18" t="s">
        <v>5423</v>
      </c>
      <c r="AR1165" s="18" t="s">
        <v>5423</v>
      </c>
      <c r="AS1165" s="18" t="s">
        <v>5423</v>
      </c>
      <c r="AT1165" s="18" t="s">
        <v>5423</v>
      </c>
      <c r="AU1165" s="9" t="s">
        <v>5423</v>
      </c>
      <c r="AV1165" s="14"/>
      <c r="AW1165" s="14" t="s">
        <v>5423</v>
      </c>
      <c r="AX1165" s="14" t="str">
        <f>_xlfn.XLOOKUP(B1165,'[4]cell downs 18042026 17h'!$B:$B,'[4]cell downs 18042026 17h'!$B:$B,"")</f>
        <v/>
      </c>
      <c r="AY1165" s="14" t="str">
        <f>_xlfn.XLOOKUP(B1165,'[5]Cells Huawei 19042026 15h'!$B:$B,'[5]Cells Huawei 19042026 15h'!$B:$B,"")</f>
        <v/>
      </c>
      <c r="AZ1165" s="105" t="str">
        <f>_xlfn.XLOOKUP(B1165,'INCIDENT-04-23-2026'!E:E,'INCIDENT-04-23-2026'!F:F,"")</f>
        <v/>
      </c>
      <c r="BA1165" s="105" t="str">
        <f>_xlfn.XLOOKUP(B1165,'[6]Eneo 17H'!$C:$C,'[6]Eneo 17H'!$I:$I,"")</f>
        <v/>
      </c>
      <c r="BB1165" s="105" t="str">
        <f>_xlfn.XLOOKUP(B1165,[8]ALL!$B:$B,[8]ALL!$M:$M,"")</f>
        <v/>
      </c>
      <c r="BC1165" s="105" t="str">
        <f>_xlfn.XLOOKUP(B1165,'[6]Eneo 17H'!$C:$C,'[6]Eneo 17H'!$I:$I,"")</f>
        <v/>
      </c>
      <c r="BD1165" s="105" t="str">
        <f>_xlfn.XLOOKUP(B1165,'[7]Eneo 12H'!$C:$C,'[7]Eneo 12H'!$I:$I,"")</f>
        <v/>
      </c>
      <c r="BE1165" s="105" t="s">
        <v>5423</v>
      </c>
    </row>
    <row r="1166" spans="1:57" hidden="1" x14ac:dyDescent="0.3">
      <c r="A1166" s="1" t="s">
        <v>941</v>
      </c>
      <c r="B1166" s="8" t="s">
        <v>942</v>
      </c>
      <c r="C1166" s="3" t="str">
        <f>_xlfn.XLOOKUP(B1166,'[1]daily break down'!$D:$D,'[1]daily break down'!$E:$E,"")</f>
        <v>NORD-OUEST</v>
      </c>
      <c r="D1166" s="1" t="s">
        <v>11</v>
      </c>
      <c r="E1166" s="1" t="s">
        <v>96</v>
      </c>
      <c r="F1166" s="3" t="s">
        <v>51</v>
      </c>
      <c r="G1166" s="1" t="s">
        <v>943</v>
      </c>
      <c r="H1166" s="26" t="str">
        <f>_xlfn.XLOOKUP(B1166,[2]CALCULATION!$B:$B,[2]CALCULATION!$H:$H,"")</f>
        <v>NOKIA</v>
      </c>
      <c r="I1166" s="23">
        <v>0</v>
      </c>
      <c r="J1166" s="23">
        <v>3.3208915826991127E-2</v>
      </c>
      <c r="K1166" s="23">
        <v>0</v>
      </c>
      <c r="L1166" s="23">
        <v>0</v>
      </c>
      <c r="M1166" s="23">
        <v>0</v>
      </c>
      <c r="N1166" s="23">
        <v>0</v>
      </c>
      <c r="O1166" s="23">
        <v>0.36433497986776359</v>
      </c>
      <c r="P1166" s="103" t="s">
        <v>6554</v>
      </c>
      <c r="Q1166" s="36" t="s">
        <v>6552</v>
      </c>
      <c r="R1166" s="36"/>
      <c r="S1166" s="35" t="str" cm="1">
        <f t="array" ref="S1166">IFERROR(_xlfn.IFS(
U1166="MPR ISSUE","PDH",
U1166="BSS Hardware Issue","BSS",
U1166="Sites strategiques, MLL, Pylone, etc.","ENVTECH",
U1166="AKTIVCO DEFAUT GE &amp; POWER Cabinet","AKTIVCO",
U1166="AKTIVCO Coupure ENEO &amp; Baisse de tension","AKTIVCO GRID ONLY",
U1166="Coupure ENEO &amp; Baisse de tension","IHS GRID ONLY",
U1166="Defaut GE &amp; POWER Cabinet","IHS",
U1166="Sharing","Partners",
U1166="Sites strategiques &amp; DataCenter","SST &amp; DC",
U1166="Exclu","Exclu",
U1166="SAT","SAT",
U1166="SPARE-ISSUE","SPARE-ISSUE",
U1166="Fiber CAmtel","TRANS_FO_CAMTEL",
U1166="Fiber AOF","Fiber AOF",
U1166="Projet OCM (HUAWEI)","TRAVAUX-HUAWEI",
U1166="Projet OCM (NOKIA)","TRAVAUX-NOKIA",
U1166="ACCESS-ISSUE","ACCESS-ISSUE",
U1166="Projet OCM (ZTE, NOKIA, autres projets)","TRAVAUX OCM",
U1166="No root CAuse","No root cause",
U1166="ODU HS","PDH",
U1166="IP &amp; VLAN","PDH",
U1166="Warehouse HUAWEI","SPARE-ISSUE",
U1166="SPARE-HS","SPARE-ISSUE",
U1166="Power Telco","BSS",U1166="no impacts","no impacts"
),"")</f>
        <v/>
      </c>
      <c r="T1166" s="35" t="str" cm="1">
        <f t="array" ref="T1166">IFERROR(_xlfn.IFS(
U1166="MPR ISSUE","TX ISSUE",
U1166="BSS Hardware Issue","RAN ISSUE",
U1166="Sites strategiques, MLL, Pylone, etc.","ENVTECH",
U1166="AKTIVCO DEFAUT GE &amp; POWER Cabinet","POWER ISSUE",
U1166="AKTIVCO Coupure ENEO &amp; Baisse de tension","POWER ISSUE",
U1166="Coupure ENEO &amp; Baisse de tension","POWER ISSUE",
U1166="Defaut GE &amp; POWER Cabinet","POWER ISSUE",
U1166="Sharing","POWER ISSUE",
U1166="Sites strategiques &amp; DataCenter","POWER ISSUE",
U1166="Exclu","Exclu",
U1166="SAT","TX ISSUE",
U1166="SPARE-ISSUE","SPARE-ISSUE",
U1166="Fiber CAmtel","TX ISSUE",
U1166="Fiber AOF","TX ISSUE",
U1166="Projet OCM (HUAWEI)","TRAVAUX-HUAWEI",
U1166="Projet OCM (NOKIA)","TRAVAUX -NOKIA",
U1166="ACCESS-ISSUE","ACCESS-ISSUE",
U1166="Projet OCM (ZTE, NOKIA, autres projets)","TRAVAUX OCM",
U1166="No root CAuse","No root cause",
U1166="ODU HS","TX ISSUE",
U1166="IP &amp; VLAN","TX ISSUE",
U1166="Warehouse HUAWEI","SPARE-ISSUE",
U1166="SPARE-HS","SPARE-ISSUE",
U1166="Power Telco","RAN ISSUE",U1166="no impacts","no impacts"
),"")</f>
        <v/>
      </c>
      <c r="U1166" s="28"/>
      <c r="V1166" s="35" t="str" cm="1">
        <f t="array" ref="V1166">IFERROR(_xlfn.IFS(
U1166="MPR ISSUE","ACTIVE",
U1166="BSS Hardware Issue","ACTIVE",
U1166="Sites strategiques, MLL, Pylone, etc.","PASSIVE",
U1166="AKTIVCO DEFAUT GE &amp; POWER Cabinet","PASSIVE",
U1166="AKTIVCO Coupure ENEO &amp; Baisse de tension","PASSIVE",
U1166="Coupure ENEO &amp; Baisse de tension","PASSIVE",
U1166="Defaut GE &amp; POWER Cabinet","PASSIVE",
U1166="Sharing","PASSIVE",
U1166="Sites strategiques &amp; DataCenter","PASSIVE",
U1166="Exclu","Exclu",
U1166="SAT","ACTIVE",
U1166="SPARE-ISSUE","SPARE-ISSUE",
U1166="Fiber CAmtel","ACTIVE",
U1166="Fiber AOF","ACTIVE",
U1166="Projet OCM (HUAWEI)","PLANNED WORKS",
U1166="Projet OCM (NOKIA)","PLANNED WORKS",
U1166="ACCESS-ISSUE","ACCESS-ISSUE",
U1166="Projet OCM (ZTE, NOKIA, autres projets)","PLANNED WORKS",
U1166="No root CAuse","No root cause",
U1166="ODU HS","ACTIVE",
U1166="IP &amp; VLAN","ACTIVE",
U1166="Warehouse HUAWEI","SPARE-ISSUE",
U1166="SPARE-HS","SPARE-ISSUE",
U1166="Power Telco","ACTIVE",U1166="no impacts","no impacts"
),"")</f>
        <v/>
      </c>
      <c r="W1166" s="102"/>
      <c r="X1166" s="102"/>
      <c r="Y1166" s="102"/>
      <c r="Z1166" s="102"/>
      <c r="AA1166" s="102"/>
      <c r="AB1166" s="104" t="s">
        <v>6645</v>
      </c>
      <c r="AC1166" s="9"/>
      <c r="AD1166" s="9"/>
      <c r="AE1166" s="7" t="s">
        <v>5423</v>
      </c>
      <c r="AF1166" s="6"/>
      <c r="AG1166" s="7"/>
      <c r="AH1166" s="3" t="s">
        <v>5423</v>
      </c>
      <c r="AI1166" s="18" t="s">
        <v>5423</v>
      </c>
      <c r="AJ1166" s="18" t="s">
        <v>5423</v>
      </c>
      <c r="AK1166" s="18" t="s">
        <v>5423</v>
      </c>
      <c r="AL1166" s="18" t="s">
        <v>5423</v>
      </c>
      <c r="AM1166" s="18" t="s">
        <v>5423</v>
      </c>
      <c r="AN1166" s="18" t="s">
        <v>5423</v>
      </c>
      <c r="AO1166" s="18" t="s">
        <v>5423</v>
      </c>
      <c r="AP1166" s="18" t="s">
        <v>5423</v>
      </c>
      <c r="AQ1166" s="18" t="s">
        <v>5423</v>
      </c>
      <c r="AR1166" s="18" t="s">
        <v>5822</v>
      </c>
      <c r="AS1166" s="18" t="s">
        <v>5423</v>
      </c>
      <c r="AT1166" s="18" t="s">
        <v>5423</v>
      </c>
      <c r="AU1166" s="9" t="s">
        <v>6198</v>
      </c>
      <c r="AV1166" s="14"/>
      <c r="AW1166" s="14" t="s">
        <v>5423</v>
      </c>
      <c r="AX1166" s="14" t="str">
        <f>_xlfn.XLOOKUP(B1166,'[4]cell downs 18042026 17h'!$B:$B,'[4]cell downs 18042026 17h'!$B:$B,"")</f>
        <v/>
      </c>
      <c r="AY1166" s="14" t="str">
        <f>_xlfn.XLOOKUP(B1166,'[5]Cells Huawei 19042026 15h'!$B:$B,'[5]Cells Huawei 19042026 15h'!$B:$B,"")</f>
        <v/>
      </c>
      <c r="AZ1166" s="105" t="str">
        <f>_xlfn.XLOOKUP(B1166,'INCIDENT-04-23-2026'!E:E,'INCIDENT-04-23-2026'!F:F,"")</f>
        <v/>
      </c>
      <c r="BA1166" s="105" t="str">
        <f>_xlfn.XLOOKUP(B1166,'[6]Eneo 17H'!$C:$C,'[6]Eneo 17H'!$I:$I,"")</f>
        <v/>
      </c>
      <c r="BB1166" s="105" t="str">
        <f>_xlfn.XLOOKUP(B1166,[8]ALL!$B:$B,[8]ALL!$M:$M,"")</f>
        <v/>
      </c>
      <c r="BC1166" s="105" t="str">
        <f>_xlfn.XLOOKUP(B1166,'[6]Eneo 17H'!$C:$C,'[6]Eneo 17H'!$I:$I,"")</f>
        <v/>
      </c>
      <c r="BD1166" s="105" t="str">
        <f>_xlfn.XLOOKUP(B1166,'[7]Eneo 12H'!$C:$C,'[7]Eneo 12H'!$I:$I,"")</f>
        <v/>
      </c>
      <c r="BE1166" s="105" t="s">
        <v>5423</v>
      </c>
    </row>
    <row r="1167" spans="1:57" hidden="1" x14ac:dyDescent="0.3">
      <c r="A1167" s="1" t="s">
        <v>2247</v>
      </c>
      <c r="B1167" s="8" t="s">
        <v>2248</v>
      </c>
      <c r="C1167" s="3" t="str">
        <f>_xlfn.XLOOKUP(B1167,'[1]daily break down'!$D:$D,'[1]daily break down'!$E:$E,"")</f>
        <v>NORD-OUEST</v>
      </c>
      <c r="D1167" s="1" t="s">
        <v>11</v>
      </c>
      <c r="E1167" s="1" t="s">
        <v>154</v>
      </c>
      <c r="F1167" s="3" t="s">
        <v>102</v>
      </c>
      <c r="G1167" s="1" t="s">
        <v>2247</v>
      </c>
      <c r="H1167" s="26" t="str">
        <f>_xlfn.XLOOKUP(B1167,[2]CALCULATION!$B:$B,[2]CALCULATION!$H:$H,"")</f>
        <v>NOKIA</v>
      </c>
      <c r="I1167" s="23">
        <v>0</v>
      </c>
      <c r="J1167" s="23">
        <v>0</v>
      </c>
      <c r="K1167" s="23">
        <v>0</v>
      </c>
      <c r="L1167" s="23">
        <v>0</v>
      </c>
      <c r="M1167" s="23">
        <v>0</v>
      </c>
      <c r="N1167" s="23">
        <v>0</v>
      </c>
      <c r="O1167" s="23">
        <v>0</v>
      </c>
      <c r="P1167" s="103" t="s">
        <v>6554</v>
      </c>
      <c r="Q1167" s="36" t="s">
        <v>5796</v>
      </c>
      <c r="R1167" s="36"/>
      <c r="S1167" s="35" t="str" cm="1">
        <f t="array" ref="S1167">IFERROR(_xlfn.IFS(
U1167="MPR ISSUE","PDH",
U1167="BSS Hardware Issue","BSS",
U1167="Sites strategiques, MLL, Pylone, etc.","ENVTECH",
U1167="AKTIVCO DEFAUT GE &amp; POWER Cabinet","AKTIVCO",
U1167="AKTIVCO Coupure ENEO &amp; Baisse de tension","AKTIVCO GRID ONLY",
U1167="Coupure ENEO &amp; Baisse de tension","IHS GRID ONLY",
U1167="Defaut GE &amp; POWER Cabinet","IHS",
U1167="Sharing","Partners",
U1167="Sites strategiques &amp; DataCenter","SST &amp; DC",
U1167="Exclu","Exclu",
U1167="SAT","SAT",
U1167="SPARE-ISSUE","SPARE-ISSUE",
U1167="Fiber CAmtel","TRANS_FO_CAMTEL",
U1167="Fiber AOF","Fiber AOF",
U1167="Projet OCM (HUAWEI)","TRAVAUX-HUAWEI",
U1167="Projet OCM (NOKIA)","TRAVAUX-NOKIA",
U1167="ACCESS-ISSUE","ACCESS-ISSUE",
U1167="Projet OCM (ZTE, NOKIA, autres projets)","TRAVAUX OCM",
U1167="No root CAuse","No root cause",
U1167="ODU HS","PDH",
U1167="IP &amp; VLAN","PDH",
U1167="Warehouse HUAWEI","SPARE-ISSUE",
U1167="SPARE-HS","SPARE-ISSUE",
U1167="Power Telco","BSS",U1167="no impacts","no impacts"
),"")</f>
        <v/>
      </c>
      <c r="T1167" s="35" t="str" cm="1">
        <f t="array" ref="T1167">IFERROR(_xlfn.IFS(
U1167="MPR ISSUE","TX ISSUE",
U1167="BSS Hardware Issue","RAN ISSUE",
U1167="Sites strategiques, MLL, Pylone, etc.","ENVTECH",
U1167="AKTIVCO DEFAUT GE &amp; POWER Cabinet","POWER ISSUE",
U1167="AKTIVCO Coupure ENEO &amp; Baisse de tension","POWER ISSUE",
U1167="Coupure ENEO &amp; Baisse de tension","POWER ISSUE",
U1167="Defaut GE &amp; POWER Cabinet","POWER ISSUE",
U1167="Sharing","POWER ISSUE",
U1167="Sites strategiques &amp; DataCenter","POWER ISSUE",
U1167="Exclu","Exclu",
U1167="SAT","TX ISSUE",
U1167="SPARE-ISSUE","SPARE-ISSUE",
U1167="Fiber CAmtel","TX ISSUE",
U1167="Fiber AOF","TX ISSUE",
U1167="Projet OCM (HUAWEI)","TRAVAUX-HUAWEI",
U1167="Projet OCM (NOKIA)","TRAVAUX -NOKIA",
U1167="ACCESS-ISSUE","ACCESS-ISSUE",
U1167="Projet OCM (ZTE, NOKIA, autres projets)","TRAVAUX OCM",
U1167="No root CAuse","No root cause",
U1167="ODU HS","TX ISSUE",
U1167="IP &amp; VLAN","TX ISSUE",
U1167="Warehouse HUAWEI","SPARE-ISSUE",
U1167="SPARE-HS","SPARE-ISSUE",
U1167="Power Telco","RAN ISSUE",U1167="no impacts","no impacts"
),"")</f>
        <v/>
      </c>
      <c r="U1167" s="28"/>
      <c r="V1167" s="35" t="str" cm="1">
        <f t="array" ref="V1167">IFERROR(_xlfn.IFS(
U1167="MPR ISSUE","ACTIVE",
U1167="BSS Hardware Issue","ACTIVE",
U1167="Sites strategiques, MLL, Pylone, etc.","PASSIVE",
U1167="AKTIVCO DEFAUT GE &amp; POWER Cabinet","PASSIVE",
U1167="AKTIVCO Coupure ENEO &amp; Baisse de tension","PASSIVE",
U1167="Coupure ENEO &amp; Baisse de tension","PASSIVE",
U1167="Defaut GE &amp; POWER Cabinet","PASSIVE",
U1167="Sharing","PASSIVE",
U1167="Sites strategiques &amp; DataCenter","PASSIVE",
U1167="Exclu","Exclu",
U1167="SAT","ACTIVE",
U1167="SPARE-ISSUE","SPARE-ISSUE",
U1167="Fiber CAmtel","ACTIVE",
U1167="Fiber AOF","ACTIVE",
U1167="Projet OCM (HUAWEI)","PLANNED WORKS",
U1167="Projet OCM (NOKIA)","PLANNED WORKS",
U1167="ACCESS-ISSUE","ACCESS-ISSUE",
U1167="Projet OCM (ZTE, NOKIA, autres projets)","PLANNED WORKS",
U1167="No root CAuse","No root cause",
U1167="ODU HS","ACTIVE",
U1167="IP &amp; VLAN","ACTIVE",
U1167="Warehouse HUAWEI","SPARE-ISSUE",
U1167="SPARE-HS","SPARE-ISSUE",
U1167="Power Telco","ACTIVE",U1167="no impacts","no impacts"
),"")</f>
        <v/>
      </c>
      <c r="W1167" s="102"/>
      <c r="X1167" s="102"/>
      <c r="Y1167" s="102"/>
      <c r="Z1167" s="102"/>
      <c r="AA1167" s="102"/>
      <c r="AB1167" s="104" t="s">
        <v>5423</v>
      </c>
      <c r="AC1167" s="9"/>
      <c r="AD1167" s="9"/>
      <c r="AE1167" s="7" t="s">
        <v>5423</v>
      </c>
      <c r="AF1167" s="6"/>
      <c r="AG1167" s="7"/>
      <c r="AH1167" s="3" t="s">
        <v>5423</v>
      </c>
      <c r="AI1167" s="18" t="s">
        <v>5423</v>
      </c>
      <c r="AJ1167" s="18" t="s">
        <v>5423</v>
      </c>
      <c r="AK1167" s="18" t="s">
        <v>5423</v>
      </c>
      <c r="AL1167" s="18" t="s">
        <v>5423</v>
      </c>
      <c r="AM1167" s="18" t="s">
        <v>5423</v>
      </c>
      <c r="AN1167" s="18" t="s">
        <v>5423</v>
      </c>
      <c r="AO1167" s="18" t="s">
        <v>5423</v>
      </c>
      <c r="AP1167" s="18" t="s">
        <v>5423</v>
      </c>
      <c r="AQ1167" s="18" t="s">
        <v>5423</v>
      </c>
      <c r="AR1167" s="18" t="s">
        <v>5423</v>
      </c>
      <c r="AS1167" s="18" t="s">
        <v>5423</v>
      </c>
      <c r="AT1167" s="18" t="s">
        <v>5423</v>
      </c>
      <c r="AU1167" s="9" t="s">
        <v>5423</v>
      </c>
      <c r="AV1167" s="14"/>
      <c r="AW1167" s="14" t="s">
        <v>5423</v>
      </c>
      <c r="AX1167" s="14" t="str">
        <f>_xlfn.XLOOKUP(B1167,'[4]cell downs 18042026 17h'!$B:$B,'[4]cell downs 18042026 17h'!$B:$B,"")</f>
        <v/>
      </c>
      <c r="AY1167" s="14" t="str">
        <f>_xlfn.XLOOKUP(B1167,'[5]Cells Huawei 19042026 15h'!$B:$B,'[5]Cells Huawei 19042026 15h'!$B:$B,"")</f>
        <v/>
      </c>
      <c r="AZ1167" s="105" t="str">
        <f>_xlfn.XLOOKUP(B1167,'INCIDENT-04-23-2026'!E:E,'INCIDENT-04-23-2026'!F:F,"")</f>
        <v/>
      </c>
      <c r="BA1167" s="105" t="str">
        <f>_xlfn.XLOOKUP(B1167,'[6]Eneo 17H'!$C:$C,'[6]Eneo 17H'!$I:$I,"")</f>
        <v/>
      </c>
      <c r="BB1167" s="105" t="str">
        <f>_xlfn.XLOOKUP(B1167,[8]ALL!$B:$B,[8]ALL!$M:$M,"")</f>
        <v/>
      </c>
      <c r="BC1167" s="105" t="str">
        <f>_xlfn.XLOOKUP(B1167,'[6]Eneo 17H'!$C:$C,'[6]Eneo 17H'!$I:$I,"")</f>
        <v/>
      </c>
      <c r="BD1167" s="105" t="str">
        <f>_xlfn.XLOOKUP(B1167,'[7]Eneo 12H'!$C:$C,'[7]Eneo 12H'!$I:$I,"")</f>
        <v/>
      </c>
      <c r="BE1167" s="105" t="s">
        <v>5423</v>
      </c>
    </row>
    <row r="1168" spans="1:57" hidden="1" x14ac:dyDescent="0.3">
      <c r="A1168" s="1" t="s">
        <v>4742</v>
      </c>
      <c r="B1168" s="8" t="s">
        <v>4743</v>
      </c>
      <c r="C1168" s="3" t="str">
        <f>_xlfn.XLOOKUP(B1168,'[1]daily break down'!$D:$D,'[1]daily break down'!$E:$E,"")</f>
        <v>Douala</v>
      </c>
      <c r="D1168" s="1" t="s">
        <v>11</v>
      </c>
      <c r="E1168" s="1" t="s">
        <v>12</v>
      </c>
      <c r="F1168" s="3" t="s">
        <v>31</v>
      </c>
      <c r="G1168" s="1" t="s">
        <v>32</v>
      </c>
      <c r="H1168" s="27" t="str">
        <f>_xlfn.XLOOKUP(B1168,[2]CALCULATION!$B:$B,[2]CALCULATION!$H:$H,"")</f>
        <v>ZTE</v>
      </c>
      <c r="I1168" s="23">
        <v>0</v>
      </c>
      <c r="J1168" s="23">
        <v>0</v>
      </c>
      <c r="K1168" s="23">
        <v>0</v>
      </c>
      <c r="L1168" s="23">
        <v>0</v>
      </c>
      <c r="M1168" s="23">
        <v>0</v>
      </c>
      <c r="N1168" s="23">
        <v>0</v>
      </c>
      <c r="O1168" s="23">
        <v>0</v>
      </c>
      <c r="P1168" s="103" t="s">
        <v>6554</v>
      </c>
      <c r="Q1168" s="36" t="s">
        <v>5796</v>
      </c>
      <c r="R1168" s="36"/>
      <c r="S1168" s="35" t="str" cm="1">
        <f t="array" ref="S1168">IFERROR(_xlfn.IFS(
U1168="MPR ISSUE","PDH",
U1168="BSS Hardware Issue","BSS",
U1168="Sites strategiques, MLL, Pylone, etc.","ENVTECH",
U1168="AKTIVCO DEFAUT GE &amp; POWER Cabinet","AKTIVCO",
U1168="AKTIVCO Coupure ENEO &amp; Baisse de tension","AKTIVCO GRID ONLY",
U1168="Coupure ENEO &amp; Baisse de tension","IHS GRID ONLY",
U1168="Defaut GE &amp; POWER Cabinet","IHS",
U1168="Sharing","Partners",
U1168="Sites strategiques &amp; DataCenter","SST &amp; DC",
U1168="Exclu","Exclu",
U1168="SAT","SAT",
U1168="SPARE-ISSUE","SPARE-ISSUE",
U1168="Fiber CAmtel","TRANS_FO_CAMTEL",
U1168="Fiber AOF","Fiber AOF",
U1168="Projet OCM (HUAWEI)","TRAVAUX-HUAWEI",
U1168="Projet OCM (NOKIA)","TRAVAUX-NOKIA",
U1168="ACCESS-ISSUE","ACCESS-ISSUE",
U1168="Projet OCM (ZTE, NOKIA, autres projets)","TRAVAUX OCM",
U1168="No root CAuse","No root cause",
U1168="ODU HS","PDH",
U1168="IP &amp; VLAN","PDH",
U1168="Warehouse HUAWEI","SPARE-ISSUE",
U1168="SPARE-HS","SPARE-ISSUE",
U1168="Power Telco","BSS",U1168="no impacts","no impacts"
),"")</f>
        <v/>
      </c>
      <c r="T1168" s="35" t="str" cm="1">
        <f t="array" ref="T1168">IFERROR(_xlfn.IFS(
U1168="MPR ISSUE","TX ISSUE",
U1168="BSS Hardware Issue","RAN ISSUE",
U1168="Sites strategiques, MLL, Pylone, etc.","ENVTECH",
U1168="AKTIVCO DEFAUT GE &amp; POWER Cabinet","POWER ISSUE",
U1168="AKTIVCO Coupure ENEO &amp; Baisse de tension","POWER ISSUE",
U1168="Coupure ENEO &amp; Baisse de tension","POWER ISSUE",
U1168="Defaut GE &amp; POWER Cabinet","POWER ISSUE",
U1168="Sharing","POWER ISSUE",
U1168="Sites strategiques &amp; DataCenter","POWER ISSUE",
U1168="Exclu","Exclu",
U1168="SAT","TX ISSUE",
U1168="SPARE-ISSUE","SPARE-ISSUE",
U1168="Fiber CAmtel","TX ISSUE",
U1168="Fiber AOF","TX ISSUE",
U1168="Projet OCM (HUAWEI)","TRAVAUX-HUAWEI",
U1168="Projet OCM (NOKIA)","TRAVAUX -NOKIA",
U1168="ACCESS-ISSUE","ACCESS-ISSUE",
U1168="Projet OCM (ZTE, NOKIA, autres projets)","TRAVAUX OCM",
U1168="No root CAuse","No root cause",
U1168="ODU HS","TX ISSUE",
U1168="IP &amp; VLAN","TX ISSUE",
U1168="Warehouse HUAWEI","SPARE-ISSUE",
U1168="SPARE-HS","SPARE-ISSUE",
U1168="Power Telco","RAN ISSUE",U1168="no impacts","no impacts"
),"")</f>
        <v/>
      </c>
      <c r="U1168" s="28"/>
      <c r="V1168" s="35" t="str" cm="1">
        <f t="array" ref="V1168">IFERROR(_xlfn.IFS(
U1168="MPR ISSUE","ACTIVE",
U1168="BSS Hardware Issue","ACTIVE",
U1168="Sites strategiques, MLL, Pylone, etc.","PASSIVE",
U1168="AKTIVCO DEFAUT GE &amp; POWER Cabinet","PASSIVE",
U1168="AKTIVCO Coupure ENEO &amp; Baisse de tension","PASSIVE",
U1168="Coupure ENEO &amp; Baisse de tension","PASSIVE",
U1168="Defaut GE &amp; POWER Cabinet","PASSIVE",
U1168="Sharing","PASSIVE",
U1168="Sites strategiques &amp; DataCenter","PASSIVE",
U1168="Exclu","Exclu",
U1168="SAT","ACTIVE",
U1168="SPARE-ISSUE","SPARE-ISSUE",
U1168="Fiber CAmtel","ACTIVE",
U1168="Fiber AOF","ACTIVE",
U1168="Projet OCM (HUAWEI)","PLANNED WORKS",
U1168="Projet OCM (NOKIA)","PLANNED WORKS",
U1168="ACCESS-ISSUE","ACCESS-ISSUE",
U1168="Projet OCM (ZTE, NOKIA, autres projets)","PLANNED WORKS",
U1168="No root CAuse","No root cause",
U1168="ODU HS","ACTIVE",
U1168="IP &amp; VLAN","ACTIVE",
U1168="Warehouse HUAWEI","SPARE-ISSUE",
U1168="SPARE-HS","SPARE-ISSUE",
U1168="Power Telco","ACTIVE",U1168="no impacts","no impacts"
),"")</f>
        <v/>
      </c>
      <c r="W1168" s="102"/>
      <c r="X1168" s="102"/>
      <c r="Y1168" s="102"/>
      <c r="Z1168" s="102"/>
      <c r="AA1168" s="102"/>
      <c r="AB1168" s="104" t="s">
        <v>5423</v>
      </c>
      <c r="AC1168" s="9"/>
      <c r="AD1168" s="9"/>
      <c r="AE1168" s="7" t="s">
        <v>5423</v>
      </c>
      <c r="AF1168" s="6"/>
      <c r="AG1168" s="7"/>
      <c r="AH1168" s="3" t="s">
        <v>5423</v>
      </c>
      <c r="AI1168" s="18" t="s">
        <v>5423</v>
      </c>
      <c r="AJ1168" s="18" t="s">
        <v>5423</v>
      </c>
      <c r="AK1168" s="18" t="s">
        <v>5423</v>
      </c>
      <c r="AL1168" s="18" t="s">
        <v>5423</v>
      </c>
      <c r="AM1168" s="18" t="s">
        <v>5423</v>
      </c>
      <c r="AN1168" s="18" t="s">
        <v>5423</v>
      </c>
      <c r="AO1168" s="18" t="s">
        <v>5423</v>
      </c>
      <c r="AP1168" s="18" t="s">
        <v>5423</v>
      </c>
      <c r="AQ1168" s="18" t="s">
        <v>5423</v>
      </c>
      <c r="AR1168" s="18" t="s">
        <v>5423</v>
      </c>
      <c r="AS1168" s="18" t="s">
        <v>5423</v>
      </c>
      <c r="AT1168" s="18" t="s">
        <v>5423</v>
      </c>
      <c r="AU1168" s="9" t="s">
        <v>5423</v>
      </c>
      <c r="AV1168" s="14"/>
      <c r="AW1168" s="14" t="s">
        <v>5423</v>
      </c>
      <c r="AX1168" s="14" t="str">
        <f>_xlfn.XLOOKUP(B1168,'[4]cell downs 18042026 17h'!$B:$B,'[4]cell downs 18042026 17h'!$B:$B,"")</f>
        <v/>
      </c>
      <c r="AY1168" s="14" t="str">
        <f>_xlfn.XLOOKUP(B1168,'[5]Cells Huawei 19042026 15h'!$B:$B,'[5]Cells Huawei 19042026 15h'!$B:$B,"")</f>
        <v/>
      </c>
      <c r="AZ1168" s="105" t="str">
        <f>_xlfn.XLOOKUP(B1168,'INCIDENT-04-23-2026'!E:E,'INCIDENT-04-23-2026'!F:F,"")</f>
        <v/>
      </c>
      <c r="BA1168" s="105" t="str">
        <f>_xlfn.XLOOKUP(B1168,'[6]Eneo 17H'!$C:$C,'[6]Eneo 17H'!$I:$I,"")</f>
        <v/>
      </c>
      <c r="BB1168" s="105" t="str">
        <f>_xlfn.XLOOKUP(B1168,[8]ALL!$B:$B,[8]ALL!$M:$M,"")</f>
        <v/>
      </c>
      <c r="BC1168" s="105" t="str">
        <f>_xlfn.XLOOKUP(B1168,'[6]Eneo 17H'!$C:$C,'[6]Eneo 17H'!$I:$I,"")</f>
        <v/>
      </c>
      <c r="BD1168" s="105" t="str">
        <f>_xlfn.XLOOKUP(B1168,'[7]Eneo 12H'!$C:$C,'[7]Eneo 12H'!$I:$I,"")</f>
        <v/>
      </c>
      <c r="BE1168" s="105" t="s">
        <v>5423</v>
      </c>
    </row>
    <row r="1169" spans="1:57" hidden="1" x14ac:dyDescent="0.3">
      <c r="A1169" s="1" t="s">
        <v>984</v>
      </c>
      <c r="B1169" s="8" t="s">
        <v>985</v>
      </c>
      <c r="C1169" s="3" t="str">
        <f>_xlfn.XLOOKUP(B1169,'[1]daily break down'!$D:$D,'[1]daily break down'!$E:$E,"")</f>
        <v>SUD-OUEST</v>
      </c>
      <c r="D1169" s="1" t="s">
        <v>11</v>
      </c>
      <c r="E1169" s="1" t="s">
        <v>12</v>
      </c>
      <c r="F1169" s="3" t="s">
        <v>13</v>
      </c>
      <c r="G1169" s="1" t="s">
        <v>984</v>
      </c>
      <c r="H1169" s="26" t="str">
        <f>_xlfn.XLOOKUP(B1169,[2]CALCULATION!$B:$B,[2]CALCULATION!$H:$H,"")</f>
        <v>NOKIA</v>
      </c>
      <c r="I1169" s="23">
        <v>0</v>
      </c>
      <c r="J1169" s="23">
        <v>3.2424172381025795E-2</v>
      </c>
      <c r="K1169" s="23">
        <v>0</v>
      </c>
      <c r="L1169" s="23">
        <v>0</v>
      </c>
      <c r="M1169" s="23">
        <v>0</v>
      </c>
      <c r="N1169" s="23">
        <v>0</v>
      </c>
      <c r="O1169" s="23">
        <v>0.36319353485545036</v>
      </c>
      <c r="P1169" s="103" t="s">
        <v>6554</v>
      </c>
      <c r="Q1169" s="36" t="s">
        <v>6552</v>
      </c>
      <c r="R1169" s="36"/>
      <c r="S1169" s="35" t="str" cm="1">
        <f t="array" ref="S1169">IFERROR(_xlfn.IFS(
U1169="MPR ISSUE","PDH",
U1169="BSS Hardware Issue","BSS",
U1169="Sites strategiques, MLL, Pylone, etc.","ENVTECH",
U1169="AKTIVCO DEFAUT GE &amp; POWER Cabinet","AKTIVCO",
U1169="AKTIVCO Coupure ENEO &amp; Baisse de tension","AKTIVCO GRID ONLY",
U1169="Coupure ENEO &amp; Baisse de tension","IHS GRID ONLY",
U1169="Defaut GE &amp; POWER Cabinet","IHS",
U1169="Sharing","Partners",
U1169="Sites strategiques &amp; DataCenter","SST &amp; DC",
U1169="Exclu","Exclu",
U1169="SAT","SAT",
U1169="SPARE-ISSUE","SPARE-ISSUE",
U1169="Fiber CAmtel","TRANS_FO_CAMTEL",
U1169="Fiber AOF","Fiber AOF",
U1169="Projet OCM (HUAWEI)","TRAVAUX-HUAWEI",
U1169="Projet OCM (NOKIA)","TRAVAUX-NOKIA",
U1169="ACCESS-ISSUE","ACCESS-ISSUE",
U1169="Projet OCM (ZTE, NOKIA, autres projets)","TRAVAUX OCM",
U1169="No root CAuse","No root cause",
U1169="ODU HS","PDH",
U1169="IP &amp; VLAN","PDH",
U1169="Warehouse HUAWEI","SPARE-ISSUE",
U1169="SPARE-HS","SPARE-ISSUE",
U1169="Power Telco","BSS",U1169="no impacts","no impacts"
),"")</f>
        <v/>
      </c>
      <c r="T1169" s="35" t="str" cm="1">
        <f t="array" ref="T1169">IFERROR(_xlfn.IFS(
U1169="MPR ISSUE","TX ISSUE",
U1169="BSS Hardware Issue","RAN ISSUE",
U1169="Sites strategiques, MLL, Pylone, etc.","ENVTECH",
U1169="AKTIVCO DEFAUT GE &amp; POWER Cabinet","POWER ISSUE",
U1169="AKTIVCO Coupure ENEO &amp; Baisse de tension","POWER ISSUE",
U1169="Coupure ENEO &amp; Baisse de tension","POWER ISSUE",
U1169="Defaut GE &amp; POWER Cabinet","POWER ISSUE",
U1169="Sharing","POWER ISSUE",
U1169="Sites strategiques &amp; DataCenter","POWER ISSUE",
U1169="Exclu","Exclu",
U1169="SAT","TX ISSUE",
U1169="SPARE-ISSUE","SPARE-ISSUE",
U1169="Fiber CAmtel","TX ISSUE",
U1169="Fiber AOF","TX ISSUE",
U1169="Projet OCM (HUAWEI)","TRAVAUX-HUAWEI",
U1169="Projet OCM (NOKIA)","TRAVAUX -NOKIA",
U1169="ACCESS-ISSUE","ACCESS-ISSUE",
U1169="Projet OCM (ZTE, NOKIA, autres projets)","TRAVAUX OCM",
U1169="No root CAuse","No root cause",
U1169="ODU HS","TX ISSUE",
U1169="IP &amp; VLAN","TX ISSUE",
U1169="Warehouse HUAWEI","SPARE-ISSUE",
U1169="SPARE-HS","SPARE-ISSUE",
U1169="Power Telco","RAN ISSUE",U1169="no impacts","no impacts"
),"")</f>
        <v/>
      </c>
      <c r="U1169" s="28"/>
      <c r="V1169" s="35" t="str" cm="1">
        <f t="array" ref="V1169">IFERROR(_xlfn.IFS(
U1169="MPR ISSUE","ACTIVE",
U1169="BSS Hardware Issue","ACTIVE",
U1169="Sites strategiques, MLL, Pylone, etc.","PASSIVE",
U1169="AKTIVCO DEFAUT GE &amp; POWER Cabinet","PASSIVE",
U1169="AKTIVCO Coupure ENEO &amp; Baisse de tension","PASSIVE",
U1169="Coupure ENEO &amp; Baisse de tension","PASSIVE",
U1169="Defaut GE &amp; POWER Cabinet","PASSIVE",
U1169="Sharing","PASSIVE",
U1169="Sites strategiques &amp; DataCenter","PASSIVE",
U1169="Exclu","Exclu",
U1169="SAT","ACTIVE",
U1169="SPARE-ISSUE","SPARE-ISSUE",
U1169="Fiber CAmtel","ACTIVE",
U1169="Fiber AOF","ACTIVE",
U1169="Projet OCM (HUAWEI)","PLANNED WORKS",
U1169="Projet OCM (NOKIA)","PLANNED WORKS",
U1169="ACCESS-ISSUE","ACCESS-ISSUE",
U1169="Projet OCM (ZTE, NOKIA, autres projets)","PLANNED WORKS",
U1169="No root CAuse","No root cause",
U1169="ODU HS","ACTIVE",
U1169="IP &amp; VLAN","ACTIVE",
U1169="Warehouse HUAWEI","SPARE-ISSUE",
U1169="SPARE-HS","SPARE-ISSUE",
U1169="Power Telco","ACTIVE",U1169="no impacts","no impacts"
),"")</f>
        <v/>
      </c>
      <c r="W1169" s="102"/>
      <c r="X1169" s="102"/>
      <c r="Y1169" s="102"/>
      <c r="Z1169" s="102"/>
      <c r="AA1169" s="102"/>
      <c r="AB1169" s="104" t="s">
        <v>6646</v>
      </c>
      <c r="AC1169" s="9"/>
      <c r="AD1169" s="9"/>
      <c r="AE1169" s="7" t="s">
        <v>5423</v>
      </c>
      <c r="AF1169" s="6"/>
      <c r="AG1169" s="7"/>
      <c r="AH1169" s="3" t="s">
        <v>5423</v>
      </c>
      <c r="AI1169" s="18" t="s">
        <v>5423</v>
      </c>
      <c r="AJ1169" s="18" t="s">
        <v>5423</v>
      </c>
      <c r="AK1169" s="18" t="s">
        <v>5423</v>
      </c>
      <c r="AL1169" s="18" t="s">
        <v>5423</v>
      </c>
      <c r="AM1169" s="18" t="s">
        <v>5423</v>
      </c>
      <c r="AN1169" s="18" t="s">
        <v>5423</v>
      </c>
      <c r="AO1169" s="18" t="s">
        <v>5423</v>
      </c>
      <c r="AP1169" s="18" t="s">
        <v>5423</v>
      </c>
      <c r="AQ1169" s="18" t="s">
        <v>5423</v>
      </c>
      <c r="AR1169" s="18" t="s">
        <v>5822</v>
      </c>
      <c r="AS1169" s="18" t="s">
        <v>5423</v>
      </c>
      <c r="AT1169" s="18" t="s">
        <v>5423</v>
      </c>
      <c r="AU1169" s="9" t="s">
        <v>6199</v>
      </c>
      <c r="AV1169" s="14"/>
      <c r="AW1169" s="14" t="s">
        <v>5423</v>
      </c>
      <c r="AX1169" s="14" t="str">
        <f>_xlfn.XLOOKUP(B1169,'[4]cell downs 18042026 17h'!$B:$B,'[4]cell downs 18042026 17h'!$B:$B,"")</f>
        <v/>
      </c>
      <c r="AY1169" s="14" t="str">
        <f>_xlfn.XLOOKUP(B1169,'[5]Cells Huawei 19042026 15h'!$B:$B,'[5]Cells Huawei 19042026 15h'!$B:$B,"")</f>
        <v/>
      </c>
      <c r="AZ1169" s="105" t="str">
        <f>_xlfn.XLOOKUP(B1169,'INCIDENT-04-23-2026'!E:E,'INCIDENT-04-23-2026'!F:F,"")</f>
        <v/>
      </c>
      <c r="BA1169" s="105" t="str">
        <f>_xlfn.XLOOKUP(B1169,'[6]Eneo 17H'!$C:$C,'[6]Eneo 17H'!$I:$I,"")</f>
        <v/>
      </c>
      <c r="BB1169" s="105" t="str">
        <f>_xlfn.XLOOKUP(B1169,[8]ALL!$B:$B,[8]ALL!$M:$M,"")</f>
        <v/>
      </c>
      <c r="BC1169" s="105" t="str">
        <f>_xlfn.XLOOKUP(B1169,'[6]Eneo 17H'!$C:$C,'[6]Eneo 17H'!$I:$I,"")</f>
        <v/>
      </c>
      <c r="BD1169" s="105" t="str">
        <f>_xlfn.XLOOKUP(B1169,'[7]Eneo 12H'!$C:$C,'[7]Eneo 12H'!$I:$I,"")</f>
        <v/>
      </c>
      <c r="BE1169" s="105" t="s">
        <v>5423</v>
      </c>
    </row>
    <row r="1170" spans="1:57" hidden="1" x14ac:dyDescent="0.3">
      <c r="A1170" s="1" t="s">
        <v>3412</v>
      </c>
      <c r="B1170" s="8" t="s">
        <v>3413</v>
      </c>
      <c r="C1170" s="3" t="str">
        <f>_xlfn.XLOOKUP(B1170,'[1]daily break down'!$D:$D,'[1]daily break down'!$E:$E,"")</f>
        <v>Yaounde</v>
      </c>
      <c r="D1170" s="1" t="s">
        <v>11</v>
      </c>
      <c r="E1170" s="1" t="s">
        <v>12</v>
      </c>
      <c r="F1170" s="3" t="s">
        <v>37</v>
      </c>
      <c r="G1170" s="1" t="s">
        <v>38</v>
      </c>
      <c r="H1170" s="27" t="str">
        <f>_xlfn.XLOOKUP(B1170,[2]CALCULATION!$B:$B,[2]CALCULATION!$H:$H,"")</f>
        <v>ZTE</v>
      </c>
      <c r="I1170" s="23">
        <v>0</v>
      </c>
      <c r="J1170" s="23">
        <v>0</v>
      </c>
      <c r="K1170" s="23">
        <v>0</v>
      </c>
      <c r="L1170" s="23">
        <v>6.717867609500253</v>
      </c>
      <c r="M1170" s="23">
        <v>0</v>
      </c>
      <c r="N1170" s="23">
        <v>0</v>
      </c>
      <c r="O1170" s="23">
        <v>2.7430350452155142E-2</v>
      </c>
      <c r="P1170" s="103" t="s">
        <v>6554</v>
      </c>
      <c r="Q1170" s="36" t="s">
        <v>5796</v>
      </c>
      <c r="R1170" s="36"/>
      <c r="S1170" s="35" t="str" cm="1">
        <f t="array" ref="S1170">IFERROR(_xlfn.IFS(
U1170="MPR ISSUE","PDH",
U1170="BSS Hardware Issue","BSS",
U1170="Sites strategiques, MLL, Pylone, etc.","ENVTECH",
U1170="AKTIVCO DEFAUT GE &amp; POWER Cabinet","AKTIVCO",
U1170="AKTIVCO Coupure ENEO &amp; Baisse de tension","AKTIVCO GRID ONLY",
U1170="Coupure ENEO &amp; Baisse de tension","IHS GRID ONLY",
U1170="Defaut GE &amp; POWER Cabinet","IHS",
U1170="Sharing","Partners",
U1170="Sites strategiques &amp; DataCenter","SST &amp; DC",
U1170="Exclu","Exclu",
U1170="SAT","SAT",
U1170="SPARE-ISSUE","SPARE-ISSUE",
U1170="Fiber CAmtel","TRANS_FO_CAMTEL",
U1170="Fiber AOF","Fiber AOF",
U1170="Projet OCM (HUAWEI)","TRAVAUX-HUAWEI",
U1170="Projet OCM (NOKIA)","TRAVAUX-NOKIA",
U1170="ACCESS-ISSUE","ACCESS-ISSUE",
U1170="Projet OCM (ZTE, NOKIA, autres projets)","TRAVAUX OCM",
U1170="No root CAuse","No root cause",
U1170="ODU HS","PDH",
U1170="IP &amp; VLAN","PDH",
U1170="Warehouse HUAWEI","SPARE-ISSUE",
U1170="SPARE-HS","SPARE-ISSUE",
U1170="Power Telco","BSS",U1170="no impacts","no impacts"
),"")</f>
        <v/>
      </c>
      <c r="T1170" s="35" t="str" cm="1">
        <f t="array" ref="T1170">IFERROR(_xlfn.IFS(
U1170="MPR ISSUE","TX ISSUE",
U1170="BSS Hardware Issue","RAN ISSUE",
U1170="Sites strategiques, MLL, Pylone, etc.","ENVTECH",
U1170="AKTIVCO DEFAUT GE &amp; POWER Cabinet","POWER ISSUE",
U1170="AKTIVCO Coupure ENEO &amp; Baisse de tension","POWER ISSUE",
U1170="Coupure ENEO &amp; Baisse de tension","POWER ISSUE",
U1170="Defaut GE &amp; POWER Cabinet","POWER ISSUE",
U1170="Sharing","POWER ISSUE",
U1170="Sites strategiques &amp; DataCenter","POWER ISSUE",
U1170="Exclu","Exclu",
U1170="SAT","TX ISSUE",
U1170="SPARE-ISSUE","SPARE-ISSUE",
U1170="Fiber CAmtel","TX ISSUE",
U1170="Fiber AOF","TX ISSUE",
U1170="Projet OCM (HUAWEI)","TRAVAUX-HUAWEI",
U1170="Projet OCM (NOKIA)","TRAVAUX -NOKIA",
U1170="ACCESS-ISSUE","ACCESS-ISSUE",
U1170="Projet OCM (ZTE, NOKIA, autres projets)","TRAVAUX OCM",
U1170="No root CAuse","No root cause",
U1170="ODU HS","TX ISSUE",
U1170="IP &amp; VLAN","TX ISSUE",
U1170="Warehouse HUAWEI","SPARE-ISSUE",
U1170="SPARE-HS","SPARE-ISSUE",
U1170="Power Telco","RAN ISSUE",U1170="no impacts","no impacts"
),"")</f>
        <v/>
      </c>
      <c r="U1170" s="28"/>
      <c r="V1170" s="35" t="str" cm="1">
        <f t="array" ref="V1170">IFERROR(_xlfn.IFS(
U1170="MPR ISSUE","ACTIVE",
U1170="BSS Hardware Issue","ACTIVE",
U1170="Sites strategiques, MLL, Pylone, etc.","PASSIVE",
U1170="AKTIVCO DEFAUT GE &amp; POWER Cabinet","PASSIVE",
U1170="AKTIVCO Coupure ENEO &amp; Baisse de tension","PASSIVE",
U1170="Coupure ENEO &amp; Baisse de tension","PASSIVE",
U1170="Defaut GE &amp; POWER Cabinet","PASSIVE",
U1170="Sharing","PASSIVE",
U1170="Sites strategiques &amp; DataCenter","PASSIVE",
U1170="Exclu","Exclu",
U1170="SAT","ACTIVE",
U1170="SPARE-ISSUE","SPARE-ISSUE",
U1170="Fiber CAmtel","ACTIVE",
U1170="Fiber AOF","ACTIVE",
U1170="Projet OCM (HUAWEI)","PLANNED WORKS",
U1170="Projet OCM (NOKIA)","PLANNED WORKS",
U1170="ACCESS-ISSUE","ACCESS-ISSUE",
U1170="Projet OCM (ZTE, NOKIA, autres projets)","PLANNED WORKS",
U1170="No root CAuse","No root cause",
U1170="ODU HS","ACTIVE",
U1170="IP &amp; VLAN","ACTIVE",
U1170="Warehouse HUAWEI","SPARE-ISSUE",
U1170="SPARE-HS","SPARE-ISSUE",
U1170="Power Telco","ACTIVE",U1170="no impacts","no impacts"
),"")</f>
        <v/>
      </c>
      <c r="W1170" s="102"/>
      <c r="X1170" s="102"/>
      <c r="Y1170" s="102"/>
      <c r="Z1170" s="102"/>
      <c r="AA1170" s="102"/>
      <c r="AB1170" s="104" t="s">
        <v>5423</v>
      </c>
      <c r="AC1170" s="9"/>
      <c r="AD1170" s="9"/>
      <c r="AE1170" s="7" t="s">
        <v>5423</v>
      </c>
      <c r="AF1170" s="6"/>
      <c r="AG1170" s="7"/>
      <c r="AH1170" s="3" t="s">
        <v>5423</v>
      </c>
      <c r="AI1170" s="18" t="s">
        <v>5423</v>
      </c>
      <c r="AJ1170" s="18" t="s">
        <v>5423</v>
      </c>
      <c r="AK1170" s="18" t="s">
        <v>5423</v>
      </c>
      <c r="AL1170" s="18" t="s">
        <v>5423</v>
      </c>
      <c r="AM1170" s="18" t="s">
        <v>5423</v>
      </c>
      <c r="AN1170" s="18" t="s">
        <v>5423</v>
      </c>
      <c r="AO1170" s="18" t="s">
        <v>5423</v>
      </c>
      <c r="AP1170" s="18" t="s">
        <v>5423</v>
      </c>
      <c r="AQ1170" s="18" t="s">
        <v>5423</v>
      </c>
      <c r="AR1170" s="18" t="s">
        <v>5423</v>
      </c>
      <c r="AS1170" s="18" t="s">
        <v>5423</v>
      </c>
      <c r="AT1170" s="18" t="s">
        <v>5423</v>
      </c>
      <c r="AU1170" s="9" t="s">
        <v>5423</v>
      </c>
      <c r="AV1170" s="14"/>
      <c r="AW1170" s="14" t="s">
        <v>5423</v>
      </c>
      <c r="AX1170" s="14" t="str">
        <f>_xlfn.XLOOKUP(B1170,'[4]cell downs 18042026 17h'!$B:$B,'[4]cell downs 18042026 17h'!$B:$B,"")</f>
        <v/>
      </c>
      <c r="AY1170" s="14" t="str">
        <f>_xlfn.XLOOKUP(B1170,'[5]Cells Huawei 19042026 15h'!$B:$B,'[5]Cells Huawei 19042026 15h'!$B:$B,"")</f>
        <v/>
      </c>
      <c r="AZ1170" s="105" t="str">
        <f>_xlfn.XLOOKUP(B1170,'INCIDENT-04-23-2026'!E:E,'INCIDENT-04-23-2026'!F:F,"")</f>
        <v/>
      </c>
      <c r="BA1170" s="105" t="str">
        <f>_xlfn.XLOOKUP(B1170,'[6]Eneo 17H'!$C:$C,'[6]Eneo 17H'!$I:$I,"")</f>
        <v/>
      </c>
      <c r="BB1170" s="105" t="str">
        <f>_xlfn.XLOOKUP(B1170,[8]ALL!$B:$B,[8]ALL!$M:$M,"")</f>
        <v/>
      </c>
      <c r="BC1170" s="105" t="str">
        <f>_xlfn.XLOOKUP(B1170,'[6]Eneo 17H'!$C:$C,'[6]Eneo 17H'!$I:$I,"")</f>
        <v/>
      </c>
      <c r="BD1170" s="105" t="str">
        <f>_xlfn.XLOOKUP(B1170,'[7]Eneo 12H'!$C:$C,'[7]Eneo 12H'!$I:$I,"")</f>
        <v/>
      </c>
      <c r="BE1170" s="105" t="s">
        <v>7271</v>
      </c>
    </row>
    <row r="1171" spans="1:57" hidden="1" x14ac:dyDescent="0.3">
      <c r="A1171" s="1" t="s">
        <v>3406</v>
      </c>
      <c r="B1171" s="8" t="s">
        <v>3407</v>
      </c>
      <c r="C1171" s="3" t="str">
        <f>_xlfn.XLOOKUP(B1171,'[1]daily break down'!$D:$D,'[1]daily break down'!$E:$E,"")</f>
        <v>LITTORAL</v>
      </c>
      <c r="D1171" s="1" t="s">
        <v>11</v>
      </c>
      <c r="E1171" s="1" t="s">
        <v>12</v>
      </c>
      <c r="F1171" s="3" t="s">
        <v>31</v>
      </c>
      <c r="G1171" s="1" t="s">
        <v>3406</v>
      </c>
      <c r="H1171" s="27" t="str">
        <f>_xlfn.XLOOKUP(B1171,[2]CALCULATION!$B:$B,[2]CALCULATION!$H:$H,"")</f>
        <v>ZTE</v>
      </c>
      <c r="I1171" s="23">
        <v>0</v>
      </c>
      <c r="J1171" s="23">
        <v>0</v>
      </c>
      <c r="K1171" s="23">
        <v>0</v>
      </c>
      <c r="L1171" s="23">
        <v>0</v>
      </c>
      <c r="M1171" s="23">
        <v>0</v>
      </c>
      <c r="N1171" s="23">
        <v>0</v>
      </c>
      <c r="O1171" s="23">
        <v>0</v>
      </c>
      <c r="P1171" s="103" t="s">
        <v>6554</v>
      </c>
      <c r="Q1171" s="36" t="s">
        <v>5796</v>
      </c>
      <c r="R1171" s="36"/>
      <c r="S1171" s="35" t="str" cm="1">
        <f t="array" ref="S1171">IFERROR(_xlfn.IFS(
U1171="MPR ISSUE","PDH",
U1171="BSS Hardware Issue","BSS",
U1171="Sites strategiques, MLL, Pylone, etc.","ENVTECH",
U1171="AKTIVCO DEFAUT GE &amp; POWER Cabinet","AKTIVCO",
U1171="AKTIVCO Coupure ENEO &amp; Baisse de tension","AKTIVCO GRID ONLY",
U1171="Coupure ENEO &amp; Baisse de tension","IHS GRID ONLY",
U1171="Defaut GE &amp; POWER Cabinet","IHS",
U1171="Sharing","Partners",
U1171="Sites strategiques &amp; DataCenter","SST &amp; DC",
U1171="Exclu","Exclu",
U1171="SAT","SAT",
U1171="SPARE-ISSUE","SPARE-ISSUE",
U1171="Fiber CAmtel","TRANS_FO_CAMTEL",
U1171="Fiber AOF","Fiber AOF",
U1171="Projet OCM (HUAWEI)","TRAVAUX-HUAWEI",
U1171="Projet OCM (NOKIA)","TRAVAUX-NOKIA",
U1171="ACCESS-ISSUE","ACCESS-ISSUE",
U1171="Projet OCM (ZTE, NOKIA, autres projets)","TRAVAUX OCM",
U1171="No root CAuse","No root cause",
U1171="ODU HS","PDH",
U1171="IP &amp; VLAN","PDH",
U1171="Warehouse HUAWEI","SPARE-ISSUE",
U1171="SPARE-HS","SPARE-ISSUE",
U1171="Power Telco","BSS",U1171="no impacts","no impacts"
),"")</f>
        <v/>
      </c>
      <c r="T1171" s="35" t="str" cm="1">
        <f t="array" ref="T1171">IFERROR(_xlfn.IFS(
U1171="MPR ISSUE","TX ISSUE",
U1171="BSS Hardware Issue","RAN ISSUE",
U1171="Sites strategiques, MLL, Pylone, etc.","ENVTECH",
U1171="AKTIVCO DEFAUT GE &amp; POWER Cabinet","POWER ISSUE",
U1171="AKTIVCO Coupure ENEO &amp; Baisse de tension","POWER ISSUE",
U1171="Coupure ENEO &amp; Baisse de tension","POWER ISSUE",
U1171="Defaut GE &amp; POWER Cabinet","POWER ISSUE",
U1171="Sharing","POWER ISSUE",
U1171="Sites strategiques &amp; DataCenter","POWER ISSUE",
U1171="Exclu","Exclu",
U1171="SAT","TX ISSUE",
U1171="SPARE-ISSUE","SPARE-ISSUE",
U1171="Fiber CAmtel","TX ISSUE",
U1171="Fiber AOF","TX ISSUE",
U1171="Projet OCM (HUAWEI)","TRAVAUX-HUAWEI",
U1171="Projet OCM (NOKIA)","TRAVAUX -NOKIA",
U1171="ACCESS-ISSUE","ACCESS-ISSUE",
U1171="Projet OCM (ZTE, NOKIA, autres projets)","TRAVAUX OCM",
U1171="No root CAuse","No root cause",
U1171="ODU HS","TX ISSUE",
U1171="IP &amp; VLAN","TX ISSUE",
U1171="Warehouse HUAWEI","SPARE-ISSUE",
U1171="SPARE-HS","SPARE-ISSUE",
U1171="Power Telco","RAN ISSUE",U1171="no impacts","no impacts"
),"")</f>
        <v/>
      </c>
      <c r="U1171" s="28"/>
      <c r="V1171" s="35" t="str" cm="1">
        <f t="array" ref="V1171">IFERROR(_xlfn.IFS(
U1171="MPR ISSUE","ACTIVE",
U1171="BSS Hardware Issue","ACTIVE",
U1171="Sites strategiques, MLL, Pylone, etc.","PASSIVE",
U1171="AKTIVCO DEFAUT GE &amp; POWER Cabinet","PASSIVE",
U1171="AKTIVCO Coupure ENEO &amp; Baisse de tension","PASSIVE",
U1171="Coupure ENEO &amp; Baisse de tension","PASSIVE",
U1171="Defaut GE &amp; POWER Cabinet","PASSIVE",
U1171="Sharing","PASSIVE",
U1171="Sites strategiques &amp; DataCenter","PASSIVE",
U1171="Exclu","Exclu",
U1171="SAT","ACTIVE",
U1171="SPARE-ISSUE","SPARE-ISSUE",
U1171="Fiber CAmtel","ACTIVE",
U1171="Fiber AOF","ACTIVE",
U1171="Projet OCM (HUAWEI)","PLANNED WORKS",
U1171="Projet OCM (NOKIA)","PLANNED WORKS",
U1171="ACCESS-ISSUE","ACCESS-ISSUE",
U1171="Projet OCM (ZTE, NOKIA, autres projets)","PLANNED WORKS",
U1171="No root CAuse","No root cause",
U1171="ODU HS","ACTIVE",
U1171="IP &amp; VLAN","ACTIVE",
U1171="Warehouse HUAWEI","SPARE-ISSUE",
U1171="SPARE-HS","SPARE-ISSUE",
U1171="Power Telco","ACTIVE",U1171="no impacts","no impacts"
),"")</f>
        <v/>
      </c>
      <c r="W1171" s="102"/>
      <c r="X1171" s="102"/>
      <c r="Y1171" s="102"/>
      <c r="Z1171" s="102"/>
      <c r="AA1171" s="102"/>
      <c r="AB1171" s="104" t="s">
        <v>5423</v>
      </c>
      <c r="AC1171" s="9"/>
      <c r="AD1171" s="9"/>
      <c r="AE1171" s="7" t="s">
        <v>5423</v>
      </c>
      <c r="AF1171" s="6"/>
      <c r="AG1171" s="7"/>
      <c r="AH1171" s="3" t="s">
        <v>5423</v>
      </c>
      <c r="AI1171" s="18" t="s">
        <v>5423</v>
      </c>
      <c r="AJ1171" s="18" t="s">
        <v>5423</v>
      </c>
      <c r="AK1171" s="18" t="s">
        <v>5423</v>
      </c>
      <c r="AL1171" s="18" t="s">
        <v>5423</v>
      </c>
      <c r="AM1171" s="18" t="s">
        <v>5423</v>
      </c>
      <c r="AN1171" s="18" t="s">
        <v>5423</v>
      </c>
      <c r="AO1171" s="18" t="s">
        <v>5423</v>
      </c>
      <c r="AP1171" s="18" t="s">
        <v>5423</v>
      </c>
      <c r="AQ1171" s="18" t="s">
        <v>5423</v>
      </c>
      <c r="AR1171" s="18" t="s">
        <v>5423</v>
      </c>
      <c r="AS1171" s="18" t="s">
        <v>5423</v>
      </c>
      <c r="AT1171" s="18" t="s">
        <v>5423</v>
      </c>
      <c r="AU1171" s="9" t="s">
        <v>5423</v>
      </c>
      <c r="AV1171" s="14"/>
      <c r="AW1171" s="14" t="s">
        <v>5423</v>
      </c>
      <c r="AX1171" s="14" t="str">
        <f>_xlfn.XLOOKUP(B1171,'[4]cell downs 18042026 17h'!$B:$B,'[4]cell downs 18042026 17h'!$B:$B,"")</f>
        <v/>
      </c>
      <c r="AY1171" s="14" t="str">
        <f>_xlfn.XLOOKUP(B1171,'[5]Cells Huawei 19042026 15h'!$B:$B,'[5]Cells Huawei 19042026 15h'!$B:$B,"")</f>
        <v/>
      </c>
      <c r="AZ1171" s="105" t="str">
        <f>_xlfn.XLOOKUP(B1171,'INCIDENT-04-23-2026'!E:E,'INCIDENT-04-23-2026'!F:F,"")</f>
        <v/>
      </c>
      <c r="BA1171" s="105" t="str">
        <f>_xlfn.XLOOKUP(B1171,'[6]Eneo 17H'!$C:$C,'[6]Eneo 17H'!$I:$I,"")</f>
        <v/>
      </c>
      <c r="BB1171" s="105" t="str">
        <f>_xlfn.XLOOKUP(B1171,[8]ALL!$B:$B,[8]ALL!$M:$M,"")</f>
        <v/>
      </c>
      <c r="BC1171" s="105" t="str">
        <f>_xlfn.XLOOKUP(B1171,'[6]Eneo 17H'!$C:$C,'[6]Eneo 17H'!$I:$I,"")</f>
        <v/>
      </c>
      <c r="BD1171" s="105" t="str">
        <f>_xlfn.XLOOKUP(B1171,'[7]Eneo 12H'!$C:$C,'[7]Eneo 12H'!$I:$I,"")</f>
        <v/>
      </c>
      <c r="BE1171" s="105" t="s">
        <v>5423</v>
      </c>
    </row>
    <row r="1172" spans="1:57" hidden="1" x14ac:dyDescent="0.3">
      <c r="A1172" s="1" t="s">
        <v>3696</v>
      </c>
      <c r="B1172" s="8" t="s">
        <v>3697</v>
      </c>
      <c r="C1172" s="3" t="str">
        <f>_xlfn.XLOOKUP(B1172,'[1]daily break down'!$D:$D,'[1]daily break down'!$E:$E,"")</f>
        <v>SUD-OUEST</v>
      </c>
      <c r="D1172" s="1" t="s">
        <v>11</v>
      </c>
      <c r="E1172" s="1" t="s">
        <v>757</v>
      </c>
      <c r="F1172" s="3" t="s">
        <v>13</v>
      </c>
      <c r="G1172" s="1" t="s">
        <v>14</v>
      </c>
      <c r="H1172" s="25" t="str">
        <f>_xlfn.XLOOKUP(B1172,[2]CALCULATION!$B:$B,[2]CALCULATION!$H:$H,"")</f>
        <v>Huawei</v>
      </c>
      <c r="I1172" s="23">
        <v>0</v>
      </c>
      <c r="J1172" s="23">
        <v>0</v>
      </c>
      <c r="K1172" s="23">
        <v>0</v>
      </c>
      <c r="L1172" s="23">
        <v>0</v>
      </c>
      <c r="M1172" s="23">
        <v>0</v>
      </c>
      <c r="N1172" s="23">
        <v>0</v>
      </c>
      <c r="O1172" s="23">
        <v>0</v>
      </c>
      <c r="P1172" s="103" t="s">
        <v>6554</v>
      </c>
      <c r="Q1172" s="36" t="s">
        <v>5796</v>
      </c>
      <c r="R1172" s="36"/>
      <c r="S1172" s="35" t="str" cm="1">
        <f t="array" ref="S1172">IFERROR(_xlfn.IFS(
U1172="MPR ISSUE","PDH",
U1172="BSS Hardware Issue","BSS",
U1172="Sites strategiques, MLL, Pylone, etc.","ENVTECH",
U1172="AKTIVCO DEFAUT GE &amp; POWER Cabinet","AKTIVCO",
U1172="AKTIVCO Coupure ENEO &amp; Baisse de tension","AKTIVCO GRID ONLY",
U1172="Coupure ENEO &amp; Baisse de tension","IHS GRID ONLY",
U1172="Defaut GE &amp; POWER Cabinet","IHS",
U1172="Sharing","Partners",
U1172="Sites strategiques &amp; DataCenter","SST &amp; DC",
U1172="Exclu","Exclu",
U1172="SAT","SAT",
U1172="SPARE-ISSUE","SPARE-ISSUE",
U1172="Fiber CAmtel","TRANS_FO_CAMTEL",
U1172="Fiber AOF","Fiber AOF",
U1172="Projet OCM (HUAWEI)","TRAVAUX-HUAWEI",
U1172="Projet OCM (NOKIA)","TRAVAUX-NOKIA",
U1172="ACCESS-ISSUE","ACCESS-ISSUE",
U1172="Projet OCM (ZTE, NOKIA, autres projets)","TRAVAUX OCM",
U1172="No root CAuse","No root cause",
U1172="ODU HS","PDH",
U1172="IP &amp; VLAN","PDH",
U1172="Warehouse HUAWEI","SPARE-ISSUE",
U1172="SPARE-HS","SPARE-ISSUE",
U1172="Power Telco","BSS",U1172="no impacts","no impacts"
),"")</f>
        <v/>
      </c>
      <c r="T1172" s="35" t="str" cm="1">
        <f t="array" ref="T1172">IFERROR(_xlfn.IFS(
U1172="MPR ISSUE","TX ISSUE",
U1172="BSS Hardware Issue","RAN ISSUE",
U1172="Sites strategiques, MLL, Pylone, etc.","ENVTECH",
U1172="AKTIVCO DEFAUT GE &amp; POWER Cabinet","POWER ISSUE",
U1172="AKTIVCO Coupure ENEO &amp; Baisse de tension","POWER ISSUE",
U1172="Coupure ENEO &amp; Baisse de tension","POWER ISSUE",
U1172="Defaut GE &amp; POWER Cabinet","POWER ISSUE",
U1172="Sharing","POWER ISSUE",
U1172="Sites strategiques &amp; DataCenter","POWER ISSUE",
U1172="Exclu","Exclu",
U1172="SAT","TX ISSUE",
U1172="SPARE-ISSUE","SPARE-ISSUE",
U1172="Fiber CAmtel","TX ISSUE",
U1172="Fiber AOF","TX ISSUE",
U1172="Projet OCM (HUAWEI)","TRAVAUX-HUAWEI",
U1172="Projet OCM (NOKIA)","TRAVAUX -NOKIA",
U1172="ACCESS-ISSUE","ACCESS-ISSUE",
U1172="Projet OCM (ZTE, NOKIA, autres projets)","TRAVAUX OCM",
U1172="No root CAuse","No root cause",
U1172="ODU HS","TX ISSUE",
U1172="IP &amp; VLAN","TX ISSUE",
U1172="Warehouse HUAWEI","SPARE-ISSUE",
U1172="SPARE-HS","SPARE-ISSUE",
U1172="Power Telco","RAN ISSUE",U1172="no impacts","no impacts"
),"")</f>
        <v/>
      </c>
      <c r="U1172" s="28"/>
      <c r="V1172" s="35" t="str" cm="1">
        <f t="array" ref="V1172">IFERROR(_xlfn.IFS(
U1172="MPR ISSUE","ACTIVE",
U1172="BSS Hardware Issue","ACTIVE",
U1172="Sites strategiques, MLL, Pylone, etc.","PASSIVE",
U1172="AKTIVCO DEFAUT GE &amp; POWER Cabinet","PASSIVE",
U1172="AKTIVCO Coupure ENEO &amp; Baisse de tension","PASSIVE",
U1172="Coupure ENEO &amp; Baisse de tension","PASSIVE",
U1172="Defaut GE &amp; POWER Cabinet","PASSIVE",
U1172="Sharing","PASSIVE",
U1172="Sites strategiques &amp; DataCenter","PASSIVE",
U1172="Exclu","Exclu",
U1172="SAT","ACTIVE",
U1172="SPARE-ISSUE","SPARE-ISSUE",
U1172="Fiber CAmtel","ACTIVE",
U1172="Fiber AOF","ACTIVE",
U1172="Projet OCM (HUAWEI)","PLANNED WORKS",
U1172="Projet OCM (NOKIA)","PLANNED WORKS",
U1172="ACCESS-ISSUE","ACCESS-ISSUE",
U1172="Projet OCM (ZTE, NOKIA, autres projets)","PLANNED WORKS",
U1172="No root CAuse","No root cause",
U1172="ODU HS","ACTIVE",
U1172="IP &amp; VLAN","ACTIVE",
U1172="Warehouse HUAWEI","SPARE-ISSUE",
U1172="SPARE-HS","SPARE-ISSUE",
U1172="Power Telco","ACTIVE",U1172="no impacts","no impacts"
),"")</f>
        <v/>
      </c>
      <c r="W1172" s="102"/>
      <c r="X1172" s="102"/>
      <c r="Y1172" s="102"/>
      <c r="Z1172" s="102"/>
      <c r="AA1172" s="102"/>
      <c r="AB1172" s="104" t="s">
        <v>5423</v>
      </c>
      <c r="AC1172" s="9"/>
      <c r="AD1172" s="9"/>
      <c r="AE1172" s="7" t="s">
        <v>5423</v>
      </c>
      <c r="AF1172" s="6"/>
      <c r="AG1172" s="7"/>
      <c r="AH1172" s="3" t="s">
        <v>5423</v>
      </c>
      <c r="AI1172" s="18" t="s">
        <v>5423</v>
      </c>
      <c r="AJ1172" s="18" t="s">
        <v>5423</v>
      </c>
      <c r="AK1172" s="18" t="s">
        <v>5423</v>
      </c>
      <c r="AL1172" s="18" t="s">
        <v>5423</v>
      </c>
      <c r="AM1172" s="18" t="s">
        <v>5423</v>
      </c>
      <c r="AN1172" s="18" t="s">
        <v>5423</v>
      </c>
      <c r="AO1172" s="18" t="s">
        <v>5423</v>
      </c>
      <c r="AP1172" s="18" t="s">
        <v>5423</v>
      </c>
      <c r="AQ1172" s="18" t="s">
        <v>5423</v>
      </c>
      <c r="AR1172" s="18" t="s">
        <v>5423</v>
      </c>
      <c r="AS1172" s="18" t="s">
        <v>5423</v>
      </c>
      <c r="AT1172" s="18" t="s">
        <v>5423</v>
      </c>
      <c r="AU1172" s="9" t="s">
        <v>5423</v>
      </c>
      <c r="AV1172" s="14"/>
      <c r="AW1172" s="14" t="s">
        <v>5423</v>
      </c>
      <c r="AX1172" s="14" t="str">
        <f>_xlfn.XLOOKUP(B1172,'[4]cell downs 18042026 17h'!$B:$B,'[4]cell downs 18042026 17h'!$B:$B,"")</f>
        <v/>
      </c>
      <c r="AY1172" s="14" t="str">
        <f>_xlfn.XLOOKUP(B1172,'[5]Cells Huawei 19042026 15h'!$B:$B,'[5]Cells Huawei 19042026 15h'!$B:$B,"")</f>
        <v/>
      </c>
      <c r="AZ1172" s="105" t="str">
        <f>_xlfn.XLOOKUP(B1172,'INCIDENT-04-23-2026'!E:E,'INCIDENT-04-23-2026'!F:F,"")</f>
        <v/>
      </c>
      <c r="BA1172" s="105" t="str">
        <f>_xlfn.XLOOKUP(B1172,'[6]Eneo 17H'!$C:$C,'[6]Eneo 17H'!$I:$I,"")</f>
        <v/>
      </c>
      <c r="BB1172" s="105" t="str">
        <f>_xlfn.XLOOKUP(B1172,[8]ALL!$B:$B,[8]ALL!$M:$M,"")</f>
        <v/>
      </c>
      <c r="BC1172" s="105" t="str">
        <f>_xlfn.XLOOKUP(B1172,'[6]Eneo 17H'!$C:$C,'[6]Eneo 17H'!$I:$I,"")</f>
        <v/>
      </c>
      <c r="BD1172" s="105" t="str">
        <f>_xlfn.XLOOKUP(B1172,'[7]Eneo 12H'!$C:$C,'[7]Eneo 12H'!$I:$I,"")</f>
        <v/>
      </c>
      <c r="BE1172" s="105" t="s">
        <v>5423</v>
      </c>
    </row>
    <row r="1173" spans="1:57" hidden="1" x14ac:dyDescent="0.3">
      <c r="A1173" s="1" t="s">
        <v>5017</v>
      </c>
      <c r="B1173" s="1" t="s">
        <v>5018</v>
      </c>
      <c r="C1173" s="3" t="str">
        <f>_xlfn.XLOOKUP(B1173,'[1]daily break down'!$D:$D,'[1]daily break down'!$E:$E,"")</f>
        <v>Yaounde</v>
      </c>
      <c r="D1173" s="1" t="s">
        <v>11</v>
      </c>
      <c r="E1173" s="1" t="s">
        <v>145</v>
      </c>
      <c r="F1173" s="3" t="s">
        <v>37</v>
      </c>
      <c r="G1173" s="1" t="s">
        <v>38</v>
      </c>
      <c r="H1173" s="27" t="str">
        <f>_xlfn.XLOOKUP(B1173,[2]CALCULATION!$B:$B,[2]CALCULATION!$H:$H,"")</f>
        <v>ZTE</v>
      </c>
      <c r="I1173" s="23">
        <v>0</v>
      </c>
      <c r="J1173" s="23">
        <v>0</v>
      </c>
      <c r="K1173" s="23">
        <v>0</v>
      </c>
      <c r="L1173" s="23">
        <v>0</v>
      </c>
      <c r="M1173" s="23">
        <v>0</v>
      </c>
      <c r="N1173" s="23">
        <v>0</v>
      </c>
      <c r="O1173" s="23">
        <v>10.838466268873079</v>
      </c>
      <c r="P1173" s="103" t="s">
        <v>6555</v>
      </c>
      <c r="Q1173" s="36" t="s">
        <v>5796</v>
      </c>
      <c r="R1173" s="36"/>
      <c r="S1173" s="35" t="str" cm="1">
        <f t="array" ref="S1173">IFERROR(_xlfn.IFS(
U1173="MPR ISSUE","PDH",
U1173="BSS Hardware Issue","BSS",
U1173="Sites strategiques, MLL, Pylone, etc.","ENVTECH",
U1173="AKTIVCO DEFAUT GE &amp; POWER Cabinet","AKTIVCO",
U1173="AKTIVCO Coupure ENEO &amp; Baisse de tension","AKTIVCO GRID ONLY",
U1173="Coupure ENEO &amp; Baisse de tension","IHS GRID ONLY",
U1173="Defaut GE &amp; POWER Cabinet","IHS",
U1173="Sharing","Partners",
U1173="Sites strategiques &amp; DataCenter","SST &amp; DC",
U1173="Exclu","Exclu",
U1173="SAT","SAT",
U1173="SPARE-ISSUE","SPARE-ISSUE",
U1173="Fiber CAmtel","TRANS_FO_CAMTEL",
U1173="Fiber AOF","Fiber AOF",
U1173="Projet OCM (HUAWEI)","TRAVAUX-HUAWEI",
U1173="Projet OCM (NOKIA)","TRAVAUX-NOKIA",
U1173="ACCESS-ISSUE","ACCESS-ISSUE",
U1173="Projet OCM (ZTE, NOKIA, autres projets)","TRAVAUX OCM",
U1173="No root CAuse","No root cause",
U1173="ODU HS","PDH",
U1173="IP &amp; VLAN","PDH",
U1173="Warehouse HUAWEI","SPARE-ISSUE",
U1173="SPARE-HS","SPARE-ISSUE",
U1173="Power Telco","BSS",U1173="no impacts","no impacts"
),"")</f>
        <v/>
      </c>
      <c r="T1173" s="35" t="str" cm="1">
        <f t="array" ref="T1173">IFERROR(_xlfn.IFS(
U1173="MPR ISSUE","TX ISSUE",
U1173="BSS Hardware Issue","RAN ISSUE",
U1173="Sites strategiques, MLL, Pylone, etc.","ENVTECH",
U1173="AKTIVCO DEFAUT GE &amp; POWER Cabinet","POWER ISSUE",
U1173="AKTIVCO Coupure ENEO &amp; Baisse de tension","POWER ISSUE",
U1173="Coupure ENEO &amp; Baisse de tension","POWER ISSUE",
U1173="Defaut GE &amp; POWER Cabinet","POWER ISSUE",
U1173="Sharing","POWER ISSUE",
U1173="Sites strategiques &amp; DataCenter","POWER ISSUE",
U1173="Exclu","Exclu",
U1173="SAT","TX ISSUE",
U1173="SPARE-ISSUE","SPARE-ISSUE",
U1173="Fiber CAmtel","TX ISSUE",
U1173="Fiber AOF","TX ISSUE",
U1173="Projet OCM (HUAWEI)","TRAVAUX-HUAWEI",
U1173="Projet OCM (NOKIA)","TRAVAUX -NOKIA",
U1173="ACCESS-ISSUE","ACCESS-ISSUE",
U1173="Projet OCM (ZTE, NOKIA, autres projets)","TRAVAUX OCM",
U1173="No root CAuse","No root cause",
U1173="ODU HS","TX ISSUE",
U1173="IP &amp; VLAN","TX ISSUE",
U1173="Warehouse HUAWEI","SPARE-ISSUE",
U1173="SPARE-HS","SPARE-ISSUE",
U1173="Power Telco","RAN ISSUE",U1173="no impacts","no impacts"
),"")</f>
        <v/>
      </c>
      <c r="U1173" s="28"/>
      <c r="V1173" s="35" t="str" cm="1">
        <f t="array" ref="V1173">IFERROR(_xlfn.IFS(
U1173="MPR ISSUE","ACTIVE",
U1173="BSS Hardware Issue","ACTIVE",
U1173="Sites strategiques, MLL, Pylone, etc.","PASSIVE",
U1173="AKTIVCO DEFAUT GE &amp; POWER Cabinet","PASSIVE",
U1173="AKTIVCO Coupure ENEO &amp; Baisse de tension","PASSIVE",
U1173="Coupure ENEO &amp; Baisse de tension","PASSIVE",
U1173="Defaut GE &amp; POWER Cabinet","PASSIVE",
U1173="Sharing","PASSIVE",
U1173="Sites strategiques &amp; DataCenter","PASSIVE",
U1173="Exclu","Exclu",
U1173="SAT","ACTIVE",
U1173="SPARE-ISSUE","SPARE-ISSUE",
U1173="Fiber CAmtel","ACTIVE",
U1173="Fiber AOF","ACTIVE",
U1173="Projet OCM (HUAWEI)","PLANNED WORKS",
U1173="Projet OCM (NOKIA)","PLANNED WORKS",
U1173="ACCESS-ISSUE","ACCESS-ISSUE",
U1173="Projet OCM (ZTE, NOKIA, autres projets)","PLANNED WORKS",
U1173="No root CAuse","No root cause",
U1173="ODU HS","ACTIVE",
U1173="IP &amp; VLAN","ACTIVE",
U1173="Warehouse HUAWEI","SPARE-ISSUE",
U1173="SPARE-HS","SPARE-ISSUE",
U1173="Power Telco","ACTIVE",U1173="no impacts","no impacts"
),"")</f>
        <v/>
      </c>
      <c r="W1173" s="102"/>
      <c r="X1173" s="102"/>
      <c r="Y1173" s="102"/>
      <c r="Z1173" s="102"/>
      <c r="AA1173" s="102"/>
      <c r="AB1173" s="104" t="s">
        <v>6200</v>
      </c>
      <c r="AC1173" s="9"/>
      <c r="AD1173" s="9"/>
      <c r="AE1173" s="7"/>
      <c r="AF1173" s="6"/>
      <c r="AG1173" s="7"/>
      <c r="AH1173" s="3" t="s">
        <v>5423</v>
      </c>
      <c r="AI1173" s="18" t="s">
        <v>5423</v>
      </c>
      <c r="AJ1173" s="18" t="s">
        <v>5423</v>
      </c>
      <c r="AK1173" s="18" t="s">
        <v>5423</v>
      </c>
      <c r="AL1173" s="18" t="s">
        <v>5423</v>
      </c>
      <c r="AM1173" s="18" t="s">
        <v>5423</v>
      </c>
      <c r="AN1173" s="18" t="s">
        <v>5423</v>
      </c>
      <c r="AO1173" s="18" t="s">
        <v>5423</v>
      </c>
      <c r="AP1173" s="18" t="s">
        <v>5423</v>
      </c>
      <c r="AQ1173" s="18" t="s">
        <v>5423</v>
      </c>
      <c r="AR1173" s="18" t="s">
        <v>5423</v>
      </c>
      <c r="AS1173" s="18" t="s">
        <v>5423</v>
      </c>
      <c r="AT1173" s="18" t="s">
        <v>5423</v>
      </c>
      <c r="AU1173" s="9" t="s">
        <v>6200</v>
      </c>
      <c r="AV1173" s="14"/>
      <c r="AW1173" s="14" t="s">
        <v>5423</v>
      </c>
      <c r="AX1173" s="14" t="str">
        <f>_xlfn.XLOOKUP(B1173,'[4]cell downs 18042026 17h'!$B:$B,'[4]cell downs 18042026 17h'!$B:$B,"")</f>
        <v/>
      </c>
      <c r="AY1173" s="14" t="str">
        <f>_xlfn.XLOOKUP(B1173,'[5]Cells Huawei 19042026 15h'!$B:$B,'[5]Cells Huawei 19042026 15h'!$B:$B,"")</f>
        <v/>
      </c>
      <c r="AZ1173" s="105" t="str">
        <f>_xlfn.XLOOKUP(B1173,'INCIDENT-04-23-2026'!E:E,'INCIDENT-04-23-2026'!F:F,"")</f>
        <v/>
      </c>
      <c r="BA1173" s="105" t="str">
        <f>_xlfn.XLOOKUP(B1173,'[6]Eneo 17H'!$C:$C,'[6]Eneo 17H'!$I:$I,"")</f>
        <v/>
      </c>
      <c r="BC1173" s="105" t="str">
        <f>_xlfn.XLOOKUP(B1173,'[6]Eneo 17H'!$C:$C,'[6]Eneo 17H'!$I:$I,"")</f>
        <v/>
      </c>
      <c r="BD1173" s="105" t="str">
        <f>_xlfn.XLOOKUP(B1173,'[7]Eneo 12H'!$C:$C,'[7]Eneo 12H'!$I:$I,"")</f>
        <v/>
      </c>
      <c r="BE1173" s="105" t="s">
        <v>5423</v>
      </c>
    </row>
    <row r="1174" spans="1:57" hidden="1" x14ac:dyDescent="0.3">
      <c r="A1174" s="1" t="s">
        <v>4841</v>
      </c>
      <c r="B1174" s="8" t="s">
        <v>4842</v>
      </c>
      <c r="C1174" s="3" t="str">
        <f>_xlfn.XLOOKUP(B1174,'[1]daily break down'!$D:$D,'[1]daily break down'!$E:$E,"")</f>
        <v>Yaounde</v>
      </c>
      <c r="D1174" s="1" t="s">
        <v>21</v>
      </c>
      <c r="E1174" s="1" t="s">
        <v>30</v>
      </c>
      <c r="F1174" s="3" t="s">
        <v>37</v>
      </c>
      <c r="G1174" s="1" t="s">
        <v>38</v>
      </c>
      <c r="H1174" s="27" t="str">
        <f>_xlfn.XLOOKUP(B1174,[2]CALCULATION!$B:$B,[2]CALCULATION!$H:$H,"")</f>
        <v>ZTE</v>
      </c>
      <c r="I1174" s="23">
        <v>0</v>
      </c>
      <c r="J1174" s="23">
        <v>0</v>
      </c>
      <c r="K1174" s="23">
        <v>0</v>
      </c>
      <c r="L1174" s="23">
        <v>0</v>
      </c>
      <c r="M1174" s="23">
        <v>0</v>
      </c>
      <c r="N1174" s="23">
        <v>0</v>
      </c>
      <c r="O1174" s="23">
        <v>6.6669484609040808</v>
      </c>
      <c r="P1174" s="103" t="s">
        <v>6555</v>
      </c>
      <c r="Q1174" s="36" t="s">
        <v>5796</v>
      </c>
      <c r="R1174" s="36"/>
      <c r="S1174" s="35" t="str" cm="1">
        <f t="array" ref="S1174">IFERROR(_xlfn.IFS(
U1174="MPR ISSUE","PDH",
U1174="BSS Hardware Issue","BSS",
U1174="Sites strategiques, MLL, Pylone, etc.","ENVTECH",
U1174="AKTIVCO DEFAUT GE &amp; POWER Cabinet","AKTIVCO",
U1174="AKTIVCO Coupure ENEO &amp; Baisse de tension","AKTIVCO GRID ONLY",
U1174="Coupure ENEO &amp; Baisse de tension","IHS GRID ONLY",
U1174="Defaut GE &amp; POWER Cabinet","IHS",
U1174="Sharing","Partners",
U1174="Sites strategiques &amp; DataCenter","SST &amp; DC",
U1174="Exclu","Exclu",
U1174="SAT","SAT",
U1174="SPARE-ISSUE","SPARE-ISSUE",
U1174="Fiber CAmtel","TRANS_FO_CAMTEL",
U1174="Fiber AOF","Fiber AOF",
U1174="Projet OCM (HUAWEI)","TRAVAUX-HUAWEI",
U1174="Projet OCM (NOKIA)","TRAVAUX-NOKIA",
U1174="ACCESS-ISSUE","ACCESS-ISSUE",
U1174="Projet OCM (ZTE, NOKIA, autres projets)","TRAVAUX OCM",
U1174="No root CAuse","No root cause",
U1174="ODU HS","PDH",
U1174="IP &amp; VLAN","PDH",
U1174="Warehouse HUAWEI","SPARE-ISSUE",
U1174="SPARE-HS","SPARE-ISSUE",
U1174="Power Telco","BSS",U1174="no impacts","no impacts"
),"")</f>
        <v/>
      </c>
      <c r="T1174" s="35" t="str" cm="1">
        <f t="array" ref="T1174">IFERROR(_xlfn.IFS(
U1174="MPR ISSUE","TX ISSUE",
U1174="BSS Hardware Issue","RAN ISSUE",
U1174="Sites strategiques, MLL, Pylone, etc.","ENVTECH",
U1174="AKTIVCO DEFAUT GE &amp; POWER Cabinet","POWER ISSUE",
U1174="AKTIVCO Coupure ENEO &amp; Baisse de tension","POWER ISSUE",
U1174="Coupure ENEO &amp; Baisse de tension","POWER ISSUE",
U1174="Defaut GE &amp; POWER Cabinet","POWER ISSUE",
U1174="Sharing","POWER ISSUE",
U1174="Sites strategiques &amp; DataCenter","POWER ISSUE",
U1174="Exclu","Exclu",
U1174="SAT","TX ISSUE",
U1174="SPARE-ISSUE","SPARE-ISSUE",
U1174="Fiber CAmtel","TX ISSUE",
U1174="Fiber AOF","TX ISSUE",
U1174="Projet OCM (HUAWEI)","TRAVAUX-HUAWEI",
U1174="Projet OCM (NOKIA)","TRAVAUX -NOKIA",
U1174="ACCESS-ISSUE","ACCESS-ISSUE",
U1174="Projet OCM (ZTE, NOKIA, autres projets)","TRAVAUX OCM",
U1174="No root CAuse","No root cause",
U1174="ODU HS","TX ISSUE",
U1174="IP &amp; VLAN","TX ISSUE",
U1174="Warehouse HUAWEI","SPARE-ISSUE",
U1174="SPARE-HS","SPARE-ISSUE",
U1174="Power Telco","RAN ISSUE",U1174="no impacts","no impacts"
),"")</f>
        <v/>
      </c>
      <c r="U1174" s="28"/>
      <c r="V1174" s="35" t="str" cm="1">
        <f t="array" ref="V1174">IFERROR(_xlfn.IFS(
U1174="MPR ISSUE","ACTIVE",
U1174="BSS Hardware Issue","ACTIVE",
U1174="Sites strategiques, MLL, Pylone, etc.","PASSIVE",
U1174="AKTIVCO DEFAUT GE &amp; POWER Cabinet","PASSIVE",
U1174="AKTIVCO Coupure ENEO &amp; Baisse de tension","PASSIVE",
U1174="Coupure ENEO &amp; Baisse de tension","PASSIVE",
U1174="Defaut GE &amp; POWER Cabinet","PASSIVE",
U1174="Sharing","PASSIVE",
U1174="Sites strategiques &amp; DataCenter","PASSIVE",
U1174="Exclu","Exclu",
U1174="SAT","ACTIVE",
U1174="SPARE-ISSUE","SPARE-ISSUE",
U1174="Fiber CAmtel","ACTIVE",
U1174="Fiber AOF","ACTIVE",
U1174="Projet OCM (HUAWEI)","PLANNED WORKS",
U1174="Projet OCM (NOKIA)","PLANNED WORKS",
U1174="ACCESS-ISSUE","ACCESS-ISSUE",
U1174="Projet OCM (ZTE, NOKIA, autres projets)","PLANNED WORKS",
U1174="No root CAuse","No root cause",
U1174="ODU HS","ACTIVE",
U1174="IP &amp; VLAN","ACTIVE",
U1174="Warehouse HUAWEI","SPARE-ISSUE",
U1174="SPARE-HS","SPARE-ISSUE",
U1174="Power Telco","ACTIVE",U1174="no impacts","no impacts"
),"")</f>
        <v/>
      </c>
      <c r="W1174" s="102"/>
      <c r="X1174" s="102"/>
      <c r="Y1174" s="102"/>
      <c r="Z1174" s="102"/>
      <c r="AA1174" s="102"/>
      <c r="AB1174" s="104" t="s">
        <v>6201</v>
      </c>
      <c r="AC1174" s="9"/>
      <c r="AD1174" s="9"/>
      <c r="AE1174" s="7"/>
      <c r="AF1174" s="6"/>
      <c r="AG1174" s="7"/>
      <c r="AH1174" s="3" t="s">
        <v>5423</v>
      </c>
      <c r="AI1174" s="18" t="s">
        <v>5423</v>
      </c>
      <c r="AJ1174" s="18" t="s">
        <v>5423</v>
      </c>
      <c r="AK1174" s="18" t="s">
        <v>5423</v>
      </c>
      <c r="AL1174" s="18" t="s">
        <v>5423</v>
      </c>
      <c r="AM1174" s="18" t="s">
        <v>5423</v>
      </c>
      <c r="AN1174" s="18" t="s">
        <v>5423</v>
      </c>
      <c r="AO1174" s="18" t="s">
        <v>5423</v>
      </c>
      <c r="AP1174" s="18" t="s">
        <v>5423</v>
      </c>
      <c r="AQ1174" s="18" t="s">
        <v>5423</v>
      </c>
      <c r="AR1174" s="18" t="s">
        <v>5423</v>
      </c>
      <c r="AS1174" s="18" t="s">
        <v>5423</v>
      </c>
      <c r="AT1174" s="18" t="s">
        <v>5423</v>
      </c>
      <c r="AU1174" s="9" t="s">
        <v>6201</v>
      </c>
      <c r="AV1174" s="14"/>
      <c r="AW1174" s="14" t="s">
        <v>5423</v>
      </c>
      <c r="AX1174" s="14" t="str">
        <f>_xlfn.XLOOKUP(B1174,'[4]cell downs 18042026 17h'!$B:$B,'[4]cell downs 18042026 17h'!$B:$B,"")</f>
        <v/>
      </c>
      <c r="AY1174" s="14" t="str">
        <f>_xlfn.XLOOKUP(B1174,'[5]Cells Huawei 19042026 15h'!$B:$B,'[5]Cells Huawei 19042026 15h'!$B:$B,"")</f>
        <v/>
      </c>
      <c r="AZ1174" s="105" t="str">
        <f>_xlfn.XLOOKUP(B1174,'INCIDENT-04-23-2026'!E:E,'INCIDENT-04-23-2026'!F:F,"")</f>
        <v/>
      </c>
      <c r="BA1174" s="105" t="str">
        <f>_xlfn.XLOOKUP(B1174,'[6]Eneo 17H'!$C:$C,'[6]Eneo 17H'!$I:$I,"")</f>
        <v/>
      </c>
      <c r="BC1174" s="105" t="str">
        <f>_xlfn.XLOOKUP(B1174,'[6]Eneo 17H'!$C:$C,'[6]Eneo 17H'!$I:$I,"")</f>
        <v/>
      </c>
      <c r="BD1174" s="105" t="str">
        <f>_xlfn.XLOOKUP(B1174,'[7]Eneo 12H'!$C:$C,'[7]Eneo 12H'!$I:$I,"")</f>
        <v/>
      </c>
      <c r="BE1174" s="105" t="s">
        <v>5423</v>
      </c>
    </row>
    <row r="1175" spans="1:57" hidden="1" x14ac:dyDescent="0.3">
      <c r="A1175" s="1" t="s">
        <v>324</v>
      </c>
      <c r="B1175" s="8" t="s">
        <v>325</v>
      </c>
      <c r="C1175" s="3" t="str">
        <f>_xlfn.XLOOKUP(B1175,'[1]daily break down'!$D:$D,'[1]daily break down'!$E:$E,"")</f>
        <v>Yaounde</v>
      </c>
      <c r="D1175" s="1" t="s">
        <v>5388</v>
      </c>
      <c r="E1175" s="1" t="s">
        <v>5418</v>
      </c>
      <c r="F1175" s="3" t="s">
        <v>37</v>
      </c>
      <c r="G1175" s="1" t="s">
        <v>38</v>
      </c>
      <c r="H1175" s="27" t="str">
        <f>_xlfn.XLOOKUP(B1175,[2]CALCULATION!$B:$B,[2]CALCULATION!$H:$H,"")</f>
        <v>ZTE</v>
      </c>
      <c r="I1175" s="23">
        <v>0</v>
      </c>
      <c r="J1175" s="23">
        <v>0</v>
      </c>
      <c r="K1175" s="23">
        <v>0</v>
      </c>
      <c r="L1175" s="23">
        <v>0</v>
      </c>
      <c r="M1175" s="23">
        <v>0</v>
      </c>
      <c r="N1175" s="23">
        <v>0</v>
      </c>
      <c r="O1175" s="23">
        <v>2.7697876626915776E-2</v>
      </c>
      <c r="P1175" s="103" t="s">
        <v>6554</v>
      </c>
      <c r="Q1175" s="36" t="s">
        <v>5796</v>
      </c>
      <c r="R1175" s="36"/>
      <c r="S1175" s="35" t="str" cm="1">
        <f t="array" ref="S1175">IFERROR(_xlfn.IFS(
U1175="MPR ISSUE","PDH",
U1175="BSS Hardware Issue","BSS",
U1175="Sites strategiques, MLL, Pylone, etc.","ENVTECH",
U1175="AKTIVCO DEFAUT GE &amp; POWER Cabinet","AKTIVCO",
U1175="AKTIVCO Coupure ENEO &amp; Baisse de tension","AKTIVCO GRID ONLY",
U1175="Coupure ENEO &amp; Baisse de tension","IHS GRID ONLY",
U1175="Defaut GE &amp; POWER Cabinet","IHS",
U1175="Sharing","Partners",
U1175="Sites strategiques &amp; DataCenter","SST &amp; DC",
U1175="Exclu","Exclu",
U1175="SAT","SAT",
U1175="SPARE-ISSUE","SPARE-ISSUE",
U1175="Fiber CAmtel","TRANS_FO_CAMTEL",
U1175="Fiber AOF","Fiber AOF",
U1175="Projet OCM (HUAWEI)","TRAVAUX-HUAWEI",
U1175="Projet OCM (NOKIA)","TRAVAUX-NOKIA",
U1175="ACCESS-ISSUE","ACCESS-ISSUE",
U1175="Projet OCM (ZTE, NOKIA, autres projets)","TRAVAUX OCM",
U1175="No root CAuse","No root cause",
U1175="ODU HS","PDH",
U1175="IP &amp; VLAN","PDH",
U1175="Warehouse HUAWEI","SPARE-ISSUE",
U1175="SPARE-HS","SPARE-ISSUE",
U1175="Power Telco","BSS",U1175="no impacts","no impacts"
),"")</f>
        <v/>
      </c>
      <c r="T1175" s="35" t="str" cm="1">
        <f t="array" ref="T1175">IFERROR(_xlfn.IFS(
U1175="MPR ISSUE","TX ISSUE",
U1175="BSS Hardware Issue","RAN ISSUE",
U1175="Sites strategiques, MLL, Pylone, etc.","ENVTECH",
U1175="AKTIVCO DEFAUT GE &amp; POWER Cabinet","POWER ISSUE",
U1175="AKTIVCO Coupure ENEO &amp; Baisse de tension","POWER ISSUE",
U1175="Coupure ENEO &amp; Baisse de tension","POWER ISSUE",
U1175="Defaut GE &amp; POWER Cabinet","POWER ISSUE",
U1175="Sharing","POWER ISSUE",
U1175="Sites strategiques &amp; DataCenter","POWER ISSUE",
U1175="Exclu","Exclu",
U1175="SAT","TX ISSUE",
U1175="SPARE-ISSUE","SPARE-ISSUE",
U1175="Fiber CAmtel","TX ISSUE",
U1175="Fiber AOF","TX ISSUE",
U1175="Projet OCM (HUAWEI)","TRAVAUX-HUAWEI",
U1175="Projet OCM (NOKIA)","TRAVAUX -NOKIA",
U1175="ACCESS-ISSUE","ACCESS-ISSUE",
U1175="Projet OCM (ZTE, NOKIA, autres projets)","TRAVAUX OCM",
U1175="No root CAuse","No root cause",
U1175="ODU HS","TX ISSUE",
U1175="IP &amp; VLAN","TX ISSUE",
U1175="Warehouse HUAWEI","SPARE-ISSUE",
U1175="SPARE-HS","SPARE-ISSUE",
U1175="Power Telco","RAN ISSUE",U1175="no impacts","no impacts"
),"")</f>
        <v/>
      </c>
      <c r="U1175" s="28"/>
      <c r="V1175" s="35" t="str" cm="1">
        <f t="array" ref="V1175">IFERROR(_xlfn.IFS(
U1175="MPR ISSUE","ACTIVE",
U1175="BSS Hardware Issue","ACTIVE",
U1175="Sites strategiques, MLL, Pylone, etc.","PASSIVE",
U1175="AKTIVCO DEFAUT GE &amp; POWER Cabinet","PASSIVE",
U1175="AKTIVCO Coupure ENEO &amp; Baisse de tension","PASSIVE",
U1175="Coupure ENEO &amp; Baisse de tension","PASSIVE",
U1175="Defaut GE &amp; POWER Cabinet","PASSIVE",
U1175="Sharing","PASSIVE",
U1175="Sites strategiques &amp; DataCenter","PASSIVE",
U1175="Exclu","Exclu",
U1175="SAT","ACTIVE",
U1175="SPARE-ISSUE","SPARE-ISSUE",
U1175="Fiber CAmtel","ACTIVE",
U1175="Fiber AOF","ACTIVE",
U1175="Projet OCM (HUAWEI)","PLANNED WORKS",
U1175="Projet OCM (NOKIA)","PLANNED WORKS",
U1175="ACCESS-ISSUE","ACCESS-ISSUE",
U1175="Projet OCM (ZTE, NOKIA, autres projets)","PLANNED WORKS",
U1175="No root CAuse","No root cause",
U1175="ODU HS","ACTIVE",
U1175="IP &amp; VLAN","ACTIVE",
U1175="Warehouse HUAWEI","SPARE-ISSUE",
U1175="SPARE-HS","SPARE-ISSUE",
U1175="Power Telco","ACTIVE",U1175="no impacts","no impacts"
),"")</f>
        <v/>
      </c>
      <c r="W1175" s="102"/>
      <c r="X1175" s="102"/>
      <c r="Y1175" s="102"/>
      <c r="Z1175" s="102"/>
      <c r="AA1175" s="102"/>
      <c r="AB1175" s="104" t="s">
        <v>6370</v>
      </c>
      <c r="AC1175" s="9"/>
      <c r="AD1175" s="9"/>
      <c r="AE1175" s="7" t="s">
        <v>5423</v>
      </c>
      <c r="AF1175" s="6"/>
      <c r="AG1175" s="7"/>
      <c r="AH1175" s="3" t="s">
        <v>5423</v>
      </c>
      <c r="AI1175" s="18" t="s">
        <v>5423</v>
      </c>
      <c r="AJ1175" s="18" t="s">
        <v>5423</v>
      </c>
      <c r="AK1175" s="18" t="s">
        <v>5423</v>
      </c>
      <c r="AL1175" s="18" t="s">
        <v>6370</v>
      </c>
      <c r="AM1175" s="18" t="s">
        <v>5423</v>
      </c>
      <c r="AN1175" s="18" t="s">
        <v>5423</v>
      </c>
      <c r="AO1175" s="18" t="s">
        <v>5423</v>
      </c>
      <c r="AP1175" s="18" t="s">
        <v>5423</v>
      </c>
      <c r="AQ1175" s="18" t="s">
        <v>5423</v>
      </c>
      <c r="AR1175" s="18" t="s">
        <v>5423</v>
      </c>
      <c r="AS1175" s="18" t="s">
        <v>5423</v>
      </c>
      <c r="AT1175" s="18" t="s">
        <v>5423</v>
      </c>
      <c r="AU1175" s="9" t="s">
        <v>5423</v>
      </c>
      <c r="AV1175" s="14"/>
      <c r="AW1175" s="14" t="s">
        <v>5423</v>
      </c>
      <c r="AX1175" s="14" t="str">
        <f>_xlfn.XLOOKUP(B1175,'[4]cell downs 18042026 17h'!$B:$B,'[4]cell downs 18042026 17h'!$B:$B,"")</f>
        <v/>
      </c>
      <c r="AY1175" s="14" t="str">
        <f>_xlfn.XLOOKUP(B1175,'[5]Cells Huawei 19042026 15h'!$B:$B,'[5]Cells Huawei 19042026 15h'!$B:$B,"")</f>
        <v/>
      </c>
      <c r="AZ1175" s="105" t="str">
        <f>_xlfn.XLOOKUP(B1175,'INCIDENT-04-23-2026'!E:E,'INCIDENT-04-23-2026'!F:F,"")</f>
        <v/>
      </c>
      <c r="BA1175" s="105" t="str">
        <f>_xlfn.XLOOKUP(B1175,'[6]Eneo 17H'!$C:$C,'[6]Eneo 17H'!$I:$I,"")</f>
        <v/>
      </c>
      <c r="BB1175" s="105" t="str">
        <f>_xlfn.XLOOKUP(B1175,[8]ALL!$B:$B,[8]ALL!$M:$M,"")</f>
        <v/>
      </c>
      <c r="BC1175" s="105" t="str">
        <f>_xlfn.XLOOKUP(B1175,'[6]Eneo 17H'!$C:$C,'[6]Eneo 17H'!$I:$I,"")</f>
        <v/>
      </c>
      <c r="BD1175" s="105" t="str">
        <f>_xlfn.XLOOKUP(B1175,'[7]Eneo 12H'!$C:$C,'[7]Eneo 12H'!$I:$I,"")</f>
        <v/>
      </c>
      <c r="BE1175" s="105" t="s">
        <v>5423</v>
      </c>
    </row>
    <row r="1176" spans="1:57" hidden="1" x14ac:dyDescent="0.3">
      <c r="A1176" s="1" t="s">
        <v>150</v>
      </c>
      <c r="B1176" s="8" t="s">
        <v>151</v>
      </c>
      <c r="C1176" s="3" t="str">
        <f>_xlfn.XLOOKUP(B1176,'[1]daily break down'!$D:$D,'[1]daily break down'!$E:$E,"")</f>
        <v>Douala</v>
      </c>
      <c r="D1176" s="1" t="s">
        <v>21</v>
      </c>
      <c r="E1176" s="1" t="s">
        <v>30</v>
      </c>
      <c r="F1176" s="3" t="s">
        <v>31</v>
      </c>
      <c r="G1176" s="1" t="s">
        <v>32</v>
      </c>
      <c r="H1176" s="27" t="str">
        <f>_xlfn.XLOOKUP(B1176,[2]CALCULATION!$B:$B,[2]CALCULATION!$H:$H,"")</f>
        <v>ZTE</v>
      </c>
      <c r="I1176" s="23">
        <v>0</v>
      </c>
      <c r="J1176" s="23">
        <v>0</v>
      </c>
      <c r="K1176" s="23">
        <v>0</v>
      </c>
      <c r="L1176" s="23">
        <v>0</v>
      </c>
      <c r="M1176" s="23">
        <v>0</v>
      </c>
      <c r="N1176" s="23">
        <v>0</v>
      </c>
      <c r="O1176" s="23">
        <v>0</v>
      </c>
      <c r="P1176" s="103" t="s">
        <v>6554</v>
      </c>
      <c r="Q1176" s="36" t="s">
        <v>5796</v>
      </c>
      <c r="R1176" s="36"/>
      <c r="S1176" s="35" t="str" cm="1">
        <f t="array" ref="S1176">IFERROR(_xlfn.IFS(
U1176="MPR ISSUE","PDH",
U1176="BSS Hardware Issue","BSS",
U1176="Sites strategiques, MLL, Pylone, etc.","ENVTECH",
U1176="AKTIVCO DEFAUT GE &amp; POWER Cabinet","AKTIVCO",
U1176="AKTIVCO Coupure ENEO &amp; Baisse de tension","AKTIVCO GRID ONLY",
U1176="Coupure ENEO &amp; Baisse de tension","IHS GRID ONLY",
U1176="Defaut GE &amp; POWER Cabinet","IHS",
U1176="Sharing","Partners",
U1176="Sites strategiques &amp; DataCenter","SST &amp; DC",
U1176="Exclu","Exclu",
U1176="SAT","SAT",
U1176="SPARE-ISSUE","SPARE-ISSUE",
U1176="Fiber CAmtel","TRANS_FO_CAMTEL",
U1176="Fiber AOF","Fiber AOF",
U1176="Projet OCM (HUAWEI)","TRAVAUX-HUAWEI",
U1176="Projet OCM (NOKIA)","TRAVAUX-NOKIA",
U1176="ACCESS-ISSUE","ACCESS-ISSUE",
U1176="Projet OCM (ZTE, NOKIA, autres projets)","TRAVAUX OCM",
U1176="No root CAuse","No root cause",
U1176="ODU HS","PDH",
U1176="IP &amp; VLAN","PDH",
U1176="Warehouse HUAWEI","SPARE-ISSUE",
U1176="SPARE-HS","SPARE-ISSUE",
U1176="Power Telco","BSS",U1176="no impacts","no impacts"
),"")</f>
        <v/>
      </c>
      <c r="T1176" s="35" t="str" cm="1">
        <f t="array" ref="T1176">IFERROR(_xlfn.IFS(
U1176="MPR ISSUE","TX ISSUE",
U1176="BSS Hardware Issue","RAN ISSUE",
U1176="Sites strategiques, MLL, Pylone, etc.","ENVTECH",
U1176="AKTIVCO DEFAUT GE &amp; POWER Cabinet","POWER ISSUE",
U1176="AKTIVCO Coupure ENEO &amp; Baisse de tension","POWER ISSUE",
U1176="Coupure ENEO &amp; Baisse de tension","POWER ISSUE",
U1176="Defaut GE &amp; POWER Cabinet","POWER ISSUE",
U1176="Sharing","POWER ISSUE",
U1176="Sites strategiques &amp; DataCenter","POWER ISSUE",
U1176="Exclu","Exclu",
U1176="SAT","TX ISSUE",
U1176="SPARE-ISSUE","SPARE-ISSUE",
U1176="Fiber CAmtel","TX ISSUE",
U1176="Fiber AOF","TX ISSUE",
U1176="Projet OCM (HUAWEI)","TRAVAUX-HUAWEI",
U1176="Projet OCM (NOKIA)","TRAVAUX -NOKIA",
U1176="ACCESS-ISSUE","ACCESS-ISSUE",
U1176="Projet OCM (ZTE, NOKIA, autres projets)","TRAVAUX OCM",
U1176="No root CAuse","No root cause",
U1176="ODU HS","TX ISSUE",
U1176="IP &amp; VLAN","TX ISSUE",
U1176="Warehouse HUAWEI","SPARE-ISSUE",
U1176="SPARE-HS","SPARE-ISSUE",
U1176="Power Telco","RAN ISSUE",U1176="no impacts","no impacts"
),"")</f>
        <v/>
      </c>
      <c r="U1176" s="28"/>
      <c r="V1176" s="35" t="str" cm="1">
        <f t="array" ref="V1176">IFERROR(_xlfn.IFS(
U1176="MPR ISSUE","ACTIVE",
U1176="BSS Hardware Issue","ACTIVE",
U1176="Sites strategiques, MLL, Pylone, etc.","PASSIVE",
U1176="AKTIVCO DEFAUT GE &amp; POWER Cabinet","PASSIVE",
U1176="AKTIVCO Coupure ENEO &amp; Baisse de tension","PASSIVE",
U1176="Coupure ENEO &amp; Baisse de tension","PASSIVE",
U1176="Defaut GE &amp; POWER Cabinet","PASSIVE",
U1176="Sharing","PASSIVE",
U1176="Sites strategiques &amp; DataCenter","PASSIVE",
U1176="Exclu","Exclu",
U1176="SAT","ACTIVE",
U1176="SPARE-ISSUE","SPARE-ISSUE",
U1176="Fiber CAmtel","ACTIVE",
U1176="Fiber AOF","ACTIVE",
U1176="Projet OCM (HUAWEI)","PLANNED WORKS",
U1176="Projet OCM (NOKIA)","PLANNED WORKS",
U1176="ACCESS-ISSUE","ACCESS-ISSUE",
U1176="Projet OCM (ZTE, NOKIA, autres projets)","PLANNED WORKS",
U1176="No root CAuse","No root cause",
U1176="ODU HS","ACTIVE",
U1176="IP &amp; VLAN","ACTIVE",
U1176="Warehouse HUAWEI","SPARE-ISSUE",
U1176="SPARE-HS","SPARE-ISSUE",
U1176="Power Telco","ACTIVE",U1176="no impacts","no impacts"
),"")</f>
        <v/>
      </c>
      <c r="W1176" s="102"/>
      <c r="X1176" s="102"/>
      <c r="Y1176" s="102"/>
      <c r="Z1176" s="102"/>
      <c r="AA1176" s="102"/>
      <c r="AB1176" s="104" t="s">
        <v>5423</v>
      </c>
      <c r="AC1176" s="9"/>
      <c r="AD1176" s="9"/>
      <c r="AE1176" s="7" t="s">
        <v>5423</v>
      </c>
      <c r="AF1176" s="6"/>
      <c r="AG1176" s="7"/>
      <c r="AH1176" s="3" t="s">
        <v>5423</v>
      </c>
      <c r="AI1176" s="18" t="s">
        <v>5423</v>
      </c>
      <c r="AJ1176" s="18" t="s">
        <v>5423</v>
      </c>
      <c r="AK1176" s="18" t="s">
        <v>5423</v>
      </c>
      <c r="AL1176" s="18" t="s">
        <v>5423</v>
      </c>
      <c r="AM1176" s="18" t="s">
        <v>5423</v>
      </c>
      <c r="AN1176" s="18" t="s">
        <v>5423</v>
      </c>
      <c r="AO1176" s="18" t="s">
        <v>5423</v>
      </c>
      <c r="AP1176" s="18" t="s">
        <v>5423</v>
      </c>
      <c r="AQ1176" s="18" t="s">
        <v>5423</v>
      </c>
      <c r="AR1176" s="18" t="s">
        <v>5423</v>
      </c>
      <c r="AS1176" s="18" t="s">
        <v>5423</v>
      </c>
      <c r="AT1176" s="18" t="s">
        <v>5423</v>
      </c>
      <c r="AU1176" s="9" t="s">
        <v>5423</v>
      </c>
      <c r="AV1176" s="14"/>
      <c r="AW1176" s="14" t="s">
        <v>5423</v>
      </c>
      <c r="AX1176" s="14" t="str">
        <f>_xlfn.XLOOKUP(B1176,'[4]cell downs 18042026 17h'!$B:$B,'[4]cell downs 18042026 17h'!$B:$B,"")</f>
        <v/>
      </c>
      <c r="AY1176" s="14" t="str">
        <f>_xlfn.XLOOKUP(B1176,'[5]Cells Huawei 19042026 15h'!$B:$B,'[5]Cells Huawei 19042026 15h'!$B:$B,"")</f>
        <v/>
      </c>
      <c r="AZ1176" s="105" t="str">
        <f>_xlfn.XLOOKUP(B1176,'INCIDENT-04-23-2026'!E:E,'INCIDENT-04-23-2026'!F:F,"")</f>
        <v/>
      </c>
      <c r="BA1176" s="105" t="str">
        <f>_xlfn.XLOOKUP(B1176,'[6]Eneo 17H'!$C:$C,'[6]Eneo 17H'!$I:$I,"")</f>
        <v/>
      </c>
      <c r="BB1176" s="105" t="str">
        <f>_xlfn.XLOOKUP(B1176,[8]ALL!$B:$B,[8]ALL!$M:$M,"")</f>
        <v/>
      </c>
      <c r="BC1176" s="105" t="str">
        <f>_xlfn.XLOOKUP(B1176,'[6]Eneo 17H'!$C:$C,'[6]Eneo 17H'!$I:$I,"")</f>
        <v/>
      </c>
      <c r="BD1176" s="105" t="str">
        <f>_xlfn.XLOOKUP(B1176,'[7]Eneo 12H'!$C:$C,'[7]Eneo 12H'!$I:$I,"")</f>
        <v/>
      </c>
      <c r="BE1176" s="105" t="s">
        <v>5423</v>
      </c>
    </row>
    <row r="1177" spans="1:57" hidden="1" x14ac:dyDescent="0.3">
      <c r="A1177" s="1" t="s">
        <v>2374</v>
      </c>
      <c r="B1177" s="8" t="s">
        <v>2375</v>
      </c>
      <c r="C1177" s="3" t="str">
        <f>_xlfn.XLOOKUP(B1177,'[1]daily break down'!$D:$D,'[1]daily break down'!$E:$E,"")</f>
        <v>Douala</v>
      </c>
      <c r="D1177" s="1" t="s">
        <v>11</v>
      </c>
      <c r="E1177" s="1" t="s">
        <v>12</v>
      </c>
      <c r="F1177" s="3" t="s">
        <v>31</v>
      </c>
      <c r="G1177" s="1" t="s">
        <v>32</v>
      </c>
      <c r="H1177" s="27" t="str">
        <f>_xlfn.XLOOKUP(B1177,[2]CALCULATION!$B:$B,[2]CALCULATION!$H:$H,"")</f>
        <v>ZTE</v>
      </c>
      <c r="I1177" s="23">
        <v>0</v>
      </c>
      <c r="J1177" s="23">
        <v>0</v>
      </c>
      <c r="K1177" s="23">
        <v>0</v>
      </c>
      <c r="L1177" s="23">
        <v>0</v>
      </c>
      <c r="M1177" s="23">
        <v>0</v>
      </c>
      <c r="N1177" s="23">
        <v>0</v>
      </c>
      <c r="O1177" s="23">
        <v>0</v>
      </c>
      <c r="P1177" s="103" t="s">
        <v>6554</v>
      </c>
      <c r="Q1177" s="36" t="s">
        <v>5796</v>
      </c>
      <c r="R1177" s="36"/>
      <c r="S1177" s="35" t="str" cm="1">
        <f t="array" ref="S1177">IFERROR(_xlfn.IFS(
U1177="MPR ISSUE","PDH",
U1177="BSS Hardware Issue","BSS",
U1177="Sites strategiques, MLL, Pylone, etc.","ENVTECH",
U1177="AKTIVCO DEFAUT GE &amp; POWER Cabinet","AKTIVCO",
U1177="AKTIVCO Coupure ENEO &amp; Baisse de tension","AKTIVCO GRID ONLY",
U1177="Coupure ENEO &amp; Baisse de tension","IHS GRID ONLY",
U1177="Defaut GE &amp; POWER Cabinet","IHS",
U1177="Sharing","Partners",
U1177="Sites strategiques &amp; DataCenter","SST &amp; DC",
U1177="Exclu","Exclu",
U1177="SAT","SAT",
U1177="SPARE-ISSUE","SPARE-ISSUE",
U1177="Fiber CAmtel","TRANS_FO_CAMTEL",
U1177="Fiber AOF","Fiber AOF",
U1177="Projet OCM (HUAWEI)","TRAVAUX-HUAWEI",
U1177="Projet OCM (NOKIA)","TRAVAUX-NOKIA",
U1177="ACCESS-ISSUE","ACCESS-ISSUE",
U1177="Projet OCM (ZTE, NOKIA, autres projets)","TRAVAUX OCM",
U1177="No root CAuse","No root cause",
U1177="ODU HS","PDH",
U1177="IP &amp; VLAN","PDH",
U1177="Warehouse HUAWEI","SPARE-ISSUE",
U1177="SPARE-HS","SPARE-ISSUE",
U1177="Power Telco","BSS",U1177="no impacts","no impacts"
),"")</f>
        <v/>
      </c>
      <c r="T1177" s="35" t="str" cm="1">
        <f t="array" ref="T1177">IFERROR(_xlfn.IFS(
U1177="MPR ISSUE","TX ISSUE",
U1177="BSS Hardware Issue","RAN ISSUE",
U1177="Sites strategiques, MLL, Pylone, etc.","ENVTECH",
U1177="AKTIVCO DEFAUT GE &amp; POWER Cabinet","POWER ISSUE",
U1177="AKTIVCO Coupure ENEO &amp; Baisse de tension","POWER ISSUE",
U1177="Coupure ENEO &amp; Baisse de tension","POWER ISSUE",
U1177="Defaut GE &amp; POWER Cabinet","POWER ISSUE",
U1177="Sharing","POWER ISSUE",
U1177="Sites strategiques &amp; DataCenter","POWER ISSUE",
U1177="Exclu","Exclu",
U1177="SAT","TX ISSUE",
U1177="SPARE-ISSUE","SPARE-ISSUE",
U1177="Fiber CAmtel","TX ISSUE",
U1177="Fiber AOF","TX ISSUE",
U1177="Projet OCM (HUAWEI)","TRAVAUX-HUAWEI",
U1177="Projet OCM (NOKIA)","TRAVAUX -NOKIA",
U1177="ACCESS-ISSUE","ACCESS-ISSUE",
U1177="Projet OCM (ZTE, NOKIA, autres projets)","TRAVAUX OCM",
U1177="No root CAuse","No root cause",
U1177="ODU HS","TX ISSUE",
U1177="IP &amp; VLAN","TX ISSUE",
U1177="Warehouse HUAWEI","SPARE-ISSUE",
U1177="SPARE-HS","SPARE-ISSUE",
U1177="Power Telco","RAN ISSUE",U1177="no impacts","no impacts"
),"")</f>
        <v/>
      </c>
      <c r="U1177" s="28"/>
      <c r="V1177" s="35" t="str" cm="1">
        <f t="array" ref="V1177">IFERROR(_xlfn.IFS(
U1177="MPR ISSUE","ACTIVE",
U1177="BSS Hardware Issue","ACTIVE",
U1177="Sites strategiques, MLL, Pylone, etc.","PASSIVE",
U1177="AKTIVCO DEFAUT GE &amp; POWER Cabinet","PASSIVE",
U1177="AKTIVCO Coupure ENEO &amp; Baisse de tension","PASSIVE",
U1177="Coupure ENEO &amp; Baisse de tension","PASSIVE",
U1177="Defaut GE &amp; POWER Cabinet","PASSIVE",
U1177="Sharing","PASSIVE",
U1177="Sites strategiques &amp; DataCenter","PASSIVE",
U1177="Exclu","Exclu",
U1177="SAT","ACTIVE",
U1177="SPARE-ISSUE","SPARE-ISSUE",
U1177="Fiber CAmtel","ACTIVE",
U1177="Fiber AOF","ACTIVE",
U1177="Projet OCM (HUAWEI)","PLANNED WORKS",
U1177="Projet OCM (NOKIA)","PLANNED WORKS",
U1177="ACCESS-ISSUE","ACCESS-ISSUE",
U1177="Projet OCM (ZTE, NOKIA, autres projets)","PLANNED WORKS",
U1177="No root CAuse","No root cause",
U1177="ODU HS","ACTIVE",
U1177="IP &amp; VLAN","ACTIVE",
U1177="Warehouse HUAWEI","SPARE-ISSUE",
U1177="SPARE-HS","SPARE-ISSUE",
U1177="Power Telco","ACTIVE",U1177="no impacts","no impacts"
),"")</f>
        <v/>
      </c>
      <c r="W1177" s="102"/>
      <c r="X1177" s="102"/>
      <c r="Y1177" s="102"/>
      <c r="Z1177" s="102"/>
      <c r="AA1177" s="102"/>
      <c r="AB1177" s="104" t="s">
        <v>5423</v>
      </c>
      <c r="AC1177" s="9"/>
      <c r="AD1177" s="9"/>
      <c r="AE1177" s="7" t="s">
        <v>5423</v>
      </c>
      <c r="AF1177" s="6"/>
      <c r="AG1177" s="7"/>
      <c r="AH1177" s="3" t="s">
        <v>5423</v>
      </c>
      <c r="AI1177" s="18" t="s">
        <v>5423</v>
      </c>
      <c r="AJ1177" s="18" t="s">
        <v>5423</v>
      </c>
      <c r="AK1177" s="18" t="s">
        <v>5423</v>
      </c>
      <c r="AL1177" s="18" t="s">
        <v>5423</v>
      </c>
      <c r="AM1177" s="18" t="s">
        <v>5423</v>
      </c>
      <c r="AN1177" s="18" t="s">
        <v>5423</v>
      </c>
      <c r="AO1177" s="18" t="s">
        <v>5423</v>
      </c>
      <c r="AP1177" s="18" t="s">
        <v>5423</v>
      </c>
      <c r="AQ1177" s="18" t="s">
        <v>5423</v>
      </c>
      <c r="AR1177" s="18" t="s">
        <v>5423</v>
      </c>
      <c r="AS1177" s="18" t="s">
        <v>5423</v>
      </c>
      <c r="AT1177" s="18" t="s">
        <v>5423</v>
      </c>
      <c r="AU1177" s="9" t="s">
        <v>5423</v>
      </c>
      <c r="AV1177" s="14"/>
      <c r="AW1177" s="14" t="s">
        <v>5423</v>
      </c>
      <c r="AX1177" s="14" t="str">
        <f>_xlfn.XLOOKUP(B1177,'[4]cell downs 18042026 17h'!$B:$B,'[4]cell downs 18042026 17h'!$B:$B,"")</f>
        <v/>
      </c>
      <c r="AY1177" s="14" t="str">
        <f>_xlfn.XLOOKUP(B1177,'[5]Cells Huawei 19042026 15h'!$B:$B,'[5]Cells Huawei 19042026 15h'!$B:$B,"")</f>
        <v/>
      </c>
      <c r="AZ1177" s="105" t="str">
        <f>_xlfn.XLOOKUP(B1177,'INCIDENT-04-23-2026'!E:E,'INCIDENT-04-23-2026'!F:F,"")</f>
        <v/>
      </c>
      <c r="BA1177" s="105" t="str">
        <f>_xlfn.XLOOKUP(B1177,'[6]Eneo 17H'!$C:$C,'[6]Eneo 17H'!$I:$I,"")</f>
        <v/>
      </c>
      <c r="BB1177" s="105" t="str">
        <f>_xlfn.XLOOKUP(B1177,[8]ALL!$B:$B,[8]ALL!$M:$M,"")</f>
        <v/>
      </c>
      <c r="BC1177" s="105" t="str">
        <f>_xlfn.XLOOKUP(B1177,'[6]Eneo 17H'!$C:$C,'[6]Eneo 17H'!$I:$I,"")</f>
        <v/>
      </c>
      <c r="BD1177" s="105" t="str">
        <f>_xlfn.XLOOKUP(B1177,'[7]Eneo 12H'!$C:$C,'[7]Eneo 12H'!$I:$I,"")</f>
        <v/>
      </c>
      <c r="BE1177" s="105" t="s">
        <v>5423</v>
      </c>
    </row>
    <row r="1178" spans="1:57" hidden="1" x14ac:dyDescent="0.3">
      <c r="A1178" s="1" t="s">
        <v>4710</v>
      </c>
      <c r="B1178" s="8" t="s">
        <v>4711</v>
      </c>
      <c r="C1178" s="3" t="str">
        <f>_xlfn.XLOOKUP(B1178,'[1]daily break down'!$D:$D,'[1]daily break down'!$E:$E,"")</f>
        <v>OUEST</v>
      </c>
      <c r="D1178" s="1" t="s">
        <v>11</v>
      </c>
      <c r="E1178" s="1" t="s">
        <v>12</v>
      </c>
      <c r="F1178" s="3" t="s">
        <v>102</v>
      </c>
      <c r="G1178" s="1" t="s">
        <v>1366</v>
      </c>
      <c r="H1178" s="25" t="str">
        <f>_xlfn.XLOOKUP(B1178,[2]CALCULATION!$B:$B,[2]CALCULATION!$H:$H,"")</f>
        <v>Huawei</v>
      </c>
      <c r="I1178" s="23">
        <v>0</v>
      </c>
      <c r="J1178" s="23">
        <v>0</v>
      </c>
      <c r="K1178" s="23">
        <v>0</v>
      </c>
      <c r="L1178" s="23">
        <v>0</v>
      </c>
      <c r="M1178" s="23">
        <v>0</v>
      </c>
      <c r="N1178" s="23">
        <v>0</v>
      </c>
      <c r="O1178" s="23">
        <v>0</v>
      </c>
      <c r="P1178" s="103" t="s">
        <v>6554</v>
      </c>
      <c r="Q1178" s="36" t="s">
        <v>5796</v>
      </c>
      <c r="R1178" s="36"/>
      <c r="S1178" s="35" t="str" cm="1">
        <f t="array" ref="S1178">IFERROR(_xlfn.IFS(
U1178="MPR ISSUE","PDH",
U1178="BSS Hardware Issue","BSS",
U1178="Sites strategiques, MLL, Pylone, etc.","ENVTECH",
U1178="AKTIVCO DEFAUT GE &amp; POWER Cabinet","AKTIVCO",
U1178="AKTIVCO Coupure ENEO &amp; Baisse de tension","AKTIVCO GRID ONLY",
U1178="Coupure ENEO &amp; Baisse de tension","IHS GRID ONLY",
U1178="Defaut GE &amp; POWER Cabinet","IHS",
U1178="Sharing","Partners",
U1178="Sites strategiques &amp; DataCenter","SST &amp; DC",
U1178="Exclu","Exclu",
U1178="SAT","SAT",
U1178="SPARE-ISSUE","SPARE-ISSUE",
U1178="Fiber CAmtel","TRANS_FO_CAMTEL",
U1178="Fiber AOF","Fiber AOF",
U1178="Projet OCM (HUAWEI)","TRAVAUX-HUAWEI",
U1178="Projet OCM (NOKIA)","TRAVAUX-NOKIA",
U1178="ACCESS-ISSUE","ACCESS-ISSUE",
U1178="Projet OCM (ZTE, NOKIA, autres projets)","TRAVAUX OCM",
U1178="No root CAuse","No root cause",
U1178="ODU HS","PDH",
U1178="IP &amp; VLAN","PDH",
U1178="Warehouse HUAWEI","SPARE-ISSUE",
U1178="SPARE-HS","SPARE-ISSUE",
U1178="Power Telco","BSS",U1178="no impacts","no impacts"
),"")</f>
        <v/>
      </c>
      <c r="T1178" s="35" t="str" cm="1">
        <f t="array" ref="T1178">IFERROR(_xlfn.IFS(
U1178="MPR ISSUE","TX ISSUE",
U1178="BSS Hardware Issue","RAN ISSUE",
U1178="Sites strategiques, MLL, Pylone, etc.","ENVTECH",
U1178="AKTIVCO DEFAUT GE &amp; POWER Cabinet","POWER ISSUE",
U1178="AKTIVCO Coupure ENEO &amp; Baisse de tension","POWER ISSUE",
U1178="Coupure ENEO &amp; Baisse de tension","POWER ISSUE",
U1178="Defaut GE &amp; POWER Cabinet","POWER ISSUE",
U1178="Sharing","POWER ISSUE",
U1178="Sites strategiques &amp; DataCenter","POWER ISSUE",
U1178="Exclu","Exclu",
U1178="SAT","TX ISSUE",
U1178="SPARE-ISSUE","SPARE-ISSUE",
U1178="Fiber CAmtel","TX ISSUE",
U1178="Fiber AOF","TX ISSUE",
U1178="Projet OCM (HUAWEI)","TRAVAUX-HUAWEI",
U1178="Projet OCM (NOKIA)","TRAVAUX -NOKIA",
U1178="ACCESS-ISSUE","ACCESS-ISSUE",
U1178="Projet OCM (ZTE, NOKIA, autres projets)","TRAVAUX OCM",
U1178="No root CAuse","No root cause",
U1178="ODU HS","TX ISSUE",
U1178="IP &amp; VLAN","TX ISSUE",
U1178="Warehouse HUAWEI","SPARE-ISSUE",
U1178="SPARE-HS","SPARE-ISSUE",
U1178="Power Telco","RAN ISSUE",U1178="no impacts","no impacts"
),"")</f>
        <v/>
      </c>
      <c r="U1178" s="28"/>
      <c r="V1178" s="35" t="str" cm="1">
        <f t="array" ref="V1178">IFERROR(_xlfn.IFS(
U1178="MPR ISSUE","ACTIVE",
U1178="BSS Hardware Issue","ACTIVE",
U1178="Sites strategiques, MLL, Pylone, etc.","PASSIVE",
U1178="AKTIVCO DEFAUT GE &amp; POWER Cabinet","PASSIVE",
U1178="AKTIVCO Coupure ENEO &amp; Baisse de tension","PASSIVE",
U1178="Coupure ENEO &amp; Baisse de tension","PASSIVE",
U1178="Defaut GE &amp; POWER Cabinet","PASSIVE",
U1178="Sharing","PASSIVE",
U1178="Sites strategiques &amp; DataCenter","PASSIVE",
U1178="Exclu","Exclu",
U1178="SAT","ACTIVE",
U1178="SPARE-ISSUE","SPARE-ISSUE",
U1178="Fiber CAmtel","ACTIVE",
U1178="Fiber AOF","ACTIVE",
U1178="Projet OCM (HUAWEI)","PLANNED WORKS",
U1178="Projet OCM (NOKIA)","PLANNED WORKS",
U1178="ACCESS-ISSUE","ACCESS-ISSUE",
U1178="Projet OCM (ZTE, NOKIA, autres projets)","PLANNED WORKS",
U1178="No root CAuse","No root cause",
U1178="ODU HS","ACTIVE",
U1178="IP &amp; VLAN","ACTIVE",
U1178="Warehouse HUAWEI","SPARE-ISSUE",
U1178="SPARE-HS","SPARE-ISSUE",
U1178="Power Telco","ACTIVE",U1178="no impacts","no impacts"
),"")</f>
        <v/>
      </c>
      <c r="W1178" s="102"/>
      <c r="X1178" s="102"/>
      <c r="Y1178" s="102"/>
      <c r="Z1178" s="102"/>
      <c r="AA1178" s="102"/>
      <c r="AB1178" s="104" t="s">
        <v>5423</v>
      </c>
      <c r="AC1178" s="9"/>
      <c r="AD1178" s="9"/>
      <c r="AE1178" s="7" t="s">
        <v>5423</v>
      </c>
      <c r="AF1178" s="6"/>
      <c r="AG1178" s="7"/>
      <c r="AH1178" s="3" t="s">
        <v>5423</v>
      </c>
      <c r="AI1178" s="18" t="s">
        <v>5423</v>
      </c>
      <c r="AJ1178" s="18" t="s">
        <v>5423</v>
      </c>
      <c r="AK1178" s="18" t="s">
        <v>5423</v>
      </c>
      <c r="AL1178" s="18" t="s">
        <v>5423</v>
      </c>
      <c r="AM1178" s="18" t="s">
        <v>5423</v>
      </c>
      <c r="AN1178" s="18" t="s">
        <v>5423</v>
      </c>
      <c r="AO1178" s="18" t="s">
        <v>5423</v>
      </c>
      <c r="AP1178" s="18" t="s">
        <v>5423</v>
      </c>
      <c r="AQ1178" s="18" t="s">
        <v>5423</v>
      </c>
      <c r="AR1178" s="18" t="s">
        <v>5423</v>
      </c>
      <c r="AS1178" s="18" t="s">
        <v>5423</v>
      </c>
      <c r="AT1178" s="18" t="s">
        <v>5423</v>
      </c>
      <c r="AU1178" s="9" t="s">
        <v>5423</v>
      </c>
      <c r="AV1178" s="14"/>
      <c r="AW1178" s="14" t="s">
        <v>5423</v>
      </c>
      <c r="AX1178" s="14" t="str">
        <f>_xlfn.XLOOKUP(B1178,'[4]cell downs 18042026 17h'!$B:$B,'[4]cell downs 18042026 17h'!$B:$B,"")</f>
        <v/>
      </c>
      <c r="AY1178" s="14" t="str">
        <f>_xlfn.XLOOKUP(B1178,'[5]Cells Huawei 19042026 15h'!$B:$B,'[5]Cells Huawei 19042026 15h'!$B:$B,"")</f>
        <v/>
      </c>
      <c r="AZ1178" s="105" t="str">
        <f>_xlfn.XLOOKUP(B1178,'INCIDENT-04-23-2026'!E:E,'INCIDENT-04-23-2026'!F:F,"")</f>
        <v/>
      </c>
      <c r="BA1178" s="105" t="str">
        <f>_xlfn.XLOOKUP(B1178,'[6]Eneo 17H'!$C:$C,'[6]Eneo 17H'!$I:$I,"")</f>
        <v/>
      </c>
      <c r="BB1178" s="105" t="str">
        <f>_xlfn.XLOOKUP(B1178,[8]ALL!$B:$B,[8]ALL!$M:$M,"")</f>
        <v/>
      </c>
      <c r="BC1178" s="105" t="str">
        <f>_xlfn.XLOOKUP(B1178,'[6]Eneo 17H'!$C:$C,'[6]Eneo 17H'!$I:$I,"")</f>
        <v/>
      </c>
      <c r="BD1178" s="105" t="str">
        <f>_xlfn.XLOOKUP(B1178,'[7]Eneo 12H'!$C:$C,'[7]Eneo 12H'!$I:$I,"")</f>
        <v/>
      </c>
      <c r="BE1178" s="105" t="s">
        <v>5423</v>
      </c>
    </row>
    <row r="1179" spans="1:57" hidden="1" x14ac:dyDescent="0.3">
      <c r="A1179" s="1" t="s">
        <v>2199</v>
      </c>
      <c r="B1179" s="8" t="s">
        <v>2200</v>
      </c>
      <c r="C1179" s="3" t="str">
        <f>_xlfn.XLOOKUP(B1179,'[1]daily break down'!$D:$D,'[1]daily break down'!$E:$E,"")</f>
        <v>OUEST</v>
      </c>
      <c r="D1179" s="1" t="s">
        <v>11</v>
      </c>
      <c r="E1179" s="1" t="s">
        <v>12</v>
      </c>
      <c r="F1179" s="3" t="s">
        <v>102</v>
      </c>
      <c r="G1179" s="1" t="s">
        <v>103</v>
      </c>
      <c r="H1179" s="25" t="str">
        <f>_xlfn.XLOOKUP(B1179,[2]CALCULATION!$B:$B,[2]CALCULATION!$H:$H,"")</f>
        <v>Huawei</v>
      </c>
      <c r="I1179" s="23">
        <v>0</v>
      </c>
      <c r="J1179" s="23">
        <v>0</v>
      </c>
      <c r="K1179" s="23">
        <v>0</v>
      </c>
      <c r="L1179" s="23">
        <v>0</v>
      </c>
      <c r="M1179" s="23">
        <v>0</v>
      </c>
      <c r="N1179" s="23">
        <v>0</v>
      </c>
      <c r="O1179" s="23">
        <v>0</v>
      </c>
      <c r="P1179" s="103" t="s">
        <v>6554</v>
      </c>
      <c r="Q1179" s="36" t="s">
        <v>5796</v>
      </c>
      <c r="R1179" s="36"/>
      <c r="S1179" s="35" t="str" cm="1">
        <f t="array" ref="S1179">IFERROR(_xlfn.IFS(
U1179="MPR ISSUE","PDH",
U1179="BSS Hardware Issue","BSS",
U1179="Sites strategiques, MLL, Pylone, etc.","ENVTECH",
U1179="AKTIVCO DEFAUT GE &amp; POWER Cabinet","AKTIVCO",
U1179="AKTIVCO Coupure ENEO &amp; Baisse de tension","AKTIVCO GRID ONLY",
U1179="Coupure ENEO &amp; Baisse de tension","IHS GRID ONLY",
U1179="Defaut GE &amp; POWER Cabinet","IHS",
U1179="Sharing","Partners",
U1179="Sites strategiques &amp; DataCenter","SST &amp; DC",
U1179="Exclu","Exclu",
U1179="SAT","SAT",
U1179="SPARE-ISSUE","SPARE-ISSUE",
U1179="Fiber CAmtel","TRANS_FO_CAMTEL",
U1179="Fiber AOF","Fiber AOF",
U1179="Projet OCM (HUAWEI)","TRAVAUX-HUAWEI",
U1179="Projet OCM (NOKIA)","TRAVAUX-NOKIA",
U1179="ACCESS-ISSUE","ACCESS-ISSUE",
U1179="Projet OCM (ZTE, NOKIA, autres projets)","TRAVAUX OCM",
U1179="No root CAuse","No root cause",
U1179="ODU HS","PDH",
U1179="IP &amp; VLAN","PDH",
U1179="Warehouse HUAWEI","SPARE-ISSUE",
U1179="SPARE-HS","SPARE-ISSUE",
U1179="Power Telco","BSS",U1179="no impacts","no impacts"
),"")</f>
        <v/>
      </c>
      <c r="T1179" s="35" t="str" cm="1">
        <f t="array" ref="T1179">IFERROR(_xlfn.IFS(
U1179="MPR ISSUE","TX ISSUE",
U1179="BSS Hardware Issue","RAN ISSUE",
U1179="Sites strategiques, MLL, Pylone, etc.","ENVTECH",
U1179="AKTIVCO DEFAUT GE &amp; POWER Cabinet","POWER ISSUE",
U1179="AKTIVCO Coupure ENEO &amp; Baisse de tension","POWER ISSUE",
U1179="Coupure ENEO &amp; Baisse de tension","POWER ISSUE",
U1179="Defaut GE &amp; POWER Cabinet","POWER ISSUE",
U1179="Sharing","POWER ISSUE",
U1179="Sites strategiques &amp; DataCenter","POWER ISSUE",
U1179="Exclu","Exclu",
U1179="SAT","TX ISSUE",
U1179="SPARE-ISSUE","SPARE-ISSUE",
U1179="Fiber CAmtel","TX ISSUE",
U1179="Fiber AOF","TX ISSUE",
U1179="Projet OCM (HUAWEI)","TRAVAUX-HUAWEI",
U1179="Projet OCM (NOKIA)","TRAVAUX -NOKIA",
U1179="ACCESS-ISSUE","ACCESS-ISSUE",
U1179="Projet OCM (ZTE, NOKIA, autres projets)","TRAVAUX OCM",
U1179="No root CAuse","No root cause",
U1179="ODU HS","TX ISSUE",
U1179="IP &amp; VLAN","TX ISSUE",
U1179="Warehouse HUAWEI","SPARE-ISSUE",
U1179="SPARE-HS","SPARE-ISSUE",
U1179="Power Telco","RAN ISSUE",U1179="no impacts","no impacts"
),"")</f>
        <v/>
      </c>
      <c r="U1179" s="28"/>
      <c r="V1179" s="35" t="str" cm="1">
        <f t="array" ref="V1179">IFERROR(_xlfn.IFS(
U1179="MPR ISSUE","ACTIVE",
U1179="BSS Hardware Issue","ACTIVE",
U1179="Sites strategiques, MLL, Pylone, etc.","PASSIVE",
U1179="AKTIVCO DEFAUT GE &amp; POWER Cabinet","PASSIVE",
U1179="AKTIVCO Coupure ENEO &amp; Baisse de tension","PASSIVE",
U1179="Coupure ENEO &amp; Baisse de tension","PASSIVE",
U1179="Defaut GE &amp; POWER Cabinet","PASSIVE",
U1179="Sharing","PASSIVE",
U1179="Sites strategiques &amp; DataCenter","PASSIVE",
U1179="Exclu","Exclu",
U1179="SAT","ACTIVE",
U1179="SPARE-ISSUE","SPARE-ISSUE",
U1179="Fiber CAmtel","ACTIVE",
U1179="Fiber AOF","ACTIVE",
U1179="Projet OCM (HUAWEI)","PLANNED WORKS",
U1179="Projet OCM (NOKIA)","PLANNED WORKS",
U1179="ACCESS-ISSUE","ACCESS-ISSUE",
U1179="Projet OCM (ZTE, NOKIA, autres projets)","PLANNED WORKS",
U1179="No root CAuse","No root cause",
U1179="ODU HS","ACTIVE",
U1179="IP &amp; VLAN","ACTIVE",
U1179="Warehouse HUAWEI","SPARE-ISSUE",
U1179="SPARE-HS","SPARE-ISSUE",
U1179="Power Telco","ACTIVE",U1179="no impacts","no impacts"
),"")</f>
        <v/>
      </c>
      <c r="W1179" s="102"/>
      <c r="X1179" s="102"/>
      <c r="Y1179" s="102"/>
      <c r="Z1179" s="102"/>
      <c r="AA1179" s="102"/>
      <c r="AB1179" s="104" t="s">
        <v>5423</v>
      </c>
      <c r="AC1179" s="9"/>
      <c r="AD1179" s="9"/>
      <c r="AE1179" s="7" t="s">
        <v>5423</v>
      </c>
      <c r="AF1179" s="6"/>
      <c r="AG1179" s="7"/>
      <c r="AH1179" s="3" t="s">
        <v>5423</v>
      </c>
      <c r="AI1179" s="18" t="s">
        <v>5423</v>
      </c>
      <c r="AJ1179" s="18" t="s">
        <v>5423</v>
      </c>
      <c r="AK1179" s="18" t="s">
        <v>5423</v>
      </c>
      <c r="AL1179" s="18" t="s">
        <v>5423</v>
      </c>
      <c r="AM1179" s="18" t="s">
        <v>5423</v>
      </c>
      <c r="AN1179" s="18" t="s">
        <v>5423</v>
      </c>
      <c r="AO1179" s="18" t="s">
        <v>5423</v>
      </c>
      <c r="AP1179" s="18" t="s">
        <v>5423</v>
      </c>
      <c r="AQ1179" s="18" t="s">
        <v>5423</v>
      </c>
      <c r="AR1179" s="18" t="s">
        <v>5423</v>
      </c>
      <c r="AS1179" s="18" t="s">
        <v>5423</v>
      </c>
      <c r="AT1179" s="18" t="s">
        <v>5423</v>
      </c>
      <c r="AU1179" s="9" t="s">
        <v>5423</v>
      </c>
      <c r="AV1179" s="14"/>
      <c r="AW1179" s="14" t="s">
        <v>5423</v>
      </c>
      <c r="AX1179" s="14" t="str">
        <f>_xlfn.XLOOKUP(B1179,'[4]cell downs 18042026 17h'!$B:$B,'[4]cell downs 18042026 17h'!$B:$B,"")</f>
        <v/>
      </c>
      <c r="AY1179" s="14" t="str">
        <f>_xlfn.XLOOKUP(B1179,'[5]Cells Huawei 19042026 15h'!$B:$B,'[5]Cells Huawei 19042026 15h'!$B:$B,"")</f>
        <v/>
      </c>
      <c r="AZ1179" s="105" t="str">
        <f>_xlfn.XLOOKUP(B1179,'INCIDENT-04-23-2026'!E:E,'INCIDENT-04-23-2026'!F:F,"")</f>
        <v/>
      </c>
      <c r="BA1179" s="105" t="str">
        <f>_xlfn.XLOOKUP(B1179,'[6]Eneo 17H'!$C:$C,'[6]Eneo 17H'!$I:$I,"")</f>
        <v/>
      </c>
      <c r="BB1179" s="105" t="str">
        <f>_xlfn.XLOOKUP(B1179,[8]ALL!$B:$B,[8]ALL!$M:$M,"")</f>
        <v/>
      </c>
      <c r="BC1179" s="105" t="str">
        <f>_xlfn.XLOOKUP(B1179,'[6]Eneo 17H'!$C:$C,'[6]Eneo 17H'!$I:$I,"")</f>
        <v/>
      </c>
      <c r="BD1179" s="105" t="str">
        <f>_xlfn.XLOOKUP(B1179,'[7]Eneo 12H'!$C:$C,'[7]Eneo 12H'!$I:$I,"")</f>
        <v/>
      </c>
      <c r="BE1179" s="105" t="s">
        <v>5423</v>
      </c>
    </row>
    <row r="1180" spans="1:57" hidden="1" x14ac:dyDescent="0.3">
      <c r="A1180" s="1" t="s">
        <v>4143</v>
      </c>
      <c r="B1180" s="8" t="s">
        <v>4144</v>
      </c>
      <c r="C1180" s="3" t="str">
        <f>_xlfn.XLOOKUP(B1180,'[1]daily break down'!$D:$D,'[1]daily break down'!$E:$E,"")</f>
        <v>OUEST</v>
      </c>
      <c r="D1180" s="1" t="s">
        <v>11</v>
      </c>
      <c r="E1180" s="1" t="s">
        <v>12</v>
      </c>
      <c r="F1180" s="3" t="s">
        <v>102</v>
      </c>
      <c r="G1180" s="1" t="s">
        <v>1366</v>
      </c>
      <c r="H1180" s="25" t="str">
        <f>_xlfn.XLOOKUP(B1180,[2]CALCULATION!$B:$B,[2]CALCULATION!$H:$H,"")</f>
        <v>Huawei</v>
      </c>
      <c r="I1180" s="23">
        <v>0</v>
      </c>
      <c r="J1180" s="23">
        <v>0</v>
      </c>
      <c r="K1180" s="23">
        <v>0</v>
      </c>
      <c r="L1180" s="23">
        <v>0</v>
      </c>
      <c r="M1180" s="23">
        <v>0</v>
      </c>
      <c r="N1180" s="23">
        <v>0</v>
      </c>
      <c r="O1180" s="23">
        <v>0</v>
      </c>
      <c r="P1180" s="103" t="s">
        <v>6554</v>
      </c>
      <c r="Q1180" s="36" t="s">
        <v>5796</v>
      </c>
      <c r="R1180" s="36"/>
      <c r="S1180" s="35" t="str" cm="1">
        <f t="array" ref="S1180">IFERROR(_xlfn.IFS(
U1180="MPR ISSUE","PDH",
U1180="BSS Hardware Issue","BSS",
U1180="Sites strategiques, MLL, Pylone, etc.","ENVTECH",
U1180="AKTIVCO DEFAUT GE &amp; POWER Cabinet","AKTIVCO",
U1180="AKTIVCO Coupure ENEO &amp; Baisse de tension","AKTIVCO GRID ONLY",
U1180="Coupure ENEO &amp; Baisse de tension","IHS GRID ONLY",
U1180="Defaut GE &amp; POWER Cabinet","IHS",
U1180="Sharing","Partners",
U1180="Sites strategiques &amp; DataCenter","SST &amp; DC",
U1180="Exclu","Exclu",
U1180="SAT","SAT",
U1180="SPARE-ISSUE","SPARE-ISSUE",
U1180="Fiber CAmtel","TRANS_FO_CAMTEL",
U1180="Fiber AOF","Fiber AOF",
U1180="Projet OCM (HUAWEI)","TRAVAUX-HUAWEI",
U1180="Projet OCM (NOKIA)","TRAVAUX-NOKIA",
U1180="ACCESS-ISSUE","ACCESS-ISSUE",
U1180="Projet OCM (ZTE, NOKIA, autres projets)","TRAVAUX OCM",
U1180="No root CAuse","No root cause",
U1180="ODU HS","PDH",
U1180="IP &amp; VLAN","PDH",
U1180="Warehouse HUAWEI","SPARE-ISSUE",
U1180="SPARE-HS","SPARE-ISSUE",
U1180="Power Telco","BSS",U1180="no impacts","no impacts"
),"")</f>
        <v/>
      </c>
      <c r="T1180" s="35" t="str" cm="1">
        <f t="array" ref="T1180">IFERROR(_xlfn.IFS(
U1180="MPR ISSUE","TX ISSUE",
U1180="BSS Hardware Issue","RAN ISSUE",
U1180="Sites strategiques, MLL, Pylone, etc.","ENVTECH",
U1180="AKTIVCO DEFAUT GE &amp; POWER Cabinet","POWER ISSUE",
U1180="AKTIVCO Coupure ENEO &amp; Baisse de tension","POWER ISSUE",
U1180="Coupure ENEO &amp; Baisse de tension","POWER ISSUE",
U1180="Defaut GE &amp; POWER Cabinet","POWER ISSUE",
U1180="Sharing","POWER ISSUE",
U1180="Sites strategiques &amp; DataCenter","POWER ISSUE",
U1180="Exclu","Exclu",
U1180="SAT","TX ISSUE",
U1180="SPARE-ISSUE","SPARE-ISSUE",
U1180="Fiber CAmtel","TX ISSUE",
U1180="Fiber AOF","TX ISSUE",
U1180="Projet OCM (HUAWEI)","TRAVAUX-HUAWEI",
U1180="Projet OCM (NOKIA)","TRAVAUX -NOKIA",
U1180="ACCESS-ISSUE","ACCESS-ISSUE",
U1180="Projet OCM (ZTE, NOKIA, autres projets)","TRAVAUX OCM",
U1180="No root CAuse","No root cause",
U1180="ODU HS","TX ISSUE",
U1180="IP &amp; VLAN","TX ISSUE",
U1180="Warehouse HUAWEI","SPARE-ISSUE",
U1180="SPARE-HS","SPARE-ISSUE",
U1180="Power Telco","RAN ISSUE",U1180="no impacts","no impacts"
),"")</f>
        <v/>
      </c>
      <c r="U1180" s="28"/>
      <c r="V1180" s="35" t="str" cm="1">
        <f t="array" ref="V1180">IFERROR(_xlfn.IFS(
U1180="MPR ISSUE","ACTIVE",
U1180="BSS Hardware Issue","ACTIVE",
U1180="Sites strategiques, MLL, Pylone, etc.","PASSIVE",
U1180="AKTIVCO DEFAUT GE &amp; POWER Cabinet","PASSIVE",
U1180="AKTIVCO Coupure ENEO &amp; Baisse de tension","PASSIVE",
U1180="Coupure ENEO &amp; Baisse de tension","PASSIVE",
U1180="Defaut GE &amp; POWER Cabinet","PASSIVE",
U1180="Sharing","PASSIVE",
U1180="Sites strategiques &amp; DataCenter","PASSIVE",
U1180="Exclu","Exclu",
U1180="SAT","ACTIVE",
U1180="SPARE-ISSUE","SPARE-ISSUE",
U1180="Fiber CAmtel","ACTIVE",
U1180="Fiber AOF","ACTIVE",
U1180="Projet OCM (HUAWEI)","PLANNED WORKS",
U1180="Projet OCM (NOKIA)","PLANNED WORKS",
U1180="ACCESS-ISSUE","ACCESS-ISSUE",
U1180="Projet OCM (ZTE, NOKIA, autres projets)","PLANNED WORKS",
U1180="No root CAuse","No root cause",
U1180="ODU HS","ACTIVE",
U1180="IP &amp; VLAN","ACTIVE",
U1180="Warehouse HUAWEI","SPARE-ISSUE",
U1180="SPARE-HS","SPARE-ISSUE",
U1180="Power Telco","ACTIVE",U1180="no impacts","no impacts"
),"")</f>
        <v/>
      </c>
      <c r="W1180" s="102"/>
      <c r="X1180" s="102"/>
      <c r="Y1180" s="102"/>
      <c r="Z1180" s="102"/>
      <c r="AA1180" s="102"/>
      <c r="AB1180" s="104" t="s">
        <v>5423</v>
      </c>
      <c r="AC1180" s="9"/>
      <c r="AD1180" s="9"/>
      <c r="AE1180" s="7" t="s">
        <v>5423</v>
      </c>
      <c r="AF1180" s="6"/>
      <c r="AG1180" s="7"/>
      <c r="AH1180" s="3" t="s">
        <v>5423</v>
      </c>
      <c r="AI1180" s="18" t="s">
        <v>5423</v>
      </c>
      <c r="AJ1180" s="18" t="s">
        <v>5423</v>
      </c>
      <c r="AK1180" s="18" t="s">
        <v>5423</v>
      </c>
      <c r="AL1180" s="18" t="s">
        <v>5423</v>
      </c>
      <c r="AM1180" s="18" t="s">
        <v>5423</v>
      </c>
      <c r="AN1180" s="18" t="s">
        <v>5423</v>
      </c>
      <c r="AO1180" s="18" t="s">
        <v>5423</v>
      </c>
      <c r="AP1180" s="18" t="s">
        <v>5423</v>
      </c>
      <c r="AQ1180" s="18" t="s">
        <v>5423</v>
      </c>
      <c r="AR1180" s="18" t="s">
        <v>5423</v>
      </c>
      <c r="AS1180" s="18" t="s">
        <v>5423</v>
      </c>
      <c r="AT1180" s="18" t="s">
        <v>5423</v>
      </c>
      <c r="AU1180" s="9" t="s">
        <v>5423</v>
      </c>
      <c r="AV1180" s="14"/>
      <c r="AW1180" s="14" t="s">
        <v>5423</v>
      </c>
      <c r="AX1180" s="14" t="str">
        <f>_xlfn.XLOOKUP(B1180,'[4]cell downs 18042026 17h'!$B:$B,'[4]cell downs 18042026 17h'!$B:$B,"")</f>
        <v/>
      </c>
      <c r="AY1180" s="14" t="str">
        <f>_xlfn.XLOOKUP(B1180,'[5]Cells Huawei 19042026 15h'!$B:$B,'[5]Cells Huawei 19042026 15h'!$B:$B,"")</f>
        <v/>
      </c>
      <c r="AZ1180" s="105" t="str">
        <f>_xlfn.XLOOKUP(B1180,'INCIDENT-04-23-2026'!E:E,'INCIDENT-04-23-2026'!F:F,"")</f>
        <v/>
      </c>
      <c r="BA1180" s="105" t="str">
        <f>_xlfn.XLOOKUP(B1180,'[6]Eneo 17H'!$C:$C,'[6]Eneo 17H'!$I:$I,"")</f>
        <v/>
      </c>
      <c r="BB1180" s="105" t="str">
        <f>_xlfn.XLOOKUP(B1180,[8]ALL!$B:$B,[8]ALL!$M:$M,"")</f>
        <v/>
      </c>
      <c r="BC1180" s="105" t="str">
        <f>_xlfn.XLOOKUP(B1180,'[6]Eneo 17H'!$C:$C,'[6]Eneo 17H'!$I:$I,"")</f>
        <v/>
      </c>
      <c r="BD1180" s="105" t="str">
        <f>_xlfn.XLOOKUP(B1180,'[7]Eneo 12H'!$C:$C,'[7]Eneo 12H'!$I:$I,"")</f>
        <v/>
      </c>
      <c r="BE1180" s="105" t="s">
        <v>5423</v>
      </c>
    </row>
    <row r="1181" spans="1:57" hidden="1" x14ac:dyDescent="0.3">
      <c r="A1181" s="1" t="s">
        <v>827</v>
      </c>
      <c r="B1181" s="8" t="s">
        <v>828</v>
      </c>
      <c r="C1181" s="3" t="str">
        <f>_xlfn.XLOOKUP(B1181,'[1]daily break down'!$D:$D,'[1]daily break down'!$E:$E,"")</f>
        <v>Douala</v>
      </c>
      <c r="D1181" s="1" t="s">
        <v>11</v>
      </c>
      <c r="E1181" s="1" t="s">
        <v>12</v>
      </c>
      <c r="F1181" s="3" t="s">
        <v>31</v>
      </c>
      <c r="G1181" s="1" t="s">
        <v>32</v>
      </c>
      <c r="H1181" s="27" t="str">
        <f>_xlfn.XLOOKUP(B1181,[2]CALCULATION!$B:$B,[2]CALCULATION!$H:$H,"")</f>
        <v>ZTE</v>
      </c>
      <c r="I1181" s="23">
        <v>0</v>
      </c>
      <c r="J1181" s="23">
        <v>0</v>
      </c>
      <c r="K1181" s="23">
        <v>0</v>
      </c>
      <c r="L1181" s="23">
        <v>0</v>
      </c>
      <c r="M1181" s="23">
        <v>0</v>
      </c>
      <c r="N1181" s="23">
        <v>0</v>
      </c>
      <c r="O1181" s="23">
        <v>0</v>
      </c>
      <c r="P1181" s="103" t="s">
        <v>6554</v>
      </c>
      <c r="Q1181" s="36" t="s">
        <v>5796</v>
      </c>
      <c r="R1181" s="36"/>
      <c r="S1181" s="35" t="str" cm="1">
        <f t="array" ref="S1181">IFERROR(_xlfn.IFS(
U1181="MPR ISSUE","PDH",
U1181="BSS Hardware Issue","BSS",
U1181="Sites strategiques, MLL, Pylone, etc.","ENVTECH",
U1181="AKTIVCO DEFAUT GE &amp; POWER Cabinet","AKTIVCO",
U1181="AKTIVCO Coupure ENEO &amp; Baisse de tension","AKTIVCO GRID ONLY",
U1181="Coupure ENEO &amp; Baisse de tension","IHS GRID ONLY",
U1181="Defaut GE &amp; POWER Cabinet","IHS",
U1181="Sharing","Partners",
U1181="Sites strategiques &amp; DataCenter","SST &amp; DC",
U1181="Exclu","Exclu",
U1181="SAT","SAT",
U1181="SPARE-ISSUE","SPARE-ISSUE",
U1181="Fiber CAmtel","TRANS_FO_CAMTEL",
U1181="Fiber AOF","Fiber AOF",
U1181="Projet OCM (HUAWEI)","TRAVAUX-HUAWEI",
U1181="Projet OCM (NOKIA)","TRAVAUX-NOKIA",
U1181="ACCESS-ISSUE","ACCESS-ISSUE",
U1181="Projet OCM (ZTE, NOKIA, autres projets)","TRAVAUX OCM",
U1181="No root CAuse","No root cause",
U1181="ODU HS","PDH",
U1181="IP &amp; VLAN","PDH",
U1181="Warehouse HUAWEI","SPARE-ISSUE",
U1181="SPARE-HS","SPARE-ISSUE",
U1181="Power Telco","BSS",U1181="no impacts","no impacts"
),"")</f>
        <v/>
      </c>
      <c r="T1181" s="35" t="str" cm="1">
        <f t="array" ref="T1181">IFERROR(_xlfn.IFS(
U1181="MPR ISSUE","TX ISSUE",
U1181="BSS Hardware Issue","RAN ISSUE",
U1181="Sites strategiques, MLL, Pylone, etc.","ENVTECH",
U1181="AKTIVCO DEFAUT GE &amp; POWER Cabinet","POWER ISSUE",
U1181="AKTIVCO Coupure ENEO &amp; Baisse de tension","POWER ISSUE",
U1181="Coupure ENEO &amp; Baisse de tension","POWER ISSUE",
U1181="Defaut GE &amp; POWER Cabinet","POWER ISSUE",
U1181="Sharing","POWER ISSUE",
U1181="Sites strategiques &amp; DataCenter","POWER ISSUE",
U1181="Exclu","Exclu",
U1181="SAT","TX ISSUE",
U1181="SPARE-ISSUE","SPARE-ISSUE",
U1181="Fiber CAmtel","TX ISSUE",
U1181="Fiber AOF","TX ISSUE",
U1181="Projet OCM (HUAWEI)","TRAVAUX-HUAWEI",
U1181="Projet OCM (NOKIA)","TRAVAUX -NOKIA",
U1181="ACCESS-ISSUE","ACCESS-ISSUE",
U1181="Projet OCM (ZTE, NOKIA, autres projets)","TRAVAUX OCM",
U1181="No root CAuse","No root cause",
U1181="ODU HS","TX ISSUE",
U1181="IP &amp; VLAN","TX ISSUE",
U1181="Warehouse HUAWEI","SPARE-ISSUE",
U1181="SPARE-HS","SPARE-ISSUE",
U1181="Power Telco","RAN ISSUE",U1181="no impacts","no impacts"
),"")</f>
        <v/>
      </c>
      <c r="U1181" s="28"/>
      <c r="V1181" s="35" t="str" cm="1">
        <f t="array" ref="V1181">IFERROR(_xlfn.IFS(
U1181="MPR ISSUE","ACTIVE",
U1181="BSS Hardware Issue","ACTIVE",
U1181="Sites strategiques, MLL, Pylone, etc.","PASSIVE",
U1181="AKTIVCO DEFAUT GE &amp; POWER Cabinet","PASSIVE",
U1181="AKTIVCO Coupure ENEO &amp; Baisse de tension","PASSIVE",
U1181="Coupure ENEO &amp; Baisse de tension","PASSIVE",
U1181="Defaut GE &amp; POWER Cabinet","PASSIVE",
U1181="Sharing","PASSIVE",
U1181="Sites strategiques &amp; DataCenter","PASSIVE",
U1181="Exclu","Exclu",
U1181="SAT","ACTIVE",
U1181="SPARE-ISSUE","SPARE-ISSUE",
U1181="Fiber CAmtel","ACTIVE",
U1181="Fiber AOF","ACTIVE",
U1181="Projet OCM (HUAWEI)","PLANNED WORKS",
U1181="Projet OCM (NOKIA)","PLANNED WORKS",
U1181="ACCESS-ISSUE","ACCESS-ISSUE",
U1181="Projet OCM (ZTE, NOKIA, autres projets)","PLANNED WORKS",
U1181="No root CAuse","No root cause",
U1181="ODU HS","ACTIVE",
U1181="IP &amp; VLAN","ACTIVE",
U1181="Warehouse HUAWEI","SPARE-ISSUE",
U1181="SPARE-HS","SPARE-ISSUE",
U1181="Power Telco","ACTIVE",U1181="no impacts","no impacts"
),"")</f>
        <v/>
      </c>
      <c r="W1181" s="102"/>
      <c r="X1181" s="102"/>
      <c r="Y1181" s="102"/>
      <c r="Z1181" s="102"/>
      <c r="AA1181" s="102"/>
      <c r="AB1181" s="104" t="s">
        <v>5423</v>
      </c>
      <c r="AC1181" s="9"/>
      <c r="AD1181" s="9"/>
      <c r="AE1181" s="7" t="s">
        <v>5423</v>
      </c>
      <c r="AF1181" s="6"/>
      <c r="AG1181" s="7"/>
      <c r="AH1181" s="3" t="s">
        <v>5423</v>
      </c>
      <c r="AI1181" s="18" t="s">
        <v>5423</v>
      </c>
      <c r="AJ1181" s="18" t="s">
        <v>5423</v>
      </c>
      <c r="AK1181" s="18" t="s">
        <v>5423</v>
      </c>
      <c r="AL1181" s="18" t="s">
        <v>5423</v>
      </c>
      <c r="AM1181" s="18" t="s">
        <v>5423</v>
      </c>
      <c r="AN1181" s="18" t="s">
        <v>5423</v>
      </c>
      <c r="AO1181" s="18" t="s">
        <v>5423</v>
      </c>
      <c r="AP1181" s="18" t="s">
        <v>5423</v>
      </c>
      <c r="AQ1181" s="18" t="s">
        <v>5423</v>
      </c>
      <c r="AR1181" s="18" t="s">
        <v>5423</v>
      </c>
      <c r="AS1181" s="18" t="s">
        <v>5423</v>
      </c>
      <c r="AT1181" s="18" t="s">
        <v>5423</v>
      </c>
      <c r="AU1181" s="9" t="s">
        <v>5423</v>
      </c>
      <c r="AV1181" s="14"/>
      <c r="AW1181" s="14" t="s">
        <v>5423</v>
      </c>
      <c r="AX1181" s="14" t="str">
        <f>_xlfn.XLOOKUP(B1181,'[4]cell downs 18042026 17h'!$B:$B,'[4]cell downs 18042026 17h'!$B:$B,"")</f>
        <v/>
      </c>
      <c r="AY1181" s="14" t="str">
        <f>_xlfn.XLOOKUP(B1181,'[5]Cells Huawei 19042026 15h'!$B:$B,'[5]Cells Huawei 19042026 15h'!$B:$B,"")</f>
        <v/>
      </c>
      <c r="AZ1181" s="105" t="str">
        <f>_xlfn.XLOOKUP(B1181,'INCIDENT-04-23-2026'!E:E,'INCIDENT-04-23-2026'!F:F,"")</f>
        <v/>
      </c>
      <c r="BA1181" s="105" t="str">
        <f>_xlfn.XLOOKUP(B1181,'[6]Eneo 17H'!$C:$C,'[6]Eneo 17H'!$I:$I,"")</f>
        <v/>
      </c>
      <c r="BB1181" s="105" t="str">
        <f>_xlfn.XLOOKUP(B1181,[8]ALL!$B:$B,[8]ALL!$M:$M,"")</f>
        <v/>
      </c>
      <c r="BC1181" s="105" t="str">
        <f>_xlfn.XLOOKUP(B1181,'[6]Eneo 17H'!$C:$C,'[6]Eneo 17H'!$I:$I,"")</f>
        <v/>
      </c>
      <c r="BD1181" s="105" t="str">
        <f>_xlfn.XLOOKUP(B1181,'[7]Eneo 12H'!$C:$C,'[7]Eneo 12H'!$I:$I,"")</f>
        <v/>
      </c>
      <c r="BE1181" s="105" t="s">
        <v>5423</v>
      </c>
    </row>
    <row r="1182" spans="1:57" hidden="1" x14ac:dyDescent="0.3">
      <c r="A1182" s="1" t="s">
        <v>4623</v>
      </c>
      <c r="B1182" s="8" t="s">
        <v>4624</v>
      </c>
      <c r="C1182" s="3" t="str">
        <f>_xlfn.XLOOKUP(B1182,'[1]daily break down'!$D:$D,'[1]daily break down'!$E:$E,"")</f>
        <v>LITTORAL</v>
      </c>
      <c r="D1182" s="1" t="s">
        <v>21</v>
      </c>
      <c r="E1182" s="1" t="s">
        <v>36</v>
      </c>
      <c r="F1182" s="3" t="s">
        <v>69</v>
      </c>
      <c r="G1182" s="1" t="s">
        <v>502</v>
      </c>
      <c r="H1182" s="27" t="str">
        <f>_xlfn.XLOOKUP(B1182,[2]CALCULATION!$B:$B,[2]CALCULATION!$H:$H,"")</f>
        <v>ZTE</v>
      </c>
      <c r="I1182" s="23">
        <v>0</v>
      </c>
      <c r="J1182" s="23">
        <v>0</v>
      </c>
      <c r="K1182" s="23">
        <v>0</v>
      </c>
      <c r="L1182" s="23">
        <v>0</v>
      </c>
      <c r="M1182" s="23">
        <v>0</v>
      </c>
      <c r="N1182" s="23">
        <v>0</v>
      </c>
      <c r="O1182" s="23">
        <v>0</v>
      </c>
      <c r="P1182" s="103" t="s">
        <v>6554</v>
      </c>
      <c r="Q1182" s="36" t="s">
        <v>5796</v>
      </c>
      <c r="R1182" s="36"/>
      <c r="S1182" s="35" t="str" cm="1">
        <f t="array" ref="S1182">IFERROR(_xlfn.IFS(
U1182="MPR ISSUE","PDH",
U1182="BSS Hardware Issue","BSS",
U1182="Sites strategiques, MLL, Pylone, etc.","ENVTECH",
U1182="AKTIVCO DEFAUT GE &amp; POWER Cabinet","AKTIVCO",
U1182="AKTIVCO Coupure ENEO &amp; Baisse de tension","AKTIVCO GRID ONLY",
U1182="Coupure ENEO &amp; Baisse de tension","IHS GRID ONLY",
U1182="Defaut GE &amp; POWER Cabinet","IHS",
U1182="Sharing","Partners",
U1182="Sites strategiques &amp; DataCenter","SST &amp; DC",
U1182="Exclu","Exclu",
U1182="SAT","SAT",
U1182="SPARE-ISSUE","SPARE-ISSUE",
U1182="Fiber CAmtel","TRANS_FO_CAMTEL",
U1182="Fiber AOF","Fiber AOF",
U1182="Projet OCM (HUAWEI)","TRAVAUX-HUAWEI",
U1182="Projet OCM (NOKIA)","TRAVAUX-NOKIA",
U1182="ACCESS-ISSUE","ACCESS-ISSUE",
U1182="Projet OCM (ZTE, NOKIA, autres projets)","TRAVAUX OCM",
U1182="No root CAuse","No root cause",
U1182="ODU HS","PDH",
U1182="IP &amp; VLAN","PDH",
U1182="Warehouse HUAWEI","SPARE-ISSUE",
U1182="SPARE-HS","SPARE-ISSUE",
U1182="Power Telco","BSS",U1182="no impacts","no impacts"
),"")</f>
        <v/>
      </c>
      <c r="T1182" s="35" t="str" cm="1">
        <f t="array" ref="T1182">IFERROR(_xlfn.IFS(
U1182="MPR ISSUE","TX ISSUE",
U1182="BSS Hardware Issue","RAN ISSUE",
U1182="Sites strategiques, MLL, Pylone, etc.","ENVTECH",
U1182="AKTIVCO DEFAUT GE &amp; POWER Cabinet","POWER ISSUE",
U1182="AKTIVCO Coupure ENEO &amp; Baisse de tension","POWER ISSUE",
U1182="Coupure ENEO &amp; Baisse de tension","POWER ISSUE",
U1182="Defaut GE &amp; POWER Cabinet","POWER ISSUE",
U1182="Sharing","POWER ISSUE",
U1182="Sites strategiques &amp; DataCenter","POWER ISSUE",
U1182="Exclu","Exclu",
U1182="SAT","TX ISSUE",
U1182="SPARE-ISSUE","SPARE-ISSUE",
U1182="Fiber CAmtel","TX ISSUE",
U1182="Fiber AOF","TX ISSUE",
U1182="Projet OCM (HUAWEI)","TRAVAUX-HUAWEI",
U1182="Projet OCM (NOKIA)","TRAVAUX -NOKIA",
U1182="ACCESS-ISSUE","ACCESS-ISSUE",
U1182="Projet OCM (ZTE, NOKIA, autres projets)","TRAVAUX OCM",
U1182="No root CAuse","No root cause",
U1182="ODU HS","TX ISSUE",
U1182="IP &amp; VLAN","TX ISSUE",
U1182="Warehouse HUAWEI","SPARE-ISSUE",
U1182="SPARE-HS","SPARE-ISSUE",
U1182="Power Telco","RAN ISSUE",U1182="no impacts","no impacts"
),"")</f>
        <v/>
      </c>
      <c r="U1182" s="28"/>
      <c r="V1182" s="35" t="str" cm="1">
        <f t="array" ref="V1182">IFERROR(_xlfn.IFS(
U1182="MPR ISSUE","ACTIVE",
U1182="BSS Hardware Issue","ACTIVE",
U1182="Sites strategiques, MLL, Pylone, etc.","PASSIVE",
U1182="AKTIVCO DEFAUT GE &amp; POWER Cabinet","PASSIVE",
U1182="AKTIVCO Coupure ENEO &amp; Baisse de tension","PASSIVE",
U1182="Coupure ENEO &amp; Baisse de tension","PASSIVE",
U1182="Defaut GE &amp; POWER Cabinet","PASSIVE",
U1182="Sharing","PASSIVE",
U1182="Sites strategiques &amp; DataCenter","PASSIVE",
U1182="Exclu","Exclu",
U1182="SAT","ACTIVE",
U1182="SPARE-ISSUE","SPARE-ISSUE",
U1182="Fiber CAmtel","ACTIVE",
U1182="Fiber AOF","ACTIVE",
U1182="Projet OCM (HUAWEI)","PLANNED WORKS",
U1182="Projet OCM (NOKIA)","PLANNED WORKS",
U1182="ACCESS-ISSUE","ACCESS-ISSUE",
U1182="Projet OCM (ZTE, NOKIA, autres projets)","PLANNED WORKS",
U1182="No root CAuse","No root cause",
U1182="ODU HS","ACTIVE",
U1182="IP &amp; VLAN","ACTIVE",
U1182="Warehouse HUAWEI","SPARE-ISSUE",
U1182="SPARE-HS","SPARE-ISSUE",
U1182="Power Telco","ACTIVE",U1182="no impacts","no impacts"
),"")</f>
        <v/>
      </c>
      <c r="W1182" s="102"/>
      <c r="X1182" s="102"/>
      <c r="Y1182" s="102"/>
      <c r="Z1182" s="102"/>
      <c r="AA1182" s="102"/>
      <c r="AB1182" s="104" t="s">
        <v>5423</v>
      </c>
      <c r="AC1182" s="9"/>
      <c r="AD1182" s="9"/>
      <c r="AE1182" s="7" t="s">
        <v>5423</v>
      </c>
      <c r="AF1182" s="6"/>
      <c r="AG1182" s="7"/>
      <c r="AH1182" s="3" t="s">
        <v>5423</v>
      </c>
      <c r="AI1182" s="18" t="s">
        <v>5423</v>
      </c>
      <c r="AJ1182" s="18" t="s">
        <v>5423</v>
      </c>
      <c r="AK1182" s="18" t="s">
        <v>5423</v>
      </c>
      <c r="AL1182" s="18" t="s">
        <v>5423</v>
      </c>
      <c r="AM1182" s="18" t="s">
        <v>5423</v>
      </c>
      <c r="AN1182" s="18" t="s">
        <v>5423</v>
      </c>
      <c r="AO1182" s="18" t="s">
        <v>5423</v>
      </c>
      <c r="AP1182" s="18" t="s">
        <v>5423</v>
      </c>
      <c r="AQ1182" s="18" t="s">
        <v>5423</v>
      </c>
      <c r="AR1182" s="18" t="s">
        <v>5423</v>
      </c>
      <c r="AS1182" s="18" t="s">
        <v>5423</v>
      </c>
      <c r="AT1182" s="18" t="s">
        <v>5423</v>
      </c>
      <c r="AU1182" s="9" t="s">
        <v>5423</v>
      </c>
      <c r="AV1182" s="14"/>
      <c r="AW1182" s="14" t="s">
        <v>5423</v>
      </c>
      <c r="AX1182" s="14" t="str">
        <f>_xlfn.XLOOKUP(B1182,'[4]cell downs 18042026 17h'!$B:$B,'[4]cell downs 18042026 17h'!$B:$B,"")</f>
        <v/>
      </c>
      <c r="AY1182" s="14" t="str">
        <f>_xlfn.XLOOKUP(B1182,'[5]Cells Huawei 19042026 15h'!$B:$B,'[5]Cells Huawei 19042026 15h'!$B:$B,"")</f>
        <v/>
      </c>
      <c r="AZ1182" s="105" t="str">
        <f>_xlfn.XLOOKUP(B1182,'INCIDENT-04-23-2026'!E:E,'INCIDENT-04-23-2026'!F:F,"")</f>
        <v/>
      </c>
      <c r="BA1182" s="105" t="str">
        <f>_xlfn.XLOOKUP(B1182,'[6]Eneo 17H'!$C:$C,'[6]Eneo 17H'!$I:$I,"")</f>
        <v/>
      </c>
      <c r="BB1182" s="105" t="str">
        <f>_xlfn.XLOOKUP(B1182,[8]ALL!$B:$B,[8]ALL!$M:$M,"")</f>
        <v/>
      </c>
      <c r="BC1182" s="105" t="str">
        <f>_xlfn.XLOOKUP(B1182,'[6]Eneo 17H'!$C:$C,'[6]Eneo 17H'!$I:$I,"")</f>
        <v/>
      </c>
      <c r="BD1182" s="105" t="str">
        <f>_xlfn.XLOOKUP(B1182,'[7]Eneo 12H'!$C:$C,'[7]Eneo 12H'!$I:$I,"")</f>
        <v/>
      </c>
      <c r="BE1182" s="105" t="s">
        <v>5423</v>
      </c>
    </row>
    <row r="1183" spans="1:57" hidden="1" x14ac:dyDescent="0.3">
      <c r="A1183" s="1" t="s">
        <v>3422</v>
      </c>
      <c r="B1183" s="8" t="s">
        <v>3423</v>
      </c>
      <c r="C1183" s="3" t="str">
        <f>_xlfn.XLOOKUP(B1183,'[1]daily break down'!$D:$D,'[1]daily break down'!$E:$E,"")</f>
        <v>Douala</v>
      </c>
      <c r="D1183" s="1" t="s">
        <v>11</v>
      </c>
      <c r="E1183" s="1" t="s">
        <v>12</v>
      </c>
      <c r="F1183" s="3" t="s">
        <v>31</v>
      </c>
      <c r="G1183" s="1" t="s">
        <v>32</v>
      </c>
      <c r="H1183" s="27" t="str">
        <f>_xlfn.XLOOKUP(B1183,[2]CALCULATION!$B:$B,[2]CALCULATION!$H:$H,"")</f>
        <v>ZTE</v>
      </c>
      <c r="I1183" s="23">
        <v>0</v>
      </c>
      <c r="J1183" s="23">
        <v>0</v>
      </c>
      <c r="K1183" s="23">
        <v>0</v>
      </c>
      <c r="L1183" s="23">
        <v>0</v>
      </c>
      <c r="M1183" s="23">
        <v>0</v>
      </c>
      <c r="N1183" s="23">
        <v>0</v>
      </c>
      <c r="O1183" s="23">
        <v>0</v>
      </c>
      <c r="P1183" s="103" t="s">
        <v>6554</v>
      </c>
      <c r="Q1183" s="36" t="s">
        <v>5796</v>
      </c>
      <c r="R1183" s="36"/>
      <c r="S1183" s="35" t="str" cm="1">
        <f t="array" ref="S1183">IFERROR(_xlfn.IFS(
U1183="MPR ISSUE","PDH",
U1183="BSS Hardware Issue","BSS",
U1183="Sites strategiques, MLL, Pylone, etc.","ENVTECH",
U1183="AKTIVCO DEFAUT GE &amp; POWER Cabinet","AKTIVCO",
U1183="AKTIVCO Coupure ENEO &amp; Baisse de tension","AKTIVCO GRID ONLY",
U1183="Coupure ENEO &amp; Baisse de tension","IHS GRID ONLY",
U1183="Defaut GE &amp; POWER Cabinet","IHS",
U1183="Sharing","Partners",
U1183="Sites strategiques &amp; DataCenter","SST &amp; DC",
U1183="Exclu","Exclu",
U1183="SAT","SAT",
U1183="SPARE-ISSUE","SPARE-ISSUE",
U1183="Fiber CAmtel","TRANS_FO_CAMTEL",
U1183="Fiber AOF","Fiber AOF",
U1183="Projet OCM (HUAWEI)","TRAVAUX-HUAWEI",
U1183="Projet OCM (NOKIA)","TRAVAUX-NOKIA",
U1183="ACCESS-ISSUE","ACCESS-ISSUE",
U1183="Projet OCM (ZTE, NOKIA, autres projets)","TRAVAUX OCM",
U1183="No root CAuse","No root cause",
U1183="ODU HS","PDH",
U1183="IP &amp; VLAN","PDH",
U1183="Warehouse HUAWEI","SPARE-ISSUE",
U1183="SPARE-HS","SPARE-ISSUE",
U1183="Power Telco","BSS",U1183="no impacts","no impacts"
),"")</f>
        <v/>
      </c>
      <c r="T1183" s="35" t="str" cm="1">
        <f t="array" ref="T1183">IFERROR(_xlfn.IFS(
U1183="MPR ISSUE","TX ISSUE",
U1183="BSS Hardware Issue","RAN ISSUE",
U1183="Sites strategiques, MLL, Pylone, etc.","ENVTECH",
U1183="AKTIVCO DEFAUT GE &amp; POWER Cabinet","POWER ISSUE",
U1183="AKTIVCO Coupure ENEO &amp; Baisse de tension","POWER ISSUE",
U1183="Coupure ENEO &amp; Baisse de tension","POWER ISSUE",
U1183="Defaut GE &amp; POWER Cabinet","POWER ISSUE",
U1183="Sharing","POWER ISSUE",
U1183="Sites strategiques &amp; DataCenter","POWER ISSUE",
U1183="Exclu","Exclu",
U1183="SAT","TX ISSUE",
U1183="SPARE-ISSUE","SPARE-ISSUE",
U1183="Fiber CAmtel","TX ISSUE",
U1183="Fiber AOF","TX ISSUE",
U1183="Projet OCM (HUAWEI)","TRAVAUX-HUAWEI",
U1183="Projet OCM (NOKIA)","TRAVAUX -NOKIA",
U1183="ACCESS-ISSUE","ACCESS-ISSUE",
U1183="Projet OCM (ZTE, NOKIA, autres projets)","TRAVAUX OCM",
U1183="No root CAuse","No root cause",
U1183="ODU HS","TX ISSUE",
U1183="IP &amp; VLAN","TX ISSUE",
U1183="Warehouse HUAWEI","SPARE-ISSUE",
U1183="SPARE-HS","SPARE-ISSUE",
U1183="Power Telco","RAN ISSUE",U1183="no impacts","no impacts"
),"")</f>
        <v/>
      </c>
      <c r="U1183" s="28"/>
      <c r="V1183" s="35" t="str" cm="1">
        <f t="array" ref="V1183">IFERROR(_xlfn.IFS(
U1183="MPR ISSUE","ACTIVE",
U1183="BSS Hardware Issue","ACTIVE",
U1183="Sites strategiques, MLL, Pylone, etc.","PASSIVE",
U1183="AKTIVCO DEFAUT GE &amp; POWER Cabinet","PASSIVE",
U1183="AKTIVCO Coupure ENEO &amp; Baisse de tension","PASSIVE",
U1183="Coupure ENEO &amp; Baisse de tension","PASSIVE",
U1183="Defaut GE &amp; POWER Cabinet","PASSIVE",
U1183="Sharing","PASSIVE",
U1183="Sites strategiques &amp; DataCenter","PASSIVE",
U1183="Exclu","Exclu",
U1183="SAT","ACTIVE",
U1183="SPARE-ISSUE","SPARE-ISSUE",
U1183="Fiber CAmtel","ACTIVE",
U1183="Fiber AOF","ACTIVE",
U1183="Projet OCM (HUAWEI)","PLANNED WORKS",
U1183="Projet OCM (NOKIA)","PLANNED WORKS",
U1183="ACCESS-ISSUE","ACCESS-ISSUE",
U1183="Projet OCM (ZTE, NOKIA, autres projets)","PLANNED WORKS",
U1183="No root CAuse","No root cause",
U1183="ODU HS","ACTIVE",
U1183="IP &amp; VLAN","ACTIVE",
U1183="Warehouse HUAWEI","SPARE-ISSUE",
U1183="SPARE-HS","SPARE-ISSUE",
U1183="Power Telco","ACTIVE",U1183="no impacts","no impacts"
),"")</f>
        <v/>
      </c>
      <c r="W1183" s="102"/>
      <c r="X1183" s="102"/>
      <c r="Y1183" s="102"/>
      <c r="Z1183" s="102"/>
      <c r="AA1183" s="102"/>
      <c r="AB1183" s="104" t="s">
        <v>5423</v>
      </c>
      <c r="AC1183" s="9"/>
      <c r="AD1183" s="9"/>
      <c r="AE1183" s="7" t="s">
        <v>5423</v>
      </c>
      <c r="AF1183" s="6"/>
      <c r="AG1183" s="7"/>
      <c r="AH1183" s="3" t="s">
        <v>5423</v>
      </c>
      <c r="AI1183" s="18" t="s">
        <v>5423</v>
      </c>
      <c r="AJ1183" s="18" t="s">
        <v>5423</v>
      </c>
      <c r="AK1183" s="18" t="s">
        <v>5423</v>
      </c>
      <c r="AL1183" s="18" t="s">
        <v>5423</v>
      </c>
      <c r="AM1183" s="18" t="s">
        <v>5423</v>
      </c>
      <c r="AN1183" s="18" t="s">
        <v>5423</v>
      </c>
      <c r="AO1183" s="18" t="s">
        <v>5423</v>
      </c>
      <c r="AP1183" s="18" t="s">
        <v>5423</v>
      </c>
      <c r="AQ1183" s="18" t="s">
        <v>5423</v>
      </c>
      <c r="AR1183" s="18" t="s">
        <v>5423</v>
      </c>
      <c r="AS1183" s="18" t="s">
        <v>5423</v>
      </c>
      <c r="AT1183" s="18" t="s">
        <v>5423</v>
      </c>
      <c r="AU1183" s="9" t="s">
        <v>5423</v>
      </c>
      <c r="AV1183" s="14"/>
      <c r="AW1183" s="14" t="s">
        <v>5423</v>
      </c>
      <c r="AX1183" s="14" t="str">
        <f>_xlfn.XLOOKUP(B1183,'[4]cell downs 18042026 17h'!$B:$B,'[4]cell downs 18042026 17h'!$B:$B,"")</f>
        <v/>
      </c>
      <c r="AY1183" s="14" t="str">
        <f>_xlfn.XLOOKUP(B1183,'[5]Cells Huawei 19042026 15h'!$B:$B,'[5]Cells Huawei 19042026 15h'!$B:$B,"")</f>
        <v/>
      </c>
      <c r="AZ1183" s="105" t="str">
        <f>_xlfn.XLOOKUP(B1183,'INCIDENT-04-23-2026'!E:E,'INCIDENT-04-23-2026'!F:F,"")</f>
        <v/>
      </c>
      <c r="BA1183" s="105" t="str">
        <f>_xlfn.XLOOKUP(B1183,'[6]Eneo 17H'!$C:$C,'[6]Eneo 17H'!$I:$I,"")</f>
        <v/>
      </c>
      <c r="BB1183" s="105" t="str">
        <f>_xlfn.XLOOKUP(B1183,[8]ALL!$B:$B,[8]ALL!$M:$M,"")</f>
        <v/>
      </c>
      <c r="BC1183" s="105" t="str">
        <f>_xlfn.XLOOKUP(B1183,'[6]Eneo 17H'!$C:$C,'[6]Eneo 17H'!$I:$I,"")</f>
        <v/>
      </c>
      <c r="BD1183" s="105" t="str">
        <f>_xlfn.XLOOKUP(B1183,'[7]Eneo 12H'!$C:$C,'[7]Eneo 12H'!$I:$I,"")</f>
        <v/>
      </c>
      <c r="BE1183" s="105" t="s">
        <v>5423</v>
      </c>
    </row>
    <row r="1184" spans="1:57" hidden="1" x14ac:dyDescent="0.3">
      <c r="A1184" s="1" t="s">
        <v>85</v>
      </c>
      <c r="B1184" s="8" t="s">
        <v>86</v>
      </c>
      <c r="C1184" s="3" t="str">
        <f>_xlfn.XLOOKUP(B1184,'[1]daily break down'!$D:$D,'[1]daily break down'!$E:$E,"")</f>
        <v>Garoua</v>
      </c>
      <c r="D1184" s="1" t="s">
        <v>11</v>
      </c>
      <c r="E1184" s="1" t="s">
        <v>12</v>
      </c>
      <c r="F1184" s="3" t="s">
        <v>23</v>
      </c>
      <c r="G1184" s="1" t="s">
        <v>24</v>
      </c>
      <c r="H1184" s="25" t="str">
        <f>_xlfn.XLOOKUP(B1184,[2]CALCULATION!$B:$B,[2]CALCULATION!$H:$H,"")</f>
        <v>Huawei</v>
      </c>
      <c r="I1184" s="23">
        <v>0</v>
      </c>
      <c r="J1184" s="23">
        <v>0</v>
      </c>
      <c r="K1184" s="23">
        <v>0</v>
      </c>
      <c r="L1184" s="23">
        <v>0</v>
      </c>
      <c r="M1184" s="23">
        <v>0</v>
      </c>
      <c r="N1184" s="23">
        <v>0</v>
      </c>
      <c r="O1184" s="23">
        <v>0</v>
      </c>
      <c r="P1184" s="103" t="s">
        <v>6554</v>
      </c>
      <c r="Q1184" s="36" t="s">
        <v>5796</v>
      </c>
      <c r="R1184" s="36"/>
      <c r="S1184" s="35" t="str" cm="1">
        <f t="array" ref="S1184">IFERROR(_xlfn.IFS(
U1184="MPR ISSUE","PDH",
U1184="BSS Hardware Issue","BSS",
U1184="Sites strategiques, MLL, Pylone, etc.","ENVTECH",
U1184="AKTIVCO DEFAUT GE &amp; POWER Cabinet","AKTIVCO",
U1184="AKTIVCO Coupure ENEO &amp; Baisse de tension","AKTIVCO GRID ONLY",
U1184="Coupure ENEO &amp; Baisse de tension","IHS GRID ONLY",
U1184="Defaut GE &amp; POWER Cabinet","IHS",
U1184="Sharing","Partners",
U1184="Sites strategiques &amp; DataCenter","SST &amp; DC",
U1184="Exclu","Exclu",
U1184="SAT","SAT",
U1184="SPARE-ISSUE","SPARE-ISSUE",
U1184="Fiber CAmtel","TRANS_FO_CAMTEL",
U1184="Fiber AOF","Fiber AOF",
U1184="Projet OCM (HUAWEI)","TRAVAUX-HUAWEI",
U1184="Projet OCM (NOKIA)","TRAVAUX-NOKIA",
U1184="ACCESS-ISSUE","ACCESS-ISSUE",
U1184="Projet OCM (ZTE, NOKIA, autres projets)","TRAVAUX OCM",
U1184="No root CAuse","No root cause",
U1184="ODU HS","PDH",
U1184="IP &amp; VLAN","PDH",
U1184="Warehouse HUAWEI","SPARE-ISSUE",
U1184="SPARE-HS","SPARE-ISSUE",
U1184="Power Telco","BSS",U1184="no impacts","no impacts"
),"")</f>
        <v/>
      </c>
      <c r="T1184" s="35" t="str" cm="1">
        <f t="array" ref="T1184">IFERROR(_xlfn.IFS(
U1184="MPR ISSUE","TX ISSUE",
U1184="BSS Hardware Issue","RAN ISSUE",
U1184="Sites strategiques, MLL, Pylone, etc.","ENVTECH",
U1184="AKTIVCO DEFAUT GE &amp; POWER Cabinet","POWER ISSUE",
U1184="AKTIVCO Coupure ENEO &amp; Baisse de tension","POWER ISSUE",
U1184="Coupure ENEO &amp; Baisse de tension","POWER ISSUE",
U1184="Defaut GE &amp; POWER Cabinet","POWER ISSUE",
U1184="Sharing","POWER ISSUE",
U1184="Sites strategiques &amp; DataCenter","POWER ISSUE",
U1184="Exclu","Exclu",
U1184="SAT","TX ISSUE",
U1184="SPARE-ISSUE","SPARE-ISSUE",
U1184="Fiber CAmtel","TX ISSUE",
U1184="Fiber AOF","TX ISSUE",
U1184="Projet OCM (HUAWEI)","TRAVAUX-HUAWEI",
U1184="Projet OCM (NOKIA)","TRAVAUX -NOKIA",
U1184="ACCESS-ISSUE","ACCESS-ISSUE",
U1184="Projet OCM (ZTE, NOKIA, autres projets)","TRAVAUX OCM",
U1184="No root CAuse","No root cause",
U1184="ODU HS","TX ISSUE",
U1184="IP &amp; VLAN","TX ISSUE",
U1184="Warehouse HUAWEI","SPARE-ISSUE",
U1184="SPARE-HS","SPARE-ISSUE",
U1184="Power Telco","RAN ISSUE",U1184="no impacts","no impacts"
),"")</f>
        <v/>
      </c>
      <c r="U1184" s="28"/>
      <c r="V1184" s="35" t="str" cm="1">
        <f t="array" ref="V1184">IFERROR(_xlfn.IFS(
U1184="MPR ISSUE","ACTIVE",
U1184="BSS Hardware Issue","ACTIVE",
U1184="Sites strategiques, MLL, Pylone, etc.","PASSIVE",
U1184="AKTIVCO DEFAUT GE &amp; POWER Cabinet","PASSIVE",
U1184="AKTIVCO Coupure ENEO &amp; Baisse de tension","PASSIVE",
U1184="Coupure ENEO &amp; Baisse de tension","PASSIVE",
U1184="Defaut GE &amp; POWER Cabinet","PASSIVE",
U1184="Sharing","PASSIVE",
U1184="Sites strategiques &amp; DataCenter","PASSIVE",
U1184="Exclu","Exclu",
U1184="SAT","ACTIVE",
U1184="SPARE-ISSUE","SPARE-ISSUE",
U1184="Fiber CAmtel","ACTIVE",
U1184="Fiber AOF","ACTIVE",
U1184="Projet OCM (HUAWEI)","PLANNED WORKS",
U1184="Projet OCM (NOKIA)","PLANNED WORKS",
U1184="ACCESS-ISSUE","ACCESS-ISSUE",
U1184="Projet OCM (ZTE, NOKIA, autres projets)","PLANNED WORKS",
U1184="No root CAuse","No root cause",
U1184="ODU HS","ACTIVE",
U1184="IP &amp; VLAN","ACTIVE",
U1184="Warehouse HUAWEI","SPARE-ISSUE",
U1184="SPARE-HS","SPARE-ISSUE",
U1184="Power Telco","ACTIVE",U1184="no impacts","no impacts"
),"")</f>
        <v/>
      </c>
      <c r="W1184" s="102"/>
      <c r="X1184" s="102"/>
      <c r="Y1184" s="102"/>
      <c r="Z1184" s="102"/>
      <c r="AA1184" s="102"/>
      <c r="AB1184" s="104" t="s">
        <v>5423</v>
      </c>
      <c r="AC1184" s="9"/>
      <c r="AD1184" s="9"/>
      <c r="AE1184" s="7" t="s">
        <v>5423</v>
      </c>
      <c r="AF1184" s="6"/>
      <c r="AG1184" s="7"/>
      <c r="AH1184" s="3" t="s">
        <v>5423</v>
      </c>
      <c r="AI1184" s="18" t="s">
        <v>5423</v>
      </c>
      <c r="AJ1184" s="18" t="s">
        <v>5423</v>
      </c>
      <c r="AK1184" s="18" t="s">
        <v>5423</v>
      </c>
      <c r="AL1184" s="18" t="s">
        <v>5423</v>
      </c>
      <c r="AM1184" s="18" t="s">
        <v>5423</v>
      </c>
      <c r="AN1184" s="18" t="s">
        <v>5423</v>
      </c>
      <c r="AO1184" s="18" t="s">
        <v>5423</v>
      </c>
      <c r="AP1184" s="18" t="s">
        <v>5423</v>
      </c>
      <c r="AQ1184" s="18" t="s">
        <v>5423</v>
      </c>
      <c r="AR1184" s="18" t="s">
        <v>5423</v>
      </c>
      <c r="AS1184" s="18" t="s">
        <v>5423</v>
      </c>
      <c r="AT1184" s="18" t="s">
        <v>5423</v>
      </c>
      <c r="AU1184" s="9" t="s">
        <v>5423</v>
      </c>
      <c r="AV1184" s="14"/>
      <c r="AW1184" s="14" t="s">
        <v>5423</v>
      </c>
      <c r="AX1184" s="14" t="str">
        <f>_xlfn.XLOOKUP(B1184,'[4]cell downs 18042026 17h'!$B:$B,'[4]cell downs 18042026 17h'!$B:$B,"")</f>
        <v/>
      </c>
      <c r="AY1184" s="14" t="str">
        <f>_xlfn.XLOOKUP(B1184,'[5]Cells Huawei 19042026 15h'!$B:$B,'[5]Cells Huawei 19042026 15h'!$B:$B,"")</f>
        <v/>
      </c>
      <c r="AZ1184" s="105" t="str">
        <f>_xlfn.XLOOKUP(B1184,'INCIDENT-04-23-2026'!E:E,'INCIDENT-04-23-2026'!F:F,"")</f>
        <v/>
      </c>
      <c r="BA1184" s="105" t="str">
        <f>_xlfn.XLOOKUP(B1184,'[6]Eneo 17H'!$C:$C,'[6]Eneo 17H'!$I:$I,"")</f>
        <v/>
      </c>
      <c r="BB1184" s="105" t="str">
        <f>_xlfn.XLOOKUP(B1184,[8]ALL!$B:$B,[8]ALL!$M:$M,"")</f>
        <v/>
      </c>
      <c r="BC1184" s="105" t="str">
        <f>_xlfn.XLOOKUP(B1184,'[6]Eneo 17H'!$C:$C,'[6]Eneo 17H'!$I:$I,"")</f>
        <v/>
      </c>
      <c r="BD1184" s="105" t="str">
        <f>_xlfn.XLOOKUP(B1184,'[7]Eneo 12H'!$C:$C,'[7]Eneo 12H'!$I:$I,"")</f>
        <v/>
      </c>
      <c r="BE1184" s="105" t="s">
        <v>5423</v>
      </c>
    </row>
    <row r="1185" spans="1:57" hidden="1" x14ac:dyDescent="0.3">
      <c r="A1185" s="1" t="s">
        <v>382</v>
      </c>
      <c r="B1185" s="8" t="s">
        <v>383</v>
      </c>
      <c r="C1185" s="3" t="str">
        <f>_xlfn.XLOOKUP(B1185,'[1]daily break down'!$D:$D,'[1]daily break down'!$E:$E,"")</f>
        <v>Douala</v>
      </c>
      <c r="D1185" s="1" t="s">
        <v>21</v>
      </c>
      <c r="E1185" s="1" t="s">
        <v>30</v>
      </c>
      <c r="F1185" s="3" t="s">
        <v>31</v>
      </c>
      <c r="G1185" s="1" t="s">
        <v>32</v>
      </c>
      <c r="H1185" s="27" t="str">
        <f>_xlfn.XLOOKUP(B1185,[2]CALCULATION!$B:$B,[2]CALCULATION!$H:$H,"")</f>
        <v>ZTE</v>
      </c>
      <c r="I1185" s="23">
        <v>0</v>
      </c>
      <c r="J1185" s="23">
        <v>0</v>
      </c>
      <c r="K1185" s="23">
        <v>0</v>
      </c>
      <c r="L1185" s="23">
        <v>0</v>
      </c>
      <c r="M1185" s="23">
        <v>0</v>
      </c>
      <c r="N1185" s="23">
        <v>0</v>
      </c>
      <c r="O1185" s="23">
        <v>0</v>
      </c>
      <c r="P1185" s="103" t="s">
        <v>6554</v>
      </c>
      <c r="Q1185" s="36" t="s">
        <v>5796</v>
      </c>
      <c r="R1185" s="36"/>
      <c r="S1185" s="35" t="str" cm="1">
        <f t="array" ref="S1185">IFERROR(_xlfn.IFS(
U1185="MPR ISSUE","PDH",
U1185="BSS Hardware Issue","BSS",
U1185="Sites strategiques, MLL, Pylone, etc.","ENVTECH",
U1185="AKTIVCO DEFAUT GE &amp; POWER Cabinet","AKTIVCO",
U1185="AKTIVCO Coupure ENEO &amp; Baisse de tension","AKTIVCO GRID ONLY",
U1185="Coupure ENEO &amp; Baisse de tension","IHS GRID ONLY",
U1185="Defaut GE &amp; POWER Cabinet","IHS",
U1185="Sharing","Partners",
U1185="Sites strategiques &amp; DataCenter","SST &amp; DC",
U1185="Exclu","Exclu",
U1185="SAT","SAT",
U1185="SPARE-ISSUE","SPARE-ISSUE",
U1185="Fiber CAmtel","TRANS_FO_CAMTEL",
U1185="Fiber AOF","Fiber AOF",
U1185="Projet OCM (HUAWEI)","TRAVAUX-HUAWEI",
U1185="Projet OCM (NOKIA)","TRAVAUX-NOKIA",
U1185="ACCESS-ISSUE","ACCESS-ISSUE",
U1185="Projet OCM (ZTE, NOKIA, autres projets)","TRAVAUX OCM",
U1185="No root CAuse","No root cause",
U1185="ODU HS","PDH",
U1185="IP &amp; VLAN","PDH",
U1185="Warehouse HUAWEI","SPARE-ISSUE",
U1185="SPARE-HS","SPARE-ISSUE",
U1185="Power Telco","BSS",U1185="no impacts","no impacts"
),"")</f>
        <v/>
      </c>
      <c r="T1185" s="35" t="str" cm="1">
        <f t="array" ref="T1185">IFERROR(_xlfn.IFS(
U1185="MPR ISSUE","TX ISSUE",
U1185="BSS Hardware Issue","RAN ISSUE",
U1185="Sites strategiques, MLL, Pylone, etc.","ENVTECH",
U1185="AKTIVCO DEFAUT GE &amp; POWER Cabinet","POWER ISSUE",
U1185="AKTIVCO Coupure ENEO &amp; Baisse de tension","POWER ISSUE",
U1185="Coupure ENEO &amp; Baisse de tension","POWER ISSUE",
U1185="Defaut GE &amp; POWER Cabinet","POWER ISSUE",
U1185="Sharing","POWER ISSUE",
U1185="Sites strategiques &amp; DataCenter","POWER ISSUE",
U1185="Exclu","Exclu",
U1185="SAT","TX ISSUE",
U1185="SPARE-ISSUE","SPARE-ISSUE",
U1185="Fiber CAmtel","TX ISSUE",
U1185="Fiber AOF","TX ISSUE",
U1185="Projet OCM (HUAWEI)","TRAVAUX-HUAWEI",
U1185="Projet OCM (NOKIA)","TRAVAUX -NOKIA",
U1185="ACCESS-ISSUE","ACCESS-ISSUE",
U1185="Projet OCM (ZTE, NOKIA, autres projets)","TRAVAUX OCM",
U1185="No root CAuse","No root cause",
U1185="ODU HS","TX ISSUE",
U1185="IP &amp; VLAN","TX ISSUE",
U1185="Warehouse HUAWEI","SPARE-ISSUE",
U1185="SPARE-HS","SPARE-ISSUE",
U1185="Power Telco","RAN ISSUE",U1185="no impacts","no impacts"
),"")</f>
        <v/>
      </c>
      <c r="U1185" s="28"/>
      <c r="V1185" s="35" t="str" cm="1">
        <f t="array" ref="V1185">IFERROR(_xlfn.IFS(
U1185="MPR ISSUE","ACTIVE",
U1185="BSS Hardware Issue","ACTIVE",
U1185="Sites strategiques, MLL, Pylone, etc.","PASSIVE",
U1185="AKTIVCO DEFAUT GE &amp; POWER Cabinet","PASSIVE",
U1185="AKTIVCO Coupure ENEO &amp; Baisse de tension","PASSIVE",
U1185="Coupure ENEO &amp; Baisse de tension","PASSIVE",
U1185="Defaut GE &amp; POWER Cabinet","PASSIVE",
U1185="Sharing","PASSIVE",
U1185="Sites strategiques &amp; DataCenter","PASSIVE",
U1185="Exclu","Exclu",
U1185="SAT","ACTIVE",
U1185="SPARE-ISSUE","SPARE-ISSUE",
U1185="Fiber CAmtel","ACTIVE",
U1185="Fiber AOF","ACTIVE",
U1185="Projet OCM (HUAWEI)","PLANNED WORKS",
U1185="Projet OCM (NOKIA)","PLANNED WORKS",
U1185="ACCESS-ISSUE","ACCESS-ISSUE",
U1185="Projet OCM (ZTE, NOKIA, autres projets)","PLANNED WORKS",
U1185="No root CAuse","No root cause",
U1185="ODU HS","ACTIVE",
U1185="IP &amp; VLAN","ACTIVE",
U1185="Warehouse HUAWEI","SPARE-ISSUE",
U1185="SPARE-HS","SPARE-ISSUE",
U1185="Power Telco","ACTIVE",U1185="no impacts","no impacts"
),"")</f>
        <v/>
      </c>
      <c r="W1185" s="102"/>
      <c r="X1185" s="102"/>
      <c r="Y1185" s="102"/>
      <c r="Z1185" s="102"/>
      <c r="AA1185" s="102"/>
      <c r="AB1185" s="104" t="s">
        <v>5423</v>
      </c>
      <c r="AC1185" s="9"/>
      <c r="AD1185" s="9"/>
      <c r="AE1185" s="7" t="s">
        <v>5423</v>
      </c>
      <c r="AF1185" s="6"/>
      <c r="AG1185" s="7"/>
      <c r="AH1185" s="3" t="s">
        <v>5423</v>
      </c>
      <c r="AI1185" s="18" t="s">
        <v>5423</v>
      </c>
      <c r="AJ1185" s="18" t="s">
        <v>5423</v>
      </c>
      <c r="AK1185" s="18" t="s">
        <v>5423</v>
      </c>
      <c r="AL1185" s="18" t="s">
        <v>5423</v>
      </c>
      <c r="AM1185" s="18" t="s">
        <v>5423</v>
      </c>
      <c r="AN1185" s="18" t="s">
        <v>5423</v>
      </c>
      <c r="AO1185" s="18" t="s">
        <v>5423</v>
      </c>
      <c r="AP1185" s="18" t="s">
        <v>5423</v>
      </c>
      <c r="AQ1185" s="18" t="s">
        <v>5423</v>
      </c>
      <c r="AR1185" s="18" t="s">
        <v>5423</v>
      </c>
      <c r="AS1185" s="18" t="s">
        <v>5423</v>
      </c>
      <c r="AT1185" s="18" t="s">
        <v>5423</v>
      </c>
      <c r="AU1185" s="9" t="s">
        <v>5423</v>
      </c>
      <c r="AV1185" s="14"/>
      <c r="AW1185" s="14" t="s">
        <v>5423</v>
      </c>
      <c r="AX1185" s="14" t="str">
        <f>_xlfn.XLOOKUP(B1185,'[4]cell downs 18042026 17h'!$B:$B,'[4]cell downs 18042026 17h'!$B:$B,"")</f>
        <v/>
      </c>
      <c r="AY1185" s="14" t="str">
        <f>_xlfn.XLOOKUP(B1185,'[5]Cells Huawei 19042026 15h'!$B:$B,'[5]Cells Huawei 19042026 15h'!$B:$B,"")</f>
        <v/>
      </c>
      <c r="AZ1185" s="105" t="str">
        <f>_xlfn.XLOOKUP(B1185,'INCIDENT-04-23-2026'!E:E,'INCIDENT-04-23-2026'!F:F,"")</f>
        <v/>
      </c>
      <c r="BA1185" s="105" t="str">
        <f>_xlfn.XLOOKUP(B1185,'[6]Eneo 17H'!$C:$C,'[6]Eneo 17H'!$I:$I,"")</f>
        <v/>
      </c>
      <c r="BB1185" s="105" t="str">
        <f>_xlfn.XLOOKUP(B1185,[8]ALL!$B:$B,[8]ALL!$M:$M,"")</f>
        <v/>
      </c>
      <c r="BC1185" s="105" t="str">
        <f>_xlfn.XLOOKUP(B1185,'[6]Eneo 17H'!$C:$C,'[6]Eneo 17H'!$I:$I,"")</f>
        <v/>
      </c>
      <c r="BD1185" s="105" t="str">
        <f>_xlfn.XLOOKUP(B1185,'[7]Eneo 12H'!$C:$C,'[7]Eneo 12H'!$I:$I,"")</f>
        <v/>
      </c>
      <c r="BE1185" s="105" t="s">
        <v>5423</v>
      </c>
    </row>
    <row r="1186" spans="1:57" hidden="1" x14ac:dyDescent="0.3">
      <c r="A1186" s="1" t="s">
        <v>3812</v>
      </c>
      <c r="B1186" s="8" t="s">
        <v>3813</v>
      </c>
      <c r="C1186" s="3" t="str">
        <f>_xlfn.XLOOKUP(B1186,'[1]daily break down'!$D:$D,'[1]daily break down'!$E:$E,"")</f>
        <v>Garoua</v>
      </c>
      <c r="D1186" s="1" t="s">
        <v>11</v>
      </c>
      <c r="E1186" s="1" t="s">
        <v>12</v>
      </c>
      <c r="F1186" s="3" t="s">
        <v>23</v>
      </c>
      <c r="G1186" s="1" t="s">
        <v>24</v>
      </c>
      <c r="H1186" s="25" t="str">
        <f>_xlfn.XLOOKUP(B1186,[2]CALCULATION!$B:$B,[2]CALCULATION!$H:$H,"")</f>
        <v>Huawei</v>
      </c>
      <c r="I1186" s="23">
        <v>4.8422237631729891E-2</v>
      </c>
      <c r="J1186" s="23">
        <v>0</v>
      </c>
      <c r="K1186" s="23">
        <v>0</v>
      </c>
      <c r="L1186" s="23">
        <v>0</v>
      </c>
      <c r="M1186" s="23">
        <v>0</v>
      </c>
      <c r="N1186" s="23">
        <v>0</v>
      </c>
      <c r="O1186" s="23">
        <v>0.44762479561000251</v>
      </c>
      <c r="P1186" s="103" t="s">
        <v>6554</v>
      </c>
      <c r="Q1186" s="36" t="s">
        <v>5796</v>
      </c>
      <c r="R1186" s="36"/>
      <c r="S1186" s="35" t="str" cm="1">
        <f t="array" ref="S1186">IFERROR(_xlfn.IFS(
U1186="MPR ISSUE","PDH",
U1186="BSS Hardware Issue","BSS",
U1186="Sites strategiques, MLL, Pylone, etc.","ENVTECH",
U1186="AKTIVCO DEFAUT GE &amp; POWER Cabinet","AKTIVCO",
U1186="AKTIVCO Coupure ENEO &amp; Baisse de tension","AKTIVCO GRID ONLY",
U1186="Coupure ENEO &amp; Baisse de tension","IHS GRID ONLY",
U1186="Defaut GE &amp; POWER Cabinet","IHS",
U1186="Sharing","Partners",
U1186="Sites strategiques &amp; DataCenter","SST &amp; DC",
U1186="Exclu","Exclu",
U1186="SAT","SAT",
U1186="SPARE-ISSUE","SPARE-ISSUE",
U1186="Fiber CAmtel","TRANS_FO_CAMTEL",
U1186="Fiber AOF","Fiber AOF",
U1186="Projet OCM (HUAWEI)","TRAVAUX-HUAWEI",
U1186="Projet OCM (NOKIA)","TRAVAUX-NOKIA",
U1186="ACCESS-ISSUE","ACCESS-ISSUE",
U1186="Projet OCM (ZTE, NOKIA, autres projets)","TRAVAUX OCM",
U1186="No root CAuse","No root cause",
U1186="ODU HS","PDH",
U1186="IP &amp; VLAN","PDH",
U1186="Warehouse HUAWEI","SPARE-ISSUE",
U1186="SPARE-HS","SPARE-ISSUE",
U1186="Power Telco","BSS",U1186="no impacts","no impacts"
),"")</f>
        <v/>
      </c>
      <c r="T1186" s="35" t="str" cm="1">
        <f t="array" ref="T1186">IFERROR(_xlfn.IFS(
U1186="MPR ISSUE","TX ISSUE",
U1186="BSS Hardware Issue","RAN ISSUE",
U1186="Sites strategiques, MLL, Pylone, etc.","ENVTECH",
U1186="AKTIVCO DEFAUT GE &amp; POWER Cabinet","POWER ISSUE",
U1186="AKTIVCO Coupure ENEO &amp; Baisse de tension","POWER ISSUE",
U1186="Coupure ENEO &amp; Baisse de tension","POWER ISSUE",
U1186="Defaut GE &amp; POWER Cabinet","POWER ISSUE",
U1186="Sharing","POWER ISSUE",
U1186="Sites strategiques &amp; DataCenter","POWER ISSUE",
U1186="Exclu","Exclu",
U1186="SAT","TX ISSUE",
U1186="SPARE-ISSUE","SPARE-ISSUE",
U1186="Fiber CAmtel","TX ISSUE",
U1186="Fiber AOF","TX ISSUE",
U1186="Projet OCM (HUAWEI)","TRAVAUX-HUAWEI",
U1186="Projet OCM (NOKIA)","TRAVAUX -NOKIA",
U1186="ACCESS-ISSUE","ACCESS-ISSUE",
U1186="Projet OCM (ZTE, NOKIA, autres projets)","TRAVAUX OCM",
U1186="No root CAuse","No root cause",
U1186="ODU HS","TX ISSUE",
U1186="IP &amp; VLAN","TX ISSUE",
U1186="Warehouse HUAWEI","SPARE-ISSUE",
U1186="SPARE-HS","SPARE-ISSUE",
U1186="Power Telco","RAN ISSUE",U1186="no impacts","no impacts"
),"")</f>
        <v/>
      </c>
      <c r="U1186" s="28"/>
      <c r="V1186" s="35" t="str" cm="1">
        <f t="array" ref="V1186">IFERROR(_xlfn.IFS(
U1186="MPR ISSUE","ACTIVE",
U1186="BSS Hardware Issue","ACTIVE",
U1186="Sites strategiques, MLL, Pylone, etc.","PASSIVE",
U1186="AKTIVCO DEFAUT GE &amp; POWER Cabinet","PASSIVE",
U1186="AKTIVCO Coupure ENEO &amp; Baisse de tension","PASSIVE",
U1186="Coupure ENEO &amp; Baisse de tension","PASSIVE",
U1186="Defaut GE &amp; POWER Cabinet","PASSIVE",
U1186="Sharing","PASSIVE",
U1186="Sites strategiques &amp; DataCenter","PASSIVE",
U1186="Exclu","Exclu",
U1186="SAT","ACTIVE",
U1186="SPARE-ISSUE","SPARE-ISSUE",
U1186="Fiber CAmtel","ACTIVE",
U1186="Fiber AOF","ACTIVE",
U1186="Projet OCM (HUAWEI)","PLANNED WORKS",
U1186="Projet OCM (NOKIA)","PLANNED WORKS",
U1186="ACCESS-ISSUE","ACCESS-ISSUE",
U1186="Projet OCM (ZTE, NOKIA, autres projets)","PLANNED WORKS",
U1186="No root CAuse","No root cause",
U1186="ODU HS","ACTIVE",
U1186="IP &amp; VLAN","ACTIVE",
U1186="Warehouse HUAWEI","SPARE-ISSUE",
U1186="SPARE-HS","SPARE-ISSUE",
U1186="Power Telco","ACTIVE",U1186="no impacts","no impacts"
),"")</f>
        <v/>
      </c>
      <c r="W1186" s="102"/>
      <c r="X1186" s="102"/>
      <c r="Y1186" s="102"/>
      <c r="Z1186" s="102"/>
      <c r="AA1186" s="102"/>
      <c r="AB1186" s="104" t="s">
        <v>5423</v>
      </c>
      <c r="AC1186" s="9"/>
      <c r="AD1186" s="9"/>
      <c r="AE1186" s="7" t="s">
        <v>5423</v>
      </c>
      <c r="AF1186" s="6"/>
      <c r="AG1186" s="7"/>
      <c r="AH1186" s="3" t="s">
        <v>5423</v>
      </c>
      <c r="AI1186" s="18" t="s">
        <v>5423</v>
      </c>
      <c r="AJ1186" s="18" t="s">
        <v>5423</v>
      </c>
      <c r="AK1186" s="18" t="s">
        <v>5423</v>
      </c>
      <c r="AL1186" s="18" t="s">
        <v>5423</v>
      </c>
      <c r="AM1186" s="18" t="s">
        <v>5423</v>
      </c>
      <c r="AN1186" s="18" t="s">
        <v>5423</v>
      </c>
      <c r="AO1186" s="18" t="s">
        <v>5423</v>
      </c>
      <c r="AP1186" s="18" t="s">
        <v>5423</v>
      </c>
      <c r="AQ1186" s="18" t="s">
        <v>5423</v>
      </c>
      <c r="AR1186" s="18" t="s">
        <v>5423</v>
      </c>
      <c r="AS1186" s="18" t="s">
        <v>5423</v>
      </c>
      <c r="AT1186" s="18" t="s">
        <v>5423</v>
      </c>
      <c r="AU1186" s="9" t="s">
        <v>5423</v>
      </c>
      <c r="AV1186" s="14"/>
      <c r="AW1186" s="14" t="s">
        <v>5423</v>
      </c>
      <c r="AX1186" s="14" t="str">
        <f>_xlfn.XLOOKUP(B1186,'[4]cell downs 18042026 17h'!$B:$B,'[4]cell downs 18042026 17h'!$B:$B,"")</f>
        <v/>
      </c>
      <c r="AY1186" s="14" t="str">
        <f>_xlfn.XLOOKUP(B1186,'[5]Cells Huawei 19042026 15h'!$B:$B,'[5]Cells Huawei 19042026 15h'!$B:$B,"")</f>
        <v/>
      </c>
      <c r="AZ1186" s="105" t="str">
        <f>_xlfn.XLOOKUP(B1186,'INCIDENT-04-23-2026'!E:E,'INCIDENT-04-23-2026'!F:F,"")</f>
        <v/>
      </c>
      <c r="BA1186" s="105" t="str">
        <f>_xlfn.XLOOKUP(B1186,'[6]Eneo 17H'!$C:$C,'[6]Eneo 17H'!$I:$I,"")</f>
        <v/>
      </c>
      <c r="BB1186" s="105" t="str">
        <f>_xlfn.XLOOKUP(B1186,[8]ALL!$B:$B,[8]ALL!$M:$M,"")</f>
        <v/>
      </c>
      <c r="BC1186" s="105" t="str">
        <f>_xlfn.XLOOKUP(B1186,'[6]Eneo 17H'!$C:$C,'[6]Eneo 17H'!$I:$I,"")</f>
        <v/>
      </c>
      <c r="BD1186" s="105" t="str">
        <f>_xlfn.XLOOKUP(B1186,'[7]Eneo 12H'!$C:$C,'[7]Eneo 12H'!$I:$I,"")</f>
        <v/>
      </c>
      <c r="BE1186" s="105" t="s">
        <v>5423</v>
      </c>
    </row>
    <row r="1187" spans="1:57" hidden="1" x14ac:dyDescent="0.3">
      <c r="A1187" s="1" t="s">
        <v>2245</v>
      </c>
      <c r="B1187" s="8" t="s">
        <v>2246</v>
      </c>
      <c r="C1187" s="3" t="str">
        <f>_xlfn.XLOOKUP(B1187,'[1]daily break down'!$D:$D,'[1]daily break down'!$E:$E,"")</f>
        <v>Yaounde</v>
      </c>
      <c r="D1187" s="1" t="s">
        <v>11</v>
      </c>
      <c r="E1187" s="1" t="s">
        <v>12</v>
      </c>
      <c r="F1187" s="3" t="s">
        <v>37</v>
      </c>
      <c r="G1187" s="1" t="s">
        <v>38</v>
      </c>
      <c r="H1187" s="27" t="str">
        <f>_xlfn.XLOOKUP(B1187,[2]CALCULATION!$B:$B,[2]CALCULATION!$H:$H,"")</f>
        <v>ZTE</v>
      </c>
      <c r="I1187" s="23">
        <v>0</v>
      </c>
      <c r="J1187" s="23">
        <v>0</v>
      </c>
      <c r="K1187" s="23">
        <v>0</v>
      </c>
      <c r="L1187" s="23">
        <v>0</v>
      </c>
      <c r="M1187" s="23">
        <v>0</v>
      </c>
      <c r="N1187" s="23">
        <v>0</v>
      </c>
      <c r="O1187" s="23">
        <v>1.4214557418964421E-2</v>
      </c>
      <c r="P1187" s="103" t="s">
        <v>6554</v>
      </c>
      <c r="Q1187" s="36" t="s">
        <v>5796</v>
      </c>
      <c r="R1187" s="36"/>
      <c r="S1187" s="35" t="str" cm="1">
        <f t="array" ref="S1187">IFERROR(_xlfn.IFS(
U1187="MPR ISSUE","PDH",
U1187="BSS Hardware Issue","BSS",
U1187="Sites strategiques, MLL, Pylone, etc.","ENVTECH",
U1187="AKTIVCO DEFAUT GE &amp; POWER Cabinet","AKTIVCO",
U1187="AKTIVCO Coupure ENEO &amp; Baisse de tension","AKTIVCO GRID ONLY",
U1187="Coupure ENEO &amp; Baisse de tension","IHS GRID ONLY",
U1187="Defaut GE &amp; POWER Cabinet","IHS",
U1187="Sharing","Partners",
U1187="Sites strategiques &amp; DataCenter","SST &amp; DC",
U1187="Exclu","Exclu",
U1187="SAT","SAT",
U1187="SPARE-ISSUE","SPARE-ISSUE",
U1187="Fiber CAmtel","TRANS_FO_CAMTEL",
U1187="Fiber AOF","Fiber AOF",
U1187="Projet OCM (HUAWEI)","TRAVAUX-HUAWEI",
U1187="Projet OCM (NOKIA)","TRAVAUX-NOKIA",
U1187="ACCESS-ISSUE","ACCESS-ISSUE",
U1187="Projet OCM (ZTE, NOKIA, autres projets)","TRAVAUX OCM",
U1187="No root CAuse","No root cause",
U1187="ODU HS","PDH",
U1187="IP &amp; VLAN","PDH",
U1187="Warehouse HUAWEI","SPARE-ISSUE",
U1187="SPARE-HS","SPARE-ISSUE",
U1187="Power Telco","BSS",U1187="no impacts","no impacts"
),"")</f>
        <v/>
      </c>
      <c r="T1187" s="35" t="str" cm="1">
        <f t="array" ref="T1187">IFERROR(_xlfn.IFS(
U1187="MPR ISSUE","TX ISSUE",
U1187="BSS Hardware Issue","RAN ISSUE",
U1187="Sites strategiques, MLL, Pylone, etc.","ENVTECH",
U1187="AKTIVCO DEFAUT GE &amp; POWER Cabinet","POWER ISSUE",
U1187="AKTIVCO Coupure ENEO &amp; Baisse de tension","POWER ISSUE",
U1187="Coupure ENEO &amp; Baisse de tension","POWER ISSUE",
U1187="Defaut GE &amp; POWER Cabinet","POWER ISSUE",
U1187="Sharing","POWER ISSUE",
U1187="Sites strategiques &amp; DataCenter","POWER ISSUE",
U1187="Exclu","Exclu",
U1187="SAT","TX ISSUE",
U1187="SPARE-ISSUE","SPARE-ISSUE",
U1187="Fiber CAmtel","TX ISSUE",
U1187="Fiber AOF","TX ISSUE",
U1187="Projet OCM (HUAWEI)","TRAVAUX-HUAWEI",
U1187="Projet OCM (NOKIA)","TRAVAUX -NOKIA",
U1187="ACCESS-ISSUE","ACCESS-ISSUE",
U1187="Projet OCM (ZTE, NOKIA, autres projets)","TRAVAUX OCM",
U1187="No root CAuse","No root cause",
U1187="ODU HS","TX ISSUE",
U1187="IP &amp; VLAN","TX ISSUE",
U1187="Warehouse HUAWEI","SPARE-ISSUE",
U1187="SPARE-HS","SPARE-ISSUE",
U1187="Power Telco","RAN ISSUE",U1187="no impacts","no impacts"
),"")</f>
        <v/>
      </c>
      <c r="U1187" s="28"/>
      <c r="V1187" s="35" t="str" cm="1">
        <f t="array" ref="V1187">IFERROR(_xlfn.IFS(
U1187="MPR ISSUE","ACTIVE",
U1187="BSS Hardware Issue","ACTIVE",
U1187="Sites strategiques, MLL, Pylone, etc.","PASSIVE",
U1187="AKTIVCO DEFAUT GE &amp; POWER Cabinet","PASSIVE",
U1187="AKTIVCO Coupure ENEO &amp; Baisse de tension","PASSIVE",
U1187="Coupure ENEO &amp; Baisse de tension","PASSIVE",
U1187="Defaut GE &amp; POWER Cabinet","PASSIVE",
U1187="Sharing","PASSIVE",
U1187="Sites strategiques &amp; DataCenter","PASSIVE",
U1187="Exclu","Exclu",
U1187="SAT","ACTIVE",
U1187="SPARE-ISSUE","SPARE-ISSUE",
U1187="Fiber CAmtel","ACTIVE",
U1187="Fiber AOF","ACTIVE",
U1187="Projet OCM (HUAWEI)","PLANNED WORKS",
U1187="Projet OCM (NOKIA)","PLANNED WORKS",
U1187="ACCESS-ISSUE","ACCESS-ISSUE",
U1187="Projet OCM (ZTE, NOKIA, autres projets)","PLANNED WORKS",
U1187="No root CAuse","No root cause",
U1187="ODU HS","ACTIVE",
U1187="IP &amp; VLAN","ACTIVE",
U1187="Warehouse HUAWEI","SPARE-ISSUE",
U1187="SPARE-HS","SPARE-ISSUE",
U1187="Power Telco","ACTIVE",U1187="no impacts","no impacts"
),"")</f>
        <v/>
      </c>
      <c r="W1187" s="102"/>
      <c r="X1187" s="102"/>
      <c r="Y1187" s="102"/>
      <c r="Z1187" s="102"/>
      <c r="AA1187" s="102"/>
      <c r="AB1187" s="104" t="s">
        <v>5423</v>
      </c>
      <c r="AC1187" s="9"/>
      <c r="AD1187" s="9"/>
      <c r="AE1187" s="7" t="s">
        <v>5423</v>
      </c>
      <c r="AF1187" s="6"/>
      <c r="AG1187" s="7"/>
      <c r="AH1187" s="3" t="s">
        <v>5423</v>
      </c>
      <c r="AI1187" s="18" t="s">
        <v>5423</v>
      </c>
      <c r="AJ1187" s="18" t="s">
        <v>5423</v>
      </c>
      <c r="AK1187" s="18" t="s">
        <v>5423</v>
      </c>
      <c r="AL1187" s="18" t="s">
        <v>5423</v>
      </c>
      <c r="AM1187" s="18" t="s">
        <v>5423</v>
      </c>
      <c r="AN1187" s="18" t="s">
        <v>5423</v>
      </c>
      <c r="AO1187" s="18" t="s">
        <v>5423</v>
      </c>
      <c r="AP1187" s="18" t="s">
        <v>5423</v>
      </c>
      <c r="AQ1187" s="18" t="s">
        <v>5423</v>
      </c>
      <c r="AR1187" s="18" t="s">
        <v>5423</v>
      </c>
      <c r="AS1187" s="18" t="s">
        <v>5423</v>
      </c>
      <c r="AT1187" s="18" t="s">
        <v>5423</v>
      </c>
      <c r="AU1187" s="9" t="s">
        <v>5423</v>
      </c>
      <c r="AV1187" s="14"/>
      <c r="AW1187" s="14" t="s">
        <v>5423</v>
      </c>
      <c r="AX1187" s="14" t="str">
        <f>_xlfn.XLOOKUP(B1187,'[4]cell downs 18042026 17h'!$B:$B,'[4]cell downs 18042026 17h'!$B:$B,"")</f>
        <v/>
      </c>
      <c r="AY1187" s="14" t="str">
        <f>_xlfn.XLOOKUP(B1187,'[5]Cells Huawei 19042026 15h'!$B:$B,'[5]Cells Huawei 19042026 15h'!$B:$B,"")</f>
        <v/>
      </c>
      <c r="AZ1187" s="105" t="str">
        <f>_xlfn.XLOOKUP(B1187,'INCIDENT-04-23-2026'!E:E,'INCIDENT-04-23-2026'!F:F,"")</f>
        <v/>
      </c>
      <c r="BA1187" s="105" t="str">
        <f>_xlfn.XLOOKUP(B1187,'[6]Eneo 17H'!$C:$C,'[6]Eneo 17H'!$I:$I,"")</f>
        <v/>
      </c>
      <c r="BB1187" s="105" t="str">
        <f>_xlfn.XLOOKUP(B1187,[8]ALL!$B:$B,[8]ALL!$M:$M,"")</f>
        <v/>
      </c>
      <c r="BC1187" s="105" t="str">
        <f>_xlfn.XLOOKUP(B1187,'[6]Eneo 17H'!$C:$C,'[6]Eneo 17H'!$I:$I,"")</f>
        <v/>
      </c>
      <c r="BD1187" s="105" t="str">
        <f>_xlfn.XLOOKUP(B1187,'[7]Eneo 12H'!$C:$C,'[7]Eneo 12H'!$I:$I,"")</f>
        <v/>
      </c>
      <c r="BE1187" s="105" t="s">
        <v>5423</v>
      </c>
    </row>
    <row r="1188" spans="1:57" hidden="1" x14ac:dyDescent="0.3">
      <c r="A1188" s="1" t="s">
        <v>3881</v>
      </c>
      <c r="B1188" s="8" t="s">
        <v>3882</v>
      </c>
      <c r="C1188" s="3" t="str">
        <f>_xlfn.XLOOKUP(B1188,'[1]daily break down'!$D:$D,'[1]daily break down'!$E:$E,"")</f>
        <v>Garoua</v>
      </c>
      <c r="D1188" s="1" t="s">
        <v>11</v>
      </c>
      <c r="E1188" s="1" t="s">
        <v>12</v>
      </c>
      <c r="F1188" s="3" t="s">
        <v>23</v>
      </c>
      <c r="G1188" s="1" t="s">
        <v>24</v>
      </c>
      <c r="H1188" s="25" t="str">
        <f>_xlfn.XLOOKUP(B1188,[2]CALCULATION!$B:$B,[2]CALCULATION!$H:$H,"")</f>
        <v>Huawei</v>
      </c>
      <c r="I1188" s="23">
        <v>0</v>
      </c>
      <c r="J1188" s="23">
        <v>0</v>
      </c>
      <c r="K1188" s="23">
        <v>0</v>
      </c>
      <c r="L1188" s="23">
        <v>0</v>
      </c>
      <c r="M1188" s="23">
        <v>0</v>
      </c>
      <c r="N1188" s="23">
        <v>0</v>
      </c>
      <c r="O1188" s="23">
        <v>0</v>
      </c>
      <c r="P1188" s="103" t="s">
        <v>6554</v>
      </c>
      <c r="Q1188" s="36" t="s">
        <v>5796</v>
      </c>
      <c r="R1188" s="36"/>
      <c r="S1188" s="35" t="str" cm="1">
        <f t="array" ref="S1188">IFERROR(_xlfn.IFS(
U1188="MPR ISSUE","PDH",
U1188="BSS Hardware Issue","BSS",
U1188="Sites strategiques, MLL, Pylone, etc.","ENVTECH",
U1188="AKTIVCO DEFAUT GE &amp; POWER Cabinet","AKTIVCO",
U1188="AKTIVCO Coupure ENEO &amp; Baisse de tension","AKTIVCO GRID ONLY",
U1188="Coupure ENEO &amp; Baisse de tension","IHS GRID ONLY",
U1188="Defaut GE &amp; POWER Cabinet","IHS",
U1188="Sharing","Partners",
U1188="Sites strategiques &amp; DataCenter","SST &amp; DC",
U1188="Exclu","Exclu",
U1188="SAT","SAT",
U1188="SPARE-ISSUE","SPARE-ISSUE",
U1188="Fiber CAmtel","TRANS_FO_CAMTEL",
U1188="Fiber AOF","Fiber AOF",
U1188="Projet OCM (HUAWEI)","TRAVAUX-HUAWEI",
U1188="Projet OCM (NOKIA)","TRAVAUX-NOKIA",
U1188="ACCESS-ISSUE","ACCESS-ISSUE",
U1188="Projet OCM (ZTE, NOKIA, autres projets)","TRAVAUX OCM",
U1188="No root CAuse","No root cause",
U1188="ODU HS","PDH",
U1188="IP &amp; VLAN","PDH",
U1188="Warehouse HUAWEI","SPARE-ISSUE",
U1188="SPARE-HS","SPARE-ISSUE",
U1188="Power Telco","BSS",U1188="no impacts","no impacts"
),"")</f>
        <v/>
      </c>
      <c r="T1188" s="35" t="str" cm="1">
        <f t="array" ref="T1188">IFERROR(_xlfn.IFS(
U1188="MPR ISSUE","TX ISSUE",
U1188="BSS Hardware Issue","RAN ISSUE",
U1188="Sites strategiques, MLL, Pylone, etc.","ENVTECH",
U1188="AKTIVCO DEFAUT GE &amp; POWER Cabinet","POWER ISSUE",
U1188="AKTIVCO Coupure ENEO &amp; Baisse de tension","POWER ISSUE",
U1188="Coupure ENEO &amp; Baisse de tension","POWER ISSUE",
U1188="Defaut GE &amp; POWER Cabinet","POWER ISSUE",
U1188="Sharing","POWER ISSUE",
U1188="Sites strategiques &amp; DataCenter","POWER ISSUE",
U1188="Exclu","Exclu",
U1188="SAT","TX ISSUE",
U1188="SPARE-ISSUE","SPARE-ISSUE",
U1188="Fiber CAmtel","TX ISSUE",
U1188="Fiber AOF","TX ISSUE",
U1188="Projet OCM (HUAWEI)","TRAVAUX-HUAWEI",
U1188="Projet OCM (NOKIA)","TRAVAUX -NOKIA",
U1188="ACCESS-ISSUE","ACCESS-ISSUE",
U1188="Projet OCM (ZTE, NOKIA, autres projets)","TRAVAUX OCM",
U1188="No root CAuse","No root cause",
U1188="ODU HS","TX ISSUE",
U1188="IP &amp; VLAN","TX ISSUE",
U1188="Warehouse HUAWEI","SPARE-ISSUE",
U1188="SPARE-HS","SPARE-ISSUE",
U1188="Power Telco","RAN ISSUE",U1188="no impacts","no impacts"
),"")</f>
        <v/>
      </c>
      <c r="U1188" s="28"/>
      <c r="V1188" s="35" t="str" cm="1">
        <f t="array" ref="V1188">IFERROR(_xlfn.IFS(
U1188="MPR ISSUE","ACTIVE",
U1188="BSS Hardware Issue","ACTIVE",
U1188="Sites strategiques, MLL, Pylone, etc.","PASSIVE",
U1188="AKTIVCO DEFAUT GE &amp; POWER Cabinet","PASSIVE",
U1188="AKTIVCO Coupure ENEO &amp; Baisse de tension","PASSIVE",
U1188="Coupure ENEO &amp; Baisse de tension","PASSIVE",
U1188="Defaut GE &amp; POWER Cabinet","PASSIVE",
U1188="Sharing","PASSIVE",
U1188="Sites strategiques &amp; DataCenter","PASSIVE",
U1188="Exclu","Exclu",
U1188="SAT","ACTIVE",
U1188="SPARE-ISSUE","SPARE-ISSUE",
U1188="Fiber CAmtel","ACTIVE",
U1188="Fiber AOF","ACTIVE",
U1188="Projet OCM (HUAWEI)","PLANNED WORKS",
U1188="Projet OCM (NOKIA)","PLANNED WORKS",
U1188="ACCESS-ISSUE","ACCESS-ISSUE",
U1188="Projet OCM (ZTE, NOKIA, autres projets)","PLANNED WORKS",
U1188="No root CAuse","No root cause",
U1188="ODU HS","ACTIVE",
U1188="IP &amp; VLAN","ACTIVE",
U1188="Warehouse HUAWEI","SPARE-ISSUE",
U1188="SPARE-HS","SPARE-ISSUE",
U1188="Power Telco","ACTIVE",U1188="no impacts","no impacts"
),"")</f>
        <v/>
      </c>
      <c r="W1188" s="102"/>
      <c r="X1188" s="102"/>
      <c r="Y1188" s="102"/>
      <c r="Z1188" s="102"/>
      <c r="AA1188" s="102"/>
      <c r="AB1188" s="104" t="s">
        <v>5423</v>
      </c>
      <c r="AC1188" s="9"/>
      <c r="AD1188" s="9"/>
      <c r="AE1188" s="7" t="s">
        <v>5423</v>
      </c>
      <c r="AF1188" s="6"/>
      <c r="AG1188" s="7"/>
      <c r="AH1188" s="3" t="s">
        <v>5423</v>
      </c>
      <c r="AI1188" s="18" t="s">
        <v>5423</v>
      </c>
      <c r="AJ1188" s="18" t="s">
        <v>5423</v>
      </c>
      <c r="AK1188" s="18" t="s">
        <v>5423</v>
      </c>
      <c r="AL1188" s="18" t="s">
        <v>5423</v>
      </c>
      <c r="AM1188" s="18" t="s">
        <v>5423</v>
      </c>
      <c r="AN1188" s="18" t="s">
        <v>5423</v>
      </c>
      <c r="AO1188" s="18" t="s">
        <v>5423</v>
      </c>
      <c r="AP1188" s="18" t="s">
        <v>5423</v>
      </c>
      <c r="AQ1188" s="18" t="s">
        <v>5423</v>
      </c>
      <c r="AR1188" s="18" t="s">
        <v>5423</v>
      </c>
      <c r="AS1188" s="18" t="s">
        <v>5423</v>
      </c>
      <c r="AT1188" s="18" t="s">
        <v>5423</v>
      </c>
      <c r="AU1188" s="9" t="s">
        <v>5423</v>
      </c>
      <c r="AV1188" s="14"/>
      <c r="AW1188" s="14" t="s">
        <v>5423</v>
      </c>
      <c r="AX1188" s="14" t="str">
        <f>_xlfn.XLOOKUP(B1188,'[4]cell downs 18042026 17h'!$B:$B,'[4]cell downs 18042026 17h'!$B:$B,"")</f>
        <v/>
      </c>
      <c r="AY1188" s="14" t="str">
        <f>_xlfn.XLOOKUP(B1188,'[5]Cells Huawei 19042026 15h'!$B:$B,'[5]Cells Huawei 19042026 15h'!$B:$B,"")</f>
        <v/>
      </c>
      <c r="AZ1188" s="105" t="str">
        <f>_xlfn.XLOOKUP(B1188,'INCIDENT-04-23-2026'!E:E,'INCIDENT-04-23-2026'!F:F,"")</f>
        <v/>
      </c>
      <c r="BA1188" s="105" t="str">
        <f>_xlfn.XLOOKUP(B1188,'[6]Eneo 17H'!$C:$C,'[6]Eneo 17H'!$I:$I,"")</f>
        <v/>
      </c>
      <c r="BB1188" s="105" t="str">
        <f>_xlfn.XLOOKUP(B1188,[8]ALL!$B:$B,[8]ALL!$M:$M,"")</f>
        <v/>
      </c>
      <c r="BC1188" s="105" t="str">
        <f>_xlfn.XLOOKUP(B1188,'[6]Eneo 17H'!$C:$C,'[6]Eneo 17H'!$I:$I,"")</f>
        <v/>
      </c>
      <c r="BD1188" s="105" t="str">
        <f>_xlfn.XLOOKUP(B1188,'[7]Eneo 12H'!$C:$C,'[7]Eneo 12H'!$I:$I,"")</f>
        <v/>
      </c>
      <c r="BE1188" s="105" t="s">
        <v>5423</v>
      </c>
    </row>
    <row r="1189" spans="1:57" hidden="1" x14ac:dyDescent="0.3">
      <c r="A1189" s="1" t="s">
        <v>3172</v>
      </c>
      <c r="B1189" s="8" t="s">
        <v>3173</v>
      </c>
      <c r="C1189" s="3" t="str">
        <f>_xlfn.XLOOKUP(B1189,'[1]daily break down'!$D:$D,'[1]daily break down'!$E:$E,"")</f>
        <v>Yaounde</v>
      </c>
      <c r="D1189" s="1" t="s">
        <v>11</v>
      </c>
      <c r="E1189" s="1" t="s">
        <v>12</v>
      </c>
      <c r="F1189" s="3" t="s">
        <v>37</v>
      </c>
      <c r="G1189" s="1" t="s">
        <v>38</v>
      </c>
      <c r="H1189" s="27" t="str">
        <f>_xlfn.XLOOKUP(B1189,[2]CALCULATION!$B:$B,[2]CALCULATION!$H:$H,"")</f>
        <v>ZTE</v>
      </c>
      <c r="I1189" s="23">
        <v>0</v>
      </c>
      <c r="J1189" s="23">
        <v>0</v>
      </c>
      <c r="K1189" s="23">
        <v>0</v>
      </c>
      <c r="L1189" s="23">
        <v>0</v>
      </c>
      <c r="M1189" s="23">
        <v>0</v>
      </c>
      <c r="N1189" s="23">
        <v>0</v>
      </c>
      <c r="O1189" s="23">
        <v>4.1234701069818858E-2</v>
      </c>
      <c r="P1189" s="103" t="s">
        <v>6554</v>
      </c>
      <c r="Q1189" s="36" t="s">
        <v>5796</v>
      </c>
      <c r="R1189" s="36"/>
      <c r="S1189" s="35" t="str" cm="1">
        <f t="array" ref="S1189">IFERROR(_xlfn.IFS(
U1189="MPR ISSUE","PDH",
U1189="BSS Hardware Issue","BSS",
U1189="Sites strategiques, MLL, Pylone, etc.","ENVTECH",
U1189="AKTIVCO DEFAUT GE &amp; POWER Cabinet","AKTIVCO",
U1189="AKTIVCO Coupure ENEO &amp; Baisse de tension","AKTIVCO GRID ONLY",
U1189="Coupure ENEO &amp; Baisse de tension","IHS GRID ONLY",
U1189="Defaut GE &amp; POWER Cabinet","IHS",
U1189="Sharing","Partners",
U1189="Sites strategiques &amp; DataCenter","SST &amp; DC",
U1189="Exclu","Exclu",
U1189="SAT","SAT",
U1189="SPARE-ISSUE","SPARE-ISSUE",
U1189="Fiber CAmtel","TRANS_FO_CAMTEL",
U1189="Fiber AOF","Fiber AOF",
U1189="Projet OCM (HUAWEI)","TRAVAUX-HUAWEI",
U1189="Projet OCM (NOKIA)","TRAVAUX-NOKIA",
U1189="ACCESS-ISSUE","ACCESS-ISSUE",
U1189="Projet OCM (ZTE, NOKIA, autres projets)","TRAVAUX OCM",
U1189="No root CAuse","No root cause",
U1189="ODU HS","PDH",
U1189="IP &amp; VLAN","PDH",
U1189="Warehouse HUAWEI","SPARE-ISSUE",
U1189="SPARE-HS","SPARE-ISSUE",
U1189="Power Telco","BSS",U1189="no impacts","no impacts"
),"")</f>
        <v/>
      </c>
      <c r="T1189" s="35" t="str" cm="1">
        <f t="array" ref="T1189">IFERROR(_xlfn.IFS(
U1189="MPR ISSUE","TX ISSUE",
U1189="BSS Hardware Issue","RAN ISSUE",
U1189="Sites strategiques, MLL, Pylone, etc.","ENVTECH",
U1189="AKTIVCO DEFAUT GE &amp; POWER Cabinet","POWER ISSUE",
U1189="AKTIVCO Coupure ENEO &amp; Baisse de tension","POWER ISSUE",
U1189="Coupure ENEO &amp; Baisse de tension","POWER ISSUE",
U1189="Defaut GE &amp; POWER Cabinet","POWER ISSUE",
U1189="Sharing","POWER ISSUE",
U1189="Sites strategiques &amp; DataCenter","POWER ISSUE",
U1189="Exclu","Exclu",
U1189="SAT","TX ISSUE",
U1189="SPARE-ISSUE","SPARE-ISSUE",
U1189="Fiber CAmtel","TX ISSUE",
U1189="Fiber AOF","TX ISSUE",
U1189="Projet OCM (HUAWEI)","TRAVAUX-HUAWEI",
U1189="Projet OCM (NOKIA)","TRAVAUX -NOKIA",
U1189="ACCESS-ISSUE","ACCESS-ISSUE",
U1189="Projet OCM (ZTE, NOKIA, autres projets)","TRAVAUX OCM",
U1189="No root CAuse","No root cause",
U1189="ODU HS","TX ISSUE",
U1189="IP &amp; VLAN","TX ISSUE",
U1189="Warehouse HUAWEI","SPARE-ISSUE",
U1189="SPARE-HS","SPARE-ISSUE",
U1189="Power Telco","RAN ISSUE",U1189="no impacts","no impacts"
),"")</f>
        <v/>
      </c>
      <c r="U1189" s="28"/>
      <c r="V1189" s="35" t="str" cm="1">
        <f t="array" ref="V1189">IFERROR(_xlfn.IFS(
U1189="MPR ISSUE","ACTIVE",
U1189="BSS Hardware Issue","ACTIVE",
U1189="Sites strategiques, MLL, Pylone, etc.","PASSIVE",
U1189="AKTIVCO DEFAUT GE &amp; POWER Cabinet","PASSIVE",
U1189="AKTIVCO Coupure ENEO &amp; Baisse de tension","PASSIVE",
U1189="Coupure ENEO &amp; Baisse de tension","PASSIVE",
U1189="Defaut GE &amp; POWER Cabinet","PASSIVE",
U1189="Sharing","PASSIVE",
U1189="Sites strategiques &amp; DataCenter","PASSIVE",
U1189="Exclu","Exclu",
U1189="SAT","ACTIVE",
U1189="SPARE-ISSUE","SPARE-ISSUE",
U1189="Fiber CAmtel","ACTIVE",
U1189="Fiber AOF","ACTIVE",
U1189="Projet OCM (HUAWEI)","PLANNED WORKS",
U1189="Projet OCM (NOKIA)","PLANNED WORKS",
U1189="ACCESS-ISSUE","ACCESS-ISSUE",
U1189="Projet OCM (ZTE, NOKIA, autres projets)","PLANNED WORKS",
U1189="No root CAuse","No root cause",
U1189="ODU HS","ACTIVE",
U1189="IP &amp; VLAN","ACTIVE",
U1189="Warehouse HUAWEI","SPARE-ISSUE",
U1189="SPARE-HS","SPARE-ISSUE",
U1189="Power Telco","ACTIVE",U1189="no impacts","no impacts"
),"")</f>
        <v/>
      </c>
      <c r="W1189" s="102"/>
      <c r="X1189" s="102"/>
      <c r="Y1189" s="102"/>
      <c r="Z1189" s="102"/>
      <c r="AA1189" s="102"/>
      <c r="AB1189" s="104" t="s">
        <v>5423</v>
      </c>
      <c r="AC1189" s="9"/>
      <c r="AD1189" s="9"/>
      <c r="AE1189" s="7" t="s">
        <v>5423</v>
      </c>
      <c r="AF1189" s="6"/>
      <c r="AG1189" s="7"/>
      <c r="AH1189" s="3" t="s">
        <v>5423</v>
      </c>
      <c r="AI1189" s="18" t="s">
        <v>5423</v>
      </c>
      <c r="AJ1189" s="18" t="s">
        <v>5423</v>
      </c>
      <c r="AK1189" s="18" t="s">
        <v>5423</v>
      </c>
      <c r="AL1189" s="18" t="s">
        <v>5423</v>
      </c>
      <c r="AM1189" s="18" t="s">
        <v>5423</v>
      </c>
      <c r="AN1189" s="18" t="s">
        <v>5423</v>
      </c>
      <c r="AO1189" s="18" t="s">
        <v>5423</v>
      </c>
      <c r="AP1189" s="18" t="s">
        <v>5423</v>
      </c>
      <c r="AQ1189" s="18" t="s">
        <v>5423</v>
      </c>
      <c r="AR1189" s="18" t="s">
        <v>5423</v>
      </c>
      <c r="AS1189" s="18" t="s">
        <v>5423</v>
      </c>
      <c r="AT1189" s="18" t="s">
        <v>5423</v>
      </c>
      <c r="AU1189" s="9" t="s">
        <v>5423</v>
      </c>
      <c r="AV1189" s="14"/>
      <c r="AW1189" s="14" t="s">
        <v>5423</v>
      </c>
      <c r="AX1189" s="14" t="str">
        <f>_xlfn.XLOOKUP(B1189,'[4]cell downs 18042026 17h'!$B:$B,'[4]cell downs 18042026 17h'!$B:$B,"")</f>
        <v/>
      </c>
      <c r="AY1189" s="14" t="str">
        <f>_xlfn.XLOOKUP(B1189,'[5]Cells Huawei 19042026 15h'!$B:$B,'[5]Cells Huawei 19042026 15h'!$B:$B,"")</f>
        <v/>
      </c>
      <c r="AZ1189" s="105" t="str">
        <f>_xlfn.XLOOKUP(B1189,'INCIDENT-04-23-2026'!E:E,'INCIDENT-04-23-2026'!F:F,"")</f>
        <v/>
      </c>
      <c r="BA1189" s="105" t="str">
        <f>_xlfn.XLOOKUP(B1189,'[6]Eneo 17H'!$C:$C,'[6]Eneo 17H'!$I:$I,"")</f>
        <v/>
      </c>
      <c r="BB1189" s="105" t="str">
        <f>_xlfn.XLOOKUP(B1189,[8]ALL!$B:$B,[8]ALL!$M:$M,"")</f>
        <v/>
      </c>
      <c r="BC1189" s="105" t="str">
        <f>_xlfn.XLOOKUP(B1189,'[6]Eneo 17H'!$C:$C,'[6]Eneo 17H'!$I:$I,"")</f>
        <v/>
      </c>
      <c r="BD1189" s="105" t="str">
        <f>_xlfn.XLOOKUP(B1189,'[7]Eneo 12H'!$C:$C,'[7]Eneo 12H'!$I:$I,"")</f>
        <v/>
      </c>
      <c r="BE1189" s="105" t="s">
        <v>5423</v>
      </c>
    </row>
    <row r="1190" spans="1:57" hidden="1" x14ac:dyDescent="0.3">
      <c r="A1190" s="1" t="s">
        <v>2401</v>
      </c>
      <c r="B1190" s="1" t="s">
        <v>2402</v>
      </c>
      <c r="C1190" s="3" t="str">
        <f>_xlfn.XLOOKUP(B1190,'[1]daily break down'!$D:$D,'[1]daily break down'!$E:$E,"")</f>
        <v>Douala</v>
      </c>
      <c r="D1190" s="1" t="s">
        <v>21</v>
      </c>
      <c r="E1190" s="1" t="s">
        <v>125</v>
      </c>
      <c r="F1190" s="3" t="s">
        <v>31</v>
      </c>
      <c r="G1190" s="1" t="s">
        <v>32</v>
      </c>
      <c r="H1190" s="27" t="str">
        <f>_xlfn.XLOOKUP(B1190,[2]CALCULATION!$B:$B,[2]CALCULATION!$H:$H,"")</f>
        <v>ZTE</v>
      </c>
      <c r="I1190" s="23">
        <v>0</v>
      </c>
      <c r="J1190" s="23">
        <v>0</v>
      </c>
      <c r="K1190" s="23">
        <v>0</v>
      </c>
      <c r="L1190" s="23">
        <v>0</v>
      </c>
      <c r="M1190" s="23">
        <v>0</v>
      </c>
      <c r="N1190" s="23">
        <v>0</v>
      </c>
      <c r="O1190" s="23">
        <v>0</v>
      </c>
      <c r="P1190" s="103" t="s">
        <v>6554</v>
      </c>
      <c r="Q1190" s="36" t="s">
        <v>5796</v>
      </c>
      <c r="R1190" s="36"/>
      <c r="S1190" s="35" t="str" cm="1">
        <f t="array" ref="S1190">IFERROR(_xlfn.IFS(
U1190="MPR ISSUE","PDH",
U1190="BSS Hardware Issue","BSS",
U1190="Sites strategiques, MLL, Pylone, etc.","ENVTECH",
U1190="AKTIVCO DEFAUT GE &amp; POWER Cabinet","AKTIVCO",
U1190="AKTIVCO Coupure ENEO &amp; Baisse de tension","AKTIVCO GRID ONLY",
U1190="Coupure ENEO &amp; Baisse de tension","IHS GRID ONLY",
U1190="Defaut GE &amp; POWER Cabinet","IHS",
U1190="Sharing","Partners",
U1190="Sites strategiques &amp; DataCenter","SST &amp; DC",
U1190="Exclu","Exclu",
U1190="SAT","SAT",
U1190="SPARE-ISSUE","SPARE-ISSUE",
U1190="Fiber CAmtel","TRANS_FO_CAMTEL",
U1190="Fiber AOF","Fiber AOF",
U1190="Projet OCM (HUAWEI)","TRAVAUX-HUAWEI",
U1190="Projet OCM (NOKIA)","TRAVAUX-NOKIA",
U1190="ACCESS-ISSUE","ACCESS-ISSUE",
U1190="Projet OCM (ZTE, NOKIA, autres projets)","TRAVAUX OCM",
U1190="No root CAuse","No root cause",
U1190="ODU HS","PDH",
U1190="IP &amp; VLAN","PDH",
U1190="Warehouse HUAWEI","SPARE-ISSUE",
U1190="SPARE-HS","SPARE-ISSUE",
U1190="Power Telco","BSS",U1190="no impacts","no impacts"
),"")</f>
        <v/>
      </c>
      <c r="T1190" s="35" t="str" cm="1">
        <f t="array" ref="T1190">IFERROR(_xlfn.IFS(
U1190="MPR ISSUE","TX ISSUE",
U1190="BSS Hardware Issue","RAN ISSUE",
U1190="Sites strategiques, MLL, Pylone, etc.","ENVTECH",
U1190="AKTIVCO DEFAUT GE &amp; POWER Cabinet","POWER ISSUE",
U1190="AKTIVCO Coupure ENEO &amp; Baisse de tension","POWER ISSUE",
U1190="Coupure ENEO &amp; Baisse de tension","POWER ISSUE",
U1190="Defaut GE &amp; POWER Cabinet","POWER ISSUE",
U1190="Sharing","POWER ISSUE",
U1190="Sites strategiques &amp; DataCenter","POWER ISSUE",
U1190="Exclu","Exclu",
U1190="SAT","TX ISSUE",
U1190="SPARE-ISSUE","SPARE-ISSUE",
U1190="Fiber CAmtel","TX ISSUE",
U1190="Fiber AOF","TX ISSUE",
U1190="Projet OCM (HUAWEI)","TRAVAUX-HUAWEI",
U1190="Projet OCM (NOKIA)","TRAVAUX -NOKIA",
U1190="ACCESS-ISSUE","ACCESS-ISSUE",
U1190="Projet OCM (ZTE, NOKIA, autres projets)","TRAVAUX OCM",
U1190="No root CAuse","No root cause",
U1190="ODU HS","TX ISSUE",
U1190="IP &amp; VLAN","TX ISSUE",
U1190="Warehouse HUAWEI","SPARE-ISSUE",
U1190="SPARE-HS","SPARE-ISSUE",
U1190="Power Telco","RAN ISSUE",U1190="no impacts","no impacts"
),"")</f>
        <v/>
      </c>
      <c r="U1190" s="28"/>
      <c r="V1190" s="35" t="str" cm="1">
        <f t="array" ref="V1190">IFERROR(_xlfn.IFS(
U1190="MPR ISSUE","ACTIVE",
U1190="BSS Hardware Issue","ACTIVE",
U1190="Sites strategiques, MLL, Pylone, etc.","PASSIVE",
U1190="AKTIVCO DEFAUT GE &amp; POWER Cabinet","PASSIVE",
U1190="AKTIVCO Coupure ENEO &amp; Baisse de tension","PASSIVE",
U1190="Coupure ENEO &amp; Baisse de tension","PASSIVE",
U1190="Defaut GE &amp; POWER Cabinet","PASSIVE",
U1190="Sharing","PASSIVE",
U1190="Sites strategiques &amp; DataCenter","PASSIVE",
U1190="Exclu","Exclu",
U1190="SAT","ACTIVE",
U1190="SPARE-ISSUE","SPARE-ISSUE",
U1190="Fiber CAmtel","ACTIVE",
U1190="Fiber AOF","ACTIVE",
U1190="Projet OCM (HUAWEI)","PLANNED WORKS",
U1190="Projet OCM (NOKIA)","PLANNED WORKS",
U1190="ACCESS-ISSUE","ACCESS-ISSUE",
U1190="Projet OCM (ZTE, NOKIA, autres projets)","PLANNED WORKS",
U1190="No root CAuse","No root cause",
U1190="ODU HS","ACTIVE",
U1190="IP &amp; VLAN","ACTIVE",
U1190="Warehouse HUAWEI","SPARE-ISSUE",
U1190="SPARE-HS","SPARE-ISSUE",
U1190="Power Telco","ACTIVE",U1190="no impacts","no impacts"
),"")</f>
        <v/>
      </c>
      <c r="W1190" s="102"/>
      <c r="X1190" s="102"/>
      <c r="Y1190" s="102"/>
      <c r="Z1190" s="102"/>
      <c r="AA1190" s="102"/>
      <c r="AB1190" s="104" t="s">
        <v>5423</v>
      </c>
      <c r="AC1190" s="9"/>
      <c r="AD1190" s="9"/>
      <c r="AE1190" s="7" t="s">
        <v>5423</v>
      </c>
      <c r="AF1190" s="6"/>
      <c r="AG1190" s="7"/>
      <c r="AH1190" s="3" t="s">
        <v>5423</v>
      </c>
      <c r="AI1190" s="18" t="s">
        <v>5423</v>
      </c>
      <c r="AJ1190" s="18" t="s">
        <v>5423</v>
      </c>
      <c r="AK1190" s="18" t="s">
        <v>5423</v>
      </c>
      <c r="AL1190" s="18" t="s">
        <v>5423</v>
      </c>
      <c r="AM1190" s="18" t="s">
        <v>5423</v>
      </c>
      <c r="AN1190" s="18" t="s">
        <v>5423</v>
      </c>
      <c r="AO1190" s="18" t="s">
        <v>5423</v>
      </c>
      <c r="AP1190" s="18" t="s">
        <v>5423</v>
      </c>
      <c r="AQ1190" s="18" t="s">
        <v>5423</v>
      </c>
      <c r="AR1190" s="18" t="s">
        <v>5423</v>
      </c>
      <c r="AS1190" s="18" t="s">
        <v>5423</v>
      </c>
      <c r="AT1190" s="18" t="s">
        <v>5423</v>
      </c>
      <c r="AU1190" s="9" t="s">
        <v>5423</v>
      </c>
      <c r="AV1190" s="14"/>
      <c r="AW1190" s="14" t="s">
        <v>5423</v>
      </c>
      <c r="AX1190" s="14" t="str">
        <f>_xlfn.XLOOKUP(B1190,'[4]cell downs 18042026 17h'!$B:$B,'[4]cell downs 18042026 17h'!$B:$B,"")</f>
        <v/>
      </c>
      <c r="AY1190" s="14" t="str">
        <f>_xlfn.XLOOKUP(B1190,'[5]Cells Huawei 19042026 15h'!$B:$B,'[5]Cells Huawei 19042026 15h'!$B:$B,"")</f>
        <v/>
      </c>
      <c r="AZ1190" s="105" t="str">
        <f>_xlfn.XLOOKUP(B1190,'INCIDENT-04-23-2026'!E:E,'INCIDENT-04-23-2026'!F:F,"")</f>
        <v/>
      </c>
      <c r="BA1190" s="105" t="str">
        <f>_xlfn.XLOOKUP(B1190,'[6]Eneo 17H'!$C:$C,'[6]Eneo 17H'!$I:$I,"")</f>
        <v/>
      </c>
      <c r="BB1190" s="105" t="str">
        <f>_xlfn.XLOOKUP(B1190,[8]ALL!$B:$B,[8]ALL!$M:$M,"")</f>
        <v/>
      </c>
      <c r="BC1190" s="105" t="str">
        <f>_xlfn.XLOOKUP(B1190,'[6]Eneo 17H'!$C:$C,'[6]Eneo 17H'!$I:$I,"")</f>
        <v/>
      </c>
      <c r="BD1190" s="105" t="str">
        <f>_xlfn.XLOOKUP(B1190,'[7]Eneo 12H'!$C:$C,'[7]Eneo 12H'!$I:$I,"")</f>
        <v/>
      </c>
      <c r="BE1190" s="105" t="s">
        <v>5423</v>
      </c>
    </row>
    <row r="1191" spans="1:57" hidden="1" x14ac:dyDescent="0.3">
      <c r="A1191" s="1" t="s">
        <v>615</v>
      </c>
      <c r="B1191" s="8" t="s">
        <v>616</v>
      </c>
      <c r="C1191" s="3" t="str">
        <f>_xlfn.XLOOKUP(B1191,'[1]daily break down'!$D:$D,'[1]daily break down'!$E:$E,"")</f>
        <v>CENTRE</v>
      </c>
      <c r="D1191" s="1" t="s">
        <v>11</v>
      </c>
      <c r="E1191" s="1" t="s">
        <v>12</v>
      </c>
      <c r="F1191" s="3" t="s">
        <v>226</v>
      </c>
      <c r="G1191" s="1" t="s">
        <v>489</v>
      </c>
      <c r="H1191" s="27" t="str">
        <f>_xlfn.XLOOKUP(B1191,[2]CALCULATION!$B:$B,[2]CALCULATION!$H:$H,"")</f>
        <v>ZTE</v>
      </c>
      <c r="I1191" s="23">
        <v>1.032954230908619</v>
      </c>
      <c r="J1191" s="23">
        <v>4.3422645349446661E-17</v>
      </c>
      <c r="K1191" s="23">
        <v>0</v>
      </c>
      <c r="L1191" s="23">
        <v>0</v>
      </c>
      <c r="M1191" s="23">
        <v>0</v>
      </c>
      <c r="N1191" s="23">
        <v>0</v>
      </c>
      <c r="O1191" s="23">
        <v>1.4892290395025713E-2</v>
      </c>
      <c r="P1191" s="103" t="s">
        <v>6554</v>
      </c>
      <c r="Q1191" s="36" t="s">
        <v>5796</v>
      </c>
      <c r="R1191" s="36"/>
      <c r="S1191" s="35" t="str" cm="1">
        <f t="array" ref="S1191">IFERROR(_xlfn.IFS(
U1191="MPR ISSUE","PDH",
U1191="BSS Hardware Issue","BSS",
U1191="Sites strategiques, MLL, Pylone, etc.","ENVTECH",
U1191="AKTIVCO DEFAUT GE &amp; POWER Cabinet","AKTIVCO",
U1191="AKTIVCO Coupure ENEO &amp; Baisse de tension","AKTIVCO GRID ONLY",
U1191="Coupure ENEO &amp; Baisse de tension","IHS GRID ONLY",
U1191="Defaut GE &amp; POWER Cabinet","IHS",
U1191="Sharing","Partners",
U1191="Sites strategiques &amp; DataCenter","SST &amp; DC",
U1191="Exclu","Exclu",
U1191="SAT","SAT",
U1191="SPARE-ISSUE","SPARE-ISSUE",
U1191="Fiber CAmtel","TRANS_FO_CAMTEL",
U1191="Fiber AOF","Fiber AOF",
U1191="Projet OCM (HUAWEI)","TRAVAUX-HUAWEI",
U1191="Projet OCM (NOKIA)","TRAVAUX-NOKIA",
U1191="ACCESS-ISSUE","ACCESS-ISSUE",
U1191="Projet OCM (ZTE, NOKIA, autres projets)","TRAVAUX OCM",
U1191="No root CAuse","No root cause",
U1191="ODU HS","PDH",
U1191="IP &amp; VLAN","PDH",
U1191="Warehouse HUAWEI","SPARE-ISSUE",
U1191="SPARE-HS","SPARE-ISSUE",
U1191="Power Telco","BSS",U1191="no impacts","no impacts"
),"")</f>
        <v/>
      </c>
      <c r="T1191" s="35" t="str" cm="1">
        <f t="array" ref="T1191">IFERROR(_xlfn.IFS(
U1191="MPR ISSUE","TX ISSUE",
U1191="BSS Hardware Issue","RAN ISSUE",
U1191="Sites strategiques, MLL, Pylone, etc.","ENVTECH",
U1191="AKTIVCO DEFAUT GE &amp; POWER Cabinet","POWER ISSUE",
U1191="AKTIVCO Coupure ENEO &amp; Baisse de tension","POWER ISSUE",
U1191="Coupure ENEO &amp; Baisse de tension","POWER ISSUE",
U1191="Defaut GE &amp; POWER Cabinet","POWER ISSUE",
U1191="Sharing","POWER ISSUE",
U1191="Sites strategiques &amp; DataCenter","POWER ISSUE",
U1191="Exclu","Exclu",
U1191="SAT","TX ISSUE",
U1191="SPARE-ISSUE","SPARE-ISSUE",
U1191="Fiber CAmtel","TX ISSUE",
U1191="Fiber AOF","TX ISSUE",
U1191="Projet OCM (HUAWEI)","TRAVAUX-HUAWEI",
U1191="Projet OCM (NOKIA)","TRAVAUX -NOKIA",
U1191="ACCESS-ISSUE","ACCESS-ISSUE",
U1191="Projet OCM (ZTE, NOKIA, autres projets)","TRAVAUX OCM",
U1191="No root CAuse","No root cause",
U1191="ODU HS","TX ISSUE",
U1191="IP &amp; VLAN","TX ISSUE",
U1191="Warehouse HUAWEI","SPARE-ISSUE",
U1191="SPARE-HS","SPARE-ISSUE",
U1191="Power Telco","RAN ISSUE",U1191="no impacts","no impacts"
),"")</f>
        <v/>
      </c>
      <c r="U1191" s="28"/>
      <c r="V1191" s="35" t="str" cm="1">
        <f t="array" ref="V1191">IFERROR(_xlfn.IFS(
U1191="MPR ISSUE","ACTIVE",
U1191="BSS Hardware Issue","ACTIVE",
U1191="Sites strategiques, MLL, Pylone, etc.","PASSIVE",
U1191="AKTIVCO DEFAUT GE &amp; POWER Cabinet","PASSIVE",
U1191="AKTIVCO Coupure ENEO &amp; Baisse de tension","PASSIVE",
U1191="Coupure ENEO &amp; Baisse de tension","PASSIVE",
U1191="Defaut GE &amp; POWER Cabinet","PASSIVE",
U1191="Sharing","PASSIVE",
U1191="Sites strategiques &amp; DataCenter","PASSIVE",
U1191="Exclu","Exclu",
U1191="SAT","ACTIVE",
U1191="SPARE-ISSUE","SPARE-ISSUE",
U1191="Fiber CAmtel","ACTIVE",
U1191="Fiber AOF","ACTIVE",
U1191="Projet OCM (HUAWEI)","PLANNED WORKS",
U1191="Projet OCM (NOKIA)","PLANNED WORKS",
U1191="ACCESS-ISSUE","ACCESS-ISSUE",
U1191="Projet OCM (ZTE, NOKIA, autres projets)","PLANNED WORKS",
U1191="No root CAuse","No root cause",
U1191="ODU HS","ACTIVE",
U1191="IP &amp; VLAN","ACTIVE",
U1191="Warehouse HUAWEI","SPARE-ISSUE",
U1191="SPARE-HS","SPARE-ISSUE",
U1191="Power Telco","ACTIVE",U1191="no impacts","no impacts"
),"")</f>
        <v/>
      </c>
      <c r="W1191" s="102"/>
      <c r="X1191" s="102"/>
      <c r="Y1191" s="102"/>
      <c r="Z1191" s="102"/>
      <c r="AA1191" s="102"/>
      <c r="AB1191" s="104" t="s">
        <v>5423</v>
      </c>
      <c r="AC1191" s="9"/>
      <c r="AD1191" s="9"/>
      <c r="AE1191" s="7" t="s">
        <v>5423</v>
      </c>
      <c r="AF1191" s="6"/>
      <c r="AG1191" s="7"/>
      <c r="AH1191" s="3" t="s">
        <v>5423</v>
      </c>
      <c r="AI1191" s="18" t="s">
        <v>5423</v>
      </c>
      <c r="AJ1191" s="18" t="s">
        <v>5423</v>
      </c>
      <c r="AK1191" s="18" t="s">
        <v>5423</v>
      </c>
      <c r="AL1191" s="18" t="s">
        <v>5423</v>
      </c>
      <c r="AM1191" s="18" t="s">
        <v>5423</v>
      </c>
      <c r="AN1191" s="18" t="s">
        <v>5423</v>
      </c>
      <c r="AO1191" s="18" t="s">
        <v>5423</v>
      </c>
      <c r="AP1191" s="18" t="s">
        <v>5423</v>
      </c>
      <c r="AQ1191" s="18" t="s">
        <v>5423</v>
      </c>
      <c r="AR1191" s="18" t="s">
        <v>5423</v>
      </c>
      <c r="AS1191" s="18" t="s">
        <v>5423</v>
      </c>
      <c r="AT1191" s="18" t="s">
        <v>5423</v>
      </c>
      <c r="AU1191" s="9" t="s">
        <v>5423</v>
      </c>
      <c r="AV1191" s="14"/>
      <c r="AW1191" s="14" t="s">
        <v>5423</v>
      </c>
      <c r="AX1191" s="14" t="str">
        <f>_xlfn.XLOOKUP(B1191,'[4]cell downs 18042026 17h'!$B:$B,'[4]cell downs 18042026 17h'!$B:$B,"")</f>
        <v/>
      </c>
      <c r="AY1191" s="14" t="str">
        <f>_xlfn.XLOOKUP(B1191,'[5]Cells Huawei 19042026 15h'!$B:$B,'[5]Cells Huawei 19042026 15h'!$B:$B,"")</f>
        <v/>
      </c>
      <c r="AZ1191" s="105" t="str">
        <f>_xlfn.XLOOKUP(B1191,'INCIDENT-04-23-2026'!E:E,'INCIDENT-04-23-2026'!F:F,"")</f>
        <v/>
      </c>
      <c r="BA1191" s="105" t="str">
        <f>_xlfn.XLOOKUP(B1191,'[6]Eneo 17H'!$C:$C,'[6]Eneo 17H'!$I:$I,"")</f>
        <v/>
      </c>
      <c r="BB1191" s="105" t="str">
        <f>_xlfn.XLOOKUP(B1191,[8]ALL!$B:$B,[8]ALL!$M:$M,"")</f>
        <v/>
      </c>
      <c r="BC1191" s="105" t="str">
        <f>_xlfn.XLOOKUP(B1191,'[6]Eneo 17H'!$C:$C,'[6]Eneo 17H'!$I:$I,"")</f>
        <v/>
      </c>
      <c r="BD1191" s="105" t="str">
        <f>_xlfn.XLOOKUP(B1191,'[7]Eneo 12H'!$C:$C,'[7]Eneo 12H'!$I:$I,"")</f>
        <v/>
      </c>
      <c r="BE1191" s="105" t="s">
        <v>5423</v>
      </c>
    </row>
    <row r="1192" spans="1:57" hidden="1" x14ac:dyDescent="0.3">
      <c r="A1192" s="1" t="s">
        <v>2167</v>
      </c>
      <c r="B1192" s="8" t="s">
        <v>2168</v>
      </c>
      <c r="C1192" s="3" t="str">
        <f>_xlfn.XLOOKUP(B1192,'[1]daily break down'!$D:$D,'[1]daily break down'!$E:$E,"")</f>
        <v>Douala</v>
      </c>
      <c r="D1192" s="1" t="s">
        <v>11</v>
      </c>
      <c r="E1192" s="1" t="s">
        <v>12</v>
      </c>
      <c r="F1192" s="3" t="s">
        <v>31</v>
      </c>
      <c r="G1192" s="1" t="s">
        <v>32</v>
      </c>
      <c r="H1192" s="27" t="str">
        <f>_xlfn.XLOOKUP(B1192,[2]CALCULATION!$B:$B,[2]CALCULATION!$H:$H,"")</f>
        <v>ZTE</v>
      </c>
      <c r="I1192" s="23">
        <v>0</v>
      </c>
      <c r="J1192" s="23">
        <v>0</v>
      </c>
      <c r="K1192" s="23">
        <v>0</v>
      </c>
      <c r="L1192" s="23">
        <v>0</v>
      </c>
      <c r="M1192" s="23">
        <v>0</v>
      </c>
      <c r="N1192" s="23">
        <v>0</v>
      </c>
      <c r="O1192" s="23">
        <v>0</v>
      </c>
      <c r="P1192" s="103" t="s">
        <v>6554</v>
      </c>
      <c r="Q1192" s="36" t="s">
        <v>5796</v>
      </c>
      <c r="R1192" s="36"/>
      <c r="S1192" s="35" t="str" cm="1">
        <f t="array" ref="S1192">IFERROR(_xlfn.IFS(
U1192="MPR ISSUE","PDH",
U1192="BSS Hardware Issue","BSS",
U1192="Sites strategiques, MLL, Pylone, etc.","ENVTECH",
U1192="AKTIVCO DEFAUT GE &amp; POWER Cabinet","AKTIVCO",
U1192="AKTIVCO Coupure ENEO &amp; Baisse de tension","AKTIVCO GRID ONLY",
U1192="Coupure ENEO &amp; Baisse de tension","IHS GRID ONLY",
U1192="Defaut GE &amp; POWER Cabinet","IHS",
U1192="Sharing","Partners",
U1192="Sites strategiques &amp; DataCenter","SST &amp; DC",
U1192="Exclu","Exclu",
U1192="SAT","SAT",
U1192="SPARE-ISSUE","SPARE-ISSUE",
U1192="Fiber CAmtel","TRANS_FO_CAMTEL",
U1192="Fiber AOF","Fiber AOF",
U1192="Projet OCM (HUAWEI)","TRAVAUX-HUAWEI",
U1192="Projet OCM (NOKIA)","TRAVAUX-NOKIA",
U1192="ACCESS-ISSUE","ACCESS-ISSUE",
U1192="Projet OCM (ZTE, NOKIA, autres projets)","TRAVAUX OCM",
U1192="No root CAuse","No root cause",
U1192="ODU HS","PDH",
U1192="IP &amp; VLAN","PDH",
U1192="Warehouse HUAWEI","SPARE-ISSUE",
U1192="SPARE-HS","SPARE-ISSUE",
U1192="Power Telco","BSS",U1192="no impacts","no impacts"
),"")</f>
        <v/>
      </c>
      <c r="T1192" s="35" t="str" cm="1">
        <f t="array" ref="T1192">IFERROR(_xlfn.IFS(
U1192="MPR ISSUE","TX ISSUE",
U1192="BSS Hardware Issue","RAN ISSUE",
U1192="Sites strategiques, MLL, Pylone, etc.","ENVTECH",
U1192="AKTIVCO DEFAUT GE &amp; POWER Cabinet","POWER ISSUE",
U1192="AKTIVCO Coupure ENEO &amp; Baisse de tension","POWER ISSUE",
U1192="Coupure ENEO &amp; Baisse de tension","POWER ISSUE",
U1192="Defaut GE &amp; POWER Cabinet","POWER ISSUE",
U1192="Sharing","POWER ISSUE",
U1192="Sites strategiques &amp; DataCenter","POWER ISSUE",
U1192="Exclu","Exclu",
U1192="SAT","TX ISSUE",
U1192="SPARE-ISSUE","SPARE-ISSUE",
U1192="Fiber CAmtel","TX ISSUE",
U1192="Fiber AOF","TX ISSUE",
U1192="Projet OCM (HUAWEI)","TRAVAUX-HUAWEI",
U1192="Projet OCM (NOKIA)","TRAVAUX -NOKIA",
U1192="ACCESS-ISSUE","ACCESS-ISSUE",
U1192="Projet OCM (ZTE, NOKIA, autres projets)","TRAVAUX OCM",
U1192="No root CAuse","No root cause",
U1192="ODU HS","TX ISSUE",
U1192="IP &amp; VLAN","TX ISSUE",
U1192="Warehouse HUAWEI","SPARE-ISSUE",
U1192="SPARE-HS","SPARE-ISSUE",
U1192="Power Telco","RAN ISSUE",U1192="no impacts","no impacts"
),"")</f>
        <v/>
      </c>
      <c r="U1192" s="28"/>
      <c r="V1192" s="35" t="str" cm="1">
        <f t="array" ref="V1192">IFERROR(_xlfn.IFS(
U1192="MPR ISSUE","ACTIVE",
U1192="BSS Hardware Issue","ACTIVE",
U1192="Sites strategiques, MLL, Pylone, etc.","PASSIVE",
U1192="AKTIVCO DEFAUT GE &amp; POWER Cabinet","PASSIVE",
U1192="AKTIVCO Coupure ENEO &amp; Baisse de tension","PASSIVE",
U1192="Coupure ENEO &amp; Baisse de tension","PASSIVE",
U1192="Defaut GE &amp; POWER Cabinet","PASSIVE",
U1192="Sharing","PASSIVE",
U1192="Sites strategiques &amp; DataCenter","PASSIVE",
U1192="Exclu","Exclu",
U1192="SAT","ACTIVE",
U1192="SPARE-ISSUE","SPARE-ISSUE",
U1192="Fiber CAmtel","ACTIVE",
U1192="Fiber AOF","ACTIVE",
U1192="Projet OCM (HUAWEI)","PLANNED WORKS",
U1192="Projet OCM (NOKIA)","PLANNED WORKS",
U1192="ACCESS-ISSUE","ACCESS-ISSUE",
U1192="Projet OCM (ZTE, NOKIA, autres projets)","PLANNED WORKS",
U1192="No root CAuse","No root cause",
U1192="ODU HS","ACTIVE",
U1192="IP &amp; VLAN","ACTIVE",
U1192="Warehouse HUAWEI","SPARE-ISSUE",
U1192="SPARE-HS","SPARE-ISSUE",
U1192="Power Telco","ACTIVE",U1192="no impacts","no impacts"
),"")</f>
        <v/>
      </c>
      <c r="W1192" s="102"/>
      <c r="X1192" s="102"/>
      <c r="Y1192" s="102"/>
      <c r="Z1192" s="102"/>
      <c r="AA1192" s="102"/>
      <c r="AB1192" s="104" t="s">
        <v>5423</v>
      </c>
      <c r="AC1192" s="9"/>
      <c r="AD1192" s="9"/>
      <c r="AE1192" s="7" t="s">
        <v>5423</v>
      </c>
      <c r="AF1192" s="6"/>
      <c r="AG1192" s="7"/>
      <c r="AH1192" s="3" t="s">
        <v>5423</v>
      </c>
      <c r="AI1192" s="18" t="s">
        <v>5423</v>
      </c>
      <c r="AJ1192" s="18" t="s">
        <v>5423</v>
      </c>
      <c r="AK1192" s="18" t="s">
        <v>5423</v>
      </c>
      <c r="AL1192" s="18" t="s">
        <v>5423</v>
      </c>
      <c r="AM1192" s="18" t="s">
        <v>5423</v>
      </c>
      <c r="AN1192" s="18" t="s">
        <v>5423</v>
      </c>
      <c r="AO1192" s="18" t="s">
        <v>5423</v>
      </c>
      <c r="AP1192" s="18" t="s">
        <v>5423</v>
      </c>
      <c r="AQ1192" s="18" t="s">
        <v>5423</v>
      </c>
      <c r="AR1192" s="18" t="s">
        <v>5423</v>
      </c>
      <c r="AS1192" s="18" t="s">
        <v>5423</v>
      </c>
      <c r="AT1192" s="18" t="s">
        <v>5423</v>
      </c>
      <c r="AU1192" s="9" t="s">
        <v>5423</v>
      </c>
      <c r="AV1192" s="14"/>
      <c r="AW1192" s="14" t="s">
        <v>5423</v>
      </c>
      <c r="AX1192" s="14" t="str">
        <f>_xlfn.XLOOKUP(B1192,'[4]cell downs 18042026 17h'!$B:$B,'[4]cell downs 18042026 17h'!$B:$B,"")</f>
        <v/>
      </c>
      <c r="AY1192" s="14" t="str">
        <f>_xlfn.XLOOKUP(B1192,'[5]Cells Huawei 19042026 15h'!$B:$B,'[5]Cells Huawei 19042026 15h'!$B:$B,"")</f>
        <v/>
      </c>
      <c r="AZ1192" s="105" t="str">
        <f>_xlfn.XLOOKUP(B1192,'INCIDENT-04-23-2026'!E:E,'INCIDENT-04-23-2026'!F:F,"")</f>
        <v/>
      </c>
      <c r="BA1192" s="105" t="str">
        <f>_xlfn.XLOOKUP(B1192,'[6]Eneo 17H'!$C:$C,'[6]Eneo 17H'!$I:$I,"")</f>
        <v/>
      </c>
      <c r="BB1192" s="105" t="str">
        <f>_xlfn.XLOOKUP(B1192,[8]ALL!$B:$B,[8]ALL!$M:$M,"")</f>
        <v/>
      </c>
      <c r="BC1192" s="105" t="str">
        <f>_xlfn.XLOOKUP(B1192,'[6]Eneo 17H'!$C:$C,'[6]Eneo 17H'!$I:$I,"")</f>
        <v/>
      </c>
      <c r="BD1192" s="105" t="str">
        <f>_xlfn.XLOOKUP(B1192,'[7]Eneo 12H'!$C:$C,'[7]Eneo 12H'!$I:$I,"")</f>
        <v/>
      </c>
      <c r="BE1192" s="105" t="s">
        <v>5423</v>
      </c>
    </row>
    <row r="1193" spans="1:57" hidden="1" x14ac:dyDescent="0.3">
      <c r="A1193" s="1" t="s">
        <v>4684</v>
      </c>
      <c r="B1193" s="8" t="s">
        <v>4685</v>
      </c>
      <c r="C1193" s="3" t="str">
        <f>_xlfn.XLOOKUP(B1193,'[1]daily break down'!$D:$D,'[1]daily break down'!$E:$E,"")</f>
        <v>Bafoussam</v>
      </c>
      <c r="D1193" s="1" t="s">
        <v>11</v>
      </c>
      <c r="E1193" s="1" t="s">
        <v>12</v>
      </c>
      <c r="F1193" s="3" t="s">
        <v>102</v>
      </c>
      <c r="G1193" s="1" t="s">
        <v>299</v>
      </c>
      <c r="H1193" s="25" t="str">
        <f>_xlfn.XLOOKUP(B1193,[2]CALCULATION!$B:$B,[2]CALCULATION!$H:$H,"")</f>
        <v>Huawei</v>
      </c>
      <c r="I1193" s="23">
        <v>0</v>
      </c>
      <c r="J1193" s="23">
        <v>0</v>
      </c>
      <c r="K1193" s="23">
        <v>0</v>
      </c>
      <c r="L1193" s="23">
        <v>0</v>
      </c>
      <c r="M1193" s="23">
        <v>0</v>
      </c>
      <c r="N1193" s="23">
        <v>0</v>
      </c>
      <c r="O1193" s="23">
        <v>4.5479449709359566E-3</v>
      </c>
      <c r="P1193" s="103" t="s">
        <v>6554</v>
      </c>
      <c r="Q1193" s="36" t="s">
        <v>5796</v>
      </c>
      <c r="R1193" s="36"/>
      <c r="S1193" s="35" t="str" cm="1">
        <f t="array" ref="S1193">IFERROR(_xlfn.IFS(
U1193="MPR ISSUE","PDH",
U1193="BSS Hardware Issue","BSS",
U1193="Sites strategiques, MLL, Pylone, etc.","ENVTECH",
U1193="AKTIVCO DEFAUT GE &amp; POWER Cabinet","AKTIVCO",
U1193="AKTIVCO Coupure ENEO &amp; Baisse de tension","AKTIVCO GRID ONLY",
U1193="Coupure ENEO &amp; Baisse de tension","IHS GRID ONLY",
U1193="Defaut GE &amp; POWER Cabinet","IHS",
U1193="Sharing","Partners",
U1193="Sites strategiques &amp; DataCenter","SST &amp; DC",
U1193="Exclu","Exclu",
U1193="SAT","SAT",
U1193="SPARE-ISSUE","SPARE-ISSUE",
U1193="Fiber CAmtel","TRANS_FO_CAMTEL",
U1193="Fiber AOF","Fiber AOF",
U1193="Projet OCM (HUAWEI)","TRAVAUX-HUAWEI",
U1193="Projet OCM (NOKIA)","TRAVAUX-NOKIA",
U1193="ACCESS-ISSUE","ACCESS-ISSUE",
U1193="Projet OCM (ZTE, NOKIA, autres projets)","TRAVAUX OCM",
U1193="No root CAuse","No root cause",
U1193="ODU HS","PDH",
U1193="IP &amp; VLAN","PDH",
U1193="Warehouse HUAWEI","SPARE-ISSUE",
U1193="SPARE-HS","SPARE-ISSUE",
U1193="Power Telco","BSS",U1193="no impacts","no impacts"
),"")</f>
        <v/>
      </c>
      <c r="T1193" s="35" t="str" cm="1">
        <f t="array" ref="T1193">IFERROR(_xlfn.IFS(
U1193="MPR ISSUE","TX ISSUE",
U1193="BSS Hardware Issue","RAN ISSUE",
U1193="Sites strategiques, MLL, Pylone, etc.","ENVTECH",
U1193="AKTIVCO DEFAUT GE &amp; POWER Cabinet","POWER ISSUE",
U1193="AKTIVCO Coupure ENEO &amp; Baisse de tension","POWER ISSUE",
U1193="Coupure ENEO &amp; Baisse de tension","POWER ISSUE",
U1193="Defaut GE &amp; POWER Cabinet","POWER ISSUE",
U1193="Sharing","POWER ISSUE",
U1193="Sites strategiques &amp; DataCenter","POWER ISSUE",
U1193="Exclu","Exclu",
U1193="SAT","TX ISSUE",
U1193="SPARE-ISSUE","SPARE-ISSUE",
U1193="Fiber CAmtel","TX ISSUE",
U1193="Fiber AOF","TX ISSUE",
U1193="Projet OCM (HUAWEI)","TRAVAUX-HUAWEI",
U1193="Projet OCM (NOKIA)","TRAVAUX -NOKIA",
U1193="ACCESS-ISSUE","ACCESS-ISSUE",
U1193="Projet OCM (ZTE, NOKIA, autres projets)","TRAVAUX OCM",
U1193="No root CAuse","No root cause",
U1193="ODU HS","TX ISSUE",
U1193="IP &amp; VLAN","TX ISSUE",
U1193="Warehouse HUAWEI","SPARE-ISSUE",
U1193="SPARE-HS","SPARE-ISSUE",
U1193="Power Telco","RAN ISSUE",U1193="no impacts","no impacts"
),"")</f>
        <v/>
      </c>
      <c r="U1193" s="28"/>
      <c r="V1193" s="35" t="str" cm="1">
        <f t="array" ref="V1193">IFERROR(_xlfn.IFS(
U1193="MPR ISSUE","ACTIVE",
U1193="BSS Hardware Issue","ACTIVE",
U1193="Sites strategiques, MLL, Pylone, etc.","PASSIVE",
U1193="AKTIVCO DEFAUT GE &amp; POWER Cabinet","PASSIVE",
U1193="AKTIVCO Coupure ENEO &amp; Baisse de tension","PASSIVE",
U1193="Coupure ENEO &amp; Baisse de tension","PASSIVE",
U1193="Defaut GE &amp; POWER Cabinet","PASSIVE",
U1193="Sharing","PASSIVE",
U1193="Sites strategiques &amp; DataCenter","PASSIVE",
U1193="Exclu","Exclu",
U1193="SAT","ACTIVE",
U1193="SPARE-ISSUE","SPARE-ISSUE",
U1193="Fiber CAmtel","ACTIVE",
U1193="Fiber AOF","ACTIVE",
U1193="Projet OCM (HUAWEI)","PLANNED WORKS",
U1193="Projet OCM (NOKIA)","PLANNED WORKS",
U1193="ACCESS-ISSUE","ACCESS-ISSUE",
U1193="Projet OCM (ZTE, NOKIA, autres projets)","PLANNED WORKS",
U1193="No root CAuse","No root cause",
U1193="ODU HS","ACTIVE",
U1193="IP &amp; VLAN","ACTIVE",
U1193="Warehouse HUAWEI","SPARE-ISSUE",
U1193="SPARE-HS","SPARE-ISSUE",
U1193="Power Telco","ACTIVE",U1193="no impacts","no impacts"
),"")</f>
        <v/>
      </c>
      <c r="W1193" s="102"/>
      <c r="X1193" s="102"/>
      <c r="Y1193" s="102"/>
      <c r="Z1193" s="102"/>
      <c r="AA1193" s="102"/>
      <c r="AB1193" s="104" t="s">
        <v>5423</v>
      </c>
      <c r="AC1193" s="9"/>
      <c r="AD1193" s="9"/>
      <c r="AE1193" s="7" t="s">
        <v>5423</v>
      </c>
      <c r="AF1193" s="6"/>
      <c r="AG1193" s="7"/>
      <c r="AH1193" s="3" t="s">
        <v>5423</v>
      </c>
      <c r="AI1193" s="18" t="s">
        <v>5423</v>
      </c>
      <c r="AJ1193" s="18" t="s">
        <v>5423</v>
      </c>
      <c r="AK1193" s="18" t="s">
        <v>5423</v>
      </c>
      <c r="AL1193" s="18" t="s">
        <v>5423</v>
      </c>
      <c r="AM1193" s="18" t="s">
        <v>5423</v>
      </c>
      <c r="AN1193" s="18" t="s">
        <v>5423</v>
      </c>
      <c r="AO1193" s="18" t="s">
        <v>5423</v>
      </c>
      <c r="AP1193" s="18" t="s">
        <v>5423</v>
      </c>
      <c r="AQ1193" s="18" t="s">
        <v>5423</v>
      </c>
      <c r="AR1193" s="18" t="s">
        <v>5423</v>
      </c>
      <c r="AS1193" s="18" t="s">
        <v>5423</v>
      </c>
      <c r="AT1193" s="18" t="s">
        <v>5423</v>
      </c>
      <c r="AU1193" s="9" t="s">
        <v>5423</v>
      </c>
      <c r="AV1193" s="14"/>
      <c r="AW1193" s="14" t="s">
        <v>5423</v>
      </c>
      <c r="AX1193" s="14" t="str">
        <f>_xlfn.XLOOKUP(B1193,'[4]cell downs 18042026 17h'!$B:$B,'[4]cell downs 18042026 17h'!$B:$B,"")</f>
        <v/>
      </c>
      <c r="AY1193" s="14" t="str">
        <f>_xlfn.XLOOKUP(B1193,'[5]Cells Huawei 19042026 15h'!$B:$B,'[5]Cells Huawei 19042026 15h'!$B:$B,"")</f>
        <v/>
      </c>
      <c r="AZ1193" s="105" t="str">
        <f>_xlfn.XLOOKUP(B1193,'INCIDENT-04-23-2026'!E:E,'INCIDENT-04-23-2026'!F:F,"")</f>
        <v/>
      </c>
      <c r="BA1193" s="105" t="str">
        <f>_xlfn.XLOOKUP(B1193,'[6]Eneo 17H'!$C:$C,'[6]Eneo 17H'!$I:$I,"")</f>
        <v/>
      </c>
      <c r="BB1193" s="105" t="str">
        <f>_xlfn.XLOOKUP(B1193,[8]ALL!$B:$B,[8]ALL!$M:$M,"")</f>
        <v/>
      </c>
      <c r="BC1193" s="105" t="str">
        <f>_xlfn.XLOOKUP(B1193,'[6]Eneo 17H'!$C:$C,'[6]Eneo 17H'!$I:$I,"")</f>
        <v/>
      </c>
      <c r="BD1193" s="105" t="str">
        <f>_xlfn.XLOOKUP(B1193,'[7]Eneo 12H'!$C:$C,'[7]Eneo 12H'!$I:$I,"")</f>
        <v/>
      </c>
      <c r="BE1193" s="105" t="s">
        <v>5423</v>
      </c>
    </row>
    <row r="1194" spans="1:57" hidden="1" x14ac:dyDescent="0.3">
      <c r="A1194" s="1" t="s">
        <v>3312</v>
      </c>
      <c r="B1194" s="8" t="s">
        <v>3313</v>
      </c>
      <c r="C1194" s="3" t="str">
        <f>_xlfn.XLOOKUP(B1194,'[1]daily break down'!$D:$D,'[1]daily break down'!$E:$E,"")</f>
        <v>Douala</v>
      </c>
      <c r="D1194" s="1"/>
      <c r="E1194" s="1"/>
      <c r="F1194" s="3" t="s">
        <v>31</v>
      </c>
      <c r="G1194" s="1" t="s">
        <v>32</v>
      </c>
      <c r="H1194" s="27" t="str">
        <f>_xlfn.XLOOKUP(B1194,[2]CALCULATION!$B:$B,[2]CALCULATION!$H:$H,"")</f>
        <v>ZTE</v>
      </c>
      <c r="I1194" s="23">
        <v>0</v>
      </c>
      <c r="J1194" s="23">
        <v>0</v>
      </c>
      <c r="K1194" s="23">
        <v>0</v>
      </c>
      <c r="L1194" s="23">
        <v>0</v>
      </c>
      <c r="M1194" s="23">
        <v>0</v>
      </c>
      <c r="N1194" s="23">
        <v>0</v>
      </c>
      <c r="O1194" s="23">
        <v>9.9933867529599105</v>
      </c>
      <c r="P1194" s="103" t="s">
        <v>6555</v>
      </c>
      <c r="Q1194" s="36" t="s">
        <v>5796</v>
      </c>
      <c r="R1194" s="36"/>
      <c r="S1194" s="35" t="str" cm="1">
        <f t="array" ref="S1194">IFERROR(_xlfn.IFS(
U1194="MPR ISSUE","PDH",
U1194="BSS Hardware Issue","BSS",
U1194="Sites strategiques, MLL, Pylone, etc.","ENVTECH",
U1194="AKTIVCO DEFAUT GE &amp; POWER Cabinet","AKTIVCO",
U1194="AKTIVCO Coupure ENEO &amp; Baisse de tension","AKTIVCO GRID ONLY",
U1194="Coupure ENEO &amp; Baisse de tension","IHS GRID ONLY",
U1194="Defaut GE &amp; POWER Cabinet","IHS",
U1194="Sharing","Partners",
U1194="Sites strategiques &amp; DataCenter","SST &amp; DC",
U1194="Exclu","Exclu",
U1194="SAT","SAT",
U1194="SPARE-ISSUE","SPARE-ISSUE",
U1194="Fiber CAmtel","TRANS_FO_CAMTEL",
U1194="Fiber AOF","Fiber AOF",
U1194="Projet OCM (HUAWEI)","TRAVAUX-HUAWEI",
U1194="Projet OCM (NOKIA)","TRAVAUX-NOKIA",
U1194="ACCESS-ISSUE","ACCESS-ISSUE",
U1194="Projet OCM (ZTE, NOKIA, autres projets)","TRAVAUX OCM",
U1194="No root CAuse","No root cause",
U1194="ODU HS","PDH",
U1194="IP &amp; VLAN","PDH",
U1194="Warehouse HUAWEI","SPARE-ISSUE",
U1194="SPARE-HS","SPARE-ISSUE",
U1194="Power Telco","BSS",U1194="no impacts","no impacts"
),"")</f>
        <v/>
      </c>
      <c r="T1194" s="35" t="str" cm="1">
        <f t="array" ref="T1194">IFERROR(_xlfn.IFS(
U1194="MPR ISSUE","TX ISSUE",
U1194="BSS Hardware Issue","RAN ISSUE",
U1194="Sites strategiques, MLL, Pylone, etc.","ENVTECH",
U1194="AKTIVCO DEFAUT GE &amp; POWER Cabinet","POWER ISSUE",
U1194="AKTIVCO Coupure ENEO &amp; Baisse de tension","POWER ISSUE",
U1194="Coupure ENEO &amp; Baisse de tension","POWER ISSUE",
U1194="Defaut GE &amp; POWER Cabinet","POWER ISSUE",
U1194="Sharing","POWER ISSUE",
U1194="Sites strategiques &amp; DataCenter","POWER ISSUE",
U1194="Exclu","Exclu",
U1194="SAT","TX ISSUE",
U1194="SPARE-ISSUE","SPARE-ISSUE",
U1194="Fiber CAmtel","TX ISSUE",
U1194="Fiber AOF","TX ISSUE",
U1194="Projet OCM (HUAWEI)","TRAVAUX-HUAWEI",
U1194="Projet OCM (NOKIA)","TRAVAUX -NOKIA",
U1194="ACCESS-ISSUE","ACCESS-ISSUE",
U1194="Projet OCM (ZTE, NOKIA, autres projets)","TRAVAUX OCM",
U1194="No root CAuse","No root cause",
U1194="ODU HS","TX ISSUE",
U1194="IP &amp; VLAN","TX ISSUE",
U1194="Warehouse HUAWEI","SPARE-ISSUE",
U1194="SPARE-HS","SPARE-ISSUE",
U1194="Power Telco","RAN ISSUE",U1194="no impacts","no impacts"
),"")</f>
        <v/>
      </c>
      <c r="U1194" s="28"/>
      <c r="V1194" s="35" t="str" cm="1">
        <f t="array" ref="V1194">IFERROR(_xlfn.IFS(
U1194="MPR ISSUE","ACTIVE",
U1194="BSS Hardware Issue","ACTIVE",
U1194="Sites strategiques, MLL, Pylone, etc.","PASSIVE",
U1194="AKTIVCO DEFAUT GE &amp; POWER Cabinet","PASSIVE",
U1194="AKTIVCO Coupure ENEO &amp; Baisse de tension","PASSIVE",
U1194="Coupure ENEO &amp; Baisse de tension","PASSIVE",
U1194="Defaut GE &amp; POWER Cabinet","PASSIVE",
U1194="Sharing","PASSIVE",
U1194="Sites strategiques &amp; DataCenter","PASSIVE",
U1194="Exclu","Exclu",
U1194="SAT","ACTIVE",
U1194="SPARE-ISSUE","SPARE-ISSUE",
U1194="Fiber CAmtel","ACTIVE",
U1194="Fiber AOF","ACTIVE",
U1194="Projet OCM (HUAWEI)","PLANNED WORKS",
U1194="Projet OCM (NOKIA)","PLANNED WORKS",
U1194="ACCESS-ISSUE","ACCESS-ISSUE",
U1194="Projet OCM (ZTE, NOKIA, autres projets)","PLANNED WORKS",
U1194="No root CAuse","No root cause",
U1194="ODU HS","ACTIVE",
U1194="IP &amp; VLAN","ACTIVE",
U1194="Warehouse HUAWEI","SPARE-ISSUE",
U1194="SPARE-HS","SPARE-ISSUE",
U1194="Power Telco","ACTIVE",U1194="no impacts","no impacts"
),"")</f>
        <v/>
      </c>
      <c r="W1194" s="102"/>
      <c r="X1194" s="102"/>
      <c r="Y1194" s="102" t="str">
        <f>_xlfn.XLOOKUP(B1189,[9]ALL!$B:$B,[9]ALL!$N:$N,"")</f>
        <v/>
      </c>
      <c r="Z1194" s="104" t="str">
        <f>_xlfn.XLOOKUP(B1189,[9]ALL!$B:$B,[9]ALL!$P:$P,"")</f>
        <v/>
      </c>
      <c r="AA1194" s="102"/>
      <c r="AB1194" s="104" t="s">
        <v>7464</v>
      </c>
      <c r="AC1194" s="9"/>
      <c r="AD1194" s="9"/>
      <c r="AE1194" s="7" t="s">
        <v>6774</v>
      </c>
      <c r="AF1194" s="6"/>
      <c r="AG1194" s="7"/>
      <c r="AH1194" s="3" t="s">
        <v>5423</v>
      </c>
      <c r="AI1194" s="18" t="s">
        <v>5423</v>
      </c>
      <c r="AJ1194" s="18" t="s">
        <v>5423</v>
      </c>
      <c r="AK1194" s="18" t="s">
        <v>5423</v>
      </c>
      <c r="AL1194" s="18" t="s">
        <v>6243</v>
      </c>
      <c r="AM1194" s="18" t="s">
        <v>5423</v>
      </c>
      <c r="AN1194" s="18" t="s">
        <v>5423</v>
      </c>
      <c r="AO1194" s="18" t="s">
        <v>5423</v>
      </c>
      <c r="AP1194" s="18" t="s">
        <v>5423</v>
      </c>
      <c r="AQ1194" s="18" t="s">
        <v>5423</v>
      </c>
      <c r="AR1194" s="18" t="s">
        <v>5423</v>
      </c>
      <c r="AS1194" s="18" t="s">
        <v>5423</v>
      </c>
      <c r="AT1194" s="18" t="s">
        <v>5423</v>
      </c>
      <c r="AU1194" s="9" t="s">
        <v>5423</v>
      </c>
      <c r="AV1194" s="14"/>
      <c r="AW1194" s="14" t="s">
        <v>5423</v>
      </c>
      <c r="AX1194" s="14" t="str">
        <f>_xlfn.XLOOKUP(B1194,'[4]cell downs 18042026 17h'!$B:$B,'[4]cell downs 18042026 17h'!$B:$B,"")</f>
        <v/>
      </c>
      <c r="AY1194" s="14" t="str">
        <f>_xlfn.XLOOKUP(B1194,'[5]Cells Huawei 19042026 15h'!$B:$B,'[5]Cells Huawei 19042026 15h'!$B:$B,"")</f>
        <v/>
      </c>
      <c r="AZ1194" s="105" t="str">
        <f>_xlfn.XLOOKUP(B1194,'INCIDENT-04-23-2026'!E:E,'INCIDENT-04-23-2026'!F:F,"")</f>
        <v/>
      </c>
      <c r="BA1194" s="105" t="str">
        <f>_xlfn.XLOOKUP(B1194,'[6]Eneo 17H'!$C:$C,'[6]Eneo 17H'!$I:$I,"")</f>
        <v/>
      </c>
      <c r="BB1194" s="105" t="str">
        <f>_xlfn.XLOOKUP(B1194,[8]ALL!$B:$B,[8]ALL!$M:$M,"")</f>
        <v>23/04/2026 : Besoin d'analyse BO RAN</v>
      </c>
      <c r="BC1194" s="105" t="str">
        <f>_xlfn.XLOOKUP(B1194,'[6]Eneo 17H'!$C:$C,'[6]Eneo 17H'!$I:$I,"")</f>
        <v/>
      </c>
      <c r="BD1194" s="105" t="str">
        <f>_xlfn.XLOOKUP(B1194,'[7]Eneo 12H'!$C:$C,'[7]Eneo 12H'!$I:$I,"")</f>
        <v/>
      </c>
      <c r="BE1194" s="105" t="s">
        <v>5423</v>
      </c>
    </row>
    <row r="1195" spans="1:57" hidden="1" x14ac:dyDescent="0.3">
      <c r="A1195" s="1" t="s">
        <v>2810</v>
      </c>
      <c r="B1195" s="8" t="s">
        <v>2811</v>
      </c>
      <c r="C1195" s="3" t="str">
        <f>_xlfn.XLOOKUP(B1195,'[1]daily break down'!$D:$D,'[1]daily break down'!$E:$E,"")</f>
        <v>Yaounde</v>
      </c>
      <c r="D1195" s="1" t="s">
        <v>11</v>
      </c>
      <c r="E1195" s="1" t="s">
        <v>12</v>
      </c>
      <c r="F1195" s="3" t="s">
        <v>37</v>
      </c>
      <c r="G1195" s="1" t="s">
        <v>38</v>
      </c>
      <c r="H1195" s="27" t="str">
        <f>_xlfn.XLOOKUP(B1195,[2]CALCULATION!$B:$B,[2]CALCULATION!$H:$H,"")</f>
        <v>ZTE</v>
      </c>
      <c r="I1195" s="23">
        <v>0</v>
      </c>
      <c r="J1195" s="23">
        <v>0</v>
      </c>
      <c r="K1195" s="23">
        <v>0</v>
      </c>
      <c r="L1195" s="23">
        <v>0</v>
      </c>
      <c r="M1195" s="23">
        <v>0</v>
      </c>
      <c r="N1195" s="23">
        <v>0</v>
      </c>
      <c r="O1195" s="23">
        <v>1.5231156883055978E-2</v>
      </c>
      <c r="P1195" s="103" t="s">
        <v>6554</v>
      </c>
      <c r="Q1195" s="36" t="s">
        <v>5796</v>
      </c>
      <c r="R1195" s="36"/>
      <c r="S1195" s="35" t="str" cm="1">
        <f t="array" ref="S1195">IFERROR(_xlfn.IFS(
U1195="MPR ISSUE","PDH",
U1195="BSS Hardware Issue","BSS",
U1195="Sites strategiques, MLL, Pylone, etc.","ENVTECH",
U1195="AKTIVCO DEFAUT GE &amp; POWER Cabinet","AKTIVCO",
U1195="AKTIVCO Coupure ENEO &amp; Baisse de tension","AKTIVCO GRID ONLY",
U1195="Coupure ENEO &amp; Baisse de tension","IHS GRID ONLY",
U1195="Defaut GE &amp; POWER Cabinet","IHS",
U1195="Sharing","Partners",
U1195="Sites strategiques &amp; DataCenter","SST &amp; DC",
U1195="Exclu","Exclu",
U1195="SAT","SAT",
U1195="SPARE-ISSUE","SPARE-ISSUE",
U1195="Fiber CAmtel","TRANS_FO_CAMTEL",
U1195="Fiber AOF","Fiber AOF",
U1195="Projet OCM (HUAWEI)","TRAVAUX-HUAWEI",
U1195="Projet OCM (NOKIA)","TRAVAUX-NOKIA",
U1195="ACCESS-ISSUE","ACCESS-ISSUE",
U1195="Projet OCM (ZTE, NOKIA, autres projets)","TRAVAUX OCM",
U1195="No root CAuse","No root cause",
U1195="ODU HS","PDH",
U1195="IP &amp; VLAN","PDH",
U1195="Warehouse HUAWEI","SPARE-ISSUE",
U1195="SPARE-HS","SPARE-ISSUE",
U1195="Power Telco","BSS",U1195="no impacts","no impacts"
),"")</f>
        <v/>
      </c>
      <c r="T1195" s="35" t="str" cm="1">
        <f t="array" ref="T1195">IFERROR(_xlfn.IFS(
U1195="MPR ISSUE","TX ISSUE",
U1195="BSS Hardware Issue","RAN ISSUE",
U1195="Sites strategiques, MLL, Pylone, etc.","ENVTECH",
U1195="AKTIVCO DEFAUT GE &amp; POWER Cabinet","POWER ISSUE",
U1195="AKTIVCO Coupure ENEO &amp; Baisse de tension","POWER ISSUE",
U1195="Coupure ENEO &amp; Baisse de tension","POWER ISSUE",
U1195="Defaut GE &amp; POWER Cabinet","POWER ISSUE",
U1195="Sharing","POWER ISSUE",
U1195="Sites strategiques &amp; DataCenter","POWER ISSUE",
U1195="Exclu","Exclu",
U1195="SAT","TX ISSUE",
U1195="SPARE-ISSUE","SPARE-ISSUE",
U1195="Fiber CAmtel","TX ISSUE",
U1195="Fiber AOF","TX ISSUE",
U1195="Projet OCM (HUAWEI)","TRAVAUX-HUAWEI",
U1195="Projet OCM (NOKIA)","TRAVAUX -NOKIA",
U1195="ACCESS-ISSUE","ACCESS-ISSUE",
U1195="Projet OCM (ZTE, NOKIA, autres projets)","TRAVAUX OCM",
U1195="No root CAuse","No root cause",
U1195="ODU HS","TX ISSUE",
U1195="IP &amp; VLAN","TX ISSUE",
U1195="Warehouse HUAWEI","SPARE-ISSUE",
U1195="SPARE-HS","SPARE-ISSUE",
U1195="Power Telco","RAN ISSUE",U1195="no impacts","no impacts"
),"")</f>
        <v/>
      </c>
      <c r="U1195" s="28"/>
      <c r="V1195" s="35" t="str" cm="1">
        <f t="array" ref="V1195">IFERROR(_xlfn.IFS(
U1195="MPR ISSUE","ACTIVE",
U1195="BSS Hardware Issue","ACTIVE",
U1195="Sites strategiques, MLL, Pylone, etc.","PASSIVE",
U1195="AKTIVCO DEFAUT GE &amp; POWER Cabinet","PASSIVE",
U1195="AKTIVCO Coupure ENEO &amp; Baisse de tension","PASSIVE",
U1195="Coupure ENEO &amp; Baisse de tension","PASSIVE",
U1195="Defaut GE &amp; POWER Cabinet","PASSIVE",
U1195="Sharing","PASSIVE",
U1195="Sites strategiques &amp; DataCenter","PASSIVE",
U1195="Exclu","Exclu",
U1195="SAT","ACTIVE",
U1195="SPARE-ISSUE","SPARE-ISSUE",
U1195="Fiber CAmtel","ACTIVE",
U1195="Fiber AOF","ACTIVE",
U1195="Projet OCM (HUAWEI)","PLANNED WORKS",
U1195="Projet OCM (NOKIA)","PLANNED WORKS",
U1195="ACCESS-ISSUE","ACCESS-ISSUE",
U1195="Projet OCM (ZTE, NOKIA, autres projets)","PLANNED WORKS",
U1195="No root CAuse","No root cause",
U1195="ODU HS","ACTIVE",
U1195="IP &amp; VLAN","ACTIVE",
U1195="Warehouse HUAWEI","SPARE-ISSUE",
U1195="SPARE-HS","SPARE-ISSUE",
U1195="Power Telco","ACTIVE",U1195="no impacts","no impacts"
),"")</f>
        <v/>
      </c>
      <c r="W1195" s="102"/>
      <c r="X1195" s="102"/>
      <c r="Y1195" s="102"/>
      <c r="Z1195" s="102"/>
      <c r="AA1195" s="102"/>
      <c r="AB1195" s="104" t="s">
        <v>5423</v>
      </c>
      <c r="AC1195" s="9"/>
      <c r="AD1195" s="9"/>
      <c r="AE1195" s="7" t="s">
        <v>5423</v>
      </c>
      <c r="AF1195" s="6"/>
      <c r="AG1195" s="7"/>
      <c r="AH1195" s="3" t="s">
        <v>5423</v>
      </c>
      <c r="AI1195" s="18" t="s">
        <v>5423</v>
      </c>
      <c r="AJ1195" s="18" t="s">
        <v>5423</v>
      </c>
      <c r="AK1195" s="18" t="s">
        <v>5423</v>
      </c>
      <c r="AL1195" s="18" t="s">
        <v>5423</v>
      </c>
      <c r="AM1195" s="18" t="s">
        <v>5423</v>
      </c>
      <c r="AN1195" s="18" t="s">
        <v>5423</v>
      </c>
      <c r="AO1195" s="18" t="s">
        <v>5423</v>
      </c>
      <c r="AP1195" s="18" t="s">
        <v>5423</v>
      </c>
      <c r="AQ1195" s="18" t="s">
        <v>5423</v>
      </c>
      <c r="AR1195" s="18" t="s">
        <v>5423</v>
      </c>
      <c r="AS1195" s="18" t="s">
        <v>5423</v>
      </c>
      <c r="AT1195" s="18" t="s">
        <v>5423</v>
      </c>
      <c r="AU1195" s="9" t="s">
        <v>5423</v>
      </c>
      <c r="AV1195" s="14"/>
      <c r="AW1195" s="14" t="s">
        <v>5423</v>
      </c>
      <c r="AX1195" s="14" t="str">
        <f>_xlfn.XLOOKUP(B1195,'[4]cell downs 18042026 17h'!$B:$B,'[4]cell downs 18042026 17h'!$B:$B,"")</f>
        <v/>
      </c>
      <c r="AY1195" s="14" t="str">
        <f>_xlfn.XLOOKUP(B1195,'[5]Cells Huawei 19042026 15h'!$B:$B,'[5]Cells Huawei 19042026 15h'!$B:$B,"")</f>
        <v/>
      </c>
      <c r="AZ1195" s="105" t="str">
        <f>_xlfn.XLOOKUP(B1195,'INCIDENT-04-23-2026'!E:E,'INCIDENT-04-23-2026'!F:F,"")</f>
        <v/>
      </c>
      <c r="BA1195" s="105" t="str">
        <f>_xlfn.XLOOKUP(B1195,'[6]Eneo 17H'!$C:$C,'[6]Eneo 17H'!$I:$I,"")</f>
        <v/>
      </c>
      <c r="BB1195" s="105" t="str">
        <f>_xlfn.XLOOKUP(B1195,[8]ALL!$B:$B,[8]ALL!$M:$M,"")</f>
        <v/>
      </c>
      <c r="BC1195" s="105" t="str">
        <f>_xlfn.XLOOKUP(B1195,'[6]Eneo 17H'!$C:$C,'[6]Eneo 17H'!$I:$I,"")</f>
        <v/>
      </c>
      <c r="BD1195" s="105" t="str">
        <f>_xlfn.XLOOKUP(B1195,'[7]Eneo 12H'!$C:$C,'[7]Eneo 12H'!$I:$I,"")</f>
        <v/>
      </c>
      <c r="BE1195" s="105" t="s">
        <v>5423</v>
      </c>
    </row>
    <row r="1196" spans="1:57" hidden="1" x14ac:dyDescent="0.3">
      <c r="A1196" s="1" t="s">
        <v>1247</v>
      </c>
      <c r="B1196" s="8" t="s">
        <v>1248</v>
      </c>
      <c r="C1196" s="3" t="str">
        <f>_xlfn.XLOOKUP(B1196,'[1]daily break down'!$D:$D,'[1]daily break down'!$E:$E,"")</f>
        <v>Yaounde</v>
      </c>
      <c r="D1196" s="1" t="s">
        <v>11</v>
      </c>
      <c r="E1196" s="1" t="s">
        <v>12</v>
      </c>
      <c r="F1196" s="3" t="s">
        <v>37</v>
      </c>
      <c r="G1196" s="1" t="s">
        <v>38</v>
      </c>
      <c r="H1196" s="27" t="str">
        <f>_xlfn.XLOOKUP(B1196,[2]CALCULATION!$B:$B,[2]CALCULATION!$H:$H,"")</f>
        <v>ZTE</v>
      </c>
      <c r="I1196" s="23">
        <v>0</v>
      </c>
      <c r="J1196" s="23">
        <v>0</v>
      </c>
      <c r="K1196" s="23">
        <v>0</v>
      </c>
      <c r="L1196" s="23">
        <v>0</v>
      </c>
      <c r="M1196" s="23">
        <v>0</v>
      </c>
      <c r="N1196" s="23">
        <v>0</v>
      </c>
      <c r="O1196" s="23">
        <v>2.2935910716171185E-2</v>
      </c>
      <c r="P1196" s="103" t="s">
        <v>6554</v>
      </c>
      <c r="Q1196" s="36" t="s">
        <v>5796</v>
      </c>
      <c r="R1196" s="36"/>
      <c r="S1196" s="35" t="str" cm="1">
        <f t="array" ref="S1196">IFERROR(_xlfn.IFS(
U1196="MPR ISSUE","PDH",
U1196="BSS Hardware Issue","BSS",
U1196="Sites strategiques, MLL, Pylone, etc.","ENVTECH",
U1196="AKTIVCO DEFAUT GE &amp; POWER Cabinet","AKTIVCO",
U1196="AKTIVCO Coupure ENEO &amp; Baisse de tension","AKTIVCO GRID ONLY",
U1196="Coupure ENEO &amp; Baisse de tension","IHS GRID ONLY",
U1196="Defaut GE &amp; POWER Cabinet","IHS",
U1196="Sharing","Partners",
U1196="Sites strategiques &amp; DataCenter","SST &amp; DC",
U1196="Exclu","Exclu",
U1196="SAT","SAT",
U1196="SPARE-ISSUE","SPARE-ISSUE",
U1196="Fiber CAmtel","TRANS_FO_CAMTEL",
U1196="Fiber AOF","Fiber AOF",
U1196="Projet OCM (HUAWEI)","TRAVAUX-HUAWEI",
U1196="Projet OCM (NOKIA)","TRAVAUX-NOKIA",
U1196="ACCESS-ISSUE","ACCESS-ISSUE",
U1196="Projet OCM (ZTE, NOKIA, autres projets)","TRAVAUX OCM",
U1196="No root CAuse","No root cause",
U1196="ODU HS","PDH",
U1196="IP &amp; VLAN","PDH",
U1196="Warehouse HUAWEI","SPARE-ISSUE",
U1196="SPARE-HS","SPARE-ISSUE",
U1196="Power Telco","BSS",U1196="no impacts","no impacts"
),"")</f>
        <v/>
      </c>
      <c r="T1196" s="35" t="str" cm="1">
        <f t="array" ref="T1196">IFERROR(_xlfn.IFS(
U1196="MPR ISSUE","TX ISSUE",
U1196="BSS Hardware Issue","RAN ISSUE",
U1196="Sites strategiques, MLL, Pylone, etc.","ENVTECH",
U1196="AKTIVCO DEFAUT GE &amp; POWER Cabinet","POWER ISSUE",
U1196="AKTIVCO Coupure ENEO &amp; Baisse de tension","POWER ISSUE",
U1196="Coupure ENEO &amp; Baisse de tension","POWER ISSUE",
U1196="Defaut GE &amp; POWER Cabinet","POWER ISSUE",
U1196="Sharing","POWER ISSUE",
U1196="Sites strategiques &amp; DataCenter","POWER ISSUE",
U1196="Exclu","Exclu",
U1196="SAT","TX ISSUE",
U1196="SPARE-ISSUE","SPARE-ISSUE",
U1196="Fiber CAmtel","TX ISSUE",
U1196="Fiber AOF","TX ISSUE",
U1196="Projet OCM (HUAWEI)","TRAVAUX-HUAWEI",
U1196="Projet OCM (NOKIA)","TRAVAUX -NOKIA",
U1196="ACCESS-ISSUE","ACCESS-ISSUE",
U1196="Projet OCM (ZTE, NOKIA, autres projets)","TRAVAUX OCM",
U1196="No root CAuse","No root cause",
U1196="ODU HS","TX ISSUE",
U1196="IP &amp; VLAN","TX ISSUE",
U1196="Warehouse HUAWEI","SPARE-ISSUE",
U1196="SPARE-HS","SPARE-ISSUE",
U1196="Power Telco","RAN ISSUE",U1196="no impacts","no impacts"
),"")</f>
        <v/>
      </c>
      <c r="U1196" s="28"/>
      <c r="V1196" s="35" t="str" cm="1">
        <f t="array" ref="V1196">IFERROR(_xlfn.IFS(
U1196="MPR ISSUE","ACTIVE",
U1196="BSS Hardware Issue","ACTIVE",
U1196="Sites strategiques, MLL, Pylone, etc.","PASSIVE",
U1196="AKTIVCO DEFAUT GE &amp; POWER Cabinet","PASSIVE",
U1196="AKTIVCO Coupure ENEO &amp; Baisse de tension","PASSIVE",
U1196="Coupure ENEO &amp; Baisse de tension","PASSIVE",
U1196="Defaut GE &amp; POWER Cabinet","PASSIVE",
U1196="Sharing","PASSIVE",
U1196="Sites strategiques &amp; DataCenter","PASSIVE",
U1196="Exclu","Exclu",
U1196="SAT","ACTIVE",
U1196="SPARE-ISSUE","SPARE-ISSUE",
U1196="Fiber CAmtel","ACTIVE",
U1196="Fiber AOF","ACTIVE",
U1196="Projet OCM (HUAWEI)","PLANNED WORKS",
U1196="Projet OCM (NOKIA)","PLANNED WORKS",
U1196="ACCESS-ISSUE","ACCESS-ISSUE",
U1196="Projet OCM (ZTE, NOKIA, autres projets)","PLANNED WORKS",
U1196="No root CAuse","No root cause",
U1196="ODU HS","ACTIVE",
U1196="IP &amp; VLAN","ACTIVE",
U1196="Warehouse HUAWEI","SPARE-ISSUE",
U1196="SPARE-HS","SPARE-ISSUE",
U1196="Power Telco","ACTIVE",U1196="no impacts","no impacts"
),"")</f>
        <v/>
      </c>
      <c r="W1196" s="102"/>
      <c r="X1196" s="102"/>
      <c r="Y1196" s="102"/>
      <c r="Z1196" s="102"/>
      <c r="AA1196" s="102"/>
      <c r="AB1196" s="104" t="s">
        <v>5423</v>
      </c>
      <c r="AC1196" s="9"/>
      <c r="AD1196" s="9"/>
      <c r="AE1196" s="7" t="s">
        <v>5423</v>
      </c>
      <c r="AF1196" s="6"/>
      <c r="AG1196" s="7"/>
      <c r="AH1196" s="3" t="s">
        <v>5423</v>
      </c>
      <c r="AI1196" s="18" t="s">
        <v>5423</v>
      </c>
      <c r="AJ1196" s="18" t="s">
        <v>5423</v>
      </c>
      <c r="AK1196" s="18" t="s">
        <v>5423</v>
      </c>
      <c r="AL1196" s="18" t="s">
        <v>5423</v>
      </c>
      <c r="AM1196" s="18" t="s">
        <v>5423</v>
      </c>
      <c r="AN1196" s="18" t="s">
        <v>5423</v>
      </c>
      <c r="AO1196" s="18" t="s">
        <v>5423</v>
      </c>
      <c r="AP1196" s="18" t="s">
        <v>5423</v>
      </c>
      <c r="AQ1196" s="18" t="s">
        <v>5423</v>
      </c>
      <c r="AR1196" s="18" t="s">
        <v>5423</v>
      </c>
      <c r="AS1196" s="18" t="s">
        <v>5423</v>
      </c>
      <c r="AT1196" s="18" t="s">
        <v>5423</v>
      </c>
      <c r="AU1196" s="9" t="s">
        <v>5423</v>
      </c>
      <c r="AV1196" s="14"/>
      <c r="AW1196" s="14" t="s">
        <v>5423</v>
      </c>
      <c r="AX1196" s="14" t="str">
        <f>_xlfn.XLOOKUP(B1196,'[4]cell downs 18042026 17h'!$B:$B,'[4]cell downs 18042026 17h'!$B:$B,"")</f>
        <v/>
      </c>
      <c r="AY1196" s="14" t="str">
        <f>_xlfn.XLOOKUP(B1196,'[5]Cells Huawei 19042026 15h'!$B:$B,'[5]Cells Huawei 19042026 15h'!$B:$B,"")</f>
        <v/>
      </c>
      <c r="AZ1196" s="105" t="str">
        <f>_xlfn.XLOOKUP(B1196,'INCIDENT-04-23-2026'!E:E,'INCIDENT-04-23-2026'!F:F,"")</f>
        <v/>
      </c>
      <c r="BA1196" s="105" t="str">
        <f>_xlfn.XLOOKUP(B1196,'[6]Eneo 17H'!$C:$C,'[6]Eneo 17H'!$I:$I,"")</f>
        <v/>
      </c>
      <c r="BB1196" s="105" t="str">
        <f>_xlfn.XLOOKUP(B1196,[8]ALL!$B:$B,[8]ALL!$M:$M,"")</f>
        <v/>
      </c>
      <c r="BC1196" s="105" t="str">
        <f>_xlfn.XLOOKUP(B1196,'[6]Eneo 17H'!$C:$C,'[6]Eneo 17H'!$I:$I,"")</f>
        <v/>
      </c>
      <c r="BD1196" s="105" t="str">
        <f>_xlfn.XLOOKUP(B1196,'[7]Eneo 12H'!$C:$C,'[7]Eneo 12H'!$I:$I,"")</f>
        <v/>
      </c>
      <c r="BE1196" s="105" t="s">
        <v>5423</v>
      </c>
    </row>
    <row r="1197" spans="1:57" hidden="1" x14ac:dyDescent="0.3">
      <c r="A1197" s="1" t="s">
        <v>1734</v>
      </c>
      <c r="B1197" s="8" t="s">
        <v>1735</v>
      </c>
      <c r="C1197" s="3" t="str">
        <f>_xlfn.XLOOKUP(B1197,'[1]daily break down'!$D:$D,'[1]daily break down'!$E:$E,"")</f>
        <v>Yaounde</v>
      </c>
      <c r="D1197" s="1" t="s">
        <v>21</v>
      </c>
      <c r="E1197" s="1" t="s">
        <v>30</v>
      </c>
      <c r="F1197" s="3" t="s">
        <v>37</v>
      </c>
      <c r="G1197" s="1" t="s">
        <v>38</v>
      </c>
      <c r="H1197" s="27" t="str">
        <f>_xlfn.XLOOKUP(B1197,[2]CALCULATION!$B:$B,[2]CALCULATION!$H:$H,"")</f>
        <v>ZTE</v>
      </c>
      <c r="I1197" s="23">
        <v>0</v>
      </c>
      <c r="J1197" s="23">
        <v>0</v>
      </c>
      <c r="K1197" s="23">
        <v>0</v>
      </c>
      <c r="L1197" s="23">
        <v>0</v>
      </c>
      <c r="M1197" s="23">
        <v>0</v>
      </c>
      <c r="N1197" s="23">
        <v>0</v>
      </c>
      <c r="O1197" s="23">
        <v>2.6752617476098045E-4</v>
      </c>
      <c r="P1197" s="103" t="s">
        <v>6554</v>
      </c>
      <c r="Q1197" s="36" t="s">
        <v>5796</v>
      </c>
      <c r="R1197" s="36"/>
      <c r="S1197" s="35" t="str" cm="1">
        <f t="array" ref="S1197">IFERROR(_xlfn.IFS(
U1197="MPR ISSUE","PDH",
U1197="BSS Hardware Issue","BSS",
U1197="Sites strategiques, MLL, Pylone, etc.","ENVTECH",
U1197="AKTIVCO DEFAUT GE &amp; POWER Cabinet","AKTIVCO",
U1197="AKTIVCO Coupure ENEO &amp; Baisse de tension","AKTIVCO GRID ONLY",
U1197="Coupure ENEO &amp; Baisse de tension","IHS GRID ONLY",
U1197="Defaut GE &amp; POWER Cabinet","IHS",
U1197="Sharing","Partners",
U1197="Sites strategiques &amp; DataCenter","SST &amp; DC",
U1197="Exclu","Exclu",
U1197="SAT","SAT",
U1197="SPARE-ISSUE","SPARE-ISSUE",
U1197="Fiber CAmtel","TRANS_FO_CAMTEL",
U1197="Fiber AOF","Fiber AOF",
U1197="Projet OCM (HUAWEI)","TRAVAUX-HUAWEI",
U1197="Projet OCM (NOKIA)","TRAVAUX-NOKIA",
U1197="ACCESS-ISSUE","ACCESS-ISSUE",
U1197="Projet OCM (ZTE, NOKIA, autres projets)","TRAVAUX OCM",
U1197="No root CAuse","No root cause",
U1197="ODU HS","PDH",
U1197="IP &amp; VLAN","PDH",
U1197="Warehouse HUAWEI","SPARE-ISSUE",
U1197="SPARE-HS","SPARE-ISSUE",
U1197="Power Telco","BSS",U1197="no impacts","no impacts"
),"")</f>
        <v/>
      </c>
      <c r="T1197" s="35" t="str" cm="1">
        <f t="array" ref="T1197">IFERROR(_xlfn.IFS(
U1197="MPR ISSUE","TX ISSUE",
U1197="BSS Hardware Issue","RAN ISSUE",
U1197="Sites strategiques, MLL, Pylone, etc.","ENVTECH",
U1197="AKTIVCO DEFAUT GE &amp; POWER Cabinet","POWER ISSUE",
U1197="AKTIVCO Coupure ENEO &amp; Baisse de tension","POWER ISSUE",
U1197="Coupure ENEO &amp; Baisse de tension","POWER ISSUE",
U1197="Defaut GE &amp; POWER Cabinet","POWER ISSUE",
U1197="Sharing","POWER ISSUE",
U1197="Sites strategiques &amp; DataCenter","POWER ISSUE",
U1197="Exclu","Exclu",
U1197="SAT","TX ISSUE",
U1197="SPARE-ISSUE","SPARE-ISSUE",
U1197="Fiber CAmtel","TX ISSUE",
U1197="Fiber AOF","TX ISSUE",
U1197="Projet OCM (HUAWEI)","TRAVAUX-HUAWEI",
U1197="Projet OCM (NOKIA)","TRAVAUX -NOKIA",
U1197="ACCESS-ISSUE","ACCESS-ISSUE",
U1197="Projet OCM (ZTE, NOKIA, autres projets)","TRAVAUX OCM",
U1197="No root CAuse","No root cause",
U1197="ODU HS","TX ISSUE",
U1197="IP &amp; VLAN","TX ISSUE",
U1197="Warehouse HUAWEI","SPARE-ISSUE",
U1197="SPARE-HS","SPARE-ISSUE",
U1197="Power Telco","RAN ISSUE",U1197="no impacts","no impacts"
),"")</f>
        <v/>
      </c>
      <c r="U1197" s="28"/>
      <c r="V1197" s="35" t="str" cm="1">
        <f t="array" ref="V1197">IFERROR(_xlfn.IFS(
U1197="MPR ISSUE","ACTIVE",
U1197="BSS Hardware Issue","ACTIVE",
U1197="Sites strategiques, MLL, Pylone, etc.","PASSIVE",
U1197="AKTIVCO DEFAUT GE &amp; POWER Cabinet","PASSIVE",
U1197="AKTIVCO Coupure ENEO &amp; Baisse de tension","PASSIVE",
U1197="Coupure ENEO &amp; Baisse de tension","PASSIVE",
U1197="Defaut GE &amp; POWER Cabinet","PASSIVE",
U1197="Sharing","PASSIVE",
U1197="Sites strategiques &amp; DataCenter","PASSIVE",
U1197="Exclu","Exclu",
U1197="SAT","ACTIVE",
U1197="SPARE-ISSUE","SPARE-ISSUE",
U1197="Fiber CAmtel","ACTIVE",
U1197="Fiber AOF","ACTIVE",
U1197="Projet OCM (HUAWEI)","PLANNED WORKS",
U1197="Projet OCM (NOKIA)","PLANNED WORKS",
U1197="ACCESS-ISSUE","ACCESS-ISSUE",
U1197="Projet OCM (ZTE, NOKIA, autres projets)","PLANNED WORKS",
U1197="No root CAuse","No root cause",
U1197="ODU HS","ACTIVE",
U1197="IP &amp; VLAN","ACTIVE",
U1197="Warehouse HUAWEI","SPARE-ISSUE",
U1197="SPARE-HS","SPARE-ISSUE",
U1197="Power Telco","ACTIVE",U1197="no impacts","no impacts"
),"")</f>
        <v/>
      </c>
      <c r="W1197" s="102"/>
      <c r="X1197" s="102"/>
      <c r="Y1197" s="102"/>
      <c r="Z1197" s="102"/>
      <c r="AA1197" s="102"/>
      <c r="AB1197" s="104" t="s">
        <v>5423</v>
      </c>
      <c r="AC1197" s="9"/>
      <c r="AD1197" s="9"/>
      <c r="AE1197" s="7" t="s">
        <v>5423</v>
      </c>
      <c r="AF1197" s="6"/>
      <c r="AG1197" s="7"/>
      <c r="AH1197" s="3" t="s">
        <v>5423</v>
      </c>
      <c r="AI1197" s="18" t="s">
        <v>5423</v>
      </c>
      <c r="AJ1197" s="18" t="s">
        <v>5423</v>
      </c>
      <c r="AK1197" s="18" t="s">
        <v>5423</v>
      </c>
      <c r="AL1197" s="18" t="s">
        <v>5423</v>
      </c>
      <c r="AM1197" s="18" t="s">
        <v>5423</v>
      </c>
      <c r="AN1197" s="18" t="s">
        <v>5423</v>
      </c>
      <c r="AO1197" s="18" t="s">
        <v>5423</v>
      </c>
      <c r="AP1197" s="18" t="s">
        <v>5423</v>
      </c>
      <c r="AQ1197" s="18" t="s">
        <v>5423</v>
      </c>
      <c r="AR1197" s="18" t="s">
        <v>5423</v>
      </c>
      <c r="AS1197" s="18" t="s">
        <v>5423</v>
      </c>
      <c r="AT1197" s="18" t="s">
        <v>5423</v>
      </c>
      <c r="AU1197" s="9" t="s">
        <v>5423</v>
      </c>
      <c r="AV1197" s="14"/>
      <c r="AW1197" s="14" t="s">
        <v>5423</v>
      </c>
      <c r="AX1197" s="14" t="str">
        <f>_xlfn.XLOOKUP(B1197,'[4]cell downs 18042026 17h'!$B:$B,'[4]cell downs 18042026 17h'!$B:$B,"")</f>
        <v/>
      </c>
      <c r="AY1197" s="14" t="str">
        <f>_xlfn.XLOOKUP(B1197,'[5]Cells Huawei 19042026 15h'!$B:$B,'[5]Cells Huawei 19042026 15h'!$B:$B,"")</f>
        <v/>
      </c>
      <c r="AZ1197" s="105" t="str">
        <f>_xlfn.XLOOKUP(B1197,'INCIDENT-04-23-2026'!E:E,'INCIDENT-04-23-2026'!F:F,"")</f>
        <v/>
      </c>
      <c r="BA1197" s="105" t="str">
        <f>_xlfn.XLOOKUP(B1197,'[6]Eneo 17H'!$C:$C,'[6]Eneo 17H'!$I:$I,"")</f>
        <v/>
      </c>
      <c r="BB1197" s="105" t="str">
        <f>_xlfn.XLOOKUP(B1197,[8]ALL!$B:$B,[8]ALL!$M:$M,"")</f>
        <v/>
      </c>
      <c r="BC1197" s="105" t="str">
        <f>_xlfn.XLOOKUP(B1197,'[6]Eneo 17H'!$C:$C,'[6]Eneo 17H'!$I:$I,"")</f>
        <v/>
      </c>
      <c r="BD1197" s="105" t="str">
        <f>_xlfn.XLOOKUP(B1197,'[7]Eneo 12H'!$C:$C,'[7]Eneo 12H'!$I:$I,"")</f>
        <v/>
      </c>
      <c r="BE1197" s="105" t="s">
        <v>5423</v>
      </c>
    </row>
    <row r="1198" spans="1:57" hidden="1" x14ac:dyDescent="0.3">
      <c r="A1198" s="1" t="s">
        <v>320</v>
      </c>
      <c r="B1198" s="8" t="s">
        <v>321</v>
      </c>
      <c r="C1198" s="3" t="str">
        <f>_xlfn.XLOOKUP(B1198,'[1]daily break down'!$D:$D,'[1]daily break down'!$E:$E,"")</f>
        <v>Douala</v>
      </c>
      <c r="D1198" s="1" t="s">
        <v>21</v>
      </c>
      <c r="E1198" s="1" t="s">
        <v>30</v>
      </c>
      <c r="F1198" s="3" t="s">
        <v>31</v>
      </c>
      <c r="G1198" s="1" t="s">
        <v>32</v>
      </c>
      <c r="H1198" s="27" t="str">
        <f>_xlfn.XLOOKUP(B1198,[2]CALCULATION!$B:$B,[2]CALCULATION!$H:$H,"")</f>
        <v>ZTE</v>
      </c>
      <c r="I1198" s="23">
        <v>0</v>
      </c>
      <c r="J1198" s="23">
        <v>1.7585387220952264E-2</v>
      </c>
      <c r="K1198" s="23">
        <v>0</v>
      </c>
      <c r="L1198" s="23">
        <v>0</v>
      </c>
      <c r="M1198" s="23">
        <v>1.6586622835177368E-3</v>
      </c>
      <c r="N1198" s="23">
        <v>0</v>
      </c>
      <c r="O1198" s="23">
        <v>0</v>
      </c>
      <c r="P1198" s="103" t="s">
        <v>6554</v>
      </c>
      <c r="Q1198" s="36" t="s">
        <v>5796</v>
      </c>
      <c r="R1198" s="36"/>
      <c r="S1198" s="35" t="str" cm="1">
        <f t="array" ref="S1198">IFERROR(_xlfn.IFS(
U1198="MPR ISSUE","PDH",
U1198="BSS Hardware Issue","BSS",
U1198="Sites strategiques, MLL, Pylone, etc.","ENVTECH",
U1198="AKTIVCO DEFAUT GE &amp; POWER Cabinet","AKTIVCO",
U1198="AKTIVCO Coupure ENEO &amp; Baisse de tension","AKTIVCO GRID ONLY",
U1198="Coupure ENEO &amp; Baisse de tension","IHS GRID ONLY",
U1198="Defaut GE &amp; POWER Cabinet","IHS",
U1198="Sharing","Partners",
U1198="Sites strategiques &amp; DataCenter","SST &amp; DC",
U1198="Exclu","Exclu",
U1198="SAT","SAT",
U1198="SPARE-ISSUE","SPARE-ISSUE",
U1198="Fiber CAmtel","TRANS_FO_CAMTEL",
U1198="Fiber AOF","Fiber AOF",
U1198="Projet OCM (HUAWEI)","TRAVAUX-HUAWEI",
U1198="Projet OCM (NOKIA)","TRAVAUX-NOKIA",
U1198="ACCESS-ISSUE","ACCESS-ISSUE",
U1198="Projet OCM (ZTE, NOKIA, autres projets)","TRAVAUX OCM",
U1198="No root CAuse","No root cause",
U1198="ODU HS","PDH",
U1198="IP &amp; VLAN","PDH",
U1198="Warehouse HUAWEI","SPARE-ISSUE",
U1198="SPARE-HS","SPARE-ISSUE",
U1198="Power Telco","BSS",U1198="no impacts","no impacts"
),"")</f>
        <v/>
      </c>
      <c r="T1198" s="35" t="str" cm="1">
        <f t="array" ref="T1198">IFERROR(_xlfn.IFS(
U1198="MPR ISSUE","TX ISSUE",
U1198="BSS Hardware Issue","RAN ISSUE",
U1198="Sites strategiques, MLL, Pylone, etc.","ENVTECH",
U1198="AKTIVCO DEFAUT GE &amp; POWER Cabinet","POWER ISSUE",
U1198="AKTIVCO Coupure ENEO &amp; Baisse de tension","POWER ISSUE",
U1198="Coupure ENEO &amp; Baisse de tension","POWER ISSUE",
U1198="Defaut GE &amp; POWER Cabinet","POWER ISSUE",
U1198="Sharing","POWER ISSUE",
U1198="Sites strategiques &amp; DataCenter","POWER ISSUE",
U1198="Exclu","Exclu",
U1198="SAT","TX ISSUE",
U1198="SPARE-ISSUE","SPARE-ISSUE",
U1198="Fiber CAmtel","TX ISSUE",
U1198="Fiber AOF","TX ISSUE",
U1198="Projet OCM (HUAWEI)","TRAVAUX-HUAWEI",
U1198="Projet OCM (NOKIA)","TRAVAUX -NOKIA",
U1198="ACCESS-ISSUE","ACCESS-ISSUE",
U1198="Projet OCM (ZTE, NOKIA, autres projets)","TRAVAUX OCM",
U1198="No root CAuse","No root cause",
U1198="ODU HS","TX ISSUE",
U1198="IP &amp; VLAN","TX ISSUE",
U1198="Warehouse HUAWEI","SPARE-ISSUE",
U1198="SPARE-HS","SPARE-ISSUE",
U1198="Power Telco","RAN ISSUE",U1198="no impacts","no impacts"
),"")</f>
        <v/>
      </c>
      <c r="U1198" s="28"/>
      <c r="V1198" s="35" t="str" cm="1">
        <f t="array" ref="V1198">IFERROR(_xlfn.IFS(
U1198="MPR ISSUE","ACTIVE",
U1198="BSS Hardware Issue","ACTIVE",
U1198="Sites strategiques, MLL, Pylone, etc.","PASSIVE",
U1198="AKTIVCO DEFAUT GE &amp; POWER Cabinet","PASSIVE",
U1198="AKTIVCO Coupure ENEO &amp; Baisse de tension","PASSIVE",
U1198="Coupure ENEO &amp; Baisse de tension","PASSIVE",
U1198="Defaut GE &amp; POWER Cabinet","PASSIVE",
U1198="Sharing","PASSIVE",
U1198="Sites strategiques &amp; DataCenter","PASSIVE",
U1198="Exclu","Exclu",
U1198="SAT","ACTIVE",
U1198="SPARE-ISSUE","SPARE-ISSUE",
U1198="Fiber CAmtel","ACTIVE",
U1198="Fiber AOF","ACTIVE",
U1198="Projet OCM (HUAWEI)","PLANNED WORKS",
U1198="Projet OCM (NOKIA)","PLANNED WORKS",
U1198="ACCESS-ISSUE","ACCESS-ISSUE",
U1198="Projet OCM (ZTE, NOKIA, autres projets)","PLANNED WORKS",
U1198="No root CAuse","No root cause",
U1198="ODU HS","ACTIVE",
U1198="IP &amp; VLAN","ACTIVE",
U1198="Warehouse HUAWEI","SPARE-ISSUE",
U1198="SPARE-HS","SPARE-ISSUE",
U1198="Power Telco","ACTIVE",U1198="no impacts","no impacts"
),"")</f>
        <v/>
      </c>
      <c r="W1198" s="102"/>
      <c r="X1198" s="102"/>
      <c r="Y1198" s="102"/>
      <c r="Z1198" s="102"/>
      <c r="AA1198" s="102"/>
      <c r="AB1198" s="104" t="s">
        <v>5423</v>
      </c>
      <c r="AC1198" s="9"/>
      <c r="AD1198" s="9"/>
      <c r="AE1198" s="7" t="s">
        <v>5423</v>
      </c>
      <c r="AF1198" s="6"/>
      <c r="AG1198" s="7"/>
      <c r="AH1198" s="3" t="s">
        <v>5423</v>
      </c>
      <c r="AI1198" s="18" t="s">
        <v>5423</v>
      </c>
      <c r="AJ1198" s="18" t="s">
        <v>5423</v>
      </c>
      <c r="AK1198" s="18" t="s">
        <v>5423</v>
      </c>
      <c r="AL1198" s="18" t="s">
        <v>5423</v>
      </c>
      <c r="AM1198" s="18" t="s">
        <v>5423</v>
      </c>
      <c r="AN1198" s="18" t="s">
        <v>5423</v>
      </c>
      <c r="AO1198" s="18" t="s">
        <v>5423</v>
      </c>
      <c r="AP1198" s="18" t="s">
        <v>5423</v>
      </c>
      <c r="AQ1198" s="18" t="s">
        <v>5423</v>
      </c>
      <c r="AR1198" s="18" t="s">
        <v>5423</v>
      </c>
      <c r="AS1198" s="18" t="s">
        <v>5423</v>
      </c>
      <c r="AT1198" s="18" t="s">
        <v>5423</v>
      </c>
      <c r="AU1198" s="9" t="s">
        <v>5423</v>
      </c>
      <c r="AV1198" s="14"/>
      <c r="AW1198" s="14" t="s">
        <v>5423</v>
      </c>
      <c r="AX1198" s="14" t="str">
        <f>_xlfn.XLOOKUP(B1198,'[4]cell downs 18042026 17h'!$B:$B,'[4]cell downs 18042026 17h'!$B:$B,"")</f>
        <v/>
      </c>
      <c r="AY1198" s="14" t="str">
        <f>_xlfn.XLOOKUP(B1198,'[5]Cells Huawei 19042026 15h'!$B:$B,'[5]Cells Huawei 19042026 15h'!$B:$B,"")</f>
        <v/>
      </c>
      <c r="AZ1198" s="105" t="str">
        <f>_xlfn.XLOOKUP(B1198,'INCIDENT-04-23-2026'!E:E,'INCIDENT-04-23-2026'!F:F,"")</f>
        <v/>
      </c>
      <c r="BA1198" s="105" t="str">
        <f>_xlfn.XLOOKUP(B1198,'[6]Eneo 17H'!$C:$C,'[6]Eneo 17H'!$I:$I,"")</f>
        <v/>
      </c>
      <c r="BB1198" s="105" t="str">
        <f>_xlfn.XLOOKUP(B1198,[8]ALL!$B:$B,[8]ALL!$M:$M,"")</f>
        <v/>
      </c>
      <c r="BC1198" s="105" t="str">
        <f>_xlfn.XLOOKUP(B1198,'[6]Eneo 17H'!$C:$C,'[6]Eneo 17H'!$I:$I,"")</f>
        <v/>
      </c>
      <c r="BD1198" s="105" t="str">
        <f>_xlfn.XLOOKUP(B1198,'[7]Eneo 12H'!$C:$C,'[7]Eneo 12H'!$I:$I,"")</f>
        <v/>
      </c>
      <c r="BE1198" s="105" t="s">
        <v>5423</v>
      </c>
    </row>
    <row r="1199" spans="1:57" hidden="1" x14ac:dyDescent="0.3">
      <c r="A1199" s="1" t="s">
        <v>1024</v>
      </c>
      <c r="B1199" s="8" t="s">
        <v>1025</v>
      </c>
      <c r="C1199" s="3" t="str">
        <f>_xlfn.XLOOKUP(B1199,'[1]daily break down'!$D:$D,'[1]daily break down'!$E:$E,"")</f>
        <v>OUEST</v>
      </c>
      <c r="D1199" s="1" t="s">
        <v>11</v>
      </c>
      <c r="E1199" s="1" t="s">
        <v>12</v>
      </c>
      <c r="F1199" s="3" t="s">
        <v>102</v>
      </c>
      <c r="G1199" s="1" t="s">
        <v>1019</v>
      </c>
      <c r="H1199" s="26" t="str">
        <f>_xlfn.XLOOKUP(B1199,[2]CALCULATION!$B:$B,[2]CALCULATION!$H:$H,"")</f>
        <v>NOKIA</v>
      </c>
      <c r="I1199" s="23">
        <v>0</v>
      </c>
      <c r="J1199" s="23">
        <v>0</v>
      </c>
      <c r="K1199" s="23">
        <v>0</v>
      </c>
      <c r="L1199" s="23">
        <v>0</v>
      </c>
      <c r="M1199" s="23">
        <v>0</v>
      </c>
      <c r="N1199" s="23">
        <v>0</v>
      </c>
      <c r="O1199" s="23">
        <v>0</v>
      </c>
      <c r="P1199" s="103" t="s">
        <v>6554</v>
      </c>
      <c r="Q1199" s="36" t="s">
        <v>5796</v>
      </c>
      <c r="R1199" s="36"/>
      <c r="S1199" s="35" t="str" cm="1">
        <f t="array" ref="S1199">IFERROR(_xlfn.IFS(
U1199="MPR ISSUE","PDH",
U1199="BSS Hardware Issue","BSS",
U1199="Sites strategiques, MLL, Pylone, etc.","ENVTECH",
U1199="AKTIVCO DEFAUT GE &amp; POWER Cabinet","AKTIVCO",
U1199="AKTIVCO Coupure ENEO &amp; Baisse de tension","AKTIVCO GRID ONLY",
U1199="Coupure ENEO &amp; Baisse de tension","IHS GRID ONLY",
U1199="Defaut GE &amp; POWER Cabinet","IHS",
U1199="Sharing","Partners",
U1199="Sites strategiques &amp; DataCenter","SST &amp; DC",
U1199="Exclu","Exclu",
U1199="SAT","SAT",
U1199="SPARE-ISSUE","SPARE-ISSUE",
U1199="Fiber CAmtel","TRANS_FO_CAMTEL",
U1199="Fiber AOF","Fiber AOF",
U1199="Projet OCM (HUAWEI)","TRAVAUX-HUAWEI",
U1199="Projet OCM (NOKIA)","TRAVAUX-NOKIA",
U1199="ACCESS-ISSUE","ACCESS-ISSUE",
U1199="Projet OCM (ZTE, NOKIA, autres projets)","TRAVAUX OCM",
U1199="No root CAuse","No root cause",
U1199="ODU HS","PDH",
U1199="IP &amp; VLAN","PDH",
U1199="Warehouse HUAWEI","SPARE-ISSUE",
U1199="SPARE-HS","SPARE-ISSUE",
U1199="Power Telco","BSS",U1199="no impacts","no impacts"
),"")</f>
        <v/>
      </c>
      <c r="T1199" s="35" t="str" cm="1">
        <f t="array" ref="T1199">IFERROR(_xlfn.IFS(
U1199="MPR ISSUE","TX ISSUE",
U1199="BSS Hardware Issue","RAN ISSUE",
U1199="Sites strategiques, MLL, Pylone, etc.","ENVTECH",
U1199="AKTIVCO DEFAUT GE &amp; POWER Cabinet","POWER ISSUE",
U1199="AKTIVCO Coupure ENEO &amp; Baisse de tension","POWER ISSUE",
U1199="Coupure ENEO &amp; Baisse de tension","POWER ISSUE",
U1199="Defaut GE &amp; POWER Cabinet","POWER ISSUE",
U1199="Sharing","POWER ISSUE",
U1199="Sites strategiques &amp; DataCenter","POWER ISSUE",
U1199="Exclu","Exclu",
U1199="SAT","TX ISSUE",
U1199="SPARE-ISSUE","SPARE-ISSUE",
U1199="Fiber CAmtel","TX ISSUE",
U1199="Fiber AOF","TX ISSUE",
U1199="Projet OCM (HUAWEI)","TRAVAUX-HUAWEI",
U1199="Projet OCM (NOKIA)","TRAVAUX -NOKIA",
U1199="ACCESS-ISSUE","ACCESS-ISSUE",
U1199="Projet OCM (ZTE, NOKIA, autres projets)","TRAVAUX OCM",
U1199="No root CAuse","No root cause",
U1199="ODU HS","TX ISSUE",
U1199="IP &amp; VLAN","TX ISSUE",
U1199="Warehouse HUAWEI","SPARE-ISSUE",
U1199="SPARE-HS","SPARE-ISSUE",
U1199="Power Telco","RAN ISSUE",U1199="no impacts","no impacts"
),"")</f>
        <v/>
      </c>
      <c r="U1199" s="28"/>
      <c r="V1199" s="35" t="str" cm="1">
        <f t="array" ref="V1199">IFERROR(_xlfn.IFS(
U1199="MPR ISSUE","ACTIVE",
U1199="BSS Hardware Issue","ACTIVE",
U1199="Sites strategiques, MLL, Pylone, etc.","PASSIVE",
U1199="AKTIVCO DEFAUT GE &amp; POWER Cabinet","PASSIVE",
U1199="AKTIVCO Coupure ENEO &amp; Baisse de tension","PASSIVE",
U1199="Coupure ENEO &amp; Baisse de tension","PASSIVE",
U1199="Defaut GE &amp; POWER Cabinet","PASSIVE",
U1199="Sharing","PASSIVE",
U1199="Sites strategiques &amp; DataCenter","PASSIVE",
U1199="Exclu","Exclu",
U1199="SAT","ACTIVE",
U1199="SPARE-ISSUE","SPARE-ISSUE",
U1199="Fiber CAmtel","ACTIVE",
U1199="Fiber AOF","ACTIVE",
U1199="Projet OCM (HUAWEI)","PLANNED WORKS",
U1199="Projet OCM (NOKIA)","PLANNED WORKS",
U1199="ACCESS-ISSUE","ACCESS-ISSUE",
U1199="Projet OCM (ZTE, NOKIA, autres projets)","PLANNED WORKS",
U1199="No root CAuse","No root cause",
U1199="ODU HS","ACTIVE",
U1199="IP &amp; VLAN","ACTIVE",
U1199="Warehouse HUAWEI","SPARE-ISSUE",
U1199="SPARE-HS","SPARE-ISSUE",
U1199="Power Telco","ACTIVE",U1199="no impacts","no impacts"
),"")</f>
        <v/>
      </c>
      <c r="W1199" s="102"/>
      <c r="X1199" s="102"/>
      <c r="Y1199" s="102"/>
      <c r="Z1199" s="102"/>
      <c r="AA1199" s="102"/>
      <c r="AB1199" s="104" t="s">
        <v>5423</v>
      </c>
      <c r="AC1199" s="9"/>
      <c r="AD1199" s="9"/>
      <c r="AE1199" s="7" t="s">
        <v>5423</v>
      </c>
      <c r="AF1199" s="6"/>
      <c r="AG1199" s="7"/>
      <c r="AH1199" s="3" t="s">
        <v>5423</v>
      </c>
      <c r="AI1199" s="18" t="s">
        <v>5423</v>
      </c>
      <c r="AJ1199" s="18" t="s">
        <v>5423</v>
      </c>
      <c r="AK1199" s="18" t="s">
        <v>5423</v>
      </c>
      <c r="AL1199" s="18" t="s">
        <v>5423</v>
      </c>
      <c r="AM1199" s="18" t="s">
        <v>5423</v>
      </c>
      <c r="AN1199" s="18" t="s">
        <v>5423</v>
      </c>
      <c r="AO1199" s="18" t="s">
        <v>5423</v>
      </c>
      <c r="AP1199" s="18" t="s">
        <v>5423</v>
      </c>
      <c r="AQ1199" s="18" t="s">
        <v>5423</v>
      </c>
      <c r="AR1199" s="18" t="s">
        <v>5423</v>
      </c>
      <c r="AS1199" s="18" t="s">
        <v>5423</v>
      </c>
      <c r="AT1199" s="18" t="s">
        <v>5423</v>
      </c>
      <c r="AU1199" s="9" t="s">
        <v>5423</v>
      </c>
      <c r="AV1199" s="14"/>
      <c r="AW1199" s="14" t="s">
        <v>5423</v>
      </c>
      <c r="AX1199" s="14" t="str">
        <f>_xlfn.XLOOKUP(B1199,'[4]cell downs 18042026 17h'!$B:$B,'[4]cell downs 18042026 17h'!$B:$B,"")</f>
        <v/>
      </c>
      <c r="AY1199" s="14" t="str">
        <f>_xlfn.XLOOKUP(B1199,'[5]Cells Huawei 19042026 15h'!$B:$B,'[5]Cells Huawei 19042026 15h'!$B:$B,"")</f>
        <v/>
      </c>
      <c r="AZ1199" s="105" t="str">
        <f>_xlfn.XLOOKUP(B1199,'INCIDENT-04-23-2026'!E:E,'INCIDENT-04-23-2026'!F:F,"")</f>
        <v/>
      </c>
      <c r="BA1199" s="105" t="str">
        <f>_xlfn.XLOOKUP(B1199,'[6]Eneo 17H'!$C:$C,'[6]Eneo 17H'!$I:$I,"")</f>
        <v/>
      </c>
      <c r="BB1199" s="105" t="str">
        <f>_xlfn.XLOOKUP(B1199,[8]ALL!$B:$B,[8]ALL!$M:$M,"")</f>
        <v/>
      </c>
      <c r="BC1199" s="105" t="str">
        <f>_xlfn.XLOOKUP(B1199,'[6]Eneo 17H'!$C:$C,'[6]Eneo 17H'!$I:$I,"")</f>
        <v/>
      </c>
      <c r="BD1199" s="105" t="str">
        <f>_xlfn.XLOOKUP(B1199,'[7]Eneo 12H'!$C:$C,'[7]Eneo 12H'!$I:$I,"")</f>
        <v/>
      </c>
      <c r="BE1199" s="105" t="s">
        <v>5423</v>
      </c>
    </row>
    <row r="1200" spans="1:57" hidden="1" x14ac:dyDescent="0.3">
      <c r="A1200" s="1" t="s">
        <v>2138</v>
      </c>
      <c r="B1200" s="8" t="s">
        <v>2139</v>
      </c>
      <c r="C1200" s="3" t="str">
        <f>_xlfn.XLOOKUP(B1200,'[1]daily break down'!$D:$D,'[1]daily break down'!$E:$E,"")</f>
        <v>CENTRE</v>
      </c>
      <c r="D1200" s="1" t="s">
        <v>11</v>
      </c>
      <c r="E1200" s="1" t="s">
        <v>5376</v>
      </c>
      <c r="F1200" s="3" t="s">
        <v>69</v>
      </c>
      <c r="G1200" s="1" t="s">
        <v>2140</v>
      </c>
      <c r="H1200" s="26" t="str">
        <f>_xlfn.XLOOKUP(B1200,[2]CALCULATION!$B:$B,[2]CALCULATION!$H:$H,"")</f>
        <v>NOKIA</v>
      </c>
      <c r="I1200" s="23">
        <v>0</v>
      </c>
      <c r="J1200" s="23">
        <v>4.2376146082132818E-2</v>
      </c>
      <c r="K1200" s="23">
        <v>0</v>
      </c>
      <c r="L1200" s="23">
        <v>0</v>
      </c>
      <c r="M1200" s="23">
        <v>0</v>
      </c>
      <c r="N1200" s="23">
        <v>0</v>
      </c>
      <c r="O1200" s="23">
        <v>3.9310770216390817E-2</v>
      </c>
      <c r="P1200" s="103" t="s">
        <v>6554</v>
      </c>
      <c r="Q1200" s="36" t="s">
        <v>5796</v>
      </c>
      <c r="R1200" s="36"/>
      <c r="S1200" s="35" t="str" cm="1">
        <f t="array" ref="S1200">IFERROR(_xlfn.IFS(
U1200="MPR ISSUE","PDH",
U1200="BSS Hardware Issue","BSS",
U1200="Sites strategiques, MLL, Pylone, etc.","ENVTECH",
U1200="AKTIVCO DEFAUT GE &amp; POWER Cabinet","AKTIVCO",
U1200="AKTIVCO Coupure ENEO &amp; Baisse de tension","AKTIVCO GRID ONLY",
U1200="Coupure ENEO &amp; Baisse de tension","IHS GRID ONLY",
U1200="Defaut GE &amp; POWER Cabinet","IHS",
U1200="Sharing","Partners",
U1200="Sites strategiques &amp; DataCenter","SST &amp; DC",
U1200="Exclu","Exclu",
U1200="SAT","SAT",
U1200="SPARE-ISSUE","SPARE-ISSUE",
U1200="Fiber CAmtel","TRANS_FO_CAMTEL",
U1200="Fiber AOF","Fiber AOF",
U1200="Projet OCM (HUAWEI)","TRAVAUX-HUAWEI",
U1200="Projet OCM (NOKIA)","TRAVAUX-NOKIA",
U1200="ACCESS-ISSUE","ACCESS-ISSUE",
U1200="Projet OCM (ZTE, NOKIA, autres projets)","TRAVAUX OCM",
U1200="No root CAuse","No root cause",
U1200="ODU HS","PDH",
U1200="IP &amp; VLAN","PDH",
U1200="Warehouse HUAWEI","SPARE-ISSUE",
U1200="SPARE-HS","SPARE-ISSUE",
U1200="Power Telco","BSS",U1200="no impacts","no impacts"
),"")</f>
        <v/>
      </c>
      <c r="T1200" s="35" t="str" cm="1">
        <f t="array" ref="T1200">IFERROR(_xlfn.IFS(
U1200="MPR ISSUE","TX ISSUE",
U1200="BSS Hardware Issue","RAN ISSUE",
U1200="Sites strategiques, MLL, Pylone, etc.","ENVTECH",
U1200="AKTIVCO DEFAUT GE &amp; POWER Cabinet","POWER ISSUE",
U1200="AKTIVCO Coupure ENEO &amp; Baisse de tension","POWER ISSUE",
U1200="Coupure ENEO &amp; Baisse de tension","POWER ISSUE",
U1200="Defaut GE &amp; POWER Cabinet","POWER ISSUE",
U1200="Sharing","POWER ISSUE",
U1200="Sites strategiques &amp; DataCenter","POWER ISSUE",
U1200="Exclu","Exclu",
U1200="SAT","TX ISSUE",
U1200="SPARE-ISSUE","SPARE-ISSUE",
U1200="Fiber CAmtel","TX ISSUE",
U1200="Fiber AOF","TX ISSUE",
U1200="Projet OCM (HUAWEI)","TRAVAUX-HUAWEI",
U1200="Projet OCM (NOKIA)","TRAVAUX -NOKIA",
U1200="ACCESS-ISSUE","ACCESS-ISSUE",
U1200="Projet OCM (ZTE, NOKIA, autres projets)","TRAVAUX OCM",
U1200="No root CAuse","No root cause",
U1200="ODU HS","TX ISSUE",
U1200="IP &amp; VLAN","TX ISSUE",
U1200="Warehouse HUAWEI","SPARE-ISSUE",
U1200="SPARE-HS","SPARE-ISSUE",
U1200="Power Telco","RAN ISSUE",U1200="no impacts","no impacts"
),"")</f>
        <v/>
      </c>
      <c r="U1200" s="28"/>
      <c r="V1200" s="35" t="str" cm="1">
        <f t="array" ref="V1200">IFERROR(_xlfn.IFS(
U1200="MPR ISSUE","ACTIVE",
U1200="BSS Hardware Issue","ACTIVE",
U1200="Sites strategiques, MLL, Pylone, etc.","PASSIVE",
U1200="AKTIVCO DEFAUT GE &amp; POWER Cabinet","PASSIVE",
U1200="AKTIVCO Coupure ENEO &amp; Baisse de tension","PASSIVE",
U1200="Coupure ENEO &amp; Baisse de tension","PASSIVE",
U1200="Defaut GE &amp; POWER Cabinet","PASSIVE",
U1200="Sharing","PASSIVE",
U1200="Sites strategiques &amp; DataCenter","PASSIVE",
U1200="Exclu","Exclu",
U1200="SAT","ACTIVE",
U1200="SPARE-ISSUE","SPARE-ISSUE",
U1200="Fiber CAmtel","ACTIVE",
U1200="Fiber AOF","ACTIVE",
U1200="Projet OCM (HUAWEI)","PLANNED WORKS",
U1200="Projet OCM (NOKIA)","PLANNED WORKS",
U1200="ACCESS-ISSUE","ACCESS-ISSUE",
U1200="Projet OCM (ZTE, NOKIA, autres projets)","PLANNED WORKS",
U1200="No root CAuse","No root cause",
U1200="ODU HS","ACTIVE",
U1200="IP &amp; VLAN","ACTIVE",
U1200="Warehouse HUAWEI","SPARE-ISSUE",
U1200="SPARE-HS","SPARE-ISSUE",
U1200="Power Telco","ACTIVE",U1200="no impacts","no impacts"
),"")</f>
        <v/>
      </c>
      <c r="W1200" s="102"/>
      <c r="X1200" s="102"/>
      <c r="Y1200" s="102"/>
      <c r="Z1200" s="102"/>
      <c r="AA1200" s="102"/>
      <c r="AB1200" s="104" t="s">
        <v>5423</v>
      </c>
      <c r="AC1200" s="9"/>
      <c r="AD1200" s="9"/>
      <c r="AE1200" s="7" t="s">
        <v>5423</v>
      </c>
      <c r="AF1200" s="6"/>
      <c r="AG1200" s="7"/>
      <c r="AH1200" s="3" t="s">
        <v>5423</v>
      </c>
      <c r="AI1200" s="18" t="s">
        <v>5423</v>
      </c>
      <c r="AJ1200" s="18" t="s">
        <v>5423</v>
      </c>
      <c r="AK1200" s="18" t="s">
        <v>5423</v>
      </c>
      <c r="AL1200" s="18" t="s">
        <v>5423</v>
      </c>
      <c r="AM1200" s="18" t="s">
        <v>5423</v>
      </c>
      <c r="AN1200" s="18" t="s">
        <v>5423</v>
      </c>
      <c r="AO1200" s="18" t="s">
        <v>5423</v>
      </c>
      <c r="AP1200" s="18" t="s">
        <v>5423</v>
      </c>
      <c r="AQ1200" s="18" t="s">
        <v>5423</v>
      </c>
      <c r="AR1200" s="18" t="s">
        <v>5423</v>
      </c>
      <c r="AS1200" s="18" t="s">
        <v>5423</v>
      </c>
      <c r="AT1200" s="18" t="s">
        <v>5423</v>
      </c>
      <c r="AU1200" s="9" t="s">
        <v>5423</v>
      </c>
      <c r="AV1200" s="14"/>
      <c r="AW1200" s="14" t="s">
        <v>5423</v>
      </c>
      <c r="AX1200" s="14" t="str">
        <f>_xlfn.XLOOKUP(B1200,'[4]cell downs 18042026 17h'!$B:$B,'[4]cell downs 18042026 17h'!$B:$B,"")</f>
        <v/>
      </c>
      <c r="AY1200" s="14" t="str">
        <f>_xlfn.XLOOKUP(B1200,'[5]Cells Huawei 19042026 15h'!$B:$B,'[5]Cells Huawei 19042026 15h'!$B:$B,"")</f>
        <v/>
      </c>
      <c r="AZ1200" s="105" t="str">
        <f>_xlfn.XLOOKUP(B1200,'INCIDENT-04-23-2026'!E:E,'INCIDENT-04-23-2026'!F:F,"")</f>
        <v/>
      </c>
      <c r="BA1200" s="105" t="str">
        <f>_xlfn.XLOOKUP(B1200,'[6]Eneo 17H'!$C:$C,'[6]Eneo 17H'!$I:$I,"")</f>
        <v/>
      </c>
      <c r="BB1200" s="105" t="str">
        <f>_xlfn.XLOOKUP(B1200,[8]ALL!$B:$B,[8]ALL!$M:$M,"")</f>
        <v/>
      </c>
      <c r="BC1200" s="105" t="str">
        <f>_xlfn.XLOOKUP(B1200,'[6]Eneo 17H'!$C:$C,'[6]Eneo 17H'!$I:$I,"")</f>
        <v/>
      </c>
      <c r="BD1200" s="105" t="str">
        <f>_xlfn.XLOOKUP(B1200,'[7]Eneo 12H'!$C:$C,'[7]Eneo 12H'!$I:$I,"")</f>
        <v/>
      </c>
      <c r="BE1200" s="105" t="s">
        <v>5423</v>
      </c>
    </row>
    <row r="1201" spans="1:57" hidden="1" x14ac:dyDescent="0.3">
      <c r="A1201" s="1" t="s">
        <v>1288</v>
      </c>
      <c r="B1201" s="8" t="s">
        <v>1289</v>
      </c>
      <c r="C1201" s="3" t="str">
        <f>_xlfn.XLOOKUP(B1201,'[1]daily break down'!$D:$D,'[1]daily break down'!$E:$E,"")</f>
        <v>OUEST</v>
      </c>
      <c r="D1201" s="1" t="s">
        <v>11</v>
      </c>
      <c r="E1201" s="1" t="s">
        <v>154</v>
      </c>
      <c r="F1201" s="3" t="s">
        <v>102</v>
      </c>
      <c r="G1201" s="1" t="s">
        <v>1290</v>
      </c>
      <c r="H1201" s="26" t="str">
        <f>_xlfn.XLOOKUP(B1201,[2]CALCULATION!$B:$B,[2]CALCULATION!$H:$H,"")</f>
        <v>NOKIA</v>
      </c>
      <c r="I1201" s="23">
        <v>0</v>
      </c>
      <c r="J1201" s="23">
        <v>0</v>
      </c>
      <c r="K1201" s="23">
        <v>0</v>
      </c>
      <c r="L1201" s="23">
        <v>0</v>
      </c>
      <c r="M1201" s="23">
        <v>0</v>
      </c>
      <c r="N1201" s="23">
        <v>0</v>
      </c>
      <c r="O1201" s="23">
        <v>0</v>
      </c>
      <c r="P1201" s="103" t="s">
        <v>6554</v>
      </c>
      <c r="Q1201" s="36" t="s">
        <v>5796</v>
      </c>
      <c r="R1201" s="36"/>
      <c r="S1201" s="35" t="str" cm="1">
        <f t="array" ref="S1201">IFERROR(_xlfn.IFS(
U1201="MPR ISSUE","PDH",
U1201="BSS Hardware Issue","BSS",
U1201="Sites strategiques, MLL, Pylone, etc.","ENVTECH",
U1201="AKTIVCO DEFAUT GE &amp; POWER Cabinet","AKTIVCO",
U1201="AKTIVCO Coupure ENEO &amp; Baisse de tension","AKTIVCO GRID ONLY",
U1201="Coupure ENEO &amp; Baisse de tension","IHS GRID ONLY",
U1201="Defaut GE &amp; POWER Cabinet","IHS",
U1201="Sharing","Partners",
U1201="Sites strategiques &amp; DataCenter","SST &amp; DC",
U1201="Exclu","Exclu",
U1201="SAT","SAT",
U1201="SPARE-ISSUE","SPARE-ISSUE",
U1201="Fiber CAmtel","TRANS_FO_CAMTEL",
U1201="Fiber AOF","Fiber AOF",
U1201="Projet OCM (HUAWEI)","TRAVAUX-HUAWEI",
U1201="Projet OCM (NOKIA)","TRAVAUX-NOKIA",
U1201="ACCESS-ISSUE","ACCESS-ISSUE",
U1201="Projet OCM (ZTE, NOKIA, autres projets)","TRAVAUX OCM",
U1201="No root CAuse","No root cause",
U1201="ODU HS","PDH",
U1201="IP &amp; VLAN","PDH",
U1201="Warehouse HUAWEI","SPARE-ISSUE",
U1201="SPARE-HS","SPARE-ISSUE",
U1201="Power Telco","BSS",U1201="no impacts","no impacts"
),"")</f>
        <v/>
      </c>
      <c r="T1201" s="35" t="str" cm="1">
        <f t="array" ref="T1201">IFERROR(_xlfn.IFS(
U1201="MPR ISSUE","TX ISSUE",
U1201="BSS Hardware Issue","RAN ISSUE",
U1201="Sites strategiques, MLL, Pylone, etc.","ENVTECH",
U1201="AKTIVCO DEFAUT GE &amp; POWER Cabinet","POWER ISSUE",
U1201="AKTIVCO Coupure ENEO &amp; Baisse de tension","POWER ISSUE",
U1201="Coupure ENEO &amp; Baisse de tension","POWER ISSUE",
U1201="Defaut GE &amp; POWER Cabinet","POWER ISSUE",
U1201="Sharing","POWER ISSUE",
U1201="Sites strategiques &amp; DataCenter","POWER ISSUE",
U1201="Exclu","Exclu",
U1201="SAT","TX ISSUE",
U1201="SPARE-ISSUE","SPARE-ISSUE",
U1201="Fiber CAmtel","TX ISSUE",
U1201="Fiber AOF","TX ISSUE",
U1201="Projet OCM (HUAWEI)","TRAVAUX-HUAWEI",
U1201="Projet OCM (NOKIA)","TRAVAUX -NOKIA",
U1201="ACCESS-ISSUE","ACCESS-ISSUE",
U1201="Projet OCM (ZTE, NOKIA, autres projets)","TRAVAUX OCM",
U1201="No root CAuse","No root cause",
U1201="ODU HS","TX ISSUE",
U1201="IP &amp; VLAN","TX ISSUE",
U1201="Warehouse HUAWEI","SPARE-ISSUE",
U1201="SPARE-HS","SPARE-ISSUE",
U1201="Power Telco","RAN ISSUE",U1201="no impacts","no impacts"
),"")</f>
        <v/>
      </c>
      <c r="U1201" s="28"/>
      <c r="V1201" s="35" t="str" cm="1">
        <f t="array" ref="V1201">IFERROR(_xlfn.IFS(
U1201="MPR ISSUE","ACTIVE",
U1201="BSS Hardware Issue","ACTIVE",
U1201="Sites strategiques, MLL, Pylone, etc.","PASSIVE",
U1201="AKTIVCO DEFAUT GE &amp; POWER Cabinet","PASSIVE",
U1201="AKTIVCO Coupure ENEO &amp; Baisse de tension","PASSIVE",
U1201="Coupure ENEO &amp; Baisse de tension","PASSIVE",
U1201="Defaut GE &amp; POWER Cabinet","PASSIVE",
U1201="Sharing","PASSIVE",
U1201="Sites strategiques &amp; DataCenter","PASSIVE",
U1201="Exclu","Exclu",
U1201="SAT","ACTIVE",
U1201="SPARE-ISSUE","SPARE-ISSUE",
U1201="Fiber CAmtel","ACTIVE",
U1201="Fiber AOF","ACTIVE",
U1201="Projet OCM (HUAWEI)","PLANNED WORKS",
U1201="Projet OCM (NOKIA)","PLANNED WORKS",
U1201="ACCESS-ISSUE","ACCESS-ISSUE",
U1201="Projet OCM (ZTE, NOKIA, autres projets)","PLANNED WORKS",
U1201="No root CAuse","No root cause",
U1201="ODU HS","ACTIVE",
U1201="IP &amp; VLAN","ACTIVE",
U1201="Warehouse HUAWEI","SPARE-ISSUE",
U1201="SPARE-HS","SPARE-ISSUE",
U1201="Power Telco","ACTIVE",U1201="no impacts","no impacts"
),"")</f>
        <v/>
      </c>
      <c r="W1201" s="102"/>
      <c r="X1201" s="102"/>
      <c r="Y1201" s="102"/>
      <c r="Z1201" s="102"/>
      <c r="AA1201" s="102"/>
      <c r="AB1201" s="104" t="s">
        <v>5423</v>
      </c>
      <c r="AC1201" s="9"/>
      <c r="AD1201" s="9"/>
      <c r="AE1201" s="7" t="s">
        <v>5423</v>
      </c>
      <c r="AF1201" s="6"/>
      <c r="AG1201" s="7"/>
      <c r="AH1201" s="3" t="s">
        <v>5423</v>
      </c>
      <c r="AI1201" s="18" t="s">
        <v>5423</v>
      </c>
      <c r="AJ1201" s="18" t="s">
        <v>5423</v>
      </c>
      <c r="AK1201" s="18" t="s">
        <v>5423</v>
      </c>
      <c r="AL1201" s="18" t="s">
        <v>5423</v>
      </c>
      <c r="AM1201" s="18" t="s">
        <v>5423</v>
      </c>
      <c r="AN1201" s="18" t="s">
        <v>5423</v>
      </c>
      <c r="AO1201" s="18" t="s">
        <v>5423</v>
      </c>
      <c r="AP1201" s="18" t="s">
        <v>5423</v>
      </c>
      <c r="AQ1201" s="18" t="s">
        <v>5423</v>
      </c>
      <c r="AR1201" s="18" t="s">
        <v>5423</v>
      </c>
      <c r="AS1201" s="18" t="s">
        <v>5423</v>
      </c>
      <c r="AT1201" s="18" t="s">
        <v>5423</v>
      </c>
      <c r="AU1201" s="9" t="s">
        <v>5423</v>
      </c>
      <c r="AV1201" s="14"/>
      <c r="AW1201" s="14" t="s">
        <v>5423</v>
      </c>
      <c r="AX1201" s="14" t="str">
        <f>_xlfn.XLOOKUP(B1201,'[4]cell downs 18042026 17h'!$B:$B,'[4]cell downs 18042026 17h'!$B:$B,"")</f>
        <v/>
      </c>
      <c r="AY1201" s="14" t="str">
        <f>_xlfn.XLOOKUP(B1201,'[5]Cells Huawei 19042026 15h'!$B:$B,'[5]Cells Huawei 19042026 15h'!$B:$B,"")</f>
        <v/>
      </c>
      <c r="AZ1201" s="105" t="str">
        <f>_xlfn.XLOOKUP(B1201,'INCIDENT-04-23-2026'!E:E,'INCIDENT-04-23-2026'!F:F,"")</f>
        <v/>
      </c>
      <c r="BA1201" s="105" t="str">
        <f>_xlfn.XLOOKUP(B1201,'[6]Eneo 17H'!$C:$C,'[6]Eneo 17H'!$I:$I,"")</f>
        <v/>
      </c>
      <c r="BB1201" s="105" t="str">
        <f>_xlfn.XLOOKUP(B1201,[8]ALL!$B:$B,[8]ALL!$M:$M,"")</f>
        <v/>
      </c>
      <c r="BC1201" s="105" t="str">
        <f>_xlfn.XLOOKUP(B1201,'[6]Eneo 17H'!$C:$C,'[6]Eneo 17H'!$I:$I,"")</f>
        <v/>
      </c>
      <c r="BD1201" s="105" t="str">
        <f>_xlfn.XLOOKUP(B1201,'[7]Eneo 12H'!$C:$C,'[7]Eneo 12H'!$I:$I,"")</f>
        <v/>
      </c>
      <c r="BE1201" s="105" t="s">
        <v>5423</v>
      </c>
    </row>
    <row r="1202" spans="1:57" hidden="1" x14ac:dyDescent="0.3">
      <c r="A1202" s="1" t="s">
        <v>3484</v>
      </c>
      <c r="B1202" s="8" t="s">
        <v>3485</v>
      </c>
      <c r="C1202" s="3" t="str">
        <f>_xlfn.XLOOKUP(B1202,'[1]daily break down'!$D:$D,'[1]daily break down'!$E:$E,"")</f>
        <v>Yaounde</v>
      </c>
      <c r="D1202" s="1" t="s">
        <v>11</v>
      </c>
      <c r="E1202" s="1" t="s">
        <v>12</v>
      </c>
      <c r="F1202" s="3" t="s">
        <v>37</v>
      </c>
      <c r="G1202" s="1" t="s">
        <v>38</v>
      </c>
      <c r="H1202" s="27" t="str">
        <f>_xlfn.XLOOKUP(B1202,[2]CALCULATION!$B:$B,[2]CALCULATION!$H:$H,"")</f>
        <v>ZTE</v>
      </c>
      <c r="I1202" s="23">
        <v>3.0813308107398574</v>
      </c>
      <c r="J1202" s="23">
        <v>0</v>
      </c>
      <c r="K1202" s="23">
        <v>0</v>
      </c>
      <c r="L1202" s="23">
        <v>0</v>
      </c>
      <c r="M1202" s="23">
        <v>0</v>
      </c>
      <c r="N1202" s="23">
        <v>0</v>
      </c>
      <c r="O1202" s="23">
        <v>2.1312918589287379E-2</v>
      </c>
      <c r="P1202" s="103" t="s">
        <v>6554</v>
      </c>
      <c r="Q1202" s="36" t="s">
        <v>5796</v>
      </c>
      <c r="R1202" s="36"/>
      <c r="S1202" s="35" t="str" cm="1">
        <f t="array" ref="S1202">IFERROR(_xlfn.IFS(
U1202="MPR ISSUE","PDH",
U1202="BSS Hardware Issue","BSS",
U1202="Sites strategiques, MLL, Pylone, etc.","ENVTECH",
U1202="AKTIVCO DEFAUT GE &amp; POWER Cabinet","AKTIVCO",
U1202="AKTIVCO Coupure ENEO &amp; Baisse de tension","AKTIVCO GRID ONLY",
U1202="Coupure ENEO &amp; Baisse de tension","IHS GRID ONLY",
U1202="Defaut GE &amp; POWER Cabinet","IHS",
U1202="Sharing","Partners",
U1202="Sites strategiques &amp; DataCenter","SST &amp; DC",
U1202="Exclu","Exclu",
U1202="SAT","SAT",
U1202="SPARE-ISSUE","SPARE-ISSUE",
U1202="Fiber CAmtel","TRANS_FO_CAMTEL",
U1202="Fiber AOF","Fiber AOF",
U1202="Projet OCM (HUAWEI)","TRAVAUX-HUAWEI",
U1202="Projet OCM (NOKIA)","TRAVAUX-NOKIA",
U1202="ACCESS-ISSUE","ACCESS-ISSUE",
U1202="Projet OCM (ZTE, NOKIA, autres projets)","TRAVAUX OCM",
U1202="No root CAuse","No root cause",
U1202="ODU HS","PDH",
U1202="IP &amp; VLAN","PDH",
U1202="Warehouse HUAWEI","SPARE-ISSUE",
U1202="SPARE-HS","SPARE-ISSUE",
U1202="Power Telco","BSS",U1202="no impacts","no impacts"
),"")</f>
        <v/>
      </c>
      <c r="T1202" s="35" t="str" cm="1">
        <f t="array" ref="T1202">IFERROR(_xlfn.IFS(
U1202="MPR ISSUE","TX ISSUE",
U1202="BSS Hardware Issue","RAN ISSUE",
U1202="Sites strategiques, MLL, Pylone, etc.","ENVTECH",
U1202="AKTIVCO DEFAUT GE &amp; POWER Cabinet","POWER ISSUE",
U1202="AKTIVCO Coupure ENEO &amp; Baisse de tension","POWER ISSUE",
U1202="Coupure ENEO &amp; Baisse de tension","POWER ISSUE",
U1202="Defaut GE &amp; POWER Cabinet","POWER ISSUE",
U1202="Sharing","POWER ISSUE",
U1202="Sites strategiques &amp; DataCenter","POWER ISSUE",
U1202="Exclu","Exclu",
U1202="SAT","TX ISSUE",
U1202="SPARE-ISSUE","SPARE-ISSUE",
U1202="Fiber CAmtel","TX ISSUE",
U1202="Fiber AOF","TX ISSUE",
U1202="Projet OCM (HUAWEI)","TRAVAUX-HUAWEI",
U1202="Projet OCM (NOKIA)","TRAVAUX -NOKIA",
U1202="ACCESS-ISSUE","ACCESS-ISSUE",
U1202="Projet OCM (ZTE, NOKIA, autres projets)","TRAVAUX OCM",
U1202="No root CAuse","No root cause",
U1202="ODU HS","TX ISSUE",
U1202="IP &amp; VLAN","TX ISSUE",
U1202="Warehouse HUAWEI","SPARE-ISSUE",
U1202="SPARE-HS","SPARE-ISSUE",
U1202="Power Telco","RAN ISSUE",U1202="no impacts","no impacts"
),"")</f>
        <v/>
      </c>
      <c r="U1202" s="28"/>
      <c r="V1202" s="35" t="str" cm="1">
        <f t="array" ref="V1202">IFERROR(_xlfn.IFS(
U1202="MPR ISSUE","ACTIVE",
U1202="BSS Hardware Issue","ACTIVE",
U1202="Sites strategiques, MLL, Pylone, etc.","PASSIVE",
U1202="AKTIVCO DEFAUT GE &amp; POWER Cabinet","PASSIVE",
U1202="AKTIVCO Coupure ENEO &amp; Baisse de tension","PASSIVE",
U1202="Coupure ENEO &amp; Baisse de tension","PASSIVE",
U1202="Defaut GE &amp; POWER Cabinet","PASSIVE",
U1202="Sharing","PASSIVE",
U1202="Sites strategiques &amp; DataCenter","PASSIVE",
U1202="Exclu","Exclu",
U1202="SAT","ACTIVE",
U1202="SPARE-ISSUE","SPARE-ISSUE",
U1202="Fiber CAmtel","ACTIVE",
U1202="Fiber AOF","ACTIVE",
U1202="Projet OCM (HUAWEI)","PLANNED WORKS",
U1202="Projet OCM (NOKIA)","PLANNED WORKS",
U1202="ACCESS-ISSUE","ACCESS-ISSUE",
U1202="Projet OCM (ZTE, NOKIA, autres projets)","PLANNED WORKS",
U1202="No root CAuse","No root cause",
U1202="ODU HS","ACTIVE",
U1202="IP &amp; VLAN","ACTIVE",
U1202="Warehouse HUAWEI","SPARE-ISSUE",
U1202="SPARE-HS","SPARE-ISSUE",
U1202="Power Telco","ACTIVE",U1202="no impacts","no impacts"
),"")</f>
        <v/>
      </c>
      <c r="W1202" s="102"/>
      <c r="X1202" s="102"/>
      <c r="Y1202" s="102"/>
      <c r="Z1202" s="102"/>
      <c r="AA1202" s="102"/>
      <c r="AB1202" s="104" t="s">
        <v>5423</v>
      </c>
      <c r="AC1202" s="9"/>
      <c r="AD1202" s="9"/>
      <c r="AE1202" s="7" t="s">
        <v>5423</v>
      </c>
      <c r="AF1202" s="6"/>
      <c r="AG1202" s="7"/>
      <c r="AH1202" s="3" t="s">
        <v>5423</v>
      </c>
      <c r="AI1202" s="18" t="s">
        <v>5423</v>
      </c>
      <c r="AJ1202" s="18" t="s">
        <v>5423</v>
      </c>
      <c r="AK1202" s="18" t="s">
        <v>5423</v>
      </c>
      <c r="AL1202" s="18" t="s">
        <v>5423</v>
      </c>
      <c r="AM1202" s="18" t="s">
        <v>5423</v>
      </c>
      <c r="AN1202" s="18" t="s">
        <v>5423</v>
      </c>
      <c r="AO1202" s="18" t="s">
        <v>5423</v>
      </c>
      <c r="AP1202" s="18" t="s">
        <v>5423</v>
      </c>
      <c r="AQ1202" s="18" t="s">
        <v>5423</v>
      </c>
      <c r="AR1202" s="18" t="s">
        <v>5423</v>
      </c>
      <c r="AS1202" s="18" t="s">
        <v>5423</v>
      </c>
      <c r="AT1202" s="18" t="s">
        <v>5423</v>
      </c>
      <c r="AU1202" s="9" t="s">
        <v>5423</v>
      </c>
      <c r="AV1202" s="14"/>
      <c r="AW1202" s="14" t="s">
        <v>5423</v>
      </c>
      <c r="AX1202" s="14" t="str">
        <f>_xlfn.XLOOKUP(B1202,'[4]cell downs 18042026 17h'!$B:$B,'[4]cell downs 18042026 17h'!$B:$B,"")</f>
        <v/>
      </c>
      <c r="AY1202" s="14" t="str">
        <f>_xlfn.XLOOKUP(B1202,'[5]Cells Huawei 19042026 15h'!$B:$B,'[5]Cells Huawei 19042026 15h'!$B:$B,"")</f>
        <v/>
      </c>
      <c r="AZ1202" s="105" t="str">
        <f>_xlfn.XLOOKUP(B1202,'INCIDENT-04-23-2026'!E:E,'INCIDENT-04-23-2026'!F:F,"")</f>
        <v/>
      </c>
      <c r="BA1202" s="105" t="str">
        <f>_xlfn.XLOOKUP(B1202,'[6]Eneo 17H'!$C:$C,'[6]Eneo 17H'!$I:$I,"")</f>
        <v/>
      </c>
      <c r="BB1202" s="105" t="str">
        <f>_xlfn.XLOOKUP(B1202,[8]ALL!$B:$B,[8]ALL!$M:$M,"")</f>
        <v/>
      </c>
      <c r="BC1202" s="105" t="str">
        <f>_xlfn.XLOOKUP(B1202,'[6]Eneo 17H'!$C:$C,'[6]Eneo 17H'!$I:$I,"")</f>
        <v/>
      </c>
      <c r="BD1202" s="105" t="str">
        <f>_xlfn.XLOOKUP(B1202,'[7]Eneo 12H'!$C:$C,'[7]Eneo 12H'!$I:$I,"")</f>
        <v/>
      </c>
      <c r="BE1202" s="105" t="s">
        <v>5423</v>
      </c>
    </row>
    <row r="1203" spans="1:57" hidden="1" x14ac:dyDescent="0.3">
      <c r="A1203" s="1" t="s">
        <v>3357</v>
      </c>
      <c r="B1203" s="8" t="s">
        <v>3358</v>
      </c>
      <c r="C1203" s="3" t="str">
        <f>_xlfn.XLOOKUP(B1203,'[1]daily break down'!$D:$D,'[1]daily break down'!$E:$E,"")</f>
        <v>Yaounde</v>
      </c>
      <c r="D1203" s="1" t="s">
        <v>11</v>
      </c>
      <c r="E1203" s="1" t="s">
        <v>12</v>
      </c>
      <c r="F1203" s="3" t="s">
        <v>37</v>
      </c>
      <c r="G1203" s="1" t="s">
        <v>38</v>
      </c>
      <c r="H1203" s="27" t="str">
        <f>_xlfn.XLOOKUP(B1203,[2]CALCULATION!$B:$B,[2]CALCULATION!$H:$H,"")</f>
        <v>ZTE</v>
      </c>
      <c r="I1203" s="23">
        <v>0</v>
      </c>
      <c r="J1203" s="23">
        <v>0</v>
      </c>
      <c r="K1203" s="23">
        <v>0</v>
      </c>
      <c r="L1203" s="23">
        <v>0</v>
      </c>
      <c r="M1203" s="23">
        <v>0</v>
      </c>
      <c r="N1203" s="23">
        <v>0</v>
      </c>
      <c r="O1203" s="23">
        <v>3.0890355645729724E-2</v>
      </c>
      <c r="P1203" s="103" t="s">
        <v>6554</v>
      </c>
      <c r="Q1203" s="36" t="s">
        <v>5796</v>
      </c>
      <c r="R1203" s="36"/>
      <c r="S1203" s="35" t="str" cm="1">
        <f t="array" ref="S1203">IFERROR(_xlfn.IFS(
U1203="MPR ISSUE","PDH",
U1203="BSS Hardware Issue","BSS",
U1203="Sites strategiques, MLL, Pylone, etc.","ENVTECH",
U1203="AKTIVCO DEFAUT GE &amp; POWER Cabinet","AKTIVCO",
U1203="AKTIVCO Coupure ENEO &amp; Baisse de tension","AKTIVCO GRID ONLY",
U1203="Coupure ENEO &amp; Baisse de tension","IHS GRID ONLY",
U1203="Defaut GE &amp; POWER Cabinet","IHS",
U1203="Sharing","Partners",
U1203="Sites strategiques &amp; DataCenter","SST &amp; DC",
U1203="Exclu","Exclu",
U1203="SAT","SAT",
U1203="SPARE-ISSUE","SPARE-ISSUE",
U1203="Fiber CAmtel","TRANS_FO_CAMTEL",
U1203="Fiber AOF","Fiber AOF",
U1203="Projet OCM (HUAWEI)","TRAVAUX-HUAWEI",
U1203="Projet OCM (NOKIA)","TRAVAUX-NOKIA",
U1203="ACCESS-ISSUE","ACCESS-ISSUE",
U1203="Projet OCM (ZTE, NOKIA, autres projets)","TRAVAUX OCM",
U1203="No root CAuse","No root cause",
U1203="ODU HS","PDH",
U1203="IP &amp; VLAN","PDH",
U1203="Warehouse HUAWEI","SPARE-ISSUE",
U1203="SPARE-HS","SPARE-ISSUE",
U1203="Power Telco","BSS",U1203="no impacts","no impacts"
),"")</f>
        <v/>
      </c>
      <c r="T1203" s="35" t="str" cm="1">
        <f t="array" ref="T1203">IFERROR(_xlfn.IFS(
U1203="MPR ISSUE","TX ISSUE",
U1203="BSS Hardware Issue","RAN ISSUE",
U1203="Sites strategiques, MLL, Pylone, etc.","ENVTECH",
U1203="AKTIVCO DEFAUT GE &amp; POWER Cabinet","POWER ISSUE",
U1203="AKTIVCO Coupure ENEO &amp; Baisse de tension","POWER ISSUE",
U1203="Coupure ENEO &amp; Baisse de tension","POWER ISSUE",
U1203="Defaut GE &amp; POWER Cabinet","POWER ISSUE",
U1203="Sharing","POWER ISSUE",
U1203="Sites strategiques &amp; DataCenter","POWER ISSUE",
U1203="Exclu","Exclu",
U1203="SAT","TX ISSUE",
U1203="SPARE-ISSUE","SPARE-ISSUE",
U1203="Fiber CAmtel","TX ISSUE",
U1203="Fiber AOF","TX ISSUE",
U1203="Projet OCM (HUAWEI)","TRAVAUX-HUAWEI",
U1203="Projet OCM (NOKIA)","TRAVAUX -NOKIA",
U1203="ACCESS-ISSUE","ACCESS-ISSUE",
U1203="Projet OCM (ZTE, NOKIA, autres projets)","TRAVAUX OCM",
U1203="No root CAuse","No root cause",
U1203="ODU HS","TX ISSUE",
U1203="IP &amp; VLAN","TX ISSUE",
U1203="Warehouse HUAWEI","SPARE-ISSUE",
U1203="SPARE-HS","SPARE-ISSUE",
U1203="Power Telco","RAN ISSUE",U1203="no impacts","no impacts"
),"")</f>
        <v/>
      </c>
      <c r="U1203" s="28"/>
      <c r="V1203" s="35" t="str" cm="1">
        <f t="array" ref="V1203">IFERROR(_xlfn.IFS(
U1203="MPR ISSUE","ACTIVE",
U1203="BSS Hardware Issue","ACTIVE",
U1203="Sites strategiques, MLL, Pylone, etc.","PASSIVE",
U1203="AKTIVCO DEFAUT GE &amp; POWER Cabinet","PASSIVE",
U1203="AKTIVCO Coupure ENEO &amp; Baisse de tension","PASSIVE",
U1203="Coupure ENEO &amp; Baisse de tension","PASSIVE",
U1203="Defaut GE &amp; POWER Cabinet","PASSIVE",
U1203="Sharing","PASSIVE",
U1203="Sites strategiques &amp; DataCenter","PASSIVE",
U1203="Exclu","Exclu",
U1203="SAT","ACTIVE",
U1203="SPARE-ISSUE","SPARE-ISSUE",
U1203="Fiber CAmtel","ACTIVE",
U1203="Fiber AOF","ACTIVE",
U1203="Projet OCM (HUAWEI)","PLANNED WORKS",
U1203="Projet OCM (NOKIA)","PLANNED WORKS",
U1203="ACCESS-ISSUE","ACCESS-ISSUE",
U1203="Projet OCM (ZTE, NOKIA, autres projets)","PLANNED WORKS",
U1203="No root CAuse","No root cause",
U1203="ODU HS","ACTIVE",
U1203="IP &amp; VLAN","ACTIVE",
U1203="Warehouse HUAWEI","SPARE-ISSUE",
U1203="SPARE-HS","SPARE-ISSUE",
U1203="Power Telco","ACTIVE",U1203="no impacts","no impacts"
),"")</f>
        <v/>
      </c>
      <c r="W1203" s="102"/>
      <c r="X1203" s="102"/>
      <c r="Y1203" s="102"/>
      <c r="Z1203" s="102"/>
      <c r="AA1203" s="102"/>
      <c r="AB1203" s="104" t="s">
        <v>5423</v>
      </c>
      <c r="AC1203" s="9"/>
      <c r="AD1203" s="9"/>
      <c r="AE1203" s="7" t="s">
        <v>5423</v>
      </c>
      <c r="AF1203" s="6"/>
      <c r="AG1203" s="7"/>
      <c r="AH1203" s="3" t="s">
        <v>5423</v>
      </c>
      <c r="AI1203" s="18" t="s">
        <v>5423</v>
      </c>
      <c r="AJ1203" s="18" t="s">
        <v>5423</v>
      </c>
      <c r="AK1203" s="18" t="s">
        <v>5423</v>
      </c>
      <c r="AL1203" s="18" t="s">
        <v>5423</v>
      </c>
      <c r="AM1203" s="18" t="s">
        <v>5423</v>
      </c>
      <c r="AN1203" s="18" t="s">
        <v>5423</v>
      </c>
      <c r="AO1203" s="18" t="s">
        <v>5423</v>
      </c>
      <c r="AP1203" s="18" t="s">
        <v>5423</v>
      </c>
      <c r="AQ1203" s="18" t="s">
        <v>5423</v>
      </c>
      <c r="AR1203" s="18" t="s">
        <v>5423</v>
      </c>
      <c r="AS1203" s="18" t="s">
        <v>5423</v>
      </c>
      <c r="AT1203" s="18" t="s">
        <v>5423</v>
      </c>
      <c r="AU1203" s="9" t="s">
        <v>5423</v>
      </c>
      <c r="AV1203" s="14"/>
      <c r="AW1203" s="14" t="s">
        <v>5423</v>
      </c>
      <c r="AX1203" s="14" t="str">
        <f>_xlfn.XLOOKUP(B1203,'[4]cell downs 18042026 17h'!$B:$B,'[4]cell downs 18042026 17h'!$B:$B,"")</f>
        <v/>
      </c>
      <c r="AY1203" s="14" t="str">
        <f>_xlfn.XLOOKUP(B1203,'[5]Cells Huawei 19042026 15h'!$B:$B,'[5]Cells Huawei 19042026 15h'!$B:$B,"")</f>
        <v/>
      </c>
      <c r="AZ1203" s="105" t="str">
        <f>_xlfn.XLOOKUP(B1203,'INCIDENT-04-23-2026'!E:E,'INCIDENT-04-23-2026'!F:F,"")</f>
        <v/>
      </c>
      <c r="BA1203" s="105" t="str">
        <f>_xlfn.XLOOKUP(B1203,'[6]Eneo 17H'!$C:$C,'[6]Eneo 17H'!$I:$I,"")</f>
        <v/>
      </c>
      <c r="BB1203" s="105" t="str">
        <f>_xlfn.XLOOKUP(B1203,[8]ALL!$B:$B,[8]ALL!$M:$M,"")</f>
        <v/>
      </c>
      <c r="BC1203" s="105" t="str">
        <f>_xlfn.XLOOKUP(B1203,'[6]Eneo 17H'!$C:$C,'[6]Eneo 17H'!$I:$I,"")</f>
        <v/>
      </c>
      <c r="BD1203" s="105" t="str">
        <f>_xlfn.XLOOKUP(B1203,'[7]Eneo 12H'!$C:$C,'[7]Eneo 12H'!$I:$I,"")</f>
        <v/>
      </c>
      <c r="BE1203" s="105" t="s">
        <v>5423</v>
      </c>
    </row>
    <row r="1204" spans="1:57" hidden="1" x14ac:dyDescent="0.3">
      <c r="A1204" s="1" t="s">
        <v>3258</v>
      </c>
      <c r="B1204" s="8" t="s">
        <v>3259</v>
      </c>
      <c r="C1204" s="3" t="str">
        <f>_xlfn.XLOOKUP(B1204,'[1]daily break down'!$D:$D,'[1]daily break down'!$E:$E,"")</f>
        <v>Yaounde</v>
      </c>
      <c r="D1204" s="1" t="s">
        <v>21</v>
      </c>
      <c r="E1204" s="1" t="s">
        <v>30</v>
      </c>
      <c r="F1204" s="3" t="s">
        <v>37</v>
      </c>
      <c r="G1204" s="1" t="s">
        <v>38</v>
      </c>
      <c r="H1204" s="27" t="str">
        <f>_xlfn.XLOOKUP(B1204,[2]CALCULATION!$B:$B,[2]CALCULATION!$H:$H,"")</f>
        <v>ZTE</v>
      </c>
      <c r="I1204" s="23">
        <v>13.776688411194153</v>
      </c>
      <c r="J1204" s="23">
        <v>1.7153421624105036</v>
      </c>
      <c r="K1204" s="23">
        <v>0</v>
      </c>
      <c r="L1204" s="23">
        <v>0</v>
      </c>
      <c r="M1204" s="23">
        <v>0</v>
      </c>
      <c r="N1204" s="23">
        <v>0</v>
      </c>
      <c r="O1204" s="23">
        <v>2.2151167270205344E-2</v>
      </c>
      <c r="P1204" s="103" t="s">
        <v>6554</v>
      </c>
      <c r="Q1204" s="36" t="s">
        <v>5796</v>
      </c>
      <c r="R1204" s="36"/>
      <c r="S1204" s="35" t="str" cm="1">
        <f t="array" ref="S1204">IFERROR(_xlfn.IFS(
U1204="MPR ISSUE","PDH",
U1204="BSS Hardware Issue","BSS",
U1204="Sites strategiques, MLL, Pylone, etc.","ENVTECH",
U1204="AKTIVCO DEFAUT GE &amp; POWER Cabinet","AKTIVCO",
U1204="AKTIVCO Coupure ENEO &amp; Baisse de tension","AKTIVCO GRID ONLY",
U1204="Coupure ENEO &amp; Baisse de tension","IHS GRID ONLY",
U1204="Defaut GE &amp; POWER Cabinet","IHS",
U1204="Sharing","Partners",
U1204="Sites strategiques &amp; DataCenter","SST &amp; DC",
U1204="Exclu","Exclu",
U1204="SAT","SAT",
U1204="SPARE-ISSUE","SPARE-ISSUE",
U1204="Fiber CAmtel","TRANS_FO_CAMTEL",
U1204="Fiber AOF","Fiber AOF",
U1204="Projet OCM (HUAWEI)","TRAVAUX-HUAWEI",
U1204="Projet OCM (NOKIA)","TRAVAUX-NOKIA",
U1204="ACCESS-ISSUE","ACCESS-ISSUE",
U1204="Projet OCM (ZTE, NOKIA, autres projets)","TRAVAUX OCM",
U1204="No root CAuse","No root cause",
U1204="ODU HS","PDH",
U1204="IP &amp; VLAN","PDH",
U1204="Warehouse HUAWEI","SPARE-ISSUE",
U1204="SPARE-HS","SPARE-ISSUE",
U1204="Power Telco","BSS",U1204="no impacts","no impacts"
),"")</f>
        <v/>
      </c>
      <c r="T1204" s="35" t="str" cm="1">
        <f t="array" ref="T1204">IFERROR(_xlfn.IFS(
U1204="MPR ISSUE","TX ISSUE",
U1204="BSS Hardware Issue","RAN ISSUE",
U1204="Sites strategiques, MLL, Pylone, etc.","ENVTECH",
U1204="AKTIVCO DEFAUT GE &amp; POWER Cabinet","POWER ISSUE",
U1204="AKTIVCO Coupure ENEO &amp; Baisse de tension","POWER ISSUE",
U1204="Coupure ENEO &amp; Baisse de tension","POWER ISSUE",
U1204="Defaut GE &amp; POWER Cabinet","POWER ISSUE",
U1204="Sharing","POWER ISSUE",
U1204="Sites strategiques &amp; DataCenter","POWER ISSUE",
U1204="Exclu","Exclu",
U1204="SAT","TX ISSUE",
U1204="SPARE-ISSUE","SPARE-ISSUE",
U1204="Fiber CAmtel","TX ISSUE",
U1204="Fiber AOF","TX ISSUE",
U1204="Projet OCM (HUAWEI)","TRAVAUX-HUAWEI",
U1204="Projet OCM (NOKIA)","TRAVAUX -NOKIA",
U1204="ACCESS-ISSUE","ACCESS-ISSUE",
U1204="Projet OCM (ZTE, NOKIA, autres projets)","TRAVAUX OCM",
U1204="No root CAuse","No root cause",
U1204="ODU HS","TX ISSUE",
U1204="IP &amp; VLAN","TX ISSUE",
U1204="Warehouse HUAWEI","SPARE-ISSUE",
U1204="SPARE-HS","SPARE-ISSUE",
U1204="Power Telco","RAN ISSUE",U1204="no impacts","no impacts"
),"")</f>
        <v/>
      </c>
      <c r="U1204" s="28"/>
      <c r="V1204" s="35" t="str" cm="1">
        <f t="array" ref="V1204">IFERROR(_xlfn.IFS(
U1204="MPR ISSUE","ACTIVE",
U1204="BSS Hardware Issue","ACTIVE",
U1204="Sites strategiques, MLL, Pylone, etc.","PASSIVE",
U1204="AKTIVCO DEFAUT GE &amp; POWER Cabinet","PASSIVE",
U1204="AKTIVCO Coupure ENEO &amp; Baisse de tension","PASSIVE",
U1204="Coupure ENEO &amp; Baisse de tension","PASSIVE",
U1204="Defaut GE &amp; POWER Cabinet","PASSIVE",
U1204="Sharing","PASSIVE",
U1204="Sites strategiques &amp; DataCenter","PASSIVE",
U1204="Exclu","Exclu",
U1204="SAT","ACTIVE",
U1204="SPARE-ISSUE","SPARE-ISSUE",
U1204="Fiber CAmtel","ACTIVE",
U1204="Fiber AOF","ACTIVE",
U1204="Projet OCM (HUAWEI)","PLANNED WORKS",
U1204="Projet OCM (NOKIA)","PLANNED WORKS",
U1204="ACCESS-ISSUE","ACCESS-ISSUE",
U1204="Projet OCM (ZTE, NOKIA, autres projets)","PLANNED WORKS",
U1204="No root CAuse","No root cause",
U1204="ODU HS","ACTIVE",
U1204="IP &amp; VLAN","ACTIVE",
U1204="Warehouse HUAWEI","SPARE-ISSUE",
U1204="SPARE-HS","SPARE-ISSUE",
U1204="Power Telco","ACTIVE",U1204="no impacts","no impacts"
),"")</f>
        <v/>
      </c>
      <c r="W1204" s="102"/>
      <c r="X1204" s="102"/>
      <c r="Y1204" s="102"/>
      <c r="Z1204" s="102"/>
      <c r="AA1204" s="102"/>
      <c r="AB1204" s="104" t="s">
        <v>5423</v>
      </c>
      <c r="AC1204" s="9"/>
      <c r="AD1204" s="9"/>
      <c r="AE1204" s="7" t="s">
        <v>5423</v>
      </c>
      <c r="AF1204" s="6"/>
      <c r="AG1204" s="7"/>
      <c r="AH1204" s="3" t="s">
        <v>5423</v>
      </c>
      <c r="AI1204" s="18" t="s">
        <v>5423</v>
      </c>
      <c r="AJ1204" s="18" t="s">
        <v>5423</v>
      </c>
      <c r="AK1204" s="18" t="s">
        <v>5423</v>
      </c>
      <c r="AL1204" s="18" t="s">
        <v>5423</v>
      </c>
      <c r="AM1204" s="18" t="s">
        <v>5423</v>
      </c>
      <c r="AN1204" s="18" t="s">
        <v>5423</v>
      </c>
      <c r="AO1204" s="18" t="s">
        <v>5423</v>
      </c>
      <c r="AP1204" s="18" t="s">
        <v>5423</v>
      </c>
      <c r="AQ1204" s="18" t="s">
        <v>5423</v>
      </c>
      <c r="AR1204" s="18" t="s">
        <v>5423</v>
      </c>
      <c r="AS1204" s="18" t="s">
        <v>5423</v>
      </c>
      <c r="AT1204" s="18" t="s">
        <v>5423</v>
      </c>
      <c r="AU1204" s="9" t="s">
        <v>5423</v>
      </c>
      <c r="AV1204" s="14"/>
      <c r="AW1204" s="14" t="s">
        <v>5423</v>
      </c>
      <c r="AX1204" s="14" t="str">
        <f>_xlfn.XLOOKUP(B1204,'[4]cell downs 18042026 17h'!$B:$B,'[4]cell downs 18042026 17h'!$B:$B,"")</f>
        <v/>
      </c>
      <c r="AY1204" s="14" t="str">
        <f>_xlfn.XLOOKUP(B1204,'[5]Cells Huawei 19042026 15h'!$B:$B,'[5]Cells Huawei 19042026 15h'!$B:$B,"")</f>
        <v/>
      </c>
      <c r="AZ1204" s="105" t="str">
        <f>_xlfn.XLOOKUP(B1204,'INCIDENT-04-23-2026'!E:E,'INCIDENT-04-23-2026'!F:F,"")</f>
        <v/>
      </c>
      <c r="BA1204" s="105" t="str">
        <f>_xlfn.XLOOKUP(B1204,'[6]Eneo 17H'!$C:$C,'[6]Eneo 17H'!$I:$I,"")</f>
        <v/>
      </c>
      <c r="BB1204" s="105" t="str">
        <f>_xlfn.XLOOKUP(B1204,[8]ALL!$B:$B,[8]ALL!$M:$M,"")</f>
        <v/>
      </c>
      <c r="BC1204" s="105" t="str">
        <f>_xlfn.XLOOKUP(B1204,'[6]Eneo 17H'!$C:$C,'[6]Eneo 17H'!$I:$I,"")</f>
        <v/>
      </c>
      <c r="BD1204" s="105" t="str">
        <f>_xlfn.XLOOKUP(B1204,'[7]Eneo 12H'!$C:$C,'[7]Eneo 12H'!$I:$I,"")</f>
        <v/>
      </c>
      <c r="BE1204" s="105" t="s">
        <v>5423</v>
      </c>
    </row>
    <row r="1205" spans="1:57" hidden="1" x14ac:dyDescent="0.3">
      <c r="A1205" s="1" t="s">
        <v>442</v>
      </c>
      <c r="B1205" s="8" t="s">
        <v>443</v>
      </c>
      <c r="C1205" s="3" t="str">
        <f>_xlfn.XLOOKUP(B1205,'[1]daily break down'!$D:$D,'[1]daily break down'!$E:$E,"")</f>
        <v>SUD-OUEST</v>
      </c>
      <c r="D1205" s="1" t="s">
        <v>11</v>
      </c>
      <c r="E1205" s="1" t="s">
        <v>12</v>
      </c>
      <c r="F1205" s="3" t="s">
        <v>13</v>
      </c>
      <c r="G1205" s="1" t="s">
        <v>106</v>
      </c>
      <c r="H1205" s="25" t="str">
        <f>_xlfn.XLOOKUP(B1205,[2]CALCULATION!$B:$B,[2]CALCULATION!$H:$H,"")</f>
        <v>Huawei</v>
      </c>
      <c r="I1205" s="23">
        <v>0.75264030499410728</v>
      </c>
      <c r="J1205" s="23">
        <v>8.0079501645107607E-3</v>
      </c>
      <c r="K1205" s="23">
        <v>0</v>
      </c>
      <c r="L1205" s="23">
        <v>0</v>
      </c>
      <c r="M1205" s="23">
        <v>0</v>
      </c>
      <c r="N1205" s="23">
        <v>0</v>
      </c>
      <c r="O1205" s="23">
        <v>0</v>
      </c>
      <c r="P1205" s="103" t="s">
        <v>6554</v>
      </c>
      <c r="Q1205" s="36" t="s">
        <v>5796</v>
      </c>
      <c r="R1205" s="36"/>
      <c r="S1205" s="35" t="str" cm="1">
        <f t="array" ref="S1205">IFERROR(_xlfn.IFS(
U1205="MPR ISSUE","PDH",
U1205="BSS Hardware Issue","BSS",
U1205="Sites strategiques, MLL, Pylone, etc.","ENVTECH",
U1205="AKTIVCO DEFAUT GE &amp; POWER Cabinet","AKTIVCO",
U1205="AKTIVCO Coupure ENEO &amp; Baisse de tension","AKTIVCO GRID ONLY",
U1205="Coupure ENEO &amp; Baisse de tension","IHS GRID ONLY",
U1205="Defaut GE &amp; POWER Cabinet","IHS",
U1205="Sharing","Partners",
U1205="Sites strategiques &amp; DataCenter","SST &amp; DC",
U1205="Exclu","Exclu",
U1205="SAT","SAT",
U1205="SPARE-ISSUE","SPARE-ISSUE",
U1205="Fiber CAmtel","TRANS_FO_CAMTEL",
U1205="Fiber AOF","Fiber AOF",
U1205="Projet OCM (HUAWEI)","TRAVAUX-HUAWEI",
U1205="Projet OCM (NOKIA)","TRAVAUX-NOKIA",
U1205="ACCESS-ISSUE","ACCESS-ISSUE",
U1205="Projet OCM (ZTE, NOKIA, autres projets)","TRAVAUX OCM",
U1205="No root CAuse","No root cause",
U1205="ODU HS","PDH",
U1205="IP &amp; VLAN","PDH",
U1205="Warehouse HUAWEI","SPARE-ISSUE",
U1205="SPARE-HS","SPARE-ISSUE",
U1205="Power Telco","BSS",U1205="no impacts","no impacts"
),"")</f>
        <v/>
      </c>
      <c r="T1205" s="35" t="str" cm="1">
        <f t="array" ref="T1205">IFERROR(_xlfn.IFS(
U1205="MPR ISSUE","TX ISSUE",
U1205="BSS Hardware Issue","RAN ISSUE",
U1205="Sites strategiques, MLL, Pylone, etc.","ENVTECH",
U1205="AKTIVCO DEFAUT GE &amp; POWER Cabinet","POWER ISSUE",
U1205="AKTIVCO Coupure ENEO &amp; Baisse de tension","POWER ISSUE",
U1205="Coupure ENEO &amp; Baisse de tension","POWER ISSUE",
U1205="Defaut GE &amp; POWER Cabinet","POWER ISSUE",
U1205="Sharing","POWER ISSUE",
U1205="Sites strategiques &amp; DataCenter","POWER ISSUE",
U1205="Exclu","Exclu",
U1205="SAT","TX ISSUE",
U1205="SPARE-ISSUE","SPARE-ISSUE",
U1205="Fiber CAmtel","TX ISSUE",
U1205="Fiber AOF","TX ISSUE",
U1205="Projet OCM (HUAWEI)","TRAVAUX-HUAWEI",
U1205="Projet OCM (NOKIA)","TRAVAUX -NOKIA",
U1205="ACCESS-ISSUE","ACCESS-ISSUE",
U1205="Projet OCM (ZTE, NOKIA, autres projets)","TRAVAUX OCM",
U1205="No root CAuse","No root cause",
U1205="ODU HS","TX ISSUE",
U1205="IP &amp; VLAN","TX ISSUE",
U1205="Warehouse HUAWEI","SPARE-ISSUE",
U1205="SPARE-HS","SPARE-ISSUE",
U1205="Power Telco","RAN ISSUE",U1205="no impacts","no impacts"
),"")</f>
        <v/>
      </c>
      <c r="U1205" s="28"/>
      <c r="V1205" s="35" t="str" cm="1">
        <f t="array" ref="V1205">IFERROR(_xlfn.IFS(
U1205="MPR ISSUE","ACTIVE",
U1205="BSS Hardware Issue","ACTIVE",
U1205="Sites strategiques, MLL, Pylone, etc.","PASSIVE",
U1205="AKTIVCO DEFAUT GE &amp; POWER Cabinet","PASSIVE",
U1205="AKTIVCO Coupure ENEO &amp; Baisse de tension","PASSIVE",
U1205="Coupure ENEO &amp; Baisse de tension","PASSIVE",
U1205="Defaut GE &amp; POWER Cabinet","PASSIVE",
U1205="Sharing","PASSIVE",
U1205="Sites strategiques &amp; DataCenter","PASSIVE",
U1205="Exclu","Exclu",
U1205="SAT","ACTIVE",
U1205="SPARE-ISSUE","SPARE-ISSUE",
U1205="Fiber CAmtel","ACTIVE",
U1205="Fiber AOF","ACTIVE",
U1205="Projet OCM (HUAWEI)","PLANNED WORKS",
U1205="Projet OCM (NOKIA)","PLANNED WORKS",
U1205="ACCESS-ISSUE","ACCESS-ISSUE",
U1205="Projet OCM (ZTE, NOKIA, autres projets)","PLANNED WORKS",
U1205="No root CAuse","No root cause",
U1205="ODU HS","ACTIVE",
U1205="IP &amp; VLAN","ACTIVE",
U1205="Warehouse HUAWEI","SPARE-ISSUE",
U1205="SPARE-HS","SPARE-ISSUE",
U1205="Power Telco","ACTIVE",U1205="no impacts","no impacts"
),"")</f>
        <v/>
      </c>
      <c r="W1205" s="102"/>
      <c r="X1205" s="102"/>
      <c r="Y1205" s="102"/>
      <c r="Z1205" s="102"/>
      <c r="AA1205" s="102"/>
      <c r="AB1205" s="104" t="s">
        <v>5423</v>
      </c>
      <c r="AC1205" s="9"/>
      <c r="AD1205" s="9"/>
      <c r="AE1205" s="7" t="s">
        <v>5423</v>
      </c>
      <c r="AF1205" s="6"/>
      <c r="AG1205" s="7"/>
      <c r="AH1205" s="3" t="s">
        <v>5423</v>
      </c>
      <c r="AI1205" s="18" t="s">
        <v>5423</v>
      </c>
      <c r="AJ1205" s="18" t="s">
        <v>5423</v>
      </c>
      <c r="AK1205" s="18" t="s">
        <v>5423</v>
      </c>
      <c r="AL1205" s="18" t="s">
        <v>5423</v>
      </c>
      <c r="AM1205" s="18" t="s">
        <v>5423</v>
      </c>
      <c r="AN1205" s="18" t="s">
        <v>5423</v>
      </c>
      <c r="AO1205" s="18" t="s">
        <v>5423</v>
      </c>
      <c r="AP1205" s="18" t="s">
        <v>5423</v>
      </c>
      <c r="AQ1205" s="18" t="s">
        <v>5423</v>
      </c>
      <c r="AR1205" s="18" t="s">
        <v>5423</v>
      </c>
      <c r="AS1205" s="18" t="s">
        <v>5423</v>
      </c>
      <c r="AT1205" s="18" t="s">
        <v>5423</v>
      </c>
      <c r="AU1205" s="9" t="s">
        <v>5423</v>
      </c>
      <c r="AV1205" s="14"/>
      <c r="AW1205" s="14" t="s">
        <v>5423</v>
      </c>
      <c r="AX1205" s="14" t="str">
        <f>_xlfn.XLOOKUP(B1205,'[4]cell downs 18042026 17h'!$B:$B,'[4]cell downs 18042026 17h'!$B:$B,"")</f>
        <v/>
      </c>
      <c r="AY1205" s="14" t="str">
        <f>_xlfn.XLOOKUP(B1205,'[5]Cells Huawei 19042026 15h'!$B:$B,'[5]Cells Huawei 19042026 15h'!$B:$B,"")</f>
        <v/>
      </c>
      <c r="AZ1205" s="105" t="str">
        <f>_xlfn.XLOOKUP(B1205,'INCIDENT-04-23-2026'!E:E,'INCIDENT-04-23-2026'!F:F,"")</f>
        <v/>
      </c>
      <c r="BA1205" s="105" t="str">
        <f>_xlfn.XLOOKUP(B1205,'[6]Eneo 17H'!$C:$C,'[6]Eneo 17H'!$I:$I,"")</f>
        <v/>
      </c>
      <c r="BB1205" s="105" t="str">
        <f>_xlfn.XLOOKUP(B1205,[8]ALL!$B:$B,[8]ALL!$M:$M,"")</f>
        <v/>
      </c>
      <c r="BC1205" s="105" t="str">
        <f>_xlfn.XLOOKUP(B1205,'[6]Eneo 17H'!$C:$C,'[6]Eneo 17H'!$I:$I,"")</f>
        <v/>
      </c>
      <c r="BD1205" s="105" t="str">
        <f>_xlfn.XLOOKUP(B1205,'[7]Eneo 12H'!$C:$C,'[7]Eneo 12H'!$I:$I,"")</f>
        <v/>
      </c>
      <c r="BE1205" s="105" t="s">
        <v>5423</v>
      </c>
    </row>
    <row r="1206" spans="1:57" hidden="1" x14ac:dyDescent="0.3">
      <c r="A1206" s="1" t="s">
        <v>3182</v>
      </c>
      <c r="B1206" s="8" t="s">
        <v>3183</v>
      </c>
      <c r="C1206" s="3" t="str">
        <f>_xlfn.XLOOKUP(B1206,'[1]daily break down'!$D:$D,'[1]daily break down'!$E:$E,"")</f>
        <v>Yaounde</v>
      </c>
      <c r="D1206" s="1" t="s">
        <v>11</v>
      </c>
      <c r="E1206" s="1" t="s">
        <v>12</v>
      </c>
      <c r="F1206" s="3" t="s">
        <v>37</v>
      </c>
      <c r="G1206" s="1" t="s">
        <v>38</v>
      </c>
      <c r="H1206" s="27" t="str">
        <f>_xlfn.XLOOKUP(B1206,[2]CALCULATION!$B:$B,[2]CALCULATION!$H:$H,"")</f>
        <v>ZTE</v>
      </c>
      <c r="I1206" s="23">
        <v>0</v>
      </c>
      <c r="J1206" s="23">
        <v>0</v>
      </c>
      <c r="K1206" s="23">
        <v>0</v>
      </c>
      <c r="L1206" s="23">
        <v>0</v>
      </c>
      <c r="M1206" s="23">
        <v>0</v>
      </c>
      <c r="N1206" s="23">
        <v>0</v>
      </c>
      <c r="O1206" s="23">
        <v>1.9921782480531273E-2</v>
      </c>
      <c r="P1206" s="103" t="s">
        <v>6554</v>
      </c>
      <c r="Q1206" s="36" t="s">
        <v>5796</v>
      </c>
      <c r="R1206" s="36"/>
      <c r="S1206" s="35" t="str" cm="1">
        <f t="array" ref="S1206">IFERROR(_xlfn.IFS(
U1206="MPR ISSUE","PDH",
U1206="BSS Hardware Issue","BSS",
U1206="Sites strategiques, MLL, Pylone, etc.","ENVTECH",
U1206="AKTIVCO DEFAUT GE &amp; POWER Cabinet","AKTIVCO",
U1206="AKTIVCO Coupure ENEO &amp; Baisse de tension","AKTIVCO GRID ONLY",
U1206="Coupure ENEO &amp; Baisse de tension","IHS GRID ONLY",
U1206="Defaut GE &amp; POWER Cabinet","IHS",
U1206="Sharing","Partners",
U1206="Sites strategiques &amp; DataCenter","SST &amp; DC",
U1206="Exclu","Exclu",
U1206="SAT","SAT",
U1206="SPARE-ISSUE","SPARE-ISSUE",
U1206="Fiber CAmtel","TRANS_FO_CAMTEL",
U1206="Fiber AOF","Fiber AOF",
U1206="Projet OCM (HUAWEI)","TRAVAUX-HUAWEI",
U1206="Projet OCM (NOKIA)","TRAVAUX-NOKIA",
U1206="ACCESS-ISSUE","ACCESS-ISSUE",
U1206="Projet OCM (ZTE, NOKIA, autres projets)","TRAVAUX OCM",
U1206="No root CAuse","No root cause",
U1206="ODU HS","PDH",
U1206="IP &amp; VLAN","PDH",
U1206="Warehouse HUAWEI","SPARE-ISSUE",
U1206="SPARE-HS","SPARE-ISSUE",
U1206="Power Telco","BSS",U1206="no impacts","no impacts"
),"")</f>
        <v/>
      </c>
      <c r="T1206" s="35" t="str" cm="1">
        <f t="array" ref="T1206">IFERROR(_xlfn.IFS(
U1206="MPR ISSUE","TX ISSUE",
U1206="BSS Hardware Issue","RAN ISSUE",
U1206="Sites strategiques, MLL, Pylone, etc.","ENVTECH",
U1206="AKTIVCO DEFAUT GE &amp; POWER Cabinet","POWER ISSUE",
U1206="AKTIVCO Coupure ENEO &amp; Baisse de tension","POWER ISSUE",
U1206="Coupure ENEO &amp; Baisse de tension","POWER ISSUE",
U1206="Defaut GE &amp; POWER Cabinet","POWER ISSUE",
U1206="Sharing","POWER ISSUE",
U1206="Sites strategiques &amp; DataCenter","POWER ISSUE",
U1206="Exclu","Exclu",
U1206="SAT","TX ISSUE",
U1206="SPARE-ISSUE","SPARE-ISSUE",
U1206="Fiber CAmtel","TX ISSUE",
U1206="Fiber AOF","TX ISSUE",
U1206="Projet OCM (HUAWEI)","TRAVAUX-HUAWEI",
U1206="Projet OCM (NOKIA)","TRAVAUX -NOKIA",
U1206="ACCESS-ISSUE","ACCESS-ISSUE",
U1206="Projet OCM (ZTE, NOKIA, autres projets)","TRAVAUX OCM",
U1206="No root CAuse","No root cause",
U1206="ODU HS","TX ISSUE",
U1206="IP &amp; VLAN","TX ISSUE",
U1206="Warehouse HUAWEI","SPARE-ISSUE",
U1206="SPARE-HS","SPARE-ISSUE",
U1206="Power Telco","RAN ISSUE",U1206="no impacts","no impacts"
),"")</f>
        <v/>
      </c>
      <c r="U1206" s="28"/>
      <c r="V1206" s="35" t="str" cm="1">
        <f t="array" ref="V1206">IFERROR(_xlfn.IFS(
U1206="MPR ISSUE","ACTIVE",
U1206="BSS Hardware Issue","ACTIVE",
U1206="Sites strategiques, MLL, Pylone, etc.","PASSIVE",
U1206="AKTIVCO DEFAUT GE &amp; POWER Cabinet","PASSIVE",
U1206="AKTIVCO Coupure ENEO &amp; Baisse de tension","PASSIVE",
U1206="Coupure ENEO &amp; Baisse de tension","PASSIVE",
U1206="Defaut GE &amp; POWER Cabinet","PASSIVE",
U1206="Sharing","PASSIVE",
U1206="Sites strategiques &amp; DataCenter","PASSIVE",
U1206="Exclu","Exclu",
U1206="SAT","ACTIVE",
U1206="SPARE-ISSUE","SPARE-ISSUE",
U1206="Fiber CAmtel","ACTIVE",
U1206="Fiber AOF","ACTIVE",
U1206="Projet OCM (HUAWEI)","PLANNED WORKS",
U1206="Projet OCM (NOKIA)","PLANNED WORKS",
U1206="ACCESS-ISSUE","ACCESS-ISSUE",
U1206="Projet OCM (ZTE, NOKIA, autres projets)","PLANNED WORKS",
U1206="No root CAuse","No root cause",
U1206="ODU HS","ACTIVE",
U1206="IP &amp; VLAN","ACTIVE",
U1206="Warehouse HUAWEI","SPARE-ISSUE",
U1206="SPARE-HS","SPARE-ISSUE",
U1206="Power Telco","ACTIVE",U1206="no impacts","no impacts"
),"")</f>
        <v/>
      </c>
      <c r="W1206" s="102"/>
      <c r="X1206" s="102"/>
      <c r="Y1206" s="102"/>
      <c r="Z1206" s="102"/>
      <c r="AA1206" s="102"/>
      <c r="AB1206" s="104" t="s">
        <v>5423</v>
      </c>
      <c r="AC1206" s="9"/>
      <c r="AD1206" s="9"/>
      <c r="AE1206" s="7" t="s">
        <v>5423</v>
      </c>
      <c r="AF1206" s="6"/>
      <c r="AG1206" s="7"/>
      <c r="AH1206" s="3" t="s">
        <v>5423</v>
      </c>
      <c r="AI1206" s="18" t="s">
        <v>5423</v>
      </c>
      <c r="AJ1206" s="18" t="s">
        <v>5423</v>
      </c>
      <c r="AK1206" s="18" t="s">
        <v>5423</v>
      </c>
      <c r="AL1206" s="18" t="s">
        <v>5423</v>
      </c>
      <c r="AM1206" s="18" t="s">
        <v>5423</v>
      </c>
      <c r="AN1206" s="18" t="s">
        <v>5423</v>
      </c>
      <c r="AO1206" s="18" t="s">
        <v>5423</v>
      </c>
      <c r="AP1206" s="18" t="s">
        <v>5423</v>
      </c>
      <c r="AQ1206" s="18" t="s">
        <v>5423</v>
      </c>
      <c r="AR1206" s="18" t="s">
        <v>5423</v>
      </c>
      <c r="AS1206" s="18" t="s">
        <v>5423</v>
      </c>
      <c r="AT1206" s="18" t="s">
        <v>5423</v>
      </c>
      <c r="AU1206" s="9" t="s">
        <v>5423</v>
      </c>
      <c r="AV1206" s="14"/>
      <c r="AW1206" s="14" t="s">
        <v>5423</v>
      </c>
      <c r="AX1206" s="14" t="str">
        <f>_xlfn.XLOOKUP(B1206,'[4]cell downs 18042026 17h'!$B:$B,'[4]cell downs 18042026 17h'!$B:$B,"")</f>
        <v/>
      </c>
      <c r="AY1206" s="14" t="str">
        <f>_xlfn.XLOOKUP(B1206,'[5]Cells Huawei 19042026 15h'!$B:$B,'[5]Cells Huawei 19042026 15h'!$B:$B,"")</f>
        <v/>
      </c>
      <c r="AZ1206" s="105" t="str">
        <f>_xlfn.XLOOKUP(B1206,'INCIDENT-04-23-2026'!E:E,'INCIDENT-04-23-2026'!F:F,"")</f>
        <v/>
      </c>
      <c r="BA1206" s="105" t="str">
        <f>_xlfn.XLOOKUP(B1206,'[6]Eneo 17H'!$C:$C,'[6]Eneo 17H'!$I:$I,"")</f>
        <v/>
      </c>
      <c r="BB1206" s="105" t="str">
        <f>_xlfn.XLOOKUP(B1206,[8]ALL!$B:$B,[8]ALL!$M:$M,"")</f>
        <v/>
      </c>
      <c r="BC1206" s="105" t="str">
        <f>_xlfn.XLOOKUP(B1206,'[6]Eneo 17H'!$C:$C,'[6]Eneo 17H'!$I:$I,"")</f>
        <v/>
      </c>
      <c r="BD1206" s="105" t="str">
        <f>_xlfn.XLOOKUP(B1206,'[7]Eneo 12H'!$C:$C,'[7]Eneo 12H'!$I:$I,"")</f>
        <v/>
      </c>
      <c r="BE1206" s="105" t="s">
        <v>5423</v>
      </c>
    </row>
    <row r="1207" spans="1:57" hidden="1" x14ac:dyDescent="0.3">
      <c r="A1207" s="1" t="s">
        <v>2702</v>
      </c>
      <c r="B1207" s="8" t="s">
        <v>2703</v>
      </c>
      <c r="C1207" s="3" t="str">
        <f>_xlfn.XLOOKUP(B1207,'[1]daily break down'!$D:$D,'[1]daily break down'!$E:$E,"")</f>
        <v>Yaounde</v>
      </c>
      <c r="D1207" s="1" t="s">
        <v>11</v>
      </c>
      <c r="E1207" s="1" t="s">
        <v>12</v>
      </c>
      <c r="F1207" s="3" t="s">
        <v>37</v>
      </c>
      <c r="G1207" s="1" t="s">
        <v>38</v>
      </c>
      <c r="H1207" s="27" t="str">
        <f>_xlfn.XLOOKUP(B1207,[2]CALCULATION!$B:$B,[2]CALCULATION!$H:$H,"")</f>
        <v>ZTE</v>
      </c>
      <c r="I1207" s="23">
        <v>0</v>
      </c>
      <c r="J1207" s="23">
        <v>0</v>
      </c>
      <c r="K1207" s="23">
        <v>0</v>
      </c>
      <c r="L1207" s="23">
        <v>0</v>
      </c>
      <c r="M1207" s="23">
        <v>0</v>
      </c>
      <c r="N1207" s="23">
        <v>0</v>
      </c>
      <c r="O1207" s="23">
        <v>1.3608164756172984E-2</v>
      </c>
      <c r="P1207" s="103" t="s">
        <v>6554</v>
      </c>
      <c r="Q1207" s="36" t="s">
        <v>5796</v>
      </c>
      <c r="R1207" s="36"/>
      <c r="S1207" s="35" t="str" cm="1">
        <f t="array" ref="S1207">IFERROR(_xlfn.IFS(
U1207="MPR ISSUE","PDH",
U1207="BSS Hardware Issue","BSS",
U1207="Sites strategiques, MLL, Pylone, etc.","ENVTECH",
U1207="AKTIVCO DEFAUT GE &amp; POWER Cabinet","AKTIVCO",
U1207="AKTIVCO Coupure ENEO &amp; Baisse de tension","AKTIVCO GRID ONLY",
U1207="Coupure ENEO &amp; Baisse de tension","IHS GRID ONLY",
U1207="Defaut GE &amp; POWER Cabinet","IHS",
U1207="Sharing","Partners",
U1207="Sites strategiques &amp; DataCenter","SST &amp; DC",
U1207="Exclu","Exclu",
U1207="SAT","SAT",
U1207="SPARE-ISSUE","SPARE-ISSUE",
U1207="Fiber CAmtel","TRANS_FO_CAMTEL",
U1207="Fiber AOF","Fiber AOF",
U1207="Projet OCM (HUAWEI)","TRAVAUX-HUAWEI",
U1207="Projet OCM (NOKIA)","TRAVAUX-NOKIA",
U1207="ACCESS-ISSUE","ACCESS-ISSUE",
U1207="Projet OCM (ZTE, NOKIA, autres projets)","TRAVAUX OCM",
U1207="No root CAuse","No root cause",
U1207="ODU HS","PDH",
U1207="IP &amp; VLAN","PDH",
U1207="Warehouse HUAWEI","SPARE-ISSUE",
U1207="SPARE-HS","SPARE-ISSUE",
U1207="Power Telco","BSS",U1207="no impacts","no impacts"
),"")</f>
        <v/>
      </c>
      <c r="T1207" s="35" t="str" cm="1">
        <f t="array" ref="T1207">IFERROR(_xlfn.IFS(
U1207="MPR ISSUE","TX ISSUE",
U1207="BSS Hardware Issue","RAN ISSUE",
U1207="Sites strategiques, MLL, Pylone, etc.","ENVTECH",
U1207="AKTIVCO DEFAUT GE &amp; POWER Cabinet","POWER ISSUE",
U1207="AKTIVCO Coupure ENEO &amp; Baisse de tension","POWER ISSUE",
U1207="Coupure ENEO &amp; Baisse de tension","POWER ISSUE",
U1207="Defaut GE &amp; POWER Cabinet","POWER ISSUE",
U1207="Sharing","POWER ISSUE",
U1207="Sites strategiques &amp; DataCenter","POWER ISSUE",
U1207="Exclu","Exclu",
U1207="SAT","TX ISSUE",
U1207="SPARE-ISSUE","SPARE-ISSUE",
U1207="Fiber CAmtel","TX ISSUE",
U1207="Fiber AOF","TX ISSUE",
U1207="Projet OCM (HUAWEI)","TRAVAUX-HUAWEI",
U1207="Projet OCM (NOKIA)","TRAVAUX -NOKIA",
U1207="ACCESS-ISSUE","ACCESS-ISSUE",
U1207="Projet OCM (ZTE, NOKIA, autres projets)","TRAVAUX OCM",
U1207="No root CAuse","No root cause",
U1207="ODU HS","TX ISSUE",
U1207="IP &amp; VLAN","TX ISSUE",
U1207="Warehouse HUAWEI","SPARE-ISSUE",
U1207="SPARE-HS","SPARE-ISSUE",
U1207="Power Telco","RAN ISSUE",U1207="no impacts","no impacts"
),"")</f>
        <v/>
      </c>
      <c r="U1207" s="28"/>
      <c r="V1207" s="35" t="str" cm="1">
        <f t="array" ref="V1207">IFERROR(_xlfn.IFS(
U1207="MPR ISSUE","ACTIVE",
U1207="BSS Hardware Issue","ACTIVE",
U1207="Sites strategiques, MLL, Pylone, etc.","PASSIVE",
U1207="AKTIVCO DEFAUT GE &amp; POWER Cabinet","PASSIVE",
U1207="AKTIVCO Coupure ENEO &amp; Baisse de tension","PASSIVE",
U1207="Coupure ENEO &amp; Baisse de tension","PASSIVE",
U1207="Defaut GE &amp; POWER Cabinet","PASSIVE",
U1207="Sharing","PASSIVE",
U1207="Sites strategiques &amp; DataCenter","PASSIVE",
U1207="Exclu","Exclu",
U1207="SAT","ACTIVE",
U1207="SPARE-ISSUE","SPARE-ISSUE",
U1207="Fiber CAmtel","ACTIVE",
U1207="Fiber AOF","ACTIVE",
U1207="Projet OCM (HUAWEI)","PLANNED WORKS",
U1207="Projet OCM (NOKIA)","PLANNED WORKS",
U1207="ACCESS-ISSUE","ACCESS-ISSUE",
U1207="Projet OCM (ZTE, NOKIA, autres projets)","PLANNED WORKS",
U1207="No root CAuse","No root cause",
U1207="ODU HS","ACTIVE",
U1207="IP &amp; VLAN","ACTIVE",
U1207="Warehouse HUAWEI","SPARE-ISSUE",
U1207="SPARE-HS","SPARE-ISSUE",
U1207="Power Telco","ACTIVE",U1207="no impacts","no impacts"
),"")</f>
        <v/>
      </c>
      <c r="W1207" s="102"/>
      <c r="X1207" s="102"/>
      <c r="Y1207" s="102"/>
      <c r="Z1207" s="102"/>
      <c r="AA1207" s="102"/>
      <c r="AB1207" s="104" t="s">
        <v>5423</v>
      </c>
      <c r="AC1207" s="9"/>
      <c r="AD1207" s="9"/>
      <c r="AE1207" s="7" t="s">
        <v>5423</v>
      </c>
      <c r="AF1207" s="6"/>
      <c r="AG1207" s="7"/>
      <c r="AH1207" s="3" t="s">
        <v>5423</v>
      </c>
      <c r="AI1207" s="18" t="s">
        <v>5423</v>
      </c>
      <c r="AJ1207" s="18" t="s">
        <v>5423</v>
      </c>
      <c r="AK1207" s="18" t="s">
        <v>5423</v>
      </c>
      <c r="AL1207" s="18" t="s">
        <v>5423</v>
      </c>
      <c r="AM1207" s="18" t="s">
        <v>5423</v>
      </c>
      <c r="AN1207" s="18" t="s">
        <v>5423</v>
      </c>
      <c r="AO1207" s="18" t="s">
        <v>5423</v>
      </c>
      <c r="AP1207" s="18" t="s">
        <v>5423</v>
      </c>
      <c r="AQ1207" s="18" t="s">
        <v>5423</v>
      </c>
      <c r="AR1207" s="18" t="s">
        <v>5423</v>
      </c>
      <c r="AS1207" s="18" t="s">
        <v>5423</v>
      </c>
      <c r="AT1207" s="18" t="s">
        <v>5423</v>
      </c>
      <c r="AU1207" s="9" t="s">
        <v>5423</v>
      </c>
      <c r="AV1207" s="14"/>
      <c r="AW1207" s="14" t="s">
        <v>5423</v>
      </c>
      <c r="AX1207" s="14" t="str">
        <f>_xlfn.XLOOKUP(B1207,'[4]cell downs 18042026 17h'!$B:$B,'[4]cell downs 18042026 17h'!$B:$B,"")</f>
        <v/>
      </c>
      <c r="AY1207" s="14" t="str">
        <f>_xlfn.XLOOKUP(B1207,'[5]Cells Huawei 19042026 15h'!$B:$B,'[5]Cells Huawei 19042026 15h'!$B:$B,"")</f>
        <v/>
      </c>
      <c r="AZ1207" s="105" t="str">
        <f>_xlfn.XLOOKUP(B1207,'INCIDENT-04-23-2026'!E:E,'INCIDENT-04-23-2026'!F:F,"")</f>
        <v/>
      </c>
      <c r="BA1207" s="105" t="str">
        <f>_xlfn.XLOOKUP(B1207,'[6]Eneo 17H'!$C:$C,'[6]Eneo 17H'!$I:$I,"")</f>
        <v/>
      </c>
      <c r="BB1207" s="105" t="str">
        <f>_xlfn.XLOOKUP(B1207,[8]ALL!$B:$B,[8]ALL!$M:$M,"")</f>
        <v/>
      </c>
      <c r="BC1207" s="105" t="str">
        <f>_xlfn.XLOOKUP(B1207,'[6]Eneo 17H'!$C:$C,'[6]Eneo 17H'!$I:$I,"")</f>
        <v/>
      </c>
      <c r="BD1207" s="105" t="str">
        <f>_xlfn.XLOOKUP(B1207,'[7]Eneo 12H'!$C:$C,'[7]Eneo 12H'!$I:$I,"")</f>
        <v/>
      </c>
      <c r="BE1207" s="105" t="s">
        <v>5423</v>
      </c>
    </row>
    <row r="1208" spans="1:57" hidden="1" x14ac:dyDescent="0.3">
      <c r="A1208" s="1" t="s">
        <v>3029</v>
      </c>
      <c r="B1208" s="8" t="s">
        <v>3030</v>
      </c>
      <c r="C1208" s="3" t="str">
        <f>_xlfn.XLOOKUP(B1208,'[1]daily break down'!$D:$D,'[1]daily break down'!$E:$E,"")</f>
        <v>NORD</v>
      </c>
      <c r="D1208" s="1" t="s">
        <v>11</v>
      </c>
      <c r="E1208" s="1" t="s">
        <v>237</v>
      </c>
      <c r="F1208" s="3" t="s">
        <v>23</v>
      </c>
      <c r="G1208" s="1" t="s">
        <v>2921</v>
      </c>
      <c r="H1208" s="26" t="str">
        <f>_xlfn.XLOOKUP(B1208,[2]CALCULATION!$B:$B,[2]CALCULATION!$H:$H,"")</f>
        <v>NOKIA</v>
      </c>
      <c r="I1208" s="23">
        <v>0</v>
      </c>
      <c r="J1208" s="23">
        <v>0</v>
      </c>
      <c r="K1208" s="23">
        <v>0</v>
      </c>
      <c r="L1208" s="23">
        <v>0</v>
      </c>
      <c r="M1208" s="23">
        <v>0</v>
      </c>
      <c r="N1208" s="23">
        <v>0</v>
      </c>
      <c r="O1208" s="23">
        <v>5.3505234952025016E-5</v>
      </c>
      <c r="P1208" s="103" t="s">
        <v>6554</v>
      </c>
      <c r="Q1208" s="36" t="s">
        <v>5796</v>
      </c>
      <c r="R1208" s="36"/>
      <c r="S1208" s="35" t="str" cm="1">
        <f t="array" ref="S1208">IFERROR(_xlfn.IFS(
U1208="MPR ISSUE","PDH",
U1208="BSS Hardware Issue","BSS",
U1208="Sites strategiques, MLL, Pylone, etc.","ENVTECH",
U1208="AKTIVCO DEFAUT GE &amp; POWER Cabinet","AKTIVCO",
U1208="AKTIVCO Coupure ENEO &amp; Baisse de tension","AKTIVCO GRID ONLY",
U1208="Coupure ENEO &amp; Baisse de tension","IHS GRID ONLY",
U1208="Defaut GE &amp; POWER Cabinet","IHS",
U1208="Sharing","Partners",
U1208="Sites strategiques &amp; DataCenter","SST &amp; DC",
U1208="Exclu","Exclu",
U1208="SAT","SAT",
U1208="SPARE-ISSUE","SPARE-ISSUE",
U1208="Fiber CAmtel","TRANS_FO_CAMTEL",
U1208="Fiber AOF","Fiber AOF",
U1208="Projet OCM (HUAWEI)","TRAVAUX-HUAWEI",
U1208="Projet OCM (NOKIA)","TRAVAUX-NOKIA",
U1208="ACCESS-ISSUE","ACCESS-ISSUE",
U1208="Projet OCM (ZTE, NOKIA, autres projets)","TRAVAUX OCM",
U1208="No root CAuse","No root cause",
U1208="ODU HS","PDH",
U1208="IP &amp; VLAN","PDH",
U1208="Warehouse HUAWEI","SPARE-ISSUE",
U1208="SPARE-HS","SPARE-ISSUE",
U1208="Power Telco","BSS",U1208="no impacts","no impacts"
),"")</f>
        <v/>
      </c>
      <c r="T1208" s="35" t="str" cm="1">
        <f t="array" ref="T1208">IFERROR(_xlfn.IFS(
U1208="MPR ISSUE","TX ISSUE",
U1208="BSS Hardware Issue","RAN ISSUE",
U1208="Sites strategiques, MLL, Pylone, etc.","ENVTECH",
U1208="AKTIVCO DEFAUT GE &amp; POWER Cabinet","POWER ISSUE",
U1208="AKTIVCO Coupure ENEO &amp; Baisse de tension","POWER ISSUE",
U1208="Coupure ENEO &amp; Baisse de tension","POWER ISSUE",
U1208="Defaut GE &amp; POWER Cabinet","POWER ISSUE",
U1208="Sharing","POWER ISSUE",
U1208="Sites strategiques &amp; DataCenter","POWER ISSUE",
U1208="Exclu","Exclu",
U1208="SAT","TX ISSUE",
U1208="SPARE-ISSUE","SPARE-ISSUE",
U1208="Fiber CAmtel","TX ISSUE",
U1208="Fiber AOF","TX ISSUE",
U1208="Projet OCM (HUAWEI)","TRAVAUX-HUAWEI",
U1208="Projet OCM (NOKIA)","TRAVAUX -NOKIA",
U1208="ACCESS-ISSUE","ACCESS-ISSUE",
U1208="Projet OCM (ZTE, NOKIA, autres projets)","TRAVAUX OCM",
U1208="No root CAuse","No root cause",
U1208="ODU HS","TX ISSUE",
U1208="IP &amp; VLAN","TX ISSUE",
U1208="Warehouse HUAWEI","SPARE-ISSUE",
U1208="SPARE-HS","SPARE-ISSUE",
U1208="Power Telco","RAN ISSUE",U1208="no impacts","no impacts"
),"")</f>
        <v/>
      </c>
      <c r="U1208" s="28"/>
      <c r="V1208" s="35" t="str" cm="1">
        <f t="array" ref="V1208">IFERROR(_xlfn.IFS(
U1208="MPR ISSUE","ACTIVE",
U1208="BSS Hardware Issue","ACTIVE",
U1208="Sites strategiques, MLL, Pylone, etc.","PASSIVE",
U1208="AKTIVCO DEFAUT GE &amp; POWER Cabinet","PASSIVE",
U1208="AKTIVCO Coupure ENEO &amp; Baisse de tension","PASSIVE",
U1208="Coupure ENEO &amp; Baisse de tension","PASSIVE",
U1208="Defaut GE &amp; POWER Cabinet","PASSIVE",
U1208="Sharing","PASSIVE",
U1208="Sites strategiques &amp; DataCenter","PASSIVE",
U1208="Exclu","Exclu",
U1208="SAT","ACTIVE",
U1208="SPARE-ISSUE","SPARE-ISSUE",
U1208="Fiber CAmtel","ACTIVE",
U1208="Fiber AOF","ACTIVE",
U1208="Projet OCM (HUAWEI)","PLANNED WORKS",
U1208="Projet OCM (NOKIA)","PLANNED WORKS",
U1208="ACCESS-ISSUE","ACCESS-ISSUE",
U1208="Projet OCM (ZTE, NOKIA, autres projets)","PLANNED WORKS",
U1208="No root CAuse","No root cause",
U1208="ODU HS","ACTIVE",
U1208="IP &amp; VLAN","ACTIVE",
U1208="Warehouse HUAWEI","SPARE-ISSUE",
U1208="SPARE-HS","SPARE-ISSUE",
U1208="Power Telco","ACTIVE",U1208="no impacts","no impacts"
),"")</f>
        <v/>
      </c>
      <c r="W1208" s="102"/>
      <c r="X1208" s="102"/>
      <c r="Y1208" s="102"/>
      <c r="Z1208" s="102"/>
      <c r="AA1208" s="102"/>
      <c r="AB1208" s="104" t="s">
        <v>5423</v>
      </c>
      <c r="AC1208" s="9"/>
      <c r="AD1208" s="9"/>
      <c r="AE1208" s="7" t="s">
        <v>5423</v>
      </c>
      <c r="AF1208" s="6"/>
      <c r="AG1208" s="7"/>
      <c r="AH1208" s="3" t="s">
        <v>5423</v>
      </c>
      <c r="AI1208" s="18" t="s">
        <v>5423</v>
      </c>
      <c r="AJ1208" s="18" t="s">
        <v>5423</v>
      </c>
      <c r="AK1208" s="18" t="s">
        <v>5423</v>
      </c>
      <c r="AL1208" s="18" t="s">
        <v>5423</v>
      </c>
      <c r="AM1208" s="18" t="s">
        <v>5423</v>
      </c>
      <c r="AN1208" s="18" t="s">
        <v>5423</v>
      </c>
      <c r="AO1208" s="18" t="s">
        <v>5423</v>
      </c>
      <c r="AP1208" s="18" t="s">
        <v>5423</v>
      </c>
      <c r="AQ1208" s="18" t="s">
        <v>5423</v>
      </c>
      <c r="AR1208" s="18" t="s">
        <v>5423</v>
      </c>
      <c r="AS1208" s="18" t="s">
        <v>5423</v>
      </c>
      <c r="AT1208" s="18" t="s">
        <v>5423</v>
      </c>
      <c r="AU1208" s="9" t="s">
        <v>5423</v>
      </c>
      <c r="AV1208" s="14"/>
      <c r="AW1208" s="14" t="s">
        <v>5423</v>
      </c>
      <c r="AX1208" s="14" t="str">
        <f>_xlfn.XLOOKUP(B1208,'[4]cell downs 18042026 17h'!$B:$B,'[4]cell downs 18042026 17h'!$B:$B,"")</f>
        <v/>
      </c>
      <c r="AY1208" s="14" t="str">
        <f>_xlfn.XLOOKUP(B1208,'[5]Cells Huawei 19042026 15h'!$B:$B,'[5]Cells Huawei 19042026 15h'!$B:$B,"")</f>
        <v/>
      </c>
      <c r="AZ1208" s="105" t="str">
        <f>_xlfn.XLOOKUP(B1208,'INCIDENT-04-23-2026'!E:E,'INCIDENT-04-23-2026'!F:F,"")</f>
        <v/>
      </c>
      <c r="BA1208" s="105" t="str">
        <f>_xlfn.XLOOKUP(B1208,'[6]Eneo 17H'!$C:$C,'[6]Eneo 17H'!$I:$I,"")</f>
        <v/>
      </c>
      <c r="BB1208" s="105" t="str">
        <f>_xlfn.XLOOKUP(B1208,[8]ALL!$B:$B,[8]ALL!$M:$M,"")</f>
        <v/>
      </c>
      <c r="BC1208" s="105" t="str">
        <f>_xlfn.XLOOKUP(B1208,'[6]Eneo 17H'!$C:$C,'[6]Eneo 17H'!$I:$I,"")</f>
        <v/>
      </c>
      <c r="BD1208" s="105" t="str">
        <f>_xlfn.XLOOKUP(B1208,'[7]Eneo 12H'!$C:$C,'[7]Eneo 12H'!$I:$I,"")</f>
        <v/>
      </c>
      <c r="BE1208" s="105" t="s">
        <v>5423</v>
      </c>
    </row>
    <row r="1209" spans="1:57" hidden="1" x14ac:dyDescent="0.3">
      <c r="A1209" s="1" t="s">
        <v>4440</v>
      </c>
      <c r="B1209" s="8" t="s">
        <v>4441</v>
      </c>
      <c r="C1209" s="3" t="str">
        <f>_xlfn.XLOOKUP(B1209,'[1]daily break down'!$D:$D,'[1]daily break down'!$E:$E,"")</f>
        <v>CENTRE</v>
      </c>
      <c r="D1209" s="1" t="s">
        <v>21</v>
      </c>
      <c r="E1209" s="1" t="s">
        <v>122</v>
      </c>
      <c r="F1209" s="3" t="s">
        <v>226</v>
      </c>
      <c r="G1209" s="1" t="s">
        <v>2238</v>
      </c>
      <c r="H1209" s="27" t="str">
        <f>_xlfn.XLOOKUP(B1209,[2]CALCULATION!$B:$B,[2]CALCULATION!$H:$H,"")</f>
        <v>ZTE</v>
      </c>
      <c r="I1209" s="23">
        <v>0</v>
      </c>
      <c r="J1209" s="23">
        <v>0</v>
      </c>
      <c r="K1209" s="23">
        <v>0</v>
      </c>
      <c r="L1209" s="23">
        <v>0</v>
      </c>
      <c r="M1209" s="23">
        <v>0</v>
      </c>
      <c r="N1209" s="23">
        <v>0</v>
      </c>
      <c r="O1209" s="23">
        <v>1.334063858141177E-2</v>
      </c>
      <c r="P1209" s="103" t="s">
        <v>6554</v>
      </c>
      <c r="Q1209" s="36" t="s">
        <v>5796</v>
      </c>
      <c r="R1209" s="36"/>
      <c r="S1209" s="35" t="str" cm="1">
        <f t="array" ref="S1209">IFERROR(_xlfn.IFS(
U1209="MPR ISSUE","PDH",
U1209="BSS Hardware Issue","BSS",
U1209="Sites strategiques, MLL, Pylone, etc.","ENVTECH",
U1209="AKTIVCO DEFAUT GE &amp; POWER Cabinet","AKTIVCO",
U1209="AKTIVCO Coupure ENEO &amp; Baisse de tension","AKTIVCO GRID ONLY",
U1209="Coupure ENEO &amp; Baisse de tension","IHS GRID ONLY",
U1209="Defaut GE &amp; POWER Cabinet","IHS",
U1209="Sharing","Partners",
U1209="Sites strategiques &amp; DataCenter","SST &amp; DC",
U1209="Exclu","Exclu",
U1209="SAT","SAT",
U1209="SPARE-ISSUE","SPARE-ISSUE",
U1209="Fiber CAmtel","TRANS_FO_CAMTEL",
U1209="Fiber AOF","Fiber AOF",
U1209="Projet OCM (HUAWEI)","TRAVAUX-HUAWEI",
U1209="Projet OCM (NOKIA)","TRAVAUX-NOKIA",
U1209="ACCESS-ISSUE","ACCESS-ISSUE",
U1209="Projet OCM (ZTE, NOKIA, autres projets)","TRAVAUX OCM",
U1209="No root CAuse","No root cause",
U1209="ODU HS","PDH",
U1209="IP &amp; VLAN","PDH",
U1209="Warehouse HUAWEI","SPARE-ISSUE",
U1209="SPARE-HS","SPARE-ISSUE",
U1209="Power Telco","BSS",U1209="no impacts","no impacts"
),"")</f>
        <v/>
      </c>
      <c r="T1209" s="35" t="str" cm="1">
        <f t="array" ref="T1209">IFERROR(_xlfn.IFS(
U1209="MPR ISSUE","TX ISSUE",
U1209="BSS Hardware Issue","RAN ISSUE",
U1209="Sites strategiques, MLL, Pylone, etc.","ENVTECH",
U1209="AKTIVCO DEFAUT GE &amp; POWER Cabinet","POWER ISSUE",
U1209="AKTIVCO Coupure ENEO &amp; Baisse de tension","POWER ISSUE",
U1209="Coupure ENEO &amp; Baisse de tension","POWER ISSUE",
U1209="Defaut GE &amp; POWER Cabinet","POWER ISSUE",
U1209="Sharing","POWER ISSUE",
U1209="Sites strategiques &amp; DataCenter","POWER ISSUE",
U1209="Exclu","Exclu",
U1209="SAT","TX ISSUE",
U1209="SPARE-ISSUE","SPARE-ISSUE",
U1209="Fiber CAmtel","TX ISSUE",
U1209="Fiber AOF","TX ISSUE",
U1209="Projet OCM (HUAWEI)","TRAVAUX-HUAWEI",
U1209="Projet OCM (NOKIA)","TRAVAUX -NOKIA",
U1209="ACCESS-ISSUE","ACCESS-ISSUE",
U1209="Projet OCM (ZTE, NOKIA, autres projets)","TRAVAUX OCM",
U1209="No root CAuse","No root cause",
U1209="ODU HS","TX ISSUE",
U1209="IP &amp; VLAN","TX ISSUE",
U1209="Warehouse HUAWEI","SPARE-ISSUE",
U1209="SPARE-HS","SPARE-ISSUE",
U1209="Power Telco","RAN ISSUE",U1209="no impacts","no impacts"
),"")</f>
        <v/>
      </c>
      <c r="U1209" s="28"/>
      <c r="V1209" s="35" t="str" cm="1">
        <f t="array" ref="V1209">IFERROR(_xlfn.IFS(
U1209="MPR ISSUE","ACTIVE",
U1209="BSS Hardware Issue","ACTIVE",
U1209="Sites strategiques, MLL, Pylone, etc.","PASSIVE",
U1209="AKTIVCO DEFAUT GE &amp; POWER Cabinet","PASSIVE",
U1209="AKTIVCO Coupure ENEO &amp; Baisse de tension","PASSIVE",
U1209="Coupure ENEO &amp; Baisse de tension","PASSIVE",
U1209="Defaut GE &amp; POWER Cabinet","PASSIVE",
U1209="Sharing","PASSIVE",
U1209="Sites strategiques &amp; DataCenter","PASSIVE",
U1209="Exclu","Exclu",
U1209="SAT","ACTIVE",
U1209="SPARE-ISSUE","SPARE-ISSUE",
U1209="Fiber CAmtel","ACTIVE",
U1209="Fiber AOF","ACTIVE",
U1209="Projet OCM (HUAWEI)","PLANNED WORKS",
U1209="Projet OCM (NOKIA)","PLANNED WORKS",
U1209="ACCESS-ISSUE","ACCESS-ISSUE",
U1209="Projet OCM (ZTE, NOKIA, autres projets)","PLANNED WORKS",
U1209="No root CAuse","No root cause",
U1209="ODU HS","ACTIVE",
U1209="IP &amp; VLAN","ACTIVE",
U1209="Warehouse HUAWEI","SPARE-ISSUE",
U1209="SPARE-HS","SPARE-ISSUE",
U1209="Power Telco","ACTIVE",U1209="no impacts","no impacts"
),"")</f>
        <v/>
      </c>
      <c r="W1209" s="102"/>
      <c r="X1209" s="102"/>
      <c r="Y1209" s="102"/>
      <c r="Z1209" s="102"/>
      <c r="AA1209" s="102"/>
      <c r="AB1209" s="104" t="s">
        <v>5423</v>
      </c>
      <c r="AC1209" s="9"/>
      <c r="AD1209" s="9"/>
      <c r="AE1209" s="7" t="s">
        <v>5423</v>
      </c>
      <c r="AF1209" s="6"/>
      <c r="AG1209" s="7"/>
      <c r="AH1209" s="3" t="s">
        <v>5423</v>
      </c>
      <c r="AI1209" s="18" t="s">
        <v>5423</v>
      </c>
      <c r="AJ1209" s="18" t="s">
        <v>5423</v>
      </c>
      <c r="AK1209" s="18" t="s">
        <v>5423</v>
      </c>
      <c r="AL1209" s="18" t="s">
        <v>5423</v>
      </c>
      <c r="AM1209" s="18" t="s">
        <v>5423</v>
      </c>
      <c r="AN1209" s="18" t="s">
        <v>5423</v>
      </c>
      <c r="AO1209" s="18" t="s">
        <v>5423</v>
      </c>
      <c r="AP1209" s="18" t="s">
        <v>5423</v>
      </c>
      <c r="AQ1209" s="18" t="s">
        <v>5423</v>
      </c>
      <c r="AR1209" s="18" t="s">
        <v>5423</v>
      </c>
      <c r="AS1209" s="18" t="s">
        <v>5423</v>
      </c>
      <c r="AT1209" s="18" t="s">
        <v>5423</v>
      </c>
      <c r="AU1209" s="9" t="s">
        <v>5423</v>
      </c>
      <c r="AV1209" s="14"/>
      <c r="AW1209" s="14" t="s">
        <v>5423</v>
      </c>
      <c r="AX1209" s="14" t="str">
        <f>_xlfn.XLOOKUP(B1209,'[4]cell downs 18042026 17h'!$B:$B,'[4]cell downs 18042026 17h'!$B:$B,"")</f>
        <v/>
      </c>
      <c r="AY1209" s="14" t="str">
        <f>_xlfn.XLOOKUP(B1209,'[5]Cells Huawei 19042026 15h'!$B:$B,'[5]Cells Huawei 19042026 15h'!$B:$B,"")</f>
        <v/>
      </c>
      <c r="AZ1209" s="105" t="str">
        <f>_xlfn.XLOOKUP(B1209,'INCIDENT-04-23-2026'!E:E,'INCIDENT-04-23-2026'!F:F,"")</f>
        <v/>
      </c>
      <c r="BA1209" s="105" t="str">
        <f>_xlfn.XLOOKUP(B1209,'[6]Eneo 17H'!$C:$C,'[6]Eneo 17H'!$I:$I,"")</f>
        <v/>
      </c>
      <c r="BB1209" s="105" t="str">
        <f>_xlfn.XLOOKUP(B1209,[8]ALL!$B:$B,[8]ALL!$M:$M,"")</f>
        <v/>
      </c>
      <c r="BC1209" s="105" t="str">
        <f>_xlfn.XLOOKUP(B1209,'[6]Eneo 17H'!$C:$C,'[6]Eneo 17H'!$I:$I,"")</f>
        <v/>
      </c>
      <c r="BD1209" s="105" t="str">
        <f>_xlfn.XLOOKUP(B1209,'[7]Eneo 12H'!$C:$C,'[7]Eneo 12H'!$I:$I,"")</f>
        <v/>
      </c>
      <c r="BE1209" s="105" t="s">
        <v>5423</v>
      </c>
    </row>
    <row r="1210" spans="1:57" hidden="1" x14ac:dyDescent="0.3">
      <c r="A1210" s="1" t="s">
        <v>2517</v>
      </c>
      <c r="B1210" s="8" t="s">
        <v>2518</v>
      </c>
      <c r="C1210" s="3" t="str">
        <f>_xlfn.XLOOKUP(B1210,'[1]daily break down'!$D:$D,'[1]daily break down'!$E:$E,"")</f>
        <v>Douala</v>
      </c>
      <c r="D1210" s="1" t="s">
        <v>11</v>
      </c>
      <c r="E1210" s="1" t="s">
        <v>757</v>
      </c>
      <c r="F1210" s="3" t="s">
        <v>31</v>
      </c>
      <c r="G1210" s="1" t="s">
        <v>32</v>
      </c>
      <c r="H1210" s="27" t="str">
        <f>_xlfn.XLOOKUP(B1210,[2]CALCULATION!$B:$B,[2]CALCULATION!$H:$H,"")</f>
        <v>ZTE</v>
      </c>
      <c r="I1210" s="23">
        <v>0</v>
      </c>
      <c r="J1210" s="23">
        <v>3.7203973370088309E-2</v>
      </c>
      <c r="K1210" s="23">
        <v>0</v>
      </c>
      <c r="L1210" s="23">
        <v>0</v>
      </c>
      <c r="M1210" s="23">
        <v>0</v>
      </c>
      <c r="N1210" s="23">
        <v>0</v>
      </c>
      <c r="O1210" s="23">
        <v>0</v>
      </c>
      <c r="P1210" s="103" t="s">
        <v>6554</v>
      </c>
      <c r="Q1210" s="36" t="s">
        <v>5796</v>
      </c>
      <c r="R1210" s="36"/>
      <c r="S1210" s="35" t="str" cm="1">
        <f t="array" ref="S1210">IFERROR(_xlfn.IFS(
U1210="MPR ISSUE","PDH",
U1210="BSS Hardware Issue","BSS",
U1210="Sites strategiques, MLL, Pylone, etc.","ENVTECH",
U1210="AKTIVCO DEFAUT GE &amp; POWER Cabinet","AKTIVCO",
U1210="AKTIVCO Coupure ENEO &amp; Baisse de tension","AKTIVCO GRID ONLY",
U1210="Coupure ENEO &amp; Baisse de tension","IHS GRID ONLY",
U1210="Defaut GE &amp; POWER Cabinet","IHS",
U1210="Sharing","Partners",
U1210="Sites strategiques &amp; DataCenter","SST &amp; DC",
U1210="Exclu","Exclu",
U1210="SAT","SAT",
U1210="SPARE-ISSUE","SPARE-ISSUE",
U1210="Fiber CAmtel","TRANS_FO_CAMTEL",
U1210="Fiber AOF","Fiber AOF",
U1210="Projet OCM (HUAWEI)","TRAVAUX-HUAWEI",
U1210="Projet OCM (NOKIA)","TRAVAUX-NOKIA",
U1210="ACCESS-ISSUE","ACCESS-ISSUE",
U1210="Projet OCM (ZTE, NOKIA, autres projets)","TRAVAUX OCM",
U1210="No root CAuse","No root cause",
U1210="ODU HS","PDH",
U1210="IP &amp; VLAN","PDH",
U1210="Warehouse HUAWEI","SPARE-ISSUE",
U1210="SPARE-HS","SPARE-ISSUE",
U1210="Power Telco","BSS",U1210="no impacts","no impacts"
),"")</f>
        <v/>
      </c>
      <c r="T1210" s="35" t="str" cm="1">
        <f t="array" ref="T1210">IFERROR(_xlfn.IFS(
U1210="MPR ISSUE","TX ISSUE",
U1210="BSS Hardware Issue","RAN ISSUE",
U1210="Sites strategiques, MLL, Pylone, etc.","ENVTECH",
U1210="AKTIVCO DEFAUT GE &amp; POWER Cabinet","POWER ISSUE",
U1210="AKTIVCO Coupure ENEO &amp; Baisse de tension","POWER ISSUE",
U1210="Coupure ENEO &amp; Baisse de tension","POWER ISSUE",
U1210="Defaut GE &amp; POWER Cabinet","POWER ISSUE",
U1210="Sharing","POWER ISSUE",
U1210="Sites strategiques &amp; DataCenter","POWER ISSUE",
U1210="Exclu","Exclu",
U1210="SAT","TX ISSUE",
U1210="SPARE-ISSUE","SPARE-ISSUE",
U1210="Fiber CAmtel","TX ISSUE",
U1210="Fiber AOF","TX ISSUE",
U1210="Projet OCM (HUAWEI)","TRAVAUX-HUAWEI",
U1210="Projet OCM (NOKIA)","TRAVAUX -NOKIA",
U1210="ACCESS-ISSUE","ACCESS-ISSUE",
U1210="Projet OCM (ZTE, NOKIA, autres projets)","TRAVAUX OCM",
U1210="No root CAuse","No root cause",
U1210="ODU HS","TX ISSUE",
U1210="IP &amp; VLAN","TX ISSUE",
U1210="Warehouse HUAWEI","SPARE-ISSUE",
U1210="SPARE-HS","SPARE-ISSUE",
U1210="Power Telco","RAN ISSUE",U1210="no impacts","no impacts"
),"")</f>
        <v/>
      </c>
      <c r="U1210" s="28"/>
      <c r="V1210" s="35" t="str" cm="1">
        <f t="array" ref="V1210">IFERROR(_xlfn.IFS(
U1210="MPR ISSUE","ACTIVE",
U1210="BSS Hardware Issue","ACTIVE",
U1210="Sites strategiques, MLL, Pylone, etc.","PASSIVE",
U1210="AKTIVCO DEFAUT GE &amp; POWER Cabinet","PASSIVE",
U1210="AKTIVCO Coupure ENEO &amp; Baisse de tension","PASSIVE",
U1210="Coupure ENEO &amp; Baisse de tension","PASSIVE",
U1210="Defaut GE &amp; POWER Cabinet","PASSIVE",
U1210="Sharing","PASSIVE",
U1210="Sites strategiques &amp; DataCenter","PASSIVE",
U1210="Exclu","Exclu",
U1210="SAT","ACTIVE",
U1210="SPARE-ISSUE","SPARE-ISSUE",
U1210="Fiber CAmtel","ACTIVE",
U1210="Fiber AOF","ACTIVE",
U1210="Projet OCM (HUAWEI)","PLANNED WORKS",
U1210="Projet OCM (NOKIA)","PLANNED WORKS",
U1210="ACCESS-ISSUE","ACCESS-ISSUE",
U1210="Projet OCM (ZTE, NOKIA, autres projets)","PLANNED WORKS",
U1210="No root CAuse","No root cause",
U1210="ODU HS","ACTIVE",
U1210="IP &amp; VLAN","ACTIVE",
U1210="Warehouse HUAWEI","SPARE-ISSUE",
U1210="SPARE-HS","SPARE-ISSUE",
U1210="Power Telco","ACTIVE",U1210="no impacts","no impacts"
),"")</f>
        <v/>
      </c>
      <c r="W1210" s="102"/>
      <c r="X1210" s="102"/>
      <c r="Y1210" s="102"/>
      <c r="Z1210" s="102"/>
      <c r="AA1210" s="102"/>
      <c r="AB1210" s="104" t="s">
        <v>5423</v>
      </c>
      <c r="AC1210" s="9"/>
      <c r="AD1210" s="9"/>
      <c r="AE1210" s="7" t="s">
        <v>5423</v>
      </c>
      <c r="AF1210" s="6"/>
      <c r="AG1210" s="7"/>
      <c r="AH1210" s="3" t="s">
        <v>5423</v>
      </c>
      <c r="AI1210" s="18" t="s">
        <v>5423</v>
      </c>
      <c r="AJ1210" s="18" t="s">
        <v>5423</v>
      </c>
      <c r="AK1210" s="18" t="s">
        <v>5423</v>
      </c>
      <c r="AL1210" s="18" t="s">
        <v>5423</v>
      </c>
      <c r="AM1210" s="18" t="s">
        <v>5423</v>
      </c>
      <c r="AN1210" s="18" t="s">
        <v>5423</v>
      </c>
      <c r="AO1210" s="18" t="s">
        <v>5423</v>
      </c>
      <c r="AP1210" s="18" t="s">
        <v>5423</v>
      </c>
      <c r="AQ1210" s="18" t="s">
        <v>5423</v>
      </c>
      <c r="AR1210" s="18" t="s">
        <v>5423</v>
      </c>
      <c r="AS1210" s="18" t="s">
        <v>5423</v>
      </c>
      <c r="AT1210" s="18" t="s">
        <v>5423</v>
      </c>
      <c r="AU1210" s="9" t="s">
        <v>5423</v>
      </c>
      <c r="AV1210" s="14"/>
      <c r="AW1210" s="14" t="s">
        <v>5423</v>
      </c>
      <c r="AX1210" s="14" t="str">
        <f>_xlfn.XLOOKUP(B1210,'[4]cell downs 18042026 17h'!$B:$B,'[4]cell downs 18042026 17h'!$B:$B,"")</f>
        <v/>
      </c>
      <c r="AY1210" s="14" t="str">
        <f>_xlfn.XLOOKUP(B1210,'[5]Cells Huawei 19042026 15h'!$B:$B,'[5]Cells Huawei 19042026 15h'!$B:$B,"")</f>
        <v/>
      </c>
      <c r="AZ1210" s="105" t="str">
        <f>_xlfn.XLOOKUP(B1210,'INCIDENT-04-23-2026'!E:E,'INCIDENT-04-23-2026'!F:F,"")</f>
        <v/>
      </c>
      <c r="BA1210" s="105" t="str">
        <f>_xlfn.XLOOKUP(B1210,'[6]Eneo 17H'!$C:$C,'[6]Eneo 17H'!$I:$I,"")</f>
        <v/>
      </c>
      <c r="BB1210" s="105" t="str">
        <f>_xlfn.XLOOKUP(B1210,[8]ALL!$B:$B,[8]ALL!$M:$M,"")</f>
        <v/>
      </c>
      <c r="BC1210" s="105" t="str">
        <f>_xlfn.XLOOKUP(B1210,'[6]Eneo 17H'!$C:$C,'[6]Eneo 17H'!$I:$I,"")</f>
        <v/>
      </c>
      <c r="BD1210" s="105" t="str">
        <f>_xlfn.XLOOKUP(B1210,'[7]Eneo 12H'!$C:$C,'[7]Eneo 12H'!$I:$I,"")</f>
        <v/>
      </c>
      <c r="BE1210" s="105" t="s">
        <v>5423</v>
      </c>
    </row>
    <row r="1211" spans="1:57" hidden="1" x14ac:dyDescent="0.3">
      <c r="A1211" s="1" t="s">
        <v>2580</v>
      </c>
      <c r="B1211" s="8" t="s">
        <v>2581</v>
      </c>
      <c r="C1211" s="3" t="str">
        <f>_xlfn.XLOOKUP(B1211,'[1]daily break down'!$D:$D,'[1]daily break down'!$E:$E,"")</f>
        <v>Yaounde</v>
      </c>
      <c r="D1211" s="1" t="s">
        <v>11</v>
      </c>
      <c r="E1211" s="1" t="s">
        <v>145</v>
      </c>
      <c r="F1211" s="3" t="s">
        <v>37</v>
      </c>
      <c r="G1211" s="1" t="s">
        <v>38</v>
      </c>
      <c r="H1211" s="27" t="str">
        <f>_xlfn.XLOOKUP(B1211,[2]CALCULATION!$B:$B,[2]CALCULATION!$H:$H,"")</f>
        <v>ZTE</v>
      </c>
      <c r="I1211" s="23">
        <v>0</v>
      </c>
      <c r="J1211" s="23">
        <v>2.7894062488407392E-2</v>
      </c>
      <c r="K1211" s="23">
        <v>0</v>
      </c>
      <c r="L1211" s="23">
        <v>0</v>
      </c>
      <c r="M1211" s="23">
        <v>0</v>
      </c>
      <c r="N1211" s="23">
        <v>0</v>
      </c>
      <c r="O1211" s="23">
        <v>2.869664101268983E-2</v>
      </c>
      <c r="P1211" s="103" t="s">
        <v>6554</v>
      </c>
      <c r="Q1211" s="36" t="s">
        <v>5796</v>
      </c>
      <c r="R1211" s="36"/>
      <c r="S1211" s="35" t="str" cm="1">
        <f t="array" ref="S1211">IFERROR(_xlfn.IFS(
U1211="MPR ISSUE","PDH",
U1211="BSS Hardware Issue","BSS",
U1211="Sites strategiques, MLL, Pylone, etc.","ENVTECH",
U1211="AKTIVCO DEFAUT GE &amp; POWER Cabinet","AKTIVCO",
U1211="AKTIVCO Coupure ENEO &amp; Baisse de tension","AKTIVCO GRID ONLY",
U1211="Coupure ENEO &amp; Baisse de tension","IHS GRID ONLY",
U1211="Defaut GE &amp; POWER Cabinet","IHS",
U1211="Sharing","Partners",
U1211="Sites strategiques &amp; DataCenter","SST &amp; DC",
U1211="Exclu","Exclu",
U1211="SAT","SAT",
U1211="SPARE-ISSUE","SPARE-ISSUE",
U1211="Fiber CAmtel","TRANS_FO_CAMTEL",
U1211="Fiber AOF","Fiber AOF",
U1211="Projet OCM (HUAWEI)","TRAVAUX-HUAWEI",
U1211="Projet OCM (NOKIA)","TRAVAUX-NOKIA",
U1211="ACCESS-ISSUE","ACCESS-ISSUE",
U1211="Projet OCM (ZTE, NOKIA, autres projets)","TRAVAUX OCM",
U1211="No root CAuse","No root cause",
U1211="ODU HS","PDH",
U1211="IP &amp; VLAN","PDH",
U1211="Warehouse HUAWEI","SPARE-ISSUE",
U1211="SPARE-HS","SPARE-ISSUE",
U1211="Power Telco","BSS",U1211="no impacts","no impacts"
),"")</f>
        <v/>
      </c>
      <c r="T1211" s="35" t="str" cm="1">
        <f t="array" ref="T1211">IFERROR(_xlfn.IFS(
U1211="MPR ISSUE","TX ISSUE",
U1211="BSS Hardware Issue","RAN ISSUE",
U1211="Sites strategiques, MLL, Pylone, etc.","ENVTECH",
U1211="AKTIVCO DEFAUT GE &amp; POWER Cabinet","POWER ISSUE",
U1211="AKTIVCO Coupure ENEO &amp; Baisse de tension","POWER ISSUE",
U1211="Coupure ENEO &amp; Baisse de tension","POWER ISSUE",
U1211="Defaut GE &amp; POWER Cabinet","POWER ISSUE",
U1211="Sharing","POWER ISSUE",
U1211="Sites strategiques &amp; DataCenter","POWER ISSUE",
U1211="Exclu","Exclu",
U1211="SAT","TX ISSUE",
U1211="SPARE-ISSUE","SPARE-ISSUE",
U1211="Fiber CAmtel","TX ISSUE",
U1211="Fiber AOF","TX ISSUE",
U1211="Projet OCM (HUAWEI)","TRAVAUX-HUAWEI",
U1211="Projet OCM (NOKIA)","TRAVAUX -NOKIA",
U1211="ACCESS-ISSUE","ACCESS-ISSUE",
U1211="Projet OCM (ZTE, NOKIA, autres projets)","TRAVAUX OCM",
U1211="No root CAuse","No root cause",
U1211="ODU HS","TX ISSUE",
U1211="IP &amp; VLAN","TX ISSUE",
U1211="Warehouse HUAWEI","SPARE-ISSUE",
U1211="SPARE-HS","SPARE-ISSUE",
U1211="Power Telco","RAN ISSUE",U1211="no impacts","no impacts"
),"")</f>
        <v/>
      </c>
      <c r="U1211" s="28"/>
      <c r="V1211" s="35" t="str" cm="1">
        <f t="array" ref="V1211">IFERROR(_xlfn.IFS(
U1211="MPR ISSUE","ACTIVE",
U1211="BSS Hardware Issue","ACTIVE",
U1211="Sites strategiques, MLL, Pylone, etc.","PASSIVE",
U1211="AKTIVCO DEFAUT GE &amp; POWER Cabinet","PASSIVE",
U1211="AKTIVCO Coupure ENEO &amp; Baisse de tension","PASSIVE",
U1211="Coupure ENEO &amp; Baisse de tension","PASSIVE",
U1211="Defaut GE &amp; POWER Cabinet","PASSIVE",
U1211="Sharing","PASSIVE",
U1211="Sites strategiques &amp; DataCenter","PASSIVE",
U1211="Exclu","Exclu",
U1211="SAT","ACTIVE",
U1211="SPARE-ISSUE","SPARE-ISSUE",
U1211="Fiber CAmtel","ACTIVE",
U1211="Fiber AOF","ACTIVE",
U1211="Projet OCM (HUAWEI)","PLANNED WORKS",
U1211="Projet OCM (NOKIA)","PLANNED WORKS",
U1211="ACCESS-ISSUE","ACCESS-ISSUE",
U1211="Projet OCM (ZTE, NOKIA, autres projets)","PLANNED WORKS",
U1211="No root CAuse","No root cause",
U1211="ODU HS","ACTIVE",
U1211="IP &amp; VLAN","ACTIVE",
U1211="Warehouse HUAWEI","SPARE-ISSUE",
U1211="SPARE-HS","SPARE-ISSUE",
U1211="Power Telco","ACTIVE",U1211="no impacts","no impacts"
),"")</f>
        <v/>
      </c>
      <c r="W1211" s="102"/>
      <c r="X1211" s="102"/>
      <c r="Y1211" s="102"/>
      <c r="Z1211" s="102"/>
      <c r="AA1211" s="102"/>
      <c r="AB1211" s="104" t="s">
        <v>5423</v>
      </c>
      <c r="AC1211" s="9"/>
      <c r="AD1211" s="9"/>
      <c r="AE1211" s="7" t="s">
        <v>5423</v>
      </c>
      <c r="AF1211" s="6"/>
      <c r="AG1211" s="7"/>
      <c r="AH1211" s="3" t="s">
        <v>5423</v>
      </c>
      <c r="AI1211" s="18" t="s">
        <v>5423</v>
      </c>
      <c r="AJ1211" s="18" t="s">
        <v>5423</v>
      </c>
      <c r="AK1211" s="18" t="s">
        <v>5423</v>
      </c>
      <c r="AL1211" s="18" t="s">
        <v>5423</v>
      </c>
      <c r="AM1211" s="18" t="s">
        <v>5423</v>
      </c>
      <c r="AN1211" s="18" t="s">
        <v>5423</v>
      </c>
      <c r="AO1211" s="18" t="s">
        <v>5423</v>
      </c>
      <c r="AP1211" s="18" t="s">
        <v>5423</v>
      </c>
      <c r="AQ1211" s="18" t="s">
        <v>5423</v>
      </c>
      <c r="AR1211" s="18" t="s">
        <v>5423</v>
      </c>
      <c r="AS1211" s="18" t="s">
        <v>5423</v>
      </c>
      <c r="AT1211" s="18" t="s">
        <v>5423</v>
      </c>
      <c r="AU1211" s="9" t="s">
        <v>5423</v>
      </c>
      <c r="AV1211" s="14"/>
      <c r="AW1211" s="14" t="s">
        <v>5423</v>
      </c>
      <c r="AX1211" s="14" t="str">
        <f>_xlfn.XLOOKUP(B1211,'[4]cell downs 18042026 17h'!$B:$B,'[4]cell downs 18042026 17h'!$B:$B,"")</f>
        <v/>
      </c>
      <c r="AY1211" s="14" t="str">
        <f>_xlfn.XLOOKUP(B1211,'[5]Cells Huawei 19042026 15h'!$B:$B,'[5]Cells Huawei 19042026 15h'!$B:$B,"")</f>
        <v/>
      </c>
      <c r="AZ1211" s="105" t="str">
        <f>_xlfn.XLOOKUP(B1211,'INCIDENT-04-23-2026'!E:E,'INCIDENT-04-23-2026'!F:F,"")</f>
        <v/>
      </c>
      <c r="BA1211" s="105" t="str">
        <f>_xlfn.XLOOKUP(B1211,'[6]Eneo 17H'!$C:$C,'[6]Eneo 17H'!$I:$I,"")</f>
        <v/>
      </c>
      <c r="BB1211" s="105" t="str">
        <f>_xlfn.XLOOKUP(B1211,[8]ALL!$B:$B,[8]ALL!$M:$M,"")</f>
        <v/>
      </c>
      <c r="BC1211" s="105" t="str">
        <f>_xlfn.XLOOKUP(B1211,'[6]Eneo 17H'!$C:$C,'[6]Eneo 17H'!$I:$I,"")</f>
        <v/>
      </c>
      <c r="BD1211" s="105" t="str">
        <f>_xlfn.XLOOKUP(B1211,'[7]Eneo 12H'!$C:$C,'[7]Eneo 12H'!$I:$I,"")</f>
        <v/>
      </c>
      <c r="BE1211" s="105" t="s">
        <v>5423</v>
      </c>
    </row>
    <row r="1212" spans="1:57" hidden="1" x14ac:dyDescent="0.3">
      <c r="A1212" s="1" t="s">
        <v>4156</v>
      </c>
      <c r="B1212" s="8" t="s">
        <v>4157</v>
      </c>
      <c r="C1212" s="3" t="str">
        <f>_xlfn.XLOOKUP(B1212,'[1]daily break down'!$D:$D,'[1]daily break down'!$E:$E,"")</f>
        <v>Douala</v>
      </c>
      <c r="D1212" s="1" t="s">
        <v>11</v>
      </c>
      <c r="E1212" s="1" t="s">
        <v>757</v>
      </c>
      <c r="F1212" s="3" t="s">
        <v>31</v>
      </c>
      <c r="G1212" s="1" t="s">
        <v>32</v>
      </c>
      <c r="H1212" s="27" t="str">
        <f>_xlfn.XLOOKUP(B1212,[2]CALCULATION!$B:$B,[2]CALCULATION!$H:$H,"")</f>
        <v>ZTE</v>
      </c>
      <c r="I1212" s="23">
        <v>0</v>
      </c>
      <c r="J1212" s="23">
        <v>2.751952584374202E-2</v>
      </c>
      <c r="K1212" s="23">
        <v>0</v>
      </c>
      <c r="L1212" s="23">
        <v>0</v>
      </c>
      <c r="M1212" s="23">
        <v>0</v>
      </c>
      <c r="N1212" s="23">
        <v>0</v>
      </c>
      <c r="O1212" s="23">
        <v>0</v>
      </c>
      <c r="P1212" s="103" t="s">
        <v>6554</v>
      </c>
      <c r="Q1212" s="36" t="s">
        <v>5796</v>
      </c>
      <c r="R1212" s="36"/>
      <c r="S1212" s="35" t="str" cm="1">
        <f t="array" ref="S1212">IFERROR(_xlfn.IFS(
U1212="MPR ISSUE","PDH",
U1212="BSS Hardware Issue","BSS",
U1212="Sites strategiques, MLL, Pylone, etc.","ENVTECH",
U1212="AKTIVCO DEFAUT GE &amp; POWER Cabinet","AKTIVCO",
U1212="AKTIVCO Coupure ENEO &amp; Baisse de tension","AKTIVCO GRID ONLY",
U1212="Coupure ENEO &amp; Baisse de tension","IHS GRID ONLY",
U1212="Defaut GE &amp; POWER Cabinet","IHS",
U1212="Sharing","Partners",
U1212="Sites strategiques &amp; DataCenter","SST &amp; DC",
U1212="Exclu","Exclu",
U1212="SAT","SAT",
U1212="SPARE-ISSUE","SPARE-ISSUE",
U1212="Fiber CAmtel","TRANS_FO_CAMTEL",
U1212="Fiber AOF","Fiber AOF",
U1212="Projet OCM (HUAWEI)","TRAVAUX-HUAWEI",
U1212="Projet OCM (NOKIA)","TRAVAUX-NOKIA",
U1212="ACCESS-ISSUE","ACCESS-ISSUE",
U1212="Projet OCM (ZTE, NOKIA, autres projets)","TRAVAUX OCM",
U1212="No root CAuse","No root cause",
U1212="ODU HS","PDH",
U1212="IP &amp; VLAN","PDH",
U1212="Warehouse HUAWEI","SPARE-ISSUE",
U1212="SPARE-HS","SPARE-ISSUE",
U1212="Power Telco","BSS",U1212="no impacts","no impacts"
),"")</f>
        <v/>
      </c>
      <c r="T1212" s="35" t="str" cm="1">
        <f t="array" ref="T1212">IFERROR(_xlfn.IFS(
U1212="MPR ISSUE","TX ISSUE",
U1212="BSS Hardware Issue","RAN ISSUE",
U1212="Sites strategiques, MLL, Pylone, etc.","ENVTECH",
U1212="AKTIVCO DEFAUT GE &amp; POWER Cabinet","POWER ISSUE",
U1212="AKTIVCO Coupure ENEO &amp; Baisse de tension","POWER ISSUE",
U1212="Coupure ENEO &amp; Baisse de tension","POWER ISSUE",
U1212="Defaut GE &amp; POWER Cabinet","POWER ISSUE",
U1212="Sharing","POWER ISSUE",
U1212="Sites strategiques &amp; DataCenter","POWER ISSUE",
U1212="Exclu","Exclu",
U1212="SAT","TX ISSUE",
U1212="SPARE-ISSUE","SPARE-ISSUE",
U1212="Fiber CAmtel","TX ISSUE",
U1212="Fiber AOF","TX ISSUE",
U1212="Projet OCM (HUAWEI)","TRAVAUX-HUAWEI",
U1212="Projet OCM (NOKIA)","TRAVAUX -NOKIA",
U1212="ACCESS-ISSUE","ACCESS-ISSUE",
U1212="Projet OCM (ZTE, NOKIA, autres projets)","TRAVAUX OCM",
U1212="No root CAuse","No root cause",
U1212="ODU HS","TX ISSUE",
U1212="IP &amp; VLAN","TX ISSUE",
U1212="Warehouse HUAWEI","SPARE-ISSUE",
U1212="SPARE-HS","SPARE-ISSUE",
U1212="Power Telco","RAN ISSUE",U1212="no impacts","no impacts"
),"")</f>
        <v/>
      </c>
      <c r="U1212" s="28"/>
      <c r="V1212" s="35" t="str" cm="1">
        <f t="array" ref="V1212">IFERROR(_xlfn.IFS(
U1212="MPR ISSUE","ACTIVE",
U1212="BSS Hardware Issue","ACTIVE",
U1212="Sites strategiques, MLL, Pylone, etc.","PASSIVE",
U1212="AKTIVCO DEFAUT GE &amp; POWER Cabinet","PASSIVE",
U1212="AKTIVCO Coupure ENEO &amp; Baisse de tension","PASSIVE",
U1212="Coupure ENEO &amp; Baisse de tension","PASSIVE",
U1212="Defaut GE &amp; POWER Cabinet","PASSIVE",
U1212="Sharing","PASSIVE",
U1212="Sites strategiques &amp; DataCenter","PASSIVE",
U1212="Exclu","Exclu",
U1212="SAT","ACTIVE",
U1212="SPARE-ISSUE","SPARE-ISSUE",
U1212="Fiber CAmtel","ACTIVE",
U1212="Fiber AOF","ACTIVE",
U1212="Projet OCM (HUAWEI)","PLANNED WORKS",
U1212="Projet OCM (NOKIA)","PLANNED WORKS",
U1212="ACCESS-ISSUE","ACCESS-ISSUE",
U1212="Projet OCM (ZTE, NOKIA, autres projets)","PLANNED WORKS",
U1212="No root CAuse","No root cause",
U1212="ODU HS","ACTIVE",
U1212="IP &amp; VLAN","ACTIVE",
U1212="Warehouse HUAWEI","SPARE-ISSUE",
U1212="SPARE-HS","SPARE-ISSUE",
U1212="Power Telco","ACTIVE",U1212="no impacts","no impacts"
),"")</f>
        <v/>
      </c>
      <c r="W1212" s="102"/>
      <c r="X1212" s="102"/>
      <c r="Y1212" s="102"/>
      <c r="Z1212" s="102"/>
      <c r="AA1212" s="102"/>
      <c r="AB1212" s="104" t="s">
        <v>5423</v>
      </c>
      <c r="AC1212" s="9"/>
      <c r="AD1212" s="9"/>
      <c r="AE1212" s="7" t="s">
        <v>5423</v>
      </c>
      <c r="AF1212" s="6"/>
      <c r="AG1212" s="7"/>
      <c r="AH1212" s="3" t="s">
        <v>5423</v>
      </c>
      <c r="AI1212" s="18" t="s">
        <v>5423</v>
      </c>
      <c r="AJ1212" s="18" t="s">
        <v>5423</v>
      </c>
      <c r="AK1212" s="18" t="s">
        <v>5423</v>
      </c>
      <c r="AL1212" s="18" t="s">
        <v>5423</v>
      </c>
      <c r="AM1212" s="18" t="s">
        <v>5423</v>
      </c>
      <c r="AN1212" s="18" t="s">
        <v>5423</v>
      </c>
      <c r="AO1212" s="18" t="s">
        <v>5423</v>
      </c>
      <c r="AP1212" s="18" t="s">
        <v>5423</v>
      </c>
      <c r="AQ1212" s="18" t="s">
        <v>5423</v>
      </c>
      <c r="AR1212" s="18" t="s">
        <v>5423</v>
      </c>
      <c r="AS1212" s="18" t="s">
        <v>5423</v>
      </c>
      <c r="AT1212" s="18" t="s">
        <v>5423</v>
      </c>
      <c r="AU1212" s="9" t="s">
        <v>5423</v>
      </c>
      <c r="AV1212" s="14"/>
      <c r="AW1212" s="14" t="s">
        <v>5423</v>
      </c>
      <c r="AX1212" s="14" t="str">
        <f>_xlfn.XLOOKUP(B1212,'[4]cell downs 18042026 17h'!$B:$B,'[4]cell downs 18042026 17h'!$B:$B,"")</f>
        <v/>
      </c>
      <c r="AY1212" s="14" t="str">
        <f>_xlfn.XLOOKUP(B1212,'[5]Cells Huawei 19042026 15h'!$B:$B,'[5]Cells Huawei 19042026 15h'!$B:$B,"")</f>
        <v/>
      </c>
      <c r="AZ1212" s="105" t="str">
        <f>_xlfn.XLOOKUP(B1212,'INCIDENT-04-23-2026'!E:E,'INCIDENT-04-23-2026'!F:F,"")</f>
        <v/>
      </c>
      <c r="BA1212" s="105" t="str">
        <f>_xlfn.XLOOKUP(B1212,'[6]Eneo 17H'!$C:$C,'[6]Eneo 17H'!$I:$I,"")</f>
        <v/>
      </c>
      <c r="BB1212" s="105" t="str">
        <f>_xlfn.XLOOKUP(B1212,[8]ALL!$B:$B,[8]ALL!$M:$M,"")</f>
        <v/>
      </c>
      <c r="BC1212" s="105" t="str">
        <f>_xlfn.XLOOKUP(B1212,'[6]Eneo 17H'!$C:$C,'[6]Eneo 17H'!$I:$I,"")</f>
        <v/>
      </c>
      <c r="BD1212" s="105" t="str">
        <f>_xlfn.XLOOKUP(B1212,'[7]Eneo 12H'!$C:$C,'[7]Eneo 12H'!$I:$I,"")</f>
        <v/>
      </c>
      <c r="BE1212" s="105" t="s">
        <v>5423</v>
      </c>
    </row>
    <row r="1213" spans="1:57" hidden="1" x14ac:dyDescent="0.3">
      <c r="A1213" s="1" t="s">
        <v>3436</v>
      </c>
      <c r="B1213" s="8" t="s">
        <v>3437</v>
      </c>
      <c r="C1213" s="3" t="str">
        <f>_xlfn.XLOOKUP(B1213,'[1]daily break down'!$D:$D,'[1]daily break down'!$E:$E,"")</f>
        <v>Yaounde</v>
      </c>
      <c r="D1213" s="1" t="s">
        <v>11</v>
      </c>
      <c r="E1213" s="1" t="s">
        <v>145</v>
      </c>
      <c r="F1213" s="3" t="s">
        <v>37</v>
      </c>
      <c r="G1213" s="1" t="s">
        <v>38</v>
      </c>
      <c r="H1213" s="27" t="str">
        <f>_xlfn.XLOOKUP(B1213,[2]CALCULATION!$B:$B,[2]CALCULATION!$H:$H,"")</f>
        <v>ZTE</v>
      </c>
      <c r="I1213" s="23">
        <v>0</v>
      </c>
      <c r="J1213" s="23">
        <v>2.4451892373150014E-2</v>
      </c>
      <c r="K1213" s="23">
        <v>0</v>
      </c>
      <c r="L1213" s="23">
        <v>0</v>
      </c>
      <c r="M1213" s="23">
        <v>0</v>
      </c>
      <c r="N1213" s="23">
        <v>0</v>
      </c>
      <c r="O1213" s="23">
        <v>2.3774159397088816E-2</v>
      </c>
      <c r="P1213" s="103" t="s">
        <v>6554</v>
      </c>
      <c r="Q1213" s="36" t="s">
        <v>5796</v>
      </c>
      <c r="R1213" s="36"/>
      <c r="S1213" s="35" t="str" cm="1">
        <f t="array" ref="S1213">IFERROR(_xlfn.IFS(
U1213="MPR ISSUE","PDH",
U1213="BSS Hardware Issue","BSS",
U1213="Sites strategiques, MLL, Pylone, etc.","ENVTECH",
U1213="AKTIVCO DEFAUT GE &amp; POWER Cabinet","AKTIVCO",
U1213="AKTIVCO Coupure ENEO &amp; Baisse de tension","AKTIVCO GRID ONLY",
U1213="Coupure ENEO &amp; Baisse de tension","IHS GRID ONLY",
U1213="Defaut GE &amp; POWER Cabinet","IHS",
U1213="Sharing","Partners",
U1213="Sites strategiques &amp; DataCenter","SST &amp; DC",
U1213="Exclu","Exclu",
U1213="SAT","SAT",
U1213="SPARE-ISSUE","SPARE-ISSUE",
U1213="Fiber CAmtel","TRANS_FO_CAMTEL",
U1213="Fiber AOF","Fiber AOF",
U1213="Projet OCM (HUAWEI)","TRAVAUX-HUAWEI",
U1213="Projet OCM (NOKIA)","TRAVAUX-NOKIA",
U1213="ACCESS-ISSUE","ACCESS-ISSUE",
U1213="Projet OCM (ZTE, NOKIA, autres projets)","TRAVAUX OCM",
U1213="No root CAuse","No root cause",
U1213="ODU HS","PDH",
U1213="IP &amp; VLAN","PDH",
U1213="Warehouse HUAWEI","SPARE-ISSUE",
U1213="SPARE-HS","SPARE-ISSUE",
U1213="Power Telco","BSS",U1213="no impacts","no impacts"
),"")</f>
        <v/>
      </c>
      <c r="T1213" s="35" t="str" cm="1">
        <f t="array" ref="T1213">IFERROR(_xlfn.IFS(
U1213="MPR ISSUE","TX ISSUE",
U1213="BSS Hardware Issue","RAN ISSUE",
U1213="Sites strategiques, MLL, Pylone, etc.","ENVTECH",
U1213="AKTIVCO DEFAUT GE &amp; POWER Cabinet","POWER ISSUE",
U1213="AKTIVCO Coupure ENEO &amp; Baisse de tension","POWER ISSUE",
U1213="Coupure ENEO &amp; Baisse de tension","POWER ISSUE",
U1213="Defaut GE &amp; POWER Cabinet","POWER ISSUE",
U1213="Sharing","POWER ISSUE",
U1213="Sites strategiques &amp; DataCenter","POWER ISSUE",
U1213="Exclu","Exclu",
U1213="SAT","TX ISSUE",
U1213="SPARE-ISSUE","SPARE-ISSUE",
U1213="Fiber CAmtel","TX ISSUE",
U1213="Fiber AOF","TX ISSUE",
U1213="Projet OCM (HUAWEI)","TRAVAUX-HUAWEI",
U1213="Projet OCM (NOKIA)","TRAVAUX -NOKIA",
U1213="ACCESS-ISSUE","ACCESS-ISSUE",
U1213="Projet OCM (ZTE, NOKIA, autres projets)","TRAVAUX OCM",
U1213="No root CAuse","No root cause",
U1213="ODU HS","TX ISSUE",
U1213="IP &amp; VLAN","TX ISSUE",
U1213="Warehouse HUAWEI","SPARE-ISSUE",
U1213="SPARE-HS","SPARE-ISSUE",
U1213="Power Telco","RAN ISSUE",U1213="no impacts","no impacts"
),"")</f>
        <v/>
      </c>
      <c r="U1213" s="28"/>
      <c r="V1213" s="35" t="str" cm="1">
        <f t="array" ref="V1213">IFERROR(_xlfn.IFS(
U1213="MPR ISSUE","ACTIVE",
U1213="BSS Hardware Issue","ACTIVE",
U1213="Sites strategiques, MLL, Pylone, etc.","PASSIVE",
U1213="AKTIVCO DEFAUT GE &amp; POWER Cabinet","PASSIVE",
U1213="AKTIVCO Coupure ENEO &amp; Baisse de tension","PASSIVE",
U1213="Coupure ENEO &amp; Baisse de tension","PASSIVE",
U1213="Defaut GE &amp; POWER Cabinet","PASSIVE",
U1213="Sharing","PASSIVE",
U1213="Sites strategiques &amp; DataCenter","PASSIVE",
U1213="Exclu","Exclu",
U1213="SAT","ACTIVE",
U1213="SPARE-ISSUE","SPARE-ISSUE",
U1213="Fiber CAmtel","ACTIVE",
U1213="Fiber AOF","ACTIVE",
U1213="Projet OCM (HUAWEI)","PLANNED WORKS",
U1213="Projet OCM (NOKIA)","PLANNED WORKS",
U1213="ACCESS-ISSUE","ACCESS-ISSUE",
U1213="Projet OCM (ZTE, NOKIA, autres projets)","PLANNED WORKS",
U1213="No root CAuse","No root cause",
U1213="ODU HS","ACTIVE",
U1213="IP &amp; VLAN","ACTIVE",
U1213="Warehouse HUAWEI","SPARE-ISSUE",
U1213="SPARE-HS","SPARE-ISSUE",
U1213="Power Telco","ACTIVE",U1213="no impacts","no impacts"
),"")</f>
        <v/>
      </c>
      <c r="W1213" s="102"/>
      <c r="X1213" s="102"/>
      <c r="Y1213" s="102"/>
      <c r="Z1213" s="102"/>
      <c r="AA1213" s="102"/>
      <c r="AB1213" s="104" t="s">
        <v>5423</v>
      </c>
      <c r="AC1213" s="9"/>
      <c r="AD1213" s="9"/>
      <c r="AE1213" s="7" t="s">
        <v>5423</v>
      </c>
      <c r="AF1213" s="6"/>
      <c r="AG1213" s="7"/>
      <c r="AH1213" s="3" t="s">
        <v>5423</v>
      </c>
      <c r="AI1213" s="18" t="s">
        <v>5423</v>
      </c>
      <c r="AJ1213" s="18" t="s">
        <v>5423</v>
      </c>
      <c r="AK1213" s="18" t="s">
        <v>5423</v>
      </c>
      <c r="AL1213" s="18" t="s">
        <v>5423</v>
      </c>
      <c r="AM1213" s="18" t="s">
        <v>5423</v>
      </c>
      <c r="AN1213" s="18" t="s">
        <v>5423</v>
      </c>
      <c r="AO1213" s="18" t="s">
        <v>5423</v>
      </c>
      <c r="AP1213" s="18" t="s">
        <v>5423</v>
      </c>
      <c r="AQ1213" s="18" t="s">
        <v>5423</v>
      </c>
      <c r="AR1213" s="18" t="s">
        <v>5423</v>
      </c>
      <c r="AS1213" s="18" t="s">
        <v>5423</v>
      </c>
      <c r="AT1213" s="18" t="s">
        <v>5423</v>
      </c>
      <c r="AU1213" s="9" t="s">
        <v>5423</v>
      </c>
      <c r="AV1213" s="14"/>
      <c r="AW1213" s="14" t="s">
        <v>5423</v>
      </c>
      <c r="AX1213" s="14" t="str">
        <f>_xlfn.XLOOKUP(B1213,'[4]cell downs 18042026 17h'!$B:$B,'[4]cell downs 18042026 17h'!$B:$B,"")</f>
        <v/>
      </c>
      <c r="AY1213" s="14" t="str">
        <f>_xlfn.XLOOKUP(B1213,'[5]Cells Huawei 19042026 15h'!$B:$B,'[5]Cells Huawei 19042026 15h'!$B:$B,"")</f>
        <v/>
      </c>
      <c r="AZ1213" s="105" t="str">
        <f>_xlfn.XLOOKUP(B1213,'INCIDENT-04-23-2026'!E:E,'INCIDENT-04-23-2026'!F:F,"")</f>
        <v/>
      </c>
      <c r="BA1213" s="105" t="str">
        <f>_xlfn.XLOOKUP(B1213,'[6]Eneo 17H'!$C:$C,'[6]Eneo 17H'!$I:$I,"")</f>
        <v/>
      </c>
      <c r="BB1213" s="105" t="str">
        <f>_xlfn.XLOOKUP(B1213,[8]ALL!$B:$B,[8]ALL!$M:$M,"")</f>
        <v/>
      </c>
      <c r="BC1213" s="105" t="str">
        <f>_xlfn.XLOOKUP(B1213,'[6]Eneo 17H'!$C:$C,'[6]Eneo 17H'!$I:$I,"")</f>
        <v/>
      </c>
      <c r="BD1213" s="105" t="str">
        <f>_xlfn.XLOOKUP(B1213,'[7]Eneo 12H'!$C:$C,'[7]Eneo 12H'!$I:$I,"")</f>
        <v/>
      </c>
      <c r="BE1213" s="105" t="s">
        <v>5423</v>
      </c>
    </row>
    <row r="1214" spans="1:57" hidden="1" x14ac:dyDescent="0.3">
      <c r="A1214" s="1" t="s">
        <v>4524</v>
      </c>
      <c r="B1214" s="8" t="s">
        <v>4525</v>
      </c>
      <c r="C1214" s="3" t="str">
        <f>_xlfn.XLOOKUP(B1214,'[1]daily break down'!$D:$D,'[1]daily break down'!$E:$E,"")</f>
        <v>Yaounde</v>
      </c>
      <c r="D1214" s="1"/>
      <c r="E1214" s="1"/>
      <c r="F1214" s="3" t="s">
        <v>37</v>
      </c>
      <c r="G1214" s="1" t="s">
        <v>38</v>
      </c>
      <c r="H1214" s="27" t="str">
        <f>_xlfn.XLOOKUP(B1214,[2]CALCULATION!$B:$B,[2]CALCULATION!$H:$H,"")</f>
        <v>ZTE</v>
      </c>
      <c r="I1214" s="23">
        <v>0</v>
      </c>
      <c r="J1214" s="23">
        <v>2.8393444681294164E-2</v>
      </c>
      <c r="K1214" s="23">
        <v>0</v>
      </c>
      <c r="L1214" s="23">
        <v>0</v>
      </c>
      <c r="M1214" s="23">
        <v>0</v>
      </c>
      <c r="N1214" s="23">
        <v>0</v>
      </c>
      <c r="O1214" s="23">
        <v>2.8001072958311987E-2</v>
      </c>
      <c r="P1214" s="103" t="s">
        <v>6554</v>
      </c>
      <c r="Q1214" s="36" t="s">
        <v>5796</v>
      </c>
      <c r="R1214" s="36"/>
      <c r="S1214" s="35" t="str" cm="1">
        <f t="array" ref="S1214">IFERROR(_xlfn.IFS(
U1214="MPR ISSUE","PDH",
U1214="BSS Hardware Issue","BSS",
U1214="Sites strategiques, MLL, Pylone, etc.","ENVTECH",
U1214="AKTIVCO DEFAUT GE &amp; POWER Cabinet","AKTIVCO",
U1214="AKTIVCO Coupure ENEO &amp; Baisse de tension","AKTIVCO GRID ONLY",
U1214="Coupure ENEO &amp; Baisse de tension","IHS GRID ONLY",
U1214="Defaut GE &amp; POWER Cabinet","IHS",
U1214="Sharing","Partners",
U1214="Sites strategiques &amp; DataCenter","SST &amp; DC",
U1214="Exclu","Exclu",
U1214="SAT","SAT",
U1214="SPARE-ISSUE","SPARE-ISSUE",
U1214="Fiber CAmtel","TRANS_FO_CAMTEL",
U1214="Fiber AOF","Fiber AOF",
U1214="Projet OCM (HUAWEI)","TRAVAUX-HUAWEI",
U1214="Projet OCM (NOKIA)","TRAVAUX-NOKIA",
U1214="ACCESS-ISSUE","ACCESS-ISSUE",
U1214="Projet OCM (ZTE, NOKIA, autres projets)","TRAVAUX OCM",
U1214="No root CAuse","No root cause",
U1214="ODU HS","PDH",
U1214="IP &amp; VLAN","PDH",
U1214="Warehouse HUAWEI","SPARE-ISSUE",
U1214="SPARE-HS","SPARE-ISSUE",
U1214="Power Telco","BSS",U1214="no impacts","no impacts"
),"")</f>
        <v/>
      </c>
      <c r="T1214" s="35" t="str" cm="1">
        <f t="array" ref="T1214">IFERROR(_xlfn.IFS(
U1214="MPR ISSUE","TX ISSUE",
U1214="BSS Hardware Issue","RAN ISSUE",
U1214="Sites strategiques, MLL, Pylone, etc.","ENVTECH",
U1214="AKTIVCO DEFAUT GE &amp; POWER Cabinet","POWER ISSUE",
U1214="AKTIVCO Coupure ENEO &amp; Baisse de tension","POWER ISSUE",
U1214="Coupure ENEO &amp; Baisse de tension","POWER ISSUE",
U1214="Defaut GE &amp; POWER Cabinet","POWER ISSUE",
U1214="Sharing","POWER ISSUE",
U1214="Sites strategiques &amp; DataCenter","POWER ISSUE",
U1214="Exclu","Exclu",
U1214="SAT","TX ISSUE",
U1214="SPARE-ISSUE","SPARE-ISSUE",
U1214="Fiber CAmtel","TX ISSUE",
U1214="Fiber AOF","TX ISSUE",
U1214="Projet OCM (HUAWEI)","TRAVAUX-HUAWEI",
U1214="Projet OCM (NOKIA)","TRAVAUX -NOKIA",
U1214="ACCESS-ISSUE","ACCESS-ISSUE",
U1214="Projet OCM (ZTE, NOKIA, autres projets)","TRAVAUX OCM",
U1214="No root CAuse","No root cause",
U1214="ODU HS","TX ISSUE",
U1214="IP &amp; VLAN","TX ISSUE",
U1214="Warehouse HUAWEI","SPARE-ISSUE",
U1214="SPARE-HS","SPARE-ISSUE",
U1214="Power Telco","RAN ISSUE",U1214="no impacts","no impacts"
),"")</f>
        <v/>
      </c>
      <c r="U1214" s="28"/>
      <c r="V1214" s="35" t="str" cm="1">
        <f t="array" ref="V1214">IFERROR(_xlfn.IFS(
U1214="MPR ISSUE","ACTIVE",
U1214="BSS Hardware Issue","ACTIVE",
U1214="Sites strategiques, MLL, Pylone, etc.","PASSIVE",
U1214="AKTIVCO DEFAUT GE &amp; POWER Cabinet","PASSIVE",
U1214="AKTIVCO Coupure ENEO &amp; Baisse de tension","PASSIVE",
U1214="Coupure ENEO &amp; Baisse de tension","PASSIVE",
U1214="Defaut GE &amp; POWER Cabinet","PASSIVE",
U1214="Sharing","PASSIVE",
U1214="Sites strategiques &amp; DataCenter","PASSIVE",
U1214="Exclu","Exclu",
U1214="SAT","ACTIVE",
U1214="SPARE-ISSUE","SPARE-ISSUE",
U1214="Fiber CAmtel","ACTIVE",
U1214="Fiber AOF","ACTIVE",
U1214="Projet OCM (HUAWEI)","PLANNED WORKS",
U1214="Projet OCM (NOKIA)","PLANNED WORKS",
U1214="ACCESS-ISSUE","ACCESS-ISSUE",
U1214="Projet OCM (ZTE, NOKIA, autres projets)","PLANNED WORKS",
U1214="No root CAuse","No root cause",
U1214="ODU HS","ACTIVE",
U1214="IP &amp; VLAN","ACTIVE",
U1214="Warehouse HUAWEI","SPARE-ISSUE",
U1214="SPARE-HS","SPARE-ISSUE",
U1214="Power Telco","ACTIVE",U1214="no impacts","no impacts"
),"")</f>
        <v/>
      </c>
      <c r="W1214" s="102"/>
      <c r="X1214" s="102"/>
      <c r="Y1214" s="102"/>
      <c r="Z1214" s="102"/>
      <c r="AA1214" s="102"/>
      <c r="AB1214" s="104" t="s">
        <v>5423</v>
      </c>
      <c r="AC1214" s="9"/>
      <c r="AD1214" s="9"/>
      <c r="AE1214" s="7" t="s">
        <v>5423</v>
      </c>
      <c r="AF1214" s="6"/>
      <c r="AG1214" s="7"/>
      <c r="AH1214" s="3" t="s">
        <v>5423</v>
      </c>
      <c r="AI1214" s="18" t="s">
        <v>5423</v>
      </c>
      <c r="AJ1214" s="18" t="s">
        <v>5423</v>
      </c>
      <c r="AK1214" s="18" t="s">
        <v>5423</v>
      </c>
      <c r="AL1214" s="18" t="s">
        <v>5423</v>
      </c>
      <c r="AM1214" s="18" t="s">
        <v>5423</v>
      </c>
      <c r="AN1214" s="18" t="s">
        <v>5423</v>
      </c>
      <c r="AO1214" s="18" t="s">
        <v>5423</v>
      </c>
      <c r="AP1214" s="18" t="s">
        <v>5423</v>
      </c>
      <c r="AQ1214" s="18" t="s">
        <v>5423</v>
      </c>
      <c r="AR1214" s="18" t="s">
        <v>5423</v>
      </c>
      <c r="AS1214" s="18" t="s">
        <v>5423</v>
      </c>
      <c r="AT1214" s="18" t="s">
        <v>5423</v>
      </c>
      <c r="AU1214" s="9" t="s">
        <v>5423</v>
      </c>
      <c r="AV1214" s="14"/>
      <c r="AW1214" s="14" t="s">
        <v>5423</v>
      </c>
      <c r="AX1214" s="14" t="str">
        <f>_xlfn.XLOOKUP(B1214,'[4]cell downs 18042026 17h'!$B:$B,'[4]cell downs 18042026 17h'!$B:$B,"")</f>
        <v/>
      </c>
      <c r="AY1214" s="14" t="str">
        <f>_xlfn.XLOOKUP(B1214,'[5]Cells Huawei 19042026 15h'!$B:$B,'[5]Cells Huawei 19042026 15h'!$B:$B,"")</f>
        <v/>
      </c>
      <c r="AZ1214" s="105" t="str">
        <f>_xlfn.XLOOKUP(B1214,'INCIDENT-04-23-2026'!E:E,'INCIDENT-04-23-2026'!F:F,"")</f>
        <v/>
      </c>
      <c r="BA1214" s="105" t="str">
        <f>_xlfn.XLOOKUP(B1214,'[6]Eneo 17H'!$C:$C,'[6]Eneo 17H'!$I:$I,"")</f>
        <v/>
      </c>
      <c r="BB1214" s="105" t="str">
        <f>_xlfn.XLOOKUP(B1214,[8]ALL!$B:$B,[8]ALL!$M:$M,"")</f>
        <v/>
      </c>
      <c r="BC1214" s="105" t="str">
        <f>_xlfn.XLOOKUP(B1214,'[6]Eneo 17H'!$C:$C,'[6]Eneo 17H'!$I:$I,"")</f>
        <v/>
      </c>
      <c r="BD1214" s="105" t="str">
        <f>_xlfn.XLOOKUP(B1214,'[7]Eneo 12H'!$C:$C,'[7]Eneo 12H'!$I:$I,"")</f>
        <v/>
      </c>
      <c r="BE1214" s="105" t="s">
        <v>5423</v>
      </c>
    </row>
    <row r="1215" spans="1:57" hidden="1" x14ac:dyDescent="0.3">
      <c r="A1215" s="1" t="s">
        <v>4582</v>
      </c>
      <c r="B1215" s="8" t="s">
        <v>4583</v>
      </c>
      <c r="C1215" s="3" t="str">
        <f>_xlfn.XLOOKUP(B1215,'[1]daily break down'!$D:$D,'[1]daily break down'!$E:$E,"")</f>
        <v>Yaounde</v>
      </c>
      <c r="D1215" s="1" t="s">
        <v>11</v>
      </c>
      <c r="E1215" s="1" t="s">
        <v>12</v>
      </c>
      <c r="F1215" s="3" t="s">
        <v>37</v>
      </c>
      <c r="G1215" s="1" t="s">
        <v>38</v>
      </c>
      <c r="H1215" s="27" t="str">
        <f>_xlfn.XLOOKUP(B1215,[2]CALCULATION!$B:$B,[2]CALCULATION!$H:$H,"")</f>
        <v>ZTE</v>
      </c>
      <c r="I1215" s="23">
        <v>0</v>
      </c>
      <c r="J1215" s="23">
        <v>1.8887347938122481E-2</v>
      </c>
      <c r="K1215" s="23">
        <v>0</v>
      </c>
      <c r="L1215" s="23">
        <v>0</v>
      </c>
      <c r="M1215" s="23">
        <v>0</v>
      </c>
      <c r="N1215" s="23">
        <v>0</v>
      </c>
      <c r="O1215" s="23">
        <v>1.7014664714795787E-2</v>
      </c>
      <c r="P1215" s="103" t="s">
        <v>6554</v>
      </c>
      <c r="Q1215" s="36" t="s">
        <v>5796</v>
      </c>
      <c r="R1215" s="36"/>
      <c r="S1215" s="35" t="str" cm="1">
        <f t="array" ref="S1215">IFERROR(_xlfn.IFS(
U1215="MPR ISSUE","PDH",
U1215="BSS Hardware Issue","BSS",
U1215="Sites strategiques, MLL, Pylone, etc.","ENVTECH",
U1215="AKTIVCO DEFAUT GE &amp; POWER Cabinet","AKTIVCO",
U1215="AKTIVCO Coupure ENEO &amp; Baisse de tension","AKTIVCO GRID ONLY",
U1215="Coupure ENEO &amp; Baisse de tension","IHS GRID ONLY",
U1215="Defaut GE &amp; POWER Cabinet","IHS",
U1215="Sharing","Partners",
U1215="Sites strategiques &amp; DataCenter","SST &amp; DC",
U1215="Exclu","Exclu",
U1215="SAT","SAT",
U1215="SPARE-ISSUE","SPARE-ISSUE",
U1215="Fiber CAmtel","TRANS_FO_CAMTEL",
U1215="Fiber AOF","Fiber AOF",
U1215="Projet OCM (HUAWEI)","TRAVAUX-HUAWEI",
U1215="Projet OCM (NOKIA)","TRAVAUX-NOKIA",
U1215="ACCESS-ISSUE","ACCESS-ISSUE",
U1215="Projet OCM (ZTE, NOKIA, autres projets)","TRAVAUX OCM",
U1215="No root CAuse","No root cause",
U1215="ODU HS","PDH",
U1215="IP &amp; VLAN","PDH",
U1215="Warehouse HUAWEI","SPARE-ISSUE",
U1215="SPARE-HS","SPARE-ISSUE",
U1215="Power Telco","BSS",U1215="no impacts","no impacts"
),"")</f>
        <v/>
      </c>
      <c r="T1215" s="35" t="str" cm="1">
        <f t="array" ref="T1215">IFERROR(_xlfn.IFS(
U1215="MPR ISSUE","TX ISSUE",
U1215="BSS Hardware Issue","RAN ISSUE",
U1215="Sites strategiques, MLL, Pylone, etc.","ENVTECH",
U1215="AKTIVCO DEFAUT GE &amp; POWER Cabinet","POWER ISSUE",
U1215="AKTIVCO Coupure ENEO &amp; Baisse de tension","POWER ISSUE",
U1215="Coupure ENEO &amp; Baisse de tension","POWER ISSUE",
U1215="Defaut GE &amp; POWER Cabinet","POWER ISSUE",
U1215="Sharing","POWER ISSUE",
U1215="Sites strategiques &amp; DataCenter","POWER ISSUE",
U1215="Exclu","Exclu",
U1215="SAT","TX ISSUE",
U1215="SPARE-ISSUE","SPARE-ISSUE",
U1215="Fiber CAmtel","TX ISSUE",
U1215="Fiber AOF","TX ISSUE",
U1215="Projet OCM (HUAWEI)","TRAVAUX-HUAWEI",
U1215="Projet OCM (NOKIA)","TRAVAUX -NOKIA",
U1215="ACCESS-ISSUE","ACCESS-ISSUE",
U1215="Projet OCM (ZTE, NOKIA, autres projets)","TRAVAUX OCM",
U1215="No root CAuse","No root cause",
U1215="ODU HS","TX ISSUE",
U1215="IP &amp; VLAN","TX ISSUE",
U1215="Warehouse HUAWEI","SPARE-ISSUE",
U1215="SPARE-HS","SPARE-ISSUE",
U1215="Power Telco","RAN ISSUE",U1215="no impacts","no impacts"
),"")</f>
        <v/>
      </c>
      <c r="U1215" s="28"/>
      <c r="V1215" s="35" t="str" cm="1">
        <f t="array" ref="V1215">IFERROR(_xlfn.IFS(
U1215="MPR ISSUE","ACTIVE",
U1215="BSS Hardware Issue","ACTIVE",
U1215="Sites strategiques, MLL, Pylone, etc.","PASSIVE",
U1215="AKTIVCO DEFAUT GE &amp; POWER Cabinet","PASSIVE",
U1215="AKTIVCO Coupure ENEO &amp; Baisse de tension","PASSIVE",
U1215="Coupure ENEO &amp; Baisse de tension","PASSIVE",
U1215="Defaut GE &amp; POWER Cabinet","PASSIVE",
U1215="Sharing","PASSIVE",
U1215="Sites strategiques &amp; DataCenter","PASSIVE",
U1215="Exclu","Exclu",
U1215="SAT","ACTIVE",
U1215="SPARE-ISSUE","SPARE-ISSUE",
U1215="Fiber CAmtel","ACTIVE",
U1215="Fiber AOF","ACTIVE",
U1215="Projet OCM (HUAWEI)","PLANNED WORKS",
U1215="Projet OCM (NOKIA)","PLANNED WORKS",
U1215="ACCESS-ISSUE","ACCESS-ISSUE",
U1215="Projet OCM (ZTE, NOKIA, autres projets)","PLANNED WORKS",
U1215="No root CAuse","No root cause",
U1215="ODU HS","ACTIVE",
U1215="IP &amp; VLAN","ACTIVE",
U1215="Warehouse HUAWEI","SPARE-ISSUE",
U1215="SPARE-HS","SPARE-ISSUE",
U1215="Power Telco","ACTIVE",U1215="no impacts","no impacts"
),"")</f>
        <v/>
      </c>
      <c r="W1215" s="102"/>
      <c r="X1215" s="102"/>
      <c r="Y1215" s="102"/>
      <c r="Z1215" s="102"/>
      <c r="AA1215" s="102"/>
      <c r="AB1215" s="104" t="s">
        <v>5423</v>
      </c>
      <c r="AC1215" s="9"/>
      <c r="AD1215" s="9"/>
      <c r="AE1215" s="7" t="s">
        <v>5423</v>
      </c>
      <c r="AF1215" s="6"/>
      <c r="AG1215" s="7"/>
      <c r="AH1215" s="3" t="s">
        <v>5423</v>
      </c>
      <c r="AI1215" s="18" t="s">
        <v>5423</v>
      </c>
      <c r="AJ1215" s="18" t="s">
        <v>5423</v>
      </c>
      <c r="AK1215" s="18" t="s">
        <v>5423</v>
      </c>
      <c r="AL1215" s="18" t="s">
        <v>5423</v>
      </c>
      <c r="AM1215" s="18" t="s">
        <v>5423</v>
      </c>
      <c r="AN1215" s="18" t="s">
        <v>5423</v>
      </c>
      <c r="AO1215" s="18" t="s">
        <v>5423</v>
      </c>
      <c r="AP1215" s="18" t="s">
        <v>5423</v>
      </c>
      <c r="AQ1215" s="18" t="s">
        <v>5423</v>
      </c>
      <c r="AR1215" s="18" t="s">
        <v>5423</v>
      </c>
      <c r="AS1215" s="18" t="s">
        <v>5423</v>
      </c>
      <c r="AT1215" s="18" t="s">
        <v>5423</v>
      </c>
      <c r="AU1215" s="9" t="s">
        <v>5423</v>
      </c>
      <c r="AV1215" s="14"/>
      <c r="AW1215" s="14" t="s">
        <v>5423</v>
      </c>
      <c r="AX1215" s="14" t="str">
        <f>_xlfn.XLOOKUP(B1215,'[4]cell downs 18042026 17h'!$B:$B,'[4]cell downs 18042026 17h'!$B:$B,"")</f>
        <v/>
      </c>
      <c r="AY1215" s="14" t="str">
        <f>_xlfn.XLOOKUP(B1215,'[5]Cells Huawei 19042026 15h'!$B:$B,'[5]Cells Huawei 19042026 15h'!$B:$B,"")</f>
        <v/>
      </c>
      <c r="AZ1215" s="105" t="str">
        <f>_xlfn.XLOOKUP(B1215,'INCIDENT-04-23-2026'!E:E,'INCIDENT-04-23-2026'!F:F,"")</f>
        <v/>
      </c>
      <c r="BA1215" s="105" t="str">
        <f>_xlfn.XLOOKUP(B1215,'[6]Eneo 17H'!$C:$C,'[6]Eneo 17H'!$I:$I,"")</f>
        <v/>
      </c>
      <c r="BB1215" s="105" t="str">
        <f>_xlfn.XLOOKUP(B1215,[8]ALL!$B:$B,[8]ALL!$M:$M,"")</f>
        <v/>
      </c>
      <c r="BC1215" s="105" t="str">
        <f>_xlfn.XLOOKUP(B1215,'[6]Eneo 17H'!$C:$C,'[6]Eneo 17H'!$I:$I,"")</f>
        <v/>
      </c>
      <c r="BD1215" s="105" t="str">
        <f>_xlfn.XLOOKUP(B1215,'[7]Eneo 12H'!$C:$C,'[7]Eneo 12H'!$I:$I,"")</f>
        <v/>
      </c>
      <c r="BE1215" s="105" t="s">
        <v>5423</v>
      </c>
    </row>
    <row r="1216" spans="1:57" hidden="1" x14ac:dyDescent="0.3">
      <c r="A1216" s="1" t="s">
        <v>2341</v>
      </c>
      <c r="B1216" s="8" t="s">
        <v>2342</v>
      </c>
      <c r="C1216" s="3" t="str">
        <f>_xlfn.XLOOKUP(B1216,'[1]daily break down'!$D:$D,'[1]daily break down'!$E:$E,"")</f>
        <v>Yaounde</v>
      </c>
      <c r="D1216" s="1" t="s">
        <v>11</v>
      </c>
      <c r="E1216" s="1" t="s">
        <v>12</v>
      </c>
      <c r="F1216" s="3" t="s">
        <v>37</v>
      </c>
      <c r="G1216" s="1" t="s">
        <v>38</v>
      </c>
      <c r="H1216" s="27" t="str">
        <f>_xlfn.XLOOKUP(B1216,[2]CALCULATION!$B:$B,[2]CALCULATION!$H:$H,"")</f>
        <v>ZTE</v>
      </c>
      <c r="I1216" s="23">
        <v>0</v>
      </c>
      <c r="J1216" s="23">
        <v>1.1396615044815886E-2</v>
      </c>
      <c r="K1216" s="23">
        <v>0</v>
      </c>
      <c r="L1216" s="23">
        <v>0</v>
      </c>
      <c r="M1216" s="23">
        <v>0</v>
      </c>
      <c r="N1216" s="23">
        <v>0</v>
      </c>
      <c r="O1216" s="23">
        <v>1.3447649051316336E-2</v>
      </c>
      <c r="P1216" s="103" t="s">
        <v>6554</v>
      </c>
      <c r="Q1216" s="36" t="s">
        <v>5796</v>
      </c>
      <c r="R1216" s="36"/>
      <c r="S1216" s="35" t="str" cm="1">
        <f t="array" ref="S1216">IFERROR(_xlfn.IFS(
U1216="MPR ISSUE","PDH",
U1216="BSS Hardware Issue","BSS",
U1216="Sites strategiques, MLL, Pylone, etc.","ENVTECH",
U1216="AKTIVCO DEFAUT GE &amp; POWER Cabinet","AKTIVCO",
U1216="AKTIVCO Coupure ENEO &amp; Baisse de tension","AKTIVCO GRID ONLY",
U1216="Coupure ENEO &amp; Baisse de tension","IHS GRID ONLY",
U1216="Defaut GE &amp; POWER Cabinet","IHS",
U1216="Sharing","Partners",
U1216="Sites strategiques &amp; DataCenter","SST &amp; DC",
U1216="Exclu","Exclu",
U1216="SAT","SAT",
U1216="SPARE-ISSUE","SPARE-ISSUE",
U1216="Fiber CAmtel","TRANS_FO_CAMTEL",
U1216="Fiber AOF","Fiber AOF",
U1216="Projet OCM (HUAWEI)","TRAVAUX-HUAWEI",
U1216="Projet OCM (NOKIA)","TRAVAUX-NOKIA",
U1216="ACCESS-ISSUE","ACCESS-ISSUE",
U1216="Projet OCM (ZTE, NOKIA, autres projets)","TRAVAUX OCM",
U1216="No root CAuse","No root cause",
U1216="ODU HS","PDH",
U1216="IP &amp; VLAN","PDH",
U1216="Warehouse HUAWEI","SPARE-ISSUE",
U1216="SPARE-HS","SPARE-ISSUE",
U1216="Power Telco","BSS",U1216="no impacts","no impacts"
),"")</f>
        <v/>
      </c>
      <c r="T1216" s="35" t="str" cm="1">
        <f t="array" ref="T1216">IFERROR(_xlfn.IFS(
U1216="MPR ISSUE","TX ISSUE",
U1216="BSS Hardware Issue","RAN ISSUE",
U1216="Sites strategiques, MLL, Pylone, etc.","ENVTECH",
U1216="AKTIVCO DEFAUT GE &amp; POWER Cabinet","POWER ISSUE",
U1216="AKTIVCO Coupure ENEO &amp; Baisse de tension","POWER ISSUE",
U1216="Coupure ENEO &amp; Baisse de tension","POWER ISSUE",
U1216="Defaut GE &amp; POWER Cabinet","POWER ISSUE",
U1216="Sharing","POWER ISSUE",
U1216="Sites strategiques &amp; DataCenter","POWER ISSUE",
U1216="Exclu","Exclu",
U1216="SAT","TX ISSUE",
U1216="SPARE-ISSUE","SPARE-ISSUE",
U1216="Fiber CAmtel","TX ISSUE",
U1216="Fiber AOF","TX ISSUE",
U1216="Projet OCM (HUAWEI)","TRAVAUX-HUAWEI",
U1216="Projet OCM (NOKIA)","TRAVAUX -NOKIA",
U1216="ACCESS-ISSUE","ACCESS-ISSUE",
U1216="Projet OCM (ZTE, NOKIA, autres projets)","TRAVAUX OCM",
U1216="No root CAuse","No root cause",
U1216="ODU HS","TX ISSUE",
U1216="IP &amp; VLAN","TX ISSUE",
U1216="Warehouse HUAWEI","SPARE-ISSUE",
U1216="SPARE-HS","SPARE-ISSUE",
U1216="Power Telco","RAN ISSUE",U1216="no impacts","no impacts"
),"")</f>
        <v/>
      </c>
      <c r="U1216" s="28"/>
      <c r="V1216" s="35" t="str" cm="1">
        <f t="array" ref="V1216">IFERROR(_xlfn.IFS(
U1216="MPR ISSUE","ACTIVE",
U1216="BSS Hardware Issue","ACTIVE",
U1216="Sites strategiques, MLL, Pylone, etc.","PASSIVE",
U1216="AKTIVCO DEFAUT GE &amp; POWER Cabinet","PASSIVE",
U1216="AKTIVCO Coupure ENEO &amp; Baisse de tension","PASSIVE",
U1216="Coupure ENEO &amp; Baisse de tension","PASSIVE",
U1216="Defaut GE &amp; POWER Cabinet","PASSIVE",
U1216="Sharing","PASSIVE",
U1216="Sites strategiques &amp; DataCenter","PASSIVE",
U1216="Exclu","Exclu",
U1216="SAT","ACTIVE",
U1216="SPARE-ISSUE","SPARE-ISSUE",
U1216="Fiber CAmtel","ACTIVE",
U1216="Fiber AOF","ACTIVE",
U1216="Projet OCM (HUAWEI)","PLANNED WORKS",
U1216="Projet OCM (NOKIA)","PLANNED WORKS",
U1216="ACCESS-ISSUE","ACCESS-ISSUE",
U1216="Projet OCM (ZTE, NOKIA, autres projets)","PLANNED WORKS",
U1216="No root CAuse","No root cause",
U1216="ODU HS","ACTIVE",
U1216="IP &amp; VLAN","ACTIVE",
U1216="Warehouse HUAWEI","SPARE-ISSUE",
U1216="SPARE-HS","SPARE-ISSUE",
U1216="Power Telco","ACTIVE",U1216="no impacts","no impacts"
),"")</f>
        <v/>
      </c>
      <c r="W1216" s="102"/>
      <c r="X1216" s="102"/>
      <c r="Y1216" s="102"/>
      <c r="Z1216" s="102"/>
      <c r="AA1216" s="102"/>
      <c r="AB1216" s="104" t="s">
        <v>5423</v>
      </c>
      <c r="AC1216" s="9"/>
      <c r="AD1216" s="9"/>
      <c r="AE1216" s="7" t="s">
        <v>5423</v>
      </c>
      <c r="AF1216" s="6"/>
      <c r="AG1216" s="7"/>
      <c r="AH1216" s="3" t="s">
        <v>5423</v>
      </c>
      <c r="AI1216" s="18" t="s">
        <v>5423</v>
      </c>
      <c r="AJ1216" s="18" t="s">
        <v>5423</v>
      </c>
      <c r="AK1216" s="18" t="s">
        <v>5423</v>
      </c>
      <c r="AL1216" s="18" t="s">
        <v>5423</v>
      </c>
      <c r="AM1216" s="18" t="s">
        <v>5423</v>
      </c>
      <c r="AN1216" s="18" t="s">
        <v>5423</v>
      </c>
      <c r="AO1216" s="18" t="s">
        <v>5423</v>
      </c>
      <c r="AP1216" s="18" t="s">
        <v>5423</v>
      </c>
      <c r="AQ1216" s="18" t="s">
        <v>5423</v>
      </c>
      <c r="AR1216" s="18" t="s">
        <v>5423</v>
      </c>
      <c r="AS1216" s="18" t="s">
        <v>5423</v>
      </c>
      <c r="AT1216" s="18" t="s">
        <v>5423</v>
      </c>
      <c r="AU1216" s="9" t="s">
        <v>5423</v>
      </c>
      <c r="AV1216" s="14"/>
      <c r="AW1216" s="14" t="s">
        <v>5423</v>
      </c>
      <c r="AX1216" s="14" t="str">
        <f>_xlfn.XLOOKUP(B1216,'[4]cell downs 18042026 17h'!$B:$B,'[4]cell downs 18042026 17h'!$B:$B,"")</f>
        <v/>
      </c>
      <c r="AY1216" s="14" t="str">
        <f>_xlfn.XLOOKUP(B1216,'[5]Cells Huawei 19042026 15h'!$B:$B,'[5]Cells Huawei 19042026 15h'!$B:$B,"")</f>
        <v/>
      </c>
      <c r="AZ1216" s="105" t="str">
        <f>_xlfn.XLOOKUP(B1216,'INCIDENT-04-23-2026'!E:E,'INCIDENT-04-23-2026'!F:F,"")</f>
        <v/>
      </c>
      <c r="BA1216" s="105" t="str">
        <f>_xlfn.XLOOKUP(B1216,'[6]Eneo 17H'!$C:$C,'[6]Eneo 17H'!$I:$I,"")</f>
        <v/>
      </c>
      <c r="BB1216" s="105" t="str">
        <f>_xlfn.XLOOKUP(B1216,[8]ALL!$B:$B,[8]ALL!$M:$M,"")</f>
        <v/>
      </c>
      <c r="BC1216" s="105" t="str">
        <f>_xlfn.XLOOKUP(B1216,'[6]Eneo 17H'!$C:$C,'[6]Eneo 17H'!$I:$I,"")</f>
        <v/>
      </c>
      <c r="BD1216" s="105" t="str">
        <f>_xlfn.XLOOKUP(B1216,'[7]Eneo 12H'!$C:$C,'[7]Eneo 12H'!$I:$I,"")</f>
        <v/>
      </c>
      <c r="BE1216" s="105" t="s">
        <v>5423</v>
      </c>
    </row>
    <row r="1217" spans="1:57" hidden="1" x14ac:dyDescent="0.3">
      <c r="A1217" s="1" t="s">
        <v>3392</v>
      </c>
      <c r="B1217" s="8" t="s">
        <v>3393</v>
      </c>
      <c r="C1217" s="3" t="str">
        <f>_xlfn.XLOOKUP(B1217,'[1]daily break down'!$D:$D,'[1]daily break down'!$E:$E,"")</f>
        <v>Yaounde</v>
      </c>
      <c r="D1217" s="1" t="s">
        <v>11</v>
      </c>
      <c r="E1217" s="1" t="s">
        <v>12</v>
      </c>
      <c r="F1217" s="3" t="s">
        <v>37</v>
      </c>
      <c r="G1217" s="1" t="s">
        <v>38</v>
      </c>
      <c r="H1217" s="27" t="str">
        <f>_xlfn.XLOOKUP(B1217,[2]CALCULATION!$B:$B,[2]CALCULATION!$H:$H,"")</f>
        <v>ZTE</v>
      </c>
      <c r="I1217" s="23">
        <v>0</v>
      </c>
      <c r="J1217" s="23">
        <v>1.0879397773611608E-2</v>
      </c>
      <c r="K1217" s="23">
        <v>0</v>
      </c>
      <c r="L1217" s="23">
        <v>0</v>
      </c>
      <c r="M1217" s="23">
        <v>0</v>
      </c>
      <c r="N1217" s="23">
        <v>0</v>
      </c>
      <c r="O1217" s="23">
        <v>1.4731774690168871E-2</v>
      </c>
      <c r="P1217" s="103" t="s">
        <v>6554</v>
      </c>
      <c r="Q1217" s="36" t="s">
        <v>5796</v>
      </c>
      <c r="R1217" s="36"/>
      <c r="S1217" s="35" t="str" cm="1">
        <f t="array" ref="S1217">IFERROR(_xlfn.IFS(
U1217="MPR ISSUE","PDH",
U1217="BSS Hardware Issue","BSS",
U1217="Sites strategiques, MLL, Pylone, etc.","ENVTECH",
U1217="AKTIVCO DEFAUT GE &amp; POWER Cabinet","AKTIVCO",
U1217="AKTIVCO Coupure ENEO &amp; Baisse de tension","AKTIVCO GRID ONLY",
U1217="Coupure ENEO &amp; Baisse de tension","IHS GRID ONLY",
U1217="Defaut GE &amp; POWER Cabinet","IHS",
U1217="Sharing","Partners",
U1217="Sites strategiques &amp; DataCenter","SST &amp; DC",
U1217="Exclu","Exclu",
U1217="SAT","SAT",
U1217="SPARE-ISSUE","SPARE-ISSUE",
U1217="Fiber CAmtel","TRANS_FO_CAMTEL",
U1217="Fiber AOF","Fiber AOF",
U1217="Projet OCM (HUAWEI)","TRAVAUX-HUAWEI",
U1217="Projet OCM (NOKIA)","TRAVAUX-NOKIA",
U1217="ACCESS-ISSUE","ACCESS-ISSUE",
U1217="Projet OCM (ZTE, NOKIA, autres projets)","TRAVAUX OCM",
U1217="No root CAuse","No root cause",
U1217="ODU HS","PDH",
U1217="IP &amp; VLAN","PDH",
U1217="Warehouse HUAWEI","SPARE-ISSUE",
U1217="SPARE-HS","SPARE-ISSUE",
U1217="Power Telco","BSS",U1217="no impacts","no impacts"
),"")</f>
        <v/>
      </c>
      <c r="T1217" s="35" t="str" cm="1">
        <f t="array" ref="T1217">IFERROR(_xlfn.IFS(
U1217="MPR ISSUE","TX ISSUE",
U1217="BSS Hardware Issue","RAN ISSUE",
U1217="Sites strategiques, MLL, Pylone, etc.","ENVTECH",
U1217="AKTIVCO DEFAUT GE &amp; POWER Cabinet","POWER ISSUE",
U1217="AKTIVCO Coupure ENEO &amp; Baisse de tension","POWER ISSUE",
U1217="Coupure ENEO &amp; Baisse de tension","POWER ISSUE",
U1217="Defaut GE &amp; POWER Cabinet","POWER ISSUE",
U1217="Sharing","POWER ISSUE",
U1217="Sites strategiques &amp; DataCenter","POWER ISSUE",
U1217="Exclu","Exclu",
U1217="SAT","TX ISSUE",
U1217="SPARE-ISSUE","SPARE-ISSUE",
U1217="Fiber CAmtel","TX ISSUE",
U1217="Fiber AOF","TX ISSUE",
U1217="Projet OCM (HUAWEI)","TRAVAUX-HUAWEI",
U1217="Projet OCM (NOKIA)","TRAVAUX -NOKIA",
U1217="ACCESS-ISSUE","ACCESS-ISSUE",
U1217="Projet OCM (ZTE, NOKIA, autres projets)","TRAVAUX OCM",
U1217="No root CAuse","No root cause",
U1217="ODU HS","TX ISSUE",
U1217="IP &amp; VLAN","TX ISSUE",
U1217="Warehouse HUAWEI","SPARE-ISSUE",
U1217="SPARE-HS","SPARE-ISSUE",
U1217="Power Telco","RAN ISSUE",U1217="no impacts","no impacts"
),"")</f>
        <v/>
      </c>
      <c r="U1217" s="28"/>
      <c r="V1217" s="35" t="str" cm="1">
        <f t="array" ref="V1217">IFERROR(_xlfn.IFS(
U1217="MPR ISSUE","ACTIVE",
U1217="BSS Hardware Issue","ACTIVE",
U1217="Sites strategiques, MLL, Pylone, etc.","PASSIVE",
U1217="AKTIVCO DEFAUT GE &amp; POWER Cabinet","PASSIVE",
U1217="AKTIVCO Coupure ENEO &amp; Baisse de tension","PASSIVE",
U1217="Coupure ENEO &amp; Baisse de tension","PASSIVE",
U1217="Defaut GE &amp; POWER Cabinet","PASSIVE",
U1217="Sharing","PASSIVE",
U1217="Sites strategiques &amp; DataCenter","PASSIVE",
U1217="Exclu","Exclu",
U1217="SAT","ACTIVE",
U1217="SPARE-ISSUE","SPARE-ISSUE",
U1217="Fiber CAmtel","ACTIVE",
U1217="Fiber AOF","ACTIVE",
U1217="Projet OCM (HUAWEI)","PLANNED WORKS",
U1217="Projet OCM (NOKIA)","PLANNED WORKS",
U1217="ACCESS-ISSUE","ACCESS-ISSUE",
U1217="Projet OCM (ZTE, NOKIA, autres projets)","PLANNED WORKS",
U1217="No root CAuse","No root cause",
U1217="ODU HS","ACTIVE",
U1217="IP &amp; VLAN","ACTIVE",
U1217="Warehouse HUAWEI","SPARE-ISSUE",
U1217="SPARE-HS","SPARE-ISSUE",
U1217="Power Telco","ACTIVE",U1217="no impacts","no impacts"
),"")</f>
        <v/>
      </c>
      <c r="W1217" s="102"/>
      <c r="X1217" s="102"/>
      <c r="Y1217" s="102"/>
      <c r="Z1217" s="102"/>
      <c r="AA1217" s="102"/>
      <c r="AB1217" s="104" t="s">
        <v>5423</v>
      </c>
      <c r="AC1217" s="9"/>
      <c r="AD1217" s="9"/>
      <c r="AE1217" s="7" t="s">
        <v>5423</v>
      </c>
      <c r="AF1217" s="6"/>
      <c r="AG1217" s="7"/>
      <c r="AH1217" s="3" t="s">
        <v>5423</v>
      </c>
      <c r="AI1217" s="18" t="s">
        <v>5423</v>
      </c>
      <c r="AJ1217" s="18" t="s">
        <v>5423</v>
      </c>
      <c r="AK1217" s="18" t="s">
        <v>5423</v>
      </c>
      <c r="AL1217" s="18" t="s">
        <v>5423</v>
      </c>
      <c r="AM1217" s="18" t="s">
        <v>5423</v>
      </c>
      <c r="AN1217" s="18" t="s">
        <v>5423</v>
      </c>
      <c r="AO1217" s="18" t="s">
        <v>5423</v>
      </c>
      <c r="AP1217" s="18" t="s">
        <v>5423</v>
      </c>
      <c r="AQ1217" s="18" t="s">
        <v>5423</v>
      </c>
      <c r="AR1217" s="18" t="s">
        <v>5423</v>
      </c>
      <c r="AS1217" s="18" t="s">
        <v>5423</v>
      </c>
      <c r="AT1217" s="18" t="s">
        <v>5423</v>
      </c>
      <c r="AU1217" s="9" t="s">
        <v>5423</v>
      </c>
      <c r="AV1217" s="14"/>
      <c r="AW1217" s="14" t="s">
        <v>5423</v>
      </c>
      <c r="AX1217" s="14" t="str">
        <f>_xlfn.XLOOKUP(B1217,'[4]cell downs 18042026 17h'!$B:$B,'[4]cell downs 18042026 17h'!$B:$B,"")</f>
        <v/>
      </c>
      <c r="AY1217" s="14" t="str">
        <f>_xlfn.XLOOKUP(B1217,'[5]Cells Huawei 19042026 15h'!$B:$B,'[5]Cells Huawei 19042026 15h'!$B:$B,"")</f>
        <v/>
      </c>
      <c r="AZ1217" s="105" t="str">
        <f>_xlfn.XLOOKUP(B1217,'INCIDENT-04-23-2026'!E:E,'INCIDENT-04-23-2026'!F:F,"")</f>
        <v/>
      </c>
      <c r="BA1217" s="105" t="str">
        <f>_xlfn.XLOOKUP(B1217,'[6]Eneo 17H'!$C:$C,'[6]Eneo 17H'!$I:$I,"")</f>
        <v/>
      </c>
      <c r="BB1217" s="105" t="str">
        <f>_xlfn.XLOOKUP(B1217,[8]ALL!$B:$B,[8]ALL!$M:$M,"")</f>
        <v/>
      </c>
      <c r="BC1217" s="105" t="str">
        <f>_xlfn.XLOOKUP(B1217,'[6]Eneo 17H'!$C:$C,'[6]Eneo 17H'!$I:$I,"")</f>
        <v/>
      </c>
      <c r="BD1217" s="105" t="str">
        <f>_xlfn.XLOOKUP(B1217,'[7]Eneo 12H'!$C:$C,'[7]Eneo 12H'!$I:$I,"")</f>
        <v/>
      </c>
      <c r="BE1217" s="105" t="s">
        <v>5423</v>
      </c>
    </row>
    <row r="1218" spans="1:57" hidden="1" x14ac:dyDescent="0.3">
      <c r="A1218" s="1" t="s">
        <v>2796</v>
      </c>
      <c r="B1218" s="8" t="s">
        <v>2797</v>
      </c>
      <c r="C1218" s="3" t="str">
        <f>_xlfn.XLOOKUP(B1218,'[1]daily break down'!$D:$D,'[1]daily break down'!$E:$E,"")</f>
        <v>Yaounde</v>
      </c>
      <c r="D1218" s="1" t="s">
        <v>11</v>
      </c>
      <c r="E1218" s="1" t="s">
        <v>12</v>
      </c>
      <c r="F1218" s="3" t="s">
        <v>37</v>
      </c>
      <c r="G1218" s="1" t="s">
        <v>38</v>
      </c>
      <c r="H1218" s="27" t="str">
        <f>_xlfn.XLOOKUP(B1218,[2]CALCULATION!$B:$B,[2]CALCULATION!$H:$H,"")</f>
        <v>ZTE</v>
      </c>
      <c r="I1218" s="23">
        <v>0</v>
      </c>
      <c r="J1218" s="23">
        <v>9.0067145502849156E-3</v>
      </c>
      <c r="K1218" s="23">
        <v>0</v>
      </c>
      <c r="L1218" s="23">
        <v>0</v>
      </c>
      <c r="M1218" s="23">
        <v>0</v>
      </c>
      <c r="N1218" s="23">
        <v>0</v>
      </c>
      <c r="O1218" s="23">
        <v>9.9698087794242718E-3</v>
      </c>
      <c r="P1218" s="103" t="s">
        <v>6554</v>
      </c>
      <c r="Q1218" s="36" t="s">
        <v>5796</v>
      </c>
      <c r="R1218" s="36"/>
      <c r="S1218" s="35" t="str" cm="1">
        <f t="array" ref="S1218">IFERROR(_xlfn.IFS(
U1218="MPR ISSUE","PDH",
U1218="BSS Hardware Issue","BSS",
U1218="Sites strategiques, MLL, Pylone, etc.","ENVTECH",
U1218="AKTIVCO DEFAUT GE &amp; POWER Cabinet","AKTIVCO",
U1218="AKTIVCO Coupure ENEO &amp; Baisse de tension","AKTIVCO GRID ONLY",
U1218="Coupure ENEO &amp; Baisse de tension","IHS GRID ONLY",
U1218="Defaut GE &amp; POWER Cabinet","IHS",
U1218="Sharing","Partners",
U1218="Sites strategiques &amp; DataCenter","SST &amp; DC",
U1218="Exclu","Exclu",
U1218="SAT","SAT",
U1218="SPARE-ISSUE","SPARE-ISSUE",
U1218="Fiber CAmtel","TRANS_FO_CAMTEL",
U1218="Fiber AOF","Fiber AOF",
U1218="Projet OCM (HUAWEI)","TRAVAUX-HUAWEI",
U1218="Projet OCM (NOKIA)","TRAVAUX-NOKIA",
U1218="ACCESS-ISSUE","ACCESS-ISSUE",
U1218="Projet OCM (ZTE, NOKIA, autres projets)","TRAVAUX OCM",
U1218="No root CAuse","No root cause",
U1218="ODU HS","PDH",
U1218="IP &amp; VLAN","PDH",
U1218="Warehouse HUAWEI","SPARE-ISSUE",
U1218="SPARE-HS","SPARE-ISSUE",
U1218="Power Telco","BSS",U1218="no impacts","no impacts"
),"")</f>
        <v/>
      </c>
      <c r="T1218" s="35" t="str" cm="1">
        <f t="array" ref="T1218">IFERROR(_xlfn.IFS(
U1218="MPR ISSUE","TX ISSUE",
U1218="BSS Hardware Issue","RAN ISSUE",
U1218="Sites strategiques, MLL, Pylone, etc.","ENVTECH",
U1218="AKTIVCO DEFAUT GE &amp; POWER Cabinet","POWER ISSUE",
U1218="AKTIVCO Coupure ENEO &amp; Baisse de tension","POWER ISSUE",
U1218="Coupure ENEO &amp; Baisse de tension","POWER ISSUE",
U1218="Defaut GE &amp; POWER Cabinet","POWER ISSUE",
U1218="Sharing","POWER ISSUE",
U1218="Sites strategiques &amp; DataCenter","POWER ISSUE",
U1218="Exclu","Exclu",
U1218="SAT","TX ISSUE",
U1218="SPARE-ISSUE","SPARE-ISSUE",
U1218="Fiber CAmtel","TX ISSUE",
U1218="Fiber AOF","TX ISSUE",
U1218="Projet OCM (HUAWEI)","TRAVAUX-HUAWEI",
U1218="Projet OCM (NOKIA)","TRAVAUX -NOKIA",
U1218="ACCESS-ISSUE","ACCESS-ISSUE",
U1218="Projet OCM (ZTE, NOKIA, autres projets)","TRAVAUX OCM",
U1218="No root CAuse","No root cause",
U1218="ODU HS","TX ISSUE",
U1218="IP &amp; VLAN","TX ISSUE",
U1218="Warehouse HUAWEI","SPARE-ISSUE",
U1218="SPARE-HS","SPARE-ISSUE",
U1218="Power Telco","RAN ISSUE",U1218="no impacts","no impacts"
),"")</f>
        <v/>
      </c>
      <c r="U1218" s="28"/>
      <c r="V1218" s="35" t="str" cm="1">
        <f t="array" ref="V1218">IFERROR(_xlfn.IFS(
U1218="MPR ISSUE","ACTIVE",
U1218="BSS Hardware Issue","ACTIVE",
U1218="Sites strategiques, MLL, Pylone, etc.","PASSIVE",
U1218="AKTIVCO DEFAUT GE &amp; POWER Cabinet","PASSIVE",
U1218="AKTIVCO Coupure ENEO &amp; Baisse de tension","PASSIVE",
U1218="Coupure ENEO &amp; Baisse de tension","PASSIVE",
U1218="Defaut GE &amp; POWER Cabinet","PASSIVE",
U1218="Sharing","PASSIVE",
U1218="Sites strategiques &amp; DataCenter","PASSIVE",
U1218="Exclu","Exclu",
U1218="SAT","ACTIVE",
U1218="SPARE-ISSUE","SPARE-ISSUE",
U1218="Fiber CAmtel","ACTIVE",
U1218="Fiber AOF","ACTIVE",
U1218="Projet OCM (HUAWEI)","PLANNED WORKS",
U1218="Projet OCM (NOKIA)","PLANNED WORKS",
U1218="ACCESS-ISSUE","ACCESS-ISSUE",
U1218="Projet OCM (ZTE, NOKIA, autres projets)","PLANNED WORKS",
U1218="No root CAuse","No root cause",
U1218="ODU HS","ACTIVE",
U1218="IP &amp; VLAN","ACTIVE",
U1218="Warehouse HUAWEI","SPARE-ISSUE",
U1218="SPARE-HS","SPARE-ISSUE",
U1218="Power Telco","ACTIVE",U1218="no impacts","no impacts"
),"")</f>
        <v/>
      </c>
      <c r="W1218" s="102"/>
      <c r="X1218" s="102"/>
      <c r="Y1218" s="102"/>
      <c r="Z1218" s="102"/>
      <c r="AA1218" s="102"/>
      <c r="AB1218" s="104" t="s">
        <v>5423</v>
      </c>
      <c r="AC1218" s="9"/>
      <c r="AD1218" s="9"/>
      <c r="AE1218" s="7" t="s">
        <v>5423</v>
      </c>
      <c r="AF1218" s="6"/>
      <c r="AG1218" s="7"/>
      <c r="AH1218" s="3" t="s">
        <v>5423</v>
      </c>
      <c r="AI1218" s="18" t="s">
        <v>5423</v>
      </c>
      <c r="AJ1218" s="18" t="s">
        <v>5423</v>
      </c>
      <c r="AK1218" s="18" t="s">
        <v>5423</v>
      </c>
      <c r="AL1218" s="18" t="s">
        <v>5423</v>
      </c>
      <c r="AM1218" s="18" t="s">
        <v>5423</v>
      </c>
      <c r="AN1218" s="18" t="s">
        <v>5423</v>
      </c>
      <c r="AO1218" s="18" t="s">
        <v>5423</v>
      </c>
      <c r="AP1218" s="18" t="s">
        <v>5423</v>
      </c>
      <c r="AQ1218" s="18" t="s">
        <v>5423</v>
      </c>
      <c r="AR1218" s="18" t="s">
        <v>5423</v>
      </c>
      <c r="AS1218" s="18" t="s">
        <v>5423</v>
      </c>
      <c r="AT1218" s="18" t="s">
        <v>5423</v>
      </c>
      <c r="AU1218" s="9" t="s">
        <v>5423</v>
      </c>
      <c r="AV1218" s="14"/>
      <c r="AW1218" s="14" t="s">
        <v>5423</v>
      </c>
      <c r="AX1218" s="14" t="str">
        <f>_xlfn.XLOOKUP(B1218,'[4]cell downs 18042026 17h'!$B:$B,'[4]cell downs 18042026 17h'!$B:$B,"")</f>
        <v/>
      </c>
      <c r="AY1218" s="14" t="str">
        <f>_xlfn.XLOOKUP(B1218,'[5]Cells Huawei 19042026 15h'!$B:$B,'[5]Cells Huawei 19042026 15h'!$B:$B,"")</f>
        <v/>
      </c>
      <c r="AZ1218" s="105" t="str">
        <f>_xlfn.XLOOKUP(B1218,'INCIDENT-04-23-2026'!E:E,'INCIDENT-04-23-2026'!F:F,"")</f>
        <v/>
      </c>
      <c r="BA1218" s="105" t="str">
        <f>_xlfn.XLOOKUP(B1218,'[6]Eneo 17H'!$C:$C,'[6]Eneo 17H'!$I:$I,"")</f>
        <v/>
      </c>
      <c r="BB1218" s="105" t="str">
        <f>_xlfn.XLOOKUP(B1218,[8]ALL!$B:$B,[8]ALL!$M:$M,"")</f>
        <v/>
      </c>
      <c r="BC1218" s="105" t="str">
        <f>_xlfn.XLOOKUP(B1218,'[6]Eneo 17H'!$C:$C,'[6]Eneo 17H'!$I:$I,"")</f>
        <v/>
      </c>
      <c r="BD1218" s="105" t="str">
        <f>_xlfn.XLOOKUP(B1218,'[7]Eneo 12H'!$C:$C,'[7]Eneo 12H'!$I:$I,"")</f>
        <v/>
      </c>
      <c r="BE1218" s="105" t="s">
        <v>5423</v>
      </c>
    </row>
    <row r="1219" spans="1:57" hidden="1" x14ac:dyDescent="0.3">
      <c r="A1219" s="1" t="s">
        <v>1092</v>
      </c>
      <c r="B1219" s="8" t="s">
        <v>1093</v>
      </c>
      <c r="C1219" s="3" t="str">
        <f>_xlfn.XLOOKUP(B1219,'[1]daily break down'!$D:$D,'[1]daily break down'!$E:$E,"")</f>
        <v>NORD</v>
      </c>
      <c r="D1219" s="1" t="s">
        <v>21</v>
      </c>
      <c r="E1219" s="1" t="s">
        <v>122</v>
      </c>
      <c r="F1219" s="3" t="s">
        <v>23</v>
      </c>
      <c r="G1219" s="1" t="s">
        <v>1094</v>
      </c>
      <c r="H1219" s="26" t="str">
        <f>_xlfn.XLOOKUP(B1219,[2]CALCULATION!$B:$B,[2]CALCULATION!$H:$H,"")</f>
        <v>NOKIA</v>
      </c>
      <c r="I1219" s="23">
        <v>0</v>
      </c>
      <c r="J1219" s="23">
        <v>0</v>
      </c>
      <c r="K1219" s="23">
        <v>0</v>
      </c>
      <c r="L1219" s="23">
        <v>0</v>
      </c>
      <c r="M1219" s="23">
        <v>0</v>
      </c>
      <c r="N1219" s="23">
        <v>0</v>
      </c>
      <c r="O1219" s="23">
        <v>0</v>
      </c>
      <c r="P1219" s="103" t="s">
        <v>6554</v>
      </c>
      <c r="Q1219" s="36" t="s">
        <v>5796</v>
      </c>
      <c r="R1219" s="36"/>
      <c r="S1219" s="35" t="str" cm="1">
        <f t="array" ref="S1219">IFERROR(_xlfn.IFS(
U1219="MPR ISSUE","PDH",
U1219="BSS Hardware Issue","BSS",
U1219="Sites strategiques, MLL, Pylone, etc.","ENVTECH",
U1219="AKTIVCO DEFAUT GE &amp; POWER Cabinet","AKTIVCO",
U1219="AKTIVCO Coupure ENEO &amp; Baisse de tension","AKTIVCO GRID ONLY",
U1219="Coupure ENEO &amp; Baisse de tension","IHS GRID ONLY",
U1219="Defaut GE &amp; POWER Cabinet","IHS",
U1219="Sharing","Partners",
U1219="Sites strategiques &amp; DataCenter","SST &amp; DC",
U1219="Exclu","Exclu",
U1219="SAT","SAT",
U1219="SPARE-ISSUE","SPARE-ISSUE",
U1219="Fiber CAmtel","TRANS_FO_CAMTEL",
U1219="Fiber AOF","Fiber AOF",
U1219="Projet OCM (HUAWEI)","TRAVAUX-HUAWEI",
U1219="Projet OCM (NOKIA)","TRAVAUX-NOKIA",
U1219="ACCESS-ISSUE","ACCESS-ISSUE",
U1219="Projet OCM (ZTE, NOKIA, autres projets)","TRAVAUX OCM",
U1219="No root CAuse","No root cause",
U1219="ODU HS","PDH",
U1219="IP &amp; VLAN","PDH",
U1219="Warehouse HUAWEI","SPARE-ISSUE",
U1219="SPARE-HS","SPARE-ISSUE",
U1219="Power Telco","BSS",U1219="no impacts","no impacts"
),"")</f>
        <v/>
      </c>
      <c r="T1219" s="35" t="str" cm="1">
        <f t="array" ref="T1219">IFERROR(_xlfn.IFS(
U1219="MPR ISSUE","TX ISSUE",
U1219="BSS Hardware Issue","RAN ISSUE",
U1219="Sites strategiques, MLL, Pylone, etc.","ENVTECH",
U1219="AKTIVCO DEFAUT GE &amp; POWER Cabinet","POWER ISSUE",
U1219="AKTIVCO Coupure ENEO &amp; Baisse de tension","POWER ISSUE",
U1219="Coupure ENEO &amp; Baisse de tension","POWER ISSUE",
U1219="Defaut GE &amp; POWER Cabinet","POWER ISSUE",
U1219="Sharing","POWER ISSUE",
U1219="Sites strategiques &amp; DataCenter","POWER ISSUE",
U1219="Exclu","Exclu",
U1219="SAT","TX ISSUE",
U1219="SPARE-ISSUE","SPARE-ISSUE",
U1219="Fiber CAmtel","TX ISSUE",
U1219="Fiber AOF","TX ISSUE",
U1219="Projet OCM (HUAWEI)","TRAVAUX-HUAWEI",
U1219="Projet OCM (NOKIA)","TRAVAUX -NOKIA",
U1219="ACCESS-ISSUE","ACCESS-ISSUE",
U1219="Projet OCM (ZTE, NOKIA, autres projets)","TRAVAUX OCM",
U1219="No root CAuse","No root cause",
U1219="ODU HS","TX ISSUE",
U1219="IP &amp; VLAN","TX ISSUE",
U1219="Warehouse HUAWEI","SPARE-ISSUE",
U1219="SPARE-HS","SPARE-ISSUE",
U1219="Power Telco","RAN ISSUE",U1219="no impacts","no impacts"
),"")</f>
        <v/>
      </c>
      <c r="U1219" s="28"/>
      <c r="V1219" s="35" t="str" cm="1">
        <f t="array" ref="V1219">IFERROR(_xlfn.IFS(
U1219="MPR ISSUE","ACTIVE",
U1219="BSS Hardware Issue","ACTIVE",
U1219="Sites strategiques, MLL, Pylone, etc.","PASSIVE",
U1219="AKTIVCO DEFAUT GE &amp; POWER Cabinet","PASSIVE",
U1219="AKTIVCO Coupure ENEO &amp; Baisse de tension","PASSIVE",
U1219="Coupure ENEO &amp; Baisse de tension","PASSIVE",
U1219="Defaut GE &amp; POWER Cabinet","PASSIVE",
U1219="Sharing","PASSIVE",
U1219="Sites strategiques &amp; DataCenter","PASSIVE",
U1219="Exclu","Exclu",
U1219="SAT","ACTIVE",
U1219="SPARE-ISSUE","SPARE-ISSUE",
U1219="Fiber CAmtel","ACTIVE",
U1219="Fiber AOF","ACTIVE",
U1219="Projet OCM (HUAWEI)","PLANNED WORKS",
U1219="Projet OCM (NOKIA)","PLANNED WORKS",
U1219="ACCESS-ISSUE","ACCESS-ISSUE",
U1219="Projet OCM (ZTE, NOKIA, autres projets)","PLANNED WORKS",
U1219="No root CAuse","No root cause",
U1219="ODU HS","ACTIVE",
U1219="IP &amp; VLAN","ACTIVE",
U1219="Warehouse HUAWEI","SPARE-ISSUE",
U1219="SPARE-HS","SPARE-ISSUE",
U1219="Power Telco","ACTIVE",U1219="no impacts","no impacts"
),"")</f>
        <v/>
      </c>
      <c r="W1219" s="102"/>
      <c r="X1219" s="102"/>
      <c r="Y1219" s="102"/>
      <c r="Z1219" s="102"/>
      <c r="AA1219" s="102"/>
      <c r="AB1219" s="104" t="s">
        <v>5423</v>
      </c>
      <c r="AC1219" s="9"/>
      <c r="AD1219" s="9"/>
      <c r="AE1219" s="7" t="s">
        <v>5423</v>
      </c>
      <c r="AF1219" s="6"/>
      <c r="AG1219" s="7"/>
      <c r="AH1219" s="3" t="s">
        <v>5423</v>
      </c>
      <c r="AI1219" s="18" t="s">
        <v>5423</v>
      </c>
      <c r="AJ1219" s="18" t="s">
        <v>5423</v>
      </c>
      <c r="AK1219" s="18" t="s">
        <v>5423</v>
      </c>
      <c r="AL1219" s="18" t="s">
        <v>5423</v>
      </c>
      <c r="AM1219" s="18" t="s">
        <v>5423</v>
      </c>
      <c r="AN1219" s="18" t="s">
        <v>5423</v>
      </c>
      <c r="AO1219" s="18" t="s">
        <v>5423</v>
      </c>
      <c r="AP1219" s="18" t="s">
        <v>5423</v>
      </c>
      <c r="AQ1219" s="18" t="s">
        <v>5423</v>
      </c>
      <c r="AR1219" s="18" t="s">
        <v>5423</v>
      </c>
      <c r="AS1219" s="18" t="s">
        <v>5423</v>
      </c>
      <c r="AT1219" s="18" t="s">
        <v>5423</v>
      </c>
      <c r="AU1219" s="9" t="s">
        <v>5423</v>
      </c>
      <c r="AV1219" s="14"/>
      <c r="AW1219" s="14" t="s">
        <v>5423</v>
      </c>
      <c r="AX1219" s="14" t="str">
        <f>_xlfn.XLOOKUP(B1219,'[4]cell downs 18042026 17h'!$B:$B,'[4]cell downs 18042026 17h'!$B:$B,"")</f>
        <v/>
      </c>
      <c r="AY1219" s="14" t="str">
        <f>_xlfn.XLOOKUP(B1219,'[5]Cells Huawei 19042026 15h'!$B:$B,'[5]Cells Huawei 19042026 15h'!$B:$B,"")</f>
        <v/>
      </c>
      <c r="AZ1219" s="105" t="str">
        <f>_xlfn.XLOOKUP(B1219,'INCIDENT-04-23-2026'!E:E,'INCIDENT-04-23-2026'!F:F,"")</f>
        <v/>
      </c>
      <c r="BA1219" s="105" t="str">
        <f>_xlfn.XLOOKUP(B1219,'[6]Eneo 17H'!$C:$C,'[6]Eneo 17H'!$I:$I,"")</f>
        <v/>
      </c>
      <c r="BB1219" s="105" t="str">
        <f>_xlfn.XLOOKUP(B1219,[8]ALL!$B:$B,[8]ALL!$M:$M,"")</f>
        <v/>
      </c>
      <c r="BC1219" s="105" t="str">
        <f>_xlfn.XLOOKUP(B1219,'[6]Eneo 17H'!$C:$C,'[6]Eneo 17H'!$I:$I,"")</f>
        <v/>
      </c>
      <c r="BD1219" s="105" t="str">
        <f>_xlfn.XLOOKUP(B1219,'[7]Eneo 12H'!$C:$C,'[7]Eneo 12H'!$I:$I,"")</f>
        <v/>
      </c>
      <c r="BE1219" s="105" t="s">
        <v>5423</v>
      </c>
    </row>
    <row r="1220" spans="1:57" hidden="1" x14ac:dyDescent="0.3">
      <c r="A1220" s="1" t="s">
        <v>2445</v>
      </c>
      <c r="B1220" s="1" t="s">
        <v>2446</v>
      </c>
      <c r="C1220" s="3" t="str">
        <f>_xlfn.XLOOKUP(B1220,'[1]daily break down'!$D:$D,'[1]daily break down'!$E:$E,"")</f>
        <v>Douala</v>
      </c>
      <c r="D1220" s="1" t="s">
        <v>11</v>
      </c>
      <c r="E1220" s="1" t="s">
        <v>12</v>
      </c>
      <c r="F1220" s="3" t="s">
        <v>31</v>
      </c>
      <c r="G1220" s="1" t="s">
        <v>32</v>
      </c>
      <c r="H1220" s="27" t="str">
        <f>_xlfn.XLOOKUP(B1220,[2]CALCULATION!$B:$B,[2]CALCULATION!$H:$H,"")</f>
        <v>ZTE</v>
      </c>
      <c r="I1220" s="23">
        <v>0</v>
      </c>
      <c r="J1220" s="23">
        <v>0</v>
      </c>
      <c r="K1220" s="23">
        <v>0</v>
      </c>
      <c r="L1220" s="23">
        <v>0</v>
      </c>
      <c r="M1220" s="23">
        <v>0</v>
      </c>
      <c r="N1220" s="23">
        <v>0</v>
      </c>
      <c r="O1220" s="23">
        <v>0</v>
      </c>
      <c r="P1220" s="103" t="s">
        <v>6554</v>
      </c>
      <c r="Q1220" s="36" t="s">
        <v>5796</v>
      </c>
      <c r="R1220" s="36"/>
      <c r="S1220" s="35" t="str" cm="1">
        <f t="array" ref="S1220">IFERROR(_xlfn.IFS(
U1220="MPR ISSUE","PDH",
U1220="BSS Hardware Issue","BSS",
U1220="Sites strategiques, MLL, Pylone, etc.","ENVTECH",
U1220="AKTIVCO DEFAUT GE &amp; POWER Cabinet","AKTIVCO",
U1220="AKTIVCO Coupure ENEO &amp; Baisse de tension","AKTIVCO GRID ONLY",
U1220="Coupure ENEO &amp; Baisse de tension","IHS GRID ONLY",
U1220="Defaut GE &amp; POWER Cabinet","IHS",
U1220="Sharing","Partners",
U1220="Sites strategiques &amp; DataCenter","SST &amp; DC",
U1220="Exclu","Exclu",
U1220="SAT","SAT",
U1220="SPARE-ISSUE","SPARE-ISSUE",
U1220="Fiber CAmtel","TRANS_FO_CAMTEL",
U1220="Fiber AOF","Fiber AOF",
U1220="Projet OCM (HUAWEI)","TRAVAUX-HUAWEI",
U1220="Projet OCM (NOKIA)","TRAVAUX-NOKIA",
U1220="ACCESS-ISSUE","ACCESS-ISSUE",
U1220="Projet OCM (ZTE, NOKIA, autres projets)","TRAVAUX OCM",
U1220="No root CAuse","No root cause",
U1220="ODU HS","PDH",
U1220="IP &amp; VLAN","PDH",
U1220="Warehouse HUAWEI","SPARE-ISSUE",
U1220="SPARE-HS","SPARE-ISSUE",
U1220="Power Telco","BSS",U1220="no impacts","no impacts"
),"")</f>
        <v/>
      </c>
      <c r="T1220" s="35" t="str" cm="1">
        <f t="array" ref="T1220">IFERROR(_xlfn.IFS(
U1220="MPR ISSUE","TX ISSUE",
U1220="BSS Hardware Issue","RAN ISSUE",
U1220="Sites strategiques, MLL, Pylone, etc.","ENVTECH",
U1220="AKTIVCO DEFAUT GE &amp; POWER Cabinet","POWER ISSUE",
U1220="AKTIVCO Coupure ENEO &amp; Baisse de tension","POWER ISSUE",
U1220="Coupure ENEO &amp; Baisse de tension","POWER ISSUE",
U1220="Defaut GE &amp; POWER Cabinet","POWER ISSUE",
U1220="Sharing","POWER ISSUE",
U1220="Sites strategiques &amp; DataCenter","POWER ISSUE",
U1220="Exclu","Exclu",
U1220="SAT","TX ISSUE",
U1220="SPARE-ISSUE","SPARE-ISSUE",
U1220="Fiber CAmtel","TX ISSUE",
U1220="Fiber AOF","TX ISSUE",
U1220="Projet OCM (HUAWEI)","TRAVAUX-HUAWEI",
U1220="Projet OCM (NOKIA)","TRAVAUX -NOKIA",
U1220="ACCESS-ISSUE","ACCESS-ISSUE",
U1220="Projet OCM (ZTE, NOKIA, autres projets)","TRAVAUX OCM",
U1220="No root CAuse","No root cause",
U1220="ODU HS","TX ISSUE",
U1220="IP &amp; VLAN","TX ISSUE",
U1220="Warehouse HUAWEI","SPARE-ISSUE",
U1220="SPARE-HS","SPARE-ISSUE",
U1220="Power Telco","RAN ISSUE",U1220="no impacts","no impacts"
),"")</f>
        <v/>
      </c>
      <c r="U1220" s="28"/>
      <c r="V1220" s="35" t="str" cm="1">
        <f t="array" ref="V1220">IFERROR(_xlfn.IFS(
U1220="MPR ISSUE","ACTIVE",
U1220="BSS Hardware Issue","ACTIVE",
U1220="Sites strategiques, MLL, Pylone, etc.","PASSIVE",
U1220="AKTIVCO DEFAUT GE &amp; POWER Cabinet","PASSIVE",
U1220="AKTIVCO Coupure ENEO &amp; Baisse de tension","PASSIVE",
U1220="Coupure ENEO &amp; Baisse de tension","PASSIVE",
U1220="Defaut GE &amp; POWER Cabinet","PASSIVE",
U1220="Sharing","PASSIVE",
U1220="Sites strategiques &amp; DataCenter","PASSIVE",
U1220="Exclu","Exclu",
U1220="SAT","ACTIVE",
U1220="SPARE-ISSUE","SPARE-ISSUE",
U1220="Fiber CAmtel","ACTIVE",
U1220="Fiber AOF","ACTIVE",
U1220="Projet OCM (HUAWEI)","PLANNED WORKS",
U1220="Projet OCM (NOKIA)","PLANNED WORKS",
U1220="ACCESS-ISSUE","ACCESS-ISSUE",
U1220="Projet OCM (ZTE, NOKIA, autres projets)","PLANNED WORKS",
U1220="No root CAuse","No root cause",
U1220="ODU HS","ACTIVE",
U1220="IP &amp; VLAN","ACTIVE",
U1220="Warehouse HUAWEI","SPARE-ISSUE",
U1220="SPARE-HS","SPARE-ISSUE",
U1220="Power Telco","ACTIVE",U1220="no impacts","no impacts"
),"")</f>
        <v/>
      </c>
      <c r="W1220" s="102"/>
      <c r="X1220" s="102"/>
      <c r="Y1220" s="102"/>
      <c r="Z1220" s="102"/>
      <c r="AA1220" s="102"/>
      <c r="AB1220" s="104" t="s">
        <v>5423</v>
      </c>
      <c r="AC1220" s="9"/>
      <c r="AD1220" s="9"/>
      <c r="AE1220" s="7" t="s">
        <v>5423</v>
      </c>
      <c r="AF1220" s="6"/>
      <c r="AG1220" s="7"/>
      <c r="AH1220" s="3" t="s">
        <v>5423</v>
      </c>
      <c r="AI1220" s="18" t="s">
        <v>5423</v>
      </c>
      <c r="AJ1220" s="18" t="s">
        <v>5423</v>
      </c>
      <c r="AK1220" s="18" t="s">
        <v>5423</v>
      </c>
      <c r="AL1220" s="18" t="s">
        <v>5423</v>
      </c>
      <c r="AM1220" s="18" t="s">
        <v>5423</v>
      </c>
      <c r="AN1220" s="18" t="s">
        <v>5423</v>
      </c>
      <c r="AO1220" s="18" t="s">
        <v>5423</v>
      </c>
      <c r="AP1220" s="18" t="s">
        <v>5423</v>
      </c>
      <c r="AQ1220" s="18" t="s">
        <v>5423</v>
      </c>
      <c r="AR1220" s="18" t="s">
        <v>5423</v>
      </c>
      <c r="AS1220" s="18" t="s">
        <v>5423</v>
      </c>
      <c r="AT1220" s="18" t="s">
        <v>5423</v>
      </c>
      <c r="AU1220" s="9" t="s">
        <v>5423</v>
      </c>
      <c r="AV1220" s="14"/>
      <c r="AW1220" s="14" t="s">
        <v>5423</v>
      </c>
      <c r="AX1220" s="14" t="str">
        <f>_xlfn.XLOOKUP(B1220,'[4]cell downs 18042026 17h'!$B:$B,'[4]cell downs 18042026 17h'!$B:$B,"")</f>
        <v/>
      </c>
      <c r="AY1220" s="14" t="str">
        <f>_xlfn.XLOOKUP(B1220,'[5]Cells Huawei 19042026 15h'!$B:$B,'[5]Cells Huawei 19042026 15h'!$B:$B,"")</f>
        <v/>
      </c>
      <c r="AZ1220" s="105" t="str">
        <f>_xlfn.XLOOKUP(B1220,'INCIDENT-04-23-2026'!E:E,'INCIDENT-04-23-2026'!F:F,"")</f>
        <v/>
      </c>
      <c r="BA1220" s="105" t="str">
        <f>_xlfn.XLOOKUP(B1220,'[6]Eneo 17H'!$C:$C,'[6]Eneo 17H'!$I:$I,"")</f>
        <v/>
      </c>
      <c r="BB1220" s="105" t="str">
        <f>_xlfn.XLOOKUP(B1220,[8]ALL!$B:$B,[8]ALL!$M:$M,"")</f>
        <v/>
      </c>
      <c r="BC1220" s="105" t="str">
        <f>_xlfn.XLOOKUP(B1220,'[6]Eneo 17H'!$C:$C,'[6]Eneo 17H'!$I:$I,"")</f>
        <v/>
      </c>
      <c r="BD1220" s="105" t="str">
        <f>_xlfn.XLOOKUP(B1220,'[7]Eneo 12H'!$C:$C,'[7]Eneo 12H'!$I:$I,"")</f>
        <v/>
      </c>
      <c r="BE1220" s="105" t="s">
        <v>5423</v>
      </c>
    </row>
    <row r="1221" spans="1:57" hidden="1" x14ac:dyDescent="0.3">
      <c r="A1221" s="1" t="s">
        <v>2193</v>
      </c>
      <c r="B1221" s="8" t="s">
        <v>2194</v>
      </c>
      <c r="C1221" s="3" t="str">
        <f>_xlfn.XLOOKUP(B1221,'[1]daily break down'!$D:$D,'[1]daily break down'!$E:$E,"")</f>
        <v>Douala</v>
      </c>
      <c r="D1221" s="1" t="s">
        <v>11</v>
      </c>
      <c r="E1221" s="1" t="s">
        <v>145</v>
      </c>
      <c r="F1221" s="3" t="s">
        <v>31</v>
      </c>
      <c r="G1221" s="1" t="s">
        <v>32</v>
      </c>
      <c r="H1221" s="27" t="str">
        <f>_xlfn.XLOOKUP(B1221,[2]CALCULATION!$B:$B,[2]CALCULATION!$H:$H,"")</f>
        <v>ZTE</v>
      </c>
      <c r="I1221" s="23">
        <v>0</v>
      </c>
      <c r="J1221" s="23">
        <v>0</v>
      </c>
      <c r="K1221" s="23">
        <v>0</v>
      </c>
      <c r="L1221" s="23">
        <v>0</v>
      </c>
      <c r="M1221" s="23">
        <v>0</v>
      </c>
      <c r="N1221" s="23">
        <v>0</v>
      </c>
      <c r="O1221" s="23">
        <v>0</v>
      </c>
      <c r="P1221" s="103" t="s">
        <v>6554</v>
      </c>
      <c r="Q1221" s="36" t="s">
        <v>5796</v>
      </c>
      <c r="R1221" s="36"/>
      <c r="S1221" s="35" t="str" cm="1">
        <f t="array" ref="S1221">IFERROR(_xlfn.IFS(
U1221="MPR ISSUE","PDH",
U1221="BSS Hardware Issue","BSS",
U1221="Sites strategiques, MLL, Pylone, etc.","ENVTECH",
U1221="AKTIVCO DEFAUT GE &amp; POWER Cabinet","AKTIVCO",
U1221="AKTIVCO Coupure ENEO &amp; Baisse de tension","AKTIVCO GRID ONLY",
U1221="Coupure ENEO &amp; Baisse de tension","IHS GRID ONLY",
U1221="Defaut GE &amp; POWER Cabinet","IHS",
U1221="Sharing","Partners",
U1221="Sites strategiques &amp; DataCenter","SST &amp; DC",
U1221="Exclu","Exclu",
U1221="SAT","SAT",
U1221="SPARE-ISSUE","SPARE-ISSUE",
U1221="Fiber CAmtel","TRANS_FO_CAMTEL",
U1221="Fiber AOF","Fiber AOF",
U1221="Projet OCM (HUAWEI)","TRAVAUX-HUAWEI",
U1221="Projet OCM (NOKIA)","TRAVAUX-NOKIA",
U1221="ACCESS-ISSUE","ACCESS-ISSUE",
U1221="Projet OCM (ZTE, NOKIA, autres projets)","TRAVAUX OCM",
U1221="No root CAuse","No root cause",
U1221="ODU HS","PDH",
U1221="IP &amp; VLAN","PDH",
U1221="Warehouse HUAWEI","SPARE-ISSUE",
U1221="SPARE-HS","SPARE-ISSUE",
U1221="Power Telco","BSS",U1221="no impacts","no impacts"
),"")</f>
        <v/>
      </c>
      <c r="T1221" s="35" t="str" cm="1">
        <f t="array" ref="T1221">IFERROR(_xlfn.IFS(
U1221="MPR ISSUE","TX ISSUE",
U1221="BSS Hardware Issue","RAN ISSUE",
U1221="Sites strategiques, MLL, Pylone, etc.","ENVTECH",
U1221="AKTIVCO DEFAUT GE &amp; POWER Cabinet","POWER ISSUE",
U1221="AKTIVCO Coupure ENEO &amp; Baisse de tension","POWER ISSUE",
U1221="Coupure ENEO &amp; Baisse de tension","POWER ISSUE",
U1221="Defaut GE &amp; POWER Cabinet","POWER ISSUE",
U1221="Sharing","POWER ISSUE",
U1221="Sites strategiques &amp; DataCenter","POWER ISSUE",
U1221="Exclu","Exclu",
U1221="SAT","TX ISSUE",
U1221="SPARE-ISSUE","SPARE-ISSUE",
U1221="Fiber CAmtel","TX ISSUE",
U1221="Fiber AOF","TX ISSUE",
U1221="Projet OCM (HUAWEI)","TRAVAUX-HUAWEI",
U1221="Projet OCM (NOKIA)","TRAVAUX -NOKIA",
U1221="ACCESS-ISSUE","ACCESS-ISSUE",
U1221="Projet OCM (ZTE, NOKIA, autres projets)","TRAVAUX OCM",
U1221="No root CAuse","No root cause",
U1221="ODU HS","TX ISSUE",
U1221="IP &amp; VLAN","TX ISSUE",
U1221="Warehouse HUAWEI","SPARE-ISSUE",
U1221="SPARE-HS","SPARE-ISSUE",
U1221="Power Telco","RAN ISSUE",U1221="no impacts","no impacts"
),"")</f>
        <v/>
      </c>
      <c r="U1221" s="28"/>
      <c r="V1221" s="35" t="str" cm="1">
        <f t="array" ref="V1221">IFERROR(_xlfn.IFS(
U1221="MPR ISSUE","ACTIVE",
U1221="BSS Hardware Issue","ACTIVE",
U1221="Sites strategiques, MLL, Pylone, etc.","PASSIVE",
U1221="AKTIVCO DEFAUT GE &amp; POWER Cabinet","PASSIVE",
U1221="AKTIVCO Coupure ENEO &amp; Baisse de tension","PASSIVE",
U1221="Coupure ENEO &amp; Baisse de tension","PASSIVE",
U1221="Defaut GE &amp; POWER Cabinet","PASSIVE",
U1221="Sharing","PASSIVE",
U1221="Sites strategiques &amp; DataCenter","PASSIVE",
U1221="Exclu","Exclu",
U1221="SAT","ACTIVE",
U1221="SPARE-ISSUE","SPARE-ISSUE",
U1221="Fiber CAmtel","ACTIVE",
U1221="Fiber AOF","ACTIVE",
U1221="Projet OCM (HUAWEI)","PLANNED WORKS",
U1221="Projet OCM (NOKIA)","PLANNED WORKS",
U1221="ACCESS-ISSUE","ACCESS-ISSUE",
U1221="Projet OCM (ZTE, NOKIA, autres projets)","PLANNED WORKS",
U1221="No root CAuse","No root cause",
U1221="ODU HS","ACTIVE",
U1221="IP &amp; VLAN","ACTIVE",
U1221="Warehouse HUAWEI","SPARE-ISSUE",
U1221="SPARE-HS","SPARE-ISSUE",
U1221="Power Telco","ACTIVE",U1221="no impacts","no impacts"
),"")</f>
        <v/>
      </c>
      <c r="W1221" s="102"/>
      <c r="X1221" s="102"/>
      <c r="Y1221" s="102"/>
      <c r="Z1221" s="102"/>
      <c r="AA1221" s="102"/>
      <c r="AB1221" s="104" t="s">
        <v>5423</v>
      </c>
      <c r="AC1221" s="9"/>
      <c r="AD1221" s="9"/>
      <c r="AE1221" s="7" t="s">
        <v>5423</v>
      </c>
      <c r="AF1221" s="6"/>
      <c r="AG1221" s="7"/>
      <c r="AH1221" s="3" t="s">
        <v>5423</v>
      </c>
      <c r="AI1221" s="18" t="s">
        <v>5423</v>
      </c>
      <c r="AJ1221" s="18" t="s">
        <v>5423</v>
      </c>
      <c r="AK1221" s="18" t="s">
        <v>5423</v>
      </c>
      <c r="AL1221" s="18" t="s">
        <v>5423</v>
      </c>
      <c r="AM1221" s="18" t="s">
        <v>5423</v>
      </c>
      <c r="AN1221" s="18" t="s">
        <v>5423</v>
      </c>
      <c r="AO1221" s="18" t="s">
        <v>5423</v>
      </c>
      <c r="AP1221" s="18" t="s">
        <v>5423</v>
      </c>
      <c r="AQ1221" s="18" t="s">
        <v>5423</v>
      </c>
      <c r="AR1221" s="18" t="s">
        <v>5423</v>
      </c>
      <c r="AS1221" s="18" t="s">
        <v>5423</v>
      </c>
      <c r="AT1221" s="18" t="s">
        <v>5423</v>
      </c>
      <c r="AU1221" s="9" t="s">
        <v>5423</v>
      </c>
      <c r="AV1221" s="14"/>
      <c r="AW1221" s="14" t="s">
        <v>5423</v>
      </c>
      <c r="AX1221" s="14" t="str">
        <f>_xlfn.XLOOKUP(B1221,'[4]cell downs 18042026 17h'!$B:$B,'[4]cell downs 18042026 17h'!$B:$B,"")</f>
        <v/>
      </c>
      <c r="AY1221" s="14" t="str">
        <f>_xlfn.XLOOKUP(B1221,'[5]Cells Huawei 19042026 15h'!$B:$B,'[5]Cells Huawei 19042026 15h'!$B:$B,"")</f>
        <v/>
      </c>
      <c r="AZ1221" s="105" t="str">
        <f>_xlfn.XLOOKUP(B1221,'INCIDENT-04-23-2026'!E:E,'INCIDENT-04-23-2026'!F:F,"")</f>
        <v/>
      </c>
      <c r="BA1221" s="105" t="str">
        <f>_xlfn.XLOOKUP(B1221,'[6]Eneo 17H'!$C:$C,'[6]Eneo 17H'!$I:$I,"")</f>
        <v/>
      </c>
      <c r="BB1221" s="105" t="str">
        <f>_xlfn.XLOOKUP(B1221,[8]ALL!$B:$B,[8]ALL!$M:$M,"")</f>
        <v/>
      </c>
      <c r="BC1221" s="105" t="str">
        <f>_xlfn.XLOOKUP(B1221,'[6]Eneo 17H'!$C:$C,'[6]Eneo 17H'!$I:$I,"")</f>
        <v/>
      </c>
      <c r="BD1221" s="105" t="str">
        <f>_xlfn.XLOOKUP(B1221,'[7]Eneo 12H'!$C:$C,'[7]Eneo 12H'!$I:$I,"")</f>
        <v/>
      </c>
      <c r="BE1221" s="105" t="s">
        <v>5423</v>
      </c>
    </row>
    <row r="1222" spans="1:57" hidden="1" x14ac:dyDescent="0.3">
      <c r="A1222" s="1" t="s">
        <v>4160</v>
      </c>
      <c r="B1222" s="8" t="s">
        <v>4161</v>
      </c>
      <c r="C1222" s="3" t="str">
        <f>_xlfn.XLOOKUP(B1222,'[1]daily break down'!$D:$D,'[1]daily break down'!$E:$E,"")</f>
        <v>Douala</v>
      </c>
      <c r="D1222" s="1" t="s">
        <v>11</v>
      </c>
      <c r="E1222" s="1" t="s">
        <v>12</v>
      </c>
      <c r="F1222" s="3" t="s">
        <v>31</v>
      </c>
      <c r="G1222" s="1" t="s">
        <v>32</v>
      </c>
      <c r="H1222" s="27" t="str">
        <f>_xlfn.XLOOKUP(B1222,[2]CALCULATION!$B:$B,[2]CALCULATION!$H:$H,"")</f>
        <v>ZTE</v>
      </c>
      <c r="I1222" s="23">
        <v>0</v>
      </c>
      <c r="J1222" s="23">
        <v>0</v>
      </c>
      <c r="K1222" s="23">
        <v>0</v>
      </c>
      <c r="L1222" s="23">
        <v>0</v>
      </c>
      <c r="M1222" s="23">
        <v>0</v>
      </c>
      <c r="N1222" s="23">
        <v>0</v>
      </c>
      <c r="O1222" s="23">
        <v>0</v>
      </c>
      <c r="P1222" s="103" t="s">
        <v>6554</v>
      </c>
      <c r="Q1222" s="36" t="s">
        <v>5796</v>
      </c>
      <c r="R1222" s="36"/>
      <c r="S1222" s="35" t="str" cm="1">
        <f t="array" ref="S1222">IFERROR(_xlfn.IFS(
U1222="MPR ISSUE","PDH",
U1222="BSS Hardware Issue","BSS",
U1222="Sites strategiques, MLL, Pylone, etc.","ENVTECH",
U1222="AKTIVCO DEFAUT GE &amp; POWER Cabinet","AKTIVCO",
U1222="AKTIVCO Coupure ENEO &amp; Baisse de tension","AKTIVCO GRID ONLY",
U1222="Coupure ENEO &amp; Baisse de tension","IHS GRID ONLY",
U1222="Defaut GE &amp; POWER Cabinet","IHS",
U1222="Sharing","Partners",
U1222="Sites strategiques &amp; DataCenter","SST &amp; DC",
U1222="Exclu","Exclu",
U1222="SAT","SAT",
U1222="SPARE-ISSUE","SPARE-ISSUE",
U1222="Fiber CAmtel","TRANS_FO_CAMTEL",
U1222="Fiber AOF","Fiber AOF",
U1222="Projet OCM (HUAWEI)","TRAVAUX-HUAWEI",
U1222="Projet OCM (NOKIA)","TRAVAUX-NOKIA",
U1222="ACCESS-ISSUE","ACCESS-ISSUE",
U1222="Projet OCM (ZTE, NOKIA, autres projets)","TRAVAUX OCM",
U1222="No root CAuse","No root cause",
U1222="ODU HS","PDH",
U1222="IP &amp; VLAN","PDH",
U1222="Warehouse HUAWEI","SPARE-ISSUE",
U1222="SPARE-HS","SPARE-ISSUE",
U1222="Power Telco","BSS",U1222="no impacts","no impacts"
),"")</f>
        <v/>
      </c>
      <c r="T1222" s="35" t="str" cm="1">
        <f t="array" ref="T1222">IFERROR(_xlfn.IFS(
U1222="MPR ISSUE","TX ISSUE",
U1222="BSS Hardware Issue","RAN ISSUE",
U1222="Sites strategiques, MLL, Pylone, etc.","ENVTECH",
U1222="AKTIVCO DEFAUT GE &amp; POWER Cabinet","POWER ISSUE",
U1222="AKTIVCO Coupure ENEO &amp; Baisse de tension","POWER ISSUE",
U1222="Coupure ENEO &amp; Baisse de tension","POWER ISSUE",
U1222="Defaut GE &amp; POWER Cabinet","POWER ISSUE",
U1222="Sharing","POWER ISSUE",
U1222="Sites strategiques &amp; DataCenter","POWER ISSUE",
U1222="Exclu","Exclu",
U1222="SAT","TX ISSUE",
U1222="SPARE-ISSUE","SPARE-ISSUE",
U1222="Fiber CAmtel","TX ISSUE",
U1222="Fiber AOF","TX ISSUE",
U1222="Projet OCM (HUAWEI)","TRAVAUX-HUAWEI",
U1222="Projet OCM (NOKIA)","TRAVAUX -NOKIA",
U1222="ACCESS-ISSUE","ACCESS-ISSUE",
U1222="Projet OCM (ZTE, NOKIA, autres projets)","TRAVAUX OCM",
U1222="No root CAuse","No root cause",
U1222="ODU HS","TX ISSUE",
U1222="IP &amp; VLAN","TX ISSUE",
U1222="Warehouse HUAWEI","SPARE-ISSUE",
U1222="SPARE-HS","SPARE-ISSUE",
U1222="Power Telco","RAN ISSUE",U1222="no impacts","no impacts"
),"")</f>
        <v/>
      </c>
      <c r="U1222" s="28"/>
      <c r="V1222" s="35" t="str" cm="1">
        <f t="array" ref="V1222">IFERROR(_xlfn.IFS(
U1222="MPR ISSUE","ACTIVE",
U1222="BSS Hardware Issue","ACTIVE",
U1222="Sites strategiques, MLL, Pylone, etc.","PASSIVE",
U1222="AKTIVCO DEFAUT GE &amp; POWER Cabinet","PASSIVE",
U1222="AKTIVCO Coupure ENEO &amp; Baisse de tension","PASSIVE",
U1222="Coupure ENEO &amp; Baisse de tension","PASSIVE",
U1222="Defaut GE &amp; POWER Cabinet","PASSIVE",
U1222="Sharing","PASSIVE",
U1222="Sites strategiques &amp; DataCenter","PASSIVE",
U1222="Exclu","Exclu",
U1222="SAT","ACTIVE",
U1222="SPARE-ISSUE","SPARE-ISSUE",
U1222="Fiber CAmtel","ACTIVE",
U1222="Fiber AOF","ACTIVE",
U1222="Projet OCM (HUAWEI)","PLANNED WORKS",
U1222="Projet OCM (NOKIA)","PLANNED WORKS",
U1222="ACCESS-ISSUE","ACCESS-ISSUE",
U1222="Projet OCM (ZTE, NOKIA, autres projets)","PLANNED WORKS",
U1222="No root CAuse","No root cause",
U1222="ODU HS","ACTIVE",
U1222="IP &amp; VLAN","ACTIVE",
U1222="Warehouse HUAWEI","SPARE-ISSUE",
U1222="SPARE-HS","SPARE-ISSUE",
U1222="Power Telco","ACTIVE",U1222="no impacts","no impacts"
),"")</f>
        <v/>
      </c>
      <c r="W1222" s="102"/>
      <c r="X1222" s="102"/>
      <c r="Y1222" s="102"/>
      <c r="Z1222" s="102"/>
      <c r="AA1222" s="102"/>
      <c r="AB1222" s="104" t="s">
        <v>5423</v>
      </c>
      <c r="AC1222" s="9"/>
      <c r="AD1222" s="9"/>
      <c r="AE1222" s="7" t="s">
        <v>5423</v>
      </c>
      <c r="AF1222" s="6"/>
      <c r="AG1222" s="7"/>
      <c r="AH1222" s="3" t="s">
        <v>5423</v>
      </c>
      <c r="AI1222" s="18" t="s">
        <v>5423</v>
      </c>
      <c r="AJ1222" s="18" t="s">
        <v>5423</v>
      </c>
      <c r="AK1222" s="18" t="s">
        <v>5423</v>
      </c>
      <c r="AL1222" s="18" t="s">
        <v>5423</v>
      </c>
      <c r="AM1222" s="18" t="s">
        <v>5423</v>
      </c>
      <c r="AN1222" s="18" t="s">
        <v>5423</v>
      </c>
      <c r="AO1222" s="18" t="s">
        <v>5423</v>
      </c>
      <c r="AP1222" s="18" t="s">
        <v>5423</v>
      </c>
      <c r="AQ1222" s="18" t="s">
        <v>5423</v>
      </c>
      <c r="AR1222" s="18" t="s">
        <v>5423</v>
      </c>
      <c r="AS1222" s="18" t="s">
        <v>5423</v>
      </c>
      <c r="AT1222" s="18" t="s">
        <v>5423</v>
      </c>
      <c r="AU1222" s="9" t="s">
        <v>5423</v>
      </c>
      <c r="AV1222" s="14"/>
      <c r="AW1222" s="14" t="s">
        <v>5423</v>
      </c>
      <c r="AX1222" s="14" t="str">
        <f>_xlfn.XLOOKUP(B1222,'[4]cell downs 18042026 17h'!$B:$B,'[4]cell downs 18042026 17h'!$B:$B,"")</f>
        <v/>
      </c>
      <c r="AY1222" s="14" t="str">
        <f>_xlfn.XLOOKUP(B1222,'[5]Cells Huawei 19042026 15h'!$B:$B,'[5]Cells Huawei 19042026 15h'!$B:$B,"")</f>
        <v/>
      </c>
      <c r="AZ1222" s="105" t="str">
        <f>_xlfn.XLOOKUP(B1222,'INCIDENT-04-23-2026'!E:E,'INCIDENT-04-23-2026'!F:F,"")</f>
        <v/>
      </c>
      <c r="BA1222" s="105" t="str">
        <f>_xlfn.XLOOKUP(B1222,'[6]Eneo 17H'!$C:$C,'[6]Eneo 17H'!$I:$I,"")</f>
        <v/>
      </c>
      <c r="BB1222" s="105" t="str">
        <f>_xlfn.XLOOKUP(B1222,[8]ALL!$B:$B,[8]ALL!$M:$M,"")</f>
        <v/>
      </c>
      <c r="BC1222" s="105" t="str">
        <f>_xlfn.XLOOKUP(B1222,'[6]Eneo 17H'!$C:$C,'[6]Eneo 17H'!$I:$I,"")</f>
        <v/>
      </c>
      <c r="BD1222" s="105" t="str">
        <f>_xlfn.XLOOKUP(B1222,'[7]Eneo 12H'!$C:$C,'[7]Eneo 12H'!$I:$I,"")</f>
        <v/>
      </c>
      <c r="BE1222" s="105" t="s">
        <v>5423</v>
      </c>
    </row>
    <row r="1223" spans="1:57" hidden="1" x14ac:dyDescent="0.3">
      <c r="A1223" s="1" t="s">
        <v>2846</v>
      </c>
      <c r="B1223" s="8" t="s">
        <v>2847</v>
      </c>
      <c r="C1223" s="3" t="str">
        <f>_xlfn.XLOOKUP(B1223,'[1]daily break down'!$D:$D,'[1]daily break down'!$E:$E,"")</f>
        <v>Douala</v>
      </c>
      <c r="D1223" s="1" t="s">
        <v>11</v>
      </c>
      <c r="E1223" s="1" t="s">
        <v>12</v>
      </c>
      <c r="F1223" s="3" t="s">
        <v>31</v>
      </c>
      <c r="G1223" s="1" t="s">
        <v>32</v>
      </c>
      <c r="H1223" s="27" t="str">
        <f>_xlfn.XLOOKUP(B1223,[2]CALCULATION!$B:$B,[2]CALCULATION!$H:$H,"")</f>
        <v>ZTE</v>
      </c>
      <c r="I1223" s="23">
        <v>0</v>
      </c>
      <c r="J1223" s="23">
        <v>0</v>
      </c>
      <c r="K1223" s="23">
        <v>0</v>
      </c>
      <c r="L1223" s="23">
        <v>0</v>
      </c>
      <c r="M1223" s="23">
        <v>0</v>
      </c>
      <c r="N1223" s="23">
        <v>0</v>
      </c>
      <c r="O1223" s="23">
        <v>0</v>
      </c>
      <c r="P1223" s="103" t="s">
        <v>6554</v>
      </c>
      <c r="Q1223" s="36" t="s">
        <v>5796</v>
      </c>
      <c r="R1223" s="36"/>
      <c r="S1223" s="35" t="str" cm="1">
        <f t="array" ref="S1223">IFERROR(_xlfn.IFS(
U1223="MPR ISSUE","PDH",
U1223="BSS Hardware Issue","BSS",
U1223="Sites strategiques, MLL, Pylone, etc.","ENVTECH",
U1223="AKTIVCO DEFAUT GE &amp; POWER Cabinet","AKTIVCO",
U1223="AKTIVCO Coupure ENEO &amp; Baisse de tension","AKTIVCO GRID ONLY",
U1223="Coupure ENEO &amp; Baisse de tension","IHS GRID ONLY",
U1223="Defaut GE &amp; POWER Cabinet","IHS",
U1223="Sharing","Partners",
U1223="Sites strategiques &amp; DataCenter","SST &amp; DC",
U1223="Exclu","Exclu",
U1223="SAT","SAT",
U1223="SPARE-ISSUE","SPARE-ISSUE",
U1223="Fiber CAmtel","TRANS_FO_CAMTEL",
U1223="Fiber AOF","Fiber AOF",
U1223="Projet OCM (HUAWEI)","TRAVAUX-HUAWEI",
U1223="Projet OCM (NOKIA)","TRAVAUX-NOKIA",
U1223="ACCESS-ISSUE","ACCESS-ISSUE",
U1223="Projet OCM (ZTE, NOKIA, autres projets)","TRAVAUX OCM",
U1223="No root CAuse","No root cause",
U1223="ODU HS","PDH",
U1223="IP &amp; VLAN","PDH",
U1223="Warehouse HUAWEI","SPARE-ISSUE",
U1223="SPARE-HS","SPARE-ISSUE",
U1223="Power Telco","BSS",U1223="no impacts","no impacts"
),"")</f>
        <v/>
      </c>
      <c r="T1223" s="35" t="str" cm="1">
        <f t="array" ref="T1223">IFERROR(_xlfn.IFS(
U1223="MPR ISSUE","TX ISSUE",
U1223="BSS Hardware Issue","RAN ISSUE",
U1223="Sites strategiques, MLL, Pylone, etc.","ENVTECH",
U1223="AKTIVCO DEFAUT GE &amp; POWER Cabinet","POWER ISSUE",
U1223="AKTIVCO Coupure ENEO &amp; Baisse de tension","POWER ISSUE",
U1223="Coupure ENEO &amp; Baisse de tension","POWER ISSUE",
U1223="Defaut GE &amp; POWER Cabinet","POWER ISSUE",
U1223="Sharing","POWER ISSUE",
U1223="Sites strategiques &amp; DataCenter","POWER ISSUE",
U1223="Exclu","Exclu",
U1223="SAT","TX ISSUE",
U1223="SPARE-ISSUE","SPARE-ISSUE",
U1223="Fiber CAmtel","TX ISSUE",
U1223="Fiber AOF","TX ISSUE",
U1223="Projet OCM (HUAWEI)","TRAVAUX-HUAWEI",
U1223="Projet OCM (NOKIA)","TRAVAUX -NOKIA",
U1223="ACCESS-ISSUE","ACCESS-ISSUE",
U1223="Projet OCM (ZTE, NOKIA, autres projets)","TRAVAUX OCM",
U1223="No root CAuse","No root cause",
U1223="ODU HS","TX ISSUE",
U1223="IP &amp; VLAN","TX ISSUE",
U1223="Warehouse HUAWEI","SPARE-ISSUE",
U1223="SPARE-HS","SPARE-ISSUE",
U1223="Power Telco","RAN ISSUE",U1223="no impacts","no impacts"
),"")</f>
        <v/>
      </c>
      <c r="U1223" s="28"/>
      <c r="V1223" s="35" t="str" cm="1">
        <f t="array" ref="V1223">IFERROR(_xlfn.IFS(
U1223="MPR ISSUE","ACTIVE",
U1223="BSS Hardware Issue","ACTIVE",
U1223="Sites strategiques, MLL, Pylone, etc.","PASSIVE",
U1223="AKTIVCO DEFAUT GE &amp; POWER Cabinet","PASSIVE",
U1223="AKTIVCO Coupure ENEO &amp; Baisse de tension","PASSIVE",
U1223="Coupure ENEO &amp; Baisse de tension","PASSIVE",
U1223="Defaut GE &amp; POWER Cabinet","PASSIVE",
U1223="Sharing","PASSIVE",
U1223="Sites strategiques &amp; DataCenter","PASSIVE",
U1223="Exclu","Exclu",
U1223="SAT","ACTIVE",
U1223="SPARE-ISSUE","SPARE-ISSUE",
U1223="Fiber CAmtel","ACTIVE",
U1223="Fiber AOF","ACTIVE",
U1223="Projet OCM (HUAWEI)","PLANNED WORKS",
U1223="Projet OCM (NOKIA)","PLANNED WORKS",
U1223="ACCESS-ISSUE","ACCESS-ISSUE",
U1223="Projet OCM (ZTE, NOKIA, autres projets)","PLANNED WORKS",
U1223="No root CAuse","No root cause",
U1223="ODU HS","ACTIVE",
U1223="IP &amp; VLAN","ACTIVE",
U1223="Warehouse HUAWEI","SPARE-ISSUE",
U1223="SPARE-HS","SPARE-ISSUE",
U1223="Power Telco","ACTIVE",U1223="no impacts","no impacts"
),"")</f>
        <v/>
      </c>
      <c r="W1223" s="102"/>
      <c r="X1223" s="102"/>
      <c r="Y1223" s="102"/>
      <c r="Z1223" s="102"/>
      <c r="AA1223" s="102"/>
      <c r="AB1223" s="104" t="s">
        <v>5423</v>
      </c>
      <c r="AC1223" s="9"/>
      <c r="AD1223" s="9"/>
      <c r="AE1223" s="7" t="s">
        <v>5423</v>
      </c>
      <c r="AF1223" s="6"/>
      <c r="AG1223" s="7"/>
      <c r="AH1223" s="3" t="s">
        <v>5423</v>
      </c>
      <c r="AI1223" s="18" t="s">
        <v>5423</v>
      </c>
      <c r="AJ1223" s="18" t="s">
        <v>5423</v>
      </c>
      <c r="AK1223" s="18" t="s">
        <v>5423</v>
      </c>
      <c r="AL1223" s="18" t="s">
        <v>5423</v>
      </c>
      <c r="AM1223" s="18" t="s">
        <v>5423</v>
      </c>
      <c r="AN1223" s="18" t="s">
        <v>5423</v>
      </c>
      <c r="AO1223" s="18" t="s">
        <v>5423</v>
      </c>
      <c r="AP1223" s="18" t="s">
        <v>5423</v>
      </c>
      <c r="AQ1223" s="18" t="s">
        <v>5423</v>
      </c>
      <c r="AR1223" s="18" t="s">
        <v>5423</v>
      </c>
      <c r="AS1223" s="18" t="s">
        <v>5423</v>
      </c>
      <c r="AT1223" s="18" t="s">
        <v>5423</v>
      </c>
      <c r="AU1223" s="9" t="s">
        <v>5423</v>
      </c>
      <c r="AV1223" s="14"/>
      <c r="AW1223" s="14" t="s">
        <v>5423</v>
      </c>
      <c r="AX1223" s="14" t="str">
        <f>_xlfn.XLOOKUP(B1223,'[4]cell downs 18042026 17h'!$B:$B,'[4]cell downs 18042026 17h'!$B:$B,"")</f>
        <v/>
      </c>
      <c r="AY1223" s="14" t="str">
        <f>_xlfn.XLOOKUP(B1223,'[5]Cells Huawei 19042026 15h'!$B:$B,'[5]Cells Huawei 19042026 15h'!$B:$B,"")</f>
        <v/>
      </c>
      <c r="AZ1223" s="105" t="str">
        <f>_xlfn.XLOOKUP(B1223,'INCIDENT-04-23-2026'!E:E,'INCIDENT-04-23-2026'!F:F,"")</f>
        <v/>
      </c>
      <c r="BA1223" s="105" t="str">
        <f>_xlfn.XLOOKUP(B1223,'[6]Eneo 17H'!$C:$C,'[6]Eneo 17H'!$I:$I,"")</f>
        <v/>
      </c>
      <c r="BB1223" s="105" t="str">
        <f>_xlfn.XLOOKUP(B1223,[8]ALL!$B:$B,[8]ALL!$M:$M,"")</f>
        <v/>
      </c>
      <c r="BC1223" s="105" t="str">
        <f>_xlfn.XLOOKUP(B1223,'[6]Eneo 17H'!$C:$C,'[6]Eneo 17H'!$I:$I,"")</f>
        <v/>
      </c>
      <c r="BD1223" s="105" t="str">
        <f>_xlfn.XLOOKUP(B1223,'[7]Eneo 12H'!$C:$C,'[7]Eneo 12H'!$I:$I,"")</f>
        <v/>
      </c>
      <c r="BE1223" s="105" t="s">
        <v>5423</v>
      </c>
    </row>
    <row r="1224" spans="1:57" hidden="1" x14ac:dyDescent="0.3">
      <c r="A1224" s="1" t="s">
        <v>2177</v>
      </c>
      <c r="B1224" s="1" t="s">
        <v>2178</v>
      </c>
      <c r="C1224" s="3" t="str">
        <f>_xlfn.XLOOKUP(B1224,'[1]daily break down'!$D:$D,'[1]daily break down'!$E:$E,"")</f>
        <v>Douala</v>
      </c>
      <c r="D1224" s="1" t="s">
        <v>11</v>
      </c>
      <c r="E1224" s="1" t="s">
        <v>12</v>
      </c>
      <c r="F1224" s="3" t="s">
        <v>31</v>
      </c>
      <c r="G1224" s="1" t="s">
        <v>32</v>
      </c>
      <c r="H1224" s="27" t="str">
        <f>_xlfn.XLOOKUP(B1224,[2]CALCULATION!$B:$B,[2]CALCULATION!$H:$H,"")</f>
        <v>ZTE</v>
      </c>
      <c r="I1224" s="23">
        <v>5.6158737904249909</v>
      </c>
      <c r="J1224" s="23">
        <v>0</v>
      </c>
      <c r="K1224" s="23">
        <v>0</v>
      </c>
      <c r="L1224" s="23">
        <v>0</v>
      </c>
      <c r="M1224" s="23">
        <v>0</v>
      </c>
      <c r="N1224" s="23">
        <v>0</v>
      </c>
      <c r="O1224" s="23">
        <v>0</v>
      </c>
      <c r="P1224" s="103" t="s">
        <v>6554</v>
      </c>
      <c r="Q1224" s="36" t="s">
        <v>5796</v>
      </c>
      <c r="R1224" s="36"/>
      <c r="S1224" s="35" t="str" cm="1">
        <f t="array" ref="S1224">IFERROR(_xlfn.IFS(
U1224="MPR ISSUE","PDH",
U1224="BSS Hardware Issue","BSS",
U1224="Sites strategiques, MLL, Pylone, etc.","ENVTECH",
U1224="AKTIVCO DEFAUT GE &amp; POWER Cabinet","AKTIVCO",
U1224="AKTIVCO Coupure ENEO &amp; Baisse de tension","AKTIVCO GRID ONLY",
U1224="Coupure ENEO &amp; Baisse de tension","IHS GRID ONLY",
U1224="Defaut GE &amp; POWER Cabinet","IHS",
U1224="Sharing","Partners",
U1224="Sites strategiques &amp; DataCenter","SST &amp; DC",
U1224="Exclu","Exclu",
U1224="SAT","SAT",
U1224="SPARE-ISSUE","SPARE-ISSUE",
U1224="Fiber CAmtel","TRANS_FO_CAMTEL",
U1224="Fiber AOF","Fiber AOF",
U1224="Projet OCM (HUAWEI)","TRAVAUX-HUAWEI",
U1224="Projet OCM (NOKIA)","TRAVAUX-NOKIA",
U1224="ACCESS-ISSUE","ACCESS-ISSUE",
U1224="Projet OCM (ZTE, NOKIA, autres projets)","TRAVAUX OCM",
U1224="No root CAuse","No root cause",
U1224="ODU HS","PDH",
U1224="IP &amp; VLAN","PDH",
U1224="Warehouse HUAWEI","SPARE-ISSUE",
U1224="SPARE-HS","SPARE-ISSUE",
U1224="Power Telco","BSS",U1224="no impacts","no impacts"
),"")</f>
        <v/>
      </c>
      <c r="T1224" s="35" t="str" cm="1">
        <f t="array" ref="T1224">IFERROR(_xlfn.IFS(
U1224="MPR ISSUE","TX ISSUE",
U1224="BSS Hardware Issue","RAN ISSUE",
U1224="Sites strategiques, MLL, Pylone, etc.","ENVTECH",
U1224="AKTIVCO DEFAUT GE &amp; POWER Cabinet","POWER ISSUE",
U1224="AKTIVCO Coupure ENEO &amp; Baisse de tension","POWER ISSUE",
U1224="Coupure ENEO &amp; Baisse de tension","POWER ISSUE",
U1224="Defaut GE &amp; POWER Cabinet","POWER ISSUE",
U1224="Sharing","POWER ISSUE",
U1224="Sites strategiques &amp; DataCenter","POWER ISSUE",
U1224="Exclu","Exclu",
U1224="SAT","TX ISSUE",
U1224="SPARE-ISSUE","SPARE-ISSUE",
U1224="Fiber CAmtel","TX ISSUE",
U1224="Fiber AOF","TX ISSUE",
U1224="Projet OCM (HUAWEI)","TRAVAUX-HUAWEI",
U1224="Projet OCM (NOKIA)","TRAVAUX -NOKIA",
U1224="ACCESS-ISSUE","ACCESS-ISSUE",
U1224="Projet OCM (ZTE, NOKIA, autres projets)","TRAVAUX OCM",
U1224="No root CAuse","No root cause",
U1224="ODU HS","TX ISSUE",
U1224="IP &amp; VLAN","TX ISSUE",
U1224="Warehouse HUAWEI","SPARE-ISSUE",
U1224="SPARE-HS","SPARE-ISSUE",
U1224="Power Telco","RAN ISSUE",U1224="no impacts","no impacts"
),"")</f>
        <v/>
      </c>
      <c r="U1224" s="28"/>
      <c r="V1224" s="35" t="str" cm="1">
        <f t="array" ref="V1224">IFERROR(_xlfn.IFS(
U1224="MPR ISSUE","ACTIVE",
U1224="BSS Hardware Issue","ACTIVE",
U1224="Sites strategiques, MLL, Pylone, etc.","PASSIVE",
U1224="AKTIVCO DEFAUT GE &amp; POWER Cabinet","PASSIVE",
U1224="AKTIVCO Coupure ENEO &amp; Baisse de tension","PASSIVE",
U1224="Coupure ENEO &amp; Baisse de tension","PASSIVE",
U1224="Defaut GE &amp; POWER Cabinet","PASSIVE",
U1224="Sharing","PASSIVE",
U1224="Sites strategiques &amp; DataCenter","PASSIVE",
U1224="Exclu","Exclu",
U1224="SAT","ACTIVE",
U1224="SPARE-ISSUE","SPARE-ISSUE",
U1224="Fiber CAmtel","ACTIVE",
U1224="Fiber AOF","ACTIVE",
U1224="Projet OCM (HUAWEI)","PLANNED WORKS",
U1224="Projet OCM (NOKIA)","PLANNED WORKS",
U1224="ACCESS-ISSUE","ACCESS-ISSUE",
U1224="Projet OCM (ZTE, NOKIA, autres projets)","PLANNED WORKS",
U1224="No root CAuse","No root cause",
U1224="ODU HS","ACTIVE",
U1224="IP &amp; VLAN","ACTIVE",
U1224="Warehouse HUAWEI","SPARE-ISSUE",
U1224="SPARE-HS","SPARE-ISSUE",
U1224="Power Telco","ACTIVE",U1224="no impacts","no impacts"
),"")</f>
        <v/>
      </c>
      <c r="W1224" s="102"/>
      <c r="X1224" s="102"/>
      <c r="Y1224" s="102"/>
      <c r="Z1224" s="102"/>
      <c r="AA1224" s="102"/>
      <c r="AB1224" s="104" t="s">
        <v>5423</v>
      </c>
      <c r="AC1224" s="9"/>
      <c r="AD1224" s="9"/>
      <c r="AE1224" s="7" t="s">
        <v>5423</v>
      </c>
      <c r="AF1224" s="6"/>
      <c r="AG1224" s="7"/>
      <c r="AH1224" s="3" t="s">
        <v>5423</v>
      </c>
      <c r="AI1224" s="18" t="s">
        <v>5423</v>
      </c>
      <c r="AJ1224" s="18" t="s">
        <v>5423</v>
      </c>
      <c r="AK1224" s="18" t="s">
        <v>5423</v>
      </c>
      <c r="AL1224" s="18" t="s">
        <v>5423</v>
      </c>
      <c r="AM1224" s="18" t="s">
        <v>5423</v>
      </c>
      <c r="AN1224" s="18" t="s">
        <v>5423</v>
      </c>
      <c r="AO1224" s="18" t="s">
        <v>5423</v>
      </c>
      <c r="AP1224" s="18" t="s">
        <v>5423</v>
      </c>
      <c r="AQ1224" s="18" t="s">
        <v>5423</v>
      </c>
      <c r="AR1224" s="18" t="s">
        <v>5423</v>
      </c>
      <c r="AS1224" s="18" t="s">
        <v>5423</v>
      </c>
      <c r="AT1224" s="18" t="s">
        <v>5423</v>
      </c>
      <c r="AU1224" s="9" t="s">
        <v>5423</v>
      </c>
      <c r="AV1224" s="14"/>
      <c r="AW1224" s="14" t="s">
        <v>5423</v>
      </c>
      <c r="AX1224" s="14" t="str">
        <f>_xlfn.XLOOKUP(B1224,'[4]cell downs 18042026 17h'!$B:$B,'[4]cell downs 18042026 17h'!$B:$B,"")</f>
        <v/>
      </c>
      <c r="AY1224" s="14" t="str">
        <f>_xlfn.XLOOKUP(B1224,'[5]Cells Huawei 19042026 15h'!$B:$B,'[5]Cells Huawei 19042026 15h'!$B:$B,"")</f>
        <v/>
      </c>
      <c r="AZ1224" s="105" t="str">
        <f>_xlfn.XLOOKUP(B1224,'INCIDENT-04-23-2026'!E:E,'INCIDENT-04-23-2026'!F:F,"")</f>
        <v/>
      </c>
      <c r="BA1224" s="105" t="str">
        <f>_xlfn.XLOOKUP(B1224,'[6]Eneo 17H'!$C:$C,'[6]Eneo 17H'!$I:$I,"")</f>
        <v/>
      </c>
      <c r="BB1224" s="105" t="str">
        <f>_xlfn.XLOOKUP(B1224,[8]ALL!$B:$B,[8]ALL!$M:$M,"")</f>
        <v/>
      </c>
      <c r="BC1224" s="105" t="str">
        <f>_xlfn.XLOOKUP(B1224,'[6]Eneo 17H'!$C:$C,'[6]Eneo 17H'!$I:$I,"")</f>
        <v/>
      </c>
      <c r="BD1224" s="105" t="str">
        <f>_xlfn.XLOOKUP(B1224,'[7]Eneo 12H'!$C:$C,'[7]Eneo 12H'!$I:$I,"")</f>
        <v/>
      </c>
      <c r="BE1224" s="105" t="s">
        <v>5423</v>
      </c>
    </row>
    <row r="1225" spans="1:57" hidden="1" x14ac:dyDescent="0.3">
      <c r="A1225" s="1" t="s">
        <v>758</v>
      </c>
      <c r="B1225" s="8" t="s">
        <v>759</v>
      </c>
      <c r="C1225" s="3" t="str">
        <f>_xlfn.XLOOKUP(B1225,'[1]daily break down'!$D:$D,'[1]daily break down'!$E:$E,"")</f>
        <v>Douala</v>
      </c>
      <c r="D1225" s="1" t="s">
        <v>21</v>
      </c>
      <c r="E1225" s="1" t="s">
        <v>12</v>
      </c>
      <c r="F1225" s="3" t="s">
        <v>31</v>
      </c>
      <c r="G1225" s="1" t="s">
        <v>32</v>
      </c>
      <c r="H1225" s="27" t="str">
        <f>_xlfn.XLOOKUP(B1225,[2]CALCULATION!$B:$B,[2]CALCULATION!$H:$H,"")</f>
        <v>ZTE</v>
      </c>
      <c r="I1225" s="23">
        <v>0</v>
      </c>
      <c r="J1225" s="23">
        <v>0</v>
      </c>
      <c r="K1225" s="23">
        <v>0</v>
      </c>
      <c r="L1225" s="23">
        <v>0</v>
      </c>
      <c r="M1225" s="23">
        <v>0</v>
      </c>
      <c r="N1225" s="23">
        <v>0</v>
      </c>
      <c r="O1225" s="23">
        <v>0</v>
      </c>
      <c r="P1225" s="103" t="s">
        <v>6554</v>
      </c>
      <c r="Q1225" s="36" t="s">
        <v>5796</v>
      </c>
      <c r="R1225" s="36"/>
      <c r="S1225" s="35" t="str" cm="1">
        <f t="array" ref="S1225">IFERROR(_xlfn.IFS(
U1225="MPR ISSUE","PDH",
U1225="BSS Hardware Issue","BSS",
U1225="Sites strategiques, MLL, Pylone, etc.","ENVTECH",
U1225="AKTIVCO DEFAUT GE &amp; POWER Cabinet","AKTIVCO",
U1225="AKTIVCO Coupure ENEO &amp; Baisse de tension","AKTIVCO GRID ONLY",
U1225="Coupure ENEO &amp; Baisse de tension","IHS GRID ONLY",
U1225="Defaut GE &amp; POWER Cabinet","IHS",
U1225="Sharing","Partners",
U1225="Sites strategiques &amp; DataCenter","SST &amp; DC",
U1225="Exclu","Exclu",
U1225="SAT","SAT",
U1225="SPARE-ISSUE","SPARE-ISSUE",
U1225="Fiber CAmtel","TRANS_FO_CAMTEL",
U1225="Fiber AOF","Fiber AOF",
U1225="Projet OCM (HUAWEI)","TRAVAUX-HUAWEI",
U1225="Projet OCM (NOKIA)","TRAVAUX-NOKIA",
U1225="ACCESS-ISSUE","ACCESS-ISSUE",
U1225="Projet OCM (ZTE, NOKIA, autres projets)","TRAVAUX OCM",
U1225="No root CAuse","No root cause",
U1225="ODU HS","PDH",
U1225="IP &amp; VLAN","PDH",
U1225="Warehouse HUAWEI","SPARE-ISSUE",
U1225="SPARE-HS","SPARE-ISSUE",
U1225="Power Telco","BSS",U1225="no impacts","no impacts"
),"")</f>
        <v/>
      </c>
      <c r="T1225" s="35" t="str" cm="1">
        <f t="array" ref="T1225">IFERROR(_xlfn.IFS(
U1225="MPR ISSUE","TX ISSUE",
U1225="BSS Hardware Issue","RAN ISSUE",
U1225="Sites strategiques, MLL, Pylone, etc.","ENVTECH",
U1225="AKTIVCO DEFAUT GE &amp; POWER Cabinet","POWER ISSUE",
U1225="AKTIVCO Coupure ENEO &amp; Baisse de tension","POWER ISSUE",
U1225="Coupure ENEO &amp; Baisse de tension","POWER ISSUE",
U1225="Defaut GE &amp; POWER Cabinet","POWER ISSUE",
U1225="Sharing","POWER ISSUE",
U1225="Sites strategiques &amp; DataCenter","POWER ISSUE",
U1225="Exclu","Exclu",
U1225="SAT","TX ISSUE",
U1225="SPARE-ISSUE","SPARE-ISSUE",
U1225="Fiber CAmtel","TX ISSUE",
U1225="Fiber AOF","TX ISSUE",
U1225="Projet OCM (HUAWEI)","TRAVAUX-HUAWEI",
U1225="Projet OCM (NOKIA)","TRAVAUX -NOKIA",
U1225="ACCESS-ISSUE","ACCESS-ISSUE",
U1225="Projet OCM (ZTE, NOKIA, autres projets)","TRAVAUX OCM",
U1225="No root CAuse","No root cause",
U1225="ODU HS","TX ISSUE",
U1225="IP &amp; VLAN","TX ISSUE",
U1225="Warehouse HUAWEI","SPARE-ISSUE",
U1225="SPARE-HS","SPARE-ISSUE",
U1225="Power Telco","RAN ISSUE",U1225="no impacts","no impacts"
),"")</f>
        <v/>
      </c>
      <c r="U1225" s="28"/>
      <c r="V1225" s="35" t="str" cm="1">
        <f t="array" ref="V1225">IFERROR(_xlfn.IFS(
U1225="MPR ISSUE","ACTIVE",
U1225="BSS Hardware Issue","ACTIVE",
U1225="Sites strategiques, MLL, Pylone, etc.","PASSIVE",
U1225="AKTIVCO DEFAUT GE &amp; POWER Cabinet","PASSIVE",
U1225="AKTIVCO Coupure ENEO &amp; Baisse de tension","PASSIVE",
U1225="Coupure ENEO &amp; Baisse de tension","PASSIVE",
U1225="Defaut GE &amp; POWER Cabinet","PASSIVE",
U1225="Sharing","PASSIVE",
U1225="Sites strategiques &amp; DataCenter","PASSIVE",
U1225="Exclu","Exclu",
U1225="SAT","ACTIVE",
U1225="SPARE-ISSUE","SPARE-ISSUE",
U1225="Fiber CAmtel","ACTIVE",
U1225="Fiber AOF","ACTIVE",
U1225="Projet OCM (HUAWEI)","PLANNED WORKS",
U1225="Projet OCM (NOKIA)","PLANNED WORKS",
U1225="ACCESS-ISSUE","ACCESS-ISSUE",
U1225="Projet OCM (ZTE, NOKIA, autres projets)","PLANNED WORKS",
U1225="No root CAuse","No root cause",
U1225="ODU HS","ACTIVE",
U1225="IP &amp; VLAN","ACTIVE",
U1225="Warehouse HUAWEI","SPARE-ISSUE",
U1225="SPARE-HS","SPARE-ISSUE",
U1225="Power Telco","ACTIVE",U1225="no impacts","no impacts"
),"")</f>
        <v/>
      </c>
      <c r="W1225" s="102"/>
      <c r="X1225" s="102"/>
      <c r="Y1225" s="102"/>
      <c r="Z1225" s="102"/>
      <c r="AA1225" s="102"/>
      <c r="AB1225" s="104" t="s">
        <v>5423</v>
      </c>
      <c r="AC1225" s="9"/>
      <c r="AD1225" s="9"/>
      <c r="AE1225" s="7" t="s">
        <v>5423</v>
      </c>
      <c r="AF1225" s="6"/>
      <c r="AG1225" s="7"/>
      <c r="AH1225" s="3" t="s">
        <v>5423</v>
      </c>
      <c r="AI1225" s="18" t="s">
        <v>5423</v>
      </c>
      <c r="AJ1225" s="18" t="s">
        <v>5423</v>
      </c>
      <c r="AK1225" s="18" t="s">
        <v>5423</v>
      </c>
      <c r="AL1225" s="18" t="s">
        <v>5423</v>
      </c>
      <c r="AM1225" s="18" t="s">
        <v>5423</v>
      </c>
      <c r="AN1225" s="18" t="s">
        <v>5423</v>
      </c>
      <c r="AO1225" s="18" t="s">
        <v>5423</v>
      </c>
      <c r="AP1225" s="18" t="s">
        <v>5423</v>
      </c>
      <c r="AQ1225" s="18" t="s">
        <v>5423</v>
      </c>
      <c r="AR1225" s="18" t="s">
        <v>5423</v>
      </c>
      <c r="AS1225" s="18" t="s">
        <v>5423</v>
      </c>
      <c r="AT1225" s="18" t="s">
        <v>5423</v>
      </c>
      <c r="AU1225" s="9" t="s">
        <v>5423</v>
      </c>
      <c r="AV1225" s="14"/>
      <c r="AW1225" s="14" t="s">
        <v>5423</v>
      </c>
      <c r="AX1225" s="14" t="str">
        <f>_xlfn.XLOOKUP(B1225,'[4]cell downs 18042026 17h'!$B:$B,'[4]cell downs 18042026 17h'!$B:$B,"")</f>
        <v/>
      </c>
      <c r="AY1225" s="14" t="str">
        <f>_xlfn.XLOOKUP(B1225,'[5]Cells Huawei 19042026 15h'!$B:$B,'[5]Cells Huawei 19042026 15h'!$B:$B,"")</f>
        <v/>
      </c>
      <c r="AZ1225" s="105" t="str">
        <f>_xlfn.XLOOKUP(B1225,'INCIDENT-04-23-2026'!E:E,'INCIDENT-04-23-2026'!F:F,"")</f>
        <v/>
      </c>
      <c r="BA1225" s="105" t="str">
        <f>_xlfn.XLOOKUP(B1225,'[6]Eneo 17H'!$C:$C,'[6]Eneo 17H'!$I:$I,"")</f>
        <v/>
      </c>
      <c r="BB1225" s="105" t="str">
        <f>_xlfn.XLOOKUP(B1225,[8]ALL!$B:$B,[8]ALL!$M:$M,"")</f>
        <v/>
      </c>
      <c r="BC1225" s="105" t="str">
        <f>_xlfn.XLOOKUP(B1225,'[6]Eneo 17H'!$C:$C,'[6]Eneo 17H'!$I:$I,"")</f>
        <v/>
      </c>
      <c r="BD1225" s="105" t="str">
        <f>_xlfn.XLOOKUP(B1225,'[7]Eneo 12H'!$C:$C,'[7]Eneo 12H'!$I:$I,"")</f>
        <v/>
      </c>
      <c r="BE1225" s="105" t="s">
        <v>5423</v>
      </c>
    </row>
    <row r="1226" spans="1:57" hidden="1" x14ac:dyDescent="0.3">
      <c r="A1226" s="1" t="s">
        <v>4949</v>
      </c>
      <c r="B1226" s="8" t="s">
        <v>4950</v>
      </c>
      <c r="C1226" s="3" t="str">
        <f>_xlfn.XLOOKUP(B1226,'[1]daily break down'!$D:$D,'[1]daily break down'!$E:$E,"")</f>
        <v>Douala</v>
      </c>
      <c r="D1226" s="1" t="s">
        <v>11</v>
      </c>
      <c r="E1226" s="1" t="s">
        <v>12</v>
      </c>
      <c r="F1226" s="3" t="s">
        <v>31</v>
      </c>
      <c r="G1226" s="1" t="s">
        <v>32</v>
      </c>
      <c r="H1226" s="27" t="str">
        <f>_xlfn.XLOOKUP(B1226,[2]CALCULATION!$B:$B,[2]CALCULATION!$H:$H,"")</f>
        <v>ZTE</v>
      </c>
      <c r="I1226" s="23">
        <v>0</v>
      </c>
      <c r="J1226" s="23">
        <v>0</v>
      </c>
      <c r="K1226" s="23">
        <v>0</v>
      </c>
      <c r="L1226" s="23">
        <v>0</v>
      </c>
      <c r="M1226" s="23">
        <v>0</v>
      </c>
      <c r="N1226" s="23">
        <v>0</v>
      </c>
      <c r="O1226" s="23">
        <v>0</v>
      </c>
      <c r="P1226" s="103" t="s">
        <v>6554</v>
      </c>
      <c r="Q1226" s="36" t="s">
        <v>5796</v>
      </c>
      <c r="R1226" s="36"/>
      <c r="S1226" s="35" t="str" cm="1">
        <f t="array" ref="S1226">IFERROR(_xlfn.IFS(
U1226="MPR ISSUE","PDH",
U1226="BSS Hardware Issue","BSS",
U1226="Sites strategiques, MLL, Pylone, etc.","ENVTECH",
U1226="AKTIVCO DEFAUT GE &amp; POWER Cabinet","AKTIVCO",
U1226="AKTIVCO Coupure ENEO &amp; Baisse de tension","AKTIVCO GRID ONLY",
U1226="Coupure ENEO &amp; Baisse de tension","IHS GRID ONLY",
U1226="Defaut GE &amp; POWER Cabinet","IHS",
U1226="Sharing","Partners",
U1226="Sites strategiques &amp; DataCenter","SST &amp; DC",
U1226="Exclu","Exclu",
U1226="SAT","SAT",
U1226="SPARE-ISSUE","SPARE-ISSUE",
U1226="Fiber CAmtel","TRANS_FO_CAMTEL",
U1226="Fiber AOF","Fiber AOF",
U1226="Projet OCM (HUAWEI)","TRAVAUX-HUAWEI",
U1226="Projet OCM (NOKIA)","TRAVAUX-NOKIA",
U1226="ACCESS-ISSUE","ACCESS-ISSUE",
U1226="Projet OCM (ZTE, NOKIA, autres projets)","TRAVAUX OCM",
U1226="No root CAuse","No root cause",
U1226="ODU HS","PDH",
U1226="IP &amp; VLAN","PDH",
U1226="Warehouse HUAWEI","SPARE-ISSUE",
U1226="SPARE-HS","SPARE-ISSUE",
U1226="Power Telco","BSS",U1226="no impacts","no impacts"
),"")</f>
        <v/>
      </c>
      <c r="T1226" s="35" t="str" cm="1">
        <f t="array" ref="T1226">IFERROR(_xlfn.IFS(
U1226="MPR ISSUE","TX ISSUE",
U1226="BSS Hardware Issue","RAN ISSUE",
U1226="Sites strategiques, MLL, Pylone, etc.","ENVTECH",
U1226="AKTIVCO DEFAUT GE &amp; POWER Cabinet","POWER ISSUE",
U1226="AKTIVCO Coupure ENEO &amp; Baisse de tension","POWER ISSUE",
U1226="Coupure ENEO &amp; Baisse de tension","POWER ISSUE",
U1226="Defaut GE &amp; POWER Cabinet","POWER ISSUE",
U1226="Sharing","POWER ISSUE",
U1226="Sites strategiques &amp; DataCenter","POWER ISSUE",
U1226="Exclu","Exclu",
U1226="SAT","TX ISSUE",
U1226="SPARE-ISSUE","SPARE-ISSUE",
U1226="Fiber CAmtel","TX ISSUE",
U1226="Fiber AOF","TX ISSUE",
U1226="Projet OCM (HUAWEI)","TRAVAUX-HUAWEI",
U1226="Projet OCM (NOKIA)","TRAVAUX -NOKIA",
U1226="ACCESS-ISSUE","ACCESS-ISSUE",
U1226="Projet OCM (ZTE, NOKIA, autres projets)","TRAVAUX OCM",
U1226="No root CAuse","No root cause",
U1226="ODU HS","TX ISSUE",
U1226="IP &amp; VLAN","TX ISSUE",
U1226="Warehouse HUAWEI","SPARE-ISSUE",
U1226="SPARE-HS","SPARE-ISSUE",
U1226="Power Telco","RAN ISSUE",U1226="no impacts","no impacts"
),"")</f>
        <v/>
      </c>
      <c r="U1226" s="28"/>
      <c r="V1226" s="35" t="str" cm="1">
        <f t="array" ref="V1226">IFERROR(_xlfn.IFS(
U1226="MPR ISSUE","ACTIVE",
U1226="BSS Hardware Issue","ACTIVE",
U1226="Sites strategiques, MLL, Pylone, etc.","PASSIVE",
U1226="AKTIVCO DEFAUT GE &amp; POWER Cabinet","PASSIVE",
U1226="AKTIVCO Coupure ENEO &amp; Baisse de tension","PASSIVE",
U1226="Coupure ENEO &amp; Baisse de tension","PASSIVE",
U1226="Defaut GE &amp; POWER Cabinet","PASSIVE",
U1226="Sharing","PASSIVE",
U1226="Sites strategiques &amp; DataCenter","PASSIVE",
U1226="Exclu","Exclu",
U1226="SAT","ACTIVE",
U1226="SPARE-ISSUE","SPARE-ISSUE",
U1226="Fiber CAmtel","ACTIVE",
U1226="Fiber AOF","ACTIVE",
U1226="Projet OCM (HUAWEI)","PLANNED WORKS",
U1226="Projet OCM (NOKIA)","PLANNED WORKS",
U1226="ACCESS-ISSUE","ACCESS-ISSUE",
U1226="Projet OCM (ZTE, NOKIA, autres projets)","PLANNED WORKS",
U1226="No root CAuse","No root cause",
U1226="ODU HS","ACTIVE",
U1226="IP &amp; VLAN","ACTIVE",
U1226="Warehouse HUAWEI","SPARE-ISSUE",
U1226="SPARE-HS","SPARE-ISSUE",
U1226="Power Telco","ACTIVE",U1226="no impacts","no impacts"
),"")</f>
        <v/>
      </c>
      <c r="W1226" s="102"/>
      <c r="X1226" s="102"/>
      <c r="Y1226" s="102"/>
      <c r="Z1226" s="102"/>
      <c r="AA1226" s="102"/>
      <c r="AB1226" s="104" t="s">
        <v>5423</v>
      </c>
      <c r="AC1226" s="9"/>
      <c r="AD1226" s="9"/>
      <c r="AE1226" s="7" t="s">
        <v>5423</v>
      </c>
      <c r="AF1226" s="6"/>
      <c r="AG1226" s="7"/>
      <c r="AH1226" s="3" t="s">
        <v>5423</v>
      </c>
      <c r="AI1226" s="18" t="s">
        <v>5423</v>
      </c>
      <c r="AJ1226" s="18" t="s">
        <v>5423</v>
      </c>
      <c r="AK1226" s="18" t="s">
        <v>5423</v>
      </c>
      <c r="AL1226" s="18" t="s">
        <v>5423</v>
      </c>
      <c r="AM1226" s="18" t="s">
        <v>5423</v>
      </c>
      <c r="AN1226" s="18" t="s">
        <v>5423</v>
      </c>
      <c r="AO1226" s="18" t="s">
        <v>5423</v>
      </c>
      <c r="AP1226" s="18" t="s">
        <v>5423</v>
      </c>
      <c r="AQ1226" s="18" t="s">
        <v>5423</v>
      </c>
      <c r="AR1226" s="18" t="s">
        <v>5423</v>
      </c>
      <c r="AS1226" s="18" t="s">
        <v>5423</v>
      </c>
      <c r="AT1226" s="18" t="s">
        <v>5423</v>
      </c>
      <c r="AU1226" s="9" t="s">
        <v>5423</v>
      </c>
      <c r="AV1226" s="14"/>
      <c r="AW1226" s="14" t="s">
        <v>5423</v>
      </c>
      <c r="AX1226" s="14" t="str">
        <f>_xlfn.XLOOKUP(B1226,'[4]cell downs 18042026 17h'!$B:$B,'[4]cell downs 18042026 17h'!$B:$B,"")</f>
        <v/>
      </c>
      <c r="AY1226" s="14" t="str">
        <f>_xlfn.XLOOKUP(B1226,'[5]Cells Huawei 19042026 15h'!$B:$B,'[5]Cells Huawei 19042026 15h'!$B:$B,"")</f>
        <v/>
      </c>
      <c r="AZ1226" s="105" t="str">
        <f>_xlfn.XLOOKUP(B1226,'INCIDENT-04-23-2026'!E:E,'INCIDENT-04-23-2026'!F:F,"")</f>
        <v/>
      </c>
      <c r="BA1226" s="105" t="str">
        <f>_xlfn.XLOOKUP(B1226,'[6]Eneo 17H'!$C:$C,'[6]Eneo 17H'!$I:$I,"")</f>
        <v/>
      </c>
      <c r="BB1226" s="105" t="str">
        <f>_xlfn.XLOOKUP(B1226,[8]ALL!$B:$B,[8]ALL!$M:$M,"")</f>
        <v/>
      </c>
      <c r="BC1226" s="105" t="str">
        <f>_xlfn.XLOOKUP(B1226,'[6]Eneo 17H'!$C:$C,'[6]Eneo 17H'!$I:$I,"")</f>
        <v/>
      </c>
      <c r="BD1226" s="105" t="str">
        <f>_xlfn.XLOOKUP(B1226,'[7]Eneo 12H'!$C:$C,'[7]Eneo 12H'!$I:$I,"")</f>
        <v/>
      </c>
      <c r="BE1226" s="105" t="s">
        <v>5423</v>
      </c>
    </row>
    <row r="1227" spans="1:57" hidden="1" x14ac:dyDescent="0.3">
      <c r="A1227" s="1" t="s">
        <v>3300</v>
      </c>
      <c r="B1227" s="8" t="s">
        <v>3301</v>
      </c>
      <c r="C1227" s="3" t="str">
        <f>_xlfn.XLOOKUP(B1227,'[1]daily break down'!$D:$D,'[1]daily break down'!$E:$E,"")</f>
        <v>Douala</v>
      </c>
      <c r="D1227" s="1" t="s">
        <v>11</v>
      </c>
      <c r="E1227" s="1" t="s">
        <v>145</v>
      </c>
      <c r="F1227" s="3" t="s">
        <v>31</v>
      </c>
      <c r="G1227" s="1" t="s">
        <v>32</v>
      </c>
      <c r="H1227" s="27" t="str">
        <f>_xlfn.XLOOKUP(B1227,[2]CALCULATION!$B:$B,[2]CALCULATION!$H:$H,"")</f>
        <v>ZTE</v>
      </c>
      <c r="I1227" s="23">
        <v>0</v>
      </c>
      <c r="J1227" s="23">
        <v>0</v>
      </c>
      <c r="K1227" s="23">
        <v>0</v>
      </c>
      <c r="L1227" s="23">
        <v>0</v>
      </c>
      <c r="M1227" s="23">
        <v>0</v>
      </c>
      <c r="N1227" s="23">
        <v>0</v>
      </c>
      <c r="O1227" s="23">
        <v>0</v>
      </c>
      <c r="P1227" s="103" t="s">
        <v>6554</v>
      </c>
      <c r="Q1227" s="36" t="s">
        <v>5796</v>
      </c>
      <c r="R1227" s="36"/>
      <c r="S1227" s="35" t="str" cm="1">
        <f t="array" ref="S1227">IFERROR(_xlfn.IFS(
U1227="MPR ISSUE","PDH",
U1227="BSS Hardware Issue","BSS",
U1227="Sites strategiques, MLL, Pylone, etc.","ENVTECH",
U1227="AKTIVCO DEFAUT GE &amp; POWER Cabinet","AKTIVCO",
U1227="AKTIVCO Coupure ENEO &amp; Baisse de tension","AKTIVCO GRID ONLY",
U1227="Coupure ENEO &amp; Baisse de tension","IHS GRID ONLY",
U1227="Defaut GE &amp; POWER Cabinet","IHS",
U1227="Sharing","Partners",
U1227="Sites strategiques &amp; DataCenter","SST &amp; DC",
U1227="Exclu","Exclu",
U1227="SAT","SAT",
U1227="SPARE-ISSUE","SPARE-ISSUE",
U1227="Fiber CAmtel","TRANS_FO_CAMTEL",
U1227="Fiber AOF","Fiber AOF",
U1227="Projet OCM (HUAWEI)","TRAVAUX-HUAWEI",
U1227="Projet OCM (NOKIA)","TRAVAUX-NOKIA",
U1227="ACCESS-ISSUE","ACCESS-ISSUE",
U1227="Projet OCM (ZTE, NOKIA, autres projets)","TRAVAUX OCM",
U1227="No root CAuse","No root cause",
U1227="ODU HS","PDH",
U1227="IP &amp; VLAN","PDH",
U1227="Warehouse HUAWEI","SPARE-ISSUE",
U1227="SPARE-HS","SPARE-ISSUE",
U1227="Power Telco","BSS",U1227="no impacts","no impacts"
),"")</f>
        <v/>
      </c>
      <c r="T1227" s="35" t="str" cm="1">
        <f t="array" ref="T1227">IFERROR(_xlfn.IFS(
U1227="MPR ISSUE","TX ISSUE",
U1227="BSS Hardware Issue","RAN ISSUE",
U1227="Sites strategiques, MLL, Pylone, etc.","ENVTECH",
U1227="AKTIVCO DEFAUT GE &amp; POWER Cabinet","POWER ISSUE",
U1227="AKTIVCO Coupure ENEO &amp; Baisse de tension","POWER ISSUE",
U1227="Coupure ENEO &amp; Baisse de tension","POWER ISSUE",
U1227="Defaut GE &amp; POWER Cabinet","POWER ISSUE",
U1227="Sharing","POWER ISSUE",
U1227="Sites strategiques &amp; DataCenter","POWER ISSUE",
U1227="Exclu","Exclu",
U1227="SAT","TX ISSUE",
U1227="SPARE-ISSUE","SPARE-ISSUE",
U1227="Fiber CAmtel","TX ISSUE",
U1227="Fiber AOF","TX ISSUE",
U1227="Projet OCM (HUAWEI)","TRAVAUX-HUAWEI",
U1227="Projet OCM (NOKIA)","TRAVAUX -NOKIA",
U1227="ACCESS-ISSUE","ACCESS-ISSUE",
U1227="Projet OCM (ZTE, NOKIA, autres projets)","TRAVAUX OCM",
U1227="No root CAuse","No root cause",
U1227="ODU HS","TX ISSUE",
U1227="IP &amp; VLAN","TX ISSUE",
U1227="Warehouse HUAWEI","SPARE-ISSUE",
U1227="SPARE-HS","SPARE-ISSUE",
U1227="Power Telco","RAN ISSUE",U1227="no impacts","no impacts"
),"")</f>
        <v/>
      </c>
      <c r="U1227" s="28"/>
      <c r="V1227" s="35" t="str" cm="1">
        <f t="array" ref="V1227">IFERROR(_xlfn.IFS(
U1227="MPR ISSUE","ACTIVE",
U1227="BSS Hardware Issue","ACTIVE",
U1227="Sites strategiques, MLL, Pylone, etc.","PASSIVE",
U1227="AKTIVCO DEFAUT GE &amp; POWER Cabinet","PASSIVE",
U1227="AKTIVCO Coupure ENEO &amp; Baisse de tension","PASSIVE",
U1227="Coupure ENEO &amp; Baisse de tension","PASSIVE",
U1227="Defaut GE &amp; POWER Cabinet","PASSIVE",
U1227="Sharing","PASSIVE",
U1227="Sites strategiques &amp; DataCenter","PASSIVE",
U1227="Exclu","Exclu",
U1227="SAT","ACTIVE",
U1227="SPARE-ISSUE","SPARE-ISSUE",
U1227="Fiber CAmtel","ACTIVE",
U1227="Fiber AOF","ACTIVE",
U1227="Projet OCM (HUAWEI)","PLANNED WORKS",
U1227="Projet OCM (NOKIA)","PLANNED WORKS",
U1227="ACCESS-ISSUE","ACCESS-ISSUE",
U1227="Projet OCM (ZTE, NOKIA, autres projets)","PLANNED WORKS",
U1227="No root CAuse","No root cause",
U1227="ODU HS","ACTIVE",
U1227="IP &amp; VLAN","ACTIVE",
U1227="Warehouse HUAWEI","SPARE-ISSUE",
U1227="SPARE-HS","SPARE-ISSUE",
U1227="Power Telco","ACTIVE",U1227="no impacts","no impacts"
),"")</f>
        <v/>
      </c>
      <c r="W1227" s="102"/>
      <c r="X1227" s="102"/>
      <c r="Y1227" s="102"/>
      <c r="Z1227" s="102"/>
      <c r="AA1227" s="102"/>
      <c r="AB1227" s="104" t="s">
        <v>5423</v>
      </c>
      <c r="AC1227" s="9"/>
      <c r="AD1227" s="9"/>
      <c r="AE1227" s="7" t="s">
        <v>5423</v>
      </c>
      <c r="AF1227" s="6"/>
      <c r="AG1227" s="7"/>
      <c r="AH1227" s="3" t="s">
        <v>5423</v>
      </c>
      <c r="AI1227" s="18" t="s">
        <v>5423</v>
      </c>
      <c r="AJ1227" s="18" t="s">
        <v>5423</v>
      </c>
      <c r="AK1227" s="18" t="s">
        <v>5423</v>
      </c>
      <c r="AL1227" s="18" t="s">
        <v>5423</v>
      </c>
      <c r="AM1227" s="18" t="s">
        <v>5423</v>
      </c>
      <c r="AN1227" s="18" t="s">
        <v>5423</v>
      </c>
      <c r="AO1227" s="18" t="s">
        <v>5423</v>
      </c>
      <c r="AP1227" s="18" t="s">
        <v>5423</v>
      </c>
      <c r="AQ1227" s="18" t="s">
        <v>5423</v>
      </c>
      <c r="AR1227" s="18" t="s">
        <v>5423</v>
      </c>
      <c r="AS1227" s="18" t="s">
        <v>5423</v>
      </c>
      <c r="AT1227" s="18" t="s">
        <v>5423</v>
      </c>
      <c r="AU1227" s="9" t="s">
        <v>5423</v>
      </c>
      <c r="AV1227" s="14"/>
      <c r="AW1227" s="14" t="s">
        <v>5423</v>
      </c>
      <c r="AX1227" s="14" t="str">
        <f>_xlfn.XLOOKUP(B1227,'[4]cell downs 18042026 17h'!$B:$B,'[4]cell downs 18042026 17h'!$B:$B,"")</f>
        <v/>
      </c>
      <c r="AY1227" s="14" t="str">
        <f>_xlfn.XLOOKUP(B1227,'[5]Cells Huawei 19042026 15h'!$B:$B,'[5]Cells Huawei 19042026 15h'!$B:$B,"")</f>
        <v/>
      </c>
      <c r="AZ1227" s="105" t="str">
        <f>_xlfn.XLOOKUP(B1227,'INCIDENT-04-23-2026'!E:E,'INCIDENT-04-23-2026'!F:F,"")</f>
        <v/>
      </c>
      <c r="BA1227" s="105" t="str">
        <f>_xlfn.XLOOKUP(B1227,'[6]Eneo 17H'!$C:$C,'[6]Eneo 17H'!$I:$I,"")</f>
        <v/>
      </c>
      <c r="BB1227" s="105" t="str">
        <f>_xlfn.XLOOKUP(B1227,[8]ALL!$B:$B,[8]ALL!$M:$M,"")</f>
        <v/>
      </c>
      <c r="BC1227" s="105" t="str">
        <f>_xlfn.XLOOKUP(B1227,'[6]Eneo 17H'!$C:$C,'[6]Eneo 17H'!$I:$I,"")</f>
        <v/>
      </c>
      <c r="BD1227" s="105" t="str">
        <f>_xlfn.XLOOKUP(B1227,'[7]Eneo 12H'!$C:$C,'[7]Eneo 12H'!$I:$I,"")</f>
        <v/>
      </c>
      <c r="BE1227" s="105" t="s">
        <v>5423</v>
      </c>
    </row>
    <row r="1228" spans="1:57" hidden="1" x14ac:dyDescent="0.3">
      <c r="A1228" s="1" t="s">
        <v>780</v>
      </c>
      <c r="B1228" s="8" t="s">
        <v>781</v>
      </c>
      <c r="C1228" s="3" t="str">
        <f>_xlfn.XLOOKUP(B1228,'[1]daily break down'!$D:$D,'[1]daily break down'!$E:$E,"")</f>
        <v>Douala</v>
      </c>
      <c r="D1228" s="1" t="s">
        <v>11</v>
      </c>
      <c r="E1228" s="1" t="s">
        <v>12</v>
      </c>
      <c r="F1228" s="3" t="s">
        <v>31</v>
      </c>
      <c r="G1228" s="1" t="s">
        <v>32</v>
      </c>
      <c r="H1228" s="27" t="str">
        <f>_xlfn.XLOOKUP(B1228,[2]CALCULATION!$B:$B,[2]CALCULATION!$H:$H,"")</f>
        <v>ZTE</v>
      </c>
      <c r="I1228" s="23">
        <v>0</v>
      </c>
      <c r="J1228" s="23">
        <v>0</v>
      </c>
      <c r="K1228" s="23">
        <v>0</v>
      </c>
      <c r="L1228" s="23">
        <v>0</v>
      </c>
      <c r="M1228" s="23">
        <v>0</v>
      </c>
      <c r="N1228" s="23">
        <v>0</v>
      </c>
      <c r="O1228" s="23">
        <v>0</v>
      </c>
      <c r="P1228" s="103" t="s">
        <v>6554</v>
      </c>
      <c r="Q1228" s="36" t="s">
        <v>5796</v>
      </c>
      <c r="R1228" s="36"/>
      <c r="S1228" s="35" t="str" cm="1">
        <f t="array" ref="S1228">IFERROR(_xlfn.IFS(
U1228="MPR ISSUE","PDH",
U1228="BSS Hardware Issue","BSS",
U1228="Sites strategiques, MLL, Pylone, etc.","ENVTECH",
U1228="AKTIVCO DEFAUT GE &amp; POWER Cabinet","AKTIVCO",
U1228="AKTIVCO Coupure ENEO &amp; Baisse de tension","AKTIVCO GRID ONLY",
U1228="Coupure ENEO &amp; Baisse de tension","IHS GRID ONLY",
U1228="Defaut GE &amp; POWER Cabinet","IHS",
U1228="Sharing","Partners",
U1228="Sites strategiques &amp; DataCenter","SST &amp; DC",
U1228="Exclu","Exclu",
U1228="SAT","SAT",
U1228="SPARE-ISSUE","SPARE-ISSUE",
U1228="Fiber CAmtel","TRANS_FO_CAMTEL",
U1228="Fiber AOF","Fiber AOF",
U1228="Projet OCM (HUAWEI)","TRAVAUX-HUAWEI",
U1228="Projet OCM (NOKIA)","TRAVAUX-NOKIA",
U1228="ACCESS-ISSUE","ACCESS-ISSUE",
U1228="Projet OCM (ZTE, NOKIA, autres projets)","TRAVAUX OCM",
U1228="No root CAuse","No root cause",
U1228="ODU HS","PDH",
U1228="IP &amp; VLAN","PDH",
U1228="Warehouse HUAWEI","SPARE-ISSUE",
U1228="SPARE-HS","SPARE-ISSUE",
U1228="Power Telco","BSS",U1228="no impacts","no impacts"
),"")</f>
        <v/>
      </c>
      <c r="T1228" s="35" t="str" cm="1">
        <f t="array" ref="T1228">IFERROR(_xlfn.IFS(
U1228="MPR ISSUE","TX ISSUE",
U1228="BSS Hardware Issue","RAN ISSUE",
U1228="Sites strategiques, MLL, Pylone, etc.","ENVTECH",
U1228="AKTIVCO DEFAUT GE &amp; POWER Cabinet","POWER ISSUE",
U1228="AKTIVCO Coupure ENEO &amp; Baisse de tension","POWER ISSUE",
U1228="Coupure ENEO &amp; Baisse de tension","POWER ISSUE",
U1228="Defaut GE &amp; POWER Cabinet","POWER ISSUE",
U1228="Sharing","POWER ISSUE",
U1228="Sites strategiques &amp; DataCenter","POWER ISSUE",
U1228="Exclu","Exclu",
U1228="SAT","TX ISSUE",
U1228="SPARE-ISSUE","SPARE-ISSUE",
U1228="Fiber CAmtel","TX ISSUE",
U1228="Fiber AOF","TX ISSUE",
U1228="Projet OCM (HUAWEI)","TRAVAUX-HUAWEI",
U1228="Projet OCM (NOKIA)","TRAVAUX -NOKIA",
U1228="ACCESS-ISSUE","ACCESS-ISSUE",
U1228="Projet OCM (ZTE, NOKIA, autres projets)","TRAVAUX OCM",
U1228="No root CAuse","No root cause",
U1228="ODU HS","TX ISSUE",
U1228="IP &amp; VLAN","TX ISSUE",
U1228="Warehouse HUAWEI","SPARE-ISSUE",
U1228="SPARE-HS","SPARE-ISSUE",
U1228="Power Telco","RAN ISSUE",U1228="no impacts","no impacts"
),"")</f>
        <v/>
      </c>
      <c r="U1228" s="28"/>
      <c r="V1228" s="35" t="str" cm="1">
        <f t="array" ref="V1228">IFERROR(_xlfn.IFS(
U1228="MPR ISSUE","ACTIVE",
U1228="BSS Hardware Issue","ACTIVE",
U1228="Sites strategiques, MLL, Pylone, etc.","PASSIVE",
U1228="AKTIVCO DEFAUT GE &amp; POWER Cabinet","PASSIVE",
U1228="AKTIVCO Coupure ENEO &amp; Baisse de tension","PASSIVE",
U1228="Coupure ENEO &amp; Baisse de tension","PASSIVE",
U1228="Defaut GE &amp; POWER Cabinet","PASSIVE",
U1228="Sharing","PASSIVE",
U1228="Sites strategiques &amp; DataCenter","PASSIVE",
U1228="Exclu","Exclu",
U1228="SAT","ACTIVE",
U1228="SPARE-ISSUE","SPARE-ISSUE",
U1228="Fiber CAmtel","ACTIVE",
U1228="Fiber AOF","ACTIVE",
U1228="Projet OCM (HUAWEI)","PLANNED WORKS",
U1228="Projet OCM (NOKIA)","PLANNED WORKS",
U1228="ACCESS-ISSUE","ACCESS-ISSUE",
U1228="Projet OCM (ZTE, NOKIA, autres projets)","PLANNED WORKS",
U1228="No root CAuse","No root cause",
U1228="ODU HS","ACTIVE",
U1228="IP &amp; VLAN","ACTIVE",
U1228="Warehouse HUAWEI","SPARE-ISSUE",
U1228="SPARE-HS","SPARE-ISSUE",
U1228="Power Telco","ACTIVE",U1228="no impacts","no impacts"
),"")</f>
        <v/>
      </c>
      <c r="W1228" s="102"/>
      <c r="X1228" s="102"/>
      <c r="Y1228" s="102"/>
      <c r="Z1228" s="102"/>
      <c r="AA1228" s="102"/>
      <c r="AB1228" s="104" t="s">
        <v>5423</v>
      </c>
      <c r="AC1228" s="9"/>
      <c r="AD1228" s="9"/>
      <c r="AE1228" s="7" t="s">
        <v>5423</v>
      </c>
      <c r="AF1228" s="6"/>
      <c r="AG1228" s="7"/>
      <c r="AH1228" s="3" t="s">
        <v>5423</v>
      </c>
      <c r="AI1228" s="18" t="s">
        <v>5423</v>
      </c>
      <c r="AJ1228" s="18" t="s">
        <v>5423</v>
      </c>
      <c r="AK1228" s="18" t="s">
        <v>5423</v>
      </c>
      <c r="AL1228" s="18" t="s">
        <v>5423</v>
      </c>
      <c r="AM1228" s="18" t="s">
        <v>5423</v>
      </c>
      <c r="AN1228" s="18" t="s">
        <v>5423</v>
      </c>
      <c r="AO1228" s="18" t="s">
        <v>5423</v>
      </c>
      <c r="AP1228" s="18" t="s">
        <v>5423</v>
      </c>
      <c r="AQ1228" s="18" t="s">
        <v>5423</v>
      </c>
      <c r="AR1228" s="18" t="s">
        <v>5423</v>
      </c>
      <c r="AS1228" s="18" t="s">
        <v>5423</v>
      </c>
      <c r="AT1228" s="18" t="s">
        <v>5423</v>
      </c>
      <c r="AU1228" s="9" t="s">
        <v>5423</v>
      </c>
      <c r="AV1228" s="14"/>
      <c r="AW1228" s="14" t="s">
        <v>5423</v>
      </c>
      <c r="AX1228" s="14" t="str">
        <f>_xlfn.XLOOKUP(B1228,'[4]cell downs 18042026 17h'!$B:$B,'[4]cell downs 18042026 17h'!$B:$B,"")</f>
        <v/>
      </c>
      <c r="AY1228" s="14" t="str">
        <f>_xlfn.XLOOKUP(B1228,'[5]Cells Huawei 19042026 15h'!$B:$B,'[5]Cells Huawei 19042026 15h'!$B:$B,"")</f>
        <v/>
      </c>
      <c r="AZ1228" s="105" t="str">
        <f>_xlfn.XLOOKUP(B1228,'INCIDENT-04-23-2026'!E:E,'INCIDENT-04-23-2026'!F:F,"")</f>
        <v/>
      </c>
      <c r="BA1228" s="105" t="str">
        <f>_xlfn.XLOOKUP(B1228,'[6]Eneo 17H'!$C:$C,'[6]Eneo 17H'!$I:$I,"")</f>
        <v/>
      </c>
      <c r="BB1228" s="105" t="str">
        <f>_xlfn.XLOOKUP(B1228,[8]ALL!$B:$B,[8]ALL!$M:$M,"")</f>
        <v/>
      </c>
      <c r="BC1228" s="105" t="str">
        <f>_xlfn.XLOOKUP(B1228,'[6]Eneo 17H'!$C:$C,'[6]Eneo 17H'!$I:$I,"")</f>
        <v/>
      </c>
      <c r="BD1228" s="105" t="str">
        <f>_xlfn.XLOOKUP(B1228,'[7]Eneo 12H'!$C:$C,'[7]Eneo 12H'!$I:$I,"")</f>
        <v/>
      </c>
      <c r="BE1228" s="105" t="s">
        <v>5423</v>
      </c>
    </row>
    <row r="1229" spans="1:57" hidden="1" x14ac:dyDescent="0.3">
      <c r="A1229" s="1" t="s">
        <v>3194</v>
      </c>
      <c r="B1229" s="8" t="s">
        <v>3195</v>
      </c>
      <c r="C1229" s="3" t="str">
        <f>_xlfn.XLOOKUP(B1229,'[1]daily break down'!$D:$D,'[1]daily break down'!$E:$E,"")</f>
        <v>Douala</v>
      </c>
      <c r="D1229" s="1" t="s">
        <v>11</v>
      </c>
      <c r="E1229" s="1" t="s">
        <v>12</v>
      </c>
      <c r="F1229" s="3" t="s">
        <v>31</v>
      </c>
      <c r="G1229" s="1" t="s">
        <v>32</v>
      </c>
      <c r="H1229" s="27" t="str">
        <f>_xlfn.XLOOKUP(B1229,[2]CALCULATION!$B:$B,[2]CALCULATION!$H:$H,"")</f>
        <v>ZTE</v>
      </c>
      <c r="I1229" s="23">
        <v>0</v>
      </c>
      <c r="J1229" s="23">
        <v>0</v>
      </c>
      <c r="K1229" s="23">
        <v>0</v>
      </c>
      <c r="L1229" s="23">
        <v>0</v>
      </c>
      <c r="M1229" s="23">
        <v>0</v>
      </c>
      <c r="N1229" s="23">
        <v>0</v>
      </c>
      <c r="O1229" s="23">
        <v>0</v>
      </c>
      <c r="P1229" s="103" t="s">
        <v>6554</v>
      </c>
      <c r="Q1229" s="36" t="s">
        <v>5796</v>
      </c>
      <c r="R1229" s="36"/>
      <c r="S1229" s="35" t="str" cm="1">
        <f t="array" ref="S1229">IFERROR(_xlfn.IFS(
U1229="MPR ISSUE","PDH",
U1229="BSS Hardware Issue","BSS",
U1229="Sites strategiques, MLL, Pylone, etc.","ENVTECH",
U1229="AKTIVCO DEFAUT GE &amp; POWER Cabinet","AKTIVCO",
U1229="AKTIVCO Coupure ENEO &amp; Baisse de tension","AKTIVCO GRID ONLY",
U1229="Coupure ENEO &amp; Baisse de tension","IHS GRID ONLY",
U1229="Defaut GE &amp; POWER Cabinet","IHS",
U1229="Sharing","Partners",
U1229="Sites strategiques &amp; DataCenter","SST &amp; DC",
U1229="Exclu","Exclu",
U1229="SAT","SAT",
U1229="SPARE-ISSUE","SPARE-ISSUE",
U1229="Fiber CAmtel","TRANS_FO_CAMTEL",
U1229="Fiber AOF","Fiber AOF",
U1229="Projet OCM (HUAWEI)","TRAVAUX-HUAWEI",
U1229="Projet OCM (NOKIA)","TRAVAUX-NOKIA",
U1229="ACCESS-ISSUE","ACCESS-ISSUE",
U1229="Projet OCM (ZTE, NOKIA, autres projets)","TRAVAUX OCM",
U1229="No root CAuse","No root cause",
U1229="ODU HS","PDH",
U1229="IP &amp; VLAN","PDH",
U1229="Warehouse HUAWEI","SPARE-ISSUE",
U1229="SPARE-HS","SPARE-ISSUE",
U1229="Power Telco","BSS",U1229="no impacts","no impacts"
),"")</f>
        <v/>
      </c>
      <c r="T1229" s="35" t="str" cm="1">
        <f t="array" ref="T1229">IFERROR(_xlfn.IFS(
U1229="MPR ISSUE","TX ISSUE",
U1229="BSS Hardware Issue","RAN ISSUE",
U1229="Sites strategiques, MLL, Pylone, etc.","ENVTECH",
U1229="AKTIVCO DEFAUT GE &amp; POWER Cabinet","POWER ISSUE",
U1229="AKTIVCO Coupure ENEO &amp; Baisse de tension","POWER ISSUE",
U1229="Coupure ENEO &amp; Baisse de tension","POWER ISSUE",
U1229="Defaut GE &amp; POWER Cabinet","POWER ISSUE",
U1229="Sharing","POWER ISSUE",
U1229="Sites strategiques &amp; DataCenter","POWER ISSUE",
U1229="Exclu","Exclu",
U1229="SAT","TX ISSUE",
U1229="SPARE-ISSUE","SPARE-ISSUE",
U1229="Fiber CAmtel","TX ISSUE",
U1229="Fiber AOF","TX ISSUE",
U1229="Projet OCM (HUAWEI)","TRAVAUX-HUAWEI",
U1229="Projet OCM (NOKIA)","TRAVAUX -NOKIA",
U1229="ACCESS-ISSUE","ACCESS-ISSUE",
U1229="Projet OCM (ZTE, NOKIA, autres projets)","TRAVAUX OCM",
U1229="No root CAuse","No root cause",
U1229="ODU HS","TX ISSUE",
U1229="IP &amp; VLAN","TX ISSUE",
U1229="Warehouse HUAWEI","SPARE-ISSUE",
U1229="SPARE-HS","SPARE-ISSUE",
U1229="Power Telco","RAN ISSUE",U1229="no impacts","no impacts"
),"")</f>
        <v/>
      </c>
      <c r="U1229" s="28"/>
      <c r="V1229" s="35" t="str" cm="1">
        <f t="array" ref="V1229">IFERROR(_xlfn.IFS(
U1229="MPR ISSUE","ACTIVE",
U1229="BSS Hardware Issue","ACTIVE",
U1229="Sites strategiques, MLL, Pylone, etc.","PASSIVE",
U1229="AKTIVCO DEFAUT GE &amp; POWER Cabinet","PASSIVE",
U1229="AKTIVCO Coupure ENEO &amp; Baisse de tension","PASSIVE",
U1229="Coupure ENEO &amp; Baisse de tension","PASSIVE",
U1229="Defaut GE &amp; POWER Cabinet","PASSIVE",
U1229="Sharing","PASSIVE",
U1229="Sites strategiques &amp; DataCenter","PASSIVE",
U1229="Exclu","Exclu",
U1229="SAT","ACTIVE",
U1229="SPARE-ISSUE","SPARE-ISSUE",
U1229="Fiber CAmtel","ACTIVE",
U1229="Fiber AOF","ACTIVE",
U1229="Projet OCM (HUAWEI)","PLANNED WORKS",
U1229="Projet OCM (NOKIA)","PLANNED WORKS",
U1229="ACCESS-ISSUE","ACCESS-ISSUE",
U1229="Projet OCM (ZTE, NOKIA, autres projets)","PLANNED WORKS",
U1229="No root CAuse","No root cause",
U1229="ODU HS","ACTIVE",
U1229="IP &amp; VLAN","ACTIVE",
U1229="Warehouse HUAWEI","SPARE-ISSUE",
U1229="SPARE-HS","SPARE-ISSUE",
U1229="Power Telco","ACTIVE",U1229="no impacts","no impacts"
),"")</f>
        <v/>
      </c>
      <c r="W1229" s="102"/>
      <c r="X1229" s="102"/>
      <c r="Y1229" s="102"/>
      <c r="Z1229" s="102"/>
      <c r="AA1229" s="102"/>
      <c r="AB1229" s="104" t="s">
        <v>5423</v>
      </c>
      <c r="AC1229" s="9"/>
      <c r="AD1229" s="9"/>
      <c r="AE1229" s="7" t="s">
        <v>5423</v>
      </c>
      <c r="AF1229" s="6"/>
      <c r="AG1229" s="7"/>
      <c r="AH1229" s="3" t="s">
        <v>5423</v>
      </c>
      <c r="AI1229" s="18" t="s">
        <v>5423</v>
      </c>
      <c r="AJ1229" s="18" t="s">
        <v>5423</v>
      </c>
      <c r="AK1229" s="18" t="s">
        <v>5423</v>
      </c>
      <c r="AL1229" s="18" t="s">
        <v>5423</v>
      </c>
      <c r="AM1229" s="18" t="s">
        <v>5423</v>
      </c>
      <c r="AN1229" s="18" t="s">
        <v>5423</v>
      </c>
      <c r="AO1229" s="18" t="s">
        <v>5423</v>
      </c>
      <c r="AP1229" s="18" t="s">
        <v>5423</v>
      </c>
      <c r="AQ1229" s="18" t="s">
        <v>5423</v>
      </c>
      <c r="AR1229" s="18" t="s">
        <v>5423</v>
      </c>
      <c r="AS1229" s="18" t="s">
        <v>5423</v>
      </c>
      <c r="AT1229" s="18" t="s">
        <v>5423</v>
      </c>
      <c r="AU1229" s="9" t="s">
        <v>5423</v>
      </c>
      <c r="AV1229" s="14"/>
      <c r="AW1229" s="14" t="s">
        <v>5423</v>
      </c>
      <c r="AX1229" s="14" t="str">
        <f>_xlfn.XLOOKUP(B1229,'[4]cell downs 18042026 17h'!$B:$B,'[4]cell downs 18042026 17h'!$B:$B,"")</f>
        <v/>
      </c>
      <c r="AY1229" s="14" t="str">
        <f>_xlfn.XLOOKUP(B1229,'[5]Cells Huawei 19042026 15h'!$B:$B,'[5]Cells Huawei 19042026 15h'!$B:$B,"")</f>
        <v/>
      </c>
      <c r="AZ1229" s="105" t="str">
        <f>_xlfn.XLOOKUP(B1229,'INCIDENT-04-23-2026'!E:E,'INCIDENT-04-23-2026'!F:F,"")</f>
        <v/>
      </c>
      <c r="BA1229" s="105" t="str">
        <f>_xlfn.XLOOKUP(B1229,'[6]Eneo 17H'!$C:$C,'[6]Eneo 17H'!$I:$I,"")</f>
        <v/>
      </c>
      <c r="BB1229" s="105" t="str">
        <f>_xlfn.XLOOKUP(B1229,[8]ALL!$B:$B,[8]ALL!$M:$M,"")</f>
        <v/>
      </c>
      <c r="BC1229" s="105" t="str">
        <f>_xlfn.XLOOKUP(B1229,'[6]Eneo 17H'!$C:$C,'[6]Eneo 17H'!$I:$I,"")</f>
        <v/>
      </c>
      <c r="BD1229" s="105" t="str">
        <f>_xlfn.XLOOKUP(B1229,'[7]Eneo 12H'!$C:$C,'[7]Eneo 12H'!$I:$I,"")</f>
        <v/>
      </c>
      <c r="BE1229" s="105" t="s">
        <v>5423</v>
      </c>
    </row>
    <row r="1230" spans="1:57" hidden="1" x14ac:dyDescent="0.3">
      <c r="A1230" s="1" t="s">
        <v>4168</v>
      </c>
      <c r="B1230" s="8" t="s">
        <v>4169</v>
      </c>
      <c r="C1230" s="3" t="str">
        <f>_xlfn.XLOOKUP(B1230,'[1]daily break down'!$D:$D,'[1]daily break down'!$E:$E,"")</f>
        <v>Douala</v>
      </c>
      <c r="D1230" s="1" t="s">
        <v>21</v>
      </c>
      <c r="E1230" s="1" t="s">
        <v>125</v>
      </c>
      <c r="F1230" s="3" t="s">
        <v>31</v>
      </c>
      <c r="G1230" s="1" t="s">
        <v>32</v>
      </c>
      <c r="H1230" s="27" t="str">
        <f>_xlfn.XLOOKUP(B1230,[2]CALCULATION!$B:$B,[2]CALCULATION!$H:$H,"")</f>
        <v>ZTE</v>
      </c>
      <c r="I1230" s="23">
        <v>0</v>
      </c>
      <c r="J1230" s="23">
        <v>0</v>
      </c>
      <c r="K1230" s="23">
        <v>0</v>
      </c>
      <c r="L1230" s="23">
        <v>0</v>
      </c>
      <c r="M1230" s="23">
        <v>0</v>
      </c>
      <c r="N1230" s="23">
        <v>0</v>
      </c>
      <c r="O1230" s="23">
        <v>0</v>
      </c>
      <c r="P1230" s="103" t="s">
        <v>6554</v>
      </c>
      <c r="Q1230" s="36" t="s">
        <v>5796</v>
      </c>
      <c r="R1230" s="36"/>
      <c r="S1230" s="35" t="str" cm="1">
        <f t="array" ref="S1230">IFERROR(_xlfn.IFS(
U1230="MPR ISSUE","PDH",
U1230="BSS Hardware Issue","BSS",
U1230="Sites strategiques, MLL, Pylone, etc.","ENVTECH",
U1230="AKTIVCO DEFAUT GE &amp; POWER Cabinet","AKTIVCO",
U1230="AKTIVCO Coupure ENEO &amp; Baisse de tension","AKTIVCO GRID ONLY",
U1230="Coupure ENEO &amp; Baisse de tension","IHS GRID ONLY",
U1230="Defaut GE &amp; POWER Cabinet","IHS",
U1230="Sharing","Partners",
U1230="Sites strategiques &amp; DataCenter","SST &amp; DC",
U1230="Exclu","Exclu",
U1230="SAT","SAT",
U1230="SPARE-ISSUE","SPARE-ISSUE",
U1230="Fiber CAmtel","TRANS_FO_CAMTEL",
U1230="Fiber AOF","Fiber AOF",
U1230="Projet OCM (HUAWEI)","TRAVAUX-HUAWEI",
U1230="Projet OCM (NOKIA)","TRAVAUX-NOKIA",
U1230="ACCESS-ISSUE","ACCESS-ISSUE",
U1230="Projet OCM (ZTE, NOKIA, autres projets)","TRAVAUX OCM",
U1230="No root CAuse","No root cause",
U1230="ODU HS","PDH",
U1230="IP &amp; VLAN","PDH",
U1230="Warehouse HUAWEI","SPARE-ISSUE",
U1230="SPARE-HS","SPARE-ISSUE",
U1230="Power Telco","BSS",U1230="no impacts","no impacts"
),"")</f>
        <v/>
      </c>
      <c r="T1230" s="35" t="str" cm="1">
        <f t="array" ref="T1230">IFERROR(_xlfn.IFS(
U1230="MPR ISSUE","TX ISSUE",
U1230="BSS Hardware Issue","RAN ISSUE",
U1230="Sites strategiques, MLL, Pylone, etc.","ENVTECH",
U1230="AKTIVCO DEFAUT GE &amp; POWER Cabinet","POWER ISSUE",
U1230="AKTIVCO Coupure ENEO &amp; Baisse de tension","POWER ISSUE",
U1230="Coupure ENEO &amp; Baisse de tension","POWER ISSUE",
U1230="Defaut GE &amp; POWER Cabinet","POWER ISSUE",
U1230="Sharing","POWER ISSUE",
U1230="Sites strategiques &amp; DataCenter","POWER ISSUE",
U1230="Exclu","Exclu",
U1230="SAT","TX ISSUE",
U1230="SPARE-ISSUE","SPARE-ISSUE",
U1230="Fiber CAmtel","TX ISSUE",
U1230="Fiber AOF","TX ISSUE",
U1230="Projet OCM (HUAWEI)","TRAVAUX-HUAWEI",
U1230="Projet OCM (NOKIA)","TRAVAUX -NOKIA",
U1230="ACCESS-ISSUE","ACCESS-ISSUE",
U1230="Projet OCM (ZTE, NOKIA, autres projets)","TRAVAUX OCM",
U1230="No root CAuse","No root cause",
U1230="ODU HS","TX ISSUE",
U1230="IP &amp; VLAN","TX ISSUE",
U1230="Warehouse HUAWEI","SPARE-ISSUE",
U1230="SPARE-HS","SPARE-ISSUE",
U1230="Power Telco","RAN ISSUE",U1230="no impacts","no impacts"
),"")</f>
        <v/>
      </c>
      <c r="U1230" s="28"/>
      <c r="V1230" s="35" t="str" cm="1">
        <f t="array" ref="V1230">IFERROR(_xlfn.IFS(
U1230="MPR ISSUE","ACTIVE",
U1230="BSS Hardware Issue","ACTIVE",
U1230="Sites strategiques, MLL, Pylone, etc.","PASSIVE",
U1230="AKTIVCO DEFAUT GE &amp; POWER Cabinet","PASSIVE",
U1230="AKTIVCO Coupure ENEO &amp; Baisse de tension","PASSIVE",
U1230="Coupure ENEO &amp; Baisse de tension","PASSIVE",
U1230="Defaut GE &amp; POWER Cabinet","PASSIVE",
U1230="Sharing","PASSIVE",
U1230="Sites strategiques &amp; DataCenter","PASSIVE",
U1230="Exclu","Exclu",
U1230="SAT","ACTIVE",
U1230="SPARE-ISSUE","SPARE-ISSUE",
U1230="Fiber CAmtel","ACTIVE",
U1230="Fiber AOF","ACTIVE",
U1230="Projet OCM (HUAWEI)","PLANNED WORKS",
U1230="Projet OCM (NOKIA)","PLANNED WORKS",
U1230="ACCESS-ISSUE","ACCESS-ISSUE",
U1230="Projet OCM (ZTE, NOKIA, autres projets)","PLANNED WORKS",
U1230="No root CAuse","No root cause",
U1230="ODU HS","ACTIVE",
U1230="IP &amp; VLAN","ACTIVE",
U1230="Warehouse HUAWEI","SPARE-ISSUE",
U1230="SPARE-HS","SPARE-ISSUE",
U1230="Power Telco","ACTIVE",U1230="no impacts","no impacts"
),"")</f>
        <v/>
      </c>
      <c r="W1230" s="102"/>
      <c r="X1230" s="102"/>
      <c r="Y1230" s="102"/>
      <c r="Z1230" s="102"/>
      <c r="AA1230" s="102"/>
      <c r="AB1230" s="104" t="s">
        <v>5423</v>
      </c>
      <c r="AC1230" s="9"/>
      <c r="AD1230" s="9"/>
      <c r="AE1230" s="7" t="s">
        <v>5423</v>
      </c>
      <c r="AF1230" s="6"/>
      <c r="AG1230" s="7"/>
      <c r="AH1230" s="3" t="s">
        <v>5423</v>
      </c>
      <c r="AI1230" s="18" t="s">
        <v>5423</v>
      </c>
      <c r="AJ1230" s="18" t="s">
        <v>5423</v>
      </c>
      <c r="AK1230" s="18" t="s">
        <v>5423</v>
      </c>
      <c r="AL1230" s="18" t="s">
        <v>5423</v>
      </c>
      <c r="AM1230" s="18" t="s">
        <v>5423</v>
      </c>
      <c r="AN1230" s="18" t="s">
        <v>5423</v>
      </c>
      <c r="AO1230" s="18" t="s">
        <v>5423</v>
      </c>
      <c r="AP1230" s="18" t="s">
        <v>5423</v>
      </c>
      <c r="AQ1230" s="18" t="s">
        <v>5423</v>
      </c>
      <c r="AR1230" s="18" t="s">
        <v>5423</v>
      </c>
      <c r="AS1230" s="18" t="s">
        <v>5423</v>
      </c>
      <c r="AT1230" s="18" t="s">
        <v>5423</v>
      </c>
      <c r="AU1230" s="9" t="s">
        <v>5423</v>
      </c>
      <c r="AV1230" s="14"/>
      <c r="AW1230" s="14" t="s">
        <v>5423</v>
      </c>
      <c r="AX1230" s="14" t="str">
        <f>_xlfn.XLOOKUP(B1230,'[4]cell downs 18042026 17h'!$B:$B,'[4]cell downs 18042026 17h'!$B:$B,"")</f>
        <v/>
      </c>
      <c r="AY1230" s="14" t="str">
        <f>_xlfn.XLOOKUP(B1230,'[5]Cells Huawei 19042026 15h'!$B:$B,'[5]Cells Huawei 19042026 15h'!$B:$B,"")</f>
        <v/>
      </c>
      <c r="AZ1230" s="105" t="str">
        <f>_xlfn.XLOOKUP(B1230,'INCIDENT-04-23-2026'!E:E,'INCIDENT-04-23-2026'!F:F,"")</f>
        <v/>
      </c>
      <c r="BA1230" s="105" t="str">
        <f>_xlfn.XLOOKUP(B1230,'[6]Eneo 17H'!$C:$C,'[6]Eneo 17H'!$I:$I,"")</f>
        <v/>
      </c>
      <c r="BB1230" s="105" t="str">
        <f>_xlfn.XLOOKUP(B1230,[8]ALL!$B:$B,[8]ALL!$M:$M,"")</f>
        <v/>
      </c>
      <c r="BC1230" s="105" t="str">
        <f>_xlfn.XLOOKUP(B1230,'[6]Eneo 17H'!$C:$C,'[6]Eneo 17H'!$I:$I,"")</f>
        <v/>
      </c>
      <c r="BD1230" s="105" t="str">
        <f>_xlfn.XLOOKUP(B1230,'[7]Eneo 12H'!$C:$C,'[7]Eneo 12H'!$I:$I,"")</f>
        <v/>
      </c>
      <c r="BE1230" s="105" t="s">
        <v>5423</v>
      </c>
    </row>
    <row r="1231" spans="1:57" hidden="1" x14ac:dyDescent="0.3">
      <c r="A1231" s="1" t="s">
        <v>645</v>
      </c>
      <c r="B1231" s="8" t="s">
        <v>646</v>
      </c>
      <c r="C1231" s="3" t="str">
        <f>_xlfn.XLOOKUP(B1231,'[1]daily break down'!$D:$D,'[1]daily break down'!$E:$E,"")</f>
        <v>Douala</v>
      </c>
      <c r="D1231" s="1" t="s">
        <v>11</v>
      </c>
      <c r="E1231" s="1" t="s">
        <v>12</v>
      </c>
      <c r="F1231" s="3" t="s">
        <v>31</v>
      </c>
      <c r="G1231" s="1" t="s">
        <v>32</v>
      </c>
      <c r="H1231" s="27" t="str">
        <f>_xlfn.XLOOKUP(B1231,[2]CALCULATION!$B:$B,[2]CALCULATION!$H:$H,"")</f>
        <v>ZTE</v>
      </c>
      <c r="I1231" s="23">
        <v>0</v>
      </c>
      <c r="J1231" s="23">
        <v>0</v>
      </c>
      <c r="K1231" s="23">
        <v>0</v>
      </c>
      <c r="L1231" s="23">
        <v>0</v>
      </c>
      <c r="M1231" s="23">
        <v>0</v>
      </c>
      <c r="N1231" s="23">
        <v>0</v>
      </c>
      <c r="O1231" s="23">
        <v>0</v>
      </c>
      <c r="P1231" s="103" t="s">
        <v>6554</v>
      </c>
      <c r="Q1231" s="36" t="s">
        <v>5796</v>
      </c>
      <c r="R1231" s="36"/>
      <c r="S1231" s="35" t="str" cm="1">
        <f t="array" ref="S1231">IFERROR(_xlfn.IFS(
U1231="MPR ISSUE","PDH",
U1231="BSS Hardware Issue","BSS",
U1231="Sites strategiques, MLL, Pylone, etc.","ENVTECH",
U1231="AKTIVCO DEFAUT GE &amp; POWER Cabinet","AKTIVCO",
U1231="AKTIVCO Coupure ENEO &amp; Baisse de tension","AKTIVCO GRID ONLY",
U1231="Coupure ENEO &amp; Baisse de tension","IHS GRID ONLY",
U1231="Defaut GE &amp; POWER Cabinet","IHS",
U1231="Sharing","Partners",
U1231="Sites strategiques &amp; DataCenter","SST &amp; DC",
U1231="Exclu","Exclu",
U1231="SAT","SAT",
U1231="SPARE-ISSUE","SPARE-ISSUE",
U1231="Fiber CAmtel","TRANS_FO_CAMTEL",
U1231="Fiber AOF","Fiber AOF",
U1231="Projet OCM (HUAWEI)","TRAVAUX-HUAWEI",
U1231="Projet OCM (NOKIA)","TRAVAUX-NOKIA",
U1231="ACCESS-ISSUE","ACCESS-ISSUE",
U1231="Projet OCM (ZTE, NOKIA, autres projets)","TRAVAUX OCM",
U1231="No root CAuse","No root cause",
U1231="ODU HS","PDH",
U1231="IP &amp; VLAN","PDH",
U1231="Warehouse HUAWEI","SPARE-ISSUE",
U1231="SPARE-HS","SPARE-ISSUE",
U1231="Power Telco","BSS",U1231="no impacts","no impacts"
),"")</f>
        <v/>
      </c>
      <c r="T1231" s="35" t="str" cm="1">
        <f t="array" ref="T1231">IFERROR(_xlfn.IFS(
U1231="MPR ISSUE","TX ISSUE",
U1231="BSS Hardware Issue","RAN ISSUE",
U1231="Sites strategiques, MLL, Pylone, etc.","ENVTECH",
U1231="AKTIVCO DEFAUT GE &amp; POWER Cabinet","POWER ISSUE",
U1231="AKTIVCO Coupure ENEO &amp; Baisse de tension","POWER ISSUE",
U1231="Coupure ENEO &amp; Baisse de tension","POWER ISSUE",
U1231="Defaut GE &amp; POWER Cabinet","POWER ISSUE",
U1231="Sharing","POWER ISSUE",
U1231="Sites strategiques &amp; DataCenter","POWER ISSUE",
U1231="Exclu","Exclu",
U1231="SAT","TX ISSUE",
U1231="SPARE-ISSUE","SPARE-ISSUE",
U1231="Fiber CAmtel","TX ISSUE",
U1231="Fiber AOF","TX ISSUE",
U1231="Projet OCM (HUAWEI)","TRAVAUX-HUAWEI",
U1231="Projet OCM (NOKIA)","TRAVAUX -NOKIA",
U1231="ACCESS-ISSUE","ACCESS-ISSUE",
U1231="Projet OCM (ZTE, NOKIA, autres projets)","TRAVAUX OCM",
U1231="No root CAuse","No root cause",
U1231="ODU HS","TX ISSUE",
U1231="IP &amp; VLAN","TX ISSUE",
U1231="Warehouse HUAWEI","SPARE-ISSUE",
U1231="SPARE-HS","SPARE-ISSUE",
U1231="Power Telco","RAN ISSUE",U1231="no impacts","no impacts"
),"")</f>
        <v/>
      </c>
      <c r="U1231" s="28"/>
      <c r="V1231" s="35" t="str" cm="1">
        <f t="array" ref="V1231">IFERROR(_xlfn.IFS(
U1231="MPR ISSUE","ACTIVE",
U1231="BSS Hardware Issue","ACTIVE",
U1231="Sites strategiques, MLL, Pylone, etc.","PASSIVE",
U1231="AKTIVCO DEFAUT GE &amp; POWER Cabinet","PASSIVE",
U1231="AKTIVCO Coupure ENEO &amp; Baisse de tension","PASSIVE",
U1231="Coupure ENEO &amp; Baisse de tension","PASSIVE",
U1231="Defaut GE &amp; POWER Cabinet","PASSIVE",
U1231="Sharing","PASSIVE",
U1231="Sites strategiques &amp; DataCenter","PASSIVE",
U1231="Exclu","Exclu",
U1231="SAT","ACTIVE",
U1231="SPARE-ISSUE","SPARE-ISSUE",
U1231="Fiber CAmtel","ACTIVE",
U1231="Fiber AOF","ACTIVE",
U1231="Projet OCM (HUAWEI)","PLANNED WORKS",
U1231="Projet OCM (NOKIA)","PLANNED WORKS",
U1231="ACCESS-ISSUE","ACCESS-ISSUE",
U1231="Projet OCM (ZTE, NOKIA, autres projets)","PLANNED WORKS",
U1231="No root CAuse","No root cause",
U1231="ODU HS","ACTIVE",
U1231="IP &amp; VLAN","ACTIVE",
U1231="Warehouse HUAWEI","SPARE-ISSUE",
U1231="SPARE-HS","SPARE-ISSUE",
U1231="Power Telco","ACTIVE",U1231="no impacts","no impacts"
),"")</f>
        <v/>
      </c>
      <c r="W1231" s="102"/>
      <c r="X1231" s="102"/>
      <c r="Y1231" s="102"/>
      <c r="Z1231" s="102"/>
      <c r="AA1231" s="102"/>
      <c r="AB1231" s="104" t="s">
        <v>5423</v>
      </c>
      <c r="AC1231" s="9"/>
      <c r="AD1231" s="9"/>
      <c r="AE1231" s="7" t="s">
        <v>5423</v>
      </c>
      <c r="AF1231" s="6"/>
      <c r="AG1231" s="7"/>
      <c r="AH1231" s="3" t="s">
        <v>5423</v>
      </c>
      <c r="AI1231" s="18" t="s">
        <v>5423</v>
      </c>
      <c r="AJ1231" s="18" t="s">
        <v>5423</v>
      </c>
      <c r="AK1231" s="18" t="s">
        <v>5423</v>
      </c>
      <c r="AL1231" s="18" t="s">
        <v>5423</v>
      </c>
      <c r="AM1231" s="18" t="s">
        <v>5423</v>
      </c>
      <c r="AN1231" s="18" t="s">
        <v>5423</v>
      </c>
      <c r="AO1231" s="18" t="s">
        <v>5423</v>
      </c>
      <c r="AP1231" s="18" t="s">
        <v>5423</v>
      </c>
      <c r="AQ1231" s="18" t="s">
        <v>5423</v>
      </c>
      <c r="AR1231" s="18" t="s">
        <v>5423</v>
      </c>
      <c r="AS1231" s="18" t="s">
        <v>5423</v>
      </c>
      <c r="AT1231" s="18" t="s">
        <v>5423</v>
      </c>
      <c r="AU1231" s="9" t="s">
        <v>5423</v>
      </c>
      <c r="AV1231" s="14"/>
      <c r="AW1231" s="14" t="s">
        <v>5423</v>
      </c>
      <c r="AX1231" s="14" t="str">
        <f>_xlfn.XLOOKUP(B1231,'[4]cell downs 18042026 17h'!$B:$B,'[4]cell downs 18042026 17h'!$B:$B,"")</f>
        <v/>
      </c>
      <c r="AY1231" s="14" t="str">
        <f>_xlfn.XLOOKUP(B1231,'[5]Cells Huawei 19042026 15h'!$B:$B,'[5]Cells Huawei 19042026 15h'!$B:$B,"")</f>
        <v/>
      </c>
      <c r="AZ1231" s="105" t="str">
        <f>_xlfn.XLOOKUP(B1231,'INCIDENT-04-23-2026'!E:E,'INCIDENT-04-23-2026'!F:F,"")</f>
        <v/>
      </c>
      <c r="BA1231" s="105" t="str">
        <f>_xlfn.XLOOKUP(B1231,'[6]Eneo 17H'!$C:$C,'[6]Eneo 17H'!$I:$I,"")</f>
        <v/>
      </c>
      <c r="BB1231" s="105" t="str">
        <f>_xlfn.XLOOKUP(B1231,[8]ALL!$B:$B,[8]ALL!$M:$M,"")</f>
        <v/>
      </c>
      <c r="BC1231" s="105" t="str">
        <f>_xlfn.XLOOKUP(B1231,'[6]Eneo 17H'!$C:$C,'[6]Eneo 17H'!$I:$I,"")</f>
        <v/>
      </c>
      <c r="BD1231" s="105" t="str">
        <f>_xlfn.XLOOKUP(B1231,'[7]Eneo 12H'!$C:$C,'[7]Eneo 12H'!$I:$I,"")</f>
        <v/>
      </c>
      <c r="BE1231" s="105" t="s">
        <v>5423</v>
      </c>
    </row>
    <row r="1232" spans="1:57" hidden="1" x14ac:dyDescent="0.3">
      <c r="A1232" s="1" t="s">
        <v>795</v>
      </c>
      <c r="B1232" s="8" t="s">
        <v>796</v>
      </c>
      <c r="C1232" s="3" t="str">
        <f>_xlfn.XLOOKUP(B1232,'[1]daily break down'!$D:$D,'[1]daily break down'!$E:$E,"")</f>
        <v>Douala</v>
      </c>
      <c r="D1232" s="1" t="s">
        <v>11</v>
      </c>
      <c r="E1232" s="1" t="s">
        <v>12</v>
      </c>
      <c r="F1232" s="3" t="s">
        <v>31</v>
      </c>
      <c r="G1232" s="1" t="s">
        <v>32</v>
      </c>
      <c r="H1232" s="27" t="str">
        <f>_xlfn.XLOOKUP(B1232,[2]CALCULATION!$B:$B,[2]CALCULATION!$H:$H,"")</f>
        <v>ZTE</v>
      </c>
      <c r="I1232" s="23">
        <v>0</v>
      </c>
      <c r="J1232" s="23">
        <v>0</v>
      </c>
      <c r="K1232" s="23">
        <v>0</v>
      </c>
      <c r="L1232" s="23">
        <v>0</v>
      </c>
      <c r="M1232" s="23">
        <v>0</v>
      </c>
      <c r="N1232" s="23">
        <v>0</v>
      </c>
      <c r="O1232" s="23">
        <v>0</v>
      </c>
      <c r="P1232" s="103" t="s">
        <v>6554</v>
      </c>
      <c r="Q1232" s="36" t="s">
        <v>5796</v>
      </c>
      <c r="R1232" s="36"/>
      <c r="S1232" s="35" t="str" cm="1">
        <f t="array" ref="S1232">IFERROR(_xlfn.IFS(
U1232="MPR ISSUE","PDH",
U1232="BSS Hardware Issue","BSS",
U1232="Sites strategiques, MLL, Pylone, etc.","ENVTECH",
U1232="AKTIVCO DEFAUT GE &amp; POWER Cabinet","AKTIVCO",
U1232="AKTIVCO Coupure ENEO &amp; Baisse de tension","AKTIVCO GRID ONLY",
U1232="Coupure ENEO &amp; Baisse de tension","IHS GRID ONLY",
U1232="Defaut GE &amp; POWER Cabinet","IHS",
U1232="Sharing","Partners",
U1232="Sites strategiques &amp; DataCenter","SST &amp; DC",
U1232="Exclu","Exclu",
U1232="SAT","SAT",
U1232="SPARE-ISSUE","SPARE-ISSUE",
U1232="Fiber CAmtel","TRANS_FO_CAMTEL",
U1232="Fiber AOF","Fiber AOF",
U1232="Projet OCM (HUAWEI)","TRAVAUX-HUAWEI",
U1232="Projet OCM (NOKIA)","TRAVAUX-NOKIA",
U1232="ACCESS-ISSUE","ACCESS-ISSUE",
U1232="Projet OCM (ZTE, NOKIA, autres projets)","TRAVAUX OCM",
U1232="No root CAuse","No root cause",
U1232="ODU HS","PDH",
U1232="IP &amp; VLAN","PDH",
U1232="Warehouse HUAWEI","SPARE-ISSUE",
U1232="SPARE-HS","SPARE-ISSUE",
U1232="Power Telco","BSS",U1232="no impacts","no impacts"
),"")</f>
        <v/>
      </c>
      <c r="T1232" s="35" t="str" cm="1">
        <f t="array" ref="T1232">IFERROR(_xlfn.IFS(
U1232="MPR ISSUE","TX ISSUE",
U1232="BSS Hardware Issue","RAN ISSUE",
U1232="Sites strategiques, MLL, Pylone, etc.","ENVTECH",
U1232="AKTIVCO DEFAUT GE &amp; POWER Cabinet","POWER ISSUE",
U1232="AKTIVCO Coupure ENEO &amp; Baisse de tension","POWER ISSUE",
U1232="Coupure ENEO &amp; Baisse de tension","POWER ISSUE",
U1232="Defaut GE &amp; POWER Cabinet","POWER ISSUE",
U1232="Sharing","POWER ISSUE",
U1232="Sites strategiques &amp; DataCenter","POWER ISSUE",
U1232="Exclu","Exclu",
U1232="SAT","TX ISSUE",
U1232="SPARE-ISSUE","SPARE-ISSUE",
U1232="Fiber CAmtel","TX ISSUE",
U1232="Fiber AOF","TX ISSUE",
U1232="Projet OCM (HUAWEI)","TRAVAUX-HUAWEI",
U1232="Projet OCM (NOKIA)","TRAVAUX -NOKIA",
U1232="ACCESS-ISSUE","ACCESS-ISSUE",
U1232="Projet OCM (ZTE, NOKIA, autres projets)","TRAVAUX OCM",
U1232="No root CAuse","No root cause",
U1232="ODU HS","TX ISSUE",
U1232="IP &amp; VLAN","TX ISSUE",
U1232="Warehouse HUAWEI","SPARE-ISSUE",
U1232="SPARE-HS","SPARE-ISSUE",
U1232="Power Telco","RAN ISSUE",U1232="no impacts","no impacts"
),"")</f>
        <v/>
      </c>
      <c r="U1232" s="28"/>
      <c r="V1232" s="35" t="str" cm="1">
        <f t="array" ref="V1232">IFERROR(_xlfn.IFS(
U1232="MPR ISSUE","ACTIVE",
U1232="BSS Hardware Issue","ACTIVE",
U1232="Sites strategiques, MLL, Pylone, etc.","PASSIVE",
U1232="AKTIVCO DEFAUT GE &amp; POWER Cabinet","PASSIVE",
U1232="AKTIVCO Coupure ENEO &amp; Baisse de tension","PASSIVE",
U1232="Coupure ENEO &amp; Baisse de tension","PASSIVE",
U1232="Defaut GE &amp; POWER Cabinet","PASSIVE",
U1232="Sharing","PASSIVE",
U1232="Sites strategiques &amp; DataCenter","PASSIVE",
U1232="Exclu","Exclu",
U1232="SAT","ACTIVE",
U1232="SPARE-ISSUE","SPARE-ISSUE",
U1232="Fiber CAmtel","ACTIVE",
U1232="Fiber AOF","ACTIVE",
U1232="Projet OCM (HUAWEI)","PLANNED WORKS",
U1232="Projet OCM (NOKIA)","PLANNED WORKS",
U1232="ACCESS-ISSUE","ACCESS-ISSUE",
U1232="Projet OCM (ZTE, NOKIA, autres projets)","PLANNED WORKS",
U1232="No root CAuse","No root cause",
U1232="ODU HS","ACTIVE",
U1232="IP &amp; VLAN","ACTIVE",
U1232="Warehouse HUAWEI","SPARE-ISSUE",
U1232="SPARE-HS","SPARE-ISSUE",
U1232="Power Telco","ACTIVE",U1232="no impacts","no impacts"
),"")</f>
        <v/>
      </c>
      <c r="W1232" s="102"/>
      <c r="X1232" s="102"/>
      <c r="Y1232" s="102"/>
      <c r="Z1232" s="102"/>
      <c r="AA1232" s="102"/>
      <c r="AB1232" s="104" t="s">
        <v>5423</v>
      </c>
      <c r="AC1232" s="9"/>
      <c r="AD1232" s="9"/>
      <c r="AE1232" s="7" t="s">
        <v>5423</v>
      </c>
      <c r="AF1232" s="6"/>
      <c r="AG1232" s="7"/>
      <c r="AH1232" s="3" t="s">
        <v>5423</v>
      </c>
      <c r="AI1232" s="18" t="s">
        <v>5423</v>
      </c>
      <c r="AJ1232" s="18" t="s">
        <v>5423</v>
      </c>
      <c r="AK1232" s="18" t="s">
        <v>5423</v>
      </c>
      <c r="AL1232" s="18" t="s">
        <v>5423</v>
      </c>
      <c r="AM1232" s="18" t="s">
        <v>5423</v>
      </c>
      <c r="AN1232" s="18" t="s">
        <v>5423</v>
      </c>
      <c r="AO1232" s="18" t="s">
        <v>5423</v>
      </c>
      <c r="AP1232" s="18" t="s">
        <v>5423</v>
      </c>
      <c r="AQ1232" s="18" t="s">
        <v>5423</v>
      </c>
      <c r="AR1232" s="18" t="s">
        <v>5423</v>
      </c>
      <c r="AS1232" s="18" t="s">
        <v>5423</v>
      </c>
      <c r="AT1232" s="18" t="s">
        <v>5423</v>
      </c>
      <c r="AU1232" s="9" t="s">
        <v>5423</v>
      </c>
      <c r="AV1232" s="14"/>
      <c r="AW1232" s="14" t="s">
        <v>5423</v>
      </c>
      <c r="AX1232" s="14" t="str">
        <f>_xlfn.XLOOKUP(B1232,'[4]cell downs 18042026 17h'!$B:$B,'[4]cell downs 18042026 17h'!$B:$B,"")</f>
        <v/>
      </c>
      <c r="AY1232" s="14" t="str">
        <f>_xlfn.XLOOKUP(B1232,'[5]Cells Huawei 19042026 15h'!$B:$B,'[5]Cells Huawei 19042026 15h'!$B:$B,"")</f>
        <v/>
      </c>
      <c r="AZ1232" s="105" t="str">
        <f>_xlfn.XLOOKUP(B1232,'INCIDENT-04-23-2026'!E:E,'INCIDENT-04-23-2026'!F:F,"")</f>
        <v/>
      </c>
      <c r="BA1232" s="105" t="str">
        <f>_xlfn.XLOOKUP(B1232,'[6]Eneo 17H'!$C:$C,'[6]Eneo 17H'!$I:$I,"")</f>
        <v/>
      </c>
      <c r="BB1232" s="105" t="str">
        <f>_xlfn.XLOOKUP(B1232,[8]ALL!$B:$B,[8]ALL!$M:$M,"")</f>
        <v/>
      </c>
      <c r="BC1232" s="105" t="str">
        <f>_xlfn.XLOOKUP(B1232,'[6]Eneo 17H'!$C:$C,'[6]Eneo 17H'!$I:$I,"")</f>
        <v/>
      </c>
      <c r="BD1232" s="105" t="str">
        <f>_xlfn.XLOOKUP(B1232,'[7]Eneo 12H'!$C:$C,'[7]Eneo 12H'!$I:$I,"")</f>
        <v/>
      </c>
      <c r="BE1232" s="105" t="s">
        <v>5423</v>
      </c>
    </row>
    <row r="1233" spans="1:57" hidden="1" x14ac:dyDescent="0.3">
      <c r="A1233" s="1" t="s">
        <v>1958</v>
      </c>
      <c r="B1233" s="8" t="s">
        <v>1959</v>
      </c>
      <c r="C1233" s="3" t="str">
        <f>_xlfn.XLOOKUP(B1233,'[1]daily break down'!$D:$D,'[1]daily break down'!$E:$E,"")</f>
        <v>Douala</v>
      </c>
      <c r="D1233" s="1" t="s">
        <v>21</v>
      </c>
      <c r="E1233" s="1" t="s">
        <v>30</v>
      </c>
      <c r="F1233" s="3" t="s">
        <v>31</v>
      </c>
      <c r="G1233" s="1" t="s">
        <v>32</v>
      </c>
      <c r="H1233" s="27" t="str">
        <f>_xlfn.XLOOKUP(B1233,[2]CALCULATION!$B:$B,[2]CALCULATION!$H:$H,"")</f>
        <v>ZTE</v>
      </c>
      <c r="I1233" s="23">
        <v>0</v>
      </c>
      <c r="J1233" s="23">
        <v>0</v>
      </c>
      <c r="K1233" s="23">
        <v>0</v>
      </c>
      <c r="L1233" s="23">
        <v>0</v>
      </c>
      <c r="M1233" s="23">
        <v>0</v>
      </c>
      <c r="N1233" s="23">
        <v>0</v>
      </c>
      <c r="O1233" s="23">
        <v>0</v>
      </c>
      <c r="P1233" s="103" t="s">
        <v>6554</v>
      </c>
      <c r="Q1233" s="36" t="s">
        <v>5796</v>
      </c>
      <c r="R1233" s="36"/>
      <c r="S1233" s="35" t="str" cm="1">
        <f t="array" ref="S1233">IFERROR(_xlfn.IFS(
U1233="MPR ISSUE","PDH",
U1233="BSS Hardware Issue","BSS",
U1233="Sites strategiques, MLL, Pylone, etc.","ENVTECH",
U1233="AKTIVCO DEFAUT GE &amp; POWER Cabinet","AKTIVCO",
U1233="AKTIVCO Coupure ENEO &amp; Baisse de tension","AKTIVCO GRID ONLY",
U1233="Coupure ENEO &amp; Baisse de tension","IHS GRID ONLY",
U1233="Defaut GE &amp; POWER Cabinet","IHS",
U1233="Sharing","Partners",
U1233="Sites strategiques &amp; DataCenter","SST &amp; DC",
U1233="Exclu","Exclu",
U1233="SAT","SAT",
U1233="SPARE-ISSUE","SPARE-ISSUE",
U1233="Fiber CAmtel","TRANS_FO_CAMTEL",
U1233="Fiber AOF","Fiber AOF",
U1233="Projet OCM (HUAWEI)","TRAVAUX-HUAWEI",
U1233="Projet OCM (NOKIA)","TRAVAUX-NOKIA",
U1233="ACCESS-ISSUE","ACCESS-ISSUE",
U1233="Projet OCM (ZTE, NOKIA, autres projets)","TRAVAUX OCM",
U1233="No root CAuse","No root cause",
U1233="ODU HS","PDH",
U1233="IP &amp; VLAN","PDH",
U1233="Warehouse HUAWEI","SPARE-ISSUE",
U1233="SPARE-HS","SPARE-ISSUE",
U1233="Power Telco","BSS",U1233="no impacts","no impacts"
),"")</f>
        <v/>
      </c>
      <c r="T1233" s="35" t="str" cm="1">
        <f t="array" ref="T1233">IFERROR(_xlfn.IFS(
U1233="MPR ISSUE","TX ISSUE",
U1233="BSS Hardware Issue","RAN ISSUE",
U1233="Sites strategiques, MLL, Pylone, etc.","ENVTECH",
U1233="AKTIVCO DEFAUT GE &amp; POWER Cabinet","POWER ISSUE",
U1233="AKTIVCO Coupure ENEO &amp; Baisse de tension","POWER ISSUE",
U1233="Coupure ENEO &amp; Baisse de tension","POWER ISSUE",
U1233="Defaut GE &amp; POWER Cabinet","POWER ISSUE",
U1233="Sharing","POWER ISSUE",
U1233="Sites strategiques &amp; DataCenter","POWER ISSUE",
U1233="Exclu","Exclu",
U1233="SAT","TX ISSUE",
U1233="SPARE-ISSUE","SPARE-ISSUE",
U1233="Fiber CAmtel","TX ISSUE",
U1233="Fiber AOF","TX ISSUE",
U1233="Projet OCM (HUAWEI)","TRAVAUX-HUAWEI",
U1233="Projet OCM (NOKIA)","TRAVAUX -NOKIA",
U1233="ACCESS-ISSUE","ACCESS-ISSUE",
U1233="Projet OCM (ZTE, NOKIA, autres projets)","TRAVAUX OCM",
U1233="No root CAuse","No root cause",
U1233="ODU HS","TX ISSUE",
U1233="IP &amp; VLAN","TX ISSUE",
U1233="Warehouse HUAWEI","SPARE-ISSUE",
U1233="SPARE-HS","SPARE-ISSUE",
U1233="Power Telco","RAN ISSUE",U1233="no impacts","no impacts"
),"")</f>
        <v/>
      </c>
      <c r="U1233" s="28"/>
      <c r="V1233" s="35" t="str" cm="1">
        <f t="array" ref="V1233">IFERROR(_xlfn.IFS(
U1233="MPR ISSUE","ACTIVE",
U1233="BSS Hardware Issue","ACTIVE",
U1233="Sites strategiques, MLL, Pylone, etc.","PASSIVE",
U1233="AKTIVCO DEFAUT GE &amp; POWER Cabinet","PASSIVE",
U1233="AKTIVCO Coupure ENEO &amp; Baisse de tension","PASSIVE",
U1233="Coupure ENEO &amp; Baisse de tension","PASSIVE",
U1233="Defaut GE &amp; POWER Cabinet","PASSIVE",
U1233="Sharing","PASSIVE",
U1233="Sites strategiques &amp; DataCenter","PASSIVE",
U1233="Exclu","Exclu",
U1233="SAT","ACTIVE",
U1233="SPARE-ISSUE","SPARE-ISSUE",
U1233="Fiber CAmtel","ACTIVE",
U1233="Fiber AOF","ACTIVE",
U1233="Projet OCM (HUAWEI)","PLANNED WORKS",
U1233="Projet OCM (NOKIA)","PLANNED WORKS",
U1233="ACCESS-ISSUE","ACCESS-ISSUE",
U1233="Projet OCM (ZTE, NOKIA, autres projets)","PLANNED WORKS",
U1233="No root CAuse","No root cause",
U1233="ODU HS","ACTIVE",
U1233="IP &amp; VLAN","ACTIVE",
U1233="Warehouse HUAWEI","SPARE-ISSUE",
U1233="SPARE-HS","SPARE-ISSUE",
U1233="Power Telco","ACTIVE",U1233="no impacts","no impacts"
),"")</f>
        <v/>
      </c>
      <c r="W1233" s="102"/>
      <c r="X1233" s="102"/>
      <c r="Y1233" s="102"/>
      <c r="Z1233" s="102"/>
      <c r="AA1233" s="102"/>
      <c r="AB1233" s="104" t="s">
        <v>5423</v>
      </c>
      <c r="AC1233" s="9"/>
      <c r="AD1233" s="9"/>
      <c r="AE1233" s="7" t="s">
        <v>5423</v>
      </c>
      <c r="AF1233" s="6"/>
      <c r="AG1233" s="7"/>
      <c r="AH1233" s="3" t="s">
        <v>5423</v>
      </c>
      <c r="AI1233" s="18" t="s">
        <v>5423</v>
      </c>
      <c r="AJ1233" s="18" t="s">
        <v>5423</v>
      </c>
      <c r="AK1233" s="18" t="s">
        <v>5423</v>
      </c>
      <c r="AL1233" s="18" t="s">
        <v>5423</v>
      </c>
      <c r="AM1233" s="18" t="s">
        <v>5423</v>
      </c>
      <c r="AN1233" s="18" t="s">
        <v>5423</v>
      </c>
      <c r="AO1233" s="18" t="s">
        <v>5423</v>
      </c>
      <c r="AP1233" s="18" t="s">
        <v>5423</v>
      </c>
      <c r="AQ1233" s="18" t="s">
        <v>5423</v>
      </c>
      <c r="AR1233" s="18" t="s">
        <v>5423</v>
      </c>
      <c r="AS1233" s="18" t="s">
        <v>5423</v>
      </c>
      <c r="AT1233" s="18" t="s">
        <v>5423</v>
      </c>
      <c r="AU1233" s="9" t="s">
        <v>5423</v>
      </c>
      <c r="AV1233" s="14"/>
      <c r="AW1233" s="14" t="s">
        <v>5423</v>
      </c>
      <c r="AX1233" s="14" t="str">
        <f>_xlfn.XLOOKUP(B1233,'[4]cell downs 18042026 17h'!$B:$B,'[4]cell downs 18042026 17h'!$B:$B,"")</f>
        <v/>
      </c>
      <c r="AY1233" s="14" t="str">
        <f>_xlfn.XLOOKUP(B1233,'[5]Cells Huawei 19042026 15h'!$B:$B,'[5]Cells Huawei 19042026 15h'!$B:$B,"")</f>
        <v/>
      </c>
      <c r="AZ1233" s="105" t="str">
        <f>_xlfn.XLOOKUP(B1233,'INCIDENT-04-23-2026'!E:E,'INCIDENT-04-23-2026'!F:F,"")</f>
        <v/>
      </c>
      <c r="BA1233" s="105" t="str">
        <f>_xlfn.XLOOKUP(B1233,'[6]Eneo 17H'!$C:$C,'[6]Eneo 17H'!$I:$I,"")</f>
        <v/>
      </c>
      <c r="BB1233" s="105" t="str">
        <f>_xlfn.XLOOKUP(B1233,[8]ALL!$B:$B,[8]ALL!$M:$M,"")</f>
        <v/>
      </c>
      <c r="BC1233" s="105" t="str">
        <f>_xlfn.XLOOKUP(B1233,'[6]Eneo 17H'!$C:$C,'[6]Eneo 17H'!$I:$I,"")</f>
        <v/>
      </c>
      <c r="BD1233" s="105" t="str">
        <f>_xlfn.XLOOKUP(B1233,'[7]Eneo 12H'!$C:$C,'[7]Eneo 12H'!$I:$I,"")</f>
        <v/>
      </c>
      <c r="BE1233" s="105" t="s">
        <v>5423</v>
      </c>
    </row>
    <row r="1234" spans="1:57" hidden="1" x14ac:dyDescent="0.3">
      <c r="A1234" s="1" t="s">
        <v>4572</v>
      </c>
      <c r="B1234" s="8" t="s">
        <v>4573</v>
      </c>
      <c r="C1234" s="3" t="str">
        <f>_xlfn.XLOOKUP(B1234,'[1]daily break down'!$D:$D,'[1]daily break down'!$E:$E,"")</f>
        <v>Douala</v>
      </c>
      <c r="D1234" s="1" t="s">
        <v>11</v>
      </c>
      <c r="E1234" s="1" t="s">
        <v>12</v>
      </c>
      <c r="F1234" s="3" t="s">
        <v>31</v>
      </c>
      <c r="G1234" s="1" t="s">
        <v>32</v>
      </c>
      <c r="H1234" s="27" t="str">
        <f>_xlfn.XLOOKUP(B1234,[2]CALCULATION!$B:$B,[2]CALCULATION!$H:$H,"")</f>
        <v>ZTE</v>
      </c>
      <c r="I1234" s="23">
        <v>0</v>
      </c>
      <c r="J1234" s="23">
        <v>0</v>
      </c>
      <c r="K1234" s="23">
        <v>0</v>
      </c>
      <c r="L1234" s="23">
        <v>0</v>
      </c>
      <c r="M1234" s="23">
        <v>0</v>
      </c>
      <c r="N1234" s="23">
        <v>0</v>
      </c>
      <c r="O1234" s="23">
        <v>0</v>
      </c>
      <c r="P1234" s="103" t="s">
        <v>6554</v>
      </c>
      <c r="Q1234" s="36" t="s">
        <v>5796</v>
      </c>
      <c r="R1234" s="36"/>
      <c r="S1234" s="35" t="str" cm="1">
        <f t="array" ref="S1234">IFERROR(_xlfn.IFS(
U1234="MPR ISSUE","PDH",
U1234="BSS Hardware Issue","BSS",
U1234="Sites strategiques, MLL, Pylone, etc.","ENVTECH",
U1234="AKTIVCO DEFAUT GE &amp; POWER Cabinet","AKTIVCO",
U1234="AKTIVCO Coupure ENEO &amp; Baisse de tension","AKTIVCO GRID ONLY",
U1234="Coupure ENEO &amp; Baisse de tension","IHS GRID ONLY",
U1234="Defaut GE &amp; POWER Cabinet","IHS",
U1234="Sharing","Partners",
U1234="Sites strategiques &amp; DataCenter","SST &amp; DC",
U1234="Exclu","Exclu",
U1234="SAT","SAT",
U1234="SPARE-ISSUE","SPARE-ISSUE",
U1234="Fiber CAmtel","TRANS_FO_CAMTEL",
U1234="Fiber AOF","Fiber AOF",
U1234="Projet OCM (HUAWEI)","TRAVAUX-HUAWEI",
U1234="Projet OCM (NOKIA)","TRAVAUX-NOKIA",
U1234="ACCESS-ISSUE","ACCESS-ISSUE",
U1234="Projet OCM (ZTE, NOKIA, autres projets)","TRAVAUX OCM",
U1234="No root CAuse","No root cause",
U1234="ODU HS","PDH",
U1234="IP &amp; VLAN","PDH",
U1234="Warehouse HUAWEI","SPARE-ISSUE",
U1234="SPARE-HS","SPARE-ISSUE",
U1234="Power Telco","BSS",U1234="no impacts","no impacts"
),"")</f>
        <v/>
      </c>
      <c r="T1234" s="35" t="str" cm="1">
        <f t="array" ref="T1234">IFERROR(_xlfn.IFS(
U1234="MPR ISSUE","TX ISSUE",
U1234="BSS Hardware Issue","RAN ISSUE",
U1234="Sites strategiques, MLL, Pylone, etc.","ENVTECH",
U1234="AKTIVCO DEFAUT GE &amp; POWER Cabinet","POWER ISSUE",
U1234="AKTIVCO Coupure ENEO &amp; Baisse de tension","POWER ISSUE",
U1234="Coupure ENEO &amp; Baisse de tension","POWER ISSUE",
U1234="Defaut GE &amp; POWER Cabinet","POWER ISSUE",
U1234="Sharing","POWER ISSUE",
U1234="Sites strategiques &amp; DataCenter","POWER ISSUE",
U1234="Exclu","Exclu",
U1234="SAT","TX ISSUE",
U1234="SPARE-ISSUE","SPARE-ISSUE",
U1234="Fiber CAmtel","TX ISSUE",
U1234="Fiber AOF","TX ISSUE",
U1234="Projet OCM (HUAWEI)","TRAVAUX-HUAWEI",
U1234="Projet OCM (NOKIA)","TRAVAUX -NOKIA",
U1234="ACCESS-ISSUE","ACCESS-ISSUE",
U1234="Projet OCM (ZTE, NOKIA, autres projets)","TRAVAUX OCM",
U1234="No root CAuse","No root cause",
U1234="ODU HS","TX ISSUE",
U1234="IP &amp; VLAN","TX ISSUE",
U1234="Warehouse HUAWEI","SPARE-ISSUE",
U1234="SPARE-HS","SPARE-ISSUE",
U1234="Power Telco","RAN ISSUE",U1234="no impacts","no impacts"
),"")</f>
        <v/>
      </c>
      <c r="U1234" s="28"/>
      <c r="V1234" s="35" t="str" cm="1">
        <f t="array" ref="V1234">IFERROR(_xlfn.IFS(
U1234="MPR ISSUE","ACTIVE",
U1234="BSS Hardware Issue","ACTIVE",
U1234="Sites strategiques, MLL, Pylone, etc.","PASSIVE",
U1234="AKTIVCO DEFAUT GE &amp; POWER Cabinet","PASSIVE",
U1234="AKTIVCO Coupure ENEO &amp; Baisse de tension","PASSIVE",
U1234="Coupure ENEO &amp; Baisse de tension","PASSIVE",
U1234="Defaut GE &amp; POWER Cabinet","PASSIVE",
U1234="Sharing","PASSIVE",
U1234="Sites strategiques &amp; DataCenter","PASSIVE",
U1234="Exclu","Exclu",
U1234="SAT","ACTIVE",
U1234="SPARE-ISSUE","SPARE-ISSUE",
U1234="Fiber CAmtel","ACTIVE",
U1234="Fiber AOF","ACTIVE",
U1234="Projet OCM (HUAWEI)","PLANNED WORKS",
U1234="Projet OCM (NOKIA)","PLANNED WORKS",
U1234="ACCESS-ISSUE","ACCESS-ISSUE",
U1234="Projet OCM (ZTE, NOKIA, autres projets)","PLANNED WORKS",
U1234="No root CAuse","No root cause",
U1234="ODU HS","ACTIVE",
U1234="IP &amp; VLAN","ACTIVE",
U1234="Warehouse HUAWEI","SPARE-ISSUE",
U1234="SPARE-HS","SPARE-ISSUE",
U1234="Power Telco","ACTIVE",U1234="no impacts","no impacts"
),"")</f>
        <v/>
      </c>
      <c r="W1234" s="102"/>
      <c r="X1234" s="102"/>
      <c r="Y1234" s="102"/>
      <c r="Z1234" s="102"/>
      <c r="AA1234" s="102"/>
      <c r="AB1234" s="104" t="s">
        <v>5423</v>
      </c>
      <c r="AC1234" s="9"/>
      <c r="AD1234" s="9"/>
      <c r="AE1234" s="7" t="s">
        <v>5423</v>
      </c>
      <c r="AF1234" s="6"/>
      <c r="AG1234" s="7"/>
      <c r="AH1234" s="3" t="s">
        <v>5423</v>
      </c>
      <c r="AI1234" s="18" t="s">
        <v>5423</v>
      </c>
      <c r="AJ1234" s="18" t="s">
        <v>5423</v>
      </c>
      <c r="AK1234" s="18" t="s">
        <v>5423</v>
      </c>
      <c r="AL1234" s="18" t="s">
        <v>5423</v>
      </c>
      <c r="AM1234" s="18" t="s">
        <v>5423</v>
      </c>
      <c r="AN1234" s="18" t="s">
        <v>5423</v>
      </c>
      <c r="AO1234" s="18" t="s">
        <v>5423</v>
      </c>
      <c r="AP1234" s="18" t="s">
        <v>5423</v>
      </c>
      <c r="AQ1234" s="18" t="s">
        <v>5423</v>
      </c>
      <c r="AR1234" s="18" t="s">
        <v>5423</v>
      </c>
      <c r="AS1234" s="18" t="s">
        <v>5423</v>
      </c>
      <c r="AT1234" s="18" t="s">
        <v>5423</v>
      </c>
      <c r="AU1234" s="9" t="s">
        <v>5423</v>
      </c>
      <c r="AV1234" s="14"/>
      <c r="AW1234" s="14" t="s">
        <v>5423</v>
      </c>
      <c r="AX1234" s="14" t="str">
        <f>_xlfn.XLOOKUP(B1234,'[4]cell downs 18042026 17h'!$B:$B,'[4]cell downs 18042026 17h'!$B:$B,"")</f>
        <v/>
      </c>
      <c r="AY1234" s="14" t="str">
        <f>_xlfn.XLOOKUP(B1234,'[5]Cells Huawei 19042026 15h'!$B:$B,'[5]Cells Huawei 19042026 15h'!$B:$B,"")</f>
        <v/>
      </c>
      <c r="AZ1234" s="105" t="str">
        <f>_xlfn.XLOOKUP(B1234,'INCIDENT-04-23-2026'!E:E,'INCIDENT-04-23-2026'!F:F,"")</f>
        <v/>
      </c>
      <c r="BA1234" s="105" t="str">
        <f>_xlfn.XLOOKUP(B1234,'[6]Eneo 17H'!$C:$C,'[6]Eneo 17H'!$I:$I,"")</f>
        <v/>
      </c>
      <c r="BB1234" s="105" t="str">
        <f>_xlfn.XLOOKUP(B1234,[8]ALL!$B:$B,[8]ALL!$M:$M,"")</f>
        <v/>
      </c>
      <c r="BC1234" s="105" t="str">
        <f>_xlfn.XLOOKUP(B1234,'[6]Eneo 17H'!$C:$C,'[6]Eneo 17H'!$I:$I,"")</f>
        <v/>
      </c>
      <c r="BD1234" s="105" t="str">
        <f>_xlfn.XLOOKUP(B1234,'[7]Eneo 12H'!$C:$C,'[7]Eneo 12H'!$I:$I,"")</f>
        <v/>
      </c>
      <c r="BE1234" s="105" t="s">
        <v>5423</v>
      </c>
    </row>
    <row r="1235" spans="1:57" hidden="1" x14ac:dyDescent="0.3">
      <c r="A1235" s="1" t="s">
        <v>4726</v>
      </c>
      <c r="B1235" s="8" t="s">
        <v>4727</v>
      </c>
      <c r="C1235" s="3" t="str">
        <f>_xlfn.XLOOKUP(B1235,'[1]daily break down'!$D:$D,'[1]daily break down'!$E:$E,"")</f>
        <v>Douala</v>
      </c>
      <c r="D1235" s="1" t="s">
        <v>11</v>
      </c>
      <c r="E1235" s="1" t="s">
        <v>12</v>
      </c>
      <c r="F1235" s="3" t="s">
        <v>31</v>
      </c>
      <c r="G1235" s="1" t="s">
        <v>32</v>
      </c>
      <c r="H1235" s="27" t="str">
        <f>_xlfn.XLOOKUP(B1235,[2]CALCULATION!$B:$B,[2]CALCULATION!$H:$H,"")</f>
        <v>ZTE</v>
      </c>
      <c r="I1235" s="23">
        <v>0</v>
      </c>
      <c r="J1235" s="23">
        <v>0</v>
      </c>
      <c r="K1235" s="23">
        <v>0</v>
      </c>
      <c r="L1235" s="23">
        <v>0</v>
      </c>
      <c r="M1235" s="23">
        <v>0</v>
      </c>
      <c r="N1235" s="23">
        <v>0</v>
      </c>
      <c r="O1235" s="23">
        <v>0</v>
      </c>
      <c r="P1235" s="103" t="s">
        <v>6554</v>
      </c>
      <c r="Q1235" s="36" t="s">
        <v>5796</v>
      </c>
      <c r="R1235" s="36"/>
      <c r="S1235" s="35" t="str" cm="1">
        <f t="array" ref="S1235">IFERROR(_xlfn.IFS(
U1235="MPR ISSUE","PDH",
U1235="BSS Hardware Issue","BSS",
U1235="Sites strategiques, MLL, Pylone, etc.","ENVTECH",
U1235="AKTIVCO DEFAUT GE &amp; POWER Cabinet","AKTIVCO",
U1235="AKTIVCO Coupure ENEO &amp; Baisse de tension","AKTIVCO GRID ONLY",
U1235="Coupure ENEO &amp; Baisse de tension","IHS GRID ONLY",
U1235="Defaut GE &amp; POWER Cabinet","IHS",
U1235="Sharing","Partners",
U1235="Sites strategiques &amp; DataCenter","SST &amp; DC",
U1235="Exclu","Exclu",
U1235="SAT","SAT",
U1235="SPARE-ISSUE","SPARE-ISSUE",
U1235="Fiber CAmtel","TRANS_FO_CAMTEL",
U1235="Fiber AOF","Fiber AOF",
U1235="Projet OCM (HUAWEI)","TRAVAUX-HUAWEI",
U1235="Projet OCM (NOKIA)","TRAVAUX-NOKIA",
U1235="ACCESS-ISSUE","ACCESS-ISSUE",
U1235="Projet OCM (ZTE, NOKIA, autres projets)","TRAVAUX OCM",
U1235="No root CAuse","No root cause",
U1235="ODU HS","PDH",
U1235="IP &amp; VLAN","PDH",
U1235="Warehouse HUAWEI","SPARE-ISSUE",
U1235="SPARE-HS","SPARE-ISSUE",
U1235="Power Telco","BSS",U1235="no impacts","no impacts"
),"")</f>
        <v/>
      </c>
      <c r="T1235" s="35" t="str" cm="1">
        <f t="array" ref="T1235">IFERROR(_xlfn.IFS(
U1235="MPR ISSUE","TX ISSUE",
U1235="BSS Hardware Issue","RAN ISSUE",
U1235="Sites strategiques, MLL, Pylone, etc.","ENVTECH",
U1235="AKTIVCO DEFAUT GE &amp; POWER Cabinet","POWER ISSUE",
U1235="AKTIVCO Coupure ENEO &amp; Baisse de tension","POWER ISSUE",
U1235="Coupure ENEO &amp; Baisse de tension","POWER ISSUE",
U1235="Defaut GE &amp; POWER Cabinet","POWER ISSUE",
U1235="Sharing","POWER ISSUE",
U1235="Sites strategiques &amp; DataCenter","POWER ISSUE",
U1235="Exclu","Exclu",
U1235="SAT","TX ISSUE",
U1235="SPARE-ISSUE","SPARE-ISSUE",
U1235="Fiber CAmtel","TX ISSUE",
U1235="Fiber AOF","TX ISSUE",
U1235="Projet OCM (HUAWEI)","TRAVAUX-HUAWEI",
U1235="Projet OCM (NOKIA)","TRAVAUX -NOKIA",
U1235="ACCESS-ISSUE","ACCESS-ISSUE",
U1235="Projet OCM (ZTE, NOKIA, autres projets)","TRAVAUX OCM",
U1235="No root CAuse","No root cause",
U1235="ODU HS","TX ISSUE",
U1235="IP &amp; VLAN","TX ISSUE",
U1235="Warehouse HUAWEI","SPARE-ISSUE",
U1235="SPARE-HS","SPARE-ISSUE",
U1235="Power Telco","RAN ISSUE",U1235="no impacts","no impacts"
),"")</f>
        <v/>
      </c>
      <c r="U1235" s="28"/>
      <c r="V1235" s="35" t="str" cm="1">
        <f t="array" ref="V1235">IFERROR(_xlfn.IFS(
U1235="MPR ISSUE","ACTIVE",
U1235="BSS Hardware Issue","ACTIVE",
U1235="Sites strategiques, MLL, Pylone, etc.","PASSIVE",
U1235="AKTIVCO DEFAUT GE &amp; POWER Cabinet","PASSIVE",
U1235="AKTIVCO Coupure ENEO &amp; Baisse de tension","PASSIVE",
U1235="Coupure ENEO &amp; Baisse de tension","PASSIVE",
U1235="Defaut GE &amp; POWER Cabinet","PASSIVE",
U1235="Sharing","PASSIVE",
U1235="Sites strategiques &amp; DataCenter","PASSIVE",
U1235="Exclu","Exclu",
U1235="SAT","ACTIVE",
U1235="SPARE-ISSUE","SPARE-ISSUE",
U1235="Fiber CAmtel","ACTIVE",
U1235="Fiber AOF","ACTIVE",
U1235="Projet OCM (HUAWEI)","PLANNED WORKS",
U1235="Projet OCM (NOKIA)","PLANNED WORKS",
U1235="ACCESS-ISSUE","ACCESS-ISSUE",
U1235="Projet OCM (ZTE, NOKIA, autres projets)","PLANNED WORKS",
U1235="No root CAuse","No root cause",
U1235="ODU HS","ACTIVE",
U1235="IP &amp; VLAN","ACTIVE",
U1235="Warehouse HUAWEI","SPARE-ISSUE",
U1235="SPARE-HS","SPARE-ISSUE",
U1235="Power Telco","ACTIVE",U1235="no impacts","no impacts"
),"")</f>
        <v/>
      </c>
      <c r="W1235" s="102"/>
      <c r="X1235" s="102"/>
      <c r="Y1235" s="102"/>
      <c r="Z1235" s="102"/>
      <c r="AA1235" s="102"/>
      <c r="AB1235" s="104" t="s">
        <v>5423</v>
      </c>
      <c r="AC1235" s="9"/>
      <c r="AD1235" s="9"/>
      <c r="AE1235" s="7" t="s">
        <v>5423</v>
      </c>
      <c r="AF1235" s="6"/>
      <c r="AG1235" s="7"/>
      <c r="AH1235" s="3" t="s">
        <v>5423</v>
      </c>
      <c r="AI1235" s="18" t="s">
        <v>5423</v>
      </c>
      <c r="AJ1235" s="18" t="s">
        <v>5423</v>
      </c>
      <c r="AK1235" s="18" t="s">
        <v>5423</v>
      </c>
      <c r="AL1235" s="18" t="s">
        <v>5423</v>
      </c>
      <c r="AM1235" s="18" t="s">
        <v>5423</v>
      </c>
      <c r="AN1235" s="18" t="s">
        <v>5423</v>
      </c>
      <c r="AO1235" s="18" t="s">
        <v>5423</v>
      </c>
      <c r="AP1235" s="18" t="s">
        <v>5423</v>
      </c>
      <c r="AQ1235" s="18" t="s">
        <v>5423</v>
      </c>
      <c r="AR1235" s="18" t="s">
        <v>5423</v>
      </c>
      <c r="AS1235" s="18" t="s">
        <v>5423</v>
      </c>
      <c r="AT1235" s="18" t="s">
        <v>5423</v>
      </c>
      <c r="AU1235" s="9" t="s">
        <v>5423</v>
      </c>
      <c r="AV1235" s="14"/>
      <c r="AW1235" s="14" t="s">
        <v>5423</v>
      </c>
      <c r="AX1235" s="14" t="str">
        <f>_xlfn.XLOOKUP(B1235,'[4]cell downs 18042026 17h'!$B:$B,'[4]cell downs 18042026 17h'!$B:$B,"")</f>
        <v/>
      </c>
      <c r="AY1235" s="14" t="str">
        <f>_xlfn.XLOOKUP(B1235,'[5]Cells Huawei 19042026 15h'!$B:$B,'[5]Cells Huawei 19042026 15h'!$B:$B,"")</f>
        <v/>
      </c>
      <c r="AZ1235" s="105" t="str">
        <f>_xlfn.XLOOKUP(B1235,'INCIDENT-04-23-2026'!E:E,'INCIDENT-04-23-2026'!F:F,"")</f>
        <v/>
      </c>
      <c r="BA1235" s="105" t="str">
        <f>_xlfn.XLOOKUP(B1235,'[6]Eneo 17H'!$C:$C,'[6]Eneo 17H'!$I:$I,"")</f>
        <v/>
      </c>
      <c r="BB1235" s="105" t="str">
        <f>_xlfn.XLOOKUP(B1235,[8]ALL!$B:$B,[8]ALL!$M:$M,"")</f>
        <v/>
      </c>
      <c r="BC1235" s="105" t="str">
        <f>_xlfn.XLOOKUP(B1235,'[6]Eneo 17H'!$C:$C,'[6]Eneo 17H'!$I:$I,"")</f>
        <v/>
      </c>
      <c r="BD1235" s="105" t="str">
        <f>_xlfn.XLOOKUP(B1235,'[7]Eneo 12H'!$C:$C,'[7]Eneo 12H'!$I:$I,"")</f>
        <v/>
      </c>
      <c r="BE1235" s="105" t="s">
        <v>5423</v>
      </c>
    </row>
    <row r="1236" spans="1:57" hidden="1" x14ac:dyDescent="0.3">
      <c r="A1236" s="1" t="s">
        <v>3745</v>
      </c>
      <c r="B1236" s="8" t="s">
        <v>3746</v>
      </c>
      <c r="C1236" s="3" t="str">
        <f>_xlfn.XLOOKUP(B1236,'[1]daily break down'!$D:$D,'[1]daily break down'!$E:$E,"")</f>
        <v>NORD</v>
      </c>
      <c r="D1236" s="1" t="s">
        <v>11</v>
      </c>
      <c r="E1236" s="1" t="s">
        <v>12</v>
      </c>
      <c r="F1236" s="3" t="s">
        <v>23</v>
      </c>
      <c r="G1236" s="1" t="s">
        <v>2921</v>
      </c>
      <c r="H1236" s="25" t="str">
        <f>_xlfn.XLOOKUP(B1236,[2]CALCULATION!$B:$B,[2]CALCULATION!$H:$H,"")</f>
        <v>Huawei</v>
      </c>
      <c r="I1236" s="23">
        <v>0</v>
      </c>
      <c r="J1236" s="23">
        <v>0</v>
      </c>
      <c r="K1236" s="23">
        <v>0</v>
      </c>
      <c r="L1236" s="23">
        <v>0</v>
      </c>
      <c r="M1236" s="23">
        <v>0</v>
      </c>
      <c r="N1236" s="23">
        <v>0</v>
      </c>
      <c r="O1236" s="23">
        <v>0</v>
      </c>
      <c r="P1236" s="103" t="s">
        <v>6554</v>
      </c>
      <c r="Q1236" s="36" t="s">
        <v>5796</v>
      </c>
      <c r="R1236" s="36"/>
      <c r="S1236" s="35" t="str" cm="1">
        <f t="array" ref="S1236">IFERROR(_xlfn.IFS(
U1236="MPR ISSUE","PDH",
U1236="BSS Hardware Issue","BSS",
U1236="Sites strategiques, MLL, Pylone, etc.","ENVTECH",
U1236="AKTIVCO DEFAUT GE &amp; POWER Cabinet","AKTIVCO",
U1236="AKTIVCO Coupure ENEO &amp; Baisse de tension","AKTIVCO GRID ONLY",
U1236="Coupure ENEO &amp; Baisse de tension","IHS GRID ONLY",
U1236="Defaut GE &amp; POWER Cabinet","IHS",
U1236="Sharing","Partners",
U1236="Sites strategiques &amp; DataCenter","SST &amp; DC",
U1236="Exclu","Exclu",
U1236="SAT","SAT",
U1236="SPARE-ISSUE","SPARE-ISSUE",
U1236="Fiber CAmtel","TRANS_FO_CAMTEL",
U1236="Fiber AOF","Fiber AOF",
U1236="Projet OCM (HUAWEI)","TRAVAUX-HUAWEI",
U1236="Projet OCM (NOKIA)","TRAVAUX-NOKIA",
U1236="ACCESS-ISSUE","ACCESS-ISSUE",
U1236="Projet OCM (ZTE, NOKIA, autres projets)","TRAVAUX OCM",
U1236="No root CAuse","No root cause",
U1236="ODU HS","PDH",
U1236="IP &amp; VLAN","PDH",
U1236="Warehouse HUAWEI","SPARE-ISSUE",
U1236="SPARE-HS","SPARE-ISSUE",
U1236="Power Telco","BSS",U1236="no impacts","no impacts"
),"")</f>
        <v/>
      </c>
      <c r="T1236" s="35" t="str" cm="1">
        <f t="array" ref="T1236">IFERROR(_xlfn.IFS(
U1236="MPR ISSUE","TX ISSUE",
U1236="BSS Hardware Issue","RAN ISSUE",
U1236="Sites strategiques, MLL, Pylone, etc.","ENVTECH",
U1236="AKTIVCO DEFAUT GE &amp; POWER Cabinet","POWER ISSUE",
U1236="AKTIVCO Coupure ENEO &amp; Baisse de tension","POWER ISSUE",
U1236="Coupure ENEO &amp; Baisse de tension","POWER ISSUE",
U1236="Defaut GE &amp; POWER Cabinet","POWER ISSUE",
U1236="Sharing","POWER ISSUE",
U1236="Sites strategiques &amp; DataCenter","POWER ISSUE",
U1236="Exclu","Exclu",
U1236="SAT","TX ISSUE",
U1236="SPARE-ISSUE","SPARE-ISSUE",
U1236="Fiber CAmtel","TX ISSUE",
U1236="Fiber AOF","TX ISSUE",
U1236="Projet OCM (HUAWEI)","TRAVAUX-HUAWEI",
U1236="Projet OCM (NOKIA)","TRAVAUX -NOKIA",
U1236="ACCESS-ISSUE","ACCESS-ISSUE",
U1236="Projet OCM (ZTE, NOKIA, autres projets)","TRAVAUX OCM",
U1236="No root CAuse","No root cause",
U1236="ODU HS","TX ISSUE",
U1236="IP &amp; VLAN","TX ISSUE",
U1236="Warehouse HUAWEI","SPARE-ISSUE",
U1236="SPARE-HS","SPARE-ISSUE",
U1236="Power Telco","RAN ISSUE",U1236="no impacts","no impacts"
),"")</f>
        <v/>
      </c>
      <c r="U1236" s="28"/>
      <c r="V1236" s="35" t="str" cm="1">
        <f t="array" ref="V1236">IFERROR(_xlfn.IFS(
U1236="MPR ISSUE","ACTIVE",
U1236="BSS Hardware Issue","ACTIVE",
U1236="Sites strategiques, MLL, Pylone, etc.","PASSIVE",
U1236="AKTIVCO DEFAUT GE &amp; POWER Cabinet","PASSIVE",
U1236="AKTIVCO Coupure ENEO &amp; Baisse de tension","PASSIVE",
U1236="Coupure ENEO &amp; Baisse de tension","PASSIVE",
U1236="Defaut GE &amp; POWER Cabinet","PASSIVE",
U1236="Sharing","PASSIVE",
U1236="Sites strategiques &amp; DataCenter","PASSIVE",
U1236="Exclu","Exclu",
U1236="SAT","ACTIVE",
U1236="SPARE-ISSUE","SPARE-ISSUE",
U1236="Fiber CAmtel","ACTIVE",
U1236="Fiber AOF","ACTIVE",
U1236="Projet OCM (HUAWEI)","PLANNED WORKS",
U1236="Projet OCM (NOKIA)","PLANNED WORKS",
U1236="ACCESS-ISSUE","ACCESS-ISSUE",
U1236="Projet OCM (ZTE, NOKIA, autres projets)","PLANNED WORKS",
U1236="No root CAuse","No root cause",
U1236="ODU HS","ACTIVE",
U1236="IP &amp; VLAN","ACTIVE",
U1236="Warehouse HUAWEI","SPARE-ISSUE",
U1236="SPARE-HS","SPARE-ISSUE",
U1236="Power Telco","ACTIVE",U1236="no impacts","no impacts"
),"")</f>
        <v/>
      </c>
      <c r="W1236" s="102"/>
      <c r="X1236" s="102"/>
      <c r="Y1236" s="102"/>
      <c r="Z1236" s="102"/>
      <c r="AA1236" s="102"/>
      <c r="AB1236" s="104" t="s">
        <v>5423</v>
      </c>
      <c r="AC1236" s="9"/>
      <c r="AD1236" s="9"/>
      <c r="AE1236" s="7" t="s">
        <v>5423</v>
      </c>
      <c r="AF1236" s="6"/>
      <c r="AG1236" s="7"/>
      <c r="AH1236" s="3" t="s">
        <v>5423</v>
      </c>
      <c r="AI1236" s="18" t="s">
        <v>5423</v>
      </c>
      <c r="AJ1236" s="18" t="s">
        <v>5423</v>
      </c>
      <c r="AK1236" s="18" t="s">
        <v>5423</v>
      </c>
      <c r="AL1236" s="18" t="s">
        <v>5423</v>
      </c>
      <c r="AM1236" s="18" t="s">
        <v>5423</v>
      </c>
      <c r="AN1236" s="18" t="s">
        <v>5423</v>
      </c>
      <c r="AO1236" s="18" t="s">
        <v>5423</v>
      </c>
      <c r="AP1236" s="18" t="s">
        <v>5423</v>
      </c>
      <c r="AQ1236" s="18" t="s">
        <v>5423</v>
      </c>
      <c r="AR1236" s="18" t="s">
        <v>5423</v>
      </c>
      <c r="AS1236" s="18" t="s">
        <v>5423</v>
      </c>
      <c r="AT1236" s="18" t="s">
        <v>5423</v>
      </c>
      <c r="AU1236" s="9" t="s">
        <v>5423</v>
      </c>
      <c r="AV1236" s="14"/>
      <c r="AW1236" s="14" t="s">
        <v>5423</v>
      </c>
      <c r="AX1236" s="14" t="str">
        <f>_xlfn.XLOOKUP(B1236,'[4]cell downs 18042026 17h'!$B:$B,'[4]cell downs 18042026 17h'!$B:$B,"")</f>
        <v/>
      </c>
      <c r="AY1236" s="14" t="str">
        <f>_xlfn.XLOOKUP(B1236,'[5]Cells Huawei 19042026 15h'!$B:$B,'[5]Cells Huawei 19042026 15h'!$B:$B,"")</f>
        <v/>
      </c>
      <c r="AZ1236" s="105" t="str">
        <f>_xlfn.XLOOKUP(B1236,'INCIDENT-04-23-2026'!E:E,'INCIDENT-04-23-2026'!F:F,"")</f>
        <v/>
      </c>
      <c r="BA1236" s="105" t="str">
        <f>_xlfn.XLOOKUP(B1236,'[6]Eneo 17H'!$C:$C,'[6]Eneo 17H'!$I:$I,"")</f>
        <v/>
      </c>
      <c r="BB1236" s="105" t="str">
        <f>_xlfn.XLOOKUP(B1236,[8]ALL!$B:$B,[8]ALL!$M:$M,"")</f>
        <v/>
      </c>
      <c r="BC1236" s="105" t="str">
        <f>_xlfn.XLOOKUP(B1236,'[6]Eneo 17H'!$C:$C,'[6]Eneo 17H'!$I:$I,"")</f>
        <v/>
      </c>
      <c r="BD1236" s="105" t="str">
        <f>_xlfn.XLOOKUP(B1236,'[7]Eneo 12H'!$C:$C,'[7]Eneo 12H'!$I:$I,"")</f>
        <v/>
      </c>
      <c r="BE1236" s="105" t="s">
        <v>5423</v>
      </c>
    </row>
    <row r="1237" spans="1:57" hidden="1" x14ac:dyDescent="0.3">
      <c r="A1237" s="1" t="s">
        <v>999</v>
      </c>
      <c r="B1237" s="8" t="s">
        <v>1000</v>
      </c>
      <c r="C1237" s="3" t="str">
        <f>_xlfn.XLOOKUP(B1237,'[1]daily break down'!$D:$D,'[1]daily break down'!$E:$E,"")</f>
        <v>OUEST</v>
      </c>
      <c r="D1237" s="1" t="s">
        <v>11</v>
      </c>
      <c r="E1237" s="1" t="s">
        <v>12</v>
      </c>
      <c r="F1237" s="3" t="s">
        <v>102</v>
      </c>
      <c r="G1237" s="1" t="s">
        <v>856</v>
      </c>
      <c r="H1237" s="25" t="str">
        <f>_xlfn.XLOOKUP(B1237,[2]CALCULATION!$B:$B,[2]CALCULATION!$H:$H,"")</f>
        <v>Huawei</v>
      </c>
      <c r="I1237" s="23">
        <v>0</v>
      </c>
      <c r="J1237" s="23">
        <v>0</v>
      </c>
      <c r="K1237" s="23">
        <v>0</v>
      </c>
      <c r="L1237" s="23">
        <v>0</v>
      </c>
      <c r="M1237" s="23">
        <v>0</v>
      </c>
      <c r="N1237" s="23">
        <v>0</v>
      </c>
      <c r="O1237" s="23">
        <v>0</v>
      </c>
      <c r="P1237" s="103" t="s">
        <v>6554</v>
      </c>
      <c r="Q1237" s="36" t="s">
        <v>5796</v>
      </c>
      <c r="R1237" s="36"/>
      <c r="S1237" s="35" t="str" cm="1">
        <f t="array" ref="S1237">IFERROR(_xlfn.IFS(
U1237="MPR ISSUE","PDH",
U1237="BSS Hardware Issue","BSS",
U1237="Sites strategiques, MLL, Pylone, etc.","ENVTECH",
U1237="AKTIVCO DEFAUT GE &amp; POWER Cabinet","AKTIVCO",
U1237="AKTIVCO Coupure ENEO &amp; Baisse de tension","AKTIVCO GRID ONLY",
U1237="Coupure ENEO &amp; Baisse de tension","IHS GRID ONLY",
U1237="Defaut GE &amp; POWER Cabinet","IHS",
U1237="Sharing","Partners",
U1237="Sites strategiques &amp; DataCenter","SST &amp; DC",
U1237="Exclu","Exclu",
U1237="SAT","SAT",
U1237="SPARE-ISSUE","SPARE-ISSUE",
U1237="Fiber CAmtel","TRANS_FO_CAMTEL",
U1237="Fiber AOF","Fiber AOF",
U1237="Projet OCM (HUAWEI)","TRAVAUX-HUAWEI",
U1237="Projet OCM (NOKIA)","TRAVAUX-NOKIA",
U1237="ACCESS-ISSUE","ACCESS-ISSUE",
U1237="Projet OCM (ZTE, NOKIA, autres projets)","TRAVAUX OCM",
U1237="No root CAuse","No root cause",
U1237="ODU HS","PDH",
U1237="IP &amp; VLAN","PDH",
U1237="Warehouse HUAWEI","SPARE-ISSUE",
U1237="SPARE-HS","SPARE-ISSUE",
U1237="Power Telco","BSS",U1237="no impacts","no impacts"
),"")</f>
        <v/>
      </c>
      <c r="T1237" s="35" t="str" cm="1">
        <f t="array" ref="T1237">IFERROR(_xlfn.IFS(
U1237="MPR ISSUE","TX ISSUE",
U1237="BSS Hardware Issue","RAN ISSUE",
U1237="Sites strategiques, MLL, Pylone, etc.","ENVTECH",
U1237="AKTIVCO DEFAUT GE &amp; POWER Cabinet","POWER ISSUE",
U1237="AKTIVCO Coupure ENEO &amp; Baisse de tension","POWER ISSUE",
U1237="Coupure ENEO &amp; Baisse de tension","POWER ISSUE",
U1237="Defaut GE &amp; POWER Cabinet","POWER ISSUE",
U1237="Sharing","POWER ISSUE",
U1237="Sites strategiques &amp; DataCenter","POWER ISSUE",
U1237="Exclu","Exclu",
U1237="SAT","TX ISSUE",
U1237="SPARE-ISSUE","SPARE-ISSUE",
U1237="Fiber CAmtel","TX ISSUE",
U1237="Fiber AOF","TX ISSUE",
U1237="Projet OCM (HUAWEI)","TRAVAUX-HUAWEI",
U1237="Projet OCM (NOKIA)","TRAVAUX -NOKIA",
U1237="ACCESS-ISSUE","ACCESS-ISSUE",
U1237="Projet OCM (ZTE, NOKIA, autres projets)","TRAVAUX OCM",
U1237="No root CAuse","No root cause",
U1237="ODU HS","TX ISSUE",
U1237="IP &amp; VLAN","TX ISSUE",
U1237="Warehouse HUAWEI","SPARE-ISSUE",
U1237="SPARE-HS","SPARE-ISSUE",
U1237="Power Telco","RAN ISSUE",U1237="no impacts","no impacts"
),"")</f>
        <v/>
      </c>
      <c r="U1237" s="28"/>
      <c r="V1237" s="35" t="str" cm="1">
        <f t="array" ref="V1237">IFERROR(_xlfn.IFS(
U1237="MPR ISSUE","ACTIVE",
U1237="BSS Hardware Issue","ACTIVE",
U1237="Sites strategiques, MLL, Pylone, etc.","PASSIVE",
U1237="AKTIVCO DEFAUT GE &amp; POWER Cabinet","PASSIVE",
U1237="AKTIVCO Coupure ENEO &amp; Baisse de tension","PASSIVE",
U1237="Coupure ENEO &amp; Baisse de tension","PASSIVE",
U1237="Defaut GE &amp; POWER Cabinet","PASSIVE",
U1237="Sharing","PASSIVE",
U1237="Sites strategiques &amp; DataCenter","PASSIVE",
U1237="Exclu","Exclu",
U1237="SAT","ACTIVE",
U1237="SPARE-ISSUE","SPARE-ISSUE",
U1237="Fiber CAmtel","ACTIVE",
U1237="Fiber AOF","ACTIVE",
U1237="Projet OCM (HUAWEI)","PLANNED WORKS",
U1237="Projet OCM (NOKIA)","PLANNED WORKS",
U1237="ACCESS-ISSUE","ACCESS-ISSUE",
U1237="Projet OCM (ZTE, NOKIA, autres projets)","PLANNED WORKS",
U1237="No root CAuse","No root cause",
U1237="ODU HS","ACTIVE",
U1237="IP &amp; VLAN","ACTIVE",
U1237="Warehouse HUAWEI","SPARE-ISSUE",
U1237="SPARE-HS","SPARE-ISSUE",
U1237="Power Telco","ACTIVE",U1237="no impacts","no impacts"
),"")</f>
        <v/>
      </c>
      <c r="W1237" s="102"/>
      <c r="X1237" s="102"/>
      <c r="Y1237" s="102"/>
      <c r="Z1237" s="102"/>
      <c r="AA1237" s="102"/>
      <c r="AB1237" s="104" t="s">
        <v>5423</v>
      </c>
      <c r="AC1237" s="9"/>
      <c r="AD1237" s="9"/>
      <c r="AE1237" s="7" t="s">
        <v>5423</v>
      </c>
      <c r="AF1237" s="6"/>
      <c r="AG1237" s="7"/>
      <c r="AH1237" s="3" t="s">
        <v>5423</v>
      </c>
      <c r="AI1237" s="18" t="s">
        <v>5423</v>
      </c>
      <c r="AJ1237" s="18" t="s">
        <v>5423</v>
      </c>
      <c r="AK1237" s="18" t="s">
        <v>5423</v>
      </c>
      <c r="AL1237" s="18" t="s">
        <v>5423</v>
      </c>
      <c r="AM1237" s="18" t="s">
        <v>5423</v>
      </c>
      <c r="AN1237" s="18" t="s">
        <v>5423</v>
      </c>
      <c r="AO1237" s="18" t="s">
        <v>5423</v>
      </c>
      <c r="AP1237" s="18" t="s">
        <v>5423</v>
      </c>
      <c r="AQ1237" s="18" t="s">
        <v>5423</v>
      </c>
      <c r="AR1237" s="18" t="s">
        <v>5423</v>
      </c>
      <c r="AS1237" s="18" t="s">
        <v>5423</v>
      </c>
      <c r="AT1237" s="18" t="s">
        <v>5423</v>
      </c>
      <c r="AU1237" s="9" t="s">
        <v>5423</v>
      </c>
      <c r="AV1237" s="14"/>
      <c r="AW1237" s="14" t="s">
        <v>5423</v>
      </c>
      <c r="AX1237" s="14" t="str">
        <f>_xlfn.XLOOKUP(B1237,'[4]cell downs 18042026 17h'!$B:$B,'[4]cell downs 18042026 17h'!$B:$B,"")</f>
        <v/>
      </c>
      <c r="AY1237" s="14" t="str">
        <f>_xlfn.XLOOKUP(B1237,'[5]Cells Huawei 19042026 15h'!$B:$B,'[5]Cells Huawei 19042026 15h'!$B:$B,"")</f>
        <v/>
      </c>
      <c r="AZ1237" s="105" t="str">
        <f>_xlfn.XLOOKUP(B1237,'INCIDENT-04-23-2026'!E:E,'INCIDENT-04-23-2026'!F:F,"")</f>
        <v/>
      </c>
      <c r="BA1237" s="105" t="str">
        <f>_xlfn.XLOOKUP(B1237,'[6]Eneo 17H'!$C:$C,'[6]Eneo 17H'!$I:$I,"")</f>
        <v/>
      </c>
      <c r="BB1237" s="105" t="str">
        <f>_xlfn.XLOOKUP(B1237,[8]ALL!$B:$B,[8]ALL!$M:$M,"")</f>
        <v/>
      </c>
      <c r="BC1237" s="105" t="str">
        <f>_xlfn.XLOOKUP(B1237,'[6]Eneo 17H'!$C:$C,'[6]Eneo 17H'!$I:$I,"")</f>
        <v/>
      </c>
      <c r="BD1237" s="105" t="str">
        <f>_xlfn.XLOOKUP(B1237,'[7]Eneo 12H'!$C:$C,'[7]Eneo 12H'!$I:$I,"")</f>
        <v/>
      </c>
      <c r="BE1237" s="105" t="s">
        <v>5423</v>
      </c>
    </row>
    <row r="1238" spans="1:57" hidden="1" x14ac:dyDescent="0.3">
      <c r="A1238" s="1" t="s">
        <v>1699</v>
      </c>
      <c r="B1238" s="8" t="s">
        <v>1713</v>
      </c>
      <c r="C1238" s="3" t="str">
        <f>_xlfn.XLOOKUP(B1238,'[1]daily break down'!$D:$D,'[1]daily break down'!$E:$E,"")</f>
        <v>CENTRE</v>
      </c>
      <c r="D1238" s="1" t="s">
        <v>11</v>
      </c>
      <c r="E1238" s="1" t="s">
        <v>1714</v>
      </c>
      <c r="F1238" s="3" t="s">
        <v>69</v>
      </c>
      <c r="G1238" s="1" t="s">
        <v>1699</v>
      </c>
      <c r="H1238" s="27" t="str">
        <f>_xlfn.XLOOKUP(B1238,[2]CALCULATION!$B:$B,[2]CALCULATION!$H:$H,"")</f>
        <v>ZTE</v>
      </c>
      <c r="I1238" s="23">
        <v>0</v>
      </c>
      <c r="J1238" s="23">
        <v>0</v>
      </c>
      <c r="K1238" s="23">
        <v>0</v>
      </c>
      <c r="L1238" s="23">
        <v>0</v>
      </c>
      <c r="M1238" s="23">
        <v>0</v>
      </c>
      <c r="N1238" s="23">
        <v>0</v>
      </c>
      <c r="O1238" s="23">
        <v>0</v>
      </c>
      <c r="P1238" s="103" t="s">
        <v>6554</v>
      </c>
      <c r="Q1238" s="36" t="s">
        <v>5796</v>
      </c>
      <c r="R1238" s="36"/>
      <c r="S1238" s="35" t="str" cm="1">
        <f t="array" ref="S1238">IFERROR(_xlfn.IFS(
U1238="MPR ISSUE","PDH",
U1238="BSS Hardware Issue","BSS",
U1238="Sites strategiques, MLL, Pylone, etc.","ENVTECH",
U1238="AKTIVCO DEFAUT GE &amp; POWER Cabinet","AKTIVCO",
U1238="AKTIVCO Coupure ENEO &amp; Baisse de tension","AKTIVCO GRID ONLY",
U1238="Coupure ENEO &amp; Baisse de tension","IHS GRID ONLY",
U1238="Defaut GE &amp; POWER Cabinet","IHS",
U1238="Sharing","Partners",
U1238="Sites strategiques &amp; DataCenter","SST &amp; DC",
U1238="Exclu","Exclu",
U1238="SAT","SAT",
U1238="SPARE-ISSUE","SPARE-ISSUE",
U1238="Fiber CAmtel","TRANS_FO_CAMTEL",
U1238="Fiber AOF","Fiber AOF",
U1238="Projet OCM (HUAWEI)","TRAVAUX-HUAWEI",
U1238="Projet OCM (NOKIA)","TRAVAUX-NOKIA",
U1238="ACCESS-ISSUE","ACCESS-ISSUE",
U1238="Projet OCM (ZTE, NOKIA, autres projets)","TRAVAUX OCM",
U1238="No root CAuse","No root cause",
U1238="ODU HS","PDH",
U1238="IP &amp; VLAN","PDH",
U1238="Warehouse HUAWEI","SPARE-ISSUE",
U1238="SPARE-HS","SPARE-ISSUE",
U1238="Power Telco","BSS",U1238="no impacts","no impacts"
),"")</f>
        <v/>
      </c>
      <c r="T1238" s="35" t="str" cm="1">
        <f t="array" ref="T1238">IFERROR(_xlfn.IFS(
U1238="MPR ISSUE","TX ISSUE",
U1238="BSS Hardware Issue","RAN ISSUE",
U1238="Sites strategiques, MLL, Pylone, etc.","ENVTECH",
U1238="AKTIVCO DEFAUT GE &amp; POWER Cabinet","POWER ISSUE",
U1238="AKTIVCO Coupure ENEO &amp; Baisse de tension","POWER ISSUE",
U1238="Coupure ENEO &amp; Baisse de tension","POWER ISSUE",
U1238="Defaut GE &amp; POWER Cabinet","POWER ISSUE",
U1238="Sharing","POWER ISSUE",
U1238="Sites strategiques &amp; DataCenter","POWER ISSUE",
U1238="Exclu","Exclu",
U1238="SAT","TX ISSUE",
U1238="SPARE-ISSUE","SPARE-ISSUE",
U1238="Fiber CAmtel","TX ISSUE",
U1238="Fiber AOF","TX ISSUE",
U1238="Projet OCM (HUAWEI)","TRAVAUX-HUAWEI",
U1238="Projet OCM (NOKIA)","TRAVAUX -NOKIA",
U1238="ACCESS-ISSUE","ACCESS-ISSUE",
U1238="Projet OCM (ZTE, NOKIA, autres projets)","TRAVAUX OCM",
U1238="No root CAuse","No root cause",
U1238="ODU HS","TX ISSUE",
U1238="IP &amp; VLAN","TX ISSUE",
U1238="Warehouse HUAWEI","SPARE-ISSUE",
U1238="SPARE-HS","SPARE-ISSUE",
U1238="Power Telco","RAN ISSUE",U1238="no impacts","no impacts"
),"")</f>
        <v/>
      </c>
      <c r="U1238" s="28"/>
      <c r="V1238" s="35" t="str" cm="1">
        <f t="array" ref="V1238">IFERROR(_xlfn.IFS(
U1238="MPR ISSUE","ACTIVE",
U1238="BSS Hardware Issue","ACTIVE",
U1238="Sites strategiques, MLL, Pylone, etc.","PASSIVE",
U1238="AKTIVCO DEFAUT GE &amp; POWER Cabinet","PASSIVE",
U1238="AKTIVCO Coupure ENEO &amp; Baisse de tension","PASSIVE",
U1238="Coupure ENEO &amp; Baisse de tension","PASSIVE",
U1238="Defaut GE &amp; POWER Cabinet","PASSIVE",
U1238="Sharing","PASSIVE",
U1238="Sites strategiques &amp; DataCenter","PASSIVE",
U1238="Exclu","Exclu",
U1238="SAT","ACTIVE",
U1238="SPARE-ISSUE","SPARE-ISSUE",
U1238="Fiber CAmtel","ACTIVE",
U1238="Fiber AOF","ACTIVE",
U1238="Projet OCM (HUAWEI)","PLANNED WORKS",
U1238="Projet OCM (NOKIA)","PLANNED WORKS",
U1238="ACCESS-ISSUE","ACCESS-ISSUE",
U1238="Projet OCM (ZTE, NOKIA, autres projets)","PLANNED WORKS",
U1238="No root CAuse","No root cause",
U1238="ODU HS","ACTIVE",
U1238="IP &amp; VLAN","ACTIVE",
U1238="Warehouse HUAWEI","SPARE-ISSUE",
U1238="SPARE-HS","SPARE-ISSUE",
U1238="Power Telco","ACTIVE",U1238="no impacts","no impacts"
),"")</f>
        <v/>
      </c>
      <c r="W1238" s="102"/>
      <c r="X1238" s="102"/>
      <c r="Y1238" s="102"/>
      <c r="Z1238" s="102"/>
      <c r="AA1238" s="102"/>
      <c r="AB1238" s="104" t="s">
        <v>5423</v>
      </c>
      <c r="AC1238" s="9"/>
      <c r="AD1238" s="9"/>
      <c r="AE1238" s="7" t="s">
        <v>5423</v>
      </c>
      <c r="AF1238" s="6"/>
      <c r="AG1238" s="7"/>
      <c r="AH1238" s="3" t="s">
        <v>5423</v>
      </c>
      <c r="AI1238" s="18" t="s">
        <v>5423</v>
      </c>
      <c r="AJ1238" s="18" t="s">
        <v>5423</v>
      </c>
      <c r="AK1238" s="18" t="s">
        <v>5423</v>
      </c>
      <c r="AL1238" s="18" t="s">
        <v>5423</v>
      </c>
      <c r="AM1238" s="18" t="s">
        <v>5423</v>
      </c>
      <c r="AN1238" s="18" t="s">
        <v>5423</v>
      </c>
      <c r="AO1238" s="18" t="s">
        <v>5423</v>
      </c>
      <c r="AP1238" s="18" t="s">
        <v>5423</v>
      </c>
      <c r="AQ1238" s="18" t="s">
        <v>5423</v>
      </c>
      <c r="AR1238" s="18" t="s">
        <v>5423</v>
      </c>
      <c r="AS1238" s="18" t="s">
        <v>5423</v>
      </c>
      <c r="AT1238" s="18" t="s">
        <v>5423</v>
      </c>
      <c r="AU1238" s="9" t="s">
        <v>5423</v>
      </c>
      <c r="AV1238" s="14"/>
      <c r="AW1238" s="14" t="s">
        <v>5423</v>
      </c>
      <c r="AX1238" s="14" t="str">
        <f>_xlfn.XLOOKUP(B1238,'[4]cell downs 18042026 17h'!$B:$B,'[4]cell downs 18042026 17h'!$B:$B,"")</f>
        <v/>
      </c>
      <c r="AY1238" s="14" t="str">
        <f>_xlfn.XLOOKUP(B1238,'[5]Cells Huawei 19042026 15h'!$B:$B,'[5]Cells Huawei 19042026 15h'!$B:$B,"")</f>
        <v/>
      </c>
      <c r="AZ1238" s="105" t="str">
        <f>_xlfn.XLOOKUP(B1238,'INCIDENT-04-23-2026'!E:E,'INCIDENT-04-23-2026'!F:F,"")</f>
        <v/>
      </c>
      <c r="BA1238" s="105" t="str">
        <f>_xlfn.XLOOKUP(B1238,'[6]Eneo 17H'!$C:$C,'[6]Eneo 17H'!$I:$I,"")</f>
        <v/>
      </c>
      <c r="BB1238" s="105" t="str">
        <f>_xlfn.XLOOKUP(B1238,[8]ALL!$B:$B,[8]ALL!$M:$M,"")</f>
        <v/>
      </c>
      <c r="BC1238" s="105" t="str">
        <f>_xlfn.XLOOKUP(B1238,'[6]Eneo 17H'!$C:$C,'[6]Eneo 17H'!$I:$I,"")</f>
        <v/>
      </c>
      <c r="BD1238" s="105" t="str">
        <f>_xlfn.XLOOKUP(B1238,'[7]Eneo 12H'!$C:$C,'[7]Eneo 12H'!$I:$I,"")</f>
        <v/>
      </c>
      <c r="BE1238" s="105" t="s">
        <v>5423</v>
      </c>
    </row>
    <row r="1239" spans="1:57" hidden="1" x14ac:dyDescent="0.3">
      <c r="A1239" s="4" t="s">
        <v>297</v>
      </c>
      <c r="B1239" s="5" t="s">
        <v>298</v>
      </c>
      <c r="C1239" s="3" t="str">
        <f>_xlfn.XLOOKUP(B1239,'[1]daily break down'!$D:$D,'[1]daily break down'!$E:$E,"")</f>
        <v>Bafoussam</v>
      </c>
      <c r="D1239" s="3" t="s">
        <v>21</v>
      </c>
      <c r="E1239" s="3" t="s">
        <v>22</v>
      </c>
      <c r="F1239" s="3" t="s">
        <v>102</v>
      </c>
      <c r="G1239" s="4" t="s">
        <v>299</v>
      </c>
      <c r="H1239" s="25" t="str">
        <f>_xlfn.XLOOKUP(B1239,[2]CALCULATION!$B:$B,[2]CALCULATION!$H:$H,"")</f>
        <v>Huawei</v>
      </c>
      <c r="I1239" s="23">
        <v>0</v>
      </c>
      <c r="J1239" s="23">
        <v>0</v>
      </c>
      <c r="K1239" s="23">
        <v>0</v>
      </c>
      <c r="L1239" s="23">
        <v>0</v>
      </c>
      <c r="M1239" s="23">
        <v>0</v>
      </c>
      <c r="N1239" s="23">
        <v>0</v>
      </c>
      <c r="O1239" s="23">
        <v>0</v>
      </c>
      <c r="P1239" s="103" t="s">
        <v>6554</v>
      </c>
      <c r="Q1239" s="36" t="s">
        <v>5796</v>
      </c>
      <c r="R1239" s="36"/>
      <c r="S1239" s="35" t="str" cm="1">
        <f t="array" ref="S1239">IFERROR(_xlfn.IFS(
U1239="MPR ISSUE","PDH",
U1239="BSS Hardware Issue","BSS",
U1239="Sites strategiques, MLL, Pylone, etc.","ENVTECH",
U1239="AKTIVCO DEFAUT GE &amp; POWER Cabinet","AKTIVCO",
U1239="AKTIVCO Coupure ENEO &amp; Baisse de tension","AKTIVCO GRID ONLY",
U1239="Coupure ENEO &amp; Baisse de tension","IHS GRID ONLY",
U1239="Defaut GE &amp; POWER Cabinet","IHS",
U1239="Sharing","Partners",
U1239="Sites strategiques &amp; DataCenter","SST &amp; DC",
U1239="Exclu","Exclu",
U1239="SAT","SAT",
U1239="SPARE-ISSUE","SPARE-ISSUE",
U1239="Fiber CAmtel","TRANS_FO_CAMTEL",
U1239="Fiber AOF","Fiber AOF",
U1239="Projet OCM (HUAWEI)","TRAVAUX-HUAWEI",
U1239="Projet OCM (NOKIA)","TRAVAUX-NOKIA",
U1239="ACCESS-ISSUE","ACCESS-ISSUE",
U1239="Projet OCM (ZTE, NOKIA, autres projets)","TRAVAUX OCM",
U1239="No root CAuse","No root cause",
U1239="ODU HS","PDH",
U1239="IP &amp; VLAN","PDH",
U1239="Warehouse HUAWEI","SPARE-ISSUE",
U1239="SPARE-HS","SPARE-ISSUE",
U1239="Power Telco","BSS",U1239="no impacts","no impacts"
),"")</f>
        <v/>
      </c>
      <c r="T1239" s="35" t="str" cm="1">
        <f t="array" ref="T1239">IFERROR(_xlfn.IFS(
U1239="MPR ISSUE","TX ISSUE",
U1239="BSS Hardware Issue","RAN ISSUE",
U1239="Sites strategiques, MLL, Pylone, etc.","ENVTECH",
U1239="AKTIVCO DEFAUT GE &amp; POWER Cabinet","POWER ISSUE",
U1239="AKTIVCO Coupure ENEO &amp; Baisse de tension","POWER ISSUE",
U1239="Coupure ENEO &amp; Baisse de tension","POWER ISSUE",
U1239="Defaut GE &amp; POWER Cabinet","POWER ISSUE",
U1239="Sharing","POWER ISSUE",
U1239="Sites strategiques &amp; DataCenter","POWER ISSUE",
U1239="Exclu","Exclu",
U1239="SAT","TX ISSUE",
U1239="SPARE-ISSUE","SPARE-ISSUE",
U1239="Fiber CAmtel","TX ISSUE",
U1239="Fiber AOF","TX ISSUE",
U1239="Projet OCM (HUAWEI)","TRAVAUX-HUAWEI",
U1239="Projet OCM (NOKIA)","TRAVAUX -NOKIA",
U1239="ACCESS-ISSUE","ACCESS-ISSUE",
U1239="Projet OCM (ZTE, NOKIA, autres projets)","TRAVAUX OCM",
U1239="No root CAuse","No root cause",
U1239="ODU HS","TX ISSUE",
U1239="IP &amp; VLAN","TX ISSUE",
U1239="Warehouse HUAWEI","SPARE-ISSUE",
U1239="SPARE-HS","SPARE-ISSUE",
U1239="Power Telco","RAN ISSUE",U1239="no impacts","no impacts"
),"")</f>
        <v/>
      </c>
      <c r="U1239" s="28"/>
      <c r="V1239" s="35" t="str" cm="1">
        <f t="array" ref="V1239">IFERROR(_xlfn.IFS(
U1239="MPR ISSUE","ACTIVE",
U1239="BSS Hardware Issue","ACTIVE",
U1239="Sites strategiques, MLL, Pylone, etc.","PASSIVE",
U1239="AKTIVCO DEFAUT GE &amp; POWER Cabinet","PASSIVE",
U1239="AKTIVCO Coupure ENEO &amp; Baisse de tension","PASSIVE",
U1239="Coupure ENEO &amp; Baisse de tension","PASSIVE",
U1239="Defaut GE &amp; POWER Cabinet","PASSIVE",
U1239="Sharing","PASSIVE",
U1239="Sites strategiques &amp; DataCenter","PASSIVE",
U1239="Exclu","Exclu",
U1239="SAT","ACTIVE",
U1239="SPARE-ISSUE","SPARE-ISSUE",
U1239="Fiber CAmtel","ACTIVE",
U1239="Fiber AOF","ACTIVE",
U1239="Projet OCM (HUAWEI)","PLANNED WORKS",
U1239="Projet OCM (NOKIA)","PLANNED WORKS",
U1239="ACCESS-ISSUE","ACCESS-ISSUE",
U1239="Projet OCM (ZTE, NOKIA, autres projets)","PLANNED WORKS",
U1239="No root CAuse","No root cause",
U1239="ODU HS","ACTIVE",
U1239="IP &amp; VLAN","ACTIVE",
U1239="Warehouse HUAWEI","SPARE-ISSUE",
U1239="SPARE-HS","SPARE-ISSUE",
U1239="Power Telco","ACTIVE",U1239="no impacts","no impacts"
),"")</f>
        <v/>
      </c>
      <c r="W1239" s="102"/>
      <c r="X1239" s="102"/>
      <c r="Y1239" s="102"/>
      <c r="Z1239" s="102"/>
      <c r="AA1239" s="102"/>
      <c r="AB1239" s="104" t="s">
        <v>6647</v>
      </c>
      <c r="AC1239" s="9"/>
      <c r="AD1239" s="9"/>
      <c r="AE1239" s="7" t="s">
        <v>5423</v>
      </c>
      <c r="AF1239" s="6"/>
      <c r="AG1239" s="7"/>
      <c r="AH1239" s="3" t="s">
        <v>5423</v>
      </c>
      <c r="AI1239" s="18" t="s">
        <v>5423</v>
      </c>
      <c r="AJ1239" s="18" t="s">
        <v>5423</v>
      </c>
      <c r="AK1239" s="18" t="s">
        <v>5423</v>
      </c>
      <c r="AL1239" s="18" t="s">
        <v>5423</v>
      </c>
      <c r="AM1239" s="18" t="s">
        <v>5423</v>
      </c>
      <c r="AN1239" s="18" t="s">
        <v>5423</v>
      </c>
      <c r="AO1239" s="18" t="s">
        <v>5423</v>
      </c>
      <c r="AP1239" s="18" t="s">
        <v>5423</v>
      </c>
      <c r="AQ1239" s="18" t="s">
        <v>5423</v>
      </c>
      <c r="AR1239" s="18" t="s">
        <v>5962</v>
      </c>
      <c r="AS1239" s="18" t="s">
        <v>5963</v>
      </c>
      <c r="AT1239" s="18" t="s">
        <v>5964</v>
      </c>
      <c r="AU1239" s="9" t="s">
        <v>5423</v>
      </c>
      <c r="AV1239" s="14"/>
      <c r="AW1239" s="14" t="s">
        <v>5423</v>
      </c>
      <c r="AX1239" s="14" t="str">
        <f>_xlfn.XLOOKUP(B1239,'[4]cell downs 18042026 17h'!$B:$B,'[4]cell downs 18042026 17h'!$B:$B,"")</f>
        <v/>
      </c>
      <c r="AY1239" s="14" t="str">
        <f>_xlfn.XLOOKUP(B1239,'[5]Cells Huawei 19042026 15h'!$B:$B,'[5]Cells Huawei 19042026 15h'!$B:$B,"")</f>
        <v/>
      </c>
      <c r="AZ1239" s="105" t="str">
        <f>_xlfn.XLOOKUP(B1239,'INCIDENT-04-23-2026'!E:E,'INCIDENT-04-23-2026'!F:F,"")</f>
        <v/>
      </c>
      <c r="BA1239" s="105" t="str">
        <f>_xlfn.XLOOKUP(B1239,'[6]Eneo 17H'!$C:$C,'[6]Eneo 17H'!$I:$I,"")</f>
        <v/>
      </c>
      <c r="BB1239" s="105" t="str">
        <f>_xlfn.XLOOKUP(B1239,[8]ALL!$B:$B,[8]ALL!$M:$M,"")</f>
        <v/>
      </c>
      <c r="BC1239" s="105" t="str">
        <f>_xlfn.XLOOKUP(B1239,'[6]Eneo 17H'!$C:$C,'[6]Eneo 17H'!$I:$I,"")</f>
        <v/>
      </c>
      <c r="BD1239" s="105" t="str">
        <f>_xlfn.XLOOKUP(B1239,'[7]Eneo 12H'!$C:$C,'[7]Eneo 12H'!$I:$I,"")</f>
        <v/>
      </c>
      <c r="BE1239" s="105" t="s">
        <v>7272</v>
      </c>
    </row>
    <row r="1240" spans="1:57" hidden="1" x14ac:dyDescent="0.3">
      <c r="A1240" s="1" t="s">
        <v>4947</v>
      </c>
      <c r="B1240" s="1" t="s">
        <v>4948</v>
      </c>
      <c r="C1240" s="3" t="str">
        <f>_xlfn.XLOOKUP(B1240,'[1]daily break down'!$D:$D,'[1]daily break down'!$E:$E,"")</f>
        <v>Yaounde</v>
      </c>
      <c r="D1240" s="1" t="s">
        <v>21</v>
      </c>
      <c r="E1240" s="1" t="s">
        <v>30</v>
      </c>
      <c r="F1240" s="3" t="s">
        <v>37</v>
      </c>
      <c r="G1240" s="1" t="s">
        <v>38</v>
      </c>
      <c r="H1240" s="27" t="str">
        <f>_xlfn.XLOOKUP(B1240,[2]CALCULATION!$B:$B,[2]CALCULATION!$H:$H,"")</f>
        <v>ZTE</v>
      </c>
      <c r="I1240" s="23">
        <v>0</v>
      </c>
      <c r="J1240" s="23">
        <v>0</v>
      </c>
      <c r="K1240" s="23">
        <v>0</v>
      </c>
      <c r="L1240" s="23">
        <v>0</v>
      </c>
      <c r="M1240" s="23">
        <v>0</v>
      </c>
      <c r="N1240" s="23">
        <v>0</v>
      </c>
      <c r="O1240" s="23">
        <v>0</v>
      </c>
      <c r="P1240" s="103" t="s">
        <v>6554</v>
      </c>
      <c r="Q1240" s="36" t="s">
        <v>5796</v>
      </c>
      <c r="R1240" s="36"/>
      <c r="S1240" s="35" t="str" cm="1">
        <f t="array" ref="S1240">IFERROR(_xlfn.IFS(
U1240="MPR ISSUE","PDH",
U1240="BSS Hardware Issue","BSS",
U1240="Sites strategiques, MLL, Pylone, etc.","ENVTECH",
U1240="AKTIVCO DEFAUT GE &amp; POWER Cabinet","AKTIVCO",
U1240="AKTIVCO Coupure ENEO &amp; Baisse de tension","AKTIVCO GRID ONLY",
U1240="Coupure ENEO &amp; Baisse de tension","IHS GRID ONLY",
U1240="Defaut GE &amp; POWER Cabinet","IHS",
U1240="Sharing","Partners",
U1240="Sites strategiques &amp; DataCenter","SST &amp; DC",
U1240="Exclu","Exclu",
U1240="SAT","SAT",
U1240="SPARE-ISSUE","SPARE-ISSUE",
U1240="Fiber CAmtel","TRANS_FO_CAMTEL",
U1240="Fiber AOF","Fiber AOF",
U1240="Projet OCM (HUAWEI)","TRAVAUX-HUAWEI",
U1240="Projet OCM (NOKIA)","TRAVAUX-NOKIA",
U1240="ACCESS-ISSUE","ACCESS-ISSUE",
U1240="Projet OCM (ZTE, NOKIA, autres projets)","TRAVAUX OCM",
U1240="No root CAuse","No root cause",
U1240="ODU HS","PDH",
U1240="IP &amp; VLAN","PDH",
U1240="Warehouse HUAWEI","SPARE-ISSUE",
U1240="SPARE-HS","SPARE-ISSUE",
U1240="Power Telco","BSS",U1240="no impacts","no impacts"
),"")</f>
        <v/>
      </c>
      <c r="T1240" s="35" t="str" cm="1">
        <f t="array" ref="T1240">IFERROR(_xlfn.IFS(
U1240="MPR ISSUE","TX ISSUE",
U1240="BSS Hardware Issue","RAN ISSUE",
U1240="Sites strategiques, MLL, Pylone, etc.","ENVTECH",
U1240="AKTIVCO DEFAUT GE &amp; POWER Cabinet","POWER ISSUE",
U1240="AKTIVCO Coupure ENEO &amp; Baisse de tension","POWER ISSUE",
U1240="Coupure ENEO &amp; Baisse de tension","POWER ISSUE",
U1240="Defaut GE &amp; POWER Cabinet","POWER ISSUE",
U1240="Sharing","POWER ISSUE",
U1240="Sites strategiques &amp; DataCenter","POWER ISSUE",
U1240="Exclu","Exclu",
U1240="SAT","TX ISSUE",
U1240="SPARE-ISSUE","SPARE-ISSUE",
U1240="Fiber CAmtel","TX ISSUE",
U1240="Fiber AOF","TX ISSUE",
U1240="Projet OCM (HUAWEI)","TRAVAUX-HUAWEI",
U1240="Projet OCM (NOKIA)","TRAVAUX -NOKIA",
U1240="ACCESS-ISSUE","ACCESS-ISSUE",
U1240="Projet OCM (ZTE, NOKIA, autres projets)","TRAVAUX OCM",
U1240="No root CAuse","No root cause",
U1240="ODU HS","TX ISSUE",
U1240="IP &amp; VLAN","TX ISSUE",
U1240="Warehouse HUAWEI","SPARE-ISSUE",
U1240="SPARE-HS","SPARE-ISSUE",
U1240="Power Telco","RAN ISSUE",U1240="no impacts","no impacts"
),"")</f>
        <v/>
      </c>
      <c r="U1240" s="28"/>
      <c r="V1240" s="35" t="str" cm="1">
        <f t="array" ref="V1240">IFERROR(_xlfn.IFS(
U1240="MPR ISSUE","ACTIVE",
U1240="BSS Hardware Issue","ACTIVE",
U1240="Sites strategiques, MLL, Pylone, etc.","PASSIVE",
U1240="AKTIVCO DEFAUT GE &amp; POWER Cabinet","PASSIVE",
U1240="AKTIVCO Coupure ENEO &amp; Baisse de tension","PASSIVE",
U1240="Coupure ENEO &amp; Baisse de tension","PASSIVE",
U1240="Defaut GE &amp; POWER Cabinet","PASSIVE",
U1240="Sharing","PASSIVE",
U1240="Sites strategiques &amp; DataCenter","PASSIVE",
U1240="Exclu","Exclu",
U1240="SAT","ACTIVE",
U1240="SPARE-ISSUE","SPARE-ISSUE",
U1240="Fiber CAmtel","ACTIVE",
U1240="Fiber AOF","ACTIVE",
U1240="Projet OCM (HUAWEI)","PLANNED WORKS",
U1240="Projet OCM (NOKIA)","PLANNED WORKS",
U1240="ACCESS-ISSUE","ACCESS-ISSUE",
U1240="Projet OCM (ZTE, NOKIA, autres projets)","PLANNED WORKS",
U1240="No root CAuse","No root cause",
U1240="ODU HS","ACTIVE",
U1240="IP &amp; VLAN","ACTIVE",
U1240="Warehouse HUAWEI","SPARE-ISSUE",
U1240="SPARE-HS","SPARE-ISSUE",
U1240="Power Telco","ACTIVE",U1240="no impacts","no impacts"
),"")</f>
        <v/>
      </c>
      <c r="W1240" s="102"/>
      <c r="X1240" s="102"/>
      <c r="Y1240" s="102"/>
      <c r="Z1240" s="102"/>
      <c r="AA1240" s="102"/>
      <c r="AB1240" s="104" t="s">
        <v>5423</v>
      </c>
      <c r="AC1240" s="9"/>
      <c r="AD1240" s="9"/>
      <c r="AE1240" s="7" t="s">
        <v>5423</v>
      </c>
      <c r="AF1240" s="6"/>
      <c r="AG1240" s="7"/>
      <c r="AH1240" s="3" t="s">
        <v>5423</v>
      </c>
      <c r="AI1240" s="18" t="s">
        <v>5423</v>
      </c>
      <c r="AJ1240" s="18" t="s">
        <v>5423</v>
      </c>
      <c r="AK1240" s="18" t="s">
        <v>5423</v>
      </c>
      <c r="AL1240" s="18" t="s">
        <v>5423</v>
      </c>
      <c r="AM1240" s="18" t="s">
        <v>5423</v>
      </c>
      <c r="AN1240" s="18" t="s">
        <v>5423</v>
      </c>
      <c r="AO1240" s="18" t="s">
        <v>5423</v>
      </c>
      <c r="AP1240" s="18" t="s">
        <v>5423</v>
      </c>
      <c r="AQ1240" s="18" t="s">
        <v>5423</v>
      </c>
      <c r="AR1240" s="18" t="s">
        <v>5423</v>
      </c>
      <c r="AS1240" s="18" t="s">
        <v>5423</v>
      </c>
      <c r="AT1240" s="18" t="s">
        <v>5423</v>
      </c>
      <c r="AU1240" s="9" t="s">
        <v>5423</v>
      </c>
      <c r="AV1240" s="14"/>
      <c r="AW1240" s="14" t="s">
        <v>5423</v>
      </c>
      <c r="AX1240" s="14" t="str">
        <f>_xlfn.XLOOKUP(B1240,'[4]cell downs 18042026 17h'!$B:$B,'[4]cell downs 18042026 17h'!$B:$B,"")</f>
        <v/>
      </c>
      <c r="AY1240" s="14" t="str">
        <f>_xlfn.XLOOKUP(B1240,'[5]Cells Huawei 19042026 15h'!$B:$B,'[5]Cells Huawei 19042026 15h'!$B:$B,"")</f>
        <v/>
      </c>
      <c r="AZ1240" s="105" t="str">
        <f>_xlfn.XLOOKUP(B1240,'INCIDENT-04-23-2026'!E:E,'INCIDENT-04-23-2026'!F:F,"")</f>
        <v/>
      </c>
      <c r="BA1240" s="105" t="str">
        <f>_xlfn.XLOOKUP(B1240,'[6]Eneo 17H'!$C:$C,'[6]Eneo 17H'!$I:$I,"")</f>
        <v/>
      </c>
      <c r="BB1240" s="105" t="str">
        <f>_xlfn.XLOOKUP(B1240,[8]ALL!$B:$B,[8]ALL!$M:$M,"")</f>
        <v/>
      </c>
      <c r="BC1240" s="105" t="str">
        <f>_xlfn.XLOOKUP(B1240,'[6]Eneo 17H'!$C:$C,'[6]Eneo 17H'!$I:$I,"")</f>
        <v/>
      </c>
      <c r="BD1240" s="105" t="str">
        <f>_xlfn.XLOOKUP(B1240,'[7]Eneo 12H'!$C:$C,'[7]Eneo 12H'!$I:$I,"")</f>
        <v/>
      </c>
      <c r="BE1240" s="105" t="s">
        <v>5423</v>
      </c>
    </row>
    <row r="1241" spans="1:57" hidden="1" x14ac:dyDescent="0.3">
      <c r="A1241" s="1" t="s">
        <v>390</v>
      </c>
      <c r="B1241" s="8" t="s">
        <v>391</v>
      </c>
      <c r="C1241" s="3" t="str">
        <f>_xlfn.XLOOKUP(B1241,'[1]daily break down'!$D:$D,'[1]daily break down'!$E:$E,"")</f>
        <v>CENTRE</v>
      </c>
      <c r="D1241" s="1" t="s">
        <v>11</v>
      </c>
      <c r="E1241" s="1" t="s">
        <v>12</v>
      </c>
      <c r="F1241" s="3" t="s">
        <v>69</v>
      </c>
      <c r="G1241" s="1" t="s">
        <v>390</v>
      </c>
      <c r="H1241" s="27" t="str">
        <f>_xlfn.XLOOKUP(B1241,[2]CALCULATION!$B:$B,[2]CALCULATION!$H:$H,"")</f>
        <v>ZTE</v>
      </c>
      <c r="I1241" s="23">
        <v>0</v>
      </c>
      <c r="J1241" s="23">
        <v>0</v>
      </c>
      <c r="K1241" s="23">
        <v>0</v>
      </c>
      <c r="L1241" s="23">
        <v>0</v>
      </c>
      <c r="M1241" s="23">
        <v>0</v>
      </c>
      <c r="N1241" s="23">
        <v>4.7530305365076924</v>
      </c>
      <c r="O1241" s="23">
        <v>3.8092374742754953</v>
      </c>
      <c r="P1241" s="103" t="s">
        <v>6553</v>
      </c>
      <c r="Q1241" s="36" t="s">
        <v>5795</v>
      </c>
      <c r="R1241" s="36"/>
      <c r="S1241" s="35" t="str" cm="1">
        <f t="array" ref="S1241">IFERROR(_xlfn.IFS(
U1241="MPR ISSUE","PDH",
U1241="BSS Hardware Issue","BSS",
U1241="Sites strategiques, MLL, Pylone, etc.","ENVTECH",
U1241="AKTIVCO DEFAUT GE &amp; POWER Cabinet","AKTIVCO",
U1241="AKTIVCO Coupure ENEO &amp; Baisse de tension","AKTIVCO GRID ONLY",
U1241="Coupure ENEO &amp; Baisse de tension","IHS GRID ONLY",
U1241="Defaut GE &amp; POWER Cabinet","IHS",
U1241="Sharing","Partners",
U1241="Sites strategiques &amp; DataCenter","SST &amp; DC",
U1241="Exclu","Exclu",
U1241="SAT","SAT",
U1241="SPARE-ISSUE","SPARE-ISSUE",
U1241="Fiber CAmtel","TRANS_FO_CAMTEL",
U1241="Fiber AOF","Fiber AOF",
U1241="Projet OCM (HUAWEI)","TRAVAUX-HUAWEI",
U1241="Projet OCM (NOKIA)","TRAVAUX-NOKIA",
U1241="ACCESS-ISSUE","ACCESS-ISSUE",
U1241="Projet OCM (ZTE, NOKIA, autres projets)","TRAVAUX OCM",
U1241="No root CAuse","No root cause",
U1241="ODU HS","PDH",
U1241="IP &amp; VLAN","PDH",
U1241="Warehouse HUAWEI","SPARE-ISSUE",
U1241="SPARE-HS","SPARE-ISSUE",
U1241="Power Telco","BSS",U1241="no impacts","no impacts"
),"")</f>
        <v/>
      </c>
      <c r="T1241" s="35" t="str" cm="1">
        <f t="array" ref="T1241">IFERROR(_xlfn.IFS(
U1241="MPR ISSUE","TX ISSUE",
U1241="BSS Hardware Issue","RAN ISSUE",
U1241="Sites strategiques, MLL, Pylone, etc.","ENVTECH",
U1241="AKTIVCO DEFAUT GE &amp; POWER Cabinet","POWER ISSUE",
U1241="AKTIVCO Coupure ENEO &amp; Baisse de tension","POWER ISSUE",
U1241="Coupure ENEO &amp; Baisse de tension","POWER ISSUE",
U1241="Defaut GE &amp; POWER Cabinet","POWER ISSUE",
U1241="Sharing","POWER ISSUE",
U1241="Sites strategiques &amp; DataCenter","POWER ISSUE",
U1241="Exclu","Exclu",
U1241="SAT","TX ISSUE",
U1241="SPARE-ISSUE","SPARE-ISSUE",
U1241="Fiber CAmtel","TX ISSUE",
U1241="Fiber AOF","TX ISSUE",
U1241="Projet OCM (HUAWEI)","TRAVAUX-HUAWEI",
U1241="Projet OCM (NOKIA)","TRAVAUX -NOKIA",
U1241="ACCESS-ISSUE","ACCESS-ISSUE",
U1241="Projet OCM (ZTE, NOKIA, autres projets)","TRAVAUX OCM",
U1241="No root CAuse","No root cause",
U1241="ODU HS","TX ISSUE",
U1241="IP &amp; VLAN","TX ISSUE",
U1241="Warehouse HUAWEI","SPARE-ISSUE",
U1241="SPARE-HS","SPARE-ISSUE",
U1241="Power Telco","RAN ISSUE",U1241="no impacts","no impacts"
),"")</f>
        <v/>
      </c>
      <c r="U1241" s="28"/>
      <c r="V1241" s="35" t="str" cm="1">
        <f t="array" ref="V1241">IFERROR(_xlfn.IFS(
U1241="MPR ISSUE","ACTIVE",
U1241="BSS Hardware Issue","ACTIVE",
U1241="Sites strategiques, MLL, Pylone, etc.","PASSIVE",
U1241="AKTIVCO DEFAUT GE &amp; POWER Cabinet","PASSIVE",
U1241="AKTIVCO Coupure ENEO &amp; Baisse de tension","PASSIVE",
U1241="Coupure ENEO &amp; Baisse de tension","PASSIVE",
U1241="Defaut GE &amp; POWER Cabinet","PASSIVE",
U1241="Sharing","PASSIVE",
U1241="Sites strategiques &amp; DataCenter","PASSIVE",
U1241="Exclu","Exclu",
U1241="SAT","ACTIVE",
U1241="SPARE-ISSUE","SPARE-ISSUE",
U1241="Fiber CAmtel","ACTIVE",
U1241="Fiber AOF","ACTIVE",
U1241="Projet OCM (HUAWEI)","PLANNED WORKS",
U1241="Projet OCM (NOKIA)","PLANNED WORKS",
U1241="ACCESS-ISSUE","ACCESS-ISSUE",
U1241="Projet OCM (ZTE, NOKIA, autres projets)","PLANNED WORKS",
U1241="No root CAuse","No root cause",
U1241="ODU HS","ACTIVE",
U1241="IP &amp; VLAN","ACTIVE",
U1241="Warehouse HUAWEI","SPARE-ISSUE",
U1241="SPARE-HS","SPARE-ISSUE",
U1241="Power Telco","ACTIVE",U1241="no impacts","no impacts"
),"")</f>
        <v/>
      </c>
      <c r="W1241" s="102"/>
      <c r="X1241" s="102"/>
      <c r="Y1241" s="102"/>
      <c r="Z1241" s="102"/>
      <c r="AA1241" s="102"/>
      <c r="AB1241" s="104" t="s">
        <v>5423</v>
      </c>
      <c r="AC1241" s="9"/>
      <c r="AD1241" s="9"/>
      <c r="AE1241" s="7"/>
      <c r="AF1241" s="6"/>
      <c r="AG1241" s="7"/>
      <c r="AH1241" s="3" t="s">
        <v>5423</v>
      </c>
      <c r="AI1241" s="18" t="s">
        <v>5423</v>
      </c>
      <c r="AJ1241" s="18" t="s">
        <v>5423</v>
      </c>
      <c r="AK1241" s="18" t="s">
        <v>5423</v>
      </c>
      <c r="AL1241" s="18" t="s">
        <v>5423</v>
      </c>
      <c r="AM1241" s="18" t="s">
        <v>5423</v>
      </c>
      <c r="AN1241" s="18" t="s">
        <v>5423</v>
      </c>
      <c r="AO1241" s="18" t="s">
        <v>5423</v>
      </c>
      <c r="AP1241" s="18" t="s">
        <v>5423</v>
      </c>
      <c r="AQ1241" s="18" t="s">
        <v>5423</v>
      </c>
      <c r="AR1241" s="18" t="s">
        <v>5423</v>
      </c>
      <c r="AS1241" s="18" t="s">
        <v>5423</v>
      </c>
      <c r="AT1241" s="18" t="s">
        <v>5423</v>
      </c>
      <c r="AU1241" s="9" t="s">
        <v>5423</v>
      </c>
      <c r="AV1241" s="14"/>
      <c r="AW1241" s="14" t="s">
        <v>5423</v>
      </c>
      <c r="AX1241" s="14" t="str">
        <f>_xlfn.XLOOKUP(B1241,'[4]cell downs 18042026 17h'!$B:$B,'[4]cell downs 18042026 17h'!$B:$B,"")</f>
        <v/>
      </c>
      <c r="AY1241" s="14" t="str">
        <f>_xlfn.XLOOKUP(B1241,'[5]Cells Huawei 19042026 15h'!$B:$B,'[5]Cells Huawei 19042026 15h'!$B:$B,"")</f>
        <v/>
      </c>
      <c r="AZ1241" s="105" t="str">
        <f>_xlfn.XLOOKUP(B1241,'INCIDENT-04-23-2026'!E:E,'INCIDENT-04-23-2026'!F:F,"")</f>
        <v/>
      </c>
      <c r="BA1241" s="105" t="str">
        <f>_xlfn.XLOOKUP(B1241,'[6]Eneo 17H'!$C:$C,'[6]Eneo 17H'!$I:$I,"")</f>
        <v/>
      </c>
      <c r="BC1241" s="105" t="str">
        <f>_xlfn.XLOOKUP(B1241,'[6]Eneo 17H'!$C:$C,'[6]Eneo 17H'!$I:$I,"")</f>
        <v/>
      </c>
      <c r="BD1241" s="105" t="str">
        <f>_xlfn.XLOOKUP(B1241,'[7]Eneo 12H'!$C:$C,'[7]Eneo 12H'!$I:$I,"")</f>
        <v/>
      </c>
      <c r="BE1241" s="105" t="s">
        <v>5423</v>
      </c>
    </row>
    <row r="1242" spans="1:57" hidden="1" x14ac:dyDescent="0.3">
      <c r="A1242" s="1" t="s">
        <v>5089</v>
      </c>
      <c r="B1242" s="1" t="s">
        <v>5090</v>
      </c>
      <c r="C1242" s="3" t="str">
        <f>_xlfn.XLOOKUP(B1242,'[1]daily break down'!$D:$D,'[1]daily break down'!$E:$E,"")</f>
        <v>Douala</v>
      </c>
      <c r="D1242" s="1" t="s">
        <v>21</v>
      </c>
      <c r="E1242" s="1" t="s">
        <v>30</v>
      </c>
      <c r="F1242" s="3" t="s">
        <v>31</v>
      </c>
      <c r="G1242" s="1" t="s">
        <v>32</v>
      </c>
      <c r="H1242" s="27" t="str">
        <f>_xlfn.XLOOKUP(B1242,[2]CALCULATION!$B:$B,[2]CALCULATION!$H:$H,"")</f>
        <v>ZTE</v>
      </c>
      <c r="I1242" s="23">
        <v>0</v>
      </c>
      <c r="J1242" s="23">
        <v>0</v>
      </c>
      <c r="K1242" s="23">
        <v>0</v>
      </c>
      <c r="L1242" s="23">
        <v>0</v>
      </c>
      <c r="M1242" s="23">
        <v>0</v>
      </c>
      <c r="N1242" s="23">
        <v>0</v>
      </c>
      <c r="O1242" s="23">
        <v>0</v>
      </c>
      <c r="P1242" s="103" t="s">
        <v>6554</v>
      </c>
      <c r="Q1242" s="36" t="s">
        <v>5796</v>
      </c>
      <c r="R1242" s="36"/>
      <c r="S1242" s="35" t="str" cm="1">
        <f t="array" ref="S1242">IFERROR(_xlfn.IFS(
U1242="MPR ISSUE","PDH",
U1242="BSS Hardware Issue","BSS",
U1242="Sites strategiques, MLL, Pylone, etc.","ENVTECH",
U1242="AKTIVCO DEFAUT GE &amp; POWER Cabinet","AKTIVCO",
U1242="AKTIVCO Coupure ENEO &amp; Baisse de tension","AKTIVCO GRID ONLY",
U1242="Coupure ENEO &amp; Baisse de tension","IHS GRID ONLY",
U1242="Defaut GE &amp; POWER Cabinet","IHS",
U1242="Sharing","Partners",
U1242="Sites strategiques &amp; DataCenter","SST &amp; DC",
U1242="Exclu","Exclu",
U1242="SAT","SAT",
U1242="SPARE-ISSUE","SPARE-ISSUE",
U1242="Fiber CAmtel","TRANS_FO_CAMTEL",
U1242="Fiber AOF","Fiber AOF",
U1242="Projet OCM (HUAWEI)","TRAVAUX-HUAWEI",
U1242="Projet OCM (NOKIA)","TRAVAUX-NOKIA",
U1242="ACCESS-ISSUE","ACCESS-ISSUE",
U1242="Projet OCM (ZTE, NOKIA, autres projets)","TRAVAUX OCM",
U1242="No root CAuse","No root cause",
U1242="ODU HS","PDH",
U1242="IP &amp; VLAN","PDH",
U1242="Warehouse HUAWEI","SPARE-ISSUE",
U1242="SPARE-HS","SPARE-ISSUE",
U1242="Power Telco","BSS",U1242="no impacts","no impacts"
),"")</f>
        <v/>
      </c>
      <c r="T1242" s="35" t="str" cm="1">
        <f t="array" ref="T1242">IFERROR(_xlfn.IFS(
U1242="MPR ISSUE","TX ISSUE",
U1242="BSS Hardware Issue","RAN ISSUE",
U1242="Sites strategiques, MLL, Pylone, etc.","ENVTECH",
U1242="AKTIVCO DEFAUT GE &amp; POWER Cabinet","POWER ISSUE",
U1242="AKTIVCO Coupure ENEO &amp; Baisse de tension","POWER ISSUE",
U1242="Coupure ENEO &amp; Baisse de tension","POWER ISSUE",
U1242="Defaut GE &amp; POWER Cabinet","POWER ISSUE",
U1242="Sharing","POWER ISSUE",
U1242="Sites strategiques &amp; DataCenter","POWER ISSUE",
U1242="Exclu","Exclu",
U1242="SAT","TX ISSUE",
U1242="SPARE-ISSUE","SPARE-ISSUE",
U1242="Fiber CAmtel","TX ISSUE",
U1242="Fiber AOF","TX ISSUE",
U1242="Projet OCM (HUAWEI)","TRAVAUX-HUAWEI",
U1242="Projet OCM (NOKIA)","TRAVAUX -NOKIA",
U1242="ACCESS-ISSUE","ACCESS-ISSUE",
U1242="Projet OCM (ZTE, NOKIA, autres projets)","TRAVAUX OCM",
U1242="No root CAuse","No root cause",
U1242="ODU HS","TX ISSUE",
U1242="IP &amp; VLAN","TX ISSUE",
U1242="Warehouse HUAWEI","SPARE-ISSUE",
U1242="SPARE-HS","SPARE-ISSUE",
U1242="Power Telco","RAN ISSUE",U1242="no impacts","no impacts"
),"")</f>
        <v/>
      </c>
      <c r="U1242" s="28"/>
      <c r="V1242" s="35" t="str" cm="1">
        <f t="array" ref="V1242">IFERROR(_xlfn.IFS(
U1242="MPR ISSUE","ACTIVE",
U1242="BSS Hardware Issue","ACTIVE",
U1242="Sites strategiques, MLL, Pylone, etc.","PASSIVE",
U1242="AKTIVCO DEFAUT GE &amp; POWER Cabinet","PASSIVE",
U1242="AKTIVCO Coupure ENEO &amp; Baisse de tension","PASSIVE",
U1242="Coupure ENEO &amp; Baisse de tension","PASSIVE",
U1242="Defaut GE &amp; POWER Cabinet","PASSIVE",
U1242="Sharing","PASSIVE",
U1242="Sites strategiques &amp; DataCenter","PASSIVE",
U1242="Exclu","Exclu",
U1242="SAT","ACTIVE",
U1242="SPARE-ISSUE","SPARE-ISSUE",
U1242="Fiber CAmtel","ACTIVE",
U1242="Fiber AOF","ACTIVE",
U1242="Projet OCM (HUAWEI)","PLANNED WORKS",
U1242="Projet OCM (NOKIA)","PLANNED WORKS",
U1242="ACCESS-ISSUE","ACCESS-ISSUE",
U1242="Projet OCM (ZTE, NOKIA, autres projets)","PLANNED WORKS",
U1242="No root CAuse","No root cause",
U1242="ODU HS","ACTIVE",
U1242="IP &amp; VLAN","ACTIVE",
U1242="Warehouse HUAWEI","SPARE-ISSUE",
U1242="SPARE-HS","SPARE-ISSUE",
U1242="Power Telco","ACTIVE",U1242="no impacts","no impacts"
),"")</f>
        <v/>
      </c>
      <c r="W1242" s="102"/>
      <c r="X1242" s="102"/>
      <c r="Y1242" s="102"/>
      <c r="Z1242" s="102"/>
      <c r="AA1242" s="102"/>
      <c r="AB1242" s="104" t="s">
        <v>6648</v>
      </c>
      <c r="AC1242" s="9"/>
      <c r="AD1242" s="9"/>
      <c r="AE1242" s="7" t="s">
        <v>5423</v>
      </c>
      <c r="AF1242" s="6"/>
      <c r="AG1242" s="7"/>
      <c r="AH1242" s="3" t="s">
        <v>5423</v>
      </c>
      <c r="AI1242" s="18" t="s">
        <v>5423</v>
      </c>
      <c r="AJ1242" s="18" t="s">
        <v>5423</v>
      </c>
      <c r="AK1242" s="18" t="s">
        <v>5423</v>
      </c>
      <c r="AL1242" s="18" t="s">
        <v>5423</v>
      </c>
      <c r="AM1242" s="18" t="s">
        <v>5423</v>
      </c>
      <c r="AN1242" s="18" t="s">
        <v>5423</v>
      </c>
      <c r="AO1242" s="18" t="s">
        <v>5423</v>
      </c>
      <c r="AP1242" s="18" t="s">
        <v>5423</v>
      </c>
      <c r="AQ1242" s="18" t="s">
        <v>5423</v>
      </c>
      <c r="AR1242" s="18" t="s">
        <v>5965</v>
      </c>
      <c r="AS1242" s="18" t="s">
        <v>5966</v>
      </c>
      <c r="AT1242" s="18"/>
      <c r="AU1242" s="9" t="s">
        <v>6202</v>
      </c>
      <c r="AV1242" s="14"/>
      <c r="AW1242" s="14" t="s">
        <v>5423</v>
      </c>
      <c r="AX1242" s="14" t="str">
        <f>_xlfn.XLOOKUP(B1242,'[4]cell downs 18042026 17h'!$B:$B,'[4]cell downs 18042026 17h'!$B:$B,"")</f>
        <v/>
      </c>
      <c r="AY1242" s="14" t="str">
        <f>_xlfn.XLOOKUP(B1242,'[5]Cells Huawei 19042026 15h'!$B:$B,'[5]Cells Huawei 19042026 15h'!$B:$B,"")</f>
        <v/>
      </c>
      <c r="AZ1242" s="105" t="str">
        <f>_xlfn.XLOOKUP(B1242,'INCIDENT-04-23-2026'!E:E,'INCIDENT-04-23-2026'!F:F,"")</f>
        <v/>
      </c>
      <c r="BA1242" s="105" t="str">
        <f>_xlfn.XLOOKUP(B1242,'[6]Eneo 17H'!$C:$C,'[6]Eneo 17H'!$I:$I,"")</f>
        <v/>
      </c>
      <c r="BB1242" s="105" t="str">
        <f>_xlfn.XLOOKUP(B1242,[8]ALL!$B:$B,[8]ALL!$M:$M,"")</f>
        <v/>
      </c>
      <c r="BC1242" s="105" t="str">
        <f>_xlfn.XLOOKUP(B1242,'[6]Eneo 17H'!$C:$C,'[6]Eneo 17H'!$I:$I,"")</f>
        <v/>
      </c>
      <c r="BD1242" s="105" t="str">
        <f>_xlfn.XLOOKUP(B1242,'[7]Eneo 12H'!$C:$C,'[7]Eneo 12H'!$I:$I,"")</f>
        <v/>
      </c>
      <c r="BE1242" s="105" t="s">
        <v>7273</v>
      </c>
    </row>
    <row r="1243" spans="1:57" hidden="1" x14ac:dyDescent="0.3">
      <c r="A1243" s="1" t="s">
        <v>5103</v>
      </c>
      <c r="B1243" s="1" t="s">
        <v>5104</v>
      </c>
      <c r="C1243" s="3" t="str">
        <f>_xlfn.XLOOKUP(B1243,'[1]daily break down'!$D:$D,'[1]daily break down'!$E:$E,"")</f>
        <v>Douala</v>
      </c>
      <c r="D1243" s="1" t="s">
        <v>21</v>
      </c>
      <c r="E1243" s="1" t="s">
        <v>30</v>
      </c>
      <c r="F1243" s="3" t="s">
        <v>31</v>
      </c>
      <c r="G1243" s="1" t="s">
        <v>32</v>
      </c>
      <c r="H1243" s="27" t="str">
        <f>_xlfn.XLOOKUP(B1243,[2]CALCULATION!$B:$B,[2]CALCULATION!$H:$H,"")</f>
        <v>ZTE</v>
      </c>
      <c r="I1243" s="23">
        <v>0</v>
      </c>
      <c r="J1243" s="23">
        <v>0</v>
      </c>
      <c r="K1243" s="23">
        <v>0</v>
      </c>
      <c r="L1243" s="23">
        <v>0</v>
      </c>
      <c r="M1243" s="23">
        <v>0</v>
      </c>
      <c r="N1243" s="23">
        <v>0</v>
      </c>
      <c r="O1243" s="23">
        <v>0</v>
      </c>
      <c r="P1243" s="103" t="s">
        <v>6554</v>
      </c>
      <c r="Q1243" s="36" t="s">
        <v>5796</v>
      </c>
      <c r="R1243" s="36"/>
      <c r="S1243" s="35" t="str" cm="1">
        <f t="array" ref="S1243">IFERROR(_xlfn.IFS(
U1243="MPR ISSUE","PDH",
U1243="BSS Hardware Issue","BSS",
U1243="Sites strategiques, MLL, Pylone, etc.","ENVTECH",
U1243="AKTIVCO DEFAUT GE &amp; POWER Cabinet","AKTIVCO",
U1243="AKTIVCO Coupure ENEO &amp; Baisse de tension","AKTIVCO GRID ONLY",
U1243="Coupure ENEO &amp; Baisse de tension","IHS GRID ONLY",
U1243="Defaut GE &amp; POWER Cabinet","IHS",
U1243="Sharing","Partners",
U1243="Sites strategiques &amp; DataCenter","SST &amp; DC",
U1243="Exclu","Exclu",
U1243="SAT","SAT",
U1243="SPARE-ISSUE","SPARE-ISSUE",
U1243="Fiber CAmtel","TRANS_FO_CAMTEL",
U1243="Fiber AOF","Fiber AOF",
U1243="Projet OCM (HUAWEI)","TRAVAUX-HUAWEI",
U1243="Projet OCM (NOKIA)","TRAVAUX-NOKIA",
U1243="ACCESS-ISSUE","ACCESS-ISSUE",
U1243="Projet OCM (ZTE, NOKIA, autres projets)","TRAVAUX OCM",
U1243="No root CAuse","No root cause",
U1243="ODU HS","PDH",
U1243="IP &amp; VLAN","PDH",
U1243="Warehouse HUAWEI","SPARE-ISSUE",
U1243="SPARE-HS","SPARE-ISSUE",
U1243="Power Telco","BSS",U1243="no impacts","no impacts"
),"")</f>
        <v/>
      </c>
      <c r="T1243" s="35" t="str" cm="1">
        <f t="array" ref="T1243">IFERROR(_xlfn.IFS(
U1243="MPR ISSUE","TX ISSUE",
U1243="BSS Hardware Issue","RAN ISSUE",
U1243="Sites strategiques, MLL, Pylone, etc.","ENVTECH",
U1243="AKTIVCO DEFAUT GE &amp; POWER Cabinet","POWER ISSUE",
U1243="AKTIVCO Coupure ENEO &amp; Baisse de tension","POWER ISSUE",
U1243="Coupure ENEO &amp; Baisse de tension","POWER ISSUE",
U1243="Defaut GE &amp; POWER Cabinet","POWER ISSUE",
U1243="Sharing","POWER ISSUE",
U1243="Sites strategiques &amp; DataCenter","POWER ISSUE",
U1243="Exclu","Exclu",
U1243="SAT","TX ISSUE",
U1243="SPARE-ISSUE","SPARE-ISSUE",
U1243="Fiber CAmtel","TX ISSUE",
U1243="Fiber AOF","TX ISSUE",
U1243="Projet OCM (HUAWEI)","TRAVAUX-HUAWEI",
U1243="Projet OCM (NOKIA)","TRAVAUX -NOKIA",
U1243="ACCESS-ISSUE","ACCESS-ISSUE",
U1243="Projet OCM (ZTE, NOKIA, autres projets)","TRAVAUX OCM",
U1243="No root CAuse","No root cause",
U1243="ODU HS","TX ISSUE",
U1243="IP &amp; VLAN","TX ISSUE",
U1243="Warehouse HUAWEI","SPARE-ISSUE",
U1243="SPARE-HS","SPARE-ISSUE",
U1243="Power Telco","RAN ISSUE",U1243="no impacts","no impacts"
),"")</f>
        <v/>
      </c>
      <c r="U1243" s="28"/>
      <c r="V1243" s="35" t="str" cm="1">
        <f t="array" ref="V1243">IFERROR(_xlfn.IFS(
U1243="MPR ISSUE","ACTIVE",
U1243="BSS Hardware Issue","ACTIVE",
U1243="Sites strategiques, MLL, Pylone, etc.","PASSIVE",
U1243="AKTIVCO DEFAUT GE &amp; POWER Cabinet","PASSIVE",
U1243="AKTIVCO Coupure ENEO &amp; Baisse de tension","PASSIVE",
U1243="Coupure ENEO &amp; Baisse de tension","PASSIVE",
U1243="Defaut GE &amp; POWER Cabinet","PASSIVE",
U1243="Sharing","PASSIVE",
U1243="Sites strategiques &amp; DataCenter","PASSIVE",
U1243="Exclu","Exclu",
U1243="SAT","ACTIVE",
U1243="SPARE-ISSUE","SPARE-ISSUE",
U1243="Fiber CAmtel","ACTIVE",
U1243="Fiber AOF","ACTIVE",
U1243="Projet OCM (HUAWEI)","PLANNED WORKS",
U1243="Projet OCM (NOKIA)","PLANNED WORKS",
U1243="ACCESS-ISSUE","ACCESS-ISSUE",
U1243="Projet OCM (ZTE, NOKIA, autres projets)","PLANNED WORKS",
U1243="No root CAuse","No root cause",
U1243="ODU HS","ACTIVE",
U1243="IP &amp; VLAN","ACTIVE",
U1243="Warehouse HUAWEI","SPARE-ISSUE",
U1243="SPARE-HS","SPARE-ISSUE",
U1243="Power Telco","ACTIVE",U1243="no impacts","no impacts"
),"")</f>
        <v/>
      </c>
      <c r="W1243" s="102"/>
      <c r="X1243" s="102"/>
      <c r="Y1243" s="102"/>
      <c r="Z1243" s="102"/>
      <c r="AA1243" s="102"/>
      <c r="AB1243" s="104" t="s">
        <v>6649</v>
      </c>
      <c r="AC1243" s="9"/>
      <c r="AD1243" s="9"/>
      <c r="AE1243" s="7" t="s">
        <v>5423</v>
      </c>
      <c r="AF1243" s="6"/>
      <c r="AG1243" s="7"/>
      <c r="AH1243" s="3" t="s">
        <v>5423</v>
      </c>
      <c r="AI1243" s="18" t="s">
        <v>5423</v>
      </c>
      <c r="AJ1243" s="18" t="s">
        <v>5423</v>
      </c>
      <c r="AK1243" s="18" t="s">
        <v>5423</v>
      </c>
      <c r="AL1243" s="18" t="s">
        <v>5423</v>
      </c>
      <c r="AM1243" s="18" t="s">
        <v>5423</v>
      </c>
      <c r="AN1243" s="18" t="s">
        <v>5423</v>
      </c>
      <c r="AO1243" s="18" t="s">
        <v>5423</v>
      </c>
      <c r="AP1243" s="18" t="s">
        <v>5423</v>
      </c>
      <c r="AQ1243" s="18" t="s">
        <v>5423</v>
      </c>
      <c r="AR1243" s="18" t="s">
        <v>5878</v>
      </c>
      <c r="AS1243" s="18" t="s">
        <v>5879</v>
      </c>
      <c r="AT1243" s="18" t="s">
        <v>5880</v>
      </c>
      <c r="AU1243" s="9" t="s">
        <v>6203</v>
      </c>
      <c r="AV1243" s="14"/>
      <c r="AW1243" s="14" t="s">
        <v>5423</v>
      </c>
      <c r="AX1243" s="14" t="str">
        <f>_xlfn.XLOOKUP(B1243,'[4]cell downs 18042026 17h'!$B:$B,'[4]cell downs 18042026 17h'!$B:$B,"")</f>
        <v/>
      </c>
      <c r="AY1243" s="14" t="str">
        <f>_xlfn.XLOOKUP(B1243,'[5]Cells Huawei 19042026 15h'!$B:$B,'[5]Cells Huawei 19042026 15h'!$B:$B,"")</f>
        <v/>
      </c>
      <c r="AZ1243" s="105" t="str">
        <f>_xlfn.XLOOKUP(B1243,'INCIDENT-04-23-2026'!E:E,'INCIDENT-04-23-2026'!F:F,"")</f>
        <v/>
      </c>
      <c r="BA1243" s="105" t="str">
        <f>_xlfn.XLOOKUP(B1243,'[6]Eneo 17H'!$C:$C,'[6]Eneo 17H'!$I:$I,"")</f>
        <v/>
      </c>
      <c r="BB1243" s="105" t="str">
        <f>_xlfn.XLOOKUP(B1243,[8]ALL!$B:$B,[8]ALL!$M:$M,"")</f>
        <v/>
      </c>
      <c r="BC1243" s="105" t="str">
        <f>_xlfn.XLOOKUP(B1243,'[6]Eneo 17H'!$C:$C,'[6]Eneo 17H'!$I:$I,"")</f>
        <v/>
      </c>
      <c r="BD1243" s="105" t="str">
        <f>_xlfn.XLOOKUP(B1243,'[7]Eneo 12H'!$C:$C,'[7]Eneo 12H'!$I:$I,"")</f>
        <v/>
      </c>
      <c r="BE1243" s="105" t="s">
        <v>5423</v>
      </c>
    </row>
    <row r="1244" spans="1:57" hidden="1" x14ac:dyDescent="0.3">
      <c r="A1244" s="1" t="s">
        <v>5051</v>
      </c>
      <c r="B1244" s="8" t="s">
        <v>5052</v>
      </c>
      <c r="C1244" s="3" t="str">
        <f>_xlfn.XLOOKUP(B1244,'[1]daily break down'!$D:$D,'[1]daily break down'!$E:$E,"")</f>
        <v>Yaounde</v>
      </c>
      <c r="D1244" s="1"/>
      <c r="E1244" s="1"/>
      <c r="F1244" s="3" t="s">
        <v>37</v>
      </c>
      <c r="G1244" s="1" t="s">
        <v>38</v>
      </c>
      <c r="H1244" s="27" t="str">
        <f>_xlfn.XLOOKUP(B1244,[2]CALCULATION!$B:$B,[2]CALCULATION!$H:$H,"")</f>
        <v>ZTE</v>
      </c>
      <c r="I1244" s="23">
        <v>0</v>
      </c>
      <c r="J1244" s="23">
        <v>0</v>
      </c>
      <c r="K1244" s="23">
        <v>0</v>
      </c>
      <c r="L1244" s="23">
        <v>0</v>
      </c>
      <c r="M1244" s="23">
        <v>0</v>
      </c>
      <c r="N1244" s="23">
        <v>0</v>
      </c>
      <c r="O1244" s="23">
        <v>0</v>
      </c>
      <c r="P1244" s="103" t="s">
        <v>6554</v>
      </c>
      <c r="Q1244" s="36" t="s">
        <v>5796</v>
      </c>
      <c r="R1244" s="36"/>
      <c r="S1244" s="35" t="str" cm="1">
        <f t="array" ref="S1244">IFERROR(_xlfn.IFS(
U1244="MPR ISSUE","PDH",
U1244="BSS Hardware Issue","BSS",
U1244="Sites strategiques, MLL, Pylone, etc.","ENVTECH",
U1244="AKTIVCO DEFAUT GE &amp; POWER Cabinet","AKTIVCO",
U1244="AKTIVCO Coupure ENEO &amp; Baisse de tension","AKTIVCO GRID ONLY",
U1244="Coupure ENEO &amp; Baisse de tension","IHS GRID ONLY",
U1244="Defaut GE &amp; POWER Cabinet","IHS",
U1244="Sharing","Partners",
U1244="Sites strategiques &amp; DataCenter","SST &amp; DC",
U1244="Exclu","Exclu",
U1244="SAT","SAT",
U1244="SPARE-ISSUE","SPARE-ISSUE",
U1244="Fiber CAmtel","TRANS_FO_CAMTEL",
U1244="Fiber AOF","Fiber AOF",
U1244="Projet OCM (HUAWEI)","TRAVAUX-HUAWEI",
U1244="Projet OCM (NOKIA)","TRAVAUX-NOKIA",
U1244="ACCESS-ISSUE","ACCESS-ISSUE",
U1244="Projet OCM (ZTE, NOKIA, autres projets)","TRAVAUX OCM",
U1244="No root CAuse","No root cause",
U1244="ODU HS","PDH",
U1244="IP &amp; VLAN","PDH",
U1244="Warehouse HUAWEI","SPARE-ISSUE",
U1244="SPARE-HS","SPARE-ISSUE",
U1244="Power Telco","BSS",U1244="no impacts","no impacts"
),"")</f>
        <v/>
      </c>
      <c r="T1244" s="35" t="str" cm="1">
        <f t="array" ref="T1244">IFERROR(_xlfn.IFS(
U1244="MPR ISSUE","TX ISSUE",
U1244="BSS Hardware Issue","RAN ISSUE",
U1244="Sites strategiques, MLL, Pylone, etc.","ENVTECH",
U1244="AKTIVCO DEFAUT GE &amp; POWER Cabinet","POWER ISSUE",
U1244="AKTIVCO Coupure ENEO &amp; Baisse de tension","POWER ISSUE",
U1244="Coupure ENEO &amp; Baisse de tension","POWER ISSUE",
U1244="Defaut GE &amp; POWER Cabinet","POWER ISSUE",
U1244="Sharing","POWER ISSUE",
U1244="Sites strategiques &amp; DataCenter","POWER ISSUE",
U1244="Exclu","Exclu",
U1244="SAT","TX ISSUE",
U1244="SPARE-ISSUE","SPARE-ISSUE",
U1244="Fiber CAmtel","TX ISSUE",
U1244="Fiber AOF","TX ISSUE",
U1244="Projet OCM (HUAWEI)","TRAVAUX-HUAWEI",
U1244="Projet OCM (NOKIA)","TRAVAUX -NOKIA",
U1244="ACCESS-ISSUE","ACCESS-ISSUE",
U1244="Projet OCM (ZTE, NOKIA, autres projets)","TRAVAUX OCM",
U1244="No root CAuse","No root cause",
U1244="ODU HS","TX ISSUE",
U1244="IP &amp; VLAN","TX ISSUE",
U1244="Warehouse HUAWEI","SPARE-ISSUE",
U1244="SPARE-HS","SPARE-ISSUE",
U1244="Power Telco","RAN ISSUE",U1244="no impacts","no impacts"
),"")</f>
        <v/>
      </c>
      <c r="U1244" s="28"/>
      <c r="V1244" s="35" t="str" cm="1">
        <f t="array" ref="V1244">IFERROR(_xlfn.IFS(
U1244="MPR ISSUE","ACTIVE",
U1244="BSS Hardware Issue","ACTIVE",
U1244="Sites strategiques, MLL, Pylone, etc.","PASSIVE",
U1244="AKTIVCO DEFAUT GE &amp; POWER Cabinet","PASSIVE",
U1244="AKTIVCO Coupure ENEO &amp; Baisse de tension","PASSIVE",
U1244="Coupure ENEO &amp; Baisse de tension","PASSIVE",
U1244="Defaut GE &amp; POWER Cabinet","PASSIVE",
U1244="Sharing","PASSIVE",
U1244="Sites strategiques &amp; DataCenter","PASSIVE",
U1244="Exclu","Exclu",
U1244="SAT","ACTIVE",
U1244="SPARE-ISSUE","SPARE-ISSUE",
U1244="Fiber CAmtel","ACTIVE",
U1244="Fiber AOF","ACTIVE",
U1244="Projet OCM (HUAWEI)","PLANNED WORKS",
U1244="Projet OCM (NOKIA)","PLANNED WORKS",
U1244="ACCESS-ISSUE","ACCESS-ISSUE",
U1244="Projet OCM (ZTE, NOKIA, autres projets)","PLANNED WORKS",
U1244="No root CAuse","No root cause",
U1244="ODU HS","ACTIVE",
U1244="IP &amp; VLAN","ACTIVE",
U1244="Warehouse HUAWEI","SPARE-ISSUE",
U1244="SPARE-HS","SPARE-ISSUE",
U1244="Power Telco","ACTIVE",U1244="no impacts","no impacts"
),"")</f>
        <v/>
      </c>
      <c r="W1244" s="102"/>
      <c r="X1244" s="102"/>
      <c r="Y1244" s="102"/>
      <c r="Z1244" s="102"/>
      <c r="AA1244" s="102"/>
      <c r="AB1244" s="104" t="s">
        <v>6650</v>
      </c>
      <c r="AC1244" s="9"/>
      <c r="AD1244" s="9"/>
      <c r="AE1244" s="7" t="s">
        <v>5423</v>
      </c>
      <c r="AF1244" s="6"/>
      <c r="AG1244" s="7"/>
      <c r="AH1244" s="3" t="s">
        <v>5423</v>
      </c>
      <c r="AI1244" s="18" t="s">
        <v>5423</v>
      </c>
      <c r="AJ1244" s="18" t="s">
        <v>5423</v>
      </c>
      <c r="AK1244" s="18" t="s">
        <v>5423</v>
      </c>
      <c r="AL1244" s="18" t="s">
        <v>5423</v>
      </c>
      <c r="AM1244" s="18" t="s">
        <v>5423</v>
      </c>
      <c r="AN1244" s="18" t="s">
        <v>5423</v>
      </c>
      <c r="AO1244" s="18" t="s">
        <v>5423</v>
      </c>
      <c r="AP1244" s="18" t="s">
        <v>6371</v>
      </c>
      <c r="AQ1244" s="18" t="s">
        <v>5423</v>
      </c>
      <c r="AR1244" s="18" t="s">
        <v>5423</v>
      </c>
      <c r="AS1244" s="18" t="s">
        <v>5423</v>
      </c>
      <c r="AT1244" s="18" t="s">
        <v>5423</v>
      </c>
      <c r="AU1244" s="9" t="s">
        <v>6204</v>
      </c>
      <c r="AV1244" s="14"/>
      <c r="AW1244" s="14" t="s">
        <v>5423</v>
      </c>
      <c r="AX1244" s="14" t="str">
        <f>_xlfn.XLOOKUP(B1244,'[4]cell downs 18042026 17h'!$B:$B,'[4]cell downs 18042026 17h'!$B:$B,"")</f>
        <v/>
      </c>
      <c r="AY1244" s="14" t="str">
        <f>_xlfn.XLOOKUP(B1244,'[5]Cells Huawei 19042026 15h'!$B:$B,'[5]Cells Huawei 19042026 15h'!$B:$B,"")</f>
        <v/>
      </c>
      <c r="AZ1244" s="105" t="str">
        <f>_xlfn.XLOOKUP(B1244,'INCIDENT-04-23-2026'!E:E,'INCIDENT-04-23-2026'!F:F,"")</f>
        <v/>
      </c>
      <c r="BA1244" s="105" t="str">
        <f>_xlfn.XLOOKUP(B1244,'[6]Eneo 17H'!$C:$C,'[6]Eneo 17H'!$I:$I,"")</f>
        <v/>
      </c>
      <c r="BB1244" s="105" t="str">
        <f>_xlfn.XLOOKUP(B1244,[8]ALL!$B:$B,[8]ALL!$M:$M,"")</f>
        <v/>
      </c>
      <c r="BC1244" s="105" t="str">
        <f>_xlfn.XLOOKUP(B1244,'[6]Eneo 17H'!$C:$C,'[6]Eneo 17H'!$I:$I,"")</f>
        <v/>
      </c>
      <c r="BD1244" s="105" t="str">
        <f>_xlfn.XLOOKUP(B1244,'[7]Eneo 12H'!$C:$C,'[7]Eneo 12H'!$I:$I,"")</f>
        <v/>
      </c>
      <c r="BE1244" s="105" t="s">
        <v>5423</v>
      </c>
    </row>
    <row r="1245" spans="1:57" hidden="1" x14ac:dyDescent="0.3">
      <c r="A1245" s="1" t="s">
        <v>1904</v>
      </c>
      <c r="B1245" s="8" t="s">
        <v>1905</v>
      </c>
      <c r="C1245" s="3" t="str">
        <f>_xlfn.XLOOKUP(B1245,'[1]daily break down'!$D:$D,'[1]daily break down'!$E:$E,"")</f>
        <v>Yaounde</v>
      </c>
      <c r="D1245" s="1" t="s">
        <v>11</v>
      </c>
      <c r="E1245" s="1" t="s">
        <v>145</v>
      </c>
      <c r="F1245" s="3" t="s">
        <v>37</v>
      </c>
      <c r="G1245" s="1" t="s">
        <v>38</v>
      </c>
      <c r="H1245" s="27" t="str">
        <f>_xlfn.XLOOKUP(B1245,[2]CALCULATION!$B:$B,[2]CALCULATION!$H:$H,"")</f>
        <v>ZTE</v>
      </c>
      <c r="I1245" s="23">
        <v>0</v>
      </c>
      <c r="J1245" s="23">
        <v>0</v>
      </c>
      <c r="K1245" s="23">
        <v>0</v>
      </c>
      <c r="L1245" s="23">
        <v>0</v>
      </c>
      <c r="M1245" s="23">
        <v>0</v>
      </c>
      <c r="N1245" s="23">
        <v>0</v>
      </c>
      <c r="O1245" s="23">
        <v>3.729314876167468E-2</v>
      </c>
      <c r="P1245" s="103" t="s">
        <v>6554</v>
      </c>
      <c r="Q1245" s="36" t="s">
        <v>5796</v>
      </c>
      <c r="R1245" s="36"/>
      <c r="S1245" s="35" t="str" cm="1">
        <f t="array" ref="S1245">IFERROR(_xlfn.IFS(
U1245="MPR ISSUE","PDH",
U1245="BSS Hardware Issue","BSS",
U1245="Sites strategiques, MLL, Pylone, etc.","ENVTECH",
U1245="AKTIVCO DEFAUT GE &amp; POWER Cabinet","AKTIVCO",
U1245="AKTIVCO Coupure ENEO &amp; Baisse de tension","AKTIVCO GRID ONLY",
U1245="Coupure ENEO &amp; Baisse de tension","IHS GRID ONLY",
U1245="Defaut GE &amp; POWER Cabinet","IHS",
U1245="Sharing","Partners",
U1245="Sites strategiques &amp; DataCenter","SST &amp; DC",
U1245="Exclu","Exclu",
U1245="SAT","SAT",
U1245="SPARE-ISSUE","SPARE-ISSUE",
U1245="Fiber CAmtel","TRANS_FO_CAMTEL",
U1245="Fiber AOF","Fiber AOF",
U1245="Projet OCM (HUAWEI)","TRAVAUX-HUAWEI",
U1245="Projet OCM (NOKIA)","TRAVAUX-NOKIA",
U1245="ACCESS-ISSUE","ACCESS-ISSUE",
U1245="Projet OCM (ZTE, NOKIA, autres projets)","TRAVAUX OCM",
U1245="No root CAuse","No root cause",
U1245="ODU HS","PDH",
U1245="IP &amp; VLAN","PDH",
U1245="Warehouse HUAWEI","SPARE-ISSUE",
U1245="SPARE-HS","SPARE-ISSUE",
U1245="Power Telco","BSS",U1245="no impacts","no impacts"
),"")</f>
        <v/>
      </c>
      <c r="T1245" s="35" t="str" cm="1">
        <f t="array" ref="T1245">IFERROR(_xlfn.IFS(
U1245="MPR ISSUE","TX ISSUE",
U1245="BSS Hardware Issue","RAN ISSUE",
U1245="Sites strategiques, MLL, Pylone, etc.","ENVTECH",
U1245="AKTIVCO DEFAUT GE &amp; POWER Cabinet","POWER ISSUE",
U1245="AKTIVCO Coupure ENEO &amp; Baisse de tension","POWER ISSUE",
U1245="Coupure ENEO &amp; Baisse de tension","POWER ISSUE",
U1245="Defaut GE &amp; POWER Cabinet","POWER ISSUE",
U1245="Sharing","POWER ISSUE",
U1245="Sites strategiques &amp; DataCenter","POWER ISSUE",
U1245="Exclu","Exclu",
U1245="SAT","TX ISSUE",
U1245="SPARE-ISSUE","SPARE-ISSUE",
U1245="Fiber CAmtel","TX ISSUE",
U1245="Fiber AOF","TX ISSUE",
U1245="Projet OCM (HUAWEI)","TRAVAUX-HUAWEI",
U1245="Projet OCM (NOKIA)","TRAVAUX -NOKIA",
U1245="ACCESS-ISSUE","ACCESS-ISSUE",
U1245="Projet OCM (ZTE, NOKIA, autres projets)","TRAVAUX OCM",
U1245="No root CAuse","No root cause",
U1245="ODU HS","TX ISSUE",
U1245="IP &amp; VLAN","TX ISSUE",
U1245="Warehouse HUAWEI","SPARE-ISSUE",
U1245="SPARE-HS","SPARE-ISSUE",
U1245="Power Telco","RAN ISSUE",U1245="no impacts","no impacts"
),"")</f>
        <v/>
      </c>
      <c r="U1245" s="28"/>
      <c r="V1245" s="35" t="str" cm="1">
        <f t="array" ref="V1245">IFERROR(_xlfn.IFS(
U1245="MPR ISSUE","ACTIVE",
U1245="BSS Hardware Issue","ACTIVE",
U1245="Sites strategiques, MLL, Pylone, etc.","PASSIVE",
U1245="AKTIVCO DEFAUT GE &amp; POWER Cabinet","PASSIVE",
U1245="AKTIVCO Coupure ENEO &amp; Baisse de tension","PASSIVE",
U1245="Coupure ENEO &amp; Baisse de tension","PASSIVE",
U1245="Defaut GE &amp; POWER Cabinet","PASSIVE",
U1245="Sharing","PASSIVE",
U1245="Sites strategiques &amp; DataCenter","PASSIVE",
U1245="Exclu","Exclu",
U1245="SAT","ACTIVE",
U1245="SPARE-ISSUE","SPARE-ISSUE",
U1245="Fiber CAmtel","ACTIVE",
U1245="Fiber AOF","ACTIVE",
U1245="Projet OCM (HUAWEI)","PLANNED WORKS",
U1245="Projet OCM (NOKIA)","PLANNED WORKS",
U1245="ACCESS-ISSUE","ACCESS-ISSUE",
U1245="Projet OCM (ZTE, NOKIA, autres projets)","PLANNED WORKS",
U1245="No root CAuse","No root cause",
U1245="ODU HS","ACTIVE",
U1245="IP &amp; VLAN","ACTIVE",
U1245="Warehouse HUAWEI","SPARE-ISSUE",
U1245="SPARE-HS","SPARE-ISSUE",
U1245="Power Telco","ACTIVE",U1245="no impacts","no impacts"
),"")</f>
        <v/>
      </c>
      <c r="W1245" s="102"/>
      <c r="X1245" s="102"/>
      <c r="Y1245" s="102"/>
      <c r="Z1245" s="102"/>
      <c r="AA1245" s="102"/>
      <c r="AB1245" s="104" t="s">
        <v>6205</v>
      </c>
      <c r="AC1245" s="9"/>
      <c r="AD1245" s="9"/>
      <c r="AE1245" s="7" t="s">
        <v>5423</v>
      </c>
      <c r="AF1245" s="6"/>
      <c r="AG1245" s="7"/>
      <c r="AH1245" s="3" t="s">
        <v>5423</v>
      </c>
      <c r="AI1245" s="18" t="s">
        <v>5423</v>
      </c>
      <c r="AJ1245" s="18" t="s">
        <v>5423</v>
      </c>
      <c r="AK1245" s="18" t="s">
        <v>5423</v>
      </c>
      <c r="AL1245" s="18" t="s">
        <v>5423</v>
      </c>
      <c r="AM1245" s="18" t="s">
        <v>5423</v>
      </c>
      <c r="AN1245" s="18" t="s">
        <v>5423</v>
      </c>
      <c r="AO1245" s="18" t="s">
        <v>5423</v>
      </c>
      <c r="AP1245" s="18" t="s">
        <v>5423</v>
      </c>
      <c r="AQ1245" s="18" t="s">
        <v>5423</v>
      </c>
      <c r="AR1245" s="18" t="s">
        <v>5423</v>
      </c>
      <c r="AS1245" s="18" t="s">
        <v>5423</v>
      </c>
      <c r="AT1245" s="18" t="s">
        <v>5423</v>
      </c>
      <c r="AU1245" s="9" t="s">
        <v>6205</v>
      </c>
      <c r="AV1245" s="14"/>
      <c r="AW1245" s="14" t="s">
        <v>5423</v>
      </c>
      <c r="AX1245" s="14" t="str">
        <f>_xlfn.XLOOKUP(B1245,'[4]cell downs 18042026 17h'!$B:$B,'[4]cell downs 18042026 17h'!$B:$B,"")</f>
        <v/>
      </c>
      <c r="AY1245" s="14" t="str">
        <f>_xlfn.XLOOKUP(B1245,'[5]Cells Huawei 19042026 15h'!$B:$B,'[5]Cells Huawei 19042026 15h'!$B:$B,"")</f>
        <v/>
      </c>
      <c r="AZ1245" s="105" t="str">
        <f>_xlfn.XLOOKUP(B1245,'INCIDENT-04-23-2026'!E:E,'INCIDENT-04-23-2026'!F:F,"")</f>
        <v/>
      </c>
      <c r="BA1245" s="105" t="str">
        <f>_xlfn.XLOOKUP(B1245,'[6]Eneo 17H'!$C:$C,'[6]Eneo 17H'!$I:$I,"")</f>
        <v/>
      </c>
      <c r="BB1245" s="105" t="str">
        <f>_xlfn.XLOOKUP(B1245,[8]ALL!$B:$B,[8]ALL!$M:$M,"")</f>
        <v/>
      </c>
      <c r="BC1245" s="105" t="str">
        <f>_xlfn.XLOOKUP(B1245,'[6]Eneo 17H'!$C:$C,'[6]Eneo 17H'!$I:$I,"")</f>
        <v/>
      </c>
      <c r="BD1245" s="105" t="str">
        <f>_xlfn.XLOOKUP(B1245,'[7]Eneo 12H'!$C:$C,'[7]Eneo 12H'!$I:$I,"")</f>
        <v/>
      </c>
      <c r="BE1245" s="105" t="s">
        <v>5423</v>
      </c>
    </row>
    <row r="1246" spans="1:57" hidden="1" x14ac:dyDescent="0.3">
      <c r="A1246" s="1" t="s">
        <v>4828</v>
      </c>
      <c r="B1246" s="8" t="s">
        <v>4829</v>
      </c>
      <c r="C1246" s="3" t="str">
        <f>_xlfn.XLOOKUP(B1246,'[1]daily break down'!$D:$D,'[1]daily break down'!$E:$E,"")</f>
        <v>Yaounde</v>
      </c>
      <c r="D1246" s="1" t="s">
        <v>21</v>
      </c>
      <c r="E1246" s="1" t="s">
        <v>30</v>
      </c>
      <c r="F1246" s="3" t="s">
        <v>37</v>
      </c>
      <c r="G1246" s="1" t="s">
        <v>38</v>
      </c>
      <c r="H1246" s="27" t="str">
        <f>_xlfn.XLOOKUP(B1246,[2]CALCULATION!$B:$B,[2]CALCULATION!$H:$H,"")</f>
        <v>ZTE</v>
      </c>
      <c r="I1246" s="23">
        <v>0</v>
      </c>
      <c r="J1246" s="23">
        <v>0</v>
      </c>
      <c r="K1246" s="23">
        <v>0</v>
      </c>
      <c r="L1246" s="23">
        <v>0</v>
      </c>
      <c r="M1246" s="23">
        <v>0</v>
      </c>
      <c r="N1246" s="23">
        <v>0</v>
      </c>
      <c r="O1246" s="23">
        <v>4.1466557087945458E-2</v>
      </c>
      <c r="P1246" s="103" t="s">
        <v>6554</v>
      </c>
      <c r="Q1246" s="36" t="s">
        <v>5796</v>
      </c>
      <c r="R1246" s="36"/>
      <c r="S1246" s="35" t="str" cm="1">
        <f t="array" ref="S1246">IFERROR(_xlfn.IFS(
U1246="MPR ISSUE","PDH",
U1246="BSS Hardware Issue","BSS",
U1246="Sites strategiques, MLL, Pylone, etc.","ENVTECH",
U1246="AKTIVCO DEFAUT GE &amp; POWER Cabinet","AKTIVCO",
U1246="AKTIVCO Coupure ENEO &amp; Baisse de tension","AKTIVCO GRID ONLY",
U1246="Coupure ENEO &amp; Baisse de tension","IHS GRID ONLY",
U1246="Defaut GE &amp; POWER Cabinet","IHS",
U1246="Sharing","Partners",
U1246="Sites strategiques &amp; DataCenter","SST &amp; DC",
U1246="Exclu","Exclu",
U1246="SAT","SAT",
U1246="SPARE-ISSUE","SPARE-ISSUE",
U1246="Fiber CAmtel","TRANS_FO_CAMTEL",
U1246="Fiber AOF","Fiber AOF",
U1246="Projet OCM (HUAWEI)","TRAVAUX-HUAWEI",
U1246="Projet OCM (NOKIA)","TRAVAUX-NOKIA",
U1246="ACCESS-ISSUE","ACCESS-ISSUE",
U1246="Projet OCM (ZTE, NOKIA, autres projets)","TRAVAUX OCM",
U1246="No root CAuse","No root cause",
U1246="ODU HS","PDH",
U1246="IP &amp; VLAN","PDH",
U1246="Warehouse HUAWEI","SPARE-ISSUE",
U1246="SPARE-HS","SPARE-ISSUE",
U1246="Power Telco","BSS",U1246="no impacts","no impacts"
),"")</f>
        <v/>
      </c>
      <c r="T1246" s="35" t="str" cm="1">
        <f t="array" ref="T1246">IFERROR(_xlfn.IFS(
U1246="MPR ISSUE","TX ISSUE",
U1246="BSS Hardware Issue","RAN ISSUE",
U1246="Sites strategiques, MLL, Pylone, etc.","ENVTECH",
U1246="AKTIVCO DEFAUT GE &amp; POWER Cabinet","POWER ISSUE",
U1246="AKTIVCO Coupure ENEO &amp; Baisse de tension","POWER ISSUE",
U1246="Coupure ENEO &amp; Baisse de tension","POWER ISSUE",
U1246="Defaut GE &amp; POWER Cabinet","POWER ISSUE",
U1246="Sharing","POWER ISSUE",
U1246="Sites strategiques &amp; DataCenter","POWER ISSUE",
U1246="Exclu","Exclu",
U1246="SAT","TX ISSUE",
U1246="SPARE-ISSUE","SPARE-ISSUE",
U1246="Fiber CAmtel","TX ISSUE",
U1246="Fiber AOF","TX ISSUE",
U1246="Projet OCM (HUAWEI)","TRAVAUX-HUAWEI",
U1246="Projet OCM (NOKIA)","TRAVAUX -NOKIA",
U1246="ACCESS-ISSUE","ACCESS-ISSUE",
U1246="Projet OCM (ZTE, NOKIA, autres projets)","TRAVAUX OCM",
U1246="No root CAuse","No root cause",
U1246="ODU HS","TX ISSUE",
U1246="IP &amp; VLAN","TX ISSUE",
U1246="Warehouse HUAWEI","SPARE-ISSUE",
U1246="SPARE-HS","SPARE-ISSUE",
U1246="Power Telco","RAN ISSUE",U1246="no impacts","no impacts"
),"")</f>
        <v/>
      </c>
      <c r="U1246" s="28"/>
      <c r="V1246" s="35" t="str" cm="1">
        <f t="array" ref="V1246">IFERROR(_xlfn.IFS(
U1246="MPR ISSUE","ACTIVE",
U1246="BSS Hardware Issue","ACTIVE",
U1246="Sites strategiques, MLL, Pylone, etc.","PASSIVE",
U1246="AKTIVCO DEFAUT GE &amp; POWER Cabinet","PASSIVE",
U1246="AKTIVCO Coupure ENEO &amp; Baisse de tension","PASSIVE",
U1246="Coupure ENEO &amp; Baisse de tension","PASSIVE",
U1246="Defaut GE &amp; POWER Cabinet","PASSIVE",
U1246="Sharing","PASSIVE",
U1246="Sites strategiques &amp; DataCenter","PASSIVE",
U1246="Exclu","Exclu",
U1246="SAT","ACTIVE",
U1246="SPARE-ISSUE","SPARE-ISSUE",
U1246="Fiber CAmtel","ACTIVE",
U1246="Fiber AOF","ACTIVE",
U1246="Projet OCM (HUAWEI)","PLANNED WORKS",
U1246="Projet OCM (NOKIA)","PLANNED WORKS",
U1246="ACCESS-ISSUE","ACCESS-ISSUE",
U1246="Projet OCM (ZTE, NOKIA, autres projets)","PLANNED WORKS",
U1246="No root CAuse","No root cause",
U1246="ODU HS","ACTIVE",
U1246="IP &amp; VLAN","ACTIVE",
U1246="Warehouse HUAWEI","SPARE-ISSUE",
U1246="SPARE-HS","SPARE-ISSUE",
U1246="Power Telco","ACTIVE",U1246="no impacts","no impacts"
),"")</f>
        <v/>
      </c>
      <c r="W1246" s="102"/>
      <c r="X1246" s="102"/>
      <c r="Y1246" s="102"/>
      <c r="Z1246" s="102"/>
      <c r="AA1246" s="102"/>
      <c r="AB1246" s="104" t="s">
        <v>5423</v>
      </c>
      <c r="AC1246" s="9"/>
      <c r="AD1246" s="9"/>
      <c r="AE1246" s="7" t="s">
        <v>5423</v>
      </c>
      <c r="AF1246" s="6"/>
      <c r="AG1246" s="7"/>
      <c r="AH1246" s="3" t="s">
        <v>5423</v>
      </c>
      <c r="AI1246" s="18" t="s">
        <v>5423</v>
      </c>
      <c r="AJ1246" s="18" t="s">
        <v>5423</v>
      </c>
      <c r="AK1246" s="18" t="s">
        <v>5423</v>
      </c>
      <c r="AL1246" s="18" t="s">
        <v>5423</v>
      </c>
      <c r="AM1246" s="18" t="s">
        <v>5423</v>
      </c>
      <c r="AN1246" s="18" t="s">
        <v>5423</v>
      </c>
      <c r="AO1246" s="18" t="s">
        <v>5423</v>
      </c>
      <c r="AP1246" s="18" t="s">
        <v>5423</v>
      </c>
      <c r="AQ1246" s="18" t="s">
        <v>5423</v>
      </c>
      <c r="AR1246" s="18" t="s">
        <v>5423</v>
      </c>
      <c r="AS1246" s="18" t="s">
        <v>5423</v>
      </c>
      <c r="AT1246" s="18" t="s">
        <v>5423</v>
      </c>
      <c r="AU1246" s="9" t="s">
        <v>5423</v>
      </c>
      <c r="AV1246" s="14"/>
      <c r="AW1246" s="14" t="s">
        <v>5423</v>
      </c>
      <c r="AX1246" s="14" t="str">
        <f>_xlfn.XLOOKUP(B1246,'[4]cell downs 18042026 17h'!$B:$B,'[4]cell downs 18042026 17h'!$B:$B,"")</f>
        <v/>
      </c>
      <c r="AY1246" s="14" t="str">
        <f>_xlfn.XLOOKUP(B1246,'[5]Cells Huawei 19042026 15h'!$B:$B,'[5]Cells Huawei 19042026 15h'!$B:$B,"")</f>
        <v/>
      </c>
      <c r="AZ1246" s="105" t="str">
        <f>_xlfn.XLOOKUP(B1246,'INCIDENT-04-23-2026'!E:E,'INCIDENT-04-23-2026'!F:F,"")</f>
        <v/>
      </c>
      <c r="BA1246" s="105" t="str">
        <f>_xlfn.XLOOKUP(B1246,'[6]Eneo 17H'!$C:$C,'[6]Eneo 17H'!$I:$I,"")</f>
        <v/>
      </c>
      <c r="BB1246" s="105" t="str">
        <f>_xlfn.XLOOKUP(B1246,[8]ALL!$B:$B,[8]ALL!$M:$M,"")</f>
        <v/>
      </c>
      <c r="BC1246" s="105" t="str">
        <f>_xlfn.XLOOKUP(B1246,'[6]Eneo 17H'!$C:$C,'[6]Eneo 17H'!$I:$I,"")</f>
        <v/>
      </c>
      <c r="BD1246" s="105" t="str">
        <f>_xlfn.XLOOKUP(B1246,'[7]Eneo 12H'!$C:$C,'[7]Eneo 12H'!$I:$I,"")</f>
        <v/>
      </c>
      <c r="BE1246" s="105" t="s">
        <v>5423</v>
      </c>
    </row>
    <row r="1247" spans="1:57" hidden="1" x14ac:dyDescent="0.3">
      <c r="A1247" s="1" t="s">
        <v>104</v>
      </c>
      <c r="B1247" s="8" t="s">
        <v>105</v>
      </c>
      <c r="C1247" s="3" t="str">
        <f>_xlfn.XLOOKUP(B1247,'[1]daily break down'!$D:$D,'[1]daily break down'!$E:$E,"")</f>
        <v>SUD-OUEST</v>
      </c>
      <c r="D1247" s="1" t="s">
        <v>11</v>
      </c>
      <c r="E1247" s="1" t="s">
        <v>12</v>
      </c>
      <c r="F1247" s="3" t="s">
        <v>13</v>
      </c>
      <c r="G1247" s="1" t="s">
        <v>106</v>
      </c>
      <c r="H1247" s="25" t="str">
        <f>_xlfn.XLOOKUP(B1247,[2]CALCULATION!$B:$B,[2]CALCULATION!$H:$H,"")</f>
        <v>Huawei</v>
      </c>
      <c r="I1247" s="23">
        <v>0.76262794885184881</v>
      </c>
      <c r="J1247" s="23">
        <v>6.6346491340712761E-3</v>
      </c>
      <c r="K1247" s="23">
        <v>0</v>
      </c>
      <c r="L1247" s="23">
        <v>0</v>
      </c>
      <c r="M1247" s="23">
        <v>0</v>
      </c>
      <c r="N1247" s="23">
        <v>0</v>
      </c>
      <c r="O1247" s="23">
        <v>0.5404742133303656</v>
      </c>
      <c r="P1247" s="103" t="s">
        <v>6554</v>
      </c>
      <c r="Q1247" s="36" t="s">
        <v>5796</v>
      </c>
      <c r="R1247" s="36"/>
      <c r="S1247" s="35" t="str" cm="1">
        <f t="array" ref="S1247">IFERROR(_xlfn.IFS(
U1247="MPR ISSUE","PDH",
U1247="BSS Hardware Issue","BSS",
U1247="Sites strategiques, MLL, Pylone, etc.","ENVTECH",
U1247="AKTIVCO DEFAUT GE &amp; POWER Cabinet","AKTIVCO",
U1247="AKTIVCO Coupure ENEO &amp; Baisse de tension","AKTIVCO GRID ONLY",
U1247="Coupure ENEO &amp; Baisse de tension","IHS GRID ONLY",
U1247="Defaut GE &amp; POWER Cabinet","IHS",
U1247="Sharing","Partners",
U1247="Sites strategiques &amp; DataCenter","SST &amp; DC",
U1247="Exclu","Exclu",
U1247="SAT","SAT",
U1247="SPARE-ISSUE","SPARE-ISSUE",
U1247="Fiber CAmtel","TRANS_FO_CAMTEL",
U1247="Fiber AOF","Fiber AOF",
U1247="Projet OCM (HUAWEI)","TRAVAUX-HUAWEI",
U1247="Projet OCM (NOKIA)","TRAVAUX-NOKIA",
U1247="ACCESS-ISSUE","ACCESS-ISSUE",
U1247="Projet OCM (ZTE, NOKIA, autres projets)","TRAVAUX OCM",
U1247="No root CAuse","No root cause",
U1247="ODU HS","PDH",
U1247="IP &amp; VLAN","PDH",
U1247="Warehouse HUAWEI","SPARE-ISSUE",
U1247="SPARE-HS","SPARE-ISSUE",
U1247="Power Telco","BSS",U1247="no impacts","no impacts"
),"")</f>
        <v/>
      </c>
      <c r="T1247" s="35" t="str" cm="1">
        <f t="array" ref="T1247">IFERROR(_xlfn.IFS(
U1247="MPR ISSUE","TX ISSUE",
U1247="BSS Hardware Issue","RAN ISSUE",
U1247="Sites strategiques, MLL, Pylone, etc.","ENVTECH",
U1247="AKTIVCO DEFAUT GE &amp; POWER Cabinet","POWER ISSUE",
U1247="AKTIVCO Coupure ENEO &amp; Baisse de tension","POWER ISSUE",
U1247="Coupure ENEO &amp; Baisse de tension","POWER ISSUE",
U1247="Defaut GE &amp; POWER Cabinet","POWER ISSUE",
U1247="Sharing","POWER ISSUE",
U1247="Sites strategiques &amp; DataCenter","POWER ISSUE",
U1247="Exclu","Exclu",
U1247="SAT","TX ISSUE",
U1247="SPARE-ISSUE","SPARE-ISSUE",
U1247="Fiber CAmtel","TX ISSUE",
U1247="Fiber AOF","TX ISSUE",
U1247="Projet OCM (HUAWEI)","TRAVAUX-HUAWEI",
U1247="Projet OCM (NOKIA)","TRAVAUX -NOKIA",
U1247="ACCESS-ISSUE","ACCESS-ISSUE",
U1247="Projet OCM (ZTE, NOKIA, autres projets)","TRAVAUX OCM",
U1247="No root CAuse","No root cause",
U1247="ODU HS","TX ISSUE",
U1247="IP &amp; VLAN","TX ISSUE",
U1247="Warehouse HUAWEI","SPARE-ISSUE",
U1247="SPARE-HS","SPARE-ISSUE",
U1247="Power Telco","RAN ISSUE",U1247="no impacts","no impacts"
),"")</f>
        <v/>
      </c>
      <c r="U1247" s="28"/>
      <c r="V1247" s="35" t="str" cm="1">
        <f t="array" ref="V1247">IFERROR(_xlfn.IFS(
U1247="MPR ISSUE","ACTIVE",
U1247="BSS Hardware Issue","ACTIVE",
U1247="Sites strategiques, MLL, Pylone, etc.","PASSIVE",
U1247="AKTIVCO DEFAUT GE &amp; POWER Cabinet","PASSIVE",
U1247="AKTIVCO Coupure ENEO &amp; Baisse de tension","PASSIVE",
U1247="Coupure ENEO &amp; Baisse de tension","PASSIVE",
U1247="Defaut GE &amp; POWER Cabinet","PASSIVE",
U1247="Sharing","PASSIVE",
U1247="Sites strategiques &amp; DataCenter","PASSIVE",
U1247="Exclu","Exclu",
U1247="SAT","ACTIVE",
U1247="SPARE-ISSUE","SPARE-ISSUE",
U1247="Fiber CAmtel","ACTIVE",
U1247="Fiber AOF","ACTIVE",
U1247="Projet OCM (HUAWEI)","PLANNED WORKS",
U1247="Projet OCM (NOKIA)","PLANNED WORKS",
U1247="ACCESS-ISSUE","ACCESS-ISSUE",
U1247="Projet OCM (ZTE, NOKIA, autres projets)","PLANNED WORKS",
U1247="No root CAuse","No root cause",
U1247="ODU HS","ACTIVE",
U1247="IP &amp; VLAN","ACTIVE",
U1247="Warehouse HUAWEI","SPARE-ISSUE",
U1247="SPARE-HS","SPARE-ISSUE",
U1247="Power Telco","ACTIVE",U1247="no impacts","no impacts"
),"")</f>
        <v/>
      </c>
      <c r="W1247" s="104"/>
      <c r="X1247" s="104"/>
      <c r="Y1247" s="104"/>
      <c r="Z1247" s="104"/>
      <c r="AA1247" s="104"/>
      <c r="AB1247" s="104" t="s">
        <v>6372</v>
      </c>
      <c r="AC1247" s="9"/>
      <c r="AD1247" s="9"/>
      <c r="AE1247" s="7" t="s">
        <v>5423</v>
      </c>
      <c r="AF1247" s="6"/>
      <c r="AG1247" s="7"/>
      <c r="AH1247" s="3" t="s">
        <v>6372</v>
      </c>
      <c r="AI1247" s="18" t="s">
        <v>5423</v>
      </c>
      <c r="AJ1247" s="18" t="s">
        <v>5423</v>
      </c>
      <c r="AK1247" s="18" t="s">
        <v>5423</v>
      </c>
      <c r="AL1247" s="18" t="s">
        <v>5423</v>
      </c>
      <c r="AM1247" s="18" t="s">
        <v>5423</v>
      </c>
      <c r="AN1247" s="18" t="s">
        <v>5423</v>
      </c>
      <c r="AO1247" s="18" t="s">
        <v>5423</v>
      </c>
      <c r="AP1247" s="18" t="s">
        <v>5423</v>
      </c>
      <c r="AQ1247" s="18" t="s">
        <v>5423</v>
      </c>
      <c r="AR1247" s="18" t="s">
        <v>5423</v>
      </c>
      <c r="AS1247" s="18" t="s">
        <v>5423</v>
      </c>
      <c r="AT1247" s="18" t="s">
        <v>5423</v>
      </c>
      <c r="AU1247" s="9" t="s">
        <v>5423</v>
      </c>
      <c r="AV1247" s="14"/>
      <c r="AW1247" s="14" t="s">
        <v>5423</v>
      </c>
      <c r="AX1247" s="14" t="str">
        <f>_xlfn.XLOOKUP(B1247,'[4]cell downs 18042026 17h'!$B:$B,'[4]cell downs 18042026 17h'!$B:$B,"")</f>
        <v/>
      </c>
      <c r="AY1247" s="14" t="str">
        <f>_xlfn.XLOOKUP(B1247,'[5]Cells Huawei 19042026 15h'!$B:$B,'[5]Cells Huawei 19042026 15h'!$B:$B,"")</f>
        <v/>
      </c>
      <c r="AZ1247" s="105" t="str">
        <f>_xlfn.XLOOKUP(B1247,'INCIDENT-04-23-2026'!E:E,'INCIDENT-04-23-2026'!F:F,"")</f>
        <v/>
      </c>
      <c r="BA1247" s="105" t="str">
        <f>_xlfn.XLOOKUP(B1247,'[6]Eneo 17H'!$C:$C,'[6]Eneo 17H'!$I:$I,"")</f>
        <v/>
      </c>
      <c r="BB1247" s="105" t="str">
        <f>_xlfn.XLOOKUP(B1247,[8]ALL!$B:$B,[8]ALL!$M:$M,"")</f>
        <v/>
      </c>
      <c r="BC1247" s="105" t="str">
        <f>_xlfn.XLOOKUP(B1247,'[6]Eneo 17H'!$C:$C,'[6]Eneo 17H'!$I:$I,"")</f>
        <v/>
      </c>
      <c r="BD1247" s="105" t="str">
        <f>_xlfn.XLOOKUP(B1247,'[7]Eneo 12H'!$C:$C,'[7]Eneo 12H'!$I:$I,"")</f>
        <v/>
      </c>
      <c r="BE1247" s="105" t="s">
        <v>5423</v>
      </c>
    </row>
    <row r="1248" spans="1:57" hidden="1" x14ac:dyDescent="0.3">
      <c r="A1248" s="1" t="s">
        <v>2585</v>
      </c>
      <c r="B1248" s="8" t="s">
        <v>2586</v>
      </c>
      <c r="C1248" s="3" t="str">
        <f>_xlfn.XLOOKUP(B1248,'[1]daily break down'!$D:$D,'[1]daily break down'!$E:$E,"")</f>
        <v>Yaounde</v>
      </c>
      <c r="D1248" s="1" t="s">
        <v>11</v>
      </c>
      <c r="E1248" s="1" t="s">
        <v>12</v>
      </c>
      <c r="F1248" s="3" t="s">
        <v>37</v>
      </c>
      <c r="G1248" s="1" t="s">
        <v>38</v>
      </c>
      <c r="H1248" s="27" t="str">
        <f>_xlfn.XLOOKUP(B1248,[2]CALCULATION!$B:$B,[2]CALCULATION!$H:$H,"")</f>
        <v>ZTE</v>
      </c>
      <c r="I1248" s="23">
        <v>0.86671346591217102</v>
      </c>
      <c r="J1248" s="23">
        <v>0</v>
      </c>
      <c r="K1248" s="23">
        <v>0</v>
      </c>
      <c r="L1248" s="23">
        <v>0</v>
      </c>
      <c r="M1248" s="23">
        <v>0</v>
      </c>
      <c r="N1248" s="23">
        <v>0</v>
      </c>
      <c r="O1248" s="23">
        <v>3.0908190724046693E-2</v>
      </c>
      <c r="P1248" s="103" t="s">
        <v>6554</v>
      </c>
      <c r="Q1248" s="36" t="s">
        <v>5796</v>
      </c>
      <c r="R1248" s="36"/>
      <c r="S1248" s="35" t="str" cm="1">
        <f t="array" ref="S1248">IFERROR(_xlfn.IFS(
U1248="MPR ISSUE","PDH",
U1248="BSS Hardware Issue","BSS",
U1248="Sites strategiques, MLL, Pylone, etc.","ENVTECH",
U1248="AKTIVCO DEFAUT GE &amp; POWER Cabinet","AKTIVCO",
U1248="AKTIVCO Coupure ENEO &amp; Baisse de tension","AKTIVCO GRID ONLY",
U1248="Coupure ENEO &amp; Baisse de tension","IHS GRID ONLY",
U1248="Defaut GE &amp; POWER Cabinet","IHS",
U1248="Sharing","Partners",
U1248="Sites strategiques &amp; DataCenter","SST &amp; DC",
U1248="Exclu","Exclu",
U1248="SAT","SAT",
U1248="SPARE-ISSUE","SPARE-ISSUE",
U1248="Fiber CAmtel","TRANS_FO_CAMTEL",
U1248="Fiber AOF","Fiber AOF",
U1248="Projet OCM (HUAWEI)","TRAVAUX-HUAWEI",
U1248="Projet OCM (NOKIA)","TRAVAUX-NOKIA",
U1248="ACCESS-ISSUE","ACCESS-ISSUE",
U1248="Projet OCM (ZTE, NOKIA, autres projets)","TRAVAUX OCM",
U1248="No root CAuse","No root cause",
U1248="ODU HS","PDH",
U1248="IP &amp; VLAN","PDH",
U1248="Warehouse HUAWEI","SPARE-ISSUE",
U1248="SPARE-HS","SPARE-ISSUE",
U1248="Power Telco","BSS",U1248="no impacts","no impacts"
),"")</f>
        <v/>
      </c>
      <c r="T1248" s="35" t="str" cm="1">
        <f t="array" ref="T1248">IFERROR(_xlfn.IFS(
U1248="MPR ISSUE","TX ISSUE",
U1248="BSS Hardware Issue","RAN ISSUE",
U1248="Sites strategiques, MLL, Pylone, etc.","ENVTECH",
U1248="AKTIVCO DEFAUT GE &amp; POWER Cabinet","POWER ISSUE",
U1248="AKTIVCO Coupure ENEO &amp; Baisse de tension","POWER ISSUE",
U1248="Coupure ENEO &amp; Baisse de tension","POWER ISSUE",
U1248="Defaut GE &amp; POWER Cabinet","POWER ISSUE",
U1248="Sharing","POWER ISSUE",
U1248="Sites strategiques &amp; DataCenter","POWER ISSUE",
U1248="Exclu","Exclu",
U1248="SAT","TX ISSUE",
U1248="SPARE-ISSUE","SPARE-ISSUE",
U1248="Fiber CAmtel","TX ISSUE",
U1248="Fiber AOF","TX ISSUE",
U1248="Projet OCM (HUAWEI)","TRAVAUX-HUAWEI",
U1248="Projet OCM (NOKIA)","TRAVAUX -NOKIA",
U1248="ACCESS-ISSUE","ACCESS-ISSUE",
U1248="Projet OCM (ZTE, NOKIA, autres projets)","TRAVAUX OCM",
U1248="No root CAuse","No root cause",
U1248="ODU HS","TX ISSUE",
U1248="IP &amp; VLAN","TX ISSUE",
U1248="Warehouse HUAWEI","SPARE-ISSUE",
U1248="SPARE-HS","SPARE-ISSUE",
U1248="Power Telco","RAN ISSUE",U1248="no impacts","no impacts"
),"")</f>
        <v/>
      </c>
      <c r="U1248" s="28"/>
      <c r="V1248" s="35" t="str" cm="1">
        <f t="array" ref="V1248">IFERROR(_xlfn.IFS(
U1248="MPR ISSUE","ACTIVE",
U1248="BSS Hardware Issue","ACTIVE",
U1248="Sites strategiques, MLL, Pylone, etc.","PASSIVE",
U1248="AKTIVCO DEFAUT GE &amp; POWER Cabinet","PASSIVE",
U1248="AKTIVCO Coupure ENEO &amp; Baisse de tension","PASSIVE",
U1248="Coupure ENEO &amp; Baisse de tension","PASSIVE",
U1248="Defaut GE &amp; POWER Cabinet","PASSIVE",
U1248="Sharing","PASSIVE",
U1248="Sites strategiques &amp; DataCenter","PASSIVE",
U1248="Exclu","Exclu",
U1248="SAT","ACTIVE",
U1248="SPARE-ISSUE","SPARE-ISSUE",
U1248="Fiber CAmtel","ACTIVE",
U1248="Fiber AOF","ACTIVE",
U1248="Projet OCM (HUAWEI)","PLANNED WORKS",
U1248="Projet OCM (NOKIA)","PLANNED WORKS",
U1248="ACCESS-ISSUE","ACCESS-ISSUE",
U1248="Projet OCM (ZTE, NOKIA, autres projets)","PLANNED WORKS",
U1248="No root CAuse","No root cause",
U1248="ODU HS","ACTIVE",
U1248="IP &amp; VLAN","ACTIVE",
U1248="Warehouse HUAWEI","SPARE-ISSUE",
U1248="SPARE-HS","SPARE-ISSUE",
U1248="Power Telco","ACTIVE",U1248="no impacts","no impacts"
),"")</f>
        <v/>
      </c>
      <c r="W1248" s="102"/>
      <c r="X1248" s="102"/>
      <c r="Y1248" s="102"/>
      <c r="Z1248" s="102"/>
      <c r="AA1248" s="102"/>
      <c r="AB1248" s="104" t="s">
        <v>5423</v>
      </c>
      <c r="AC1248" s="9"/>
      <c r="AD1248" s="9"/>
      <c r="AE1248" s="7" t="s">
        <v>5423</v>
      </c>
      <c r="AF1248" s="6"/>
      <c r="AG1248" s="7"/>
      <c r="AH1248" s="3" t="s">
        <v>5423</v>
      </c>
      <c r="AI1248" s="18" t="s">
        <v>5423</v>
      </c>
      <c r="AJ1248" s="18" t="s">
        <v>5423</v>
      </c>
      <c r="AK1248" s="18" t="s">
        <v>5423</v>
      </c>
      <c r="AL1248" s="18" t="s">
        <v>5423</v>
      </c>
      <c r="AM1248" s="18" t="s">
        <v>5423</v>
      </c>
      <c r="AN1248" s="18" t="s">
        <v>5423</v>
      </c>
      <c r="AO1248" s="18" t="s">
        <v>5423</v>
      </c>
      <c r="AP1248" s="18" t="s">
        <v>5423</v>
      </c>
      <c r="AQ1248" s="18" t="s">
        <v>5423</v>
      </c>
      <c r="AR1248" s="18" t="s">
        <v>5423</v>
      </c>
      <c r="AS1248" s="18" t="s">
        <v>5423</v>
      </c>
      <c r="AT1248" s="18" t="s">
        <v>5423</v>
      </c>
      <c r="AU1248" s="9" t="s">
        <v>5423</v>
      </c>
      <c r="AV1248" s="14"/>
      <c r="AW1248" s="14" t="s">
        <v>5423</v>
      </c>
      <c r="AX1248" s="14" t="str">
        <f>_xlfn.XLOOKUP(B1248,'[4]cell downs 18042026 17h'!$B:$B,'[4]cell downs 18042026 17h'!$B:$B,"")</f>
        <v/>
      </c>
      <c r="AY1248" s="14" t="str">
        <f>_xlfn.XLOOKUP(B1248,'[5]Cells Huawei 19042026 15h'!$B:$B,'[5]Cells Huawei 19042026 15h'!$B:$B,"")</f>
        <v/>
      </c>
      <c r="AZ1248" s="105" t="str">
        <f>_xlfn.XLOOKUP(B1248,'INCIDENT-04-23-2026'!E:E,'INCIDENT-04-23-2026'!F:F,"")</f>
        <v/>
      </c>
      <c r="BA1248" s="105" t="str">
        <f>_xlfn.XLOOKUP(B1248,'[6]Eneo 17H'!$C:$C,'[6]Eneo 17H'!$I:$I,"")</f>
        <v/>
      </c>
      <c r="BB1248" s="105" t="str">
        <f>_xlfn.XLOOKUP(B1248,[8]ALL!$B:$B,[8]ALL!$M:$M,"")</f>
        <v/>
      </c>
      <c r="BC1248" s="105" t="str">
        <f>_xlfn.XLOOKUP(B1248,'[6]Eneo 17H'!$C:$C,'[6]Eneo 17H'!$I:$I,"")</f>
        <v/>
      </c>
      <c r="BD1248" s="105" t="str">
        <f>_xlfn.XLOOKUP(B1248,'[7]Eneo 12H'!$C:$C,'[7]Eneo 12H'!$I:$I,"")</f>
        <v/>
      </c>
      <c r="BE1248" s="105" t="s">
        <v>5423</v>
      </c>
    </row>
    <row r="1249" spans="1:57" hidden="1" x14ac:dyDescent="0.3">
      <c r="A1249" s="1" t="s">
        <v>3539</v>
      </c>
      <c r="B1249" s="8" t="s">
        <v>3540</v>
      </c>
      <c r="C1249" s="3" t="str">
        <f>_xlfn.XLOOKUP(B1249,'[1]daily break down'!$D:$D,'[1]daily break down'!$E:$E,"")</f>
        <v>CENTRE</v>
      </c>
      <c r="D1249" s="1" t="s">
        <v>21</v>
      </c>
      <c r="E1249" s="1" t="s">
        <v>188</v>
      </c>
      <c r="F1249" s="3" t="s">
        <v>69</v>
      </c>
      <c r="G1249" s="1" t="s">
        <v>3539</v>
      </c>
      <c r="H1249" s="27" t="str">
        <f>_xlfn.XLOOKUP(B1249,[2]CALCULATION!$B:$B,[2]CALCULATION!$H:$H,"")</f>
        <v>ZTE</v>
      </c>
      <c r="I1249" s="23">
        <v>0</v>
      </c>
      <c r="J1249" s="23">
        <v>0</v>
      </c>
      <c r="K1249" s="23">
        <v>0</v>
      </c>
      <c r="L1249" s="23">
        <v>0</v>
      </c>
      <c r="M1249" s="23">
        <v>0</v>
      </c>
      <c r="N1249" s="23">
        <v>0</v>
      </c>
      <c r="O1249" s="23">
        <v>0</v>
      </c>
      <c r="P1249" s="103" t="s">
        <v>6554</v>
      </c>
      <c r="Q1249" s="36" t="s">
        <v>5795</v>
      </c>
      <c r="R1249" s="36"/>
      <c r="S1249" s="35" t="str" cm="1">
        <f t="array" ref="S1249">IFERROR(_xlfn.IFS(
U1249="MPR ISSUE","PDH",
U1249="BSS Hardware Issue","BSS",
U1249="Sites strategiques, MLL, Pylone, etc.","ENVTECH",
U1249="AKTIVCO DEFAUT GE &amp; POWER Cabinet","AKTIVCO",
U1249="AKTIVCO Coupure ENEO &amp; Baisse de tension","AKTIVCO GRID ONLY",
U1249="Coupure ENEO &amp; Baisse de tension","IHS GRID ONLY",
U1249="Defaut GE &amp; POWER Cabinet","IHS",
U1249="Sharing","Partners",
U1249="Sites strategiques &amp; DataCenter","SST &amp; DC",
U1249="Exclu","Exclu",
U1249="SAT","SAT",
U1249="SPARE-ISSUE","SPARE-ISSUE",
U1249="Fiber CAmtel","TRANS_FO_CAMTEL",
U1249="Fiber AOF","Fiber AOF",
U1249="Projet OCM (HUAWEI)","TRAVAUX-HUAWEI",
U1249="Projet OCM (NOKIA)","TRAVAUX-NOKIA",
U1249="ACCESS-ISSUE","ACCESS-ISSUE",
U1249="Projet OCM (ZTE, NOKIA, autres projets)","TRAVAUX OCM",
U1249="No root CAuse","No root cause",
U1249="ODU HS","PDH",
U1249="IP &amp; VLAN","PDH",
U1249="Warehouse HUAWEI","SPARE-ISSUE",
U1249="SPARE-HS","SPARE-ISSUE",
U1249="Power Telco","BSS",U1249="no impacts","no impacts"
),"")</f>
        <v/>
      </c>
      <c r="T1249" s="35" t="str" cm="1">
        <f t="array" ref="T1249">IFERROR(_xlfn.IFS(
U1249="MPR ISSUE","TX ISSUE",
U1249="BSS Hardware Issue","RAN ISSUE",
U1249="Sites strategiques, MLL, Pylone, etc.","ENVTECH",
U1249="AKTIVCO DEFAUT GE &amp; POWER Cabinet","POWER ISSUE",
U1249="AKTIVCO Coupure ENEO &amp; Baisse de tension","POWER ISSUE",
U1249="Coupure ENEO &amp; Baisse de tension","POWER ISSUE",
U1249="Defaut GE &amp; POWER Cabinet","POWER ISSUE",
U1249="Sharing","POWER ISSUE",
U1249="Sites strategiques &amp; DataCenter","POWER ISSUE",
U1249="Exclu","Exclu",
U1249="SAT","TX ISSUE",
U1249="SPARE-ISSUE","SPARE-ISSUE",
U1249="Fiber CAmtel","TX ISSUE",
U1249="Fiber AOF","TX ISSUE",
U1249="Projet OCM (HUAWEI)","TRAVAUX-HUAWEI",
U1249="Projet OCM (NOKIA)","TRAVAUX -NOKIA",
U1249="ACCESS-ISSUE","ACCESS-ISSUE",
U1249="Projet OCM (ZTE, NOKIA, autres projets)","TRAVAUX OCM",
U1249="No root CAuse","No root cause",
U1249="ODU HS","TX ISSUE",
U1249="IP &amp; VLAN","TX ISSUE",
U1249="Warehouse HUAWEI","SPARE-ISSUE",
U1249="SPARE-HS","SPARE-ISSUE",
U1249="Power Telco","RAN ISSUE",U1249="no impacts","no impacts"
),"")</f>
        <v/>
      </c>
      <c r="U1249" s="28"/>
      <c r="V1249" s="35" t="str" cm="1">
        <f t="array" ref="V1249">IFERROR(_xlfn.IFS(
U1249="MPR ISSUE","ACTIVE",
U1249="BSS Hardware Issue","ACTIVE",
U1249="Sites strategiques, MLL, Pylone, etc.","PASSIVE",
U1249="AKTIVCO DEFAUT GE &amp; POWER Cabinet","PASSIVE",
U1249="AKTIVCO Coupure ENEO &amp; Baisse de tension","PASSIVE",
U1249="Coupure ENEO &amp; Baisse de tension","PASSIVE",
U1249="Defaut GE &amp; POWER Cabinet","PASSIVE",
U1249="Sharing","PASSIVE",
U1249="Sites strategiques &amp; DataCenter","PASSIVE",
U1249="Exclu","Exclu",
U1249="SAT","ACTIVE",
U1249="SPARE-ISSUE","SPARE-ISSUE",
U1249="Fiber CAmtel","ACTIVE",
U1249="Fiber AOF","ACTIVE",
U1249="Projet OCM (HUAWEI)","PLANNED WORKS",
U1249="Projet OCM (NOKIA)","PLANNED WORKS",
U1249="ACCESS-ISSUE","ACCESS-ISSUE",
U1249="Projet OCM (ZTE, NOKIA, autres projets)","PLANNED WORKS",
U1249="No root CAuse","No root cause",
U1249="ODU HS","ACTIVE",
U1249="IP &amp; VLAN","ACTIVE",
U1249="Warehouse HUAWEI","SPARE-ISSUE",
U1249="SPARE-HS","SPARE-ISSUE",
U1249="Power Telco","ACTIVE",U1249="no impacts","no impacts"
),"")</f>
        <v/>
      </c>
      <c r="W1249" s="102"/>
      <c r="X1249" s="102"/>
      <c r="Y1249" s="102"/>
      <c r="Z1249" s="102"/>
      <c r="AA1249" s="102"/>
      <c r="AB1249" s="104" t="s">
        <v>5423</v>
      </c>
      <c r="AC1249" s="9"/>
      <c r="AD1249" s="9"/>
      <c r="AE1249" s="7" t="s">
        <v>5423</v>
      </c>
      <c r="AF1249" s="6"/>
      <c r="AG1249" s="7"/>
      <c r="AH1249" s="3" t="s">
        <v>5423</v>
      </c>
      <c r="AI1249" s="18" t="s">
        <v>5423</v>
      </c>
      <c r="AJ1249" s="18" t="s">
        <v>5423</v>
      </c>
      <c r="AK1249" s="18" t="s">
        <v>5423</v>
      </c>
      <c r="AL1249" s="18" t="s">
        <v>5423</v>
      </c>
      <c r="AM1249" s="18" t="s">
        <v>5423</v>
      </c>
      <c r="AN1249" s="18" t="s">
        <v>5423</v>
      </c>
      <c r="AO1249" s="18" t="s">
        <v>5423</v>
      </c>
      <c r="AP1249" s="18" t="s">
        <v>5423</v>
      </c>
      <c r="AQ1249" s="18" t="s">
        <v>5423</v>
      </c>
      <c r="AR1249" s="18" t="s">
        <v>5423</v>
      </c>
      <c r="AS1249" s="18" t="s">
        <v>5423</v>
      </c>
      <c r="AT1249" s="18" t="s">
        <v>5423</v>
      </c>
      <c r="AU1249" s="9" t="s">
        <v>5423</v>
      </c>
      <c r="AV1249" s="14"/>
      <c r="AW1249" s="14" t="s">
        <v>5423</v>
      </c>
      <c r="AX1249" s="14" t="str">
        <f>_xlfn.XLOOKUP(B1249,'[4]cell downs 18042026 17h'!$B:$B,'[4]cell downs 18042026 17h'!$B:$B,"")</f>
        <v/>
      </c>
      <c r="AY1249" s="14" t="str">
        <f>_xlfn.XLOOKUP(B1249,'[5]Cells Huawei 19042026 15h'!$B:$B,'[5]Cells Huawei 19042026 15h'!$B:$B,"")</f>
        <v/>
      </c>
      <c r="AZ1249" s="105" t="str">
        <f>_xlfn.XLOOKUP(B1249,'INCIDENT-04-23-2026'!E:E,'INCIDENT-04-23-2026'!F:F,"")</f>
        <v/>
      </c>
      <c r="BA1249" s="105" t="str">
        <f>_xlfn.XLOOKUP(B1249,'[6]Eneo 17H'!$C:$C,'[6]Eneo 17H'!$I:$I,"")</f>
        <v/>
      </c>
      <c r="BB1249" s="105" t="str">
        <f>_xlfn.XLOOKUP(B1249,[8]ALL!$B:$B,[8]ALL!$M:$M,"")</f>
        <v/>
      </c>
      <c r="BC1249" s="105" t="str">
        <f>_xlfn.XLOOKUP(B1249,'[6]Eneo 17H'!$C:$C,'[6]Eneo 17H'!$I:$I,"")</f>
        <v/>
      </c>
      <c r="BD1249" s="105" t="str">
        <f>_xlfn.XLOOKUP(B1249,'[7]Eneo 12H'!$C:$C,'[7]Eneo 12H'!$I:$I,"")</f>
        <v/>
      </c>
      <c r="BE1249" s="105" t="s">
        <v>5423</v>
      </c>
    </row>
    <row r="1250" spans="1:57" hidden="1" x14ac:dyDescent="0.3">
      <c r="A1250" s="1" t="s">
        <v>3268</v>
      </c>
      <c r="B1250" s="8" t="s">
        <v>3269</v>
      </c>
      <c r="C1250" s="3" t="str">
        <f>_xlfn.XLOOKUP(B1250,'[1]daily break down'!$D:$D,'[1]daily break down'!$E:$E,"")</f>
        <v>OUEST</v>
      </c>
      <c r="D1250" s="1" t="s">
        <v>21</v>
      </c>
      <c r="E1250" s="1" t="s">
        <v>36</v>
      </c>
      <c r="F1250" s="3" t="s">
        <v>102</v>
      </c>
      <c r="G1250" s="1" t="s">
        <v>1476</v>
      </c>
      <c r="H1250" s="25" t="str">
        <f>_xlfn.XLOOKUP(B1250,[2]CALCULATION!$B:$B,[2]CALCULATION!$H:$H,"")</f>
        <v>Huawei</v>
      </c>
      <c r="I1250" s="23">
        <v>0</v>
      </c>
      <c r="J1250" s="23">
        <v>0</v>
      </c>
      <c r="K1250" s="23">
        <v>0</v>
      </c>
      <c r="L1250" s="23">
        <v>0</v>
      </c>
      <c r="M1250" s="23">
        <v>0</v>
      </c>
      <c r="N1250" s="23">
        <v>0</v>
      </c>
      <c r="O1250" s="23">
        <v>0</v>
      </c>
      <c r="P1250" s="103" t="s">
        <v>6554</v>
      </c>
      <c r="Q1250" s="36" t="s">
        <v>5796</v>
      </c>
      <c r="R1250" s="36"/>
      <c r="S1250" s="35" t="str" cm="1">
        <f t="array" ref="S1250">IFERROR(_xlfn.IFS(
U1250="MPR ISSUE","PDH",
U1250="BSS Hardware Issue","BSS",
U1250="Sites strategiques, MLL, Pylone, etc.","ENVTECH",
U1250="AKTIVCO DEFAUT GE &amp; POWER Cabinet","AKTIVCO",
U1250="AKTIVCO Coupure ENEO &amp; Baisse de tension","AKTIVCO GRID ONLY",
U1250="Coupure ENEO &amp; Baisse de tension","IHS GRID ONLY",
U1250="Defaut GE &amp; POWER Cabinet","IHS",
U1250="Sharing","Partners",
U1250="Sites strategiques &amp; DataCenter","SST &amp; DC",
U1250="Exclu","Exclu",
U1250="SAT","SAT",
U1250="SPARE-ISSUE","SPARE-ISSUE",
U1250="Fiber CAmtel","TRANS_FO_CAMTEL",
U1250="Fiber AOF","Fiber AOF",
U1250="Projet OCM (HUAWEI)","TRAVAUX-HUAWEI",
U1250="Projet OCM (NOKIA)","TRAVAUX-NOKIA",
U1250="ACCESS-ISSUE","ACCESS-ISSUE",
U1250="Projet OCM (ZTE, NOKIA, autres projets)","TRAVAUX OCM",
U1250="No root CAuse","No root cause",
U1250="ODU HS","PDH",
U1250="IP &amp; VLAN","PDH",
U1250="Warehouse HUAWEI","SPARE-ISSUE",
U1250="SPARE-HS","SPARE-ISSUE",
U1250="Power Telco","BSS",U1250="no impacts","no impacts"
),"")</f>
        <v/>
      </c>
      <c r="T1250" s="35" t="str" cm="1">
        <f t="array" ref="T1250">IFERROR(_xlfn.IFS(
U1250="MPR ISSUE","TX ISSUE",
U1250="BSS Hardware Issue","RAN ISSUE",
U1250="Sites strategiques, MLL, Pylone, etc.","ENVTECH",
U1250="AKTIVCO DEFAUT GE &amp; POWER Cabinet","POWER ISSUE",
U1250="AKTIVCO Coupure ENEO &amp; Baisse de tension","POWER ISSUE",
U1250="Coupure ENEO &amp; Baisse de tension","POWER ISSUE",
U1250="Defaut GE &amp; POWER Cabinet","POWER ISSUE",
U1250="Sharing","POWER ISSUE",
U1250="Sites strategiques &amp; DataCenter","POWER ISSUE",
U1250="Exclu","Exclu",
U1250="SAT","TX ISSUE",
U1250="SPARE-ISSUE","SPARE-ISSUE",
U1250="Fiber CAmtel","TX ISSUE",
U1250="Fiber AOF","TX ISSUE",
U1250="Projet OCM (HUAWEI)","TRAVAUX-HUAWEI",
U1250="Projet OCM (NOKIA)","TRAVAUX -NOKIA",
U1250="ACCESS-ISSUE","ACCESS-ISSUE",
U1250="Projet OCM (ZTE, NOKIA, autres projets)","TRAVAUX OCM",
U1250="No root CAuse","No root cause",
U1250="ODU HS","TX ISSUE",
U1250="IP &amp; VLAN","TX ISSUE",
U1250="Warehouse HUAWEI","SPARE-ISSUE",
U1250="SPARE-HS","SPARE-ISSUE",
U1250="Power Telco","RAN ISSUE",U1250="no impacts","no impacts"
),"")</f>
        <v/>
      </c>
      <c r="U1250" s="28"/>
      <c r="V1250" s="35" t="str" cm="1">
        <f t="array" ref="V1250">IFERROR(_xlfn.IFS(
U1250="MPR ISSUE","ACTIVE",
U1250="BSS Hardware Issue","ACTIVE",
U1250="Sites strategiques, MLL, Pylone, etc.","PASSIVE",
U1250="AKTIVCO DEFAUT GE &amp; POWER Cabinet","PASSIVE",
U1250="AKTIVCO Coupure ENEO &amp; Baisse de tension","PASSIVE",
U1250="Coupure ENEO &amp; Baisse de tension","PASSIVE",
U1250="Defaut GE &amp; POWER Cabinet","PASSIVE",
U1250="Sharing","PASSIVE",
U1250="Sites strategiques &amp; DataCenter","PASSIVE",
U1250="Exclu","Exclu",
U1250="SAT","ACTIVE",
U1250="SPARE-ISSUE","SPARE-ISSUE",
U1250="Fiber CAmtel","ACTIVE",
U1250="Fiber AOF","ACTIVE",
U1250="Projet OCM (HUAWEI)","PLANNED WORKS",
U1250="Projet OCM (NOKIA)","PLANNED WORKS",
U1250="ACCESS-ISSUE","ACCESS-ISSUE",
U1250="Projet OCM (ZTE, NOKIA, autres projets)","PLANNED WORKS",
U1250="No root CAuse","No root cause",
U1250="ODU HS","ACTIVE",
U1250="IP &amp; VLAN","ACTIVE",
U1250="Warehouse HUAWEI","SPARE-ISSUE",
U1250="SPARE-HS","SPARE-ISSUE",
U1250="Power Telco","ACTIVE",U1250="no impacts","no impacts"
),"")</f>
        <v/>
      </c>
      <c r="W1250" s="102"/>
      <c r="X1250" s="102"/>
      <c r="Y1250" s="102"/>
      <c r="Z1250" s="102"/>
      <c r="AA1250" s="102"/>
      <c r="AB1250" s="104" t="s">
        <v>5423</v>
      </c>
      <c r="AC1250" s="9"/>
      <c r="AD1250" s="9"/>
      <c r="AE1250" s="7" t="s">
        <v>5423</v>
      </c>
      <c r="AF1250" s="6"/>
      <c r="AG1250" s="7"/>
      <c r="AH1250" s="3" t="s">
        <v>5423</v>
      </c>
      <c r="AI1250" s="18" t="s">
        <v>5423</v>
      </c>
      <c r="AJ1250" s="18" t="s">
        <v>5423</v>
      </c>
      <c r="AK1250" s="18" t="s">
        <v>5423</v>
      </c>
      <c r="AL1250" s="18" t="s">
        <v>5423</v>
      </c>
      <c r="AM1250" s="18" t="s">
        <v>5423</v>
      </c>
      <c r="AN1250" s="18" t="s">
        <v>5423</v>
      </c>
      <c r="AO1250" s="18" t="s">
        <v>5423</v>
      </c>
      <c r="AP1250" s="18" t="s">
        <v>5423</v>
      </c>
      <c r="AQ1250" s="18" t="s">
        <v>5423</v>
      </c>
      <c r="AR1250" s="18" t="s">
        <v>5423</v>
      </c>
      <c r="AS1250" s="18" t="s">
        <v>5423</v>
      </c>
      <c r="AT1250" s="18" t="s">
        <v>5423</v>
      </c>
      <c r="AU1250" s="9" t="s">
        <v>5423</v>
      </c>
      <c r="AV1250" s="14"/>
      <c r="AW1250" s="14" t="s">
        <v>5423</v>
      </c>
      <c r="AX1250" s="14" t="str">
        <f>_xlfn.XLOOKUP(B1250,'[4]cell downs 18042026 17h'!$B:$B,'[4]cell downs 18042026 17h'!$B:$B,"")</f>
        <v/>
      </c>
      <c r="AY1250" s="14" t="str">
        <f>_xlfn.XLOOKUP(B1250,'[5]Cells Huawei 19042026 15h'!$B:$B,'[5]Cells Huawei 19042026 15h'!$B:$B,"")</f>
        <v/>
      </c>
      <c r="AZ1250" s="105" t="str">
        <f>_xlfn.XLOOKUP(B1250,'INCIDENT-04-23-2026'!E:E,'INCIDENT-04-23-2026'!F:F,"")</f>
        <v/>
      </c>
      <c r="BA1250" s="105" t="str">
        <f>_xlfn.XLOOKUP(B1250,'[6]Eneo 17H'!$C:$C,'[6]Eneo 17H'!$I:$I,"")</f>
        <v/>
      </c>
      <c r="BB1250" s="105" t="str">
        <f>_xlfn.XLOOKUP(B1250,[8]ALL!$B:$B,[8]ALL!$M:$M,"")</f>
        <v/>
      </c>
      <c r="BC1250" s="105" t="str">
        <f>_xlfn.XLOOKUP(B1250,'[6]Eneo 17H'!$C:$C,'[6]Eneo 17H'!$I:$I,"")</f>
        <v/>
      </c>
      <c r="BD1250" s="105" t="str">
        <f>_xlfn.XLOOKUP(B1250,'[7]Eneo 12H'!$C:$C,'[7]Eneo 12H'!$I:$I,"")</f>
        <v/>
      </c>
      <c r="BE1250" s="105" t="s">
        <v>5423</v>
      </c>
    </row>
    <row r="1251" spans="1:57" hidden="1" x14ac:dyDescent="0.3">
      <c r="A1251" s="1" t="s">
        <v>2023</v>
      </c>
      <c r="B1251" s="8" t="s">
        <v>2024</v>
      </c>
      <c r="C1251" s="3" t="str">
        <f>_xlfn.XLOOKUP(B1251,'[1]daily break down'!$D:$D,'[1]daily break down'!$E:$E,"")</f>
        <v>Ngaoundere</v>
      </c>
      <c r="D1251" s="1" t="s">
        <v>11</v>
      </c>
      <c r="E1251" s="1" t="s">
        <v>12</v>
      </c>
      <c r="F1251" s="3" t="s">
        <v>90</v>
      </c>
      <c r="G1251" s="1" t="s">
        <v>91</v>
      </c>
      <c r="H1251" s="25" t="str">
        <f>_xlfn.XLOOKUP(B1251,[2]CALCULATION!$B:$B,[2]CALCULATION!$H:$H,"")</f>
        <v>Huawei</v>
      </c>
      <c r="I1251" s="23">
        <v>0</v>
      </c>
      <c r="J1251" s="23">
        <v>0</v>
      </c>
      <c r="K1251" s="23">
        <v>0</v>
      </c>
      <c r="L1251" s="23">
        <v>0</v>
      </c>
      <c r="M1251" s="23">
        <v>0</v>
      </c>
      <c r="N1251" s="23">
        <v>0</v>
      </c>
      <c r="O1251" s="23">
        <v>0</v>
      </c>
      <c r="P1251" s="103" t="s">
        <v>6554</v>
      </c>
      <c r="Q1251" s="36" t="s">
        <v>5796</v>
      </c>
      <c r="R1251" s="36"/>
      <c r="S1251" s="35" t="str" cm="1">
        <f t="array" ref="S1251">IFERROR(_xlfn.IFS(
U1251="MPR ISSUE","PDH",
U1251="BSS Hardware Issue","BSS",
U1251="Sites strategiques, MLL, Pylone, etc.","ENVTECH",
U1251="AKTIVCO DEFAUT GE &amp; POWER Cabinet","AKTIVCO",
U1251="AKTIVCO Coupure ENEO &amp; Baisse de tension","AKTIVCO GRID ONLY",
U1251="Coupure ENEO &amp; Baisse de tension","IHS GRID ONLY",
U1251="Defaut GE &amp; POWER Cabinet","IHS",
U1251="Sharing","Partners",
U1251="Sites strategiques &amp; DataCenter","SST &amp; DC",
U1251="Exclu","Exclu",
U1251="SAT","SAT",
U1251="SPARE-ISSUE","SPARE-ISSUE",
U1251="Fiber CAmtel","TRANS_FO_CAMTEL",
U1251="Fiber AOF","Fiber AOF",
U1251="Projet OCM (HUAWEI)","TRAVAUX-HUAWEI",
U1251="Projet OCM (NOKIA)","TRAVAUX-NOKIA",
U1251="ACCESS-ISSUE","ACCESS-ISSUE",
U1251="Projet OCM (ZTE, NOKIA, autres projets)","TRAVAUX OCM",
U1251="No root CAuse","No root cause",
U1251="ODU HS","PDH",
U1251="IP &amp; VLAN","PDH",
U1251="Warehouse HUAWEI","SPARE-ISSUE",
U1251="SPARE-HS","SPARE-ISSUE",
U1251="Power Telco","BSS",U1251="no impacts","no impacts"
),"")</f>
        <v/>
      </c>
      <c r="T1251" s="35" t="str" cm="1">
        <f t="array" ref="T1251">IFERROR(_xlfn.IFS(
U1251="MPR ISSUE","TX ISSUE",
U1251="BSS Hardware Issue","RAN ISSUE",
U1251="Sites strategiques, MLL, Pylone, etc.","ENVTECH",
U1251="AKTIVCO DEFAUT GE &amp; POWER Cabinet","POWER ISSUE",
U1251="AKTIVCO Coupure ENEO &amp; Baisse de tension","POWER ISSUE",
U1251="Coupure ENEO &amp; Baisse de tension","POWER ISSUE",
U1251="Defaut GE &amp; POWER Cabinet","POWER ISSUE",
U1251="Sharing","POWER ISSUE",
U1251="Sites strategiques &amp; DataCenter","POWER ISSUE",
U1251="Exclu","Exclu",
U1251="SAT","TX ISSUE",
U1251="SPARE-ISSUE","SPARE-ISSUE",
U1251="Fiber CAmtel","TX ISSUE",
U1251="Fiber AOF","TX ISSUE",
U1251="Projet OCM (HUAWEI)","TRAVAUX-HUAWEI",
U1251="Projet OCM (NOKIA)","TRAVAUX -NOKIA",
U1251="ACCESS-ISSUE","ACCESS-ISSUE",
U1251="Projet OCM (ZTE, NOKIA, autres projets)","TRAVAUX OCM",
U1251="No root CAuse","No root cause",
U1251="ODU HS","TX ISSUE",
U1251="IP &amp; VLAN","TX ISSUE",
U1251="Warehouse HUAWEI","SPARE-ISSUE",
U1251="SPARE-HS","SPARE-ISSUE",
U1251="Power Telco","RAN ISSUE",U1251="no impacts","no impacts"
),"")</f>
        <v/>
      </c>
      <c r="U1251" s="28"/>
      <c r="V1251" s="35" t="str" cm="1">
        <f t="array" ref="V1251">IFERROR(_xlfn.IFS(
U1251="MPR ISSUE","ACTIVE",
U1251="BSS Hardware Issue","ACTIVE",
U1251="Sites strategiques, MLL, Pylone, etc.","PASSIVE",
U1251="AKTIVCO DEFAUT GE &amp; POWER Cabinet","PASSIVE",
U1251="AKTIVCO Coupure ENEO &amp; Baisse de tension","PASSIVE",
U1251="Coupure ENEO &amp; Baisse de tension","PASSIVE",
U1251="Defaut GE &amp; POWER Cabinet","PASSIVE",
U1251="Sharing","PASSIVE",
U1251="Sites strategiques &amp; DataCenter","PASSIVE",
U1251="Exclu","Exclu",
U1251="SAT","ACTIVE",
U1251="SPARE-ISSUE","SPARE-ISSUE",
U1251="Fiber CAmtel","ACTIVE",
U1251="Fiber AOF","ACTIVE",
U1251="Projet OCM (HUAWEI)","PLANNED WORKS",
U1251="Projet OCM (NOKIA)","PLANNED WORKS",
U1251="ACCESS-ISSUE","ACCESS-ISSUE",
U1251="Projet OCM (ZTE, NOKIA, autres projets)","PLANNED WORKS",
U1251="No root CAuse","No root cause",
U1251="ODU HS","ACTIVE",
U1251="IP &amp; VLAN","ACTIVE",
U1251="Warehouse HUAWEI","SPARE-ISSUE",
U1251="SPARE-HS","SPARE-ISSUE",
U1251="Power Telco","ACTIVE",U1251="no impacts","no impacts"
),"")</f>
        <v/>
      </c>
      <c r="W1251" s="102"/>
      <c r="X1251" s="102"/>
      <c r="Y1251" s="102"/>
      <c r="Z1251" s="102"/>
      <c r="AA1251" s="102"/>
      <c r="AB1251" s="104" t="s">
        <v>5423</v>
      </c>
      <c r="AC1251" s="9"/>
      <c r="AD1251" s="9"/>
      <c r="AE1251" s="7" t="s">
        <v>5423</v>
      </c>
      <c r="AF1251" s="6"/>
      <c r="AG1251" s="7"/>
      <c r="AH1251" s="3" t="s">
        <v>5423</v>
      </c>
      <c r="AI1251" s="18" t="s">
        <v>5423</v>
      </c>
      <c r="AJ1251" s="18" t="s">
        <v>5423</v>
      </c>
      <c r="AK1251" s="18" t="s">
        <v>5423</v>
      </c>
      <c r="AL1251" s="18" t="s">
        <v>5423</v>
      </c>
      <c r="AM1251" s="18" t="s">
        <v>5423</v>
      </c>
      <c r="AN1251" s="18" t="s">
        <v>5423</v>
      </c>
      <c r="AO1251" s="18" t="s">
        <v>5423</v>
      </c>
      <c r="AP1251" s="18" t="s">
        <v>5423</v>
      </c>
      <c r="AQ1251" s="18" t="s">
        <v>5423</v>
      </c>
      <c r="AR1251" s="18" t="s">
        <v>5423</v>
      </c>
      <c r="AS1251" s="18" t="s">
        <v>5423</v>
      </c>
      <c r="AT1251" s="18" t="s">
        <v>5423</v>
      </c>
      <c r="AU1251" s="9" t="s">
        <v>5423</v>
      </c>
      <c r="AV1251" s="14"/>
      <c r="AW1251" s="14" t="s">
        <v>5423</v>
      </c>
      <c r="AX1251" s="14" t="str">
        <f>_xlfn.XLOOKUP(B1251,'[4]cell downs 18042026 17h'!$B:$B,'[4]cell downs 18042026 17h'!$B:$B,"")</f>
        <v/>
      </c>
      <c r="AY1251" s="14" t="str">
        <f>_xlfn.XLOOKUP(B1251,'[5]Cells Huawei 19042026 15h'!$B:$B,'[5]Cells Huawei 19042026 15h'!$B:$B,"")</f>
        <v/>
      </c>
      <c r="AZ1251" s="105" t="str">
        <f>_xlfn.XLOOKUP(B1251,'INCIDENT-04-23-2026'!E:E,'INCIDENT-04-23-2026'!F:F,"")</f>
        <v/>
      </c>
      <c r="BA1251" s="105" t="str">
        <f>_xlfn.XLOOKUP(B1251,'[6]Eneo 17H'!$C:$C,'[6]Eneo 17H'!$I:$I,"")</f>
        <v/>
      </c>
      <c r="BB1251" s="105" t="str">
        <f>_xlfn.XLOOKUP(B1251,[8]ALL!$B:$B,[8]ALL!$M:$M,"")</f>
        <v/>
      </c>
      <c r="BC1251" s="105" t="str">
        <f>_xlfn.XLOOKUP(B1251,'[6]Eneo 17H'!$C:$C,'[6]Eneo 17H'!$I:$I,"")</f>
        <v/>
      </c>
      <c r="BD1251" s="105" t="str">
        <f>_xlfn.XLOOKUP(B1251,'[7]Eneo 12H'!$C:$C,'[7]Eneo 12H'!$I:$I,"")</f>
        <v/>
      </c>
      <c r="BE1251" s="105" t="s">
        <v>5423</v>
      </c>
    </row>
    <row r="1252" spans="1:57" hidden="1" x14ac:dyDescent="0.3">
      <c r="A1252" s="1" t="s">
        <v>3743</v>
      </c>
      <c r="B1252" s="8" t="s">
        <v>3744</v>
      </c>
      <c r="C1252" s="3" t="str">
        <f>_xlfn.XLOOKUP(B1252,'[1]daily break down'!$D:$D,'[1]daily break down'!$E:$E,"")</f>
        <v>Maroua</v>
      </c>
      <c r="D1252" s="1" t="s">
        <v>11</v>
      </c>
      <c r="E1252" s="1" t="s">
        <v>12</v>
      </c>
      <c r="F1252" s="3" t="s">
        <v>55</v>
      </c>
      <c r="G1252" s="1" t="s">
        <v>84</v>
      </c>
      <c r="H1252" s="25" t="str">
        <f>_xlfn.XLOOKUP(B1252,[2]CALCULATION!$B:$B,[2]CALCULATION!$H:$H,"")</f>
        <v>Huawei</v>
      </c>
      <c r="I1252" s="23">
        <v>0</v>
      </c>
      <c r="J1252" s="23">
        <v>0</v>
      </c>
      <c r="K1252" s="23">
        <v>0</v>
      </c>
      <c r="L1252" s="23">
        <v>0</v>
      </c>
      <c r="M1252" s="23">
        <v>0</v>
      </c>
      <c r="N1252" s="23">
        <v>0</v>
      </c>
      <c r="O1252" s="23">
        <v>0</v>
      </c>
      <c r="P1252" s="103" t="s">
        <v>6554</v>
      </c>
      <c r="Q1252" s="36" t="s">
        <v>5796</v>
      </c>
      <c r="R1252" s="36"/>
      <c r="S1252" s="35" t="str" cm="1">
        <f t="array" ref="S1252">IFERROR(_xlfn.IFS(
U1252="MPR ISSUE","PDH",
U1252="BSS Hardware Issue","BSS",
U1252="Sites strategiques, MLL, Pylone, etc.","ENVTECH",
U1252="AKTIVCO DEFAUT GE &amp; POWER Cabinet","AKTIVCO",
U1252="AKTIVCO Coupure ENEO &amp; Baisse de tension","AKTIVCO GRID ONLY",
U1252="Coupure ENEO &amp; Baisse de tension","IHS GRID ONLY",
U1252="Defaut GE &amp; POWER Cabinet","IHS",
U1252="Sharing","Partners",
U1252="Sites strategiques &amp; DataCenter","SST &amp; DC",
U1252="Exclu","Exclu",
U1252="SAT","SAT",
U1252="SPARE-ISSUE","SPARE-ISSUE",
U1252="Fiber CAmtel","TRANS_FO_CAMTEL",
U1252="Fiber AOF","Fiber AOF",
U1252="Projet OCM (HUAWEI)","TRAVAUX-HUAWEI",
U1252="Projet OCM (NOKIA)","TRAVAUX-NOKIA",
U1252="ACCESS-ISSUE","ACCESS-ISSUE",
U1252="Projet OCM (ZTE, NOKIA, autres projets)","TRAVAUX OCM",
U1252="No root CAuse","No root cause",
U1252="ODU HS","PDH",
U1252="IP &amp; VLAN","PDH",
U1252="Warehouse HUAWEI","SPARE-ISSUE",
U1252="SPARE-HS","SPARE-ISSUE",
U1252="Power Telco","BSS",U1252="no impacts","no impacts"
),"")</f>
        <v/>
      </c>
      <c r="T1252" s="35" t="str" cm="1">
        <f t="array" ref="T1252">IFERROR(_xlfn.IFS(
U1252="MPR ISSUE","TX ISSUE",
U1252="BSS Hardware Issue","RAN ISSUE",
U1252="Sites strategiques, MLL, Pylone, etc.","ENVTECH",
U1252="AKTIVCO DEFAUT GE &amp; POWER Cabinet","POWER ISSUE",
U1252="AKTIVCO Coupure ENEO &amp; Baisse de tension","POWER ISSUE",
U1252="Coupure ENEO &amp; Baisse de tension","POWER ISSUE",
U1252="Defaut GE &amp; POWER Cabinet","POWER ISSUE",
U1252="Sharing","POWER ISSUE",
U1252="Sites strategiques &amp; DataCenter","POWER ISSUE",
U1252="Exclu","Exclu",
U1252="SAT","TX ISSUE",
U1252="SPARE-ISSUE","SPARE-ISSUE",
U1252="Fiber CAmtel","TX ISSUE",
U1252="Fiber AOF","TX ISSUE",
U1252="Projet OCM (HUAWEI)","TRAVAUX-HUAWEI",
U1252="Projet OCM (NOKIA)","TRAVAUX -NOKIA",
U1252="ACCESS-ISSUE","ACCESS-ISSUE",
U1252="Projet OCM (ZTE, NOKIA, autres projets)","TRAVAUX OCM",
U1252="No root CAuse","No root cause",
U1252="ODU HS","TX ISSUE",
U1252="IP &amp; VLAN","TX ISSUE",
U1252="Warehouse HUAWEI","SPARE-ISSUE",
U1252="SPARE-HS","SPARE-ISSUE",
U1252="Power Telco","RAN ISSUE",U1252="no impacts","no impacts"
),"")</f>
        <v/>
      </c>
      <c r="U1252" s="28"/>
      <c r="V1252" s="35" t="str" cm="1">
        <f t="array" ref="V1252">IFERROR(_xlfn.IFS(
U1252="MPR ISSUE","ACTIVE",
U1252="BSS Hardware Issue","ACTIVE",
U1252="Sites strategiques, MLL, Pylone, etc.","PASSIVE",
U1252="AKTIVCO DEFAUT GE &amp; POWER Cabinet","PASSIVE",
U1252="AKTIVCO Coupure ENEO &amp; Baisse de tension","PASSIVE",
U1252="Coupure ENEO &amp; Baisse de tension","PASSIVE",
U1252="Defaut GE &amp; POWER Cabinet","PASSIVE",
U1252="Sharing","PASSIVE",
U1252="Sites strategiques &amp; DataCenter","PASSIVE",
U1252="Exclu","Exclu",
U1252="SAT","ACTIVE",
U1252="SPARE-ISSUE","SPARE-ISSUE",
U1252="Fiber CAmtel","ACTIVE",
U1252="Fiber AOF","ACTIVE",
U1252="Projet OCM (HUAWEI)","PLANNED WORKS",
U1252="Projet OCM (NOKIA)","PLANNED WORKS",
U1252="ACCESS-ISSUE","ACCESS-ISSUE",
U1252="Projet OCM (ZTE, NOKIA, autres projets)","PLANNED WORKS",
U1252="No root CAuse","No root cause",
U1252="ODU HS","ACTIVE",
U1252="IP &amp; VLAN","ACTIVE",
U1252="Warehouse HUAWEI","SPARE-ISSUE",
U1252="SPARE-HS","SPARE-ISSUE",
U1252="Power Telco","ACTIVE",U1252="no impacts","no impacts"
),"")</f>
        <v/>
      </c>
      <c r="W1252" s="102"/>
      <c r="X1252" s="102"/>
      <c r="Y1252" s="102"/>
      <c r="Z1252" s="102"/>
      <c r="AA1252" s="102"/>
      <c r="AB1252" s="104" t="s">
        <v>5423</v>
      </c>
      <c r="AC1252" s="9"/>
      <c r="AD1252" s="9"/>
      <c r="AE1252" s="7" t="s">
        <v>5423</v>
      </c>
      <c r="AF1252" s="6"/>
      <c r="AG1252" s="7"/>
      <c r="AH1252" s="3" t="s">
        <v>5423</v>
      </c>
      <c r="AI1252" s="18" t="s">
        <v>5423</v>
      </c>
      <c r="AJ1252" s="18" t="s">
        <v>5423</v>
      </c>
      <c r="AK1252" s="18" t="s">
        <v>5423</v>
      </c>
      <c r="AL1252" s="18" t="s">
        <v>5423</v>
      </c>
      <c r="AM1252" s="18" t="s">
        <v>5423</v>
      </c>
      <c r="AN1252" s="18" t="s">
        <v>5423</v>
      </c>
      <c r="AO1252" s="18" t="s">
        <v>5423</v>
      </c>
      <c r="AP1252" s="18" t="s">
        <v>5423</v>
      </c>
      <c r="AQ1252" s="18" t="s">
        <v>5423</v>
      </c>
      <c r="AR1252" s="18" t="s">
        <v>5423</v>
      </c>
      <c r="AS1252" s="18" t="s">
        <v>5423</v>
      </c>
      <c r="AT1252" s="18" t="s">
        <v>5423</v>
      </c>
      <c r="AU1252" s="9" t="s">
        <v>5423</v>
      </c>
      <c r="AV1252" s="14"/>
      <c r="AW1252" s="14" t="s">
        <v>5423</v>
      </c>
      <c r="AX1252" s="14" t="str">
        <f>_xlfn.XLOOKUP(B1252,'[4]cell downs 18042026 17h'!$B:$B,'[4]cell downs 18042026 17h'!$B:$B,"")</f>
        <v/>
      </c>
      <c r="AY1252" s="14" t="str">
        <f>_xlfn.XLOOKUP(B1252,'[5]Cells Huawei 19042026 15h'!$B:$B,'[5]Cells Huawei 19042026 15h'!$B:$B,"")</f>
        <v/>
      </c>
      <c r="AZ1252" s="105" t="str">
        <f>_xlfn.XLOOKUP(B1252,'INCIDENT-04-23-2026'!E:E,'INCIDENT-04-23-2026'!F:F,"")</f>
        <v/>
      </c>
      <c r="BA1252" s="105" t="str">
        <f>_xlfn.XLOOKUP(B1252,'[6]Eneo 17H'!$C:$C,'[6]Eneo 17H'!$I:$I,"")</f>
        <v/>
      </c>
      <c r="BB1252" s="105" t="str">
        <f>_xlfn.XLOOKUP(B1252,[8]ALL!$B:$B,[8]ALL!$M:$M,"")</f>
        <v/>
      </c>
      <c r="BC1252" s="105" t="str">
        <f>_xlfn.XLOOKUP(B1252,'[6]Eneo 17H'!$C:$C,'[6]Eneo 17H'!$I:$I,"")</f>
        <v/>
      </c>
      <c r="BD1252" s="105" t="str">
        <f>_xlfn.XLOOKUP(B1252,'[7]Eneo 12H'!$C:$C,'[7]Eneo 12H'!$I:$I,"")</f>
        <v/>
      </c>
      <c r="BE1252" s="105" t="s">
        <v>5423</v>
      </c>
    </row>
    <row r="1253" spans="1:57" hidden="1" x14ac:dyDescent="0.3">
      <c r="A1253" s="3" t="s">
        <v>2132</v>
      </c>
      <c r="B1253" s="21" t="s">
        <v>2133</v>
      </c>
      <c r="C1253" s="3" t="str">
        <f>_xlfn.XLOOKUP(B1253,'[1]daily break down'!$D:$D,'[1]daily break down'!$E:$E,"")</f>
        <v>CENTRE</v>
      </c>
      <c r="D1253" s="1"/>
      <c r="E1253" s="3" t="e">
        <v>#N/A</v>
      </c>
      <c r="F1253" s="3" t="s">
        <v>226</v>
      </c>
      <c r="G1253" s="3" t="s">
        <v>489</v>
      </c>
      <c r="H1253" s="27" t="str">
        <f>_xlfn.XLOOKUP(B1253,[2]CALCULATION!$B:$B,[2]CALCULATION!$H:$H,"")</f>
        <v>ZTE</v>
      </c>
      <c r="I1253" s="23">
        <v>7.5442381282587205E-3</v>
      </c>
      <c r="J1253" s="23">
        <v>0</v>
      </c>
      <c r="K1253" s="23">
        <v>0</v>
      </c>
      <c r="L1253" s="23">
        <v>0</v>
      </c>
      <c r="M1253" s="23">
        <v>0</v>
      </c>
      <c r="N1253" s="23">
        <v>0</v>
      </c>
      <c r="O1253" s="23">
        <v>1.6640128070130242E-2</v>
      </c>
      <c r="P1253" s="103" t="s">
        <v>6554</v>
      </c>
      <c r="Q1253" s="36" t="s">
        <v>5796</v>
      </c>
      <c r="R1253" s="36"/>
      <c r="S1253" s="35" t="str" cm="1">
        <f t="array" ref="S1253">IFERROR(_xlfn.IFS(
U1253="MPR ISSUE","PDH",
U1253="BSS Hardware Issue","BSS",
U1253="Sites strategiques, MLL, Pylone, etc.","ENVTECH",
U1253="AKTIVCO DEFAUT GE &amp; POWER Cabinet","AKTIVCO",
U1253="AKTIVCO Coupure ENEO &amp; Baisse de tension","AKTIVCO GRID ONLY",
U1253="Coupure ENEO &amp; Baisse de tension","IHS GRID ONLY",
U1253="Defaut GE &amp; POWER Cabinet","IHS",
U1253="Sharing","Partners",
U1253="Sites strategiques &amp; DataCenter","SST &amp; DC",
U1253="Exclu","Exclu",
U1253="SAT","SAT",
U1253="SPARE-ISSUE","SPARE-ISSUE",
U1253="Fiber CAmtel","TRANS_FO_CAMTEL",
U1253="Fiber AOF","Fiber AOF",
U1253="Projet OCM (HUAWEI)","TRAVAUX-HUAWEI",
U1253="Projet OCM (NOKIA)","TRAVAUX-NOKIA",
U1253="ACCESS-ISSUE","ACCESS-ISSUE",
U1253="Projet OCM (ZTE, NOKIA, autres projets)","TRAVAUX OCM",
U1253="No root CAuse","No root cause",
U1253="ODU HS","PDH",
U1253="IP &amp; VLAN","PDH",
U1253="Warehouse HUAWEI","SPARE-ISSUE",
U1253="SPARE-HS","SPARE-ISSUE",
U1253="Power Telco","BSS",U1253="no impacts","no impacts"
),"")</f>
        <v/>
      </c>
      <c r="T1253" s="35" t="str" cm="1">
        <f t="array" ref="T1253">IFERROR(_xlfn.IFS(
U1253="MPR ISSUE","TX ISSUE",
U1253="BSS Hardware Issue","RAN ISSUE",
U1253="Sites strategiques, MLL, Pylone, etc.","ENVTECH",
U1253="AKTIVCO DEFAUT GE &amp; POWER Cabinet","POWER ISSUE",
U1253="AKTIVCO Coupure ENEO &amp; Baisse de tension","POWER ISSUE",
U1253="Coupure ENEO &amp; Baisse de tension","POWER ISSUE",
U1253="Defaut GE &amp; POWER Cabinet","POWER ISSUE",
U1253="Sharing","POWER ISSUE",
U1253="Sites strategiques &amp; DataCenter","POWER ISSUE",
U1253="Exclu","Exclu",
U1253="SAT","TX ISSUE",
U1253="SPARE-ISSUE","SPARE-ISSUE",
U1253="Fiber CAmtel","TX ISSUE",
U1253="Fiber AOF","TX ISSUE",
U1253="Projet OCM (HUAWEI)","TRAVAUX-HUAWEI",
U1253="Projet OCM (NOKIA)","TRAVAUX -NOKIA",
U1253="ACCESS-ISSUE","ACCESS-ISSUE",
U1253="Projet OCM (ZTE, NOKIA, autres projets)","TRAVAUX OCM",
U1253="No root CAuse","No root cause",
U1253="ODU HS","TX ISSUE",
U1253="IP &amp; VLAN","TX ISSUE",
U1253="Warehouse HUAWEI","SPARE-ISSUE",
U1253="SPARE-HS","SPARE-ISSUE",
U1253="Power Telco","RAN ISSUE",U1253="no impacts","no impacts"
),"")</f>
        <v/>
      </c>
      <c r="U1253" s="28"/>
      <c r="V1253" s="35" t="str" cm="1">
        <f t="array" ref="V1253">IFERROR(_xlfn.IFS(
U1253="MPR ISSUE","ACTIVE",
U1253="BSS Hardware Issue","ACTIVE",
U1253="Sites strategiques, MLL, Pylone, etc.","PASSIVE",
U1253="AKTIVCO DEFAUT GE &amp; POWER Cabinet","PASSIVE",
U1253="AKTIVCO Coupure ENEO &amp; Baisse de tension","PASSIVE",
U1253="Coupure ENEO &amp; Baisse de tension","PASSIVE",
U1253="Defaut GE &amp; POWER Cabinet","PASSIVE",
U1253="Sharing","PASSIVE",
U1253="Sites strategiques &amp; DataCenter","PASSIVE",
U1253="Exclu","Exclu",
U1253="SAT","ACTIVE",
U1253="SPARE-ISSUE","SPARE-ISSUE",
U1253="Fiber CAmtel","ACTIVE",
U1253="Fiber AOF","ACTIVE",
U1253="Projet OCM (HUAWEI)","PLANNED WORKS",
U1253="Projet OCM (NOKIA)","PLANNED WORKS",
U1253="ACCESS-ISSUE","ACCESS-ISSUE",
U1253="Projet OCM (ZTE, NOKIA, autres projets)","PLANNED WORKS",
U1253="No root CAuse","No root cause",
U1253="ODU HS","ACTIVE",
U1253="IP &amp; VLAN","ACTIVE",
U1253="Warehouse HUAWEI","SPARE-ISSUE",
U1253="SPARE-HS","SPARE-ISSUE",
U1253="Power Telco","ACTIVE",U1253="no impacts","no impacts"
),"")</f>
        <v/>
      </c>
      <c r="W1253" s="102"/>
      <c r="X1253" s="102"/>
      <c r="Y1253" s="102"/>
      <c r="Z1253" s="102"/>
      <c r="AA1253" s="102"/>
      <c r="AB1253" s="104" t="s">
        <v>5423</v>
      </c>
      <c r="AC1253" s="9"/>
      <c r="AD1253" s="9"/>
      <c r="AE1253" s="7" t="s">
        <v>5423</v>
      </c>
      <c r="AF1253" s="6"/>
      <c r="AG1253" s="7"/>
      <c r="AH1253" s="3" t="s">
        <v>5423</v>
      </c>
      <c r="AI1253" s="18" t="s">
        <v>5423</v>
      </c>
      <c r="AJ1253" s="18" t="s">
        <v>5423</v>
      </c>
      <c r="AK1253" s="18" t="s">
        <v>5423</v>
      </c>
      <c r="AL1253" s="18" t="s">
        <v>5423</v>
      </c>
      <c r="AM1253" s="18" t="s">
        <v>5423</v>
      </c>
      <c r="AN1253" s="18" t="s">
        <v>5423</v>
      </c>
      <c r="AO1253" s="18" t="s">
        <v>5423</v>
      </c>
      <c r="AP1253" s="18" t="s">
        <v>5423</v>
      </c>
      <c r="AQ1253" s="18" t="s">
        <v>5423</v>
      </c>
      <c r="AR1253" s="18" t="s">
        <v>5423</v>
      </c>
      <c r="AS1253" s="18" t="s">
        <v>5423</v>
      </c>
      <c r="AT1253" s="18" t="s">
        <v>5423</v>
      </c>
      <c r="AU1253" s="9" t="s">
        <v>5423</v>
      </c>
      <c r="AV1253" s="14"/>
      <c r="AW1253" s="14" t="s">
        <v>5423</v>
      </c>
      <c r="AX1253" s="14" t="str">
        <f>_xlfn.XLOOKUP(B1253,'[4]cell downs 18042026 17h'!$B:$B,'[4]cell downs 18042026 17h'!$B:$B,"")</f>
        <v/>
      </c>
      <c r="AY1253" s="14" t="str">
        <f>_xlfn.XLOOKUP(B1253,'[5]Cells Huawei 19042026 15h'!$B:$B,'[5]Cells Huawei 19042026 15h'!$B:$B,"")</f>
        <v/>
      </c>
      <c r="AZ1253" s="105" t="str">
        <f>_xlfn.XLOOKUP(B1253,'INCIDENT-04-23-2026'!E:E,'INCIDENT-04-23-2026'!F:F,"")</f>
        <v/>
      </c>
      <c r="BA1253" s="105" t="str">
        <f>_xlfn.XLOOKUP(B1253,'[6]Eneo 17H'!$C:$C,'[6]Eneo 17H'!$I:$I,"")</f>
        <v/>
      </c>
      <c r="BB1253" s="105" t="str">
        <f>_xlfn.XLOOKUP(B1253,[8]ALL!$B:$B,[8]ALL!$M:$M,"")</f>
        <v/>
      </c>
      <c r="BC1253" s="105" t="str">
        <f>_xlfn.XLOOKUP(B1253,'[6]Eneo 17H'!$C:$C,'[6]Eneo 17H'!$I:$I,"")</f>
        <v/>
      </c>
      <c r="BD1253" s="105" t="str">
        <f>_xlfn.XLOOKUP(B1253,'[7]Eneo 12H'!$C:$C,'[7]Eneo 12H'!$I:$I,"")</f>
        <v/>
      </c>
      <c r="BE1253" s="105" t="s">
        <v>5423</v>
      </c>
    </row>
    <row r="1254" spans="1:57" hidden="1" x14ac:dyDescent="0.3">
      <c r="A1254" s="1" t="s">
        <v>1813</v>
      </c>
      <c r="B1254" s="8" t="s">
        <v>1814</v>
      </c>
      <c r="C1254" s="3" t="str">
        <f>_xlfn.XLOOKUP(B1254,'[1]daily break down'!$D:$D,'[1]daily break down'!$E:$E,"")</f>
        <v>Maroua</v>
      </c>
      <c r="D1254" s="1" t="s">
        <v>11</v>
      </c>
      <c r="E1254" s="1" t="s">
        <v>12</v>
      </c>
      <c r="F1254" s="3" t="s">
        <v>55</v>
      </c>
      <c r="G1254" s="1" t="s">
        <v>84</v>
      </c>
      <c r="H1254" s="25" t="str">
        <f>_xlfn.XLOOKUP(B1254,[2]CALCULATION!$B:$B,[2]CALCULATION!$H:$H,"")</f>
        <v>Huawei</v>
      </c>
      <c r="I1254" s="23">
        <v>0</v>
      </c>
      <c r="J1254" s="23">
        <v>0</v>
      </c>
      <c r="K1254" s="23">
        <v>0</v>
      </c>
      <c r="L1254" s="23">
        <v>0</v>
      </c>
      <c r="M1254" s="23">
        <v>0</v>
      </c>
      <c r="N1254" s="23">
        <v>0</v>
      </c>
      <c r="O1254" s="23">
        <v>0</v>
      </c>
      <c r="P1254" s="103" t="s">
        <v>6554</v>
      </c>
      <c r="Q1254" s="36" t="s">
        <v>5796</v>
      </c>
      <c r="R1254" s="36"/>
      <c r="S1254" s="35" t="str" cm="1">
        <f t="array" ref="S1254">IFERROR(_xlfn.IFS(
U1254="MPR ISSUE","PDH",
U1254="BSS Hardware Issue","BSS",
U1254="Sites strategiques, MLL, Pylone, etc.","ENVTECH",
U1254="AKTIVCO DEFAUT GE &amp; POWER Cabinet","AKTIVCO",
U1254="AKTIVCO Coupure ENEO &amp; Baisse de tension","AKTIVCO GRID ONLY",
U1254="Coupure ENEO &amp; Baisse de tension","IHS GRID ONLY",
U1254="Defaut GE &amp; POWER Cabinet","IHS",
U1254="Sharing","Partners",
U1254="Sites strategiques &amp; DataCenter","SST &amp; DC",
U1254="Exclu","Exclu",
U1254="SAT","SAT",
U1254="SPARE-ISSUE","SPARE-ISSUE",
U1254="Fiber CAmtel","TRANS_FO_CAMTEL",
U1254="Fiber AOF","Fiber AOF",
U1254="Projet OCM (HUAWEI)","TRAVAUX-HUAWEI",
U1254="Projet OCM (NOKIA)","TRAVAUX-NOKIA",
U1254="ACCESS-ISSUE","ACCESS-ISSUE",
U1254="Projet OCM (ZTE, NOKIA, autres projets)","TRAVAUX OCM",
U1254="No root CAuse","No root cause",
U1254="ODU HS","PDH",
U1254="IP &amp; VLAN","PDH",
U1254="Warehouse HUAWEI","SPARE-ISSUE",
U1254="SPARE-HS","SPARE-ISSUE",
U1254="Power Telco","BSS",U1254="no impacts","no impacts"
),"")</f>
        <v/>
      </c>
      <c r="T1254" s="35" t="str" cm="1">
        <f t="array" ref="T1254">IFERROR(_xlfn.IFS(
U1254="MPR ISSUE","TX ISSUE",
U1254="BSS Hardware Issue","RAN ISSUE",
U1254="Sites strategiques, MLL, Pylone, etc.","ENVTECH",
U1254="AKTIVCO DEFAUT GE &amp; POWER Cabinet","POWER ISSUE",
U1254="AKTIVCO Coupure ENEO &amp; Baisse de tension","POWER ISSUE",
U1254="Coupure ENEO &amp; Baisse de tension","POWER ISSUE",
U1254="Defaut GE &amp; POWER Cabinet","POWER ISSUE",
U1254="Sharing","POWER ISSUE",
U1254="Sites strategiques &amp; DataCenter","POWER ISSUE",
U1254="Exclu","Exclu",
U1254="SAT","TX ISSUE",
U1254="SPARE-ISSUE","SPARE-ISSUE",
U1254="Fiber CAmtel","TX ISSUE",
U1254="Fiber AOF","TX ISSUE",
U1254="Projet OCM (HUAWEI)","TRAVAUX-HUAWEI",
U1254="Projet OCM (NOKIA)","TRAVAUX -NOKIA",
U1254="ACCESS-ISSUE","ACCESS-ISSUE",
U1254="Projet OCM (ZTE, NOKIA, autres projets)","TRAVAUX OCM",
U1254="No root CAuse","No root cause",
U1254="ODU HS","TX ISSUE",
U1254="IP &amp; VLAN","TX ISSUE",
U1254="Warehouse HUAWEI","SPARE-ISSUE",
U1254="SPARE-HS","SPARE-ISSUE",
U1254="Power Telco","RAN ISSUE",U1254="no impacts","no impacts"
),"")</f>
        <v/>
      </c>
      <c r="U1254" s="28"/>
      <c r="V1254" s="35" t="str" cm="1">
        <f t="array" ref="V1254">IFERROR(_xlfn.IFS(
U1254="MPR ISSUE","ACTIVE",
U1254="BSS Hardware Issue","ACTIVE",
U1254="Sites strategiques, MLL, Pylone, etc.","PASSIVE",
U1254="AKTIVCO DEFAUT GE &amp; POWER Cabinet","PASSIVE",
U1254="AKTIVCO Coupure ENEO &amp; Baisse de tension","PASSIVE",
U1254="Coupure ENEO &amp; Baisse de tension","PASSIVE",
U1254="Defaut GE &amp; POWER Cabinet","PASSIVE",
U1254="Sharing","PASSIVE",
U1254="Sites strategiques &amp; DataCenter","PASSIVE",
U1254="Exclu","Exclu",
U1254="SAT","ACTIVE",
U1254="SPARE-ISSUE","SPARE-ISSUE",
U1254="Fiber CAmtel","ACTIVE",
U1254="Fiber AOF","ACTIVE",
U1254="Projet OCM (HUAWEI)","PLANNED WORKS",
U1254="Projet OCM (NOKIA)","PLANNED WORKS",
U1254="ACCESS-ISSUE","ACCESS-ISSUE",
U1254="Projet OCM (ZTE, NOKIA, autres projets)","PLANNED WORKS",
U1254="No root CAuse","No root cause",
U1254="ODU HS","ACTIVE",
U1254="IP &amp; VLAN","ACTIVE",
U1254="Warehouse HUAWEI","SPARE-ISSUE",
U1254="SPARE-HS","SPARE-ISSUE",
U1254="Power Telco","ACTIVE",U1254="no impacts","no impacts"
),"")</f>
        <v/>
      </c>
      <c r="W1254" s="102"/>
      <c r="X1254" s="102"/>
      <c r="Y1254" s="102"/>
      <c r="Z1254" s="102"/>
      <c r="AA1254" s="102"/>
      <c r="AB1254" s="104" t="s">
        <v>5423</v>
      </c>
      <c r="AC1254" s="9"/>
      <c r="AD1254" s="9"/>
      <c r="AE1254" s="7" t="s">
        <v>5423</v>
      </c>
      <c r="AF1254" s="6"/>
      <c r="AG1254" s="7"/>
      <c r="AH1254" s="3" t="s">
        <v>5423</v>
      </c>
      <c r="AI1254" s="18" t="s">
        <v>5423</v>
      </c>
      <c r="AJ1254" s="18" t="s">
        <v>5423</v>
      </c>
      <c r="AK1254" s="18" t="s">
        <v>5423</v>
      </c>
      <c r="AL1254" s="18" t="s">
        <v>5423</v>
      </c>
      <c r="AM1254" s="18" t="s">
        <v>5423</v>
      </c>
      <c r="AN1254" s="18" t="s">
        <v>5423</v>
      </c>
      <c r="AO1254" s="18" t="s">
        <v>5423</v>
      </c>
      <c r="AP1254" s="18" t="s">
        <v>5423</v>
      </c>
      <c r="AQ1254" s="18" t="s">
        <v>5423</v>
      </c>
      <c r="AR1254" s="18" t="s">
        <v>5423</v>
      </c>
      <c r="AS1254" s="18" t="s">
        <v>5423</v>
      </c>
      <c r="AT1254" s="18" t="s">
        <v>5423</v>
      </c>
      <c r="AU1254" s="9" t="s">
        <v>5423</v>
      </c>
      <c r="AV1254" s="14"/>
      <c r="AW1254" s="14" t="s">
        <v>5423</v>
      </c>
      <c r="AX1254" s="14" t="str">
        <f>_xlfn.XLOOKUP(B1254,'[4]cell downs 18042026 17h'!$B:$B,'[4]cell downs 18042026 17h'!$B:$B,"")</f>
        <v/>
      </c>
      <c r="AY1254" s="14" t="str">
        <f>_xlfn.XLOOKUP(B1254,'[5]Cells Huawei 19042026 15h'!$B:$B,'[5]Cells Huawei 19042026 15h'!$B:$B,"")</f>
        <v/>
      </c>
      <c r="AZ1254" s="105" t="str">
        <f>_xlfn.XLOOKUP(B1254,'INCIDENT-04-23-2026'!E:E,'INCIDENT-04-23-2026'!F:F,"")</f>
        <v/>
      </c>
      <c r="BA1254" s="105" t="str">
        <f>_xlfn.XLOOKUP(B1254,'[6]Eneo 17H'!$C:$C,'[6]Eneo 17H'!$I:$I,"")</f>
        <v/>
      </c>
      <c r="BB1254" s="105" t="str">
        <f>_xlfn.XLOOKUP(B1254,[8]ALL!$B:$B,[8]ALL!$M:$M,"")</f>
        <v/>
      </c>
      <c r="BC1254" s="105" t="str">
        <f>_xlfn.XLOOKUP(B1254,'[6]Eneo 17H'!$C:$C,'[6]Eneo 17H'!$I:$I,"")</f>
        <v/>
      </c>
      <c r="BD1254" s="105" t="str">
        <f>_xlfn.XLOOKUP(B1254,'[7]Eneo 12H'!$C:$C,'[7]Eneo 12H'!$I:$I,"")</f>
        <v/>
      </c>
      <c r="BE1254" s="105" t="s">
        <v>5423</v>
      </c>
    </row>
    <row r="1255" spans="1:57" hidden="1" x14ac:dyDescent="0.3">
      <c r="A1255" s="1" t="s">
        <v>123</v>
      </c>
      <c r="B1255" s="8" t="s">
        <v>124</v>
      </c>
      <c r="C1255" s="3" t="str">
        <f>_xlfn.XLOOKUP(B1255,'[1]daily break down'!$D:$D,'[1]daily break down'!$E:$E,"")</f>
        <v>Yaounde</v>
      </c>
      <c r="D1255" s="1" t="s">
        <v>21</v>
      </c>
      <c r="E1255" s="1" t="s">
        <v>125</v>
      </c>
      <c r="F1255" s="3" t="s">
        <v>37</v>
      </c>
      <c r="G1255" s="1" t="s">
        <v>38</v>
      </c>
      <c r="H1255" s="27" t="str">
        <f>_xlfn.XLOOKUP(B1255,[2]CALCULATION!$B:$B,[2]CALCULATION!$H:$H,"")</f>
        <v>ZTE</v>
      </c>
      <c r="I1255" s="23">
        <v>0</v>
      </c>
      <c r="J1255" s="23">
        <v>0</v>
      </c>
      <c r="K1255" s="23">
        <v>0</v>
      </c>
      <c r="L1255" s="23">
        <v>0</v>
      </c>
      <c r="M1255" s="23">
        <v>0</v>
      </c>
      <c r="N1255" s="23">
        <v>0</v>
      </c>
      <c r="O1255" s="23">
        <v>1.2074348020876919E-2</v>
      </c>
      <c r="P1255" s="103" t="s">
        <v>6554</v>
      </c>
      <c r="Q1255" s="36" t="s">
        <v>5796</v>
      </c>
      <c r="R1255" s="36"/>
      <c r="S1255" s="35" t="str" cm="1">
        <f t="array" ref="S1255">IFERROR(_xlfn.IFS(
U1255="MPR ISSUE","PDH",
U1255="BSS Hardware Issue","BSS",
U1255="Sites strategiques, MLL, Pylone, etc.","ENVTECH",
U1255="AKTIVCO DEFAUT GE &amp; POWER Cabinet","AKTIVCO",
U1255="AKTIVCO Coupure ENEO &amp; Baisse de tension","AKTIVCO GRID ONLY",
U1255="Coupure ENEO &amp; Baisse de tension","IHS GRID ONLY",
U1255="Defaut GE &amp; POWER Cabinet","IHS",
U1255="Sharing","Partners",
U1255="Sites strategiques &amp; DataCenter","SST &amp; DC",
U1255="Exclu","Exclu",
U1255="SAT","SAT",
U1255="SPARE-ISSUE","SPARE-ISSUE",
U1255="Fiber CAmtel","TRANS_FO_CAMTEL",
U1255="Fiber AOF","Fiber AOF",
U1255="Projet OCM (HUAWEI)","TRAVAUX-HUAWEI",
U1255="Projet OCM (NOKIA)","TRAVAUX-NOKIA",
U1255="ACCESS-ISSUE","ACCESS-ISSUE",
U1255="Projet OCM (ZTE, NOKIA, autres projets)","TRAVAUX OCM",
U1255="No root CAuse","No root cause",
U1255="ODU HS","PDH",
U1255="IP &amp; VLAN","PDH",
U1255="Warehouse HUAWEI","SPARE-ISSUE",
U1255="SPARE-HS","SPARE-ISSUE",
U1255="Power Telco","BSS",U1255="no impacts","no impacts"
),"")</f>
        <v/>
      </c>
      <c r="T1255" s="35" t="str" cm="1">
        <f t="array" ref="T1255">IFERROR(_xlfn.IFS(
U1255="MPR ISSUE","TX ISSUE",
U1255="BSS Hardware Issue","RAN ISSUE",
U1255="Sites strategiques, MLL, Pylone, etc.","ENVTECH",
U1255="AKTIVCO DEFAUT GE &amp; POWER Cabinet","POWER ISSUE",
U1255="AKTIVCO Coupure ENEO &amp; Baisse de tension","POWER ISSUE",
U1255="Coupure ENEO &amp; Baisse de tension","POWER ISSUE",
U1255="Defaut GE &amp; POWER Cabinet","POWER ISSUE",
U1255="Sharing","POWER ISSUE",
U1255="Sites strategiques &amp; DataCenter","POWER ISSUE",
U1255="Exclu","Exclu",
U1255="SAT","TX ISSUE",
U1255="SPARE-ISSUE","SPARE-ISSUE",
U1255="Fiber CAmtel","TX ISSUE",
U1255="Fiber AOF","TX ISSUE",
U1255="Projet OCM (HUAWEI)","TRAVAUX-HUAWEI",
U1255="Projet OCM (NOKIA)","TRAVAUX -NOKIA",
U1255="ACCESS-ISSUE","ACCESS-ISSUE",
U1255="Projet OCM (ZTE, NOKIA, autres projets)","TRAVAUX OCM",
U1255="No root CAuse","No root cause",
U1255="ODU HS","TX ISSUE",
U1255="IP &amp; VLAN","TX ISSUE",
U1255="Warehouse HUAWEI","SPARE-ISSUE",
U1255="SPARE-HS","SPARE-ISSUE",
U1255="Power Telco","RAN ISSUE",U1255="no impacts","no impacts"
),"")</f>
        <v/>
      </c>
      <c r="U1255" s="28"/>
      <c r="V1255" s="35" t="str" cm="1">
        <f t="array" ref="V1255">IFERROR(_xlfn.IFS(
U1255="MPR ISSUE","ACTIVE",
U1255="BSS Hardware Issue","ACTIVE",
U1255="Sites strategiques, MLL, Pylone, etc.","PASSIVE",
U1255="AKTIVCO DEFAUT GE &amp; POWER Cabinet","PASSIVE",
U1255="AKTIVCO Coupure ENEO &amp; Baisse de tension","PASSIVE",
U1255="Coupure ENEO &amp; Baisse de tension","PASSIVE",
U1255="Defaut GE &amp; POWER Cabinet","PASSIVE",
U1255="Sharing","PASSIVE",
U1255="Sites strategiques &amp; DataCenter","PASSIVE",
U1255="Exclu","Exclu",
U1255="SAT","ACTIVE",
U1255="SPARE-ISSUE","SPARE-ISSUE",
U1255="Fiber CAmtel","ACTIVE",
U1255="Fiber AOF","ACTIVE",
U1255="Projet OCM (HUAWEI)","PLANNED WORKS",
U1255="Projet OCM (NOKIA)","PLANNED WORKS",
U1255="ACCESS-ISSUE","ACCESS-ISSUE",
U1255="Projet OCM (ZTE, NOKIA, autres projets)","PLANNED WORKS",
U1255="No root CAuse","No root cause",
U1255="ODU HS","ACTIVE",
U1255="IP &amp; VLAN","ACTIVE",
U1255="Warehouse HUAWEI","SPARE-ISSUE",
U1255="SPARE-HS","SPARE-ISSUE",
U1255="Power Telco","ACTIVE",U1255="no impacts","no impacts"
),"")</f>
        <v/>
      </c>
      <c r="W1255" s="102"/>
      <c r="X1255" s="102"/>
      <c r="Y1255" s="102"/>
      <c r="Z1255" s="102"/>
      <c r="AA1255" s="102"/>
      <c r="AB1255" s="104" t="s">
        <v>5423</v>
      </c>
      <c r="AC1255" s="9"/>
      <c r="AD1255" s="9"/>
      <c r="AE1255" s="7" t="s">
        <v>5423</v>
      </c>
      <c r="AF1255" s="6"/>
      <c r="AG1255" s="7"/>
      <c r="AH1255" s="3" t="s">
        <v>5423</v>
      </c>
      <c r="AI1255" s="18" t="s">
        <v>5423</v>
      </c>
      <c r="AJ1255" s="18" t="s">
        <v>5423</v>
      </c>
      <c r="AK1255" s="18" t="s">
        <v>5423</v>
      </c>
      <c r="AL1255" s="18" t="s">
        <v>5423</v>
      </c>
      <c r="AM1255" s="18" t="s">
        <v>5423</v>
      </c>
      <c r="AN1255" s="18" t="s">
        <v>5423</v>
      </c>
      <c r="AO1255" s="18" t="s">
        <v>5423</v>
      </c>
      <c r="AP1255" s="18" t="s">
        <v>5423</v>
      </c>
      <c r="AQ1255" s="18" t="s">
        <v>5423</v>
      </c>
      <c r="AR1255" s="18" t="s">
        <v>5423</v>
      </c>
      <c r="AS1255" s="18" t="s">
        <v>5423</v>
      </c>
      <c r="AT1255" s="18" t="s">
        <v>5423</v>
      </c>
      <c r="AU1255" s="9" t="s">
        <v>5423</v>
      </c>
      <c r="AV1255" s="14"/>
      <c r="AW1255" s="14" t="s">
        <v>5423</v>
      </c>
      <c r="AX1255" s="14" t="str">
        <f>_xlfn.XLOOKUP(B1255,'[4]cell downs 18042026 17h'!$B:$B,'[4]cell downs 18042026 17h'!$B:$B,"")</f>
        <v/>
      </c>
      <c r="AY1255" s="14" t="str">
        <f>_xlfn.XLOOKUP(B1255,'[5]Cells Huawei 19042026 15h'!$B:$B,'[5]Cells Huawei 19042026 15h'!$B:$B,"")</f>
        <v/>
      </c>
      <c r="AZ1255" s="105" t="str">
        <f>_xlfn.XLOOKUP(B1255,'INCIDENT-04-23-2026'!E:E,'INCIDENT-04-23-2026'!F:F,"")</f>
        <v/>
      </c>
      <c r="BA1255" s="105" t="str">
        <f>_xlfn.XLOOKUP(B1255,'[6]Eneo 17H'!$C:$C,'[6]Eneo 17H'!$I:$I,"")</f>
        <v/>
      </c>
      <c r="BB1255" s="105" t="str">
        <f>_xlfn.XLOOKUP(B1255,[8]ALL!$B:$B,[8]ALL!$M:$M,"")</f>
        <v/>
      </c>
      <c r="BC1255" s="105" t="str">
        <f>_xlfn.XLOOKUP(B1255,'[6]Eneo 17H'!$C:$C,'[6]Eneo 17H'!$I:$I,"")</f>
        <v/>
      </c>
      <c r="BD1255" s="105" t="str">
        <f>_xlfn.XLOOKUP(B1255,'[7]Eneo 12H'!$C:$C,'[7]Eneo 12H'!$I:$I,"")</f>
        <v/>
      </c>
      <c r="BE1255" s="105" t="s">
        <v>5423</v>
      </c>
    </row>
    <row r="1256" spans="1:57" hidden="1" x14ac:dyDescent="0.3">
      <c r="A1256" s="1" t="s">
        <v>3832</v>
      </c>
      <c r="B1256" s="8" t="s">
        <v>3833</v>
      </c>
      <c r="C1256" s="3" t="str">
        <f>_xlfn.XLOOKUP(B1256,'[1]daily break down'!$D:$D,'[1]daily break down'!$E:$E,"")</f>
        <v>Maroua</v>
      </c>
      <c r="D1256" s="1" t="s">
        <v>21</v>
      </c>
      <c r="E1256" s="1" t="s">
        <v>36</v>
      </c>
      <c r="F1256" s="3" t="s">
        <v>55</v>
      </c>
      <c r="G1256" s="1" t="s">
        <v>84</v>
      </c>
      <c r="H1256" s="25" t="str">
        <f>_xlfn.XLOOKUP(B1256,[2]CALCULATION!$B:$B,[2]CALCULATION!$H:$H,"")</f>
        <v>Huawei</v>
      </c>
      <c r="I1256" s="23">
        <v>0</v>
      </c>
      <c r="J1256" s="23">
        <v>0</v>
      </c>
      <c r="K1256" s="23">
        <v>0</v>
      </c>
      <c r="L1256" s="23">
        <v>0</v>
      </c>
      <c r="M1256" s="23">
        <v>0</v>
      </c>
      <c r="N1256" s="23">
        <v>0</v>
      </c>
      <c r="O1256" s="23">
        <v>0</v>
      </c>
      <c r="P1256" s="103" t="s">
        <v>6554</v>
      </c>
      <c r="Q1256" s="36" t="s">
        <v>5796</v>
      </c>
      <c r="R1256" s="36"/>
      <c r="S1256" s="35" t="str" cm="1">
        <f t="array" ref="S1256">IFERROR(_xlfn.IFS(
U1256="MPR ISSUE","PDH",
U1256="BSS Hardware Issue","BSS",
U1256="Sites strategiques, MLL, Pylone, etc.","ENVTECH",
U1256="AKTIVCO DEFAUT GE &amp; POWER Cabinet","AKTIVCO",
U1256="AKTIVCO Coupure ENEO &amp; Baisse de tension","AKTIVCO GRID ONLY",
U1256="Coupure ENEO &amp; Baisse de tension","IHS GRID ONLY",
U1256="Defaut GE &amp; POWER Cabinet","IHS",
U1256="Sharing","Partners",
U1256="Sites strategiques &amp; DataCenter","SST &amp; DC",
U1256="Exclu","Exclu",
U1256="SAT","SAT",
U1256="SPARE-ISSUE","SPARE-ISSUE",
U1256="Fiber CAmtel","TRANS_FO_CAMTEL",
U1256="Fiber AOF","Fiber AOF",
U1256="Projet OCM (HUAWEI)","TRAVAUX-HUAWEI",
U1256="Projet OCM (NOKIA)","TRAVAUX-NOKIA",
U1256="ACCESS-ISSUE","ACCESS-ISSUE",
U1256="Projet OCM (ZTE, NOKIA, autres projets)","TRAVAUX OCM",
U1256="No root CAuse","No root cause",
U1256="ODU HS","PDH",
U1256="IP &amp; VLAN","PDH",
U1256="Warehouse HUAWEI","SPARE-ISSUE",
U1256="SPARE-HS","SPARE-ISSUE",
U1256="Power Telco","BSS",U1256="no impacts","no impacts"
),"")</f>
        <v/>
      </c>
      <c r="T1256" s="35" t="str" cm="1">
        <f t="array" ref="T1256">IFERROR(_xlfn.IFS(
U1256="MPR ISSUE","TX ISSUE",
U1256="BSS Hardware Issue","RAN ISSUE",
U1256="Sites strategiques, MLL, Pylone, etc.","ENVTECH",
U1256="AKTIVCO DEFAUT GE &amp; POWER Cabinet","POWER ISSUE",
U1256="AKTIVCO Coupure ENEO &amp; Baisse de tension","POWER ISSUE",
U1256="Coupure ENEO &amp; Baisse de tension","POWER ISSUE",
U1256="Defaut GE &amp; POWER Cabinet","POWER ISSUE",
U1256="Sharing","POWER ISSUE",
U1256="Sites strategiques &amp; DataCenter","POWER ISSUE",
U1256="Exclu","Exclu",
U1256="SAT","TX ISSUE",
U1256="SPARE-ISSUE","SPARE-ISSUE",
U1256="Fiber CAmtel","TX ISSUE",
U1256="Fiber AOF","TX ISSUE",
U1256="Projet OCM (HUAWEI)","TRAVAUX-HUAWEI",
U1256="Projet OCM (NOKIA)","TRAVAUX -NOKIA",
U1256="ACCESS-ISSUE","ACCESS-ISSUE",
U1256="Projet OCM (ZTE, NOKIA, autres projets)","TRAVAUX OCM",
U1256="No root CAuse","No root cause",
U1256="ODU HS","TX ISSUE",
U1256="IP &amp; VLAN","TX ISSUE",
U1256="Warehouse HUAWEI","SPARE-ISSUE",
U1256="SPARE-HS","SPARE-ISSUE",
U1256="Power Telco","RAN ISSUE",U1256="no impacts","no impacts"
),"")</f>
        <v/>
      </c>
      <c r="U1256" s="28"/>
      <c r="V1256" s="35" t="str" cm="1">
        <f t="array" ref="V1256">IFERROR(_xlfn.IFS(
U1256="MPR ISSUE","ACTIVE",
U1256="BSS Hardware Issue","ACTIVE",
U1256="Sites strategiques, MLL, Pylone, etc.","PASSIVE",
U1256="AKTIVCO DEFAUT GE &amp; POWER Cabinet","PASSIVE",
U1256="AKTIVCO Coupure ENEO &amp; Baisse de tension","PASSIVE",
U1256="Coupure ENEO &amp; Baisse de tension","PASSIVE",
U1256="Defaut GE &amp; POWER Cabinet","PASSIVE",
U1256="Sharing","PASSIVE",
U1256="Sites strategiques &amp; DataCenter","PASSIVE",
U1256="Exclu","Exclu",
U1256="SAT","ACTIVE",
U1256="SPARE-ISSUE","SPARE-ISSUE",
U1256="Fiber CAmtel","ACTIVE",
U1256="Fiber AOF","ACTIVE",
U1256="Projet OCM (HUAWEI)","PLANNED WORKS",
U1256="Projet OCM (NOKIA)","PLANNED WORKS",
U1256="ACCESS-ISSUE","ACCESS-ISSUE",
U1256="Projet OCM (ZTE, NOKIA, autres projets)","PLANNED WORKS",
U1256="No root CAuse","No root cause",
U1256="ODU HS","ACTIVE",
U1256="IP &amp; VLAN","ACTIVE",
U1256="Warehouse HUAWEI","SPARE-ISSUE",
U1256="SPARE-HS","SPARE-ISSUE",
U1256="Power Telco","ACTIVE",U1256="no impacts","no impacts"
),"")</f>
        <v/>
      </c>
      <c r="W1256" s="102"/>
      <c r="X1256" s="102"/>
      <c r="Y1256" s="102"/>
      <c r="Z1256" s="102"/>
      <c r="AA1256" s="102"/>
      <c r="AB1256" s="104" t="s">
        <v>5423</v>
      </c>
      <c r="AC1256" s="9"/>
      <c r="AD1256" s="9"/>
      <c r="AE1256" s="7" t="s">
        <v>5423</v>
      </c>
      <c r="AF1256" s="6"/>
      <c r="AG1256" s="7"/>
      <c r="AH1256" s="3" t="s">
        <v>5423</v>
      </c>
      <c r="AI1256" s="18" t="s">
        <v>5423</v>
      </c>
      <c r="AJ1256" s="18" t="s">
        <v>5423</v>
      </c>
      <c r="AK1256" s="18" t="s">
        <v>5423</v>
      </c>
      <c r="AL1256" s="18" t="s">
        <v>5423</v>
      </c>
      <c r="AM1256" s="18" t="s">
        <v>5423</v>
      </c>
      <c r="AN1256" s="18" t="s">
        <v>5423</v>
      </c>
      <c r="AO1256" s="18" t="s">
        <v>5423</v>
      </c>
      <c r="AP1256" s="18" t="s">
        <v>5423</v>
      </c>
      <c r="AQ1256" s="18" t="s">
        <v>5423</v>
      </c>
      <c r="AR1256" s="18" t="s">
        <v>5423</v>
      </c>
      <c r="AS1256" s="18" t="s">
        <v>5423</v>
      </c>
      <c r="AT1256" s="18" t="s">
        <v>5423</v>
      </c>
      <c r="AU1256" s="9" t="s">
        <v>5423</v>
      </c>
      <c r="AV1256" s="14"/>
      <c r="AW1256" s="14" t="s">
        <v>5423</v>
      </c>
      <c r="AX1256" s="14" t="str">
        <f>_xlfn.XLOOKUP(B1256,'[4]cell downs 18042026 17h'!$B:$B,'[4]cell downs 18042026 17h'!$B:$B,"")</f>
        <v/>
      </c>
      <c r="AY1256" s="14" t="str">
        <f>_xlfn.XLOOKUP(B1256,'[5]Cells Huawei 19042026 15h'!$B:$B,'[5]Cells Huawei 19042026 15h'!$B:$B,"")</f>
        <v/>
      </c>
      <c r="AZ1256" s="105" t="str">
        <f>_xlfn.XLOOKUP(B1256,'INCIDENT-04-23-2026'!E:E,'INCIDENT-04-23-2026'!F:F,"")</f>
        <v/>
      </c>
      <c r="BA1256" s="105" t="str">
        <f>_xlfn.XLOOKUP(B1256,'[6]Eneo 17H'!$C:$C,'[6]Eneo 17H'!$I:$I,"")</f>
        <v/>
      </c>
      <c r="BB1256" s="105" t="str">
        <f>_xlfn.XLOOKUP(B1256,[8]ALL!$B:$B,[8]ALL!$M:$M,"")</f>
        <v/>
      </c>
      <c r="BC1256" s="105" t="str">
        <f>_xlfn.XLOOKUP(B1256,'[6]Eneo 17H'!$C:$C,'[6]Eneo 17H'!$I:$I,"")</f>
        <v/>
      </c>
      <c r="BD1256" s="105" t="str">
        <f>_xlfn.XLOOKUP(B1256,'[7]Eneo 12H'!$C:$C,'[7]Eneo 12H'!$I:$I,"")</f>
        <v/>
      </c>
      <c r="BE1256" s="105" t="s">
        <v>5423</v>
      </c>
    </row>
    <row r="1257" spans="1:57" hidden="1" x14ac:dyDescent="0.3">
      <c r="A1257" s="1" t="s">
        <v>295</v>
      </c>
      <c r="B1257" s="8" t="s">
        <v>296</v>
      </c>
      <c r="C1257" s="3" t="str">
        <f>_xlfn.XLOOKUP(B1257,'[1]daily break down'!$D:$D,'[1]daily break down'!$E:$E,"")</f>
        <v>Douala</v>
      </c>
      <c r="D1257" s="1" t="s">
        <v>21</v>
      </c>
      <c r="E1257" s="1" t="s">
        <v>30</v>
      </c>
      <c r="F1257" s="3" t="s">
        <v>31</v>
      </c>
      <c r="G1257" s="1" t="s">
        <v>32</v>
      </c>
      <c r="H1257" s="27" t="str">
        <f>_xlfn.XLOOKUP(B1257,[2]CALCULATION!$B:$B,[2]CALCULATION!$H:$H,"")</f>
        <v>ZTE</v>
      </c>
      <c r="I1257" s="23">
        <v>30.034985289627414</v>
      </c>
      <c r="J1257" s="23">
        <v>0</v>
      </c>
      <c r="K1257" s="23">
        <v>0</v>
      </c>
      <c r="L1257" s="23">
        <v>0</v>
      </c>
      <c r="M1257" s="23">
        <v>0</v>
      </c>
      <c r="N1257" s="23">
        <v>0</v>
      </c>
      <c r="O1257" s="23">
        <v>0</v>
      </c>
      <c r="P1257" s="103" t="s">
        <v>6554</v>
      </c>
      <c r="Q1257" s="36" t="s">
        <v>5796</v>
      </c>
      <c r="R1257" s="36"/>
      <c r="S1257" s="35" t="str" cm="1">
        <f t="array" ref="S1257">IFERROR(_xlfn.IFS(
U1257="MPR ISSUE","PDH",
U1257="BSS Hardware Issue","BSS",
U1257="Sites strategiques, MLL, Pylone, etc.","ENVTECH",
U1257="AKTIVCO DEFAUT GE &amp; POWER Cabinet","AKTIVCO",
U1257="AKTIVCO Coupure ENEO &amp; Baisse de tension","AKTIVCO GRID ONLY",
U1257="Coupure ENEO &amp; Baisse de tension","IHS GRID ONLY",
U1257="Defaut GE &amp; POWER Cabinet","IHS",
U1257="Sharing","Partners",
U1257="Sites strategiques &amp; DataCenter","SST &amp; DC",
U1257="Exclu","Exclu",
U1257="SAT","SAT",
U1257="SPARE-ISSUE","SPARE-ISSUE",
U1257="Fiber CAmtel","TRANS_FO_CAMTEL",
U1257="Fiber AOF","Fiber AOF",
U1257="Projet OCM (HUAWEI)","TRAVAUX-HUAWEI",
U1257="Projet OCM (NOKIA)","TRAVAUX-NOKIA",
U1257="ACCESS-ISSUE","ACCESS-ISSUE",
U1257="Projet OCM (ZTE, NOKIA, autres projets)","TRAVAUX OCM",
U1257="No root CAuse","No root cause",
U1257="ODU HS","PDH",
U1257="IP &amp; VLAN","PDH",
U1257="Warehouse HUAWEI","SPARE-ISSUE",
U1257="SPARE-HS","SPARE-ISSUE",
U1257="Power Telco","BSS",U1257="no impacts","no impacts"
),"")</f>
        <v/>
      </c>
      <c r="T1257" s="35" t="str" cm="1">
        <f t="array" ref="T1257">IFERROR(_xlfn.IFS(
U1257="MPR ISSUE","TX ISSUE",
U1257="BSS Hardware Issue","RAN ISSUE",
U1257="Sites strategiques, MLL, Pylone, etc.","ENVTECH",
U1257="AKTIVCO DEFAUT GE &amp; POWER Cabinet","POWER ISSUE",
U1257="AKTIVCO Coupure ENEO &amp; Baisse de tension","POWER ISSUE",
U1257="Coupure ENEO &amp; Baisse de tension","POWER ISSUE",
U1257="Defaut GE &amp; POWER Cabinet","POWER ISSUE",
U1257="Sharing","POWER ISSUE",
U1257="Sites strategiques &amp; DataCenter","POWER ISSUE",
U1257="Exclu","Exclu",
U1257="SAT","TX ISSUE",
U1257="SPARE-ISSUE","SPARE-ISSUE",
U1257="Fiber CAmtel","TX ISSUE",
U1257="Fiber AOF","TX ISSUE",
U1257="Projet OCM (HUAWEI)","TRAVAUX-HUAWEI",
U1257="Projet OCM (NOKIA)","TRAVAUX -NOKIA",
U1257="ACCESS-ISSUE","ACCESS-ISSUE",
U1257="Projet OCM (ZTE, NOKIA, autres projets)","TRAVAUX OCM",
U1257="No root CAuse","No root cause",
U1257="ODU HS","TX ISSUE",
U1257="IP &amp; VLAN","TX ISSUE",
U1257="Warehouse HUAWEI","SPARE-ISSUE",
U1257="SPARE-HS","SPARE-ISSUE",
U1257="Power Telco","RAN ISSUE",U1257="no impacts","no impacts"
),"")</f>
        <v/>
      </c>
      <c r="U1257" s="28"/>
      <c r="V1257" s="35" t="str" cm="1">
        <f t="array" ref="V1257">IFERROR(_xlfn.IFS(
U1257="MPR ISSUE","ACTIVE",
U1257="BSS Hardware Issue","ACTIVE",
U1257="Sites strategiques, MLL, Pylone, etc.","PASSIVE",
U1257="AKTIVCO DEFAUT GE &amp; POWER Cabinet","PASSIVE",
U1257="AKTIVCO Coupure ENEO &amp; Baisse de tension","PASSIVE",
U1257="Coupure ENEO &amp; Baisse de tension","PASSIVE",
U1257="Defaut GE &amp; POWER Cabinet","PASSIVE",
U1257="Sharing","PASSIVE",
U1257="Sites strategiques &amp; DataCenter","PASSIVE",
U1257="Exclu","Exclu",
U1257="SAT","ACTIVE",
U1257="SPARE-ISSUE","SPARE-ISSUE",
U1257="Fiber CAmtel","ACTIVE",
U1257="Fiber AOF","ACTIVE",
U1257="Projet OCM (HUAWEI)","PLANNED WORKS",
U1257="Projet OCM (NOKIA)","PLANNED WORKS",
U1257="ACCESS-ISSUE","ACCESS-ISSUE",
U1257="Projet OCM (ZTE, NOKIA, autres projets)","PLANNED WORKS",
U1257="No root CAuse","No root cause",
U1257="ODU HS","ACTIVE",
U1257="IP &amp; VLAN","ACTIVE",
U1257="Warehouse HUAWEI","SPARE-ISSUE",
U1257="SPARE-HS","SPARE-ISSUE",
U1257="Power Telco","ACTIVE",U1257="no impacts","no impacts"
),"")</f>
        <v/>
      </c>
      <c r="W1257" s="102"/>
      <c r="X1257" s="102"/>
      <c r="Y1257" s="102"/>
      <c r="Z1257" s="102"/>
      <c r="AA1257" s="102"/>
      <c r="AB1257" s="104" t="s">
        <v>5423</v>
      </c>
      <c r="AC1257" s="9"/>
      <c r="AD1257" s="9"/>
      <c r="AE1257" s="7" t="s">
        <v>5423</v>
      </c>
      <c r="AF1257" s="6"/>
      <c r="AG1257" s="7"/>
      <c r="AH1257" s="3" t="s">
        <v>5423</v>
      </c>
      <c r="AI1257" s="18" t="s">
        <v>5423</v>
      </c>
      <c r="AJ1257" s="18" t="s">
        <v>5423</v>
      </c>
      <c r="AK1257" s="18" t="s">
        <v>5423</v>
      </c>
      <c r="AL1257" s="18" t="s">
        <v>5423</v>
      </c>
      <c r="AM1257" s="18" t="s">
        <v>5423</v>
      </c>
      <c r="AN1257" s="18" t="s">
        <v>5423</v>
      </c>
      <c r="AO1257" s="18" t="s">
        <v>5423</v>
      </c>
      <c r="AP1257" s="18" t="s">
        <v>5423</v>
      </c>
      <c r="AQ1257" s="18" t="s">
        <v>5423</v>
      </c>
      <c r="AR1257" s="18" t="s">
        <v>5423</v>
      </c>
      <c r="AS1257" s="18" t="s">
        <v>5423</v>
      </c>
      <c r="AT1257" s="18" t="s">
        <v>5423</v>
      </c>
      <c r="AU1257" s="9" t="s">
        <v>5423</v>
      </c>
      <c r="AV1257" s="14"/>
      <c r="AW1257" s="14" t="s">
        <v>5423</v>
      </c>
      <c r="AX1257" s="14" t="str">
        <f>_xlfn.XLOOKUP(B1257,'[4]cell downs 18042026 17h'!$B:$B,'[4]cell downs 18042026 17h'!$B:$B,"")</f>
        <v/>
      </c>
      <c r="AY1257" s="14" t="str">
        <f>_xlfn.XLOOKUP(B1257,'[5]Cells Huawei 19042026 15h'!$B:$B,'[5]Cells Huawei 19042026 15h'!$B:$B,"")</f>
        <v/>
      </c>
      <c r="AZ1257" s="105" t="str">
        <f>_xlfn.XLOOKUP(B1257,'INCIDENT-04-23-2026'!E:E,'INCIDENT-04-23-2026'!F:F,"")</f>
        <v/>
      </c>
      <c r="BA1257" s="105" t="str">
        <f>_xlfn.XLOOKUP(B1257,'[6]Eneo 17H'!$C:$C,'[6]Eneo 17H'!$I:$I,"")</f>
        <v/>
      </c>
      <c r="BB1257" s="105" t="str">
        <f>_xlfn.XLOOKUP(B1257,[8]ALL!$B:$B,[8]ALL!$M:$M,"")</f>
        <v/>
      </c>
      <c r="BC1257" s="105" t="str">
        <f>_xlfn.XLOOKUP(B1257,'[6]Eneo 17H'!$C:$C,'[6]Eneo 17H'!$I:$I,"")</f>
        <v/>
      </c>
      <c r="BD1257" s="105" t="str">
        <f>_xlfn.XLOOKUP(B1257,'[7]Eneo 12H'!$C:$C,'[7]Eneo 12H'!$I:$I,"")</f>
        <v/>
      </c>
      <c r="BE1257" s="105" t="s">
        <v>5423</v>
      </c>
    </row>
    <row r="1258" spans="1:57" hidden="1" x14ac:dyDescent="0.3">
      <c r="A1258" s="1" t="s">
        <v>330</v>
      </c>
      <c r="B1258" s="8" t="s">
        <v>331</v>
      </c>
      <c r="C1258" s="3" t="str">
        <f>_xlfn.XLOOKUP(B1258,'[1]daily break down'!$D:$D,'[1]daily break down'!$E:$E,"")</f>
        <v>Douala</v>
      </c>
      <c r="D1258" s="1" t="s">
        <v>21</v>
      </c>
      <c r="E1258" s="1" t="s">
        <v>30</v>
      </c>
      <c r="F1258" s="3" t="s">
        <v>31</v>
      </c>
      <c r="G1258" s="1" t="s">
        <v>32</v>
      </c>
      <c r="H1258" s="27" t="str">
        <f>_xlfn.XLOOKUP(B1258,[2]CALCULATION!$B:$B,[2]CALCULATION!$H:$H,"")</f>
        <v>ZTE</v>
      </c>
      <c r="I1258" s="23">
        <v>17.140812223734635</v>
      </c>
      <c r="J1258" s="23">
        <v>0</v>
      </c>
      <c r="K1258" s="23">
        <v>0</v>
      </c>
      <c r="L1258" s="23">
        <v>0</v>
      </c>
      <c r="M1258" s="23">
        <v>0</v>
      </c>
      <c r="N1258" s="23">
        <v>0</v>
      </c>
      <c r="O1258" s="23">
        <v>0</v>
      </c>
      <c r="P1258" s="103" t="s">
        <v>6554</v>
      </c>
      <c r="Q1258" s="36" t="s">
        <v>5796</v>
      </c>
      <c r="R1258" s="36"/>
      <c r="S1258" s="35" t="str" cm="1">
        <f t="array" ref="S1258">IFERROR(_xlfn.IFS(
U1258="MPR ISSUE","PDH",
U1258="BSS Hardware Issue","BSS",
U1258="Sites strategiques, MLL, Pylone, etc.","ENVTECH",
U1258="AKTIVCO DEFAUT GE &amp; POWER Cabinet","AKTIVCO",
U1258="AKTIVCO Coupure ENEO &amp; Baisse de tension","AKTIVCO GRID ONLY",
U1258="Coupure ENEO &amp; Baisse de tension","IHS GRID ONLY",
U1258="Defaut GE &amp; POWER Cabinet","IHS",
U1258="Sharing","Partners",
U1258="Sites strategiques &amp; DataCenter","SST &amp; DC",
U1258="Exclu","Exclu",
U1258="SAT","SAT",
U1258="SPARE-ISSUE","SPARE-ISSUE",
U1258="Fiber CAmtel","TRANS_FO_CAMTEL",
U1258="Fiber AOF","Fiber AOF",
U1258="Projet OCM (HUAWEI)","TRAVAUX-HUAWEI",
U1258="Projet OCM (NOKIA)","TRAVAUX-NOKIA",
U1258="ACCESS-ISSUE","ACCESS-ISSUE",
U1258="Projet OCM (ZTE, NOKIA, autres projets)","TRAVAUX OCM",
U1258="No root CAuse","No root cause",
U1258="ODU HS","PDH",
U1258="IP &amp; VLAN","PDH",
U1258="Warehouse HUAWEI","SPARE-ISSUE",
U1258="SPARE-HS","SPARE-ISSUE",
U1258="Power Telco","BSS",U1258="no impacts","no impacts"
),"")</f>
        <v/>
      </c>
      <c r="T1258" s="35" t="str" cm="1">
        <f t="array" ref="T1258">IFERROR(_xlfn.IFS(
U1258="MPR ISSUE","TX ISSUE",
U1258="BSS Hardware Issue","RAN ISSUE",
U1258="Sites strategiques, MLL, Pylone, etc.","ENVTECH",
U1258="AKTIVCO DEFAUT GE &amp; POWER Cabinet","POWER ISSUE",
U1258="AKTIVCO Coupure ENEO &amp; Baisse de tension","POWER ISSUE",
U1258="Coupure ENEO &amp; Baisse de tension","POWER ISSUE",
U1258="Defaut GE &amp; POWER Cabinet","POWER ISSUE",
U1258="Sharing","POWER ISSUE",
U1258="Sites strategiques &amp; DataCenter","POWER ISSUE",
U1258="Exclu","Exclu",
U1258="SAT","TX ISSUE",
U1258="SPARE-ISSUE","SPARE-ISSUE",
U1258="Fiber CAmtel","TX ISSUE",
U1258="Fiber AOF","TX ISSUE",
U1258="Projet OCM (HUAWEI)","TRAVAUX-HUAWEI",
U1258="Projet OCM (NOKIA)","TRAVAUX -NOKIA",
U1258="ACCESS-ISSUE","ACCESS-ISSUE",
U1258="Projet OCM (ZTE, NOKIA, autres projets)","TRAVAUX OCM",
U1258="No root CAuse","No root cause",
U1258="ODU HS","TX ISSUE",
U1258="IP &amp; VLAN","TX ISSUE",
U1258="Warehouse HUAWEI","SPARE-ISSUE",
U1258="SPARE-HS","SPARE-ISSUE",
U1258="Power Telco","RAN ISSUE",U1258="no impacts","no impacts"
),"")</f>
        <v/>
      </c>
      <c r="U1258" s="28"/>
      <c r="V1258" s="35" t="str" cm="1">
        <f t="array" ref="V1258">IFERROR(_xlfn.IFS(
U1258="MPR ISSUE","ACTIVE",
U1258="BSS Hardware Issue","ACTIVE",
U1258="Sites strategiques, MLL, Pylone, etc.","PASSIVE",
U1258="AKTIVCO DEFAUT GE &amp; POWER Cabinet","PASSIVE",
U1258="AKTIVCO Coupure ENEO &amp; Baisse de tension","PASSIVE",
U1258="Coupure ENEO &amp; Baisse de tension","PASSIVE",
U1258="Defaut GE &amp; POWER Cabinet","PASSIVE",
U1258="Sharing","PASSIVE",
U1258="Sites strategiques &amp; DataCenter","PASSIVE",
U1258="Exclu","Exclu",
U1258="SAT","ACTIVE",
U1258="SPARE-ISSUE","SPARE-ISSUE",
U1258="Fiber CAmtel","ACTIVE",
U1258="Fiber AOF","ACTIVE",
U1258="Projet OCM (HUAWEI)","PLANNED WORKS",
U1258="Projet OCM (NOKIA)","PLANNED WORKS",
U1258="ACCESS-ISSUE","ACCESS-ISSUE",
U1258="Projet OCM (ZTE, NOKIA, autres projets)","PLANNED WORKS",
U1258="No root CAuse","No root cause",
U1258="ODU HS","ACTIVE",
U1258="IP &amp; VLAN","ACTIVE",
U1258="Warehouse HUAWEI","SPARE-ISSUE",
U1258="SPARE-HS","SPARE-ISSUE",
U1258="Power Telco","ACTIVE",U1258="no impacts","no impacts"
),"")</f>
        <v/>
      </c>
      <c r="W1258" s="102"/>
      <c r="X1258" s="102"/>
      <c r="Y1258" s="102"/>
      <c r="Z1258" s="102"/>
      <c r="AA1258" s="102"/>
      <c r="AB1258" s="104" t="s">
        <v>5423</v>
      </c>
      <c r="AC1258" s="9"/>
      <c r="AD1258" s="9"/>
      <c r="AE1258" s="7" t="s">
        <v>5423</v>
      </c>
      <c r="AF1258" s="6"/>
      <c r="AG1258" s="7"/>
      <c r="AH1258" s="3" t="s">
        <v>5423</v>
      </c>
      <c r="AI1258" s="18" t="s">
        <v>5423</v>
      </c>
      <c r="AJ1258" s="18" t="s">
        <v>5423</v>
      </c>
      <c r="AK1258" s="18" t="s">
        <v>5423</v>
      </c>
      <c r="AL1258" s="18" t="s">
        <v>5423</v>
      </c>
      <c r="AM1258" s="18" t="s">
        <v>5423</v>
      </c>
      <c r="AN1258" s="18" t="s">
        <v>5423</v>
      </c>
      <c r="AO1258" s="18" t="s">
        <v>5423</v>
      </c>
      <c r="AP1258" s="18" t="s">
        <v>5423</v>
      </c>
      <c r="AQ1258" s="18" t="s">
        <v>5423</v>
      </c>
      <c r="AR1258" s="18" t="s">
        <v>5423</v>
      </c>
      <c r="AS1258" s="18" t="s">
        <v>5423</v>
      </c>
      <c r="AT1258" s="18" t="s">
        <v>5423</v>
      </c>
      <c r="AU1258" s="9" t="s">
        <v>5423</v>
      </c>
      <c r="AV1258" s="14"/>
      <c r="AW1258" s="14" t="s">
        <v>5423</v>
      </c>
      <c r="AX1258" s="14" t="str">
        <f>_xlfn.XLOOKUP(B1258,'[4]cell downs 18042026 17h'!$B:$B,'[4]cell downs 18042026 17h'!$B:$B,"")</f>
        <v/>
      </c>
      <c r="AY1258" s="14" t="str">
        <f>_xlfn.XLOOKUP(B1258,'[5]Cells Huawei 19042026 15h'!$B:$B,'[5]Cells Huawei 19042026 15h'!$B:$B,"")</f>
        <v/>
      </c>
      <c r="AZ1258" s="105" t="str">
        <f>_xlfn.XLOOKUP(B1258,'INCIDENT-04-23-2026'!E:E,'INCIDENT-04-23-2026'!F:F,"")</f>
        <v/>
      </c>
      <c r="BA1258" s="105" t="str">
        <f>_xlfn.XLOOKUP(B1258,'[6]Eneo 17H'!$C:$C,'[6]Eneo 17H'!$I:$I,"")</f>
        <v/>
      </c>
      <c r="BB1258" s="105" t="str">
        <f>_xlfn.XLOOKUP(B1258,[8]ALL!$B:$B,[8]ALL!$M:$M,"")</f>
        <v/>
      </c>
      <c r="BC1258" s="105" t="str">
        <f>_xlfn.XLOOKUP(B1258,'[6]Eneo 17H'!$C:$C,'[6]Eneo 17H'!$I:$I,"")</f>
        <v/>
      </c>
      <c r="BD1258" s="105" t="str">
        <f>_xlfn.XLOOKUP(B1258,'[7]Eneo 12H'!$C:$C,'[7]Eneo 12H'!$I:$I,"")</f>
        <v/>
      </c>
      <c r="BE1258" s="105" t="s">
        <v>5423</v>
      </c>
    </row>
    <row r="1259" spans="1:57" hidden="1" x14ac:dyDescent="0.3">
      <c r="A1259" s="3" t="s">
        <v>1927</v>
      </c>
      <c r="B1259" s="21" t="s">
        <v>1928</v>
      </c>
      <c r="C1259" s="3" t="str">
        <f>_xlfn.XLOOKUP(B1259,'[1]daily break down'!$D:$D,'[1]daily break down'!$E:$E,"")</f>
        <v>Yaounde</v>
      </c>
      <c r="D1259" s="3" t="s">
        <v>357</v>
      </c>
      <c r="E1259" s="3" t="e">
        <v>#N/A</v>
      </c>
      <c r="F1259" s="3" t="s">
        <v>37</v>
      </c>
      <c r="G1259" s="3" t="s">
        <v>115</v>
      </c>
      <c r="H1259" s="27" t="str">
        <f>_xlfn.XLOOKUP(B1259,[2]CALCULATION!$B:$B,[2]CALCULATION!$H:$H,"")</f>
        <v>ZTE</v>
      </c>
      <c r="I1259" s="23">
        <v>0</v>
      </c>
      <c r="J1259" s="23">
        <v>0</v>
      </c>
      <c r="K1259" s="23">
        <v>0</v>
      </c>
      <c r="L1259" s="23">
        <v>0</v>
      </c>
      <c r="M1259" s="23">
        <v>0</v>
      </c>
      <c r="N1259" s="23">
        <v>0</v>
      </c>
      <c r="O1259" s="23">
        <v>1.6854149009939031E-2</v>
      </c>
      <c r="P1259" s="103" t="s">
        <v>6554</v>
      </c>
      <c r="Q1259" s="36" t="s">
        <v>5796</v>
      </c>
      <c r="R1259" s="36"/>
      <c r="S1259" s="35" t="str" cm="1">
        <f t="array" ref="S1259">IFERROR(_xlfn.IFS(
U1259="MPR ISSUE","PDH",
U1259="BSS Hardware Issue","BSS",
U1259="Sites strategiques, MLL, Pylone, etc.","ENVTECH",
U1259="AKTIVCO DEFAUT GE &amp; POWER Cabinet","AKTIVCO",
U1259="AKTIVCO Coupure ENEO &amp; Baisse de tension","AKTIVCO GRID ONLY",
U1259="Coupure ENEO &amp; Baisse de tension","IHS GRID ONLY",
U1259="Defaut GE &amp; POWER Cabinet","IHS",
U1259="Sharing","Partners",
U1259="Sites strategiques &amp; DataCenter","SST &amp; DC",
U1259="Exclu","Exclu",
U1259="SAT","SAT",
U1259="SPARE-ISSUE","SPARE-ISSUE",
U1259="Fiber CAmtel","TRANS_FO_CAMTEL",
U1259="Fiber AOF","Fiber AOF",
U1259="Projet OCM (HUAWEI)","TRAVAUX-HUAWEI",
U1259="Projet OCM (NOKIA)","TRAVAUX-NOKIA",
U1259="ACCESS-ISSUE","ACCESS-ISSUE",
U1259="Projet OCM (ZTE, NOKIA, autres projets)","TRAVAUX OCM",
U1259="No root CAuse","No root cause",
U1259="ODU HS","PDH",
U1259="IP &amp; VLAN","PDH",
U1259="Warehouse HUAWEI","SPARE-ISSUE",
U1259="SPARE-HS","SPARE-ISSUE",
U1259="Power Telco","BSS",U1259="no impacts","no impacts"
),"")</f>
        <v/>
      </c>
      <c r="T1259" s="35" t="str" cm="1">
        <f t="array" ref="T1259">IFERROR(_xlfn.IFS(
U1259="MPR ISSUE","TX ISSUE",
U1259="BSS Hardware Issue","RAN ISSUE",
U1259="Sites strategiques, MLL, Pylone, etc.","ENVTECH",
U1259="AKTIVCO DEFAUT GE &amp; POWER Cabinet","POWER ISSUE",
U1259="AKTIVCO Coupure ENEO &amp; Baisse de tension","POWER ISSUE",
U1259="Coupure ENEO &amp; Baisse de tension","POWER ISSUE",
U1259="Defaut GE &amp; POWER Cabinet","POWER ISSUE",
U1259="Sharing","POWER ISSUE",
U1259="Sites strategiques &amp; DataCenter","POWER ISSUE",
U1259="Exclu","Exclu",
U1259="SAT","TX ISSUE",
U1259="SPARE-ISSUE","SPARE-ISSUE",
U1259="Fiber CAmtel","TX ISSUE",
U1259="Fiber AOF","TX ISSUE",
U1259="Projet OCM (HUAWEI)","TRAVAUX-HUAWEI",
U1259="Projet OCM (NOKIA)","TRAVAUX -NOKIA",
U1259="ACCESS-ISSUE","ACCESS-ISSUE",
U1259="Projet OCM (ZTE, NOKIA, autres projets)","TRAVAUX OCM",
U1259="No root CAuse","No root cause",
U1259="ODU HS","TX ISSUE",
U1259="IP &amp; VLAN","TX ISSUE",
U1259="Warehouse HUAWEI","SPARE-ISSUE",
U1259="SPARE-HS","SPARE-ISSUE",
U1259="Power Telco","RAN ISSUE",U1259="no impacts","no impacts"
),"")</f>
        <v/>
      </c>
      <c r="U1259" s="28"/>
      <c r="V1259" s="35" t="str" cm="1">
        <f t="array" ref="V1259">IFERROR(_xlfn.IFS(
U1259="MPR ISSUE","ACTIVE",
U1259="BSS Hardware Issue","ACTIVE",
U1259="Sites strategiques, MLL, Pylone, etc.","PASSIVE",
U1259="AKTIVCO DEFAUT GE &amp; POWER Cabinet","PASSIVE",
U1259="AKTIVCO Coupure ENEO &amp; Baisse de tension","PASSIVE",
U1259="Coupure ENEO &amp; Baisse de tension","PASSIVE",
U1259="Defaut GE &amp; POWER Cabinet","PASSIVE",
U1259="Sharing","PASSIVE",
U1259="Sites strategiques &amp; DataCenter","PASSIVE",
U1259="Exclu","Exclu",
U1259="SAT","ACTIVE",
U1259="SPARE-ISSUE","SPARE-ISSUE",
U1259="Fiber CAmtel","ACTIVE",
U1259="Fiber AOF","ACTIVE",
U1259="Projet OCM (HUAWEI)","PLANNED WORKS",
U1259="Projet OCM (NOKIA)","PLANNED WORKS",
U1259="ACCESS-ISSUE","ACCESS-ISSUE",
U1259="Projet OCM (ZTE, NOKIA, autres projets)","PLANNED WORKS",
U1259="No root CAuse","No root cause",
U1259="ODU HS","ACTIVE",
U1259="IP &amp; VLAN","ACTIVE",
U1259="Warehouse HUAWEI","SPARE-ISSUE",
U1259="SPARE-HS","SPARE-ISSUE",
U1259="Power Telco","ACTIVE",U1259="no impacts","no impacts"
),"")</f>
        <v/>
      </c>
      <c r="W1259" s="102"/>
      <c r="X1259" s="102"/>
      <c r="Y1259" s="102"/>
      <c r="Z1259" s="102"/>
      <c r="AA1259" s="102"/>
      <c r="AB1259" s="104" t="s">
        <v>5423</v>
      </c>
      <c r="AC1259" s="9"/>
      <c r="AD1259" s="9"/>
      <c r="AE1259" s="7" t="s">
        <v>5423</v>
      </c>
      <c r="AF1259" s="6"/>
      <c r="AG1259" s="7"/>
      <c r="AH1259" s="3" t="s">
        <v>5423</v>
      </c>
      <c r="AI1259" s="18" t="s">
        <v>5423</v>
      </c>
      <c r="AJ1259" s="18" t="s">
        <v>5423</v>
      </c>
      <c r="AK1259" s="18" t="s">
        <v>5423</v>
      </c>
      <c r="AL1259" s="18" t="s">
        <v>5423</v>
      </c>
      <c r="AM1259" s="18" t="s">
        <v>5423</v>
      </c>
      <c r="AN1259" s="18" t="s">
        <v>5423</v>
      </c>
      <c r="AO1259" s="18" t="s">
        <v>5423</v>
      </c>
      <c r="AP1259" s="18" t="s">
        <v>5423</v>
      </c>
      <c r="AQ1259" s="18" t="s">
        <v>5423</v>
      </c>
      <c r="AR1259" s="18" t="s">
        <v>5423</v>
      </c>
      <c r="AS1259" s="18" t="s">
        <v>5423</v>
      </c>
      <c r="AT1259" s="18" t="s">
        <v>5423</v>
      </c>
      <c r="AU1259" s="9" t="s">
        <v>5423</v>
      </c>
      <c r="AV1259" s="14"/>
      <c r="AW1259" s="14" t="s">
        <v>5423</v>
      </c>
      <c r="AX1259" s="14" t="str">
        <f>_xlfn.XLOOKUP(B1259,'[4]cell downs 18042026 17h'!$B:$B,'[4]cell downs 18042026 17h'!$B:$B,"")</f>
        <v/>
      </c>
      <c r="AY1259" s="14" t="str">
        <f>_xlfn.XLOOKUP(B1259,'[5]Cells Huawei 19042026 15h'!$B:$B,'[5]Cells Huawei 19042026 15h'!$B:$B,"")</f>
        <v/>
      </c>
      <c r="AZ1259" s="105" t="str">
        <f>_xlfn.XLOOKUP(B1259,'INCIDENT-04-23-2026'!E:E,'INCIDENT-04-23-2026'!F:F,"")</f>
        <v/>
      </c>
      <c r="BA1259" s="105" t="str">
        <f>_xlfn.XLOOKUP(B1259,'[6]Eneo 17H'!$C:$C,'[6]Eneo 17H'!$I:$I,"")</f>
        <v/>
      </c>
      <c r="BB1259" s="105" t="str">
        <f>_xlfn.XLOOKUP(B1259,[8]ALL!$B:$B,[8]ALL!$M:$M,"")</f>
        <v/>
      </c>
      <c r="BC1259" s="105" t="str">
        <f>_xlfn.XLOOKUP(B1259,'[6]Eneo 17H'!$C:$C,'[6]Eneo 17H'!$I:$I,"")</f>
        <v/>
      </c>
      <c r="BD1259" s="105" t="str">
        <f>_xlfn.XLOOKUP(B1259,'[7]Eneo 12H'!$C:$C,'[7]Eneo 12H'!$I:$I,"")</f>
        <v/>
      </c>
      <c r="BE1259" s="105" t="s">
        <v>5423</v>
      </c>
    </row>
    <row r="1260" spans="1:57" hidden="1" x14ac:dyDescent="0.3">
      <c r="A1260" s="1" t="s">
        <v>4164</v>
      </c>
      <c r="B1260" s="8" t="s">
        <v>4165</v>
      </c>
      <c r="C1260" s="3" t="str">
        <f>_xlfn.XLOOKUP(B1260,'[1]daily break down'!$D:$D,'[1]daily break down'!$E:$E,"")</f>
        <v>Yaounde</v>
      </c>
      <c r="D1260" s="1" t="s">
        <v>21</v>
      </c>
      <c r="E1260" s="1" t="s">
        <v>36</v>
      </c>
      <c r="F1260" s="3" t="s">
        <v>37</v>
      </c>
      <c r="G1260" s="1" t="s">
        <v>2781</v>
      </c>
      <c r="H1260" s="27" t="str">
        <f>_xlfn.XLOOKUP(B1260,[2]CALCULATION!$B:$B,[2]CALCULATION!$H:$H,"")</f>
        <v>ZTE</v>
      </c>
      <c r="I1260" s="23">
        <v>0</v>
      </c>
      <c r="J1260" s="23">
        <v>0</v>
      </c>
      <c r="K1260" s="23">
        <v>0</v>
      </c>
      <c r="L1260" s="23">
        <v>0</v>
      </c>
      <c r="M1260" s="23">
        <v>0</v>
      </c>
      <c r="N1260" s="23">
        <v>0</v>
      </c>
      <c r="O1260" s="23">
        <v>1.3822185695981875E-2</v>
      </c>
      <c r="P1260" s="103" t="s">
        <v>6554</v>
      </c>
      <c r="Q1260" s="36" t="s">
        <v>5796</v>
      </c>
      <c r="R1260" s="36"/>
      <c r="S1260" s="35" t="str" cm="1">
        <f t="array" ref="S1260">IFERROR(_xlfn.IFS(
U1260="MPR ISSUE","PDH",
U1260="BSS Hardware Issue","BSS",
U1260="Sites strategiques, MLL, Pylone, etc.","ENVTECH",
U1260="AKTIVCO DEFAUT GE &amp; POWER Cabinet","AKTIVCO",
U1260="AKTIVCO Coupure ENEO &amp; Baisse de tension","AKTIVCO GRID ONLY",
U1260="Coupure ENEO &amp; Baisse de tension","IHS GRID ONLY",
U1260="Defaut GE &amp; POWER Cabinet","IHS",
U1260="Sharing","Partners",
U1260="Sites strategiques &amp; DataCenter","SST &amp; DC",
U1260="Exclu","Exclu",
U1260="SAT","SAT",
U1260="SPARE-ISSUE","SPARE-ISSUE",
U1260="Fiber CAmtel","TRANS_FO_CAMTEL",
U1260="Fiber AOF","Fiber AOF",
U1260="Projet OCM (HUAWEI)","TRAVAUX-HUAWEI",
U1260="Projet OCM (NOKIA)","TRAVAUX-NOKIA",
U1260="ACCESS-ISSUE","ACCESS-ISSUE",
U1260="Projet OCM (ZTE, NOKIA, autres projets)","TRAVAUX OCM",
U1260="No root CAuse","No root cause",
U1260="ODU HS","PDH",
U1260="IP &amp; VLAN","PDH",
U1260="Warehouse HUAWEI","SPARE-ISSUE",
U1260="SPARE-HS","SPARE-ISSUE",
U1260="Power Telco","BSS",U1260="no impacts","no impacts"
),"")</f>
        <v/>
      </c>
      <c r="T1260" s="35" t="str" cm="1">
        <f t="array" ref="T1260">IFERROR(_xlfn.IFS(
U1260="MPR ISSUE","TX ISSUE",
U1260="BSS Hardware Issue","RAN ISSUE",
U1260="Sites strategiques, MLL, Pylone, etc.","ENVTECH",
U1260="AKTIVCO DEFAUT GE &amp; POWER Cabinet","POWER ISSUE",
U1260="AKTIVCO Coupure ENEO &amp; Baisse de tension","POWER ISSUE",
U1260="Coupure ENEO &amp; Baisse de tension","POWER ISSUE",
U1260="Defaut GE &amp; POWER Cabinet","POWER ISSUE",
U1260="Sharing","POWER ISSUE",
U1260="Sites strategiques &amp; DataCenter","POWER ISSUE",
U1260="Exclu","Exclu",
U1260="SAT","TX ISSUE",
U1260="SPARE-ISSUE","SPARE-ISSUE",
U1260="Fiber CAmtel","TX ISSUE",
U1260="Fiber AOF","TX ISSUE",
U1260="Projet OCM (HUAWEI)","TRAVAUX-HUAWEI",
U1260="Projet OCM (NOKIA)","TRAVAUX -NOKIA",
U1260="ACCESS-ISSUE","ACCESS-ISSUE",
U1260="Projet OCM (ZTE, NOKIA, autres projets)","TRAVAUX OCM",
U1260="No root CAuse","No root cause",
U1260="ODU HS","TX ISSUE",
U1260="IP &amp; VLAN","TX ISSUE",
U1260="Warehouse HUAWEI","SPARE-ISSUE",
U1260="SPARE-HS","SPARE-ISSUE",
U1260="Power Telco","RAN ISSUE",U1260="no impacts","no impacts"
),"")</f>
        <v/>
      </c>
      <c r="U1260" s="28"/>
      <c r="V1260" s="35" t="str" cm="1">
        <f t="array" ref="V1260">IFERROR(_xlfn.IFS(
U1260="MPR ISSUE","ACTIVE",
U1260="BSS Hardware Issue","ACTIVE",
U1260="Sites strategiques, MLL, Pylone, etc.","PASSIVE",
U1260="AKTIVCO DEFAUT GE &amp; POWER Cabinet","PASSIVE",
U1260="AKTIVCO Coupure ENEO &amp; Baisse de tension","PASSIVE",
U1260="Coupure ENEO &amp; Baisse de tension","PASSIVE",
U1260="Defaut GE &amp; POWER Cabinet","PASSIVE",
U1260="Sharing","PASSIVE",
U1260="Sites strategiques &amp; DataCenter","PASSIVE",
U1260="Exclu","Exclu",
U1260="SAT","ACTIVE",
U1260="SPARE-ISSUE","SPARE-ISSUE",
U1260="Fiber CAmtel","ACTIVE",
U1260="Fiber AOF","ACTIVE",
U1260="Projet OCM (HUAWEI)","PLANNED WORKS",
U1260="Projet OCM (NOKIA)","PLANNED WORKS",
U1260="ACCESS-ISSUE","ACCESS-ISSUE",
U1260="Projet OCM (ZTE, NOKIA, autres projets)","PLANNED WORKS",
U1260="No root CAuse","No root cause",
U1260="ODU HS","ACTIVE",
U1260="IP &amp; VLAN","ACTIVE",
U1260="Warehouse HUAWEI","SPARE-ISSUE",
U1260="SPARE-HS","SPARE-ISSUE",
U1260="Power Telco","ACTIVE",U1260="no impacts","no impacts"
),"")</f>
        <v/>
      </c>
      <c r="W1260" s="102"/>
      <c r="X1260" s="102"/>
      <c r="Y1260" s="102"/>
      <c r="Z1260" s="102"/>
      <c r="AA1260" s="102"/>
      <c r="AB1260" s="104" t="s">
        <v>5423</v>
      </c>
      <c r="AC1260" s="9"/>
      <c r="AD1260" s="9"/>
      <c r="AE1260" s="7" t="s">
        <v>5423</v>
      </c>
      <c r="AF1260" s="6"/>
      <c r="AG1260" s="7"/>
      <c r="AH1260" s="3" t="s">
        <v>5423</v>
      </c>
      <c r="AI1260" s="18" t="s">
        <v>5423</v>
      </c>
      <c r="AJ1260" s="18" t="s">
        <v>5423</v>
      </c>
      <c r="AK1260" s="18" t="s">
        <v>5423</v>
      </c>
      <c r="AL1260" s="18" t="s">
        <v>5423</v>
      </c>
      <c r="AM1260" s="18" t="s">
        <v>5423</v>
      </c>
      <c r="AN1260" s="18" t="s">
        <v>5423</v>
      </c>
      <c r="AO1260" s="18" t="s">
        <v>5423</v>
      </c>
      <c r="AP1260" s="18" t="s">
        <v>5423</v>
      </c>
      <c r="AQ1260" s="18" t="s">
        <v>5423</v>
      </c>
      <c r="AR1260" s="18" t="s">
        <v>5423</v>
      </c>
      <c r="AS1260" s="18" t="s">
        <v>5423</v>
      </c>
      <c r="AT1260" s="18" t="s">
        <v>5423</v>
      </c>
      <c r="AU1260" s="9" t="s">
        <v>5423</v>
      </c>
      <c r="AV1260" s="14"/>
      <c r="AW1260" s="14" t="s">
        <v>5423</v>
      </c>
      <c r="AX1260" s="14" t="str">
        <f>_xlfn.XLOOKUP(B1260,'[4]cell downs 18042026 17h'!$B:$B,'[4]cell downs 18042026 17h'!$B:$B,"")</f>
        <v/>
      </c>
      <c r="AY1260" s="14" t="str">
        <f>_xlfn.XLOOKUP(B1260,'[5]Cells Huawei 19042026 15h'!$B:$B,'[5]Cells Huawei 19042026 15h'!$B:$B,"")</f>
        <v/>
      </c>
      <c r="AZ1260" s="105" t="str">
        <f>_xlfn.XLOOKUP(B1260,'INCIDENT-04-23-2026'!E:E,'INCIDENT-04-23-2026'!F:F,"")</f>
        <v/>
      </c>
      <c r="BA1260" s="105" t="str">
        <f>_xlfn.XLOOKUP(B1260,'[6]Eneo 17H'!$C:$C,'[6]Eneo 17H'!$I:$I,"")</f>
        <v/>
      </c>
      <c r="BB1260" s="105" t="str">
        <f>_xlfn.XLOOKUP(B1260,[8]ALL!$B:$B,[8]ALL!$M:$M,"")</f>
        <v/>
      </c>
      <c r="BC1260" s="105" t="str">
        <f>_xlfn.XLOOKUP(B1260,'[6]Eneo 17H'!$C:$C,'[6]Eneo 17H'!$I:$I,"")</f>
        <v/>
      </c>
      <c r="BD1260" s="105" t="str">
        <f>_xlfn.XLOOKUP(B1260,'[7]Eneo 12H'!$C:$C,'[7]Eneo 12H'!$I:$I,"")</f>
        <v/>
      </c>
      <c r="BE1260" s="105" t="s">
        <v>5423</v>
      </c>
    </row>
    <row r="1261" spans="1:57" hidden="1" x14ac:dyDescent="0.3">
      <c r="A1261" s="1" t="s">
        <v>1919</v>
      </c>
      <c r="B1261" s="8" t="s">
        <v>1920</v>
      </c>
      <c r="C1261" s="3" t="str">
        <f>_xlfn.XLOOKUP(B1261,'[1]daily break down'!$D:$D,'[1]daily break down'!$E:$E,"")</f>
        <v>CENTRE</v>
      </c>
      <c r="D1261" s="1" t="s">
        <v>21</v>
      </c>
      <c r="E1261" s="1" t="s">
        <v>36</v>
      </c>
      <c r="F1261" s="3" t="s">
        <v>69</v>
      </c>
      <c r="G1261" s="1" t="s">
        <v>70</v>
      </c>
      <c r="H1261" s="27" t="str">
        <f>_xlfn.XLOOKUP(B1261,[2]CALCULATION!$B:$B,[2]CALCULATION!$H:$H,"")</f>
        <v>ZTE</v>
      </c>
      <c r="I1261" s="23">
        <v>0</v>
      </c>
      <c r="J1261" s="23">
        <v>0</v>
      </c>
      <c r="K1261" s="23">
        <v>0</v>
      </c>
      <c r="L1261" s="23">
        <v>0</v>
      </c>
      <c r="M1261" s="23">
        <v>0</v>
      </c>
      <c r="N1261" s="23">
        <v>0</v>
      </c>
      <c r="O1261" s="23">
        <v>4.9428492750397357</v>
      </c>
      <c r="P1261" s="103" t="s">
        <v>6555</v>
      </c>
      <c r="Q1261" s="36" t="s">
        <v>5796</v>
      </c>
      <c r="R1261" s="36"/>
      <c r="S1261" s="35" t="str" cm="1">
        <f t="array" ref="S1261">IFERROR(_xlfn.IFS(
U1261="MPR ISSUE","PDH",
U1261="BSS Hardware Issue","BSS",
U1261="Sites strategiques, MLL, Pylone, etc.","ENVTECH",
U1261="AKTIVCO DEFAUT GE &amp; POWER Cabinet","AKTIVCO",
U1261="AKTIVCO Coupure ENEO &amp; Baisse de tension","AKTIVCO GRID ONLY",
U1261="Coupure ENEO &amp; Baisse de tension","IHS GRID ONLY",
U1261="Defaut GE &amp; POWER Cabinet","IHS",
U1261="Sharing","Partners",
U1261="Sites strategiques &amp; DataCenter","SST &amp; DC",
U1261="Exclu","Exclu",
U1261="SAT","SAT",
U1261="SPARE-ISSUE","SPARE-ISSUE",
U1261="Fiber CAmtel","TRANS_FO_CAMTEL",
U1261="Fiber AOF","Fiber AOF",
U1261="Projet OCM (HUAWEI)","TRAVAUX-HUAWEI",
U1261="Projet OCM (NOKIA)","TRAVAUX-NOKIA",
U1261="ACCESS-ISSUE","ACCESS-ISSUE",
U1261="Projet OCM (ZTE, NOKIA, autres projets)","TRAVAUX OCM",
U1261="No root CAuse","No root cause",
U1261="ODU HS","PDH",
U1261="IP &amp; VLAN","PDH",
U1261="Warehouse HUAWEI","SPARE-ISSUE",
U1261="SPARE-HS","SPARE-ISSUE",
U1261="Power Telco","BSS",U1261="no impacts","no impacts"
),"")</f>
        <v/>
      </c>
      <c r="T1261" s="35" t="str" cm="1">
        <f t="array" ref="T1261">IFERROR(_xlfn.IFS(
U1261="MPR ISSUE","TX ISSUE",
U1261="BSS Hardware Issue","RAN ISSUE",
U1261="Sites strategiques, MLL, Pylone, etc.","ENVTECH",
U1261="AKTIVCO DEFAUT GE &amp; POWER Cabinet","POWER ISSUE",
U1261="AKTIVCO Coupure ENEO &amp; Baisse de tension","POWER ISSUE",
U1261="Coupure ENEO &amp; Baisse de tension","POWER ISSUE",
U1261="Defaut GE &amp; POWER Cabinet","POWER ISSUE",
U1261="Sharing","POWER ISSUE",
U1261="Sites strategiques &amp; DataCenter","POWER ISSUE",
U1261="Exclu","Exclu",
U1261="SAT","TX ISSUE",
U1261="SPARE-ISSUE","SPARE-ISSUE",
U1261="Fiber CAmtel","TX ISSUE",
U1261="Fiber AOF","TX ISSUE",
U1261="Projet OCM (HUAWEI)","TRAVAUX-HUAWEI",
U1261="Projet OCM (NOKIA)","TRAVAUX -NOKIA",
U1261="ACCESS-ISSUE","ACCESS-ISSUE",
U1261="Projet OCM (ZTE, NOKIA, autres projets)","TRAVAUX OCM",
U1261="No root CAuse","No root cause",
U1261="ODU HS","TX ISSUE",
U1261="IP &amp; VLAN","TX ISSUE",
U1261="Warehouse HUAWEI","SPARE-ISSUE",
U1261="SPARE-HS","SPARE-ISSUE",
U1261="Power Telco","RAN ISSUE",U1261="no impacts","no impacts"
),"")</f>
        <v/>
      </c>
      <c r="U1261" s="28"/>
      <c r="V1261" s="35" t="str" cm="1">
        <f t="array" ref="V1261">IFERROR(_xlfn.IFS(
U1261="MPR ISSUE","ACTIVE",
U1261="BSS Hardware Issue","ACTIVE",
U1261="Sites strategiques, MLL, Pylone, etc.","PASSIVE",
U1261="AKTIVCO DEFAUT GE &amp; POWER Cabinet","PASSIVE",
U1261="AKTIVCO Coupure ENEO &amp; Baisse de tension","PASSIVE",
U1261="Coupure ENEO &amp; Baisse de tension","PASSIVE",
U1261="Defaut GE &amp; POWER Cabinet","PASSIVE",
U1261="Sharing","PASSIVE",
U1261="Sites strategiques &amp; DataCenter","PASSIVE",
U1261="Exclu","Exclu",
U1261="SAT","ACTIVE",
U1261="SPARE-ISSUE","SPARE-ISSUE",
U1261="Fiber CAmtel","ACTIVE",
U1261="Fiber AOF","ACTIVE",
U1261="Projet OCM (HUAWEI)","PLANNED WORKS",
U1261="Projet OCM (NOKIA)","PLANNED WORKS",
U1261="ACCESS-ISSUE","ACCESS-ISSUE",
U1261="Projet OCM (ZTE, NOKIA, autres projets)","PLANNED WORKS",
U1261="No root CAuse","No root cause",
U1261="ODU HS","ACTIVE",
U1261="IP &amp; VLAN","ACTIVE",
U1261="Warehouse HUAWEI","SPARE-ISSUE",
U1261="SPARE-HS","SPARE-ISSUE",
U1261="Power Telco","ACTIVE",U1261="no impacts","no impacts"
),"")</f>
        <v/>
      </c>
      <c r="W1261" s="102"/>
      <c r="X1261" s="102"/>
      <c r="Y1261" s="102"/>
      <c r="Z1261" s="102"/>
      <c r="AA1261" s="102"/>
      <c r="AB1261" s="104" t="s">
        <v>6206</v>
      </c>
      <c r="AC1261" s="9"/>
      <c r="AD1261" s="9"/>
      <c r="AE1261" s="7"/>
      <c r="AF1261" s="6"/>
      <c r="AG1261" s="7"/>
      <c r="AH1261" s="3" t="s">
        <v>5423</v>
      </c>
      <c r="AI1261" s="18" t="s">
        <v>5423</v>
      </c>
      <c r="AJ1261" s="18" t="s">
        <v>5423</v>
      </c>
      <c r="AK1261" s="18" t="s">
        <v>5423</v>
      </c>
      <c r="AL1261" s="18" t="s">
        <v>5423</v>
      </c>
      <c r="AM1261" s="18" t="s">
        <v>5423</v>
      </c>
      <c r="AN1261" s="18" t="s">
        <v>5423</v>
      </c>
      <c r="AO1261" s="18" t="s">
        <v>5423</v>
      </c>
      <c r="AP1261" s="18" t="s">
        <v>5423</v>
      </c>
      <c r="AQ1261" s="18" t="s">
        <v>5423</v>
      </c>
      <c r="AR1261" s="18" t="s">
        <v>5423</v>
      </c>
      <c r="AS1261" s="18" t="s">
        <v>5423</v>
      </c>
      <c r="AT1261" s="18" t="s">
        <v>5423</v>
      </c>
      <c r="AU1261" s="9" t="s">
        <v>6206</v>
      </c>
      <c r="AV1261" s="14"/>
      <c r="AW1261" s="14" t="s">
        <v>5423</v>
      </c>
      <c r="AX1261" s="14" t="str">
        <f>_xlfn.XLOOKUP(B1261,'[4]cell downs 18042026 17h'!$B:$B,'[4]cell downs 18042026 17h'!$B:$B,"")</f>
        <v/>
      </c>
      <c r="AY1261" s="14" t="str">
        <f>_xlfn.XLOOKUP(B1261,'[5]Cells Huawei 19042026 15h'!$B:$B,'[5]Cells Huawei 19042026 15h'!$B:$B,"")</f>
        <v/>
      </c>
      <c r="AZ1261" s="105" t="str">
        <f>_xlfn.XLOOKUP(B1261,'INCIDENT-04-23-2026'!E:E,'INCIDENT-04-23-2026'!F:F,"")</f>
        <v/>
      </c>
      <c r="BA1261" s="105" t="str">
        <f>_xlfn.XLOOKUP(B1261,'[6]Eneo 17H'!$C:$C,'[6]Eneo 17H'!$I:$I,"")</f>
        <v/>
      </c>
      <c r="BC1261" s="105" t="str">
        <f>_xlfn.XLOOKUP(B1261,'[6]Eneo 17H'!$C:$C,'[6]Eneo 17H'!$I:$I,"")</f>
        <v/>
      </c>
      <c r="BD1261" s="105" t="str">
        <f>_xlfn.XLOOKUP(B1261,'[7]Eneo 12H'!$C:$C,'[7]Eneo 12H'!$I:$I,"")</f>
        <v/>
      </c>
      <c r="BE1261" s="105" t="s">
        <v>5423</v>
      </c>
    </row>
    <row r="1262" spans="1:57" hidden="1" x14ac:dyDescent="0.3">
      <c r="A1262" s="1" t="s">
        <v>3388</v>
      </c>
      <c r="B1262" s="8" t="s">
        <v>3389</v>
      </c>
      <c r="C1262" s="3" t="str">
        <f>_xlfn.XLOOKUP(B1262,'[1]daily break down'!$D:$D,'[1]daily break down'!$E:$E,"")</f>
        <v>CENTRE</v>
      </c>
      <c r="D1262" s="1" t="s">
        <v>21</v>
      </c>
      <c r="E1262" s="1" t="s">
        <v>36</v>
      </c>
      <c r="F1262" s="3" t="s">
        <v>69</v>
      </c>
      <c r="G1262" s="1" t="s">
        <v>70</v>
      </c>
      <c r="H1262" s="27" t="str">
        <f>_xlfn.XLOOKUP(B1262,[2]CALCULATION!$B:$B,[2]CALCULATION!$H:$H,"")</f>
        <v>ZTE</v>
      </c>
      <c r="I1262" s="23">
        <v>0</v>
      </c>
      <c r="J1262" s="23">
        <v>0</v>
      </c>
      <c r="K1262" s="23">
        <v>0</v>
      </c>
      <c r="L1262" s="23">
        <v>0</v>
      </c>
      <c r="M1262" s="23">
        <v>0</v>
      </c>
      <c r="N1262" s="23">
        <v>0</v>
      </c>
      <c r="O1262" s="23">
        <v>3.6368578301701024</v>
      </c>
      <c r="P1262" s="103" t="s">
        <v>6555</v>
      </c>
      <c r="Q1262" s="36" t="s">
        <v>5796</v>
      </c>
      <c r="R1262" s="36"/>
      <c r="S1262" s="35" t="str" cm="1">
        <f t="array" ref="S1262">IFERROR(_xlfn.IFS(
U1262="MPR ISSUE","PDH",
U1262="BSS Hardware Issue","BSS",
U1262="Sites strategiques, MLL, Pylone, etc.","ENVTECH",
U1262="AKTIVCO DEFAUT GE &amp; POWER Cabinet","AKTIVCO",
U1262="AKTIVCO Coupure ENEO &amp; Baisse de tension","AKTIVCO GRID ONLY",
U1262="Coupure ENEO &amp; Baisse de tension","IHS GRID ONLY",
U1262="Defaut GE &amp; POWER Cabinet","IHS",
U1262="Sharing","Partners",
U1262="Sites strategiques &amp; DataCenter","SST &amp; DC",
U1262="Exclu","Exclu",
U1262="SAT","SAT",
U1262="SPARE-ISSUE","SPARE-ISSUE",
U1262="Fiber CAmtel","TRANS_FO_CAMTEL",
U1262="Fiber AOF","Fiber AOF",
U1262="Projet OCM (HUAWEI)","TRAVAUX-HUAWEI",
U1262="Projet OCM (NOKIA)","TRAVAUX-NOKIA",
U1262="ACCESS-ISSUE","ACCESS-ISSUE",
U1262="Projet OCM (ZTE, NOKIA, autres projets)","TRAVAUX OCM",
U1262="No root CAuse","No root cause",
U1262="ODU HS","PDH",
U1262="IP &amp; VLAN","PDH",
U1262="Warehouse HUAWEI","SPARE-ISSUE",
U1262="SPARE-HS","SPARE-ISSUE",
U1262="Power Telco","BSS",U1262="no impacts","no impacts"
),"")</f>
        <v/>
      </c>
      <c r="T1262" s="35" t="str" cm="1">
        <f t="array" ref="T1262">IFERROR(_xlfn.IFS(
U1262="MPR ISSUE","TX ISSUE",
U1262="BSS Hardware Issue","RAN ISSUE",
U1262="Sites strategiques, MLL, Pylone, etc.","ENVTECH",
U1262="AKTIVCO DEFAUT GE &amp; POWER Cabinet","POWER ISSUE",
U1262="AKTIVCO Coupure ENEO &amp; Baisse de tension","POWER ISSUE",
U1262="Coupure ENEO &amp; Baisse de tension","POWER ISSUE",
U1262="Defaut GE &amp; POWER Cabinet","POWER ISSUE",
U1262="Sharing","POWER ISSUE",
U1262="Sites strategiques &amp; DataCenter","POWER ISSUE",
U1262="Exclu","Exclu",
U1262="SAT","TX ISSUE",
U1262="SPARE-ISSUE","SPARE-ISSUE",
U1262="Fiber CAmtel","TX ISSUE",
U1262="Fiber AOF","TX ISSUE",
U1262="Projet OCM (HUAWEI)","TRAVAUX-HUAWEI",
U1262="Projet OCM (NOKIA)","TRAVAUX -NOKIA",
U1262="ACCESS-ISSUE","ACCESS-ISSUE",
U1262="Projet OCM (ZTE, NOKIA, autres projets)","TRAVAUX OCM",
U1262="No root CAuse","No root cause",
U1262="ODU HS","TX ISSUE",
U1262="IP &amp; VLAN","TX ISSUE",
U1262="Warehouse HUAWEI","SPARE-ISSUE",
U1262="SPARE-HS","SPARE-ISSUE",
U1262="Power Telco","RAN ISSUE",U1262="no impacts","no impacts"
),"")</f>
        <v/>
      </c>
      <c r="U1262" s="28"/>
      <c r="V1262" s="35" t="str" cm="1">
        <f t="array" ref="V1262">IFERROR(_xlfn.IFS(
U1262="MPR ISSUE","ACTIVE",
U1262="BSS Hardware Issue","ACTIVE",
U1262="Sites strategiques, MLL, Pylone, etc.","PASSIVE",
U1262="AKTIVCO DEFAUT GE &amp; POWER Cabinet","PASSIVE",
U1262="AKTIVCO Coupure ENEO &amp; Baisse de tension","PASSIVE",
U1262="Coupure ENEO &amp; Baisse de tension","PASSIVE",
U1262="Defaut GE &amp; POWER Cabinet","PASSIVE",
U1262="Sharing","PASSIVE",
U1262="Sites strategiques &amp; DataCenter","PASSIVE",
U1262="Exclu","Exclu",
U1262="SAT","ACTIVE",
U1262="SPARE-ISSUE","SPARE-ISSUE",
U1262="Fiber CAmtel","ACTIVE",
U1262="Fiber AOF","ACTIVE",
U1262="Projet OCM (HUAWEI)","PLANNED WORKS",
U1262="Projet OCM (NOKIA)","PLANNED WORKS",
U1262="ACCESS-ISSUE","ACCESS-ISSUE",
U1262="Projet OCM (ZTE, NOKIA, autres projets)","PLANNED WORKS",
U1262="No root CAuse","No root cause",
U1262="ODU HS","ACTIVE",
U1262="IP &amp; VLAN","ACTIVE",
U1262="Warehouse HUAWEI","SPARE-ISSUE",
U1262="SPARE-HS","SPARE-ISSUE",
U1262="Power Telco","ACTIVE",U1262="no impacts","no impacts"
),"")</f>
        <v/>
      </c>
      <c r="W1262" s="102"/>
      <c r="X1262" s="102"/>
      <c r="Y1262" s="102"/>
      <c r="Z1262" s="102"/>
      <c r="AA1262" s="102"/>
      <c r="AB1262" s="104" t="s">
        <v>6207</v>
      </c>
      <c r="AC1262" s="9"/>
      <c r="AD1262" s="9"/>
      <c r="AE1262" s="7"/>
      <c r="AF1262" s="6"/>
      <c r="AG1262" s="7"/>
      <c r="AH1262" s="3" t="s">
        <v>5423</v>
      </c>
      <c r="AI1262" s="18" t="s">
        <v>5423</v>
      </c>
      <c r="AJ1262" s="18" t="s">
        <v>5423</v>
      </c>
      <c r="AK1262" s="18" t="s">
        <v>5423</v>
      </c>
      <c r="AL1262" s="18" t="s">
        <v>5423</v>
      </c>
      <c r="AM1262" s="18" t="s">
        <v>5423</v>
      </c>
      <c r="AN1262" s="18" t="s">
        <v>5423</v>
      </c>
      <c r="AO1262" s="18" t="s">
        <v>5423</v>
      </c>
      <c r="AP1262" s="18" t="s">
        <v>5423</v>
      </c>
      <c r="AQ1262" s="18" t="s">
        <v>5423</v>
      </c>
      <c r="AR1262" s="18" t="s">
        <v>5423</v>
      </c>
      <c r="AS1262" s="18" t="s">
        <v>5423</v>
      </c>
      <c r="AT1262" s="18" t="s">
        <v>5423</v>
      </c>
      <c r="AU1262" s="9" t="s">
        <v>6207</v>
      </c>
      <c r="AV1262" s="14"/>
      <c r="AW1262" s="14" t="s">
        <v>5423</v>
      </c>
      <c r="AX1262" s="14" t="str">
        <f>_xlfn.XLOOKUP(B1262,'[4]cell downs 18042026 17h'!$B:$B,'[4]cell downs 18042026 17h'!$B:$B,"")</f>
        <v/>
      </c>
      <c r="AY1262" s="14" t="str">
        <f>_xlfn.XLOOKUP(B1262,'[5]Cells Huawei 19042026 15h'!$B:$B,'[5]Cells Huawei 19042026 15h'!$B:$B,"")</f>
        <v/>
      </c>
      <c r="AZ1262" s="105" t="str">
        <f>_xlfn.XLOOKUP(B1262,'INCIDENT-04-23-2026'!E:E,'INCIDENT-04-23-2026'!F:F,"")</f>
        <v/>
      </c>
      <c r="BA1262" s="105" t="str">
        <f>_xlfn.XLOOKUP(B1262,'[6]Eneo 17H'!$C:$C,'[6]Eneo 17H'!$I:$I,"")</f>
        <v/>
      </c>
      <c r="BC1262" s="105" t="str">
        <f>_xlfn.XLOOKUP(B1262,'[6]Eneo 17H'!$C:$C,'[6]Eneo 17H'!$I:$I,"")</f>
        <v/>
      </c>
      <c r="BD1262" s="105" t="str">
        <f>_xlfn.XLOOKUP(B1262,'[7]Eneo 12H'!$C:$C,'[7]Eneo 12H'!$I:$I,"")</f>
        <v/>
      </c>
      <c r="BE1262" s="105" t="s">
        <v>5423</v>
      </c>
    </row>
    <row r="1263" spans="1:57" hidden="1" x14ac:dyDescent="0.3">
      <c r="A1263" s="1" t="s">
        <v>2604</v>
      </c>
      <c r="B1263" s="8" t="s">
        <v>2605</v>
      </c>
      <c r="C1263" s="3" t="str">
        <f>_xlfn.XLOOKUP(B1263,'[1]daily break down'!$D:$D,'[1]daily break down'!$E:$E,"")</f>
        <v>Yaounde</v>
      </c>
      <c r="D1263" s="1" t="s">
        <v>11</v>
      </c>
      <c r="E1263" s="1" t="s">
        <v>12</v>
      </c>
      <c r="F1263" s="3" t="s">
        <v>37</v>
      </c>
      <c r="G1263" s="1" t="s">
        <v>38</v>
      </c>
      <c r="H1263" s="27" t="str">
        <f>_xlfn.XLOOKUP(B1263,[2]CALCULATION!$B:$B,[2]CALCULATION!$H:$H,"")</f>
        <v>ZTE</v>
      </c>
      <c r="I1263" s="23">
        <v>0</v>
      </c>
      <c r="J1263" s="23">
        <v>0</v>
      </c>
      <c r="K1263" s="23">
        <v>0</v>
      </c>
      <c r="L1263" s="23">
        <v>0</v>
      </c>
      <c r="M1263" s="23">
        <v>0</v>
      </c>
      <c r="N1263" s="23">
        <v>0</v>
      </c>
      <c r="O1263" s="23">
        <v>3.0283962982938357E-2</v>
      </c>
      <c r="P1263" s="103" t="s">
        <v>6554</v>
      </c>
      <c r="Q1263" s="36" t="s">
        <v>5796</v>
      </c>
      <c r="R1263" s="36"/>
      <c r="S1263" s="35" t="str" cm="1">
        <f t="array" ref="S1263">IFERROR(_xlfn.IFS(
U1263="MPR ISSUE","PDH",
U1263="BSS Hardware Issue","BSS",
U1263="Sites strategiques, MLL, Pylone, etc.","ENVTECH",
U1263="AKTIVCO DEFAUT GE &amp; POWER Cabinet","AKTIVCO",
U1263="AKTIVCO Coupure ENEO &amp; Baisse de tension","AKTIVCO GRID ONLY",
U1263="Coupure ENEO &amp; Baisse de tension","IHS GRID ONLY",
U1263="Defaut GE &amp; POWER Cabinet","IHS",
U1263="Sharing","Partners",
U1263="Sites strategiques &amp; DataCenter","SST &amp; DC",
U1263="Exclu","Exclu",
U1263="SAT","SAT",
U1263="SPARE-ISSUE","SPARE-ISSUE",
U1263="Fiber CAmtel","TRANS_FO_CAMTEL",
U1263="Fiber AOF","Fiber AOF",
U1263="Projet OCM (HUAWEI)","TRAVAUX-HUAWEI",
U1263="Projet OCM (NOKIA)","TRAVAUX-NOKIA",
U1263="ACCESS-ISSUE","ACCESS-ISSUE",
U1263="Projet OCM (ZTE, NOKIA, autres projets)","TRAVAUX OCM",
U1263="No root CAuse","No root cause",
U1263="ODU HS","PDH",
U1263="IP &amp; VLAN","PDH",
U1263="Warehouse HUAWEI","SPARE-ISSUE",
U1263="SPARE-HS","SPARE-ISSUE",
U1263="Power Telco","BSS",U1263="no impacts","no impacts"
),"")</f>
        <v/>
      </c>
      <c r="T1263" s="35" t="str" cm="1">
        <f t="array" ref="T1263">IFERROR(_xlfn.IFS(
U1263="MPR ISSUE","TX ISSUE",
U1263="BSS Hardware Issue","RAN ISSUE",
U1263="Sites strategiques, MLL, Pylone, etc.","ENVTECH",
U1263="AKTIVCO DEFAUT GE &amp; POWER Cabinet","POWER ISSUE",
U1263="AKTIVCO Coupure ENEO &amp; Baisse de tension","POWER ISSUE",
U1263="Coupure ENEO &amp; Baisse de tension","POWER ISSUE",
U1263="Defaut GE &amp; POWER Cabinet","POWER ISSUE",
U1263="Sharing","POWER ISSUE",
U1263="Sites strategiques &amp; DataCenter","POWER ISSUE",
U1263="Exclu","Exclu",
U1263="SAT","TX ISSUE",
U1263="SPARE-ISSUE","SPARE-ISSUE",
U1263="Fiber CAmtel","TX ISSUE",
U1263="Fiber AOF","TX ISSUE",
U1263="Projet OCM (HUAWEI)","TRAVAUX-HUAWEI",
U1263="Projet OCM (NOKIA)","TRAVAUX -NOKIA",
U1263="ACCESS-ISSUE","ACCESS-ISSUE",
U1263="Projet OCM (ZTE, NOKIA, autres projets)","TRAVAUX OCM",
U1263="No root CAuse","No root cause",
U1263="ODU HS","TX ISSUE",
U1263="IP &amp; VLAN","TX ISSUE",
U1263="Warehouse HUAWEI","SPARE-ISSUE",
U1263="SPARE-HS","SPARE-ISSUE",
U1263="Power Telco","RAN ISSUE",U1263="no impacts","no impacts"
),"")</f>
        <v/>
      </c>
      <c r="U1263" s="28"/>
      <c r="V1263" s="35" t="str" cm="1">
        <f t="array" ref="V1263">IFERROR(_xlfn.IFS(
U1263="MPR ISSUE","ACTIVE",
U1263="BSS Hardware Issue","ACTIVE",
U1263="Sites strategiques, MLL, Pylone, etc.","PASSIVE",
U1263="AKTIVCO DEFAUT GE &amp; POWER Cabinet","PASSIVE",
U1263="AKTIVCO Coupure ENEO &amp; Baisse de tension","PASSIVE",
U1263="Coupure ENEO &amp; Baisse de tension","PASSIVE",
U1263="Defaut GE &amp; POWER Cabinet","PASSIVE",
U1263="Sharing","PASSIVE",
U1263="Sites strategiques &amp; DataCenter","PASSIVE",
U1263="Exclu","Exclu",
U1263="SAT","ACTIVE",
U1263="SPARE-ISSUE","SPARE-ISSUE",
U1263="Fiber CAmtel","ACTIVE",
U1263="Fiber AOF","ACTIVE",
U1263="Projet OCM (HUAWEI)","PLANNED WORKS",
U1263="Projet OCM (NOKIA)","PLANNED WORKS",
U1263="ACCESS-ISSUE","ACCESS-ISSUE",
U1263="Projet OCM (ZTE, NOKIA, autres projets)","PLANNED WORKS",
U1263="No root CAuse","No root cause",
U1263="ODU HS","ACTIVE",
U1263="IP &amp; VLAN","ACTIVE",
U1263="Warehouse HUAWEI","SPARE-ISSUE",
U1263="SPARE-HS","SPARE-ISSUE",
U1263="Power Telco","ACTIVE",U1263="no impacts","no impacts"
),"")</f>
        <v/>
      </c>
      <c r="W1263" s="102"/>
      <c r="X1263" s="102"/>
      <c r="Y1263" s="102"/>
      <c r="Z1263" s="102"/>
      <c r="AA1263" s="102"/>
      <c r="AB1263" s="104" t="s">
        <v>5423</v>
      </c>
      <c r="AC1263" s="9"/>
      <c r="AD1263" s="9"/>
      <c r="AE1263" s="7" t="s">
        <v>5423</v>
      </c>
      <c r="AF1263" s="6"/>
      <c r="AG1263" s="7"/>
      <c r="AH1263" s="3" t="s">
        <v>5423</v>
      </c>
      <c r="AI1263" s="18" t="s">
        <v>5423</v>
      </c>
      <c r="AJ1263" s="18" t="s">
        <v>5423</v>
      </c>
      <c r="AK1263" s="18" t="s">
        <v>5423</v>
      </c>
      <c r="AL1263" s="18" t="s">
        <v>5423</v>
      </c>
      <c r="AM1263" s="18" t="s">
        <v>5423</v>
      </c>
      <c r="AN1263" s="18" t="s">
        <v>5423</v>
      </c>
      <c r="AO1263" s="18" t="s">
        <v>5423</v>
      </c>
      <c r="AP1263" s="18" t="s">
        <v>5423</v>
      </c>
      <c r="AQ1263" s="18" t="s">
        <v>5423</v>
      </c>
      <c r="AR1263" s="18" t="s">
        <v>5423</v>
      </c>
      <c r="AS1263" s="18" t="s">
        <v>5423</v>
      </c>
      <c r="AT1263" s="18" t="s">
        <v>5423</v>
      </c>
      <c r="AU1263" s="9" t="s">
        <v>5423</v>
      </c>
      <c r="AV1263" s="14"/>
      <c r="AW1263" s="14" t="s">
        <v>5423</v>
      </c>
      <c r="AX1263" s="14" t="str">
        <f>_xlfn.XLOOKUP(B1263,'[4]cell downs 18042026 17h'!$B:$B,'[4]cell downs 18042026 17h'!$B:$B,"")</f>
        <v/>
      </c>
      <c r="AY1263" s="14" t="str">
        <f>_xlfn.XLOOKUP(B1263,'[5]Cells Huawei 19042026 15h'!$B:$B,'[5]Cells Huawei 19042026 15h'!$B:$B,"")</f>
        <v/>
      </c>
      <c r="AZ1263" s="105" t="str">
        <f>_xlfn.XLOOKUP(B1263,'INCIDENT-04-23-2026'!E:E,'INCIDENT-04-23-2026'!F:F,"")</f>
        <v/>
      </c>
      <c r="BA1263" s="105" t="str">
        <f>_xlfn.XLOOKUP(B1263,'[6]Eneo 17H'!$C:$C,'[6]Eneo 17H'!$I:$I,"")</f>
        <v/>
      </c>
      <c r="BB1263" s="105" t="str">
        <f>_xlfn.XLOOKUP(B1263,[8]ALL!$B:$B,[8]ALL!$M:$M,"")</f>
        <v/>
      </c>
      <c r="BC1263" s="105" t="str">
        <f>_xlfn.XLOOKUP(B1263,'[6]Eneo 17H'!$C:$C,'[6]Eneo 17H'!$I:$I,"")</f>
        <v/>
      </c>
      <c r="BD1263" s="105" t="str">
        <f>_xlfn.XLOOKUP(B1263,'[7]Eneo 12H'!$C:$C,'[7]Eneo 12H'!$I:$I,"")</f>
        <v/>
      </c>
      <c r="BE1263" s="105" t="s">
        <v>5423</v>
      </c>
    </row>
    <row r="1264" spans="1:57" hidden="1" x14ac:dyDescent="0.3">
      <c r="A1264" s="1" t="s">
        <v>4843</v>
      </c>
      <c r="B1264" s="8" t="s">
        <v>4844</v>
      </c>
      <c r="C1264" s="3" t="str">
        <f>_xlfn.XLOOKUP(B1264,'[1]daily break down'!$D:$D,'[1]daily break down'!$E:$E,"")</f>
        <v>Yaounde</v>
      </c>
      <c r="D1264" s="1" t="s">
        <v>11</v>
      </c>
      <c r="E1264" s="1" t="s">
        <v>12</v>
      </c>
      <c r="F1264" s="3" t="s">
        <v>37</v>
      </c>
      <c r="G1264" s="1" t="s">
        <v>38</v>
      </c>
      <c r="H1264" s="27" t="str">
        <f>_xlfn.XLOOKUP(B1264,[2]CALCULATION!$B:$B,[2]CALCULATION!$H:$H,"")</f>
        <v>ZTE</v>
      </c>
      <c r="I1264" s="23">
        <v>0</v>
      </c>
      <c r="J1264" s="23">
        <v>0</v>
      </c>
      <c r="K1264" s="23">
        <v>0</v>
      </c>
      <c r="L1264" s="23">
        <v>0</v>
      </c>
      <c r="M1264" s="23">
        <v>0</v>
      </c>
      <c r="N1264" s="23">
        <v>0</v>
      </c>
      <c r="O1264" s="23">
        <v>1.3875690930934298E-2</v>
      </c>
      <c r="P1264" s="103" t="s">
        <v>6554</v>
      </c>
      <c r="Q1264" s="36" t="s">
        <v>5796</v>
      </c>
      <c r="R1264" s="36"/>
      <c r="S1264" s="35" t="str" cm="1">
        <f t="array" ref="S1264">IFERROR(_xlfn.IFS(
U1264="MPR ISSUE","PDH",
U1264="BSS Hardware Issue","BSS",
U1264="Sites strategiques, MLL, Pylone, etc.","ENVTECH",
U1264="AKTIVCO DEFAUT GE &amp; POWER Cabinet","AKTIVCO",
U1264="AKTIVCO Coupure ENEO &amp; Baisse de tension","AKTIVCO GRID ONLY",
U1264="Coupure ENEO &amp; Baisse de tension","IHS GRID ONLY",
U1264="Defaut GE &amp; POWER Cabinet","IHS",
U1264="Sharing","Partners",
U1264="Sites strategiques &amp; DataCenter","SST &amp; DC",
U1264="Exclu","Exclu",
U1264="SAT","SAT",
U1264="SPARE-ISSUE","SPARE-ISSUE",
U1264="Fiber CAmtel","TRANS_FO_CAMTEL",
U1264="Fiber AOF","Fiber AOF",
U1264="Projet OCM (HUAWEI)","TRAVAUX-HUAWEI",
U1264="Projet OCM (NOKIA)","TRAVAUX-NOKIA",
U1264="ACCESS-ISSUE","ACCESS-ISSUE",
U1264="Projet OCM (ZTE, NOKIA, autres projets)","TRAVAUX OCM",
U1264="No root CAuse","No root cause",
U1264="ODU HS","PDH",
U1264="IP &amp; VLAN","PDH",
U1264="Warehouse HUAWEI","SPARE-ISSUE",
U1264="SPARE-HS","SPARE-ISSUE",
U1264="Power Telco","BSS",U1264="no impacts","no impacts"
),"")</f>
        <v/>
      </c>
      <c r="T1264" s="35" t="str" cm="1">
        <f t="array" ref="T1264">IFERROR(_xlfn.IFS(
U1264="MPR ISSUE","TX ISSUE",
U1264="BSS Hardware Issue","RAN ISSUE",
U1264="Sites strategiques, MLL, Pylone, etc.","ENVTECH",
U1264="AKTIVCO DEFAUT GE &amp; POWER Cabinet","POWER ISSUE",
U1264="AKTIVCO Coupure ENEO &amp; Baisse de tension","POWER ISSUE",
U1264="Coupure ENEO &amp; Baisse de tension","POWER ISSUE",
U1264="Defaut GE &amp; POWER Cabinet","POWER ISSUE",
U1264="Sharing","POWER ISSUE",
U1264="Sites strategiques &amp; DataCenter","POWER ISSUE",
U1264="Exclu","Exclu",
U1264="SAT","TX ISSUE",
U1264="SPARE-ISSUE","SPARE-ISSUE",
U1264="Fiber CAmtel","TX ISSUE",
U1264="Fiber AOF","TX ISSUE",
U1264="Projet OCM (HUAWEI)","TRAVAUX-HUAWEI",
U1264="Projet OCM (NOKIA)","TRAVAUX -NOKIA",
U1264="ACCESS-ISSUE","ACCESS-ISSUE",
U1264="Projet OCM (ZTE, NOKIA, autres projets)","TRAVAUX OCM",
U1264="No root CAuse","No root cause",
U1264="ODU HS","TX ISSUE",
U1264="IP &amp; VLAN","TX ISSUE",
U1264="Warehouse HUAWEI","SPARE-ISSUE",
U1264="SPARE-HS","SPARE-ISSUE",
U1264="Power Telco","RAN ISSUE",U1264="no impacts","no impacts"
),"")</f>
        <v/>
      </c>
      <c r="U1264" s="28"/>
      <c r="V1264" s="35" t="str" cm="1">
        <f t="array" ref="V1264">IFERROR(_xlfn.IFS(
U1264="MPR ISSUE","ACTIVE",
U1264="BSS Hardware Issue","ACTIVE",
U1264="Sites strategiques, MLL, Pylone, etc.","PASSIVE",
U1264="AKTIVCO DEFAUT GE &amp; POWER Cabinet","PASSIVE",
U1264="AKTIVCO Coupure ENEO &amp; Baisse de tension","PASSIVE",
U1264="Coupure ENEO &amp; Baisse de tension","PASSIVE",
U1264="Defaut GE &amp; POWER Cabinet","PASSIVE",
U1264="Sharing","PASSIVE",
U1264="Sites strategiques &amp; DataCenter","PASSIVE",
U1264="Exclu","Exclu",
U1264="SAT","ACTIVE",
U1264="SPARE-ISSUE","SPARE-ISSUE",
U1264="Fiber CAmtel","ACTIVE",
U1264="Fiber AOF","ACTIVE",
U1264="Projet OCM (HUAWEI)","PLANNED WORKS",
U1264="Projet OCM (NOKIA)","PLANNED WORKS",
U1264="ACCESS-ISSUE","ACCESS-ISSUE",
U1264="Projet OCM (ZTE, NOKIA, autres projets)","PLANNED WORKS",
U1264="No root CAuse","No root cause",
U1264="ODU HS","ACTIVE",
U1264="IP &amp; VLAN","ACTIVE",
U1264="Warehouse HUAWEI","SPARE-ISSUE",
U1264="SPARE-HS","SPARE-ISSUE",
U1264="Power Telco","ACTIVE",U1264="no impacts","no impacts"
),"")</f>
        <v/>
      </c>
      <c r="W1264" s="102"/>
      <c r="X1264" s="102"/>
      <c r="Y1264" s="102"/>
      <c r="Z1264" s="102"/>
      <c r="AA1264" s="102"/>
      <c r="AB1264" s="104" t="s">
        <v>5423</v>
      </c>
      <c r="AC1264" s="9"/>
      <c r="AD1264" s="9"/>
      <c r="AE1264" s="7" t="s">
        <v>5423</v>
      </c>
      <c r="AF1264" s="6"/>
      <c r="AG1264" s="7"/>
      <c r="AH1264" s="3" t="s">
        <v>5423</v>
      </c>
      <c r="AI1264" s="18" t="s">
        <v>5423</v>
      </c>
      <c r="AJ1264" s="18" t="s">
        <v>5423</v>
      </c>
      <c r="AK1264" s="18" t="s">
        <v>5423</v>
      </c>
      <c r="AL1264" s="18" t="s">
        <v>5423</v>
      </c>
      <c r="AM1264" s="18" t="s">
        <v>5423</v>
      </c>
      <c r="AN1264" s="18" t="s">
        <v>5423</v>
      </c>
      <c r="AO1264" s="18" t="s">
        <v>5423</v>
      </c>
      <c r="AP1264" s="18" t="s">
        <v>5423</v>
      </c>
      <c r="AQ1264" s="18" t="s">
        <v>5423</v>
      </c>
      <c r="AR1264" s="18" t="s">
        <v>5423</v>
      </c>
      <c r="AS1264" s="18" t="s">
        <v>5423</v>
      </c>
      <c r="AT1264" s="18" t="s">
        <v>5423</v>
      </c>
      <c r="AU1264" s="9" t="s">
        <v>5423</v>
      </c>
      <c r="AV1264" s="14"/>
      <c r="AW1264" s="14" t="s">
        <v>5423</v>
      </c>
      <c r="AX1264" s="14" t="str">
        <f>_xlfn.XLOOKUP(B1264,'[4]cell downs 18042026 17h'!$B:$B,'[4]cell downs 18042026 17h'!$B:$B,"")</f>
        <v/>
      </c>
      <c r="AY1264" s="14" t="str">
        <f>_xlfn.XLOOKUP(B1264,'[5]Cells Huawei 19042026 15h'!$B:$B,'[5]Cells Huawei 19042026 15h'!$B:$B,"")</f>
        <v/>
      </c>
      <c r="AZ1264" s="105" t="str">
        <f>_xlfn.XLOOKUP(B1264,'INCIDENT-04-23-2026'!E:E,'INCIDENT-04-23-2026'!F:F,"")</f>
        <v/>
      </c>
      <c r="BA1264" s="105" t="str">
        <f>_xlfn.XLOOKUP(B1264,'[6]Eneo 17H'!$C:$C,'[6]Eneo 17H'!$I:$I,"")</f>
        <v/>
      </c>
      <c r="BB1264" s="105" t="str">
        <f>_xlfn.XLOOKUP(B1264,[8]ALL!$B:$B,[8]ALL!$M:$M,"")</f>
        <v/>
      </c>
      <c r="BC1264" s="105" t="str">
        <f>_xlfn.XLOOKUP(B1264,'[6]Eneo 17H'!$C:$C,'[6]Eneo 17H'!$I:$I,"")</f>
        <v/>
      </c>
      <c r="BD1264" s="105" t="str">
        <f>_xlfn.XLOOKUP(B1264,'[7]Eneo 12H'!$C:$C,'[7]Eneo 12H'!$I:$I,"")</f>
        <v/>
      </c>
      <c r="BE1264" s="105" t="s">
        <v>5423</v>
      </c>
    </row>
    <row r="1265" spans="1:57" hidden="1" x14ac:dyDescent="0.3">
      <c r="A1265" s="1" t="s">
        <v>4506</v>
      </c>
      <c r="B1265" s="8" t="s">
        <v>4507</v>
      </c>
      <c r="C1265" s="3" t="str">
        <f>_xlfn.XLOOKUP(B1265,'[1]daily break down'!$D:$D,'[1]daily break down'!$E:$E,"")</f>
        <v>Douala</v>
      </c>
      <c r="D1265" s="1" t="s">
        <v>11</v>
      </c>
      <c r="E1265" s="1" t="s">
        <v>145</v>
      </c>
      <c r="F1265" s="3" t="s">
        <v>31</v>
      </c>
      <c r="G1265" s="1" t="s">
        <v>32</v>
      </c>
      <c r="H1265" s="27" t="str">
        <f>_xlfn.XLOOKUP(B1265,[2]CALCULATION!$B:$B,[2]CALCULATION!$H:$H,"")</f>
        <v>ZTE</v>
      </c>
      <c r="I1265" s="23">
        <v>0</v>
      </c>
      <c r="J1265" s="23">
        <v>0</v>
      </c>
      <c r="K1265" s="23">
        <v>0</v>
      </c>
      <c r="L1265" s="23">
        <v>0</v>
      </c>
      <c r="M1265" s="23">
        <v>0</v>
      </c>
      <c r="N1265" s="23">
        <v>0</v>
      </c>
      <c r="O1265" s="23">
        <v>0</v>
      </c>
      <c r="P1265" s="103" t="s">
        <v>6554</v>
      </c>
      <c r="Q1265" s="36" t="s">
        <v>5796</v>
      </c>
      <c r="R1265" s="36"/>
      <c r="S1265" s="35" t="str" cm="1">
        <f t="array" ref="S1265">IFERROR(_xlfn.IFS(
U1265="MPR ISSUE","PDH",
U1265="BSS Hardware Issue","BSS",
U1265="Sites strategiques, MLL, Pylone, etc.","ENVTECH",
U1265="AKTIVCO DEFAUT GE &amp; POWER Cabinet","AKTIVCO",
U1265="AKTIVCO Coupure ENEO &amp; Baisse de tension","AKTIVCO GRID ONLY",
U1265="Coupure ENEO &amp; Baisse de tension","IHS GRID ONLY",
U1265="Defaut GE &amp; POWER Cabinet","IHS",
U1265="Sharing","Partners",
U1265="Sites strategiques &amp; DataCenter","SST &amp; DC",
U1265="Exclu","Exclu",
U1265="SAT","SAT",
U1265="SPARE-ISSUE","SPARE-ISSUE",
U1265="Fiber CAmtel","TRANS_FO_CAMTEL",
U1265="Fiber AOF","Fiber AOF",
U1265="Projet OCM (HUAWEI)","TRAVAUX-HUAWEI",
U1265="Projet OCM (NOKIA)","TRAVAUX-NOKIA",
U1265="ACCESS-ISSUE","ACCESS-ISSUE",
U1265="Projet OCM (ZTE, NOKIA, autres projets)","TRAVAUX OCM",
U1265="No root CAuse","No root cause",
U1265="ODU HS","PDH",
U1265="IP &amp; VLAN","PDH",
U1265="Warehouse HUAWEI","SPARE-ISSUE",
U1265="SPARE-HS","SPARE-ISSUE",
U1265="Power Telco","BSS",U1265="no impacts","no impacts"
),"")</f>
        <v/>
      </c>
      <c r="T1265" s="35" t="str" cm="1">
        <f t="array" ref="T1265">IFERROR(_xlfn.IFS(
U1265="MPR ISSUE","TX ISSUE",
U1265="BSS Hardware Issue","RAN ISSUE",
U1265="Sites strategiques, MLL, Pylone, etc.","ENVTECH",
U1265="AKTIVCO DEFAUT GE &amp; POWER Cabinet","POWER ISSUE",
U1265="AKTIVCO Coupure ENEO &amp; Baisse de tension","POWER ISSUE",
U1265="Coupure ENEO &amp; Baisse de tension","POWER ISSUE",
U1265="Defaut GE &amp; POWER Cabinet","POWER ISSUE",
U1265="Sharing","POWER ISSUE",
U1265="Sites strategiques &amp; DataCenter","POWER ISSUE",
U1265="Exclu","Exclu",
U1265="SAT","TX ISSUE",
U1265="SPARE-ISSUE","SPARE-ISSUE",
U1265="Fiber CAmtel","TX ISSUE",
U1265="Fiber AOF","TX ISSUE",
U1265="Projet OCM (HUAWEI)","TRAVAUX-HUAWEI",
U1265="Projet OCM (NOKIA)","TRAVAUX -NOKIA",
U1265="ACCESS-ISSUE","ACCESS-ISSUE",
U1265="Projet OCM (ZTE, NOKIA, autres projets)","TRAVAUX OCM",
U1265="No root CAuse","No root cause",
U1265="ODU HS","TX ISSUE",
U1265="IP &amp; VLAN","TX ISSUE",
U1265="Warehouse HUAWEI","SPARE-ISSUE",
U1265="SPARE-HS","SPARE-ISSUE",
U1265="Power Telco","RAN ISSUE",U1265="no impacts","no impacts"
),"")</f>
        <v/>
      </c>
      <c r="U1265" s="28"/>
      <c r="V1265" s="35" t="str" cm="1">
        <f t="array" ref="V1265">IFERROR(_xlfn.IFS(
U1265="MPR ISSUE","ACTIVE",
U1265="BSS Hardware Issue","ACTIVE",
U1265="Sites strategiques, MLL, Pylone, etc.","PASSIVE",
U1265="AKTIVCO DEFAUT GE &amp; POWER Cabinet","PASSIVE",
U1265="AKTIVCO Coupure ENEO &amp; Baisse de tension","PASSIVE",
U1265="Coupure ENEO &amp; Baisse de tension","PASSIVE",
U1265="Defaut GE &amp; POWER Cabinet","PASSIVE",
U1265="Sharing","PASSIVE",
U1265="Sites strategiques &amp; DataCenter","PASSIVE",
U1265="Exclu","Exclu",
U1265="SAT","ACTIVE",
U1265="SPARE-ISSUE","SPARE-ISSUE",
U1265="Fiber CAmtel","ACTIVE",
U1265="Fiber AOF","ACTIVE",
U1265="Projet OCM (HUAWEI)","PLANNED WORKS",
U1265="Projet OCM (NOKIA)","PLANNED WORKS",
U1265="ACCESS-ISSUE","ACCESS-ISSUE",
U1265="Projet OCM (ZTE, NOKIA, autres projets)","PLANNED WORKS",
U1265="No root CAuse","No root cause",
U1265="ODU HS","ACTIVE",
U1265="IP &amp; VLAN","ACTIVE",
U1265="Warehouse HUAWEI","SPARE-ISSUE",
U1265="SPARE-HS","SPARE-ISSUE",
U1265="Power Telco","ACTIVE",U1265="no impacts","no impacts"
),"")</f>
        <v/>
      </c>
      <c r="W1265" s="102"/>
      <c r="X1265" s="102"/>
      <c r="Y1265" s="102"/>
      <c r="Z1265" s="102"/>
      <c r="AA1265" s="102"/>
      <c r="AB1265" s="104" t="s">
        <v>5423</v>
      </c>
      <c r="AC1265" s="9"/>
      <c r="AD1265" s="9"/>
      <c r="AE1265" s="7" t="s">
        <v>5423</v>
      </c>
      <c r="AF1265" s="6"/>
      <c r="AG1265" s="7"/>
      <c r="AH1265" s="3" t="s">
        <v>5423</v>
      </c>
      <c r="AI1265" s="18" t="s">
        <v>5423</v>
      </c>
      <c r="AJ1265" s="18" t="s">
        <v>5423</v>
      </c>
      <c r="AK1265" s="18" t="s">
        <v>5423</v>
      </c>
      <c r="AL1265" s="18" t="s">
        <v>5423</v>
      </c>
      <c r="AM1265" s="18" t="s">
        <v>5423</v>
      </c>
      <c r="AN1265" s="18" t="s">
        <v>5423</v>
      </c>
      <c r="AO1265" s="18" t="s">
        <v>5423</v>
      </c>
      <c r="AP1265" s="18" t="s">
        <v>5423</v>
      </c>
      <c r="AQ1265" s="18" t="s">
        <v>5423</v>
      </c>
      <c r="AR1265" s="18" t="s">
        <v>5423</v>
      </c>
      <c r="AS1265" s="18" t="s">
        <v>5423</v>
      </c>
      <c r="AT1265" s="18" t="s">
        <v>5423</v>
      </c>
      <c r="AU1265" s="9" t="s">
        <v>5423</v>
      </c>
      <c r="AV1265" s="14"/>
      <c r="AW1265" s="14" t="s">
        <v>5423</v>
      </c>
      <c r="AX1265" s="14" t="str">
        <f>_xlfn.XLOOKUP(B1265,'[4]cell downs 18042026 17h'!$B:$B,'[4]cell downs 18042026 17h'!$B:$B,"")</f>
        <v/>
      </c>
      <c r="AY1265" s="14" t="str">
        <f>_xlfn.XLOOKUP(B1265,'[5]Cells Huawei 19042026 15h'!$B:$B,'[5]Cells Huawei 19042026 15h'!$B:$B,"")</f>
        <v/>
      </c>
      <c r="AZ1265" s="105" t="str">
        <f>_xlfn.XLOOKUP(B1265,'INCIDENT-04-23-2026'!E:E,'INCIDENT-04-23-2026'!F:F,"")</f>
        <v/>
      </c>
      <c r="BA1265" s="105" t="str">
        <f>_xlfn.XLOOKUP(B1265,'[6]Eneo 17H'!$C:$C,'[6]Eneo 17H'!$I:$I,"")</f>
        <v/>
      </c>
      <c r="BB1265" s="105" t="str">
        <f>_xlfn.XLOOKUP(B1265,[8]ALL!$B:$B,[8]ALL!$M:$M,"")</f>
        <v/>
      </c>
      <c r="BC1265" s="105" t="str">
        <f>_xlfn.XLOOKUP(B1265,'[6]Eneo 17H'!$C:$C,'[6]Eneo 17H'!$I:$I,"")</f>
        <v/>
      </c>
      <c r="BD1265" s="105" t="str">
        <f>_xlfn.XLOOKUP(B1265,'[7]Eneo 12H'!$C:$C,'[7]Eneo 12H'!$I:$I,"")</f>
        <v/>
      </c>
      <c r="BE1265" s="105" t="s">
        <v>5423</v>
      </c>
    </row>
    <row r="1266" spans="1:57" hidden="1" x14ac:dyDescent="0.3">
      <c r="A1266" s="1" t="s">
        <v>4520</v>
      </c>
      <c r="B1266" s="8" t="s">
        <v>4521</v>
      </c>
      <c r="C1266" s="3" t="str">
        <f>_xlfn.XLOOKUP(B1266,'[1]daily break down'!$D:$D,'[1]daily break down'!$E:$E,"")</f>
        <v>Douala</v>
      </c>
      <c r="D1266" s="1" t="s">
        <v>11</v>
      </c>
      <c r="E1266" s="1" t="s">
        <v>12</v>
      </c>
      <c r="F1266" s="3" t="s">
        <v>31</v>
      </c>
      <c r="G1266" s="1" t="s">
        <v>32</v>
      </c>
      <c r="H1266" s="27" t="str">
        <f>_xlfn.XLOOKUP(B1266,[2]CALCULATION!$B:$B,[2]CALCULATION!$H:$H,"")</f>
        <v>ZTE</v>
      </c>
      <c r="I1266" s="23">
        <v>0</v>
      </c>
      <c r="J1266" s="23">
        <v>0</v>
      </c>
      <c r="K1266" s="23">
        <v>0</v>
      </c>
      <c r="L1266" s="23">
        <v>0</v>
      </c>
      <c r="M1266" s="23">
        <v>0</v>
      </c>
      <c r="N1266" s="23">
        <v>0</v>
      </c>
      <c r="O1266" s="23">
        <v>0</v>
      </c>
      <c r="P1266" s="103" t="s">
        <v>6554</v>
      </c>
      <c r="Q1266" s="36" t="s">
        <v>5796</v>
      </c>
      <c r="R1266" s="36"/>
      <c r="S1266" s="35" t="str" cm="1">
        <f t="array" ref="S1266">IFERROR(_xlfn.IFS(
U1266="MPR ISSUE","PDH",
U1266="BSS Hardware Issue","BSS",
U1266="Sites strategiques, MLL, Pylone, etc.","ENVTECH",
U1266="AKTIVCO DEFAUT GE &amp; POWER Cabinet","AKTIVCO",
U1266="AKTIVCO Coupure ENEO &amp; Baisse de tension","AKTIVCO GRID ONLY",
U1266="Coupure ENEO &amp; Baisse de tension","IHS GRID ONLY",
U1266="Defaut GE &amp; POWER Cabinet","IHS",
U1266="Sharing","Partners",
U1266="Sites strategiques &amp; DataCenter","SST &amp; DC",
U1266="Exclu","Exclu",
U1266="SAT","SAT",
U1266="SPARE-ISSUE","SPARE-ISSUE",
U1266="Fiber CAmtel","TRANS_FO_CAMTEL",
U1266="Fiber AOF","Fiber AOF",
U1266="Projet OCM (HUAWEI)","TRAVAUX-HUAWEI",
U1266="Projet OCM (NOKIA)","TRAVAUX-NOKIA",
U1266="ACCESS-ISSUE","ACCESS-ISSUE",
U1266="Projet OCM (ZTE, NOKIA, autres projets)","TRAVAUX OCM",
U1266="No root CAuse","No root cause",
U1266="ODU HS","PDH",
U1266="IP &amp; VLAN","PDH",
U1266="Warehouse HUAWEI","SPARE-ISSUE",
U1266="SPARE-HS","SPARE-ISSUE",
U1266="Power Telco","BSS",U1266="no impacts","no impacts"
),"")</f>
        <v/>
      </c>
      <c r="T1266" s="35" t="str" cm="1">
        <f t="array" ref="T1266">IFERROR(_xlfn.IFS(
U1266="MPR ISSUE","TX ISSUE",
U1266="BSS Hardware Issue","RAN ISSUE",
U1266="Sites strategiques, MLL, Pylone, etc.","ENVTECH",
U1266="AKTIVCO DEFAUT GE &amp; POWER Cabinet","POWER ISSUE",
U1266="AKTIVCO Coupure ENEO &amp; Baisse de tension","POWER ISSUE",
U1266="Coupure ENEO &amp; Baisse de tension","POWER ISSUE",
U1266="Defaut GE &amp; POWER Cabinet","POWER ISSUE",
U1266="Sharing","POWER ISSUE",
U1266="Sites strategiques &amp; DataCenter","POWER ISSUE",
U1266="Exclu","Exclu",
U1266="SAT","TX ISSUE",
U1266="SPARE-ISSUE","SPARE-ISSUE",
U1266="Fiber CAmtel","TX ISSUE",
U1266="Fiber AOF","TX ISSUE",
U1266="Projet OCM (HUAWEI)","TRAVAUX-HUAWEI",
U1266="Projet OCM (NOKIA)","TRAVAUX -NOKIA",
U1266="ACCESS-ISSUE","ACCESS-ISSUE",
U1266="Projet OCM (ZTE, NOKIA, autres projets)","TRAVAUX OCM",
U1266="No root CAuse","No root cause",
U1266="ODU HS","TX ISSUE",
U1266="IP &amp; VLAN","TX ISSUE",
U1266="Warehouse HUAWEI","SPARE-ISSUE",
U1266="SPARE-HS","SPARE-ISSUE",
U1266="Power Telco","RAN ISSUE",U1266="no impacts","no impacts"
),"")</f>
        <v/>
      </c>
      <c r="U1266" s="28"/>
      <c r="V1266" s="35" t="str" cm="1">
        <f t="array" ref="V1266">IFERROR(_xlfn.IFS(
U1266="MPR ISSUE","ACTIVE",
U1266="BSS Hardware Issue","ACTIVE",
U1266="Sites strategiques, MLL, Pylone, etc.","PASSIVE",
U1266="AKTIVCO DEFAUT GE &amp; POWER Cabinet","PASSIVE",
U1266="AKTIVCO Coupure ENEO &amp; Baisse de tension","PASSIVE",
U1266="Coupure ENEO &amp; Baisse de tension","PASSIVE",
U1266="Defaut GE &amp; POWER Cabinet","PASSIVE",
U1266="Sharing","PASSIVE",
U1266="Sites strategiques &amp; DataCenter","PASSIVE",
U1266="Exclu","Exclu",
U1266="SAT","ACTIVE",
U1266="SPARE-ISSUE","SPARE-ISSUE",
U1266="Fiber CAmtel","ACTIVE",
U1266="Fiber AOF","ACTIVE",
U1266="Projet OCM (HUAWEI)","PLANNED WORKS",
U1266="Projet OCM (NOKIA)","PLANNED WORKS",
U1266="ACCESS-ISSUE","ACCESS-ISSUE",
U1266="Projet OCM (ZTE, NOKIA, autres projets)","PLANNED WORKS",
U1266="No root CAuse","No root cause",
U1266="ODU HS","ACTIVE",
U1266="IP &amp; VLAN","ACTIVE",
U1266="Warehouse HUAWEI","SPARE-ISSUE",
U1266="SPARE-HS","SPARE-ISSUE",
U1266="Power Telco","ACTIVE",U1266="no impacts","no impacts"
),"")</f>
        <v/>
      </c>
      <c r="W1266" s="102"/>
      <c r="X1266" s="102"/>
      <c r="Y1266" s="102"/>
      <c r="Z1266" s="102"/>
      <c r="AA1266" s="102"/>
      <c r="AB1266" s="104" t="s">
        <v>5423</v>
      </c>
      <c r="AC1266" s="9"/>
      <c r="AD1266" s="9"/>
      <c r="AE1266" s="7" t="s">
        <v>5423</v>
      </c>
      <c r="AF1266" s="6"/>
      <c r="AG1266" s="7"/>
      <c r="AH1266" s="3" t="s">
        <v>5423</v>
      </c>
      <c r="AI1266" s="18" t="s">
        <v>5423</v>
      </c>
      <c r="AJ1266" s="18" t="s">
        <v>5423</v>
      </c>
      <c r="AK1266" s="18" t="s">
        <v>5423</v>
      </c>
      <c r="AL1266" s="18" t="s">
        <v>5423</v>
      </c>
      <c r="AM1266" s="18" t="s">
        <v>5423</v>
      </c>
      <c r="AN1266" s="18" t="s">
        <v>5423</v>
      </c>
      <c r="AO1266" s="18" t="s">
        <v>5423</v>
      </c>
      <c r="AP1266" s="18" t="s">
        <v>5423</v>
      </c>
      <c r="AQ1266" s="18" t="s">
        <v>5423</v>
      </c>
      <c r="AR1266" s="18" t="s">
        <v>5423</v>
      </c>
      <c r="AS1266" s="18" t="s">
        <v>5423</v>
      </c>
      <c r="AT1266" s="18" t="s">
        <v>5423</v>
      </c>
      <c r="AU1266" s="9" t="s">
        <v>5423</v>
      </c>
      <c r="AV1266" s="14"/>
      <c r="AW1266" s="14" t="s">
        <v>5423</v>
      </c>
      <c r="AX1266" s="14" t="str">
        <f>_xlfn.XLOOKUP(B1266,'[4]cell downs 18042026 17h'!$B:$B,'[4]cell downs 18042026 17h'!$B:$B,"")</f>
        <v/>
      </c>
      <c r="AY1266" s="14" t="str">
        <f>_xlfn.XLOOKUP(B1266,'[5]Cells Huawei 19042026 15h'!$B:$B,'[5]Cells Huawei 19042026 15h'!$B:$B,"")</f>
        <v/>
      </c>
      <c r="AZ1266" s="105" t="str">
        <f>_xlfn.XLOOKUP(B1266,'INCIDENT-04-23-2026'!E:E,'INCIDENT-04-23-2026'!F:F,"")</f>
        <v/>
      </c>
      <c r="BA1266" s="105" t="str">
        <f>_xlfn.XLOOKUP(B1266,'[6]Eneo 17H'!$C:$C,'[6]Eneo 17H'!$I:$I,"")</f>
        <v/>
      </c>
      <c r="BB1266" s="105" t="str">
        <f>_xlfn.XLOOKUP(B1266,[8]ALL!$B:$B,[8]ALL!$M:$M,"")</f>
        <v/>
      </c>
      <c r="BC1266" s="105" t="str">
        <f>_xlfn.XLOOKUP(B1266,'[6]Eneo 17H'!$C:$C,'[6]Eneo 17H'!$I:$I,"")</f>
        <v/>
      </c>
      <c r="BD1266" s="105" t="str">
        <f>_xlfn.XLOOKUP(B1266,'[7]Eneo 12H'!$C:$C,'[7]Eneo 12H'!$I:$I,"")</f>
        <v/>
      </c>
      <c r="BE1266" s="105" t="s">
        <v>5423</v>
      </c>
    </row>
    <row r="1267" spans="1:57" hidden="1" x14ac:dyDescent="0.3">
      <c r="A1267" s="3" t="s">
        <v>831</v>
      </c>
      <c r="B1267" s="21" t="s">
        <v>832</v>
      </c>
      <c r="C1267" s="3" t="str">
        <f>_xlfn.XLOOKUP(B1267,'[1]daily break down'!$D:$D,'[1]daily break down'!$E:$E,"")</f>
        <v>Yaounde</v>
      </c>
      <c r="D1267" s="3" t="s">
        <v>357</v>
      </c>
      <c r="E1267" s="3" t="e">
        <v>#N/A</v>
      </c>
      <c r="F1267" s="3" t="s">
        <v>37</v>
      </c>
      <c r="G1267" s="3" t="s">
        <v>38</v>
      </c>
      <c r="H1267" s="27" t="str">
        <f>_xlfn.XLOOKUP(B1267,[2]CALCULATION!$B:$B,[2]CALCULATION!$H:$H,"")</f>
        <v>ZTE</v>
      </c>
      <c r="I1267" s="23">
        <v>0</v>
      </c>
      <c r="J1267" s="23">
        <v>0</v>
      </c>
      <c r="K1267" s="23">
        <v>0</v>
      </c>
      <c r="L1267" s="23">
        <v>29.566671803169218</v>
      </c>
      <c r="M1267" s="23">
        <v>0</v>
      </c>
      <c r="N1267" s="23">
        <v>0</v>
      </c>
      <c r="O1267" s="23">
        <v>1.5587858449404005E-2</v>
      </c>
      <c r="P1267" s="103" t="s">
        <v>6554</v>
      </c>
      <c r="Q1267" s="36" t="s">
        <v>5796</v>
      </c>
      <c r="R1267" s="36"/>
      <c r="S1267" s="35" t="str" cm="1">
        <f t="array" ref="S1267">IFERROR(_xlfn.IFS(
U1267="MPR ISSUE","PDH",
U1267="BSS Hardware Issue","BSS",
U1267="Sites strategiques, MLL, Pylone, etc.","ENVTECH",
U1267="AKTIVCO DEFAUT GE &amp; POWER Cabinet","AKTIVCO",
U1267="AKTIVCO Coupure ENEO &amp; Baisse de tension","AKTIVCO GRID ONLY",
U1267="Coupure ENEO &amp; Baisse de tension","IHS GRID ONLY",
U1267="Defaut GE &amp; POWER Cabinet","IHS",
U1267="Sharing","Partners",
U1267="Sites strategiques &amp; DataCenter","SST &amp; DC",
U1267="Exclu","Exclu",
U1267="SAT","SAT",
U1267="SPARE-ISSUE","SPARE-ISSUE",
U1267="Fiber CAmtel","TRANS_FO_CAMTEL",
U1267="Fiber AOF","Fiber AOF",
U1267="Projet OCM (HUAWEI)","TRAVAUX-HUAWEI",
U1267="Projet OCM (NOKIA)","TRAVAUX-NOKIA",
U1267="ACCESS-ISSUE","ACCESS-ISSUE",
U1267="Projet OCM (ZTE, NOKIA, autres projets)","TRAVAUX OCM",
U1267="No root CAuse","No root cause",
U1267="ODU HS","PDH",
U1267="IP &amp; VLAN","PDH",
U1267="Warehouse HUAWEI","SPARE-ISSUE",
U1267="SPARE-HS","SPARE-ISSUE",
U1267="Power Telco","BSS",U1267="no impacts","no impacts"
),"")</f>
        <v/>
      </c>
      <c r="T1267" s="35" t="str" cm="1">
        <f t="array" ref="T1267">IFERROR(_xlfn.IFS(
U1267="MPR ISSUE","TX ISSUE",
U1267="BSS Hardware Issue","RAN ISSUE",
U1267="Sites strategiques, MLL, Pylone, etc.","ENVTECH",
U1267="AKTIVCO DEFAUT GE &amp; POWER Cabinet","POWER ISSUE",
U1267="AKTIVCO Coupure ENEO &amp; Baisse de tension","POWER ISSUE",
U1267="Coupure ENEO &amp; Baisse de tension","POWER ISSUE",
U1267="Defaut GE &amp; POWER Cabinet","POWER ISSUE",
U1267="Sharing","POWER ISSUE",
U1267="Sites strategiques &amp; DataCenter","POWER ISSUE",
U1267="Exclu","Exclu",
U1267="SAT","TX ISSUE",
U1267="SPARE-ISSUE","SPARE-ISSUE",
U1267="Fiber CAmtel","TX ISSUE",
U1267="Fiber AOF","TX ISSUE",
U1267="Projet OCM (HUAWEI)","TRAVAUX-HUAWEI",
U1267="Projet OCM (NOKIA)","TRAVAUX -NOKIA",
U1267="ACCESS-ISSUE","ACCESS-ISSUE",
U1267="Projet OCM (ZTE, NOKIA, autres projets)","TRAVAUX OCM",
U1267="No root CAuse","No root cause",
U1267="ODU HS","TX ISSUE",
U1267="IP &amp; VLAN","TX ISSUE",
U1267="Warehouse HUAWEI","SPARE-ISSUE",
U1267="SPARE-HS","SPARE-ISSUE",
U1267="Power Telco","RAN ISSUE",U1267="no impacts","no impacts"
),"")</f>
        <v/>
      </c>
      <c r="U1267" s="28"/>
      <c r="V1267" s="35" t="str" cm="1">
        <f t="array" ref="V1267">IFERROR(_xlfn.IFS(
U1267="MPR ISSUE","ACTIVE",
U1267="BSS Hardware Issue","ACTIVE",
U1267="Sites strategiques, MLL, Pylone, etc.","PASSIVE",
U1267="AKTIVCO DEFAUT GE &amp; POWER Cabinet","PASSIVE",
U1267="AKTIVCO Coupure ENEO &amp; Baisse de tension","PASSIVE",
U1267="Coupure ENEO &amp; Baisse de tension","PASSIVE",
U1267="Defaut GE &amp; POWER Cabinet","PASSIVE",
U1267="Sharing","PASSIVE",
U1267="Sites strategiques &amp; DataCenter","PASSIVE",
U1267="Exclu","Exclu",
U1267="SAT","ACTIVE",
U1267="SPARE-ISSUE","SPARE-ISSUE",
U1267="Fiber CAmtel","ACTIVE",
U1267="Fiber AOF","ACTIVE",
U1267="Projet OCM (HUAWEI)","PLANNED WORKS",
U1267="Projet OCM (NOKIA)","PLANNED WORKS",
U1267="ACCESS-ISSUE","ACCESS-ISSUE",
U1267="Projet OCM (ZTE, NOKIA, autres projets)","PLANNED WORKS",
U1267="No root CAuse","No root cause",
U1267="ODU HS","ACTIVE",
U1267="IP &amp; VLAN","ACTIVE",
U1267="Warehouse HUAWEI","SPARE-ISSUE",
U1267="SPARE-HS","SPARE-ISSUE",
U1267="Power Telco","ACTIVE",U1267="no impacts","no impacts"
),"")</f>
        <v/>
      </c>
      <c r="W1267" s="102"/>
      <c r="X1267" s="102"/>
      <c r="Y1267" s="102"/>
      <c r="Z1267" s="102"/>
      <c r="AA1267" s="102"/>
      <c r="AB1267" s="104" t="s">
        <v>5423</v>
      </c>
      <c r="AC1267" s="9"/>
      <c r="AD1267" s="9"/>
      <c r="AE1267" s="7" t="s">
        <v>5423</v>
      </c>
      <c r="AF1267" s="6"/>
      <c r="AG1267" s="7"/>
      <c r="AH1267" s="3" t="s">
        <v>5423</v>
      </c>
      <c r="AI1267" s="18" t="s">
        <v>5423</v>
      </c>
      <c r="AJ1267" s="18" t="s">
        <v>5423</v>
      </c>
      <c r="AK1267" s="18" t="s">
        <v>5423</v>
      </c>
      <c r="AL1267" s="18" t="s">
        <v>5423</v>
      </c>
      <c r="AM1267" s="18" t="s">
        <v>5423</v>
      </c>
      <c r="AN1267" s="18" t="s">
        <v>5423</v>
      </c>
      <c r="AO1267" s="18" t="s">
        <v>5423</v>
      </c>
      <c r="AP1267" s="18" t="s">
        <v>5423</v>
      </c>
      <c r="AQ1267" s="18" t="s">
        <v>5423</v>
      </c>
      <c r="AR1267" s="18" t="s">
        <v>5423</v>
      </c>
      <c r="AS1267" s="18" t="s">
        <v>5423</v>
      </c>
      <c r="AT1267" s="18" t="s">
        <v>5423</v>
      </c>
      <c r="AU1267" s="9" t="s">
        <v>5423</v>
      </c>
      <c r="AV1267" s="14"/>
      <c r="AW1267" s="14" t="s">
        <v>5423</v>
      </c>
      <c r="AX1267" s="14" t="str">
        <f>_xlfn.XLOOKUP(B1267,'[4]cell downs 18042026 17h'!$B:$B,'[4]cell downs 18042026 17h'!$B:$B,"")</f>
        <v/>
      </c>
      <c r="AY1267" s="14" t="str">
        <f>_xlfn.XLOOKUP(B1267,'[5]Cells Huawei 19042026 15h'!$B:$B,'[5]Cells Huawei 19042026 15h'!$B:$B,"")</f>
        <v/>
      </c>
      <c r="AZ1267" s="105" t="str">
        <f>_xlfn.XLOOKUP(B1267,'INCIDENT-04-23-2026'!E:E,'INCIDENT-04-23-2026'!F:F,"")</f>
        <v/>
      </c>
      <c r="BA1267" s="105" t="str">
        <f>_xlfn.XLOOKUP(B1267,'[6]Eneo 17H'!$C:$C,'[6]Eneo 17H'!$I:$I,"")</f>
        <v/>
      </c>
      <c r="BB1267" s="105" t="str">
        <f>_xlfn.XLOOKUP(B1267,[8]ALL!$B:$B,[8]ALL!$M:$M,"")</f>
        <v/>
      </c>
      <c r="BC1267" s="105" t="str">
        <f>_xlfn.XLOOKUP(B1267,'[6]Eneo 17H'!$C:$C,'[6]Eneo 17H'!$I:$I,"")</f>
        <v/>
      </c>
      <c r="BD1267" s="105" t="str">
        <f>_xlfn.XLOOKUP(B1267,'[7]Eneo 12H'!$C:$C,'[7]Eneo 12H'!$I:$I,"")</f>
        <v/>
      </c>
      <c r="BE1267" s="105" t="s">
        <v>7274</v>
      </c>
    </row>
    <row r="1268" spans="1:57" hidden="1" x14ac:dyDescent="0.3">
      <c r="A1268" s="3" t="s">
        <v>2210</v>
      </c>
      <c r="B1268" s="21" t="s">
        <v>2211</v>
      </c>
      <c r="C1268" s="3" t="str">
        <f>_xlfn.XLOOKUP(B1268,'[1]daily break down'!$D:$D,'[1]daily break down'!$E:$E,"")</f>
        <v>Yaounde</v>
      </c>
      <c r="D1268" s="3" t="s">
        <v>357</v>
      </c>
      <c r="E1268" s="3" t="e">
        <v>#N/A</v>
      </c>
      <c r="F1268" s="3" t="s">
        <v>37</v>
      </c>
      <c r="G1268" s="3" t="s">
        <v>38</v>
      </c>
      <c r="H1268" s="27" t="str">
        <f>_xlfn.XLOOKUP(B1268,[2]CALCULATION!$B:$B,[2]CALCULATION!$H:$H,"")</f>
        <v>ZTE</v>
      </c>
      <c r="I1268" s="23">
        <v>0</v>
      </c>
      <c r="J1268" s="23">
        <v>0</v>
      </c>
      <c r="K1268" s="23">
        <v>0</v>
      </c>
      <c r="L1268" s="23">
        <v>0</v>
      </c>
      <c r="M1268" s="23">
        <v>0</v>
      </c>
      <c r="N1268" s="23">
        <v>0</v>
      </c>
      <c r="O1268" s="23">
        <v>2.5432821680605896E-2</v>
      </c>
      <c r="P1268" s="103" t="s">
        <v>6554</v>
      </c>
      <c r="Q1268" s="36" t="s">
        <v>5796</v>
      </c>
      <c r="R1268" s="36"/>
      <c r="S1268" s="35" t="str" cm="1">
        <f t="array" ref="S1268">IFERROR(_xlfn.IFS(
U1268="MPR ISSUE","PDH",
U1268="BSS Hardware Issue","BSS",
U1268="Sites strategiques, MLL, Pylone, etc.","ENVTECH",
U1268="AKTIVCO DEFAUT GE &amp; POWER Cabinet","AKTIVCO",
U1268="AKTIVCO Coupure ENEO &amp; Baisse de tension","AKTIVCO GRID ONLY",
U1268="Coupure ENEO &amp; Baisse de tension","IHS GRID ONLY",
U1268="Defaut GE &amp; POWER Cabinet","IHS",
U1268="Sharing","Partners",
U1268="Sites strategiques &amp; DataCenter","SST &amp; DC",
U1268="Exclu","Exclu",
U1268="SAT","SAT",
U1268="SPARE-ISSUE","SPARE-ISSUE",
U1268="Fiber CAmtel","TRANS_FO_CAMTEL",
U1268="Fiber AOF","Fiber AOF",
U1268="Projet OCM (HUAWEI)","TRAVAUX-HUAWEI",
U1268="Projet OCM (NOKIA)","TRAVAUX-NOKIA",
U1268="ACCESS-ISSUE","ACCESS-ISSUE",
U1268="Projet OCM (ZTE, NOKIA, autres projets)","TRAVAUX OCM",
U1268="No root CAuse","No root cause",
U1268="ODU HS","PDH",
U1268="IP &amp; VLAN","PDH",
U1268="Warehouse HUAWEI","SPARE-ISSUE",
U1268="SPARE-HS","SPARE-ISSUE",
U1268="Power Telco","BSS",U1268="no impacts","no impacts"
),"")</f>
        <v/>
      </c>
      <c r="T1268" s="35" t="str" cm="1">
        <f t="array" ref="T1268">IFERROR(_xlfn.IFS(
U1268="MPR ISSUE","TX ISSUE",
U1268="BSS Hardware Issue","RAN ISSUE",
U1268="Sites strategiques, MLL, Pylone, etc.","ENVTECH",
U1268="AKTIVCO DEFAUT GE &amp; POWER Cabinet","POWER ISSUE",
U1268="AKTIVCO Coupure ENEO &amp; Baisse de tension","POWER ISSUE",
U1268="Coupure ENEO &amp; Baisse de tension","POWER ISSUE",
U1268="Defaut GE &amp; POWER Cabinet","POWER ISSUE",
U1268="Sharing","POWER ISSUE",
U1268="Sites strategiques &amp; DataCenter","POWER ISSUE",
U1268="Exclu","Exclu",
U1268="SAT","TX ISSUE",
U1268="SPARE-ISSUE","SPARE-ISSUE",
U1268="Fiber CAmtel","TX ISSUE",
U1268="Fiber AOF","TX ISSUE",
U1268="Projet OCM (HUAWEI)","TRAVAUX-HUAWEI",
U1268="Projet OCM (NOKIA)","TRAVAUX -NOKIA",
U1268="ACCESS-ISSUE","ACCESS-ISSUE",
U1268="Projet OCM (ZTE, NOKIA, autres projets)","TRAVAUX OCM",
U1268="No root CAuse","No root cause",
U1268="ODU HS","TX ISSUE",
U1268="IP &amp; VLAN","TX ISSUE",
U1268="Warehouse HUAWEI","SPARE-ISSUE",
U1268="SPARE-HS","SPARE-ISSUE",
U1268="Power Telco","RAN ISSUE",U1268="no impacts","no impacts"
),"")</f>
        <v/>
      </c>
      <c r="U1268" s="28"/>
      <c r="V1268" s="35" t="str" cm="1">
        <f t="array" ref="V1268">IFERROR(_xlfn.IFS(
U1268="MPR ISSUE","ACTIVE",
U1268="BSS Hardware Issue","ACTIVE",
U1268="Sites strategiques, MLL, Pylone, etc.","PASSIVE",
U1268="AKTIVCO DEFAUT GE &amp; POWER Cabinet","PASSIVE",
U1268="AKTIVCO Coupure ENEO &amp; Baisse de tension","PASSIVE",
U1268="Coupure ENEO &amp; Baisse de tension","PASSIVE",
U1268="Defaut GE &amp; POWER Cabinet","PASSIVE",
U1268="Sharing","PASSIVE",
U1268="Sites strategiques &amp; DataCenter","PASSIVE",
U1268="Exclu","Exclu",
U1268="SAT","ACTIVE",
U1268="SPARE-ISSUE","SPARE-ISSUE",
U1268="Fiber CAmtel","ACTIVE",
U1268="Fiber AOF","ACTIVE",
U1268="Projet OCM (HUAWEI)","PLANNED WORKS",
U1268="Projet OCM (NOKIA)","PLANNED WORKS",
U1268="ACCESS-ISSUE","ACCESS-ISSUE",
U1268="Projet OCM (ZTE, NOKIA, autres projets)","PLANNED WORKS",
U1268="No root CAuse","No root cause",
U1268="ODU HS","ACTIVE",
U1268="IP &amp; VLAN","ACTIVE",
U1268="Warehouse HUAWEI","SPARE-ISSUE",
U1268="SPARE-HS","SPARE-ISSUE",
U1268="Power Telco","ACTIVE",U1268="no impacts","no impacts"
),"")</f>
        <v/>
      </c>
      <c r="W1268" s="102"/>
      <c r="X1268" s="102"/>
      <c r="Y1268" s="102"/>
      <c r="Z1268" s="102"/>
      <c r="AA1268" s="102"/>
      <c r="AB1268" s="104" t="s">
        <v>5423</v>
      </c>
      <c r="AC1268" s="9"/>
      <c r="AD1268" s="9"/>
      <c r="AE1268" s="7" t="s">
        <v>5423</v>
      </c>
      <c r="AF1268" s="6"/>
      <c r="AG1268" s="7"/>
      <c r="AH1268" s="3" t="s">
        <v>5423</v>
      </c>
      <c r="AI1268" s="18" t="s">
        <v>5423</v>
      </c>
      <c r="AJ1268" s="18" t="s">
        <v>5423</v>
      </c>
      <c r="AK1268" s="18" t="s">
        <v>5423</v>
      </c>
      <c r="AL1268" s="18" t="s">
        <v>5423</v>
      </c>
      <c r="AM1268" s="18" t="s">
        <v>5423</v>
      </c>
      <c r="AN1268" s="18" t="s">
        <v>5423</v>
      </c>
      <c r="AO1268" s="18" t="s">
        <v>5423</v>
      </c>
      <c r="AP1268" s="18" t="s">
        <v>5423</v>
      </c>
      <c r="AQ1268" s="18" t="s">
        <v>5423</v>
      </c>
      <c r="AR1268" s="18" t="s">
        <v>5423</v>
      </c>
      <c r="AS1268" s="18" t="s">
        <v>5423</v>
      </c>
      <c r="AT1268" s="18" t="s">
        <v>5423</v>
      </c>
      <c r="AU1268" s="9" t="s">
        <v>5423</v>
      </c>
      <c r="AV1268" s="14"/>
      <c r="AW1268" s="14" t="s">
        <v>5423</v>
      </c>
      <c r="AX1268" s="14" t="str">
        <f>_xlfn.XLOOKUP(B1268,'[4]cell downs 18042026 17h'!$B:$B,'[4]cell downs 18042026 17h'!$B:$B,"")</f>
        <v/>
      </c>
      <c r="AY1268" s="14" t="str">
        <f>_xlfn.XLOOKUP(B1268,'[5]Cells Huawei 19042026 15h'!$B:$B,'[5]Cells Huawei 19042026 15h'!$B:$B,"")</f>
        <v/>
      </c>
      <c r="AZ1268" s="105" t="str">
        <f>_xlfn.XLOOKUP(B1268,'INCIDENT-04-23-2026'!E:E,'INCIDENT-04-23-2026'!F:F,"")</f>
        <v/>
      </c>
      <c r="BA1268" s="105" t="str">
        <f>_xlfn.XLOOKUP(B1268,'[6]Eneo 17H'!$C:$C,'[6]Eneo 17H'!$I:$I,"")</f>
        <v/>
      </c>
      <c r="BB1268" s="105" t="str">
        <f>_xlfn.XLOOKUP(B1268,[8]ALL!$B:$B,[8]ALL!$M:$M,"")</f>
        <v/>
      </c>
      <c r="BC1268" s="105" t="str">
        <f>_xlfn.XLOOKUP(B1268,'[6]Eneo 17H'!$C:$C,'[6]Eneo 17H'!$I:$I,"")</f>
        <v/>
      </c>
      <c r="BD1268" s="105" t="str">
        <f>_xlfn.XLOOKUP(B1268,'[7]Eneo 12H'!$C:$C,'[7]Eneo 12H'!$I:$I,"")</f>
        <v/>
      </c>
      <c r="BE1268" s="105" t="s">
        <v>5423</v>
      </c>
    </row>
    <row r="1269" spans="1:57" hidden="1" x14ac:dyDescent="0.3">
      <c r="A1269" s="1" t="s">
        <v>2602</v>
      </c>
      <c r="B1269" s="8" t="s">
        <v>2603</v>
      </c>
      <c r="C1269" s="3" t="str">
        <f>_xlfn.XLOOKUP(B1269,'[1]daily break down'!$D:$D,'[1]daily break down'!$E:$E,"")</f>
        <v>Yaounde</v>
      </c>
      <c r="D1269" s="1" t="s">
        <v>11</v>
      </c>
      <c r="E1269" s="1" t="s">
        <v>145</v>
      </c>
      <c r="F1269" s="3" t="s">
        <v>37</v>
      </c>
      <c r="G1269" s="1" t="s">
        <v>38</v>
      </c>
      <c r="H1269" s="27" t="str">
        <f>_xlfn.XLOOKUP(B1269,[2]CALCULATION!$B:$B,[2]CALCULATION!$H:$H,"")</f>
        <v>ZTE</v>
      </c>
      <c r="I1269" s="23">
        <v>0.84399157613580889</v>
      </c>
      <c r="J1269" s="23">
        <v>0</v>
      </c>
      <c r="K1269" s="23">
        <v>0</v>
      </c>
      <c r="L1269" s="23">
        <v>0</v>
      </c>
      <c r="M1269" s="23">
        <v>0</v>
      </c>
      <c r="N1269" s="23">
        <v>0</v>
      </c>
      <c r="O1269" s="23">
        <v>6.1441844803429034E-2</v>
      </c>
      <c r="P1269" s="103" t="s">
        <v>6554</v>
      </c>
      <c r="Q1269" s="36" t="s">
        <v>5796</v>
      </c>
      <c r="R1269" s="36"/>
      <c r="S1269" s="35" t="str" cm="1">
        <f t="array" ref="S1269">IFERROR(_xlfn.IFS(
U1269="MPR ISSUE","PDH",
U1269="BSS Hardware Issue","BSS",
U1269="Sites strategiques, MLL, Pylone, etc.","ENVTECH",
U1269="AKTIVCO DEFAUT GE &amp; POWER Cabinet","AKTIVCO",
U1269="AKTIVCO Coupure ENEO &amp; Baisse de tension","AKTIVCO GRID ONLY",
U1269="Coupure ENEO &amp; Baisse de tension","IHS GRID ONLY",
U1269="Defaut GE &amp; POWER Cabinet","IHS",
U1269="Sharing","Partners",
U1269="Sites strategiques &amp; DataCenter","SST &amp; DC",
U1269="Exclu","Exclu",
U1269="SAT","SAT",
U1269="SPARE-ISSUE","SPARE-ISSUE",
U1269="Fiber CAmtel","TRANS_FO_CAMTEL",
U1269="Fiber AOF","Fiber AOF",
U1269="Projet OCM (HUAWEI)","TRAVAUX-HUAWEI",
U1269="Projet OCM (NOKIA)","TRAVAUX-NOKIA",
U1269="ACCESS-ISSUE","ACCESS-ISSUE",
U1269="Projet OCM (ZTE, NOKIA, autres projets)","TRAVAUX OCM",
U1269="No root CAuse","No root cause",
U1269="ODU HS","PDH",
U1269="IP &amp; VLAN","PDH",
U1269="Warehouse HUAWEI","SPARE-ISSUE",
U1269="SPARE-HS","SPARE-ISSUE",
U1269="Power Telco","BSS",U1269="no impacts","no impacts"
),"")</f>
        <v/>
      </c>
      <c r="T1269" s="35" t="str" cm="1">
        <f t="array" ref="T1269">IFERROR(_xlfn.IFS(
U1269="MPR ISSUE","TX ISSUE",
U1269="BSS Hardware Issue","RAN ISSUE",
U1269="Sites strategiques, MLL, Pylone, etc.","ENVTECH",
U1269="AKTIVCO DEFAUT GE &amp; POWER Cabinet","POWER ISSUE",
U1269="AKTIVCO Coupure ENEO &amp; Baisse de tension","POWER ISSUE",
U1269="Coupure ENEO &amp; Baisse de tension","POWER ISSUE",
U1269="Defaut GE &amp; POWER Cabinet","POWER ISSUE",
U1269="Sharing","POWER ISSUE",
U1269="Sites strategiques &amp; DataCenter","POWER ISSUE",
U1269="Exclu","Exclu",
U1269="SAT","TX ISSUE",
U1269="SPARE-ISSUE","SPARE-ISSUE",
U1269="Fiber CAmtel","TX ISSUE",
U1269="Fiber AOF","TX ISSUE",
U1269="Projet OCM (HUAWEI)","TRAVAUX-HUAWEI",
U1269="Projet OCM (NOKIA)","TRAVAUX -NOKIA",
U1269="ACCESS-ISSUE","ACCESS-ISSUE",
U1269="Projet OCM (ZTE, NOKIA, autres projets)","TRAVAUX OCM",
U1269="No root CAuse","No root cause",
U1269="ODU HS","TX ISSUE",
U1269="IP &amp; VLAN","TX ISSUE",
U1269="Warehouse HUAWEI","SPARE-ISSUE",
U1269="SPARE-HS","SPARE-ISSUE",
U1269="Power Telco","RAN ISSUE",U1269="no impacts","no impacts"
),"")</f>
        <v/>
      </c>
      <c r="U1269" s="28"/>
      <c r="V1269" s="35" t="str" cm="1">
        <f t="array" ref="V1269">IFERROR(_xlfn.IFS(
U1269="MPR ISSUE","ACTIVE",
U1269="BSS Hardware Issue","ACTIVE",
U1269="Sites strategiques, MLL, Pylone, etc.","PASSIVE",
U1269="AKTIVCO DEFAUT GE &amp; POWER Cabinet","PASSIVE",
U1269="AKTIVCO Coupure ENEO &amp; Baisse de tension","PASSIVE",
U1269="Coupure ENEO &amp; Baisse de tension","PASSIVE",
U1269="Defaut GE &amp; POWER Cabinet","PASSIVE",
U1269="Sharing","PASSIVE",
U1269="Sites strategiques &amp; DataCenter","PASSIVE",
U1269="Exclu","Exclu",
U1269="SAT","ACTIVE",
U1269="SPARE-ISSUE","SPARE-ISSUE",
U1269="Fiber CAmtel","ACTIVE",
U1269="Fiber AOF","ACTIVE",
U1269="Projet OCM (HUAWEI)","PLANNED WORKS",
U1269="Projet OCM (NOKIA)","PLANNED WORKS",
U1269="ACCESS-ISSUE","ACCESS-ISSUE",
U1269="Projet OCM (ZTE, NOKIA, autres projets)","PLANNED WORKS",
U1269="No root CAuse","No root cause",
U1269="ODU HS","ACTIVE",
U1269="IP &amp; VLAN","ACTIVE",
U1269="Warehouse HUAWEI","SPARE-ISSUE",
U1269="SPARE-HS","SPARE-ISSUE",
U1269="Power Telco","ACTIVE",U1269="no impacts","no impacts"
),"")</f>
        <v/>
      </c>
      <c r="W1269" s="102"/>
      <c r="X1269" s="102"/>
      <c r="Y1269" s="102"/>
      <c r="Z1269" s="102"/>
      <c r="AA1269" s="102"/>
      <c r="AB1269" s="104" t="s">
        <v>5423</v>
      </c>
      <c r="AC1269" s="9"/>
      <c r="AD1269" s="9"/>
      <c r="AE1269" s="7" t="s">
        <v>5423</v>
      </c>
      <c r="AF1269" s="6"/>
      <c r="AG1269" s="7"/>
      <c r="AH1269" s="3" t="s">
        <v>5423</v>
      </c>
      <c r="AI1269" s="18" t="s">
        <v>5423</v>
      </c>
      <c r="AJ1269" s="18" t="s">
        <v>5423</v>
      </c>
      <c r="AK1269" s="18" t="s">
        <v>5423</v>
      </c>
      <c r="AL1269" s="18" t="s">
        <v>5423</v>
      </c>
      <c r="AM1269" s="18" t="s">
        <v>5423</v>
      </c>
      <c r="AN1269" s="18" t="s">
        <v>5423</v>
      </c>
      <c r="AO1269" s="18" t="s">
        <v>5423</v>
      </c>
      <c r="AP1269" s="18" t="s">
        <v>5423</v>
      </c>
      <c r="AQ1269" s="18" t="s">
        <v>5423</v>
      </c>
      <c r="AR1269" s="18" t="s">
        <v>5423</v>
      </c>
      <c r="AS1269" s="18" t="s">
        <v>5423</v>
      </c>
      <c r="AT1269" s="18" t="s">
        <v>5423</v>
      </c>
      <c r="AU1269" s="9" t="s">
        <v>5423</v>
      </c>
      <c r="AV1269" s="14"/>
      <c r="AW1269" s="14" t="s">
        <v>5423</v>
      </c>
      <c r="AX1269" s="14" t="str">
        <f>_xlfn.XLOOKUP(B1269,'[4]cell downs 18042026 17h'!$B:$B,'[4]cell downs 18042026 17h'!$B:$B,"")</f>
        <v/>
      </c>
      <c r="AY1269" s="14" t="str">
        <f>_xlfn.XLOOKUP(B1269,'[5]Cells Huawei 19042026 15h'!$B:$B,'[5]Cells Huawei 19042026 15h'!$B:$B,"")</f>
        <v/>
      </c>
      <c r="AZ1269" s="105" t="str">
        <f>_xlfn.XLOOKUP(B1269,'INCIDENT-04-23-2026'!E:E,'INCIDENT-04-23-2026'!F:F,"")</f>
        <v/>
      </c>
      <c r="BA1269" s="105" t="str">
        <f>_xlfn.XLOOKUP(B1269,'[6]Eneo 17H'!$C:$C,'[6]Eneo 17H'!$I:$I,"")</f>
        <v/>
      </c>
      <c r="BB1269" s="105" t="str">
        <f>_xlfn.XLOOKUP(B1269,[8]ALL!$B:$B,[8]ALL!$M:$M,"")</f>
        <v/>
      </c>
      <c r="BC1269" s="105" t="str">
        <f>_xlfn.XLOOKUP(B1269,'[6]Eneo 17H'!$C:$C,'[6]Eneo 17H'!$I:$I,"")</f>
        <v/>
      </c>
      <c r="BD1269" s="105" t="str">
        <f>_xlfn.XLOOKUP(B1269,'[7]Eneo 12H'!$C:$C,'[7]Eneo 12H'!$I:$I,"")</f>
        <v/>
      </c>
      <c r="BE1269" s="105" t="s">
        <v>5423</v>
      </c>
    </row>
    <row r="1270" spans="1:57" hidden="1" x14ac:dyDescent="0.3">
      <c r="A1270" s="1" t="s">
        <v>1655</v>
      </c>
      <c r="B1270" s="8" t="s">
        <v>1656</v>
      </c>
      <c r="C1270" s="3" t="str">
        <f>_xlfn.XLOOKUP(B1270,'[1]daily break down'!$D:$D,'[1]daily break down'!$E:$E,"")</f>
        <v>OUEST</v>
      </c>
      <c r="D1270" s="1" t="s">
        <v>11</v>
      </c>
      <c r="E1270" s="1" t="s">
        <v>12</v>
      </c>
      <c r="F1270" s="3" t="s">
        <v>102</v>
      </c>
      <c r="G1270" s="1" t="s">
        <v>856</v>
      </c>
      <c r="H1270" s="25" t="str">
        <f>_xlfn.XLOOKUP(B1270,[2]CALCULATION!$B:$B,[2]CALCULATION!$H:$H,"")</f>
        <v>Huawei</v>
      </c>
      <c r="I1270" s="23">
        <v>0</v>
      </c>
      <c r="J1270" s="23">
        <v>0</v>
      </c>
      <c r="K1270" s="23">
        <v>0</v>
      </c>
      <c r="L1270" s="23">
        <v>0</v>
      </c>
      <c r="M1270" s="23">
        <v>0</v>
      </c>
      <c r="N1270" s="23">
        <v>0</v>
      </c>
      <c r="O1270" s="23">
        <v>0</v>
      </c>
      <c r="P1270" s="103" t="s">
        <v>6554</v>
      </c>
      <c r="Q1270" s="36" t="s">
        <v>5796</v>
      </c>
      <c r="R1270" s="36"/>
      <c r="S1270" s="35" t="str" cm="1">
        <f t="array" ref="S1270">IFERROR(_xlfn.IFS(
U1270="MPR ISSUE","PDH",
U1270="BSS Hardware Issue","BSS",
U1270="Sites strategiques, MLL, Pylone, etc.","ENVTECH",
U1270="AKTIVCO DEFAUT GE &amp; POWER Cabinet","AKTIVCO",
U1270="AKTIVCO Coupure ENEO &amp; Baisse de tension","AKTIVCO GRID ONLY",
U1270="Coupure ENEO &amp; Baisse de tension","IHS GRID ONLY",
U1270="Defaut GE &amp; POWER Cabinet","IHS",
U1270="Sharing","Partners",
U1270="Sites strategiques &amp; DataCenter","SST &amp; DC",
U1270="Exclu","Exclu",
U1270="SAT","SAT",
U1270="SPARE-ISSUE","SPARE-ISSUE",
U1270="Fiber CAmtel","TRANS_FO_CAMTEL",
U1270="Fiber AOF","Fiber AOF",
U1270="Projet OCM (HUAWEI)","TRAVAUX-HUAWEI",
U1270="Projet OCM (NOKIA)","TRAVAUX-NOKIA",
U1270="ACCESS-ISSUE","ACCESS-ISSUE",
U1270="Projet OCM (ZTE, NOKIA, autres projets)","TRAVAUX OCM",
U1270="No root CAuse","No root cause",
U1270="ODU HS","PDH",
U1270="IP &amp; VLAN","PDH",
U1270="Warehouse HUAWEI","SPARE-ISSUE",
U1270="SPARE-HS","SPARE-ISSUE",
U1270="Power Telco","BSS",U1270="no impacts","no impacts"
),"")</f>
        <v/>
      </c>
      <c r="T1270" s="35" t="str" cm="1">
        <f t="array" ref="T1270">IFERROR(_xlfn.IFS(
U1270="MPR ISSUE","TX ISSUE",
U1270="BSS Hardware Issue","RAN ISSUE",
U1270="Sites strategiques, MLL, Pylone, etc.","ENVTECH",
U1270="AKTIVCO DEFAUT GE &amp; POWER Cabinet","POWER ISSUE",
U1270="AKTIVCO Coupure ENEO &amp; Baisse de tension","POWER ISSUE",
U1270="Coupure ENEO &amp; Baisse de tension","POWER ISSUE",
U1270="Defaut GE &amp; POWER Cabinet","POWER ISSUE",
U1270="Sharing","POWER ISSUE",
U1270="Sites strategiques &amp; DataCenter","POWER ISSUE",
U1270="Exclu","Exclu",
U1270="SAT","TX ISSUE",
U1270="SPARE-ISSUE","SPARE-ISSUE",
U1270="Fiber CAmtel","TX ISSUE",
U1270="Fiber AOF","TX ISSUE",
U1270="Projet OCM (HUAWEI)","TRAVAUX-HUAWEI",
U1270="Projet OCM (NOKIA)","TRAVAUX -NOKIA",
U1270="ACCESS-ISSUE","ACCESS-ISSUE",
U1270="Projet OCM (ZTE, NOKIA, autres projets)","TRAVAUX OCM",
U1270="No root CAuse","No root cause",
U1270="ODU HS","TX ISSUE",
U1270="IP &amp; VLAN","TX ISSUE",
U1270="Warehouse HUAWEI","SPARE-ISSUE",
U1270="SPARE-HS","SPARE-ISSUE",
U1270="Power Telco","RAN ISSUE",U1270="no impacts","no impacts"
),"")</f>
        <v/>
      </c>
      <c r="U1270" s="28"/>
      <c r="V1270" s="35" t="str" cm="1">
        <f t="array" ref="V1270">IFERROR(_xlfn.IFS(
U1270="MPR ISSUE","ACTIVE",
U1270="BSS Hardware Issue","ACTIVE",
U1270="Sites strategiques, MLL, Pylone, etc.","PASSIVE",
U1270="AKTIVCO DEFAUT GE &amp; POWER Cabinet","PASSIVE",
U1270="AKTIVCO Coupure ENEO &amp; Baisse de tension","PASSIVE",
U1270="Coupure ENEO &amp; Baisse de tension","PASSIVE",
U1270="Defaut GE &amp; POWER Cabinet","PASSIVE",
U1270="Sharing","PASSIVE",
U1270="Sites strategiques &amp; DataCenter","PASSIVE",
U1270="Exclu","Exclu",
U1270="SAT","ACTIVE",
U1270="SPARE-ISSUE","SPARE-ISSUE",
U1270="Fiber CAmtel","ACTIVE",
U1270="Fiber AOF","ACTIVE",
U1270="Projet OCM (HUAWEI)","PLANNED WORKS",
U1270="Projet OCM (NOKIA)","PLANNED WORKS",
U1270="ACCESS-ISSUE","ACCESS-ISSUE",
U1270="Projet OCM (ZTE, NOKIA, autres projets)","PLANNED WORKS",
U1270="No root CAuse","No root cause",
U1270="ODU HS","ACTIVE",
U1270="IP &amp; VLAN","ACTIVE",
U1270="Warehouse HUAWEI","SPARE-ISSUE",
U1270="SPARE-HS","SPARE-ISSUE",
U1270="Power Telco","ACTIVE",U1270="no impacts","no impacts"
),"")</f>
        <v/>
      </c>
      <c r="W1270" s="102"/>
      <c r="X1270" s="102"/>
      <c r="Y1270" s="102"/>
      <c r="Z1270" s="102"/>
      <c r="AA1270" s="102"/>
      <c r="AB1270" s="104" t="s">
        <v>5423</v>
      </c>
      <c r="AC1270" s="9"/>
      <c r="AD1270" s="9"/>
      <c r="AE1270" s="7" t="s">
        <v>5423</v>
      </c>
      <c r="AF1270" s="6"/>
      <c r="AG1270" s="7"/>
      <c r="AH1270" s="3" t="s">
        <v>5423</v>
      </c>
      <c r="AI1270" s="18" t="s">
        <v>5423</v>
      </c>
      <c r="AJ1270" s="18" t="s">
        <v>5423</v>
      </c>
      <c r="AK1270" s="18" t="s">
        <v>5423</v>
      </c>
      <c r="AL1270" s="18" t="s">
        <v>5423</v>
      </c>
      <c r="AM1270" s="18" t="s">
        <v>5423</v>
      </c>
      <c r="AN1270" s="18" t="s">
        <v>5423</v>
      </c>
      <c r="AO1270" s="18" t="s">
        <v>5423</v>
      </c>
      <c r="AP1270" s="18" t="s">
        <v>5423</v>
      </c>
      <c r="AQ1270" s="18" t="s">
        <v>5423</v>
      </c>
      <c r="AR1270" s="18" t="s">
        <v>5423</v>
      </c>
      <c r="AS1270" s="18" t="s">
        <v>5423</v>
      </c>
      <c r="AT1270" s="18" t="s">
        <v>5423</v>
      </c>
      <c r="AU1270" s="9" t="s">
        <v>5423</v>
      </c>
      <c r="AV1270" s="14"/>
      <c r="AW1270" s="14" t="s">
        <v>5423</v>
      </c>
      <c r="AX1270" s="14" t="str">
        <f>_xlfn.XLOOKUP(B1270,'[4]cell downs 18042026 17h'!$B:$B,'[4]cell downs 18042026 17h'!$B:$B,"")</f>
        <v/>
      </c>
      <c r="AY1270" s="14" t="str">
        <f>_xlfn.XLOOKUP(B1270,'[5]Cells Huawei 19042026 15h'!$B:$B,'[5]Cells Huawei 19042026 15h'!$B:$B,"")</f>
        <v/>
      </c>
      <c r="AZ1270" s="105" t="str">
        <f>_xlfn.XLOOKUP(B1270,'INCIDENT-04-23-2026'!E:E,'INCIDENT-04-23-2026'!F:F,"")</f>
        <v/>
      </c>
      <c r="BA1270" s="105" t="str">
        <f>_xlfn.XLOOKUP(B1270,'[6]Eneo 17H'!$C:$C,'[6]Eneo 17H'!$I:$I,"")</f>
        <v/>
      </c>
      <c r="BB1270" s="105" t="str">
        <f>_xlfn.XLOOKUP(B1270,[8]ALL!$B:$B,[8]ALL!$M:$M,"")</f>
        <v/>
      </c>
      <c r="BC1270" s="105" t="str">
        <f>_xlfn.XLOOKUP(B1270,'[6]Eneo 17H'!$C:$C,'[6]Eneo 17H'!$I:$I,"")</f>
        <v/>
      </c>
      <c r="BD1270" s="105" t="str">
        <f>_xlfn.XLOOKUP(B1270,'[7]Eneo 12H'!$C:$C,'[7]Eneo 12H'!$I:$I,"")</f>
        <v/>
      </c>
      <c r="BE1270" s="105" t="s">
        <v>5423</v>
      </c>
    </row>
    <row r="1271" spans="1:57" hidden="1" x14ac:dyDescent="0.3">
      <c r="A1271" s="1" t="s">
        <v>2523</v>
      </c>
      <c r="B1271" s="8" t="s">
        <v>2524</v>
      </c>
      <c r="C1271" s="3" t="str">
        <f>_xlfn.XLOOKUP(B1271,'[1]daily break down'!$D:$D,'[1]daily break down'!$E:$E,"")</f>
        <v>Douala</v>
      </c>
      <c r="D1271" s="1"/>
      <c r="E1271" s="1"/>
      <c r="F1271" s="3" t="s">
        <v>31</v>
      </c>
      <c r="G1271" s="1" t="s">
        <v>32</v>
      </c>
      <c r="H1271" s="27" t="str">
        <f>_xlfn.XLOOKUP(B1271,[2]CALCULATION!$B:$B,[2]CALCULATION!$H:$H,"")</f>
        <v>ZTE</v>
      </c>
      <c r="I1271" s="23">
        <v>0</v>
      </c>
      <c r="J1271" s="23">
        <v>0</v>
      </c>
      <c r="K1271" s="23">
        <v>0</v>
      </c>
      <c r="L1271" s="23">
        <v>0</v>
      </c>
      <c r="M1271" s="23">
        <v>0</v>
      </c>
      <c r="N1271" s="23">
        <v>0</v>
      </c>
      <c r="O1271" s="23">
        <v>0</v>
      </c>
      <c r="P1271" s="103" t="s">
        <v>6554</v>
      </c>
      <c r="Q1271" s="36" t="s">
        <v>5796</v>
      </c>
      <c r="R1271" s="36"/>
      <c r="S1271" s="35" t="str" cm="1">
        <f t="array" ref="S1271">IFERROR(_xlfn.IFS(
U1271="MPR ISSUE","PDH",
U1271="BSS Hardware Issue","BSS",
U1271="Sites strategiques, MLL, Pylone, etc.","ENVTECH",
U1271="AKTIVCO DEFAUT GE &amp; POWER Cabinet","AKTIVCO",
U1271="AKTIVCO Coupure ENEO &amp; Baisse de tension","AKTIVCO GRID ONLY",
U1271="Coupure ENEO &amp; Baisse de tension","IHS GRID ONLY",
U1271="Defaut GE &amp; POWER Cabinet","IHS",
U1271="Sharing","Partners",
U1271="Sites strategiques &amp; DataCenter","SST &amp; DC",
U1271="Exclu","Exclu",
U1271="SAT","SAT",
U1271="SPARE-ISSUE","SPARE-ISSUE",
U1271="Fiber CAmtel","TRANS_FO_CAMTEL",
U1271="Fiber AOF","Fiber AOF",
U1271="Projet OCM (HUAWEI)","TRAVAUX-HUAWEI",
U1271="Projet OCM (NOKIA)","TRAVAUX-NOKIA",
U1271="ACCESS-ISSUE","ACCESS-ISSUE",
U1271="Projet OCM (ZTE, NOKIA, autres projets)","TRAVAUX OCM",
U1271="No root CAuse","No root cause",
U1271="ODU HS","PDH",
U1271="IP &amp; VLAN","PDH",
U1271="Warehouse HUAWEI","SPARE-ISSUE",
U1271="SPARE-HS","SPARE-ISSUE",
U1271="Power Telco","BSS",U1271="no impacts","no impacts"
),"")</f>
        <v/>
      </c>
      <c r="T1271" s="35" t="str" cm="1">
        <f t="array" ref="T1271">IFERROR(_xlfn.IFS(
U1271="MPR ISSUE","TX ISSUE",
U1271="BSS Hardware Issue","RAN ISSUE",
U1271="Sites strategiques, MLL, Pylone, etc.","ENVTECH",
U1271="AKTIVCO DEFAUT GE &amp; POWER Cabinet","POWER ISSUE",
U1271="AKTIVCO Coupure ENEO &amp; Baisse de tension","POWER ISSUE",
U1271="Coupure ENEO &amp; Baisse de tension","POWER ISSUE",
U1271="Defaut GE &amp; POWER Cabinet","POWER ISSUE",
U1271="Sharing","POWER ISSUE",
U1271="Sites strategiques &amp; DataCenter","POWER ISSUE",
U1271="Exclu","Exclu",
U1271="SAT","TX ISSUE",
U1271="SPARE-ISSUE","SPARE-ISSUE",
U1271="Fiber CAmtel","TX ISSUE",
U1271="Fiber AOF","TX ISSUE",
U1271="Projet OCM (HUAWEI)","TRAVAUX-HUAWEI",
U1271="Projet OCM (NOKIA)","TRAVAUX -NOKIA",
U1271="ACCESS-ISSUE","ACCESS-ISSUE",
U1271="Projet OCM (ZTE, NOKIA, autres projets)","TRAVAUX OCM",
U1271="No root CAuse","No root cause",
U1271="ODU HS","TX ISSUE",
U1271="IP &amp; VLAN","TX ISSUE",
U1271="Warehouse HUAWEI","SPARE-ISSUE",
U1271="SPARE-HS","SPARE-ISSUE",
U1271="Power Telco","RAN ISSUE",U1271="no impacts","no impacts"
),"")</f>
        <v/>
      </c>
      <c r="U1271" s="28"/>
      <c r="V1271" s="35" t="str" cm="1">
        <f t="array" ref="V1271">IFERROR(_xlfn.IFS(
U1271="MPR ISSUE","ACTIVE",
U1271="BSS Hardware Issue","ACTIVE",
U1271="Sites strategiques, MLL, Pylone, etc.","PASSIVE",
U1271="AKTIVCO DEFAUT GE &amp; POWER Cabinet","PASSIVE",
U1271="AKTIVCO Coupure ENEO &amp; Baisse de tension","PASSIVE",
U1271="Coupure ENEO &amp; Baisse de tension","PASSIVE",
U1271="Defaut GE &amp; POWER Cabinet","PASSIVE",
U1271="Sharing","PASSIVE",
U1271="Sites strategiques &amp; DataCenter","PASSIVE",
U1271="Exclu","Exclu",
U1271="SAT","ACTIVE",
U1271="SPARE-ISSUE","SPARE-ISSUE",
U1271="Fiber CAmtel","ACTIVE",
U1271="Fiber AOF","ACTIVE",
U1271="Projet OCM (HUAWEI)","PLANNED WORKS",
U1271="Projet OCM (NOKIA)","PLANNED WORKS",
U1271="ACCESS-ISSUE","ACCESS-ISSUE",
U1271="Projet OCM (ZTE, NOKIA, autres projets)","PLANNED WORKS",
U1271="No root CAuse","No root cause",
U1271="ODU HS","ACTIVE",
U1271="IP &amp; VLAN","ACTIVE",
U1271="Warehouse HUAWEI","SPARE-ISSUE",
U1271="SPARE-HS","SPARE-ISSUE",
U1271="Power Telco","ACTIVE",U1271="no impacts","no impacts"
),"")</f>
        <v/>
      </c>
      <c r="W1271" s="102"/>
      <c r="X1271" s="102"/>
      <c r="Y1271" s="102"/>
      <c r="Z1271" s="102"/>
      <c r="AA1271" s="102"/>
      <c r="AB1271" s="104" t="s">
        <v>5423</v>
      </c>
      <c r="AC1271" s="9"/>
      <c r="AD1271" s="9"/>
      <c r="AE1271" s="7" t="s">
        <v>5423</v>
      </c>
      <c r="AF1271" s="6"/>
      <c r="AG1271" s="7"/>
      <c r="AH1271" s="3" t="s">
        <v>5423</v>
      </c>
      <c r="AI1271" s="18" t="s">
        <v>5423</v>
      </c>
      <c r="AJ1271" s="18" t="s">
        <v>5423</v>
      </c>
      <c r="AK1271" s="18" t="s">
        <v>5423</v>
      </c>
      <c r="AL1271" s="18" t="s">
        <v>5423</v>
      </c>
      <c r="AM1271" s="18" t="s">
        <v>5423</v>
      </c>
      <c r="AN1271" s="18" t="s">
        <v>5423</v>
      </c>
      <c r="AO1271" s="18" t="s">
        <v>5423</v>
      </c>
      <c r="AP1271" s="18" t="s">
        <v>5423</v>
      </c>
      <c r="AQ1271" s="18" t="s">
        <v>5423</v>
      </c>
      <c r="AR1271" s="18" t="s">
        <v>5423</v>
      </c>
      <c r="AS1271" s="18" t="s">
        <v>5423</v>
      </c>
      <c r="AT1271" s="18" t="s">
        <v>5423</v>
      </c>
      <c r="AU1271" s="9" t="s">
        <v>5423</v>
      </c>
      <c r="AV1271" s="14"/>
      <c r="AW1271" s="14" t="s">
        <v>5423</v>
      </c>
      <c r="AX1271" s="14" t="str">
        <f>_xlfn.XLOOKUP(B1271,'[4]cell downs 18042026 17h'!$B:$B,'[4]cell downs 18042026 17h'!$B:$B,"")</f>
        <v/>
      </c>
      <c r="AY1271" s="14" t="str">
        <f>_xlfn.XLOOKUP(B1271,'[5]Cells Huawei 19042026 15h'!$B:$B,'[5]Cells Huawei 19042026 15h'!$B:$B,"")</f>
        <v/>
      </c>
      <c r="AZ1271" s="105" t="str">
        <f>_xlfn.XLOOKUP(B1271,'INCIDENT-04-23-2026'!E:E,'INCIDENT-04-23-2026'!F:F,"")</f>
        <v/>
      </c>
      <c r="BA1271" s="105" t="str">
        <f>_xlfn.XLOOKUP(B1271,'[6]Eneo 17H'!$C:$C,'[6]Eneo 17H'!$I:$I,"")</f>
        <v/>
      </c>
      <c r="BB1271" s="105" t="str">
        <f>_xlfn.XLOOKUP(B1271,[8]ALL!$B:$B,[8]ALL!$M:$M,"")</f>
        <v/>
      </c>
      <c r="BC1271" s="105" t="str">
        <f>_xlfn.XLOOKUP(B1271,'[6]Eneo 17H'!$C:$C,'[6]Eneo 17H'!$I:$I,"")</f>
        <v/>
      </c>
      <c r="BD1271" s="105" t="str">
        <f>_xlfn.XLOOKUP(B1271,'[7]Eneo 12H'!$C:$C,'[7]Eneo 12H'!$I:$I,"")</f>
        <v/>
      </c>
      <c r="BE1271" s="105" t="s">
        <v>5423</v>
      </c>
    </row>
    <row r="1272" spans="1:57" hidden="1" x14ac:dyDescent="0.3">
      <c r="A1272" s="1" t="s">
        <v>1188</v>
      </c>
      <c r="B1272" s="8" t="s">
        <v>1189</v>
      </c>
      <c r="C1272" s="3" t="str">
        <f>_xlfn.XLOOKUP(B1272,'[1]daily break down'!$D:$D,'[1]daily break down'!$E:$E,"")</f>
        <v>Ngaoundere</v>
      </c>
      <c r="D1272" s="1" t="s">
        <v>21</v>
      </c>
      <c r="E1272" s="1" t="s">
        <v>188</v>
      </c>
      <c r="F1272" s="3" t="s">
        <v>90</v>
      </c>
      <c r="G1272" s="1" t="s">
        <v>91</v>
      </c>
      <c r="H1272" s="25" t="str">
        <f>_xlfn.XLOOKUP(B1272,[2]CALCULATION!$B:$B,[2]CALCULATION!$H:$H,"")</f>
        <v>Huawei</v>
      </c>
      <c r="I1272" s="23">
        <v>0</v>
      </c>
      <c r="J1272" s="23">
        <v>0</v>
      </c>
      <c r="K1272" s="23">
        <v>0</v>
      </c>
      <c r="L1272" s="23">
        <v>0</v>
      </c>
      <c r="M1272" s="23">
        <v>0</v>
      </c>
      <c r="N1272" s="23">
        <v>0</v>
      </c>
      <c r="O1272" s="23">
        <v>0</v>
      </c>
      <c r="P1272" s="103" t="s">
        <v>6554</v>
      </c>
      <c r="Q1272" s="36" t="s">
        <v>5796</v>
      </c>
      <c r="R1272" s="36"/>
      <c r="S1272" s="35" t="str" cm="1">
        <f t="array" ref="S1272">IFERROR(_xlfn.IFS(
U1272="MPR ISSUE","PDH",
U1272="BSS Hardware Issue","BSS",
U1272="Sites strategiques, MLL, Pylone, etc.","ENVTECH",
U1272="AKTIVCO DEFAUT GE &amp; POWER Cabinet","AKTIVCO",
U1272="AKTIVCO Coupure ENEO &amp; Baisse de tension","AKTIVCO GRID ONLY",
U1272="Coupure ENEO &amp; Baisse de tension","IHS GRID ONLY",
U1272="Defaut GE &amp; POWER Cabinet","IHS",
U1272="Sharing","Partners",
U1272="Sites strategiques &amp; DataCenter","SST &amp; DC",
U1272="Exclu","Exclu",
U1272="SAT","SAT",
U1272="SPARE-ISSUE","SPARE-ISSUE",
U1272="Fiber CAmtel","TRANS_FO_CAMTEL",
U1272="Fiber AOF","Fiber AOF",
U1272="Projet OCM (HUAWEI)","TRAVAUX-HUAWEI",
U1272="Projet OCM (NOKIA)","TRAVAUX-NOKIA",
U1272="ACCESS-ISSUE","ACCESS-ISSUE",
U1272="Projet OCM (ZTE, NOKIA, autres projets)","TRAVAUX OCM",
U1272="No root CAuse","No root cause",
U1272="ODU HS","PDH",
U1272="IP &amp; VLAN","PDH",
U1272="Warehouse HUAWEI","SPARE-ISSUE",
U1272="SPARE-HS","SPARE-ISSUE",
U1272="Power Telco","BSS",U1272="no impacts","no impacts"
),"")</f>
        <v/>
      </c>
      <c r="T1272" s="35" t="str" cm="1">
        <f t="array" ref="T1272">IFERROR(_xlfn.IFS(
U1272="MPR ISSUE","TX ISSUE",
U1272="BSS Hardware Issue","RAN ISSUE",
U1272="Sites strategiques, MLL, Pylone, etc.","ENVTECH",
U1272="AKTIVCO DEFAUT GE &amp; POWER Cabinet","POWER ISSUE",
U1272="AKTIVCO Coupure ENEO &amp; Baisse de tension","POWER ISSUE",
U1272="Coupure ENEO &amp; Baisse de tension","POWER ISSUE",
U1272="Defaut GE &amp; POWER Cabinet","POWER ISSUE",
U1272="Sharing","POWER ISSUE",
U1272="Sites strategiques &amp; DataCenter","POWER ISSUE",
U1272="Exclu","Exclu",
U1272="SAT","TX ISSUE",
U1272="SPARE-ISSUE","SPARE-ISSUE",
U1272="Fiber CAmtel","TX ISSUE",
U1272="Fiber AOF","TX ISSUE",
U1272="Projet OCM (HUAWEI)","TRAVAUX-HUAWEI",
U1272="Projet OCM (NOKIA)","TRAVAUX -NOKIA",
U1272="ACCESS-ISSUE","ACCESS-ISSUE",
U1272="Projet OCM (ZTE, NOKIA, autres projets)","TRAVAUX OCM",
U1272="No root CAuse","No root cause",
U1272="ODU HS","TX ISSUE",
U1272="IP &amp; VLAN","TX ISSUE",
U1272="Warehouse HUAWEI","SPARE-ISSUE",
U1272="SPARE-HS","SPARE-ISSUE",
U1272="Power Telco","RAN ISSUE",U1272="no impacts","no impacts"
),"")</f>
        <v/>
      </c>
      <c r="U1272" s="28"/>
      <c r="V1272" s="35" t="str" cm="1">
        <f t="array" ref="V1272">IFERROR(_xlfn.IFS(
U1272="MPR ISSUE","ACTIVE",
U1272="BSS Hardware Issue","ACTIVE",
U1272="Sites strategiques, MLL, Pylone, etc.","PASSIVE",
U1272="AKTIVCO DEFAUT GE &amp; POWER Cabinet","PASSIVE",
U1272="AKTIVCO Coupure ENEO &amp; Baisse de tension","PASSIVE",
U1272="Coupure ENEO &amp; Baisse de tension","PASSIVE",
U1272="Defaut GE &amp; POWER Cabinet","PASSIVE",
U1272="Sharing","PASSIVE",
U1272="Sites strategiques &amp; DataCenter","PASSIVE",
U1272="Exclu","Exclu",
U1272="SAT","ACTIVE",
U1272="SPARE-ISSUE","SPARE-ISSUE",
U1272="Fiber CAmtel","ACTIVE",
U1272="Fiber AOF","ACTIVE",
U1272="Projet OCM (HUAWEI)","PLANNED WORKS",
U1272="Projet OCM (NOKIA)","PLANNED WORKS",
U1272="ACCESS-ISSUE","ACCESS-ISSUE",
U1272="Projet OCM (ZTE, NOKIA, autres projets)","PLANNED WORKS",
U1272="No root CAuse","No root cause",
U1272="ODU HS","ACTIVE",
U1272="IP &amp; VLAN","ACTIVE",
U1272="Warehouse HUAWEI","SPARE-ISSUE",
U1272="SPARE-HS","SPARE-ISSUE",
U1272="Power Telco","ACTIVE",U1272="no impacts","no impacts"
),"")</f>
        <v/>
      </c>
      <c r="W1272" s="102"/>
      <c r="X1272" s="102"/>
      <c r="Y1272" s="102"/>
      <c r="Z1272" s="102"/>
      <c r="AA1272" s="102"/>
      <c r="AB1272" s="104" t="s">
        <v>5423</v>
      </c>
      <c r="AC1272" s="9"/>
      <c r="AD1272" s="9"/>
      <c r="AE1272" s="7" t="s">
        <v>5423</v>
      </c>
      <c r="AF1272" s="6"/>
      <c r="AG1272" s="7"/>
      <c r="AH1272" s="3" t="s">
        <v>5423</v>
      </c>
      <c r="AI1272" s="18" t="s">
        <v>5423</v>
      </c>
      <c r="AJ1272" s="18" t="s">
        <v>5423</v>
      </c>
      <c r="AK1272" s="18" t="s">
        <v>5423</v>
      </c>
      <c r="AL1272" s="18" t="s">
        <v>5423</v>
      </c>
      <c r="AM1272" s="18" t="s">
        <v>5423</v>
      </c>
      <c r="AN1272" s="18" t="s">
        <v>5423</v>
      </c>
      <c r="AO1272" s="18" t="s">
        <v>5423</v>
      </c>
      <c r="AP1272" s="18" t="s">
        <v>5423</v>
      </c>
      <c r="AQ1272" s="18" t="s">
        <v>5423</v>
      </c>
      <c r="AR1272" s="18" t="s">
        <v>5423</v>
      </c>
      <c r="AS1272" s="18" t="s">
        <v>5423</v>
      </c>
      <c r="AT1272" s="18" t="s">
        <v>5423</v>
      </c>
      <c r="AU1272" s="9" t="s">
        <v>5423</v>
      </c>
      <c r="AV1272" s="14"/>
      <c r="AW1272" s="14" t="s">
        <v>5423</v>
      </c>
      <c r="AX1272" s="14" t="str">
        <f>_xlfn.XLOOKUP(B1272,'[4]cell downs 18042026 17h'!$B:$B,'[4]cell downs 18042026 17h'!$B:$B,"")</f>
        <v/>
      </c>
      <c r="AY1272" s="14" t="str">
        <f>_xlfn.XLOOKUP(B1272,'[5]Cells Huawei 19042026 15h'!$B:$B,'[5]Cells Huawei 19042026 15h'!$B:$B,"")</f>
        <v/>
      </c>
      <c r="AZ1272" s="105" t="str">
        <f>_xlfn.XLOOKUP(B1272,'INCIDENT-04-23-2026'!E:E,'INCIDENT-04-23-2026'!F:F,"")</f>
        <v/>
      </c>
      <c r="BA1272" s="105" t="str">
        <f>_xlfn.XLOOKUP(B1272,'[6]Eneo 17H'!$C:$C,'[6]Eneo 17H'!$I:$I,"")</f>
        <v/>
      </c>
      <c r="BB1272" s="105" t="str">
        <f>_xlfn.XLOOKUP(B1272,[8]ALL!$B:$B,[8]ALL!$M:$M,"")</f>
        <v/>
      </c>
      <c r="BC1272" s="105" t="str">
        <f>_xlfn.XLOOKUP(B1272,'[6]Eneo 17H'!$C:$C,'[6]Eneo 17H'!$I:$I,"")</f>
        <v/>
      </c>
      <c r="BD1272" s="105" t="str">
        <f>_xlfn.XLOOKUP(B1272,'[7]Eneo 12H'!$C:$C,'[7]Eneo 12H'!$I:$I,"")</f>
        <v/>
      </c>
      <c r="BE1272" s="105" t="s">
        <v>5423</v>
      </c>
    </row>
    <row r="1273" spans="1:57" hidden="1" x14ac:dyDescent="0.3">
      <c r="A1273" s="1" t="s">
        <v>4184</v>
      </c>
      <c r="B1273" s="8" t="s">
        <v>4185</v>
      </c>
      <c r="C1273" s="3" t="str">
        <f>_xlfn.XLOOKUP(B1273,'[1]daily break down'!$D:$D,'[1]daily break down'!$E:$E,"")</f>
        <v>CENTRE</v>
      </c>
      <c r="D1273" s="1" t="s">
        <v>21</v>
      </c>
      <c r="E1273" s="1" t="s">
        <v>188</v>
      </c>
      <c r="F1273" s="3" t="s">
        <v>37</v>
      </c>
      <c r="G1273" s="1" t="s">
        <v>3957</v>
      </c>
      <c r="H1273" s="26" t="str">
        <f>_xlfn.XLOOKUP(B1273,[2]CALCULATION!$B:$B,[2]CALCULATION!$H:$H,"")</f>
        <v>NOKIA</v>
      </c>
      <c r="I1273" s="23">
        <v>0</v>
      </c>
      <c r="J1273" s="23">
        <v>0</v>
      </c>
      <c r="K1273" s="23">
        <v>0</v>
      </c>
      <c r="L1273" s="23">
        <v>0</v>
      </c>
      <c r="M1273" s="23">
        <v>0</v>
      </c>
      <c r="N1273" s="23">
        <v>0</v>
      </c>
      <c r="O1273" s="23">
        <v>0</v>
      </c>
      <c r="P1273" s="103" t="s">
        <v>6554</v>
      </c>
      <c r="Q1273" s="36" t="s">
        <v>5796</v>
      </c>
      <c r="R1273" s="36"/>
      <c r="S1273" s="35" t="str" cm="1">
        <f t="array" ref="S1273">IFERROR(_xlfn.IFS(
U1273="MPR ISSUE","PDH",
U1273="BSS Hardware Issue","BSS",
U1273="Sites strategiques, MLL, Pylone, etc.","ENVTECH",
U1273="AKTIVCO DEFAUT GE &amp; POWER Cabinet","AKTIVCO",
U1273="AKTIVCO Coupure ENEO &amp; Baisse de tension","AKTIVCO GRID ONLY",
U1273="Coupure ENEO &amp; Baisse de tension","IHS GRID ONLY",
U1273="Defaut GE &amp; POWER Cabinet","IHS",
U1273="Sharing","Partners",
U1273="Sites strategiques &amp; DataCenter","SST &amp; DC",
U1273="Exclu","Exclu",
U1273="SAT","SAT",
U1273="SPARE-ISSUE","SPARE-ISSUE",
U1273="Fiber CAmtel","TRANS_FO_CAMTEL",
U1273="Fiber AOF","Fiber AOF",
U1273="Projet OCM (HUAWEI)","TRAVAUX-HUAWEI",
U1273="Projet OCM (NOKIA)","TRAVAUX-NOKIA",
U1273="ACCESS-ISSUE","ACCESS-ISSUE",
U1273="Projet OCM (ZTE, NOKIA, autres projets)","TRAVAUX OCM",
U1273="No root CAuse","No root cause",
U1273="ODU HS","PDH",
U1273="IP &amp; VLAN","PDH",
U1273="Warehouse HUAWEI","SPARE-ISSUE",
U1273="SPARE-HS","SPARE-ISSUE",
U1273="Power Telco","BSS",U1273="no impacts","no impacts"
),"")</f>
        <v/>
      </c>
      <c r="T1273" s="35" t="str" cm="1">
        <f t="array" ref="T1273">IFERROR(_xlfn.IFS(
U1273="MPR ISSUE","TX ISSUE",
U1273="BSS Hardware Issue","RAN ISSUE",
U1273="Sites strategiques, MLL, Pylone, etc.","ENVTECH",
U1273="AKTIVCO DEFAUT GE &amp; POWER Cabinet","POWER ISSUE",
U1273="AKTIVCO Coupure ENEO &amp; Baisse de tension","POWER ISSUE",
U1273="Coupure ENEO &amp; Baisse de tension","POWER ISSUE",
U1273="Defaut GE &amp; POWER Cabinet","POWER ISSUE",
U1273="Sharing","POWER ISSUE",
U1273="Sites strategiques &amp; DataCenter","POWER ISSUE",
U1273="Exclu","Exclu",
U1273="SAT","TX ISSUE",
U1273="SPARE-ISSUE","SPARE-ISSUE",
U1273="Fiber CAmtel","TX ISSUE",
U1273="Fiber AOF","TX ISSUE",
U1273="Projet OCM (HUAWEI)","TRAVAUX-HUAWEI",
U1273="Projet OCM (NOKIA)","TRAVAUX -NOKIA",
U1273="ACCESS-ISSUE","ACCESS-ISSUE",
U1273="Projet OCM (ZTE, NOKIA, autres projets)","TRAVAUX OCM",
U1273="No root CAuse","No root cause",
U1273="ODU HS","TX ISSUE",
U1273="IP &amp; VLAN","TX ISSUE",
U1273="Warehouse HUAWEI","SPARE-ISSUE",
U1273="SPARE-HS","SPARE-ISSUE",
U1273="Power Telco","RAN ISSUE",U1273="no impacts","no impacts"
),"")</f>
        <v/>
      </c>
      <c r="U1273" s="28"/>
      <c r="V1273" s="35" t="str" cm="1">
        <f t="array" ref="V1273">IFERROR(_xlfn.IFS(
U1273="MPR ISSUE","ACTIVE",
U1273="BSS Hardware Issue","ACTIVE",
U1273="Sites strategiques, MLL, Pylone, etc.","PASSIVE",
U1273="AKTIVCO DEFAUT GE &amp; POWER Cabinet","PASSIVE",
U1273="AKTIVCO Coupure ENEO &amp; Baisse de tension","PASSIVE",
U1273="Coupure ENEO &amp; Baisse de tension","PASSIVE",
U1273="Defaut GE &amp; POWER Cabinet","PASSIVE",
U1273="Sharing","PASSIVE",
U1273="Sites strategiques &amp; DataCenter","PASSIVE",
U1273="Exclu","Exclu",
U1273="SAT","ACTIVE",
U1273="SPARE-ISSUE","SPARE-ISSUE",
U1273="Fiber CAmtel","ACTIVE",
U1273="Fiber AOF","ACTIVE",
U1273="Projet OCM (HUAWEI)","PLANNED WORKS",
U1273="Projet OCM (NOKIA)","PLANNED WORKS",
U1273="ACCESS-ISSUE","ACCESS-ISSUE",
U1273="Projet OCM (ZTE, NOKIA, autres projets)","PLANNED WORKS",
U1273="No root CAuse","No root cause",
U1273="ODU HS","ACTIVE",
U1273="IP &amp; VLAN","ACTIVE",
U1273="Warehouse HUAWEI","SPARE-ISSUE",
U1273="SPARE-HS","SPARE-ISSUE",
U1273="Power Telco","ACTIVE",U1273="no impacts","no impacts"
),"")</f>
        <v/>
      </c>
      <c r="W1273" s="102"/>
      <c r="X1273" s="102"/>
      <c r="Y1273" s="102"/>
      <c r="Z1273" s="102"/>
      <c r="AA1273" s="102"/>
      <c r="AB1273" s="104" t="s">
        <v>5423</v>
      </c>
      <c r="AC1273" s="9"/>
      <c r="AD1273" s="9"/>
      <c r="AE1273" s="7" t="s">
        <v>5423</v>
      </c>
      <c r="AF1273" s="6"/>
      <c r="AG1273" s="7"/>
      <c r="AH1273" s="3" t="s">
        <v>5423</v>
      </c>
      <c r="AI1273" s="18" t="s">
        <v>5423</v>
      </c>
      <c r="AJ1273" s="18" t="s">
        <v>5423</v>
      </c>
      <c r="AK1273" s="18" t="s">
        <v>5423</v>
      </c>
      <c r="AL1273" s="18" t="s">
        <v>5423</v>
      </c>
      <c r="AM1273" s="18" t="s">
        <v>5423</v>
      </c>
      <c r="AN1273" s="18" t="s">
        <v>5423</v>
      </c>
      <c r="AO1273" s="18" t="s">
        <v>5423</v>
      </c>
      <c r="AP1273" s="18" t="s">
        <v>5423</v>
      </c>
      <c r="AQ1273" s="18" t="s">
        <v>5423</v>
      </c>
      <c r="AR1273" s="18" t="s">
        <v>5423</v>
      </c>
      <c r="AS1273" s="18" t="s">
        <v>5423</v>
      </c>
      <c r="AT1273" s="18" t="s">
        <v>5423</v>
      </c>
      <c r="AU1273" s="9" t="s">
        <v>5423</v>
      </c>
      <c r="AV1273" s="14"/>
      <c r="AW1273" s="14" t="s">
        <v>5423</v>
      </c>
      <c r="AX1273" s="14" t="str">
        <f>_xlfn.XLOOKUP(B1273,'[4]cell downs 18042026 17h'!$B:$B,'[4]cell downs 18042026 17h'!$B:$B,"")</f>
        <v/>
      </c>
      <c r="AY1273" s="14" t="str">
        <f>_xlfn.XLOOKUP(B1273,'[5]Cells Huawei 19042026 15h'!$B:$B,'[5]Cells Huawei 19042026 15h'!$B:$B,"")</f>
        <v/>
      </c>
      <c r="AZ1273" s="105" t="str">
        <f>_xlfn.XLOOKUP(B1273,'INCIDENT-04-23-2026'!E:E,'INCIDENT-04-23-2026'!F:F,"")</f>
        <v/>
      </c>
      <c r="BA1273" s="105" t="str">
        <f>_xlfn.XLOOKUP(B1273,'[6]Eneo 17H'!$C:$C,'[6]Eneo 17H'!$I:$I,"")</f>
        <v/>
      </c>
      <c r="BB1273" s="105" t="str">
        <f>_xlfn.XLOOKUP(B1273,[8]ALL!$B:$B,[8]ALL!$M:$M,"")</f>
        <v/>
      </c>
      <c r="BC1273" s="105" t="str">
        <f>_xlfn.XLOOKUP(B1273,'[6]Eneo 17H'!$C:$C,'[6]Eneo 17H'!$I:$I,"")</f>
        <v/>
      </c>
      <c r="BD1273" s="105" t="str">
        <f>_xlfn.XLOOKUP(B1273,'[7]Eneo 12H'!$C:$C,'[7]Eneo 12H'!$I:$I,"")</f>
        <v/>
      </c>
      <c r="BE1273" s="105" t="s">
        <v>5423</v>
      </c>
    </row>
    <row r="1274" spans="1:57" hidden="1" x14ac:dyDescent="0.3">
      <c r="A1274" s="1" t="s">
        <v>547</v>
      </c>
      <c r="B1274" s="8" t="s">
        <v>548</v>
      </c>
      <c r="C1274" s="3" t="str">
        <f>_xlfn.XLOOKUP(B1274,'[1]daily break down'!$D:$D,'[1]daily break down'!$E:$E,"")</f>
        <v>Douala</v>
      </c>
      <c r="D1274" s="1" t="s">
        <v>11</v>
      </c>
      <c r="E1274" s="1" t="s">
        <v>12</v>
      </c>
      <c r="F1274" s="3" t="s">
        <v>31</v>
      </c>
      <c r="G1274" s="1" t="s">
        <v>32</v>
      </c>
      <c r="H1274" s="27" t="str">
        <f>_xlfn.XLOOKUP(B1274,[2]CALCULATION!$B:$B,[2]CALCULATION!$H:$H,"")</f>
        <v>ZTE</v>
      </c>
      <c r="I1274" s="23">
        <v>0</v>
      </c>
      <c r="J1274" s="23">
        <v>0</v>
      </c>
      <c r="K1274" s="23">
        <v>0</v>
      </c>
      <c r="L1274" s="23">
        <v>0.58784418134136884</v>
      </c>
      <c r="M1274" s="23">
        <v>0</v>
      </c>
      <c r="N1274" s="23">
        <v>0</v>
      </c>
      <c r="O1274" s="23">
        <v>0</v>
      </c>
      <c r="P1274" s="103" t="s">
        <v>6554</v>
      </c>
      <c r="Q1274" s="36" t="s">
        <v>5796</v>
      </c>
      <c r="R1274" s="36"/>
      <c r="S1274" s="35" t="str" cm="1">
        <f t="array" ref="S1274">IFERROR(_xlfn.IFS(
U1274="MPR ISSUE","PDH",
U1274="BSS Hardware Issue","BSS",
U1274="Sites strategiques, MLL, Pylone, etc.","ENVTECH",
U1274="AKTIVCO DEFAUT GE &amp; POWER Cabinet","AKTIVCO",
U1274="AKTIVCO Coupure ENEO &amp; Baisse de tension","AKTIVCO GRID ONLY",
U1274="Coupure ENEO &amp; Baisse de tension","IHS GRID ONLY",
U1274="Defaut GE &amp; POWER Cabinet","IHS",
U1274="Sharing","Partners",
U1274="Sites strategiques &amp; DataCenter","SST &amp; DC",
U1274="Exclu","Exclu",
U1274="SAT","SAT",
U1274="SPARE-ISSUE","SPARE-ISSUE",
U1274="Fiber CAmtel","TRANS_FO_CAMTEL",
U1274="Fiber AOF","Fiber AOF",
U1274="Projet OCM (HUAWEI)","TRAVAUX-HUAWEI",
U1274="Projet OCM (NOKIA)","TRAVAUX-NOKIA",
U1274="ACCESS-ISSUE","ACCESS-ISSUE",
U1274="Projet OCM (ZTE, NOKIA, autres projets)","TRAVAUX OCM",
U1274="No root CAuse","No root cause",
U1274="ODU HS","PDH",
U1274="IP &amp; VLAN","PDH",
U1274="Warehouse HUAWEI","SPARE-ISSUE",
U1274="SPARE-HS","SPARE-ISSUE",
U1274="Power Telco","BSS",U1274="no impacts","no impacts"
),"")</f>
        <v/>
      </c>
      <c r="T1274" s="35" t="str" cm="1">
        <f t="array" ref="T1274">IFERROR(_xlfn.IFS(
U1274="MPR ISSUE","TX ISSUE",
U1274="BSS Hardware Issue","RAN ISSUE",
U1274="Sites strategiques, MLL, Pylone, etc.","ENVTECH",
U1274="AKTIVCO DEFAUT GE &amp; POWER Cabinet","POWER ISSUE",
U1274="AKTIVCO Coupure ENEO &amp; Baisse de tension","POWER ISSUE",
U1274="Coupure ENEO &amp; Baisse de tension","POWER ISSUE",
U1274="Defaut GE &amp; POWER Cabinet","POWER ISSUE",
U1274="Sharing","POWER ISSUE",
U1274="Sites strategiques &amp; DataCenter","POWER ISSUE",
U1274="Exclu","Exclu",
U1274="SAT","TX ISSUE",
U1274="SPARE-ISSUE","SPARE-ISSUE",
U1274="Fiber CAmtel","TX ISSUE",
U1274="Fiber AOF","TX ISSUE",
U1274="Projet OCM (HUAWEI)","TRAVAUX-HUAWEI",
U1274="Projet OCM (NOKIA)","TRAVAUX -NOKIA",
U1274="ACCESS-ISSUE","ACCESS-ISSUE",
U1274="Projet OCM (ZTE, NOKIA, autres projets)","TRAVAUX OCM",
U1274="No root CAuse","No root cause",
U1274="ODU HS","TX ISSUE",
U1274="IP &amp; VLAN","TX ISSUE",
U1274="Warehouse HUAWEI","SPARE-ISSUE",
U1274="SPARE-HS","SPARE-ISSUE",
U1274="Power Telco","RAN ISSUE",U1274="no impacts","no impacts"
),"")</f>
        <v/>
      </c>
      <c r="U1274" s="28"/>
      <c r="V1274" s="35" t="str" cm="1">
        <f t="array" ref="V1274">IFERROR(_xlfn.IFS(
U1274="MPR ISSUE","ACTIVE",
U1274="BSS Hardware Issue","ACTIVE",
U1274="Sites strategiques, MLL, Pylone, etc.","PASSIVE",
U1274="AKTIVCO DEFAUT GE &amp; POWER Cabinet","PASSIVE",
U1274="AKTIVCO Coupure ENEO &amp; Baisse de tension","PASSIVE",
U1274="Coupure ENEO &amp; Baisse de tension","PASSIVE",
U1274="Defaut GE &amp; POWER Cabinet","PASSIVE",
U1274="Sharing","PASSIVE",
U1274="Sites strategiques &amp; DataCenter","PASSIVE",
U1274="Exclu","Exclu",
U1274="SAT","ACTIVE",
U1274="SPARE-ISSUE","SPARE-ISSUE",
U1274="Fiber CAmtel","ACTIVE",
U1274="Fiber AOF","ACTIVE",
U1274="Projet OCM (HUAWEI)","PLANNED WORKS",
U1274="Projet OCM (NOKIA)","PLANNED WORKS",
U1274="ACCESS-ISSUE","ACCESS-ISSUE",
U1274="Projet OCM (ZTE, NOKIA, autres projets)","PLANNED WORKS",
U1274="No root CAuse","No root cause",
U1274="ODU HS","ACTIVE",
U1274="IP &amp; VLAN","ACTIVE",
U1274="Warehouse HUAWEI","SPARE-ISSUE",
U1274="SPARE-HS","SPARE-ISSUE",
U1274="Power Telco","ACTIVE",U1274="no impacts","no impacts"
),"")</f>
        <v/>
      </c>
      <c r="W1274" s="102"/>
      <c r="X1274" s="102"/>
      <c r="Y1274" s="102"/>
      <c r="Z1274" s="102"/>
      <c r="AA1274" s="102"/>
      <c r="AB1274" s="104" t="s">
        <v>5423</v>
      </c>
      <c r="AC1274" s="9"/>
      <c r="AD1274" s="9"/>
      <c r="AE1274" s="7" t="s">
        <v>5423</v>
      </c>
      <c r="AF1274" s="6"/>
      <c r="AG1274" s="7"/>
      <c r="AH1274" s="3" t="s">
        <v>5423</v>
      </c>
      <c r="AI1274" s="18" t="s">
        <v>5423</v>
      </c>
      <c r="AJ1274" s="18" t="s">
        <v>5423</v>
      </c>
      <c r="AK1274" s="18" t="s">
        <v>5423</v>
      </c>
      <c r="AL1274" s="18" t="s">
        <v>5423</v>
      </c>
      <c r="AM1274" s="18" t="s">
        <v>5423</v>
      </c>
      <c r="AN1274" s="18" t="s">
        <v>5423</v>
      </c>
      <c r="AO1274" s="18" t="s">
        <v>5423</v>
      </c>
      <c r="AP1274" s="18" t="s">
        <v>5423</v>
      </c>
      <c r="AQ1274" s="18" t="s">
        <v>5423</v>
      </c>
      <c r="AR1274" s="18" t="s">
        <v>5423</v>
      </c>
      <c r="AS1274" s="18" t="s">
        <v>5423</v>
      </c>
      <c r="AT1274" s="18" t="s">
        <v>5423</v>
      </c>
      <c r="AU1274" s="9" t="s">
        <v>5423</v>
      </c>
      <c r="AV1274" s="14"/>
      <c r="AW1274" s="14" t="s">
        <v>5423</v>
      </c>
      <c r="AX1274" s="14" t="str">
        <f>_xlfn.XLOOKUP(B1274,'[4]cell downs 18042026 17h'!$B:$B,'[4]cell downs 18042026 17h'!$B:$B,"")</f>
        <v/>
      </c>
      <c r="AY1274" s="14" t="str">
        <f>_xlfn.XLOOKUP(B1274,'[5]Cells Huawei 19042026 15h'!$B:$B,'[5]Cells Huawei 19042026 15h'!$B:$B,"")</f>
        <v/>
      </c>
      <c r="AZ1274" s="105" t="str">
        <f>_xlfn.XLOOKUP(B1274,'INCIDENT-04-23-2026'!E:E,'INCIDENT-04-23-2026'!F:F,"")</f>
        <v/>
      </c>
      <c r="BA1274" s="105" t="str">
        <f>_xlfn.XLOOKUP(B1274,'[6]Eneo 17H'!$C:$C,'[6]Eneo 17H'!$I:$I,"")</f>
        <v/>
      </c>
      <c r="BB1274" s="105" t="str">
        <f>_xlfn.XLOOKUP(B1274,[8]ALL!$B:$B,[8]ALL!$M:$M,"")</f>
        <v/>
      </c>
      <c r="BC1274" s="105" t="str">
        <f>_xlfn.XLOOKUP(B1274,'[6]Eneo 17H'!$C:$C,'[6]Eneo 17H'!$I:$I,"")</f>
        <v/>
      </c>
      <c r="BD1274" s="105" t="str">
        <f>_xlfn.XLOOKUP(B1274,'[7]Eneo 12H'!$C:$C,'[7]Eneo 12H'!$I:$I,"")</f>
        <v/>
      </c>
      <c r="BE1274" s="105" t="s">
        <v>5423</v>
      </c>
    </row>
    <row r="1275" spans="1:57" hidden="1" x14ac:dyDescent="0.3">
      <c r="A1275" s="1" t="s">
        <v>4912</v>
      </c>
      <c r="B1275" s="8" t="s">
        <v>4913</v>
      </c>
      <c r="C1275" s="3" t="str">
        <f>_xlfn.XLOOKUP(B1275,'[1]daily break down'!$D:$D,'[1]daily break down'!$E:$E,"")</f>
        <v>Yaounde</v>
      </c>
      <c r="D1275" s="1"/>
      <c r="E1275" s="1"/>
      <c r="F1275" s="3" t="s">
        <v>37</v>
      </c>
      <c r="G1275" s="1" t="s">
        <v>38</v>
      </c>
      <c r="H1275" s="27" t="str">
        <f>_xlfn.XLOOKUP(B1275,[2]CALCULATION!$B:$B,[2]CALCULATION!$H:$H,"")</f>
        <v>ZTE</v>
      </c>
      <c r="I1275" s="23">
        <v>0</v>
      </c>
      <c r="J1275" s="23">
        <v>0</v>
      </c>
      <c r="K1275" s="23">
        <v>0</v>
      </c>
      <c r="L1275" s="23">
        <v>0</v>
      </c>
      <c r="M1275" s="23">
        <v>0</v>
      </c>
      <c r="N1275" s="23">
        <v>0</v>
      </c>
      <c r="O1275" s="23">
        <v>1.6803319036734552</v>
      </c>
      <c r="P1275" s="103" t="s">
        <v>6555</v>
      </c>
      <c r="Q1275" s="36" t="s">
        <v>5796</v>
      </c>
      <c r="R1275" s="36"/>
      <c r="S1275" s="35" t="str" cm="1">
        <f t="array" ref="S1275">IFERROR(_xlfn.IFS(
U1275="MPR ISSUE","PDH",
U1275="BSS Hardware Issue","BSS",
U1275="Sites strategiques, MLL, Pylone, etc.","ENVTECH",
U1275="AKTIVCO DEFAUT GE &amp; POWER Cabinet","AKTIVCO",
U1275="AKTIVCO Coupure ENEO &amp; Baisse de tension","AKTIVCO GRID ONLY",
U1275="Coupure ENEO &amp; Baisse de tension","IHS GRID ONLY",
U1275="Defaut GE &amp; POWER Cabinet","IHS",
U1275="Sharing","Partners",
U1275="Sites strategiques &amp; DataCenter","SST &amp; DC",
U1275="Exclu","Exclu",
U1275="SAT","SAT",
U1275="SPARE-ISSUE","SPARE-ISSUE",
U1275="Fiber CAmtel","TRANS_FO_CAMTEL",
U1275="Fiber AOF","Fiber AOF",
U1275="Projet OCM (HUAWEI)","TRAVAUX-HUAWEI",
U1275="Projet OCM (NOKIA)","TRAVAUX-NOKIA",
U1275="ACCESS-ISSUE","ACCESS-ISSUE",
U1275="Projet OCM (ZTE, NOKIA, autres projets)","TRAVAUX OCM",
U1275="No root CAuse","No root cause",
U1275="ODU HS","PDH",
U1275="IP &amp; VLAN","PDH",
U1275="Warehouse HUAWEI","SPARE-ISSUE",
U1275="SPARE-HS","SPARE-ISSUE",
U1275="Power Telco","BSS",U1275="no impacts","no impacts"
),"")</f>
        <v/>
      </c>
      <c r="T1275" s="35" t="str" cm="1">
        <f t="array" ref="T1275">IFERROR(_xlfn.IFS(
U1275="MPR ISSUE","TX ISSUE",
U1275="BSS Hardware Issue","RAN ISSUE",
U1275="Sites strategiques, MLL, Pylone, etc.","ENVTECH",
U1275="AKTIVCO DEFAUT GE &amp; POWER Cabinet","POWER ISSUE",
U1275="AKTIVCO Coupure ENEO &amp; Baisse de tension","POWER ISSUE",
U1275="Coupure ENEO &amp; Baisse de tension","POWER ISSUE",
U1275="Defaut GE &amp; POWER Cabinet","POWER ISSUE",
U1275="Sharing","POWER ISSUE",
U1275="Sites strategiques &amp; DataCenter","POWER ISSUE",
U1275="Exclu","Exclu",
U1275="SAT","TX ISSUE",
U1275="SPARE-ISSUE","SPARE-ISSUE",
U1275="Fiber CAmtel","TX ISSUE",
U1275="Fiber AOF","TX ISSUE",
U1275="Projet OCM (HUAWEI)","TRAVAUX-HUAWEI",
U1275="Projet OCM (NOKIA)","TRAVAUX -NOKIA",
U1275="ACCESS-ISSUE","ACCESS-ISSUE",
U1275="Projet OCM (ZTE, NOKIA, autres projets)","TRAVAUX OCM",
U1275="No root CAuse","No root cause",
U1275="ODU HS","TX ISSUE",
U1275="IP &amp; VLAN","TX ISSUE",
U1275="Warehouse HUAWEI","SPARE-ISSUE",
U1275="SPARE-HS","SPARE-ISSUE",
U1275="Power Telco","RAN ISSUE",U1275="no impacts","no impacts"
),"")</f>
        <v/>
      </c>
      <c r="U1275" s="28"/>
      <c r="V1275" s="35" t="str" cm="1">
        <f t="array" ref="V1275">IFERROR(_xlfn.IFS(
U1275="MPR ISSUE","ACTIVE",
U1275="BSS Hardware Issue","ACTIVE",
U1275="Sites strategiques, MLL, Pylone, etc.","PASSIVE",
U1275="AKTIVCO DEFAUT GE &amp; POWER Cabinet","PASSIVE",
U1275="AKTIVCO Coupure ENEO &amp; Baisse de tension","PASSIVE",
U1275="Coupure ENEO &amp; Baisse de tension","PASSIVE",
U1275="Defaut GE &amp; POWER Cabinet","PASSIVE",
U1275="Sharing","PASSIVE",
U1275="Sites strategiques &amp; DataCenter","PASSIVE",
U1275="Exclu","Exclu",
U1275="SAT","ACTIVE",
U1275="SPARE-ISSUE","SPARE-ISSUE",
U1275="Fiber CAmtel","ACTIVE",
U1275="Fiber AOF","ACTIVE",
U1275="Projet OCM (HUAWEI)","PLANNED WORKS",
U1275="Projet OCM (NOKIA)","PLANNED WORKS",
U1275="ACCESS-ISSUE","ACCESS-ISSUE",
U1275="Projet OCM (ZTE, NOKIA, autres projets)","PLANNED WORKS",
U1275="No root CAuse","No root cause",
U1275="ODU HS","ACTIVE",
U1275="IP &amp; VLAN","ACTIVE",
U1275="Warehouse HUAWEI","SPARE-ISSUE",
U1275="SPARE-HS","SPARE-ISSUE",
U1275="Power Telco","ACTIVE",U1275="no impacts","no impacts"
),"")</f>
        <v/>
      </c>
      <c r="W1275" s="102"/>
      <c r="X1275" s="102"/>
      <c r="Y1275" s="102"/>
      <c r="Z1275" s="102"/>
      <c r="AA1275" s="102"/>
      <c r="AB1275" s="104" t="s">
        <v>6208</v>
      </c>
      <c r="AC1275" s="9"/>
      <c r="AD1275" s="9"/>
      <c r="AE1275" s="7" t="s">
        <v>5423</v>
      </c>
      <c r="AF1275" s="6"/>
      <c r="AG1275" s="7"/>
      <c r="AH1275" s="3" t="s">
        <v>5423</v>
      </c>
      <c r="AI1275" s="18" t="s">
        <v>5423</v>
      </c>
      <c r="AJ1275" s="18" t="s">
        <v>5423</v>
      </c>
      <c r="AK1275" s="18" t="s">
        <v>5423</v>
      </c>
      <c r="AL1275" s="18" t="s">
        <v>5423</v>
      </c>
      <c r="AM1275" s="18" t="s">
        <v>5423</v>
      </c>
      <c r="AN1275" s="18" t="s">
        <v>5423</v>
      </c>
      <c r="AO1275" s="18" t="s">
        <v>5423</v>
      </c>
      <c r="AP1275" s="18" t="s">
        <v>5423</v>
      </c>
      <c r="AQ1275" s="18" t="s">
        <v>5423</v>
      </c>
      <c r="AR1275" s="18" t="s">
        <v>5423</v>
      </c>
      <c r="AS1275" s="18" t="s">
        <v>5423</v>
      </c>
      <c r="AT1275" s="18" t="s">
        <v>5423</v>
      </c>
      <c r="AU1275" s="9" t="s">
        <v>6208</v>
      </c>
      <c r="AV1275" s="14"/>
      <c r="AW1275" s="14" t="s">
        <v>5423</v>
      </c>
      <c r="AX1275" s="14" t="str">
        <f>_xlfn.XLOOKUP(B1275,'[4]cell downs 18042026 17h'!$B:$B,'[4]cell downs 18042026 17h'!$B:$B,"")</f>
        <v/>
      </c>
      <c r="AY1275" s="14" t="str">
        <f>_xlfn.XLOOKUP(B1275,'[5]Cells Huawei 19042026 15h'!$B:$B,'[5]Cells Huawei 19042026 15h'!$B:$B,"")</f>
        <v/>
      </c>
      <c r="AZ1275" s="105" t="str">
        <f>_xlfn.XLOOKUP(B1275,'INCIDENT-04-23-2026'!E:E,'INCIDENT-04-23-2026'!F:F,"")</f>
        <v/>
      </c>
      <c r="BA1275" s="105" t="str">
        <f>_xlfn.XLOOKUP(B1275,'[6]Eneo 17H'!$C:$C,'[6]Eneo 17H'!$I:$I,"")</f>
        <v/>
      </c>
      <c r="BB1275" s="105" t="str">
        <f>_xlfn.XLOOKUP(B1275,[8]ALL!$B:$B,[8]ALL!$M:$M,"")</f>
        <v/>
      </c>
      <c r="BC1275" s="105" t="str">
        <f>_xlfn.XLOOKUP(B1275,'[6]Eneo 17H'!$C:$C,'[6]Eneo 17H'!$I:$I,"")</f>
        <v/>
      </c>
      <c r="BD1275" s="105" t="str">
        <f>_xlfn.XLOOKUP(B1275,'[7]Eneo 12H'!$C:$C,'[7]Eneo 12H'!$I:$I,"")</f>
        <v/>
      </c>
      <c r="BE1275" s="105" t="s">
        <v>5423</v>
      </c>
    </row>
    <row r="1276" spans="1:57" hidden="1" x14ac:dyDescent="0.3">
      <c r="A1276" s="1" t="s">
        <v>805</v>
      </c>
      <c r="B1276" s="8" t="s">
        <v>806</v>
      </c>
      <c r="C1276" s="3" t="str">
        <f>_xlfn.XLOOKUP(B1276,'[1]daily break down'!$D:$D,'[1]daily break down'!$E:$E,"")</f>
        <v>Douala</v>
      </c>
      <c r="D1276" s="1" t="s">
        <v>11</v>
      </c>
      <c r="E1276" s="1" t="s">
        <v>12</v>
      </c>
      <c r="F1276" s="3" t="s">
        <v>31</v>
      </c>
      <c r="G1276" s="1" t="s">
        <v>32</v>
      </c>
      <c r="H1276" s="27" t="str">
        <f>_xlfn.XLOOKUP(B1276,[2]CALCULATION!$B:$B,[2]CALCULATION!$H:$H,"")</f>
        <v>ZTE</v>
      </c>
      <c r="I1276" s="23">
        <v>0</v>
      </c>
      <c r="J1276" s="23">
        <v>0</v>
      </c>
      <c r="K1276" s="23">
        <v>0</v>
      </c>
      <c r="L1276" s="23">
        <v>0</v>
      </c>
      <c r="M1276" s="23">
        <v>0</v>
      </c>
      <c r="N1276" s="23">
        <v>0</v>
      </c>
      <c r="O1276" s="23">
        <v>0</v>
      </c>
      <c r="P1276" s="103" t="s">
        <v>6554</v>
      </c>
      <c r="Q1276" s="36" t="s">
        <v>5796</v>
      </c>
      <c r="R1276" s="36"/>
      <c r="S1276" s="35" t="str" cm="1">
        <f t="array" ref="S1276">IFERROR(_xlfn.IFS(
U1276="MPR ISSUE","PDH",
U1276="BSS Hardware Issue","BSS",
U1276="Sites strategiques, MLL, Pylone, etc.","ENVTECH",
U1276="AKTIVCO DEFAUT GE &amp; POWER Cabinet","AKTIVCO",
U1276="AKTIVCO Coupure ENEO &amp; Baisse de tension","AKTIVCO GRID ONLY",
U1276="Coupure ENEO &amp; Baisse de tension","IHS GRID ONLY",
U1276="Defaut GE &amp; POWER Cabinet","IHS",
U1276="Sharing","Partners",
U1276="Sites strategiques &amp; DataCenter","SST &amp; DC",
U1276="Exclu","Exclu",
U1276="SAT","SAT",
U1276="SPARE-ISSUE","SPARE-ISSUE",
U1276="Fiber CAmtel","TRANS_FO_CAMTEL",
U1276="Fiber AOF","Fiber AOF",
U1276="Projet OCM (HUAWEI)","TRAVAUX-HUAWEI",
U1276="Projet OCM (NOKIA)","TRAVAUX-NOKIA",
U1276="ACCESS-ISSUE","ACCESS-ISSUE",
U1276="Projet OCM (ZTE, NOKIA, autres projets)","TRAVAUX OCM",
U1276="No root CAuse","No root cause",
U1276="ODU HS","PDH",
U1276="IP &amp; VLAN","PDH",
U1276="Warehouse HUAWEI","SPARE-ISSUE",
U1276="SPARE-HS","SPARE-ISSUE",
U1276="Power Telco","BSS",U1276="no impacts","no impacts"
),"")</f>
        <v/>
      </c>
      <c r="T1276" s="35" t="str" cm="1">
        <f t="array" ref="T1276">IFERROR(_xlfn.IFS(
U1276="MPR ISSUE","TX ISSUE",
U1276="BSS Hardware Issue","RAN ISSUE",
U1276="Sites strategiques, MLL, Pylone, etc.","ENVTECH",
U1276="AKTIVCO DEFAUT GE &amp; POWER Cabinet","POWER ISSUE",
U1276="AKTIVCO Coupure ENEO &amp; Baisse de tension","POWER ISSUE",
U1276="Coupure ENEO &amp; Baisse de tension","POWER ISSUE",
U1276="Defaut GE &amp; POWER Cabinet","POWER ISSUE",
U1276="Sharing","POWER ISSUE",
U1276="Sites strategiques &amp; DataCenter","POWER ISSUE",
U1276="Exclu","Exclu",
U1276="SAT","TX ISSUE",
U1276="SPARE-ISSUE","SPARE-ISSUE",
U1276="Fiber CAmtel","TX ISSUE",
U1276="Fiber AOF","TX ISSUE",
U1276="Projet OCM (HUAWEI)","TRAVAUX-HUAWEI",
U1276="Projet OCM (NOKIA)","TRAVAUX -NOKIA",
U1276="ACCESS-ISSUE","ACCESS-ISSUE",
U1276="Projet OCM (ZTE, NOKIA, autres projets)","TRAVAUX OCM",
U1276="No root CAuse","No root cause",
U1276="ODU HS","TX ISSUE",
U1276="IP &amp; VLAN","TX ISSUE",
U1276="Warehouse HUAWEI","SPARE-ISSUE",
U1276="SPARE-HS","SPARE-ISSUE",
U1276="Power Telco","RAN ISSUE",U1276="no impacts","no impacts"
),"")</f>
        <v/>
      </c>
      <c r="U1276" s="28"/>
      <c r="V1276" s="35" t="str" cm="1">
        <f t="array" ref="V1276">IFERROR(_xlfn.IFS(
U1276="MPR ISSUE","ACTIVE",
U1276="BSS Hardware Issue","ACTIVE",
U1276="Sites strategiques, MLL, Pylone, etc.","PASSIVE",
U1276="AKTIVCO DEFAUT GE &amp; POWER Cabinet","PASSIVE",
U1276="AKTIVCO Coupure ENEO &amp; Baisse de tension","PASSIVE",
U1276="Coupure ENEO &amp; Baisse de tension","PASSIVE",
U1276="Defaut GE &amp; POWER Cabinet","PASSIVE",
U1276="Sharing","PASSIVE",
U1276="Sites strategiques &amp; DataCenter","PASSIVE",
U1276="Exclu","Exclu",
U1276="SAT","ACTIVE",
U1276="SPARE-ISSUE","SPARE-ISSUE",
U1276="Fiber CAmtel","ACTIVE",
U1276="Fiber AOF","ACTIVE",
U1276="Projet OCM (HUAWEI)","PLANNED WORKS",
U1276="Projet OCM (NOKIA)","PLANNED WORKS",
U1276="ACCESS-ISSUE","ACCESS-ISSUE",
U1276="Projet OCM (ZTE, NOKIA, autres projets)","PLANNED WORKS",
U1276="No root CAuse","No root cause",
U1276="ODU HS","ACTIVE",
U1276="IP &amp; VLAN","ACTIVE",
U1276="Warehouse HUAWEI","SPARE-ISSUE",
U1276="SPARE-HS","SPARE-ISSUE",
U1276="Power Telco","ACTIVE",U1276="no impacts","no impacts"
),"")</f>
        <v/>
      </c>
      <c r="W1276" s="102"/>
      <c r="X1276" s="102"/>
      <c r="Y1276" s="102"/>
      <c r="Z1276" s="102"/>
      <c r="AA1276" s="102"/>
      <c r="AB1276" s="104" t="s">
        <v>5423</v>
      </c>
      <c r="AC1276" s="9"/>
      <c r="AD1276" s="9"/>
      <c r="AE1276" s="7" t="s">
        <v>5423</v>
      </c>
      <c r="AF1276" s="6"/>
      <c r="AG1276" s="7"/>
      <c r="AH1276" s="3" t="s">
        <v>5423</v>
      </c>
      <c r="AI1276" s="18" t="s">
        <v>5423</v>
      </c>
      <c r="AJ1276" s="18" t="s">
        <v>5423</v>
      </c>
      <c r="AK1276" s="18" t="s">
        <v>5423</v>
      </c>
      <c r="AL1276" s="18" t="s">
        <v>5423</v>
      </c>
      <c r="AM1276" s="18" t="s">
        <v>5423</v>
      </c>
      <c r="AN1276" s="18" t="s">
        <v>5423</v>
      </c>
      <c r="AO1276" s="18" t="s">
        <v>5423</v>
      </c>
      <c r="AP1276" s="18" t="s">
        <v>5423</v>
      </c>
      <c r="AQ1276" s="18" t="s">
        <v>5423</v>
      </c>
      <c r="AR1276" s="18" t="s">
        <v>5423</v>
      </c>
      <c r="AS1276" s="18" t="s">
        <v>5423</v>
      </c>
      <c r="AT1276" s="18" t="s">
        <v>5423</v>
      </c>
      <c r="AU1276" s="9" t="s">
        <v>5423</v>
      </c>
      <c r="AV1276" s="14"/>
      <c r="AW1276" s="14" t="s">
        <v>5423</v>
      </c>
      <c r="AX1276" s="14" t="str">
        <f>_xlfn.XLOOKUP(B1276,'[4]cell downs 18042026 17h'!$B:$B,'[4]cell downs 18042026 17h'!$B:$B,"")</f>
        <v/>
      </c>
      <c r="AY1276" s="14" t="str">
        <f>_xlfn.XLOOKUP(B1276,'[5]Cells Huawei 19042026 15h'!$B:$B,'[5]Cells Huawei 19042026 15h'!$B:$B,"")</f>
        <v/>
      </c>
      <c r="AZ1276" s="105" t="str">
        <f>_xlfn.XLOOKUP(B1276,'INCIDENT-04-23-2026'!E:E,'INCIDENT-04-23-2026'!F:F,"")</f>
        <v/>
      </c>
      <c r="BA1276" s="105" t="str">
        <f>_xlfn.XLOOKUP(B1276,'[6]Eneo 17H'!$C:$C,'[6]Eneo 17H'!$I:$I,"")</f>
        <v/>
      </c>
      <c r="BB1276" s="105" t="str">
        <f>_xlfn.XLOOKUP(B1276,[8]ALL!$B:$B,[8]ALL!$M:$M,"")</f>
        <v/>
      </c>
      <c r="BC1276" s="105" t="str">
        <f>_xlfn.XLOOKUP(B1276,'[6]Eneo 17H'!$C:$C,'[6]Eneo 17H'!$I:$I,"")</f>
        <v/>
      </c>
      <c r="BD1276" s="105" t="str">
        <f>_xlfn.XLOOKUP(B1276,'[7]Eneo 12H'!$C:$C,'[7]Eneo 12H'!$I:$I,"")</f>
        <v/>
      </c>
      <c r="BE1276" s="105" t="s">
        <v>5423</v>
      </c>
    </row>
    <row r="1277" spans="1:57" hidden="1" x14ac:dyDescent="0.3">
      <c r="A1277" s="1" t="s">
        <v>3202</v>
      </c>
      <c r="B1277" s="1" t="s">
        <v>3203</v>
      </c>
      <c r="C1277" s="3" t="str">
        <f>_xlfn.XLOOKUP(B1277,'[1]daily break down'!$D:$D,'[1]daily break down'!$E:$E,"")</f>
        <v>Douala</v>
      </c>
      <c r="D1277" s="1" t="s">
        <v>21</v>
      </c>
      <c r="E1277" s="1" t="s">
        <v>30</v>
      </c>
      <c r="F1277" s="3" t="s">
        <v>31</v>
      </c>
      <c r="G1277" s="1" t="s">
        <v>32</v>
      </c>
      <c r="H1277" s="27" t="str">
        <f>_xlfn.XLOOKUP(B1277,[2]CALCULATION!$B:$B,[2]CALCULATION!$H:$H,"")</f>
        <v>ZTE</v>
      </c>
      <c r="I1277" s="23">
        <v>0</v>
      </c>
      <c r="J1277" s="23">
        <v>0</v>
      </c>
      <c r="K1277" s="23">
        <v>0</v>
      </c>
      <c r="L1277" s="23">
        <v>0</v>
      </c>
      <c r="M1277" s="23">
        <v>0</v>
      </c>
      <c r="N1277" s="23">
        <v>0</v>
      </c>
      <c r="O1277" s="23">
        <v>0</v>
      </c>
      <c r="P1277" s="103" t="s">
        <v>6554</v>
      </c>
      <c r="Q1277" s="36" t="s">
        <v>5796</v>
      </c>
      <c r="R1277" s="36"/>
      <c r="S1277" s="35" t="str" cm="1">
        <f t="array" ref="S1277">IFERROR(_xlfn.IFS(
U1277="MPR ISSUE","PDH",
U1277="BSS Hardware Issue","BSS",
U1277="Sites strategiques, MLL, Pylone, etc.","ENVTECH",
U1277="AKTIVCO DEFAUT GE &amp; POWER Cabinet","AKTIVCO",
U1277="AKTIVCO Coupure ENEO &amp; Baisse de tension","AKTIVCO GRID ONLY",
U1277="Coupure ENEO &amp; Baisse de tension","IHS GRID ONLY",
U1277="Defaut GE &amp; POWER Cabinet","IHS",
U1277="Sharing","Partners",
U1277="Sites strategiques &amp; DataCenter","SST &amp; DC",
U1277="Exclu","Exclu",
U1277="SAT","SAT",
U1277="SPARE-ISSUE","SPARE-ISSUE",
U1277="Fiber CAmtel","TRANS_FO_CAMTEL",
U1277="Fiber AOF","Fiber AOF",
U1277="Projet OCM (HUAWEI)","TRAVAUX-HUAWEI",
U1277="Projet OCM (NOKIA)","TRAVAUX-NOKIA",
U1277="ACCESS-ISSUE","ACCESS-ISSUE",
U1277="Projet OCM (ZTE, NOKIA, autres projets)","TRAVAUX OCM",
U1277="No root CAuse","No root cause",
U1277="ODU HS","PDH",
U1277="IP &amp; VLAN","PDH",
U1277="Warehouse HUAWEI","SPARE-ISSUE",
U1277="SPARE-HS","SPARE-ISSUE",
U1277="Power Telco","BSS",U1277="no impacts","no impacts"
),"")</f>
        <v/>
      </c>
      <c r="T1277" s="35" t="str" cm="1">
        <f t="array" ref="T1277">IFERROR(_xlfn.IFS(
U1277="MPR ISSUE","TX ISSUE",
U1277="BSS Hardware Issue","RAN ISSUE",
U1277="Sites strategiques, MLL, Pylone, etc.","ENVTECH",
U1277="AKTIVCO DEFAUT GE &amp; POWER Cabinet","POWER ISSUE",
U1277="AKTIVCO Coupure ENEO &amp; Baisse de tension","POWER ISSUE",
U1277="Coupure ENEO &amp; Baisse de tension","POWER ISSUE",
U1277="Defaut GE &amp; POWER Cabinet","POWER ISSUE",
U1277="Sharing","POWER ISSUE",
U1277="Sites strategiques &amp; DataCenter","POWER ISSUE",
U1277="Exclu","Exclu",
U1277="SAT","TX ISSUE",
U1277="SPARE-ISSUE","SPARE-ISSUE",
U1277="Fiber CAmtel","TX ISSUE",
U1277="Fiber AOF","TX ISSUE",
U1277="Projet OCM (HUAWEI)","TRAVAUX-HUAWEI",
U1277="Projet OCM (NOKIA)","TRAVAUX -NOKIA",
U1277="ACCESS-ISSUE","ACCESS-ISSUE",
U1277="Projet OCM (ZTE, NOKIA, autres projets)","TRAVAUX OCM",
U1277="No root CAuse","No root cause",
U1277="ODU HS","TX ISSUE",
U1277="IP &amp; VLAN","TX ISSUE",
U1277="Warehouse HUAWEI","SPARE-ISSUE",
U1277="SPARE-HS","SPARE-ISSUE",
U1277="Power Telco","RAN ISSUE",U1277="no impacts","no impacts"
),"")</f>
        <v/>
      </c>
      <c r="U1277" s="28"/>
      <c r="V1277" s="35" t="str" cm="1">
        <f t="array" ref="V1277">IFERROR(_xlfn.IFS(
U1277="MPR ISSUE","ACTIVE",
U1277="BSS Hardware Issue","ACTIVE",
U1277="Sites strategiques, MLL, Pylone, etc.","PASSIVE",
U1277="AKTIVCO DEFAUT GE &amp; POWER Cabinet","PASSIVE",
U1277="AKTIVCO Coupure ENEO &amp; Baisse de tension","PASSIVE",
U1277="Coupure ENEO &amp; Baisse de tension","PASSIVE",
U1277="Defaut GE &amp; POWER Cabinet","PASSIVE",
U1277="Sharing","PASSIVE",
U1277="Sites strategiques &amp; DataCenter","PASSIVE",
U1277="Exclu","Exclu",
U1277="SAT","ACTIVE",
U1277="SPARE-ISSUE","SPARE-ISSUE",
U1277="Fiber CAmtel","ACTIVE",
U1277="Fiber AOF","ACTIVE",
U1277="Projet OCM (HUAWEI)","PLANNED WORKS",
U1277="Projet OCM (NOKIA)","PLANNED WORKS",
U1277="ACCESS-ISSUE","ACCESS-ISSUE",
U1277="Projet OCM (ZTE, NOKIA, autres projets)","PLANNED WORKS",
U1277="No root CAuse","No root cause",
U1277="ODU HS","ACTIVE",
U1277="IP &amp; VLAN","ACTIVE",
U1277="Warehouse HUAWEI","SPARE-ISSUE",
U1277="SPARE-HS","SPARE-ISSUE",
U1277="Power Telco","ACTIVE",U1277="no impacts","no impacts"
),"")</f>
        <v/>
      </c>
      <c r="W1277" s="102"/>
      <c r="X1277" s="102"/>
      <c r="Y1277" s="102"/>
      <c r="Z1277" s="102"/>
      <c r="AA1277" s="102"/>
      <c r="AB1277" s="104" t="s">
        <v>5423</v>
      </c>
      <c r="AC1277" s="9"/>
      <c r="AD1277" s="9"/>
      <c r="AE1277" s="7" t="s">
        <v>5423</v>
      </c>
      <c r="AF1277" s="6"/>
      <c r="AG1277" s="7"/>
      <c r="AH1277" s="3" t="s">
        <v>5423</v>
      </c>
      <c r="AI1277" s="18" t="s">
        <v>5423</v>
      </c>
      <c r="AJ1277" s="18" t="s">
        <v>5423</v>
      </c>
      <c r="AK1277" s="18" t="s">
        <v>5423</v>
      </c>
      <c r="AL1277" s="18" t="s">
        <v>5423</v>
      </c>
      <c r="AM1277" s="18" t="s">
        <v>5423</v>
      </c>
      <c r="AN1277" s="18" t="s">
        <v>5423</v>
      </c>
      <c r="AO1277" s="18" t="s">
        <v>5423</v>
      </c>
      <c r="AP1277" s="18" t="s">
        <v>5423</v>
      </c>
      <c r="AQ1277" s="18" t="s">
        <v>5423</v>
      </c>
      <c r="AR1277" s="18" t="s">
        <v>5423</v>
      </c>
      <c r="AS1277" s="18" t="s">
        <v>5423</v>
      </c>
      <c r="AT1277" s="18" t="s">
        <v>5423</v>
      </c>
      <c r="AU1277" s="9" t="s">
        <v>5423</v>
      </c>
      <c r="AV1277" s="14"/>
      <c r="AW1277" s="14" t="s">
        <v>5423</v>
      </c>
      <c r="AX1277" s="14" t="str">
        <f>_xlfn.XLOOKUP(B1277,'[4]cell downs 18042026 17h'!$B:$B,'[4]cell downs 18042026 17h'!$B:$B,"")</f>
        <v/>
      </c>
      <c r="AY1277" s="14" t="str">
        <f>_xlfn.XLOOKUP(B1277,'[5]Cells Huawei 19042026 15h'!$B:$B,'[5]Cells Huawei 19042026 15h'!$B:$B,"")</f>
        <v/>
      </c>
      <c r="AZ1277" s="105" t="str">
        <f>_xlfn.XLOOKUP(B1277,'INCIDENT-04-23-2026'!E:E,'INCIDENT-04-23-2026'!F:F,"")</f>
        <v/>
      </c>
      <c r="BA1277" s="105" t="str">
        <f>_xlfn.XLOOKUP(B1277,'[6]Eneo 17H'!$C:$C,'[6]Eneo 17H'!$I:$I,"")</f>
        <v/>
      </c>
      <c r="BB1277" s="105" t="str">
        <f>_xlfn.XLOOKUP(B1277,[8]ALL!$B:$B,[8]ALL!$M:$M,"")</f>
        <v/>
      </c>
      <c r="BC1277" s="105" t="str">
        <f>_xlfn.XLOOKUP(B1277,'[6]Eneo 17H'!$C:$C,'[6]Eneo 17H'!$I:$I,"")</f>
        <v/>
      </c>
      <c r="BD1277" s="105" t="str">
        <f>_xlfn.XLOOKUP(B1277,'[7]Eneo 12H'!$C:$C,'[7]Eneo 12H'!$I:$I,"")</f>
        <v/>
      </c>
      <c r="BE1277" s="105" t="s">
        <v>5423</v>
      </c>
    </row>
    <row r="1278" spans="1:57" hidden="1" x14ac:dyDescent="0.3">
      <c r="A1278" s="1" t="s">
        <v>2451</v>
      </c>
      <c r="B1278" s="8" t="s">
        <v>2452</v>
      </c>
      <c r="C1278" s="3" t="str">
        <f>_xlfn.XLOOKUP(B1278,'[1]daily break down'!$D:$D,'[1]daily break down'!$E:$E,"")</f>
        <v>Douala</v>
      </c>
      <c r="D1278" s="1" t="s">
        <v>11</v>
      </c>
      <c r="E1278" s="1" t="s">
        <v>12</v>
      </c>
      <c r="F1278" s="3" t="s">
        <v>31</v>
      </c>
      <c r="G1278" s="1" t="s">
        <v>32</v>
      </c>
      <c r="H1278" s="27" t="str">
        <f>_xlfn.XLOOKUP(B1278,[2]CALCULATION!$B:$B,[2]CALCULATION!$H:$H,"")</f>
        <v>ZTE</v>
      </c>
      <c r="I1278" s="23">
        <v>0</v>
      </c>
      <c r="J1278" s="23">
        <v>0</v>
      </c>
      <c r="K1278" s="23">
        <v>0</v>
      </c>
      <c r="L1278" s="23">
        <v>0</v>
      </c>
      <c r="M1278" s="23">
        <v>0</v>
      </c>
      <c r="N1278" s="23">
        <v>0</v>
      </c>
      <c r="O1278" s="23">
        <v>0</v>
      </c>
      <c r="P1278" s="103" t="s">
        <v>6554</v>
      </c>
      <c r="Q1278" s="36" t="s">
        <v>5796</v>
      </c>
      <c r="R1278" s="36"/>
      <c r="S1278" s="35" t="str" cm="1">
        <f t="array" ref="S1278">IFERROR(_xlfn.IFS(
U1278="MPR ISSUE","PDH",
U1278="BSS Hardware Issue","BSS",
U1278="Sites strategiques, MLL, Pylone, etc.","ENVTECH",
U1278="AKTIVCO DEFAUT GE &amp; POWER Cabinet","AKTIVCO",
U1278="AKTIVCO Coupure ENEO &amp; Baisse de tension","AKTIVCO GRID ONLY",
U1278="Coupure ENEO &amp; Baisse de tension","IHS GRID ONLY",
U1278="Defaut GE &amp; POWER Cabinet","IHS",
U1278="Sharing","Partners",
U1278="Sites strategiques &amp; DataCenter","SST &amp; DC",
U1278="Exclu","Exclu",
U1278="SAT","SAT",
U1278="SPARE-ISSUE","SPARE-ISSUE",
U1278="Fiber CAmtel","TRANS_FO_CAMTEL",
U1278="Fiber AOF","Fiber AOF",
U1278="Projet OCM (HUAWEI)","TRAVAUX-HUAWEI",
U1278="Projet OCM (NOKIA)","TRAVAUX-NOKIA",
U1278="ACCESS-ISSUE","ACCESS-ISSUE",
U1278="Projet OCM (ZTE, NOKIA, autres projets)","TRAVAUX OCM",
U1278="No root CAuse","No root cause",
U1278="ODU HS","PDH",
U1278="IP &amp; VLAN","PDH",
U1278="Warehouse HUAWEI","SPARE-ISSUE",
U1278="SPARE-HS","SPARE-ISSUE",
U1278="Power Telco","BSS",U1278="no impacts","no impacts"
),"")</f>
        <v/>
      </c>
      <c r="T1278" s="35" t="str" cm="1">
        <f t="array" ref="T1278">IFERROR(_xlfn.IFS(
U1278="MPR ISSUE","TX ISSUE",
U1278="BSS Hardware Issue","RAN ISSUE",
U1278="Sites strategiques, MLL, Pylone, etc.","ENVTECH",
U1278="AKTIVCO DEFAUT GE &amp; POWER Cabinet","POWER ISSUE",
U1278="AKTIVCO Coupure ENEO &amp; Baisse de tension","POWER ISSUE",
U1278="Coupure ENEO &amp; Baisse de tension","POWER ISSUE",
U1278="Defaut GE &amp; POWER Cabinet","POWER ISSUE",
U1278="Sharing","POWER ISSUE",
U1278="Sites strategiques &amp; DataCenter","POWER ISSUE",
U1278="Exclu","Exclu",
U1278="SAT","TX ISSUE",
U1278="SPARE-ISSUE","SPARE-ISSUE",
U1278="Fiber CAmtel","TX ISSUE",
U1278="Fiber AOF","TX ISSUE",
U1278="Projet OCM (HUAWEI)","TRAVAUX-HUAWEI",
U1278="Projet OCM (NOKIA)","TRAVAUX -NOKIA",
U1278="ACCESS-ISSUE","ACCESS-ISSUE",
U1278="Projet OCM (ZTE, NOKIA, autres projets)","TRAVAUX OCM",
U1278="No root CAuse","No root cause",
U1278="ODU HS","TX ISSUE",
U1278="IP &amp; VLAN","TX ISSUE",
U1278="Warehouse HUAWEI","SPARE-ISSUE",
U1278="SPARE-HS","SPARE-ISSUE",
U1278="Power Telco","RAN ISSUE",U1278="no impacts","no impacts"
),"")</f>
        <v/>
      </c>
      <c r="U1278" s="28"/>
      <c r="V1278" s="35" t="str" cm="1">
        <f t="array" ref="V1278">IFERROR(_xlfn.IFS(
U1278="MPR ISSUE","ACTIVE",
U1278="BSS Hardware Issue","ACTIVE",
U1278="Sites strategiques, MLL, Pylone, etc.","PASSIVE",
U1278="AKTIVCO DEFAUT GE &amp; POWER Cabinet","PASSIVE",
U1278="AKTIVCO Coupure ENEO &amp; Baisse de tension","PASSIVE",
U1278="Coupure ENEO &amp; Baisse de tension","PASSIVE",
U1278="Defaut GE &amp; POWER Cabinet","PASSIVE",
U1278="Sharing","PASSIVE",
U1278="Sites strategiques &amp; DataCenter","PASSIVE",
U1278="Exclu","Exclu",
U1278="SAT","ACTIVE",
U1278="SPARE-ISSUE","SPARE-ISSUE",
U1278="Fiber CAmtel","ACTIVE",
U1278="Fiber AOF","ACTIVE",
U1278="Projet OCM (HUAWEI)","PLANNED WORKS",
U1278="Projet OCM (NOKIA)","PLANNED WORKS",
U1278="ACCESS-ISSUE","ACCESS-ISSUE",
U1278="Projet OCM (ZTE, NOKIA, autres projets)","PLANNED WORKS",
U1278="No root CAuse","No root cause",
U1278="ODU HS","ACTIVE",
U1278="IP &amp; VLAN","ACTIVE",
U1278="Warehouse HUAWEI","SPARE-ISSUE",
U1278="SPARE-HS","SPARE-ISSUE",
U1278="Power Telco","ACTIVE",U1278="no impacts","no impacts"
),"")</f>
        <v/>
      </c>
      <c r="W1278" s="102"/>
      <c r="X1278" s="102"/>
      <c r="Y1278" s="102"/>
      <c r="Z1278" s="102"/>
      <c r="AA1278" s="102"/>
      <c r="AB1278" s="104" t="s">
        <v>5423</v>
      </c>
      <c r="AC1278" s="9"/>
      <c r="AD1278" s="9"/>
      <c r="AE1278" s="7" t="s">
        <v>5423</v>
      </c>
      <c r="AF1278" s="6"/>
      <c r="AG1278" s="7"/>
      <c r="AH1278" s="3" t="s">
        <v>5423</v>
      </c>
      <c r="AI1278" s="18" t="s">
        <v>5423</v>
      </c>
      <c r="AJ1278" s="18" t="s">
        <v>5423</v>
      </c>
      <c r="AK1278" s="18" t="s">
        <v>5423</v>
      </c>
      <c r="AL1278" s="18" t="s">
        <v>5423</v>
      </c>
      <c r="AM1278" s="18" t="s">
        <v>5423</v>
      </c>
      <c r="AN1278" s="18" t="s">
        <v>5423</v>
      </c>
      <c r="AO1278" s="18" t="s">
        <v>5423</v>
      </c>
      <c r="AP1278" s="18" t="s">
        <v>5423</v>
      </c>
      <c r="AQ1278" s="18" t="s">
        <v>5423</v>
      </c>
      <c r="AR1278" s="18" t="s">
        <v>5423</v>
      </c>
      <c r="AS1278" s="18" t="s">
        <v>5423</v>
      </c>
      <c r="AT1278" s="18" t="s">
        <v>5423</v>
      </c>
      <c r="AU1278" s="9" t="s">
        <v>5423</v>
      </c>
      <c r="AV1278" s="14"/>
      <c r="AW1278" s="14" t="s">
        <v>5423</v>
      </c>
      <c r="AX1278" s="14" t="str">
        <f>_xlfn.XLOOKUP(B1278,'[4]cell downs 18042026 17h'!$B:$B,'[4]cell downs 18042026 17h'!$B:$B,"")</f>
        <v/>
      </c>
      <c r="AY1278" s="14" t="str">
        <f>_xlfn.XLOOKUP(B1278,'[5]Cells Huawei 19042026 15h'!$B:$B,'[5]Cells Huawei 19042026 15h'!$B:$B,"")</f>
        <v/>
      </c>
      <c r="AZ1278" s="105" t="str">
        <f>_xlfn.XLOOKUP(B1278,'INCIDENT-04-23-2026'!E:E,'INCIDENT-04-23-2026'!F:F,"")</f>
        <v/>
      </c>
      <c r="BA1278" s="105" t="str">
        <f>_xlfn.XLOOKUP(B1278,'[6]Eneo 17H'!$C:$C,'[6]Eneo 17H'!$I:$I,"")</f>
        <v/>
      </c>
      <c r="BB1278" s="105" t="str">
        <f>_xlfn.XLOOKUP(B1278,[8]ALL!$B:$B,[8]ALL!$M:$M,"")</f>
        <v/>
      </c>
      <c r="BC1278" s="105" t="str">
        <f>_xlfn.XLOOKUP(B1278,'[6]Eneo 17H'!$C:$C,'[6]Eneo 17H'!$I:$I,"")</f>
        <v/>
      </c>
      <c r="BD1278" s="105" t="str">
        <f>_xlfn.XLOOKUP(B1278,'[7]Eneo 12H'!$C:$C,'[7]Eneo 12H'!$I:$I,"")</f>
        <v/>
      </c>
      <c r="BE1278" s="105" t="s">
        <v>5423</v>
      </c>
    </row>
    <row r="1279" spans="1:57" hidden="1" x14ac:dyDescent="0.3">
      <c r="A1279" s="1" t="s">
        <v>316</v>
      </c>
      <c r="B1279" s="8" t="s">
        <v>317</v>
      </c>
      <c r="C1279" s="3" t="str">
        <f>_xlfn.XLOOKUP(B1279,'[1]daily break down'!$D:$D,'[1]daily break down'!$E:$E,"")</f>
        <v>CENTRE</v>
      </c>
      <c r="D1279" s="1" t="s">
        <v>11</v>
      </c>
      <c r="E1279" s="1" t="s">
        <v>318</v>
      </c>
      <c r="F1279" s="3" t="s">
        <v>69</v>
      </c>
      <c r="G1279" s="1" t="s">
        <v>319</v>
      </c>
      <c r="H1279" s="27" t="str">
        <f>_xlfn.XLOOKUP(B1279,[2]CALCULATION!$B:$B,[2]CALCULATION!$H:$H,"")</f>
        <v>ZTE</v>
      </c>
      <c r="I1279" s="23">
        <v>0</v>
      </c>
      <c r="J1279" s="23">
        <v>0</v>
      </c>
      <c r="K1279" s="23">
        <v>0</v>
      </c>
      <c r="L1279" s="23">
        <v>0</v>
      </c>
      <c r="M1279" s="23">
        <v>0</v>
      </c>
      <c r="N1279" s="23">
        <v>0</v>
      </c>
      <c r="O1279" s="23">
        <v>0</v>
      </c>
      <c r="P1279" s="103" t="s">
        <v>6554</v>
      </c>
      <c r="Q1279" s="36" t="s">
        <v>5796</v>
      </c>
      <c r="R1279" s="36"/>
      <c r="S1279" s="35" t="str" cm="1">
        <f t="array" ref="S1279">IFERROR(_xlfn.IFS(
U1279="MPR ISSUE","PDH",
U1279="BSS Hardware Issue","BSS",
U1279="Sites strategiques, MLL, Pylone, etc.","ENVTECH",
U1279="AKTIVCO DEFAUT GE &amp; POWER Cabinet","AKTIVCO",
U1279="AKTIVCO Coupure ENEO &amp; Baisse de tension","AKTIVCO GRID ONLY",
U1279="Coupure ENEO &amp; Baisse de tension","IHS GRID ONLY",
U1279="Defaut GE &amp; POWER Cabinet","IHS",
U1279="Sharing","Partners",
U1279="Sites strategiques &amp; DataCenter","SST &amp; DC",
U1279="Exclu","Exclu",
U1279="SAT","SAT",
U1279="SPARE-ISSUE","SPARE-ISSUE",
U1279="Fiber CAmtel","TRANS_FO_CAMTEL",
U1279="Fiber AOF","Fiber AOF",
U1279="Projet OCM (HUAWEI)","TRAVAUX-HUAWEI",
U1279="Projet OCM (NOKIA)","TRAVAUX-NOKIA",
U1279="ACCESS-ISSUE","ACCESS-ISSUE",
U1279="Projet OCM (ZTE, NOKIA, autres projets)","TRAVAUX OCM",
U1279="No root CAuse","No root cause",
U1279="ODU HS","PDH",
U1279="IP &amp; VLAN","PDH",
U1279="Warehouse HUAWEI","SPARE-ISSUE",
U1279="SPARE-HS","SPARE-ISSUE",
U1279="Power Telco","BSS",U1279="no impacts","no impacts"
),"")</f>
        <v/>
      </c>
      <c r="T1279" s="35" t="str" cm="1">
        <f t="array" ref="T1279">IFERROR(_xlfn.IFS(
U1279="MPR ISSUE","TX ISSUE",
U1279="BSS Hardware Issue","RAN ISSUE",
U1279="Sites strategiques, MLL, Pylone, etc.","ENVTECH",
U1279="AKTIVCO DEFAUT GE &amp; POWER Cabinet","POWER ISSUE",
U1279="AKTIVCO Coupure ENEO &amp; Baisse de tension","POWER ISSUE",
U1279="Coupure ENEO &amp; Baisse de tension","POWER ISSUE",
U1279="Defaut GE &amp; POWER Cabinet","POWER ISSUE",
U1279="Sharing","POWER ISSUE",
U1279="Sites strategiques &amp; DataCenter","POWER ISSUE",
U1279="Exclu","Exclu",
U1279="SAT","TX ISSUE",
U1279="SPARE-ISSUE","SPARE-ISSUE",
U1279="Fiber CAmtel","TX ISSUE",
U1279="Fiber AOF","TX ISSUE",
U1279="Projet OCM (HUAWEI)","TRAVAUX-HUAWEI",
U1279="Projet OCM (NOKIA)","TRAVAUX -NOKIA",
U1279="ACCESS-ISSUE","ACCESS-ISSUE",
U1279="Projet OCM (ZTE, NOKIA, autres projets)","TRAVAUX OCM",
U1279="No root CAuse","No root cause",
U1279="ODU HS","TX ISSUE",
U1279="IP &amp; VLAN","TX ISSUE",
U1279="Warehouse HUAWEI","SPARE-ISSUE",
U1279="SPARE-HS","SPARE-ISSUE",
U1279="Power Telco","RAN ISSUE",U1279="no impacts","no impacts"
),"")</f>
        <v/>
      </c>
      <c r="U1279" s="28"/>
      <c r="V1279" s="35" t="str" cm="1">
        <f t="array" ref="V1279">IFERROR(_xlfn.IFS(
U1279="MPR ISSUE","ACTIVE",
U1279="BSS Hardware Issue","ACTIVE",
U1279="Sites strategiques, MLL, Pylone, etc.","PASSIVE",
U1279="AKTIVCO DEFAUT GE &amp; POWER Cabinet","PASSIVE",
U1279="AKTIVCO Coupure ENEO &amp; Baisse de tension","PASSIVE",
U1279="Coupure ENEO &amp; Baisse de tension","PASSIVE",
U1279="Defaut GE &amp; POWER Cabinet","PASSIVE",
U1279="Sharing","PASSIVE",
U1279="Sites strategiques &amp; DataCenter","PASSIVE",
U1279="Exclu","Exclu",
U1279="SAT","ACTIVE",
U1279="SPARE-ISSUE","SPARE-ISSUE",
U1279="Fiber CAmtel","ACTIVE",
U1279="Fiber AOF","ACTIVE",
U1279="Projet OCM (HUAWEI)","PLANNED WORKS",
U1279="Projet OCM (NOKIA)","PLANNED WORKS",
U1279="ACCESS-ISSUE","ACCESS-ISSUE",
U1279="Projet OCM (ZTE, NOKIA, autres projets)","PLANNED WORKS",
U1279="No root CAuse","No root cause",
U1279="ODU HS","ACTIVE",
U1279="IP &amp; VLAN","ACTIVE",
U1279="Warehouse HUAWEI","SPARE-ISSUE",
U1279="SPARE-HS","SPARE-ISSUE",
U1279="Power Telco","ACTIVE",U1279="no impacts","no impacts"
),"")</f>
        <v/>
      </c>
      <c r="W1279" s="102"/>
      <c r="X1279" s="102"/>
      <c r="Y1279" s="102"/>
      <c r="Z1279" s="102"/>
      <c r="AA1279" s="102"/>
      <c r="AB1279" s="104" t="s">
        <v>5423</v>
      </c>
      <c r="AC1279" s="9"/>
      <c r="AD1279" s="9"/>
      <c r="AE1279" s="7" t="s">
        <v>5423</v>
      </c>
      <c r="AF1279" s="6"/>
      <c r="AG1279" s="7"/>
      <c r="AH1279" s="3" t="s">
        <v>5423</v>
      </c>
      <c r="AI1279" s="18" t="s">
        <v>5423</v>
      </c>
      <c r="AJ1279" s="18" t="s">
        <v>5423</v>
      </c>
      <c r="AK1279" s="18" t="s">
        <v>5423</v>
      </c>
      <c r="AL1279" s="18" t="s">
        <v>5423</v>
      </c>
      <c r="AM1279" s="18" t="s">
        <v>5423</v>
      </c>
      <c r="AN1279" s="18" t="s">
        <v>5423</v>
      </c>
      <c r="AO1279" s="18" t="s">
        <v>5423</v>
      </c>
      <c r="AP1279" s="18" t="s">
        <v>5423</v>
      </c>
      <c r="AQ1279" s="18" t="s">
        <v>5423</v>
      </c>
      <c r="AR1279" s="18" t="s">
        <v>5423</v>
      </c>
      <c r="AS1279" s="18" t="s">
        <v>5423</v>
      </c>
      <c r="AT1279" s="18" t="s">
        <v>5423</v>
      </c>
      <c r="AU1279" s="9" t="s">
        <v>5423</v>
      </c>
      <c r="AV1279" s="14"/>
      <c r="AW1279" s="14" t="s">
        <v>5423</v>
      </c>
      <c r="AX1279" s="14" t="str">
        <f>_xlfn.XLOOKUP(B1279,'[4]cell downs 18042026 17h'!$B:$B,'[4]cell downs 18042026 17h'!$B:$B,"")</f>
        <v/>
      </c>
      <c r="AY1279" s="14" t="str">
        <f>_xlfn.XLOOKUP(B1279,'[5]Cells Huawei 19042026 15h'!$B:$B,'[5]Cells Huawei 19042026 15h'!$B:$B,"")</f>
        <v/>
      </c>
      <c r="AZ1279" s="105" t="str">
        <f>_xlfn.XLOOKUP(B1279,'INCIDENT-04-23-2026'!E:E,'INCIDENT-04-23-2026'!F:F,"")</f>
        <v/>
      </c>
      <c r="BA1279" s="105" t="str">
        <f>_xlfn.XLOOKUP(B1279,'[6]Eneo 17H'!$C:$C,'[6]Eneo 17H'!$I:$I,"")</f>
        <v/>
      </c>
      <c r="BB1279" s="105" t="str">
        <f>_xlfn.XLOOKUP(B1279,[8]ALL!$B:$B,[8]ALL!$M:$M,"")</f>
        <v/>
      </c>
      <c r="BC1279" s="105" t="str">
        <f>_xlfn.XLOOKUP(B1279,'[6]Eneo 17H'!$C:$C,'[6]Eneo 17H'!$I:$I,"")</f>
        <v/>
      </c>
      <c r="BD1279" s="105" t="str">
        <f>_xlfn.XLOOKUP(B1279,'[7]Eneo 12H'!$C:$C,'[7]Eneo 12H'!$I:$I,"")</f>
        <v/>
      </c>
      <c r="BE1279" s="105" t="s">
        <v>5423</v>
      </c>
    </row>
    <row r="1280" spans="1:57" hidden="1" x14ac:dyDescent="0.3">
      <c r="A1280" s="1" t="s">
        <v>4356</v>
      </c>
      <c r="B1280" s="8" t="s">
        <v>4357</v>
      </c>
      <c r="C1280" s="3" t="str">
        <f>_xlfn.XLOOKUP(B1280,'[1]daily break down'!$D:$D,'[1]daily break down'!$E:$E,"")</f>
        <v>CENTRE</v>
      </c>
      <c r="D1280" s="1" t="s">
        <v>21</v>
      </c>
      <c r="E1280" s="1" t="s">
        <v>122</v>
      </c>
      <c r="F1280" s="3" t="s">
        <v>69</v>
      </c>
      <c r="G1280" s="1" t="s">
        <v>1393</v>
      </c>
      <c r="H1280" s="27" t="str">
        <f>_xlfn.XLOOKUP(B1280,[2]CALCULATION!$B:$B,[2]CALCULATION!$H:$H,"")</f>
        <v>ZTE</v>
      </c>
      <c r="I1280" s="23">
        <v>0</v>
      </c>
      <c r="J1280" s="23">
        <v>0</v>
      </c>
      <c r="K1280" s="23">
        <v>0</v>
      </c>
      <c r="L1280" s="23">
        <v>0</v>
      </c>
      <c r="M1280" s="23">
        <v>0</v>
      </c>
      <c r="N1280" s="23">
        <v>0</v>
      </c>
      <c r="O1280" s="23">
        <v>0</v>
      </c>
      <c r="P1280" s="103" t="s">
        <v>6554</v>
      </c>
      <c r="Q1280" s="36" t="s">
        <v>5796</v>
      </c>
      <c r="R1280" s="36"/>
      <c r="S1280" s="35" t="str" cm="1">
        <f t="array" ref="S1280">IFERROR(_xlfn.IFS(
U1280="MPR ISSUE","PDH",
U1280="BSS Hardware Issue","BSS",
U1280="Sites strategiques, MLL, Pylone, etc.","ENVTECH",
U1280="AKTIVCO DEFAUT GE &amp; POWER Cabinet","AKTIVCO",
U1280="AKTIVCO Coupure ENEO &amp; Baisse de tension","AKTIVCO GRID ONLY",
U1280="Coupure ENEO &amp; Baisse de tension","IHS GRID ONLY",
U1280="Defaut GE &amp; POWER Cabinet","IHS",
U1280="Sharing","Partners",
U1280="Sites strategiques &amp; DataCenter","SST &amp; DC",
U1280="Exclu","Exclu",
U1280="SAT","SAT",
U1280="SPARE-ISSUE","SPARE-ISSUE",
U1280="Fiber CAmtel","TRANS_FO_CAMTEL",
U1280="Fiber AOF","Fiber AOF",
U1280="Projet OCM (HUAWEI)","TRAVAUX-HUAWEI",
U1280="Projet OCM (NOKIA)","TRAVAUX-NOKIA",
U1280="ACCESS-ISSUE","ACCESS-ISSUE",
U1280="Projet OCM (ZTE, NOKIA, autres projets)","TRAVAUX OCM",
U1280="No root CAuse","No root cause",
U1280="ODU HS","PDH",
U1280="IP &amp; VLAN","PDH",
U1280="Warehouse HUAWEI","SPARE-ISSUE",
U1280="SPARE-HS","SPARE-ISSUE",
U1280="Power Telco","BSS",U1280="no impacts","no impacts"
),"")</f>
        <v/>
      </c>
      <c r="T1280" s="35" t="str" cm="1">
        <f t="array" ref="T1280">IFERROR(_xlfn.IFS(
U1280="MPR ISSUE","TX ISSUE",
U1280="BSS Hardware Issue","RAN ISSUE",
U1280="Sites strategiques, MLL, Pylone, etc.","ENVTECH",
U1280="AKTIVCO DEFAUT GE &amp; POWER Cabinet","POWER ISSUE",
U1280="AKTIVCO Coupure ENEO &amp; Baisse de tension","POWER ISSUE",
U1280="Coupure ENEO &amp; Baisse de tension","POWER ISSUE",
U1280="Defaut GE &amp; POWER Cabinet","POWER ISSUE",
U1280="Sharing","POWER ISSUE",
U1280="Sites strategiques &amp; DataCenter","POWER ISSUE",
U1280="Exclu","Exclu",
U1280="SAT","TX ISSUE",
U1280="SPARE-ISSUE","SPARE-ISSUE",
U1280="Fiber CAmtel","TX ISSUE",
U1280="Fiber AOF","TX ISSUE",
U1280="Projet OCM (HUAWEI)","TRAVAUX-HUAWEI",
U1280="Projet OCM (NOKIA)","TRAVAUX -NOKIA",
U1280="ACCESS-ISSUE","ACCESS-ISSUE",
U1280="Projet OCM (ZTE, NOKIA, autres projets)","TRAVAUX OCM",
U1280="No root CAuse","No root cause",
U1280="ODU HS","TX ISSUE",
U1280="IP &amp; VLAN","TX ISSUE",
U1280="Warehouse HUAWEI","SPARE-ISSUE",
U1280="SPARE-HS","SPARE-ISSUE",
U1280="Power Telco","RAN ISSUE",U1280="no impacts","no impacts"
),"")</f>
        <v/>
      </c>
      <c r="U1280" s="28"/>
      <c r="V1280" s="35" t="str" cm="1">
        <f t="array" ref="V1280">IFERROR(_xlfn.IFS(
U1280="MPR ISSUE","ACTIVE",
U1280="BSS Hardware Issue","ACTIVE",
U1280="Sites strategiques, MLL, Pylone, etc.","PASSIVE",
U1280="AKTIVCO DEFAUT GE &amp; POWER Cabinet","PASSIVE",
U1280="AKTIVCO Coupure ENEO &amp; Baisse de tension","PASSIVE",
U1280="Coupure ENEO &amp; Baisse de tension","PASSIVE",
U1280="Defaut GE &amp; POWER Cabinet","PASSIVE",
U1280="Sharing","PASSIVE",
U1280="Sites strategiques &amp; DataCenter","PASSIVE",
U1280="Exclu","Exclu",
U1280="SAT","ACTIVE",
U1280="SPARE-ISSUE","SPARE-ISSUE",
U1280="Fiber CAmtel","ACTIVE",
U1280="Fiber AOF","ACTIVE",
U1280="Projet OCM (HUAWEI)","PLANNED WORKS",
U1280="Projet OCM (NOKIA)","PLANNED WORKS",
U1280="ACCESS-ISSUE","ACCESS-ISSUE",
U1280="Projet OCM (ZTE, NOKIA, autres projets)","PLANNED WORKS",
U1280="No root CAuse","No root cause",
U1280="ODU HS","ACTIVE",
U1280="IP &amp; VLAN","ACTIVE",
U1280="Warehouse HUAWEI","SPARE-ISSUE",
U1280="SPARE-HS","SPARE-ISSUE",
U1280="Power Telco","ACTIVE",U1280="no impacts","no impacts"
),"")</f>
        <v/>
      </c>
      <c r="W1280" s="102"/>
      <c r="X1280" s="102"/>
      <c r="Y1280" s="102"/>
      <c r="Z1280" s="102"/>
      <c r="AA1280" s="102"/>
      <c r="AB1280" s="104" t="s">
        <v>5423</v>
      </c>
      <c r="AC1280" s="9"/>
      <c r="AD1280" s="9"/>
      <c r="AE1280" s="7" t="s">
        <v>5423</v>
      </c>
      <c r="AF1280" s="6"/>
      <c r="AG1280" s="7"/>
      <c r="AH1280" s="3" t="s">
        <v>5423</v>
      </c>
      <c r="AI1280" s="18" t="s">
        <v>5423</v>
      </c>
      <c r="AJ1280" s="18" t="s">
        <v>5423</v>
      </c>
      <c r="AK1280" s="18" t="s">
        <v>5423</v>
      </c>
      <c r="AL1280" s="18" t="s">
        <v>5423</v>
      </c>
      <c r="AM1280" s="18" t="s">
        <v>5423</v>
      </c>
      <c r="AN1280" s="18" t="s">
        <v>5423</v>
      </c>
      <c r="AO1280" s="18" t="s">
        <v>5423</v>
      </c>
      <c r="AP1280" s="18" t="s">
        <v>5423</v>
      </c>
      <c r="AQ1280" s="18" t="s">
        <v>5423</v>
      </c>
      <c r="AR1280" s="18" t="s">
        <v>5423</v>
      </c>
      <c r="AS1280" s="18" t="s">
        <v>5423</v>
      </c>
      <c r="AT1280" s="18" t="s">
        <v>5423</v>
      </c>
      <c r="AU1280" s="9" t="s">
        <v>5423</v>
      </c>
      <c r="AV1280" s="14"/>
      <c r="AW1280" s="14" t="s">
        <v>5423</v>
      </c>
      <c r="AX1280" s="14" t="str">
        <f>_xlfn.XLOOKUP(B1280,'[4]cell downs 18042026 17h'!$B:$B,'[4]cell downs 18042026 17h'!$B:$B,"")</f>
        <v/>
      </c>
      <c r="AY1280" s="14" t="str">
        <f>_xlfn.XLOOKUP(B1280,'[5]Cells Huawei 19042026 15h'!$B:$B,'[5]Cells Huawei 19042026 15h'!$B:$B,"")</f>
        <v/>
      </c>
      <c r="AZ1280" s="105" t="str">
        <f>_xlfn.XLOOKUP(B1280,'INCIDENT-04-23-2026'!E:E,'INCIDENT-04-23-2026'!F:F,"")</f>
        <v/>
      </c>
      <c r="BA1280" s="105" t="str">
        <f>_xlfn.XLOOKUP(B1280,'[6]Eneo 17H'!$C:$C,'[6]Eneo 17H'!$I:$I,"")</f>
        <v/>
      </c>
      <c r="BB1280" s="105" t="str">
        <f>_xlfn.XLOOKUP(B1280,[8]ALL!$B:$B,[8]ALL!$M:$M,"")</f>
        <v/>
      </c>
      <c r="BC1280" s="105" t="str">
        <f>_xlfn.XLOOKUP(B1280,'[6]Eneo 17H'!$C:$C,'[6]Eneo 17H'!$I:$I,"")</f>
        <v/>
      </c>
      <c r="BD1280" s="105" t="str">
        <f>_xlfn.XLOOKUP(B1280,'[7]Eneo 12H'!$C:$C,'[7]Eneo 12H'!$I:$I,"")</f>
        <v/>
      </c>
      <c r="BE1280" s="105" t="s">
        <v>5423</v>
      </c>
    </row>
    <row r="1281" spans="1:57" hidden="1" x14ac:dyDescent="0.3">
      <c r="A1281" s="1" t="s">
        <v>2089</v>
      </c>
      <c r="B1281" s="8" t="s">
        <v>2090</v>
      </c>
      <c r="C1281" s="3" t="str">
        <f>_xlfn.XLOOKUP(B1281,'[1]daily break down'!$D:$D,'[1]daily break down'!$E:$E,"")</f>
        <v>CENTRE</v>
      </c>
      <c r="D1281" s="1"/>
      <c r="E1281" s="1"/>
      <c r="F1281" s="3" t="s">
        <v>69</v>
      </c>
      <c r="G1281" s="1" t="s">
        <v>2091</v>
      </c>
      <c r="H1281" s="26" t="str">
        <f>_xlfn.XLOOKUP(B1281,[2]CALCULATION!$B:$B,[2]CALCULATION!$H:$H,"")</f>
        <v>NOKIA</v>
      </c>
      <c r="I1281" s="23">
        <v>0.18864162336309659</v>
      </c>
      <c r="J1281" s="23">
        <v>0</v>
      </c>
      <c r="K1281" s="23">
        <v>0</v>
      </c>
      <c r="L1281" s="23">
        <v>0.2203702276897439</v>
      </c>
      <c r="M1281" s="23">
        <v>0</v>
      </c>
      <c r="N1281" s="23">
        <v>0</v>
      </c>
      <c r="O1281" s="23">
        <v>2.5456300771049621E-2</v>
      </c>
      <c r="P1281" s="103" t="s">
        <v>6554</v>
      </c>
      <c r="Q1281" s="36" t="s">
        <v>5796</v>
      </c>
      <c r="R1281" s="36"/>
      <c r="S1281" s="35" t="str" cm="1">
        <f t="array" ref="S1281">IFERROR(_xlfn.IFS(
U1281="MPR ISSUE","PDH",
U1281="BSS Hardware Issue","BSS",
U1281="Sites strategiques, MLL, Pylone, etc.","ENVTECH",
U1281="AKTIVCO DEFAUT GE &amp; POWER Cabinet","AKTIVCO",
U1281="AKTIVCO Coupure ENEO &amp; Baisse de tension","AKTIVCO GRID ONLY",
U1281="Coupure ENEO &amp; Baisse de tension","IHS GRID ONLY",
U1281="Defaut GE &amp; POWER Cabinet","IHS",
U1281="Sharing","Partners",
U1281="Sites strategiques &amp; DataCenter","SST &amp; DC",
U1281="Exclu","Exclu",
U1281="SAT","SAT",
U1281="SPARE-ISSUE","SPARE-ISSUE",
U1281="Fiber CAmtel","TRANS_FO_CAMTEL",
U1281="Fiber AOF","Fiber AOF",
U1281="Projet OCM (HUAWEI)","TRAVAUX-HUAWEI",
U1281="Projet OCM (NOKIA)","TRAVAUX-NOKIA",
U1281="ACCESS-ISSUE","ACCESS-ISSUE",
U1281="Projet OCM (ZTE, NOKIA, autres projets)","TRAVAUX OCM",
U1281="No root CAuse","No root cause",
U1281="ODU HS","PDH",
U1281="IP &amp; VLAN","PDH",
U1281="Warehouse HUAWEI","SPARE-ISSUE",
U1281="SPARE-HS","SPARE-ISSUE",
U1281="Power Telco","BSS",U1281="no impacts","no impacts"
),"")</f>
        <v/>
      </c>
      <c r="T1281" s="35" t="str" cm="1">
        <f t="array" ref="T1281">IFERROR(_xlfn.IFS(
U1281="MPR ISSUE","TX ISSUE",
U1281="BSS Hardware Issue","RAN ISSUE",
U1281="Sites strategiques, MLL, Pylone, etc.","ENVTECH",
U1281="AKTIVCO DEFAUT GE &amp; POWER Cabinet","POWER ISSUE",
U1281="AKTIVCO Coupure ENEO &amp; Baisse de tension","POWER ISSUE",
U1281="Coupure ENEO &amp; Baisse de tension","POWER ISSUE",
U1281="Defaut GE &amp; POWER Cabinet","POWER ISSUE",
U1281="Sharing","POWER ISSUE",
U1281="Sites strategiques &amp; DataCenter","POWER ISSUE",
U1281="Exclu","Exclu",
U1281="SAT","TX ISSUE",
U1281="SPARE-ISSUE","SPARE-ISSUE",
U1281="Fiber CAmtel","TX ISSUE",
U1281="Fiber AOF","TX ISSUE",
U1281="Projet OCM (HUAWEI)","TRAVAUX-HUAWEI",
U1281="Projet OCM (NOKIA)","TRAVAUX -NOKIA",
U1281="ACCESS-ISSUE","ACCESS-ISSUE",
U1281="Projet OCM (ZTE, NOKIA, autres projets)","TRAVAUX OCM",
U1281="No root CAuse","No root cause",
U1281="ODU HS","TX ISSUE",
U1281="IP &amp; VLAN","TX ISSUE",
U1281="Warehouse HUAWEI","SPARE-ISSUE",
U1281="SPARE-HS","SPARE-ISSUE",
U1281="Power Telco","RAN ISSUE",U1281="no impacts","no impacts"
),"")</f>
        <v/>
      </c>
      <c r="U1281" s="28"/>
      <c r="V1281" s="35" t="str" cm="1">
        <f t="array" ref="V1281">IFERROR(_xlfn.IFS(
U1281="MPR ISSUE","ACTIVE",
U1281="BSS Hardware Issue","ACTIVE",
U1281="Sites strategiques, MLL, Pylone, etc.","PASSIVE",
U1281="AKTIVCO DEFAUT GE &amp; POWER Cabinet","PASSIVE",
U1281="AKTIVCO Coupure ENEO &amp; Baisse de tension","PASSIVE",
U1281="Coupure ENEO &amp; Baisse de tension","PASSIVE",
U1281="Defaut GE &amp; POWER Cabinet","PASSIVE",
U1281="Sharing","PASSIVE",
U1281="Sites strategiques &amp; DataCenter","PASSIVE",
U1281="Exclu","Exclu",
U1281="SAT","ACTIVE",
U1281="SPARE-ISSUE","SPARE-ISSUE",
U1281="Fiber CAmtel","ACTIVE",
U1281="Fiber AOF","ACTIVE",
U1281="Projet OCM (HUAWEI)","PLANNED WORKS",
U1281="Projet OCM (NOKIA)","PLANNED WORKS",
U1281="ACCESS-ISSUE","ACCESS-ISSUE",
U1281="Projet OCM (ZTE, NOKIA, autres projets)","PLANNED WORKS",
U1281="No root CAuse","No root cause",
U1281="ODU HS","ACTIVE",
U1281="IP &amp; VLAN","ACTIVE",
U1281="Warehouse HUAWEI","SPARE-ISSUE",
U1281="SPARE-HS","SPARE-ISSUE",
U1281="Power Telco","ACTIVE",U1281="no impacts","no impacts"
),"")</f>
        <v/>
      </c>
      <c r="W1281" s="102"/>
      <c r="X1281" s="102"/>
      <c r="Y1281" s="102"/>
      <c r="Z1281" s="102"/>
      <c r="AA1281" s="102"/>
      <c r="AB1281" s="104" t="s">
        <v>5423</v>
      </c>
      <c r="AC1281" s="9"/>
      <c r="AD1281" s="9"/>
      <c r="AE1281" s="7" t="s">
        <v>5423</v>
      </c>
      <c r="AF1281" s="6"/>
      <c r="AG1281" s="7"/>
      <c r="AH1281" s="3" t="s">
        <v>5423</v>
      </c>
      <c r="AI1281" s="18" t="s">
        <v>5423</v>
      </c>
      <c r="AJ1281" s="18" t="s">
        <v>5423</v>
      </c>
      <c r="AK1281" s="18" t="s">
        <v>5423</v>
      </c>
      <c r="AL1281" s="18" t="s">
        <v>5423</v>
      </c>
      <c r="AM1281" s="18" t="s">
        <v>5423</v>
      </c>
      <c r="AN1281" s="18" t="s">
        <v>5423</v>
      </c>
      <c r="AO1281" s="18" t="s">
        <v>5423</v>
      </c>
      <c r="AP1281" s="18" t="s">
        <v>5423</v>
      </c>
      <c r="AQ1281" s="18" t="s">
        <v>5423</v>
      </c>
      <c r="AR1281" s="18" t="s">
        <v>5423</v>
      </c>
      <c r="AS1281" s="18" t="s">
        <v>5423</v>
      </c>
      <c r="AT1281" s="18" t="s">
        <v>5423</v>
      </c>
      <c r="AU1281" s="9" t="s">
        <v>5423</v>
      </c>
      <c r="AV1281" s="14"/>
      <c r="AW1281" s="14" t="s">
        <v>5423</v>
      </c>
      <c r="AX1281" s="14" t="str">
        <f>_xlfn.XLOOKUP(B1281,'[4]cell downs 18042026 17h'!$B:$B,'[4]cell downs 18042026 17h'!$B:$B,"")</f>
        <v/>
      </c>
      <c r="AY1281" s="14" t="str">
        <f>_xlfn.XLOOKUP(B1281,'[5]Cells Huawei 19042026 15h'!$B:$B,'[5]Cells Huawei 19042026 15h'!$B:$B,"")</f>
        <v/>
      </c>
      <c r="AZ1281" s="105" t="str">
        <f>_xlfn.XLOOKUP(B1281,'INCIDENT-04-23-2026'!E:E,'INCIDENT-04-23-2026'!F:F,"")</f>
        <v/>
      </c>
      <c r="BA1281" s="105" t="str">
        <f>_xlfn.XLOOKUP(B1281,'[6]Eneo 17H'!$C:$C,'[6]Eneo 17H'!$I:$I,"")</f>
        <v/>
      </c>
      <c r="BB1281" s="105" t="str">
        <f>_xlfn.XLOOKUP(B1281,[8]ALL!$B:$B,[8]ALL!$M:$M,"")</f>
        <v/>
      </c>
      <c r="BC1281" s="105" t="str">
        <f>_xlfn.XLOOKUP(B1281,'[6]Eneo 17H'!$C:$C,'[6]Eneo 17H'!$I:$I,"")</f>
        <v/>
      </c>
      <c r="BD1281" s="105" t="str">
        <f>_xlfn.XLOOKUP(B1281,'[7]Eneo 12H'!$C:$C,'[7]Eneo 12H'!$I:$I,"")</f>
        <v/>
      </c>
      <c r="BE1281" s="105" t="s">
        <v>7275</v>
      </c>
    </row>
    <row r="1282" spans="1:57" hidden="1" x14ac:dyDescent="0.3">
      <c r="A1282" s="1" t="s">
        <v>407</v>
      </c>
      <c r="B1282" s="8" t="s">
        <v>408</v>
      </c>
      <c r="C1282" s="3" t="str">
        <f>_xlfn.XLOOKUP(B1282,'[1]daily break down'!$D:$D,'[1]daily break down'!$E:$E,"")</f>
        <v>Douala</v>
      </c>
      <c r="D1282" s="1" t="s">
        <v>11</v>
      </c>
      <c r="E1282" s="1" t="s">
        <v>12</v>
      </c>
      <c r="F1282" s="3" t="s">
        <v>31</v>
      </c>
      <c r="G1282" s="1" t="s">
        <v>32</v>
      </c>
      <c r="H1282" s="27" t="str">
        <f>_xlfn.XLOOKUP(B1282,[2]CALCULATION!$B:$B,[2]CALCULATION!$H:$H,"")</f>
        <v>ZTE</v>
      </c>
      <c r="I1282" s="23">
        <v>0</v>
      </c>
      <c r="J1282" s="23">
        <v>0</v>
      </c>
      <c r="K1282" s="23">
        <v>0</v>
      </c>
      <c r="L1282" s="23">
        <v>0</v>
      </c>
      <c r="M1282" s="23">
        <v>0</v>
      </c>
      <c r="N1282" s="23">
        <v>0</v>
      </c>
      <c r="O1282" s="23">
        <v>6.3080353448448081</v>
      </c>
      <c r="P1282" s="103" t="s">
        <v>6555</v>
      </c>
      <c r="Q1282" s="36" t="s">
        <v>5796</v>
      </c>
      <c r="R1282" s="36"/>
      <c r="S1282" s="35" t="str" cm="1">
        <f t="array" ref="S1282">IFERROR(_xlfn.IFS(
U1282="MPR ISSUE","PDH",
U1282="BSS Hardware Issue","BSS",
U1282="Sites strategiques, MLL, Pylone, etc.","ENVTECH",
U1282="AKTIVCO DEFAUT GE &amp; POWER Cabinet","AKTIVCO",
U1282="AKTIVCO Coupure ENEO &amp; Baisse de tension","AKTIVCO GRID ONLY",
U1282="Coupure ENEO &amp; Baisse de tension","IHS GRID ONLY",
U1282="Defaut GE &amp; POWER Cabinet","IHS",
U1282="Sharing","Partners",
U1282="Sites strategiques &amp; DataCenter","SST &amp; DC",
U1282="Exclu","Exclu",
U1282="SAT","SAT",
U1282="SPARE-ISSUE","SPARE-ISSUE",
U1282="Fiber CAmtel","TRANS_FO_CAMTEL",
U1282="Fiber AOF","Fiber AOF",
U1282="Projet OCM (HUAWEI)","TRAVAUX-HUAWEI",
U1282="Projet OCM (NOKIA)","TRAVAUX-NOKIA",
U1282="ACCESS-ISSUE","ACCESS-ISSUE",
U1282="Projet OCM (ZTE, NOKIA, autres projets)","TRAVAUX OCM",
U1282="No root CAuse","No root cause",
U1282="ODU HS","PDH",
U1282="IP &amp; VLAN","PDH",
U1282="Warehouse HUAWEI","SPARE-ISSUE",
U1282="SPARE-HS","SPARE-ISSUE",
U1282="Power Telco","BSS",U1282="no impacts","no impacts"
),"")</f>
        <v/>
      </c>
      <c r="T1282" s="35" t="str" cm="1">
        <f t="array" ref="T1282">IFERROR(_xlfn.IFS(
U1282="MPR ISSUE","TX ISSUE",
U1282="BSS Hardware Issue","RAN ISSUE",
U1282="Sites strategiques, MLL, Pylone, etc.","ENVTECH",
U1282="AKTIVCO DEFAUT GE &amp; POWER Cabinet","POWER ISSUE",
U1282="AKTIVCO Coupure ENEO &amp; Baisse de tension","POWER ISSUE",
U1282="Coupure ENEO &amp; Baisse de tension","POWER ISSUE",
U1282="Defaut GE &amp; POWER Cabinet","POWER ISSUE",
U1282="Sharing","POWER ISSUE",
U1282="Sites strategiques &amp; DataCenter","POWER ISSUE",
U1282="Exclu","Exclu",
U1282="SAT","TX ISSUE",
U1282="SPARE-ISSUE","SPARE-ISSUE",
U1282="Fiber CAmtel","TX ISSUE",
U1282="Fiber AOF","TX ISSUE",
U1282="Projet OCM (HUAWEI)","TRAVAUX-HUAWEI",
U1282="Projet OCM (NOKIA)","TRAVAUX -NOKIA",
U1282="ACCESS-ISSUE","ACCESS-ISSUE",
U1282="Projet OCM (ZTE, NOKIA, autres projets)","TRAVAUX OCM",
U1282="No root CAuse","No root cause",
U1282="ODU HS","TX ISSUE",
U1282="IP &amp; VLAN","TX ISSUE",
U1282="Warehouse HUAWEI","SPARE-ISSUE",
U1282="SPARE-HS","SPARE-ISSUE",
U1282="Power Telco","RAN ISSUE",U1282="no impacts","no impacts"
),"")</f>
        <v/>
      </c>
      <c r="U1282" s="28"/>
      <c r="V1282" s="35" t="str" cm="1">
        <f t="array" ref="V1282">IFERROR(_xlfn.IFS(
U1282="MPR ISSUE","ACTIVE",
U1282="BSS Hardware Issue","ACTIVE",
U1282="Sites strategiques, MLL, Pylone, etc.","PASSIVE",
U1282="AKTIVCO DEFAUT GE &amp; POWER Cabinet","PASSIVE",
U1282="AKTIVCO Coupure ENEO &amp; Baisse de tension","PASSIVE",
U1282="Coupure ENEO &amp; Baisse de tension","PASSIVE",
U1282="Defaut GE &amp; POWER Cabinet","PASSIVE",
U1282="Sharing","PASSIVE",
U1282="Sites strategiques &amp; DataCenter","PASSIVE",
U1282="Exclu","Exclu",
U1282="SAT","ACTIVE",
U1282="SPARE-ISSUE","SPARE-ISSUE",
U1282="Fiber CAmtel","ACTIVE",
U1282="Fiber AOF","ACTIVE",
U1282="Projet OCM (HUAWEI)","PLANNED WORKS",
U1282="Projet OCM (NOKIA)","PLANNED WORKS",
U1282="ACCESS-ISSUE","ACCESS-ISSUE",
U1282="Projet OCM (ZTE, NOKIA, autres projets)","PLANNED WORKS",
U1282="No root CAuse","No root cause",
U1282="ODU HS","ACTIVE",
U1282="IP &amp; VLAN","ACTIVE",
U1282="Warehouse HUAWEI","SPARE-ISSUE",
U1282="SPARE-HS","SPARE-ISSUE",
U1282="Power Telco","ACTIVE",U1282="no impacts","no impacts"
),"")</f>
        <v/>
      </c>
      <c r="W1282" s="104"/>
      <c r="X1282" s="104"/>
      <c r="Y1282" s="104"/>
      <c r="Z1282" s="104"/>
      <c r="AA1282" s="104"/>
      <c r="AB1282" s="104" t="s">
        <v>6651</v>
      </c>
      <c r="AC1282" s="9"/>
      <c r="AD1282" s="9"/>
      <c r="AE1282" s="7"/>
      <c r="AF1282" s="6"/>
      <c r="AG1282" s="7"/>
      <c r="AH1282" s="3" t="s">
        <v>6373</v>
      </c>
      <c r="AI1282" s="18" t="s">
        <v>5423</v>
      </c>
      <c r="AJ1282" s="18" t="s">
        <v>5423</v>
      </c>
      <c r="AK1282" s="18" t="s">
        <v>5423</v>
      </c>
      <c r="AL1282" s="18" t="s">
        <v>5423</v>
      </c>
      <c r="AM1282" s="18" t="s">
        <v>5423</v>
      </c>
      <c r="AN1282" s="18" t="s">
        <v>5423</v>
      </c>
      <c r="AO1282" s="18" t="s">
        <v>5423</v>
      </c>
      <c r="AP1282" s="18" t="s">
        <v>5423</v>
      </c>
      <c r="AQ1282" s="18" t="s">
        <v>5423</v>
      </c>
      <c r="AR1282" s="18" t="s">
        <v>5423</v>
      </c>
      <c r="AS1282" s="18" t="s">
        <v>5423</v>
      </c>
      <c r="AT1282" s="18" t="s">
        <v>5423</v>
      </c>
      <c r="AU1282" s="9" t="s">
        <v>6209</v>
      </c>
      <c r="AV1282" s="14"/>
      <c r="AW1282" s="14" t="s">
        <v>5423</v>
      </c>
      <c r="AX1282" s="14" t="str">
        <f>_xlfn.XLOOKUP(B1282,'[4]cell downs 18042026 17h'!$B:$B,'[4]cell downs 18042026 17h'!$B:$B,"")</f>
        <v/>
      </c>
      <c r="AY1282" s="14" t="str">
        <f>_xlfn.XLOOKUP(B1282,'[5]Cells Huawei 19042026 15h'!$B:$B,'[5]Cells Huawei 19042026 15h'!$B:$B,"")</f>
        <v/>
      </c>
      <c r="AZ1282" s="105" t="str">
        <f>_xlfn.XLOOKUP(B1282,'INCIDENT-04-23-2026'!E:E,'INCIDENT-04-23-2026'!F:F,"")</f>
        <v/>
      </c>
      <c r="BA1282" s="105" t="str">
        <f>_xlfn.XLOOKUP(B1282,'[6]Eneo 17H'!$C:$C,'[6]Eneo 17H'!$I:$I,"")</f>
        <v/>
      </c>
      <c r="BC1282" s="105" t="str">
        <f>_xlfn.XLOOKUP(B1282,'[6]Eneo 17H'!$C:$C,'[6]Eneo 17H'!$I:$I,"")</f>
        <v/>
      </c>
      <c r="BD1282" s="105" t="str">
        <f>_xlfn.XLOOKUP(B1282,'[7]Eneo 12H'!$C:$C,'[7]Eneo 12H'!$I:$I,"")</f>
        <v/>
      </c>
      <c r="BE1282" s="105" t="s">
        <v>5423</v>
      </c>
    </row>
    <row r="1283" spans="1:57" hidden="1" x14ac:dyDescent="0.3">
      <c r="A1283" s="1" t="s">
        <v>1570</v>
      </c>
      <c r="B1283" s="8" t="s">
        <v>1571</v>
      </c>
      <c r="C1283" s="3" t="str">
        <f>_xlfn.XLOOKUP(B1283,'[1]daily break down'!$D:$D,'[1]daily break down'!$E:$E,"")</f>
        <v>Douala</v>
      </c>
      <c r="D1283" s="1" t="s">
        <v>11</v>
      </c>
      <c r="E1283" s="1" t="s">
        <v>145</v>
      </c>
      <c r="F1283" s="3" t="s">
        <v>31</v>
      </c>
      <c r="G1283" s="1" t="s">
        <v>32</v>
      </c>
      <c r="H1283" s="27" t="str">
        <f>_xlfn.XLOOKUP(B1283,[2]CALCULATION!$B:$B,[2]CALCULATION!$H:$H,"")</f>
        <v>ZTE</v>
      </c>
      <c r="I1283" s="23">
        <v>0</v>
      </c>
      <c r="J1283" s="23">
        <v>0</v>
      </c>
      <c r="K1283" s="23">
        <v>0</v>
      </c>
      <c r="L1283" s="23">
        <v>1.0041684145043421</v>
      </c>
      <c r="M1283" s="23">
        <v>0</v>
      </c>
      <c r="N1283" s="23">
        <v>0</v>
      </c>
      <c r="O1283" s="23">
        <v>0</v>
      </c>
      <c r="P1283" s="103" t="s">
        <v>6554</v>
      </c>
      <c r="Q1283" s="36" t="s">
        <v>5796</v>
      </c>
      <c r="R1283" s="36"/>
      <c r="S1283" s="35" t="str" cm="1">
        <f t="array" ref="S1283">IFERROR(_xlfn.IFS(
U1283="MPR ISSUE","PDH",
U1283="BSS Hardware Issue","BSS",
U1283="Sites strategiques, MLL, Pylone, etc.","ENVTECH",
U1283="AKTIVCO DEFAUT GE &amp; POWER Cabinet","AKTIVCO",
U1283="AKTIVCO Coupure ENEO &amp; Baisse de tension","AKTIVCO GRID ONLY",
U1283="Coupure ENEO &amp; Baisse de tension","IHS GRID ONLY",
U1283="Defaut GE &amp; POWER Cabinet","IHS",
U1283="Sharing","Partners",
U1283="Sites strategiques &amp; DataCenter","SST &amp; DC",
U1283="Exclu","Exclu",
U1283="SAT","SAT",
U1283="SPARE-ISSUE","SPARE-ISSUE",
U1283="Fiber CAmtel","TRANS_FO_CAMTEL",
U1283="Fiber AOF","Fiber AOF",
U1283="Projet OCM (HUAWEI)","TRAVAUX-HUAWEI",
U1283="Projet OCM (NOKIA)","TRAVAUX-NOKIA",
U1283="ACCESS-ISSUE","ACCESS-ISSUE",
U1283="Projet OCM (ZTE, NOKIA, autres projets)","TRAVAUX OCM",
U1283="No root CAuse","No root cause",
U1283="ODU HS","PDH",
U1283="IP &amp; VLAN","PDH",
U1283="Warehouse HUAWEI","SPARE-ISSUE",
U1283="SPARE-HS","SPARE-ISSUE",
U1283="Power Telco","BSS",U1283="no impacts","no impacts"
),"")</f>
        <v/>
      </c>
      <c r="T1283" s="35" t="str" cm="1">
        <f t="array" ref="T1283">IFERROR(_xlfn.IFS(
U1283="MPR ISSUE","TX ISSUE",
U1283="BSS Hardware Issue","RAN ISSUE",
U1283="Sites strategiques, MLL, Pylone, etc.","ENVTECH",
U1283="AKTIVCO DEFAUT GE &amp; POWER Cabinet","POWER ISSUE",
U1283="AKTIVCO Coupure ENEO &amp; Baisse de tension","POWER ISSUE",
U1283="Coupure ENEO &amp; Baisse de tension","POWER ISSUE",
U1283="Defaut GE &amp; POWER Cabinet","POWER ISSUE",
U1283="Sharing","POWER ISSUE",
U1283="Sites strategiques &amp; DataCenter","POWER ISSUE",
U1283="Exclu","Exclu",
U1283="SAT","TX ISSUE",
U1283="SPARE-ISSUE","SPARE-ISSUE",
U1283="Fiber CAmtel","TX ISSUE",
U1283="Fiber AOF","TX ISSUE",
U1283="Projet OCM (HUAWEI)","TRAVAUX-HUAWEI",
U1283="Projet OCM (NOKIA)","TRAVAUX -NOKIA",
U1283="ACCESS-ISSUE","ACCESS-ISSUE",
U1283="Projet OCM (ZTE, NOKIA, autres projets)","TRAVAUX OCM",
U1283="No root CAuse","No root cause",
U1283="ODU HS","TX ISSUE",
U1283="IP &amp; VLAN","TX ISSUE",
U1283="Warehouse HUAWEI","SPARE-ISSUE",
U1283="SPARE-HS","SPARE-ISSUE",
U1283="Power Telco","RAN ISSUE",U1283="no impacts","no impacts"
),"")</f>
        <v/>
      </c>
      <c r="U1283" s="28"/>
      <c r="V1283" s="35" t="str" cm="1">
        <f t="array" ref="V1283">IFERROR(_xlfn.IFS(
U1283="MPR ISSUE","ACTIVE",
U1283="BSS Hardware Issue","ACTIVE",
U1283="Sites strategiques, MLL, Pylone, etc.","PASSIVE",
U1283="AKTIVCO DEFAUT GE &amp; POWER Cabinet","PASSIVE",
U1283="AKTIVCO Coupure ENEO &amp; Baisse de tension","PASSIVE",
U1283="Coupure ENEO &amp; Baisse de tension","PASSIVE",
U1283="Defaut GE &amp; POWER Cabinet","PASSIVE",
U1283="Sharing","PASSIVE",
U1283="Sites strategiques &amp; DataCenter","PASSIVE",
U1283="Exclu","Exclu",
U1283="SAT","ACTIVE",
U1283="SPARE-ISSUE","SPARE-ISSUE",
U1283="Fiber CAmtel","ACTIVE",
U1283="Fiber AOF","ACTIVE",
U1283="Projet OCM (HUAWEI)","PLANNED WORKS",
U1283="Projet OCM (NOKIA)","PLANNED WORKS",
U1283="ACCESS-ISSUE","ACCESS-ISSUE",
U1283="Projet OCM (ZTE, NOKIA, autres projets)","PLANNED WORKS",
U1283="No root CAuse","No root cause",
U1283="ODU HS","ACTIVE",
U1283="IP &amp; VLAN","ACTIVE",
U1283="Warehouse HUAWEI","SPARE-ISSUE",
U1283="SPARE-HS","SPARE-ISSUE",
U1283="Power Telco","ACTIVE",U1283="no impacts","no impacts"
),"")</f>
        <v/>
      </c>
      <c r="W1283" s="102"/>
      <c r="X1283" s="102"/>
      <c r="Y1283" s="102"/>
      <c r="Z1283" s="102"/>
      <c r="AA1283" s="102"/>
      <c r="AB1283" s="104" t="s">
        <v>5423</v>
      </c>
      <c r="AC1283" s="9"/>
      <c r="AD1283" s="9"/>
      <c r="AE1283" s="7" t="s">
        <v>5423</v>
      </c>
      <c r="AF1283" s="6"/>
      <c r="AG1283" s="7"/>
      <c r="AH1283" s="3" t="s">
        <v>5423</v>
      </c>
      <c r="AI1283" s="18" t="s">
        <v>5423</v>
      </c>
      <c r="AJ1283" s="18" t="s">
        <v>5423</v>
      </c>
      <c r="AK1283" s="18" t="s">
        <v>5423</v>
      </c>
      <c r="AL1283" s="18" t="s">
        <v>5423</v>
      </c>
      <c r="AM1283" s="18" t="s">
        <v>5423</v>
      </c>
      <c r="AN1283" s="18" t="s">
        <v>5423</v>
      </c>
      <c r="AO1283" s="18" t="s">
        <v>5423</v>
      </c>
      <c r="AP1283" s="18" t="s">
        <v>5423</v>
      </c>
      <c r="AQ1283" s="18" t="s">
        <v>5423</v>
      </c>
      <c r="AR1283" s="18" t="s">
        <v>5423</v>
      </c>
      <c r="AS1283" s="18" t="s">
        <v>5423</v>
      </c>
      <c r="AT1283" s="18" t="s">
        <v>5423</v>
      </c>
      <c r="AU1283" s="9" t="s">
        <v>5423</v>
      </c>
      <c r="AV1283" s="14"/>
      <c r="AW1283" s="14" t="s">
        <v>5423</v>
      </c>
      <c r="AX1283" s="14" t="str">
        <f>_xlfn.XLOOKUP(B1283,'[4]cell downs 18042026 17h'!$B:$B,'[4]cell downs 18042026 17h'!$B:$B,"")</f>
        <v/>
      </c>
      <c r="AY1283" s="14" t="str">
        <f>_xlfn.XLOOKUP(B1283,'[5]Cells Huawei 19042026 15h'!$B:$B,'[5]Cells Huawei 19042026 15h'!$B:$B,"")</f>
        <v/>
      </c>
      <c r="AZ1283" s="105" t="str">
        <f>_xlfn.XLOOKUP(B1283,'INCIDENT-04-23-2026'!E:E,'INCIDENT-04-23-2026'!F:F,"")</f>
        <v/>
      </c>
      <c r="BA1283" s="105" t="str">
        <f>_xlfn.XLOOKUP(B1283,'[6]Eneo 17H'!$C:$C,'[6]Eneo 17H'!$I:$I,"")</f>
        <v/>
      </c>
      <c r="BB1283" s="105" t="str">
        <f>_xlfn.XLOOKUP(B1283,[8]ALL!$B:$B,[8]ALL!$M:$M,"")</f>
        <v/>
      </c>
      <c r="BC1283" s="105" t="str">
        <f>_xlfn.XLOOKUP(B1283,'[6]Eneo 17H'!$C:$C,'[6]Eneo 17H'!$I:$I,"")</f>
        <v/>
      </c>
      <c r="BD1283" s="105" t="str">
        <f>_xlfn.XLOOKUP(B1283,'[7]Eneo 12H'!$C:$C,'[7]Eneo 12H'!$I:$I,"")</f>
        <v/>
      </c>
      <c r="BE1283" s="105" t="s">
        <v>5423</v>
      </c>
    </row>
    <row r="1284" spans="1:57" hidden="1" x14ac:dyDescent="0.3">
      <c r="A1284" s="1" t="s">
        <v>1622</v>
      </c>
      <c r="B1284" s="8" t="s">
        <v>1623</v>
      </c>
      <c r="C1284" s="3" t="str">
        <f>_xlfn.XLOOKUP(B1284,'[1]daily break down'!$D:$D,'[1]daily break down'!$E:$E,"")</f>
        <v>Douala</v>
      </c>
      <c r="D1284" s="1" t="s">
        <v>11</v>
      </c>
      <c r="E1284" s="1" t="s">
        <v>145</v>
      </c>
      <c r="F1284" s="3" t="s">
        <v>31</v>
      </c>
      <c r="G1284" s="1" t="s">
        <v>32</v>
      </c>
      <c r="H1284" s="27" t="str">
        <f>_xlfn.XLOOKUP(B1284,[2]CALCULATION!$B:$B,[2]CALCULATION!$H:$H,"")</f>
        <v>ZTE</v>
      </c>
      <c r="I1284" s="23">
        <v>0</v>
      </c>
      <c r="J1284" s="23">
        <v>0</v>
      </c>
      <c r="K1284" s="23">
        <v>0</v>
      </c>
      <c r="L1284" s="23">
        <v>1.117831368621107</v>
      </c>
      <c r="M1284" s="23">
        <v>0</v>
      </c>
      <c r="N1284" s="23">
        <v>0</v>
      </c>
      <c r="O1284" s="23">
        <v>0</v>
      </c>
      <c r="P1284" s="103" t="s">
        <v>6554</v>
      </c>
      <c r="Q1284" s="36" t="s">
        <v>5796</v>
      </c>
      <c r="R1284" s="36"/>
      <c r="S1284" s="35" t="str" cm="1">
        <f t="array" ref="S1284">IFERROR(_xlfn.IFS(
U1284="MPR ISSUE","PDH",
U1284="BSS Hardware Issue","BSS",
U1284="Sites strategiques, MLL, Pylone, etc.","ENVTECH",
U1284="AKTIVCO DEFAUT GE &amp; POWER Cabinet","AKTIVCO",
U1284="AKTIVCO Coupure ENEO &amp; Baisse de tension","AKTIVCO GRID ONLY",
U1284="Coupure ENEO &amp; Baisse de tension","IHS GRID ONLY",
U1284="Defaut GE &amp; POWER Cabinet","IHS",
U1284="Sharing","Partners",
U1284="Sites strategiques &amp; DataCenter","SST &amp; DC",
U1284="Exclu","Exclu",
U1284="SAT","SAT",
U1284="SPARE-ISSUE","SPARE-ISSUE",
U1284="Fiber CAmtel","TRANS_FO_CAMTEL",
U1284="Fiber AOF","Fiber AOF",
U1284="Projet OCM (HUAWEI)","TRAVAUX-HUAWEI",
U1284="Projet OCM (NOKIA)","TRAVAUX-NOKIA",
U1284="ACCESS-ISSUE","ACCESS-ISSUE",
U1284="Projet OCM (ZTE, NOKIA, autres projets)","TRAVAUX OCM",
U1284="No root CAuse","No root cause",
U1284="ODU HS","PDH",
U1284="IP &amp; VLAN","PDH",
U1284="Warehouse HUAWEI","SPARE-ISSUE",
U1284="SPARE-HS","SPARE-ISSUE",
U1284="Power Telco","BSS",U1284="no impacts","no impacts"
),"")</f>
        <v/>
      </c>
      <c r="T1284" s="35" t="str" cm="1">
        <f t="array" ref="T1284">IFERROR(_xlfn.IFS(
U1284="MPR ISSUE","TX ISSUE",
U1284="BSS Hardware Issue","RAN ISSUE",
U1284="Sites strategiques, MLL, Pylone, etc.","ENVTECH",
U1284="AKTIVCO DEFAUT GE &amp; POWER Cabinet","POWER ISSUE",
U1284="AKTIVCO Coupure ENEO &amp; Baisse de tension","POWER ISSUE",
U1284="Coupure ENEO &amp; Baisse de tension","POWER ISSUE",
U1284="Defaut GE &amp; POWER Cabinet","POWER ISSUE",
U1284="Sharing","POWER ISSUE",
U1284="Sites strategiques &amp; DataCenter","POWER ISSUE",
U1284="Exclu","Exclu",
U1284="SAT","TX ISSUE",
U1284="SPARE-ISSUE","SPARE-ISSUE",
U1284="Fiber CAmtel","TX ISSUE",
U1284="Fiber AOF","TX ISSUE",
U1284="Projet OCM (HUAWEI)","TRAVAUX-HUAWEI",
U1284="Projet OCM (NOKIA)","TRAVAUX -NOKIA",
U1284="ACCESS-ISSUE","ACCESS-ISSUE",
U1284="Projet OCM (ZTE, NOKIA, autres projets)","TRAVAUX OCM",
U1284="No root CAuse","No root cause",
U1284="ODU HS","TX ISSUE",
U1284="IP &amp; VLAN","TX ISSUE",
U1284="Warehouse HUAWEI","SPARE-ISSUE",
U1284="SPARE-HS","SPARE-ISSUE",
U1284="Power Telco","RAN ISSUE",U1284="no impacts","no impacts"
),"")</f>
        <v/>
      </c>
      <c r="U1284" s="28"/>
      <c r="V1284" s="35" t="str" cm="1">
        <f t="array" ref="V1284">IFERROR(_xlfn.IFS(
U1284="MPR ISSUE","ACTIVE",
U1284="BSS Hardware Issue","ACTIVE",
U1284="Sites strategiques, MLL, Pylone, etc.","PASSIVE",
U1284="AKTIVCO DEFAUT GE &amp; POWER Cabinet","PASSIVE",
U1284="AKTIVCO Coupure ENEO &amp; Baisse de tension","PASSIVE",
U1284="Coupure ENEO &amp; Baisse de tension","PASSIVE",
U1284="Defaut GE &amp; POWER Cabinet","PASSIVE",
U1284="Sharing","PASSIVE",
U1284="Sites strategiques &amp; DataCenter","PASSIVE",
U1284="Exclu","Exclu",
U1284="SAT","ACTIVE",
U1284="SPARE-ISSUE","SPARE-ISSUE",
U1284="Fiber CAmtel","ACTIVE",
U1284="Fiber AOF","ACTIVE",
U1284="Projet OCM (HUAWEI)","PLANNED WORKS",
U1284="Projet OCM (NOKIA)","PLANNED WORKS",
U1284="ACCESS-ISSUE","ACCESS-ISSUE",
U1284="Projet OCM (ZTE, NOKIA, autres projets)","PLANNED WORKS",
U1284="No root CAuse","No root cause",
U1284="ODU HS","ACTIVE",
U1284="IP &amp; VLAN","ACTIVE",
U1284="Warehouse HUAWEI","SPARE-ISSUE",
U1284="SPARE-HS","SPARE-ISSUE",
U1284="Power Telco","ACTIVE",U1284="no impacts","no impacts"
),"")</f>
        <v/>
      </c>
      <c r="W1284" s="102"/>
      <c r="X1284" s="102"/>
      <c r="Y1284" s="102"/>
      <c r="Z1284" s="102"/>
      <c r="AA1284" s="102"/>
      <c r="AB1284" s="104" t="s">
        <v>5423</v>
      </c>
      <c r="AC1284" s="9"/>
      <c r="AD1284" s="9"/>
      <c r="AE1284" s="7" t="s">
        <v>5423</v>
      </c>
      <c r="AF1284" s="6"/>
      <c r="AG1284" s="7"/>
      <c r="AH1284" s="3" t="s">
        <v>5423</v>
      </c>
      <c r="AI1284" s="18" t="s">
        <v>5423</v>
      </c>
      <c r="AJ1284" s="18" t="s">
        <v>5423</v>
      </c>
      <c r="AK1284" s="18" t="s">
        <v>5423</v>
      </c>
      <c r="AL1284" s="18" t="s">
        <v>5423</v>
      </c>
      <c r="AM1284" s="18" t="s">
        <v>5423</v>
      </c>
      <c r="AN1284" s="18" t="s">
        <v>5423</v>
      </c>
      <c r="AO1284" s="18" t="s">
        <v>5423</v>
      </c>
      <c r="AP1284" s="18" t="s">
        <v>5423</v>
      </c>
      <c r="AQ1284" s="18" t="s">
        <v>5423</v>
      </c>
      <c r="AR1284" s="18" t="s">
        <v>5423</v>
      </c>
      <c r="AS1284" s="18" t="s">
        <v>5423</v>
      </c>
      <c r="AT1284" s="18" t="s">
        <v>5423</v>
      </c>
      <c r="AU1284" s="9" t="s">
        <v>5423</v>
      </c>
      <c r="AV1284" s="14"/>
      <c r="AW1284" s="14" t="s">
        <v>5423</v>
      </c>
      <c r="AX1284" s="14" t="str">
        <f>_xlfn.XLOOKUP(B1284,'[4]cell downs 18042026 17h'!$B:$B,'[4]cell downs 18042026 17h'!$B:$B,"")</f>
        <v/>
      </c>
      <c r="AY1284" s="14" t="str">
        <f>_xlfn.XLOOKUP(B1284,'[5]Cells Huawei 19042026 15h'!$B:$B,'[5]Cells Huawei 19042026 15h'!$B:$B,"")</f>
        <v/>
      </c>
      <c r="AZ1284" s="105" t="str">
        <f>_xlfn.XLOOKUP(B1284,'INCIDENT-04-23-2026'!E:E,'INCIDENT-04-23-2026'!F:F,"")</f>
        <v/>
      </c>
      <c r="BA1284" s="105" t="str">
        <f>_xlfn.XLOOKUP(B1284,'[6]Eneo 17H'!$C:$C,'[6]Eneo 17H'!$I:$I,"")</f>
        <v/>
      </c>
      <c r="BB1284" s="105" t="str">
        <f>_xlfn.XLOOKUP(B1284,[8]ALL!$B:$B,[8]ALL!$M:$M,"")</f>
        <v/>
      </c>
      <c r="BC1284" s="105" t="str">
        <f>_xlfn.XLOOKUP(B1284,'[6]Eneo 17H'!$C:$C,'[6]Eneo 17H'!$I:$I,"")</f>
        <v/>
      </c>
      <c r="BD1284" s="105" t="str">
        <f>_xlfn.XLOOKUP(B1284,'[7]Eneo 12H'!$C:$C,'[7]Eneo 12H'!$I:$I,"")</f>
        <v/>
      </c>
      <c r="BE1284" s="105" t="s">
        <v>5423</v>
      </c>
    </row>
    <row r="1285" spans="1:57" hidden="1" x14ac:dyDescent="0.3">
      <c r="A1285" s="1" t="s">
        <v>2830</v>
      </c>
      <c r="B1285" s="8" t="s">
        <v>2831</v>
      </c>
      <c r="C1285" s="3" t="str">
        <f>_xlfn.XLOOKUP(B1285,'[1]daily break down'!$D:$D,'[1]daily break down'!$E:$E,"")</f>
        <v>Douala</v>
      </c>
      <c r="D1285" s="1" t="s">
        <v>11</v>
      </c>
      <c r="E1285" s="1" t="s">
        <v>145</v>
      </c>
      <c r="F1285" s="3" t="s">
        <v>31</v>
      </c>
      <c r="G1285" s="1" t="s">
        <v>32</v>
      </c>
      <c r="H1285" s="27" t="str">
        <f>_xlfn.XLOOKUP(B1285,[2]CALCULATION!$B:$B,[2]CALCULATION!$H:$H,"")</f>
        <v>ZTE</v>
      </c>
      <c r="I1285" s="23">
        <v>0</v>
      </c>
      <c r="J1285" s="23">
        <v>0</v>
      </c>
      <c r="K1285" s="23">
        <v>0</v>
      </c>
      <c r="L1285" s="23">
        <v>0</v>
      </c>
      <c r="M1285" s="23">
        <v>0</v>
      </c>
      <c r="N1285" s="23">
        <v>0</v>
      </c>
      <c r="O1285" s="23">
        <v>0</v>
      </c>
      <c r="P1285" s="103" t="s">
        <v>6554</v>
      </c>
      <c r="Q1285" s="36" t="s">
        <v>5796</v>
      </c>
      <c r="R1285" s="36"/>
      <c r="S1285" s="35" t="str" cm="1">
        <f t="array" ref="S1285">IFERROR(_xlfn.IFS(
U1285="MPR ISSUE","PDH",
U1285="BSS Hardware Issue","BSS",
U1285="Sites strategiques, MLL, Pylone, etc.","ENVTECH",
U1285="AKTIVCO DEFAUT GE &amp; POWER Cabinet","AKTIVCO",
U1285="AKTIVCO Coupure ENEO &amp; Baisse de tension","AKTIVCO GRID ONLY",
U1285="Coupure ENEO &amp; Baisse de tension","IHS GRID ONLY",
U1285="Defaut GE &amp; POWER Cabinet","IHS",
U1285="Sharing","Partners",
U1285="Sites strategiques &amp; DataCenter","SST &amp; DC",
U1285="Exclu","Exclu",
U1285="SAT","SAT",
U1285="SPARE-ISSUE","SPARE-ISSUE",
U1285="Fiber CAmtel","TRANS_FO_CAMTEL",
U1285="Fiber AOF","Fiber AOF",
U1285="Projet OCM (HUAWEI)","TRAVAUX-HUAWEI",
U1285="Projet OCM (NOKIA)","TRAVAUX-NOKIA",
U1285="ACCESS-ISSUE","ACCESS-ISSUE",
U1285="Projet OCM (ZTE, NOKIA, autres projets)","TRAVAUX OCM",
U1285="No root CAuse","No root cause",
U1285="ODU HS","PDH",
U1285="IP &amp; VLAN","PDH",
U1285="Warehouse HUAWEI","SPARE-ISSUE",
U1285="SPARE-HS","SPARE-ISSUE",
U1285="Power Telco","BSS",U1285="no impacts","no impacts"
),"")</f>
        <v/>
      </c>
      <c r="T1285" s="35" t="str" cm="1">
        <f t="array" ref="T1285">IFERROR(_xlfn.IFS(
U1285="MPR ISSUE","TX ISSUE",
U1285="BSS Hardware Issue","RAN ISSUE",
U1285="Sites strategiques, MLL, Pylone, etc.","ENVTECH",
U1285="AKTIVCO DEFAUT GE &amp; POWER Cabinet","POWER ISSUE",
U1285="AKTIVCO Coupure ENEO &amp; Baisse de tension","POWER ISSUE",
U1285="Coupure ENEO &amp; Baisse de tension","POWER ISSUE",
U1285="Defaut GE &amp; POWER Cabinet","POWER ISSUE",
U1285="Sharing","POWER ISSUE",
U1285="Sites strategiques &amp; DataCenter","POWER ISSUE",
U1285="Exclu","Exclu",
U1285="SAT","TX ISSUE",
U1285="SPARE-ISSUE","SPARE-ISSUE",
U1285="Fiber CAmtel","TX ISSUE",
U1285="Fiber AOF","TX ISSUE",
U1285="Projet OCM (HUAWEI)","TRAVAUX-HUAWEI",
U1285="Projet OCM (NOKIA)","TRAVAUX -NOKIA",
U1285="ACCESS-ISSUE","ACCESS-ISSUE",
U1285="Projet OCM (ZTE, NOKIA, autres projets)","TRAVAUX OCM",
U1285="No root CAuse","No root cause",
U1285="ODU HS","TX ISSUE",
U1285="IP &amp; VLAN","TX ISSUE",
U1285="Warehouse HUAWEI","SPARE-ISSUE",
U1285="SPARE-HS","SPARE-ISSUE",
U1285="Power Telco","RAN ISSUE",U1285="no impacts","no impacts"
),"")</f>
        <v/>
      </c>
      <c r="U1285" s="28"/>
      <c r="V1285" s="35" t="str" cm="1">
        <f t="array" ref="V1285">IFERROR(_xlfn.IFS(
U1285="MPR ISSUE","ACTIVE",
U1285="BSS Hardware Issue","ACTIVE",
U1285="Sites strategiques, MLL, Pylone, etc.","PASSIVE",
U1285="AKTIVCO DEFAUT GE &amp; POWER Cabinet","PASSIVE",
U1285="AKTIVCO Coupure ENEO &amp; Baisse de tension","PASSIVE",
U1285="Coupure ENEO &amp; Baisse de tension","PASSIVE",
U1285="Defaut GE &amp; POWER Cabinet","PASSIVE",
U1285="Sharing","PASSIVE",
U1285="Sites strategiques &amp; DataCenter","PASSIVE",
U1285="Exclu","Exclu",
U1285="SAT","ACTIVE",
U1285="SPARE-ISSUE","SPARE-ISSUE",
U1285="Fiber CAmtel","ACTIVE",
U1285="Fiber AOF","ACTIVE",
U1285="Projet OCM (HUAWEI)","PLANNED WORKS",
U1285="Projet OCM (NOKIA)","PLANNED WORKS",
U1285="ACCESS-ISSUE","ACCESS-ISSUE",
U1285="Projet OCM (ZTE, NOKIA, autres projets)","PLANNED WORKS",
U1285="No root CAuse","No root cause",
U1285="ODU HS","ACTIVE",
U1285="IP &amp; VLAN","ACTIVE",
U1285="Warehouse HUAWEI","SPARE-ISSUE",
U1285="SPARE-HS","SPARE-ISSUE",
U1285="Power Telco","ACTIVE",U1285="no impacts","no impacts"
),"")</f>
        <v/>
      </c>
      <c r="W1285" s="102"/>
      <c r="X1285" s="102"/>
      <c r="Y1285" s="102"/>
      <c r="Z1285" s="102"/>
      <c r="AA1285" s="102"/>
      <c r="AB1285" s="104" t="s">
        <v>5423</v>
      </c>
      <c r="AC1285" s="9"/>
      <c r="AD1285" s="9"/>
      <c r="AE1285" s="7" t="s">
        <v>5423</v>
      </c>
      <c r="AF1285" s="6"/>
      <c r="AG1285" s="7"/>
      <c r="AH1285" s="3" t="s">
        <v>5423</v>
      </c>
      <c r="AI1285" s="18" t="s">
        <v>5423</v>
      </c>
      <c r="AJ1285" s="18" t="s">
        <v>5423</v>
      </c>
      <c r="AK1285" s="18" t="s">
        <v>5423</v>
      </c>
      <c r="AL1285" s="18" t="s">
        <v>5423</v>
      </c>
      <c r="AM1285" s="18" t="s">
        <v>5423</v>
      </c>
      <c r="AN1285" s="18" t="s">
        <v>5423</v>
      </c>
      <c r="AO1285" s="18" t="s">
        <v>5423</v>
      </c>
      <c r="AP1285" s="18" t="s">
        <v>5423</v>
      </c>
      <c r="AQ1285" s="18" t="s">
        <v>5423</v>
      </c>
      <c r="AR1285" s="18" t="s">
        <v>5423</v>
      </c>
      <c r="AS1285" s="18" t="s">
        <v>5423</v>
      </c>
      <c r="AT1285" s="18" t="s">
        <v>5423</v>
      </c>
      <c r="AU1285" s="9" t="s">
        <v>5423</v>
      </c>
      <c r="AV1285" s="14"/>
      <c r="AW1285" s="14" t="s">
        <v>5423</v>
      </c>
      <c r="AX1285" s="14" t="str">
        <f>_xlfn.XLOOKUP(B1285,'[4]cell downs 18042026 17h'!$B:$B,'[4]cell downs 18042026 17h'!$B:$B,"")</f>
        <v/>
      </c>
      <c r="AY1285" s="14" t="str">
        <f>_xlfn.XLOOKUP(B1285,'[5]Cells Huawei 19042026 15h'!$B:$B,'[5]Cells Huawei 19042026 15h'!$B:$B,"")</f>
        <v/>
      </c>
      <c r="AZ1285" s="105" t="str">
        <f>_xlfn.XLOOKUP(B1285,'INCIDENT-04-23-2026'!E:E,'INCIDENT-04-23-2026'!F:F,"")</f>
        <v/>
      </c>
      <c r="BA1285" s="105" t="str">
        <f>_xlfn.XLOOKUP(B1285,'[6]Eneo 17H'!$C:$C,'[6]Eneo 17H'!$I:$I,"")</f>
        <v/>
      </c>
      <c r="BB1285" s="105" t="str">
        <f>_xlfn.XLOOKUP(B1285,[8]ALL!$B:$B,[8]ALL!$M:$M,"")</f>
        <v/>
      </c>
      <c r="BC1285" s="105" t="str">
        <f>_xlfn.XLOOKUP(B1285,'[6]Eneo 17H'!$C:$C,'[6]Eneo 17H'!$I:$I,"")</f>
        <v/>
      </c>
      <c r="BD1285" s="105" t="str">
        <f>_xlfn.XLOOKUP(B1285,'[7]Eneo 12H'!$C:$C,'[7]Eneo 12H'!$I:$I,"")</f>
        <v/>
      </c>
      <c r="BE1285" s="105" t="s">
        <v>5423</v>
      </c>
    </row>
    <row r="1286" spans="1:57" hidden="1" x14ac:dyDescent="0.3">
      <c r="A1286" s="1" t="s">
        <v>4580</v>
      </c>
      <c r="B1286" s="8" t="s">
        <v>4581</v>
      </c>
      <c r="C1286" s="3" t="str">
        <f>_xlfn.XLOOKUP(B1286,'[1]daily break down'!$D:$D,'[1]daily break down'!$E:$E,"")</f>
        <v>CENTRE</v>
      </c>
      <c r="D1286" s="1" t="s">
        <v>11</v>
      </c>
      <c r="E1286" s="1" t="s">
        <v>12</v>
      </c>
      <c r="F1286" s="3" t="s">
        <v>37</v>
      </c>
      <c r="G1286" s="1" t="s">
        <v>2615</v>
      </c>
      <c r="H1286" s="27" t="str">
        <f>_xlfn.XLOOKUP(B1286,[2]CALCULATION!$B:$B,[2]CALCULATION!$H:$H,"")</f>
        <v>ZTE</v>
      </c>
      <c r="I1286" s="23">
        <v>0</v>
      </c>
      <c r="J1286" s="23">
        <v>0</v>
      </c>
      <c r="K1286" s="23">
        <v>0</v>
      </c>
      <c r="L1286" s="23">
        <v>0</v>
      </c>
      <c r="M1286" s="23">
        <v>0</v>
      </c>
      <c r="N1286" s="23">
        <v>0</v>
      </c>
      <c r="O1286" s="23">
        <v>1.3376308738048939E-3</v>
      </c>
      <c r="P1286" s="103" t="s">
        <v>6554</v>
      </c>
      <c r="Q1286" s="36" t="s">
        <v>5796</v>
      </c>
      <c r="R1286" s="36"/>
      <c r="S1286" s="35" t="str" cm="1">
        <f t="array" ref="S1286">IFERROR(_xlfn.IFS(
U1286="MPR ISSUE","PDH",
U1286="BSS Hardware Issue","BSS",
U1286="Sites strategiques, MLL, Pylone, etc.","ENVTECH",
U1286="AKTIVCO DEFAUT GE &amp; POWER Cabinet","AKTIVCO",
U1286="AKTIVCO Coupure ENEO &amp; Baisse de tension","AKTIVCO GRID ONLY",
U1286="Coupure ENEO &amp; Baisse de tension","IHS GRID ONLY",
U1286="Defaut GE &amp; POWER Cabinet","IHS",
U1286="Sharing","Partners",
U1286="Sites strategiques &amp; DataCenter","SST &amp; DC",
U1286="Exclu","Exclu",
U1286="SAT","SAT",
U1286="SPARE-ISSUE","SPARE-ISSUE",
U1286="Fiber CAmtel","TRANS_FO_CAMTEL",
U1286="Fiber AOF","Fiber AOF",
U1286="Projet OCM (HUAWEI)","TRAVAUX-HUAWEI",
U1286="Projet OCM (NOKIA)","TRAVAUX-NOKIA",
U1286="ACCESS-ISSUE","ACCESS-ISSUE",
U1286="Projet OCM (ZTE, NOKIA, autres projets)","TRAVAUX OCM",
U1286="No root CAuse","No root cause",
U1286="ODU HS","PDH",
U1286="IP &amp; VLAN","PDH",
U1286="Warehouse HUAWEI","SPARE-ISSUE",
U1286="SPARE-HS","SPARE-ISSUE",
U1286="Power Telco","BSS",U1286="no impacts","no impacts"
),"")</f>
        <v/>
      </c>
      <c r="T1286" s="35" t="str" cm="1">
        <f t="array" ref="T1286">IFERROR(_xlfn.IFS(
U1286="MPR ISSUE","TX ISSUE",
U1286="BSS Hardware Issue","RAN ISSUE",
U1286="Sites strategiques, MLL, Pylone, etc.","ENVTECH",
U1286="AKTIVCO DEFAUT GE &amp; POWER Cabinet","POWER ISSUE",
U1286="AKTIVCO Coupure ENEO &amp; Baisse de tension","POWER ISSUE",
U1286="Coupure ENEO &amp; Baisse de tension","POWER ISSUE",
U1286="Defaut GE &amp; POWER Cabinet","POWER ISSUE",
U1286="Sharing","POWER ISSUE",
U1286="Sites strategiques &amp; DataCenter","POWER ISSUE",
U1286="Exclu","Exclu",
U1286="SAT","TX ISSUE",
U1286="SPARE-ISSUE","SPARE-ISSUE",
U1286="Fiber CAmtel","TX ISSUE",
U1286="Fiber AOF","TX ISSUE",
U1286="Projet OCM (HUAWEI)","TRAVAUX-HUAWEI",
U1286="Projet OCM (NOKIA)","TRAVAUX -NOKIA",
U1286="ACCESS-ISSUE","ACCESS-ISSUE",
U1286="Projet OCM (ZTE, NOKIA, autres projets)","TRAVAUX OCM",
U1286="No root CAuse","No root cause",
U1286="ODU HS","TX ISSUE",
U1286="IP &amp; VLAN","TX ISSUE",
U1286="Warehouse HUAWEI","SPARE-ISSUE",
U1286="SPARE-HS","SPARE-ISSUE",
U1286="Power Telco","RAN ISSUE",U1286="no impacts","no impacts"
),"")</f>
        <v/>
      </c>
      <c r="U1286" s="28"/>
      <c r="V1286" s="35" t="str" cm="1">
        <f t="array" ref="V1286">IFERROR(_xlfn.IFS(
U1286="MPR ISSUE","ACTIVE",
U1286="BSS Hardware Issue","ACTIVE",
U1286="Sites strategiques, MLL, Pylone, etc.","PASSIVE",
U1286="AKTIVCO DEFAUT GE &amp; POWER Cabinet","PASSIVE",
U1286="AKTIVCO Coupure ENEO &amp; Baisse de tension","PASSIVE",
U1286="Coupure ENEO &amp; Baisse de tension","PASSIVE",
U1286="Defaut GE &amp; POWER Cabinet","PASSIVE",
U1286="Sharing","PASSIVE",
U1286="Sites strategiques &amp; DataCenter","PASSIVE",
U1286="Exclu","Exclu",
U1286="SAT","ACTIVE",
U1286="SPARE-ISSUE","SPARE-ISSUE",
U1286="Fiber CAmtel","ACTIVE",
U1286="Fiber AOF","ACTIVE",
U1286="Projet OCM (HUAWEI)","PLANNED WORKS",
U1286="Projet OCM (NOKIA)","PLANNED WORKS",
U1286="ACCESS-ISSUE","ACCESS-ISSUE",
U1286="Projet OCM (ZTE, NOKIA, autres projets)","PLANNED WORKS",
U1286="No root CAuse","No root cause",
U1286="ODU HS","ACTIVE",
U1286="IP &amp; VLAN","ACTIVE",
U1286="Warehouse HUAWEI","SPARE-ISSUE",
U1286="SPARE-HS","SPARE-ISSUE",
U1286="Power Telco","ACTIVE",U1286="no impacts","no impacts"
),"")</f>
        <v/>
      </c>
      <c r="W1286" s="102"/>
      <c r="X1286" s="102"/>
      <c r="Y1286" s="102"/>
      <c r="Z1286" s="102"/>
      <c r="AA1286" s="102"/>
      <c r="AB1286" s="104" t="s">
        <v>5423</v>
      </c>
      <c r="AC1286" s="9"/>
      <c r="AD1286" s="9"/>
      <c r="AE1286" s="7" t="s">
        <v>5423</v>
      </c>
      <c r="AF1286" s="6"/>
      <c r="AG1286" s="7"/>
      <c r="AH1286" s="3" t="s">
        <v>5423</v>
      </c>
      <c r="AI1286" s="18" t="s">
        <v>5423</v>
      </c>
      <c r="AJ1286" s="18" t="s">
        <v>5423</v>
      </c>
      <c r="AK1286" s="18" t="s">
        <v>5423</v>
      </c>
      <c r="AL1286" s="18" t="s">
        <v>5423</v>
      </c>
      <c r="AM1286" s="18" t="s">
        <v>5423</v>
      </c>
      <c r="AN1286" s="18" t="s">
        <v>5423</v>
      </c>
      <c r="AO1286" s="18" t="s">
        <v>5423</v>
      </c>
      <c r="AP1286" s="18" t="s">
        <v>5423</v>
      </c>
      <c r="AQ1286" s="18" t="s">
        <v>5423</v>
      </c>
      <c r="AR1286" s="18" t="s">
        <v>5423</v>
      </c>
      <c r="AS1286" s="18" t="s">
        <v>5423</v>
      </c>
      <c r="AT1286" s="18" t="s">
        <v>5423</v>
      </c>
      <c r="AU1286" s="9" t="s">
        <v>5423</v>
      </c>
      <c r="AV1286" s="14"/>
      <c r="AW1286" s="14" t="s">
        <v>5423</v>
      </c>
      <c r="AX1286" s="14" t="str">
        <f>_xlfn.XLOOKUP(B1286,'[4]cell downs 18042026 17h'!$B:$B,'[4]cell downs 18042026 17h'!$B:$B,"")</f>
        <v/>
      </c>
      <c r="AY1286" s="14" t="str">
        <f>_xlfn.XLOOKUP(B1286,'[5]Cells Huawei 19042026 15h'!$B:$B,'[5]Cells Huawei 19042026 15h'!$B:$B,"")</f>
        <v/>
      </c>
      <c r="AZ1286" s="105" t="str">
        <f>_xlfn.XLOOKUP(B1286,'INCIDENT-04-23-2026'!E:E,'INCIDENT-04-23-2026'!F:F,"")</f>
        <v/>
      </c>
      <c r="BA1286" s="105" t="str">
        <f>_xlfn.XLOOKUP(B1286,'[6]Eneo 17H'!$C:$C,'[6]Eneo 17H'!$I:$I,"")</f>
        <v/>
      </c>
      <c r="BB1286" s="105" t="str">
        <f>_xlfn.XLOOKUP(B1286,[8]ALL!$B:$B,[8]ALL!$M:$M,"")</f>
        <v/>
      </c>
      <c r="BC1286" s="105" t="str">
        <f>_xlfn.XLOOKUP(B1286,'[6]Eneo 17H'!$C:$C,'[6]Eneo 17H'!$I:$I,"")</f>
        <v/>
      </c>
      <c r="BD1286" s="105" t="str">
        <f>_xlfn.XLOOKUP(B1286,'[7]Eneo 12H'!$C:$C,'[7]Eneo 12H'!$I:$I,"")</f>
        <v/>
      </c>
      <c r="BE1286" s="105" t="s">
        <v>5423</v>
      </c>
    </row>
    <row r="1287" spans="1:57" hidden="1" x14ac:dyDescent="0.3">
      <c r="A1287" s="1" t="s">
        <v>2031</v>
      </c>
      <c r="B1287" s="8" t="s">
        <v>2032</v>
      </c>
      <c r="C1287" s="3" t="str">
        <f>_xlfn.XLOOKUP(B1287,'[1]daily break down'!$D:$D,'[1]daily break down'!$E:$E,"")</f>
        <v>Yaounde</v>
      </c>
      <c r="D1287" s="1" t="s">
        <v>21</v>
      </c>
      <c r="E1287" s="1" t="s">
        <v>36</v>
      </c>
      <c r="F1287" s="3" t="s">
        <v>37</v>
      </c>
      <c r="G1287" s="1" t="s">
        <v>38</v>
      </c>
      <c r="H1287" s="27" t="str">
        <f>_xlfn.XLOOKUP(B1287,[2]CALCULATION!$B:$B,[2]CALCULATION!$H:$H,"")</f>
        <v>ZTE</v>
      </c>
      <c r="I1287" s="23">
        <v>0</v>
      </c>
      <c r="J1287" s="23">
        <v>0</v>
      </c>
      <c r="K1287" s="23">
        <v>0</v>
      </c>
      <c r="L1287" s="23">
        <v>0.11701594884043463</v>
      </c>
      <c r="M1287" s="23">
        <v>0</v>
      </c>
      <c r="N1287" s="23">
        <v>0</v>
      </c>
      <c r="O1287" s="23">
        <v>1.4054041714107833E-2</v>
      </c>
      <c r="P1287" s="103" t="s">
        <v>6554</v>
      </c>
      <c r="Q1287" s="36" t="s">
        <v>5796</v>
      </c>
      <c r="R1287" s="36"/>
      <c r="S1287" s="35" t="str" cm="1">
        <f t="array" ref="S1287">IFERROR(_xlfn.IFS(
U1287="MPR ISSUE","PDH",
U1287="BSS Hardware Issue","BSS",
U1287="Sites strategiques, MLL, Pylone, etc.","ENVTECH",
U1287="AKTIVCO DEFAUT GE &amp; POWER Cabinet","AKTIVCO",
U1287="AKTIVCO Coupure ENEO &amp; Baisse de tension","AKTIVCO GRID ONLY",
U1287="Coupure ENEO &amp; Baisse de tension","IHS GRID ONLY",
U1287="Defaut GE &amp; POWER Cabinet","IHS",
U1287="Sharing","Partners",
U1287="Sites strategiques &amp; DataCenter","SST &amp; DC",
U1287="Exclu","Exclu",
U1287="SAT","SAT",
U1287="SPARE-ISSUE","SPARE-ISSUE",
U1287="Fiber CAmtel","TRANS_FO_CAMTEL",
U1287="Fiber AOF","Fiber AOF",
U1287="Projet OCM (HUAWEI)","TRAVAUX-HUAWEI",
U1287="Projet OCM (NOKIA)","TRAVAUX-NOKIA",
U1287="ACCESS-ISSUE","ACCESS-ISSUE",
U1287="Projet OCM (ZTE, NOKIA, autres projets)","TRAVAUX OCM",
U1287="No root CAuse","No root cause",
U1287="ODU HS","PDH",
U1287="IP &amp; VLAN","PDH",
U1287="Warehouse HUAWEI","SPARE-ISSUE",
U1287="SPARE-HS","SPARE-ISSUE",
U1287="Power Telco","BSS",U1287="no impacts","no impacts"
),"")</f>
        <v/>
      </c>
      <c r="T1287" s="35" t="str" cm="1">
        <f t="array" ref="T1287">IFERROR(_xlfn.IFS(
U1287="MPR ISSUE","TX ISSUE",
U1287="BSS Hardware Issue","RAN ISSUE",
U1287="Sites strategiques, MLL, Pylone, etc.","ENVTECH",
U1287="AKTIVCO DEFAUT GE &amp; POWER Cabinet","POWER ISSUE",
U1287="AKTIVCO Coupure ENEO &amp; Baisse de tension","POWER ISSUE",
U1287="Coupure ENEO &amp; Baisse de tension","POWER ISSUE",
U1287="Defaut GE &amp; POWER Cabinet","POWER ISSUE",
U1287="Sharing","POWER ISSUE",
U1287="Sites strategiques &amp; DataCenter","POWER ISSUE",
U1287="Exclu","Exclu",
U1287="SAT","TX ISSUE",
U1287="SPARE-ISSUE","SPARE-ISSUE",
U1287="Fiber CAmtel","TX ISSUE",
U1287="Fiber AOF","TX ISSUE",
U1287="Projet OCM (HUAWEI)","TRAVAUX-HUAWEI",
U1287="Projet OCM (NOKIA)","TRAVAUX -NOKIA",
U1287="ACCESS-ISSUE","ACCESS-ISSUE",
U1287="Projet OCM (ZTE, NOKIA, autres projets)","TRAVAUX OCM",
U1287="No root CAuse","No root cause",
U1287="ODU HS","TX ISSUE",
U1287="IP &amp; VLAN","TX ISSUE",
U1287="Warehouse HUAWEI","SPARE-ISSUE",
U1287="SPARE-HS","SPARE-ISSUE",
U1287="Power Telco","RAN ISSUE",U1287="no impacts","no impacts"
),"")</f>
        <v/>
      </c>
      <c r="U1287" s="28"/>
      <c r="V1287" s="35" t="str" cm="1">
        <f t="array" ref="V1287">IFERROR(_xlfn.IFS(
U1287="MPR ISSUE","ACTIVE",
U1287="BSS Hardware Issue","ACTIVE",
U1287="Sites strategiques, MLL, Pylone, etc.","PASSIVE",
U1287="AKTIVCO DEFAUT GE &amp; POWER Cabinet","PASSIVE",
U1287="AKTIVCO Coupure ENEO &amp; Baisse de tension","PASSIVE",
U1287="Coupure ENEO &amp; Baisse de tension","PASSIVE",
U1287="Defaut GE &amp; POWER Cabinet","PASSIVE",
U1287="Sharing","PASSIVE",
U1287="Sites strategiques &amp; DataCenter","PASSIVE",
U1287="Exclu","Exclu",
U1287="SAT","ACTIVE",
U1287="SPARE-ISSUE","SPARE-ISSUE",
U1287="Fiber CAmtel","ACTIVE",
U1287="Fiber AOF","ACTIVE",
U1287="Projet OCM (HUAWEI)","PLANNED WORKS",
U1287="Projet OCM (NOKIA)","PLANNED WORKS",
U1287="ACCESS-ISSUE","ACCESS-ISSUE",
U1287="Projet OCM (ZTE, NOKIA, autres projets)","PLANNED WORKS",
U1287="No root CAuse","No root cause",
U1287="ODU HS","ACTIVE",
U1287="IP &amp; VLAN","ACTIVE",
U1287="Warehouse HUAWEI","SPARE-ISSUE",
U1287="SPARE-HS","SPARE-ISSUE",
U1287="Power Telco","ACTIVE",U1287="no impacts","no impacts"
),"")</f>
        <v/>
      </c>
      <c r="W1287" s="102"/>
      <c r="X1287" s="102"/>
      <c r="Y1287" s="102"/>
      <c r="Z1287" s="102"/>
      <c r="AA1287" s="102"/>
      <c r="AB1287" s="104" t="s">
        <v>5423</v>
      </c>
      <c r="AC1287" s="9"/>
      <c r="AD1287" s="9"/>
      <c r="AE1287" s="7" t="s">
        <v>5423</v>
      </c>
      <c r="AF1287" s="6"/>
      <c r="AG1287" s="7"/>
      <c r="AH1287" s="3" t="s">
        <v>5423</v>
      </c>
      <c r="AI1287" s="18" t="s">
        <v>5423</v>
      </c>
      <c r="AJ1287" s="18" t="s">
        <v>5423</v>
      </c>
      <c r="AK1287" s="18" t="s">
        <v>5423</v>
      </c>
      <c r="AL1287" s="18" t="s">
        <v>5423</v>
      </c>
      <c r="AM1287" s="18" t="s">
        <v>5423</v>
      </c>
      <c r="AN1287" s="18" t="s">
        <v>5423</v>
      </c>
      <c r="AO1287" s="18" t="s">
        <v>5423</v>
      </c>
      <c r="AP1287" s="18" t="s">
        <v>5423</v>
      </c>
      <c r="AQ1287" s="18" t="s">
        <v>5423</v>
      </c>
      <c r="AR1287" s="18" t="s">
        <v>5423</v>
      </c>
      <c r="AS1287" s="18" t="s">
        <v>5423</v>
      </c>
      <c r="AT1287" s="18" t="s">
        <v>5423</v>
      </c>
      <c r="AU1287" s="9" t="s">
        <v>5423</v>
      </c>
      <c r="AV1287" s="14"/>
      <c r="AW1287" s="14" t="s">
        <v>5423</v>
      </c>
      <c r="AX1287" s="14" t="str">
        <f>_xlfn.XLOOKUP(B1287,'[4]cell downs 18042026 17h'!$B:$B,'[4]cell downs 18042026 17h'!$B:$B,"")</f>
        <v/>
      </c>
      <c r="AY1287" s="14" t="str">
        <f>_xlfn.XLOOKUP(B1287,'[5]Cells Huawei 19042026 15h'!$B:$B,'[5]Cells Huawei 19042026 15h'!$B:$B,"")</f>
        <v/>
      </c>
      <c r="AZ1287" s="105" t="str">
        <f>_xlfn.XLOOKUP(B1287,'INCIDENT-04-23-2026'!E:E,'INCIDENT-04-23-2026'!F:F,"")</f>
        <v/>
      </c>
      <c r="BA1287" s="105" t="str">
        <f>_xlfn.XLOOKUP(B1287,'[6]Eneo 17H'!$C:$C,'[6]Eneo 17H'!$I:$I,"")</f>
        <v/>
      </c>
      <c r="BB1287" s="105" t="str">
        <f>_xlfn.XLOOKUP(B1287,[8]ALL!$B:$B,[8]ALL!$M:$M,"")</f>
        <v/>
      </c>
      <c r="BC1287" s="105" t="str">
        <f>_xlfn.XLOOKUP(B1287,'[6]Eneo 17H'!$C:$C,'[6]Eneo 17H'!$I:$I,"")</f>
        <v/>
      </c>
      <c r="BD1287" s="105" t="str">
        <f>_xlfn.XLOOKUP(B1287,'[7]Eneo 12H'!$C:$C,'[7]Eneo 12H'!$I:$I,"")</f>
        <v/>
      </c>
      <c r="BE1287" s="105" t="s">
        <v>5423</v>
      </c>
    </row>
    <row r="1288" spans="1:57" hidden="1" x14ac:dyDescent="0.3">
      <c r="A1288" s="1" t="s">
        <v>3150</v>
      </c>
      <c r="B1288" s="8" t="s">
        <v>3151</v>
      </c>
      <c r="C1288" s="3" t="str">
        <f>_xlfn.XLOOKUP(B1288,'[1]daily break down'!$D:$D,'[1]daily break down'!$E:$E,"")</f>
        <v>Yaounde</v>
      </c>
      <c r="D1288" s="1" t="s">
        <v>11</v>
      </c>
      <c r="E1288" s="1" t="s">
        <v>12</v>
      </c>
      <c r="F1288" s="3" t="s">
        <v>37</v>
      </c>
      <c r="G1288" s="1" t="s">
        <v>38</v>
      </c>
      <c r="H1288" s="27" t="str">
        <f>_xlfn.XLOOKUP(B1288,[2]CALCULATION!$B:$B,[2]CALCULATION!$H:$H,"")</f>
        <v>ZTE</v>
      </c>
      <c r="I1288" s="23">
        <v>9.4347564299023124E-3</v>
      </c>
      <c r="J1288" s="23">
        <v>0</v>
      </c>
      <c r="K1288" s="23">
        <v>0</v>
      </c>
      <c r="L1288" s="23">
        <v>0</v>
      </c>
      <c r="M1288" s="23">
        <v>0</v>
      </c>
      <c r="N1288" s="23">
        <v>0</v>
      </c>
      <c r="O1288" s="23">
        <v>6.5918449461095305E-2</v>
      </c>
      <c r="P1288" s="103" t="s">
        <v>6554</v>
      </c>
      <c r="Q1288" s="36" t="s">
        <v>5796</v>
      </c>
      <c r="R1288" s="36"/>
      <c r="S1288" s="35" t="str" cm="1">
        <f t="array" ref="S1288">IFERROR(_xlfn.IFS(
U1288="MPR ISSUE","PDH",
U1288="BSS Hardware Issue","BSS",
U1288="Sites strategiques, MLL, Pylone, etc.","ENVTECH",
U1288="AKTIVCO DEFAUT GE &amp; POWER Cabinet","AKTIVCO",
U1288="AKTIVCO Coupure ENEO &amp; Baisse de tension","AKTIVCO GRID ONLY",
U1288="Coupure ENEO &amp; Baisse de tension","IHS GRID ONLY",
U1288="Defaut GE &amp; POWER Cabinet","IHS",
U1288="Sharing","Partners",
U1288="Sites strategiques &amp; DataCenter","SST &amp; DC",
U1288="Exclu","Exclu",
U1288="SAT","SAT",
U1288="SPARE-ISSUE","SPARE-ISSUE",
U1288="Fiber CAmtel","TRANS_FO_CAMTEL",
U1288="Fiber AOF","Fiber AOF",
U1288="Projet OCM (HUAWEI)","TRAVAUX-HUAWEI",
U1288="Projet OCM (NOKIA)","TRAVAUX-NOKIA",
U1288="ACCESS-ISSUE","ACCESS-ISSUE",
U1288="Projet OCM (ZTE, NOKIA, autres projets)","TRAVAUX OCM",
U1288="No root CAuse","No root cause",
U1288="ODU HS","PDH",
U1288="IP &amp; VLAN","PDH",
U1288="Warehouse HUAWEI","SPARE-ISSUE",
U1288="SPARE-HS","SPARE-ISSUE",
U1288="Power Telco","BSS",U1288="no impacts","no impacts"
),"")</f>
        <v/>
      </c>
      <c r="T1288" s="35" t="str" cm="1">
        <f t="array" ref="T1288">IFERROR(_xlfn.IFS(
U1288="MPR ISSUE","TX ISSUE",
U1288="BSS Hardware Issue","RAN ISSUE",
U1288="Sites strategiques, MLL, Pylone, etc.","ENVTECH",
U1288="AKTIVCO DEFAUT GE &amp; POWER Cabinet","POWER ISSUE",
U1288="AKTIVCO Coupure ENEO &amp; Baisse de tension","POWER ISSUE",
U1288="Coupure ENEO &amp; Baisse de tension","POWER ISSUE",
U1288="Defaut GE &amp; POWER Cabinet","POWER ISSUE",
U1288="Sharing","POWER ISSUE",
U1288="Sites strategiques &amp; DataCenter","POWER ISSUE",
U1288="Exclu","Exclu",
U1288="SAT","TX ISSUE",
U1288="SPARE-ISSUE","SPARE-ISSUE",
U1288="Fiber CAmtel","TX ISSUE",
U1288="Fiber AOF","TX ISSUE",
U1288="Projet OCM (HUAWEI)","TRAVAUX-HUAWEI",
U1288="Projet OCM (NOKIA)","TRAVAUX -NOKIA",
U1288="ACCESS-ISSUE","ACCESS-ISSUE",
U1288="Projet OCM (ZTE, NOKIA, autres projets)","TRAVAUX OCM",
U1288="No root CAuse","No root cause",
U1288="ODU HS","TX ISSUE",
U1288="IP &amp; VLAN","TX ISSUE",
U1288="Warehouse HUAWEI","SPARE-ISSUE",
U1288="SPARE-HS","SPARE-ISSUE",
U1288="Power Telco","RAN ISSUE",U1288="no impacts","no impacts"
),"")</f>
        <v/>
      </c>
      <c r="U1288" s="28"/>
      <c r="V1288" s="35" t="str" cm="1">
        <f t="array" ref="V1288">IFERROR(_xlfn.IFS(
U1288="MPR ISSUE","ACTIVE",
U1288="BSS Hardware Issue","ACTIVE",
U1288="Sites strategiques, MLL, Pylone, etc.","PASSIVE",
U1288="AKTIVCO DEFAUT GE &amp; POWER Cabinet","PASSIVE",
U1288="AKTIVCO Coupure ENEO &amp; Baisse de tension","PASSIVE",
U1288="Coupure ENEO &amp; Baisse de tension","PASSIVE",
U1288="Defaut GE &amp; POWER Cabinet","PASSIVE",
U1288="Sharing","PASSIVE",
U1288="Sites strategiques &amp; DataCenter","PASSIVE",
U1288="Exclu","Exclu",
U1288="SAT","ACTIVE",
U1288="SPARE-ISSUE","SPARE-ISSUE",
U1288="Fiber CAmtel","ACTIVE",
U1288="Fiber AOF","ACTIVE",
U1288="Projet OCM (HUAWEI)","PLANNED WORKS",
U1288="Projet OCM (NOKIA)","PLANNED WORKS",
U1288="ACCESS-ISSUE","ACCESS-ISSUE",
U1288="Projet OCM (ZTE, NOKIA, autres projets)","PLANNED WORKS",
U1288="No root CAuse","No root cause",
U1288="ODU HS","ACTIVE",
U1288="IP &amp; VLAN","ACTIVE",
U1288="Warehouse HUAWEI","SPARE-ISSUE",
U1288="SPARE-HS","SPARE-ISSUE",
U1288="Power Telco","ACTIVE",U1288="no impacts","no impacts"
),"")</f>
        <v/>
      </c>
      <c r="W1288" s="102"/>
      <c r="X1288" s="102"/>
      <c r="Y1288" s="102"/>
      <c r="Z1288" s="102"/>
      <c r="AA1288" s="102"/>
      <c r="AB1288" s="104" t="s">
        <v>5423</v>
      </c>
      <c r="AC1288" s="9"/>
      <c r="AD1288" s="9"/>
      <c r="AE1288" s="7" t="s">
        <v>5423</v>
      </c>
      <c r="AF1288" s="6"/>
      <c r="AG1288" s="7"/>
      <c r="AH1288" s="3" t="s">
        <v>5423</v>
      </c>
      <c r="AI1288" s="18" t="s">
        <v>5423</v>
      </c>
      <c r="AJ1288" s="18" t="s">
        <v>5423</v>
      </c>
      <c r="AK1288" s="18" t="s">
        <v>5423</v>
      </c>
      <c r="AL1288" s="18" t="s">
        <v>5423</v>
      </c>
      <c r="AM1288" s="18" t="s">
        <v>5423</v>
      </c>
      <c r="AN1288" s="18" t="s">
        <v>5423</v>
      </c>
      <c r="AO1288" s="18" t="s">
        <v>5423</v>
      </c>
      <c r="AP1288" s="18" t="s">
        <v>5423</v>
      </c>
      <c r="AQ1288" s="18" t="s">
        <v>5423</v>
      </c>
      <c r="AR1288" s="18" t="s">
        <v>5423</v>
      </c>
      <c r="AS1288" s="18" t="s">
        <v>5423</v>
      </c>
      <c r="AT1288" s="18" t="s">
        <v>5423</v>
      </c>
      <c r="AU1288" s="9" t="s">
        <v>5423</v>
      </c>
      <c r="AV1288" s="14"/>
      <c r="AW1288" s="14" t="s">
        <v>5423</v>
      </c>
      <c r="AX1288" s="14" t="str">
        <f>_xlfn.XLOOKUP(B1288,'[4]cell downs 18042026 17h'!$B:$B,'[4]cell downs 18042026 17h'!$B:$B,"")</f>
        <v/>
      </c>
      <c r="AY1288" s="14" t="str">
        <f>_xlfn.XLOOKUP(B1288,'[5]Cells Huawei 19042026 15h'!$B:$B,'[5]Cells Huawei 19042026 15h'!$B:$B,"")</f>
        <v/>
      </c>
      <c r="AZ1288" s="105" t="str">
        <f>_xlfn.XLOOKUP(B1288,'INCIDENT-04-23-2026'!E:E,'INCIDENT-04-23-2026'!F:F,"")</f>
        <v/>
      </c>
      <c r="BA1288" s="105" t="str">
        <f>_xlfn.XLOOKUP(B1288,'[6]Eneo 17H'!$C:$C,'[6]Eneo 17H'!$I:$I,"")</f>
        <v/>
      </c>
      <c r="BB1288" s="105" t="str">
        <f>_xlfn.XLOOKUP(B1288,[8]ALL!$B:$B,[8]ALL!$M:$M,"")</f>
        <v/>
      </c>
      <c r="BC1288" s="105" t="str">
        <f>_xlfn.XLOOKUP(B1288,'[6]Eneo 17H'!$C:$C,'[6]Eneo 17H'!$I:$I,"")</f>
        <v/>
      </c>
      <c r="BD1288" s="105" t="str">
        <f>_xlfn.XLOOKUP(B1288,'[7]Eneo 12H'!$C:$C,'[7]Eneo 12H'!$I:$I,"")</f>
        <v/>
      </c>
      <c r="BE1288" s="105" t="s">
        <v>5423</v>
      </c>
    </row>
    <row r="1289" spans="1:57" hidden="1" x14ac:dyDescent="0.3">
      <c r="A1289" s="1" t="s">
        <v>1968</v>
      </c>
      <c r="B1289" s="8" t="s">
        <v>1969</v>
      </c>
      <c r="C1289" s="3" t="str">
        <f>_xlfn.XLOOKUP(B1289,'[1]daily break down'!$D:$D,'[1]daily break down'!$E:$E,"")</f>
        <v>Douala</v>
      </c>
      <c r="D1289" s="1" t="s">
        <v>11</v>
      </c>
      <c r="E1289" s="1" t="s">
        <v>12</v>
      </c>
      <c r="F1289" s="3" t="s">
        <v>31</v>
      </c>
      <c r="G1289" s="1" t="s">
        <v>32</v>
      </c>
      <c r="H1289" s="27" t="str">
        <f>_xlfn.XLOOKUP(B1289,[2]CALCULATION!$B:$B,[2]CALCULATION!$H:$H,"")</f>
        <v>ZTE</v>
      </c>
      <c r="I1289" s="23">
        <v>0</v>
      </c>
      <c r="J1289" s="23">
        <v>0</v>
      </c>
      <c r="K1289" s="23">
        <v>0</v>
      </c>
      <c r="L1289" s="23">
        <v>0.14391124694306728</v>
      </c>
      <c r="M1289" s="23">
        <v>0</v>
      </c>
      <c r="N1289" s="23">
        <v>0</v>
      </c>
      <c r="O1289" s="23">
        <v>0</v>
      </c>
      <c r="P1289" s="103" t="s">
        <v>6554</v>
      </c>
      <c r="Q1289" s="36" t="s">
        <v>5796</v>
      </c>
      <c r="R1289" s="36"/>
      <c r="S1289" s="35" t="str" cm="1">
        <f t="array" ref="S1289">IFERROR(_xlfn.IFS(
U1289="MPR ISSUE","PDH",
U1289="BSS Hardware Issue","BSS",
U1289="Sites strategiques, MLL, Pylone, etc.","ENVTECH",
U1289="AKTIVCO DEFAUT GE &amp; POWER Cabinet","AKTIVCO",
U1289="AKTIVCO Coupure ENEO &amp; Baisse de tension","AKTIVCO GRID ONLY",
U1289="Coupure ENEO &amp; Baisse de tension","IHS GRID ONLY",
U1289="Defaut GE &amp; POWER Cabinet","IHS",
U1289="Sharing","Partners",
U1289="Sites strategiques &amp; DataCenter","SST &amp; DC",
U1289="Exclu","Exclu",
U1289="SAT","SAT",
U1289="SPARE-ISSUE","SPARE-ISSUE",
U1289="Fiber CAmtel","TRANS_FO_CAMTEL",
U1289="Fiber AOF","Fiber AOF",
U1289="Projet OCM (HUAWEI)","TRAVAUX-HUAWEI",
U1289="Projet OCM (NOKIA)","TRAVAUX-NOKIA",
U1289="ACCESS-ISSUE","ACCESS-ISSUE",
U1289="Projet OCM (ZTE, NOKIA, autres projets)","TRAVAUX OCM",
U1289="No root CAuse","No root cause",
U1289="ODU HS","PDH",
U1289="IP &amp; VLAN","PDH",
U1289="Warehouse HUAWEI","SPARE-ISSUE",
U1289="SPARE-HS","SPARE-ISSUE",
U1289="Power Telco","BSS",U1289="no impacts","no impacts"
),"")</f>
        <v/>
      </c>
      <c r="T1289" s="35" t="str" cm="1">
        <f t="array" ref="T1289">IFERROR(_xlfn.IFS(
U1289="MPR ISSUE","TX ISSUE",
U1289="BSS Hardware Issue","RAN ISSUE",
U1289="Sites strategiques, MLL, Pylone, etc.","ENVTECH",
U1289="AKTIVCO DEFAUT GE &amp; POWER Cabinet","POWER ISSUE",
U1289="AKTIVCO Coupure ENEO &amp; Baisse de tension","POWER ISSUE",
U1289="Coupure ENEO &amp; Baisse de tension","POWER ISSUE",
U1289="Defaut GE &amp; POWER Cabinet","POWER ISSUE",
U1289="Sharing","POWER ISSUE",
U1289="Sites strategiques &amp; DataCenter","POWER ISSUE",
U1289="Exclu","Exclu",
U1289="SAT","TX ISSUE",
U1289="SPARE-ISSUE","SPARE-ISSUE",
U1289="Fiber CAmtel","TX ISSUE",
U1289="Fiber AOF","TX ISSUE",
U1289="Projet OCM (HUAWEI)","TRAVAUX-HUAWEI",
U1289="Projet OCM (NOKIA)","TRAVAUX -NOKIA",
U1289="ACCESS-ISSUE","ACCESS-ISSUE",
U1289="Projet OCM (ZTE, NOKIA, autres projets)","TRAVAUX OCM",
U1289="No root CAuse","No root cause",
U1289="ODU HS","TX ISSUE",
U1289="IP &amp; VLAN","TX ISSUE",
U1289="Warehouse HUAWEI","SPARE-ISSUE",
U1289="SPARE-HS","SPARE-ISSUE",
U1289="Power Telco","RAN ISSUE",U1289="no impacts","no impacts"
),"")</f>
        <v/>
      </c>
      <c r="U1289" s="28"/>
      <c r="V1289" s="35" t="str" cm="1">
        <f t="array" ref="V1289">IFERROR(_xlfn.IFS(
U1289="MPR ISSUE","ACTIVE",
U1289="BSS Hardware Issue","ACTIVE",
U1289="Sites strategiques, MLL, Pylone, etc.","PASSIVE",
U1289="AKTIVCO DEFAUT GE &amp; POWER Cabinet","PASSIVE",
U1289="AKTIVCO Coupure ENEO &amp; Baisse de tension","PASSIVE",
U1289="Coupure ENEO &amp; Baisse de tension","PASSIVE",
U1289="Defaut GE &amp; POWER Cabinet","PASSIVE",
U1289="Sharing","PASSIVE",
U1289="Sites strategiques &amp; DataCenter","PASSIVE",
U1289="Exclu","Exclu",
U1289="SAT","ACTIVE",
U1289="SPARE-ISSUE","SPARE-ISSUE",
U1289="Fiber CAmtel","ACTIVE",
U1289="Fiber AOF","ACTIVE",
U1289="Projet OCM (HUAWEI)","PLANNED WORKS",
U1289="Projet OCM (NOKIA)","PLANNED WORKS",
U1289="ACCESS-ISSUE","ACCESS-ISSUE",
U1289="Projet OCM (ZTE, NOKIA, autres projets)","PLANNED WORKS",
U1289="No root CAuse","No root cause",
U1289="ODU HS","ACTIVE",
U1289="IP &amp; VLAN","ACTIVE",
U1289="Warehouse HUAWEI","SPARE-ISSUE",
U1289="SPARE-HS","SPARE-ISSUE",
U1289="Power Telco","ACTIVE",U1289="no impacts","no impacts"
),"")</f>
        <v/>
      </c>
      <c r="W1289" s="102"/>
      <c r="X1289" s="102"/>
      <c r="Y1289" s="102"/>
      <c r="Z1289" s="102"/>
      <c r="AA1289" s="102"/>
      <c r="AB1289" s="104" t="s">
        <v>5423</v>
      </c>
      <c r="AC1289" s="9"/>
      <c r="AD1289" s="9"/>
      <c r="AE1289" s="7" t="s">
        <v>5423</v>
      </c>
      <c r="AF1289" s="6"/>
      <c r="AG1289" s="7"/>
      <c r="AH1289" s="3" t="s">
        <v>5423</v>
      </c>
      <c r="AI1289" s="18" t="s">
        <v>5423</v>
      </c>
      <c r="AJ1289" s="18" t="s">
        <v>5423</v>
      </c>
      <c r="AK1289" s="18" t="s">
        <v>5423</v>
      </c>
      <c r="AL1289" s="18" t="s">
        <v>5423</v>
      </c>
      <c r="AM1289" s="18" t="s">
        <v>5423</v>
      </c>
      <c r="AN1289" s="18" t="s">
        <v>5423</v>
      </c>
      <c r="AO1289" s="18" t="s">
        <v>5423</v>
      </c>
      <c r="AP1289" s="18" t="s">
        <v>5423</v>
      </c>
      <c r="AQ1289" s="18" t="s">
        <v>5423</v>
      </c>
      <c r="AR1289" s="18" t="s">
        <v>5423</v>
      </c>
      <c r="AS1289" s="18" t="s">
        <v>5423</v>
      </c>
      <c r="AT1289" s="18" t="s">
        <v>5423</v>
      </c>
      <c r="AU1289" s="9" t="s">
        <v>5423</v>
      </c>
      <c r="AV1289" s="14"/>
      <c r="AW1289" s="14" t="s">
        <v>5423</v>
      </c>
      <c r="AX1289" s="14" t="str">
        <f>_xlfn.XLOOKUP(B1289,'[4]cell downs 18042026 17h'!$B:$B,'[4]cell downs 18042026 17h'!$B:$B,"")</f>
        <v/>
      </c>
      <c r="AY1289" s="14" t="str">
        <f>_xlfn.XLOOKUP(B1289,'[5]Cells Huawei 19042026 15h'!$B:$B,'[5]Cells Huawei 19042026 15h'!$B:$B,"")</f>
        <v/>
      </c>
      <c r="AZ1289" s="105" t="str">
        <f>_xlfn.XLOOKUP(B1289,'INCIDENT-04-23-2026'!E:E,'INCIDENT-04-23-2026'!F:F,"")</f>
        <v/>
      </c>
      <c r="BA1289" s="105" t="str">
        <f>_xlfn.XLOOKUP(B1289,'[6]Eneo 17H'!$C:$C,'[6]Eneo 17H'!$I:$I,"")</f>
        <v/>
      </c>
      <c r="BB1289" s="105" t="str">
        <f>_xlfn.XLOOKUP(B1289,[8]ALL!$B:$B,[8]ALL!$M:$M,"")</f>
        <v/>
      </c>
      <c r="BC1289" s="105" t="str">
        <f>_xlfn.XLOOKUP(B1289,'[6]Eneo 17H'!$C:$C,'[6]Eneo 17H'!$I:$I,"")</f>
        <v/>
      </c>
      <c r="BD1289" s="105" t="str">
        <f>_xlfn.XLOOKUP(B1289,'[7]Eneo 12H'!$C:$C,'[7]Eneo 12H'!$I:$I,"")</f>
        <v/>
      </c>
      <c r="BE1289" s="105" t="s">
        <v>5423</v>
      </c>
    </row>
    <row r="1290" spans="1:57" hidden="1" x14ac:dyDescent="0.3">
      <c r="A1290" s="1" t="s">
        <v>2773</v>
      </c>
      <c r="B1290" s="8" t="s">
        <v>2774</v>
      </c>
      <c r="C1290" s="3" t="str">
        <f>_xlfn.XLOOKUP(B1290,'[1]daily break down'!$D:$D,'[1]daily break down'!$E:$E,"")</f>
        <v>Douala</v>
      </c>
      <c r="D1290" s="1" t="s">
        <v>11</v>
      </c>
      <c r="E1290" s="1" t="s">
        <v>12</v>
      </c>
      <c r="F1290" s="3" t="s">
        <v>31</v>
      </c>
      <c r="G1290" s="1" t="s">
        <v>32</v>
      </c>
      <c r="H1290" s="27" t="str">
        <f>_xlfn.XLOOKUP(B1290,[2]CALCULATION!$B:$B,[2]CALCULATION!$H:$H,"")</f>
        <v>ZTE</v>
      </c>
      <c r="I1290" s="23">
        <v>0</v>
      </c>
      <c r="J1290" s="23">
        <v>0</v>
      </c>
      <c r="K1290" s="23">
        <v>0</v>
      </c>
      <c r="L1290" s="23">
        <v>0</v>
      </c>
      <c r="M1290" s="23">
        <v>0</v>
      </c>
      <c r="N1290" s="23">
        <v>0</v>
      </c>
      <c r="O1290" s="23">
        <v>0</v>
      </c>
      <c r="P1290" s="103" t="s">
        <v>6554</v>
      </c>
      <c r="Q1290" s="36" t="s">
        <v>5796</v>
      </c>
      <c r="R1290" s="36"/>
      <c r="S1290" s="35" t="str" cm="1">
        <f t="array" ref="S1290">IFERROR(_xlfn.IFS(
U1290="MPR ISSUE","PDH",
U1290="BSS Hardware Issue","BSS",
U1290="Sites strategiques, MLL, Pylone, etc.","ENVTECH",
U1290="AKTIVCO DEFAUT GE &amp; POWER Cabinet","AKTIVCO",
U1290="AKTIVCO Coupure ENEO &amp; Baisse de tension","AKTIVCO GRID ONLY",
U1290="Coupure ENEO &amp; Baisse de tension","IHS GRID ONLY",
U1290="Defaut GE &amp; POWER Cabinet","IHS",
U1290="Sharing","Partners",
U1290="Sites strategiques &amp; DataCenter","SST &amp; DC",
U1290="Exclu","Exclu",
U1290="SAT","SAT",
U1290="SPARE-ISSUE","SPARE-ISSUE",
U1290="Fiber CAmtel","TRANS_FO_CAMTEL",
U1290="Fiber AOF","Fiber AOF",
U1290="Projet OCM (HUAWEI)","TRAVAUX-HUAWEI",
U1290="Projet OCM (NOKIA)","TRAVAUX-NOKIA",
U1290="ACCESS-ISSUE","ACCESS-ISSUE",
U1290="Projet OCM (ZTE, NOKIA, autres projets)","TRAVAUX OCM",
U1290="No root CAuse","No root cause",
U1290="ODU HS","PDH",
U1290="IP &amp; VLAN","PDH",
U1290="Warehouse HUAWEI","SPARE-ISSUE",
U1290="SPARE-HS","SPARE-ISSUE",
U1290="Power Telco","BSS",U1290="no impacts","no impacts"
),"")</f>
        <v/>
      </c>
      <c r="T1290" s="35" t="str" cm="1">
        <f t="array" ref="T1290">IFERROR(_xlfn.IFS(
U1290="MPR ISSUE","TX ISSUE",
U1290="BSS Hardware Issue","RAN ISSUE",
U1290="Sites strategiques, MLL, Pylone, etc.","ENVTECH",
U1290="AKTIVCO DEFAUT GE &amp; POWER Cabinet","POWER ISSUE",
U1290="AKTIVCO Coupure ENEO &amp; Baisse de tension","POWER ISSUE",
U1290="Coupure ENEO &amp; Baisse de tension","POWER ISSUE",
U1290="Defaut GE &amp; POWER Cabinet","POWER ISSUE",
U1290="Sharing","POWER ISSUE",
U1290="Sites strategiques &amp; DataCenter","POWER ISSUE",
U1290="Exclu","Exclu",
U1290="SAT","TX ISSUE",
U1290="SPARE-ISSUE","SPARE-ISSUE",
U1290="Fiber CAmtel","TX ISSUE",
U1290="Fiber AOF","TX ISSUE",
U1290="Projet OCM (HUAWEI)","TRAVAUX-HUAWEI",
U1290="Projet OCM (NOKIA)","TRAVAUX -NOKIA",
U1290="ACCESS-ISSUE","ACCESS-ISSUE",
U1290="Projet OCM (ZTE, NOKIA, autres projets)","TRAVAUX OCM",
U1290="No root CAuse","No root cause",
U1290="ODU HS","TX ISSUE",
U1290="IP &amp; VLAN","TX ISSUE",
U1290="Warehouse HUAWEI","SPARE-ISSUE",
U1290="SPARE-HS","SPARE-ISSUE",
U1290="Power Telco","RAN ISSUE",U1290="no impacts","no impacts"
),"")</f>
        <v/>
      </c>
      <c r="U1290" s="28"/>
      <c r="V1290" s="35" t="str" cm="1">
        <f t="array" ref="V1290">IFERROR(_xlfn.IFS(
U1290="MPR ISSUE","ACTIVE",
U1290="BSS Hardware Issue","ACTIVE",
U1290="Sites strategiques, MLL, Pylone, etc.","PASSIVE",
U1290="AKTIVCO DEFAUT GE &amp; POWER Cabinet","PASSIVE",
U1290="AKTIVCO Coupure ENEO &amp; Baisse de tension","PASSIVE",
U1290="Coupure ENEO &amp; Baisse de tension","PASSIVE",
U1290="Defaut GE &amp; POWER Cabinet","PASSIVE",
U1290="Sharing","PASSIVE",
U1290="Sites strategiques &amp; DataCenter","PASSIVE",
U1290="Exclu","Exclu",
U1290="SAT","ACTIVE",
U1290="SPARE-ISSUE","SPARE-ISSUE",
U1290="Fiber CAmtel","ACTIVE",
U1290="Fiber AOF","ACTIVE",
U1290="Projet OCM (HUAWEI)","PLANNED WORKS",
U1290="Projet OCM (NOKIA)","PLANNED WORKS",
U1290="ACCESS-ISSUE","ACCESS-ISSUE",
U1290="Projet OCM (ZTE, NOKIA, autres projets)","PLANNED WORKS",
U1290="No root CAuse","No root cause",
U1290="ODU HS","ACTIVE",
U1290="IP &amp; VLAN","ACTIVE",
U1290="Warehouse HUAWEI","SPARE-ISSUE",
U1290="SPARE-HS","SPARE-ISSUE",
U1290="Power Telco","ACTIVE",U1290="no impacts","no impacts"
),"")</f>
        <v/>
      </c>
      <c r="W1290" s="102"/>
      <c r="X1290" s="102"/>
      <c r="Y1290" s="102"/>
      <c r="Z1290" s="102"/>
      <c r="AA1290" s="102"/>
      <c r="AB1290" s="104" t="s">
        <v>5423</v>
      </c>
      <c r="AC1290" s="9"/>
      <c r="AD1290" s="9"/>
      <c r="AE1290" s="7" t="s">
        <v>5423</v>
      </c>
      <c r="AF1290" s="6"/>
      <c r="AG1290" s="7"/>
      <c r="AH1290" s="3" t="s">
        <v>5423</v>
      </c>
      <c r="AI1290" s="18" t="s">
        <v>5423</v>
      </c>
      <c r="AJ1290" s="18" t="s">
        <v>5423</v>
      </c>
      <c r="AK1290" s="18" t="s">
        <v>5423</v>
      </c>
      <c r="AL1290" s="18" t="s">
        <v>5423</v>
      </c>
      <c r="AM1290" s="18" t="s">
        <v>5423</v>
      </c>
      <c r="AN1290" s="18" t="s">
        <v>5423</v>
      </c>
      <c r="AO1290" s="18" t="s">
        <v>5423</v>
      </c>
      <c r="AP1290" s="18" t="s">
        <v>5423</v>
      </c>
      <c r="AQ1290" s="18" t="s">
        <v>5423</v>
      </c>
      <c r="AR1290" s="18" t="s">
        <v>5423</v>
      </c>
      <c r="AS1290" s="18" t="s">
        <v>5423</v>
      </c>
      <c r="AT1290" s="18" t="s">
        <v>5423</v>
      </c>
      <c r="AU1290" s="9" t="s">
        <v>5423</v>
      </c>
      <c r="AV1290" s="14"/>
      <c r="AW1290" s="14" t="s">
        <v>5423</v>
      </c>
      <c r="AX1290" s="14" t="str">
        <f>_xlfn.XLOOKUP(B1290,'[4]cell downs 18042026 17h'!$B:$B,'[4]cell downs 18042026 17h'!$B:$B,"")</f>
        <v/>
      </c>
      <c r="AY1290" s="14" t="str">
        <f>_xlfn.XLOOKUP(B1290,'[5]Cells Huawei 19042026 15h'!$B:$B,'[5]Cells Huawei 19042026 15h'!$B:$B,"")</f>
        <v/>
      </c>
      <c r="AZ1290" s="105" t="str">
        <f>_xlfn.XLOOKUP(B1290,'INCIDENT-04-23-2026'!E:E,'INCIDENT-04-23-2026'!F:F,"")</f>
        <v/>
      </c>
      <c r="BA1290" s="105" t="str">
        <f>_xlfn.XLOOKUP(B1290,'[6]Eneo 17H'!$C:$C,'[6]Eneo 17H'!$I:$I,"")</f>
        <v/>
      </c>
      <c r="BB1290" s="105" t="str">
        <f>_xlfn.XLOOKUP(B1290,[8]ALL!$B:$B,[8]ALL!$M:$M,"")</f>
        <v/>
      </c>
      <c r="BC1290" s="105" t="str">
        <f>_xlfn.XLOOKUP(B1290,'[6]Eneo 17H'!$C:$C,'[6]Eneo 17H'!$I:$I,"")</f>
        <v/>
      </c>
      <c r="BD1290" s="105" t="str">
        <f>_xlfn.XLOOKUP(B1290,'[7]Eneo 12H'!$C:$C,'[7]Eneo 12H'!$I:$I,"")</f>
        <v/>
      </c>
      <c r="BE1290" s="105" t="s">
        <v>5423</v>
      </c>
    </row>
    <row r="1291" spans="1:57" hidden="1" x14ac:dyDescent="0.3">
      <c r="A1291" s="1" t="s">
        <v>825</v>
      </c>
      <c r="B1291" s="8" t="s">
        <v>826</v>
      </c>
      <c r="C1291" s="3" t="str">
        <f>_xlfn.XLOOKUP(B1291,'[1]daily break down'!$D:$D,'[1]daily break down'!$E:$E,"")</f>
        <v>Douala</v>
      </c>
      <c r="D1291" s="1" t="s">
        <v>21</v>
      </c>
      <c r="E1291" s="1" t="s">
        <v>36</v>
      </c>
      <c r="F1291" s="3" t="s">
        <v>31</v>
      </c>
      <c r="G1291" s="1" t="s">
        <v>32</v>
      </c>
      <c r="H1291" s="27" t="str">
        <f>_xlfn.XLOOKUP(B1291,[2]CALCULATION!$B:$B,[2]CALCULATION!$H:$H,"")</f>
        <v>ZTE</v>
      </c>
      <c r="I1291" s="23">
        <v>0</v>
      </c>
      <c r="J1291" s="23">
        <v>0</v>
      </c>
      <c r="K1291" s="23">
        <v>0</v>
      </c>
      <c r="L1291" s="23">
        <v>0</v>
      </c>
      <c r="M1291" s="23">
        <v>0</v>
      </c>
      <c r="N1291" s="23">
        <v>0</v>
      </c>
      <c r="O1291" s="23">
        <v>0</v>
      </c>
      <c r="P1291" s="103" t="s">
        <v>6554</v>
      </c>
      <c r="Q1291" s="36" t="s">
        <v>5796</v>
      </c>
      <c r="R1291" s="36"/>
      <c r="S1291" s="35" t="str" cm="1">
        <f t="array" ref="S1291">IFERROR(_xlfn.IFS(
U1291="MPR ISSUE","PDH",
U1291="BSS Hardware Issue","BSS",
U1291="Sites strategiques, MLL, Pylone, etc.","ENVTECH",
U1291="AKTIVCO DEFAUT GE &amp; POWER Cabinet","AKTIVCO",
U1291="AKTIVCO Coupure ENEO &amp; Baisse de tension","AKTIVCO GRID ONLY",
U1291="Coupure ENEO &amp; Baisse de tension","IHS GRID ONLY",
U1291="Defaut GE &amp; POWER Cabinet","IHS",
U1291="Sharing","Partners",
U1291="Sites strategiques &amp; DataCenter","SST &amp; DC",
U1291="Exclu","Exclu",
U1291="SAT","SAT",
U1291="SPARE-ISSUE","SPARE-ISSUE",
U1291="Fiber CAmtel","TRANS_FO_CAMTEL",
U1291="Fiber AOF","Fiber AOF",
U1291="Projet OCM (HUAWEI)","TRAVAUX-HUAWEI",
U1291="Projet OCM (NOKIA)","TRAVAUX-NOKIA",
U1291="ACCESS-ISSUE","ACCESS-ISSUE",
U1291="Projet OCM (ZTE, NOKIA, autres projets)","TRAVAUX OCM",
U1291="No root CAuse","No root cause",
U1291="ODU HS","PDH",
U1291="IP &amp; VLAN","PDH",
U1291="Warehouse HUAWEI","SPARE-ISSUE",
U1291="SPARE-HS","SPARE-ISSUE",
U1291="Power Telco","BSS",U1291="no impacts","no impacts"
),"")</f>
        <v/>
      </c>
      <c r="T1291" s="35" t="str" cm="1">
        <f t="array" ref="T1291">IFERROR(_xlfn.IFS(
U1291="MPR ISSUE","TX ISSUE",
U1291="BSS Hardware Issue","RAN ISSUE",
U1291="Sites strategiques, MLL, Pylone, etc.","ENVTECH",
U1291="AKTIVCO DEFAUT GE &amp; POWER Cabinet","POWER ISSUE",
U1291="AKTIVCO Coupure ENEO &amp; Baisse de tension","POWER ISSUE",
U1291="Coupure ENEO &amp; Baisse de tension","POWER ISSUE",
U1291="Defaut GE &amp; POWER Cabinet","POWER ISSUE",
U1291="Sharing","POWER ISSUE",
U1291="Sites strategiques &amp; DataCenter","POWER ISSUE",
U1291="Exclu","Exclu",
U1291="SAT","TX ISSUE",
U1291="SPARE-ISSUE","SPARE-ISSUE",
U1291="Fiber CAmtel","TX ISSUE",
U1291="Fiber AOF","TX ISSUE",
U1291="Projet OCM (HUAWEI)","TRAVAUX-HUAWEI",
U1291="Projet OCM (NOKIA)","TRAVAUX -NOKIA",
U1291="ACCESS-ISSUE","ACCESS-ISSUE",
U1291="Projet OCM (ZTE, NOKIA, autres projets)","TRAVAUX OCM",
U1291="No root CAuse","No root cause",
U1291="ODU HS","TX ISSUE",
U1291="IP &amp; VLAN","TX ISSUE",
U1291="Warehouse HUAWEI","SPARE-ISSUE",
U1291="SPARE-HS","SPARE-ISSUE",
U1291="Power Telco","RAN ISSUE",U1291="no impacts","no impacts"
),"")</f>
        <v/>
      </c>
      <c r="U1291" s="28"/>
      <c r="V1291" s="35" t="str" cm="1">
        <f t="array" ref="V1291">IFERROR(_xlfn.IFS(
U1291="MPR ISSUE","ACTIVE",
U1291="BSS Hardware Issue","ACTIVE",
U1291="Sites strategiques, MLL, Pylone, etc.","PASSIVE",
U1291="AKTIVCO DEFAUT GE &amp; POWER Cabinet","PASSIVE",
U1291="AKTIVCO Coupure ENEO &amp; Baisse de tension","PASSIVE",
U1291="Coupure ENEO &amp; Baisse de tension","PASSIVE",
U1291="Defaut GE &amp; POWER Cabinet","PASSIVE",
U1291="Sharing","PASSIVE",
U1291="Sites strategiques &amp; DataCenter","PASSIVE",
U1291="Exclu","Exclu",
U1291="SAT","ACTIVE",
U1291="SPARE-ISSUE","SPARE-ISSUE",
U1291="Fiber CAmtel","ACTIVE",
U1291="Fiber AOF","ACTIVE",
U1291="Projet OCM (HUAWEI)","PLANNED WORKS",
U1291="Projet OCM (NOKIA)","PLANNED WORKS",
U1291="ACCESS-ISSUE","ACCESS-ISSUE",
U1291="Projet OCM (ZTE, NOKIA, autres projets)","PLANNED WORKS",
U1291="No root CAuse","No root cause",
U1291="ODU HS","ACTIVE",
U1291="IP &amp; VLAN","ACTIVE",
U1291="Warehouse HUAWEI","SPARE-ISSUE",
U1291="SPARE-HS","SPARE-ISSUE",
U1291="Power Telco","ACTIVE",U1291="no impacts","no impacts"
),"")</f>
        <v/>
      </c>
      <c r="W1291" s="102"/>
      <c r="X1291" s="102"/>
      <c r="Y1291" s="102"/>
      <c r="Z1291" s="102"/>
      <c r="AA1291" s="102"/>
      <c r="AB1291" s="104" t="s">
        <v>5423</v>
      </c>
      <c r="AC1291" s="9"/>
      <c r="AD1291" s="9"/>
      <c r="AE1291" s="7" t="s">
        <v>5423</v>
      </c>
      <c r="AF1291" s="6"/>
      <c r="AG1291" s="7"/>
      <c r="AH1291" s="3" t="s">
        <v>5423</v>
      </c>
      <c r="AI1291" s="18" t="s">
        <v>5423</v>
      </c>
      <c r="AJ1291" s="18" t="s">
        <v>5423</v>
      </c>
      <c r="AK1291" s="18" t="s">
        <v>5423</v>
      </c>
      <c r="AL1291" s="18" t="s">
        <v>5423</v>
      </c>
      <c r="AM1291" s="18" t="s">
        <v>5423</v>
      </c>
      <c r="AN1291" s="18" t="s">
        <v>5423</v>
      </c>
      <c r="AO1291" s="18" t="s">
        <v>5423</v>
      </c>
      <c r="AP1291" s="18" t="s">
        <v>5423</v>
      </c>
      <c r="AQ1291" s="18" t="s">
        <v>5423</v>
      </c>
      <c r="AR1291" s="18" t="s">
        <v>5423</v>
      </c>
      <c r="AS1291" s="18" t="s">
        <v>5423</v>
      </c>
      <c r="AT1291" s="18" t="s">
        <v>5423</v>
      </c>
      <c r="AU1291" s="9" t="s">
        <v>5423</v>
      </c>
      <c r="AV1291" s="14"/>
      <c r="AW1291" s="14" t="s">
        <v>5423</v>
      </c>
      <c r="AX1291" s="14" t="str">
        <f>_xlfn.XLOOKUP(B1291,'[4]cell downs 18042026 17h'!$B:$B,'[4]cell downs 18042026 17h'!$B:$B,"")</f>
        <v/>
      </c>
      <c r="AY1291" s="14" t="str">
        <f>_xlfn.XLOOKUP(B1291,'[5]Cells Huawei 19042026 15h'!$B:$B,'[5]Cells Huawei 19042026 15h'!$B:$B,"")</f>
        <v/>
      </c>
      <c r="AZ1291" s="105" t="str">
        <f>_xlfn.XLOOKUP(B1291,'INCIDENT-04-23-2026'!E:E,'INCIDENT-04-23-2026'!F:F,"")</f>
        <v/>
      </c>
      <c r="BA1291" s="105" t="str">
        <f>_xlfn.XLOOKUP(B1291,'[6]Eneo 17H'!$C:$C,'[6]Eneo 17H'!$I:$I,"")</f>
        <v/>
      </c>
      <c r="BB1291" s="105" t="str">
        <f>_xlfn.XLOOKUP(B1291,[8]ALL!$B:$B,[8]ALL!$M:$M,"")</f>
        <v/>
      </c>
      <c r="BC1291" s="105" t="str">
        <f>_xlfn.XLOOKUP(B1291,'[6]Eneo 17H'!$C:$C,'[6]Eneo 17H'!$I:$I,"")</f>
        <v/>
      </c>
      <c r="BD1291" s="105" t="str">
        <f>_xlfn.XLOOKUP(B1291,'[7]Eneo 12H'!$C:$C,'[7]Eneo 12H'!$I:$I,"")</f>
        <v/>
      </c>
      <c r="BE1291" s="105" t="s">
        <v>5423</v>
      </c>
    </row>
    <row r="1292" spans="1:57" hidden="1" x14ac:dyDescent="0.3">
      <c r="A1292" s="1" t="s">
        <v>2743</v>
      </c>
      <c r="B1292" s="8" t="s">
        <v>2744</v>
      </c>
      <c r="C1292" s="3" t="str">
        <f>_xlfn.XLOOKUP(B1292,'[1]daily break down'!$D:$D,'[1]daily break down'!$E:$E,"")</f>
        <v>Douala</v>
      </c>
      <c r="D1292" s="1" t="s">
        <v>11</v>
      </c>
      <c r="E1292" s="1" t="s">
        <v>12</v>
      </c>
      <c r="F1292" s="3" t="s">
        <v>31</v>
      </c>
      <c r="G1292" s="1" t="s">
        <v>32</v>
      </c>
      <c r="H1292" s="27" t="str">
        <f>_xlfn.XLOOKUP(B1292,[2]CALCULATION!$B:$B,[2]CALCULATION!$H:$H,"")</f>
        <v>ZTE</v>
      </c>
      <c r="I1292" s="23">
        <v>0</v>
      </c>
      <c r="J1292" s="23">
        <v>0</v>
      </c>
      <c r="K1292" s="23">
        <v>0</v>
      </c>
      <c r="L1292" s="23">
        <v>0</v>
      </c>
      <c r="M1292" s="23">
        <v>0</v>
      </c>
      <c r="N1292" s="23">
        <v>0</v>
      </c>
      <c r="O1292" s="23">
        <v>0</v>
      </c>
      <c r="P1292" s="103" t="s">
        <v>6554</v>
      </c>
      <c r="Q1292" s="36" t="s">
        <v>5796</v>
      </c>
      <c r="R1292" s="36"/>
      <c r="S1292" s="35" t="str" cm="1">
        <f t="array" ref="S1292">IFERROR(_xlfn.IFS(
U1292="MPR ISSUE","PDH",
U1292="BSS Hardware Issue","BSS",
U1292="Sites strategiques, MLL, Pylone, etc.","ENVTECH",
U1292="AKTIVCO DEFAUT GE &amp; POWER Cabinet","AKTIVCO",
U1292="AKTIVCO Coupure ENEO &amp; Baisse de tension","AKTIVCO GRID ONLY",
U1292="Coupure ENEO &amp; Baisse de tension","IHS GRID ONLY",
U1292="Defaut GE &amp; POWER Cabinet","IHS",
U1292="Sharing","Partners",
U1292="Sites strategiques &amp; DataCenter","SST &amp; DC",
U1292="Exclu","Exclu",
U1292="SAT","SAT",
U1292="SPARE-ISSUE","SPARE-ISSUE",
U1292="Fiber CAmtel","TRANS_FO_CAMTEL",
U1292="Fiber AOF","Fiber AOF",
U1292="Projet OCM (HUAWEI)","TRAVAUX-HUAWEI",
U1292="Projet OCM (NOKIA)","TRAVAUX-NOKIA",
U1292="ACCESS-ISSUE","ACCESS-ISSUE",
U1292="Projet OCM (ZTE, NOKIA, autres projets)","TRAVAUX OCM",
U1292="No root CAuse","No root cause",
U1292="ODU HS","PDH",
U1292="IP &amp; VLAN","PDH",
U1292="Warehouse HUAWEI","SPARE-ISSUE",
U1292="SPARE-HS","SPARE-ISSUE",
U1292="Power Telco","BSS",U1292="no impacts","no impacts"
),"")</f>
        <v/>
      </c>
      <c r="T1292" s="35" t="str" cm="1">
        <f t="array" ref="T1292">IFERROR(_xlfn.IFS(
U1292="MPR ISSUE","TX ISSUE",
U1292="BSS Hardware Issue","RAN ISSUE",
U1292="Sites strategiques, MLL, Pylone, etc.","ENVTECH",
U1292="AKTIVCO DEFAUT GE &amp; POWER Cabinet","POWER ISSUE",
U1292="AKTIVCO Coupure ENEO &amp; Baisse de tension","POWER ISSUE",
U1292="Coupure ENEO &amp; Baisse de tension","POWER ISSUE",
U1292="Defaut GE &amp; POWER Cabinet","POWER ISSUE",
U1292="Sharing","POWER ISSUE",
U1292="Sites strategiques &amp; DataCenter","POWER ISSUE",
U1292="Exclu","Exclu",
U1292="SAT","TX ISSUE",
U1292="SPARE-ISSUE","SPARE-ISSUE",
U1292="Fiber CAmtel","TX ISSUE",
U1292="Fiber AOF","TX ISSUE",
U1292="Projet OCM (HUAWEI)","TRAVAUX-HUAWEI",
U1292="Projet OCM (NOKIA)","TRAVAUX -NOKIA",
U1292="ACCESS-ISSUE","ACCESS-ISSUE",
U1292="Projet OCM (ZTE, NOKIA, autres projets)","TRAVAUX OCM",
U1292="No root CAuse","No root cause",
U1292="ODU HS","TX ISSUE",
U1292="IP &amp; VLAN","TX ISSUE",
U1292="Warehouse HUAWEI","SPARE-ISSUE",
U1292="SPARE-HS","SPARE-ISSUE",
U1292="Power Telco","RAN ISSUE",U1292="no impacts","no impacts"
),"")</f>
        <v/>
      </c>
      <c r="U1292" s="28"/>
      <c r="V1292" s="35" t="str" cm="1">
        <f t="array" ref="V1292">IFERROR(_xlfn.IFS(
U1292="MPR ISSUE","ACTIVE",
U1292="BSS Hardware Issue","ACTIVE",
U1292="Sites strategiques, MLL, Pylone, etc.","PASSIVE",
U1292="AKTIVCO DEFAUT GE &amp; POWER Cabinet","PASSIVE",
U1292="AKTIVCO Coupure ENEO &amp; Baisse de tension","PASSIVE",
U1292="Coupure ENEO &amp; Baisse de tension","PASSIVE",
U1292="Defaut GE &amp; POWER Cabinet","PASSIVE",
U1292="Sharing","PASSIVE",
U1292="Sites strategiques &amp; DataCenter","PASSIVE",
U1292="Exclu","Exclu",
U1292="SAT","ACTIVE",
U1292="SPARE-ISSUE","SPARE-ISSUE",
U1292="Fiber CAmtel","ACTIVE",
U1292="Fiber AOF","ACTIVE",
U1292="Projet OCM (HUAWEI)","PLANNED WORKS",
U1292="Projet OCM (NOKIA)","PLANNED WORKS",
U1292="ACCESS-ISSUE","ACCESS-ISSUE",
U1292="Projet OCM (ZTE, NOKIA, autres projets)","PLANNED WORKS",
U1292="No root CAuse","No root cause",
U1292="ODU HS","ACTIVE",
U1292="IP &amp; VLAN","ACTIVE",
U1292="Warehouse HUAWEI","SPARE-ISSUE",
U1292="SPARE-HS","SPARE-ISSUE",
U1292="Power Telco","ACTIVE",U1292="no impacts","no impacts"
),"")</f>
        <v/>
      </c>
      <c r="W1292" s="102"/>
      <c r="X1292" s="102"/>
      <c r="Y1292" s="102"/>
      <c r="Z1292" s="102"/>
      <c r="AA1292" s="102"/>
      <c r="AB1292" s="104" t="s">
        <v>5423</v>
      </c>
      <c r="AC1292" s="9"/>
      <c r="AD1292" s="9"/>
      <c r="AE1292" s="7" t="s">
        <v>5423</v>
      </c>
      <c r="AF1292" s="6"/>
      <c r="AG1292" s="7"/>
      <c r="AH1292" s="3" t="s">
        <v>5423</v>
      </c>
      <c r="AI1292" s="18" t="s">
        <v>5423</v>
      </c>
      <c r="AJ1292" s="18" t="s">
        <v>5423</v>
      </c>
      <c r="AK1292" s="18" t="s">
        <v>5423</v>
      </c>
      <c r="AL1292" s="18" t="s">
        <v>5423</v>
      </c>
      <c r="AM1292" s="18" t="s">
        <v>5423</v>
      </c>
      <c r="AN1292" s="18" t="s">
        <v>5423</v>
      </c>
      <c r="AO1292" s="18" t="s">
        <v>5423</v>
      </c>
      <c r="AP1292" s="18" t="s">
        <v>5423</v>
      </c>
      <c r="AQ1292" s="18" t="s">
        <v>5423</v>
      </c>
      <c r="AR1292" s="18" t="s">
        <v>5423</v>
      </c>
      <c r="AS1292" s="18" t="s">
        <v>5423</v>
      </c>
      <c r="AT1292" s="18" t="s">
        <v>5423</v>
      </c>
      <c r="AU1292" s="9" t="s">
        <v>5423</v>
      </c>
      <c r="AV1292" s="14"/>
      <c r="AW1292" s="14" t="s">
        <v>5423</v>
      </c>
      <c r="AX1292" s="14" t="str">
        <f>_xlfn.XLOOKUP(B1292,'[4]cell downs 18042026 17h'!$B:$B,'[4]cell downs 18042026 17h'!$B:$B,"")</f>
        <v/>
      </c>
      <c r="AY1292" s="14" t="str">
        <f>_xlfn.XLOOKUP(B1292,'[5]Cells Huawei 19042026 15h'!$B:$B,'[5]Cells Huawei 19042026 15h'!$B:$B,"")</f>
        <v/>
      </c>
      <c r="AZ1292" s="105" t="str">
        <f>_xlfn.XLOOKUP(B1292,'INCIDENT-04-23-2026'!E:E,'INCIDENT-04-23-2026'!F:F,"")</f>
        <v/>
      </c>
      <c r="BA1292" s="105" t="str">
        <f>_xlfn.XLOOKUP(B1292,'[6]Eneo 17H'!$C:$C,'[6]Eneo 17H'!$I:$I,"")</f>
        <v/>
      </c>
      <c r="BB1292" s="105" t="str">
        <f>_xlfn.XLOOKUP(B1292,[8]ALL!$B:$B,[8]ALL!$M:$M,"")</f>
        <v/>
      </c>
      <c r="BC1292" s="105" t="str">
        <f>_xlfn.XLOOKUP(B1292,'[6]Eneo 17H'!$C:$C,'[6]Eneo 17H'!$I:$I,"")</f>
        <v/>
      </c>
      <c r="BD1292" s="105" t="str">
        <f>_xlfn.XLOOKUP(B1292,'[7]Eneo 12H'!$C:$C,'[7]Eneo 12H'!$I:$I,"")</f>
        <v/>
      </c>
      <c r="BE1292" s="105" t="s">
        <v>5423</v>
      </c>
    </row>
    <row r="1293" spans="1:57" hidden="1" x14ac:dyDescent="0.3">
      <c r="A1293" s="1" t="s">
        <v>2737</v>
      </c>
      <c r="B1293" s="1" t="s">
        <v>2738</v>
      </c>
      <c r="C1293" s="3" t="str">
        <f>_xlfn.XLOOKUP(B1293,'[1]daily break down'!$D:$D,'[1]daily break down'!$E:$E,"")</f>
        <v>Douala</v>
      </c>
      <c r="D1293" s="1" t="s">
        <v>21</v>
      </c>
      <c r="E1293" s="1" t="s">
        <v>30</v>
      </c>
      <c r="F1293" s="3" t="s">
        <v>31</v>
      </c>
      <c r="G1293" s="1" t="s">
        <v>32</v>
      </c>
      <c r="H1293" s="27" t="str">
        <f>_xlfn.XLOOKUP(B1293,[2]CALCULATION!$B:$B,[2]CALCULATION!$H:$H,"")</f>
        <v>ZTE</v>
      </c>
      <c r="I1293" s="23">
        <v>2.2026321721983853E-2</v>
      </c>
      <c r="J1293" s="23">
        <v>0</v>
      </c>
      <c r="K1293" s="23">
        <v>0</v>
      </c>
      <c r="L1293" s="23">
        <v>0</v>
      </c>
      <c r="M1293" s="23">
        <v>0</v>
      </c>
      <c r="N1293" s="23">
        <v>0</v>
      </c>
      <c r="O1293" s="23">
        <v>0</v>
      </c>
      <c r="P1293" s="103" t="s">
        <v>6554</v>
      </c>
      <c r="Q1293" s="36" t="s">
        <v>5796</v>
      </c>
      <c r="R1293" s="36"/>
      <c r="S1293" s="35" t="str" cm="1">
        <f t="array" ref="S1293">IFERROR(_xlfn.IFS(
U1293="MPR ISSUE","PDH",
U1293="BSS Hardware Issue","BSS",
U1293="Sites strategiques, MLL, Pylone, etc.","ENVTECH",
U1293="AKTIVCO DEFAUT GE &amp; POWER Cabinet","AKTIVCO",
U1293="AKTIVCO Coupure ENEO &amp; Baisse de tension","AKTIVCO GRID ONLY",
U1293="Coupure ENEO &amp; Baisse de tension","IHS GRID ONLY",
U1293="Defaut GE &amp; POWER Cabinet","IHS",
U1293="Sharing","Partners",
U1293="Sites strategiques &amp; DataCenter","SST &amp; DC",
U1293="Exclu","Exclu",
U1293="SAT","SAT",
U1293="SPARE-ISSUE","SPARE-ISSUE",
U1293="Fiber CAmtel","TRANS_FO_CAMTEL",
U1293="Fiber AOF","Fiber AOF",
U1293="Projet OCM (HUAWEI)","TRAVAUX-HUAWEI",
U1293="Projet OCM (NOKIA)","TRAVAUX-NOKIA",
U1293="ACCESS-ISSUE","ACCESS-ISSUE",
U1293="Projet OCM (ZTE, NOKIA, autres projets)","TRAVAUX OCM",
U1293="No root CAuse","No root cause",
U1293="ODU HS","PDH",
U1293="IP &amp; VLAN","PDH",
U1293="Warehouse HUAWEI","SPARE-ISSUE",
U1293="SPARE-HS","SPARE-ISSUE",
U1293="Power Telco","BSS",U1293="no impacts","no impacts"
),"")</f>
        <v/>
      </c>
      <c r="T1293" s="35" t="str" cm="1">
        <f t="array" ref="T1293">IFERROR(_xlfn.IFS(
U1293="MPR ISSUE","TX ISSUE",
U1293="BSS Hardware Issue","RAN ISSUE",
U1293="Sites strategiques, MLL, Pylone, etc.","ENVTECH",
U1293="AKTIVCO DEFAUT GE &amp; POWER Cabinet","POWER ISSUE",
U1293="AKTIVCO Coupure ENEO &amp; Baisse de tension","POWER ISSUE",
U1293="Coupure ENEO &amp; Baisse de tension","POWER ISSUE",
U1293="Defaut GE &amp; POWER Cabinet","POWER ISSUE",
U1293="Sharing","POWER ISSUE",
U1293="Sites strategiques &amp; DataCenter","POWER ISSUE",
U1293="Exclu","Exclu",
U1293="SAT","TX ISSUE",
U1293="SPARE-ISSUE","SPARE-ISSUE",
U1293="Fiber CAmtel","TX ISSUE",
U1293="Fiber AOF","TX ISSUE",
U1293="Projet OCM (HUAWEI)","TRAVAUX-HUAWEI",
U1293="Projet OCM (NOKIA)","TRAVAUX -NOKIA",
U1293="ACCESS-ISSUE","ACCESS-ISSUE",
U1293="Projet OCM (ZTE, NOKIA, autres projets)","TRAVAUX OCM",
U1293="No root CAuse","No root cause",
U1293="ODU HS","TX ISSUE",
U1293="IP &amp; VLAN","TX ISSUE",
U1293="Warehouse HUAWEI","SPARE-ISSUE",
U1293="SPARE-HS","SPARE-ISSUE",
U1293="Power Telco","RAN ISSUE",U1293="no impacts","no impacts"
),"")</f>
        <v/>
      </c>
      <c r="U1293" s="28"/>
      <c r="V1293" s="35" t="str" cm="1">
        <f t="array" ref="V1293">IFERROR(_xlfn.IFS(
U1293="MPR ISSUE","ACTIVE",
U1293="BSS Hardware Issue","ACTIVE",
U1293="Sites strategiques, MLL, Pylone, etc.","PASSIVE",
U1293="AKTIVCO DEFAUT GE &amp; POWER Cabinet","PASSIVE",
U1293="AKTIVCO Coupure ENEO &amp; Baisse de tension","PASSIVE",
U1293="Coupure ENEO &amp; Baisse de tension","PASSIVE",
U1293="Defaut GE &amp; POWER Cabinet","PASSIVE",
U1293="Sharing","PASSIVE",
U1293="Sites strategiques &amp; DataCenter","PASSIVE",
U1293="Exclu","Exclu",
U1293="SAT","ACTIVE",
U1293="SPARE-ISSUE","SPARE-ISSUE",
U1293="Fiber CAmtel","ACTIVE",
U1293="Fiber AOF","ACTIVE",
U1293="Projet OCM (HUAWEI)","PLANNED WORKS",
U1293="Projet OCM (NOKIA)","PLANNED WORKS",
U1293="ACCESS-ISSUE","ACCESS-ISSUE",
U1293="Projet OCM (ZTE, NOKIA, autres projets)","PLANNED WORKS",
U1293="No root CAuse","No root cause",
U1293="ODU HS","ACTIVE",
U1293="IP &amp; VLAN","ACTIVE",
U1293="Warehouse HUAWEI","SPARE-ISSUE",
U1293="SPARE-HS","SPARE-ISSUE",
U1293="Power Telco","ACTIVE",U1293="no impacts","no impacts"
),"")</f>
        <v/>
      </c>
      <c r="W1293" s="102"/>
      <c r="X1293" s="102"/>
      <c r="Y1293" s="102"/>
      <c r="Z1293" s="102"/>
      <c r="AA1293" s="102"/>
      <c r="AB1293" s="104" t="s">
        <v>5423</v>
      </c>
      <c r="AC1293" s="9"/>
      <c r="AD1293" s="9"/>
      <c r="AE1293" s="7" t="s">
        <v>5423</v>
      </c>
      <c r="AF1293" s="6"/>
      <c r="AG1293" s="7"/>
      <c r="AH1293" s="3" t="s">
        <v>5423</v>
      </c>
      <c r="AI1293" s="18" t="s">
        <v>5423</v>
      </c>
      <c r="AJ1293" s="18" t="s">
        <v>5423</v>
      </c>
      <c r="AK1293" s="18" t="s">
        <v>5423</v>
      </c>
      <c r="AL1293" s="18" t="s">
        <v>5423</v>
      </c>
      <c r="AM1293" s="18" t="s">
        <v>5423</v>
      </c>
      <c r="AN1293" s="18" t="s">
        <v>5423</v>
      </c>
      <c r="AO1293" s="18" t="s">
        <v>5423</v>
      </c>
      <c r="AP1293" s="18" t="s">
        <v>5423</v>
      </c>
      <c r="AQ1293" s="18" t="s">
        <v>5423</v>
      </c>
      <c r="AR1293" s="18" t="s">
        <v>5423</v>
      </c>
      <c r="AS1293" s="18" t="s">
        <v>5423</v>
      </c>
      <c r="AT1293" s="18" t="s">
        <v>5423</v>
      </c>
      <c r="AU1293" s="9" t="s">
        <v>5423</v>
      </c>
      <c r="AV1293" s="14"/>
      <c r="AW1293" s="14" t="s">
        <v>5423</v>
      </c>
      <c r="AX1293" s="14" t="str">
        <f>_xlfn.XLOOKUP(B1293,'[4]cell downs 18042026 17h'!$B:$B,'[4]cell downs 18042026 17h'!$B:$B,"")</f>
        <v/>
      </c>
      <c r="AY1293" s="14" t="str">
        <f>_xlfn.XLOOKUP(B1293,'[5]Cells Huawei 19042026 15h'!$B:$B,'[5]Cells Huawei 19042026 15h'!$B:$B,"")</f>
        <v/>
      </c>
      <c r="AZ1293" s="105" t="str">
        <f>_xlfn.XLOOKUP(B1293,'INCIDENT-04-23-2026'!E:E,'INCIDENT-04-23-2026'!F:F,"")</f>
        <v/>
      </c>
      <c r="BA1293" s="105" t="str">
        <f>_xlfn.XLOOKUP(B1293,'[6]Eneo 17H'!$C:$C,'[6]Eneo 17H'!$I:$I,"")</f>
        <v/>
      </c>
      <c r="BB1293" s="105" t="str">
        <f>_xlfn.XLOOKUP(B1293,[8]ALL!$B:$B,[8]ALL!$M:$M,"")</f>
        <v/>
      </c>
      <c r="BC1293" s="105" t="str">
        <f>_xlfn.XLOOKUP(B1293,'[6]Eneo 17H'!$C:$C,'[6]Eneo 17H'!$I:$I,"")</f>
        <v/>
      </c>
      <c r="BD1293" s="105" t="str">
        <f>_xlfn.XLOOKUP(B1293,'[7]Eneo 12H'!$C:$C,'[7]Eneo 12H'!$I:$I,"")</f>
        <v/>
      </c>
      <c r="BE1293" s="105" t="s">
        <v>5423</v>
      </c>
    </row>
    <row r="1294" spans="1:57" hidden="1" x14ac:dyDescent="0.3">
      <c r="A1294" s="1" t="s">
        <v>2270</v>
      </c>
      <c r="B1294" s="8" t="s">
        <v>2271</v>
      </c>
      <c r="C1294" s="3" t="str">
        <f>_xlfn.XLOOKUP(B1294,'[1]daily break down'!$D:$D,'[1]daily break down'!$E:$E,"")</f>
        <v>CENTRE</v>
      </c>
      <c r="D1294" s="1" t="s">
        <v>11</v>
      </c>
      <c r="E1294" s="1" t="s">
        <v>594</v>
      </c>
      <c r="F1294" s="3" t="s">
        <v>90</v>
      </c>
      <c r="G1294" s="1" t="s">
        <v>2272</v>
      </c>
      <c r="H1294" s="27" t="str">
        <f>_xlfn.XLOOKUP(B1294,[2]CALCULATION!$B:$B,[2]CALCULATION!$H:$H,"")</f>
        <v>ZTE</v>
      </c>
      <c r="I1294" s="23">
        <v>0</v>
      </c>
      <c r="J1294" s="23">
        <v>0</v>
      </c>
      <c r="K1294" s="23">
        <v>0</v>
      </c>
      <c r="L1294" s="23">
        <v>0</v>
      </c>
      <c r="M1294" s="23">
        <v>0</v>
      </c>
      <c r="N1294" s="23">
        <v>0</v>
      </c>
      <c r="O1294" s="23">
        <v>1.5587858449404007E-2</v>
      </c>
      <c r="P1294" s="103" t="s">
        <v>6554</v>
      </c>
      <c r="Q1294" s="36" t="s">
        <v>5796</v>
      </c>
      <c r="R1294" s="36"/>
      <c r="S1294" s="35" t="str" cm="1">
        <f t="array" ref="S1294">IFERROR(_xlfn.IFS(
U1294="MPR ISSUE","PDH",
U1294="BSS Hardware Issue","BSS",
U1294="Sites strategiques, MLL, Pylone, etc.","ENVTECH",
U1294="AKTIVCO DEFAUT GE &amp; POWER Cabinet","AKTIVCO",
U1294="AKTIVCO Coupure ENEO &amp; Baisse de tension","AKTIVCO GRID ONLY",
U1294="Coupure ENEO &amp; Baisse de tension","IHS GRID ONLY",
U1294="Defaut GE &amp; POWER Cabinet","IHS",
U1294="Sharing","Partners",
U1294="Sites strategiques &amp; DataCenter","SST &amp; DC",
U1294="Exclu","Exclu",
U1294="SAT","SAT",
U1294="SPARE-ISSUE","SPARE-ISSUE",
U1294="Fiber CAmtel","TRANS_FO_CAMTEL",
U1294="Fiber AOF","Fiber AOF",
U1294="Projet OCM (HUAWEI)","TRAVAUX-HUAWEI",
U1294="Projet OCM (NOKIA)","TRAVAUX-NOKIA",
U1294="ACCESS-ISSUE","ACCESS-ISSUE",
U1294="Projet OCM (ZTE, NOKIA, autres projets)","TRAVAUX OCM",
U1294="No root CAuse","No root cause",
U1294="ODU HS","PDH",
U1294="IP &amp; VLAN","PDH",
U1294="Warehouse HUAWEI","SPARE-ISSUE",
U1294="SPARE-HS","SPARE-ISSUE",
U1294="Power Telco","BSS",U1294="no impacts","no impacts"
),"")</f>
        <v/>
      </c>
      <c r="T1294" s="35" t="str" cm="1">
        <f t="array" ref="T1294">IFERROR(_xlfn.IFS(
U1294="MPR ISSUE","TX ISSUE",
U1294="BSS Hardware Issue","RAN ISSUE",
U1294="Sites strategiques, MLL, Pylone, etc.","ENVTECH",
U1294="AKTIVCO DEFAUT GE &amp; POWER Cabinet","POWER ISSUE",
U1294="AKTIVCO Coupure ENEO &amp; Baisse de tension","POWER ISSUE",
U1294="Coupure ENEO &amp; Baisse de tension","POWER ISSUE",
U1294="Defaut GE &amp; POWER Cabinet","POWER ISSUE",
U1294="Sharing","POWER ISSUE",
U1294="Sites strategiques &amp; DataCenter","POWER ISSUE",
U1294="Exclu","Exclu",
U1294="SAT","TX ISSUE",
U1294="SPARE-ISSUE","SPARE-ISSUE",
U1294="Fiber CAmtel","TX ISSUE",
U1294="Fiber AOF","TX ISSUE",
U1294="Projet OCM (HUAWEI)","TRAVAUX-HUAWEI",
U1294="Projet OCM (NOKIA)","TRAVAUX -NOKIA",
U1294="ACCESS-ISSUE","ACCESS-ISSUE",
U1294="Projet OCM (ZTE, NOKIA, autres projets)","TRAVAUX OCM",
U1294="No root CAuse","No root cause",
U1294="ODU HS","TX ISSUE",
U1294="IP &amp; VLAN","TX ISSUE",
U1294="Warehouse HUAWEI","SPARE-ISSUE",
U1294="SPARE-HS","SPARE-ISSUE",
U1294="Power Telco","RAN ISSUE",U1294="no impacts","no impacts"
),"")</f>
        <v/>
      </c>
      <c r="U1294" s="28"/>
      <c r="V1294" s="35" t="str" cm="1">
        <f t="array" ref="V1294">IFERROR(_xlfn.IFS(
U1294="MPR ISSUE","ACTIVE",
U1294="BSS Hardware Issue","ACTIVE",
U1294="Sites strategiques, MLL, Pylone, etc.","PASSIVE",
U1294="AKTIVCO DEFAUT GE &amp; POWER Cabinet","PASSIVE",
U1294="AKTIVCO Coupure ENEO &amp; Baisse de tension","PASSIVE",
U1294="Coupure ENEO &amp; Baisse de tension","PASSIVE",
U1294="Defaut GE &amp; POWER Cabinet","PASSIVE",
U1294="Sharing","PASSIVE",
U1294="Sites strategiques &amp; DataCenter","PASSIVE",
U1294="Exclu","Exclu",
U1294="SAT","ACTIVE",
U1294="SPARE-ISSUE","SPARE-ISSUE",
U1294="Fiber CAmtel","ACTIVE",
U1294="Fiber AOF","ACTIVE",
U1294="Projet OCM (HUAWEI)","PLANNED WORKS",
U1294="Projet OCM (NOKIA)","PLANNED WORKS",
U1294="ACCESS-ISSUE","ACCESS-ISSUE",
U1294="Projet OCM (ZTE, NOKIA, autres projets)","PLANNED WORKS",
U1294="No root CAuse","No root cause",
U1294="ODU HS","ACTIVE",
U1294="IP &amp; VLAN","ACTIVE",
U1294="Warehouse HUAWEI","SPARE-ISSUE",
U1294="SPARE-HS","SPARE-ISSUE",
U1294="Power Telco","ACTIVE",U1294="no impacts","no impacts"
),"")</f>
        <v/>
      </c>
      <c r="W1294" s="102"/>
      <c r="X1294" s="102"/>
      <c r="Y1294" s="102"/>
      <c r="Z1294" s="102"/>
      <c r="AA1294" s="102"/>
      <c r="AB1294" s="104" t="s">
        <v>5423</v>
      </c>
      <c r="AC1294" s="9"/>
      <c r="AD1294" s="9"/>
      <c r="AE1294" s="7" t="s">
        <v>5423</v>
      </c>
      <c r="AF1294" s="6"/>
      <c r="AG1294" s="7"/>
      <c r="AH1294" s="3" t="s">
        <v>5423</v>
      </c>
      <c r="AI1294" s="18" t="s">
        <v>5423</v>
      </c>
      <c r="AJ1294" s="18" t="s">
        <v>5423</v>
      </c>
      <c r="AK1294" s="18" t="s">
        <v>5423</v>
      </c>
      <c r="AL1294" s="18" t="s">
        <v>5423</v>
      </c>
      <c r="AM1294" s="18" t="s">
        <v>5423</v>
      </c>
      <c r="AN1294" s="18" t="s">
        <v>5423</v>
      </c>
      <c r="AO1294" s="18" t="s">
        <v>5423</v>
      </c>
      <c r="AP1294" s="18" t="s">
        <v>5423</v>
      </c>
      <c r="AQ1294" s="18" t="s">
        <v>5423</v>
      </c>
      <c r="AR1294" s="18" t="s">
        <v>5423</v>
      </c>
      <c r="AS1294" s="18" t="s">
        <v>5423</v>
      </c>
      <c r="AT1294" s="18" t="s">
        <v>5423</v>
      </c>
      <c r="AU1294" s="9" t="s">
        <v>5423</v>
      </c>
      <c r="AV1294" s="14"/>
      <c r="AW1294" s="14" t="s">
        <v>5423</v>
      </c>
      <c r="AX1294" s="14" t="str">
        <f>_xlfn.XLOOKUP(B1294,'[4]cell downs 18042026 17h'!$B:$B,'[4]cell downs 18042026 17h'!$B:$B,"")</f>
        <v/>
      </c>
      <c r="AY1294" s="14" t="str">
        <f>_xlfn.XLOOKUP(B1294,'[5]Cells Huawei 19042026 15h'!$B:$B,'[5]Cells Huawei 19042026 15h'!$B:$B,"")</f>
        <v/>
      </c>
      <c r="AZ1294" s="105" t="str">
        <f>_xlfn.XLOOKUP(B1294,'INCIDENT-04-23-2026'!E:E,'INCIDENT-04-23-2026'!F:F,"")</f>
        <v/>
      </c>
      <c r="BA1294" s="105" t="str">
        <f>_xlfn.XLOOKUP(B1294,'[6]Eneo 17H'!$C:$C,'[6]Eneo 17H'!$I:$I,"")</f>
        <v/>
      </c>
      <c r="BB1294" s="105" t="str">
        <f>_xlfn.XLOOKUP(B1294,[8]ALL!$B:$B,[8]ALL!$M:$M,"")</f>
        <v/>
      </c>
      <c r="BC1294" s="105" t="str">
        <f>_xlfn.XLOOKUP(B1294,'[6]Eneo 17H'!$C:$C,'[6]Eneo 17H'!$I:$I,"")</f>
        <v/>
      </c>
      <c r="BD1294" s="105" t="str">
        <f>_xlfn.XLOOKUP(B1294,'[7]Eneo 12H'!$C:$C,'[7]Eneo 12H'!$I:$I,"")</f>
        <v/>
      </c>
      <c r="BE1294" s="105" t="s">
        <v>5423</v>
      </c>
    </row>
    <row r="1295" spans="1:57" hidden="1" x14ac:dyDescent="0.3">
      <c r="A1295" s="1" t="s">
        <v>5015</v>
      </c>
      <c r="B1295" s="8" t="s">
        <v>5016</v>
      </c>
      <c r="C1295" s="3" t="str">
        <f>_xlfn.XLOOKUP(B1295,'[1]daily break down'!$D:$D,'[1]daily break down'!$E:$E,"")</f>
        <v>Douala</v>
      </c>
      <c r="D1295" s="1" t="s">
        <v>21</v>
      </c>
      <c r="E1295" s="1" t="s">
        <v>30</v>
      </c>
      <c r="F1295" s="3" t="s">
        <v>31</v>
      </c>
      <c r="G1295" s="1" t="s">
        <v>32</v>
      </c>
      <c r="H1295" s="27" t="str">
        <f>_xlfn.XLOOKUP(B1295,[2]CALCULATION!$B:$B,[2]CALCULATION!$H:$H,"")</f>
        <v>ZTE</v>
      </c>
      <c r="I1295" s="23">
        <v>0</v>
      </c>
      <c r="J1295" s="23">
        <v>0</v>
      </c>
      <c r="K1295" s="23">
        <v>0</v>
      </c>
      <c r="L1295" s="23">
        <v>0</v>
      </c>
      <c r="M1295" s="23">
        <v>0</v>
      </c>
      <c r="N1295" s="23">
        <v>0</v>
      </c>
      <c r="O1295" s="23">
        <v>0</v>
      </c>
      <c r="P1295" s="103" t="s">
        <v>6554</v>
      </c>
      <c r="Q1295" s="36" t="s">
        <v>5796</v>
      </c>
      <c r="R1295" s="36"/>
      <c r="S1295" s="35" t="str" cm="1">
        <f t="array" ref="S1295">IFERROR(_xlfn.IFS(
U1295="MPR ISSUE","PDH",
U1295="BSS Hardware Issue","BSS",
U1295="Sites strategiques, MLL, Pylone, etc.","ENVTECH",
U1295="AKTIVCO DEFAUT GE &amp; POWER Cabinet","AKTIVCO",
U1295="AKTIVCO Coupure ENEO &amp; Baisse de tension","AKTIVCO GRID ONLY",
U1295="Coupure ENEO &amp; Baisse de tension","IHS GRID ONLY",
U1295="Defaut GE &amp; POWER Cabinet","IHS",
U1295="Sharing","Partners",
U1295="Sites strategiques &amp; DataCenter","SST &amp; DC",
U1295="Exclu","Exclu",
U1295="SAT","SAT",
U1295="SPARE-ISSUE","SPARE-ISSUE",
U1295="Fiber CAmtel","TRANS_FO_CAMTEL",
U1295="Fiber AOF","Fiber AOF",
U1295="Projet OCM (HUAWEI)","TRAVAUX-HUAWEI",
U1295="Projet OCM (NOKIA)","TRAVAUX-NOKIA",
U1295="ACCESS-ISSUE","ACCESS-ISSUE",
U1295="Projet OCM (ZTE, NOKIA, autres projets)","TRAVAUX OCM",
U1295="No root CAuse","No root cause",
U1295="ODU HS","PDH",
U1295="IP &amp; VLAN","PDH",
U1295="Warehouse HUAWEI","SPARE-ISSUE",
U1295="SPARE-HS","SPARE-ISSUE",
U1295="Power Telco","BSS",U1295="no impacts","no impacts"
),"")</f>
        <v/>
      </c>
      <c r="T1295" s="35" t="str" cm="1">
        <f t="array" ref="T1295">IFERROR(_xlfn.IFS(
U1295="MPR ISSUE","TX ISSUE",
U1295="BSS Hardware Issue","RAN ISSUE",
U1295="Sites strategiques, MLL, Pylone, etc.","ENVTECH",
U1295="AKTIVCO DEFAUT GE &amp; POWER Cabinet","POWER ISSUE",
U1295="AKTIVCO Coupure ENEO &amp; Baisse de tension","POWER ISSUE",
U1295="Coupure ENEO &amp; Baisse de tension","POWER ISSUE",
U1295="Defaut GE &amp; POWER Cabinet","POWER ISSUE",
U1295="Sharing","POWER ISSUE",
U1295="Sites strategiques &amp; DataCenter","POWER ISSUE",
U1295="Exclu","Exclu",
U1295="SAT","TX ISSUE",
U1295="SPARE-ISSUE","SPARE-ISSUE",
U1295="Fiber CAmtel","TX ISSUE",
U1295="Fiber AOF","TX ISSUE",
U1295="Projet OCM (HUAWEI)","TRAVAUX-HUAWEI",
U1295="Projet OCM (NOKIA)","TRAVAUX -NOKIA",
U1295="ACCESS-ISSUE","ACCESS-ISSUE",
U1295="Projet OCM (ZTE, NOKIA, autres projets)","TRAVAUX OCM",
U1295="No root CAuse","No root cause",
U1295="ODU HS","TX ISSUE",
U1295="IP &amp; VLAN","TX ISSUE",
U1295="Warehouse HUAWEI","SPARE-ISSUE",
U1295="SPARE-HS","SPARE-ISSUE",
U1295="Power Telco","RAN ISSUE",U1295="no impacts","no impacts"
),"")</f>
        <v/>
      </c>
      <c r="U1295" s="28"/>
      <c r="V1295" s="35" t="str" cm="1">
        <f t="array" ref="V1295">IFERROR(_xlfn.IFS(
U1295="MPR ISSUE","ACTIVE",
U1295="BSS Hardware Issue","ACTIVE",
U1295="Sites strategiques, MLL, Pylone, etc.","PASSIVE",
U1295="AKTIVCO DEFAUT GE &amp; POWER Cabinet","PASSIVE",
U1295="AKTIVCO Coupure ENEO &amp; Baisse de tension","PASSIVE",
U1295="Coupure ENEO &amp; Baisse de tension","PASSIVE",
U1295="Defaut GE &amp; POWER Cabinet","PASSIVE",
U1295="Sharing","PASSIVE",
U1295="Sites strategiques &amp; DataCenter","PASSIVE",
U1295="Exclu","Exclu",
U1295="SAT","ACTIVE",
U1295="SPARE-ISSUE","SPARE-ISSUE",
U1295="Fiber CAmtel","ACTIVE",
U1295="Fiber AOF","ACTIVE",
U1295="Projet OCM (HUAWEI)","PLANNED WORKS",
U1295="Projet OCM (NOKIA)","PLANNED WORKS",
U1295="ACCESS-ISSUE","ACCESS-ISSUE",
U1295="Projet OCM (ZTE, NOKIA, autres projets)","PLANNED WORKS",
U1295="No root CAuse","No root cause",
U1295="ODU HS","ACTIVE",
U1295="IP &amp; VLAN","ACTIVE",
U1295="Warehouse HUAWEI","SPARE-ISSUE",
U1295="SPARE-HS","SPARE-ISSUE",
U1295="Power Telco","ACTIVE",U1295="no impacts","no impacts"
),"")</f>
        <v/>
      </c>
      <c r="W1295" s="102"/>
      <c r="X1295" s="102"/>
      <c r="Y1295" s="102"/>
      <c r="Z1295" s="102"/>
      <c r="AA1295" s="102"/>
      <c r="AB1295" s="104" t="s">
        <v>5423</v>
      </c>
      <c r="AC1295" s="9"/>
      <c r="AD1295" s="9"/>
      <c r="AE1295" s="7" t="s">
        <v>5423</v>
      </c>
      <c r="AF1295" s="6"/>
      <c r="AG1295" s="7"/>
      <c r="AH1295" s="3" t="s">
        <v>5423</v>
      </c>
      <c r="AI1295" s="18" t="s">
        <v>5423</v>
      </c>
      <c r="AJ1295" s="18" t="s">
        <v>5423</v>
      </c>
      <c r="AK1295" s="18" t="s">
        <v>5423</v>
      </c>
      <c r="AL1295" s="18" t="s">
        <v>5423</v>
      </c>
      <c r="AM1295" s="18" t="s">
        <v>5423</v>
      </c>
      <c r="AN1295" s="18" t="s">
        <v>5423</v>
      </c>
      <c r="AO1295" s="18" t="s">
        <v>5423</v>
      </c>
      <c r="AP1295" s="18" t="s">
        <v>5423</v>
      </c>
      <c r="AQ1295" s="18" t="s">
        <v>5423</v>
      </c>
      <c r="AR1295" s="18" t="s">
        <v>5423</v>
      </c>
      <c r="AS1295" s="18" t="s">
        <v>5423</v>
      </c>
      <c r="AT1295" s="18" t="s">
        <v>5423</v>
      </c>
      <c r="AU1295" s="9" t="s">
        <v>5423</v>
      </c>
      <c r="AV1295" s="14"/>
      <c r="AW1295" s="14" t="s">
        <v>5423</v>
      </c>
      <c r="AX1295" s="14" t="str">
        <f>_xlfn.XLOOKUP(B1295,'[4]cell downs 18042026 17h'!$B:$B,'[4]cell downs 18042026 17h'!$B:$B,"")</f>
        <v/>
      </c>
      <c r="AY1295" s="14" t="str">
        <f>_xlfn.XLOOKUP(B1295,'[5]Cells Huawei 19042026 15h'!$B:$B,'[5]Cells Huawei 19042026 15h'!$B:$B,"")</f>
        <v/>
      </c>
      <c r="AZ1295" s="105" t="str">
        <f>_xlfn.XLOOKUP(B1295,'INCIDENT-04-23-2026'!E:E,'INCIDENT-04-23-2026'!F:F,"")</f>
        <v/>
      </c>
      <c r="BA1295" s="105" t="str">
        <f>_xlfn.XLOOKUP(B1295,'[6]Eneo 17H'!$C:$C,'[6]Eneo 17H'!$I:$I,"")</f>
        <v/>
      </c>
      <c r="BB1295" s="105" t="str">
        <f>_xlfn.XLOOKUP(B1295,[8]ALL!$B:$B,[8]ALL!$M:$M,"")</f>
        <v/>
      </c>
      <c r="BC1295" s="105" t="str">
        <f>_xlfn.XLOOKUP(B1295,'[6]Eneo 17H'!$C:$C,'[6]Eneo 17H'!$I:$I,"")</f>
        <v/>
      </c>
      <c r="BD1295" s="105" t="str">
        <f>_xlfn.XLOOKUP(B1295,'[7]Eneo 12H'!$C:$C,'[7]Eneo 12H'!$I:$I,"")</f>
        <v/>
      </c>
      <c r="BE1295" s="105" t="s">
        <v>5423</v>
      </c>
    </row>
    <row r="1296" spans="1:57" hidden="1" x14ac:dyDescent="0.3">
      <c r="A1296" s="1" t="s">
        <v>2368</v>
      </c>
      <c r="B1296" s="8" t="s">
        <v>2369</v>
      </c>
      <c r="C1296" s="3" t="str">
        <f>_xlfn.XLOOKUP(B1296,'[1]daily break down'!$D:$D,'[1]daily break down'!$E:$E,"")</f>
        <v>Yaounde</v>
      </c>
      <c r="D1296" s="1" t="s">
        <v>21</v>
      </c>
      <c r="E1296" s="1" t="s">
        <v>36</v>
      </c>
      <c r="F1296" s="3" t="s">
        <v>37</v>
      </c>
      <c r="G1296" s="1" t="s">
        <v>38</v>
      </c>
      <c r="H1296" s="27" t="str">
        <f>_xlfn.XLOOKUP(B1296,[2]CALCULATION!$B:$B,[2]CALCULATION!$H:$H,"")</f>
        <v>ZTE</v>
      </c>
      <c r="I1296" s="23">
        <v>0</v>
      </c>
      <c r="J1296" s="23">
        <v>0</v>
      </c>
      <c r="K1296" s="23">
        <v>0</v>
      </c>
      <c r="L1296" s="23">
        <v>0</v>
      </c>
      <c r="M1296" s="23">
        <v>0</v>
      </c>
      <c r="N1296" s="23">
        <v>0</v>
      </c>
      <c r="O1296" s="23">
        <v>1.7977758943935319E-2</v>
      </c>
      <c r="P1296" s="103" t="s">
        <v>6554</v>
      </c>
      <c r="Q1296" s="36" t="s">
        <v>5796</v>
      </c>
      <c r="R1296" s="36"/>
      <c r="S1296" s="35" t="str" cm="1">
        <f t="array" ref="S1296">IFERROR(_xlfn.IFS(
U1296="MPR ISSUE","PDH",
U1296="BSS Hardware Issue","BSS",
U1296="Sites strategiques, MLL, Pylone, etc.","ENVTECH",
U1296="AKTIVCO DEFAUT GE &amp; POWER Cabinet","AKTIVCO",
U1296="AKTIVCO Coupure ENEO &amp; Baisse de tension","AKTIVCO GRID ONLY",
U1296="Coupure ENEO &amp; Baisse de tension","IHS GRID ONLY",
U1296="Defaut GE &amp; POWER Cabinet","IHS",
U1296="Sharing","Partners",
U1296="Sites strategiques &amp; DataCenter","SST &amp; DC",
U1296="Exclu","Exclu",
U1296="SAT","SAT",
U1296="SPARE-ISSUE","SPARE-ISSUE",
U1296="Fiber CAmtel","TRANS_FO_CAMTEL",
U1296="Fiber AOF","Fiber AOF",
U1296="Projet OCM (HUAWEI)","TRAVAUX-HUAWEI",
U1296="Projet OCM (NOKIA)","TRAVAUX-NOKIA",
U1296="ACCESS-ISSUE","ACCESS-ISSUE",
U1296="Projet OCM (ZTE, NOKIA, autres projets)","TRAVAUX OCM",
U1296="No root CAuse","No root cause",
U1296="ODU HS","PDH",
U1296="IP &amp; VLAN","PDH",
U1296="Warehouse HUAWEI","SPARE-ISSUE",
U1296="SPARE-HS","SPARE-ISSUE",
U1296="Power Telco","BSS",U1296="no impacts","no impacts"
),"")</f>
        <v/>
      </c>
      <c r="T1296" s="35" t="str" cm="1">
        <f t="array" ref="T1296">IFERROR(_xlfn.IFS(
U1296="MPR ISSUE","TX ISSUE",
U1296="BSS Hardware Issue","RAN ISSUE",
U1296="Sites strategiques, MLL, Pylone, etc.","ENVTECH",
U1296="AKTIVCO DEFAUT GE &amp; POWER Cabinet","POWER ISSUE",
U1296="AKTIVCO Coupure ENEO &amp; Baisse de tension","POWER ISSUE",
U1296="Coupure ENEO &amp; Baisse de tension","POWER ISSUE",
U1296="Defaut GE &amp; POWER Cabinet","POWER ISSUE",
U1296="Sharing","POWER ISSUE",
U1296="Sites strategiques &amp; DataCenter","POWER ISSUE",
U1296="Exclu","Exclu",
U1296="SAT","TX ISSUE",
U1296="SPARE-ISSUE","SPARE-ISSUE",
U1296="Fiber CAmtel","TX ISSUE",
U1296="Fiber AOF","TX ISSUE",
U1296="Projet OCM (HUAWEI)","TRAVAUX-HUAWEI",
U1296="Projet OCM (NOKIA)","TRAVAUX -NOKIA",
U1296="ACCESS-ISSUE","ACCESS-ISSUE",
U1296="Projet OCM (ZTE, NOKIA, autres projets)","TRAVAUX OCM",
U1296="No root CAuse","No root cause",
U1296="ODU HS","TX ISSUE",
U1296="IP &amp; VLAN","TX ISSUE",
U1296="Warehouse HUAWEI","SPARE-ISSUE",
U1296="SPARE-HS","SPARE-ISSUE",
U1296="Power Telco","RAN ISSUE",U1296="no impacts","no impacts"
),"")</f>
        <v/>
      </c>
      <c r="U1296" s="28"/>
      <c r="V1296" s="35" t="str" cm="1">
        <f t="array" ref="V1296">IFERROR(_xlfn.IFS(
U1296="MPR ISSUE","ACTIVE",
U1296="BSS Hardware Issue","ACTIVE",
U1296="Sites strategiques, MLL, Pylone, etc.","PASSIVE",
U1296="AKTIVCO DEFAUT GE &amp; POWER Cabinet","PASSIVE",
U1296="AKTIVCO Coupure ENEO &amp; Baisse de tension","PASSIVE",
U1296="Coupure ENEO &amp; Baisse de tension","PASSIVE",
U1296="Defaut GE &amp; POWER Cabinet","PASSIVE",
U1296="Sharing","PASSIVE",
U1296="Sites strategiques &amp; DataCenter","PASSIVE",
U1296="Exclu","Exclu",
U1296="SAT","ACTIVE",
U1296="SPARE-ISSUE","SPARE-ISSUE",
U1296="Fiber CAmtel","ACTIVE",
U1296="Fiber AOF","ACTIVE",
U1296="Projet OCM (HUAWEI)","PLANNED WORKS",
U1296="Projet OCM (NOKIA)","PLANNED WORKS",
U1296="ACCESS-ISSUE","ACCESS-ISSUE",
U1296="Projet OCM (ZTE, NOKIA, autres projets)","PLANNED WORKS",
U1296="No root CAuse","No root cause",
U1296="ODU HS","ACTIVE",
U1296="IP &amp; VLAN","ACTIVE",
U1296="Warehouse HUAWEI","SPARE-ISSUE",
U1296="SPARE-HS","SPARE-ISSUE",
U1296="Power Telco","ACTIVE",U1296="no impacts","no impacts"
),"")</f>
        <v/>
      </c>
      <c r="W1296" s="102"/>
      <c r="X1296" s="102"/>
      <c r="Y1296" s="102"/>
      <c r="Z1296" s="102"/>
      <c r="AA1296" s="102"/>
      <c r="AB1296" s="104" t="s">
        <v>5423</v>
      </c>
      <c r="AC1296" s="9"/>
      <c r="AD1296" s="9"/>
      <c r="AE1296" s="7" t="s">
        <v>5423</v>
      </c>
      <c r="AF1296" s="6"/>
      <c r="AG1296" s="7"/>
      <c r="AH1296" s="3" t="s">
        <v>5423</v>
      </c>
      <c r="AI1296" s="18" t="s">
        <v>5423</v>
      </c>
      <c r="AJ1296" s="18" t="s">
        <v>5423</v>
      </c>
      <c r="AK1296" s="18" t="s">
        <v>5423</v>
      </c>
      <c r="AL1296" s="18" t="s">
        <v>5423</v>
      </c>
      <c r="AM1296" s="18" t="s">
        <v>5423</v>
      </c>
      <c r="AN1296" s="18" t="s">
        <v>5423</v>
      </c>
      <c r="AO1296" s="18" t="s">
        <v>5423</v>
      </c>
      <c r="AP1296" s="18" t="s">
        <v>5423</v>
      </c>
      <c r="AQ1296" s="18" t="s">
        <v>5423</v>
      </c>
      <c r="AR1296" s="18" t="s">
        <v>5423</v>
      </c>
      <c r="AS1296" s="18" t="s">
        <v>5423</v>
      </c>
      <c r="AT1296" s="18" t="s">
        <v>5423</v>
      </c>
      <c r="AU1296" s="9" t="s">
        <v>5423</v>
      </c>
      <c r="AV1296" s="14"/>
      <c r="AW1296" s="14" t="s">
        <v>5423</v>
      </c>
      <c r="AX1296" s="14" t="str">
        <f>_xlfn.XLOOKUP(B1296,'[4]cell downs 18042026 17h'!$B:$B,'[4]cell downs 18042026 17h'!$B:$B,"")</f>
        <v/>
      </c>
      <c r="AY1296" s="14" t="str">
        <f>_xlfn.XLOOKUP(B1296,'[5]Cells Huawei 19042026 15h'!$B:$B,'[5]Cells Huawei 19042026 15h'!$B:$B,"")</f>
        <v/>
      </c>
      <c r="AZ1296" s="105" t="str">
        <f>_xlfn.XLOOKUP(B1296,'INCIDENT-04-23-2026'!E:E,'INCIDENT-04-23-2026'!F:F,"")</f>
        <v/>
      </c>
      <c r="BA1296" s="105" t="str">
        <f>_xlfn.XLOOKUP(B1296,'[6]Eneo 17H'!$C:$C,'[6]Eneo 17H'!$I:$I,"")</f>
        <v/>
      </c>
      <c r="BB1296" s="105" t="str">
        <f>_xlfn.XLOOKUP(B1296,[8]ALL!$B:$B,[8]ALL!$M:$M,"")</f>
        <v/>
      </c>
      <c r="BC1296" s="105" t="str">
        <f>_xlfn.XLOOKUP(B1296,'[6]Eneo 17H'!$C:$C,'[6]Eneo 17H'!$I:$I,"")</f>
        <v/>
      </c>
      <c r="BD1296" s="105" t="str">
        <f>_xlfn.XLOOKUP(B1296,'[7]Eneo 12H'!$C:$C,'[7]Eneo 12H'!$I:$I,"")</f>
        <v/>
      </c>
      <c r="BE1296" s="105" t="s">
        <v>5423</v>
      </c>
    </row>
    <row r="1297" spans="1:57" hidden="1" x14ac:dyDescent="0.3">
      <c r="A1297" s="1" t="s">
        <v>3377</v>
      </c>
      <c r="B1297" s="8" t="s">
        <v>3378</v>
      </c>
      <c r="C1297" s="3" t="str">
        <f>_xlfn.XLOOKUP(B1297,'[1]daily break down'!$D:$D,'[1]daily break down'!$E:$E,"")</f>
        <v>Douala</v>
      </c>
      <c r="D1297" s="1"/>
      <c r="E1297" s="1"/>
      <c r="F1297" s="3" t="s">
        <v>31</v>
      </c>
      <c r="G1297" s="1" t="s">
        <v>32</v>
      </c>
      <c r="H1297" s="27" t="str">
        <f>_xlfn.XLOOKUP(B1297,[2]CALCULATION!$B:$B,[2]CALCULATION!$H:$H,"")</f>
        <v>ZTE</v>
      </c>
      <c r="I1297" s="23">
        <v>0</v>
      </c>
      <c r="J1297" s="23">
        <v>0</v>
      </c>
      <c r="K1297" s="23">
        <v>0</v>
      </c>
      <c r="L1297" s="23">
        <v>0</v>
      </c>
      <c r="M1297" s="23">
        <v>0</v>
      </c>
      <c r="N1297" s="23">
        <v>0</v>
      </c>
      <c r="O1297" s="23">
        <v>0</v>
      </c>
      <c r="P1297" s="103" t="s">
        <v>6554</v>
      </c>
      <c r="Q1297" s="36" t="s">
        <v>5796</v>
      </c>
      <c r="R1297" s="36"/>
      <c r="S1297" s="35" t="str" cm="1">
        <f t="array" ref="S1297">IFERROR(_xlfn.IFS(
U1297="MPR ISSUE","PDH",
U1297="BSS Hardware Issue","BSS",
U1297="Sites strategiques, MLL, Pylone, etc.","ENVTECH",
U1297="AKTIVCO DEFAUT GE &amp; POWER Cabinet","AKTIVCO",
U1297="AKTIVCO Coupure ENEO &amp; Baisse de tension","AKTIVCO GRID ONLY",
U1297="Coupure ENEO &amp; Baisse de tension","IHS GRID ONLY",
U1297="Defaut GE &amp; POWER Cabinet","IHS",
U1297="Sharing","Partners",
U1297="Sites strategiques &amp; DataCenter","SST &amp; DC",
U1297="Exclu","Exclu",
U1297="SAT","SAT",
U1297="SPARE-ISSUE","SPARE-ISSUE",
U1297="Fiber CAmtel","TRANS_FO_CAMTEL",
U1297="Fiber AOF","Fiber AOF",
U1297="Projet OCM (HUAWEI)","TRAVAUX-HUAWEI",
U1297="Projet OCM (NOKIA)","TRAVAUX-NOKIA",
U1297="ACCESS-ISSUE","ACCESS-ISSUE",
U1297="Projet OCM (ZTE, NOKIA, autres projets)","TRAVAUX OCM",
U1297="No root CAuse","No root cause",
U1297="ODU HS","PDH",
U1297="IP &amp; VLAN","PDH",
U1297="Warehouse HUAWEI","SPARE-ISSUE",
U1297="SPARE-HS","SPARE-ISSUE",
U1297="Power Telco","BSS",U1297="no impacts","no impacts"
),"")</f>
        <v/>
      </c>
      <c r="T1297" s="35" t="str" cm="1">
        <f t="array" ref="T1297">IFERROR(_xlfn.IFS(
U1297="MPR ISSUE","TX ISSUE",
U1297="BSS Hardware Issue","RAN ISSUE",
U1297="Sites strategiques, MLL, Pylone, etc.","ENVTECH",
U1297="AKTIVCO DEFAUT GE &amp; POWER Cabinet","POWER ISSUE",
U1297="AKTIVCO Coupure ENEO &amp; Baisse de tension","POWER ISSUE",
U1297="Coupure ENEO &amp; Baisse de tension","POWER ISSUE",
U1297="Defaut GE &amp; POWER Cabinet","POWER ISSUE",
U1297="Sharing","POWER ISSUE",
U1297="Sites strategiques &amp; DataCenter","POWER ISSUE",
U1297="Exclu","Exclu",
U1297="SAT","TX ISSUE",
U1297="SPARE-ISSUE","SPARE-ISSUE",
U1297="Fiber CAmtel","TX ISSUE",
U1297="Fiber AOF","TX ISSUE",
U1297="Projet OCM (HUAWEI)","TRAVAUX-HUAWEI",
U1297="Projet OCM (NOKIA)","TRAVAUX -NOKIA",
U1297="ACCESS-ISSUE","ACCESS-ISSUE",
U1297="Projet OCM (ZTE, NOKIA, autres projets)","TRAVAUX OCM",
U1297="No root CAuse","No root cause",
U1297="ODU HS","TX ISSUE",
U1297="IP &amp; VLAN","TX ISSUE",
U1297="Warehouse HUAWEI","SPARE-ISSUE",
U1297="SPARE-HS","SPARE-ISSUE",
U1297="Power Telco","RAN ISSUE",U1297="no impacts","no impacts"
),"")</f>
        <v/>
      </c>
      <c r="U1297" s="28"/>
      <c r="V1297" s="35" t="str" cm="1">
        <f t="array" ref="V1297">IFERROR(_xlfn.IFS(
U1297="MPR ISSUE","ACTIVE",
U1297="BSS Hardware Issue","ACTIVE",
U1297="Sites strategiques, MLL, Pylone, etc.","PASSIVE",
U1297="AKTIVCO DEFAUT GE &amp; POWER Cabinet","PASSIVE",
U1297="AKTIVCO Coupure ENEO &amp; Baisse de tension","PASSIVE",
U1297="Coupure ENEO &amp; Baisse de tension","PASSIVE",
U1297="Defaut GE &amp; POWER Cabinet","PASSIVE",
U1297="Sharing","PASSIVE",
U1297="Sites strategiques &amp; DataCenter","PASSIVE",
U1297="Exclu","Exclu",
U1297="SAT","ACTIVE",
U1297="SPARE-ISSUE","SPARE-ISSUE",
U1297="Fiber CAmtel","ACTIVE",
U1297="Fiber AOF","ACTIVE",
U1297="Projet OCM (HUAWEI)","PLANNED WORKS",
U1297="Projet OCM (NOKIA)","PLANNED WORKS",
U1297="ACCESS-ISSUE","ACCESS-ISSUE",
U1297="Projet OCM (ZTE, NOKIA, autres projets)","PLANNED WORKS",
U1297="No root CAuse","No root cause",
U1297="ODU HS","ACTIVE",
U1297="IP &amp; VLAN","ACTIVE",
U1297="Warehouse HUAWEI","SPARE-ISSUE",
U1297="SPARE-HS","SPARE-ISSUE",
U1297="Power Telco","ACTIVE",U1297="no impacts","no impacts"
),"")</f>
        <v/>
      </c>
      <c r="W1297" s="102"/>
      <c r="X1297" s="102"/>
      <c r="Y1297" s="102"/>
      <c r="Z1297" s="102"/>
      <c r="AA1297" s="102"/>
      <c r="AB1297" s="104" t="s">
        <v>5423</v>
      </c>
      <c r="AC1297" s="9"/>
      <c r="AD1297" s="9"/>
      <c r="AE1297" s="7" t="s">
        <v>5423</v>
      </c>
      <c r="AF1297" s="6"/>
      <c r="AG1297" s="7"/>
      <c r="AH1297" s="3" t="s">
        <v>5423</v>
      </c>
      <c r="AI1297" s="18" t="s">
        <v>5423</v>
      </c>
      <c r="AJ1297" s="18" t="s">
        <v>5423</v>
      </c>
      <c r="AK1297" s="18" t="s">
        <v>5423</v>
      </c>
      <c r="AL1297" s="18" t="s">
        <v>5423</v>
      </c>
      <c r="AM1297" s="18" t="s">
        <v>5423</v>
      </c>
      <c r="AN1297" s="18" t="s">
        <v>5423</v>
      </c>
      <c r="AO1297" s="18" t="s">
        <v>5423</v>
      </c>
      <c r="AP1297" s="18" t="s">
        <v>5423</v>
      </c>
      <c r="AQ1297" s="18" t="s">
        <v>5423</v>
      </c>
      <c r="AR1297" s="18" t="s">
        <v>5423</v>
      </c>
      <c r="AS1297" s="18" t="s">
        <v>5423</v>
      </c>
      <c r="AT1297" s="18" t="s">
        <v>5423</v>
      </c>
      <c r="AU1297" s="9" t="s">
        <v>5423</v>
      </c>
      <c r="AV1297" s="14"/>
      <c r="AW1297" s="14" t="s">
        <v>5423</v>
      </c>
      <c r="AX1297" s="14" t="str">
        <f>_xlfn.XLOOKUP(B1297,'[4]cell downs 18042026 17h'!$B:$B,'[4]cell downs 18042026 17h'!$B:$B,"")</f>
        <v/>
      </c>
      <c r="AY1297" s="14" t="str">
        <f>_xlfn.XLOOKUP(B1297,'[5]Cells Huawei 19042026 15h'!$B:$B,'[5]Cells Huawei 19042026 15h'!$B:$B,"")</f>
        <v/>
      </c>
      <c r="AZ1297" s="105" t="str">
        <f>_xlfn.XLOOKUP(B1297,'INCIDENT-04-23-2026'!E:E,'INCIDENT-04-23-2026'!F:F,"")</f>
        <v/>
      </c>
      <c r="BA1297" s="105" t="str">
        <f>_xlfn.XLOOKUP(B1297,'[6]Eneo 17H'!$C:$C,'[6]Eneo 17H'!$I:$I,"")</f>
        <v/>
      </c>
      <c r="BB1297" s="105" t="str">
        <f>_xlfn.XLOOKUP(B1297,[8]ALL!$B:$B,[8]ALL!$M:$M,"")</f>
        <v/>
      </c>
      <c r="BC1297" s="105" t="str">
        <f>_xlfn.XLOOKUP(B1297,'[6]Eneo 17H'!$C:$C,'[6]Eneo 17H'!$I:$I,"")</f>
        <v/>
      </c>
      <c r="BD1297" s="105" t="str">
        <f>_xlfn.XLOOKUP(B1297,'[7]Eneo 12H'!$C:$C,'[7]Eneo 12H'!$I:$I,"")</f>
        <v/>
      </c>
      <c r="BE1297" s="105" t="s">
        <v>5423</v>
      </c>
    </row>
    <row r="1298" spans="1:57" hidden="1" x14ac:dyDescent="0.3">
      <c r="A1298" s="1" t="s">
        <v>2596</v>
      </c>
      <c r="B1298" s="8" t="s">
        <v>2597</v>
      </c>
      <c r="C1298" s="3" t="str">
        <f>_xlfn.XLOOKUP(B1298,'[1]daily break down'!$D:$D,'[1]daily break down'!$E:$E,"")</f>
        <v>NORD-OUEST</v>
      </c>
      <c r="D1298" s="1" t="s">
        <v>11</v>
      </c>
      <c r="E1298" s="1" t="s">
        <v>12</v>
      </c>
      <c r="F1298" s="3" t="s">
        <v>51</v>
      </c>
      <c r="G1298" s="1" t="s">
        <v>52</v>
      </c>
      <c r="H1298" s="25" t="str">
        <f>_xlfn.XLOOKUP(B1298,[2]CALCULATION!$B:$B,[2]CALCULATION!$H:$H,"")</f>
        <v>Huawei</v>
      </c>
      <c r="I1298" s="23">
        <v>0</v>
      </c>
      <c r="J1298" s="23">
        <v>0</v>
      </c>
      <c r="K1298" s="23">
        <v>0</v>
      </c>
      <c r="L1298" s="23">
        <v>1.4938661598650813</v>
      </c>
      <c r="M1298" s="23">
        <v>0</v>
      </c>
      <c r="N1298" s="23">
        <v>0</v>
      </c>
      <c r="O1298" s="23">
        <v>0</v>
      </c>
      <c r="P1298" s="103" t="s">
        <v>6554</v>
      </c>
      <c r="Q1298" s="36" t="s">
        <v>5796</v>
      </c>
      <c r="R1298" s="36"/>
      <c r="S1298" s="35" t="str" cm="1">
        <f t="array" ref="S1298">IFERROR(_xlfn.IFS(
U1298="MPR ISSUE","PDH",
U1298="BSS Hardware Issue","BSS",
U1298="Sites strategiques, MLL, Pylone, etc.","ENVTECH",
U1298="AKTIVCO DEFAUT GE &amp; POWER Cabinet","AKTIVCO",
U1298="AKTIVCO Coupure ENEO &amp; Baisse de tension","AKTIVCO GRID ONLY",
U1298="Coupure ENEO &amp; Baisse de tension","IHS GRID ONLY",
U1298="Defaut GE &amp; POWER Cabinet","IHS",
U1298="Sharing","Partners",
U1298="Sites strategiques &amp; DataCenter","SST &amp; DC",
U1298="Exclu","Exclu",
U1298="SAT","SAT",
U1298="SPARE-ISSUE","SPARE-ISSUE",
U1298="Fiber CAmtel","TRANS_FO_CAMTEL",
U1298="Fiber AOF","Fiber AOF",
U1298="Projet OCM (HUAWEI)","TRAVAUX-HUAWEI",
U1298="Projet OCM (NOKIA)","TRAVAUX-NOKIA",
U1298="ACCESS-ISSUE","ACCESS-ISSUE",
U1298="Projet OCM (ZTE, NOKIA, autres projets)","TRAVAUX OCM",
U1298="No root CAuse","No root cause",
U1298="ODU HS","PDH",
U1298="IP &amp; VLAN","PDH",
U1298="Warehouse HUAWEI","SPARE-ISSUE",
U1298="SPARE-HS","SPARE-ISSUE",
U1298="Power Telco","BSS",U1298="no impacts","no impacts"
),"")</f>
        <v/>
      </c>
      <c r="T1298" s="35" t="str" cm="1">
        <f t="array" ref="T1298">IFERROR(_xlfn.IFS(
U1298="MPR ISSUE","TX ISSUE",
U1298="BSS Hardware Issue","RAN ISSUE",
U1298="Sites strategiques, MLL, Pylone, etc.","ENVTECH",
U1298="AKTIVCO DEFAUT GE &amp; POWER Cabinet","POWER ISSUE",
U1298="AKTIVCO Coupure ENEO &amp; Baisse de tension","POWER ISSUE",
U1298="Coupure ENEO &amp; Baisse de tension","POWER ISSUE",
U1298="Defaut GE &amp; POWER Cabinet","POWER ISSUE",
U1298="Sharing","POWER ISSUE",
U1298="Sites strategiques &amp; DataCenter","POWER ISSUE",
U1298="Exclu","Exclu",
U1298="SAT","TX ISSUE",
U1298="SPARE-ISSUE","SPARE-ISSUE",
U1298="Fiber CAmtel","TX ISSUE",
U1298="Fiber AOF","TX ISSUE",
U1298="Projet OCM (HUAWEI)","TRAVAUX-HUAWEI",
U1298="Projet OCM (NOKIA)","TRAVAUX -NOKIA",
U1298="ACCESS-ISSUE","ACCESS-ISSUE",
U1298="Projet OCM (ZTE, NOKIA, autres projets)","TRAVAUX OCM",
U1298="No root CAuse","No root cause",
U1298="ODU HS","TX ISSUE",
U1298="IP &amp; VLAN","TX ISSUE",
U1298="Warehouse HUAWEI","SPARE-ISSUE",
U1298="SPARE-HS","SPARE-ISSUE",
U1298="Power Telco","RAN ISSUE",U1298="no impacts","no impacts"
),"")</f>
        <v/>
      </c>
      <c r="U1298" s="28"/>
      <c r="V1298" s="35" t="str" cm="1">
        <f t="array" ref="V1298">IFERROR(_xlfn.IFS(
U1298="MPR ISSUE","ACTIVE",
U1298="BSS Hardware Issue","ACTIVE",
U1298="Sites strategiques, MLL, Pylone, etc.","PASSIVE",
U1298="AKTIVCO DEFAUT GE &amp; POWER Cabinet","PASSIVE",
U1298="AKTIVCO Coupure ENEO &amp; Baisse de tension","PASSIVE",
U1298="Coupure ENEO &amp; Baisse de tension","PASSIVE",
U1298="Defaut GE &amp; POWER Cabinet","PASSIVE",
U1298="Sharing","PASSIVE",
U1298="Sites strategiques &amp; DataCenter","PASSIVE",
U1298="Exclu","Exclu",
U1298="SAT","ACTIVE",
U1298="SPARE-ISSUE","SPARE-ISSUE",
U1298="Fiber CAmtel","ACTIVE",
U1298="Fiber AOF","ACTIVE",
U1298="Projet OCM (HUAWEI)","PLANNED WORKS",
U1298="Projet OCM (NOKIA)","PLANNED WORKS",
U1298="ACCESS-ISSUE","ACCESS-ISSUE",
U1298="Projet OCM (ZTE, NOKIA, autres projets)","PLANNED WORKS",
U1298="No root CAuse","No root cause",
U1298="ODU HS","ACTIVE",
U1298="IP &amp; VLAN","ACTIVE",
U1298="Warehouse HUAWEI","SPARE-ISSUE",
U1298="SPARE-HS","SPARE-ISSUE",
U1298="Power Telco","ACTIVE",U1298="no impacts","no impacts"
),"")</f>
        <v/>
      </c>
      <c r="W1298" s="102"/>
      <c r="X1298" s="102"/>
      <c r="Y1298" s="102"/>
      <c r="Z1298" s="102"/>
      <c r="AA1298" s="102"/>
      <c r="AB1298" s="104" t="s">
        <v>5423</v>
      </c>
      <c r="AC1298" s="9"/>
      <c r="AD1298" s="9"/>
      <c r="AE1298" s="7" t="s">
        <v>5423</v>
      </c>
      <c r="AF1298" s="6"/>
      <c r="AG1298" s="7"/>
      <c r="AH1298" s="3" t="s">
        <v>5423</v>
      </c>
      <c r="AI1298" s="18" t="s">
        <v>5423</v>
      </c>
      <c r="AJ1298" s="18" t="s">
        <v>5423</v>
      </c>
      <c r="AK1298" s="18" t="s">
        <v>5423</v>
      </c>
      <c r="AL1298" s="18" t="s">
        <v>5423</v>
      </c>
      <c r="AM1298" s="18" t="s">
        <v>5423</v>
      </c>
      <c r="AN1298" s="18" t="s">
        <v>5423</v>
      </c>
      <c r="AO1298" s="18" t="s">
        <v>5423</v>
      </c>
      <c r="AP1298" s="18" t="s">
        <v>5423</v>
      </c>
      <c r="AQ1298" s="18" t="s">
        <v>5423</v>
      </c>
      <c r="AR1298" s="18" t="s">
        <v>5423</v>
      </c>
      <c r="AS1298" s="18" t="s">
        <v>5423</v>
      </c>
      <c r="AT1298" s="18" t="s">
        <v>5423</v>
      </c>
      <c r="AU1298" s="9" t="s">
        <v>5423</v>
      </c>
      <c r="AV1298" s="14"/>
      <c r="AW1298" s="14" t="s">
        <v>5423</v>
      </c>
      <c r="AX1298" s="14" t="str">
        <f>_xlfn.XLOOKUP(B1298,'[4]cell downs 18042026 17h'!$B:$B,'[4]cell downs 18042026 17h'!$B:$B,"")</f>
        <v/>
      </c>
      <c r="AY1298" s="14" t="str">
        <f>_xlfn.XLOOKUP(B1298,'[5]Cells Huawei 19042026 15h'!$B:$B,'[5]Cells Huawei 19042026 15h'!$B:$B,"")</f>
        <v/>
      </c>
      <c r="AZ1298" s="105" t="str">
        <f>_xlfn.XLOOKUP(B1298,'INCIDENT-04-23-2026'!E:E,'INCIDENT-04-23-2026'!F:F,"")</f>
        <v/>
      </c>
      <c r="BA1298" s="105" t="str">
        <f>_xlfn.XLOOKUP(B1298,'[6]Eneo 17H'!$C:$C,'[6]Eneo 17H'!$I:$I,"")</f>
        <v/>
      </c>
      <c r="BB1298" s="105" t="str">
        <f>_xlfn.XLOOKUP(B1298,[8]ALL!$B:$B,[8]ALL!$M:$M,"")</f>
        <v/>
      </c>
      <c r="BC1298" s="105" t="str">
        <f>_xlfn.XLOOKUP(B1298,'[6]Eneo 17H'!$C:$C,'[6]Eneo 17H'!$I:$I,"")</f>
        <v/>
      </c>
      <c r="BD1298" s="105" t="str">
        <f>_xlfn.XLOOKUP(B1298,'[7]Eneo 12H'!$C:$C,'[7]Eneo 12H'!$I:$I,"")</f>
        <v/>
      </c>
      <c r="BE1298" s="105" t="s">
        <v>5423</v>
      </c>
    </row>
    <row r="1299" spans="1:57" hidden="1" x14ac:dyDescent="0.3">
      <c r="A1299" s="1" t="s">
        <v>2545</v>
      </c>
      <c r="B1299" s="8" t="s">
        <v>2546</v>
      </c>
      <c r="C1299" s="3" t="str">
        <f>_xlfn.XLOOKUP(B1299,'[1]daily break down'!$D:$D,'[1]daily break down'!$E:$E,"")</f>
        <v>Yaounde</v>
      </c>
      <c r="D1299" s="1" t="s">
        <v>21</v>
      </c>
      <c r="E1299" s="1" t="s">
        <v>36</v>
      </c>
      <c r="F1299" s="3" t="s">
        <v>37</v>
      </c>
      <c r="G1299" s="1" t="s">
        <v>38</v>
      </c>
      <c r="H1299" s="27" t="str">
        <f>_xlfn.XLOOKUP(B1299,[2]CALCULATION!$B:$B,[2]CALCULATION!$H:$H,"")</f>
        <v>ZTE</v>
      </c>
      <c r="I1299" s="23">
        <v>0.49966755414016395</v>
      </c>
      <c r="J1299" s="23">
        <v>0</v>
      </c>
      <c r="K1299" s="23">
        <v>0</v>
      </c>
      <c r="L1299" s="23">
        <v>0</v>
      </c>
      <c r="M1299" s="23">
        <v>0</v>
      </c>
      <c r="N1299" s="23">
        <v>0</v>
      </c>
      <c r="O1299" s="23">
        <v>1.4375073123821181E-2</v>
      </c>
      <c r="P1299" s="103" t="s">
        <v>6554</v>
      </c>
      <c r="Q1299" s="36" t="s">
        <v>5796</v>
      </c>
      <c r="R1299" s="36"/>
      <c r="S1299" s="35" t="str" cm="1">
        <f t="array" ref="S1299">IFERROR(_xlfn.IFS(
U1299="MPR ISSUE","PDH",
U1299="BSS Hardware Issue","BSS",
U1299="Sites strategiques, MLL, Pylone, etc.","ENVTECH",
U1299="AKTIVCO DEFAUT GE &amp; POWER Cabinet","AKTIVCO",
U1299="AKTIVCO Coupure ENEO &amp; Baisse de tension","AKTIVCO GRID ONLY",
U1299="Coupure ENEO &amp; Baisse de tension","IHS GRID ONLY",
U1299="Defaut GE &amp; POWER Cabinet","IHS",
U1299="Sharing","Partners",
U1299="Sites strategiques &amp; DataCenter","SST &amp; DC",
U1299="Exclu","Exclu",
U1299="SAT","SAT",
U1299="SPARE-ISSUE","SPARE-ISSUE",
U1299="Fiber CAmtel","TRANS_FO_CAMTEL",
U1299="Fiber AOF","Fiber AOF",
U1299="Projet OCM (HUAWEI)","TRAVAUX-HUAWEI",
U1299="Projet OCM (NOKIA)","TRAVAUX-NOKIA",
U1299="ACCESS-ISSUE","ACCESS-ISSUE",
U1299="Projet OCM (ZTE, NOKIA, autres projets)","TRAVAUX OCM",
U1299="No root CAuse","No root cause",
U1299="ODU HS","PDH",
U1299="IP &amp; VLAN","PDH",
U1299="Warehouse HUAWEI","SPARE-ISSUE",
U1299="SPARE-HS","SPARE-ISSUE",
U1299="Power Telco","BSS",U1299="no impacts","no impacts"
),"")</f>
        <v/>
      </c>
      <c r="T1299" s="35" t="str" cm="1">
        <f t="array" ref="T1299">IFERROR(_xlfn.IFS(
U1299="MPR ISSUE","TX ISSUE",
U1299="BSS Hardware Issue","RAN ISSUE",
U1299="Sites strategiques, MLL, Pylone, etc.","ENVTECH",
U1299="AKTIVCO DEFAUT GE &amp; POWER Cabinet","POWER ISSUE",
U1299="AKTIVCO Coupure ENEO &amp; Baisse de tension","POWER ISSUE",
U1299="Coupure ENEO &amp; Baisse de tension","POWER ISSUE",
U1299="Defaut GE &amp; POWER Cabinet","POWER ISSUE",
U1299="Sharing","POWER ISSUE",
U1299="Sites strategiques &amp; DataCenter","POWER ISSUE",
U1299="Exclu","Exclu",
U1299="SAT","TX ISSUE",
U1299="SPARE-ISSUE","SPARE-ISSUE",
U1299="Fiber CAmtel","TX ISSUE",
U1299="Fiber AOF","TX ISSUE",
U1299="Projet OCM (HUAWEI)","TRAVAUX-HUAWEI",
U1299="Projet OCM (NOKIA)","TRAVAUX -NOKIA",
U1299="ACCESS-ISSUE","ACCESS-ISSUE",
U1299="Projet OCM (ZTE, NOKIA, autres projets)","TRAVAUX OCM",
U1299="No root CAuse","No root cause",
U1299="ODU HS","TX ISSUE",
U1299="IP &amp; VLAN","TX ISSUE",
U1299="Warehouse HUAWEI","SPARE-ISSUE",
U1299="SPARE-HS","SPARE-ISSUE",
U1299="Power Telco","RAN ISSUE",U1299="no impacts","no impacts"
),"")</f>
        <v/>
      </c>
      <c r="U1299" s="28"/>
      <c r="V1299" s="35" t="str" cm="1">
        <f t="array" ref="V1299">IFERROR(_xlfn.IFS(
U1299="MPR ISSUE","ACTIVE",
U1299="BSS Hardware Issue","ACTIVE",
U1299="Sites strategiques, MLL, Pylone, etc.","PASSIVE",
U1299="AKTIVCO DEFAUT GE &amp; POWER Cabinet","PASSIVE",
U1299="AKTIVCO Coupure ENEO &amp; Baisse de tension","PASSIVE",
U1299="Coupure ENEO &amp; Baisse de tension","PASSIVE",
U1299="Defaut GE &amp; POWER Cabinet","PASSIVE",
U1299="Sharing","PASSIVE",
U1299="Sites strategiques &amp; DataCenter","PASSIVE",
U1299="Exclu","Exclu",
U1299="SAT","ACTIVE",
U1299="SPARE-ISSUE","SPARE-ISSUE",
U1299="Fiber CAmtel","ACTIVE",
U1299="Fiber AOF","ACTIVE",
U1299="Projet OCM (HUAWEI)","PLANNED WORKS",
U1299="Projet OCM (NOKIA)","PLANNED WORKS",
U1299="ACCESS-ISSUE","ACCESS-ISSUE",
U1299="Projet OCM (ZTE, NOKIA, autres projets)","PLANNED WORKS",
U1299="No root CAuse","No root cause",
U1299="ODU HS","ACTIVE",
U1299="IP &amp; VLAN","ACTIVE",
U1299="Warehouse HUAWEI","SPARE-ISSUE",
U1299="SPARE-HS","SPARE-ISSUE",
U1299="Power Telco","ACTIVE",U1299="no impacts","no impacts"
),"")</f>
        <v/>
      </c>
      <c r="W1299" s="102"/>
      <c r="X1299" s="102"/>
      <c r="Y1299" s="102"/>
      <c r="Z1299" s="102"/>
      <c r="AA1299" s="102"/>
      <c r="AB1299" s="104" t="s">
        <v>5423</v>
      </c>
      <c r="AC1299" s="9"/>
      <c r="AD1299" s="9"/>
      <c r="AE1299" s="7" t="s">
        <v>5423</v>
      </c>
      <c r="AF1299" s="6"/>
      <c r="AG1299" s="7"/>
      <c r="AH1299" s="3" t="s">
        <v>5423</v>
      </c>
      <c r="AI1299" s="18" t="s">
        <v>5423</v>
      </c>
      <c r="AJ1299" s="18" t="s">
        <v>5423</v>
      </c>
      <c r="AK1299" s="18" t="s">
        <v>5423</v>
      </c>
      <c r="AL1299" s="18" t="s">
        <v>5423</v>
      </c>
      <c r="AM1299" s="18" t="s">
        <v>5423</v>
      </c>
      <c r="AN1299" s="18" t="s">
        <v>5423</v>
      </c>
      <c r="AO1299" s="18" t="s">
        <v>5423</v>
      </c>
      <c r="AP1299" s="18" t="s">
        <v>5423</v>
      </c>
      <c r="AQ1299" s="18" t="s">
        <v>5423</v>
      </c>
      <c r="AR1299" s="18" t="s">
        <v>5423</v>
      </c>
      <c r="AS1299" s="18" t="s">
        <v>5423</v>
      </c>
      <c r="AT1299" s="18" t="s">
        <v>5423</v>
      </c>
      <c r="AU1299" s="9" t="s">
        <v>5423</v>
      </c>
      <c r="AV1299" s="14"/>
      <c r="AW1299" s="14" t="s">
        <v>5423</v>
      </c>
      <c r="AX1299" s="14" t="str">
        <f>_xlfn.XLOOKUP(B1299,'[4]cell downs 18042026 17h'!$B:$B,'[4]cell downs 18042026 17h'!$B:$B,"")</f>
        <v/>
      </c>
      <c r="AY1299" s="14" t="str">
        <f>_xlfn.XLOOKUP(B1299,'[5]Cells Huawei 19042026 15h'!$B:$B,'[5]Cells Huawei 19042026 15h'!$B:$B,"")</f>
        <v/>
      </c>
      <c r="AZ1299" s="105" t="str">
        <f>_xlfn.XLOOKUP(B1299,'INCIDENT-04-23-2026'!E:E,'INCIDENT-04-23-2026'!F:F,"")</f>
        <v/>
      </c>
      <c r="BA1299" s="105" t="str">
        <f>_xlfn.XLOOKUP(B1299,'[6]Eneo 17H'!$C:$C,'[6]Eneo 17H'!$I:$I,"")</f>
        <v/>
      </c>
      <c r="BB1299" s="105" t="str">
        <f>_xlfn.XLOOKUP(B1299,[8]ALL!$B:$B,[8]ALL!$M:$M,"")</f>
        <v/>
      </c>
      <c r="BC1299" s="105" t="str">
        <f>_xlfn.XLOOKUP(B1299,'[6]Eneo 17H'!$C:$C,'[6]Eneo 17H'!$I:$I,"")</f>
        <v/>
      </c>
      <c r="BD1299" s="105" t="str">
        <f>_xlfn.XLOOKUP(B1299,'[7]Eneo 12H'!$C:$C,'[7]Eneo 12H'!$I:$I,"")</f>
        <v/>
      </c>
      <c r="BE1299" s="105" t="s">
        <v>5423</v>
      </c>
    </row>
    <row r="1300" spans="1:57" hidden="1" x14ac:dyDescent="0.3">
      <c r="A1300" s="3" t="s">
        <v>1239</v>
      </c>
      <c r="B1300" s="21" t="s">
        <v>1240</v>
      </c>
      <c r="C1300" s="3" t="str">
        <f>_xlfn.XLOOKUP(B1300,'[1]daily break down'!$D:$D,'[1]daily break down'!$E:$E,"")</f>
        <v>CENTRE</v>
      </c>
      <c r="D1300" s="3" t="s">
        <v>11</v>
      </c>
      <c r="E1300" s="3" t="s">
        <v>66</v>
      </c>
      <c r="F1300" s="3" t="s">
        <v>226</v>
      </c>
      <c r="G1300" s="3" t="s">
        <v>1241</v>
      </c>
      <c r="H1300" s="26" t="str">
        <f>_xlfn.XLOOKUP(B1300,[2]CALCULATION!$B:$B,[2]CALCULATION!$H:$H,"")</f>
        <v>NOKIA</v>
      </c>
      <c r="I1300" s="23">
        <v>0</v>
      </c>
      <c r="J1300" s="23">
        <v>0.31890903539335624</v>
      </c>
      <c r="K1300" s="23">
        <v>0</v>
      </c>
      <c r="L1300" s="23">
        <v>0</v>
      </c>
      <c r="M1300" s="23">
        <v>0</v>
      </c>
      <c r="N1300" s="23">
        <v>0</v>
      </c>
      <c r="O1300" s="23">
        <v>0.4963412131812856</v>
      </c>
      <c r="P1300" s="103" t="s">
        <v>6554</v>
      </c>
      <c r="Q1300" s="36" t="s">
        <v>5796</v>
      </c>
      <c r="R1300" s="36"/>
      <c r="S1300" s="35" t="str" cm="1">
        <f t="array" ref="S1300">IFERROR(_xlfn.IFS(
U1300="MPR ISSUE","PDH",
U1300="BSS Hardware Issue","BSS",
U1300="Sites strategiques, MLL, Pylone, etc.","ENVTECH",
U1300="AKTIVCO DEFAUT GE &amp; POWER Cabinet","AKTIVCO",
U1300="AKTIVCO Coupure ENEO &amp; Baisse de tension","AKTIVCO GRID ONLY",
U1300="Coupure ENEO &amp; Baisse de tension","IHS GRID ONLY",
U1300="Defaut GE &amp; POWER Cabinet","IHS",
U1300="Sharing","Partners",
U1300="Sites strategiques &amp; DataCenter","SST &amp; DC",
U1300="Exclu","Exclu",
U1300="SAT","SAT",
U1300="SPARE-ISSUE","SPARE-ISSUE",
U1300="Fiber CAmtel","TRANS_FO_CAMTEL",
U1300="Fiber AOF","Fiber AOF",
U1300="Projet OCM (HUAWEI)","TRAVAUX-HUAWEI",
U1300="Projet OCM (NOKIA)","TRAVAUX-NOKIA",
U1300="ACCESS-ISSUE","ACCESS-ISSUE",
U1300="Projet OCM (ZTE, NOKIA, autres projets)","TRAVAUX OCM",
U1300="No root CAuse","No root cause",
U1300="ODU HS","PDH",
U1300="IP &amp; VLAN","PDH",
U1300="Warehouse HUAWEI","SPARE-ISSUE",
U1300="SPARE-HS","SPARE-ISSUE",
U1300="Power Telco","BSS",U1300="no impacts","no impacts"
),"")</f>
        <v/>
      </c>
      <c r="T1300" s="35" t="str" cm="1">
        <f t="array" ref="T1300">IFERROR(_xlfn.IFS(
U1300="MPR ISSUE","TX ISSUE",
U1300="BSS Hardware Issue","RAN ISSUE",
U1300="Sites strategiques, MLL, Pylone, etc.","ENVTECH",
U1300="AKTIVCO DEFAUT GE &amp; POWER Cabinet","POWER ISSUE",
U1300="AKTIVCO Coupure ENEO &amp; Baisse de tension","POWER ISSUE",
U1300="Coupure ENEO &amp; Baisse de tension","POWER ISSUE",
U1300="Defaut GE &amp; POWER Cabinet","POWER ISSUE",
U1300="Sharing","POWER ISSUE",
U1300="Sites strategiques &amp; DataCenter","POWER ISSUE",
U1300="Exclu","Exclu",
U1300="SAT","TX ISSUE",
U1300="SPARE-ISSUE","SPARE-ISSUE",
U1300="Fiber CAmtel","TX ISSUE",
U1300="Fiber AOF","TX ISSUE",
U1300="Projet OCM (HUAWEI)","TRAVAUX-HUAWEI",
U1300="Projet OCM (NOKIA)","TRAVAUX -NOKIA",
U1300="ACCESS-ISSUE","ACCESS-ISSUE",
U1300="Projet OCM (ZTE, NOKIA, autres projets)","TRAVAUX OCM",
U1300="No root CAuse","No root cause",
U1300="ODU HS","TX ISSUE",
U1300="IP &amp; VLAN","TX ISSUE",
U1300="Warehouse HUAWEI","SPARE-ISSUE",
U1300="SPARE-HS","SPARE-ISSUE",
U1300="Power Telco","RAN ISSUE",U1300="no impacts","no impacts"
),"")</f>
        <v/>
      </c>
      <c r="U1300" s="28"/>
      <c r="V1300" s="35" t="str" cm="1">
        <f t="array" ref="V1300">IFERROR(_xlfn.IFS(
U1300="MPR ISSUE","ACTIVE",
U1300="BSS Hardware Issue","ACTIVE",
U1300="Sites strategiques, MLL, Pylone, etc.","PASSIVE",
U1300="AKTIVCO DEFAUT GE &amp; POWER Cabinet","PASSIVE",
U1300="AKTIVCO Coupure ENEO &amp; Baisse de tension","PASSIVE",
U1300="Coupure ENEO &amp; Baisse de tension","PASSIVE",
U1300="Defaut GE &amp; POWER Cabinet","PASSIVE",
U1300="Sharing","PASSIVE",
U1300="Sites strategiques &amp; DataCenter","PASSIVE",
U1300="Exclu","Exclu",
U1300="SAT","ACTIVE",
U1300="SPARE-ISSUE","SPARE-ISSUE",
U1300="Fiber CAmtel","ACTIVE",
U1300="Fiber AOF","ACTIVE",
U1300="Projet OCM (HUAWEI)","PLANNED WORKS",
U1300="Projet OCM (NOKIA)","PLANNED WORKS",
U1300="ACCESS-ISSUE","ACCESS-ISSUE",
U1300="Projet OCM (ZTE, NOKIA, autres projets)","PLANNED WORKS",
U1300="No root CAuse","No root cause",
U1300="ODU HS","ACTIVE",
U1300="IP &amp; VLAN","ACTIVE",
U1300="Warehouse HUAWEI","SPARE-ISSUE",
U1300="SPARE-HS","SPARE-ISSUE",
U1300="Power Telco","ACTIVE",U1300="no impacts","no impacts"
),"")</f>
        <v/>
      </c>
      <c r="W1300" s="104"/>
      <c r="X1300" s="104"/>
      <c r="Y1300" s="104"/>
      <c r="Z1300" s="104"/>
      <c r="AA1300" s="104"/>
      <c r="AB1300" s="104" t="s">
        <v>6652</v>
      </c>
      <c r="AC1300" s="9"/>
      <c r="AD1300" s="9"/>
      <c r="AE1300" s="7" t="s">
        <v>5423</v>
      </c>
      <c r="AF1300" s="6"/>
      <c r="AG1300" s="7"/>
      <c r="AH1300" s="3" t="s">
        <v>6374</v>
      </c>
      <c r="AI1300" s="18" t="s">
        <v>5423</v>
      </c>
      <c r="AJ1300" s="18" t="s">
        <v>5423</v>
      </c>
      <c r="AK1300" s="18" t="s">
        <v>5423</v>
      </c>
      <c r="AL1300" s="18" t="s">
        <v>5423</v>
      </c>
      <c r="AM1300" s="18" t="s">
        <v>5423</v>
      </c>
      <c r="AN1300" s="18" t="s">
        <v>5423</v>
      </c>
      <c r="AO1300" s="18" t="s">
        <v>5423</v>
      </c>
      <c r="AP1300" s="18" t="s">
        <v>5423</v>
      </c>
      <c r="AQ1300" s="18" t="s">
        <v>5423</v>
      </c>
      <c r="AR1300" s="18" t="s">
        <v>5423</v>
      </c>
      <c r="AS1300" s="18" t="s">
        <v>5423</v>
      </c>
      <c r="AT1300" s="18" t="s">
        <v>5423</v>
      </c>
      <c r="AU1300" s="9" t="s">
        <v>6210</v>
      </c>
      <c r="AV1300" s="14"/>
      <c r="AW1300" s="14" t="s">
        <v>5423</v>
      </c>
      <c r="AX1300" s="14" t="str">
        <f>_xlfn.XLOOKUP(B1300,'[4]cell downs 18042026 17h'!$B:$B,'[4]cell downs 18042026 17h'!$B:$B,"")</f>
        <v/>
      </c>
      <c r="AY1300" s="14" t="str">
        <f>_xlfn.XLOOKUP(B1300,'[5]Cells Huawei 19042026 15h'!$B:$B,'[5]Cells Huawei 19042026 15h'!$B:$B,"")</f>
        <v/>
      </c>
      <c r="AZ1300" s="105" t="str">
        <f>_xlfn.XLOOKUP(B1300,'INCIDENT-04-23-2026'!E:E,'INCIDENT-04-23-2026'!F:F,"")</f>
        <v/>
      </c>
      <c r="BA1300" s="105" t="str">
        <f>_xlfn.XLOOKUP(B1300,'[6]Eneo 17H'!$C:$C,'[6]Eneo 17H'!$I:$I,"")</f>
        <v/>
      </c>
      <c r="BB1300" s="105" t="str">
        <f>_xlfn.XLOOKUP(B1300,[8]ALL!$B:$B,[8]ALL!$M:$M,"")</f>
        <v/>
      </c>
      <c r="BC1300" s="105" t="str">
        <f>_xlfn.XLOOKUP(B1300,'[6]Eneo 17H'!$C:$C,'[6]Eneo 17H'!$I:$I,"")</f>
        <v/>
      </c>
      <c r="BD1300" s="105" t="str">
        <f>_xlfn.XLOOKUP(B1300,'[7]Eneo 12H'!$C:$C,'[7]Eneo 12H'!$I:$I,"")</f>
        <v/>
      </c>
      <c r="BE1300" s="105" t="s">
        <v>5423</v>
      </c>
    </row>
    <row r="1301" spans="1:57" hidden="1" x14ac:dyDescent="0.3">
      <c r="A1301" s="1" t="s">
        <v>1921</v>
      </c>
      <c r="B1301" s="8" t="s">
        <v>1922</v>
      </c>
      <c r="C1301" s="3" t="str">
        <f>_xlfn.XLOOKUP(B1301,'[1]daily break down'!$D:$D,'[1]daily break down'!$E:$E,"")</f>
        <v>CENTRE</v>
      </c>
      <c r="D1301" s="1" t="s">
        <v>21</v>
      </c>
      <c r="E1301" s="1" t="s">
        <v>563</v>
      </c>
      <c r="F1301" s="3" t="s">
        <v>69</v>
      </c>
      <c r="G1301" s="1" t="s">
        <v>502</v>
      </c>
      <c r="H1301" s="27" t="str">
        <f>_xlfn.XLOOKUP(B1301,[2]CALCULATION!$B:$B,[2]CALCULATION!$H:$H,"")</f>
        <v>ZTE</v>
      </c>
      <c r="I1301" s="23">
        <v>0</v>
      </c>
      <c r="J1301" s="23">
        <v>0</v>
      </c>
      <c r="K1301" s="23">
        <v>0</v>
      </c>
      <c r="L1301" s="23">
        <v>14.424940002796541</v>
      </c>
      <c r="M1301" s="23">
        <v>0</v>
      </c>
      <c r="N1301" s="23">
        <v>0</v>
      </c>
      <c r="O1301" s="23">
        <v>0</v>
      </c>
      <c r="P1301" s="103" t="s">
        <v>6554</v>
      </c>
      <c r="Q1301" s="36" t="s">
        <v>5796</v>
      </c>
      <c r="R1301" s="36"/>
      <c r="S1301" s="35" t="str" cm="1">
        <f t="array" ref="S1301">IFERROR(_xlfn.IFS(
U1301="MPR ISSUE","PDH",
U1301="BSS Hardware Issue","BSS",
U1301="Sites strategiques, MLL, Pylone, etc.","ENVTECH",
U1301="AKTIVCO DEFAUT GE &amp; POWER Cabinet","AKTIVCO",
U1301="AKTIVCO Coupure ENEO &amp; Baisse de tension","AKTIVCO GRID ONLY",
U1301="Coupure ENEO &amp; Baisse de tension","IHS GRID ONLY",
U1301="Defaut GE &amp; POWER Cabinet","IHS",
U1301="Sharing","Partners",
U1301="Sites strategiques &amp; DataCenter","SST &amp; DC",
U1301="Exclu","Exclu",
U1301="SAT","SAT",
U1301="SPARE-ISSUE","SPARE-ISSUE",
U1301="Fiber CAmtel","TRANS_FO_CAMTEL",
U1301="Fiber AOF","Fiber AOF",
U1301="Projet OCM (HUAWEI)","TRAVAUX-HUAWEI",
U1301="Projet OCM (NOKIA)","TRAVAUX-NOKIA",
U1301="ACCESS-ISSUE","ACCESS-ISSUE",
U1301="Projet OCM (ZTE, NOKIA, autres projets)","TRAVAUX OCM",
U1301="No root CAuse","No root cause",
U1301="ODU HS","PDH",
U1301="IP &amp; VLAN","PDH",
U1301="Warehouse HUAWEI","SPARE-ISSUE",
U1301="SPARE-HS","SPARE-ISSUE",
U1301="Power Telco","BSS",U1301="no impacts","no impacts"
),"")</f>
        <v/>
      </c>
      <c r="T1301" s="35" t="str" cm="1">
        <f t="array" ref="T1301">IFERROR(_xlfn.IFS(
U1301="MPR ISSUE","TX ISSUE",
U1301="BSS Hardware Issue","RAN ISSUE",
U1301="Sites strategiques, MLL, Pylone, etc.","ENVTECH",
U1301="AKTIVCO DEFAUT GE &amp; POWER Cabinet","POWER ISSUE",
U1301="AKTIVCO Coupure ENEO &amp; Baisse de tension","POWER ISSUE",
U1301="Coupure ENEO &amp; Baisse de tension","POWER ISSUE",
U1301="Defaut GE &amp; POWER Cabinet","POWER ISSUE",
U1301="Sharing","POWER ISSUE",
U1301="Sites strategiques &amp; DataCenter","POWER ISSUE",
U1301="Exclu","Exclu",
U1301="SAT","TX ISSUE",
U1301="SPARE-ISSUE","SPARE-ISSUE",
U1301="Fiber CAmtel","TX ISSUE",
U1301="Fiber AOF","TX ISSUE",
U1301="Projet OCM (HUAWEI)","TRAVAUX-HUAWEI",
U1301="Projet OCM (NOKIA)","TRAVAUX -NOKIA",
U1301="ACCESS-ISSUE","ACCESS-ISSUE",
U1301="Projet OCM (ZTE, NOKIA, autres projets)","TRAVAUX OCM",
U1301="No root CAuse","No root cause",
U1301="ODU HS","TX ISSUE",
U1301="IP &amp; VLAN","TX ISSUE",
U1301="Warehouse HUAWEI","SPARE-ISSUE",
U1301="SPARE-HS","SPARE-ISSUE",
U1301="Power Telco","RAN ISSUE",U1301="no impacts","no impacts"
),"")</f>
        <v/>
      </c>
      <c r="U1301" s="28"/>
      <c r="V1301" s="35" t="str" cm="1">
        <f t="array" ref="V1301">IFERROR(_xlfn.IFS(
U1301="MPR ISSUE","ACTIVE",
U1301="BSS Hardware Issue","ACTIVE",
U1301="Sites strategiques, MLL, Pylone, etc.","PASSIVE",
U1301="AKTIVCO DEFAUT GE &amp; POWER Cabinet","PASSIVE",
U1301="AKTIVCO Coupure ENEO &amp; Baisse de tension","PASSIVE",
U1301="Coupure ENEO &amp; Baisse de tension","PASSIVE",
U1301="Defaut GE &amp; POWER Cabinet","PASSIVE",
U1301="Sharing","PASSIVE",
U1301="Sites strategiques &amp; DataCenter","PASSIVE",
U1301="Exclu","Exclu",
U1301="SAT","ACTIVE",
U1301="SPARE-ISSUE","SPARE-ISSUE",
U1301="Fiber CAmtel","ACTIVE",
U1301="Fiber AOF","ACTIVE",
U1301="Projet OCM (HUAWEI)","PLANNED WORKS",
U1301="Projet OCM (NOKIA)","PLANNED WORKS",
U1301="ACCESS-ISSUE","ACCESS-ISSUE",
U1301="Projet OCM (ZTE, NOKIA, autres projets)","PLANNED WORKS",
U1301="No root CAuse","No root cause",
U1301="ODU HS","ACTIVE",
U1301="IP &amp; VLAN","ACTIVE",
U1301="Warehouse HUAWEI","SPARE-ISSUE",
U1301="SPARE-HS","SPARE-ISSUE",
U1301="Power Telco","ACTIVE",U1301="no impacts","no impacts"
),"")</f>
        <v/>
      </c>
      <c r="W1301" s="102"/>
      <c r="X1301" s="102"/>
      <c r="Y1301" s="102"/>
      <c r="Z1301" s="102"/>
      <c r="AA1301" s="102"/>
      <c r="AB1301" s="104" t="s">
        <v>5423</v>
      </c>
      <c r="AC1301" s="9"/>
      <c r="AD1301" s="9"/>
      <c r="AE1301" s="7" t="s">
        <v>5423</v>
      </c>
      <c r="AF1301" s="6"/>
      <c r="AG1301" s="7"/>
      <c r="AH1301" s="3" t="s">
        <v>5423</v>
      </c>
      <c r="AI1301" s="18" t="s">
        <v>5423</v>
      </c>
      <c r="AJ1301" s="18" t="s">
        <v>5423</v>
      </c>
      <c r="AK1301" s="18" t="s">
        <v>5423</v>
      </c>
      <c r="AL1301" s="18" t="s">
        <v>5423</v>
      </c>
      <c r="AM1301" s="18" t="s">
        <v>5423</v>
      </c>
      <c r="AN1301" s="18" t="s">
        <v>5423</v>
      </c>
      <c r="AO1301" s="18" t="s">
        <v>5423</v>
      </c>
      <c r="AP1301" s="18" t="s">
        <v>5423</v>
      </c>
      <c r="AQ1301" s="18" t="s">
        <v>5423</v>
      </c>
      <c r="AR1301" s="18" t="s">
        <v>5423</v>
      </c>
      <c r="AS1301" s="18" t="s">
        <v>5423</v>
      </c>
      <c r="AT1301" s="18" t="s">
        <v>5423</v>
      </c>
      <c r="AU1301" s="9" t="s">
        <v>5423</v>
      </c>
      <c r="AV1301" s="14"/>
      <c r="AW1301" s="14" t="s">
        <v>5423</v>
      </c>
      <c r="AX1301" s="14" t="str">
        <f>_xlfn.XLOOKUP(B1301,'[4]cell downs 18042026 17h'!$B:$B,'[4]cell downs 18042026 17h'!$B:$B,"")</f>
        <v/>
      </c>
      <c r="AY1301" s="14" t="str">
        <f>_xlfn.XLOOKUP(B1301,'[5]Cells Huawei 19042026 15h'!$B:$B,'[5]Cells Huawei 19042026 15h'!$B:$B,"")</f>
        <v/>
      </c>
      <c r="AZ1301" s="105" t="str">
        <f>_xlfn.XLOOKUP(B1301,'INCIDENT-04-23-2026'!E:E,'INCIDENT-04-23-2026'!F:F,"")</f>
        <v/>
      </c>
      <c r="BA1301" s="105" t="str">
        <f>_xlfn.XLOOKUP(B1301,'[6]Eneo 17H'!$C:$C,'[6]Eneo 17H'!$I:$I,"")</f>
        <v/>
      </c>
      <c r="BB1301" s="105" t="str">
        <f>_xlfn.XLOOKUP(B1301,[8]ALL!$B:$B,[8]ALL!$M:$M,"")</f>
        <v/>
      </c>
      <c r="BC1301" s="105" t="str">
        <f>_xlfn.XLOOKUP(B1301,'[6]Eneo 17H'!$C:$C,'[6]Eneo 17H'!$I:$I,"")</f>
        <v/>
      </c>
      <c r="BD1301" s="105" t="str">
        <f>_xlfn.XLOOKUP(B1301,'[7]Eneo 12H'!$C:$C,'[7]Eneo 12H'!$I:$I,"")</f>
        <v/>
      </c>
      <c r="BE1301" s="105" t="s">
        <v>7276</v>
      </c>
    </row>
    <row r="1302" spans="1:57" hidden="1" x14ac:dyDescent="0.3">
      <c r="A1302" s="1" t="s">
        <v>1351</v>
      </c>
      <c r="B1302" s="8" t="s">
        <v>1352</v>
      </c>
      <c r="C1302" s="3" t="str">
        <f>_xlfn.XLOOKUP(B1302,'[1]daily break down'!$D:$D,'[1]daily break down'!$E:$E,"")</f>
        <v>Douala</v>
      </c>
      <c r="D1302" s="1" t="s">
        <v>21</v>
      </c>
      <c r="E1302" s="1" t="s">
        <v>125</v>
      </c>
      <c r="F1302" s="3" t="s">
        <v>31</v>
      </c>
      <c r="G1302" s="1" t="s">
        <v>32</v>
      </c>
      <c r="H1302" s="27" t="str">
        <f>_xlfn.XLOOKUP(B1302,[2]CALCULATION!$B:$B,[2]CALCULATION!$H:$H,"")</f>
        <v>ZTE</v>
      </c>
      <c r="I1302" s="23">
        <v>0</v>
      </c>
      <c r="J1302" s="23">
        <v>0</v>
      </c>
      <c r="K1302" s="23">
        <v>0</v>
      </c>
      <c r="L1302" s="23">
        <v>0</v>
      </c>
      <c r="M1302" s="23">
        <v>0</v>
      </c>
      <c r="N1302" s="23">
        <v>0</v>
      </c>
      <c r="O1302" s="23">
        <v>0</v>
      </c>
      <c r="P1302" s="103" t="s">
        <v>6554</v>
      </c>
      <c r="Q1302" s="36" t="s">
        <v>5796</v>
      </c>
      <c r="R1302" s="36"/>
      <c r="S1302" s="35" t="str" cm="1">
        <f t="array" ref="S1302">IFERROR(_xlfn.IFS(
U1302="MPR ISSUE","PDH",
U1302="BSS Hardware Issue","BSS",
U1302="Sites strategiques, MLL, Pylone, etc.","ENVTECH",
U1302="AKTIVCO DEFAUT GE &amp; POWER Cabinet","AKTIVCO",
U1302="AKTIVCO Coupure ENEO &amp; Baisse de tension","AKTIVCO GRID ONLY",
U1302="Coupure ENEO &amp; Baisse de tension","IHS GRID ONLY",
U1302="Defaut GE &amp; POWER Cabinet","IHS",
U1302="Sharing","Partners",
U1302="Sites strategiques &amp; DataCenter","SST &amp; DC",
U1302="Exclu","Exclu",
U1302="SAT","SAT",
U1302="SPARE-ISSUE","SPARE-ISSUE",
U1302="Fiber CAmtel","TRANS_FO_CAMTEL",
U1302="Fiber AOF","Fiber AOF",
U1302="Projet OCM (HUAWEI)","TRAVAUX-HUAWEI",
U1302="Projet OCM (NOKIA)","TRAVAUX-NOKIA",
U1302="ACCESS-ISSUE","ACCESS-ISSUE",
U1302="Projet OCM (ZTE, NOKIA, autres projets)","TRAVAUX OCM",
U1302="No root CAuse","No root cause",
U1302="ODU HS","PDH",
U1302="IP &amp; VLAN","PDH",
U1302="Warehouse HUAWEI","SPARE-ISSUE",
U1302="SPARE-HS","SPARE-ISSUE",
U1302="Power Telco","BSS",U1302="no impacts","no impacts"
),"")</f>
        <v/>
      </c>
      <c r="T1302" s="35" t="str" cm="1">
        <f t="array" ref="T1302">IFERROR(_xlfn.IFS(
U1302="MPR ISSUE","TX ISSUE",
U1302="BSS Hardware Issue","RAN ISSUE",
U1302="Sites strategiques, MLL, Pylone, etc.","ENVTECH",
U1302="AKTIVCO DEFAUT GE &amp; POWER Cabinet","POWER ISSUE",
U1302="AKTIVCO Coupure ENEO &amp; Baisse de tension","POWER ISSUE",
U1302="Coupure ENEO &amp; Baisse de tension","POWER ISSUE",
U1302="Defaut GE &amp; POWER Cabinet","POWER ISSUE",
U1302="Sharing","POWER ISSUE",
U1302="Sites strategiques &amp; DataCenter","POWER ISSUE",
U1302="Exclu","Exclu",
U1302="SAT","TX ISSUE",
U1302="SPARE-ISSUE","SPARE-ISSUE",
U1302="Fiber CAmtel","TX ISSUE",
U1302="Fiber AOF","TX ISSUE",
U1302="Projet OCM (HUAWEI)","TRAVAUX-HUAWEI",
U1302="Projet OCM (NOKIA)","TRAVAUX -NOKIA",
U1302="ACCESS-ISSUE","ACCESS-ISSUE",
U1302="Projet OCM (ZTE, NOKIA, autres projets)","TRAVAUX OCM",
U1302="No root CAuse","No root cause",
U1302="ODU HS","TX ISSUE",
U1302="IP &amp; VLAN","TX ISSUE",
U1302="Warehouse HUAWEI","SPARE-ISSUE",
U1302="SPARE-HS","SPARE-ISSUE",
U1302="Power Telco","RAN ISSUE",U1302="no impacts","no impacts"
),"")</f>
        <v/>
      </c>
      <c r="U1302" s="28"/>
      <c r="V1302" s="35" t="str" cm="1">
        <f t="array" ref="V1302">IFERROR(_xlfn.IFS(
U1302="MPR ISSUE","ACTIVE",
U1302="BSS Hardware Issue","ACTIVE",
U1302="Sites strategiques, MLL, Pylone, etc.","PASSIVE",
U1302="AKTIVCO DEFAUT GE &amp; POWER Cabinet","PASSIVE",
U1302="AKTIVCO Coupure ENEO &amp; Baisse de tension","PASSIVE",
U1302="Coupure ENEO &amp; Baisse de tension","PASSIVE",
U1302="Defaut GE &amp; POWER Cabinet","PASSIVE",
U1302="Sharing","PASSIVE",
U1302="Sites strategiques &amp; DataCenter","PASSIVE",
U1302="Exclu","Exclu",
U1302="SAT","ACTIVE",
U1302="SPARE-ISSUE","SPARE-ISSUE",
U1302="Fiber CAmtel","ACTIVE",
U1302="Fiber AOF","ACTIVE",
U1302="Projet OCM (HUAWEI)","PLANNED WORKS",
U1302="Projet OCM (NOKIA)","PLANNED WORKS",
U1302="ACCESS-ISSUE","ACCESS-ISSUE",
U1302="Projet OCM (ZTE, NOKIA, autres projets)","PLANNED WORKS",
U1302="No root CAuse","No root cause",
U1302="ODU HS","ACTIVE",
U1302="IP &amp; VLAN","ACTIVE",
U1302="Warehouse HUAWEI","SPARE-ISSUE",
U1302="SPARE-HS","SPARE-ISSUE",
U1302="Power Telco","ACTIVE",U1302="no impacts","no impacts"
),"")</f>
        <v/>
      </c>
      <c r="W1302" s="102"/>
      <c r="X1302" s="102"/>
      <c r="Y1302" s="102"/>
      <c r="Z1302" s="102"/>
      <c r="AA1302" s="102"/>
      <c r="AB1302" s="104" t="s">
        <v>5423</v>
      </c>
      <c r="AC1302" s="9"/>
      <c r="AD1302" s="9"/>
      <c r="AE1302" s="7" t="s">
        <v>5423</v>
      </c>
      <c r="AF1302" s="6"/>
      <c r="AG1302" s="7"/>
      <c r="AH1302" s="3" t="s">
        <v>5423</v>
      </c>
      <c r="AI1302" s="18" t="s">
        <v>5423</v>
      </c>
      <c r="AJ1302" s="18" t="s">
        <v>5423</v>
      </c>
      <c r="AK1302" s="18" t="s">
        <v>5423</v>
      </c>
      <c r="AL1302" s="18" t="s">
        <v>5423</v>
      </c>
      <c r="AM1302" s="18" t="s">
        <v>5423</v>
      </c>
      <c r="AN1302" s="18" t="s">
        <v>5423</v>
      </c>
      <c r="AO1302" s="18" t="s">
        <v>5423</v>
      </c>
      <c r="AP1302" s="18" t="s">
        <v>5423</v>
      </c>
      <c r="AQ1302" s="18" t="s">
        <v>5423</v>
      </c>
      <c r="AR1302" s="18" t="s">
        <v>5423</v>
      </c>
      <c r="AS1302" s="18" t="s">
        <v>5423</v>
      </c>
      <c r="AT1302" s="18" t="s">
        <v>5423</v>
      </c>
      <c r="AU1302" s="9" t="s">
        <v>5423</v>
      </c>
      <c r="AV1302" s="14"/>
      <c r="AW1302" s="14" t="s">
        <v>5423</v>
      </c>
      <c r="AX1302" s="14" t="str">
        <f>_xlfn.XLOOKUP(B1302,'[4]cell downs 18042026 17h'!$B:$B,'[4]cell downs 18042026 17h'!$B:$B,"")</f>
        <v/>
      </c>
      <c r="AY1302" s="14" t="str">
        <f>_xlfn.XLOOKUP(B1302,'[5]Cells Huawei 19042026 15h'!$B:$B,'[5]Cells Huawei 19042026 15h'!$B:$B,"")</f>
        <v/>
      </c>
      <c r="AZ1302" s="105" t="str">
        <f>_xlfn.XLOOKUP(B1302,'INCIDENT-04-23-2026'!E:E,'INCIDENT-04-23-2026'!F:F,"")</f>
        <v/>
      </c>
      <c r="BA1302" s="105" t="str">
        <f>_xlfn.XLOOKUP(B1302,'[6]Eneo 17H'!$C:$C,'[6]Eneo 17H'!$I:$I,"")</f>
        <v/>
      </c>
      <c r="BB1302" s="105" t="str">
        <f>_xlfn.XLOOKUP(B1302,[8]ALL!$B:$B,[8]ALL!$M:$M,"")</f>
        <v/>
      </c>
      <c r="BC1302" s="105" t="str">
        <f>_xlfn.XLOOKUP(B1302,'[6]Eneo 17H'!$C:$C,'[6]Eneo 17H'!$I:$I,"")</f>
        <v/>
      </c>
      <c r="BD1302" s="105" t="str">
        <f>_xlfn.XLOOKUP(B1302,'[7]Eneo 12H'!$C:$C,'[7]Eneo 12H'!$I:$I,"")</f>
        <v/>
      </c>
      <c r="BE1302" s="105" t="s">
        <v>5423</v>
      </c>
    </row>
    <row r="1303" spans="1:57" hidden="1" x14ac:dyDescent="0.3">
      <c r="A1303" s="1" t="s">
        <v>2913</v>
      </c>
      <c r="B1303" s="8" t="s">
        <v>2914</v>
      </c>
      <c r="C1303" s="3" t="str">
        <f>_xlfn.XLOOKUP(B1303,'[1]daily break down'!$D:$D,'[1]daily break down'!$E:$E,"")</f>
        <v>Maroua</v>
      </c>
      <c r="D1303" s="1" t="s">
        <v>21</v>
      </c>
      <c r="E1303" s="1" t="s">
        <v>22</v>
      </c>
      <c r="F1303" s="3" t="s">
        <v>55</v>
      </c>
      <c r="G1303" s="1" t="s">
        <v>84</v>
      </c>
      <c r="H1303" s="25" t="str">
        <f>_xlfn.XLOOKUP(B1303,[2]CALCULATION!$B:$B,[2]CALCULATION!$H:$H,"")</f>
        <v>Huawei</v>
      </c>
      <c r="I1303" s="23">
        <v>0</v>
      </c>
      <c r="J1303" s="23">
        <v>0</v>
      </c>
      <c r="K1303" s="23">
        <v>0</v>
      </c>
      <c r="L1303" s="23">
        <v>0</v>
      </c>
      <c r="M1303" s="23">
        <v>0</v>
      </c>
      <c r="N1303" s="23">
        <v>0</v>
      </c>
      <c r="O1303" s="23">
        <v>0</v>
      </c>
      <c r="P1303" s="103" t="s">
        <v>6554</v>
      </c>
      <c r="Q1303" s="36" t="s">
        <v>5796</v>
      </c>
      <c r="R1303" s="36"/>
      <c r="S1303" s="35" t="str" cm="1">
        <f t="array" ref="S1303">IFERROR(_xlfn.IFS(
U1303="MPR ISSUE","PDH",
U1303="BSS Hardware Issue","BSS",
U1303="Sites strategiques, MLL, Pylone, etc.","ENVTECH",
U1303="AKTIVCO DEFAUT GE &amp; POWER Cabinet","AKTIVCO",
U1303="AKTIVCO Coupure ENEO &amp; Baisse de tension","AKTIVCO GRID ONLY",
U1303="Coupure ENEO &amp; Baisse de tension","IHS GRID ONLY",
U1303="Defaut GE &amp; POWER Cabinet","IHS",
U1303="Sharing","Partners",
U1303="Sites strategiques &amp; DataCenter","SST &amp; DC",
U1303="Exclu","Exclu",
U1303="SAT","SAT",
U1303="SPARE-ISSUE","SPARE-ISSUE",
U1303="Fiber CAmtel","TRANS_FO_CAMTEL",
U1303="Fiber AOF","Fiber AOF",
U1303="Projet OCM (HUAWEI)","TRAVAUX-HUAWEI",
U1303="Projet OCM (NOKIA)","TRAVAUX-NOKIA",
U1303="ACCESS-ISSUE","ACCESS-ISSUE",
U1303="Projet OCM (ZTE, NOKIA, autres projets)","TRAVAUX OCM",
U1303="No root CAuse","No root cause",
U1303="ODU HS","PDH",
U1303="IP &amp; VLAN","PDH",
U1303="Warehouse HUAWEI","SPARE-ISSUE",
U1303="SPARE-HS","SPARE-ISSUE",
U1303="Power Telco","BSS",U1303="no impacts","no impacts"
),"")</f>
        <v/>
      </c>
      <c r="T1303" s="35" t="str" cm="1">
        <f t="array" ref="T1303">IFERROR(_xlfn.IFS(
U1303="MPR ISSUE","TX ISSUE",
U1303="BSS Hardware Issue","RAN ISSUE",
U1303="Sites strategiques, MLL, Pylone, etc.","ENVTECH",
U1303="AKTIVCO DEFAUT GE &amp; POWER Cabinet","POWER ISSUE",
U1303="AKTIVCO Coupure ENEO &amp; Baisse de tension","POWER ISSUE",
U1303="Coupure ENEO &amp; Baisse de tension","POWER ISSUE",
U1303="Defaut GE &amp; POWER Cabinet","POWER ISSUE",
U1303="Sharing","POWER ISSUE",
U1303="Sites strategiques &amp; DataCenter","POWER ISSUE",
U1303="Exclu","Exclu",
U1303="SAT","TX ISSUE",
U1303="SPARE-ISSUE","SPARE-ISSUE",
U1303="Fiber CAmtel","TX ISSUE",
U1303="Fiber AOF","TX ISSUE",
U1303="Projet OCM (HUAWEI)","TRAVAUX-HUAWEI",
U1303="Projet OCM (NOKIA)","TRAVAUX -NOKIA",
U1303="ACCESS-ISSUE","ACCESS-ISSUE",
U1303="Projet OCM (ZTE, NOKIA, autres projets)","TRAVAUX OCM",
U1303="No root CAuse","No root cause",
U1303="ODU HS","TX ISSUE",
U1303="IP &amp; VLAN","TX ISSUE",
U1303="Warehouse HUAWEI","SPARE-ISSUE",
U1303="SPARE-HS","SPARE-ISSUE",
U1303="Power Telco","RAN ISSUE",U1303="no impacts","no impacts"
),"")</f>
        <v/>
      </c>
      <c r="U1303" s="28"/>
      <c r="V1303" s="35" t="str" cm="1">
        <f t="array" ref="V1303">IFERROR(_xlfn.IFS(
U1303="MPR ISSUE","ACTIVE",
U1303="BSS Hardware Issue","ACTIVE",
U1303="Sites strategiques, MLL, Pylone, etc.","PASSIVE",
U1303="AKTIVCO DEFAUT GE &amp; POWER Cabinet","PASSIVE",
U1303="AKTIVCO Coupure ENEO &amp; Baisse de tension","PASSIVE",
U1303="Coupure ENEO &amp; Baisse de tension","PASSIVE",
U1303="Defaut GE &amp; POWER Cabinet","PASSIVE",
U1303="Sharing","PASSIVE",
U1303="Sites strategiques &amp; DataCenter","PASSIVE",
U1303="Exclu","Exclu",
U1303="SAT","ACTIVE",
U1303="SPARE-ISSUE","SPARE-ISSUE",
U1303="Fiber CAmtel","ACTIVE",
U1303="Fiber AOF","ACTIVE",
U1303="Projet OCM (HUAWEI)","PLANNED WORKS",
U1303="Projet OCM (NOKIA)","PLANNED WORKS",
U1303="ACCESS-ISSUE","ACCESS-ISSUE",
U1303="Projet OCM (ZTE, NOKIA, autres projets)","PLANNED WORKS",
U1303="No root CAuse","No root cause",
U1303="ODU HS","ACTIVE",
U1303="IP &amp; VLAN","ACTIVE",
U1303="Warehouse HUAWEI","SPARE-ISSUE",
U1303="SPARE-HS","SPARE-ISSUE",
U1303="Power Telco","ACTIVE",U1303="no impacts","no impacts"
),"")</f>
        <v/>
      </c>
      <c r="W1303" s="102"/>
      <c r="X1303" s="102"/>
      <c r="Y1303" s="102"/>
      <c r="Z1303" s="102"/>
      <c r="AA1303" s="102"/>
      <c r="AB1303" s="104" t="s">
        <v>5423</v>
      </c>
      <c r="AC1303" s="9"/>
      <c r="AD1303" s="9"/>
      <c r="AE1303" s="7" t="s">
        <v>5423</v>
      </c>
      <c r="AF1303" s="6"/>
      <c r="AG1303" s="7"/>
      <c r="AH1303" s="3" t="s">
        <v>5423</v>
      </c>
      <c r="AI1303" s="18" t="s">
        <v>5423</v>
      </c>
      <c r="AJ1303" s="18" t="s">
        <v>5423</v>
      </c>
      <c r="AK1303" s="18" t="s">
        <v>5423</v>
      </c>
      <c r="AL1303" s="18" t="s">
        <v>5423</v>
      </c>
      <c r="AM1303" s="18" t="s">
        <v>5423</v>
      </c>
      <c r="AN1303" s="18" t="s">
        <v>5423</v>
      </c>
      <c r="AO1303" s="18" t="s">
        <v>5423</v>
      </c>
      <c r="AP1303" s="18" t="s">
        <v>5423</v>
      </c>
      <c r="AQ1303" s="18" t="s">
        <v>5423</v>
      </c>
      <c r="AR1303" s="18" t="s">
        <v>5423</v>
      </c>
      <c r="AS1303" s="18" t="s">
        <v>5423</v>
      </c>
      <c r="AT1303" s="18" t="s">
        <v>5423</v>
      </c>
      <c r="AU1303" s="9" t="s">
        <v>5423</v>
      </c>
      <c r="AV1303" s="14"/>
      <c r="AW1303" s="14" t="s">
        <v>5423</v>
      </c>
      <c r="AX1303" s="14" t="str">
        <f>_xlfn.XLOOKUP(B1303,'[4]cell downs 18042026 17h'!$B:$B,'[4]cell downs 18042026 17h'!$B:$B,"")</f>
        <v/>
      </c>
      <c r="AY1303" s="14" t="str">
        <f>_xlfn.XLOOKUP(B1303,'[5]Cells Huawei 19042026 15h'!$B:$B,'[5]Cells Huawei 19042026 15h'!$B:$B,"")</f>
        <v/>
      </c>
      <c r="AZ1303" s="105" t="str">
        <f>_xlfn.XLOOKUP(B1303,'INCIDENT-04-23-2026'!E:E,'INCIDENT-04-23-2026'!F:F,"")</f>
        <v/>
      </c>
      <c r="BA1303" s="105" t="str">
        <f>_xlfn.XLOOKUP(B1303,'[6]Eneo 17H'!$C:$C,'[6]Eneo 17H'!$I:$I,"")</f>
        <v/>
      </c>
      <c r="BB1303" s="105" t="str">
        <f>_xlfn.XLOOKUP(B1303,[8]ALL!$B:$B,[8]ALL!$M:$M,"")</f>
        <v/>
      </c>
      <c r="BC1303" s="105" t="str">
        <f>_xlfn.XLOOKUP(B1303,'[6]Eneo 17H'!$C:$C,'[6]Eneo 17H'!$I:$I,"")</f>
        <v/>
      </c>
      <c r="BD1303" s="105" t="str">
        <f>_xlfn.XLOOKUP(B1303,'[7]Eneo 12H'!$C:$C,'[7]Eneo 12H'!$I:$I,"")</f>
        <v/>
      </c>
      <c r="BE1303" s="105" t="s">
        <v>5423</v>
      </c>
    </row>
    <row r="1304" spans="1:57" hidden="1" x14ac:dyDescent="0.3">
      <c r="A1304" s="1" t="s">
        <v>1697</v>
      </c>
      <c r="B1304" s="8" t="s">
        <v>1698</v>
      </c>
      <c r="C1304" s="3" t="str">
        <f>_xlfn.XLOOKUP(B1304,'[1]daily break down'!$D:$D,'[1]daily break down'!$E:$E,"")</f>
        <v>CENTRE</v>
      </c>
      <c r="D1304" s="1" t="s">
        <v>11</v>
      </c>
      <c r="E1304" s="1" t="s">
        <v>594</v>
      </c>
      <c r="F1304" s="3" t="s">
        <v>69</v>
      </c>
      <c r="G1304" s="1" t="s">
        <v>1699</v>
      </c>
      <c r="H1304" s="27" t="str">
        <f>_xlfn.XLOOKUP(B1304,[2]CALCULATION!$B:$B,[2]CALCULATION!$H:$H,"")</f>
        <v>ZTE</v>
      </c>
      <c r="I1304" s="23">
        <v>0</v>
      </c>
      <c r="J1304" s="23">
        <v>0</v>
      </c>
      <c r="K1304" s="23">
        <v>0</v>
      </c>
      <c r="L1304" s="23">
        <v>0</v>
      </c>
      <c r="M1304" s="23">
        <v>0</v>
      </c>
      <c r="N1304" s="23">
        <v>0</v>
      </c>
      <c r="O1304" s="23">
        <v>0</v>
      </c>
      <c r="P1304" s="103" t="s">
        <v>6554</v>
      </c>
      <c r="Q1304" s="36" t="s">
        <v>5796</v>
      </c>
      <c r="R1304" s="36"/>
      <c r="S1304" s="35" t="str" cm="1">
        <f t="array" ref="S1304">IFERROR(_xlfn.IFS(
U1304="MPR ISSUE","PDH",
U1304="BSS Hardware Issue","BSS",
U1304="Sites strategiques, MLL, Pylone, etc.","ENVTECH",
U1304="AKTIVCO DEFAUT GE &amp; POWER Cabinet","AKTIVCO",
U1304="AKTIVCO Coupure ENEO &amp; Baisse de tension","AKTIVCO GRID ONLY",
U1304="Coupure ENEO &amp; Baisse de tension","IHS GRID ONLY",
U1304="Defaut GE &amp; POWER Cabinet","IHS",
U1304="Sharing","Partners",
U1304="Sites strategiques &amp; DataCenter","SST &amp; DC",
U1304="Exclu","Exclu",
U1304="SAT","SAT",
U1304="SPARE-ISSUE","SPARE-ISSUE",
U1304="Fiber CAmtel","TRANS_FO_CAMTEL",
U1304="Fiber AOF","Fiber AOF",
U1304="Projet OCM (HUAWEI)","TRAVAUX-HUAWEI",
U1304="Projet OCM (NOKIA)","TRAVAUX-NOKIA",
U1304="ACCESS-ISSUE","ACCESS-ISSUE",
U1304="Projet OCM (ZTE, NOKIA, autres projets)","TRAVAUX OCM",
U1304="No root CAuse","No root cause",
U1304="ODU HS","PDH",
U1304="IP &amp; VLAN","PDH",
U1304="Warehouse HUAWEI","SPARE-ISSUE",
U1304="SPARE-HS","SPARE-ISSUE",
U1304="Power Telco","BSS",U1304="no impacts","no impacts"
),"")</f>
        <v/>
      </c>
      <c r="T1304" s="35" t="str" cm="1">
        <f t="array" ref="T1304">IFERROR(_xlfn.IFS(
U1304="MPR ISSUE","TX ISSUE",
U1304="BSS Hardware Issue","RAN ISSUE",
U1304="Sites strategiques, MLL, Pylone, etc.","ENVTECH",
U1304="AKTIVCO DEFAUT GE &amp; POWER Cabinet","POWER ISSUE",
U1304="AKTIVCO Coupure ENEO &amp; Baisse de tension","POWER ISSUE",
U1304="Coupure ENEO &amp; Baisse de tension","POWER ISSUE",
U1304="Defaut GE &amp; POWER Cabinet","POWER ISSUE",
U1304="Sharing","POWER ISSUE",
U1304="Sites strategiques &amp; DataCenter","POWER ISSUE",
U1304="Exclu","Exclu",
U1304="SAT","TX ISSUE",
U1304="SPARE-ISSUE","SPARE-ISSUE",
U1304="Fiber CAmtel","TX ISSUE",
U1304="Fiber AOF","TX ISSUE",
U1304="Projet OCM (HUAWEI)","TRAVAUX-HUAWEI",
U1304="Projet OCM (NOKIA)","TRAVAUX -NOKIA",
U1304="ACCESS-ISSUE","ACCESS-ISSUE",
U1304="Projet OCM (ZTE, NOKIA, autres projets)","TRAVAUX OCM",
U1304="No root CAuse","No root cause",
U1304="ODU HS","TX ISSUE",
U1304="IP &amp; VLAN","TX ISSUE",
U1304="Warehouse HUAWEI","SPARE-ISSUE",
U1304="SPARE-HS","SPARE-ISSUE",
U1304="Power Telco","RAN ISSUE",U1304="no impacts","no impacts"
),"")</f>
        <v/>
      </c>
      <c r="U1304" s="28"/>
      <c r="V1304" s="35" t="str" cm="1">
        <f t="array" ref="V1304">IFERROR(_xlfn.IFS(
U1304="MPR ISSUE","ACTIVE",
U1304="BSS Hardware Issue","ACTIVE",
U1304="Sites strategiques, MLL, Pylone, etc.","PASSIVE",
U1304="AKTIVCO DEFAUT GE &amp; POWER Cabinet","PASSIVE",
U1304="AKTIVCO Coupure ENEO &amp; Baisse de tension","PASSIVE",
U1304="Coupure ENEO &amp; Baisse de tension","PASSIVE",
U1304="Defaut GE &amp; POWER Cabinet","PASSIVE",
U1304="Sharing","PASSIVE",
U1304="Sites strategiques &amp; DataCenter","PASSIVE",
U1304="Exclu","Exclu",
U1304="SAT","ACTIVE",
U1304="SPARE-ISSUE","SPARE-ISSUE",
U1304="Fiber CAmtel","ACTIVE",
U1304="Fiber AOF","ACTIVE",
U1304="Projet OCM (HUAWEI)","PLANNED WORKS",
U1304="Projet OCM (NOKIA)","PLANNED WORKS",
U1304="ACCESS-ISSUE","ACCESS-ISSUE",
U1304="Projet OCM (ZTE, NOKIA, autres projets)","PLANNED WORKS",
U1304="No root CAuse","No root cause",
U1304="ODU HS","ACTIVE",
U1304="IP &amp; VLAN","ACTIVE",
U1304="Warehouse HUAWEI","SPARE-ISSUE",
U1304="SPARE-HS","SPARE-ISSUE",
U1304="Power Telco","ACTIVE",U1304="no impacts","no impacts"
),"")</f>
        <v/>
      </c>
      <c r="W1304" s="102"/>
      <c r="X1304" s="102"/>
      <c r="Y1304" s="102"/>
      <c r="Z1304" s="102"/>
      <c r="AA1304" s="102"/>
      <c r="AB1304" s="104" t="s">
        <v>5423</v>
      </c>
      <c r="AC1304" s="9"/>
      <c r="AD1304" s="9"/>
      <c r="AE1304" s="7" t="s">
        <v>5423</v>
      </c>
      <c r="AF1304" s="6"/>
      <c r="AG1304" s="7"/>
      <c r="AH1304" s="3" t="s">
        <v>5423</v>
      </c>
      <c r="AI1304" s="18" t="s">
        <v>5423</v>
      </c>
      <c r="AJ1304" s="18" t="s">
        <v>5423</v>
      </c>
      <c r="AK1304" s="18" t="s">
        <v>5423</v>
      </c>
      <c r="AL1304" s="18" t="s">
        <v>5423</v>
      </c>
      <c r="AM1304" s="18" t="s">
        <v>5423</v>
      </c>
      <c r="AN1304" s="18" t="s">
        <v>5423</v>
      </c>
      <c r="AO1304" s="18" t="s">
        <v>5423</v>
      </c>
      <c r="AP1304" s="18" t="s">
        <v>5423</v>
      </c>
      <c r="AQ1304" s="18" t="s">
        <v>5423</v>
      </c>
      <c r="AR1304" s="18" t="s">
        <v>5423</v>
      </c>
      <c r="AS1304" s="18" t="s">
        <v>5423</v>
      </c>
      <c r="AT1304" s="18" t="s">
        <v>5423</v>
      </c>
      <c r="AU1304" s="9" t="s">
        <v>5423</v>
      </c>
      <c r="AV1304" s="14"/>
      <c r="AW1304" s="14" t="s">
        <v>5423</v>
      </c>
      <c r="AX1304" s="14" t="str">
        <f>_xlfn.XLOOKUP(B1304,'[4]cell downs 18042026 17h'!$B:$B,'[4]cell downs 18042026 17h'!$B:$B,"")</f>
        <v/>
      </c>
      <c r="AY1304" s="14" t="str">
        <f>_xlfn.XLOOKUP(B1304,'[5]Cells Huawei 19042026 15h'!$B:$B,'[5]Cells Huawei 19042026 15h'!$B:$B,"")</f>
        <v/>
      </c>
      <c r="AZ1304" s="105" t="str">
        <f>_xlfn.XLOOKUP(B1304,'INCIDENT-04-23-2026'!E:E,'INCIDENT-04-23-2026'!F:F,"")</f>
        <v/>
      </c>
      <c r="BA1304" s="105" t="str">
        <f>_xlfn.XLOOKUP(B1304,'[6]Eneo 17H'!$C:$C,'[6]Eneo 17H'!$I:$I,"")</f>
        <v/>
      </c>
      <c r="BB1304" s="105" t="str">
        <f>_xlfn.XLOOKUP(B1304,[8]ALL!$B:$B,[8]ALL!$M:$M,"")</f>
        <v/>
      </c>
      <c r="BC1304" s="105" t="str">
        <f>_xlfn.XLOOKUP(B1304,'[6]Eneo 17H'!$C:$C,'[6]Eneo 17H'!$I:$I,"")</f>
        <v/>
      </c>
      <c r="BD1304" s="105" t="str">
        <f>_xlfn.XLOOKUP(B1304,'[7]Eneo 12H'!$C:$C,'[7]Eneo 12H'!$I:$I,"")</f>
        <v/>
      </c>
      <c r="BE1304" s="105" t="s">
        <v>5423</v>
      </c>
    </row>
    <row r="1305" spans="1:57" hidden="1" x14ac:dyDescent="0.3">
      <c r="A1305" s="1" t="s">
        <v>3266</v>
      </c>
      <c r="B1305" s="8" t="s">
        <v>3267</v>
      </c>
      <c r="C1305" s="3" t="str">
        <f>_xlfn.XLOOKUP(B1305,'[1]daily break down'!$D:$D,'[1]daily break down'!$E:$E,"")</f>
        <v>LITTORAL</v>
      </c>
      <c r="D1305" s="1" t="s">
        <v>11</v>
      </c>
      <c r="E1305" s="1" t="s">
        <v>12</v>
      </c>
      <c r="F1305" s="3" t="s">
        <v>31</v>
      </c>
      <c r="G1305" s="1" t="s">
        <v>354</v>
      </c>
      <c r="H1305" s="27" t="str">
        <f>_xlfn.XLOOKUP(B1305,[2]CALCULATION!$B:$B,[2]CALCULATION!$H:$H,"")</f>
        <v>ZTE</v>
      </c>
      <c r="I1305" s="23">
        <v>0</v>
      </c>
      <c r="J1305" s="23">
        <v>0</v>
      </c>
      <c r="K1305" s="23">
        <v>0</v>
      </c>
      <c r="L1305" s="23">
        <v>3.7453664466531404E-4</v>
      </c>
      <c r="M1305" s="23">
        <v>0</v>
      </c>
      <c r="N1305" s="23">
        <v>0</v>
      </c>
      <c r="O1305" s="23">
        <v>0</v>
      </c>
      <c r="P1305" s="103" t="s">
        <v>6554</v>
      </c>
      <c r="Q1305" s="36" t="s">
        <v>5796</v>
      </c>
      <c r="R1305" s="36"/>
      <c r="S1305" s="35" t="str" cm="1">
        <f t="array" ref="S1305">IFERROR(_xlfn.IFS(
U1305="MPR ISSUE","PDH",
U1305="BSS Hardware Issue","BSS",
U1305="Sites strategiques, MLL, Pylone, etc.","ENVTECH",
U1305="AKTIVCO DEFAUT GE &amp; POWER Cabinet","AKTIVCO",
U1305="AKTIVCO Coupure ENEO &amp; Baisse de tension","AKTIVCO GRID ONLY",
U1305="Coupure ENEO &amp; Baisse de tension","IHS GRID ONLY",
U1305="Defaut GE &amp; POWER Cabinet","IHS",
U1305="Sharing","Partners",
U1305="Sites strategiques &amp; DataCenter","SST &amp; DC",
U1305="Exclu","Exclu",
U1305="SAT","SAT",
U1305="SPARE-ISSUE","SPARE-ISSUE",
U1305="Fiber CAmtel","TRANS_FO_CAMTEL",
U1305="Fiber AOF","Fiber AOF",
U1305="Projet OCM (HUAWEI)","TRAVAUX-HUAWEI",
U1305="Projet OCM (NOKIA)","TRAVAUX-NOKIA",
U1305="ACCESS-ISSUE","ACCESS-ISSUE",
U1305="Projet OCM (ZTE, NOKIA, autres projets)","TRAVAUX OCM",
U1305="No root CAuse","No root cause",
U1305="ODU HS","PDH",
U1305="IP &amp; VLAN","PDH",
U1305="Warehouse HUAWEI","SPARE-ISSUE",
U1305="SPARE-HS","SPARE-ISSUE",
U1305="Power Telco","BSS",U1305="no impacts","no impacts"
),"")</f>
        <v/>
      </c>
      <c r="T1305" s="35" t="str" cm="1">
        <f t="array" ref="T1305">IFERROR(_xlfn.IFS(
U1305="MPR ISSUE","TX ISSUE",
U1305="BSS Hardware Issue","RAN ISSUE",
U1305="Sites strategiques, MLL, Pylone, etc.","ENVTECH",
U1305="AKTIVCO DEFAUT GE &amp; POWER Cabinet","POWER ISSUE",
U1305="AKTIVCO Coupure ENEO &amp; Baisse de tension","POWER ISSUE",
U1305="Coupure ENEO &amp; Baisse de tension","POWER ISSUE",
U1305="Defaut GE &amp; POWER Cabinet","POWER ISSUE",
U1305="Sharing","POWER ISSUE",
U1305="Sites strategiques &amp; DataCenter","POWER ISSUE",
U1305="Exclu","Exclu",
U1305="SAT","TX ISSUE",
U1305="SPARE-ISSUE","SPARE-ISSUE",
U1305="Fiber CAmtel","TX ISSUE",
U1305="Fiber AOF","TX ISSUE",
U1305="Projet OCM (HUAWEI)","TRAVAUX-HUAWEI",
U1305="Projet OCM (NOKIA)","TRAVAUX -NOKIA",
U1305="ACCESS-ISSUE","ACCESS-ISSUE",
U1305="Projet OCM (ZTE, NOKIA, autres projets)","TRAVAUX OCM",
U1305="No root CAuse","No root cause",
U1305="ODU HS","TX ISSUE",
U1305="IP &amp; VLAN","TX ISSUE",
U1305="Warehouse HUAWEI","SPARE-ISSUE",
U1305="SPARE-HS","SPARE-ISSUE",
U1305="Power Telco","RAN ISSUE",U1305="no impacts","no impacts"
),"")</f>
        <v/>
      </c>
      <c r="U1305" s="28"/>
      <c r="V1305" s="35" t="str" cm="1">
        <f t="array" ref="V1305">IFERROR(_xlfn.IFS(
U1305="MPR ISSUE","ACTIVE",
U1305="BSS Hardware Issue","ACTIVE",
U1305="Sites strategiques, MLL, Pylone, etc.","PASSIVE",
U1305="AKTIVCO DEFAUT GE &amp; POWER Cabinet","PASSIVE",
U1305="AKTIVCO Coupure ENEO &amp; Baisse de tension","PASSIVE",
U1305="Coupure ENEO &amp; Baisse de tension","PASSIVE",
U1305="Defaut GE &amp; POWER Cabinet","PASSIVE",
U1305="Sharing","PASSIVE",
U1305="Sites strategiques &amp; DataCenter","PASSIVE",
U1305="Exclu","Exclu",
U1305="SAT","ACTIVE",
U1305="SPARE-ISSUE","SPARE-ISSUE",
U1305="Fiber CAmtel","ACTIVE",
U1305="Fiber AOF","ACTIVE",
U1305="Projet OCM (HUAWEI)","PLANNED WORKS",
U1305="Projet OCM (NOKIA)","PLANNED WORKS",
U1305="ACCESS-ISSUE","ACCESS-ISSUE",
U1305="Projet OCM (ZTE, NOKIA, autres projets)","PLANNED WORKS",
U1305="No root CAuse","No root cause",
U1305="ODU HS","ACTIVE",
U1305="IP &amp; VLAN","ACTIVE",
U1305="Warehouse HUAWEI","SPARE-ISSUE",
U1305="SPARE-HS","SPARE-ISSUE",
U1305="Power Telco","ACTIVE",U1305="no impacts","no impacts"
),"")</f>
        <v/>
      </c>
      <c r="W1305" s="102"/>
      <c r="X1305" s="102"/>
      <c r="Y1305" s="102"/>
      <c r="Z1305" s="102"/>
      <c r="AA1305" s="102"/>
      <c r="AB1305" s="104" t="s">
        <v>5423</v>
      </c>
      <c r="AC1305" s="9"/>
      <c r="AD1305" s="9"/>
      <c r="AE1305" s="7" t="s">
        <v>5423</v>
      </c>
      <c r="AF1305" s="6"/>
      <c r="AG1305" s="7"/>
      <c r="AH1305" s="3" t="s">
        <v>5423</v>
      </c>
      <c r="AI1305" s="18" t="s">
        <v>5423</v>
      </c>
      <c r="AJ1305" s="18" t="s">
        <v>5423</v>
      </c>
      <c r="AK1305" s="18" t="s">
        <v>5423</v>
      </c>
      <c r="AL1305" s="18" t="s">
        <v>5423</v>
      </c>
      <c r="AM1305" s="18" t="s">
        <v>5423</v>
      </c>
      <c r="AN1305" s="18" t="s">
        <v>5423</v>
      </c>
      <c r="AO1305" s="18" t="s">
        <v>5423</v>
      </c>
      <c r="AP1305" s="18" t="s">
        <v>5423</v>
      </c>
      <c r="AQ1305" s="18" t="s">
        <v>5423</v>
      </c>
      <c r="AR1305" s="18" t="s">
        <v>5423</v>
      </c>
      <c r="AS1305" s="18" t="s">
        <v>5423</v>
      </c>
      <c r="AT1305" s="18" t="s">
        <v>5423</v>
      </c>
      <c r="AU1305" s="9" t="s">
        <v>5423</v>
      </c>
      <c r="AV1305" s="14"/>
      <c r="AW1305" s="14" t="s">
        <v>5423</v>
      </c>
      <c r="AX1305" s="14" t="str">
        <f>_xlfn.XLOOKUP(B1305,'[4]cell downs 18042026 17h'!$B:$B,'[4]cell downs 18042026 17h'!$B:$B,"")</f>
        <v/>
      </c>
      <c r="AY1305" s="14" t="str">
        <f>_xlfn.XLOOKUP(B1305,'[5]Cells Huawei 19042026 15h'!$B:$B,'[5]Cells Huawei 19042026 15h'!$B:$B,"")</f>
        <v/>
      </c>
      <c r="AZ1305" s="105" t="str">
        <f>_xlfn.XLOOKUP(B1305,'INCIDENT-04-23-2026'!E:E,'INCIDENT-04-23-2026'!F:F,"")</f>
        <v/>
      </c>
      <c r="BA1305" s="105" t="str">
        <f>_xlfn.XLOOKUP(B1305,'[6]Eneo 17H'!$C:$C,'[6]Eneo 17H'!$I:$I,"")</f>
        <v/>
      </c>
      <c r="BB1305" s="105" t="str">
        <f>_xlfn.XLOOKUP(B1305,[8]ALL!$B:$B,[8]ALL!$M:$M,"")</f>
        <v/>
      </c>
      <c r="BC1305" s="105" t="str">
        <f>_xlfn.XLOOKUP(B1305,'[6]Eneo 17H'!$C:$C,'[6]Eneo 17H'!$I:$I,"")</f>
        <v/>
      </c>
      <c r="BD1305" s="105" t="str">
        <f>_xlfn.XLOOKUP(B1305,'[7]Eneo 12H'!$C:$C,'[7]Eneo 12H'!$I:$I,"")</f>
        <v/>
      </c>
      <c r="BE1305" s="105" t="s">
        <v>5423</v>
      </c>
    </row>
    <row r="1306" spans="1:57" hidden="1" x14ac:dyDescent="0.3">
      <c r="A1306" s="1" t="s">
        <v>722</v>
      </c>
      <c r="B1306" s="8" t="s">
        <v>723</v>
      </c>
      <c r="C1306" s="3" t="str">
        <f>_xlfn.XLOOKUP(B1306,'[1]daily break down'!$D:$D,'[1]daily break down'!$E:$E,"")</f>
        <v>Douala</v>
      </c>
      <c r="D1306" s="1" t="s">
        <v>11</v>
      </c>
      <c r="E1306" s="1" t="s">
        <v>12</v>
      </c>
      <c r="F1306" s="3" t="s">
        <v>31</v>
      </c>
      <c r="G1306" s="1" t="s">
        <v>32</v>
      </c>
      <c r="H1306" s="27" t="str">
        <f>_xlfn.XLOOKUP(B1306,[2]CALCULATION!$B:$B,[2]CALCULATION!$H:$H,"")</f>
        <v>ZTE</v>
      </c>
      <c r="I1306" s="23">
        <v>0.34266535971212686</v>
      </c>
      <c r="J1306" s="23">
        <v>0</v>
      </c>
      <c r="K1306" s="23">
        <v>0</v>
      </c>
      <c r="L1306" s="23">
        <v>0</v>
      </c>
      <c r="M1306" s="23">
        <v>0</v>
      </c>
      <c r="N1306" s="23">
        <v>0</v>
      </c>
      <c r="O1306" s="23">
        <v>0</v>
      </c>
      <c r="P1306" s="103" t="s">
        <v>6554</v>
      </c>
      <c r="Q1306" s="36" t="s">
        <v>5796</v>
      </c>
      <c r="R1306" s="36"/>
      <c r="S1306" s="35" t="str" cm="1">
        <f t="array" ref="S1306">IFERROR(_xlfn.IFS(
U1306="MPR ISSUE","PDH",
U1306="BSS Hardware Issue","BSS",
U1306="Sites strategiques, MLL, Pylone, etc.","ENVTECH",
U1306="AKTIVCO DEFAUT GE &amp; POWER Cabinet","AKTIVCO",
U1306="AKTIVCO Coupure ENEO &amp; Baisse de tension","AKTIVCO GRID ONLY",
U1306="Coupure ENEO &amp; Baisse de tension","IHS GRID ONLY",
U1306="Defaut GE &amp; POWER Cabinet","IHS",
U1306="Sharing","Partners",
U1306="Sites strategiques &amp; DataCenter","SST &amp; DC",
U1306="Exclu","Exclu",
U1306="SAT","SAT",
U1306="SPARE-ISSUE","SPARE-ISSUE",
U1306="Fiber CAmtel","TRANS_FO_CAMTEL",
U1306="Fiber AOF","Fiber AOF",
U1306="Projet OCM (HUAWEI)","TRAVAUX-HUAWEI",
U1306="Projet OCM (NOKIA)","TRAVAUX-NOKIA",
U1306="ACCESS-ISSUE","ACCESS-ISSUE",
U1306="Projet OCM (ZTE, NOKIA, autres projets)","TRAVAUX OCM",
U1306="No root CAuse","No root cause",
U1306="ODU HS","PDH",
U1306="IP &amp; VLAN","PDH",
U1306="Warehouse HUAWEI","SPARE-ISSUE",
U1306="SPARE-HS","SPARE-ISSUE",
U1306="Power Telco","BSS",U1306="no impacts","no impacts"
),"")</f>
        <v/>
      </c>
      <c r="T1306" s="35" t="str" cm="1">
        <f t="array" ref="T1306">IFERROR(_xlfn.IFS(
U1306="MPR ISSUE","TX ISSUE",
U1306="BSS Hardware Issue","RAN ISSUE",
U1306="Sites strategiques, MLL, Pylone, etc.","ENVTECH",
U1306="AKTIVCO DEFAUT GE &amp; POWER Cabinet","POWER ISSUE",
U1306="AKTIVCO Coupure ENEO &amp; Baisse de tension","POWER ISSUE",
U1306="Coupure ENEO &amp; Baisse de tension","POWER ISSUE",
U1306="Defaut GE &amp; POWER Cabinet","POWER ISSUE",
U1306="Sharing","POWER ISSUE",
U1306="Sites strategiques &amp; DataCenter","POWER ISSUE",
U1306="Exclu","Exclu",
U1306="SAT","TX ISSUE",
U1306="SPARE-ISSUE","SPARE-ISSUE",
U1306="Fiber CAmtel","TX ISSUE",
U1306="Fiber AOF","TX ISSUE",
U1306="Projet OCM (HUAWEI)","TRAVAUX-HUAWEI",
U1306="Projet OCM (NOKIA)","TRAVAUX -NOKIA",
U1306="ACCESS-ISSUE","ACCESS-ISSUE",
U1306="Projet OCM (ZTE, NOKIA, autres projets)","TRAVAUX OCM",
U1306="No root CAuse","No root cause",
U1306="ODU HS","TX ISSUE",
U1306="IP &amp; VLAN","TX ISSUE",
U1306="Warehouse HUAWEI","SPARE-ISSUE",
U1306="SPARE-HS","SPARE-ISSUE",
U1306="Power Telco","RAN ISSUE",U1306="no impacts","no impacts"
),"")</f>
        <v/>
      </c>
      <c r="U1306" s="28"/>
      <c r="V1306" s="35" t="str" cm="1">
        <f t="array" ref="V1306">IFERROR(_xlfn.IFS(
U1306="MPR ISSUE","ACTIVE",
U1306="BSS Hardware Issue","ACTIVE",
U1306="Sites strategiques, MLL, Pylone, etc.","PASSIVE",
U1306="AKTIVCO DEFAUT GE &amp; POWER Cabinet","PASSIVE",
U1306="AKTIVCO Coupure ENEO &amp; Baisse de tension","PASSIVE",
U1306="Coupure ENEO &amp; Baisse de tension","PASSIVE",
U1306="Defaut GE &amp; POWER Cabinet","PASSIVE",
U1306="Sharing","PASSIVE",
U1306="Sites strategiques &amp; DataCenter","PASSIVE",
U1306="Exclu","Exclu",
U1306="SAT","ACTIVE",
U1306="SPARE-ISSUE","SPARE-ISSUE",
U1306="Fiber CAmtel","ACTIVE",
U1306="Fiber AOF","ACTIVE",
U1306="Projet OCM (HUAWEI)","PLANNED WORKS",
U1306="Projet OCM (NOKIA)","PLANNED WORKS",
U1306="ACCESS-ISSUE","ACCESS-ISSUE",
U1306="Projet OCM (ZTE, NOKIA, autres projets)","PLANNED WORKS",
U1306="No root CAuse","No root cause",
U1306="ODU HS","ACTIVE",
U1306="IP &amp; VLAN","ACTIVE",
U1306="Warehouse HUAWEI","SPARE-ISSUE",
U1306="SPARE-HS","SPARE-ISSUE",
U1306="Power Telco","ACTIVE",U1306="no impacts","no impacts"
),"")</f>
        <v/>
      </c>
      <c r="W1306" s="102"/>
      <c r="X1306" s="102"/>
      <c r="Y1306" s="102"/>
      <c r="Z1306" s="102"/>
      <c r="AA1306" s="102"/>
      <c r="AB1306" s="104" t="s">
        <v>5423</v>
      </c>
      <c r="AC1306" s="9"/>
      <c r="AD1306" s="9"/>
      <c r="AE1306" s="7" t="s">
        <v>5423</v>
      </c>
      <c r="AF1306" s="6"/>
      <c r="AG1306" s="7"/>
      <c r="AH1306" s="3" t="s">
        <v>5423</v>
      </c>
      <c r="AI1306" s="18" t="s">
        <v>5423</v>
      </c>
      <c r="AJ1306" s="18" t="s">
        <v>5423</v>
      </c>
      <c r="AK1306" s="18" t="s">
        <v>5423</v>
      </c>
      <c r="AL1306" s="18" t="s">
        <v>5423</v>
      </c>
      <c r="AM1306" s="18" t="s">
        <v>5423</v>
      </c>
      <c r="AN1306" s="18" t="s">
        <v>5423</v>
      </c>
      <c r="AO1306" s="18" t="s">
        <v>5423</v>
      </c>
      <c r="AP1306" s="18" t="s">
        <v>5423</v>
      </c>
      <c r="AQ1306" s="18" t="s">
        <v>5423</v>
      </c>
      <c r="AR1306" s="18" t="s">
        <v>5423</v>
      </c>
      <c r="AS1306" s="18" t="s">
        <v>5423</v>
      </c>
      <c r="AT1306" s="18" t="s">
        <v>5423</v>
      </c>
      <c r="AU1306" s="9" t="s">
        <v>5423</v>
      </c>
      <c r="AV1306" s="14"/>
      <c r="AW1306" s="14" t="s">
        <v>5423</v>
      </c>
      <c r="AX1306" s="14" t="str">
        <f>_xlfn.XLOOKUP(B1306,'[4]cell downs 18042026 17h'!$B:$B,'[4]cell downs 18042026 17h'!$B:$B,"")</f>
        <v/>
      </c>
      <c r="AY1306" s="14" t="str">
        <f>_xlfn.XLOOKUP(B1306,'[5]Cells Huawei 19042026 15h'!$B:$B,'[5]Cells Huawei 19042026 15h'!$B:$B,"")</f>
        <v/>
      </c>
      <c r="AZ1306" s="105" t="str">
        <f>_xlfn.XLOOKUP(B1306,'INCIDENT-04-23-2026'!E:E,'INCIDENT-04-23-2026'!F:F,"")</f>
        <v/>
      </c>
      <c r="BA1306" s="105" t="str">
        <f>_xlfn.XLOOKUP(B1306,'[6]Eneo 17H'!$C:$C,'[6]Eneo 17H'!$I:$I,"")</f>
        <v/>
      </c>
      <c r="BB1306" s="105" t="str">
        <f>_xlfn.XLOOKUP(B1306,[8]ALL!$B:$B,[8]ALL!$M:$M,"")</f>
        <v/>
      </c>
      <c r="BC1306" s="105" t="str">
        <f>_xlfn.XLOOKUP(B1306,'[6]Eneo 17H'!$C:$C,'[6]Eneo 17H'!$I:$I,"")</f>
        <v/>
      </c>
      <c r="BD1306" s="105" t="str">
        <f>_xlfn.XLOOKUP(B1306,'[7]Eneo 12H'!$C:$C,'[7]Eneo 12H'!$I:$I,"")</f>
        <v/>
      </c>
      <c r="BE1306" s="105" t="s">
        <v>5423</v>
      </c>
    </row>
    <row r="1307" spans="1:57" hidden="1" x14ac:dyDescent="0.3">
      <c r="A1307" s="1" t="s">
        <v>3222</v>
      </c>
      <c r="B1307" s="8" t="s">
        <v>3223</v>
      </c>
      <c r="C1307" s="3" t="str">
        <f>_xlfn.XLOOKUP(B1307,'[1]daily break down'!$D:$D,'[1]daily break down'!$E:$E,"")</f>
        <v>LITTORAL</v>
      </c>
      <c r="D1307" s="1" t="s">
        <v>11</v>
      </c>
      <c r="E1307" s="1" t="s">
        <v>12</v>
      </c>
      <c r="F1307" s="3" t="s">
        <v>31</v>
      </c>
      <c r="G1307" s="1" t="s">
        <v>354</v>
      </c>
      <c r="H1307" s="27" t="str">
        <f>_xlfn.XLOOKUP(B1307,[2]CALCULATION!$B:$B,[2]CALCULATION!$H:$H,"")</f>
        <v>ZTE</v>
      </c>
      <c r="I1307" s="23">
        <v>0</v>
      </c>
      <c r="J1307" s="23">
        <v>0</v>
      </c>
      <c r="K1307" s="23">
        <v>0</v>
      </c>
      <c r="L1307" s="23">
        <v>3.7453664466531404E-4</v>
      </c>
      <c r="M1307" s="23">
        <v>0</v>
      </c>
      <c r="N1307" s="23">
        <v>0</v>
      </c>
      <c r="O1307" s="23">
        <v>0</v>
      </c>
      <c r="P1307" s="103" t="s">
        <v>6554</v>
      </c>
      <c r="Q1307" s="36" t="s">
        <v>5796</v>
      </c>
      <c r="R1307" s="36"/>
      <c r="S1307" s="35" t="str" cm="1">
        <f t="array" ref="S1307">IFERROR(_xlfn.IFS(
U1307="MPR ISSUE","PDH",
U1307="BSS Hardware Issue","BSS",
U1307="Sites strategiques, MLL, Pylone, etc.","ENVTECH",
U1307="AKTIVCO DEFAUT GE &amp; POWER Cabinet","AKTIVCO",
U1307="AKTIVCO Coupure ENEO &amp; Baisse de tension","AKTIVCO GRID ONLY",
U1307="Coupure ENEO &amp; Baisse de tension","IHS GRID ONLY",
U1307="Defaut GE &amp; POWER Cabinet","IHS",
U1307="Sharing","Partners",
U1307="Sites strategiques &amp; DataCenter","SST &amp; DC",
U1307="Exclu","Exclu",
U1307="SAT","SAT",
U1307="SPARE-ISSUE","SPARE-ISSUE",
U1307="Fiber CAmtel","TRANS_FO_CAMTEL",
U1307="Fiber AOF","Fiber AOF",
U1307="Projet OCM (HUAWEI)","TRAVAUX-HUAWEI",
U1307="Projet OCM (NOKIA)","TRAVAUX-NOKIA",
U1307="ACCESS-ISSUE","ACCESS-ISSUE",
U1307="Projet OCM (ZTE, NOKIA, autres projets)","TRAVAUX OCM",
U1307="No root CAuse","No root cause",
U1307="ODU HS","PDH",
U1307="IP &amp; VLAN","PDH",
U1307="Warehouse HUAWEI","SPARE-ISSUE",
U1307="SPARE-HS","SPARE-ISSUE",
U1307="Power Telco","BSS",U1307="no impacts","no impacts"
),"")</f>
        <v/>
      </c>
      <c r="T1307" s="35" t="str" cm="1">
        <f t="array" ref="T1307">IFERROR(_xlfn.IFS(
U1307="MPR ISSUE","TX ISSUE",
U1307="BSS Hardware Issue","RAN ISSUE",
U1307="Sites strategiques, MLL, Pylone, etc.","ENVTECH",
U1307="AKTIVCO DEFAUT GE &amp; POWER Cabinet","POWER ISSUE",
U1307="AKTIVCO Coupure ENEO &amp; Baisse de tension","POWER ISSUE",
U1307="Coupure ENEO &amp; Baisse de tension","POWER ISSUE",
U1307="Defaut GE &amp; POWER Cabinet","POWER ISSUE",
U1307="Sharing","POWER ISSUE",
U1307="Sites strategiques &amp; DataCenter","POWER ISSUE",
U1307="Exclu","Exclu",
U1307="SAT","TX ISSUE",
U1307="SPARE-ISSUE","SPARE-ISSUE",
U1307="Fiber CAmtel","TX ISSUE",
U1307="Fiber AOF","TX ISSUE",
U1307="Projet OCM (HUAWEI)","TRAVAUX-HUAWEI",
U1307="Projet OCM (NOKIA)","TRAVAUX -NOKIA",
U1307="ACCESS-ISSUE","ACCESS-ISSUE",
U1307="Projet OCM (ZTE, NOKIA, autres projets)","TRAVAUX OCM",
U1307="No root CAuse","No root cause",
U1307="ODU HS","TX ISSUE",
U1307="IP &amp; VLAN","TX ISSUE",
U1307="Warehouse HUAWEI","SPARE-ISSUE",
U1307="SPARE-HS","SPARE-ISSUE",
U1307="Power Telco","RAN ISSUE",U1307="no impacts","no impacts"
),"")</f>
        <v/>
      </c>
      <c r="U1307" s="28"/>
      <c r="V1307" s="35" t="str" cm="1">
        <f t="array" ref="V1307">IFERROR(_xlfn.IFS(
U1307="MPR ISSUE","ACTIVE",
U1307="BSS Hardware Issue","ACTIVE",
U1307="Sites strategiques, MLL, Pylone, etc.","PASSIVE",
U1307="AKTIVCO DEFAUT GE &amp; POWER Cabinet","PASSIVE",
U1307="AKTIVCO Coupure ENEO &amp; Baisse de tension","PASSIVE",
U1307="Coupure ENEO &amp; Baisse de tension","PASSIVE",
U1307="Defaut GE &amp; POWER Cabinet","PASSIVE",
U1307="Sharing","PASSIVE",
U1307="Sites strategiques &amp; DataCenter","PASSIVE",
U1307="Exclu","Exclu",
U1307="SAT","ACTIVE",
U1307="SPARE-ISSUE","SPARE-ISSUE",
U1307="Fiber CAmtel","ACTIVE",
U1307="Fiber AOF","ACTIVE",
U1307="Projet OCM (HUAWEI)","PLANNED WORKS",
U1307="Projet OCM (NOKIA)","PLANNED WORKS",
U1307="ACCESS-ISSUE","ACCESS-ISSUE",
U1307="Projet OCM (ZTE, NOKIA, autres projets)","PLANNED WORKS",
U1307="No root CAuse","No root cause",
U1307="ODU HS","ACTIVE",
U1307="IP &amp; VLAN","ACTIVE",
U1307="Warehouse HUAWEI","SPARE-ISSUE",
U1307="SPARE-HS","SPARE-ISSUE",
U1307="Power Telco","ACTIVE",U1307="no impacts","no impacts"
),"")</f>
        <v/>
      </c>
      <c r="W1307" s="102"/>
      <c r="X1307" s="102"/>
      <c r="Y1307" s="102"/>
      <c r="Z1307" s="102"/>
      <c r="AA1307" s="102"/>
      <c r="AB1307" s="104" t="s">
        <v>5423</v>
      </c>
      <c r="AC1307" s="9"/>
      <c r="AD1307" s="9"/>
      <c r="AE1307" s="7" t="s">
        <v>5423</v>
      </c>
      <c r="AF1307" s="6"/>
      <c r="AG1307" s="7"/>
      <c r="AH1307" s="3" t="s">
        <v>5423</v>
      </c>
      <c r="AI1307" s="18" t="s">
        <v>5423</v>
      </c>
      <c r="AJ1307" s="18" t="s">
        <v>5423</v>
      </c>
      <c r="AK1307" s="18" t="s">
        <v>5423</v>
      </c>
      <c r="AL1307" s="18" t="s">
        <v>5423</v>
      </c>
      <c r="AM1307" s="18" t="s">
        <v>5423</v>
      </c>
      <c r="AN1307" s="18" t="s">
        <v>5423</v>
      </c>
      <c r="AO1307" s="18" t="s">
        <v>5423</v>
      </c>
      <c r="AP1307" s="18" t="s">
        <v>5423</v>
      </c>
      <c r="AQ1307" s="18" t="s">
        <v>5423</v>
      </c>
      <c r="AR1307" s="18" t="s">
        <v>5423</v>
      </c>
      <c r="AS1307" s="18" t="s">
        <v>5423</v>
      </c>
      <c r="AT1307" s="18" t="s">
        <v>5423</v>
      </c>
      <c r="AU1307" s="9" t="s">
        <v>5423</v>
      </c>
      <c r="AV1307" s="14"/>
      <c r="AW1307" s="14" t="s">
        <v>5423</v>
      </c>
      <c r="AX1307" s="14" t="str">
        <f>_xlfn.XLOOKUP(B1307,'[4]cell downs 18042026 17h'!$B:$B,'[4]cell downs 18042026 17h'!$B:$B,"")</f>
        <v/>
      </c>
      <c r="AY1307" s="14" t="str">
        <f>_xlfn.XLOOKUP(B1307,'[5]Cells Huawei 19042026 15h'!$B:$B,'[5]Cells Huawei 19042026 15h'!$B:$B,"")</f>
        <v/>
      </c>
      <c r="AZ1307" s="105" t="str">
        <f>_xlfn.XLOOKUP(B1307,'INCIDENT-04-23-2026'!E:E,'INCIDENT-04-23-2026'!F:F,"")</f>
        <v/>
      </c>
      <c r="BA1307" s="105" t="str">
        <f>_xlfn.XLOOKUP(B1307,'[6]Eneo 17H'!$C:$C,'[6]Eneo 17H'!$I:$I,"")</f>
        <v/>
      </c>
      <c r="BB1307" s="105" t="str">
        <f>_xlfn.XLOOKUP(B1307,[8]ALL!$B:$B,[8]ALL!$M:$M,"")</f>
        <v/>
      </c>
      <c r="BC1307" s="105" t="str">
        <f>_xlfn.XLOOKUP(B1307,'[6]Eneo 17H'!$C:$C,'[6]Eneo 17H'!$I:$I,"")</f>
        <v/>
      </c>
      <c r="BD1307" s="105" t="str">
        <f>_xlfn.XLOOKUP(B1307,'[7]Eneo 12H'!$C:$C,'[7]Eneo 12H'!$I:$I,"")</f>
        <v/>
      </c>
      <c r="BE1307" s="105" t="s">
        <v>5423</v>
      </c>
    </row>
    <row r="1308" spans="1:57" hidden="1" x14ac:dyDescent="0.3">
      <c r="A1308" s="1" t="s">
        <v>2582</v>
      </c>
      <c r="B1308" s="8" t="s">
        <v>2583</v>
      </c>
      <c r="C1308" s="3" t="str">
        <f>_xlfn.XLOOKUP(B1308,'[1]daily break down'!$D:$D,'[1]daily break down'!$E:$E,"")</f>
        <v>CENTRE</v>
      </c>
      <c r="D1308" s="1" t="s">
        <v>21</v>
      </c>
      <c r="E1308" s="1" t="s">
        <v>125</v>
      </c>
      <c r="F1308" s="3" t="s">
        <v>37</v>
      </c>
      <c r="G1308" s="1" t="s">
        <v>2584</v>
      </c>
      <c r="H1308" s="27" t="str">
        <f>_xlfn.XLOOKUP(B1308,[2]CALCULATION!$B:$B,[2]CALCULATION!$H:$H,"")</f>
        <v>ZTE</v>
      </c>
      <c r="I1308" s="23">
        <v>0.82157288269084272</v>
      </c>
      <c r="J1308" s="23">
        <v>9.4347564299023141E-3</v>
      </c>
      <c r="K1308" s="23">
        <v>0</v>
      </c>
      <c r="L1308" s="23">
        <v>0</v>
      </c>
      <c r="M1308" s="23">
        <v>0</v>
      </c>
      <c r="N1308" s="23">
        <v>0</v>
      </c>
      <c r="O1308" s="23">
        <v>2.7430350452154983E-2</v>
      </c>
      <c r="P1308" s="103" t="s">
        <v>6554</v>
      </c>
      <c r="Q1308" s="36" t="s">
        <v>5796</v>
      </c>
      <c r="R1308" s="36"/>
      <c r="S1308" s="35" t="str" cm="1">
        <f t="array" ref="S1308">IFERROR(_xlfn.IFS(
U1308="MPR ISSUE","PDH",
U1308="BSS Hardware Issue","BSS",
U1308="Sites strategiques, MLL, Pylone, etc.","ENVTECH",
U1308="AKTIVCO DEFAUT GE &amp; POWER Cabinet","AKTIVCO",
U1308="AKTIVCO Coupure ENEO &amp; Baisse de tension","AKTIVCO GRID ONLY",
U1308="Coupure ENEO &amp; Baisse de tension","IHS GRID ONLY",
U1308="Defaut GE &amp; POWER Cabinet","IHS",
U1308="Sharing","Partners",
U1308="Sites strategiques &amp; DataCenter","SST &amp; DC",
U1308="Exclu","Exclu",
U1308="SAT","SAT",
U1308="SPARE-ISSUE","SPARE-ISSUE",
U1308="Fiber CAmtel","TRANS_FO_CAMTEL",
U1308="Fiber AOF","Fiber AOF",
U1308="Projet OCM (HUAWEI)","TRAVAUX-HUAWEI",
U1308="Projet OCM (NOKIA)","TRAVAUX-NOKIA",
U1308="ACCESS-ISSUE","ACCESS-ISSUE",
U1308="Projet OCM (ZTE, NOKIA, autres projets)","TRAVAUX OCM",
U1308="No root CAuse","No root cause",
U1308="ODU HS","PDH",
U1308="IP &amp; VLAN","PDH",
U1308="Warehouse HUAWEI","SPARE-ISSUE",
U1308="SPARE-HS","SPARE-ISSUE",
U1308="Power Telco","BSS",U1308="no impacts","no impacts"
),"")</f>
        <v/>
      </c>
      <c r="T1308" s="35" t="str" cm="1">
        <f t="array" ref="T1308">IFERROR(_xlfn.IFS(
U1308="MPR ISSUE","TX ISSUE",
U1308="BSS Hardware Issue","RAN ISSUE",
U1308="Sites strategiques, MLL, Pylone, etc.","ENVTECH",
U1308="AKTIVCO DEFAUT GE &amp; POWER Cabinet","POWER ISSUE",
U1308="AKTIVCO Coupure ENEO &amp; Baisse de tension","POWER ISSUE",
U1308="Coupure ENEO &amp; Baisse de tension","POWER ISSUE",
U1308="Defaut GE &amp; POWER Cabinet","POWER ISSUE",
U1308="Sharing","POWER ISSUE",
U1308="Sites strategiques &amp; DataCenter","POWER ISSUE",
U1308="Exclu","Exclu",
U1308="SAT","TX ISSUE",
U1308="SPARE-ISSUE","SPARE-ISSUE",
U1308="Fiber CAmtel","TX ISSUE",
U1308="Fiber AOF","TX ISSUE",
U1308="Projet OCM (HUAWEI)","TRAVAUX-HUAWEI",
U1308="Projet OCM (NOKIA)","TRAVAUX -NOKIA",
U1308="ACCESS-ISSUE","ACCESS-ISSUE",
U1308="Projet OCM (ZTE, NOKIA, autres projets)","TRAVAUX OCM",
U1308="No root CAuse","No root cause",
U1308="ODU HS","TX ISSUE",
U1308="IP &amp; VLAN","TX ISSUE",
U1308="Warehouse HUAWEI","SPARE-ISSUE",
U1308="SPARE-HS","SPARE-ISSUE",
U1308="Power Telco","RAN ISSUE",U1308="no impacts","no impacts"
),"")</f>
        <v/>
      </c>
      <c r="U1308" s="28"/>
      <c r="V1308" s="35" t="str" cm="1">
        <f t="array" ref="V1308">IFERROR(_xlfn.IFS(
U1308="MPR ISSUE","ACTIVE",
U1308="BSS Hardware Issue","ACTIVE",
U1308="Sites strategiques, MLL, Pylone, etc.","PASSIVE",
U1308="AKTIVCO DEFAUT GE &amp; POWER Cabinet","PASSIVE",
U1308="AKTIVCO Coupure ENEO &amp; Baisse de tension","PASSIVE",
U1308="Coupure ENEO &amp; Baisse de tension","PASSIVE",
U1308="Defaut GE &amp; POWER Cabinet","PASSIVE",
U1308="Sharing","PASSIVE",
U1308="Sites strategiques &amp; DataCenter","PASSIVE",
U1308="Exclu","Exclu",
U1308="SAT","ACTIVE",
U1308="SPARE-ISSUE","SPARE-ISSUE",
U1308="Fiber CAmtel","ACTIVE",
U1308="Fiber AOF","ACTIVE",
U1308="Projet OCM (HUAWEI)","PLANNED WORKS",
U1308="Projet OCM (NOKIA)","PLANNED WORKS",
U1308="ACCESS-ISSUE","ACCESS-ISSUE",
U1308="Projet OCM (ZTE, NOKIA, autres projets)","PLANNED WORKS",
U1308="No root CAuse","No root cause",
U1308="ODU HS","ACTIVE",
U1308="IP &amp; VLAN","ACTIVE",
U1308="Warehouse HUAWEI","SPARE-ISSUE",
U1308="SPARE-HS","SPARE-ISSUE",
U1308="Power Telco","ACTIVE",U1308="no impacts","no impacts"
),"")</f>
        <v/>
      </c>
      <c r="W1308" s="102"/>
      <c r="X1308" s="102"/>
      <c r="Y1308" s="102"/>
      <c r="Z1308" s="102"/>
      <c r="AA1308" s="102"/>
      <c r="AB1308" s="104" t="s">
        <v>5423</v>
      </c>
      <c r="AC1308" s="9"/>
      <c r="AD1308" s="9"/>
      <c r="AE1308" s="7" t="s">
        <v>5423</v>
      </c>
      <c r="AF1308" s="6"/>
      <c r="AG1308" s="7"/>
      <c r="AH1308" s="3" t="s">
        <v>5423</v>
      </c>
      <c r="AI1308" s="18" t="s">
        <v>5423</v>
      </c>
      <c r="AJ1308" s="18" t="s">
        <v>5423</v>
      </c>
      <c r="AK1308" s="18" t="s">
        <v>5423</v>
      </c>
      <c r="AL1308" s="18" t="s">
        <v>5423</v>
      </c>
      <c r="AM1308" s="18" t="s">
        <v>5423</v>
      </c>
      <c r="AN1308" s="18" t="s">
        <v>5423</v>
      </c>
      <c r="AO1308" s="18" t="s">
        <v>5423</v>
      </c>
      <c r="AP1308" s="18" t="s">
        <v>5423</v>
      </c>
      <c r="AQ1308" s="18" t="s">
        <v>5423</v>
      </c>
      <c r="AR1308" s="18" t="s">
        <v>5423</v>
      </c>
      <c r="AS1308" s="18" t="s">
        <v>5423</v>
      </c>
      <c r="AT1308" s="18" t="s">
        <v>5423</v>
      </c>
      <c r="AU1308" s="9" t="s">
        <v>5423</v>
      </c>
      <c r="AV1308" s="14"/>
      <c r="AW1308" s="14" t="s">
        <v>5423</v>
      </c>
      <c r="AX1308" s="14" t="str">
        <f>_xlfn.XLOOKUP(B1308,'[4]cell downs 18042026 17h'!$B:$B,'[4]cell downs 18042026 17h'!$B:$B,"")</f>
        <v/>
      </c>
      <c r="AY1308" s="14" t="str">
        <f>_xlfn.XLOOKUP(B1308,'[5]Cells Huawei 19042026 15h'!$B:$B,'[5]Cells Huawei 19042026 15h'!$B:$B,"")</f>
        <v/>
      </c>
      <c r="AZ1308" s="105" t="str">
        <f>_xlfn.XLOOKUP(B1308,'INCIDENT-04-23-2026'!E:E,'INCIDENT-04-23-2026'!F:F,"")</f>
        <v/>
      </c>
      <c r="BA1308" s="105" t="str">
        <f>_xlfn.XLOOKUP(B1308,'[6]Eneo 17H'!$C:$C,'[6]Eneo 17H'!$I:$I,"")</f>
        <v/>
      </c>
      <c r="BB1308" s="105" t="str">
        <f>_xlfn.XLOOKUP(B1308,[8]ALL!$B:$B,[8]ALL!$M:$M,"")</f>
        <v/>
      </c>
      <c r="BC1308" s="105" t="str">
        <f>_xlfn.XLOOKUP(B1308,'[6]Eneo 17H'!$C:$C,'[6]Eneo 17H'!$I:$I,"")</f>
        <v/>
      </c>
      <c r="BD1308" s="105" t="str">
        <f>_xlfn.XLOOKUP(B1308,'[7]Eneo 12H'!$C:$C,'[7]Eneo 12H'!$I:$I,"")</f>
        <v/>
      </c>
      <c r="BE1308" s="105" t="s">
        <v>5423</v>
      </c>
    </row>
    <row r="1309" spans="1:57" hidden="1" x14ac:dyDescent="0.3">
      <c r="A1309" s="1" t="s">
        <v>1645</v>
      </c>
      <c r="B1309" s="8" t="s">
        <v>1646</v>
      </c>
      <c r="C1309" s="3" t="str">
        <f>_xlfn.XLOOKUP(B1309,'[1]daily break down'!$D:$D,'[1]daily break down'!$E:$E,"")</f>
        <v>CENTRE</v>
      </c>
      <c r="D1309" s="1" t="s">
        <v>11</v>
      </c>
      <c r="E1309" s="1"/>
      <c r="F1309" s="3" t="s">
        <v>226</v>
      </c>
      <c r="G1309" s="1" t="s">
        <v>24</v>
      </c>
      <c r="H1309" s="27" t="str">
        <f>_xlfn.XLOOKUP(B1309,[2]CALCULATION!$B:$B,[2]CALCULATION!$H:$H,"")</f>
        <v>ZTE</v>
      </c>
      <c r="I1309" s="23">
        <v>0</v>
      </c>
      <c r="J1309" s="23">
        <v>0</v>
      </c>
      <c r="K1309" s="23">
        <v>0</v>
      </c>
      <c r="L1309" s="23">
        <v>0</v>
      </c>
      <c r="M1309" s="23">
        <v>0</v>
      </c>
      <c r="N1309" s="23">
        <v>0</v>
      </c>
      <c r="O1309" s="23">
        <v>1.589105478079984E-2</v>
      </c>
      <c r="P1309" s="103" t="s">
        <v>6554</v>
      </c>
      <c r="Q1309" s="36" t="s">
        <v>5796</v>
      </c>
      <c r="R1309" s="36"/>
      <c r="S1309" s="35" t="str" cm="1">
        <f t="array" ref="S1309">IFERROR(_xlfn.IFS(
U1309="MPR ISSUE","PDH",
U1309="BSS Hardware Issue","BSS",
U1309="Sites strategiques, MLL, Pylone, etc.","ENVTECH",
U1309="AKTIVCO DEFAUT GE &amp; POWER Cabinet","AKTIVCO",
U1309="AKTIVCO Coupure ENEO &amp; Baisse de tension","AKTIVCO GRID ONLY",
U1309="Coupure ENEO &amp; Baisse de tension","IHS GRID ONLY",
U1309="Defaut GE &amp; POWER Cabinet","IHS",
U1309="Sharing","Partners",
U1309="Sites strategiques &amp; DataCenter","SST &amp; DC",
U1309="Exclu","Exclu",
U1309="SAT","SAT",
U1309="SPARE-ISSUE","SPARE-ISSUE",
U1309="Fiber CAmtel","TRANS_FO_CAMTEL",
U1309="Fiber AOF","Fiber AOF",
U1309="Projet OCM (HUAWEI)","TRAVAUX-HUAWEI",
U1309="Projet OCM (NOKIA)","TRAVAUX-NOKIA",
U1309="ACCESS-ISSUE","ACCESS-ISSUE",
U1309="Projet OCM (ZTE, NOKIA, autres projets)","TRAVAUX OCM",
U1309="No root CAuse","No root cause",
U1309="ODU HS","PDH",
U1309="IP &amp; VLAN","PDH",
U1309="Warehouse HUAWEI","SPARE-ISSUE",
U1309="SPARE-HS","SPARE-ISSUE",
U1309="Power Telco","BSS",U1309="no impacts","no impacts"
),"")</f>
        <v/>
      </c>
      <c r="T1309" s="35" t="str" cm="1">
        <f t="array" ref="T1309">IFERROR(_xlfn.IFS(
U1309="MPR ISSUE","TX ISSUE",
U1309="BSS Hardware Issue","RAN ISSUE",
U1309="Sites strategiques, MLL, Pylone, etc.","ENVTECH",
U1309="AKTIVCO DEFAUT GE &amp; POWER Cabinet","POWER ISSUE",
U1309="AKTIVCO Coupure ENEO &amp; Baisse de tension","POWER ISSUE",
U1309="Coupure ENEO &amp; Baisse de tension","POWER ISSUE",
U1309="Defaut GE &amp; POWER Cabinet","POWER ISSUE",
U1309="Sharing","POWER ISSUE",
U1309="Sites strategiques &amp; DataCenter","POWER ISSUE",
U1309="Exclu","Exclu",
U1309="SAT","TX ISSUE",
U1309="SPARE-ISSUE","SPARE-ISSUE",
U1309="Fiber CAmtel","TX ISSUE",
U1309="Fiber AOF","TX ISSUE",
U1309="Projet OCM (HUAWEI)","TRAVAUX-HUAWEI",
U1309="Projet OCM (NOKIA)","TRAVAUX -NOKIA",
U1309="ACCESS-ISSUE","ACCESS-ISSUE",
U1309="Projet OCM (ZTE, NOKIA, autres projets)","TRAVAUX OCM",
U1309="No root CAuse","No root cause",
U1309="ODU HS","TX ISSUE",
U1309="IP &amp; VLAN","TX ISSUE",
U1309="Warehouse HUAWEI","SPARE-ISSUE",
U1309="SPARE-HS","SPARE-ISSUE",
U1309="Power Telco","RAN ISSUE",U1309="no impacts","no impacts"
),"")</f>
        <v/>
      </c>
      <c r="U1309" s="28"/>
      <c r="V1309" s="35" t="str" cm="1">
        <f t="array" ref="V1309">IFERROR(_xlfn.IFS(
U1309="MPR ISSUE","ACTIVE",
U1309="BSS Hardware Issue","ACTIVE",
U1309="Sites strategiques, MLL, Pylone, etc.","PASSIVE",
U1309="AKTIVCO DEFAUT GE &amp; POWER Cabinet","PASSIVE",
U1309="AKTIVCO Coupure ENEO &amp; Baisse de tension","PASSIVE",
U1309="Coupure ENEO &amp; Baisse de tension","PASSIVE",
U1309="Defaut GE &amp; POWER Cabinet","PASSIVE",
U1309="Sharing","PASSIVE",
U1309="Sites strategiques &amp; DataCenter","PASSIVE",
U1309="Exclu","Exclu",
U1309="SAT","ACTIVE",
U1309="SPARE-ISSUE","SPARE-ISSUE",
U1309="Fiber CAmtel","ACTIVE",
U1309="Fiber AOF","ACTIVE",
U1309="Projet OCM (HUAWEI)","PLANNED WORKS",
U1309="Projet OCM (NOKIA)","PLANNED WORKS",
U1309="ACCESS-ISSUE","ACCESS-ISSUE",
U1309="Projet OCM (ZTE, NOKIA, autres projets)","PLANNED WORKS",
U1309="No root CAuse","No root cause",
U1309="ODU HS","ACTIVE",
U1309="IP &amp; VLAN","ACTIVE",
U1309="Warehouse HUAWEI","SPARE-ISSUE",
U1309="SPARE-HS","SPARE-ISSUE",
U1309="Power Telco","ACTIVE",U1309="no impacts","no impacts"
),"")</f>
        <v/>
      </c>
      <c r="W1309" s="102"/>
      <c r="X1309" s="102"/>
      <c r="Y1309" s="102"/>
      <c r="Z1309" s="102"/>
      <c r="AA1309" s="102"/>
      <c r="AB1309" s="104" t="s">
        <v>5423</v>
      </c>
      <c r="AC1309" s="9"/>
      <c r="AD1309" s="9"/>
      <c r="AE1309" s="7" t="s">
        <v>5423</v>
      </c>
      <c r="AF1309" s="6"/>
      <c r="AG1309" s="7"/>
      <c r="AH1309" s="3" t="s">
        <v>5423</v>
      </c>
      <c r="AI1309" s="18" t="s">
        <v>5423</v>
      </c>
      <c r="AJ1309" s="18" t="s">
        <v>5423</v>
      </c>
      <c r="AK1309" s="18" t="s">
        <v>5423</v>
      </c>
      <c r="AL1309" s="18" t="s">
        <v>5423</v>
      </c>
      <c r="AM1309" s="18" t="s">
        <v>5423</v>
      </c>
      <c r="AN1309" s="18" t="s">
        <v>5423</v>
      </c>
      <c r="AO1309" s="18" t="s">
        <v>5423</v>
      </c>
      <c r="AP1309" s="18" t="s">
        <v>5423</v>
      </c>
      <c r="AQ1309" s="18" t="s">
        <v>5423</v>
      </c>
      <c r="AR1309" s="18" t="s">
        <v>5423</v>
      </c>
      <c r="AS1309" s="18" t="s">
        <v>5423</v>
      </c>
      <c r="AT1309" s="18" t="s">
        <v>5423</v>
      </c>
      <c r="AU1309" s="9" t="s">
        <v>5423</v>
      </c>
      <c r="AV1309" s="14"/>
      <c r="AW1309" s="14" t="s">
        <v>5423</v>
      </c>
      <c r="AX1309" s="14" t="str">
        <f>_xlfn.XLOOKUP(B1309,'[4]cell downs 18042026 17h'!$B:$B,'[4]cell downs 18042026 17h'!$B:$B,"")</f>
        <v/>
      </c>
      <c r="AY1309" s="14" t="str">
        <f>_xlfn.XLOOKUP(B1309,'[5]Cells Huawei 19042026 15h'!$B:$B,'[5]Cells Huawei 19042026 15h'!$B:$B,"")</f>
        <v/>
      </c>
      <c r="AZ1309" s="105" t="str">
        <f>_xlfn.XLOOKUP(B1309,'INCIDENT-04-23-2026'!E:E,'INCIDENT-04-23-2026'!F:F,"")</f>
        <v/>
      </c>
      <c r="BA1309" s="105" t="str">
        <f>_xlfn.XLOOKUP(B1309,'[6]Eneo 17H'!$C:$C,'[6]Eneo 17H'!$I:$I,"")</f>
        <v/>
      </c>
      <c r="BB1309" s="105" t="str">
        <f>_xlfn.XLOOKUP(B1309,[8]ALL!$B:$B,[8]ALL!$M:$M,"")</f>
        <v/>
      </c>
      <c r="BC1309" s="105" t="str">
        <f>_xlfn.XLOOKUP(B1309,'[6]Eneo 17H'!$C:$C,'[6]Eneo 17H'!$I:$I,"")</f>
        <v/>
      </c>
      <c r="BD1309" s="105" t="str">
        <f>_xlfn.XLOOKUP(B1309,'[7]Eneo 12H'!$C:$C,'[7]Eneo 12H'!$I:$I,"")</f>
        <v/>
      </c>
      <c r="BE1309" s="105" t="s">
        <v>5423</v>
      </c>
    </row>
    <row r="1310" spans="1:57" hidden="1" x14ac:dyDescent="0.3">
      <c r="A1310" s="1" t="s">
        <v>3280</v>
      </c>
      <c r="B1310" s="8" t="s">
        <v>3281</v>
      </c>
      <c r="C1310" s="3" t="str">
        <f>_xlfn.XLOOKUP(B1310,'[1]daily break down'!$D:$D,'[1]daily break down'!$E:$E,"")</f>
        <v>Douala</v>
      </c>
      <c r="D1310" s="1" t="s">
        <v>11</v>
      </c>
      <c r="E1310" s="1" t="s">
        <v>12</v>
      </c>
      <c r="F1310" s="3" t="s">
        <v>31</v>
      </c>
      <c r="G1310" s="1" t="s">
        <v>32</v>
      </c>
      <c r="H1310" s="27" t="str">
        <f>_xlfn.XLOOKUP(B1310,[2]CALCULATION!$B:$B,[2]CALCULATION!$H:$H,"")</f>
        <v>ZTE</v>
      </c>
      <c r="I1310" s="23">
        <v>0</v>
      </c>
      <c r="J1310" s="23">
        <v>0</v>
      </c>
      <c r="K1310" s="23">
        <v>0</v>
      </c>
      <c r="L1310" s="23">
        <v>0</v>
      </c>
      <c r="M1310" s="23">
        <v>0</v>
      </c>
      <c r="N1310" s="23">
        <v>0</v>
      </c>
      <c r="O1310" s="23">
        <v>0</v>
      </c>
      <c r="P1310" s="103" t="s">
        <v>6554</v>
      </c>
      <c r="Q1310" s="36" t="s">
        <v>5796</v>
      </c>
      <c r="R1310" s="36"/>
      <c r="S1310" s="35" t="str" cm="1">
        <f t="array" ref="S1310">IFERROR(_xlfn.IFS(
U1310="MPR ISSUE","PDH",
U1310="BSS Hardware Issue","BSS",
U1310="Sites strategiques, MLL, Pylone, etc.","ENVTECH",
U1310="AKTIVCO DEFAUT GE &amp; POWER Cabinet","AKTIVCO",
U1310="AKTIVCO Coupure ENEO &amp; Baisse de tension","AKTIVCO GRID ONLY",
U1310="Coupure ENEO &amp; Baisse de tension","IHS GRID ONLY",
U1310="Defaut GE &amp; POWER Cabinet","IHS",
U1310="Sharing","Partners",
U1310="Sites strategiques &amp; DataCenter","SST &amp; DC",
U1310="Exclu","Exclu",
U1310="SAT","SAT",
U1310="SPARE-ISSUE","SPARE-ISSUE",
U1310="Fiber CAmtel","TRANS_FO_CAMTEL",
U1310="Fiber AOF","Fiber AOF",
U1310="Projet OCM (HUAWEI)","TRAVAUX-HUAWEI",
U1310="Projet OCM (NOKIA)","TRAVAUX-NOKIA",
U1310="ACCESS-ISSUE","ACCESS-ISSUE",
U1310="Projet OCM (ZTE, NOKIA, autres projets)","TRAVAUX OCM",
U1310="No root CAuse","No root cause",
U1310="ODU HS","PDH",
U1310="IP &amp; VLAN","PDH",
U1310="Warehouse HUAWEI","SPARE-ISSUE",
U1310="SPARE-HS","SPARE-ISSUE",
U1310="Power Telco","BSS",U1310="no impacts","no impacts"
),"")</f>
        <v/>
      </c>
      <c r="T1310" s="35" t="str" cm="1">
        <f t="array" ref="T1310">IFERROR(_xlfn.IFS(
U1310="MPR ISSUE","TX ISSUE",
U1310="BSS Hardware Issue","RAN ISSUE",
U1310="Sites strategiques, MLL, Pylone, etc.","ENVTECH",
U1310="AKTIVCO DEFAUT GE &amp; POWER Cabinet","POWER ISSUE",
U1310="AKTIVCO Coupure ENEO &amp; Baisse de tension","POWER ISSUE",
U1310="Coupure ENEO &amp; Baisse de tension","POWER ISSUE",
U1310="Defaut GE &amp; POWER Cabinet","POWER ISSUE",
U1310="Sharing","POWER ISSUE",
U1310="Sites strategiques &amp; DataCenter","POWER ISSUE",
U1310="Exclu","Exclu",
U1310="SAT","TX ISSUE",
U1310="SPARE-ISSUE","SPARE-ISSUE",
U1310="Fiber CAmtel","TX ISSUE",
U1310="Fiber AOF","TX ISSUE",
U1310="Projet OCM (HUAWEI)","TRAVAUX-HUAWEI",
U1310="Projet OCM (NOKIA)","TRAVAUX -NOKIA",
U1310="ACCESS-ISSUE","ACCESS-ISSUE",
U1310="Projet OCM (ZTE, NOKIA, autres projets)","TRAVAUX OCM",
U1310="No root CAuse","No root cause",
U1310="ODU HS","TX ISSUE",
U1310="IP &amp; VLAN","TX ISSUE",
U1310="Warehouse HUAWEI","SPARE-ISSUE",
U1310="SPARE-HS","SPARE-ISSUE",
U1310="Power Telco","RAN ISSUE",U1310="no impacts","no impacts"
),"")</f>
        <v/>
      </c>
      <c r="U1310" s="28"/>
      <c r="V1310" s="35" t="str" cm="1">
        <f t="array" ref="V1310">IFERROR(_xlfn.IFS(
U1310="MPR ISSUE","ACTIVE",
U1310="BSS Hardware Issue","ACTIVE",
U1310="Sites strategiques, MLL, Pylone, etc.","PASSIVE",
U1310="AKTIVCO DEFAUT GE &amp; POWER Cabinet","PASSIVE",
U1310="AKTIVCO Coupure ENEO &amp; Baisse de tension","PASSIVE",
U1310="Coupure ENEO &amp; Baisse de tension","PASSIVE",
U1310="Defaut GE &amp; POWER Cabinet","PASSIVE",
U1310="Sharing","PASSIVE",
U1310="Sites strategiques &amp; DataCenter","PASSIVE",
U1310="Exclu","Exclu",
U1310="SAT","ACTIVE",
U1310="SPARE-ISSUE","SPARE-ISSUE",
U1310="Fiber CAmtel","ACTIVE",
U1310="Fiber AOF","ACTIVE",
U1310="Projet OCM (HUAWEI)","PLANNED WORKS",
U1310="Projet OCM (NOKIA)","PLANNED WORKS",
U1310="ACCESS-ISSUE","ACCESS-ISSUE",
U1310="Projet OCM (ZTE, NOKIA, autres projets)","PLANNED WORKS",
U1310="No root CAuse","No root cause",
U1310="ODU HS","ACTIVE",
U1310="IP &amp; VLAN","ACTIVE",
U1310="Warehouse HUAWEI","SPARE-ISSUE",
U1310="SPARE-HS","SPARE-ISSUE",
U1310="Power Telco","ACTIVE",U1310="no impacts","no impacts"
),"")</f>
        <v/>
      </c>
      <c r="W1310" s="102"/>
      <c r="X1310" s="102"/>
      <c r="Y1310" s="102"/>
      <c r="Z1310" s="102"/>
      <c r="AA1310" s="102"/>
      <c r="AB1310" s="104" t="s">
        <v>5423</v>
      </c>
      <c r="AC1310" s="9"/>
      <c r="AD1310" s="9"/>
      <c r="AE1310" s="7" t="s">
        <v>5423</v>
      </c>
      <c r="AF1310" s="6"/>
      <c r="AG1310" s="7"/>
      <c r="AH1310" s="3" t="s">
        <v>5423</v>
      </c>
      <c r="AI1310" s="18" t="s">
        <v>5423</v>
      </c>
      <c r="AJ1310" s="18" t="s">
        <v>5423</v>
      </c>
      <c r="AK1310" s="18" t="s">
        <v>5423</v>
      </c>
      <c r="AL1310" s="18" t="s">
        <v>5423</v>
      </c>
      <c r="AM1310" s="18" t="s">
        <v>5423</v>
      </c>
      <c r="AN1310" s="18" t="s">
        <v>5423</v>
      </c>
      <c r="AO1310" s="18" t="s">
        <v>5423</v>
      </c>
      <c r="AP1310" s="18" t="s">
        <v>5423</v>
      </c>
      <c r="AQ1310" s="18" t="s">
        <v>5423</v>
      </c>
      <c r="AR1310" s="18" t="s">
        <v>5423</v>
      </c>
      <c r="AS1310" s="18" t="s">
        <v>5423</v>
      </c>
      <c r="AT1310" s="18" t="s">
        <v>5423</v>
      </c>
      <c r="AU1310" s="9" t="s">
        <v>5423</v>
      </c>
      <c r="AV1310" s="14"/>
      <c r="AW1310" s="14" t="s">
        <v>5423</v>
      </c>
      <c r="AX1310" s="14" t="str">
        <f>_xlfn.XLOOKUP(B1310,'[4]cell downs 18042026 17h'!$B:$B,'[4]cell downs 18042026 17h'!$B:$B,"")</f>
        <v/>
      </c>
      <c r="AY1310" s="14" t="str">
        <f>_xlfn.XLOOKUP(B1310,'[5]Cells Huawei 19042026 15h'!$B:$B,'[5]Cells Huawei 19042026 15h'!$B:$B,"")</f>
        <v/>
      </c>
      <c r="AZ1310" s="105" t="str">
        <f>_xlfn.XLOOKUP(B1310,'INCIDENT-04-23-2026'!E:E,'INCIDENT-04-23-2026'!F:F,"")</f>
        <v/>
      </c>
      <c r="BA1310" s="105" t="str">
        <f>_xlfn.XLOOKUP(B1310,'[6]Eneo 17H'!$C:$C,'[6]Eneo 17H'!$I:$I,"")</f>
        <v/>
      </c>
      <c r="BB1310" s="105" t="str">
        <f>_xlfn.XLOOKUP(B1310,[8]ALL!$B:$B,[8]ALL!$M:$M,"")</f>
        <v/>
      </c>
      <c r="BC1310" s="105" t="str">
        <f>_xlfn.XLOOKUP(B1310,'[6]Eneo 17H'!$C:$C,'[6]Eneo 17H'!$I:$I,"")</f>
        <v/>
      </c>
      <c r="BD1310" s="105" t="str">
        <f>_xlfn.XLOOKUP(B1310,'[7]Eneo 12H'!$C:$C,'[7]Eneo 12H'!$I:$I,"")</f>
        <v/>
      </c>
      <c r="BE1310" s="105" t="s">
        <v>5423</v>
      </c>
    </row>
    <row r="1311" spans="1:57" hidden="1" x14ac:dyDescent="0.3">
      <c r="A1311" s="1" t="s">
        <v>4532</v>
      </c>
      <c r="B1311" s="8" t="s">
        <v>4533</v>
      </c>
      <c r="C1311" s="3" t="str">
        <f>_xlfn.XLOOKUP(B1311,'[1]daily break down'!$D:$D,'[1]daily break down'!$E:$E,"")</f>
        <v>Douala</v>
      </c>
      <c r="D1311" s="1" t="s">
        <v>11</v>
      </c>
      <c r="E1311" s="1" t="s">
        <v>12</v>
      </c>
      <c r="F1311" s="3" t="s">
        <v>31</v>
      </c>
      <c r="G1311" s="1" t="s">
        <v>32</v>
      </c>
      <c r="H1311" s="27" t="str">
        <f>_xlfn.XLOOKUP(B1311,[2]CALCULATION!$B:$B,[2]CALCULATION!$H:$H,"")</f>
        <v>ZTE</v>
      </c>
      <c r="I1311" s="23">
        <v>0</v>
      </c>
      <c r="J1311" s="23">
        <v>0</v>
      </c>
      <c r="K1311" s="23">
        <v>0</v>
      </c>
      <c r="L1311" s="23">
        <v>0</v>
      </c>
      <c r="M1311" s="23">
        <v>0</v>
      </c>
      <c r="N1311" s="23">
        <v>0</v>
      </c>
      <c r="O1311" s="23">
        <v>2.4077355728484816E-3</v>
      </c>
      <c r="P1311" s="103" t="s">
        <v>6554</v>
      </c>
      <c r="Q1311" s="36" t="s">
        <v>5796</v>
      </c>
      <c r="R1311" s="36"/>
      <c r="S1311" s="35" t="str" cm="1">
        <f t="array" ref="S1311">IFERROR(_xlfn.IFS(
U1311="MPR ISSUE","PDH",
U1311="BSS Hardware Issue","BSS",
U1311="Sites strategiques, MLL, Pylone, etc.","ENVTECH",
U1311="AKTIVCO DEFAUT GE &amp; POWER Cabinet","AKTIVCO",
U1311="AKTIVCO Coupure ENEO &amp; Baisse de tension","AKTIVCO GRID ONLY",
U1311="Coupure ENEO &amp; Baisse de tension","IHS GRID ONLY",
U1311="Defaut GE &amp; POWER Cabinet","IHS",
U1311="Sharing","Partners",
U1311="Sites strategiques &amp; DataCenter","SST &amp; DC",
U1311="Exclu","Exclu",
U1311="SAT","SAT",
U1311="SPARE-ISSUE","SPARE-ISSUE",
U1311="Fiber CAmtel","TRANS_FO_CAMTEL",
U1311="Fiber AOF","Fiber AOF",
U1311="Projet OCM (HUAWEI)","TRAVAUX-HUAWEI",
U1311="Projet OCM (NOKIA)","TRAVAUX-NOKIA",
U1311="ACCESS-ISSUE","ACCESS-ISSUE",
U1311="Projet OCM (ZTE, NOKIA, autres projets)","TRAVAUX OCM",
U1311="No root CAuse","No root cause",
U1311="ODU HS","PDH",
U1311="IP &amp; VLAN","PDH",
U1311="Warehouse HUAWEI","SPARE-ISSUE",
U1311="SPARE-HS","SPARE-ISSUE",
U1311="Power Telco","BSS",U1311="no impacts","no impacts"
),"")</f>
        <v/>
      </c>
      <c r="T1311" s="35" t="str" cm="1">
        <f t="array" ref="T1311">IFERROR(_xlfn.IFS(
U1311="MPR ISSUE","TX ISSUE",
U1311="BSS Hardware Issue","RAN ISSUE",
U1311="Sites strategiques, MLL, Pylone, etc.","ENVTECH",
U1311="AKTIVCO DEFAUT GE &amp; POWER Cabinet","POWER ISSUE",
U1311="AKTIVCO Coupure ENEO &amp; Baisse de tension","POWER ISSUE",
U1311="Coupure ENEO &amp; Baisse de tension","POWER ISSUE",
U1311="Defaut GE &amp; POWER Cabinet","POWER ISSUE",
U1311="Sharing","POWER ISSUE",
U1311="Sites strategiques &amp; DataCenter","POWER ISSUE",
U1311="Exclu","Exclu",
U1311="SAT","TX ISSUE",
U1311="SPARE-ISSUE","SPARE-ISSUE",
U1311="Fiber CAmtel","TX ISSUE",
U1311="Fiber AOF","TX ISSUE",
U1311="Projet OCM (HUAWEI)","TRAVAUX-HUAWEI",
U1311="Projet OCM (NOKIA)","TRAVAUX -NOKIA",
U1311="ACCESS-ISSUE","ACCESS-ISSUE",
U1311="Projet OCM (ZTE, NOKIA, autres projets)","TRAVAUX OCM",
U1311="No root CAuse","No root cause",
U1311="ODU HS","TX ISSUE",
U1311="IP &amp; VLAN","TX ISSUE",
U1311="Warehouse HUAWEI","SPARE-ISSUE",
U1311="SPARE-HS","SPARE-ISSUE",
U1311="Power Telco","RAN ISSUE",U1311="no impacts","no impacts"
),"")</f>
        <v/>
      </c>
      <c r="U1311" s="28"/>
      <c r="V1311" s="35" t="str" cm="1">
        <f t="array" ref="V1311">IFERROR(_xlfn.IFS(
U1311="MPR ISSUE","ACTIVE",
U1311="BSS Hardware Issue","ACTIVE",
U1311="Sites strategiques, MLL, Pylone, etc.","PASSIVE",
U1311="AKTIVCO DEFAUT GE &amp; POWER Cabinet","PASSIVE",
U1311="AKTIVCO Coupure ENEO &amp; Baisse de tension","PASSIVE",
U1311="Coupure ENEO &amp; Baisse de tension","PASSIVE",
U1311="Defaut GE &amp; POWER Cabinet","PASSIVE",
U1311="Sharing","PASSIVE",
U1311="Sites strategiques &amp; DataCenter","PASSIVE",
U1311="Exclu","Exclu",
U1311="SAT","ACTIVE",
U1311="SPARE-ISSUE","SPARE-ISSUE",
U1311="Fiber CAmtel","ACTIVE",
U1311="Fiber AOF","ACTIVE",
U1311="Projet OCM (HUAWEI)","PLANNED WORKS",
U1311="Projet OCM (NOKIA)","PLANNED WORKS",
U1311="ACCESS-ISSUE","ACCESS-ISSUE",
U1311="Projet OCM (ZTE, NOKIA, autres projets)","PLANNED WORKS",
U1311="No root CAuse","No root cause",
U1311="ODU HS","ACTIVE",
U1311="IP &amp; VLAN","ACTIVE",
U1311="Warehouse HUAWEI","SPARE-ISSUE",
U1311="SPARE-HS","SPARE-ISSUE",
U1311="Power Telco","ACTIVE",U1311="no impacts","no impacts"
),"")</f>
        <v/>
      </c>
      <c r="W1311" s="102"/>
      <c r="X1311" s="102"/>
      <c r="Y1311" s="102"/>
      <c r="Z1311" s="102"/>
      <c r="AA1311" s="102"/>
      <c r="AB1311" s="104" t="s">
        <v>5423</v>
      </c>
      <c r="AC1311" s="9"/>
      <c r="AD1311" s="9"/>
      <c r="AE1311" s="7" t="s">
        <v>5423</v>
      </c>
      <c r="AF1311" s="6"/>
      <c r="AG1311" s="7"/>
      <c r="AH1311" s="3" t="s">
        <v>5423</v>
      </c>
      <c r="AI1311" s="18" t="s">
        <v>5423</v>
      </c>
      <c r="AJ1311" s="18" t="s">
        <v>5423</v>
      </c>
      <c r="AK1311" s="18" t="s">
        <v>5423</v>
      </c>
      <c r="AL1311" s="18" t="s">
        <v>5423</v>
      </c>
      <c r="AM1311" s="18" t="s">
        <v>5423</v>
      </c>
      <c r="AN1311" s="18" t="s">
        <v>5423</v>
      </c>
      <c r="AO1311" s="18" t="s">
        <v>5423</v>
      </c>
      <c r="AP1311" s="18" t="s">
        <v>5423</v>
      </c>
      <c r="AQ1311" s="18" t="s">
        <v>5423</v>
      </c>
      <c r="AR1311" s="18" t="s">
        <v>5423</v>
      </c>
      <c r="AS1311" s="18" t="s">
        <v>5423</v>
      </c>
      <c r="AT1311" s="18" t="s">
        <v>5423</v>
      </c>
      <c r="AU1311" s="9" t="s">
        <v>5423</v>
      </c>
      <c r="AV1311" s="14"/>
      <c r="AW1311" s="14" t="s">
        <v>5423</v>
      </c>
      <c r="AX1311" s="14" t="str">
        <f>_xlfn.XLOOKUP(B1311,'[4]cell downs 18042026 17h'!$B:$B,'[4]cell downs 18042026 17h'!$B:$B,"")</f>
        <v/>
      </c>
      <c r="AY1311" s="14" t="str">
        <f>_xlfn.XLOOKUP(B1311,'[5]Cells Huawei 19042026 15h'!$B:$B,'[5]Cells Huawei 19042026 15h'!$B:$B,"")</f>
        <v/>
      </c>
      <c r="AZ1311" s="105" t="str">
        <f>_xlfn.XLOOKUP(B1311,'INCIDENT-04-23-2026'!E:E,'INCIDENT-04-23-2026'!F:F,"")</f>
        <v/>
      </c>
      <c r="BA1311" s="105" t="str">
        <f>_xlfn.XLOOKUP(B1311,'[6]Eneo 17H'!$C:$C,'[6]Eneo 17H'!$I:$I,"")</f>
        <v/>
      </c>
      <c r="BB1311" s="105" t="str">
        <f>_xlfn.XLOOKUP(B1311,[8]ALL!$B:$B,[8]ALL!$M:$M,"")</f>
        <v/>
      </c>
      <c r="BC1311" s="105" t="str">
        <f>_xlfn.XLOOKUP(B1311,'[6]Eneo 17H'!$C:$C,'[6]Eneo 17H'!$I:$I,"")</f>
        <v/>
      </c>
      <c r="BD1311" s="105" t="str">
        <f>_xlfn.XLOOKUP(B1311,'[7]Eneo 12H'!$C:$C,'[7]Eneo 12H'!$I:$I,"")</f>
        <v/>
      </c>
      <c r="BE1311" s="105" t="s">
        <v>5423</v>
      </c>
    </row>
    <row r="1312" spans="1:57" hidden="1" x14ac:dyDescent="0.3">
      <c r="A1312" s="1" t="s">
        <v>3164</v>
      </c>
      <c r="B1312" s="1" t="s">
        <v>3165</v>
      </c>
      <c r="C1312" s="3" t="str">
        <f>_xlfn.XLOOKUP(B1312,'[1]daily break down'!$D:$D,'[1]daily break down'!$E:$E,"")</f>
        <v>Douala</v>
      </c>
      <c r="D1312" s="1" t="s">
        <v>21</v>
      </c>
      <c r="E1312" s="1" t="s">
        <v>30</v>
      </c>
      <c r="F1312" s="3" t="s">
        <v>31</v>
      </c>
      <c r="G1312" s="1" t="s">
        <v>32</v>
      </c>
      <c r="H1312" s="27" t="str">
        <f>_xlfn.XLOOKUP(B1312,[2]CALCULATION!$B:$B,[2]CALCULATION!$H:$H,"")</f>
        <v>ZTE</v>
      </c>
      <c r="I1312" s="23">
        <v>0</v>
      </c>
      <c r="J1312" s="23">
        <v>0</v>
      </c>
      <c r="K1312" s="23">
        <v>0</v>
      </c>
      <c r="L1312" s="23">
        <v>0</v>
      </c>
      <c r="M1312" s="23">
        <v>0</v>
      </c>
      <c r="N1312" s="23">
        <v>0</v>
      </c>
      <c r="O1312" s="23">
        <v>0</v>
      </c>
      <c r="P1312" s="103" t="s">
        <v>6554</v>
      </c>
      <c r="Q1312" s="36" t="s">
        <v>5796</v>
      </c>
      <c r="R1312" s="36"/>
      <c r="S1312" s="35" t="str" cm="1">
        <f t="array" ref="S1312">IFERROR(_xlfn.IFS(
U1312="MPR ISSUE","PDH",
U1312="BSS Hardware Issue","BSS",
U1312="Sites strategiques, MLL, Pylone, etc.","ENVTECH",
U1312="AKTIVCO DEFAUT GE &amp; POWER Cabinet","AKTIVCO",
U1312="AKTIVCO Coupure ENEO &amp; Baisse de tension","AKTIVCO GRID ONLY",
U1312="Coupure ENEO &amp; Baisse de tension","IHS GRID ONLY",
U1312="Defaut GE &amp; POWER Cabinet","IHS",
U1312="Sharing","Partners",
U1312="Sites strategiques &amp; DataCenter","SST &amp; DC",
U1312="Exclu","Exclu",
U1312="SAT","SAT",
U1312="SPARE-ISSUE","SPARE-ISSUE",
U1312="Fiber CAmtel","TRANS_FO_CAMTEL",
U1312="Fiber AOF","Fiber AOF",
U1312="Projet OCM (HUAWEI)","TRAVAUX-HUAWEI",
U1312="Projet OCM (NOKIA)","TRAVAUX-NOKIA",
U1312="ACCESS-ISSUE","ACCESS-ISSUE",
U1312="Projet OCM (ZTE, NOKIA, autres projets)","TRAVAUX OCM",
U1312="No root CAuse","No root cause",
U1312="ODU HS","PDH",
U1312="IP &amp; VLAN","PDH",
U1312="Warehouse HUAWEI","SPARE-ISSUE",
U1312="SPARE-HS","SPARE-ISSUE",
U1312="Power Telco","BSS",U1312="no impacts","no impacts"
),"")</f>
        <v/>
      </c>
      <c r="T1312" s="35" t="str" cm="1">
        <f t="array" ref="T1312">IFERROR(_xlfn.IFS(
U1312="MPR ISSUE","TX ISSUE",
U1312="BSS Hardware Issue","RAN ISSUE",
U1312="Sites strategiques, MLL, Pylone, etc.","ENVTECH",
U1312="AKTIVCO DEFAUT GE &amp; POWER Cabinet","POWER ISSUE",
U1312="AKTIVCO Coupure ENEO &amp; Baisse de tension","POWER ISSUE",
U1312="Coupure ENEO &amp; Baisse de tension","POWER ISSUE",
U1312="Defaut GE &amp; POWER Cabinet","POWER ISSUE",
U1312="Sharing","POWER ISSUE",
U1312="Sites strategiques &amp; DataCenter","POWER ISSUE",
U1312="Exclu","Exclu",
U1312="SAT","TX ISSUE",
U1312="SPARE-ISSUE","SPARE-ISSUE",
U1312="Fiber CAmtel","TX ISSUE",
U1312="Fiber AOF","TX ISSUE",
U1312="Projet OCM (HUAWEI)","TRAVAUX-HUAWEI",
U1312="Projet OCM (NOKIA)","TRAVAUX -NOKIA",
U1312="ACCESS-ISSUE","ACCESS-ISSUE",
U1312="Projet OCM (ZTE, NOKIA, autres projets)","TRAVAUX OCM",
U1312="No root CAuse","No root cause",
U1312="ODU HS","TX ISSUE",
U1312="IP &amp; VLAN","TX ISSUE",
U1312="Warehouse HUAWEI","SPARE-ISSUE",
U1312="SPARE-HS","SPARE-ISSUE",
U1312="Power Telco","RAN ISSUE",U1312="no impacts","no impacts"
),"")</f>
        <v/>
      </c>
      <c r="U1312" s="28"/>
      <c r="V1312" s="35" t="str" cm="1">
        <f t="array" ref="V1312">IFERROR(_xlfn.IFS(
U1312="MPR ISSUE","ACTIVE",
U1312="BSS Hardware Issue","ACTIVE",
U1312="Sites strategiques, MLL, Pylone, etc.","PASSIVE",
U1312="AKTIVCO DEFAUT GE &amp; POWER Cabinet","PASSIVE",
U1312="AKTIVCO Coupure ENEO &amp; Baisse de tension","PASSIVE",
U1312="Coupure ENEO &amp; Baisse de tension","PASSIVE",
U1312="Defaut GE &amp; POWER Cabinet","PASSIVE",
U1312="Sharing","PASSIVE",
U1312="Sites strategiques &amp; DataCenter","PASSIVE",
U1312="Exclu","Exclu",
U1312="SAT","ACTIVE",
U1312="SPARE-ISSUE","SPARE-ISSUE",
U1312="Fiber CAmtel","ACTIVE",
U1312="Fiber AOF","ACTIVE",
U1312="Projet OCM (HUAWEI)","PLANNED WORKS",
U1312="Projet OCM (NOKIA)","PLANNED WORKS",
U1312="ACCESS-ISSUE","ACCESS-ISSUE",
U1312="Projet OCM (ZTE, NOKIA, autres projets)","PLANNED WORKS",
U1312="No root CAuse","No root cause",
U1312="ODU HS","ACTIVE",
U1312="IP &amp; VLAN","ACTIVE",
U1312="Warehouse HUAWEI","SPARE-ISSUE",
U1312="SPARE-HS","SPARE-ISSUE",
U1312="Power Telco","ACTIVE",U1312="no impacts","no impacts"
),"")</f>
        <v/>
      </c>
      <c r="W1312" s="102"/>
      <c r="X1312" s="102"/>
      <c r="Y1312" s="102"/>
      <c r="Z1312" s="102"/>
      <c r="AA1312" s="102"/>
      <c r="AB1312" s="104" t="s">
        <v>5423</v>
      </c>
      <c r="AC1312" s="9"/>
      <c r="AD1312" s="9"/>
      <c r="AE1312" s="7" t="s">
        <v>5423</v>
      </c>
      <c r="AF1312" s="6"/>
      <c r="AG1312" s="7"/>
      <c r="AH1312" s="3" t="s">
        <v>5423</v>
      </c>
      <c r="AI1312" s="18" t="s">
        <v>5423</v>
      </c>
      <c r="AJ1312" s="18" t="s">
        <v>5423</v>
      </c>
      <c r="AK1312" s="18" t="s">
        <v>5423</v>
      </c>
      <c r="AL1312" s="18" t="s">
        <v>5423</v>
      </c>
      <c r="AM1312" s="18" t="s">
        <v>5423</v>
      </c>
      <c r="AN1312" s="18" t="s">
        <v>5423</v>
      </c>
      <c r="AO1312" s="18" t="s">
        <v>5423</v>
      </c>
      <c r="AP1312" s="18" t="s">
        <v>5423</v>
      </c>
      <c r="AQ1312" s="18" t="s">
        <v>5423</v>
      </c>
      <c r="AR1312" s="18" t="s">
        <v>5423</v>
      </c>
      <c r="AS1312" s="18" t="s">
        <v>5423</v>
      </c>
      <c r="AT1312" s="18" t="s">
        <v>5423</v>
      </c>
      <c r="AU1312" s="9" t="s">
        <v>5423</v>
      </c>
      <c r="AV1312" s="14"/>
      <c r="AW1312" s="14" t="s">
        <v>5423</v>
      </c>
      <c r="AX1312" s="14" t="str">
        <f>_xlfn.XLOOKUP(B1312,'[4]cell downs 18042026 17h'!$B:$B,'[4]cell downs 18042026 17h'!$B:$B,"")</f>
        <v/>
      </c>
      <c r="AY1312" s="14" t="str">
        <f>_xlfn.XLOOKUP(B1312,'[5]Cells Huawei 19042026 15h'!$B:$B,'[5]Cells Huawei 19042026 15h'!$B:$B,"")</f>
        <v/>
      </c>
      <c r="AZ1312" s="105" t="str">
        <f>_xlfn.XLOOKUP(B1312,'INCIDENT-04-23-2026'!E:E,'INCIDENT-04-23-2026'!F:F,"")</f>
        <v/>
      </c>
      <c r="BA1312" s="105" t="str">
        <f>_xlfn.XLOOKUP(B1312,'[6]Eneo 17H'!$C:$C,'[6]Eneo 17H'!$I:$I,"")</f>
        <v/>
      </c>
      <c r="BB1312" s="105" t="str">
        <f>_xlfn.XLOOKUP(B1312,[8]ALL!$B:$B,[8]ALL!$M:$M,"")</f>
        <v/>
      </c>
      <c r="BC1312" s="105" t="str">
        <f>_xlfn.XLOOKUP(B1312,'[6]Eneo 17H'!$C:$C,'[6]Eneo 17H'!$I:$I,"")</f>
        <v/>
      </c>
      <c r="BD1312" s="105" t="str">
        <f>_xlfn.XLOOKUP(B1312,'[7]Eneo 12H'!$C:$C,'[7]Eneo 12H'!$I:$I,"")</f>
        <v/>
      </c>
      <c r="BE1312" s="105" t="s">
        <v>5423</v>
      </c>
    </row>
    <row r="1313" spans="1:57" hidden="1" x14ac:dyDescent="0.3">
      <c r="A1313" s="1" t="s">
        <v>1960</v>
      </c>
      <c r="B1313" s="8" t="s">
        <v>1961</v>
      </c>
      <c r="C1313" s="3" t="str">
        <f>_xlfn.XLOOKUP(B1313,'[1]daily break down'!$D:$D,'[1]daily break down'!$E:$E,"")</f>
        <v>Yaounde</v>
      </c>
      <c r="D1313" s="1"/>
      <c r="E1313" s="1"/>
      <c r="F1313" s="3" t="s">
        <v>37</v>
      </c>
      <c r="G1313" s="1" t="s">
        <v>38</v>
      </c>
      <c r="H1313" s="27" t="str">
        <f>_xlfn.XLOOKUP(B1313,[2]CALCULATION!$B:$B,[2]CALCULATION!$H:$H,"")</f>
        <v>ZTE</v>
      </c>
      <c r="I1313" s="23">
        <v>0</v>
      </c>
      <c r="J1313" s="23">
        <v>0</v>
      </c>
      <c r="K1313" s="23">
        <v>0</v>
      </c>
      <c r="L1313" s="23">
        <v>0</v>
      </c>
      <c r="M1313" s="23">
        <v>0</v>
      </c>
      <c r="N1313" s="23">
        <v>0</v>
      </c>
      <c r="O1313" s="23">
        <v>1.551651813613447E-2</v>
      </c>
      <c r="P1313" s="103" t="s">
        <v>6554</v>
      </c>
      <c r="Q1313" s="36" t="s">
        <v>5796</v>
      </c>
      <c r="R1313" s="36"/>
      <c r="S1313" s="35" t="str" cm="1">
        <f t="array" ref="S1313">IFERROR(_xlfn.IFS(
U1313="MPR ISSUE","PDH",
U1313="BSS Hardware Issue","BSS",
U1313="Sites strategiques, MLL, Pylone, etc.","ENVTECH",
U1313="AKTIVCO DEFAUT GE &amp; POWER Cabinet","AKTIVCO",
U1313="AKTIVCO Coupure ENEO &amp; Baisse de tension","AKTIVCO GRID ONLY",
U1313="Coupure ENEO &amp; Baisse de tension","IHS GRID ONLY",
U1313="Defaut GE &amp; POWER Cabinet","IHS",
U1313="Sharing","Partners",
U1313="Sites strategiques &amp; DataCenter","SST &amp; DC",
U1313="Exclu","Exclu",
U1313="SAT","SAT",
U1313="SPARE-ISSUE","SPARE-ISSUE",
U1313="Fiber CAmtel","TRANS_FO_CAMTEL",
U1313="Fiber AOF","Fiber AOF",
U1313="Projet OCM (HUAWEI)","TRAVAUX-HUAWEI",
U1313="Projet OCM (NOKIA)","TRAVAUX-NOKIA",
U1313="ACCESS-ISSUE","ACCESS-ISSUE",
U1313="Projet OCM (ZTE, NOKIA, autres projets)","TRAVAUX OCM",
U1313="No root CAuse","No root cause",
U1313="ODU HS","PDH",
U1313="IP &amp; VLAN","PDH",
U1313="Warehouse HUAWEI","SPARE-ISSUE",
U1313="SPARE-HS","SPARE-ISSUE",
U1313="Power Telco","BSS",U1313="no impacts","no impacts"
),"")</f>
        <v/>
      </c>
      <c r="T1313" s="35" t="str" cm="1">
        <f t="array" ref="T1313">IFERROR(_xlfn.IFS(
U1313="MPR ISSUE","TX ISSUE",
U1313="BSS Hardware Issue","RAN ISSUE",
U1313="Sites strategiques, MLL, Pylone, etc.","ENVTECH",
U1313="AKTIVCO DEFAUT GE &amp; POWER Cabinet","POWER ISSUE",
U1313="AKTIVCO Coupure ENEO &amp; Baisse de tension","POWER ISSUE",
U1313="Coupure ENEO &amp; Baisse de tension","POWER ISSUE",
U1313="Defaut GE &amp; POWER Cabinet","POWER ISSUE",
U1313="Sharing","POWER ISSUE",
U1313="Sites strategiques &amp; DataCenter","POWER ISSUE",
U1313="Exclu","Exclu",
U1313="SAT","TX ISSUE",
U1313="SPARE-ISSUE","SPARE-ISSUE",
U1313="Fiber CAmtel","TX ISSUE",
U1313="Fiber AOF","TX ISSUE",
U1313="Projet OCM (HUAWEI)","TRAVAUX-HUAWEI",
U1313="Projet OCM (NOKIA)","TRAVAUX -NOKIA",
U1313="ACCESS-ISSUE","ACCESS-ISSUE",
U1313="Projet OCM (ZTE, NOKIA, autres projets)","TRAVAUX OCM",
U1313="No root CAuse","No root cause",
U1313="ODU HS","TX ISSUE",
U1313="IP &amp; VLAN","TX ISSUE",
U1313="Warehouse HUAWEI","SPARE-ISSUE",
U1313="SPARE-HS","SPARE-ISSUE",
U1313="Power Telco","RAN ISSUE",U1313="no impacts","no impacts"
),"")</f>
        <v/>
      </c>
      <c r="U1313" s="28"/>
      <c r="V1313" s="35" t="str" cm="1">
        <f t="array" ref="V1313">IFERROR(_xlfn.IFS(
U1313="MPR ISSUE","ACTIVE",
U1313="BSS Hardware Issue","ACTIVE",
U1313="Sites strategiques, MLL, Pylone, etc.","PASSIVE",
U1313="AKTIVCO DEFAUT GE &amp; POWER Cabinet","PASSIVE",
U1313="AKTIVCO Coupure ENEO &amp; Baisse de tension","PASSIVE",
U1313="Coupure ENEO &amp; Baisse de tension","PASSIVE",
U1313="Defaut GE &amp; POWER Cabinet","PASSIVE",
U1313="Sharing","PASSIVE",
U1313="Sites strategiques &amp; DataCenter","PASSIVE",
U1313="Exclu","Exclu",
U1313="SAT","ACTIVE",
U1313="SPARE-ISSUE","SPARE-ISSUE",
U1313="Fiber CAmtel","ACTIVE",
U1313="Fiber AOF","ACTIVE",
U1313="Projet OCM (HUAWEI)","PLANNED WORKS",
U1313="Projet OCM (NOKIA)","PLANNED WORKS",
U1313="ACCESS-ISSUE","ACCESS-ISSUE",
U1313="Projet OCM (ZTE, NOKIA, autres projets)","PLANNED WORKS",
U1313="No root CAuse","No root cause",
U1313="ODU HS","ACTIVE",
U1313="IP &amp; VLAN","ACTIVE",
U1313="Warehouse HUAWEI","SPARE-ISSUE",
U1313="SPARE-HS","SPARE-ISSUE",
U1313="Power Telco","ACTIVE",U1313="no impacts","no impacts"
),"")</f>
        <v/>
      </c>
      <c r="W1313" s="102"/>
      <c r="X1313" s="102"/>
      <c r="Y1313" s="102"/>
      <c r="Z1313" s="102"/>
      <c r="AA1313" s="102"/>
      <c r="AB1313" s="104" t="s">
        <v>5423</v>
      </c>
      <c r="AC1313" s="9"/>
      <c r="AD1313" s="9"/>
      <c r="AE1313" s="7" t="s">
        <v>5423</v>
      </c>
      <c r="AF1313" s="6"/>
      <c r="AG1313" s="7"/>
      <c r="AH1313" s="3" t="s">
        <v>5423</v>
      </c>
      <c r="AI1313" s="18" t="s">
        <v>5423</v>
      </c>
      <c r="AJ1313" s="18" t="s">
        <v>5423</v>
      </c>
      <c r="AK1313" s="18" t="s">
        <v>5423</v>
      </c>
      <c r="AL1313" s="18" t="s">
        <v>5423</v>
      </c>
      <c r="AM1313" s="18" t="s">
        <v>5423</v>
      </c>
      <c r="AN1313" s="18" t="s">
        <v>5423</v>
      </c>
      <c r="AO1313" s="18" t="s">
        <v>5423</v>
      </c>
      <c r="AP1313" s="18" t="s">
        <v>5423</v>
      </c>
      <c r="AQ1313" s="18" t="s">
        <v>5423</v>
      </c>
      <c r="AR1313" s="18" t="s">
        <v>5423</v>
      </c>
      <c r="AS1313" s="18" t="s">
        <v>5423</v>
      </c>
      <c r="AT1313" s="18" t="s">
        <v>5423</v>
      </c>
      <c r="AU1313" s="9" t="s">
        <v>5423</v>
      </c>
      <c r="AV1313" s="14"/>
      <c r="AW1313" s="14" t="s">
        <v>5423</v>
      </c>
      <c r="AX1313" s="14" t="str">
        <f>_xlfn.XLOOKUP(B1313,'[4]cell downs 18042026 17h'!$B:$B,'[4]cell downs 18042026 17h'!$B:$B,"")</f>
        <v/>
      </c>
      <c r="AY1313" s="14" t="str">
        <f>_xlfn.XLOOKUP(B1313,'[5]Cells Huawei 19042026 15h'!$B:$B,'[5]Cells Huawei 19042026 15h'!$B:$B,"")</f>
        <v/>
      </c>
      <c r="AZ1313" s="105" t="str">
        <f>_xlfn.XLOOKUP(B1313,'INCIDENT-04-23-2026'!E:E,'INCIDENT-04-23-2026'!F:F,"")</f>
        <v/>
      </c>
      <c r="BA1313" s="105" t="str">
        <f>_xlfn.XLOOKUP(B1313,'[6]Eneo 17H'!$C:$C,'[6]Eneo 17H'!$I:$I,"")</f>
        <v/>
      </c>
      <c r="BB1313" s="105" t="str">
        <f>_xlfn.XLOOKUP(B1313,[8]ALL!$B:$B,[8]ALL!$M:$M,"")</f>
        <v/>
      </c>
      <c r="BC1313" s="105" t="str">
        <f>_xlfn.XLOOKUP(B1313,'[6]Eneo 17H'!$C:$C,'[6]Eneo 17H'!$I:$I,"")</f>
        <v/>
      </c>
      <c r="BD1313" s="105" t="str">
        <f>_xlfn.XLOOKUP(B1313,'[7]Eneo 12H'!$C:$C,'[7]Eneo 12H'!$I:$I,"")</f>
        <v/>
      </c>
      <c r="BE1313" s="105" t="s">
        <v>5423</v>
      </c>
    </row>
    <row r="1314" spans="1:57" hidden="1" x14ac:dyDescent="0.3">
      <c r="A1314" s="1" t="s">
        <v>2236</v>
      </c>
      <c r="B1314" s="8" t="s">
        <v>2237</v>
      </c>
      <c r="C1314" s="3" t="str">
        <f>_xlfn.XLOOKUP(B1314,'[1]daily break down'!$D:$D,'[1]daily break down'!$E:$E,"")</f>
        <v>CENTRE</v>
      </c>
      <c r="D1314" s="1" t="s">
        <v>11</v>
      </c>
      <c r="E1314" s="1" t="s">
        <v>12</v>
      </c>
      <c r="F1314" s="3" t="s">
        <v>226</v>
      </c>
      <c r="G1314" s="1" t="s">
        <v>2238</v>
      </c>
      <c r="H1314" s="27" t="str">
        <f>_xlfn.XLOOKUP(B1314,[2]CALCULATION!$B:$B,[2]CALCULATION!$H:$H,"")</f>
        <v>ZTE</v>
      </c>
      <c r="I1314" s="23">
        <v>0</v>
      </c>
      <c r="J1314" s="23">
        <v>0</v>
      </c>
      <c r="K1314" s="23">
        <v>0</v>
      </c>
      <c r="L1314" s="23">
        <v>0</v>
      </c>
      <c r="M1314" s="23">
        <v>0</v>
      </c>
      <c r="N1314" s="23">
        <v>0</v>
      </c>
      <c r="O1314" s="23">
        <v>2.9766745711733912E-2</v>
      </c>
      <c r="P1314" s="103" t="s">
        <v>6554</v>
      </c>
      <c r="Q1314" s="36" t="s">
        <v>5796</v>
      </c>
      <c r="R1314" s="36"/>
      <c r="S1314" s="35" t="str" cm="1">
        <f t="array" ref="S1314">IFERROR(_xlfn.IFS(
U1314="MPR ISSUE","PDH",
U1314="BSS Hardware Issue","BSS",
U1314="Sites strategiques, MLL, Pylone, etc.","ENVTECH",
U1314="AKTIVCO DEFAUT GE &amp; POWER Cabinet","AKTIVCO",
U1314="AKTIVCO Coupure ENEO &amp; Baisse de tension","AKTIVCO GRID ONLY",
U1314="Coupure ENEO &amp; Baisse de tension","IHS GRID ONLY",
U1314="Defaut GE &amp; POWER Cabinet","IHS",
U1314="Sharing","Partners",
U1314="Sites strategiques &amp; DataCenter","SST &amp; DC",
U1314="Exclu","Exclu",
U1314="SAT","SAT",
U1314="SPARE-ISSUE","SPARE-ISSUE",
U1314="Fiber CAmtel","TRANS_FO_CAMTEL",
U1314="Fiber AOF","Fiber AOF",
U1314="Projet OCM (HUAWEI)","TRAVAUX-HUAWEI",
U1314="Projet OCM (NOKIA)","TRAVAUX-NOKIA",
U1314="ACCESS-ISSUE","ACCESS-ISSUE",
U1314="Projet OCM (ZTE, NOKIA, autres projets)","TRAVAUX OCM",
U1314="No root CAuse","No root cause",
U1314="ODU HS","PDH",
U1314="IP &amp; VLAN","PDH",
U1314="Warehouse HUAWEI","SPARE-ISSUE",
U1314="SPARE-HS","SPARE-ISSUE",
U1314="Power Telco","BSS",U1314="no impacts","no impacts"
),"")</f>
        <v/>
      </c>
      <c r="T1314" s="35" t="str" cm="1">
        <f t="array" ref="T1314">IFERROR(_xlfn.IFS(
U1314="MPR ISSUE","TX ISSUE",
U1314="BSS Hardware Issue","RAN ISSUE",
U1314="Sites strategiques, MLL, Pylone, etc.","ENVTECH",
U1314="AKTIVCO DEFAUT GE &amp; POWER Cabinet","POWER ISSUE",
U1314="AKTIVCO Coupure ENEO &amp; Baisse de tension","POWER ISSUE",
U1314="Coupure ENEO &amp; Baisse de tension","POWER ISSUE",
U1314="Defaut GE &amp; POWER Cabinet","POWER ISSUE",
U1314="Sharing","POWER ISSUE",
U1314="Sites strategiques &amp; DataCenter","POWER ISSUE",
U1314="Exclu","Exclu",
U1314="SAT","TX ISSUE",
U1314="SPARE-ISSUE","SPARE-ISSUE",
U1314="Fiber CAmtel","TX ISSUE",
U1314="Fiber AOF","TX ISSUE",
U1314="Projet OCM (HUAWEI)","TRAVAUX-HUAWEI",
U1314="Projet OCM (NOKIA)","TRAVAUX -NOKIA",
U1314="ACCESS-ISSUE","ACCESS-ISSUE",
U1314="Projet OCM (ZTE, NOKIA, autres projets)","TRAVAUX OCM",
U1314="No root CAuse","No root cause",
U1314="ODU HS","TX ISSUE",
U1314="IP &amp; VLAN","TX ISSUE",
U1314="Warehouse HUAWEI","SPARE-ISSUE",
U1314="SPARE-HS","SPARE-ISSUE",
U1314="Power Telco","RAN ISSUE",U1314="no impacts","no impacts"
),"")</f>
        <v/>
      </c>
      <c r="U1314" s="28"/>
      <c r="V1314" s="35" t="str" cm="1">
        <f t="array" ref="V1314">IFERROR(_xlfn.IFS(
U1314="MPR ISSUE","ACTIVE",
U1314="BSS Hardware Issue","ACTIVE",
U1314="Sites strategiques, MLL, Pylone, etc.","PASSIVE",
U1314="AKTIVCO DEFAUT GE &amp; POWER Cabinet","PASSIVE",
U1314="AKTIVCO Coupure ENEO &amp; Baisse de tension","PASSIVE",
U1314="Coupure ENEO &amp; Baisse de tension","PASSIVE",
U1314="Defaut GE &amp; POWER Cabinet","PASSIVE",
U1314="Sharing","PASSIVE",
U1314="Sites strategiques &amp; DataCenter","PASSIVE",
U1314="Exclu","Exclu",
U1314="SAT","ACTIVE",
U1314="SPARE-ISSUE","SPARE-ISSUE",
U1314="Fiber CAmtel","ACTIVE",
U1314="Fiber AOF","ACTIVE",
U1314="Projet OCM (HUAWEI)","PLANNED WORKS",
U1314="Projet OCM (NOKIA)","PLANNED WORKS",
U1314="ACCESS-ISSUE","ACCESS-ISSUE",
U1314="Projet OCM (ZTE, NOKIA, autres projets)","PLANNED WORKS",
U1314="No root CAuse","No root cause",
U1314="ODU HS","ACTIVE",
U1314="IP &amp; VLAN","ACTIVE",
U1314="Warehouse HUAWEI","SPARE-ISSUE",
U1314="SPARE-HS","SPARE-ISSUE",
U1314="Power Telco","ACTIVE",U1314="no impacts","no impacts"
),"")</f>
        <v/>
      </c>
      <c r="W1314" s="102"/>
      <c r="X1314" s="102"/>
      <c r="Y1314" s="102"/>
      <c r="Z1314" s="102"/>
      <c r="AA1314" s="102"/>
      <c r="AB1314" s="104" t="s">
        <v>5423</v>
      </c>
      <c r="AC1314" s="9"/>
      <c r="AD1314" s="9"/>
      <c r="AE1314" s="7" t="s">
        <v>5423</v>
      </c>
      <c r="AF1314" s="6"/>
      <c r="AG1314" s="7"/>
      <c r="AH1314" s="3" t="s">
        <v>5423</v>
      </c>
      <c r="AI1314" s="18" t="s">
        <v>5423</v>
      </c>
      <c r="AJ1314" s="18" t="s">
        <v>5423</v>
      </c>
      <c r="AK1314" s="18" t="s">
        <v>5423</v>
      </c>
      <c r="AL1314" s="18" t="s">
        <v>5423</v>
      </c>
      <c r="AM1314" s="18" t="s">
        <v>5423</v>
      </c>
      <c r="AN1314" s="18" t="s">
        <v>5423</v>
      </c>
      <c r="AO1314" s="18" t="s">
        <v>5423</v>
      </c>
      <c r="AP1314" s="18" t="s">
        <v>5423</v>
      </c>
      <c r="AQ1314" s="18" t="s">
        <v>5423</v>
      </c>
      <c r="AR1314" s="18" t="s">
        <v>5423</v>
      </c>
      <c r="AS1314" s="18" t="s">
        <v>5423</v>
      </c>
      <c r="AT1314" s="18" t="s">
        <v>5423</v>
      </c>
      <c r="AU1314" s="9" t="s">
        <v>5423</v>
      </c>
      <c r="AV1314" s="14"/>
      <c r="AW1314" s="14" t="s">
        <v>5423</v>
      </c>
      <c r="AX1314" s="14" t="str">
        <f>_xlfn.XLOOKUP(B1314,'[4]cell downs 18042026 17h'!$B:$B,'[4]cell downs 18042026 17h'!$B:$B,"")</f>
        <v/>
      </c>
      <c r="AY1314" s="14" t="str">
        <f>_xlfn.XLOOKUP(B1314,'[5]Cells Huawei 19042026 15h'!$B:$B,'[5]Cells Huawei 19042026 15h'!$B:$B,"")</f>
        <v/>
      </c>
      <c r="AZ1314" s="105" t="str">
        <f>_xlfn.XLOOKUP(B1314,'INCIDENT-04-23-2026'!E:E,'INCIDENT-04-23-2026'!F:F,"")</f>
        <v/>
      </c>
      <c r="BA1314" s="105" t="str">
        <f>_xlfn.XLOOKUP(B1314,'[6]Eneo 17H'!$C:$C,'[6]Eneo 17H'!$I:$I,"")</f>
        <v/>
      </c>
      <c r="BB1314" s="105" t="str">
        <f>_xlfn.XLOOKUP(B1314,[8]ALL!$B:$B,[8]ALL!$M:$M,"")</f>
        <v/>
      </c>
      <c r="BC1314" s="105" t="str">
        <f>_xlfn.XLOOKUP(B1314,'[6]Eneo 17H'!$C:$C,'[6]Eneo 17H'!$I:$I,"")</f>
        <v/>
      </c>
      <c r="BD1314" s="105" t="str">
        <f>_xlfn.XLOOKUP(B1314,'[7]Eneo 12H'!$C:$C,'[7]Eneo 12H'!$I:$I,"")</f>
        <v/>
      </c>
      <c r="BE1314" s="105" t="s">
        <v>5423</v>
      </c>
    </row>
    <row r="1315" spans="1:57" hidden="1" x14ac:dyDescent="0.3">
      <c r="A1315" s="1" t="s">
        <v>3375</v>
      </c>
      <c r="B1315" s="8" t="s">
        <v>3376</v>
      </c>
      <c r="C1315" s="3" t="str">
        <f>_xlfn.XLOOKUP(B1315,'[1]daily break down'!$D:$D,'[1]daily break down'!$E:$E,"")</f>
        <v>Yaounde</v>
      </c>
      <c r="D1315" s="1" t="s">
        <v>11</v>
      </c>
      <c r="E1315" s="1" t="s">
        <v>12</v>
      </c>
      <c r="F1315" s="3" t="s">
        <v>37</v>
      </c>
      <c r="G1315" s="1" t="s">
        <v>38</v>
      </c>
      <c r="H1315" s="27" t="str">
        <f>_xlfn.XLOOKUP(B1315,[2]CALCULATION!$B:$B,[2]CALCULATION!$H:$H,"")</f>
        <v>ZTE</v>
      </c>
      <c r="I1315" s="23">
        <v>0</v>
      </c>
      <c r="J1315" s="23">
        <v>0.33171462162524651</v>
      </c>
      <c r="K1315" s="23">
        <v>0</v>
      </c>
      <c r="L1315" s="23">
        <v>0</v>
      </c>
      <c r="M1315" s="23">
        <v>0</v>
      </c>
      <c r="N1315" s="23">
        <v>0</v>
      </c>
      <c r="O1315" s="23">
        <v>1.2181358490781157E-2</v>
      </c>
      <c r="P1315" s="103" t="s">
        <v>6554</v>
      </c>
      <c r="Q1315" s="36" t="s">
        <v>5796</v>
      </c>
      <c r="R1315" s="36"/>
      <c r="S1315" s="35" t="str" cm="1">
        <f t="array" ref="S1315">IFERROR(_xlfn.IFS(
U1315="MPR ISSUE","PDH",
U1315="BSS Hardware Issue","BSS",
U1315="Sites strategiques, MLL, Pylone, etc.","ENVTECH",
U1315="AKTIVCO DEFAUT GE &amp; POWER Cabinet","AKTIVCO",
U1315="AKTIVCO Coupure ENEO &amp; Baisse de tension","AKTIVCO GRID ONLY",
U1315="Coupure ENEO &amp; Baisse de tension","IHS GRID ONLY",
U1315="Defaut GE &amp; POWER Cabinet","IHS",
U1315="Sharing","Partners",
U1315="Sites strategiques &amp; DataCenter","SST &amp; DC",
U1315="Exclu","Exclu",
U1315="SAT","SAT",
U1315="SPARE-ISSUE","SPARE-ISSUE",
U1315="Fiber CAmtel","TRANS_FO_CAMTEL",
U1315="Fiber AOF","Fiber AOF",
U1315="Projet OCM (HUAWEI)","TRAVAUX-HUAWEI",
U1315="Projet OCM (NOKIA)","TRAVAUX-NOKIA",
U1315="ACCESS-ISSUE","ACCESS-ISSUE",
U1315="Projet OCM (ZTE, NOKIA, autres projets)","TRAVAUX OCM",
U1315="No root CAuse","No root cause",
U1315="ODU HS","PDH",
U1315="IP &amp; VLAN","PDH",
U1315="Warehouse HUAWEI","SPARE-ISSUE",
U1315="SPARE-HS","SPARE-ISSUE",
U1315="Power Telco","BSS",U1315="no impacts","no impacts"
),"")</f>
        <v/>
      </c>
      <c r="T1315" s="35" t="str" cm="1">
        <f t="array" ref="T1315">IFERROR(_xlfn.IFS(
U1315="MPR ISSUE","TX ISSUE",
U1315="BSS Hardware Issue","RAN ISSUE",
U1315="Sites strategiques, MLL, Pylone, etc.","ENVTECH",
U1315="AKTIVCO DEFAUT GE &amp; POWER Cabinet","POWER ISSUE",
U1315="AKTIVCO Coupure ENEO &amp; Baisse de tension","POWER ISSUE",
U1315="Coupure ENEO &amp; Baisse de tension","POWER ISSUE",
U1315="Defaut GE &amp; POWER Cabinet","POWER ISSUE",
U1315="Sharing","POWER ISSUE",
U1315="Sites strategiques &amp; DataCenter","POWER ISSUE",
U1315="Exclu","Exclu",
U1315="SAT","TX ISSUE",
U1315="SPARE-ISSUE","SPARE-ISSUE",
U1315="Fiber CAmtel","TX ISSUE",
U1315="Fiber AOF","TX ISSUE",
U1315="Projet OCM (HUAWEI)","TRAVAUX-HUAWEI",
U1315="Projet OCM (NOKIA)","TRAVAUX -NOKIA",
U1315="ACCESS-ISSUE","ACCESS-ISSUE",
U1315="Projet OCM (ZTE, NOKIA, autres projets)","TRAVAUX OCM",
U1315="No root CAuse","No root cause",
U1315="ODU HS","TX ISSUE",
U1315="IP &amp; VLAN","TX ISSUE",
U1315="Warehouse HUAWEI","SPARE-ISSUE",
U1315="SPARE-HS","SPARE-ISSUE",
U1315="Power Telco","RAN ISSUE",U1315="no impacts","no impacts"
),"")</f>
        <v/>
      </c>
      <c r="U1315" s="28"/>
      <c r="V1315" s="35" t="str" cm="1">
        <f t="array" ref="V1315">IFERROR(_xlfn.IFS(
U1315="MPR ISSUE","ACTIVE",
U1315="BSS Hardware Issue","ACTIVE",
U1315="Sites strategiques, MLL, Pylone, etc.","PASSIVE",
U1315="AKTIVCO DEFAUT GE &amp; POWER Cabinet","PASSIVE",
U1315="AKTIVCO Coupure ENEO &amp; Baisse de tension","PASSIVE",
U1315="Coupure ENEO &amp; Baisse de tension","PASSIVE",
U1315="Defaut GE &amp; POWER Cabinet","PASSIVE",
U1315="Sharing","PASSIVE",
U1315="Sites strategiques &amp; DataCenter","PASSIVE",
U1315="Exclu","Exclu",
U1315="SAT","ACTIVE",
U1315="SPARE-ISSUE","SPARE-ISSUE",
U1315="Fiber CAmtel","ACTIVE",
U1315="Fiber AOF","ACTIVE",
U1315="Projet OCM (HUAWEI)","PLANNED WORKS",
U1315="Projet OCM (NOKIA)","PLANNED WORKS",
U1315="ACCESS-ISSUE","ACCESS-ISSUE",
U1315="Projet OCM (ZTE, NOKIA, autres projets)","PLANNED WORKS",
U1315="No root CAuse","No root cause",
U1315="ODU HS","ACTIVE",
U1315="IP &amp; VLAN","ACTIVE",
U1315="Warehouse HUAWEI","SPARE-ISSUE",
U1315="SPARE-HS","SPARE-ISSUE",
U1315="Power Telco","ACTIVE",U1315="no impacts","no impacts"
),"")</f>
        <v/>
      </c>
      <c r="W1315" s="102"/>
      <c r="X1315" s="102"/>
      <c r="Y1315" s="102"/>
      <c r="Z1315" s="102"/>
      <c r="AA1315" s="102"/>
      <c r="AB1315" s="104" t="s">
        <v>5423</v>
      </c>
      <c r="AC1315" s="9"/>
      <c r="AD1315" s="9"/>
      <c r="AE1315" s="7" t="s">
        <v>5423</v>
      </c>
      <c r="AF1315" s="6"/>
      <c r="AG1315" s="7"/>
      <c r="AH1315" s="3" t="s">
        <v>5423</v>
      </c>
      <c r="AI1315" s="18" t="s">
        <v>5423</v>
      </c>
      <c r="AJ1315" s="18" t="s">
        <v>5423</v>
      </c>
      <c r="AK1315" s="18" t="s">
        <v>5423</v>
      </c>
      <c r="AL1315" s="18" t="s">
        <v>5423</v>
      </c>
      <c r="AM1315" s="18" t="s">
        <v>5423</v>
      </c>
      <c r="AN1315" s="18" t="s">
        <v>5423</v>
      </c>
      <c r="AO1315" s="18" t="s">
        <v>5423</v>
      </c>
      <c r="AP1315" s="18" t="s">
        <v>5423</v>
      </c>
      <c r="AQ1315" s="18" t="s">
        <v>5423</v>
      </c>
      <c r="AR1315" s="18" t="s">
        <v>5423</v>
      </c>
      <c r="AS1315" s="18" t="s">
        <v>5423</v>
      </c>
      <c r="AT1315" s="18" t="s">
        <v>5423</v>
      </c>
      <c r="AU1315" s="9" t="s">
        <v>5423</v>
      </c>
      <c r="AV1315" s="14"/>
      <c r="AW1315" s="14" t="s">
        <v>5423</v>
      </c>
      <c r="AX1315" s="14" t="str">
        <f>_xlfn.XLOOKUP(B1315,'[4]cell downs 18042026 17h'!$B:$B,'[4]cell downs 18042026 17h'!$B:$B,"")</f>
        <v/>
      </c>
      <c r="AY1315" s="14" t="str">
        <f>_xlfn.XLOOKUP(B1315,'[5]Cells Huawei 19042026 15h'!$B:$B,'[5]Cells Huawei 19042026 15h'!$B:$B,"")</f>
        <v/>
      </c>
      <c r="AZ1315" s="105" t="str">
        <f>_xlfn.XLOOKUP(B1315,'INCIDENT-04-23-2026'!E:E,'INCIDENT-04-23-2026'!F:F,"")</f>
        <v/>
      </c>
      <c r="BA1315" s="105" t="str">
        <f>_xlfn.XLOOKUP(B1315,'[6]Eneo 17H'!$C:$C,'[6]Eneo 17H'!$I:$I,"")</f>
        <v/>
      </c>
      <c r="BB1315" s="105" t="str">
        <f>_xlfn.XLOOKUP(B1315,[8]ALL!$B:$B,[8]ALL!$M:$M,"")</f>
        <v/>
      </c>
      <c r="BC1315" s="105" t="str">
        <f>_xlfn.XLOOKUP(B1315,'[6]Eneo 17H'!$C:$C,'[6]Eneo 17H'!$I:$I,"")</f>
        <v/>
      </c>
      <c r="BD1315" s="105" t="str">
        <f>_xlfn.XLOOKUP(B1315,'[7]Eneo 12H'!$C:$C,'[7]Eneo 12H'!$I:$I,"")</f>
        <v/>
      </c>
      <c r="BE1315" s="105" t="s">
        <v>5423</v>
      </c>
    </row>
    <row r="1316" spans="1:57" hidden="1" x14ac:dyDescent="0.3">
      <c r="A1316" s="1" t="s">
        <v>4879</v>
      </c>
      <c r="B1316" s="1" t="s">
        <v>4880</v>
      </c>
      <c r="C1316" s="3" t="str">
        <f>_xlfn.XLOOKUP(B1316,'[1]daily break down'!$D:$D,'[1]daily break down'!$E:$E,"")</f>
        <v>Douala</v>
      </c>
      <c r="D1316" s="1" t="s">
        <v>11</v>
      </c>
      <c r="E1316" s="1" t="s">
        <v>12</v>
      </c>
      <c r="F1316" s="3" t="s">
        <v>31</v>
      </c>
      <c r="G1316" s="1" t="s">
        <v>32</v>
      </c>
      <c r="H1316" s="27" t="str">
        <f>_xlfn.XLOOKUP(B1316,[2]CALCULATION!$B:$B,[2]CALCULATION!$H:$H,"")</f>
        <v>ZTE</v>
      </c>
      <c r="I1316" s="23">
        <v>4.9077141707544651</v>
      </c>
      <c r="J1316" s="23">
        <v>13.516028741585416</v>
      </c>
      <c r="K1316" s="23">
        <v>0</v>
      </c>
      <c r="L1316" s="23">
        <v>0</v>
      </c>
      <c r="M1316" s="23">
        <v>0</v>
      </c>
      <c r="N1316" s="23">
        <v>0</v>
      </c>
      <c r="O1316" s="23">
        <v>1.5516518136133445E-3</v>
      </c>
      <c r="P1316" s="103" t="s">
        <v>6554</v>
      </c>
      <c r="Q1316" s="36" t="s">
        <v>5796</v>
      </c>
      <c r="R1316" s="36"/>
      <c r="S1316" s="35" t="str" cm="1">
        <f t="array" ref="S1316">IFERROR(_xlfn.IFS(
U1316="MPR ISSUE","PDH",
U1316="BSS Hardware Issue","BSS",
U1316="Sites strategiques, MLL, Pylone, etc.","ENVTECH",
U1316="AKTIVCO DEFAUT GE &amp; POWER Cabinet","AKTIVCO",
U1316="AKTIVCO Coupure ENEO &amp; Baisse de tension","AKTIVCO GRID ONLY",
U1316="Coupure ENEO &amp; Baisse de tension","IHS GRID ONLY",
U1316="Defaut GE &amp; POWER Cabinet","IHS",
U1316="Sharing","Partners",
U1316="Sites strategiques &amp; DataCenter","SST &amp; DC",
U1316="Exclu","Exclu",
U1316="SAT","SAT",
U1316="SPARE-ISSUE","SPARE-ISSUE",
U1316="Fiber CAmtel","TRANS_FO_CAMTEL",
U1316="Fiber AOF","Fiber AOF",
U1316="Projet OCM (HUAWEI)","TRAVAUX-HUAWEI",
U1316="Projet OCM (NOKIA)","TRAVAUX-NOKIA",
U1316="ACCESS-ISSUE","ACCESS-ISSUE",
U1316="Projet OCM (ZTE, NOKIA, autres projets)","TRAVAUX OCM",
U1316="No root CAuse","No root cause",
U1316="ODU HS","PDH",
U1316="IP &amp; VLAN","PDH",
U1316="Warehouse HUAWEI","SPARE-ISSUE",
U1316="SPARE-HS","SPARE-ISSUE",
U1316="Power Telco","BSS",U1316="no impacts","no impacts"
),"")</f>
        <v/>
      </c>
      <c r="T1316" s="35" t="str" cm="1">
        <f t="array" ref="T1316">IFERROR(_xlfn.IFS(
U1316="MPR ISSUE","TX ISSUE",
U1316="BSS Hardware Issue","RAN ISSUE",
U1316="Sites strategiques, MLL, Pylone, etc.","ENVTECH",
U1316="AKTIVCO DEFAUT GE &amp; POWER Cabinet","POWER ISSUE",
U1316="AKTIVCO Coupure ENEO &amp; Baisse de tension","POWER ISSUE",
U1316="Coupure ENEO &amp; Baisse de tension","POWER ISSUE",
U1316="Defaut GE &amp; POWER Cabinet","POWER ISSUE",
U1316="Sharing","POWER ISSUE",
U1316="Sites strategiques &amp; DataCenter","POWER ISSUE",
U1316="Exclu","Exclu",
U1316="SAT","TX ISSUE",
U1316="SPARE-ISSUE","SPARE-ISSUE",
U1316="Fiber CAmtel","TX ISSUE",
U1316="Fiber AOF","TX ISSUE",
U1316="Projet OCM (HUAWEI)","TRAVAUX-HUAWEI",
U1316="Projet OCM (NOKIA)","TRAVAUX -NOKIA",
U1316="ACCESS-ISSUE","ACCESS-ISSUE",
U1316="Projet OCM (ZTE, NOKIA, autres projets)","TRAVAUX OCM",
U1316="No root CAuse","No root cause",
U1316="ODU HS","TX ISSUE",
U1316="IP &amp; VLAN","TX ISSUE",
U1316="Warehouse HUAWEI","SPARE-ISSUE",
U1316="SPARE-HS","SPARE-ISSUE",
U1316="Power Telco","RAN ISSUE",U1316="no impacts","no impacts"
),"")</f>
        <v/>
      </c>
      <c r="U1316" s="28"/>
      <c r="V1316" s="35" t="str" cm="1">
        <f t="array" ref="V1316">IFERROR(_xlfn.IFS(
U1316="MPR ISSUE","ACTIVE",
U1316="BSS Hardware Issue","ACTIVE",
U1316="Sites strategiques, MLL, Pylone, etc.","PASSIVE",
U1316="AKTIVCO DEFAUT GE &amp; POWER Cabinet","PASSIVE",
U1316="AKTIVCO Coupure ENEO &amp; Baisse de tension","PASSIVE",
U1316="Coupure ENEO &amp; Baisse de tension","PASSIVE",
U1316="Defaut GE &amp; POWER Cabinet","PASSIVE",
U1316="Sharing","PASSIVE",
U1316="Sites strategiques &amp; DataCenter","PASSIVE",
U1316="Exclu","Exclu",
U1316="SAT","ACTIVE",
U1316="SPARE-ISSUE","SPARE-ISSUE",
U1316="Fiber CAmtel","ACTIVE",
U1316="Fiber AOF","ACTIVE",
U1316="Projet OCM (HUAWEI)","PLANNED WORKS",
U1316="Projet OCM (NOKIA)","PLANNED WORKS",
U1316="ACCESS-ISSUE","ACCESS-ISSUE",
U1316="Projet OCM (ZTE, NOKIA, autres projets)","PLANNED WORKS",
U1316="No root CAuse","No root cause",
U1316="ODU HS","ACTIVE",
U1316="IP &amp; VLAN","ACTIVE",
U1316="Warehouse HUAWEI","SPARE-ISSUE",
U1316="SPARE-HS","SPARE-ISSUE",
U1316="Power Telco","ACTIVE",U1316="no impacts","no impacts"
),"")</f>
        <v/>
      </c>
      <c r="W1316" s="102"/>
      <c r="X1316" s="102"/>
      <c r="Y1316" s="102"/>
      <c r="Z1316" s="102"/>
      <c r="AA1316" s="102"/>
      <c r="AB1316" s="104" t="s">
        <v>5423</v>
      </c>
      <c r="AC1316" s="9"/>
      <c r="AD1316" s="9"/>
      <c r="AE1316" s="7" t="s">
        <v>5423</v>
      </c>
      <c r="AF1316" s="6"/>
      <c r="AG1316" s="7"/>
      <c r="AH1316" s="3" t="s">
        <v>5423</v>
      </c>
      <c r="AI1316" s="18" t="s">
        <v>5423</v>
      </c>
      <c r="AJ1316" s="18" t="s">
        <v>5423</v>
      </c>
      <c r="AK1316" s="18" t="s">
        <v>5423</v>
      </c>
      <c r="AL1316" s="18" t="s">
        <v>5423</v>
      </c>
      <c r="AM1316" s="18" t="s">
        <v>5423</v>
      </c>
      <c r="AN1316" s="18" t="s">
        <v>5423</v>
      </c>
      <c r="AO1316" s="18" t="s">
        <v>5423</v>
      </c>
      <c r="AP1316" s="18" t="s">
        <v>5423</v>
      </c>
      <c r="AQ1316" s="18" t="s">
        <v>5423</v>
      </c>
      <c r="AR1316" s="18" t="s">
        <v>5423</v>
      </c>
      <c r="AS1316" s="18" t="s">
        <v>5423</v>
      </c>
      <c r="AT1316" s="18" t="s">
        <v>5423</v>
      </c>
      <c r="AU1316" s="9" t="s">
        <v>5423</v>
      </c>
      <c r="AV1316" s="14"/>
      <c r="AW1316" s="14" t="s">
        <v>5423</v>
      </c>
      <c r="AX1316" s="14" t="str">
        <f>_xlfn.XLOOKUP(B1316,'[4]cell downs 18042026 17h'!$B:$B,'[4]cell downs 18042026 17h'!$B:$B,"")</f>
        <v/>
      </c>
      <c r="AY1316" s="14" t="str">
        <f>_xlfn.XLOOKUP(B1316,'[5]Cells Huawei 19042026 15h'!$B:$B,'[5]Cells Huawei 19042026 15h'!$B:$B,"")</f>
        <v/>
      </c>
      <c r="AZ1316" s="105" t="str">
        <f>_xlfn.XLOOKUP(B1316,'INCIDENT-04-23-2026'!E:E,'INCIDENT-04-23-2026'!F:F,"")</f>
        <v/>
      </c>
      <c r="BA1316" s="105" t="str">
        <f>_xlfn.XLOOKUP(B1316,'[6]Eneo 17H'!$C:$C,'[6]Eneo 17H'!$I:$I,"")</f>
        <v/>
      </c>
      <c r="BB1316" s="105" t="str">
        <f>_xlfn.XLOOKUP(B1316,[8]ALL!$B:$B,[8]ALL!$M:$M,"")</f>
        <v/>
      </c>
      <c r="BC1316" s="105" t="str">
        <f>_xlfn.XLOOKUP(B1316,'[6]Eneo 17H'!$C:$C,'[6]Eneo 17H'!$I:$I,"")</f>
        <v/>
      </c>
      <c r="BD1316" s="105" t="str">
        <f>_xlfn.XLOOKUP(B1316,'[7]Eneo 12H'!$C:$C,'[7]Eneo 12H'!$I:$I,"")</f>
        <v/>
      </c>
      <c r="BE1316" s="105" t="s">
        <v>5423</v>
      </c>
    </row>
    <row r="1317" spans="1:57" hidden="1" x14ac:dyDescent="0.3">
      <c r="A1317" s="1" t="s">
        <v>2726</v>
      </c>
      <c r="B1317" s="8" t="s">
        <v>2727</v>
      </c>
      <c r="C1317" s="3" t="str">
        <f>_xlfn.XLOOKUP(B1317,'[1]daily break down'!$D:$D,'[1]daily break down'!$E:$E,"")</f>
        <v>Douala</v>
      </c>
      <c r="D1317" s="1" t="s">
        <v>21</v>
      </c>
      <c r="E1317" s="1" t="s">
        <v>36</v>
      </c>
      <c r="F1317" s="3" t="s">
        <v>31</v>
      </c>
      <c r="G1317" s="1" t="s">
        <v>32</v>
      </c>
      <c r="H1317" s="27" t="str">
        <f>_xlfn.XLOOKUP(B1317,[2]CALCULATION!$B:$B,[2]CALCULATION!$H:$H,"")</f>
        <v>ZTE</v>
      </c>
      <c r="I1317" s="23">
        <v>0</v>
      </c>
      <c r="J1317" s="23">
        <v>0</v>
      </c>
      <c r="K1317" s="23">
        <v>0</v>
      </c>
      <c r="L1317" s="23">
        <v>0</v>
      </c>
      <c r="M1317" s="23">
        <v>0</v>
      </c>
      <c r="N1317" s="23">
        <v>0</v>
      </c>
      <c r="O1317" s="23">
        <v>0</v>
      </c>
      <c r="P1317" s="103" t="s">
        <v>6554</v>
      </c>
      <c r="Q1317" s="36" t="s">
        <v>5796</v>
      </c>
      <c r="R1317" s="36"/>
      <c r="S1317" s="35" t="str" cm="1">
        <f t="array" ref="S1317">IFERROR(_xlfn.IFS(
U1317="MPR ISSUE","PDH",
U1317="BSS Hardware Issue","BSS",
U1317="Sites strategiques, MLL, Pylone, etc.","ENVTECH",
U1317="AKTIVCO DEFAUT GE &amp; POWER Cabinet","AKTIVCO",
U1317="AKTIVCO Coupure ENEO &amp; Baisse de tension","AKTIVCO GRID ONLY",
U1317="Coupure ENEO &amp; Baisse de tension","IHS GRID ONLY",
U1317="Defaut GE &amp; POWER Cabinet","IHS",
U1317="Sharing","Partners",
U1317="Sites strategiques &amp; DataCenter","SST &amp; DC",
U1317="Exclu","Exclu",
U1317="SAT","SAT",
U1317="SPARE-ISSUE","SPARE-ISSUE",
U1317="Fiber CAmtel","TRANS_FO_CAMTEL",
U1317="Fiber AOF","Fiber AOF",
U1317="Projet OCM (HUAWEI)","TRAVAUX-HUAWEI",
U1317="Projet OCM (NOKIA)","TRAVAUX-NOKIA",
U1317="ACCESS-ISSUE","ACCESS-ISSUE",
U1317="Projet OCM (ZTE, NOKIA, autres projets)","TRAVAUX OCM",
U1317="No root CAuse","No root cause",
U1317="ODU HS","PDH",
U1317="IP &amp; VLAN","PDH",
U1317="Warehouse HUAWEI","SPARE-ISSUE",
U1317="SPARE-HS","SPARE-ISSUE",
U1317="Power Telco","BSS",U1317="no impacts","no impacts"
),"")</f>
        <v/>
      </c>
      <c r="T1317" s="35" t="str" cm="1">
        <f t="array" ref="T1317">IFERROR(_xlfn.IFS(
U1317="MPR ISSUE","TX ISSUE",
U1317="BSS Hardware Issue","RAN ISSUE",
U1317="Sites strategiques, MLL, Pylone, etc.","ENVTECH",
U1317="AKTIVCO DEFAUT GE &amp; POWER Cabinet","POWER ISSUE",
U1317="AKTIVCO Coupure ENEO &amp; Baisse de tension","POWER ISSUE",
U1317="Coupure ENEO &amp; Baisse de tension","POWER ISSUE",
U1317="Defaut GE &amp; POWER Cabinet","POWER ISSUE",
U1317="Sharing","POWER ISSUE",
U1317="Sites strategiques &amp; DataCenter","POWER ISSUE",
U1317="Exclu","Exclu",
U1317="SAT","TX ISSUE",
U1317="SPARE-ISSUE","SPARE-ISSUE",
U1317="Fiber CAmtel","TX ISSUE",
U1317="Fiber AOF","TX ISSUE",
U1317="Projet OCM (HUAWEI)","TRAVAUX-HUAWEI",
U1317="Projet OCM (NOKIA)","TRAVAUX -NOKIA",
U1317="ACCESS-ISSUE","ACCESS-ISSUE",
U1317="Projet OCM (ZTE, NOKIA, autres projets)","TRAVAUX OCM",
U1317="No root CAuse","No root cause",
U1317="ODU HS","TX ISSUE",
U1317="IP &amp; VLAN","TX ISSUE",
U1317="Warehouse HUAWEI","SPARE-ISSUE",
U1317="SPARE-HS","SPARE-ISSUE",
U1317="Power Telco","RAN ISSUE",U1317="no impacts","no impacts"
),"")</f>
        <v/>
      </c>
      <c r="U1317" s="28"/>
      <c r="V1317" s="35" t="str" cm="1">
        <f t="array" ref="V1317">IFERROR(_xlfn.IFS(
U1317="MPR ISSUE","ACTIVE",
U1317="BSS Hardware Issue","ACTIVE",
U1317="Sites strategiques, MLL, Pylone, etc.","PASSIVE",
U1317="AKTIVCO DEFAUT GE &amp; POWER Cabinet","PASSIVE",
U1317="AKTIVCO Coupure ENEO &amp; Baisse de tension","PASSIVE",
U1317="Coupure ENEO &amp; Baisse de tension","PASSIVE",
U1317="Defaut GE &amp; POWER Cabinet","PASSIVE",
U1317="Sharing","PASSIVE",
U1317="Sites strategiques &amp; DataCenter","PASSIVE",
U1317="Exclu","Exclu",
U1317="SAT","ACTIVE",
U1317="SPARE-ISSUE","SPARE-ISSUE",
U1317="Fiber CAmtel","ACTIVE",
U1317="Fiber AOF","ACTIVE",
U1317="Projet OCM (HUAWEI)","PLANNED WORKS",
U1317="Projet OCM (NOKIA)","PLANNED WORKS",
U1317="ACCESS-ISSUE","ACCESS-ISSUE",
U1317="Projet OCM (ZTE, NOKIA, autres projets)","PLANNED WORKS",
U1317="No root CAuse","No root cause",
U1317="ODU HS","ACTIVE",
U1317="IP &amp; VLAN","ACTIVE",
U1317="Warehouse HUAWEI","SPARE-ISSUE",
U1317="SPARE-HS","SPARE-ISSUE",
U1317="Power Telco","ACTIVE",U1317="no impacts","no impacts"
),"")</f>
        <v/>
      </c>
      <c r="W1317" s="102"/>
      <c r="X1317" s="102"/>
      <c r="Y1317" s="102"/>
      <c r="Z1317" s="102"/>
      <c r="AA1317" s="102"/>
      <c r="AB1317" s="104" t="s">
        <v>5423</v>
      </c>
      <c r="AC1317" s="9"/>
      <c r="AD1317" s="9"/>
      <c r="AE1317" s="7" t="s">
        <v>5423</v>
      </c>
      <c r="AF1317" s="6"/>
      <c r="AG1317" s="7"/>
      <c r="AH1317" s="3" t="s">
        <v>5423</v>
      </c>
      <c r="AI1317" s="18" t="s">
        <v>5423</v>
      </c>
      <c r="AJ1317" s="18" t="s">
        <v>5423</v>
      </c>
      <c r="AK1317" s="18" t="s">
        <v>5423</v>
      </c>
      <c r="AL1317" s="18" t="s">
        <v>5423</v>
      </c>
      <c r="AM1317" s="18" t="s">
        <v>5423</v>
      </c>
      <c r="AN1317" s="18" t="s">
        <v>5423</v>
      </c>
      <c r="AO1317" s="18" t="s">
        <v>5423</v>
      </c>
      <c r="AP1317" s="18" t="s">
        <v>5423</v>
      </c>
      <c r="AQ1317" s="18" t="s">
        <v>5423</v>
      </c>
      <c r="AR1317" s="18" t="s">
        <v>5423</v>
      </c>
      <c r="AS1317" s="18" t="s">
        <v>5423</v>
      </c>
      <c r="AT1317" s="18" t="s">
        <v>5423</v>
      </c>
      <c r="AU1317" s="9" t="s">
        <v>5423</v>
      </c>
      <c r="AV1317" s="14"/>
      <c r="AW1317" s="14" t="s">
        <v>5423</v>
      </c>
      <c r="AX1317" s="14" t="str">
        <f>_xlfn.XLOOKUP(B1317,'[4]cell downs 18042026 17h'!$B:$B,'[4]cell downs 18042026 17h'!$B:$B,"")</f>
        <v/>
      </c>
      <c r="AY1317" s="14" t="str">
        <f>_xlfn.XLOOKUP(B1317,'[5]Cells Huawei 19042026 15h'!$B:$B,'[5]Cells Huawei 19042026 15h'!$B:$B,"")</f>
        <v/>
      </c>
      <c r="AZ1317" s="105" t="str">
        <f>_xlfn.XLOOKUP(B1317,'INCIDENT-04-23-2026'!E:E,'INCIDENT-04-23-2026'!F:F,"")</f>
        <v/>
      </c>
      <c r="BA1317" s="105" t="str">
        <f>_xlfn.XLOOKUP(B1317,'[6]Eneo 17H'!$C:$C,'[6]Eneo 17H'!$I:$I,"")</f>
        <v/>
      </c>
      <c r="BB1317" s="105" t="str">
        <f>_xlfn.XLOOKUP(B1317,[8]ALL!$B:$B,[8]ALL!$M:$M,"")</f>
        <v/>
      </c>
      <c r="BC1317" s="105" t="str">
        <f>_xlfn.XLOOKUP(B1317,'[6]Eneo 17H'!$C:$C,'[6]Eneo 17H'!$I:$I,"")</f>
        <v/>
      </c>
      <c r="BD1317" s="105" t="str">
        <f>_xlfn.XLOOKUP(B1317,'[7]Eneo 12H'!$C:$C,'[7]Eneo 12H'!$I:$I,"")</f>
        <v/>
      </c>
      <c r="BE1317" s="105" t="s">
        <v>5423</v>
      </c>
    </row>
    <row r="1318" spans="1:57" hidden="1" x14ac:dyDescent="0.3">
      <c r="A1318" s="3" t="s">
        <v>4897</v>
      </c>
      <c r="B1318" s="21" t="s">
        <v>4898</v>
      </c>
      <c r="C1318" s="3" t="str">
        <f>_xlfn.XLOOKUP(B1318,'[1]daily break down'!$D:$D,'[1]daily break down'!$E:$E,"")</f>
        <v>Douala</v>
      </c>
      <c r="D1318" s="3" t="s">
        <v>113</v>
      </c>
      <c r="E1318" s="3" t="s">
        <v>12</v>
      </c>
      <c r="F1318" s="3" t="s">
        <v>31</v>
      </c>
      <c r="G1318" s="3" t="s">
        <v>32</v>
      </c>
      <c r="H1318" s="27" t="str">
        <f>_xlfn.XLOOKUP(B1318,[2]CALCULATION!$B:$B,[2]CALCULATION!$H:$H,"")</f>
        <v>ZTE</v>
      </c>
      <c r="I1318" s="23">
        <v>6.962814575111391E-2</v>
      </c>
      <c r="J1318" s="23">
        <v>0</v>
      </c>
      <c r="K1318" s="23">
        <v>0</v>
      </c>
      <c r="L1318" s="23">
        <v>0</v>
      </c>
      <c r="M1318" s="23">
        <v>0</v>
      </c>
      <c r="N1318" s="23">
        <v>0</v>
      </c>
      <c r="O1318" s="23">
        <v>0</v>
      </c>
      <c r="P1318" s="103" t="s">
        <v>6554</v>
      </c>
      <c r="Q1318" s="36" t="s">
        <v>5796</v>
      </c>
      <c r="R1318" s="36"/>
      <c r="S1318" s="35" t="str" cm="1">
        <f t="array" ref="S1318">IFERROR(_xlfn.IFS(
U1318="MPR ISSUE","PDH",
U1318="BSS Hardware Issue","BSS",
U1318="Sites strategiques, MLL, Pylone, etc.","ENVTECH",
U1318="AKTIVCO DEFAUT GE &amp; POWER Cabinet","AKTIVCO",
U1318="AKTIVCO Coupure ENEO &amp; Baisse de tension","AKTIVCO GRID ONLY",
U1318="Coupure ENEO &amp; Baisse de tension","IHS GRID ONLY",
U1318="Defaut GE &amp; POWER Cabinet","IHS",
U1318="Sharing","Partners",
U1318="Sites strategiques &amp; DataCenter","SST &amp; DC",
U1318="Exclu","Exclu",
U1318="SAT","SAT",
U1318="SPARE-ISSUE","SPARE-ISSUE",
U1318="Fiber CAmtel","TRANS_FO_CAMTEL",
U1318="Fiber AOF","Fiber AOF",
U1318="Projet OCM (HUAWEI)","TRAVAUX-HUAWEI",
U1318="Projet OCM (NOKIA)","TRAVAUX-NOKIA",
U1318="ACCESS-ISSUE","ACCESS-ISSUE",
U1318="Projet OCM (ZTE, NOKIA, autres projets)","TRAVAUX OCM",
U1318="No root CAuse","No root cause",
U1318="ODU HS","PDH",
U1318="IP &amp; VLAN","PDH",
U1318="Warehouse HUAWEI","SPARE-ISSUE",
U1318="SPARE-HS","SPARE-ISSUE",
U1318="Power Telco","BSS",U1318="no impacts","no impacts"
),"")</f>
        <v/>
      </c>
      <c r="T1318" s="35" t="str" cm="1">
        <f t="array" ref="T1318">IFERROR(_xlfn.IFS(
U1318="MPR ISSUE","TX ISSUE",
U1318="BSS Hardware Issue","RAN ISSUE",
U1318="Sites strategiques, MLL, Pylone, etc.","ENVTECH",
U1318="AKTIVCO DEFAUT GE &amp; POWER Cabinet","POWER ISSUE",
U1318="AKTIVCO Coupure ENEO &amp; Baisse de tension","POWER ISSUE",
U1318="Coupure ENEO &amp; Baisse de tension","POWER ISSUE",
U1318="Defaut GE &amp; POWER Cabinet","POWER ISSUE",
U1318="Sharing","POWER ISSUE",
U1318="Sites strategiques &amp; DataCenter","POWER ISSUE",
U1318="Exclu","Exclu",
U1318="SAT","TX ISSUE",
U1318="SPARE-ISSUE","SPARE-ISSUE",
U1318="Fiber CAmtel","TX ISSUE",
U1318="Fiber AOF","TX ISSUE",
U1318="Projet OCM (HUAWEI)","TRAVAUX-HUAWEI",
U1318="Projet OCM (NOKIA)","TRAVAUX -NOKIA",
U1318="ACCESS-ISSUE","ACCESS-ISSUE",
U1318="Projet OCM (ZTE, NOKIA, autres projets)","TRAVAUX OCM",
U1318="No root CAuse","No root cause",
U1318="ODU HS","TX ISSUE",
U1318="IP &amp; VLAN","TX ISSUE",
U1318="Warehouse HUAWEI","SPARE-ISSUE",
U1318="SPARE-HS","SPARE-ISSUE",
U1318="Power Telco","RAN ISSUE",U1318="no impacts","no impacts"
),"")</f>
        <v/>
      </c>
      <c r="U1318" s="28"/>
      <c r="V1318" s="35" t="str" cm="1">
        <f t="array" ref="V1318">IFERROR(_xlfn.IFS(
U1318="MPR ISSUE","ACTIVE",
U1318="BSS Hardware Issue","ACTIVE",
U1318="Sites strategiques, MLL, Pylone, etc.","PASSIVE",
U1318="AKTIVCO DEFAUT GE &amp; POWER Cabinet","PASSIVE",
U1318="AKTIVCO Coupure ENEO &amp; Baisse de tension","PASSIVE",
U1318="Coupure ENEO &amp; Baisse de tension","PASSIVE",
U1318="Defaut GE &amp; POWER Cabinet","PASSIVE",
U1318="Sharing","PASSIVE",
U1318="Sites strategiques &amp; DataCenter","PASSIVE",
U1318="Exclu","Exclu",
U1318="SAT","ACTIVE",
U1318="SPARE-ISSUE","SPARE-ISSUE",
U1318="Fiber CAmtel","ACTIVE",
U1318="Fiber AOF","ACTIVE",
U1318="Projet OCM (HUAWEI)","PLANNED WORKS",
U1318="Projet OCM (NOKIA)","PLANNED WORKS",
U1318="ACCESS-ISSUE","ACCESS-ISSUE",
U1318="Projet OCM (ZTE, NOKIA, autres projets)","PLANNED WORKS",
U1318="No root CAuse","No root cause",
U1318="ODU HS","ACTIVE",
U1318="IP &amp; VLAN","ACTIVE",
U1318="Warehouse HUAWEI","SPARE-ISSUE",
U1318="SPARE-HS","SPARE-ISSUE",
U1318="Power Telco","ACTIVE",U1318="no impacts","no impacts"
),"")</f>
        <v/>
      </c>
      <c r="W1318" s="102"/>
      <c r="X1318" s="102"/>
      <c r="Y1318" s="102"/>
      <c r="Z1318" s="102"/>
      <c r="AA1318" s="102"/>
      <c r="AB1318" s="104" t="s">
        <v>5423</v>
      </c>
      <c r="AC1318" s="9"/>
      <c r="AD1318" s="9"/>
      <c r="AE1318" s="7" t="s">
        <v>5423</v>
      </c>
      <c r="AF1318" s="6"/>
      <c r="AG1318" s="7"/>
      <c r="AH1318" s="3" t="s">
        <v>5423</v>
      </c>
      <c r="AI1318" s="18" t="s">
        <v>5423</v>
      </c>
      <c r="AJ1318" s="18" t="s">
        <v>5423</v>
      </c>
      <c r="AK1318" s="18" t="s">
        <v>5423</v>
      </c>
      <c r="AL1318" s="18" t="s">
        <v>5423</v>
      </c>
      <c r="AM1318" s="18" t="s">
        <v>5423</v>
      </c>
      <c r="AN1318" s="18" t="s">
        <v>5423</v>
      </c>
      <c r="AO1318" s="18" t="s">
        <v>5423</v>
      </c>
      <c r="AP1318" s="18" t="s">
        <v>5423</v>
      </c>
      <c r="AQ1318" s="18" t="s">
        <v>5423</v>
      </c>
      <c r="AR1318" s="18" t="s">
        <v>5423</v>
      </c>
      <c r="AS1318" s="18" t="s">
        <v>5423</v>
      </c>
      <c r="AT1318" s="18" t="s">
        <v>5423</v>
      </c>
      <c r="AU1318" s="9" t="s">
        <v>5423</v>
      </c>
      <c r="AV1318" s="14"/>
      <c r="AW1318" s="14" t="s">
        <v>5423</v>
      </c>
      <c r="AX1318" s="14" t="str">
        <f>_xlfn.XLOOKUP(B1318,'[4]cell downs 18042026 17h'!$B:$B,'[4]cell downs 18042026 17h'!$B:$B,"")</f>
        <v/>
      </c>
      <c r="AY1318" s="14" t="str">
        <f>_xlfn.XLOOKUP(B1318,'[5]Cells Huawei 19042026 15h'!$B:$B,'[5]Cells Huawei 19042026 15h'!$B:$B,"")</f>
        <v/>
      </c>
      <c r="AZ1318" s="105" t="str">
        <f>_xlfn.XLOOKUP(B1318,'INCIDENT-04-23-2026'!E:E,'INCIDENT-04-23-2026'!F:F,"")</f>
        <v/>
      </c>
      <c r="BA1318" s="105" t="str">
        <f>_xlfn.XLOOKUP(B1318,'[6]Eneo 17H'!$C:$C,'[6]Eneo 17H'!$I:$I,"")</f>
        <v/>
      </c>
      <c r="BB1318" s="105" t="str">
        <f>_xlfn.XLOOKUP(B1318,[8]ALL!$B:$B,[8]ALL!$M:$M,"")</f>
        <v/>
      </c>
      <c r="BC1318" s="105" t="str">
        <f>_xlfn.XLOOKUP(B1318,'[6]Eneo 17H'!$C:$C,'[6]Eneo 17H'!$I:$I,"")</f>
        <v/>
      </c>
      <c r="BD1318" s="105" t="str">
        <f>_xlfn.XLOOKUP(B1318,'[7]Eneo 12H'!$C:$C,'[7]Eneo 12H'!$I:$I,"")</f>
        <v/>
      </c>
      <c r="BE1318" s="105" t="s">
        <v>5423</v>
      </c>
    </row>
    <row r="1319" spans="1:57" hidden="1" x14ac:dyDescent="0.3">
      <c r="A1319" s="1" t="s">
        <v>2888</v>
      </c>
      <c r="B1319" s="8" t="s">
        <v>2889</v>
      </c>
      <c r="C1319" s="3" t="str">
        <f>_xlfn.XLOOKUP(B1319,'[1]daily break down'!$D:$D,'[1]daily break down'!$E:$E,"")</f>
        <v>Garoua</v>
      </c>
      <c r="D1319" s="1" t="s">
        <v>21</v>
      </c>
      <c r="E1319" s="1" t="s">
        <v>22</v>
      </c>
      <c r="F1319" s="3" t="s">
        <v>23</v>
      </c>
      <c r="G1319" s="1" t="s">
        <v>24</v>
      </c>
      <c r="H1319" s="25" t="str">
        <f>_xlfn.XLOOKUP(B1319,[2]CALCULATION!$B:$B,[2]CALCULATION!$H:$H,"")</f>
        <v>Huawei</v>
      </c>
      <c r="I1319" s="23">
        <v>0</v>
      </c>
      <c r="J1319" s="23">
        <v>0</v>
      </c>
      <c r="K1319" s="23">
        <v>0</v>
      </c>
      <c r="L1319" s="23">
        <v>0</v>
      </c>
      <c r="M1319" s="23">
        <v>0</v>
      </c>
      <c r="N1319" s="23">
        <v>0</v>
      </c>
      <c r="O1319" s="23">
        <v>0</v>
      </c>
      <c r="P1319" s="103" t="s">
        <v>6554</v>
      </c>
      <c r="Q1319" s="36" t="s">
        <v>5796</v>
      </c>
      <c r="R1319" s="36"/>
      <c r="S1319" s="35" t="str" cm="1">
        <f t="array" ref="S1319">IFERROR(_xlfn.IFS(
U1319="MPR ISSUE","PDH",
U1319="BSS Hardware Issue","BSS",
U1319="Sites strategiques, MLL, Pylone, etc.","ENVTECH",
U1319="AKTIVCO DEFAUT GE &amp; POWER Cabinet","AKTIVCO",
U1319="AKTIVCO Coupure ENEO &amp; Baisse de tension","AKTIVCO GRID ONLY",
U1319="Coupure ENEO &amp; Baisse de tension","IHS GRID ONLY",
U1319="Defaut GE &amp; POWER Cabinet","IHS",
U1319="Sharing","Partners",
U1319="Sites strategiques &amp; DataCenter","SST &amp; DC",
U1319="Exclu","Exclu",
U1319="SAT","SAT",
U1319="SPARE-ISSUE","SPARE-ISSUE",
U1319="Fiber CAmtel","TRANS_FO_CAMTEL",
U1319="Fiber AOF","Fiber AOF",
U1319="Projet OCM (HUAWEI)","TRAVAUX-HUAWEI",
U1319="Projet OCM (NOKIA)","TRAVAUX-NOKIA",
U1319="ACCESS-ISSUE","ACCESS-ISSUE",
U1319="Projet OCM (ZTE, NOKIA, autres projets)","TRAVAUX OCM",
U1319="No root CAuse","No root cause",
U1319="ODU HS","PDH",
U1319="IP &amp; VLAN","PDH",
U1319="Warehouse HUAWEI","SPARE-ISSUE",
U1319="SPARE-HS","SPARE-ISSUE",
U1319="Power Telco","BSS",U1319="no impacts","no impacts"
),"")</f>
        <v/>
      </c>
      <c r="T1319" s="35" t="str" cm="1">
        <f t="array" ref="T1319">IFERROR(_xlfn.IFS(
U1319="MPR ISSUE","TX ISSUE",
U1319="BSS Hardware Issue","RAN ISSUE",
U1319="Sites strategiques, MLL, Pylone, etc.","ENVTECH",
U1319="AKTIVCO DEFAUT GE &amp; POWER Cabinet","POWER ISSUE",
U1319="AKTIVCO Coupure ENEO &amp; Baisse de tension","POWER ISSUE",
U1319="Coupure ENEO &amp; Baisse de tension","POWER ISSUE",
U1319="Defaut GE &amp; POWER Cabinet","POWER ISSUE",
U1319="Sharing","POWER ISSUE",
U1319="Sites strategiques &amp; DataCenter","POWER ISSUE",
U1319="Exclu","Exclu",
U1319="SAT","TX ISSUE",
U1319="SPARE-ISSUE","SPARE-ISSUE",
U1319="Fiber CAmtel","TX ISSUE",
U1319="Fiber AOF","TX ISSUE",
U1319="Projet OCM (HUAWEI)","TRAVAUX-HUAWEI",
U1319="Projet OCM (NOKIA)","TRAVAUX -NOKIA",
U1319="ACCESS-ISSUE","ACCESS-ISSUE",
U1319="Projet OCM (ZTE, NOKIA, autres projets)","TRAVAUX OCM",
U1319="No root CAuse","No root cause",
U1319="ODU HS","TX ISSUE",
U1319="IP &amp; VLAN","TX ISSUE",
U1319="Warehouse HUAWEI","SPARE-ISSUE",
U1319="SPARE-HS","SPARE-ISSUE",
U1319="Power Telco","RAN ISSUE",U1319="no impacts","no impacts"
),"")</f>
        <v/>
      </c>
      <c r="U1319" s="28"/>
      <c r="V1319" s="35" t="str" cm="1">
        <f t="array" ref="V1319">IFERROR(_xlfn.IFS(
U1319="MPR ISSUE","ACTIVE",
U1319="BSS Hardware Issue","ACTIVE",
U1319="Sites strategiques, MLL, Pylone, etc.","PASSIVE",
U1319="AKTIVCO DEFAUT GE &amp; POWER Cabinet","PASSIVE",
U1319="AKTIVCO Coupure ENEO &amp; Baisse de tension","PASSIVE",
U1319="Coupure ENEO &amp; Baisse de tension","PASSIVE",
U1319="Defaut GE &amp; POWER Cabinet","PASSIVE",
U1319="Sharing","PASSIVE",
U1319="Sites strategiques &amp; DataCenter","PASSIVE",
U1319="Exclu","Exclu",
U1319="SAT","ACTIVE",
U1319="SPARE-ISSUE","SPARE-ISSUE",
U1319="Fiber CAmtel","ACTIVE",
U1319="Fiber AOF","ACTIVE",
U1319="Projet OCM (HUAWEI)","PLANNED WORKS",
U1319="Projet OCM (NOKIA)","PLANNED WORKS",
U1319="ACCESS-ISSUE","ACCESS-ISSUE",
U1319="Projet OCM (ZTE, NOKIA, autres projets)","PLANNED WORKS",
U1319="No root CAuse","No root cause",
U1319="ODU HS","ACTIVE",
U1319="IP &amp; VLAN","ACTIVE",
U1319="Warehouse HUAWEI","SPARE-ISSUE",
U1319="SPARE-HS","SPARE-ISSUE",
U1319="Power Telco","ACTIVE",U1319="no impacts","no impacts"
),"")</f>
        <v/>
      </c>
      <c r="W1319" s="102"/>
      <c r="X1319" s="102"/>
      <c r="Y1319" s="102"/>
      <c r="Z1319" s="102"/>
      <c r="AA1319" s="102"/>
      <c r="AB1319" s="104" t="s">
        <v>5423</v>
      </c>
      <c r="AC1319" s="9"/>
      <c r="AD1319" s="9"/>
      <c r="AE1319" s="7" t="s">
        <v>5423</v>
      </c>
      <c r="AF1319" s="6"/>
      <c r="AG1319" s="7"/>
      <c r="AH1319" s="3" t="s">
        <v>5423</v>
      </c>
      <c r="AI1319" s="18" t="s">
        <v>5423</v>
      </c>
      <c r="AJ1319" s="18" t="s">
        <v>5423</v>
      </c>
      <c r="AK1319" s="18" t="s">
        <v>5423</v>
      </c>
      <c r="AL1319" s="18" t="s">
        <v>5423</v>
      </c>
      <c r="AM1319" s="18" t="s">
        <v>5423</v>
      </c>
      <c r="AN1319" s="18" t="s">
        <v>5423</v>
      </c>
      <c r="AO1319" s="18" t="s">
        <v>5423</v>
      </c>
      <c r="AP1319" s="18" t="s">
        <v>5423</v>
      </c>
      <c r="AQ1319" s="18" t="s">
        <v>5423</v>
      </c>
      <c r="AR1319" s="18" t="s">
        <v>5423</v>
      </c>
      <c r="AS1319" s="18" t="s">
        <v>5423</v>
      </c>
      <c r="AT1319" s="18" t="s">
        <v>5423</v>
      </c>
      <c r="AU1319" s="9" t="s">
        <v>5423</v>
      </c>
      <c r="AV1319" s="14"/>
      <c r="AW1319" s="14" t="s">
        <v>5423</v>
      </c>
      <c r="AX1319" s="14" t="str">
        <f>_xlfn.XLOOKUP(B1319,'[4]cell downs 18042026 17h'!$B:$B,'[4]cell downs 18042026 17h'!$B:$B,"")</f>
        <v/>
      </c>
      <c r="AY1319" s="14" t="str">
        <f>_xlfn.XLOOKUP(B1319,'[5]Cells Huawei 19042026 15h'!$B:$B,'[5]Cells Huawei 19042026 15h'!$B:$B,"")</f>
        <v/>
      </c>
      <c r="AZ1319" s="105" t="str">
        <f>_xlfn.XLOOKUP(B1319,'INCIDENT-04-23-2026'!E:E,'INCIDENT-04-23-2026'!F:F,"")</f>
        <v/>
      </c>
      <c r="BA1319" s="105" t="str">
        <f>_xlfn.XLOOKUP(B1319,'[6]Eneo 17H'!$C:$C,'[6]Eneo 17H'!$I:$I,"")</f>
        <v/>
      </c>
      <c r="BB1319" s="105" t="str">
        <f>_xlfn.XLOOKUP(B1319,[8]ALL!$B:$B,[8]ALL!$M:$M,"")</f>
        <v/>
      </c>
      <c r="BC1319" s="105" t="str">
        <f>_xlfn.XLOOKUP(B1319,'[6]Eneo 17H'!$C:$C,'[6]Eneo 17H'!$I:$I,"")</f>
        <v/>
      </c>
      <c r="BD1319" s="105" t="str">
        <f>_xlfn.XLOOKUP(B1319,'[7]Eneo 12H'!$C:$C,'[7]Eneo 12H'!$I:$I,"")</f>
        <v/>
      </c>
      <c r="BE1319" s="105" t="s">
        <v>5423</v>
      </c>
    </row>
    <row r="1320" spans="1:57" hidden="1" x14ac:dyDescent="0.3">
      <c r="A1320" s="1" t="s">
        <v>2741</v>
      </c>
      <c r="B1320" s="8" t="s">
        <v>2742</v>
      </c>
      <c r="C1320" s="3" t="str">
        <f>_xlfn.XLOOKUP(B1320,'[1]daily break down'!$D:$D,'[1]daily break down'!$E:$E,"")</f>
        <v>LITTORAL</v>
      </c>
      <c r="D1320" s="1" t="s">
        <v>11</v>
      </c>
      <c r="E1320" s="1" t="s">
        <v>12</v>
      </c>
      <c r="F1320" s="3" t="s">
        <v>31</v>
      </c>
      <c r="G1320" s="1" t="s">
        <v>502</v>
      </c>
      <c r="H1320" s="27" t="str">
        <f>_xlfn.XLOOKUP(B1320,[2]CALCULATION!$B:$B,[2]CALCULATION!$H:$H,"")</f>
        <v>ZTE</v>
      </c>
      <c r="I1320" s="23">
        <v>0</v>
      </c>
      <c r="J1320" s="23">
        <v>0</v>
      </c>
      <c r="K1320" s="23">
        <v>0</v>
      </c>
      <c r="L1320" s="23">
        <v>0</v>
      </c>
      <c r="M1320" s="23">
        <v>0</v>
      </c>
      <c r="N1320" s="23">
        <v>0</v>
      </c>
      <c r="O1320" s="23">
        <v>0</v>
      </c>
      <c r="P1320" s="103" t="s">
        <v>6554</v>
      </c>
      <c r="Q1320" s="36" t="s">
        <v>5796</v>
      </c>
      <c r="R1320" s="36"/>
      <c r="S1320" s="35" t="str" cm="1">
        <f t="array" ref="S1320">IFERROR(_xlfn.IFS(
U1320="MPR ISSUE","PDH",
U1320="BSS Hardware Issue","BSS",
U1320="Sites strategiques, MLL, Pylone, etc.","ENVTECH",
U1320="AKTIVCO DEFAUT GE &amp; POWER Cabinet","AKTIVCO",
U1320="AKTIVCO Coupure ENEO &amp; Baisse de tension","AKTIVCO GRID ONLY",
U1320="Coupure ENEO &amp; Baisse de tension","IHS GRID ONLY",
U1320="Defaut GE &amp; POWER Cabinet","IHS",
U1320="Sharing","Partners",
U1320="Sites strategiques &amp; DataCenter","SST &amp; DC",
U1320="Exclu","Exclu",
U1320="SAT","SAT",
U1320="SPARE-ISSUE","SPARE-ISSUE",
U1320="Fiber CAmtel","TRANS_FO_CAMTEL",
U1320="Fiber AOF","Fiber AOF",
U1320="Projet OCM (HUAWEI)","TRAVAUX-HUAWEI",
U1320="Projet OCM (NOKIA)","TRAVAUX-NOKIA",
U1320="ACCESS-ISSUE","ACCESS-ISSUE",
U1320="Projet OCM (ZTE, NOKIA, autres projets)","TRAVAUX OCM",
U1320="No root CAuse","No root cause",
U1320="ODU HS","PDH",
U1320="IP &amp; VLAN","PDH",
U1320="Warehouse HUAWEI","SPARE-ISSUE",
U1320="SPARE-HS","SPARE-ISSUE",
U1320="Power Telco","BSS",U1320="no impacts","no impacts"
),"")</f>
        <v/>
      </c>
      <c r="T1320" s="35" t="str" cm="1">
        <f t="array" ref="T1320">IFERROR(_xlfn.IFS(
U1320="MPR ISSUE","TX ISSUE",
U1320="BSS Hardware Issue","RAN ISSUE",
U1320="Sites strategiques, MLL, Pylone, etc.","ENVTECH",
U1320="AKTIVCO DEFAUT GE &amp; POWER Cabinet","POWER ISSUE",
U1320="AKTIVCO Coupure ENEO &amp; Baisse de tension","POWER ISSUE",
U1320="Coupure ENEO &amp; Baisse de tension","POWER ISSUE",
U1320="Defaut GE &amp; POWER Cabinet","POWER ISSUE",
U1320="Sharing","POWER ISSUE",
U1320="Sites strategiques &amp; DataCenter","POWER ISSUE",
U1320="Exclu","Exclu",
U1320="SAT","TX ISSUE",
U1320="SPARE-ISSUE","SPARE-ISSUE",
U1320="Fiber CAmtel","TX ISSUE",
U1320="Fiber AOF","TX ISSUE",
U1320="Projet OCM (HUAWEI)","TRAVAUX-HUAWEI",
U1320="Projet OCM (NOKIA)","TRAVAUX -NOKIA",
U1320="ACCESS-ISSUE","ACCESS-ISSUE",
U1320="Projet OCM (ZTE, NOKIA, autres projets)","TRAVAUX OCM",
U1320="No root CAuse","No root cause",
U1320="ODU HS","TX ISSUE",
U1320="IP &amp; VLAN","TX ISSUE",
U1320="Warehouse HUAWEI","SPARE-ISSUE",
U1320="SPARE-HS","SPARE-ISSUE",
U1320="Power Telco","RAN ISSUE",U1320="no impacts","no impacts"
),"")</f>
        <v/>
      </c>
      <c r="U1320" s="28"/>
      <c r="V1320" s="35" t="str" cm="1">
        <f t="array" ref="V1320">IFERROR(_xlfn.IFS(
U1320="MPR ISSUE","ACTIVE",
U1320="BSS Hardware Issue","ACTIVE",
U1320="Sites strategiques, MLL, Pylone, etc.","PASSIVE",
U1320="AKTIVCO DEFAUT GE &amp; POWER Cabinet","PASSIVE",
U1320="AKTIVCO Coupure ENEO &amp; Baisse de tension","PASSIVE",
U1320="Coupure ENEO &amp; Baisse de tension","PASSIVE",
U1320="Defaut GE &amp; POWER Cabinet","PASSIVE",
U1320="Sharing","PASSIVE",
U1320="Sites strategiques &amp; DataCenter","PASSIVE",
U1320="Exclu","Exclu",
U1320="SAT","ACTIVE",
U1320="SPARE-ISSUE","SPARE-ISSUE",
U1320="Fiber CAmtel","ACTIVE",
U1320="Fiber AOF","ACTIVE",
U1320="Projet OCM (HUAWEI)","PLANNED WORKS",
U1320="Projet OCM (NOKIA)","PLANNED WORKS",
U1320="ACCESS-ISSUE","ACCESS-ISSUE",
U1320="Projet OCM (ZTE, NOKIA, autres projets)","PLANNED WORKS",
U1320="No root CAuse","No root cause",
U1320="ODU HS","ACTIVE",
U1320="IP &amp; VLAN","ACTIVE",
U1320="Warehouse HUAWEI","SPARE-ISSUE",
U1320="SPARE-HS","SPARE-ISSUE",
U1320="Power Telco","ACTIVE",U1320="no impacts","no impacts"
),"")</f>
        <v/>
      </c>
      <c r="W1320" s="102"/>
      <c r="X1320" s="102"/>
      <c r="Y1320" s="102"/>
      <c r="Z1320" s="102"/>
      <c r="AA1320" s="102"/>
      <c r="AB1320" s="104" t="s">
        <v>5423</v>
      </c>
      <c r="AC1320" s="9"/>
      <c r="AD1320" s="9"/>
      <c r="AE1320" s="7" t="s">
        <v>5423</v>
      </c>
      <c r="AF1320" s="6"/>
      <c r="AG1320" s="7"/>
      <c r="AH1320" s="3" t="s">
        <v>5423</v>
      </c>
      <c r="AI1320" s="18" t="s">
        <v>5423</v>
      </c>
      <c r="AJ1320" s="18" t="s">
        <v>5423</v>
      </c>
      <c r="AK1320" s="18" t="s">
        <v>5423</v>
      </c>
      <c r="AL1320" s="18" t="s">
        <v>5423</v>
      </c>
      <c r="AM1320" s="18" t="s">
        <v>5423</v>
      </c>
      <c r="AN1320" s="18" t="s">
        <v>5423</v>
      </c>
      <c r="AO1320" s="18" t="s">
        <v>5423</v>
      </c>
      <c r="AP1320" s="18" t="s">
        <v>5423</v>
      </c>
      <c r="AQ1320" s="18" t="s">
        <v>5423</v>
      </c>
      <c r="AR1320" s="18" t="s">
        <v>5423</v>
      </c>
      <c r="AS1320" s="18" t="s">
        <v>5423</v>
      </c>
      <c r="AT1320" s="18" t="s">
        <v>5423</v>
      </c>
      <c r="AU1320" s="9" t="s">
        <v>5423</v>
      </c>
      <c r="AV1320" s="14"/>
      <c r="AW1320" s="14" t="s">
        <v>5423</v>
      </c>
      <c r="AX1320" s="14" t="str">
        <f>_xlfn.XLOOKUP(B1320,'[4]cell downs 18042026 17h'!$B:$B,'[4]cell downs 18042026 17h'!$B:$B,"")</f>
        <v/>
      </c>
      <c r="AY1320" s="14" t="str">
        <f>_xlfn.XLOOKUP(B1320,'[5]Cells Huawei 19042026 15h'!$B:$B,'[5]Cells Huawei 19042026 15h'!$B:$B,"")</f>
        <v/>
      </c>
      <c r="AZ1320" s="105" t="str">
        <f>_xlfn.XLOOKUP(B1320,'INCIDENT-04-23-2026'!E:E,'INCIDENT-04-23-2026'!F:F,"")</f>
        <v/>
      </c>
      <c r="BA1320" s="105" t="str">
        <f>_xlfn.XLOOKUP(B1320,'[6]Eneo 17H'!$C:$C,'[6]Eneo 17H'!$I:$I,"")</f>
        <v/>
      </c>
      <c r="BB1320" s="105" t="str">
        <f>_xlfn.XLOOKUP(B1320,[8]ALL!$B:$B,[8]ALL!$M:$M,"")</f>
        <v/>
      </c>
      <c r="BC1320" s="105" t="str">
        <f>_xlfn.XLOOKUP(B1320,'[6]Eneo 17H'!$C:$C,'[6]Eneo 17H'!$I:$I,"")</f>
        <v/>
      </c>
      <c r="BD1320" s="105" t="str">
        <f>_xlfn.XLOOKUP(B1320,'[7]Eneo 12H'!$C:$C,'[7]Eneo 12H'!$I:$I,"")</f>
        <v/>
      </c>
      <c r="BE1320" s="105" t="s">
        <v>5423</v>
      </c>
    </row>
    <row r="1321" spans="1:57" hidden="1" x14ac:dyDescent="0.3">
      <c r="A1321" s="1" t="s">
        <v>2880</v>
      </c>
      <c r="B1321" s="8" t="s">
        <v>2881</v>
      </c>
      <c r="C1321" s="3" t="str">
        <f>_xlfn.XLOOKUP(B1321,'[1]daily break down'!$D:$D,'[1]daily break down'!$E:$E,"")</f>
        <v>NORD</v>
      </c>
      <c r="D1321" s="1" t="s">
        <v>11</v>
      </c>
      <c r="E1321" s="1" t="s">
        <v>12</v>
      </c>
      <c r="F1321" s="3" t="s">
        <v>23</v>
      </c>
      <c r="G1321" s="1" t="s">
        <v>24</v>
      </c>
      <c r="H1321" s="25" t="str">
        <f>_xlfn.XLOOKUP(B1321,[2]CALCULATION!$B:$B,[2]CALCULATION!$H:$H,"")</f>
        <v>Huawei</v>
      </c>
      <c r="I1321" s="23">
        <v>0</v>
      </c>
      <c r="J1321" s="23">
        <v>0</v>
      </c>
      <c r="K1321" s="23">
        <v>0</v>
      </c>
      <c r="L1321" s="23">
        <v>0</v>
      </c>
      <c r="M1321" s="23">
        <v>0</v>
      </c>
      <c r="N1321" s="23">
        <v>0</v>
      </c>
      <c r="O1321" s="23">
        <v>0</v>
      </c>
      <c r="P1321" s="103" t="s">
        <v>6554</v>
      </c>
      <c r="Q1321" s="36" t="s">
        <v>5796</v>
      </c>
      <c r="R1321" s="36"/>
      <c r="S1321" s="35" t="str" cm="1">
        <f t="array" ref="S1321">IFERROR(_xlfn.IFS(
U1321="MPR ISSUE","PDH",
U1321="BSS Hardware Issue","BSS",
U1321="Sites strategiques, MLL, Pylone, etc.","ENVTECH",
U1321="AKTIVCO DEFAUT GE &amp; POWER Cabinet","AKTIVCO",
U1321="AKTIVCO Coupure ENEO &amp; Baisse de tension","AKTIVCO GRID ONLY",
U1321="Coupure ENEO &amp; Baisse de tension","IHS GRID ONLY",
U1321="Defaut GE &amp; POWER Cabinet","IHS",
U1321="Sharing","Partners",
U1321="Sites strategiques &amp; DataCenter","SST &amp; DC",
U1321="Exclu","Exclu",
U1321="SAT","SAT",
U1321="SPARE-ISSUE","SPARE-ISSUE",
U1321="Fiber CAmtel","TRANS_FO_CAMTEL",
U1321="Fiber AOF","Fiber AOF",
U1321="Projet OCM (HUAWEI)","TRAVAUX-HUAWEI",
U1321="Projet OCM (NOKIA)","TRAVAUX-NOKIA",
U1321="ACCESS-ISSUE","ACCESS-ISSUE",
U1321="Projet OCM (ZTE, NOKIA, autres projets)","TRAVAUX OCM",
U1321="No root CAuse","No root cause",
U1321="ODU HS","PDH",
U1321="IP &amp; VLAN","PDH",
U1321="Warehouse HUAWEI","SPARE-ISSUE",
U1321="SPARE-HS","SPARE-ISSUE",
U1321="Power Telco","BSS",U1321="no impacts","no impacts"
),"")</f>
        <v/>
      </c>
      <c r="T1321" s="35" t="str" cm="1">
        <f t="array" ref="T1321">IFERROR(_xlfn.IFS(
U1321="MPR ISSUE","TX ISSUE",
U1321="BSS Hardware Issue","RAN ISSUE",
U1321="Sites strategiques, MLL, Pylone, etc.","ENVTECH",
U1321="AKTIVCO DEFAUT GE &amp; POWER Cabinet","POWER ISSUE",
U1321="AKTIVCO Coupure ENEO &amp; Baisse de tension","POWER ISSUE",
U1321="Coupure ENEO &amp; Baisse de tension","POWER ISSUE",
U1321="Defaut GE &amp; POWER Cabinet","POWER ISSUE",
U1321="Sharing","POWER ISSUE",
U1321="Sites strategiques &amp; DataCenter","POWER ISSUE",
U1321="Exclu","Exclu",
U1321="SAT","TX ISSUE",
U1321="SPARE-ISSUE","SPARE-ISSUE",
U1321="Fiber CAmtel","TX ISSUE",
U1321="Fiber AOF","TX ISSUE",
U1321="Projet OCM (HUAWEI)","TRAVAUX-HUAWEI",
U1321="Projet OCM (NOKIA)","TRAVAUX -NOKIA",
U1321="ACCESS-ISSUE","ACCESS-ISSUE",
U1321="Projet OCM (ZTE, NOKIA, autres projets)","TRAVAUX OCM",
U1321="No root CAuse","No root cause",
U1321="ODU HS","TX ISSUE",
U1321="IP &amp; VLAN","TX ISSUE",
U1321="Warehouse HUAWEI","SPARE-ISSUE",
U1321="SPARE-HS","SPARE-ISSUE",
U1321="Power Telco","RAN ISSUE",U1321="no impacts","no impacts"
),"")</f>
        <v/>
      </c>
      <c r="U1321" s="28"/>
      <c r="V1321" s="35" t="str" cm="1">
        <f t="array" ref="V1321">IFERROR(_xlfn.IFS(
U1321="MPR ISSUE","ACTIVE",
U1321="BSS Hardware Issue","ACTIVE",
U1321="Sites strategiques, MLL, Pylone, etc.","PASSIVE",
U1321="AKTIVCO DEFAUT GE &amp; POWER Cabinet","PASSIVE",
U1321="AKTIVCO Coupure ENEO &amp; Baisse de tension","PASSIVE",
U1321="Coupure ENEO &amp; Baisse de tension","PASSIVE",
U1321="Defaut GE &amp; POWER Cabinet","PASSIVE",
U1321="Sharing","PASSIVE",
U1321="Sites strategiques &amp; DataCenter","PASSIVE",
U1321="Exclu","Exclu",
U1321="SAT","ACTIVE",
U1321="SPARE-ISSUE","SPARE-ISSUE",
U1321="Fiber CAmtel","ACTIVE",
U1321="Fiber AOF","ACTIVE",
U1321="Projet OCM (HUAWEI)","PLANNED WORKS",
U1321="Projet OCM (NOKIA)","PLANNED WORKS",
U1321="ACCESS-ISSUE","ACCESS-ISSUE",
U1321="Projet OCM (ZTE, NOKIA, autres projets)","PLANNED WORKS",
U1321="No root CAuse","No root cause",
U1321="ODU HS","ACTIVE",
U1321="IP &amp; VLAN","ACTIVE",
U1321="Warehouse HUAWEI","SPARE-ISSUE",
U1321="SPARE-HS","SPARE-ISSUE",
U1321="Power Telco","ACTIVE",U1321="no impacts","no impacts"
),"")</f>
        <v/>
      </c>
      <c r="W1321" s="102"/>
      <c r="X1321" s="102"/>
      <c r="Y1321" s="102"/>
      <c r="Z1321" s="102"/>
      <c r="AA1321" s="102"/>
      <c r="AB1321" s="104" t="s">
        <v>5423</v>
      </c>
      <c r="AC1321" s="9"/>
      <c r="AD1321" s="9"/>
      <c r="AE1321" s="7" t="s">
        <v>5423</v>
      </c>
      <c r="AF1321" s="6"/>
      <c r="AG1321" s="7"/>
      <c r="AH1321" s="3" t="s">
        <v>5423</v>
      </c>
      <c r="AI1321" s="18" t="s">
        <v>5423</v>
      </c>
      <c r="AJ1321" s="18" t="s">
        <v>5423</v>
      </c>
      <c r="AK1321" s="18" t="s">
        <v>5423</v>
      </c>
      <c r="AL1321" s="18" t="s">
        <v>5423</v>
      </c>
      <c r="AM1321" s="18" t="s">
        <v>5423</v>
      </c>
      <c r="AN1321" s="18" t="s">
        <v>5423</v>
      </c>
      <c r="AO1321" s="18" t="s">
        <v>5423</v>
      </c>
      <c r="AP1321" s="18" t="s">
        <v>5423</v>
      </c>
      <c r="AQ1321" s="18" t="s">
        <v>5423</v>
      </c>
      <c r="AR1321" s="18" t="s">
        <v>5423</v>
      </c>
      <c r="AS1321" s="18" t="s">
        <v>5423</v>
      </c>
      <c r="AT1321" s="18" t="s">
        <v>5423</v>
      </c>
      <c r="AU1321" s="9" t="s">
        <v>5423</v>
      </c>
      <c r="AV1321" s="14"/>
      <c r="AW1321" s="14" t="s">
        <v>5423</v>
      </c>
      <c r="AX1321" s="14" t="str">
        <f>_xlfn.XLOOKUP(B1321,'[4]cell downs 18042026 17h'!$B:$B,'[4]cell downs 18042026 17h'!$B:$B,"")</f>
        <v/>
      </c>
      <c r="AY1321" s="14" t="str">
        <f>_xlfn.XLOOKUP(B1321,'[5]Cells Huawei 19042026 15h'!$B:$B,'[5]Cells Huawei 19042026 15h'!$B:$B,"")</f>
        <v/>
      </c>
      <c r="AZ1321" s="105" t="str">
        <f>_xlfn.XLOOKUP(B1321,'INCIDENT-04-23-2026'!E:E,'INCIDENT-04-23-2026'!F:F,"")</f>
        <v/>
      </c>
      <c r="BA1321" s="105" t="str">
        <f>_xlfn.XLOOKUP(B1321,'[6]Eneo 17H'!$C:$C,'[6]Eneo 17H'!$I:$I,"")</f>
        <v/>
      </c>
      <c r="BB1321" s="105" t="str">
        <f>_xlfn.XLOOKUP(B1321,[8]ALL!$B:$B,[8]ALL!$M:$M,"")</f>
        <v/>
      </c>
      <c r="BC1321" s="105" t="str">
        <f>_xlfn.XLOOKUP(B1321,'[6]Eneo 17H'!$C:$C,'[6]Eneo 17H'!$I:$I,"")</f>
        <v/>
      </c>
      <c r="BD1321" s="105" t="str">
        <f>_xlfn.XLOOKUP(B1321,'[7]Eneo 12H'!$C:$C,'[7]Eneo 12H'!$I:$I,"")</f>
        <v/>
      </c>
      <c r="BE1321" s="105" t="s">
        <v>5423</v>
      </c>
    </row>
    <row r="1322" spans="1:57" hidden="1" x14ac:dyDescent="0.3">
      <c r="A1322" s="1" t="s">
        <v>1593</v>
      </c>
      <c r="B1322" s="8" t="s">
        <v>1594</v>
      </c>
      <c r="C1322" s="3" t="str">
        <f>_xlfn.XLOOKUP(B1322,'[1]daily break down'!$D:$D,'[1]daily break down'!$E:$E,"")</f>
        <v>NORD</v>
      </c>
      <c r="D1322" s="1" t="s">
        <v>11</v>
      </c>
      <c r="E1322" s="1" t="s">
        <v>12</v>
      </c>
      <c r="F1322" s="3" t="s">
        <v>23</v>
      </c>
      <c r="G1322" s="1" t="s">
        <v>24</v>
      </c>
      <c r="H1322" s="25" t="str">
        <f>_xlfn.XLOOKUP(B1322,[2]CALCULATION!$B:$B,[2]CALCULATION!$H:$H,"")</f>
        <v>Huawei</v>
      </c>
      <c r="I1322" s="23">
        <v>0.29784580790051174</v>
      </c>
      <c r="J1322" s="23">
        <v>0.30289313506433468</v>
      </c>
      <c r="K1322" s="23">
        <v>0</v>
      </c>
      <c r="L1322" s="23">
        <v>0</v>
      </c>
      <c r="M1322" s="23">
        <v>0</v>
      </c>
      <c r="N1322" s="23">
        <v>0</v>
      </c>
      <c r="O1322" s="23">
        <v>0.33799256919296983</v>
      </c>
      <c r="P1322" s="103" t="s">
        <v>6554</v>
      </c>
      <c r="Q1322" s="36" t="s">
        <v>5796</v>
      </c>
      <c r="R1322" s="36"/>
      <c r="S1322" s="35" t="str" cm="1">
        <f t="array" ref="S1322">IFERROR(_xlfn.IFS(
U1322="MPR ISSUE","PDH",
U1322="BSS Hardware Issue","BSS",
U1322="Sites strategiques, MLL, Pylone, etc.","ENVTECH",
U1322="AKTIVCO DEFAUT GE &amp; POWER Cabinet","AKTIVCO",
U1322="AKTIVCO Coupure ENEO &amp; Baisse de tension","AKTIVCO GRID ONLY",
U1322="Coupure ENEO &amp; Baisse de tension","IHS GRID ONLY",
U1322="Defaut GE &amp; POWER Cabinet","IHS",
U1322="Sharing","Partners",
U1322="Sites strategiques &amp; DataCenter","SST &amp; DC",
U1322="Exclu","Exclu",
U1322="SAT","SAT",
U1322="SPARE-ISSUE","SPARE-ISSUE",
U1322="Fiber CAmtel","TRANS_FO_CAMTEL",
U1322="Fiber AOF","Fiber AOF",
U1322="Projet OCM (HUAWEI)","TRAVAUX-HUAWEI",
U1322="Projet OCM (NOKIA)","TRAVAUX-NOKIA",
U1322="ACCESS-ISSUE","ACCESS-ISSUE",
U1322="Projet OCM (ZTE, NOKIA, autres projets)","TRAVAUX OCM",
U1322="No root CAuse","No root cause",
U1322="ODU HS","PDH",
U1322="IP &amp; VLAN","PDH",
U1322="Warehouse HUAWEI","SPARE-ISSUE",
U1322="SPARE-HS","SPARE-ISSUE",
U1322="Power Telco","BSS",U1322="no impacts","no impacts"
),"")</f>
        <v/>
      </c>
      <c r="T1322" s="35" t="str" cm="1">
        <f t="array" ref="T1322">IFERROR(_xlfn.IFS(
U1322="MPR ISSUE","TX ISSUE",
U1322="BSS Hardware Issue","RAN ISSUE",
U1322="Sites strategiques, MLL, Pylone, etc.","ENVTECH",
U1322="AKTIVCO DEFAUT GE &amp; POWER Cabinet","POWER ISSUE",
U1322="AKTIVCO Coupure ENEO &amp; Baisse de tension","POWER ISSUE",
U1322="Coupure ENEO &amp; Baisse de tension","POWER ISSUE",
U1322="Defaut GE &amp; POWER Cabinet","POWER ISSUE",
U1322="Sharing","POWER ISSUE",
U1322="Sites strategiques &amp; DataCenter","POWER ISSUE",
U1322="Exclu","Exclu",
U1322="SAT","TX ISSUE",
U1322="SPARE-ISSUE","SPARE-ISSUE",
U1322="Fiber CAmtel","TX ISSUE",
U1322="Fiber AOF","TX ISSUE",
U1322="Projet OCM (HUAWEI)","TRAVAUX-HUAWEI",
U1322="Projet OCM (NOKIA)","TRAVAUX -NOKIA",
U1322="ACCESS-ISSUE","ACCESS-ISSUE",
U1322="Projet OCM (ZTE, NOKIA, autres projets)","TRAVAUX OCM",
U1322="No root CAuse","No root cause",
U1322="ODU HS","TX ISSUE",
U1322="IP &amp; VLAN","TX ISSUE",
U1322="Warehouse HUAWEI","SPARE-ISSUE",
U1322="SPARE-HS","SPARE-ISSUE",
U1322="Power Telco","RAN ISSUE",U1322="no impacts","no impacts"
),"")</f>
        <v/>
      </c>
      <c r="U1322" s="28"/>
      <c r="V1322" s="35" t="str" cm="1">
        <f t="array" ref="V1322">IFERROR(_xlfn.IFS(
U1322="MPR ISSUE","ACTIVE",
U1322="BSS Hardware Issue","ACTIVE",
U1322="Sites strategiques, MLL, Pylone, etc.","PASSIVE",
U1322="AKTIVCO DEFAUT GE &amp; POWER Cabinet","PASSIVE",
U1322="AKTIVCO Coupure ENEO &amp; Baisse de tension","PASSIVE",
U1322="Coupure ENEO &amp; Baisse de tension","PASSIVE",
U1322="Defaut GE &amp; POWER Cabinet","PASSIVE",
U1322="Sharing","PASSIVE",
U1322="Sites strategiques &amp; DataCenter","PASSIVE",
U1322="Exclu","Exclu",
U1322="SAT","ACTIVE",
U1322="SPARE-ISSUE","SPARE-ISSUE",
U1322="Fiber CAmtel","ACTIVE",
U1322="Fiber AOF","ACTIVE",
U1322="Projet OCM (HUAWEI)","PLANNED WORKS",
U1322="Projet OCM (NOKIA)","PLANNED WORKS",
U1322="ACCESS-ISSUE","ACCESS-ISSUE",
U1322="Projet OCM (ZTE, NOKIA, autres projets)","PLANNED WORKS",
U1322="No root CAuse","No root cause",
U1322="ODU HS","ACTIVE",
U1322="IP &amp; VLAN","ACTIVE",
U1322="Warehouse HUAWEI","SPARE-ISSUE",
U1322="SPARE-HS","SPARE-ISSUE",
U1322="Power Telco","ACTIVE",U1322="no impacts","no impacts"
),"")</f>
        <v/>
      </c>
      <c r="W1322" s="102"/>
      <c r="X1322" s="102"/>
      <c r="Y1322" s="102"/>
      <c r="Z1322" s="102"/>
      <c r="AA1322" s="102"/>
      <c r="AB1322" s="104" t="s">
        <v>5423</v>
      </c>
      <c r="AC1322" s="9"/>
      <c r="AD1322" s="9"/>
      <c r="AE1322" s="7" t="s">
        <v>5423</v>
      </c>
      <c r="AF1322" s="6"/>
      <c r="AG1322" s="7"/>
      <c r="AH1322" s="3" t="s">
        <v>5423</v>
      </c>
      <c r="AI1322" s="18" t="s">
        <v>5423</v>
      </c>
      <c r="AJ1322" s="18" t="s">
        <v>5423</v>
      </c>
      <c r="AK1322" s="18" t="s">
        <v>5423</v>
      </c>
      <c r="AL1322" s="18" t="s">
        <v>5423</v>
      </c>
      <c r="AM1322" s="18" t="s">
        <v>5423</v>
      </c>
      <c r="AN1322" s="18" t="s">
        <v>5423</v>
      </c>
      <c r="AO1322" s="18" t="s">
        <v>5423</v>
      </c>
      <c r="AP1322" s="18" t="s">
        <v>5423</v>
      </c>
      <c r="AQ1322" s="18" t="s">
        <v>5423</v>
      </c>
      <c r="AR1322" s="18" t="s">
        <v>5423</v>
      </c>
      <c r="AS1322" s="18" t="s">
        <v>5423</v>
      </c>
      <c r="AT1322" s="18" t="s">
        <v>5423</v>
      </c>
      <c r="AU1322" s="9" t="s">
        <v>5423</v>
      </c>
      <c r="AV1322" s="14"/>
      <c r="AW1322" s="14" t="s">
        <v>5423</v>
      </c>
      <c r="AX1322" s="14" t="str">
        <f>_xlfn.XLOOKUP(B1322,'[4]cell downs 18042026 17h'!$B:$B,'[4]cell downs 18042026 17h'!$B:$B,"")</f>
        <v/>
      </c>
      <c r="AY1322" s="14" t="str">
        <f>_xlfn.XLOOKUP(B1322,'[5]Cells Huawei 19042026 15h'!$B:$B,'[5]Cells Huawei 19042026 15h'!$B:$B,"")</f>
        <v/>
      </c>
      <c r="AZ1322" s="105" t="str">
        <f>_xlfn.XLOOKUP(B1322,'INCIDENT-04-23-2026'!E:E,'INCIDENT-04-23-2026'!F:F,"")</f>
        <v/>
      </c>
      <c r="BA1322" s="105" t="str">
        <f>_xlfn.XLOOKUP(B1322,'[6]Eneo 17H'!$C:$C,'[6]Eneo 17H'!$I:$I,"")</f>
        <v/>
      </c>
      <c r="BB1322" s="105" t="str">
        <f>_xlfn.XLOOKUP(B1322,[8]ALL!$B:$B,[8]ALL!$M:$M,"")</f>
        <v/>
      </c>
      <c r="BC1322" s="105" t="str">
        <f>_xlfn.XLOOKUP(B1322,'[6]Eneo 17H'!$C:$C,'[6]Eneo 17H'!$I:$I,"")</f>
        <v/>
      </c>
      <c r="BD1322" s="105" t="str">
        <f>_xlfn.XLOOKUP(B1322,'[7]Eneo 12H'!$C:$C,'[7]Eneo 12H'!$I:$I,"")</f>
        <v/>
      </c>
      <c r="BE1322" s="105" t="s">
        <v>5423</v>
      </c>
    </row>
    <row r="1323" spans="1:57" hidden="1" x14ac:dyDescent="0.3">
      <c r="A1323" s="1" t="s">
        <v>2594</v>
      </c>
      <c r="B1323" s="8" t="s">
        <v>2595</v>
      </c>
      <c r="C1323" s="3" t="str">
        <f>_xlfn.XLOOKUP(B1323,'[1]daily break down'!$D:$D,'[1]daily break down'!$E:$E,"")</f>
        <v>NORD</v>
      </c>
      <c r="D1323" s="1" t="s">
        <v>21</v>
      </c>
      <c r="E1323" s="1" t="s">
        <v>22</v>
      </c>
      <c r="F1323" s="3" t="s">
        <v>23</v>
      </c>
      <c r="G1323" s="1" t="s">
        <v>24</v>
      </c>
      <c r="H1323" s="25" t="str">
        <f>_xlfn.XLOOKUP(B1323,[2]CALCULATION!$B:$B,[2]CALCULATION!$H:$H,"")</f>
        <v>Huawei</v>
      </c>
      <c r="I1323" s="23">
        <v>0</v>
      </c>
      <c r="J1323" s="23">
        <v>8.9175391586979543E-5</v>
      </c>
      <c r="K1323" s="23">
        <v>0</v>
      </c>
      <c r="L1323" s="23">
        <v>0</v>
      </c>
      <c r="M1323" s="23">
        <v>0</v>
      </c>
      <c r="N1323" s="23">
        <v>0</v>
      </c>
      <c r="O1323" s="23">
        <v>0</v>
      </c>
      <c r="P1323" s="103" t="s">
        <v>6554</v>
      </c>
      <c r="Q1323" s="36" t="s">
        <v>5796</v>
      </c>
      <c r="R1323" s="36"/>
      <c r="S1323" s="35" t="str" cm="1">
        <f t="array" ref="S1323">IFERROR(_xlfn.IFS(
U1323="MPR ISSUE","PDH",
U1323="BSS Hardware Issue","BSS",
U1323="Sites strategiques, MLL, Pylone, etc.","ENVTECH",
U1323="AKTIVCO DEFAUT GE &amp; POWER Cabinet","AKTIVCO",
U1323="AKTIVCO Coupure ENEO &amp; Baisse de tension","AKTIVCO GRID ONLY",
U1323="Coupure ENEO &amp; Baisse de tension","IHS GRID ONLY",
U1323="Defaut GE &amp; POWER Cabinet","IHS",
U1323="Sharing","Partners",
U1323="Sites strategiques &amp; DataCenter","SST &amp; DC",
U1323="Exclu","Exclu",
U1323="SAT","SAT",
U1323="SPARE-ISSUE","SPARE-ISSUE",
U1323="Fiber CAmtel","TRANS_FO_CAMTEL",
U1323="Fiber AOF","Fiber AOF",
U1323="Projet OCM (HUAWEI)","TRAVAUX-HUAWEI",
U1323="Projet OCM (NOKIA)","TRAVAUX-NOKIA",
U1323="ACCESS-ISSUE","ACCESS-ISSUE",
U1323="Projet OCM (ZTE, NOKIA, autres projets)","TRAVAUX OCM",
U1323="No root CAuse","No root cause",
U1323="ODU HS","PDH",
U1323="IP &amp; VLAN","PDH",
U1323="Warehouse HUAWEI","SPARE-ISSUE",
U1323="SPARE-HS","SPARE-ISSUE",
U1323="Power Telco","BSS",U1323="no impacts","no impacts"
),"")</f>
        <v/>
      </c>
      <c r="T1323" s="35" t="str" cm="1">
        <f t="array" ref="T1323">IFERROR(_xlfn.IFS(
U1323="MPR ISSUE","TX ISSUE",
U1323="BSS Hardware Issue","RAN ISSUE",
U1323="Sites strategiques, MLL, Pylone, etc.","ENVTECH",
U1323="AKTIVCO DEFAUT GE &amp; POWER Cabinet","POWER ISSUE",
U1323="AKTIVCO Coupure ENEO &amp; Baisse de tension","POWER ISSUE",
U1323="Coupure ENEO &amp; Baisse de tension","POWER ISSUE",
U1323="Defaut GE &amp; POWER Cabinet","POWER ISSUE",
U1323="Sharing","POWER ISSUE",
U1323="Sites strategiques &amp; DataCenter","POWER ISSUE",
U1323="Exclu","Exclu",
U1323="SAT","TX ISSUE",
U1323="SPARE-ISSUE","SPARE-ISSUE",
U1323="Fiber CAmtel","TX ISSUE",
U1323="Fiber AOF","TX ISSUE",
U1323="Projet OCM (HUAWEI)","TRAVAUX-HUAWEI",
U1323="Projet OCM (NOKIA)","TRAVAUX -NOKIA",
U1323="ACCESS-ISSUE","ACCESS-ISSUE",
U1323="Projet OCM (ZTE, NOKIA, autres projets)","TRAVAUX OCM",
U1323="No root CAuse","No root cause",
U1323="ODU HS","TX ISSUE",
U1323="IP &amp; VLAN","TX ISSUE",
U1323="Warehouse HUAWEI","SPARE-ISSUE",
U1323="SPARE-HS","SPARE-ISSUE",
U1323="Power Telco","RAN ISSUE",U1323="no impacts","no impacts"
),"")</f>
        <v/>
      </c>
      <c r="U1323" s="28"/>
      <c r="V1323" s="35" t="str" cm="1">
        <f t="array" ref="V1323">IFERROR(_xlfn.IFS(
U1323="MPR ISSUE","ACTIVE",
U1323="BSS Hardware Issue","ACTIVE",
U1323="Sites strategiques, MLL, Pylone, etc.","PASSIVE",
U1323="AKTIVCO DEFAUT GE &amp; POWER Cabinet","PASSIVE",
U1323="AKTIVCO Coupure ENEO &amp; Baisse de tension","PASSIVE",
U1323="Coupure ENEO &amp; Baisse de tension","PASSIVE",
U1323="Defaut GE &amp; POWER Cabinet","PASSIVE",
U1323="Sharing","PASSIVE",
U1323="Sites strategiques &amp; DataCenter","PASSIVE",
U1323="Exclu","Exclu",
U1323="SAT","ACTIVE",
U1323="SPARE-ISSUE","SPARE-ISSUE",
U1323="Fiber CAmtel","ACTIVE",
U1323="Fiber AOF","ACTIVE",
U1323="Projet OCM (HUAWEI)","PLANNED WORKS",
U1323="Projet OCM (NOKIA)","PLANNED WORKS",
U1323="ACCESS-ISSUE","ACCESS-ISSUE",
U1323="Projet OCM (ZTE, NOKIA, autres projets)","PLANNED WORKS",
U1323="No root CAuse","No root cause",
U1323="ODU HS","ACTIVE",
U1323="IP &amp; VLAN","ACTIVE",
U1323="Warehouse HUAWEI","SPARE-ISSUE",
U1323="SPARE-HS","SPARE-ISSUE",
U1323="Power Telco","ACTIVE",U1323="no impacts","no impacts"
),"")</f>
        <v/>
      </c>
      <c r="W1323" s="102"/>
      <c r="X1323" s="102"/>
      <c r="Y1323" s="102"/>
      <c r="Z1323" s="102"/>
      <c r="AA1323" s="102"/>
      <c r="AB1323" s="104" t="s">
        <v>5423</v>
      </c>
      <c r="AC1323" s="9"/>
      <c r="AD1323" s="9"/>
      <c r="AE1323" s="7" t="s">
        <v>5423</v>
      </c>
      <c r="AF1323" s="6"/>
      <c r="AG1323" s="7"/>
      <c r="AH1323" s="3" t="s">
        <v>5423</v>
      </c>
      <c r="AI1323" s="18" t="s">
        <v>5423</v>
      </c>
      <c r="AJ1323" s="18" t="s">
        <v>5423</v>
      </c>
      <c r="AK1323" s="18" t="s">
        <v>5423</v>
      </c>
      <c r="AL1323" s="18" t="s">
        <v>5423</v>
      </c>
      <c r="AM1323" s="18" t="s">
        <v>5423</v>
      </c>
      <c r="AN1323" s="18" t="s">
        <v>5423</v>
      </c>
      <c r="AO1323" s="18" t="s">
        <v>5423</v>
      </c>
      <c r="AP1323" s="18" t="s">
        <v>5423</v>
      </c>
      <c r="AQ1323" s="18" t="s">
        <v>5423</v>
      </c>
      <c r="AR1323" s="18" t="s">
        <v>5423</v>
      </c>
      <c r="AS1323" s="18" t="s">
        <v>5423</v>
      </c>
      <c r="AT1323" s="18" t="s">
        <v>5423</v>
      </c>
      <c r="AU1323" s="9" t="s">
        <v>5423</v>
      </c>
      <c r="AV1323" s="14"/>
      <c r="AW1323" s="14" t="s">
        <v>5423</v>
      </c>
      <c r="AX1323" s="14" t="str">
        <f>_xlfn.XLOOKUP(B1323,'[4]cell downs 18042026 17h'!$B:$B,'[4]cell downs 18042026 17h'!$B:$B,"")</f>
        <v/>
      </c>
      <c r="AY1323" s="14" t="str">
        <f>_xlfn.XLOOKUP(B1323,'[5]Cells Huawei 19042026 15h'!$B:$B,'[5]Cells Huawei 19042026 15h'!$B:$B,"")</f>
        <v/>
      </c>
      <c r="AZ1323" s="105" t="str">
        <f>_xlfn.XLOOKUP(B1323,'INCIDENT-04-23-2026'!E:E,'INCIDENT-04-23-2026'!F:F,"")</f>
        <v/>
      </c>
      <c r="BA1323" s="105" t="str">
        <f>_xlfn.XLOOKUP(B1323,'[6]Eneo 17H'!$C:$C,'[6]Eneo 17H'!$I:$I,"")</f>
        <v/>
      </c>
      <c r="BB1323" s="105" t="str">
        <f>_xlfn.XLOOKUP(B1323,[8]ALL!$B:$B,[8]ALL!$M:$M,"")</f>
        <v/>
      </c>
      <c r="BC1323" s="105" t="str">
        <f>_xlfn.XLOOKUP(B1323,'[6]Eneo 17H'!$C:$C,'[6]Eneo 17H'!$I:$I,"")</f>
        <v/>
      </c>
      <c r="BD1323" s="105" t="str">
        <f>_xlfn.XLOOKUP(B1323,'[7]Eneo 12H'!$C:$C,'[7]Eneo 12H'!$I:$I,"")</f>
        <v/>
      </c>
      <c r="BE1323" s="105" t="s">
        <v>5423</v>
      </c>
    </row>
    <row r="1324" spans="1:57" hidden="1" x14ac:dyDescent="0.3">
      <c r="A1324" s="1" t="s">
        <v>2922</v>
      </c>
      <c r="B1324" s="8" t="s">
        <v>2923</v>
      </c>
      <c r="C1324" s="3" t="str">
        <f>_xlfn.XLOOKUP(B1324,'[1]daily break down'!$D:$D,'[1]daily break down'!$E:$E,"")</f>
        <v>Garoua</v>
      </c>
      <c r="D1324" s="1" t="s">
        <v>11</v>
      </c>
      <c r="E1324" s="1" t="s">
        <v>12</v>
      </c>
      <c r="F1324" s="3" t="s">
        <v>23</v>
      </c>
      <c r="G1324" s="1" t="s">
        <v>24</v>
      </c>
      <c r="H1324" s="25" t="str">
        <f>_xlfn.XLOOKUP(B1324,[2]CALCULATION!$B:$B,[2]CALCULATION!$H:$H,"")</f>
        <v>Huawei</v>
      </c>
      <c r="I1324" s="23">
        <v>0</v>
      </c>
      <c r="J1324" s="23">
        <v>0</v>
      </c>
      <c r="K1324" s="23">
        <v>0</v>
      </c>
      <c r="L1324" s="23">
        <v>0</v>
      </c>
      <c r="M1324" s="23">
        <v>0</v>
      </c>
      <c r="N1324" s="23">
        <v>0</v>
      </c>
      <c r="O1324" s="23">
        <v>0</v>
      </c>
      <c r="P1324" s="103" t="s">
        <v>6554</v>
      </c>
      <c r="Q1324" s="36" t="s">
        <v>5796</v>
      </c>
      <c r="R1324" s="36"/>
      <c r="S1324" s="35" t="str" cm="1">
        <f t="array" ref="S1324">IFERROR(_xlfn.IFS(
U1324="MPR ISSUE","PDH",
U1324="BSS Hardware Issue","BSS",
U1324="Sites strategiques, MLL, Pylone, etc.","ENVTECH",
U1324="AKTIVCO DEFAUT GE &amp; POWER Cabinet","AKTIVCO",
U1324="AKTIVCO Coupure ENEO &amp; Baisse de tension","AKTIVCO GRID ONLY",
U1324="Coupure ENEO &amp; Baisse de tension","IHS GRID ONLY",
U1324="Defaut GE &amp; POWER Cabinet","IHS",
U1324="Sharing","Partners",
U1324="Sites strategiques &amp; DataCenter","SST &amp; DC",
U1324="Exclu","Exclu",
U1324="SAT","SAT",
U1324="SPARE-ISSUE","SPARE-ISSUE",
U1324="Fiber CAmtel","TRANS_FO_CAMTEL",
U1324="Fiber AOF","Fiber AOF",
U1324="Projet OCM (HUAWEI)","TRAVAUX-HUAWEI",
U1324="Projet OCM (NOKIA)","TRAVAUX-NOKIA",
U1324="ACCESS-ISSUE","ACCESS-ISSUE",
U1324="Projet OCM (ZTE, NOKIA, autres projets)","TRAVAUX OCM",
U1324="No root CAuse","No root cause",
U1324="ODU HS","PDH",
U1324="IP &amp; VLAN","PDH",
U1324="Warehouse HUAWEI","SPARE-ISSUE",
U1324="SPARE-HS","SPARE-ISSUE",
U1324="Power Telco","BSS",U1324="no impacts","no impacts"
),"")</f>
        <v/>
      </c>
      <c r="T1324" s="35" t="str" cm="1">
        <f t="array" ref="T1324">IFERROR(_xlfn.IFS(
U1324="MPR ISSUE","TX ISSUE",
U1324="BSS Hardware Issue","RAN ISSUE",
U1324="Sites strategiques, MLL, Pylone, etc.","ENVTECH",
U1324="AKTIVCO DEFAUT GE &amp; POWER Cabinet","POWER ISSUE",
U1324="AKTIVCO Coupure ENEO &amp; Baisse de tension","POWER ISSUE",
U1324="Coupure ENEO &amp; Baisse de tension","POWER ISSUE",
U1324="Defaut GE &amp; POWER Cabinet","POWER ISSUE",
U1324="Sharing","POWER ISSUE",
U1324="Sites strategiques &amp; DataCenter","POWER ISSUE",
U1324="Exclu","Exclu",
U1324="SAT","TX ISSUE",
U1324="SPARE-ISSUE","SPARE-ISSUE",
U1324="Fiber CAmtel","TX ISSUE",
U1324="Fiber AOF","TX ISSUE",
U1324="Projet OCM (HUAWEI)","TRAVAUX-HUAWEI",
U1324="Projet OCM (NOKIA)","TRAVAUX -NOKIA",
U1324="ACCESS-ISSUE","ACCESS-ISSUE",
U1324="Projet OCM (ZTE, NOKIA, autres projets)","TRAVAUX OCM",
U1324="No root CAuse","No root cause",
U1324="ODU HS","TX ISSUE",
U1324="IP &amp; VLAN","TX ISSUE",
U1324="Warehouse HUAWEI","SPARE-ISSUE",
U1324="SPARE-HS","SPARE-ISSUE",
U1324="Power Telco","RAN ISSUE",U1324="no impacts","no impacts"
),"")</f>
        <v/>
      </c>
      <c r="U1324" s="28"/>
      <c r="V1324" s="35" t="str" cm="1">
        <f t="array" ref="V1324">IFERROR(_xlfn.IFS(
U1324="MPR ISSUE","ACTIVE",
U1324="BSS Hardware Issue","ACTIVE",
U1324="Sites strategiques, MLL, Pylone, etc.","PASSIVE",
U1324="AKTIVCO DEFAUT GE &amp; POWER Cabinet","PASSIVE",
U1324="AKTIVCO Coupure ENEO &amp; Baisse de tension","PASSIVE",
U1324="Coupure ENEO &amp; Baisse de tension","PASSIVE",
U1324="Defaut GE &amp; POWER Cabinet","PASSIVE",
U1324="Sharing","PASSIVE",
U1324="Sites strategiques &amp; DataCenter","PASSIVE",
U1324="Exclu","Exclu",
U1324="SAT","ACTIVE",
U1324="SPARE-ISSUE","SPARE-ISSUE",
U1324="Fiber CAmtel","ACTIVE",
U1324="Fiber AOF","ACTIVE",
U1324="Projet OCM (HUAWEI)","PLANNED WORKS",
U1324="Projet OCM (NOKIA)","PLANNED WORKS",
U1324="ACCESS-ISSUE","ACCESS-ISSUE",
U1324="Projet OCM (ZTE, NOKIA, autres projets)","PLANNED WORKS",
U1324="No root CAuse","No root cause",
U1324="ODU HS","ACTIVE",
U1324="IP &amp; VLAN","ACTIVE",
U1324="Warehouse HUAWEI","SPARE-ISSUE",
U1324="SPARE-HS","SPARE-ISSUE",
U1324="Power Telco","ACTIVE",U1324="no impacts","no impacts"
),"")</f>
        <v/>
      </c>
      <c r="W1324" s="102"/>
      <c r="X1324" s="102"/>
      <c r="Y1324" s="102"/>
      <c r="Z1324" s="102"/>
      <c r="AA1324" s="102"/>
      <c r="AB1324" s="104" t="s">
        <v>5423</v>
      </c>
      <c r="AC1324" s="9"/>
      <c r="AD1324" s="9"/>
      <c r="AE1324" s="7" t="s">
        <v>5423</v>
      </c>
      <c r="AF1324" s="6"/>
      <c r="AG1324" s="7"/>
      <c r="AH1324" s="3" t="s">
        <v>5423</v>
      </c>
      <c r="AI1324" s="18" t="s">
        <v>5423</v>
      </c>
      <c r="AJ1324" s="18" t="s">
        <v>5423</v>
      </c>
      <c r="AK1324" s="18" t="s">
        <v>5423</v>
      </c>
      <c r="AL1324" s="18" t="s">
        <v>5423</v>
      </c>
      <c r="AM1324" s="18" t="s">
        <v>5423</v>
      </c>
      <c r="AN1324" s="18" t="s">
        <v>5423</v>
      </c>
      <c r="AO1324" s="18" t="s">
        <v>5423</v>
      </c>
      <c r="AP1324" s="18" t="s">
        <v>5423</v>
      </c>
      <c r="AQ1324" s="18" t="s">
        <v>5423</v>
      </c>
      <c r="AR1324" s="18" t="s">
        <v>5423</v>
      </c>
      <c r="AS1324" s="18" t="s">
        <v>5423</v>
      </c>
      <c r="AT1324" s="18" t="s">
        <v>5423</v>
      </c>
      <c r="AU1324" s="9" t="s">
        <v>5423</v>
      </c>
      <c r="AV1324" s="14"/>
      <c r="AW1324" s="14" t="s">
        <v>5423</v>
      </c>
      <c r="AX1324" s="14" t="str">
        <f>_xlfn.XLOOKUP(B1324,'[4]cell downs 18042026 17h'!$B:$B,'[4]cell downs 18042026 17h'!$B:$B,"")</f>
        <v/>
      </c>
      <c r="AY1324" s="14" t="str">
        <f>_xlfn.XLOOKUP(B1324,'[5]Cells Huawei 19042026 15h'!$B:$B,'[5]Cells Huawei 19042026 15h'!$B:$B,"")</f>
        <v/>
      </c>
      <c r="AZ1324" s="105" t="str">
        <f>_xlfn.XLOOKUP(B1324,'INCIDENT-04-23-2026'!E:E,'INCIDENT-04-23-2026'!F:F,"")</f>
        <v/>
      </c>
      <c r="BA1324" s="105" t="str">
        <f>_xlfn.XLOOKUP(B1324,'[6]Eneo 17H'!$C:$C,'[6]Eneo 17H'!$I:$I,"")</f>
        <v/>
      </c>
      <c r="BB1324" s="105" t="str">
        <f>_xlfn.XLOOKUP(B1324,[8]ALL!$B:$B,[8]ALL!$M:$M,"")</f>
        <v/>
      </c>
      <c r="BC1324" s="105" t="str">
        <f>_xlfn.XLOOKUP(B1324,'[6]Eneo 17H'!$C:$C,'[6]Eneo 17H'!$I:$I,"")</f>
        <v/>
      </c>
      <c r="BD1324" s="105" t="str">
        <f>_xlfn.XLOOKUP(B1324,'[7]Eneo 12H'!$C:$C,'[7]Eneo 12H'!$I:$I,"")</f>
        <v/>
      </c>
      <c r="BE1324" s="105" t="s">
        <v>5423</v>
      </c>
    </row>
    <row r="1325" spans="1:57" hidden="1" x14ac:dyDescent="0.3">
      <c r="A1325" s="1" t="s">
        <v>2739</v>
      </c>
      <c r="B1325" s="8" t="s">
        <v>2740</v>
      </c>
      <c r="C1325" s="3" t="str">
        <f>_xlfn.XLOOKUP(B1325,'[1]daily break down'!$D:$D,'[1]daily break down'!$E:$E,"")</f>
        <v>CENTRE</v>
      </c>
      <c r="D1325" s="1" t="s">
        <v>21</v>
      </c>
      <c r="E1325" s="1" t="s">
        <v>36</v>
      </c>
      <c r="F1325" s="3" t="s">
        <v>69</v>
      </c>
      <c r="G1325" s="1" t="s">
        <v>502</v>
      </c>
      <c r="H1325" s="27" t="str">
        <f>_xlfn.XLOOKUP(B1325,[2]CALCULATION!$B:$B,[2]CALCULATION!$H:$H,"")</f>
        <v>ZTE</v>
      </c>
      <c r="I1325" s="23">
        <v>0</v>
      </c>
      <c r="J1325" s="23">
        <v>0</v>
      </c>
      <c r="K1325" s="23">
        <v>0</v>
      </c>
      <c r="L1325" s="23">
        <v>0</v>
      </c>
      <c r="M1325" s="23">
        <v>0</v>
      </c>
      <c r="N1325" s="23">
        <v>0</v>
      </c>
      <c r="O1325" s="23">
        <v>0</v>
      </c>
      <c r="P1325" s="103" t="s">
        <v>6554</v>
      </c>
      <c r="Q1325" s="36" t="s">
        <v>5796</v>
      </c>
      <c r="R1325" s="36"/>
      <c r="S1325" s="35" t="str" cm="1">
        <f t="array" ref="S1325">IFERROR(_xlfn.IFS(
U1325="MPR ISSUE","PDH",
U1325="BSS Hardware Issue","BSS",
U1325="Sites strategiques, MLL, Pylone, etc.","ENVTECH",
U1325="AKTIVCO DEFAUT GE &amp; POWER Cabinet","AKTIVCO",
U1325="AKTIVCO Coupure ENEO &amp; Baisse de tension","AKTIVCO GRID ONLY",
U1325="Coupure ENEO &amp; Baisse de tension","IHS GRID ONLY",
U1325="Defaut GE &amp; POWER Cabinet","IHS",
U1325="Sharing","Partners",
U1325="Sites strategiques &amp; DataCenter","SST &amp; DC",
U1325="Exclu","Exclu",
U1325="SAT","SAT",
U1325="SPARE-ISSUE","SPARE-ISSUE",
U1325="Fiber CAmtel","TRANS_FO_CAMTEL",
U1325="Fiber AOF","Fiber AOF",
U1325="Projet OCM (HUAWEI)","TRAVAUX-HUAWEI",
U1325="Projet OCM (NOKIA)","TRAVAUX-NOKIA",
U1325="ACCESS-ISSUE","ACCESS-ISSUE",
U1325="Projet OCM (ZTE, NOKIA, autres projets)","TRAVAUX OCM",
U1325="No root CAuse","No root cause",
U1325="ODU HS","PDH",
U1325="IP &amp; VLAN","PDH",
U1325="Warehouse HUAWEI","SPARE-ISSUE",
U1325="SPARE-HS","SPARE-ISSUE",
U1325="Power Telco","BSS",U1325="no impacts","no impacts"
),"")</f>
        <v/>
      </c>
      <c r="T1325" s="35" t="str" cm="1">
        <f t="array" ref="T1325">IFERROR(_xlfn.IFS(
U1325="MPR ISSUE","TX ISSUE",
U1325="BSS Hardware Issue","RAN ISSUE",
U1325="Sites strategiques, MLL, Pylone, etc.","ENVTECH",
U1325="AKTIVCO DEFAUT GE &amp; POWER Cabinet","POWER ISSUE",
U1325="AKTIVCO Coupure ENEO &amp; Baisse de tension","POWER ISSUE",
U1325="Coupure ENEO &amp; Baisse de tension","POWER ISSUE",
U1325="Defaut GE &amp; POWER Cabinet","POWER ISSUE",
U1325="Sharing","POWER ISSUE",
U1325="Sites strategiques &amp; DataCenter","POWER ISSUE",
U1325="Exclu","Exclu",
U1325="SAT","TX ISSUE",
U1325="SPARE-ISSUE","SPARE-ISSUE",
U1325="Fiber CAmtel","TX ISSUE",
U1325="Fiber AOF","TX ISSUE",
U1325="Projet OCM (HUAWEI)","TRAVAUX-HUAWEI",
U1325="Projet OCM (NOKIA)","TRAVAUX -NOKIA",
U1325="ACCESS-ISSUE","ACCESS-ISSUE",
U1325="Projet OCM (ZTE, NOKIA, autres projets)","TRAVAUX OCM",
U1325="No root CAuse","No root cause",
U1325="ODU HS","TX ISSUE",
U1325="IP &amp; VLAN","TX ISSUE",
U1325="Warehouse HUAWEI","SPARE-ISSUE",
U1325="SPARE-HS","SPARE-ISSUE",
U1325="Power Telco","RAN ISSUE",U1325="no impacts","no impacts"
),"")</f>
        <v/>
      </c>
      <c r="U1325" s="28"/>
      <c r="V1325" s="35" t="str" cm="1">
        <f t="array" ref="V1325">IFERROR(_xlfn.IFS(
U1325="MPR ISSUE","ACTIVE",
U1325="BSS Hardware Issue","ACTIVE",
U1325="Sites strategiques, MLL, Pylone, etc.","PASSIVE",
U1325="AKTIVCO DEFAUT GE &amp; POWER Cabinet","PASSIVE",
U1325="AKTIVCO Coupure ENEO &amp; Baisse de tension","PASSIVE",
U1325="Coupure ENEO &amp; Baisse de tension","PASSIVE",
U1325="Defaut GE &amp; POWER Cabinet","PASSIVE",
U1325="Sharing","PASSIVE",
U1325="Sites strategiques &amp; DataCenter","PASSIVE",
U1325="Exclu","Exclu",
U1325="SAT","ACTIVE",
U1325="SPARE-ISSUE","SPARE-ISSUE",
U1325="Fiber CAmtel","ACTIVE",
U1325="Fiber AOF","ACTIVE",
U1325="Projet OCM (HUAWEI)","PLANNED WORKS",
U1325="Projet OCM (NOKIA)","PLANNED WORKS",
U1325="ACCESS-ISSUE","ACCESS-ISSUE",
U1325="Projet OCM (ZTE, NOKIA, autres projets)","PLANNED WORKS",
U1325="No root CAuse","No root cause",
U1325="ODU HS","ACTIVE",
U1325="IP &amp; VLAN","ACTIVE",
U1325="Warehouse HUAWEI","SPARE-ISSUE",
U1325="SPARE-HS","SPARE-ISSUE",
U1325="Power Telco","ACTIVE",U1325="no impacts","no impacts"
),"")</f>
        <v/>
      </c>
      <c r="W1325" s="102"/>
      <c r="X1325" s="102"/>
      <c r="Y1325" s="102"/>
      <c r="Z1325" s="102"/>
      <c r="AA1325" s="102"/>
      <c r="AB1325" s="104" t="s">
        <v>5423</v>
      </c>
      <c r="AC1325" s="9"/>
      <c r="AD1325" s="9"/>
      <c r="AE1325" s="7" t="s">
        <v>5423</v>
      </c>
      <c r="AF1325" s="6"/>
      <c r="AG1325" s="7"/>
      <c r="AH1325" s="3" t="s">
        <v>5423</v>
      </c>
      <c r="AI1325" s="18" t="s">
        <v>5423</v>
      </c>
      <c r="AJ1325" s="18" t="s">
        <v>5423</v>
      </c>
      <c r="AK1325" s="18" t="s">
        <v>5423</v>
      </c>
      <c r="AL1325" s="18" t="s">
        <v>5423</v>
      </c>
      <c r="AM1325" s="18" t="s">
        <v>5423</v>
      </c>
      <c r="AN1325" s="18" t="s">
        <v>5423</v>
      </c>
      <c r="AO1325" s="18" t="s">
        <v>5423</v>
      </c>
      <c r="AP1325" s="18" t="s">
        <v>5423</v>
      </c>
      <c r="AQ1325" s="18" t="s">
        <v>5423</v>
      </c>
      <c r="AR1325" s="18" t="s">
        <v>5423</v>
      </c>
      <c r="AS1325" s="18" t="s">
        <v>5423</v>
      </c>
      <c r="AT1325" s="18" t="s">
        <v>5423</v>
      </c>
      <c r="AU1325" s="9" t="s">
        <v>5423</v>
      </c>
      <c r="AV1325" s="14"/>
      <c r="AW1325" s="14" t="s">
        <v>5423</v>
      </c>
      <c r="AX1325" s="14" t="str">
        <f>_xlfn.XLOOKUP(B1325,'[4]cell downs 18042026 17h'!$B:$B,'[4]cell downs 18042026 17h'!$B:$B,"")</f>
        <v/>
      </c>
      <c r="AY1325" s="14" t="str">
        <f>_xlfn.XLOOKUP(B1325,'[5]Cells Huawei 19042026 15h'!$B:$B,'[5]Cells Huawei 19042026 15h'!$B:$B,"")</f>
        <v/>
      </c>
      <c r="AZ1325" s="105" t="str">
        <f>_xlfn.XLOOKUP(B1325,'INCIDENT-04-23-2026'!E:E,'INCIDENT-04-23-2026'!F:F,"")</f>
        <v/>
      </c>
      <c r="BA1325" s="105" t="str">
        <f>_xlfn.XLOOKUP(B1325,'[6]Eneo 17H'!$C:$C,'[6]Eneo 17H'!$I:$I,"")</f>
        <v/>
      </c>
      <c r="BB1325" s="105" t="str">
        <f>_xlfn.XLOOKUP(B1325,[8]ALL!$B:$B,[8]ALL!$M:$M,"")</f>
        <v/>
      </c>
      <c r="BC1325" s="105" t="str">
        <f>_xlfn.XLOOKUP(B1325,'[6]Eneo 17H'!$C:$C,'[6]Eneo 17H'!$I:$I,"")</f>
        <v/>
      </c>
      <c r="BD1325" s="105" t="str">
        <f>_xlfn.XLOOKUP(B1325,'[7]Eneo 12H'!$C:$C,'[7]Eneo 12H'!$I:$I,"")</f>
        <v/>
      </c>
      <c r="BE1325" s="105" t="s">
        <v>5423</v>
      </c>
    </row>
    <row r="1326" spans="1:57" hidden="1" x14ac:dyDescent="0.3">
      <c r="A1326" s="1" t="s">
        <v>2890</v>
      </c>
      <c r="B1326" s="8" t="s">
        <v>2891</v>
      </c>
      <c r="C1326" s="3" t="str">
        <f>_xlfn.XLOOKUP(B1326,'[1]daily break down'!$D:$D,'[1]daily break down'!$E:$E,"")</f>
        <v>Garoua</v>
      </c>
      <c r="D1326" s="1" t="s">
        <v>11</v>
      </c>
      <c r="E1326" s="1" t="s">
        <v>12</v>
      </c>
      <c r="F1326" s="3" t="s">
        <v>23</v>
      </c>
      <c r="G1326" s="1" t="s">
        <v>24</v>
      </c>
      <c r="H1326" s="25" t="str">
        <f>_xlfn.XLOOKUP(B1326,[2]CALCULATION!$B:$B,[2]CALCULATION!$H:$H,"")</f>
        <v>Huawei</v>
      </c>
      <c r="I1326" s="23">
        <v>0</v>
      </c>
      <c r="J1326" s="23">
        <v>0</v>
      </c>
      <c r="K1326" s="23">
        <v>0</v>
      </c>
      <c r="L1326" s="23">
        <v>0</v>
      </c>
      <c r="M1326" s="23">
        <v>0</v>
      </c>
      <c r="N1326" s="23">
        <v>0</v>
      </c>
      <c r="O1326" s="23">
        <v>0</v>
      </c>
      <c r="P1326" s="103" t="s">
        <v>6554</v>
      </c>
      <c r="Q1326" s="36" t="s">
        <v>5796</v>
      </c>
      <c r="R1326" s="36"/>
      <c r="S1326" s="35" t="str" cm="1">
        <f t="array" ref="S1326">IFERROR(_xlfn.IFS(
U1326="MPR ISSUE","PDH",
U1326="BSS Hardware Issue","BSS",
U1326="Sites strategiques, MLL, Pylone, etc.","ENVTECH",
U1326="AKTIVCO DEFAUT GE &amp; POWER Cabinet","AKTIVCO",
U1326="AKTIVCO Coupure ENEO &amp; Baisse de tension","AKTIVCO GRID ONLY",
U1326="Coupure ENEO &amp; Baisse de tension","IHS GRID ONLY",
U1326="Defaut GE &amp; POWER Cabinet","IHS",
U1326="Sharing","Partners",
U1326="Sites strategiques &amp; DataCenter","SST &amp; DC",
U1326="Exclu","Exclu",
U1326="SAT","SAT",
U1326="SPARE-ISSUE","SPARE-ISSUE",
U1326="Fiber CAmtel","TRANS_FO_CAMTEL",
U1326="Fiber AOF","Fiber AOF",
U1326="Projet OCM (HUAWEI)","TRAVAUX-HUAWEI",
U1326="Projet OCM (NOKIA)","TRAVAUX-NOKIA",
U1326="ACCESS-ISSUE","ACCESS-ISSUE",
U1326="Projet OCM (ZTE, NOKIA, autres projets)","TRAVAUX OCM",
U1326="No root CAuse","No root cause",
U1326="ODU HS","PDH",
U1326="IP &amp; VLAN","PDH",
U1326="Warehouse HUAWEI","SPARE-ISSUE",
U1326="SPARE-HS","SPARE-ISSUE",
U1326="Power Telco","BSS",U1326="no impacts","no impacts"
),"")</f>
        <v/>
      </c>
      <c r="T1326" s="35" t="str" cm="1">
        <f t="array" ref="T1326">IFERROR(_xlfn.IFS(
U1326="MPR ISSUE","TX ISSUE",
U1326="BSS Hardware Issue","RAN ISSUE",
U1326="Sites strategiques, MLL, Pylone, etc.","ENVTECH",
U1326="AKTIVCO DEFAUT GE &amp; POWER Cabinet","POWER ISSUE",
U1326="AKTIVCO Coupure ENEO &amp; Baisse de tension","POWER ISSUE",
U1326="Coupure ENEO &amp; Baisse de tension","POWER ISSUE",
U1326="Defaut GE &amp; POWER Cabinet","POWER ISSUE",
U1326="Sharing","POWER ISSUE",
U1326="Sites strategiques &amp; DataCenter","POWER ISSUE",
U1326="Exclu","Exclu",
U1326="SAT","TX ISSUE",
U1326="SPARE-ISSUE","SPARE-ISSUE",
U1326="Fiber CAmtel","TX ISSUE",
U1326="Fiber AOF","TX ISSUE",
U1326="Projet OCM (HUAWEI)","TRAVAUX-HUAWEI",
U1326="Projet OCM (NOKIA)","TRAVAUX -NOKIA",
U1326="ACCESS-ISSUE","ACCESS-ISSUE",
U1326="Projet OCM (ZTE, NOKIA, autres projets)","TRAVAUX OCM",
U1326="No root CAuse","No root cause",
U1326="ODU HS","TX ISSUE",
U1326="IP &amp; VLAN","TX ISSUE",
U1326="Warehouse HUAWEI","SPARE-ISSUE",
U1326="SPARE-HS","SPARE-ISSUE",
U1326="Power Telco","RAN ISSUE",U1326="no impacts","no impacts"
),"")</f>
        <v/>
      </c>
      <c r="U1326" s="28"/>
      <c r="V1326" s="35" t="str" cm="1">
        <f t="array" ref="V1326">IFERROR(_xlfn.IFS(
U1326="MPR ISSUE","ACTIVE",
U1326="BSS Hardware Issue","ACTIVE",
U1326="Sites strategiques, MLL, Pylone, etc.","PASSIVE",
U1326="AKTIVCO DEFAUT GE &amp; POWER Cabinet","PASSIVE",
U1326="AKTIVCO Coupure ENEO &amp; Baisse de tension","PASSIVE",
U1326="Coupure ENEO &amp; Baisse de tension","PASSIVE",
U1326="Defaut GE &amp; POWER Cabinet","PASSIVE",
U1326="Sharing","PASSIVE",
U1326="Sites strategiques &amp; DataCenter","PASSIVE",
U1326="Exclu","Exclu",
U1326="SAT","ACTIVE",
U1326="SPARE-ISSUE","SPARE-ISSUE",
U1326="Fiber CAmtel","ACTIVE",
U1326="Fiber AOF","ACTIVE",
U1326="Projet OCM (HUAWEI)","PLANNED WORKS",
U1326="Projet OCM (NOKIA)","PLANNED WORKS",
U1326="ACCESS-ISSUE","ACCESS-ISSUE",
U1326="Projet OCM (ZTE, NOKIA, autres projets)","PLANNED WORKS",
U1326="No root CAuse","No root cause",
U1326="ODU HS","ACTIVE",
U1326="IP &amp; VLAN","ACTIVE",
U1326="Warehouse HUAWEI","SPARE-ISSUE",
U1326="SPARE-HS","SPARE-ISSUE",
U1326="Power Telco","ACTIVE",U1326="no impacts","no impacts"
),"")</f>
        <v/>
      </c>
      <c r="W1326" s="102"/>
      <c r="X1326" s="102"/>
      <c r="Y1326" s="102"/>
      <c r="Z1326" s="102"/>
      <c r="AA1326" s="102"/>
      <c r="AB1326" s="104" t="s">
        <v>5423</v>
      </c>
      <c r="AC1326" s="9"/>
      <c r="AD1326" s="9"/>
      <c r="AE1326" s="7" t="s">
        <v>5423</v>
      </c>
      <c r="AF1326" s="6"/>
      <c r="AG1326" s="7"/>
      <c r="AH1326" s="3" t="s">
        <v>5423</v>
      </c>
      <c r="AI1326" s="18" t="s">
        <v>5423</v>
      </c>
      <c r="AJ1326" s="18" t="s">
        <v>5423</v>
      </c>
      <c r="AK1326" s="18" t="s">
        <v>5423</v>
      </c>
      <c r="AL1326" s="18" t="s">
        <v>5423</v>
      </c>
      <c r="AM1326" s="18" t="s">
        <v>5423</v>
      </c>
      <c r="AN1326" s="18" t="s">
        <v>5423</v>
      </c>
      <c r="AO1326" s="18" t="s">
        <v>5423</v>
      </c>
      <c r="AP1326" s="18" t="s">
        <v>5423</v>
      </c>
      <c r="AQ1326" s="18" t="s">
        <v>5423</v>
      </c>
      <c r="AR1326" s="18" t="s">
        <v>5423</v>
      </c>
      <c r="AS1326" s="18" t="s">
        <v>5423</v>
      </c>
      <c r="AT1326" s="18" t="s">
        <v>5423</v>
      </c>
      <c r="AU1326" s="9" t="s">
        <v>5423</v>
      </c>
      <c r="AV1326" s="14"/>
      <c r="AW1326" s="14" t="s">
        <v>5423</v>
      </c>
      <c r="AX1326" s="14" t="str">
        <f>_xlfn.XLOOKUP(B1326,'[4]cell downs 18042026 17h'!$B:$B,'[4]cell downs 18042026 17h'!$B:$B,"")</f>
        <v/>
      </c>
      <c r="AY1326" s="14" t="str">
        <f>_xlfn.XLOOKUP(B1326,'[5]Cells Huawei 19042026 15h'!$B:$B,'[5]Cells Huawei 19042026 15h'!$B:$B,"")</f>
        <v/>
      </c>
      <c r="AZ1326" s="105" t="str">
        <f>_xlfn.XLOOKUP(B1326,'INCIDENT-04-23-2026'!E:E,'INCIDENT-04-23-2026'!F:F,"")</f>
        <v/>
      </c>
      <c r="BA1326" s="105" t="str">
        <f>_xlfn.XLOOKUP(B1326,'[6]Eneo 17H'!$C:$C,'[6]Eneo 17H'!$I:$I,"")</f>
        <v/>
      </c>
      <c r="BB1326" s="105" t="str">
        <f>_xlfn.XLOOKUP(B1326,[8]ALL!$B:$B,[8]ALL!$M:$M,"")</f>
        <v/>
      </c>
      <c r="BC1326" s="105" t="str">
        <f>_xlfn.XLOOKUP(B1326,'[6]Eneo 17H'!$C:$C,'[6]Eneo 17H'!$I:$I,"")</f>
        <v/>
      </c>
      <c r="BD1326" s="105" t="str">
        <f>_xlfn.XLOOKUP(B1326,'[7]Eneo 12H'!$C:$C,'[7]Eneo 12H'!$I:$I,"")</f>
        <v/>
      </c>
      <c r="BE1326" s="105" t="s">
        <v>5423</v>
      </c>
    </row>
    <row r="1327" spans="1:57" hidden="1" x14ac:dyDescent="0.3">
      <c r="A1327" s="1" t="s">
        <v>3184</v>
      </c>
      <c r="B1327" s="8" t="s">
        <v>3185</v>
      </c>
      <c r="C1327" s="3" t="str">
        <f>_xlfn.XLOOKUP(B1327,'[1]daily break down'!$D:$D,'[1]daily break down'!$E:$E,"")</f>
        <v>Yaounde</v>
      </c>
      <c r="D1327" s="1" t="s">
        <v>11</v>
      </c>
      <c r="E1327" s="1" t="s">
        <v>12</v>
      </c>
      <c r="F1327" s="3" t="s">
        <v>37</v>
      </c>
      <c r="G1327" s="1" t="s">
        <v>38</v>
      </c>
      <c r="H1327" s="27" t="str">
        <f>_xlfn.XLOOKUP(B1327,[2]CALCULATION!$B:$B,[2]CALCULATION!$H:$H,"")</f>
        <v>ZTE</v>
      </c>
      <c r="I1327" s="23">
        <v>0</v>
      </c>
      <c r="J1327" s="23">
        <v>0</v>
      </c>
      <c r="K1327" s="23">
        <v>0</v>
      </c>
      <c r="L1327" s="23">
        <v>0</v>
      </c>
      <c r="M1327" s="23">
        <v>0</v>
      </c>
      <c r="N1327" s="23">
        <v>0</v>
      </c>
      <c r="O1327" s="23">
        <v>2.7037978729172428E-2</v>
      </c>
      <c r="P1327" s="103" t="s">
        <v>6554</v>
      </c>
      <c r="Q1327" s="36" t="s">
        <v>5796</v>
      </c>
      <c r="R1327" s="36"/>
      <c r="S1327" s="35" t="str" cm="1">
        <f t="array" ref="S1327">IFERROR(_xlfn.IFS(
U1327="MPR ISSUE","PDH",
U1327="BSS Hardware Issue","BSS",
U1327="Sites strategiques, MLL, Pylone, etc.","ENVTECH",
U1327="AKTIVCO DEFAUT GE &amp; POWER Cabinet","AKTIVCO",
U1327="AKTIVCO Coupure ENEO &amp; Baisse de tension","AKTIVCO GRID ONLY",
U1327="Coupure ENEO &amp; Baisse de tension","IHS GRID ONLY",
U1327="Defaut GE &amp; POWER Cabinet","IHS",
U1327="Sharing","Partners",
U1327="Sites strategiques &amp; DataCenter","SST &amp; DC",
U1327="Exclu","Exclu",
U1327="SAT","SAT",
U1327="SPARE-ISSUE","SPARE-ISSUE",
U1327="Fiber CAmtel","TRANS_FO_CAMTEL",
U1327="Fiber AOF","Fiber AOF",
U1327="Projet OCM (HUAWEI)","TRAVAUX-HUAWEI",
U1327="Projet OCM (NOKIA)","TRAVAUX-NOKIA",
U1327="ACCESS-ISSUE","ACCESS-ISSUE",
U1327="Projet OCM (ZTE, NOKIA, autres projets)","TRAVAUX OCM",
U1327="No root CAuse","No root cause",
U1327="ODU HS","PDH",
U1327="IP &amp; VLAN","PDH",
U1327="Warehouse HUAWEI","SPARE-ISSUE",
U1327="SPARE-HS","SPARE-ISSUE",
U1327="Power Telco","BSS",U1327="no impacts","no impacts"
),"")</f>
        <v/>
      </c>
      <c r="T1327" s="35" t="str" cm="1">
        <f t="array" ref="T1327">IFERROR(_xlfn.IFS(
U1327="MPR ISSUE","TX ISSUE",
U1327="BSS Hardware Issue","RAN ISSUE",
U1327="Sites strategiques, MLL, Pylone, etc.","ENVTECH",
U1327="AKTIVCO DEFAUT GE &amp; POWER Cabinet","POWER ISSUE",
U1327="AKTIVCO Coupure ENEO &amp; Baisse de tension","POWER ISSUE",
U1327="Coupure ENEO &amp; Baisse de tension","POWER ISSUE",
U1327="Defaut GE &amp; POWER Cabinet","POWER ISSUE",
U1327="Sharing","POWER ISSUE",
U1327="Sites strategiques &amp; DataCenter","POWER ISSUE",
U1327="Exclu","Exclu",
U1327="SAT","TX ISSUE",
U1327="SPARE-ISSUE","SPARE-ISSUE",
U1327="Fiber CAmtel","TX ISSUE",
U1327="Fiber AOF","TX ISSUE",
U1327="Projet OCM (HUAWEI)","TRAVAUX-HUAWEI",
U1327="Projet OCM (NOKIA)","TRAVAUX -NOKIA",
U1327="ACCESS-ISSUE","ACCESS-ISSUE",
U1327="Projet OCM (ZTE, NOKIA, autres projets)","TRAVAUX OCM",
U1327="No root CAuse","No root cause",
U1327="ODU HS","TX ISSUE",
U1327="IP &amp; VLAN","TX ISSUE",
U1327="Warehouse HUAWEI","SPARE-ISSUE",
U1327="SPARE-HS","SPARE-ISSUE",
U1327="Power Telco","RAN ISSUE",U1327="no impacts","no impacts"
),"")</f>
        <v/>
      </c>
      <c r="U1327" s="28"/>
      <c r="V1327" s="35" t="str" cm="1">
        <f t="array" ref="V1327">IFERROR(_xlfn.IFS(
U1327="MPR ISSUE","ACTIVE",
U1327="BSS Hardware Issue","ACTIVE",
U1327="Sites strategiques, MLL, Pylone, etc.","PASSIVE",
U1327="AKTIVCO DEFAUT GE &amp; POWER Cabinet","PASSIVE",
U1327="AKTIVCO Coupure ENEO &amp; Baisse de tension","PASSIVE",
U1327="Coupure ENEO &amp; Baisse de tension","PASSIVE",
U1327="Defaut GE &amp; POWER Cabinet","PASSIVE",
U1327="Sharing","PASSIVE",
U1327="Sites strategiques &amp; DataCenter","PASSIVE",
U1327="Exclu","Exclu",
U1327="SAT","ACTIVE",
U1327="SPARE-ISSUE","SPARE-ISSUE",
U1327="Fiber CAmtel","ACTIVE",
U1327="Fiber AOF","ACTIVE",
U1327="Projet OCM (HUAWEI)","PLANNED WORKS",
U1327="Projet OCM (NOKIA)","PLANNED WORKS",
U1327="ACCESS-ISSUE","ACCESS-ISSUE",
U1327="Projet OCM (ZTE, NOKIA, autres projets)","PLANNED WORKS",
U1327="No root CAuse","No root cause",
U1327="ODU HS","ACTIVE",
U1327="IP &amp; VLAN","ACTIVE",
U1327="Warehouse HUAWEI","SPARE-ISSUE",
U1327="SPARE-HS","SPARE-ISSUE",
U1327="Power Telco","ACTIVE",U1327="no impacts","no impacts"
),"")</f>
        <v/>
      </c>
      <c r="W1327" s="102"/>
      <c r="X1327" s="102"/>
      <c r="Y1327" s="102"/>
      <c r="Z1327" s="102"/>
      <c r="AA1327" s="102"/>
      <c r="AB1327" s="104" t="s">
        <v>5423</v>
      </c>
      <c r="AC1327" s="9"/>
      <c r="AD1327" s="9"/>
      <c r="AE1327" s="7" t="s">
        <v>5423</v>
      </c>
      <c r="AF1327" s="6"/>
      <c r="AG1327" s="7"/>
      <c r="AH1327" s="3" t="s">
        <v>5423</v>
      </c>
      <c r="AI1327" s="18" t="s">
        <v>5423</v>
      </c>
      <c r="AJ1327" s="18" t="s">
        <v>5423</v>
      </c>
      <c r="AK1327" s="18" t="s">
        <v>5423</v>
      </c>
      <c r="AL1327" s="18" t="s">
        <v>5423</v>
      </c>
      <c r="AM1327" s="18" t="s">
        <v>5423</v>
      </c>
      <c r="AN1327" s="18" t="s">
        <v>5423</v>
      </c>
      <c r="AO1327" s="18" t="s">
        <v>5423</v>
      </c>
      <c r="AP1327" s="18" t="s">
        <v>5423</v>
      </c>
      <c r="AQ1327" s="18" t="s">
        <v>5423</v>
      </c>
      <c r="AR1327" s="18" t="s">
        <v>5423</v>
      </c>
      <c r="AS1327" s="18" t="s">
        <v>5423</v>
      </c>
      <c r="AT1327" s="18" t="s">
        <v>5423</v>
      </c>
      <c r="AU1327" s="9" t="s">
        <v>5423</v>
      </c>
      <c r="AV1327" s="14"/>
      <c r="AW1327" s="14" t="s">
        <v>5423</v>
      </c>
      <c r="AX1327" s="14" t="str">
        <f>_xlfn.XLOOKUP(B1327,'[4]cell downs 18042026 17h'!$B:$B,'[4]cell downs 18042026 17h'!$B:$B,"")</f>
        <v/>
      </c>
      <c r="AY1327" s="14" t="str">
        <f>_xlfn.XLOOKUP(B1327,'[5]Cells Huawei 19042026 15h'!$B:$B,'[5]Cells Huawei 19042026 15h'!$B:$B,"")</f>
        <v/>
      </c>
      <c r="AZ1327" s="105" t="str">
        <f>_xlfn.XLOOKUP(B1327,'INCIDENT-04-23-2026'!E:E,'INCIDENT-04-23-2026'!F:F,"")</f>
        <v/>
      </c>
      <c r="BA1327" s="105" t="str">
        <f>_xlfn.XLOOKUP(B1327,'[6]Eneo 17H'!$C:$C,'[6]Eneo 17H'!$I:$I,"")</f>
        <v/>
      </c>
      <c r="BB1327" s="105" t="str">
        <f>_xlfn.XLOOKUP(B1327,[8]ALL!$B:$B,[8]ALL!$M:$M,"")</f>
        <v/>
      </c>
      <c r="BC1327" s="105" t="str">
        <f>_xlfn.XLOOKUP(B1327,'[6]Eneo 17H'!$C:$C,'[6]Eneo 17H'!$I:$I,"")</f>
        <v/>
      </c>
      <c r="BD1327" s="105" t="str">
        <f>_xlfn.XLOOKUP(B1327,'[7]Eneo 12H'!$C:$C,'[7]Eneo 12H'!$I:$I,"")</f>
        <v/>
      </c>
      <c r="BE1327" s="105" t="s">
        <v>5423</v>
      </c>
    </row>
    <row r="1328" spans="1:57" hidden="1" x14ac:dyDescent="0.3">
      <c r="A1328" s="1" t="s">
        <v>1779</v>
      </c>
      <c r="B1328" s="8" t="s">
        <v>1780</v>
      </c>
      <c r="C1328" s="3" t="str">
        <f>_xlfn.XLOOKUP(B1328,'[1]daily break down'!$D:$D,'[1]daily break down'!$E:$E,"")</f>
        <v>Garoua</v>
      </c>
      <c r="D1328" s="1" t="s">
        <v>11</v>
      </c>
      <c r="E1328" s="1" t="s">
        <v>12</v>
      </c>
      <c r="F1328" s="3" t="s">
        <v>23</v>
      </c>
      <c r="G1328" s="1" t="s">
        <v>24</v>
      </c>
      <c r="H1328" s="25" t="str">
        <f>_xlfn.XLOOKUP(B1328,[2]CALCULATION!$B:$B,[2]CALCULATION!$H:$H,"")</f>
        <v>Huawei</v>
      </c>
      <c r="I1328" s="23">
        <v>0</v>
      </c>
      <c r="J1328" s="23">
        <v>0</v>
      </c>
      <c r="K1328" s="23">
        <v>0</v>
      </c>
      <c r="L1328" s="23">
        <v>0</v>
      </c>
      <c r="M1328" s="23">
        <v>0</v>
      </c>
      <c r="N1328" s="23">
        <v>0</v>
      </c>
      <c r="O1328" s="23">
        <v>0.48520330562475572</v>
      </c>
      <c r="P1328" s="103" t="s">
        <v>6554</v>
      </c>
      <c r="Q1328" s="36" t="s">
        <v>5796</v>
      </c>
      <c r="R1328" s="36"/>
      <c r="S1328" s="35" t="str" cm="1">
        <f t="array" ref="S1328">IFERROR(_xlfn.IFS(
U1328="MPR ISSUE","PDH",
U1328="BSS Hardware Issue","BSS",
U1328="Sites strategiques, MLL, Pylone, etc.","ENVTECH",
U1328="AKTIVCO DEFAUT GE &amp; POWER Cabinet","AKTIVCO",
U1328="AKTIVCO Coupure ENEO &amp; Baisse de tension","AKTIVCO GRID ONLY",
U1328="Coupure ENEO &amp; Baisse de tension","IHS GRID ONLY",
U1328="Defaut GE &amp; POWER Cabinet","IHS",
U1328="Sharing","Partners",
U1328="Sites strategiques &amp; DataCenter","SST &amp; DC",
U1328="Exclu","Exclu",
U1328="SAT","SAT",
U1328="SPARE-ISSUE","SPARE-ISSUE",
U1328="Fiber CAmtel","TRANS_FO_CAMTEL",
U1328="Fiber AOF","Fiber AOF",
U1328="Projet OCM (HUAWEI)","TRAVAUX-HUAWEI",
U1328="Projet OCM (NOKIA)","TRAVAUX-NOKIA",
U1328="ACCESS-ISSUE","ACCESS-ISSUE",
U1328="Projet OCM (ZTE, NOKIA, autres projets)","TRAVAUX OCM",
U1328="No root CAuse","No root cause",
U1328="ODU HS","PDH",
U1328="IP &amp; VLAN","PDH",
U1328="Warehouse HUAWEI","SPARE-ISSUE",
U1328="SPARE-HS","SPARE-ISSUE",
U1328="Power Telco","BSS",U1328="no impacts","no impacts"
),"")</f>
        <v/>
      </c>
      <c r="T1328" s="35" t="str" cm="1">
        <f t="array" ref="T1328">IFERROR(_xlfn.IFS(
U1328="MPR ISSUE","TX ISSUE",
U1328="BSS Hardware Issue","RAN ISSUE",
U1328="Sites strategiques, MLL, Pylone, etc.","ENVTECH",
U1328="AKTIVCO DEFAUT GE &amp; POWER Cabinet","POWER ISSUE",
U1328="AKTIVCO Coupure ENEO &amp; Baisse de tension","POWER ISSUE",
U1328="Coupure ENEO &amp; Baisse de tension","POWER ISSUE",
U1328="Defaut GE &amp; POWER Cabinet","POWER ISSUE",
U1328="Sharing","POWER ISSUE",
U1328="Sites strategiques &amp; DataCenter","POWER ISSUE",
U1328="Exclu","Exclu",
U1328="SAT","TX ISSUE",
U1328="SPARE-ISSUE","SPARE-ISSUE",
U1328="Fiber CAmtel","TX ISSUE",
U1328="Fiber AOF","TX ISSUE",
U1328="Projet OCM (HUAWEI)","TRAVAUX-HUAWEI",
U1328="Projet OCM (NOKIA)","TRAVAUX -NOKIA",
U1328="ACCESS-ISSUE","ACCESS-ISSUE",
U1328="Projet OCM (ZTE, NOKIA, autres projets)","TRAVAUX OCM",
U1328="No root CAuse","No root cause",
U1328="ODU HS","TX ISSUE",
U1328="IP &amp; VLAN","TX ISSUE",
U1328="Warehouse HUAWEI","SPARE-ISSUE",
U1328="SPARE-HS","SPARE-ISSUE",
U1328="Power Telco","RAN ISSUE",U1328="no impacts","no impacts"
),"")</f>
        <v/>
      </c>
      <c r="U1328" s="28"/>
      <c r="V1328" s="35" t="str" cm="1">
        <f t="array" ref="V1328">IFERROR(_xlfn.IFS(
U1328="MPR ISSUE","ACTIVE",
U1328="BSS Hardware Issue","ACTIVE",
U1328="Sites strategiques, MLL, Pylone, etc.","PASSIVE",
U1328="AKTIVCO DEFAUT GE &amp; POWER Cabinet","PASSIVE",
U1328="AKTIVCO Coupure ENEO &amp; Baisse de tension","PASSIVE",
U1328="Coupure ENEO &amp; Baisse de tension","PASSIVE",
U1328="Defaut GE &amp; POWER Cabinet","PASSIVE",
U1328="Sharing","PASSIVE",
U1328="Sites strategiques &amp; DataCenter","PASSIVE",
U1328="Exclu","Exclu",
U1328="SAT","ACTIVE",
U1328="SPARE-ISSUE","SPARE-ISSUE",
U1328="Fiber CAmtel","ACTIVE",
U1328="Fiber AOF","ACTIVE",
U1328="Projet OCM (HUAWEI)","PLANNED WORKS",
U1328="Projet OCM (NOKIA)","PLANNED WORKS",
U1328="ACCESS-ISSUE","ACCESS-ISSUE",
U1328="Projet OCM (ZTE, NOKIA, autres projets)","PLANNED WORKS",
U1328="No root CAuse","No root cause",
U1328="ODU HS","ACTIVE",
U1328="IP &amp; VLAN","ACTIVE",
U1328="Warehouse HUAWEI","SPARE-ISSUE",
U1328="SPARE-HS","SPARE-ISSUE",
U1328="Power Telco","ACTIVE",U1328="no impacts","no impacts"
),"")</f>
        <v/>
      </c>
      <c r="W1328" s="102"/>
      <c r="X1328" s="102"/>
      <c r="Y1328" s="102"/>
      <c r="Z1328" s="102"/>
      <c r="AA1328" s="102"/>
      <c r="AB1328" s="104" t="s">
        <v>6211</v>
      </c>
      <c r="AC1328" s="9"/>
      <c r="AD1328" s="9"/>
      <c r="AE1328" s="7" t="s">
        <v>5423</v>
      </c>
      <c r="AF1328" s="6"/>
      <c r="AG1328" s="7"/>
      <c r="AH1328" s="3" t="s">
        <v>5423</v>
      </c>
      <c r="AI1328" s="18" t="s">
        <v>5423</v>
      </c>
      <c r="AJ1328" s="18" t="s">
        <v>5423</v>
      </c>
      <c r="AK1328" s="18" t="s">
        <v>5423</v>
      </c>
      <c r="AL1328" s="18" t="s">
        <v>5423</v>
      </c>
      <c r="AM1328" s="18" t="s">
        <v>5423</v>
      </c>
      <c r="AN1328" s="18" t="s">
        <v>5423</v>
      </c>
      <c r="AO1328" s="18" t="s">
        <v>5423</v>
      </c>
      <c r="AP1328" s="18" t="s">
        <v>5423</v>
      </c>
      <c r="AQ1328" s="18" t="s">
        <v>5423</v>
      </c>
      <c r="AR1328" s="18" t="s">
        <v>5423</v>
      </c>
      <c r="AS1328" s="18" t="s">
        <v>5423</v>
      </c>
      <c r="AT1328" s="18" t="s">
        <v>5423</v>
      </c>
      <c r="AU1328" s="9" t="s">
        <v>6211</v>
      </c>
      <c r="AV1328" s="14"/>
      <c r="AW1328" s="14" t="s">
        <v>5423</v>
      </c>
      <c r="AX1328" s="14" t="str">
        <f>_xlfn.XLOOKUP(B1328,'[4]cell downs 18042026 17h'!$B:$B,'[4]cell downs 18042026 17h'!$B:$B,"")</f>
        <v/>
      </c>
      <c r="AY1328" s="14" t="str">
        <f>_xlfn.XLOOKUP(B1328,'[5]Cells Huawei 19042026 15h'!$B:$B,'[5]Cells Huawei 19042026 15h'!$B:$B,"")</f>
        <v/>
      </c>
      <c r="AZ1328" s="105" t="str">
        <f>_xlfn.XLOOKUP(B1328,'INCIDENT-04-23-2026'!E:E,'INCIDENT-04-23-2026'!F:F,"")</f>
        <v/>
      </c>
      <c r="BA1328" s="105" t="str">
        <f>_xlfn.XLOOKUP(B1328,'[6]Eneo 17H'!$C:$C,'[6]Eneo 17H'!$I:$I,"")</f>
        <v/>
      </c>
      <c r="BB1328" s="105" t="str">
        <f>_xlfn.XLOOKUP(B1328,[8]ALL!$B:$B,[8]ALL!$M:$M,"")</f>
        <v/>
      </c>
      <c r="BC1328" s="105" t="str">
        <f>_xlfn.XLOOKUP(B1328,'[6]Eneo 17H'!$C:$C,'[6]Eneo 17H'!$I:$I,"")</f>
        <v/>
      </c>
      <c r="BD1328" s="105" t="str">
        <f>_xlfn.XLOOKUP(B1328,'[7]Eneo 12H'!$C:$C,'[7]Eneo 12H'!$I:$I,"")</f>
        <v/>
      </c>
      <c r="BE1328" s="105" t="s">
        <v>5423</v>
      </c>
    </row>
    <row r="1329" spans="1:57" hidden="1" x14ac:dyDescent="0.3">
      <c r="A1329" s="1" t="s">
        <v>2399</v>
      </c>
      <c r="B1329" s="1" t="s">
        <v>2400</v>
      </c>
      <c r="C1329" s="3" t="str">
        <f>_xlfn.XLOOKUP(B1329,'[1]daily break down'!$D:$D,'[1]daily break down'!$E:$E,"")</f>
        <v>Douala</v>
      </c>
      <c r="D1329" s="1" t="s">
        <v>18</v>
      </c>
      <c r="E1329" s="20" t="s">
        <v>18</v>
      </c>
      <c r="F1329" s="3" t="s">
        <v>31</v>
      </c>
      <c r="G1329" s="1" t="s">
        <v>32</v>
      </c>
      <c r="H1329" s="27" t="str">
        <f>_xlfn.XLOOKUP(B1329,[2]CALCULATION!$B:$B,[2]CALCULATION!$H:$H,"")</f>
        <v>ZTE</v>
      </c>
      <c r="I1329" s="23">
        <v>0</v>
      </c>
      <c r="J1329" s="23">
        <v>0</v>
      </c>
      <c r="K1329" s="23">
        <v>0</v>
      </c>
      <c r="L1329" s="23">
        <v>0</v>
      </c>
      <c r="M1329" s="23">
        <v>0</v>
      </c>
      <c r="N1329" s="23">
        <v>0</v>
      </c>
      <c r="O1329" s="23">
        <v>0</v>
      </c>
      <c r="P1329" s="103" t="s">
        <v>6554</v>
      </c>
      <c r="Q1329" s="36" t="s">
        <v>5796</v>
      </c>
      <c r="R1329" s="36"/>
      <c r="S1329" s="35" t="str" cm="1">
        <f t="array" ref="S1329">IFERROR(_xlfn.IFS(
U1329="MPR ISSUE","PDH",
U1329="BSS Hardware Issue","BSS",
U1329="Sites strategiques, MLL, Pylone, etc.","ENVTECH",
U1329="AKTIVCO DEFAUT GE &amp; POWER Cabinet","AKTIVCO",
U1329="AKTIVCO Coupure ENEO &amp; Baisse de tension","AKTIVCO GRID ONLY",
U1329="Coupure ENEO &amp; Baisse de tension","IHS GRID ONLY",
U1329="Defaut GE &amp; POWER Cabinet","IHS",
U1329="Sharing","Partners",
U1329="Sites strategiques &amp; DataCenter","SST &amp; DC",
U1329="Exclu","Exclu",
U1329="SAT","SAT",
U1329="SPARE-ISSUE","SPARE-ISSUE",
U1329="Fiber CAmtel","TRANS_FO_CAMTEL",
U1329="Fiber AOF","Fiber AOF",
U1329="Projet OCM (HUAWEI)","TRAVAUX-HUAWEI",
U1329="Projet OCM (NOKIA)","TRAVAUX-NOKIA",
U1329="ACCESS-ISSUE","ACCESS-ISSUE",
U1329="Projet OCM (ZTE, NOKIA, autres projets)","TRAVAUX OCM",
U1329="No root CAuse","No root cause",
U1329="ODU HS","PDH",
U1329="IP &amp; VLAN","PDH",
U1329="Warehouse HUAWEI","SPARE-ISSUE",
U1329="SPARE-HS","SPARE-ISSUE",
U1329="Power Telco","BSS",U1329="no impacts","no impacts"
),"")</f>
        <v/>
      </c>
      <c r="T1329" s="35" t="str" cm="1">
        <f t="array" ref="T1329">IFERROR(_xlfn.IFS(
U1329="MPR ISSUE","TX ISSUE",
U1329="BSS Hardware Issue","RAN ISSUE",
U1329="Sites strategiques, MLL, Pylone, etc.","ENVTECH",
U1329="AKTIVCO DEFAUT GE &amp; POWER Cabinet","POWER ISSUE",
U1329="AKTIVCO Coupure ENEO &amp; Baisse de tension","POWER ISSUE",
U1329="Coupure ENEO &amp; Baisse de tension","POWER ISSUE",
U1329="Defaut GE &amp; POWER Cabinet","POWER ISSUE",
U1329="Sharing","POWER ISSUE",
U1329="Sites strategiques &amp; DataCenter","POWER ISSUE",
U1329="Exclu","Exclu",
U1329="SAT","TX ISSUE",
U1329="SPARE-ISSUE","SPARE-ISSUE",
U1329="Fiber CAmtel","TX ISSUE",
U1329="Fiber AOF","TX ISSUE",
U1329="Projet OCM (HUAWEI)","TRAVAUX-HUAWEI",
U1329="Projet OCM (NOKIA)","TRAVAUX -NOKIA",
U1329="ACCESS-ISSUE","ACCESS-ISSUE",
U1329="Projet OCM (ZTE, NOKIA, autres projets)","TRAVAUX OCM",
U1329="No root CAuse","No root cause",
U1329="ODU HS","TX ISSUE",
U1329="IP &amp; VLAN","TX ISSUE",
U1329="Warehouse HUAWEI","SPARE-ISSUE",
U1329="SPARE-HS","SPARE-ISSUE",
U1329="Power Telco","RAN ISSUE",U1329="no impacts","no impacts"
),"")</f>
        <v/>
      </c>
      <c r="U1329" s="28"/>
      <c r="V1329" s="35" t="str" cm="1">
        <f t="array" ref="V1329">IFERROR(_xlfn.IFS(
U1329="MPR ISSUE","ACTIVE",
U1329="BSS Hardware Issue","ACTIVE",
U1329="Sites strategiques, MLL, Pylone, etc.","PASSIVE",
U1329="AKTIVCO DEFAUT GE &amp; POWER Cabinet","PASSIVE",
U1329="AKTIVCO Coupure ENEO &amp; Baisse de tension","PASSIVE",
U1329="Coupure ENEO &amp; Baisse de tension","PASSIVE",
U1329="Defaut GE &amp; POWER Cabinet","PASSIVE",
U1329="Sharing","PASSIVE",
U1329="Sites strategiques &amp; DataCenter","PASSIVE",
U1329="Exclu","Exclu",
U1329="SAT","ACTIVE",
U1329="SPARE-ISSUE","SPARE-ISSUE",
U1329="Fiber CAmtel","ACTIVE",
U1329="Fiber AOF","ACTIVE",
U1329="Projet OCM (HUAWEI)","PLANNED WORKS",
U1329="Projet OCM (NOKIA)","PLANNED WORKS",
U1329="ACCESS-ISSUE","ACCESS-ISSUE",
U1329="Projet OCM (ZTE, NOKIA, autres projets)","PLANNED WORKS",
U1329="No root CAuse","No root cause",
U1329="ODU HS","ACTIVE",
U1329="IP &amp; VLAN","ACTIVE",
U1329="Warehouse HUAWEI","SPARE-ISSUE",
U1329="SPARE-HS","SPARE-ISSUE",
U1329="Power Telco","ACTIVE",U1329="no impacts","no impacts"
),"")</f>
        <v/>
      </c>
      <c r="W1329" s="102"/>
      <c r="X1329" s="102"/>
      <c r="Y1329" s="102"/>
      <c r="Z1329" s="102"/>
      <c r="AA1329" s="102"/>
      <c r="AB1329" s="104" t="s">
        <v>5423</v>
      </c>
      <c r="AC1329" s="9"/>
      <c r="AD1329" s="9"/>
      <c r="AE1329" s="7" t="s">
        <v>5423</v>
      </c>
      <c r="AF1329" s="6"/>
      <c r="AG1329" s="7"/>
      <c r="AH1329" s="3" t="s">
        <v>5423</v>
      </c>
      <c r="AI1329" s="18" t="s">
        <v>5423</v>
      </c>
      <c r="AJ1329" s="18" t="s">
        <v>5423</v>
      </c>
      <c r="AK1329" s="18" t="s">
        <v>5423</v>
      </c>
      <c r="AL1329" s="18" t="s">
        <v>5423</v>
      </c>
      <c r="AM1329" s="18" t="s">
        <v>5423</v>
      </c>
      <c r="AN1329" s="18" t="s">
        <v>5423</v>
      </c>
      <c r="AO1329" s="18" t="s">
        <v>5423</v>
      </c>
      <c r="AP1329" s="18" t="s">
        <v>5423</v>
      </c>
      <c r="AQ1329" s="18" t="s">
        <v>5423</v>
      </c>
      <c r="AR1329" s="18" t="s">
        <v>5423</v>
      </c>
      <c r="AS1329" s="18" t="s">
        <v>5423</v>
      </c>
      <c r="AT1329" s="18" t="s">
        <v>5423</v>
      </c>
      <c r="AU1329" s="9" t="s">
        <v>5423</v>
      </c>
      <c r="AV1329" s="14"/>
      <c r="AW1329" s="14" t="s">
        <v>5423</v>
      </c>
      <c r="AX1329" s="14" t="str">
        <f>_xlfn.XLOOKUP(B1329,'[4]cell downs 18042026 17h'!$B:$B,'[4]cell downs 18042026 17h'!$B:$B,"")</f>
        <v/>
      </c>
      <c r="AY1329" s="14" t="str">
        <f>_xlfn.XLOOKUP(B1329,'[5]Cells Huawei 19042026 15h'!$B:$B,'[5]Cells Huawei 19042026 15h'!$B:$B,"")</f>
        <v/>
      </c>
      <c r="AZ1329" s="105" t="str">
        <f>_xlfn.XLOOKUP(B1329,'INCIDENT-04-23-2026'!E:E,'INCIDENT-04-23-2026'!F:F,"")</f>
        <v/>
      </c>
      <c r="BA1329" s="105" t="str">
        <f>_xlfn.XLOOKUP(B1329,'[6]Eneo 17H'!$C:$C,'[6]Eneo 17H'!$I:$I,"")</f>
        <v/>
      </c>
      <c r="BB1329" s="105" t="str">
        <f>_xlfn.XLOOKUP(B1329,[8]ALL!$B:$B,[8]ALL!$M:$M,"")</f>
        <v/>
      </c>
      <c r="BC1329" s="105" t="str">
        <f>_xlfn.XLOOKUP(B1329,'[6]Eneo 17H'!$C:$C,'[6]Eneo 17H'!$I:$I,"")</f>
        <v/>
      </c>
      <c r="BD1329" s="105" t="str">
        <f>_xlfn.XLOOKUP(B1329,'[7]Eneo 12H'!$C:$C,'[7]Eneo 12H'!$I:$I,"")</f>
        <v/>
      </c>
      <c r="BE1329" s="105" t="s">
        <v>5423</v>
      </c>
    </row>
    <row r="1330" spans="1:57" hidden="1" x14ac:dyDescent="0.3">
      <c r="A1330" s="1" t="s">
        <v>4619</v>
      </c>
      <c r="B1330" s="1" t="s">
        <v>4620</v>
      </c>
      <c r="C1330" s="3" t="str">
        <f>_xlfn.XLOOKUP(B1330,'[1]daily break down'!$D:$D,'[1]daily break down'!$E:$E,"")</f>
        <v>CENTRE</v>
      </c>
      <c r="D1330" s="1" t="s">
        <v>21</v>
      </c>
      <c r="E1330" s="1" t="s">
        <v>122</v>
      </c>
      <c r="F1330" s="3" t="s">
        <v>37</v>
      </c>
      <c r="G1330" s="1" t="s">
        <v>4084</v>
      </c>
      <c r="H1330" s="26" t="str">
        <f>_xlfn.XLOOKUP(B1330,[2]CALCULATION!$B:$B,[2]CALCULATION!$H:$H,"")</f>
        <v>NOKIA</v>
      </c>
      <c r="I1330" s="23">
        <v>0</v>
      </c>
      <c r="J1330" s="23">
        <v>0</v>
      </c>
      <c r="K1330" s="23">
        <v>0</v>
      </c>
      <c r="L1330" s="23">
        <v>0</v>
      </c>
      <c r="M1330" s="23">
        <v>0</v>
      </c>
      <c r="N1330" s="23">
        <v>0</v>
      </c>
      <c r="O1330" s="23">
        <v>0</v>
      </c>
      <c r="P1330" s="103" t="s">
        <v>6554</v>
      </c>
      <c r="Q1330" s="36" t="s">
        <v>5796</v>
      </c>
      <c r="R1330" s="36"/>
      <c r="S1330" s="35" t="str" cm="1">
        <f t="array" ref="S1330">IFERROR(_xlfn.IFS(
U1330="MPR ISSUE","PDH",
U1330="BSS Hardware Issue","BSS",
U1330="Sites strategiques, MLL, Pylone, etc.","ENVTECH",
U1330="AKTIVCO DEFAUT GE &amp; POWER Cabinet","AKTIVCO",
U1330="AKTIVCO Coupure ENEO &amp; Baisse de tension","AKTIVCO GRID ONLY",
U1330="Coupure ENEO &amp; Baisse de tension","IHS GRID ONLY",
U1330="Defaut GE &amp; POWER Cabinet","IHS",
U1330="Sharing","Partners",
U1330="Sites strategiques &amp; DataCenter","SST &amp; DC",
U1330="Exclu","Exclu",
U1330="SAT","SAT",
U1330="SPARE-ISSUE","SPARE-ISSUE",
U1330="Fiber CAmtel","TRANS_FO_CAMTEL",
U1330="Fiber AOF","Fiber AOF",
U1330="Projet OCM (HUAWEI)","TRAVAUX-HUAWEI",
U1330="Projet OCM (NOKIA)","TRAVAUX-NOKIA",
U1330="ACCESS-ISSUE","ACCESS-ISSUE",
U1330="Projet OCM (ZTE, NOKIA, autres projets)","TRAVAUX OCM",
U1330="No root CAuse","No root cause",
U1330="ODU HS","PDH",
U1330="IP &amp; VLAN","PDH",
U1330="Warehouse HUAWEI","SPARE-ISSUE",
U1330="SPARE-HS","SPARE-ISSUE",
U1330="Power Telco","BSS",U1330="no impacts","no impacts"
),"")</f>
        <v/>
      </c>
      <c r="T1330" s="35" t="str" cm="1">
        <f t="array" ref="T1330">IFERROR(_xlfn.IFS(
U1330="MPR ISSUE","TX ISSUE",
U1330="BSS Hardware Issue","RAN ISSUE",
U1330="Sites strategiques, MLL, Pylone, etc.","ENVTECH",
U1330="AKTIVCO DEFAUT GE &amp; POWER Cabinet","POWER ISSUE",
U1330="AKTIVCO Coupure ENEO &amp; Baisse de tension","POWER ISSUE",
U1330="Coupure ENEO &amp; Baisse de tension","POWER ISSUE",
U1330="Defaut GE &amp; POWER Cabinet","POWER ISSUE",
U1330="Sharing","POWER ISSUE",
U1330="Sites strategiques &amp; DataCenter","POWER ISSUE",
U1330="Exclu","Exclu",
U1330="SAT","TX ISSUE",
U1330="SPARE-ISSUE","SPARE-ISSUE",
U1330="Fiber CAmtel","TX ISSUE",
U1330="Fiber AOF","TX ISSUE",
U1330="Projet OCM (HUAWEI)","TRAVAUX-HUAWEI",
U1330="Projet OCM (NOKIA)","TRAVAUX -NOKIA",
U1330="ACCESS-ISSUE","ACCESS-ISSUE",
U1330="Projet OCM (ZTE, NOKIA, autres projets)","TRAVAUX OCM",
U1330="No root CAuse","No root cause",
U1330="ODU HS","TX ISSUE",
U1330="IP &amp; VLAN","TX ISSUE",
U1330="Warehouse HUAWEI","SPARE-ISSUE",
U1330="SPARE-HS","SPARE-ISSUE",
U1330="Power Telco","RAN ISSUE",U1330="no impacts","no impacts"
),"")</f>
        <v/>
      </c>
      <c r="U1330" s="28"/>
      <c r="V1330" s="35" t="str" cm="1">
        <f t="array" ref="V1330">IFERROR(_xlfn.IFS(
U1330="MPR ISSUE","ACTIVE",
U1330="BSS Hardware Issue","ACTIVE",
U1330="Sites strategiques, MLL, Pylone, etc.","PASSIVE",
U1330="AKTIVCO DEFAUT GE &amp; POWER Cabinet","PASSIVE",
U1330="AKTIVCO Coupure ENEO &amp; Baisse de tension","PASSIVE",
U1330="Coupure ENEO &amp; Baisse de tension","PASSIVE",
U1330="Defaut GE &amp; POWER Cabinet","PASSIVE",
U1330="Sharing","PASSIVE",
U1330="Sites strategiques &amp; DataCenter","PASSIVE",
U1330="Exclu","Exclu",
U1330="SAT","ACTIVE",
U1330="SPARE-ISSUE","SPARE-ISSUE",
U1330="Fiber CAmtel","ACTIVE",
U1330="Fiber AOF","ACTIVE",
U1330="Projet OCM (HUAWEI)","PLANNED WORKS",
U1330="Projet OCM (NOKIA)","PLANNED WORKS",
U1330="ACCESS-ISSUE","ACCESS-ISSUE",
U1330="Projet OCM (ZTE, NOKIA, autres projets)","PLANNED WORKS",
U1330="No root CAuse","No root cause",
U1330="ODU HS","ACTIVE",
U1330="IP &amp; VLAN","ACTIVE",
U1330="Warehouse HUAWEI","SPARE-ISSUE",
U1330="SPARE-HS","SPARE-ISSUE",
U1330="Power Telco","ACTIVE",U1330="no impacts","no impacts"
),"")</f>
        <v/>
      </c>
      <c r="W1330" s="102"/>
      <c r="X1330" s="102"/>
      <c r="Y1330" s="102"/>
      <c r="Z1330" s="102"/>
      <c r="AA1330" s="102"/>
      <c r="AB1330" s="104" t="s">
        <v>6653</v>
      </c>
      <c r="AC1330" s="9"/>
      <c r="AD1330" s="9"/>
      <c r="AE1330" s="7" t="s">
        <v>5423</v>
      </c>
      <c r="AF1330" s="6"/>
      <c r="AG1330" s="7"/>
      <c r="AH1330" s="3" t="s">
        <v>5423</v>
      </c>
      <c r="AI1330" s="18" t="s">
        <v>5423</v>
      </c>
      <c r="AJ1330" s="18" t="s">
        <v>5423</v>
      </c>
      <c r="AK1330" s="18" t="s">
        <v>5423</v>
      </c>
      <c r="AL1330" s="18" t="s">
        <v>6243</v>
      </c>
      <c r="AM1330" s="18" t="s">
        <v>5423</v>
      </c>
      <c r="AN1330" s="18" t="s">
        <v>5423</v>
      </c>
      <c r="AO1330" s="18" t="s">
        <v>5423</v>
      </c>
      <c r="AP1330" s="18" t="s">
        <v>5423</v>
      </c>
      <c r="AQ1330" s="18" t="s">
        <v>5423</v>
      </c>
      <c r="AR1330" s="18" t="s">
        <v>5822</v>
      </c>
      <c r="AS1330" s="18" t="s">
        <v>5423</v>
      </c>
      <c r="AT1330" s="18" t="s">
        <v>5423</v>
      </c>
      <c r="AU1330" s="9" t="s">
        <v>5423</v>
      </c>
      <c r="AV1330" s="14"/>
      <c r="AW1330" s="14" t="s">
        <v>5423</v>
      </c>
      <c r="AX1330" s="14" t="str">
        <f>_xlfn.XLOOKUP(B1330,'[4]cell downs 18042026 17h'!$B:$B,'[4]cell downs 18042026 17h'!$B:$B,"")</f>
        <v/>
      </c>
      <c r="AY1330" s="14" t="str">
        <f>_xlfn.XLOOKUP(B1330,'[5]Cells Huawei 19042026 15h'!$B:$B,'[5]Cells Huawei 19042026 15h'!$B:$B,"")</f>
        <v/>
      </c>
      <c r="AZ1330" s="105" t="str">
        <f>_xlfn.XLOOKUP(B1330,'INCIDENT-04-23-2026'!E:E,'INCIDENT-04-23-2026'!F:F,"")</f>
        <v/>
      </c>
      <c r="BA1330" s="105" t="str">
        <f>_xlfn.XLOOKUP(B1330,'[6]Eneo 17H'!$C:$C,'[6]Eneo 17H'!$I:$I,"")</f>
        <v>Impacted by CTR_186_Z_Minka-MTN-IHS(CTR-186)</v>
      </c>
      <c r="BB1330" s="105" t="str">
        <f>_xlfn.XLOOKUP(B1330,[8]ALL!$B:$B,[8]ALL!$M:$M,"")</f>
        <v/>
      </c>
      <c r="BC1330" s="105" t="str">
        <f>_xlfn.XLOOKUP(B1330,'[6]Eneo 17H'!$C:$C,'[6]Eneo 17H'!$I:$I,"")</f>
        <v>Impacted by CTR_186_Z_Minka-MTN-IHS(CTR-186)</v>
      </c>
      <c r="BD1330" s="105" t="str">
        <f>_xlfn.XLOOKUP(B1330,'[7]Eneo 12H'!$C:$C,'[7]Eneo 12H'!$I:$I,"")</f>
        <v/>
      </c>
      <c r="BE1330" s="105" t="s">
        <v>7277</v>
      </c>
    </row>
    <row r="1331" spans="1:57" hidden="1" x14ac:dyDescent="0.3">
      <c r="A1331" s="1" t="s">
        <v>3260</v>
      </c>
      <c r="B1331" s="8" t="s">
        <v>3261</v>
      </c>
      <c r="C1331" s="3" t="str">
        <f>_xlfn.XLOOKUP(B1331,'[1]daily break down'!$D:$D,'[1]daily break down'!$E:$E,"")</f>
        <v>Yaounde</v>
      </c>
      <c r="D1331" s="1" t="s">
        <v>11</v>
      </c>
      <c r="E1331" s="1" t="s">
        <v>12</v>
      </c>
      <c r="F1331" s="3" t="s">
        <v>37</v>
      </c>
      <c r="G1331" s="1" t="s">
        <v>38</v>
      </c>
      <c r="H1331" s="27" t="str">
        <f>_xlfn.XLOOKUP(B1331,[2]CALCULATION!$B:$B,[2]CALCULATION!$H:$H,"")</f>
        <v>ZTE</v>
      </c>
      <c r="I1331" s="23">
        <v>0</v>
      </c>
      <c r="J1331" s="23">
        <v>0</v>
      </c>
      <c r="K1331" s="23">
        <v>0</v>
      </c>
      <c r="L1331" s="23">
        <v>0</v>
      </c>
      <c r="M1331" s="23">
        <v>0</v>
      </c>
      <c r="N1331" s="23">
        <v>0</v>
      </c>
      <c r="O1331" s="23">
        <v>4.0075420979188529E-2</v>
      </c>
      <c r="P1331" s="103" t="s">
        <v>6554</v>
      </c>
      <c r="Q1331" s="36" t="s">
        <v>5796</v>
      </c>
      <c r="R1331" s="36"/>
      <c r="S1331" s="35" t="str" cm="1">
        <f t="array" ref="S1331">IFERROR(_xlfn.IFS(
U1331="MPR ISSUE","PDH",
U1331="BSS Hardware Issue","BSS",
U1331="Sites strategiques, MLL, Pylone, etc.","ENVTECH",
U1331="AKTIVCO DEFAUT GE &amp; POWER Cabinet","AKTIVCO",
U1331="AKTIVCO Coupure ENEO &amp; Baisse de tension","AKTIVCO GRID ONLY",
U1331="Coupure ENEO &amp; Baisse de tension","IHS GRID ONLY",
U1331="Defaut GE &amp; POWER Cabinet","IHS",
U1331="Sharing","Partners",
U1331="Sites strategiques &amp; DataCenter","SST &amp; DC",
U1331="Exclu","Exclu",
U1331="SAT","SAT",
U1331="SPARE-ISSUE","SPARE-ISSUE",
U1331="Fiber CAmtel","TRANS_FO_CAMTEL",
U1331="Fiber AOF","Fiber AOF",
U1331="Projet OCM (HUAWEI)","TRAVAUX-HUAWEI",
U1331="Projet OCM (NOKIA)","TRAVAUX-NOKIA",
U1331="ACCESS-ISSUE","ACCESS-ISSUE",
U1331="Projet OCM (ZTE, NOKIA, autres projets)","TRAVAUX OCM",
U1331="No root CAuse","No root cause",
U1331="ODU HS","PDH",
U1331="IP &amp; VLAN","PDH",
U1331="Warehouse HUAWEI","SPARE-ISSUE",
U1331="SPARE-HS","SPARE-ISSUE",
U1331="Power Telco","BSS",U1331="no impacts","no impacts"
),"")</f>
        <v/>
      </c>
      <c r="T1331" s="35" t="str" cm="1">
        <f t="array" ref="T1331">IFERROR(_xlfn.IFS(
U1331="MPR ISSUE","TX ISSUE",
U1331="BSS Hardware Issue","RAN ISSUE",
U1331="Sites strategiques, MLL, Pylone, etc.","ENVTECH",
U1331="AKTIVCO DEFAUT GE &amp; POWER Cabinet","POWER ISSUE",
U1331="AKTIVCO Coupure ENEO &amp; Baisse de tension","POWER ISSUE",
U1331="Coupure ENEO &amp; Baisse de tension","POWER ISSUE",
U1331="Defaut GE &amp; POWER Cabinet","POWER ISSUE",
U1331="Sharing","POWER ISSUE",
U1331="Sites strategiques &amp; DataCenter","POWER ISSUE",
U1331="Exclu","Exclu",
U1331="SAT","TX ISSUE",
U1331="SPARE-ISSUE","SPARE-ISSUE",
U1331="Fiber CAmtel","TX ISSUE",
U1331="Fiber AOF","TX ISSUE",
U1331="Projet OCM (HUAWEI)","TRAVAUX-HUAWEI",
U1331="Projet OCM (NOKIA)","TRAVAUX -NOKIA",
U1331="ACCESS-ISSUE","ACCESS-ISSUE",
U1331="Projet OCM (ZTE, NOKIA, autres projets)","TRAVAUX OCM",
U1331="No root CAuse","No root cause",
U1331="ODU HS","TX ISSUE",
U1331="IP &amp; VLAN","TX ISSUE",
U1331="Warehouse HUAWEI","SPARE-ISSUE",
U1331="SPARE-HS","SPARE-ISSUE",
U1331="Power Telco","RAN ISSUE",U1331="no impacts","no impacts"
),"")</f>
        <v/>
      </c>
      <c r="U1331" s="28"/>
      <c r="V1331" s="35" t="str" cm="1">
        <f t="array" ref="V1331">IFERROR(_xlfn.IFS(
U1331="MPR ISSUE","ACTIVE",
U1331="BSS Hardware Issue","ACTIVE",
U1331="Sites strategiques, MLL, Pylone, etc.","PASSIVE",
U1331="AKTIVCO DEFAUT GE &amp; POWER Cabinet","PASSIVE",
U1331="AKTIVCO Coupure ENEO &amp; Baisse de tension","PASSIVE",
U1331="Coupure ENEO &amp; Baisse de tension","PASSIVE",
U1331="Defaut GE &amp; POWER Cabinet","PASSIVE",
U1331="Sharing","PASSIVE",
U1331="Sites strategiques &amp; DataCenter","PASSIVE",
U1331="Exclu","Exclu",
U1331="SAT","ACTIVE",
U1331="SPARE-ISSUE","SPARE-ISSUE",
U1331="Fiber CAmtel","ACTIVE",
U1331="Fiber AOF","ACTIVE",
U1331="Projet OCM (HUAWEI)","PLANNED WORKS",
U1331="Projet OCM (NOKIA)","PLANNED WORKS",
U1331="ACCESS-ISSUE","ACCESS-ISSUE",
U1331="Projet OCM (ZTE, NOKIA, autres projets)","PLANNED WORKS",
U1331="No root CAuse","No root cause",
U1331="ODU HS","ACTIVE",
U1331="IP &amp; VLAN","ACTIVE",
U1331="Warehouse HUAWEI","SPARE-ISSUE",
U1331="SPARE-HS","SPARE-ISSUE",
U1331="Power Telco","ACTIVE",U1331="no impacts","no impacts"
),"")</f>
        <v/>
      </c>
      <c r="W1331" s="102"/>
      <c r="X1331" s="102"/>
      <c r="Y1331" s="102"/>
      <c r="Z1331" s="102"/>
      <c r="AA1331" s="102"/>
      <c r="AB1331" s="104" t="s">
        <v>5423</v>
      </c>
      <c r="AC1331" s="9"/>
      <c r="AD1331" s="9"/>
      <c r="AE1331" s="7" t="s">
        <v>5423</v>
      </c>
      <c r="AF1331" s="6"/>
      <c r="AG1331" s="7"/>
      <c r="AH1331" s="3" t="s">
        <v>5423</v>
      </c>
      <c r="AI1331" s="18" t="s">
        <v>5423</v>
      </c>
      <c r="AJ1331" s="18" t="s">
        <v>5423</v>
      </c>
      <c r="AK1331" s="18" t="s">
        <v>5423</v>
      </c>
      <c r="AL1331" s="18" t="s">
        <v>5423</v>
      </c>
      <c r="AM1331" s="18" t="s">
        <v>5423</v>
      </c>
      <c r="AN1331" s="18" t="s">
        <v>5423</v>
      </c>
      <c r="AO1331" s="18" t="s">
        <v>5423</v>
      </c>
      <c r="AP1331" s="18" t="s">
        <v>5423</v>
      </c>
      <c r="AQ1331" s="18" t="s">
        <v>5423</v>
      </c>
      <c r="AR1331" s="18" t="s">
        <v>5423</v>
      </c>
      <c r="AS1331" s="18" t="s">
        <v>5423</v>
      </c>
      <c r="AT1331" s="18" t="s">
        <v>5423</v>
      </c>
      <c r="AU1331" s="9" t="s">
        <v>5423</v>
      </c>
      <c r="AV1331" s="14"/>
      <c r="AW1331" s="14" t="s">
        <v>5423</v>
      </c>
      <c r="AX1331" s="14" t="str">
        <f>_xlfn.XLOOKUP(B1331,'[4]cell downs 18042026 17h'!$B:$B,'[4]cell downs 18042026 17h'!$B:$B,"")</f>
        <v/>
      </c>
      <c r="AY1331" s="14" t="str">
        <f>_xlfn.XLOOKUP(B1331,'[5]Cells Huawei 19042026 15h'!$B:$B,'[5]Cells Huawei 19042026 15h'!$B:$B,"")</f>
        <v/>
      </c>
      <c r="AZ1331" s="105" t="str">
        <f>_xlfn.XLOOKUP(B1331,'INCIDENT-04-23-2026'!E:E,'INCIDENT-04-23-2026'!F:F,"")</f>
        <v/>
      </c>
      <c r="BA1331" s="105" t="str">
        <f>_xlfn.XLOOKUP(B1331,'[6]Eneo 17H'!$C:$C,'[6]Eneo 17H'!$I:$I,"")</f>
        <v/>
      </c>
      <c r="BB1331" s="105" t="str">
        <f>_xlfn.XLOOKUP(B1331,[8]ALL!$B:$B,[8]ALL!$M:$M,"")</f>
        <v/>
      </c>
      <c r="BC1331" s="105" t="str">
        <f>_xlfn.XLOOKUP(B1331,'[6]Eneo 17H'!$C:$C,'[6]Eneo 17H'!$I:$I,"")</f>
        <v/>
      </c>
      <c r="BD1331" s="105" t="str">
        <f>_xlfn.XLOOKUP(B1331,'[7]Eneo 12H'!$C:$C,'[7]Eneo 12H'!$I:$I,"")</f>
        <v/>
      </c>
      <c r="BE1331" s="105" t="s">
        <v>5423</v>
      </c>
    </row>
    <row r="1332" spans="1:57" hidden="1" x14ac:dyDescent="0.3">
      <c r="A1332" s="1" t="s">
        <v>1783</v>
      </c>
      <c r="B1332" s="8" t="s">
        <v>1784</v>
      </c>
      <c r="C1332" s="3" t="str">
        <f>_xlfn.XLOOKUP(B1332,'[1]daily break down'!$D:$D,'[1]daily break down'!$E:$E,"")</f>
        <v>CENTRE</v>
      </c>
      <c r="D1332" s="1" t="s">
        <v>11</v>
      </c>
      <c r="E1332" s="1" t="s">
        <v>12</v>
      </c>
      <c r="F1332" s="3" t="s">
        <v>69</v>
      </c>
      <c r="G1332" s="1" t="s">
        <v>502</v>
      </c>
      <c r="H1332" s="27" t="str">
        <f>_xlfn.XLOOKUP(B1332,[2]CALCULATION!$B:$B,[2]CALCULATION!$H:$H,"")</f>
        <v>ZTE</v>
      </c>
      <c r="I1332" s="23">
        <v>0</v>
      </c>
      <c r="J1332" s="23">
        <v>0</v>
      </c>
      <c r="K1332" s="23">
        <v>0</v>
      </c>
      <c r="L1332" s="23">
        <v>0</v>
      </c>
      <c r="M1332" s="23">
        <v>0</v>
      </c>
      <c r="N1332" s="23">
        <v>0</v>
      </c>
      <c r="O1332" s="23">
        <v>0</v>
      </c>
      <c r="P1332" s="103" t="s">
        <v>6554</v>
      </c>
      <c r="Q1332" s="36" t="s">
        <v>5796</v>
      </c>
      <c r="R1332" s="36"/>
      <c r="S1332" s="35" t="str" cm="1">
        <f t="array" ref="S1332">IFERROR(_xlfn.IFS(
U1332="MPR ISSUE","PDH",
U1332="BSS Hardware Issue","BSS",
U1332="Sites strategiques, MLL, Pylone, etc.","ENVTECH",
U1332="AKTIVCO DEFAUT GE &amp; POWER Cabinet","AKTIVCO",
U1332="AKTIVCO Coupure ENEO &amp; Baisse de tension","AKTIVCO GRID ONLY",
U1332="Coupure ENEO &amp; Baisse de tension","IHS GRID ONLY",
U1332="Defaut GE &amp; POWER Cabinet","IHS",
U1332="Sharing","Partners",
U1332="Sites strategiques &amp; DataCenter","SST &amp; DC",
U1332="Exclu","Exclu",
U1332="SAT","SAT",
U1332="SPARE-ISSUE","SPARE-ISSUE",
U1332="Fiber CAmtel","TRANS_FO_CAMTEL",
U1332="Fiber AOF","Fiber AOF",
U1332="Projet OCM (HUAWEI)","TRAVAUX-HUAWEI",
U1332="Projet OCM (NOKIA)","TRAVAUX-NOKIA",
U1332="ACCESS-ISSUE","ACCESS-ISSUE",
U1332="Projet OCM (ZTE, NOKIA, autres projets)","TRAVAUX OCM",
U1332="No root CAuse","No root cause",
U1332="ODU HS","PDH",
U1332="IP &amp; VLAN","PDH",
U1332="Warehouse HUAWEI","SPARE-ISSUE",
U1332="SPARE-HS","SPARE-ISSUE",
U1332="Power Telco","BSS",U1332="no impacts","no impacts"
),"")</f>
        <v/>
      </c>
      <c r="T1332" s="35" t="str" cm="1">
        <f t="array" ref="T1332">IFERROR(_xlfn.IFS(
U1332="MPR ISSUE","TX ISSUE",
U1332="BSS Hardware Issue","RAN ISSUE",
U1332="Sites strategiques, MLL, Pylone, etc.","ENVTECH",
U1332="AKTIVCO DEFAUT GE &amp; POWER Cabinet","POWER ISSUE",
U1332="AKTIVCO Coupure ENEO &amp; Baisse de tension","POWER ISSUE",
U1332="Coupure ENEO &amp; Baisse de tension","POWER ISSUE",
U1332="Defaut GE &amp; POWER Cabinet","POWER ISSUE",
U1332="Sharing","POWER ISSUE",
U1332="Sites strategiques &amp; DataCenter","POWER ISSUE",
U1332="Exclu","Exclu",
U1332="SAT","TX ISSUE",
U1332="SPARE-ISSUE","SPARE-ISSUE",
U1332="Fiber CAmtel","TX ISSUE",
U1332="Fiber AOF","TX ISSUE",
U1332="Projet OCM (HUAWEI)","TRAVAUX-HUAWEI",
U1332="Projet OCM (NOKIA)","TRAVAUX -NOKIA",
U1332="ACCESS-ISSUE","ACCESS-ISSUE",
U1332="Projet OCM (ZTE, NOKIA, autres projets)","TRAVAUX OCM",
U1332="No root CAuse","No root cause",
U1332="ODU HS","TX ISSUE",
U1332="IP &amp; VLAN","TX ISSUE",
U1332="Warehouse HUAWEI","SPARE-ISSUE",
U1332="SPARE-HS","SPARE-ISSUE",
U1332="Power Telco","RAN ISSUE",U1332="no impacts","no impacts"
),"")</f>
        <v/>
      </c>
      <c r="U1332" s="28"/>
      <c r="V1332" s="35" t="str" cm="1">
        <f t="array" ref="V1332">IFERROR(_xlfn.IFS(
U1332="MPR ISSUE","ACTIVE",
U1332="BSS Hardware Issue","ACTIVE",
U1332="Sites strategiques, MLL, Pylone, etc.","PASSIVE",
U1332="AKTIVCO DEFAUT GE &amp; POWER Cabinet","PASSIVE",
U1332="AKTIVCO Coupure ENEO &amp; Baisse de tension","PASSIVE",
U1332="Coupure ENEO &amp; Baisse de tension","PASSIVE",
U1332="Defaut GE &amp; POWER Cabinet","PASSIVE",
U1332="Sharing","PASSIVE",
U1332="Sites strategiques &amp; DataCenter","PASSIVE",
U1332="Exclu","Exclu",
U1332="SAT","ACTIVE",
U1332="SPARE-ISSUE","SPARE-ISSUE",
U1332="Fiber CAmtel","ACTIVE",
U1332="Fiber AOF","ACTIVE",
U1332="Projet OCM (HUAWEI)","PLANNED WORKS",
U1332="Projet OCM (NOKIA)","PLANNED WORKS",
U1332="ACCESS-ISSUE","ACCESS-ISSUE",
U1332="Projet OCM (ZTE, NOKIA, autres projets)","PLANNED WORKS",
U1332="No root CAuse","No root cause",
U1332="ODU HS","ACTIVE",
U1332="IP &amp; VLAN","ACTIVE",
U1332="Warehouse HUAWEI","SPARE-ISSUE",
U1332="SPARE-HS","SPARE-ISSUE",
U1332="Power Telco","ACTIVE",U1332="no impacts","no impacts"
),"")</f>
        <v/>
      </c>
      <c r="W1332" s="102"/>
      <c r="X1332" s="102"/>
      <c r="Y1332" s="102"/>
      <c r="Z1332" s="102"/>
      <c r="AA1332" s="102"/>
      <c r="AB1332" s="104" t="s">
        <v>5423</v>
      </c>
      <c r="AC1332" s="9"/>
      <c r="AD1332" s="9"/>
      <c r="AE1332" s="7" t="s">
        <v>5423</v>
      </c>
      <c r="AF1332" s="6"/>
      <c r="AG1332" s="7"/>
      <c r="AH1332" s="3" t="s">
        <v>5423</v>
      </c>
      <c r="AI1332" s="18" t="s">
        <v>5423</v>
      </c>
      <c r="AJ1332" s="18" t="s">
        <v>5423</v>
      </c>
      <c r="AK1332" s="18" t="s">
        <v>5423</v>
      </c>
      <c r="AL1332" s="18" t="s">
        <v>5423</v>
      </c>
      <c r="AM1332" s="18" t="s">
        <v>5423</v>
      </c>
      <c r="AN1332" s="18" t="s">
        <v>5423</v>
      </c>
      <c r="AO1332" s="18" t="s">
        <v>5423</v>
      </c>
      <c r="AP1332" s="18" t="s">
        <v>5423</v>
      </c>
      <c r="AQ1332" s="18" t="s">
        <v>5423</v>
      </c>
      <c r="AR1332" s="18" t="s">
        <v>5423</v>
      </c>
      <c r="AS1332" s="18" t="s">
        <v>5423</v>
      </c>
      <c r="AT1332" s="18" t="s">
        <v>5423</v>
      </c>
      <c r="AU1332" s="9" t="s">
        <v>5423</v>
      </c>
      <c r="AV1332" s="14"/>
      <c r="AW1332" s="14" t="s">
        <v>5423</v>
      </c>
      <c r="AX1332" s="14" t="str">
        <f>_xlfn.XLOOKUP(B1332,'[4]cell downs 18042026 17h'!$B:$B,'[4]cell downs 18042026 17h'!$B:$B,"")</f>
        <v/>
      </c>
      <c r="AY1332" s="14" t="str">
        <f>_xlfn.XLOOKUP(B1332,'[5]Cells Huawei 19042026 15h'!$B:$B,'[5]Cells Huawei 19042026 15h'!$B:$B,"")</f>
        <v/>
      </c>
      <c r="AZ1332" s="105" t="str">
        <f>_xlfn.XLOOKUP(B1332,'INCIDENT-04-23-2026'!E:E,'INCIDENT-04-23-2026'!F:F,"")</f>
        <v/>
      </c>
      <c r="BA1332" s="105" t="str">
        <f>_xlfn.XLOOKUP(B1332,'[6]Eneo 17H'!$C:$C,'[6]Eneo 17H'!$I:$I,"")</f>
        <v/>
      </c>
      <c r="BB1332" s="105" t="str">
        <f>_xlfn.XLOOKUP(B1332,[8]ALL!$B:$B,[8]ALL!$M:$M,"")</f>
        <v/>
      </c>
      <c r="BC1332" s="105" t="str">
        <f>_xlfn.XLOOKUP(B1332,'[6]Eneo 17H'!$C:$C,'[6]Eneo 17H'!$I:$I,"")</f>
        <v/>
      </c>
      <c r="BD1332" s="105" t="str">
        <f>_xlfn.XLOOKUP(B1332,'[7]Eneo 12H'!$C:$C,'[7]Eneo 12H'!$I:$I,"")</f>
        <v/>
      </c>
      <c r="BE1332" s="105" t="s">
        <v>5423</v>
      </c>
    </row>
    <row r="1333" spans="1:57" hidden="1" x14ac:dyDescent="0.3">
      <c r="A1333" s="1" t="s">
        <v>1370</v>
      </c>
      <c r="B1333" s="8" t="s">
        <v>1371</v>
      </c>
      <c r="C1333" s="3" t="str">
        <f>_xlfn.XLOOKUP(B1333,'[1]daily break down'!$D:$D,'[1]daily break down'!$E:$E,"")</f>
        <v>Douala</v>
      </c>
      <c r="D1333" s="1" t="s">
        <v>11</v>
      </c>
      <c r="E1333" s="1" t="s">
        <v>12</v>
      </c>
      <c r="F1333" s="3" t="s">
        <v>31</v>
      </c>
      <c r="G1333" s="1" t="s">
        <v>32</v>
      </c>
      <c r="H1333" s="27" t="str">
        <f>_xlfn.XLOOKUP(B1333,[2]CALCULATION!$B:$B,[2]CALCULATION!$H:$H,"")</f>
        <v>ZTE</v>
      </c>
      <c r="I1333" s="23">
        <v>0</v>
      </c>
      <c r="J1333" s="23">
        <v>0</v>
      </c>
      <c r="K1333" s="23">
        <v>0</v>
      </c>
      <c r="L1333" s="23">
        <v>0</v>
      </c>
      <c r="M1333" s="23">
        <v>0</v>
      </c>
      <c r="N1333" s="23">
        <v>0</v>
      </c>
      <c r="O1333" s="23">
        <v>0</v>
      </c>
      <c r="P1333" s="103" t="s">
        <v>6554</v>
      </c>
      <c r="Q1333" s="36" t="s">
        <v>5796</v>
      </c>
      <c r="R1333" s="36"/>
      <c r="S1333" s="35" t="str" cm="1">
        <f t="array" ref="S1333">IFERROR(_xlfn.IFS(
U1333="MPR ISSUE","PDH",
U1333="BSS Hardware Issue","BSS",
U1333="Sites strategiques, MLL, Pylone, etc.","ENVTECH",
U1333="AKTIVCO DEFAUT GE &amp; POWER Cabinet","AKTIVCO",
U1333="AKTIVCO Coupure ENEO &amp; Baisse de tension","AKTIVCO GRID ONLY",
U1333="Coupure ENEO &amp; Baisse de tension","IHS GRID ONLY",
U1333="Defaut GE &amp; POWER Cabinet","IHS",
U1333="Sharing","Partners",
U1333="Sites strategiques &amp; DataCenter","SST &amp; DC",
U1333="Exclu","Exclu",
U1333="SAT","SAT",
U1333="SPARE-ISSUE","SPARE-ISSUE",
U1333="Fiber CAmtel","TRANS_FO_CAMTEL",
U1333="Fiber AOF","Fiber AOF",
U1333="Projet OCM (HUAWEI)","TRAVAUX-HUAWEI",
U1333="Projet OCM (NOKIA)","TRAVAUX-NOKIA",
U1333="ACCESS-ISSUE","ACCESS-ISSUE",
U1333="Projet OCM (ZTE, NOKIA, autres projets)","TRAVAUX OCM",
U1333="No root CAuse","No root cause",
U1333="ODU HS","PDH",
U1333="IP &amp; VLAN","PDH",
U1333="Warehouse HUAWEI","SPARE-ISSUE",
U1333="SPARE-HS","SPARE-ISSUE",
U1333="Power Telco","BSS",U1333="no impacts","no impacts"
),"")</f>
        <v/>
      </c>
      <c r="T1333" s="35" t="str" cm="1">
        <f t="array" ref="T1333">IFERROR(_xlfn.IFS(
U1333="MPR ISSUE","TX ISSUE",
U1333="BSS Hardware Issue","RAN ISSUE",
U1333="Sites strategiques, MLL, Pylone, etc.","ENVTECH",
U1333="AKTIVCO DEFAUT GE &amp; POWER Cabinet","POWER ISSUE",
U1333="AKTIVCO Coupure ENEO &amp; Baisse de tension","POWER ISSUE",
U1333="Coupure ENEO &amp; Baisse de tension","POWER ISSUE",
U1333="Defaut GE &amp; POWER Cabinet","POWER ISSUE",
U1333="Sharing","POWER ISSUE",
U1333="Sites strategiques &amp; DataCenter","POWER ISSUE",
U1333="Exclu","Exclu",
U1333="SAT","TX ISSUE",
U1333="SPARE-ISSUE","SPARE-ISSUE",
U1333="Fiber CAmtel","TX ISSUE",
U1333="Fiber AOF","TX ISSUE",
U1333="Projet OCM (HUAWEI)","TRAVAUX-HUAWEI",
U1333="Projet OCM (NOKIA)","TRAVAUX -NOKIA",
U1333="ACCESS-ISSUE","ACCESS-ISSUE",
U1333="Projet OCM (ZTE, NOKIA, autres projets)","TRAVAUX OCM",
U1333="No root CAuse","No root cause",
U1333="ODU HS","TX ISSUE",
U1333="IP &amp; VLAN","TX ISSUE",
U1333="Warehouse HUAWEI","SPARE-ISSUE",
U1333="SPARE-HS","SPARE-ISSUE",
U1333="Power Telco","RAN ISSUE",U1333="no impacts","no impacts"
),"")</f>
        <v/>
      </c>
      <c r="U1333" s="28"/>
      <c r="V1333" s="35" t="str" cm="1">
        <f t="array" ref="V1333">IFERROR(_xlfn.IFS(
U1333="MPR ISSUE","ACTIVE",
U1333="BSS Hardware Issue","ACTIVE",
U1333="Sites strategiques, MLL, Pylone, etc.","PASSIVE",
U1333="AKTIVCO DEFAUT GE &amp; POWER Cabinet","PASSIVE",
U1333="AKTIVCO Coupure ENEO &amp; Baisse de tension","PASSIVE",
U1333="Coupure ENEO &amp; Baisse de tension","PASSIVE",
U1333="Defaut GE &amp; POWER Cabinet","PASSIVE",
U1333="Sharing","PASSIVE",
U1333="Sites strategiques &amp; DataCenter","PASSIVE",
U1333="Exclu","Exclu",
U1333="SAT","ACTIVE",
U1333="SPARE-ISSUE","SPARE-ISSUE",
U1333="Fiber CAmtel","ACTIVE",
U1333="Fiber AOF","ACTIVE",
U1333="Projet OCM (HUAWEI)","PLANNED WORKS",
U1333="Projet OCM (NOKIA)","PLANNED WORKS",
U1333="ACCESS-ISSUE","ACCESS-ISSUE",
U1333="Projet OCM (ZTE, NOKIA, autres projets)","PLANNED WORKS",
U1333="No root CAuse","No root cause",
U1333="ODU HS","ACTIVE",
U1333="IP &amp; VLAN","ACTIVE",
U1333="Warehouse HUAWEI","SPARE-ISSUE",
U1333="SPARE-HS","SPARE-ISSUE",
U1333="Power Telco","ACTIVE",U1333="no impacts","no impacts"
),"")</f>
        <v/>
      </c>
      <c r="W1333" s="102"/>
      <c r="X1333" s="102"/>
      <c r="Y1333" s="102"/>
      <c r="Z1333" s="102"/>
      <c r="AA1333" s="102"/>
      <c r="AB1333" s="104" t="s">
        <v>5423</v>
      </c>
      <c r="AC1333" s="9"/>
      <c r="AD1333" s="9"/>
      <c r="AE1333" s="7" t="s">
        <v>5423</v>
      </c>
      <c r="AF1333" s="6"/>
      <c r="AG1333" s="7"/>
      <c r="AH1333" s="3" t="s">
        <v>5423</v>
      </c>
      <c r="AI1333" s="18" t="s">
        <v>5423</v>
      </c>
      <c r="AJ1333" s="18" t="s">
        <v>5423</v>
      </c>
      <c r="AK1333" s="18" t="s">
        <v>5423</v>
      </c>
      <c r="AL1333" s="18" t="s">
        <v>5423</v>
      </c>
      <c r="AM1333" s="18" t="s">
        <v>5423</v>
      </c>
      <c r="AN1333" s="18" t="s">
        <v>5423</v>
      </c>
      <c r="AO1333" s="18" t="s">
        <v>5423</v>
      </c>
      <c r="AP1333" s="18" t="s">
        <v>5423</v>
      </c>
      <c r="AQ1333" s="18" t="s">
        <v>5423</v>
      </c>
      <c r="AR1333" s="18" t="s">
        <v>5423</v>
      </c>
      <c r="AS1333" s="18" t="s">
        <v>5423</v>
      </c>
      <c r="AT1333" s="18" t="s">
        <v>5423</v>
      </c>
      <c r="AU1333" s="9" t="s">
        <v>5423</v>
      </c>
      <c r="AV1333" s="14"/>
      <c r="AW1333" s="14" t="s">
        <v>5423</v>
      </c>
      <c r="AX1333" s="14" t="str">
        <f>_xlfn.XLOOKUP(B1333,'[4]cell downs 18042026 17h'!$B:$B,'[4]cell downs 18042026 17h'!$B:$B,"")</f>
        <v/>
      </c>
      <c r="AY1333" s="14" t="str">
        <f>_xlfn.XLOOKUP(B1333,'[5]Cells Huawei 19042026 15h'!$B:$B,'[5]Cells Huawei 19042026 15h'!$B:$B,"")</f>
        <v/>
      </c>
      <c r="AZ1333" s="105" t="str">
        <f>_xlfn.XLOOKUP(B1333,'INCIDENT-04-23-2026'!E:E,'INCIDENT-04-23-2026'!F:F,"")</f>
        <v/>
      </c>
      <c r="BA1333" s="105" t="str">
        <f>_xlfn.XLOOKUP(B1333,'[6]Eneo 17H'!$C:$C,'[6]Eneo 17H'!$I:$I,"")</f>
        <v/>
      </c>
      <c r="BB1333" s="105" t="str">
        <f>_xlfn.XLOOKUP(B1333,[8]ALL!$B:$B,[8]ALL!$M:$M,"")</f>
        <v/>
      </c>
      <c r="BC1333" s="105" t="str">
        <f>_xlfn.XLOOKUP(B1333,'[6]Eneo 17H'!$C:$C,'[6]Eneo 17H'!$I:$I,"")</f>
        <v/>
      </c>
      <c r="BD1333" s="105" t="str">
        <f>_xlfn.XLOOKUP(B1333,'[7]Eneo 12H'!$C:$C,'[7]Eneo 12H'!$I:$I,"")</f>
        <v/>
      </c>
      <c r="BE1333" s="105" t="s">
        <v>5423</v>
      </c>
    </row>
    <row r="1334" spans="1:57" hidden="1" x14ac:dyDescent="0.3">
      <c r="A1334" s="1" t="s">
        <v>3046</v>
      </c>
      <c r="B1334" s="8" t="s">
        <v>3047</v>
      </c>
      <c r="C1334" s="3" t="str">
        <f>_xlfn.XLOOKUP(B1334,'[1]daily break down'!$D:$D,'[1]daily break down'!$E:$E,"")</f>
        <v>NORD</v>
      </c>
      <c r="D1334" s="1" t="s">
        <v>21</v>
      </c>
      <c r="E1334" s="1" t="s">
        <v>122</v>
      </c>
      <c r="F1334" s="3" t="s">
        <v>23</v>
      </c>
      <c r="G1334" s="1" t="s">
        <v>732</v>
      </c>
      <c r="H1334" s="26" t="str">
        <f>_xlfn.XLOOKUP(B1334,[2]CALCULATION!$B:$B,[2]CALCULATION!$H:$H,"")</f>
        <v>NOKIA</v>
      </c>
      <c r="I1334" s="23">
        <v>0</v>
      </c>
      <c r="J1334" s="23">
        <v>0</v>
      </c>
      <c r="K1334" s="23">
        <v>0</v>
      </c>
      <c r="L1334" s="23">
        <v>0</v>
      </c>
      <c r="M1334" s="23">
        <v>0</v>
      </c>
      <c r="N1334" s="23">
        <v>0</v>
      </c>
      <c r="O1334" s="23">
        <v>1.7121675184699325E-3</v>
      </c>
      <c r="P1334" s="103" t="s">
        <v>6554</v>
      </c>
      <c r="Q1334" s="36" t="s">
        <v>5796</v>
      </c>
      <c r="R1334" s="36"/>
      <c r="S1334" s="35" t="str" cm="1">
        <f t="array" ref="S1334">IFERROR(_xlfn.IFS(
U1334="MPR ISSUE","PDH",
U1334="BSS Hardware Issue","BSS",
U1334="Sites strategiques, MLL, Pylone, etc.","ENVTECH",
U1334="AKTIVCO DEFAUT GE &amp; POWER Cabinet","AKTIVCO",
U1334="AKTIVCO Coupure ENEO &amp; Baisse de tension","AKTIVCO GRID ONLY",
U1334="Coupure ENEO &amp; Baisse de tension","IHS GRID ONLY",
U1334="Defaut GE &amp; POWER Cabinet","IHS",
U1334="Sharing","Partners",
U1334="Sites strategiques &amp; DataCenter","SST &amp; DC",
U1334="Exclu","Exclu",
U1334="SAT","SAT",
U1334="SPARE-ISSUE","SPARE-ISSUE",
U1334="Fiber CAmtel","TRANS_FO_CAMTEL",
U1334="Fiber AOF","Fiber AOF",
U1334="Projet OCM (HUAWEI)","TRAVAUX-HUAWEI",
U1334="Projet OCM (NOKIA)","TRAVAUX-NOKIA",
U1334="ACCESS-ISSUE","ACCESS-ISSUE",
U1334="Projet OCM (ZTE, NOKIA, autres projets)","TRAVAUX OCM",
U1334="No root CAuse","No root cause",
U1334="ODU HS","PDH",
U1334="IP &amp; VLAN","PDH",
U1334="Warehouse HUAWEI","SPARE-ISSUE",
U1334="SPARE-HS","SPARE-ISSUE",
U1334="Power Telco","BSS",U1334="no impacts","no impacts"
),"")</f>
        <v/>
      </c>
      <c r="T1334" s="35" t="str" cm="1">
        <f t="array" ref="T1334">IFERROR(_xlfn.IFS(
U1334="MPR ISSUE","TX ISSUE",
U1334="BSS Hardware Issue","RAN ISSUE",
U1334="Sites strategiques, MLL, Pylone, etc.","ENVTECH",
U1334="AKTIVCO DEFAUT GE &amp; POWER Cabinet","POWER ISSUE",
U1334="AKTIVCO Coupure ENEO &amp; Baisse de tension","POWER ISSUE",
U1334="Coupure ENEO &amp; Baisse de tension","POWER ISSUE",
U1334="Defaut GE &amp; POWER Cabinet","POWER ISSUE",
U1334="Sharing","POWER ISSUE",
U1334="Sites strategiques &amp; DataCenter","POWER ISSUE",
U1334="Exclu","Exclu",
U1334="SAT","TX ISSUE",
U1334="SPARE-ISSUE","SPARE-ISSUE",
U1334="Fiber CAmtel","TX ISSUE",
U1334="Fiber AOF","TX ISSUE",
U1334="Projet OCM (HUAWEI)","TRAVAUX-HUAWEI",
U1334="Projet OCM (NOKIA)","TRAVAUX -NOKIA",
U1334="ACCESS-ISSUE","ACCESS-ISSUE",
U1334="Projet OCM (ZTE, NOKIA, autres projets)","TRAVAUX OCM",
U1334="No root CAuse","No root cause",
U1334="ODU HS","TX ISSUE",
U1334="IP &amp; VLAN","TX ISSUE",
U1334="Warehouse HUAWEI","SPARE-ISSUE",
U1334="SPARE-HS","SPARE-ISSUE",
U1334="Power Telco","RAN ISSUE",U1334="no impacts","no impacts"
),"")</f>
        <v/>
      </c>
      <c r="U1334" s="28"/>
      <c r="V1334" s="35" t="str" cm="1">
        <f t="array" ref="V1334">IFERROR(_xlfn.IFS(
U1334="MPR ISSUE","ACTIVE",
U1334="BSS Hardware Issue","ACTIVE",
U1334="Sites strategiques, MLL, Pylone, etc.","PASSIVE",
U1334="AKTIVCO DEFAUT GE &amp; POWER Cabinet","PASSIVE",
U1334="AKTIVCO Coupure ENEO &amp; Baisse de tension","PASSIVE",
U1334="Coupure ENEO &amp; Baisse de tension","PASSIVE",
U1334="Defaut GE &amp; POWER Cabinet","PASSIVE",
U1334="Sharing","PASSIVE",
U1334="Sites strategiques &amp; DataCenter","PASSIVE",
U1334="Exclu","Exclu",
U1334="SAT","ACTIVE",
U1334="SPARE-ISSUE","SPARE-ISSUE",
U1334="Fiber CAmtel","ACTIVE",
U1334="Fiber AOF","ACTIVE",
U1334="Projet OCM (HUAWEI)","PLANNED WORKS",
U1334="Projet OCM (NOKIA)","PLANNED WORKS",
U1334="ACCESS-ISSUE","ACCESS-ISSUE",
U1334="Projet OCM (ZTE, NOKIA, autres projets)","PLANNED WORKS",
U1334="No root CAuse","No root cause",
U1334="ODU HS","ACTIVE",
U1334="IP &amp; VLAN","ACTIVE",
U1334="Warehouse HUAWEI","SPARE-ISSUE",
U1334="SPARE-HS","SPARE-ISSUE",
U1334="Power Telco","ACTIVE",U1334="no impacts","no impacts"
),"")</f>
        <v/>
      </c>
      <c r="W1334" s="102"/>
      <c r="X1334" s="102"/>
      <c r="Y1334" s="102"/>
      <c r="Z1334" s="102"/>
      <c r="AA1334" s="102"/>
      <c r="AB1334" s="104" t="s">
        <v>5423</v>
      </c>
      <c r="AC1334" s="9"/>
      <c r="AD1334" s="9"/>
      <c r="AE1334" s="7" t="s">
        <v>5423</v>
      </c>
      <c r="AF1334" s="6"/>
      <c r="AG1334" s="7"/>
      <c r="AH1334" s="3" t="s">
        <v>5423</v>
      </c>
      <c r="AI1334" s="18" t="s">
        <v>5423</v>
      </c>
      <c r="AJ1334" s="18" t="s">
        <v>5423</v>
      </c>
      <c r="AK1334" s="18" t="s">
        <v>5423</v>
      </c>
      <c r="AL1334" s="18" t="s">
        <v>5423</v>
      </c>
      <c r="AM1334" s="18" t="s">
        <v>5423</v>
      </c>
      <c r="AN1334" s="18" t="s">
        <v>5423</v>
      </c>
      <c r="AO1334" s="18" t="s">
        <v>5423</v>
      </c>
      <c r="AP1334" s="18" t="s">
        <v>5423</v>
      </c>
      <c r="AQ1334" s="18" t="s">
        <v>5423</v>
      </c>
      <c r="AR1334" s="18" t="s">
        <v>5423</v>
      </c>
      <c r="AS1334" s="18" t="s">
        <v>5423</v>
      </c>
      <c r="AT1334" s="18" t="s">
        <v>5423</v>
      </c>
      <c r="AU1334" s="9" t="s">
        <v>5423</v>
      </c>
      <c r="AV1334" s="14"/>
      <c r="AW1334" s="14" t="s">
        <v>5423</v>
      </c>
      <c r="AX1334" s="14" t="str">
        <f>_xlfn.XLOOKUP(B1334,'[4]cell downs 18042026 17h'!$B:$B,'[4]cell downs 18042026 17h'!$B:$B,"")</f>
        <v/>
      </c>
      <c r="AY1334" s="14" t="str">
        <f>_xlfn.XLOOKUP(B1334,'[5]Cells Huawei 19042026 15h'!$B:$B,'[5]Cells Huawei 19042026 15h'!$B:$B,"")</f>
        <v/>
      </c>
      <c r="AZ1334" s="105" t="str">
        <f>_xlfn.XLOOKUP(B1334,'INCIDENT-04-23-2026'!E:E,'INCIDENT-04-23-2026'!F:F,"")</f>
        <v/>
      </c>
      <c r="BA1334" s="105" t="str">
        <f>_xlfn.XLOOKUP(B1334,'[6]Eneo 17H'!$C:$C,'[6]Eneo 17H'!$I:$I,"")</f>
        <v/>
      </c>
      <c r="BB1334" s="105" t="str">
        <f>_xlfn.XLOOKUP(B1334,[8]ALL!$B:$B,[8]ALL!$M:$M,"")</f>
        <v/>
      </c>
      <c r="BC1334" s="105" t="str">
        <f>_xlfn.XLOOKUP(B1334,'[6]Eneo 17H'!$C:$C,'[6]Eneo 17H'!$I:$I,"")</f>
        <v/>
      </c>
      <c r="BD1334" s="105" t="str">
        <f>_xlfn.XLOOKUP(B1334,'[7]Eneo 12H'!$C:$C,'[7]Eneo 12H'!$I:$I,"")</f>
        <v/>
      </c>
      <c r="BE1334" s="105" t="s">
        <v>5423</v>
      </c>
    </row>
    <row r="1335" spans="1:57" hidden="1" x14ac:dyDescent="0.3">
      <c r="A1335" s="1" t="s">
        <v>3272</v>
      </c>
      <c r="B1335" s="8" t="s">
        <v>3273</v>
      </c>
      <c r="C1335" s="3" t="str">
        <f>_xlfn.XLOOKUP(B1335,'[1]daily break down'!$D:$D,'[1]daily break down'!$E:$E,"")</f>
        <v>LITTORAL</v>
      </c>
      <c r="D1335" s="1" t="s">
        <v>11</v>
      </c>
      <c r="E1335" s="1" t="s">
        <v>12</v>
      </c>
      <c r="F1335" s="3" t="s">
        <v>31</v>
      </c>
      <c r="G1335" s="1" t="s">
        <v>354</v>
      </c>
      <c r="H1335" s="27" t="str">
        <f>_xlfn.XLOOKUP(B1335,[2]CALCULATION!$B:$B,[2]CALCULATION!$H:$H,"")</f>
        <v>ZTE</v>
      </c>
      <c r="I1335" s="23">
        <v>0</v>
      </c>
      <c r="J1335" s="23">
        <v>0</v>
      </c>
      <c r="K1335" s="23">
        <v>0</v>
      </c>
      <c r="L1335" s="23">
        <v>4.2804187961750177E-4</v>
      </c>
      <c r="M1335" s="23">
        <v>0</v>
      </c>
      <c r="N1335" s="23">
        <v>0</v>
      </c>
      <c r="O1335" s="23">
        <v>0</v>
      </c>
      <c r="P1335" s="103" t="s">
        <v>6554</v>
      </c>
      <c r="Q1335" s="36" t="s">
        <v>5796</v>
      </c>
      <c r="R1335" s="36"/>
      <c r="S1335" s="35" t="str" cm="1">
        <f t="array" ref="S1335">IFERROR(_xlfn.IFS(
U1335="MPR ISSUE","PDH",
U1335="BSS Hardware Issue","BSS",
U1335="Sites strategiques, MLL, Pylone, etc.","ENVTECH",
U1335="AKTIVCO DEFAUT GE &amp; POWER Cabinet","AKTIVCO",
U1335="AKTIVCO Coupure ENEO &amp; Baisse de tension","AKTIVCO GRID ONLY",
U1335="Coupure ENEO &amp; Baisse de tension","IHS GRID ONLY",
U1335="Defaut GE &amp; POWER Cabinet","IHS",
U1335="Sharing","Partners",
U1335="Sites strategiques &amp; DataCenter","SST &amp; DC",
U1335="Exclu","Exclu",
U1335="SAT","SAT",
U1335="SPARE-ISSUE","SPARE-ISSUE",
U1335="Fiber CAmtel","TRANS_FO_CAMTEL",
U1335="Fiber AOF","Fiber AOF",
U1335="Projet OCM (HUAWEI)","TRAVAUX-HUAWEI",
U1335="Projet OCM (NOKIA)","TRAVAUX-NOKIA",
U1335="ACCESS-ISSUE","ACCESS-ISSUE",
U1335="Projet OCM (ZTE, NOKIA, autres projets)","TRAVAUX OCM",
U1335="No root CAuse","No root cause",
U1335="ODU HS","PDH",
U1335="IP &amp; VLAN","PDH",
U1335="Warehouse HUAWEI","SPARE-ISSUE",
U1335="SPARE-HS","SPARE-ISSUE",
U1335="Power Telco","BSS",U1335="no impacts","no impacts"
),"")</f>
        <v/>
      </c>
      <c r="T1335" s="35" t="str" cm="1">
        <f t="array" ref="T1335">IFERROR(_xlfn.IFS(
U1335="MPR ISSUE","TX ISSUE",
U1335="BSS Hardware Issue","RAN ISSUE",
U1335="Sites strategiques, MLL, Pylone, etc.","ENVTECH",
U1335="AKTIVCO DEFAUT GE &amp; POWER Cabinet","POWER ISSUE",
U1335="AKTIVCO Coupure ENEO &amp; Baisse de tension","POWER ISSUE",
U1335="Coupure ENEO &amp; Baisse de tension","POWER ISSUE",
U1335="Defaut GE &amp; POWER Cabinet","POWER ISSUE",
U1335="Sharing","POWER ISSUE",
U1335="Sites strategiques &amp; DataCenter","POWER ISSUE",
U1335="Exclu","Exclu",
U1335="SAT","TX ISSUE",
U1335="SPARE-ISSUE","SPARE-ISSUE",
U1335="Fiber CAmtel","TX ISSUE",
U1335="Fiber AOF","TX ISSUE",
U1335="Projet OCM (HUAWEI)","TRAVAUX-HUAWEI",
U1335="Projet OCM (NOKIA)","TRAVAUX -NOKIA",
U1335="ACCESS-ISSUE","ACCESS-ISSUE",
U1335="Projet OCM (ZTE, NOKIA, autres projets)","TRAVAUX OCM",
U1335="No root CAuse","No root cause",
U1335="ODU HS","TX ISSUE",
U1335="IP &amp; VLAN","TX ISSUE",
U1335="Warehouse HUAWEI","SPARE-ISSUE",
U1335="SPARE-HS","SPARE-ISSUE",
U1335="Power Telco","RAN ISSUE",U1335="no impacts","no impacts"
),"")</f>
        <v/>
      </c>
      <c r="U1335" s="28"/>
      <c r="V1335" s="35" t="str" cm="1">
        <f t="array" ref="V1335">IFERROR(_xlfn.IFS(
U1335="MPR ISSUE","ACTIVE",
U1335="BSS Hardware Issue","ACTIVE",
U1335="Sites strategiques, MLL, Pylone, etc.","PASSIVE",
U1335="AKTIVCO DEFAUT GE &amp; POWER Cabinet","PASSIVE",
U1335="AKTIVCO Coupure ENEO &amp; Baisse de tension","PASSIVE",
U1335="Coupure ENEO &amp; Baisse de tension","PASSIVE",
U1335="Defaut GE &amp; POWER Cabinet","PASSIVE",
U1335="Sharing","PASSIVE",
U1335="Sites strategiques &amp; DataCenter","PASSIVE",
U1335="Exclu","Exclu",
U1335="SAT","ACTIVE",
U1335="SPARE-ISSUE","SPARE-ISSUE",
U1335="Fiber CAmtel","ACTIVE",
U1335="Fiber AOF","ACTIVE",
U1335="Projet OCM (HUAWEI)","PLANNED WORKS",
U1335="Projet OCM (NOKIA)","PLANNED WORKS",
U1335="ACCESS-ISSUE","ACCESS-ISSUE",
U1335="Projet OCM (ZTE, NOKIA, autres projets)","PLANNED WORKS",
U1335="No root CAuse","No root cause",
U1335="ODU HS","ACTIVE",
U1335="IP &amp; VLAN","ACTIVE",
U1335="Warehouse HUAWEI","SPARE-ISSUE",
U1335="SPARE-HS","SPARE-ISSUE",
U1335="Power Telco","ACTIVE",U1335="no impacts","no impacts"
),"")</f>
        <v/>
      </c>
      <c r="W1335" s="102"/>
      <c r="X1335" s="102"/>
      <c r="Y1335" s="102"/>
      <c r="Z1335" s="102"/>
      <c r="AA1335" s="102"/>
      <c r="AB1335" s="104" t="s">
        <v>5423</v>
      </c>
      <c r="AC1335" s="9"/>
      <c r="AD1335" s="9"/>
      <c r="AE1335" s="7" t="s">
        <v>5423</v>
      </c>
      <c r="AF1335" s="6"/>
      <c r="AG1335" s="7"/>
      <c r="AH1335" s="3" t="s">
        <v>5423</v>
      </c>
      <c r="AI1335" s="18" t="s">
        <v>5423</v>
      </c>
      <c r="AJ1335" s="18" t="s">
        <v>5423</v>
      </c>
      <c r="AK1335" s="18" t="s">
        <v>5423</v>
      </c>
      <c r="AL1335" s="18" t="s">
        <v>5423</v>
      </c>
      <c r="AM1335" s="18" t="s">
        <v>5423</v>
      </c>
      <c r="AN1335" s="18" t="s">
        <v>5423</v>
      </c>
      <c r="AO1335" s="18" t="s">
        <v>5423</v>
      </c>
      <c r="AP1335" s="18" t="s">
        <v>5423</v>
      </c>
      <c r="AQ1335" s="18" t="s">
        <v>5423</v>
      </c>
      <c r="AR1335" s="18" t="s">
        <v>5423</v>
      </c>
      <c r="AS1335" s="18" t="s">
        <v>5423</v>
      </c>
      <c r="AT1335" s="18" t="s">
        <v>5423</v>
      </c>
      <c r="AU1335" s="9" t="s">
        <v>5423</v>
      </c>
      <c r="AV1335" s="14"/>
      <c r="AW1335" s="14" t="s">
        <v>5423</v>
      </c>
      <c r="AX1335" s="14" t="str">
        <f>_xlfn.XLOOKUP(B1335,'[4]cell downs 18042026 17h'!$B:$B,'[4]cell downs 18042026 17h'!$B:$B,"")</f>
        <v/>
      </c>
      <c r="AY1335" s="14" t="str">
        <f>_xlfn.XLOOKUP(B1335,'[5]Cells Huawei 19042026 15h'!$B:$B,'[5]Cells Huawei 19042026 15h'!$B:$B,"")</f>
        <v/>
      </c>
      <c r="AZ1335" s="105" t="str">
        <f>_xlfn.XLOOKUP(B1335,'INCIDENT-04-23-2026'!E:E,'INCIDENT-04-23-2026'!F:F,"")</f>
        <v/>
      </c>
      <c r="BA1335" s="105" t="str">
        <f>_xlfn.XLOOKUP(B1335,'[6]Eneo 17H'!$C:$C,'[6]Eneo 17H'!$I:$I,"")</f>
        <v/>
      </c>
      <c r="BB1335" s="105" t="str">
        <f>_xlfn.XLOOKUP(B1335,[8]ALL!$B:$B,[8]ALL!$M:$M,"")</f>
        <v/>
      </c>
      <c r="BC1335" s="105" t="str">
        <f>_xlfn.XLOOKUP(B1335,'[6]Eneo 17H'!$C:$C,'[6]Eneo 17H'!$I:$I,"")</f>
        <v/>
      </c>
      <c r="BD1335" s="105" t="str">
        <f>_xlfn.XLOOKUP(B1335,'[7]Eneo 12H'!$C:$C,'[7]Eneo 12H'!$I:$I,"")</f>
        <v/>
      </c>
      <c r="BE1335" s="105" t="s">
        <v>5423</v>
      </c>
    </row>
    <row r="1336" spans="1:57" hidden="1" x14ac:dyDescent="0.3">
      <c r="A1336" s="1" t="s">
        <v>3196</v>
      </c>
      <c r="B1336" s="8" t="s">
        <v>3197</v>
      </c>
      <c r="C1336" s="3" t="str">
        <f>_xlfn.XLOOKUP(B1336,'[1]daily break down'!$D:$D,'[1]daily break down'!$E:$E,"")</f>
        <v>Douala</v>
      </c>
      <c r="D1336" s="1" t="s">
        <v>21</v>
      </c>
      <c r="E1336" s="1" t="s">
        <v>36</v>
      </c>
      <c r="F1336" s="3" t="s">
        <v>31</v>
      </c>
      <c r="G1336" s="1" t="s">
        <v>32</v>
      </c>
      <c r="H1336" s="27" t="str">
        <f>_xlfn.XLOOKUP(B1336,[2]CALCULATION!$B:$B,[2]CALCULATION!$H:$H,"")</f>
        <v>ZTE</v>
      </c>
      <c r="I1336" s="23">
        <v>0</v>
      </c>
      <c r="J1336" s="23">
        <v>0</v>
      </c>
      <c r="K1336" s="23">
        <v>0</v>
      </c>
      <c r="L1336" s="23">
        <v>0</v>
      </c>
      <c r="M1336" s="23">
        <v>0</v>
      </c>
      <c r="N1336" s="23">
        <v>0</v>
      </c>
      <c r="O1336" s="23">
        <v>0</v>
      </c>
      <c r="P1336" s="103" t="s">
        <v>6554</v>
      </c>
      <c r="Q1336" s="36" t="s">
        <v>5796</v>
      </c>
      <c r="R1336" s="36"/>
      <c r="S1336" s="35" t="str" cm="1">
        <f t="array" ref="S1336">IFERROR(_xlfn.IFS(
U1336="MPR ISSUE","PDH",
U1336="BSS Hardware Issue","BSS",
U1336="Sites strategiques, MLL, Pylone, etc.","ENVTECH",
U1336="AKTIVCO DEFAUT GE &amp; POWER Cabinet","AKTIVCO",
U1336="AKTIVCO Coupure ENEO &amp; Baisse de tension","AKTIVCO GRID ONLY",
U1336="Coupure ENEO &amp; Baisse de tension","IHS GRID ONLY",
U1336="Defaut GE &amp; POWER Cabinet","IHS",
U1336="Sharing","Partners",
U1336="Sites strategiques &amp; DataCenter","SST &amp; DC",
U1336="Exclu","Exclu",
U1336="SAT","SAT",
U1336="SPARE-ISSUE","SPARE-ISSUE",
U1336="Fiber CAmtel","TRANS_FO_CAMTEL",
U1336="Fiber AOF","Fiber AOF",
U1336="Projet OCM (HUAWEI)","TRAVAUX-HUAWEI",
U1336="Projet OCM (NOKIA)","TRAVAUX-NOKIA",
U1336="ACCESS-ISSUE","ACCESS-ISSUE",
U1336="Projet OCM (ZTE, NOKIA, autres projets)","TRAVAUX OCM",
U1336="No root CAuse","No root cause",
U1336="ODU HS","PDH",
U1336="IP &amp; VLAN","PDH",
U1336="Warehouse HUAWEI","SPARE-ISSUE",
U1336="SPARE-HS","SPARE-ISSUE",
U1336="Power Telco","BSS",U1336="no impacts","no impacts"
),"")</f>
        <v/>
      </c>
      <c r="T1336" s="35" t="str" cm="1">
        <f t="array" ref="T1336">IFERROR(_xlfn.IFS(
U1336="MPR ISSUE","TX ISSUE",
U1336="BSS Hardware Issue","RAN ISSUE",
U1336="Sites strategiques, MLL, Pylone, etc.","ENVTECH",
U1336="AKTIVCO DEFAUT GE &amp; POWER Cabinet","POWER ISSUE",
U1336="AKTIVCO Coupure ENEO &amp; Baisse de tension","POWER ISSUE",
U1336="Coupure ENEO &amp; Baisse de tension","POWER ISSUE",
U1336="Defaut GE &amp; POWER Cabinet","POWER ISSUE",
U1336="Sharing","POWER ISSUE",
U1336="Sites strategiques &amp; DataCenter","POWER ISSUE",
U1336="Exclu","Exclu",
U1336="SAT","TX ISSUE",
U1336="SPARE-ISSUE","SPARE-ISSUE",
U1336="Fiber CAmtel","TX ISSUE",
U1336="Fiber AOF","TX ISSUE",
U1336="Projet OCM (HUAWEI)","TRAVAUX-HUAWEI",
U1336="Projet OCM (NOKIA)","TRAVAUX -NOKIA",
U1336="ACCESS-ISSUE","ACCESS-ISSUE",
U1336="Projet OCM (ZTE, NOKIA, autres projets)","TRAVAUX OCM",
U1336="No root CAuse","No root cause",
U1336="ODU HS","TX ISSUE",
U1336="IP &amp; VLAN","TX ISSUE",
U1336="Warehouse HUAWEI","SPARE-ISSUE",
U1336="SPARE-HS","SPARE-ISSUE",
U1336="Power Telco","RAN ISSUE",U1336="no impacts","no impacts"
),"")</f>
        <v/>
      </c>
      <c r="U1336" s="28"/>
      <c r="V1336" s="35" t="str" cm="1">
        <f t="array" ref="V1336">IFERROR(_xlfn.IFS(
U1336="MPR ISSUE","ACTIVE",
U1336="BSS Hardware Issue","ACTIVE",
U1336="Sites strategiques, MLL, Pylone, etc.","PASSIVE",
U1336="AKTIVCO DEFAUT GE &amp; POWER Cabinet","PASSIVE",
U1336="AKTIVCO Coupure ENEO &amp; Baisse de tension","PASSIVE",
U1336="Coupure ENEO &amp; Baisse de tension","PASSIVE",
U1336="Defaut GE &amp; POWER Cabinet","PASSIVE",
U1336="Sharing","PASSIVE",
U1336="Sites strategiques &amp; DataCenter","PASSIVE",
U1336="Exclu","Exclu",
U1336="SAT","ACTIVE",
U1336="SPARE-ISSUE","SPARE-ISSUE",
U1336="Fiber CAmtel","ACTIVE",
U1336="Fiber AOF","ACTIVE",
U1336="Projet OCM (HUAWEI)","PLANNED WORKS",
U1336="Projet OCM (NOKIA)","PLANNED WORKS",
U1336="ACCESS-ISSUE","ACCESS-ISSUE",
U1336="Projet OCM (ZTE, NOKIA, autres projets)","PLANNED WORKS",
U1336="No root CAuse","No root cause",
U1336="ODU HS","ACTIVE",
U1336="IP &amp; VLAN","ACTIVE",
U1336="Warehouse HUAWEI","SPARE-ISSUE",
U1336="SPARE-HS","SPARE-ISSUE",
U1336="Power Telco","ACTIVE",U1336="no impacts","no impacts"
),"")</f>
        <v/>
      </c>
      <c r="W1336" s="102"/>
      <c r="X1336" s="102"/>
      <c r="Y1336" s="102"/>
      <c r="Z1336" s="102"/>
      <c r="AA1336" s="102"/>
      <c r="AB1336" s="104" t="s">
        <v>5423</v>
      </c>
      <c r="AC1336" s="9"/>
      <c r="AD1336" s="9"/>
      <c r="AE1336" s="7" t="s">
        <v>5423</v>
      </c>
      <c r="AF1336" s="6"/>
      <c r="AG1336" s="7"/>
      <c r="AH1336" s="3" t="s">
        <v>5423</v>
      </c>
      <c r="AI1336" s="18" t="s">
        <v>5423</v>
      </c>
      <c r="AJ1336" s="18" t="s">
        <v>5423</v>
      </c>
      <c r="AK1336" s="18" t="s">
        <v>5423</v>
      </c>
      <c r="AL1336" s="18" t="s">
        <v>5423</v>
      </c>
      <c r="AM1336" s="18" t="s">
        <v>5423</v>
      </c>
      <c r="AN1336" s="18" t="s">
        <v>5423</v>
      </c>
      <c r="AO1336" s="18" t="s">
        <v>5423</v>
      </c>
      <c r="AP1336" s="18" t="s">
        <v>5423</v>
      </c>
      <c r="AQ1336" s="18" t="s">
        <v>5423</v>
      </c>
      <c r="AR1336" s="18" t="s">
        <v>5423</v>
      </c>
      <c r="AS1336" s="18" t="s">
        <v>5423</v>
      </c>
      <c r="AT1336" s="18" t="s">
        <v>5423</v>
      </c>
      <c r="AU1336" s="9" t="s">
        <v>5423</v>
      </c>
      <c r="AV1336" s="14"/>
      <c r="AW1336" s="14" t="s">
        <v>5423</v>
      </c>
      <c r="AX1336" s="14" t="str">
        <f>_xlfn.XLOOKUP(B1336,'[4]cell downs 18042026 17h'!$B:$B,'[4]cell downs 18042026 17h'!$B:$B,"")</f>
        <v/>
      </c>
      <c r="AY1336" s="14" t="str">
        <f>_xlfn.XLOOKUP(B1336,'[5]Cells Huawei 19042026 15h'!$B:$B,'[5]Cells Huawei 19042026 15h'!$B:$B,"")</f>
        <v/>
      </c>
      <c r="AZ1336" s="105" t="str">
        <f>_xlfn.XLOOKUP(B1336,'INCIDENT-04-23-2026'!E:E,'INCIDENT-04-23-2026'!F:F,"")</f>
        <v/>
      </c>
      <c r="BA1336" s="105" t="str">
        <f>_xlfn.XLOOKUP(B1336,'[6]Eneo 17H'!$C:$C,'[6]Eneo 17H'!$I:$I,"")</f>
        <v/>
      </c>
      <c r="BB1336" s="105" t="str">
        <f>_xlfn.XLOOKUP(B1336,[8]ALL!$B:$B,[8]ALL!$M:$M,"")</f>
        <v/>
      </c>
      <c r="BC1336" s="105" t="str">
        <f>_xlfn.XLOOKUP(B1336,'[6]Eneo 17H'!$C:$C,'[6]Eneo 17H'!$I:$I,"")</f>
        <v/>
      </c>
      <c r="BD1336" s="105" t="str">
        <f>_xlfn.XLOOKUP(B1336,'[7]Eneo 12H'!$C:$C,'[7]Eneo 12H'!$I:$I,"")</f>
        <v/>
      </c>
      <c r="BE1336" s="105" t="s">
        <v>5423</v>
      </c>
    </row>
    <row r="1337" spans="1:57" hidden="1" x14ac:dyDescent="0.3">
      <c r="A1337" s="1" t="s">
        <v>1950</v>
      </c>
      <c r="B1337" s="8" t="s">
        <v>1951</v>
      </c>
      <c r="C1337" s="3" t="str">
        <f>_xlfn.XLOOKUP(B1337,'[1]daily break down'!$D:$D,'[1]daily break down'!$E:$E,"")</f>
        <v>Yaounde</v>
      </c>
      <c r="D1337" s="1" t="s">
        <v>11</v>
      </c>
      <c r="E1337" s="1" t="s">
        <v>12</v>
      </c>
      <c r="F1337" s="3" t="s">
        <v>37</v>
      </c>
      <c r="G1337" s="1" t="s">
        <v>38</v>
      </c>
      <c r="H1337" s="27" t="str">
        <f>_xlfn.XLOOKUP(B1337,[2]CALCULATION!$B:$B,[2]CALCULATION!$H:$H,"")</f>
        <v>ZTE</v>
      </c>
      <c r="I1337" s="23">
        <v>0</v>
      </c>
      <c r="J1337" s="23">
        <v>0</v>
      </c>
      <c r="K1337" s="23">
        <v>0</v>
      </c>
      <c r="L1337" s="23">
        <v>0</v>
      </c>
      <c r="M1337" s="23">
        <v>0</v>
      </c>
      <c r="N1337" s="23">
        <v>0</v>
      </c>
      <c r="O1337" s="23">
        <v>1.1307439653229001E-2</v>
      </c>
      <c r="P1337" s="103" t="s">
        <v>6554</v>
      </c>
      <c r="Q1337" s="36" t="s">
        <v>5796</v>
      </c>
      <c r="R1337" s="36"/>
      <c r="S1337" s="35" t="str" cm="1">
        <f t="array" ref="S1337">IFERROR(_xlfn.IFS(
U1337="MPR ISSUE","PDH",
U1337="BSS Hardware Issue","BSS",
U1337="Sites strategiques, MLL, Pylone, etc.","ENVTECH",
U1337="AKTIVCO DEFAUT GE &amp; POWER Cabinet","AKTIVCO",
U1337="AKTIVCO Coupure ENEO &amp; Baisse de tension","AKTIVCO GRID ONLY",
U1337="Coupure ENEO &amp; Baisse de tension","IHS GRID ONLY",
U1337="Defaut GE &amp; POWER Cabinet","IHS",
U1337="Sharing","Partners",
U1337="Sites strategiques &amp; DataCenter","SST &amp; DC",
U1337="Exclu","Exclu",
U1337="SAT","SAT",
U1337="SPARE-ISSUE","SPARE-ISSUE",
U1337="Fiber CAmtel","TRANS_FO_CAMTEL",
U1337="Fiber AOF","Fiber AOF",
U1337="Projet OCM (HUAWEI)","TRAVAUX-HUAWEI",
U1337="Projet OCM (NOKIA)","TRAVAUX-NOKIA",
U1337="ACCESS-ISSUE","ACCESS-ISSUE",
U1337="Projet OCM (ZTE, NOKIA, autres projets)","TRAVAUX OCM",
U1337="No root CAuse","No root cause",
U1337="ODU HS","PDH",
U1337="IP &amp; VLAN","PDH",
U1337="Warehouse HUAWEI","SPARE-ISSUE",
U1337="SPARE-HS","SPARE-ISSUE",
U1337="Power Telco","BSS",U1337="no impacts","no impacts"
),"")</f>
        <v/>
      </c>
      <c r="T1337" s="35" t="str" cm="1">
        <f t="array" ref="T1337">IFERROR(_xlfn.IFS(
U1337="MPR ISSUE","TX ISSUE",
U1337="BSS Hardware Issue","RAN ISSUE",
U1337="Sites strategiques, MLL, Pylone, etc.","ENVTECH",
U1337="AKTIVCO DEFAUT GE &amp; POWER Cabinet","POWER ISSUE",
U1337="AKTIVCO Coupure ENEO &amp; Baisse de tension","POWER ISSUE",
U1337="Coupure ENEO &amp; Baisse de tension","POWER ISSUE",
U1337="Defaut GE &amp; POWER Cabinet","POWER ISSUE",
U1337="Sharing","POWER ISSUE",
U1337="Sites strategiques &amp; DataCenter","POWER ISSUE",
U1337="Exclu","Exclu",
U1337="SAT","TX ISSUE",
U1337="SPARE-ISSUE","SPARE-ISSUE",
U1337="Fiber CAmtel","TX ISSUE",
U1337="Fiber AOF","TX ISSUE",
U1337="Projet OCM (HUAWEI)","TRAVAUX-HUAWEI",
U1337="Projet OCM (NOKIA)","TRAVAUX -NOKIA",
U1337="ACCESS-ISSUE","ACCESS-ISSUE",
U1337="Projet OCM (ZTE, NOKIA, autres projets)","TRAVAUX OCM",
U1337="No root CAuse","No root cause",
U1337="ODU HS","TX ISSUE",
U1337="IP &amp; VLAN","TX ISSUE",
U1337="Warehouse HUAWEI","SPARE-ISSUE",
U1337="SPARE-HS","SPARE-ISSUE",
U1337="Power Telco","RAN ISSUE",U1337="no impacts","no impacts"
),"")</f>
        <v/>
      </c>
      <c r="U1337" s="28"/>
      <c r="V1337" s="35" t="str" cm="1">
        <f t="array" ref="V1337">IFERROR(_xlfn.IFS(
U1337="MPR ISSUE","ACTIVE",
U1337="BSS Hardware Issue","ACTIVE",
U1337="Sites strategiques, MLL, Pylone, etc.","PASSIVE",
U1337="AKTIVCO DEFAUT GE &amp; POWER Cabinet","PASSIVE",
U1337="AKTIVCO Coupure ENEO &amp; Baisse de tension","PASSIVE",
U1337="Coupure ENEO &amp; Baisse de tension","PASSIVE",
U1337="Defaut GE &amp; POWER Cabinet","PASSIVE",
U1337="Sharing","PASSIVE",
U1337="Sites strategiques &amp; DataCenter","PASSIVE",
U1337="Exclu","Exclu",
U1337="SAT","ACTIVE",
U1337="SPARE-ISSUE","SPARE-ISSUE",
U1337="Fiber CAmtel","ACTIVE",
U1337="Fiber AOF","ACTIVE",
U1337="Projet OCM (HUAWEI)","PLANNED WORKS",
U1337="Projet OCM (NOKIA)","PLANNED WORKS",
U1337="ACCESS-ISSUE","ACCESS-ISSUE",
U1337="Projet OCM (ZTE, NOKIA, autres projets)","PLANNED WORKS",
U1337="No root CAuse","No root cause",
U1337="ODU HS","ACTIVE",
U1337="IP &amp; VLAN","ACTIVE",
U1337="Warehouse HUAWEI","SPARE-ISSUE",
U1337="SPARE-HS","SPARE-ISSUE",
U1337="Power Telco","ACTIVE",U1337="no impacts","no impacts"
),"")</f>
        <v/>
      </c>
      <c r="W1337" s="102"/>
      <c r="X1337" s="102"/>
      <c r="Y1337" s="102"/>
      <c r="Z1337" s="102"/>
      <c r="AA1337" s="102"/>
      <c r="AB1337" s="104" t="s">
        <v>5423</v>
      </c>
      <c r="AC1337" s="9"/>
      <c r="AD1337" s="9"/>
      <c r="AE1337" s="7" t="s">
        <v>5423</v>
      </c>
      <c r="AF1337" s="6"/>
      <c r="AG1337" s="7"/>
      <c r="AH1337" s="3" t="s">
        <v>5423</v>
      </c>
      <c r="AI1337" s="18" t="s">
        <v>5423</v>
      </c>
      <c r="AJ1337" s="18" t="s">
        <v>5423</v>
      </c>
      <c r="AK1337" s="18" t="s">
        <v>5423</v>
      </c>
      <c r="AL1337" s="18" t="s">
        <v>5423</v>
      </c>
      <c r="AM1337" s="18" t="s">
        <v>5423</v>
      </c>
      <c r="AN1337" s="18" t="s">
        <v>5423</v>
      </c>
      <c r="AO1337" s="18" t="s">
        <v>5423</v>
      </c>
      <c r="AP1337" s="18" t="s">
        <v>5423</v>
      </c>
      <c r="AQ1337" s="18" t="s">
        <v>5423</v>
      </c>
      <c r="AR1337" s="18" t="s">
        <v>5423</v>
      </c>
      <c r="AS1337" s="18" t="s">
        <v>5423</v>
      </c>
      <c r="AT1337" s="18" t="s">
        <v>5423</v>
      </c>
      <c r="AU1337" s="9" t="s">
        <v>5423</v>
      </c>
      <c r="AV1337" s="14"/>
      <c r="AW1337" s="14" t="s">
        <v>5423</v>
      </c>
      <c r="AX1337" s="14" t="str">
        <f>_xlfn.XLOOKUP(B1337,'[4]cell downs 18042026 17h'!$B:$B,'[4]cell downs 18042026 17h'!$B:$B,"")</f>
        <v/>
      </c>
      <c r="AY1337" s="14" t="str">
        <f>_xlfn.XLOOKUP(B1337,'[5]Cells Huawei 19042026 15h'!$B:$B,'[5]Cells Huawei 19042026 15h'!$B:$B,"")</f>
        <v/>
      </c>
      <c r="AZ1337" s="105" t="str">
        <f>_xlfn.XLOOKUP(B1337,'INCIDENT-04-23-2026'!E:E,'INCIDENT-04-23-2026'!F:F,"")</f>
        <v/>
      </c>
      <c r="BA1337" s="105" t="str">
        <f>_xlfn.XLOOKUP(B1337,'[6]Eneo 17H'!$C:$C,'[6]Eneo 17H'!$I:$I,"")</f>
        <v/>
      </c>
      <c r="BB1337" s="105" t="str">
        <f>_xlfn.XLOOKUP(B1337,[8]ALL!$B:$B,[8]ALL!$M:$M,"")</f>
        <v/>
      </c>
      <c r="BC1337" s="105" t="str">
        <f>_xlfn.XLOOKUP(B1337,'[6]Eneo 17H'!$C:$C,'[6]Eneo 17H'!$I:$I,"")</f>
        <v/>
      </c>
      <c r="BD1337" s="105" t="str">
        <f>_xlfn.XLOOKUP(B1337,'[7]Eneo 12H'!$C:$C,'[7]Eneo 12H'!$I:$I,"")</f>
        <v/>
      </c>
      <c r="BE1337" s="105" t="s">
        <v>5423</v>
      </c>
    </row>
    <row r="1338" spans="1:57" hidden="1" x14ac:dyDescent="0.3">
      <c r="A1338" s="1" t="s">
        <v>921</v>
      </c>
      <c r="B1338" s="8" t="s">
        <v>922</v>
      </c>
      <c r="C1338" s="3" t="str">
        <f>_xlfn.XLOOKUP(B1338,'[1]daily break down'!$D:$D,'[1]daily break down'!$E:$E,"")</f>
        <v>Yaounde</v>
      </c>
      <c r="D1338" s="1" t="s">
        <v>11</v>
      </c>
      <c r="E1338" s="1" t="s">
        <v>12</v>
      </c>
      <c r="F1338" s="3" t="s">
        <v>37</v>
      </c>
      <c r="G1338" s="1" t="s">
        <v>38</v>
      </c>
      <c r="H1338" s="27" t="str">
        <f>_xlfn.XLOOKUP(B1338,[2]CALCULATION!$B:$B,[2]CALCULATION!$H:$H,"")</f>
        <v>ZTE</v>
      </c>
      <c r="I1338" s="23">
        <v>0</v>
      </c>
      <c r="J1338" s="23">
        <v>0</v>
      </c>
      <c r="K1338" s="23">
        <v>0</v>
      </c>
      <c r="L1338" s="23">
        <v>0</v>
      </c>
      <c r="M1338" s="23">
        <v>0</v>
      </c>
      <c r="N1338" s="23">
        <v>0</v>
      </c>
      <c r="O1338" s="23">
        <v>1.2645070527033734E-2</v>
      </c>
      <c r="P1338" s="103" t="s">
        <v>6554</v>
      </c>
      <c r="Q1338" s="36" t="s">
        <v>5796</v>
      </c>
      <c r="R1338" s="36"/>
      <c r="S1338" s="35" t="str" cm="1">
        <f t="array" ref="S1338">IFERROR(_xlfn.IFS(
U1338="MPR ISSUE","PDH",
U1338="BSS Hardware Issue","BSS",
U1338="Sites strategiques, MLL, Pylone, etc.","ENVTECH",
U1338="AKTIVCO DEFAUT GE &amp; POWER Cabinet","AKTIVCO",
U1338="AKTIVCO Coupure ENEO &amp; Baisse de tension","AKTIVCO GRID ONLY",
U1338="Coupure ENEO &amp; Baisse de tension","IHS GRID ONLY",
U1338="Defaut GE &amp; POWER Cabinet","IHS",
U1338="Sharing","Partners",
U1338="Sites strategiques &amp; DataCenter","SST &amp; DC",
U1338="Exclu","Exclu",
U1338="SAT","SAT",
U1338="SPARE-ISSUE","SPARE-ISSUE",
U1338="Fiber CAmtel","TRANS_FO_CAMTEL",
U1338="Fiber AOF","Fiber AOF",
U1338="Projet OCM (HUAWEI)","TRAVAUX-HUAWEI",
U1338="Projet OCM (NOKIA)","TRAVAUX-NOKIA",
U1338="ACCESS-ISSUE","ACCESS-ISSUE",
U1338="Projet OCM (ZTE, NOKIA, autres projets)","TRAVAUX OCM",
U1338="No root CAuse","No root cause",
U1338="ODU HS","PDH",
U1338="IP &amp; VLAN","PDH",
U1338="Warehouse HUAWEI","SPARE-ISSUE",
U1338="SPARE-HS","SPARE-ISSUE",
U1338="Power Telco","BSS",U1338="no impacts","no impacts"
),"")</f>
        <v/>
      </c>
      <c r="T1338" s="35" t="str" cm="1">
        <f t="array" ref="T1338">IFERROR(_xlfn.IFS(
U1338="MPR ISSUE","TX ISSUE",
U1338="BSS Hardware Issue","RAN ISSUE",
U1338="Sites strategiques, MLL, Pylone, etc.","ENVTECH",
U1338="AKTIVCO DEFAUT GE &amp; POWER Cabinet","POWER ISSUE",
U1338="AKTIVCO Coupure ENEO &amp; Baisse de tension","POWER ISSUE",
U1338="Coupure ENEO &amp; Baisse de tension","POWER ISSUE",
U1338="Defaut GE &amp; POWER Cabinet","POWER ISSUE",
U1338="Sharing","POWER ISSUE",
U1338="Sites strategiques &amp; DataCenter","POWER ISSUE",
U1338="Exclu","Exclu",
U1338="SAT","TX ISSUE",
U1338="SPARE-ISSUE","SPARE-ISSUE",
U1338="Fiber CAmtel","TX ISSUE",
U1338="Fiber AOF","TX ISSUE",
U1338="Projet OCM (HUAWEI)","TRAVAUX-HUAWEI",
U1338="Projet OCM (NOKIA)","TRAVAUX -NOKIA",
U1338="ACCESS-ISSUE","ACCESS-ISSUE",
U1338="Projet OCM (ZTE, NOKIA, autres projets)","TRAVAUX OCM",
U1338="No root CAuse","No root cause",
U1338="ODU HS","TX ISSUE",
U1338="IP &amp; VLAN","TX ISSUE",
U1338="Warehouse HUAWEI","SPARE-ISSUE",
U1338="SPARE-HS","SPARE-ISSUE",
U1338="Power Telco","RAN ISSUE",U1338="no impacts","no impacts"
),"")</f>
        <v/>
      </c>
      <c r="U1338" s="28"/>
      <c r="V1338" s="35" t="str" cm="1">
        <f t="array" ref="V1338">IFERROR(_xlfn.IFS(
U1338="MPR ISSUE","ACTIVE",
U1338="BSS Hardware Issue","ACTIVE",
U1338="Sites strategiques, MLL, Pylone, etc.","PASSIVE",
U1338="AKTIVCO DEFAUT GE &amp; POWER Cabinet","PASSIVE",
U1338="AKTIVCO Coupure ENEO &amp; Baisse de tension","PASSIVE",
U1338="Coupure ENEO &amp; Baisse de tension","PASSIVE",
U1338="Defaut GE &amp; POWER Cabinet","PASSIVE",
U1338="Sharing","PASSIVE",
U1338="Sites strategiques &amp; DataCenter","PASSIVE",
U1338="Exclu","Exclu",
U1338="SAT","ACTIVE",
U1338="SPARE-ISSUE","SPARE-ISSUE",
U1338="Fiber CAmtel","ACTIVE",
U1338="Fiber AOF","ACTIVE",
U1338="Projet OCM (HUAWEI)","PLANNED WORKS",
U1338="Projet OCM (NOKIA)","PLANNED WORKS",
U1338="ACCESS-ISSUE","ACCESS-ISSUE",
U1338="Projet OCM (ZTE, NOKIA, autres projets)","PLANNED WORKS",
U1338="No root CAuse","No root cause",
U1338="ODU HS","ACTIVE",
U1338="IP &amp; VLAN","ACTIVE",
U1338="Warehouse HUAWEI","SPARE-ISSUE",
U1338="SPARE-HS","SPARE-ISSUE",
U1338="Power Telco","ACTIVE",U1338="no impacts","no impacts"
),"")</f>
        <v/>
      </c>
      <c r="W1338" s="102"/>
      <c r="X1338" s="102"/>
      <c r="Y1338" s="102"/>
      <c r="Z1338" s="102"/>
      <c r="AA1338" s="102"/>
      <c r="AB1338" s="104" t="s">
        <v>5423</v>
      </c>
      <c r="AC1338" s="9"/>
      <c r="AD1338" s="9"/>
      <c r="AE1338" s="7" t="s">
        <v>5423</v>
      </c>
      <c r="AF1338" s="6"/>
      <c r="AG1338" s="7"/>
      <c r="AH1338" s="3" t="s">
        <v>5423</v>
      </c>
      <c r="AI1338" s="18" t="s">
        <v>5423</v>
      </c>
      <c r="AJ1338" s="18" t="s">
        <v>5423</v>
      </c>
      <c r="AK1338" s="18" t="s">
        <v>5423</v>
      </c>
      <c r="AL1338" s="18" t="s">
        <v>5423</v>
      </c>
      <c r="AM1338" s="18" t="s">
        <v>5423</v>
      </c>
      <c r="AN1338" s="18" t="s">
        <v>5423</v>
      </c>
      <c r="AO1338" s="18" t="s">
        <v>5423</v>
      </c>
      <c r="AP1338" s="18" t="s">
        <v>5423</v>
      </c>
      <c r="AQ1338" s="18" t="s">
        <v>5423</v>
      </c>
      <c r="AR1338" s="18" t="s">
        <v>5423</v>
      </c>
      <c r="AS1338" s="18" t="s">
        <v>5423</v>
      </c>
      <c r="AT1338" s="18" t="s">
        <v>5423</v>
      </c>
      <c r="AU1338" s="9" t="s">
        <v>5423</v>
      </c>
      <c r="AV1338" s="14"/>
      <c r="AW1338" s="14" t="s">
        <v>5423</v>
      </c>
      <c r="AX1338" s="14" t="str">
        <f>_xlfn.XLOOKUP(B1338,'[4]cell downs 18042026 17h'!$B:$B,'[4]cell downs 18042026 17h'!$B:$B,"")</f>
        <v/>
      </c>
      <c r="AY1338" s="14" t="str">
        <f>_xlfn.XLOOKUP(B1338,'[5]Cells Huawei 19042026 15h'!$B:$B,'[5]Cells Huawei 19042026 15h'!$B:$B,"")</f>
        <v/>
      </c>
      <c r="AZ1338" s="105" t="str">
        <f>_xlfn.XLOOKUP(B1338,'INCIDENT-04-23-2026'!E:E,'INCIDENT-04-23-2026'!F:F,"")</f>
        <v/>
      </c>
      <c r="BA1338" s="105" t="str">
        <f>_xlfn.XLOOKUP(B1338,'[6]Eneo 17H'!$C:$C,'[6]Eneo 17H'!$I:$I,"")</f>
        <v/>
      </c>
      <c r="BB1338" s="105" t="str">
        <f>_xlfn.XLOOKUP(B1338,[8]ALL!$B:$B,[8]ALL!$M:$M,"")</f>
        <v/>
      </c>
      <c r="BC1338" s="105" t="str">
        <f>_xlfn.XLOOKUP(B1338,'[6]Eneo 17H'!$C:$C,'[6]Eneo 17H'!$I:$I,"")</f>
        <v/>
      </c>
      <c r="BD1338" s="105" t="str">
        <f>_xlfn.XLOOKUP(B1338,'[7]Eneo 12H'!$C:$C,'[7]Eneo 12H'!$I:$I,"")</f>
        <v/>
      </c>
      <c r="BE1338" s="105" t="s">
        <v>5423</v>
      </c>
    </row>
    <row r="1339" spans="1:57" hidden="1" x14ac:dyDescent="0.3">
      <c r="A1339" s="1" t="s">
        <v>2764</v>
      </c>
      <c r="B1339" s="8" t="s">
        <v>2765</v>
      </c>
      <c r="C1339" s="3" t="str">
        <f>_xlfn.XLOOKUP(B1339,'[1]daily break down'!$D:$D,'[1]daily break down'!$E:$E,"")</f>
        <v>Douala</v>
      </c>
      <c r="D1339" s="1"/>
      <c r="E1339" s="1"/>
      <c r="F1339" s="3" t="s">
        <v>31</v>
      </c>
      <c r="G1339" s="1" t="s">
        <v>32</v>
      </c>
      <c r="H1339" s="27" t="str">
        <f>_xlfn.XLOOKUP(B1339,[2]CALCULATION!$B:$B,[2]CALCULATION!$H:$H,"")</f>
        <v>ZTE</v>
      </c>
      <c r="I1339" s="23">
        <v>0</v>
      </c>
      <c r="J1339" s="23">
        <v>0</v>
      </c>
      <c r="K1339" s="23">
        <v>0</v>
      </c>
      <c r="L1339" s="23">
        <v>0</v>
      </c>
      <c r="M1339" s="23">
        <v>0</v>
      </c>
      <c r="N1339" s="23">
        <v>0</v>
      </c>
      <c r="O1339" s="23">
        <v>0</v>
      </c>
      <c r="P1339" s="103" t="s">
        <v>6554</v>
      </c>
      <c r="Q1339" s="36" t="s">
        <v>5796</v>
      </c>
      <c r="R1339" s="36"/>
      <c r="S1339" s="35" t="str" cm="1">
        <f t="array" ref="S1339">IFERROR(_xlfn.IFS(
U1339="MPR ISSUE","PDH",
U1339="BSS Hardware Issue","BSS",
U1339="Sites strategiques, MLL, Pylone, etc.","ENVTECH",
U1339="AKTIVCO DEFAUT GE &amp; POWER Cabinet","AKTIVCO",
U1339="AKTIVCO Coupure ENEO &amp; Baisse de tension","AKTIVCO GRID ONLY",
U1339="Coupure ENEO &amp; Baisse de tension","IHS GRID ONLY",
U1339="Defaut GE &amp; POWER Cabinet","IHS",
U1339="Sharing","Partners",
U1339="Sites strategiques &amp; DataCenter","SST &amp; DC",
U1339="Exclu","Exclu",
U1339="SAT","SAT",
U1339="SPARE-ISSUE","SPARE-ISSUE",
U1339="Fiber CAmtel","TRANS_FO_CAMTEL",
U1339="Fiber AOF","Fiber AOF",
U1339="Projet OCM (HUAWEI)","TRAVAUX-HUAWEI",
U1339="Projet OCM (NOKIA)","TRAVAUX-NOKIA",
U1339="ACCESS-ISSUE","ACCESS-ISSUE",
U1339="Projet OCM (ZTE, NOKIA, autres projets)","TRAVAUX OCM",
U1339="No root CAuse","No root cause",
U1339="ODU HS","PDH",
U1339="IP &amp; VLAN","PDH",
U1339="Warehouse HUAWEI","SPARE-ISSUE",
U1339="SPARE-HS","SPARE-ISSUE",
U1339="Power Telco","BSS",U1339="no impacts","no impacts"
),"")</f>
        <v/>
      </c>
      <c r="T1339" s="35" t="str" cm="1">
        <f t="array" ref="T1339">IFERROR(_xlfn.IFS(
U1339="MPR ISSUE","TX ISSUE",
U1339="BSS Hardware Issue","RAN ISSUE",
U1339="Sites strategiques, MLL, Pylone, etc.","ENVTECH",
U1339="AKTIVCO DEFAUT GE &amp; POWER Cabinet","POWER ISSUE",
U1339="AKTIVCO Coupure ENEO &amp; Baisse de tension","POWER ISSUE",
U1339="Coupure ENEO &amp; Baisse de tension","POWER ISSUE",
U1339="Defaut GE &amp; POWER Cabinet","POWER ISSUE",
U1339="Sharing","POWER ISSUE",
U1339="Sites strategiques &amp; DataCenter","POWER ISSUE",
U1339="Exclu","Exclu",
U1339="SAT","TX ISSUE",
U1339="SPARE-ISSUE","SPARE-ISSUE",
U1339="Fiber CAmtel","TX ISSUE",
U1339="Fiber AOF","TX ISSUE",
U1339="Projet OCM (HUAWEI)","TRAVAUX-HUAWEI",
U1339="Projet OCM (NOKIA)","TRAVAUX -NOKIA",
U1339="ACCESS-ISSUE","ACCESS-ISSUE",
U1339="Projet OCM (ZTE, NOKIA, autres projets)","TRAVAUX OCM",
U1339="No root CAuse","No root cause",
U1339="ODU HS","TX ISSUE",
U1339="IP &amp; VLAN","TX ISSUE",
U1339="Warehouse HUAWEI","SPARE-ISSUE",
U1339="SPARE-HS","SPARE-ISSUE",
U1339="Power Telco","RAN ISSUE",U1339="no impacts","no impacts"
),"")</f>
        <v/>
      </c>
      <c r="U1339" s="28"/>
      <c r="V1339" s="35" t="str" cm="1">
        <f t="array" ref="V1339">IFERROR(_xlfn.IFS(
U1339="MPR ISSUE","ACTIVE",
U1339="BSS Hardware Issue","ACTIVE",
U1339="Sites strategiques, MLL, Pylone, etc.","PASSIVE",
U1339="AKTIVCO DEFAUT GE &amp; POWER Cabinet","PASSIVE",
U1339="AKTIVCO Coupure ENEO &amp; Baisse de tension","PASSIVE",
U1339="Coupure ENEO &amp; Baisse de tension","PASSIVE",
U1339="Defaut GE &amp; POWER Cabinet","PASSIVE",
U1339="Sharing","PASSIVE",
U1339="Sites strategiques &amp; DataCenter","PASSIVE",
U1339="Exclu","Exclu",
U1339="SAT","ACTIVE",
U1339="SPARE-ISSUE","SPARE-ISSUE",
U1339="Fiber CAmtel","ACTIVE",
U1339="Fiber AOF","ACTIVE",
U1339="Projet OCM (HUAWEI)","PLANNED WORKS",
U1339="Projet OCM (NOKIA)","PLANNED WORKS",
U1339="ACCESS-ISSUE","ACCESS-ISSUE",
U1339="Projet OCM (ZTE, NOKIA, autres projets)","PLANNED WORKS",
U1339="No root CAuse","No root cause",
U1339="ODU HS","ACTIVE",
U1339="IP &amp; VLAN","ACTIVE",
U1339="Warehouse HUAWEI","SPARE-ISSUE",
U1339="SPARE-HS","SPARE-ISSUE",
U1339="Power Telco","ACTIVE",U1339="no impacts","no impacts"
),"")</f>
        <v/>
      </c>
      <c r="W1339" s="102"/>
      <c r="X1339" s="102"/>
      <c r="Y1339" s="102"/>
      <c r="Z1339" s="102"/>
      <c r="AA1339" s="102"/>
      <c r="AB1339" s="104" t="s">
        <v>5423</v>
      </c>
      <c r="AC1339" s="9"/>
      <c r="AD1339" s="9"/>
      <c r="AE1339" s="7" t="s">
        <v>5423</v>
      </c>
      <c r="AF1339" s="6"/>
      <c r="AG1339" s="7"/>
      <c r="AH1339" s="3" t="s">
        <v>5423</v>
      </c>
      <c r="AI1339" s="18" t="s">
        <v>5423</v>
      </c>
      <c r="AJ1339" s="18" t="s">
        <v>5423</v>
      </c>
      <c r="AK1339" s="18" t="s">
        <v>5423</v>
      </c>
      <c r="AL1339" s="18" t="s">
        <v>5423</v>
      </c>
      <c r="AM1339" s="18" t="s">
        <v>5423</v>
      </c>
      <c r="AN1339" s="18" t="s">
        <v>5423</v>
      </c>
      <c r="AO1339" s="18" t="s">
        <v>5423</v>
      </c>
      <c r="AP1339" s="18" t="s">
        <v>5423</v>
      </c>
      <c r="AQ1339" s="18" t="s">
        <v>5423</v>
      </c>
      <c r="AR1339" s="18" t="s">
        <v>5423</v>
      </c>
      <c r="AS1339" s="18" t="s">
        <v>5423</v>
      </c>
      <c r="AT1339" s="18" t="s">
        <v>5423</v>
      </c>
      <c r="AU1339" s="9" t="s">
        <v>5423</v>
      </c>
      <c r="AV1339" s="14"/>
      <c r="AW1339" s="14" t="s">
        <v>5423</v>
      </c>
      <c r="AX1339" s="14" t="str">
        <f>_xlfn.XLOOKUP(B1339,'[4]cell downs 18042026 17h'!$B:$B,'[4]cell downs 18042026 17h'!$B:$B,"")</f>
        <v/>
      </c>
      <c r="AY1339" s="14" t="str">
        <f>_xlfn.XLOOKUP(B1339,'[5]Cells Huawei 19042026 15h'!$B:$B,'[5]Cells Huawei 19042026 15h'!$B:$B,"")</f>
        <v/>
      </c>
      <c r="AZ1339" s="105" t="str">
        <f>_xlfn.XLOOKUP(B1339,'INCIDENT-04-23-2026'!E:E,'INCIDENT-04-23-2026'!F:F,"")</f>
        <v/>
      </c>
      <c r="BA1339" s="105" t="str">
        <f>_xlfn.XLOOKUP(B1339,'[6]Eneo 17H'!$C:$C,'[6]Eneo 17H'!$I:$I,"")</f>
        <v/>
      </c>
      <c r="BB1339" s="105" t="str">
        <f>_xlfn.XLOOKUP(B1339,[8]ALL!$B:$B,[8]ALL!$M:$M,"")</f>
        <v/>
      </c>
      <c r="BC1339" s="105" t="str">
        <f>_xlfn.XLOOKUP(B1339,'[6]Eneo 17H'!$C:$C,'[6]Eneo 17H'!$I:$I,"")</f>
        <v/>
      </c>
      <c r="BD1339" s="105" t="str">
        <f>_xlfn.XLOOKUP(B1339,'[7]Eneo 12H'!$C:$C,'[7]Eneo 12H'!$I:$I,"")</f>
        <v/>
      </c>
      <c r="BE1339" s="105" t="s">
        <v>5423</v>
      </c>
    </row>
    <row r="1340" spans="1:57" hidden="1" x14ac:dyDescent="0.3">
      <c r="A1340" s="1" t="s">
        <v>1992</v>
      </c>
      <c r="B1340" s="8" t="s">
        <v>1993</v>
      </c>
      <c r="C1340" s="3" t="str">
        <f>_xlfn.XLOOKUP(B1340,'[1]daily break down'!$D:$D,'[1]daily break down'!$E:$E,"")</f>
        <v>Maroua</v>
      </c>
      <c r="D1340" s="1" t="s">
        <v>11</v>
      </c>
      <c r="E1340" s="1" t="s">
        <v>83</v>
      </c>
      <c r="F1340" s="3" t="s">
        <v>55</v>
      </c>
      <c r="G1340" s="1" t="s">
        <v>84</v>
      </c>
      <c r="H1340" s="25" t="str">
        <f>_xlfn.XLOOKUP(B1340,[2]CALCULATION!$B:$B,[2]CALCULATION!$H:$H,"")</f>
        <v>Huawei</v>
      </c>
      <c r="I1340" s="23">
        <v>0</v>
      </c>
      <c r="J1340" s="23">
        <v>0</v>
      </c>
      <c r="K1340" s="23">
        <v>0</v>
      </c>
      <c r="L1340" s="23">
        <v>0</v>
      </c>
      <c r="M1340" s="23">
        <v>0</v>
      </c>
      <c r="N1340" s="23">
        <v>0</v>
      </c>
      <c r="O1340" s="23">
        <v>0</v>
      </c>
      <c r="P1340" s="103" t="s">
        <v>6554</v>
      </c>
      <c r="Q1340" s="36" t="s">
        <v>5796</v>
      </c>
      <c r="R1340" s="36"/>
      <c r="S1340" s="35" t="str" cm="1">
        <f t="array" ref="S1340">IFERROR(_xlfn.IFS(
U1340="MPR ISSUE","PDH",
U1340="BSS Hardware Issue","BSS",
U1340="Sites strategiques, MLL, Pylone, etc.","ENVTECH",
U1340="AKTIVCO DEFAUT GE &amp; POWER Cabinet","AKTIVCO",
U1340="AKTIVCO Coupure ENEO &amp; Baisse de tension","AKTIVCO GRID ONLY",
U1340="Coupure ENEO &amp; Baisse de tension","IHS GRID ONLY",
U1340="Defaut GE &amp; POWER Cabinet","IHS",
U1340="Sharing","Partners",
U1340="Sites strategiques &amp; DataCenter","SST &amp; DC",
U1340="Exclu","Exclu",
U1340="SAT","SAT",
U1340="SPARE-ISSUE","SPARE-ISSUE",
U1340="Fiber CAmtel","TRANS_FO_CAMTEL",
U1340="Fiber AOF","Fiber AOF",
U1340="Projet OCM (HUAWEI)","TRAVAUX-HUAWEI",
U1340="Projet OCM (NOKIA)","TRAVAUX-NOKIA",
U1340="ACCESS-ISSUE","ACCESS-ISSUE",
U1340="Projet OCM (ZTE, NOKIA, autres projets)","TRAVAUX OCM",
U1340="No root CAuse","No root cause",
U1340="ODU HS","PDH",
U1340="IP &amp; VLAN","PDH",
U1340="Warehouse HUAWEI","SPARE-ISSUE",
U1340="SPARE-HS","SPARE-ISSUE",
U1340="Power Telco","BSS",U1340="no impacts","no impacts"
),"")</f>
        <v/>
      </c>
      <c r="T1340" s="35" t="str" cm="1">
        <f t="array" ref="T1340">IFERROR(_xlfn.IFS(
U1340="MPR ISSUE","TX ISSUE",
U1340="BSS Hardware Issue","RAN ISSUE",
U1340="Sites strategiques, MLL, Pylone, etc.","ENVTECH",
U1340="AKTIVCO DEFAUT GE &amp; POWER Cabinet","POWER ISSUE",
U1340="AKTIVCO Coupure ENEO &amp; Baisse de tension","POWER ISSUE",
U1340="Coupure ENEO &amp; Baisse de tension","POWER ISSUE",
U1340="Defaut GE &amp; POWER Cabinet","POWER ISSUE",
U1340="Sharing","POWER ISSUE",
U1340="Sites strategiques &amp; DataCenter","POWER ISSUE",
U1340="Exclu","Exclu",
U1340="SAT","TX ISSUE",
U1340="SPARE-ISSUE","SPARE-ISSUE",
U1340="Fiber CAmtel","TX ISSUE",
U1340="Fiber AOF","TX ISSUE",
U1340="Projet OCM (HUAWEI)","TRAVAUX-HUAWEI",
U1340="Projet OCM (NOKIA)","TRAVAUX -NOKIA",
U1340="ACCESS-ISSUE","ACCESS-ISSUE",
U1340="Projet OCM (ZTE, NOKIA, autres projets)","TRAVAUX OCM",
U1340="No root CAuse","No root cause",
U1340="ODU HS","TX ISSUE",
U1340="IP &amp; VLAN","TX ISSUE",
U1340="Warehouse HUAWEI","SPARE-ISSUE",
U1340="SPARE-HS","SPARE-ISSUE",
U1340="Power Telco","RAN ISSUE",U1340="no impacts","no impacts"
),"")</f>
        <v/>
      </c>
      <c r="U1340" s="28"/>
      <c r="V1340" s="35" t="str" cm="1">
        <f t="array" ref="V1340">IFERROR(_xlfn.IFS(
U1340="MPR ISSUE","ACTIVE",
U1340="BSS Hardware Issue","ACTIVE",
U1340="Sites strategiques, MLL, Pylone, etc.","PASSIVE",
U1340="AKTIVCO DEFAUT GE &amp; POWER Cabinet","PASSIVE",
U1340="AKTIVCO Coupure ENEO &amp; Baisse de tension","PASSIVE",
U1340="Coupure ENEO &amp; Baisse de tension","PASSIVE",
U1340="Defaut GE &amp; POWER Cabinet","PASSIVE",
U1340="Sharing","PASSIVE",
U1340="Sites strategiques &amp; DataCenter","PASSIVE",
U1340="Exclu","Exclu",
U1340="SAT","ACTIVE",
U1340="SPARE-ISSUE","SPARE-ISSUE",
U1340="Fiber CAmtel","ACTIVE",
U1340="Fiber AOF","ACTIVE",
U1340="Projet OCM (HUAWEI)","PLANNED WORKS",
U1340="Projet OCM (NOKIA)","PLANNED WORKS",
U1340="ACCESS-ISSUE","ACCESS-ISSUE",
U1340="Projet OCM (ZTE, NOKIA, autres projets)","PLANNED WORKS",
U1340="No root CAuse","No root cause",
U1340="ODU HS","ACTIVE",
U1340="IP &amp; VLAN","ACTIVE",
U1340="Warehouse HUAWEI","SPARE-ISSUE",
U1340="SPARE-HS","SPARE-ISSUE",
U1340="Power Telco","ACTIVE",U1340="no impacts","no impacts"
),"")</f>
        <v/>
      </c>
      <c r="W1340" s="102"/>
      <c r="X1340" s="102"/>
      <c r="Y1340" s="102"/>
      <c r="Z1340" s="102"/>
      <c r="AA1340" s="102"/>
      <c r="AB1340" s="104" t="s">
        <v>5423</v>
      </c>
      <c r="AC1340" s="9"/>
      <c r="AD1340" s="9"/>
      <c r="AE1340" s="7" t="s">
        <v>5423</v>
      </c>
      <c r="AF1340" s="6"/>
      <c r="AG1340" s="7"/>
      <c r="AH1340" s="3" t="s">
        <v>5423</v>
      </c>
      <c r="AI1340" s="18" t="s">
        <v>5423</v>
      </c>
      <c r="AJ1340" s="18" t="s">
        <v>5423</v>
      </c>
      <c r="AK1340" s="18" t="s">
        <v>5423</v>
      </c>
      <c r="AL1340" s="18" t="s">
        <v>5423</v>
      </c>
      <c r="AM1340" s="18" t="s">
        <v>5423</v>
      </c>
      <c r="AN1340" s="18" t="s">
        <v>5423</v>
      </c>
      <c r="AO1340" s="18" t="s">
        <v>5423</v>
      </c>
      <c r="AP1340" s="18" t="s">
        <v>5423</v>
      </c>
      <c r="AQ1340" s="18" t="s">
        <v>5423</v>
      </c>
      <c r="AR1340" s="18" t="s">
        <v>5423</v>
      </c>
      <c r="AS1340" s="18" t="s">
        <v>5423</v>
      </c>
      <c r="AT1340" s="18" t="s">
        <v>5423</v>
      </c>
      <c r="AU1340" s="9" t="s">
        <v>5423</v>
      </c>
      <c r="AV1340" s="14"/>
      <c r="AW1340" s="14" t="s">
        <v>5423</v>
      </c>
      <c r="AX1340" s="14" t="str">
        <f>_xlfn.XLOOKUP(B1340,'[4]cell downs 18042026 17h'!$B:$B,'[4]cell downs 18042026 17h'!$B:$B,"")</f>
        <v/>
      </c>
      <c r="AY1340" s="14" t="str">
        <f>_xlfn.XLOOKUP(B1340,'[5]Cells Huawei 19042026 15h'!$B:$B,'[5]Cells Huawei 19042026 15h'!$B:$B,"")</f>
        <v/>
      </c>
      <c r="AZ1340" s="105" t="str">
        <f>_xlfn.XLOOKUP(B1340,'INCIDENT-04-23-2026'!E:E,'INCIDENT-04-23-2026'!F:F,"")</f>
        <v/>
      </c>
      <c r="BA1340" s="105" t="str">
        <f>_xlfn.XLOOKUP(B1340,'[6]Eneo 17H'!$C:$C,'[6]Eneo 17H'!$I:$I,"")</f>
        <v/>
      </c>
      <c r="BB1340" s="105" t="str">
        <f>_xlfn.XLOOKUP(B1340,[8]ALL!$B:$B,[8]ALL!$M:$M,"")</f>
        <v/>
      </c>
      <c r="BC1340" s="105" t="str">
        <f>_xlfn.XLOOKUP(B1340,'[6]Eneo 17H'!$C:$C,'[6]Eneo 17H'!$I:$I,"")</f>
        <v/>
      </c>
      <c r="BD1340" s="105" t="str">
        <f>_xlfn.XLOOKUP(B1340,'[7]Eneo 12H'!$C:$C,'[7]Eneo 12H'!$I:$I,"")</f>
        <v/>
      </c>
      <c r="BE1340" s="105" t="s">
        <v>5423</v>
      </c>
    </row>
    <row r="1341" spans="1:57" hidden="1" x14ac:dyDescent="0.3">
      <c r="A1341" s="1" t="s">
        <v>809</v>
      </c>
      <c r="B1341" s="8" t="s">
        <v>810</v>
      </c>
      <c r="C1341" s="3" t="str">
        <f>_xlfn.XLOOKUP(B1341,'[1]daily break down'!$D:$D,'[1]daily break down'!$E:$E,"")</f>
        <v>Douala</v>
      </c>
      <c r="D1341" s="1" t="s">
        <v>11</v>
      </c>
      <c r="E1341" s="1" t="s">
        <v>12</v>
      </c>
      <c r="F1341" s="3" t="s">
        <v>31</v>
      </c>
      <c r="G1341" s="1" t="s">
        <v>32</v>
      </c>
      <c r="H1341" s="27" t="str">
        <f>_xlfn.XLOOKUP(B1341,[2]CALCULATION!$B:$B,[2]CALCULATION!$H:$H,"")</f>
        <v>ZTE</v>
      </c>
      <c r="I1341" s="23">
        <v>0</v>
      </c>
      <c r="J1341" s="23">
        <v>0</v>
      </c>
      <c r="K1341" s="23">
        <v>0</v>
      </c>
      <c r="L1341" s="23">
        <v>0</v>
      </c>
      <c r="M1341" s="23">
        <v>0</v>
      </c>
      <c r="N1341" s="23">
        <v>0</v>
      </c>
      <c r="O1341" s="23">
        <v>0</v>
      </c>
      <c r="P1341" s="103" t="s">
        <v>6554</v>
      </c>
      <c r="Q1341" s="36" t="s">
        <v>5796</v>
      </c>
      <c r="R1341" s="36"/>
      <c r="S1341" s="35" t="str" cm="1">
        <f t="array" ref="S1341">IFERROR(_xlfn.IFS(
U1341="MPR ISSUE","PDH",
U1341="BSS Hardware Issue","BSS",
U1341="Sites strategiques, MLL, Pylone, etc.","ENVTECH",
U1341="AKTIVCO DEFAUT GE &amp; POWER Cabinet","AKTIVCO",
U1341="AKTIVCO Coupure ENEO &amp; Baisse de tension","AKTIVCO GRID ONLY",
U1341="Coupure ENEO &amp; Baisse de tension","IHS GRID ONLY",
U1341="Defaut GE &amp; POWER Cabinet","IHS",
U1341="Sharing","Partners",
U1341="Sites strategiques &amp; DataCenter","SST &amp; DC",
U1341="Exclu","Exclu",
U1341="SAT","SAT",
U1341="SPARE-ISSUE","SPARE-ISSUE",
U1341="Fiber CAmtel","TRANS_FO_CAMTEL",
U1341="Fiber AOF","Fiber AOF",
U1341="Projet OCM (HUAWEI)","TRAVAUX-HUAWEI",
U1341="Projet OCM (NOKIA)","TRAVAUX-NOKIA",
U1341="ACCESS-ISSUE","ACCESS-ISSUE",
U1341="Projet OCM (ZTE, NOKIA, autres projets)","TRAVAUX OCM",
U1341="No root CAuse","No root cause",
U1341="ODU HS","PDH",
U1341="IP &amp; VLAN","PDH",
U1341="Warehouse HUAWEI","SPARE-ISSUE",
U1341="SPARE-HS","SPARE-ISSUE",
U1341="Power Telco","BSS",U1341="no impacts","no impacts"
),"")</f>
        <v/>
      </c>
      <c r="T1341" s="35" t="str" cm="1">
        <f t="array" ref="T1341">IFERROR(_xlfn.IFS(
U1341="MPR ISSUE","TX ISSUE",
U1341="BSS Hardware Issue","RAN ISSUE",
U1341="Sites strategiques, MLL, Pylone, etc.","ENVTECH",
U1341="AKTIVCO DEFAUT GE &amp; POWER Cabinet","POWER ISSUE",
U1341="AKTIVCO Coupure ENEO &amp; Baisse de tension","POWER ISSUE",
U1341="Coupure ENEO &amp; Baisse de tension","POWER ISSUE",
U1341="Defaut GE &amp; POWER Cabinet","POWER ISSUE",
U1341="Sharing","POWER ISSUE",
U1341="Sites strategiques &amp; DataCenter","POWER ISSUE",
U1341="Exclu","Exclu",
U1341="SAT","TX ISSUE",
U1341="SPARE-ISSUE","SPARE-ISSUE",
U1341="Fiber CAmtel","TX ISSUE",
U1341="Fiber AOF","TX ISSUE",
U1341="Projet OCM (HUAWEI)","TRAVAUX-HUAWEI",
U1341="Projet OCM (NOKIA)","TRAVAUX -NOKIA",
U1341="ACCESS-ISSUE","ACCESS-ISSUE",
U1341="Projet OCM (ZTE, NOKIA, autres projets)","TRAVAUX OCM",
U1341="No root CAuse","No root cause",
U1341="ODU HS","TX ISSUE",
U1341="IP &amp; VLAN","TX ISSUE",
U1341="Warehouse HUAWEI","SPARE-ISSUE",
U1341="SPARE-HS","SPARE-ISSUE",
U1341="Power Telco","RAN ISSUE",U1341="no impacts","no impacts"
),"")</f>
        <v/>
      </c>
      <c r="U1341" s="28"/>
      <c r="V1341" s="35" t="str" cm="1">
        <f t="array" ref="V1341">IFERROR(_xlfn.IFS(
U1341="MPR ISSUE","ACTIVE",
U1341="BSS Hardware Issue","ACTIVE",
U1341="Sites strategiques, MLL, Pylone, etc.","PASSIVE",
U1341="AKTIVCO DEFAUT GE &amp; POWER Cabinet","PASSIVE",
U1341="AKTIVCO Coupure ENEO &amp; Baisse de tension","PASSIVE",
U1341="Coupure ENEO &amp; Baisse de tension","PASSIVE",
U1341="Defaut GE &amp; POWER Cabinet","PASSIVE",
U1341="Sharing","PASSIVE",
U1341="Sites strategiques &amp; DataCenter","PASSIVE",
U1341="Exclu","Exclu",
U1341="SAT","ACTIVE",
U1341="SPARE-ISSUE","SPARE-ISSUE",
U1341="Fiber CAmtel","ACTIVE",
U1341="Fiber AOF","ACTIVE",
U1341="Projet OCM (HUAWEI)","PLANNED WORKS",
U1341="Projet OCM (NOKIA)","PLANNED WORKS",
U1341="ACCESS-ISSUE","ACCESS-ISSUE",
U1341="Projet OCM (ZTE, NOKIA, autres projets)","PLANNED WORKS",
U1341="No root CAuse","No root cause",
U1341="ODU HS","ACTIVE",
U1341="IP &amp; VLAN","ACTIVE",
U1341="Warehouse HUAWEI","SPARE-ISSUE",
U1341="SPARE-HS","SPARE-ISSUE",
U1341="Power Telco","ACTIVE",U1341="no impacts","no impacts"
),"")</f>
        <v/>
      </c>
      <c r="W1341" s="102"/>
      <c r="X1341" s="102"/>
      <c r="Y1341" s="102"/>
      <c r="Z1341" s="102"/>
      <c r="AA1341" s="102"/>
      <c r="AB1341" s="104" t="s">
        <v>5423</v>
      </c>
      <c r="AC1341" s="9"/>
      <c r="AD1341" s="9"/>
      <c r="AE1341" s="7" t="s">
        <v>5423</v>
      </c>
      <c r="AF1341" s="6"/>
      <c r="AG1341" s="7"/>
      <c r="AH1341" s="3" t="s">
        <v>5423</v>
      </c>
      <c r="AI1341" s="18" t="s">
        <v>5423</v>
      </c>
      <c r="AJ1341" s="18" t="s">
        <v>5423</v>
      </c>
      <c r="AK1341" s="18" t="s">
        <v>5423</v>
      </c>
      <c r="AL1341" s="18" t="s">
        <v>5423</v>
      </c>
      <c r="AM1341" s="18" t="s">
        <v>5423</v>
      </c>
      <c r="AN1341" s="18" t="s">
        <v>5423</v>
      </c>
      <c r="AO1341" s="18" t="s">
        <v>5423</v>
      </c>
      <c r="AP1341" s="18" t="s">
        <v>5423</v>
      </c>
      <c r="AQ1341" s="18" t="s">
        <v>5423</v>
      </c>
      <c r="AR1341" s="18" t="s">
        <v>5423</v>
      </c>
      <c r="AS1341" s="18" t="s">
        <v>5423</v>
      </c>
      <c r="AT1341" s="18" t="s">
        <v>5423</v>
      </c>
      <c r="AU1341" s="9" t="s">
        <v>5423</v>
      </c>
      <c r="AV1341" s="14"/>
      <c r="AW1341" s="14" t="s">
        <v>5423</v>
      </c>
      <c r="AX1341" s="14" t="str">
        <f>_xlfn.XLOOKUP(B1341,'[4]cell downs 18042026 17h'!$B:$B,'[4]cell downs 18042026 17h'!$B:$B,"")</f>
        <v/>
      </c>
      <c r="AY1341" s="14" t="str">
        <f>_xlfn.XLOOKUP(B1341,'[5]Cells Huawei 19042026 15h'!$B:$B,'[5]Cells Huawei 19042026 15h'!$B:$B,"")</f>
        <v/>
      </c>
      <c r="AZ1341" s="105" t="str">
        <f>_xlfn.XLOOKUP(B1341,'INCIDENT-04-23-2026'!E:E,'INCIDENT-04-23-2026'!F:F,"")</f>
        <v/>
      </c>
      <c r="BA1341" s="105" t="str">
        <f>_xlfn.XLOOKUP(B1341,'[6]Eneo 17H'!$C:$C,'[6]Eneo 17H'!$I:$I,"")</f>
        <v/>
      </c>
      <c r="BB1341" s="105" t="str">
        <f>_xlfn.XLOOKUP(B1341,[8]ALL!$B:$B,[8]ALL!$M:$M,"")</f>
        <v/>
      </c>
      <c r="BC1341" s="105" t="str">
        <f>_xlfn.XLOOKUP(B1341,'[6]Eneo 17H'!$C:$C,'[6]Eneo 17H'!$I:$I,"")</f>
        <v/>
      </c>
      <c r="BD1341" s="105" t="str">
        <f>_xlfn.XLOOKUP(B1341,'[7]Eneo 12H'!$C:$C,'[7]Eneo 12H'!$I:$I,"")</f>
        <v/>
      </c>
      <c r="BE1341" s="105" t="s">
        <v>5423</v>
      </c>
    </row>
    <row r="1342" spans="1:57" hidden="1" x14ac:dyDescent="0.3">
      <c r="A1342" s="1" t="s">
        <v>3955</v>
      </c>
      <c r="B1342" s="8" t="s">
        <v>3956</v>
      </c>
      <c r="C1342" s="3" t="str">
        <f>_xlfn.XLOOKUP(B1342,'[1]daily break down'!$D:$D,'[1]daily break down'!$E:$E,"")</f>
        <v>CENTRE</v>
      </c>
      <c r="D1342" s="1" t="s">
        <v>21</v>
      </c>
      <c r="E1342" s="1" t="s">
        <v>188</v>
      </c>
      <c r="F1342" s="3" t="s">
        <v>37</v>
      </c>
      <c r="G1342" s="1" t="s">
        <v>3957</v>
      </c>
      <c r="H1342" s="26" t="str">
        <f>_xlfn.XLOOKUP(B1342,[2]CALCULATION!$B:$B,[2]CALCULATION!$H:$H,"")</f>
        <v>NOKIA</v>
      </c>
      <c r="I1342" s="23">
        <v>0</v>
      </c>
      <c r="J1342" s="23">
        <v>0</v>
      </c>
      <c r="K1342" s="23">
        <v>0</v>
      </c>
      <c r="L1342" s="23">
        <v>0</v>
      </c>
      <c r="M1342" s="23">
        <v>0</v>
      </c>
      <c r="N1342" s="23">
        <v>0</v>
      </c>
      <c r="O1342" s="23">
        <v>0</v>
      </c>
      <c r="P1342" s="103" t="s">
        <v>6554</v>
      </c>
      <c r="Q1342" s="36" t="s">
        <v>5796</v>
      </c>
      <c r="R1342" s="36"/>
      <c r="S1342" s="35" t="str" cm="1">
        <f t="array" ref="S1342">IFERROR(_xlfn.IFS(
U1342="MPR ISSUE","PDH",
U1342="BSS Hardware Issue","BSS",
U1342="Sites strategiques, MLL, Pylone, etc.","ENVTECH",
U1342="AKTIVCO DEFAUT GE &amp; POWER Cabinet","AKTIVCO",
U1342="AKTIVCO Coupure ENEO &amp; Baisse de tension","AKTIVCO GRID ONLY",
U1342="Coupure ENEO &amp; Baisse de tension","IHS GRID ONLY",
U1342="Defaut GE &amp; POWER Cabinet","IHS",
U1342="Sharing","Partners",
U1342="Sites strategiques &amp; DataCenter","SST &amp; DC",
U1342="Exclu","Exclu",
U1342="SAT","SAT",
U1342="SPARE-ISSUE","SPARE-ISSUE",
U1342="Fiber CAmtel","TRANS_FO_CAMTEL",
U1342="Fiber AOF","Fiber AOF",
U1342="Projet OCM (HUAWEI)","TRAVAUX-HUAWEI",
U1342="Projet OCM (NOKIA)","TRAVAUX-NOKIA",
U1342="ACCESS-ISSUE","ACCESS-ISSUE",
U1342="Projet OCM (ZTE, NOKIA, autres projets)","TRAVAUX OCM",
U1342="No root CAuse","No root cause",
U1342="ODU HS","PDH",
U1342="IP &amp; VLAN","PDH",
U1342="Warehouse HUAWEI","SPARE-ISSUE",
U1342="SPARE-HS","SPARE-ISSUE",
U1342="Power Telco","BSS",U1342="no impacts","no impacts"
),"")</f>
        <v/>
      </c>
      <c r="T1342" s="35" t="str" cm="1">
        <f t="array" ref="T1342">IFERROR(_xlfn.IFS(
U1342="MPR ISSUE","TX ISSUE",
U1342="BSS Hardware Issue","RAN ISSUE",
U1342="Sites strategiques, MLL, Pylone, etc.","ENVTECH",
U1342="AKTIVCO DEFAUT GE &amp; POWER Cabinet","POWER ISSUE",
U1342="AKTIVCO Coupure ENEO &amp; Baisse de tension","POWER ISSUE",
U1342="Coupure ENEO &amp; Baisse de tension","POWER ISSUE",
U1342="Defaut GE &amp; POWER Cabinet","POWER ISSUE",
U1342="Sharing","POWER ISSUE",
U1342="Sites strategiques &amp; DataCenter","POWER ISSUE",
U1342="Exclu","Exclu",
U1342="SAT","TX ISSUE",
U1342="SPARE-ISSUE","SPARE-ISSUE",
U1342="Fiber CAmtel","TX ISSUE",
U1342="Fiber AOF","TX ISSUE",
U1342="Projet OCM (HUAWEI)","TRAVAUX-HUAWEI",
U1342="Projet OCM (NOKIA)","TRAVAUX -NOKIA",
U1342="ACCESS-ISSUE","ACCESS-ISSUE",
U1342="Projet OCM (ZTE, NOKIA, autres projets)","TRAVAUX OCM",
U1342="No root CAuse","No root cause",
U1342="ODU HS","TX ISSUE",
U1342="IP &amp; VLAN","TX ISSUE",
U1342="Warehouse HUAWEI","SPARE-ISSUE",
U1342="SPARE-HS","SPARE-ISSUE",
U1342="Power Telco","RAN ISSUE",U1342="no impacts","no impacts"
),"")</f>
        <v/>
      </c>
      <c r="U1342" s="28"/>
      <c r="V1342" s="35" t="str" cm="1">
        <f t="array" ref="V1342">IFERROR(_xlfn.IFS(
U1342="MPR ISSUE","ACTIVE",
U1342="BSS Hardware Issue","ACTIVE",
U1342="Sites strategiques, MLL, Pylone, etc.","PASSIVE",
U1342="AKTIVCO DEFAUT GE &amp; POWER Cabinet","PASSIVE",
U1342="AKTIVCO Coupure ENEO &amp; Baisse de tension","PASSIVE",
U1342="Coupure ENEO &amp; Baisse de tension","PASSIVE",
U1342="Defaut GE &amp; POWER Cabinet","PASSIVE",
U1342="Sharing","PASSIVE",
U1342="Sites strategiques &amp; DataCenter","PASSIVE",
U1342="Exclu","Exclu",
U1342="SAT","ACTIVE",
U1342="SPARE-ISSUE","SPARE-ISSUE",
U1342="Fiber CAmtel","ACTIVE",
U1342="Fiber AOF","ACTIVE",
U1342="Projet OCM (HUAWEI)","PLANNED WORKS",
U1342="Projet OCM (NOKIA)","PLANNED WORKS",
U1342="ACCESS-ISSUE","ACCESS-ISSUE",
U1342="Projet OCM (ZTE, NOKIA, autres projets)","PLANNED WORKS",
U1342="No root CAuse","No root cause",
U1342="ODU HS","ACTIVE",
U1342="IP &amp; VLAN","ACTIVE",
U1342="Warehouse HUAWEI","SPARE-ISSUE",
U1342="SPARE-HS","SPARE-ISSUE",
U1342="Power Telco","ACTIVE",U1342="no impacts","no impacts"
),"")</f>
        <v/>
      </c>
      <c r="W1342" s="102"/>
      <c r="X1342" s="102"/>
      <c r="Y1342" s="102"/>
      <c r="Z1342" s="102"/>
      <c r="AA1342" s="102"/>
      <c r="AB1342" s="104" t="s">
        <v>5423</v>
      </c>
      <c r="AC1342" s="9"/>
      <c r="AD1342" s="9"/>
      <c r="AE1342" s="7" t="s">
        <v>5423</v>
      </c>
      <c r="AF1342" s="6"/>
      <c r="AG1342" s="7"/>
      <c r="AH1342" s="3" t="s">
        <v>5423</v>
      </c>
      <c r="AI1342" s="18" t="s">
        <v>5423</v>
      </c>
      <c r="AJ1342" s="18" t="s">
        <v>5423</v>
      </c>
      <c r="AK1342" s="18" t="s">
        <v>5423</v>
      </c>
      <c r="AL1342" s="18" t="s">
        <v>5423</v>
      </c>
      <c r="AM1342" s="18" t="s">
        <v>5423</v>
      </c>
      <c r="AN1342" s="18" t="s">
        <v>5423</v>
      </c>
      <c r="AO1342" s="18" t="s">
        <v>5423</v>
      </c>
      <c r="AP1342" s="18" t="s">
        <v>5423</v>
      </c>
      <c r="AQ1342" s="18" t="s">
        <v>5423</v>
      </c>
      <c r="AR1342" s="18" t="s">
        <v>5423</v>
      </c>
      <c r="AS1342" s="18" t="s">
        <v>5423</v>
      </c>
      <c r="AT1342" s="18" t="s">
        <v>5423</v>
      </c>
      <c r="AU1342" s="9" t="s">
        <v>5423</v>
      </c>
      <c r="AV1342" s="14"/>
      <c r="AW1342" s="14" t="s">
        <v>5423</v>
      </c>
      <c r="AX1342" s="14" t="str">
        <f>_xlfn.XLOOKUP(B1342,'[4]cell downs 18042026 17h'!$B:$B,'[4]cell downs 18042026 17h'!$B:$B,"")</f>
        <v/>
      </c>
      <c r="AY1342" s="14" t="str">
        <f>_xlfn.XLOOKUP(B1342,'[5]Cells Huawei 19042026 15h'!$B:$B,'[5]Cells Huawei 19042026 15h'!$B:$B,"")</f>
        <v/>
      </c>
      <c r="AZ1342" s="105" t="str">
        <f>_xlfn.XLOOKUP(B1342,'INCIDENT-04-23-2026'!E:E,'INCIDENT-04-23-2026'!F:F,"")</f>
        <v/>
      </c>
      <c r="BA1342" s="105" t="str">
        <f>_xlfn.XLOOKUP(B1342,'[6]Eneo 17H'!$C:$C,'[6]Eneo 17H'!$I:$I,"")</f>
        <v/>
      </c>
      <c r="BB1342" s="105" t="str">
        <f>_xlfn.XLOOKUP(B1342,[8]ALL!$B:$B,[8]ALL!$M:$M,"")</f>
        <v/>
      </c>
      <c r="BC1342" s="105" t="str">
        <f>_xlfn.XLOOKUP(B1342,'[6]Eneo 17H'!$C:$C,'[6]Eneo 17H'!$I:$I,"")</f>
        <v/>
      </c>
      <c r="BD1342" s="105" t="str">
        <f>_xlfn.XLOOKUP(B1342,'[7]Eneo 12H'!$C:$C,'[7]Eneo 12H'!$I:$I,"")</f>
        <v/>
      </c>
      <c r="BE1342" s="105" t="s">
        <v>7278</v>
      </c>
    </row>
    <row r="1343" spans="1:57" hidden="1" x14ac:dyDescent="0.3">
      <c r="A1343" s="2" t="s">
        <v>1391</v>
      </c>
      <c r="B1343" s="8" t="s">
        <v>1392</v>
      </c>
      <c r="C1343" s="3" t="str">
        <f>_xlfn.XLOOKUP(B1343,'[1]daily break down'!$D:$D,'[1]daily break down'!$E:$E,"")</f>
        <v>CENTRE</v>
      </c>
      <c r="D1343" s="1"/>
      <c r="E1343" s="1"/>
      <c r="F1343" s="3" t="s">
        <v>69</v>
      </c>
      <c r="G1343" s="1" t="s">
        <v>1393</v>
      </c>
      <c r="H1343" s="26" t="str">
        <f>_xlfn.XLOOKUP(B1343,[2]CALCULATION!$B:$B,[2]CALCULATION!$H:$H,"")</f>
        <v>NOKIA</v>
      </c>
      <c r="I1343" s="23">
        <v>0</v>
      </c>
      <c r="J1343" s="23">
        <v>0</v>
      </c>
      <c r="K1343" s="23">
        <v>0</v>
      </c>
      <c r="L1343" s="23">
        <v>0</v>
      </c>
      <c r="M1343" s="23">
        <v>0</v>
      </c>
      <c r="N1343" s="23">
        <v>0</v>
      </c>
      <c r="O1343" s="23">
        <v>2.5634651554223582E-2</v>
      </c>
      <c r="P1343" s="103" t="s">
        <v>6554</v>
      </c>
      <c r="Q1343" s="36" t="s">
        <v>5796</v>
      </c>
      <c r="R1343" s="36"/>
      <c r="S1343" s="35" t="str" cm="1">
        <f t="array" ref="S1343">IFERROR(_xlfn.IFS(
U1343="MPR ISSUE","PDH",
U1343="BSS Hardware Issue","BSS",
U1343="Sites strategiques, MLL, Pylone, etc.","ENVTECH",
U1343="AKTIVCO DEFAUT GE &amp; POWER Cabinet","AKTIVCO",
U1343="AKTIVCO Coupure ENEO &amp; Baisse de tension","AKTIVCO GRID ONLY",
U1343="Coupure ENEO &amp; Baisse de tension","IHS GRID ONLY",
U1343="Defaut GE &amp; POWER Cabinet","IHS",
U1343="Sharing","Partners",
U1343="Sites strategiques &amp; DataCenter","SST &amp; DC",
U1343="Exclu","Exclu",
U1343="SAT","SAT",
U1343="SPARE-ISSUE","SPARE-ISSUE",
U1343="Fiber CAmtel","TRANS_FO_CAMTEL",
U1343="Fiber AOF","Fiber AOF",
U1343="Projet OCM (HUAWEI)","TRAVAUX-HUAWEI",
U1343="Projet OCM (NOKIA)","TRAVAUX-NOKIA",
U1343="ACCESS-ISSUE","ACCESS-ISSUE",
U1343="Projet OCM (ZTE, NOKIA, autres projets)","TRAVAUX OCM",
U1343="No root CAuse","No root cause",
U1343="ODU HS","PDH",
U1343="IP &amp; VLAN","PDH",
U1343="Warehouse HUAWEI","SPARE-ISSUE",
U1343="SPARE-HS","SPARE-ISSUE",
U1343="Power Telco","BSS",U1343="no impacts","no impacts"
),"")</f>
        <v/>
      </c>
      <c r="T1343" s="35" t="str" cm="1">
        <f t="array" ref="T1343">IFERROR(_xlfn.IFS(
U1343="MPR ISSUE","TX ISSUE",
U1343="BSS Hardware Issue","RAN ISSUE",
U1343="Sites strategiques, MLL, Pylone, etc.","ENVTECH",
U1343="AKTIVCO DEFAUT GE &amp; POWER Cabinet","POWER ISSUE",
U1343="AKTIVCO Coupure ENEO &amp; Baisse de tension","POWER ISSUE",
U1343="Coupure ENEO &amp; Baisse de tension","POWER ISSUE",
U1343="Defaut GE &amp; POWER Cabinet","POWER ISSUE",
U1343="Sharing","POWER ISSUE",
U1343="Sites strategiques &amp; DataCenter","POWER ISSUE",
U1343="Exclu","Exclu",
U1343="SAT","TX ISSUE",
U1343="SPARE-ISSUE","SPARE-ISSUE",
U1343="Fiber CAmtel","TX ISSUE",
U1343="Fiber AOF","TX ISSUE",
U1343="Projet OCM (HUAWEI)","TRAVAUX-HUAWEI",
U1343="Projet OCM (NOKIA)","TRAVAUX -NOKIA",
U1343="ACCESS-ISSUE","ACCESS-ISSUE",
U1343="Projet OCM (ZTE, NOKIA, autres projets)","TRAVAUX OCM",
U1343="No root CAuse","No root cause",
U1343="ODU HS","TX ISSUE",
U1343="IP &amp; VLAN","TX ISSUE",
U1343="Warehouse HUAWEI","SPARE-ISSUE",
U1343="SPARE-HS","SPARE-ISSUE",
U1343="Power Telco","RAN ISSUE",U1343="no impacts","no impacts"
),"")</f>
        <v/>
      </c>
      <c r="U1343" s="28"/>
      <c r="V1343" s="35" t="str" cm="1">
        <f t="array" ref="V1343">IFERROR(_xlfn.IFS(
U1343="MPR ISSUE","ACTIVE",
U1343="BSS Hardware Issue","ACTIVE",
U1343="Sites strategiques, MLL, Pylone, etc.","PASSIVE",
U1343="AKTIVCO DEFAUT GE &amp; POWER Cabinet","PASSIVE",
U1343="AKTIVCO Coupure ENEO &amp; Baisse de tension","PASSIVE",
U1343="Coupure ENEO &amp; Baisse de tension","PASSIVE",
U1343="Defaut GE &amp; POWER Cabinet","PASSIVE",
U1343="Sharing","PASSIVE",
U1343="Sites strategiques &amp; DataCenter","PASSIVE",
U1343="Exclu","Exclu",
U1343="SAT","ACTIVE",
U1343="SPARE-ISSUE","SPARE-ISSUE",
U1343="Fiber CAmtel","ACTIVE",
U1343="Fiber AOF","ACTIVE",
U1343="Projet OCM (HUAWEI)","PLANNED WORKS",
U1343="Projet OCM (NOKIA)","PLANNED WORKS",
U1343="ACCESS-ISSUE","ACCESS-ISSUE",
U1343="Projet OCM (ZTE, NOKIA, autres projets)","PLANNED WORKS",
U1343="No root CAuse","No root cause",
U1343="ODU HS","ACTIVE",
U1343="IP &amp; VLAN","ACTIVE",
U1343="Warehouse HUAWEI","SPARE-ISSUE",
U1343="SPARE-HS","SPARE-ISSUE",
U1343="Power Telco","ACTIVE",U1343="no impacts","no impacts"
),"")</f>
        <v/>
      </c>
      <c r="W1343" s="102"/>
      <c r="X1343" s="102"/>
      <c r="Y1343" s="102"/>
      <c r="Z1343" s="102"/>
      <c r="AA1343" s="102"/>
      <c r="AB1343" s="104" t="s">
        <v>5423</v>
      </c>
      <c r="AC1343" s="9"/>
      <c r="AD1343" s="9"/>
      <c r="AE1343" s="7" t="s">
        <v>5423</v>
      </c>
      <c r="AF1343" s="6"/>
      <c r="AG1343" s="7"/>
      <c r="AH1343" s="3" t="s">
        <v>5423</v>
      </c>
      <c r="AI1343" s="18" t="s">
        <v>5423</v>
      </c>
      <c r="AJ1343" s="18" t="s">
        <v>5423</v>
      </c>
      <c r="AK1343" s="18" t="s">
        <v>5423</v>
      </c>
      <c r="AL1343" s="18" t="s">
        <v>5423</v>
      </c>
      <c r="AM1343" s="18" t="s">
        <v>5423</v>
      </c>
      <c r="AN1343" s="18" t="s">
        <v>5423</v>
      </c>
      <c r="AO1343" s="18" t="s">
        <v>5423</v>
      </c>
      <c r="AP1343" s="18" t="s">
        <v>5423</v>
      </c>
      <c r="AQ1343" s="18" t="s">
        <v>5423</v>
      </c>
      <c r="AR1343" s="18" t="s">
        <v>5423</v>
      </c>
      <c r="AS1343" s="18" t="s">
        <v>5423</v>
      </c>
      <c r="AT1343" s="18" t="s">
        <v>5423</v>
      </c>
      <c r="AU1343" s="9" t="s">
        <v>5423</v>
      </c>
      <c r="AV1343" s="14"/>
      <c r="AW1343" s="14" t="s">
        <v>5423</v>
      </c>
      <c r="AX1343" s="14" t="str">
        <f>_xlfn.XLOOKUP(B1343,'[4]cell downs 18042026 17h'!$B:$B,'[4]cell downs 18042026 17h'!$B:$B,"")</f>
        <v/>
      </c>
      <c r="AY1343" s="14" t="str">
        <f>_xlfn.XLOOKUP(B1343,'[5]Cells Huawei 19042026 15h'!$B:$B,'[5]Cells Huawei 19042026 15h'!$B:$B,"")</f>
        <v/>
      </c>
      <c r="AZ1343" s="105" t="str">
        <f>_xlfn.XLOOKUP(B1343,'INCIDENT-04-23-2026'!E:E,'INCIDENT-04-23-2026'!F:F,"")</f>
        <v/>
      </c>
      <c r="BA1343" s="105" t="str">
        <f>_xlfn.XLOOKUP(B1343,'[6]Eneo 17H'!$C:$C,'[6]Eneo 17H'!$I:$I,"")</f>
        <v/>
      </c>
      <c r="BB1343" s="105" t="str">
        <f>_xlfn.XLOOKUP(B1343,[8]ALL!$B:$B,[8]ALL!$M:$M,"")</f>
        <v/>
      </c>
      <c r="BC1343" s="105" t="str">
        <f>_xlfn.XLOOKUP(B1343,'[6]Eneo 17H'!$C:$C,'[6]Eneo 17H'!$I:$I,"")</f>
        <v/>
      </c>
      <c r="BD1343" s="105" t="str">
        <f>_xlfn.XLOOKUP(B1343,'[7]Eneo 12H'!$C:$C,'[7]Eneo 12H'!$I:$I,"")</f>
        <v/>
      </c>
      <c r="BE1343" s="105" t="s">
        <v>5423</v>
      </c>
    </row>
    <row r="1344" spans="1:57" hidden="1" x14ac:dyDescent="0.3">
      <c r="A1344" s="1" t="s">
        <v>2511</v>
      </c>
      <c r="B1344" s="8" t="s">
        <v>2512</v>
      </c>
      <c r="C1344" s="3" t="str">
        <f>_xlfn.XLOOKUP(B1344,'[1]daily break down'!$D:$D,'[1]daily break down'!$E:$E,"")</f>
        <v>SUD-OUEST</v>
      </c>
      <c r="D1344" s="1" t="s">
        <v>11</v>
      </c>
      <c r="E1344" s="1" t="s">
        <v>12</v>
      </c>
      <c r="F1344" s="3" t="s">
        <v>13</v>
      </c>
      <c r="G1344" s="1" t="s">
        <v>63</v>
      </c>
      <c r="H1344" s="25" t="str">
        <f>_xlfn.XLOOKUP(B1344,[2]CALCULATION!$B:$B,[2]CALCULATION!$H:$H,"")</f>
        <v>Huawei</v>
      </c>
      <c r="I1344" s="23">
        <v>0</v>
      </c>
      <c r="J1344" s="23">
        <v>0</v>
      </c>
      <c r="K1344" s="23">
        <v>0</v>
      </c>
      <c r="L1344" s="23">
        <v>0</v>
      </c>
      <c r="M1344" s="23">
        <v>0</v>
      </c>
      <c r="N1344" s="23">
        <v>0</v>
      </c>
      <c r="O1344" s="23">
        <v>0</v>
      </c>
      <c r="P1344" s="103" t="s">
        <v>6554</v>
      </c>
      <c r="Q1344" s="36" t="s">
        <v>5796</v>
      </c>
      <c r="R1344" s="36"/>
      <c r="S1344" s="35" t="str" cm="1">
        <f t="array" ref="S1344">IFERROR(_xlfn.IFS(
U1344="MPR ISSUE","PDH",
U1344="BSS Hardware Issue","BSS",
U1344="Sites strategiques, MLL, Pylone, etc.","ENVTECH",
U1344="AKTIVCO DEFAUT GE &amp; POWER Cabinet","AKTIVCO",
U1344="AKTIVCO Coupure ENEO &amp; Baisse de tension","AKTIVCO GRID ONLY",
U1344="Coupure ENEO &amp; Baisse de tension","IHS GRID ONLY",
U1344="Defaut GE &amp; POWER Cabinet","IHS",
U1344="Sharing","Partners",
U1344="Sites strategiques &amp; DataCenter","SST &amp; DC",
U1344="Exclu","Exclu",
U1344="SAT","SAT",
U1344="SPARE-ISSUE","SPARE-ISSUE",
U1344="Fiber CAmtel","TRANS_FO_CAMTEL",
U1344="Fiber AOF","Fiber AOF",
U1344="Projet OCM (HUAWEI)","TRAVAUX-HUAWEI",
U1344="Projet OCM (NOKIA)","TRAVAUX-NOKIA",
U1344="ACCESS-ISSUE","ACCESS-ISSUE",
U1344="Projet OCM (ZTE, NOKIA, autres projets)","TRAVAUX OCM",
U1344="No root CAuse","No root cause",
U1344="ODU HS","PDH",
U1344="IP &amp; VLAN","PDH",
U1344="Warehouse HUAWEI","SPARE-ISSUE",
U1344="SPARE-HS","SPARE-ISSUE",
U1344="Power Telco","BSS",U1344="no impacts","no impacts"
),"")</f>
        <v/>
      </c>
      <c r="T1344" s="35" t="str" cm="1">
        <f t="array" ref="T1344">IFERROR(_xlfn.IFS(
U1344="MPR ISSUE","TX ISSUE",
U1344="BSS Hardware Issue","RAN ISSUE",
U1344="Sites strategiques, MLL, Pylone, etc.","ENVTECH",
U1344="AKTIVCO DEFAUT GE &amp; POWER Cabinet","POWER ISSUE",
U1344="AKTIVCO Coupure ENEO &amp; Baisse de tension","POWER ISSUE",
U1344="Coupure ENEO &amp; Baisse de tension","POWER ISSUE",
U1344="Defaut GE &amp; POWER Cabinet","POWER ISSUE",
U1344="Sharing","POWER ISSUE",
U1344="Sites strategiques &amp; DataCenter","POWER ISSUE",
U1344="Exclu","Exclu",
U1344="SAT","TX ISSUE",
U1344="SPARE-ISSUE","SPARE-ISSUE",
U1344="Fiber CAmtel","TX ISSUE",
U1344="Fiber AOF","TX ISSUE",
U1344="Projet OCM (HUAWEI)","TRAVAUX-HUAWEI",
U1344="Projet OCM (NOKIA)","TRAVAUX -NOKIA",
U1344="ACCESS-ISSUE","ACCESS-ISSUE",
U1344="Projet OCM (ZTE, NOKIA, autres projets)","TRAVAUX OCM",
U1344="No root CAuse","No root cause",
U1344="ODU HS","TX ISSUE",
U1344="IP &amp; VLAN","TX ISSUE",
U1344="Warehouse HUAWEI","SPARE-ISSUE",
U1344="SPARE-HS","SPARE-ISSUE",
U1344="Power Telco","RAN ISSUE",U1344="no impacts","no impacts"
),"")</f>
        <v/>
      </c>
      <c r="U1344" s="28"/>
      <c r="V1344" s="35" t="str" cm="1">
        <f t="array" ref="V1344">IFERROR(_xlfn.IFS(
U1344="MPR ISSUE","ACTIVE",
U1344="BSS Hardware Issue","ACTIVE",
U1344="Sites strategiques, MLL, Pylone, etc.","PASSIVE",
U1344="AKTIVCO DEFAUT GE &amp; POWER Cabinet","PASSIVE",
U1344="AKTIVCO Coupure ENEO &amp; Baisse de tension","PASSIVE",
U1344="Coupure ENEO &amp; Baisse de tension","PASSIVE",
U1344="Defaut GE &amp; POWER Cabinet","PASSIVE",
U1344="Sharing","PASSIVE",
U1344="Sites strategiques &amp; DataCenter","PASSIVE",
U1344="Exclu","Exclu",
U1344="SAT","ACTIVE",
U1344="SPARE-ISSUE","SPARE-ISSUE",
U1344="Fiber CAmtel","ACTIVE",
U1344="Fiber AOF","ACTIVE",
U1344="Projet OCM (HUAWEI)","PLANNED WORKS",
U1344="Projet OCM (NOKIA)","PLANNED WORKS",
U1344="ACCESS-ISSUE","ACCESS-ISSUE",
U1344="Projet OCM (ZTE, NOKIA, autres projets)","PLANNED WORKS",
U1344="No root CAuse","No root cause",
U1344="ODU HS","ACTIVE",
U1344="IP &amp; VLAN","ACTIVE",
U1344="Warehouse HUAWEI","SPARE-ISSUE",
U1344="SPARE-HS","SPARE-ISSUE",
U1344="Power Telco","ACTIVE",U1344="no impacts","no impacts"
),"")</f>
        <v/>
      </c>
      <c r="W1344" s="102"/>
      <c r="X1344" s="102"/>
      <c r="Y1344" s="102"/>
      <c r="Z1344" s="102"/>
      <c r="AA1344" s="102"/>
      <c r="AB1344" s="104" t="s">
        <v>5423</v>
      </c>
      <c r="AC1344" s="9"/>
      <c r="AD1344" s="9"/>
      <c r="AE1344" s="7" t="s">
        <v>5423</v>
      </c>
      <c r="AF1344" s="6"/>
      <c r="AG1344" s="7"/>
      <c r="AH1344" s="3" t="s">
        <v>5423</v>
      </c>
      <c r="AI1344" s="18" t="s">
        <v>5423</v>
      </c>
      <c r="AJ1344" s="18" t="s">
        <v>5423</v>
      </c>
      <c r="AK1344" s="18" t="s">
        <v>5423</v>
      </c>
      <c r="AL1344" s="18" t="s">
        <v>5423</v>
      </c>
      <c r="AM1344" s="18" t="s">
        <v>5423</v>
      </c>
      <c r="AN1344" s="18" t="s">
        <v>5423</v>
      </c>
      <c r="AO1344" s="18" t="s">
        <v>5423</v>
      </c>
      <c r="AP1344" s="18" t="s">
        <v>5423</v>
      </c>
      <c r="AQ1344" s="18" t="s">
        <v>5423</v>
      </c>
      <c r="AR1344" s="18" t="s">
        <v>5423</v>
      </c>
      <c r="AS1344" s="18" t="s">
        <v>5423</v>
      </c>
      <c r="AT1344" s="18" t="s">
        <v>5423</v>
      </c>
      <c r="AU1344" s="9" t="s">
        <v>5423</v>
      </c>
      <c r="AV1344" s="14"/>
      <c r="AW1344" s="14" t="s">
        <v>5423</v>
      </c>
      <c r="AX1344" s="14" t="str">
        <f>_xlfn.XLOOKUP(B1344,'[4]cell downs 18042026 17h'!$B:$B,'[4]cell downs 18042026 17h'!$B:$B,"")</f>
        <v/>
      </c>
      <c r="AY1344" s="14" t="str">
        <f>_xlfn.XLOOKUP(B1344,'[5]Cells Huawei 19042026 15h'!$B:$B,'[5]Cells Huawei 19042026 15h'!$B:$B,"")</f>
        <v/>
      </c>
      <c r="AZ1344" s="105" t="str">
        <f>_xlfn.XLOOKUP(B1344,'INCIDENT-04-23-2026'!E:E,'INCIDENT-04-23-2026'!F:F,"")</f>
        <v/>
      </c>
      <c r="BA1344" s="105" t="str">
        <f>_xlfn.XLOOKUP(B1344,'[6]Eneo 17H'!$C:$C,'[6]Eneo 17H'!$I:$I,"")</f>
        <v/>
      </c>
      <c r="BB1344" s="105" t="str">
        <f>_xlfn.XLOOKUP(B1344,[8]ALL!$B:$B,[8]ALL!$M:$M,"")</f>
        <v/>
      </c>
      <c r="BC1344" s="105" t="str">
        <f>_xlfn.XLOOKUP(B1344,'[6]Eneo 17H'!$C:$C,'[6]Eneo 17H'!$I:$I,"")</f>
        <v/>
      </c>
      <c r="BD1344" s="105" t="str">
        <f>_xlfn.XLOOKUP(B1344,'[7]Eneo 12H'!$C:$C,'[7]Eneo 12H'!$I:$I,"")</f>
        <v/>
      </c>
      <c r="BE1344" s="105" t="s">
        <v>5423</v>
      </c>
    </row>
    <row r="1345" spans="1:57" hidden="1" x14ac:dyDescent="0.3">
      <c r="A1345" s="1" t="s">
        <v>2358</v>
      </c>
      <c r="B1345" s="8" t="s">
        <v>2359</v>
      </c>
      <c r="C1345" s="3" t="str">
        <f>_xlfn.XLOOKUP(B1345,'[1]daily break down'!$D:$D,'[1]daily break down'!$E:$E,"")</f>
        <v>Douala</v>
      </c>
      <c r="D1345" s="1" t="s">
        <v>11</v>
      </c>
      <c r="E1345" s="1" t="s">
        <v>12</v>
      </c>
      <c r="F1345" s="3" t="s">
        <v>31</v>
      </c>
      <c r="G1345" s="1" t="s">
        <v>32</v>
      </c>
      <c r="H1345" s="27" t="str">
        <f>_xlfn.XLOOKUP(B1345,[2]CALCULATION!$B:$B,[2]CALCULATION!$H:$H,"")</f>
        <v>ZTE</v>
      </c>
      <c r="I1345" s="23">
        <v>0</v>
      </c>
      <c r="J1345" s="23">
        <v>0</v>
      </c>
      <c r="K1345" s="23">
        <v>0</v>
      </c>
      <c r="L1345" s="23">
        <v>0</v>
      </c>
      <c r="M1345" s="23">
        <v>0</v>
      </c>
      <c r="N1345" s="23">
        <v>0</v>
      </c>
      <c r="O1345" s="23">
        <v>0</v>
      </c>
      <c r="P1345" s="103" t="s">
        <v>6554</v>
      </c>
      <c r="Q1345" s="36" t="s">
        <v>5796</v>
      </c>
      <c r="R1345" s="36"/>
      <c r="S1345" s="35" t="str" cm="1">
        <f t="array" ref="S1345">IFERROR(_xlfn.IFS(
U1345="MPR ISSUE","PDH",
U1345="BSS Hardware Issue","BSS",
U1345="Sites strategiques, MLL, Pylone, etc.","ENVTECH",
U1345="AKTIVCO DEFAUT GE &amp; POWER Cabinet","AKTIVCO",
U1345="AKTIVCO Coupure ENEO &amp; Baisse de tension","AKTIVCO GRID ONLY",
U1345="Coupure ENEO &amp; Baisse de tension","IHS GRID ONLY",
U1345="Defaut GE &amp; POWER Cabinet","IHS",
U1345="Sharing","Partners",
U1345="Sites strategiques &amp; DataCenter","SST &amp; DC",
U1345="Exclu","Exclu",
U1345="SAT","SAT",
U1345="SPARE-ISSUE","SPARE-ISSUE",
U1345="Fiber CAmtel","TRANS_FO_CAMTEL",
U1345="Fiber AOF","Fiber AOF",
U1345="Projet OCM (HUAWEI)","TRAVAUX-HUAWEI",
U1345="Projet OCM (NOKIA)","TRAVAUX-NOKIA",
U1345="ACCESS-ISSUE","ACCESS-ISSUE",
U1345="Projet OCM (ZTE, NOKIA, autres projets)","TRAVAUX OCM",
U1345="No root CAuse","No root cause",
U1345="ODU HS","PDH",
U1345="IP &amp; VLAN","PDH",
U1345="Warehouse HUAWEI","SPARE-ISSUE",
U1345="SPARE-HS","SPARE-ISSUE",
U1345="Power Telco","BSS",U1345="no impacts","no impacts"
),"")</f>
        <v/>
      </c>
      <c r="T1345" s="35" t="str" cm="1">
        <f t="array" ref="T1345">IFERROR(_xlfn.IFS(
U1345="MPR ISSUE","TX ISSUE",
U1345="BSS Hardware Issue","RAN ISSUE",
U1345="Sites strategiques, MLL, Pylone, etc.","ENVTECH",
U1345="AKTIVCO DEFAUT GE &amp; POWER Cabinet","POWER ISSUE",
U1345="AKTIVCO Coupure ENEO &amp; Baisse de tension","POWER ISSUE",
U1345="Coupure ENEO &amp; Baisse de tension","POWER ISSUE",
U1345="Defaut GE &amp; POWER Cabinet","POWER ISSUE",
U1345="Sharing","POWER ISSUE",
U1345="Sites strategiques &amp; DataCenter","POWER ISSUE",
U1345="Exclu","Exclu",
U1345="SAT","TX ISSUE",
U1345="SPARE-ISSUE","SPARE-ISSUE",
U1345="Fiber CAmtel","TX ISSUE",
U1345="Fiber AOF","TX ISSUE",
U1345="Projet OCM (HUAWEI)","TRAVAUX-HUAWEI",
U1345="Projet OCM (NOKIA)","TRAVAUX -NOKIA",
U1345="ACCESS-ISSUE","ACCESS-ISSUE",
U1345="Projet OCM (ZTE, NOKIA, autres projets)","TRAVAUX OCM",
U1345="No root CAuse","No root cause",
U1345="ODU HS","TX ISSUE",
U1345="IP &amp; VLAN","TX ISSUE",
U1345="Warehouse HUAWEI","SPARE-ISSUE",
U1345="SPARE-HS","SPARE-ISSUE",
U1345="Power Telco","RAN ISSUE",U1345="no impacts","no impacts"
),"")</f>
        <v/>
      </c>
      <c r="U1345" s="28"/>
      <c r="V1345" s="35" t="str" cm="1">
        <f t="array" ref="V1345">IFERROR(_xlfn.IFS(
U1345="MPR ISSUE","ACTIVE",
U1345="BSS Hardware Issue","ACTIVE",
U1345="Sites strategiques, MLL, Pylone, etc.","PASSIVE",
U1345="AKTIVCO DEFAUT GE &amp; POWER Cabinet","PASSIVE",
U1345="AKTIVCO Coupure ENEO &amp; Baisse de tension","PASSIVE",
U1345="Coupure ENEO &amp; Baisse de tension","PASSIVE",
U1345="Defaut GE &amp; POWER Cabinet","PASSIVE",
U1345="Sharing","PASSIVE",
U1345="Sites strategiques &amp; DataCenter","PASSIVE",
U1345="Exclu","Exclu",
U1345="SAT","ACTIVE",
U1345="SPARE-ISSUE","SPARE-ISSUE",
U1345="Fiber CAmtel","ACTIVE",
U1345="Fiber AOF","ACTIVE",
U1345="Projet OCM (HUAWEI)","PLANNED WORKS",
U1345="Projet OCM (NOKIA)","PLANNED WORKS",
U1345="ACCESS-ISSUE","ACCESS-ISSUE",
U1345="Projet OCM (ZTE, NOKIA, autres projets)","PLANNED WORKS",
U1345="No root CAuse","No root cause",
U1345="ODU HS","ACTIVE",
U1345="IP &amp; VLAN","ACTIVE",
U1345="Warehouse HUAWEI","SPARE-ISSUE",
U1345="SPARE-HS","SPARE-ISSUE",
U1345="Power Telco","ACTIVE",U1345="no impacts","no impacts"
),"")</f>
        <v/>
      </c>
      <c r="W1345" s="102"/>
      <c r="X1345" s="102"/>
      <c r="Y1345" s="102"/>
      <c r="Z1345" s="102"/>
      <c r="AA1345" s="102"/>
      <c r="AB1345" s="104" t="s">
        <v>5423</v>
      </c>
      <c r="AC1345" s="9"/>
      <c r="AD1345" s="9"/>
      <c r="AE1345" s="7" t="s">
        <v>5423</v>
      </c>
      <c r="AF1345" s="6"/>
      <c r="AG1345" s="7"/>
      <c r="AH1345" s="3" t="s">
        <v>5423</v>
      </c>
      <c r="AI1345" s="18" t="s">
        <v>5423</v>
      </c>
      <c r="AJ1345" s="18" t="s">
        <v>5423</v>
      </c>
      <c r="AK1345" s="18" t="s">
        <v>5423</v>
      </c>
      <c r="AL1345" s="18" t="s">
        <v>5423</v>
      </c>
      <c r="AM1345" s="18" t="s">
        <v>5423</v>
      </c>
      <c r="AN1345" s="18" t="s">
        <v>5423</v>
      </c>
      <c r="AO1345" s="18" t="s">
        <v>5423</v>
      </c>
      <c r="AP1345" s="18" t="s">
        <v>5423</v>
      </c>
      <c r="AQ1345" s="18" t="s">
        <v>5423</v>
      </c>
      <c r="AR1345" s="18" t="s">
        <v>5423</v>
      </c>
      <c r="AS1345" s="18" t="s">
        <v>5423</v>
      </c>
      <c r="AT1345" s="18" t="s">
        <v>5423</v>
      </c>
      <c r="AU1345" s="9" t="s">
        <v>5423</v>
      </c>
      <c r="AV1345" s="14"/>
      <c r="AW1345" s="14" t="s">
        <v>5423</v>
      </c>
      <c r="AX1345" s="14" t="str">
        <f>_xlfn.XLOOKUP(B1345,'[4]cell downs 18042026 17h'!$B:$B,'[4]cell downs 18042026 17h'!$B:$B,"")</f>
        <v/>
      </c>
      <c r="AY1345" s="14" t="str">
        <f>_xlfn.XLOOKUP(B1345,'[5]Cells Huawei 19042026 15h'!$B:$B,'[5]Cells Huawei 19042026 15h'!$B:$B,"")</f>
        <v/>
      </c>
      <c r="AZ1345" s="105" t="str">
        <f>_xlfn.XLOOKUP(B1345,'INCIDENT-04-23-2026'!E:E,'INCIDENT-04-23-2026'!F:F,"")</f>
        <v/>
      </c>
      <c r="BA1345" s="105" t="str">
        <f>_xlfn.XLOOKUP(B1345,'[6]Eneo 17H'!$C:$C,'[6]Eneo 17H'!$I:$I,"")</f>
        <v/>
      </c>
      <c r="BB1345" s="105" t="str">
        <f>_xlfn.XLOOKUP(B1345,[8]ALL!$B:$B,[8]ALL!$M:$M,"")</f>
        <v/>
      </c>
      <c r="BC1345" s="105" t="str">
        <f>_xlfn.XLOOKUP(B1345,'[6]Eneo 17H'!$C:$C,'[6]Eneo 17H'!$I:$I,"")</f>
        <v/>
      </c>
      <c r="BD1345" s="105" t="str">
        <f>_xlfn.XLOOKUP(B1345,'[7]Eneo 12H'!$C:$C,'[7]Eneo 12H'!$I:$I,"")</f>
        <v/>
      </c>
      <c r="BE1345" s="105" t="s">
        <v>5423</v>
      </c>
    </row>
    <row r="1346" spans="1:57" hidden="1" x14ac:dyDescent="0.3">
      <c r="A1346" s="1" t="s">
        <v>4652</v>
      </c>
      <c r="B1346" s="8" t="s">
        <v>4653</v>
      </c>
      <c r="C1346" s="3" t="str">
        <f>_xlfn.XLOOKUP(B1346,'[1]daily break down'!$D:$D,'[1]daily break down'!$E:$E,"")</f>
        <v>Yaounde</v>
      </c>
      <c r="D1346" s="1" t="s">
        <v>11</v>
      </c>
      <c r="E1346" s="1" t="s">
        <v>12</v>
      </c>
      <c r="F1346" s="3" t="s">
        <v>37</v>
      </c>
      <c r="G1346" s="1" t="s">
        <v>38</v>
      </c>
      <c r="H1346" s="27" t="str">
        <f>_xlfn.XLOOKUP(B1346,[2]CALCULATION!$B:$B,[2]CALCULATION!$H:$H,"")</f>
        <v>ZTE</v>
      </c>
      <c r="I1346" s="23">
        <v>0</v>
      </c>
      <c r="J1346" s="23">
        <v>0</v>
      </c>
      <c r="K1346" s="23">
        <v>0</v>
      </c>
      <c r="L1346" s="23">
        <v>13.695574475006634</v>
      </c>
      <c r="M1346" s="23">
        <v>0</v>
      </c>
      <c r="N1346" s="23">
        <v>0</v>
      </c>
      <c r="O1346" s="23">
        <v>2.216079821249711</v>
      </c>
      <c r="P1346" s="103" t="s">
        <v>6555</v>
      </c>
      <c r="Q1346" s="36" t="s">
        <v>5796</v>
      </c>
      <c r="R1346" s="36"/>
      <c r="S1346" s="35" t="str" cm="1">
        <f t="array" ref="S1346">IFERROR(_xlfn.IFS(
U1346="MPR ISSUE","PDH",
U1346="BSS Hardware Issue","BSS",
U1346="Sites strategiques, MLL, Pylone, etc.","ENVTECH",
U1346="AKTIVCO DEFAUT GE &amp; POWER Cabinet","AKTIVCO",
U1346="AKTIVCO Coupure ENEO &amp; Baisse de tension","AKTIVCO GRID ONLY",
U1346="Coupure ENEO &amp; Baisse de tension","IHS GRID ONLY",
U1346="Defaut GE &amp; POWER Cabinet","IHS",
U1346="Sharing","Partners",
U1346="Sites strategiques &amp; DataCenter","SST &amp; DC",
U1346="Exclu","Exclu",
U1346="SAT","SAT",
U1346="SPARE-ISSUE","SPARE-ISSUE",
U1346="Fiber CAmtel","TRANS_FO_CAMTEL",
U1346="Fiber AOF","Fiber AOF",
U1346="Projet OCM (HUAWEI)","TRAVAUX-HUAWEI",
U1346="Projet OCM (NOKIA)","TRAVAUX-NOKIA",
U1346="ACCESS-ISSUE","ACCESS-ISSUE",
U1346="Projet OCM (ZTE, NOKIA, autres projets)","TRAVAUX OCM",
U1346="No root CAuse","No root cause",
U1346="ODU HS","PDH",
U1346="IP &amp; VLAN","PDH",
U1346="Warehouse HUAWEI","SPARE-ISSUE",
U1346="SPARE-HS","SPARE-ISSUE",
U1346="Power Telco","BSS",U1346="no impacts","no impacts"
),"")</f>
        <v/>
      </c>
      <c r="T1346" s="35" t="str" cm="1">
        <f t="array" ref="T1346">IFERROR(_xlfn.IFS(
U1346="MPR ISSUE","TX ISSUE",
U1346="BSS Hardware Issue","RAN ISSUE",
U1346="Sites strategiques, MLL, Pylone, etc.","ENVTECH",
U1346="AKTIVCO DEFAUT GE &amp; POWER Cabinet","POWER ISSUE",
U1346="AKTIVCO Coupure ENEO &amp; Baisse de tension","POWER ISSUE",
U1346="Coupure ENEO &amp; Baisse de tension","POWER ISSUE",
U1346="Defaut GE &amp; POWER Cabinet","POWER ISSUE",
U1346="Sharing","POWER ISSUE",
U1346="Sites strategiques &amp; DataCenter","POWER ISSUE",
U1346="Exclu","Exclu",
U1346="SAT","TX ISSUE",
U1346="SPARE-ISSUE","SPARE-ISSUE",
U1346="Fiber CAmtel","TX ISSUE",
U1346="Fiber AOF","TX ISSUE",
U1346="Projet OCM (HUAWEI)","TRAVAUX-HUAWEI",
U1346="Projet OCM (NOKIA)","TRAVAUX -NOKIA",
U1346="ACCESS-ISSUE","ACCESS-ISSUE",
U1346="Projet OCM (ZTE, NOKIA, autres projets)","TRAVAUX OCM",
U1346="No root CAuse","No root cause",
U1346="ODU HS","TX ISSUE",
U1346="IP &amp; VLAN","TX ISSUE",
U1346="Warehouse HUAWEI","SPARE-ISSUE",
U1346="SPARE-HS","SPARE-ISSUE",
U1346="Power Telco","RAN ISSUE",U1346="no impacts","no impacts"
),"")</f>
        <v/>
      </c>
      <c r="U1346" s="28"/>
      <c r="V1346" s="35" t="str" cm="1">
        <f t="array" ref="V1346">IFERROR(_xlfn.IFS(
U1346="MPR ISSUE","ACTIVE",
U1346="BSS Hardware Issue","ACTIVE",
U1346="Sites strategiques, MLL, Pylone, etc.","PASSIVE",
U1346="AKTIVCO DEFAUT GE &amp; POWER Cabinet","PASSIVE",
U1346="AKTIVCO Coupure ENEO &amp; Baisse de tension","PASSIVE",
U1346="Coupure ENEO &amp; Baisse de tension","PASSIVE",
U1346="Defaut GE &amp; POWER Cabinet","PASSIVE",
U1346="Sharing","PASSIVE",
U1346="Sites strategiques &amp; DataCenter","PASSIVE",
U1346="Exclu","Exclu",
U1346="SAT","ACTIVE",
U1346="SPARE-ISSUE","SPARE-ISSUE",
U1346="Fiber CAmtel","ACTIVE",
U1346="Fiber AOF","ACTIVE",
U1346="Projet OCM (HUAWEI)","PLANNED WORKS",
U1346="Projet OCM (NOKIA)","PLANNED WORKS",
U1346="ACCESS-ISSUE","ACCESS-ISSUE",
U1346="Projet OCM (ZTE, NOKIA, autres projets)","PLANNED WORKS",
U1346="No root CAuse","No root cause",
U1346="ODU HS","ACTIVE",
U1346="IP &amp; VLAN","ACTIVE",
U1346="Warehouse HUAWEI","SPARE-ISSUE",
U1346="SPARE-HS","SPARE-ISSUE",
U1346="Power Telco","ACTIVE",U1346="no impacts","no impacts"
),"")</f>
        <v/>
      </c>
      <c r="W1346" s="104"/>
      <c r="X1346" s="104"/>
      <c r="Y1346" s="104"/>
      <c r="Z1346" s="104"/>
      <c r="AA1346" s="104"/>
      <c r="AB1346" s="104" t="s">
        <v>6654</v>
      </c>
      <c r="AC1346" s="9"/>
      <c r="AD1346" s="9"/>
      <c r="AE1346" s="7" t="s">
        <v>5423</v>
      </c>
      <c r="AF1346" s="6"/>
      <c r="AG1346" s="7"/>
      <c r="AH1346" s="3" t="s">
        <v>6375</v>
      </c>
      <c r="AI1346" s="18" t="s">
        <v>5423</v>
      </c>
      <c r="AJ1346" s="18" t="s">
        <v>5423</v>
      </c>
      <c r="AK1346" s="18" t="s">
        <v>5423</v>
      </c>
      <c r="AL1346" s="18" t="s">
        <v>5423</v>
      </c>
      <c r="AM1346" s="18" t="s">
        <v>5423</v>
      </c>
      <c r="AN1346" s="18" t="s">
        <v>5423</v>
      </c>
      <c r="AO1346" s="18" t="s">
        <v>5423</v>
      </c>
      <c r="AP1346" s="18" t="s">
        <v>5423</v>
      </c>
      <c r="AQ1346" s="18" t="s">
        <v>5423</v>
      </c>
      <c r="AR1346" s="18" t="s">
        <v>5423</v>
      </c>
      <c r="AS1346" s="18" t="s">
        <v>5423</v>
      </c>
      <c r="AT1346" s="18" t="s">
        <v>5423</v>
      </c>
      <c r="AU1346" s="9" t="s">
        <v>6212</v>
      </c>
      <c r="AV1346" s="14"/>
      <c r="AW1346" s="14" t="s">
        <v>5423</v>
      </c>
      <c r="AX1346" s="14" t="str">
        <f>_xlfn.XLOOKUP(B1346,'[4]cell downs 18042026 17h'!$B:$B,'[4]cell downs 18042026 17h'!$B:$B,"")</f>
        <v/>
      </c>
      <c r="AY1346" s="14" t="str">
        <f>_xlfn.XLOOKUP(B1346,'[5]Cells Huawei 19042026 15h'!$B:$B,'[5]Cells Huawei 19042026 15h'!$B:$B,"")</f>
        <v/>
      </c>
      <c r="AZ1346" s="105" t="str">
        <f>_xlfn.XLOOKUP(B1346,'INCIDENT-04-23-2026'!E:E,'INCIDENT-04-23-2026'!F:F,"")</f>
        <v/>
      </c>
      <c r="BA1346" s="105" t="str">
        <f>_xlfn.XLOOKUP(B1346,'[6]Eneo 17H'!$C:$C,'[6]Eneo 17H'!$I:$I,"")</f>
        <v/>
      </c>
      <c r="BB1346" s="105" t="str">
        <f>_xlfn.XLOOKUP(B1346,[8]ALL!$B:$B,[8]ALL!$M:$M,"")</f>
        <v/>
      </c>
      <c r="BC1346" s="105" t="str">
        <f>_xlfn.XLOOKUP(B1346,'[6]Eneo 17H'!$C:$C,'[6]Eneo 17H'!$I:$I,"")</f>
        <v/>
      </c>
      <c r="BD1346" s="105" t="str">
        <f>_xlfn.XLOOKUP(B1346,'[7]Eneo 12H'!$C:$C,'[7]Eneo 12H'!$I:$I,"")</f>
        <v/>
      </c>
      <c r="BE1346" s="105" t="s">
        <v>7279</v>
      </c>
    </row>
    <row r="1347" spans="1:57" hidden="1" x14ac:dyDescent="0.3">
      <c r="A1347" s="1" t="s">
        <v>1008</v>
      </c>
      <c r="B1347" s="8" t="s">
        <v>1009</v>
      </c>
      <c r="C1347" s="3" t="str">
        <f>_xlfn.XLOOKUP(B1347,'[1]daily break down'!$D:$D,'[1]daily break down'!$E:$E,"")</f>
        <v>Douala</v>
      </c>
      <c r="D1347" s="1"/>
      <c r="E1347" s="1"/>
      <c r="F1347" s="3" t="s">
        <v>31</v>
      </c>
      <c r="G1347" s="1" t="s">
        <v>32</v>
      </c>
      <c r="H1347" s="27" t="str">
        <f>_xlfn.XLOOKUP(B1347,[2]CALCULATION!$B:$B,[2]CALCULATION!$H:$H,"")</f>
        <v>ZTE</v>
      </c>
      <c r="I1347" s="23">
        <v>0</v>
      </c>
      <c r="J1347" s="23">
        <v>0</v>
      </c>
      <c r="K1347" s="23">
        <v>0</v>
      </c>
      <c r="L1347" s="23">
        <v>0</v>
      </c>
      <c r="M1347" s="23">
        <v>0</v>
      </c>
      <c r="N1347" s="23">
        <v>0</v>
      </c>
      <c r="O1347" s="23">
        <v>0</v>
      </c>
      <c r="P1347" s="103" t="s">
        <v>6554</v>
      </c>
      <c r="Q1347" s="36" t="s">
        <v>5796</v>
      </c>
      <c r="R1347" s="36"/>
      <c r="S1347" s="35" t="str" cm="1">
        <f t="array" ref="S1347">IFERROR(_xlfn.IFS(
U1347="MPR ISSUE","PDH",
U1347="BSS Hardware Issue","BSS",
U1347="Sites strategiques, MLL, Pylone, etc.","ENVTECH",
U1347="AKTIVCO DEFAUT GE &amp; POWER Cabinet","AKTIVCO",
U1347="AKTIVCO Coupure ENEO &amp; Baisse de tension","AKTIVCO GRID ONLY",
U1347="Coupure ENEO &amp; Baisse de tension","IHS GRID ONLY",
U1347="Defaut GE &amp; POWER Cabinet","IHS",
U1347="Sharing","Partners",
U1347="Sites strategiques &amp; DataCenter","SST &amp; DC",
U1347="Exclu","Exclu",
U1347="SAT","SAT",
U1347="SPARE-ISSUE","SPARE-ISSUE",
U1347="Fiber CAmtel","TRANS_FO_CAMTEL",
U1347="Fiber AOF","Fiber AOF",
U1347="Projet OCM (HUAWEI)","TRAVAUX-HUAWEI",
U1347="Projet OCM (NOKIA)","TRAVAUX-NOKIA",
U1347="ACCESS-ISSUE","ACCESS-ISSUE",
U1347="Projet OCM (ZTE, NOKIA, autres projets)","TRAVAUX OCM",
U1347="No root CAuse","No root cause",
U1347="ODU HS","PDH",
U1347="IP &amp; VLAN","PDH",
U1347="Warehouse HUAWEI","SPARE-ISSUE",
U1347="SPARE-HS","SPARE-ISSUE",
U1347="Power Telco","BSS",U1347="no impacts","no impacts"
),"")</f>
        <v/>
      </c>
      <c r="T1347" s="35" t="str" cm="1">
        <f t="array" ref="T1347">IFERROR(_xlfn.IFS(
U1347="MPR ISSUE","TX ISSUE",
U1347="BSS Hardware Issue","RAN ISSUE",
U1347="Sites strategiques, MLL, Pylone, etc.","ENVTECH",
U1347="AKTIVCO DEFAUT GE &amp; POWER Cabinet","POWER ISSUE",
U1347="AKTIVCO Coupure ENEO &amp; Baisse de tension","POWER ISSUE",
U1347="Coupure ENEO &amp; Baisse de tension","POWER ISSUE",
U1347="Defaut GE &amp; POWER Cabinet","POWER ISSUE",
U1347="Sharing","POWER ISSUE",
U1347="Sites strategiques &amp; DataCenter","POWER ISSUE",
U1347="Exclu","Exclu",
U1347="SAT","TX ISSUE",
U1347="SPARE-ISSUE","SPARE-ISSUE",
U1347="Fiber CAmtel","TX ISSUE",
U1347="Fiber AOF","TX ISSUE",
U1347="Projet OCM (HUAWEI)","TRAVAUX-HUAWEI",
U1347="Projet OCM (NOKIA)","TRAVAUX -NOKIA",
U1347="ACCESS-ISSUE","ACCESS-ISSUE",
U1347="Projet OCM (ZTE, NOKIA, autres projets)","TRAVAUX OCM",
U1347="No root CAuse","No root cause",
U1347="ODU HS","TX ISSUE",
U1347="IP &amp; VLAN","TX ISSUE",
U1347="Warehouse HUAWEI","SPARE-ISSUE",
U1347="SPARE-HS","SPARE-ISSUE",
U1347="Power Telco","RAN ISSUE",U1347="no impacts","no impacts"
),"")</f>
        <v/>
      </c>
      <c r="U1347" s="28"/>
      <c r="V1347" s="35" t="str" cm="1">
        <f t="array" ref="V1347">IFERROR(_xlfn.IFS(
U1347="MPR ISSUE","ACTIVE",
U1347="BSS Hardware Issue","ACTIVE",
U1347="Sites strategiques, MLL, Pylone, etc.","PASSIVE",
U1347="AKTIVCO DEFAUT GE &amp; POWER Cabinet","PASSIVE",
U1347="AKTIVCO Coupure ENEO &amp; Baisse de tension","PASSIVE",
U1347="Coupure ENEO &amp; Baisse de tension","PASSIVE",
U1347="Defaut GE &amp; POWER Cabinet","PASSIVE",
U1347="Sharing","PASSIVE",
U1347="Sites strategiques &amp; DataCenter","PASSIVE",
U1347="Exclu","Exclu",
U1347="SAT","ACTIVE",
U1347="SPARE-ISSUE","SPARE-ISSUE",
U1347="Fiber CAmtel","ACTIVE",
U1347="Fiber AOF","ACTIVE",
U1347="Projet OCM (HUAWEI)","PLANNED WORKS",
U1347="Projet OCM (NOKIA)","PLANNED WORKS",
U1347="ACCESS-ISSUE","ACCESS-ISSUE",
U1347="Projet OCM (ZTE, NOKIA, autres projets)","PLANNED WORKS",
U1347="No root CAuse","No root cause",
U1347="ODU HS","ACTIVE",
U1347="IP &amp; VLAN","ACTIVE",
U1347="Warehouse HUAWEI","SPARE-ISSUE",
U1347="SPARE-HS","SPARE-ISSUE",
U1347="Power Telco","ACTIVE",U1347="no impacts","no impacts"
),"")</f>
        <v/>
      </c>
      <c r="W1347" s="102"/>
      <c r="X1347" s="102"/>
      <c r="Y1347" s="102"/>
      <c r="Z1347" s="102"/>
      <c r="AA1347" s="102"/>
      <c r="AB1347" s="104" t="s">
        <v>5423</v>
      </c>
      <c r="AC1347" s="9"/>
      <c r="AD1347" s="9"/>
      <c r="AE1347" s="7" t="s">
        <v>5423</v>
      </c>
      <c r="AF1347" s="6"/>
      <c r="AG1347" s="7"/>
      <c r="AH1347" s="3" t="s">
        <v>5423</v>
      </c>
      <c r="AI1347" s="18" t="s">
        <v>5423</v>
      </c>
      <c r="AJ1347" s="18" t="s">
        <v>5423</v>
      </c>
      <c r="AK1347" s="18" t="s">
        <v>5423</v>
      </c>
      <c r="AL1347" s="18" t="s">
        <v>5423</v>
      </c>
      <c r="AM1347" s="18" t="s">
        <v>5423</v>
      </c>
      <c r="AN1347" s="18" t="s">
        <v>5423</v>
      </c>
      <c r="AO1347" s="18" t="s">
        <v>5423</v>
      </c>
      <c r="AP1347" s="18" t="s">
        <v>5423</v>
      </c>
      <c r="AQ1347" s="18" t="s">
        <v>5423</v>
      </c>
      <c r="AR1347" s="18" t="s">
        <v>5423</v>
      </c>
      <c r="AS1347" s="18" t="s">
        <v>5423</v>
      </c>
      <c r="AT1347" s="18" t="s">
        <v>5423</v>
      </c>
      <c r="AU1347" s="9" t="s">
        <v>5423</v>
      </c>
      <c r="AV1347" s="14"/>
      <c r="AW1347" s="14" t="s">
        <v>5423</v>
      </c>
      <c r="AX1347" s="14" t="str">
        <f>_xlfn.XLOOKUP(B1347,'[4]cell downs 18042026 17h'!$B:$B,'[4]cell downs 18042026 17h'!$B:$B,"")</f>
        <v/>
      </c>
      <c r="AY1347" s="14" t="str">
        <f>_xlfn.XLOOKUP(B1347,'[5]Cells Huawei 19042026 15h'!$B:$B,'[5]Cells Huawei 19042026 15h'!$B:$B,"")</f>
        <v/>
      </c>
      <c r="AZ1347" s="105" t="str">
        <f>_xlfn.XLOOKUP(B1347,'INCIDENT-04-23-2026'!E:E,'INCIDENT-04-23-2026'!F:F,"")</f>
        <v/>
      </c>
      <c r="BA1347" s="105" t="str">
        <f>_xlfn.XLOOKUP(B1347,'[6]Eneo 17H'!$C:$C,'[6]Eneo 17H'!$I:$I,"")</f>
        <v/>
      </c>
      <c r="BB1347" s="105" t="str">
        <f>_xlfn.XLOOKUP(B1347,[8]ALL!$B:$B,[8]ALL!$M:$M,"")</f>
        <v/>
      </c>
      <c r="BC1347" s="105" t="str">
        <f>_xlfn.XLOOKUP(B1347,'[6]Eneo 17H'!$C:$C,'[6]Eneo 17H'!$I:$I,"")</f>
        <v/>
      </c>
      <c r="BD1347" s="105" t="str">
        <f>_xlfn.XLOOKUP(B1347,'[7]Eneo 12H'!$C:$C,'[7]Eneo 12H'!$I:$I,"")</f>
        <v/>
      </c>
      <c r="BE1347" s="105" t="s">
        <v>5423</v>
      </c>
    </row>
    <row r="1348" spans="1:57" hidden="1" x14ac:dyDescent="0.3">
      <c r="A1348" s="1" t="s">
        <v>4761</v>
      </c>
      <c r="B1348" s="8" t="s">
        <v>4762</v>
      </c>
      <c r="C1348" s="3" t="str">
        <f>_xlfn.XLOOKUP(B1348,'[1]daily break down'!$D:$D,'[1]daily break down'!$E:$E,"")</f>
        <v>Douala</v>
      </c>
      <c r="D1348" s="1" t="s">
        <v>11</v>
      </c>
      <c r="E1348" s="1" t="s">
        <v>12</v>
      </c>
      <c r="F1348" s="3" t="s">
        <v>31</v>
      </c>
      <c r="G1348" s="1" t="s">
        <v>32</v>
      </c>
      <c r="H1348" s="27" t="str">
        <f>_xlfn.XLOOKUP(B1348,[2]CALCULATION!$B:$B,[2]CALCULATION!$H:$H,"")</f>
        <v>ZTE</v>
      </c>
      <c r="I1348" s="23">
        <v>0</v>
      </c>
      <c r="J1348" s="23">
        <v>0</v>
      </c>
      <c r="K1348" s="23">
        <v>0</v>
      </c>
      <c r="L1348" s="23">
        <v>0</v>
      </c>
      <c r="M1348" s="23">
        <v>0</v>
      </c>
      <c r="N1348" s="23">
        <v>0</v>
      </c>
      <c r="O1348" s="23">
        <v>0</v>
      </c>
      <c r="P1348" s="103" t="s">
        <v>6554</v>
      </c>
      <c r="Q1348" s="36" t="s">
        <v>5796</v>
      </c>
      <c r="R1348" s="36"/>
      <c r="S1348" s="35" t="str" cm="1">
        <f t="array" ref="S1348">IFERROR(_xlfn.IFS(
U1348="MPR ISSUE","PDH",
U1348="BSS Hardware Issue","BSS",
U1348="Sites strategiques, MLL, Pylone, etc.","ENVTECH",
U1348="AKTIVCO DEFAUT GE &amp; POWER Cabinet","AKTIVCO",
U1348="AKTIVCO Coupure ENEO &amp; Baisse de tension","AKTIVCO GRID ONLY",
U1348="Coupure ENEO &amp; Baisse de tension","IHS GRID ONLY",
U1348="Defaut GE &amp; POWER Cabinet","IHS",
U1348="Sharing","Partners",
U1348="Sites strategiques &amp; DataCenter","SST &amp; DC",
U1348="Exclu","Exclu",
U1348="SAT","SAT",
U1348="SPARE-ISSUE","SPARE-ISSUE",
U1348="Fiber CAmtel","TRANS_FO_CAMTEL",
U1348="Fiber AOF","Fiber AOF",
U1348="Projet OCM (HUAWEI)","TRAVAUX-HUAWEI",
U1348="Projet OCM (NOKIA)","TRAVAUX-NOKIA",
U1348="ACCESS-ISSUE","ACCESS-ISSUE",
U1348="Projet OCM (ZTE, NOKIA, autres projets)","TRAVAUX OCM",
U1348="No root CAuse","No root cause",
U1348="ODU HS","PDH",
U1348="IP &amp; VLAN","PDH",
U1348="Warehouse HUAWEI","SPARE-ISSUE",
U1348="SPARE-HS","SPARE-ISSUE",
U1348="Power Telco","BSS",U1348="no impacts","no impacts"
),"")</f>
        <v/>
      </c>
      <c r="T1348" s="35" t="str" cm="1">
        <f t="array" ref="T1348">IFERROR(_xlfn.IFS(
U1348="MPR ISSUE","TX ISSUE",
U1348="BSS Hardware Issue","RAN ISSUE",
U1348="Sites strategiques, MLL, Pylone, etc.","ENVTECH",
U1348="AKTIVCO DEFAUT GE &amp; POWER Cabinet","POWER ISSUE",
U1348="AKTIVCO Coupure ENEO &amp; Baisse de tension","POWER ISSUE",
U1348="Coupure ENEO &amp; Baisse de tension","POWER ISSUE",
U1348="Defaut GE &amp; POWER Cabinet","POWER ISSUE",
U1348="Sharing","POWER ISSUE",
U1348="Sites strategiques &amp; DataCenter","POWER ISSUE",
U1348="Exclu","Exclu",
U1348="SAT","TX ISSUE",
U1348="SPARE-ISSUE","SPARE-ISSUE",
U1348="Fiber CAmtel","TX ISSUE",
U1348="Fiber AOF","TX ISSUE",
U1348="Projet OCM (HUAWEI)","TRAVAUX-HUAWEI",
U1348="Projet OCM (NOKIA)","TRAVAUX -NOKIA",
U1348="ACCESS-ISSUE","ACCESS-ISSUE",
U1348="Projet OCM (ZTE, NOKIA, autres projets)","TRAVAUX OCM",
U1348="No root CAuse","No root cause",
U1348="ODU HS","TX ISSUE",
U1348="IP &amp; VLAN","TX ISSUE",
U1348="Warehouse HUAWEI","SPARE-ISSUE",
U1348="SPARE-HS","SPARE-ISSUE",
U1348="Power Telco","RAN ISSUE",U1348="no impacts","no impacts"
),"")</f>
        <v/>
      </c>
      <c r="U1348" s="28"/>
      <c r="V1348" s="35" t="str" cm="1">
        <f t="array" ref="V1348">IFERROR(_xlfn.IFS(
U1348="MPR ISSUE","ACTIVE",
U1348="BSS Hardware Issue","ACTIVE",
U1348="Sites strategiques, MLL, Pylone, etc.","PASSIVE",
U1348="AKTIVCO DEFAUT GE &amp; POWER Cabinet","PASSIVE",
U1348="AKTIVCO Coupure ENEO &amp; Baisse de tension","PASSIVE",
U1348="Coupure ENEO &amp; Baisse de tension","PASSIVE",
U1348="Defaut GE &amp; POWER Cabinet","PASSIVE",
U1348="Sharing","PASSIVE",
U1348="Sites strategiques &amp; DataCenter","PASSIVE",
U1348="Exclu","Exclu",
U1348="SAT","ACTIVE",
U1348="SPARE-ISSUE","SPARE-ISSUE",
U1348="Fiber CAmtel","ACTIVE",
U1348="Fiber AOF","ACTIVE",
U1348="Projet OCM (HUAWEI)","PLANNED WORKS",
U1348="Projet OCM (NOKIA)","PLANNED WORKS",
U1348="ACCESS-ISSUE","ACCESS-ISSUE",
U1348="Projet OCM (ZTE, NOKIA, autres projets)","PLANNED WORKS",
U1348="No root CAuse","No root cause",
U1348="ODU HS","ACTIVE",
U1348="IP &amp; VLAN","ACTIVE",
U1348="Warehouse HUAWEI","SPARE-ISSUE",
U1348="SPARE-HS","SPARE-ISSUE",
U1348="Power Telco","ACTIVE",U1348="no impacts","no impacts"
),"")</f>
        <v/>
      </c>
      <c r="W1348" s="102"/>
      <c r="X1348" s="102"/>
      <c r="Y1348" s="102"/>
      <c r="Z1348" s="102"/>
      <c r="AA1348" s="102"/>
      <c r="AB1348" s="104" t="s">
        <v>5423</v>
      </c>
      <c r="AC1348" s="9"/>
      <c r="AD1348" s="9"/>
      <c r="AE1348" s="7" t="s">
        <v>5423</v>
      </c>
      <c r="AF1348" s="6"/>
      <c r="AG1348" s="7"/>
      <c r="AH1348" s="3" t="s">
        <v>5423</v>
      </c>
      <c r="AI1348" s="18" t="s">
        <v>5423</v>
      </c>
      <c r="AJ1348" s="18" t="s">
        <v>5423</v>
      </c>
      <c r="AK1348" s="18" t="s">
        <v>5423</v>
      </c>
      <c r="AL1348" s="18" t="s">
        <v>5423</v>
      </c>
      <c r="AM1348" s="18" t="s">
        <v>5423</v>
      </c>
      <c r="AN1348" s="18" t="s">
        <v>5423</v>
      </c>
      <c r="AO1348" s="18" t="s">
        <v>5423</v>
      </c>
      <c r="AP1348" s="18" t="s">
        <v>5423</v>
      </c>
      <c r="AQ1348" s="18" t="s">
        <v>5423</v>
      </c>
      <c r="AR1348" s="18" t="s">
        <v>5423</v>
      </c>
      <c r="AS1348" s="18" t="s">
        <v>5423</v>
      </c>
      <c r="AT1348" s="18" t="s">
        <v>5423</v>
      </c>
      <c r="AU1348" s="9" t="s">
        <v>5423</v>
      </c>
      <c r="AV1348" s="14"/>
      <c r="AW1348" s="14" t="s">
        <v>5423</v>
      </c>
      <c r="AX1348" s="14" t="str">
        <f>_xlfn.XLOOKUP(B1348,'[4]cell downs 18042026 17h'!$B:$B,'[4]cell downs 18042026 17h'!$B:$B,"")</f>
        <v/>
      </c>
      <c r="AY1348" s="14" t="str">
        <f>_xlfn.XLOOKUP(B1348,'[5]Cells Huawei 19042026 15h'!$B:$B,'[5]Cells Huawei 19042026 15h'!$B:$B,"")</f>
        <v/>
      </c>
      <c r="AZ1348" s="105" t="str">
        <f>_xlfn.XLOOKUP(B1348,'INCIDENT-04-23-2026'!E:E,'INCIDENT-04-23-2026'!F:F,"")</f>
        <v/>
      </c>
      <c r="BA1348" s="105" t="str">
        <f>_xlfn.XLOOKUP(B1348,'[6]Eneo 17H'!$C:$C,'[6]Eneo 17H'!$I:$I,"")</f>
        <v/>
      </c>
      <c r="BB1348" s="105" t="str">
        <f>_xlfn.XLOOKUP(B1348,[8]ALL!$B:$B,[8]ALL!$M:$M,"")</f>
        <v/>
      </c>
      <c r="BC1348" s="105" t="str">
        <f>_xlfn.XLOOKUP(B1348,'[6]Eneo 17H'!$C:$C,'[6]Eneo 17H'!$I:$I,"")</f>
        <v/>
      </c>
      <c r="BD1348" s="105" t="str">
        <f>_xlfn.XLOOKUP(B1348,'[7]Eneo 12H'!$C:$C,'[7]Eneo 12H'!$I:$I,"")</f>
        <v/>
      </c>
      <c r="BE1348" s="105" t="s">
        <v>5423</v>
      </c>
    </row>
    <row r="1349" spans="1:57" hidden="1" x14ac:dyDescent="0.3">
      <c r="A1349" s="1" t="s">
        <v>2011</v>
      </c>
      <c r="B1349" s="8" t="s">
        <v>2012</v>
      </c>
      <c r="C1349" s="3" t="str">
        <f>_xlfn.XLOOKUP(B1349,'[1]daily break down'!$D:$D,'[1]daily break down'!$E:$E,"")</f>
        <v>Douala</v>
      </c>
      <c r="D1349" s="1" t="s">
        <v>1023</v>
      </c>
      <c r="E1349" s="1" t="s">
        <v>12</v>
      </c>
      <c r="F1349" s="3" t="s">
        <v>31</v>
      </c>
      <c r="G1349" s="1" t="s">
        <v>32</v>
      </c>
      <c r="H1349" s="27" t="str">
        <f>_xlfn.XLOOKUP(B1349,[2]CALCULATION!$B:$B,[2]CALCULATION!$H:$H,"")</f>
        <v>ZTE</v>
      </c>
      <c r="I1349" s="23">
        <v>0</v>
      </c>
      <c r="J1349" s="23">
        <v>0</v>
      </c>
      <c r="K1349" s="23">
        <v>0</v>
      </c>
      <c r="L1349" s="23">
        <v>0</v>
      </c>
      <c r="M1349" s="23">
        <v>0</v>
      </c>
      <c r="N1349" s="23">
        <v>0</v>
      </c>
      <c r="O1349" s="23">
        <v>0</v>
      </c>
      <c r="P1349" s="103" t="s">
        <v>6554</v>
      </c>
      <c r="Q1349" s="36" t="s">
        <v>5796</v>
      </c>
      <c r="R1349" s="36"/>
      <c r="S1349" s="35" t="str" cm="1">
        <f t="array" ref="S1349">IFERROR(_xlfn.IFS(
U1349="MPR ISSUE","PDH",
U1349="BSS Hardware Issue","BSS",
U1349="Sites strategiques, MLL, Pylone, etc.","ENVTECH",
U1349="AKTIVCO DEFAUT GE &amp; POWER Cabinet","AKTIVCO",
U1349="AKTIVCO Coupure ENEO &amp; Baisse de tension","AKTIVCO GRID ONLY",
U1349="Coupure ENEO &amp; Baisse de tension","IHS GRID ONLY",
U1349="Defaut GE &amp; POWER Cabinet","IHS",
U1349="Sharing","Partners",
U1349="Sites strategiques &amp; DataCenter","SST &amp; DC",
U1349="Exclu","Exclu",
U1349="SAT","SAT",
U1349="SPARE-ISSUE","SPARE-ISSUE",
U1349="Fiber CAmtel","TRANS_FO_CAMTEL",
U1349="Fiber AOF","Fiber AOF",
U1349="Projet OCM (HUAWEI)","TRAVAUX-HUAWEI",
U1349="Projet OCM (NOKIA)","TRAVAUX-NOKIA",
U1349="ACCESS-ISSUE","ACCESS-ISSUE",
U1349="Projet OCM (ZTE, NOKIA, autres projets)","TRAVAUX OCM",
U1349="No root CAuse","No root cause",
U1349="ODU HS","PDH",
U1349="IP &amp; VLAN","PDH",
U1349="Warehouse HUAWEI","SPARE-ISSUE",
U1349="SPARE-HS","SPARE-ISSUE",
U1349="Power Telco","BSS",U1349="no impacts","no impacts"
),"")</f>
        <v/>
      </c>
      <c r="T1349" s="35" t="str" cm="1">
        <f t="array" ref="T1349">IFERROR(_xlfn.IFS(
U1349="MPR ISSUE","TX ISSUE",
U1349="BSS Hardware Issue","RAN ISSUE",
U1349="Sites strategiques, MLL, Pylone, etc.","ENVTECH",
U1349="AKTIVCO DEFAUT GE &amp; POWER Cabinet","POWER ISSUE",
U1349="AKTIVCO Coupure ENEO &amp; Baisse de tension","POWER ISSUE",
U1349="Coupure ENEO &amp; Baisse de tension","POWER ISSUE",
U1349="Defaut GE &amp; POWER Cabinet","POWER ISSUE",
U1349="Sharing","POWER ISSUE",
U1349="Sites strategiques &amp; DataCenter","POWER ISSUE",
U1349="Exclu","Exclu",
U1349="SAT","TX ISSUE",
U1349="SPARE-ISSUE","SPARE-ISSUE",
U1349="Fiber CAmtel","TX ISSUE",
U1349="Fiber AOF","TX ISSUE",
U1349="Projet OCM (HUAWEI)","TRAVAUX-HUAWEI",
U1349="Projet OCM (NOKIA)","TRAVAUX -NOKIA",
U1349="ACCESS-ISSUE","ACCESS-ISSUE",
U1349="Projet OCM (ZTE, NOKIA, autres projets)","TRAVAUX OCM",
U1349="No root CAuse","No root cause",
U1349="ODU HS","TX ISSUE",
U1349="IP &amp; VLAN","TX ISSUE",
U1349="Warehouse HUAWEI","SPARE-ISSUE",
U1349="SPARE-HS","SPARE-ISSUE",
U1349="Power Telco","RAN ISSUE",U1349="no impacts","no impacts"
),"")</f>
        <v/>
      </c>
      <c r="U1349" s="28"/>
      <c r="V1349" s="35" t="str" cm="1">
        <f t="array" ref="V1349">IFERROR(_xlfn.IFS(
U1349="MPR ISSUE","ACTIVE",
U1349="BSS Hardware Issue","ACTIVE",
U1349="Sites strategiques, MLL, Pylone, etc.","PASSIVE",
U1349="AKTIVCO DEFAUT GE &amp; POWER Cabinet","PASSIVE",
U1349="AKTIVCO Coupure ENEO &amp; Baisse de tension","PASSIVE",
U1349="Coupure ENEO &amp; Baisse de tension","PASSIVE",
U1349="Defaut GE &amp; POWER Cabinet","PASSIVE",
U1349="Sharing","PASSIVE",
U1349="Sites strategiques &amp; DataCenter","PASSIVE",
U1349="Exclu","Exclu",
U1349="SAT","ACTIVE",
U1349="SPARE-ISSUE","SPARE-ISSUE",
U1349="Fiber CAmtel","ACTIVE",
U1349="Fiber AOF","ACTIVE",
U1349="Projet OCM (HUAWEI)","PLANNED WORKS",
U1349="Projet OCM (NOKIA)","PLANNED WORKS",
U1349="ACCESS-ISSUE","ACCESS-ISSUE",
U1349="Projet OCM (ZTE, NOKIA, autres projets)","PLANNED WORKS",
U1349="No root CAuse","No root cause",
U1349="ODU HS","ACTIVE",
U1349="IP &amp; VLAN","ACTIVE",
U1349="Warehouse HUAWEI","SPARE-ISSUE",
U1349="SPARE-HS","SPARE-ISSUE",
U1349="Power Telco","ACTIVE",U1349="no impacts","no impacts"
),"")</f>
        <v/>
      </c>
      <c r="W1349" s="102"/>
      <c r="X1349" s="102"/>
      <c r="Y1349" s="102"/>
      <c r="Z1349" s="102"/>
      <c r="AA1349" s="102"/>
      <c r="AB1349" s="104" t="s">
        <v>5423</v>
      </c>
      <c r="AC1349" s="9"/>
      <c r="AD1349" s="9"/>
      <c r="AE1349" s="7" t="s">
        <v>5423</v>
      </c>
      <c r="AF1349" s="6"/>
      <c r="AG1349" s="7"/>
      <c r="AH1349" s="3" t="s">
        <v>5423</v>
      </c>
      <c r="AI1349" s="18" t="s">
        <v>5423</v>
      </c>
      <c r="AJ1349" s="18" t="s">
        <v>5423</v>
      </c>
      <c r="AK1349" s="18" t="s">
        <v>5423</v>
      </c>
      <c r="AL1349" s="18" t="s">
        <v>5423</v>
      </c>
      <c r="AM1349" s="18" t="s">
        <v>5423</v>
      </c>
      <c r="AN1349" s="18" t="s">
        <v>5423</v>
      </c>
      <c r="AO1349" s="18" t="s">
        <v>5423</v>
      </c>
      <c r="AP1349" s="18" t="s">
        <v>5423</v>
      </c>
      <c r="AQ1349" s="18" t="s">
        <v>5423</v>
      </c>
      <c r="AR1349" s="18" t="s">
        <v>5423</v>
      </c>
      <c r="AS1349" s="18" t="s">
        <v>5423</v>
      </c>
      <c r="AT1349" s="18" t="s">
        <v>5423</v>
      </c>
      <c r="AU1349" s="9" t="s">
        <v>5423</v>
      </c>
      <c r="AV1349" s="14"/>
      <c r="AW1349" s="14" t="s">
        <v>5423</v>
      </c>
      <c r="AX1349" s="14" t="str">
        <f>_xlfn.XLOOKUP(B1349,'[4]cell downs 18042026 17h'!$B:$B,'[4]cell downs 18042026 17h'!$B:$B,"")</f>
        <v/>
      </c>
      <c r="AY1349" s="14" t="str">
        <f>_xlfn.XLOOKUP(B1349,'[5]Cells Huawei 19042026 15h'!$B:$B,'[5]Cells Huawei 19042026 15h'!$B:$B,"")</f>
        <v/>
      </c>
      <c r="AZ1349" s="105" t="str">
        <f>_xlfn.XLOOKUP(B1349,'INCIDENT-04-23-2026'!E:E,'INCIDENT-04-23-2026'!F:F,"")</f>
        <v/>
      </c>
      <c r="BA1349" s="105" t="str">
        <f>_xlfn.XLOOKUP(B1349,'[6]Eneo 17H'!$C:$C,'[6]Eneo 17H'!$I:$I,"")</f>
        <v/>
      </c>
      <c r="BB1349" s="105" t="str">
        <f>_xlfn.XLOOKUP(B1349,[8]ALL!$B:$B,[8]ALL!$M:$M,"")</f>
        <v/>
      </c>
      <c r="BC1349" s="105" t="str">
        <f>_xlfn.XLOOKUP(B1349,'[6]Eneo 17H'!$C:$C,'[6]Eneo 17H'!$I:$I,"")</f>
        <v/>
      </c>
      <c r="BD1349" s="105" t="str">
        <f>_xlfn.XLOOKUP(B1349,'[7]Eneo 12H'!$C:$C,'[7]Eneo 12H'!$I:$I,"")</f>
        <v/>
      </c>
      <c r="BE1349" s="105" t="s">
        <v>5423</v>
      </c>
    </row>
    <row r="1350" spans="1:57" hidden="1" x14ac:dyDescent="0.3">
      <c r="A1350" s="1" t="s">
        <v>511</v>
      </c>
      <c r="B1350" s="8" t="s">
        <v>512</v>
      </c>
      <c r="C1350" s="3" t="str">
        <f>_xlfn.XLOOKUP(B1350,'[1]daily break down'!$D:$D,'[1]daily break down'!$E:$E,"")</f>
        <v>Douala</v>
      </c>
      <c r="D1350" s="1" t="s">
        <v>11</v>
      </c>
      <c r="E1350" s="1" t="s">
        <v>12</v>
      </c>
      <c r="F1350" s="3" t="s">
        <v>31</v>
      </c>
      <c r="G1350" s="1" t="s">
        <v>32</v>
      </c>
      <c r="H1350" s="27" t="str">
        <f>_xlfn.XLOOKUP(B1350,[2]CALCULATION!$B:$B,[2]CALCULATION!$H:$H,"")</f>
        <v>ZTE</v>
      </c>
      <c r="I1350" s="23">
        <v>0</v>
      </c>
      <c r="J1350" s="23">
        <v>0</v>
      </c>
      <c r="K1350" s="23">
        <v>0</v>
      </c>
      <c r="L1350" s="23">
        <v>0</v>
      </c>
      <c r="M1350" s="23">
        <v>0</v>
      </c>
      <c r="N1350" s="23">
        <v>0</v>
      </c>
      <c r="O1350" s="23">
        <v>0</v>
      </c>
      <c r="P1350" s="103" t="s">
        <v>6554</v>
      </c>
      <c r="Q1350" s="36" t="s">
        <v>5796</v>
      </c>
      <c r="R1350" s="36"/>
      <c r="S1350" s="35" t="str" cm="1">
        <f t="array" ref="S1350">IFERROR(_xlfn.IFS(
U1350="MPR ISSUE","PDH",
U1350="BSS Hardware Issue","BSS",
U1350="Sites strategiques, MLL, Pylone, etc.","ENVTECH",
U1350="AKTIVCO DEFAUT GE &amp; POWER Cabinet","AKTIVCO",
U1350="AKTIVCO Coupure ENEO &amp; Baisse de tension","AKTIVCO GRID ONLY",
U1350="Coupure ENEO &amp; Baisse de tension","IHS GRID ONLY",
U1350="Defaut GE &amp; POWER Cabinet","IHS",
U1350="Sharing","Partners",
U1350="Sites strategiques &amp; DataCenter","SST &amp; DC",
U1350="Exclu","Exclu",
U1350="SAT","SAT",
U1350="SPARE-ISSUE","SPARE-ISSUE",
U1350="Fiber CAmtel","TRANS_FO_CAMTEL",
U1350="Fiber AOF","Fiber AOF",
U1350="Projet OCM (HUAWEI)","TRAVAUX-HUAWEI",
U1350="Projet OCM (NOKIA)","TRAVAUX-NOKIA",
U1350="ACCESS-ISSUE","ACCESS-ISSUE",
U1350="Projet OCM (ZTE, NOKIA, autres projets)","TRAVAUX OCM",
U1350="No root CAuse","No root cause",
U1350="ODU HS","PDH",
U1350="IP &amp; VLAN","PDH",
U1350="Warehouse HUAWEI","SPARE-ISSUE",
U1350="SPARE-HS","SPARE-ISSUE",
U1350="Power Telco","BSS",U1350="no impacts","no impacts"
),"")</f>
        <v/>
      </c>
      <c r="T1350" s="35" t="str" cm="1">
        <f t="array" ref="T1350">IFERROR(_xlfn.IFS(
U1350="MPR ISSUE","TX ISSUE",
U1350="BSS Hardware Issue","RAN ISSUE",
U1350="Sites strategiques, MLL, Pylone, etc.","ENVTECH",
U1350="AKTIVCO DEFAUT GE &amp; POWER Cabinet","POWER ISSUE",
U1350="AKTIVCO Coupure ENEO &amp; Baisse de tension","POWER ISSUE",
U1350="Coupure ENEO &amp; Baisse de tension","POWER ISSUE",
U1350="Defaut GE &amp; POWER Cabinet","POWER ISSUE",
U1350="Sharing","POWER ISSUE",
U1350="Sites strategiques &amp; DataCenter","POWER ISSUE",
U1350="Exclu","Exclu",
U1350="SAT","TX ISSUE",
U1350="SPARE-ISSUE","SPARE-ISSUE",
U1350="Fiber CAmtel","TX ISSUE",
U1350="Fiber AOF","TX ISSUE",
U1350="Projet OCM (HUAWEI)","TRAVAUX-HUAWEI",
U1350="Projet OCM (NOKIA)","TRAVAUX -NOKIA",
U1350="ACCESS-ISSUE","ACCESS-ISSUE",
U1350="Projet OCM (ZTE, NOKIA, autres projets)","TRAVAUX OCM",
U1350="No root CAuse","No root cause",
U1350="ODU HS","TX ISSUE",
U1350="IP &amp; VLAN","TX ISSUE",
U1350="Warehouse HUAWEI","SPARE-ISSUE",
U1350="SPARE-HS","SPARE-ISSUE",
U1350="Power Telco","RAN ISSUE",U1350="no impacts","no impacts"
),"")</f>
        <v/>
      </c>
      <c r="U1350" s="28"/>
      <c r="V1350" s="35" t="str" cm="1">
        <f t="array" ref="V1350">IFERROR(_xlfn.IFS(
U1350="MPR ISSUE","ACTIVE",
U1350="BSS Hardware Issue","ACTIVE",
U1350="Sites strategiques, MLL, Pylone, etc.","PASSIVE",
U1350="AKTIVCO DEFAUT GE &amp; POWER Cabinet","PASSIVE",
U1350="AKTIVCO Coupure ENEO &amp; Baisse de tension","PASSIVE",
U1350="Coupure ENEO &amp; Baisse de tension","PASSIVE",
U1350="Defaut GE &amp; POWER Cabinet","PASSIVE",
U1350="Sharing","PASSIVE",
U1350="Sites strategiques &amp; DataCenter","PASSIVE",
U1350="Exclu","Exclu",
U1350="SAT","ACTIVE",
U1350="SPARE-ISSUE","SPARE-ISSUE",
U1350="Fiber CAmtel","ACTIVE",
U1350="Fiber AOF","ACTIVE",
U1350="Projet OCM (HUAWEI)","PLANNED WORKS",
U1350="Projet OCM (NOKIA)","PLANNED WORKS",
U1350="ACCESS-ISSUE","ACCESS-ISSUE",
U1350="Projet OCM (ZTE, NOKIA, autres projets)","PLANNED WORKS",
U1350="No root CAuse","No root cause",
U1350="ODU HS","ACTIVE",
U1350="IP &amp; VLAN","ACTIVE",
U1350="Warehouse HUAWEI","SPARE-ISSUE",
U1350="SPARE-HS","SPARE-ISSUE",
U1350="Power Telco","ACTIVE",U1350="no impacts","no impacts"
),"")</f>
        <v/>
      </c>
      <c r="W1350" s="102"/>
      <c r="X1350" s="102"/>
      <c r="Y1350" s="102"/>
      <c r="Z1350" s="102"/>
      <c r="AA1350" s="102"/>
      <c r="AB1350" s="104" t="s">
        <v>5423</v>
      </c>
      <c r="AC1350" s="9"/>
      <c r="AD1350" s="9"/>
      <c r="AE1350" s="7" t="s">
        <v>5423</v>
      </c>
      <c r="AF1350" s="6"/>
      <c r="AG1350" s="7"/>
      <c r="AH1350" s="3" t="s">
        <v>5423</v>
      </c>
      <c r="AI1350" s="18" t="s">
        <v>5423</v>
      </c>
      <c r="AJ1350" s="18" t="s">
        <v>5423</v>
      </c>
      <c r="AK1350" s="18" t="s">
        <v>5423</v>
      </c>
      <c r="AL1350" s="18" t="s">
        <v>5423</v>
      </c>
      <c r="AM1350" s="18" t="s">
        <v>5423</v>
      </c>
      <c r="AN1350" s="18" t="s">
        <v>5423</v>
      </c>
      <c r="AO1350" s="18" t="s">
        <v>5423</v>
      </c>
      <c r="AP1350" s="18" t="s">
        <v>5423</v>
      </c>
      <c r="AQ1350" s="18" t="s">
        <v>5423</v>
      </c>
      <c r="AR1350" s="18" t="s">
        <v>5423</v>
      </c>
      <c r="AS1350" s="18" t="s">
        <v>5423</v>
      </c>
      <c r="AT1350" s="18" t="s">
        <v>5423</v>
      </c>
      <c r="AU1350" s="9" t="s">
        <v>5423</v>
      </c>
      <c r="AV1350" s="14"/>
      <c r="AW1350" s="14" t="s">
        <v>5423</v>
      </c>
      <c r="AX1350" s="14" t="str">
        <f>_xlfn.XLOOKUP(B1350,'[4]cell downs 18042026 17h'!$B:$B,'[4]cell downs 18042026 17h'!$B:$B,"")</f>
        <v/>
      </c>
      <c r="AY1350" s="14" t="str">
        <f>_xlfn.XLOOKUP(B1350,'[5]Cells Huawei 19042026 15h'!$B:$B,'[5]Cells Huawei 19042026 15h'!$B:$B,"")</f>
        <v/>
      </c>
      <c r="AZ1350" s="105" t="str">
        <f>_xlfn.XLOOKUP(B1350,'INCIDENT-04-23-2026'!E:E,'INCIDENT-04-23-2026'!F:F,"")</f>
        <v/>
      </c>
      <c r="BA1350" s="105" t="str">
        <f>_xlfn.XLOOKUP(B1350,'[6]Eneo 17H'!$C:$C,'[6]Eneo 17H'!$I:$I,"")</f>
        <v/>
      </c>
      <c r="BB1350" s="105" t="str">
        <f>_xlfn.XLOOKUP(B1350,[8]ALL!$B:$B,[8]ALL!$M:$M,"")</f>
        <v/>
      </c>
      <c r="BC1350" s="105" t="str">
        <f>_xlfn.XLOOKUP(B1350,'[6]Eneo 17H'!$C:$C,'[6]Eneo 17H'!$I:$I,"")</f>
        <v/>
      </c>
      <c r="BD1350" s="105" t="str">
        <f>_xlfn.XLOOKUP(B1350,'[7]Eneo 12H'!$C:$C,'[7]Eneo 12H'!$I:$I,"")</f>
        <v/>
      </c>
      <c r="BE1350" s="105" t="s">
        <v>5423</v>
      </c>
    </row>
    <row r="1351" spans="1:57" hidden="1" x14ac:dyDescent="0.3">
      <c r="A1351" s="1" t="s">
        <v>1675</v>
      </c>
      <c r="B1351" s="8" t="s">
        <v>1676</v>
      </c>
      <c r="C1351" s="3" t="str">
        <f>_xlfn.XLOOKUP(B1351,'[1]daily break down'!$D:$D,'[1]daily break down'!$E:$E,"")</f>
        <v>Douala</v>
      </c>
      <c r="D1351" s="1" t="s">
        <v>11</v>
      </c>
      <c r="E1351" s="1" t="s">
        <v>12</v>
      </c>
      <c r="F1351" s="3" t="s">
        <v>31</v>
      </c>
      <c r="G1351" s="1" t="s">
        <v>32</v>
      </c>
      <c r="H1351" s="27" t="str">
        <f>_xlfn.XLOOKUP(B1351,[2]CALCULATION!$B:$B,[2]CALCULATION!$H:$H,"")</f>
        <v>ZTE</v>
      </c>
      <c r="I1351" s="23">
        <v>0</v>
      </c>
      <c r="J1351" s="23">
        <v>0</v>
      </c>
      <c r="K1351" s="23">
        <v>0</v>
      </c>
      <c r="L1351" s="23">
        <v>0</v>
      </c>
      <c r="M1351" s="23">
        <v>0</v>
      </c>
      <c r="N1351" s="23">
        <v>0</v>
      </c>
      <c r="O1351" s="23">
        <v>0</v>
      </c>
      <c r="P1351" s="103" t="s">
        <v>6554</v>
      </c>
      <c r="Q1351" s="36" t="s">
        <v>5796</v>
      </c>
      <c r="R1351" s="36"/>
      <c r="S1351" s="35" t="str" cm="1">
        <f t="array" ref="S1351">IFERROR(_xlfn.IFS(
U1351="MPR ISSUE","PDH",
U1351="BSS Hardware Issue","BSS",
U1351="Sites strategiques, MLL, Pylone, etc.","ENVTECH",
U1351="AKTIVCO DEFAUT GE &amp; POWER Cabinet","AKTIVCO",
U1351="AKTIVCO Coupure ENEO &amp; Baisse de tension","AKTIVCO GRID ONLY",
U1351="Coupure ENEO &amp; Baisse de tension","IHS GRID ONLY",
U1351="Defaut GE &amp; POWER Cabinet","IHS",
U1351="Sharing","Partners",
U1351="Sites strategiques &amp; DataCenter","SST &amp; DC",
U1351="Exclu","Exclu",
U1351="SAT","SAT",
U1351="SPARE-ISSUE","SPARE-ISSUE",
U1351="Fiber CAmtel","TRANS_FO_CAMTEL",
U1351="Fiber AOF","Fiber AOF",
U1351="Projet OCM (HUAWEI)","TRAVAUX-HUAWEI",
U1351="Projet OCM (NOKIA)","TRAVAUX-NOKIA",
U1351="ACCESS-ISSUE","ACCESS-ISSUE",
U1351="Projet OCM (ZTE, NOKIA, autres projets)","TRAVAUX OCM",
U1351="No root CAuse","No root cause",
U1351="ODU HS","PDH",
U1351="IP &amp; VLAN","PDH",
U1351="Warehouse HUAWEI","SPARE-ISSUE",
U1351="SPARE-HS","SPARE-ISSUE",
U1351="Power Telco","BSS",U1351="no impacts","no impacts"
),"")</f>
        <v/>
      </c>
      <c r="T1351" s="35" t="str" cm="1">
        <f t="array" ref="T1351">IFERROR(_xlfn.IFS(
U1351="MPR ISSUE","TX ISSUE",
U1351="BSS Hardware Issue","RAN ISSUE",
U1351="Sites strategiques, MLL, Pylone, etc.","ENVTECH",
U1351="AKTIVCO DEFAUT GE &amp; POWER Cabinet","POWER ISSUE",
U1351="AKTIVCO Coupure ENEO &amp; Baisse de tension","POWER ISSUE",
U1351="Coupure ENEO &amp; Baisse de tension","POWER ISSUE",
U1351="Defaut GE &amp; POWER Cabinet","POWER ISSUE",
U1351="Sharing","POWER ISSUE",
U1351="Sites strategiques &amp; DataCenter","POWER ISSUE",
U1351="Exclu","Exclu",
U1351="SAT","TX ISSUE",
U1351="SPARE-ISSUE","SPARE-ISSUE",
U1351="Fiber CAmtel","TX ISSUE",
U1351="Fiber AOF","TX ISSUE",
U1351="Projet OCM (HUAWEI)","TRAVAUX-HUAWEI",
U1351="Projet OCM (NOKIA)","TRAVAUX -NOKIA",
U1351="ACCESS-ISSUE","ACCESS-ISSUE",
U1351="Projet OCM (ZTE, NOKIA, autres projets)","TRAVAUX OCM",
U1351="No root CAuse","No root cause",
U1351="ODU HS","TX ISSUE",
U1351="IP &amp; VLAN","TX ISSUE",
U1351="Warehouse HUAWEI","SPARE-ISSUE",
U1351="SPARE-HS","SPARE-ISSUE",
U1351="Power Telco","RAN ISSUE",U1351="no impacts","no impacts"
),"")</f>
        <v/>
      </c>
      <c r="U1351" s="28"/>
      <c r="V1351" s="35" t="str" cm="1">
        <f t="array" ref="V1351">IFERROR(_xlfn.IFS(
U1351="MPR ISSUE","ACTIVE",
U1351="BSS Hardware Issue","ACTIVE",
U1351="Sites strategiques, MLL, Pylone, etc.","PASSIVE",
U1351="AKTIVCO DEFAUT GE &amp; POWER Cabinet","PASSIVE",
U1351="AKTIVCO Coupure ENEO &amp; Baisse de tension","PASSIVE",
U1351="Coupure ENEO &amp; Baisse de tension","PASSIVE",
U1351="Defaut GE &amp; POWER Cabinet","PASSIVE",
U1351="Sharing","PASSIVE",
U1351="Sites strategiques &amp; DataCenter","PASSIVE",
U1351="Exclu","Exclu",
U1351="SAT","ACTIVE",
U1351="SPARE-ISSUE","SPARE-ISSUE",
U1351="Fiber CAmtel","ACTIVE",
U1351="Fiber AOF","ACTIVE",
U1351="Projet OCM (HUAWEI)","PLANNED WORKS",
U1351="Projet OCM (NOKIA)","PLANNED WORKS",
U1351="ACCESS-ISSUE","ACCESS-ISSUE",
U1351="Projet OCM (ZTE, NOKIA, autres projets)","PLANNED WORKS",
U1351="No root CAuse","No root cause",
U1351="ODU HS","ACTIVE",
U1351="IP &amp; VLAN","ACTIVE",
U1351="Warehouse HUAWEI","SPARE-ISSUE",
U1351="SPARE-HS","SPARE-ISSUE",
U1351="Power Telco","ACTIVE",U1351="no impacts","no impacts"
),"")</f>
        <v/>
      </c>
      <c r="W1351" s="102"/>
      <c r="X1351" s="102"/>
      <c r="Y1351" s="102"/>
      <c r="Z1351" s="102"/>
      <c r="AA1351" s="102"/>
      <c r="AB1351" s="104" t="s">
        <v>5423</v>
      </c>
      <c r="AC1351" s="9"/>
      <c r="AD1351" s="9"/>
      <c r="AE1351" s="7" t="s">
        <v>5423</v>
      </c>
      <c r="AF1351" s="6"/>
      <c r="AG1351" s="7"/>
      <c r="AH1351" s="3" t="s">
        <v>5423</v>
      </c>
      <c r="AI1351" s="18" t="s">
        <v>5423</v>
      </c>
      <c r="AJ1351" s="18" t="s">
        <v>5423</v>
      </c>
      <c r="AK1351" s="18" t="s">
        <v>5423</v>
      </c>
      <c r="AL1351" s="18" t="s">
        <v>5423</v>
      </c>
      <c r="AM1351" s="18" t="s">
        <v>5423</v>
      </c>
      <c r="AN1351" s="18" t="s">
        <v>5423</v>
      </c>
      <c r="AO1351" s="18" t="s">
        <v>5423</v>
      </c>
      <c r="AP1351" s="18" t="s">
        <v>5423</v>
      </c>
      <c r="AQ1351" s="18" t="s">
        <v>5423</v>
      </c>
      <c r="AR1351" s="18" t="s">
        <v>5423</v>
      </c>
      <c r="AS1351" s="18" t="s">
        <v>5423</v>
      </c>
      <c r="AT1351" s="18" t="s">
        <v>5423</v>
      </c>
      <c r="AU1351" s="9" t="s">
        <v>5423</v>
      </c>
      <c r="AV1351" s="14"/>
      <c r="AW1351" s="14" t="s">
        <v>5423</v>
      </c>
      <c r="AX1351" s="14" t="str">
        <f>_xlfn.XLOOKUP(B1351,'[4]cell downs 18042026 17h'!$B:$B,'[4]cell downs 18042026 17h'!$B:$B,"")</f>
        <v/>
      </c>
      <c r="AY1351" s="14" t="str">
        <f>_xlfn.XLOOKUP(B1351,'[5]Cells Huawei 19042026 15h'!$B:$B,'[5]Cells Huawei 19042026 15h'!$B:$B,"")</f>
        <v/>
      </c>
      <c r="AZ1351" s="105" t="str">
        <f>_xlfn.XLOOKUP(B1351,'INCIDENT-04-23-2026'!E:E,'INCIDENT-04-23-2026'!F:F,"")</f>
        <v/>
      </c>
      <c r="BA1351" s="105" t="str">
        <f>_xlfn.XLOOKUP(B1351,'[6]Eneo 17H'!$C:$C,'[6]Eneo 17H'!$I:$I,"")</f>
        <v/>
      </c>
      <c r="BB1351" s="105" t="str">
        <f>_xlfn.XLOOKUP(B1351,[8]ALL!$B:$B,[8]ALL!$M:$M,"")</f>
        <v/>
      </c>
      <c r="BC1351" s="105" t="str">
        <f>_xlfn.XLOOKUP(B1351,'[6]Eneo 17H'!$C:$C,'[6]Eneo 17H'!$I:$I,"")</f>
        <v/>
      </c>
      <c r="BD1351" s="105" t="str">
        <f>_xlfn.XLOOKUP(B1351,'[7]Eneo 12H'!$C:$C,'[7]Eneo 12H'!$I:$I,"")</f>
        <v/>
      </c>
      <c r="BE1351" s="105" t="s">
        <v>5423</v>
      </c>
    </row>
    <row r="1352" spans="1:57" hidden="1" x14ac:dyDescent="0.3">
      <c r="A1352" s="1" t="s">
        <v>4769</v>
      </c>
      <c r="B1352" s="8" t="s">
        <v>4770</v>
      </c>
      <c r="C1352" s="3" t="str">
        <f>_xlfn.XLOOKUP(B1352,'[1]daily break down'!$D:$D,'[1]daily break down'!$E:$E,"")</f>
        <v>ADAMAOUA</v>
      </c>
      <c r="D1352" s="1" t="s">
        <v>11</v>
      </c>
      <c r="E1352" s="1" t="s">
        <v>96</v>
      </c>
      <c r="F1352" s="3" t="s">
        <v>90</v>
      </c>
      <c r="G1352" s="1" t="s">
        <v>4771</v>
      </c>
      <c r="H1352" s="26" t="str">
        <f>_xlfn.XLOOKUP(B1352,[2]CALCULATION!$B:$B,[2]CALCULATION!$H:$H,"")</f>
        <v>NOKIA</v>
      </c>
      <c r="I1352" s="23">
        <v>0</v>
      </c>
      <c r="J1352" s="23">
        <v>0</v>
      </c>
      <c r="K1352" s="23">
        <v>0</v>
      </c>
      <c r="L1352" s="23">
        <v>0</v>
      </c>
      <c r="M1352" s="23">
        <v>0</v>
      </c>
      <c r="N1352" s="23">
        <v>0</v>
      </c>
      <c r="O1352" s="23">
        <v>0</v>
      </c>
      <c r="P1352" s="103" t="s">
        <v>6554</v>
      </c>
      <c r="Q1352" s="36" t="s">
        <v>5796</v>
      </c>
      <c r="R1352" s="36"/>
      <c r="S1352" s="35" t="str" cm="1">
        <f t="array" ref="S1352">IFERROR(_xlfn.IFS(
U1352="MPR ISSUE","PDH",
U1352="BSS Hardware Issue","BSS",
U1352="Sites strategiques, MLL, Pylone, etc.","ENVTECH",
U1352="AKTIVCO DEFAUT GE &amp; POWER Cabinet","AKTIVCO",
U1352="AKTIVCO Coupure ENEO &amp; Baisse de tension","AKTIVCO GRID ONLY",
U1352="Coupure ENEO &amp; Baisse de tension","IHS GRID ONLY",
U1352="Defaut GE &amp; POWER Cabinet","IHS",
U1352="Sharing","Partners",
U1352="Sites strategiques &amp; DataCenter","SST &amp; DC",
U1352="Exclu","Exclu",
U1352="SAT","SAT",
U1352="SPARE-ISSUE","SPARE-ISSUE",
U1352="Fiber CAmtel","TRANS_FO_CAMTEL",
U1352="Fiber AOF","Fiber AOF",
U1352="Projet OCM (HUAWEI)","TRAVAUX-HUAWEI",
U1352="Projet OCM (NOKIA)","TRAVAUX-NOKIA",
U1352="ACCESS-ISSUE","ACCESS-ISSUE",
U1352="Projet OCM (ZTE, NOKIA, autres projets)","TRAVAUX OCM",
U1352="No root CAuse","No root cause",
U1352="ODU HS","PDH",
U1352="IP &amp; VLAN","PDH",
U1352="Warehouse HUAWEI","SPARE-ISSUE",
U1352="SPARE-HS","SPARE-ISSUE",
U1352="Power Telco","BSS",U1352="no impacts","no impacts"
),"")</f>
        <v/>
      </c>
      <c r="T1352" s="35" t="str" cm="1">
        <f t="array" ref="T1352">IFERROR(_xlfn.IFS(
U1352="MPR ISSUE","TX ISSUE",
U1352="BSS Hardware Issue","RAN ISSUE",
U1352="Sites strategiques, MLL, Pylone, etc.","ENVTECH",
U1352="AKTIVCO DEFAUT GE &amp; POWER Cabinet","POWER ISSUE",
U1352="AKTIVCO Coupure ENEO &amp; Baisse de tension","POWER ISSUE",
U1352="Coupure ENEO &amp; Baisse de tension","POWER ISSUE",
U1352="Defaut GE &amp; POWER Cabinet","POWER ISSUE",
U1352="Sharing","POWER ISSUE",
U1352="Sites strategiques &amp; DataCenter","POWER ISSUE",
U1352="Exclu","Exclu",
U1352="SAT","TX ISSUE",
U1352="SPARE-ISSUE","SPARE-ISSUE",
U1352="Fiber CAmtel","TX ISSUE",
U1352="Fiber AOF","TX ISSUE",
U1352="Projet OCM (HUAWEI)","TRAVAUX-HUAWEI",
U1352="Projet OCM (NOKIA)","TRAVAUX -NOKIA",
U1352="ACCESS-ISSUE","ACCESS-ISSUE",
U1352="Projet OCM (ZTE, NOKIA, autres projets)","TRAVAUX OCM",
U1352="No root CAuse","No root cause",
U1352="ODU HS","TX ISSUE",
U1352="IP &amp; VLAN","TX ISSUE",
U1352="Warehouse HUAWEI","SPARE-ISSUE",
U1352="SPARE-HS","SPARE-ISSUE",
U1352="Power Telco","RAN ISSUE",U1352="no impacts","no impacts"
),"")</f>
        <v/>
      </c>
      <c r="U1352" s="28"/>
      <c r="V1352" s="35" t="str" cm="1">
        <f t="array" ref="V1352">IFERROR(_xlfn.IFS(
U1352="MPR ISSUE","ACTIVE",
U1352="BSS Hardware Issue","ACTIVE",
U1352="Sites strategiques, MLL, Pylone, etc.","PASSIVE",
U1352="AKTIVCO DEFAUT GE &amp; POWER Cabinet","PASSIVE",
U1352="AKTIVCO Coupure ENEO &amp; Baisse de tension","PASSIVE",
U1352="Coupure ENEO &amp; Baisse de tension","PASSIVE",
U1352="Defaut GE &amp; POWER Cabinet","PASSIVE",
U1352="Sharing","PASSIVE",
U1352="Sites strategiques &amp; DataCenter","PASSIVE",
U1352="Exclu","Exclu",
U1352="SAT","ACTIVE",
U1352="SPARE-ISSUE","SPARE-ISSUE",
U1352="Fiber CAmtel","ACTIVE",
U1352="Fiber AOF","ACTIVE",
U1352="Projet OCM (HUAWEI)","PLANNED WORKS",
U1352="Projet OCM (NOKIA)","PLANNED WORKS",
U1352="ACCESS-ISSUE","ACCESS-ISSUE",
U1352="Projet OCM (ZTE, NOKIA, autres projets)","PLANNED WORKS",
U1352="No root CAuse","No root cause",
U1352="ODU HS","ACTIVE",
U1352="IP &amp; VLAN","ACTIVE",
U1352="Warehouse HUAWEI","SPARE-ISSUE",
U1352="SPARE-HS","SPARE-ISSUE",
U1352="Power Telco","ACTIVE",U1352="no impacts","no impacts"
),"")</f>
        <v/>
      </c>
      <c r="W1352" s="102"/>
      <c r="X1352" s="102"/>
      <c r="Y1352" s="102"/>
      <c r="Z1352" s="102"/>
      <c r="AA1352" s="102"/>
      <c r="AB1352" s="104" t="s">
        <v>5423</v>
      </c>
      <c r="AC1352" s="9"/>
      <c r="AD1352" s="9"/>
      <c r="AE1352" s="7" t="s">
        <v>5423</v>
      </c>
      <c r="AF1352" s="6"/>
      <c r="AG1352" s="7"/>
      <c r="AH1352" s="3" t="s">
        <v>5423</v>
      </c>
      <c r="AI1352" s="18" t="s">
        <v>5423</v>
      </c>
      <c r="AJ1352" s="18" t="s">
        <v>5423</v>
      </c>
      <c r="AK1352" s="18" t="s">
        <v>5423</v>
      </c>
      <c r="AL1352" s="18" t="s">
        <v>5423</v>
      </c>
      <c r="AM1352" s="18" t="s">
        <v>5423</v>
      </c>
      <c r="AN1352" s="18" t="s">
        <v>5423</v>
      </c>
      <c r="AO1352" s="18" t="s">
        <v>5423</v>
      </c>
      <c r="AP1352" s="18" t="s">
        <v>5423</v>
      </c>
      <c r="AQ1352" s="18" t="s">
        <v>5423</v>
      </c>
      <c r="AR1352" s="18" t="s">
        <v>5423</v>
      </c>
      <c r="AS1352" s="18" t="s">
        <v>5423</v>
      </c>
      <c r="AT1352" s="18" t="s">
        <v>5423</v>
      </c>
      <c r="AU1352" s="9" t="s">
        <v>5423</v>
      </c>
      <c r="AV1352" s="14"/>
      <c r="AW1352" s="14" t="s">
        <v>5423</v>
      </c>
      <c r="AX1352" s="14" t="str">
        <f>_xlfn.XLOOKUP(B1352,'[4]cell downs 18042026 17h'!$B:$B,'[4]cell downs 18042026 17h'!$B:$B,"")</f>
        <v/>
      </c>
      <c r="AY1352" s="14" t="str">
        <f>_xlfn.XLOOKUP(B1352,'[5]Cells Huawei 19042026 15h'!$B:$B,'[5]Cells Huawei 19042026 15h'!$B:$B,"")</f>
        <v/>
      </c>
      <c r="AZ1352" s="105" t="str">
        <f>_xlfn.XLOOKUP(B1352,'INCIDENT-04-23-2026'!E:E,'INCIDENT-04-23-2026'!F:F,"")</f>
        <v/>
      </c>
      <c r="BA1352" s="105" t="str">
        <f>_xlfn.XLOOKUP(B1352,'[6]Eneo 17H'!$C:$C,'[6]Eneo 17H'!$I:$I,"")</f>
        <v/>
      </c>
      <c r="BB1352" s="105" t="str">
        <f>_xlfn.XLOOKUP(B1352,[8]ALL!$B:$B,[8]ALL!$M:$M,"")</f>
        <v/>
      </c>
      <c r="BC1352" s="105" t="str">
        <f>_xlfn.XLOOKUP(B1352,'[6]Eneo 17H'!$C:$C,'[6]Eneo 17H'!$I:$I,"")</f>
        <v/>
      </c>
      <c r="BD1352" s="105" t="str">
        <f>_xlfn.XLOOKUP(B1352,'[7]Eneo 12H'!$C:$C,'[7]Eneo 12H'!$I:$I,"")</f>
        <v/>
      </c>
      <c r="BE1352" s="105" t="s">
        <v>5423</v>
      </c>
    </row>
    <row r="1353" spans="1:57" hidden="1" x14ac:dyDescent="0.3">
      <c r="A1353" s="1" t="s">
        <v>584</v>
      </c>
      <c r="B1353" s="8" t="s">
        <v>585</v>
      </c>
      <c r="C1353" s="3" t="str">
        <f>_xlfn.XLOOKUP(B1353,'[1]daily break down'!$D:$D,'[1]daily break down'!$E:$E,"")</f>
        <v>Ngaoundere</v>
      </c>
      <c r="D1353" s="1" t="s">
        <v>11</v>
      </c>
      <c r="E1353" s="1" t="s">
        <v>12</v>
      </c>
      <c r="F1353" s="3" t="s">
        <v>90</v>
      </c>
      <c r="G1353" s="1" t="s">
        <v>91</v>
      </c>
      <c r="H1353" s="25" t="str">
        <f>_xlfn.XLOOKUP(B1353,[2]CALCULATION!$B:$B,[2]CALCULATION!$H:$H,"")</f>
        <v>Huawei</v>
      </c>
      <c r="I1353" s="23">
        <v>0</v>
      </c>
      <c r="J1353" s="23">
        <v>0</v>
      </c>
      <c r="K1353" s="23">
        <v>0</v>
      </c>
      <c r="L1353" s="23">
        <v>0</v>
      </c>
      <c r="M1353" s="23">
        <v>0</v>
      </c>
      <c r="N1353" s="23">
        <v>0</v>
      </c>
      <c r="O1353" s="23">
        <v>0</v>
      </c>
      <c r="P1353" s="103" t="s">
        <v>6554</v>
      </c>
      <c r="Q1353" s="36" t="s">
        <v>5796</v>
      </c>
      <c r="R1353" s="36"/>
      <c r="S1353" s="35" t="str" cm="1">
        <f t="array" ref="S1353">IFERROR(_xlfn.IFS(
U1353="MPR ISSUE","PDH",
U1353="BSS Hardware Issue","BSS",
U1353="Sites strategiques, MLL, Pylone, etc.","ENVTECH",
U1353="AKTIVCO DEFAUT GE &amp; POWER Cabinet","AKTIVCO",
U1353="AKTIVCO Coupure ENEO &amp; Baisse de tension","AKTIVCO GRID ONLY",
U1353="Coupure ENEO &amp; Baisse de tension","IHS GRID ONLY",
U1353="Defaut GE &amp; POWER Cabinet","IHS",
U1353="Sharing","Partners",
U1353="Sites strategiques &amp; DataCenter","SST &amp; DC",
U1353="Exclu","Exclu",
U1353="SAT","SAT",
U1353="SPARE-ISSUE","SPARE-ISSUE",
U1353="Fiber CAmtel","TRANS_FO_CAMTEL",
U1353="Fiber AOF","Fiber AOF",
U1353="Projet OCM (HUAWEI)","TRAVAUX-HUAWEI",
U1353="Projet OCM (NOKIA)","TRAVAUX-NOKIA",
U1353="ACCESS-ISSUE","ACCESS-ISSUE",
U1353="Projet OCM (ZTE, NOKIA, autres projets)","TRAVAUX OCM",
U1353="No root CAuse","No root cause",
U1353="ODU HS","PDH",
U1353="IP &amp; VLAN","PDH",
U1353="Warehouse HUAWEI","SPARE-ISSUE",
U1353="SPARE-HS","SPARE-ISSUE",
U1353="Power Telco","BSS",U1353="no impacts","no impacts"
),"")</f>
        <v/>
      </c>
      <c r="T1353" s="35" t="str" cm="1">
        <f t="array" ref="T1353">IFERROR(_xlfn.IFS(
U1353="MPR ISSUE","TX ISSUE",
U1353="BSS Hardware Issue","RAN ISSUE",
U1353="Sites strategiques, MLL, Pylone, etc.","ENVTECH",
U1353="AKTIVCO DEFAUT GE &amp; POWER Cabinet","POWER ISSUE",
U1353="AKTIVCO Coupure ENEO &amp; Baisse de tension","POWER ISSUE",
U1353="Coupure ENEO &amp; Baisse de tension","POWER ISSUE",
U1353="Defaut GE &amp; POWER Cabinet","POWER ISSUE",
U1353="Sharing","POWER ISSUE",
U1353="Sites strategiques &amp; DataCenter","POWER ISSUE",
U1353="Exclu","Exclu",
U1353="SAT","TX ISSUE",
U1353="SPARE-ISSUE","SPARE-ISSUE",
U1353="Fiber CAmtel","TX ISSUE",
U1353="Fiber AOF","TX ISSUE",
U1353="Projet OCM (HUAWEI)","TRAVAUX-HUAWEI",
U1353="Projet OCM (NOKIA)","TRAVAUX -NOKIA",
U1353="ACCESS-ISSUE","ACCESS-ISSUE",
U1353="Projet OCM (ZTE, NOKIA, autres projets)","TRAVAUX OCM",
U1353="No root CAuse","No root cause",
U1353="ODU HS","TX ISSUE",
U1353="IP &amp; VLAN","TX ISSUE",
U1353="Warehouse HUAWEI","SPARE-ISSUE",
U1353="SPARE-HS","SPARE-ISSUE",
U1353="Power Telco","RAN ISSUE",U1353="no impacts","no impacts"
),"")</f>
        <v/>
      </c>
      <c r="U1353" s="28"/>
      <c r="V1353" s="35" t="str" cm="1">
        <f t="array" ref="V1353">IFERROR(_xlfn.IFS(
U1353="MPR ISSUE","ACTIVE",
U1353="BSS Hardware Issue","ACTIVE",
U1353="Sites strategiques, MLL, Pylone, etc.","PASSIVE",
U1353="AKTIVCO DEFAUT GE &amp; POWER Cabinet","PASSIVE",
U1353="AKTIVCO Coupure ENEO &amp; Baisse de tension","PASSIVE",
U1353="Coupure ENEO &amp; Baisse de tension","PASSIVE",
U1353="Defaut GE &amp; POWER Cabinet","PASSIVE",
U1353="Sharing","PASSIVE",
U1353="Sites strategiques &amp; DataCenter","PASSIVE",
U1353="Exclu","Exclu",
U1353="SAT","ACTIVE",
U1353="SPARE-ISSUE","SPARE-ISSUE",
U1353="Fiber CAmtel","ACTIVE",
U1353="Fiber AOF","ACTIVE",
U1353="Projet OCM (HUAWEI)","PLANNED WORKS",
U1353="Projet OCM (NOKIA)","PLANNED WORKS",
U1353="ACCESS-ISSUE","ACCESS-ISSUE",
U1353="Projet OCM (ZTE, NOKIA, autres projets)","PLANNED WORKS",
U1353="No root CAuse","No root cause",
U1353="ODU HS","ACTIVE",
U1353="IP &amp; VLAN","ACTIVE",
U1353="Warehouse HUAWEI","SPARE-ISSUE",
U1353="SPARE-HS","SPARE-ISSUE",
U1353="Power Telco","ACTIVE",U1353="no impacts","no impacts"
),"")</f>
        <v/>
      </c>
      <c r="W1353" s="102"/>
      <c r="X1353" s="102"/>
      <c r="Y1353" s="102"/>
      <c r="Z1353" s="102"/>
      <c r="AA1353" s="102"/>
      <c r="AB1353" s="104" t="s">
        <v>5423</v>
      </c>
      <c r="AC1353" s="9"/>
      <c r="AD1353" s="9"/>
      <c r="AE1353" s="7" t="s">
        <v>5423</v>
      </c>
      <c r="AF1353" s="6"/>
      <c r="AG1353" s="7"/>
      <c r="AH1353" s="3" t="s">
        <v>5423</v>
      </c>
      <c r="AI1353" s="18" t="s">
        <v>5423</v>
      </c>
      <c r="AJ1353" s="18" t="s">
        <v>5423</v>
      </c>
      <c r="AK1353" s="18" t="s">
        <v>5423</v>
      </c>
      <c r="AL1353" s="18" t="s">
        <v>5423</v>
      </c>
      <c r="AM1353" s="18" t="s">
        <v>5423</v>
      </c>
      <c r="AN1353" s="18" t="s">
        <v>5423</v>
      </c>
      <c r="AO1353" s="18" t="s">
        <v>5423</v>
      </c>
      <c r="AP1353" s="18" t="s">
        <v>5423</v>
      </c>
      <c r="AQ1353" s="18" t="s">
        <v>5423</v>
      </c>
      <c r="AR1353" s="18" t="s">
        <v>5423</v>
      </c>
      <c r="AS1353" s="18" t="s">
        <v>5423</v>
      </c>
      <c r="AT1353" s="18" t="s">
        <v>5423</v>
      </c>
      <c r="AU1353" s="9" t="s">
        <v>5423</v>
      </c>
      <c r="AV1353" s="14"/>
      <c r="AW1353" s="14" t="s">
        <v>5423</v>
      </c>
      <c r="AX1353" s="14" t="str">
        <f>_xlfn.XLOOKUP(B1353,'[4]cell downs 18042026 17h'!$B:$B,'[4]cell downs 18042026 17h'!$B:$B,"")</f>
        <v/>
      </c>
      <c r="AY1353" s="14" t="str">
        <f>_xlfn.XLOOKUP(B1353,'[5]Cells Huawei 19042026 15h'!$B:$B,'[5]Cells Huawei 19042026 15h'!$B:$B,"")</f>
        <v/>
      </c>
      <c r="AZ1353" s="105" t="str">
        <f>_xlfn.XLOOKUP(B1353,'INCIDENT-04-23-2026'!E:E,'INCIDENT-04-23-2026'!F:F,"")</f>
        <v/>
      </c>
      <c r="BA1353" s="105" t="str">
        <f>_xlfn.XLOOKUP(B1353,'[6]Eneo 17H'!$C:$C,'[6]Eneo 17H'!$I:$I,"")</f>
        <v/>
      </c>
      <c r="BB1353" s="105" t="str">
        <f>_xlfn.XLOOKUP(B1353,[8]ALL!$B:$B,[8]ALL!$M:$M,"")</f>
        <v/>
      </c>
      <c r="BC1353" s="105" t="str">
        <f>_xlfn.XLOOKUP(B1353,'[6]Eneo 17H'!$C:$C,'[6]Eneo 17H'!$I:$I,"")</f>
        <v/>
      </c>
      <c r="BD1353" s="105" t="str">
        <f>_xlfn.XLOOKUP(B1353,'[7]Eneo 12H'!$C:$C,'[7]Eneo 12H'!$I:$I,"")</f>
        <v/>
      </c>
      <c r="BE1353" s="105" t="s">
        <v>5423</v>
      </c>
    </row>
    <row r="1354" spans="1:57" hidden="1" x14ac:dyDescent="0.3">
      <c r="A1354" s="1" t="s">
        <v>2728</v>
      </c>
      <c r="B1354" s="8" t="s">
        <v>2729</v>
      </c>
      <c r="C1354" s="3" t="str">
        <f>_xlfn.XLOOKUP(B1354,'[1]daily break down'!$D:$D,'[1]daily break down'!$E:$E,"")</f>
        <v>Douala</v>
      </c>
      <c r="D1354" s="1" t="s">
        <v>11</v>
      </c>
      <c r="E1354" s="1" t="s">
        <v>12</v>
      </c>
      <c r="F1354" s="3" t="s">
        <v>31</v>
      </c>
      <c r="G1354" s="1" t="s">
        <v>32</v>
      </c>
      <c r="H1354" s="27" t="str">
        <f>_xlfn.XLOOKUP(B1354,[2]CALCULATION!$B:$B,[2]CALCULATION!$H:$H,"")</f>
        <v>ZTE</v>
      </c>
      <c r="I1354" s="23">
        <v>0</v>
      </c>
      <c r="J1354" s="23">
        <v>0</v>
      </c>
      <c r="K1354" s="23">
        <v>0</v>
      </c>
      <c r="L1354" s="23">
        <v>0</v>
      </c>
      <c r="M1354" s="23">
        <v>0</v>
      </c>
      <c r="N1354" s="23">
        <v>0</v>
      </c>
      <c r="O1354" s="23">
        <v>0</v>
      </c>
      <c r="P1354" s="103" t="s">
        <v>6554</v>
      </c>
      <c r="Q1354" s="36" t="s">
        <v>5796</v>
      </c>
      <c r="R1354" s="36"/>
      <c r="S1354" s="35" t="str" cm="1">
        <f t="array" ref="S1354">IFERROR(_xlfn.IFS(
U1354="MPR ISSUE","PDH",
U1354="BSS Hardware Issue","BSS",
U1354="Sites strategiques, MLL, Pylone, etc.","ENVTECH",
U1354="AKTIVCO DEFAUT GE &amp; POWER Cabinet","AKTIVCO",
U1354="AKTIVCO Coupure ENEO &amp; Baisse de tension","AKTIVCO GRID ONLY",
U1354="Coupure ENEO &amp; Baisse de tension","IHS GRID ONLY",
U1354="Defaut GE &amp; POWER Cabinet","IHS",
U1354="Sharing","Partners",
U1354="Sites strategiques &amp; DataCenter","SST &amp; DC",
U1354="Exclu","Exclu",
U1354="SAT","SAT",
U1354="SPARE-ISSUE","SPARE-ISSUE",
U1354="Fiber CAmtel","TRANS_FO_CAMTEL",
U1354="Fiber AOF","Fiber AOF",
U1354="Projet OCM (HUAWEI)","TRAVAUX-HUAWEI",
U1354="Projet OCM (NOKIA)","TRAVAUX-NOKIA",
U1354="ACCESS-ISSUE","ACCESS-ISSUE",
U1354="Projet OCM (ZTE, NOKIA, autres projets)","TRAVAUX OCM",
U1354="No root CAuse","No root cause",
U1354="ODU HS","PDH",
U1354="IP &amp; VLAN","PDH",
U1354="Warehouse HUAWEI","SPARE-ISSUE",
U1354="SPARE-HS","SPARE-ISSUE",
U1354="Power Telco","BSS",U1354="no impacts","no impacts"
),"")</f>
        <v/>
      </c>
      <c r="T1354" s="35" t="str" cm="1">
        <f t="array" ref="T1354">IFERROR(_xlfn.IFS(
U1354="MPR ISSUE","TX ISSUE",
U1354="BSS Hardware Issue","RAN ISSUE",
U1354="Sites strategiques, MLL, Pylone, etc.","ENVTECH",
U1354="AKTIVCO DEFAUT GE &amp; POWER Cabinet","POWER ISSUE",
U1354="AKTIVCO Coupure ENEO &amp; Baisse de tension","POWER ISSUE",
U1354="Coupure ENEO &amp; Baisse de tension","POWER ISSUE",
U1354="Defaut GE &amp; POWER Cabinet","POWER ISSUE",
U1354="Sharing","POWER ISSUE",
U1354="Sites strategiques &amp; DataCenter","POWER ISSUE",
U1354="Exclu","Exclu",
U1354="SAT","TX ISSUE",
U1354="SPARE-ISSUE","SPARE-ISSUE",
U1354="Fiber CAmtel","TX ISSUE",
U1354="Fiber AOF","TX ISSUE",
U1354="Projet OCM (HUAWEI)","TRAVAUX-HUAWEI",
U1354="Projet OCM (NOKIA)","TRAVAUX -NOKIA",
U1354="ACCESS-ISSUE","ACCESS-ISSUE",
U1354="Projet OCM (ZTE, NOKIA, autres projets)","TRAVAUX OCM",
U1354="No root CAuse","No root cause",
U1354="ODU HS","TX ISSUE",
U1354="IP &amp; VLAN","TX ISSUE",
U1354="Warehouse HUAWEI","SPARE-ISSUE",
U1354="SPARE-HS","SPARE-ISSUE",
U1354="Power Telco","RAN ISSUE",U1354="no impacts","no impacts"
),"")</f>
        <v/>
      </c>
      <c r="U1354" s="28"/>
      <c r="V1354" s="35" t="str" cm="1">
        <f t="array" ref="V1354">IFERROR(_xlfn.IFS(
U1354="MPR ISSUE","ACTIVE",
U1354="BSS Hardware Issue","ACTIVE",
U1354="Sites strategiques, MLL, Pylone, etc.","PASSIVE",
U1354="AKTIVCO DEFAUT GE &amp; POWER Cabinet","PASSIVE",
U1354="AKTIVCO Coupure ENEO &amp; Baisse de tension","PASSIVE",
U1354="Coupure ENEO &amp; Baisse de tension","PASSIVE",
U1354="Defaut GE &amp; POWER Cabinet","PASSIVE",
U1354="Sharing","PASSIVE",
U1354="Sites strategiques &amp; DataCenter","PASSIVE",
U1354="Exclu","Exclu",
U1354="SAT","ACTIVE",
U1354="SPARE-ISSUE","SPARE-ISSUE",
U1354="Fiber CAmtel","ACTIVE",
U1354="Fiber AOF","ACTIVE",
U1354="Projet OCM (HUAWEI)","PLANNED WORKS",
U1354="Projet OCM (NOKIA)","PLANNED WORKS",
U1354="ACCESS-ISSUE","ACCESS-ISSUE",
U1354="Projet OCM (ZTE, NOKIA, autres projets)","PLANNED WORKS",
U1354="No root CAuse","No root cause",
U1354="ODU HS","ACTIVE",
U1354="IP &amp; VLAN","ACTIVE",
U1354="Warehouse HUAWEI","SPARE-ISSUE",
U1354="SPARE-HS","SPARE-ISSUE",
U1354="Power Telco","ACTIVE",U1354="no impacts","no impacts"
),"")</f>
        <v/>
      </c>
      <c r="W1354" s="102"/>
      <c r="X1354" s="102"/>
      <c r="Y1354" s="102"/>
      <c r="Z1354" s="102"/>
      <c r="AA1354" s="102"/>
      <c r="AB1354" s="104" t="s">
        <v>5423</v>
      </c>
      <c r="AC1354" s="9"/>
      <c r="AD1354" s="9"/>
      <c r="AE1354" s="7" t="s">
        <v>5423</v>
      </c>
      <c r="AF1354" s="6"/>
      <c r="AG1354" s="7"/>
      <c r="AH1354" s="3" t="s">
        <v>5423</v>
      </c>
      <c r="AI1354" s="18" t="s">
        <v>5423</v>
      </c>
      <c r="AJ1354" s="18" t="s">
        <v>5423</v>
      </c>
      <c r="AK1354" s="18" t="s">
        <v>5423</v>
      </c>
      <c r="AL1354" s="18" t="s">
        <v>5423</v>
      </c>
      <c r="AM1354" s="18" t="s">
        <v>5423</v>
      </c>
      <c r="AN1354" s="18" t="s">
        <v>5423</v>
      </c>
      <c r="AO1354" s="18" t="s">
        <v>5423</v>
      </c>
      <c r="AP1354" s="18" t="s">
        <v>5423</v>
      </c>
      <c r="AQ1354" s="18" t="s">
        <v>5423</v>
      </c>
      <c r="AR1354" s="18" t="s">
        <v>5423</v>
      </c>
      <c r="AS1354" s="18" t="s">
        <v>5423</v>
      </c>
      <c r="AT1354" s="18" t="s">
        <v>5423</v>
      </c>
      <c r="AU1354" s="9" t="s">
        <v>5423</v>
      </c>
      <c r="AV1354" s="14"/>
      <c r="AW1354" s="14" t="s">
        <v>5423</v>
      </c>
      <c r="AX1354" s="14" t="str">
        <f>_xlfn.XLOOKUP(B1354,'[4]cell downs 18042026 17h'!$B:$B,'[4]cell downs 18042026 17h'!$B:$B,"")</f>
        <v/>
      </c>
      <c r="AY1354" s="14" t="str">
        <f>_xlfn.XLOOKUP(B1354,'[5]Cells Huawei 19042026 15h'!$B:$B,'[5]Cells Huawei 19042026 15h'!$B:$B,"")</f>
        <v/>
      </c>
      <c r="AZ1354" s="105" t="str">
        <f>_xlfn.XLOOKUP(B1354,'INCIDENT-04-23-2026'!E:E,'INCIDENT-04-23-2026'!F:F,"")</f>
        <v/>
      </c>
      <c r="BA1354" s="105" t="str">
        <f>_xlfn.XLOOKUP(B1354,'[6]Eneo 17H'!$C:$C,'[6]Eneo 17H'!$I:$I,"")</f>
        <v/>
      </c>
      <c r="BB1354" s="105" t="str">
        <f>_xlfn.XLOOKUP(B1354,[8]ALL!$B:$B,[8]ALL!$M:$M,"")</f>
        <v/>
      </c>
      <c r="BC1354" s="105" t="str">
        <f>_xlfn.XLOOKUP(B1354,'[6]Eneo 17H'!$C:$C,'[6]Eneo 17H'!$I:$I,"")</f>
        <v/>
      </c>
      <c r="BD1354" s="105" t="str">
        <f>_xlfn.XLOOKUP(B1354,'[7]Eneo 12H'!$C:$C,'[7]Eneo 12H'!$I:$I,"")</f>
        <v/>
      </c>
      <c r="BE1354" s="105" t="s">
        <v>5423</v>
      </c>
    </row>
    <row r="1355" spans="1:57" hidden="1" x14ac:dyDescent="0.3">
      <c r="A1355" s="1" t="s">
        <v>1946</v>
      </c>
      <c r="B1355" s="8" t="s">
        <v>1947</v>
      </c>
      <c r="C1355" s="3" t="str">
        <f>_xlfn.XLOOKUP(B1355,'[1]daily break down'!$D:$D,'[1]daily break down'!$E:$E,"")</f>
        <v>Douala</v>
      </c>
      <c r="D1355" s="1" t="s">
        <v>11</v>
      </c>
      <c r="E1355" s="1" t="s">
        <v>12</v>
      </c>
      <c r="F1355" s="3" t="s">
        <v>31</v>
      </c>
      <c r="G1355" s="1" t="s">
        <v>32</v>
      </c>
      <c r="H1355" s="27" t="str">
        <f>_xlfn.XLOOKUP(B1355,[2]CALCULATION!$B:$B,[2]CALCULATION!$H:$H,"")</f>
        <v>ZTE</v>
      </c>
      <c r="I1355" s="23">
        <v>0</v>
      </c>
      <c r="J1355" s="23">
        <v>0</v>
      </c>
      <c r="K1355" s="23">
        <v>0</v>
      </c>
      <c r="L1355" s="23">
        <v>3.2588433452328984</v>
      </c>
      <c r="M1355" s="23">
        <v>0</v>
      </c>
      <c r="N1355" s="23">
        <v>0</v>
      </c>
      <c r="O1355" s="23">
        <v>0</v>
      </c>
      <c r="P1355" s="103" t="s">
        <v>6554</v>
      </c>
      <c r="Q1355" s="36" t="s">
        <v>5796</v>
      </c>
      <c r="R1355" s="36"/>
      <c r="S1355" s="35" t="str" cm="1">
        <f t="array" ref="S1355">IFERROR(_xlfn.IFS(
U1355="MPR ISSUE","PDH",
U1355="BSS Hardware Issue","BSS",
U1355="Sites strategiques, MLL, Pylone, etc.","ENVTECH",
U1355="AKTIVCO DEFAUT GE &amp; POWER Cabinet","AKTIVCO",
U1355="AKTIVCO Coupure ENEO &amp; Baisse de tension","AKTIVCO GRID ONLY",
U1355="Coupure ENEO &amp; Baisse de tension","IHS GRID ONLY",
U1355="Defaut GE &amp; POWER Cabinet","IHS",
U1355="Sharing","Partners",
U1355="Sites strategiques &amp; DataCenter","SST &amp; DC",
U1355="Exclu","Exclu",
U1355="SAT","SAT",
U1355="SPARE-ISSUE","SPARE-ISSUE",
U1355="Fiber CAmtel","TRANS_FO_CAMTEL",
U1355="Fiber AOF","Fiber AOF",
U1355="Projet OCM (HUAWEI)","TRAVAUX-HUAWEI",
U1355="Projet OCM (NOKIA)","TRAVAUX-NOKIA",
U1355="ACCESS-ISSUE","ACCESS-ISSUE",
U1355="Projet OCM (ZTE, NOKIA, autres projets)","TRAVAUX OCM",
U1355="No root CAuse","No root cause",
U1355="ODU HS","PDH",
U1355="IP &amp; VLAN","PDH",
U1355="Warehouse HUAWEI","SPARE-ISSUE",
U1355="SPARE-HS","SPARE-ISSUE",
U1355="Power Telco","BSS",U1355="no impacts","no impacts"
),"")</f>
        <v/>
      </c>
      <c r="T1355" s="35" t="str" cm="1">
        <f t="array" ref="T1355">IFERROR(_xlfn.IFS(
U1355="MPR ISSUE","TX ISSUE",
U1355="BSS Hardware Issue","RAN ISSUE",
U1355="Sites strategiques, MLL, Pylone, etc.","ENVTECH",
U1355="AKTIVCO DEFAUT GE &amp; POWER Cabinet","POWER ISSUE",
U1355="AKTIVCO Coupure ENEO &amp; Baisse de tension","POWER ISSUE",
U1355="Coupure ENEO &amp; Baisse de tension","POWER ISSUE",
U1355="Defaut GE &amp; POWER Cabinet","POWER ISSUE",
U1355="Sharing","POWER ISSUE",
U1355="Sites strategiques &amp; DataCenter","POWER ISSUE",
U1355="Exclu","Exclu",
U1355="SAT","TX ISSUE",
U1355="SPARE-ISSUE","SPARE-ISSUE",
U1355="Fiber CAmtel","TX ISSUE",
U1355="Fiber AOF","TX ISSUE",
U1355="Projet OCM (HUAWEI)","TRAVAUX-HUAWEI",
U1355="Projet OCM (NOKIA)","TRAVAUX -NOKIA",
U1355="ACCESS-ISSUE","ACCESS-ISSUE",
U1355="Projet OCM (ZTE, NOKIA, autres projets)","TRAVAUX OCM",
U1355="No root CAuse","No root cause",
U1355="ODU HS","TX ISSUE",
U1355="IP &amp; VLAN","TX ISSUE",
U1355="Warehouse HUAWEI","SPARE-ISSUE",
U1355="SPARE-HS","SPARE-ISSUE",
U1355="Power Telco","RAN ISSUE",U1355="no impacts","no impacts"
),"")</f>
        <v/>
      </c>
      <c r="U1355" s="28"/>
      <c r="V1355" s="35" t="str" cm="1">
        <f t="array" ref="V1355">IFERROR(_xlfn.IFS(
U1355="MPR ISSUE","ACTIVE",
U1355="BSS Hardware Issue","ACTIVE",
U1355="Sites strategiques, MLL, Pylone, etc.","PASSIVE",
U1355="AKTIVCO DEFAUT GE &amp; POWER Cabinet","PASSIVE",
U1355="AKTIVCO Coupure ENEO &amp; Baisse de tension","PASSIVE",
U1355="Coupure ENEO &amp; Baisse de tension","PASSIVE",
U1355="Defaut GE &amp; POWER Cabinet","PASSIVE",
U1355="Sharing","PASSIVE",
U1355="Sites strategiques &amp; DataCenter","PASSIVE",
U1355="Exclu","Exclu",
U1355="SAT","ACTIVE",
U1355="SPARE-ISSUE","SPARE-ISSUE",
U1355="Fiber CAmtel","ACTIVE",
U1355="Fiber AOF","ACTIVE",
U1355="Projet OCM (HUAWEI)","PLANNED WORKS",
U1355="Projet OCM (NOKIA)","PLANNED WORKS",
U1355="ACCESS-ISSUE","ACCESS-ISSUE",
U1355="Projet OCM (ZTE, NOKIA, autres projets)","PLANNED WORKS",
U1355="No root CAuse","No root cause",
U1355="ODU HS","ACTIVE",
U1355="IP &amp; VLAN","ACTIVE",
U1355="Warehouse HUAWEI","SPARE-ISSUE",
U1355="SPARE-HS","SPARE-ISSUE",
U1355="Power Telco","ACTIVE",U1355="no impacts","no impacts"
),"")</f>
        <v/>
      </c>
      <c r="W1355" s="102"/>
      <c r="X1355" s="102"/>
      <c r="Y1355" s="102"/>
      <c r="Z1355" s="102"/>
      <c r="AA1355" s="102"/>
      <c r="AB1355" s="104" t="s">
        <v>5423</v>
      </c>
      <c r="AC1355" s="9"/>
      <c r="AD1355" s="9"/>
      <c r="AE1355" s="7" t="s">
        <v>5423</v>
      </c>
      <c r="AF1355" s="6"/>
      <c r="AG1355" s="7"/>
      <c r="AH1355" s="3" t="s">
        <v>5423</v>
      </c>
      <c r="AI1355" s="18" t="s">
        <v>5423</v>
      </c>
      <c r="AJ1355" s="18" t="s">
        <v>5423</v>
      </c>
      <c r="AK1355" s="18" t="s">
        <v>5423</v>
      </c>
      <c r="AL1355" s="18" t="s">
        <v>5423</v>
      </c>
      <c r="AM1355" s="18" t="s">
        <v>5423</v>
      </c>
      <c r="AN1355" s="18" t="s">
        <v>5423</v>
      </c>
      <c r="AO1355" s="18" t="s">
        <v>5423</v>
      </c>
      <c r="AP1355" s="18" t="s">
        <v>5423</v>
      </c>
      <c r="AQ1355" s="18" t="s">
        <v>5423</v>
      </c>
      <c r="AR1355" s="18" t="s">
        <v>5423</v>
      </c>
      <c r="AS1355" s="18" t="s">
        <v>5423</v>
      </c>
      <c r="AT1355" s="18" t="s">
        <v>5423</v>
      </c>
      <c r="AU1355" s="9" t="s">
        <v>5423</v>
      </c>
      <c r="AV1355" s="14"/>
      <c r="AW1355" s="14" t="s">
        <v>5423</v>
      </c>
      <c r="AX1355" s="14" t="str">
        <f>_xlfn.XLOOKUP(B1355,'[4]cell downs 18042026 17h'!$B:$B,'[4]cell downs 18042026 17h'!$B:$B,"")</f>
        <v/>
      </c>
      <c r="AY1355" s="14" t="str">
        <f>_xlfn.XLOOKUP(B1355,'[5]Cells Huawei 19042026 15h'!$B:$B,'[5]Cells Huawei 19042026 15h'!$B:$B,"")</f>
        <v/>
      </c>
      <c r="AZ1355" s="105" t="str">
        <f>_xlfn.XLOOKUP(B1355,'INCIDENT-04-23-2026'!E:E,'INCIDENT-04-23-2026'!F:F,"")</f>
        <v/>
      </c>
      <c r="BA1355" s="105" t="str">
        <f>_xlfn.XLOOKUP(B1355,'[6]Eneo 17H'!$C:$C,'[6]Eneo 17H'!$I:$I,"")</f>
        <v/>
      </c>
      <c r="BB1355" s="105" t="str">
        <f>_xlfn.XLOOKUP(B1355,[8]ALL!$B:$B,[8]ALL!$M:$M,"")</f>
        <v/>
      </c>
      <c r="BC1355" s="105" t="str">
        <f>_xlfn.XLOOKUP(B1355,'[6]Eneo 17H'!$C:$C,'[6]Eneo 17H'!$I:$I,"")</f>
        <v/>
      </c>
      <c r="BD1355" s="105" t="str">
        <f>_xlfn.XLOOKUP(B1355,'[7]Eneo 12H'!$C:$C,'[7]Eneo 12H'!$I:$I,"")</f>
        <v/>
      </c>
      <c r="BE1355" s="105" t="s">
        <v>7280</v>
      </c>
    </row>
    <row r="1356" spans="1:57" hidden="1" x14ac:dyDescent="0.3">
      <c r="A1356" s="1" t="s">
        <v>711</v>
      </c>
      <c r="B1356" s="8" t="s">
        <v>712</v>
      </c>
      <c r="C1356" s="3" t="str">
        <f>_xlfn.XLOOKUP(B1356,'[1]daily break down'!$D:$D,'[1]daily break down'!$E:$E,"")</f>
        <v>Douala</v>
      </c>
      <c r="D1356" s="1" t="s">
        <v>11</v>
      </c>
      <c r="E1356" s="1" t="s">
        <v>145</v>
      </c>
      <c r="F1356" s="3" t="s">
        <v>31</v>
      </c>
      <c r="G1356" s="1" t="s">
        <v>32</v>
      </c>
      <c r="H1356" s="27" t="str">
        <f>_xlfn.XLOOKUP(B1356,[2]CALCULATION!$B:$B,[2]CALCULATION!$H:$H,"")</f>
        <v>ZTE</v>
      </c>
      <c r="I1356" s="23">
        <v>0.32133460604452246</v>
      </c>
      <c r="J1356" s="23">
        <v>0</v>
      </c>
      <c r="K1356" s="23">
        <v>0</v>
      </c>
      <c r="L1356" s="23">
        <v>0</v>
      </c>
      <c r="M1356" s="23">
        <v>0</v>
      </c>
      <c r="N1356" s="23">
        <v>0</v>
      </c>
      <c r="O1356" s="23">
        <v>0</v>
      </c>
      <c r="P1356" s="103" t="s">
        <v>6554</v>
      </c>
      <c r="Q1356" s="36" t="s">
        <v>5796</v>
      </c>
      <c r="R1356" s="36"/>
      <c r="S1356" s="35" t="str" cm="1">
        <f t="array" ref="S1356">IFERROR(_xlfn.IFS(
U1356="MPR ISSUE","PDH",
U1356="BSS Hardware Issue","BSS",
U1356="Sites strategiques, MLL, Pylone, etc.","ENVTECH",
U1356="AKTIVCO DEFAUT GE &amp; POWER Cabinet","AKTIVCO",
U1356="AKTIVCO Coupure ENEO &amp; Baisse de tension","AKTIVCO GRID ONLY",
U1356="Coupure ENEO &amp; Baisse de tension","IHS GRID ONLY",
U1356="Defaut GE &amp; POWER Cabinet","IHS",
U1356="Sharing","Partners",
U1356="Sites strategiques &amp; DataCenter","SST &amp; DC",
U1356="Exclu","Exclu",
U1356="SAT","SAT",
U1356="SPARE-ISSUE","SPARE-ISSUE",
U1356="Fiber CAmtel","TRANS_FO_CAMTEL",
U1356="Fiber AOF","Fiber AOF",
U1356="Projet OCM (HUAWEI)","TRAVAUX-HUAWEI",
U1356="Projet OCM (NOKIA)","TRAVAUX-NOKIA",
U1356="ACCESS-ISSUE","ACCESS-ISSUE",
U1356="Projet OCM (ZTE, NOKIA, autres projets)","TRAVAUX OCM",
U1356="No root CAuse","No root cause",
U1356="ODU HS","PDH",
U1356="IP &amp; VLAN","PDH",
U1356="Warehouse HUAWEI","SPARE-ISSUE",
U1356="SPARE-HS","SPARE-ISSUE",
U1356="Power Telco","BSS",U1356="no impacts","no impacts"
),"")</f>
        <v/>
      </c>
      <c r="T1356" s="35" t="str" cm="1">
        <f t="array" ref="T1356">IFERROR(_xlfn.IFS(
U1356="MPR ISSUE","TX ISSUE",
U1356="BSS Hardware Issue","RAN ISSUE",
U1356="Sites strategiques, MLL, Pylone, etc.","ENVTECH",
U1356="AKTIVCO DEFAUT GE &amp; POWER Cabinet","POWER ISSUE",
U1356="AKTIVCO Coupure ENEO &amp; Baisse de tension","POWER ISSUE",
U1356="Coupure ENEO &amp; Baisse de tension","POWER ISSUE",
U1356="Defaut GE &amp; POWER Cabinet","POWER ISSUE",
U1356="Sharing","POWER ISSUE",
U1356="Sites strategiques &amp; DataCenter","POWER ISSUE",
U1356="Exclu","Exclu",
U1356="SAT","TX ISSUE",
U1356="SPARE-ISSUE","SPARE-ISSUE",
U1356="Fiber CAmtel","TX ISSUE",
U1356="Fiber AOF","TX ISSUE",
U1356="Projet OCM (HUAWEI)","TRAVAUX-HUAWEI",
U1356="Projet OCM (NOKIA)","TRAVAUX -NOKIA",
U1356="ACCESS-ISSUE","ACCESS-ISSUE",
U1356="Projet OCM (ZTE, NOKIA, autres projets)","TRAVAUX OCM",
U1356="No root CAuse","No root cause",
U1356="ODU HS","TX ISSUE",
U1356="IP &amp; VLAN","TX ISSUE",
U1356="Warehouse HUAWEI","SPARE-ISSUE",
U1356="SPARE-HS","SPARE-ISSUE",
U1356="Power Telco","RAN ISSUE",U1356="no impacts","no impacts"
),"")</f>
        <v/>
      </c>
      <c r="U1356" s="28"/>
      <c r="V1356" s="35" t="str" cm="1">
        <f t="array" ref="V1356">IFERROR(_xlfn.IFS(
U1356="MPR ISSUE","ACTIVE",
U1356="BSS Hardware Issue","ACTIVE",
U1356="Sites strategiques, MLL, Pylone, etc.","PASSIVE",
U1356="AKTIVCO DEFAUT GE &amp; POWER Cabinet","PASSIVE",
U1356="AKTIVCO Coupure ENEO &amp; Baisse de tension","PASSIVE",
U1356="Coupure ENEO &amp; Baisse de tension","PASSIVE",
U1356="Defaut GE &amp; POWER Cabinet","PASSIVE",
U1356="Sharing","PASSIVE",
U1356="Sites strategiques &amp; DataCenter","PASSIVE",
U1356="Exclu","Exclu",
U1356="SAT","ACTIVE",
U1356="SPARE-ISSUE","SPARE-ISSUE",
U1356="Fiber CAmtel","ACTIVE",
U1356="Fiber AOF","ACTIVE",
U1356="Projet OCM (HUAWEI)","PLANNED WORKS",
U1356="Projet OCM (NOKIA)","PLANNED WORKS",
U1356="ACCESS-ISSUE","ACCESS-ISSUE",
U1356="Projet OCM (ZTE, NOKIA, autres projets)","PLANNED WORKS",
U1356="No root CAuse","No root cause",
U1356="ODU HS","ACTIVE",
U1356="IP &amp; VLAN","ACTIVE",
U1356="Warehouse HUAWEI","SPARE-ISSUE",
U1356="SPARE-HS","SPARE-ISSUE",
U1356="Power Telco","ACTIVE",U1356="no impacts","no impacts"
),"")</f>
        <v/>
      </c>
      <c r="W1356" s="102"/>
      <c r="X1356" s="102"/>
      <c r="Y1356" s="102"/>
      <c r="Z1356" s="102"/>
      <c r="AA1356" s="102"/>
      <c r="AB1356" s="104" t="s">
        <v>5423</v>
      </c>
      <c r="AC1356" s="9"/>
      <c r="AD1356" s="9"/>
      <c r="AE1356" s="7" t="s">
        <v>5423</v>
      </c>
      <c r="AF1356" s="6"/>
      <c r="AG1356" s="7"/>
      <c r="AH1356" s="3" t="s">
        <v>5423</v>
      </c>
      <c r="AI1356" s="18" t="s">
        <v>5423</v>
      </c>
      <c r="AJ1356" s="18" t="s">
        <v>5423</v>
      </c>
      <c r="AK1356" s="18" t="s">
        <v>5423</v>
      </c>
      <c r="AL1356" s="18" t="s">
        <v>5423</v>
      </c>
      <c r="AM1356" s="18" t="s">
        <v>5423</v>
      </c>
      <c r="AN1356" s="18" t="s">
        <v>5423</v>
      </c>
      <c r="AO1356" s="18" t="s">
        <v>5423</v>
      </c>
      <c r="AP1356" s="18" t="s">
        <v>5423</v>
      </c>
      <c r="AQ1356" s="18" t="s">
        <v>5423</v>
      </c>
      <c r="AR1356" s="18" t="s">
        <v>5423</v>
      </c>
      <c r="AS1356" s="18" t="s">
        <v>5423</v>
      </c>
      <c r="AT1356" s="18" t="s">
        <v>5423</v>
      </c>
      <c r="AU1356" s="9" t="s">
        <v>5423</v>
      </c>
      <c r="AV1356" s="14"/>
      <c r="AW1356" s="14" t="s">
        <v>5423</v>
      </c>
      <c r="AX1356" s="14" t="str">
        <f>_xlfn.XLOOKUP(B1356,'[4]cell downs 18042026 17h'!$B:$B,'[4]cell downs 18042026 17h'!$B:$B,"")</f>
        <v/>
      </c>
      <c r="AY1356" s="14" t="str">
        <f>_xlfn.XLOOKUP(B1356,'[5]Cells Huawei 19042026 15h'!$B:$B,'[5]Cells Huawei 19042026 15h'!$B:$B,"")</f>
        <v/>
      </c>
      <c r="AZ1356" s="105" t="str">
        <f>_xlfn.XLOOKUP(B1356,'INCIDENT-04-23-2026'!E:E,'INCIDENT-04-23-2026'!F:F,"")</f>
        <v/>
      </c>
      <c r="BA1356" s="105" t="str">
        <f>_xlfn.XLOOKUP(B1356,'[6]Eneo 17H'!$C:$C,'[6]Eneo 17H'!$I:$I,"")</f>
        <v/>
      </c>
      <c r="BB1356" s="105" t="str">
        <f>_xlfn.XLOOKUP(B1356,[8]ALL!$B:$B,[8]ALL!$M:$M,"")</f>
        <v/>
      </c>
      <c r="BC1356" s="105" t="str">
        <f>_xlfn.XLOOKUP(B1356,'[6]Eneo 17H'!$C:$C,'[6]Eneo 17H'!$I:$I,"")</f>
        <v/>
      </c>
      <c r="BD1356" s="105" t="str">
        <f>_xlfn.XLOOKUP(B1356,'[7]Eneo 12H'!$C:$C,'[7]Eneo 12H'!$I:$I,"")</f>
        <v/>
      </c>
      <c r="BE1356" s="105" t="s">
        <v>5423</v>
      </c>
    </row>
    <row r="1357" spans="1:57" hidden="1" x14ac:dyDescent="0.3">
      <c r="A1357" s="1" t="s">
        <v>492</v>
      </c>
      <c r="B1357" s="8" t="s">
        <v>493</v>
      </c>
      <c r="C1357" s="3" t="str">
        <f>_xlfn.XLOOKUP(B1357,'[1]daily break down'!$D:$D,'[1]daily break down'!$E:$E,"")</f>
        <v>Douala</v>
      </c>
      <c r="D1357" s="1" t="s">
        <v>11</v>
      </c>
      <c r="E1357" s="1" t="s">
        <v>145</v>
      </c>
      <c r="F1357" s="3" t="s">
        <v>31</v>
      </c>
      <c r="G1357" s="1" t="s">
        <v>32</v>
      </c>
      <c r="H1357" s="27" t="str">
        <f>_xlfn.XLOOKUP(B1357,[2]CALCULATION!$B:$B,[2]CALCULATION!$H:$H,"")</f>
        <v>ZTE</v>
      </c>
      <c r="I1357" s="23">
        <v>0</v>
      </c>
      <c r="J1357" s="23">
        <v>0</v>
      </c>
      <c r="K1357" s="23">
        <v>0</v>
      </c>
      <c r="L1357" s="23">
        <v>1.3523091432599126</v>
      </c>
      <c r="M1357" s="23">
        <v>0</v>
      </c>
      <c r="N1357" s="23">
        <v>0</v>
      </c>
      <c r="O1357" s="23">
        <v>0</v>
      </c>
      <c r="P1357" s="103" t="s">
        <v>6554</v>
      </c>
      <c r="Q1357" s="36" t="s">
        <v>5796</v>
      </c>
      <c r="R1357" s="36"/>
      <c r="S1357" s="35" t="str" cm="1">
        <f t="array" ref="S1357">IFERROR(_xlfn.IFS(
U1357="MPR ISSUE","PDH",
U1357="BSS Hardware Issue","BSS",
U1357="Sites strategiques, MLL, Pylone, etc.","ENVTECH",
U1357="AKTIVCO DEFAUT GE &amp; POWER Cabinet","AKTIVCO",
U1357="AKTIVCO Coupure ENEO &amp; Baisse de tension","AKTIVCO GRID ONLY",
U1357="Coupure ENEO &amp; Baisse de tension","IHS GRID ONLY",
U1357="Defaut GE &amp; POWER Cabinet","IHS",
U1357="Sharing","Partners",
U1357="Sites strategiques &amp; DataCenter","SST &amp; DC",
U1357="Exclu","Exclu",
U1357="SAT","SAT",
U1357="SPARE-ISSUE","SPARE-ISSUE",
U1357="Fiber CAmtel","TRANS_FO_CAMTEL",
U1357="Fiber AOF","Fiber AOF",
U1357="Projet OCM (HUAWEI)","TRAVAUX-HUAWEI",
U1357="Projet OCM (NOKIA)","TRAVAUX-NOKIA",
U1357="ACCESS-ISSUE","ACCESS-ISSUE",
U1357="Projet OCM (ZTE, NOKIA, autres projets)","TRAVAUX OCM",
U1357="No root CAuse","No root cause",
U1357="ODU HS","PDH",
U1357="IP &amp; VLAN","PDH",
U1357="Warehouse HUAWEI","SPARE-ISSUE",
U1357="SPARE-HS","SPARE-ISSUE",
U1357="Power Telco","BSS",U1357="no impacts","no impacts"
),"")</f>
        <v/>
      </c>
      <c r="T1357" s="35" t="str" cm="1">
        <f t="array" ref="T1357">IFERROR(_xlfn.IFS(
U1357="MPR ISSUE","TX ISSUE",
U1357="BSS Hardware Issue","RAN ISSUE",
U1357="Sites strategiques, MLL, Pylone, etc.","ENVTECH",
U1357="AKTIVCO DEFAUT GE &amp; POWER Cabinet","POWER ISSUE",
U1357="AKTIVCO Coupure ENEO &amp; Baisse de tension","POWER ISSUE",
U1357="Coupure ENEO &amp; Baisse de tension","POWER ISSUE",
U1357="Defaut GE &amp; POWER Cabinet","POWER ISSUE",
U1357="Sharing","POWER ISSUE",
U1357="Sites strategiques &amp; DataCenter","POWER ISSUE",
U1357="Exclu","Exclu",
U1357="SAT","TX ISSUE",
U1357="SPARE-ISSUE","SPARE-ISSUE",
U1357="Fiber CAmtel","TX ISSUE",
U1357="Fiber AOF","TX ISSUE",
U1357="Projet OCM (HUAWEI)","TRAVAUX-HUAWEI",
U1357="Projet OCM (NOKIA)","TRAVAUX -NOKIA",
U1357="ACCESS-ISSUE","ACCESS-ISSUE",
U1357="Projet OCM (ZTE, NOKIA, autres projets)","TRAVAUX OCM",
U1357="No root CAuse","No root cause",
U1357="ODU HS","TX ISSUE",
U1357="IP &amp; VLAN","TX ISSUE",
U1357="Warehouse HUAWEI","SPARE-ISSUE",
U1357="SPARE-HS","SPARE-ISSUE",
U1357="Power Telco","RAN ISSUE",U1357="no impacts","no impacts"
),"")</f>
        <v/>
      </c>
      <c r="U1357" s="28"/>
      <c r="V1357" s="35" t="str" cm="1">
        <f t="array" ref="V1357">IFERROR(_xlfn.IFS(
U1357="MPR ISSUE","ACTIVE",
U1357="BSS Hardware Issue","ACTIVE",
U1357="Sites strategiques, MLL, Pylone, etc.","PASSIVE",
U1357="AKTIVCO DEFAUT GE &amp; POWER Cabinet","PASSIVE",
U1357="AKTIVCO Coupure ENEO &amp; Baisse de tension","PASSIVE",
U1357="Coupure ENEO &amp; Baisse de tension","PASSIVE",
U1357="Defaut GE &amp; POWER Cabinet","PASSIVE",
U1357="Sharing","PASSIVE",
U1357="Sites strategiques &amp; DataCenter","PASSIVE",
U1357="Exclu","Exclu",
U1357="SAT","ACTIVE",
U1357="SPARE-ISSUE","SPARE-ISSUE",
U1357="Fiber CAmtel","ACTIVE",
U1357="Fiber AOF","ACTIVE",
U1357="Projet OCM (HUAWEI)","PLANNED WORKS",
U1357="Projet OCM (NOKIA)","PLANNED WORKS",
U1357="ACCESS-ISSUE","ACCESS-ISSUE",
U1357="Projet OCM (ZTE, NOKIA, autres projets)","PLANNED WORKS",
U1357="No root CAuse","No root cause",
U1357="ODU HS","ACTIVE",
U1357="IP &amp; VLAN","ACTIVE",
U1357="Warehouse HUAWEI","SPARE-ISSUE",
U1357="SPARE-HS","SPARE-ISSUE",
U1357="Power Telco","ACTIVE",U1357="no impacts","no impacts"
),"")</f>
        <v/>
      </c>
      <c r="W1357" s="102"/>
      <c r="X1357" s="102"/>
      <c r="Y1357" s="102"/>
      <c r="Z1357" s="102"/>
      <c r="AA1357" s="102"/>
      <c r="AB1357" s="104" t="s">
        <v>5423</v>
      </c>
      <c r="AC1357" s="9"/>
      <c r="AD1357" s="9"/>
      <c r="AE1357" s="7" t="s">
        <v>5423</v>
      </c>
      <c r="AF1357" s="6"/>
      <c r="AG1357" s="7"/>
      <c r="AH1357" s="3" t="s">
        <v>5423</v>
      </c>
      <c r="AI1357" s="18" t="s">
        <v>5423</v>
      </c>
      <c r="AJ1357" s="18" t="s">
        <v>5423</v>
      </c>
      <c r="AK1357" s="18" t="s">
        <v>5423</v>
      </c>
      <c r="AL1357" s="18" t="s">
        <v>5423</v>
      </c>
      <c r="AM1357" s="18" t="s">
        <v>5423</v>
      </c>
      <c r="AN1357" s="18" t="s">
        <v>5423</v>
      </c>
      <c r="AO1357" s="18" t="s">
        <v>5423</v>
      </c>
      <c r="AP1357" s="18" t="s">
        <v>5423</v>
      </c>
      <c r="AQ1357" s="18" t="s">
        <v>5423</v>
      </c>
      <c r="AR1357" s="18" t="s">
        <v>5423</v>
      </c>
      <c r="AS1357" s="18" t="s">
        <v>5423</v>
      </c>
      <c r="AT1357" s="18" t="s">
        <v>5423</v>
      </c>
      <c r="AU1357" s="9" t="s">
        <v>5423</v>
      </c>
      <c r="AV1357" s="14"/>
      <c r="AW1357" s="14" t="s">
        <v>5423</v>
      </c>
      <c r="AX1357" s="14" t="str">
        <f>_xlfn.XLOOKUP(B1357,'[4]cell downs 18042026 17h'!$B:$B,'[4]cell downs 18042026 17h'!$B:$B,"")</f>
        <v/>
      </c>
      <c r="AY1357" s="14" t="str">
        <f>_xlfn.XLOOKUP(B1357,'[5]Cells Huawei 19042026 15h'!$B:$B,'[5]Cells Huawei 19042026 15h'!$B:$B,"")</f>
        <v/>
      </c>
      <c r="AZ1357" s="105" t="str">
        <f>_xlfn.XLOOKUP(B1357,'INCIDENT-04-23-2026'!E:E,'INCIDENT-04-23-2026'!F:F,"")</f>
        <v/>
      </c>
      <c r="BA1357" s="105" t="str">
        <f>_xlfn.XLOOKUP(B1357,'[6]Eneo 17H'!$C:$C,'[6]Eneo 17H'!$I:$I,"")</f>
        <v/>
      </c>
      <c r="BB1357" s="105" t="str">
        <f>_xlfn.XLOOKUP(B1357,[8]ALL!$B:$B,[8]ALL!$M:$M,"")</f>
        <v/>
      </c>
      <c r="BC1357" s="105" t="str">
        <f>_xlfn.XLOOKUP(B1357,'[6]Eneo 17H'!$C:$C,'[6]Eneo 17H'!$I:$I,"")</f>
        <v/>
      </c>
      <c r="BD1357" s="105" t="str">
        <f>_xlfn.XLOOKUP(B1357,'[7]Eneo 12H'!$C:$C,'[7]Eneo 12H'!$I:$I,"")</f>
        <v/>
      </c>
      <c r="BE1357" s="105" t="s">
        <v>5423</v>
      </c>
    </row>
    <row r="1358" spans="1:57" hidden="1" x14ac:dyDescent="0.3">
      <c r="A1358" s="1" t="s">
        <v>4567</v>
      </c>
      <c r="B1358" s="8" t="s">
        <v>4568</v>
      </c>
      <c r="C1358" s="3" t="str">
        <f>_xlfn.XLOOKUP(B1358,'[1]daily break down'!$D:$D,'[1]daily break down'!$E:$E,"")</f>
        <v>Yaounde</v>
      </c>
      <c r="D1358" s="1"/>
      <c r="E1358" s="1"/>
      <c r="F1358" s="3" t="s">
        <v>37</v>
      </c>
      <c r="G1358" s="1" t="s">
        <v>38</v>
      </c>
      <c r="H1358" s="27" t="str">
        <f>_xlfn.XLOOKUP(B1358,[2]CALCULATION!$B:$B,[2]CALCULATION!$H:$H,"")</f>
        <v>ZTE</v>
      </c>
      <c r="I1358" s="23">
        <v>0</v>
      </c>
      <c r="J1358" s="23">
        <v>0</v>
      </c>
      <c r="K1358" s="23">
        <v>0</v>
      </c>
      <c r="L1358" s="23">
        <v>0</v>
      </c>
      <c r="M1358" s="23">
        <v>0</v>
      </c>
      <c r="N1358" s="23">
        <v>0</v>
      </c>
      <c r="O1358" s="23">
        <v>0.76287763994829283</v>
      </c>
      <c r="P1358" s="103" t="s">
        <v>6554</v>
      </c>
      <c r="Q1358" s="36" t="s">
        <v>5796</v>
      </c>
      <c r="R1358" s="36"/>
      <c r="S1358" s="35" t="str" cm="1">
        <f t="array" ref="S1358">IFERROR(_xlfn.IFS(
U1358="MPR ISSUE","PDH",
U1358="BSS Hardware Issue","BSS",
U1358="Sites strategiques, MLL, Pylone, etc.","ENVTECH",
U1358="AKTIVCO DEFAUT GE &amp; POWER Cabinet","AKTIVCO",
U1358="AKTIVCO Coupure ENEO &amp; Baisse de tension","AKTIVCO GRID ONLY",
U1358="Coupure ENEO &amp; Baisse de tension","IHS GRID ONLY",
U1358="Defaut GE &amp; POWER Cabinet","IHS",
U1358="Sharing","Partners",
U1358="Sites strategiques &amp; DataCenter","SST &amp; DC",
U1358="Exclu","Exclu",
U1358="SAT","SAT",
U1358="SPARE-ISSUE","SPARE-ISSUE",
U1358="Fiber CAmtel","TRANS_FO_CAMTEL",
U1358="Fiber AOF","Fiber AOF",
U1358="Projet OCM (HUAWEI)","TRAVAUX-HUAWEI",
U1358="Projet OCM (NOKIA)","TRAVAUX-NOKIA",
U1358="ACCESS-ISSUE","ACCESS-ISSUE",
U1358="Projet OCM (ZTE, NOKIA, autres projets)","TRAVAUX OCM",
U1358="No root CAuse","No root cause",
U1358="ODU HS","PDH",
U1358="IP &amp; VLAN","PDH",
U1358="Warehouse HUAWEI","SPARE-ISSUE",
U1358="SPARE-HS","SPARE-ISSUE",
U1358="Power Telco","BSS",U1358="no impacts","no impacts"
),"")</f>
        <v/>
      </c>
      <c r="T1358" s="35" t="str" cm="1">
        <f t="array" ref="T1358">IFERROR(_xlfn.IFS(
U1358="MPR ISSUE","TX ISSUE",
U1358="BSS Hardware Issue","RAN ISSUE",
U1358="Sites strategiques, MLL, Pylone, etc.","ENVTECH",
U1358="AKTIVCO DEFAUT GE &amp; POWER Cabinet","POWER ISSUE",
U1358="AKTIVCO Coupure ENEO &amp; Baisse de tension","POWER ISSUE",
U1358="Coupure ENEO &amp; Baisse de tension","POWER ISSUE",
U1358="Defaut GE &amp; POWER Cabinet","POWER ISSUE",
U1358="Sharing","POWER ISSUE",
U1358="Sites strategiques &amp; DataCenter","POWER ISSUE",
U1358="Exclu","Exclu",
U1358="SAT","TX ISSUE",
U1358="SPARE-ISSUE","SPARE-ISSUE",
U1358="Fiber CAmtel","TX ISSUE",
U1358="Fiber AOF","TX ISSUE",
U1358="Projet OCM (HUAWEI)","TRAVAUX-HUAWEI",
U1358="Projet OCM (NOKIA)","TRAVAUX -NOKIA",
U1358="ACCESS-ISSUE","ACCESS-ISSUE",
U1358="Projet OCM (ZTE, NOKIA, autres projets)","TRAVAUX OCM",
U1358="No root CAuse","No root cause",
U1358="ODU HS","TX ISSUE",
U1358="IP &amp; VLAN","TX ISSUE",
U1358="Warehouse HUAWEI","SPARE-ISSUE",
U1358="SPARE-HS","SPARE-ISSUE",
U1358="Power Telco","RAN ISSUE",U1358="no impacts","no impacts"
),"")</f>
        <v/>
      </c>
      <c r="U1358" s="28"/>
      <c r="V1358" s="35" t="str" cm="1">
        <f t="array" ref="V1358">IFERROR(_xlfn.IFS(
U1358="MPR ISSUE","ACTIVE",
U1358="BSS Hardware Issue","ACTIVE",
U1358="Sites strategiques, MLL, Pylone, etc.","PASSIVE",
U1358="AKTIVCO DEFAUT GE &amp; POWER Cabinet","PASSIVE",
U1358="AKTIVCO Coupure ENEO &amp; Baisse de tension","PASSIVE",
U1358="Coupure ENEO &amp; Baisse de tension","PASSIVE",
U1358="Defaut GE &amp; POWER Cabinet","PASSIVE",
U1358="Sharing","PASSIVE",
U1358="Sites strategiques &amp; DataCenter","PASSIVE",
U1358="Exclu","Exclu",
U1358="SAT","ACTIVE",
U1358="SPARE-ISSUE","SPARE-ISSUE",
U1358="Fiber CAmtel","ACTIVE",
U1358="Fiber AOF","ACTIVE",
U1358="Projet OCM (HUAWEI)","PLANNED WORKS",
U1358="Projet OCM (NOKIA)","PLANNED WORKS",
U1358="ACCESS-ISSUE","ACCESS-ISSUE",
U1358="Projet OCM (ZTE, NOKIA, autres projets)","PLANNED WORKS",
U1358="No root CAuse","No root cause",
U1358="ODU HS","ACTIVE",
U1358="IP &amp; VLAN","ACTIVE",
U1358="Warehouse HUAWEI","SPARE-ISSUE",
U1358="SPARE-HS","SPARE-ISSUE",
U1358="Power Telco","ACTIVE",U1358="no impacts","no impacts"
),"")</f>
        <v/>
      </c>
      <c r="W1358" s="102"/>
      <c r="X1358" s="102"/>
      <c r="Y1358" s="102"/>
      <c r="Z1358" s="102"/>
      <c r="AA1358" s="102"/>
      <c r="AB1358" s="104" t="s">
        <v>5423</v>
      </c>
      <c r="AC1358" s="9"/>
      <c r="AD1358" s="9"/>
      <c r="AE1358" s="7" t="s">
        <v>5423</v>
      </c>
      <c r="AF1358" s="6"/>
      <c r="AG1358" s="7"/>
      <c r="AH1358" s="3" t="s">
        <v>5423</v>
      </c>
      <c r="AI1358" s="18" t="s">
        <v>5423</v>
      </c>
      <c r="AJ1358" s="18" t="s">
        <v>5423</v>
      </c>
      <c r="AK1358" s="18" t="s">
        <v>5423</v>
      </c>
      <c r="AL1358" s="18" t="s">
        <v>5423</v>
      </c>
      <c r="AM1358" s="18" t="s">
        <v>5423</v>
      </c>
      <c r="AN1358" s="18" t="s">
        <v>5423</v>
      </c>
      <c r="AO1358" s="18" t="s">
        <v>5423</v>
      </c>
      <c r="AP1358" s="18" t="s">
        <v>5423</v>
      </c>
      <c r="AQ1358" s="18" t="s">
        <v>5423</v>
      </c>
      <c r="AR1358" s="18" t="s">
        <v>5423</v>
      </c>
      <c r="AS1358" s="18" t="s">
        <v>5423</v>
      </c>
      <c r="AT1358" s="18" t="s">
        <v>5423</v>
      </c>
      <c r="AU1358" s="9" t="s">
        <v>5423</v>
      </c>
      <c r="AV1358" s="14"/>
      <c r="AW1358" s="14" t="s">
        <v>5423</v>
      </c>
      <c r="AX1358" s="14" t="str">
        <f>_xlfn.XLOOKUP(B1358,'[4]cell downs 18042026 17h'!$B:$B,'[4]cell downs 18042026 17h'!$B:$B,"")</f>
        <v/>
      </c>
      <c r="AY1358" s="14" t="str">
        <f>_xlfn.XLOOKUP(B1358,'[5]Cells Huawei 19042026 15h'!$B:$B,'[5]Cells Huawei 19042026 15h'!$B:$B,"")</f>
        <v/>
      </c>
      <c r="AZ1358" s="105" t="str">
        <f>_xlfn.XLOOKUP(B1358,'INCIDENT-04-23-2026'!E:E,'INCIDENT-04-23-2026'!F:F,"")</f>
        <v/>
      </c>
      <c r="BA1358" s="105" t="str">
        <f>_xlfn.XLOOKUP(B1358,'[6]Eneo 17H'!$C:$C,'[6]Eneo 17H'!$I:$I,"")</f>
        <v/>
      </c>
      <c r="BB1358" s="105" t="str">
        <f>_xlfn.XLOOKUP(B1358,[8]ALL!$B:$B,[8]ALL!$M:$M,"")</f>
        <v/>
      </c>
      <c r="BC1358" s="105" t="str">
        <f>_xlfn.XLOOKUP(B1358,'[6]Eneo 17H'!$C:$C,'[6]Eneo 17H'!$I:$I,"")</f>
        <v/>
      </c>
      <c r="BD1358" s="105" t="str">
        <f>_xlfn.XLOOKUP(B1358,'[7]Eneo 12H'!$C:$C,'[7]Eneo 12H'!$I:$I,"")</f>
        <v/>
      </c>
      <c r="BE1358" s="105" t="s">
        <v>5423</v>
      </c>
    </row>
    <row r="1359" spans="1:57" hidden="1" x14ac:dyDescent="0.3">
      <c r="A1359" s="1" t="s">
        <v>4962</v>
      </c>
      <c r="B1359" s="8" t="s">
        <v>4963</v>
      </c>
      <c r="C1359" s="3" t="str">
        <f>_xlfn.XLOOKUP(B1359,'[1]daily break down'!$D:$D,'[1]daily break down'!$E:$E,"")</f>
        <v>Douala</v>
      </c>
      <c r="D1359" s="1" t="s">
        <v>11</v>
      </c>
      <c r="E1359" s="1" t="s">
        <v>594</v>
      </c>
      <c r="F1359" s="3" t="s">
        <v>31</v>
      </c>
      <c r="G1359" s="1" t="s">
        <v>32</v>
      </c>
      <c r="H1359" s="27" t="str">
        <f>_xlfn.XLOOKUP(B1359,[2]CALCULATION!$B:$B,[2]CALCULATION!$H:$H,"")</f>
        <v>ZTE</v>
      </c>
      <c r="I1359" s="23">
        <v>0</v>
      </c>
      <c r="J1359" s="23">
        <v>0</v>
      </c>
      <c r="K1359" s="23">
        <v>0</v>
      </c>
      <c r="L1359" s="23">
        <v>0</v>
      </c>
      <c r="M1359" s="23">
        <v>0</v>
      </c>
      <c r="N1359" s="23">
        <v>0</v>
      </c>
      <c r="O1359" s="23">
        <v>0</v>
      </c>
      <c r="P1359" s="103" t="s">
        <v>6554</v>
      </c>
      <c r="Q1359" s="36" t="s">
        <v>5796</v>
      </c>
      <c r="R1359" s="36"/>
      <c r="S1359" s="35" t="str" cm="1">
        <f t="array" ref="S1359">IFERROR(_xlfn.IFS(
U1359="MPR ISSUE","PDH",
U1359="BSS Hardware Issue","BSS",
U1359="Sites strategiques, MLL, Pylone, etc.","ENVTECH",
U1359="AKTIVCO DEFAUT GE &amp; POWER Cabinet","AKTIVCO",
U1359="AKTIVCO Coupure ENEO &amp; Baisse de tension","AKTIVCO GRID ONLY",
U1359="Coupure ENEO &amp; Baisse de tension","IHS GRID ONLY",
U1359="Defaut GE &amp; POWER Cabinet","IHS",
U1359="Sharing","Partners",
U1359="Sites strategiques &amp; DataCenter","SST &amp; DC",
U1359="Exclu","Exclu",
U1359="SAT","SAT",
U1359="SPARE-ISSUE","SPARE-ISSUE",
U1359="Fiber CAmtel","TRANS_FO_CAMTEL",
U1359="Fiber AOF","Fiber AOF",
U1359="Projet OCM (HUAWEI)","TRAVAUX-HUAWEI",
U1359="Projet OCM (NOKIA)","TRAVAUX-NOKIA",
U1359="ACCESS-ISSUE","ACCESS-ISSUE",
U1359="Projet OCM (ZTE, NOKIA, autres projets)","TRAVAUX OCM",
U1359="No root CAuse","No root cause",
U1359="ODU HS","PDH",
U1359="IP &amp; VLAN","PDH",
U1359="Warehouse HUAWEI","SPARE-ISSUE",
U1359="SPARE-HS","SPARE-ISSUE",
U1359="Power Telco","BSS",U1359="no impacts","no impacts"
),"")</f>
        <v/>
      </c>
      <c r="T1359" s="35" t="str" cm="1">
        <f t="array" ref="T1359">IFERROR(_xlfn.IFS(
U1359="MPR ISSUE","TX ISSUE",
U1359="BSS Hardware Issue","RAN ISSUE",
U1359="Sites strategiques, MLL, Pylone, etc.","ENVTECH",
U1359="AKTIVCO DEFAUT GE &amp; POWER Cabinet","POWER ISSUE",
U1359="AKTIVCO Coupure ENEO &amp; Baisse de tension","POWER ISSUE",
U1359="Coupure ENEO &amp; Baisse de tension","POWER ISSUE",
U1359="Defaut GE &amp; POWER Cabinet","POWER ISSUE",
U1359="Sharing","POWER ISSUE",
U1359="Sites strategiques &amp; DataCenter","POWER ISSUE",
U1359="Exclu","Exclu",
U1359="SAT","TX ISSUE",
U1359="SPARE-ISSUE","SPARE-ISSUE",
U1359="Fiber CAmtel","TX ISSUE",
U1359="Fiber AOF","TX ISSUE",
U1359="Projet OCM (HUAWEI)","TRAVAUX-HUAWEI",
U1359="Projet OCM (NOKIA)","TRAVAUX -NOKIA",
U1359="ACCESS-ISSUE","ACCESS-ISSUE",
U1359="Projet OCM (ZTE, NOKIA, autres projets)","TRAVAUX OCM",
U1359="No root CAuse","No root cause",
U1359="ODU HS","TX ISSUE",
U1359="IP &amp; VLAN","TX ISSUE",
U1359="Warehouse HUAWEI","SPARE-ISSUE",
U1359="SPARE-HS","SPARE-ISSUE",
U1359="Power Telco","RAN ISSUE",U1359="no impacts","no impacts"
),"")</f>
        <v/>
      </c>
      <c r="U1359" s="28"/>
      <c r="V1359" s="35" t="str" cm="1">
        <f t="array" ref="V1359">IFERROR(_xlfn.IFS(
U1359="MPR ISSUE","ACTIVE",
U1359="BSS Hardware Issue","ACTIVE",
U1359="Sites strategiques, MLL, Pylone, etc.","PASSIVE",
U1359="AKTIVCO DEFAUT GE &amp; POWER Cabinet","PASSIVE",
U1359="AKTIVCO Coupure ENEO &amp; Baisse de tension","PASSIVE",
U1359="Coupure ENEO &amp; Baisse de tension","PASSIVE",
U1359="Defaut GE &amp; POWER Cabinet","PASSIVE",
U1359="Sharing","PASSIVE",
U1359="Sites strategiques &amp; DataCenter","PASSIVE",
U1359="Exclu","Exclu",
U1359="SAT","ACTIVE",
U1359="SPARE-ISSUE","SPARE-ISSUE",
U1359="Fiber CAmtel","ACTIVE",
U1359="Fiber AOF","ACTIVE",
U1359="Projet OCM (HUAWEI)","PLANNED WORKS",
U1359="Projet OCM (NOKIA)","PLANNED WORKS",
U1359="ACCESS-ISSUE","ACCESS-ISSUE",
U1359="Projet OCM (ZTE, NOKIA, autres projets)","PLANNED WORKS",
U1359="No root CAuse","No root cause",
U1359="ODU HS","ACTIVE",
U1359="IP &amp; VLAN","ACTIVE",
U1359="Warehouse HUAWEI","SPARE-ISSUE",
U1359="SPARE-HS","SPARE-ISSUE",
U1359="Power Telco","ACTIVE",U1359="no impacts","no impacts"
),"")</f>
        <v/>
      </c>
      <c r="W1359" s="102"/>
      <c r="X1359" s="102"/>
      <c r="Y1359" s="102"/>
      <c r="Z1359" s="102"/>
      <c r="AA1359" s="102"/>
      <c r="AB1359" s="104" t="s">
        <v>5423</v>
      </c>
      <c r="AC1359" s="9"/>
      <c r="AD1359" s="9"/>
      <c r="AE1359" s="7" t="s">
        <v>5423</v>
      </c>
      <c r="AF1359" s="6"/>
      <c r="AG1359" s="7"/>
      <c r="AH1359" s="3" t="s">
        <v>5423</v>
      </c>
      <c r="AI1359" s="18" t="s">
        <v>5423</v>
      </c>
      <c r="AJ1359" s="18" t="s">
        <v>5423</v>
      </c>
      <c r="AK1359" s="18" t="s">
        <v>5423</v>
      </c>
      <c r="AL1359" s="18" t="s">
        <v>5423</v>
      </c>
      <c r="AM1359" s="18" t="s">
        <v>5423</v>
      </c>
      <c r="AN1359" s="18" t="s">
        <v>5423</v>
      </c>
      <c r="AO1359" s="18" t="s">
        <v>5423</v>
      </c>
      <c r="AP1359" s="18" t="s">
        <v>5423</v>
      </c>
      <c r="AQ1359" s="18" t="s">
        <v>5423</v>
      </c>
      <c r="AR1359" s="18" t="s">
        <v>5423</v>
      </c>
      <c r="AS1359" s="18" t="s">
        <v>5423</v>
      </c>
      <c r="AT1359" s="18" t="s">
        <v>5423</v>
      </c>
      <c r="AU1359" s="9" t="s">
        <v>5423</v>
      </c>
      <c r="AV1359" s="14"/>
      <c r="AW1359" s="14" t="s">
        <v>5423</v>
      </c>
      <c r="AX1359" s="14" t="str">
        <f>_xlfn.XLOOKUP(B1359,'[4]cell downs 18042026 17h'!$B:$B,'[4]cell downs 18042026 17h'!$B:$B,"")</f>
        <v/>
      </c>
      <c r="AY1359" s="14" t="str">
        <f>_xlfn.XLOOKUP(B1359,'[5]Cells Huawei 19042026 15h'!$B:$B,'[5]Cells Huawei 19042026 15h'!$B:$B,"")</f>
        <v/>
      </c>
      <c r="AZ1359" s="105" t="str">
        <f>_xlfn.XLOOKUP(B1359,'INCIDENT-04-23-2026'!E:E,'INCIDENT-04-23-2026'!F:F,"")</f>
        <v/>
      </c>
      <c r="BA1359" s="105" t="str">
        <f>_xlfn.XLOOKUP(B1359,'[6]Eneo 17H'!$C:$C,'[6]Eneo 17H'!$I:$I,"")</f>
        <v/>
      </c>
      <c r="BB1359" s="105" t="str">
        <f>_xlfn.XLOOKUP(B1359,[8]ALL!$B:$B,[8]ALL!$M:$M,"")</f>
        <v/>
      </c>
      <c r="BC1359" s="105" t="str">
        <f>_xlfn.XLOOKUP(B1359,'[6]Eneo 17H'!$C:$C,'[6]Eneo 17H'!$I:$I,"")</f>
        <v/>
      </c>
      <c r="BD1359" s="105" t="str">
        <f>_xlfn.XLOOKUP(B1359,'[7]Eneo 12H'!$C:$C,'[7]Eneo 12H'!$I:$I,"")</f>
        <v/>
      </c>
      <c r="BE1359" s="105" t="s">
        <v>5423</v>
      </c>
    </row>
    <row r="1360" spans="1:57" hidden="1" x14ac:dyDescent="0.3">
      <c r="A1360" s="1" t="s">
        <v>3408</v>
      </c>
      <c r="B1360" s="8" t="s">
        <v>3409</v>
      </c>
      <c r="C1360" s="3" t="str">
        <f>_xlfn.XLOOKUP(B1360,'[1]daily break down'!$D:$D,'[1]daily break down'!$E:$E,"")</f>
        <v>Douala</v>
      </c>
      <c r="D1360" s="1" t="s">
        <v>11</v>
      </c>
      <c r="E1360" s="1" t="s">
        <v>757</v>
      </c>
      <c r="F1360" s="3" t="s">
        <v>31</v>
      </c>
      <c r="G1360" s="1" t="s">
        <v>32</v>
      </c>
      <c r="H1360" s="27" t="str">
        <f>_xlfn.XLOOKUP(B1360,[2]CALCULATION!$B:$B,[2]CALCULATION!$H:$H,"")</f>
        <v>ZTE</v>
      </c>
      <c r="I1360" s="23">
        <v>0</v>
      </c>
      <c r="J1360" s="23">
        <v>0</v>
      </c>
      <c r="K1360" s="23">
        <v>0</v>
      </c>
      <c r="L1360" s="23">
        <v>0</v>
      </c>
      <c r="M1360" s="23">
        <v>0</v>
      </c>
      <c r="N1360" s="23">
        <v>0</v>
      </c>
      <c r="O1360" s="23">
        <v>0</v>
      </c>
      <c r="P1360" s="103" t="s">
        <v>6554</v>
      </c>
      <c r="Q1360" s="36" t="s">
        <v>5796</v>
      </c>
      <c r="R1360" s="36"/>
      <c r="S1360" s="35" t="str" cm="1">
        <f t="array" ref="S1360">IFERROR(_xlfn.IFS(
U1360="MPR ISSUE","PDH",
U1360="BSS Hardware Issue","BSS",
U1360="Sites strategiques, MLL, Pylone, etc.","ENVTECH",
U1360="AKTIVCO DEFAUT GE &amp; POWER Cabinet","AKTIVCO",
U1360="AKTIVCO Coupure ENEO &amp; Baisse de tension","AKTIVCO GRID ONLY",
U1360="Coupure ENEO &amp; Baisse de tension","IHS GRID ONLY",
U1360="Defaut GE &amp; POWER Cabinet","IHS",
U1360="Sharing","Partners",
U1360="Sites strategiques &amp; DataCenter","SST &amp; DC",
U1360="Exclu","Exclu",
U1360="SAT","SAT",
U1360="SPARE-ISSUE","SPARE-ISSUE",
U1360="Fiber CAmtel","TRANS_FO_CAMTEL",
U1360="Fiber AOF","Fiber AOF",
U1360="Projet OCM (HUAWEI)","TRAVAUX-HUAWEI",
U1360="Projet OCM (NOKIA)","TRAVAUX-NOKIA",
U1360="ACCESS-ISSUE","ACCESS-ISSUE",
U1360="Projet OCM (ZTE, NOKIA, autres projets)","TRAVAUX OCM",
U1360="No root CAuse","No root cause",
U1360="ODU HS","PDH",
U1360="IP &amp; VLAN","PDH",
U1360="Warehouse HUAWEI","SPARE-ISSUE",
U1360="SPARE-HS","SPARE-ISSUE",
U1360="Power Telco","BSS",U1360="no impacts","no impacts"
),"")</f>
        <v/>
      </c>
      <c r="T1360" s="35" t="str" cm="1">
        <f t="array" ref="T1360">IFERROR(_xlfn.IFS(
U1360="MPR ISSUE","TX ISSUE",
U1360="BSS Hardware Issue","RAN ISSUE",
U1360="Sites strategiques, MLL, Pylone, etc.","ENVTECH",
U1360="AKTIVCO DEFAUT GE &amp; POWER Cabinet","POWER ISSUE",
U1360="AKTIVCO Coupure ENEO &amp; Baisse de tension","POWER ISSUE",
U1360="Coupure ENEO &amp; Baisse de tension","POWER ISSUE",
U1360="Defaut GE &amp; POWER Cabinet","POWER ISSUE",
U1360="Sharing","POWER ISSUE",
U1360="Sites strategiques &amp; DataCenter","POWER ISSUE",
U1360="Exclu","Exclu",
U1360="SAT","TX ISSUE",
U1360="SPARE-ISSUE","SPARE-ISSUE",
U1360="Fiber CAmtel","TX ISSUE",
U1360="Fiber AOF","TX ISSUE",
U1360="Projet OCM (HUAWEI)","TRAVAUX-HUAWEI",
U1360="Projet OCM (NOKIA)","TRAVAUX -NOKIA",
U1360="ACCESS-ISSUE","ACCESS-ISSUE",
U1360="Projet OCM (ZTE, NOKIA, autres projets)","TRAVAUX OCM",
U1360="No root CAuse","No root cause",
U1360="ODU HS","TX ISSUE",
U1360="IP &amp; VLAN","TX ISSUE",
U1360="Warehouse HUAWEI","SPARE-ISSUE",
U1360="SPARE-HS","SPARE-ISSUE",
U1360="Power Telco","RAN ISSUE",U1360="no impacts","no impacts"
),"")</f>
        <v/>
      </c>
      <c r="U1360" s="28"/>
      <c r="V1360" s="35" t="str" cm="1">
        <f t="array" ref="V1360">IFERROR(_xlfn.IFS(
U1360="MPR ISSUE","ACTIVE",
U1360="BSS Hardware Issue","ACTIVE",
U1360="Sites strategiques, MLL, Pylone, etc.","PASSIVE",
U1360="AKTIVCO DEFAUT GE &amp; POWER Cabinet","PASSIVE",
U1360="AKTIVCO Coupure ENEO &amp; Baisse de tension","PASSIVE",
U1360="Coupure ENEO &amp; Baisse de tension","PASSIVE",
U1360="Defaut GE &amp; POWER Cabinet","PASSIVE",
U1360="Sharing","PASSIVE",
U1360="Sites strategiques &amp; DataCenter","PASSIVE",
U1360="Exclu","Exclu",
U1360="SAT","ACTIVE",
U1360="SPARE-ISSUE","SPARE-ISSUE",
U1360="Fiber CAmtel","ACTIVE",
U1360="Fiber AOF","ACTIVE",
U1360="Projet OCM (HUAWEI)","PLANNED WORKS",
U1360="Projet OCM (NOKIA)","PLANNED WORKS",
U1360="ACCESS-ISSUE","ACCESS-ISSUE",
U1360="Projet OCM (ZTE, NOKIA, autres projets)","PLANNED WORKS",
U1360="No root CAuse","No root cause",
U1360="ODU HS","ACTIVE",
U1360="IP &amp; VLAN","ACTIVE",
U1360="Warehouse HUAWEI","SPARE-ISSUE",
U1360="SPARE-HS","SPARE-ISSUE",
U1360="Power Telco","ACTIVE",U1360="no impacts","no impacts"
),"")</f>
        <v/>
      </c>
      <c r="W1360" s="102"/>
      <c r="X1360" s="102"/>
      <c r="Y1360" s="102"/>
      <c r="Z1360" s="102"/>
      <c r="AA1360" s="102"/>
      <c r="AB1360" s="104" t="s">
        <v>5423</v>
      </c>
      <c r="AC1360" s="9"/>
      <c r="AD1360" s="9"/>
      <c r="AE1360" s="7" t="s">
        <v>5423</v>
      </c>
      <c r="AF1360" s="6"/>
      <c r="AG1360" s="7"/>
      <c r="AH1360" s="3" t="s">
        <v>5423</v>
      </c>
      <c r="AI1360" s="18" t="s">
        <v>5423</v>
      </c>
      <c r="AJ1360" s="18" t="s">
        <v>5423</v>
      </c>
      <c r="AK1360" s="18" t="s">
        <v>5423</v>
      </c>
      <c r="AL1360" s="18" t="s">
        <v>5423</v>
      </c>
      <c r="AM1360" s="18" t="s">
        <v>5423</v>
      </c>
      <c r="AN1360" s="18" t="s">
        <v>5423</v>
      </c>
      <c r="AO1360" s="18" t="s">
        <v>5423</v>
      </c>
      <c r="AP1360" s="18" t="s">
        <v>5423</v>
      </c>
      <c r="AQ1360" s="18" t="s">
        <v>5423</v>
      </c>
      <c r="AR1360" s="18" t="s">
        <v>5423</v>
      </c>
      <c r="AS1360" s="18" t="s">
        <v>5423</v>
      </c>
      <c r="AT1360" s="18" t="s">
        <v>5423</v>
      </c>
      <c r="AU1360" s="9" t="s">
        <v>5423</v>
      </c>
      <c r="AV1360" s="14"/>
      <c r="AW1360" s="14" t="s">
        <v>5423</v>
      </c>
      <c r="AX1360" s="14" t="str">
        <f>_xlfn.XLOOKUP(B1360,'[4]cell downs 18042026 17h'!$B:$B,'[4]cell downs 18042026 17h'!$B:$B,"")</f>
        <v/>
      </c>
      <c r="AY1360" s="14" t="str">
        <f>_xlfn.XLOOKUP(B1360,'[5]Cells Huawei 19042026 15h'!$B:$B,'[5]Cells Huawei 19042026 15h'!$B:$B,"")</f>
        <v/>
      </c>
      <c r="AZ1360" s="105" t="str">
        <f>_xlfn.XLOOKUP(B1360,'INCIDENT-04-23-2026'!E:E,'INCIDENT-04-23-2026'!F:F,"")</f>
        <v/>
      </c>
      <c r="BA1360" s="105" t="str">
        <f>_xlfn.XLOOKUP(B1360,'[6]Eneo 17H'!$C:$C,'[6]Eneo 17H'!$I:$I,"")</f>
        <v/>
      </c>
      <c r="BB1360" s="105" t="str">
        <f>_xlfn.XLOOKUP(B1360,[8]ALL!$B:$B,[8]ALL!$M:$M,"")</f>
        <v/>
      </c>
      <c r="BC1360" s="105" t="str">
        <f>_xlfn.XLOOKUP(B1360,'[6]Eneo 17H'!$C:$C,'[6]Eneo 17H'!$I:$I,"")</f>
        <v/>
      </c>
      <c r="BD1360" s="105" t="str">
        <f>_xlfn.XLOOKUP(B1360,'[7]Eneo 12H'!$C:$C,'[7]Eneo 12H'!$I:$I,"")</f>
        <v/>
      </c>
      <c r="BE1360" s="105" t="s">
        <v>5423</v>
      </c>
    </row>
    <row r="1361" spans="1:57" hidden="1" x14ac:dyDescent="0.3">
      <c r="A1361" s="1" t="s">
        <v>2771</v>
      </c>
      <c r="B1361" s="8" t="s">
        <v>2772</v>
      </c>
      <c r="C1361" s="3" t="str">
        <f>_xlfn.XLOOKUP(B1361,'[1]daily break down'!$D:$D,'[1]daily break down'!$E:$E,"")</f>
        <v>Yaounde</v>
      </c>
      <c r="D1361" s="1" t="s">
        <v>11</v>
      </c>
      <c r="E1361" s="1" t="s">
        <v>12</v>
      </c>
      <c r="F1361" s="3" t="s">
        <v>37</v>
      </c>
      <c r="G1361" s="1" t="s">
        <v>38</v>
      </c>
      <c r="H1361" s="27" t="str">
        <f>_xlfn.XLOOKUP(B1361,[2]CALCULATION!$B:$B,[2]CALCULATION!$H:$H,"")</f>
        <v>ZTE</v>
      </c>
      <c r="I1361" s="23">
        <v>0</v>
      </c>
      <c r="J1361" s="23">
        <v>0</v>
      </c>
      <c r="K1361" s="23">
        <v>0</v>
      </c>
      <c r="L1361" s="23">
        <v>0</v>
      </c>
      <c r="M1361" s="23">
        <v>0</v>
      </c>
      <c r="N1361" s="23">
        <v>0</v>
      </c>
      <c r="O1361" s="23">
        <v>6.5289941301190257</v>
      </c>
      <c r="P1361" s="103" t="s">
        <v>6555</v>
      </c>
      <c r="Q1361" s="36" t="s">
        <v>5796</v>
      </c>
      <c r="R1361" s="36"/>
      <c r="S1361" s="35" t="str" cm="1">
        <f t="array" ref="S1361">IFERROR(_xlfn.IFS(
U1361="MPR ISSUE","PDH",
U1361="BSS Hardware Issue","BSS",
U1361="Sites strategiques, MLL, Pylone, etc.","ENVTECH",
U1361="AKTIVCO DEFAUT GE &amp; POWER Cabinet","AKTIVCO",
U1361="AKTIVCO Coupure ENEO &amp; Baisse de tension","AKTIVCO GRID ONLY",
U1361="Coupure ENEO &amp; Baisse de tension","IHS GRID ONLY",
U1361="Defaut GE &amp; POWER Cabinet","IHS",
U1361="Sharing","Partners",
U1361="Sites strategiques &amp; DataCenter","SST &amp; DC",
U1361="Exclu","Exclu",
U1361="SAT","SAT",
U1361="SPARE-ISSUE","SPARE-ISSUE",
U1361="Fiber CAmtel","TRANS_FO_CAMTEL",
U1361="Fiber AOF","Fiber AOF",
U1361="Projet OCM (HUAWEI)","TRAVAUX-HUAWEI",
U1361="Projet OCM (NOKIA)","TRAVAUX-NOKIA",
U1361="ACCESS-ISSUE","ACCESS-ISSUE",
U1361="Projet OCM (ZTE, NOKIA, autres projets)","TRAVAUX OCM",
U1361="No root CAuse","No root cause",
U1361="ODU HS","PDH",
U1361="IP &amp; VLAN","PDH",
U1361="Warehouse HUAWEI","SPARE-ISSUE",
U1361="SPARE-HS","SPARE-ISSUE",
U1361="Power Telco","BSS",U1361="no impacts","no impacts"
),"")</f>
        <v/>
      </c>
      <c r="T1361" s="35" t="str" cm="1">
        <f t="array" ref="T1361">IFERROR(_xlfn.IFS(
U1361="MPR ISSUE","TX ISSUE",
U1361="BSS Hardware Issue","RAN ISSUE",
U1361="Sites strategiques, MLL, Pylone, etc.","ENVTECH",
U1361="AKTIVCO DEFAUT GE &amp; POWER Cabinet","POWER ISSUE",
U1361="AKTIVCO Coupure ENEO &amp; Baisse de tension","POWER ISSUE",
U1361="Coupure ENEO &amp; Baisse de tension","POWER ISSUE",
U1361="Defaut GE &amp; POWER Cabinet","POWER ISSUE",
U1361="Sharing","POWER ISSUE",
U1361="Sites strategiques &amp; DataCenter","POWER ISSUE",
U1361="Exclu","Exclu",
U1361="SAT","TX ISSUE",
U1361="SPARE-ISSUE","SPARE-ISSUE",
U1361="Fiber CAmtel","TX ISSUE",
U1361="Fiber AOF","TX ISSUE",
U1361="Projet OCM (HUAWEI)","TRAVAUX-HUAWEI",
U1361="Projet OCM (NOKIA)","TRAVAUX -NOKIA",
U1361="ACCESS-ISSUE","ACCESS-ISSUE",
U1361="Projet OCM (ZTE, NOKIA, autres projets)","TRAVAUX OCM",
U1361="No root CAuse","No root cause",
U1361="ODU HS","TX ISSUE",
U1361="IP &amp; VLAN","TX ISSUE",
U1361="Warehouse HUAWEI","SPARE-ISSUE",
U1361="SPARE-HS","SPARE-ISSUE",
U1361="Power Telco","RAN ISSUE",U1361="no impacts","no impacts"
),"")</f>
        <v/>
      </c>
      <c r="U1361" s="28"/>
      <c r="V1361" s="35" t="str" cm="1">
        <f t="array" ref="V1361">IFERROR(_xlfn.IFS(
U1361="MPR ISSUE","ACTIVE",
U1361="BSS Hardware Issue","ACTIVE",
U1361="Sites strategiques, MLL, Pylone, etc.","PASSIVE",
U1361="AKTIVCO DEFAUT GE &amp; POWER Cabinet","PASSIVE",
U1361="AKTIVCO Coupure ENEO &amp; Baisse de tension","PASSIVE",
U1361="Coupure ENEO &amp; Baisse de tension","PASSIVE",
U1361="Defaut GE &amp; POWER Cabinet","PASSIVE",
U1361="Sharing","PASSIVE",
U1361="Sites strategiques &amp; DataCenter","PASSIVE",
U1361="Exclu","Exclu",
U1361="SAT","ACTIVE",
U1361="SPARE-ISSUE","SPARE-ISSUE",
U1361="Fiber CAmtel","ACTIVE",
U1361="Fiber AOF","ACTIVE",
U1361="Projet OCM (HUAWEI)","PLANNED WORKS",
U1361="Projet OCM (NOKIA)","PLANNED WORKS",
U1361="ACCESS-ISSUE","ACCESS-ISSUE",
U1361="Projet OCM (ZTE, NOKIA, autres projets)","PLANNED WORKS",
U1361="No root CAuse","No root cause",
U1361="ODU HS","ACTIVE",
U1361="IP &amp; VLAN","ACTIVE",
U1361="Warehouse HUAWEI","SPARE-ISSUE",
U1361="SPARE-HS","SPARE-ISSUE",
U1361="Power Telco","ACTIVE",U1361="no impacts","no impacts"
),"")</f>
        <v/>
      </c>
      <c r="W1361" s="104"/>
      <c r="X1361" s="104"/>
      <c r="Y1361" s="104"/>
      <c r="Z1361" s="104"/>
      <c r="AA1361" s="104"/>
      <c r="AB1361" s="104" t="s">
        <v>6655</v>
      </c>
      <c r="AC1361" s="9"/>
      <c r="AD1361" s="9"/>
      <c r="AE1361" s="7"/>
      <c r="AF1361" s="6"/>
      <c r="AG1361" s="7"/>
      <c r="AH1361" s="3" t="s">
        <v>6376</v>
      </c>
      <c r="AI1361" s="18" t="s">
        <v>5423</v>
      </c>
      <c r="AJ1361" s="18" t="s">
        <v>5423</v>
      </c>
      <c r="AK1361" s="18" t="s">
        <v>5423</v>
      </c>
      <c r="AL1361" s="18" t="s">
        <v>5423</v>
      </c>
      <c r="AM1361" s="18" t="s">
        <v>5423</v>
      </c>
      <c r="AN1361" s="18" t="s">
        <v>5423</v>
      </c>
      <c r="AO1361" s="18" t="s">
        <v>5423</v>
      </c>
      <c r="AP1361" s="18" t="s">
        <v>5423</v>
      </c>
      <c r="AQ1361" s="18" t="s">
        <v>5423</v>
      </c>
      <c r="AR1361" s="18" t="s">
        <v>5423</v>
      </c>
      <c r="AS1361" s="18" t="s">
        <v>5423</v>
      </c>
      <c r="AT1361" s="18" t="s">
        <v>5423</v>
      </c>
      <c r="AU1361" s="9" t="s">
        <v>6213</v>
      </c>
      <c r="AV1361" s="14"/>
      <c r="AW1361" s="14" t="s">
        <v>5423</v>
      </c>
      <c r="AX1361" s="14" t="str">
        <f>_xlfn.XLOOKUP(B1361,'[4]cell downs 18042026 17h'!$B:$B,'[4]cell downs 18042026 17h'!$B:$B,"")</f>
        <v/>
      </c>
      <c r="AY1361" s="14" t="str">
        <f>_xlfn.XLOOKUP(B1361,'[5]Cells Huawei 19042026 15h'!$B:$B,'[5]Cells Huawei 19042026 15h'!$B:$B,"")</f>
        <v/>
      </c>
      <c r="AZ1361" s="105" t="str">
        <f>_xlfn.XLOOKUP(B1361,'INCIDENT-04-23-2026'!E:E,'INCIDENT-04-23-2026'!F:F,"")</f>
        <v/>
      </c>
      <c r="BA1361" s="105" t="str">
        <f>_xlfn.XLOOKUP(B1361,'[6]Eneo 17H'!$C:$C,'[6]Eneo 17H'!$I:$I,"")</f>
        <v/>
      </c>
      <c r="BC1361" s="105" t="str">
        <f>_xlfn.XLOOKUP(B1361,'[6]Eneo 17H'!$C:$C,'[6]Eneo 17H'!$I:$I,"")</f>
        <v/>
      </c>
      <c r="BD1361" s="105" t="str">
        <f>_xlfn.XLOOKUP(B1361,'[7]Eneo 12H'!$C:$C,'[7]Eneo 12H'!$I:$I,"")</f>
        <v/>
      </c>
      <c r="BE1361" s="105" t="s">
        <v>5423</v>
      </c>
    </row>
    <row r="1362" spans="1:57" hidden="1" x14ac:dyDescent="0.3">
      <c r="A1362" s="1" t="s">
        <v>2406</v>
      </c>
      <c r="B1362" s="8" t="s">
        <v>2407</v>
      </c>
      <c r="C1362" s="3" t="str">
        <f>_xlfn.XLOOKUP(B1362,'[1]daily break down'!$D:$D,'[1]daily break down'!$E:$E,"")</f>
        <v>Douala</v>
      </c>
      <c r="D1362" s="1" t="s">
        <v>11</v>
      </c>
      <c r="E1362" s="1" t="s">
        <v>12</v>
      </c>
      <c r="F1362" s="3" t="s">
        <v>31</v>
      </c>
      <c r="G1362" s="1" t="s">
        <v>32</v>
      </c>
      <c r="H1362" s="27" t="str">
        <f>_xlfn.XLOOKUP(B1362,[2]CALCULATION!$B:$B,[2]CALCULATION!$H:$H,"")</f>
        <v>ZTE</v>
      </c>
      <c r="I1362" s="23">
        <v>1.0326510345772477E-2</v>
      </c>
      <c r="J1362" s="23">
        <v>0</v>
      </c>
      <c r="K1362" s="23">
        <v>0</v>
      </c>
      <c r="L1362" s="23">
        <v>0</v>
      </c>
      <c r="M1362" s="23">
        <v>0</v>
      </c>
      <c r="N1362" s="23">
        <v>0</v>
      </c>
      <c r="O1362" s="23">
        <v>0</v>
      </c>
      <c r="P1362" s="103" t="s">
        <v>6554</v>
      </c>
      <c r="Q1362" s="36" t="s">
        <v>5796</v>
      </c>
      <c r="R1362" s="36"/>
      <c r="S1362" s="35" t="str" cm="1">
        <f t="array" ref="S1362">IFERROR(_xlfn.IFS(
U1362="MPR ISSUE","PDH",
U1362="BSS Hardware Issue","BSS",
U1362="Sites strategiques, MLL, Pylone, etc.","ENVTECH",
U1362="AKTIVCO DEFAUT GE &amp; POWER Cabinet","AKTIVCO",
U1362="AKTIVCO Coupure ENEO &amp; Baisse de tension","AKTIVCO GRID ONLY",
U1362="Coupure ENEO &amp; Baisse de tension","IHS GRID ONLY",
U1362="Defaut GE &amp; POWER Cabinet","IHS",
U1362="Sharing","Partners",
U1362="Sites strategiques &amp; DataCenter","SST &amp; DC",
U1362="Exclu","Exclu",
U1362="SAT","SAT",
U1362="SPARE-ISSUE","SPARE-ISSUE",
U1362="Fiber CAmtel","TRANS_FO_CAMTEL",
U1362="Fiber AOF","Fiber AOF",
U1362="Projet OCM (HUAWEI)","TRAVAUX-HUAWEI",
U1362="Projet OCM (NOKIA)","TRAVAUX-NOKIA",
U1362="ACCESS-ISSUE","ACCESS-ISSUE",
U1362="Projet OCM (ZTE, NOKIA, autres projets)","TRAVAUX OCM",
U1362="No root CAuse","No root cause",
U1362="ODU HS","PDH",
U1362="IP &amp; VLAN","PDH",
U1362="Warehouse HUAWEI","SPARE-ISSUE",
U1362="SPARE-HS","SPARE-ISSUE",
U1362="Power Telco","BSS",U1362="no impacts","no impacts"
),"")</f>
        <v/>
      </c>
      <c r="T1362" s="35" t="str" cm="1">
        <f t="array" ref="T1362">IFERROR(_xlfn.IFS(
U1362="MPR ISSUE","TX ISSUE",
U1362="BSS Hardware Issue","RAN ISSUE",
U1362="Sites strategiques, MLL, Pylone, etc.","ENVTECH",
U1362="AKTIVCO DEFAUT GE &amp; POWER Cabinet","POWER ISSUE",
U1362="AKTIVCO Coupure ENEO &amp; Baisse de tension","POWER ISSUE",
U1362="Coupure ENEO &amp; Baisse de tension","POWER ISSUE",
U1362="Defaut GE &amp; POWER Cabinet","POWER ISSUE",
U1362="Sharing","POWER ISSUE",
U1362="Sites strategiques &amp; DataCenter","POWER ISSUE",
U1362="Exclu","Exclu",
U1362="SAT","TX ISSUE",
U1362="SPARE-ISSUE","SPARE-ISSUE",
U1362="Fiber CAmtel","TX ISSUE",
U1362="Fiber AOF","TX ISSUE",
U1362="Projet OCM (HUAWEI)","TRAVAUX-HUAWEI",
U1362="Projet OCM (NOKIA)","TRAVAUX -NOKIA",
U1362="ACCESS-ISSUE","ACCESS-ISSUE",
U1362="Projet OCM (ZTE, NOKIA, autres projets)","TRAVAUX OCM",
U1362="No root CAuse","No root cause",
U1362="ODU HS","TX ISSUE",
U1362="IP &amp; VLAN","TX ISSUE",
U1362="Warehouse HUAWEI","SPARE-ISSUE",
U1362="SPARE-HS","SPARE-ISSUE",
U1362="Power Telco","RAN ISSUE",U1362="no impacts","no impacts"
),"")</f>
        <v/>
      </c>
      <c r="U1362" s="28"/>
      <c r="V1362" s="35" t="str" cm="1">
        <f t="array" ref="V1362">IFERROR(_xlfn.IFS(
U1362="MPR ISSUE","ACTIVE",
U1362="BSS Hardware Issue","ACTIVE",
U1362="Sites strategiques, MLL, Pylone, etc.","PASSIVE",
U1362="AKTIVCO DEFAUT GE &amp; POWER Cabinet","PASSIVE",
U1362="AKTIVCO Coupure ENEO &amp; Baisse de tension","PASSIVE",
U1362="Coupure ENEO &amp; Baisse de tension","PASSIVE",
U1362="Defaut GE &amp; POWER Cabinet","PASSIVE",
U1362="Sharing","PASSIVE",
U1362="Sites strategiques &amp; DataCenter","PASSIVE",
U1362="Exclu","Exclu",
U1362="SAT","ACTIVE",
U1362="SPARE-ISSUE","SPARE-ISSUE",
U1362="Fiber CAmtel","ACTIVE",
U1362="Fiber AOF","ACTIVE",
U1362="Projet OCM (HUAWEI)","PLANNED WORKS",
U1362="Projet OCM (NOKIA)","PLANNED WORKS",
U1362="ACCESS-ISSUE","ACCESS-ISSUE",
U1362="Projet OCM (ZTE, NOKIA, autres projets)","PLANNED WORKS",
U1362="No root CAuse","No root cause",
U1362="ODU HS","ACTIVE",
U1362="IP &amp; VLAN","ACTIVE",
U1362="Warehouse HUAWEI","SPARE-ISSUE",
U1362="SPARE-HS","SPARE-ISSUE",
U1362="Power Telco","ACTIVE",U1362="no impacts","no impacts"
),"")</f>
        <v/>
      </c>
      <c r="W1362" s="102"/>
      <c r="X1362" s="102"/>
      <c r="Y1362" s="102"/>
      <c r="Z1362" s="102"/>
      <c r="AA1362" s="102"/>
      <c r="AB1362" s="104" t="s">
        <v>5423</v>
      </c>
      <c r="AC1362" s="9"/>
      <c r="AD1362" s="9"/>
      <c r="AE1362" s="7" t="s">
        <v>5423</v>
      </c>
      <c r="AF1362" s="6"/>
      <c r="AG1362" s="7"/>
      <c r="AH1362" s="3" t="s">
        <v>5423</v>
      </c>
      <c r="AI1362" s="18" t="s">
        <v>5423</v>
      </c>
      <c r="AJ1362" s="18" t="s">
        <v>5423</v>
      </c>
      <c r="AK1362" s="18" t="s">
        <v>5423</v>
      </c>
      <c r="AL1362" s="18" t="s">
        <v>5423</v>
      </c>
      <c r="AM1362" s="18" t="s">
        <v>5423</v>
      </c>
      <c r="AN1362" s="18" t="s">
        <v>5423</v>
      </c>
      <c r="AO1362" s="18" t="s">
        <v>5423</v>
      </c>
      <c r="AP1362" s="18" t="s">
        <v>5423</v>
      </c>
      <c r="AQ1362" s="18" t="s">
        <v>5423</v>
      </c>
      <c r="AR1362" s="18" t="s">
        <v>5423</v>
      </c>
      <c r="AS1362" s="18" t="s">
        <v>5423</v>
      </c>
      <c r="AT1362" s="18" t="s">
        <v>5423</v>
      </c>
      <c r="AU1362" s="9" t="s">
        <v>5423</v>
      </c>
      <c r="AV1362" s="14"/>
      <c r="AW1362" s="14" t="s">
        <v>5423</v>
      </c>
      <c r="AX1362" s="14" t="str">
        <f>_xlfn.XLOOKUP(B1362,'[4]cell downs 18042026 17h'!$B:$B,'[4]cell downs 18042026 17h'!$B:$B,"")</f>
        <v/>
      </c>
      <c r="AY1362" s="14" t="str">
        <f>_xlfn.XLOOKUP(B1362,'[5]Cells Huawei 19042026 15h'!$B:$B,'[5]Cells Huawei 19042026 15h'!$B:$B,"")</f>
        <v/>
      </c>
      <c r="AZ1362" s="105" t="str">
        <f>_xlfn.XLOOKUP(B1362,'INCIDENT-04-23-2026'!E:E,'INCIDENT-04-23-2026'!F:F,"")</f>
        <v/>
      </c>
      <c r="BA1362" s="105" t="str">
        <f>_xlfn.XLOOKUP(B1362,'[6]Eneo 17H'!$C:$C,'[6]Eneo 17H'!$I:$I,"")</f>
        <v/>
      </c>
      <c r="BB1362" s="105" t="str">
        <f>_xlfn.XLOOKUP(B1362,[8]ALL!$B:$B,[8]ALL!$M:$M,"")</f>
        <v/>
      </c>
      <c r="BC1362" s="105" t="str">
        <f>_xlfn.XLOOKUP(B1362,'[6]Eneo 17H'!$C:$C,'[6]Eneo 17H'!$I:$I,"")</f>
        <v/>
      </c>
      <c r="BD1362" s="105" t="str">
        <f>_xlfn.XLOOKUP(B1362,'[7]Eneo 12H'!$C:$C,'[7]Eneo 12H'!$I:$I,"")</f>
        <v/>
      </c>
      <c r="BE1362" s="105" t="s">
        <v>5423</v>
      </c>
    </row>
    <row r="1363" spans="1:57" hidden="1" x14ac:dyDescent="0.3">
      <c r="A1363" s="1" t="s">
        <v>4540</v>
      </c>
      <c r="B1363" s="1" t="s">
        <v>4541</v>
      </c>
      <c r="C1363" s="3" t="str">
        <f>_xlfn.XLOOKUP(B1363,'[1]daily break down'!$D:$D,'[1]daily break down'!$E:$E,"")</f>
        <v>CENTRE</v>
      </c>
      <c r="D1363" s="1" t="s">
        <v>11</v>
      </c>
      <c r="E1363" s="1" t="s">
        <v>12</v>
      </c>
      <c r="F1363" s="3" t="s">
        <v>37</v>
      </c>
      <c r="G1363" s="1" t="s">
        <v>2615</v>
      </c>
      <c r="H1363" s="27" t="str">
        <f>_xlfn.XLOOKUP(B1363,[2]CALCULATION!$B:$B,[2]CALCULATION!$H:$H,"")</f>
        <v>ZTE</v>
      </c>
      <c r="I1363" s="23">
        <v>0</v>
      </c>
      <c r="J1363" s="23">
        <v>0</v>
      </c>
      <c r="K1363" s="23">
        <v>0</v>
      </c>
      <c r="L1363" s="23">
        <v>0</v>
      </c>
      <c r="M1363" s="23">
        <v>0</v>
      </c>
      <c r="N1363" s="23">
        <v>0</v>
      </c>
      <c r="O1363" s="23">
        <v>1.3911361087575948E-3</v>
      </c>
      <c r="P1363" s="103" t="s">
        <v>6554</v>
      </c>
      <c r="Q1363" s="36" t="s">
        <v>5796</v>
      </c>
      <c r="R1363" s="36"/>
      <c r="S1363" s="35" t="str" cm="1">
        <f t="array" ref="S1363">IFERROR(_xlfn.IFS(
U1363="MPR ISSUE","PDH",
U1363="BSS Hardware Issue","BSS",
U1363="Sites strategiques, MLL, Pylone, etc.","ENVTECH",
U1363="AKTIVCO DEFAUT GE &amp; POWER Cabinet","AKTIVCO",
U1363="AKTIVCO Coupure ENEO &amp; Baisse de tension","AKTIVCO GRID ONLY",
U1363="Coupure ENEO &amp; Baisse de tension","IHS GRID ONLY",
U1363="Defaut GE &amp; POWER Cabinet","IHS",
U1363="Sharing","Partners",
U1363="Sites strategiques &amp; DataCenter","SST &amp; DC",
U1363="Exclu","Exclu",
U1363="SAT","SAT",
U1363="SPARE-ISSUE","SPARE-ISSUE",
U1363="Fiber CAmtel","TRANS_FO_CAMTEL",
U1363="Fiber AOF","Fiber AOF",
U1363="Projet OCM (HUAWEI)","TRAVAUX-HUAWEI",
U1363="Projet OCM (NOKIA)","TRAVAUX-NOKIA",
U1363="ACCESS-ISSUE","ACCESS-ISSUE",
U1363="Projet OCM (ZTE, NOKIA, autres projets)","TRAVAUX OCM",
U1363="No root CAuse","No root cause",
U1363="ODU HS","PDH",
U1363="IP &amp; VLAN","PDH",
U1363="Warehouse HUAWEI","SPARE-ISSUE",
U1363="SPARE-HS","SPARE-ISSUE",
U1363="Power Telco","BSS",U1363="no impacts","no impacts"
),"")</f>
        <v/>
      </c>
      <c r="T1363" s="35" t="str" cm="1">
        <f t="array" ref="T1363">IFERROR(_xlfn.IFS(
U1363="MPR ISSUE","TX ISSUE",
U1363="BSS Hardware Issue","RAN ISSUE",
U1363="Sites strategiques, MLL, Pylone, etc.","ENVTECH",
U1363="AKTIVCO DEFAUT GE &amp; POWER Cabinet","POWER ISSUE",
U1363="AKTIVCO Coupure ENEO &amp; Baisse de tension","POWER ISSUE",
U1363="Coupure ENEO &amp; Baisse de tension","POWER ISSUE",
U1363="Defaut GE &amp; POWER Cabinet","POWER ISSUE",
U1363="Sharing","POWER ISSUE",
U1363="Sites strategiques &amp; DataCenter","POWER ISSUE",
U1363="Exclu","Exclu",
U1363="SAT","TX ISSUE",
U1363="SPARE-ISSUE","SPARE-ISSUE",
U1363="Fiber CAmtel","TX ISSUE",
U1363="Fiber AOF","TX ISSUE",
U1363="Projet OCM (HUAWEI)","TRAVAUX-HUAWEI",
U1363="Projet OCM (NOKIA)","TRAVAUX -NOKIA",
U1363="ACCESS-ISSUE","ACCESS-ISSUE",
U1363="Projet OCM (ZTE, NOKIA, autres projets)","TRAVAUX OCM",
U1363="No root CAuse","No root cause",
U1363="ODU HS","TX ISSUE",
U1363="IP &amp; VLAN","TX ISSUE",
U1363="Warehouse HUAWEI","SPARE-ISSUE",
U1363="SPARE-HS","SPARE-ISSUE",
U1363="Power Telco","RAN ISSUE",U1363="no impacts","no impacts"
),"")</f>
        <v/>
      </c>
      <c r="U1363" s="28"/>
      <c r="V1363" s="35" t="str" cm="1">
        <f t="array" ref="V1363">IFERROR(_xlfn.IFS(
U1363="MPR ISSUE","ACTIVE",
U1363="BSS Hardware Issue","ACTIVE",
U1363="Sites strategiques, MLL, Pylone, etc.","PASSIVE",
U1363="AKTIVCO DEFAUT GE &amp; POWER Cabinet","PASSIVE",
U1363="AKTIVCO Coupure ENEO &amp; Baisse de tension","PASSIVE",
U1363="Coupure ENEO &amp; Baisse de tension","PASSIVE",
U1363="Defaut GE &amp; POWER Cabinet","PASSIVE",
U1363="Sharing","PASSIVE",
U1363="Sites strategiques &amp; DataCenter","PASSIVE",
U1363="Exclu","Exclu",
U1363="SAT","ACTIVE",
U1363="SPARE-ISSUE","SPARE-ISSUE",
U1363="Fiber CAmtel","ACTIVE",
U1363="Fiber AOF","ACTIVE",
U1363="Projet OCM (HUAWEI)","PLANNED WORKS",
U1363="Projet OCM (NOKIA)","PLANNED WORKS",
U1363="ACCESS-ISSUE","ACCESS-ISSUE",
U1363="Projet OCM (ZTE, NOKIA, autres projets)","PLANNED WORKS",
U1363="No root CAuse","No root cause",
U1363="ODU HS","ACTIVE",
U1363="IP &amp; VLAN","ACTIVE",
U1363="Warehouse HUAWEI","SPARE-ISSUE",
U1363="SPARE-HS","SPARE-ISSUE",
U1363="Power Telco","ACTIVE",U1363="no impacts","no impacts"
),"")</f>
        <v/>
      </c>
      <c r="W1363" s="102"/>
      <c r="X1363" s="102"/>
      <c r="Y1363" s="102"/>
      <c r="Z1363" s="102"/>
      <c r="AA1363" s="102"/>
      <c r="AB1363" s="104" t="s">
        <v>5423</v>
      </c>
      <c r="AC1363" s="9"/>
      <c r="AD1363" s="9"/>
      <c r="AE1363" s="7" t="s">
        <v>5423</v>
      </c>
      <c r="AF1363" s="6"/>
      <c r="AG1363" s="7"/>
      <c r="AH1363" s="3" t="s">
        <v>5423</v>
      </c>
      <c r="AI1363" s="18" t="s">
        <v>5423</v>
      </c>
      <c r="AJ1363" s="18" t="s">
        <v>5423</v>
      </c>
      <c r="AK1363" s="18" t="s">
        <v>5423</v>
      </c>
      <c r="AL1363" s="18" t="s">
        <v>5423</v>
      </c>
      <c r="AM1363" s="18" t="s">
        <v>5423</v>
      </c>
      <c r="AN1363" s="18" t="s">
        <v>5423</v>
      </c>
      <c r="AO1363" s="18" t="s">
        <v>5423</v>
      </c>
      <c r="AP1363" s="18" t="s">
        <v>5423</v>
      </c>
      <c r="AQ1363" s="18" t="s">
        <v>5423</v>
      </c>
      <c r="AR1363" s="18" t="s">
        <v>5423</v>
      </c>
      <c r="AS1363" s="18" t="s">
        <v>5423</v>
      </c>
      <c r="AT1363" s="18" t="s">
        <v>5423</v>
      </c>
      <c r="AU1363" s="9" t="s">
        <v>5423</v>
      </c>
      <c r="AV1363" s="14"/>
      <c r="AW1363" s="14" t="s">
        <v>5423</v>
      </c>
      <c r="AX1363" s="14" t="str">
        <f>_xlfn.XLOOKUP(B1363,'[4]cell downs 18042026 17h'!$B:$B,'[4]cell downs 18042026 17h'!$B:$B,"")</f>
        <v/>
      </c>
      <c r="AY1363" s="14" t="str">
        <f>_xlfn.XLOOKUP(B1363,'[5]Cells Huawei 19042026 15h'!$B:$B,'[5]Cells Huawei 19042026 15h'!$B:$B,"")</f>
        <v/>
      </c>
      <c r="AZ1363" s="105" t="str">
        <f>_xlfn.XLOOKUP(B1363,'INCIDENT-04-23-2026'!E:E,'INCIDENT-04-23-2026'!F:F,"")</f>
        <v/>
      </c>
      <c r="BA1363" s="105" t="str">
        <f>_xlfn.XLOOKUP(B1363,'[6]Eneo 17H'!$C:$C,'[6]Eneo 17H'!$I:$I,"")</f>
        <v/>
      </c>
      <c r="BB1363" s="105" t="str">
        <f>_xlfn.XLOOKUP(B1363,[8]ALL!$B:$B,[8]ALL!$M:$M,"")</f>
        <v/>
      </c>
      <c r="BC1363" s="105" t="str">
        <f>_xlfn.XLOOKUP(B1363,'[6]Eneo 17H'!$C:$C,'[6]Eneo 17H'!$I:$I,"")</f>
        <v/>
      </c>
      <c r="BD1363" s="105" t="str">
        <f>_xlfn.XLOOKUP(B1363,'[7]Eneo 12H'!$C:$C,'[7]Eneo 12H'!$I:$I,"")</f>
        <v/>
      </c>
      <c r="BE1363" s="105" t="s">
        <v>5423</v>
      </c>
    </row>
    <row r="1364" spans="1:57" hidden="1" x14ac:dyDescent="0.3">
      <c r="A1364" s="1" t="s">
        <v>1906</v>
      </c>
      <c r="B1364" s="1" t="s">
        <v>1907</v>
      </c>
      <c r="C1364" s="3" t="str">
        <f>_xlfn.XLOOKUP(B1364,'[1]daily break down'!$D:$D,'[1]daily break down'!$E:$E,"")</f>
        <v>Douala</v>
      </c>
      <c r="D1364" s="1" t="s">
        <v>11</v>
      </c>
      <c r="E1364" s="1" t="s">
        <v>12</v>
      </c>
      <c r="F1364" s="3" t="s">
        <v>31</v>
      </c>
      <c r="G1364" s="1" t="s">
        <v>32</v>
      </c>
      <c r="H1364" s="27" t="str">
        <f>_xlfn.XLOOKUP(B1364,[2]CALCULATION!$B:$B,[2]CALCULATION!$H:$H,"")</f>
        <v>ZTE</v>
      </c>
      <c r="I1364" s="23">
        <v>0</v>
      </c>
      <c r="J1364" s="23">
        <v>0</v>
      </c>
      <c r="K1364" s="23">
        <v>0</v>
      </c>
      <c r="L1364" s="23">
        <v>0</v>
      </c>
      <c r="M1364" s="23">
        <v>0</v>
      </c>
      <c r="N1364" s="23">
        <v>0</v>
      </c>
      <c r="O1364" s="23">
        <v>0</v>
      </c>
      <c r="P1364" s="103" t="s">
        <v>6554</v>
      </c>
      <c r="Q1364" s="36" t="s">
        <v>5796</v>
      </c>
      <c r="R1364" s="36"/>
      <c r="S1364" s="35" t="str" cm="1">
        <f t="array" ref="S1364">IFERROR(_xlfn.IFS(
U1364="MPR ISSUE","PDH",
U1364="BSS Hardware Issue","BSS",
U1364="Sites strategiques, MLL, Pylone, etc.","ENVTECH",
U1364="AKTIVCO DEFAUT GE &amp; POWER Cabinet","AKTIVCO",
U1364="AKTIVCO Coupure ENEO &amp; Baisse de tension","AKTIVCO GRID ONLY",
U1364="Coupure ENEO &amp; Baisse de tension","IHS GRID ONLY",
U1364="Defaut GE &amp; POWER Cabinet","IHS",
U1364="Sharing","Partners",
U1364="Sites strategiques &amp; DataCenter","SST &amp; DC",
U1364="Exclu","Exclu",
U1364="SAT","SAT",
U1364="SPARE-ISSUE","SPARE-ISSUE",
U1364="Fiber CAmtel","TRANS_FO_CAMTEL",
U1364="Fiber AOF","Fiber AOF",
U1364="Projet OCM (HUAWEI)","TRAVAUX-HUAWEI",
U1364="Projet OCM (NOKIA)","TRAVAUX-NOKIA",
U1364="ACCESS-ISSUE","ACCESS-ISSUE",
U1364="Projet OCM (ZTE, NOKIA, autres projets)","TRAVAUX OCM",
U1364="No root CAuse","No root cause",
U1364="ODU HS","PDH",
U1364="IP &amp; VLAN","PDH",
U1364="Warehouse HUAWEI","SPARE-ISSUE",
U1364="SPARE-HS","SPARE-ISSUE",
U1364="Power Telco","BSS",U1364="no impacts","no impacts"
),"")</f>
        <v/>
      </c>
      <c r="T1364" s="35" t="str" cm="1">
        <f t="array" ref="T1364">IFERROR(_xlfn.IFS(
U1364="MPR ISSUE","TX ISSUE",
U1364="BSS Hardware Issue","RAN ISSUE",
U1364="Sites strategiques, MLL, Pylone, etc.","ENVTECH",
U1364="AKTIVCO DEFAUT GE &amp; POWER Cabinet","POWER ISSUE",
U1364="AKTIVCO Coupure ENEO &amp; Baisse de tension","POWER ISSUE",
U1364="Coupure ENEO &amp; Baisse de tension","POWER ISSUE",
U1364="Defaut GE &amp; POWER Cabinet","POWER ISSUE",
U1364="Sharing","POWER ISSUE",
U1364="Sites strategiques &amp; DataCenter","POWER ISSUE",
U1364="Exclu","Exclu",
U1364="SAT","TX ISSUE",
U1364="SPARE-ISSUE","SPARE-ISSUE",
U1364="Fiber CAmtel","TX ISSUE",
U1364="Fiber AOF","TX ISSUE",
U1364="Projet OCM (HUAWEI)","TRAVAUX-HUAWEI",
U1364="Projet OCM (NOKIA)","TRAVAUX -NOKIA",
U1364="ACCESS-ISSUE","ACCESS-ISSUE",
U1364="Projet OCM (ZTE, NOKIA, autres projets)","TRAVAUX OCM",
U1364="No root CAuse","No root cause",
U1364="ODU HS","TX ISSUE",
U1364="IP &amp; VLAN","TX ISSUE",
U1364="Warehouse HUAWEI","SPARE-ISSUE",
U1364="SPARE-HS","SPARE-ISSUE",
U1364="Power Telco","RAN ISSUE",U1364="no impacts","no impacts"
),"")</f>
        <v/>
      </c>
      <c r="U1364" s="28"/>
      <c r="V1364" s="35" t="str" cm="1">
        <f t="array" ref="V1364">IFERROR(_xlfn.IFS(
U1364="MPR ISSUE","ACTIVE",
U1364="BSS Hardware Issue","ACTIVE",
U1364="Sites strategiques, MLL, Pylone, etc.","PASSIVE",
U1364="AKTIVCO DEFAUT GE &amp; POWER Cabinet","PASSIVE",
U1364="AKTIVCO Coupure ENEO &amp; Baisse de tension","PASSIVE",
U1364="Coupure ENEO &amp; Baisse de tension","PASSIVE",
U1364="Defaut GE &amp; POWER Cabinet","PASSIVE",
U1364="Sharing","PASSIVE",
U1364="Sites strategiques &amp; DataCenter","PASSIVE",
U1364="Exclu","Exclu",
U1364="SAT","ACTIVE",
U1364="SPARE-ISSUE","SPARE-ISSUE",
U1364="Fiber CAmtel","ACTIVE",
U1364="Fiber AOF","ACTIVE",
U1364="Projet OCM (HUAWEI)","PLANNED WORKS",
U1364="Projet OCM (NOKIA)","PLANNED WORKS",
U1364="ACCESS-ISSUE","ACCESS-ISSUE",
U1364="Projet OCM (ZTE, NOKIA, autres projets)","PLANNED WORKS",
U1364="No root CAuse","No root cause",
U1364="ODU HS","ACTIVE",
U1364="IP &amp; VLAN","ACTIVE",
U1364="Warehouse HUAWEI","SPARE-ISSUE",
U1364="SPARE-HS","SPARE-ISSUE",
U1364="Power Telco","ACTIVE",U1364="no impacts","no impacts"
),"")</f>
        <v/>
      </c>
      <c r="W1364" s="102"/>
      <c r="X1364" s="102"/>
      <c r="Y1364" s="102"/>
      <c r="Z1364" s="102"/>
      <c r="AA1364" s="102"/>
      <c r="AB1364" s="104" t="s">
        <v>5423</v>
      </c>
      <c r="AC1364" s="9"/>
      <c r="AD1364" s="9"/>
      <c r="AE1364" s="7" t="s">
        <v>5423</v>
      </c>
      <c r="AF1364" s="6"/>
      <c r="AG1364" s="7"/>
      <c r="AH1364" s="3" t="s">
        <v>5423</v>
      </c>
      <c r="AI1364" s="18" t="s">
        <v>5423</v>
      </c>
      <c r="AJ1364" s="18" t="s">
        <v>5423</v>
      </c>
      <c r="AK1364" s="18" t="s">
        <v>5423</v>
      </c>
      <c r="AL1364" s="18" t="s">
        <v>5423</v>
      </c>
      <c r="AM1364" s="18" t="s">
        <v>5423</v>
      </c>
      <c r="AN1364" s="18" t="s">
        <v>5423</v>
      </c>
      <c r="AO1364" s="18" t="s">
        <v>5423</v>
      </c>
      <c r="AP1364" s="18" t="s">
        <v>5423</v>
      </c>
      <c r="AQ1364" s="18" t="s">
        <v>5423</v>
      </c>
      <c r="AR1364" s="18" t="s">
        <v>5423</v>
      </c>
      <c r="AS1364" s="18" t="s">
        <v>5423</v>
      </c>
      <c r="AT1364" s="18" t="s">
        <v>5423</v>
      </c>
      <c r="AU1364" s="9" t="s">
        <v>5423</v>
      </c>
      <c r="AV1364" s="14"/>
      <c r="AW1364" s="14" t="s">
        <v>5423</v>
      </c>
      <c r="AX1364" s="14" t="str">
        <f>_xlfn.XLOOKUP(B1364,'[4]cell downs 18042026 17h'!$B:$B,'[4]cell downs 18042026 17h'!$B:$B,"")</f>
        <v/>
      </c>
      <c r="AY1364" s="14" t="str">
        <f>_xlfn.XLOOKUP(B1364,'[5]Cells Huawei 19042026 15h'!$B:$B,'[5]Cells Huawei 19042026 15h'!$B:$B,"")</f>
        <v/>
      </c>
      <c r="AZ1364" s="105" t="str">
        <f>_xlfn.XLOOKUP(B1364,'INCIDENT-04-23-2026'!E:E,'INCIDENT-04-23-2026'!F:F,"")</f>
        <v/>
      </c>
      <c r="BA1364" s="105" t="str">
        <f>_xlfn.XLOOKUP(B1364,'[6]Eneo 17H'!$C:$C,'[6]Eneo 17H'!$I:$I,"")</f>
        <v/>
      </c>
      <c r="BB1364" s="105" t="str">
        <f>_xlfn.XLOOKUP(B1364,[8]ALL!$B:$B,[8]ALL!$M:$M,"")</f>
        <v/>
      </c>
      <c r="BC1364" s="105" t="str">
        <f>_xlfn.XLOOKUP(B1364,'[6]Eneo 17H'!$C:$C,'[6]Eneo 17H'!$I:$I,"")</f>
        <v/>
      </c>
      <c r="BD1364" s="105" t="str">
        <f>_xlfn.XLOOKUP(B1364,'[7]Eneo 12H'!$C:$C,'[7]Eneo 12H'!$I:$I,"")</f>
        <v/>
      </c>
      <c r="BE1364" s="105" t="s">
        <v>5423</v>
      </c>
    </row>
    <row r="1365" spans="1:57" hidden="1" x14ac:dyDescent="0.3">
      <c r="A1365" s="1" t="s">
        <v>944</v>
      </c>
      <c r="B1365" s="8" t="s">
        <v>945</v>
      </c>
      <c r="C1365" s="3" t="str">
        <f>_xlfn.XLOOKUP(B1365,'[1]daily break down'!$D:$D,'[1]daily break down'!$E:$E,"")</f>
        <v>Yaounde</v>
      </c>
      <c r="D1365" s="1" t="s">
        <v>11</v>
      </c>
      <c r="E1365" s="1" t="s">
        <v>12</v>
      </c>
      <c r="F1365" s="3" t="s">
        <v>37</v>
      </c>
      <c r="G1365" s="1" t="s">
        <v>38</v>
      </c>
      <c r="H1365" s="27" t="str">
        <f>_xlfn.XLOOKUP(B1365,[2]CALCULATION!$B:$B,[2]CALCULATION!$H:$H,"")</f>
        <v>ZTE</v>
      </c>
      <c r="I1365" s="23">
        <v>0</v>
      </c>
      <c r="J1365" s="23">
        <v>0</v>
      </c>
      <c r="K1365" s="23">
        <v>0</v>
      </c>
      <c r="L1365" s="23">
        <v>0</v>
      </c>
      <c r="M1365" s="23">
        <v>0</v>
      </c>
      <c r="N1365" s="23">
        <v>0</v>
      </c>
      <c r="O1365" s="23">
        <v>3.1764274483282173E-2</v>
      </c>
      <c r="P1365" s="103" t="s">
        <v>6554</v>
      </c>
      <c r="Q1365" s="36" t="s">
        <v>5796</v>
      </c>
      <c r="R1365" s="36"/>
      <c r="S1365" s="35" t="str" cm="1">
        <f t="array" ref="S1365">IFERROR(_xlfn.IFS(
U1365="MPR ISSUE","PDH",
U1365="BSS Hardware Issue","BSS",
U1365="Sites strategiques, MLL, Pylone, etc.","ENVTECH",
U1365="AKTIVCO DEFAUT GE &amp; POWER Cabinet","AKTIVCO",
U1365="AKTIVCO Coupure ENEO &amp; Baisse de tension","AKTIVCO GRID ONLY",
U1365="Coupure ENEO &amp; Baisse de tension","IHS GRID ONLY",
U1365="Defaut GE &amp; POWER Cabinet","IHS",
U1365="Sharing","Partners",
U1365="Sites strategiques &amp; DataCenter","SST &amp; DC",
U1365="Exclu","Exclu",
U1365="SAT","SAT",
U1365="SPARE-ISSUE","SPARE-ISSUE",
U1365="Fiber CAmtel","TRANS_FO_CAMTEL",
U1365="Fiber AOF","Fiber AOF",
U1365="Projet OCM (HUAWEI)","TRAVAUX-HUAWEI",
U1365="Projet OCM (NOKIA)","TRAVAUX-NOKIA",
U1365="ACCESS-ISSUE","ACCESS-ISSUE",
U1365="Projet OCM (ZTE, NOKIA, autres projets)","TRAVAUX OCM",
U1365="No root CAuse","No root cause",
U1365="ODU HS","PDH",
U1365="IP &amp; VLAN","PDH",
U1365="Warehouse HUAWEI","SPARE-ISSUE",
U1365="SPARE-HS","SPARE-ISSUE",
U1365="Power Telco","BSS",U1365="no impacts","no impacts"
),"")</f>
        <v/>
      </c>
      <c r="T1365" s="35" t="str" cm="1">
        <f t="array" ref="T1365">IFERROR(_xlfn.IFS(
U1365="MPR ISSUE","TX ISSUE",
U1365="BSS Hardware Issue","RAN ISSUE",
U1365="Sites strategiques, MLL, Pylone, etc.","ENVTECH",
U1365="AKTIVCO DEFAUT GE &amp; POWER Cabinet","POWER ISSUE",
U1365="AKTIVCO Coupure ENEO &amp; Baisse de tension","POWER ISSUE",
U1365="Coupure ENEO &amp; Baisse de tension","POWER ISSUE",
U1365="Defaut GE &amp; POWER Cabinet","POWER ISSUE",
U1365="Sharing","POWER ISSUE",
U1365="Sites strategiques &amp; DataCenter","POWER ISSUE",
U1365="Exclu","Exclu",
U1365="SAT","TX ISSUE",
U1365="SPARE-ISSUE","SPARE-ISSUE",
U1365="Fiber CAmtel","TX ISSUE",
U1365="Fiber AOF","TX ISSUE",
U1365="Projet OCM (HUAWEI)","TRAVAUX-HUAWEI",
U1365="Projet OCM (NOKIA)","TRAVAUX -NOKIA",
U1365="ACCESS-ISSUE","ACCESS-ISSUE",
U1365="Projet OCM (ZTE, NOKIA, autres projets)","TRAVAUX OCM",
U1365="No root CAuse","No root cause",
U1365="ODU HS","TX ISSUE",
U1365="IP &amp; VLAN","TX ISSUE",
U1365="Warehouse HUAWEI","SPARE-ISSUE",
U1365="SPARE-HS","SPARE-ISSUE",
U1365="Power Telco","RAN ISSUE",U1365="no impacts","no impacts"
),"")</f>
        <v/>
      </c>
      <c r="U1365" s="28"/>
      <c r="V1365" s="35" t="str" cm="1">
        <f t="array" ref="V1365">IFERROR(_xlfn.IFS(
U1365="MPR ISSUE","ACTIVE",
U1365="BSS Hardware Issue","ACTIVE",
U1365="Sites strategiques, MLL, Pylone, etc.","PASSIVE",
U1365="AKTIVCO DEFAUT GE &amp; POWER Cabinet","PASSIVE",
U1365="AKTIVCO Coupure ENEO &amp; Baisse de tension","PASSIVE",
U1365="Coupure ENEO &amp; Baisse de tension","PASSIVE",
U1365="Defaut GE &amp; POWER Cabinet","PASSIVE",
U1365="Sharing","PASSIVE",
U1365="Sites strategiques &amp; DataCenter","PASSIVE",
U1365="Exclu","Exclu",
U1365="SAT","ACTIVE",
U1365="SPARE-ISSUE","SPARE-ISSUE",
U1365="Fiber CAmtel","ACTIVE",
U1365="Fiber AOF","ACTIVE",
U1365="Projet OCM (HUAWEI)","PLANNED WORKS",
U1365="Projet OCM (NOKIA)","PLANNED WORKS",
U1365="ACCESS-ISSUE","ACCESS-ISSUE",
U1365="Projet OCM (ZTE, NOKIA, autres projets)","PLANNED WORKS",
U1365="No root CAuse","No root cause",
U1365="ODU HS","ACTIVE",
U1365="IP &amp; VLAN","ACTIVE",
U1365="Warehouse HUAWEI","SPARE-ISSUE",
U1365="SPARE-HS","SPARE-ISSUE",
U1365="Power Telco","ACTIVE",U1365="no impacts","no impacts"
),"")</f>
        <v/>
      </c>
      <c r="W1365" s="102"/>
      <c r="X1365" s="102"/>
      <c r="Y1365" s="102"/>
      <c r="Z1365" s="102"/>
      <c r="AA1365" s="102"/>
      <c r="AB1365" s="104" t="s">
        <v>5423</v>
      </c>
      <c r="AC1365" s="9"/>
      <c r="AD1365" s="9"/>
      <c r="AE1365" s="7" t="s">
        <v>5423</v>
      </c>
      <c r="AF1365" s="6"/>
      <c r="AG1365" s="7"/>
      <c r="AH1365" s="3" t="s">
        <v>5423</v>
      </c>
      <c r="AI1365" s="18" t="s">
        <v>5423</v>
      </c>
      <c r="AJ1365" s="18" t="s">
        <v>5423</v>
      </c>
      <c r="AK1365" s="18" t="s">
        <v>5423</v>
      </c>
      <c r="AL1365" s="18" t="s">
        <v>5423</v>
      </c>
      <c r="AM1365" s="18" t="s">
        <v>5423</v>
      </c>
      <c r="AN1365" s="18" t="s">
        <v>5423</v>
      </c>
      <c r="AO1365" s="18" t="s">
        <v>5423</v>
      </c>
      <c r="AP1365" s="18" t="s">
        <v>5423</v>
      </c>
      <c r="AQ1365" s="18" t="s">
        <v>5423</v>
      </c>
      <c r="AR1365" s="18" t="s">
        <v>5423</v>
      </c>
      <c r="AS1365" s="18" t="s">
        <v>5423</v>
      </c>
      <c r="AT1365" s="18" t="s">
        <v>5423</v>
      </c>
      <c r="AU1365" s="9" t="s">
        <v>5423</v>
      </c>
      <c r="AV1365" s="14"/>
      <c r="AW1365" s="14" t="s">
        <v>5423</v>
      </c>
      <c r="AX1365" s="14" t="str">
        <f>_xlfn.XLOOKUP(B1365,'[4]cell downs 18042026 17h'!$B:$B,'[4]cell downs 18042026 17h'!$B:$B,"")</f>
        <v/>
      </c>
      <c r="AY1365" s="14" t="str">
        <f>_xlfn.XLOOKUP(B1365,'[5]Cells Huawei 19042026 15h'!$B:$B,'[5]Cells Huawei 19042026 15h'!$B:$B,"")</f>
        <v/>
      </c>
      <c r="AZ1365" s="105" t="str">
        <f>_xlfn.XLOOKUP(B1365,'INCIDENT-04-23-2026'!E:E,'INCIDENT-04-23-2026'!F:F,"")</f>
        <v/>
      </c>
      <c r="BA1365" s="105" t="str">
        <f>_xlfn.XLOOKUP(B1365,'[6]Eneo 17H'!$C:$C,'[6]Eneo 17H'!$I:$I,"")</f>
        <v/>
      </c>
      <c r="BB1365" s="105" t="str">
        <f>_xlfn.XLOOKUP(B1365,[8]ALL!$B:$B,[8]ALL!$M:$M,"")</f>
        <v/>
      </c>
      <c r="BC1365" s="105" t="str">
        <f>_xlfn.XLOOKUP(B1365,'[6]Eneo 17H'!$C:$C,'[6]Eneo 17H'!$I:$I,"")</f>
        <v/>
      </c>
      <c r="BD1365" s="105" t="str">
        <f>_xlfn.XLOOKUP(B1365,'[7]Eneo 12H'!$C:$C,'[7]Eneo 12H'!$I:$I,"")</f>
        <v/>
      </c>
      <c r="BE1365" s="105" t="s">
        <v>5423</v>
      </c>
    </row>
    <row r="1366" spans="1:57" hidden="1" x14ac:dyDescent="0.3">
      <c r="A1366" s="1" t="s">
        <v>649</v>
      </c>
      <c r="B1366" s="8" t="s">
        <v>650</v>
      </c>
      <c r="C1366" s="3" t="str">
        <f>_xlfn.XLOOKUP(B1366,'[1]daily break down'!$D:$D,'[1]daily break down'!$E:$E,"")</f>
        <v>Douala</v>
      </c>
      <c r="D1366" s="1" t="s">
        <v>11</v>
      </c>
      <c r="E1366" s="1" t="s">
        <v>12</v>
      </c>
      <c r="F1366" s="3" t="s">
        <v>31</v>
      </c>
      <c r="G1366" s="1" t="s">
        <v>32</v>
      </c>
      <c r="H1366" s="27" t="str">
        <f>_xlfn.XLOOKUP(B1366,[2]CALCULATION!$B:$B,[2]CALCULATION!$H:$H,"")</f>
        <v>ZTE</v>
      </c>
      <c r="I1366" s="23">
        <v>0</v>
      </c>
      <c r="J1366" s="23">
        <v>0</v>
      </c>
      <c r="K1366" s="23">
        <v>0</v>
      </c>
      <c r="L1366" s="23">
        <v>0.42349393464656548</v>
      </c>
      <c r="M1366" s="23">
        <v>0</v>
      </c>
      <c r="N1366" s="23">
        <v>0</v>
      </c>
      <c r="O1366" s="23">
        <v>0</v>
      </c>
      <c r="P1366" s="103" t="s">
        <v>6554</v>
      </c>
      <c r="Q1366" s="36" t="s">
        <v>5796</v>
      </c>
      <c r="R1366" s="36"/>
      <c r="S1366" s="35" t="str" cm="1">
        <f t="array" ref="S1366">IFERROR(_xlfn.IFS(
U1366="MPR ISSUE","PDH",
U1366="BSS Hardware Issue","BSS",
U1366="Sites strategiques, MLL, Pylone, etc.","ENVTECH",
U1366="AKTIVCO DEFAUT GE &amp; POWER Cabinet","AKTIVCO",
U1366="AKTIVCO Coupure ENEO &amp; Baisse de tension","AKTIVCO GRID ONLY",
U1366="Coupure ENEO &amp; Baisse de tension","IHS GRID ONLY",
U1366="Defaut GE &amp; POWER Cabinet","IHS",
U1366="Sharing","Partners",
U1366="Sites strategiques &amp; DataCenter","SST &amp; DC",
U1366="Exclu","Exclu",
U1366="SAT","SAT",
U1366="SPARE-ISSUE","SPARE-ISSUE",
U1366="Fiber CAmtel","TRANS_FO_CAMTEL",
U1366="Fiber AOF","Fiber AOF",
U1366="Projet OCM (HUAWEI)","TRAVAUX-HUAWEI",
U1366="Projet OCM (NOKIA)","TRAVAUX-NOKIA",
U1366="ACCESS-ISSUE","ACCESS-ISSUE",
U1366="Projet OCM (ZTE, NOKIA, autres projets)","TRAVAUX OCM",
U1366="No root CAuse","No root cause",
U1366="ODU HS","PDH",
U1366="IP &amp; VLAN","PDH",
U1366="Warehouse HUAWEI","SPARE-ISSUE",
U1366="SPARE-HS","SPARE-ISSUE",
U1366="Power Telco","BSS",U1366="no impacts","no impacts"
),"")</f>
        <v/>
      </c>
      <c r="T1366" s="35" t="str" cm="1">
        <f t="array" ref="T1366">IFERROR(_xlfn.IFS(
U1366="MPR ISSUE","TX ISSUE",
U1366="BSS Hardware Issue","RAN ISSUE",
U1366="Sites strategiques, MLL, Pylone, etc.","ENVTECH",
U1366="AKTIVCO DEFAUT GE &amp; POWER Cabinet","POWER ISSUE",
U1366="AKTIVCO Coupure ENEO &amp; Baisse de tension","POWER ISSUE",
U1366="Coupure ENEO &amp; Baisse de tension","POWER ISSUE",
U1366="Defaut GE &amp; POWER Cabinet","POWER ISSUE",
U1366="Sharing","POWER ISSUE",
U1366="Sites strategiques &amp; DataCenter","POWER ISSUE",
U1366="Exclu","Exclu",
U1366="SAT","TX ISSUE",
U1366="SPARE-ISSUE","SPARE-ISSUE",
U1366="Fiber CAmtel","TX ISSUE",
U1366="Fiber AOF","TX ISSUE",
U1366="Projet OCM (HUAWEI)","TRAVAUX-HUAWEI",
U1366="Projet OCM (NOKIA)","TRAVAUX -NOKIA",
U1366="ACCESS-ISSUE","ACCESS-ISSUE",
U1366="Projet OCM (ZTE, NOKIA, autres projets)","TRAVAUX OCM",
U1366="No root CAuse","No root cause",
U1366="ODU HS","TX ISSUE",
U1366="IP &amp; VLAN","TX ISSUE",
U1366="Warehouse HUAWEI","SPARE-ISSUE",
U1366="SPARE-HS","SPARE-ISSUE",
U1366="Power Telco","RAN ISSUE",U1366="no impacts","no impacts"
),"")</f>
        <v/>
      </c>
      <c r="U1366" s="28"/>
      <c r="V1366" s="35" t="str" cm="1">
        <f t="array" ref="V1366">IFERROR(_xlfn.IFS(
U1366="MPR ISSUE","ACTIVE",
U1366="BSS Hardware Issue","ACTIVE",
U1366="Sites strategiques, MLL, Pylone, etc.","PASSIVE",
U1366="AKTIVCO DEFAUT GE &amp; POWER Cabinet","PASSIVE",
U1366="AKTIVCO Coupure ENEO &amp; Baisse de tension","PASSIVE",
U1366="Coupure ENEO &amp; Baisse de tension","PASSIVE",
U1366="Defaut GE &amp; POWER Cabinet","PASSIVE",
U1366="Sharing","PASSIVE",
U1366="Sites strategiques &amp; DataCenter","PASSIVE",
U1366="Exclu","Exclu",
U1366="SAT","ACTIVE",
U1366="SPARE-ISSUE","SPARE-ISSUE",
U1366="Fiber CAmtel","ACTIVE",
U1366="Fiber AOF","ACTIVE",
U1366="Projet OCM (HUAWEI)","PLANNED WORKS",
U1366="Projet OCM (NOKIA)","PLANNED WORKS",
U1366="ACCESS-ISSUE","ACCESS-ISSUE",
U1366="Projet OCM (ZTE, NOKIA, autres projets)","PLANNED WORKS",
U1366="No root CAuse","No root cause",
U1366="ODU HS","ACTIVE",
U1366="IP &amp; VLAN","ACTIVE",
U1366="Warehouse HUAWEI","SPARE-ISSUE",
U1366="SPARE-HS","SPARE-ISSUE",
U1366="Power Telco","ACTIVE",U1366="no impacts","no impacts"
),"")</f>
        <v/>
      </c>
      <c r="W1366" s="102"/>
      <c r="X1366" s="102"/>
      <c r="Y1366" s="102"/>
      <c r="Z1366" s="102"/>
      <c r="AA1366" s="102"/>
      <c r="AB1366" s="104" t="s">
        <v>5423</v>
      </c>
      <c r="AC1366" s="9"/>
      <c r="AD1366" s="9"/>
      <c r="AE1366" s="7" t="s">
        <v>5423</v>
      </c>
      <c r="AF1366" s="6"/>
      <c r="AG1366" s="7"/>
      <c r="AH1366" s="3" t="s">
        <v>5423</v>
      </c>
      <c r="AI1366" s="18" t="s">
        <v>5423</v>
      </c>
      <c r="AJ1366" s="18" t="s">
        <v>5423</v>
      </c>
      <c r="AK1366" s="18" t="s">
        <v>5423</v>
      </c>
      <c r="AL1366" s="18" t="s">
        <v>5423</v>
      </c>
      <c r="AM1366" s="18" t="s">
        <v>5423</v>
      </c>
      <c r="AN1366" s="18" t="s">
        <v>5423</v>
      </c>
      <c r="AO1366" s="18" t="s">
        <v>5423</v>
      </c>
      <c r="AP1366" s="18" t="s">
        <v>5423</v>
      </c>
      <c r="AQ1366" s="18" t="s">
        <v>5423</v>
      </c>
      <c r="AR1366" s="18" t="s">
        <v>5423</v>
      </c>
      <c r="AS1366" s="18" t="s">
        <v>5423</v>
      </c>
      <c r="AT1366" s="18" t="s">
        <v>5423</v>
      </c>
      <c r="AU1366" s="9" t="s">
        <v>5423</v>
      </c>
      <c r="AV1366" s="14"/>
      <c r="AW1366" s="14" t="s">
        <v>5423</v>
      </c>
      <c r="AX1366" s="14" t="str">
        <f>_xlfn.XLOOKUP(B1366,'[4]cell downs 18042026 17h'!$B:$B,'[4]cell downs 18042026 17h'!$B:$B,"")</f>
        <v/>
      </c>
      <c r="AY1366" s="14" t="str">
        <f>_xlfn.XLOOKUP(B1366,'[5]Cells Huawei 19042026 15h'!$B:$B,'[5]Cells Huawei 19042026 15h'!$B:$B,"")</f>
        <v/>
      </c>
      <c r="AZ1366" s="105" t="str">
        <f>_xlfn.XLOOKUP(B1366,'INCIDENT-04-23-2026'!E:E,'INCIDENT-04-23-2026'!F:F,"")</f>
        <v/>
      </c>
      <c r="BA1366" s="105" t="str">
        <f>_xlfn.XLOOKUP(B1366,'[6]Eneo 17H'!$C:$C,'[6]Eneo 17H'!$I:$I,"")</f>
        <v/>
      </c>
      <c r="BB1366" s="105" t="str">
        <f>_xlfn.XLOOKUP(B1366,[8]ALL!$B:$B,[8]ALL!$M:$M,"")</f>
        <v/>
      </c>
      <c r="BC1366" s="105" t="str">
        <f>_xlfn.XLOOKUP(B1366,'[6]Eneo 17H'!$C:$C,'[6]Eneo 17H'!$I:$I,"")</f>
        <v/>
      </c>
      <c r="BD1366" s="105" t="str">
        <f>_xlfn.XLOOKUP(B1366,'[7]Eneo 12H'!$C:$C,'[7]Eneo 12H'!$I:$I,"")</f>
        <v/>
      </c>
      <c r="BE1366" s="105" t="s">
        <v>5423</v>
      </c>
    </row>
    <row r="1367" spans="1:57" hidden="1" x14ac:dyDescent="0.3">
      <c r="A1367" s="1" t="s">
        <v>1693</v>
      </c>
      <c r="B1367" s="8" t="s">
        <v>1694</v>
      </c>
      <c r="C1367" s="3" t="str">
        <f>_xlfn.XLOOKUP(B1367,'[1]daily break down'!$D:$D,'[1]daily break down'!$E:$E,"")</f>
        <v>OUEST</v>
      </c>
      <c r="D1367" s="1" t="s">
        <v>11</v>
      </c>
      <c r="E1367" s="1" t="s">
        <v>145</v>
      </c>
      <c r="F1367" s="3" t="s">
        <v>102</v>
      </c>
      <c r="G1367" s="1" t="s">
        <v>103</v>
      </c>
      <c r="H1367" s="25" t="str">
        <f>_xlfn.XLOOKUP(B1367,[2]CALCULATION!$B:$B,[2]CALCULATION!$H:$H,"")</f>
        <v>Huawei</v>
      </c>
      <c r="I1367" s="23">
        <v>0</v>
      </c>
      <c r="J1367" s="23">
        <v>0</v>
      </c>
      <c r="K1367" s="23">
        <v>0</v>
      </c>
      <c r="L1367" s="23">
        <v>1.6598929039217194</v>
      </c>
      <c r="M1367" s="23">
        <v>0</v>
      </c>
      <c r="N1367" s="23">
        <v>0</v>
      </c>
      <c r="O1367" s="23">
        <v>0</v>
      </c>
      <c r="P1367" s="103" t="s">
        <v>6554</v>
      </c>
      <c r="Q1367" s="36" t="s">
        <v>5796</v>
      </c>
      <c r="R1367" s="36"/>
      <c r="S1367" s="35" t="str" cm="1">
        <f t="array" ref="S1367">IFERROR(_xlfn.IFS(
U1367="MPR ISSUE","PDH",
U1367="BSS Hardware Issue","BSS",
U1367="Sites strategiques, MLL, Pylone, etc.","ENVTECH",
U1367="AKTIVCO DEFAUT GE &amp; POWER Cabinet","AKTIVCO",
U1367="AKTIVCO Coupure ENEO &amp; Baisse de tension","AKTIVCO GRID ONLY",
U1367="Coupure ENEO &amp; Baisse de tension","IHS GRID ONLY",
U1367="Defaut GE &amp; POWER Cabinet","IHS",
U1367="Sharing","Partners",
U1367="Sites strategiques &amp; DataCenter","SST &amp; DC",
U1367="Exclu","Exclu",
U1367="SAT","SAT",
U1367="SPARE-ISSUE","SPARE-ISSUE",
U1367="Fiber CAmtel","TRANS_FO_CAMTEL",
U1367="Fiber AOF","Fiber AOF",
U1367="Projet OCM (HUAWEI)","TRAVAUX-HUAWEI",
U1367="Projet OCM (NOKIA)","TRAVAUX-NOKIA",
U1367="ACCESS-ISSUE","ACCESS-ISSUE",
U1367="Projet OCM (ZTE, NOKIA, autres projets)","TRAVAUX OCM",
U1367="No root CAuse","No root cause",
U1367="ODU HS","PDH",
U1367="IP &amp; VLAN","PDH",
U1367="Warehouse HUAWEI","SPARE-ISSUE",
U1367="SPARE-HS","SPARE-ISSUE",
U1367="Power Telco","BSS",U1367="no impacts","no impacts"
),"")</f>
        <v/>
      </c>
      <c r="T1367" s="35" t="str" cm="1">
        <f t="array" ref="T1367">IFERROR(_xlfn.IFS(
U1367="MPR ISSUE","TX ISSUE",
U1367="BSS Hardware Issue","RAN ISSUE",
U1367="Sites strategiques, MLL, Pylone, etc.","ENVTECH",
U1367="AKTIVCO DEFAUT GE &amp; POWER Cabinet","POWER ISSUE",
U1367="AKTIVCO Coupure ENEO &amp; Baisse de tension","POWER ISSUE",
U1367="Coupure ENEO &amp; Baisse de tension","POWER ISSUE",
U1367="Defaut GE &amp; POWER Cabinet","POWER ISSUE",
U1367="Sharing","POWER ISSUE",
U1367="Sites strategiques &amp; DataCenter","POWER ISSUE",
U1367="Exclu","Exclu",
U1367="SAT","TX ISSUE",
U1367="SPARE-ISSUE","SPARE-ISSUE",
U1367="Fiber CAmtel","TX ISSUE",
U1367="Fiber AOF","TX ISSUE",
U1367="Projet OCM (HUAWEI)","TRAVAUX-HUAWEI",
U1367="Projet OCM (NOKIA)","TRAVAUX -NOKIA",
U1367="ACCESS-ISSUE","ACCESS-ISSUE",
U1367="Projet OCM (ZTE, NOKIA, autres projets)","TRAVAUX OCM",
U1367="No root CAuse","No root cause",
U1367="ODU HS","TX ISSUE",
U1367="IP &amp; VLAN","TX ISSUE",
U1367="Warehouse HUAWEI","SPARE-ISSUE",
U1367="SPARE-HS","SPARE-ISSUE",
U1367="Power Telco","RAN ISSUE",U1367="no impacts","no impacts"
),"")</f>
        <v/>
      </c>
      <c r="U1367" s="28"/>
      <c r="V1367" s="35" t="str" cm="1">
        <f t="array" ref="V1367">IFERROR(_xlfn.IFS(
U1367="MPR ISSUE","ACTIVE",
U1367="BSS Hardware Issue","ACTIVE",
U1367="Sites strategiques, MLL, Pylone, etc.","PASSIVE",
U1367="AKTIVCO DEFAUT GE &amp; POWER Cabinet","PASSIVE",
U1367="AKTIVCO Coupure ENEO &amp; Baisse de tension","PASSIVE",
U1367="Coupure ENEO &amp; Baisse de tension","PASSIVE",
U1367="Defaut GE &amp; POWER Cabinet","PASSIVE",
U1367="Sharing","PASSIVE",
U1367="Sites strategiques &amp; DataCenter","PASSIVE",
U1367="Exclu","Exclu",
U1367="SAT","ACTIVE",
U1367="SPARE-ISSUE","SPARE-ISSUE",
U1367="Fiber CAmtel","ACTIVE",
U1367="Fiber AOF","ACTIVE",
U1367="Projet OCM (HUAWEI)","PLANNED WORKS",
U1367="Projet OCM (NOKIA)","PLANNED WORKS",
U1367="ACCESS-ISSUE","ACCESS-ISSUE",
U1367="Projet OCM (ZTE, NOKIA, autres projets)","PLANNED WORKS",
U1367="No root CAuse","No root cause",
U1367="ODU HS","ACTIVE",
U1367="IP &amp; VLAN","ACTIVE",
U1367="Warehouse HUAWEI","SPARE-ISSUE",
U1367="SPARE-HS","SPARE-ISSUE",
U1367="Power Telco","ACTIVE",U1367="no impacts","no impacts"
),"")</f>
        <v/>
      </c>
      <c r="W1367" s="102"/>
      <c r="X1367" s="102"/>
      <c r="Y1367" s="102"/>
      <c r="Z1367" s="102"/>
      <c r="AA1367" s="102"/>
      <c r="AB1367" s="104" t="s">
        <v>5423</v>
      </c>
      <c r="AC1367" s="9"/>
      <c r="AD1367" s="9"/>
      <c r="AE1367" s="7" t="s">
        <v>5423</v>
      </c>
      <c r="AF1367" s="6"/>
      <c r="AG1367" s="7"/>
      <c r="AH1367" s="3" t="s">
        <v>5423</v>
      </c>
      <c r="AI1367" s="18" t="s">
        <v>5423</v>
      </c>
      <c r="AJ1367" s="18" t="s">
        <v>5423</v>
      </c>
      <c r="AK1367" s="18" t="s">
        <v>5423</v>
      </c>
      <c r="AL1367" s="18" t="s">
        <v>5423</v>
      </c>
      <c r="AM1367" s="18" t="s">
        <v>5423</v>
      </c>
      <c r="AN1367" s="18" t="s">
        <v>5423</v>
      </c>
      <c r="AO1367" s="18" t="s">
        <v>5423</v>
      </c>
      <c r="AP1367" s="18" t="s">
        <v>5423</v>
      </c>
      <c r="AQ1367" s="18" t="s">
        <v>5423</v>
      </c>
      <c r="AR1367" s="18" t="s">
        <v>5423</v>
      </c>
      <c r="AS1367" s="18" t="s">
        <v>5423</v>
      </c>
      <c r="AT1367" s="18" t="s">
        <v>5423</v>
      </c>
      <c r="AU1367" s="9" t="s">
        <v>5423</v>
      </c>
      <c r="AV1367" s="14"/>
      <c r="AW1367" s="14" t="s">
        <v>5423</v>
      </c>
      <c r="AX1367" s="14" t="str">
        <f>_xlfn.XLOOKUP(B1367,'[4]cell downs 18042026 17h'!$B:$B,'[4]cell downs 18042026 17h'!$B:$B,"")</f>
        <v/>
      </c>
      <c r="AY1367" s="14" t="str">
        <f>_xlfn.XLOOKUP(B1367,'[5]Cells Huawei 19042026 15h'!$B:$B,'[5]Cells Huawei 19042026 15h'!$B:$B,"")</f>
        <v/>
      </c>
      <c r="AZ1367" s="105" t="str">
        <f>_xlfn.XLOOKUP(B1367,'INCIDENT-04-23-2026'!E:E,'INCIDENT-04-23-2026'!F:F,"")</f>
        <v/>
      </c>
      <c r="BA1367" s="105" t="str">
        <f>_xlfn.XLOOKUP(B1367,'[6]Eneo 17H'!$C:$C,'[6]Eneo 17H'!$I:$I,"")</f>
        <v/>
      </c>
      <c r="BB1367" s="105" t="str">
        <f>_xlfn.XLOOKUP(B1367,[8]ALL!$B:$B,[8]ALL!$M:$M,"")</f>
        <v/>
      </c>
      <c r="BC1367" s="105" t="str">
        <f>_xlfn.XLOOKUP(B1367,'[6]Eneo 17H'!$C:$C,'[6]Eneo 17H'!$I:$I,"")</f>
        <v/>
      </c>
      <c r="BD1367" s="105" t="str">
        <f>_xlfn.XLOOKUP(B1367,'[7]Eneo 12H'!$C:$C,'[7]Eneo 12H'!$I:$I,"")</f>
        <v/>
      </c>
      <c r="BE1367" s="105" t="s">
        <v>6881</v>
      </c>
    </row>
    <row r="1368" spans="1:57" hidden="1" x14ac:dyDescent="0.3">
      <c r="A1368" s="1" t="s">
        <v>3445</v>
      </c>
      <c r="B1368" s="8" t="s">
        <v>3446</v>
      </c>
      <c r="C1368" s="3" t="str">
        <f>_xlfn.XLOOKUP(B1368,'[1]daily break down'!$D:$D,'[1]daily break down'!$E:$E,"")</f>
        <v>SUD-OUEST</v>
      </c>
      <c r="D1368" s="1" t="s">
        <v>11</v>
      </c>
      <c r="E1368" s="1" t="s">
        <v>12</v>
      </c>
      <c r="F1368" s="3" t="s">
        <v>13</v>
      </c>
      <c r="G1368" s="1" t="s">
        <v>63</v>
      </c>
      <c r="H1368" s="25" t="str">
        <f>_xlfn.XLOOKUP(B1368,[2]CALCULATION!$B:$B,[2]CALCULATION!$H:$H,"")</f>
        <v>Huawei</v>
      </c>
      <c r="I1368" s="23">
        <v>0</v>
      </c>
      <c r="J1368" s="23">
        <v>0</v>
      </c>
      <c r="K1368" s="23">
        <v>0</v>
      </c>
      <c r="L1368" s="23">
        <v>0</v>
      </c>
      <c r="M1368" s="23">
        <v>0</v>
      </c>
      <c r="N1368" s="23">
        <v>0</v>
      </c>
      <c r="O1368" s="23">
        <v>7.4907328933062805E-3</v>
      </c>
      <c r="P1368" s="103" t="s">
        <v>6554</v>
      </c>
      <c r="Q1368" s="36" t="s">
        <v>5796</v>
      </c>
      <c r="R1368" s="36"/>
      <c r="S1368" s="35" t="str" cm="1">
        <f t="array" ref="S1368">IFERROR(_xlfn.IFS(
U1368="MPR ISSUE","PDH",
U1368="BSS Hardware Issue","BSS",
U1368="Sites strategiques, MLL, Pylone, etc.","ENVTECH",
U1368="AKTIVCO DEFAUT GE &amp; POWER Cabinet","AKTIVCO",
U1368="AKTIVCO Coupure ENEO &amp; Baisse de tension","AKTIVCO GRID ONLY",
U1368="Coupure ENEO &amp; Baisse de tension","IHS GRID ONLY",
U1368="Defaut GE &amp; POWER Cabinet","IHS",
U1368="Sharing","Partners",
U1368="Sites strategiques &amp; DataCenter","SST &amp; DC",
U1368="Exclu","Exclu",
U1368="SAT","SAT",
U1368="SPARE-ISSUE","SPARE-ISSUE",
U1368="Fiber CAmtel","TRANS_FO_CAMTEL",
U1368="Fiber AOF","Fiber AOF",
U1368="Projet OCM (HUAWEI)","TRAVAUX-HUAWEI",
U1368="Projet OCM (NOKIA)","TRAVAUX-NOKIA",
U1368="ACCESS-ISSUE","ACCESS-ISSUE",
U1368="Projet OCM (ZTE, NOKIA, autres projets)","TRAVAUX OCM",
U1368="No root CAuse","No root cause",
U1368="ODU HS","PDH",
U1368="IP &amp; VLAN","PDH",
U1368="Warehouse HUAWEI","SPARE-ISSUE",
U1368="SPARE-HS","SPARE-ISSUE",
U1368="Power Telco","BSS",U1368="no impacts","no impacts"
),"")</f>
        <v/>
      </c>
      <c r="T1368" s="35" t="str" cm="1">
        <f t="array" ref="T1368">IFERROR(_xlfn.IFS(
U1368="MPR ISSUE","TX ISSUE",
U1368="BSS Hardware Issue","RAN ISSUE",
U1368="Sites strategiques, MLL, Pylone, etc.","ENVTECH",
U1368="AKTIVCO DEFAUT GE &amp; POWER Cabinet","POWER ISSUE",
U1368="AKTIVCO Coupure ENEO &amp; Baisse de tension","POWER ISSUE",
U1368="Coupure ENEO &amp; Baisse de tension","POWER ISSUE",
U1368="Defaut GE &amp; POWER Cabinet","POWER ISSUE",
U1368="Sharing","POWER ISSUE",
U1368="Sites strategiques &amp; DataCenter","POWER ISSUE",
U1368="Exclu","Exclu",
U1368="SAT","TX ISSUE",
U1368="SPARE-ISSUE","SPARE-ISSUE",
U1368="Fiber CAmtel","TX ISSUE",
U1368="Fiber AOF","TX ISSUE",
U1368="Projet OCM (HUAWEI)","TRAVAUX-HUAWEI",
U1368="Projet OCM (NOKIA)","TRAVAUX -NOKIA",
U1368="ACCESS-ISSUE","ACCESS-ISSUE",
U1368="Projet OCM (ZTE, NOKIA, autres projets)","TRAVAUX OCM",
U1368="No root CAuse","No root cause",
U1368="ODU HS","TX ISSUE",
U1368="IP &amp; VLAN","TX ISSUE",
U1368="Warehouse HUAWEI","SPARE-ISSUE",
U1368="SPARE-HS","SPARE-ISSUE",
U1368="Power Telco","RAN ISSUE",U1368="no impacts","no impacts"
),"")</f>
        <v/>
      </c>
      <c r="U1368" s="28"/>
      <c r="V1368" s="35" t="str" cm="1">
        <f t="array" ref="V1368">IFERROR(_xlfn.IFS(
U1368="MPR ISSUE","ACTIVE",
U1368="BSS Hardware Issue","ACTIVE",
U1368="Sites strategiques, MLL, Pylone, etc.","PASSIVE",
U1368="AKTIVCO DEFAUT GE &amp; POWER Cabinet","PASSIVE",
U1368="AKTIVCO Coupure ENEO &amp; Baisse de tension","PASSIVE",
U1368="Coupure ENEO &amp; Baisse de tension","PASSIVE",
U1368="Defaut GE &amp; POWER Cabinet","PASSIVE",
U1368="Sharing","PASSIVE",
U1368="Sites strategiques &amp; DataCenter","PASSIVE",
U1368="Exclu","Exclu",
U1368="SAT","ACTIVE",
U1368="SPARE-ISSUE","SPARE-ISSUE",
U1368="Fiber CAmtel","ACTIVE",
U1368="Fiber AOF","ACTIVE",
U1368="Projet OCM (HUAWEI)","PLANNED WORKS",
U1368="Projet OCM (NOKIA)","PLANNED WORKS",
U1368="ACCESS-ISSUE","ACCESS-ISSUE",
U1368="Projet OCM (ZTE, NOKIA, autres projets)","PLANNED WORKS",
U1368="No root CAuse","No root cause",
U1368="ODU HS","ACTIVE",
U1368="IP &amp; VLAN","ACTIVE",
U1368="Warehouse HUAWEI","SPARE-ISSUE",
U1368="SPARE-HS","SPARE-ISSUE",
U1368="Power Telco","ACTIVE",U1368="no impacts","no impacts"
),"")</f>
        <v/>
      </c>
      <c r="W1368" s="102"/>
      <c r="X1368" s="102"/>
      <c r="Y1368" s="102"/>
      <c r="Z1368" s="102"/>
      <c r="AA1368" s="102"/>
      <c r="AB1368" s="104" t="s">
        <v>5423</v>
      </c>
      <c r="AC1368" s="9"/>
      <c r="AD1368" s="9"/>
      <c r="AE1368" s="7" t="s">
        <v>5423</v>
      </c>
      <c r="AF1368" s="6"/>
      <c r="AG1368" s="7"/>
      <c r="AH1368" s="3" t="s">
        <v>5423</v>
      </c>
      <c r="AI1368" s="18" t="s">
        <v>5423</v>
      </c>
      <c r="AJ1368" s="18" t="s">
        <v>5423</v>
      </c>
      <c r="AK1368" s="18" t="s">
        <v>5423</v>
      </c>
      <c r="AL1368" s="18" t="s">
        <v>5423</v>
      </c>
      <c r="AM1368" s="18" t="s">
        <v>5423</v>
      </c>
      <c r="AN1368" s="18" t="s">
        <v>5423</v>
      </c>
      <c r="AO1368" s="18" t="s">
        <v>5423</v>
      </c>
      <c r="AP1368" s="18" t="s">
        <v>5423</v>
      </c>
      <c r="AQ1368" s="18" t="s">
        <v>5423</v>
      </c>
      <c r="AR1368" s="18" t="s">
        <v>5423</v>
      </c>
      <c r="AS1368" s="18" t="s">
        <v>5423</v>
      </c>
      <c r="AT1368" s="18" t="s">
        <v>5423</v>
      </c>
      <c r="AU1368" s="9" t="s">
        <v>5423</v>
      </c>
      <c r="AV1368" s="14"/>
      <c r="AW1368" s="14" t="s">
        <v>5423</v>
      </c>
      <c r="AX1368" s="14" t="str">
        <f>_xlfn.XLOOKUP(B1368,'[4]cell downs 18042026 17h'!$B:$B,'[4]cell downs 18042026 17h'!$B:$B,"")</f>
        <v/>
      </c>
      <c r="AY1368" s="14" t="str">
        <f>_xlfn.XLOOKUP(B1368,'[5]Cells Huawei 19042026 15h'!$B:$B,'[5]Cells Huawei 19042026 15h'!$B:$B,"")</f>
        <v/>
      </c>
      <c r="AZ1368" s="105" t="str">
        <f>_xlfn.XLOOKUP(B1368,'INCIDENT-04-23-2026'!E:E,'INCIDENT-04-23-2026'!F:F,"")</f>
        <v/>
      </c>
      <c r="BA1368" s="105" t="str">
        <f>_xlfn.XLOOKUP(B1368,'[6]Eneo 17H'!$C:$C,'[6]Eneo 17H'!$I:$I,"")</f>
        <v/>
      </c>
      <c r="BB1368" s="105" t="str">
        <f>_xlfn.XLOOKUP(B1368,[8]ALL!$B:$B,[8]ALL!$M:$M,"")</f>
        <v/>
      </c>
      <c r="BC1368" s="105" t="str">
        <f>_xlfn.XLOOKUP(B1368,'[6]Eneo 17H'!$C:$C,'[6]Eneo 17H'!$I:$I,"")</f>
        <v/>
      </c>
      <c r="BD1368" s="105" t="str">
        <f>_xlfn.XLOOKUP(B1368,'[7]Eneo 12H'!$C:$C,'[7]Eneo 12H'!$I:$I,"")</f>
        <v/>
      </c>
      <c r="BE1368" s="105" t="s">
        <v>5423</v>
      </c>
    </row>
    <row r="1369" spans="1:57" hidden="1" x14ac:dyDescent="0.3">
      <c r="A1369" s="1" t="s">
        <v>19</v>
      </c>
      <c r="B1369" s="8" t="s">
        <v>20</v>
      </c>
      <c r="C1369" s="3" t="str">
        <f>_xlfn.XLOOKUP(B1369,'[1]daily break down'!$D:$D,'[1]daily break down'!$E:$E,"")</f>
        <v>Garoua</v>
      </c>
      <c r="D1369" s="1" t="s">
        <v>21</v>
      </c>
      <c r="E1369" s="1" t="s">
        <v>22</v>
      </c>
      <c r="F1369" s="3" t="s">
        <v>23</v>
      </c>
      <c r="G1369" s="1" t="s">
        <v>24</v>
      </c>
      <c r="H1369" s="25" t="str">
        <f>_xlfn.XLOOKUP(B1369,[2]CALCULATION!$B:$B,[2]CALCULATION!$H:$H,"")</f>
        <v>Huawei</v>
      </c>
      <c r="I1369" s="23">
        <v>0</v>
      </c>
      <c r="J1369" s="23">
        <v>0</v>
      </c>
      <c r="K1369" s="23">
        <v>0</v>
      </c>
      <c r="L1369" s="23">
        <v>1.9651581044022677</v>
      </c>
      <c r="M1369" s="23">
        <v>0</v>
      </c>
      <c r="N1369" s="23">
        <v>0</v>
      </c>
      <c r="O1369" s="23">
        <v>0</v>
      </c>
      <c r="P1369" s="103" t="s">
        <v>6554</v>
      </c>
      <c r="Q1369" s="36" t="s">
        <v>5796</v>
      </c>
      <c r="R1369" s="36"/>
      <c r="S1369" s="35" t="str" cm="1">
        <f t="array" ref="S1369">IFERROR(_xlfn.IFS(
U1369="MPR ISSUE","PDH",
U1369="BSS Hardware Issue","BSS",
U1369="Sites strategiques, MLL, Pylone, etc.","ENVTECH",
U1369="AKTIVCO DEFAUT GE &amp; POWER Cabinet","AKTIVCO",
U1369="AKTIVCO Coupure ENEO &amp; Baisse de tension","AKTIVCO GRID ONLY",
U1369="Coupure ENEO &amp; Baisse de tension","IHS GRID ONLY",
U1369="Defaut GE &amp; POWER Cabinet","IHS",
U1369="Sharing","Partners",
U1369="Sites strategiques &amp; DataCenter","SST &amp; DC",
U1369="Exclu","Exclu",
U1369="SAT","SAT",
U1369="SPARE-ISSUE","SPARE-ISSUE",
U1369="Fiber CAmtel","TRANS_FO_CAMTEL",
U1369="Fiber AOF","Fiber AOF",
U1369="Projet OCM (HUAWEI)","TRAVAUX-HUAWEI",
U1369="Projet OCM (NOKIA)","TRAVAUX-NOKIA",
U1369="ACCESS-ISSUE","ACCESS-ISSUE",
U1369="Projet OCM (ZTE, NOKIA, autres projets)","TRAVAUX OCM",
U1369="No root CAuse","No root cause",
U1369="ODU HS","PDH",
U1369="IP &amp; VLAN","PDH",
U1369="Warehouse HUAWEI","SPARE-ISSUE",
U1369="SPARE-HS","SPARE-ISSUE",
U1369="Power Telco","BSS",U1369="no impacts","no impacts"
),"")</f>
        <v/>
      </c>
      <c r="T1369" s="35" t="str" cm="1">
        <f t="array" ref="T1369">IFERROR(_xlfn.IFS(
U1369="MPR ISSUE","TX ISSUE",
U1369="BSS Hardware Issue","RAN ISSUE",
U1369="Sites strategiques, MLL, Pylone, etc.","ENVTECH",
U1369="AKTIVCO DEFAUT GE &amp; POWER Cabinet","POWER ISSUE",
U1369="AKTIVCO Coupure ENEO &amp; Baisse de tension","POWER ISSUE",
U1369="Coupure ENEO &amp; Baisse de tension","POWER ISSUE",
U1369="Defaut GE &amp; POWER Cabinet","POWER ISSUE",
U1369="Sharing","POWER ISSUE",
U1369="Sites strategiques &amp; DataCenter","POWER ISSUE",
U1369="Exclu","Exclu",
U1369="SAT","TX ISSUE",
U1369="SPARE-ISSUE","SPARE-ISSUE",
U1369="Fiber CAmtel","TX ISSUE",
U1369="Fiber AOF","TX ISSUE",
U1369="Projet OCM (HUAWEI)","TRAVAUX-HUAWEI",
U1369="Projet OCM (NOKIA)","TRAVAUX -NOKIA",
U1369="ACCESS-ISSUE","ACCESS-ISSUE",
U1369="Projet OCM (ZTE, NOKIA, autres projets)","TRAVAUX OCM",
U1369="No root CAuse","No root cause",
U1369="ODU HS","TX ISSUE",
U1369="IP &amp; VLAN","TX ISSUE",
U1369="Warehouse HUAWEI","SPARE-ISSUE",
U1369="SPARE-HS","SPARE-ISSUE",
U1369="Power Telco","RAN ISSUE",U1369="no impacts","no impacts"
),"")</f>
        <v/>
      </c>
      <c r="U1369" s="28"/>
      <c r="V1369" s="35" t="str" cm="1">
        <f t="array" ref="V1369">IFERROR(_xlfn.IFS(
U1369="MPR ISSUE","ACTIVE",
U1369="BSS Hardware Issue","ACTIVE",
U1369="Sites strategiques, MLL, Pylone, etc.","PASSIVE",
U1369="AKTIVCO DEFAUT GE &amp; POWER Cabinet","PASSIVE",
U1369="AKTIVCO Coupure ENEO &amp; Baisse de tension","PASSIVE",
U1369="Coupure ENEO &amp; Baisse de tension","PASSIVE",
U1369="Defaut GE &amp; POWER Cabinet","PASSIVE",
U1369="Sharing","PASSIVE",
U1369="Sites strategiques &amp; DataCenter","PASSIVE",
U1369="Exclu","Exclu",
U1369="SAT","ACTIVE",
U1369="SPARE-ISSUE","SPARE-ISSUE",
U1369="Fiber CAmtel","ACTIVE",
U1369="Fiber AOF","ACTIVE",
U1369="Projet OCM (HUAWEI)","PLANNED WORKS",
U1369="Projet OCM (NOKIA)","PLANNED WORKS",
U1369="ACCESS-ISSUE","ACCESS-ISSUE",
U1369="Projet OCM (ZTE, NOKIA, autres projets)","PLANNED WORKS",
U1369="No root CAuse","No root cause",
U1369="ODU HS","ACTIVE",
U1369="IP &amp; VLAN","ACTIVE",
U1369="Warehouse HUAWEI","SPARE-ISSUE",
U1369="SPARE-HS","SPARE-ISSUE",
U1369="Power Telco","ACTIVE",U1369="no impacts","no impacts"
),"")</f>
        <v/>
      </c>
      <c r="W1369" s="102"/>
      <c r="X1369" s="102"/>
      <c r="Y1369" s="102"/>
      <c r="Z1369" s="102"/>
      <c r="AA1369" s="102"/>
      <c r="AB1369" s="104" t="s">
        <v>5423</v>
      </c>
      <c r="AC1369" s="9"/>
      <c r="AD1369" s="9"/>
      <c r="AE1369" s="7" t="s">
        <v>5423</v>
      </c>
      <c r="AF1369" s="6"/>
      <c r="AG1369" s="7"/>
      <c r="AH1369" s="3" t="s">
        <v>5423</v>
      </c>
      <c r="AI1369" s="18" t="s">
        <v>5423</v>
      </c>
      <c r="AJ1369" s="18" t="s">
        <v>5423</v>
      </c>
      <c r="AK1369" s="18" t="s">
        <v>5423</v>
      </c>
      <c r="AL1369" s="18" t="s">
        <v>5423</v>
      </c>
      <c r="AM1369" s="18" t="s">
        <v>5423</v>
      </c>
      <c r="AN1369" s="18" t="s">
        <v>5423</v>
      </c>
      <c r="AO1369" s="18" t="s">
        <v>5423</v>
      </c>
      <c r="AP1369" s="18" t="s">
        <v>5423</v>
      </c>
      <c r="AQ1369" s="18" t="s">
        <v>5423</v>
      </c>
      <c r="AR1369" s="18" t="s">
        <v>5423</v>
      </c>
      <c r="AS1369" s="18" t="s">
        <v>5423</v>
      </c>
      <c r="AT1369" s="18" t="s">
        <v>5423</v>
      </c>
      <c r="AU1369" s="9" t="s">
        <v>5423</v>
      </c>
      <c r="AV1369" s="14"/>
      <c r="AW1369" s="14" t="s">
        <v>5423</v>
      </c>
      <c r="AX1369" s="14" t="str">
        <f>_xlfn.XLOOKUP(B1369,'[4]cell downs 18042026 17h'!$B:$B,'[4]cell downs 18042026 17h'!$B:$B,"")</f>
        <v/>
      </c>
      <c r="AY1369" s="14" t="str">
        <f>_xlfn.XLOOKUP(B1369,'[5]Cells Huawei 19042026 15h'!$B:$B,'[5]Cells Huawei 19042026 15h'!$B:$B,"")</f>
        <v/>
      </c>
      <c r="AZ1369" s="105" t="str">
        <f>_xlfn.XLOOKUP(B1369,'INCIDENT-04-23-2026'!E:E,'INCIDENT-04-23-2026'!F:F,"")</f>
        <v/>
      </c>
      <c r="BA1369" s="105" t="str">
        <f>_xlfn.XLOOKUP(B1369,'[6]Eneo 17H'!$C:$C,'[6]Eneo 17H'!$I:$I,"")</f>
        <v/>
      </c>
      <c r="BB1369" s="105" t="str">
        <f>_xlfn.XLOOKUP(B1369,[8]ALL!$B:$B,[8]ALL!$M:$M,"")</f>
        <v/>
      </c>
      <c r="BC1369" s="105" t="str">
        <f>_xlfn.XLOOKUP(B1369,'[6]Eneo 17H'!$C:$C,'[6]Eneo 17H'!$I:$I,"")</f>
        <v/>
      </c>
      <c r="BD1369" s="105" t="str">
        <f>_xlfn.XLOOKUP(B1369,'[7]Eneo 12H'!$C:$C,'[7]Eneo 12H'!$I:$I,"")</f>
        <v/>
      </c>
      <c r="BE1369" s="105" t="s">
        <v>5423</v>
      </c>
    </row>
    <row r="1370" spans="1:57" hidden="1" x14ac:dyDescent="0.3">
      <c r="A1370" s="1" t="s">
        <v>3490</v>
      </c>
      <c r="B1370" s="8" t="s">
        <v>3491</v>
      </c>
      <c r="C1370" s="3" t="str">
        <f>_xlfn.XLOOKUP(B1370,'[1]daily break down'!$D:$D,'[1]daily break down'!$E:$E,"")</f>
        <v>CENTRE</v>
      </c>
      <c r="D1370" s="1" t="s">
        <v>21</v>
      </c>
      <c r="E1370" s="1" t="s">
        <v>36</v>
      </c>
      <c r="F1370" s="3" t="s">
        <v>69</v>
      </c>
      <c r="G1370" s="1" t="s">
        <v>502</v>
      </c>
      <c r="H1370" s="27" t="str">
        <f>_xlfn.XLOOKUP(B1370,[2]CALCULATION!$B:$B,[2]CALCULATION!$H:$H,"")</f>
        <v>ZTE</v>
      </c>
      <c r="I1370" s="23">
        <v>0</v>
      </c>
      <c r="J1370" s="23">
        <v>0</v>
      </c>
      <c r="K1370" s="23">
        <v>0</v>
      </c>
      <c r="L1370" s="23">
        <v>0</v>
      </c>
      <c r="M1370" s="23">
        <v>0</v>
      </c>
      <c r="N1370" s="23">
        <v>0</v>
      </c>
      <c r="O1370" s="23">
        <v>0</v>
      </c>
      <c r="P1370" s="103" t="s">
        <v>6554</v>
      </c>
      <c r="Q1370" s="36" t="s">
        <v>5796</v>
      </c>
      <c r="R1370" s="36"/>
      <c r="S1370" s="35" t="str" cm="1">
        <f t="array" ref="S1370">IFERROR(_xlfn.IFS(
U1370="MPR ISSUE","PDH",
U1370="BSS Hardware Issue","BSS",
U1370="Sites strategiques, MLL, Pylone, etc.","ENVTECH",
U1370="AKTIVCO DEFAUT GE &amp; POWER Cabinet","AKTIVCO",
U1370="AKTIVCO Coupure ENEO &amp; Baisse de tension","AKTIVCO GRID ONLY",
U1370="Coupure ENEO &amp; Baisse de tension","IHS GRID ONLY",
U1370="Defaut GE &amp; POWER Cabinet","IHS",
U1370="Sharing","Partners",
U1370="Sites strategiques &amp; DataCenter","SST &amp; DC",
U1370="Exclu","Exclu",
U1370="SAT","SAT",
U1370="SPARE-ISSUE","SPARE-ISSUE",
U1370="Fiber CAmtel","TRANS_FO_CAMTEL",
U1370="Fiber AOF","Fiber AOF",
U1370="Projet OCM (HUAWEI)","TRAVAUX-HUAWEI",
U1370="Projet OCM (NOKIA)","TRAVAUX-NOKIA",
U1370="ACCESS-ISSUE","ACCESS-ISSUE",
U1370="Projet OCM (ZTE, NOKIA, autres projets)","TRAVAUX OCM",
U1370="No root CAuse","No root cause",
U1370="ODU HS","PDH",
U1370="IP &amp; VLAN","PDH",
U1370="Warehouse HUAWEI","SPARE-ISSUE",
U1370="SPARE-HS","SPARE-ISSUE",
U1370="Power Telco","BSS",U1370="no impacts","no impacts"
),"")</f>
        <v/>
      </c>
      <c r="T1370" s="35" t="str" cm="1">
        <f t="array" ref="T1370">IFERROR(_xlfn.IFS(
U1370="MPR ISSUE","TX ISSUE",
U1370="BSS Hardware Issue","RAN ISSUE",
U1370="Sites strategiques, MLL, Pylone, etc.","ENVTECH",
U1370="AKTIVCO DEFAUT GE &amp; POWER Cabinet","POWER ISSUE",
U1370="AKTIVCO Coupure ENEO &amp; Baisse de tension","POWER ISSUE",
U1370="Coupure ENEO &amp; Baisse de tension","POWER ISSUE",
U1370="Defaut GE &amp; POWER Cabinet","POWER ISSUE",
U1370="Sharing","POWER ISSUE",
U1370="Sites strategiques &amp; DataCenter","POWER ISSUE",
U1370="Exclu","Exclu",
U1370="SAT","TX ISSUE",
U1370="SPARE-ISSUE","SPARE-ISSUE",
U1370="Fiber CAmtel","TX ISSUE",
U1370="Fiber AOF","TX ISSUE",
U1370="Projet OCM (HUAWEI)","TRAVAUX-HUAWEI",
U1370="Projet OCM (NOKIA)","TRAVAUX -NOKIA",
U1370="ACCESS-ISSUE","ACCESS-ISSUE",
U1370="Projet OCM (ZTE, NOKIA, autres projets)","TRAVAUX OCM",
U1370="No root CAuse","No root cause",
U1370="ODU HS","TX ISSUE",
U1370="IP &amp; VLAN","TX ISSUE",
U1370="Warehouse HUAWEI","SPARE-ISSUE",
U1370="SPARE-HS","SPARE-ISSUE",
U1370="Power Telco","RAN ISSUE",U1370="no impacts","no impacts"
),"")</f>
        <v/>
      </c>
      <c r="U1370" s="28"/>
      <c r="V1370" s="35" t="str" cm="1">
        <f t="array" ref="V1370">IFERROR(_xlfn.IFS(
U1370="MPR ISSUE","ACTIVE",
U1370="BSS Hardware Issue","ACTIVE",
U1370="Sites strategiques, MLL, Pylone, etc.","PASSIVE",
U1370="AKTIVCO DEFAUT GE &amp; POWER Cabinet","PASSIVE",
U1370="AKTIVCO Coupure ENEO &amp; Baisse de tension","PASSIVE",
U1370="Coupure ENEO &amp; Baisse de tension","PASSIVE",
U1370="Defaut GE &amp; POWER Cabinet","PASSIVE",
U1370="Sharing","PASSIVE",
U1370="Sites strategiques &amp; DataCenter","PASSIVE",
U1370="Exclu","Exclu",
U1370="SAT","ACTIVE",
U1370="SPARE-ISSUE","SPARE-ISSUE",
U1370="Fiber CAmtel","ACTIVE",
U1370="Fiber AOF","ACTIVE",
U1370="Projet OCM (HUAWEI)","PLANNED WORKS",
U1370="Projet OCM (NOKIA)","PLANNED WORKS",
U1370="ACCESS-ISSUE","ACCESS-ISSUE",
U1370="Projet OCM (ZTE, NOKIA, autres projets)","PLANNED WORKS",
U1370="No root CAuse","No root cause",
U1370="ODU HS","ACTIVE",
U1370="IP &amp; VLAN","ACTIVE",
U1370="Warehouse HUAWEI","SPARE-ISSUE",
U1370="SPARE-HS","SPARE-ISSUE",
U1370="Power Telco","ACTIVE",U1370="no impacts","no impacts"
),"")</f>
        <v/>
      </c>
      <c r="W1370" s="102"/>
      <c r="X1370" s="102"/>
      <c r="Y1370" s="102"/>
      <c r="Z1370" s="102"/>
      <c r="AA1370" s="102"/>
      <c r="AB1370" s="104" t="s">
        <v>5423</v>
      </c>
      <c r="AC1370" s="9"/>
      <c r="AD1370" s="9"/>
      <c r="AE1370" s="7" t="s">
        <v>5423</v>
      </c>
      <c r="AF1370" s="6"/>
      <c r="AG1370" s="7"/>
      <c r="AH1370" s="3" t="s">
        <v>5423</v>
      </c>
      <c r="AI1370" s="18" t="s">
        <v>5423</v>
      </c>
      <c r="AJ1370" s="18" t="s">
        <v>5423</v>
      </c>
      <c r="AK1370" s="18" t="s">
        <v>5423</v>
      </c>
      <c r="AL1370" s="18" t="s">
        <v>5423</v>
      </c>
      <c r="AM1370" s="18" t="s">
        <v>5423</v>
      </c>
      <c r="AN1370" s="18" t="s">
        <v>5423</v>
      </c>
      <c r="AO1370" s="18" t="s">
        <v>5423</v>
      </c>
      <c r="AP1370" s="18" t="s">
        <v>5423</v>
      </c>
      <c r="AQ1370" s="18" t="s">
        <v>5423</v>
      </c>
      <c r="AR1370" s="18" t="s">
        <v>5423</v>
      </c>
      <c r="AS1370" s="18" t="s">
        <v>5423</v>
      </c>
      <c r="AT1370" s="18" t="s">
        <v>5423</v>
      </c>
      <c r="AU1370" s="9" t="s">
        <v>5423</v>
      </c>
      <c r="AV1370" s="14"/>
      <c r="AW1370" s="14" t="s">
        <v>5423</v>
      </c>
      <c r="AX1370" s="14" t="str">
        <f>_xlfn.XLOOKUP(B1370,'[4]cell downs 18042026 17h'!$B:$B,'[4]cell downs 18042026 17h'!$B:$B,"")</f>
        <v/>
      </c>
      <c r="AY1370" s="14" t="str">
        <f>_xlfn.XLOOKUP(B1370,'[5]Cells Huawei 19042026 15h'!$B:$B,'[5]Cells Huawei 19042026 15h'!$B:$B,"")</f>
        <v/>
      </c>
      <c r="AZ1370" s="105" t="str">
        <f>_xlfn.XLOOKUP(B1370,'INCIDENT-04-23-2026'!E:E,'INCIDENT-04-23-2026'!F:F,"")</f>
        <v/>
      </c>
      <c r="BA1370" s="105" t="str">
        <f>_xlfn.XLOOKUP(B1370,'[6]Eneo 17H'!$C:$C,'[6]Eneo 17H'!$I:$I,"")</f>
        <v/>
      </c>
      <c r="BB1370" s="105" t="str">
        <f>_xlfn.XLOOKUP(B1370,[8]ALL!$B:$B,[8]ALL!$M:$M,"")</f>
        <v/>
      </c>
      <c r="BC1370" s="105" t="str">
        <f>_xlfn.XLOOKUP(B1370,'[6]Eneo 17H'!$C:$C,'[6]Eneo 17H'!$I:$I,"")</f>
        <v/>
      </c>
      <c r="BD1370" s="105" t="str">
        <f>_xlfn.XLOOKUP(B1370,'[7]Eneo 12H'!$C:$C,'[7]Eneo 12H'!$I:$I,"")</f>
        <v/>
      </c>
      <c r="BE1370" s="105" t="s">
        <v>5423</v>
      </c>
    </row>
    <row r="1371" spans="1:57" hidden="1" x14ac:dyDescent="0.3">
      <c r="A1371" s="1" t="s">
        <v>1803</v>
      </c>
      <c r="B1371" s="8" t="s">
        <v>1804</v>
      </c>
      <c r="C1371" s="3" t="str">
        <f>_xlfn.XLOOKUP(B1371,'[1]daily break down'!$D:$D,'[1]daily break down'!$E:$E,"")</f>
        <v>EXTREME-NORD</v>
      </c>
      <c r="D1371" s="1" t="s">
        <v>11</v>
      </c>
      <c r="E1371" s="1" t="s">
        <v>12</v>
      </c>
      <c r="F1371" s="3" t="s">
        <v>55</v>
      </c>
      <c r="G1371" s="1" t="s">
        <v>1626</v>
      </c>
      <c r="H1371" s="25" t="str">
        <f>_xlfn.XLOOKUP(B1371,[2]CALCULATION!$B:$B,[2]CALCULATION!$H:$H,"")</f>
        <v>Huawei</v>
      </c>
      <c r="I1371" s="23">
        <v>0</v>
      </c>
      <c r="J1371" s="23">
        <v>0</v>
      </c>
      <c r="K1371" s="23">
        <v>0</v>
      </c>
      <c r="L1371" s="23">
        <v>0</v>
      </c>
      <c r="M1371" s="23">
        <v>0</v>
      </c>
      <c r="N1371" s="23">
        <v>0</v>
      </c>
      <c r="O1371" s="23">
        <v>0</v>
      </c>
      <c r="P1371" s="103" t="s">
        <v>6554</v>
      </c>
      <c r="Q1371" s="36" t="s">
        <v>6552</v>
      </c>
      <c r="R1371" s="36"/>
      <c r="S1371" s="35" t="str" cm="1">
        <f t="array" ref="S1371">IFERROR(_xlfn.IFS(
U1371="MPR ISSUE","PDH",
U1371="BSS Hardware Issue","BSS",
U1371="Sites strategiques, MLL, Pylone, etc.","ENVTECH",
U1371="AKTIVCO DEFAUT GE &amp; POWER Cabinet","AKTIVCO",
U1371="AKTIVCO Coupure ENEO &amp; Baisse de tension","AKTIVCO GRID ONLY",
U1371="Coupure ENEO &amp; Baisse de tension","IHS GRID ONLY",
U1371="Defaut GE &amp; POWER Cabinet","IHS",
U1371="Sharing","Partners",
U1371="Sites strategiques &amp; DataCenter","SST &amp; DC",
U1371="Exclu","Exclu",
U1371="SAT","SAT",
U1371="SPARE-ISSUE","SPARE-ISSUE",
U1371="Fiber CAmtel","TRANS_FO_CAMTEL",
U1371="Fiber AOF","Fiber AOF",
U1371="Projet OCM (HUAWEI)","TRAVAUX-HUAWEI",
U1371="Projet OCM (NOKIA)","TRAVAUX-NOKIA",
U1371="ACCESS-ISSUE","ACCESS-ISSUE",
U1371="Projet OCM (ZTE, NOKIA, autres projets)","TRAVAUX OCM",
U1371="No root CAuse","No root cause",
U1371="ODU HS","PDH",
U1371="IP &amp; VLAN","PDH",
U1371="Warehouse HUAWEI","SPARE-ISSUE",
U1371="SPARE-HS","SPARE-ISSUE",
U1371="Power Telco","BSS",U1371="no impacts","no impacts"
),"")</f>
        <v/>
      </c>
      <c r="T1371" s="35" t="str" cm="1">
        <f t="array" ref="T1371">IFERROR(_xlfn.IFS(
U1371="MPR ISSUE","TX ISSUE",
U1371="BSS Hardware Issue","RAN ISSUE",
U1371="Sites strategiques, MLL, Pylone, etc.","ENVTECH",
U1371="AKTIVCO DEFAUT GE &amp; POWER Cabinet","POWER ISSUE",
U1371="AKTIVCO Coupure ENEO &amp; Baisse de tension","POWER ISSUE",
U1371="Coupure ENEO &amp; Baisse de tension","POWER ISSUE",
U1371="Defaut GE &amp; POWER Cabinet","POWER ISSUE",
U1371="Sharing","POWER ISSUE",
U1371="Sites strategiques &amp; DataCenter","POWER ISSUE",
U1371="Exclu","Exclu",
U1371="SAT","TX ISSUE",
U1371="SPARE-ISSUE","SPARE-ISSUE",
U1371="Fiber CAmtel","TX ISSUE",
U1371="Fiber AOF","TX ISSUE",
U1371="Projet OCM (HUAWEI)","TRAVAUX-HUAWEI",
U1371="Projet OCM (NOKIA)","TRAVAUX -NOKIA",
U1371="ACCESS-ISSUE","ACCESS-ISSUE",
U1371="Projet OCM (ZTE, NOKIA, autres projets)","TRAVAUX OCM",
U1371="No root CAuse","No root cause",
U1371="ODU HS","TX ISSUE",
U1371="IP &amp; VLAN","TX ISSUE",
U1371="Warehouse HUAWEI","SPARE-ISSUE",
U1371="SPARE-HS","SPARE-ISSUE",
U1371="Power Telco","RAN ISSUE",U1371="no impacts","no impacts"
),"")</f>
        <v/>
      </c>
      <c r="U1371" s="28"/>
      <c r="V1371" s="35" t="str" cm="1">
        <f t="array" ref="V1371">IFERROR(_xlfn.IFS(
U1371="MPR ISSUE","ACTIVE",
U1371="BSS Hardware Issue","ACTIVE",
U1371="Sites strategiques, MLL, Pylone, etc.","PASSIVE",
U1371="AKTIVCO DEFAUT GE &amp; POWER Cabinet","PASSIVE",
U1371="AKTIVCO Coupure ENEO &amp; Baisse de tension","PASSIVE",
U1371="Coupure ENEO &amp; Baisse de tension","PASSIVE",
U1371="Defaut GE &amp; POWER Cabinet","PASSIVE",
U1371="Sharing","PASSIVE",
U1371="Sites strategiques &amp; DataCenter","PASSIVE",
U1371="Exclu","Exclu",
U1371="SAT","ACTIVE",
U1371="SPARE-ISSUE","SPARE-ISSUE",
U1371="Fiber CAmtel","ACTIVE",
U1371="Fiber AOF","ACTIVE",
U1371="Projet OCM (HUAWEI)","PLANNED WORKS",
U1371="Projet OCM (NOKIA)","PLANNED WORKS",
U1371="ACCESS-ISSUE","ACCESS-ISSUE",
U1371="Projet OCM (ZTE, NOKIA, autres projets)","PLANNED WORKS",
U1371="No root CAuse","No root cause",
U1371="ODU HS","ACTIVE",
U1371="IP &amp; VLAN","ACTIVE",
U1371="Warehouse HUAWEI","SPARE-ISSUE",
U1371="SPARE-HS","SPARE-ISSUE",
U1371="Power Telco","ACTIVE",U1371="no impacts","no impacts"
),"")</f>
        <v/>
      </c>
      <c r="W1371" s="102"/>
      <c r="X1371" s="102"/>
      <c r="Y1371" s="102"/>
      <c r="Z1371" s="102"/>
      <c r="AA1371" s="102"/>
      <c r="AB1371" s="104" t="s">
        <v>5423</v>
      </c>
      <c r="AC1371" s="9"/>
      <c r="AD1371" s="9"/>
      <c r="AE1371" s="7" t="s">
        <v>5423</v>
      </c>
      <c r="AF1371" s="6"/>
      <c r="AG1371" s="7"/>
      <c r="AH1371" s="3" t="s">
        <v>5423</v>
      </c>
      <c r="AI1371" s="18" t="s">
        <v>5423</v>
      </c>
      <c r="AJ1371" s="18" t="s">
        <v>5423</v>
      </c>
      <c r="AK1371" s="18" t="s">
        <v>5423</v>
      </c>
      <c r="AL1371" s="18" t="s">
        <v>5423</v>
      </c>
      <c r="AM1371" s="18" t="s">
        <v>5423</v>
      </c>
      <c r="AN1371" s="18" t="s">
        <v>5423</v>
      </c>
      <c r="AO1371" s="18" t="s">
        <v>5423</v>
      </c>
      <c r="AP1371" s="18" t="s">
        <v>5423</v>
      </c>
      <c r="AQ1371" s="18" t="s">
        <v>5423</v>
      </c>
      <c r="AR1371" s="18" t="s">
        <v>5423</v>
      </c>
      <c r="AS1371" s="18" t="s">
        <v>5423</v>
      </c>
      <c r="AT1371" s="18" t="s">
        <v>5423</v>
      </c>
      <c r="AU1371" s="9" t="s">
        <v>5423</v>
      </c>
      <c r="AV1371" s="14"/>
      <c r="AW1371" s="14" t="s">
        <v>5423</v>
      </c>
      <c r="AX1371" s="14" t="str">
        <f>_xlfn.XLOOKUP(B1371,'[4]cell downs 18042026 17h'!$B:$B,'[4]cell downs 18042026 17h'!$B:$B,"")</f>
        <v/>
      </c>
      <c r="AY1371" s="14" t="str">
        <f>_xlfn.XLOOKUP(B1371,'[5]Cells Huawei 19042026 15h'!$B:$B,'[5]Cells Huawei 19042026 15h'!$B:$B,"")</f>
        <v/>
      </c>
      <c r="AZ1371" s="105" t="str">
        <f>_xlfn.XLOOKUP(B1371,'INCIDENT-04-23-2026'!E:E,'INCIDENT-04-23-2026'!F:F,"")</f>
        <v/>
      </c>
      <c r="BA1371" s="105" t="str">
        <f>_xlfn.XLOOKUP(B1371,'[6]Eneo 17H'!$C:$C,'[6]Eneo 17H'!$I:$I,"")</f>
        <v/>
      </c>
      <c r="BB1371" s="105" t="str">
        <f>_xlfn.XLOOKUP(B1371,[8]ALL!$B:$B,[8]ALL!$M:$M,"")</f>
        <v/>
      </c>
      <c r="BC1371" s="105" t="str">
        <f>_xlfn.XLOOKUP(B1371,'[6]Eneo 17H'!$C:$C,'[6]Eneo 17H'!$I:$I,"")</f>
        <v/>
      </c>
      <c r="BD1371" s="105" t="str">
        <f>_xlfn.XLOOKUP(B1371,'[7]Eneo 12H'!$C:$C,'[7]Eneo 12H'!$I:$I,"")</f>
        <v/>
      </c>
      <c r="BE1371" s="105" t="s">
        <v>5423</v>
      </c>
    </row>
    <row r="1372" spans="1:57" hidden="1" x14ac:dyDescent="0.3">
      <c r="A1372" s="1" t="s">
        <v>3756</v>
      </c>
      <c r="B1372" s="8" t="s">
        <v>3757</v>
      </c>
      <c r="C1372" s="3" t="str">
        <f>_xlfn.XLOOKUP(B1372,'[1]daily break down'!$D:$D,'[1]daily break down'!$E:$E,"")</f>
        <v>Maroua</v>
      </c>
      <c r="D1372" s="1" t="s">
        <v>11</v>
      </c>
      <c r="E1372" s="1" t="s">
        <v>12</v>
      </c>
      <c r="F1372" s="3" t="s">
        <v>55</v>
      </c>
      <c r="G1372" s="1" t="s">
        <v>84</v>
      </c>
      <c r="H1372" s="25" t="str">
        <f>_xlfn.XLOOKUP(B1372,[2]CALCULATION!$B:$B,[2]CALCULATION!$H:$H,"")</f>
        <v>Huawei</v>
      </c>
      <c r="I1372" s="23">
        <v>1.9618586149135499E-2</v>
      </c>
      <c r="J1372" s="23">
        <v>4.8154711456968929E-3</v>
      </c>
      <c r="K1372" s="23">
        <v>0</v>
      </c>
      <c r="L1372" s="23">
        <v>0</v>
      </c>
      <c r="M1372" s="23">
        <v>0</v>
      </c>
      <c r="N1372" s="23">
        <v>0</v>
      </c>
      <c r="O1372" s="23">
        <v>1.8995963565075209</v>
      </c>
      <c r="P1372" s="103" t="s">
        <v>6555</v>
      </c>
      <c r="Q1372" s="36" t="s">
        <v>5796</v>
      </c>
      <c r="R1372" s="36"/>
      <c r="S1372" s="35" t="str" cm="1">
        <f t="array" ref="S1372">IFERROR(_xlfn.IFS(
U1372="MPR ISSUE","PDH",
U1372="BSS Hardware Issue","BSS",
U1372="Sites strategiques, MLL, Pylone, etc.","ENVTECH",
U1372="AKTIVCO DEFAUT GE &amp; POWER Cabinet","AKTIVCO",
U1372="AKTIVCO Coupure ENEO &amp; Baisse de tension","AKTIVCO GRID ONLY",
U1372="Coupure ENEO &amp; Baisse de tension","IHS GRID ONLY",
U1372="Defaut GE &amp; POWER Cabinet","IHS",
U1372="Sharing","Partners",
U1372="Sites strategiques &amp; DataCenter","SST &amp; DC",
U1372="Exclu","Exclu",
U1372="SAT","SAT",
U1372="SPARE-ISSUE","SPARE-ISSUE",
U1372="Fiber CAmtel","TRANS_FO_CAMTEL",
U1372="Fiber AOF","Fiber AOF",
U1372="Projet OCM (HUAWEI)","TRAVAUX-HUAWEI",
U1372="Projet OCM (NOKIA)","TRAVAUX-NOKIA",
U1372="ACCESS-ISSUE","ACCESS-ISSUE",
U1372="Projet OCM (ZTE, NOKIA, autres projets)","TRAVAUX OCM",
U1372="No root CAuse","No root cause",
U1372="ODU HS","PDH",
U1372="IP &amp; VLAN","PDH",
U1372="Warehouse HUAWEI","SPARE-ISSUE",
U1372="SPARE-HS","SPARE-ISSUE",
U1372="Power Telco","BSS",U1372="no impacts","no impacts"
),"")</f>
        <v/>
      </c>
      <c r="T1372" s="35" t="str" cm="1">
        <f t="array" ref="T1372">IFERROR(_xlfn.IFS(
U1372="MPR ISSUE","TX ISSUE",
U1372="BSS Hardware Issue","RAN ISSUE",
U1372="Sites strategiques, MLL, Pylone, etc.","ENVTECH",
U1372="AKTIVCO DEFAUT GE &amp; POWER Cabinet","POWER ISSUE",
U1372="AKTIVCO Coupure ENEO &amp; Baisse de tension","POWER ISSUE",
U1372="Coupure ENEO &amp; Baisse de tension","POWER ISSUE",
U1372="Defaut GE &amp; POWER Cabinet","POWER ISSUE",
U1372="Sharing","POWER ISSUE",
U1372="Sites strategiques &amp; DataCenter","POWER ISSUE",
U1372="Exclu","Exclu",
U1372="SAT","TX ISSUE",
U1372="SPARE-ISSUE","SPARE-ISSUE",
U1372="Fiber CAmtel","TX ISSUE",
U1372="Fiber AOF","TX ISSUE",
U1372="Projet OCM (HUAWEI)","TRAVAUX-HUAWEI",
U1372="Projet OCM (NOKIA)","TRAVAUX -NOKIA",
U1372="ACCESS-ISSUE","ACCESS-ISSUE",
U1372="Projet OCM (ZTE, NOKIA, autres projets)","TRAVAUX OCM",
U1372="No root CAuse","No root cause",
U1372="ODU HS","TX ISSUE",
U1372="IP &amp; VLAN","TX ISSUE",
U1372="Warehouse HUAWEI","SPARE-ISSUE",
U1372="SPARE-HS","SPARE-ISSUE",
U1372="Power Telco","RAN ISSUE",U1372="no impacts","no impacts"
),"")</f>
        <v/>
      </c>
      <c r="U1372" s="28"/>
      <c r="V1372" s="35" t="str" cm="1">
        <f t="array" ref="V1372">IFERROR(_xlfn.IFS(
U1372="MPR ISSUE","ACTIVE",
U1372="BSS Hardware Issue","ACTIVE",
U1372="Sites strategiques, MLL, Pylone, etc.","PASSIVE",
U1372="AKTIVCO DEFAUT GE &amp; POWER Cabinet","PASSIVE",
U1372="AKTIVCO Coupure ENEO &amp; Baisse de tension","PASSIVE",
U1372="Coupure ENEO &amp; Baisse de tension","PASSIVE",
U1372="Defaut GE &amp; POWER Cabinet","PASSIVE",
U1372="Sharing","PASSIVE",
U1372="Sites strategiques &amp; DataCenter","PASSIVE",
U1372="Exclu","Exclu",
U1372="SAT","ACTIVE",
U1372="SPARE-ISSUE","SPARE-ISSUE",
U1372="Fiber CAmtel","ACTIVE",
U1372="Fiber AOF","ACTIVE",
U1372="Projet OCM (HUAWEI)","PLANNED WORKS",
U1372="Projet OCM (NOKIA)","PLANNED WORKS",
U1372="ACCESS-ISSUE","ACCESS-ISSUE",
U1372="Projet OCM (ZTE, NOKIA, autres projets)","PLANNED WORKS",
U1372="No root CAuse","No root cause",
U1372="ODU HS","ACTIVE",
U1372="IP &amp; VLAN","ACTIVE",
U1372="Warehouse HUAWEI","SPARE-ISSUE",
U1372="SPARE-HS","SPARE-ISSUE",
U1372="Power Telco","ACTIVE",U1372="no impacts","no impacts"
),"")</f>
        <v/>
      </c>
      <c r="W1372" s="102"/>
      <c r="X1372" s="102"/>
      <c r="Y1372" s="102"/>
      <c r="Z1372" s="102"/>
      <c r="AA1372" s="102"/>
      <c r="AB1372" s="104" t="s">
        <v>5423</v>
      </c>
      <c r="AC1372" s="9"/>
      <c r="AD1372" s="9"/>
      <c r="AE1372" s="7" t="s">
        <v>5423</v>
      </c>
      <c r="AF1372" s="6"/>
      <c r="AG1372" s="7"/>
      <c r="AH1372" s="3" t="s">
        <v>5423</v>
      </c>
      <c r="AI1372" s="18" t="s">
        <v>5423</v>
      </c>
      <c r="AJ1372" s="18" t="s">
        <v>5423</v>
      </c>
      <c r="AK1372" s="18" t="s">
        <v>5423</v>
      </c>
      <c r="AL1372" s="18" t="s">
        <v>5423</v>
      </c>
      <c r="AM1372" s="18" t="s">
        <v>5423</v>
      </c>
      <c r="AN1372" s="18" t="s">
        <v>5423</v>
      </c>
      <c r="AO1372" s="18" t="s">
        <v>5423</v>
      </c>
      <c r="AP1372" s="18" t="s">
        <v>5423</v>
      </c>
      <c r="AQ1372" s="18" t="s">
        <v>5423</v>
      </c>
      <c r="AR1372" s="18" t="s">
        <v>5423</v>
      </c>
      <c r="AS1372" s="18" t="s">
        <v>5423</v>
      </c>
      <c r="AT1372" s="18" t="s">
        <v>5423</v>
      </c>
      <c r="AU1372" s="9" t="s">
        <v>5423</v>
      </c>
      <c r="AV1372" s="14"/>
      <c r="AW1372" s="14" t="s">
        <v>5423</v>
      </c>
      <c r="AX1372" s="14" t="str">
        <f>_xlfn.XLOOKUP(B1372,'[4]cell downs 18042026 17h'!$B:$B,'[4]cell downs 18042026 17h'!$B:$B,"")</f>
        <v/>
      </c>
      <c r="AY1372" s="14" t="str">
        <f>_xlfn.XLOOKUP(B1372,'[5]Cells Huawei 19042026 15h'!$B:$B,'[5]Cells Huawei 19042026 15h'!$B:$B,"")</f>
        <v/>
      </c>
      <c r="AZ1372" s="105" t="str">
        <f>_xlfn.XLOOKUP(B1372,'INCIDENT-04-23-2026'!E:E,'INCIDENT-04-23-2026'!F:F,"")</f>
        <v/>
      </c>
      <c r="BA1372" s="105" t="str">
        <f>_xlfn.XLOOKUP(B1372,'[6]Eneo 17H'!$C:$C,'[6]Eneo 17H'!$I:$I,"")</f>
        <v/>
      </c>
      <c r="BB1372" s="105" t="str">
        <f>_xlfn.XLOOKUP(B1372,[8]ALL!$B:$B,[8]ALL!$M:$M,"")</f>
        <v/>
      </c>
      <c r="BC1372" s="105" t="str">
        <f>_xlfn.XLOOKUP(B1372,'[6]Eneo 17H'!$C:$C,'[6]Eneo 17H'!$I:$I,"")</f>
        <v/>
      </c>
      <c r="BD1372" s="105" t="str">
        <f>_xlfn.XLOOKUP(B1372,'[7]Eneo 12H'!$C:$C,'[7]Eneo 12H'!$I:$I,"")</f>
        <v/>
      </c>
      <c r="BE1372" s="105" t="s">
        <v>5423</v>
      </c>
    </row>
    <row r="1373" spans="1:57" hidden="1" x14ac:dyDescent="0.3">
      <c r="A1373" s="2" t="s">
        <v>2078</v>
      </c>
      <c r="B1373" s="8" t="s">
        <v>2079</v>
      </c>
      <c r="C1373" s="3" t="str">
        <f>_xlfn.XLOOKUP(B1373,'[1]daily break down'!$D:$D,'[1]daily break down'!$E:$E,"")</f>
        <v>EXTREME-NORD</v>
      </c>
      <c r="D1373" s="1" t="s">
        <v>11</v>
      </c>
      <c r="E1373" s="1" t="s">
        <v>12</v>
      </c>
      <c r="F1373" s="3" t="s">
        <v>55</v>
      </c>
      <c r="G1373" s="1" t="s">
        <v>2080</v>
      </c>
      <c r="H1373" s="26" t="str">
        <f>_xlfn.XLOOKUP(B1373,[2]CALCULATION!$B:$B,[2]CALCULATION!$H:$H,"")</f>
        <v>NOKIA</v>
      </c>
      <c r="I1373" s="23">
        <v>0</v>
      </c>
      <c r="J1373" s="23">
        <v>0</v>
      </c>
      <c r="K1373" s="23">
        <v>0</v>
      </c>
      <c r="L1373" s="23">
        <v>0</v>
      </c>
      <c r="M1373" s="23">
        <v>0</v>
      </c>
      <c r="N1373" s="23">
        <v>0</v>
      </c>
      <c r="O1373" s="23">
        <v>4.2803692548627715E-4</v>
      </c>
      <c r="P1373" s="103" t="s">
        <v>6554</v>
      </c>
      <c r="Q1373" s="36" t="s">
        <v>6552</v>
      </c>
      <c r="R1373" s="36"/>
      <c r="S1373" s="35" t="str" cm="1">
        <f t="array" ref="S1373">IFERROR(_xlfn.IFS(
U1373="MPR ISSUE","PDH",
U1373="BSS Hardware Issue","BSS",
U1373="Sites strategiques, MLL, Pylone, etc.","ENVTECH",
U1373="AKTIVCO DEFAUT GE &amp; POWER Cabinet","AKTIVCO",
U1373="AKTIVCO Coupure ENEO &amp; Baisse de tension","AKTIVCO GRID ONLY",
U1373="Coupure ENEO &amp; Baisse de tension","IHS GRID ONLY",
U1373="Defaut GE &amp; POWER Cabinet","IHS",
U1373="Sharing","Partners",
U1373="Sites strategiques &amp; DataCenter","SST &amp; DC",
U1373="Exclu","Exclu",
U1373="SAT","SAT",
U1373="SPARE-ISSUE","SPARE-ISSUE",
U1373="Fiber CAmtel","TRANS_FO_CAMTEL",
U1373="Fiber AOF","Fiber AOF",
U1373="Projet OCM (HUAWEI)","TRAVAUX-HUAWEI",
U1373="Projet OCM (NOKIA)","TRAVAUX-NOKIA",
U1373="ACCESS-ISSUE","ACCESS-ISSUE",
U1373="Projet OCM (ZTE, NOKIA, autres projets)","TRAVAUX OCM",
U1373="No root CAuse","No root cause",
U1373="ODU HS","PDH",
U1373="IP &amp; VLAN","PDH",
U1373="Warehouse HUAWEI","SPARE-ISSUE",
U1373="SPARE-HS","SPARE-ISSUE",
U1373="Power Telco","BSS",U1373="no impacts","no impacts"
),"")</f>
        <v/>
      </c>
      <c r="T1373" s="35" t="str" cm="1">
        <f t="array" ref="T1373">IFERROR(_xlfn.IFS(
U1373="MPR ISSUE","TX ISSUE",
U1373="BSS Hardware Issue","RAN ISSUE",
U1373="Sites strategiques, MLL, Pylone, etc.","ENVTECH",
U1373="AKTIVCO DEFAUT GE &amp; POWER Cabinet","POWER ISSUE",
U1373="AKTIVCO Coupure ENEO &amp; Baisse de tension","POWER ISSUE",
U1373="Coupure ENEO &amp; Baisse de tension","POWER ISSUE",
U1373="Defaut GE &amp; POWER Cabinet","POWER ISSUE",
U1373="Sharing","POWER ISSUE",
U1373="Sites strategiques &amp; DataCenter","POWER ISSUE",
U1373="Exclu","Exclu",
U1373="SAT","TX ISSUE",
U1373="SPARE-ISSUE","SPARE-ISSUE",
U1373="Fiber CAmtel","TX ISSUE",
U1373="Fiber AOF","TX ISSUE",
U1373="Projet OCM (HUAWEI)","TRAVAUX-HUAWEI",
U1373="Projet OCM (NOKIA)","TRAVAUX -NOKIA",
U1373="ACCESS-ISSUE","ACCESS-ISSUE",
U1373="Projet OCM (ZTE, NOKIA, autres projets)","TRAVAUX OCM",
U1373="No root CAuse","No root cause",
U1373="ODU HS","TX ISSUE",
U1373="IP &amp; VLAN","TX ISSUE",
U1373="Warehouse HUAWEI","SPARE-ISSUE",
U1373="SPARE-HS","SPARE-ISSUE",
U1373="Power Telco","RAN ISSUE",U1373="no impacts","no impacts"
),"")</f>
        <v/>
      </c>
      <c r="U1373" s="28"/>
      <c r="V1373" s="35" t="str" cm="1">
        <f t="array" ref="V1373">IFERROR(_xlfn.IFS(
U1373="MPR ISSUE","ACTIVE",
U1373="BSS Hardware Issue","ACTIVE",
U1373="Sites strategiques, MLL, Pylone, etc.","PASSIVE",
U1373="AKTIVCO DEFAUT GE &amp; POWER Cabinet","PASSIVE",
U1373="AKTIVCO Coupure ENEO &amp; Baisse de tension","PASSIVE",
U1373="Coupure ENEO &amp; Baisse de tension","PASSIVE",
U1373="Defaut GE &amp; POWER Cabinet","PASSIVE",
U1373="Sharing","PASSIVE",
U1373="Sites strategiques &amp; DataCenter","PASSIVE",
U1373="Exclu","Exclu",
U1373="SAT","ACTIVE",
U1373="SPARE-ISSUE","SPARE-ISSUE",
U1373="Fiber CAmtel","ACTIVE",
U1373="Fiber AOF","ACTIVE",
U1373="Projet OCM (HUAWEI)","PLANNED WORKS",
U1373="Projet OCM (NOKIA)","PLANNED WORKS",
U1373="ACCESS-ISSUE","ACCESS-ISSUE",
U1373="Projet OCM (ZTE, NOKIA, autres projets)","PLANNED WORKS",
U1373="No root CAuse","No root cause",
U1373="ODU HS","ACTIVE",
U1373="IP &amp; VLAN","ACTIVE",
U1373="Warehouse HUAWEI","SPARE-ISSUE",
U1373="SPARE-HS","SPARE-ISSUE",
U1373="Power Telco","ACTIVE",U1373="no impacts","no impacts"
),"")</f>
        <v/>
      </c>
      <c r="W1373" s="102"/>
      <c r="X1373" s="102"/>
      <c r="Y1373" s="102"/>
      <c r="Z1373" s="102"/>
      <c r="AA1373" s="102"/>
      <c r="AB1373" s="104" t="s">
        <v>5423</v>
      </c>
      <c r="AC1373" s="9"/>
      <c r="AD1373" s="9"/>
      <c r="AE1373" s="7" t="s">
        <v>5423</v>
      </c>
      <c r="AF1373" s="6"/>
      <c r="AG1373" s="7"/>
      <c r="AH1373" s="3" t="s">
        <v>5423</v>
      </c>
      <c r="AI1373" s="18" t="s">
        <v>5423</v>
      </c>
      <c r="AJ1373" s="18" t="s">
        <v>5423</v>
      </c>
      <c r="AK1373" s="18" t="s">
        <v>5423</v>
      </c>
      <c r="AL1373" s="18" t="s">
        <v>5423</v>
      </c>
      <c r="AM1373" s="18" t="s">
        <v>5423</v>
      </c>
      <c r="AN1373" s="18" t="s">
        <v>5423</v>
      </c>
      <c r="AO1373" s="18" t="s">
        <v>5423</v>
      </c>
      <c r="AP1373" s="18" t="s">
        <v>5423</v>
      </c>
      <c r="AQ1373" s="18" t="s">
        <v>5423</v>
      </c>
      <c r="AR1373" s="18" t="s">
        <v>5423</v>
      </c>
      <c r="AS1373" s="18" t="s">
        <v>5423</v>
      </c>
      <c r="AT1373" s="18" t="s">
        <v>5423</v>
      </c>
      <c r="AU1373" s="9" t="s">
        <v>5423</v>
      </c>
      <c r="AV1373" s="14"/>
      <c r="AW1373" s="14" t="s">
        <v>5423</v>
      </c>
      <c r="AX1373" s="14" t="str">
        <f>_xlfn.XLOOKUP(B1373,'[4]cell downs 18042026 17h'!$B:$B,'[4]cell downs 18042026 17h'!$B:$B,"")</f>
        <v/>
      </c>
      <c r="AY1373" s="14" t="str">
        <f>_xlfn.XLOOKUP(B1373,'[5]Cells Huawei 19042026 15h'!$B:$B,'[5]Cells Huawei 19042026 15h'!$B:$B,"")</f>
        <v/>
      </c>
      <c r="AZ1373" s="105" t="str">
        <f>_xlfn.XLOOKUP(B1373,'INCIDENT-04-23-2026'!E:E,'INCIDENT-04-23-2026'!F:F,"")</f>
        <v/>
      </c>
      <c r="BA1373" s="105" t="str">
        <f>_xlfn.XLOOKUP(B1373,'[6]Eneo 17H'!$C:$C,'[6]Eneo 17H'!$I:$I,"")</f>
        <v/>
      </c>
      <c r="BB1373" s="105" t="str">
        <f>_xlfn.XLOOKUP(B1373,[8]ALL!$B:$B,[8]ALL!$M:$M,"")</f>
        <v/>
      </c>
      <c r="BC1373" s="105" t="str">
        <f>_xlfn.XLOOKUP(B1373,'[6]Eneo 17H'!$C:$C,'[6]Eneo 17H'!$I:$I,"")</f>
        <v/>
      </c>
      <c r="BD1373" s="105" t="str">
        <f>_xlfn.XLOOKUP(B1373,'[7]Eneo 12H'!$C:$C,'[7]Eneo 12H'!$I:$I,"")</f>
        <v/>
      </c>
      <c r="BE1373" s="105" t="s">
        <v>5423</v>
      </c>
    </row>
    <row r="1374" spans="1:57" hidden="1" x14ac:dyDescent="0.3">
      <c r="A1374" s="1" t="s">
        <v>3410</v>
      </c>
      <c r="B1374" s="8" t="s">
        <v>3411</v>
      </c>
      <c r="C1374" s="3" t="str">
        <f>_xlfn.XLOOKUP(B1374,'[1]daily break down'!$D:$D,'[1]daily break down'!$E:$E,"")</f>
        <v>Douala</v>
      </c>
      <c r="D1374" s="1" t="s">
        <v>11</v>
      </c>
      <c r="E1374" s="1" t="s">
        <v>12</v>
      </c>
      <c r="F1374" s="3" t="s">
        <v>31</v>
      </c>
      <c r="G1374" s="1" t="s">
        <v>32</v>
      </c>
      <c r="H1374" s="27" t="str">
        <f>_xlfn.XLOOKUP(B1374,[2]CALCULATION!$B:$B,[2]CALCULATION!$H:$H,"")</f>
        <v>ZTE</v>
      </c>
      <c r="I1374" s="23">
        <v>0</v>
      </c>
      <c r="J1374" s="23">
        <v>0</v>
      </c>
      <c r="K1374" s="23">
        <v>0</v>
      </c>
      <c r="L1374" s="23">
        <v>0</v>
      </c>
      <c r="M1374" s="23">
        <v>0</v>
      </c>
      <c r="N1374" s="23">
        <v>0</v>
      </c>
      <c r="O1374" s="23">
        <v>1.7656727534221283E-3</v>
      </c>
      <c r="P1374" s="103" t="s">
        <v>6554</v>
      </c>
      <c r="Q1374" s="36" t="s">
        <v>5796</v>
      </c>
      <c r="R1374" s="36"/>
      <c r="S1374" s="35" t="str" cm="1">
        <f t="array" ref="S1374">IFERROR(_xlfn.IFS(
U1374="MPR ISSUE","PDH",
U1374="BSS Hardware Issue","BSS",
U1374="Sites strategiques, MLL, Pylone, etc.","ENVTECH",
U1374="AKTIVCO DEFAUT GE &amp; POWER Cabinet","AKTIVCO",
U1374="AKTIVCO Coupure ENEO &amp; Baisse de tension","AKTIVCO GRID ONLY",
U1374="Coupure ENEO &amp; Baisse de tension","IHS GRID ONLY",
U1374="Defaut GE &amp; POWER Cabinet","IHS",
U1374="Sharing","Partners",
U1374="Sites strategiques &amp; DataCenter","SST &amp; DC",
U1374="Exclu","Exclu",
U1374="SAT","SAT",
U1374="SPARE-ISSUE","SPARE-ISSUE",
U1374="Fiber CAmtel","TRANS_FO_CAMTEL",
U1374="Fiber AOF","Fiber AOF",
U1374="Projet OCM (HUAWEI)","TRAVAUX-HUAWEI",
U1374="Projet OCM (NOKIA)","TRAVAUX-NOKIA",
U1374="ACCESS-ISSUE","ACCESS-ISSUE",
U1374="Projet OCM (ZTE, NOKIA, autres projets)","TRAVAUX OCM",
U1374="No root CAuse","No root cause",
U1374="ODU HS","PDH",
U1374="IP &amp; VLAN","PDH",
U1374="Warehouse HUAWEI","SPARE-ISSUE",
U1374="SPARE-HS","SPARE-ISSUE",
U1374="Power Telco","BSS",U1374="no impacts","no impacts"
),"")</f>
        <v/>
      </c>
      <c r="T1374" s="35" t="str" cm="1">
        <f t="array" ref="T1374">IFERROR(_xlfn.IFS(
U1374="MPR ISSUE","TX ISSUE",
U1374="BSS Hardware Issue","RAN ISSUE",
U1374="Sites strategiques, MLL, Pylone, etc.","ENVTECH",
U1374="AKTIVCO DEFAUT GE &amp; POWER Cabinet","POWER ISSUE",
U1374="AKTIVCO Coupure ENEO &amp; Baisse de tension","POWER ISSUE",
U1374="Coupure ENEO &amp; Baisse de tension","POWER ISSUE",
U1374="Defaut GE &amp; POWER Cabinet","POWER ISSUE",
U1374="Sharing","POWER ISSUE",
U1374="Sites strategiques &amp; DataCenter","POWER ISSUE",
U1374="Exclu","Exclu",
U1374="SAT","TX ISSUE",
U1374="SPARE-ISSUE","SPARE-ISSUE",
U1374="Fiber CAmtel","TX ISSUE",
U1374="Fiber AOF","TX ISSUE",
U1374="Projet OCM (HUAWEI)","TRAVAUX-HUAWEI",
U1374="Projet OCM (NOKIA)","TRAVAUX -NOKIA",
U1374="ACCESS-ISSUE","ACCESS-ISSUE",
U1374="Projet OCM (ZTE, NOKIA, autres projets)","TRAVAUX OCM",
U1374="No root CAuse","No root cause",
U1374="ODU HS","TX ISSUE",
U1374="IP &amp; VLAN","TX ISSUE",
U1374="Warehouse HUAWEI","SPARE-ISSUE",
U1374="SPARE-HS","SPARE-ISSUE",
U1374="Power Telco","RAN ISSUE",U1374="no impacts","no impacts"
),"")</f>
        <v/>
      </c>
      <c r="U1374" s="28"/>
      <c r="V1374" s="35" t="str" cm="1">
        <f t="array" ref="V1374">IFERROR(_xlfn.IFS(
U1374="MPR ISSUE","ACTIVE",
U1374="BSS Hardware Issue","ACTIVE",
U1374="Sites strategiques, MLL, Pylone, etc.","PASSIVE",
U1374="AKTIVCO DEFAUT GE &amp; POWER Cabinet","PASSIVE",
U1374="AKTIVCO Coupure ENEO &amp; Baisse de tension","PASSIVE",
U1374="Coupure ENEO &amp; Baisse de tension","PASSIVE",
U1374="Defaut GE &amp; POWER Cabinet","PASSIVE",
U1374="Sharing","PASSIVE",
U1374="Sites strategiques &amp; DataCenter","PASSIVE",
U1374="Exclu","Exclu",
U1374="SAT","ACTIVE",
U1374="SPARE-ISSUE","SPARE-ISSUE",
U1374="Fiber CAmtel","ACTIVE",
U1374="Fiber AOF","ACTIVE",
U1374="Projet OCM (HUAWEI)","PLANNED WORKS",
U1374="Projet OCM (NOKIA)","PLANNED WORKS",
U1374="ACCESS-ISSUE","ACCESS-ISSUE",
U1374="Projet OCM (ZTE, NOKIA, autres projets)","PLANNED WORKS",
U1374="No root CAuse","No root cause",
U1374="ODU HS","ACTIVE",
U1374="IP &amp; VLAN","ACTIVE",
U1374="Warehouse HUAWEI","SPARE-ISSUE",
U1374="SPARE-HS","SPARE-ISSUE",
U1374="Power Telco","ACTIVE",U1374="no impacts","no impacts"
),"")</f>
        <v/>
      </c>
      <c r="W1374" s="102"/>
      <c r="X1374" s="102"/>
      <c r="Y1374" s="102"/>
      <c r="Z1374" s="102"/>
      <c r="AA1374" s="102"/>
      <c r="AB1374" s="104" t="s">
        <v>5423</v>
      </c>
      <c r="AC1374" s="9"/>
      <c r="AD1374" s="9"/>
      <c r="AE1374" s="7" t="s">
        <v>5423</v>
      </c>
      <c r="AF1374" s="6"/>
      <c r="AG1374" s="7"/>
      <c r="AH1374" s="3" t="s">
        <v>5423</v>
      </c>
      <c r="AI1374" s="18" t="s">
        <v>5423</v>
      </c>
      <c r="AJ1374" s="18" t="s">
        <v>5423</v>
      </c>
      <c r="AK1374" s="18" t="s">
        <v>5423</v>
      </c>
      <c r="AL1374" s="18" t="s">
        <v>5423</v>
      </c>
      <c r="AM1374" s="18" t="s">
        <v>5423</v>
      </c>
      <c r="AN1374" s="18" t="s">
        <v>5423</v>
      </c>
      <c r="AO1374" s="18" t="s">
        <v>5423</v>
      </c>
      <c r="AP1374" s="18" t="s">
        <v>5423</v>
      </c>
      <c r="AQ1374" s="18" t="s">
        <v>5423</v>
      </c>
      <c r="AR1374" s="18" t="s">
        <v>5423</v>
      </c>
      <c r="AS1374" s="18" t="s">
        <v>5423</v>
      </c>
      <c r="AT1374" s="18" t="s">
        <v>5423</v>
      </c>
      <c r="AU1374" s="9" t="s">
        <v>5423</v>
      </c>
      <c r="AV1374" s="14"/>
      <c r="AW1374" s="14" t="s">
        <v>5423</v>
      </c>
      <c r="AX1374" s="14" t="str">
        <f>_xlfn.XLOOKUP(B1374,'[4]cell downs 18042026 17h'!$B:$B,'[4]cell downs 18042026 17h'!$B:$B,"")</f>
        <v/>
      </c>
      <c r="AY1374" s="14" t="str">
        <f>_xlfn.XLOOKUP(B1374,'[5]Cells Huawei 19042026 15h'!$B:$B,'[5]Cells Huawei 19042026 15h'!$B:$B,"")</f>
        <v/>
      </c>
      <c r="AZ1374" s="105" t="str">
        <f>_xlfn.XLOOKUP(B1374,'INCIDENT-04-23-2026'!E:E,'INCIDENT-04-23-2026'!F:F,"")</f>
        <v/>
      </c>
      <c r="BA1374" s="105" t="str">
        <f>_xlfn.XLOOKUP(B1374,'[6]Eneo 17H'!$C:$C,'[6]Eneo 17H'!$I:$I,"")</f>
        <v/>
      </c>
      <c r="BB1374" s="105" t="str">
        <f>_xlfn.XLOOKUP(B1374,[8]ALL!$B:$B,[8]ALL!$M:$M,"")</f>
        <v/>
      </c>
      <c r="BC1374" s="105" t="str">
        <f>_xlfn.XLOOKUP(B1374,'[6]Eneo 17H'!$C:$C,'[6]Eneo 17H'!$I:$I,"")</f>
        <v/>
      </c>
      <c r="BD1374" s="105" t="str">
        <f>_xlfn.XLOOKUP(B1374,'[7]Eneo 12H'!$C:$C,'[7]Eneo 12H'!$I:$I,"")</f>
        <v/>
      </c>
      <c r="BE1374" s="105" t="s">
        <v>5423</v>
      </c>
    </row>
    <row r="1375" spans="1:57" hidden="1" x14ac:dyDescent="0.3">
      <c r="A1375" s="1" t="s">
        <v>2957</v>
      </c>
      <c r="B1375" s="8" t="s">
        <v>2958</v>
      </c>
      <c r="C1375" s="3" t="str">
        <f>_xlfn.XLOOKUP(B1375,'[1]daily break down'!$D:$D,'[1]daily break down'!$E:$E,"")</f>
        <v>Ngaoundere</v>
      </c>
      <c r="D1375" s="1" t="s">
        <v>11</v>
      </c>
      <c r="E1375" s="1" t="s">
        <v>12</v>
      </c>
      <c r="F1375" s="3" t="s">
        <v>90</v>
      </c>
      <c r="G1375" s="1" t="s">
        <v>91</v>
      </c>
      <c r="H1375" s="25" t="str">
        <f>_xlfn.XLOOKUP(B1375,[2]CALCULATION!$B:$B,[2]CALCULATION!$H:$H,"")</f>
        <v>Huawei</v>
      </c>
      <c r="I1375" s="23">
        <v>0</v>
      </c>
      <c r="J1375" s="23">
        <v>0</v>
      </c>
      <c r="K1375" s="23">
        <v>0</v>
      </c>
      <c r="L1375" s="23">
        <v>0</v>
      </c>
      <c r="M1375" s="23">
        <v>0</v>
      </c>
      <c r="N1375" s="23">
        <v>0</v>
      </c>
      <c r="O1375" s="23">
        <v>0.18288089306657765</v>
      </c>
      <c r="P1375" s="103" t="s">
        <v>6554</v>
      </c>
      <c r="Q1375" s="36" t="s">
        <v>5796</v>
      </c>
      <c r="R1375" s="36"/>
      <c r="S1375" s="35" t="str" cm="1">
        <f t="array" ref="S1375">IFERROR(_xlfn.IFS(
U1375="MPR ISSUE","PDH",
U1375="BSS Hardware Issue","BSS",
U1375="Sites strategiques, MLL, Pylone, etc.","ENVTECH",
U1375="AKTIVCO DEFAUT GE &amp; POWER Cabinet","AKTIVCO",
U1375="AKTIVCO Coupure ENEO &amp; Baisse de tension","AKTIVCO GRID ONLY",
U1375="Coupure ENEO &amp; Baisse de tension","IHS GRID ONLY",
U1375="Defaut GE &amp; POWER Cabinet","IHS",
U1375="Sharing","Partners",
U1375="Sites strategiques &amp; DataCenter","SST &amp; DC",
U1375="Exclu","Exclu",
U1375="SAT","SAT",
U1375="SPARE-ISSUE","SPARE-ISSUE",
U1375="Fiber CAmtel","TRANS_FO_CAMTEL",
U1375="Fiber AOF","Fiber AOF",
U1375="Projet OCM (HUAWEI)","TRAVAUX-HUAWEI",
U1375="Projet OCM (NOKIA)","TRAVAUX-NOKIA",
U1375="ACCESS-ISSUE","ACCESS-ISSUE",
U1375="Projet OCM (ZTE, NOKIA, autres projets)","TRAVAUX OCM",
U1375="No root CAuse","No root cause",
U1375="ODU HS","PDH",
U1375="IP &amp; VLAN","PDH",
U1375="Warehouse HUAWEI","SPARE-ISSUE",
U1375="SPARE-HS","SPARE-ISSUE",
U1375="Power Telco","BSS",U1375="no impacts","no impacts"
),"")</f>
        <v/>
      </c>
      <c r="T1375" s="35" t="str" cm="1">
        <f t="array" ref="T1375">IFERROR(_xlfn.IFS(
U1375="MPR ISSUE","TX ISSUE",
U1375="BSS Hardware Issue","RAN ISSUE",
U1375="Sites strategiques, MLL, Pylone, etc.","ENVTECH",
U1375="AKTIVCO DEFAUT GE &amp; POWER Cabinet","POWER ISSUE",
U1375="AKTIVCO Coupure ENEO &amp; Baisse de tension","POWER ISSUE",
U1375="Coupure ENEO &amp; Baisse de tension","POWER ISSUE",
U1375="Defaut GE &amp; POWER Cabinet","POWER ISSUE",
U1375="Sharing","POWER ISSUE",
U1375="Sites strategiques &amp; DataCenter","POWER ISSUE",
U1375="Exclu","Exclu",
U1375="SAT","TX ISSUE",
U1375="SPARE-ISSUE","SPARE-ISSUE",
U1375="Fiber CAmtel","TX ISSUE",
U1375="Fiber AOF","TX ISSUE",
U1375="Projet OCM (HUAWEI)","TRAVAUX-HUAWEI",
U1375="Projet OCM (NOKIA)","TRAVAUX -NOKIA",
U1375="ACCESS-ISSUE","ACCESS-ISSUE",
U1375="Projet OCM (ZTE, NOKIA, autres projets)","TRAVAUX OCM",
U1375="No root CAuse","No root cause",
U1375="ODU HS","TX ISSUE",
U1375="IP &amp; VLAN","TX ISSUE",
U1375="Warehouse HUAWEI","SPARE-ISSUE",
U1375="SPARE-HS","SPARE-ISSUE",
U1375="Power Telco","RAN ISSUE",U1375="no impacts","no impacts"
),"")</f>
        <v/>
      </c>
      <c r="U1375" s="28"/>
      <c r="V1375" s="35" t="str" cm="1">
        <f t="array" ref="V1375">IFERROR(_xlfn.IFS(
U1375="MPR ISSUE","ACTIVE",
U1375="BSS Hardware Issue","ACTIVE",
U1375="Sites strategiques, MLL, Pylone, etc.","PASSIVE",
U1375="AKTIVCO DEFAUT GE &amp; POWER Cabinet","PASSIVE",
U1375="AKTIVCO Coupure ENEO &amp; Baisse de tension","PASSIVE",
U1375="Coupure ENEO &amp; Baisse de tension","PASSIVE",
U1375="Defaut GE &amp; POWER Cabinet","PASSIVE",
U1375="Sharing","PASSIVE",
U1375="Sites strategiques &amp; DataCenter","PASSIVE",
U1375="Exclu","Exclu",
U1375="SAT","ACTIVE",
U1375="SPARE-ISSUE","SPARE-ISSUE",
U1375="Fiber CAmtel","ACTIVE",
U1375="Fiber AOF","ACTIVE",
U1375="Projet OCM (HUAWEI)","PLANNED WORKS",
U1375="Projet OCM (NOKIA)","PLANNED WORKS",
U1375="ACCESS-ISSUE","ACCESS-ISSUE",
U1375="Projet OCM (ZTE, NOKIA, autres projets)","PLANNED WORKS",
U1375="No root CAuse","No root cause",
U1375="ODU HS","ACTIVE",
U1375="IP &amp; VLAN","ACTIVE",
U1375="Warehouse HUAWEI","SPARE-ISSUE",
U1375="SPARE-HS","SPARE-ISSUE",
U1375="Power Telco","ACTIVE",U1375="no impacts","no impacts"
),"")</f>
        <v/>
      </c>
      <c r="W1375" s="102"/>
      <c r="X1375" s="102"/>
      <c r="Y1375" s="102"/>
      <c r="Z1375" s="102"/>
      <c r="AA1375" s="102"/>
      <c r="AB1375" s="104" t="s">
        <v>5423</v>
      </c>
      <c r="AC1375" s="9"/>
      <c r="AD1375" s="9"/>
      <c r="AE1375" s="7" t="s">
        <v>5423</v>
      </c>
      <c r="AF1375" s="6"/>
      <c r="AG1375" s="7"/>
      <c r="AH1375" s="3" t="s">
        <v>5423</v>
      </c>
      <c r="AI1375" s="18" t="s">
        <v>5423</v>
      </c>
      <c r="AJ1375" s="18" t="s">
        <v>5423</v>
      </c>
      <c r="AK1375" s="18" t="s">
        <v>5423</v>
      </c>
      <c r="AL1375" s="18" t="s">
        <v>5423</v>
      </c>
      <c r="AM1375" s="18" t="s">
        <v>5423</v>
      </c>
      <c r="AN1375" s="18" t="s">
        <v>5423</v>
      </c>
      <c r="AO1375" s="18" t="s">
        <v>5423</v>
      </c>
      <c r="AP1375" s="18" t="s">
        <v>5423</v>
      </c>
      <c r="AQ1375" s="18" t="s">
        <v>5423</v>
      </c>
      <c r="AR1375" s="18" t="s">
        <v>5423</v>
      </c>
      <c r="AS1375" s="18" t="s">
        <v>5423</v>
      </c>
      <c r="AT1375" s="18" t="s">
        <v>5423</v>
      </c>
      <c r="AU1375" s="9" t="s">
        <v>5423</v>
      </c>
      <c r="AV1375" s="14"/>
      <c r="AW1375" s="14" t="s">
        <v>5423</v>
      </c>
      <c r="AX1375" s="14" t="str">
        <f>_xlfn.XLOOKUP(B1375,'[4]cell downs 18042026 17h'!$B:$B,'[4]cell downs 18042026 17h'!$B:$B,"")</f>
        <v/>
      </c>
      <c r="AY1375" s="14" t="str">
        <f>_xlfn.XLOOKUP(B1375,'[5]Cells Huawei 19042026 15h'!$B:$B,'[5]Cells Huawei 19042026 15h'!$B:$B,"")</f>
        <v/>
      </c>
      <c r="AZ1375" s="105" t="str">
        <f>_xlfn.XLOOKUP(B1375,'INCIDENT-04-23-2026'!E:E,'INCIDENT-04-23-2026'!F:F,"")</f>
        <v/>
      </c>
      <c r="BA1375" s="105" t="str">
        <f>_xlfn.XLOOKUP(B1375,'[6]Eneo 17H'!$C:$C,'[6]Eneo 17H'!$I:$I,"")</f>
        <v/>
      </c>
      <c r="BB1375" s="105" t="str">
        <f>_xlfn.XLOOKUP(B1375,[8]ALL!$B:$B,[8]ALL!$M:$M,"")</f>
        <v/>
      </c>
      <c r="BC1375" s="105" t="str">
        <f>_xlfn.XLOOKUP(B1375,'[6]Eneo 17H'!$C:$C,'[6]Eneo 17H'!$I:$I,"")</f>
        <v/>
      </c>
      <c r="BD1375" s="105" t="str">
        <f>_xlfn.XLOOKUP(B1375,'[7]Eneo 12H'!$C:$C,'[7]Eneo 12H'!$I:$I,"")</f>
        <v/>
      </c>
      <c r="BE1375" s="105" t="s">
        <v>5423</v>
      </c>
    </row>
    <row r="1376" spans="1:57" hidden="1" x14ac:dyDescent="0.3">
      <c r="A1376" s="1" t="s">
        <v>2134</v>
      </c>
      <c r="B1376" s="8" t="s">
        <v>2135</v>
      </c>
      <c r="C1376" s="3" t="str">
        <f>_xlfn.XLOOKUP(B1376,'[1]daily break down'!$D:$D,'[1]daily break down'!$E:$E,"")</f>
        <v>Ngaoundere</v>
      </c>
      <c r="D1376" s="1" t="s">
        <v>11</v>
      </c>
      <c r="E1376" s="1" t="s">
        <v>12</v>
      </c>
      <c r="F1376" s="3" t="s">
        <v>90</v>
      </c>
      <c r="G1376" s="1" t="s">
        <v>91</v>
      </c>
      <c r="H1376" s="25" t="str">
        <f>_xlfn.XLOOKUP(B1376,[2]CALCULATION!$B:$B,[2]CALCULATION!$H:$H,"")</f>
        <v>Huawei</v>
      </c>
      <c r="I1376" s="23">
        <v>0</v>
      </c>
      <c r="J1376" s="23">
        <v>0.96288020819957021</v>
      </c>
      <c r="K1376" s="23">
        <v>0</v>
      </c>
      <c r="L1376" s="23">
        <v>0</v>
      </c>
      <c r="M1376" s="23">
        <v>0</v>
      </c>
      <c r="N1376" s="23">
        <v>0</v>
      </c>
      <c r="O1376" s="23">
        <v>0.18914100555598365</v>
      </c>
      <c r="P1376" s="103" t="s">
        <v>6554</v>
      </c>
      <c r="Q1376" s="36" t="s">
        <v>5796</v>
      </c>
      <c r="R1376" s="36"/>
      <c r="S1376" s="35" t="str" cm="1">
        <f t="array" ref="S1376">IFERROR(_xlfn.IFS(
U1376="MPR ISSUE","PDH",
U1376="BSS Hardware Issue","BSS",
U1376="Sites strategiques, MLL, Pylone, etc.","ENVTECH",
U1376="AKTIVCO DEFAUT GE &amp; POWER Cabinet","AKTIVCO",
U1376="AKTIVCO Coupure ENEO &amp; Baisse de tension","AKTIVCO GRID ONLY",
U1376="Coupure ENEO &amp; Baisse de tension","IHS GRID ONLY",
U1376="Defaut GE &amp; POWER Cabinet","IHS",
U1376="Sharing","Partners",
U1376="Sites strategiques &amp; DataCenter","SST &amp; DC",
U1376="Exclu","Exclu",
U1376="SAT","SAT",
U1376="SPARE-ISSUE","SPARE-ISSUE",
U1376="Fiber CAmtel","TRANS_FO_CAMTEL",
U1376="Fiber AOF","Fiber AOF",
U1376="Projet OCM (HUAWEI)","TRAVAUX-HUAWEI",
U1376="Projet OCM (NOKIA)","TRAVAUX-NOKIA",
U1376="ACCESS-ISSUE","ACCESS-ISSUE",
U1376="Projet OCM (ZTE, NOKIA, autres projets)","TRAVAUX OCM",
U1376="No root CAuse","No root cause",
U1376="ODU HS","PDH",
U1376="IP &amp; VLAN","PDH",
U1376="Warehouse HUAWEI","SPARE-ISSUE",
U1376="SPARE-HS","SPARE-ISSUE",
U1376="Power Telco","BSS",U1376="no impacts","no impacts"
),"")</f>
        <v/>
      </c>
      <c r="T1376" s="35" t="str" cm="1">
        <f t="array" ref="T1376">IFERROR(_xlfn.IFS(
U1376="MPR ISSUE","TX ISSUE",
U1376="BSS Hardware Issue","RAN ISSUE",
U1376="Sites strategiques, MLL, Pylone, etc.","ENVTECH",
U1376="AKTIVCO DEFAUT GE &amp; POWER Cabinet","POWER ISSUE",
U1376="AKTIVCO Coupure ENEO &amp; Baisse de tension","POWER ISSUE",
U1376="Coupure ENEO &amp; Baisse de tension","POWER ISSUE",
U1376="Defaut GE &amp; POWER Cabinet","POWER ISSUE",
U1376="Sharing","POWER ISSUE",
U1376="Sites strategiques &amp; DataCenter","POWER ISSUE",
U1376="Exclu","Exclu",
U1376="SAT","TX ISSUE",
U1376="SPARE-ISSUE","SPARE-ISSUE",
U1376="Fiber CAmtel","TX ISSUE",
U1376="Fiber AOF","TX ISSUE",
U1376="Projet OCM (HUAWEI)","TRAVAUX-HUAWEI",
U1376="Projet OCM (NOKIA)","TRAVAUX -NOKIA",
U1376="ACCESS-ISSUE","ACCESS-ISSUE",
U1376="Projet OCM (ZTE, NOKIA, autres projets)","TRAVAUX OCM",
U1376="No root CAuse","No root cause",
U1376="ODU HS","TX ISSUE",
U1376="IP &amp; VLAN","TX ISSUE",
U1376="Warehouse HUAWEI","SPARE-ISSUE",
U1376="SPARE-HS","SPARE-ISSUE",
U1376="Power Telco","RAN ISSUE",U1376="no impacts","no impacts"
),"")</f>
        <v/>
      </c>
      <c r="U1376" s="28"/>
      <c r="V1376" s="35" t="str" cm="1">
        <f t="array" ref="V1376">IFERROR(_xlfn.IFS(
U1376="MPR ISSUE","ACTIVE",
U1376="BSS Hardware Issue","ACTIVE",
U1376="Sites strategiques, MLL, Pylone, etc.","PASSIVE",
U1376="AKTIVCO DEFAUT GE &amp; POWER Cabinet","PASSIVE",
U1376="AKTIVCO Coupure ENEO &amp; Baisse de tension","PASSIVE",
U1376="Coupure ENEO &amp; Baisse de tension","PASSIVE",
U1376="Defaut GE &amp; POWER Cabinet","PASSIVE",
U1376="Sharing","PASSIVE",
U1376="Sites strategiques &amp; DataCenter","PASSIVE",
U1376="Exclu","Exclu",
U1376="SAT","ACTIVE",
U1376="SPARE-ISSUE","SPARE-ISSUE",
U1376="Fiber CAmtel","ACTIVE",
U1376="Fiber AOF","ACTIVE",
U1376="Projet OCM (HUAWEI)","PLANNED WORKS",
U1376="Projet OCM (NOKIA)","PLANNED WORKS",
U1376="ACCESS-ISSUE","ACCESS-ISSUE",
U1376="Projet OCM (ZTE, NOKIA, autres projets)","PLANNED WORKS",
U1376="No root CAuse","No root cause",
U1376="ODU HS","ACTIVE",
U1376="IP &amp; VLAN","ACTIVE",
U1376="Warehouse HUAWEI","SPARE-ISSUE",
U1376="SPARE-HS","SPARE-ISSUE",
U1376="Power Telco","ACTIVE",U1376="no impacts","no impacts"
),"")</f>
        <v/>
      </c>
      <c r="W1376" s="102"/>
      <c r="X1376" s="102"/>
      <c r="Y1376" s="102"/>
      <c r="Z1376" s="102"/>
      <c r="AA1376" s="102"/>
      <c r="AB1376" s="104" t="s">
        <v>5423</v>
      </c>
      <c r="AC1376" s="9"/>
      <c r="AD1376" s="9"/>
      <c r="AE1376" s="7" t="s">
        <v>5423</v>
      </c>
      <c r="AF1376" s="6"/>
      <c r="AG1376" s="7"/>
      <c r="AH1376" s="3" t="s">
        <v>5423</v>
      </c>
      <c r="AI1376" s="18" t="s">
        <v>5423</v>
      </c>
      <c r="AJ1376" s="18" t="s">
        <v>5423</v>
      </c>
      <c r="AK1376" s="18" t="s">
        <v>5423</v>
      </c>
      <c r="AL1376" s="18" t="s">
        <v>5423</v>
      </c>
      <c r="AM1376" s="18" t="s">
        <v>5423</v>
      </c>
      <c r="AN1376" s="18" t="s">
        <v>5423</v>
      </c>
      <c r="AO1376" s="18" t="s">
        <v>5423</v>
      </c>
      <c r="AP1376" s="18" t="s">
        <v>5423</v>
      </c>
      <c r="AQ1376" s="18" t="s">
        <v>5423</v>
      </c>
      <c r="AR1376" s="18" t="s">
        <v>5423</v>
      </c>
      <c r="AS1376" s="18" t="s">
        <v>5423</v>
      </c>
      <c r="AT1376" s="18" t="s">
        <v>5423</v>
      </c>
      <c r="AU1376" s="9" t="s">
        <v>5423</v>
      </c>
      <c r="AV1376" s="14"/>
      <c r="AW1376" s="14" t="s">
        <v>5423</v>
      </c>
      <c r="AX1376" s="14" t="str">
        <f>_xlfn.XLOOKUP(B1376,'[4]cell downs 18042026 17h'!$B:$B,'[4]cell downs 18042026 17h'!$B:$B,"")</f>
        <v/>
      </c>
      <c r="AY1376" s="14" t="str">
        <f>_xlfn.XLOOKUP(B1376,'[5]Cells Huawei 19042026 15h'!$B:$B,'[5]Cells Huawei 19042026 15h'!$B:$B,"")</f>
        <v/>
      </c>
      <c r="AZ1376" s="105" t="str">
        <f>_xlfn.XLOOKUP(B1376,'INCIDENT-04-23-2026'!E:E,'INCIDENT-04-23-2026'!F:F,"")</f>
        <v/>
      </c>
      <c r="BA1376" s="105" t="str">
        <f>_xlfn.XLOOKUP(B1376,'[6]Eneo 17H'!$C:$C,'[6]Eneo 17H'!$I:$I,"")</f>
        <v/>
      </c>
      <c r="BB1376" s="105" t="str">
        <f>_xlfn.XLOOKUP(B1376,[8]ALL!$B:$B,[8]ALL!$M:$M,"")</f>
        <v/>
      </c>
      <c r="BC1376" s="105" t="str">
        <f>_xlfn.XLOOKUP(B1376,'[6]Eneo 17H'!$C:$C,'[6]Eneo 17H'!$I:$I,"")</f>
        <v/>
      </c>
      <c r="BD1376" s="105" t="str">
        <f>_xlfn.XLOOKUP(B1376,'[7]Eneo 12H'!$C:$C,'[7]Eneo 12H'!$I:$I,"")</f>
        <v/>
      </c>
      <c r="BE1376" s="105" t="s">
        <v>5423</v>
      </c>
    </row>
    <row r="1377" spans="1:57" hidden="1" x14ac:dyDescent="0.3">
      <c r="A1377" s="1" t="s">
        <v>1083</v>
      </c>
      <c r="B1377" s="8" t="s">
        <v>1084</v>
      </c>
      <c r="C1377" s="3" t="str">
        <f>_xlfn.XLOOKUP(B1377,'[1]daily break down'!$D:$D,'[1]daily break down'!$E:$E,"")</f>
        <v>NORD</v>
      </c>
      <c r="D1377" s="1" t="s">
        <v>11</v>
      </c>
      <c r="E1377" s="1" t="s">
        <v>66</v>
      </c>
      <c r="F1377" s="3" t="s">
        <v>23</v>
      </c>
      <c r="G1377" s="1" t="s">
        <v>1083</v>
      </c>
      <c r="H1377" s="26" t="str">
        <f>_xlfn.XLOOKUP(B1377,[2]CALCULATION!$B:$B,[2]CALCULATION!$H:$H,"")</f>
        <v>NOKIA</v>
      </c>
      <c r="I1377" s="23">
        <v>0</v>
      </c>
      <c r="J1377" s="23">
        <v>0</v>
      </c>
      <c r="K1377" s="23">
        <v>0</v>
      </c>
      <c r="L1377" s="23">
        <v>0</v>
      </c>
      <c r="M1377" s="23">
        <v>0</v>
      </c>
      <c r="N1377" s="23">
        <v>0</v>
      </c>
      <c r="O1377" s="23">
        <v>0</v>
      </c>
      <c r="P1377" s="103" t="s">
        <v>6554</v>
      </c>
      <c r="Q1377" s="36" t="s">
        <v>5796</v>
      </c>
      <c r="R1377" s="36"/>
      <c r="S1377" s="35" t="str" cm="1">
        <f t="array" ref="S1377">IFERROR(_xlfn.IFS(
U1377="MPR ISSUE","PDH",
U1377="BSS Hardware Issue","BSS",
U1377="Sites strategiques, MLL, Pylone, etc.","ENVTECH",
U1377="AKTIVCO DEFAUT GE &amp; POWER Cabinet","AKTIVCO",
U1377="AKTIVCO Coupure ENEO &amp; Baisse de tension","AKTIVCO GRID ONLY",
U1377="Coupure ENEO &amp; Baisse de tension","IHS GRID ONLY",
U1377="Defaut GE &amp; POWER Cabinet","IHS",
U1377="Sharing","Partners",
U1377="Sites strategiques &amp; DataCenter","SST &amp; DC",
U1377="Exclu","Exclu",
U1377="SAT","SAT",
U1377="SPARE-ISSUE","SPARE-ISSUE",
U1377="Fiber CAmtel","TRANS_FO_CAMTEL",
U1377="Fiber AOF","Fiber AOF",
U1377="Projet OCM (HUAWEI)","TRAVAUX-HUAWEI",
U1377="Projet OCM (NOKIA)","TRAVAUX-NOKIA",
U1377="ACCESS-ISSUE","ACCESS-ISSUE",
U1377="Projet OCM (ZTE, NOKIA, autres projets)","TRAVAUX OCM",
U1377="No root CAuse","No root cause",
U1377="ODU HS","PDH",
U1377="IP &amp; VLAN","PDH",
U1377="Warehouse HUAWEI","SPARE-ISSUE",
U1377="SPARE-HS","SPARE-ISSUE",
U1377="Power Telco","BSS",U1377="no impacts","no impacts"
),"")</f>
        <v/>
      </c>
      <c r="T1377" s="35" t="str" cm="1">
        <f t="array" ref="T1377">IFERROR(_xlfn.IFS(
U1377="MPR ISSUE","TX ISSUE",
U1377="BSS Hardware Issue","RAN ISSUE",
U1377="Sites strategiques, MLL, Pylone, etc.","ENVTECH",
U1377="AKTIVCO DEFAUT GE &amp; POWER Cabinet","POWER ISSUE",
U1377="AKTIVCO Coupure ENEO &amp; Baisse de tension","POWER ISSUE",
U1377="Coupure ENEO &amp; Baisse de tension","POWER ISSUE",
U1377="Defaut GE &amp; POWER Cabinet","POWER ISSUE",
U1377="Sharing","POWER ISSUE",
U1377="Sites strategiques &amp; DataCenter","POWER ISSUE",
U1377="Exclu","Exclu",
U1377="SAT","TX ISSUE",
U1377="SPARE-ISSUE","SPARE-ISSUE",
U1377="Fiber CAmtel","TX ISSUE",
U1377="Fiber AOF","TX ISSUE",
U1377="Projet OCM (HUAWEI)","TRAVAUX-HUAWEI",
U1377="Projet OCM (NOKIA)","TRAVAUX -NOKIA",
U1377="ACCESS-ISSUE","ACCESS-ISSUE",
U1377="Projet OCM (ZTE, NOKIA, autres projets)","TRAVAUX OCM",
U1377="No root CAuse","No root cause",
U1377="ODU HS","TX ISSUE",
U1377="IP &amp; VLAN","TX ISSUE",
U1377="Warehouse HUAWEI","SPARE-ISSUE",
U1377="SPARE-HS","SPARE-ISSUE",
U1377="Power Telco","RAN ISSUE",U1377="no impacts","no impacts"
),"")</f>
        <v/>
      </c>
      <c r="U1377" s="28"/>
      <c r="V1377" s="35" t="str" cm="1">
        <f t="array" ref="V1377">IFERROR(_xlfn.IFS(
U1377="MPR ISSUE","ACTIVE",
U1377="BSS Hardware Issue","ACTIVE",
U1377="Sites strategiques, MLL, Pylone, etc.","PASSIVE",
U1377="AKTIVCO DEFAUT GE &amp; POWER Cabinet","PASSIVE",
U1377="AKTIVCO Coupure ENEO &amp; Baisse de tension","PASSIVE",
U1377="Coupure ENEO &amp; Baisse de tension","PASSIVE",
U1377="Defaut GE &amp; POWER Cabinet","PASSIVE",
U1377="Sharing","PASSIVE",
U1377="Sites strategiques &amp; DataCenter","PASSIVE",
U1377="Exclu","Exclu",
U1377="SAT","ACTIVE",
U1377="SPARE-ISSUE","SPARE-ISSUE",
U1377="Fiber CAmtel","ACTIVE",
U1377="Fiber AOF","ACTIVE",
U1377="Projet OCM (HUAWEI)","PLANNED WORKS",
U1377="Projet OCM (NOKIA)","PLANNED WORKS",
U1377="ACCESS-ISSUE","ACCESS-ISSUE",
U1377="Projet OCM (ZTE, NOKIA, autres projets)","PLANNED WORKS",
U1377="No root CAuse","No root cause",
U1377="ODU HS","ACTIVE",
U1377="IP &amp; VLAN","ACTIVE",
U1377="Warehouse HUAWEI","SPARE-ISSUE",
U1377="SPARE-HS","SPARE-ISSUE",
U1377="Power Telco","ACTIVE",U1377="no impacts","no impacts"
),"")</f>
        <v/>
      </c>
      <c r="W1377" s="102"/>
      <c r="X1377" s="102"/>
      <c r="Y1377" s="102"/>
      <c r="Z1377" s="102"/>
      <c r="AA1377" s="102"/>
      <c r="AB1377" s="104" t="s">
        <v>5423</v>
      </c>
      <c r="AC1377" s="9"/>
      <c r="AD1377" s="9"/>
      <c r="AE1377" s="7" t="s">
        <v>5423</v>
      </c>
      <c r="AF1377" s="6"/>
      <c r="AG1377" s="7"/>
      <c r="AH1377" s="3" t="s">
        <v>5423</v>
      </c>
      <c r="AI1377" s="18" t="s">
        <v>5423</v>
      </c>
      <c r="AJ1377" s="18" t="s">
        <v>5423</v>
      </c>
      <c r="AK1377" s="18" t="s">
        <v>5423</v>
      </c>
      <c r="AL1377" s="18" t="s">
        <v>5423</v>
      </c>
      <c r="AM1377" s="18" t="s">
        <v>5423</v>
      </c>
      <c r="AN1377" s="18" t="s">
        <v>5423</v>
      </c>
      <c r="AO1377" s="18" t="s">
        <v>5423</v>
      </c>
      <c r="AP1377" s="18" t="s">
        <v>5423</v>
      </c>
      <c r="AQ1377" s="18" t="s">
        <v>5423</v>
      </c>
      <c r="AR1377" s="18" t="s">
        <v>5423</v>
      </c>
      <c r="AS1377" s="18" t="s">
        <v>5423</v>
      </c>
      <c r="AT1377" s="18" t="s">
        <v>5423</v>
      </c>
      <c r="AU1377" s="9" t="s">
        <v>5423</v>
      </c>
      <c r="AV1377" s="14"/>
      <c r="AW1377" s="14" t="s">
        <v>5423</v>
      </c>
      <c r="AX1377" s="14" t="str">
        <f>_xlfn.XLOOKUP(B1377,'[4]cell downs 18042026 17h'!$B:$B,'[4]cell downs 18042026 17h'!$B:$B,"")</f>
        <v/>
      </c>
      <c r="AY1377" s="14" t="str">
        <f>_xlfn.XLOOKUP(B1377,'[5]Cells Huawei 19042026 15h'!$B:$B,'[5]Cells Huawei 19042026 15h'!$B:$B,"")</f>
        <v/>
      </c>
      <c r="AZ1377" s="105" t="str">
        <f>_xlfn.XLOOKUP(B1377,'INCIDENT-04-23-2026'!E:E,'INCIDENT-04-23-2026'!F:F,"")</f>
        <v/>
      </c>
      <c r="BA1377" s="105" t="str">
        <f>_xlfn.XLOOKUP(B1377,'[6]Eneo 17H'!$C:$C,'[6]Eneo 17H'!$I:$I,"")</f>
        <v/>
      </c>
      <c r="BB1377" s="105" t="str">
        <f>_xlfn.XLOOKUP(B1377,[8]ALL!$B:$B,[8]ALL!$M:$M,"")</f>
        <v/>
      </c>
      <c r="BC1377" s="105" t="str">
        <f>_xlfn.XLOOKUP(B1377,'[6]Eneo 17H'!$C:$C,'[6]Eneo 17H'!$I:$I,"")</f>
        <v/>
      </c>
      <c r="BD1377" s="105" t="str">
        <f>_xlfn.XLOOKUP(B1377,'[7]Eneo 12H'!$C:$C,'[7]Eneo 12H'!$I:$I,"")</f>
        <v/>
      </c>
      <c r="BE1377" s="105" t="s">
        <v>5423</v>
      </c>
    </row>
    <row r="1378" spans="1:57" hidden="1" x14ac:dyDescent="0.3">
      <c r="A1378" s="1" t="s">
        <v>3338</v>
      </c>
      <c r="B1378" s="8" t="s">
        <v>3339</v>
      </c>
      <c r="C1378" s="3" t="str">
        <f>_xlfn.XLOOKUP(B1378,'[1]daily break down'!$D:$D,'[1]daily break down'!$E:$E,"")</f>
        <v>Douala</v>
      </c>
      <c r="D1378" s="1" t="s">
        <v>11</v>
      </c>
      <c r="E1378" s="1" t="s">
        <v>12</v>
      </c>
      <c r="F1378" s="3" t="s">
        <v>31</v>
      </c>
      <c r="G1378" s="1" t="s">
        <v>32</v>
      </c>
      <c r="H1378" s="27" t="str">
        <f>_xlfn.XLOOKUP(B1378,[2]CALCULATION!$B:$B,[2]CALCULATION!$H:$H,"")</f>
        <v>ZTE</v>
      </c>
      <c r="I1378" s="23">
        <v>0</v>
      </c>
      <c r="J1378" s="23">
        <v>0</v>
      </c>
      <c r="K1378" s="23">
        <v>0</v>
      </c>
      <c r="L1378" s="23">
        <v>0</v>
      </c>
      <c r="M1378" s="23">
        <v>0</v>
      </c>
      <c r="N1378" s="23">
        <v>0</v>
      </c>
      <c r="O1378" s="23">
        <v>1.997528771548426E-3</v>
      </c>
      <c r="P1378" s="103" t="s">
        <v>6554</v>
      </c>
      <c r="Q1378" s="36" t="s">
        <v>5796</v>
      </c>
      <c r="R1378" s="36"/>
      <c r="S1378" s="35" t="str" cm="1">
        <f t="array" ref="S1378">IFERROR(_xlfn.IFS(
U1378="MPR ISSUE","PDH",
U1378="BSS Hardware Issue","BSS",
U1378="Sites strategiques, MLL, Pylone, etc.","ENVTECH",
U1378="AKTIVCO DEFAUT GE &amp; POWER Cabinet","AKTIVCO",
U1378="AKTIVCO Coupure ENEO &amp; Baisse de tension","AKTIVCO GRID ONLY",
U1378="Coupure ENEO &amp; Baisse de tension","IHS GRID ONLY",
U1378="Defaut GE &amp; POWER Cabinet","IHS",
U1378="Sharing","Partners",
U1378="Sites strategiques &amp; DataCenter","SST &amp; DC",
U1378="Exclu","Exclu",
U1378="SAT","SAT",
U1378="SPARE-ISSUE","SPARE-ISSUE",
U1378="Fiber CAmtel","TRANS_FO_CAMTEL",
U1378="Fiber AOF","Fiber AOF",
U1378="Projet OCM (HUAWEI)","TRAVAUX-HUAWEI",
U1378="Projet OCM (NOKIA)","TRAVAUX-NOKIA",
U1378="ACCESS-ISSUE","ACCESS-ISSUE",
U1378="Projet OCM (ZTE, NOKIA, autres projets)","TRAVAUX OCM",
U1378="No root CAuse","No root cause",
U1378="ODU HS","PDH",
U1378="IP &amp; VLAN","PDH",
U1378="Warehouse HUAWEI","SPARE-ISSUE",
U1378="SPARE-HS","SPARE-ISSUE",
U1378="Power Telco","BSS",U1378="no impacts","no impacts"
),"")</f>
        <v/>
      </c>
      <c r="T1378" s="35" t="str" cm="1">
        <f t="array" ref="T1378">IFERROR(_xlfn.IFS(
U1378="MPR ISSUE","TX ISSUE",
U1378="BSS Hardware Issue","RAN ISSUE",
U1378="Sites strategiques, MLL, Pylone, etc.","ENVTECH",
U1378="AKTIVCO DEFAUT GE &amp; POWER Cabinet","POWER ISSUE",
U1378="AKTIVCO Coupure ENEO &amp; Baisse de tension","POWER ISSUE",
U1378="Coupure ENEO &amp; Baisse de tension","POWER ISSUE",
U1378="Defaut GE &amp; POWER Cabinet","POWER ISSUE",
U1378="Sharing","POWER ISSUE",
U1378="Sites strategiques &amp; DataCenter","POWER ISSUE",
U1378="Exclu","Exclu",
U1378="SAT","TX ISSUE",
U1378="SPARE-ISSUE","SPARE-ISSUE",
U1378="Fiber CAmtel","TX ISSUE",
U1378="Fiber AOF","TX ISSUE",
U1378="Projet OCM (HUAWEI)","TRAVAUX-HUAWEI",
U1378="Projet OCM (NOKIA)","TRAVAUX -NOKIA",
U1378="ACCESS-ISSUE","ACCESS-ISSUE",
U1378="Projet OCM (ZTE, NOKIA, autres projets)","TRAVAUX OCM",
U1378="No root CAuse","No root cause",
U1378="ODU HS","TX ISSUE",
U1378="IP &amp; VLAN","TX ISSUE",
U1378="Warehouse HUAWEI","SPARE-ISSUE",
U1378="SPARE-HS","SPARE-ISSUE",
U1378="Power Telco","RAN ISSUE",U1378="no impacts","no impacts"
),"")</f>
        <v/>
      </c>
      <c r="U1378" s="28"/>
      <c r="V1378" s="35" t="str" cm="1">
        <f t="array" ref="V1378">IFERROR(_xlfn.IFS(
U1378="MPR ISSUE","ACTIVE",
U1378="BSS Hardware Issue","ACTIVE",
U1378="Sites strategiques, MLL, Pylone, etc.","PASSIVE",
U1378="AKTIVCO DEFAUT GE &amp; POWER Cabinet","PASSIVE",
U1378="AKTIVCO Coupure ENEO &amp; Baisse de tension","PASSIVE",
U1378="Coupure ENEO &amp; Baisse de tension","PASSIVE",
U1378="Defaut GE &amp; POWER Cabinet","PASSIVE",
U1378="Sharing","PASSIVE",
U1378="Sites strategiques &amp; DataCenter","PASSIVE",
U1378="Exclu","Exclu",
U1378="SAT","ACTIVE",
U1378="SPARE-ISSUE","SPARE-ISSUE",
U1378="Fiber CAmtel","ACTIVE",
U1378="Fiber AOF","ACTIVE",
U1378="Projet OCM (HUAWEI)","PLANNED WORKS",
U1378="Projet OCM (NOKIA)","PLANNED WORKS",
U1378="ACCESS-ISSUE","ACCESS-ISSUE",
U1378="Projet OCM (ZTE, NOKIA, autres projets)","PLANNED WORKS",
U1378="No root CAuse","No root cause",
U1378="ODU HS","ACTIVE",
U1378="IP &amp; VLAN","ACTIVE",
U1378="Warehouse HUAWEI","SPARE-ISSUE",
U1378="SPARE-HS","SPARE-ISSUE",
U1378="Power Telco","ACTIVE",U1378="no impacts","no impacts"
),"")</f>
        <v/>
      </c>
      <c r="W1378" s="102"/>
      <c r="X1378" s="102"/>
      <c r="Y1378" s="102"/>
      <c r="Z1378" s="102"/>
      <c r="AA1378" s="102"/>
      <c r="AB1378" s="104" t="s">
        <v>5423</v>
      </c>
      <c r="AC1378" s="9"/>
      <c r="AD1378" s="9"/>
      <c r="AE1378" s="7" t="s">
        <v>5423</v>
      </c>
      <c r="AF1378" s="6"/>
      <c r="AG1378" s="7"/>
      <c r="AH1378" s="3" t="s">
        <v>5423</v>
      </c>
      <c r="AI1378" s="18" t="s">
        <v>5423</v>
      </c>
      <c r="AJ1378" s="18" t="s">
        <v>5423</v>
      </c>
      <c r="AK1378" s="18" t="s">
        <v>5423</v>
      </c>
      <c r="AL1378" s="18" t="s">
        <v>5423</v>
      </c>
      <c r="AM1378" s="18" t="s">
        <v>5423</v>
      </c>
      <c r="AN1378" s="18" t="s">
        <v>5423</v>
      </c>
      <c r="AO1378" s="18" t="s">
        <v>5423</v>
      </c>
      <c r="AP1378" s="18" t="s">
        <v>5423</v>
      </c>
      <c r="AQ1378" s="18" t="s">
        <v>5423</v>
      </c>
      <c r="AR1378" s="18" t="s">
        <v>5423</v>
      </c>
      <c r="AS1378" s="18" t="s">
        <v>5423</v>
      </c>
      <c r="AT1378" s="18" t="s">
        <v>5423</v>
      </c>
      <c r="AU1378" s="9" t="s">
        <v>5423</v>
      </c>
      <c r="AV1378" s="14"/>
      <c r="AW1378" s="14" t="s">
        <v>5423</v>
      </c>
      <c r="AX1378" s="14" t="str">
        <f>_xlfn.XLOOKUP(B1378,'[4]cell downs 18042026 17h'!$B:$B,'[4]cell downs 18042026 17h'!$B:$B,"")</f>
        <v/>
      </c>
      <c r="AY1378" s="14" t="str">
        <f>_xlfn.XLOOKUP(B1378,'[5]Cells Huawei 19042026 15h'!$B:$B,'[5]Cells Huawei 19042026 15h'!$B:$B,"")</f>
        <v/>
      </c>
      <c r="AZ1378" s="105" t="str">
        <f>_xlfn.XLOOKUP(B1378,'INCIDENT-04-23-2026'!E:E,'INCIDENT-04-23-2026'!F:F,"")</f>
        <v/>
      </c>
      <c r="BA1378" s="105" t="str">
        <f>_xlfn.XLOOKUP(B1378,'[6]Eneo 17H'!$C:$C,'[6]Eneo 17H'!$I:$I,"")</f>
        <v/>
      </c>
      <c r="BB1378" s="105" t="str">
        <f>_xlfn.XLOOKUP(B1378,[8]ALL!$B:$B,[8]ALL!$M:$M,"")</f>
        <v/>
      </c>
      <c r="BC1378" s="105" t="str">
        <f>_xlfn.XLOOKUP(B1378,'[6]Eneo 17H'!$C:$C,'[6]Eneo 17H'!$I:$I,"")</f>
        <v/>
      </c>
      <c r="BD1378" s="105" t="str">
        <f>_xlfn.XLOOKUP(B1378,'[7]Eneo 12H'!$C:$C,'[7]Eneo 12H'!$I:$I,"")</f>
        <v/>
      </c>
      <c r="BE1378" s="105" t="s">
        <v>5423</v>
      </c>
    </row>
    <row r="1379" spans="1:57" hidden="1" x14ac:dyDescent="0.3">
      <c r="A1379" s="1" t="s">
        <v>2354</v>
      </c>
      <c r="B1379" s="8" t="s">
        <v>2355</v>
      </c>
      <c r="C1379" s="3" t="str">
        <f>_xlfn.XLOOKUP(B1379,'[1]daily break down'!$D:$D,'[1]daily break down'!$E:$E,"")</f>
        <v>Yaounde</v>
      </c>
      <c r="D1379" s="1" t="s">
        <v>11</v>
      </c>
      <c r="E1379" s="1" t="s">
        <v>145</v>
      </c>
      <c r="F1379" s="3" t="s">
        <v>37</v>
      </c>
      <c r="G1379" s="1" t="s">
        <v>38</v>
      </c>
      <c r="H1379" s="27" t="str">
        <f>_xlfn.XLOOKUP(B1379,[2]CALCULATION!$B:$B,[2]CALCULATION!$H:$H,"")</f>
        <v>ZTE</v>
      </c>
      <c r="I1379" s="23">
        <v>0</v>
      </c>
      <c r="J1379" s="23">
        <v>0</v>
      </c>
      <c r="K1379" s="23">
        <v>0</v>
      </c>
      <c r="L1379" s="23">
        <v>0</v>
      </c>
      <c r="M1379" s="23">
        <v>0</v>
      </c>
      <c r="N1379" s="23">
        <v>0</v>
      </c>
      <c r="O1379" s="23">
        <v>8.0394647478976005</v>
      </c>
      <c r="P1379" s="103" t="s">
        <v>6555</v>
      </c>
      <c r="Q1379" s="36" t="s">
        <v>5796</v>
      </c>
      <c r="R1379" s="36"/>
      <c r="S1379" s="35" t="str" cm="1">
        <f t="array" ref="S1379">IFERROR(_xlfn.IFS(
U1379="MPR ISSUE","PDH",
U1379="BSS Hardware Issue","BSS",
U1379="Sites strategiques, MLL, Pylone, etc.","ENVTECH",
U1379="AKTIVCO DEFAUT GE &amp; POWER Cabinet","AKTIVCO",
U1379="AKTIVCO Coupure ENEO &amp; Baisse de tension","AKTIVCO GRID ONLY",
U1379="Coupure ENEO &amp; Baisse de tension","IHS GRID ONLY",
U1379="Defaut GE &amp; POWER Cabinet","IHS",
U1379="Sharing","Partners",
U1379="Sites strategiques &amp; DataCenter","SST &amp; DC",
U1379="Exclu","Exclu",
U1379="SAT","SAT",
U1379="SPARE-ISSUE","SPARE-ISSUE",
U1379="Fiber CAmtel","TRANS_FO_CAMTEL",
U1379="Fiber AOF","Fiber AOF",
U1379="Projet OCM (HUAWEI)","TRAVAUX-HUAWEI",
U1379="Projet OCM (NOKIA)","TRAVAUX-NOKIA",
U1379="ACCESS-ISSUE","ACCESS-ISSUE",
U1379="Projet OCM (ZTE, NOKIA, autres projets)","TRAVAUX OCM",
U1379="No root CAuse","No root cause",
U1379="ODU HS","PDH",
U1379="IP &amp; VLAN","PDH",
U1379="Warehouse HUAWEI","SPARE-ISSUE",
U1379="SPARE-HS","SPARE-ISSUE",
U1379="Power Telco","BSS",U1379="no impacts","no impacts"
),"")</f>
        <v/>
      </c>
      <c r="T1379" s="35" t="str" cm="1">
        <f t="array" ref="T1379">IFERROR(_xlfn.IFS(
U1379="MPR ISSUE","TX ISSUE",
U1379="BSS Hardware Issue","RAN ISSUE",
U1379="Sites strategiques, MLL, Pylone, etc.","ENVTECH",
U1379="AKTIVCO DEFAUT GE &amp; POWER Cabinet","POWER ISSUE",
U1379="AKTIVCO Coupure ENEO &amp; Baisse de tension","POWER ISSUE",
U1379="Coupure ENEO &amp; Baisse de tension","POWER ISSUE",
U1379="Defaut GE &amp; POWER Cabinet","POWER ISSUE",
U1379="Sharing","POWER ISSUE",
U1379="Sites strategiques &amp; DataCenter","POWER ISSUE",
U1379="Exclu","Exclu",
U1379="SAT","TX ISSUE",
U1379="SPARE-ISSUE","SPARE-ISSUE",
U1379="Fiber CAmtel","TX ISSUE",
U1379="Fiber AOF","TX ISSUE",
U1379="Projet OCM (HUAWEI)","TRAVAUX-HUAWEI",
U1379="Projet OCM (NOKIA)","TRAVAUX -NOKIA",
U1379="ACCESS-ISSUE","ACCESS-ISSUE",
U1379="Projet OCM (ZTE, NOKIA, autres projets)","TRAVAUX OCM",
U1379="No root CAuse","No root cause",
U1379="ODU HS","TX ISSUE",
U1379="IP &amp; VLAN","TX ISSUE",
U1379="Warehouse HUAWEI","SPARE-ISSUE",
U1379="SPARE-HS","SPARE-ISSUE",
U1379="Power Telco","RAN ISSUE",U1379="no impacts","no impacts"
),"")</f>
        <v/>
      </c>
      <c r="U1379" s="28"/>
      <c r="V1379" s="35" t="str" cm="1">
        <f t="array" ref="V1379">IFERROR(_xlfn.IFS(
U1379="MPR ISSUE","ACTIVE",
U1379="BSS Hardware Issue","ACTIVE",
U1379="Sites strategiques, MLL, Pylone, etc.","PASSIVE",
U1379="AKTIVCO DEFAUT GE &amp; POWER Cabinet","PASSIVE",
U1379="AKTIVCO Coupure ENEO &amp; Baisse de tension","PASSIVE",
U1379="Coupure ENEO &amp; Baisse de tension","PASSIVE",
U1379="Defaut GE &amp; POWER Cabinet","PASSIVE",
U1379="Sharing","PASSIVE",
U1379="Sites strategiques &amp; DataCenter","PASSIVE",
U1379="Exclu","Exclu",
U1379="SAT","ACTIVE",
U1379="SPARE-ISSUE","SPARE-ISSUE",
U1379="Fiber CAmtel","ACTIVE",
U1379="Fiber AOF","ACTIVE",
U1379="Projet OCM (HUAWEI)","PLANNED WORKS",
U1379="Projet OCM (NOKIA)","PLANNED WORKS",
U1379="ACCESS-ISSUE","ACCESS-ISSUE",
U1379="Projet OCM (ZTE, NOKIA, autres projets)","PLANNED WORKS",
U1379="No root CAuse","No root cause",
U1379="ODU HS","ACTIVE",
U1379="IP &amp; VLAN","ACTIVE",
U1379="Warehouse HUAWEI","SPARE-ISSUE",
U1379="SPARE-HS","SPARE-ISSUE",
U1379="Power Telco","ACTIVE",U1379="no impacts","no impacts"
),"")</f>
        <v/>
      </c>
      <c r="W1379" s="102"/>
      <c r="X1379" s="102"/>
      <c r="Y1379" s="102"/>
      <c r="Z1379" s="102"/>
      <c r="AA1379" s="102"/>
      <c r="AB1379" s="104" t="s">
        <v>6214</v>
      </c>
      <c r="AC1379" s="9"/>
      <c r="AD1379" s="9"/>
      <c r="AE1379" s="7"/>
      <c r="AF1379" s="6"/>
      <c r="AG1379" s="7"/>
      <c r="AH1379" s="3" t="s">
        <v>5423</v>
      </c>
      <c r="AI1379" s="18" t="s">
        <v>5423</v>
      </c>
      <c r="AJ1379" s="18" t="s">
        <v>5423</v>
      </c>
      <c r="AK1379" s="18" t="s">
        <v>5423</v>
      </c>
      <c r="AL1379" s="18" t="s">
        <v>5423</v>
      </c>
      <c r="AM1379" s="18" t="s">
        <v>5423</v>
      </c>
      <c r="AN1379" s="18" t="s">
        <v>5423</v>
      </c>
      <c r="AO1379" s="18" t="s">
        <v>5423</v>
      </c>
      <c r="AP1379" s="18" t="s">
        <v>5423</v>
      </c>
      <c r="AQ1379" s="18" t="s">
        <v>5423</v>
      </c>
      <c r="AR1379" s="18" t="s">
        <v>5423</v>
      </c>
      <c r="AS1379" s="18" t="s">
        <v>5423</v>
      </c>
      <c r="AT1379" s="18" t="s">
        <v>5423</v>
      </c>
      <c r="AU1379" s="9" t="s">
        <v>6214</v>
      </c>
      <c r="AV1379" s="14"/>
      <c r="AW1379" s="14" t="s">
        <v>5423</v>
      </c>
      <c r="AX1379" s="14" t="str">
        <f>_xlfn.XLOOKUP(B1379,'[4]cell downs 18042026 17h'!$B:$B,'[4]cell downs 18042026 17h'!$B:$B,"")</f>
        <v/>
      </c>
      <c r="AY1379" s="14" t="str">
        <f>_xlfn.XLOOKUP(B1379,'[5]Cells Huawei 19042026 15h'!$B:$B,'[5]Cells Huawei 19042026 15h'!$B:$B,"")</f>
        <v/>
      </c>
      <c r="AZ1379" s="105" t="str">
        <f>_xlfn.XLOOKUP(B1379,'INCIDENT-04-23-2026'!E:E,'INCIDENT-04-23-2026'!F:F,"")</f>
        <v/>
      </c>
      <c r="BA1379" s="105" t="str">
        <f>_xlfn.XLOOKUP(B1379,'[6]Eneo 17H'!$C:$C,'[6]Eneo 17H'!$I:$I,"")</f>
        <v/>
      </c>
      <c r="BC1379" s="105" t="str">
        <f>_xlfn.XLOOKUP(B1379,'[6]Eneo 17H'!$C:$C,'[6]Eneo 17H'!$I:$I,"")</f>
        <v/>
      </c>
      <c r="BD1379" s="105" t="str">
        <f>_xlfn.XLOOKUP(B1379,'[7]Eneo 12H'!$C:$C,'[7]Eneo 12H'!$I:$I,"")</f>
        <v/>
      </c>
      <c r="BE1379" s="105" t="s">
        <v>5423</v>
      </c>
    </row>
    <row r="1380" spans="1:57" hidden="1" x14ac:dyDescent="0.3">
      <c r="A1380" s="1" t="s">
        <v>3063</v>
      </c>
      <c r="B1380" s="1" t="s">
        <v>3064</v>
      </c>
      <c r="C1380" s="3" t="str">
        <f>_xlfn.XLOOKUP(B1380,'[1]daily break down'!$D:$D,'[1]daily break down'!$E:$E,"")</f>
        <v>NORD-OUEST</v>
      </c>
      <c r="D1380" s="1" t="s">
        <v>11</v>
      </c>
      <c r="E1380" s="1" t="s">
        <v>12</v>
      </c>
      <c r="F1380" s="3" t="s">
        <v>51</v>
      </c>
      <c r="G1380" s="1" t="s">
        <v>52</v>
      </c>
      <c r="H1380" s="25" t="str">
        <f>_xlfn.XLOOKUP(B1380,[2]CALCULATION!$B:$B,[2]CALCULATION!$H:$H,"")</f>
        <v>Huawei</v>
      </c>
      <c r="I1380" s="23">
        <v>0</v>
      </c>
      <c r="J1380" s="23">
        <v>0</v>
      </c>
      <c r="K1380" s="23">
        <v>0</v>
      </c>
      <c r="L1380" s="23">
        <v>0</v>
      </c>
      <c r="M1380" s="23">
        <v>0</v>
      </c>
      <c r="N1380" s="23">
        <v>0</v>
      </c>
      <c r="O1380" s="23">
        <v>0</v>
      </c>
      <c r="P1380" s="103" t="s">
        <v>6554</v>
      </c>
      <c r="Q1380" s="36" t="s">
        <v>5796</v>
      </c>
      <c r="R1380" s="36"/>
      <c r="S1380" s="35" t="str" cm="1">
        <f t="array" ref="S1380">IFERROR(_xlfn.IFS(
U1380="MPR ISSUE","PDH",
U1380="BSS Hardware Issue","BSS",
U1380="Sites strategiques, MLL, Pylone, etc.","ENVTECH",
U1380="AKTIVCO DEFAUT GE &amp; POWER Cabinet","AKTIVCO",
U1380="AKTIVCO Coupure ENEO &amp; Baisse de tension","AKTIVCO GRID ONLY",
U1380="Coupure ENEO &amp; Baisse de tension","IHS GRID ONLY",
U1380="Defaut GE &amp; POWER Cabinet","IHS",
U1380="Sharing","Partners",
U1380="Sites strategiques &amp; DataCenter","SST &amp; DC",
U1380="Exclu","Exclu",
U1380="SAT","SAT",
U1380="SPARE-ISSUE","SPARE-ISSUE",
U1380="Fiber CAmtel","TRANS_FO_CAMTEL",
U1380="Fiber AOF","Fiber AOF",
U1380="Projet OCM (HUAWEI)","TRAVAUX-HUAWEI",
U1380="Projet OCM (NOKIA)","TRAVAUX-NOKIA",
U1380="ACCESS-ISSUE","ACCESS-ISSUE",
U1380="Projet OCM (ZTE, NOKIA, autres projets)","TRAVAUX OCM",
U1380="No root CAuse","No root cause",
U1380="ODU HS","PDH",
U1380="IP &amp; VLAN","PDH",
U1380="Warehouse HUAWEI","SPARE-ISSUE",
U1380="SPARE-HS","SPARE-ISSUE",
U1380="Power Telco","BSS",U1380="no impacts","no impacts"
),"")</f>
        <v/>
      </c>
      <c r="T1380" s="35" t="str" cm="1">
        <f t="array" ref="T1380">IFERROR(_xlfn.IFS(
U1380="MPR ISSUE","TX ISSUE",
U1380="BSS Hardware Issue","RAN ISSUE",
U1380="Sites strategiques, MLL, Pylone, etc.","ENVTECH",
U1380="AKTIVCO DEFAUT GE &amp; POWER Cabinet","POWER ISSUE",
U1380="AKTIVCO Coupure ENEO &amp; Baisse de tension","POWER ISSUE",
U1380="Coupure ENEO &amp; Baisse de tension","POWER ISSUE",
U1380="Defaut GE &amp; POWER Cabinet","POWER ISSUE",
U1380="Sharing","POWER ISSUE",
U1380="Sites strategiques &amp; DataCenter","POWER ISSUE",
U1380="Exclu","Exclu",
U1380="SAT","TX ISSUE",
U1380="SPARE-ISSUE","SPARE-ISSUE",
U1380="Fiber CAmtel","TX ISSUE",
U1380="Fiber AOF","TX ISSUE",
U1380="Projet OCM (HUAWEI)","TRAVAUX-HUAWEI",
U1380="Projet OCM (NOKIA)","TRAVAUX -NOKIA",
U1380="ACCESS-ISSUE","ACCESS-ISSUE",
U1380="Projet OCM (ZTE, NOKIA, autres projets)","TRAVAUX OCM",
U1380="No root CAuse","No root cause",
U1380="ODU HS","TX ISSUE",
U1380="IP &amp; VLAN","TX ISSUE",
U1380="Warehouse HUAWEI","SPARE-ISSUE",
U1380="SPARE-HS","SPARE-ISSUE",
U1380="Power Telco","RAN ISSUE",U1380="no impacts","no impacts"
),"")</f>
        <v/>
      </c>
      <c r="U1380" s="28"/>
      <c r="V1380" s="35" t="str" cm="1">
        <f t="array" ref="V1380">IFERROR(_xlfn.IFS(
U1380="MPR ISSUE","ACTIVE",
U1380="BSS Hardware Issue","ACTIVE",
U1380="Sites strategiques, MLL, Pylone, etc.","PASSIVE",
U1380="AKTIVCO DEFAUT GE &amp; POWER Cabinet","PASSIVE",
U1380="AKTIVCO Coupure ENEO &amp; Baisse de tension","PASSIVE",
U1380="Coupure ENEO &amp; Baisse de tension","PASSIVE",
U1380="Defaut GE &amp; POWER Cabinet","PASSIVE",
U1380="Sharing","PASSIVE",
U1380="Sites strategiques &amp; DataCenter","PASSIVE",
U1380="Exclu","Exclu",
U1380="SAT","ACTIVE",
U1380="SPARE-ISSUE","SPARE-ISSUE",
U1380="Fiber CAmtel","ACTIVE",
U1380="Fiber AOF","ACTIVE",
U1380="Projet OCM (HUAWEI)","PLANNED WORKS",
U1380="Projet OCM (NOKIA)","PLANNED WORKS",
U1380="ACCESS-ISSUE","ACCESS-ISSUE",
U1380="Projet OCM (ZTE, NOKIA, autres projets)","PLANNED WORKS",
U1380="No root CAuse","No root cause",
U1380="ODU HS","ACTIVE",
U1380="IP &amp; VLAN","ACTIVE",
U1380="Warehouse HUAWEI","SPARE-ISSUE",
U1380="SPARE-HS","SPARE-ISSUE",
U1380="Power Telco","ACTIVE",U1380="no impacts","no impacts"
),"")</f>
        <v/>
      </c>
      <c r="W1380" s="102"/>
      <c r="X1380" s="102"/>
      <c r="Y1380" s="102"/>
      <c r="Z1380" s="102"/>
      <c r="AA1380" s="102"/>
      <c r="AB1380" s="104" t="s">
        <v>5423</v>
      </c>
      <c r="AC1380" s="9"/>
      <c r="AD1380" s="9"/>
      <c r="AE1380" s="7" t="s">
        <v>5423</v>
      </c>
      <c r="AF1380" s="6"/>
      <c r="AG1380" s="7"/>
      <c r="AH1380" s="3" t="s">
        <v>5423</v>
      </c>
      <c r="AI1380" s="18" t="s">
        <v>5423</v>
      </c>
      <c r="AJ1380" s="18" t="s">
        <v>5423</v>
      </c>
      <c r="AK1380" s="18" t="s">
        <v>5423</v>
      </c>
      <c r="AL1380" s="18" t="s">
        <v>5423</v>
      </c>
      <c r="AM1380" s="18" t="s">
        <v>5423</v>
      </c>
      <c r="AN1380" s="18" t="s">
        <v>5423</v>
      </c>
      <c r="AO1380" s="18" t="s">
        <v>5423</v>
      </c>
      <c r="AP1380" s="18" t="s">
        <v>5423</v>
      </c>
      <c r="AQ1380" s="18" t="s">
        <v>5423</v>
      </c>
      <c r="AR1380" s="18" t="s">
        <v>5423</v>
      </c>
      <c r="AS1380" s="18" t="s">
        <v>5423</v>
      </c>
      <c r="AT1380" s="18" t="s">
        <v>5423</v>
      </c>
      <c r="AU1380" s="9" t="s">
        <v>5423</v>
      </c>
      <c r="AV1380" s="14"/>
      <c r="AW1380" s="14" t="s">
        <v>5423</v>
      </c>
      <c r="AX1380" s="14" t="str">
        <f>_xlfn.XLOOKUP(B1380,'[4]cell downs 18042026 17h'!$B:$B,'[4]cell downs 18042026 17h'!$B:$B,"")</f>
        <v/>
      </c>
      <c r="AY1380" s="14" t="str">
        <f>_xlfn.XLOOKUP(B1380,'[5]Cells Huawei 19042026 15h'!$B:$B,'[5]Cells Huawei 19042026 15h'!$B:$B,"")</f>
        <v/>
      </c>
      <c r="AZ1380" s="105" t="str">
        <f>_xlfn.XLOOKUP(B1380,'INCIDENT-04-23-2026'!E:E,'INCIDENT-04-23-2026'!F:F,"")</f>
        <v/>
      </c>
      <c r="BA1380" s="105" t="str">
        <f>_xlfn.XLOOKUP(B1380,'[6]Eneo 17H'!$C:$C,'[6]Eneo 17H'!$I:$I,"")</f>
        <v/>
      </c>
      <c r="BB1380" s="105" t="str">
        <f>_xlfn.XLOOKUP(B1380,[8]ALL!$B:$B,[8]ALL!$M:$M,"")</f>
        <v/>
      </c>
      <c r="BC1380" s="105" t="str">
        <f>_xlfn.XLOOKUP(B1380,'[6]Eneo 17H'!$C:$C,'[6]Eneo 17H'!$I:$I,"")</f>
        <v/>
      </c>
      <c r="BD1380" s="105" t="str">
        <f>_xlfn.XLOOKUP(B1380,'[7]Eneo 12H'!$C:$C,'[7]Eneo 12H'!$I:$I,"")</f>
        <v/>
      </c>
      <c r="BE1380" s="105" t="s">
        <v>5423</v>
      </c>
    </row>
    <row r="1381" spans="1:57" hidden="1" x14ac:dyDescent="0.3">
      <c r="A1381" s="1" t="s">
        <v>1683</v>
      </c>
      <c r="B1381" s="8" t="s">
        <v>1684</v>
      </c>
      <c r="C1381" s="3" t="str">
        <f>_xlfn.XLOOKUP(B1381,'[1]daily break down'!$D:$D,'[1]daily break down'!$E:$E,"")</f>
        <v>Yaounde</v>
      </c>
      <c r="D1381" s="1" t="s">
        <v>11</v>
      </c>
      <c r="E1381" s="1" t="s">
        <v>12</v>
      </c>
      <c r="F1381" s="3" t="s">
        <v>37</v>
      </c>
      <c r="G1381" s="1" t="s">
        <v>38</v>
      </c>
      <c r="H1381" s="27" t="str">
        <f>_xlfn.XLOOKUP(B1381,[2]CALCULATION!$B:$B,[2]CALCULATION!$H:$H,"")</f>
        <v>ZTE</v>
      </c>
      <c r="I1381" s="23">
        <v>0</v>
      </c>
      <c r="J1381" s="23">
        <v>0</v>
      </c>
      <c r="K1381" s="23">
        <v>0</v>
      </c>
      <c r="L1381" s="23">
        <v>0</v>
      </c>
      <c r="M1381" s="23">
        <v>0</v>
      </c>
      <c r="N1381" s="23">
        <v>0</v>
      </c>
      <c r="O1381" s="23">
        <v>4.1448722009628285E-2</v>
      </c>
      <c r="P1381" s="103" t="s">
        <v>6554</v>
      </c>
      <c r="Q1381" s="36" t="s">
        <v>5796</v>
      </c>
      <c r="R1381" s="36"/>
      <c r="S1381" s="35" t="str" cm="1">
        <f t="array" ref="S1381">IFERROR(_xlfn.IFS(
U1381="MPR ISSUE","PDH",
U1381="BSS Hardware Issue","BSS",
U1381="Sites strategiques, MLL, Pylone, etc.","ENVTECH",
U1381="AKTIVCO DEFAUT GE &amp; POWER Cabinet","AKTIVCO",
U1381="AKTIVCO Coupure ENEO &amp; Baisse de tension","AKTIVCO GRID ONLY",
U1381="Coupure ENEO &amp; Baisse de tension","IHS GRID ONLY",
U1381="Defaut GE &amp; POWER Cabinet","IHS",
U1381="Sharing","Partners",
U1381="Sites strategiques &amp; DataCenter","SST &amp; DC",
U1381="Exclu","Exclu",
U1381="SAT","SAT",
U1381="SPARE-ISSUE","SPARE-ISSUE",
U1381="Fiber CAmtel","TRANS_FO_CAMTEL",
U1381="Fiber AOF","Fiber AOF",
U1381="Projet OCM (HUAWEI)","TRAVAUX-HUAWEI",
U1381="Projet OCM (NOKIA)","TRAVAUX-NOKIA",
U1381="ACCESS-ISSUE","ACCESS-ISSUE",
U1381="Projet OCM (ZTE, NOKIA, autres projets)","TRAVAUX OCM",
U1381="No root CAuse","No root cause",
U1381="ODU HS","PDH",
U1381="IP &amp; VLAN","PDH",
U1381="Warehouse HUAWEI","SPARE-ISSUE",
U1381="SPARE-HS","SPARE-ISSUE",
U1381="Power Telco","BSS",U1381="no impacts","no impacts"
),"")</f>
        <v/>
      </c>
      <c r="T1381" s="35" t="str" cm="1">
        <f t="array" ref="T1381">IFERROR(_xlfn.IFS(
U1381="MPR ISSUE","TX ISSUE",
U1381="BSS Hardware Issue","RAN ISSUE",
U1381="Sites strategiques, MLL, Pylone, etc.","ENVTECH",
U1381="AKTIVCO DEFAUT GE &amp; POWER Cabinet","POWER ISSUE",
U1381="AKTIVCO Coupure ENEO &amp; Baisse de tension","POWER ISSUE",
U1381="Coupure ENEO &amp; Baisse de tension","POWER ISSUE",
U1381="Defaut GE &amp; POWER Cabinet","POWER ISSUE",
U1381="Sharing","POWER ISSUE",
U1381="Sites strategiques &amp; DataCenter","POWER ISSUE",
U1381="Exclu","Exclu",
U1381="SAT","TX ISSUE",
U1381="SPARE-ISSUE","SPARE-ISSUE",
U1381="Fiber CAmtel","TX ISSUE",
U1381="Fiber AOF","TX ISSUE",
U1381="Projet OCM (HUAWEI)","TRAVAUX-HUAWEI",
U1381="Projet OCM (NOKIA)","TRAVAUX -NOKIA",
U1381="ACCESS-ISSUE","ACCESS-ISSUE",
U1381="Projet OCM (ZTE, NOKIA, autres projets)","TRAVAUX OCM",
U1381="No root CAuse","No root cause",
U1381="ODU HS","TX ISSUE",
U1381="IP &amp; VLAN","TX ISSUE",
U1381="Warehouse HUAWEI","SPARE-ISSUE",
U1381="SPARE-HS","SPARE-ISSUE",
U1381="Power Telco","RAN ISSUE",U1381="no impacts","no impacts"
),"")</f>
        <v/>
      </c>
      <c r="U1381" s="28"/>
      <c r="V1381" s="35" t="str" cm="1">
        <f t="array" ref="V1381">IFERROR(_xlfn.IFS(
U1381="MPR ISSUE","ACTIVE",
U1381="BSS Hardware Issue","ACTIVE",
U1381="Sites strategiques, MLL, Pylone, etc.","PASSIVE",
U1381="AKTIVCO DEFAUT GE &amp; POWER Cabinet","PASSIVE",
U1381="AKTIVCO Coupure ENEO &amp; Baisse de tension","PASSIVE",
U1381="Coupure ENEO &amp; Baisse de tension","PASSIVE",
U1381="Defaut GE &amp; POWER Cabinet","PASSIVE",
U1381="Sharing","PASSIVE",
U1381="Sites strategiques &amp; DataCenter","PASSIVE",
U1381="Exclu","Exclu",
U1381="SAT","ACTIVE",
U1381="SPARE-ISSUE","SPARE-ISSUE",
U1381="Fiber CAmtel","ACTIVE",
U1381="Fiber AOF","ACTIVE",
U1381="Projet OCM (HUAWEI)","PLANNED WORKS",
U1381="Projet OCM (NOKIA)","PLANNED WORKS",
U1381="ACCESS-ISSUE","ACCESS-ISSUE",
U1381="Projet OCM (ZTE, NOKIA, autres projets)","PLANNED WORKS",
U1381="No root CAuse","No root cause",
U1381="ODU HS","ACTIVE",
U1381="IP &amp; VLAN","ACTIVE",
U1381="Warehouse HUAWEI","SPARE-ISSUE",
U1381="SPARE-HS","SPARE-ISSUE",
U1381="Power Telco","ACTIVE",U1381="no impacts","no impacts"
),"")</f>
        <v/>
      </c>
      <c r="W1381" s="102"/>
      <c r="X1381" s="102"/>
      <c r="Y1381" s="102"/>
      <c r="Z1381" s="102"/>
      <c r="AA1381" s="102"/>
      <c r="AB1381" s="104" t="s">
        <v>5423</v>
      </c>
      <c r="AC1381" s="9"/>
      <c r="AD1381" s="9"/>
      <c r="AE1381" s="7" t="s">
        <v>5423</v>
      </c>
      <c r="AF1381" s="6"/>
      <c r="AG1381" s="7"/>
      <c r="AH1381" s="3" t="s">
        <v>5423</v>
      </c>
      <c r="AI1381" s="18" t="s">
        <v>5423</v>
      </c>
      <c r="AJ1381" s="18" t="s">
        <v>5423</v>
      </c>
      <c r="AK1381" s="18" t="s">
        <v>5423</v>
      </c>
      <c r="AL1381" s="18" t="s">
        <v>5423</v>
      </c>
      <c r="AM1381" s="18" t="s">
        <v>5423</v>
      </c>
      <c r="AN1381" s="18" t="s">
        <v>5423</v>
      </c>
      <c r="AO1381" s="18" t="s">
        <v>5423</v>
      </c>
      <c r="AP1381" s="18" t="s">
        <v>5423</v>
      </c>
      <c r="AQ1381" s="18" t="s">
        <v>5423</v>
      </c>
      <c r="AR1381" s="18" t="s">
        <v>5423</v>
      </c>
      <c r="AS1381" s="18" t="s">
        <v>5423</v>
      </c>
      <c r="AT1381" s="18" t="s">
        <v>5423</v>
      </c>
      <c r="AU1381" s="9" t="s">
        <v>5423</v>
      </c>
      <c r="AV1381" s="14"/>
      <c r="AW1381" s="14" t="s">
        <v>5423</v>
      </c>
      <c r="AX1381" s="14" t="str">
        <f>_xlfn.XLOOKUP(B1381,'[4]cell downs 18042026 17h'!$B:$B,'[4]cell downs 18042026 17h'!$B:$B,"")</f>
        <v/>
      </c>
      <c r="AY1381" s="14" t="str">
        <f>_xlfn.XLOOKUP(B1381,'[5]Cells Huawei 19042026 15h'!$B:$B,'[5]Cells Huawei 19042026 15h'!$B:$B,"")</f>
        <v/>
      </c>
      <c r="AZ1381" s="105" t="str">
        <f>_xlfn.XLOOKUP(B1381,'INCIDENT-04-23-2026'!E:E,'INCIDENT-04-23-2026'!F:F,"")</f>
        <v/>
      </c>
      <c r="BA1381" s="105" t="str">
        <f>_xlfn.XLOOKUP(B1381,'[6]Eneo 17H'!$C:$C,'[6]Eneo 17H'!$I:$I,"")</f>
        <v/>
      </c>
      <c r="BB1381" s="105" t="str">
        <f>_xlfn.XLOOKUP(B1381,[8]ALL!$B:$B,[8]ALL!$M:$M,"")</f>
        <v/>
      </c>
      <c r="BC1381" s="105" t="str">
        <f>_xlfn.XLOOKUP(B1381,'[6]Eneo 17H'!$C:$C,'[6]Eneo 17H'!$I:$I,"")</f>
        <v/>
      </c>
      <c r="BD1381" s="105" t="str">
        <f>_xlfn.XLOOKUP(B1381,'[7]Eneo 12H'!$C:$C,'[7]Eneo 12H'!$I:$I,"")</f>
        <v/>
      </c>
      <c r="BE1381" s="105" t="s">
        <v>5423</v>
      </c>
    </row>
    <row r="1382" spans="1:57" hidden="1" x14ac:dyDescent="0.3">
      <c r="A1382" s="1" t="s">
        <v>1343</v>
      </c>
      <c r="B1382" s="8" t="s">
        <v>1344</v>
      </c>
      <c r="C1382" s="3" t="str">
        <f>_xlfn.XLOOKUP(B1382,'[1]daily break down'!$D:$D,'[1]daily break down'!$E:$E,"")</f>
        <v>CENTRE</v>
      </c>
      <c r="D1382" s="1"/>
      <c r="E1382" s="1"/>
      <c r="F1382" s="3" t="s">
        <v>69</v>
      </c>
      <c r="G1382" s="1" t="s">
        <v>1345</v>
      </c>
      <c r="H1382" s="26" t="str">
        <f>_xlfn.XLOOKUP(B1382,[2]CALCULATION!$B:$B,[2]CALCULATION!$H:$H,"")</f>
        <v>NOKIA</v>
      </c>
      <c r="I1382" s="23">
        <v>0.44715676003848864</v>
      </c>
      <c r="J1382" s="23">
        <v>0</v>
      </c>
      <c r="K1382" s="23">
        <v>0</v>
      </c>
      <c r="L1382" s="23">
        <v>0.83056818965093437</v>
      </c>
      <c r="M1382" s="23">
        <v>0</v>
      </c>
      <c r="N1382" s="23">
        <v>0</v>
      </c>
      <c r="O1382" s="23">
        <v>2.5922721933122356E-2</v>
      </c>
      <c r="P1382" s="103" t="s">
        <v>6554</v>
      </c>
      <c r="Q1382" s="36" t="s">
        <v>5796</v>
      </c>
      <c r="R1382" s="36"/>
      <c r="S1382" s="35" t="str" cm="1">
        <f t="array" ref="S1382">IFERROR(_xlfn.IFS(
U1382="MPR ISSUE","PDH",
U1382="BSS Hardware Issue","BSS",
U1382="Sites strategiques, MLL, Pylone, etc.","ENVTECH",
U1382="AKTIVCO DEFAUT GE &amp; POWER Cabinet","AKTIVCO",
U1382="AKTIVCO Coupure ENEO &amp; Baisse de tension","AKTIVCO GRID ONLY",
U1382="Coupure ENEO &amp; Baisse de tension","IHS GRID ONLY",
U1382="Defaut GE &amp; POWER Cabinet","IHS",
U1382="Sharing","Partners",
U1382="Sites strategiques &amp; DataCenter","SST &amp; DC",
U1382="Exclu","Exclu",
U1382="SAT","SAT",
U1382="SPARE-ISSUE","SPARE-ISSUE",
U1382="Fiber CAmtel","TRANS_FO_CAMTEL",
U1382="Fiber AOF","Fiber AOF",
U1382="Projet OCM (HUAWEI)","TRAVAUX-HUAWEI",
U1382="Projet OCM (NOKIA)","TRAVAUX-NOKIA",
U1382="ACCESS-ISSUE","ACCESS-ISSUE",
U1382="Projet OCM (ZTE, NOKIA, autres projets)","TRAVAUX OCM",
U1382="No root CAuse","No root cause",
U1382="ODU HS","PDH",
U1382="IP &amp; VLAN","PDH",
U1382="Warehouse HUAWEI","SPARE-ISSUE",
U1382="SPARE-HS","SPARE-ISSUE",
U1382="Power Telco","BSS",U1382="no impacts","no impacts"
),"")</f>
        <v/>
      </c>
      <c r="T1382" s="35" t="str" cm="1">
        <f t="array" ref="T1382">IFERROR(_xlfn.IFS(
U1382="MPR ISSUE","TX ISSUE",
U1382="BSS Hardware Issue","RAN ISSUE",
U1382="Sites strategiques, MLL, Pylone, etc.","ENVTECH",
U1382="AKTIVCO DEFAUT GE &amp; POWER Cabinet","POWER ISSUE",
U1382="AKTIVCO Coupure ENEO &amp; Baisse de tension","POWER ISSUE",
U1382="Coupure ENEO &amp; Baisse de tension","POWER ISSUE",
U1382="Defaut GE &amp; POWER Cabinet","POWER ISSUE",
U1382="Sharing","POWER ISSUE",
U1382="Sites strategiques &amp; DataCenter","POWER ISSUE",
U1382="Exclu","Exclu",
U1382="SAT","TX ISSUE",
U1382="SPARE-ISSUE","SPARE-ISSUE",
U1382="Fiber CAmtel","TX ISSUE",
U1382="Fiber AOF","TX ISSUE",
U1382="Projet OCM (HUAWEI)","TRAVAUX-HUAWEI",
U1382="Projet OCM (NOKIA)","TRAVAUX -NOKIA",
U1382="ACCESS-ISSUE","ACCESS-ISSUE",
U1382="Projet OCM (ZTE, NOKIA, autres projets)","TRAVAUX OCM",
U1382="No root CAuse","No root cause",
U1382="ODU HS","TX ISSUE",
U1382="IP &amp; VLAN","TX ISSUE",
U1382="Warehouse HUAWEI","SPARE-ISSUE",
U1382="SPARE-HS","SPARE-ISSUE",
U1382="Power Telco","RAN ISSUE",U1382="no impacts","no impacts"
),"")</f>
        <v/>
      </c>
      <c r="U1382" s="28"/>
      <c r="V1382" s="35" t="str" cm="1">
        <f t="array" ref="V1382">IFERROR(_xlfn.IFS(
U1382="MPR ISSUE","ACTIVE",
U1382="BSS Hardware Issue","ACTIVE",
U1382="Sites strategiques, MLL, Pylone, etc.","PASSIVE",
U1382="AKTIVCO DEFAUT GE &amp; POWER Cabinet","PASSIVE",
U1382="AKTIVCO Coupure ENEO &amp; Baisse de tension","PASSIVE",
U1382="Coupure ENEO &amp; Baisse de tension","PASSIVE",
U1382="Defaut GE &amp; POWER Cabinet","PASSIVE",
U1382="Sharing","PASSIVE",
U1382="Sites strategiques &amp; DataCenter","PASSIVE",
U1382="Exclu","Exclu",
U1382="SAT","ACTIVE",
U1382="SPARE-ISSUE","SPARE-ISSUE",
U1382="Fiber CAmtel","ACTIVE",
U1382="Fiber AOF","ACTIVE",
U1382="Projet OCM (HUAWEI)","PLANNED WORKS",
U1382="Projet OCM (NOKIA)","PLANNED WORKS",
U1382="ACCESS-ISSUE","ACCESS-ISSUE",
U1382="Projet OCM (ZTE, NOKIA, autres projets)","PLANNED WORKS",
U1382="No root CAuse","No root cause",
U1382="ODU HS","ACTIVE",
U1382="IP &amp; VLAN","ACTIVE",
U1382="Warehouse HUAWEI","SPARE-ISSUE",
U1382="SPARE-HS","SPARE-ISSUE",
U1382="Power Telco","ACTIVE",U1382="no impacts","no impacts"
),"")</f>
        <v/>
      </c>
      <c r="W1382" s="102"/>
      <c r="X1382" s="102"/>
      <c r="Y1382" s="102"/>
      <c r="Z1382" s="102"/>
      <c r="AA1382" s="102"/>
      <c r="AB1382" s="104" t="s">
        <v>5423</v>
      </c>
      <c r="AC1382" s="9"/>
      <c r="AD1382" s="9"/>
      <c r="AE1382" s="7" t="s">
        <v>5423</v>
      </c>
      <c r="AF1382" s="6"/>
      <c r="AG1382" s="7"/>
      <c r="AH1382" s="3" t="s">
        <v>5423</v>
      </c>
      <c r="AI1382" s="18" t="s">
        <v>5423</v>
      </c>
      <c r="AJ1382" s="18" t="s">
        <v>5423</v>
      </c>
      <c r="AK1382" s="18" t="s">
        <v>5423</v>
      </c>
      <c r="AL1382" s="18" t="s">
        <v>5423</v>
      </c>
      <c r="AM1382" s="18" t="s">
        <v>5423</v>
      </c>
      <c r="AN1382" s="18" t="s">
        <v>5423</v>
      </c>
      <c r="AO1382" s="18" t="s">
        <v>5423</v>
      </c>
      <c r="AP1382" s="18" t="s">
        <v>5423</v>
      </c>
      <c r="AQ1382" s="18" t="s">
        <v>5423</v>
      </c>
      <c r="AR1382" s="18" t="s">
        <v>5423</v>
      </c>
      <c r="AS1382" s="18" t="s">
        <v>5423</v>
      </c>
      <c r="AT1382" s="18" t="s">
        <v>5423</v>
      </c>
      <c r="AU1382" s="9" t="s">
        <v>5423</v>
      </c>
      <c r="AV1382" s="14"/>
      <c r="AW1382" s="14" t="s">
        <v>5423</v>
      </c>
      <c r="AX1382" s="14" t="str">
        <f>_xlfn.XLOOKUP(B1382,'[4]cell downs 18042026 17h'!$B:$B,'[4]cell downs 18042026 17h'!$B:$B,"")</f>
        <v/>
      </c>
      <c r="AY1382" s="14" t="str">
        <f>_xlfn.XLOOKUP(B1382,'[5]Cells Huawei 19042026 15h'!$B:$B,'[5]Cells Huawei 19042026 15h'!$B:$B,"")</f>
        <v/>
      </c>
      <c r="AZ1382" s="105" t="str">
        <f>_xlfn.XLOOKUP(B1382,'INCIDENT-04-23-2026'!E:E,'INCIDENT-04-23-2026'!F:F,"")</f>
        <v/>
      </c>
      <c r="BA1382" s="105" t="str">
        <f>_xlfn.XLOOKUP(B1382,'[6]Eneo 17H'!$C:$C,'[6]Eneo 17H'!$I:$I,"")</f>
        <v/>
      </c>
      <c r="BB1382" s="105" t="str">
        <f>_xlfn.XLOOKUP(B1382,[8]ALL!$B:$B,[8]ALL!$M:$M,"")</f>
        <v/>
      </c>
      <c r="BC1382" s="105" t="str">
        <f>_xlfn.XLOOKUP(B1382,'[6]Eneo 17H'!$C:$C,'[6]Eneo 17H'!$I:$I,"")</f>
        <v/>
      </c>
      <c r="BD1382" s="105" t="str">
        <f>_xlfn.XLOOKUP(B1382,'[7]Eneo 12H'!$C:$C,'[7]Eneo 12H'!$I:$I,"")</f>
        <v/>
      </c>
      <c r="BE1382" s="105" t="s">
        <v>7281</v>
      </c>
    </row>
    <row r="1383" spans="1:57" hidden="1" x14ac:dyDescent="0.3">
      <c r="A1383" s="1" t="s">
        <v>1264</v>
      </c>
      <c r="B1383" s="8" t="s">
        <v>1265</v>
      </c>
      <c r="C1383" s="3" t="str">
        <f>_xlfn.XLOOKUP(B1383,'[1]daily break down'!$D:$D,'[1]daily break down'!$E:$E,"")</f>
        <v>SUD-OUEST</v>
      </c>
      <c r="D1383" s="1" t="s">
        <v>11</v>
      </c>
      <c r="E1383" s="1" t="s">
        <v>12</v>
      </c>
      <c r="F1383" s="3" t="s">
        <v>13</v>
      </c>
      <c r="G1383" s="1" t="s">
        <v>63</v>
      </c>
      <c r="H1383" s="25" t="str">
        <f>_xlfn.XLOOKUP(B1383,[2]CALCULATION!$B:$B,[2]CALCULATION!$H:$H,"")</f>
        <v>Huawei</v>
      </c>
      <c r="I1383" s="23">
        <v>0</v>
      </c>
      <c r="J1383" s="23">
        <v>0</v>
      </c>
      <c r="K1383" s="23">
        <v>0</v>
      </c>
      <c r="L1383" s="23">
        <v>0</v>
      </c>
      <c r="M1383" s="23">
        <v>0</v>
      </c>
      <c r="N1383" s="23">
        <v>0</v>
      </c>
      <c r="O1383" s="23">
        <v>0</v>
      </c>
      <c r="P1383" s="103" t="s">
        <v>6554</v>
      </c>
      <c r="Q1383" s="36" t="s">
        <v>5796</v>
      </c>
      <c r="R1383" s="36"/>
      <c r="S1383" s="35" t="str" cm="1">
        <f t="array" ref="S1383">IFERROR(_xlfn.IFS(
U1383="MPR ISSUE","PDH",
U1383="BSS Hardware Issue","BSS",
U1383="Sites strategiques, MLL, Pylone, etc.","ENVTECH",
U1383="AKTIVCO DEFAUT GE &amp; POWER Cabinet","AKTIVCO",
U1383="AKTIVCO Coupure ENEO &amp; Baisse de tension","AKTIVCO GRID ONLY",
U1383="Coupure ENEO &amp; Baisse de tension","IHS GRID ONLY",
U1383="Defaut GE &amp; POWER Cabinet","IHS",
U1383="Sharing","Partners",
U1383="Sites strategiques &amp; DataCenter","SST &amp; DC",
U1383="Exclu","Exclu",
U1383="SAT","SAT",
U1383="SPARE-ISSUE","SPARE-ISSUE",
U1383="Fiber CAmtel","TRANS_FO_CAMTEL",
U1383="Fiber AOF","Fiber AOF",
U1383="Projet OCM (HUAWEI)","TRAVAUX-HUAWEI",
U1383="Projet OCM (NOKIA)","TRAVAUX-NOKIA",
U1383="ACCESS-ISSUE","ACCESS-ISSUE",
U1383="Projet OCM (ZTE, NOKIA, autres projets)","TRAVAUX OCM",
U1383="No root CAuse","No root cause",
U1383="ODU HS","PDH",
U1383="IP &amp; VLAN","PDH",
U1383="Warehouse HUAWEI","SPARE-ISSUE",
U1383="SPARE-HS","SPARE-ISSUE",
U1383="Power Telco","BSS",U1383="no impacts","no impacts"
),"")</f>
        <v/>
      </c>
      <c r="T1383" s="35" t="str" cm="1">
        <f t="array" ref="T1383">IFERROR(_xlfn.IFS(
U1383="MPR ISSUE","TX ISSUE",
U1383="BSS Hardware Issue","RAN ISSUE",
U1383="Sites strategiques, MLL, Pylone, etc.","ENVTECH",
U1383="AKTIVCO DEFAUT GE &amp; POWER Cabinet","POWER ISSUE",
U1383="AKTIVCO Coupure ENEO &amp; Baisse de tension","POWER ISSUE",
U1383="Coupure ENEO &amp; Baisse de tension","POWER ISSUE",
U1383="Defaut GE &amp; POWER Cabinet","POWER ISSUE",
U1383="Sharing","POWER ISSUE",
U1383="Sites strategiques &amp; DataCenter","POWER ISSUE",
U1383="Exclu","Exclu",
U1383="SAT","TX ISSUE",
U1383="SPARE-ISSUE","SPARE-ISSUE",
U1383="Fiber CAmtel","TX ISSUE",
U1383="Fiber AOF","TX ISSUE",
U1383="Projet OCM (HUAWEI)","TRAVAUX-HUAWEI",
U1383="Projet OCM (NOKIA)","TRAVAUX -NOKIA",
U1383="ACCESS-ISSUE","ACCESS-ISSUE",
U1383="Projet OCM (ZTE, NOKIA, autres projets)","TRAVAUX OCM",
U1383="No root CAuse","No root cause",
U1383="ODU HS","TX ISSUE",
U1383="IP &amp; VLAN","TX ISSUE",
U1383="Warehouse HUAWEI","SPARE-ISSUE",
U1383="SPARE-HS","SPARE-ISSUE",
U1383="Power Telco","RAN ISSUE",U1383="no impacts","no impacts"
),"")</f>
        <v/>
      </c>
      <c r="U1383" s="28"/>
      <c r="V1383" s="35" t="str" cm="1">
        <f t="array" ref="V1383">IFERROR(_xlfn.IFS(
U1383="MPR ISSUE","ACTIVE",
U1383="BSS Hardware Issue","ACTIVE",
U1383="Sites strategiques, MLL, Pylone, etc.","PASSIVE",
U1383="AKTIVCO DEFAUT GE &amp; POWER Cabinet","PASSIVE",
U1383="AKTIVCO Coupure ENEO &amp; Baisse de tension","PASSIVE",
U1383="Coupure ENEO &amp; Baisse de tension","PASSIVE",
U1383="Defaut GE &amp; POWER Cabinet","PASSIVE",
U1383="Sharing","PASSIVE",
U1383="Sites strategiques &amp; DataCenter","PASSIVE",
U1383="Exclu","Exclu",
U1383="SAT","ACTIVE",
U1383="SPARE-ISSUE","SPARE-ISSUE",
U1383="Fiber CAmtel","ACTIVE",
U1383="Fiber AOF","ACTIVE",
U1383="Projet OCM (HUAWEI)","PLANNED WORKS",
U1383="Projet OCM (NOKIA)","PLANNED WORKS",
U1383="ACCESS-ISSUE","ACCESS-ISSUE",
U1383="Projet OCM (ZTE, NOKIA, autres projets)","PLANNED WORKS",
U1383="No root CAuse","No root cause",
U1383="ODU HS","ACTIVE",
U1383="IP &amp; VLAN","ACTIVE",
U1383="Warehouse HUAWEI","SPARE-ISSUE",
U1383="SPARE-HS","SPARE-ISSUE",
U1383="Power Telco","ACTIVE",U1383="no impacts","no impacts"
),"")</f>
        <v/>
      </c>
      <c r="W1383" s="102"/>
      <c r="X1383" s="102"/>
      <c r="Y1383" s="102"/>
      <c r="Z1383" s="102"/>
      <c r="AA1383" s="102"/>
      <c r="AB1383" s="104" t="s">
        <v>5423</v>
      </c>
      <c r="AC1383" s="9"/>
      <c r="AD1383" s="9"/>
      <c r="AE1383" s="7" t="s">
        <v>5423</v>
      </c>
      <c r="AF1383" s="6"/>
      <c r="AG1383" s="7"/>
      <c r="AH1383" s="3" t="s">
        <v>5423</v>
      </c>
      <c r="AI1383" s="18" t="s">
        <v>5423</v>
      </c>
      <c r="AJ1383" s="18" t="s">
        <v>5423</v>
      </c>
      <c r="AK1383" s="18" t="s">
        <v>5423</v>
      </c>
      <c r="AL1383" s="18" t="s">
        <v>5423</v>
      </c>
      <c r="AM1383" s="18" t="s">
        <v>5423</v>
      </c>
      <c r="AN1383" s="18" t="s">
        <v>5423</v>
      </c>
      <c r="AO1383" s="18" t="s">
        <v>5423</v>
      </c>
      <c r="AP1383" s="18" t="s">
        <v>5423</v>
      </c>
      <c r="AQ1383" s="18" t="s">
        <v>5423</v>
      </c>
      <c r="AR1383" s="18" t="s">
        <v>5423</v>
      </c>
      <c r="AS1383" s="18" t="s">
        <v>5423</v>
      </c>
      <c r="AT1383" s="18" t="s">
        <v>5423</v>
      </c>
      <c r="AU1383" s="9" t="s">
        <v>5423</v>
      </c>
      <c r="AV1383" s="14"/>
      <c r="AW1383" s="14" t="s">
        <v>5423</v>
      </c>
      <c r="AX1383" s="14" t="str">
        <f>_xlfn.XLOOKUP(B1383,'[4]cell downs 18042026 17h'!$B:$B,'[4]cell downs 18042026 17h'!$B:$B,"")</f>
        <v/>
      </c>
      <c r="AY1383" s="14" t="str">
        <f>_xlfn.XLOOKUP(B1383,'[5]Cells Huawei 19042026 15h'!$B:$B,'[5]Cells Huawei 19042026 15h'!$B:$B,"")</f>
        <v/>
      </c>
      <c r="AZ1383" s="105" t="str">
        <f>_xlfn.XLOOKUP(B1383,'INCIDENT-04-23-2026'!E:E,'INCIDENT-04-23-2026'!F:F,"")</f>
        <v/>
      </c>
      <c r="BA1383" s="105" t="str">
        <f>_xlfn.XLOOKUP(B1383,'[6]Eneo 17H'!$C:$C,'[6]Eneo 17H'!$I:$I,"")</f>
        <v/>
      </c>
      <c r="BB1383" s="105" t="str">
        <f>_xlfn.XLOOKUP(B1383,[8]ALL!$B:$B,[8]ALL!$M:$M,"")</f>
        <v/>
      </c>
      <c r="BC1383" s="105" t="str">
        <f>_xlfn.XLOOKUP(B1383,'[6]Eneo 17H'!$C:$C,'[6]Eneo 17H'!$I:$I,"")</f>
        <v/>
      </c>
      <c r="BD1383" s="105" t="str">
        <f>_xlfn.XLOOKUP(B1383,'[7]Eneo 12H'!$C:$C,'[7]Eneo 12H'!$I:$I,"")</f>
        <v/>
      </c>
      <c r="BE1383" s="105" t="s">
        <v>5423</v>
      </c>
    </row>
    <row r="1384" spans="1:57" hidden="1" x14ac:dyDescent="0.3">
      <c r="A1384" s="1" t="s">
        <v>998</v>
      </c>
      <c r="B1384" s="8" t="s">
        <v>2875</v>
      </c>
      <c r="C1384" s="3" t="str">
        <f>_xlfn.XLOOKUP(B1384,'[1]daily break down'!$D:$D,'[1]daily break down'!$E:$E,"")</f>
        <v>ADAMAOUA</v>
      </c>
      <c r="D1384" s="1" t="s">
        <v>11</v>
      </c>
      <c r="E1384" s="1" t="s">
        <v>12</v>
      </c>
      <c r="F1384" s="3" t="s">
        <v>90</v>
      </c>
      <c r="G1384" s="1" t="s">
        <v>998</v>
      </c>
      <c r="H1384" s="25" t="str">
        <f>_xlfn.XLOOKUP(B1384,[2]CALCULATION!$B:$B,[2]CALCULATION!$H:$H,"")</f>
        <v>Huawei</v>
      </c>
      <c r="I1384" s="23">
        <v>5.2613481036317923E-3</v>
      </c>
      <c r="J1384" s="23">
        <v>0</v>
      </c>
      <c r="K1384" s="23">
        <v>0</v>
      </c>
      <c r="L1384" s="23">
        <v>0</v>
      </c>
      <c r="M1384" s="23">
        <v>0</v>
      </c>
      <c r="N1384" s="23">
        <v>0</v>
      </c>
      <c r="O1384" s="23">
        <v>0</v>
      </c>
      <c r="P1384" s="103" t="s">
        <v>6554</v>
      </c>
      <c r="Q1384" s="36" t="s">
        <v>5796</v>
      </c>
      <c r="R1384" s="36"/>
      <c r="S1384" s="35" t="str" cm="1">
        <f t="array" ref="S1384">IFERROR(_xlfn.IFS(
U1384="MPR ISSUE","PDH",
U1384="BSS Hardware Issue","BSS",
U1384="Sites strategiques, MLL, Pylone, etc.","ENVTECH",
U1384="AKTIVCO DEFAUT GE &amp; POWER Cabinet","AKTIVCO",
U1384="AKTIVCO Coupure ENEO &amp; Baisse de tension","AKTIVCO GRID ONLY",
U1384="Coupure ENEO &amp; Baisse de tension","IHS GRID ONLY",
U1384="Defaut GE &amp; POWER Cabinet","IHS",
U1384="Sharing","Partners",
U1384="Sites strategiques &amp; DataCenter","SST &amp; DC",
U1384="Exclu","Exclu",
U1384="SAT","SAT",
U1384="SPARE-ISSUE","SPARE-ISSUE",
U1384="Fiber CAmtel","TRANS_FO_CAMTEL",
U1384="Fiber AOF","Fiber AOF",
U1384="Projet OCM (HUAWEI)","TRAVAUX-HUAWEI",
U1384="Projet OCM (NOKIA)","TRAVAUX-NOKIA",
U1384="ACCESS-ISSUE","ACCESS-ISSUE",
U1384="Projet OCM (ZTE, NOKIA, autres projets)","TRAVAUX OCM",
U1384="No root CAuse","No root cause",
U1384="ODU HS","PDH",
U1384="IP &amp; VLAN","PDH",
U1384="Warehouse HUAWEI","SPARE-ISSUE",
U1384="SPARE-HS","SPARE-ISSUE",
U1384="Power Telco","BSS",U1384="no impacts","no impacts"
),"")</f>
        <v/>
      </c>
      <c r="T1384" s="35" t="str" cm="1">
        <f t="array" ref="T1384">IFERROR(_xlfn.IFS(
U1384="MPR ISSUE","TX ISSUE",
U1384="BSS Hardware Issue","RAN ISSUE",
U1384="Sites strategiques, MLL, Pylone, etc.","ENVTECH",
U1384="AKTIVCO DEFAUT GE &amp; POWER Cabinet","POWER ISSUE",
U1384="AKTIVCO Coupure ENEO &amp; Baisse de tension","POWER ISSUE",
U1384="Coupure ENEO &amp; Baisse de tension","POWER ISSUE",
U1384="Defaut GE &amp; POWER Cabinet","POWER ISSUE",
U1384="Sharing","POWER ISSUE",
U1384="Sites strategiques &amp; DataCenter","POWER ISSUE",
U1384="Exclu","Exclu",
U1384="SAT","TX ISSUE",
U1384="SPARE-ISSUE","SPARE-ISSUE",
U1384="Fiber CAmtel","TX ISSUE",
U1384="Fiber AOF","TX ISSUE",
U1384="Projet OCM (HUAWEI)","TRAVAUX-HUAWEI",
U1384="Projet OCM (NOKIA)","TRAVAUX -NOKIA",
U1384="ACCESS-ISSUE","ACCESS-ISSUE",
U1384="Projet OCM (ZTE, NOKIA, autres projets)","TRAVAUX OCM",
U1384="No root CAuse","No root cause",
U1384="ODU HS","TX ISSUE",
U1384="IP &amp; VLAN","TX ISSUE",
U1384="Warehouse HUAWEI","SPARE-ISSUE",
U1384="SPARE-HS","SPARE-ISSUE",
U1384="Power Telco","RAN ISSUE",U1384="no impacts","no impacts"
),"")</f>
        <v/>
      </c>
      <c r="U1384" s="28"/>
      <c r="V1384" s="35" t="str" cm="1">
        <f t="array" ref="V1384">IFERROR(_xlfn.IFS(
U1384="MPR ISSUE","ACTIVE",
U1384="BSS Hardware Issue","ACTIVE",
U1384="Sites strategiques, MLL, Pylone, etc.","PASSIVE",
U1384="AKTIVCO DEFAUT GE &amp; POWER Cabinet","PASSIVE",
U1384="AKTIVCO Coupure ENEO &amp; Baisse de tension","PASSIVE",
U1384="Coupure ENEO &amp; Baisse de tension","PASSIVE",
U1384="Defaut GE &amp; POWER Cabinet","PASSIVE",
U1384="Sharing","PASSIVE",
U1384="Sites strategiques &amp; DataCenter","PASSIVE",
U1384="Exclu","Exclu",
U1384="SAT","ACTIVE",
U1384="SPARE-ISSUE","SPARE-ISSUE",
U1384="Fiber CAmtel","ACTIVE",
U1384="Fiber AOF","ACTIVE",
U1384="Projet OCM (HUAWEI)","PLANNED WORKS",
U1384="Projet OCM (NOKIA)","PLANNED WORKS",
U1384="ACCESS-ISSUE","ACCESS-ISSUE",
U1384="Projet OCM (ZTE, NOKIA, autres projets)","PLANNED WORKS",
U1384="No root CAuse","No root cause",
U1384="ODU HS","ACTIVE",
U1384="IP &amp; VLAN","ACTIVE",
U1384="Warehouse HUAWEI","SPARE-ISSUE",
U1384="SPARE-HS","SPARE-ISSUE",
U1384="Power Telco","ACTIVE",U1384="no impacts","no impacts"
),"")</f>
        <v/>
      </c>
      <c r="W1384" s="102"/>
      <c r="X1384" s="102"/>
      <c r="Y1384" s="102"/>
      <c r="Z1384" s="102"/>
      <c r="AA1384" s="102"/>
      <c r="AB1384" s="104" t="s">
        <v>5423</v>
      </c>
      <c r="AC1384" s="9"/>
      <c r="AD1384" s="9"/>
      <c r="AE1384" s="7" t="s">
        <v>5423</v>
      </c>
      <c r="AF1384" s="6"/>
      <c r="AG1384" s="7"/>
      <c r="AH1384" s="3" t="s">
        <v>5423</v>
      </c>
      <c r="AI1384" s="18" t="s">
        <v>5423</v>
      </c>
      <c r="AJ1384" s="18" t="s">
        <v>5423</v>
      </c>
      <c r="AK1384" s="18" t="s">
        <v>5423</v>
      </c>
      <c r="AL1384" s="18" t="s">
        <v>5423</v>
      </c>
      <c r="AM1384" s="18" t="s">
        <v>5423</v>
      </c>
      <c r="AN1384" s="18" t="s">
        <v>5423</v>
      </c>
      <c r="AO1384" s="18" t="s">
        <v>5423</v>
      </c>
      <c r="AP1384" s="18" t="s">
        <v>5423</v>
      </c>
      <c r="AQ1384" s="18" t="s">
        <v>5423</v>
      </c>
      <c r="AR1384" s="18" t="s">
        <v>5423</v>
      </c>
      <c r="AS1384" s="18" t="s">
        <v>5423</v>
      </c>
      <c r="AT1384" s="18" t="s">
        <v>5423</v>
      </c>
      <c r="AU1384" s="9" t="s">
        <v>5423</v>
      </c>
      <c r="AV1384" s="14"/>
      <c r="AW1384" s="14" t="s">
        <v>5423</v>
      </c>
      <c r="AX1384" s="14" t="str">
        <f>_xlfn.XLOOKUP(B1384,'[4]cell downs 18042026 17h'!$B:$B,'[4]cell downs 18042026 17h'!$B:$B,"")</f>
        <v/>
      </c>
      <c r="AY1384" s="14" t="str">
        <f>_xlfn.XLOOKUP(B1384,'[5]Cells Huawei 19042026 15h'!$B:$B,'[5]Cells Huawei 19042026 15h'!$B:$B,"")</f>
        <v/>
      </c>
      <c r="AZ1384" s="105" t="str">
        <f>_xlfn.XLOOKUP(B1384,'INCIDENT-04-23-2026'!E:E,'INCIDENT-04-23-2026'!F:F,"")</f>
        <v/>
      </c>
      <c r="BA1384" s="105" t="str">
        <f>_xlfn.XLOOKUP(B1384,'[6]Eneo 17H'!$C:$C,'[6]Eneo 17H'!$I:$I,"")</f>
        <v/>
      </c>
      <c r="BB1384" s="105" t="str">
        <f>_xlfn.XLOOKUP(B1384,[8]ALL!$B:$B,[8]ALL!$M:$M,"")</f>
        <v/>
      </c>
      <c r="BC1384" s="105" t="str">
        <f>_xlfn.XLOOKUP(B1384,'[6]Eneo 17H'!$C:$C,'[6]Eneo 17H'!$I:$I,"")</f>
        <v/>
      </c>
      <c r="BD1384" s="105" t="str">
        <f>_xlfn.XLOOKUP(B1384,'[7]Eneo 12H'!$C:$C,'[7]Eneo 12H'!$I:$I,"")</f>
        <v/>
      </c>
      <c r="BE1384" s="105" t="s">
        <v>5423</v>
      </c>
    </row>
    <row r="1385" spans="1:57" hidden="1" x14ac:dyDescent="0.3">
      <c r="A1385" s="1" t="s">
        <v>3178</v>
      </c>
      <c r="B1385" s="1" t="s">
        <v>3179</v>
      </c>
      <c r="C1385" s="3" t="str">
        <f>_xlfn.XLOOKUP(B1385,'[1]daily break down'!$D:$D,'[1]daily break down'!$E:$E,"")</f>
        <v>Yaounde</v>
      </c>
      <c r="D1385" s="1" t="s">
        <v>11</v>
      </c>
      <c r="E1385" s="1" t="s">
        <v>12</v>
      </c>
      <c r="F1385" s="3" t="s">
        <v>37</v>
      </c>
      <c r="G1385" s="1" t="s">
        <v>38</v>
      </c>
      <c r="H1385" s="27" t="str">
        <f>_xlfn.XLOOKUP(B1385,[2]CALCULATION!$B:$B,[2]CALCULATION!$H:$H,"")</f>
        <v>ZTE</v>
      </c>
      <c r="I1385" s="23">
        <v>0</v>
      </c>
      <c r="J1385" s="23">
        <v>0</v>
      </c>
      <c r="K1385" s="23">
        <v>0</v>
      </c>
      <c r="L1385" s="23">
        <v>0</v>
      </c>
      <c r="M1385" s="23">
        <v>0</v>
      </c>
      <c r="N1385" s="23">
        <v>0</v>
      </c>
      <c r="O1385" s="23">
        <v>2.2561374071505633E-2</v>
      </c>
      <c r="P1385" s="103" t="s">
        <v>6554</v>
      </c>
      <c r="Q1385" s="36" t="s">
        <v>5796</v>
      </c>
      <c r="R1385" s="36"/>
      <c r="S1385" s="35" t="str" cm="1">
        <f t="array" ref="S1385">IFERROR(_xlfn.IFS(
U1385="MPR ISSUE","PDH",
U1385="BSS Hardware Issue","BSS",
U1385="Sites strategiques, MLL, Pylone, etc.","ENVTECH",
U1385="AKTIVCO DEFAUT GE &amp; POWER Cabinet","AKTIVCO",
U1385="AKTIVCO Coupure ENEO &amp; Baisse de tension","AKTIVCO GRID ONLY",
U1385="Coupure ENEO &amp; Baisse de tension","IHS GRID ONLY",
U1385="Defaut GE &amp; POWER Cabinet","IHS",
U1385="Sharing","Partners",
U1385="Sites strategiques &amp; DataCenter","SST &amp; DC",
U1385="Exclu","Exclu",
U1385="SAT","SAT",
U1385="SPARE-ISSUE","SPARE-ISSUE",
U1385="Fiber CAmtel","TRANS_FO_CAMTEL",
U1385="Fiber AOF","Fiber AOF",
U1385="Projet OCM (HUAWEI)","TRAVAUX-HUAWEI",
U1385="Projet OCM (NOKIA)","TRAVAUX-NOKIA",
U1385="ACCESS-ISSUE","ACCESS-ISSUE",
U1385="Projet OCM (ZTE, NOKIA, autres projets)","TRAVAUX OCM",
U1385="No root CAuse","No root cause",
U1385="ODU HS","PDH",
U1385="IP &amp; VLAN","PDH",
U1385="Warehouse HUAWEI","SPARE-ISSUE",
U1385="SPARE-HS","SPARE-ISSUE",
U1385="Power Telco","BSS",U1385="no impacts","no impacts"
),"")</f>
        <v/>
      </c>
      <c r="T1385" s="35" t="str" cm="1">
        <f t="array" ref="T1385">IFERROR(_xlfn.IFS(
U1385="MPR ISSUE","TX ISSUE",
U1385="BSS Hardware Issue","RAN ISSUE",
U1385="Sites strategiques, MLL, Pylone, etc.","ENVTECH",
U1385="AKTIVCO DEFAUT GE &amp; POWER Cabinet","POWER ISSUE",
U1385="AKTIVCO Coupure ENEO &amp; Baisse de tension","POWER ISSUE",
U1385="Coupure ENEO &amp; Baisse de tension","POWER ISSUE",
U1385="Defaut GE &amp; POWER Cabinet","POWER ISSUE",
U1385="Sharing","POWER ISSUE",
U1385="Sites strategiques &amp; DataCenter","POWER ISSUE",
U1385="Exclu","Exclu",
U1385="SAT","TX ISSUE",
U1385="SPARE-ISSUE","SPARE-ISSUE",
U1385="Fiber CAmtel","TX ISSUE",
U1385="Fiber AOF","TX ISSUE",
U1385="Projet OCM (HUAWEI)","TRAVAUX-HUAWEI",
U1385="Projet OCM (NOKIA)","TRAVAUX -NOKIA",
U1385="ACCESS-ISSUE","ACCESS-ISSUE",
U1385="Projet OCM (ZTE, NOKIA, autres projets)","TRAVAUX OCM",
U1385="No root CAuse","No root cause",
U1385="ODU HS","TX ISSUE",
U1385="IP &amp; VLAN","TX ISSUE",
U1385="Warehouse HUAWEI","SPARE-ISSUE",
U1385="SPARE-HS","SPARE-ISSUE",
U1385="Power Telco","RAN ISSUE",U1385="no impacts","no impacts"
),"")</f>
        <v/>
      </c>
      <c r="U1385" s="28"/>
      <c r="V1385" s="35" t="str" cm="1">
        <f t="array" ref="V1385">IFERROR(_xlfn.IFS(
U1385="MPR ISSUE","ACTIVE",
U1385="BSS Hardware Issue","ACTIVE",
U1385="Sites strategiques, MLL, Pylone, etc.","PASSIVE",
U1385="AKTIVCO DEFAUT GE &amp; POWER Cabinet","PASSIVE",
U1385="AKTIVCO Coupure ENEO &amp; Baisse de tension","PASSIVE",
U1385="Coupure ENEO &amp; Baisse de tension","PASSIVE",
U1385="Defaut GE &amp; POWER Cabinet","PASSIVE",
U1385="Sharing","PASSIVE",
U1385="Sites strategiques &amp; DataCenter","PASSIVE",
U1385="Exclu","Exclu",
U1385="SAT","ACTIVE",
U1385="SPARE-ISSUE","SPARE-ISSUE",
U1385="Fiber CAmtel","ACTIVE",
U1385="Fiber AOF","ACTIVE",
U1385="Projet OCM (HUAWEI)","PLANNED WORKS",
U1385="Projet OCM (NOKIA)","PLANNED WORKS",
U1385="ACCESS-ISSUE","ACCESS-ISSUE",
U1385="Projet OCM (ZTE, NOKIA, autres projets)","PLANNED WORKS",
U1385="No root CAuse","No root cause",
U1385="ODU HS","ACTIVE",
U1385="IP &amp; VLAN","ACTIVE",
U1385="Warehouse HUAWEI","SPARE-ISSUE",
U1385="SPARE-HS","SPARE-ISSUE",
U1385="Power Telco","ACTIVE",U1385="no impacts","no impacts"
),"")</f>
        <v/>
      </c>
      <c r="W1385" s="102"/>
      <c r="X1385" s="102"/>
      <c r="Y1385" s="102"/>
      <c r="Z1385" s="102"/>
      <c r="AA1385" s="102"/>
      <c r="AB1385" s="104" t="s">
        <v>5423</v>
      </c>
      <c r="AC1385" s="9"/>
      <c r="AD1385" s="9"/>
      <c r="AE1385" s="7" t="s">
        <v>5423</v>
      </c>
      <c r="AF1385" s="6"/>
      <c r="AG1385" s="7"/>
      <c r="AH1385" s="3" t="s">
        <v>5423</v>
      </c>
      <c r="AI1385" s="18" t="s">
        <v>5423</v>
      </c>
      <c r="AJ1385" s="18" t="s">
        <v>5423</v>
      </c>
      <c r="AK1385" s="18" t="s">
        <v>5423</v>
      </c>
      <c r="AL1385" s="18" t="s">
        <v>5423</v>
      </c>
      <c r="AM1385" s="18" t="s">
        <v>5423</v>
      </c>
      <c r="AN1385" s="18" t="s">
        <v>5423</v>
      </c>
      <c r="AO1385" s="18" t="s">
        <v>5423</v>
      </c>
      <c r="AP1385" s="18" t="s">
        <v>5423</v>
      </c>
      <c r="AQ1385" s="18" t="s">
        <v>5423</v>
      </c>
      <c r="AR1385" s="18" t="s">
        <v>5423</v>
      </c>
      <c r="AS1385" s="18" t="s">
        <v>5423</v>
      </c>
      <c r="AT1385" s="18" t="s">
        <v>5423</v>
      </c>
      <c r="AU1385" s="9" t="s">
        <v>5423</v>
      </c>
      <c r="AV1385" s="14"/>
      <c r="AW1385" s="14" t="s">
        <v>5423</v>
      </c>
      <c r="AX1385" s="14" t="str">
        <f>_xlfn.XLOOKUP(B1385,'[4]cell downs 18042026 17h'!$B:$B,'[4]cell downs 18042026 17h'!$B:$B,"")</f>
        <v/>
      </c>
      <c r="AY1385" s="14" t="str">
        <f>_xlfn.XLOOKUP(B1385,'[5]Cells Huawei 19042026 15h'!$B:$B,'[5]Cells Huawei 19042026 15h'!$B:$B,"")</f>
        <v/>
      </c>
      <c r="AZ1385" s="105" t="str">
        <f>_xlfn.XLOOKUP(B1385,'INCIDENT-04-23-2026'!E:E,'INCIDENT-04-23-2026'!F:F,"")</f>
        <v/>
      </c>
      <c r="BA1385" s="105" t="str">
        <f>_xlfn.XLOOKUP(B1385,'[6]Eneo 17H'!$C:$C,'[6]Eneo 17H'!$I:$I,"")</f>
        <v/>
      </c>
      <c r="BB1385" s="105" t="str">
        <f>_xlfn.XLOOKUP(B1385,[8]ALL!$B:$B,[8]ALL!$M:$M,"")</f>
        <v/>
      </c>
      <c r="BC1385" s="105" t="str">
        <f>_xlfn.XLOOKUP(B1385,'[6]Eneo 17H'!$C:$C,'[6]Eneo 17H'!$I:$I,"")</f>
        <v/>
      </c>
      <c r="BD1385" s="105" t="str">
        <f>_xlfn.XLOOKUP(B1385,'[7]Eneo 12H'!$C:$C,'[7]Eneo 12H'!$I:$I,"")</f>
        <v/>
      </c>
      <c r="BE1385" s="105" t="s">
        <v>5423</v>
      </c>
    </row>
    <row r="1386" spans="1:57" hidden="1" x14ac:dyDescent="0.3">
      <c r="A1386" s="1" t="s">
        <v>2273</v>
      </c>
      <c r="B1386" s="1" t="s">
        <v>2274</v>
      </c>
      <c r="C1386" s="3" t="str">
        <f>_xlfn.XLOOKUP(B1386,'[1]daily break down'!$D:$D,'[1]daily break down'!$E:$E,"")</f>
        <v>Yaounde</v>
      </c>
      <c r="D1386" s="1" t="s">
        <v>11</v>
      </c>
      <c r="E1386" s="1" t="s">
        <v>12</v>
      </c>
      <c r="F1386" s="3" t="s">
        <v>37</v>
      </c>
      <c r="G1386" s="1" t="s">
        <v>38</v>
      </c>
      <c r="H1386" s="27" t="str">
        <f>_xlfn.XLOOKUP(B1386,[2]CALCULATION!$B:$B,[2]CALCULATION!$H:$H,"")</f>
        <v>ZTE</v>
      </c>
      <c r="I1386" s="23">
        <v>0</v>
      </c>
      <c r="J1386" s="23">
        <v>0</v>
      </c>
      <c r="K1386" s="23">
        <v>0</v>
      </c>
      <c r="L1386" s="23">
        <v>0</v>
      </c>
      <c r="M1386" s="23">
        <v>0</v>
      </c>
      <c r="N1386" s="23">
        <v>0</v>
      </c>
      <c r="O1386" s="23">
        <v>7.6494650903310896E-2</v>
      </c>
      <c r="P1386" s="103" t="s">
        <v>6554</v>
      </c>
      <c r="Q1386" s="36" t="s">
        <v>5796</v>
      </c>
      <c r="R1386" s="36"/>
      <c r="S1386" s="35" t="str" cm="1">
        <f t="array" ref="S1386">IFERROR(_xlfn.IFS(
U1386="MPR ISSUE","PDH",
U1386="BSS Hardware Issue","BSS",
U1386="Sites strategiques, MLL, Pylone, etc.","ENVTECH",
U1386="AKTIVCO DEFAUT GE &amp; POWER Cabinet","AKTIVCO",
U1386="AKTIVCO Coupure ENEO &amp; Baisse de tension","AKTIVCO GRID ONLY",
U1386="Coupure ENEO &amp; Baisse de tension","IHS GRID ONLY",
U1386="Defaut GE &amp; POWER Cabinet","IHS",
U1386="Sharing","Partners",
U1386="Sites strategiques &amp; DataCenter","SST &amp; DC",
U1386="Exclu","Exclu",
U1386="SAT","SAT",
U1386="SPARE-ISSUE","SPARE-ISSUE",
U1386="Fiber CAmtel","TRANS_FO_CAMTEL",
U1386="Fiber AOF","Fiber AOF",
U1386="Projet OCM (HUAWEI)","TRAVAUX-HUAWEI",
U1386="Projet OCM (NOKIA)","TRAVAUX-NOKIA",
U1386="ACCESS-ISSUE","ACCESS-ISSUE",
U1386="Projet OCM (ZTE, NOKIA, autres projets)","TRAVAUX OCM",
U1386="No root CAuse","No root cause",
U1386="ODU HS","PDH",
U1386="IP &amp; VLAN","PDH",
U1386="Warehouse HUAWEI","SPARE-ISSUE",
U1386="SPARE-HS","SPARE-ISSUE",
U1386="Power Telco","BSS",U1386="no impacts","no impacts"
),"")</f>
        <v/>
      </c>
      <c r="T1386" s="35" t="str" cm="1">
        <f t="array" ref="T1386">IFERROR(_xlfn.IFS(
U1386="MPR ISSUE","TX ISSUE",
U1386="BSS Hardware Issue","RAN ISSUE",
U1386="Sites strategiques, MLL, Pylone, etc.","ENVTECH",
U1386="AKTIVCO DEFAUT GE &amp; POWER Cabinet","POWER ISSUE",
U1386="AKTIVCO Coupure ENEO &amp; Baisse de tension","POWER ISSUE",
U1386="Coupure ENEO &amp; Baisse de tension","POWER ISSUE",
U1386="Defaut GE &amp; POWER Cabinet","POWER ISSUE",
U1386="Sharing","POWER ISSUE",
U1386="Sites strategiques &amp; DataCenter","POWER ISSUE",
U1386="Exclu","Exclu",
U1386="SAT","TX ISSUE",
U1386="SPARE-ISSUE","SPARE-ISSUE",
U1386="Fiber CAmtel","TX ISSUE",
U1386="Fiber AOF","TX ISSUE",
U1386="Projet OCM (HUAWEI)","TRAVAUX-HUAWEI",
U1386="Projet OCM (NOKIA)","TRAVAUX -NOKIA",
U1386="ACCESS-ISSUE","ACCESS-ISSUE",
U1386="Projet OCM (ZTE, NOKIA, autres projets)","TRAVAUX OCM",
U1386="No root CAuse","No root cause",
U1386="ODU HS","TX ISSUE",
U1386="IP &amp; VLAN","TX ISSUE",
U1386="Warehouse HUAWEI","SPARE-ISSUE",
U1386="SPARE-HS","SPARE-ISSUE",
U1386="Power Telco","RAN ISSUE",U1386="no impacts","no impacts"
),"")</f>
        <v/>
      </c>
      <c r="U1386" s="28"/>
      <c r="V1386" s="35" t="str" cm="1">
        <f t="array" ref="V1386">IFERROR(_xlfn.IFS(
U1386="MPR ISSUE","ACTIVE",
U1386="BSS Hardware Issue","ACTIVE",
U1386="Sites strategiques, MLL, Pylone, etc.","PASSIVE",
U1386="AKTIVCO DEFAUT GE &amp; POWER Cabinet","PASSIVE",
U1386="AKTIVCO Coupure ENEO &amp; Baisse de tension","PASSIVE",
U1386="Coupure ENEO &amp; Baisse de tension","PASSIVE",
U1386="Defaut GE &amp; POWER Cabinet","PASSIVE",
U1386="Sharing","PASSIVE",
U1386="Sites strategiques &amp; DataCenter","PASSIVE",
U1386="Exclu","Exclu",
U1386="SAT","ACTIVE",
U1386="SPARE-ISSUE","SPARE-ISSUE",
U1386="Fiber CAmtel","ACTIVE",
U1386="Fiber AOF","ACTIVE",
U1386="Projet OCM (HUAWEI)","PLANNED WORKS",
U1386="Projet OCM (NOKIA)","PLANNED WORKS",
U1386="ACCESS-ISSUE","ACCESS-ISSUE",
U1386="Projet OCM (ZTE, NOKIA, autres projets)","PLANNED WORKS",
U1386="No root CAuse","No root cause",
U1386="ODU HS","ACTIVE",
U1386="IP &amp; VLAN","ACTIVE",
U1386="Warehouse HUAWEI","SPARE-ISSUE",
U1386="SPARE-HS","SPARE-ISSUE",
U1386="Power Telco","ACTIVE",U1386="no impacts","no impacts"
),"")</f>
        <v/>
      </c>
      <c r="W1386" s="102"/>
      <c r="X1386" s="102"/>
      <c r="Y1386" s="102"/>
      <c r="Z1386" s="102"/>
      <c r="AA1386" s="102"/>
      <c r="AB1386" s="104" t="s">
        <v>6215</v>
      </c>
      <c r="AC1386" s="9"/>
      <c r="AD1386" s="9"/>
      <c r="AE1386" s="7" t="s">
        <v>5423</v>
      </c>
      <c r="AF1386" s="6"/>
      <c r="AG1386" s="7"/>
      <c r="AH1386" s="3" t="s">
        <v>5423</v>
      </c>
      <c r="AI1386" s="18" t="s">
        <v>5423</v>
      </c>
      <c r="AJ1386" s="18" t="s">
        <v>5423</v>
      </c>
      <c r="AK1386" s="18" t="s">
        <v>5423</v>
      </c>
      <c r="AL1386" s="18" t="s">
        <v>5423</v>
      </c>
      <c r="AM1386" s="18" t="s">
        <v>5423</v>
      </c>
      <c r="AN1386" s="18" t="s">
        <v>5423</v>
      </c>
      <c r="AO1386" s="18" t="s">
        <v>5423</v>
      </c>
      <c r="AP1386" s="18" t="s">
        <v>5423</v>
      </c>
      <c r="AQ1386" s="18" t="s">
        <v>5423</v>
      </c>
      <c r="AR1386" s="18" t="s">
        <v>5423</v>
      </c>
      <c r="AS1386" s="18" t="s">
        <v>5423</v>
      </c>
      <c r="AT1386" s="18" t="s">
        <v>5423</v>
      </c>
      <c r="AU1386" s="9" t="s">
        <v>6215</v>
      </c>
      <c r="AV1386" s="14"/>
      <c r="AW1386" s="14" t="s">
        <v>5423</v>
      </c>
      <c r="AX1386" s="14" t="str">
        <f>_xlfn.XLOOKUP(B1386,'[4]cell downs 18042026 17h'!$B:$B,'[4]cell downs 18042026 17h'!$B:$B,"")</f>
        <v/>
      </c>
      <c r="AY1386" s="14" t="str">
        <f>_xlfn.XLOOKUP(B1386,'[5]Cells Huawei 19042026 15h'!$B:$B,'[5]Cells Huawei 19042026 15h'!$B:$B,"")</f>
        <v/>
      </c>
      <c r="AZ1386" s="105" t="str">
        <f>_xlfn.XLOOKUP(B1386,'INCIDENT-04-23-2026'!E:E,'INCIDENT-04-23-2026'!F:F,"")</f>
        <v/>
      </c>
      <c r="BA1386" s="105" t="str">
        <f>_xlfn.XLOOKUP(B1386,'[6]Eneo 17H'!$C:$C,'[6]Eneo 17H'!$I:$I,"")</f>
        <v/>
      </c>
      <c r="BB1386" s="105" t="str">
        <f>_xlfn.XLOOKUP(B1386,[8]ALL!$B:$B,[8]ALL!$M:$M,"")</f>
        <v/>
      </c>
      <c r="BC1386" s="105" t="str">
        <f>_xlfn.XLOOKUP(B1386,'[6]Eneo 17H'!$C:$C,'[6]Eneo 17H'!$I:$I,"")</f>
        <v/>
      </c>
      <c r="BD1386" s="105" t="str">
        <f>_xlfn.XLOOKUP(B1386,'[7]Eneo 12H'!$C:$C,'[7]Eneo 12H'!$I:$I,"")</f>
        <v/>
      </c>
      <c r="BE1386" s="105" t="s">
        <v>5423</v>
      </c>
    </row>
    <row r="1387" spans="1:57" hidden="1" x14ac:dyDescent="0.3">
      <c r="A1387" s="1" t="s">
        <v>1929</v>
      </c>
      <c r="B1387" s="8" t="s">
        <v>1930</v>
      </c>
      <c r="C1387" s="3" t="str">
        <f>_xlfn.XLOOKUP(B1387,'[1]daily break down'!$D:$D,'[1]daily break down'!$E:$E,"")</f>
        <v>Douala</v>
      </c>
      <c r="D1387" s="1" t="s">
        <v>11</v>
      </c>
      <c r="E1387" s="1" t="s">
        <v>12</v>
      </c>
      <c r="F1387" s="3" t="s">
        <v>31</v>
      </c>
      <c r="G1387" s="1" t="s">
        <v>32</v>
      </c>
      <c r="H1387" s="27" t="str">
        <f>_xlfn.XLOOKUP(B1387,[2]CALCULATION!$B:$B,[2]CALCULATION!$H:$H,"")</f>
        <v>ZTE</v>
      </c>
      <c r="I1387" s="23">
        <v>0</v>
      </c>
      <c r="J1387" s="23">
        <v>0</v>
      </c>
      <c r="K1387" s="23">
        <v>0</v>
      </c>
      <c r="L1387" s="23">
        <v>6.3533721139276258</v>
      </c>
      <c r="M1387" s="23">
        <v>0</v>
      </c>
      <c r="N1387" s="23">
        <v>0</v>
      </c>
      <c r="O1387" s="23">
        <v>0</v>
      </c>
      <c r="P1387" s="103" t="s">
        <v>6554</v>
      </c>
      <c r="Q1387" s="36" t="s">
        <v>5796</v>
      </c>
      <c r="R1387" s="36"/>
      <c r="S1387" s="35" t="str" cm="1">
        <f t="array" ref="S1387">IFERROR(_xlfn.IFS(
U1387="MPR ISSUE","PDH",
U1387="BSS Hardware Issue","BSS",
U1387="Sites strategiques, MLL, Pylone, etc.","ENVTECH",
U1387="AKTIVCO DEFAUT GE &amp; POWER Cabinet","AKTIVCO",
U1387="AKTIVCO Coupure ENEO &amp; Baisse de tension","AKTIVCO GRID ONLY",
U1387="Coupure ENEO &amp; Baisse de tension","IHS GRID ONLY",
U1387="Defaut GE &amp; POWER Cabinet","IHS",
U1387="Sharing","Partners",
U1387="Sites strategiques &amp; DataCenter","SST &amp; DC",
U1387="Exclu","Exclu",
U1387="SAT","SAT",
U1387="SPARE-ISSUE","SPARE-ISSUE",
U1387="Fiber CAmtel","TRANS_FO_CAMTEL",
U1387="Fiber AOF","Fiber AOF",
U1387="Projet OCM (HUAWEI)","TRAVAUX-HUAWEI",
U1387="Projet OCM (NOKIA)","TRAVAUX-NOKIA",
U1387="ACCESS-ISSUE","ACCESS-ISSUE",
U1387="Projet OCM (ZTE, NOKIA, autres projets)","TRAVAUX OCM",
U1387="No root CAuse","No root cause",
U1387="ODU HS","PDH",
U1387="IP &amp; VLAN","PDH",
U1387="Warehouse HUAWEI","SPARE-ISSUE",
U1387="SPARE-HS","SPARE-ISSUE",
U1387="Power Telco","BSS",U1387="no impacts","no impacts"
),"")</f>
        <v/>
      </c>
      <c r="T1387" s="35" t="str" cm="1">
        <f t="array" ref="T1387">IFERROR(_xlfn.IFS(
U1387="MPR ISSUE","TX ISSUE",
U1387="BSS Hardware Issue","RAN ISSUE",
U1387="Sites strategiques, MLL, Pylone, etc.","ENVTECH",
U1387="AKTIVCO DEFAUT GE &amp; POWER Cabinet","POWER ISSUE",
U1387="AKTIVCO Coupure ENEO &amp; Baisse de tension","POWER ISSUE",
U1387="Coupure ENEO &amp; Baisse de tension","POWER ISSUE",
U1387="Defaut GE &amp; POWER Cabinet","POWER ISSUE",
U1387="Sharing","POWER ISSUE",
U1387="Sites strategiques &amp; DataCenter","POWER ISSUE",
U1387="Exclu","Exclu",
U1387="SAT","TX ISSUE",
U1387="SPARE-ISSUE","SPARE-ISSUE",
U1387="Fiber CAmtel","TX ISSUE",
U1387="Fiber AOF","TX ISSUE",
U1387="Projet OCM (HUAWEI)","TRAVAUX-HUAWEI",
U1387="Projet OCM (NOKIA)","TRAVAUX -NOKIA",
U1387="ACCESS-ISSUE","ACCESS-ISSUE",
U1387="Projet OCM (ZTE, NOKIA, autres projets)","TRAVAUX OCM",
U1387="No root CAuse","No root cause",
U1387="ODU HS","TX ISSUE",
U1387="IP &amp; VLAN","TX ISSUE",
U1387="Warehouse HUAWEI","SPARE-ISSUE",
U1387="SPARE-HS","SPARE-ISSUE",
U1387="Power Telco","RAN ISSUE",U1387="no impacts","no impacts"
),"")</f>
        <v/>
      </c>
      <c r="U1387" s="28"/>
      <c r="V1387" s="35" t="str" cm="1">
        <f t="array" ref="V1387">IFERROR(_xlfn.IFS(
U1387="MPR ISSUE","ACTIVE",
U1387="BSS Hardware Issue","ACTIVE",
U1387="Sites strategiques, MLL, Pylone, etc.","PASSIVE",
U1387="AKTIVCO DEFAUT GE &amp; POWER Cabinet","PASSIVE",
U1387="AKTIVCO Coupure ENEO &amp; Baisse de tension","PASSIVE",
U1387="Coupure ENEO &amp; Baisse de tension","PASSIVE",
U1387="Defaut GE &amp; POWER Cabinet","PASSIVE",
U1387="Sharing","PASSIVE",
U1387="Sites strategiques &amp; DataCenter","PASSIVE",
U1387="Exclu","Exclu",
U1387="SAT","ACTIVE",
U1387="SPARE-ISSUE","SPARE-ISSUE",
U1387="Fiber CAmtel","ACTIVE",
U1387="Fiber AOF","ACTIVE",
U1387="Projet OCM (HUAWEI)","PLANNED WORKS",
U1387="Projet OCM (NOKIA)","PLANNED WORKS",
U1387="ACCESS-ISSUE","ACCESS-ISSUE",
U1387="Projet OCM (ZTE, NOKIA, autres projets)","PLANNED WORKS",
U1387="No root CAuse","No root cause",
U1387="ODU HS","ACTIVE",
U1387="IP &amp; VLAN","ACTIVE",
U1387="Warehouse HUAWEI","SPARE-ISSUE",
U1387="SPARE-HS","SPARE-ISSUE",
U1387="Power Telco","ACTIVE",U1387="no impacts","no impacts"
),"")</f>
        <v/>
      </c>
      <c r="W1387" s="102"/>
      <c r="X1387" s="102"/>
      <c r="Y1387" s="102"/>
      <c r="Z1387" s="102"/>
      <c r="AA1387" s="102"/>
      <c r="AB1387" s="104" t="s">
        <v>5423</v>
      </c>
      <c r="AC1387" s="9"/>
      <c r="AD1387" s="9"/>
      <c r="AE1387" s="7" t="s">
        <v>5423</v>
      </c>
      <c r="AF1387" s="6"/>
      <c r="AG1387" s="7"/>
      <c r="AH1387" s="3" t="s">
        <v>5423</v>
      </c>
      <c r="AI1387" s="18" t="s">
        <v>5423</v>
      </c>
      <c r="AJ1387" s="18" t="s">
        <v>5423</v>
      </c>
      <c r="AK1387" s="18" t="s">
        <v>5423</v>
      </c>
      <c r="AL1387" s="18" t="s">
        <v>5423</v>
      </c>
      <c r="AM1387" s="18" t="s">
        <v>5423</v>
      </c>
      <c r="AN1387" s="18" t="s">
        <v>5423</v>
      </c>
      <c r="AO1387" s="18" t="s">
        <v>5423</v>
      </c>
      <c r="AP1387" s="18" t="s">
        <v>5423</v>
      </c>
      <c r="AQ1387" s="18" t="s">
        <v>5423</v>
      </c>
      <c r="AR1387" s="18" t="s">
        <v>5423</v>
      </c>
      <c r="AS1387" s="18" t="s">
        <v>5423</v>
      </c>
      <c r="AT1387" s="18" t="s">
        <v>5423</v>
      </c>
      <c r="AU1387" s="9" t="s">
        <v>5423</v>
      </c>
      <c r="AV1387" s="14"/>
      <c r="AW1387" s="14" t="s">
        <v>5423</v>
      </c>
      <c r="AX1387" s="14" t="str">
        <f>_xlfn.XLOOKUP(B1387,'[4]cell downs 18042026 17h'!$B:$B,'[4]cell downs 18042026 17h'!$B:$B,"")</f>
        <v/>
      </c>
      <c r="AY1387" s="14" t="str">
        <f>_xlfn.XLOOKUP(B1387,'[5]Cells Huawei 19042026 15h'!$B:$B,'[5]Cells Huawei 19042026 15h'!$B:$B,"")</f>
        <v/>
      </c>
      <c r="AZ1387" s="105" t="str">
        <f>_xlfn.XLOOKUP(B1387,'INCIDENT-04-23-2026'!E:E,'INCIDENT-04-23-2026'!F:F,"")</f>
        <v/>
      </c>
      <c r="BA1387" s="105" t="str">
        <f>_xlfn.XLOOKUP(B1387,'[6]Eneo 17H'!$C:$C,'[6]Eneo 17H'!$I:$I,"")</f>
        <v/>
      </c>
      <c r="BB1387" s="105" t="str">
        <f>_xlfn.XLOOKUP(B1387,[8]ALL!$B:$B,[8]ALL!$M:$M,"")</f>
        <v/>
      </c>
      <c r="BC1387" s="105" t="str">
        <f>_xlfn.XLOOKUP(B1387,'[6]Eneo 17H'!$C:$C,'[6]Eneo 17H'!$I:$I,"")</f>
        <v/>
      </c>
      <c r="BD1387" s="105" t="str">
        <f>_xlfn.XLOOKUP(B1387,'[7]Eneo 12H'!$C:$C,'[7]Eneo 12H'!$I:$I,"")</f>
        <v/>
      </c>
      <c r="BE1387" s="105" t="s">
        <v>7282</v>
      </c>
    </row>
    <row r="1388" spans="1:57" hidden="1" x14ac:dyDescent="0.3">
      <c r="A1388" s="1" t="s">
        <v>1017</v>
      </c>
      <c r="B1388" s="8" t="s">
        <v>1018</v>
      </c>
      <c r="C1388" s="3" t="str">
        <f>_xlfn.XLOOKUP(B1388,'[1]daily break down'!$D:$D,'[1]daily break down'!$E:$E,"")</f>
        <v>Bafoussam</v>
      </c>
      <c r="D1388" s="1" t="s">
        <v>11</v>
      </c>
      <c r="E1388" s="1" t="s">
        <v>145</v>
      </c>
      <c r="F1388" s="3" t="s">
        <v>102</v>
      </c>
      <c r="G1388" s="1" t="s">
        <v>299</v>
      </c>
      <c r="H1388" s="25" t="str">
        <f>_xlfn.XLOOKUP(B1388,[2]CALCULATION!$B:$B,[2]CALCULATION!$H:$H,"")</f>
        <v>Huawei</v>
      </c>
      <c r="I1388" s="23">
        <v>0</v>
      </c>
      <c r="J1388" s="23">
        <v>0</v>
      </c>
      <c r="K1388" s="23">
        <v>0</v>
      </c>
      <c r="L1388" s="23">
        <v>0</v>
      </c>
      <c r="M1388" s="23">
        <v>0</v>
      </c>
      <c r="N1388" s="23">
        <v>0</v>
      </c>
      <c r="O1388" s="23">
        <v>0</v>
      </c>
      <c r="P1388" s="103" t="s">
        <v>6554</v>
      </c>
      <c r="Q1388" s="36" t="s">
        <v>5796</v>
      </c>
      <c r="R1388" s="36"/>
      <c r="S1388" s="35" t="str" cm="1">
        <f t="array" ref="S1388">IFERROR(_xlfn.IFS(
U1388="MPR ISSUE","PDH",
U1388="BSS Hardware Issue","BSS",
U1388="Sites strategiques, MLL, Pylone, etc.","ENVTECH",
U1388="AKTIVCO DEFAUT GE &amp; POWER Cabinet","AKTIVCO",
U1388="AKTIVCO Coupure ENEO &amp; Baisse de tension","AKTIVCO GRID ONLY",
U1388="Coupure ENEO &amp; Baisse de tension","IHS GRID ONLY",
U1388="Defaut GE &amp; POWER Cabinet","IHS",
U1388="Sharing","Partners",
U1388="Sites strategiques &amp; DataCenter","SST &amp; DC",
U1388="Exclu","Exclu",
U1388="SAT","SAT",
U1388="SPARE-ISSUE","SPARE-ISSUE",
U1388="Fiber CAmtel","TRANS_FO_CAMTEL",
U1388="Fiber AOF","Fiber AOF",
U1388="Projet OCM (HUAWEI)","TRAVAUX-HUAWEI",
U1388="Projet OCM (NOKIA)","TRAVAUX-NOKIA",
U1388="ACCESS-ISSUE","ACCESS-ISSUE",
U1388="Projet OCM (ZTE, NOKIA, autres projets)","TRAVAUX OCM",
U1388="No root CAuse","No root cause",
U1388="ODU HS","PDH",
U1388="IP &amp; VLAN","PDH",
U1388="Warehouse HUAWEI","SPARE-ISSUE",
U1388="SPARE-HS","SPARE-ISSUE",
U1388="Power Telco","BSS",U1388="no impacts","no impacts"
),"")</f>
        <v/>
      </c>
      <c r="T1388" s="35" t="str" cm="1">
        <f t="array" ref="T1388">IFERROR(_xlfn.IFS(
U1388="MPR ISSUE","TX ISSUE",
U1388="BSS Hardware Issue","RAN ISSUE",
U1388="Sites strategiques, MLL, Pylone, etc.","ENVTECH",
U1388="AKTIVCO DEFAUT GE &amp; POWER Cabinet","POWER ISSUE",
U1388="AKTIVCO Coupure ENEO &amp; Baisse de tension","POWER ISSUE",
U1388="Coupure ENEO &amp; Baisse de tension","POWER ISSUE",
U1388="Defaut GE &amp; POWER Cabinet","POWER ISSUE",
U1388="Sharing","POWER ISSUE",
U1388="Sites strategiques &amp; DataCenter","POWER ISSUE",
U1388="Exclu","Exclu",
U1388="SAT","TX ISSUE",
U1388="SPARE-ISSUE","SPARE-ISSUE",
U1388="Fiber CAmtel","TX ISSUE",
U1388="Fiber AOF","TX ISSUE",
U1388="Projet OCM (HUAWEI)","TRAVAUX-HUAWEI",
U1388="Projet OCM (NOKIA)","TRAVAUX -NOKIA",
U1388="ACCESS-ISSUE","ACCESS-ISSUE",
U1388="Projet OCM (ZTE, NOKIA, autres projets)","TRAVAUX OCM",
U1388="No root CAuse","No root cause",
U1388="ODU HS","TX ISSUE",
U1388="IP &amp; VLAN","TX ISSUE",
U1388="Warehouse HUAWEI","SPARE-ISSUE",
U1388="SPARE-HS","SPARE-ISSUE",
U1388="Power Telco","RAN ISSUE",U1388="no impacts","no impacts"
),"")</f>
        <v/>
      </c>
      <c r="U1388" s="28"/>
      <c r="V1388" s="35" t="str" cm="1">
        <f t="array" ref="V1388">IFERROR(_xlfn.IFS(
U1388="MPR ISSUE","ACTIVE",
U1388="BSS Hardware Issue","ACTIVE",
U1388="Sites strategiques, MLL, Pylone, etc.","PASSIVE",
U1388="AKTIVCO DEFAUT GE &amp; POWER Cabinet","PASSIVE",
U1388="AKTIVCO Coupure ENEO &amp; Baisse de tension","PASSIVE",
U1388="Coupure ENEO &amp; Baisse de tension","PASSIVE",
U1388="Defaut GE &amp; POWER Cabinet","PASSIVE",
U1388="Sharing","PASSIVE",
U1388="Sites strategiques &amp; DataCenter","PASSIVE",
U1388="Exclu","Exclu",
U1388="SAT","ACTIVE",
U1388="SPARE-ISSUE","SPARE-ISSUE",
U1388="Fiber CAmtel","ACTIVE",
U1388="Fiber AOF","ACTIVE",
U1388="Projet OCM (HUAWEI)","PLANNED WORKS",
U1388="Projet OCM (NOKIA)","PLANNED WORKS",
U1388="ACCESS-ISSUE","ACCESS-ISSUE",
U1388="Projet OCM (ZTE, NOKIA, autres projets)","PLANNED WORKS",
U1388="No root CAuse","No root cause",
U1388="ODU HS","ACTIVE",
U1388="IP &amp; VLAN","ACTIVE",
U1388="Warehouse HUAWEI","SPARE-ISSUE",
U1388="SPARE-HS","SPARE-ISSUE",
U1388="Power Telco","ACTIVE",U1388="no impacts","no impacts"
),"")</f>
        <v/>
      </c>
      <c r="W1388" s="102"/>
      <c r="X1388" s="102"/>
      <c r="Y1388" s="102"/>
      <c r="Z1388" s="102"/>
      <c r="AA1388" s="102"/>
      <c r="AB1388" s="104" t="s">
        <v>5423</v>
      </c>
      <c r="AC1388" s="9"/>
      <c r="AD1388" s="9"/>
      <c r="AE1388" s="7" t="s">
        <v>5423</v>
      </c>
      <c r="AF1388" s="6"/>
      <c r="AG1388" s="7"/>
      <c r="AH1388" s="3" t="s">
        <v>5423</v>
      </c>
      <c r="AI1388" s="18" t="s">
        <v>5423</v>
      </c>
      <c r="AJ1388" s="18" t="s">
        <v>5423</v>
      </c>
      <c r="AK1388" s="18" t="s">
        <v>5423</v>
      </c>
      <c r="AL1388" s="18" t="s">
        <v>5423</v>
      </c>
      <c r="AM1388" s="18" t="s">
        <v>5423</v>
      </c>
      <c r="AN1388" s="18" t="s">
        <v>5423</v>
      </c>
      <c r="AO1388" s="18" t="s">
        <v>5423</v>
      </c>
      <c r="AP1388" s="18" t="s">
        <v>5423</v>
      </c>
      <c r="AQ1388" s="18" t="s">
        <v>5423</v>
      </c>
      <c r="AR1388" s="18" t="s">
        <v>5423</v>
      </c>
      <c r="AS1388" s="18" t="s">
        <v>5423</v>
      </c>
      <c r="AT1388" s="18" t="s">
        <v>5423</v>
      </c>
      <c r="AU1388" s="9" t="s">
        <v>5423</v>
      </c>
      <c r="AV1388" s="14"/>
      <c r="AW1388" s="14" t="s">
        <v>5423</v>
      </c>
      <c r="AX1388" s="14" t="str">
        <f>_xlfn.XLOOKUP(B1388,'[4]cell downs 18042026 17h'!$B:$B,'[4]cell downs 18042026 17h'!$B:$B,"")</f>
        <v/>
      </c>
      <c r="AY1388" s="14" t="str">
        <f>_xlfn.XLOOKUP(B1388,'[5]Cells Huawei 19042026 15h'!$B:$B,'[5]Cells Huawei 19042026 15h'!$B:$B,"")</f>
        <v/>
      </c>
      <c r="AZ1388" s="105" t="str">
        <f>_xlfn.XLOOKUP(B1388,'INCIDENT-04-23-2026'!E:E,'INCIDENT-04-23-2026'!F:F,"")</f>
        <v/>
      </c>
      <c r="BA1388" s="105" t="str">
        <f>_xlfn.XLOOKUP(B1388,'[6]Eneo 17H'!$C:$C,'[6]Eneo 17H'!$I:$I,"")</f>
        <v/>
      </c>
      <c r="BB1388" s="105" t="str">
        <f>_xlfn.XLOOKUP(B1388,[8]ALL!$B:$B,[8]ALL!$M:$M,"")</f>
        <v/>
      </c>
      <c r="BC1388" s="105" t="str">
        <f>_xlfn.XLOOKUP(B1388,'[6]Eneo 17H'!$C:$C,'[6]Eneo 17H'!$I:$I,"")</f>
        <v/>
      </c>
      <c r="BD1388" s="105" t="str">
        <f>_xlfn.XLOOKUP(B1388,'[7]Eneo 12H'!$C:$C,'[7]Eneo 12H'!$I:$I,"")</f>
        <v/>
      </c>
      <c r="BE1388" s="105" t="s">
        <v>5423</v>
      </c>
    </row>
    <row r="1389" spans="1:57" hidden="1" x14ac:dyDescent="0.3">
      <c r="A1389" s="1" t="s">
        <v>4755</v>
      </c>
      <c r="B1389" s="1" t="s">
        <v>4756</v>
      </c>
      <c r="C1389" s="3" t="str">
        <f>_xlfn.XLOOKUP(B1389,'[1]daily break down'!$D:$D,'[1]daily break down'!$E:$E,"")</f>
        <v>Douala</v>
      </c>
      <c r="D1389" s="1" t="s">
        <v>11</v>
      </c>
      <c r="E1389" s="1" t="s">
        <v>12</v>
      </c>
      <c r="F1389" s="3" t="s">
        <v>31</v>
      </c>
      <c r="G1389" s="1" t="s">
        <v>32</v>
      </c>
      <c r="H1389" s="27" t="str">
        <f>_xlfn.XLOOKUP(B1389,[2]CALCULATION!$B:$B,[2]CALCULATION!$H:$H,"")</f>
        <v>ZTE</v>
      </c>
      <c r="I1389" s="23">
        <v>0</v>
      </c>
      <c r="J1389" s="23">
        <v>0</v>
      </c>
      <c r="K1389" s="23">
        <v>0</v>
      </c>
      <c r="L1389" s="23">
        <v>0</v>
      </c>
      <c r="M1389" s="23">
        <v>0</v>
      </c>
      <c r="N1389" s="23">
        <v>0</v>
      </c>
      <c r="O1389" s="23">
        <v>0</v>
      </c>
      <c r="P1389" s="103" t="s">
        <v>6554</v>
      </c>
      <c r="Q1389" s="36" t="s">
        <v>5796</v>
      </c>
      <c r="R1389" s="36"/>
      <c r="S1389" s="35" t="str" cm="1">
        <f t="array" ref="S1389">IFERROR(_xlfn.IFS(
U1389="MPR ISSUE","PDH",
U1389="BSS Hardware Issue","BSS",
U1389="Sites strategiques, MLL, Pylone, etc.","ENVTECH",
U1389="AKTIVCO DEFAUT GE &amp; POWER Cabinet","AKTIVCO",
U1389="AKTIVCO Coupure ENEO &amp; Baisse de tension","AKTIVCO GRID ONLY",
U1389="Coupure ENEO &amp; Baisse de tension","IHS GRID ONLY",
U1389="Defaut GE &amp; POWER Cabinet","IHS",
U1389="Sharing","Partners",
U1389="Sites strategiques &amp; DataCenter","SST &amp; DC",
U1389="Exclu","Exclu",
U1389="SAT","SAT",
U1389="SPARE-ISSUE","SPARE-ISSUE",
U1389="Fiber CAmtel","TRANS_FO_CAMTEL",
U1389="Fiber AOF","Fiber AOF",
U1389="Projet OCM (HUAWEI)","TRAVAUX-HUAWEI",
U1389="Projet OCM (NOKIA)","TRAVAUX-NOKIA",
U1389="ACCESS-ISSUE","ACCESS-ISSUE",
U1389="Projet OCM (ZTE, NOKIA, autres projets)","TRAVAUX OCM",
U1389="No root CAuse","No root cause",
U1389="ODU HS","PDH",
U1389="IP &amp; VLAN","PDH",
U1389="Warehouse HUAWEI","SPARE-ISSUE",
U1389="SPARE-HS","SPARE-ISSUE",
U1389="Power Telco","BSS",U1389="no impacts","no impacts"
),"")</f>
        <v/>
      </c>
      <c r="T1389" s="35" t="str" cm="1">
        <f t="array" ref="T1389">IFERROR(_xlfn.IFS(
U1389="MPR ISSUE","TX ISSUE",
U1389="BSS Hardware Issue","RAN ISSUE",
U1389="Sites strategiques, MLL, Pylone, etc.","ENVTECH",
U1389="AKTIVCO DEFAUT GE &amp; POWER Cabinet","POWER ISSUE",
U1389="AKTIVCO Coupure ENEO &amp; Baisse de tension","POWER ISSUE",
U1389="Coupure ENEO &amp; Baisse de tension","POWER ISSUE",
U1389="Defaut GE &amp; POWER Cabinet","POWER ISSUE",
U1389="Sharing","POWER ISSUE",
U1389="Sites strategiques &amp; DataCenter","POWER ISSUE",
U1389="Exclu","Exclu",
U1389="SAT","TX ISSUE",
U1389="SPARE-ISSUE","SPARE-ISSUE",
U1389="Fiber CAmtel","TX ISSUE",
U1389="Fiber AOF","TX ISSUE",
U1389="Projet OCM (HUAWEI)","TRAVAUX-HUAWEI",
U1389="Projet OCM (NOKIA)","TRAVAUX -NOKIA",
U1389="ACCESS-ISSUE","ACCESS-ISSUE",
U1389="Projet OCM (ZTE, NOKIA, autres projets)","TRAVAUX OCM",
U1389="No root CAuse","No root cause",
U1389="ODU HS","TX ISSUE",
U1389="IP &amp; VLAN","TX ISSUE",
U1389="Warehouse HUAWEI","SPARE-ISSUE",
U1389="SPARE-HS","SPARE-ISSUE",
U1389="Power Telco","RAN ISSUE",U1389="no impacts","no impacts"
),"")</f>
        <v/>
      </c>
      <c r="U1389" s="28"/>
      <c r="V1389" s="35" t="str" cm="1">
        <f t="array" ref="V1389">IFERROR(_xlfn.IFS(
U1389="MPR ISSUE","ACTIVE",
U1389="BSS Hardware Issue","ACTIVE",
U1389="Sites strategiques, MLL, Pylone, etc.","PASSIVE",
U1389="AKTIVCO DEFAUT GE &amp; POWER Cabinet","PASSIVE",
U1389="AKTIVCO Coupure ENEO &amp; Baisse de tension","PASSIVE",
U1389="Coupure ENEO &amp; Baisse de tension","PASSIVE",
U1389="Defaut GE &amp; POWER Cabinet","PASSIVE",
U1389="Sharing","PASSIVE",
U1389="Sites strategiques &amp; DataCenter","PASSIVE",
U1389="Exclu","Exclu",
U1389="SAT","ACTIVE",
U1389="SPARE-ISSUE","SPARE-ISSUE",
U1389="Fiber CAmtel","ACTIVE",
U1389="Fiber AOF","ACTIVE",
U1389="Projet OCM (HUAWEI)","PLANNED WORKS",
U1389="Projet OCM (NOKIA)","PLANNED WORKS",
U1389="ACCESS-ISSUE","ACCESS-ISSUE",
U1389="Projet OCM (ZTE, NOKIA, autres projets)","PLANNED WORKS",
U1389="No root CAuse","No root cause",
U1389="ODU HS","ACTIVE",
U1389="IP &amp; VLAN","ACTIVE",
U1389="Warehouse HUAWEI","SPARE-ISSUE",
U1389="SPARE-HS","SPARE-ISSUE",
U1389="Power Telco","ACTIVE",U1389="no impacts","no impacts"
),"")</f>
        <v/>
      </c>
      <c r="W1389" s="102"/>
      <c r="X1389" s="102"/>
      <c r="Y1389" s="102"/>
      <c r="Z1389" s="102"/>
      <c r="AA1389" s="102"/>
      <c r="AB1389" s="104" t="s">
        <v>5423</v>
      </c>
      <c r="AC1389" s="9"/>
      <c r="AD1389" s="9"/>
      <c r="AE1389" s="7" t="s">
        <v>5423</v>
      </c>
      <c r="AF1389" s="6"/>
      <c r="AG1389" s="7"/>
      <c r="AH1389" s="3" t="s">
        <v>5423</v>
      </c>
      <c r="AI1389" s="18" t="s">
        <v>5423</v>
      </c>
      <c r="AJ1389" s="18" t="s">
        <v>5423</v>
      </c>
      <c r="AK1389" s="18" t="s">
        <v>5423</v>
      </c>
      <c r="AL1389" s="18" t="s">
        <v>5423</v>
      </c>
      <c r="AM1389" s="18" t="s">
        <v>5423</v>
      </c>
      <c r="AN1389" s="18" t="s">
        <v>5423</v>
      </c>
      <c r="AO1389" s="18" t="s">
        <v>5423</v>
      </c>
      <c r="AP1389" s="18" t="s">
        <v>5423</v>
      </c>
      <c r="AQ1389" s="18" t="s">
        <v>5423</v>
      </c>
      <c r="AR1389" s="18" t="s">
        <v>5423</v>
      </c>
      <c r="AS1389" s="18" t="s">
        <v>5423</v>
      </c>
      <c r="AT1389" s="18" t="s">
        <v>5423</v>
      </c>
      <c r="AU1389" s="9" t="s">
        <v>5423</v>
      </c>
      <c r="AV1389" s="14"/>
      <c r="AW1389" s="14" t="s">
        <v>5423</v>
      </c>
      <c r="AX1389" s="14" t="str">
        <f>_xlfn.XLOOKUP(B1389,'[4]cell downs 18042026 17h'!$B:$B,'[4]cell downs 18042026 17h'!$B:$B,"")</f>
        <v/>
      </c>
      <c r="AY1389" s="14" t="str">
        <f>_xlfn.XLOOKUP(B1389,'[5]Cells Huawei 19042026 15h'!$B:$B,'[5]Cells Huawei 19042026 15h'!$B:$B,"")</f>
        <v/>
      </c>
      <c r="AZ1389" s="105" t="str">
        <f>_xlfn.XLOOKUP(B1389,'INCIDENT-04-23-2026'!E:E,'INCIDENT-04-23-2026'!F:F,"")</f>
        <v/>
      </c>
      <c r="BA1389" s="105" t="str">
        <f>_xlfn.XLOOKUP(B1389,'[6]Eneo 17H'!$C:$C,'[6]Eneo 17H'!$I:$I,"")</f>
        <v/>
      </c>
      <c r="BB1389" s="105" t="str">
        <f>_xlfn.XLOOKUP(B1389,[8]ALL!$B:$B,[8]ALL!$M:$M,"")</f>
        <v/>
      </c>
      <c r="BC1389" s="105" t="str">
        <f>_xlfn.XLOOKUP(B1389,'[6]Eneo 17H'!$C:$C,'[6]Eneo 17H'!$I:$I,"")</f>
        <v/>
      </c>
      <c r="BD1389" s="105" t="str">
        <f>_xlfn.XLOOKUP(B1389,'[7]Eneo 12H'!$C:$C,'[7]Eneo 12H'!$I:$I,"")</f>
        <v/>
      </c>
      <c r="BE1389" s="105" t="s">
        <v>5423</v>
      </c>
    </row>
    <row r="1390" spans="1:57" hidden="1" x14ac:dyDescent="0.3">
      <c r="A1390" s="1" t="s">
        <v>2428</v>
      </c>
      <c r="B1390" s="8" t="s">
        <v>2429</v>
      </c>
      <c r="C1390" s="3" t="str">
        <f>_xlfn.XLOOKUP(B1390,'[1]daily break down'!$D:$D,'[1]daily break down'!$E:$E,"")</f>
        <v>EXTREME-NORD</v>
      </c>
      <c r="D1390" s="1" t="s">
        <v>11</v>
      </c>
      <c r="E1390" s="1" t="s">
        <v>96</v>
      </c>
      <c r="F1390" s="3" t="s">
        <v>55</v>
      </c>
      <c r="G1390" s="1" t="s">
        <v>2428</v>
      </c>
      <c r="H1390" s="26" t="str">
        <f>_xlfn.XLOOKUP(B1390,[2]CALCULATION!$B:$B,[2]CALCULATION!$H:$H,"")</f>
        <v>NOKIA</v>
      </c>
      <c r="I1390" s="23">
        <v>0</v>
      </c>
      <c r="J1390" s="23">
        <v>0</v>
      </c>
      <c r="K1390" s="23">
        <v>0</v>
      </c>
      <c r="L1390" s="23">
        <v>0</v>
      </c>
      <c r="M1390" s="23">
        <v>0</v>
      </c>
      <c r="N1390" s="23">
        <v>0</v>
      </c>
      <c r="O1390" s="23">
        <v>0</v>
      </c>
      <c r="P1390" s="103" t="s">
        <v>6554</v>
      </c>
      <c r="Q1390" s="36" t="s">
        <v>6552</v>
      </c>
      <c r="R1390" s="36"/>
      <c r="S1390" s="35" t="str" cm="1">
        <f t="array" ref="S1390">IFERROR(_xlfn.IFS(
U1390="MPR ISSUE","PDH",
U1390="BSS Hardware Issue","BSS",
U1390="Sites strategiques, MLL, Pylone, etc.","ENVTECH",
U1390="AKTIVCO DEFAUT GE &amp; POWER Cabinet","AKTIVCO",
U1390="AKTIVCO Coupure ENEO &amp; Baisse de tension","AKTIVCO GRID ONLY",
U1390="Coupure ENEO &amp; Baisse de tension","IHS GRID ONLY",
U1390="Defaut GE &amp; POWER Cabinet","IHS",
U1390="Sharing","Partners",
U1390="Sites strategiques &amp; DataCenter","SST &amp; DC",
U1390="Exclu","Exclu",
U1390="SAT","SAT",
U1390="SPARE-ISSUE","SPARE-ISSUE",
U1390="Fiber CAmtel","TRANS_FO_CAMTEL",
U1390="Fiber AOF","Fiber AOF",
U1390="Projet OCM (HUAWEI)","TRAVAUX-HUAWEI",
U1390="Projet OCM (NOKIA)","TRAVAUX-NOKIA",
U1390="ACCESS-ISSUE","ACCESS-ISSUE",
U1390="Projet OCM (ZTE, NOKIA, autres projets)","TRAVAUX OCM",
U1390="No root CAuse","No root cause",
U1390="ODU HS","PDH",
U1390="IP &amp; VLAN","PDH",
U1390="Warehouse HUAWEI","SPARE-ISSUE",
U1390="SPARE-HS","SPARE-ISSUE",
U1390="Power Telco","BSS",U1390="no impacts","no impacts"
),"")</f>
        <v/>
      </c>
      <c r="T1390" s="35" t="str" cm="1">
        <f t="array" ref="T1390">IFERROR(_xlfn.IFS(
U1390="MPR ISSUE","TX ISSUE",
U1390="BSS Hardware Issue","RAN ISSUE",
U1390="Sites strategiques, MLL, Pylone, etc.","ENVTECH",
U1390="AKTIVCO DEFAUT GE &amp; POWER Cabinet","POWER ISSUE",
U1390="AKTIVCO Coupure ENEO &amp; Baisse de tension","POWER ISSUE",
U1390="Coupure ENEO &amp; Baisse de tension","POWER ISSUE",
U1390="Defaut GE &amp; POWER Cabinet","POWER ISSUE",
U1390="Sharing","POWER ISSUE",
U1390="Sites strategiques &amp; DataCenter","POWER ISSUE",
U1390="Exclu","Exclu",
U1390="SAT","TX ISSUE",
U1390="SPARE-ISSUE","SPARE-ISSUE",
U1390="Fiber CAmtel","TX ISSUE",
U1390="Fiber AOF","TX ISSUE",
U1390="Projet OCM (HUAWEI)","TRAVAUX-HUAWEI",
U1390="Projet OCM (NOKIA)","TRAVAUX -NOKIA",
U1390="ACCESS-ISSUE","ACCESS-ISSUE",
U1390="Projet OCM (ZTE, NOKIA, autres projets)","TRAVAUX OCM",
U1390="No root CAuse","No root cause",
U1390="ODU HS","TX ISSUE",
U1390="IP &amp; VLAN","TX ISSUE",
U1390="Warehouse HUAWEI","SPARE-ISSUE",
U1390="SPARE-HS","SPARE-ISSUE",
U1390="Power Telco","RAN ISSUE",U1390="no impacts","no impacts"
),"")</f>
        <v/>
      </c>
      <c r="U1390" s="28"/>
      <c r="V1390" s="35" t="str" cm="1">
        <f t="array" ref="V1390">IFERROR(_xlfn.IFS(
U1390="MPR ISSUE","ACTIVE",
U1390="BSS Hardware Issue","ACTIVE",
U1390="Sites strategiques, MLL, Pylone, etc.","PASSIVE",
U1390="AKTIVCO DEFAUT GE &amp; POWER Cabinet","PASSIVE",
U1390="AKTIVCO Coupure ENEO &amp; Baisse de tension","PASSIVE",
U1390="Coupure ENEO &amp; Baisse de tension","PASSIVE",
U1390="Defaut GE &amp; POWER Cabinet","PASSIVE",
U1390="Sharing","PASSIVE",
U1390="Sites strategiques &amp; DataCenter","PASSIVE",
U1390="Exclu","Exclu",
U1390="SAT","ACTIVE",
U1390="SPARE-ISSUE","SPARE-ISSUE",
U1390="Fiber CAmtel","ACTIVE",
U1390="Fiber AOF","ACTIVE",
U1390="Projet OCM (HUAWEI)","PLANNED WORKS",
U1390="Projet OCM (NOKIA)","PLANNED WORKS",
U1390="ACCESS-ISSUE","ACCESS-ISSUE",
U1390="Projet OCM (ZTE, NOKIA, autres projets)","PLANNED WORKS",
U1390="No root CAuse","No root cause",
U1390="ODU HS","ACTIVE",
U1390="IP &amp; VLAN","ACTIVE",
U1390="Warehouse HUAWEI","SPARE-ISSUE",
U1390="SPARE-HS","SPARE-ISSUE",
U1390="Power Telco","ACTIVE",U1390="no impacts","no impacts"
),"")</f>
        <v/>
      </c>
      <c r="W1390" s="102"/>
      <c r="X1390" s="102"/>
      <c r="Y1390" s="102"/>
      <c r="Z1390" s="102"/>
      <c r="AA1390" s="102"/>
      <c r="AB1390" s="104" t="s">
        <v>5423</v>
      </c>
      <c r="AC1390" s="9"/>
      <c r="AD1390" s="9"/>
      <c r="AE1390" s="7" t="s">
        <v>5423</v>
      </c>
      <c r="AF1390" s="6"/>
      <c r="AG1390" s="7"/>
      <c r="AH1390" s="3" t="s">
        <v>5423</v>
      </c>
      <c r="AI1390" s="18" t="s">
        <v>5423</v>
      </c>
      <c r="AJ1390" s="18" t="s">
        <v>5423</v>
      </c>
      <c r="AK1390" s="18" t="s">
        <v>5423</v>
      </c>
      <c r="AL1390" s="18" t="s">
        <v>5423</v>
      </c>
      <c r="AM1390" s="18" t="s">
        <v>5423</v>
      </c>
      <c r="AN1390" s="18" t="s">
        <v>5423</v>
      </c>
      <c r="AO1390" s="18" t="s">
        <v>5423</v>
      </c>
      <c r="AP1390" s="18" t="s">
        <v>5423</v>
      </c>
      <c r="AQ1390" s="18" t="s">
        <v>5423</v>
      </c>
      <c r="AR1390" s="18" t="s">
        <v>5423</v>
      </c>
      <c r="AS1390" s="18" t="s">
        <v>5423</v>
      </c>
      <c r="AT1390" s="18" t="s">
        <v>5423</v>
      </c>
      <c r="AU1390" s="9" t="s">
        <v>5423</v>
      </c>
      <c r="AV1390" s="14"/>
      <c r="AW1390" s="14" t="s">
        <v>5423</v>
      </c>
      <c r="AX1390" s="14" t="str">
        <f>_xlfn.XLOOKUP(B1390,'[4]cell downs 18042026 17h'!$B:$B,'[4]cell downs 18042026 17h'!$B:$B,"")</f>
        <v/>
      </c>
      <c r="AY1390" s="14" t="str">
        <f>_xlfn.XLOOKUP(B1390,'[5]Cells Huawei 19042026 15h'!$B:$B,'[5]Cells Huawei 19042026 15h'!$B:$B,"")</f>
        <v/>
      </c>
      <c r="AZ1390" s="105" t="str">
        <f>_xlfn.XLOOKUP(B1390,'INCIDENT-04-23-2026'!E:E,'INCIDENT-04-23-2026'!F:F,"")</f>
        <v/>
      </c>
      <c r="BA1390" s="105" t="str">
        <f>_xlfn.XLOOKUP(B1390,'[6]Eneo 17H'!$C:$C,'[6]Eneo 17H'!$I:$I,"")</f>
        <v/>
      </c>
      <c r="BB1390" s="105" t="str">
        <f>_xlfn.XLOOKUP(B1390,[8]ALL!$B:$B,[8]ALL!$M:$M,"")</f>
        <v/>
      </c>
      <c r="BC1390" s="105" t="str">
        <f>_xlfn.XLOOKUP(B1390,'[6]Eneo 17H'!$C:$C,'[6]Eneo 17H'!$I:$I,"")</f>
        <v/>
      </c>
      <c r="BD1390" s="105" t="str">
        <f>_xlfn.XLOOKUP(B1390,'[7]Eneo 12H'!$C:$C,'[7]Eneo 12H'!$I:$I,"")</f>
        <v/>
      </c>
      <c r="BE1390" s="105" t="s">
        <v>5423</v>
      </c>
    </row>
    <row r="1391" spans="1:57" hidden="1" x14ac:dyDescent="0.3">
      <c r="A1391" s="1" t="s">
        <v>5185</v>
      </c>
      <c r="B1391" s="8" t="s">
        <v>5186</v>
      </c>
      <c r="C1391" s="3" t="str">
        <f>_xlfn.XLOOKUP(B1391,'[1]daily break down'!$D:$D,'[1]daily break down'!$E:$E,"")</f>
        <v>OUEST</v>
      </c>
      <c r="D1391" s="1" t="s">
        <v>21</v>
      </c>
      <c r="E1391" s="1" t="s">
        <v>188</v>
      </c>
      <c r="F1391" s="3" t="s">
        <v>102</v>
      </c>
      <c r="G1391" s="1" t="s">
        <v>856</v>
      </c>
      <c r="H1391" s="25" t="str">
        <f>_xlfn.XLOOKUP(B1391,[2]CALCULATION!$B:$B,[2]CALCULATION!$H:$H,"")</f>
        <v>Huawei</v>
      </c>
      <c r="I1391" s="23">
        <v>0</v>
      </c>
      <c r="J1391" s="23">
        <v>0</v>
      </c>
      <c r="K1391" s="23">
        <v>0</v>
      </c>
      <c r="L1391" s="23">
        <v>0</v>
      </c>
      <c r="M1391" s="23">
        <v>0</v>
      </c>
      <c r="N1391" s="23">
        <v>0</v>
      </c>
      <c r="O1391" s="23">
        <v>0</v>
      </c>
      <c r="P1391" s="103" t="s">
        <v>6554</v>
      </c>
      <c r="Q1391" s="36" t="s">
        <v>5796</v>
      </c>
      <c r="R1391" s="36"/>
      <c r="S1391" s="35" t="str" cm="1">
        <f t="array" ref="S1391">IFERROR(_xlfn.IFS(
U1391="MPR ISSUE","PDH",
U1391="BSS Hardware Issue","BSS",
U1391="Sites strategiques, MLL, Pylone, etc.","ENVTECH",
U1391="AKTIVCO DEFAUT GE &amp; POWER Cabinet","AKTIVCO",
U1391="AKTIVCO Coupure ENEO &amp; Baisse de tension","AKTIVCO GRID ONLY",
U1391="Coupure ENEO &amp; Baisse de tension","IHS GRID ONLY",
U1391="Defaut GE &amp; POWER Cabinet","IHS",
U1391="Sharing","Partners",
U1391="Sites strategiques &amp; DataCenter","SST &amp; DC",
U1391="Exclu","Exclu",
U1391="SAT","SAT",
U1391="SPARE-ISSUE","SPARE-ISSUE",
U1391="Fiber CAmtel","TRANS_FO_CAMTEL",
U1391="Fiber AOF","Fiber AOF",
U1391="Projet OCM (HUAWEI)","TRAVAUX-HUAWEI",
U1391="Projet OCM (NOKIA)","TRAVAUX-NOKIA",
U1391="ACCESS-ISSUE","ACCESS-ISSUE",
U1391="Projet OCM (ZTE, NOKIA, autres projets)","TRAVAUX OCM",
U1391="No root CAuse","No root cause",
U1391="ODU HS","PDH",
U1391="IP &amp; VLAN","PDH",
U1391="Warehouse HUAWEI","SPARE-ISSUE",
U1391="SPARE-HS","SPARE-ISSUE",
U1391="Power Telco","BSS",U1391="no impacts","no impacts"
),"")</f>
        <v/>
      </c>
      <c r="T1391" s="35" t="str" cm="1">
        <f t="array" ref="T1391">IFERROR(_xlfn.IFS(
U1391="MPR ISSUE","TX ISSUE",
U1391="BSS Hardware Issue","RAN ISSUE",
U1391="Sites strategiques, MLL, Pylone, etc.","ENVTECH",
U1391="AKTIVCO DEFAUT GE &amp; POWER Cabinet","POWER ISSUE",
U1391="AKTIVCO Coupure ENEO &amp; Baisse de tension","POWER ISSUE",
U1391="Coupure ENEO &amp; Baisse de tension","POWER ISSUE",
U1391="Defaut GE &amp; POWER Cabinet","POWER ISSUE",
U1391="Sharing","POWER ISSUE",
U1391="Sites strategiques &amp; DataCenter","POWER ISSUE",
U1391="Exclu","Exclu",
U1391="SAT","TX ISSUE",
U1391="SPARE-ISSUE","SPARE-ISSUE",
U1391="Fiber CAmtel","TX ISSUE",
U1391="Fiber AOF","TX ISSUE",
U1391="Projet OCM (HUAWEI)","TRAVAUX-HUAWEI",
U1391="Projet OCM (NOKIA)","TRAVAUX -NOKIA",
U1391="ACCESS-ISSUE","ACCESS-ISSUE",
U1391="Projet OCM (ZTE, NOKIA, autres projets)","TRAVAUX OCM",
U1391="No root CAuse","No root cause",
U1391="ODU HS","TX ISSUE",
U1391="IP &amp; VLAN","TX ISSUE",
U1391="Warehouse HUAWEI","SPARE-ISSUE",
U1391="SPARE-HS","SPARE-ISSUE",
U1391="Power Telco","RAN ISSUE",U1391="no impacts","no impacts"
),"")</f>
        <v/>
      </c>
      <c r="U1391" s="28"/>
      <c r="V1391" s="35" t="str" cm="1">
        <f t="array" ref="V1391">IFERROR(_xlfn.IFS(
U1391="MPR ISSUE","ACTIVE",
U1391="BSS Hardware Issue","ACTIVE",
U1391="Sites strategiques, MLL, Pylone, etc.","PASSIVE",
U1391="AKTIVCO DEFAUT GE &amp; POWER Cabinet","PASSIVE",
U1391="AKTIVCO Coupure ENEO &amp; Baisse de tension","PASSIVE",
U1391="Coupure ENEO &amp; Baisse de tension","PASSIVE",
U1391="Defaut GE &amp; POWER Cabinet","PASSIVE",
U1391="Sharing","PASSIVE",
U1391="Sites strategiques &amp; DataCenter","PASSIVE",
U1391="Exclu","Exclu",
U1391="SAT","ACTIVE",
U1391="SPARE-ISSUE","SPARE-ISSUE",
U1391="Fiber CAmtel","ACTIVE",
U1391="Fiber AOF","ACTIVE",
U1391="Projet OCM (HUAWEI)","PLANNED WORKS",
U1391="Projet OCM (NOKIA)","PLANNED WORKS",
U1391="ACCESS-ISSUE","ACCESS-ISSUE",
U1391="Projet OCM (ZTE, NOKIA, autres projets)","PLANNED WORKS",
U1391="No root CAuse","No root cause",
U1391="ODU HS","ACTIVE",
U1391="IP &amp; VLAN","ACTIVE",
U1391="Warehouse HUAWEI","SPARE-ISSUE",
U1391="SPARE-HS","SPARE-ISSUE",
U1391="Power Telco","ACTIVE",U1391="no impacts","no impacts"
),"")</f>
        <v/>
      </c>
      <c r="W1391" s="102"/>
      <c r="X1391" s="102"/>
      <c r="Y1391" s="102"/>
      <c r="Z1391" s="102"/>
      <c r="AA1391" s="102"/>
      <c r="AB1391" s="104" t="s">
        <v>5423</v>
      </c>
      <c r="AC1391" s="9"/>
      <c r="AD1391" s="9"/>
      <c r="AE1391" s="7" t="s">
        <v>5423</v>
      </c>
      <c r="AF1391" s="6"/>
      <c r="AG1391" s="7"/>
      <c r="AH1391" s="3" t="s">
        <v>5423</v>
      </c>
      <c r="AI1391" s="18" t="s">
        <v>5423</v>
      </c>
      <c r="AJ1391" s="18" t="s">
        <v>5423</v>
      </c>
      <c r="AK1391" s="18" t="s">
        <v>5423</v>
      </c>
      <c r="AL1391" s="18" t="s">
        <v>5423</v>
      </c>
      <c r="AM1391" s="18" t="s">
        <v>5423</v>
      </c>
      <c r="AN1391" s="18" t="s">
        <v>5423</v>
      </c>
      <c r="AO1391" s="18" t="s">
        <v>5423</v>
      </c>
      <c r="AP1391" s="18" t="s">
        <v>5423</v>
      </c>
      <c r="AQ1391" s="18" t="s">
        <v>5423</v>
      </c>
      <c r="AR1391" s="18" t="s">
        <v>5423</v>
      </c>
      <c r="AS1391" s="18" t="s">
        <v>5423</v>
      </c>
      <c r="AT1391" s="18" t="s">
        <v>5423</v>
      </c>
      <c r="AU1391" s="9" t="s">
        <v>5423</v>
      </c>
      <c r="AV1391" s="14"/>
      <c r="AW1391" s="14" t="s">
        <v>5423</v>
      </c>
      <c r="AX1391" s="14" t="str">
        <f>_xlfn.XLOOKUP(B1391,'[4]cell downs 18042026 17h'!$B:$B,'[4]cell downs 18042026 17h'!$B:$B,"")</f>
        <v/>
      </c>
      <c r="AY1391" s="14" t="str">
        <f>_xlfn.XLOOKUP(B1391,'[5]Cells Huawei 19042026 15h'!$B:$B,'[5]Cells Huawei 19042026 15h'!$B:$B,"")</f>
        <v/>
      </c>
      <c r="AZ1391" s="105" t="str">
        <f>_xlfn.XLOOKUP(B1391,'INCIDENT-04-23-2026'!E:E,'INCIDENT-04-23-2026'!F:F,"")</f>
        <v/>
      </c>
      <c r="BA1391" s="105" t="str">
        <f>_xlfn.XLOOKUP(B1391,'[6]Eneo 17H'!$C:$C,'[6]Eneo 17H'!$I:$I,"")</f>
        <v/>
      </c>
      <c r="BB1391" s="105" t="str">
        <f>_xlfn.XLOOKUP(B1391,[8]ALL!$B:$B,[8]ALL!$M:$M,"")</f>
        <v/>
      </c>
      <c r="BC1391" s="105" t="str">
        <f>_xlfn.XLOOKUP(B1391,'[6]Eneo 17H'!$C:$C,'[6]Eneo 17H'!$I:$I,"")</f>
        <v/>
      </c>
      <c r="BD1391" s="105" t="str">
        <f>_xlfn.XLOOKUP(B1391,'[7]Eneo 12H'!$C:$C,'[7]Eneo 12H'!$I:$I,"")</f>
        <v/>
      </c>
      <c r="BE1391" s="105" t="s">
        <v>5423</v>
      </c>
    </row>
    <row r="1392" spans="1:57" hidden="1" x14ac:dyDescent="0.3">
      <c r="A1392" s="1" t="s">
        <v>2622</v>
      </c>
      <c r="B1392" s="8" t="s">
        <v>2623</v>
      </c>
      <c r="C1392" s="3" t="str">
        <f>_xlfn.XLOOKUP(B1392,'[1]daily break down'!$D:$D,'[1]daily break down'!$E:$E,"")</f>
        <v>Yaounde</v>
      </c>
      <c r="D1392" s="1" t="s">
        <v>11</v>
      </c>
      <c r="E1392" s="1" t="s">
        <v>12</v>
      </c>
      <c r="F1392" s="3" t="s">
        <v>37</v>
      </c>
      <c r="G1392" s="1" t="s">
        <v>38</v>
      </c>
      <c r="H1392" s="27" t="str">
        <f>_xlfn.XLOOKUP(B1392,[2]CALCULATION!$B:$B,[2]CALCULATION!$H:$H,"")</f>
        <v>ZTE</v>
      </c>
      <c r="I1392" s="23">
        <v>0.56747652190290332</v>
      </c>
      <c r="J1392" s="23">
        <v>0</v>
      </c>
      <c r="K1392" s="23">
        <v>0</v>
      </c>
      <c r="L1392" s="23">
        <v>2.6342410674793808E-2</v>
      </c>
      <c r="M1392" s="23">
        <v>0</v>
      </c>
      <c r="N1392" s="23">
        <v>0</v>
      </c>
      <c r="O1392" s="23">
        <v>8.7213532972065921E-3</v>
      </c>
      <c r="P1392" s="103" t="s">
        <v>6554</v>
      </c>
      <c r="Q1392" s="36" t="s">
        <v>5796</v>
      </c>
      <c r="R1392" s="36"/>
      <c r="S1392" s="35" t="str" cm="1">
        <f t="array" ref="S1392">IFERROR(_xlfn.IFS(
U1392="MPR ISSUE","PDH",
U1392="BSS Hardware Issue","BSS",
U1392="Sites strategiques, MLL, Pylone, etc.","ENVTECH",
U1392="AKTIVCO DEFAUT GE &amp; POWER Cabinet","AKTIVCO",
U1392="AKTIVCO Coupure ENEO &amp; Baisse de tension","AKTIVCO GRID ONLY",
U1392="Coupure ENEO &amp; Baisse de tension","IHS GRID ONLY",
U1392="Defaut GE &amp; POWER Cabinet","IHS",
U1392="Sharing","Partners",
U1392="Sites strategiques &amp; DataCenter","SST &amp; DC",
U1392="Exclu","Exclu",
U1392="SAT","SAT",
U1392="SPARE-ISSUE","SPARE-ISSUE",
U1392="Fiber CAmtel","TRANS_FO_CAMTEL",
U1392="Fiber AOF","Fiber AOF",
U1392="Projet OCM (HUAWEI)","TRAVAUX-HUAWEI",
U1392="Projet OCM (NOKIA)","TRAVAUX-NOKIA",
U1392="ACCESS-ISSUE","ACCESS-ISSUE",
U1392="Projet OCM (ZTE, NOKIA, autres projets)","TRAVAUX OCM",
U1392="No root CAuse","No root cause",
U1392="ODU HS","PDH",
U1392="IP &amp; VLAN","PDH",
U1392="Warehouse HUAWEI","SPARE-ISSUE",
U1392="SPARE-HS","SPARE-ISSUE",
U1392="Power Telco","BSS",U1392="no impacts","no impacts"
),"")</f>
        <v/>
      </c>
      <c r="T1392" s="35" t="str" cm="1">
        <f t="array" ref="T1392">IFERROR(_xlfn.IFS(
U1392="MPR ISSUE","TX ISSUE",
U1392="BSS Hardware Issue","RAN ISSUE",
U1392="Sites strategiques, MLL, Pylone, etc.","ENVTECH",
U1392="AKTIVCO DEFAUT GE &amp; POWER Cabinet","POWER ISSUE",
U1392="AKTIVCO Coupure ENEO &amp; Baisse de tension","POWER ISSUE",
U1392="Coupure ENEO &amp; Baisse de tension","POWER ISSUE",
U1392="Defaut GE &amp; POWER Cabinet","POWER ISSUE",
U1392="Sharing","POWER ISSUE",
U1392="Sites strategiques &amp; DataCenter","POWER ISSUE",
U1392="Exclu","Exclu",
U1392="SAT","TX ISSUE",
U1392="SPARE-ISSUE","SPARE-ISSUE",
U1392="Fiber CAmtel","TX ISSUE",
U1392="Fiber AOF","TX ISSUE",
U1392="Projet OCM (HUAWEI)","TRAVAUX-HUAWEI",
U1392="Projet OCM (NOKIA)","TRAVAUX -NOKIA",
U1392="ACCESS-ISSUE","ACCESS-ISSUE",
U1392="Projet OCM (ZTE, NOKIA, autres projets)","TRAVAUX OCM",
U1392="No root CAuse","No root cause",
U1392="ODU HS","TX ISSUE",
U1392="IP &amp; VLAN","TX ISSUE",
U1392="Warehouse HUAWEI","SPARE-ISSUE",
U1392="SPARE-HS","SPARE-ISSUE",
U1392="Power Telco","RAN ISSUE",U1392="no impacts","no impacts"
),"")</f>
        <v/>
      </c>
      <c r="U1392" s="28"/>
      <c r="V1392" s="35" t="str" cm="1">
        <f t="array" ref="V1392">IFERROR(_xlfn.IFS(
U1392="MPR ISSUE","ACTIVE",
U1392="BSS Hardware Issue","ACTIVE",
U1392="Sites strategiques, MLL, Pylone, etc.","PASSIVE",
U1392="AKTIVCO DEFAUT GE &amp; POWER Cabinet","PASSIVE",
U1392="AKTIVCO Coupure ENEO &amp; Baisse de tension","PASSIVE",
U1392="Coupure ENEO &amp; Baisse de tension","PASSIVE",
U1392="Defaut GE &amp; POWER Cabinet","PASSIVE",
U1392="Sharing","PASSIVE",
U1392="Sites strategiques &amp; DataCenter","PASSIVE",
U1392="Exclu","Exclu",
U1392="SAT","ACTIVE",
U1392="SPARE-ISSUE","SPARE-ISSUE",
U1392="Fiber CAmtel","ACTIVE",
U1392="Fiber AOF","ACTIVE",
U1392="Projet OCM (HUAWEI)","PLANNED WORKS",
U1392="Projet OCM (NOKIA)","PLANNED WORKS",
U1392="ACCESS-ISSUE","ACCESS-ISSUE",
U1392="Projet OCM (ZTE, NOKIA, autres projets)","PLANNED WORKS",
U1392="No root CAuse","No root cause",
U1392="ODU HS","ACTIVE",
U1392="IP &amp; VLAN","ACTIVE",
U1392="Warehouse HUAWEI","SPARE-ISSUE",
U1392="SPARE-HS","SPARE-ISSUE",
U1392="Power Telco","ACTIVE",U1392="no impacts","no impacts"
),"")</f>
        <v/>
      </c>
      <c r="W1392" s="102"/>
      <c r="X1392" s="102"/>
      <c r="Y1392" s="102"/>
      <c r="Z1392" s="102"/>
      <c r="AA1392" s="102"/>
      <c r="AB1392" s="104" t="s">
        <v>6858</v>
      </c>
      <c r="AC1392" s="9"/>
      <c r="AD1392" s="9"/>
      <c r="AE1392" s="7" t="s">
        <v>5423</v>
      </c>
      <c r="AF1392" s="6"/>
      <c r="AG1392" s="7"/>
      <c r="AH1392" s="3" t="s">
        <v>5423</v>
      </c>
      <c r="AI1392" s="18" t="s">
        <v>5423</v>
      </c>
      <c r="AJ1392" s="18" t="s">
        <v>5423</v>
      </c>
      <c r="AK1392" s="18" t="s">
        <v>5423</v>
      </c>
      <c r="AL1392" s="18" t="s">
        <v>6377</v>
      </c>
      <c r="AM1392" s="18" t="s">
        <v>6378</v>
      </c>
      <c r="AN1392" s="18" t="s">
        <v>6378</v>
      </c>
      <c r="AO1392" s="18" t="s">
        <v>5423</v>
      </c>
      <c r="AP1392" s="18" t="s">
        <v>5423</v>
      </c>
      <c r="AQ1392" s="18" t="s">
        <v>5423</v>
      </c>
      <c r="AR1392" s="18" t="s">
        <v>5423</v>
      </c>
      <c r="AS1392" s="18" t="s">
        <v>5423</v>
      </c>
      <c r="AT1392" s="18" t="s">
        <v>5423</v>
      </c>
      <c r="AU1392" s="9" t="s">
        <v>5423</v>
      </c>
      <c r="AV1392" s="14"/>
      <c r="AW1392" s="14" t="s">
        <v>5423</v>
      </c>
      <c r="AX1392" s="14" t="str">
        <f>_xlfn.XLOOKUP(B1392,'[4]cell downs 18042026 17h'!$B:$B,'[4]cell downs 18042026 17h'!$B:$B,"")</f>
        <v/>
      </c>
      <c r="AY1392" s="14" t="str">
        <f>_xlfn.XLOOKUP(B1392,'[5]Cells Huawei 19042026 15h'!$B:$B,'[5]Cells Huawei 19042026 15h'!$B:$B,"")</f>
        <v/>
      </c>
      <c r="AZ1392" s="105" t="str">
        <f>_xlfn.XLOOKUP(B1392,'INCIDENT-04-23-2026'!E:E,'INCIDENT-04-23-2026'!F:F,"")</f>
        <v/>
      </c>
      <c r="BA1392" s="105" t="str">
        <f>_xlfn.XLOOKUP(B1392,'[6]Eneo 17H'!$C:$C,'[6]Eneo 17H'!$I:$I,"")</f>
        <v/>
      </c>
      <c r="BB1392" s="105" t="str">
        <f>_xlfn.XLOOKUP(B1392,[8]ALL!$B:$B,[8]ALL!$M:$M,"")</f>
        <v/>
      </c>
      <c r="BC1392" s="105" t="str">
        <f>_xlfn.XLOOKUP(B1392,'[6]Eneo 17H'!$C:$C,'[6]Eneo 17H'!$I:$I,"")</f>
        <v/>
      </c>
      <c r="BD1392" s="105" t="str">
        <f>_xlfn.XLOOKUP(B1392,'[7]Eneo 12H'!$C:$C,'[7]Eneo 12H'!$I:$I,"")</f>
        <v/>
      </c>
      <c r="BE1392" s="105" t="s">
        <v>7283</v>
      </c>
    </row>
    <row r="1393" spans="1:57" hidden="1" x14ac:dyDescent="0.3">
      <c r="A1393" s="1" t="s">
        <v>1564</v>
      </c>
      <c r="B1393" s="8" t="s">
        <v>1565</v>
      </c>
      <c r="C1393" s="3" t="str">
        <f>_xlfn.XLOOKUP(B1393,'[1]daily break down'!$D:$D,'[1]daily break down'!$E:$E,"")</f>
        <v>CENTRE</v>
      </c>
      <c r="D1393" s="1" t="s">
        <v>11</v>
      </c>
      <c r="E1393" s="1" t="s">
        <v>12</v>
      </c>
      <c r="F1393" s="3" t="s">
        <v>69</v>
      </c>
      <c r="G1393" s="1" t="s">
        <v>502</v>
      </c>
      <c r="H1393" s="27" t="str">
        <f>_xlfn.XLOOKUP(B1393,[2]CALCULATION!$B:$B,[2]CALCULATION!$H:$H,"")</f>
        <v>ZTE</v>
      </c>
      <c r="I1393" s="23">
        <v>0</v>
      </c>
      <c r="J1393" s="23">
        <v>0</v>
      </c>
      <c r="K1393" s="23">
        <v>0</v>
      </c>
      <c r="L1393" s="23">
        <v>0</v>
      </c>
      <c r="M1393" s="23">
        <v>0</v>
      </c>
      <c r="N1393" s="23">
        <v>0</v>
      </c>
      <c r="O1393" s="23">
        <v>0</v>
      </c>
      <c r="P1393" s="103" t="s">
        <v>6554</v>
      </c>
      <c r="Q1393" s="36" t="s">
        <v>5796</v>
      </c>
      <c r="R1393" s="36"/>
      <c r="S1393" s="35" t="str" cm="1">
        <f t="array" ref="S1393">IFERROR(_xlfn.IFS(
U1393="MPR ISSUE","PDH",
U1393="BSS Hardware Issue","BSS",
U1393="Sites strategiques, MLL, Pylone, etc.","ENVTECH",
U1393="AKTIVCO DEFAUT GE &amp; POWER Cabinet","AKTIVCO",
U1393="AKTIVCO Coupure ENEO &amp; Baisse de tension","AKTIVCO GRID ONLY",
U1393="Coupure ENEO &amp; Baisse de tension","IHS GRID ONLY",
U1393="Defaut GE &amp; POWER Cabinet","IHS",
U1393="Sharing","Partners",
U1393="Sites strategiques &amp; DataCenter","SST &amp; DC",
U1393="Exclu","Exclu",
U1393="SAT","SAT",
U1393="SPARE-ISSUE","SPARE-ISSUE",
U1393="Fiber CAmtel","TRANS_FO_CAMTEL",
U1393="Fiber AOF","Fiber AOF",
U1393="Projet OCM (HUAWEI)","TRAVAUX-HUAWEI",
U1393="Projet OCM (NOKIA)","TRAVAUX-NOKIA",
U1393="ACCESS-ISSUE","ACCESS-ISSUE",
U1393="Projet OCM (ZTE, NOKIA, autres projets)","TRAVAUX OCM",
U1393="No root CAuse","No root cause",
U1393="ODU HS","PDH",
U1393="IP &amp; VLAN","PDH",
U1393="Warehouse HUAWEI","SPARE-ISSUE",
U1393="SPARE-HS","SPARE-ISSUE",
U1393="Power Telco","BSS",U1393="no impacts","no impacts"
),"")</f>
        <v/>
      </c>
      <c r="T1393" s="35" t="str" cm="1">
        <f t="array" ref="T1393">IFERROR(_xlfn.IFS(
U1393="MPR ISSUE","TX ISSUE",
U1393="BSS Hardware Issue","RAN ISSUE",
U1393="Sites strategiques, MLL, Pylone, etc.","ENVTECH",
U1393="AKTIVCO DEFAUT GE &amp; POWER Cabinet","POWER ISSUE",
U1393="AKTIVCO Coupure ENEO &amp; Baisse de tension","POWER ISSUE",
U1393="Coupure ENEO &amp; Baisse de tension","POWER ISSUE",
U1393="Defaut GE &amp; POWER Cabinet","POWER ISSUE",
U1393="Sharing","POWER ISSUE",
U1393="Sites strategiques &amp; DataCenter","POWER ISSUE",
U1393="Exclu","Exclu",
U1393="SAT","TX ISSUE",
U1393="SPARE-ISSUE","SPARE-ISSUE",
U1393="Fiber CAmtel","TX ISSUE",
U1393="Fiber AOF","TX ISSUE",
U1393="Projet OCM (HUAWEI)","TRAVAUX-HUAWEI",
U1393="Projet OCM (NOKIA)","TRAVAUX -NOKIA",
U1393="ACCESS-ISSUE","ACCESS-ISSUE",
U1393="Projet OCM (ZTE, NOKIA, autres projets)","TRAVAUX OCM",
U1393="No root CAuse","No root cause",
U1393="ODU HS","TX ISSUE",
U1393="IP &amp; VLAN","TX ISSUE",
U1393="Warehouse HUAWEI","SPARE-ISSUE",
U1393="SPARE-HS","SPARE-ISSUE",
U1393="Power Telco","RAN ISSUE",U1393="no impacts","no impacts"
),"")</f>
        <v/>
      </c>
      <c r="U1393" s="28"/>
      <c r="V1393" s="35" t="str" cm="1">
        <f t="array" ref="V1393">IFERROR(_xlfn.IFS(
U1393="MPR ISSUE","ACTIVE",
U1393="BSS Hardware Issue","ACTIVE",
U1393="Sites strategiques, MLL, Pylone, etc.","PASSIVE",
U1393="AKTIVCO DEFAUT GE &amp; POWER Cabinet","PASSIVE",
U1393="AKTIVCO Coupure ENEO &amp; Baisse de tension","PASSIVE",
U1393="Coupure ENEO &amp; Baisse de tension","PASSIVE",
U1393="Defaut GE &amp; POWER Cabinet","PASSIVE",
U1393="Sharing","PASSIVE",
U1393="Sites strategiques &amp; DataCenter","PASSIVE",
U1393="Exclu","Exclu",
U1393="SAT","ACTIVE",
U1393="SPARE-ISSUE","SPARE-ISSUE",
U1393="Fiber CAmtel","ACTIVE",
U1393="Fiber AOF","ACTIVE",
U1393="Projet OCM (HUAWEI)","PLANNED WORKS",
U1393="Projet OCM (NOKIA)","PLANNED WORKS",
U1393="ACCESS-ISSUE","ACCESS-ISSUE",
U1393="Projet OCM (ZTE, NOKIA, autres projets)","PLANNED WORKS",
U1393="No root CAuse","No root cause",
U1393="ODU HS","ACTIVE",
U1393="IP &amp; VLAN","ACTIVE",
U1393="Warehouse HUAWEI","SPARE-ISSUE",
U1393="SPARE-HS","SPARE-ISSUE",
U1393="Power Telco","ACTIVE",U1393="no impacts","no impacts"
),"")</f>
        <v/>
      </c>
      <c r="W1393" s="102"/>
      <c r="X1393" s="102"/>
      <c r="Y1393" s="102"/>
      <c r="Z1393" s="102"/>
      <c r="AA1393" s="102"/>
      <c r="AB1393" s="104" t="s">
        <v>5423</v>
      </c>
      <c r="AC1393" s="9"/>
      <c r="AD1393" s="9"/>
      <c r="AE1393" s="7" t="s">
        <v>5423</v>
      </c>
      <c r="AF1393" s="6"/>
      <c r="AG1393" s="7"/>
      <c r="AH1393" s="3" t="s">
        <v>5423</v>
      </c>
      <c r="AI1393" s="18" t="s">
        <v>5423</v>
      </c>
      <c r="AJ1393" s="18" t="s">
        <v>5423</v>
      </c>
      <c r="AK1393" s="18" t="s">
        <v>5423</v>
      </c>
      <c r="AL1393" s="18" t="s">
        <v>5423</v>
      </c>
      <c r="AM1393" s="18" t="s">
        <v>5423</v>
      </c>
      <c r="AN1393" s="18" t="s">
        <v>5423</v>
      </c>
      <c r="AO1393" s="18" t="s">
        <v>5423</v>
      </c>
      <c r="AP1393" s="18" t="s">
        <v>5423</v>
      </c>
      <c r="AQ1393" s="18" t="s">
        <v>5423</v>
      </c>
      <c r="AR1393" s="18" t="s">
        <v>5423</v>
      </c>
      <c r="AS1393" s="18" t="s">
        <v>5423</v>
      </c>
      <c r="AT1393" s="18" t="s">
        <v>5423</v>
      </c>
      <c r="AU1393" s="9" t="s">
        <v>5423</v>
      </c>
      <c r="AV1393" s="14"/>
      <c r="AW1393" s="14" t="s">
        <v>5423</v>
      </c>
      <c r="AX1393" s="14" t="str">
        <f>_xlfn.XLOOKUP(B1393,'[4]cell downs 18042026 17h'!$B:$B,'[4]cell downs 18042026 17h'!$B:$B,"")</f>
        <v/>
      </c>
      <c r="AY1393" s="14" t="str">
        <f>_xlfn.XLOOKUP(B1393,'[5]Cells Huawei 19042026 15h'!$B:$B,'[5]Cells Huawei 19042026 15h'!$B:$B,"")</f>
        <v/>
      </c>
      <c r="AZ1393" s="105" t="str">
        <f>_xlfn.XLOOKUP(B1393,'INCIDENT-04-23-2026'!E:E,'INCIDENT-04-23-2026'!F:F,"")</f>
        <v/>
      </c>
      <c r="BA1393" s="105" t="str">
        <f>_xlfn.XLOOKUP(B1393,'[6]Eneo 17H'!$C:$C,'[6]Eneo 17H'!$I:$I,"")</f>
        <v/>
      </c>
      <c r="BB1393" s="105" t="str">
        <f>_xlfn.XLOOKUP(B1393,[8]ALL!$B:$B,[8]ALL!$M:$M,"")</f>
        <v/>
      </c>
      <c r="BC1393" s="105" t="str">
        <f>_xlfn.XLOOKUP(B1393,'[6]Eneo 17H'!$C:$C,'[6]Eneo 17H'!$I:$I,"")</f>
        <v/>
      </c>
      <c r="BD1393" s="105" t="str">
        <f>_xlfn.XLOOKUP(B1393,'[7]Eneo 12H'!$C:$C,'[7]Eneo 12H'!$I:$I,"")</f>
        <v/>
      </c>
      <c r="BE1393" s="105" t="s">
        <v>5423</v>
      </c>
    </row>
    <row r="1394" spans="1:57" hidden="1" x14ac:dyDescent="0.3">
      <c r="A1394" s="1" t="s">
        <v>1711</v>
      </c>
      <c r="B1394" s="8" t="s">
        <v>1712</v>
      </c>
      <c r="C1394" s="3" t="str">
        <f>_xlfn.XLOOKUP(B1394,'[1]daily break down'!$D:$D,'[1]daily break down'!$E:$E,"")</f>
        <v>Ngaoundere</v>
      </c>
      <c r="D1394" s="1" t="s">
        <v>11</v>
      </c>
      <c r="E1394" s="1" t="s">
        <v>12</v>
      </c>
      <c r="F1394" s="3" t="s">
        <v>90</v>
      </c>
      <c r="G1394" s="1" t="s">
        <v>91</v>
      </c>
      <c r="H1394" s="25" t="str">
        <f>_xlfn.XLOOKUP(B1394,[2]CALCULATION!$B:$B,[2]CALCULATION!$H:$H,"")</f>
        <v>Huawei</v>
      </c>
      <c r="I1394" s="23">
        <v>0</v>
      </c>
      <c r="J1394" s="23">
        <v>0</v>
      </c>
      <c r="K1394" s="23">
        <v>0</v>
      </c>
      <c r="L1394" s="23">
        <v>0</v>
      </c>
      <c r="M1394" s="23">
        <v>0</v>
      </c>
      <c r="N1394" s="23">
        <v>0</v>
      </c>
      <c r="O1394" s="23">
        <v>0</v>
      </c>
      <c r="P1394" s="103" t="s">
        <v>6554</v>
      </c>
      <c r="Q1394" s="36" t="s">
        <v>5796</v>
      </c>
      <c r="R1394" s="36"/>
      <c r="S1394" s="35" t="str" cm="1">
        <f t="array" ref="S1394">IFERROR(_xlfn.IFS(
U1394="MPR ISSUE","PDH",
U1394="BSS Hardware Issue","BSS",
U1394="Sites strategiques, MLL, Pylone, etc.","ENVTECH",
U1394="AKTIVCO DEFAUT GE &amp; POWER Cabinet","AKTIVCO",
U1394="AKTIVCO Coupure ENEO &amp; Baisse de tension","AKTIVCO GRID ONLY",
U1394="Coupure ENEO &amp; Baisse de tension","IHS GRID ONLY",
U1394="Defaut GE &amp; POWER Cabinet","IHS",
U1394="Sharing","Partners",
U1394="Sites strategiques &amp; DataCenter","SST &amp; DC",
U1394="Exclu","Exclu",
U1394="SAT","SAT",
U1394="SPARE-ISSUE","SPARE-ISSUE",
U1394="Fiber CAmtel","TRANS_FO_CAMTEL",
U1394="Fiber AOF","Fiber AOF",
U1394="Projet OCM (HUAWEI)","TRAVAUX-HUAWEI",
U1394="Projet OCM (NOKIA)","TRAVAUX-NOKIA",
U1394="ACCESS-ISSUE","ACCESS-ISSUE",
U1394="Projet OCM (ZTE, NOKIA, autres projets)","TRAVAUX OCM",
U1394="No root CAuse","No root cause",
U1394="ODU HS","PDH",
U1394="IP &amp; VLAN","PDH",
U1394="Warehouse HUAWEI","SPARE-ISSUE",
U1394="SPARE-HS","SPARE-ISSUE",
U1394="Power Telco","BSS",U1394="no impacts","no impacts"
),"")</f>
        <v/>
      </c>
      <c r="T1394" s="35" t="str" cm="1">
        <f t="array" ref="T1394">IFERROR(_xlfn.IFS(
U1394="MPR ISSUE","TX ISSUE",
U1394="BSS Hardware Issue","RAN ISSUE",
U1394="Sites strategiques, MLL, Pylone, etc.","ENVTECH",
U1394="AKTIVCO DEFAUT GE &amp; POWER Cabinet","POWER ISSUE",
U1394="AKTIVCO Coupure ENEO &amp; Baisse de tension","POWER ISSUE",
U1394="Coupure ENEO &amp; Baisse de tension","POWER ISSUE",
U1394="Defaut GE &amp; POWER Cabinet","POWER ISSUE",
U1394="Sharing","POWER ISSUE",
U1394="Sites strategiques &amp; DataCenter","POWER ISSUE",
U1394="Exclu","Exclu",
U1394="SAT","TX ISSUE",
U1394="SPARE-ISSUE","SPARE-ISSUE",
U1394="Fiber CAmtel","TX ISSUE",
U1394="Fiber AOF","TX ISSUE",
U1394="Projet OCM (HUAWEI)","TRAVAUX-HUAWEI",
U1394="Projet OCM (NOKIA)","TRAVAUX -NOKIA",
U1394="ACCESS-ISSUE","ACCESS-ISSUE",
U1394="Projet OCM (ZTE, NOKIA, autres projets)","TRAVAUX OCM",
U1394="No root CAuse","No root cause",
U1394="ODU HS","TX ISSUE",
U1394="IP &amp; VLAN","TX ISSUE",
U1394="Warehouse HUAWEI","SPARE-ISSUE",
U1394="SPARE-HS","SPARE-ISSUE",
U1394="Power Telco","RAN ISSUE",U1394="no impacts","no impacts"
),"")</f>
        <v/>
      </c>
      <c r="U1394" s="28"/>
      <c r="V1394" s="35" t="str" cm="1">
        <f t="array" ref="V1394">IFERROR(_xlfn.IFS(
U1394="MPR ISSUE","ACTIVE",
U1394="BSS Hardware Issue","ACTIVE",
U1394="Sites strategiques, MLL, Pylone, etc.","PASSIVE",
U1394="AKTIVCO DEFAUT GE &amp; POWER Cabinet","PASSIVE",
U1394="AKTIVCO Coupure ENEO &amp; Baisse de tension","PASSIVE",
U1394="Coupure ENEO &amp; Baisse de tension","PASSIVE",
U1394="Defaut GE &amp; POWER Cabinet","PASSIVE",
U1394="Sharing","PASSIVE",
U1394="Sites strategiques &amp; DataCenter","PASSIVE",
U1394="Exclu","Exclu",
U1394="SAT","ACTIVE",
U1394="SPARE-ISSUE","SPARE-ISSUE",
U1394="Fiber CAmtel","ACTIVE",
U1394="Fiber AOF","ACTIVE",
U1394="Projet OCM (HUAWEI)","PLANNED WORKS",
U1394="Projet OCM (NOKIA)","PLANNED WORKS",
U1394="ACCESS-ISSUE","ACCESS-ISSUE",
U1394="Projet OCM (ZTE, NOKIA, autres projets)","PLANNED WORKS",
U1394="No root CAuse","No root cause",
U1394="ODU HS","ACTIVE",
U1394="IP &amp; VLAN","ACTIVE",
U1394="Warehouse HUAWEI","SPARE-ISSUE",
U1394="SPARE-HS","SPARE-ISSUE",
U1394="Power Telco","ACTIVE",U1394="no impacts","no impacts"
),"")</f>
        <v/>
      </c>
      <c r="W1394" s="102"/>
      <c r="X1394" s="102"/>
      <c r="Y1394" s="102"/>
      <c r="Z1394" s="102"/>
      <c r="AA1394" s="102"/>
      <c r="AB1394" s="104" t="s">
        <v>5423</v>
      </c>
      <c r="AC1394" s="9"/>
      <c r="AD1394" s="9"/>
      <c r="AE1394" s="7" t="s">
        <v>5423</v>
      </c>
      <c r="AF1394" s="6"/>
      <c r="AG1394" s="7"/>
      <c r="AH1394" s="3" t="s">
        <v>5423</v>
      </c>
      <c r="AI1394" s="18" t="s">
        <v>5423</v>
      </c>
      <c r="AJ1394" s="18" t="s">
        <v>5423</v>
      </c>
      <c r="AK1394" s="18" t="s">
        <v>5423</v>
      </c>
      <c r="AL1394" s="18" t="s">
        <v>5423</v>
      </c>
      <c r="AM1394" s="18" t="s">
        <v>5423</v>
      </c>
      <c r="AN1394" s="18" t="s">
        <v>5423</v>
      </c>
      <c r="AO1394" s="18" t="s">
        <v>5423</v>
      </c>
      <c r="AP1394" s="18" t="s">
        <v>5423</v>
      </c>
      <c r="AQ1394" s="18" t="s">
        <v>5423</v>
      </c>
      <c r="AR1394" s="18" t="s">
        <v>5423</v>
      </c>
      <c r="AS1394" s="18" t="s">
        <v>5423</v>
      </c>
      <c r="AT1394" s="18" t="s">
        <v>5423</v>
      </c>
      <c r="AU1394" s="9" t="s">
        <v>5423</v>
      </c>
      <c r="AV1394" s="14"/>
      <c r="AW1394" s="14" t="s">
        <v>5423</v>
      </c>
      <c r="AX1394" s="14" t="str">
        <f>_xlfn.XLOOKUP(B1394,'[4]cell downs 18042026 17h'!$B:$B,'[4]cell downs 18042026 17h'!$B:$B,"")</f>
        <v/>
      </c>
      <c r="AY1394" s="14" t="str">
        <f>_xlfn.XLOOKUP(B1394,'[5]Cells Huawei 19042026 15h'!$B:$B,'[5]Cells Huawei 19042026 15h'!$B:$B,"")</f>
        <v/>
      </c>
      <c r="AZ1394" s="105" t="str">
        <f>_xlfn.XLOOKUP(B1394,'INCIDENT-04-23-2026'!E:E,'INCIDENT-04-23-2026'!F:F,"")</f>
        <v/>
      </c>
      <c r="BA1394" s="105" t="str">
        <f>_xlfn.XLOOKUP(B1394,'[6]Eneo 17H'!$C:$C,'[6]Eneo 17H'!$I:$I,"")</f>
        <v/>
      </c>
      <c r="BB1394" s="105" t="str">
        <f>_xlfn.XLOOKUP(B1394,[8]ALL!$B:$B,[8]ALL!$M:$M,"")</f>
        <v/>
      </c>
      <c r="BC1394" s="105" t="str">
        <f>_xlfn.XLOOKUP(B1394,'[6]Eneo 17H'!$C:$C,'[6]Eneo 17H'!$I:$I,"")</f>
        <v/>
      </c>
      <c r="BD1394" s="105" t="str">
        <f>_xlfn.XLOOKUP(B1394,'[7]Eneo 12H'!$C:$C,'[7]Eneo 12H'!$I:$I,"")</f>
        <v/>
      </c>
      <c r="BE1394" s="105" t="s">
        <v>5423</v>
      </c>
    </row>
    <row r="1395" spans="1:57" hidden="1" x14ac:dyDescent="0.3">
      <c r="A1395" s="1" t="s">
        <v>2955</v>
      </c>
      <c r="B1395" s="8" t="s">
        <v>2956</v>
      </c>
      <c r="C1395" s="3" t="str">
        <f>_xlfn.XLOOKUP(B1395,'[1]daily break down'!$D:$D,'[1]daily break down'!$E:$E,"")</f>
        <v>Ngaoundere</v>
      </c>
      <c r="D1395" s="1" t="s">
        <v>11</v>
      </c>
      <c r="E1395" s="1" t="s">
        <v>12</v>
      </c>
      <c r="F1395" s="3" t="s">
        <v>90</v>
      </c>
      <c r="G1395" s="1" t="s">
        <v>91</v>
      </c>
      <c r="H1395" s="25" t="str">
        <f>_xlfn.XLOOKUP(B1395,[2]CALCULATION!$B:$B,[2]CALCULATION!$H:$H,"")</f>
        <v>Huawei</v>
      </c>
      <c r="I1395" s="23">
        <v>0</v>
      </c>
      <c r="J1395" s="23">
        <v>0</v>
      </c>
      <c r="K1395" s="23">
        <v>0</v>
      </c>
      <c r="L1395" s="23">
        <v>0</v>
      </c>
      <c r="M1395" s="23">
        <v>0</v>
      </c>
      <c r="N1395" s="23">
        <v>0</v>
      </c>
      <c r="O1395" s="23">
        <v>0</v>
      </c>
      <c r="P1395" s="103" t="s">
        <v>6554</v>
      </c>
      <c r="Q1395" s="36" t="s">
        <v>5796</v>
      </c>
      <c r="R1395" s="36"/>
      <c r="S1395" s="35" t="str" cm="1">
        <f t="array" ref="S1395">IFERROR(_xlfn.IFS(
U1395="MPR ISSUE","PDH",
U1395="BSS Hardware Issue","BSS",
U1395="Sites strategiques, MLL, Pylone, etc.","ENVTECH",
U1395="AKTIVCO DEFAUT GE &amp; POWER Cabinet","AKTIVCO",
U1395="AKTIVCO Coupure ENEO &amp; Baisse de tension","AKTIVCO GRID ONLY",
U1395="Coupure ENEO &amp; Baisse de tension","IHS GRID ONLY",
U1395="Defaut GE &amp; POWER Cabinet","IHS",
U1395="Sharing","Partners",
U1395="Sites strategiques &amp; DataCenter","SST &amp; DC",
U1395="Exclu","Exclu",
U1395="SAT","SAT",
U1395="SPARE-ISSUE","SPARE-ISSUE",
U1395="Fiber CAmtel","TRANS_FO_CAMTEL",
U1395="Fiber AOF","Fiber AOF",
U1395="Projet OCM (HUAWEI)","TRAVAUX-HUAWEI",
U1395="Projet OCM (NOKIA)","TRAVAUX-NOKIA",
U1395="ACCESS-ISSUE","ACCESS-ISSUE",
U1395="Projet OCM (ZTE, NOKIA, autres projets)","TRAVAUX OCM",
U1395="No root CAuse","No root cause",
U1395="ODU HS","PDH",
U1395="IP &amp; VLAN","PDH",
U1395="Warehouse HUAWEI","SPARE-ISSUE",
U1395="SPARE-HS","SPARE-ISSUE",
U1395="Power Telco","BSS",U1395="no impacts","no impacts"
),"")</f>
        <v/>
      </c>
      <c r="T1395" s="35" t="str" cm="1">
        <f t="array" ref="T1395">IFERROR(_xlfn.IFS(
U1395="MPR ISSUE","TX ISSUE",
U1395="BSS Hardware Issue","RAN ISSUE",
U1395="Sites strategiques, MLL, Pylone, etc.","ENVTECH",
U1395="AKTIVCO DEFAUT GE &amp; POWER Cabinet","POWER ISSUE",
U1395="AKTIVCO Coupure ENEO &amp; Baisse de tension","POWER ISSUE",
U1395="Coupure ENEO &amp; Baisse de tension","POWER ISSUE",
U1395="Defaut GE &amp; POWER Cabinet","POWER ISSUE",
U1395="Sharing","POWER ISSUE",
U1395="Sites strategiques &amp; DataCenter","POWER ISSUE",
U1395="Exclu","Exclu",
U1395="SAT","TX ISSUE",
U1395="SPARE-ISSUE","SPARE-ISSUE",
U1395="Fiber CAmtel","TX ISSUE",
U1395="Fiber AOF","TX ISSUE",
U1395="Projet OCM (HUAWEI)","TRAVAUX-HUAWEI",
U1395="Projet OCM (NOKIA)","TRAVAUX -NOKIA",
U1395="ACCESS-ISSUE","ACCESS-ISSUE",
U1395="Projet OCM (ZTE, NOKIA, autres projets)","TRAVAUX OCM",
U1395="No root CAuse","No root cause",
U1395="ODU HS","TX ISSUE",
U1395="IP &amp; VLAN","TX ISSUE",
U1395="Warehouse HUAWEI","SPARE-ISSUE",
U1395="SPARE-HS","SPARE-ISSUE",
U1395="Power Telco","RAN ISSUE",U1395="no impacts","no impacts"
),"")</f>
        <v/>
      </c>
      <c r="U1395" s="28"/>
      <c r="V1395" s="35" t="str" cm="1">
        <f t="array" ref="V1395">IFERROR(_xlfn.IFS(
U1395="MPR ISSUE","ACTIVE",
U1395="BSS Hardware Issue","ACTIVE",
U1395="Sites strategiques, MLL, Pylone, etc.","PASSIVE",
U1395="AKTIVCO DEFAUT GE &amp; POWER Cabinet","PASSIVE",
U1395="AKTIVCO Coupure ENEO &amp; Baisse de tension","PASSIVE",
U1395="Coupure ENEO &amp; Baisse de tension","PASSIVE",
U1395="Defaut GE &amp; POWER Cabinet","PASSIVE",
U1395="Sharing","PASSIVE",
U1395="Sites strategiques &amp; DataCenter","PASSIVE",
U1395="Exclu","Exclu",
U1395="SAT","ACTIVE",
U1395="SPARE-ISSUE","SPARE-ISSUE",
U1395="Fiber CAmtel","ACTIVE",
U1395="Fiber AOF","ACTIVE",
U1395="Projet OCM (HUAWEI)","PLANNED WORKS",
U1395="Projet OCM (NOKIA)","PLANNED WORKS",
U1395="ACCESS-ISSUE","ACCESS-ISSUE",
U1395="Projet OCM (ZTE, NOKIA, autres projets)","PLANNED WORKS",
U1395="No root CAuse","No root cause",
U1395="ODU HS","ACTIVE",
U1395="IP &amp; VLAN","ACTIVE",
U1395="Warehouse HUAWEI","SPARE-ISSUE",
U1395="SPARE-HS","SPARE-ISSUE",
U1395="Power Telco","ACTIVE",U1395="no impacts","no impacts"
),"")</f>
        <v/>
      </c>
      <c r="W1395" s="102"/>
      <c r="X1395" s="102"/>
      <c r="Y1395" s="102"/>
      <c r="Z1395" s="102"/>
      <c r="AA1395" s="102"/>
      <c r="AB1395" s="104" t="s">
        <v>5423</v>
      </c>
      <c r="AC1395" s="9"/>
      <c r="AD1395" s="9"/>
      <c r="AE1395" s="7" t="s">
        <v>5423</v>
      </c>
      <c r="AF1395" s="6"/>
      <c r="AG1395" s="7"/>
      <c r="AH1395" s="3" t="s">
        <v>5423</v>
      </c>
      <c r="AI1395" s="18" t="s">
        <v>5423</v>
      </c>
      <c r="AJ1395" s="18" t="s">
        <v>5423</v>
      </c>
      <c r="AK1395" s="18" t="s">
        <v>5423</v>
      </c>
      <c r="AL1395" s="18" t="s">
        <v>5423</v>
      </c>
      <c r="AM1395" s="18" t="s">
        <v>5423</v>
      </c>
      <c r="AN1395" s="18" t="s">
        <v>5423</v>
      </c>
      <c r="AO1395" s="18" t="s">
        <v>5423</v>
      </c>
      <c r="AP1395" s="18" t="s">
        <v>5423</v>
      </c>
      <c r="AQ1395" s="18" t="s">
        <v>5423</v>
      </c>
      <c r="AR1395" s="18" t="s">
        <v>5423</v>
      </c>
      <c r="AS1395" s="18" t="s">
        <v>5423</v>
      </c>
      <c r="AT1395" s="18" t="s">
        <v>5423</v>
      </c>
      <c r="AU1395" s="9" t="s">
        <v>5423</v>
      </c>
      <c r="AV1395" s="14"/>
      <c r="AW1395" s="14" t="s">
        <v>5423</v>
      </c>
      <c r="AX1395" s="14" t="str">
        <f>_xlfn.XLOOKUP(B1395,'[4]cell downs 18042026 17h'!$B:$B,'[4]cell downs 18042026 17h'!$B:$B,"")</f>
        <v/>
      </c>
      <c r="AY1395" s="14" t="str">
        <f>_xlfn.XLOOKUP(B1395,'[5]Cells Huawei 19042026 15h'!$B:$B,'[5]Cells Huawei 19042026 15h'!$B:$B,"")</f>
        <v/>
      </c>
      <c r="AZ1395" s="105" t="str">
        <f>_xlfn.XLOOKUP(B1395,'INCIDENT-04-23-2026'!E:E,'INCIDENT-04-23-2026'!F:F,"")</f>
        <v/>
      </c>
      <c r="BA1395" s="105" t="str">
        <f>_xlfn.XLOOKUP(B1395,'[6]Eneo 17H'!$C:$C,'[6]Eneo 17H'!$I:$I,"")</f>
        <v/>
      </c>
      <c r="BB1395" s="105" t="str">
        <f>_xlfn.XLOOKUP(B1395,[8]ALL!$B:$B,[8]ALL!$M:$M,"")</f>
        <v/>
      </c>
      <c r="BC1395" s="105" t="str">
        <f>_xlfn.XLOOKUP(B1395,'[6]Eneo 17H'!$C:$C,'[6]Eneo 17H'!$I:$I,"")</f>
        <v/>
      </c>
      <c r="BD1395" s="105" t="str">
        <f>_xlfn.XLOOKUP(B1395,'[7]Eneo 12H'!$C:$C,'[7]Eneo 12H'!$I:$I,"")</f>
        <v/>
      </c>
      <c r="BE1395" s="105" t="s">
        <v>5423</v>
      </c>
    </row>
    <row r="1396" spans="1:57" hidden="1" x14ac:dyDescent="0.3">
      <c r="A1396" s="1" t="s">
        <v>2915</v>
      </c>
      <c r="B1396" s="8" t="s">
        <v>2916</v>
      </c>
      <c r="C1396" s="3" t="str">
        <f>_xlfn.XLOOKUP(B1396,'[1]daily break down'!$D:$D,'[1]daily break down'!$E:$E,"")</f>
        <v>Maroua</v>
      </c>
      <c r="D1396" s="1" t="s">
        <v>11</v>
      </c>
      <c r="E1396" s="1" t="s">
        <v>12</v>
      </c>
      <c r="F1396" s="3" t="s">
        <v>55</v>
      </c>
      <c r="G1396" s="1" t="s">
        <v>84</v>
      </c>
      <c r="H1396" s="25" t="str">
        <f>_xlfn.XLOOKUP(B1396,[2]CALCULATION!$B:$B,[2]CALCULATION!$H:$H,"")</f>
        <v>Huawei</v>
      </c>
      <c r="I1396" s="23">
        <v>0</v>
      </c>
      <c r="J1396" s="23">
        <v>0</v>
      </c>
      <c r="K1396" s="23">
        <v>0</v>
      </c>
      <c r="L1396" s="23">
        <v>0</v>
      </c>
      <c r="M1396" s="23">
        <v>0</v>
      </c>
      <c r="N1396" s="23">
        <v>0</v>
      </c>
      <c r="O1396" s="23">
        <v>0</v>
      </c>
      <c r="P1396" s="103" t="s">
        <v>6554</v>
      </c>
      <c r="Q1396" s="36" t="s">
        <v>5796</v>
      </c>
      <c r="R1396" s="36"/>
      <c r="S1396" s="35" t="str" cm="1">
        <f t="array" ref="S1396">IFERROR(_xlfn.IFS(
U1396="MPR ISSUE","PDH",
U1396="BSS Hardware Issue","BSS",
U1396="Sites strategiques, MLL, Pylone, etc.","ENVTECH",
U1396="AKTIVCO DEFAUT GE &amp; POWER Cabinet","AKTIVCO",
U1396="AKTIVCO Coupure ENEO &amp; Baisse de tension","AKTIVCO GRID ONLY",
U1396="Coupure ENEO &amp; Baisse de tension","IHS GRID ONLY",
U1396="Defaut GE &amp; POWER Cabinet","IHS",
U1396="Sharing","Partners",
U1396="Sites strategiques &amp; DataCenter","SST &amp; DC",
U1396="Exclu","Exclu",
U1396="SAT","SAT",
U1396="SPARE-ISSUE","SPARE-ISSUE",
U1396="Fiber CAmtel","TRANS_FO_CAMTEL",
U1396="Fiber AOF","Fiber AOF",
U1396="Projet OCM (HUAWEI)","TRAVAUX-HUAWEI",
U1396="Projet OCM (NOKIA)","TRAVAUX-NOKIA",
U1396="ACCESS-ISSUE","ACCESS-ISSUE",
U1396="Projet OCM (ZTE, NOKIA, autres projets)","TRAVAUX OCM",
U1396="No root CAuse","No root cause",
U1396="ODU HS","PDH",
U1396="IP &amp; VLAN","PDH",
U1396="Warehouse HUAWEI","SPARE-ISSUE",
U1396="SPARE-HS","SPARE-ISSUE",
U1396="Power Telco","BSS",U1396="no impacts","no impacts"
),"")</f>
        <v/>
      </c>
      <c r="T1396" s="35" t="str" cm="1">
        <f t="array" ref="T1396">IFERROR(_xlfn.IFS(
U1396="MPR ISSUE","TX ISSUE",
U1396="BSS Hardware Issue","RAN ISSUE",
U1396="Sites strategiques, MLL, Pylone, etc.","ENVTECH",
U1396="AKTIVCO DEFAUT GE &amp; POWER Cabinet","POWER ISSUE",
U1396="AKTIVCO Coupure ENEO &amp; Baisse de tension","POWER ISSUE",
U1396="Coupure ENEO &amp; Baisse de tension","POWER ISSUE",
U1396="Defaut GE &amp; POWER Cabinet","POWER ISSUE",
U1396="Sharing","POWER ISSUE",
U1396="Sites strategiques &amp; DataCenter","POWER ISSUE",
U1396="Exclu","Exclu",
U1396="SAT","TX ISSUE",
U1396="SPARE-ISSUE","SPARE-ISSUE",
U1396="Fiber CAmtel","TX ISSUE",
U1396="Fiber AOF","TX ISSUE",
U1396="Projet OCM (HUAWEI)","TRAVAUX-HUAWEI",
U1396="Projet OCM (NOKIA)","TRAVAUX -NOKIA",
U1396="ACCESS-ISSUE","ACCESS-ISSUE",
U1396="Projet OCM (ZTE, NOKIA, autres projets)","TRAVAUX OCM",
U1396="No root CAuse","No root cause",
U1396="ODU HS","TX ISSUE",
U1396="IP &amp; VLAN","TX ISSUE",
U1396="Warehouse HUAWEI","SPARE-ISSUE",
U1396="SPARE-HS","SPARE-ISSUE",
U1396="Power Telco","RAN ISSUE",U1396="no impacts","no impacts"
),"")</f>
        <v/>
      </c>
      <c r="U1396" s="28"/>
      <c r="V1396" s="35" t="str" cm="1">
        <f t="array" ref="V1396">IFERROR(_xlfn.IFS(
U1396="MPR ISSUE","ACTIVE",
U1396="BSS Hardware Issue","ACTIVE",
U1396="Sites strategiques, MLL, Pylone, etc.","PASSIVE",
U1396="AKTIVCO DEFAUT GE &amp; POWER Cabinet","PASSIVE",
U1396="AKTIVCO Coupure ENEO &amp; Baisse de tension","PASSIVE",
U1396="Coupure ENEO &amp; Baisse de tension","PASSIVE",
U1396="Defaut GE &amp; POWER Cabinet","PASSIVE",
U1396="Sharing","PASSIVE",
U1396="Sites strategiques &amp; DataCenter","PASSIVE",
U1396="Exclu","Exclu",
U1396="SAT","ACTIVE",
U1396="SPARE-ISSUE","SPARE-ISSUE",
U1396="Fiber CAmtel","ACTIVE",
U1396="Fiber AOF","ACTIVE",
U1396="Projet OCM (HUAWEI)","PLANNED WORKS",
U1396="Projet OCM (NOKIA)","PLANNED WORKS",
U1396="ACCESS-ISSUE","ACCESS-ISSUE",
U1396="Projet OCM (ZTE, NOKIA, autres projets)","PLANNED WORKS",
U1396="No root CAuse","No root cause",
U1396="ODU HS","ACTIVE",
U1396="IP &amp; VLAN","ACTIVE",
U1396="Warehouse HUAWEI","SPARE-ISSUE",
U1396="SPARE-HS","SPARE-ISSUE",
U1396="Power Telco","ACTIVE",U1396="no impacts","no impacts"
),"")</f>
        <v/>
      </c>
      <c r="W1396" s="102"/>
      <c r="X1396" s="102"/>
      <c r="Y1396" s="102"/>
      <c r="Z1396" s="102"/>
      <c r="AA1396" s="102"/>
      <c r="AB1396" s="104" t="s">
        <v>5423</v>
      </c>
      <c r="AC1396" s="9"/>
      <c r="AD1396" s="9"/>
      <c r="AE1396" s="7" t="s">
        <v>5423</v>
      </c>
      <c r="AF1396" s="6"/>
      <c r="AG1396" s="7"/>
      <c r="AH1396" s="3" t="s">
        <v>5423</v>
      </c>
      <c r="AI1396" s="18" t="s">
        <v>5423</v>
      </c>
      <c r="AJ1396" s="18" t="s">
        <v>5423</v>
      </c>
      <c r="AK1396" s="18" t="s">
        <v>5423</v>
      </c>
      <c r="AL1396" s="18" t="s">
        <v>5423</v>
      </c>
      <c r="AM1396" s="18" t="s">
        <v>5423</v>
      </c>
      <c r="AN1396" s="18" t="s">
        <v>5423</v>
      </c>
      <c r="AO1396" s="18" t="s">
        <v>5423</v>
      </c>
      <c r="AP1396" s="18" t="s">
        <v>5423</v>
      </c>
      <c r="AQ1396" s="18" t="s">
        <v>5423</v>
      </c>
      <c r="AR1396" s="18" t="s">
        <v>5423</v>
      </c>
      <c r="AS1396" s="18" t="s">
        <v>5423</v>
      </c>
      <c r="AT1396" s="18" t="s">
        <v>5423</v>
      </c>
      <c r="AU1396" s="9" t="s">
        <v>5423</v>
      </c>
      <c r="AV1396" s="14"/>
      <c r="AW1396" s="14" t="s">
        <v>5423</v>
      </c>
      <c r="AX1396" s="14" t="str">
        <f>_xlfn.XLOOKUP(B1396,'[4]cell downs 18042026 17h'!$B:$B,'[4]cell downs 18042026 17h'!$B:$B,"")</f>
        <v/>
      </c>
      <c r="AY1396" s="14" t="str">
        <f>_xlfn.XLOOKUP(B1396,'[5]Cells Huawei 19042026 15h'!$B:$B,'[5]Cells Huawei 19042026 15h'!$B:$B,"")</f>
        <v/>
      </c>
      <c r="AZ1396" s="105" t="str">
        <f>_xlfn.XLOOKUP(B1396,'INCIDENT-04-23-2026'!E:E,'INCIDENT-04-23-2026'!F:F,"")</f>
        <v/>
      </c>
      <c r="BA1396" s="105" t="str">
        <f>_xlfn.XLOOKUP(B1396,'[6]Eneo 17H'!$C:$C,'[6]Eneo 17H'!$I:$I,"")</f>
        <v/>
      </c>
      <c r="BB1396" s="105" t="str">
        <f>_xlfn.XLOOKUP(B1396,[8]ALL!$B:$B,[8]ALL!$M:$M,"")</f>
        <v/>
      </c>
      <c r="BC1396" s="105" t="str">
        <f>_xlfn.XLOOKUP(B1396,'[6]Eneo 17H'!$C:$C,'[6]Eneo 17H'!$I:$I,"")</f>
        <v/>
      </c>
      <c r="BD1396" s="105" t="str">
        <f>_xlfn.XLOOKUP(B1396,'[7]Eneo 12H'!$C:$C,'[7]Eneo 12H'!$I:$I,"")</f>
        <v/>
      </c>
      <c r="BE1396" s="105" t="s">
        <v>5423</v>
      </c>
    </row>
    <row r="1397" spans="1:57" hidden="1" x14ac:dyDescent="0.3">
      <c r="A1397" s="1" t="s">
        <v>2906</v>
      </c>
      <c r="B1397" s="8" t="s">
        <v>2907</v>
      </c>
      <c r="C1397" s="3" t="str">
        <f>_xlfn.XLOOKUP(B1397,'[1]daily break down'!$D:$D,'[1]daily break down'!$E:$E,"")</f>
        <v>Maroua</v>
      </c>
      <c r="D1397" s="1" t="s">
        <v>11</v>
      </c>
      <c r="E1397" s="1" t="s">
        <v>12</v>
      </c>
      <c r="F1397" s="3" t="s">
        <v>55</v>
      </c>
      <c r="G1397" s="1" t="s">
        <v>84</v>
      </c>
      <c r="H1397" s="25" t="str">
        <f>_xlfn.XLOOKUP(B1397,[2]CALCULATION!$B:$B,[2]CALCULATION!$H:$H,"")</f>
        <v>Huawei</v>
      </c>
      <c r="I1397" s="23">
        <v>0</v>
      </c>
      <c r="J1397" s="23">
        <v>0</v>
      </c>
      <c r="K1397" s="23">
        <v>0</v>
      </c>
      <c r="L1397" s="23">
        <v>0</v>
      </c>
      <c r="M1397" s="23">
        <v>0</v>
      </c>
      <c r="N1397" s="23">
        <v>0</v>
      </c>
      <c r="O1397" s="23">
        <v>0</v>
      </c>
      <c r="P1397" s="103" t="s">
        <v>6554</v>
      </c>
      <c r="Q1397" s="36" t="s">
        <v>5796</v>
      </c>
      <c r="R1397" s="36"/>
      <c r="S1397" s="35" t="str" cm="1">
        <f t="array" ref="S1397">IFERROR(_xlfn.IFS(
U1397="MPR ISSUE","PDH",
U1397="BSS Hardware Issue","BSS",
U1397="Sites strategiques, MLL, Pylone, etc.","ENVTECH",
U1397="AKTIVCO DEFAUT GE &amp; POWER Cabinet","AKTIVCO",
U1397="AKTIVCO Coupure ENEO &amp; Baisse de tension","AKTIVCO GRID ONLY",
U1397="Coupure ENEO &amp; Baisse de tension","IHS GRID ONLY",
U1397="Defaut GE &amp; POWER Cabinet","IHS",
U1397="Sharing","Partners",
U1397="Sites strategiques &amp; DataCenter","SST &amp; DC",
U1397="Exclu","Exclu",
U1397="SAT","SAT",
U1397="SPARE-ISSUE","SPARE-ISSUE",
U1397="Fiber CAmtel","TRANS_FO_CAMTEL",
U1397="Fiber AOF","Fiber AOF",
U1397="Projet OCM (HUAWEI)","TRAVAUX-HUAWEI",
U1397="Projet OCM (NOKIA)","TRAVAUX-NOKIA",
U1397="ACCESS-ISSUE","ACCESS-ISSUE",
U1397="Projet OCM (ZTE, NOKIA, autres projets)","TRAVAUX OCM",
U1397="No root CAuse","No root cause",
U1397="ODU HS","PDH",
U1397="IP &amp; VLAN","PDH",
U1397="Warehouse HUAWEI","SPARE-ISSUE",
U1397="SPARE-HS","SPARE-ISSUE",
U1397="Power Telco","BSS",U1397="no impacts","no impacts"
),"")</f>
        <v/>
      </c>
      <c r="T1397" s="35" t="str" cm="1">
        <f t="array" ref="T1397">IFERROR(_xlfn.IFS(
U1397="MPR ISSUE","TX ISSUE",
U1397="BSS Hardware Issue","RAN ISSUE",
U1397="Sites strategiques, MLL, Pylone, etc.","ENVTECH",
U1397="AKTIVCO DEFAUT GE &amp; POWER Cabinet","POWER ISSUE",
U1397="AKTIVCO Coupure ENEO &amp; Baisse de tension","POWER ISSUE",
U1397="Coupure ENEO &amp; Baisse de tension","POWER ISSUE",
U1397="Defaut GE &amp; POWER Cabinet","POWER ISSUE",
U1397="Sharing","POWER ISSUE",
U1397="Sites strategiques &amp; DataCenter","POWER ISSUE",
U1397="Exclu","Exclu",
U1397="SAT","TX ISSUE",
U1397="SPARE-ISSUE","SPARE-ISSUE",
U1397="Fiber CAmtel","TX ISSUE",
U1397="Fiber AOF","TX ISSUE",
U1397="Projet OCM (HUAWEI)","TRAVAUX-HUAWEI",
U1397="Projet OCM (NOKIA)","TRAVAUX -NOKIA",
U1397="ACCESS-ISSUE","ACCESS-ISSUE",
U1397="Projet OCM (ZTE, NOKIA, autres projets)","TRAVAUX OCM",
U1397="No root CAuse","No root cause",
U1397="ODU HS","TX ISSUE",
U1397="IP &amp; VLAN","TX ISSUE",
U1397="Warehouse HUAWEI","SPARE-ISSUE",
U1397="SPARE-HS","SPARE-ISSUE",
U1397="Power Telco","RAN ISSUE",U1397="no impacts","no impacts"
),"")</f>
        <v/>
      </c>
      <c r="U1397" s="28"/>
      <c r="V1397" s="35" t="str" cm="1">
        <f t="array" ref="V1397">IFERROR(_xlfn.IFS(
U1397="MPR ISSUE","ACTIVE",
U1397="BSS Hardware Issue","ACTIVE",
U1397="Sites strategiques, MLL, Pylone, etc.","PASSIVE",
U1397="AKTIVCO DEFAUT GE &amp; POWER Cabinet","PASSIVE",
U1397="AKTIVCO Coupure ENEO &amp; Baisse de tension","PASSIVE",
U1397="Coupure ENEO &amp; Baisse de tension","PASSIVE",
U1397="Defaut GE &amp; POWER Cabinet","PASSIVE",
U1397="Sharing","PASSIVE",
U1397="Sites strategiques &amp; DataCenter","PASSIVE",
U1397="Exclu","Exclu",
U1397="SAT","ACTIVE",
U1397="SPARE-ISSUE","SPARE-ISSUE",
U1397="Fiber CAmtel","ACTIVE",
U1397="Fiber AOF","ACTIVE",
U1397="Projet OCM (HUAWEI)","PLANNED WORKS",
U1397="Projet OCM (NOKIA)","PLANNED WORKS",
U1397="ACCESS-ISSUE","ACCESS-ISSUE",
U1397="Projet OCM (ZTE, NOKIA, autres projets)","PLANNED WORKS",
U1397="No root CAuse","No root cause",
U1397="ODU HS","ACTIVE",
U1397="IP &amp; VLAN","ACTIVE",
U1397="Warehouse HUAWEI","SPARE-ISSUE",
U1397="SPARE-HS","SPARE-ISSUE",
U1397="Power Telco","ACTIVE",U1397="no impacts","no impacts"
),"")</f>
        <v/>
      </c>
      <c r="W1397" s="102"/>
      <c r="X1397" s="102"/>
      <c r="Y1397" s="102"/>
      <c r="Z1397" s="102"/>
      <c r="AA1397" s="102"/>
      <c r="AB1397" s="104" t="s">
        <v>5423</v>
      </c>
      <c r="AC1397" s="9"/>
      <c r="AD1397" s="9"/>
      <c r="AE1397" s="7" t="s">
        <v>5423</v>
      </c>
      <c r="AF1397" s="6"/>
      <c r="AG1397" s="7"/>
      <c r="AH1397" s="3" t="s">
        <v>5423</v>
      </c>
      <c r="AI1397" s="18" t="s">
        <v>5423</v>
      </c>
      <c r="AJ1397" s="18" t="s">
        <v>5423</v>
      </c>
      <c r="AK1397" s="18" t="s">
        <v>5423</v>
      </c>
      <c r="AL1397" s="18" t="s">
        <v>5423</v>
      </c>
      <c r="AM1397" s="18" t="s">
        <v>5423</v>
      </c>
      <c r="AN1397" s="18" t="s">
        <v>5423</v>
      </c>
      <c r="AO1397" s="18" t="s">
        <v>5423</v>
      </c>
      <c r="AP1397" s="18" t="s">
        <v>5423</v>
      </c>
      <c r="AQ1397" s="18" t="s">
        <v>5423</v>
      </c>
      <c r="AR1397" s="18" t="s">
        <v>5423</v>
      </c>
      <c r="AS1397" s="18" t="s">
        <v>5423</v>
      </c>
      <c r="AT1397" s="18" t="s">
        <v>5423</v>
      </c>
      <c r="AU1397" s="9" t="s">
        <v>5423</v>
      </c>
      <c r="AV1397" s="14"/>
      <c r="AW1397" s="14" t="s">
        <v>5423</v>
      </c>
      <c r="AX1397" s="14" t="str">
        <f>_xlfn.XLOOKUP(B1397,'[4]cell downs 18042026 17h'!$B:$B,'[4]cell downs 18042026 17h'!$B:$B,"")</f>
        <v/>
      </c>
      <c r="AY1397" s="14" t="str">
        <f>_xlfn.XLOOKUP(B1397,'[5]Cells Huawei 19042026 15h'!$B:$B,'[5]Cells Huawei 19042026 15h'!$B:$B,"")</f>
        <v/>
      </c>
      <c r="AZ1397" s="105" t="str">
        <f>_xlfn.XLOOKUP(B1397,'INCIDENT-04-23-2026'!E:E,'INCIDENT-04-23-2026'!F:F,"")</f>
        <v/>
      </c>
      <c r="BA1397" s="105" t="str">
        <f>_xlfn.XLOOKUP(B1397,'[6]Eneo 17H'!$C:$C,'[6]Eneo 17H'!$I:$I,"")</f>
        <v/>
      </c>
      <c r="BB1397" s="105" t="str">
        <f>_xlfn.XLOOKUP(B1397,[8]ALL!$B:$B,[8]ALL!$M:$M,"")</f>
        <v/>
      </c>
      <c r="BC1397" s="105" t="str">
        <f>_xlfn.XLOOKUP(B1397,'[6]Eneo 17H'!$C:$C,'[6]Eneo 17H'!$I:$I,"")</f>
        <v/>
      </c>
      <c r="BD1397" s="105" t="str">
        <f>_xlfn.XLOOKUP(B1397,'[7]Eneo 12H'!$C:$C,'[7]Eneo 12H'!$I:$I,"")</f>
        <v/>
      </c>
      <c r="BE1397" s="105" t="s">
        <v>5423</v>
      </c>
    </row>
    <row r="1398" spans="1:57" hidden="1" x14ac:dyDescent="0.3">
      <c r="A1398" s="1" t="s">
        <v>2908</v>
      </c>
      <c r="B1398" s="8" t="s">
        <v>2909</v>
      </c>
      <c r="C1398" s="3" t="str">
        <f>_xlfn.XLOOKUP(B1398,'[1]daily break down'!$D:$D,'[1]daily break down'!$E:$E,"")</f>
        <v>Maroua</v>
      </c>
      <c r="D1398" s="1" t="s">
        <v>11</v>
      </c>
      <c r="E1398" s="1" t="s">
        <v>12</v>
      </c>
      <c r="F1398" s="3" t="s">
        <v>55</v>
      </c>
      <c r="G1398" s="1" t="s">
        <v>84</v>
      </c>
      <c r="H1398" s="25" t="str">
        <f>_xlfn.XLOOKUP(B1398,[2]CALCULATION!$B:$B,[2]CALCULATION!$H:$H,"")</f>
        <v>Huawei</v>
      </c>
      <c r="I1398" s="23">
        <v>0</v>
      </c>
      <c r="J1398" s="23">
        <v>0</v>
      </c>
      <c r="K1398" s="23">
        <v>0</v>
      </c>
      <c r="L1398" s="23">
        <v>0</v>
      </c>
      <c r="M1398" s="23">
        <v>0</v>
      </c>
      <c r="N1398" s="23">
        <v>0</v>
      </c>
      <c r="O1398" s="23">
        <v>0</v>
      </c>
      <c r="P1398" s="103" t="s">
        <v>6554</v>
      </c>
      <c r="Q1398" s="36" t="s">
        <v>5796</v>
      </c>
      <c r="R1398" s="36"/>
      <c r="S1398" s="35" t="str" cm="1">
        <f t="array" ref="S1398">IFERROR(_xlfn.IFS(
U1398="MPR ISSUE","PDH",
U1398="BSS Hardware Issue","BSS",
U1398="Sites strategiques, MLL, Pylone, etc.","ENVTECH",
U1398="AKTIVCO DEFAUT GE &amp; POWER Cabinet","AKTIVCO",
U1398="AKTIVCO Coupure ENEO &amp; Baisse de tension","AKTIVCO GRID ONLY",
U1398="Coupure ENEO &amp; Baisse de tension","IHS GRID ONLY",
U1398="Defaut GE &amp; POWER Cabinet","IHS",
U1398="Sharing","Partners",
U1398="Sites strategiques &amp; DataCenter","SST &amp; DC",
U1398="Exclu","Exclu",
U1398="SAT","SAT",
U1398="SPARE-ISSUE","SPARE-ISSUE",
U1398="Fiber CAmtel","TRANS_FO_CAMTEL",
U1398="Fiber AOF","Fiber AOF",
U1398="Projet OCM (HUAWEI)","TRAVAUX-HUAWEI",
U1398="Projet OCM (NOKIA)","TRAVAUX-NOKIA",
U1398="ACCESS-ISSUE","ACCESS-ISSUE",
U1398="Projet OCM (ZTE, NOKIA, autres projets)","TRAVAUX OCM",
U1398="No root CAuse","No root cause",
U1398="ODU HS","PDH",
U1398="IP &amp; VLAN","PDH",
U1398="Warehouse HUAWEI","SPARE-ISSUE",
U1398="SPARE-HS","SPARE-ISSUE",
U1398="Power Telco","BSS",U1398="no impacts","no impacts"
),"")</f>
        <v/>
      </c>
      <c r="T1398" s="35" t="str" cm="1">
        <f t="array" ref="T1398">IFERROR(_xlfn.IFS(
U1398="MPR ISSUE","TX ISSUE",
U1398="BSS Hardware Issue","RAN ISSUE",
U1398="Sites strategiques, MLL, Pylone, etc.","ENVTECH",
U1398="AKTIVCO DEFAUT GE &amp; POWER Cabinet","POWER ISSUE",
U1398="AKTIVCO Coupure ENEO &amp; Baisse de tension","POWER ISSUE",
U1398="Coupure ENEO &amp; Baisse de tension","POWER ISSUE",
U1398="Defaut GE &amp; POWER Cabinet","POWER ISSUE",
U1398="Sharing","POWER ISSUE",
U1398="Sites strategiques &amp; DataCenter","POWER ISSUE",
U1398="Exclu","Exclu",
U1398="SAT","TX ISSUE",
U1398="SPARE-ISSUE","SPARE-ISSUE",
U1398="Fiber CAmtel","TX ISSUE",
U1398="Fiber AOF","TX ISSUE",
U1398="Projet OCM (HUAWEI)","TRAVAUX-HUAWEI",
U1398="Projet OCM (NOKIA)","TRAVAUX -NOKIA",
U1398="ACCESS-ISSUE","ACCESS-ISSUE",
U1398="Projet OCM (ZTE, NOKIA, autres projets)","TRAVAUX OCM",
U1398="No root CAuse","No root cause",
U1398="ODU HS","TX ISSUE",
U1398="IP &amp; VLAN","TX ISSUE",
U1398="Warehouse HUAWEI","SPARE-ISSUE",
U1398="SPARE-HS","SPARE-ISSUE",
U1398="Power Telco","RAN ISSUE",U1398="no impacts","no impacts"
),"")</f>
        <v/>
      </c>
      <c r="U1398" s="28"/>
      <c r="V1398" s="35" t="str" cm="1">
        <f t="array" ref="V1398">IFERROR(_xlfn.IFS(
U1398="MPR ISSUE","ACTIVE",
U1398="BSS Hardware Issue","ACTIVE",
U1398="Sites strategiques, MLL, Pylone, etc.","PASSIVE",
U1398="AKTIVCO DEFAUT GE &amp; POWER Cabinet","PASSIVE",
U1398="AKTIVCO Coupure ENEO &amp; Baisse de tension","PASSIVE",
U1398="Coupure ENEO &amp; Baisse de tension","PASSIVE",
U1398="Defaut GE &amp; POWER Cabinet","PASSIVE",
U1398="Sharing","PASSIVE",
U1398="Sites strategiques &amp; DataCenter","PASSIVE",
U1398="Exclu","Exclu",
U1398="SAT","ACTIVE",
U1398="SPARE-ISSUE","SPARE-ISSUE",
U1398="Fiber CAmtel","ACTIVE",
U1398="Fiber AOF","ACTIVE",
U1398="Projet OCM (HUAWEI)","PLANNED WORKS",
U1398="Projet OCM (NOKIA)","PLANNED WORKS",
U1398="ACCESS-ISSUE","ACCESS-ISSUE",
U1398="Projet OCM (ZTE, NOKIA, autres projets)","PLANNED WORKS",
U1398="No root CAuse","No root cause",
U1398="ODU HS","ACTIVE",
U1398="IP &amp; VLAN","ACTIVE",
U1398="Warehouse HUAWEI","SPARE-ISSUE",
U1398="SPARE-HS","SPARE-ISSUE",
U1398="Power Telco","ACTIVE",U1398="no impacts","no impacts"
),"")</f>
        <v/>
      </c>
      <c r="W1398" s="102"/>
      <c r="X1398" s="102"/>
      <c r="Y1398" s="102"/>
      <c r="Z1398" s="102"/>
      <c r="AA1398" s="102"/>
      <c r="AB1398" s="104" t="s">
        <v>5423</v>
      </c>
      <c r="AC1398" s="9"/>
      <c r="AD1398" s="9"/>
      <c r="AE1398" s="7" t="s">
        <v>5423</v>
      </c>
      <c r="AF1398" s="6"/>
      <c r="AG1398" s="7"/>
      <c r="AH1398" s="3" t="s">
        <v>5423</v>
      </c>
      <c r="AI1398" s="18" t="s">
        <v>5423</v>
      </c>
      <c r="AJ1398" s="18" t="s">
        <v>5423</v>
      </c>
      <c r="AK1398" s="18" t="s">
        <v>5423</v>
      </c>
      <c r="AL1398" s="18" t="s">
        <v>5423</v>
      </c>
      <c r="AM1398" s="18" t="s">
        <v>5423</v>
      </c>
      <c r="AN1398" s="18" t="s">
        <v>5423</v>
      </c>
      <c r="AO1398" s="18" t="s">
        <v>5423</v>
      </c>
      <c r="AP1398" s="18" t="s">
        <v>5423</v>
      </c>
      <c r="AQ1398" s="18" t="s">
        <v>5423</v>
      </c>
      <c r="AR1398" s="18" t="s">
        <v>5423</v>
      </c>
      <c r="AS1398" s="18" t="s">
        <v>5423</v>
      </c>
      <c r="AT1398" s="18" t="s">
        <v>5423</v>
      </c>
      <c r="AU1398" s="9" t="s">
        <v>5423</v>
      </c>
      <c r="AV1398" s="14"/>
      <c r="AW1398" s="14" t="s">
        <v>5423</v>
      </c>
      <c r="AX1398" s="14" t="str">
        <f>_xlfn.XLOOKUP(B1398,'[4]cell downs 18042026 17h'!$B:$B,'[4]cell downs 18042026 17h'!$B:$B,"")</f>
        <v/>
      </c>
      <c r="AY1398" s="14" t="str">
        <f>_xlfn.XLOOKUP(B1398,'[5]Cells Huawei 19042026 15h'!$B:$B,'[5]Cells Huawei 19042026 15h'!$B:$B,"")</f>
        <v/>
      </c>
      <c r="AZ1398" s="105" t="str">
        <f>_xlfn.XLOOKUP(B1398,'INCIDENT-04-23-2026'!E:E,'INCIDENT-04-23-2026'!F:F,"")</f>
        <v/>
      </c>
      <c r="BA1398" s="105" t="str">
        <f>_xlfn.XLOOKUP(B1398,'[6]Eneo 17H'!$C:$C,'[6]Eneo 17H'!$I:$I,"")</f>
        <v/>
      </c>
      <c r="BB1398" s="105" t="str">
        <f>_xlfn.XLOOKUP(B1398,[8]ALL!$B:$B,[8]ALL!$M:$M,"")</f>
        <v/>
      </c>
      <c r="BC1398" s="105" t="str">
        <f>_xlfn.XLOOKUP(B1398,'[6]Eneo 17H'!$C:$C,'[6]Eneo 17H'!$I:$I,"")</f>
        <v/>
      </c>
      <c r="BD1398" s="105" t="str">
        <f>_xlfn.XLOOKUP(B1398,'[7]Eneo 12H'!$C:$C,'[7]Eneo 12H'!$I:$I,"")</f>
        <v/>
      </c>
      <c r="BE1398" s="105" t="s">
        <v>5423</v>
      </c>
    </row>
    <row r="1399" spans="1:57" hidden="1" x14ac:dyDescent="0.3">
      <c r="A1399" s="1" t="s">
        <v>2917</v>
      </c>
      <c r="B1399" s="8" t="s">
        <v>2918</v>
      </c>
      <c r="C1399" s="3" t="str">
        <f>_xlfn.XLOOKUP(B1399,'[1]daily break down'!$D:$D,'[1]daily break down'!$E:$E,"")</f>
        <v>Maroua</v>
      </c>
      <c r="D1399" s="1" t="s">
        <v>11</v>
      </c>
      <c r="E1399" s="1" t="s">
        <v>12</v>
      </c>
      <c r="F1399" s="3" t="s">
        <v>55</v>
      </c>
      <c r="G1399" s="1" t="s">
        <v>84</v>
      </c>
      <c r="H1399" s="25" t="str">
        <f>_xlfn.XLOOKUP(B1399,[2]CALCULATION!$B:$B,[2]CALCULATION!$H:$H,"")</f>
        <v>Huawei</v>
      </c>
      <c r="I1399" s="23">
        <v>0</v>
      </c>
      <c r="J1399" s="23">
        <v>0</v>
      </c>
      <c r="K1399" s="23">
        <v>0</v>
      </c>
      <c r="L1399" s="23">
        <v>0</v>
      </c>
      <c r="M1399" s="23">
        <v>0</v>
      </c>
      <c r="N1399" s="23">
        <v>0</v>
      </c>
      <c r="O1399" s="23">
        <v>0</v>
      </c>
      <c r="P1399" s="103" t="s">
        <v>6554</v>
      </c>
      <c r="Q1399" s="36" t="s">
        <v>5796</v>
      </c>
      <c r="R1399" s="36"/>
      <c r="S1399" s="35" t="str" cm="1">
        <f t="array" ref="S1399">IFERROR(_xlfn.IFS(
U1399="MPR ISSUE","PDH",
U1399="BSS Hardware Issue","BSS",
U1399="Sites strategiques, MLL, Pylone, etc.","ENVTECH",
U1399="AKTIVCO DEFAUT GE &amp; POWER Cabinet","AKTIVCO",
U1399="AKTIVCO Coupure ENEO &amp; Baisse de tension","AKTIVCO GRID ONLY",
U1399="Coupure ENEO &amp; Baisse de tension","IHS GRID ONLY",
U1399="Defaut GE &amp; POWER Cabinet","IHS",
U1399="Sharing","Partners",
U1399="Sites strategiques &amp; DataCenter","SST &amp; DC",
U1399="Exclu","Exclu",
U1399="SAT","SAT",
U1399="SPARE-ISSUE","SPARE-ISSUE",
U1399="Fiber CAmtel","TRANS_FO_CAMTEL",
U1399="Fiber AOF","Fiber AOF",
U1399="Projet OCM (HUAWEI)","TRAVAUX-HUAWEI",
U1399="Projet OCM (NOKIA)","TRAVAUX-NOKIA",
U1399="ACCESS-ISSUE","ACCESS-ISSUE",
U1399="Projet OCM (ZTE, NOKIA, autres projets)","TRAVAUX OCM",
U1399="No root CAuse","No root cause",
U1399="ODU HS","PDH",
U1399="IP &amp; VLAN","PDH",
U1399="Warehouse HUAWEI","SPARE-ISSUE",
U1399="SPARE-HS","SPARE-ISSUE",
U1399="Power Telco","BSS",U1399="no impacts","no impacts"
),"")</f>
        <v/>
      </c>
      <c r="T1399" s="35" t="str" cm="1">
        <f t="array" ref="T1399">IFERROR(_xlfn.IFS(
U1399="MPR ISSUE","TX ISSUE",
U1399="BSS Hardware Issue","RAN ISSUE",
U1399="Sites strategiques, MLL, Pylone, etc.","ENVTECH",
U1399="AKTIVCO DEFAUT GE &amp; POWER Cabinet","POWER ISSUE",
U1399="AKTIVCO Coupure ENEO &amp; Baisse de tension","POWER ISSUE",
U1399="Coupure ENEO &amp; Baisse de tension","POWER ISSUE",
U1399="Defaut GE &amp; POWER Cabinet","POWER ISSUE",
U1399="Sharing","POWER ISSUE",
U1399="Sites strategiques &amp; DataCenter","POWER ISSUE",
U1399="Exclu","Exclu",
U1399="SAT","TX ISSUE",
U1399="SPARE-ISSUE","SPARE-ISSUE",
U1399="Fiber CAmtel","TX ISSUE",
U1399="Fiber AOF","TX ISSUE",
U1399="Projet OCM (HUAWEI)","TRAVAUX-HUAWEI",
U1399="Projet OCM (NOKIA)","TRAVAUX -NOKIA",
U1399="ACCESS-ISSUE","ACCESS-ISSUE",
U1399="Projet OCM (ZTE, NOKIA, autres projets)","TRAVAUX OCM",
U1399="No root CAuse","No root cause",
U1399="ODU HS","TX ISSUE",
U1399="IP &amp; VLAN","TX ISSUE",
U1399="Warehouse HUAWEI","SPARE-ISSUE",
U1399="SPARE-HS","SPARE-ISSUE",
U1399="Power Telco","RAN ISSUE",U1399="no impacts","no impacts"
),"")</f>
        <v/>
      </c>
      <c r="U1399" s="28"/>
      <c r="V1399" s="35" t="str" cm="1">
        <f t="array" ref="V1399">IFERROR(_xlfn.IFS(
U1399="MPR ISSUE","ACTIVE",
U1399="BSS Hardware Issue","ACTIVE",
U1399="Sites strategiques, MLL, Pylone, etc.","PASSIVE",
U1399="AKTIVCO DEFAUT GE &amp; POWER Cabinet","PASSIVE",
U1399="AKTIVCO Coupure ENEO &amp; Baisse de tension","PASSIVE",
U1399="Coupure ENEO &amp; Baisse de tension","PASSIVE",
U1399="Defaut GE &amp; POWER Cabinet","PASSIVE",
U1399="Sharing","PASSIVE",
U1399="Sites strategiques &amp; DataCenter","PASSIVE",
U1399="Exclu","Exclu",
U1399="SAT","ACTIVE",
U1399="SPARE-ISSUE","SPARE-ISSUE",
U1399="Fiber CAmtel","ACTIVE",
U1399="Fiber AOF","ACTIVE",
U1399="Projet OCM (HUAWEI)","PLANNED WORKS",
U1399="Projet OCM (NOKIA)","PLANNED WORKS",
U1399="ACCESS-ISSUE","ACCESS-ISSUE",
U1399="Projet OCM (ZTE, NOKIA, autres projets)","PLANNED WORKS",
U1399="No root CAuse","No root cause",
U1399="ODU HS","ACTIVE",
U1399="IP &amp; VLAN","ACTIVE",
U1399="Warehouse HUAWEI","SPARE-ISSUE",
U1399="SPARE-HS","SPARE-ISSUE",
U1399="Power Telco","ACTIVE",U1399="no impacts","no impacts"
),"")</f>
        <v/>
      </c>
      <c r="W1399" s="102"/>
      <c r="X1399" s="102"/>
      <c r="Y1399" s="102"/>
      <c r="Z1399" s="102"/>
      <c r="AA1399" s="102"/>
      <c r="AB1399" s="104" t="s">
        <v>5423</v>
      </c>
      <c r="AC1399" s="9"/>
      <c r="AD1399" s="9"/>
      <c r="AE1399" s="7" t="s">
        <v>5423</v>
      </c>
      <c r="AF1399" s="6"/>
      <c r="AG1399" s="7"/>
      <c r="AH1399" s="3" t="s">
        <v>5423</v>
      </c>
      <c r="AI1399" s="18" t="s">
        <v>5423</v>
      </c>
      <c r="AJ1399" s="18" t="s">
        <v>5423</v>
      </c>
      <c r="AK1399" s="18" t="s">
        <v>5423</v>
      </c>
      <c r="AL1399" s="18" t="s">
        <v>5423</v>
      </c>
      <c r="AM1399" s="18" t="s">
        <v>5423</v>
      </c>
      <c r="AN1399" s="18" t="s">
        <v>5423</v>
      </c>
      <c r="AO1399" s="18" t="s">
        <v>5423</v>
      </c>
      <c r="AP1399" s="18" t="s">
        <v>5423</v>
      </c>
      <c r="AQ1399" s="18" t="s">
        <v>5423</v>
      </c>
      <c r="AR1399" s="18" t="s">
        <v>5423</v>
      </c>
      <c r="AS1399" s="18" t="s">
        <v>5423</v>
      </c>
      <c r="AT1399" s="18" t="s">
        <v>5423</v>
      </c>
      <c r="AU1399" s="9" t="s">
        <v>5423</v>
      </c>
      <c r="AV1399" s="14"/>
      <c r="AW1399" s="14" t="s">
        <v>5423</v>
      </c>
      <c r="AX1399" s="14" t="str">
        <f>_xlfn.XLOOKUP(B1399,'[4]cell downs 18042026 17h'!$B:$B,'[4]cell downs 18042026 17h'!$B:$B,"")</f>
        <v/>
      </c>
      <c r="AY1399" s="14" t="str">
        <f>_xlfn.XLOOKUP(B1399,'[5]Cells Huawei 19042026 15h'!$B:$B,'[5]Cells Huawei 19042026 15h'!$B:$B,"")</f>
        <v/>
      </c>
      <c r="AZ1399" s="105" t="str">
        <f>_xlfn.XLOOKUP(B1399,'INCIDENT-04-23-2026'!E:E,'INCIDENT-04-23-2026'!F:F,"")</f>
        <v/>
      </c>
      <c r="BA1399" s="105" t="str">
        <f>_xlfn.XLOOKUP(B1399,'[6]Eneo 17H'!$C:$C,'[6]Eneo 17H'!$I:$I,"")</f>
        <v/>
      </c>
      <c r="BB1399" s="105" t="str">
        <f>_xlfn.XLOOKUP(B1399,[8]ALL!$B:$B,[8]ALL!$M:$M,"")</f>
        <v/>
      </c>
      <c r="BC1399" s="105" t="str">
        <f>_xlfn.XLOOKUP(B1399,'[6]Eneo 17H'!$C:$C,'[6]Eneo 17H'!$I:$I,"")</f>
        <v/>
      </c>
      <c r="BD1399" s="105" t="str">
        <f>_xlfn.XLOOKUP(B1399,'[7]Eneo 12H'!$C:$C,'[7]Eneo 12H'!$I:$I,"")</f>
        <v/>
      </c>
      <c r="BE1399" s="105" t="s">
        <v>5423</v>
      </c>
    </row>
    <row r="1400" spans="1:57" hidden="1" x14ac:dyDescent="0.3">
      <c r="A1400" s="1" t="s">
        <v>2924</v>
      </c>
      <c r="B1400" s="8" t="s">
        <v>2925</v>
      </c>
      <c r="C1400" s="3" t="str">
        <f>_xlfn.XLOOKUP(B1400,'[1]daily break down'!$D:$D,'[1]daily break down'!$E:$E,"")</f>
        <v>Maroua</v>
      </c>
      <c r="D1400" s="1" t="s">
        <v>11</v>
      </c>
      <c r="E1400" s="1" t="s">
        <v>12</v>
      </c>
      <c r="F1400" s="3" t="s">
        <v>55</v>
      </c>
      <c r="G1400" s="1" t="s">
        <v>84</v>
      </c>
      <c r="H1400" s="25" t="str">
        <f>_xlfn.XLOOKUP(B1400,[2]CALCULATION!$B:$B,[2]CALCULATION!$H:$H,"")</f>
        <v>Huawei</v>
      </c>
      <c r="I1400" s="23">
        <v>0</v>
      </c>
      <c r="J1400" s="23">
        <v>0</v>
      </c>
      <c r="K1400" s="23">
        <v>0</v>
      </c>
      <c r="L1400" s="23">
        <v>0</v>
      </c>
      <c r="M1400" s="23">
        <v>0</v>
      </c>
      <c r="N1400" s="23">
        <v>0</v>
      </c>
      <c r="O1400" s="23">
        <v>0</v>
      </c>
      <c r="P1400" s="103" t="s">
        <v>6554</v>
      </c>
      <c r="Q1400" s="36" t="s">
        <v>5796</v>
      </c>
      <c r="R1400" s="36"/>
      <c r="S1400" s="35" t="str" cm="1">
        <f t="array" ref="S1400">IFERROR(_xlfn.IFS(
U1400="MPR ISSUE","PDH",
U1400="BSS Hardware Issue","BSS",
U1400="Sites strategiques, MLL, Pylone, etc.","ENVTECH",
U1400="AKTIVCO DEFAUT GE &amp; POWER Cabinet","AKTIVCO",
U1400="AKTIVCO Coupure ENEO &amp; Baisse de tension","AKTIVCO GRID ONLY",
U1400="Coupure ENEO &amp; Baisse de tension","IHS GRID ONLY",
U1400="Defaut GE &amp; POWER Cabinet","IHS",
U1400="Sharing","Partners",
U1400="Sites strategiques &amp; DataCenter","SST &amp; DC",
U1400="Exclu","Exclu",
U1400="SAT","SAT",
U1400="SPARE-ISSUE","SPARE-ISSUE",
U1400="Fiber CAmtel","TRANS_FO_CAMTEL",
U1400="Fiber AOF","Fiber AOF",
U1400="Projet OCM (HUAWEI)","TRAVAUX-HUAWEI",
U1400="Projet OCM (NOKIA)","TRAVAUX-NOKIA",
U1400="ACCESS-ISSUE","ACCESS-ISSUE",
U1400="Projet OCM (ZTE, NOKIA, autres projets)","TRAVAUX OCM",
U1400="No root CAuse","No root cause",
U1400="ODU HS","PDH",
U1400="IP &amp; VLAN","PDH",
U1400="Warehouse HUAWEI","SPARE-ISSUE",
U1400="SPARE-HS","SPARE-ISSUE",
U1400="Power Telco","BSS",U1400="no impacts","no impacts"
),"")</f>
        <v/>
      </c>
      <c r="T1400" s="35" t="str" cm="1">
        <f t="array" ref="T1400">IFERROR(_xlfn.IFS(
U1400="MPR ISSUE","TX ISSUE",
U1400="BSS Hardware Issue","RAN ISSUE",
U1400="Sites strategiques, MLL, Pylone, etc.","ENVTECH",
U1400="AKTIVCO DEFAUT GE &amp; POWER Cabinet","POWER ISSUE",
U1400="AKTIVCO Coupure ENEO &amp; Baisse de tension","POWER ISSUE",
U1400="Coupure ENEO &amp; Baisse de tension","POWER ISSUE",
U1400="Defaut GE &amp; POWER Cabinet","POWER ISSUE",
U1400="Sharing","POWER ISSUE",
U1400="Sites strategiques &amp; DataCenter","POWER ISSUE",
U1400="Exclu","Exclu",
U1400="SAT","TX ISSUE",
U1400="SPARE-ISSUE","SPARE-ISSUE",
U1400="Fiber CAmtel","TX ISSUE",
U1400="Fiber AOF","TX ISSUE",
U1400="Projet OCM (HUAWEI)","TRAVAUX-HUAWEI",
U1400="Projet OCM (NOKIA)","TRAVAUX -NOKIA",
U1400="ACCESS-ISSUE","ACCESS-ISSUE",
U1400="Projet OCM (ZTE, NOKIA, autres projets)","TRAVAUX OCM",
U1400="No root CAuse","No root cause",
U1400="ODU HS","TX ISSUE",
U1400="IP &amp; VLAN","TX ISSUE",
U1400="Warehouse HUAWEI","SPARE-ISSUE",
U1400="SPARE-HS","SPARE-ISSUE",
U1400="Power Telco","RAN ISSUE",U1400="no impacts","no impacts"
),"")</f>
        <v/>
      </c>
      <c r="U1400" s="28"/>
      <c r="V1400" s="35" t="str" cm="1">
        <f t="array" ref="V1400">IFERROR(_xlfn.IFS(
U1400="MPR ISSUE","ACTIVE",
U1400="BSS Hardware Issue","ACTIVE",
U1400="Sites strategiques, MLL, Pylone, etc.","PASSIVE",
U1400="AKTIVCO DEFAUT GE &amp; POWER Cabinet","PASSIVE",
U1400="AKTIVCO Coupure ENEO &amp; Baisse de tension","PASSIVE",
U1400="Coupure ENEO &amp; Baisse de tension","PASSIVE",
U1400="Defaut GE &amp; POWER Cabinet","PASSIVE",
U1400="Sharing","PASSIVE",
U1400="Sites strategiques &amp; DataCenter","PASSIVE",
U1400="Exclu","Exclu",
U1400="SAT","ACTIVE",
U1400="SPARE-ISSUE","SPARE-ISSUE",
U1400="Fiber CAmtel","ACTIVE",
U1400="Fiber AOF","ACTIVE",
U1400="Projet OCM (HUAWEI)","PLANNED WORKS",
U1400="Projet OCM (NOKIA)","PLANNED WORKS",
U1400="ACCESS-ISSUE","ACCESS-ISSUE",
U1400="Projet OCM (ZTE, NOKIA, autres projets)","PLANNED WORKS",
U1400="No root CAuse","No root cause",
U1400="ODU HS","ACTIVE",
U1400="IP &amp; VLAN","ACTIVE",
U1400="Warehouse HUAWEI","SPARE-ISSUE",
U1400="SPARE-HS","SPARE-ISSUE",
U1400="Power Telco","ACTIVE",U1400="no impacts","no impacts"
),"")</f>
        <v/>
      </c>
      <c r="W1400" s="102"/>
      <c r="X1400" s="102"/>
      <c r="Y1400" s="102"/>
      <c r="Z1400" s="102"/>
      <c r="AA1400" s="102"/>
      <c r="AB1400" s="104" t="s">
        <v>5423</v>
      </c>
      <c r="AC1400" s="9"/>
      <c r="AD1400" s="9"/>
      <c r="AE1400" s="7" t="s">
        <v>5423</v>
      </c>
      <c r="AF1400" s="6"/>
      <c r="AG1400" s="7"/>
      <c r="AH1400" s="3" t="s">
        <v>5423</v>
      </c>
      <c r="AI1400" s="18" t="s">
        <v>5423</v>
      </c>
      <c r="AJ1400" s="18" t="s">
        <v>5423</v>
      </c>
      <c r="AK1400" s="18" t="s">
        <v>5423</v>
      </c>
      <c r="AL1400" s="18" t="s">
        <v>5423</v>
      </c>
      <c r="AM1400" s="18" t="s">
        <v>5423</v>
      </c>
      <c r="AN1400" s="18" t="s">
        <v>5423</v>
      </c>
      <c r="AO1400" s="18" t="s">
        <v>5423</v>
      </c>
      <c r="AP1400" s="18" t="s">
        <v>5423</v>
      </c>
      <c r="AQ1400" s="18" t="s">
        <v>5423</v>
      </c>
      <c r="AR1400" s="18" t="s">
        <v>5423</v>
      </c>
      <c r="AS1400" s="18" t="s">
        <v>5423</v>
      </c>
      <c r="AT1400" s="18" t="s">
        <v>5423</v>
      </c>
      <c r="AU1400" s="9" t="s">
        <v>5423</v>
      </c>
      <c r="AV1400" s="14"/>
      <c r="AW1400" s="14" t="s">
        <v>5423</v>
      </c>
      <c r="AX1400" s="14" t="str">
        <f>_xlfn.XLOOKUP(B1400,'[4]cell downs 18042026 17h'!$B:$B,'[4]cell downs 18042026 17h'!$B:$B,"")</f>
        <v/>
      </c>
      <c r="AY1400" s="14" t="str">
        <f>_xlfn.XLOOKUP(B1400,'[5]Cells Huawei 19042026 15h'!$B:$B,'[5]Cells Huawei 19042026 15h'!$B:$B,"")</f>
        <v/>
      </c>
      <c r="AZ1400" s="105" t="str">
        <f>_xlfn.XLOOKUP(B1400,'INCIDENT-04-23-2026'!E:E,'INCIDENT-04-23-2026'!F:F,"")</f>
        <v/>
      </c>
      <c r="BA1400" s="105" t="str">
        <f>_xlfn.XLOOKUP(B1400,'[6]Eneo 17H'!$C:$C,'[6]Eneo 17H'!$I:$I,"")</f>
        <v/>
      </c>
      <c r="BB1400" s="105" t="str">
        <f>_xlfn.XLOOKUP(B1400,[8]ALL!$B:$B,[8]ALL!$M:$M,"")</f>
        <v/>
      </c>
      <c r="BC1400" s="105" t="str">
        <f>_xlfn.XLOOKUP(B1400,'[6]Eneo 17H'!$C:$C,'[6]Eneo 17H'!$I:$I,"")</f>
        <v/>
      </c>
      <c r="BD1400" s="105" t="str">
        <f>_xlfn.XLOOKUP(B1400,'[7]Eneo 12H'!$C:$C,'[7]Eneo 12H'!$I:$I,"")</f>
        <v/>
      </c>
      <c r="BE1400" s="105" t="s">
        <v>5423</v>
      </c>
    </row>
    <row r="1401" spans="1:57" hidden="1" x14ac:dyDescent="0.3">
      <c r="A1401" s="1" t="s">
        <v>854</v>
      </c>
      <c r="B1401" s="8" t="s">
        <v>855</v>
      </c>
      <c r="C1401" s="3" t="str">
        <f>_xlfn.XLOOKUP(B1401,'[1]daily break down'!$D:$D,'[1]daily break down'!$E:$E,"")</f>
        <v>OUEST</v>
      </c>
      <c r="D1401" s="1" t="s">
        <v>21</v>
      </c>
      <c r="E1401" s="1" t="s">
        <v>22</v>
      </c>
      <c r="F1401" s="3" t="s">
        <v>102</v>
      </c>
      <c r="G1401" s="1" t="s">
        <v>856</v>
      </c>
      <c r="H1401" s="25" t="str">
        <f>_xlfn.XLOOKUP(B1401,[2]CALCULATION!$B:$B,[2]CALCULATION!$H:$H,"")</f>
        <v>Huawei</v>
      </c>
      <c r="I1401" s="23">
        <v>0</v>
      </c>
      <c r="J1401" s="23">
        <v>0</v>
      </c>
      <c r="K1401" s="23">
        <v>0</v>
      </c>
      <c r="L1401" s="23">
        <v>0</v>
      </c>
      <c r="M1401" s="23">
        <v>0</v>
      </c>
      <c r="N1401" s="23">
        <v>0</v>
      </c>
      <c r="O1401" s="23">
        <v>0</v>
      </c>
      <c r="P1401" s="103" t="s">
        <v>6554</v>
      </c>
      <c r="Q1401" s="36" t="s">
        <v>5796</v>
      </c>
      <c r="R1401" s="36"/>
      <c r="S1401" s="35" t="str" cm="1">
        <f t="array" ref="S1401">IFERROR(_xlfn.IFS(
U1401="MPR ISSUE","PDH",
U1401="BSS Hardware Issue","BSS",
U1401="Sites strategiques, MLL, Pylone, etc.","ENVTECH",
U1401="AKTIVCO DEFAUT GE &amp; POWER Cabinet","AKTIVCO",
U1401="AKTIVCO Coupure ENEO &amp; Baisse de tension","AKTIVCO GRID ONLY",
U1401="Coupure ENEO &amp; Baisse de tension","IHS GRID ONLY",
U1401="Defaut GE &amp; POWER Cabinet","IHS",
U1401="Sharing","Partners",
U1401="Sites strategiques &amp; DataCenter","SST &amp; DC",
U1401="Exclu","Exclu",
U1401="SAT","SAT",
U1401="SPARE-ISSUE","SPARE-ISSUE",
U1401="Fiber CAmtel","TRANS_FO_CAMTEL",
U1401="Fiber AOF","Fiber AOF",
U1401="Projet OCM (HUAWEI)","TRAVAUX-HUAWEI",
U1401="Projet OCM (NOKIA)","TRAVAUX-NOKIA",
U1401="ACCESS-ISSUE","ACCESS-ISSUE",
U1401="Projet OCM (ZTE, NOKIA, autres projets)","TRAVAUX OCM",
U1401="No root CAuse","No root cause",
U1401="ODU HS","PDH",
U1401="IP &amp; VLAN","PDH",
U1401="Warehouse HUAWEI","SPARE-ISSUE",
U1401="SPARE-HS","SPARE-ISSUE",
U1401="Power Telco","BSS",U1401="no impacts","no impacts"
),"")</f>
        <v/>
      </c>
      <c r="T1401" s="35" t="str" cm="1">
        <f t="array" ref="T1401">IFERROR(_xlfn.IFS(
U1401="MPR ISSUE","TX ISSUE",
U1401="BSS Hardware Issue","RAN ISSUE",
U1401="Sites strategiques, MLL, Pylone, etc.","ENVTECH",
U1401="AKTIVCO DEFAUT GE &amp; POWER Cabinet","POWER ISSUE",
U1401="AKTIVCO Coupure ENEO &amp; Baisse de tension","POWER ISSUE",
U1401="Coupure ENEO &amp; Baisse de tension","POWER ISSUE",
U1401="Defaut GE &amp; POWER Cabinet","POWER ISSUE",
U1401="Sharing","POWER ISSUE",
U1401="Sites strategiques &amp; DataCenter","POWER ISSUE",
U1401="Exclu","Exclu",
U1401="SAT","TX ISSUE",
U1401="SPARE-ISSUE","SPARE-ISSUE",
U1401="Fiber CAmtel","TX ISSUE",
U1401="Fiber AOF","TX ISSUE",
U1401="Projet OCM (HUAWEI)","TRAVAUX-HUAWEI",
U1401="Projet OCM (NOKIA)","TRAVAUX -NOKIA",
U1401="ACCESS-ISSUE","ACCESS-ISSUE",
U1401="Projet OCM (ZTE, NOKIA, autres projets)","TRAVAUX OCM",
U1401="No root CAuse","No root cause",
U1401="ODU HS","TX ISSUE",
U1401="IP &amp; VLAN","TX ISSUE",
U1401="Warehouse HUAWEI","SPARE-ISSUE",
U1401="SPARE-HS","SPARE-ISSUE",
U1401="Power Telco","RAN ISSUE",U1401="no impacts","no impacts"
),"")</f>
        <v/>
      </c>
      <c r="U1401" s="28"/>
      <c r="V1401" s="35" t="str" cm="1">
        <f t="array" ref="V1401">IFERROR(_xlfn.IFS(
U1401="MPR ISSUE","ACTIVE",
U1401="BSS Hardware Issue","ACTIVE",
U1401="Sites strategiques, MLL, Pylone, etc.","PASSIVE",
U1401="AKTIVCO DEFAUT GE &amp; POWER Cabinet","PASSIVE",
U1401="AKTIVCO Coupure ENEO &amp; Baisse de tension","PASSIVE",
U1401="Coupure ENEO &amp; Baisse de tension","PASSIVE",
U1401="Defaut GE &amp; POWER Cabinet","PASSIVE",
U1401="Sharing","PASSIVE",
U1401="Sites strategiques &amp; DataCenter","PASSIVE",
U1401="Exclu","Exclu",
U1401="SAT","ACTIVE",
U1401="SPARE-ISSUE","SPARE-ISSUE",
U1401="Fiber CAmtel","ACTIVE",
U1401="Fiber AOF","ACTIVE",
U1401="Projet OCM (HUAWEI)","PLANNED WORKS",
U1401="Projet OCM (NOKIA)","PLANNED WORKS",
U1401="ACCESS-ISSUE","ACCESS-ISSUE",
U1401="Projet OCM (ZTE, NOKIA, autres projets)","PLANNED WORKS",
U1401="No root CAuse","No root cause",
U1401="ODU HS","ACTIVE",
U1401="IP &amp; VLAN","ACTIVE",
U1401="Warehouse HUAWEI","SPARE-ISSUE",
U1401="SPARE-HS","SPARE-ISSUE",
U1401="Power Telco","ACTIVE",U1401="no impacts","no impacts"
),"")</f>
        <v/>
      </c>
      <c r="W1401" s="102"/>
      <c r="X1401" s="102"/>
      <c r="Y1401" s="102"/>
      <c r="Z1401" s="102"/>
      <c r="AA1401" s="102"/>
      <c r="AB1401" s="104" t="s">
        <v>5423</v>
      </c>
      <c r="AC1401" s="9"/>
      <c r="AD1401" s="9"/>
      <c r="AE1401" s="7" t="s">
        <v>5423</v>
      </c>
      <c r="AF1401" s="6"/>
      <c r="AG1401" s="7"/>
      <c r="AH1401" s="3" t="s">
        <v>5423</v>
      </c>
      <c r="AI1401" s="18" t="s">
        <v>5423</v>
      </c>
      <c r="AJ1401" s="18" t="s">
        <v>5423</v>
      </c>
      <c r="AK1401" s="18" t="s">
        <v>5423</v>
      </c>
      <c r="AL1401" s="18" t="s">
        <v>5423</v>
      </c>
      <c r="AM1401" s="18" t="s">
        <v>5423</v>
      </c>
      <c r="AN1401" s="18" t="s">
        <v>5423</v>
      </c>
      <c r="AO1401" s="18" t="s">
        <v>5423</v>
      </c>
      <c r="AP1401" s="18" t="s">
        <v>5423</v>
      </c>
      <c r="AQ1401" s="18" t="s">
        <v>5423</v>
      </c>
      <c r="AR1401" s="18" t="s">
        <v>5423</v>
      </c>
      <c r="AS1401" s="18" t="s">
        <v>5423</v>
      </c>
      <c r="AT1401" s="18" t="s">
        <v>5423</v>
      </c>
      <c r="AU1401" s="9" t="s">
        <v>5423</v>
      </c>
      <c r="AV1401" s="14"/>
      <c r="AW1401" s="14" t="s">
        <v>5423</v>
      </c>
      <c r="AX1401" s="14" t="str">
        <f>_xlfn.XLOOKUP(B1401,'[4]cell downs 18042026 17h'!$B:$B,'[4]cell downs 18042026 17h'!$B:$B,"")</f>
        <v/>
      </c>
      <c r="AY1401" s="14" t="str">
        <f>_xlfn.XLOOKUP(B1401,'[5]Cells Huawei 19042026 15h'!$B:$B,'[5]Cells Huawei 19042026 15h'!$B:$B,"")</f>
        <v/>
      </c>
      <c r="AZ1401" s="105" t="str">
        <f>_xlfn.XLOOKUP(B1401,'INCIDENT-04-23-2026'!E:E,'INCIDENT-04-23-2026'!F:F,"")</f>
        <v/>
      </c>
      <c r="BA1401" s="105" t="str">
        <f>_xlfn.XLOOKUP(B1401,'[6]Eneo 17H'!$C:$C,'[6]Eneo 17H'!$I:$I,"")</f>
        <v/>
      </c>
      <c r="BB1401" s="105" t="str">
        <f>_xlfn.XLOOKUP(B1401,[8]ALL!$B:$B,[8]ALL!$M:$M,"")</f>
        <v/>
      </c>
      <c r="BC1401" s="105" t="str">
        <f>_xlfn.XLOOKUP(B1401,'[6]Eneo 17H'!$C:$C,'[6]Eneo 17H'!$I:$I,"")</f>
        <v/>
      </c>
      <c r="BD1401" s="105" t="str">
        <f>_xlfn.XLOOKUP(B1401,'[7]Eneo 12H'!$C:$C,'[7]Eneo 12H'!$I:$I,"")</f>
        <v/>
      </c>
      <c r="BE1401" s="105" t="s">
        <v>5423</v>
      </c>
    </row>
    <row r="1402" spans="1:57" hidden="1" x14ac:dyDescent="0.3">
      <c r="A1402" s="1" t="s">
        <v>4892</v>
      </c>
      <c r="B1402" s="8" t="s">
        <v>4893</v>
      </c>
      <c r="C1402" s="3" t="str">
        <f>_xlfn.XLOOKUP(B1402,'[1]daily break down'!$D:$D,'[1]daily break down'!$E:$E,"")</f>
        <v>SUD-OUEST</v>
      </c>
      <c r="D1402" s="1" t="s">
        <v>11</v>
      </c>
      <c r="E1402" s="1" t="s">
        <v>12</v>
      </c>
      <c r="F1402" s="3" t="s">
        <v>13</v>
      </c>
      <c r="G1402" s="1" t="s">
        <v>14</v>
      </c>
      <c r="H1402" s="25" t="str">
        <f>_xlfn.XLOOKUP(B1402,[2]CALCULATION!$B:$B,[2]CALCULATION!$H:$H,"")</f>
        <v>Huawei</v>
      </c>
      <c r="I1402" s="23">
        <v>0</v>
      </c>
      <c r="J1402" s="23">
        <v>0</v>
      </c>
      <c r="K1402" s="23">
        <v>0</v>
      </c>
      <c r="L1402" s="23">
        <v>0</v>
      </c>
      <c r="M1402" s="23">
        <v>0</v>
      </c>
      <c r="N1402" s="23">
        <v>0</v>
      </c>
      <c r="O1402" s="23">
        <v>0</v>
      </c>
      <c r="P1402" s="103" t="s">
        <v>6554</v>
      </c>
      <c r="Q1402" s="36" t="s">
        <v>5796</v>
      </c>
      <c r="R1402" s="36"/>
      <c r="S1402" s="35" t="str" cm="1">
        <f t="array" ref="S1402">IFERROR(_xlfn.IFS(
U1402="MPR ISSUE","PDH",
U1402="BSS Hardware Issue","BSS",
U1402="Sites strategiques, MLL, Pylone, etc.","ENVTECH",
U1402="AKTIVCO DEFAUT GE &amp; POWER Cabinet","AKTIVCO",
U1402="AKTIVCO Coupure ENEO &amp; Baisse de tension","AKTIVCO GRID ONLY",
U1402="Coupure ENEO &amp; Baisse de tension","IHS GRID ONLY",
U1402="Defaut GE &amp; POWER Cabinet","IHS",
U1402="Sharing","Partners",
U1402="Sites strategiques &amp; DataCenter","SST &amp; DC",
U1402="Exclu","Exclu",
U1402="SAT","SAT",
U1402="SPARE-ISSUE","SPARE-ISSUE",
U1402="Fiber CAmtel","TRANS_FO_CAMTEL",
U1402="Fiber AOF","Fiber AOF",
U1402="Projet OCM (HUAWEI)","TRAVAUX-HUAWEI",
U1402="Projet OCM (NOKIA)","TRAVAUX-NOKIA",
U1402="ACCESS-ISSUE","ACCESS-ISSUE",
U1402="Projet OCM (ZTE, NOKIA, autres projets)","TRAVAUX OCM",
U1402="No root CAuse","No root cause",
U1402="ODU HS","PDH",
U1402="IP &amp; VLAN","PDH",
U1402="Warehouse HUAWEI","SPARE-ISSUE",
U1402="SPARE-HS","SPARE-ISSUE",
U1402="Power Telco","BSS",U1402="no impacts","no impacts"
),"")</f>
        <v/>
      </c>
      <c r="T1402" s="35" t="str" cm="1">
        <f t="array" ref="T1402">IFERROR(_xlfn.IFS(
U1402="MPR ISSUE","TX ISSUE",
U1402="BSS Hardware Issue","RAN ISSUE",
U1402="Sites strategiques, MLL, Pylone, etc.","ENVTECH",
U1402="AKTIVCO DEFAUT GE &amp; POWER Cabinet","POWER ISSUE",
U1402="AKTIVCO Coupure ENEO &amp; Baisse de tension","POWER ISSUE",
U1402="Coupure ENEO &amp; Baisse de tension","POWER ISSUE",
U1402="Defaut GE &amp; POWER Cabinet","POWER ISSUE",
U1402="Sharing","POWER ISSUE",
U1402="Sites strategiques &amp; DataCenter","POWER ISSUE",
U1402="Exclu","Exclu",
U1402="SAT","TX ISSUE",
U1402="SPARE-ISSUE","SPARE-ISSUE",
U1402="Fiber CAmtel","TX ISSUE",
U1402="Fiber AOF","TX ISSUE",
U1402="Projet OCM (HUAWEI)","TRAVAUX-HUAWEI",
U1402="Projet OCM (NOKIA)","TRAVAUX -NOKIA",
U1402="ACCESS-ISSUE","ACCESS-ISSUE",
U1402="Projet OCM (ZTE, NOKIA, autres projets)","TRAVAUX OCM",
U1402="No root CAuse","No root cause",
U1402="ODU HS","TX ISSUE",
U1402="IP &amp; VLAN","TX ISSUE",
U1402="Warehouse HUAWEI","SPARE-ISSUE",
U1402="SPARE-HS","SPARE-ISSUE",
U1402="Power Telco","RAN ISSUE",U1402="no impacts","no impacts"
),"")</f>
        <v/>
      </c>
      <c r="U1402" s="28"/>
      <c r="V1402" s="35" t="str" cm="1">
        <f t="array" ref="V1402">IFERROR(_xlfn.IFS(
U1402="MPR ISSUE","ACTIVE",
U1402="BSS Hardware Issue","ACTIVE",
U1402="Sites strategiques, MLL, Pylone, etc.","PASSIVE",
U1402="AKTIVCO DEFAUT GE &amp; POWER Cabinet","PASSIVE",
U1402="AKTIVCO Coupure ENEO &amp; Baisse de tension","PASSIVE",
U1402="Coupure ENEO &amp; Baisse de tension","PASSIVE",
U1402="Defaut GE &amp; POWER Cabinet","PASSIVE",
U1402="Sharing","PASSIVE",
U1402="Sites strategiques &amp; DataCenter","PASSIVE",
U1402="Exclu","Exclu",
U1402="SAT","ACTIVE",
U1402="SPARE-ISSUE","SPARE-ISSUE",
U1402="Fiber CAmtel","ACTIVE",
U1402="Fiber AOF","ACTIVE",
U1402="Projet OCM (HUAWEI)","PLANNED WORKS",
U1402="Projet OCM (NOKIA)","PLANNED WORKS",
U1402="ACCESS-ISSUE","ACCESS-ISSUE",
U1402="Projet OCM (ZTE, NOKIA, autres projets)","PLANNED WORKS",
U1402="No root CAuse","No root cause",
U1402="ODU HS","ACTIVE",
U1402="IP &amp; VLAN","ACTIVE",
U1402="Warehouse HUAWEI","SPARE-ISSUE",
U1402="SPARE-HS","SPARE-ISSUE",
U1402="Power Telco","ACTIVE",U1402="no impacts","no impacts"
),"")</f>
        <v/>
      </c>
      <c r="W1402" s="102"/>
      <c r="X1402" s="102"/>
      <c r="Y1402" s="102"/>
      <c r="Z1402" s="102"/>
      <c r="AA1402" s="102"/>
      <c r="AB1402" s="104" t="s">
        <v>5423</v>
      </c>
      <c r="AC1402" s="9"/>
      <c r="AD1402" s="9"/>
      <c r="AE1402" s="7" t="s">
        <v>5423</v>
      </c>
      <c r="AF1402" s="6"/>
      <c r="AG1402" s="7"/>
      <c r="AH1402" s="3" t="s">
        <v>5423</v>
      </c>
      <c r="AI1402" s="18" t="s">
        <v>5423</v>
      </c>
      <c r="AJ1402" s="18" t="s">
        <v>5423</v>
      </c>
      <c r="AK1402" s="18" t="s">
        <v>5423</v>
      </c>
      <c r="AL1402" s="18" t="s">
        <v>5423</v>
      </c>
      <c r="AM1402" s="18" t="s">
        <v>5423</v>
      </c>
      <c r="AN1402" s="18" t="s">
        <v>5423</v>
      </c>
      <c r="AO1402" s="18" t="s">
        <v>5423</v>
      </c>
      <c r="AP1402" s="18" t="s">
        <v>5423</v>
      </c>
      <c r="AQ1402" s="18" t="s">
        <v>5423</v>
      </c>
      <c r="AR1402" s="18" t="s">
        <v>5423</v>
      </c>
      <c r="AS1402" s="18" t="s">
        <v>5423</v>
      </c>
      <c r="AT1402" s="18" t="s">
        <v>5423</v>
      </c>
      <c r="AU1402" s="9" t="s">
        <v>5423</v>
      </c>
      <c r="AV1402" s="14"/>
      <c r="AW1402" s="14" t="s">
        <v>5423</v>
      </c>
      <c r="AX1402" s="14" t="str">
        <f>_xlfn.XLOOKUP(B1402,'[4]cell downs 18042026 17h'!$B:$B,'[4]cell downs 18042026 17h'!$B:$B,"")</f>
        <v/>
      </c>
      <c r="AY1402" s="14" t="str">
        <f>_xlfn.XLOOKUP(B1402,'[5]Cells Huawei 19042026 15h'!$B:$B,'[5]Cells Huawei 19042026 15h'!$B:$B,"")</f>
        <v/>
      </c>
      <c r="AZ1402" s="105" t="str">
        <f>_xlfn.XLOOKUP(B1402,'INCIDENT-04-23-2026'!E:E,'INCIDENT-04-23-2026'!F:F,"")</f>
        <v/>
      </c>
      <c r="BA1402" s="105" t="str">
        <f>_xlfn.XLOOKUP(B1402,'[6]Eneo 17H'!$C:$C,'[6]Eneo 17H'!$I:$I,"")</f>
        <v/>
      </c>
      <c r="BB1402" s="105" t="str">
        <f>_xlfn.XLOOKUP(B1402,[8]ALL!$B:$B,[8]ALL!$M:$M,"")</f>
        <v/>
      </c>
      <c r="BC1402" s="105" t="str">
        <f>_xlfn.XLOOKUP(B1402,'[6]Eneo 17H'!$C:$C,'[6]Eneo 17H'!$I:$I,"")</f>
        <v/>
      </c>
      <c r="BD1402" s="105" t="str">
        <f>_xlfn.XLOOKUP(B1402,'[7]Eneo 12H'!$C:$C,'[7]Eneo 12H'!$I:$I,"")</f>
        <v/>
      </c>
      <c r="BE1402" s="105" t="s">
        <v>5423</v>
      </c>
    </row>
    <row r="1403" spans="1:57" hidden="1" x14ac:dyDescent="0.3">
      <c r="A1403" s="1" t="s">
        <v>1888</v>
      </c>
      <c r="B1403" s="8" t="s">
        <v>1889</v>
      </c>
      <c r="C1403" s="3" t="str">
        <f>_xlfn.XLOOKUP(B1403,'[1]daily break down'!$D:$D,'[1]daily break down'!$E:$E,"")</f>
        <v>SUD-OUEST</v>
      </c>
      <c r="D1403" s="1" t="s">
        <v>11</v>
      </c>
      <c r="E1403" s="1" t="s">
        <v>12</v>
      </c>
      <c r="F1403" s="3" t="s">
        <v>13</v>
      </c>
      <c r="G1403" s="1" t="s">
        <v>14</v>
      </c>
      <c r="H1403" s="25" t="str">
        <f>_xlfn.XLOOKUP(B1403,[2]CALCULATION!$B:$B,[2]CALCULATION!$H:$H,"")</f>
        <v>Huawei</v>
      </c>
      <c r="I1403" s="23">
        <v>0</v>
      </c>
      <c r="J1403" s="23">
        <v>0</v>
      </c>
      <c r="K1403" s="23">
        <v>0</v>
      </c>
      <c r="L1403" s="23">
        <v>0</v>
      </c>
      <c r="M1403" s="23">
        <v>0</v>
      </c>
      <c r="N1403" s="23">
        <v>0</v>
      </c>
      <c r="O1403" s="23">
        <v>0</v>
      </c>
      <c r="P1403" s="103" t="s">
        <v>6554</v>
      </c>
      <c r="Q1403" s="36" t="s">
        <v>5796</v>
      </c>
      <c r="R1403" s="36"/>
      <c r="S1403" s="35" t="str" cm="1">
        <f t="array" ref="S1403">IFERROR(_xlfn.IFS(
U1403="MPR ISSUE","PDH",
U1403="BSS Hardware Issue","BSS",
U1403="Sites strategiques, MLL, Pylone, etc.","ENVTECH",
U1403="AKTIVCO DEFAUT GE &amp; POWER Cabinet","AKTIVCO",
U1403="AKTIVCO Coupure ENEO &amp; Baisse de tension","AKTIVCO GRID ONLY",
U1403="Coupure ENEO &amp; Baisse de tension","IHS GRID ONLY",
U1403="Defaut GE &amp; POWER Cabinet","IHS",
U1403="Sharing","Partners",
U1403="Sites strategiques &amp; DataCenter","SST &amp; DC",
U1403="Exclu","Exclu",
U1403="SAT","SAT",
U1403="SPARE-ISSUE","SPARE-ISSUE",
U1403="Fiber CAmtel","TRANS_FO_CAMTEL",
U1403="Fiber AOF","Fiber AOF",
U1403="Projet OCM (HUAWEI)","TRAVAUX-HUAWEI",
U1403="Projet OCM (NOKIA)","TRAVAUX-NOKIA",
U1403="ACCESS-ISSUE","ACCESS-ISSUE",
U1403="Projet OCM (ZTE, NOKIA, autres projets)","TRAVAUX OCM",
U1403="No root CAuse","No root cause",
U1403="ODU HS","PDH",
U1403="IP &amp; VLAN","PDH",
U1403="Warehouse HUAWEI","SPARE-ISSUE",
U1403="SPARE-HS","SPARE-ISSUE",
U1403="Power Telco","BSS",U1403="no impacts","no impacts"
),"")</f>
        <v/>
      </c>
      <c r="T1403" s="35" t="str" cm="1">
        <f t="array" ref="T1403">IFERROR(_xlfn.IFS(
U1403="MPR ISSUE","TX ISSUE",
U1403="BSS Hardware Issue","RAN ISSUE",
U1403="Sites strategiques, MLL, Pylone, etc.","ENVTECH",
U1403="AKTIVCO DEFAUT GE &amp; POWER Cabinet","POWER ISSUE",
U1403="AKTIVCO Coupure ENEO &amp; Baisse de tension","POWER ISSUE",
U1403="Coupure ENEO &amp; Baisse de tension","POWER ISSUE",
U1403="Defaut GE &amp; POWER Cabinet","POWER ISSUE",
U1403="Sharing","POWER ISSUE",
U1403="Sites strategiques &amp; DataCenter","POWER ISSUE",
U1403="Exclu","Exclu",
U1403="SAT","TX ISSUE",
U1403="SPARE-ISSUE","SPARE-ISSUE",
U1403="Fiber CAmtel","TX ISSUE",
U1403="Fiber AOF","TX ISSUE",
U1403="Projet OCM (HUAWEI)","TRAVAUX-HUAWEI",
U1403="Projet OCM (NOKIA)","TRAVAUX -NOKIA",
U1403="ACCESS-ISSUE","ACCESS-ISSUE",
U1403="Projet OCM (ZTE, NOKIA, autres projets)","TRAVAUX OCM",
U1403="No root CAuse","No root cause",
U1403="ODU HS","TX ISSUE",
U1403="IP &amp; VLAN","TX ISSUE",
U1403="Warehouse HUAWEI","SPARE-ISSUE",
U1403="SPARE-HS","SPARE-ISSUE",
U1403="Power Telco","RAN ISSUE",U1403="no impacts","no impacts"
),"")</f>
        <v/>
      </c>
      <c r="U1403" s="28"/>
      <c r="V1403" s="35" t="str" cm="1">
        <f t="array" ref="V1403">IFERROR(_xlfn.IFS(
U1403="MPR ISSUE","ACTIVE",
U1403="BSS Hardware Issue","ACTIVE",
U1403="Sites strategiques, MLL, Pylone, etc.","PASSIVE",
U1403="AKTIVCO DEFAUT GE &amp; POWER Cabinet","PASSIVE",
U1403="AKTIVCO Coupure ENEO &amp; Baisse de tension","PASSIVE",
U1403="Coupure ENEO &amp; Baisse de tension","PASSIVE",
U1403="Defaut GE &amp; POWER Cabinet","PASSIVE",
U1403="Sharing","PASSIVE",
U1403="Sites strategiques &amp; DataCenter","PASSIVE",
U1403="Exclu","Exclu",
U1403="SAT","ACTIVE",
U1403="SPARE-ISSUE","SPARE-ISSUE",
U1403="Fiber CAmtel","ACTIVE",
U1403="Fiber AOF","ACTIVE",
U1403="Projet OCM (HUAWEI)","PLANNED WORKS",
U1403="Projet OCM (NOKIA)","PLANNED WORKS",
U1403="ACCESS-ISSUE","ACCESS-ISSUE",
U1403="Projet OCM (ZTE, NOKIA, autres projets)","PLANNED WORKS",
U1403="No root CAuse","No root cause",
U1403="ODU HS","ACTIVE",
U1403="IP &amp; VLAN","ACTIVE",
U1403="Warehouse HUAWEI","SPARE-ISSUE",
U1403="SPARE-HS","SPARE-ISSUE",
U1403="Power Telco","ACTIVE",U1403="no impacts","no impacts"
),"")</f>
        <v/>
      </c>
      <c r="W1403" s="102"/>
      <c r="X1403" s="102"/>
      <c r="Y1403" s="102"/>
      <c r="Z1403" s="102"/>
      <c r="AA1403" s="102"/>
      <c r="AB1403" s="104" t="s">
        <v>5423</v>
      </c>
      <c r="AC1403" s="9"/>
      <c r="AD1403" s="9"/>
      <c r="AE1403" s="7" t="s">
        <v>5423</v>
      </c>
      <c r="AF1403" s="6"/>
      <c r="AG1403" s="7"/>
      <c r="AH1403" s="3" t="s">
        <v>5423</v>
      </c>
      <c r="AI1403" s="18" t="s">
        <v>5423</v>
      </c>
      <c r="AJ1403" s="18" t="s">
        <v>5423</v>
      </c>
      <c r="AK1403" s="18" t="s">
        <v>5423</v>
      </c>
      <c r="AL1403" s="18" t="s">
        <v>5423</v>
      </c>
      <c r="AM1403" s="18" t="s">
        <v>5423</v>
      </c>
      <c r="AN1403" s="18" t="s">
        <v>5423</v>
      </c>
      <c r="AO1403" s="18" t="s">
        <v>5423</v>
      </c>
      <c r="AP1403" s="18" t="s">
        <v>5423</v>
      </c>
      <c r="AQ1403" s="18" t="s">
        <v>5423</v>
      </c>
      <c r="AR1403" s="18" t="s">
        <v>5423</v>
      </c>
      <c r="AS1403" s="18" t="s">
        <v>5423</v>
      </c>
      <c r="AT1403" s="18" t="s">
        <v>5423</v>
      </c>
      <c r="AU1403" s="9" t="s">
        <v>5423</v>
      </c>
      <c r="AV1403" s="14"/>
      <c r="AW1403" s="14" t="s">
        <v>5423</v>
      </c>
      <c r="AX1403" s="14" t="str">
        <f>_xlfn.XLOOKUP(B1403,'[4]cell downs 18042026 17h'!$B:$B,'[4]cell downs 18042026 17h'!$B:$B,"")</f>
        <v/>
      </c>
      <c r="AY1403" s="14" t="str">
        <f>_xlfn.XLOOKUP(B1403,'[5]Cells Huawei 19042026 15h'!$B:$B,'[5]Cells Huawei 19042026 15h'!$B:$B,"")</f>
        <v/>
      </c>
      <c r="AZ1403" s="105" t="str">
        <f>_xlfn.XLOOKUP(B1403,'INCIDENT-04-23-2026'!E:E,'INCIDENT-04-23-2026'!F:F,"")</f>
        <v/>
      </c>
      <c r="BA1403" s="105" t="str">
        <f>_xlfn.XLOOKUP(B1403,'[6]Eneo 17H'!$C:$C,'[6]Eneo 17H'!$I:$I,"")</f>
        <v/>
      </c>
      <c r="BB1403" s="105" t="str">
        <f>_xlfn.XLOOKUP(B1403,[8]ALL!$B:$B,[8]ALL!$M:$M,"")</f>
        <v/>
      </c>
      <c r="BC1403" s="105" t="str">
        <f>_xlfn.XLOOKUP(B1403,'[6]Eneo 17H'!$C:$C,'[6]Eneo 17H'!$I:$I,"")</f>
        <v/>
      </c>
      <c r="BD1403" s="105" t="str">
        <f>_xlfn.XLOOKUP(B1403,'[7]Eneo 12H'!$C:$C,'[7]Eneo 12H'!$I:$I,"")</f>
        <v/>
      </c>
      <c r="BE1403" s="105" t="s">
        <v>5423</v>
      </c>
    </row>
    <row r="1404" spans="1:57" hidden="1" x14ac:dyDescent="0.3">
      <c r="A1404" s="1" t="s">
        <v>2696</v>
      </c>
      <c r="B1404" s="8" t="s">
        <v>2697</v>
      </c>
      <c r="C1404" s="3" t="str">
        <f>_xlfn.XLOOKUP(B1404,'[1]daily break down'!$D:$D,'[1]daily break down'!$E:$E,"")</f>
        <v>SUD-OUEST</v>
      </c>
      <c r="D1404" s="1" t="s">
        <v>11</v>
      </c>
      <c r="E1404" s="1" t="s">
        <v>12</v>
      </c>
      <c r="F1404" s="3" t="s">
        <v>13</v>
      </c>
      <c r="G1404" s="1" t="s">
        <v>14</v>
      </c>
      <c r="H1404" s="25" t="str">
        <f>_xlfn.XLOOKUP(B1404,[2]CALCULATION!$B:$B,[2]CALCULATION!$H:$H,"")</f>
        <v>Huawei</v>
      </c>
      <c r="I1404" s="23">
        <v>0</v>
      </c>
      <c r="J1404" s="23">
        <v>0</v>
      </c>
      <c r="K1404" s="23">
        <v>0</v>
      </c>
      <c r="L1404" s="23">
        <v>0</v>
      </c>
      <c r="M1404" s="23">
        <v>0</v>
      </c>
      <c r="N1404" s="23">
        <v>0</v>
      </c>
      <c r="O1404" s="23">
        <v>0</v>
      </c>
      <c r="P1404" s="103" t="s">
        <v>6554</v>
      </c>
      <c r="Q1404" s="36" t="s">
        <v>5796</v>
      </c>
      <c r="R1404" s="36"/>
      <c r="S1404" s="35" t="str" cm="1">
        <f t="array" ref="S1404">IFERROR(_xlfn.IFS(
U1404="MPR ISSUE","PDH",
U1404="BSS Hardware Issue","BSS",
U1404="Sites strategiques, MLL, Pylone, etc.","ENVTECH",
U1404="AKTIVCO DEFAUT GE &amp; POWER Cabinet","AKTIVCO",
U1404="AKTIVCO Coupure ENEO &amp; Baisse de tension","AKTIVCO GRID ONLY",
U1404="Coupure ENEO &amp; Baisse de tension","IHS GRID ONLY",
U1404="Defaut GE &amp; POWER Cabinet","IHS",
U1404="Sharing","Partners",
U1404="Sites strategiques &amp; DataCenter","SST &amp; DC",
U1404="Exclu","Exclu",
U1404="SAT","SAT",
U1404="SPARE-ISSUE","SPARE-ISSUE",
U1404="Fiber CAmtel","TRANS_FO_CAMTEL",
U1404="Fiber AOF","Fiber AOF",
U1404="Projet OCM (HUAWEI)","TRAVAUX-HUAWEI",
U1404="Projet OCM (NOKIA)","TRAVAUX-NOKIA",
U1404="ACCESS-ISSUE","ACCESS-ISSUE",
U1404="Projet OCM (ZTE, NOKIA, autres projets)","TRAVAUX OCM",
U1404="No root CAuse","No root cause",
U1404="ODU HS","PDH",
U1404="IP &amp; VLAN","PDH",
U1404="Warehouse HUAWEI","SPARE-ISSUE",
U1404="SPARE-HS","SPARE-ISSUE",
U1404="Power Telco","BSS",U1404="no impacts","no impacts"
),"")</f>
        <v/>
      </c>
      <c r="T1404" s="35" t="str" cm="1">
        <f t="array" ref="T1404">IFERROR(_xlfn.IFS(
U1404="MPR ISSUE","TX ISSUE",
U1404="BSS Hardware Issue","RAN ISSUE",
U1404="Sites strategiques, MLL, Pylone, etc.","ENVTECH",
U1404="AKTIVCO DEFAUT GE &amp; POWER Cabinet","POWER ISSUE",
U1404="AKTIVCO Coupure ENEO &amp; Baisse de tension","POWER ISSUE",
U1404="Coupure ENEO &amp; Baisse de tension","POWER ISSUE",
U1404="Defaut GE &amp; POWER Cabinet","POWER ISSUE",
U1404="Sharing","POWER ISSUE",
U1404="Sites strategiques &amp; DataCenter","POWER ISSUE",
U1404="Exclu","Exclu",
U1404="SAT","TX ISSUE",
U1404="SPARE-ISSUE","SPARE-ISSUE",
U1404="Fiber CAmtel","TX ISSUE",
U1404="Fiber AOF","TX ISSUE",
U1404="Projet OCM (HUAWEI)","TRAVAUX-HUAWEI",
U1404="Projet OCM (NOKIA)","TRAVAUX -NOKIA",
U1404="ACCESS-ISSUE","ACCESS-ISSUE",
U1404="Projet OCM (ZTE, NOKIA, autres projets)","TRAVAUX OCM",
U1404="No root CAuse","No root cause",
U1404="ODU HS","TX ISSUE",
U1404="IP &amp; VLAN","TX ISSUE",
U1404="Warehouse HUAWEI","SPARE-ISSUE",
U1404="SPARE-HS","SPARE-ISSUE",
U1404="Power Telco","RAN ISSUE",U1404="no impacts","no impacts"
),"")</f>
        <v/>
      </c>
      <c r="U1404" s="28"/>
      <c r="V1404" s="35" t="str" cm="1">
        <f t="array" ref="V1404">IFERROR(_xlfn.IFS(
U1404="MPR ISSUE","ACTIVE",
U1404="BSS Hardware Issue","ACTIVE",
U1404="Sites strategiques, MLL, Pylone, etc.","PASSIVE",
U1404="AKTIVCO DEFAUT GE &amp; POWER Cabinet","PASSIVE",
U1404="AKTIVCO Coupure ENEO &amp; Baisse de tension","PASSIVE",
U1404="Coupure ENEO &amp; Baisse de tension","PASSIVE",
U1404="Defaut GE &amp; POWER Cabinet","PASSIVE",
U1404="Sharing","PASSIVE",
U1404="Sites strategiques &amp; DataCenter","PASSIVE",
U1404="Exclu","Exclu",
U1404="SAT","ACTIVE",
U1404="SPARE-ISSUE","SPARE-ISSUE",
U1404="Fiber CAmtel","ACTIVE",
U1404="Fiber AOF","ACTIVE",
U1404="Projet OCM (HUAWEI)","PLANNED WORKS",
U1404="Projet OCM (NOKIA)","PLANNED WORKS",
U1404="ACCESS-ISSUE","ACCESS-ISSUE",
U1404="Projet OCM (ZTE, NOKIA, autres projets)","PLANNED WORKS",
U1404="No root CAuse","No root cause",
U1404="ODU HS","ACTIVE",
U1404="IP &amp; VLAN","ACTIVE",
U1404="Warehouse HUAWEI","SPARE-ISSUE",
U1404="SPARE-HS","SPARE-ISSUE",
U1404="Power Telco","ACTIVE",U1404="no impacts","no impacts"
),"")</f>
        <v/>
      </c>
      <c r="W1404" s="102"/>
      <c r="X1404" s="102"/>
      <c r="Y1404" s="102"/>
      <c r="Z1404" s="102"/>
      <c r="AA1404" s="102"/>
      <c r="AB1404" s="104" t="s">
        <v>5423</v>
      </c>
      <c r="AC1404" s="9"/>
      <c r="AD1404" s="9"/>
      <c r="AE1404" s="7" t="s">
        <v>5423</v>
      </c>
      <c r="AF1404" s="6"/>
      <c r="AG1404" s="7"/>
      <c r="AH1404" s="3" t="s">
        <v>5423</v>
      </c>
      <c r="AI1404" s="18" t="s">
        <v>5423</v>
      </c>
      <c r="AJ1404" s="18" t="s">
        <v>5423</v>
      </c>
      <c r="AK1404" s="18" t="s">
        <v>5423</v>
      </c>
      <c r="AL1404" s="18" t="s">
        <v>5423</v>
      </c>
      <c r="AM1404" s="18" t="s">
        <v>5423</v>
      </c>
      <c r="AN1404" s="18" t="s">
        <v>5423</v>
      </c>
      <c r="AO1404" s="18" t="s">
        <v>5423</v>
      </c>
      <c r="AP1404" s="18" t="s">
        <v>5423</v>
      </c>
      <c r="AQ1404" s="18" t="s">
        <v>5423</v>
      </c>
      <c r="AR1404" s="18" t="s">
        <v>5423</v>
      </c>
      <c r="AS1404" s="18" t="s">
        <v>5423</v>
      </c>
      <c r="AT1404" s="18" t="s">
        <v>5423</v>
      </c>
      <c r="AU1404" s="9" t="s">
        <v>5423</v>
      </c>
      <c r="AV1404" s="14"/>
      <c r="AW1404" s="14" t="s">
        <v>5423</v>
      </c>
      <c r="AX1404" s="14" t="str">
        <f>_xlfn.XLOOKUP(B1404,'[4]cell downs 18042026 17h'!$B:$B,'[4]cell downs 18042026 17h'!$B:$B,"")</f>
        <v/>
      </c>
      <c r="AY1404" s="14" t="str">
        <f>_xlfn.XLOOKUP(B1404,'[5]Cells Huawei 19042026 15h'!$B:$B,'[5]Cells Huawei 19042026 15h'!$B:$B,"")</f>
        <v/>
      </c>
      <c r="AZ1404" s="105" t="str">
        <f>_xlfn.XLOOKUP(B1404,'INCIDENT-04-23-2026'!E:E,'INCIDENT-04-23-2026'!F:F,"")</f>
        <v/>
      </c>
      <c r="BA1404" s="105" t="str">
        <f>_xlfn.XLOOKUP(B1404,'[6]Eneo 17H'!$C:$C,'[6]Eneo 17H'!$I:$I,"")</f>
        <v/>
      </c>
      <c r="BB1404" s="105" t="str">
        <f>_xlfn.XLOOKUP(B1404,[8]ALL!$B:$B,[8]ALL!$M:$M,"")</f>
        <v/>
      </c>
      <c r="BC1404" s="105" t="str">
        <f>_xlfn.XLOOKUP(B1404,'[6]Eneo 17H'!$C:$C,'[6]Eneo 17H'!$I:$I,"")</f>
        <v/>
      </c>
      <c r="BD1404" s="105" t="str">
        <f>_xlfn.XLOOKUP(B1404,'[7]Eneo 12H'!$C:$C,'[7]Eneo 12H'!$I:$I,"")</f>
        <v/>
      </c>
      <c r="BE1404" s="105" t="s">
        <v>5423</v>
      </c>
    </row>
    <row r="1405" spans="1:57" hidden="1" x14ac:dyDescent="0.3">
      <c r="A1405" s="1" t="s">
        <v>4277</v>
      </c>
      <c r="B1405" s="8" t="s">
        <v>4278</v>
      </c>
      <c r="C1405" s="3" t="str">
        <f>_xlfn.XLOOKUP(B1405,'[1]daily break down'!$D:$D,'[1]daily break down'!$E:$E,"")</f>
        <v>SUD-OUEST</v>
      </c>
      <c r="D1405" s="1"/>
      <c r="E1405" s="1"/>
      <c r="F1405" s="3" t="s">
        <v>13</v>
      </c>
      <c r="G1405" s="1" t="s">
        <v>14</v>
      </c>
      <c r="H1405" s="25" t="str">
        <f>_xlfn.XLOOKUP(B1405,[2]CALCULATION!$B:$B,[2]CALCULATION!$H:$H,"")</f>
        <v>Huawei</v>
      </c>
      <c r="I1405" s="23">
        <v>0</v>
      </c>
      <c r="J1405" s="23">
        <v>0</v>
      </c>
      <c r="K1405" s="23">
        <v>0</v>
      </c>
      <c r="L1405" s="23">
        <v>0</v>
      </c>
      <c r="M1405" s="23">
        <v>0</v>
      </c>
      <c r="N1405" s="23">
        <v>0</v>
      </c>
      <c r="O1405" s="23">
        <v>0</v>
      </c>
      <c r="P1405" s="103" t="s">
        <v>6554</v>
      </c>
      <c r="Q1405" s="36" t="s">
        <v>5796</v>
      </c>
      <c r="R1405" s="36"/>
      <c r="S1405" s="35" t="str" cm="1">
        <f t="array" ref="S1405">IFERROR(_xlfn.IFS(
U1405="MPR ISSUE","PDH",
U1405="BSS Hardware Issue","BSS",
U1405="Sites strategiques, MLL, Pylone, etc.","ENVTECH",
U1405="AKTIVCO DEFAUT GE &amp; POWER Cabinet","AKTIVCO",
U1405="AKTIVCO Coupure ENEO &amp; Baisse de tension","AKTIVCO GRID ONLY",
U1405="Coupure ENEO &amp; Baisse de tension","IHS GRID ONLY",
U1405="Defaut GE &amp; POWER Cabinet","IHS",
U1405="Sharing","Partners",
U1405="Sites strategiques &amp; DataCenter","SST &amp; DC",
U1405="Exclu","Exclu",
U1405="SAT","SAT",
U1405="SPARE-ISSUE","SPARE-ISSUE",
U1405="Fiber CAmtel","TRANS_FO_CAMTEL",
U1405="Fiber AOF","Fiber AOF",
U1405="Projet OCM (HUAWEI)","TRAVAUX-HUAWEI",
U1405="Projet OCM (NOKIA)","TRAVAUX-NOKIA",
U1405="ACCESS-ISSUE","ACCESS-ISSUE",
U1405="Projet OCM (ZTE, NOKIA, autres projets)","TRAVAUX OCM",
U1405="No root CAuse","No root cause",
U1405="ODU HS","PDH",
U1405="IP &amp; VLAN","PDH",
U1405="Warehouse HUAWEI","SPARE-ISSUE",
U1405="SPARE-HS","SPARE-ISSUE",
U1405="Power Telco","BSS",U1405="no impacts","no impacts"
),"")</f>
        <v/>
      </c>
      <c r="T1405" s="35" t="str" cm="1">
        <f t="array" ref="T1405">IFERROR(_xlfn.IFS(
U1405="MPR ISSUE","TX ISSUE",
U1405="BSS Hardware Issue","RAN ISSUE",
U1405="Sites strategiques, MLL, Pylone, etc.","ENVTECH",
U1405="AKTIVCO DEFAUT GE &amp; POWER Cabinet","POWER ISSUE",
U1405="AKTIVCO Coupure ENEO &amp; Baisse de tension","POWER ISSUE",
U1405="Coupure ENEO &amp; Baisse de tension","POWER ISSUE",
U1405="Defaut GE &amp; POWER Cabinet","POWER ISSUE",
U1405="Sharing","POWER ISSUE",
U1405="Sites strategiques &amp; DataCenter","POWER ISSUE",
U1405="Exclu","Exclu",
U1405="SAT","TX ISSUE",
U1405="SPARE-ISSUE","SPARE-ISSUE",
U1405="Fiber CAmtel","TX ISSUE",
U1405="Fiber AOF","TX ISSUE",
U1405="Projet OCM (HUAWEI)","TRAVAUX-HUAWEI",
U1405="Projet OCM (NOKIA)","TRAVAUX -NOKIA",
U1405="ACCESS-ISSUE","ACCESS-ISSUE",
U1405="Projet OCM (ZTE, NOKIA, autres projets)","TRAVAUX OCM",
U1405="No root CAuse","No root cause",
U1405="ODU HS","TX ISSUE",
U1405="IP &amp; VLAN","TX ISSUE",
U1405="Warehouse HUAWEI","SPARE-ISSUE",
U1405="SPARE-HS","SPARE-ISSUE",
U1405="Power Telco","RAN ISSUE",U1405="no impacts","no impacts"
),"")</f>
        <v/>
      </c>
      <c r="U1405" s="28"/>
      <c r="V1405" s="35" t="str" cm="1">
        <f t="array" ref="V1405">IFERROR(_xlfn.IFS(
U1405="MPR ISSUE","ACTIVE",
U1405="BSS Hardware Issue","ACTIVE",
U1405="Sites strategiques, MLL, Pylone, etc.","PASSIVE",
U1405="AKTIVCO DEFAUT GE &amp; POWER Cabinet","PASSIVE",
U1405="AKTIVCO Coupure ENEO &amp; Baisse de tension","PASSIVE",
U1405="Coupure ENEO &amp; Baisse de tension","PASSIVE",
U1405="Defaut GE &amp; POWER Cabinet","PASSIVE",
U1405="Sharing","PASSIVE",
U1405="Sites strategiques &amp; DataCenter","PASSIVE",
U1405="Exclu","Exclu",
U1405="SAT","ACTIVE",
U1405="SPARE-ISSUE","SPARE-ISSUE",
U1405="Fiber CAmtel","ACTIVE",
U1405="Fiber AOF","ACTIVE",
U1405="Projet OCM (HUAWEI)","PLANNED WORKS",
U1405="Projet OCM (NOKIA)","PLANNED WORKS",
U1405="ACCESS-ISSUE","ACCESS-ISSUE",
U1405="Projet OCM (ZTE, NOKIA, autres projets)","PLANNED WORKS",
U1405="No root CAuse","No root cause",
U1405="ODU HS","ACTIVE",
U1405="IP &amp; VLAN","ACTIVE",
U1405="Warehouse HUAWEI","SPARE-ISSUE",
U1405="SPARE-HS","SPARE-ISSUE",
U1405="Power Telco","ACTIVE",U1405="no impacts","no impacts"
),"")</f>
        <v/>
      </c>
      <c r="W1405" s="102"/>
      <c r="X1405" s="102"/>
      <c r="Y1405" s="102"/>
      <c r="Z1405" s="102"/>
      <c r="AA1405" s="102"/>
      <c r="AB1405" s="104" t="s">
        <v>5423</v>
      </c>
      <c r="AC1405" s="9"/>
      <c r="AD1405" s="9"/>
      <c r="AE1405" s="7" t="s">
        <v>5423</v>
      </c>
      <c r="AF1405" s="6"/>
      <c r="AG1405" s="7"/>
      <c r="AH1405" s="3" t="s">
        <v>5423</v>
      </c>
      <c r="AI1405" s="18" t="s">
        <v>5423</v>
      </c>
      <c r="AJ1405" s="18" t="s">
        <v>5423</v>
      </c>
      <c r="AK1405" s="18" t="s">
        <v>5423</v>
      </c>
      <c r="AL1405" s="18" t="s">
        <v>5423</v>
      </c>
      <c r="AM1405" s="18" t="s">
        <v>5423</v>
      </c>
      <c r="AN1405" s="18" t="s">
        <v>5423</v>
      </c>
      <c r="AO1405" s="18" t="s">
        <v>5423</v>
      </c>
      <c r="AP1405" s="18" t="s">
        <v>5423</v>
      </c>
      <c r="AQ1405" s="18" t="s">
        <v>5423</v>
      </c>
      <c r="AR1405" s="18" t="s">
        <v>5423</v>
      </c>
      <c r="AS1405" s="18" t="s">
        <v>5423</v>
      </c>
      <c r="AT1405" s="18" t="s">
        <v>5423</v>
      </c>
      <c r="AU1405" s="9" t="s">
        <v>5423</v>
      </c>
      <c r="AV1405" s="14"/>
      <c r="AW1405" s="14" t="s">
        <v>5423</v>
      </c>
      <c r="AX1405" s="14" t="str">
        <f>_xlfn.XLOOKUP(B1405,'[4]cell downs 18042026 17h'!$B:$B,'[4]cell downs 18042026 17h'!$B:$B,"")</f>
        <v/>
      </c>
      <c r="AY1405" s="14" t="str">
        <f>_xlfn.XLOOKUP(B1405,'[5]Cells Huawei 19042026 15h'!$B:$B,'[5]Cells Huawei 19042026 15h'!$B:$B,"")</f>
        <v/>
      </c>
      <c r="AZ1405" s="105" t="str">
        <f>_xlfn.XLOOKUP(B1405,'INCIDENT-04-23-2026'!E:E,'INCIDENT-04-23-2026'!F:F,"")</f>
        <v/>
      </c>
      <c r="BA1405" s="105" t="str">
        <f>_xlfn.XLOOKUP(B1405,'[6]Eneo 17H'!$C:$C,'[6]Eneo 17H'!$I:$I,"")</f>
        <v/>
      </c>
      <c r="BB1405" s="105" t="str">
        <f>_xlfn.XLOOKUP(B1405,[8]ALL!$B:$B,[8]ALL!$M:$M,"")</f>
        <v/>
      </c>
      <c r="BC1405" s="105" t="str">
        <f>_xlfn.XLOOKUP(B1405,'[6]Eneo 17H'!$C:$C,'[6]Eneo 17H'!$I:$I,"")</f>
        <v/>
      </c>
      <c r="BD1405" s="105" t="str">
        <f>_xlfn.XLOOKUP(B1405,'[7]Eneo 12H'!$C:$C,'[7]Eneo 12H'!$I:$I,"")</f>
        <v/>
      </c>
      <c r="BE1405" s="105" t="s">
        <v>5423</v>
      </c>
    </row>
    <row r="1406" spans="1:57" hidden="1" x14ac:dyDescent="0.3">
      <c r="A1406" s="1" t="s">
        <v>2910</v>
      </c>
      <c r="B1406" s="8" t="s">
        <v>2911</v>
      </c>
      <c r="C1406" s="3" t="str">
        <f>_xlfn.XLOOKUP(B1406,'[1]daily break down'!$D:$D,'[1]daily break down'!$E:$E,"")</f>
        <v>ADAMAOUA</v>
      </c>
      <c r="D1406" s="1" t="s">
        <v>21</v>
      </c>
      <c r="E1406" s="1" t="s">
        <v>122</v>
      </c>
      <c r="F1406" s="3" t="s">
        <v>90</v>
      </c>
      <c r="G1406" s="1" t="s">
        <v>2912</v>
      </c>
      <c r="H1406" s="25" t="str">
        <f>_xlfn.XLOOKUP(B1406,[2]CALCULATION!$B:$B,[2]CALCULATION!$H:$H,"")</f>
        <v>Huawei</v>
      </c>
      <c r="I1406" s="23">
        <v>4.7494813559225302E-2</v>
      </c>
      <c r="J1406" s="23">
        <v>0</v>
      </c>
      <c r="K1406" s="23">
        <v>0</v>
      </c>
      <c r="L1406" s="23">
        <v>0</v>
      </c>
      <c r="M1406" s="23">
        <v>0</v>
      </c>
      <c r="N1406" s="23">
        <v>0</v>
      </c>
      <c r="O1406" s="23">
        <v>0</v>
      </c>
      <c r="P1406" s="103" t="s">
        <v>6554</v>
      </c>
      <c r="Q1406" s="36" t="s">
        <v>5796</v>
      </c>
      <c r="R1406" s="36"/>
      <c r="S1406" s="35" t="str" cm="1">
        <f t="array" ref="S1406">IFERROR(_xlfn.IFS(
U1406="MPR ISSUE","PDH",
U1406="BSS Hardware Issue","BSS",
U1406="Sites strategiques, MLL, Pylone, etc.","ENVTECH",
U1406="AKTIVCO DEFAUT GE &amp; POWER Cabinet","AKTIVCO",
U1406="AKTIVCO Coupure ENEO &amp; Baisse de tension","AKTIVCO GRID ONLY",
U1406="Coupure ENEO &amp; Baisse de tension","IHS GRID ONLY",
U1406="Defaut GE &amp; POWER Cabinet","IHS",
U1406="Sharing","Partners",
U1406="Sites strategiques &amp; DataCenter","SST &amp; DC",
U1406="Exclu","Exclu",
U1406="SAT","SAT",
U1406="SPARE-ISSUE","SPARE-ISSUE",
U1406="Fiber CAmtel","TRANS_FO_CAMTEL",
U1406="Fiber AOF","Fiber AOF",
U1406="Projet OCM (HUAWEI)","TRAVAUX-HUAWEI",
U1406="Projet OCM (NOKIA)","TRAVAUX-NOKIA",
U1406="ACCESS-ISSUE","ACCESS-ISSUE",
U1406="Projet OCM (ZTE, NOKIA, autres projets)","TRAVAUX OCM",
U1406="No root CAuse","No root cause",
U1406="ODU HS","PDH",
U1406="IP &amp; VLAN","PDH",
U1406="Warehouse HUAWEI","SPARE-ISSUE",
U1406="SPARE-HS","SPARE-ISSUE",
U1406="Power Telco","BSS",U1406="no impacts","no impacts"
),"")</f>
        <v/>
      </c>
      <c r="T1406" s="35" t="str" cm="1">
        <f t="array" ref="T1406">IFERROR(_xlfn.IFS(
U1406="MPR ISSUE","TX ISSUE",
U1406="BSS Hardware Issue","RAN ISSUE",
U1406="Sites strategiques, MLL, Pylone, etc.","ENVTECH",
U1406="AKTIVCO DEFAUT GE &amp; POWER Cabinet","POWER ISSUE",
U1406="AKTIVCO Coupure ENEO &amp; Baisse de tension","POWER ISSUE",
U1406="Coupure ENEO &amp; Baisse de tension","POWER ISSUE",
U1406="Defaut GE &amp; POWER Cabinet","POWER ISSUE",
U1406="Sharing","POWER ISSUE",
U1406="Sites strategiques &amp; DataCenter","POWER ISSUE",
U1406="Exclu","Exclu",
U1406="SAT","TX ISSUE",
U1406="SPARE-ISSUE","SPARE-ISSUE",
U1406="Fiber CAmtel","TX ISSUE",
U1406="Fiber AOF","TX ISSUE",
U1406="Projet OCM (HUAWEI)","TRAVAUX-HUAWEI",
U1406="Projet OCM (NOKIA)","TRAVAUX -NOKIA",
U1406="ACCESS-ISSUE","ACCESS-ISSUE",
U1406="Projet OCM (ZTE, NOKIA, autres projets)","TRAVAUX OCM",
U1406="No root CAuse","No root cause",
U1406="ODU HS","TX ISSUE",
U1406="IP &amp; VLAN","TX ISSUE",
U1406="Warehouse HUAWEI","SPARE-ISSUE",
U1406="SPARE-HS","SPARE-ISSUE",
U1406="Power Telco","RAN ISSUE",U1406="no impacts","no impacts"
),"")</f>
        <v/>
      </c>
      <c r="U1406" s="28"/>
      <c r="V1406" s="35" t="str" cm="1">
        <f t="array" ref="V1406">IFERROR(_xlfn.IFS(
U1406="MPR ISSUE","ACTIVE",
U1406="BSS Hardware Issue","ACTIVE",
U1406="Sites strategiques, MLL, Pylone, etc.","PASSIVE",
U1406="AKTIVCO DEFAUT GE &amp; POWER Cabinet","PASSIVE",
U1406="AKTIVCO Coupure ENEO &amp; Baisse de tension","PASSIVE",
U1406="Coupure ENEO &amp; Baisse de tension","PASSIVE",
U1406="Defaut GE &amp; POWER Cabinet","PASSIVE",
U1406="Sharing","PASSIVE",
U1406="Sites strategiques &amp; DataCenter","PASSIVE",
U1406="Exclu","Exclu",
U1406="SAT","ACTIVE",
U1406="SPARE-ISSUE","SPARE-ISSUE",
U1406="Fiber CAmtel","ACTIVE",
U1406="Fiber AOF","ACTIVE",
U1406="Projet OCM (HUAWEI)","PLANNED WORKS",
U1406="Projet OCM (NOKIA)","PLANNED WORKS",
U1406="ACCESS-ISSUE","ACCESS-ISSUE",
U1406="Projet OCM (ZTE, NOKIA, autres projets)","PLANNED WORKS",
U1406="No root CAuse","No root cause",
U1406="ODU HS","ACTIVE",
U1406="IP &amp; VLAN","ACTIVE",
U1406="Warehouse HUAWEI","SPARE-ISSUE",
U1406="SPARE-HS","SPARE-ISSUE",
U1406="Power Telco","ACTIVE",U1406="no impacts","no impacts"
),"")</f>
        <v/>
      </c>
      <c r="W1406" s="102"/>
      <c r="X1406" s="102"/>
      <c r="Y1406" s="102"/>
      <c r="Z1406" s="102"/>
      <c r="AA1406" s="102"/>
      <c r="AB1406" s="104" t="s">
        <v>5423</v>
      </c>
      <c r="AC1406" s="9"/>
      <c r="AD1406" s="9"/>
      <c r="AE1406" s="7" t="s">
        <v>5423</v>
      </c>
      <c r="AF1406" s="6"/>
      <c r="AG1406" s="7"/>
      <c r="AH1406" s="3" t="s">
        <v>5423</v>
      </c>
      <c r="AI1406" s="18" t="s">
        <v>5423</v>
      </c>
      <c r="AJ1406" s="18" t="s">
        <v>5423</v>
      </c>
      <c r="AK1406" s="18" t="s">
        <v>5423</v>
      </c>
      <c r="AL1406" s="18" t="s">
        <v>5423</v>
      </c>
      <c r="AM1406" s="18" t="s">
        <v>5423</v>
      </c>
      <c r="AN1406" s="18" t="s">
        <v>5423</v>
      </c>
      <c r="AO1406" s="18" t="s">
        <v>5423</v>
      </c>
      <c r="AP1406" s="18" t="s">
        <v>5423</v>
      </c>
      <c r="AQ1406" s="18" t="s">
        <v>5423</v>
      </c>
      <c r="AR1406" s="18" t="s">
        <v>5423</v>
      </c>
      <c r="AS1406" s="18" t="s">
        <v>5423</v>
      </c>
      <c r="AT1406" s="18" t="s">
        <v>5423</v>
      </c>
      <c r="AU1406" s="9" t="s">
        <v>5423</v>
      </c>
      <c r="AV1406" s="14"/>
      <c r="AW1406" s="14" t="s">
        <v>5423</v>
      </c>
      <c r="AX1406" s="14" t="str">
        <f>_xlfn.XLOOKUP(B1406,'[4]cell downs 18042026 17h'!$B:$B,'[4]cell downs 18042026 17h'!$B:$B,"")</f>
        <v/>
      </c>
      <c r="AY1406" s="14" t="str">
        <f>_xlfn.XLOOKUP(B1406,'[5]Cells Huawei 19042026 15h'!$B:$B,'[5]Cells Huawei 19042026 15h'!$B:$B,"")</f>
        <v/>
      </c>
      <c r="AZ1406" s="105" t="str">
        <f>_xlfn.XLOOKUP(B1406,'INCIDENT-04-23-2026'!E:E,'INCIDENT-04-23-2026'!F:F,"")</f>
        <v/>
      </c>
      <c r="BA1406" s="105" t="str">
        <f>_xlfn.XLOOKUP(B1406,'[6]Eneo 17H'!$C:$C,'[6]Eneo 17H'!$I:$I,"")</f>
        <v/>
      </c>
      <c r="BB1406" s="105" t="str">
        <f>_xlfn.XLOOKUP(B1406,[8]ALL!$B:$B,[8]ALL!$M:$M,"")</f>
        <v/>
      </c>
      <c r="BC1406" s="105" t="str">
        <f>_xlfn.XLOOKUP(B1406,'[6]Eneo 17H'!$C:$C,'[6]Eneo 17H'!$I:$I,"")</f>
        <v/>
      </c>
      <c r="BD1406" s="105" t="str">
        <f>_xlfn.XLOOKUP(B1406,'[7]Eneo 12H'!$C:$C,'[7]Eneo 12H'!$I:$I,"")</f>
        <v/>
      </c>
      <c r="BE1406" s="105" t="s">
        <v>5423</v>
      </c>
    </row>
    <row r="1407" spans="1:57" hidden="1" x14ac:dyDescent="0.3">
      <c r="A1407" s="1" t="s">
        <v>4881</v>
      </c>
      <c r="B1407" s="8" t="s">
        <v>4882</v>
      </c>
      <c r="C1407" s="3" t="str">
        <f>_xlfn.XLOOKUP(B1407,'[1]daily break down'!$D:$D,'[1]daily break down'!$E:$E,"")</f>
        <v>SUD-OUEST</v>
      </c>
      <c r="D1407" s="1" t="s">
        <v>11</v>
      </c>
      <c r="E1407" s="1" t="s">
        <v>12</v>
      </c>
      <c r="F1407" s="3" t="s">
        <v>13</v>
      </c>
      <c r="G1407" s="1" t="s">
        <v>63</v>
      </c>
      <c r="H1407" s="25" t="str">
        <f>_xlfn.XLOOKUP(B1407,[2]CALCULATION!$B:$B,[2]CALCULATION!$H:$H,"")</f>
        <v>Huawei</v>
      </c>
      <c r="I1407" s="23">
        <v>0</v>
      </c>
      <c r="J1407" s="23">
        <v>0</v>
      </c>
      <c r="K1407" s="23">
        <v>0</v>
      </c>
      <c r="L1407" s="23">
        <v>0</v>
      </c>
      <c r="M1407" s="23">
        <v>0</v>
      </c>
      <c r="N1407" s="23">
        <v>0</v>
      </c>
      <c r="O1407" s="23">
        <v>0</v>
      </c>
      <c r="P1407" s="103" t="s">
        <v>6554</v>
      </c>
      <c r="Q1407" s="36" t="s">
        <v>5796</v>
      </c>
      <c r="R1407" s="36"/>
      <c r="S1407" s="35" t="str" cm="1">
        <f t="array" ref="S1407">IFERROR(_xlfn.IFS(
U1407="MPR ISSUE","PDH",
U1407="BSS Hardware Issue","BSS",
U1407="Sites strategiques, MLL, Pylone, etc.","ENVTECH",
U1407="AKTIVCO DEFAUT GE &amp; POWER Cabinet","AKTIVCO",
U1407="AKTIVCO Coupure ENEO &amp; Baisse de tension","AKTIVCO GRID ONLY",
U1407="Coupure ENEO &amp; Baisse de tension","IHS GRID ONLY",
U1407="Defaut GE &amp; POWER Cabinet","IHS",
U1407="Sharing","Partners",
U1407="Sites strategiques &amp; DataCenter","SST &amp; DC",
U1407="Exclu","Exclu",
U1407="SAT","SAT",
U1407="SPARE-ISSUE","SPARE-ISSUE",
U1407="Fiber CAmtel","TRANS_FO_CAMTEL",
U1407="Fiber AOF","Fiber AOF",
U1407="Projet OCM (HUAWEI)","TRAVAUX-HUAWEI",
U1407="Projet OCM (NOKIA)","TRAVAUX-NOKIA",
U1407="ACCESS-ISSUE","ACCESS-ISSUE",
U1407="Projet OCM (ZTE, NOKIA, autres projets)","TRAVAUX OCM",
U1407="No root CAuse","No root cause",
U1407="ODU HS","PDH",
U1407="IP &amp; VLAN","PDH",
U1407="Warehouse HUAWEI","SPARE-ISSUE",
U1407="SPARE-HS","SPARE-ISSUE",
U1407="Power Telco","BSS",U1407="no impacts","no impacts"
),"")</f>
        <v/>
      </c>
      <c r="T1407" s="35" t="str" cm="1">
        <f t="array" ref="T1407">IFERROR(_xlfn.IFS(
U1407="MPR ISSUE","TX ISSUE",
U1407="BSS Hardware Issue","RAN ISSUE",
U1407="Sites strategiques, MLL, Pylone, etc.","ENVTECH",
U1407="AKTIVCO DEFAUT GE &amp; POWER Cabinet","POWER ISSUE",
U1407="AKTIVCO Coupure ENEO &amp; Baisse de tension","POWER ISSUE",
U1407="Coupure ENEO &amp; Baisse de tension","POWER ISSUE",
U1407="Defaut GE &amp; POWER Cabinet","POWER ISSUE",
U1407="Sharing","POWER ISSUE",
U1407="Sites strategiques &amp; DataCenter","POWER ISSUE",
U1407="Exclu","Exclu",
U1407="SAT","TX ISSUE",
U1407="SPARE-ISSUE","SPARE-ISSUE",
U1407="Fiber CAmtel","TX ISSUE",
U1407="Fiber AOF","TX ISSUE",
U1407="Projet OCM (HUAWEI)","TRAVAUX-HUAWEI",
U1407="Projet OCM (NOKIA)","TRAVAUX -NOKIA",
U1407="ACCESS-ISSUE","ACCESS-ISSUE",
U1407="Projet OCM (ZTE, NOKIA, autres projets)","TRAVAUX OCM",
U1407="No root CAuse","No root cause",
U1407="ODU HS","TX ISSUE",
U1407="IP &amp; VLAN","TX ISSUE",
U1407="Warehouse HUAWEI","SPARE-ISSUE",
U1407="SPARE-HS","SPARE-ISSUE",
U1407="Power Telco","RAN ISSUE",U1407="no impacts","no impacts"
),"")</f>
        <v/>
      </c>
      <c r="U1407" s="28"/>
      <c r="V1407" s="35" t="str" cm="1">
        <f t="array" ref="V1407">IFERROR(_xlfn.IFS(
U1407="MPR ISSUE","ACTIVE",
U1407="BSS Hardware Issue","ACTIVE",
U1407="Sites strategiques, MLL, Pylone, etc.","PASSIVE",
U1407="AKTIVCO DEFAUT GE &amp; POWER Cabinet","PASSIVE",
U1407="AKTIVCO Coupure ENEO &amp; Baisse de tension","PASSIVE",
U1407="Coupure ENEO &amp; Baisse de tension","PASSIVE",
U1407="Defaut GE &amp; POWER Cabinet","PASSIVE",
U1407="Sharing","PASSIVE",
U1407="Sites strategiques &amp; DataCenter","PASSIVE",
U1407="Exclu","Exclu",
U1407="SAT","ACTIVE",
U1407="SPARE-ISSUE","SPARE-ISSUE",
U1407="Fiber CAmtel","ACTIVE",
U1407="Fiber AOF","ACTIVE",
U1407="Projet OCM (HUAWEI)","PLANNED WORKS",
U1407="Projet OCM (NOKIA)","PLANNED WORKS",
U1407="ACCESS-ISSUE","ACCESS-ISSUE",
U1407="Projet OCM (ZTE, NOKIA, autres projets)","PLANNED WORKS",
U1407="No root CAuse","No root cause",
U1407="ODU HS","ACTIVE",
U1407="IP &amp; VLAN","ACTIVE",
U1407="Warehouse HUAWEI","SPARE-ISSUE",
U1407="SPARE-HS","SPARE-ISSUE",
U1407="Power Telco","ACTIVE",U1407="no impacts","no impacts"
),"")</f>
        <v/>
      </c>
      <c r="W1407" s="102"/>
      <c r="X1407" s="102"/>
      <c r="Y1407" s="102"/>
      <c r="Z1407" s="102"/>
      <c r="AA1407" s="102"/>
      <c r="AB1407" s="104" t="s">
        <v>5423</v>
      </c>
      <c r="AC1407" s="9"/>
      <c r="AD1407" s="9"/>
      <c r="AE1407" s="7" t="s">
        <v>5423</v>
      </c>
      <c r="AF1407" s="6"/>
      <c r="AG1407" s="7"/>
      <c r="AH1407" s="3" t="s">
        <v>5423</v>
      </c>
      <c r="AI1407" s="18" t="s">
        <v>5423</v>
      </c>
      <c r="AJ1407" s="18" t="s">
        <v>5423</v>
      </c>
      <c r="AK1407" s="18" t="s">
        <v>5423</v>
      </c>
      <c r="AL1407" s="18" t="s">
        <v>5423</v>
      </c>
      <c r="AM1407" s="18" t="s">
        <v>5423</v>
      </c>
      <c r="AN1407" s="18" t="s">
        <v>5423</v>
      </c>
      <c r="AO1407" s="18" t="s">
        <v>5423</v>
      </c>
      <c r="AP1407" s="18" t="s">
        <v>5423</v>
      </c>
      <c r="AQ1407" s="18" t="s">
        <v>5423</v>
      </c>
      <c r="AR1407" s="18" t="s">
        <v>5423</v>
      </c>
      <c r="AS1407" s="18" t="s">
        <v>5423</v>
      </c>
      <c r="AT1407" s="18" t="s">
        <v>5423</v>
      </c>
      <c r="AU1407" s="9" t="s">
        <v>5423</v>
      </c>
      <c r="AV1407" s="14"/>
      <c r="AW1407" s="14" t="s">
        <v>5423</v>
      </c>
      <c r="AX1407" s="14" t="str">
        <f>_xlfn.XLOOKUP(B1407,'[4]cell downs 18042026 17h'!$B:$B,'[4]cell downs 18042026 17h'!$B:$B,"")</f>
        <v/>
      </c>
      <c r="AY1407" s="14" t="str">
        <f>_xlfn.XLOOKUP(B1407,'[5]Cells Huawei 19042026 15h'!$B:$B,'[5]Cells Huawei 19042026 15h'!$B:$B,"")</f>
        <v/>
      </c>
      <c r="AZ1407" s="105" t="str">
        <f>_xlfn.XLOOKUP(B1407,'INCIDENT-04-23-2026'!E:E,'INCIDENT-04-23-2026'!F:F,"")</f>
        <v/>
      </c>
      <c r="BA1407" s="105" t="str">
        <f>_xlfn.XLOOKUP(B1407,'[6]Eneo 17H'!$C:$C,'[6]Eneo 17H'!$I:$I,"")</f>
        <v/>
      </c>
      <c r="BB1407" s="105" t="str">
        <f>_xlfn.XLOOKUP(B1407,[8]ALL!$B:$B,[8]ALL!$M:$M,"")</f>
        <v/>
      </c>
      <c r="BC1407" s="105" t="str">
        <f>_xlfn.XLOOKUP(B1407,'[6]Eneo 17H'!$C:$C,'[6]Eneo 17H'!$I:$I,"")</f>
        <v/>
      </c>
      <c r="BD1407" s="105" t="str">
        <f>_xlfn.XLOOKUP(B1407,'[7]Eneo 12H'!$C:$C,'[7]Eneo 12H'!$I:$I,"")</f>
        <v/>
      </c>
      <c r="BE1407" s="105" t="s">
        <v>5423</v>
      </c>
    </row>
    <row r="1408" spans="1:57" hidden="1" x14ac:dyDescent="0.3">
      <c r="A1408" s="1" t="s">
        <v>2305</v>
      </c>
      <c r="B1408" s="8" t="s">
        <v>2306</v>
      </c>
      <c r="C1408" s="3" t="str">
        <f>_xlfn.XLOOKUP(B1408,'[1]daily break down'!$D:$D,'[1]daily break down'!$E:$E,"")</f>
        <v>Douala</v>
      </c>
      <c r="D1408" s="1" t="s">
        <v>11</v>
      </c>
      <c r="E1408" s="1" t="s">
        <v>12</v>
      </c>
      <c r="F1408" s="3" t="s">
        <v>31</v>
      </c>
      <c r="G1408" s="1" t="s">
        <v>32</v>
      </c>
      <c r="H1408" s="27" t="str">
        <f>_xlfn.XLOOKUP(B1408,[2]CALCULATION!$B:$B,[2]CALCULATION!$H:$H,"")</f>
        <v>ZTE</v>
      </c>
      <c r="I1408" s="23">
        <v>3.258308292883378</v>
      </c>
      <c r="J1408" s="23">
        <v>39.393478924644647</v>
      </c>
      <c r="K1408" s="23">
        <v>0</v>
      </c>
      <c r="L1408" s="23">
        <v>0</v>
      </c>
      <c r="M1408" s="23">
        <v>0</v>
      </c>
      <c r="N1408" s="23">
        <v>0</v>
      </c>
      <c r="O1408" s="23">
        <v>0</v>
      </c>
      <c r="P1408" s="103" t="s">
        <v>6554</v>
      </c>
      <c r="Q1408" s="36" t="s">
        <v>5796</v>
      </c>
      <c r="R1408" s="36"/>
      <c r="S1408" s="35" t="str" cm="1">
        <f t="array" ref="S1408">IFERROR(_xlfn.IFS(
U1408="MPR ISSUE","PDH",
U1408="BSS Hardware Issue","BSS",
U1408="Sites strategiques, MLL, Pylone, etc.","ENVTECH",
U1408="AKTIVCO DEFAUT GE &amp; POWER Cabinet","AKTIVCO",
U1408="AKTIVCO Coupure ENEO &amp; Baisse de tension","AKTIVCO GRID ONLY",
U1408="Coupure ENEO &amp; Baisse de tension","IHS GRID ONLY",
U1408="Defaut GE &amp; POWER Cabinet","IHS",
U1408="Sharing","Partners",
U1408="Sites strategiques &amp; DataCenter","SST &amp; DC",
U1408="Exclu","Exclu",
U1408="SAT","SAT",
U1408="SPARE-ISSUE","SPARE-ISSUE",
U1408="Fiber CAmtel","TRANS_FO_CAMTEL",
U1408="Fiber AOF","Fiber AOF",
U1408="Projet OCM (HUAWEI)","TRAVAUX-HUAWEI",
U1408="Projet OCM (NOKIA)","TRAVAUX-NOKIA",
U1408="ACCESS-ISSUE","ACCESS-ISSUE",
U1408="Projet OCM (ZTE, NOKIA, autres projets)","TRAVAUX OCM",
U1408="No root CAuse","No root cause",
U1408="ODU HS","PDH",
U1408="IP &amp; VLAN","PDH",
U1408="Warehouse HUAWEI","SPARE-ISSUE",
U1408="SPARE-HS","SPARE-ISSUE",
U1408="Power Telco","BSS",U1408="no impacts","no impacts"
),"")</f>
        <v/>
      </c>
      <c r="T1408" s="35" t="str" cm="1">
        <f t="array" ref="T1408">IFERROR(_xlfn.IFS(
U1408="MPR ISSUE","TX ISSUE",
U1408="BSS Hardware Issue","RAN ISSUE",
U1408="Sites strategiques, MLL, Pylone, etc.","ENVTECH",
U1408="AKTIVCO DEFAUT GE &amp; POWER Cabinet","POWER ISSUE",
U1408="AKTIVCO Coupure ENEO &amp; Baisse de tension","POWER ISSUE",
U1408="Coupure ENEO &amp; Baisse de tension","POWER ISSUE",
U1408="Defaut GE &amp; POWER Cabinet","POWER ISSUE",
U1408="Sharing","POWER ISSUE",
U1408="Sites strategiques &amp; DataCenter","POWER ISSUE",
U1408="Exclu","Exclu",
U1408="SAT","TX ISSUE",
U1408="SPARE-ISSUE","SPARE-ISSUE",
U1408="Fiber CAmtel","TX ISSUE",
U1408="Fiber AOF","TX ISSUE",
U1408="Projet OCM (HUAWEI)","TRAVAUX-HUAWEI",
U1408="Projet OCM (NOKIA)","TRAVAUX -NOKIA",
U1408="ACCESS-ISSUE","ACCESS-ISSUE",
U1408="Projet OCM (ZTE, NOKIA, autres projets)","TRAVAUX OCM",
U1408="No root CAuse","No root cause",
U1408="ODU HS","TX ISSUE",
U1408="IP &amp; VLAN","TX ISSUE",
U1408="Warehouse HUAWEI","SPARE-ISSUE",
U1408="SPARE-HS","SPARE-ISSUE",
U1408="Power Telco","RAN ISSUE",U1408="no impacts","no impacts"
),"")</f>
        <v/>
      </c>
      <c r="U1408" s="28"/>
      <c r="V1408" s="35" t="str" cm="1">
        <f t="array" ref="V1408">IFERROR(_xlfn.IFS(
U1408="MPR ISSUE","ACTIVE",
U1408="BSS Hardware Issue","ACTIVE",
U1408="Sites strategiques, MLL, Pylone, etc.","PASSIVE",
U1408="AKTIVCO DEFAUT GE &amp; POWER Cabinet","PASSIVE",
U1408="AKTIVCO Coupure ENEO &amp; Baisse de tension","PASSIVE",
U1408="Coupure ENEO &amp; Baisse de tension","PASSIVE",
U1408="Defaut GE &amp; POWER Cabinet","PASSIVE",
U1408="Sharing","PASSIVE",
U1408="Sites strategiques &amp; DataCenter","PASSIVE",
U1408="Exclu","Exclu",
U1408="SAT","ACTIVE",
U1408="SPARE-ISSUE","SPARE-ISSUE",
U1408="Fiber CAmtel","ACTIVE",
U1408="Fiber AOF","ACTIVE",
U1408="Projet OCM (HUAWEI)","PLANNED WORKS",
U1408="Projet OCM (NOKIA)","PLANNED WORKS",
U1408="ACCESS-ISSUE","ACCESS-ISSUE",
U1408="Projet OCM (ZTE, NOKIA, autres projets)","PLANNED WORKS",
U1408="No root CAuse","No root cause",
U1408="ODU HS","ACTIVE",
U1408="IP &amp; VLAN","ACTIVE",
U1408="Warehouse HUAWEI","SPARE-ISSUE",
U1408="SPARE-HS","SPARE-ISSUE",
U1408="Power Telco","ACTIVE",U1408="no impacts","no impacts"
),"")</f>
        <v/>
      </c>
      <c r="W1408" s="102"/>
      <c r="X1408" s="102"/>
      <c r="Y1408" s="102"/>
      <c r="Z1408" s="102"/>
      <c r="AA1408" s="102"/>
      <c r="AB1408" s="104" t="s">
        <v>5423</v>
      </c>
      <c r="AC1408" s="9"/>
      <c r="AD1408" s="9"/>
      <c r="AE1408" s="7" t="s">
        <v>5423</v>
      </c>
      <c r="AF1408" s="6"/>
      <c r="AG1408" s="7"/>
      <c r="AH1408" s="3" t="s">
        <v>5423</v>
      </c>
      <c r="AI1408" s="18" t="s">
        <v>5423</v>
      </c>
      <c r="AJ1408" s="18" t="s">
        <v>5423</v>
      </c>
      <c r="AK1408" s="18" t="s">
        <v>5423</v>
      </c>
      <c r="AL1408" s="18" t="s">
        <v>5423</v>
      </c>
      <c r="AM1408" s="18" t="s">
        <v>5423</v>
      </c>
      <c r="AN1408" s="18" t="s">
        <v>5423</v>
      </c>
      <c r="AO1408" s="18" t="s">
        <v>5423</v>
      </c>
      <c r="AP1408" s="18" t="s">
        <v>5423</v>
      </c>
      <c r="AQ1408" s="18" t="s">
        <v>5423</v>
      </c>
      <c r="AR1408" s="18" t="s">
        <v>5423</v>
      </c>
      <c r="AS1408" s="18" t="s">
        <v>5423</v>
      </c>
      <c r="AT1408" s="18" t="s">
        <v>5423</v>
      </c>
      <c r="AU1408" s="9" t="s">
        <v>5423</v>
      </c>
      <c r="AV1408" s="14"/>
      <c r="AW1408" s="14" t="s">
        <v>5423</v>
      </c>
      <c r="AX1408" s="14" t="str">
        <f>_xlfn.XLOOKUP(B1408,'[4]cell downs 18042026 17h'!$B:$B,'[4]cell downs 18042026 17h'!$B:$B,"")</f>
        <v/>
      </c>
      <c r="AY1408" s="14" t="str">
        <f>_xlfn.XLOOKUP(B1408,'[5]Cells Huawei 19042026 15h'!$B:$B,'[5]Cells Huawei 19042026 15h'!$B:$B,"")</f>
        <v/>
      </c>
      <c r="AZ1408" s="105" t="str">
        <f>_xlfn.XLOOKUP(B1408,'INCIDENT-04-23-2026'!E:E,'INCIDENT-04-23-2026'!F:F,"")</f>
        <v/>
      </c>
      <c r="BA1408" s="105" t="str">
        <f>_xlfn.XLOOKUP(B1408,'[6]Eneo 17H'!$C:$C,'[6]Eneo 17H'!$I:$I,"")</f>
        <v/>
      </c>
      <c r="BB1408" s="105" t="str">
        <f>_xlfn.XLOOKUP(B1408,[8]ALL!$B:$B,[8]ALL!$M:$M,"")</f>
        <v/>
      </c>
      <c r="BC1408" s="105" t="str">
        <f>_xlfn.XLOOKUP(B1408,'[6]Eneo 17H'!$C:$C,'[6]Eneo 17H'!$I:$I,"")</f>
        <v/>
      </c>
      <c r="BD1408" s="105" t="str">
        <f>_xlfn.XLOOKUP(B1408,'[7]Eneo 12H'!$C:$C,'[7]Eneo 12H'!$I:$I,"")</f>
        <v/>
      </c>
      <c r="BE1408" s="105" t="s">
        <v>5423</v>
      </c>
    </row>
    <row r="1409" spans="1:57" hidden="1" x14ac:dyDescent="0.3">
      <c r="A1409" s="3" t="s">
        <v>2319</v>
      </c>
      <c r="B1409" s="21" t="s">
        <v>2320</v>
      </c>
      <c r="C1409" s="3" t="str">
        <f>_xlfn.XLOOKUP(B1409,'[1]daily break down'!$D:$D,'[1]daily break down'!$E:$E,"")</f>
        <v>Douala</v>
      </c>
      <c r="D1409" s="1"/>
      <c r="E1409" s="3" t="e">
        <v>#N/A</v>
      </c>
      <c r="F1409" s="3" t="s">
        <v>31</v>
      </c>
      <c r="G1409" s="3" t="s">
        <v>32</v>
      </c>
      <c r="H1409" s="27" t="str">
        <f>_xlfn.XLOOKUP(B1409,[2]CALCULATION!$B:$B,[2]CALCULATION!$H:$H,"")</f>
        <v>ZTE</v>
      </c>
      <c r="I1409" s="23">
        <v>3.3386196505466117</v>
      </c>
      <c r="J1409" s="23">
        <v>39.707162282091019</v>
      </c>
      <c r="K1409" s="23">
        <v>0</v>
      </c>
      <c r="L1409" s="23">
        <v>0</v>
      </c>
      <c r="M1409" s="23">
        <v>0</v>
      </c>
      <c r="N1409" s="23">
        <v>0</v>
      </c>
      <c r="O1409" s="23">
        <v>0</v>
      </c>
      <c r="P1409" s="103" t="s">
        <v>6554</v>
      </c>
      <c r="Q1409" s="36" t="s">
        <v>5796</v>
      </c>
      <c r="R1409" s="36"/>
      <c r="S1409" s="35" t="str" cm="1">
        <f t="array" ref="S1409">IFERROR(_xlfn.IFS(
U1409="MPR ISSUE","PDH",
U1409="BSS Hardware Issue","BSS",
U1409="Sites strategiques, MLL, Pylone, etc.","ENVTECH",
U1409="AKTIVCO DEFAUT GE &amp; POWER Cabinet","AKTIVCO",
U1409="AKTIVCO Coupure ENEO &amp; Baisse de tension","AKTIVCO GRID ONLY",
U1409="Coupure ENEO &amp; Baisse de tension","IHS GRID ONLY",
U1409="Defaut GE &amp; POWER Cabinet","IHS",
U1409="Sharing","Partners",
U1409="Sites strategiques &amp; DataCenter","SST &amp; DC",
U1409="Exclu","Exclu",
U1409="SAT","SAT",
U1409="SPARE-ISSUE","SPARE-ISSUE",
U1409="Fiber CAmtel","TRANS_FO_CAMTEL",
U1409="Fiber AOF","Fiber AOF",
U1409="Projet OCM (HUAWEI)","TRAVAUX-HUAWEI",
U1409="Projet OCM (NOKIA)","TRAVAUX-NOKIA",
U1409="ACCESS-ISSUE","ACCESS-ISSUE",
U1409="Projet OCM (ZTE, NOKIA, autres projets)","TRAVAUX OCM",
U1409="No root CAuse","No root cause",
U1409="ODU HS","PDH",
U1409="IP &amp; VLAN","PDH",
U1409="Warehouse HUAWEI","SPARE-ISSUE",
U1409="SPARE-HS","SPARE-ISSUE",
U1409="Power Telco","BSS",U1409="no impacts","no impacts"
),"")</f>
        <v/>
      </c>
      <c r="T1409" s="35" t="str" cm="1">
        <f t="array" ref="T1409">IFERROR(_xlfn.IFS(
U1409="MPR ISSUE","TX ISSUE",
U1409="BSS Hardware Issue","RAN ISSUE",
U1409="Sites strategiques, MLL, Pylone, etc.","ENVTECH",
U1409="AKTIVCO DEFAUT GE &amp; POWER Cabinet","POWER ISSUE",
U1409="AKTIVCO Coupure ENEO &amp; Baisse de tension","POWER ISSUE",
U1409="Coupure ENEO &amp; Baisse de tension","POWER ISSUE",
U1409="Defaut GE &amp; POWER Cabinet","POWER ISSUE",
U1409="Sharing","POWER ISSUE",
U1409="Sites strategiques &amp; DataCenter","POWER ISSUE",
U1409="Exclu","Exclu",
U1409="SAT","TX ISSUE",
U1409="SPARE-ISSUE","SPARE-ISSUE",
U1409="Fiber CAmtel","TX ISSUE",
U1409="Fiber AOF","TX ISSUE",
U1409="Projet OCM (HUAWEI)","TRAVAUX-HUAWEI",
U1409="Projet OCM (NOKIA)","TRAVAUX -NOKIA",
U1409="ACCESS-ISSUE","ACCESS-ISSUE",
U1409="Projet OCM (ZTE, NOKIA, autres projets)","TRAVAUX OCM",
U1409="No root CAuse","No root cause",
U1409="ODU HS","TX ISSUE",
U1409="IP &amp; VLAN","TX ISSUE",
U1409="Warehouse HUAWEI","SPARE-ISSUE",
U1409="SPARE-HS","SPARE-ISSUE",
U1409="Power Telco","RAN ISSUE",U1409="no impacts","no impacts"
),"")</f>
        <v/>
      </c>
      <c r="U1409" s="28"/>
      <c r="V1409" s="35" t="str" cm="1">
        <f t="array" ref="V1409">IFERROR(_xlfn.IFS(
U1409="MPR ISSUE","ACTIVE",
U1409="BSS Hardware Issue","ACTIVE",
U1409="Sites strategiques, MLL, Pylone, etc.","PASSIVE",
U1409="AKTIVCO DEFAUT GE &amp; POWER Cabinet","PASSIVE",
U1409="AKTIVCO Coupure ENEO &amp; Baisse de tension","PASSIVE",
U1409="Coupure ENEO &amp; Baisse de tension","PASSIVE",
U1409="Defaut GE &amp; POWER Cabinet","PASSIVE",
U1409="Sharing","PASSIVE",
U1409="Sites strategiques &amp; DataCenter","PASSIVE",
U1409="Exclu","Exclu",
U1409="SAT","ACTIVE",
U1409="SPARE-ISSUE","SPARE-ISSUE",
U1409="Fiber CAmtel","ACTIVE",
U1409="Fiber AOF","ACTIVE",
U1409="Projet OCM (HUAWEI)","PLANNED WORKS",
U1409="Projet OCM (NOKIA)","PLANNED WORKS",
U1409="ACCESS-ISSUE","ACCESS-ISSUE",
U1409="Projet OCM (ZTE, NOKIA, autres projets)","PLANNED WORKS",
U1409="No root CAuse","No root cause",
U1409="ODU HS","ACTIVE",
U1409="IP &amp; VLAN","ACTIVE",
U1409="Warehouse HUAWEI","SPARE-ISSUE",
U1409="SPARE-HS","SPARE-ISSUE",
U1409="Power Telco","ACTIVE",U1409="no impacts","no impacts"
),"")</f>
        <v/>
      </c>
      <c r="W1409" s="102"/>
      <c r="X1409" s="102"/>
      <c r="Y1409" s="102"/>
      <c r="Z1409" s="102"/>
      <c r="AA1409" s="102"/>
      <c r="AB1409" s="104" t="s">
        <v>5423</v>
      </c>
      <c r="AC1409" s="9"/>
      <c r="AD1409" s="9"/>
      <c r="AE1409" s="7" t="s">
        <v>5423</v>
      </c>
      <c r="AF1409" s="6"/>
      <c r="AG1409" s="7"/>
      <c r="AH1409" s="3" t="s">
        <v>5423</v>
      </c>
      <c r="AI1409" s="18" t="s">
        <v>5423</v>
      </c>
      <c r="AJ1409" s="18" t="s">
        <v>5423</v>
      </c>
      <c r="AK1409" s="18" t="s">
        <v>5423</v>
      </c>
      <c r="AL1409" s="18" t="s">
        <v>5423</v>
      </c>
      <c r="AM1409" s="18" t="s">
        <v>5423</v>
      </c>
      <c r="AN1409" s="18" t="s">
        <v>5423</v>
      </c>
      <c r="AO1409" s="18" t="s">
        <v>5423</v>
      </c>
      <c r="AP1409" s="18" t="s">
        <v>5423</v>
      </c>
      <c r="AQ1409" s="18" t="s">
        <v>5423</v>
      </c>
      <c r="AR1409" s="18" t="s">
        <v>5423</v>
      </c>
      <c r="AS1409" s="18" t="s">
        <v>5423</v>
      </c>
      <c r="AT1409" s="18" t="s">
        <v>5423</v>
      </c>
      <c r="AU1409" s="9" t="s">
        <v>5423</v>
      </c>
      <c r="AV1409" s="14"/>
      <c r="AW1409" s="14" t="s">
        <v>5423</v>
      </c>
      <c r="AX1409" s="14" t="str">
        <f>_xlfn.XLOOKUP(B1409,'[4]cell downs 18042026 17h'!$B:$B,'[4]cell downs 18042026 17h'!$B:$B,"")</f>
        <v/>
      </c>
      <c r="AY1409" s="14" t="str">
        <f>_xlfn.XLOOKUP(B1409,'[5]Cells Huawei 19042026 15h'!$B:$B,'[5]Cells Huawei 19042026 15h'!$B:$B,"")</f>
        <v/>
      </c>
      <c r="AZ1409" s="105" t="str">
        <f>_xlfn.XLOOKUP(B1409,'INCIDENT-04-23-2026'!E:E,'INCIDENT-04-23-2026'!F:F,"")</f>
        <v/>
      </c>
      <c r="BA1409" s="105" t="str">
        <f>_xlfn.XLOOKUP(B1409,'[6]Eneo 17H'!$C:$C,'[6]Eneo 17H'!$I:$I,"")</f>
        <v/>
      </c>
      <c r="BB1409" s="105" t="str">
        <f>_xlfn.XLOOKUP(B1409,[8]ALL!$B:$B,[8]ALL!$M:$M,"")</f>
        <v/>
      </c>
      <c r="BC1409" s="105" t="str">
        <f>_xlfn.XLOOKUP(B1409,'[6]Eneo 17H'!$C:$C,'[6]Eneo 17H'!$I:$I,"")</f>
        <v/>
      </c>
      <c r="BD1409" s="105" t="str">
        <f>_xlfn.XLOOKUP(B1409,'[7]Eneo 12H'!$C:$C,'[7]Eneo 12H'!$I:$I,"")</f>
        <v/>
      </c>
      <c r="BE1409" s="105" t="s">
        <v>5423</v>
      </c>
    </row>
    <row r="1410" spans="1:57" hidden="1" x14ac:dyDescent="0.3">
      <c r="A1410" s="1" t="s">
        <v>4327</v>
      </c>
      <c r="B1410" s="8" t="s">
        <v>4328</v>
      </c>
      <c r="C1410" s="3" t="str">
        <f>_xlfn.XLOOKUP(B1410,'[1]daily break down'!$D:$D,'[1]daily break down'!$E:$E,"")</f>
        <v>CENTRE</v>
      </c>
      <c r="D1410" s="1" t="s">
        <v>11</v>
      </c>
      <c r="E1410" s="1" t="s">
        <v>12</v>
      </c>
      <c r="F1410" s="3" t="s">
        <v>69</v>
      </c>
      <c r="G1410" s="1" t="s">
        <v>1217</v>
      </c>
      <c r="H1410" s="27" t="str">
        <f>_xlfn.XLOOKUP(B1410,[2]CALCULATION!$B:$B,[2]CALCULATION!$H:$H,"")</f>
        <v>ZTE</v>
      </c>
      <c r="I1410" s="23">
        <v>0</v>
      </c>
      <c r="J1410" s="23">
        <v>0</v>
      </c>
      <c r="K1410" s="23">
        <v>0</v>
      </c>
      <c r="L1410" s="23">
        <v>0</v>
      </c>
      <c r="M1410" s="23">
        <v>0</v>
      </c>
      <c r="N1410" s="23">
        <v>0</v>
      </c>
      <c r="O1410" s="23">
        <v>0</v>
      </c>
      <c r="P1410" s="103" t="s">
        <v>6554</v>
      </c>
      <c r="Q1410" s="36" t="s">
        <v>5796</v>
      </c>
      <c r="R1410" s="36"/>
      <c r="S1410" s="35" t="str" cm="1">
        <f t="array" ref="S1410">IFERROR(_xlfn.IFS(
U1410="MPR ISSUE","PDH",
U1410="BSS Hardware Issue","BSS",
U1410="Sites strategiques, MLL, Pylone, etc.","ENVTECH",
U1410="AKTIVCO DEFAUT GE &amp; POWER Cabinet","AKTIVCO",
U1410="AKTIVCO Coupure ENEO &amp; Baisse de tension","AKTIVCO GRID ONLY",
U1410="Coupure ENEO &amp; Baisse de tension","IHS GRID ONLY",
U1410="Defaut GE &amp; POWER Cabinet","IHS",
U1410="Sharing","Partners",
U1410="Sites strategiques &amp; DataCenter","SST &amp; DC",
U1410="Exclu","Exclu",
U1410="SAT","SAT",
U1410="SPARE-ISSUE","SPARE-ISSUE",
U1410="Fiber CAmtel","TRANS_FO_CAMTEL",
U1410="Fiber AOF","Fiber AOF",
U1410="Projet OCM (HUAWEI)","TRAVAUX-HUAWEI",
U1410="Projet OCM (NOKIA)","TRAVAUX-NOKIA",
U1410="ACCESS-ISSUE","ACCESS-ISSUE",
U1410="Projet OCM (ZTE, NOKIA, autres projets)","TRAVAUX OCM",
U1410="No root CAuse","No root cause",
U1410="ODU HS","PDH",
U1410="IP &amp; VLAN","PDH",
U1410="Warehouse HUAWEI","SPARE-ISSUE",
U1410="SPARE-HS","SPARE-ISSUE",
U1410="Power Telco","BSS",U1410="no impacts","no impacts"
),"")</f>
        <v/>
      </c>
      <c r="T1410" s="35" t="str" cm="1">
        <f t="array" ref="T1410">IFERROR(_xlfn.IFS(
U1410="MPR ISSUE","TX ISSUE",
U1410="BSS Hardware Issue","RAN ISSUE",
U1410="Sites strategiques, MLL, Pylone, etc.","ENVTECH",
U1410="AKTIVCO DEFAUT GE &amp; POWER Cabinet","POWER ISSUE",
U1410="AKTIVCO Coupure ENEO &amp; Baisse de tension","POWER ISSUE",
U1410="Coupure ENEO &amp; Baisse de tension","POWER ISSUE",
U1410="Defaut GE &amp; POWER Cabinet","POWER ISSUE",
U1410="Sharing","POWER ISSUE",
U1410="Sites strategiques &amp; DataCenter","POWER ISSUE",
U1410="Exclu","Exclu",
U1410="SAT","TX ISSUE",
U1410="SPARE-ISSUE","SPARE-ISSUE",
U1410="Fiber CAmtel","TX ISSUE",
U1410="Fiber AOF","TX ISSUE",
U1410="Projet OCM (HUAWEI)","TRAVAUX-HUAWEI",
U1410="Projet OCM (NOKIA)","TRAVAUX -NOKIA",
U1410="ACCESS-ISSUE","ACCESS-ISSUE",
U1410="Projet OCM (ZTE, NOKIA, autres projets)","TRAVAUX OCM",
U1410="No root CAuse","No root cause",
U1410="ODU HS","TX ISSUE",
U1410="IP &amp; VLAN","TX ISSUE",
U1410="Warehouse HUAWEI","SPARE-ISSUE",
U1410="SPARE-HS","SPARE-ISSUE",
U1410="Power Telco","RAN ISSUE",U1410="no impacts","no impacts"
),"")</f>
        <v/>
      </c>
      <c r="U1410" s="28"/>
      <c r="V1410" s="35" t="str" cm="1">
        <f t="array" ref="V1410">IFERROR(_xlfn.IFS(
U1410="MPR ISSUE","ACTIVE",
U1410="BSS Hardware Issue","ACTIVE",
U1410="Sites strategiques, MLL, Pylone, etc.","PASSIVE",
U1410="AKTIVCO DEFAUT GE &amp; POWER Cabinet","PASSIVE",
U1410="AKTIVCO Coupure ENEO &amp; Baisse de tension","PASSIVE",
U1410="Coupure ENEO &amp; Baisse de tension","PASSIVE",
U1410="Defaut GE &amp; POWER Cabinet","PASSIVE",
U1410="Sharing","PASSIVE",
U1410="Sites strategiques &amp; DataCenter","PASSIVE",
U1410="Exclu","Exclu",
U1410="SAT","ACTIVE",
U1410="SPARE-ISSUE","SPARE-ISSUE",
U1410="Fiber CAmtel","ACTIVE",
U1410="Fiber AOF","ACTIVE",
U1410="Projet OCM (HUAWEI)","PLANNED WORKS",
U1410="Projet OCM (NOKIA)","PLANNED WORKS",
U1410="ACCESS-ISSUE","ACCESS-ISSUE",
U1410="Projet OCM (ZTE, NOKIA, autres projets)","PLANNED WORKS",
U1410="No root CAuse","No root cause",
U1410="ODU HS","ACTIVE",
U1410="IP &amp; VLAN","ACTIVE",
U1410="Warehouse HUAWEI","SPARE-ISSUE",
U1410="SPARE-HS","SPARE-ISSUE",
U1410="Power Telco","ACTIVE",U1410="no impacts","no impacts"
),"")</f>
        <v/>
      </c>
      <c r="W1410" s="102"/>
      <c r="X1410" s="102"/>
      <c r="Y1410" s="102"/>
      <c r="Z1410" s="102"/>
      <c r="AA1410" s="102"/>
      <c r="AB1410" s="104" t="s">
        <v>5423</v>
      </c>
      <c r="AC1410" s="9"/>
      <c r="AD1410" s="9"/>
      <c r="AE1410" s="7" t="s">
        <v>5423</v>
      </c>
      <c r="AF1410" s="6"/>
      <c r="AG1410" s="7"/>
      <c r="AH1410" s="3" t="s">
        <v>5423</v>
      </c>
      <c r="AI1410" s="18" t="s">
        <v>5423</v>
      </c>
      <c r="AJ1410" s="18" t="s">
        <v>5423</v>
      </c>
      <c r="AK1410" s="18" t="s">
        <v>5423</v>
      </c>
      <c r="AL1410" s="18" t="s">
        <v>5423</v>
      </c>
      <c r="AM1410" s="18" t="s">
        <v>5423</v>
      </c>
      <c r="AN1410" s="18" t="s">
        <v>5423</v>
      </c>
      <c r="AO1410" s="18" t="s">
        <v>5423</v>
      </c>
      <c r="AP1410" s="18" t="s">
        <v>5423</v>
      </c>
      <c r="AQ1410" s="18" t="s">
        <v>5423</v>
      </c>
      <c r="AR1410" s="18" t="s">
        <v>5423</v>
      </c>
      <c r="AS1410" s="18" t="s">
        <v>5423</v>
      </c>
      <c r="AT1410" s="18" t="s">
        <v>5423</v>
      </c>
      <c r="AU1410" s="9" t="s">
        <v>5423</v>
      </c>
      <c r="AV1410" s="14"/>
      <c r="AW1410" s="14" t="s">
        <v>5423</v>
      </c>
      <c r="AX1410" s="14" t="str">
        <f>_xlfn.XLOOKUP(B1410,'[4]cell downs 18042026 17h'!$B:$B,'[4]cell downs 18042026 17h'!$B:$B,"")</f>
        <v/>
      </c>
      <c r="AY1410" s="14" t="str">
        <f>_xlfn.XLOOKUP(B1410,'[5]Cells Huawei 19042026 15h'!$B:$B,'[5]Cells Huawei 19042026 15h'!$B:$B,"")</f>
        <v/>
      </c>
      <c r="AZ1410" s="105" t="str">
        <f>_xlfn.XLOOKUP(B1410,'INCIDENT-04-23-2026'!E:E,'INCIDENT-04-23-2026'!F:F,"")</f>
        <v/>
      </c>
      <c r="BA1410" s="105" t="str">
        <f>_xlfn.XLOOKUP(B1410,'[6]Eneo 17H'!$C:$C,'[6]Eneo 17H'!$I:$I,"")</f>
        <v/>
      </c>
      <c r="BB1410" s="105" t="str">
        <f>_xlfn.XLOOKUP(B1410,[8]ALL!$B:$B,[8]ALL!$M:$M,"")</f>
        <v/>
      </c>
      <c r="BC1410" s="105" t="str">
        <f>_xlfn.XLOOKUP(B1410,'[6]Eneo 17H'!$C:$C,'[6]Eneo 17H'!$I:$I,"")</f>
        <v/>
      </c>
      <c r="BD1410" s="105" t="str">
        <f>_xlfn.XLOOKUP(B1410,'[7]Eneo 12H'!$C:$C,'[7]Eneo 12H'!$I:$I,"")</f>
        <v/>
      </c>
      <c r="BE1410" s="105" t="s">
        <v>5423</v>
      </c>
    </row>
    <row r="1411" spans="1:57" hidden="1" x14ac:dyDescent="0.3">
      <c r="A1411" s="1" t="s">
        <v>2953</v>
      </c>
      <c r="B1411" s="8" t="s">
        <v>2954</v>
      </c>
      <c r="C1411" s="3" t="str">
        <f>_xlfn.XLOOKUP(B1411,'[1]daily break down'!$D:$D,'[1]daily break down'!$E:$E,"")</f>
        <v>Ngaoundere</v>
      </c>
      <c r="D1411" s="1" t="s">
        <v>11</v>
      </c>
      <c r="E1411" s="1" t="s">
        <v>12</v>
      </c>
      <c r="F1411" s="3" t="s">
        <v>90</v>
      </c>
      <c r="G1411" s="1" t="s">
        <v>91</v>
      </c>
      <c r="H1411" s="25" t="str">
        <f>_xlfn.XLOOKUP(B1411,[2]CALCULATION!$B:$B,[2]CALCULATION!$H:$H,"")</f>
        <v>Huawei</v>
      </c>
      <c r="I1411" s="23">
        <v>0</v>
      </c>
      <c r="J1411" s="23">
        <v>0</v>
      </c>
      <c r="K1411" s="23">
        <v>0</v>
      </c>
      <c r="L1411" s="23">
        <v>0</v>
      </c>
      <c r="M1411" s="23">
        <v>0</v>
      </c>
      <c r="N1411" s="23">
        <v>0</v>
      </c>
      <c r="O1411" s="23">
        <v>0</v>
      </c>
      <c r="P1411" s="103" t="s">
        <v>6554</v>
      </c>
      <c r="Q1411" s="36" t="s">
        <v>5796</v>
      </c>
      <c r="R1411" s="36"/>
      <c r="S1411" s="35" t="str" cm="1">
        <f t="array" ref="S1411">IFERROR(_xlfn.IFS(
U1411="MPR ISSUE","PDH",
U1411="BSS Hardware Issue","BSS",
U1411="Sites strategiques, MLL, Pylone, etc.","ENVTECH",
U1411="AKTIVCO DEFAUT GE &amp; POWER Cabinet","AKTIVCO",
U1411="AKTIVCO Coupure ENEO &amp; Baisse de tension","AKTIVCO GRID ONLY",
U1411="Coupure ENEO &amp; Baisse de tension","IHS GRID ONLY",
U1411="Defaut GE &amp; POWER Cabinet","IHS",
U1411="Sharing","Partners",
U1411="Sites strategiques &amp; DataCenter","SST &amp; DC",
U1411="Exclu","Exclu",
U1411="SAT","SAT",
U1411="SPARE-ISSUE","SPARE-ISSUE",
U1411="Fiber CAmtel","TRANS_FO_CAMTEL",
U1411="Fiber AOF","Fiber AOF",
U1411="Projet OCM (HUAWEI)","TRAVAUX-HUAWEI",
U1411="Projet OCM (NOKIA)","TRAVAUX-NOKIA",
U1411="ACCESS-ISSUE","ACCESS-ISSUE",
U1411="Projet OCM (ZTE, NOKIA, autres projets)","TRAVAUX OCM",
U1411="No root CAuse","No root cause",
U1411="ODU HS","PDH",
U1411="IP &amp; VLAN","PDH",
U1411="Warehouse HUAWEI","SPARE-ISSUE",
U1411="SPARE-HS","SPARE-ISSUE",
U1411="Power Telco","BSS",U1411="no impacts","no impacts"
),"")</f>
        <v/>
      </c>
      <c r="T1411" s="35" t="str" cm="1">
        <f t="array" ref="T1411">IFERROR(_xlfn.IFS(
U1411="MPR ISSUE","TX ISSUE",
U1411="BSS Hardware Issue","RAN ISSUE",
U1411="Sites strategiques, MLL, Pylone, etc.","ENVTECH",
U1411="AKTIVCO DEFAUT GE &amp; POWER Cabinet","POWER ISSUE",
U1411="AKTIVCO Coupure ENEO &amp; Baisse de tension","POWER ISSUE",
U1411="Coupure ENEO &amp; Baisse de tension","POWER ISSUE",
U1411="Defaut GE &amp; POWER Cabinet","POWER ISSUE",
U1411="Sharing","POWER ISSUE",
U1411="Sites strategiques &amp; DataCenter","POWER ISSUE",
U1411="Exclu","Exclu",
U1411="SAT","TX ISSUE",
U1411="SPARE-ISSUE","SPARE-ISSUE",
U1411="Fiber CAmtel","TX ISSUE",
U1411="Fiber AOF","TX ISSUE",
U1411="Projet OCM (HUAWEI)","TRAVAUX-HUAWEI",
U1411="Projet OCM (NOKIA)","TRAVAUX -NOKIA",
U1411="ACCESS-ISSUE","ACCESS-ISSUE",
U1411="Projet OCM (ZTE, NOKIA, autres projets)","TRAVAUX OCM",
U1411="No root CAuse","No root cause",
U1411="ODU HS","TX ISSUE",
U1411="IP &amp; VLAN","TX ISSUE",
U1411="Warehouse HUAWEI","SPARE-ISSUE",
U1411="SPARE-HS","SPARE-ISSUE",
U1411="Power Telco","RAN ISSUE",U1411="no impacts","no impacts"
),"")</f>
        <v/>
      </c>
      <c r="U1411" s="28"/>
      <c r="V1411" s="35" t="str" cm="1">
        <f t="array" ref="V1411">IFERROR(_xlfn.IFS(
U1411="MPR ISSUE","ACTIVE",
U1411="BSS Hardware Issue","ACTIVE",
U1411="Sites strategiques, MLL, Pylone, etc.","PASSIVE",
U1411="AKTIVCO DEFAUT GE &amp; POWER Cabinet","PASSIVE",
U1411="AKTIVCO Coupure ENEO &amp; Baisse de tension","PASSIVE",
U1411="Coupure ENEO &amp; Baisse de tension","PASSIVE",
U1411="Defaut GE &amp; POWER Cabinet","PASSIVE",
U1411="Sharing","PASSIVE",
U1411="Sites strategiques &amp; DataCenter","PASSIVE",
U1411="Exclu","Exclu",
U1411="SAT","ACTIVE",
U1411="SPARE-ISSUE","SPARE-ISSUE",
U1411="Fiber CAmtel","ACTIVE",
U1411="Fiber AOF","ACTIVE",
U1411="Projet OCM (HUAWEI)","PLANNED WORKS",
U1411="Projet OCM (NOKIA)","PLANNED WORKS",
U1411="ACCESS-ISSUE","ACCESS-ISSUE",
U1411="Projet OCM (ZTE, NOKIA, autres projets)","PLANNED WORKS",
U1411="No root CAuse","No root cause",
U1411="ODU HS","ACTIVE",
U1411="IP &amp; VLAN","ACTIVE",
U1411="Warehouse HUAWEI","SPARE-ISSUE",
U1411="SPARE-HS","SPARE-ISSUE",
U1411="Power Telco","ACTIVE",U1411="no impacts","no impacts"
),"")</f>
        <v/>
      </c>
      <c r="W1411" s="102"/>
      <c r="X1411" s="102"/>
      <c r="Y1411" s="102"/>
      <c r="Z1411" s="102"/>
      <c r="AA1411" s="102"/>
      <c r="AB1411" s="104" t="s">
        <v>5423</v>
      </c>
      <c r="AC1411" s="9"/>
      <c r="AD1411" s="9"/>
      <c r="AE1411" s="7" t="s">
        <v>5423</v>
      </c>
      <c r="AF1411" s="6"/>
      <c r="AG1411" s="7"/>
      <c r="AH1411" s="3" t="s">
        <v>5423</v>
      </c>
      <c r="AI1411" s="18" t="s">
        <v>5423</v>
      </c>
      <c r="AJ1411" s="18" t="s">
        <v>5423</v>
      </c>
      <c r="AK1411" s="18" t="s">
        <v>5423</v>
      </c>
      <c r="AL1411" s="18" t="s">
        <v>5423</v>
      </c>
      <c r="AM1411" s="18" t="s">
        <v>5423</v>
      </c>
      <c r="AN1411" s="18" t="s">
        <v>5423</v>
      </c>
      <c r="AO1411" s="18" t="s">
        <v>5423</v>
      </c>
      <c r="AP1411" s="18" t="s">
        <v>5423</v>
      </c>
      <c r="AQ1411" s="18" t="s">
        <v>5423</v>
      </c>
      <c r="AR1411" s="18" t="s">
        <v>5423</v>
      </c>
      <c r="AS1411" s="18" t="s">
        <v>5423</v>
      </c>
      <c r="AT1411" s="18" t="s">
        <v>5423</v>
      </c>
      <c r="AU1411" s="9" t="s">
        <v>5423</v>
      </c>
      <c r="AV1411" s="14"/>
      <c r="AW1411" s="14" t="s">
        <v>5423</v>
      </c>
      <c r="AX1411" s="14" t="str">
        <f>_xlfn.XLOOKUP(B1411,'[4]cell downs 18042026 17h'!$B:$B,'[4]cell downs 18042026 17h'!$B:$B,"")</f>
        <v/>
      </c>
      <c r="AY1411" s="14" t="str">
        <f>_xlfn.XLOOKUP(B1411,'[5]Cells Huawei 19042026 15h'!$B:$B,'[5]Cells Huawei 19042026 15h'!$B:$B,"")</f>
        <v/>
      </c>
      <c r="AZ1411" s="105" t="str">
        <f>_xlfn.XLOOKUP(B1411,'INCIDENT-04-23-2026'!E:E,'INCIDENT-04-23-2026'!F:F,"")</f>
        <v/>
      </c>
      <c r="BA1411" s="105" t="str">
        <f>_xlfn.XLOOKUP(B1411,'[6]Eneo 17H'!$C:$C,'[6]Eneo 17H'!$I:$I,"")</f>
        <v/>
      </c>
      <c r="BB1411" s="105" t="str">
        <f>_xlfn.XLOOKUP(B1411,[8]ALL!$B:$B,[8]ALL!$M:$M,"")</f>
        <v/>
      </c>
      <c r="BC1411" s="105" t="str">
        <f>_xlfn.XLOOKUP(B1411,'[6]Eneo 17H'!$C:$C,'[6]Eneo 17H'!$I:$I,"")</f>
        <v/>
      </c>
      <c r="BD1411" s="105" t="str">
        <f>_xlfn.XLOOKUP(B1411,'[7]Eneo 12H'!$C:$C,'[7]Eneo 12H'!$I:$I,"")</f>
        <v/>
      </c>
      <c r="BE1411" s="105" t="s">
        <v>5423</v>
      </c>
    </row>
    <row r="1412" spans="1:57" hidden="1" x14ac:dyDescent="0.3">
      <c r="A1412" s="1" t="s">
        <v>3792</v>
      </c>
      <c r="B1412" s="8" t="s">
        <v>3793</v>
      </c>
      <c r="C1412" s="3" t="str">
        <f>_xlfn.XLOOKUP(B1412,'[1]daily break down'!$D:$D,'[1]daily break down'!$E:$E,"")</f>
        <v>Garoua</v>
      </c>
      <c r="D1412" s="1" t="s">
        <v>11</v>
      </c>
      <c r="E1412" s="1" t="s">
        <v>12</v>
      </c>
      <c r="F1412" s="3" t="s">
        <v>23</v>
      </c>
      <c r="G1412" s="1" t="s">
        <v>24</v>
      </c>
      <c r="H1412" s="25" t="str">
        <f>_xlfn.XLOOKUP(B1412,[2]CALCULATION!$B:$B,[2]CALCULATION!$H:$H,"")</f>
        <v>Huawei</v>
      </c>
      <c r="I1412" s="23">
        <v>0</v>
      </c>
      <c r="J1412" s="23">
        <v>0</v>
      </c>
      <c r="K1412" s="23">
        <v>0</v>
      </c>
      <c r="L1412" s="23">
        <v>0</v>
      </c>
      <c r="M1412" s="23">
        <v>0</v>
      </c>
      <c r="N1412" s="23">
        <v>0</v>
      </c>
      <c r="O1412" s="23">
        <v>0</v>
      </c>
      <c r="P1412" s="103" t="s">
        <v>6554</v>
      </c>
      <c r="Q1412" s="36" t="s">
        <v>5796</v>
      </c>
      <c r="R1412" s="36"/>
      <c r="S1412" s="35" t="str" cm="1">
        <f t="array" ref="S1412">IFERROR(_xlfn.IFS(
U1412="MPR ISSUE","PDH",
U1412="BSS Hardware Issue","BSS",
U1412="Sites strategiques, MLL, Pylone, etc.","ENVTECH",
U1412="AKTIVCO DEFAUT GE &amp; POWER Cabinet","AKTIVCO",
U1412="AKTIVCO Coupure ENEO &amp; Baisse de tension","AKTIVCO GRID ONLY",
U1412="Coupure ENEO &amp; Baisse de tension","IHS GRID ONLY",
U1412="Defaut GE &amp; POWER Cabinet","IHS",
U1412="Sharing","Partners",
U1412="Sites strategiques &amp; DataCenter","SST &amp; DC",
U1412="Exclu","Exclu",
U1412="SAT","SAT",
U1412="SPARE-ISSUE","SPARE-ISSUE",
U1412="Fiber CAmtel","TRANS_FO_CAMTEL",
U1412="Fiber AOF","Fiber AOF",
U1412="Projet OCM (HUAWEI)","TRAVAUX-HUAWEI",
U1412="Projet OCM (NOKIA)","TRAVAUX-NOKIA",
U1412="ACCESS-ISSUE","ACCESS-ISSUE",
U1412="Projet OCM (ZTE, NOKIA, autres projets)","TRAVAUX OCM",
U1412="No root CAuse","No root cause",
U1412="ODU HS","PDH",
U1412="IP &amp; VLAN","PDH",
U1412="Warehouse HUAWEI","SPARE-ISSUE",
U1412="SPARE-HS","SPARE-ISSUE",
U1412="Power Telco","BSS",U1412="no impacts","no impacts"
),"")</f>
        <v/>
      </c>
      <c r="T1412" s="35" t="str" cm="1">
        <f t="array" ref="T1412">IFERROR(_xlfn.IFS(
U1412="MPR ISSUE","TX ISSUE",
U1412="BSS Hardware Issue","RAN ISSUE",
U1412="Sites strategiques, MLL, Pylone, etc.","ENVTECH",
U1412="AKTIVCO DEFAUT GE &amp; POWER Cabinet","POWER ISSUE",
U1412="AKTIVCO Coupure ENEO &amp; Baisse de tension","POWER ISSUE",
U1412="Coupure ENEO &amp; Baisse de tension","POWER ISSUE",
U1412="Defaut GE &amp; POWER Cabinet","POWER ISSUE",
U1412="Sharing","POWER ISSUE",
U1412="Sites strategiques &amp; DataCenter","POWER ISSUE",
U1412="Exclu","Exclu",
U1412="SAT","TX ISSUE",
U1412="SPARE-ISSUE","SPARE-ISSUE",
U1412="Fiber CAmtel","TX ISSUE",
U1412="Fiber AOF","TX ISSUE",
U1412="Projet OCM (HUAWEI)","TRAVAUX-HUAWEI",
U1412="Projet OCM (NOKIA)","TRAVAUX -NOKIA",
U1412="ACCESS-ISSUE","ACCESS-ISSUE",
U1412="Projet OCM (ZTE, NOKIA, autres projets)","TRAVAUX OCM",
U1412="No root CAuse","No root cause",
U1412="ODU HS","TX ISSUE",
U1412="IP &amp; VLAN","TX ISSUE",
U1412="Warehouse HUAWEI","SPARE-ISSUE",
U1412="SPARE-HS","SPARE-ISSUE",
U1412="Power Telco","RAN ISSUE",U1412="no impacts","no impacts"
),"")</f>
        <v/>
      </c>
      <c r="U1412" s="28"/>
      <c r="V1412" s="35" t="str" cm="1">
        <f t="array" ref="V1412">IFERROR(_xlfn.IFS(
U1412="MPR ISSUE","ACTIVE",
U1412="BSS Hardware Issue","ACTIVE",
U1412="Sites strategiques, MLL, Pylone, etc.","PASSIVE",
U1412="AKTIVCO DEFAUT GE &amp; POWER Cabinet","PASSIVE",
U1412="AKTIVCO Coupure ENEO &amp; Baisse de tension","PASSIVE",
U1412="Coupure ENEO &amp; Baisse de tension","PASSIVE",
U1412="Defaut GE &amp; POWER Cabinet","PASSIVE",
U1412="Sharing","PASSIVE",
U1412="Sites strategiques &amp; DataCenter","PASSIVE",
U1412="Exclu","Exclu",
U1412="SAT","ACTIVE",
U1412="SPARE-ISSUE","SPARE-ISSUE",
U1412="Fiber CAmtel","ACTIVE",
U1412="Fiber AOF","ACTIVE",
U1412="Projet OCM (HUAWEI)","PLANNED WORKS",
U1412="Projet OCM (NOKIA)","PLANNED WORKS",
U1412="ACCESS-ISSUE","ACCESS-ISSUE",
U1412="Projet OCM (ZTE, NOKIA, autres projets)","PLANNED WORKS",
U1412="No root CAuse","No root cause",
U1412="ODU HS","ACTIVE",
U1412="IP &amp; VLAN","ACTIVE",
U1412="Warehouse HUAWEI","SPARE-ISSUE",
U1412="SPARE-HS","SPARE-ISSUE",
U1412="Power Telco","ACTIVE",U1412="no impacts","no impacts"
),"")</f>
        <v/>
      </c>
      <c r="W1412" s="102"/>
      <c r="X1412" s="102"/>
      <c r="Y1412" s="102"/>
      <c r="Z1412" s="102"/>
      <c r="AA1412" s="102"/>
      <c r="AB1412" s="104" t="s">
        <v>5423</v>
      </c>
      <c r="AC1412" s="9"/>
      <c r="AD1412" s="9"/>
      <c r="AE1412" s="7" t="s">
        <v>5423</v>
      </c>
      <c r="AF1412" s="6"/>
      <c r="AG1412" s="7"/>
      <c r="AH1412" s="3" t="s">
        <v>5423</v>
      </c>
      <c r="AI1412" s="18" t="s">
        <v>5423</v>
      </c>
      <c r="AJ1412" s="18" t="s">
        <v>5423</v>
      </c>
      <c r="AK1412" s="18" t="s">
        <v>5423</v>
      </c>
      <c r="AL1412" s="18" t="s">
        <v>5423</v>
      </c>
      <c r="AM1412" s="18" t="s">
        <v>5423</v>
      </c>
      <c r="AN1412" s="18" t="s">
        <v>5423</v>
      </c>
      <c r="AO1412" s="18" t="s">
        <v>5423</v>
      </c>
      <c r="AP1412" s="18" t="s">
        <v>5423</v>
      </c>
      <c r="AQ1412" s="18" t="s">
        <v>5423</v>
      </c>
      <c r="AR1412" s="18" t="s">
        <v>5423</v>
      </c>
      <c r="AS1412" s="18" t="s">
        <v>5423</v>
      </c>
      <c r="AT1412" s="18" t="s">
        <v>5423</v>
      </c>
      <c r="AU1412" s="9" t="s">
        <v>5423</v>
      </c>
      <c r="AV1412" s="14"/>
      <c r="AW1412" s="14" t="s">
        <v>5423</v>
      </c>
      <c r="AX1412" s="14" t="str">
        <f>_xlfn.XLOOKUP(B1412,'[4]cell downs 18042026 17h'!$B:$B,'[4]cell downs 18042026 17h'!$B:$B,"")</f>
        <v/>
      </c>
      <c r="AY1412" s="14" t="str">
        <f>_xlfn.XLOOKUP(B1412,'[5]Cells Huawei 19042026 15h'!$B:$B,'[5]Cells Huawei 19042026 15h'!$B:$B,"")</f>
        <v/>
      </c>
      <c r="AZ1412" s="105" t="str">
        <f>_xlfn.XLOOKUP(B1412,'INCIDENT-04-23-2026'!E:E,'INCIDENT-04-23-2026'!F:F,"")</f>
        <v/>
      </c>
      <c r="BA1412" s="105" t="str">
        <f>_xlfn.XLOOKUP(B1412,'[6]Eneo 17H'!$C:$C,'[6]Eneo 17H'!$I:$I,"")</f>
        <v/>
      </c>
      <c r="BB1412" s="105" t="str">
        <f>_xlfn.XLOOKUP(B1412,[8]ALL!$B:$B,[8]ALL!$M:$M,"")</f>
        <v/>
      </c>
      <c r="BC1412" s="105" t="str">
        <f>_xlfn.XLOOKUP(B1412,'[6]Eneo 17H'!$C:$C,'[6]Eneo 17H'!$I:$I,"")</f>
        <v/>
      </c>
      <c r="BD1412" s="105" t="str">
        <f>_xlfn.XLOOKUP(B1412,'[7]Eneo 12H'!$C:$C,'[7]Eneo 12H'!$I:$I,"")</f>
        <v/>
      </c>
      <c r="BE1412" s="105" t="s">
        <v>5423</v>
      </c>
    </row>
    <row r="1413" spans="1:57" hidden="1" x14ac:dyDescent="0.3">
      <c r="A1413" s="1" t="s">
        <v>836</v>
      </c>
      <c r="B1413" s="8" t="s">
        <v>837</v>
      </c>
      <c r="C1413" s="3" t="str">
        <f>_xlfn.XLOOKUP(B1413,'[1]daily break down'!$D:$D,'[1]daily break down'!$E:$E,"")</f>
        <v>LITTORAL</v>
      </c>
      <c r="D1413" s="1" t="s">
        <v>11</v>
      </c>
      <c r="E1413" s="1" t="s">
        <v>12</v>
      </c>
      <c r="F1413" s="3" t="s">
        <v>69</v>
      </c>
      <c r="G1413" s="1" t="s">
        <v>502</v>
      </c>
      <c r="H1413" s="27" t="str">
        <f>_xlfn.XLOOKUP(B1413,[2]CALCULATION!$B:$B,[2]CALCULATION!$H:$H,"")</f>
        <v>ZTE</v>
      </c>
      <c r="I1413" s="23">
        <v>0</v>
      </c>
      <c r="J1413" s="23">
        <v>0</v>
      </c>
      <c r="K1413" s="23">
        <v>0</v>
      </c>
      <c r="L1413" s="23">
        <v>0</v>
      </c>
      <c r="M1413" s="23">
        <v>0</v>
      </c>
      <c r="N1413" s="23">
        <v>0</v>
      </c>
      <c r="O1413" s="23">
        <v>0</v>
      </c>
      <c r="P1413" s="103" t="s">
        <v>6554</v>
      </c>
      <c r="Q1413" s="36" t="s">
        <v>5796</v>
      </c>
      <c r="R1413" s="36"/>
      <c r="S1413" s="35" t="str" cm="1">
        <f t="array" ref="S1413">IFERROR(_xlfn.IFS(
U1413="MPR ISSUE","PDH",
U1413="BSS Hardware Issue","BSS",
U1413="Sites strategiques, MLL, Pylone, etc.","ENVTECH",
U1413="AKTIVCO DEFAUT GE &amp; POWER Cabinet","AKTIVCO",
U1413="AKTIVCO Coupure ENEO &amp; Baisse de tension","AKTIVCO GRID ONLY",
U1413="Coupure ENEO &amp; Baisse de tension","IHS GRID ONLY",
U1413="Defaut GE &amp; POWER Cabinet","IHS",
U1413="Sharing","Partners",
U1413="Sites strategiques &amp; DataCenter","SST &amp; DC",
U1413="Exclu","Exclu",
U1413="SAT","SAT",
U1413="SPARE-ISSUE","SPARE-ISSUE",
U1413="Fiber CAmtel","TRANS_FO_CAMTEL",
U1413="Fiber AOF","Fiber AOF",
U1413="Projet OCM (HUAWEI)","TRAVAUX-HUAWEI",
U1413="Projet OCM (NOKIA)","TRAVAUX-NOKIA",
U1413="ACCESS-ISSUE","ACCESS-ISSUE",
U1413="Projet OCM (ZTE, NOKIA, autres projets)","TRAVAUX OCM",
U1413="No root CAuse","No root cause",
U1413="ODU HS","PDH",
U1413="IP &amp; VLAN","PDH",
U1413="Warehouse HUAWEI","SPARE-ISSUE",
U1413="SPARE-HS","SPARE-ISSUE",
U1413="Power Telco","BSS",U1413="no impacts","no impacts"
),"")</f>
        <v/>
      </c>
      <c r="T1413" s="35" t="str" cm="1">
        <f t="array" ref="T1413">IFERROR(_xlfn.IFS(
U1413="MPR ISSUE","TX ISSUE",
U1413="BSS Hardware Issue","RAN ISSUE",
U1413="Sites strategiques, MLL, Pylone, etc.","ENVTECH",
U1413="AKTIVCO DEFAUT GE &amp; POWER Cabinet","POWER ISSUE",
U1413="AKTIVCO Coupure ENEO &amp; Baisse de tension","POWER ISSUE",
U1413="Coupure ENEO &amp; Baisse de tension","POWER ISSUE",
U1413="Defaut GE &amp; POWER Cabinet","POWER ISSUE",
U1413="Sharing","POWER ISSUE",
U1413="Sites strategiques &amp; DataCenter","POWER ISSUE",
U1413="Exclu","Exclu",
U1413="SAT","TX ISSUE",
U1413="SPARE-ISSUE","SPARE-ISSUE",
U1413="Fiber CAmtel","TX ISSUE",
U1413="Fiber AOF","TX ISSUE",
U1413="Projet OCM (HUAWEI)","TRAVAUX-HUAWEI",
U1413="Projet OCM (NOKIA)","TRAVAUX -NOKIA",
U1413="ACCESS-ISSUE","ACCESS-ISSUE",
U1413="Projet OCM (ZTE, NOKIA, autres projets)","TRAVAUX OCM",
U1413="No root CAuse","No root cause",
U1413="ODU HS","TX ISSUE",
U1413="IP &amp; VLAN","TX ISSUE",
U1413="Warehouse HUAWEI","SPARE-ISSUE",
U1413="SPARE-HS","SPARE-ISSUE",
U1413="Power Telco","RAN ISSUE",U1413="no impacts","no impacts"
),"")</f>
        <v/>
      </c>
      <c r="U1413" s="28"/>
      <c r="V1413" s="35" t="str" cm="1">
        <f t="array" ref="V1413">IFERROR(_xlfn.IFS(
U1413="MPR ISSUE","ACTIVE",
U1413="BSS Hardware Issue","ACTIVE",
U1413="Sites strategiques, MLL, Pylone, etc.","PASSIVE",
U1413="AKTIVCO DEFAUT GE &amp; POWER Cabinet","PASSIVE",
U1413="AKTIVCO Coupure ENEO &amp; Baisse de tension","PASSIVE",
U1413="Coupure ENEO &amp; Baisse de tension","PASSIVE",
U1413="Defaut GE &amp; POWER Cabinet","PASSIVE",
U1413="Sharing","PASSIVE",
U1413="Sites strategiques &amp; DataCenter","PASSIVE",
U1413="Exclu","Exclu",
U1413="SAT","ACTIVE",
U1413="SPARE-ISSUE","SPARE-ISSUE",
U1413="Fiber CAmtel","ACTIVE",
U1413="Fiber AOF","ACTIVE",
U1413="Projet OCM (HUAWEI)","PLANNED WORKS",
U1413="Projet OCM (NOKIA)","PLANNED WORKS",
U1413="ACCESS-ISSUE","ACCESS-ISSUE",
U1413="Projet OCM (ZTE, NOKIA, autres projets)","PLANNED WORKS",
U1413="No root CAuse","No root cause",
U1413="ODU HS","ACTIVE",
U1413="IP &amp; VLAN","ACTIVE",
U1413="Warehouse HUAWEI","SPARE-ISSUE",
U1413="SPARE-HS","SPARE-ISSUE",
U1413="Power Telco","ACTIVE",U1413="no impacts","no impacts"
),"")</f>
        <v/>
      </c>
      <c r="W1413" s="102"/>
      <c r="X1413" s="102"/>
      <c r="Y1413" s="102"/>
      <c r="Z1413" s="102"/>
      <c r="AA1413" s="102"/>
      <c r="AB1413" s="104" t="s">
        <v>5423</v>
      </c>
      <c r="AC1413" s="9"/>
      <c r="AD1413" s="9"/>
      <c r="AE1413" s="7" t="s">
        <v>5423</v>
      </c>
      <c r="AF1413" s="6"/>
      <c r="AG1413" s="7"/>
      <c r="AH1413" s="3" t="s">
        <v>5423</v>
      </c>
      <c r="AI1413" s="18" t="s">
        <v>5423</v>
      </c>
      <c r="AJ1413" s="18" t="s">
        <v>5423</v>
      </c>
      <c r="AK1413" s="18" t="s">
        <v>5423</v>
      </c>
      <c r="AL1413" s="18" t="s">
        <v>5423</v>
      </c>
      <c r="AM1413" s="18" t="s">
        <v>5423</v>
      </c>
      <c r="AN1413" s="18" t="s">
        <v>5423</v>
      </c>
      <c r="AO1413" s="18" t="s">
        <v>5423</v>
      </c>
      <c r="AP1413" s="18" t="s">
        <v>5423</v>
      </c>
      <c r="AQ1413" s="18" t="s">
        <v>5423</v>
      </c>
      <c r="AR1413" s="18" t="s">
        <v>5423</v>
      </c>
      <c r="AS1413" s="18" t="s">
        <v>5423</v>
      </c>
      <c r="AT1413" s="18" t="s">
        <v>5423</v>
      </c>
      <c r="AU1413" s="9" t="s">
        <v>5423</v>
      </c>
      <c r="AV1413" s="14"/>
      <c r="AW1413" s="14" t="s">
        <v>5423</v>
      </c>
      <c r="AX1413" s="14" t="str">
        <f>_xlfn.XLOOKUP(B1413,'[4]cell downs 18042026 17h'!$B:$B,'[4]cell downs 18042026 17h'!$B:$B,"")</f>
        <v/>
      </c>
      <c r="AY1413" s="14" t="str">
        <f>_xlfn.XLOOKUP(B1413,'[5]Cells Huawei 19042026 15h'!$B:$B,'[5]Cells Huawei 19042026 15h'!$B:$B,"")</f>
        <v/>
      </c>
      <c r="AZ1413" s="105" t="str">
        <f>_xlfn.XLOOKUP(B1413,'INCIDENT-04-23-2026'!E:E,'INCIDENT-04-23-2026'!F:F,"")</f>
        <v/>
      </c>
      <c r="BA1413" s="105" t="str">
        <f>_xlfn.XLOOKUP(B1413,'[6]Eneo 17H'!$C:$C,'[6]Eneo 17H'!$I:$I,"")</f>
        <v/>
      </c>
      <c r="BB1413" s="105" t="str">
        <f>_xlfn.XLOOKUP(B1413,[8]ALL!$B:$B,[8]ALL!$M:$M,"")</f>
        <v/>
      </c>
      <c r="BC1413" s="105" t="str">
        <f>_xlfn.XLOOKUP(B1413,'[6]Eneo 17H'!$C:$C,'[6]Eneo 17H'!$I:$I,"")</f>
        <v/>
      </c>
      <c r="BD1413" s="105" t="str">
        <f>_xlfn.XLOOKUP(B1413,'[7]Eneo 12H'!$C:$C,'[7]Eneo 12H'!$I:$I,"")</f>
        <v/>
      </c>
      <c r="BE1413" s="105" t="s">
        <v>5423</v>
      </c>
    </row>
    <row r="1414" spans="1:57" hidden="1" x14ac:dyDescent="0.3">
      <c r="A1414" s="1" t="s">
        <v>2292</v>
      </c>
      <c r="B1414" s="8" t="s">
        <v>2293</v>
      </c>
      <c r="C1414" s="3" t="str">
        <f>_xlfn.XLOOKUP(B1414,'[1]daily break down'!$D:$D,'[1]daily break down'!$E:$E,"")</f>
        <v>Douala</v>
      </c>
      <c r="D1414" s="1"/>
      <c r="E1414" s="1"/>
      <c r="F1414" s="3" t="s">
        <v>31</v>
      </c>
      <c r="G1414" s="1" t="s">
        <v>32</v>
      </c>
      <c r="H1414" s="27" t="str">
        <f>_xlfn.XLOOKUP(B1414,[2]CALCULATION!$B:$B,[2]CALCULATION!$H:$H,"")</f>
        <v>ZTE</v>
      </c>
      <c r="I1414" s="23">
        <v>2.1352869164719075</v>
      </c>
      <c r="J1414" s="23">
        <v>25.63542817029218</v>
      </c>
      <c r="K1414" s="23">
        <v>0</v>
      </c>
      <c r="L1414" s="23">
        <v>0</v>
      </c>
      <c r="M1414" s="23">
        <v>0</v>
      </c>
      <c r="N1414" s="23">
        <v>0</v>
      </c>
      <c r="O1414" s="23">
        <v>0</v>
      </c>
      <c r="P1414" s="103" t="s">
        <v>6554</v>
      </c>
      <c r="Q1414" s="36" t="s">
        <v>5796</v>
      </c>
      <c r="R1414" s="36"/>
      <c r="S1414" s="35" t="str" cm="1">
        <f t="array" ref="S1414">IFERROR(_xlfn.IFS(
U1414="MPR ISSUE","PDH",
U1414="BSS Hardware Issue","BSS",
U1414="Sites strategiques, MLL, Pylone, etc.","ENVTECH",
U1414="AKTIVCO DEFAUT GE &amp; POWER Cabinet","AKTIVCO",
U1414="AKTIVCO Coupure ENEO &amp; Baisse de tension","AKTIVCO GRID ONLY",
U1414="Coupure ENEO &amp; Baisse de tension","IHS GRID ONLY",
U1414="Defaut GE &amp; POWER Cabinet","IHS",
U1414="Sharing","Partners",
U1414="Sites strategiques &amp; DataCenter","SST &amp; DC",
U1414="Exclu","Exclu",
U1414="SAT","SAT",
U1414="SPARE-ISSUE","SPARE-ISSUE",
U1414="Fiber CAmtel","TRANS_FO_CAMTEL",
U1414="Fiber AOF","Fiber AOF",
U1414="Projet OCM (HUAWEI)","TRAVAUX-HUAWEI",
U1414="Projet OCM (NOKIA)","TRAVAUX-NOKIA",
U1414="ACCESS-ISSUE","ACCESS-ISSUE",
U1414="Projet OCM (ZTE, NOKIA, autres projets)","TRAVAUX OCM",
U1414="No root CAuse","No root cause",
U1414="ODU HS","PDH",
U1414="IP &amp; VLAN","PDH",
U1414="Warehouse HUAWEI","SPARE-ISSUE",
U1414="SPARE-HS","SPARE-ISSUE",
U1414="Power Telco","BSS",U1414="no impacts","no impacts"
),"")</f>
        <v/>
      </c>
      <c r="T1414" s="35" t="str" cm="1">
        <f t="array" ref="T1414">IFERROR(_xlfn.IFS(
U1414="MPR ISSUE","TX ISSUE",
U1414="BSS Hardware Issue","RAN ISSUE",
U1414="Sites strategiques, MLL, Pylone, etc.","ENVTECH",
U1414="AKTIVCO DEFAUT GE &amp; POWER Cabinet","POWER ISSUE",
U1414="AKTIVCO Coupure ENEO &amp; Baisse de tension","POWER ISSUE",
U1414="Coupure ENEO &amp; Baisse de tension","POWER ISSUE",
U1414="Defaut GE &amp; POWER Cabinet","POWER ISSUE",
U1414="Sharing","POWER ISSUE",
U1414="Sites strategiques &amp; DataCenter","POWER ISSUE",
U1414="Exclu","Exclu",
U1414="SAT","TX ISSUE",
U1414="SPARE-ISSUE","SPARE-ISSUE",
U1414="Fiber CAmtel","TX ISSUE",
U1414="Fiber AOF","TX ISSUE",
U1414="Projet OCM (HUAWEI)","TRAVAUX-HUAWEI",
U1414="Projet OCM (NOKIA)","TRAVAUX -NOKIA",
U1414="ACCESS-ISSUE","ACCESS-ISSUE",
U1414="Projet OCM (ZTE, NOKIA, autres projets)","TRAVAUX OCM",
U1414="No root CAuse","No root cause",
U1414="ODU HS","TX ISSUE",
U1414="IP &amp; VLAN","TX ISSUE",
U1414="Warehouse HUAWEI","SPARE-ISSUE",
U1414="SPARE-HS","SPARE-ISSUE",
U1414="Power Telco","RAN ISSUE",U1414="no impacts","no impacts"
),"")</f>
        <v/>
      </c>
      <c r="U1414" s="28"/>
      <c r="V1414" s="35" t="str" cm="1">
        <f t="array" ref="V1414">IFERROR(_xlfn.IFS(
U1414="MPR ISSUE","ACTIVE",
U1414="BSS Hardware Issue","ACTIVE",
U1414="Sites strategiques, MLL, Pylone, etc.","PASSIVE",
U1414="AKTIVCO DEFAUT GE &amp; POWER Cabinet","PASSIVE",
U1414="AKTIVCO Coupure ENEO &amp; Baisse de tension","PASSIVE",
U1414="Coupure ENEO &amp; Baisse de tension","PASSIVE",
U1414="Defaut GE &amp; POWER Cabinet","PASSIVE",
U1414="Sharing","PASSIVE",
U1414="Sites strategiques &amp; DataCenter","PASSIVE",
U1414="Exclu","Exclu",
U1414="SAT","ACTIVE",
U1414="SPARE-ISSUE","SPARE-ISSUE",
U1414="Fiber CAmtel","ACTIVE",
U1414="Fiber AOF","ACTIVE",
U1414="Projet OCM (HUAWEI)","PLANNED WORKS",
U1414="Projet OCM (NOKIA)","PLANNED WORKS",
U1414="ACCESS-ISSUE","ACCESS-ISSUE",
U1414="Projet OCM (ZTE, NOKIA, autres projets)","PLANNED WORKS",
U1414="No root CAuse","No root cause",
U1414="ODU HS","ACTIVE",
U1414="IP &amp; VLAN","ACTIVE",
U1414="Warehouse HUAWEI","SPARE-ISSUE",
U1414="SPARE-HS","SPARE-ISSUE",
U1414="Power Telco","ACTIVE",U1414="no impacts","no impacts"
),"")</f>
        <v/>
      </c>
      <c r="W1414" s="102"/>
      <c r="X1414" s="102"/>
      <c r="Y1414" s="102"/>
      <c r="Z1414" s="102"/>
      <c r="AA1414" s="102"/>
      <c r="AB1414" s="104" t="s">
        <v>5423</v>
      </c>
      <c r="AC1414" s="9"/>
      <c r="AD1414" s="9"/>
      <c r="AE1414" s="7" t="s">
        <v>5423</v>
      </c>
      <c r="AF1414" s="6"/>
      <c r="AG1414" s="7"/>
      <c r="AH1414" s="3" t="s">
        <v>5423</v>
      </c>
      <c r="AI1414" s="18" t="s">
        <v>5423</v>
      </c>
      <c r="AJ1414" s="18" t="s">
        <v>5423</v>
      </c>
      <c r="AK1414" s="18" t="s">
        <v>5423</v>
      </c>
      <c r="AL1414" s="18" t="s">
        <v>5423</v>
      </c>
      <c r="AM1414" s="18" t="s">
        <v>5423</v>
      </c>
      <c r="AN1414" s="18" t="s">
        <v>5423</v>
      </c>
      <c r="AO1414" s="18" t="s">
        <v>5423</v>
      </c>
      <c r="AP1414" s="18" t="s">
        <v>5423</v>
      </c>
      <c r="AQ1414" s="18" t="s">
        <v>5423</v>
      </c>
      <c r="AR1414" s="18" t="s">
        <v>5423</v>
      </c>
      <c r="AS1414" s="18" t="s">
        <v>5423</v>
      </c>
      <c r="AT1414" s="18" t="s">
        <v>5423</v>
      </c>
      <c r="AU1414" s="9" t="s">
        <v>5423</v>
      </c>
      <c r="AV1414" s="14"/>
      <c r="AW1414" s="14" t="s">
        <v>5423</v>
      </c>
      <c r="AX1414" s="14" t="str">
        <f>_xlfn.XLOOKUP(B1414,'[4]cell downs 18042026 17h'!$B:$B,'[4]cell downs 18042026 17h'!$B:$B,"")</f>
        <v/>
      </c>
      <c r="AY1414" s="14" t="str">
        <f>_xlfn.XLOOKUP(B1414,'[5]Cells Huawei 19042026 15h'!$B:$B,'[5]Cells Huawei 19042026 15h'!$B:$B,"")</f>
        <v/>
      </c>
      <c r="AZ1414" s="105" t="str">
        <f>_xlfn.XLOOKUP(B1414,'INCIDENT-04-23-2026'!E:E,'INCIDENT-04-23-2026'!F:F,"")</f>
        <v/>
      </c>
      <c r="BA1414" s="105" t="str">
        <f>_xlfn.XLOOKUP(B1414,'[6]Eneo 17H'!$C:$C,'[6]Eneo 17H'!$I:$I,"")</f>
        <v/>
      </c>
      <c r="BB1414" s="105" t="str">
        <f>_xlfn.XLOOKUP(B1414,[8]ALL!$B:$B,[8]ALL!$M:$M,"")</f>
        <v/>
      </c>
      <c r="BC1414" s="105" t="str">
        <f>_xlfn.XLOOKUP(B1414,'[6]Eneo 17H'!$C:$C,'[6]Eneo 17H'!$I:$I,"")</f>
        <v/>
      </c>
      <c r="BD1414" s="105" t="str">
        <f>_xlfn.XLOOKUP(B1414,'[7]Eneo 12H'!$C:$C,'[7]Eneo 12H'!$I:$I,"")</f>
        <v/>
      </c>
      <c r="BE1414" s="105" t="s">
        <v>5423</v>
      </c>
    </row>
    <row r="1415" spans="1:57" hidden="1" x14ac:dyDescent="0.3">
      <c r="A1415" s="1" t="s">
        <v>3224</v>
      </c>
      <c r="B1415" s="8" t="s">
        <v>3225</v>
      </c>
      <c r="C1415" s="3" t="str">
        <f>_xlfn.XLOOKUP(B1415,'[1]daily break down'!$D:$D,'[1]daily break down'!$E:$E,"")</f>
        <v>SUD-OUEST</v>
      </c>
      <c r="D1415" s="1" t="s">
        <v>11</v>
      </c>
      <c r="E1415" s="1" t="s">
        <v>145</v>
      </c>
      <c r="F1415" s="3" t="s">
        <v>13</v>
      </c>
      <c r="G1415" s="1" t="s">
        <v>63</v>
      </c>
      <c r="H1415" s="25" t="str">
        <f>_xlfn.XLOOKUP(B1415,[2]CALCULATION!$B:$B,[2]CALCULATION!$H:$H,"")</f>
        <v>Huawei</v>
      </c>
      <c r="I1415" s="23">
        <v>0</v>
      </c>
      <c r="J1415" s="23">
        <v>0</v>
      </c>
      <c r="K1415" s="23">
        <v>0</v>
      </c>
      <c r="L1415" s="23">
        <v>0</v>
      </c>
      <c r="M1415" s="23">
        <v>0</v>
      </c>
      <c r="N1415" s="23">
        <v>0</v>
      </c>
      <c r="O1415" s="23">
        <v>0</v>
      </c>
      <c r="P1415" s="103" t="s">
        <v>6554</v>
      </c>
      <c r="Q1415" s="36" t="s">
        <v>5796</v>
      </c>
      <c r="R1415" s="36"/>
      <c r="S1415" s="35" t="str" cm="1">
        <f t="array" ref="S1415">IFERROR(_xlfn.IFS(
U1415="MPR ISSUE","PDH",
U1415="BSS Hardware Issue","BSS",
U1415="Sites strategiques, MLL, Pylone, etc.","ENVTECH",
U1415="AKTIVCO DEFAUT GE &amp; POWER Cabinet","AKTIVCO",
U1415="AKTIVCO Coupure ENEO &amp; Baisse de tension","AKTIVCO GRID ONLY",
U1415="Coupure ENEO &amp; Baisse de tension","IHS GRID ONLY",
U1415="Defaut GE &amp; POWER Cabinet","IHS",
U1415="Sharing","Partners",
U1415="Sites strategiques &amp; DataCenter","SST &amp; DC",
U1415="Exclu","Exclu",
U1415="SAT","SAT",
U1415="SPARE-ISSUE","SPARE-ISSUE",
U1415="Fiber CAmtel","TRANS_FO_CAMTEL",
U1415="Fiber AOF","Fiber AOF",
U1415="Projet OCM (HUAWEI)","TRAVAUX-HUAWEI",
U1415="Projet OCM (NOKIA)","TRAVAUX-NOKIA",
U1415="ACCESS-ISSUE","ACCESS-ISSUE",
U1415="Projet OCM (ZTE, NOKIA, autres projets)","TRAVAUX OCM",
U1415="No root CAuse","No root cause",
U1415="ODU HS","PDH",
U1415="IP &amp; VLAN","PDH",
U1415="Warehouse HUAWEI","SPARE-ISSUE",
U1415="SPARE-HS","SPARE-ISSUE",
U1415="Power Telco","BSS",U1415="no impacts","no impacts"
),"")</f>
        <v/>
      </c>
      <c r="T1415" s="35" t="str" cm="1">
        <f t="array" ref="T1415">IFERROR(_xlfn.IFS(
U1415="MPR ISSUE","TX ISSUE",
U1415="BSS Hardware Issue","RAN ISSUE",
U1415="Sites strategiques, MLL, Pylone, etc.","ENVTECH",
U1415="AKTIVCO DEFAUT GE &amp; POWER Cabinet","POWER ISSUE",
U1415="AKTIVCO Coupure ENEO &amp; Baisse de tension","POWER ISSUE",
U1415="Coupure ENEO &amp; Baisse de tension","POWER ISSUE",
U1415="Defaut GE &amp; POWER Cabinet","POWER ISSUE",
U1415="Sharing","POWER ISSUE",
U1415="Sites strategiques &amp; DataCenter","POWER ISSUE",
U1415="Exclu","Exclu",
U1415="SAT","TX ISSUE",
U1415="SPARE-ISSUE","SPARE-ISSUE",
U1415="Fiber CAmtel","TX ISSUE",
U1415="Fiber AOF","TX ISSUE",
U1415="Projet OCM (HUAWEI)","TRAVAUX-HUAWEI",
U1415="Projet OCM (NOKIA)","TRAVAUX -NOKIA",
U1415="ACCESS-ISSUE","ACCESS-ISSUE",
U1415="Projet OCM (ZTE, NOKIA, autres projets)","TRAVAUX OCM",
U1415="No root CAuse","No root cause",
U1415="ODU HS","TX ISSUE",
U1415="IP &amp; VLAN","TX ISSUE",
U1415="Warehouse HUAWEI","SPARE-ISSUE",
U1415="SPARE-HS","SPARE-ISSUE",
U1415="Power Telco","RAN ISSUE",U1415="no impacts","no impacts"
),"")</f>
        <v/>
      </c>
      <c r="U1415" s="28"/>
      <c r="V1415" s="35" t="str" cm="1">
        <f t="array" ref="V1415">IFERROR(_xlfn.IFS(
U1415="MPR ISSUE","ACTIVE",
U1415="BSS Hardware Issue","ACTIVE",
U1415="Sites strategiques, MLL, Pylone, etc.","PASSIVE",
U1415="AKTIVCO DEFAUT GE &amp; POWER Cabinet","PASSIVE",
U1415="AKTIVCO Coupure ENEO &amp; Baisse de tension","PASSIVE",
U1415="Coupure ENEO &amp; Baisse de tension","PASSIVE",
U1415="Defaut GE &amp; POWER Cabinet","PASSIVE",
U1415="Sharing","PASSIVE",
U1415="Sites strategiques &amp; DataCenter","PASSIVE",
U1415="Exclu","Exclu",
U1415="SAT","ACTIVE",
U1415="SPARE-ISSUE","SPARE-ISSUE",
U1415="Fiber CAmtel","ACTIVE",
U1415="Fiber AOF","ACTIVE",
U1415="Projet OCM (HUAWEI)","PLANNED WORKS",
U1415="Projet OCM (NOKIA)","PLANNED WORKS",
U1415="ACCESS-ISSUE","ACCESS-ISSUE",
U1415="Projet OCM (ZTE, NOKIA, autres projets)","PLANNED WORKS",
U1415="No root CAuse","No root cause",
U1415="ODU HS","ACTIVE",
U1415="IP &amp; VLAN","ACTIVE",
U1415="Warehouse HUAWEI","SPARE-ISSUE",
U1415="SPARE-HS","SPARE-ISSUE",
U1415="Power Telco","ACTIVE",U1415="no impacts","no impacts"
),"")</f>
        <v/>
      </c>
      <c r="W1415" s="102"/>
      <c r="X1415" s="102"/>
      <c r="Y1415" s="102"/>
      <c r="Z1415" s="102"/>
      <c r="AA1415" s="102"/>
      <c r="AB1415" s="104" t="s">
        <v>5423</v>
      </c>
      <c r="AC1415" s="9"/>
      <c r="AD1415" s="9"/>
      <c r="AE1415" s="7" t="s">
        <v>5423</v>
      </c>
      <c r="AF1415" s="6"/>
      <c r="AG1415" s="7"/>
      <c r="AH1415" s="3" t="s">
        <v>5423</v>
      </c>
      <c r="AI1415" s="18" t="s">
        <v>5423</v>
      </c>
      <c r="AJ1415" s="18" t="s">
        <v>5423</v>
      </c>
      <c r="AK1415" s="18" t="s">
        <v>5423</v>
      </c>
      <c r="AL1415" s="18" t="s">
        <v>5423</v>
      </c>
      <c r="AM1415" s="18" t="s">
        <v>5423</v>
      </c>
      <c r="AN1415" s="18" t="s">
        <v>5423</v>
      </c>
      <c r="AO1415" s="18" t="s">
        <v>5423</v>
      </c>
      <c r="AP1415" s="18" t="s">
        <v>5423</v>
      </c>
      <c r="AQ1415" s="18" t="s">
        <v>5423</v>
      </c>
      <c r="AR1415" s="18" t="s">
        <v>5423</v>
      </c>
      <c r="AS1415" s="18" t="s">
        <v>5423</v>
      </c>
      <c r="AT1415" s="18" t="s">
        <v>5423</v>
      </c>
      <c r="AU1415" s="9" t="s">
        <v>5423</v>
      </c>
      <c r="AV1415" s="14"/>
      <c r="AW1415" s="14" t="s">
        <v>5423</v>
      </c>
      <c r="AX1415" s="14" t="str">
        <f>_xlfn.XLOOKUP(B1415,'[4]cell downs 18042026 17h'!$B:$B,'[4]cell downs 18042026 17h'!$B:$B,"")</f>
        <v/>
      </c>
      <c r="AY1415" s="14" t="str">
        <f>_xlfn.XLOOKUP(B1415,'[5]Cells Huawei 19042026 15h'!$B:$B,'[5]Cells Huawei 19042026 15h'!$B:$B,"")</f>
        <v/>
      </c>
      <c r="AZ1415" s="105" t="str">
        <f>_xlfn.XLOOKUP(B1415,'INCIDENT-04-23-2026'!E:E,'INCIDENT-04-23-2026'!F:F,"")</f>
        <v/>
      </c>
      <c r="BA1415" s="105" t="str">
        <f>_xlfn.XLOOKUP(B1415,'[6]Eneo 17H'!$C:$C,'[6]Eneo 17H'!$I:$I,"")</f>
        <v/>
      </c>
      <c r="BB1415" s="105" t="str">
        <f>_xlfn.XLOOKUP(B1415,[8]ALL!$B:$B,[8]ALL!$M:$M,"")</f>
        <v/>
      </c>
      <c r="BC1415" s="105" t="str">
        <f>_xlfn.XLOOKUP(B1415,'[6]Eneo 17H'!$C:$C,'[6]Eneo 17H'!$I:$I,"")</f>
        <v/>
      </c>
      <c r="BD1415" s="105" t="str">
        <f>_xlfn.XLOOKUP(B1415,'[7]Eneo 12H'!$C:$C,'[7]Eneo 12H'!$I:$I,"")</f>
        <v/>
      </c>
      <c r="BE1415" s="105" t="s">
        <v>5423</v>
      </c>
    </row>
    <row r="1416" spans="1:57" hidden="1" x14ac:dyDescent="0.3">
      <c r="A1416" s="1" t="s">
        <v>3325</v>
      </c>
      <c r="B1416" s="8" t="s">
        <v>3326</v>
      </c>
      <c r="C1416" s="3" t="str">
        <f>_xlfn.XLOOKUP(B1416,'[1]daily break down'!$D:$D,'[1]daily break down'!$E:$E,"")</f>
        <v>SUD-OUEST</v>
      </c>
      <c r="D1416" s="1" t="s">
        <v>11</v>
      </c>
      <c r="E1416" s="1" t="s">
        <v>12</v>
      </c>
      <c r="F1416" s="3" t="s">
        <v>13</v>
      </c>
      <c r="G1416" s="1" t="s">
        <v>63</v>
      </c>
      <c r="H1416" s="25" t="str">
        <f>_xlfn.XLOOKUP(B1416,[2]CALCULATION!$B:$B,[2]CALCULATION!$H:$H,"")</f>
        <v>Huawei</v>
      </c>
      <c r="I1416" s="23">
        <v>0</v>
      </c>
      <c r="J1416" s="23">
        <v>0</v>
      </c>
      <c r="K1416" s="23">
        <v>0</v>
      </c>
      <c r="L1416" s="23">
        <v>0</v>
      </c>
      <c r="M1416" s="23">
        <v>0</v>
      </c>
      <c r="N1416" s="23">
        <v>0</v>
      </c>
      <c r="O1416" s="23">
        <v>0</v>
      </c>
      <c r="P1416" s="103" t="s">
        <v>6554</v>
      </c>
      <c r="Q1416" s="36" t="s">
        <v>5796</v>
      </c>
      <c r="R1416" s="36"/>
      <c r="S1416" s="35" t="str" cm="1">
        <f t="array" ref="S1416">IFERROR(_xlfn.IFS(
U1416="MPR ISSUE","PDH",
U1416="BSS Hardware Issue","BSS",
U1416="Sites strategiques, MLL, Pylone, etc.","ENVTECH",
U1416="AKTIVCO DEFAUT GE &amp; POWER Cabinet","AKTIVCO",
U1416="AKTIVCO Coupure ENEO &amp; Baisse de tension","AKTIVCO GRID ONLY",
U1416="Coupure ENEO &amp; Baisse de tension","IHS GRID ONLY",
U1416="Defaut GE &amp; POWER Cabinet","IHS",
U1416="Sharing","Partners",
U1416="Sites strategiques &amp; DataCenter","SST &amp; DC",
U1416="Exclu","Exclu",
U1416="SAT","SAT",
U1416="SPARE-ISSUE","SPARE-ISSUE",
U1416="Fiber CAmtel","TRANS_FO_CAMTEL",
U1416="Fiber AOF","Fiber AOF",
U1416="Projet OCM (HUAWEI)","TRAVAUX-HUAWEI",
U1416="Projet OCM (NOKIA)","TRAVAUX-NOKIA",
U1416="ACCESS-ISSUE","ACCESS-ISSUE",
U1416="Projet OCM (ZTE, NOKIA, autres projets)","TRAVAUX OCM",
U1416="No root CAuse","No root cause",
U1416="ODU HS","PDH",
U1416="IP &amp; VLAN","PDH",
U1416="Warehouse HUAWEI","SPARE-ISSUE",
U1416="SPARE-HS","SPARE-ISSUE",
U1416="Power Telco","BSS",U1416="no impacts","no impacts"
),"")</f>
        <v/>
      </c>
      <c r="T1416" s="35" t="str" cm="1">
        <f t="array" ref="T1416">IFERROR(_xlfn.IFS(
U1416="MPR ISSUE","TX ISSUE",
U1416="BSS Hardware Issue","RAN ISSUE",
U1416="Sites strategiques, MLL, Pylone, etc.","ENVTECH",
U1416="AKTIVCO DEFAUT GE &amp; POWER Cabinet","POWER ISSUE",
U1416="AKTIVCO Coupure ENEO &amp; Baisse de tension","POWER ISSUE",
U1416="Coupure ENEO &amp; Baisse de tension","POWER ISSUE",
U1416="Defaut GE &amp; POWER Cabinet","POWER ISSUE",
U1416="Sharing","POWER ISSUE",
U1416="Sites strategiques &amp; DataCenter","POWER ISSUE",
U1416="Exclu","Exclu",
U1416="SAT","TX ISSUE",
U1416="SPARE-ISSUE","SPARE-ISSUE",
U1416="Fiber CAmtel","TX ISSUE",
U1416="Fiber AOF","TX ISSUE",
U1416="Projet OCM (HUAWEI)","TRAVAUX-HUAWEI",
U1416="Projet OCM (NOKIA)","TRAVAUX -NOKIA",
U1416="ACCESS-ISSUE","ACCESS-ISSUE",
U1416="Projet OCM (ZTE, NOKIA, autres projets)","TRAVAUX OCM",
U1416="No root CAuse","No root cause",
U1416="ODU HS","TX ISSUE",
U1416="IP &amp; VLAN","TX ISSUE",
U1416="Warehouse HUAWEI","SPARE-ISSUE",
U1416="SPARE-HS","SPARE-ISSUE",
U1416="Power Telco","RAN ISSUE",U1416="no impacts","no impacts"
),"")</f>
        <v/>
      </c>
      <c r="U1416" s="28"/>
      <c r="V1416" s="35" t="str" cm="1">
        <f t="array" ref="V1416">IFERROR(_xlfn.IFS(
U1416="MPR ISSUE","ACTIVE",
U1416="BSS Hardware Issue","ACTIVE",
U1416="Sites strategiques, MLL, Pylone, etc.","PASSIVE",
U1416="AKTIVCO DEFAUT GE &amp; POWER Cabinet","PASSIVE",
U1416="AKTIVCO Coupure ENEO &amp; Baisse de tension","PASSIVE",
U1416="Coupure ENEO &amp; Baisse de tension","PASSIVE",
U1416="Defaut GE &amp; POWER Cabinet","PASSIVE",
U1416="Sharing","PASSIVE",
U1416="Sites strategiques &amp; DataCenter","PASSIVE",
U1416="Exclu","Exclu",
U1416="SAT","ACTIVE",
U1416="SPARE-ISSUE","SPARE-ISSUE",
U1416="Fiber CAmtel","ACTIVE",
U1416="Fiber AOF","ACTIVE",
U1416="Projet OCM (HUAWEI)","PLANNED WORKS",
U1416="Projet OCM (NOKIA)","PLANNED WORKS",
U1416="ACCESS-ISSUE","ACCESS-ISSUE",
U1416="Projet OCM (ZTE, NOKIA, autres projets)","PLANNED WORKS",
U1416="No root CAuse","No root cause",
U1416="ODU HS","ACTIVE",
U1416="IP &amp; VLAN","ACTIVE",
U1416="Warehouse HUAWEI","SPARE-ISSUE",
U1416="SPARE-HS","SPARE-ISSUE",
U1416="Power Telco","ACTIVE",U1416="no impacts","no impacts"
),"")</f>
        <v/>
      </c>
      <c r="W1416" s="102"/>
      <c r="X1416" s="102"/>
      <c r="Y1416" s="102"/>
      <c r="Z1416" s="102"/>
      <c r="AA1416" s="102"/>
      <c r="AB1416" s="104" t="s">
        <v>5423</v>
      </c>
      <c r="AC1416" s="9"/>
      <c r="AD1416" s="9"/>
      <c r="AE1416" s="7" t="s">
        <v>5423</v>
      </c>
      <c r="AF1416" s="6"/>
      <c r="AG1416" s="7"/>
      <c r="AH1416" s="3" t="s">
        <v>5423</v>
      </c>
      <c r="AI1416" s="18" t="s">
        <v>5423</v>
      </c>
      <c r="AJ1416" s="18" t="s">
        <v>5423</v>
      </c>
      <c r="AK1416" s="18" t="s">
        <v>5423</v>
      </c>
      <c r="AL1416" s="18" t="s">
        <v>5423</v>
      </c>
      <c r="AM1416" s="18" t="s">
        <v>5423</v>
      </c>
      <c r="AN1416" s="18" t="s">
        <v>5423</v>
      </c>
      <c r="AO1416" s="18" t="s">
        <v>5423</v>
      </c>
      <c r="AP1416" s="18" t="s">
        <v>5423</v>
      </c>
      <c r="AQ1416" s="18" t="s">
        <v>5423</v>
      </c>
      <c r="AR1416" s="18" t="s">
        <v>5423</v>
      </c>
      <c r="AS1416" s="18" t="s">
        <v>5423</v>
      </c>
      <c r="AT1416" s="18" t="s">
        <v>5423</v>
      </c>
      <c r="AU1416" s="9" t="s">
        <v>5423</v>
      </c>
      <c r="AV1416" s="14"/>
      <c r="AW1416" s="14" t="s">
        <v>5423</v>
      </c>
      <c r="AX1416" s="14" t="str">
        <f>_xlfn.XLOOKUP(B1416,'[4]cell downs 18042026 17h'!$B:$B,'[4]cell downs 18042026 17h'!$B:$B,"")</f>
        <v/>
      </c>
      <c r="AY1416" s="14" t="str">
        <f>_xlfn.XLOOKUP(B1416,'[5]Cells Huawei 19042026 15h'!$B:$B,'[5]Cells Huawei 19042026 15h'!$B:$B,"")</f>
        <v/>
      </c>
      <c r="AZ1416" s="105" t="str">
        <f>_xlfn.XLOOKUP(B1416,'INCIDENT-04-23-2026'!E:E,'INCIDENT-04-23-2026'!F:F,"")</f>
        <v/>
      </c>
      <c r="BA1416" s="105" t="str">
        <f>_xlfn.XLOOKUP(B1416,'[6]Eneo 17H'!$C:$C,'[6]Eneo 17H'!$I:$I,"")</f>
        <v/>
      </c>
      <c r="BB1416" s="105" t="str">
        <f>_xlfn.XLOOKUP(B1416,[8]ALL!$B:$B,[8]ALL!$M:$M,"")</f>
        <v/>
      </c>
      <c r="BC1416" s="105" t="str">
        <f>_xlfn.XLOOKUP(B1416,'[6]Eneo 17H'!$C:$C,'[6]Eneo 17H'!$I:$I,"")</f>
        <v/>
      </c>
      <c r="BD1416" s="105" t="str">
        <f>_xlfn.XLOOKUP(B1416,'[7]Eneo 12H'!$C:$C,'[7]Eneo 12H'!$I:$I,"")</f>
        <v/>
      </c>
      <c r="BE1416" s="105" t="s">
        <v>5423</v>
      </c>
    </row>
    <row r="1417" spans="1:57" hidden="1" x14ac:dyDescent="0.3">
      <c r="A1417" s="1" t="s">
        <v>2262</v>
      </c>
      <c r="B1417" s="8" t="s">
        <v>2263</v>
      </c>
      <c r="C1417" s="3" t="str">
        <f>_xlfn.XLOOKUP(B1417,'[1]daily break down'!$D:$D,'[1]daily break down'!$E:$E,"")</f>
        <v>Maroua</v>
      </c>
      <c r="D1417" s="1" t="s">
        <v>21</v>
      </c>
      <c r="E1417" s="1" t="s">
        <v>22</v>
      </c>
      <c r="F1417" s="3" t="s">
        <v>55</v>
      </c>
      <c r="G1417" s="1" t="s">
        <v>84</v>
      </c>
      <c r="H1417" s="25" t="str">
        <f>_xlfn.XLOOKUP(B1417,[2]CALCULATION!$B:$B,[2]CALCULATION!$H:$H,"")</f>
        <v>Huawei</v>
      </c>
      <c r="I1417" s="23">
        <v>1.9707761540722478E-2</v>
      </c>
      <c r="J1417" s="23">
        <v>4.9046465372838731E-3</v>
      </c>
      <c r="K1417" s="23">
        <v>0</v>
      </c>
      <c r="L1417" s="23">
        <v>0</v>
      </c>
      <c r="M1417" s="23">
        <v>0</v>
      </c>
      <c r="N1417" s="23">
        <v>0</v>
      </c>
      <c r="O1417" s="23">
        <v>0</v>
      </c>
      <c r="P1417" s="103" t="s">
        <v>6554</v>
      </c>
      <c r="Q1417" s="36" t="s">
        <v>5796</v>
      </c>
      <c r="R1417" s="36"/>
      <c r="S1417" s="35" t="str" cm="1">
        <f t="array" ref="S1417">IFERROR(_xlfn.IFS(
U1417="MPR ISSUE","PDH",
U1417="BSS Hardware Issue","BSS",
U1417="Sites strategiques, MLL, Pylone, etc.","ENVTECH",
U1417="AKTIVCO DEFAUT GE &amp; POWER Cabinet","AKTIVCO",
U1417="AKTIVCO Coupure ENEO &amp; Baisse de tension","AKTIVCO GRID ONLY",
U1417="Coupure ENEO &amp; Baisse de tension","IHS GRID ONLY",
U1417="Defaut GE &amp; POWER Cabinet","IHS",
U1417="Sharing","Partners",
U1417="Sites strategiques &amp; DataCenter","SST &amp; DC",
U1417="Exclu","Exclu",
U1417="SAT","SAT",
U1417="SPARE-ISSUE","SPARE-ISSUE",
U1417="Fiber CAmtel","TRANS_FO_CAMTEL",
U1417="Fiber AOF","Fiber AOF",
U1417="Projet OCM (HUAWEI)","TRAVAUX-HUAWEI",
U1417="Projet OCM (NOKIA)","TRAVAUX-NOKIA",
U1417="ACCESS-ISSUE","ACCESS-ISSUE",
U1417="Projet OCM (ZTE, NOKIA, autres projets)","TRAVAUX OCM",
U1417="No root CAuse","No root cause",
U1417="ODU HS","PDH",
U1417="IP &amp; VLAN","PDH",
U1417="Warehouse HUAWEI","SPARE-ISSUE",
U1417="SPARE-HS","SPARE-ISSUE",
U1417="Power Telco","BSS",U1417="no impacts","no impacts"
),"")</f>
        <v/>
      </c>
      <c r="T1417" s="35" t="str" cm="1">
        <f t="array" ref="T1417">IFERROR(_xlfn.IFS(
U1417="MPR ISSUE","TX ISSUE",
U1417="BSS Hardware Issue","RAN ISSUE",
U1417="Sites strategiques, MLL, Pylone, etc.","ENVTECH",
U1417="AKTIVCO DEFAUT GE &amp; POWER Cabinet","POWER ISSUE",
U1417="AKTIVCO Coupure ENEO &amp; Baisse de tension","POWER ISSUE",
U1417="Coupure ENEO &amp; Baisse de tension","POWER ISSUE",
U1417="Defaut GE &amp; POWER Cabinet","POWER ISSUE",
U1417="Sharing","POWER ISSUE",
U1417="Sites strategiques &amp; DataCenter","POWER ISSUE",
U1417="Exclu","Exclu",
U1417="SAT","TX ISSUE",
U1417="SPARE-ISSUE","SPARE-ISSUE",
U1417="Fiber CAmtel","TX ISSUE",
U1417="Fiber AOF","TX ISSUE",
U1417="Projet OCM (HUAWEI)","TRAVAUX-HUAWEI",
U1417="Projet OCM (NOKIA)","TRAVAUX -NOKIA",
U1417="ACCESS-ISSUE","ACCESS-ISSUE",
U1417="Projet OCM (ZTE, NOKIA, autres projets)","TRAVAUX OCM",
U1417="No root CAuse","No root cause",
U1417="ODU HS","TX ISSUE",
U1417="IP &amp; VLAN","TX ISSUE",
U1417="Warehouse HUAWEI","SPARE-ISSUE",
U1417="SPARE-HS","SPARE-ISSUE",
U1417="Power Telco","RAN ISSUE",U1417="no impacts","no impacts"
),"")</f>
        <v/>
      </c>
      <c r="U1417" s="28"/>
      <c r="V1417" s="35" t="str" cm="1">
        <f t="array" ref="V1417">IFERROR(_xlfn.IFS(
U1417="MPR ISSUE","ACTIVE",
U1417="BSS Hardware Issue","ACTIVE",
U1417="Sites strategiques, MLL, Pylone, etc.","PASSIVE",
U1417="AKTIVCO DEFAUT GE &amp; POWER Cabinet","PASSIVE",
U1417="AKTIVCO Coupure ENEO &amp; Baisse de tension","PASSIVE",
U1417="Coupure ENEO &amp; Baisse de tension","PASSIVE",
U1417="Defaut GE &amp; POWER Cabinet","PASSIVE",
U1417="Sharing","PASSIVE",
U1417="Sites strategiques &amp; DataCenter","PASSIVE",
U1417="Exclu","Exclu",
U1417="SAT","ACTIVE",
U1417="SPARE-ISSUE","SPARE-ISSUE",
U1417="Fiber CAmtel","ACTIVE",
U1417="Fiber AOF","ACTIVE",
U1417="Projet OCM (HUAWEI)","PLANNED WORKS",
U1417="Projet OCM (NOKIA)","PLANNED WORKS",
U1417="ACCESS-ISSUE","ACCESS-ISSUE",
U1417="Projet OCM (ZTE, NOKIA, autres projets)","PLANNED WORKS",
U1417="No root CAuse","No root cause",
U1417="ODU HS","ACTIVE",
U1417="IP &amp; VLAN","ACTIVE",
U1417="Warehouse HUAWEI","SPARE-ISSUE",
U1417="SPARE-HS","SPARE-ISSUE",
U1417="Power Telco","ACTIVE",U1417="no impacts","no impacts"
),"")</f>
        <v/>
      </c>
      <c r="W1417" s="102"/>
      <c r="X1417" s="102"/>
      <c r="Y1417" s="102"/>
      <c r="Z1417" s="102"/>
      <c r="AA1417" s="102"/>
      <c r="AB1417" s="104" t="s">
        <v>5423</v>
      </c>
      <c r="AC1417" s="9"/>
      <c r="AD1417" s="9"/>
      <c r="AE1417" s="7" t="s">
        <v>5423</v>
      </c>
      <c r="AF1417" s="6"/>
      <c r="AG1417" s="7"/>
      <c r="AH1417" s="3" t="s">
        <v>5423</v>
      </c>
      <c r="AI1417" s="18" t="s">
        <v>5423</v>
      </c>
      <c r="AJ1417" s="18" t="s">
        <v>5423</v>
      </c>
      <c r="AK1417" s="18" t="s">
        <v>5423</v>
      </c>
      <c r="AL1417" s="18" t="s">
        <v>5423</v>
      </c>
      <c r="AM1417" s="18" t="s">
        <v>5423</v>
      </c>
      <c r="AN1417" s="18" t="s">
        <v>5423</v>
      </c>
      <c r="AO1417" s="18" t="s">
        <v>5423</v>
      </c>
      <c r="AP1417" s="18" t="s">
        <v>5423</v>
      </c>
      <c r="AQ1417" s="18" t="s">
        <v>5423</v>
      </c>
      <c r="AR1417" s="18" t="s">
        <v>5423</v>
      </c>
      <c r="AS1417" s="18" t="s">
        <v>5423</v>
      </c>
      <c r="AT1417" s="18" t="s">
        <v>5423</v>
      </c>
      <c r="AU1417" s="9" t="s">
        <v>5423</v>
      </c>
      <c r="AV1417" s="14"/>
      <c r="AW1417" s="14" t="s">
        <v>5423</v>
      </c>
      <c r="AX1417" s="14" t="str">
        <f>_xlfn.XLOOKUP(B1417,'[4]cell downs 18042026 17h'!$B:$B,'[4]cell downs 18042026 17h'!$B:$B,"")</f>
        <v/>
      </c>
      <c r="AY1417" s="14" t="str">
        <f>_xlfn.XLOOKUP(B1417,'[5]Cells Huawei 19042026 15h'!$B:$B,'[5]Cells Huawei 19042026 15h'!$B:$B,"")</f>
        <v/>
      </c>
      <c r="AZ1417" s="105" t="str">
        <f>_xlfn.XLOOKUP(B1417,'INCIDENT-04-23-2026'!E:E,'INCIDENT-04-23-2026'!F:F,"")</f>
        <v/>
      </c>
      <c r="BA1417" s="105" t="str">
        <f>_xlfn.XLOOKUP(B1417,'[6]Eneo 17H'!$C:$C,'[6]Eneo 17H'!$I:$I,"")</f>
        <v/>
      </c>
      <c r="BB1417" s="105" t="str">
        <f>_xlfn.XLOOKUP(B1417,[8]ALL!$B:$B,[8]ALL!$M:$M,"")</f>
        <v/>
      </c>
      <c r="BC1417" s="105" t="str">
        <f>_xlfn.XLOOKUP(B1417,'[6]Eneo 17H'!$C:$C,'[6]Eneo 17H'!$I:$I,"")</f>
        <v/>
      </c>
      <c r="BD1417" s="105" t="str">
        <f>_xlfn.XLOOKUP(B1417,'[7]Eneo 12H'!$C:$C,'[7]Eneo 12H'!$I:$I,"")</f>
        <v/>
      </c>
      <c r="BE1417" s="105" t="s">
        <v>5423</v>
      </c>
    </row>
    <row r="1418" spans="1:57" hidden="1" x14ac:dyDescent="0.3">
      <c r="A1418" s="1" t="s">
        <v>597</v>
      </c>
      <c r="B1418" s="8" t="s">
        <v>598</v>
      </c>
      <c r="C1418" s="3" t="str">
        <f>_xlfn.XLOOKUP(B1418,'[1]daily break down'!$D:$D,'[1]daily break down'!$E:$E,"")</f>
        <v>Douala</v>
      </c>
      <c r="D1418" s="1" t="s">
        <v>11</v>
      </c>
      <c r="E1418" s="1" t="s">
        <v>12</v>
      </c>
      <c r="F1418" s="3" t="s">
        <v>31</v>
      </c>
      <c r="G1418" s="1" t="s">
        <v>32</v>
      </c>
      <c r="H1418" s="27" t="str">
        <f>_xlfn.XLOOKUP(B1418,[2]CALCULATION!$B:$B,[2]CALCULATION!$H:$H,"")</f>
        <v>ZTE</v>
      </c>
      <c r="I1418" s="23">
        <v>0</v>
      </c>
      <c r="J1418" s="23">
        <v>0</v>
      </c>
      <c r="K1418" s="23">
        <v>0</v>
      </c>
      <c r="L1418" s="23">
        <v>0</v>
      </c>
      <c r="M1418" s="23">
        <v>0</v>
      </c>
      <c r="N1418" s="23">
        <v>0</v>
      </c>
      <c r="O1418" s="23">
        <v>0</v>
      </c>
      <c r="P1418" s="103" t="s">
        <v>6554</v>
      </c>
      <c r="Q1418" s="36" t="s">
        <v>5796</v>
      </c>
      <c r="R1418" s="36"/>
      <c r="S1418" s="35" t="str" cm="1">
        <f t="array" ref="S1418">IFERROR(_xlfn.IFS(
U1418="MPR ISSUE","PDH",
U1418="BSS Hardware Issue","BSS",
U1418="Sites strategiques, MLL, Pylone, etc.","ENVTECH",
U1418="AKTIVCO DEFAUT GE &amp; POWER Cabinet","AKTIVCO",
U1418="AKTIVCO Coupure ENEO &amp; Baisse de tension","AKTIVCO GRID ONLY",
U1418="Coupure ENEO &amp; Baisse de tension","IHS GRID ONLY",
U1418="Defaut GE &amp; POWER Cabinet","IHS",
U1418="Sharing","Partners",
U1418="Sites strategiques &amp; DataCenter","SST &amp; DC",
U1418="Exclu","Exclu",
U1418="SAT","SAT",
U1418="SPARE-ISSUE","SPARE-ISSUE",
U1418="Fiber CAmtel","TRANS_FO_CAMTEL",
U1418="Fiber AOF","Fiber AOF",
U1418="Projet OCM (HUAWEI)","TRAVAUX-HUAWEI",
U1418="Projet OCM (NOKIA)","TRAVAUX-NOKIA",
U1418="ACCESS-ISSUE","ACCESS-ISSUE",
U1418="Projet OCM (ZTE, NOKIA, autres projets)","TRAVAUX OCM",
U1418="No root CAuse","No root cause",
U1418="ODU HS","PDH",
U1418="IP &amp; VLAN","PDH",
U1418="Warehouse HUAWEI","SPARE-ISSUE",
U1418="SPARE-HS","SPARE-ISSUE",
U1418="Power Telco","BSS",U1418="no impacts","no impacts"
),"")</f>
        <v/>
      </c>
      <c r="T1418" s="35" t="str" cm="1">
        <f t="array" ref="T1418">IFERROR(_xlfn.IFS(
U1418="MPR ISSUE","TX ISSUE",
U1418="BSS Hardware Issue","RAN ISSUE",
U1418="Sites strategiques, MLL, Pylone, etc.","ENVTECH",
U1418="AKTIVCO DEFAUT GE &amp; POWER Cabinet","POWER ISSUE",
U1418="AKTIVCO Coupure ENEO &amp; Baisse de tension","POWER ISSUE",
U1418="Coupure ENEO &amp; Baisse de tension","POWER ISSUE",
U1418="Defaut GE &amp; POWER Cabinet","POWER ISSUE",
U1418="Sharing","POWER ISSUE",
U1418="Sites strategiques &amp; DataCenter","POWER ISSUE",
U1418="Exclu","Exclu",
U1418="SAT","TX ISSUE",
U1418="SPARE-ISSUE","SPARE-ISSUE",
U1418="Fiber CAmtel","TX ISSUE",
U1418="Fiber AOF","TX ISSUE",
U1418="Projet OCM (HUAWEI)","TRAVAUX-HUAWEI",
U1418="Projet OCM (NOKIA)","TRAVAUX -NOKIA",
U1418="ACCESS-ISSUE","ACCESS-ISSUE",
U1418="Projet OCM (ZTE, NOKIA, autres projets)","TRAVAUX OCM",
U1418="No root CAuse","No root cause",
U1418="ODU HS","TX ISSUE",
U1418="IP &amp; VLAN","TX ISSUE",
U1418="Warehouse HUAWEI","SPARE-ISSUE",
U1418="SPARE-HS","SPARE-ISSUE",
U1418="Power Telco","RAN ISSUE",U1418="no impacts","no impacts"
),"")</f>
        <v/>
      </c>
      <c r="U1418" s="28"/>
      <c r="V1418" s="35" t="str" cm="1">
        <f t="array" ref="V1418">IFERROR(_xlfn.IFS(
U1418="MPR ISSUE","ACTIVE",
U1418="BSS Hardware Issue","ACTIVE",
U1418="Sites strategiques, MLL, Pylone, etc.","PASSIVE",
U1418="AKTIVCO DEFAUT GE &amp; POWER Cabinet","PASSIVE",
U1418="AKTIVCO Coupure ENEO &amp; Baisse de tension","PASSIVE",
U1418="Coupure ENEO &amp; Baisse de tension","PASSIVE",
U1418="Defaut GE &amp; POWER Cabinet","PASSIVE",
U1418="Sharing","PASSIVE",
U1418="Sites strategiques &amp; DataCenter","PASSIVE",
U1418="Exclu","Exclu",
U1418="SAT","ACTIVE",
U1418="SPARE-ISSUE","SPARE-ISSUE",
U1418="Fiber CAmtel","ACTIVE",
U1418="Fiber AOF","ACTIVE",
U1418="Projet OCM (HUAWEI)","PLANNED WORKS",
U1418="Projet OCM (NOKIA)","PLANNED WORKS",
U1418="ACCESS-ISSUE","ACCESS-ISSUE",
U1418="Projet OCM (ZTE, NOKIA, autres projets)","PLANNED WORKS",
U1418="No root CAuse","No root cause",
U1418="ODU HS","ACTIVE",
U1418="IP &amp; VLAN","ACTIVE",
U1418="Warehouse HUAWEI","SPARE-ISSUE",
U1418="SPARE-HS","SPARE-ISSUE",
U1418="Power Telco","ACTIVE",U1418="no impacts","no impacts"
),"")</f>
        <v/>
      </c>
      <c r="W1418" s="102"/>
      <c r="X1418" s="102"/>
      <c r="Y1418" s="102"/>
      <c r="Z1418" s="102"/>
      <c r="AA1418" s="102"/>
      <c r="AB1418" s="104" t="s">
        <v>5423</v>
      </c>
      <c r="AC1418" s="9"/>
      <c r="AD1418" s="9"/>
      <c r="AE1418" s="7" t="s">
        <v>5423</v>
      </c>
      <c r="AF1418" s="6"/>
      <c r="AG1418" s="7"/>
      <c r="AH1418" s="3" t="s">
        <v>5423</v>
      </c>
      <c r="AI1418" s="18" t="s">
        <v>5423</v>
      </c>
      <c r="AJ1418" s="18" t="s">
        <v>5423</v>
      </c>
      <c r="AK1418" s="18" t="s">
        <v>5423</v>
      </c>
      <c r="AL1418" s="18" t="s">
        <v>5423</v>
      </c>
      <c r="AM1418" s="18" t="s">
        <v>5423</v>
      </c>
      <c r="AN1418" s="18" t="s">
        <v>5423</v>
      </c>
      <c r="AO1418" s="18" t="s">
        <v>5423</v>
      </c>
      <c r="AP1418" s="18" t="s">
        <v>5423</v>
      </c>
      <c r="AQ1418" s="18" t="s">
        <v>5423</v>
      </c>
      <c r="AR1418" s="18" t="s">
        <v>5423</v>
      </c>
      <c r="AS1418" s="18" t="s">
        <v>5423</v>
      </c>
      <c r="AT1418" s="18" t="s">
        <v>5423</v>
      </c>
      <c r="AU1418" s="9" t="s">
        <v>5423</v>
      </c>
      <c r="AV1418" s="14"/>
      <c r="AW1418" s="14" t="s">
        <v>5423</v>
      </c>
      <c r="AX1418" s="14" t="str">
        <f>_xlfn.XLOOKUP(B1418,'[4]cell downs 18042026 17h'!$B:$B,'[4]cell downs 18042026 17h'!$B:$B,"")</f>
        <v/>
      </c>
      <c r="AY1418" s="14" t="str">
        <f>_xlfn.XLOOKUP(B1418,'[5]Cells Huawei 19042026 15h'!$B:$B,'[5]Cells Huawei 19042026 15h'!$B:$B,"")</f>
        <v/>
      </c>
      <c r="AZ1418" s="105" t="str">
        <f>_xlfn.XLOOKUP(B1418,'INCIDENT-04-23-2026'!E:E,'INCIDENT-04-23-2026'!F:F,"")</f>
        <v/>
      </c>
      <c r="BA1418" s="105" t="str">
        <f>_xlfn.XLOOKUP(B1418,'[6]Eneo 17H'!$C:$C,'[6]Eneo 17H'!$I:$I,"")</f>
        <v/>
      </c>
      <c r="BB1418" s="105" t="str">
        <f>_xlfn.XLOOKUP(B1418,[8]ALL!$B:$B,[8]ALL!$M:$M,"")</f>
        <v/>
      </c>
      <c r="BC1418" s="105" t="str">
        <f>_xlfn.XLOOKUP(B1418,'[6]Eneo 17H'!$C:$C,'[6]Eneo 17H'!$I:$I,"")</f>
        <v/>
      </c>
      <c r="BD1418" s="105" t="str">
        <f>_xlfn.XLOOKUP(B1418,'[7]Eneo 12H'!$C:$C,'[7]Eneo 12H'!$I:$I,"")</f>
        <v/>
      </c>
      <c r="BE1418" s="105" t="s">
        <v>5423</v>
      </c>
    </row>
    <row r="1419" spans="1:57" hidden="1" x14ac:dyDescent="0.3">
      <c r="A1419" s="1" t="s">
        <v>515</v>
      </c>
      <c r="B1419" s="8" t="s">
        <v>516</v>
      </c>
      <c r="C1419" s="3" t="str">
        <f>_xlfn.XLOOKUP(B1419,'[1]daily break down'!$D:$D,'[1]daily break down'!$E:$E,"")</f>
        <v>SUD-OUEST</v>
      </c>
      <c r="D1419" s="1" t="s">
        <v>21</v>
      </c>
      <c r="E1419" s="1" t="s">
        <v>22</v>
      </c>
      <c r="F1419" s="3" t="s">
        <v>13</v>
      </c>
      <c r="G1419" s="1" t="s">
        <v>63</v>
      </c>
      <c r="H1419" s="25" t="str">
        <f>_xlfn.XLOOKUP(B1419,[2]CALCULATION!$B:$B,[2]CALCULATION!$H:$H,"")</f>
        <v>Huawei</v>
      </c>
      <c r="I1419" s="23">
        <v>1.1825370327566183</v>
      </c>
      <c r="J1419" s="23">
        <v>0</v>
      </c>
      <c r="K1419" s="23">
        <v>0</v>
      </c>
      <c r="L1419" s="23">
        <v>10.081634720474383</v>
      </c>
      <c r="M1419" s="23">
        <v>0</v>
      </c>
      <c r="N1419" s="23">
        <v>0</v>
      </c>
      <c r="O1419" s="23">
        <v>0</v>
      </c>
      <c r="P1419" s="103" t="s">
        <v>6554</v>
      </c>
      <c r="Q1419" s="36" t="s">
        <v>5796</v>
      </c>
      <c r="R1419" s="36"/>
      <c r="S1419" s="35" t="str" cm="1">
        <f t="array" ref="S1419">IFERROR(_xlfn.IFS(
U1419="MPR ISSUE","PDH",
U1419="BSS Hardware Issue","BSS",
U1419="Sites strategiques, MLL, Pylone, etc.","ENVTECH",
U1419="AKTIVCO DEFAUT GE &amp; POWER Cabinet","AKTIVCO",
U1419="AKTIVCO Coupure ENEO &amp; Baisse de tension","AKTIVCO GRID ONLY",
U1419="Coupure ENEO &amp; Baisse de tension","IHS GRID ONLY",
U1419="Defaut GE &amp; POWER Cabinet","IHS",
U1419="Sharing","Partners",
U1419="Sites strategiques &amp; DataCenter","SST &amp; DC",
U1419="Exclu","Exclu",
U1419="SAT","SAT",
U1419="SPARE-ISSUE","SPARE-ISSUE",
U1419="Fiber CAmtel","TRANS_FO_CAMTEL",
U1419="Fiber AOF","Fiber AOF",
U1419="Projet OCM (HUAWEI)","TRAVAUX-HUAWEI",
U1419="Projet OCM (NOKIA)","TRAVAUX-NOKIA",
U1419="ACCESS-ISSUE","ACCESS-ISSUE",
U1419="Projet OCM (ZTE, NOKIA, autres projets)","TRAVAUX OCM",
U1419="No root CAuse","No root cause",
U1419="ODU HS","PDH",
U1419="IP &amp; VLAN","PDH",
U1419="Warehouse HUAWEI","SPARE-ISSUE",
U1419="SPARE-HS","SPARE-ISSUE",
U1419="Power Telco","BSS",U1419="no impacts","no impacts"
),"")</f>
        <v/>
      </c>
      <c r="T1419" s="35" t="str" cm="1">
        <f t="array" ref="T1419">IFERROR(_xlfn.IFS(
U1419="MPR ISSUE","TX ISSUE",
U1419="BSS Hardware Issue","RAN ISSUE",
U1419="Sites strategiques, MLL, Pylone, etc.","ENVTECH",
U1419="AKTIVCO DEFAUT GE &amp; POWER Cabinet","POWER ISSUE",
U1419="AKTIVCO Coupure ENEO &amp; Baisse de tension","POWER ISSUE",
U1419="Coupure ENEO &amp; Baisse de tension","POWER ISSUE",
U1419="Defaut GE &amp; POWER Cabinet","POWER ISSUE",
U1419="Sharing","POWER ISSUE",
U1419="Sites strategiques &amp; DataCenter","POWER ISSUE",
U1419="Exclu","Exclu",
U1419="SAT","TX ISSUE",
U1419="SPARE-ISSUE","SPARE-ISSUE",
U1419="Fiber CAmtel","TX ISSUE",
U1419="Fiber AOF","TX ISSUE",
U1419="Projet OCM (HUAWEI)","TRAVAUX-HUAWEI",
U1419="Projet OCM (NOKIA)","TRAVAUX -NOKIA",
U1419="ACCESS-ISSUE","ACCESS-ISSUE",
U1419="Projet OCM (ZTE, NOKIA, autres projets)","TRAVAUX OCM",
U1419="No root CAuse","No root cause",
U1419="ODU HS","TX ISSUE",
U1419="IP &amp; VLAN","TX ISSUE",
U1419="Warehouse HUAWEI","SPARE-ISSUE",
U1419="SPARE-HS","SPARE-ISSUE",
U1419="Power Telco","RAN ISSUE",U1419="no impacts","no impacts"
),"")</f>
        <v/>
      </c>
      <c r="U1419" s="28"/>
      <c r="V1419" s="35" t="str" cm="1">
        <f t="array" ref="V1419">IFERROR(_xlfn.IFS(
U1419="MPR ISSUE","ACTIVE",
U1419="BSS Hardware Issue","ACTIVE",
U1419="Sites strategiques, MLL, Pylone, etc.","PASSIVE",
U1419="AKTIVCO DEFAUT GE &amp; POWER Cabinet","PASSIVE",
U1419="AKTIVCO Coupure ENEO &amp; Baisse de tension","PASSIVE",
U1419="Coupure ENEO &amp; Baisse de tension","PASSIVE",
U1419="Defaut GE &amp; POWER Cabinet","PASSIVE",
U1419="Sharing","PASSIVE",
U1419="Sites strategiques &amp; DataCenter","PASSIVE",
U1419="Exclu","Exclu",
U1419="SAT","ACTIVE",
U1419="SPARE-ISSUE","SPARE-ISSUE",
U1419="Fiber CAmtel","ACTIVE",
U1419="Fiber AOF","ACTIVE",
U1419="Projet OCM (HUAWEI)","PLANNED WORKS",
U1419="Projet OCM (NOKIA)","PLANNED WORKS",
U1419="ACCESS-ISSUE","ACCESS-ISSUE",
U1419="Projet OCM (ZTE, NOKIA, autres projets)","PLANNED WORKS",
U1419="No root CAuse","No root cause",
U1419="ODU HS","ACTIVE",
U1419="IP &amp; VLAN","ACTIVE",
U1419="Warehouse HUAWEI","SPARE-ISSUE",
U1419="SPARE-HS","SPARE-ISSUE",
U1419="Power Telco","ACTIVE",U1419="no impacts","no impacts"
),"")</f>
        <v/>
      </c>
      <c r="W1419" s="102"/>
      <c r="X1419" s="102"/>
      <c r="Y1419" s="102"/>
      <c r="Z1419" s="102"/>
      <c r="AA1419" s="102"/>
      <c r="AB1419" s="104" t="s">
        <v>5423</v>
      </c>
      <c r="AC1419" s="9"/>
      <c r="AD1419" s="9"/>
      <c r="AE1419" s="7" t="s">
        <v>5423</v>
      </c>
      <c r="AF1419" s="6"/>
      <c r="AG1419" s="7"/>
      <c r="AH1419" s="3" t="s">
        <v>5423</v>
      </c>
      <c r="AI1419" s="18" t="s">
        <v>5423</v>
      </c>
      <c r="AJ1419" s="18" t="s">
        <v>5423</v>
      </c>
      <c r="AK1419" s="18" t="s">
        <v>5423</v>
      </c>
      <c r="AL1419" s="18" t="s">
        <v>5423</v>
      </c>
      <c r="AM1419" s="18" t="s">
        <v>5423</v>
      </c>
      <c r="AN1419" s="18" t="s">
        <v>5423</v>
      </c>
      <c r="AO1419" s="18" t="s">
        <v>5423</v>
      </c>
      <c r="AP1419" s="18" t="s">
        <v>5423</v>
      </c>
      <c r="AQ1419" s="18" t="s">
        <v>5423</v>
      </c>
      <c r="AR1419" s="18" t="s">
        <v>5423</v>
      </c>
      <c r="AS1419" s="18" t="s">
        <v>5423</v>
      </c>
      <c r="AT1419" s="18" t="s">
        <v>5423</v>
      </c>
      <c r="AU1419" s="9" t="s">
        <v>5423</v>
      </c>
      <c r="AV1419" s="14"/>
      <c r="AW1419" s="14" t="s">
        <v>5423</v>
      </c>
      <c r="AX1419" s="14" t="str">
        <f>_xlfn.XLOOKUP(B1419,'[4]cell downs 18042026 17h'!$B:$B,'[4]cell downs 18042026 17h'!$B:$B,"")</f>
        <v/>
      </c>
      <c r="AY1419" s="14" t="str">
        <f>_xlfn.XLOOKUP(B1419,'[5]Cells Huawei 19042026 15h'!$B:$B,'[5]Cells Huawei 19042026 15h'!$B:$B,"")</f>
        <v/>
      </c>
      <c r="AZ1419" s="105" t="str">
        <f>_xlfn.XLOOKUP(B1419,'INCIDENT-04-23-2026'!E:E,'INCIDENT-04-23-2026'!F:F,"")</f>
        <v/>
      </c>
      <c r="BA1419" s="105" t="str">
        <f>_xlfn.XLOOKUP(B1419,'[6]Eneo 17H'!$C:$C,'[6]Eneo 17H'!$I:$I,"")</f>
        <v/>
      </c>
      <c r="BB1419" s="105" t="str">
        <f>_xlfn.XLOOKUP(B1419,[8]ALL!$B:$B,[8]ALL!$M:$M,"")</f>
        <v/>
      </c>
      <c r="BC1419" s="105" t="str">
        <f>_xlfn.XLOOKUP(B1419,'[6]Eneo 17H'!$C:$C,'[6]Eneo 17H'!$I:$I,"")</f>
        <v/>
      </c>
      <c r="BD1419" s="105" t="str">
        <f>_xlfn.XLOOKUP(B1419,'[7]Eneo 12H'!$C:$C,'[7]Eneo 12H'!$I:$I,"")</f>
        <v/>
      </c>
      <c r="BE1419" s="105" t="s">
        <v>7284</v>
      </c>
    </row>
    <row r="1420" spans="1:57" hidden="1" x14ac:dyDescent="0.3">
      <c r="A1420" s="1" t="s">
        <v>732</v>
      </c>
      <c r="B1420" s="8" t="s">
        <v>3292</v>
      </c>
      <c r="C1420" s="3" t="str">
        <f>_xlfn.XLOOKUP(B1420,'[1]daily break down'!$D:$D,'[1]daily break down'!$E:$E,"")</f>
        <v>NORD</v>
      </c>
      <c r="D1420" s="1" t="s">
        <v>21</v>
      </c>
      <c r="E1420" s="1" t="s">
        <v>89</v>
      </c>
      <c r="F1420" s="3" t="s">
        <v>23</v>
      </c>
      <c r="G1420" s="1" t="s">
        <v>732</v>
      </c>
      <c r="H1420" s="25" t="str">
        <f>_xlfn.XLOOKUP(B1420,[2]CALCULATION!$B:$B,[2]CALCULATION!$H:$H,"")</f>
        <v>Huawei</v>
      </c>
      <c r="I1420" s="23">
        <v>0</v>
      </c>
      <c r="J1420" s="23">
        <v>0</v>
      </c>
      <c r="K1420" s="23">
        <v>0</v>
      </c>
      <c r="L1420" s="23">
        <v>0</v>
      </c>
      <c r="M1420" s="23">
        <v>0</v>
      </c>
      <c r="N1420" s="23">
        <v>0</v>
      </c>
      <c r="O1420" s="23">
        <v>0</v>
      </c>
      <c r="P1420" s="103" t="s">
        <v>6554</v>
      </c>
      <c r="Q1420" s="36" t="s">
        <v>5796</v>
      </c>
      <c r="R1420" s="36"/>
      <c r="S1420" s="35" t="str" cm="1">
        <f t="array" ref="S1420">IFERROR(_xlfn.IFS(
U1420="MPR ISSUE","PDH",
U1420="BSS Hardware Issue","BSS",
U1420="Sites strategiques, MLL, Pylone, etc.","ENVTECH",
U1420="AKTIVCO DEFAUT GE &amp; POWER Cabinet","AKTIVCO",
U1420="AKTIVCO Coupure ENEO &amp; Baisse de tension","AKTIVCO GRID ONLY",
U1420="Coupure ENEO &amp; Baisse de tension","IHS GRID ONLY",
U1420="Defaut GE &amp; POWER Cabinet","IHS",
U1420="Sharing","Partners",
U1420="Sites strategiques &amp; DataCenter","SST &amp; DC",
U1420="Exclu","Exclu",
U1420="SAT","SAT",
U1420="SPARE-ISSUE","SPARE-ISSUE",
U1420="Fiber CAmtel","TRANS_FO_CAMTEL",
U1420="Fiber AOF","Fiber AOF",
U1420="Projet OCM (HUAWEI)","TRAVAUX-HUAWEI",
U1420="Projet OCM (NOKIA)","TRAVAUX-NOKIA",
U1420="ACCESS-ISSUE","ACCESS-ISSUE",
U1420="Projet OCM (ZTE, NOKIA, autres projets)","TRAVAUX OCM",
U1420="No root CAuse","No root cause",
U1420="ODU HS","PDH",
U1420="IP &amp; VLAN","PDH",
U1420="Warehouse HUAWEI","SPARE-ISSUE",
U1420="SPARE-HS","SPARE-ISSUE",
U1420="Power Telco","BSS",U1420="no impacts","no impacts"
),"")</f>
        <v/>
      </c>
      <c r="T1420" s="35" t="str" cm="1">
        <f t="array" ref="T1420">IFERROR(_xlfn.IFS(
U1420="MPR ISSUE","TX ISSUE",
U1420="BSS Hardware Issue","RAN ISSUE",
U1420="Sites strategiques, MLL, Pylone, etc.","ENVTECH",
U1420="AKTIVCO DEFAUT GE &amp; POWER Cabinet","POWER ISSUE",
U1420="AKTIVCO Coupure ENEO &amp; Baisse de tension","POWER ISSUE",
U1420="Coupure ENEO &amp; Baisse de tension","POWER ISSUE",
U1420="Defaut GE &amp; POWER Cabinet","POWER ISSUE",
U1420="Sharing","POWER ISSUE",
U1420="Sites strategiques &amp; DataCenter","POWER ISSUE",
U1420="Exclu","Exclu",
U1420="SAT","TX ISSUE",
U1420="SPARE-ISSUE","SPARE-ISSUE",
U1420="Fiber CAmtel","TX ISSUE",
U1420="Fiber AOF","TX ISSUE",
U1420="Projet OCM (HUAWEI)","TRAVAUX-HUAWEI",
U1420="Projet OCM (NOKIA)","TRAVAUX -NOKIA",
U1420="ACCESS-ISSUE","ACCESS-ISSUE",
U1420="Projet OCM (ZTE, NOKIA, autres projets)","TRAVAUX OCM",
U1420="No root CAuse","No root cause",
U1420="ODU HS","TX ISSUE",
U1420="IP &amp; VLAN","TX ISSUE",
U1420="Warehouse HUAWEI","SPARE-ISSUE",
U1420="SPARE-HS","SPARE-ISSUE",
U1420="Power Telco","RAN ISSUE",U1420="no impacts","no impacts"
),"")</f>
        <v/>
      </c>
      <c r="U1420" s="28"/>
      <c r="V1420" s="35" t="str" cm="1">
        <f t="array" ref="V1420">IFERROR(_xlfn.IFS(
U1420="MPR ISSUE","ACTIVE",
U1420="BSS Hardware Issue","ACTIVE",
U1420="Sites strategiques, MLL, Pylone, etc.","PASSIVE",
U1420="AKTIVCO DEFAUT GE &amp; POWER Cabinet","PASSIVE",
U1420="AKTIVCO Coupure ENEO &amp; Baisse de tension","PASSIVE",
U1420="Coupure ENEO &amp; Baisse de tension","PASSIVE",
U1420="Defaut GE &amp; POWER Cabinet","PASSIVE",
U1420="Sharing","PASSIVE",
U1420="Sites strategiques &amp; DataCenter","PASSIVE",
U1420="Exclu","Exclu",
U1420="SAT","ACTIVE",
U1420="SPARE-ISSUE","SPARE-ISSUE",
U1420="Fiber CAmtel","ACTIVE",
U1420="Fiber AOF","ACTIVE",
U1420="Projet OCM (HUAWEI)","PLANNED WORKS",
U1420="Projet OCM (NOKIA)","PLANNED WORKS",
U1420="ACCESS-ISSUE","ACCESS-ISSUE",
U1420="Projet OCM (ZTE, NOKIA, autres projets)","PLANNED WORKS",
U1420="No root CAuse","No root cause",
U1420="ODU HS","ACTIVE",
U1420="IP &amp; VLAN","ACTIVE",
U1420="Warehouse HUAWEI","SPARE-ISSUE",
U1420="SPARE-HS","SPARE-ISSUE",
U1420="Power Telco","ACTIVE",U1420="no impacts","no impacts"
),"")</f>
        <v/>
      </c>
      <c r="W1420" s="102"/>
      <c r="X1420" s="102"/>
      <c r="Y1420" s="102"/>
      <c r="Z1420" s="102"/>
      <c r="AA1420" s="102"/>
      <c r="AB1420" s="104" t="s">
        <v>5423</v>
      </c>
      <c r="AC1420" s="9"/>
      <c r="AD1420" s="9"/>
      <c r="AE1420" s="7" t="s">
        <v>5423</v>
      </c>
      <c r="AF1420" s="6"/>
      <c r="AG1420" s="7"/>
      <c r="AH1420" s="3" t="s">
        <v>5423</v>
      </c>
      <c r="AI1420" s="18" t="s">
        <v>5423</v>
      </c>
      <c r="AJ1420" s="18" t="s">
        <v>5423</v>
      </c>
      <c r="AK1420" s="18" t="s">
        <v>5423</v>
      </c>
      <c r="AL1420" s="18" t="s">
        <v>5423</v>
      </c>
      <c r="AM1420" s="18" t="s">
        <v>5423</v>
      </c>
      <c r="AN1420" s="18" t="s">
        <v>5423</v>
      </c>
      <c r="AO1420" s="18" t="s">
        <v>5423</v>
      </c>
      <c r="AP1420" s="18" t="s">
        <v>5423</v>
      </c>
      <c r="AQ1420" s="18" t="s">
        <v>5423</v>
      </c>
      <c r="AR1420" s="18" t="s">
        <v>5423</v>
      </c>
      <c r="AS1420" s="18" t="s">
        <v>5423</v>
      </c>
      <c r="AT1420" s="18" t="s">
        <v>5423</v>
      </c>
      <c r="AU1420" s="9" t="s">
        <v>5423</v>
      </c>
      <c r="AV1420" s="14"/>
      <c r="AW1420" s="14" t="s">
        <v>5423</v>
      </c>
      <c r="AX1420" s="14" t="str">
        <f>_xlfn.XLOOKUP(B1420,'[4]cell downs 18042026 17h'!$B:$B,'[4]cell downs 18042026 17h'!$B:$B,"")</f>
        <v/>
      </c>
      <c r="AY1420" s="14" t="str">
        <f>_xlfn.XLOOKUP(B1420,'[5]Cells Huawei 19042026 15h'!$B:$B,'[5]Cells Huawei 19042026 15h'!$B:$B,"")</f>
        <v/>
      </c>
      <c r="AZ1420" s="105" t="str">
        <f>_xlfn.XLOOKUP(B1420,'INCIDENT-04-23-2026'!E:E,'INCIDENT-04-23-2026'!F:F,"")</f>
        <v/>
      </c>
      <c r="BA1420" s="105" t="str">
        <f>_xlfn.XLOOKUP(B1420,'[6]Eneo 17H'!$C:$C,'[6]Eneo 17H'!$I:$I,"")</f>
        <v/>
      </c>
      <c r="BB1420" s="105" t="str">
        <f>_xlfn.XLOOKUP(B1420,[8]ALL!$B:$B,[8]ALL!$M:$M,"")</f>
        <v/>
      </c>
      <c r="BC1420" s="105" t="str">
        <f>_xlfn.XLOOKUP(B1420,'[6]Eneo 17H'!$C:$C,'[6]Eneo 17H'!$I:$I,"")</f>
        <v/>
      </c>
      <c r="BD1420" s="105" t="str">
        <f>_xlfn.XLOOKUP(B1420,'[7]Eneo 12H'!$C:$C,'[7]Eneo 12H'!$I:$I,"")</f>
        <v/>
      </c>
      <c r="BE1420" s="105" t="s">
        <v>5423</v>
      </c>
    </row>
    <row r="1421" spans="1:57" hidden="1" x14ac:dyDescent="0.3">
      <c r="A1421" s="1" t="s">
        <v>4548</v>
      </c>
      <c r="B1421" s="8" t="s">
        <v>4549</v>
      </c>
      <c r="C1421" s="3" t="str">
        <f>_xlfn.XLOOKUP(B1421,'[1]daily break down'!$D:$D,'[1]daily break down'!$E:$E,"")</f>
        <v>Yaounde</v>
      </c>
      <c r="D1421" s="1" t="s">
        <v>11</v>
      </c>
      <c r="E1421" s="1" t="s">
        <v>12</v>
      </c>
      <c r="F1421" s="3" t="s">
        <v>37</v>
      </c>
      <c r="G1421" s="1" t="s">
        <v>38</v>
      </c>
      <c r="H1421" s="27" t="str">
        <f>_xlfn.XLOOKUP(B1421,[2]CALCULATION!$B:$B,[2]CALCULATION!$H:$H,"")</f>
        <v>ZTE</v>
      </c>
      <c r="I1421" s="23">
        <v>0</v>
      </c>
      <c r="J1421" s="23">
        <v>0</v>
      </c>
      <c r="K1421" s="23">
        <v>0</v>
      </c>
      <c r="L1421" s="23">
        <v>0</v>
      </c>
      <c r="M1421" s="23">
        <v>0</v>
      </c>
      <c r="N1421" s="23">
        <v>0</v>
      </c>
      <c r="O1421" s="23">
        <v>1.4945082226845072</v>
      </c>
      <c r="P1421" s="103" t="s">
        <v>6555</v>
      </c>
      <c r="Q1421" s="36" t="s">
        <v>5796</v>
      </c>
      <c r="R1421" s="36"/>
      <c r="S1421" s="35" t="str" cm="1">
        <f t="array" ref="S1421">IFERROR(_xlfn.IFS(
U1421="MPR ISSUE","PDH",
U1421="BSS Hardware Issue","BSS",
U1421="Sites strategiques, MLL, Pylone, etc.","ENVTECH",
U1421="AKTIVCO DEFAUT GE &amp; POWER Cabinet","AKTIVCO",
U1421="AKTIVCO Coupure ENEO &amp; Baisse de tension","AKTIVCO GRID ONLY",
U1421="Coupure ENEO &amp; Baisse de tension","IHS GRID ONLY",
U1421="Defaut GE &amp; POWER Cabinet","IHS",
U1421="Sharing","Partners",
U1421="Sites strategiques &amp; DataCenter","SST &amp; DC",
U1421="Exclu","Exclu",
U1421="SAT","SAT",
U1421="SPARE-ISSUE","SPARE-ISSUE",
U1421="Fiber CAmtel","TRANS_FO_CAMTEL",
U1421="Fiber AOF","Fiber AOF",
U1421="Projet OCM (HUAWEI)","TRAVAUX-HUAWEI",
U1421="Projet OCM (NOKIA)","TRAVAUX-NOKIA",
U1421="ACCESS-ISSUE","ACCESS-ISSUE",
U1421="Projet OCM (ZTE, NOKIA, autres projets)","TRAVAUX OCM",
U1421="No root CAuse","No root cause",
U1421="ODU HS","PDH",
U1421="IP &amp; VLAN","PDH",
U1421="Warehouse HUAWEI","SPARE-ISSUE",
U1421="SPARE-HS","SPARE-ISSUE",
U1421="Power Telco","BSS",U1421="no impacts","no impacts"
),"")</f>
        <v/>
      </c>
      <c r="T1421" s="35" t="str" cm="1">
        <f t="array" ref="T1421">IFERROR(_xlfn.IFS(
U1421="MPR ISSUE","TX ISSUE",
U1421="BSS Hardware Issue","RAN ISSUE",
U1421="Sites strategiques, MLL, Pylone, etc.","ENVTECH",
U1421="AKTIVCO DEFAUT GE &amp; POWER Cabinet","POWER ISSUE",
U1421="AKTIVCO Coupure ENEO &amp; Baisse de tension","POWER ISSUE",
U1421="Coupure ENEO &amp; Baisse de tension","POWER ISSUE",
U1421="Defaut GE &amp; POWER Cabinet","POWER ISSUE",
U1421="Sharing","POWER ISSUE",
U1421="Sites strategiques &amp; DataCenter","POWER ISSUE",
U1421="Exclu","Exclu",
U1421="SAT","TX ISSUE",
U1421="SPARE-ISSUE","SPARE-ISSUE",
U1421="Fiber CAmtel","TX ISSUE",
U1421="Fiber AOF","TX ISSUE",
U1421="Projet OCM (HUAWEI)","TRAVAUX-HUAWEI",
U1421="Projet OCM (NOKIA)","TRAVAUX -NOKIA",
U1421="ACCESS-ISSUE","ACCESS-ISSUE",
U1421="Projet OCM (ZTE, NOKIA, autres projets)","TRAVAUX OCM",
U1421="No root CAuse","No root cause",
U1421="ODU HS","TX ISSUE",
U1421="IP &amp; VLAN","TX ISSUE",
U1421="Warehouse HUAWEI","SPARE-ISSUE",
U1421="SPARE-HS","SPARE-ISSUE",
U1421="Power Telco","RAN ISSUE",U1421="no impacts","no impacts"
),"")</f>
        <v/>
      </c>
      <c r="U1421" s="28"/>
      <c r="V1421" s="35" t="str" cm="1">
        <f t="array" ref="V1421">IFERROR(_xlfn.IFS(
U1421="MPR ISSUE","ACTIVE",
U1421="BSS Hardware Issue","ACTIVE",
U1421="Sites strategiques, MLL, Pylone, etc.","PASSIVE",
U1421="AKTIVCO DEFAUT GE &amp; POWER Cabinet","PASSIVE",
U1421="AKTIVCO Coupure ENEO &amp; Baisse de tension","PASSIVE",
U1421="Coupure ENEO &amp; Baisse de tension","PASSIVE",
U1421="Defaut GE &amp; POWER Cabinet","PASSIVE",
U1421="Sharing","PASSIVE",
U1421="Sites strategiques &amp; DataCenter","PASSIVE",
U1421="Exclu","Exclu",
U1421="SAT","ACTIVE",
U1421="SPARE-ISSUE","SPARE-ISSUE",
U1421="Fiber CAmtel","ACTIVE",
U1421="Fiber AOF","ACTIVE",
U1421="Projet OCM (HUAWEI)","PLANNED WORKS",
U1421="Projet OCM (NOKIA)","PLANNED WORKS",
U1421="ACCESS-ISSUE","ACCESS-ISSUE",
U1421="Projet OCM (ZTE, NOKIA, autres projets)","PLANNED WORKS",
U1421="No root CAuse","No root cause",
U1421="ODU HS","ACTIVE",
U1421="IP &amp; VLAN","ACTIVE",
U1421="Warehouse HUAWEI","SPARE-ISSUE",
U1421="SPARE-HS","SPARE-ISSUE",
U1421="Power Telco","ACTIVE",U1421="no impacts","no impacts"
),"")</f>
        <v/>
      </c>
      <c r="W1421" s="102"/>
      <c r="X1421" s="102"/>
      <c r="Y1421" s="102"/>
      <c r="Z1421" s="102"/>
      <c r="AA1421" s="102"/>
      <c r="AB1421" s="104" t="s">
        <v>6216</v>
      </c>
      <c r="AC1421" s="9"/>
      <c r="AD1421" s="9"/>
      <c r="AE1421" s="7" t="s">
        <v>5423</v>
      </c>
      <c r="AF1421" s="6"/>
      <c r="AG1421" s="7"/>
      <c r="AH1421" s="3" t="s">
        <v>5423</v>
      </c>
      <c r="AI1421" s="18" t="s">
        <v>5423</v>
      </c>
      <c r="AJ1421" s="18" t="s">
        <v>5423</v>
      </c>
      <c r="AK1421" s="18" t="s">
        <v>5423</v>
      </c>
      <c r="AL1421" s="18" t="s">
        <v>5423</v>
      </c>
      <c r="AM1421" s="18" t="s">
        <v>5423</v>
      </c>
      <c r="AN1421" s="18" t="s">
        <v>5423</v>
      </c>
      <c r="AO1421" s="18" t="s">
        <v>5423</v>
      </c>
      <c r="AP1421" s="18" t="s">
        <v>5423</v>
      </c>
      <c r="AQ1421" s="18" t="s">
        <v>5423</v>
      </c>
      <c r="AR1421" s="18" t="s">
        <v>5423</v>
      </c>
      <c r="AS1421" s="18" t="s">
        <v>5423</v>
      </c>
      <c r="AT1421" s="18" t="s">
        <v>5423</v>
      </c>
      <c r="AU1421" s="9" t="s">
        <v>6216</v>
      </c>
      <c r="AV1421" s="14"/>
      <c r="AW1421" s="14" t="s">
        <v>4549</v>
      </c>
      <c r="AX1421" s="14" t="str">
        <f>_xlfn.XLOOKUP(B1421,'[4]cell downs 18042026 17h'!$B:$B,'[4]cell downs 18042026 17h'!$B:$B,"")</f>
        <v/>
      </c>
      <c r="AY1421" s="14" t="str">
        <f>_xlfn.XLOOKUP(B1421,'[5]Cells Huawei 19042026 15h'!$B:$B,'[5]Cells Huawei 19042026 15h'!$B:$B,"")</f>
        <v/>
      </c>
      <c r="AZ1421" s="105" t="str">
        <f>_xlfn.XLOOKUP(B1421,'INCIDENT-04-23-2026'!E:E,'INCIDENT-04-23-2026'!F:F,"")</f>
        <v/>
      </c>
      <c r="BA1421" s="105" t="str">
        <f>_xlfn.XLOOKUP(B1421,'[6]Eneo 17H'!$C:$C,'[6]Eneo 17H'!$I:$I,"")</f>
        <v/>
      </c>
      <c r="BB1421" s="105" t="str">
        <f>_xlfn.XLOOKUP(B1421,[8]ALL!$B:$B,[8]ALL!$M:$M,"")</f>
        <v/>
      </c>
      <c r="BC1421" s="105" t="str">
        <f>_xlfn.XLOOKUP(B1421,'[6]Eneo 17H'!$C:$C,'[6]Eneo 17H'!$I:$I,"")</f>
        <v/>
      </c>
      <c r="BD1421" s="105" t="str">
        <f>_xlfn.XLOOKUP(B1421,'[7]Eneo 12H'!$C:$C,'[7]Eneo 12H'!$I:$I,"")</f>
        <v/>
      </c>
      <c r="BE1421" s="105" t="s">
        <v>5423</v>
      </c>
    </row>
    <row r="1422" spans="1:57" hidden="1" x14ac:dyDescent="0.3">
      <c r="A1422" s="1" t="s">
        <v>1305</v>
      </c>
      <c r="B1422" s="8" t="s">
        <v>1306</v>
      </c>
      <c r="C1422" s="3" t="str">
        <f>_xlfn.XLOOKUP(B1422,'[1]daily break down'!$D:$D,'[1]daily break down'!$E:$E,"")</f>
        <v>OUEST</v>
      </c>
      <c r="D1422" s="1" t="s">
        <v>11</v>
      </c>
      <c r="E1422" s="1" t="s">
        <v>12</v>
      </c>
      <c r="F1422" s="3" t="s">
        <v>102</v>
      </c>
      <c r="G1422" s="1" t="s">
        <v>103</v>
      </c>
      <c r="H1422" s="26" t="str">
        <f>_xlfn.XLOOKUP(B1422,[2]CALCULATION!$B:$B,[2]CALCULATION!$H:$H,"")</f>
        <v>NOKIA</v>
      </c>
      <c r="I1422" s="23">
        <v>0</v>
      </c>
      <c r="J1422" s="23">
        <v>0</v>
      </c>
      <c r="K1422" s="23">
        <v>0</v>
      </c>
      <c r="L1422" s="23">
        <v>0</v>
      </c>
      <c r="M1422" s="23">
        <v>0</v>
      </c>
      <c r="N1422" s="23">
        <v>0</v>
      </c>
      <c r="O1422" s="23">
        <v>0</v>
      </c>
      <c r="P1422" s="103" t="s">
        <v>6554</v>
      </c>
      <c r="Q1422" s="36" t="s">
        <v>5796</v>
      </c>
      <c r="R1422" s="36"/>
      <c r="S1422" s="35" t="str" cm="1">
        <f t="array" ref="S1422">IFERROR(_xlfn.IFS(
U1422="MPR ISSUE","PDH",
U1422="BSS Hardware Issue","BSS",
U1422="Sites strategiques, MLL, Pylone, etc.","ENVTECH",
U1422="AKTIVCO DEFAUT GE &amp; POWER Cabinet","AKTIVCO",
U1422="AKTIVCO Coupure ENEO &amp; Baisse de tension","AKTIVCO GRID ONLY",
U1422="Coupure ENEO &amp; Baisse de tension","IHS GRID ONLY",
U1422="Defaut GE &amp; POWER Cabinet","IHS",
U1422="Sharing","Partners",
U1422="Sites strategiques &amp; DataCenter","SST &amp; DC",
U1422="Exclu","Exclu",
U1422="SAT","SAT",
U1422="SPARE-ISSUE","SPARE-ISSUE",
U1422="Fiber CAmtel","TRANS_FO_CAMTEL",
U1422="Fiber AOF","Fiber AOF",
U1422="Projet OCM (HUAWEI)","TRAVAUX-HUAWEI",
U1422="Projet OCM (NOKIA)","TRAVAUX-NOKIA",
U1422="ACCESS-ISSUE","ACCESS-ISSUE",
U1422="Projet OCM (ZTE, NOKIA, autres projets)","TRAVAUX OCM",
U1422="No root CAuse","No root cause",
U1422="ODU HS","PDH",
U1422="IP &amp; VLAN","PDH",
U1422="Warehouse HUAWEI","SPARE-ISSUE",
U1422="SPARE-HS","SPARE-ISSUE",
U1422="Power Telco","BSS",U1422="no impacts","no impacts"
),"")</f>
        <v/>
      </c>
      <c r="T1422" s="35" t="str" cm="1">
        <f t="array" ref="T1422">IFERROR(_xlfn.IFS(
U1422="MPR ISSUE","TX ISSUE",
U1422="BSS Hardware Issue","RAN ISSUE",
U1422="Sites strategiques, MLL, Pylone, etc.","ENVTECH",
U1422="AKTIVCO DEFAUT GE &amp; POWER Cabinet","POWER ISSUE",
U1422="AKTIVCO Coupure ENEO &amp; Baisse de tension","POWER ISSUE",
U1422="Coupure ENEO &amp; Baisse de tension","POWER ISSUE",
U1422="Defaut GE &amp; POWER Cabinet","POWER ISSUE",
U1422="Sharing","POWER ISSUE",
U1422="Sites strategiques &amp; DataCenter","POWER ISSUE",
U1422="Exclu","Exclu",
U1422="SAT","TX ISSUE",
U1422="SPARE-ISSUE","SPARE-ISSUE",
U1422="Fiber CAmtel","TX ISSUE",
U1422="Fiber AOF","TX ISSUE",
U1422="Projet OCM (HUAWEI)","TRAVAUX-HUAWEI",
U1422="Projet OCM (NOKIA)","TRAVAUX -NOKIA",
U1422="ACCESS-ISSUE","ACCESS-ISSUE",
U1422="Projet OCM (ZTE, NOKIA, autres projets)","TRAVAUX OCM",
U1422="No root CAuse","No root cause",
U1422="ODU HS","TX ISSUE",
U1422="IP &amp; VLAN","TX ISSUE",
U1422="Warehouse HUAWEI","SPARE-ISSUE",
U1422="SPARE-HS","SPARE-ISSUE",
U1422="Power Telco","RAN ISSUE",U1422="no impacts","no impacts"
),"")</f>
        <v/>
      </c>
      <c r="U1422" s="28"/>
      <c r="V1422" s="35" t="str" cm="1">
        <f t="array" ref="V1422">IFERROR(_xlfn.IFS(
U1422="MPR ISSUE","ACTIVE",
U1422="BSS Hardware Issue","ACTIVE",
U1422="Sites strategiques, MLL, Pylone, etc.","PASSIVE",
U1422="AKTIVCO DEFAUT GE &amp; POWER Cabinet","PASSIVE",
U1422="AKTIVCO Coupure ENEO &amp; Baisse de tension","PASSIVE",
U1422="Coupure ENEO &amp; Baisse de tension","PASSIVE",
U1422="Defaut GE &amp; POWER Cabinet","PASSIVE",
U1422="Sharing","PASSIVE",
U1422="Sites strategiques &amp; DataCenter","PASSIVE",
U1422="Exclu","Exclu",
U1422="SAT","ACTIVE",
U1422="SPARE-ISSUE","SPARE-ISSUE",
U1422="Fiber CAmtel","ACTIVE",
U1422="Fiber AOF","ACTIVE",
U1422="Projet OCM (HUAWEI)","PLANNED WORKS",
U1422="Projet OCM (NOKIA)","PLANNED WORKS",
U1422="ACCESS-ISSUE","ACCESS-ISSUE",
U1422="Projet OCM (ZTE, NOKIA, autres projets)","PLANNED WORKS",
U1422="No root CAuse","No root cause",
U1422="ODU HS","ACTIVE",
U1422="IP &amp; VLAN","ACTIVE",
U1422="Warehouse HUAWEI","SPARE-ISSUE",
U1422="SPARE-HS","SPARE-ISSUE",
U1422="Power Telco","ACTIVE",U1422="no impacts","no impacts"
),"")</f>
        <v/>
      </c>
      <c r="W1422" s="102"/>
      <c r="X1422" s="102"/>
      <c r="Y1422" s="102"/>
      <c r="Z1422" s="102"/>
      <c r="AA1422" s="102"/>
      <c r="AB1422" s="104" t="s">
        <v>5423</v>
      </c>
      <c r="AC1422" s="9"/>
      <c r="AD1422" s="9"/>
      <c r="AE1422" s="7" t="s">
        <v>5423</v>
      </c>
      <c r="AF1422" s="6"/>
      <c r="AG1422" s="7"/>
      <c r="AH1422" s="3" t="s">
        <v>5423</v>
      </c>
      <c r="AI1422" s="18" t="s">
        <v>5423</v>
      </c>
      <c r="AJ1422" s="18" t="s">
        <v>5423</v>
      </c>
      <c r="AK1422" s="18" t="s">
        <v>5423</v>
      </c>
      <c r="AL1422" s="18" t="s">
        <v>5423</v>
      </c>
      <c r="AM1422" s="18" t="s">
        <v>5423</v>
      </c>
      <c r="AN1422" s="18" t="s">
        <v>5423</v>
      </c>
      <c r="AO1422" s="18" t="s">
        <v>5423</v>
      </c>
      <c r="AP1422" s="18" t="s">
        <v>5423</v>
      </c>
      <c r="AQ1422" s="18" t="s">
        <v>5423</v>
      </c>
      <c r="AR1422" s="18" t="s">
        <v>5423</v>
      </c>
      <c r="AS1422" s="18" t="s">
        <v>5423</v>
      </c>
      <c r="AT1422" s="18" t="s">
        <v>5423</v>
      </c>
      <c r="AU1422" s="9" t="s">
        <v>5423</v>
      </c>
      <c r="AV1422" s="14"/>
      <c r="AW1422" s="14" t="s">
        <v>5423</v>
      </c>
      <c r="AX1422" s="14" t="str">
        <f>_xlfn.XLOOKUP(B1422,'[4]cell downs 18042026 17h'!$B:$B,'[4]cell downs 18042026 17h'!$B:$B,"")</f>
        <v/>
      </c>
      <c r="AY1422" s="14" t="str">
        <f>_xlfn.XLOOKUP(B1422,'[5]Cells Huawei 19042026 15h'!$B:$B,'[5]Cells Huawei 19042026 15h'!$B:$B,"")</f>
        <v/>
      </c>
      <c r="AZ1422" s="105" t="str">
        <f>_xlfn.XLOOKUP(B1422,'INCIDENT-04-23-2026'!E:E,'INCIDENT-04-23-2026'!F:F,"")</f>
        <v/>
      </c>
      <c r="BA1422" s="105" t="str">
        <f>_xlfn.XLOOKUP(B1422,'[6]Eneo 17H'!$C:$C,'[6]Eneo 17H'!$I:$I,"")</f>
        <v/>
      </c>
      <c r="BB1422" s="105" t="str">
        <f>_xlfn.XLOOKUP(B1422,[8]ALL!$B:$B,[8]ALL!$M:$M,"")</f>
        <v/>
      </c>
      <c r="BC1422" s="105" t="str">
        <f>_xlfn.XLOOKUP(B1422,'[6]Eneo 17H'!$C:$C,'[6]Eneo 17H'!$I:$I,"")</f>
        <v/>
      </c>
      <c r="BD1422" s="105" t="str">
        <f>_xlfn.XLOOKUP(B1422,'[7]Eneo 12H'!$C:$C,'[7]Eneo 12H'!$I:$I,"")</f>
        <v/>
      </c>
      <c r="BE1422" s="105" t="s">
        <v>5423</v>
      </c>
    </row>
    <row r="1423" spans="1:57" hidden="1" x14ac:dyDescent="0.3">
      <c r="A1423" s="2" t="s">
        <v>786</v>
      </c>
      <c r="B1423" s="8" t="s">
        <v>787</v>
      </c>
      <c r="C1423" s="3" t="str">
        <f>_xlfn.XLOOKUP(B1423,'[1]daily break down'!$D:$D,'[1]daily break down'!$E:$E,"")</f>
        <v>SUD-OUEST</v>
      </c>
      <c r="D1423" s="1" t="s">
        <v>11</v>
      </c>
      <c r="E1423" s="1" t="s">
        <v>12</v>
      </c>
      <c r="F1423" s="3" t="s">
        <v>13</v>
      </c>
      <c r="G1423" s="1" t="s">
        <v>788</v>
      </c>
      <c r="H1423" s="26" t="str">
        <f>_xlfn.XLOOKUP(B1423,[2]CALCULATION!$B:$B,[2]CALCULATION!$H:$H,"")</f>
        <v>NOKIA</v>
      </c>
      <c r="I1423" s="23">
        <v>0.40198483019578612</v>
      </c>
      <c r="J1423" s="23">
        <v>4.6888420896433927E-2</v>
      </c>
      <c r="K1423" s="23">
        <v>0</v>
      </c>
      <c r="L1423" s="23">
        <v>0</v>
      </c>
      <c r="M1423" s="23">
        <v>0</v>
      </c>
      <c r="N1423" s="23">
        <v>0</v>
      </c>
      <c r="O1423" s="23">
        <v>0</v>
      </c>
      <c r="P1423" s="103" t="s">
        <v>6554</v>
      </c>
      <c r="Q1423" s="36" t="s">
        <v>6552</v>
      </c>
      <c r="R1423" s="36"/>
      <c r="S1423" s="35" t="str" cm="1">
        <f t="array" ref="S1423">IFERROR(_xlfn.IFS(
U1423="MPR ISSUE","PDH",
U1423="BSS Hardware Issue","BSS",
U1423="Sites strategiques, MLL, Pylone, etc.","ENVTECH",
U1423="AKTIVCO DEFAUT GE &amp; POWER Cabinet","AKTIVCO",
U1423="AKTIVCO Coupure ENEO &amp; Baisse de tension","AKTIVCO GRID ONLY",
U1423="Coupure ENEO &amp; Baisse de tension","IHS GRID ONLY",
U1423="Defaut GE &amp; POWER Cabinet","IHS",
U1423="Sharing","Partners",
U1423="Sites strategiques &amp; DataCenter","SST &amp; DC",
U1423="Exclu","Exclu",
U1423="SAT","SAT",
U1423="SPARE-ISSUE","SPARE-ISSUE",
U1423="Fiber CAmtel","TRANS_FO_CAMTEL",
U1423="Fiber AOF","Fiber AOF",
U1423="Projet OCM (HUAWEI)","TRAVAUX-HUAWEI",
U1423="Projet OCM (NOKIA)","TRAVAUX-NOKIA",
U1423="ACCESS-ISSUE","ACCESS-ISSUE",
U1423="Projet OCM (ZTE, NOKIA, autres projets)","TRAVAUX OCM",
U1423="No root CAuse","No root cause",
U1423="ODU HS","PDH",
U1423="IP &amp; VLAN","PDH",
U1423="Warehouse HUAWEI","SPARE-ISSUE",
U1423="SPARE-HS","SPARE-ISSUE",
U1423="Power Telco","BSS",U1423="no impacts","no impacts"
),"")</f>
        <v/>
      </c>
      <c r="T1423" s="35" t="str" cm="1">
        <f t="array" ref="T1423">IFERROR(_xlfn.IFS(
U1423="MPR ISSUE","TX ISSUE",
U1423="BSS Hardware Issue","RAN ISSUE",
U1423="Sites strategiques, MLL, Pylone, etc.","ENVTECH",
U1423="AKTIVCO DEFAUT GE &amp; POWER Cabinet","POWER ISSUE",
U1423="AKTIVCO Coupure ENEO &amp; Baisse de tension","POWER ISSUE",
U1423="Coupure ENEO &amp; Baisse de tension","POWER ISSUE",
U1423="Defaut GE &amp; POWER Cabinet","POWER ISSUE",
U1423="Sharing","POWER ISSUE",
U1423="Sites strategiques &amp; DataCenter","POWER ISSUE",
U1423="Exclu","Exclu",
U1423="SAT","TX ISSUE",
U1423="SPARE-ISSUE","SPARE-ISSUE",
U1423="Fiber CAmtel","TX ISSUE",
U1423="Fiber AOF","TX ISSUE",
U1423="Projet OCM (HUAWEI)","TRAVAUX-HUAWEI",
U1423="Projet OCM (NOKIA)","TRAVAUX -NOKIA",
U1423="ACCESS-ISSUE","ACCESS-ISSUE",
U1423="Projet OCM (ZTE, NOKIA, autres projets)","TRAVAUX OCM",
U1423="No root CAuse","No root cause",
U1423="ODU HS","TX ISSUE",
U1423="IP &amp; VLAN","TX ISSUE",
U1423="Warehouse HUAWEI","SPARE-ISSUE",
U1423="SPARE-HS","SPARE-ISSUE",
U1423="Power Telco","RAN ISSUE",U1423="no impacts","no impacts"
),"")</f>
        <v/>
      </c>
      <c r="U1423" s="28"/>
      <c r="V1423" s="35" t="str" cm="1">
        <f t="array" ref="V1423">IFERROR(_xlfn.IFS(
U1423="MPR ISSUE","ACTIVE",
U1423="BSS Hardware Issue","ACTIVE",
U1423="Sites strategiques, MLL, Pylone, etc.","PASSIVE",
U1423="AKTIVCO DEFAUT GE &amp; POWER Cabinet","PASSIVE",
U1423="AKTIVCO Coupure ENEO &amp; Baisse de tension","PASSIVE",
U1423="Coupure ENEO &amp; Baisse de tension","PASSIVE",
U1423="Defaut GE &amp; POWER Cabinet","PASSIVE",
U1423="Sharing","PASSIVE",
U1423="Sites strategiques &amp; DataCenter","PASSIVE",
U1423="Exclu","Exclu",
U1423="SAT","ACTIVE",
U1423="SPARE-ISSUE","SPARE-ISSUE",
U1423="Fiber CAmtel","ACTIVE",
U1423="Fiber AOF","ACTIVE",
U1423="Projet OCM (HUAWEI)","PLANNED WORKS",
U1423="Projet OCM (NOKIA)","PLANNED WORKS",
U1423="ACCESS-ISSUE","ACCESS-ISSUE",
U1423="Projet OCM (ZTE, NOKIA, autres projets)","PLANNED WORKS",
U1423="No root CAuse","No root cause",
U1423="ODU HS","ACTIVE",
U1423="IP &amp; VLAN","ACTIVE",
U1423="Warehouse HUAWEI","SPARE-ISSUE",
U1423="SPARE-HS","SPARE-ISSUE",
U1423="Power Telco","ACTIVE",U1423="no impacts","no impacts"
),"")</f>
        <v/>
      </c>
      <c r="W1423" s="102"/>
      <c r="X1423" s="102"/>
      <c r="Y1423" s="102"/>
      <c r="Z1423" s="102"/>
      <c r="AA1423" s="102"/>
      <c r="AB1423" s="104" t="s">
        <v>5423</v>
      </c>
      <c r="AC1423" s="9"/>
      <c r="AD1423" s="9"/>
      <c r="AE1423" s="7" t="s">
        <v>5423</v>
      </c>
      <c r="AF1423" s="6"/>
      <c r="AG1423" s="7"/>
      <c r="AH1423" s="3" t="s">
        <v>5423</v>
      </c>
      <c r="AI1423" s="18" t="s">
        <v>5423</v>
      </c>
      <c r="AJ1423" s="18" t="s">
        <v>5423</v>
      </c>
      <c r="AK1423" s="18" t="s">
        <v>5423</v>
      </c>
      <c r="AL1423" s="18" t="s">
        <v>5423</v>
      </c>
      <c r="AM1423" s="18" t="s">
        <v>5423</v>
      </c>
      <c r="AN1423" s="18" t="s">
        <v>5423</v>
      </c>
      <c r="AO1423" s="18" t="s">
        <v>5423</v>
      </c>
      <c r="AP1423" s="18" t="s">
        <v>5423</v>
      </c>
      <c r="AQ1423" s="18" t="s">
        <v>5423</v>
      </c>
      <c r="AR1423" s="18" t="s">
        <v>5423</v>
      </c>
      <c r="AS1423" s="18" t="s">
        <v>5423</v>
      </c>
      <c r="AT1423" s="18" t="s">
        <v>5423</v>
      </c>
      <c r="AU1423" s="9" t="s">
        <v>5423</v>
      </c>
      <c r="AV1423" s="14"/>
      <c r="AW1423" s="14" t="s">
        <v>5423</v>
      </c>
      <c r="AX1423" s="14" t="str">
        <f>_xlfn.XLOOKUP(B1423,'[4]cell downs 18042026 17h'!$B:$B,'[4]cell downs 18042026 17h'!$B:$B,"")</f>
        <v/>
      </c>
      <c r="AY1423" s="14" t="str">
        <f>_xlfn.XLOOKUP(B1423,'[5]Cells Huawei 19042026 15h'!$B:$B,'[5]Cells Huawei 19042026 15h'!$B:$B,"")</f>
        <v/>
      </c>
      <c r="AZ1423" s="105" t="str">
        <f>_xlfn.XLOOKUP(B1423,'INCIDENT-04-23-2026'!E:E,'INCIDENT-04-23-2026'!F:F,"")</f>
        <v/>
      </c>
      <c r="BA1423" s="105" t="str">
        <f>_xlfn.XLOOKUP(B1423,'[6]Eneo 17H'!$C:$C,'[6]Eneo 17H'!$I:$I,"")</f>
        <v/>
      </c>
      <c r="BB1423" s="105" t="str">
        <f>_xlfn.XLOOKUP(B1423,[8]ALL!$B:$B,[8]ALL!$M:$M,"")</f>
        <v/>
      </c>
      <c r="BC1423" s="105" t="str">
        <f>_xlfn.XLOOKUP(B1423,'[6]Eneo 17H'!$C:$C,'[6]Eneo 17H'!$I:$I,"")</f>
        <v/>
      </c>
      <c r="BD1423" s="105" t="str">
        <f>_xlfn.XLOOKUP(B1423,'[7]Eneo 12H'!$C:$C,'[7]Eneo 12H'!$I:$I,"")</f>
        <v/>
      </c>
      <c r="BE1423" s="105" t="s">
        <v>5423</v>
      </c>
    </row>
    <row r="1424" spans="1:57" hidden="1" x14ac:dyDescent="0.3">
      <c r="A1424" s="1" t="s">
        <v>2936</v>
      </c>
      <c r="B1424" s="8" t="s">
        <v>2937</v>
      </c>
      <c r="C1424" s="3" t="str">
        <f>_xlfn.XLOOKUP(B1424,'[1]daily break down'!$D:$D,'[1]daily break down'!$E:$E,"")</f>
        <v>Ngaoundere</v>
      </c>
      <c r="D1424" s="1" t="s">
        <v>11</v>
      </c>
      <c r="E1424" s="1" t="s">
        <v>12</v>
      </c>
      <c r="F1424" s="3" t="s">
        <v>90</v>
      </c>
      <c r="G1424" s="1" t="s">
        <v>91</v>
      </c>
      <c r="H1424" s="25" t="str">
        <f>_xlfn.XLOOKUP(B1424,[2]CALCULATION!$B:$B,[2]CALCULATION!$H:$H,"")</f>
        <v>Huawei</v>
      </c>
      <c r="I1424" s="23">
        <v>0</v>
      </c>
      <c r="J1424" s="23">
        <v>0</v>
      </c>
      <c r="K1424" s="23">
        <v>0</v>
      </c>
      <c r="L1424" s="23">
        <v>5.5163897235705542E-2</v>
      </c>
      <c r="M1424" s="23">
        <v>0</v>
      </c>
      <c r="N1424" s="23">
        <v>0</v>
      </c>
      <c r="O1424" s="23">
        <v>0</v>
      </c>
      <c r="P1424" s="103" t="s">
        <v>6554</v>
      </c>
      <c r="Q1424" s="36" t="s">
        <v>5796</v>
      </c>
      <c r="R1424" s="36"/>
      <c r="S1424" s="35" t="str" cm="1">
        <f t="array" ref="S1424">IFERROR(_xlfn.IFS(
U1424="MPR ISSUE","PDH",
U1424="BSS Hardware Issue","BSS",
U1424="Sites strategiques, MLL, Pylone, etc.","ENVTECH",
U1424="AKTIVCO DEFAUT GE &amp; POWER Cabinet","AKTIVCO",
U1424="AKTIVCO Coupure ENEO &amp; Baisse de tension","AKTIVCO GRID ONLY",
U1424="Coupure ENEO &amp; Baisse de tension","IHS GRID ONLY",
U1424="Defaut GE &amp; POWER Cabinet","IHS",
U1424="Sharing","Partners",
U1424="Sites strategiques &amp; DataCenter","SST &amp; DC",
U1424="Exclu","Exclu",
U1424="SAT","SAT",
U1424="SPARE-ISSUE","SPARE-ISSUE",
U1424="Fiber CAmtel","TRANS_FO_CAMTEL",
U1424="Fiber AOF","Fiber AOF",
U1424="Projet OCM (HUAWEI)","TRAVAUX-HUAWEI",
U1424="Projet OCM (NOKIA)","TRAVAUX-NOKIA",
U1424="ACCESS-ISSUE","ACCESS-ISSUE",
U1424="Projet OCM (ZTE, NOKIA, autres projets)","TRAVAUX OCM",
U1424="No root CAuse","No root cause",
U1424="ODU HS","PDH",
U1424="IP &amp; VLAN","PDH",
U1424="Warehouse HUAWEI","SPARE-ISSUE",
U1424="SPARE-HS","SPARE-ISSUE",
U1424="Power Telco","BSS",U1424="no impacts","no impacts"
),"")</f>
        <v/>
      </c>
      <c r="T1424" s="35" t="str" cm="1">
        <f t="array" ref="T1424">IFERROR(_xlfn.IFS(
U1424="MPR ISSUE","TX ISSUE",
U1424="BSS Hardware Issue","RAN ISSUE",
U1424="Sites strategiques, MLL, Pylone, etc.","ENVTECH",
U1424="AKTIVCO DEFAUT GE &amp; POWER Cabinet","POWER ISSUE",
U1424="AKTIVCO Coupure ENEO &amp; Baisse de tension","POWER ISSUE",
U1424="Coupure ENEO &amp; Baisse de tension","POWER ISSUE",
U1424="Defaut GE &amp; POWER Cabinet","POWER ISSUE",
U1424="Sharing","POWER ISSUE",
U1424="Sites strategiques &amp; DataCenter","POWER ISSUE",
U1424="Exclu","Exclu",
U1424="SAT","TX ISSUE",
U1424="SPARE-ISSUE","SPARE-ISSUE",
U1424="Fiber CAmtel","TX ISSUE",
U1424="Fiber AOF","TX ISSUE",
U1424="Projet OCM (HUAWEI)","TRAVAUX-HUAWEI",
U1424="Projet OCM (NOKIA)","TRAVAUX -NOKIA",
U1424="ACCESS-ISSUE","ACCESS-ISSUE",
U1424="Projet OCM (ZTE, NOKIA, autres projets)","TRAVAUX OCM",
U1424="No root CAuse","No root cause",
U1424="ODU HS","TX ISSUE",
U1424="IP &amp; VLAN","TX ISSUE",
U1424="Warehouse HUAWEI","SPARE-ISSUE",
U1424="SPARE-HS","SPARE-ISSUE",
U1424="Power Telco","RAN ISSUE",U1424="no impacts","no impacts"
),"")</f>
        <v/>
      </c>
      <c r="U1424" s="28"/>
      <c r="V1424" s="35" t="str" cm="1">
        <f t="array" ref="V1424">IFERROR(_xlfn.IFS(
U1424="MPR ISSUE","ACTIVE",
U1424="BSS Hardware Issue","ACTIVE",
U1424="Sites strategiques, MLL, Pylone, etc.","PASSIVE",
U1424="AKTIVCO DEFAUT GE &amp; POWER Cabinet","PASSIVE",
U1424="AKTIVCO Coupure ENEO &amp; Baisse de tension","PASSIVE",
U1424="Coupure ENEO &amp; Baisse de tension","PASSIVE",
U1424="Defaut GE &amp; POWER Cabinet","PASSIVE",
U1424="Sharing","PASSIVE",
U1424="Sites strategiques &amp; DataCenter","PASSIVE",
U1424="Exclu","Exclu",
U1424="SAT","ACTIVE",
U1424="SPARE-ISSUE","SPARE-ISSUE",
U1424="Fiber CAmtel","ACTIVE",
U1424="Fiber AOF","ACTIVE",
U1424="Projet OCM (HUAWEI)","PLANNED WORKS",
U1424="Projet OCM (NOKIA)","PLANNED WORKS",
U1424="ACCESS-ISSUE","ACCESS-ISSUE",
U1424="Projet OCM (ZTE, NOKIA, autres projets)","PLANNED WORKS",
U1424="No root CAuse","No root cause",
U1424="ODU HS","ACTIVE",
U1424="IP &amp; VLAN","ACTIVE",
U1424="Warehouse HUAWEI","SPARE-ISSUE",
U1424="SPARE-HS","SPARE-ISSUE",
U1424="Power Telco","ACTIVE",U1424="no impacts","no impacts"
),"")</f>
        <v/>
      </c>
      <c r="W1424" s="102"/>
      <c r="X1424" s="102"/>
      <c r="Y1424" s="102"/>
      <c r="Z1424" s="102"/>
      <c r="AA1424" s="102"/>
      <c r="AB1424" s="104" t="s">
        <v>5423</v>
      </c>
      <c r="AC1424" s="9"/>
      <c r="AD1424" s="9"/>
      <c r="AE1424" s="7" t="s">
        <v>5423</v>
      </c>
      <c r="AF1424" s="6"/>
      <c r="AG1424" s="7"/>
      <c r="AH1424" s="3" t="s">
        <v>5423</v>
      </c>
      <c r="AI1424" s="18" t="s">
        <v>5423</v>
      </c>
      <c r="AJ1424" s="18" t="s">
        <v>5423</v>
      </c>
      <c r="AK1424" s="18" t="s">
        <v>5423</v>
      </c>
      <c r="AL1424" s="18" t="s">
        <v>5423</v>
      </c>
      <c r="AM1424" s="18" t="s">
        <v>5423</v>
      </c>
      <c r="AN1424" s="18" t="s">
        <v>5423</v>
      </c>
      <c r="AO1424" s="18" t="s">
        <v>5423</v>
      </c>
      <c r="AP1424" s="18" t="s">
        <v>5423</v>
      </c>
      <c r="AQ1424" s="18" t="s">
        <v>5423</v>
      </c>
      <c r="AR1424" s="18" t="s">
        <v>5423</v>
      </c>
      <c r="AS1424" s="18" t="s">
        <v>5423</v>
      </c>
      <c r="AT1424" s="18" t="s">
        <v>5423</v>
      </c>
      <c r="AU1424" s="9" t="s">
        <v>5423</v>
      </c>
      <c r="AV1424" s="14"/>
      <c r="AW1424" s="14" t="s">
        <v>5423</v>
      </c>
      <c r="AX1424" s="14" t="str">
        <f>_xlfn.XLOOKUP(B1424,'[4]cell downs 18042026 17h'!$B:$B,'[4]cell downs 18042026 17h'!$B:$B,"")</f>
        <v/>
      </c>
      <c r="AY1424" s="14" t="str">
        <f>_xlfn.XLOOKUP(B1424,'[5]Cells Huawei 19042026 15h'!$B:$B,'[5]Cells Huawei 19042026 15h'!$B:$B,"")</f>
        <v/>
      </c>
      <c r="AZ1424" s="105" t="str">
        <f>_xlfn.XLOOKUP(B1424,'INCIDENT-04-23-2026'!E:E,'INCIDENT-04-23-2026'!F:F,"")</f>
        <v/>
      </c>
      <c r="BA1424" s="105" t="str">
        <f>_xlfn.XLOOKUP(B1424,'[6]Eneo 17H'!$C:$C,'[6]Eneo 17H'!$I:$I,"")</f>
        <v/>
      </c>
      <c r="BB1424" s="105" t="str">
        <f>_xlfn.XLOOKUP(B1424,[8]ALL!$B:$B,[8]ALL!$M:$M,"")</f>
        <v/>
      </c>
      <c r="BC1424" s="105" t="str">
        <f>_xlfn.XLOOKUP(B1424,'[6]Eneo 17H'!$C:$C,'[6]Eneo 17H'!$I:$I,"")</f>
        <v/>
      </c>
      <c r="BD1424" s="105" t="str">
        <f>_xlfn.XLOOKUP(B1424,'[7]Eneo 12H'!$C:$C,'[7]Eneo 12H'!$I:$I,"")</f>
        <v/>
      </c>
      <c r="BE1424" s="105" t="s">
        <v>5423</v>
      </c>
    </row>
    <row r="1425" spans="1:57" hidden="1" x14ac:dyDescent="0.3">
      <c r="A1425" s="1" t="s">
        <v>2938</v>
      </c>
      <c r="B1425" s="8" t="s">
        <v>2939</v>
      </c>
      <c r="C1425" s="3" t="str">
        <f>_xlfn.XLOOKUP(B1425,'[1]daily break down'!$D:$D,'[1]daily break down'!$E:$E,"")</f>
        <v>Ngaoundere</v>
      </c>
      <c r="D1425" s="1" t="s">
        <v>11</v>
      </c>
      <c r="E1425" s="1" t="s">
        <v>12</v>
      </c>
      <c r="F1425" s="3" t="s">
        <v>90</v>
      </c>
      <c r="G1425" s="1" t="s">
        <v>91</v>
      </c>
      <c r="H1425" s="25" t="str">
        <f>_xlfn.XLOOKUP(B1425,[2]CALCULATION!$B:$B,[2]CALCULATION!$H:$H,"")</f>
        <v>Huawei</v>
      </c>
      <c r="I1425" s="23">
        <v>0</v>
      </c>
      <c r="J1425" s="23">
        <v>0</v>
      </c>
      <c r="K1425" s="23">
        <v>0</v>
      </c>
      <c r="L1425" s="23">
        <v>4.8261721926873322E-2</v>
      </c>
      <c r="M1425" s="23">
        <v>0</v>
      </c>
      <c r="N1425" s="23">
        <v>0</v>
      </c>
      <c r="O1425" s="23">
        <v>0</v>
      </c>
      <c r="P1425" s="103" t="s">
        <v>6554</v>
      </c>
      <c r="Q1425" s="36" t="s">
        <v>5796</v>
      </c>
      <c r="R1425" s="36"/>
      <c r="S1425" s="35" t="str" cm="1">
        <f t="array" ref="S1425">IFERROR(_xlfn.IFS(
U1425="MPR ISSUE","PDH",
U1425="BSS Hardware Issue","BSS",
U1425="Sites strategiques, MLL, Pylone, etc.","ENVTECH",
U1425="AKTIVCO DEFAUT GE &amp; POWER Cabinet","AKTIVCO",
U1425="AKTIVCO Coupure ENEO &amp; Baisse de tension","AKTIVCO GRID ONLY",
U1425="Coupure ENEO &amp; Baisse de tension","IHS GRID ONLY",
U1425="Defaut GE &amp; POWER Cabinet","IHS",
U1425="Sharing","Partners",
U1425="Sites strategiques &amp; DataCenter","SST &amp; DC",
U1425="Exclu","Exclu",
U1425="SAT","SAT",
U1425="SPARE-ISSUE","SPARE-ISSUE",
U1425="Fiber CAmtel","TRANS_FO_CAMTEL",
U1425="Fiber AOF","Fiber AOF",
U1425="Projet OCM (HUAWEI)","TRAVAUX-HUAWEI",
U1425="Projet OCM (NOKIA)","TRAVAUX-NOKIA",
U1425="ACCESS-ISSUE","ACCESS-ISSUE",
U1425="Projet OCM (ZTE, NOKIA, autres projets)","TRAVAUX OCM",
U1425="No root CAuse","No root cause",
U1425="ODU HS","PDH",
U1425="IP &amp; VLAN","PDH",
U1425="Warehouse HUAWEI","SPARE-ISSUE",
U1425="SPARE-HS","SPARE-ISSUE",
U1425="Power Telco","BSS",U1425="no impacts","no impacts"
),"")</f>
        <v/>
      </c>
      <c r="T1425" s="35" t="str" cm="1">
        <f t="array" ref="T1425">IFERROR(_xlfn.IFS(
U1425="MPR ISSUE","TX ISSUE",
U1425="BSS Hardware Issue","RAN ISSUE",
U1425="Sites strategiques, MLL, Pylone, etc.","ENVTECH",
U1425="AKTIVCO DEFAUT GE &amp; POWER Cabinet","POWER ISSUE",
U1425="AKTIVCO Coupure ENEO &amp; Baisse de tension","POWER ISSUE",
U1425="Coupure ENEO &amp; Baisse de tension","POWER ISSUE",
U1425="Defaut GE &amp; POWER Cabinet","POWER ISSUE",
U1425="Sharing","POWER ISSUE",
U1425="Sites strategiques &amp; DataCenter","POWER ISSUE",
U1425="Exclu","Exclu",
U1425="SAT","TX ISSUE",
U1425="SPARE-ISSUE","SPARE-ISSUE",
U1425="Fiber CAmtel","TX ISSUE",
U1425="Fiber AOF","TX ISSUE",
U1425="Projet OCM (HUAWEI)","TRAVAUX-HUAWEI",
U1425="Projet OCM (NOKIA)","TRAVAUX -NOKIA",
U1425="ACCESS-ISSUE","ACCESS-ISSUE",
U1425="Projet OCM (ZTE, NOKIA, autres projets)","TRAVAUX OCM",
U1425="No root CAuse","No root cause",
U1425="ODU HS","TX ISSUE",
U1425="IP &amp; VLAN","TX ISSUE",
U1425="Warehouse HUAWEI","SPARE-ISSUE",
U1425="SPARE-HS","SPARE-ISSUE",
U1425="Power Telco","RAN ISSUE",U1425="no impacts","no impacts"
),"")</f>
        <v/>
      </c>
      <c r="U1425" s="28"/>
      <c r="V1425" s="35" t="str" cm="1">
        <f t="array" ref="V1425">IFERROR(_xlfn.IFS(
U1425="MPR ISSUE","ACTIVE",
U1425="BSS Hardware Issue","ACTIVE",
U1425="Sites strategiques, MLL, Pylone, etc.","PASSIVE",
U1425="AKTIVCO DEFAUT GE &amp; POWER Cabinet","PASSIVE",
U1425="AKTIVCO Coupure ENEO &amp; Baisse de tension","PASSIVE",
U1425="Coupure ENEO &amp; Baisse de tension","PASSIVE",
U1425="Defaut GE &amp; POWER Cabinet","PASSIVE",
U1425="Sharing","PASSIVE",
U1425="Sites strategiques &amp; DataCenter","PASSIVE",
U1425="Exclu","Exclu",
U1425="SAT","ACTIVE",
U1425="SPARE-ISSUE","SPARE-ISSUE",
U1425="Fiber CAmtel","ACTIVE",
U1425="Fiber AOF","ACTIVE",
U1425="Projet OCM (HUAWEI)","PLANNED WORKS",
U1425="Projet OCM (NOKIA)","PLANNED WORKS",
U1425="ACCESS-ISSUE","ACCESS-ISSUE",
U1425="Projet OCM (ZTE, NOKIA, autres projets)","PLANNED WORKS",
U1425="No root CAuse","No root cause",
U1425="ODU HS","ACTIVE",
U1425="IP &amp; VLAN","ACTIVE",
U1425="Warehouse HUAWEI","SPARE-ISSUE",
U1425="SPARE-HS","SPARE-ISSUE",
U1425="Power Telco","ACTIVE",U1425="no impacts","no impacts"
),"")</f>
        <v/>
      </c>
      <c r="W1425" s="102"/>
      <c r="X1425" s="102"/>
      <c r="Y1425" s="102"/>
      <c r="Z1425" s="102"/>
      <c r="AA1425" s="102"/>
      <c r="AB1425" s="104" t="s">
        <v>5423</v>
      </c>
      <c r="AC1425" s="9"/>
      <c r="AD1425" s="9"/>
      <c r="AE1425" s="7" t="s">
        <v>5423</v>
      </c>
      <c r="AF1425" s="6"/>
      <c r="AG1425" s="7"/>
      <c r="AH1425" s="3" t="s">
        <v>5423</v>
      </c>
      <c r="AI1425" s="18" t="s">
        <v>5423</v>
      </c>
      <c r="AJ1425" s="18" t="s">
        <v>5423</v>
      </c>
      <c r="AK1425" s="18" t="s">
        <v>5423</v>
      </c>
      <c r="AL1425" s="18" t="s">
        <v>5423</v>
      </c>
      <c r="AM1425" s="18" t="s">
        <v>5423</v>
      </c>
      <c r="AN1425" s="18" t="s">
        <v>5423</v>
      </c>
      <c r="AO1425" s="18" t="s">
        <v>5423</v>
      </c>
      <c r="AP1425" s="18" t="s">
        <v>5423</v>
      </c>
      <c r="AQ1425" s="18" t="s">
        <v>5423</v>
      </c>
      <c r="AR1425" s="18" t="s">
        <v>5423</v>
      </c>
      <c r="AS1425" s="18" t="s">
        <v>5423</v>
      </c>
      <c r="AT1425" s="18" t="s">
        <v>5423</v>
      </c>
      <c r="AU1425" s="9" t="s">
        <v>5423</v>
      </c>
      <c r="AV1425" s="14"/>
      <c r="AW1425" s="14" t="s">
        <v>5423</v>
      </c>
      <c r="AX1425" s="14" t="str">
        <f>_xlfn.XLOOKUP(B1425,'[4]cell downs 18042026 17h'!$B:$B,'[4]cell downs 18042026 17h'!$B:$B,"")</f>
        <v/>
      </c>
      <c r="AY1425" s="14" t="str">
        <f>_xlfn.XLOOKUP(B1425,'[5]Cells Huawei 19042026 15h'!$B:$B,'[5]Cells Huawei 19042026 15h'!$B:$B,"")</f>
        <v/>
      </c>
      <c r="AZ1425" s="105" t="str">
        <f>_xlfn.XLOOKUP(B1425,'INCIDENT-04-23-2026'!E:E,'INCIDENT-04-23-2026'!F:F,"")</f>
        <v/>
      </c>
      <c r="BA1425" s="105" t="str">
        <f>_xlfn.XLOOKUP(B1425,'[6]Eneo 17H'!$C:$C,'[6]Eneo 17H'!$I:$I,"")</f>
        <v/>
      </c>
      <c r="BB1425" s="105" t="str">
        <f>_xlfn.XLOOKUP(B1425,[8]ALL!$B:$B,[8]ALL!$M:$M,"")</f>
        <v/>
      </c>
      <c r="BC1425" s="105" t="str">
        <f>_xlfn.XLOOKUP(B1425,'[6]Eneo 17H'!$C:$C,'[6]Eneo 17H'!$I:$I,"")</f>
        <v/>
      </c>
      <c r="BD1425" s="105" t="str">
        <f>_xlfn.XLOOKUP(B1425,'[7]Eneo 12H'!$C:$C,'[7]Eneo 12H'!$I:$I,"")</f>
        <v/>
      </c>
      <c r="BE1425" s="105" t="s">
        <v>5423</v>
      </c>
    </row>
    <row r="1426" spans="1:57" hidden="1" x14ac:dyDescent="0.3">
      <c r="A1426" s="1" t="s">
        <v>3001</v>
      </c>
      <c r="B1426" s="8" t="s">
        <v>3002</v>
      </c>
      <c r="C1426" s="3" t="str">
        <f>_xlfn.XLOOKUP(B1426,'[1]daily break down'!$D:$D,'[1]daily break down'!$E:$E,"")</f>
        <v>Ngaoundere</v>
      </c>
      <c r="D1426" s="1" t="s">
        <v>11</v>
      </c>
      <c r="E1426" s="1" t="s">
        <v>12</v>
      </c>
      <c r="F1426" s="3" t="s">
        <v>90</v>
      </c>
      <c r="G1426" s="1" t="s">
        <v>91</v>
      </c>
      <c r="H1426" s="25" t="str">
        <f>_xlfn.XLOOKUP(B1426,[2]CALCULATION!$B:$B,[2]CALCULATION!$H:$H,"")</f>
        <v>Huawei</v>
      </c>
      <c r="I1426" s="23">
        <v>0</v>
      </c>
      <c r="J1426" s="23">
        <v>0</v>
      </c>
      <c r="K1426" s="23">
        <v>0</v>
      </c>
      <c r="L1426" s="23">
        <v>3.7578510014753173E-2</v>
      </c>
      <c r="M1426" s="23">
        <v>0</v>
      </c>
      <c r="N1426" s="23">
        <v>0</v>
      </c>
      <c r="O1426" s="23">
        <v>0</v>
      </c>
      <c r="P1426" s="103" t="s">
        <v>6554</v>
      </c>
      <c r="Q1426" s="36" t="s">
        <v>5796</v>
      </c>
      <c r="R1426" s="36"/>
      <c r="S1426" s="35" t="str" cm="1">
        <f t="array" ref="S1426">IFERROR(_xlfn.IFS(
U1426="MPR ISSUE","PDH",
U1426="BSS Hardware Issue","BSS",
U1426="Sites strategiques, MLL, Pylone, etc.","ENVTECH",
U1426="AKTIVCO DEFAUT GE &amp; POWER Cabinet","AKTIVCO",
U1426="AKTIVCO Coupure ENEO &amp; Baisse de tension","AKTIVCO GRID ONLY",
U1426="Coupure ENEO &amp; Baisse de tension","IHS GRID ONLY",
U1426="Defaut GE &amp; POWER Cabinet","IHS",
U1426="Sharing","Partners",
U1426="Sites strategiques &amp; DataCenter","SST &amp; DC",
U1426="Exclu","Exclu",
U1426="SAT","SAT",
U1426="SPARE-ISSUE","SPARE-ISSUE",
U1426="Fiber CAmtel","TRANS_FO_CAMTEL",
U1426="Fiber AOF","Fiber AOF",
U1426="Projet OCM (HUAWEI)","TRAVAUX-HUAWEI",
U1426="Projet OCM (NOKIA)","TRAVAUX-NOKIA",
U1426="ACCESS-ISSUE","ACCESS-ISSUE",
U1426="Projet OCM (ZTE, NOKIA, autres projets)","TRAVAUX OCM",
U1426="No root CAuse","No root cause",
U1426="ODU HS","PDH",
U1426="IP &amp; VLAN","PDH",
U1426="Warehouse HUAWEI","SPARE-ISSUE",
U1426="SPARE-HS","SPARE-ISSUE",
U1426="Power Telco","BSS",U1426="no impacts","no impacts"
),"")</f>
        <v/>
      </c>
      <c r="T1426" s="35" t="str" cm="1">
        <f t="array" ref="T1426">IFERROR(_xlfn.IFS(
U1426="MPR ISSUE","TX ISSUE",
U1426="BSS Hardware Issue","RAN ISSUE",
U1426="Sites strategiques, MLL, Pylone, etc.","ENVTECH",
U1426="AKTIVCO DEFAUT GE &amp; POWER Cabinet","POWER ISSUE",
U1426="AKTIVCO Coupure ENEO &amp; Baisse de tension","POWER ISSUE",
U1426="Coupure ENEO &amp; Baisse de tension","POWER ISSUE",
U1426="Defaut GE &amp; POWER Cabinet","POWER ISSUE",
U1426="Sharing","POWER ISSUE",
U1426="Sites strategiques &amp; DataCenter","POWER ISSUE",
U1426="Exclu","Exclu",
U1426="SAT","TX ISSUE",
U1426="SPARE-ISSUE","SPARE-ISSUE",
U1426="Fiber CAmtel","TX ISSUE",
U1426="Fiber AOF","TX ISSUE",
U1426="Projet OCM (HUAWEI)","TRAVAUX-HUAWEI",
U1426="Projet OCM (NOKIA)","TRAVAUX -NOKIA",
U1426="ACCESS-ISSUE","ACCESS-ISSUE",
U1426="Projet OCM (ZTE, NOKIA, autres projets)","TRAVAUX OCM",
U1426="No root CAuse","No root cause",
U1426="ODU HS","TX ISSUE",
U1426="IP &amp; VLAN","TX ISSUE",
U1426="Warehouse HUAWEI","SPARE-ISSUE",
U1426="SPARE-HS","SPARE-ISSUE",
U1426="Power Telco","RAN ISSUE",U1426="no impacts","no impacts"
),"")</f>
        <v/>
      </c>
      <c r="U1426" s="28"/>
      <c r="V1426" s="35" t="str" cm="1">
        <f t="array" ref="V1426">IFERROR(_xlfn.IFS(
U1426="MPR ISSUE","ACTIVE",
U1426="BSS Hardware Issue","ACTIVE",
U1426="Sites strategiques, MLL, Pylone, etc.","PASSIVE",
U1426="AKTIVCO DEFAUT GE &amp; POWER Cabinet","PASSIVE",
U1426="AKTIVCO Coupure ENEO &amp; Baisse de tension","PASSIVE",
U1426="Coupure ENEO &amp; Baisse de tension","PASSIVE",
U1426="Defaut GE &amp; POWER Cabinet","PASSIVE",
U1426="Sharing","PASSIVE",
U1426="Sites strategiques &amp; DataCenter","PASSIVE",
U1426="Exclu","Exclu",
U1426="SAT","ACTIVE",
U1426="SPARE-ISSUE","SPARE-ISSUE",
U1426="Fiber CAmtel","ACTIVE",
U1426="Fiber AOF","ACTIVE",
U1426="Projet OCM (HUAWEI)","PLANNED WORKS",
U1426="Projet OCM (NOKIA)","PLANNED WORKS",
U1426="ACCESS-ISSUE","ACCESS-ISSUE",
U1426="Projet OCM (ZTE, NOKIA, autres projets)","PLANNED WORKS",
U1426="No root CAuse","No root cause",
U1426="ODU HS","ACTIVE",
U1426="IP &amp; VLAN","ACTIVE",
U1426="Warehouse HUAWEI","SPARE-ISSUE",
U1426="SPARE-HS","SPARE-ISSUE",
U1426="Power Telco","ACTIVE",U1426="no impacts","no impacts"
),"")</f>
        <v/>
      </c>
      <c r="W1426" s="102"/>
      <c r="X1426" s="102"/>
      <c r="Y1426" s="102"/>
      <c r="Z1426" s="102"/>
      <c r="AA1426" s="102"/>
      <c r="AB1426" s="104" t="s">
        <v>5423</v>
      </c>
      <c r="AC1426" s="9"/>
      <c r="AD1426" s="9"/>
      <c r="AE1426" s="7" t="s">
        <v>5423</v>
      </c>
      <c r="AF1426" s="6"/>
      <c r="AG1426" s="7"/>
      <c r="AH1426" s="3" t="s">
        <v>5423</v>
      </c>
      <c r="AI1426" s="18" t="s">
        <v>5423</v>
      </c>
      <c r="AJ1426" s="18" t="s">
        <v>5423</v>
      </c>
      <c r="AK1426" s="18" t="s">
        <v>5423</v>
      </c>
      <c r="AL1426" s="18" t="s">
        <v>5423</v>
      </c>
      <c r="AM1426" s="18" t="s">
        <v>5423</v>
      </c>
      <c r="AN1426" s="18" t="s">
        <v>5423</v>
      </c>
      <c r="AO1426" s="18" t="s">
        <v>5423</v>
      </c>
      <c r="AP1426" s="18" t="s">
        <v>5423</v>
      </c>
      <c r="AQ1426" s="18" t="s">
        <v>5423</v>
      </c>
      <c r="AR1426" s="18" t="s">
        <v>5423</v>
      </c>
      <c r="AS1426" s="18" t="s">
        <v>5423</v>
      </c>
      <c r="AT1426" s="18" t="s">
        <v>5423</v>
      </c>
      <c r="AU1426" s="9" t="s">
        <v>5423</v>
      </c>
      <c r="AV1426" s="14"/>
      <c r="AW1426" s="14" t="s">
        <v>5423</v>
      </c>
      <c r="AX1426" s="14" t="str">
        <f>_xlfn.XLOOKUP(B1426,'[4]cell downs 18042026 17h'!$B:$B,'[4]cell downs 18042026 17h'!$B:$B,"")</f>
        <v/>
      </c>
      <c r="AY1426" s="14" t="str">
        <f>_xlfn.XLOOKUP(B1426,'[5]Cells Huawei 19042026 15h'!$B:$B,'[5]Cells Huawei 19042026 15h'!$B:$B,"")</f>
        <v/>
      </c>
      <c r="AZ1426" s="105" t="str">
        <f>_xlfn.XLOOKUP(B1426,'INCIDENT-04-23-2026'!E:E,'INCIDENT-04-23-2026'!F:F,"")</f>
        <v/>
      </c>
      <c r="BA1426" s="105" t="str">
        <f>_xlfn.XLOOKUP(B1426,'[6]Eneo 17H'!$C:$C,'[6]Eneo 17H'!$I:$I,"")</f>
        <v/>
      </c>
      <c r="BB1426" s="105" t="str">
        <f>_xlfn.XLOOKUP(B1426,[8]ALL!$B:$B,[8]ALL!$M:$M,"")</f>
        <v/>
      </c>
      <c r="BC1426" s="105" t="str">
        <f>_xlfn.XLOOKUP(B1426,'[6]Eneo 17H'!$C:$C,'[6]Eneo 17H'!$I:$I,"")</f>
        <v/>
      </c>
      <c r="BD1426" s="105" t="str">
        <f>_xlfn.XLOOKUP(B1426,'[7]Eneo 12H'!$C:$C,'[7]Eneo 12H'!$I:$I,"")</f>
        <v/>
      </c>
      <c r="BE1426" s="105" t="s">
        <v>5423</v>
      </c>
    </row>
    <row r="1427" spans="1:57" hidden="1" x14ac:dyDescent="0.3">
      <c r="A1427" s="1" t="s">
        <v>2999</v>
      </c>
      <c r="B1427" s="8" t="s">
        <v>3000</v>
      </c>
      <c r="C1427" s="3" t="str">
        <f>_xlfn.XLOOKUP(B1427,'[1]daily break down'!$D:$D,'[1]daily break down'!$E:$E,"")</f>
        <v>Ngaoundere</v>
      </c>
      <c r="D1427" s="1" t="s">
        <v>11</v>
      </c>
      <c r="E1427" s="1" t="s">
        <v>12</v>
      </c>
      <c r="F1427" s="3" t="s">
        <v>90</v>
      </c>
      <c r="G1427" s="1" t="s">
        <v>91</v>
      </c>
      <c r="H1427" s="25" t="str">
        <f>_xlfn.XLOOKUP(B1427,[2]CALCULATION!$B:$B,[2]CALCULATION!$H:$H,"")</f>
        <v>Huawei</v>
      </c>
      <c r="I1427" s="23">
        <v>0</v>
      </c>
      <c r="J1427" s="23">
        <v>0</v>
      </c>
      <c r="K1427" s="23">
        <v>0</v>
      </c>
      <c r="L1427" s="23">
        <v>3.5812837261330978E-2</v>
      </c>
      <c r="M1427" s="23">
        <v>0</v>
      </c>
      <c r="N1427" s="23">
        <v>0</v>
      </c>
      <c r="O1427" s="23">
        <v>0</v>
      </c>
      <c r="P1427" s="103" t="s">
        <v>6554</v>
      </c>
      <c r="Q1427" s="36" t="s">
        <v>5796</v>
      </c>
      <c r="R1427" s="36"/>
      <c r="S1427" s="35" t="str" cm="1">
        <f t="array" ref="S1427">IFERROR(_xlfn.IFS(
U1427="MPR ISSUE","PDH",
U1427="BSS Hardware Issue","BSS",
U1427="Sites strategiques, MLL, Pylone, etc.","ENVTECH",
U1427="AKTIVCO DEFAUT GE &amp; POWER Cabinet","AKTIVCO",
U1427="AKTIVCO Coupure ENEO &amp; Baisse de tension","AKTIVCO GRID ONLY",
U1427="Coupure ENEO &amp; Baisse de tension","IHS GRID ONLY",
U1427="Defaut GE &amp; POWER Cabinet","IHS",
U1427="Sharing","Partners",
U1427="Sites strategiques &amp; DataCenter","SST &amp; DC",
U1427="Exclu","Exclu",
U1427="SAT","SAT",
U1427="SPARE-ISSUE","SPARE-ISSUE",
U1427="Fiber CAmtel","TRANS_FO_CAMTEL",
U1427="Fiber AOF","Fiber AOF",
U1427="Projet OCM (HUAWEI)","TRAVAUX-HUAWEI",
U1427="Projet OCM (NOKIA)","TRAVAUX-NOKIA",
U1427="ACCESS-ISSUE","ACCESS-ISSUE",
U1427="Projet OCM (ZTE, NOKIA, autres projets)","TRAVAUX OCM",
U1427="No root CAuse","No root cause",
U1427="ODU HS","PDH",
U1427="IP &amp; VLAN","PDH",
U1427="Warehouse HUAWEI","SPARE-ISSUE",
U1427="SPARE-HS","SPARE-ISSUE",
U1427="Power Telco","BSS",U1427="no impacts","no impacts"
),"")</f>
        <v/>
      </c>
      <c r="T1427" s="35" t="str" cm="1">
        <f t="array" ref="T1427">IFERROR(_xlfn.IFS(
U1427="MPR ISSUE","TX ISSUE",
U1427="BSS Hardware Issue","RAN ISSUE",
U1427="Sites strategiques, MLL, Pylone, etc.","ENVTECH",
U1427="AKTIVCO DEFAUT GE &amp; POWER Cabinet","POWER ISSUE",
U1427="AKTIVCO Coupure ENEO &amp; Baisse de tension","POWER ISSUE",
U1427="Coupure ENEO &amp; Baisse de tension","POWER ISSUE",
U1427="Defaut GE &amp; POWER Cabinet","POWER ISSUE",
U1427="Sharing","POWER ISSUE",
U1427="Sites strategiques &amp; DataCenter","POWER ISSUE",
U1427="Exclu","Exclu",
U1427="SAT","TX ISSUE",
U1427="SPARE-ISSUE","SPARE-ISSUE",
U1427="Fiber CAmtel","TX ISSUE",
U1427="Fiber AOF","TX ISSUE",
U1427="Projet OCM (HUAWEI)","TRAVAUX-HUAWEI",
U1427="Projet OCM (NOKIA)","TRAVAUX -NOKIA",
U1427="ACCESS-ISSUE","ACCESS-ISSUE",
U1427="Projet OCM (ZTE, NOKIA, autres projets)","TRAVAUX OCM",
U1427="No root CAuse","No root cause",
U1427="ODU HS","TX ISSUE",
U1427="IP &amp; VLAN","TX ISSUE",
U1427="Warehouse HUAWEI","SPARE-ISSUE",
U1427="SPARE-HS","SPARE-ISSUE",
U1427="Power Telco","RAN ISSUE",U1427="no impacts","no impacts"
),"")</f>
        <v/>
      </c>
      <c r="U1427" s="28"/>
      <c r="V1427" s="35" t="str" cm="1">
        <f t="array" ref="V1427">IFERROR(_xlfn.IFS(
U1427="MPR ISSUE","ACTIVE",
U1427="BSS Hardware Issue","ACTIVE",
U1427="Sites strategiques, MLL, Pylone, etc.","PASSIVE",
U1427="AKTIVCO DEFAUT GE &amp; POWER Cabinet","PASSIVE",
U1427="AKTIVCO Coupure ENEO &amp; Baisse de tension","PASSIVE",
U1427="Coupure ENEO &amp; Baisse de tension","PASSIVE",
U1427="Defaut GE &amp; POWER Cabinet","PASSIVE",
U1427="Sharing","PASSIVE",
U1427="Sites strategiques &amp; DataCenter","PASSIVE",
U1427="Exclu","Exclu",
U1427="SAT","ACTIVE",
U1427="SPARE-ISSUE","SPARE-ISSUE",
U1427="Fiber CAmtel","ACTIVE",
U1427="Fiber AOF","ACTIVE",
U1427="Projet OCM (HUAWEI)","PLANNED WORKS",
U1427="Projet OCM (NOKIA)","PLANNED WORKS",
U1427="ACCESS-ISSUE","ACCESS-ISSUE",
U1427="Projet OCM (ZTE, NOKIA, autres projets)","PLANNED WORKS",
U1427="No root CAuse","No root cause",
U1427="ODU HS","ACTIVE",
U1427="IP &amp; VLAN","ACTIVE",
U1427="Warehouse HUAWEI","SPARE-ISSUE",
U1427="SPARE-HS","SPARE-ISSUE",
U1427="Power Telco","ACTIVE",U1427="no impacts","no impacts"
),"")</f>
        <v/>
      </c>
      <c r="W1427" s="102"/>
      <c r="X1427" s="102"/>
      <c r="Y1427" s="102"/>
      <c r="Z1427" s="102"/>
      <c r="AA1427" s="102"/>
      <c r="AB1427" s="104" t="s">
        <v>5423</v>
      </c>
      <c r="AC1427" s="9"/>
      <c r="AD1427" s="9"/>
      <c r="AE1427" s="7" t="s">
        <v>5423</v>
      </c>
      <c r="AF1427" s="6"/>
      <c r="AG1427" s="7"/>
      <c r="AH1427" s="3" t="s">
        <v>5423</v>
      </c>
      <c r="AI1427" s="18" t="s">
        <v>5423</v>
      </c>
      <c r="AJ1427" s="18" t="s">
        <v>5423</v>
      </c>
      <c r="AK1427" s="18" t="s">
        <v>5423</v>
      </c>
      <c r="AL1427" s="18" t="s">
        <v>5423</v>
      </c>
      <c r="AM1427" s="18" t="s">
        <v>5423</v>
      </c>
      <c r="AN1427" s="18" t="s">
        <v>5423</v>
      </c>
      <c r="AO1427" s="18" t="s">
        <v>5423</v>
      </c>
      <c r="AP1427" s="18" t="s">
        <v>5423</v>
      </c>
      <c r="AQ1427" s="18" t="s">
        <v>5423</v>
      </c>
      <c r="AR1427" s="18" t="s">
        <v>5423</v>
      </c>
      <c r="AS1427" s="18" t="s">
        <v>5423</v>
      </c>
      <c r="AT1427" s="18" t="s">
        <v>5423</v>
      </c>
      <c r="AU1427" s="9" t="s">
        <v>5423</v>
      </c>
      <c r="AV1427" s="14"/>
      <c r="AW1427" s="14" t="s">
        <v>5423</v>
      </c>
      <c r="AX1427" s="14" t="str">
        <f>_xlfn.XLOOKUP(B1427,'[4]cell downs 18042026 17h'!$B:$B,'[4]cell downs 18042026 17h'!$B:$B,"")</f>
        <v/>
      </c>
      <c r="AY1427" s="14" t="str">
        <f>_xlfn.XLOOKUP(B1427,'[5]Cells Huawei 19042026 15h'!$B:$B,'[5]Cells Huawei 19042026 15h'!$B:$B,"")</f>
        <v/>
      </c>
      <c r="AZ1427" s="105" t="str">
        <f>_xlfn.XLOOKUP(B1427,'INCIDENT-04-23-2026'!E:E,'INCIDENT-04-23-2026'!F:F,"")</f>
        <v/>
      </c>
      <c r="BA1427" s="105" t="str">
        <f>_xlfn.XLOOKUP(B1427,'[6]Eneo 17H'!$C:$C,'[6]Eneo 17H'!$I:$I,"")</f>
        <v/>
      </c>
      <c r="BB1427" s="105" t="str">
        <f>_xlfn.XLOOKUP(B1427,[8]ALL!$B:$B,[8]ALL!$M:$M,"")</f>
        <v/>
      </c>
      <c r="BC1427" s="105" t="str">
        <f>_xlfn.XLOOKUP(B1427,'[6]Eneo 17H'!$C:$C,'[6]Eneo 17H'!$I:$I,"")</f>
        <v/>
      </c>
      <c r="BD1427" s="105" t="str">
        <f>_xlfn.XLOOKUP(B1427,'[7]Eneo 12H'!$C:$C,'[7]Eneo 12H'!$I:$I,"")</f>
        <v/>
      </c>
      <c r="BE1427" s="105" t="s">
        <v>5423</v>
      </c>
    </row>
    <row r="1428" spans="1:57" hidden="1" x14ac:dyDescent="0.3">
      <c r="A1428" s="1" t="s">
        <v>2942</v>
      </c>
      <c r="B1428" s="8" t="s">
        <v>2943</v>
      </c>
      <c r="C1428" s="3" t="str">
        <f>_xlfn.XLOOKUP(B1428,'[1]daily break down'!$D:$D,'[1]daily break down'!$E:$E,"")</f>
        <v>Ngaoundere</v>
      </c>
      <c r="D1428" s="1" t="s">
        <v>11</v>
      </c>
      <c r="E1428" s="1" t="s">
        <v>12</v>
      </c>
      <c r="F1428" s="3" t="s">
        <v>90</v>
      </c>
      <c r="G1428" s="1" t="s">
        <v>91</v>
      </c>
      <c r="H1428" s="25" t="str">
        <f>_xlfn.XLOOKUP(B1428,[2]CALCULATION!$B:$B,[2]CALCULATION!$H:$H,"")</f>
        <v>Huawei</v>
      </c>
      <c r="I1428" s="23">
        <v>0</v>
      </c>
      <c r="J1428" s="23">
        <v>0</v>
      </c>
      <c r="K1428" s="23">
        <v>0</v>
      </c>
      <c r="L1428" s="23">
        <v>5.2845337054444073E-2</v>
      </c>
      <c r="M1428" s="23">
        <v>0</v>
      </c>
      <c r="N1428" s="23">
        <v>0</v>
      </c>
      <c r="O1428" s="23">
        <v>0</v>
      </c>
      <c r="P1428" s="103" t="s">
        <v>6554</v>
      </c>
      <c r="Q1428" s="36" t="s">
        <v>5796</v>
      </c>
      <c r="R1428" s="36"/>
      <c r="S1428" s="35" t="str" cm="1">
        <f t="array" ref="S1428">IFERROR(_xlfn.IFS(
U1428="MPR ISSUE","PDH",
U1428="BSS Hardware Issue","BSS",
U1428="Sites strategiques, MLL, Pylone, etc.","ENVTECH",
U1428="AKTIVCO DEFAUT GE &amp; POWER Cabinet","AKTIVCO",
U1428="AKTIVCO Coupure ENEO &amp; Baisse de tension","AKTIVCO GRID ONLY",
U1428="Coupure ENEO &amp; Baisse de tension","IHS GRID ONLY",
U1428="Defaut GE &amp; POWER Cabinet","IHS",
U1428="Sharing","Partners",
U1428="Sites strategiques &amp; DataCenter","SST &amp; DC",
U1428="Exclu","Exclu",
U1428="SAT","SAT",
U1428="SPARE-ISSUE","SPARE-ISSUE",
U1428="Fiber CAmtel","TRANS_FO_CAMTEL",
U1428="Fiber AOF","Fiber AOF",
U1428="Projet OCM (HUAWEI)","TRAVAUX-HUAWEI",
U1428="Projet OCM (NOKIA)","TRAVAUX-NOKIA",
U1428="ACCESS-ISSUE","ACCESS-ISSUE",
U1428="Projet OCM (ZTE, NOKIA, autres projets)","TRAVAUX OCM",
U1428="No root CAuse","No root cause",
U1428="ODU HS","PDH",
U1428="IP &amp; VLAN","PDH",
U1428="Warehouse HUAWEI","SPARE-ISSUE",
U1428="SPARE-HS","SPARE-ISSUE",
U1428="Power Telco","BSS",U1428="no impacts","no impacts"
),"")</f>
        <v/>
      </c>
      <c r="T1428" s="35" t="str" cm="1">
        <f t="array" ref="T1428">IFERROR(_xlfn.IFS(
U1428="MPR ISSUE","TX ISSUE",
U1428="BSS Hardware Issue","RAN ISSUE",
U1428="Sites strategiques, MLL, Pylone, etc.","ENVTECH",
U1428="AKTIVCO DEFAUT GE &amp; POWER Cabinet","POWER ISSUE",
U1428="AKTIVCO Coupure ENEO &amp; Baisse de tension","POWER ISSUE",
U1428="Coupure ENEO &amp; Baisse de tension","POWER ISSUE",
U1428="Defaut GE &amp; POWER Cabinet","POWER ISSUE",
U1428="Sharing","POWER ISSUE",
U1428="Sites strategiques &amp; DataCenter","POWER ISSUE",
U1428="Exclu","Exclu",
U1428="SAT","TX ISSUE",
U1428="SPARE-ISSUE","SPARE-ISSUE",
U1428="Fiber CAmtel","TX ISSUE",
U1428="Fiber AOF","TX ISSUE",
U1428="Projet OCM (HUAWEI)","TRAVAUX-HUAWEI",
U1428="Projet OCM (NOKIA)","TRAVAUX -NOKIA",
U1428="ACCESS-ISSUE","ACCESS-ISSUE",
U1428="Projet OCM (ZTE, NOKIA, autres projets)","TRAVAUX OCM",
U1428="No root CAuse","No root cause",
U1428="ODU HS","TX ISSUE",
U1428="IP &amp; VLAN","TX ISSUE",
U1428="Warehouse HUAWEI","SPARE-ISSUE",
U1428="SPARE-HS","SPARE-ISSUE",
U1428="Power Telco","RAN ISSUE",U1428="no impacts","no impacts"
),"")</f>
        <v/>
      </c>
      <c r="U1428" s="28"/>
      <c r="V1428" s="35" t="str" cm="1">
        <f t="array" ref="V1428">IFERROR(_xlfn.IFS(
U1428="MPR ISSUE","ACTIVE",
U1428="BSS Hardware Issue","ACTIVE",
U1428="Sites strategiques, MLL, Pylone, etc.","PASSIVE",
U1428="AKTIVCO DEFAUT GE &amp; POWER Cabinet","PASSIVE",
U1428="AKTIVCO Coupure ENEO &amp; Baisse de tension","PASSIVE",
U1428="Coupure ENEO &amp; Baisse de tension","PASSIVE",
U1428="Defaut GE &amp; POWER Cabinet","PASSIVE",
U1428="Sharing","PASSIVE",
U1428="Sites strategiques &amp; DataCenter","PASSIVE",
U1428="Exclu","Exclu",
U1428="SAT","ACTIVE",
U1428="SPARE-ISSUE","SPARE-ISSUE",
U1428="Fiber CAmtel","ACTIVE",
U1428="Fiber AOF","ACTIVE",
U1428="Projet OCM (HUAWEI)","PLANNED WORKS",
U1428="Projet OCM (NOKIA)","PLANNED WORKS",
U1428="ACCESS-ISSUE","ACCESS-ISSUE",
U1428="Projet OCM (ZTE, NOKIA, autres projets)","PLANNED WORKS",
U1428="No root CAuse","No root cause",
U1428="ODU HS","ACTIVE",
U1428="IP &amp; VLAN","ACTIVE",
U1428="Warehouse HUAWEI","SPARE-ISSUE",
U1428="SPARE-HS","SPARE-ISSUE",
U1428="Power Telco","ACTIVE",U1428="no impacts","no impacts"
),"")</f>
        <v/>
      </c>
      <c r="W1428" s="102"/>
      <c r="X1428" s="102"/>
      <c r="Y1428" s="102"/>
      <c r="Z1428" s="102"/>
      <c r="AA1428" s="102"/>
      <c r="AB1428" s="104" t="s">
        <v>5423</v>
      </c>
      <c r="AC1428" s="9"/>
      <c r="AD1428" s="9"/>
      <c r="AE1428" s="7" t="s">
        <v>5423</v>
      </c>
      <c r="AF1428" s="6"/>
      <c r="AG1428" s="7"/>
      <c r="AH1428" s="3" t="s">
        <v>5423</v>
      </c>
      <c r="AI1428" s="18" t="s">
        <v>5423</v>
      </c>
      <c r="AJ1428" s="18" t="s">
        <v>5423</v>
      </c>
      <c r="AK1428" s="18" t="s">
        <v>5423</v>
      </c>
      <c r="AL1428" s="18" t="s">
        <v>5423</v>
      </c>
      <c r="AM1428" s="18" t="s">
        <v>5423</v>
      </c>
      <c r="AN1428" s="18" t="s">
        <v>5423</v>
      </c>
      <c r="AO1428" s="18" t="s">
        <v>5423</v>
      </c>
      <c r="AP1428" s="18" t="s">
        <v>5423</v>
      </c>
      <c r="AQ1428" s="18" t="s">
        <v>5423</v>
      </c>
      <c r="AR1428" s="18" t="s">
        <v>5423</v>
      </c>
      <c r="AS1428" s="18" t="s">
        <v>5423</v>
      </c>
      <c r="AT1428" s="18" t="s">
        <v>5423</v>
      </c>
      <c r="AU1428" s="9" t="s">
        <v>5423</v>
      </c>
      <c r="AV1428" s="14"/>
      <c r="AW1428" s="14" t="s">
        <v>5423</v>
      </c>
      <c r="AX1428" s="14" t="str">
        <f>_xlfn.XLOOKUP(B1428,'[4]cell downs 18042026 17h'!$B:$B,'[4]cell downs 18042026 17h'!$B:$B,"")</f>
        <v/>
      </c>
      <c r="AY1428" s="14" t="str">
        <f>_xlfn.XLOOKUP(B1428,'[5]Cells Huawei 19042026 15h'!$B:$B,'[5]Cells Huawei 19042026 15h'!$B:$B,"")</f>
        <v/>
      </c>
      <c r="AZ1428" s="105" t="str">
        <f>_xlfn.XLOOKUP(B1428,'INCIDENT-04-23-2026'!E:E,'INCIDENT-04-23-2026'!F:F,"")</f>
        <v/>
      </c>
      <c r="BA1428" s="105" t="str">
        <f>_xlfn.XLOOKUP(B1428,'[6]Eneo 17H'!$C:$C,'[6]Eneo 17H'!$I:$I,"")</f>
        <v/>
      </c>
      <c r="BB1428" s="105" t="str">
        <f>_xlfn.XLOOKUP(B1428,[8]ALL!$B:$B,[8]ALL!$M:$M,"")</f>
        <v/>
      </c>
      <c r="BC1428" s="105" t="str">
        <f>_xlfn.XLOOKUP(B1428,'[6]Eneo 17H'!$C:$C,'[6]Eneo 17H'!$I:$I,"")</f>
        <v/>
      </c>
      <c r="BD1428" s="105" t="str">
        <f>_xlfn.XLOOKUP(B1428,'[7]Eneo 12H'!$C:$C,'[7]Eneo 12H'!$I:$I,"")</f>
        <v/>
      </c>
      <c r="BE1428" s="105" t="s">
        <v>5423</v>
      </c>
    </row>
    <row r="1429" spans="1:57" hidden="1" x14ac:dyDescent="0.3">
      <c r="A1429" s="1" t="s">
        <v>2997</v>
      </c>
      <c r="B1429" s="8" t="s">
        <v>2998</v>
      </c>
      <c r="C1429" s="3" t="str">
        <f>_xlfn.XLOOKUP(B1429,'[1]daily break down'!$D:$D,'[1]daily break down'!$E:$E,"")</f>
        <v>Ngaoundere</v>
      </c>
      <c r="D1429" s="1" t="s">
        <v>11</v>
      </c>
      <c r="E1429" s="1" t="s">
        <v>12</v>
      </c>
      <c r="F1429" s="3" t="s">
        <v>90</v>
      </c>
      <c r="G1429" s="1" t="s">
        <v>91</v>
      </c>
      <c r="H1429" s="25" t="str">
        <f>_xlfn.XLOOKUP(B1429,[2]CALCULATION!$B:$B,[2]CALCULATION!$H:$H,"")</f>
        <v>Huawei</v>
      </c>
      <c r="I1429" s="23">
        <v>0</v>
      </c>
      <c r="J1429" s="23">
        <v>0</v>
      </c>
      <c r="K1429" s="23">
        <v>0</v>
      </c>
      <c r="L1429" s="23">
        <v>2.823292897643772E-2</v>
      </c>
      <c r="M1429" s="23">
        <v>0</v>
      </c>
      <c r="N1429" s="23">
        <v>0</v>
      </c>
      <c r="O1429" s="23">
        <v>0</v>
      </c>
      <c r="P1429" s="103" t="s">
        <v>6554</v>
      </c>
      <c r="Q1429" s="36" t="s">
        <v>5796</v>
      </c>
      <c r="R1429" s="36"/>
      <c r="S1429" s="35" t="str" cm="1">
        <f t="array" ref="S1429">IFERROR(_xlfn.IFS(
U1429="MPR ISSUE","PDH",
U1429="BSS Hardware Issue","BSS",
U1429="Sites strategiques, MLL, Pylone, etc.","ENVTECH",
U1429="AKTIVCO DEFAUT GE &amp; POWER Cabinet","AKTIVCO",
U1429="AKTIVCO Coupure ENEO &amp; Baisse de tension","AKTIVCO GRID ONLY",
U1429="Coupure ENEO &amp; Baisse de tension","IHS GRID ONLY",
U1429="Defaut GE &amp; POWER Cabinet","IHS",
U1429="Sharing","Partners",
U1429="Sites strategiques &amp; DataCenter","SST &amp; DC",
U1429="Exclu","Exclu",
U1429="SAT","SAT",
U1429="SPARE-ISSUE","SPARE-ISSUE",
U1429="Fiber CAmtel","TRANS_FO_CAMTEL",
U1429="Fiber AOF","Fiber AOF",
U1429="Projet OCM (HUAWEI)","TRAVAUX-HUAWEI",
U1429="Projet OCM (NOKIA)","TRAVAUX-NOKIA",
U1429="ACCESS-ISSUE","ACCESS-ISSUE",
U1429="Projet OCM (ZTE, NOKIA, autres projets)","TRAVAUX OCM",
U1429="No root CAuse","No root cause",
U1429="ODU HS","PDH",
U1429="IP &amp; VLAN","PDH",
U1429="Warehouse HUAWEI","SPARE-ISSUE",
U1429="SPARE-HS","SPARE-ISSUE",
U1429="Power Telco","BSS",U1429="no impacts","no impacts"
),"")</f>
        <v/>
      </c>
      <c r="T1429" s="35" t="str" cm="1">
        <f t="array" ref="T1429">IFERROR(_xlfn.IFS(
U1429="MPR ISSUE","TX ISSUE",
U1429="BSS Hardware Issue","RAN ISSUE",
U1429="Sites strategiques, MLL, Pylone, etc.","ENVTECH",
U1429="AKTIVCO DEFAUT GE &amp; POWER Cabinet","POWER ISSUE",
U1429="AKTIVCO Coupure ENEO &amp; Baisse de tension","POWER ISSUE",
U1429="Coupure ENEO &amp; Baisse de tension","POWER ISSUE",
U1429="Defaut GE &amp; POWER Cabinet","POWER ISSUE",
U1429="Sharing","POWER ISSUE",
U1429="Sites strategiques &amp; DataCenter","POWER ISSUE",
U1429="Exclu","Exclu",
U1429="SAT","TX ISSUE",
U1429="SPARE-ISSUE","SPARE-ISSUE",
U1429="Fiber CAmtel","TX ISSUE",
U1429="Fiber AOF","TX ISSUE",
U1429="Projet OCM (HUAWEI)","TRAVAUX-HUAWEI",
U1429="Projet OCM (NOKIA)","TRAVAUX -NOKIA",
U1429="ACCESS-ISSUE","ACCESS-ISSUE",
U1429="Projet OCM (ZTE, NOKIA, autres projets)","TRAVAUX OCM",
U1429="No root CAuse","No root cause",
U1429="ODU HS","TX ISSUE",
U1429="IP &amp; VLAN","TX ISSUE",
U1429="Warehouse HUAWEI","SPARE-ISSUE",
U1429="SPARE-HS","SPARE-ISSUE",
U1429="Power Telco","RAN ISSUE",U1429="no impacts","no impacts"
),"")</f>
        <v/>
      </c>
      <c r="U1429" s="28"/>
      <c r="V1429" s="35" t="str" cm="1">
        <f t="array" ref="V1429">IFERROR(_xlfn.IFS(
U1429="MPR ISSUE","ACTIVE",
U1429="BSS Hardware Issue","ACTIVE",
U1429="Sites strategiques, MLL, Pylone, etc.","PASSIVE",
U1429="AKTIVCO DEFAUT GE &amp; POWER Cabinet","PASSIVE",
U1429="AKTIVCO Coupure ENEO &amp; Baisse de tension","PASSIVE",
U1429="Coupure ENEO &amp; Baisse de tension","PASSIVE",
U1429="Defaut GE &amp; POWER Cabinet","PASSIVE",
U1429="Sharing","PASSIVE",
U1429="Sites strategiques &amp; DataCenter","PASSIVE",
U1429="Exclu","Exclu",
U1429="SAT","ACTIVE",
U1429="SPARE-ISSUE","SPARE-ISSUE",
U1429="Fiber CAmtel","ACTIVE",
U1429="Fiber AOF","ACTIVE",
U1429="Projet OCM (HUAWEI)","PLANNED WORKS",
U1429="Projet OCM (NOKIA)","PLANNED WORKS",
U1429="ACCESS-ISSUE","ACCESS-ISSUE",
U1429="Projet OCM (ZTE, NOKIA, autres projets)","PLANNED WORKS",
U1429="No root CAuse","No root cause",
U1429="ODU HS","ACTIVE",
U1429="IP &amp; VLAN","ACTIVE",
U1429="Warehouse HUAWEI","SPARE-ISSUE",
U1429="SPARE-HS","SPARE-ISSUE",
U1429="Power Telco","ACTIVE",U1429="no impacts","no impacts"
),"")</f>
        <v/>
      </c>
      <c r="W1429" s="102"/>
      <c r="X1429" s="102"/>
      <c r="Y1429" s="102"/>
      <c r="Z1429" s="102"/>
      <c r="AA1429" s="102"/>
      <c r="AB1429" s="104" t="s">
        <v>5423</v>
      </c>
      <c r="AC1429" s="9"/>
      <c r="AD1429" s="9"/>
      <c r="AE1429" s="7" t="s">
        <v>5423</v>
      </c>
      <c r="AF1429" s="6"/>
      <c r="AG1429" s="7"/>
      <c r="AH1429" s="3" t="s">
        <v>5423</v>
      </c>
      <c r="AI1429" s="18" t="s">
        <v>5423</v>
      </c>
      <c r="AJ1429" s="18" t="s">
        <v>5423</v>
      </c>
      <c r="AK1429" s="18" t="s">
        <v>5423</v>
      </c>
      <c r="AL1429" s="18" t="s">
        <v>5423</v>
      </c>
      <c r="AM1429" s="18" t="s">
        <v>5423</v>
      </c>
      <c r="AN1429" s="18" t="s">
        <v>5423</v>
      </c>
      <c r="AO1429" s="18" t="s">
        <v>5423</v>
      </c>
      <c r="AP1429" s="18" t="s">
        <v>5423</v>
      </c>
      <c r="AQ1429" s="18" t="s">
        <v>5423</v>
      </c>
      <c r="AR1429" s="18" t="s">
        <v>5423</v>
      </c>
      <c r="AS1429" s="18" t="s">
        <v>5423</v>
      </c>
      <c r="AT1429" s="18" t="s">
        <v>5423</v>
      </c>
      <c r="AU1429" s="9" t="s">
        <v>5423</v>
      </c>
      <c r="AV1429" s="14"/>
      <c r="AW1429" s="14" t="s">
        <v>5423</v>
      </c>
      <c r="AX1429" s="14" t="str">
        <f>_xlfn.XLOOKUP(B1429,'[4]cell downs 18042026 17h'!$B:$B,'[4]cell downs 18042026 17h'!$B:$B,"")</f>
        <v/>
      </c>
      <c r="AY1429" s="14" t="str">
        <f>_xlfn.XLOOKUP(B1429,'[5]Cells Huawei 19042026 15h'!$B:$B,'[5]Cells Huawei 19042026 15h'!$B:$B,"")</f>
        <v/>
      </c>
      <c r="AZ1429" s="105" t="str">
        <f>_xlfn.XLOOKUP(B1429,'INCIDENT-04-23-2026'!E:E,'INCIDENT-04-23-2026'!F:F,"")</f>
        <v/>
      </c>
      <c r="BA1429" s="105" t="str">
        <f>_xlfn.XLOOKUP(B1429,'[6]Eneo 17H'!$C:$C,'[6]Eneo 17H'!$I:$I,"")</f>
        <v/>
      </c>
      <c r="BB1429" s="105" t="str">
        <f>_xlfn.XLOOKUP(B1429,[8]ALL!$B:$B,[8]ALL!$M:$M,"")</f>
        <v/>
      </c>
      <c r="BC1429" s="105" t="str">
        <f>_xlfn.XLOOKUP(B1429,'[6]Eneo 17H'!$C:$C,'[6]Eneo 17H'!$I:$I,"")</f>
        <v/>
      </c>
      <c r="BD1429" s="105" t="str">
        <f>_xlfn.XLOOKUP(B1429,'[7]Eneo 12H'!$C:$C,'[7]Eneo 12H'!$I:$I,"")</f>
        <v/>
      </c>
      <c r="BE1429" s="105" t="s">
        <v>5423</v>
      </c>
    </row>
    <row r="1430" spans="1:57" hidden="1" x14ac:dyDescent="0.3">
      <c r="A1430" s="1" t="s">
        <v>3044</v>
      </c>
      <c r="B1430" s="8" t="s">
        <v>3045</v>
      </c>
      <c r="C1430" s="3" t="str">
        <f>_xlfn.XLOOKUP(B1430,'[1]daily break down'!$D:$D,'[1]daily break down'!$E:$E,"")</f>
        <v>Ngaoundere</v>
      </c>
      <c r="D1430" s="1"/>
      <c r="E1430" s="1"/>
      <c r="F1430" s="3" t="s">
        <v>90</v>
      </c>
      <c r="G1430" s="1" t="s">
        <v>91</v>
      </c>
      <c r="H1430" s="25" t="str">
        <f>_xlfn.XLOOKUP(B1430,[2]CALCULATION!$B:$B,[2]CALCULATION!$H:$H,"")</f>
        <v>Huawei</v>
      </c>
      <c r="I1430" s="23">
        <v>0</v>
      </c>
      <c r="J1430" s="23">
        <v>0</v>
      </c>
      <c r="K1430" s="23">
        <v>0</v>
      </c>
      <c r="L1430" s="23">
        <v>0</v>
      </c>
      <c r="M1430" s="23">
        <v>0</v>
      </c>
      <c r="N1430" s="23">
        <v>0</v>
      </c>
      <c r="O1430" s="23">
        <v>0</v>
      </c>
      <c r="P1430" s="103" t="s">
        <v>6554</v>
      </c>
      <c r="Q1430" s="36" t="s">
        <v>5796</v>
      </c>
      <c r="R1430" s="36"/>
      <c r="S1430" s="35" t="str" cm="1">
        <f t="array" ref="S1430">IFERROR(_xlfn.IFS(
U1430="MPR ISSUE","PDH",
U1430="BSS Hardware Issue","BSS",
U1430="Sites strategiques, MLL, Pylone, etc.","ENVTECH",
U1430="AKTIVCO DEFAUT GE &amp; POWER Cabinet","AKTIVCO",
U1430="AKTIVCO Coupure ENEO &amp; Baisse de tension","AKTIVCO GRID ONLY",
U1430="Coupure ENEO &amp; Baisse de tension","IHS GRID ONLY",
U1430="Defaut GE &amp; POWER Cabinet","IHS",
U1430="Sharing","Partners",
U1430="Sites strategiques &amp; DataCenter","SST &amp; DC",
U1430="Exclu","Exclu",
U1430="SAT","SAT",
U1430="SPARE-ISSUE","SPARE-ISSUE",
U1430="Fiber CAmtel","TRANS_FO_CAMTEL",
U1430="Fiber AOF","Fiber AOF",
U1430="Projet OCM (HUAWEI)","TRAVAUX-HUAWEI",
U1430="Projet OCM (NOKIA)","TRAVAUX-NOKIA",
U1430="ACCESS-ISSUE","ACCESS-ISSUE",
U1430="Projet OCM (ZTE, NOKIA, autres projets)","TRAVAUX OCM",
U1430="No root CAuse","No root cause",
U1430="ODU HS","PDH",
U1430="IP &amp; VLAN","PDH",
U1430="Warehouse HUAWEI","SPARE-ISSUE",
U1430="SPARE-HS","SPARE-ISSUE",
U1430="Power Telco","BSS",U1430="no impacts","no impacts"
),"")</f>
        <v/>
      </c>
      <c r="T1430" s="35" t="str" cm="1">
        <f t="array" ref="T1430">IFERROR(_xlfn.IFS(
U1430="MPR ISSUE","TX ISSUE",
U1430="BSS Hardware Issue","RAN ISSUE",
U1430="Sites strategiques, MLL, Pylone, etc.","ENVTECH",
U1430="AKTIVCO DEFAUT GE &amp; POWER Cabinet","POWER ISSUE",
U1430="AKTIVCO Coupure ENEO &amp; Baisse de tension","POWER ISSUE",
U1430="Coupure ENEO &amp; Baisse de tension","POWER ISSUE",
U1430="Defaut GE &amp; POWER Cabinet","POWER ISSUE",
U1430="Sharing","POWER ISSUE",
U1430="Sites strategiques &amp; DataCenter","POWER ISSUE",
U1430="Exclu","Exclu",
U1430="SAT","TX ISSUE",
U1430="SPARE-ISSUE","SPARE-ISSUE",
U1430="Fiber CAmtel","TX ISSUE",
U1430="Fiber AOF","TX ISSUE",
U1430="Projet OCM (HUAWEI)","TRAVAUX-HUAWEI",
U1430="Projet OCM (NOKIA)","TRAVAUX -NOKIA",
U1430="ACCESS-ISSUE","ACCESS-ISSUE",
U1430="Projet OCM (ZTE, NOKIA, autres projets)","TRAVAUX OCM",
U1430="No root CAuse","No root cause",
U1430="ODU HS","TX ISSUE",
U1430="IP &amp; VLAN","TX ISSUE",
U1430="Warehouse HUAWEI","SPARE-ISSUE",
U1430="SPARE-HS","SPARE-ISSUE",
U1430="Power Telco","RAN ISSUE",U1430="no impacts","no impacts"
),"")</f>
        <v/>
      </c>
      <c r="U1430" s="28"/>
      <c r="V1430" s="35" t="str" cm="1">
        <f t="array" ref="V1430">IFERROR(_xlfn.IFS(
U1430="MPR ISSUE","ACTIVE",
U1430="BSS Hardware Issue","ACTIVE",
U1430="Sites strategiques, MLL, Pylone, etc.","PASSIVE",
U1430="AKTIVCO DEFAUT GE &amp; POWER Cabinet","PASSIVE",
U1430="AKTIVCO Coupure ENEO &amp; Baisse de tension","PASSIVE",
U1430="Coupure ENEO &amp; Baisse de tension","PASSIVE",
U1430="Defaut GE &amp; POWER Cabinet","PASSIVE",
U1430="Sharing","PASSIVE",
U1430="Sites strategiques &amp; DataCenter","PASSIVE",
U1430="Exclu","Exclu",
U1430="SAT","ACTIVE",
U1430="SPARE-ISSUE","SPARE-ISSUE",
U1430="Fiber CAmtel","ACTIVE",
U1430="Fiber AOF","ACTIVE",
U1430="Projet OCM (HUAWEI)","PLANNED WORKS",
U1430="Projet OCM (NOKIA)","PLANNED WORKS",
U1430="ACCESS-ISSUE","ACCESS-ISSUE",
U1430="Projet OCM (ZTE, NOKIA, autres projets)","PLANNED WORKS",
U1430="No root CAuse","No root cause",
U1430="ODU HS","ACTIVE",
U1430="IP &amp; VLAN","ACTIVE",
U1430="Warehouse HUAWEI","SPARE-ISSUE",
U1430="SPARE-HS","SPARE-ISSUE",
U1430="Power Telco","ACTIVE",U1430="no impacts","no impacts"
),"")</f>
        <v/>
      </c>
      <c r="W1430" s="102"/>
      <c r="X1430" s="102"/>
      <c r="Y1430" s="102"/>
      <c r="Z1430" s="102"/>
      <c r="AA1430" s="102"/>
      <c r="AB1430" s="104" t="s">
        <v>5423</v>
      </c>
      <c r="AC1430" s="9"/>
      <c r="AD1430" s="9"/>
      <c r="AE1430" s="7" t="s">
        <v>5423</v>
      </c>
      <c r="AF1430" s="6"/>
      <c r="AG1430" s="7"/>
      <c r="AH1430" s="3" t="s">
        <v>5423</v>
      </c>
      <c r="AI1430" s="18" t="s">
        <v>5423</v>
      </c>
      <c r="AJ1430" s="18" t="s">
        <v>5423</v>
      </c>
      <c r="AK1430" s="18" t="s">
        <v>5423</v>
      </c>
      <c r="AL1430" s="18" t="s">
        <v>5423</v>
      </c>
      <c r="AM1430" s="18" t="s">
        <v>5423</v>
      </c>
      <c r="AN1430" s="18" t="s">
        <v>5423</v>
      </c>
      <c r="AO1430" s="18" t="s">
        <v>5423</v>
      </c>
      <c r="AP1430" s="18" t="s">
        <v>5423</v>
      </c>
      <c r="AQ1430" s="18" t="s">
        <v>5423</v>
      </c>
      <c r="AR1430" s="18" t="s">
        <v>5423</v>
      </c>
      <c r="AS1430" s="18" t="s">
        <v>5423</v>
      </c>
      <c r="AT1430" s="18" t="s">
        <v>5423</v>
      </c>
      <c r="AU1430" s="9" t="s">
        <v>5423</v>
      </c>
      <c r="AV1430" s="14"/>
      <c r="AW1430" s="14" t="s">
        <v>5423</v>
      </c>
      <c r="AX1430" s="14" t="str">
        <f>_xlfn.XLOOKUP(B1430,'[4]cell downs 18042026 17h'!$B:$B,'[4]cell downs 18042026 17h'!$B:$B,"")</f>
        <v/>
      </c>
      <c r="AY1430" s="14" t="str">
        <f>_xlfn.XLOOKUP(B1430,'[5]Cells Huawei 19042026 15h'!$B:$B,'[5]Cells Huawei 19042026 15h'!$B:$B,"")</f>
        <v/>
      </c>
      <c r="AZ1430" s="105" t="str">
        <f>_xlfn.XLOOKUP(B1430,'INCIDENT-04-23-2026'!E:E,'INCIDENT-04-23-2026'!F:F,"")</f>
        <v/>
      </c>
      <c r="BA1430" s="105" t="str">
        <f>_xlfn.XLOOKUP(B1430,'[6]Eneo 17H'!$C:$C,'[6]Eneo 17H'!$I:$I,"")</f>
        <v/>
      </c>
      <c r="BB1430" s="105" t="str">
        <f>_xlfn.XLOOKUP(B1430,[8]ALL!$B:$B,[8]ALL!$M:$M,"")</f>
        <v/>
      </c>
      <c r="BC1430" s="105" t="str">
        <f>_xlfn.XLOOKUP(B1430,'[6]Eneo 17H'!$C:$C,'[6]Eneo 17H'!$I:$I,"")</f>
        <v/>
      </c>
      <c r="BD1430" s="105" t="str">
        <f>_xlfn.XLOOKUP(B1430,'[7]Eneo 12H'!$C:$C,'[7]Eneo 12H'!$I:$I,"")</f>
        <v/>
      </c>
      <c r="BE1430" s="105" t="s">
        <v>5423</v>
      </c>
    </row>
    <row r="1431" spans="1:57" hidden="1" x14ac:dyDescent="0.3">
      <c r="A1431" s="1" t="s">
        <v>5187</v>
      </c>
      <c r="B1431" s="8" t="s">
        <v>5188</v>
      </c>
      <c r="C1431" s="3" t="str">
        <f>_xlfn.XLOOKUP(B1431,'[1]daily break down'!$D:$D,'[1]daily break down'!$E:$E,"")</f>
        <v>SUD-OUEST</v>
      </c>
      <c r="D1431" s="1" t="s">
        <v>11</v>
      </c>
      <c r="E1431" s="1" t="s">
        <v>12</v>
      </c>
      <c r="F1431" s="3" t="s">
        <v>13</v>
      </c>
      <c r="G1431" s="1" t="s">
        <v>14</v>
      </c>
      <c r="H1431" s="25" t="str">
        <f>_xlfn.XLOOKUP(B1431,[2]CALCULATION!$B:$B,[2]CALCULATION!$H:$H,"")</f>
        <v>Huawei</v>
      </c>
      <c r="I1431" s="23">
        <v>0</v>
      </c>
      <c r="J1431" s="23">
        <v>6.9556805437844017E-3</v>
      </c>
      <c r="K1431" s="23">
        <v>0</v>
      </c>
      <c r="L1431" s="23">
        <v>0</v>
      </c>
      <c r="M1431" s="23">
        <v>0</v>
      </c>
      <c r="N1431" s="23">
        <v>0</v>
      </c>
      <c r="O1431" s="23">
        <v>0</v>
      </c>
      <c r="P1431" s="103" t="s">
        <v>6554</v>
      </c>
      <c r="Q1431" s="36" t="s">
        <v>5796</v>
      </c>
      <c r="R1431" s="36"/>
      <c r="S1431" s="35" t="str" cm="1">
        <f t="array" ref="S1431">IFERROR(_xlfn.IFS(
U1431="MPR ISSUE","PDH",
U1431="BSS Hardware Issue","BSS",
U1431="Sites strategiques, MLL, Pylone, etc.","ENVTECH",
U1431="AKTIVCO DEFAUT GE &amp; POWER Cabinet","AKTIVCO",
U1431="AKTIVCO Coupure ENEO &amp; Baisse de tension","AKTIVCO GRID ONLY",
U1431="Coupure ENEO &amp; Baisse de tension","IHS GRID ONLY",
U1431="Defaut GE &amp; POWER Cabinet","IHS",
U1431="Sharing","Partners",
U1431="Sites strategiques &amp; DataCenter","SST &amp; DC",
U1431="Exclu","Exclu",
U1431="SAT","SAT",
U1431="SPARE-ISSUE","SPARE-ISSUE",
U1431="Fiber CAmtel","TRANS_FO_CAMTEL",
U1431="Fiber AOF","Fiber AOF",
U1431="Projet OCM (HUAWEI)","TRAVAUX-HUAWEI",
U1431="Projet OCM (NOKIA)","TRAVAUX-NOKIA",
U1431="ACCESS-ISSUE","ACCESS-ISSUE",
U1431="Projet OCM (ZTE, NOKIA, autres projets)","TRAVAUX OCM",
U1431="No root CAuse","No root cause",
U1431="ODU HS","PDH",
U1431="IP &amp; VLAN","PDH",
U1431="Warehouse HUAWEI","SPARE-ISSUE",
U1431="SPARE-HS","SPARE-ISSUE",
U1431="Power Telco","BSS",U1431="no impacts","no impacts"
),"")</f>
        <v/>
      </c>
      <c r="T1431" s="35" t="str" cm="1">
        <f t="array" ref="T1431">IFERROR(_xlfn.IFS(
U1431="MPR ISSUE","TX ISSUE",
U1431="BSS Hardware Issue","RAN ISSUE",
U1431="Sites strategiques, MLL, Pylone, etc.","ENVTECH",
U1431="AKTIVCO DEFAUT GE &amp; POWER Cabinet","POWER ISSUE",
U1431="AKTIVCO Coupure ENEO &amp; Baisse de tension","POWER ISSUE",
U1431="Coupure ENEO &amp; Baisse de tension","POWER ISSUE",
U1431="Defaut GE &amp; POWER Cabinet","POWER ISSUE",
U1431="Sharing","POWER ISSUE",
U1431="Sites strategiques &amp; DataCenter","POWER ISSUE",
U1431="Exclu","Exclu",
U1431="SAT","TX ISSUE",
U1431="SPARE-ISSUE","SPARE-ISSUE",
U1431="Fiber CAmtel","TX ISSUE",
U1431="Fiber AOF","TX ISSUE",
U1431="Projet OCM (HUAWEI)","TRAVAUX-HUAWEI",
U1431="Projet OCM (NOKIA)","TRAVAUX -NOKIA",
U1431="ACCESS-ISSUE","ACCESS-ISSUE",
U1431="Projet OCM (ZTE, NOKIA, autres projets)","TRAVAUX OCM",
U1431="No root CAuse","No root cause",
U1431="ODU HS","TX ISSUE",
U1431="IP &amp; VLAN","TX ISSUE",
U1431="Warehouse HUAWEI","SPARE-ISSUE",
U1431="SPARE-HS","SPARE-ISSUE",
U1431="Power Telco","RAN ISSUE",U1431="no impacts","no impacts"
),"")</f>
        <v/>
      </c>
      <c r="U1431" s="28"/>
      <c r="V1431" s="35" t="str" cm="1">
        <f t="array" ref="V1431">IFERROR(_xlfn.IFS(
U1431="MPR ISSUE","ACTIVE",
U1431="BSS Hardware Issue","ACTIVE",
U1431="Sites strategiques, MLL, Pylone, etc.","PASSIVE",
U1431="AKTIVCO DEFAUT GE &amp; POWER Cabinet","PASSIVE",
U1431="AKTIVCO Coupure ENEO &amp; Baisse de tension","PASSIVE",
U1431="Coupure ENEO &amp; Baisse de tension","PASSIVE",
U1431="Defaut GE &amp; POWER Cabinet","PASSIVE",
U1431="Sharing","PASSIVE",
U1431="Sites strategiques &amp; DataCenter","PASSIVE",
U1431="Exclu","Exclu",
U1431="SAT","ACTIVE",
U1431="SPARE-ISSUE","SPARE-ISSUE",
U1431="Fiber CAmtel","ACTIVE",
U1431="Fiber AOF","ACTIVE",
U1431="Projet OCM (HUAWEI)","PLANNED WORKS",
U1431="Projet OCM (NOKIA)","PLANNED WORKS",
U1431="ACCESS-ISSUE","ACCESS-ISSUE",
U1431="Projet OCM (ZTE, NOKIA, autres projets)","PLANNED WORKS",
U1431="No root CAuse","No root cause",
U1431="ODU HS","ACTIVE",
U1431="IP &amp; VLAN","ACTIVE",
U1431="Warehouse HUAWEI","SPARE-ISSUE",
U1431="SPARE-HS","SPARE-ISSUE",
U1431="Power Telco","ACTIVE",U1431="no impacts","no impacts"
),"")</f>
        <v/>
      </c>
      <c r="W1431" s="102"/>
      <c r="X1431" s="102"/>
      <c r="Y1431" s="102"/>
      <c r="Z1431" s="102"/>
      <c r="AA1431" s="102"/>
      <c r="AB1431" s="104" t="s">
        <v>5423</v>
      </c>
      <c r="AC1431" s="9"/>
      <c r="AD1431" s="9"/>
      <c r="AE1431" s="7" t="s">
        <v>5423</v>
      </c>
      <c r="AF1431" s="6"/>
      <c r="AG1431" s="7"/>
      <c r="AH1431" s="3" t="s">
        <v>5423</v>
      </c>
      <c r="AI1431" s="18" t="s">
        <v>5423</v>
      </c>
      <c r="AJ1431" s="18" t="s">
        <v>5423</v>
      </c>
      <c r="AK1431" s="18" t="s">
        <v>5423</v>
      </c>
      <c r="AL1431" s="18" t="s">
        <v>5423</v>
      </c>
      <c r="AM1431" s="18" t="s">
        <v>5423</v>
      </c>
      <c r="AN1431" s="18" t="s">
        <v>5423</v>
      </c>
      <c r="AO1431" s="18" t="s">
        <v>5423</v>
      </c>
      <c r="AP1431" s="18" t="s">
        <v>5423</v>
      </c>
      <c r="AQ1431" s="18" t="s">
        <v>5423</v>
      </c>
      <c r="AR1431" s="18" t="s">
        <v>5423</v>
      </c>
      <c r="AS1431" s="18" t="s">
        <v>5423</v>
      </c>
      <c r="AT1431" s="18" t="s">
        <v>5423</v>
      </c>
      <c r="AU1431" s="9" t="s">
        <v>5423</v>
      </c>
      <c r="AV1431" s="14"/>
      <c r="AW1431" s="14" t="s">
        <v>5423</v>
      </c>
      <c r="AX1431" s="14" t="str">
        <f>_xlfn.XLOOKUP(B1431,'[4]cell downs 18042026 17h'!$B:$B,'[4]cell downs 18042026 17h'!$B:$B,"")</f>
        <v/>
      </c>
      <c r="AY1431" s="14" t="str">
        <f>_xlfn.XLOOKUP(B1431,'[5]Cells Huawei 19042026 15h'!$B:$B,'[5]Cells Huawei 19042026 15h'!$B:$B,"")</f>
        <v/>
      </c>
      <c r="AZ1431" s="105" t="str">
        <f>_xlfn.XLOOKUP(B1431,'INCIDENT-04-23-2026'!E:E,'INCIDENT-04-23-2026'!F:F,"")</f>
        <v/>
      </c>
      <c r="BA1431" s="105" t="str">
        <f>_xlfn.XLOOKUP(B1431,'[6]Eneo 17H'!$C:$C,'[6]Eneo 17H'!$I:$I,"")</f>
        <v/>
      </c>
      <c r="BB1431" s="105" t="str">
        <f>_xlfn.XLOOKUP(B1431,[8]ALL!$B:$B,[8]ALL!$M:$M,"")</f>
        <v/>
      </c>
      <c r="BC1431" s="105" t="str">
        <f>_xlfn.XLOOKUP(B1431,'[6]Eneo 17H'!$C:$C,'[6]Eneo 17H'!$I:$I,"")</f>
        <v/>
      </c>
      <c r="BD1431" s="105" t="str">
        <f>_xlfn.XLOOKUP(B1431,'[7]Eneo 12H'!$C:$C,'[7]Eneo 12H'!$I:$I,"")</f>
        <v/>
      </c>
      <c r="BE1431" s="105" t="s">
        <v>5423</v>
      </c>
    </row>
    <row r="1432" spans="1:57" hidden="1" x14ac:dyDescent="0.3">
      <c r="A1432" s="1" t="s">
        <v>3394</v>
      </c>
      <c r="B1432" s="8" t="s">
        <v>3395</v>
      </c>
      <c r="C1432" s="3" t="str">
        <f>_xlfn.XLOOKUP(B1432,'[1]daily break down'!$D:$D,'[1]daily break down'!$E:$E,"")</f>
        <v>Yaounde</v>
      </c>
      <c r="D1432" s="1" t="s">
        <v>11</v>
      </c>
      <c r="E1432" s="1" t="s">
        <v>12</v>
      </c>
      <c r="F1432" s="3" t="s">
        <v>37</v>
      </c>
      <c r="G1432" s="1" t="s">
        <v>38</v>
      </c>
      <c r="H1432" s="27" t="str">
        <f>_xlfn.XLOOKUP(B1432,[2]CALCULATION!$B:$B,[2]CALCULATION!$H:$H,"")</f>
        <v>ZTE</v>
      </c>
      <c r="I1432" s="23">
        <v>0</v>
      </c>
      <c r="J1432" s="23">
        <v>0</v>
      </c>
      <c r="K1432" s="23">
        <v>0</v>
      </c>
      <c r="L1432" s="23">
        <v>0</v>
      </c>
      <c r="M1432" s="23">
        <v>0</v>
      </c>
      <c r="N1432" s="23">
        <v>0</v>
      </c>
      <c r="O1432" s="23">
        <v>5.5752454820179778E-2</v>
      </c>
      <c r="P1432" s="103" t="s">
        <v>6554</v>
      </c>
      <c r="Q1432" s="36" t="s">
        <v>5796</v>
      </c>
      <c r="R1432" s="36"/>
      <c r="S1432" s="35" t="str" cm="1">
        <f t="array" ref="S1432">IFERROR(_xlfn.IFS(
U1432="MPR ISSUE","PDH",
U1432="BSS Hardware Issue","BSS",
U1432="Sites strategiques, MLL, Pylone, etc.","ENVTECH",
U1432="AKTIVCO DEFAUT GE &amp; POWER Cabinet","AKTIVCO",
U1432="AKTIVCO Coupure ENEO &amp; Baisse de tension","AKTIVCO GRID ONLY",
U1432="Coupure ENEO &amp; Baisse de tension","IHS GRID ONLY",
U1432="Defaut GE &amp; POWER Cabinet","IHS",
U1432="Sharing","Partners",
U1432="Sites strategiques &amp; DataCenter","SST &amp; DC",
U1432="Exclu","Exclu",
U1432="SAT","SAT",
U1432="SPARE-ISSUE","SPARE-ISSUE",
U1432="Fiber CAmtel","TRANS_FO_CAMTEL",
U1432="Fiber AOF","Fiber AOF",
U1432="Projet OCM (HUAWEI)","TRAVAUX-HUAWEI",
U1432="Projet OCM (NOKIA)","TRAVAUX-NOKIA",
U1432="ACCESS-ISSUE","ACCESS-ISSUE",
U1432="Projet OCM (ZTE, NOKIA, autres projets)","TRAVAUX OCM",
U1432="No root CAuse","No root cause",
U1432="ODU HS","PDH",
U1432="IP &amp; VLAN","PDH",
U1432="Warehouse HUAWEI","SPARE-ISSUE",
U1432="SPARE-HS","SPARE-ISSUE",
U1432="Power Telco","BSS",U1432="no impacts","no impacts"
),"")</f>
        <v/>
      </c>
      <c r="T1432" s="35" t="str" cm="1">
        <f t="array" ref="T1432">IFERROR(_xlfn.IFS(
U1432="MPR ISSUE","TX ISSUE",
U1432="BSS Hardware Issue","RAN ISSUE",
U1432="Sites strategiques, MLL, Pylone, etc.","ENVTECH",
U1432="AKTIVCO DEFAUT GE &amp; POWER Cabinet","POWER ISSUE",
U1432="AKTIVCO Coupure ENEO &amp; Baisse de tension","POWER ISSUE",
U1432="Coupure ENEO &amp; Baisse de tension","POWER ISSUE",
U1432="Defaut GE &amp; POWER Cabinet","POWER ISSUE",
U1432="Sharing","POWER ISSUE",
U1432="Sites strategiques &amp; DataCenter","POWER ISSUE",
U1432="Exclu","Exclu",
U1432="SAT","TX ISSUE",
U1432="SPARE-ISSUE","SPARE-ISSUE",
U1432="Fiber CAmtel","TX ISSUE",
U1432="Fiber AOF","TX ISSUE",
U1432="Projet OCM (HUAWEI)","TRAVAUX-HUAWEI",
U1432="Projet OCM (NOKIA)","TRAVAUX -NOKIA",
U1432="ACCESS-ISSUE","ACCESS-ISSUE",
U1432="Projet OCM (ZTE, NOKIA, autres projets)","TRAVAUX OCM",
U1432="No root CAuse","No root cause",
U1432="ODU HS","TX ISSUE",
U1432="IP &amp; VLAN","TX ISSUE",
U1432="Warehouse HUAWEI","SPARE-ISSUE",
U1432="SPARE-HS","SPARE-ISSUE",
U1432="Power Telco","RAN ISSUE",U1432="no impacts","no impacts"
),"")</f>
        <v/>
      </c>
      <c r="U1432" s="28"/>
      <c r="V1432" s="35" t="str" cm="1">
        <f t="array" ref="V1432">IFERROR(_xlfn.IFS(
U1432="MPR ISSUE","ACTIVE",
U1432="BSS Hardware Issue","ACTIVE",
U1432="Sites strategiques, MLL, Pylone, etc.","PASSIVE",
U1432="AKTIVCO DEFAUT GE &amp; POWER Cabinet","PASSIVE",
U1432="AKTIVCO Coupure ENEO &amp; Baisse de tension","PASSIVE",
U1432="Coupure ENEO &amp; Baisse de tension","PASSIVE",
U1432="Defaut GE &amp; POWER Cabinet","PASSIVE",
U1432="Sharing","PASSIVE",
U1432="Sites strategiques &amp; DataCenter","PASSIVE",
U1432="Exclu","Exclu",
U1432="SAT","ACTIVE",
U1432="SPARE-ISSUE","SPARE-ISSUE",
U1432="Fiber CAmtel","ACTIVE",
U1432="Fiber AOF","ACTIVE",
U1432="Projet OCM (HUAWEI)","PLANNED WORKS",
U1432="Projet OCM (NOKIA)","PLANNED WORKS",
U1432="ACCESS-ISSUE","ACCESS-ISSUE",
U1432="Projet OCM (ZTE, NOKIA, autres projets)","PLANNED WORKS",
U1432="No root CAuse","No root cause",
U1432="ODU HS","ACTIVE",
U1432="IP &amp; VLAN","ACTIVE",
U1432="Warehouse HUAWEI","SPARE-ISSUE",
U1432="SPARE-HS","SPARE-ISSUE",
U1432="Power Telco","ACTIVE",U1432="no impacts","no impacts"
),"")</f>
        <v/>
      </c>
      <c r="W1432" s="102"/>
      <c r="X1432" s="102"/>
      <c r="Y1432" s="102"/>
      <c r="Z1432" s="102"/>
      <c r="AA1432" s="102"/>
      <c r="AB1432" s="104" t="s">
        <v>5423</v>
      </c>
      <c r="AC1432" s="9"/>
      <c r="AD1432" s="9"/>
      <c r="AE1432" s="7" t="s">
        <v>5423</v>
      </c>
      <c r="AF1432" s="6"/>
      <c r="AG1432" s="7"/>
      <c r="AH1432" s="3" t="s">
        <v>5423</v>
      </c>
      <c r="AI1432" s="18" t="s">
        <v>5423</v>
      </c>
      <c r="AJ1432" s="18" t="s">
        <v>5423</v>
      </c>
      <c r="AK1432" s="18" t="s">
        <v>5423</v>
      </c>
      <c r="AL1432" s="18" t="s">
        <v>5423</v>
      </c>
      <c r="AM1432" s="18" t="s">
        <v>5423</v>
      </c>
      <c r="AN1432" s="18" t="s">
        <v>5423</v>
      </c>
      <c r="AO1432" s="18" t="s">
        <v>5423</v>
      </c>
      <c r="AP1432" s="18" t="s">
        <v>5423</v>
      </c>
      <c r="AQ1432" s="18" t="s">
        <v>5423</v>
      </c>
      <c r="AR1432" s="18" t="s">
        <v>5423</v>
      </c>
      <c r="AS1432" s="18" t="s">
        <v>5423</v>
      </c>
      <c r="AT1432" s="18" t="s">
        <v>5423</v>
      </c>
      <c r="AU1432" s="9" t="s">
        <v>5423</v>
      </c>
      <c r="AV1432" s="14"/>
      <c r="AW1432" s="14" t="s">
        <v>5423</v>
      </c>
      <c r="AX1432" s="14" t="str">
        <f>_xlfn.XLOOKUP(B1432,'[4]cell downs 18042026 17h'!$B:$B,'[4]cell downs 18042026 17h'!$B:$B,"")</f>
        <v/>
      </c>
      <c r="AY1432" s="14" t="str">
        <f>_xlfn.XLOOKUP(B1432,'[5]Cells Huawei 19042026 15h'!$B:$B,'[5]Cells Huawei 19042026 15h'!$B:$B,"")</f>
        <v/>
      </c>
      <c r="AZ1432" s="105" t="str">
        <f>_xlfn.XLOOKUP(B1432,'INCIDENT-04-23-2026'!E:E,'INCIDENT-04-23-2026'!F:F,"")</f>
        <v/>
      </c>
      <c r="BA1432" s="105" t="str">
        <f>_xlfn.XLOOKUP(B1432,'[6]Eneo 17H'!$C:$C,'[6]Eneo 17H'!$I:$I,"")</f>
        <v/>
      </c>
      <c r="BB1432" s="105" t="str">
        <f>_xlfn.XLOOKUP(B1432,[8]ALL!$B:$B,[8]ALL!$M:$M,"")</f>
        <v/>
      </c>
      <c r="BC1432" s="105" t="str">
        <f>_xlfn.XLOOKUP(B1432,'[6]Eneo 17H'!$C:$C,'[6]Eneo 17H'!$I:$I,"")</f>
        <v/>
      </c>
      <c r="BD1432" s="105" t="str">
        <f>_xlfn.XLOOKUP(B1432,'[7]Eneo 12H'!$C:$C,'[7]Eneo 12H'!$I:$I,"")</f>
        <v/>
      </c>
      <c r="BE1432" s="105" t="s">
        <v>5423</v>
      </c>
    </row>
    <row r="1433" spans="1:57" hidden="1" x14ac:dyDescent="0.3">
      <c r="A1433" s="1" t="s">
        <v>3238</v>
      </c>
      <c r="B1433" s="8" t="s">
        <v>3239</v>
      </c>
      <c r="C1433" s="3" t="str">
        <f>_xlfn.XLOOKUP(B1433,'[1]daily break down'!$D:$D,'[1]daily break down'!$E:$E,"")</f>
        <v>Yaounde</v>
      </c>
      <c r="D1433" s="1" t="s">
        <v>11</v>
      </c>
      <c r="E1433" s="1" t="s">
        <v>145</v>
      </c>
      <c r="F1433" s="3" t="s">
        <v>37</v>
      </c>
      <c r="G1433" s="1" t="s">
        <v>38</v>
      </c>
      <c r="H1433" s="27" t="str">
        <f>_xlfn.XLOOKUP(B1433,[2]CALCULATION!$B:$B,[2]CALCULATION!$H:$H,"")</f>
        <v>ZTE</v>
      </c>
      <c r="I1433" s="23">
        <v>0</v>
      </c>
      <c r="J1433" s="23">
        <v>0</v>
      </c>
      <c r="K1433" s="23">
        <v>0</v>
      </c>
      <c r="L1433" s="23">
        <v>0.14492784640715975</v>
      </c>
      <c r="M1433" s="23">
        <v>0</v>
      </c>
      <c r="N1433" s="23">
        <v>0</v>
      </c>
      <c r="O1433" s="23">
        <v>2.4772923782863197E-2</v>
      </c>
      <c r="P1433" s="103" t="s">
        <v>6554</v>
      </c>
      <c r="Q1433" s="36" t="s">
        <v>5796</v>
      </c>
      <c r="R1433" s="36"/>
      <c r="S1433" s="35" t="str" cm="1">
        <f t="array" ref="S1433">IFERROR(_xlfn.IFS(
U1433="MPR ISSUE","PDH",
U1433="BSS Hardware Issue","BSS",
U1433="Sites strategiques, MLL, Pylone, etc.","ENVTECH",
U1433="AKTIVCO DEFAUT GE &amp; POWER Cabinet","AKTIVCO",
U1433="AKTIVCO Coupure ENEO &amp; Baisse de tension","AKTIVCO GRID ONLY",
U1433="Coupure ENEO &amp; Baisse de tension","IHS GRID ONLY",
U1433="Defaut GE &amp; POWER Cabinet","IHS",
U1433="Sharing","Partners",
U1433="Sites strategiques &amp; DataCenter","SST &amp; DC",
U1433="Exclu","Exclu",
U1433="SAT","SAT",
U1433="SPARE-ISSUE","SPARE-ISSUE",
U1433="Fiber CAmtel","TRANS_FO_CAMTEL",
U1433="Fiber AOF","Fiber AOF",
U1433="Projet OCM (HUAWEI)","TRAVAUX-HUAWEI",
U1433="Projet OCM (NOKIA)","TRAVAUX-NOKIA",
U1433="ACCESS-ISSUE","ACCESS-ISSUE",
U1433="Projet OCM (ZTE, NOKIA, autres projets)","TRAVAUX OCM",
U1433="No root CAuse","No root cause",
U1433="ODU HS","PDH",
U1433="IP &amp; VLAN","PDH",
U1433="Warehouse HUAWEI","SPARE-ISSUE",
U1433="SPARE-HS","SPARE-ISSUE",
U1433="Power Telco","BSS",U1433="no impacts","no impacts"
),"")</f>
        <v/>
      </c>
      <c r="T1433" s="35" t="str" cm="1">
        <f t="array" ref="T1433">IFERROR(_xlfn.IFS(
U1433="MPR ISSUE","TX ISSUE",
U1433="BSS Hardware Issue","RAN ISSUE",
U1433="Sites strategiques, MLL, Pylone, etc.","ENVTECH",
U1433="AKTIVCO DEFAUT GE &amp; POWER Cabinet","POWER ISSUE",
U1433="AKTIVCO Coupure ENEO &amp; Baisse de tension","POWER ISSUE",
U1433="Coupure ENEO &amp; Baisse de tension","POWER ISSUE",
U1433="Defaut GE &amp; POWER Cabinet","POWER ISSUE",
U1433="Sharing","POWER ISSUE",
U1433="Sites strategiques &amp; DataCenter","POWER ISSUE",
U1433="Exclu","Exclu",
U1433="SAT","TX ISSUE",
U1433="SPARE-ISSUE","SPARE-ISSUE",
U1433="Fiber CAmtel","TX ISSUE",
U1433="Fiber AOF","TX ISSUE",
U1433="Projet OCM (HUAWEI)","TRAVAUX-HUAWEI",
U1433="Projet OCM (NOKIA)","TRAVAUX -NOKIA",
U1433="ACCESS-ISSUE","ACCESS-ISSUE",
U1433="Projet OCM (ZTE, NOKIA, autres projets)","TRAVAUX OCM",
U1433="No root CAuse","No root cause",
U1433="ODU HS","TX ISSUE",
U1433="IP &amp; VLAN","TX ISSUE",
U1433="Warehouse HUAWEI","SPARE-ISSUE",
U1433="SPARE-HS","SPARE-ISSUE",
U1433="Power Telco","RAN ISSUE",U1433="no impacts","no impacts"
),"")</f>
        <v/>
      </c>
      <c r="U1433" s="28"/>
      <c r="V1433" s="35" t="str" cm="1">
        <f t="array" ref="V1433">IFERROR(_xlfn.IFS(
U1433="MPR ISSUE","ACTIVE",
U1433="BSS Hardware Issue","ACTIVE",
U1433="Sites strategiques, MLL, Pylone, etc.","PASSIVE",
U1433="AKTIVCO DEFAUT GE &amp; POWER Cabinet","PASSIVE",
U1433="AKTIVCO Coupure ENEO &amp; Baisse de tension","PASSIVE",
U1433="Coupure ENEO &amp; Baisse de tension","PASSIVE",
U1433="Defaut GE &amp; POWER Cabinet","PASSIVE",
U1433="Sharing","PASSIVE",
U1433="Sites strategiques &amp; DataCenter","PASSIVE",
U1433="Exclu","Exclu",
U1433="SAT","ACTIVE",
U1433="SPARE-ISSUE","SPARE-ISSUE",
U1433="Fiber CAmtel","ACTIVE",
U1433="Fiber AOF","ACTIVE",
U1433="Projet OCM (HUAWEI)","PLANNED WORKS",
U1433="Projet OCM (NOKIA)","PLANNED WORKS",
U1433="ACCESS-ISSUE","ACCESS-ISSUE",
U1433="Projet OCM (ZTE, NOKIA, autres projets)","PLANNED WORKS",
U1433="No root CAuse","No root cause",
U1433="ODU HS","ACTIVE",
U1433="IP &amp; VLAN","ACTIVE",
U1433="Warehouse HUAWEI","SPARE-ISSUE",
U1433="SPARE-HS","SPARE-ISSUE",
U1433="Power Telco","ACTIVE",U1433="no impacts","no impacts"
),"")</f>
        <v/>
      </c>
      <c r="W1433" s="102"/>
      <c r="X1433" s="102"/>
      <c r="Y1433" s="102"/>
      <c r="Z1433" s="102"/>
      <c r="AA1433" s="102"/>
      <c r="AB1433" s="104" t="s">
        <v>5423</v>
      </c>
      <c r="AC1433" s="9"/>
      <c r="AD1433" s="9"/>
      <c r="AE1433" s="7" t="s">
        <v>5423</v>
      </c>
      <c r="AF1433" s="6"/>
      <c r="AG1433" s="7"/>
      <c r="AH1433" s="3" t="s">
        <v>5423</v>
      </c>
      <c r="AI1433" s="18" t="s">
        <v>5423</v>
      </c>
      <c r="AJ1433" s="18" t="s">
        <v>5423</v>
      </c>
      <c r="AK1433" s="18" t="s">
        <v>5423</v>
      </c>
      <c r="AL1433" s="18" t="s">
        <v>5423</v>
      </c>
      <c r="AM1433" s="18" t="s">
        <v>5423</v>
      </c>
      <c r="AN1433" s="18" t="s">
        <v>5423</v>
      </c>
      <c r="AO1433" s="18" t="s">
        <v>5423</v>
      </c>
      <c r="AP1433" s="18" t="s">
        <v>5423</v>
      </c>
      <c r="AQ1433" s="18" t="s">
        <v>5423</v>
      </c>
      <c r="AR1433" s="18" t="s">
        <v>5423</v>
      </c>
      <c r="AS1433" s="18" t="s">
        <v>5423</v>
      </c>
      <c r="AT1433" s="18" t="s">
        <v>5423</v>
      </c>
      <c r="AU1433" s="9" t="s">
        <v>5423</v>
      </c>
      <c r="AV1433" s="14"/>
      <c r="AW1433" s="14" t="s">
        <v>5423</v>
      </c>
      <c r="AX1433" s="14" t="str">
        <f>_xlfn.XLOOKUP(B1433,'[4]cell downs 18042026 17h'!$B:$B,'[4]cell downs 18042026 17h'!$B:$B,"")</f>
        <v/>
      </c>
      <c r="AY1433" s="14" t="str">
        <f>_xlfn.XLOOKUP(B1433,'[5]Cells Huawei 19042026 15h'!$B:$B,'[5]Cells Huawei 19042026 15h'!$B:$B,"")</f>
        <v/>
      </c>
      <c r="AZ1433" s="105" t="str">
        <f>_xlfn.XLOOKUP(B1433,'INCIDENT-04-23-2026'!E:E,'INCIDENT-04-23-2026'!F:F,"")</f>
        <v/>
      </c>
      <c r="BA1433" s="105" t="str">
        <f>_xlfn.XLOOKUP(B1433,'[6]Eneo 17H'!$C:$C,'[6]Eneo 17H'!$I:$I,"")</f>
        <v/>
      </c>
      <c r="BB1433" s="105" t="str">
        <f>_xlfn.XLOOKUP(B1433,[8]ALL!$B:$B,[8]ALL!$M:$M,"")</f>
        <v/>
      </c>
      <c r="BC1433" s="105" t="str">
        <f>_xlfn.XLOOKUP(B1433,'[6]Eneo 17H'!$C:$C,'[6]Eneo 17H'!$I:$I,"")</f>
        <v/>
      </c>
      <c r="BD1433" s="105" t="str">
        <f>_xlfn.XLOOKUP(B1433,'[7]Eneo 12H'!$C:$C,'[7]Eneo 12H'!$I:$I,"")</f>
        <v/>
      </c>
      <c r="BE1433" s="105" t="s">
        <v>5423</v>
      </c>
    </row>
    <row r="1434" spans="1:57" hidden="1" x14ac:dyDescent="0.3">
      <c r="A1434" s="1" t="s">
        <v>1970</v>
      </c>
      <c r="B1434" s="8" t="s">
        <v>1971</v>
      </c>
      <c r="C1434" s="3" t="str">
        <f>_xlfn.XLOOKUP(B1434,'[1]daily break down'!$D:$D,'[1]daily break down'!$E:$E,"")</f>
        <v>Yaounde</v>
      </c>
      <c r="D1434" s="1" t="s">
        <v>11</v>
      </c>
      <c r="E1434" s="1" t="s">
        <v>302</v>
      </c>
      <c r="F1434" s="3" t="s">
        <v>37</v>
      </c>
      <c r="G1434" s="1" t="s">
        <v>38</v>
      </c>
      <c r="H1434" s="27" t="str">
        <f>_xlfn.XLOOKUP(B1434,[2]CALCULATION!$B:$B,[2]CALCULATION!$H:$H,"")</f>
        <v>ZTE</v>
      </c>
      <c r="I1434" s="23">
        <v>0</v>
      </c>
      <c r="J1434" s="23">
        <v>0</v>
      </c>
      <c r="K1434" s="23">
        <v>0</v>
      </c>
      <c r="L1434" s="23">
        <v>0</v>
      </c>
      <c r="M1434" s="23">
        <v>0</v>
      </c>
      <c r="N1434" s="23">
        <v>0</v>
      </c>
      <c r="O1434" s="23">
        <v>2.1794465703857721E-2</v>
      </c>
      <c r="P1434" s="103" t="s">
        <v>6554</v>
      </c>
      <c r="Q1434" s="36" t="s">
        <v>5796</v>
      </c>
      <c r="R1434" s="36"/>
      <c r="S1434" s="35" t="str" cm="1">
        <f t="array" ref="S1434">IFERROR(_xlfn.IFS(
U1434="MPR ISSUE","PDH",
U1434="BSS Hardware Issue","BSS",
U1434="Sites strategiques, MLL, Pylone, etc.","ENVTECH",
U1434="AKTIVCO DEFAUT GE &amp; POWER Cabinet","AKTIVCO",
U1434="AKTIVCO Coupure ENEO &amp; Baisse de tension","AKTIVCO GRID ONLY",
U1434="Coupure ENEO &amp; Baisse de tension","IHS GRID ONLY",
U1434="Defaut GE &amp; POWER Cabinet","IHS",
U1434="Sharing","Partners",
U1434="Sites strategiques &amp; DataCenter","SST &amp; DC",
U1434="Exclu","Exclu",
U1434="SAT","SAT",
U1434="SPARE-ISSUE","SPARE-ISSUE",
U1434="Fiber CAmtel","TRANS_FO_CAMTEL",
U1434="Fiber AOF","Fiber AOF",
U1434="Projet OCM (HUAWEI)","TRAVAUX-HUAWEI",
U1434="Projet OCM (NOKIA)","TRAVAUX-NOKIA",
U1434="ACCESS-ISSUE","ACCESS-ISSUE",
U1434="Projet OCM (ZTE, NOKIA, autres projets)","TRAVAUX OCM",
U1434="No root CAuse","No root cause",
U1434="ODU HS","PDH",
U1434="IP &amp; VLAN","PDH",
U1434="Warehouse HUAWEI","SPARE-ISSUE",
U1434="SPARE-HS","SPARE-ISSUE",
U1434="Power Telco","BSS",U1434="no impacts","no impacts"
),"")</f>
        <v/>
      </c>
      <c r="T1434" s="35" t="str" cm="1">
        <f t="array" ref="T1434">IFERROR(_xlfn.IFS(
U1434="MPR ISSUE","TX ISSUE",
U1434="BSS Hardware Issue","RAN ISSUE",
U1434="Sites strategiques, MLL, Pylone, etc.","ENVTECH",
U1434="AKTIVCO DEFAUT GE &amp; POWER Cabinet","POWER ISSUE",
U1434="AKTIVCO Coupure ENEO &amp; Baisse de tension","POWER ISSUE",
U1434="Coupure ENEO &amp; Baisse de tension","POWER ISSUE",
U1434="Defaut GE &amp; POWER Cabinet","POWER ISSUE",
U1434="Sharing","POWER ISSUE",
U1434="Sites strategiques &amp; DataCenter","POWER ISSUE",
U1434="Exclu","Exclu",
U1434="SAT","TX ISSUE",
U1434="SPARE-ISSUE","SPARE-ISSUE",
U1434="Fiber CAmtel","TX ISSUE",
U1434="Fiber AOF","TX ISSUE",
U1434="Projet OCM (HUAWEI)","TRAVAUX-HUAWEI",
U1434="Projet OCM (NOKIA)","TRAVAUX -NOKIA",
U1434="ACCESS-ISSUE","ACCESS-ISSUE",
U1434="Projet OCM (ZTE, NOKIA, autres projets)","TRAVAUX OCM",
U1434="No root CAuse","No root cause",
U1434="ODU HS","TX ISSUE",
U1434="IP &amp; VLAN","TX ISSUE",
U1434="Warehouse HUAWEI","SPARE-ISSUE",
U1434="SPARE-HS","SPARE-ISSUE",
U1434="Power Telco","RAN ISSUE",U1434="no impacts","no impacts"
),"")</f>
        <v/>
      </c>
      <c r="U1434" s="28"/>
      <c r="V1434" s="35" t="str" cm="1">
        <f t="array" ref="V1434">IFERROR(_xlfn.IFS(
U1434="MPR ISSUE","ACTIVE",
U1434="BSS Hardware Issue","ACTIVE",
U1434="Sites strategiques, MLL, Pylone, etc.","PASSIVE",
U1434="AKTIVCO DEFAUT GE &amp; POWER Cabinet","PASSIVE",
U1434="AKTIVCO Coupure ENEO &amp; Baisse de tension","PASSIVE",
U1434="Coupure ENEO &amp; Baisse de tension","PASSIVE",
U1434="Defaut GE &amp; POWER Cabinet","PASSIVE",
U1434="Sharing","PASSIVE",
U1434="Sites strategiques &amp; DataCenter","PASSIVE",
U1434="Exclu","Exclu",
U1434="SAT","ACTIVE",
U1434="SPARE-ISSUE","SPARE-ISSUE",
U1434="Fiber CAmtel","ACTIVE",
U1434="Fiber AOF","ACTIVE",
U1434="Projet OCM (HUAWEI)","PLANNED WORKS",
U1434="Projet OCM (NOKIA)","PLANNED WORKS",
U1434="ACCESS-ISSUE","ACCESS-ISSUE",
U1434="Projet OCM (ZTE, NOKIA, autres projets)","PLANNED WORKS",
U1434="No root CAuse","No root cause",
U1434="ODU HS","ACTIVE",
U1434="IP &amp; VLAN","ACTIVE",
U1434="Warehouse HUAWEI","SPARE-ISSUE",
U1434="SPARE-HS","SPARE-ISSUE",
U1434="Power Telco","ACTIVE",U1434="no impacts","no impacts"
),"")</f>
        <v/>
      </c>
      <c r="W1434" s="102"/>
      <c r="X1434" s="102"/>
      <c r="Y1434" s="102"/>
      <c r="Z1434" s="102"/>
      <c r="AA1434" s="102"/>
      <c r="AB1434" s="104" t="s">
        <v>5423</v>
      </c>
      <c r="AC1434" s="9"/>
      <c r="AD1434" s="9"/>
      <c r="AE1434" s="7" t="s">
        <v>5423</v>
      </c>
      <c r="AF1434" s="6"/>
      <c r="AG1434" s="7"/>
      <c r="AH1434" s="3" t="s">
        <v>5423</v>
      </c>
      <c r="AI1434" s="18" t="s">
        <v>5423</v>
      </c>
      <c r="AJ1434" s="18" t="s">
        <v>5423</v>
      </c>
      <c r="AK1434" s="18" t="s">
        <v>5423</v>
      </c>
      <c r="AL1434" s="18" t="s">
        <v>5423</v>
      </c>
      <c r="AM1434" s="18" t="s">
        <v>5423</v>
      </c>
      <c r="AN1434" s="18" t="s">
        <v>5423</v>
      </c>
      <c r="AO1434" s="18" t="s">
        <v>5423</v>
      </c>
      <c r="AP1434" s="18" t="s">
        <v>5423</v>
      </c>
      <c r="AQ1434" s="18" t="s">
        <v>5423</v>
      </c>
      <c r="AR1434" s="18" t="s">
        <v>5423</v>
      </c>
      <c r="AS1434" s="18" t="s">
        <v>5423</v>
      </c>
      <c r="AT1434" s="18" t="s">
        <v>5423</v>
      </c>
      <c r="AU1434" s="9" t="s">
        <v>5423</v>
      </c>
      <c r="AV1434" s="14"/>
      <c r="AW1434" s="14" t="s">
        <v>5423</v>
      </c>
      <c r="AX1434" s="14" t="str">
        <f>_xlfn.XLOOKUP(B1434,'[4]cell downs 18042026 17h'!$B:$B,'[4]cell downs 18042026 17h'!$B:$B,"")</f>
        <v/>
      </c>
      <c r="AY1434" s="14" t="str">
        <f>_xlfn.XLOOKUP(B1434,'[5]Cells Huawei 19042026 15h'!$B:$B,'[5]Cells Huawei 19042026 15h'!$B:$B,"")</f>
        <v/>
      </c>
      <c r="AZ1434" s="105" t="str">
        <f>_xlfn.XLOOKUP(B1434,'INCIDENT-04-23-2026'!E:E,'INCIDENT-04-23-2026'!F:F,"")</f>
        <v/>
      </c>
      <c r="BA1434" s="105" t="str">
        <f>_xlfn.XLOOKUP(B1434,'[6]Eneo 17H'!$C:$C,'[6]Eneo 17H'!$I:$I,"")</f>
        <v/>
      </c>
      <c r="BB1434" s="105" t="str">
        <f>_xlfn.XLOOKUP(B1434,[8]ALL!$B:$B,[8]ALL!$M:$M,"")</f>
        <v/>
      </c>
      <c r="BC1434" s="105" t="str">
        <f>_xlfn.XLOOKUP(B1434,'[6]Eneo 17H'!$C:$C,'[6]Eneo 17H'!$I:$I,"")</f>
        <v/>
      </c>
      <c r="BD1434" s="105" t="str">
        <f>_xlfn.XLOOKUP(B1434,'[7]Eneo 12H'!$C:$C,'[7]Eneo 12H'!$I:$I,"")</f>
        <v/>
      </c>
      <c r="BE1434" s="105" t="s">
        <v>5423</v>
      </c>
    </row>
    <row r="1435" spans="1:57" hidden="1" x14ac:dyDescent="0.3">
      <c r="A1435" s="1" t="s">
        <v>3984</v>
      </c>
      <c r="B1435" s="8" t="s">
        <v>3985</v>
      </c>
      <c r="C1435" s="3" t="str">
        <f>_xlfn.XLOOKUP(B1435,'[1]daily break down'!$D:$D,'[1]daily break down'!$E:$E,"")</f>
        <v>LITTORAL</v>
      </c>
      <c r="D1435" s="1" t="s">
        <v>11</v>
      </c>
      <c r="E1435" s="1" t="s">
        <v>12</v>
      </c>
      <c r="F1435" s="3" t="s">
        <v>69</v>
      </c>
      <c r="G1435" s="1" t="s">
        <v>502</v>
      </c>
      <c r="H1435" s="27" t="str">
        <f>_xlfn.XLOOKUP(B1435,[2]CALCULATION!$B:$B,[2]CALCULATION!$H:$H,"")</f>
        <v>ZTE</v>
      </c>
      <c r="I1435" s="23">
        <v>5.2832139096489197</v>
      </c>
      <c r="J1435" s="23">
        <v>0</v>
      </c>
      <c r="K1435" s="23">
        <v>0</v>
      </c>
      <c r="L1435" s="23">
        <v>0</v>
      </c>
      <c r="M1435" s="23">
        <v>0</v>
      </c>
      <c r="N1435" s="23">
        <v>0</v>
      </c>
      <c r="O1435" s="23">
        <v>0</v>
      </c>
      <c r="P1435" s="103" t="s">
        <v>6554</v>
      </c>
      <c r="Q1435" s="36" t="s">
        <v>5796</v>
      </c>
      <c r="R1435" s="36"/>
      <c r="S1435" s="35" t="str" cm="1">
        <f t="array" ref="S1435">IFERROR(_xlfn.IFS(
U1435="MPR ISSUE","PDH",
U1435="BSS Hardware Issue","BSS",
U1435="Sites strategiques, MLL, Pylone, etc.","ENVTECH",
U1435="AKTIVCO DEFAUT GE &amp; POWER Cabinet","AKTIVCO",
U1435="AKTIVCO Coupure ENEO &amp; Baisse de tension","AKTIVCO GRID ONLY",
U1435="Coupure ENEO &amp; Baisse de tension","IHS GRID ONLY",
U1435="Defaut GE &amp; POWER Cabinet","IHS",
U1435="Sharing","Partners",
U1435="Sites strategiques &amp; DataCenter","SST &amp; DC",
U1435="Exclu","Exclu",
U1435="SAT","SAT",
U1435="SPARE-ISSUE","SPARE-ISSUE",
U1435="Fiber CAmtel","TRANS_FO_CAMTEL",
U1435="Fiber AOF","Fiber AOF",
U1435="Projet OCM (HUAWEI)","TRAVAUX-HUAWEI",
U1435="Projet OCM (NOKIA)","TRAVAUX-NOKIA",
U1435="ACCESS-ISSUE","ACCESS-ISSUE",
U1435="Projet OCM (ZTE, NOKIA, autres projets)","TRAVAUX OCM",
U1435="No root CAuse","No root cause",
U1435="ODU HS","PDH",
U1435="IP &amp; VLAN","PDH",
U1435="Warehouse HUAWEI","SPARE-ISSUE",
U1435="SPARE-HS","SPARE-ISSUE",
U1435="Power Telco","BSS",U1435="no impacts","no impacts"
),"")</f>
        <v/>
      </c>
      <c r="T1435" s="35" t="str" cm="1">
        <f t="array" ref="T1435">IFERROR(_xlfn.IFS(
U1435="MPR ISSUE","TX ISSUE",
U1435="BSS Hardware Issue","RAN ISSUE",
U1435="Sites strategiques, MLL, Pylone, etc.","ENVTECH",
U1435="AKTIVCO DEFAUT GE &amp; POWER Cabinet","POWER ISSUE",
U1435="AKTIVCO Coupure ENEO &amp; Baisse de tension","POWER ISSUE",
U1435="Coupure ENEO &amp; Baisse de tension","POWER ISSUE",
U1435="Defaut GE &amp; POWER Cabinet","POWER ISSUE",
U1435="Sharing","POWER ISSUE",
U1435="Sites strategiques &amp; DataCenter","POWER ISSUE",
U1435="Exclu","Exclu",
U1435="SAT","TX ISSUE",
U1435="SPARE-ISSUE","SPARE-ISSUE",
U1435="Fiber CAmtel","TX ISSUE",
U1435="Fiber AOF","TX ISSUE",
U1435="Projet OCM (HUAWEI)","TRAVAUX-HUAWEI",
U1435="Projet OCM (NOKIA)","TRAVAUX -NOKIA",
U1435="ACCESS-ISSUE","ACCESS-ISSUE",
U1435="Projet OCM (ZTE, NOKIA, autres projets)","TRAVAUX OCM",
U1435="No root CAuse","No root cause",
U1435="ODU HS","TX ISSUE",
U1435="IP &amp; VLAN","TX ISSUE",
U1435="Warehouse HUAWEI","SPARE-ISSUE",
U1435="SPARE-HS","SPARE-ISSUE",
U1435="Power Telco","RAN ISSUE",U1435="no impacts","no impacts"
),"")</f>
        <v/>
      </c>
      <c r="U1435" s="28"/>
      <c r="V1435" s="35" t="str" cm="1">
        <f t="array" ref="V1435">IFERROR(_xlfn.IFS(
U1435="MPR ISSUE","ACTIVE",
U1435="BSS Hardware Issue","ACTIVE",
U1435="Sites strategiques, MLL, Pylone, etc.","PASSIVE",
U1435="AKTIVCO DEFAUT GE &amp; POWER Cabinet","PASSIVE",
U1435="AKTIVCO Coupure ENEO &amp; Baisse de tension","PASSIVE",
U1435="Coupure ENEO &amp; Baisse de tension","PASSIVE",
U1435="Defaut GE &amp; POWER Cabinet","PASSIVE",
U1435="Sharing","PASSIVE",
U1435="Sites strategiques &amp; DataCenter","PASSIVE",
U1435="Exclu","Exclu",
U1435="SAT","ACTIVE",
U1435="SPARE-ISSUE","SPARE-ISSUE",
U1435="Fiber CAmtel","ACTIVE",
U1435="Fiber AOF","ACTIVE",
U1435="Projet OCM (HUAWEI)","PLANNED WORKS",
U1435="Projet OCM (NOKIA)","PLANNED WORKS",
U1435="ACCESS-ISSUE","ACCESS-ISSUE",
U1435="Projet OCM (ZTE, NOKIA, autres projets)","PLANNED WORKS",
U1435="No root CAuse","No root cause",
U1435="ODU HS","ACTIVE",
U1435="IP &amp; VLAN","ACTIVE",
U1435="Warehouse HUAWEI","SPARE-ISSUE",
U1435="SPARE-HS","SPARE-ISSUE",
U1435="Power Telco","ACTIVE",U1435="no impacts","no impacts"
),"")</f>
        <v/>
      </c>
      <c r="W1435" s="102"/>
      <c r="X1435" s="102"/>
      <c r="Y1435" s="102"/>
      <c r="Z1435" s="102"/>
      <c r="AA1435" s="102"/>
      <c r="AB1435" s="104" t="s">
        <v>5423</v>
      </c>
      <c r="AC1435" s="9"/>
      <c r="AD1435" s="9"/>
      <c r="AE1435" s="7" t="s">
        <v>5423</v>
      </c>
      <c r="AF1435" s="6"/>
      <c r="AG1435" s="7"/>
      <c r="AH1435" s="3" t="s">
        <v>5423</v>
      </c>
      <c r="AI1435" s="18" t="s">
        <v>5423</v>
      </c>
      <c r="AJ1435" s="18" t="s">
        <v>5423</v>
      </c>
      <c r="AK1435" s="18" t="s">
        <v>5423</v>
      </c>
      <c r="AL1435" s="18" t="s">
        <v>5423</v>
      </c>
      <c r="AM1435" s="18" t="s">
        <v>5423</v>
      </c>
      <c r="AN1435" s="18" t="s">
        <v>5423</v>
      </c>
      <c r="AO1435" s="18" t="s">
        <v>5423</v>
      </c>
      <c r="AP1435" s="18" t="s">
        <v>5423</v>
      </c>
      <c r="AQ1435" s="18" t="s">
        <v>5423</v>
      </c>
      <c r="AR1435" s="18" t="s">
        <v>5423</v>
      </c>
      <c r="AS1435" s="18" t="s">
        <v>5423</v>
      </c>
      <c r="AT1435" s="18" t="s">
        <v>5423</v>
      </c>
      <c r="AU1435" s="9" t="s">
        <v>5423</v>
      </c>
      <c r="AV1435" s="14"/>
      <c r="AW1435" s="14" t="s">
        <v>5423</v>
      </c>
      <c r="AX1435" s="14" t="str">
        <f>_xlfn.XLOOKUP(B1435,'[4]cell downs 18042026 17h'!$B:$B,'[4]cell downs 18042026 17h'!$B:$B,"")</f>
        <v/>
      </c>
      <c r="AY1435" s="14" t="str">
        <f>_xlfn.XLOOKUP(B1435,'[5]Cells Huawei 19042026 15h'!$B:$B,'[5]Cells Huawei 19042026 15h'!$B:$B,"")</f>
        <v/>
      </c>
      <c r="AZ1435" s="105" t="str">
        <f>_xlfn.XLOOKUP(B1435,'INCIDENT-04-23-2026'!E:E,'INCIDENT-04-23-2026'!F:F,"")</f>
        <v/>
      </c>
      <c r="BA1435" s="105" t="str">
        <f>_xlfn.XLOOKUP(B1435,'[6]Eneo 17H'!$C:$C,'[6]Eneo 17H'!$I:$I,"")</f>
        <v/>
      </c>
      <c r="BB1435" s="105" t="str">
        <f>_xlfn.XLOOKUP(B1435,[8]ALL!$B:$B,[8]ALL!$M:$M,"")</f>
        <v/>
      </c>
      <c r="BC1435" s="105" t="str">
        <f>_xlfn.XLOOKUP(B1435,'[6]Eneo 17H'!$C:$C,'[6]Eneo 17H'!$I:$I,"")</f>
        <v/>
      </c>
      <c r="BD1435" s="105" t="str">
        <f>_xlfn.XLOOKUP(B1435,'[7]Eneo 12H'!$C:$C,'[7]Eneo 12H'!$I:$I,"")</f>
        <v/>
      </c>
      <c r="BE1435" s="105" t="s">
        <v>5423</v>
      </c>
    </row>
    <row r="1436" spans="1:57" hidden="1" x14ac:dyDescent="0.3">
      <c r="A1436" s="1" t="s">
        <v>605</v>
      </c>
      <c r="B1436" s="8" t="s">
        <v>606</v>
      </c>
      <c r="C1436" s="3" t="str">
        <f>_xlfn.XLOOKUP(B1436,'[1]daily break down'!$D:$D,'[1]daily break down'!$E:$E,"")</f>
        <v>Yaounde</v>
      </c>
      <c r="D1436" s="1" t="s">
        <v>11</v>
      </c>
      <c r="E1436" s="1" t="s">
        <v>12</v>
      </c>
      <c r="F1436" s="3" t="s">
        <v>37</v>
      </c>
      <c r="G1436" s="1" t="s">
        <v>38</v>
      </c>
      <c r="H1436" s="27" t="str">
        <f>_xlfn.XLOOKUP(B1436,[2]CALCULATION!$B:$B,[2]CALCULATION!$H:$H,"")</f>
        <v>ZTE</v>
      </c>
      <c r="I1436" s="23">
        <v>0</v>
      </c>
      <c r="J1436" s="23">
        <v>0</v>
      </c>
      <c r="K1436" s="23">
        <v>0</v>
      </c>
      <c r="L1436" s="23">
        <v>6.9503300202891458E-2</v>
      </c>
      <c r="M1436" s="23">
        <v>0</v>
      </c>
      <c r="N1436" s="23">
        <v>0</v>
      </c>
      <c r="O1436" s="23">
        <v>9.1850653334590165E-3</v>
      </c>
      <c r="P1436" s="103" t="s">
        <v>6554</v>
      </c>
      <c r="Q1436" s="36" t="s">
        <v>5796</v>
      </c>
      <c r="R1436" s="36"/>
      <c r="S1436" s="35" t="str" cm="1">
        <f t="array" ref="S1436">IFERROR(_xlfn.IFS(
U1436="MPR ISSUE","PDH",
U1436="BSS Hardware Issue","BSS",
U1436="Sites strategiques, MLL, Pylone, etc.","ENVTECH",
U1436="AKTIVCO DEFAUT GE &amp; POWER Cabinet","AKTIVCO",
U1436="AKTIVCO Coupure ENEO &amp; Baisse de tension","AKTIVCO GRID ONLY",
U1436="Coupure ENEO &amp; Baisse de tension","IHS GRID ONLY",
U1436="Defaut GE &amp; POWER Cabinet","IHS",
U1436="Sharing","Partners",
U1436="Sites strategiques &amp; DataCenter","SST &amp; DC",
U1436="Exclu","Exclu",
U1436="SAT","SAT",
U1436="SPARE-ISSUE","SPARE-ISSUE",
U1436="Fiber CAmtel","TRANS_FO_CAMTEL",
U1436="Fiber AOF","Fiber AOF",
U1436="Projet OCM (HUAWEI)","TRAVAUX-HUAWEI",
U1436="Projet OCM (NOKIA)","TRAVAUX-NOKIA",
U1436="ACCESS-ISSUE","ACCESS-ISSUE",
U1436="Projet OCM (ZTE, NOKIA, autres projets)","TRAVAUX OCM",
U1436="No root CAuse","No root cause",
U1436="ODU HS","PDH",
U1436="IP &amp; VLAN","PDH",
U1436="Warehouse HUAWEI","SPARE-ISSUE",
U1436="SPARE-HS","SPARE-ISSUE",
U1436="Power Telco","BSS",U1436="no impacts","no impacts"
),"")</f>
        <v/>
      </c>
      <c r="T1436" s="35" t="str" cm="1">
        <f t="array" ref="T1436">IFERROR(_xlfn.IFS(
U1436="MPR ISSUE","TX ISSUE",
U1436="BSS Hardware Issue","RAN ISSUE",
U1436="Sites strategiques, MLL, Pylone, etc.","ENVTECH",
U1436="AKTIVCO DEFAUT GE &amp; POWER Cabinet","POWER ISSUE",
U1436="AKTIVCO Coupure ENEO &amp; Baisse de tension","POWER ISSUE",
U1436="Coupure ENEO &amp; Baisse de tension","POWER ISSUE",
U1436="Defaut GE &amp; POWER Cabinet","POWER ISSUE",
U1436="Sharing","POWER ISSUE",
U1436="Sites strategiques &amp; DataCenter","POWER ISSUE",
U1436="Exclu","Exclu",
U1436="SAT","TX ISSUE",
U1436="SPARE-ISSUE","SPARE-ISSUE",
U1436="Fiber CAmtel","TX ISSUE",
U1436="Fiber AOF","TX ISSUE",
U1436="Projet OCM (HUAWEI)","TRAVAUX-HUAWEI",
U1436="Projet OCM (NOKIA)","TRAVAUX -NOKIA",
U1436="ACCESS-ISSUE","ACCESS-ISSUE",
U1436="Projet OCM (ZTE, NOKIA, autres projets)","TRAVAUX OCM",
U1436="No root CAuse","No root cause",
U1436="ODU HS","TX ISSUE",
U1436="IP &amp; VLAN","TX ISSUE",
U1436="Warehouse HUAWEI","SPARE-ISSUE",
U1436="SPARE-HS","SPARE-ISSUE",
U1436="Power Telco","RAN ISSUE",U1436="no impacts","no impacts"
),"")</f>
        <v/>
      </c>
      <c r="U1436" s="28"/>
      <c r="V1436" s="35" t="str" cm="1">
        <f t="array" ref="V1436">IFERROR(_xlfn.IFS(
U1436="MPR ISSUE","ACTIVE",
U1436="BSS Hardware Issue","ACTIVE",
U1436="Sites strategiques, MLL, Pylone, etc.","PASSIVE",
U1436="AKTIVCO DEFAUT GE &amp; POWER Cabinet","PASSIVE",
U1436="AKTIVCO Coupure ENEO &amp; Baisse de tension","PASSIVE",
U1436="Coupure ENEO &amp; Baisse de tension","PASSIVE",
U1436="Defaut GE &amp; POWER Cabinet","PASSIVE",
U1436="Sharing","PASSIVE",
U1436="Sites strategiques &amp; DataCenter","PASSIVE",
U1436="Exclu","Exclu",
U1436="SAT","ACTIVE",
U1436="SPARE-ISSUE","SPARE-ISSUE",
U1436="Fiber CAmtel","ACTIVE",
U1436="Fiber AOF","ACTIVE",
U1436="Projet OCM (HUAWEI)","PLANNED WORKS",
U1436="Projet OCM (NOKIA)","PLANNED WORKS",
U1436="ACCESS-ISSUE","ACCESS-ISSUE",
U1436="Projet OCM (ZTE, NOKIA, autres projets)","PLANNED WORKS",
U1436="No root CAuse","No root cause",
U1436="ODU HS","ACTIVE",
U1436="IP &amp; VLAN","ACTIVE",
U1436="Warehouse HUAWEI","SPARE-ISSUE",
U1436="SPARE-HS","SPARE-ISSUE",
U1436="Power Telco","ACTIVE",U1436="no impacts","no impacts"
),"")</f>
        <v/>
      </c>
      <c r="W1436" s="102"/>
      <c r="X1436" s="102"/>
      <c r="Y1436" s="102"/>
      <c r="Z1436" s="102"/>
      <c r="AA1436" s="102"/>
      <c r="AB1436" s="104" t="s">
        <v>5423</v>
      </c>
      <c r="AC1436" s="9"/>
      <c r="AD1436" s="9"/>
      <c r="AE1436" s="7" t="s">
        <v>5423</v>
      </c>
      <c r="AF1436" s="6"/>
      <c r="AG1436" s="7"/>
      <c r="AH1436" s="3" t="s">
        <v>5423</v>
      </c>
      <c r="AI1436" s="18" t="s">
        <v>5423</v>
      </c>
      <c r="AJ1436" s="18" t="s">
        <v>5423</v>
      </c>
      <c r="AK1436" s="18" t="s">
        <v>5423</v>
      </c>
      <c r="AL1436" s="18" t="s">
        <v>5423</v>
      </c>
      <c r="AM1436" s="18" t="s">
        <v>5423</v>
      </c>
      <c r="AN1436" s="18" t="s">
        <v>5423</v>
      </c>
      <c r="AO1436" s="18" t="s">
        <v>5423</v>
      </c>
      <c r="AP1436" s="18" t="s">
        <v>5423</v>
      </c>
      <c r="AQ1436" s="18" t="s">
        <v>5423</v>
      </c>
      <c r="AR1436" s="18" t="s">
        <v>5423</v>
      </c>
      <c r="AS1436" s="18" t="s">
        <v>5423</v>
      </c>
      <c r="AT1436" s="18" t="s">
        <v>5423</v>
      </c>
      <c r="AU1436" s="9" t="s">
        <v>5423</v>
      </c>
      <c r="AV1436" s="14"/>
      <c r="AW1436" s="14" t="s">
        <v>5423</v>
      </c>
      <c r="AX1436" s="14" t="str">
        <f>_xlfn.XLOOKUP(B1436,'[4]cell downs 18042026 17h'!$B:$B,'[4]cell downs 18042026 17h'!$B:$B,"")</f>
        <v/>
      </c>
      <c r="AY1436" s="14" t="str">
        <f>_xlfn.XLOOKUP(B1436,'[5]Cells Huawei 19042026 15h'!$B:$B,'[5]Cells Huawei 19042026 15h'!$B:$B,"")</f>
        <v/>
      </c>
      <c r="AZ1436" s="105" t="str">
        <f>_xlfn.XLOOKUP(B1436,'INCIDENT-04-23-2026'!E:E,'INCIDENT-04-23-2026'!F:F,"")</f>
        <v/>
      </c>
      <c r="BA1436" s="105" t="str">
        <f>_xlfn.XLOOKUP(B1436,'[6]Eneo 17H'!$C:$C,'[6]Eneo 17H'!$I:$I,"")</f>
        <v/>
      </c>
      <c r="BB1436" s="105" t="str">
        <f>_xlfn.XLOOKUP(B1436,[8]ALL!$B:$B,[8]ALL!$M:$M,"")</f>
        <v/>
      </c>
      <c r="BC1436" s="105" t="str">
        <f>_xlfn.XLOOKUP(B1436,'[6]Eneo 17H'!$C:$C,'[6]Eneo 17H'!$I:$I,"")</f>
        <v/>
      </c>
      <c r="BD1436" s="105" t="str">
        <f>_xlfn.XLOOKUP(B1436,'[7]Eneo 12H'!$C:$C,'[7]Eneo 12H'!$I:$I,"")</f>
        <v/>
      </c>
      <c r="BE1436" s="105" t="s">
        <v>5423</v>
      </c>
    </row>
    <row r="1437" spans="1:57" hidden="1" x14ac:dyDescent="0.3">
      <c r="A1437" s="1" t="s">
        <v>3073</v>
      </c>
      <c r="B1437" s="8" t="s">
        <v>3074</v>
      </c>
      <c r="C1437" s="3" t="str">
        <f>_xlfn.XLOOKUP(B1437,'[1]daily break down'!$D:$D,'[1]daily break down'!$E:$E,"")</f>
        <v>Douala</v>
      </c>
      <c r="D1437" s="1" t="s">
        <v>21</v>
      </c>
      <c r="E1437" s="1" t="s">
        <v>3075</v>
      </c>
      <c r="F1437" s="3" t="s">
        <v>31</v>
      </c>
      <c r="G1437" s="1" t="s">
        <v>32</v>
      </c>
      <c r="H1437" s="27" t="str">
        <f>_xlfn.XLOOKUP(B1437,[2]CALCULATION!$B:$B,[2]CALCULATION!$H:$H,"")</f>
        <v>ZTE</v>
      </c>
      <c r="I1437" s="23">
        <v>0</v>
      </c>
      <c r="J1437" s="23">
        <v>0</v>
      </c>
      <c r="K1437" s="23">
        <v>0</v>
      </c>
      <c r="L1437" s="23">
        <v>0</v>
      </c>
      <c r="M1437" s="23">
        <v>0</v>
      </c>
      <c r="N1437" s="23">
        <v>0</v>
      </c>
      <c r="O1437" s="23">
        <v>0</v>
      </c>
      <c r="P1437" s="103" t="s">
        <v>6554</v>
      </c>
      <c r="Q1437" s="36" t="s">
        <v>5796</v>
      </c>
      <c r="R1437" s="36"/>
      <c r="S1437" s="35" t="str" cm="1">
        <f t="array" ref="S1437">IFERROR(_xlfn.IFS(
U1437="MPR ISSUE","PDH",
U1437="BSS Hardware Issue","BSS",
U1437="Sites strategiques, MLL, Pylone, etc.","ENVTECH",
U1437="AKTIVCO DEFAUT GE &amp; POWER Cabinet","AKTIVCO",
U1437="AKTIVCO Coupure ENEO &amp; Baisse de tension","AKTIVCO GRID ONLY",
U1437="Coupure ENEO &amp; Baisse de tension","IHS GRID ONLY",
U1437="Defaut GE &amp; POWER Cabinet","IHS",
U1437="Sharing","Partners",
U1437="Sites strategiques &amp; DataCenter","SST &amp; DC",
U1437="Exclu","Exclu",
U1437="SAT","SAT",
U1437="SPARE-ISSUE","SPARE-ISSUE",
U1437="Fiber CAmtel","TRANS_FO_CAMTEL",
U1437="Fiber AOF","Fiber AOF",
U1437="Projet OCM (HUAWEI)","TRAVAUX-HUAWEI",
U1437="Projet OCM (NOKIA)","TRAVAUX-NOKIA",
U1437="ACCESS-ISSUE","ACCESS-ISSUE",
U1437="Projet OCM (ZTE, NOKIA, autres projets)","TRAVAUX OCM",
U1437="No root CAuse","No root cause",
U1437="ODU HS","PDH",
U1437="IP &amp; VLAN","PDH",
U1437="Warehouse HUAWEI","SPARE-ISSUE",
U1437="SPARE-HS","SPARE-ISSUE",
U1437="Power Telco","BSS",U1437="no impacts","no impacts"
),"")</f>
        <v/>
      </c>
      <c r="T1437" s="35" t="str" cm="1">
        <f t="array" ref="T1437">IFERROR(_xlfn.IFS(
U1437="MPR ISSUE","TX ISSUE",
U1437="BSS Hardware Issue","RAN ISSUE",
U1437="Sites strategiques, MLL, Pylone, etc.","ENVTECH",
U1437="AKTIVCO DEFAUT GE &amp; POWER Cabinet","POWER ISSUE",
U1437="AKTIVCO Coupure ENEO &amp; Baisse de tension","POWER ISSUE",
U1437="Coupure ENEO &amp; Baisse de tension","POWER ISSUE",
U1437="Defaut GE &amp; POWER Cabinet","POWER ISSUE",
U1437="Sharing","POWER ISSUE",
U1437="Sites strategiques &amp; DataCenter","POWER ISSUE",
U1437="Exclu","Exclu",
U1437="SAT","TX ISSUE",
U1437="SPARE-ISSUE","SPARE-ISSUE",
U1437="Fiber CAmtel","TX ISSUE",
U1437="Fiber AOF","TX ISSUE",
U1437="Projet OCM (HUAWEI)","TRAVAUX-HUAWEI",
U1437="Projet OCM (NOKIA)","TRAVAUX -NOKIA",
U1437="ACCESS-ISSUE","ACCESS-ISSUE",
U1437="Projet OCM (ZTE, NOKIA, autres projets)","TRAVAUX OCM",
U1437="No root CAuse","No root cause",
U1437="ODU HS","TX ISSUE",
U1437="IP &amp; VLAN","TX ISSUE",
U1437="Warehouse HUAWEI","SPARE-ISSUE",
U1437="SPARE-HS","SPARE-ISSUE",
U1437="Power Telco","RAN ISSUE",U1437="no impacts","no impacts"
),"")</f>
        <v/>
      </c>
      <c r="U1437" s="28"/>
      <c r="V1437" s="35" t="str" cm="1">
        <f t="array" ref="V1437">IFERROR(_xlfn.IFS(
U1437="MPR ISSUE","ACTIVE",
U1437="BSS Hardware Issue","ACTIVE",
U1437="Sites strategiques, MLL, Pylone, etc.","PASSIVE",
U1437="AKTIVCO DEFAUT GE &amp; POWER Cabinet","PASSIVE",
U1437="AKTIVCO Coupure ENEO &amp; Baisse de tension","PASSIVE",
U1437="Coupure ENEO &amp; Baisse de tension","PASSIVE",
U1437="Defaut GE &amp; POWER Cabinet","PASSIVE",
U1437="Sharing","PASSIVE",
U1437="Sites strategiques &amp; DataCenter","PASSIVE",
U1437="Exclu","Exclu",
U1437="SAT","ACTIVE",
U1437="SPARE-ISSUE","SPARE-ISSUE",
U1437="Fiber CAmtel","ACTIVE",
U1437="Fiber AOF","ACTIVE",
U1437="Projet OCM (HUAWEI)","PLANNED WORKS",
U1437="Projet OCM (NOKIA)","PLANNED WORKS",
U1437="ACCESS-ISSUE","ACCESS-ISSUE",
U1437="Projet OCM (ZTE, NOKIA, autres projets)","PLANNED WORKS",
U1437="No root CAuse","No root cause",
U1437="ODU HS","ACTIVE",
U1437="IP &amp; VLAN","ACTIVE",
U1437="Warehouse HUAWEI","SPARE-ISSUE",
U1437="SPARE-HS","SPARE-ISSUE",
U1437="Power Telco","ACTIVE",U1437="no impacts","no impacts"
),"")</f>
        <v/>
      </c>
      <c r="W1437" s="102"/>
      <c r="X1437" s="102"/>
      <c r="Y1437" s="102"/>
      <c r="Z1437" s="102"/>
      <c r="AA1437" s="102"/>
      <c r="AB1437" s="104" t="s">
        <v>5423</v>
      </c>
      <c r="AC1437" s="9"/>
      <c r="AD1437" s="9"/>
      <c r="AE1437" s="7" t="s">
        <v>5423</v>
      </c>
      <c r="AF1437" s="6"/>
      <c r="AG1437" s="7"/>
      <c r="AH1437" s="3" t="s">
        <v>5423</v>
      </c>
      <c r="AI1437" s="18" t="s">
        <v>5423</v>
      </c>
      <c r="AJ1437" s="18" t="s">
        <v>5423</v>
      </c>
      <c r="AK1437" s="18" t="s">
        <v>5423</v>
      </c>
      <c r="AL1437" s="18" t="s">
        <v>5423</v>
      </c>
      <c r="AM1437" s="18" t="s">
        <v>5423</v>
      </c>
      <c r="AN1437" s="18" t="s">
        <v>5423</v>
      </c>
      <c r="AO1437" s="18" t="s">
        <v>5423</v>
      </c>
      <c r="AP1437" s="18" t="s">
        <v>5423</v>
      </c>
      <c r="AQ1437" s="18" t="s">
        <v>5423</v>
      </c>
      <c r="AR1437" s="18" t="s">
        <v>5423</v>
      </c>
      <c r="AS1437" s="18" t="s">
        <v>5423</v>
      </c>
      <c r="AT1437" s="18" t="s">
        <v>5423</v>
      </c>
      <c r="AU1437" s="9" t="s">
        <v>5423</v>
      </c>
      <c r="AV1437" s="14"/>
      <c r="AW1437" s="14" t="s">
        <v>5423</v>
      </c>
      <c r="AX1437" s="14" t="str">
        <f>_xlfn.XLOOKUP(B1437,'[4]cell downs 18042026 17h'!$B:$B,'[4]cell downs 18042026 17h'!$B:$B,"")</f>
        <v/>
      </c>
      <c r="AY1437" s="14" t="str">
        <f>_xlfn.XLOOKUP(B1437,'[5]Cells Huawei 19042026 15h'!$B:$B,'[5]Cells Huawei 19042026 15h'!$B:$B,"")</f>
        <v/>
      </c>
      <c r="AZ1437" s="105" t="str">
        <f>_xlfn.XLOOKUP(B1437,'INCIDENT-04-23-2026'!E:E,'INCIDENT-04-23-2026'!F:F,"")</f>
        <v/>
      </c>
      <c r="BA1437" s="105" t="str">
        <f>_xlfn.XLOOKUP(B1437,'[6]Eneo 17H'!$C:$C,'[6]Eneo 17H'!$I:$I,"")</f>
        <v/>
      </c>
      <c r="BB1437" s="105" t="str">
        <f>_xlfn.XLOOKUP(B1437,[8]ALL!$B:$B,[8]ALL!$M:$M,"")</f>
        <v/>
      </c>
      <c r="BC1437" s="105" t="str">
        <f>_xlfn.XLOOKUP(B1437,'[6]Eneo 17H'!$C:$C,'[6]Eneo 17H'!$I:$I,"")</f>
        <v/>
      </c>
      <c r="BD1437" s="105" t="str">
        <f>_xlfn.XLOOKUP(B1437,'[7]Eneo 12H'!$C:$C,'[7]Eneo 12H'!$I:$I,"")</f>
        <v/>
      </c>
      <c r="BE1437" s="105" t="s">
        <v>5423</v>
      </c>
    </row>
    <row r="1438" spans="1:57" hidden="1" x14ac:dyDescent="0.3">
      <c r="A1438" s="1" t="s">
        <v>3254</v>
      </c>
      <c r="B1438" s="8" t="s">
        <v>3255</v>
      </c>
      <c r="C1438" s="3" t="str">
        <f>_xlfn.XLOOKUP(B1438,'[1]daily break down'!$D:$D,'[1]daily break down'!$E:$E,"")</f>
        <v>Yaounde</v>
      </c>
      <c r="D1438" s="1" t="s">
        <v>21</v>
      </c>
      <c r="E1438" s="1" t="s">
        <v>36</v>
      </c>
      <c r="F1438" s="3" t="s">
        <v>37</v>
      </c>
      <c r="G1438" s="1" t="s">
        <v>38</v>
      </c>
      <c r="H1438" s="27" t="str">
        <f>_xlfn.XLOOKUP(B1438,[2]CALCULATION!$B:$B,[2]CALCULATION!$H:$H,"")</f>
        <v>ZTE</v>
      </c>
      <c r="I1438" s="23">
        <v>0</v>
      </c>
      <c r="J1438" s="23">
        <v>0</v>
      </c>
      <c r="K1438" s="23">
        <v>0</v>
      </c>
      <c r="L1438" s="23">
        <v>0</v>
      </c>
      <c r="M1438" s="23">
        <v>0</v>
      </c>
      <c r="N1438" s="23">
        <v>0</v>
      </c>
      <c r="O1438" s="23">
        <v>3.2370667146073666E-2</v>
      </c>
      <c r="P1438" s="103" t="s">
        <v>6554</v>
      </c>
      <c r="Q1438" s="36" t="s">
        <v>5796</v>
      </c>
      <c r="R1438" s="36"/>
      <c r="S1438" s="35" t="str" cm="1">
        <f t="array" ref="S1438">IFERROR(_xlfn.IFS(
U1438="MPR ISSUE","PDH",
U1438="BSS Hardware Issue","BSS",
U1438="Sites strategiques, MLL, Pylone, etc.","ENVTECH",
U1438="AKTIVCO DEFAUT GE &amp; POWER Cabinet","AKTIVCO",
U1438="AKTIVCO Coupure ENEO &amp; Baisse de tension","AKTIVCO GRID ONLY",
U1438="Coupure ENEO &amp; Baisse de tension","IHS GRID ONLY",
U1438="Defaut GE &amp; POWER Cabinet","IHS",
U1438="Sharing","Partners",
U1438="Sites strategiques &amp; DataCenter","SST &amp; DC",
U1438="Exclu","Exclu",
U1438="SAT","SAT",
U1438="SPARE-ISSUE","SPARE-ISSUE",
U1438="Fiber CAmtel","TRANS_FO_CAMTEL",
U1438="Fiber AOF","Fiber AOF",
U1438="Projet OCM (HUAWEI)","TRAVAUX-HUAWEI",
U1438="Projet OCM (NOKIA)","TRAVAUX-NOKIA",
U1438="ACCESS-ISSUE","ACCESS-ISSUE",
U1438="Projet OCM (ZTE, NOKIA, autres projets)","TRAVAUX OCM",
U1438="No root CAuse","No root cause",
U1438="ODU HS","PDH",
U1438="IP &amp; VLAN","PDH",
U1438="Warehouse HUAWEI","SPARE-ISSUE",
U1438="SPARE-HS","SPARE-ISSUE",
U1438="Power Telco","BSS",U1438="no impacts","no impacts"
),"")</f>
        <v/>
      </c>
      <c r="T1438" s="35" t="str" cm="1">
        <f t="array" ref="T1438">IFERROR(_xlfn.IFS(
U1438="MPR ISSUE","TX ISSUE",
U1438="BSS Hardware Issue","RAN ISSUE",
U1438="Sites strategiques, MLL, Pylone, etc.","ENVTECH",
U1438="AKTIVCO DEFAUT GE &amp; POWER Cabinet","POWER ISSUE",
U1438="AKTIVCO Coupure ENEO &amp; Baisse de tension","POWER ISSUE",
U1438="Coupure ENEO &amp; Baisse de tension","POWER ISSUE",
U1438="Defaut GE &amp; POWER Cabinet","POWER ISSUE",
U1438="Sharing","POWER ISSUE",
U1438="Sites strategiques &amp; DataCenter","POWER ISSUE",
U1438="Exclu","Exclu",
U1438="SAT","TX ISSUE",
U1438="SPARE-ISSUE","SPARE-ISSUE",
U1438="Fiber CAmtel","TX ISSUE",
U1438="Fiber AOF","TX ISSUE",
U1438="Projet OCM (HUAWEI)","TRAVAUX-HUAWEI",
U1438="Projet OCM (NOKIA)","TRAVAUX -NOKIA",
U1438="ACCESS-ISSUE","ACCESS-ISSUE",
U1438="Projet OCM (ZTE, NOKIA, autres projets)","TRAVAUX OCM",
U1438="No root CAuse","No root cause",
U1438="ODU HS","TX ISSUE",
U1438="IP &amp; VLAN","TX ISSUE",
U1438="Warehouse HUAWEI","SPARE-ISSUE",
U1438="SPARE-HS","SPARE-ISSUE",
U1438="Power Telco","RAN ISSUE",U1438="no impacts","no impacts"
),"")</f>
        <v/>
      </c>
      <c r="U1438" s="28"/>
      <c r="V1438" s="35" t="str" cm="1">
        <f t="array" ref="V1438">IFERROR(_xlfn.IFS(
U1438="MPR ISSUE","ACTIVE",
U1438="BSS Hardware Issue","ACTIVE",
U1438="Sites strategiques, MLL, Pylone, etc.","PASSIVE",
U1438="AKTIVCO DEFAUT GE &amp; POWER Cabinet","PASSIVE",
U1438="AKTIVCO Coupure ENEO &amp; Baisse de tension","PASSIVE",
U1438="Coupure ENEO &amp; Baisse de tension","PASSIVE",
U1438="Defaut GE &amp; POWER Cabinet","PASSIVE",
U1438="Sharing","PASSIVE",
U1438="Sites strategiques &amp; DataCenter","PASSIVE",
U1438="Exclu","Exclu",
U1438="SAT","ACTIVE",
U1438="SPARE-ISSUE","SPARE-ISSUE",
U1438="Fiber CAmtel","ACTIVE",
U1438="Fiber AOF","ACTIVE",
U1438="Projet OCM (HUAWEI)","PLANNED WORKS",
U1438="Projet OCM (NOKIA)","PLANNED WORKS",
U1438="ACCESS-ISSUE","ACCESS-ISSUE",
U1438="Projet OCM (ZTE, NOKIA, autres projets)","PLANNED WORKS",
U1438="No root CAuse","No root cause",
U1438="ODU HS","ACTIVE",
U1438="IP &amp; VLAN","ACTIVE",
U1438="Warehouse HUAWEI","SPARE-ISSUE",
U1438="SPARE-HS","SPARE-ISSUE",
U1438="Power Telco","ACTIVE",U1438="no impacts","no impacts"
),"")</f>
        <v/>
      </c>
      <c r="W1438" s="102"/>
      <c r="X1438" s="102"/>
      <c r="Y1438" s="102"/>
      <c r="Z1438" s="102"/>
      <c r="AA1438" s="102"/>
      <c r="AB1438" s="104" t="s">
        <v>5423</v>
      </c>
      <c r="AC1438" s="9"/>
      <c r="AD1438" s="9"/>
      <c r="AE1438" s="7" t="s">
        <v>5423</v>
      </c>
      <c r="AF1438" s="6"/>
      <c r="AG1438" s="7"/>
      <c r="AH1438" s="3" t="s">
        <v>5423</v>
      </c>
      <c r="AI1438" s="18" t="s">
        <v>5423</v>
      </c>
      <c r="AJ1438" s="18" t="s">
        <v>5423</v>
      </c>
      <c r="AK1438" s="18" t="s">
        <v>5423</v>
      </c>
      <c r="AL1438" s="18" t="s">
        <v>5423</v>
      </c>
      <c r="AM1438" s="18" t="s">
        <v>5423</v>
      </c>
      <c r="AN1438" s="18" t="s">
        <v>5423</v>
      </c>
      <c r="AO1438" s="18" t="s">
        <v>5423</v>
      </c>
      <c r="AP1438" s="18" t="s">
        <v>5423</v>
      </c>
      <c r="AQ1438" s="18" t="s">
        <v>5423</v>
      </c>
      <c r="AR1438" s="18" t="s">
        <v>5423</v>
      </c>
      <c r="AS1438" s="18" t="s">
        <v>5423</v>
      </c>
      <c r="AT1438" s="18" t="s">
        <v>5423</v>
      </c>
      <c r="AU1438" s="9" t="s">
        <v>5423</v>
      </c>
      <c r="AV1438" s="14"/>
      <c r="AW1438" s="14" t="s">
        <v>5423</v>
      </c>
      <c r="AX1438" s="14" t="str">
        <f>_xlfn.XLOOKUP(B1438,'[4]cell downs 18042026 17h'!$B:$B,'[4]cell downs 18042026 17h'!$B:$B,"")</f>
        <v/>
      </c>
      <c r="AY1438" s="14" t="str">
        <f>_xlfn.XLOOKUP(B1438,'[5]Cells Huawei 19042026 15h'!$B:$B,'[5]Cells Huawei 19042026 15h'!$B:$B,"")</f>
        <v/>
      </c>
      <c r="AZ1438" s="105" t="str">
        <f>_xlfn.XLOOKUP(B1438,'INCIDENT-04-23-2026'!E:E,'INCIDENT-04-23-2026'!F:F,"")</f>
        <v/>
      </c>
      <c r="BA1438" s="105" t="str">
        <f>_xlfn.XLOOKUP(B1438,'[6]Eneo 17H'!$C:$C,'[6]Eneo 17H'!$I:$I,"")</f>
        <v/>
      </c>
      <c r="BB1438" s="105" t="str">
        <f>_xlfn.XLOOKUP(B1438,[8]ALL!$B:$B,[8]ALL!$M:$M,"")</f>
        <v/>
      </c>
      <c r="BC1438" s="105" t="str">
        <f>_xlfn.XLOOKUP(B1438,'[6]Eneo 17H'!$C:$C,'[6]Eneo 17H'!$I:$I,"")</f>
        <v/>
      </c>
      <c r="BD1438" s="105" t="str">
        <f>_xlfn.XLOOKUP(B1438,'[7]Eneo 12H'!$C:$C,'[7]Eneo 12H'!$I:$I,"")</f>
        <v/>
      </c>
      <c r="BE1438" s="105" t="s">
        <v>5423</v>
      </c>
    </row>
    <row r="1439" spans="1:57" hidden="1" x14ac:dyDescent="0.3">
      <c r="A1439" s="1" t="s">
        <v>4648</v>
      </c>
      <c r="B1439" s="8" t="s">
        <v>4649</v>
      </c>
      <c r="C1439" s="3" t="str">
        <f>_xlfn.XLOOKUP(B1439,'[1]daily break down'!$D:$D,'[1]daily break down'!$E:$E,"")</f>
        <v>Yaounde</v>
      </c>
      <c r="D1439" s="1" t="s">
        <v>21</v>
      </c>
      <c r="E1439" s="1" t="s">
        <v>563</v>
      </c>
      <c r="F1439" s="3" t="s">
        <v>37</v>
      </c>
      <c r="G1439" s="1" t="s">
        <v>38</v>
      </c>
      <c r="H1439" s="27" t="str">
        <f>_xlfn.XLOOKUP(B1439,[2]CALCULATION!$B:$B,[2]CALCULATION!$H:$H,"")</f>
        <v>ZTE</v>
      </c>
      <c r="I1439" s="23">
        <v>0</v>
      </c>
      <c r="J1439" s="23">
        <v>0</v>
      </c>
      <c r="K1439" s="23">
        <v>0</v>
      </c>
      <c r="L1439" s="23">
        <v>0</v>
      </c>
      <c r="M1439" s="23">
        <v>0</v>
      </c>
      <c r="N1439" s="23">
        <v>0</v>
      </c>
      <c r="O1439" s="23">
        <v>1.2734245918620784E-2</v>
      </c>
      <c r="P1439" s="103" t="s">
        <v>6554</v>
      </c>
      <c r="Q1439" s="36" t="s">
        <v>5796</v>
      </c>
      <c r="R1439" s="36"/>
      <c r="S1439" s="35" t="str" cm="1">
        <f t="array" ref="S1439">IFERROR(_xlfn.IFS(
U1439="MPR ISSUE","PDH",
U1439="BSS Hardware Issue","BSS",
U1439="Sites strategiques, MLL, Pylone, etc.","ENVTECH",
U1439="AKTIVCO DEFAUT GE &amp; POWER Cabinet","AKTIVCO",
U1439="AKTIVCO Coupure ENEO &amp; Baisse de tension","AKTIVCO GRID ONLY",
U1439="Coupure ENEO &amp; Baisse de tension","IHS GRID ONLY",
U1439="Defaut GE &amp; POWER Cabinet","IHS",
U1439="Sharing","Partners",
U1439="Sites strategiques &amp; DataCenter","SST &amp; DC",
U1439="Exclu","Exclu",
U1439="SAT","SAT",
U1439="SPARE-ISSUE","SPARE-ISSUE",
U1439="Fiber CAmtel","TRANS_FO_CAMTEL",
U1439="Fiber AOF","Fiber AOF",
U1439="Projet OCM (HUAWEI)","TRAVAUX-HUAWEI",
U1439="Projet OCM (NOKIA)","TRAVAUX-NOKIA",
U1439="ACCESS-ISSUE","ACCESS-ISSUE",
U1439="Projet OCM (ZTE, NOKIA, autres projets)","TRAVAUX OCM",
U1439="No root CAuse","No root cause",
U1439="ODU HS","PDH",
U1439="IP &amp; VLAN","PDH",
U1439="Warehouse HUAWEI","SPARE-ISSUE",
U1439="SPARE-HS","SPARE-ISSUE",
U1439="Power Telco","BSS",U1439="no impacts","no impacts"
),"")</f>
        <v/>
      </c>
      <c r="T1439" s="35" t="str" cm="1">
        <f t="array" ref="T1439">IFERROR(_xlfn.IFS(
U1439="MPR ISSUE","TX ISSUE",
U1439="BSS Hardware Issue","RAN ISSUE",
U1439="Sites strategiques, MLL, Pylone, etc.","ENVTECH",
U1439="AKTIVCO DEFAUT GE &amp; POWER Cabinet","POWER ISSUE",
U1439="AKTIVCO Coupure ENEO &amp; Baisse de tension","POWER ISSUE",
U1439="Coupure ENEO &amp; Baisse de tension","POWER ISSUE",
U1439="Defaut GE &amp; POWER Cabinet","POWER ISSUE",
U1439="Sharing","POWER ISSUE",
U1439="Sites strategiques &amp; DataCenter","POWER ISSUE",
U1439="Exclu","Exclu",
U1439="SAT","TX ISSUE",
U1439="SPARE-ISSUE","SPARE-ISSUE",
U1439="Fiber CAmtel","TX ISSUE",
U1439="Fiber AOF","TX ISSUE",
U1439="Projet OCM (HUAWEI)","TRAVAUX-HUAWEI",
U1439="Projet OCM (NOKIA)","TRAVAUX -NOKIA",
U1439="ACCESS-ISSUE","ACCESS-ISSUE",
U1439="Projet OCM (ZTE, NOKIA, autres projets)","TRAVAUX OCM",
U1439="No root CAuse","No root cause",
U1439="ODU HS","TX ISSUE",
U1439="IP &amp; VLAN","TX ISSUE",
U1439="Warehouse HUAWEI","SPARE-ISSUE",
U1439="SPARE-HS","SPARE-ISSUE",
U1439="Power Telco","RAN ISSUE",U1439="no impacts","no impacts"
),"")</f>
        <v/>
      </c>
      <c r="U1439" s="28"/>
      <c r="V1439" s="35" t="str" cm="1">
        <f t="array" ref="V1439">IFERROR(_xlfn.IFS(
U1439="MPR ISSUE","ACTIVE",
U1439="BSS Hardware Issue","ACTIVE",
U1439="Sites strategiques, MLL, Pylone, etc.","PASSIVE",
U1439="AKTIVCO DEFAUT GE &amp; POWER Cabinet","PASSIVE",
U1439="AKTIVCO Coupure ENEO &amp; Baisse de tension","PASSIVE",
U1439="Coupure ENEO &amp; Baisse de tension","PASSIVE",
U1439="Defaut GE &amp; POWER Cabinet","PASSIVE",
U1439="Sharing","PASSIVE",
U1439="Sites strategiques &amp; DataCenter","PASSIVE",
U1439="Exclu","Exclu",
U1439="SAT","ACTIVE",
U1439="SPARE-ISSUE","SPARE-ISSUE",
U1439="Fiber CAmtel","ACTIVE",
U1439="Fiber AOF","ACTIVE",
U1439="Projet OCM (HUAWEI)","PLANNED WORKS",
U1439="Projet OCM (NOKIA)","PLANNED WORKS",
U1439="ACCESS-ISSUE","ACCESS-ISSUE",
U1439="Projet OCM (ZTE, NOKIA, autres projets)","PLANNED WORKS",
U1439="No root CAuse","No root cause",
U1439="ODU HS","ACTIVE",
U1439="IP &amp; VLAN","ACTIVE",
U1439="Warehouse HUAWEI","SPARE-ISSUE",
U1439="SPARE-HS","SPARE-ISSUE",
U1439="Power Telco","ACTIVE",U1439="no impacts","no impacts"
),"")</f>
        <v/>
      </c>
      <c r="W1439" s="102"/>
      <c r="X1439" s="102"/>
      <c r="Y1439" s="102"/>
      <c r="Z1439" s="102"/>
      <c r="AA1439" s="102"/>
      <c r="AB1439" s="104" t="s">
        <v>5423</v>
      </c>
      <c r="AC1439" s="9"/>
      <c r="AD1439" s="9"/>
      <c r="AE1439" s="7" t="s">
        <v>5423</v>
      </c>
      <c r="AF1439" s="6"/>
      <c r="AG1439" s="7"/>
      <c r="AH1439" s="3" t="s">
        <v>5423</v>
      </c>
      <c r="AI1439" s="18" t="s">
        <v>5423</v>
      </c>
      <c r="AJ1439" s="18" t="s">
        <v>5423</v>
      </c>
      <c r="AK1439" s="18" t="s">
        <v>5423</v>
      </c>
      <c r="AL1439" s="18" t="s">
        <v>5423</v>
      </c>
      <c r="AM1439" s="18" t="s">
        <v>5423</v>
      </c>
      <c r="AN1439" s="18" t="s">
        <v>5423</v>
      </c>
      <c r="AO1439" s="18" t="s">
        <v>5423</v>
      </c>
      <c r="AP1439" s="18" t="s">
        <v>5423</v>
      </c>
      <c r="AQ1439" s="18" t="s">
        <v>5423</v>
      </c>
      <c r="AR1439" s="18" t="s">
        <v>5423</v>
      </c>
      <c r="AS1439" s="18" t="s">
        <v>5423</v>
      </c>
      <c r="AT1439" s="18" t="s">
        <v>5423</v>
      </c>
      <c r="AU1439" s="9" t="s">
        <v>5423</v>
      </c>
      <c r="AV1439" s="14"/>
      <c r="AW1439" s="14" t="s">
        <v>5423</v>
      </c>
      <c r="AX1439" s="14" t="str">
        <f>_xlfn.XLOOKUP(B1439,'[4]cell downs 18042026 17h'!$B:$B,'[4]cell downs 18042026 17h'!$B:$B,"")</f>
        <v/>
      </c>
      <c r="AY1439" s="14" t="str">
        <f>_xlfn.XLOOKUP(B1439,'[5]Cells Huawei 19042026 15h'!$B:$B,'[5]Cells Huawei 19042026 15h'!$B:$B,"")</f>
        <v/>
      </c>
      <c r="AZ1439" s="105" t="str">
        <f>_xlfn.XLOOKUP(B1439,'INCIDENT-04-23-2026'!E:E,'INCIDENT-04-23-2026'!F:F,"")</f>
        <v/>
      </c>
      <c r="BA1439" s="105" t="str">
        <f>_xlfn.XLOOKUP(B1439,'[6]Eneo 17H'!$C:$C,'[6]Eneo 17H'!$I:$I,"")</f>
        <v/>
      </c>
      <c r="BB1439" s="105" t="str">
        <f>_xlfn.XLOOKUP(B1439,[8]ALL!$B:$B,[8]ALL!$M:$M,"")</f>
        <v/>
      </c>
      <c r="BC1439" s="105" t="str">
        <f>_xlfn.XLOOKUP(B1439,'[6]Eneo 17H'!$C:$C,'[6]Eneo 17H'!$I:$I,"")</f>
        <v/>
      </c>
      <c r="BD1439" s="105" t="str">
        <f>_xlfn.XLOOKUP(B1439,'[7]Eneo 12H'!$C:$C,'[7]Eneo 12H'!$I:$I,"")</f>
        <v/>
      </c>
      <c r="BE1439" s="105" t="s">
        <v>5423</v>
      </c>
    </row>
    <row r="1440" spans="1:57" hidden="1" x14ac:dyDescent="0.3">
      <c r="A1440" s="1" t="s">
        <v>2003</v>
      </c>
      <c r="B1440" s="8" t="s">
        <v>2004</v>
      </c>
      <c r="C1440" s="3" t="str">
        <f>_xlfn.XLOOKUP(B1440,'[1]daily break down'!$D:$D,'[1]daily break down'!$E:$E,"")</f>
        <v>SUD-OUEST</v>
      </c>
      <c r="D1440" s="1" t="s">
        <v>11</v>
      </c>
      <c r="E1440" s="1"/>
      <c r="F1440" s="3" t="s">
        <v>13</v>
      </c>
      <c r="G1440" s="1" t="s">
        <v>14</v>
      </c>
      <c r="H1440" s="25" t="str">
        <f>_xlfn.XLOOKUP(B1440,[2]CALCULATION!$B:$B,[2]CALCULATION!$H:$H,"")</f>
        <v>Huawei</v>
      </c>
      <c r="I1440" s="23">
        <v>0</v>
      </c>
      <c r="J1440" s="23">
        <v>0</v>
      </c>
      <c r="K1440" s="23">
        <v>0</v>
      </c>
      <c r="L1440" s="23">
        <v>0</v>
      </c>
      <c r="M1440" s="23">
        <v>0</v>
      </c>
      <c r="N1440" s="23">
        <v>0</v>
      </c>
      <c r="O1440" s="23">
        <v>0</v>
      </c>
      <c r="P1440" s="103" t="s">
        <v>6554</v>
      </c>
      <c r="Q1440" s="36" t="s">
        <v>5796</v>
      </c>
      <c r="R1440" s="36"/>
      <c r="S1440" s="35" t="str" cm="1">
        <f t="array" ref="S1440">IFERROR(_xlfn.IFS(
U1440="MPR ISSUE","PDH",
U1440="BSS Hardware Issue","BSS",
U1440="Sites strategiques, MLL, Pylone, etc.","ENVTECH",
U1440="AKTIVCO DEFAUT GE &amp; POWER Cabinet","AKTIVCO",
U1440="AKTIVCO Coupure ENEO &amp; Baisse de tension","AKTIVCO GRID ONLY",
U1440="Coupure ENEO &amp; Baisse de tension","IHS GRID ONLY",
U1440="Defaut GE &amp; POWER Cabinet","IHS",
U1440="Sharing","Partners",
U1440="Sites strategiques &amp; DataCenter","SST &amp; DC",
U1440="Exclu","Exclu",
U1440="SAT","SAT",
U1440="SPARE-ISSUE","SPARE-ISSUE",
U1440="Fiber CAmtel","TRANS_FO_CAMTEL",
U1440="Fiber AOF","Fiber AOF",
U1440="Projet OCM (HUAWEI)","TRAVAUX-HUAWEI",
U1440="Projet OCM (NOKIA)","TRAVAUX-NOKIA",
U1440="ACCESS-ISSUE","ACCESS-ISSUE",
U1440="Projet OCM (ZTE, NOKIA, autres projets)","TRAVAUX OCM",
U1440="No root CAuse","No root cause",
U1440="ODU HS","PDH",
U1440="IP &amp; VLAN","PDH",
U1440="Warehouse HUAWEI","SPARE-ISSUE",
U1440="SPARE-HS","SPARE-ISSUE",
U1440="Power Telco","BSS",U1440="no impacts","no impacts"
),"")</f>
        <v/>
      </c>
      <c r="T1440" s="35" t="str" cm="1">
        <f t="array" ref="T1440">IFERROR(_xlfn.IFS(
U1440="MPR ISSUE","TX ISSUE",
U1440="BSS Hardware Issue","RAN ISSUE",
U1440="Sites strategiques, MLL, Pylone, etc.","ENVTECH",
U1440="AKTIVCO DEFAUT GE &amp; POWER Cabinet","POWER ISSUE",
U1440="AKTIVCO Coupure ENEO &amp; Baisse de tension","POWER ISSUE",
U1440="Coupure ENEO &amp; Baisse de tension","POWER ISSUE",
U1440="Defaut GE &amp; POWER Cabinet","POWER ISSUE",
U1440="Sharing","POWER ISSUE",
U1440="Sites strategiques &amp; DataCenter","POWER ISSUE",
U1440="Exclu","Exclu",
U1440="SAT","TX ISSUE",
U1440="SPARE-ISSUE","SPARE-ISSUE",
U1440="Fiber CAmtel","TX ISSUE",
U1440="Fiber AOF","TX ISSUE",
U1440="Projet OCM (HUAWEI)","TRAVAUX-HUAWEI",
U1440="Projet OCM (NOKIA)","TRAVAUX -NOKIA",
U1440="ACCESS-ISSUE","ACCESS-ISSUE",
U1440="Projet OCM (ZTE, NOKIA, autres projets)","TRAVAUX OCM",
U1440="No root CAuse","No root cause",
U1440="ODU HS","TX ISSUE",
U1440="IP &amp; VLAN","TX ISSUE",
U1440="Warehouse HUAWEI","SPARE-ISSUE",
U1440="SPARE-HS","SPARE-ISSUE",
U1440="Power Telco","RAN ISSUE",U1440="no impacts","no impacts"
),"")</f>
        <v/>
      </c>
      <c r="U1440" s="28"/>
      <c r="V1440" s="35" t="str" cm="1">
        <f t="array" ref="V1440">IFERROR(_xlfn.IFS(
U1440="MPR ISSUE","ACTIVE",
U1440="BSS Hardware Issue","ACTIVE",
U1440="Sites strategiques, MLL, Pylone, etc.","PASSIVE",
U1440="AKTIVCO DEFAUT GE &amp; POWER Cabinet","PASSIVE",
U1440="AKTIVCO Coupure ENEO &amp; Baisse de tension","PASSIVE",
U1440="Coupure ENEO &amp; Baisse de tension","PASSIVE",
U1440="Defaut GE &amp; POWER Cabinet","PASSIVE",
U1440="Sharing","PASSIVE",
U1440="Sites strategiques &amp; DataCenter","PASSIVE",
U1440="Exclu","Exclu",
U1440="SAT","ACTIVE",
U1440="SPARE-ISSUE","SPARE-ISSUE",
U1440="Fiber CAmtel","ACTIVE",
U1440="Fiber AOF","ACTIVE",
U1440="Projet OCM (HUAWEI)","PLANNED WORKS",
U1440="Projet OCM (NOKIA)","PLANNED WORKS",
U1440="ACCESS-ISSUE","ACCESS-ISSUE",
U1440="Projet OCM (ZTE, NOKIA, autres projets)","PLANNED WORKS",
U1440="No root CAuse","No root cause",
U1440="ODU HS","ACTIVE",
U1440="IP &amp; VLAN","ACTIVE",
U1440="Warehouse HUAWEI","SPARE-ISSUE",
U1440="SPARE-HS","SPARE-ISSUE",
U1440="Power Telco","ACTIVE",U1440="no impacts","no impacts"
),"")</f>
        <v/>
      </c>
      <c r="W1440" s="102"/>
      <c r="X1440" s="102"/>
      <c r="Y1440" s="102"/>
      <c r="Z1440" s="102"/>
      <c r="AA1440" s="102"/>
      <c r="AB1440" s="104" t="s">
        <v>5423</v>
      </c>
      <c r="AC1440" s="9"/>
      <c r="AD1440" s="9"/>
      <c r="AE1440" s="7" t="s">
        <v>5423</v>
      </c>
      <c r="AF1440" s="6"/>
      <c r="AG1440" s="7"/>
      <c r="AH1440" s="3" t="s">
        <v>5423</v>
      </c>
      <c r="AI1440" s="18" t="s">
        <v>5423</v>
      </c>
      <c r="AJ1440" s="18" t="s">
        <v>5423</v>
      </c>
      <c r="AK1440" s="18" t="s">
        <v>5423</v>
      </c>
      <c r="AL1440" s="18" t="s">
        <v>5423</v>
      </c>
      <c r="AM1440" s="18" t="s">
        <v>5423</v>
      </c>
      <c r="AN1440" s="18" t="s">
        <v>5423</v>
      </c>
      <c r="AO1440" s="18" t="s">
        <v>5423</v>
      </c>
      <c r="AP1440" s="18" t="s">
        <v>5423</v>
      </c>
      <c r="AQ1440" s="18" t="s">
        <v>5423</v>
      </c>
      <c r="AR1440" s="18" t="s">
        <v>5423</v>
      </c>
      <c r="AS1440" s="18" t="s">
        <v>5423</v>
      </c>
      <c r="AT1440" s="18" t="s">
        <v>5423</v>
      </c>
      <c r="AU1440" s="9" t="s">
        <v>5423</v>
      </c>
      <c r="AV1440" s="14"/>
      <c r="AW1440" s="14" t="s">
        <v>5423</v>
      </c>
      <c r="AX1440" s="14" t="str">
        <f>_xlfn.XLOOKUP(B1440,'[4]cell downs 18042026 17h'!$B:$B,'[4]cell downs 18042026 17h'!$B:$B,"")</f>
        <v/>
      </c>
      <c r="AY1440" s="14" t="str">
        <f>_xlfn.XLOOKUP(B1440,'[5]Cells Huawei 19042026 15h'!$B:$B,'[5]Cells Huawei 19042026 15h'!$B:$B,"")</f>
        <v/>
      </c>
      <c r="AZ1440" s="105" t="str">
        <f>_xlfn.XLOOKUP(B1440,'INCIDENT-04-23-2026'!E:E,'INCIDENT-04-23-2026'!F:F,"")</f>
        <v/>
      </c>
      <c r="BA1440" s="105" t="str">
        <f>_xlfn.XLOOKUP(B1440,'[6]Eneo 17H'!$C:$C,'[6]Eneo 17H'!$I:$I,"")</f>
        <v/>
      </c>
      <c r="BB1440" s="105" t="str">
        <f>_xlfn.XLOOKUP(B1440,[8]ALL!$B:$B,[8]ALL!$M:$M,"")</f>
        <v/>
      </c>
      <c r="BC1440" s="105" t="str">
        <f>_xlfn.XLOOKUP(B1440,'[6]Eneo 17H'!$C:$C,'[6]Eneo 17H'!$I:$I,"")</f>
        <v/>
      </c>
      <c r="BD1440" s="105" t="str">
        <f>_xlfn.XLOOKUP(B1440,'[7]Eneo 12H'!$C:$C,'[7]Eneo 12H'!$I:$I,"")</f>
        <v/>
      </c>
      <c r="BE1440" s="105" t="s">
        <v>5423</v>
      </c>
    </row>
    <row r="1441" spans="1:57" hidden="1" x14ac:dyDescent="0.3">
      <c r="A1441" s="1" t="s">
        <v>2007</v>
      </c>
      <c r="B1441" s="8" t="s">
        <v>2008</v>
      </c>
      <c r="C1441" s="3" t="str">
        <f>_xlfn.XLOOKUP(B1441,'[1]daily break down'!$D:$D,'[1]daily break down'!$E:$E,"")</f>
        <v>SUD-OUEST</v>
      </c>
      <c r="D1441" s="1" t="s">
        <v>11</v>
      </c>
      <c r="E1441" s="1" t="s">
        <v>12</v>
      </c>
      <c r="F1441" s="3" t="s">
        <v>13</v>
      </c>
      <c r="G1441" s="1" t="s">
        <v>14</v>
      </c>
      <c r="H1441" s="25" t="str">
        <f>_xlfn.XLOOKUP(B1441,[2]CALCULATION!$B:$B,[2]CALCULATION!$H:$H,"")</f>
        <v>Huawei</v>
      </c>
      <c r="I1441" s="23">
        <v>0</v>
      </c>
      <c r="J1441" s="23">
        <v>0</v>
      </c>
      <c r="K1441" s="23">
        <v>0</v>
      </c>
      <c r="L1441" s="23">
        <v>0</v>
      </c>
      <c r="M1441" s="23">
        <v>0</v>
      </c>
      <c r="N1441" s="23">
        <v>0</v>
      </c>
      <c r="O1441" s="23">
        <v>0</v>
      </c>
      <c r="P1441" s="103" t="s">
        <v>6554</v>
      </c>
      <c r="Q1441" s="36" t="s">
        <v>5796</v>
      </c>
      <c r="R1441" s="36"/>
      <c r="S1441" s="35" t="str" cm="1">
        <f t="array" ref="S1441">IFERROR(_xlfn.IFS(
U1441="MPR ISSUE","PDH",
U1441="BSS Hardware Issue","BSS",
U1441="Sites strategiques, MLL, Pylone, etc.","ENVTECH",
U1441="AKTIVCO DEFAUT GE &amp; POWER Cabinet","AKTIVCO",
U1441="AKTIVCO Coupure ENEO &amp; Baisse de tension","AKTIVCO GRID ONLY",
U1441="Coupure ENEO &amp; Baisse de tension","IHS GRID ONLY",
U1441="Defaut GE &amp; POWER Cabinet","IHS",
U1441="Sharing","Partners",
U1441="Sites strategiques &amp; DataCenter","SST &amp; DC",
U1441="Exclu","Exclu",
U1441="SAT","SAT",
U1441="SPARE-ISSUE","SPARE-ISSUE",
U1441="Fiber CAmtel","TRANS_FO_CAMTEL",
U1441="Fiber AOF","Fiber AOF",
U1441="Projet OCM (HUAWEI)","TRAVAUX-HUAWEI",
U1441="Projet OCM (NOKIA)","TRAVAUX-NOKIA",
U1441="ACCESS-ISSUE","ACCESS-ISSUE",
U1441="Projet OCM (ZTE, NOKIA, autres projets)","TRAVAUX OCM",
U1441="No root CAuse","No root cause",
U1441="ODU HS","PDH",
U1441="IP &amp; VLAN","PDH",
U1441="Warehouse HUAWEI","SPARE-ISSUE",
U1441="SPARE-HS","SPARE-ISSUE",
U1441="Power Telco","BSS",U1441="no impacts","no impacts"
),"")</f>
        <v/>
      </c>
      <c r="T1441" s="35" t="str" cm="1">
        <f t="array" ref="T1441">IFERROR(_xlfn.IFS(
U1441="MPR ISSUE","TX ISSUE",
U1441="BSS Hardware Issue","RAN ISSUE",
U1441="Sites strategiques, MLL, Pylone, etc.","ENVTECH",
U1441="AKTIVCO DEFAUT GE &amp; POWER Cabinet","POWER ISSUE",
U1441="AKTIVCO Coupure ENEO &amp; Baisse de tension","POWER ISSUE",
U1441="Coupure ENEO &amp; Baisse de tension","POWER ISSUE",
U1441="Defaut GE &amp; POWER Cabinet","POWER ISSUE",
U1441="Sharing","POWER ISSUE",
U1441="Sites strategiques &amp; DataCenter","POWER ISSUE",
U1441="Exclu","Exclu",
U1441="SAT","TX ISSUE",
U1441="SPARE-ISSUE","SPARE-ISSUE",
U1441="Fiber CAmtel","TX ISSUE",
U1441="Fiber AOF","TX ISSUE",
U1441="Projet OCM (HUAWEI)","TRAVAUX-HUAWEI",
U1441="Projet OCM (NOKIA)","TRAVAUX -NOKIA",
U1441="ACCESS-ISSUE","ACCESS-ISSUE",
U1441="Projet OCM (ZTE, NOKIA, autres projets)","TRAVAUX OCM",
U1441="No root CAuse","No root cause",
U1441="ODU HS","TX ISSUE",
U1441="IP &amp; VLAN","TX ISSUE",
U1441="Warehouse HUAWEI","SPARE-ISSUE",
U1441="SPARE-HS","SPARE-ISSUE",
U1441="Power Telco","RAN ISSUE",U1441="no impacts","no impacts"
),"")</f>
        <v/>
      </c>
      <c r="U1441" s="28"/>
      <c r="V1441" s="35" t="str" cm="1">
        <f t="array" ref="V1441">IFERROR(_xlfn.IFS(
U1441="MPR ISSUE","ACTIVE",
U1441="BSS Hardware Issue","ACTIVE",
U1441="Sites strategiques, MLL, Pylone, etc.","PASSIVE",
U1441="AKTIVCO DEFAUT GE &amp; POWER Cabinet","PASSIVE",
U1441="AKTIVCO Coupure ENEO &amp; Baisse de tension","PASSIVE",
U1441="Coupure ENEO &amp; Baisse de tension","PASSIVE",
U1441="Defaut GE &amp; POWER Cabinet","PASSIVE",
U1441="Sharing","PASSIVE",
U1441="Sites strategiques &amp; DataCenter","PASSIVE",
U1441="Exclu","Exclu",
U1441="SAT","ACTIVE",
U1441="SPARE-ISSUE","SPARE-ISSUE",
U1441="Fiber CAmtel","ACTIVE",
U1441="Fiber AOF","ACTIVE",
U1441="Projet OCM (HUAWEI)","PLANNED WORKS",
U1441="Projet OCM (NOKIA)","PLANNED WORKS",
U1441="ACCESS-ISSUE","ACCESS-ISSUE",
U1441="Projet OCM (ZTE, NOKIA, autres projets)","PLANNED WORKS",
U1441="No root CAuse","No root cause",
U1441="ODU HS","ACTIVE",
U1441="IP &amp; VLAN","ACTIVE",
U1441="Warehouse HUAWEI","SPARE-ISSUE",
U1441="SPARE-HS","SPARE-ISSUE",
U1441="Power Telco","ACTIVE",U1441="no impacts","no impacts"
),"")</f>
        <v/>
      </c>
      <c r="W1441" s="102"/>
      <c r="X1441" s="102"/>
      <c r="Y1441" s="102"/>
      <c r="Z1441" s="102"/>
      <c r="AA1441" s="102"/>
      <c r="AB1441" s="104" t="s">
        <v>5423</v>
      </c>
      <c r="AC1441" s="9"/>
      <c r="AD1441" s="9"/>
      <c r="AE1441" s="7" t="s">
        <v>5423</v>
      </c>
      <c r="AF1441" s="6"/>
      <c r="AG1441" s="7"/>
      <c r="AH1441" s="3" t="s">
        <v>5423</v>
      </c>
      <c r="AI1441" s="18" t="s">
        <v>5423</v>
      </c>
      <c r="AJ1441" s="18" t="s">
        <v>5423</v>
      </c>
      <c r="AK1441" s="18" t="s">
        <v>5423</v>
      </c>
      <c r="AL1441" s="18" t="s">
        <v>5423</v>
      </c>
      <c r="AM1441" s="18" t="s">
        <v>5423</v>
      </c>
      <c r="AN1441" s="18" t="s">
        <v>5423</v>
      </c>
      <c r="AO1441" s="18" t="s">
        <v>5423</v>
      </c>
      <c r="AP1441" s="18" t="s">
        <v>5423</v>
      </c>
      <c r="AQ1441" s="18" t="s">
        <v>5423</v>
      </c>
      <c r="AR1441" s="18" t="s">
        <v>5423</v>
      </c>
      <c r="AS1441" s="18" t="s">
        <v>5423</v>
      </c>
      <c r="AT1441" s="18" t="s">
        <v>5423</v>
      </c>
      <c r="AU1441" s="9" t="s">
        <v>5423</v>
      </c>
      <c r="AV1441" s="14"/>
      <c r="AW1441" s="14" t="s">
        <v>5423</v>
      </c>
      <c r="AX1441" s="14" t="str">
        <f>_xlfn.XLOOKUP(B1441,'[4]cell downs 18042026 17h'!$B:$B,'[4]cell downs 18042026 17h'!$B:$B,"")</f>
        <v/>
      </c>
      <c r="AY1441" s="14" t="str">
        <f>_xlfn.XLOOKUP(B1441,'[5]Cells Huawei 19042026 15h'!$B:$B,'[5]Cells Huawei 19042026 15h'!$B:$B,"")</f>
        <v/>
      </c>
      <c r="AZ1441" s="105" t="str">
        <f>_xlfn.XLOOKUP(B1441,'INCIDENT-04-23-2026'!E:E,'INCIDENT-04-23-2026'!F:F,"")</f>
        <v/>
      </c>
      <c r="BA1441" s="105" t="str">
        <f>_xlfn.XLOOKUP(B1441,'[6]Eneo 17H'!$C:$C,'[6]Eneo 17H'!$I:$I,"")</f>
        <v/>
      </c>
      <c r="BB1441" s="105" t="str">
        <f>_xlfn.XLOOKUP(B1441,[8]ALL!$B:$B,[8]ALL!$M:$M,"")</f>
        <v/>
      </c>
      <c r="BC1441" s="105" t="str">
        <f>_xlfn.XLOOKUP(B1441,'[6]Eneo 17H'!$C:$C,'[6]Eneo 17H'!$I:$I,"")</f>
        <v/>
      </c>
      <c r="BD1441" s="105" t="str">
        <f>_xlfn.XLOOKUP(B1441,'[7]Eneo 12H'!$C:$C,'[7]Eneo 12H'!$I:$I,"")</f>
        <v/>
      </c>
      <c r="BE1441" s="105" t="s">
        <v>5423</v>
      </c>
    </row>
    <row r="1442" spans="1:57" hidden="1" x14ac:dyDescent="0.3">
      <c r="A1442" s="1" t="s">
        <v>2009</v>
      </c>
      <c r="B1442" s="8" t="s">
        <v>2010</v>
      </c>
      <c r="C1442" s="3" t="str">
        <f>_xlfn.XLOOKUP(B1442,'[1]daily break down'!$D:$D,'[1]daily break down'!$E:$E,"")</f>
        <v>SUD-OUEST</v>
      </c>
      <c r="D1442" s="1" t="s">
        <v>11</v>
      </c>
      <c r="E1442" s="1" t="s">
        <v>12</v>
      </c>
      <c r="F1442" s="3" t="s">
        <v>13</v>
      </c>
      <c r="G1442" s="1" t="s">
        <v>14</v>
      </c>
      <c r="H1442" s="25" t="str">
        <f>_xlfn.XLOOKUP(B1442,[2]CALCULATION!$B:$B,[2]CALCULATION!$H:$H,"")</f>
        <v>Huawei</v>
      </c>
      <c r="I1442" s="23">
        <v>0</v>
      </c>
      <c r="J1442" s="23">
        <v>0</v>
      </c>
      <c r="K1442" s="23">
        <v>0</v>
      </c>
      <c r="L1442" s="23">
        <v>0</v>
      </c>
      <c r="M1442" s="23">
        <v>0</v>
      </c>
      <c r="N1442" s="23">
        <v>0</v>
      </c>
      <c r="O1442" s="23">
        <v>0</v>
      </c>
      <c r="P1442" s="103" t="s">
        <v>6554</v>
      </c>
      <c r="Q1442" s="36" t="s">
        <v>5796</v>
      </c>
      <c r="R1442" s="36"/>
      <c r="S1442" s="35" t="str" cm="1">
        <f t="array" ref="S1442">IFERROR(_xlfn.IFS(
U1442="MPR ISSUE","PDH",
U1442="BSS Hardware Issue","BSS",
U1442="Sites strategiques, MLL, Pylone, etc.","ENVTECH",
U1442="AKTIVCO DEFAUT GE &amp; POWER Cabinet","AKTIVCO",
U1442="AKTIVCO Coupure ENEO &amp; Baisse de tension","AKTIVCO GRID ONLY",
U1442="Coupure ENEO &amp; Baisse de tension","IHS GRID ONLY",
U1442="Defaut GE &amp; POWER Cabinet","IHS",
U1442="Sharing","Partners",
U1442="Sites strategiques &amp; DataCenter","SST &amp; DC",
U1442="Exclu","Exclu",
U1442="SAT","SAT",
U1442="SPARE-ISSUE","SPARE-ISSUE",
U1442="Fiber CAmtel","TRANS_FO_CAMTEL",
U1442="Fiber AOF","Fiber AOF",
U1442="Projet OCM (HUAWEI)","TRAVAUX-HUAWEI",
U1442="Projet OCM (NOKIA)","TRAVAUX-NOKIA",
U1442="ACCESS-ISSUE","ACCESS-ISSUE",
U1442="Projet OCM (ZTE, NOKIA, autres projets)","TRAVAUX OCM",
U1442="No root CAuse","No root cause",
U1442="ODU HS","PDH",
U1442="IP &amp; VLAN","PDH",
U1442="Warehouse HUAWEI","SPARE-ISSUE",
U1442="SPARE-HS","SPARE-ISSUE",
U1442="Power Telco","BSS",U1442="no impacts","no impacts"
),"")</f>
        <v/>
      </c>
      <c r="T1442" s="35" t="str" cm="1">
        <f t="array" ref="T1442">IFERROR(_xlfn.IFS(
U1442="MPR ISSUE","TX ISSUE",
U1442="BSS Hardware Issue","RAN ISSUE",
U1442="Sites strategiques, MLL, Pylone, etc.","ENVTECH",
U1442="AKTIVCO DEFAUT GE &amp; POWER Cabinet","POWER ISSUE",
U1442="AKTIVCO Coupure ENEO &amp; Baisse de tension","POWER ISSUE",
U1442="Coupure ENEO &amp; Baisse de tension","POWER ISSUE",
U1442="Defaut GE &amp; POWER Cabinet","POWER ISSUE",
U1442="Sharing","POWER ISSUE",
U1442="Sites strategiques &amp; DataCenter","POWER ISSUE",
U1442="Exclu","Exclu",
U1442="SAT","TX ISSUE",
U1442="SPARE-ISSUE","SPARE-ISSUE",
U1442="Fiber CAmtel","TX ISSUE",
U1442="Fiber AOF","TX ISSUE",
U1442="Projet OCM (HUAWEI)","TRAVAUX-HUAWEI",
U1442="Projet OCM (NOKIA)","TRAVAUX -NOKIA",
U1442="ACCESS-ISSUE","ACCESS-ISSUE",
U1442="Projet OCM (ZTE, NOKIA, autres projets)","TRAVAUX OCM",
U1442="No root CAuse","No root cause",
U1442="ODU HS","TX ISSUE",
U1442="IP &amp; VLAN","TX ISSUE",
U1442="Warehouse HUAWEI","SPARE-ISSUE",
U1442="SPARE-HS","SPARE-ISSUE",
U1442="Power Telco","RAN ISSUE",U1442="no impacts","no impacts"
),"")</f>
        <v/>
      </c>
      <c r="U1442" s="28"/>
      <c r="V1442" s="35" t="str" cm="1">
        <f t="array" ref="V1442">IFERROR(_xlfn.IFS(
U1442="MPR ISSUE","ACTIVE",
U1442="BSS Hardware Issue","ACTIVE",
U1442="Sites strategiques, MLL, Pylone, etc.","PASSIVE",
U1442="AKTIVCO DEFAUT GE &amp; POWER Cabinet","PASSIVE",
U1442="AKTIVCO Coupure ENEO &amp; Baisse de tension","PASSIVE",
U1442="Coupure ENEO &amp; Baisse de tension","PASSIVE",
U1442="Defaut GE &amp; POWER Cabinet","PASSIVE",
U1442="Sharing","PASSIVE",
U1442="Sites strategiques &amp; DataCenter","PASSIVE",
U1442="Exclu","Exclu",
U1442="SAT","ACTIVE",
U1442="SPARE-ISSUE","SPARE-ISSUE",
U1442="Fiber CAmtel","ACTIVE",
U1442="Fiber AOF","ACTIVE",
U1442="Projet OCM (HUAWEI)","PLANNED WORKS",
U1442="Projet OCM (NOKIA)","PLANNED WORKS",
U1442="ACCESS-ISSUE","ACCESS-ISSUE",
U1442="Projet OCM (ZTE, NOKIA, autres projets)","PLANNED WORKS",
U1442="No root CAuse","No root cause",
U1442="ODU HS","ACTIVE",
U1442="IP &amp; VLAN","ACTIVE",
U1442="Warehouse HUAWEI","SPARE-ISSUE",
U1442="SPARE-HS","SPARE-ISSUE",
U1442="Power Telco","ACTIVE",U1442="no impacts","no impacts"
),"")</f>
        <v/>
      </c>
      <c r="W1442" s="102"/>
      <c r="X1442" s="102"/>
      <c r="Y1442" s="102"/>
      <c r="Z1442" s="102"/>
      <c r="AA1442" s="102"/>
      <c r="AB1442" s="104" t="s">
        <v>5423</v>
      </c>
      <c r="AC1442" s="9"/>
      <c r="AD1442" s="9"/>
      <c r="AE1442" s="7" t="s">
        <v>5423</v>
      </c>
      <c r="AF1442" s="6"/>
      <c r="AG1442" s="7"/>
      <c r="AH1442" s="3" t="s">
        <v>5423</v>
      </c>
      <c r="AI1442" s="18" t="s">
        <v>5423</v>
      </c>
      <c r="AJ1442" s="18" t="s">
        <v>5423</v>
      </c>
      <c r="AK1442" s="18" t="s">
        <v>5423</v>
      </c>
      <c r="AL1442" s="18" t="s">
        <v>5423</v>
      </c>
      <c r="AM1442" s="18" t="s">
        <v>5423</v>
      </c>
      <c r="AN1442" s="18" t="s">
        <v>5423</v>
      </c>
      <c r="AO1442" s="18" t="s">
        <v>5423</v>
      </c>
      <c r="AP1442" s="18" t="s">
        <v>5423</v>
      </c>
      <c r="AQ1442" s="18" t="s">
        <v>5423</v>
      </c>
      <c r="AR1442" s="18" t="s">
        <v>5423</v>
      </c>
      <c r="AS1442" s="18" t="s">
        <v>5423</v>
      </c>
      <c r="AT1442" s="18" t="s">
        <v>5423</v>
      </c>
      <c r="AU1442" s="9" t="s">
        <v>5423</v>
      </c>
      <c r="AV1442" s="14"/>
      <c r="AW1442" s="14" t="s">
        <v>5423</v>
      </c>
      <c r="AX1442" s="14" t="str">
        <f>_xlfn.XLOOKUP(B1442,'[4]cell downs 18042026 17h'!$B:$B,'[4]cell downs 18042026 17h'!$B:$B,"")</f>
        <v/>
      </c>
      <c r="AY1442" s="14" t="str">
        <f>_xlfn.XLOOKUP(B1442,'[5]Cells Huawei 19042026 15h'!$B:$B,'[5]Cells Huawei 19042026 15h'!$B:$B,"")</f>
        <v/>
      </c>
      <c r="AZ1442" s="105" t="str">
        <f>_xlfn.XLOOKUP(B1442,'INCIDENT-04-23-2026'!E:E,'INCIDENT-04-23-2026'!F:F,"")</f>
        <v/>
      </c>
      <c r="BA1442" s="105" t="str">
        <f>_xlfn.XLOOKUP(B1442,'[6]Eneo 17H'!$C:$C,'[6]Eneo 17H'!$I:$I,"")</f>
        <v/>
      </c>
      <c r="BB1442" s="105" t="str">
        <f>_xlfn.XLOOKUP(B1442,[8]ALL!$B:$B,[8]ALL!$M:$M,"")</f>
        <v/>
      </c>
      <c r="BC1442" s="105" t="str">
        <f>_xlfn.XLOOKUP(B1442,'[6]Eneo 17H'!$C:$C,'[6]Eneo 17H'!$I:$I,"")</f>
        <v/>
      </c>
      <c r="BD1442" s="105" t="str">
        <f>_xlfn.XLOOKUP(B1442,'[7]Eneo 12H'!$C:$C,'[7]Eneo 12H'!$I:$I,"")</f>
        <v/>
      </c>
      <c r="BE1442" s="105" t="s">
        <v>5423</v>
      </c>
    </row>
    <row r="1443" spans="1:57" hidden="1" x14ac:dyDescent="0.3">
      <c r="A1443" s="1" t="s">
        <v>394</v>
      </c>
      <c r="B1443" s="8" t="s">
        <v>395</v>
      </c>
      <c r="C1443" s="3" t="str">
        <f>_xlfn.XLOOKUP(B1443,'[1]daily break down'!$D:$D,'[1]daily break down'!$E:$E,"")</f>
        <v>NORD</v>
      </c>
      <c r="D1443" s="1" t="s">
        <v>11</v>
      </c>
      <c r="E1443" s="1" t="s">
        <v>66</v>
      </c>
      <c r="F1443" s="3" t="s">
        <v>23</v>
      </c>
      <c r="G1443" s="1" t="s">
        <v>396</v>
      </c>
      <c r="H1443" s="26" t="str">
        <f>_xlfn.XLOOKUP(B1443,[2]CALCULATION!$B:$B,[2]CALCULATION!$H:$H,"")</f>
        <v>NOKIA</v>
      </c>
      <c r="I1443" s="23">
        <v>0</v>
      </c>
      <c r="J1443" s="23">
        <v>0</v>
      </c>
      <c r="K1443" s="23">
        <v>0</v>
      </c>
      <c r="L1443" s="23">
        <v>0</v>
      </c>
      <c r="M1443" s="23">
        <v>0</v>
      </c>
      <c r="N1443" s="23">
        <v>0</v>
      </c>
      <c r="O1443" s="23">
        <v>0</v>
      </c>
      <c r="P1443" s="103" t="s">
        <v>6554</v>
      </c>
      <c r="Q1443" s="36" t="s">
        <v>5796</v>
      </c>
      <c r="R1443" s="36"/>
      <c r="S1443" s="35" t="str" cm="1">
        <f t="array" ref="S1443">IFERROR(_xlfn.IFS(
U1443="MPR ISSUE","PDH",
U1443="BSS Hardware Issue","BSS",
U1443="Sites strategiques, MLL, Pylone, etc.","ENVTECH",
U1443="AKTIVCO DEFAUT GE &amp; POWER Cabinet","AKTIVCO",
U1443="AKTIVCO Coupure ENEO &amp; Baisse de tension","AKTIVCO GRID ONLY",
U1443="Coupure ENEO &amp; Baisse de tension","IHS GRID ONLY",
U1443="Defaut GE &amp; POWER Cabinet","IHS",
U1443="Sharing","Partners",
U1443="Sites strategiques &amp; DataCenter","SST &amp; DC",
U1443="Exclu","Exclu",
U1443="SAT","SAT",
U1443="SPARE-ISSUE","SPARE-ISSUE",
U1443="Fiber CAmtel","TRANS_FO_CAMTEL",
U1443="Fiber AOF","Fiber AOF",
U1443="Projet OCM (HUAWEI)","TRAVAUX-HUAWEI",
U1443="Projet OCM (NOKIA)","TRAVAUX-NOKIA",
U1443="ACCESS-ISSUE","ACCESS-ISSUE",
U1443="Projet OCM (ZTE, NOKIA, autres projets)","TRAVAUX OCM",
U1443="No root CAuse","No root cause",
U1443="ODU HS","PDH",
U1443="IP &amp; VLAN","PDH",
U1443="Warehouse HUAWEI","SPARE-ISSUE",
U1443="SPARE-HS","SPARE-ISSUE",
U1443="Power Telco","BSS",U1443="no impacts","no impacts"
),"")</f>
        <v/>
      </c>
      <c r="T1443" s="35" t="str" cm="1">
        <f t="array" ref="T1443">IFERROR(_xlfn.IFS(
U1443="MPR ISSUE","TX ISSUE",
U1443="BSS Hardware Issue","RAN ISSUE",
U1443="Sites strategiques, MLL, Pylone, etc.","ENVTECH",
U1443="AKTIVCO DEFAUT GE &amp; POWER Cabinet","POWER ISSUE",
U1443="AKTIVCO Coupure ENEO &amp; Baisse de tension","POWER ISSUE",
U1443="Coupure ENEO &amp; Baisse de tension","POWER ISSUE",
U1443="Defaut GE &amp; POWER Cabinet","POWER ISSUE",
U1443="Sharing","POWER ISSUE",
U1443="Sites strategiques &amp; DataCenter","POWER ISSUE",
U1443="Exclu","Exclu",
U1443="SAT","TX ISSUE",
U1443="SPARE-ISSUE","SPARE-ISSUE",
U1443="Fiber CAmtel","TX ISSUE",
U1443="Fiber AOF","TX ISSUE",
U1443="Projet OCM (HUAWEI)","TRAVAUX-HUAWEI",
U1443="Projet OCM (NOKIA)","TRAVAUX -NOKIA",
U1443="ACCESS-ISSUE","ACCESS-ISSUE",
U1443="Projet OCM (ZTE, NOKIA, autres projets)","TRAVAUX OCM",
U1443="No root CAuse","No root cause",
U1443="ODU HS","TX ISSUE",
U1443="IP &amp; VLAN","TX ISSUE",
U1443="Warehouse HUAWEI","SPARE-ISSUE",
U1443="SPARE-HS","SPARE-ISSUE",
U1443="Power Telco","RAN ISSUE",U1443="no impacts","no impacts"
),"")</f>
        <v/>
      </c>
      <c r="U1443" s="28"/>
      <c r="V1443" s="35" t="str" cm="1">
        <f t="array" ref="V1443">IFERROR(_xlfn.IFS(
U1443="MPR ISSUE","ACTIVE",
U1443="BSS Hardware Issue","ACTIVE",
U1443="Sites strategiques, MLL, Pylone, etc.","PASSIVE",
U1443="AKTIVCO DEFAUT GE &amp; POWER Cabinet","PASSIVE",
U1443="AKTIVCO Coupure ENEO &amp; Baisse de tension","PASSIVE",
U1443="Coupure ENEO &amp; Baisse de tension","PASSIVE",
U1443="Defaut GE &amp; POWER Cabinet","PASSIVE",
U1443="Sharing","PASSIVE",
U1443="Sites strategiques &amp; DataCenter","PASSIVE",
U1443="Exclu","Exclu",
U1443="SAT","ACTIVE",
U1443="SPARE-ISSUE","SPARE-ISSUE",
U1443="Fiber CAmtel","ACTIVE",
U1443="Fiber AOF","ACTIVE",
U1443="Projet OCM (HUAWEI)","PLANNED WORKS",
U1443="Projet OCM (NOKIA)","PLANNED WORKS",
U1443="ACCESS-ISSUE","ACCESS-ISSUE",
U1443="Projet OCM (ZTE, NOKIA, autres projets)","PLANNED WORKS",
U1443="No root CAuse","No root cause",
U1443="ODU HS","ACTIVE",
U1443="IP &amp; VLAN","ACTIVE",
U1443="Warehouse HUAWEI","SPARE-ISSUE",
U1443="SPARE-HS","SPARE-ISSUE",
U1443="Power Telco","ACTIVE",U1443="no impacts","no impacts"
),"")</f>
        <v/>
      </c>
      <c r="W1443" s="102"/>
      <c r="X1443" s="102"/>
      <c r="Y1443" s="102"/>
      <c r="Z1443" s="102"/>
      <c r="AA1443" s="102"/>
      <c r="AB1443" s="104" t="s">
        <v>5423</v>
      </c>
      <c r="AC1443" s="9"/>
      <c r="AD1443" s="9"/>
      <c r="AE1443" s="7" t="s">
        <v>5423</v>
      </c>
      <c r="AF1443" s="6"/>
      <c r="AG1443" s="7"/>
      <c r="AH1443" s="3" t="s">
        <v>5423</v>
      </c>
      <c r="AI1443" s="18" t="s">
        <v>5423</v>
      </c>
      <c r="AJ1443" s="18" t="s">
        <v>5423</v>
      </c>
      <c r="AK1443" s="18" t="s">
        <v>5423</v>
      </c>
      <c r="AL1443" s="18" t="s">
        <v>5423</v>
      </c>
      <c r="AM1443" s="18" t="s">
        <v>5423</v>
      </c>
      <c r="AN1443" s="18" t="s">
        <v>5423</v>
      </c>
      <c r="AO1443" s="18" t="s">
        <v>5423</v>
      </c>
      <c r="AP1443" s="18" t="s">
        <v>5423</v>
      </c>
      <c r="AQ1443" s="18" t="s">
        <v>5423</v>
      </c>
      <c r="AR1443" s="18" t="s">
        <v>5423</v>
      </c>
      <c r="AS1443" s="18" t="s">
        <v>5423</v>
      </c>
      <c r="AT1443" s="18" t="s">
        <v>5423</v>
      </c>
      <c r="AU1443" s="9" t="s">
        <v>5423</v>
      </c>
      <c r="AV1443" s="14"/>
      <c r="AW1443" s="14" t="s">
        <v>5423</v>
      </c>
      <c r="AX1443" s="14" t="str">
        <f>_xlfn.XLOOKUP(B1443,'[4]cell downs 18042026 17h'!$B:$B,'[4]cell downs 18042026 17h'!$B:$B,"")</f>
        <v/>
      </c>
      <c r="AY1443" s="14" t="str">
        <f>_xlfn.XLOOKUP(B1443,'[5]Cells Huawei 19042026 15h'!$B:$B,'[5]Cells Huawei 19042026 15h'!$B:$B,"")</f>
        <v/>
      </c>
      <c r="AZ1443" s="105" t="str">
        <f>_xlfn.XLOOKUP(B1443,'INCIDENT-04-23-2026'!E:E,'INCIDENT-04-23-2026'!F:F,"")</f>
        <v/>
      </c>
      <c r="BA1443" s="105" t="str">
        <f>_xlfn.XLOOKUP(B1443,'[6]Eneo 17H'!$C:$C,'[6]Eneo 17H'!$I:$I,"")</f>
        <v/>
      </c>
      <c r="BB1443" s="105" t="str">
        <f>_xlfn.XLOOKUP(B1443,[8]ALL!$B:$B,[8]ALL!$M:$M,"")</f>
        <v/>
      </c>
      <c r="BC1443" s="105" t="str">
        <f>_xlfn.XLOOKUP(B1443,'[6]Eneo 17H'!$C:$C,'[6]Eneo 17H'!$I:$I,"")</f>
        <v/>
      </c>
      <c r="BD1443" s="105" t="str">
        <f>_xlfn.XLOOKUP(B1443,'[7]Eneo 12H'!$C:$C,'[7]Eneo 12H'!$I:$I,"")</f>
        <v/>
      </c>
      <c r="BE1443" s="105" t="s">
        <v>5423</v>
      </c>
    </row>
    <row r="1444" spans="1:57" hidden="1" x14ac:dyDescent="0.3">
      <c r="A1444" s="1" t="s">
        <v>2745</v>
      </c>
      <c r="B1444" s="8" t="s">
        <v>2746</v>
      </c>
      <c r="C1444" s="3" t="str">
        <f>_xlfn.XLOOKUP(B1444,'[1]daily break down'!$D:$D,'[1]daily break down'!$E:$E,"")</f>
        <v>Yaounde</v>
      </c>
      <c r="D1444" s="1" t="s">
        <v>5407</v>
      </c>
      <c r="E1444" s="1" t="s">
        <v>12</v>
      </c>
      <c r="F1444" s="3" t="s">
        <v>37</v>
      </c>
      <c r="G1444" s="1" t="s">
        <v>38</v>
      </c>
      <c r="H1444" s="27" t="str">
        <f>_xlfn.XLOOKUP(B1444,[2]CALCULATION!$B:$B,[2]CALCULATION!$H:$H,"")</f>
        <v>ZTE</v>
      </c>
      <c r="I1444" s="23">
        <v>0</v>
      </c>
      <c r="J1444" s="23">
        <v>0</v>
      </c>
      <c r="K1444" s="23">
        <v>0</v>
      </c>
      <c r="L1444" s="23">
        <v>0</v>
      </c>
      <c r="M1444" s="23">
        <v>0</v>
      </c>
      <c r="N1444" s="23">
        <v>0</v>
      </c>
      <c r="O1444" s="23">
        <v>1.0843727616976731E-2</v>
      </c>
      <c r="P1444" s="103" t="s">
        <v>6554</v>
      </c>
      <c r="Q1444" s="36" t="s">
        <v>5796</v>
      </c>
      <c r="R1444" s="36"/>
      <c r="S1444" s="35" t="str" cm="1">
        <f t="array" ref="S1444">IFERROR(_xlfn.IFS(
U1444="MPR ISSUE","PDH",
U1444="BSS Hardware Issue","BSS",
U1444="Sites strategiques, MLL, Pylone, etc.","ENVTECH",
U1444="AKTIVCO DEFAUT GE &amp; POWER Cabinet","AKTIVCO",
U1444="AKTIVCO Coupure ENEO &amp; Baisse de tension","AKTIVCO GRID ONLY",
U1444="Coupure ENEO &amp; Baisse de tension","IHS GRID ONLY",
U1444="Defaut GE &amp; POWER Cabinet","IHS",
U1444="Sharing","Partners",
U1444="Sites strategiques &amp; DataCenter","SST &amp; DC",
U1444="Exclu","Exclu",
U1444="SAT","SAT",
U1444="SPARE-ISSUE","SPARE-ISSUE",
U1444="Fiber CAmtel","TRANS_FO_CAMTEL",
U1444="Fiber AOF","Fiber AOF",
U1444="Projet OCM (HUAWEI)","TRAVAUX-HUAWEI",
U1444="Projet OCM (NOKIA)","TRAVAUX-NOKIA",
U1444="ACCESS-ISSUE","ACCESS-ISSUE",
U1444="Projet OCM (ZTE, NOKIA, autres projets)","TRAVAUX OCM",
U1444="No root CAuse","No root cause",
U1444="ODU HS","PDH",
U1444="IP &amp; VLAN","PDH",
U1444="Warehouse HUAWEI","SPARE-ISSUE",
U1444="SPARE-HS","SPARE-ISSUE",
U1444="Power Telco","BSS",U1444="no impacts","no impacts"
),"")</f>
        <v/>
      </c>
      <c r="T1444" s="35" t="str" cm="1">
        <f t="array" ref="T1444">IFERROR(_xlfn.IFS(
U1444="MPR ISSUE","TX ISSUE",
U1444="BSS Hardware Issue","RAN ISSUE",
U1444="Sites strategiques, MLL, Pylone, etc.","ENVTECH",
U1444="AKTIVCO DEFAUT GE &amp; POWER Cabinet","POWER ISSUE",
U1444="AKTIVCO Coupure ENEO &amp; Baisse de tension","POWER ISSUE",
U1444="Coupure ENEO &amp; Baisse de tension","POWER ISSUE",
U1444="Defaut GE &amp; POWER Cabinet","POWER ISSUE",
U1444="Sharing","POWER ISSUE",
U1444="Sites strategiques &amp; DataCenter","POWER ISSUE",
U1444="Exclu","Exclu",
U1444="SAT","TX ISSUE",
U1444="SPARE-ISSUE","SPARE-ISSUE",
U1444="Fiber CAmtel","TX ISSUE",
U1444="Fiber AOF","TX ISSUE",
U1444="Projet OCM (HUAWEI)","TRAVAUX-HUAWEI",
U1444="Projet OCM (NOKIA)","TRAVAUX -NOKIA",
U1444="ACCESS-ISSUE","ACCESS-ISSUE",
U1444="Projet OCM (ZTE, NOKIA, autres projets)","TRAVAUX OCM",
U1444="No root CAuse","No root cause",
U1444="ODU HS","TX ISSUE",
U1444="IP &amp; VLAN","TX ISSUE",
U1444="Warehouse HUAWEI","SPARE-ISSUE",
U1444="SPARE-HS","SPARE-ISSUE",
U1444="Power Telco","RAN ISSUE",U1444="no impacts","no impacts"
),"")</f>
        <v/>
      </c>
      <c r="U1444" s="28"/>
      <c r="V1444" s="35" t="str" cm="1">
        <f t="array" ref="V1444">IFERROR(_xlfn.IFS(
U1444="MPR ISSUE","ACTIVE",
U1444="BSS Hardware Issue","ACTIVE",
U1444="Sites strategiques, MLL, Pylone, etc.","PASSIVE",
U1444="AKTIVCO DEFAUT GE &amp; POWER Cabinet","PASSIVE",
U1444="AKTIVCO Coupure ENEO &amp; Baisse de tension","PASSIVE",
U1444="Coupure ENEO &amp; Baisse de tension","PASSIVE",
U1444="Defaut GE &amp; POWER Cabinet","PASSIVE",
U1444="Sharing","PASSIVE",
U1444="Sites strategiques &amp; DataCenter","PASSIVE",
U1444="Exclu","Exclu",
U1444="SAT","ACTIVE",
U1444="SPARE-ISSUE","SPARE-ISSUE",
U1444="Fiber CAmtel","ACTIVE",
U1444="Fiber AOF","ACTIVE",
U1444="Projet OCM (HUAWEI)","PLANNED WORKS",
U1444="Projet OCM (NOKIA)","PLANNED WORKS",
U1444="ACCESS-ISSUE","ACCESS-ISSUE",
U1444="Projet OCM (ZTE, NOKIA, autres projets)","PLANNED WORKS",
U1444="No root CAuse","No root cause",
U1444="ODU HS","ACTIVE",
U1444="IP &amp; VLAN","ACTIVE",
U1444="Warehouse HUAWEI","SPARE-ISSUE",
U1444="SPARE-HS","SPARE-ISSUE",
U1444="Power Telco","ACTIVE",U1444="no impacts","no impacts"
),"")</f>
        <v/>
      </c>
      <c r="W1444" s="102"/>
      <c r="X1444" s="102"/>
      <c r="Y1444" s="102"/>
      <c r="Z1444" s="102"/>
      <c r="AA1444" s="102"/>
      <c r="AB1444" s="104" t="s">
        <v>5423</v>
      </c>
      <c r="AC1444" s="9"/>
      <c r="AD1444" s="9"/>
      <c r="AE1444" s="7" t="s">
        <v>5423</v>
      </c>
      <c r="AF1444" s="6"/>
      <c r="AG1444" s="7"/>
      <c r="AH1444" s="3" t="s">
        <v>5423</v>
      </c>
      <c r="AI1444" s="18" t="s">
        <v>5423</v>
      </c>
      <c r="AJ1444" s="18" t="s">
        <v>5423</v>
      </c>
      <c r="AK1444" s="18" t="s">
        <v>5423</v>
      </c>
      <c r="AL1444" s="18" t="s">
        <v>5423</v>
      </c>
      <c r="AM1444" s="18" t="s">
        <v>5423</v>
      </c>
      <c r="AN1444" s="18" t="s">
        <v>5423</v>
      </c>
      <c r="AO1444" s="18" t="s">
        <v>5423</v>
      </c>
      <c r="AP1444" s="18" t="s">
        <v>5423</v>
      </c>
      <c r="AQ1444" s="18" t="s">
        <v>5423</v>
      </c>
      <c r="AR1444" s="18" t="s">
        <v>5423</v>
      </c>
      <c r="AS1444" s="18" t="s">
        <v>5423</v>
      </c>
      <c r="AT1444" s="18" t="s">
        <v>5423</v>
      </c>
      <c r="AU1444" s="9" t="s">
        <v>5423</v>
      </c>
      <c r="AV1444" s="14"/>
      <c r="AW1444" s="14" t="s">
        <v>5423</v>
      </c>
      <c r="AX1444" s="14" t="str">
        <f>_xlfn.XLOOKUP(B1444,'[4]cell downs 18042026 17h'!$B:$B,'[4]cell downs 18042026 17h'!$B:$B,"")</f>
        <v/>
      </c>
      <c r="AY1444" s="14" t="str">
        <f>_xlfn.XLOOKUP(B1444,'[5]Cells Huawei 19042026 15h'!$B:$B,'[5]Cells Huawei 19042026 15h'!$B:$B,"")</f>
        <v/>
      </c>
      <c r="AZ1444" s="105" t="str">
        <f>_xlfn.XLOOKUP(B1444,'INCIDENT-04-23-2026'!E:E,'INCIDENT-04-23-2026'!F:F,"")</f>
        <v/>
      </c>
      <c r="BA1444" s="105" t="str">
        <f>_xlfn.XLOOKUP(B1444,'[6]Eneo 17H'!$C:$C,'[6]Eneo 17H'!$I:$I,"")</f>
        <v/>
      </c>
      <c r="BB1444" s="105" t="str">
        <f>_xlfn.XLOOKUP(B1444,[8]ALL!$B:$B,[8]ALL!$M:$M,"")</f>
        <v/>
      </c>
      <c r="BC1444" s="105" t="str">
        <f>_xlfn.XLOOKUP(B1444,'[6]Eneo 17H'!$C:$C,'[6]Eneo 17H'!$I:$I,"")</f>
        <v/>
      </c>
      <c r="BD1444" s="105" t="str">
        <f>_xlfn.XLOOKUP(B1444,'[7]Eneo 12H'!$C:$C,'[7]Eneo 12H'!$I:$I,"")</f>
        <v/>
      </c>
      <c r="BE1444" s="105" t="s">
        <v>5423</v>
      </c>
    </row>
    <row r="1445" spans="1:57" hidden="1" x14ac:dyDescent="0.3">
      <c r="A1445" s="1" t="s">
        <v>4712</v>
      </c>
      <c r="B1445" s="8" t="s">
        <v>4713</v>
      </c>
      <c r="C1445" s="3" t="str">
        <f>_xlfn.XLOOKUP(B1445,'[1]daily break down'!$D:$D,'[1]daily break down'!$E:$E,"")</f>
        <v>LITTORAL</v>
      </c>
      <c r="D1445" s="1" t="s">
        <v>21</v>
      </c>
      <c r="E1445" s="1" t="s">
        <v>89</v>
      </c>
      <c r="F1445" s="3" t="s">
        <v>69</v>
      </c>
      <c r="G1445" s="1" t="s">
        <v>502</v>
      </c>
      <c r="H1445" s="27" t="str">
        <f>_xlfn.XLOOKUP(B1445,[2]CALCULATION!$B:$B,[2]CALCULATION!$H:$H,"")</f>
        <v>ZTE</v>
      </c>
      <c r="I1445" s="23">
        <v>0</v>
      </c>
      <c r="J1445" s="23">
        <v>0</v>
      </c>
      <c r="K1445" s="23">
        <v>0</v>
      </c>
      <c r="L1445" s="23">
        <v>0</v>
      </c>
      <c r="M1445" s="23">
        <v>0</v>
      </c>
      <c r="N1445" s="23">
        <v>0</v>
      </c>
      <c r="O1445" s="23">
        <v>0</v>
      </c>
      <c r="P1445" s="103" t="s">
        <v>6554</v>
      </c>
      <c r="Q1445" s="36" t="s">
        <v>5796</v>
      </c>
      <c r="R1445" s="36"/>
      <c r="S1445" s="35" t="str" cm="1">
        <f t="array" ref="S1445">IFERROR(_xlfn.IFS(
U1445="MPR ISSUE","PDH",
U1445="BSS Hardware Issue","BSS",
U1445="Sites strategiques, MLL, Pylone, etc.","ENVTECH",
U1445="AKTIVCO DEFAUT GE &amp; POWER Cabinet","AKTIVCO",
U1445="AKTIVCO Coupure ENEO &amp; Baisse de tension","AKTIVCO GRID ONLY",
U1445="Coupure ENEO &amp; Baisse de tension","IHS GRID ONLY",
U1445="Defaut GE &amp; POWER Cabinet","IHS",
U1445="Sharing","Partners",
U1445="Sites strategiques &amp; DataCenter","SST &amp; DC",
U1445="Exclu","Exclu",
U1445="SAT","SAT",
U1445="SPARE-ISSUE","SPARE-ISSUE",
U1445="Fiber CAmtel","TRANS_FO_CAMTEL",
U1445="Fiber AOF","Fiber AOF",
U1445="Projet OCM (HUAWEI)","TRAVAUX-HUAWEI",
U1445="Projet OCM (NOKIA)","TRAVAUX-NOKIA",
U1445="ACCESS-ISSUE","ACCESS-ISSUE",
U1445="Projet OCM (ZTE, NOKIA, autres projets)","TRAVAUX OCM",
U1445="No root CAuse","No root cause",
U1445="ODU HS","PDH",
U1445="IP &amp; VLAN","PDH",
U1445="Warehouse HUAWEI","SPARE-ISSUE",
U1445="SPARE-HS","SPARE-ISSUE",
U1445="Power Telco","BSS",U1445="no impacts","no impacts"
),"")</f>
        <v/>
      </c>
      <c r="T1445" s="35" t="str" cm="1">
        <f t="array" ref="T1445">IFERROR(_xlfn.IFS(
U1445="MPR ISSUE","TX ISSUE",
U1445="BSS Hardware Issue","RAN ISSUE",
U1445="Sites strategiques, MLL, Pylone, etc.","ENVTECH",
U1445="AKTIVCO DEFAUT GE &amp; POWER Cabinet","POWER ISSUE",
U1445="AKTIVCO Coupure ENEO &amp; Baisse de tension","POWER ISSUE",
U1445="Coupure ENEO &amp; Baisse de tension","POWER ISSUE",
U1445="Defaut GE &amp; POWER Cabinet","POWER ISSUE",
U1445="Sharing","POWER ISSUE",
U1445="Sites strategiques &amp; DataCenter","POWER ISSUE",
U1445="Exclu","Exclu",
U1445="SAT","TX ISSUE",
U1445="SPARE-ISSUE","SPARE-ISSUE",
U1445="Fiber CAmtel","TX ISSUE",
U1445="Fiber AOF","TX ISSUE",
U1445="Projet OCM (HUAWEI)","TRAVAUX-HUAWEI",
U1445="Projet OCM (NOKIA)","TRAVAUX -NOKIA",
U1445="ACCESS-ISSUE","ACCESS-ISSUE",
U1445="Projet OCM (ZTE, NOKIA, autres projets)","TRAVAUX OCM",
U1445="No root CAuse","No root cause",
U1445="ODU HS","TX ISSUE",
U1445="IP &amp; VLAN","TX ISSUE",
U1445="Warehouse HUAWEI","SPARE-ISSUE",
U1445="SPARE-HS","SPARE-ISSUE",
U1445="Power Telco","RAN ISSUE",U1445="no impacts","no impacts"
),"")</f>
        <v/>
      </c>
      <c r="U1445" s="28"/>
      <c r="V1445" s="35" t="str" cm="1">
        <f t="array" ref="V1445">IFERROR(_xlfn.IFS(
U1445="MPR ISSUE","ACTIVE",
U1445="BSS Hardware Issue","ACTIVE",
U1445="Sites strategiques, MLL, Pylone, etc.","PASSIVE",
U1445="AKTIVCO DEFAUT GE &amp; POWER Cabinet","PASSIVE",
U1445="AKTIVCO Coupure ENEO &amp; Baisse de tension","PASSIVE",
U1445="Coupure ENEO &amp; Baisse de tension","PASSIVE",
U1445="Defaut GE &amp; POWER Cabinet","PASSIVE",
U1445="Sharing","PASSIVE",
U1445="Sites strategiques &amp; DataCenter","PASSIVE",
U1445="Exclu","Exclu",
U1445="SAT","ACTIVE",
U1445="SPARE-ISSUE","SPARE-ISSUE",
U1445="Fiber CAmtel","ACTIVE",
U1445="Fiber AOF","ACTIVE",
U1445="Projet OCM (HUAWEI)","PLANNED WORKS",
U1445="Projet OCM (NOKIA)","PLANNED WORKS",
U1445="ACCESS-ISSUE","ACCESS-ISSUE",
U1445="Projet OCM (ZTE, NOKIA, autres projets)","PLANNED WORKS",
U1445="No root CAuse","No root cause",
U1445="ODU HS","ACTIVE",
U1445="IP &amp; VLAN","ACTIVE",
U1445="Warehouse HUAWEI","SPARE-ISSUE",
U1445="SPARE-HS","SPARE-ISSUE",
U1445="Power Telco","ACTIVE",U1445="no impacts","no impacts"
),"")</f>
        <v/>
      </c>
      <c r="W1445" s="102"/>
      <c r="X1445" s="102"/>
      <c r="Y1445" s="102"/>
      <c r="Z1445" s="102"/>
      <c r="AA1445" s="102"/>
      <c r="AB1445" s="104" t="s">
        <v>5423</v>
      </c>
      <c r="AC1445" s="9"/>
      <c r="AD1445" s="9"/>
      <c r="AE1445" s="7" t="s">
        <v>5423</v>
      </c>
      <c r="AF1445" s="6"/>
      <c r="AG1445" s="7"/>
      <c r="AH1445" s="3" t="s">
        <v>5423</v>
      </c>
      <c r="AI1445" s="18" t="s">
        <v>5423</v>
      </c>
      <c r="AJ1445" s="18" t="s">
        <v>5423</v>
      </c>
      <c r="AK1445" s="18" t="s">
        <v>5423</v>
      </c>
      <c r="AL1445" s="18" t="s">
        <v>5423</v>
      </c>
      <c r="AM1445" s="18" t="s">
        <v>5423</v>
      </c>
      <c r="AN1445" s="18" t="s">
        <v>5423</v>
      </c>
      <c r="AO1445" s="18" t="s">
        <v>5423</v>
      </c>
      <c r="AP1445" s="18" t="s">
        <v>5423</v>
      </c>
      <c r="AQ1445" s="18" t="s">
        <v>5423</v>
      </c>
      <c r="AR1445" s="18" t="s">
        <v>5423</v>
      </c>
      <c r="AS1445" s="18" t="s">
        <v>5423</v>
      </c>
      <c r="AT1445" s="18" t="s">
        <v>5423</v>
      </c>
      <c r="AU1445" s="9" t="s">
        <v>5423</v>
      </c>
      <c r="AV1445" s="14"/>
      <c r="AW1445" s="14" t="s">
        <v>5423</v>
      </c>
      <c r="AX1445" s="14" t="str">
        <f>_xlfn.XLOOKUP(B1445,'[4]cell downs 18042026 17h'!$B:$B,'[4]cell downs 18042026 17h'!$B:$B,"")</f>
        <v/>
      </c>
      <c r="AY1445" s="14" t="str">
        <f>_xlfn.XLOOKUP(B1445,'[5]Cells Huawei 19042026 15h'!$B:$B,'[5]Cells Huawei 19042026 15h'!$B:$B,"")</f>
        <v/>
      </c>
      <c r="AZ1445" s="105" t="str">
        <f>_xlfn.XLOOKUP(B1445,'INCIDENT-04-23-2026'!E:E,'INCIDENT-04-23-2026'!F:F,"")</f>
        <v/>
      </c>
      <c r="BA1445" s="105" t="str">
        <f>_xlfn.XLOOKUP(B1445,'[6]Eneo 17H'!$C:$C,'[6]Eneo 17H'!$I:$I,"")</f>
        <v/>
      </c>
      <c r="BB1445" s="105" t="str">
        <f>_xlfn.XLOOKUP(B1445,[8]ALL!$B:$B,[8]ALL!$M:$M,"")</f>
        <v/>
      </c>
      <c r="BC1445" s="105" t="str">
        <f>_xlfn.XLOOKUP(B1445,'[6]Eneo 17H'!$C:$C,'[6]Eneo 17H'!$I:$I,"")</f>
        <v/>
      </c>
      <c r="BD1445" s="105" t="str">
        <f>_xlfn.XLOOKUP(B1445,'[7]Eneo 12H'!$C:$C,'[7]Eneo 12H'!$I:$I,"")</f>
        <v/>
      </c>
      <c r="BE1445" s="105" t="s">
        <v>5423</v>
      </c>
    </row>
    <row r="1446" spans="1:57" hidden="1" x14ac:dyDescent="0.3">
      <c r="A1446" s="1" t="s">
        <v>2541</v>
      </c>
      <c r="B1446" s="8" t="s">
        <v>2542</v>
      </c>
      <c r="C1446" s="3" t="str">
        <f>_xlfn.XLOOKUP(B1446,'[1]daily break down'!$D:$D,'[1]daily break down'!$E:$E,"")</f>
        <v>OUEST</v>
      </c>
      <c r="D1446" s="1" t="s">
        <v>21</v>
      </c>
      <c r="E1446" s="1" t="s">
        <v>563</v>
      </c>
      <c r="F1446" s="3" t="s">
        <v>102</v>
      </c>
      <c r="G1446" s="1" t="s">
        <v>856</v>
      </c>
      <c r="H1446" s="25" t="str">
        <f>_xlfn.XLOOKUP(B1446,[2]CALCULATION!$B:$B,[2]CALCULATION!$H:$H,"")</f>
        <v>Huawei</v>
      </c>
      <c r="I1446" s="23">
        <v>0</v>
      </c>
      <c r="J1446" s="23">
        <v>8.0614553994629509E-3</v>
      </c>
      <c r="K1446" s="23">
        <v>0</v>
      </c>
      <c r="L1446" s="23">
        <v>0</v>
      </c>
      <c r="M1446" s="23">
        <v>0</v>
      </c>
      <c r="N1446" s="23">
        <v>0</v>
      </c>
      <c r="O1446" s="23">
        <v>0</v>
      </c>
      <c r="P1446" s="103" t="s">
        <v>6554</v>
      </c>
      <c r="Q1446" s="36" t="s">
        <v>5796</v>
      </c>
      <c r="R1446" s="36"/>
      <c r="S1446" s="35" t="str" cm="1">
        <f t="array" ref="S1446">IFERROR(_xlfn.IFS(
U1446="MPR ISSUE","PDH",
U1446="BSS Hardware Issue","BSS",
U1446="Sites strategiques, MLL, Pylone, etc.","ENVTECH",
U1446="AKTIVCO DEFAUT GE &amp; POWER Cabinet","AKTIVCO",
U1446="AKTIVCO Coupure ENEO &amp; Baisse de tension","AKTIVCO GRID ONLY",
U1446="Coupure ENEO &amp; Baisse de tension","IHS GRID ONLY",
U1446="Defaut GE &amp; POWER Cabinet","IHS",
U1446="Sharing","Partners",
U1446="Sites strategiques &amp; DataCenter","SST &amp; DC",
U1446="Exclu","Exclu",
U1446="SAT","SAT",
U1446="SPARE-ISSUE","SPARE-ISSUE",
U1446="Fiber CAmtel","TRANS_FO_CAMTEL",
U1446="Fiber AOF","Fiber AOF",
U1446="Projet OCM (HUAWEI)","TRAVAUX-HUAWEI",
U1446="Projet OCM (NOKIA)","TRAVAUX-NOKIA",
U1446="ACCESS-ISSUE","ACCESS-ISSUE",
U1446="Projet OCM (ZTE, NOKIA, autres projets)","TRAVAUX OCM",
U1446="No root CAuse","No root cause",
U1446="ODU HS","PDH",
U1446="IP &amp; VLAN","PDH",
U1446="Warehouse HUAWEI","SPARE-ISSUE",
U1446="SPARE-HS","SPARE-ISSUE",
U1446="Power Telco","BSS",U1446="no impacts","no impacts"
),"")</f>
        <v/>
      </c>
      <c r="T1446" s="35" t="str" cm="1">
        <f t="array" ref="T1446">IFERROR(_xlfn.IFS(
U1446="MPR ISSUE","TX ISSUE",
U1446="BSS Hardware Issue","RAN ISSUE",
U1446="Sites strategiques, MLL, Pylone, etc.","ENVTECH",
U1446="AKTIVCO DEFAUT GE &amp; POWER Cabinet","POWER ISSUE",
U1446="AKTIVCO Coupure ENEO &amp; Baisse de tension","POWER ISSUE",
U1446="Coupure ENEO &amp; Baisse de tension","POWER ISSUE",
U1446="Defaut GE &amp; POWER Cabinet","POWER ISSUE",
U1446="Sharing","POWER ISSUE",
U1446="Sites strategiques &amp; DataCenter","POWER ISSUE",
U1446="Exclu","Exclu",
U1446="SAT","TX ISSUE",
U1446="SPARE-ISSUE","SPARE-ISSUE",
U1446="Fiber CAmtel","TX ISSUE",
U1446="Fiber AOF","TX ISSUE",
U1446="Projet OCM (HUAWEI)","TRAVAUX-HUAWEI",
U1446="Projet OCM (NOKIA)","TRAVAUX -NOKIA",
U1446="ACCESS-ISSUE","ACCESS-ISSUE",
U1446="Projet OCM (ZTE, NOKIA, autres projets)","TRAVAUX OCM",
U1446="No root CAuse","No root cause",
U1446="ODU HS","TX ISSUE",
U1446="IP &amp; VLAN","TX ISSUE",
U1446="Warehouse HUAWEI","SPARE-ISSUE",
U1446="SPARE-HS","SPARE-ISSUE",
U1446="Power Telco","RAN ISSUE",U1446="no impacts","no impacts"
),"")</f>
        <v/>
      </c>
      <c r="U1446" s="28"/>
      <c r="V1446" s="35" t="str" cm="1">
        <f t="array" ref="V1446">IFERROR(_xlfn.IFS(
U1446="MPR ISSUE","ACTIVE",
U1446="BSS Hardware Issue","ACTIVE",
U1446="Sites strategiques, MLL, Pylone, etc.","PASSIVE",
U1446="AKTIVCO DEFAUT GE &amp; POWER Cabinet","PASSIVE",
U1446="AKTIVCO Coupure ENEO &amp; Baisse de tension","PASSIVE",
U1446="Coupure ENEO &amp; Baisse de tension","PASSIVE",
U1446="Defaut GE &amp; POWER Cabinet","PASSIVE",
U1446="Sharing","PASSIVE",
U1446="Sites strategiques &amp; DataCenter","PASSIVE",
U1446="Exclu","Exclu",
U1446="SAT","ACTIVE",
U1446="SPARE-ISSUE","SPARE-ISSUE",
U1446="Fiber CAmtel","ACTIVE",
U1446="Fiber AOF","ACTIVE",
U1446="Projet OCM (HUAWEI)","PLANNED WORKS",
U1446="Projet OCM (NOKIA)","PLANNED WORKS",
U1446="ACCESS-ISSUE","ACCESS-ISSUE",
U1446="Projet OCM (ZTE, NOKIA, autres projets)","PLANNED WORKS",
U1446="No root CAuse","No root cause",
U1446="ODU HS","ACTIVE",
U1446="IP &amp; VLAN","ACTIVE",
U1446="Warehouse HUAWEI","SPARE-ISSUE",
U1446="SPARE-HS","SPARE-ISSUE",
U1446="Power Telco","ACTIVE",U1446="no impacts","no impacts"
),"")</f>
        <v/>
      </c>
      <c r="W1446" s="102"/>
      <c r="X1446" s="102"/>
      <c r="Y1446" s="102"/>
      <c r="Z1446" s="102"/>
      <c r="AA1446" s="102"/>
      <c r="AB1446" s="104" t="s">
        <v>5423</v>
      </c>
      <c r="AC1446" s="9"/>
      <c r="AD1446" s="9"/>
      <c r="AE1446" s="7" t="s">
        <v>5423</v>
      </c>
      <c r="AF1446" s="6"/>
      <c r="AG1446" s="7"/>
      <c r="AH1446" s="3" t="s">
        <v>5423</v>
      </c>
      <c r="AI1446" s="18" t="s">
        <v>5423</v>
      </c>
      <c r="AJ1446" s="18" t="s">
        <v>5423</v>
      </c>
      <c r="AK1446" s="18" t="s">
        <v>5423</v>
      </c>
      <c r="AL1446" s="18" t="s">
        <v>5423</v>
      </c>
      <c r="AM1446" s="18" t="s">
        <v>5423</v>
      </c>
      <c r="AN1446" s="18" t="s">
        <v>5423</v>
      </c>
      <c r="AO1446" s="18" t="s">
        <v>5423</v>
      </c>
      <c r="AP1446" s="18" t="s">
        <v>5423</v>
      </c>
      <c r="AQ1446" s="18" t="s">
        <v>5423</v>
      </c>
      <c r="AR1446" s="18" t="s">
        <v>5423</v>
      </c>
      <c r="AS1446" s="18" t="s">
        <v>5423</v>
      </c>
      <c r="AT1446" s="18" t="s">
        <v>5423</v>
      </c>
      <c r="AU1446" s="9" t="s">
        <v>5423</v>
      </c>
      <c r="AV1446" s="14"/>
      <c r="AW1446" s="14" t="s">
        <v>5423</v>
      </c>
      <c r="AX1446" s="14" t="str">
        <f>_xlfn.XLOOKUP(B1446,'[4]cell downs 18042026 17h'!$B:$B,'[4]cell downs 18042026 17h'!$B:$B,"")</f>
        <v/>
      </c>
      <c r="AY1446" s="14" t="str">
        <f>_xlfn.XLOOKUP(B1446,'[5]Cells Huawei 19042026 15h'!$B:$B,'[5]Cells Huawei 19042026 15h'!$B:$B,"")</f>
        <v/>
      </c>
      <c r="AZ1446" s="105" t="str">
        <f>_xlfn.XLOOKUP(B1446,'INCIDENT-04-23-2026'!E:E,'INCIDENT-04-23-2026'!F:F,"")</f>
        <v/>
      </c>
      <c r="BA1446" s="105" t="str">
        <f>_xlfn.XLOOKUP(B1446,'[6]Eneo 17H'!$C:$C,'[6]Eneo 17H'!$I:$I,"")</f>
        <v/>
      </c>
      <c r="BB1446" s="105" t="str">
        <f>_xlfn.XLOOKUP(B1446,[8]ALL!$B:$B,[8]ALL!$M:$M,"")</f>
        <v/>
      </c>
      <c r="BC1446" s="105" t="str">
        <f>_xlfn.XLOOKUP(B1446,'[6]Eneo 17H'!$C:$C,'[6]Eneo 17H'!$I:$I,"")</f>
        <v/>
      </c>
      <c r="BD1446" s="105" t="str">
        <f>_xlfn.XLOOKUP(B1446,'[7]Eneo 12H'!$C:$C,'[7]Eneo 12H'!$I:$I,"")</f>
        <v/>
      </c>
      <c r="BE1446" s="105" t="s">
        <v>5423</v>
      </c>
    </row>
    <row r="1447" spans="1:57" hidden="1" x14ac:dyDescent="0.3">
      <c r="A1447" s="1" t="s">
        <v>2393</v>
      </c>
      <c r="B1447" s="8" t="s">
        <v>2394</v>
      </c>
      <c r="C1447" s="3" t="str">
        <f>_xlfn.XLOOKUP(B1447,'[1]daily break down'!$D:$D,'[1]daily break down'!$E:$E,"")</f>
        <v>Yaounde</v>
      </c>
      <c r="D1447" s="1" t="s">
        <v>11</v>
      </c>
      <c r="E1447" s="1" t="s">
        <v>12</v>
      </c>
      <c r="F1447" s="3" t="s">
        <v>37</v>
      </c>
      <c r="G1447" s="1" t="s">
        <v>38</v>
      </c>
      <c r="H1447" s="27" t="str">
        <f>_xlfn.XLOOKUP(B1447,[2]CALCULATION!$B:$B,[2]CALCULATION!$H:$H,"")</f>
        <v>ZTE</v>
      </c>
      <c r="I1447" s="23">
        <v>0</v>
      </c>
      <c r="J1447" s="23">
        <v>0</v>
      </c>
      <c r="K1447" s="23">
        <v>0</v>
      </c>
      <c r="L1447" s="23">
        <v>0</v>
      </c>
      <c r="M1447" s="23">
        <v>0</v>
      </c>
      <c r="N1447" s="23">
        <v>0</v>
      </c>
      <c r="O1447" s="23">
        <v>7.954444929558338E-3</v>
      </c>
      <c r="P1447" s="103" t="s">
        <v>6554</v>
      </c>
      <c r="Q1447" s="36" t="s">
        <v>5796</v>
      </c>
      <c r="R1447" s="36"/>
      <c r="S1447" s="35" t="str" cm="1">
        <f t="array" ref="S1447">IFERROR(_xlfn.IFS(
U1447="MPR ISSUE","PDH",
U1447="BSS Hardware Issue","BSS",
U1447="Sites strategiques, MLL, Pylone, etc.","ENVTECH",
U1447="AKTIVCO DEFAUT GE &amp; POWER Cabinet","AKTIVCO",
U1447="AKTIVCO Coupure ENEO &amp; Baisse de tension","AKTIVCO GRID ONLY",
U1447="Coupure ENEO &amp; Baisse de tension","IHS GRID ONLY",
U1447="Defaut GE &amp; POWER Cabinet","IHS",
U1447="Sharing","Partners",
U1447="Sites strategiques &amp; DataCenter","SST &amp; DC",
U1447="Exclu","Exclu",
U1447="SAT","SAT",
U1447="SPARE-ISSUE","SPARE-ISSUE",
U1447="Fiber CAmtel","TRANS_FO_CAMTEL",
U1447="Fiber AOF","Fiber AOF",
U1447="Projet OCM (HUAWEI)","TRAVAUX-HUAWEI",
U1447="Projet OCM (NOKIA)","TRAVAUX-NOKIA",
U1447="ACCESS-ISSUE","ACCESS-ISSUE",
U1447="Projet OCM (ZTE, NOKIA, autres projets)","TRAVAUX OCM",
U1447="No root CAuse","No root cause",
U1447="ODU HS","PDH",
U1447="IP &amp; VLAN","PDH",
U1447="Warehouse HUAWEI","SPARE-ISSUE",
U1447="SPARE-HS","SPARE-ISSUE",
U1447="Power Telco","BSS",U1447="no impacts","no impacts"
),"")</f>
        <v/>
      </c>
      <c r="T1447" s="35" t="str" cm="1">
        <f t="array" ref="T1447">IFERROR(_xlfn.IFS(
U1447="MPR ISSUE","TX ISSUE",
U1447="BSS Hardware Issue","RAN ISSUE",
U1447="Sites strategiques, MLL, Pylone, etc.","ENVTECH",
U1447="AKTIVCO DEFAUT GE &amp; POWER Cabinet","POWER ISSUE",
U1447="AKTIVCO Coupure ENEO &amp; Baisse de tension","POWER ISSUE",
U1447="Coupure ENEO &amp; Baisse de tension","POWER ISSUE",
U1447="Defaut GE &amp; POWER Cabinet","POWER ISSUE",
U1447="Sharing","POWER ISSUE",
U1447="Sites strategiques &amp; DataCenter","POWER ISSUE",
U1447="Exclu","Exclu",
U1447="SAT","TX ISSUE",
U1447="SPARE-ISSUE","SPARE-ISSUE",
U1447="Fiber CAmtel","TX ISSUE",
U1447="Fiber AOF","TX ISSUE",
U1447="Projet OCM (HUAWEI)","TRAVAUX-HUAWEI",
U1447="Projet OCM (NOKIA)","TRAVAUX -NOKIA",
U1447="ACCESS-ISSUE","ACCESS-ISSUE",
U1447="Projet OCM (ZTE, NOKIA, autres projets)","TRAVAUX OCM",
U1447="No root CAuse","No root cause",
U1447="ODU HS","TX ISSUE",
U1447="IP &amp; VLAN","TX ISSUE",
U1447="Warehouse HUAWEI","SPARE-ISSUE",
U1447="SPARE-HS","SPARE-ISSUE",
U1447="Power Telco","RAN ISSUE",U1447="no impacts","no impacts"
),"")</f>
        <v/>
      </c>
      <c r="U1447" s="28"/>
      <c r="V1447" s="35" t="str" cm="1">
        <f t="array" ref="V1447">IFERROR(_xlfn.IFS(
U1447="MPR ISSUE","ACTIVE",
U1447="BSS Hardware Issue","ACTIVE",
U1447="Sites strategiques, MLL, Pylone, etc.","PASSIVE",
U1447="AKTIVCO DEFAUT GE &amp; POWER Cabinet","PASSIVE",
U1447="AKTIVCO Coupure ENEO &amp; Baisse de tension","PASSIVE",
U1447="Coupure ENEO &amp; Baisse de tension","PASSIVE",
U1447="Defaut GE &amp; POWER Cabinet","PASSIVE",
U1447="Sharing","PASSIVE",
U1447="Sites strategiques &amp; DataCenter","PASSIVE",
U1447="Exclu","Exclu",
U1447="SAT","ACTIVE",
U1447="SPARE-ISSUE","SPARE-ISSUE",
U1447="Fiber CAmtel","ACTIVE",
U1447="Fiber AOF","ACTIVE",
U1447="Projet OCM (HUAWEI)","PLANNED WORKS",
U1447="Projet OCM (NOKIA)","PLANNED WORKS",
U1447="ACCESS-ISSUE","ACCESS-ISSUE",
U1447="Projet OCM (ZTE, NOKIA, autres projets)","PLANNED WORKS",
U1447="No root CAuse","No root cause",
U1447="ODU HS","ACTIVE",
U1447="IP &amp; VLAN","ACTIVE",
U1447="Warehouse HUAWEI","SPARE-ISSUE",
U1447="SPARE-HS","SPARE-ISSUE",
U1447="Power Telco","ACTIVE",U1447="no impacts","no impacts"
),"")</f>
        <v/>
      </c>
      <c r="W1447" s="102"/>
      <c r="X1447" s="102"/>
      <c r="Y1447" s="102"/>
      <c r="Z1447" s="102"/>
      <c r="AA1447" s="102"/>
      <c r="AB1447" s="104" t="s">
        <v>5423</v>
      </c>
      <c r="AC1447" s="9"/>
      <c r="AD1447" s="9"/>
      <c r="AE1447" s="7" t="s">
        <v>5423</v>
      </c>
      <c r="AF1447" s="6"/>
      <c r="AG1447" s="7"/>
      <c r="AH1447" s="3" t="s">
        <v>5423</v>
      </c>
      <c r="AI1447" s="18" t="s">
        <v>5423</v>
      </c>
      <c r="AJ1447" s="18" t="s">
        <v>5423</v>
      </c>
      <c r="AK1447" s="18" t="s">
        <v>5423</v>
      </c>
      <c r="AL1447" s="18" t="s">
        <v>5423</v>
      </c>
      <c r="AM1447" s="18" t="s">
        <v>5423</v>
      </c>
      <c r="AN1447" s="18" t="s">
        <v>5423</v>
      </c>
      <c r="AO1447" s="18" t="s">
        <v>5423</v>
      </c>
      <c r="AP1447" s="18" t="s">
        <v>5423</v>
      </c>
      <c r="AQ1447" s="18" t="s">
        <v>5423</v>
      </c>
      <c r="AR1447" s="18" t="s">
        <v>5423</v>
      </c>
      <c r="AS1447" s="18" t="s">
        <v>5423</v>
      </c>
      <c r="AT1447" s="18" t="s">
        <v>5423</v>
      </c>
      <c r="AU1447" s="9" t="s">
        <v>5423</v>
      </c>
      <c r="AV1447" s="14"/>
      <c r="AW1447" s="14" t="s">
        <v>5423</v>
      </c>
      <c r="AX1447" s="14" t="str">
        <f>_xlfn.XLOOKUP(B1447,'[4]cell downs 18042026 17h'!$B:$B,'[4]cell downs 18042026 17h'!$B:$B,"")</f>
        <v/>
      </c>
      <c r="AY1447" s="14" t="str">
        <f>_xlfn.XLOOKUP(B1447,'[5]Cells Huawei 19042026 15h'!$B:$B,'[5]Cells Huawei 19042026 15h'!$B:$B,"")</f>
        <v/>
      </c>
      <c r="AZ1447" s="105" t="str">
        <f>_xlfn.XLOOKUP(B1447,'INCIDENT-04-23-2026'!E:E,'INCIDENT-04-23-2026'!F:F,"")</f>
        <v/>
      </c>
      <c r="BA1447" s="105" t="str">
        <f>_xlfn.XLOOKUP(B1447,'[6]Eneo 17H'!$C:$C,'[6]Eneo 17H'!$I:$I,"")</f>
        <v/>
      </c>
      <c r="BB1447" s="105" t="str">
        <f>_xlfn.XLOOKUP(B1447,[8]ALL!$B:$B,[8]ALL!$M:$M,"")</f>
        <v/>
      </c>
      <c r="BC1447" s="105" t="str">
        <f>_xlfn.XLOOKUP(B1447,'[6]Eneo 17H'!$C:$C,'[6]Eneo 17H'!$I:$I,"")</f>
        <v/>
      </c>
      <c r="BD1447" s="105" t="str">
        <f>_xlfn.XLOOKUP(B1447,'[7]Eneo 12H'!$C:$C,'[7]Eneo 12H'!$I:$I,"")</f>
        <v/>
      </c>
      <c r="BE1447" s="105" t="s">
        <v>5423</v>
      </c>
    </row>
    <row r="1448" spans="1:57" hidden="1" x14ac:dyDescent="0.3">
      <c r="A1448" s="1" t="s">
        <v>3692</v>
      </c>
      <c r="B1448" s="8" t="s">
        <v>3693</v>
      </c>
      <c r="C1448" s="3" t="str">
        <f>_xlfn.XLOOKUP(B1448,'[1]daily break down'!$D:$D,'[1]daily break down'!$E:$E,"")</f>
        <v>Garoua</v>
      </c>
      <c r="D1448" s="1" t="s">
        <v>11</v>
      </c>
      <c r="E1448" s="1" t="s">
        <v>12</v>
      </c>
      <c r="F1448" s="3" t="s">
        <v>23</v>
      </c>
      <c r="G1448" s="1" t="s">
        <v>24</v>
      </c>
      <c r="H1448" s="25" t="str">
        <f>_xlfn.XLOOKUP(B1448,[2]CALCULATION!$B:$B,[2]CALCULATION!$H:$H,"")</f>
        <v>Huawei</v>
      </c>
      <c r="I1448" s="23">
        <v>0</v>
      </c>
      <c r="J1448" s="23">
        <v>0</v>
      </c>
      <c r="K1448" s="23">
        <v>0</v>
      </c>
      <c r="L1448" s="23">
        <v>0</v>
      </c>
      <c r="M1448" s="23">
        <v>0</v>
      </c>
      <c r="N1448" s="23">
        <v>0</v>
      </c>
      <c r="O1448" s="23">
        <v>0</v>
      </c>
      <c r="P1448" s="103" t="s">
        <v>6554</v>
      </c>
      <c r="Q1448" s="36" t="s">
        <v>5796</v>
      </c>
      <c r="R1448" s="36"/>
      <c r="S1448" s="35" t="str" cm="1">
        <f t="array" ref="S1448">IFERROR(_xlfn.IFS(
U1448="MPR ISSUE","PDH",
U1448="BSS Hardware Issue","BSS",
U1448="Sites strategiques, MLL, Pylone, etc.","ENVTECH",
U1448="AKTIVCO DEFAUT GE &amp; POWER Cabinet","AKTIVCO",
U1448="AKTIVCO Coupure ENEO &amp; Baisse de tension","AKTIVCO GRID ONLY",
U1448="Coupure ENEO &amp; Baisse de tension","IHS GRID ONLY",
U1448="Defaut GE &amp; POWER Cabinet","IHS",
U1448="Sharing","Partners",
U1448="Sites strategiques &amp; DataCenter","SST &amp; DC",
U1448="Exclu","Exclu",
U1448="SAT","SAT",
U1448="SPARE-ISSUE","SPARE-ISSUE",
U1448="Fiber CAmtel","TRANS_FO_CAMTEL",
U1448="Fiber AOF","Fiber AOF",
U1448="Projet OCM (HUAWEI)","TRAVAUX-HUAWEI",
U1448="Projet OCM (NOKIA)","TRAVAUX-NOKIA",
U1448="ACCESS-ISSUE","ACCESS-ISSUE",
U1448="Projet OCM (ZTE, NOKIA, autres projets)","TRAVAUX OCM",
U1448="No root CAuse","No root cause",
U1448="ODU HS","PDH",
U1448="IP &amp; VLAN","PDH",
U1448="Warehouse HUAWEI","SPARE-ISSUE",
U1448="SPARE-HS","SPARE-ISSUE",
U1448="Power Telco","BSS",U1448="no impacts","no impacts"
),"")</f>
        <v/>
      </c>
      <c r="T1448" s="35" t="str" cm="1">
        <f t="array" ref="T1448">IFERROR(_xlfn.IFS(
U1448="MPR ISSUE","TX ISSUE",
U1448="BSS Hardware Issue","RAN ISSUE",
U1448="Sites strategiques, MLL, Pylone, etc.","ENVTECH",
U1448="AKTIVCO DEFAUT GE &amp; POWER Cabinet","POWER ISSUE",
U1448="AKTIVCO Coupure ENEO &amp; Baisse de tension","POWER ISSUE",
U1448="Coupure ENEO &amp; Baisse de tension","POWER ISSUE",
U1448="Defaut GE &amp; POWER Cabinet","POWER ISSUE",
U1448="Sharing","POWER ISSUE",
U1448="Sites strategiques &amp; DataCenter","POWER ISSUE",
U1448="Exclu","Exclu",
U1448="SAT","TX ISSUE",
U1448="SPARE-ISSUE","SPARE-ISSUE",
U1448="Fiber CAmtel","TX ISSUE",
U1448="Fiber AOF","TX ISSUE",
U1448="Projet OCM (HUAWEI)","TRAVAUX-HUAWEI",
U1448="Projet OCM (NOKIA)","TRAVAUX -NOKIA",
U1448="ACCESS-ISSUE","ACCESS-ISSUE",
U1448="Projet OCM (ZTE, NOKIA, autres projets)","TRAVAUX OCM",
U1448="No root CAuse","No root cause",
U1448="ODU HS","TX ISSUE",
U1448="IP &amp; VLAN","TX ISSUE",
U1448="Warehouse HUAWEI","SPARE-ISSUE",
U1448="SPARE-HS","SPARE-ISSUE",
U1448="Power Telco","RAN ISSUE",U1448="no impacts","no impacts"
),"")</f>
        <v/>
      </c>
      <c r="U1448" s="28"/>
      <c r="V1448" s="35" t="str" cm="1">
        <f t="array" ref="V1448">IFERROR(_xlfn.IFS(
U1448="MPR ISSUE","ACTIVE",
U1448="BSS Hardware Issue","ACTIVE",
U1448="Sites strategiques, MLL, Pylone, etc.","PASSIVE",
U1448="AKTIVCO DEFAUT GE &amp; POWER Cabinet","PASSIVE",
U1448="AKTIVCO Coupure ENEO &amp; Baisse de tension","PASSIVE",
U1448="Coupure ENEO &amp; Baisse de tension","PASSIVE",
U1448="Defaut GE &amp; POWER Cabinet","PASSIVE",
U1448="Sharing","PASSIVE",
U1448="Sites strategiques &amp; DataCenter","PASSIVE",
U1448="Exclu","Exclu",
U1448="SAT","ACTIVE",
U1448="SPARE-ISSUE","SPARE-ISSUE",
U1448="Fiber CAmtel","ACTIVE",
U1448="Fiber AOF","ACTIVE",
U1448="Projet OCM (HUAWEI)","PLANNED WORKS",
U1448="Projet OCM (NOKIA)","PLANNED WORKS",
U1448="ACCESS-ISSUE","ACCESS-ISSUE",
U1448="Projet OCM (ZTE, NOKIA, autres projets)","PLANNED WORKS",
U1448="No root CAuse","No root cause",
U1448="ODU HS","ACTIVE",
U1448="IP &amp; VLAN","ACTIVE",
U1448="Warehouse HUAWEI","SPARE-ISSUE",
U1448="SPARE-HS","SPARE-ISSUE",
U1448="Power Telco","ACTIVE",U1448="no impacts","no impacts"
),"")</f>
        <v/>
      </c>
      <c r="W1448" s="102"/>
      <c r="X1448" s="102"/>
      <c r="Y1448" s="102"/>
      <c r="Z1448" s="102"/>
      <c r="AA1448" s="102"/>
      <c r="AB1448" s="104" t="s">
        <v>5423</v>
      </c>
      <c r="AC1448" s="9"/>
      <c r="AD1448" s="9"/>
      <c r="AE1448" s="7" t="s">
        <v>5423</v>
      </c>
      <c r="AF1448" s="6"/>
      <c r="AG1448" s="7"/>
      <c r="AH1448" s="3" t="s">
        <v>5423</v>
      </c>
      <c r="AI1448" s="18" t="s">
        <v>5423</v>
      </c>
      <c r="AJ1448" s="18" t="s">
        <v>5423</v>
      </c>
      <c r="AK1448" s="18" t="s">
        <v>5423</v>
      </c>
      <c r="AL1448" s="18" t="s">
        <v>5423</v>
      </c>
      <c r="AM1448" s="18" t="s">
        <v>5423</v>
      </c>
      <c r="AN1448" s="18" t="s">
        <v>5423</v>
      </c>
      <c r="AO1448" s="18" t="s">
        <v>5423</v>
      </c>
      <c r="AP1448" s="18" t="s">
        <v>5423</v>
      </c>
      <c r="AQ1448" s="18" t="s">
        <v>5423</v>
      </c>
      <c r="AR1448" s="18" t="s">
        <v>5423</v>
      </c>
      <c r="AS1448" s="18" t="s">
        <v>5423</v>
      </c>
      <c r="AT1448" s="18" t="s">
        <v>5423</v>
      </c>
      <c r="AU1448" s="9" t="s">
        <v>5423</v>
      </c>
      <c r="AV1448" s="14"/>
      <c r="AW1448" s="14" t="s">
        <v>5423</v>
      </c>
      <c r="AX1448" s="14" t="str">
        <f>_xlfn.XLOOKUP(B1448,'[4]cell downs 18042026 17h'!$B:$B,'[4]cell downs 18042026 17h'!$B:$B,"")</f>
        <v/>
      </c>
      <c r="AY1448" s="14" t="str">
        <f>_xlfn.XLOOKUP(B1448,'[5]Cells Huawei 19042026 15h'!$B:$B,'[5]Cells Huawei 19042026 15h'!$B:$B,"")</f>
        <v/>
      </c>
      <c r="AZ1448" s="105" t="str">
        <f>_xlfn.XLOOKUP(B1448,'INCIDENT-04-23-2026'!E:E,'INCIDENT-04-23-2026'!F:F,"")</f>
        <v/>
      </c>
      <c r="BA1448" s="105" t="str">
        <f>_xlfn.XLOOKUP(B1448,'[6]Eneo 17H'!$C:$C,'[6]Eneo 17H'!$I:$I,"")</f>
        <v/>
      </c>
      <c r="BB1448" s="105" t="str">
        <f>_xlfn.XLOOKUP(B1448,[8]ALL!$B:$B,[8]ALL!$M:$M,"")</f>
        <v/>
      </c>
      <c r="BC1448" s="105" t="str">
        <f>_xlfn.XLOOKUP(B1448,'[6]Eneo 17H'!$C:$C,'[6]Eneo 17H'!$I:$I,"")</f>
        <v/>
      </c>
      <c r="BD1448" s="105" t="str">
        <f>_xlfn.XLOOKUP(B1448,'[7]Eneo 12H'!$C:$C,'[7]Eneo 12H'!$I:$I,"")</f>
        <v/>
      </c>
      <c r="BE1448" s="105" t="s">
        <v>5423</v>
      </c>
    </row>
    <row r="1449" spans="1:57" hidden="1" x14ac:dyDescent="0.3">
      <c r="A1449" s="3" t="s">
        <v>2298</v>
      </c>
      <c r="B1449" s="21" t="s">
        <v>2299</v>
      </c>
      <c r="C1449" s="3" t="str">
        <f>_xlfn.XLOOKUP(B1449,'[1]daily break down'!$D:$D,'[1]daily break down'!$E:$E,"")</f>
        <v>Yaounde</v>
      </c>
      <c r="D1449" s="1"/>
      <c r="E1449" s="3" t="e">
        <v>#N/A</v>
      </c>
      <c r="F1449" s="3" t="s">
        <v>37</v>
      </c>
      <c r="G1449" s="3" t="s">
        <v>38</v>
      </c>
      <c r="H1449" s="27" t="str">
        <f>_xlfn.XLOOKUP(B1449,[2]CALCULATION!$B:$B,[2]CALCULATION!$H:$H,"")</f>
        <v>ZTE</v>
      </c>
      <c r="I1449" s="23">
        <v>0</v>
      </c>
      <c r="J1449" s="23">
        <v>0</v>
      </c>
      <c r="K1449" s="23">
        <v>0</v>
      </c>
      <c r="L1449" s="23">
        <v>1.8097610670227975</v>
      </c>
      <c r="M1449" s="23">
        <v>0</v>
      </c>
      <c r="N1449" s="23">
        <v>0</v>
      </c>
      <c r="O1449" s="23">
        <v>1.1717646454529228E-2</v>
      </c>
      <c r="P1449" s="103" t="s">
        <v>6554</v>
      </c>
      <c r="Q1449" s="36" t="s">
        <v>5796</v>
      </c>
      <c r="R1449" s="36"/>
      <c r="S1449" s="35" t="str" cm="1">
        <f t="array" ref="S1449">IFERROR(_xlfn.IFS(
U1449="MPR ISSUE","PDH",
U1449="BSS Hardware Issue","BSS",
U1449="Sites strategiques, MLL, Pylone, etc.","ENVTECH",
U1449="AKTIVCO DEFAUT GE &amp; POWER Cabinet","AKTIVCO",
U1449="AKTIVCO Coupure ENEO &amp; Baisse de tension","AKTIVCO GRID ONLY",
U1449="Coupure ENEO &amp; Baisse de tension","IHS GRID ONLY",
U1449="Defaut GE &amp; POWER Cabinet","IHS",
U1449="Sharing","Partners",
U1449="Sites strategiques &amp; DataCenter","SST &amp; DC",
U1449="Exclu","Exclu",
U1449="SAT","SAT",
U1449="SPARE-ISSUE","SPARE-ISSUE",
U1449="Fiber CAmtel","TRANS_FO_CAMTEL",
U1449="Fiber AOF","Fiber AOF",
U1449="Projet OCM (HUAWEI)","TRAVAUX-HUAWEI",
U1449="Projet OCM (NOKIA)","TRAVAUX-NOKIA",
U1449="ACCESS-ISSUE","ACCESS-ISSUE",
U1449="Projet OCM (ZTE, NOKIA, autres projets)","TRAVAUX OCM",
U1449="No root CAuse","No root cause",
U1449="ODU HS","PDH",
U1449="IP &amp; VLAN","PDH",
U1449="Warehouse HUAWEI","SPARE-ISSUE",
U1449="SPARE-HS","SPARE-ISSUE",
U1449="Power Telco","BSS",U1449="no impacts","no impacts"
),"")</f>
        <v/>
      </c>
      <c r="T1449" s="35" t="str" cm="1">
        <f t="array" ref="T1449">IFERROR(_xlfn.IFS(
U1449="MPR ISSUE","TX ISSUE",
U1449="BSS Hardware Issue","RAN ISSUE",
U1449="Sites strategiques, MLL, Pylone, etc.","ENVTECH",
U1449="AKTIVCO DEFAUT GE &amp; POWER Cabinet","POWER ISSUE",
U1449="AKTIVCO Coupure ENEO &amp; Baisse de tension","POWER ISSUE",
U1449="Coupure ENEO &amp; Baisse de tension","POWER ISSUE",
U1449="Defaut GE &amp; POWER Cabinet","POWER ISSUE",
U1449="Sharing","POWER ISSUE",
U1449="Sites strategiques &amp; DataCenter","POWER ISSUE",
U1449="Exclu","Exclu",
U1449="SAT","TX ISSUE",
U1449="SPARE-ISSUE","SPARE-ISSUE",
U1449="Fiber CAmtel","TX ISSUE",
U1449="Fiber AOF","TX ISSUE",
U1449="Projet OCM (HUAWEI)","TRAVAUX-HUAWEI",
U1449="Projet OCM (NOKIA)","TRAVAUX -NOKIA",
U1449="ACCESS-ISSUE","ACCESS-ISSUE",
U1449="Projet OCM (ZTE, NOKIA, autres projets)","TRAVAUX OCM",
U1449="No root CAuse","No root cause",
U1449="ODU HS","TX ISSUE",
U1449="IP &amp; VLAN","TX ISSUE",
U1449="Warehouse HUAWEI","SPARE-ISSUE",
U1449="SPARE-HS","SPARE-ISSUE",
U1449="Power Telco","RAN ISSUE",U1449="no impacts","no impacts"
),"")</f>
        <v/>
      </c>
      <c r="U1449" s="28"/>
      <c r="V1449" s="35" t="str" cm="1">
        <f t="array" ref="V1449">IFERROR(_xlfn.IFS(
U1449="MPR ISSUE","ACTIVE",
U1449="BSS Hardware Issue","ACTIVE",
U1449="Sites strategiques, MLL, Pylone, etc.","PASSIVE",
U1449="AKTIVCO DEFAUT GE &amp; POWER Cabinet","PASSIVE",
U1449="AKTIVCO Coupure ENEO &amp; Baisse de tension","PASSIVE",
U1449="Coupure ENEO &amp; Baisse de tension","PASSIVE",
U1449="Defaut GE &amp; POWER Cabinet","PASSIVE",
U1449="Sharing","PASSIVE",
U1449="Sites strategiques &amp; DataCenter","PASSIVE",
U1449="Exclu","Exclu",
U1449="SAT","ACTIVE",
U1449="SPARE-ISSUE","SPARE-ISSUE",
U1449="Fiber CAmtel","ACTIVE",
U1449="Fiber AOF","ACTIVE",
U1449="Projet OCM (HUAWEI)","PLANNED WORKS",
U1449="Projet OCM (NOKIA)","PLANNED WORKS",
U1449="ACCESS-ISSUE","ACCESS-ISSUE",
U1449="Projet OCM (ZTE, NOKIA, autres projets)","PLANNED WORKS",
U1449="No root CAuse","No root cause",
U1449="ODU HS","ACTIVE",
U1449="IP &amp; VLAN","ACTIVE",
U1449="Warehouse HUAWEI","SPARE-ISSUE",
U1449="SPARE-HS","SPARE-ISSUE",
U1449="Power Telco","ACTIVE",U1449="no impacts","no impacts"
),"")</f>
        <v/>
      </c>
      <c r="W1449" s="102"/>
      <c r="X1449" s="102"/>
      <c r="Y1449" s="102"/>
      <c r="Z1449" s="102"/>
      <c r="AA1449" s="102"/>
      <c r="AB1449" s="104" t="s">
        <v>5423</v>
      </c>
      <c r="AC1449" s="9"/>
      <c r="AD1449" s="9"/>
      <c r="AE1449" s="7" t="s">
        <v>5423</v>
      </c>
      <c r="AF1449" s="6"/>
      <c r="AG1449" s="7"/>
      <c r="AH1449" s="3" t="s">
        <v>5423</v>
      </c>
      <c r="AI1449" s="18" t="s">
        <v>5423</v>
      </c>
      <c r="AJ1449" s="18" t="s">
        <v>5423</v>
      </c>
      <c r="AK1449" s="18" t="s">
        <v>5423</v>
      </c>
      <c r="AL1449" s="18" t="s">
        <v>5423</v>
      </c>
      <c r="AM1449" s="18" t="s">
        <v>5423</v>
      </c>
      <c r="AN1449" s="18" t="s">
        <v>5423</v>
      </c>
      <c r="AO1449" s="18" t="s">
        <v>5423</v>
      </c>
      <c r="AP1449" s="18" t="s">
        <v>5423</v>
      </c>
      <c r="AQ1449" s="18" t="s">
        <v>5423</v>
      </c>
      <c r="AR1449" s="18" t="s">
        <v>5423</v>
      </c>
      <c r="AS1449" s="18" t="s">
        <v>5423</v>
      </c>
      <c r="AT1449" s="18" t="s">
        <v>5423</v>
      </c>
      <c r="AU1449" s="9" t="s">
        <v>5423</v>
      </c>
      <c r="AV1449" s="14"/>
      <c r="AW1449" s="14" t="s">
        <v>5423</v>
      </c>
      <c r="AX1449" s="14" t="str">
        <f>_xlfn.XLOOKUP(B1449,'[4]cell downs 18042026 17h'!$B:$B,'[4]cell downs 18042026 17h'!$B:$B,"")</f>
        <v/>
      </c>
      <c r="AY1449" s="14" t="str">
        <f>_xlfn.XLOOKUP(B1449,'[5]Cells Huawei 19042026 15h'!$B:$B,'[5]Cells Huawei 19042026 15h'!$B:$B,"")</f>
        <v/>
      </c>
      <c r="AZ1449" s="105" t="str">
        <f>_xlfn.XLOOKUP(B1449,'INCIDENT-04-23-2026'!E:E,'INCIDENT-04-23-2026'!F:F,"")</f>
        <v/>
      </c>
      <c r="BA1449" s="105" t="str">
        <f>_xlfn.XLOOKUP(B1449,'[6]Eneo 17H'!$C:$C,'[6]Eneo 17H'!$I:$I,"")</f>
        <v/>
      </c>
      <c r="BB1449" s="105" t="str">
        <f>_xlfn.XLOOKUP(B1449,[8]ALL!$B:$B,[8]ALL!$M:$M,"")</f>
        <v/>
      </c>
      <c r="BC1449" s="105" t="str">
        <f>_xlfn.XLOOKUP(B1449,'[6]Eneo 17H'!$C:$C,'[6]Eneo 17H'!$I:$I,"")</f>
        <v/>
      </c>
      <c r="BD1449" s="105" t="str">
        <f>_xlfn.XLOOKUP(B1449,'[7]Eneo 12H'!$C:$C,'[7]Eneo 12H'!$I:$I,"")</f>
        <v/>
      </c>
      <c r="BE1449" s="105" t="s">
        <v>7285</v>
      </c>
    </row>
    <row r="1450" spans="1:57" hidden="1" x14ac:dyDescent="0.3">
      <c r="A1450" s="1" t="s">
        <v>2754</v>
      </c>
      <c r="B1450" s="8" t="s">
        <v>2755</v>
      </c>
      <c r="C1450" s="3" t="str">
        <f>_xlfn.XLOOKUP(B1450,'[1]daily break down'!$D:$D,'[1]daily break down'!$E:$E,"")</f>
        <v>Yaounde</v>
      </c>
      <c r="D1450" s="1" t="s">
        <v>11</v>
      </c>
      <c r="E1450" s="1" t="s">
        <v>12</v>
      </c>
      <c r="F1450" s="3" t="s">
        <v>37</v>
      </c>
      <c r="G1450" s="1" t="s">
        <v>38</v>
      </c>
      <c r="H1450" s="27" t="str">
        <f>_xlfn.XLOOKUP(B1450,[2]CALCULATION!$B:$B,[2]CALCULATION!$H:$H,"")</f>
        <v>ZTE</v>
      </c>
      <c r="I1450" s="23">
        <v>0</v>
      </c>
      <c r="J1450" s="23">
        <v>0</v>
      </c>
      <c r="K1450" s="23">
        <v>0</v>
      </c>
      <c r="L1450" s="23">
        <v>0</v>
      </c>
      <c r="M1450" s="23">
        <v>0</v>
      </c>
      <c r="N1450" s="23">
        <v>0</v>
      </c>
      <c r="O1450" s="23">
        <v>3.1033036272269113E-2</v>
      </c>
      <c r="P1450" s="103" t="s">
        <v>6554</v>
      </c>
      <c r="Q1450" s="36" t="s">
        <v>5796</v>
      </c>
      <c r="R1450" s="36"/>
      <c r="S1450" s="35" t="str" cm="1">
        <f t="array" ref="S1450">IFERROR(_xlfn.IFS(
U1450="MPR ISSUE","PDH",
U1450="BSS Hardware Issue","BSS",
U1450="Sites strategiques, MLL, Pylone, etc.","ENVTECH",
U1450="AKTIVCO DEFAUT GE &amp; POWER Cabinet","AKTIVCO",
U1450="AKTIVCO Coupure ENEO &amp; Baisse de tension","AKTIVCO GRID ONLY",
U1450="Coupure ENEO &amp; Baisse de tension","IHS GRID ONLY",
U1450="Defaut GE &amp; POWER Cabinet","IHS",
U1450="Sharing","Partners",
U1450="Sites strategiques &amp; DataCenter","SST &amp; DC",
U1450="Exclu","Exclu",
U1450="SAT","SAT",
U1450="SPARE-ISSUE","SPARE-ISSUE",
U1450="Fiber CAmtel","TRANS_FO_CAMTEL",
U1450="Fiber AOF","Fiber AOF",
U1450="Projet OCM (HUAWEI)","TRAVAUX-HUAWEI",
U1450="Projet OCM (NOKIA)","TRAVAUX-NOKIA",
U1450="ACCESS-ISSUE","ACCESS-ISSUE",
U1450="Projet OCM (ZTE, NOKIA, autres projets)","TRAVAUX OCM",
U1450="No root CAuse","No root cause",
U1450="ODU HS","PDH",
U1450="IP &amp; VLAN","PDH",
U1450="Warehouse HUAWEI","SPARE-ISSUE",
U1450="SPARE-HS","SPARE-ISSUE",
U1450="Power Telco","BSS",U1450="no impacts","no impacts"
),"")</f>
        <v/>
      </c>
      <c r="T1450" s="35" t="str" cm="1">
        <f t="array" ref="T1450">IFERROR(_xlfn.IFS(
U1450="MPR ISSUE","TX ISSUE",
U1450="BSS Hardware Issue","RAN ISSUE",
U1450="Sites strategiques, MLL, Pylone, etc.","ENVTECH",
U1450="AKTIVCO DEFAUT GE &amp; POWER Cabinet","POWER ISSUE",
U1450="AKTIVCO Coupure ENEO &amp; Baisse de tension","POWER ISSUE",
U1450="Coupure ENEO &amp; Baisse de tension","POWER ISSUE",
U1450="Defaut GE &amp; POWER Cabinet","POWER ISSUE",
U1450="Sharing","POWER ISSUE",
U1450="Sites strategiques &amp; DataCenter","POWER ISSUE",
U1450="Exclu","Exclu",
U1450="SAT","TX ISSUE",
U1450="SPARE-ISSUE","SPARE-ISSUE",
U1450="Fiber CAmtel","TX ISSUE",
U1450="Fiber AOF","TX ISSUE",
U1450="Projet OCM (HUAWEI)","TRAVAUX-HUAWEI",
U1450="Projet OCM (NOKIA)","TRAVAUX -NOKIA",
U1450="ACCESS-ISSUE","ACCESS-ISSUE",
U1450="Projet OCM (ZTE, NOKIA, autres projets)","TRAVAUX OCM",
U1450="No root CAuse","No root cause",
U1450="ODU HS","TX ISSUE",
U1450="IP &amp; VLAN","TX ISSUE",
U1450="Warehouse HUAWEI","SPARE-ISSUE",
U1450="SPARE-HS","SPARE-ISSUE",
U1450="Power Telco","RAN ISSUE",U1450="no impacts","no impacts"
),"")</f>
        <v/>
      </c>
      <c r="U1450" s="28"/>
      <c r="V1450" s="35" t="str" cm="1">
        <f t="array" ref="V1450">IFERROR(_xlfn.IFS(
U1450="MPR ISSUE","ACTIVE",
U1450="BSS Hardware Issue","ACTIVE",
U1450="Sites strategiques, MLL, Pylone, etc.","PASSIVE",
U1450="AKTIVCO DEFAUT GE &amp; POWER Cabinet","PASSIVE",
U1450="AKTIVCO Coupure ENEO &amp; Baisse de tension","PASSIVE",
U1450="Coupure ENEO &amp; Baisse de tension","PASSIVE",
U1450="Defaut GE &amp; POWER Cabinet","PASSIVE",
U1450="Sharing","PASSIVE",
U1450="Sites strategiques &amp; DataCenter","PASSIVE",
U1450="Exclu","Exclu",
U1450="SAT","ACTIVE",
U1450="SPARE-ISSUE","SPARE-ISSUE",
U1450="Fiber CAmtel","ACTIVE",
U1450="Fiber AOF","ACTIVE",
U1450="Projet OCM (HUAWEI)","PLANNED WORKS",
U1450="Projet OCM (NOKIA)","PLANNED WORKS",
U1450="ACCESS-ISSUE","ACCESS-ISSUE",
U1450="Projet OCM (ZTE, NOKIA, autres projets)","PLANNED WORKS",
U1450="No root CAuse","No root cause",
U1450="ODU HS","ACTIVE",
U1450="IP &amp; VLAN","ACTIVE",
U1450="Warehouse HUAWEI","SPARE-ISSUE",
U1450="SPARE-HS","SPARE-ISSUE",
U1450="Power Telco","ACTIVE",U1450="no impacts","no impacts"
),"")</f>
        <v/>
      </c>
      <c r="W1450" s="102"/>
      <c r="X1450" s="102"/>
      <c r="Y1450" s="102"/>
      <c r="Z1450" s="102"/>
      <c r="AA1450" s="102"/>
      <c r="AB1450" s="104" t="s">
        <v>5423</v>
      </c>
      <c r="AC1450" s="9"/>
      <c r="AD1450" s="9"/>
      <c r="AE1450" s="7" t="s">
        <v>5423</v>
      </c>
      <c r="AF1450" s="6"/>
      <c r="AG1450" s="7"/>
      <c r="AH1450" s="3" t="s">
        <v>5423</v>
      </c>
      <c r="AI1450" s="18" t="s">
        <v>5423</v>
      </c>
      <c r="AJ1450" s="18" t="s">
        <v>5423</v>
      </c>
      <c r="AK1450" s="18" t="s">
        <v>5423</v>
      </c>
      <c r="AL1450" s="18" t="s">
        <v>5423</v>
      </c>
      <c r="AM1450" s="18" t="s">
        <v>5423</v>
      </c>
      <c r="AN1450" s="18" t="s">
        <v>5423</v>
      </c>
      <c r="AO1450" s="18" t="s">
        <v>5423</v>
      </c>
      <c r="AP1450" s="18" t="s">
        <v>5423</v>
      </c>
      <c r="AQ1450" s="18" t="s">
        <v>5423</v>
      </c>
      <c r="AR1450" s="18" t="s">
        <v>5423</v>
      </c>
      <c r="AS1450" s="18" t="s">
        <v>5423</v>
      </c>
      <c r="AT1450" s="18" t="s">
        <v>5423</v>
      </c>
      <c r="AU1450" s="9" t="s">
        <v>5423</v>
      </c>
      <c r="AV1450" s="14"/>
      <c r="AW1450" s="14" t="s">
        <v>5423</v>
      </c>
      <c r="AX1450" s="14" t="str">
        <f>_xlfn.XLOOKUP(B1450,'[4]cell downs 18042026 17h'!$B:$B,'[4]cell downs 18042026 17h'!$B:$B,"")</f>
        <v/>
      </c>
      <c r="AY1450" s="14" t="str">
        <f>_xlfn.XLOOKUP(B1450,'[5]Cells Huawei 19042026 15h'!$B:$B,'[5]Cells Huawei 19042026 15h'!$B:$B,"")</f>
        <v/>
      </c>
      <c r="AZ1450" s="105" t="str">
        <f>_xlfn.XLOOKUP(B1450,'INCIDENT-04-23-2026'!E:E,'INCIDENT-04-23-2026'!F:F,"")</f>
        <v/>
      </c>
      <c r="BA1450" s="105" t="str">
        <f>_xlfn.XLOOKUP(B1450,'[6]Eneo 17H'!$C:$C,'[6]Eneo 17H'!$I:$I,"")</f>
        <v/>
      </c>
      <c r="BB1450" s="105" t="str">
        <f>_xlfn.XLOOKUP(B1450,[8]ALL!$B:$B,[8]ALL!$M:$M,"")</f>
        <v/>
      </c>
      <c r="BC1450" s="105" t="str">
        <f>_xlfn.XLOOKUP(B1450,'[6]Eneo 17H'!$C:$C,'[6]Eneo 17H'!$I:$I,"")</f>
        <v/>
      </c>
      <c r="BD1450" s="105" t="str">
        <f>_xlfn.XLOOKUP(B1450,'[7]Eneo 12H'!$C:$C,'[7]Eneo 12H'!$I:$I,"")</f>
        <v/>
      </c>
      <c r="BE1450" s="105" t="s">
        <v>5423</v>
      </c>
    </row>
    <row r="1451" spans="1:57" hidden="1" x14ac:dyDescent="0.3">
      <c r="A1451" s="1" t="s">
        <v>4646</v>
      </c>
      <c r="B1451" s="8" t="s">
        <v>4647</v>
      </c>
      <c r="C1451" s="3" t="str">
        <f>_xlfn.XLOOKUP(B1451,'[1]daily break down'!$D:$D,'[1]daily break down'!$E:$E,"")</f>
        <v>Yaounde</v>
      </c>
      <c r="D1451" s="1"/>
      <c r="E1451" s="1"/>
      <c r="F1451" s="3" t="s">
        <v>37</v>
      </c>
      <c r="G1451" s="1" t="s">
        <v>38</v>
      </c>
      <c r="H1451" s="27" t="str">
        <f>_xlfn.XLOOKUP(B1451,[2]CALCULATION!$B:$B,[2]CALCULATION!$H:$H,"")</f>
        <v>ZTE</v>
      </c>
      <c r="I1451" s="23">
        <v>0</v>
      </c>
      <c r="J1451" s="23">
        <v>0</v>
      </c>
      <c r="K1451" s="23">
        <v>0</v>
      </c>
      <c r="L1451" s="23">
        <v>0</v>
      </c>
      <c r="M1451" s="23">
        <v>0</v>
      </c>
      <c r="N1451" s="23">
        <v>0</v>
      </c>
      <c r="O1451" s="23">
        <v>3.2905719495595454E-2</v>
      </c>
      <c r="P1451" s="103" t="s">
        <v>6554</v>
      </c>
      <c r="Q1451" s="36" t="s">
        <v>5796</v>
      </c>
      <c r="R1451" s="36"/>
      <c r="S1451" s="35" t="str" cm="1">
        <f t="array" ref="S1451">IFERROR(_xlfn.IFS(
U1451="MPR ISSUE","PDH",
U1451="BSS Hardware Issue","BSS",
U1451="Sites strategiques, MLL, Pylone, etc.","ENVTECH",
U1451="AKTIVCO DEFAUT GE &amp; POWER Cabinet","AKTIVCO",
U1451="AKTIVCO Coupure ENEO &amp; Baisse de tension","AKTIVCO GRID ONLY",
U1451="Coupure ENEO &amp; Baisse de tension","IHS GRID ONLY",
U1451="Defaut GE &amp; POWER Cabinet","IHS",
U1451="Sharing","Partners",
U1451="Sites strategiques &amp; DataCenter","SST &amp; DC",
U1451="Exclu","Exclu",
U1451="SAT","SAT",
U1451="SPARE-ISSUE","SPARE-ISSUE",
U1451="Fiber CAmtel","TRANS_FO_CAMTEL",
U1451="Fiber AOF","Fiber AOF",
U1451="Projet OCM (HUAWEI)","TRAVAUX-HUAWEI",
U1451="Projet OCM (NOKIA)","TRAVAUX-NOKIA",
U1451="ACCESS-ISSUE","ACCESS-ISSUE",
U1451="Projet OCM (ZTE, NOKIA, autres projets)","TRAVAUX OCM",
U1451="No root CAuse","No root cause",
U1451="ODU HS","PDH",
U1451="IP &amp; VLAN","PDH",
U1451="Warehouse HUAWEI","SPARE-ISSUE",
U1451="SPARE-HS","SPARE-ISSUE",
U1451="Power Telco","BSS",U1451="no impacts","no impacts"
),"")</f>
        <v/>
      </c>
      <c r="T1451" s="35" t="str" cm="1">
        <f t="array" ref="T1451">IFERROR(_xlfn.IFS(
U1451="MPR ISSUE","TX ISSUE",
U1451="BSS Hardware Issue","RAN ISSUE",
U1451="Sites strategiques, MLL, Pylone, etc.","ENVTECH",
U1451="AKTIVCO DEFAUT GE &amp; POWER Cabinet","POWER ISSUE",
U1451="AKTIVCO Coupure ENEO &amp; Baisse de tension","POWER ISSUE",
U1451="Coupure ENEO &amp; Baisse de tension","POWER ISSUE",
U1451="Defaut GE &amp; POWER Cabinet","POWER ISSUE",
U1451="Sharing","POWER ISSUE",
U1451="Sites strategiques &amp; DataCenter","POWER ISSUE",
U1451="Exclu","Exclu",
U1451="SAT","TX ISSUE",
U1451="SPARE-ISSUE","SPARE-ISSUE",
U1451="Fiber CAmtel","TX ISSUE",
U1451="Fiber AOF","TX ISSUE",
U1451="Projet OCM (HUAWEI)","TRAVAUX-HUAWEI",
U1451="Projet OCM (NOKIA)","TRAVAUX -NOKIA",
U1451="ACCESS-ISSUE","ACCESS-ISSUE",
U1451="Projet OCM (ZTE, NOKIA, autres projets)","TRAVAUX OCM",
U1451="No root CAuse","No root cause",
U1451="ODU HS","TX ISSUE",
U1451="IP &amp; VLAN","TX ISSUE",
U1451="Warehouse HUAWEI","SPARE-ISSUE",
U1451="SPARE-HS","SPARE-ISSUE",
U1451="Power Telco","RAN ISSUE",U1451="no impacts","no impacts"
),"")</f>
        <v/>
      </c>
      <c r="U1451" s="28"/>
      <c r="V1451" s="35" t="str" cm="1">
        <f t="array" ref="V1451">IFERROR(_xlfn.IFS(
U1451="MPR ISSUE","ACTIVE",
U1451="BSS Hardware Issue","ACTIVE",
U1451="Sites strategiques, MLL, Pylone, etc.","PASSIVE",
U1451="AKTIVCO DEFAUT GE &amp; POWER Cabinet","PASSIVE",
U1451="AKTIVCO Coupure ENEO &amp; Baisse de tension","PASSIVE",
U1451="Coupure ENEO &amp; Baisse de tension","PASSIVE",
U1451="Defaut GE &amp; POWER Cabinet","PASSIVE",
U1451="Sharing","PASSIVE",
U1451="Sites strategiques &amp; DataCenter","PASSIVE",
U1451="Exclu","Exclu",
U1451="SAT","ACTIVE",
U1451="SPARE-ISSUE","SPARE-ISSUE",
U1451="Fiber CAmtel","ACTIVE",
U1451="Fiber AOF","ACTIVE",
U1451="Projet OCM (HUAWEI)","PLANNED WORKS",
U1451="Projet OCM (NOKIA)","PLANNED WORKS",
U1451="ACCESS-ISSUE","ACCESS-ISSUE",
U1451="Projet OCM (ZTE, NOKIA, autres projets)","PLANNED WORKS",
U1451="No root CAuse","No root cause",
U1451="ODU HS","ACTIVE",
U1451="IP &amp; VLAN","ACTIVE",
U1451="Warehouse HUAWEI","SPARE-ISSUE",
U1451="SPARE-HS","SPARE-ISSUE",
U1451="Power Telco","ACTIVE",U1451="no impacts","no impacts"
),"")</f>
        <v/>
      </c>
      <c r="W1451" s="102"/>
      <c r="X1451" s="102"/>
      <c r="Y1451" s="102"/>
      <c r="Z1451" s="102"/>
      <c r="AA1451" s="102"/>
      <c r="AB1451" s="104" t="s">
        <v>5423</v>
      </c>
      <c r="AC1451" s="9"/>
      <c r="AD1451" s="9"/>
      <c r="AE1451" s="7" t="s">
        <v>5423</v>
      </c>
      <c r="AF1451" s="6"/>
      <c r="AG1451" s="7"/>
      <c r="AH1451" s="3" t="s">
        <v>5423</v>
      </c>
      <c r="AI1451" s="18" t="s">
        <v>5423</v>
      </c>
      <c r="AJ1451" s="18" t="s">
        <v>5423</v>
      </c>
      <c r="AK1451" s="18" t="s">
        <v>5423</v>
      </c>
      <c r="AL1451" s="18" t="s">
        <v>5423</v>
      </c>
      <c r="AM1451" s="18" t="s">
        <v>5423</v>
      </c>
      <c r="AN1451" s="18" t="s">
        <v>5423</v>
      </c>
      <c r="AO1451" s="18" t="s">
        <v>5423</v>
      </c>
      <c r="AP1451" s="18" t="s">
        <v>5423</v>
      </c>
      <c r="AQ1451" s="18" t="s">
        <v>5423</v>
      </c>
      <c r="AR1451" s="18" t="s">
        <v>5423</v>
      </c>
      <c r="AS1451" s="18" t="s">
        <v>5423</v>
      </c>
      <c r="AT1451" s="18" t="s">
        <v>5423</v>
      </c>
      <c r="AU1451" s="9" t="s">
        <v>5423</v>
      </c>
      <c r="AV1451" s="14"/>
      <c r="AW1451" s="14" t="s">
        <v>5423</v>
      </c>
      <c r="AX1451" s="14" t="str">
        <f>_xlfn.XLOOKUP(B1451,'[4]cell downs 18042026 17h'!$B:$B,'[4]cell downs 18042026 17h'!$B:$B,"")</f>
        <v/>
      </c>
      <c r="AY1451" s="14" t="str">
        <f>_xlfn.XLOOKUP(B1451,'[5]Cells Huawei 19042026 15h'!$B:$B,'[5]Cells Huawei 19042026 15h'!$B:$B,"")</f>
        <v/>
      </c>
      <c r="AZ1451" s="105" t="str">
        <f>_xlfn.XLOOKUP(B1451,'INCIDENT-04-23-2026'!E:E,'INCIDENT-04-23-2026'!F:F,"")</f>
        <v/>
      </c>
      <c r="BA1451" s="105" t="str">
        <f>_xlfn.XLOOKUP(B1451,'[6]Eneo 17H'!$C:$C,'[6]Eneo 17H'!$I:$I,"")</f>
        <v/>
      </c>
      <c r="BB1451" s="105" t="str">
        <f>_xlfn.XLOOKUP(B1451,[8]ALL!$B:$B,[8]ALL!$M:$M,"")</f>
        <v/>
      </c>
      <c r="BC1451" s="105" t="str">
        <f>_xlfn.XLOOKUP(B1451,'[6]Eneo 17H'!$C:$C,'[6]Eneo 17H'!$I:$I,"")</f>
        <v/>
      </c>
      <c r="BD1451" s="105" t="str">
        <f>_xlfn.XLOOKUP(B1451,'[7]Eneo 12H'!$C:$C,'[7]Eneo 12H'!$I:$I,"")</f>
        <v/>
      </c>
      <c r="BE1451" s="105" t="s">
        <v>5423</v>
      </c>
    </row>
    <row r="1452" spans="1:57" hidden="1" x14ac:dyDescent="0.3">
      <c r="A1452" s="1" t="s">
        <v>4166</v>
      </c>
      <c r="B1452" s="8" t="s">
        <v>4167</v>
      </c>
      <c r="C1452" s="3" t="str">
        <f>_xlfn.XLOOKUP(B1452,'[1]daily break down'!$D:$D,'[1]daily break down'!$E:$E,"")</f>
        <v>Douala</v>
      </c>
      <c r="D1452" s="1" t="s">
        <v>11</v>
      </c>
      <c r="E1452" s="1" t="s">
        <v>302</v>
      </c>
      <c r="F1452" s="3" t="s">
        <v>31</v>
      </c>
      <c r="G1452" s="1" t="s">
        <v>32</v>
      </c>
      <c r="H1452" s="27" t="str">
        <f>_xlfn.XLOOKUP(B1452,[2]CALCULATION!$B:$B,[2]CALCULATION!$H:$H,"")</f>
        <v>ZTE</v>
      </c>
      <c r="I1452" s="23">
        <v>0</v>
      </c>
      <c r="J1452" s="23">
        <v>0</v>
      </c>
      <c r="K1452" s="23">
        <v>0</v>
      </c>
      <c r="L1452" s="23">
        <v>6.5811438991190727E-2</v>
      </c>
      <c r="M1452" s="23">
        <v>0</v>
      </c>
      <c r="N1452" s="23">
        <v>0</v>
      </c>
      <c r="O1452" s="23">
        <v>0</v>
      </c>
      <c r="P1452" s="103" t="s">
        <v>6554</v>
      </c>
      <c r="Q1452" s="36" t="s">
        <v>5796</v>
      </c>
      <c r="R1452" s="36"/>
      <c r="S1452" s="35" t="str" cm="1">
        <f t="array" ref="S1452">IFERROR(_xlfn.IFS(
U1452="MPR ISSUE","PDH",
U1452="BSS Hardware Issue","BSS",
U1452="Sites strategiques, MLL, Pylone, etc.","ENVTECH",
U1452="AKTIVCO DEFAUT GE &amp; POWER Cabinet","AKTIVCO",
U1452="AKTIVCO Coupure ENEO &amp; Baisse de tension","AKTIVCO GRID ONLY",
U1452="Coupure ENEO &amp; Baisse de tension","IHS GRID ONLY",
U1452="Defaut GE &amp; POWER Cabinet","IHS",
U1452="Sharing","Partners",
U1452="Sites strategiques &amp; DataCenter","SST &amp; DC",
U1452="Exclu","Exclu",
U1452="SAT","SAT",
U1452="SPARE-ISSUE","SPARE-ISSUE",
U1452="Fiber CAmtel","TRANS_FO_CAMTEL",
U1452="Fiber AOF","Fiber AOF",
U1452="Projet OCM (HUAWEI)","TRAVAUX-HUAWEI",
U1452="Projet OCM (NOKIA)","TRAVAUX-NOKIA",
U1452="ACCESS-ISSUE","ACCESS-ISSUE",
U1452="Projet OCM (ZTE, NOKIA, autres projets)","TRAVAUX OCM",
U1452="No root CAuse","No root cause",
U1452="ODU HS","PDH",
U1452="IP &amp; VLAN","PDH",
U1452="Warehouse HUAWEI","SPARE-ISSUE",
U1452="SPARE-HS","SPARE-ISSUE",
U1452="Power Telco","BSS",U1452="no impacts","no impacts"
),"")</f>
        <v/>
      </c>
      <c r="T1452" s="35" t="str" cm="1">
        <f t="array" ref="T1452">IFERROR(_xlfn.IFS(
U1452="MPR ISSUE","TX ISSUE",
U1452="BSS Hardware Issue","RAN ISSUE",
U1452="Sites strategiques, MLL, Pylone, etc.","ENVTECH",
U1452="AKTIVCO DEFAUT GE &amp; POWER Cabinet","POWER ISSUE",
U1452="AKTIVCO Coupure ENEO &amp; Baisse de tension","POWER ISSUE",
U1452="Coupure ENEO &amp; Baisse de tension","POWER ISSUE",
U1452="Defaut GE &amp; POWER Cabinet","POWER ISSUE",
U1452="Sharing","POWER ISSUE",
U1452="Sites strategiques &amp; DataCenter","POWER ISSUE",
U1452="Exclu","Exclu",
U1452="SAT","TX ISSUE",
U1452="SPARE-ISSUE","SPARE-ISSUE",
U1452="Fiber CAmtel","TX ISSUE",
U1452="Fiber AOF","TX ISSUE",
U1452="Projet OCM (HUAWEI)","TRAVAUX-HUAWEI",
U1452="Projet OCM (NOKIA)","TRAVAUX -NOKIA",
U1452="ACCESS-ISSUE","ACCESS-ISSUE",
U1452="Projet OCM (ZTE, NOKIA, autres projets)","TRAVAUX OCM",
U1452="No root CAuse","No root cause",
U1452="ODU HS","TX ISSUE",
U1452="IP &amp; VLAN","TX ISSUE",
U1452="Warehouse HUAWEI","SPARE-ISSUE",
U1452="SPARE-HS","SPARE-ISSUE",
U1452="Power Telco","RAN ISSUE",U1452="no impacts","no impacts"
),"")</f>
        <v/>
      </c>
      <c r="U1452" s="28"/>
      <c r="V1452" s="35" t="str" cm="1">
        <f t="array" ref="V1452">IFERROR(_xlfn.IFS(
U1452="MPR ISSUE","ACTIVE",
U1452="BSS Hardware Issue","ACTIVE",
U1452="Sites strategiques, MLL, Pylone, etc.","PASSIVE",
U1452="AKTIVCO DEFAUT GE &amp; POWER Cabinet","PASSIVE",
U1452="AKTIVCO Coupure ENEO &amp; Baisse de tension","PASSIVE",
U1452="Coupure ENEO &amp; Baisse de tension","PASSIVE",
U1452="Defaut GE &amp; POWER Cabinet","PASSIVE",
U1452="Sharing","PASSIVE",
U1452="Sites strategiques &amp; DataCenter","PASSIVE",
U1452="Exclu","Exclu",
U1452="SAT","ACTIVE",
U1452="SPARE-ISSUE","SPARE-ISSUE",
U1452="Fiber CAmtel","ACTIVE",
U1452="Fiber AOF","ACTIVE",
U1452="Projet OCM (HUAWEI)","PLANNED WORKS",
U1452="Projet OCM (NOKIA)","PLANNED WORKS",
U1452="ACCESS-ISSUE","ACCESS-ISSUE",
U1452="Projet OCM (ZTE, NOKIA, autres projets)","PLANNED WORKS",
U1452="No root CAuse","No root cause",
U1452="ODU HS","ACTIVE",
U1452="IP &amp; VLAN","ACTIVE",
U1452="Warehouse HUAWEI","SPARE-ISSUE",
U1452="SPARE-HS","SPARE-ISSUE",
U1452="Power Telco","ACTIVE",U1452="no impacts","no impacts"
),"")</f>
        <v/>
      </c>
      <c r="W1452" s="102"/>
      <c r="X1452" s="102"/>
      <c r="Y1452" s="102"/>
      <c r="Z1452" s="102"/>
      <c r="AA1452" s="102"/>
      <c r="AB1452" s="104" t="s">
        <v>5423</v>
      </c>
      <c r="AC1452" s="9"/>
      <c r="AD1452" s="9"/>
      <c r="AE1452" s="7" t="s">
        <v>5423</v>
      </c>
      <c r="AF1452" s="6"/>
      <c r="AG1452" s="7"/>
      <c r="AH1452" s="3" t="s">
        <v>5423</v>
      </c>
      <c r="AI1452" s="18" t="s">
        <v>5423</v>
      </c>
      <c r="AJ1452" s="18" t="s">
        <v>5423</v>
      </c>
      <c r="AK1452" s="18" t="s">
        <v>5423</v>
      </c>
      <c r="AL1452" s="18" t="s">
        <v>5423</v>
      </c>
      <c r="AM1452" s="18" t="s">
        <v>5423</v>
      </c>
      <c r="AN1452" s="18" t="s">
        <v>5423</v>
      </c>
      <c r="AO1452" s="18" t="s">
        <v>5423</v>
      </c>
      <c r="AP1452" s="18" t="s">
        <v>5423</v>
      </c>
      <c r="AQ1452" s="18" t="s">
        <v>5423</v>
      </c>
      <c r="AR1452" s="18" t="s">
        <v>5423</v>
      </c>
      <c r="AS1452" s="18" t="s">
        <v>5423</v>
      </c>
      <c r="AT1452" s="18" t="s">
        <v>5423</v>
      </c>
      <c r="AU1452" s="9" t="s">
        <v>5423</v>
      </c>
      <c r="AV1452" s="14"/>
      <c r="AW1452" s="14" t="s">
        <v>5423</v>
      </c>
      <c r="AX1452" s="14" t="str">
        <f>_xlfn.XLOOKUP(B1452,'[4]cell downs 18042026 17h'!$B:$B,'[4]cell downs 18042026 17h'!$B:$B,"")</f>
        <v/>
      </c>
      <c r="AY1452" s="14" t="str">
        <f>_xlfn.XLOOKUP(B1452,'[5]Cells Huawei 19042026 15h'!$B:$B,'[5]Cells Huawei 19042026 15h'!$B:$B,"")</f>
        <v/>
      </c>
      <c r="AZ1452" s="105" t="str">
        <f>_xlfn.XLOOKUP(B1452,'INCIDENT-04-23-2026'!E:E,'INCIDENT-04-23-2026'!F:F,"")</f>
        <v/>
      </c>
      <c r="BA1452" s="105" t="str">
        <f>_xlfn.XLOOKUP(B1452,'[6]Eneo 17H'!$C:$C,'[6]Eneo 17H'!$I:$I,"")</f>
        <v/>
      </c>
      <c r="BB1452" s="105" t="str">
        <f>_xlfn.XLOOKUP(B1452,[8]ALL!$B:$B,[8]ALL!$M:$M,"")</f>
        <v/>
      </c>
      <c r="BC1452" s="105" t="str">
        <f>_xlfn.XLOOKUP(B1452,'[6]Eneo 17H'!$C:$C,'[6]Eneo 17H'!$I:$I,"")</f>
        <v/>
      </c>
      <c r="BD1452" s="105" t="str">
        <f>_xlfn.XLOOKUP(B1452,'[7]Eneo 12H'!$C:$C,'[7]Eneo 12H'!$I:$I,"")</f>
        <v/>
      </c>
      <c r="BE1452" s="105" t="s">
        <v>5423</v>
      </c>
    </row>
    <row r="1453" spans="1:57" hidden="1" x14ac:dyDescent="0.3">
      <c r="A1453" s="1" t="s">
        <v>582</v>
      </c>
      <c r="B1453" s="8" t="s">
        <v>583</v>
      </c>
      <c r="C1453" s="3" t="str">
        <f>_xlfn.XLOOKUP(B1453,'[1]daily break down'!$D:$D,'[1]daily break down'!$E:$E,"")</f>
        <v>OUEST</v>
      </c>
      <c r="D1453" s="1" t="s">
        <v>11</v>
      </c>
      <c r="E1453" s="1" t="s">
        <v>12</v>
      </c>
      <c r="F1453" s="3" t="s">
        <v>102</v>
      </c>
      <c r="G1453" s="1" t="s">
        <v>103</v>
      </c>
      <c r="H1453" s="25" t="str">
        <f>_xlfn.XLOOKUP(B1453,[2]CALCULATION!$B:$B,[2]CALCULATION!$H:$H,"")</f>
        <v>Huawei</v>
      </c>
      <c r="I1453" s="23">
        <v>0</v>
      </c>
      <c r="J1453" s="23">
        <v>0</v>
      </c>
      <c r="K1453" s="23">
        <v>0</v>
      </c>
      <c r="L1453" s="23">
        <v>0</v>
      </c>
      <c r="M1453" s="23">
        <v>0</v>
      </c>
      <c r="N1453" s="23">
        <v>0</v>
      </c>
      <c r="O1453" s="23">
        <v>0</v>
      </c>
      <c r="P1453" s="103" t="s">
        <v>6554</v>
      </c>
      <c r="Q1453" s="36" t="s">
        <v>5796</v>
      </c>
      <c r="R1453" s="36"/>
      <c r="S1453" s="35" t="str" cm="1">
        <f t="array" ref="S1453">IFERROR(_xlfn.IFS(
U1453="MPR ISSUE","PDH",
U1453="BSS Hardware Issue","BSS",
U1453="Sites strategiques, MLL, Pylone, etc.","ENVTECH",
U1453="AKTIVCO DEFAUT GE &amp; POWER Cabinet","AKTIVCO",
U1453="AKTIVCO Coupure ENEO &amp; Baisse de tension","AKTIVCO GRID ONLY",
U1453="Coupure ENEO &amp; Baisse de tension","IHS GRID ONLY",
U1453="Defaut GE &amp; POWER Cabinet","IHS",
U1453="Sharing","Partners",
U1453="Sites strategiques &amp; DataCenter","SST &amp; DC",
U1453="Exclu","Exclu",
U1453="SAT","SAT",
U1453="SPARE-ISSUE","SPARE-ISSUE",
U1453="Fiber CAmtel","TRANS_FO_CAMTEL",
U1453="Fiber AOF","Fiber AOF",
U1453="Projet OCM (HUAWEI)","TRAVAUX-HUAWEI",
U1453="Projet OCM (NOKIA)","TRAVAUX-NOKIA",
U1453="ACCESS-ISSUE","ACCESS-ISSUE",
U1453="Projet OCM (ZTE, NOKIA, autres projets)","TRAVAUX OCM",
U1453="No root CAuse","No root cause",
U1453="ODU HS","PDH",
U1453="IP &amp; VLAN","PDH",
U1453="Warehouse HUAWEI","SPARE-ISSUE",
U1453="SPARE-HS","SPARE-ISSUE",
U1453="Power Telco","BSS",U1453="no impacts","no impacts"
),"")</f>
        <v/>
      </c>
      <c r="T1453" s="35" t="str" cm="1">
        <f t="array" ref="T1453">IFERROR(_xlfn.IFS(
U1453="MPR ISSUE","TX ISSUE",
U1453="BSS Hardware Issue","RAN ISSUE",
U1453="Sites strategiques, MLL, Pylone, etc.","ENVTECH",
U1453="AKTIVCO DEFAUT GE &amp; POWER Cabinet","POWER ISSUE",
U1453="AKTIVCO Coupure ENEO &amp; Baisse de tension","POWER ISSUE",
U1453="Coupure ENEO &amp; Baisse de tension","POWER ISSUE",
U1453="Defaut GE &amp; POWER Cabinet","POWER ISSUE",
U1453="Sharing","POWER ISSUE",
U1453="Sites strategiques &amp; DataCenter","POWER ISSUE",
U1453="Exclu","Exclu",
U1453="SAT","TX ISSUE",
U1453="SPARE-ISSUE","SPARE-ISSUE",
U1453="Fiber CAmtel","TX ISSUE",
U1453="Fiber AOF","TX ISSUE",
U1453="Projet OCM (HUAWEI)","TRAVAUX-HUAWEI",
U1453="Projet OCM (NOKIA)","TRAVAUX -NOKIA",
U1453="ACCESS-ISSUE","ACCESS-ISSUE",
U1453="Projet OCM (ZTE, NOKIA, autres projets)","TRAVAUX OCM",
U1453="No root CAuse","No root cause",
U1453="ODU HS","TX ISSUE",
U1453="IP &amp; VLAN","TX ISSUE",
U1453="Warehouse HUAWEI","SPARE-ISSUE",
U1453="SPARE-HS","SPARE-ISSUE",
U1453="Power Telco","RAN ISSUE",U1453="no impacts","no impacts"
),"")</f>
        <v/>
      </c>
      <c r="U1453" s="28"/>
      <c r="V1453" s="35" t="str" cm="1">
        <f t="array" ref="V1453">IFERROR(_xlfn.IFS(
U1453="MPR ISSUE","ACTIVE",
U1453="BSS Hardware Issue","ACTIVE",
U1453="Sites strategiques, MLL, Pylone, etc.","PASSIVE",
U1453="AKTIVCO DEFAUT GE &amp; POWER Cabinet","PASSIVE",
U1453="AKTIVCO Coupure ENEO &amp; Baisse de tension","PASSIVE",
U1453="Coupure ENEO &amp; Baisse de tension","PASSIVE",
U1453="Defaut GE &amp; POWER Cabinet","PASSIVE",
U1453="Sharing","PASSIVE",
U1453="Sites strategiques &amp; DataCenter","PASSIVE",
U1453="Exclu","Exclu",
U1453="SAT","ACTIVE",
U1453="SPARE-ISSUE","SPARE-ISSUE",
U1453="Fiber CAmtel","ACTIVE",
U1453="Fiber AOF","ACTIVE",
U1453="Projet OCM (HUAWEI)","PLANNED WORKS",
U1453="Projet OCM (NOKIA)","PLANNED WORKS",
U1453="ACCESS-ISSUE","ACCESS-ISSUE",
U1453="Projet OCM (ZTE, NOKIA, autres projets)","PLANNED WORKS",
U1453="No root CAuse","No root cause",
U1453="ODU HS","ACTIVE",
U1453="IP &amp; VLAN","ACTIVE",
U1453="Warehouse HUAWEI","SPARE-ISSUE",
U1453="SPARE-HS","SPARE-ISSUE",
U1453="Power Telco","ACTIVE",U1453="no impacts","no impacts"
),"")</f>
        <v/>
      </c>
      <c r="W1453" s="102"/>
      <c r="X1453" s="102"/>
      <c r="Y1453" s="102"/>
      <c r="Z1453" s="102"/>
      <c r="AA1453" s="102"/>
      <c r="AB1453" s="104" t="s">
        <v>5423</v>
      </c>
      <c r="AC1453" s="9"/>
      <c r="AD1453" s="9"/>
      <c r="AE1453" s="7" t="s">
        <v>5423</v>
      </c>
      <c r="AF1453" s="6"/>
      <c r="AG1453" s="7"/>
      <c r="AH1453" s="3" t="s">
        <v>5423</v>
      </c>
      <c r="AI1453" s="18" t="s">
        <v>5423</v>
      </c>
      <c r="AJ1453" s="18" t="s">
        <v>5423</v>
      </c>
      <c r="AK1453" s="18" t="s">
        <v>5423</v>
      </c>
      <c r="AL1453" s="18" t="s">
        <v>5423</v>
      </c>
      <c r="AM1453" s="18" t="s">
        <v>5423</v>
      </c>
      <c r="AN1453" s="18" t="s">
        <v>5423</v>
      </c>
      <c r="AO1453" s="18" t="s">
        <v>5423</v>
      </c>
      <c r="AP1453" s="18" t="s">
        <v>5423</v>
      </c>
      <c r="AQ1453" s="18" t="s">
        <v>5423</v>
      </c>
      <c r="AR1453" s="18" t="s">
        <v>5423</v>
      </c>
      <c r="AS1453" s="18" t="s">
        <v>5423</v>
      </c>
      <c r="AT1453" s="18" t="s">
        <v>5423</v>
      </c>
      <c r="AU1453" s="9" t="s">
        <v>5423</v>
      </c>
      <c r="AV1453" s="14"/>
      <c r="AW1453" s="14" t="s">
        <v>5423</v>
      </c>
      <c r="AX1453" s="14" t="str">
        <f>_xlfn.XLOOKUP(B1453,'[4]cell downs 18042026 17h'!$B:$B,'[4]cell downs 18042026 17h'!$B:$B,"")</f>
        <v/>
      </c>
      <c r="AY1453" s="14" t="str">
        <f>_xlfn.XLOOKUP(B1453,'[5]Cells Huawei 19042026 15h'!$B:$B,'[5]Cells Huawei 19042026 15h'!$B:$B,"")</f>
        <v/>
      </c>
      <c r="AZ1453" s="105" t="str">
        <f>_xlfn.XLOOKUP(B1453,'INCIDENT-04-23-2026'!E:E,'INCIDENT-04-23-2026'!F:F,"")</f>
        <v/>
      </c>
      <c r="BA1453" s="105" t="str">
        <f>_xlfn.XLOOKUP(B1453,'[6]Eneo 17H'!$C:$C,'[6]Eneo 17H'!$I:$I,"")</f>
        <v/>
      </c>
      <c r="BB1453" s="105" t="str">
        <f>_xlfn.XLOOKUP(B1453,[8]ALL!$B:$B,[8]ALL!$M:$M,"")</f>
        <v/>
      </c>
      <c r="BC1453" s="105" t="str">
        <f>_xlfn.XLOOKUP(B1453,'[6]Eneo 17H'!$C:$C,'[6]Eneo 17H'!$I:$I,"")</f>
        <v/>
      </c>
      <c r="BD1453" s="105" t="str">
        <f>_xlfn.XLOOKUP(B1453,'[7]Eneo 12H'!$C:$C,'[7]Eneo 12H'!$I:$I,"")</f>
        <v/>
      </c>
      <c r="BE1453" s="105" t="s">
        <v>5423</v>
      </c>
    </row>
    <row r="1454" spans="1:57" hidden="1" x14ac:dyDescent="0.3">
      <c r="A1454" s="1" t="s">
        <v>2572</v>
      </c>
      <c r="B1454" s="8" t="s">
        <v>2573</v>
      </c>
      <c r="C1454" s="3" t="str">
        <f>_xlfn.XLOOKUP(B1454,'[1]daily break down'!$D:$D,'[1]daily break down'!$E:$E,"")</f>
        <v>Yaounde</v>
      </c>
      <c r="D1454" s="1" t="s">
        <v>11</v>
      </c>
      <c r="E1454" s="1" t="s">
        <v>12</v>
      </c>
      <c r="F1454" s="3" t="s">
        <v>37</v>
      </c>
      <c r="G1454" s="1" t="s">
        <v>38</v>
      </c>
      <c r="H1454" s="27" t="str">
        <f>_xlfn.XLOOKUP(B1454,[2]CALCULATION!$B:$B,[2]CALCULATION!$H:$H,"")</f>
        <v>ZTE</v>
      </c>
      <c r="I1454" s="23">
        <v>0</v>
      </c>
      <c r="J1454" s="23">
        <v>0</v>
      </c>
      <c r="K1454" s="23">
        <v>0</v>
      </c>
      <c r="L1454" s="23">
        <v>0</v>
      </c>
      <c r="M1454" s="23">
        <v>0</v>
      </c>
      <c r="N1454" s="23">
        <v>0</v>
      </c>
      <c r="O1454" s="23">
        <v>2.2293847896744837E-2</v>
      </c>
      <c r="P1454" s="103" t="s">
        <v>6554</v>
      </c>
      <c r="Q1454" s="36" t="s">
        <v>5796</v>
      </c>
      <c r="R1454" s="36"/>
      <c r="S1454" s="35" t="str" cm="1">
        <f t="array" ref="S1454">IFERROR(_xlfn.IFS(
U1454="MPR ISSUE","PDH",
U1454="BSS Hardware Issue","BSS",
U1454="Sites strategiques, MLL, Pylone, etc.","ENVTECH",
U1454="AKTIVCO DEFAUT GE &amp; POWER Cabinet","AKTIVCO",
U1454="AKTIVCO Coupure ENEO &amp; Baisse de tension","AKTIVCO GRID ONLY",
U1454="Coupure ENEO &amp; Baisse de tension","IHS GRID ONLY",
U1454="Defaut GE &amp; POWER Cabinet","IHS",
U1454="Sharing","Partners",
U1454="Sites strategiques &amp; DataCenter","SST &amp; DC",
U1454="Exclu","Exclu",
U1454="SAT","SAT",
U1454="SPARE-ISSUE","SPARE-ISSUE",
U1454="Fiber CAmtel","TRANS_FO_CAMTEL",
U1454="Fiber AOF","Fiber AOF",
U1454="Projet OCM (HUAWEI)","TRAVAUX-HUAWEI",
U1454="Projet OCM (NOKIA)","TRAVAUX-NOKIA",
U1454="ACCESS-ISSUE","ACCESS-ISSUE",
U1454="Projet OCM (ZTE, NOKIA, autres projets)","TRAVAUX OCM",
U1454="No root CAuse","No root cause",
U1454="ODU HS","PDH",
U1454="IP &amp; VLAN","PDH",
U1454="Warehouse HUAWEI","SPARE-ISSUE",
U1454="SPARE-HS","SPARE-ISSUE",
U1454="Power Telco","BSS",U1454="no impacts","no impacts"
),"")</f>
        <v/>
      </c>
      <c r="T1454" s="35" t="str" cm="1">
        <f t="array" ref="T1454">IFERROR(_xlfn.IFS(
U1454="MPR ISSUE","TX ISSUE",
U1454="BSS Hardware Issue","RAN ISSUE",
U1454="Sites strategiques, MLL, Pylone, etc.","ENVTECH",
U1454="AKTIVCO DEFAUT GE &amp; POWER Cabinet","POWER ISSUE",
U1454="AKTIVCO Coupure ENEO &amp; Baisse de tension","POWER ISSUE",
U1454="Coupure ENEO &amp; Baisse de tension","POWER ISSUE",
U1454="Defaut GE &amp; POWER Cabinet","POWER ISSUE",
U1454="Sharing","POWER ISSUE",
U1454="Sites strategiques &amp; DataCenter","POWER ISSUE",
U1454="Exclu","Exclu",
U1454="SAT","TX ISSUE",
U1454="SPARE-ISSUE","SPARE-ISSUE",
U1454="Fiber CAmtel","TX ISSUE",
U1454="Fiber AOF","TX ISSUE",
U1454="Projet OCM (HUAWEI)","TRAVAUX-HUAWEI",
U1454="Projet OCM (NOKIA)","TRAVAUX -NOKIA",
U1454="ACCESS-ISSUE","ACCESS-ISSUE",
U1454="Projet OCM (ZTE, NOKIA, autres projets)","TRAVAUX OCM",
U1454="No root CAuse","No root cause",
U1454="ODU HS","TX ISSUE",
U1454="IP &amp; VLAN","TX ISSUE",
U1454="Warehouse HUAWEI","SPARE-ISSUE",
U1454="SPARE-HS","SPARE-ISSUE",
U1454="Power Telco","RAN ISSUE",U1454="no impacts","no impacts"
),"")</f>
        <v/>
      </c>
      <c r="U1454" s="28"/>
      <c r="V1454" s="35" t="str" cm="1">
        <f t="array" ref="V1454">IFERROR(_xlfn.IFS(
U1454="MPR ISSUE","ACTIVE",
U1454="BSS Hardware Issue","ACTIVE",
U1454="Sites strategiques, MLL, Pylone, etc.","PASSIVE",
U1454="AKTIVCO DEFAUT GE &amp; POWER Cabinet","PASSIVE",
U1454="AKTIVCO Coupure ENEO &amp; Baisse de tension","PASSIVE",
U1454="Coupure ENEO &amp; Baisse de tension","PASSIVE",
U1454="Defaut GE &amp; POWER Cabinet","PASSIVE",
U1454="Sharing","PASSIVE",
U1454="Sites strategiques &amp; DataCenter","PASSIVE",
U1454="Exclu","Exclu",
U1454="SAT","ACTIVE",
U1454="SPARE-ISSUE","SPARE-ISSUE",
U1454="Fiber CAmtel","ACTIVE",
U1454="Fiber AOF","ACTIVE",
U1454="Projet OCM (HUAWEI)","PLANNED WORKS",
U1454="Projet OCM (NOKIA)","PLANNED WORKS",
U1454="ACCESS-ISSUE","ACCESS-ISSUE",
U1454="Projet OCM (ZTE, NOKIA, autres projets)","PLANNED WORKS",
U1454="No root CAuse","No root cause",
U1454="ODU HS","ACTIVE",
U1454="IP &amp; VLAN","ACTIVE",
U1454="Warehouse HUAWEI","SPARE-ISSUE",
U1454="SPARE-HS","SPARE-ISSUE",
U1454="Power Telco","ACTIVE",U1454="no impacts","no impacts"
),"")</f>
        <v/>
      </c>
      <c r="W1454" s="102"/>
      <c r="X1454" s="102"/>
      <c r="Y1454" s="102"/>
      <c r="Z1454" s="102"/>
      <c r="AA1454" s="102"/>
      <c r="AB1454" s="104" t="s">
        <v>5423</v>
      </c>
      <c r="AC1454" s="9"/>
      <c r="AD1454" s="9"/>
      <c r="AE1454" s="7" t="s">
        <v>5423</v>
      </c>
      <c r="AF1454" s="6"/>
      <c r="AG1454" s="7"/>
      <c r="AH1454" s="3" t="s">
        <v>5423</v>
      </c>
      <c r="AI1454" s="18" t="s">
        <v>5423</v>
      </c>
      <c r="AJ1454" s="18" t="s">
        <v>5423</v>
      </c>
      <c r="AK1454" s="18" t="s">
        <v>5423</v>
      </c>
      <c r="AL1454" s="18" t="s">
        <v>5423</v>
      </c>
      <c r="AM1454" s="18" t="s">
        <v>5423</v>
      </c>
      <c r="AN1454" s="18" t="s">
        <v>5423</v>
      </c>
      <c r="AO1454" s="18" t="s">
        <v>5423</v>
      </c>
      <c r="AP1454" s="18" t="s">
        <v>5423</v>
      </c>
      <c r="AQ1454" s="18" t="s">
        <v>5423</v>
      </c>
      <c r="AR1454" s="18" t="s">
        <v>5423</v>
      </c>
      <c r="AS1454" s="18" t="s">
        <v>5423</v>
      </c>
      <c r="AT1454" s="18" t="s">
        <v>5423</v>
      </c>
      <c r="AU1454" s="9" t="s">
        <v>5423</v>
      </c>
      <c r="AV1454" s="14"/>
      <c r="AW1454" s="14" t="s">
        <v>5423</v>
      </c>
      <c r="AX1454" s="14" t="str">
        <f>_xlfn.XLOOKUP(B1454,'[4]cell downs 18042026 17h'!$B:$B,'[4]cell downs 18042026 17h'!$B:$B,"")</f>
        <v/>
      </c>
      <c r="AY1454" s="14" t="str">
        <f>_xlfn.XLOOKUP(B1454,'[5]Cells Huawei 19042026 15h'!$B:$B,'[5]Cells Huawei 19042026 15h'!$B:$B,"")</f>
        <v/>
      </c>
      <c r="AZ1454" s="105" t="str">
        <f>_xlfn.XLOOKUP(B1454,'INCIDENT-04-23-2026'!E:E,'INCIDENT-04-23-2026'!F:F,"")</f>
        <v/>
      </c>
      <c r="BA1454" s="105" t="str">
        <f>_xlfn.XLOOKUP(B1454,'[6]Eneo 17H'!$C:$C,'[6]Eneo 17H'!$I:$I,"")</f>
        <v/>
      </c>
      <c r="BB1454" s="105" t="str">
        <f>_xlfn.XLOOKUP(B1454,[8]ALL!$B:$B,[8]ALL!$M:$M,"")</f>
        <v/>
      </c>
      <c r="BC1454" s="105" t="str">
        <f>_xlfn.XLOOKUP(B1454,'[6]Eneo 17H'!$C:$C,'[6]Eneo 17H'!$I:$I,"")</f>
        <v/>
      </c>
      <c r="BD1454" s="105" t="str">
        <f>_xlfn.XLOOKUP(B1454,'[7]Eneo 12H'!$C:$C,'[7]Eneo 12H'!$I:$I,"")</f>
        <v/>
      </c>
      <c r="BE1454" s="105" t="s">
        <v>5423</v>
      </c>
    </row>
    <row r="1455" spans="1:57" hidden="1" x14ac:dyDescent="0.3">
      <c r="A1455" s="1" t="s">
        <v>3204</v>
      </c>
      <c r="B1455" s="8" t="s">
        <v>3205</v>
      </c>
      <c r="C1455" s="3" t="str">
        <f>_xlfn.XLOOKUP(B1455,'[1]daily break down'!$D:$D,'[1]daily break down'!$E:$E,"")</f>
        <v>Douala</v>
      </c>
      <c r="D1455" s="1" t="s">
        <v>11</v>
      </c>
      <c r="E1455" s="1" t="s">
        <v>12</v>
      </c>
      <c r="F1455" s="3" t="s">
        <v>31</v>
      </c>
      <c r="G1455" s="1" t="s">
        <v>32</v>
      </c>
      <c r="H1455" s="27" t="str">
        <f>_xlfn.XLOOKUP(B1455,[2]CALCULATION!$B:$B,[2]CALCULATION!$H:$H,"")</f>
        <v>ZTE</v>
      </c>
      <c r="I1455" s="23">
        <v>0</v>
      </c>
      <c r="J1455" s="23">
        <v>0</v>
      </c>
      <c r="K1455" s="23">
        <v>0</v>
      </c>
      <c r="L1455" s="23">
        <v>0</v>
      </c>
      <c r="M1455" s="23">
        <v>0</v>
      </c>
      <c r="N1455" s="23">
        <v>0</v>
      </c>
      <c r="O1455" s="23">
        <v>0</v>
      </c>
      <c r="P1455" s="103" t="s">
        <v>6554</v>
      </c>
      <c r="Q1455" s="36" t="s">
        <v>5796</v>
      </c>
      <c r="R1455" s="36"/>
      <c r="S1455" s="35" t="str" cm="1">
        <f t="array" ref="S1455">IFERROR(_xlfn.IFS(
U1455="MPR ISSUE","PDH",
U1455="BSS Hardware Issue","BSS",
U1455="Sites strategiques, MLL, Pylone, etc.","ENVTECH",
U1455="AKTIVCO DEFAUT GE &amp; POWER Cabinet","AKTIVCO",
U1455="AKTIVCO Coupure ENEO &amp; Baisse de tension","AKTIVCO GRID ONLY",
U1455="Coupure ENEO &amp; Baisse de tension","IHS GRID ONLY",
U1455="Defaut GE &amp; POWER Cabinet","IHS",
U1455="Sharing","Partners",
U1455="Sites strategiques &amp; DataCenter","SST &amp; DC",
U1455="Exclu","Exclu",
U1455="SAT","SAT",
U1455="SPARE-ISSUE","SPARE-ISSUE",
U1455="Fiber CAmtel","TRANS_FO_CAMTEL",
U1455="Fiber AOF","Fiber AOF",
U1455="Projet OCM (HUAWEI)","TRAVAUX-HUAWEI",
U1455="Projet OCM (NOKIA)","TRAVAUX-NOKIA",
U1455="ACCESS-ISSUE","ACCESS-ISSUE",
U1455="Projet OCM (ZTE, NOKIA, autres projets)","TRAVAUX OCM",
U1455="No root CAuse","No root cause",
U1455="ODU HS","PDH",
U1455="IP &amp; VLAN","PDH",
U1455="Warehouse HUAWEI","SPARE-ISSUE",
U1455="SPARE-HS","SPARE-ISSUE",
U1455="Power Telco","BSS",U1455="no impacts","no impacts"
),"")</f>
        <v/>
      </c>
      <c r="T1455" s="35" t="str" cm="1">
        <f t="array" ref="T1455">IFERROR(_xlfn.IFS(
U1455="MPR ISSUE","TX ISSUE",
U1455="BSS Hardware Issue","RAN ISSUE",
U1455="Sites strategiques, MLL, Pylone, etc.","ENVTECH",
U1455="AKTIVCO DEFAUT GE &amp; POWER Cabinet","POWER ISSUE",
U1455="AKTIVCO Coupure ENEO &amp; Baisse de tension","POWER ISSUE",
U1455="Coupure ENEO &amp; Baisse de tension","POWER ISSUE",
U1455="Defaut GE &amp; POWER Cabinet","POWER ISSUE",
U1455="Sharing","POWER ISSUE",
U1455="Sites strategiques &amp; DataCenter","POWER ISSUE",
U1455="Exclu","Exclu",
U1455="SAT","TX ISSUE",
U1455="SPARE-ISSUE","SPARE-ISSUE",
U1455="Fiber CAmtel","TX ISSUE",
U1455="Fiber AOF","TX ISSUE",
U1455="Projet OCM (HUAWEI)","TRAVAUX-HUAWEI",
U1455="Projet OCM (NOKIA)","TRAVAUX -NOKIA",
U1455="ACCESS-ISSUE","ACCESS-ISSUE",
U1455="Projet OCM (ZTE, NOKIA, autres projets)","TRAVAUX OCM",
U1455="No root CAuse","No root cause",
U1455="ODU HS","TX ISSUE",
U1455="IP &amp; VLAN","TX ISSUE",
U1455="Warehouse HUAWEI","SPARE-ISSUE",
U1455="SPARE-HS","SPARE-ISSUE",
U1455="Power Telco","RAN ISSUE",U1455="no impacts","no impacts"
),"")</f>
        <v/>
      </c>
      <c r="U1455" s="28"/>
      <c r="V1455" s="35" t="str" cm="1">
        <f t="array" ref="V1455">IFERROR(_xlfn.IFS(
U1455="MPR ISSUE","ACTIVE",
U1455="BSS Hardware Issue","ACTIVE",
U1455="Sites strategiques, MLL, Pylone, etc.","PASSIVE",
U1455="AKTIVCO DEFAUT GE &amp; POWER Cabinet","PASSIVE",
U1455="AKTIVCO Coupure ENEO &amp; Baisse de tension","PASSIVE",
U1455="Coupure ENEO &amp; Baisse de tension","PASSIVE",
U1455="Defaut GE &amp; POWER Cabinet","PASSIVE",
U1455="Sharing","PASSIVE",
U1455="Sites strategiques &amp; DataCenter","PASSIVE",
U1455="Exclu","Exclu",
U1455="SAT","ACTIVE",
U1455="SPARE-ISSUE","SPARE-ISSUE",
U1455="Fiber CAmtel","ACTIVE",
U1455="Fiber AOF","ACTIVE",
U1455="Projet OCM (HUAWEI)","PLANNED WORKS",
U1455="Projet OCM (NOKIA)","PLANNED WORKS",
U1455="ACCESS-ISSUE","ACCESS-ISSUE",
U1455="Projet OCM (ZTE, NOKIA, autres projets)","PLANNED WORKS",
U1455="No root CAuse","No root cause",
U1455="ODU HS","ACTIVE",
U1455="IP &amp; VLAN","ACTIVE",
U1455="Warehouse HUAWEI","SPARE-ISSUE",
U1455="SPARE-HS","SPARE-ISSUE",
U1455="Power Telco","ACTIVE",U1455="no impacts","no impacts"
),"")</f>
        <v/>
      </c>
      <c r="W1455" s="102"/>
      <c r="X1455" s="102"/>
      <c r="Y1455" s="102"/>
      <c r="Z1455" s="102"/>
      <c r="AA1455" s="102"/>
      <c r="AB1455" s="104" t="s">
        <v>5423</v>
      </c>
      <c r="AC1455" s="9"/>
      <c r="AD1455" s="9"/>
      <c r="AE1455" s="7" t="s">
        <v>5423</v>
      </c>
      <c r="AF1455" s="6"/>
      <c r="AG1455" s="7"/>
      <c r="AH1455" s="3" t="s">
        <v>5423</v>
      </c>
      <c r="AI1455" s="18" t="s">
        <v>5423</v>
      </c>
      <c r="AJ1455" s="18" t="s">
        <v>5423</v>
      </c>
      <c r="AK1455" s="18" t="s">
        <v>5423</v>
      </c>
      <c r="AL1455" s="18" t="s">
        <v>5423</v>
      </c>
      <c r="AM1455" s="18" t="s">
        <v>5423</v>
      </c>
      <c r="AN1455" s="18" t="s">
        <v>5423</v>
      </c>
      <c r="AO1455" s="18" t="s">
        <v>5423</v>
      </c>
      <c r="AP1455" s="18" t="s">
        <v>5423</v>
      </c>
      <c r="AQ1455" s="18" t="s">
        <v>5423</v>
      </c>
      <c r="AR1455" s="18" t="s">
        <v>5423</v>
      </c>
      <c r="AS1455" s="18" t="s">
        <v>5423</v>
      </c>
      <c r="AT1455" s="18" t="s">
        <v>5423</v>
      </c>
      <c r="AU1455" s="9" t="s">
        <v>5423</v>
      </c>
      <c r="AV1455" s="14"/>
      <c r="AW1455" s="14" t="s">
        <v>5423</v>
      </c>
      <c r="AX1455" s="14" t="str">
        <f>_xlfn.XLOOKUP(B1455,'[4]cell downs 18042026 17h'!$B:$B,'[4]cell downs 18042026 17h'!$B:$B,"")</f>
        <v/>
      </c>
      <c r="AY1455" s="14" t="str">
        <f>_xlfn.XLOOKUP(B1455,'[5]Cells Huawei 19042026 15h'!$B:$B,'[5]Cells Huawei 19042026 15h'!$B:$B,"")</f>
        <v/>
      </c>
      <c r="AZ1455" s="105" t="str">
        <f>_xlfn.XLOOKUP(B1455,'INCIDENT-04-23-2026'!E:E,'INCIDENT-04-23-2026'!F:F,"")</f>
        <v/>
      </c>
      <c r="BA1455" s="105" t="str">
        <f>_xlfn.XLOOKUP(B1455,'[6]Eneo 17H'!$C:$C,'[6]Eneo 17H'!$I:$I,"")</f>
        <v/>
      </c>
      <c r="BB1455" s="105" t="str">
        <f>_xlfn.XLOOKUP(B1455,[8]ALL!$B:$B,[8]ALL!$M:$M,"")</f>
        <v/>
      </c>
      <c r="BC1455" s="105" t="str">
        <f>_xlfn.XLOOKUP(B1455,'[6]Eneo 17H'!$C:$C,'[6]Eneo 17H'!$I:$I,"")</f>
        <v/>
      </c>
      <c r="BD1455" s="105" t="str">
        <f>_xlfn.XLOOKUP(B1455,'[7]Eneo 12H'!$C:$C,'[7]Eneo 12H'!$I:$I,"")</f>
        <v/>
      </c>
      <c r="BE1455" s="105" t="s">
        <v>5423</v>
      </c>
    </row>
    <row r="1456" spans="1:57" hidden="1" x14ac:dyDescent="0.3">
      <c r="A1456" s="1" t="s">
        <v>158</v>
      </c>
      <c r="B1456" s="8" t="s">
        <v>159</v>
      </c>
      <c r="C1456" s="3" t="str">
        <f>_xlfn.XLOOKUP(B1456,'[1]daily break down'!$D:$D,'[1]daily break down'!$E:$E,"")</f>
        <v>Yaounde</v>
      </c>
      <c r="D1456" s="1" t="s">
        <v>21</v>
      </c>
      <c r="E1456" s="1" t="s">
        <v>30</v>
      </c>
      <c r="F1456" s="3" t="s">
        <v>37</v>
      </c>
      <c r="G1456" s="1" t="s">
        <v>38</v>
      </c>
      <c r="H1456" s="27" t="str">
        <f>_xlfn.XLOOKUP(B1456,[2]CALCULATION!$B:$B,[2]CALCULATION!$H:$H,"")</f>
        <v>ZTE</v>
      </c>
      <c r="I1456" s="23">
        <v>0</v>
      </c>
      <c r="J1456" s="23">
        <v>0</v>
      </c>
      <c r="K1456" s="23">
        <v>0</v>
      </c>
      <c r="L1456" s="23">
        <v>0</v>
      </c>
      <c r="M1456" s="23">
        <v>0</v>
      </c>
      <c r="N1456" s="23">
        <v>0</v>
      </c>
      <c r="O1456" s="23">
        <v>56.502544708974334</v>
      </c>
      <c r="P1456" s="103" t="s">
        <v>6555</v>
      </c>
      <c r="Q1456" s="36" t="s">
        <v>5796</v>
      </c>
      <c r="R1456" s="36"/>
      <c r="S1456" s="35" t="str" cm="1">
        <f t="array" ref="S1456">IFERROR(_xlfn.IFS(
U1456="MPR ISSUE","PDH",
U1456="BSS Hardware Issue","BSS",
U1456="Sites strategiques, MLL, Pylone, etc.","ENVTECH",
U1456="AKTIVCO DEFAUT GE &amp; POWER Cabinet","AKTIVCO",
U1456="AKTIVCO Coupure ENEO &amp; Baisse de tension","AKTIVCO GRID ONLY",
U1456="Coupure ENEO &amp; Baisse de tension","IHS GRID ONLY",
U1456="Defaut GE &amp; POWER Cabinet","IHS",
U1456="Sharing","Partners",
U1456="Sites strategiques &amp; DataCenter","SST &amp; DC",
U1456="Exclu","Exclu",
U1456="SAT","SAT",
U1456="SPARE-ISSUE","SPARE-ISSUE",
U1456="Fiber CAmtel","TRANS_FO_CAMTEL",
U1456="Fiber AOF","Fiber AOF",
U1456="Projet OCM (HUAWEI)","TRAVAUX-HUAWEI",
U1456="Projet OCM (NOKIA)","TRAVAUX-NOKIA",
U1456="ACCESS-ISSUE","ACCESS-ISSUE",
U1456="Projet OCM (ZTE, NOKIA, autres projets)","TRAVAUX OCM",
U1456="No root CAuse","No root cause",
U1456="ODU HS","PDH",
U1456="IP &amp; VLAN","PDH",
U1456="Warehouse HUAWEI","SPARE-ISSUE",
U1456="SPARE-HS","SPARE-ISSUE",
U1456="Power Telco","BSS",U1456="no impacts","no impacts"
),"")</f>
        <v/>
      </c>
      <c r="T1456" s="35" t="str" cm="1">
        <f t="array" ref="T1456">IFERROR(_xlfn.IFS(
U1456="MPR ISSUE","TX ISSUE",
U1456="BSS Hardware Issue","RAN ISSUE",
U1456="Sites strategiques, MLL, Pylone, etc.","ENVTECH",
U1456="AKTIVCO DEFAUT GE &amp; POWER Cabinet","POWER ISSUE",
U1456="AKTIVCO Coupure ENEO &amp; Baisse de tension","POWER ISSUE",
U1456="Coupure ENEO &amp; Baisse de tension","POWER ISSUE",
U1456="Defaut GE &amp; POWER Cabinet","POWER ISSUE",
U1456="Sharing","POWER ISSUE",
U1456="Sites strategiques &amp; DataCenter","POWER ISSUE",
U1456="Exclu","Exclu",
U1456="SAT","TX ISSUE",
U1456="SPARE-ISSUE","SPARE-ISSUE",
U1456="Fiber CAmtel","TX ISSUE",
U1456="Fiber AOF","TX ISSUE",
U1456="Projet OCM (HUAWEI)","TRAVAUX-HUAWEI",
U1456="Projet OCM (NOKIA)","TRAVAUX -NOKIA",
U1456="ACCESS-ISSUE","ACCESS-ISSUE",
U1456="Projet OCM (ZTE, NOKIA, autres projets)","TRAVAUX OCM",
U1456="No root CAuse","No root cause",
U1456="ODU HS","TX ISSUE",
U1456="IP &amp; VLAN","TX ISSUE",
U1456="Warehouse HUAWEI","SPARE-ISSUE",
U1456="SPARE-HS","SPARE-ISSUE",
U1456="Power Telco","RAN ISSUE",U1456="no impacts","no impacts"
),"")</f>
        <v/>
      </c>
      <c r="U1456" s="28"/>
      <c r="V1456" s="35" t="str" cm="1">
        <f t="array" ref="V1456">IFERROR(_xlfn.IFS(
U1456="MPR ISSUE","ACTIVE",
U1456="BSS Hardware Issue","ACTIVE",
U1456="Sites strategiques, MLL, Pylone, etc.","PASSIVE",
U1456="AKTIVCO DEFAUT GE &amp; POWER Cabinet","PASSIVE",
U1456="AKTIVCO Coupure ENEO &amp; Baisse de tension","PASSIVE",
U1456="Coupure ENEO &amp; Baisse de tension","PASSIVE",
U1456="Defaut GE &amp; POWER Cabinet","PASSIVE",
U1456="Sharing","PASSIVE",
U1456="Sites strategiques &amp; DataCenter","PASSIVE",
U1456="Exclu","Exclu",
U1456="SAT","ACTIVE",
U1456="SPARE-ISSUE","SPARE-ISSUE",
U1456="Fiber CAmtel","ACTIVE",
U1456="Fiber AOF","ACTIVE",
U1456="Projet OCM (HUAWEI)","PLANNED WORKS",
U1456="Projet OCM (NOKIA)","PLANNED WORKS",
U1456="ACCESS-ISSUE","ACCESS-ISSUE",
U1456="Projet OCM (ZTE, NOKIA, autres projets)","PLANNED WORKS",
U1456="No root CAuse","No root cause",
U1456="ODU HS","ACTIVE",
U1456="IP &amp; VLAN","ACTIVE",
U1456="Warehouse HUAWEI","SPARE-ISSUE",
U1456="SPARE-HS","SPARE-ISSUE",
U1456="Power Telco","ACTIVE",U1456="no impacts","no impacts"
),"")</f>
        <v/>
      </c>
      <c r="W1456" s="102"/>
      <c r="X1456" s="102"/>
      <c r="Y1456" s="102" t="str">
        <f>_xlfn.XLOOKUP(B1451,[9]ALL!$B:$B,[9]ALL!$N:$N,"")</f>
        <v/>
      </c>
      <c r="Z1456" s="104" t="str">
        <f>_xlfn.XLOOKUP(B1451,[9]ALL!$B:$B,[9]ALL!$P:$P,"")</f>
        <v/>
      </c>
      <c r="AA1456" s="102"/>
      <c r="AB1456" s="104" t="s">
        <v>7465</v>
      </c>
      <c r="AC1456" s="9"/>
      <c r="AD1456" s="9"/>
      <c r="AE1456" s="7" t="s">
        <v>6794</v>
      </c>
      <c r="AF1456" s="6"/>
      <c r="AG1456" s="7"/>
      <c r="AH1456" s="3" t="s">
        <v>5423</v>
      </c>
      <c r="AI1456" s="18" t="s">
        <v>5423</v>
      </c>
      <c r="AJ1456" s="18" t="s">
        <v>5423</v>
      </c>
      <c r="AK1456" s="18" t="s">
        <v>5423</v>
      </c>
      <c r="AL1456" s="18" t="s">
        <v>5423</v>
      </c>
      <c r="AM1456" s="18" t="s">
        <v>5423</v>
      </c>
      <c r="AN1456" s="18" t="s">
        <v>5423</v>
      </c>
      <c r="AO1456" s="18" t="s">
        <v>5423</v>
      </c>
      <c r="AP1456" s="18" t="s">
        <v>5423</v>
      </c>
      <c r="AQ1456" s="18" t="s">
        <v>5423</v>
      </c>
      <c r="AR1456" s="18" t="s">
        <v>5878</v>
      </c>
      <c r="AS1456" s="18" t="s">
        <v>5879</v>
      </c>
      <c r="AT1456" s="18" t="s">
        <v>5880</v>
      </c>
      <c r="AU1456" s="9" t="s">
        <v>6217</v>
      </c>
      <c r="AV1456" s="14"/>
      <c r="AW1456" s="14" t="s">
        <v>5423</v>
      </c>
      <c r="AX1456" s="14" t="str">
        <f>_xlfn.XLOOKUP(B1456,'[4]cell downs 18042026 17h'!$B:$B,'[4]cell downs 18042026 17h'!$B:$B,"")</f>
        <v/>
      </c>
      <c r="AY1456" s="14" t="str">
        <f>_xlfn.XLOOKUP(B1456,'[5]Cells Huawei 19042026 15h'!$B:$B,'[5]Cells Huawei 19042026 15h'!$B:$B,"")</f>
        <v/>
      </c>
      <c r="AZ1456" s="105" t="str">
        <f>_xlfn.XLOOKUP(B1456,'INCIDENT-04-23-2026'!E:E,'INCIDENT-04-23-2026'!F:F,"")</f>
        <v/>
      </c>
      <c r="BA1456" s="105" t="str">
        <f>_xlfn.XLOOKUP(B1456,'[6]Eneo 17H'!$C:$C,'[6]Eneo 17H'!$I:$I,"")</f>
        <v>23.04.26: Grid outage, Grid only site / Grid return awaited</v>
      </c>
      <c r="BB1456" s="105" t="str">
        <f>_xlfn.XLOOKUP(B1456,[8]ALL!$B:$B,[8]ALL!$M:$M,"")</f>
        <v>23.04.26: Grid outage, Grid only site / Grid return awaited</v>
      </c>
      <c r="BC1456" s="105" t="str">
        <f>_xlfn.XLOOKUP(B1456,'[6]Eneo 17H'!$C:$C,'[6]Eneo 17H'!$I:$I,"")</f>
        <v>23.04.26: Grid outage, Grid only site / Grid return awaited</v>
      </c>
      <c r="BD1456" s="105" t="str">
        <f>_xlfn.XLOOKUP(B1456,'[7]Eneo 12H'!$C:$C,'[7]Eneo 12H'!$I:$I,"")</f>
        <v>23.04.26: Grid outage, Grid only site / Grid return awaited</v>
      </c>
      <c r="BE1456" s="105" t="s">
        <v>5423</v>
      </c>
    </row>
    <row r="1457" spans="1:57" hidden="1" x14ac:dyDescent="0.3">
      <c r="A1457" s="1" t="s">
        <v>1657</v>
      </c>
      <c r="B1457" s="8" t="s">
        <v>1658</v>
      </c>
      <c r="C1457" s="3" t="str">
        <f>_xlfn.XLOOKUP(B1457,'[1]daily break down'!$D:$D,'[1]daily break down'!$E:$E,"")</f>
        <v>Yaounde</v>
      </c>
      <c r="D1457" s="1" t="s">
        <v>11</v>
      </c>
      <c r="E1457" s="1" t="s">
        <v>145</v>
      </c>
      <c r="F1457" s="3" t="s">
        <v>37</v>
      </c>
      <c r="G1457" s="1" t="s">
        <v>38</v>
      </c>
      <c r="H1457" s="27" t="str">
        <f>_xlfn.XLOOKUP(B1457,[2]CALCULATION!$B:$B,[2]CALCULATION!$H:$H,"")</f>
        <v>ZTE</v>
      </c>
      <c r="I1457" s="23">
        <v>0</v>
      </c>
      <c r="J1457" s="23">
        <v>0</v>
      </c>
      <c r="K1457" s="23">
        <v>0</v>
      </c>
      <c r="L1457" s="23">
        <v>0</v>
      </c>
      <c r="M1457" s="23">
        <v>0</v>
      </c>
      <c r="N1457" s="23">
        <v>0</v>
      </c>
      <c r="O1457" s="23">
        <v>2.7323339982250245E-2</v>
      </c>
      <c r="P1457" s="103" t="s">
        <v>6554</v>
      </c>
      <c r="Q1457" s="36" t="s">
        <v>5796</v>
      </c>
      <c r="R1457" s="36"/>
      <c r="S1457" s="35" t="str" cm="1">
        <f t="array" ref="S1457">IFERROR(_xlfn.IFS(
U1457="MPR ISSUE","PDH",
U1457="BSS Hardware Issue","BSS",
U1457="Sites strategiques, MLL, Pylone, etc.","ENVTECH",
U1457="AKTIVCO DEFAUT GE &amp; POWER Cabinet","AKTIVCO",
U1457="AKTIVCO Coupure ENEO &amp; Baisse de tension","AKTIVCO GRID ONLY",
U1457="Coupure ENEO &amp; Baisse de tension","IHS GRID ONLY",
U1457="Defaut GE &amp; POWER Cabinet","IHS",
U1457="Sharing","Partners",
U1457="Sites strategiques &amp; DataCenter","SST &amp; DC",
U1457="Exclu","Exclu",
U1457="SAT","SAT",
U1457="SPARE-ISSUE","SPARE-ISSUE",
U1457="Fiber CAmtel","TRANS_FO_CAMTEL",
U1457="Fiber AOF","Fiber AOF",
U1457="Projet OCM (HUAWEI)","TRAVAUX-HUAWEI",
U1457="Projet OCM (NOKIA)","TRAVAUX-NOKIA",
U1457="ACCESS-ISSUE","ACCESS-ISSUE",
U1457="Projet OCM (ZTE, NOKIA, autres projets)","TRAVAUX OCM",
U1457="No root CAuse","No root cause",
U1457="ODU HS","PDH",
U1457="IP &amp; VLAN","PDH",
U1457="Warehouse HUAWEI","SPARE-ISSUE",
U1457="SPARE-HS","SPARE-ISSUE",
U1457="Power Telco","BSS",U1457="no impacts","no impacts"
),"")</f>
        <v/>
      </c>
      <c r="T1457" s="35" t="str" cm="1">
        <f t="array" ref="T1457">IFERROR(_xlfn.IFS(
U1457="MPR ISSUE","TX ISSUE",
U1457="BSS Hardware Issue","RAN ISSUE",
U1457="Sites strategiques, MLL, Pylone, etc.","ENVTECH",
U1457="AKTIVCO DEFAUT GE &amp; POWER Cabinet","POWER ISSUE",
U1457="AKTIVCO Coupure ENEO &amp; Baisse de tension","POWER ISSUE",
U1457="Coupure ENEO &amp; Baisse de tension","POWER ISSUE",
U1457="Defaut GE &amp; POWER Cabinet","POWER ISSUE",
U1457="Sharing","POWER ISSUE",
U1457="Sites strategiques &amp; DataCenter","POWER ISSUE",
U1457="Exclu","Exclu",
U1457="SAT","TX ISSUE",
U1457="SPARE-ISSUE","SPARE-ISSUE",
U1457="Fiber CAmtel","TX ISSUE",
U1457="Fiber AOF","TX ISSUE",
U1457="Projet OCM (HUAWEI)","TRAVAUX-HUAWEI",
U1457="Projet OCM (NOKIA)","TRAVAUX -NOKIA",
U1457="ACCESS-ISSUE","ACCESS-ISSUE",
U1457="Projet OCM (ZTE, NOKIA, autres projets)","TRAVAUX OCM",
U1457="No root CAuse","No root cause",
U1457="ODU HS","TX ISSUE",
U1457="IP &amp; VLAN","TX ISSUE",
U1457="Warehouse HUAWEI","SPARE-ISSUE",
U1457="SPARE-HS","SPARE-ISSUE",
U1457="Power Telco","RAN ISSUE",U1457="no impacts","no impacts"
),"")</f>
        <v/>
      </c>
      <c r="U1457" s="28"/>
      <c r="V1457" s="35" t="str" cm="1">
        <f t="array" ref="V1457">IFERROR(_xlfn.IFS(
U1457="MPR ISSUE","ACTIVE",
U1457="BSS Hardware Issue","ACTIVE",
U1457="Sites strategiques, MLL, Pylone, etc.","PASSIVE",
U1457="AKTIVCO DEFAUT GE &amp; POWER Cabinet","PASSIVE",
U1457="AKTIVCO Coupure ENEO &amp; Baisse de tension","PASSIVE",
U1457="Coupure ENEO &amp; Baisse de tension","PASSIVE",
U1457="Defaut GE &amp; POWER Cabinet","PASSIVE",
U1457="Sharing","PASSIVE",
U1457="Sites strategiques &amp; DataCenter","PASSIVE",
U1457="Exclu","Exclu",
U1457="SAT","ACTIVE",
U1457="SPARE-ISSUE","SPARE-ISSUE",
U1457="Fiber CAmtel","ACTIVE",
U1457="Fiber AOF","ACTIVE",
U1457="Projet OCM (HUAWEI)","PLANNED WORKS",
U1457="Projet OCM (NOKIA)","PLANNED WORKS",
U1457="ACCESS-ISSUE","ACCESS-ISSUE",
U1457="Projet OCM (ZTE, NOKIA, autres projets)","PLANNED WORKS",
U1457="No root CAuse","No root cause",
U1457="ODU HS","ACTIVE",
U1457="IP &amp; VLAN","ACTIVE",
U1457="Warehouse HUAWEI","SPARE-ISSUE",
U1457="SPARE-HS","SPARE-ISSUE",
U1457="Power Telco","ACTIVE",U1457="no impacts","no impacts"
),"")</f>
        <v/>
      </c>
      <c r="W1457" s="102"/>
      <c r="X1457" s="102"/>
      <c r="Y1457" s="102"/>
      <c r="Z1457" s="102"/>
      <c r="AA1457" s="102"/>
      <c r="AB1457" s="104" t="s">
        <v>5423</v>
      </c>
      <c r="AC1457" s="9"/>
      <c r="AD1457" s="9"/>
      <c r="AE1457" s="7" t="s">
        <v>5423</v>
      </c>
      <c r="AF1457" s="6"/>
      <c r="AG1457" s="7"/>
      <c r="AH1457" s="3" t="s">
        <v>5423</v>
      </c>
      <c r="AI1457" s="18" t="s">
        <v>5423</v>
      </c>
      <c r="AJ1457" s="18" t="s">
        <v>5423</v>
      </c>
      <c r="AK1457" s="18" t="s">
        <v>5423</v>
      </c>
      <c r="AL1457" s="18" t="s">
        <v>5423</v>
      </c>
      <c r="AM1457" s="18" t="s">
        <v>5423</v>
      </c>
      <c r="AN1457" s="18" t="s">
        <v>5423</v>
      </c>
      <c r="AO1457" s="18" t="s">
        <v>5423</v>
      </c>
      <c r="AP1457" s="18" t="s">
        <v>5423</v>
      </c>
      <c r="AQ1457" s="18" t="s">
        <v>5423</v>
      </c>
      <c r="AR1457" s="18" t="s">
        <v>5423</v>
      </c>
      <c r="AS1457" s="18" t="s">
        <v>5423</v>
      </c>
      <c r="AT1457" s="18" t="s">
        <v>5423</v>
      </c>
      <c r="AU1457" s="9" t="s">
        <v>5423</v>
      </c>
      <c r="AV1457" s="14"/>
      <c r="AW1457" s="14" t="s">
        <v>5423</v>
      </c>
      <c r="AX1457" s="14" t="str">
        <f>_xlfn.XLOOKUP(B1457,'[4]cell downs 18042026 17h'!$B:$B,'[4]cell downs 18042026 17h'!$B:$B,"")</f>
        <v/>
      </c>
      <c r="AY1457" s="14" t="str">
        <f>_xlfn.XLOOKUP(B1457,'[5]Cells Huawei 19042026 15h'!$B:$B,'[5]Cells Huawei 19042026 15h'!$B:$B,"")</f>
        <v/>
      </c>
      <c r="AZ1457" s="105" t="str">
        <f>_xlfn.XLOOKUP(B1457,'INCIDENT-04-23-2026'!E:E,'INCIDENT-04-23-2026'!F:F,"")</f>
        <v/>
      </c>
      <c r="BA1457" s="105" t="str">
        <f>_xlfn.XLOOKUP(B1457,'[6]Eneo 17H'!$C:$C,'[6]Eneo 17H'!$I:$I,"")</f>
        <v/>
      </c>
      <c r="BB1457" s="105" t="str">
        <f>_xlfn.XLOOKUP(B1457,[8]ALL!$B:$B,[8]ALL!$M:$M,"")</f>
        <v/>
      </c>
      <c r="BC1457" s="105" t="str">
        <f>_xlfn.XLOOKUP(B1457,'[6]Eneo 17H'!$C:$C,'[6]Eneo 17H'!$I:$I,"")</f>
        <v/>
      </c>
      <c r="BD1457" s="105" t="str">
        <f>_xlfn.XLOOKUP(B1457,'[7]Eneo 12H'!$C:$C,'[7]Eneo 12H'!$I:$I,"")</f>
        <v/>
      </c>
      <c r="BE1457" s="105" t="s">
        <v>5423</v>
      </c>
    </row>
    <row r="1458" spans="1:57" hidden="1" x14ac:dyDescent="0.3">
      <c r="A1458" s="1" t="s">
        <v>3340</v>
      </c>
      <c r="B1458" s="8" t="s">
        <v>3341</v>
      </c>
      <c r="C1458" s="3" t="str">
        <f>_xlfn.XLOOKUP(B1458,'[1]daily break down'!$D:$D,'[1]daily break down'!$E:$E,"")</f>
        <v>Yaounde</v>
      </c>
      <c r="D1458" s="1" t="s">
        <v>11</v>
      </c>
      <c r="E1458" s="1" t="s">
        <v>12</v>
      </c>
      <c r="F1458" s="3" t="s">
        <v>37</v>
      </c>
      <c r="G1458" s="1" t="s">
        <v>38</v>
      </c>
      <c r="H1458" s="27" t="str">
        <f>_xlfn.XLOOKUP(B1458,[2]CALCULATION!$B:$B,[2]CALCULATION!$H:$H,"")</f>
        <v>ZTE</v>
      </c>
      <c r="I1458" s="23">
        <v>0</v>
      </c>
      <c r="J1458" s="23">
        <v>0</v>
      </c>
      <c r="K1458" s="23">
        <v>0</v>
      </c>
      <c r="L1458" s="23">
        <v>0</v>
      </c>
      <c r="M1458" s="23">
        <v>0</v>
      </c>
      <c r="N1458" s="23">
        <v>0</v>
      </c>
      <c r="O1458" s="23">
        <v>9.8801340056444449</v>
      </c>
      <c r="P1458" s="103" t="s">
        <v>6555</v>
      </c>
      <c r="Q1458" s="36" t="s">
        <v>5796</v>
      </c>
      <c r="R1458" s="36"/>
      <c r="S1458" s="35" t="str" cm="1">
        <f t="array" ref="S1458">IFERROR(_xlfn.IFS(
U1458="MPR ISSUE","PDH",
U1458="BSS Hardware Issue","BSS",
U1458="Sites strategiques, MLL, Pylone, etc.","ENVTECH",
U1458="AKTIVCO DEFAUT GE &amp; POWER Cabinet","AKTIVCO",
U1458="AKTIVCO Coupure ENEO &amp; Baisse de tension","AKTIVCO GRID ONLY",
U1458="Coupure ENEO &amp; Baisse de tension","IHS GRID ONLY",
U1458="Defaut GE &amp; POWER Cabinet","IHS",
U1458="Sharing","Partners",
U1458="Sites strategiques &amp; DataCenter","SST &amp; DC",
U1458="Exclu","Exclu",
U1458="SAT","SAT",
U1458="SPARE-ISSUE","SPARE-ISSUE",
U1458="Fiber CAmtel","TRANS_FO_CAMTEL",
U1458="Fiber AOF","Fiber AOF",
U1458="Projet OCM (HUAWEI)","TRAVAUX-HUAWEI",
U1458="Projet OCM (NOKIA)","TRAVAUX-NOKIA",
U1458="ACCESS-ISSUE","ACCESS-ISSUE",
U1458="Projet OCM (ZTE, NOKIA, autres projets)","TRAVAUX OCM",
U1458="No root CAuse","No root cause",
U1458="ODU HS","PDH",
U1458="IP &amp; VLAN","PDH",
U1458="Warehouse HUAWEI","SPARE-ISSUE",
U1458="SPARE-HS","SPARE-ISSUE",
U1458="Power Telco","BSS",U1458="no impacts","no impacts"
),"")</f>
        <v/>
      </c>
      <c r="T1458" s="35" t="str" cm="1">
        <f t="array" ref="T1458">IFERROR(_xlfn.IFS(
U1458="MPR ISSUE","TX ISSUE",
U1458="BSS Hardware Issue","RAN ISSUE",
U1458="Sites strategiques, MLL, Pylone, etc.","ENVTECH",
U1458="AKTIVCO DEFAUT GE &amp; POWER Cabinet","POWER ISSUE",
U1458="AKTIVCO Coupure ENEO &amp; Baisse de tension","POWER ISSUE",
U1458="Coupure ENEO &amp; Baisse de tension","POWER ISSUE",
U1458="Defaut GE &amp; POWER Cabinet","POWER ISSUE",
U1458="Sharing","POWER ISSUE",
U1458="Sites strategiques &amp; DataCenter","POWER ISSUE",
U1458="Exclu","Exclu",
U1458="SAT","TX ISSUE",
U1458="SPARE-ISSUE","SPARE-ISSUE",
U1458="Fiber CAmtel","TX ISSUE",
U1458="Fiber AOF","TX ISSUE",
U1458="Projet OCM (HUAWEI)","TRAVAUX-HUAWEI",
U1458="Projet OCM (NOKIA)","TRAVAUX -NOKIA",
U1458="ACCESS-ISSUE","ACCESS-ISSUE",
U1458="Projet OCM (ZTE, NOKIA, autres projets)","TRAVAUX OCM",
U1458="No root CAuse","No root cause",
U1458="ODU HS","TX ISSUE",
U1458="IP &amp; VLAN","TX ISSUE",
U1458="Warehouse HUAWEI","SPARE-ISSUE",
U1458="SPARE-HS","SPARE-ISSUE",
U1458="Power Telco","RAN ISSUE",U1458="no impacts","no impacts"
),"")</f>
        <v/>
      </c>
      <c r="U1458" s="28"/>
      <c r="V1458" s="35" t="str" cm="1">
        <f t="array" ref="V1458">IFERROR(_xlfn.IFS(
U1458="MPR ISSUE","ACTIVE",
U1458="BSS Hardware Issue","ACTIVE",
U1458="Sites strategiques, MLL, Pylone, etc.","PASSIVE",
U1458="AKTIVCO DEFAUT GE &amp; POWER Cabinet","PASSIVE",
U1458="AKTIVCO Coupure ENEO &amp; Baisse de tension","PASSIVE",
U1458="Coupure ENEO &amp; Baisse de tension","PASSIVE",
U1458="Defaut GE &amp; POWER Cabinet","PASSIVE",
U1458="Sharing","PASSIVE",
U1458="Sites strategiques &amp; DataCenter","PASSIVE",
U1458="Exclu","Exclu",
U1458="SAT","ACTIVE",
U1458="SPARE-ISSUE","SPARE-ISSUE",
U1458="Fiber CAmtel","ACTIVE",
U1458="Fiber AOF","ACTIVE",
U1458="Projet OCM (HUAWEI)","PLANNED WORKS",
U1458="Projet OCM (NOKIA)","PLANNED WORKS",
U1458="ACCESS-ISSUE","ACCESS-ISSUE",
U1458="Projet OCM (ZTE, NOKIA, autres projets)","PLANNED WORKS",
U1458="No root CAuse","No root cause",
U1458="ODU HS","ACTIVE",
U1458="IP &amp; VLAN","ACTIVE",
U1458="Warehouse HUAWEI","SPARE-ISSUE",
U1458="SPARE-HS","SPARE-ISSUE",
U1458="Power Telco","ACTIVE",U1458="no impacts","no impacts"
),"")</f>
        <v/>
      </c>
      <c r="W1458" s="104"/>
      <c r="X1458" s="104"/>
      <c r="Y1458" s="104"/>
      <c r="Z1458" s="104"/>
      <c r="AA1458" s="104"/>
      <c r="AB1458" s="104" t="s">
        <v>6656</v>
      </c>
      <c r="AC1458" s="9"/>
      <c r="AD1458" s="9"/>
      <c r="AE1458" s="7"/>
      <c r="AF1458" s="6"/>
      <c r="AG1458" s="7"/>
      <c r="AH1458" s="3" t="s">
        <v>6379</v>
      </c>
      <c r="AI1458" s="18" t="s">
        <v>5423</v>
      </c>
      <c r="AJ1458" s="18" t="s">
        <v>5423</v>
      </c>
      <c r="AK1458" s="18" t="s">
        <v>5423</v>
      </c>
      <c r="AL1458" s="18" t="s">
        <v>5423</v>
      </c>
      <c r="AM1458" s="18" t="s">
        <v>5423</v>
      </c>
      <c r="AN1458" s="18" t="s">
        <v>5423</v>
      </c>
      <c r="AO1458" s="18" t="s">
        <v>5423</v>
      </c>
      <c r="AP1458" s="18" t="s">
        <v>5423</v>
      </c>
      <c r="AQ1458" s="18" t="s">
        <v>5423</v>
      </c>
      <c r="AR1458" s="18" t="s">
        <v>5423</v>
      </c>
      <c r="AS1458" s="18" t="s">
        <v>5423</v>
      </c>
      <c r="AT1458" s="18" t="s">
        <v>5423</v>
      </c>
      <c r="AU1458" s="9" t="s">
        <v>6218</v>
      </c>
      <c r="AV1458" s="14"/>
      <c r="AW1458" s="14" t="s">
        <v>5423</v>
      </c>
      <c r="AX1458" s="14" t="str">
        <f>_xlfn.XLOOKUP(B1458,'[4]cell downs 18042026 17h'!$B:$B,'[4]cell downs 18042026 17h'!$B:$B,"")</f>
        <v/>
      </c>
      <c r="AY1458" s="14" t="str">
        <f>_xlfn.XLOOKUP(B1458,'[5]Cells Huawei 19042026 15h'!$B:$B,'[5]Cells Huawei 19042026 15h'!$B:$B,"")</f>
        <v/>
      </c>
      <c r="AZ1458" s="105" t="str">
        <f>_xlfn.XLOOKUP(B1458,'INCIDENT-04-23-2026'!E:E,'INCIDENT-04-23-2026'!F:F,"")</f>
        <v/>
      </c>
      <c r="BA1458" s="105" t="str">
        <f>_xlfn.XLOOKUP(B1458,'[6]Eneo 17H'!$C:$C,'[6]Eneo 17H'!$I:$I,"")</f>
        <v/>
      </c>
      <c r="BC1458" s="105" t="str">
        <f>_xlfn.XLOOKUP(B1458,'[6]Eneo 17H'!$C:$C,'[6]Eneo 17H'!$I:$I,"")</f>
        <v/>
      </c>
      <c r="BD1458" s="105" t="str">
        <f>_xlfn.XLOOKUP(B1458,'[7]Eneo 12H'!$C:$C,'[7]Eneo 12H'!$I:$I,"")</f>
        <v/>
      </c>
      <c r="BE1458" s="105" t="s">
        <v>5423</v>
      </c>
    </row>
    <row r="1459" spans="1:57" hidden="1" x14ac:dyDescent="0.3">
      <c r="A1459" s="1" t="s">
        <v>2735</v>
      </c>
      <c r="B1459" s="8" t="s">
        <v>2736</v>
      </c>
      <c r="C1459" s="3" t="str">
        <f>_xlfn.XLOOKUP(B1459,'[1]daily break down'!$D:$D,'[1]daily break down'!$E:$E,"")</f>
        <v>Yaounde</v>
      </c>
      <c r="D1459" s="1" t="s">
        <v>11</v>
      </c>
      <c r="E1459" s="1" t="s">
        <v>12</v>
      </c>
      <c r="F1459" s="3" t="s">
        <v>37</v>
      </c>
      <c r="G1459" s="1" t="s">
        <v>38</v>
      </c>
      <c r="H1459" s="27" t="str">
        <f>_xlfn.XLOOKUP(B1459,[2]CALCULATION!$B:$B,[2]CALCULATION!$H:$H,"")</f>
        <v>ZTE</v>
      </c>
      <c r="I1459" s="23">
        <v>0</v>
      </c>
      <c r="J1459" s="23">
        <v>0</v>
      </c>
      <c r="K1459" s="23">
        <v>0</v>
      </c>
      <c r="L1459" s="23">
        <v>0</v>
      </c>
      <c r="M1459" s="23">
        <v>0</v>
      </c>
      <c r="N1459" s="23">
        <v>0</v>
      </c>
      <c r="O1459" s="23">
        <v>7.8474344596542855E-3</v>
      </c>
      <c r="P1459" s="103" t="s">
        <v>6554</v>
      </c>
      <c r="Q1459" s="36" t="s">
        <v>5796</v>
      </c>
      <c r="R1459" s="36"/>
      <c r="S1459" s="35" t="str" cm="1">
        <f t="array" ref="S1459">IFERROR(_xlfn.IFS(
U1459="MPR ISSUE","PDH",
U1459="BSS Hardware Issue","BSS",
U1459="Sites strategiques, MLL, Pylone, etc.","ENVTECH",
U1459="AKTIVCO DEFAUT GE &amp; POWER Cabinet","AKTIVCO",
U1459="AKTIVCO Coupure ENEO &amp; Baisse de tension","AKTIVCO GRID ONLY",
U1459="Coupure ENEO &amp; Baisse de tension","IHS GRID ONLY",
U1459="Defaut GE &amp; POWER Cabinet","IHS",
U1459="Sharing","Partners",
U1459="Sites strategiques &amp; DataCenter","SST &amp; DC",
U1459="Exclu","Exclu",
U1459="SAT","SAT",
U1459="SPARE-ISSUE","SPARE-ISSUE",
U1459="Fiber CAmtel","TRANS_FO_CAMTEL",
U1459="Fiber AOF","Fiber AOF",
U1459="Projet OCM (HUAWEI)","TRAVAUX-HUAWEI",
U1459="Projet OCM (NOKIA)","TRAVAUX-NOKIA",
U1459="ACCESS-ISSUE","ACCESS-ISSUE",
U1459="Projet OCM (ZTE, NOKIA, autres projets)","TRAVAUX OCM",
U1459="No root CAuse","No root cause",
U1459="ODU HS","PDH",
U1459="IP &amp; VLAN","PDH",
U1459="Warehouse HUAWEI","SPARE-ISSUE",
U1459="SPARE-HS","SPARE-ISSUE",
U1459="Power Telco","BSS",U1459="no impacts","no impacts"
),"")</f>
        <v/>
      </c>
      <c r="T1459" s="35" t="str" cm="1">
        <f t="array" ref="T1459">IFERROR(_xlfn.IFS(
U1459="MPR ISSUE","TX ISSUE",
U1459="BSS Hardware Issue","RAN ISSUE",
U1459="Sites strategiques, MLL, Pylone, etc.","ENVTECH",
U1459="AKTIVCO DEFAUT GE &amp; POWER Cabinet","POWER ISSUE",
U1459="AKTIVCO Coupure ENEO &amp; Baisse de tension","POWER ISSUE",
U1459="Coupure ENEO &amp; Baisse de tension","POWER ISSUE",
U1459="Defaut GE &amp; POWER Cabinet","POWER ISSUE",
U1459="Sharing","POWER ISSUE",
U1459="Sites strategiques &amp; DataCenter","POWER ISSUE",
U1459="Exclu","Exclu",
U1459="SAT","TX ISSUE",
U1459="SPARE-ISSUE","SPARE-ISSUE",
U1459="Fiber CAmtel","TX ISSUE",
U1459="Fiber AOF","TX ISSUE",
U1459="Projet OCM (HUAWEI)","TRAVAUX-HUAWEI",
U1459="Projet OCM (NOKIA)","TRAVAUX -NOKIA",
U1459="ACCESS-ISSUE","ACCESS-ISSUE",
U1459="Projet OCM (ZTE, NOKIA, autres projets)","TRAVAUX OCM",
U1459="No root CAuse","No root cause",
U1459="ODU HS","TX ISSUE",
U1459="IP &amp; VLAN","TX ISSUE",
U1459="Warehouse HUAWEI","SPARE-ISSUE",
U1459="SPARE-HS","SPARE-ISSUE",
U1459="Power Telco","RAN ISSUE",U1459="no impacts","no impacts"
),"")</f>
        <v/>
      </c>
      <c r="U1459" s="28"/>
      <c r="V1459" s="35" t="str" cm="1">
        <f t="array" ref="V1459">IFERROR(_xlfn.IFS(
U1459="MPR ISSUE","ACTIVE",
U1459="BSS Hardware Issue","ACTIVE",
U1459="Sites strategiques, MLL, Pylone, etc.","PASSIVE",
U1459="AKTIVCO DEFAUT GE &amp; POWER Cabinet","PASSIVE",
U1459="AKTIVCO Coupure ENEO &amp; Baisse de tension","PASSIVE",
U1459="Coupure ENEO &amp; Baisse de tension","PASSIVE",
U1459="Defaut GE &amp; POWER Cabinet","PASSIVE",
U1459="Sharing","PASSIVE",
U1459="Sites strategiques &amp; DataCenter","PASSIVE",
U1459="Exclu","Exclu",
U1459="SAT","ACTIVE",
U1459="SPARE-ISSUE","SPARE-ISSUE",
U1459="Fiber CAmtel","ACTIVE",
U1459="Fiber AOF","ACTIVE",
U1459="Projet OCM (HUAWEI)","PLANNED WORKS",
U1459="Projet OCM (NOKIA)","PLANNED WORKS",
U1459="ACCESS-ISSUE","ACCESS-ISSUE",
U1459="Projet OCM (ZTE, NOKIA, autres projets)","PLANNED WORKS",
U1459="No root CAuse","No root cause",
U1459="ODU HS","ACTIVE",
U1459="IP &amp; VLAN","ACTIVE",
U1459="Warehouse HUAWEI","SPARE-ISSUE",
U1459="SPARE-HS","SPARE-ISSUE",
U1459="Power Telco","ACTIVE",U1459="no impacts","no impacts"
),"")</f>
        <v/>
      </c>
      <c r="W1459" s="102"/>
      <c r="X1459" s="102"/>
      <c r="Y1459" s="102"/>
      <c r="Z1459" s="102"/>
      <c r="AA1459" s="102"/>
      <c r="AB1459" s="104" t="s">
        <v>5423</v>
      </c>
      <c r="AC1459" s="9"/>
      <c r="AD1459" s="9"/>
      <c r="AE1459" s="7" t="s">
        <v>5423</v>
      </c>
      <c r="AF1459" s="6"/>
      <c r="AG1459" s="7"/>
      <c r="AH1459" s="3" t="s">
        <v>5423</v>
      </c>
      <c r="AI1459" s="18" t="s">
        <v>5423</v>
      </c>
      <c r="AJ1459" s="18" t="s">
        <v>5423</v>
      </c>
      <c r="AK1459" s="18" t="s">
        <v>5423</v>
      </c>
      <c r="AL1459" s="18" t="s">
        <v>5423</v>
      </c>
      <c r="AM1459" s="18" t="s">
        <v>5423</v>
      </c>
      <c r="AN1459" s="18" t="s">
        <v>5423</v>
      </c>
      <c r="AO1459" s="18" t="s">
        <v>5423</v>
      </c>
      <c r="AP1459" s="18" t="s">
        <v>5423</v>
      </c>
      <c r="AQ1459" s="18" t="s">
        <v>5423</v>
      </c>
      <c r="AR1459" s="18" t="s">
        <v>5423</v>
      </c>
      <c r="AS1459" s="18" t="s">
        <v>5423</v>
      </c>
      <c r="AT1459" s="18" t="s">
        <v>5423</v>
      </c>
      <c r="AU1459" s="9" t="s">
        <v>5423</v>
      </c>
      <c r="AV1459" s="14"/>
      <c r="AW1459" s="14" t="s">
        <v>5423</v>
      </c>
      <c r="AX1459" s="14" t="str">
        <f>_xlfn.XLOOKUP(B1459,'[4]cell downs 18042026 17h'!$B:$B,'[4]cell downs 18042026 17h'!$B:$B,"")</f>
        <v/>
      </c>
      <c r="AY1459" s="14" t="str">
        <f>_xlfn.XLOOKUP(B1459,'[5]Cells Huawei 19042026 15h'!$B:$B,'[5]Cells Huawei 19042026 15h'!$B:$B,"")</f>
        <v/>
      </c>
      <c r="AZ1459" s="105" t="str">
        <f>_xlfn.XLOOKUP(B1459,'INCIDENT-04-23-2026'!E:E,'INCIDENT-04-23-2026'!F:F,"")</f>
        <v/>
      </c>
      <c r="BA1459" s="105" t="str">
        <f>_xlfn.XLOOKUP(B1459,'[6]Eneo 17H'!$C:$C,'[6]Eneo 17H'!$I:$I,"")</f>
        <v/>
      </c>
      <c r="BB1459" s="105" t="str">
        <f>_xlfn.XLOOKUP(B1459,[8]ALL!$B:$B,[8]ALL!$M:$M,"")</f>
        <v/>
      </c>
      <c r="BC1459" s="105" t="str">
        <f>_xlfn.XLOOKUP(B1459,'[6]Eneo 17H'!$C:$C,'[6]Eneo 17H'!$I:$I,"")</f>
        <v/>
      </c>
      <c r="BD1459" s="105" t="str">
        <f>_xlfn.XLOOKUP(B1459,'[7]Eneo 12H'!$C:$C,'[7]Eneo 12H'!$I:$I,"")</f>
        <v/>
      </c>
      <c r="BE1459" s="105" t="s">
        <v>5423</v>
      </c>
    </row>
    <row r="1460" spans="1:57" hidden="1" x14ac:dyDescent="0.3">
      <c r="A1460" s="1" t="s">
        <v>2028</v>
      </c>
      <c r="B1460" s="8" t="s">
        <v>2029</v>
      </c>
      <c r="C1460" s="3" t="str">
        <f>_xlfn.XLOOKUP(B1460,'[1]daily break down'!$D:$D,'[1]daily break down'!$E:$E,"")</f>
        <v>NORD</v>
      </c>
      <c r="D1460" s="1" t="s">
        <v>11</v>
      </c>
      <c r="E1460" s="1" t="s">
        <v>66</v>
      </c>
      <c r="F1460" s="3" t="s">
        <v>23</v>
      </c>
      <c r="G1460" s="1" t="s">
        <v>2030</v>
      </c>
      <c r="H1460" s="26" t="str">
        <f>_xlfn.XLOOKUP(B1460,[2]CALCULATION!$B:$B,[2]CALCULATION!$H:$H,"")</f>
        <v>NOKIA</v>
      </c>
      <c r="I1460" s="23">
        <v>0</v>
      </c>
      <c r="J1460" s="23">
        <v>3.6472735159074544E-2</v>
      </c>
      <c r="K1460" s="23">
        <v>0</v>
      </c>
      <c r="L1460" s="23">
        <v>0</v>
      </c>
      <c r="M1460" s="23">
        <v>0</v>
      </c>
      <c r="N1460" s="23">
        <v>0</v>
      </c>
      <c r="O1460" s="23">
        <v>0</v>
      </c>
      <c r="P1460" s="103" t="s">
        <v>6554</v>
      </c>
      <c r="Q1460" s="36" t="s">
        <v>5796</v>
      </c>
      <c r="R1460" s="36"/>
      <c r="S1460" s="35" t="str" cm="1">
        <f t="array" ref="S1460">IFERROR(_xlfn.IFS(
U1460="MPR ISSUE","PDH",
U1460="BSS Hardware Issue","BSS",
U1460="Sites strategiques, MLL, Pylone, etc.","ENVTECH",
U1460="AKTIVCO DEFAUT GE &amp; POWER Cabinet","AKTIVCO",
U1460="AKTIVCO Coupure ENEO &amp; Baisse de tension","AKTIVCO GRID ONLY",
U1460="Coupure ENEO &amp; Baisse de tension","IHS GRID ONLY",
U1460="Defaut GE &amp; POWER Cabinet","IHS",
U1460="Sharing","Partners",
U1460="Sites strategiques &amp; DataCenter","SST &amp; DC",
U1460="Exclu","Exclu",
U1460="SAT","SAT",
U1460="SPARE-ISSUE","SPARE-ISSUE",
U1460="Fiber CAmtel","TRANS_FO_CAMTEL",
U1460="Fiber AOF","Fiber AOF",
U1460="Projet OCM (HUAWEI)","TRAVAUX-HUAWEI",
U1460="Projet OCM (NOKIA)","TRAVAUX-NOKIA",
U1460="ACCESS-ISSUE","ACCESS-ISSUE",
U1460="Projet OCM (ZTE, NOKIA, autres projets)","TRAVAUX OCM",
U1460="No root CAuse","No root cause",
U1460="ODU HS","PDH",
U1460="IP &amp; VLAN","PDH",
U1460="Warehouse HUAWEI","SPARE-ISSUE",
U1460="SPARE-HS","SPARE-ISSUE",
U1460="Power Telco","BSS",U1460="no impacts","no impacts"
),"")</f>
        <v/>
      </c>
      <c r="T1460" s="35" t="str" cm="1">
        <f t="array" ref="T1460">IFERROR(_xlfn.IFS(
U1460="MPR ISSUE","TX ISSUE",
U1460="BSS Hardware Issue","RAN ISSUE",
U1460="Sites strategiques, MLL, Pylone, etc.","ENVTECH",
U1460="AKTIVCO DEFAUT GE &amp; POWER Cabinet","POWER ISSUE",
U1460="AKTIVCO Coupure ENEO &amp; Baisse de tension","POWER ISSUE",
U1460="Coupure ENEO &amp; Baisse de tension","POWER ISSUE",
U1460="Defaut GE &amp; POWER Cabinet","POWER ISSUE",
U1460="Sharing","POWER ISSUE",
U1460="Sites strategiques &amp; DataCenter","POWER ISSUE",
U1460="Exclu","Exclu",
U1460="SAT","TX ISSUE",
U1460="SPARE-ISSUE","SPARE-ISSUE",
U1460="Fiber CAmtel","TX ISSUE",
U1460="Fiber AOF","TX ISSUE",
U1460="Projet OCM (HUAWEI)","TRAVAUX-HUAWEI",
U1460="Projet OCM (NOKIA)","TRAVAUX -NOKIA",
U1460="ACCESS-ISSUE","ACCESS-ISSUE",
U1460="Projet OCM (ZTE, NOKIA, autres projets)","TRAVAUX OCM",
U1460="No root CAuse","No root cause",
U1460="ODU HS","TX ISSUE",
U1460="IP &amp; VLAN","TX ISSUE",
U1460="Warehouse HUAWEI","SPARE-ISSUE",
U1460="SPARE-HS","SPARE-ISSUE",
U1460="Power Telco","RAN ISSUE",U1460="no impacts","no impacts"
),"")</f>
        <v/>
      </c>
      <c r="U1460" s="28"/>
      <c r="V1460" s="35" t="str" cm="1">
        <f t="array" ref="V1460">IFERROR(_xlfn.IFS(
U1460="MPR ISSUE","ACTIVE",
U1460="BSS Hardware Issue","ACTIVE",
U1460="Sites strategiques, MLL, Pylone, etc.","PASSIVE",
U1460="AKTIVCO DEFAUT GE &amp; POWER Cabinet","PASSIVE",
U1460="AKTIVCO Coupure ENEO &amp; Baisse de tension","PASSIVE",
U1460="Coupure ENEO &amp; Baisse de tension","PASSIVE",
U1460="Defaut GE &amp; POWER Cabinet","PASSIVE",
U1460="Sharing","PASSIVE",
U1460="Sites strategiques &amp; DataCenter","PASSIVE",
U1460="Exclu","Exclu",
U1460="SAT","ACTIVE",
U1460="SPARE-ISSUE","SPARE-ISSUE",
U1460="Fiber CAmtel","ACTIVE",
U1460="Fiber AOF","ACTIVE",
U1460="Projet OCM (HUAWEI)","PLANNED WORKS",
U1460="Projet OCM (NOKIA)","PLANNED WORKS",
U1460="ACCESS-ISSUE","ACCESS-ISSUE",
U1460="Projet OCM (ZTE, NOKIA, autres projets)","PLANNED WORKS",
U1460="No root CAuse","No root cause",
U1460="ODU HS","ACTIVE",
U1460="IP &amp; VLAN","ACTIVE",
U1460="Warehouse HUAWEI","SPARE-ISSUE",
U1460="SPARE-HS","SPARE-ISSUE",
U1460="Power Telco","ACTIVE",U1460="no impacts","no impacts"
),"")</f>
        <v/>
      </c>
      <c r="W1460" s="102"/>
      <c r="X1460" s="102"/>
      <c r="Y1460" s="102"/>
      <c r="Z1460" s="102"/>
      <c r="AA1460" s="102"/>
      <c r="AB1460" s="104" t="s">
        <v>5423</v>
      </c>
      <c r="AC1460" s="9"/>
      <c r="AD1460" s="9"/>
      <c r="AE1460" s="7" t="s">
        <v>5423</v>
      </c>
      <c r="AF1460" s="6"/>
      <c r="AG1460" s="7"/>
      <c r="AH1460" s="3" t="s">
        <v>5423</v>
      </c>
      <c r="AI1460" s="18" t="s">
        <v>5423</v>
      </c>
      <c r="AJ1460" s="18" t="s">
        <v>5423</v>
      </c>
      <c r="AK1460" s="18" t="s">
        <v>5423</v>
      </c>
      <c r="AL1460" s="18" t="s">
        <v>5423</v>
      </c>
      <c r="AM1460" s="18" t="s">
        <v>5423</v>
      </c>
      <c r="AN1460" s="18" t="s">
        <v>5423</v>
      </c>
      <c r="AO1460" s="18" t="s">
        <v>5423</v>
      </c>
      <c r="AP1460" s="18" t="s">
        <v>5423</v>
      </c>
      <c r="AQ1460" s="18" t="s">
        <v>5423</v>
      </c>
      <c r="AR1460" s="18" t="s">
        <v>5423</v>
      </c>
      <c r="AS1460" s="18" t="s">
        <v>5423</v>
      </c>
      <c r="AT1460" s="18" t="s">
        <v>5423</v>
      </c>
      <c r="AU1460" s="9" t="s">
        <v>5423</v>
      </c>
      <c r="AV1460" s="14"/>
      <c r="AW1460" s="14" t="s">
        <v>5423</v>
      </c>
      <c r="AX1460" s="14" t="str">
        <f>_xlfn.XLOOKUP(B1460,'[4]cell downs 18042026 17h'!$B:$B,'[4]cell downs 18042026 17h'!$B:$B,"")</f>
        <v/>
      </c>
      <c r="AY1460" s="14" t="str">
        <f>_xlfn.XLOOKUP(B1460,'[5]Cells Huawei 19042026 15h'!$B:$B,'[5]Cells Huawei 19042026 15h'!$B:$B,"")</f>
        <v/>
      </c>
      <c r="AZ1460" s="105" t="str">
        <f>_xlfn.XLOOKUP(B1460,'INCIDENT-04-23-2026'!E:E,'INCIDENT-04-23-2026'!F:F,"")</f>
        <v/>
      </c>
      <c r="BA1460" s="105" t="str">
        <f>_xlfn.XLOOKUP(B1460,'[6]Eneo 17H'!$C:$C,'[6]Eneo 17H'!$I:$I,"")</f>
        <v/>
      </c>
      <c r="BB1460" s="105" t="str">
        <f>_xlfn.XLOOKUP(B1460,[8]ALL!$B:$B,[8]ALL!$M:$M,"")</f>
        <v/>
      </c>
      <c r="BC1460" s="105" t="str">
        <f>_xlfn.XLOOKUP(B1460,'[6]Eneo 17H'!$C:$C,'[6]Eneo 17H'!$I:$I,"")</f>
        <v/>
      </c>
      <c r="BD1460" s="105" t="str">
        <f>_xlfn.XLOOKUP(B1460,'[7]Eneo 12H'!$C:$C,'[7]Eneo 12H'!$I:$I,"")</f>
        <v/>
      </c>
      <c r="BE1460" s="105" t="s">
        <v>5423</v>
      </c>
    </row>
    <row r="1461" spans="1:57" hidden="1" x14ac:dyDescent="0.3">
      <c r="A1461" s="1" t="s">
        <v>2661</v>
      </c>
      <c r="B1461" s="8" t="s">
        <v>2662</v>
      </c>
      <c r="C1461" s="3" t="str">
        <f>_xlfn.XLOOKUP(B1461,'[1]daily break down'!$D:$D,'[1]daily break down'!$E:$E,"")</f>
        <v>Bafoussam</v>
      </c>
      <c r="D1461" s="1" t="s">
        <v>11</v>
      </c>
      <c r="E1461" s="1" t="s">
        <v>12</v>
      </c>
      <c r="F1461" s="3" t="s">
        <v>102</v>
      </c>
      <c r="G1461" s="1" t="s">
        <v>299</v>
      </c>
      <c r="H1461" s="25" t="str">
        <f>_xlfn.XLOOKUP(B1461,[2]CALCULATION!$B:$B,[2]CALCULATION!$H:$H,"")</f>
        <v>Huawei</v>
      </c>
      <c r="I1461" s="23">
        <v>0</v>
      </c>
      <c r="J1461" s="23">
        <v>0</v>
      </c>
      <c r="K1461" s="23">
        <v>0</v>
      </c>
      <c r="L1461" s="23">
        <v>0</v>
      </c>
      <c r="M1461" s="23">
        <v>0</v>
      </c>
      <c r="N1461" s="23">
        <v>0</v>
      </c>
      <c r="O1461" s="23">
        <v>0</v>
      </c>
      <c r="P1461" s="103" t="s">
        <v>6554</v>
      </c>
      <c r="Q1461" s="36" t="s">
        <v>5796</v>
      </c>
      <c r="R1461" s="36"/>
      <c r="S1461" s="35" t="str" cm="1">
        <f t="array" ref="S1461">IFERROR(_xlfn.IFS(
U1461="MPR ISSUE","PDH",
U1461="BSS Hardware Issue","BSS",
U1461="Sites strategiques, MLL, Pylone, etc.","ENVTECH",
U1461="AKTIVCO DEFAUT GE &amp; POWER Cabinet","AKTIVCO",
U1461="AKTIVCO Coupure ENEO &amp; Baisse de tension","AKTIVCO GRID ONLY",
U1461="Coupure ENEO &amp; Baisse de tension","IHS GRID ONLY",
U1461="Defaut GE &amp; POWER Cabinet","IHS",
U1461="Sharing","Partners",
U1461="Sites strategiques &amp; DataCenter","SST &amp; DC",
U1461="Exclu","Exclu",
U1461="SAT","SAT",
U1461="SPARE-ISSUE","SPARE-ISSUE",
U1461="Fiber CAmtel","TRANS_FO_CAMTEL",
U1461="Fiber AOF","Fiber AOF",
U1461="Projet OCM (HUAWEI)","TRAVAUX-HUAWEI",
U1461="Projet OCM (NOKIA)","TRAVAUX-NOKIA",
U1461="ACCESS-ISSUE","ACCESS-ISSUE",
U1461="Projet OCM (ZTE, NOKIA, autres projets)","TRAVAUX OCM",
U1461="No root CAuse","No root cause",
U1461="ODU HS","PDH",
U1461="IP &amp; VLAN","PDH",
U1461="Warehouse HUAWEI","SPARE-ISSUE",
U1461="SPARE-HS","SPARE-ISSUE",
U1461="Power Telco","BSS",U1461="no impacts","no impacts"
),"")</f>
        <v/>
      </c>
      <c r="T1461" s="35" t="str" cm="1">
        <f t="array" ref="T1461">IFERROR(_xlfn.IFS(
U1461="MPR ISSUE","TX ISSUE",
U1461="BSS Hardware Issue","RAN ISSUE",
U1461="Sites strategiques, MLL, Pylone, etc.","ENVTECH",
U1461="AKTIVCO DEFAUT GE &amp; POWER Cabinet","POWER ISSUE",
U1461="AKTIVCO Coupure ENEO &amp; Baisse de tension","POWER ISSUE",
U1461="Coupure ENEO &amp; Baisse de tension","POWER ISSUE",
U1461="Defaut GE &amp; POWER Cabinet","POWER ISSUE",
U1461="Sharing","POWER ISSUE",
U1461="Sites strategiques &amp; DataCenter","POWER ISSUE",
U1461="Exclu","Exclu",
U1461="SAT","TX ISSUE",
U1461="SPARE-ISSUE","SPARE-ISSUE",
U1461="Fiber CAmtel","TX ISSUE",
U1461="Fiber AOF","TX ISSUE",
U1461="Projet OCM (HUAWEI)","TRAVAUX-HUAWEI",
U1461="Projet OCM (NOKIA)","TRAVAUX -NOKIA",
U1461="ACCESS-ISSUE","ACCESS-ISSUE",
U1461="Projet OCM (ZTE, NOKIA, autres projets)","TRAVAUX OCM",
U1461="No root CAuse","No root cause",
U1461="ODU HS","TX ISSUE",
U1461="IP &amp; VLAN","TX ISSUE",
U1461="Warehouse HUAWEI","SPARE-ISSUE",
U1461="SPARE-HS","SPARE-ISSUE",
U1461="Power Telco","RAN ISSUE",U1461="no impacts","no impacts"
),"")</f>
        <v/>
      </c>
      <c r="U1461" s="28"/>
      <c r="V1461" s="35" t="str" cm="1">
        <f t="array" ref="V1461">IFERROR(_xlfn.IFS(
U1461="MPR ISSUE","ACTIVE",
U1461="BSS Hardware Issue","ACTIVE",
U1461="Sites strategiques, MLL, Pylone, etc.","PASSIVE",
U1461="AKTIVCO DEFAUT GE &amp; POWER Cabinet","PASSIVE",
U1461="AKTIVCO Coupure ENEO &amp; Baisse de tension","PASSIVE",
U1461="Coupure ENEO &amp; Baisse de tension","PASSIVE",
U1461="Defaut GE &amp; POWER Cabinet","PASSIVE",
U1461="Sharing","PASSIVE",
U1461="Sites strategiques &amp; DataCenter","PASSIVE",
U1461="Exclu","Exclu",
U1461="SAT","ACTIVE",
U1461="SPARE-ISSUE","SPARE-ISSUE",
U1461="Fiber CAmtel","ACTIVE",
U1461="Fiber AOF","ACTIVE",
U1461="Projet OCM (HUAWEI)","PLANNED WORKS",
U1461="Projet OCM (NOKIA)","PLANNED WORKS",
U1461="ACCESS-ISSUE","ACCESS-ISSUE",
U1461="Projet OCM (ZTE, NOKIA, autres projets)","PLANNED WORKS",
U1461="No root CAuse","No root cause",
U1461="ODU HS","ACTIVE",
U1461="IP &amp; VLAN","ACTIVE",
U1461="Warehouse HUAWEI","SPARE-ISSUE",
U1461="SPARE-HS","SPARE-ISSUE",
U1461="Power Telco","ACTIVE",U1461="no impacts","no impacts"
),"")</f>
        <v/>
      </c>
      <c r="W1461" s="102"/>
      <c r="X1461" s="102"/>
      <c r="Y1461" s="102"/>
      <c r="Z1461" s="102"/>
      <c r="AA1461" s="102"/>
      <c r="AB1461" s="104" t="s">
        <v>5423</v>
      </c>
      <c r="AC1461" s="9"/>
      <c r="AD1461" s="9"/>
      <c r="AE1461" s="7" t="s">
        <v>5423</v>
      </c>
      <c r="AF1461" s="6"/>
      <c r="AG1461" s="7"/>
      <c r="AH1461" s="3" t="s">
        <v>5423</v>
      </c>
      <c r="AI1461" s="18" t="s">
        <v>5423</v>
      </c>
      <c r="AJ1461" s="18" t="s">
        <v>5423</v>
      </c>
      <c r="AK1461" s="18" t="s">
        <v>5423</v>
      </c>
      <c r="AL1461" s="18" t="s">
        <v>5423</v>
      </c>
      <c r="AM1461" s="18" t="s">
        <v>5423</v>
      </c>
      <c r="AN1461" s="18" t="s">
        <v>5423</v>
      </c>
      <c r="AO1461" s="18" t="s">
        <v>5423</v>
      </c>
      <c r="AP1461" s="18" t="s">
        <v>5423</v>
      </c>
      <c r="AQ1461" s="18" t="s">
        <v>5423</v>
      </c>
      <c r="AR1461" s="18" t="s">
        <v>5423</v>
      </c>
      <c r="AS1461" s="18" t="s">
        <v>5423</v>
      </c>
      <c r="AT1461" s="18" t="s">
        <v>5423</v>
      </c>
      <c r="AU1461" s="9" t="s">
        <v>5423</v>
      </c>
      <c r="AV1461" s="14"/>
      <c r="AW1461" s="14" t="s">
        <v>5423</v>
      </c>
      <c r="AX1461" s="14" t="str">
        <f>_xlfn.XLOOKUP(B1461,'[4]cell downs 18042026 17h'!$B:$B,'[4]cell downs 18042026 17h'!$B:$B,"")</f>
        <v/>
      </c>
      <c r="AY1461" s="14" t="str">
        <f>_xlfn.XLOOKUP(B1461,'[5]Cells Huawei 19042026 15h'!$B:$B,'[5]Cells Huawei 19042026 15h'!$B:$B,"")</f>
        <v/>
      </c>
      <c r="AZ1461" s="105" t="str">
        <f>_xlfn.XLOOKUP(B1461,'INCIDENT-04-23-2026'!E:E,'INCIDENT-04-23-2026'!F:F,"")</f>
        <v/>
      </c>
      <c r="BA1461" s="105" t="str">
        <f>_xlfn.XLOOKUP(B1461,'[6]Eneo 17H'!$C:$C,'[6]Eneo 17H'!$I:$I,"")</f>
        <v/>
      </c>
      <c r="BB1461" s="105" t="str">
        <f>_xlfn.XLOOKUP(B1461,[8]ALL!$B:$B,[8]ALL!$M:$M,"")</f>
        <v/>
      </c>
      <c r="BC1461" s="105" t="str">
        <f>_xlfn.XLOOKUP(B1461,'[6]Eneo 17H'!$C:$C,'[6]Eneo 17H'!$I:$I,"")</f>
        <v/>
      </c>
      <c r="BD1461" s="105" t="str">
        <f>_xlfn.XLOOKUP(B1461,'[7]Eneo 12H'!$C:$C,'[7]Eneo 12H'!$I:$I,"")</f>
        <v/>
      </c>
      <c r="BE1461" s="105" t="s">
        <v>5423</v>
      </c>
    </row>
    <row r="1462" spans="1:57" hidden="1" x14ac:dyDescent="0.3">
      <c r="A1462" s="1" t="s">
        <v>4474</v>
      </c>
      <c r="B1462" s="8" t="s">
        <v>4475</v>
      </c>
      <c r="C1462" s="3" t="str">
        <f>_xlfn.XLOOKUP(B1462,'[1]daily break down'!$D:$D,'[1]daily break down'!$E:$E,"")</f>
        <v>Douala</v>
      </c>
      <c r="D1462" s="1" t="s">
        <v>11</v>
      </c>
      <c r="E1462" s="1" t="s">
        <v>12</v>
      </c>
      <c r="F1462" s="3" t="s">
        <v>31</v>
      </c>
      <c r="G1462" s="1" t="s">
        <v>32</v>
      </c>
      <c r="H1462" s="27" t="str">
        <f>_xlfn.XLOOKUP(B1462,[2]CALCULATION!$B:$B,[2]CALCULATION!$H:$H,"")</f>
        <v>ZTE</v>
      </c>
      <c r="I1462" s="23">
        <v>0</v>
      </c>
      <c r="J1462" s="23">
        <v>0</v>
      </c>
      <c r="K1462" s="23">
        <v>0</v>
      </c>
      <c r="L1462" s="23">
        <v>0</v>
      </c>
      <c r="M1462" s="23">
        <v>0</v>
      </c>
      <c r="N1462" s="23">
        <v>0</v>
      </c>
      <c r="O1462" s="23">
        <v>0</v>
      </c>
      <c r="P1462" s="103" t="s">
        <v>6554</v>
      </c>
      <c r="Q1462" s="36" t="s">
        <v>5796</v>
      </c>
      <c r="R1462" s="36"/>
      <c r="S1462" s="35" t="str" cm="1">
        <f t="array" ref="S1462">IFERROR(_xlfn.IFS(
U1462="MPR ISSUE","PDH",
U1462="BSS Hardware Issue","BSS",
U1462="Sites strategiques, MLL, Pylone, etc.","ENVTECH",
U1462="AKTIVCO DEFAUT GE &amp; POWER Cabinet","AKTIVCO",
U1462="AKTIVCO Coupure ENEO &amp; Baisse de tension","AKTIVCO GRID ONLY",
U1462="Coupure ENEO &amp; Baisse de tension","IHS GRID ONLY",
U1462="Defaut GE &amp; POWER Cabinet","IHS",
U1462="Sharing","Partners",
U1462="Sites strategiques &amp; DataCenter","SST &amp; DC",
U1462="Exclu","Exclu",
U1462="SAT","SAT",
U1462="SPARE-ISSUE","SPARE-ISSUE",
U1462="Fiber CAmtel","TRANS_FO_CAMTEL",
U1462="Fiber AOF","Fiber AOF",
U1462="Projet OCM (HUAWEI)","TRAVAUX-HUAWEI",
U1462="Projet OCM (NOKIA)","TRAVAUX-NOKIA",
U1462="ACCESS-ISSUE","ACCESS-ISSUE",
U1462="Projet OCM (ZTE, NOKIA, autres projets)","TRAVAUX OCM",
U1462="No root CAuse","No root cause",
U1462="ODU HS","PDH",
U1462="IP &amp; VLAN","PDH",
U1462="Warehouse HUAWEI","SPARE-ISSUE",
U1462="SPARE-HS","SPARE-ISSUE",
U1462="Power Telco","BSS",U1462="no impacts","no impacts"
),"")</f>
        <v/>
      </c>
      <c r="T1462" s="35" t="str" cm="1">
        <f t="array" ref="T1462">IFERROR(_xlfn.IFS(
U1462="MPR ISSUE","TX ISSUE",
U1462="BSS Hardware Issue","RAN ISSUE",
U1462="Sites strategiques, MLL, Pylone, etc.","ENVTECH",
U1462="AKTIVCO DEFAUT GE &amp; POWER Cabinet","POWER ISSUE",
U1462="AKTIVCO Coupure ENEO &amp; Baisse de tension","POWER ISSUE",
U1462="Coupure ENEO &amp; Baisse de tension","POWER ISSUE",
U1462="Defaut GE &amp; POWER Cabinet","POWER ISSUE",
U1462="Sharing","POWER ISSUE",
U1462="Sites strategiques &amp; DataCenter","POWER ISSUE",
U1462="Exclu","Exclu",
U1462="SAT","TX ISSUE",
U1462="SPARE-ISSUE","SPARE-ISSUE",
U1462="Fiber CAmtel","TX ISSUE",
U1462="Fiber AOF","TX ISSUE",
U1462="Projet OCM (HUAWEI)","TRAVAUX-HUAWEI",
U1462="Projet OCM (NOKIA)","TRAVAUX -NOKIA",
U1462="ACCESS-ISSUE","ACCESS-ISSUE",
U1462="Projet OCM (ZTE, NOKIA, autres projets)","TRAVAUX OCM",
U1462="No root CAuse","No root cause",
U1462="ODU HS","TX ISSUE",
U1462="IP &amp; VLAN","TX ISSUE",
U1462="Warehouse HUAWEI","SPARE-ISSUE",
U1462="SPARE-HS","SPARE-ISSUE",
U1462="Power Telco","RAN ISSUE",U1462="no impacts","no impacts"
),"")</f>
        <v/>
      </c>
      <c r="U1462" s="28"/>
      <c r="V1462" s="35" t="str" cm="1">
        <f t="array" ref="V1462">IFERROR(_xlfn.IFS(
U1462="MPR ISSUE","ACTIVE",
U1462="BSS Hardware Issue","ACTIVE",
U1462="Sites strategiques, MLL, Pylone, etc.","PASSIVE",
U1462="AKTIVCO DEFAUT GE &amp; POWER Cabinet","PASSIVE",
U1462="AKTIVCO Coupure ENEO &amp; Baisse de tension","PASSIVE",
U1462="Coupure ENEO &amp; Baisse de tension","PASSIVE",
U1462="Defaut GE &amp; POWER Cabinet","PASSIVE",
U1462="Sharing","PASSIVE",
U1462="Sites strategiques &amp; DataCenter","PASSIVE",
U1462="Exclu","Exclu",
U1462="SAT","ACTIVE",
U1462="SPARE-ISSUE","SPARE-ISSUE",
U1462="Fiber CAmtel","ACTIVE",
U1462="Fiber AOF","ACTIVE",
U1462="Projet OCM (HUAWEI)","PLANNED WORKS",
U1462="Projet OCM (NOKIA)","PLANNED WORKS",
U1462="ACCESS-ISSUE","ACCESS-ISSUE",
U1462="Projet OCM (ZTE, NOKIA, autres projets)","PLANNED WORKS",
U1462="No root CAuse","No root cause",
U1462="ODU HS","ACTIVE",
U1462="IP &amp; VLAN","ACTIVE",
U1462="Warehouse HUAWEI","SPARE-ISSUE",
U1462="SPARE-HS","SPARE-ISSUE",
U1462="Power Telco","ACTIVE",U1462="no impacts","no impacts"
),"")</f>
        <v/>
      </c>
      <c r="W1462" s="102"/>
      <c r="X1462" s="102"/>
      <c r="Y1462" s="102"/>
      <c r="Z1462" s="102"/>
      <c r="AA1462" s="102"/>
      <c r="AB1462" s="104" t="s">
        <v>5423</v>
      </c>
      <c r="AC1462" s="9"/>
      <c r="AD1462" s="9"/>
      <c r="AE1462" s="7" t="s">
        <v>5423</v>
      </c>
      <c r="AF1462" s="6"/>
      <c r="AG1462" s="7"/>
      <c r="AH1462" s="3" t="s">
        <v>5423</v>
      </c>
      <c r="AI1462" s="18" t="s">
        <v>5423</v>
      </c>
      <c r="AJ1462" s="18" t="s">
        <v>5423</v>
      </c>
      <c r="AK1462" s="18" t="s">
        <v>5423</v>
      </c>
      <c r="AL1462" s="18" t="s">
        <v>5423</v>
      </c>
      <c r="AM1462" s="18" t="s">
        <v>5423</v>
      </c>
      <c r="AN1462" s="18" t="s">
        <v>5423</v>
      </c>
      <c r="AO1462" s="18" t="s">
        <v>5423</v>
      </c>
      <c r="AP1462" s="18" t="s">
        <v>5423</v>
      </c>
      <c r="AQ1462" s="18" t="s">
        <v>5423</v>
      </c>
      <c r="AR1462" s="18" t="s">
        <v>5423</v>
      </c>
      <c r="AS1462" s="18" t="s">
        <v>5423</v>
      </c>
      <c r="AT1462" s="18" t="s">
        <v>5423</v>
      </c>
      <c r="AU1462" s="9" t="s">
        <v>5423</v>
      </c>
      <c r="AV1462" s="14"/>
      <c r="AW1462" s="14" t="s">
        <v>5423</v>
      </c>
      <c r="AX1462" s="14" t="str">
        <f>_xlfn.XLOOKUP(B1462,'[4]cell downs 18042026 17h'!$B:$B,'[4]cell downs 18042026 17h'!$B:$B,"")</f>
        <v/>
      </c>
      <c r="AY1462" s="14" t="str">
        <f>_xlfn.XLOOKUP(B1462,'[5]Cells Huawei 19042026 15h'!$B:$B,'[5]Cells Huawei 19042026 15h'!$B:$B,"")</f>
        <v/>
      </c>
      <c r="AZ1462" s="105" t="str">
        <f>_xlfn.XLOOKUP(B1462,'INCIDENT-04-23-2026'!E:E,'INCIDENT-04-23-2026'!F:F,"")</f>
        <v/>
      </c>
      <c r="BA1462" s="105" t="str">
        <f>_xlfn.XLOOKUP(B1462,'[6]Eneo 17H'!$C:$C,'[6]Eneo 17H'!$I:$I,"")</f>
        <v/>
      </c>
      <c r="BB1462" s="105" t="str">
        <f>_xlfn.XLOOKUP(B1462,[8]ALL!$B:$B,[8]ALL!$M:$M,"")</f>
        <v/>
      </c>
      <c r="BC1462" s="105" t="str">
        <f>_xlfn.XLOOKUP(B1462,'[6]Eneo 17H'!$C:$C,'[6]Eneo 17H'!$I:$I,"")</f>
        <v/>
      </c>
      <c r="BD1462" s="105" t="str">
        <f>_xlfn.XLOOKUP(B1462,'[7]Eneo 12H'!$C:$C,'[7]Eneo 12H'!$I:$I,"")</f>
        <v/>
      </c>
      <c r="BE1462" s="105" t="s">
        <v>5423</v>
      </c>
    </row>
    <row r="1463" spans="1:57" hidden="1" x14ac:dyDescent="0.3">
      <c r="A1463" s="1" t="s">
        <v>2044</v>
      </c>
      <c r="B1463" s="8" t="s">
        <v>2045</v>
      </c>
      <c r="C1463" s="3" t="str">
        <f>_xlfn.XLOOKUP(B1463,'[1]daily break down'!$D:$D,'[1]daily break down'!$E:$E,"")</f>
        <v>CENTRE</v>
      </c>
      <c r="D1463" s="1" t="s">
        <v>11</v>
      </c>
      <c r="E1463" s="1" t="s">
        <v>2046</v>
      </c>
      <c r="F1463" s="3" t="s">
        <v>226</v>
      </c>
      <c r="G1463" s="1" t="s">
        <v>2047</v>
      </c>
      <c r="H1463" s="26" t="str">
        <f>_xlfn.XLOOKUP(B1463,[2]CALCULATION!$B:$B,[2]CALCULATION!$H:$H,"")</f>
        <v>NOKIA</v>
      </c>
      <c r="I1463" s="23">
        <v>0</v>
      </c>
      <c r="J1463" s="23">
        <v>0</v>
      </c>
      <c r="K1463" s="23">
        <v>0</v>
      </c>
      <c r="L1463" s="23">
        <v>0</v>
      </c>
      <c r="M1463" s="23">
        <v>0</v>
      </c>
      <c r="N1463" s="23">
        <v>0</v>
      </c>
      <c r="O1463" s="23">
        <v>4.5766165525347589E-2</v>
      </c>
      <c r="P1463" s="103" t="s">
        <v>6554</v>
      </c>
      <c r="Q1463" s="36" t="s">
        <v>5796</v>
      </c>
      <c r="R1463" s="36"/>
      <c r="S1463" s="35" t="str" cm="1">
        <f t="array" ref="S1463">IFERROR(_xlfn.IFS(
U1463="MPR ISSUE","PDH",
U1463="BSS Hardware Issue","BSS",
U1463="Sites strategiques, MLL, Pylone, etc.","ENVTECH",
U1463="AKTIVCO DEFAUT GE &amp; POWER Cabinet","AKTIVCO",
U1463="AKTIVCO Coupure ENEO &amp; Baisse de tension","AKTIVCO GRID ONLY",
U1463="Coupure ENEO &amp; Baisse de tension","IHS GRID ONLY",
U1463="Defaut GE &amp; POWER Cabinet","IHS",
U1463="Sharing","Partners",
U1463="Sites strategiques &amp; DataCenter","SST &amp; DC",
U1463="Exclu","Exclu",
U1463="SAT","SAT",
U1463="SPARE-ISSUE","SPARE-ISSUE",
U1463="Fiber CAmtel","TRANS_FO_CAMTEL",
U1463="Fiber AOF","Fiber AOF",
U1463="Projet OCM (HUAWEI)","TRAVAUX-HUAWEI",
U1463="Projet OCM (NOKIA)","TRAVAUX-NOKIA",
U1463="ACCESS-ISSUE","ACCESS-ISSUE",
U1463="Projet OCM (ZTE, NOKIA, autres projets)","TRAVAUX OCM",
U1463="No root CAuse","No root cause",
U1463="ODU HS","PDH",
U1463="IP &amp; VLAN","PDH",
U1463="Warehouse HUAWEI","SPARE-ISSUE",
U1463="SPARE-HS","SPARE-ISSUE",
U1463="Power Telco","BSS",U1463="no impacts","no impacts"
),"")</f>
        <v/>
      </c>
      <c r="T1463" s="35" t="str" cm="1">
        <f t="array" ref="T1463">IFERROR(_xlfn.IFS(
U1463="MPR ISSUE","TX ISSUE",
U1463="BSS Hardware Issue","RAN ISSUE",
U1463="Sites strategiques, MLL, Pylone, etc.","ENVTECH",
U1463="AKTIVCO DEFAUT GE &amp; POWER Cabinet","POWER ISSUE",
U1463="AKTIVCO Coupure ENEO &amp; Baisse de tension","POWER ISSUE",
U1463="Coupure ENEO &amp; Baisse de tension","POWER ISSUE",
U1463="Defaut GE &amp; POWER Cabinet","POWER ISSUE",
U1463="Sharing","POWER ISSUE",
U1463="Sites strategiques &amp; DataCenter","POWER ISSUE",
U1463="Exclu","Exclu",
U1463="SAT","TX ISSUE",
U1463="SPARE-ISSUE","SPARE-ISSUE",
U1463="Fiber CAmtel","TX ISSUE",
U1463="Fiber AOF","TX ISSUE",
U1463="Projet OCM (HUAWEI)","TRAVAUX-HUAWEI",
U1463="Projet OCM (NOKIA)","TRAVAUX -NOKIA",
U1463="ACCESS-ISSUE","ACCESS-ISSUE",
U1463="Projet OCM (ZTE, NOKIA, autres projets)","TRAVAUX OCM",
U1463="No root CAuse","No root cause",
U1463="ODU HS","TX ISSUE",
U1463="IP &amp; VLAN","TX ISSUE",
U1463="Warehouse HUAWEI","SPARE-ISSUE",
U1463="SPARE-HS","SPARE-ISSUE",
U1463="Power Telco","RAN ISSUE",U1463="no impacts","no impacts"
),"")</f>
        <v/>
      </c>
      <c r="U1463" s="28"/>
      <c r="V1463" s="35" t="str" cm="1">
        <f t="array" ref="V1463">IFERROR(_xlfn.IFS(
U1463="MPR ISSUE","ACTIVE",
U1463="BSS Hardware Issue","ACTIVE",
U1463="Sites strategiques, MLL, Pylone, etc.","PASSIVE",
U1463="AKTIVCO DEFAUT GE &amp; POWER Cabinet","PASSIVE",
U1463="AKTIVCO Coupure ENEO &amp; Baisse de tension","PASSIVE",
U1463="Coupure ENEO &amp; Baisse de tension","PASSIVE",
U1463="Defaut GE &amp; POWER Cabinet","PASSIVE",
U1463="Sharing","PASSIVE",
U1463="Sites strategiques &amp; DataCenter","PASSIVE",
U1463="Exclu","Exclu",
U1463="SAT","ACTIVE",
U1463="SPARE-ISSUE","SPARE-ISSUE",
U1463="Fiber CAmtel","ACTIVE",
U1463="Fiber AOF","ACTIVE",
U1463="Projet OCM (HUAWEI)","PLANNED WORKS",
U1463="Projet OCM (NOKIA)","PLANNED WORKS",
U1463="ACCESS-ISSUE","ACCESS-ISSUE",
U1463="Projet OCM (ZTE, NOKIA, autres projets)","PLANNED WORKS",
U1463="No root CAuse","No root cause",
U1463="ODU HS","ACTIVE",
U1463="IP &amp; VLAN","ACTIVE",
U1463="Warehouse HUAWEI","SPARE-ISSUE",
U1463="SPARE-HS","SPARE-ISSUE",
U1463="Power Telco","ACTIVE",U1463="no impacts","no impacts"
),"")</f>
        <v/>
      </c>
      <c r="W1463" s="102"/>
      <c r="X1463" s="102"/>
      <c r="Y1463" s="102"/>
      <c r="Z1463" s="102"/>
      <c r="AA1463" s="102"/>
      <c r="AB1463" s="104" t="s">
        <v>6219</v>
      </c>
      <c r="AC1463" s="9"/>
      <c r="AD1463" s="9"/>
      <c r="AE1463" s="7" t="s">
        <v>5423</v>
      </c>
      <c r="AF1463" s="6"/>
      <c r="AG1463" s="7"/>
      <c r="AH1463" s="3" t="s">
        <v>5423</v>
      </c>
      <c r="AI1463" s="18" t="s">
        <v>5423</v>
      </c>
      <c r="AJ1463" s="18" t="s">
        <v>5423</v>
      </c>
      <c r="AK1463" s="18" t="s">
        <v>5423</v>
      </c>
      <c r="AL1463" s="18" t="s">
        <v>5423</v>
      </c>
      <c r="AM1463" s="18" t="s">
        <v>5423</v>
      </c>
      <c r="AN1463" s="18" t="s">
        <v>5423</v>
      </c>
      <c r="AO1463" s="18" t="s">
        <v>5423</v>
      </c>
      <c r="AP1463" s="18" t="s">
        <v>5423</v>
      </c>
      <c r="AQ1463" s="18" t="s">
        <v>5423</v>
      </c>
      <c r="AR1463" s="18" t="s">
        <v>5423</v>
      </c>
      <c r="AS1463" s="18" t="s">
        <v>5423</v>
      </c>
      <c r="AT1463" s="18" t="s">
        <v>5423</v>
      </c>
      <c r="AU1463" s="9" t="s">
        <v>6219</v>
      </c>
      <c r="AV1463" s="14"/>
      <c r="AW1463" s="14" t="s">
        <v>5423</v>
      </c>
      <c r="AX1463" s="14" t="str">
        <f>_xlfn.XLOOKUP(B1463,'[4]cell downs 18042026 17h'!$B:$B,'[4]cell downs 18042026 17h'!$B:$B,"")</f>
        <v/>
      </c>
      <c r="AY1463" s="14" t="str">
        <f>_xlfn.XLOOKUP(B1463,'[5]Cells Huawei 19042026 15h'!$B:$B,'[5]Cells Huawei 19042026 15h'!$B:$B,"")</f>
        <v/>
      </c>
      <c r="AZ1463" s="105" t="str">
        <f>_xlfn.XLOOKUP(B1463,'INCIDENT-04-23-2026'!E:E,'INCIDENT-04-23-2026'!F:F,"")</f>
        <v/>
      </c>
      <c r="BA1463" s="105" t="str">
        <f>_xlfn.XLOOKUP(B1463,'[6]Eneo 17H'!$C:$C,'[6]Eneo 17H'!$I:$I,"")</f>
        <v/>
      </c>
      <c r="BB1463" s="105" t="str">
        <f>_xlfn.XLOOKUP(B1463,[8]ALL!$B:$B,[8]ALL!$M:$M,"")</f>
        <v/>
      </c>
      <c r="BC1463" s="105" t="str">
        <f>_xlfn.XLOOKUP(B1463,'[6]Eneo 17H'!$C:$C,'[6]Eneo 17H'!$I:$I,"")</f>
        <v/>
      </c>
      <c r="BD1463" s="105" t="str">
        <f>_xlfn.XLOOKUP(B1463,'[7]Eneo 12H'!$C:$C,'[7]Eneo 12H'!$I:$I,"")</f>
        <v/>
      </c>
      <c r="BE1463" s="105" t="s">
        <v>5423</v>
      </c>
    </row>
    <row r="1464" spans="1:57" hidden="1" x14ac:dyDescent="0.3">
      <c r="A1464" s="1" t="s">
        <v>1643</v>
      </c>
      <c r="B1464" s="8" t="s">
        <v>1644</v>
      </c>
      <c r="C1464" s="3" t="str">
        <f>_xlfn.XLOOKUP(B1464,'[1]daily break down'!$D:$D,'[1]daily break down'!$E:$E,"")</f>
        <v>OUEST</v>
      </c>
      <c r="D1464" s="1" t="s">
        <v>11</v>
      </c>
      <c r="E1464" s="1" t="s">
        <v>12</v>
      </c>
      <c r="F1464" s="3" t="s">
        <v>102</v>
      </c>
      <c r="G1464" s="1" t="s">
        <v>1476</v>
      </c>
      <c r="H1464" s="25" t="str">
        <f>_xlfn.XLOOKUP(B1464,[2]CALCULATION!$B:$B,[2]CALCULATION!$H:$H,"")</f>
        <v>Huawei</v>
      </c>
      <c r="I1464" s="23">
        <v>0</v>
      </c>
      <c r="J1464" s="23">
        <v>6.5929685560435241</v>
      </c>
      <c r="K1464" s="23">
        <v>0</v>
      </c>
      <c r="L1464" s="23">
        <v>0</v>
      </c>
      <c r="M1464" s="23">
        <v>0</v>
      </c>
      <c r="N1464" s="23">
        <v>0</v>
      </c>
      <c r="O1464" s="23">
        <v>0</v>
      </c>
      <c r="P1464" s="103" t="s">
        <v>6554</v>
      </c>
      <c r="Q1464" s="36" t="s">
        <v>5796</v>
      </c>
      <c r="R1464" s="36"/>
      <c r="S1464" s="35" t="str" cm="1">
        <f t="array" ref="S1464">IFERROR(_xlfn.IFS(
U1464="MPR ISSUE","PDH",
U1464="BSS Hardware Issue","BSS",
U1464="Sites strategiques, MLL, Pylone, etc.","ENVTECH",
U1464="AKTIVCO DEFAUT GE &amp; POWER Cabinet","AKTIVCO",
U1464="AKTIVCO Coupure ENEO &amp; Baisse de tension","AKTIVCO GRID ONLY",
U1464="Coupure ENEO &amp; Baisse de tension","IHS GRID ONLY",
U1464="Defaut GE &amp; POWER Cabinet","IHS",
U1464="Sharing","Partners",
U1464="Sites strategiques &amp; DataCenter","SST &amp; DC",
U1464="Exclu","Exclu",
U1464="SAT","SAT",
U1464="SPARE-ISSUE","SPARE-ISSUE",
U1464="Fiber CAmtel","TRANS_FO_CAMTEL",
U1464="Fiber AOF","Fiber AOF",
U1464="Projet OCM (HUAWEI)","TRAVAUX-HUAWEI",
U1464="Projet OCM (NOKIA)","TRAVAUX-NOKIA",
U1464="ACCESS-ISSUE","ACCESS-ISSUE",
U1464="Projet OCM (ZTE, NOKIA, autres projets)","TRAVAUX OCM",
U1464="No root CAuse","No root cause",
U1464="ODU HS","PDH",
U1464="IP &amp; VLAN","PDH",
U1464="Warehouse HUAWEI","SPARE-ISSUE",
U1464="SPARE-HS","SPARE-ISSUE",
U1464="Power Telco","BSS",U1464="no impacts","no impacts"
),"")</f>
        <v/>
      </c>
      <c r="T1464" s="35" t="str" cm="1">
        <f t="array" ref="T1464">IFERROR(_xlfn.IFS(
U1464="MPR ISSUE","TX ISSUE",
U1464="BSS Hardware Issue","RAN ISSUE",
U1464="Sites strategiques, MLL, Pylone, etc.","ENVTECH",
U1464="AKTIVCO DEFAUT GE &amp; POWER Cabinet","POWER ISSUE",
U1464="AKTIVCO Coupure ENEO &amp; Baisse de tension","POWER ISSUE",
U1464="Coupure ENEO &amp; Baisse de tension","POWER ISSUE",
U1464="Defaut GE &amp; POWER Cabinet","POWER ISSUE",
U1464="Sharing","POWER ISSUE",
U1464="Sites strategiques &amp; DataCenter","POWER ISSUE",
U1464="Exclu","Exclu",
U1464="SAT","TX ISSUE",
U1464="SPARE-ISSUE","SPARE-ISSUE",
U1464="Fiber CAmtel","TX ISSUE",
U1464="Fiber AOF","TX ISSUE",
U1464="Projet OCM (HUAWEI)","TRAVAUX-HUAWEI",
U1464="Projet OCM (NOKIA)","TRAVAUX -NOKIA",
U1464="ACCESS-ISSUE","ACCESS-ISSUE",
U1464="Projet OCM (ZTE, NOKIA, autres projets)","TRAVAUX OCM",
U1464="No root CAuse","No root cause",
U1464="ODU HS","TX ISSUE",
U1464="IP &amp; VLAN","TX ISSUE",
U1464="Warehouse HUAWEI","SPARE-ISSUE",
U1464="SPARE-HS","SPARE-ISSUE",
U1464="Power Telco","RAN ISSUE",U1464="no impacts","no impacts"
),"")</f>
        <v/>
      </c>
      <c r="U1464" s="28"/>
      <c r="V1464" s="35" t="str" cm="1">
        <f t="array" ref="V1464">IFERROR(_xlfn.IFS(
U1464="MPR ISSUE","ACTIVE",
U1464="BSS Hardware Issue","ACTIVE",
U1464="Sites strategiques, MLL, Pylone, etc.","PASSIVE",
U1464="AKTIVCO DEFAUT GE &amp; POWER Cabinet","PASSIVE",
U1464="AKTIVCO Coupure ENEO &amp; Baisse de tension","PASSIVE",
U1464="Coupure ENEO &amp; Baisse de tension","PASSIVE",
U1464="Defaut GE &amp; POWER Cabinet","PASSIVE",
U1464="Sharing","PASSIVE",
U1464="Sites strategiques &amp; DataCenter","PASSIVE",
U1464="Exclu","Exclu",
U1464="SAT","ACTIVE",
U1464="SPARE-ISSUE","SPARE-ISSUE",
U1464="Fiber CAmtel","ACTIVE",
U1464="Fiber AOF","ACTIVE",
U1464="Projet OCM (HUAWEI)","PLANNED WORKS",
U1464="Projet OCM (NOKIA)","PLANNED WORKS",
U1464="ACCESS-ISSUE","ACCESS-ISSUE",
U1464="Projet OCM (ZTE, NOKIA, autres projets)","PLANNED WORKS",
U1464="No root CAuse","No root cause",
U1464="ODU HS","ACTIVE",
U1464="IP &amp; VLAN","ACTIVE",
U1464="Warehouse HUAWEI","SPARE-ISSUE",
U1464="SPARE-HS","SPARE-ISSUE",
U1464="Power Telco","ACTIVE",U1464="no impacts","no impacts"
),"")</f>
        <v/>
      </c>
      <c r="W1464" s="102"/>
      <c r="X1464" s="102"/>
      <c r="Y1464" s="102"/>
      <c r="Z1464" s="102"/>
      <c r="AA1464" s="102"/>
      <c r="AB1464" s="104" t="s">
        <v>5423</v>
      </c>
      <c r="AC1464" s="9"/>
      <c r="AD1464" s="9"/>
      <c r="AE1464" s="7" t="s">
        <v>5423</v>
      </c>
      <c r="AF1464" s="6"/>
      <c r="AG1464" s="7"/>
      <c r="AH1464" s="3" t="s">
        <v>5423</v>
      </c>
      <c r="AI1464" s="18" t="s">
        <v>5423</v>
      </c>
      <c r="AJ1464" s="18" t="s">
        <v>5423</v>
      </c>
      <c r="AK1464" s="18" t="s">
        <v>5423</v>
      </c>
      <c r="AL1464" s="18" t="s">
        <v>5423</v>
      </c>
      <c r="AM1464" s="18" t="s">
        <v>5423</v>
      </c>
      <c r="AN1464" s="18" t="s">
        <v>5423</v>
      </c>
      <c r="AO1464" s="18" t="s">
        <v>5423</v>
      </c>
      <c r="AP1464" s="18" t="s">
        <v>5423</v>
      </c>
      <c r="AQ1464" s="18" t="s">
        <v>5423</v>
      </c>
      <c r="AR1464" s="18" t="s">
        <v>5423</v>
      </c>
      <c r="AS1464" s="18" t="s">
        <v>5423</v>
      </c>
      <c r="AT1464" s="18" t="s">
        <v>5423</v>
      </c>
      <c r="AU1464" s="9" t="s">
        <v>5423</v>
      </c>
      <c r="AV1464" s="14"/>
      <c r="AW1464" s="14" t="s">
        <v>5423</v>
      </c>
      <c r="AX1464" s="14" t="str">
        <f>_xlfn.XLOOKUP(B1464,'[4]cell downs 18042026 17h'!$B:$B,'[4]cell downs 18042026 17h'!$B:$B,"")</f>
        <v/>
      </c>
      <c r="AY1464" s="14" t="str">
        <f>_xlfn.XLOOKUP(B1464,'[5]Cells Huawei 19042026 15h'!$B:$B,'[5]Cells Huawei 19042026 15h'!$B:$B,"")</f>
        <v/>
      </c>
      <c r="AZ1464" s="105" t="str">
        <f>_xlfn.XLOOKUP(B1464,'INCIDENT-04-23-2026'!E:E,'INCIDENT-04-23-2026'!F:F,"")</f>
        <v/>
      </c>
      <c r="BA1464" s="105" t="str">
        <f>_xlfn.XLOOKUP(B1464,'[6]Eneo 17H'!$C:$C,'[6]Eneo 17H'!$I:$I,"")</f>
        <v/>
      </c>
      <c r="BB1464" s="105" t="str">
        <f>_xlfn.XLOOKUP(B1464,[8]ALL!$B:$B,[8]ALL!$M:$M,"")</f>
        <v/>
      </c>
      <c r="BC1464" s="105" t="str">
        <f>_xlfn.XLOOKUP(B1464,'[6]Eneo 17H'!$C:$C,'[6]Eneo 17H'!$I:$I,"")</f>
        <v/>
      </c>
      <c r="BD1464" s="105" t="str">
        <f>_xlfn.XLOOKUP(B1464,'[7]Eneo 12H'!$C:$C,'[7]Eneo 12H'!$I:$I,"")</f>
        <v/>
      </c>
      <c r="BE1464" s="105" t="s">
        <v>5423</v>
      </c>
    </row>
    <row r="1465" spans="1:57" hidden="1" x14ac:dyDescent="0.3">
      <c r="A1465" s="1" t="s">
        <v>3015</v>
      </c>
      <c r="B1465" s="8" t="s">
        <v>3016</v>
      </c>
      <c r="C1465" s="3" t="str">
        <f>_xlfn.XLOOKUP(B1465,'[1]daily break down'!$D:$D,'[1]daily break down'!$E:$E,"")</f>
        <v>Ngaoundere</v>
      </c>
      <c r="D1465" s="1" t="s">
        <v>11</v>
      </c>
      <c r="E1465" s="1" t="s">
        <v>12</v>
      </c>
      <c r="F1465" s="3" t="s">
        <v>90</v>
      </c>
      <c r="G1465" s="1" t="s">
        <v>91</v>
      </c>
      <c r="H1465" s="25" t="str">
        <f>_xlfn.XLOOKUP(B1465,[2]CALCULATION!$B:$B,[2]CALCULATION!$H:$H,"")</f>
        <v>Huawei</v>
      </c>
      <c r="I1465" s="23">
        <v>0</v>
      </c>
      <c r="J1465" s="23">
        <v>0</v>
      </c>
      <c r="K1465" s="23">
        <v>0</v>
      </c>
      <c r="L1465" s="23">
        <v>0</v>
      </c>
      <c r="M1465" s="23">
        <v>0</v>
      </c>
      <c r="N1465" s="23">
        <v>0</v>
      </c>
      <c r="O1465" s="23">
        <v>0</v>
      </c>
      <c r="P1465" s="103" t="s">
        <v>6554</v>
      </c>
      <c r="Q1465" s="36" t="s">
        <v>5796</v>
      </c>
      <c r="R1465" s="36"/>
      <c r="S1465" s="35" t="str" cm="1">
        <f t="array" ref="S1465">IFERROR(_xlfn.IFS(
U1465="MPR ISSUE","PDH",
U1465="BSS Hardware Issue","BSS",
U1465="Sites strategiques, MLL, Pylone, etc.","ENVTECH",
U1465="AKTIVCO DEFAUT GE &amp; POWER Cabinet","AKTIVCO",
U1465="AKTIVCO Coupure ENEO &amp; Baisse de tension","AKTIVCO GRID ONLY",
U1465="Coupure ENEO &amp; Baisse de tension","IHS GRID ONLY",
U1465="Defaut GE &amp; POWER Cabinet","IHS",
U1465="Sharing","Partners",
U1465="Sites strategiques &amp; DataCenter","SST &amp; DC",
U1465="Exclu","Exclu",
U1465="SAT","SAT",
U1465="SPARE-ISSUE","SPARE-ISSUE",
U1465="Fiber CAmtel","TRANS_FO_CAMTEL",
U1465="Fiber AOF","Fiber AOF",
U1465="Projet OCM (HUAWEI)","TRAVAUX-HUAWEI",
U1465="Projet OCM (NOKIA)","TRAVAUX-NOKIA",
U1465="ACCESS-ISSUE","ACCESS-ISSUE",
U1465="Projet OCM (ZTE, NOKIA, autres projets)","TRAVAUX OCM",
U1465="No root CAuse","No root cause",
U1465="ODU HS","PDH",
U1465="IP &amp; VLAN","PDH",
U1465="Warehouse HUAWEI","SPARE-ISSUE",
U1465="SPARE-HS","SPARE-ISSUE",
U1465="Power Telco","BSS",U1465="no impacts","no impacts"
),"")</f>
        <v/>
      </c>
      <c r="T1465" s="35" t="str" cm="1">
        <f t="array" ref="T1465">IFERROR(_xlfn.IFS(
U1465="MPR ISSUE","TX ISSUE",
U1465="BSS Hardware Issue","RAN ISSUE",
U1465="Sites strategiques, MLL, Pylone, etc.","ENVTECH",
U1465="AKTIVCO DEFAUT GE &amp; POWER Cabinet","POWER ISSUE",
U1465="AKTIVCO Coupure ENEO &amp; Baisse de tension","POWER ISSUE",
U1465="Coupure ENEO &amp; Baisse de tension","POWER ISSUE",
U1465="Defaut GE &amp; POWER Cabinet","POWER ISSUE",
U1465="Sharing","POWER ISSUE",
U1465="Sites strategiques &amp; DataCenter","POWER ISSUE",
U1465="Exclu","Exclu",
U1465="SAT","TX ISSUE",
U1465="SPARE-ISSUE","SPARE-ISSUE",
U1465="Fiber CAmtel","TX ISSUE",
U1465="Fiber AOF","TX ISSUE",
U1465="Projet OCM (HUAWEI)","TRAVAUX-HUAWEI",
U1465="Projet OCM (NOKIA)","TRAVAUX -NOKIA",
U1465="ACCESS-ISSUE","ACCESS-ISSUE",
U1465="Projet OCM (ZTE, NOKIA, autres projets)","TRAVAUX OCM",
U1465="No root CAuse","No root cause",
U1465="ODU HS","TX ISSUE",
U1465="IP &amp; VLAN","TX ISSUE",
U1465="Warehouse HUAWEI","SPARE-ISSUE",
U1465="SPARE-HS","SPARE-ISSUE",
U1465="Power Telco","RAN ISSUE",U1465="no impacts","no impacts"
),"")</f>
        <v/>
      </c>
      <c r="U1465" s="28"/>
      <c r="V1465" s="35" t="str" cm="1">
        <f t="array" ref="V1465">IFERROR(_xlfn.IFS(
U1465="MPR ISSUE","ACTIVE",
U1465="BSS Hardware Issue","ACTIVE",
U1465="Sites strategiques, MLL, Pylone, etc.","PASSIVE",
U1465="AKTIVCO DEFAUT GE &amp; POWER Cabinet","PASSIVE",
U1465="AKTIVCO Coupure ENEO &amp; Baisse de tension","PASSIVE",
U1465="Coupure ENEO &amp; Baisse de tension","PASSIVE",
U1465="Defaut GE &amp; POWER Cabinet","PASSIVE",
U1465="Sharing","PASSIVE",
U1465="Sites strategiques &amp; DataCenter","PASSIVE",
U1465="Exclu","Exclu",
U1465="SAT","ACTIVE",
U1465="SPARE-ISSUE","SPARE-ISSUE",
U1465="Fiber CAmtel","ACTIVE",
U1465="Fiber AOF","ACTIVE",
U1465="Projet OCM (HUAWEI)","PLANNED WORKS",
U1465="Projet OCM (NOKIA)","PLANNED WORKS",
U1465="ACCESS-ISSUE","ACCESS-ISSUE",
U1465="Projet OCM (ZTE, NOKIA, autres projets)","PLANNED WORKS",
U1465="No root CAuse","No root cause",
U1465="ODU HS","ACTIVE",
U1465="IP &amp; VLAN","ACTIVE",
U1465="Warehouse HUAWEI","SPARE-ISSUE",
U1465="SPARE-HS","SPARE-ISSUE",
U1465="Power Telco","ACTIVE",U1465="no impacts","no impacts"
),"")</f>
        <v/>
      </c>
      <c r="W1465" s="102"/>
      <c r="X1465" s="102"/>
      <c r="Y1465" s="102"/>
      <c r="Z1465" s="102"/>
      <c r="AA1465" s="102"/>
      <c r="AB1465" s="104" t="s">
        <v>5423</v>
      </c>
      <c r="AC1465" s="9"/>
      <c r="AD1465" s="9"/>
      <c r="AE1465" s="7" t="s">
        <v>5423</v>
      </c>
      <c r="AF1465" s="6"/>
      <c r="AG1465" s="7"/>
      <c r="AH1465" s="3" t="s">
        <v>5423</v>
      </c>
      <c r="AI1465" s="18" t="s">
        <v>5423</v>
      </c>
      <c r="AJ1465" s="18" t="s">
        <v>5423</v>
      </c>
      <c r="AK1465" s="18" t="s">
        <v>5423</v>
      </c>
      <c r="AL1465" s="18" t="s">
        <v>5423</v>
      </c>
      <c r="AM1465" s="18" t="s">
        <v>5423</v>
      </c>
      <c r="AN1465" s="18" t="s">
        <v>5423</v>
      </c>
      <c r="AO1465" s="18" t="s">
        <v>5423</v>
      </c>
      <c r="AP1465" s="18" t="s">
        <v>5423</v>
      </c>
      <c r="AQ1465" s="18" t="s">
        <v>5423</v>
      </c>
      <c r="AR1465" s="18" t="s">
        <v>5423</v>
      </c>
      <c r="AS1465" s="18" t="s">
        <v>5423</v>
      </c>
      <c r="AT1465" s="18" t="s">
        <v>5423</v>
      </c>
      <c r="AU1465" s="9" t="s">
        <v>5423</v>
      </c>
      <c r="AV1465" s="14"/>
      <c r="AW1465" s="14" t="s">
        <v>5423</v>
      </c>
      <c r="AX1465" s="14" t="str">
        <f>_xlfn.XLOOKUP(B1465,'[4]cell downs 18042026 17h'!$B:$B,'[4]cell downs 18042026 17h'!$B:$B,"")</f>
        <v/>
      </c>
      <c r="AY1465" s="14" t="str">
        <f>_xlfn.XLOOKUP(B1465,'[5]Cells Huawei 19042026 15h'!$B:$B,'[5]Cells Huawei 19042026 15h'!$B:$B,"")</f>
        <v/>
      </c>
      <c r="AZ1465" s="105" t="str">
        <f>_xlfn.XLOOKUP(B1465,'INCIDENT-04-23-2026'!E:E,'INCIDENT-04-23-2026'!F:F,"")</f>
        <v/>
      </c>
      <c r="BA1465" s="105" t="str">
        <f>_xlfn.XLOOKUP(B1465,'[6]Eneo 17H'!$C:$C,'[6]Eneo 17H'!$I:$I,"")</f>
        <v/>
      </c>
      <c r="BB1465" s="105" t="str">
        <f>_xlfn.XLOOKUP(B1465,[8]ALL!$B:$B,[8]ALL!$M:$M,"")</f>
        <v/>
      </c>
      <c r="BC1465" s="105" t="str">
        <f>_xlfn.XLOOKUP(B1465,'[6]Eneo 17H'!$C:$C,'[6]Eneo 17H'!$I:$I,"")</f>
        <v/>
      </c>
      <c r="BD1465" s="105" t="str">
        <f>_xlfn.XLOOKUP(B1465,'[7]Eneo 12H'!$C:$C,'[7]Eneo 12H'!$I:$I,"")</f>
        <v/>
      </c>
      <c r="BE1465" s="105" t="s">
        <v>5423</v>
      </c>
    </row>
    <row r="1466" spans="1:57" hidden="1" x14ac:dyDescent="0.3">
      <c r="A1466" s="3" t="s">
        <v>2251</v>
      </c>
      <c r="B1466" s="21" t="s">
        <v>2252</v>
      </c>
      <c r="C1466" s="3" t="str">
        <f>_xlfn.XLOOKUP(B1466,'[1]daily break down'!$D:$D,'[1]daily break down'!$E:$E,"")</f>
        <v>CENTRE</v>
      </c>
      <c r="D1466" s="3" t="s">
        <v>11</v>
      </c>
      <c r="E1466" s="3" t="s">
        <v>96</v>
      </c>
      <c r="F1466" s="3" t="s">
        <v>226</v>
      </c>
      <c r="G1466" s="3" t="s">
        <v>2253</v>
      </c>
      <c r="H1466" s="26" t="str">
        <f>_xlfn.XLOOKUP(B1466,[2]CALCULATION!$B:$B,[2]CALCULATION!$H:$H,"")</f>
        <v>NOKIA</v>
      </c>
      <c r="I1466" s="23">
        <v>0</v>
      </c>
      <c r="J1466" s="23">
        <v>0</v>
      </c>
      <c r="K1466" s="23">
        <v>0</v>
      </c>
      <c r="L1466" s="23">
        <v>0</v>
      </c>
      <c r="M1466" s="23">
        <v>0</v>
      </c>
      <c r="N1466" s="23">
        <v>0</v>
      </c>
      <c r="O1466" s="23">
        <v>3.8822450287270646E-2</v>
      </c>
      <c r="P1466" s="103" t="s">
        <v>6554</v>
      </c>
      <c r="Q1466" s="36" t="s">
        <v>5796</v>
      </c>
      <c r="R1466" s="36"/>
      <c r="S1466" s="35" t="str" cm="1">
        <f t="array" ref="S1466">IFERROR(_xlfn.IFS(
U1466="MPR ISSUE","PDH",
U1466="BSS Hardware Issue","BSS",
U1466="Sites strategiques, MLL, Pylone, etc.","ENVTECH",
U1466="AKTIVCO DEFAUT GE &amp; POWER Cabinet","AKTIVCO",
U1466="AKTIVCO Coupure ENEO &amp; Baisse de tension","AKTIVCO GRID ONLY",
U1466="Coupure ENEO &amp; Baisse de tension","IHS GRID ONLY",
U1466="Defaut GE &amp; POWER Cabinet","IHS",
U1466="Sharing","Partners",
U1466="Sites strategiques &amp; DataCenter","SST &amp; DC",
U1466="Exclu","Exclu",
U1466="SAT","SAT",
U1466="SPARE-ISSUE","SPARE-ISSUE",
U1466="Fiber CAmtel","TRANS_FO_CAMTEL",
U1466="Fiber AOF","Fiber AOF",
U1466="Projet OCM (HUAWEI)","TRAVAUX-HUAWEI",
U1466="Projet OCM (NOKIA)","TRAVAUX-NOKIA",
U1466="ACCESS-ISSUE","ACCESS-ISSUE",
U1466="Projet OCM (ZTE, NOKIA, autres projets)","TRAVAUX OCM",
U1466="No root CAuse","No root cause",
U1466="ODU HS","PDH",
U1466="IP &amp; VLAN","PDH",
U1466="Warehouse HUAWEI","SPARE-ISSUE",
U1466="SPARE-HS","SPARE-ISSUE",
U1466="Power Telco","BSS",U1466="no impacts","no impacts"
),"")</f>
        <v/>
      </c>
      <c r="T1466" s="35" t="str" cm="1">
        <f t="array" ref="T1466">IFERROR(_xlfn.IFS(
U1466="MPR ISSUE","TX ISSUE",
U1466="BSS Hardware Issue","RAN ISSUE",
U1466="Sites strategiques, MLL, Pylone, etc.","ENVTECH",
U1466="AKTIVCO DEFAUT GE &amp; POWER Cabinet","POWER ISSUE",
U1466="AKTIVCO Coupure ENEO &amp; Baisse de tension","POWER ISSUE",
U1466="Coupure ENEO &amp; Baisse de tension","POWER ISSUE",
U1466="Defaut GE &amp; POWER Cabinet","POWER ISSUE",
U1466="Sharing","POWER ISSUE",
U1466="Sites strategiques &amp; DataCenter","POWER ISSUE",
U1466="Exclu","Exclu",
U1466="SAT","TX ISSUE",
U1466="SPARE-ISSUE","SPARE-ISSUE",
U1466="Fiber CAmtel","TX ISSUE",
U1466="Fiber AOF","TX ISSUE",
U1466="Projet OCM (HUAWEI)","TRAVAUX-HUAWEI",
U1466="Projet OCM (NOKIA)","TRAVAUX -NOKIA",
U1466="ACCESS-ISSUE","ACCESS-ISSUE",
U1466="Projet OCM (ZTE, NOKIA, autres projets)","TRAVAUX OCM",
U1466="No root CAuse","No root cause",
U1466="ODU HS","TX ISSUE",
U1466="IP &amp; VLAN","TX ISSUE",
U1466="Warehouse HUAWEI","SPARE-ISSUE",
U1466="SPARE-HS","SPARE-ISSUE",
U1466="Power Telco","RAN ISSUE",U1466="no impacts","no impacts"
),"")</f>
        <v/>
      </c>
      <c r="U1466" s="28"/>
      <c r="V1466" s="35" t="str" cm="1">
        <f t="array" ref="V1466">IFERROR(_xlfn.IFS(
U1466="MPR ISSUE","ACTIVE",
U1466="BSS Hardware Issue","ACTIVE",
U1466="Sites strategiques, MLL, Pylone, etc.","PASSIVE",
U1466="AKTIVCO DEFAUT GE &amp; POWER Cabinet","PASSIVE",
U1466="AKTIVCO Coupure ENEO &amp; Baisse de tension","PASSIVE",
U1466="Coupure ENEO &amp; Baisse de tension","PASSIVE",
U1466="Defaut GE &amp; POWER Cabinet","PASSIVE",
U1466="Sharing","PASSIVE",
U1466="Sites strategiques &amp; DataCenter","PASSIVE",
U1466="Exclu","Exclu",
U1466="SAT","ACTIVE",
U1466="SPARE-ISSUE","SPARE-ISSUE",
U1466="Fiber CAmtel","ACTIVE",
U1466="Fiber AOF","ACTIVE",
U1466="Projet OCM (HUAWEI)","PLANNED WORKS",
U1466="Projet OCM (NOKIA)","PLANNED WORKS",
U1466="ACCESS-ISSUE","ACCESS-ISSUE",
U1466="Projet OCM (ZTE, NOKIA, autres projets)","PLANNED WORKS",
U1466="No root CAuse","No root cause",
U1466="ODU HS","ACTIVE",
U1466="IP &amp; VLAN","ACTIVE",
U1466="Warehouse HUAWEI","SPARE-ISSUE",
U1466="SPARE-HS","SPARE-ISSUE",
U1466="Power Telco","ACTIVE",U1466="no impacts","no impacts"
),"")</f>
        <v/>
      </c>
      <c r="W1466" s="102"/>
      <c r="X1466" s="102"/>
      <c r="Y1466" s="102"/>
      <c r="Z1466" s="102"/>
      <c r="AA1466" s="102"/>
      <c r="AB1466" s="104" t="s">
        <v>5423</v>
      </c>
      <c r="AC1466" s="9"/>
      <c r="AD1466" s="9"/>
      <c r="AE1466" s="7" t="s">
        <v>5423</v>
      </c>
      <c r="AF1466" s="6"/>
      <c r="AG1466" s="7"/>
      <c r="AH1466" s="3" t="s">
        <v>5423</v>
      </c>
      <c r="AI1466" s="18" t="s">
        <v>5423</v>
      </c>
      <c r="AJ1466" s="18" t="s">
        <v>5423</v>
      </c>
      <c r="AK1466" s="18" t="s">
        <v>5423</v>
      </c>
      <c r="AL1466" s="18" t="s">
        <v>5423</v>
      </c>
      <c r="AM1466" s="18" t="s">
        <v>5423</v>
      </c>
      <c r="AN1466" s="18" t="s">
        <v>5423</v>
      </c>
      <c r="AO1466" s="18" t="s">
        <v>5423</v>
      </c>
      <c r="AP1466" s="18" t="s">
        <v>5423</v>
      </c>
      <c r="AQ1466" s="18" t="s">
        <v>5423</v>
      </c>
      <c r="AR1466" s="18" t="s">
        <v>5423</v>
      </c>
      <c r="AS1466" s="18" t="s">
        <v>5423</v>
      </c>
      <c r="AT1466" s="18" t="s">
        <v>5423</v>
      </c>
      <c r="AU1466" s="9" t="s">
        <v>5423</v>
      </c>
      <c r="AV1466" s="14"/>
      <c r="AW1466" s="14" t="s">
        <v>5423</v>
      </c>
      <c r="AX1466" s="14" t="str">
        <f>_xlfn.XLOOKUP(B1466,'[4]cell downs 18042026 17h'!$B:$B,'[4]cell downs 18042026 17h'!$B:$B,"")</f>
        <v/>
      </c>
      <c r="AY1466" s="14" t="str">
        <f>_xlfn.XLOOKUP(B1466,'[5]Cells Huawei 19042026 15h'!$B:$B,'[5]Cells Huawei 19042026 15h'!$B:$B,"")</f>
        <v/>
      </c>
      <c r="AZ1466" s="105" t="str">
        <f>_xlfn.XLOOKUP(B1466,'INCIDENT-04-23-2026'!E:E,'INCIDENT-04-23-2026'!F:F,"")</f>
        <v/>
      </c>
      <c r="BA1466" s="105" t="str">
        <f>_xlfn.XLOOKUP(B1466,'[6]Eneo 17H'!$C:$C,'[6]Eneo 17H'!$I:$I,"")</f>
        <v/>
      </c>
      <c r="BB1466" s="105" t="str">
        <f>_xlfn.XLOOKUP(B1466,[8]ALL!$B:$B,[8]ALL!$M:$M,"")</f>
        <v/>
      </c>
      <c r="BC1466" s="105" t="str">
        <f>_xlfn.XLOOKUP(B1466,'[6]Eneo 17H'!$C:$C,'[6]Eneo 17H'!$I:$I,"")</f>
        <v/>
      </c>
      <c r="BD1466" s="105" t="str">
        <f>_xlfn.XLOOKUP(B1466,'[7]Eneo 12H'!$C:$C,'[7]Eneo 12H'!$I:$I,"")</f>
        <v/>
      </c>
      <c r="BE1466" s="105" t="s">
        <v>5423</v>
      </c>
    </row>
    <row r="1467" spans="1:57" hidden="1" x14ac:dyDescent="0.3">
      <c r="A1467" s="1" t="s">
        <v>3348</v>
      </c>
      <c r="B1467" s="8" t="s">
        <v>3349</v>
      </c>
      <c r="C1467" s="3" t="str">
        <f>_xlfn.XLOOKUP(B1467,'[1]daily break down'!$D:$D,'[1]daily break down'!$E:$E,"")</f>
        <v>SUD-OUEST</v>
      </c>
      <c r="D1467" s="1" t="s">
        <v>11</v>
      </c>
      <c r="E1467" s="1" t="s">
        <v>12</v>
      </c>
      <c r="F1467" s="3" t="s">
        <v>13</v>
      </c>
      <c r="G1467" s="1" t="s">
        <v>63</v>
      </c>
      <c r="H1467" s="25" t="str">
        <f>_xlfn.XLOOKUP(B1467,[2]CALCULATION!$B:$B,[2]CALCULATION!$H:$H,"")</f>
        <v>Huawei</v>
      </c>
      <c r="I1467" s="23">
        <v>0</v>
      </c>
      <c r="J1467" s="23">
        <v>0.5275437815502535</v>
      </c>
      <c r="K1467" s="23">
        <v>0</v>
      </c>
      <c r="L1467" s="23">
        <v>0</v>
      </c>
      <c r="M1467" s="23">
        <v>0</v>
      </c>
      <c r="N1467" s="23">
        <v>0</v>
      </c>
      <c r="O1467" s="23">
        <v>7.3837224234019052E-3</v>
      </c>
      <c r="P1467" s="103" t="s">
        <v>6554</v>
      </c>
      <c r="Q1467" s="36" t="s">
        <v>5796</v>
      </c>
      <c r="R1467" s="36"/>
      <c r="S1467" s="35" t="str" cm="1">
        <f t="array" ref="S1467">IFERROR(_xlfn.IFS(
U1467="MPR ISSUE","PDH",
U1467="BSS Hardware Issue","BSS",
U1467="Sites strategiques, MLL, Pylone, etc.","ENVTECH",
U1467="AKTIVCO DEFAUT GE &amp; POWER Cabinet","AKTIVCO",
U1467="AKTIVCO Coupure ENEO &amp; Baisse de tension","AKTIVCO GRID ONLY",
U1467="Coupure ENEO &amp; Baisse de tension","IHS GRID ONLY",
U1467="Defaut GE &amp; POWER Cabinet","IHS",
U1467="Sharing","Partners",
U1467="Sites strategiques &amp; DataCenter","SST &amp; DC",
U1467="Exclu","Exclu",
U1467="SAT","SAT",
U1467="SPARE-ISSUE","SPARE-ISSUE",
U1467="Fiber CAmtel","TRANS_FO_CAMTEL",
U1467="Fiber AOF","Fiber AOF",
U1467="Projet OCM (HUAWEI)","TRAVAUX-HUAWEI",
U1467="Projet OCM (NOKIA)","TRAVAUX-NOKIA",
U1467="ACCESS-ISSUE","ACCESS-ISSUE",
U1467="Projet OCM (ZTE, NOKIA, autres projets)","TRAVAUX OCM",
U1467="No root CAuse","No root cause",
U1467="ODU HS","PDH",
U1467="IP &amp; VLAN","PDH",
U1467="Warehouse HUAWEI","SPARE-ISSUE",
U1467="SPARE-HS","SPARE-ISSUE",
U1467="Power Telco","BSS",U1467="no impacts","no impacts"
),"")</f>
        <v/>
      </c>
      <c r="T1467" s="35" t="str" cm="1">
        <f t="array" ref="T1467">IFERROR(_xlfn.IFS(
U1467="MPR ISSUE","TX ISSUE",
U1467="BSS Hardware Issue","RAN ISSUE",
U1467="Sites strategiques, MLL, Pylone, etc.","ENVTECH",
U1467="AKTIVCO DEFAUT GE &amp; POWER Cabinet","POWER ISSUE",
U1467="AKTIVCO Coupure ENEO &amp; Baisse de tension","POWER ISSUE",
U1467="Coupure ENEO &amp; Baisse de tension","POWER ISSUE",
U1467="Defaut GE &amp; POWER Cabinet","POWER ISSUE",
U1467="Sharing","POWER ISSUE",
U1467="Sites strategiques &amp; DataCenter","POWER ISSUE",
U1467="Exclu","Exclu",
U1467="SAT","TX ISSUE",
U1467="SPARE-ISSUE","SPARE-ISSUE",
U1467="Fiber CAmtel","TX ISSUE",
U1467="Fiber AOF","TX ISSUE",
U1467="Projet OCM (HUAWEI)","TRAVAUX-HUAWEI",
U1467="Projet OCM (NOKIA)","TRAVAUX -NOKIA",
U1467="ACCESS-ISSUE","ACCESS-ISSUE",
U1467="Projet OCM (ZTE, NOKIA, autres projets)","TRAVAUX OCM",
U1467="No root CAuse","No root cause",
U1467="ODU HS","TX ISSUE",
U1467="IP &amp; VLAN","TX ISSUE",
U1467="Warehouse HUAWEI","SPARE-ISSUE",
U1467="SPARE-HS","SPARE-ISSUE",
U1467="Power Telco","RAN ISSUE",U1467="no impacts","no impacts"
),"")</f>
        <v/>
      </c>
      <c r="U1467" s="28"/>
      <c r="V1467" s="35" t="str" cm="1">
        <f t="array" ref="V1467">IFERROR(_xlfn.IFS(
U1467="MPR ISSUE","ACTIVE",
U1467="BSS Hardware Issue","ACTIVE",
U1467="Sites strategiques, MLL, Pylone, etc.","PASSIVE",
U1467="AKTIVCO DEFAUT GE &amp; POWER Cabinet","PASSIVE",
U1467="AKTIVCO Coupure ENEO &amp; Baisse de tension","PASSIVE",
U1467="Coupure ENEO &amp; Baisse de tension","PASSIVE",
U1467="Defaut GE &amp; POWER Cabinet","PASSIVE",
U1467="Sharing","PASSIVE",
U1467="Sites strategiques &amp; DataCenter","PASSIVE",
U1467="Exclu","Exclu",
U1467="SAT","ACTIVE",
U1467="SPARE-ISSUE","SPARE-ISSUE",
U1467="Fiber CAmtel","ACTIVE",
U1467="Fiber AOF","ACTIVE",
U1467="Projet OCM (HUAWEI)","PLANNED WORKS",
U1467="Projet OCM (NOKIA)","PLANNED WORKS",
U1467="ACCESS-ISSUE","ACCESS-ISSUE",
U1467="Projet OCM (ZTE, NOKIA, autres projets)","PLANNED WORKS",
U1467="No root CAuse","No root cause",
U1467="ODU HS","ACTIVE",
U1467="IP &amp; VLAN","ACTIVE",
U1467="Warehouse HUAWEI","SPARE-ISSUE",
U1467="SPARE-HS","SPARE-ISSUE",
U1467="Power Telco","ACTIVE",U1467="no impacts","no impacts"
),"")</f>
        <v/>
      </c>
      <c r="W1467" s="102"/>
      <c r="X1467" s="102"/>
      <c r="Y1467" s="102"/>
      <c r="Z1467" s="102"/>
      <c r="AA1467" s="102"/>
      <c r="AB1467" s="104" t="s">
        <v>5423</v>
      </c>
      <c r="AC1467" s="9"/>
      <c r="AD1467" s="9"/>
      <c r="AE1467" s="7" t="s">
        <v>5423</v>
      </c>
      <c r="AF1467" s="6"/>
      <c r="AG1467" s="7"/>
      <c r="AH1467" s="3" t="s">
        <v>5423</v>
      </c>
      <c r="AI1467" s="18" t="s">
        <v>5423</v>
      </c>
      <c r="AJ1467" s="18" t="s">
        <v>5423</v>
      </c>
      <c r="AK1467" s="18" t="s">
        <v>5423</v>
      </c>
      <c r="AL1467" s="18" t="s">
        <v>5423</v>
      </c>
      <c r="AM1467" s="18" t="s">
        <v>5423</v>
      </c>
      <c r="AN1467" s="18" t="s">
        <v>5423</v>
      </c>
      <c r="AO1467" s="18" t="s">
        <v>5423</v>
      </c>
      <c r="AP1467" s="18" t="s">
        <v>5423</v>
      </c>
      <c r="AQ1467" s="18" t="s">
        <v>5423</v>
      </c>
      <c r="AR1467" s="18" t="s">
        <v>5423</v>
      </c>
      <c r="AS1467" s="18" t="s">
        <v>5423</v>
      </c>
      <c r="AT1467" s="18" t="s">
        <v>5423</v>
      </c>
      <c r="AU1467" s="9" t="s">
        <v>5423</v>
      </c>
      <c r="AV1467" s="14"/>
      <c r="AW1467" s="14" t="s">
        <v>5423</v>
      </c>
      <c r="AX1467" s="14" t="str">
        <f>_xlfn.XLOOKUP(B1467,'[4]cell downs 18042026 17h'!$B:$B,'[4]cell downs 18042026 17h'!$B:$B,"")</f>
        <v/>
      </c>
      <c r="AY1467" s="14" t="str">
        <f>_xlfn.XLOOKUP(B1467,'[5]Cells Huawei 19042026 15h'!$B:$B,'[5]Cells Huawei 19042026 15h'!$B:$B,"")</f>
        <v/>
      </c>
      <c r="AZ1467" s="105" t="str">
        <f>_xlfn.XLOOKUP(B1467,'INCIDENT-04-23-2026'!E:E,'INCIDENT-04-23-2026'!F:F,"")</f>
        <v/>
      </c>
      <c r="BA1467" s="105" t="str">
        <f>_xlfn.XLOOKUP(B1467,'[6]Eneo 17H'!$C:$C,'[6]Eneo 17H'!$I:$I,"")</f>
        <v/>
      </c>
      <c r="BB1467" s="105" t="str">
        <f>_xlfn.XLOOKUP(B1467,[8]ALL!$B:$B,[8]ALL!$M:$M,"")</f>
        <v/>
      </c>
      <c r="BC1467" s="105" t="str">
        <f>_xlfn.XLOOKUP(B1467,'[6]Eneo 17H'!$C:$C,'[6]Eneo 17H'!$I:$I,"")</f>
        <v/>
      </c>
      <c r="BD1467" s="105" t="str">
        <f>_xlfn.XLOOKUP(B1467,'[7]Eneo 12H'!$C:$C,'[7]Eneo 12H'!$I:$I,"")</f>
        <v/>
      </c>
      <c r="BE1467" s="105" t="s">
        <v>5423</v>
      </c>
    </row>
    <row r="1468" spans="1:57" hidden="1" x14ac:dyDescent="0.3">
      <c r="A1468" s="3" t="s">
        <v>1498</v>
      </c>
      <c r="B1468" s="21" t="s">
        <v>1499</v>
      </c>
      <c r="C1468" s="3" t="str">
        <f>_xlfn.XLOOKUP(B1468,'[1]daily break down'!$D:$D,'[1]daily break down'!$E:$E,"")</f>
        <v>CENTRE</v>
      </c>
      <c r="D1468" s="3" t="s">
        <v>11</v>
      </c>
      <c r="E1468" s="3" t="s">
        <v>66</v>
      </c>
      <c r="F1468" s="3" t="s">
        <v>37</v>
      </c>
      <c r="G1468" s="3" t="s">
        <v>1498</v>
      </c>
      <c r="H1468" s="26" t="str">
        <f>_xlfn.XLOOKUP(B1468,[2]CALCULATION!$B:$B,[2]CALCULATION!$H:$H,"")</f>
        <v>NOKIA</v>
      </c>
      <c r="I1468" s="23">
        <v>5.1008323987752294E-3</v>
      </c>
      <c r="J1468" s="23">
        <v>0.86184448953152237</v>
      </c>
      <c r="K1468" s="23">
        <v>0</v>
      </c>
      <c r="L1468" s="23">
        <v>0.44239911766300549</v>
      </c>
      <c r="M1468" s="23">
        <v>0</v>
      </c>
      <c r="N1468" s="23">
        <v>0</v>
      </c>
      <c r="O1468" s="23">
        <v>3.9362920888432774E-2</v>
      </c>
      <c r="P1468" s="103" t="s">
        <v>6554</v>
      </c>
      <c r="Q1468" s="36" t="s">
        <v>5796</v>
      </c>
      <c r="R1468" s="36"/>
      <c r="S1468" s="35" t="str" cm="1">
        <f t="array" ref="S1468">IFERROR(_xlfn.IFS(
U1468="MPR ISSUE","PDH",
U1468="BSS Hardware Issue","BSS",
U1468="Sites strategiques, MLL, Pylone, etc.","ENVTECH",
U1468="AKTIVCO DEFAUT GE &amp; POWER Cabinet","AKTIVCO",
U1468="AKTIVCO Coupure ENEO &amp; Baisse de tension","AKTIVCO GRID ONLY",
U1468="Coupure ENEO &amp; Baisse de tension","IHS GRID ONLY",
U1468="Defaut GE &amp; POWER Cabinet","IHS",
U1468="Sharing","Partners",
U1468="Sites strategiques &amp; DataCenter","SST &amp; DC",
U1468="Exclu","Exclu",
U1468="SAT","SAT",
U1468="SPARE-ISSUE","SPARE-ISSUE",
U1468="Fiber CAmtel","TRANS_FO_CAMTEL",
U1468="Fiber AOF","Fiber AOF",
U1468="Projet OCM (HUAWEI)","TRAVAUX-HUAWEI",
U1468="Projet OCM (NOKIA)","TRAVAUX-NOKIA",
U1468="ACCESS-ISSUE","ACCESS-ISSUE",
U1468="Projet OCM (ZTE, NOKIA, autres projets)","TRAVAUX OCM",
U1468="No root CAuse","No root cause",
U1468="ODU HS","PDH",
U1468="IP &amp; VLAN","PDH",
U1468="Warehouse HUAWEI","SPARE-ISSUE",
U1468="SPARE-HS","SPARE-ISSUE",
U1468="Power Telco","BSS",U1468="no impacts","no impacts"
),"")</f>
        <v/>
      </c>
      <c r="T1468" s="35" t="str" cm="1">
        <f t="array" ref="T1468">IFERROR(_xlfn.IFS(
U1468="MPR ISSUE","TX ISSUE",
U1468="BSS Hardware Issue","RAN ISSUE",
U1468="Sites strategiques, MLL, Pylone, etc.","ENVTECH",
U1468="AKTIVCO DEFAUT GE &amp; POWER Cabinet","POWER ISSUE",
U1468="AKTIVCO Coupure ENEO &amp; Baisse de tension","POWER ISSUE",
U1468="Coupure ENEO &amp; Baisse de tension","POWER ISSUE",
U1468="Defaut GE &amp; POWER Cabinet","POWER ISSUE",
U1468="Sharing","POWER ISSUE",
U1468="Sites strategiques &amp; DataCenter","POWER ISSUE",
U1468="Exclu","Exclu",
U1468="SAT","TX ISSUE",
U1468="SPARE-ISSUE","SPARE-ISSUE",
U1468="Fiber CAmtel","TX ISSUE",
U1468="Fiber AOF","TX ISSUE",
U1468="Projet OCM (HUAWEI)","TRAVAUX-HUAWEI",
U1468="Projet OCM (NOKIA)","TRAVAUX -NOKIA",
U1468="ACCESS-ISSUE","ACCESS-ISSUE",
U1468="Projet OCM (ZTE, NOKIA, autres projets)","TRAVAUX OCM",
U1468="No root CAuse","No root cause",
U1468="ODU HS","TX ISSUE",
U1468="IP &amp; VLAN","TX ISSUE",
U1468="Warehouse HUAWEI","SPARE-ISSUE",
U1468="SPARE-HS","SPARE-ISSUE",
U1468="Power Telco","RAN ISSUE",U1468="no impacts","no impacts"
),"")</f>
        <v/>
      </c>
      <c r="U1468" s="28"/>
      <c r="V1468" s="35" t="str" cm="1">
        <f t="array" ref="V1468">IFERROR(_xlfn.IFS(
U1468="MPR ISSUE","ACTIVE",
U1468="BSS Hardware Issue","ACTIVE",
U1468="Sites strategiques, MLL, Pylone, etc.","PASSIVE",
U1468="AKTIVCO DEFAUT GE &amp; POWER Cabinet","PASSIVE",
U1468="AKTIVCO Coupure ENEO &amp; Baisse de tension","PASSIVE",
U1468="Coupure ENEO &amp; Baisse de tension","PASSIVE",
U1468="Defaut GE &amp; POWER Cabinet","PASSIVE",
U1468="Sharing","PASSIVE",
U1468="Sites strategiques &amp; DataCenter","PASSIVE",
U1468="Exclu","Exclu",
U1468="SAT","ACTIVE",
U1468="SPARE-ISSUE","SPARE-ISSUE",
U1468="Fiber CAmtel","ACTIVE",
U1468="Fiber AOF","ACTIVE",
U1468="Projet OCM (HUAWEI)","PLANNED WORKS",
U1468="Projet OCM (NOKIA)","PLANNED WORKS",
U1468="ACCESS-ISSUE","ACCESS-ISSUE",
U1468="Projet OCM (ZTE, NOKIA, autres projets)","PLANNED WORKS",
U1468="No root CAuse","No root cause",
U1468="ODU HS","ACTIVE",
U1468="IP &amp; VLAN","ACTIVE",
U1468="Warehouse HUAWEI","SPARE-ISSUE",
U1468="SPARE-HS","SPARE-ISSUE",
U1468="Power Telco","ACTIVE",U1468="no impacts","no impacts"
),"")</f>
        <v/>
      </c>
      <c r="W1468" s="102"/>
      <c r="X1468" s="102"/>
      <c r="Y1468" s="102"/>
      <c r="Z1468" s="102"/>
      <c r="AA1468" s="102"/>
      <c r="AB1468" s="104" t="s">
        <v>5423</v>
      </c>
      <c r="AC1468" s="9"/>
      <c r="AD1468" s="9"/>
      <c r="AE1468" s="7" t="s">
        <v>5423</v>
      </c>
      <c r="AF1468" s="6"/>
      <c r="AG1468" s="7"/>
      <c r="AH1468" s="3" t="s">
        <v>5423</v>
      </c>
      <c r="AI1468" s="18" t="s">
        <v>5423</v>
      </c>
      <c r="AJ1468" s="18" t="s">
        <v>5423</v>
      </c>
      <c r="AK1468" s="18" t="s">
        <v>5423</v>
      </c>
      <c r="AL1468" s="18" t="s">
        <v>5423</v>
      </c>
      <c r="AM1468" s="18" t="s">
        <v>5423</v>
      </c>
      <c r="AN1468" s="18" t="s">
        <v>5423</v>
      </c>
      <c r="AO1468" s="18" t="s">
        <v>5423</v>
      </c>
      <c r="AP1468" s="18" t="s">
        <v>5423</v>
      </c>
      <c r="AQ1468" s="18" t="s">
        <v>5423</v>
      </c>
      <c r="AR1468" s="18" t="s">
        <v>5423</v>
      </c>
      <c r="AS1468" s="18" t="s">
        <v>5423</v>
      </c>
      <c r="AT1468" s="18" t="s">
        <v>5423</v>
      </c>
      <c r="AU1468" s="9" t="s">
        <v>5423</v>
      </c>
      <c r="AV1468" s="14"/>
      <c r="AW1468" s="14" t="s">
        <v>5423</v>
      </c>
      <c r="AX1468" s="14" t="str">
        <f>_xlfn.XLOOKUP(B1468,'[4]cell downs 18042026 17h'!$B:$B,'[4]cell downs 18042026 17h'!$B:$B,"")</f>
        <v/>
      </c>
      <c r="AY1468" s="14" t="str">
        <f>_xlfn.XLOOKUP(B1468,'[5]Cells Huawei 19042026 15h'!$B:$B,'[5]Cells Huawei 19042026 15h'!$B:$B,"")</f>
        <v/>
      </c>
      <c r="AZ1468" s="105" t="str">
        <f>_xlfn.XLOOKUP(B1468,'INCIDENT-04-23-2026'!E:E,'INCIDENT-04-23-2026'!F:F,"")</f>
        <v/>
      </c>
      <c r="BA1468" s="105" t="str">
        <f>_xlfn.XLOOKUP(B1468,'[6]Eneo 17H'!$C:$C,'[6]Eneo 17H'!$I:$I,"")</f>
        <v/>
      </c>
      <c r="BB1468" s="105" t="str">
        <f>_xlfn.XLOOKUP(B1468,[8]ALL!$B:$B,[8]ALL!$M:$M,"")</f>
        <v/>
      </c>
      <c r="BC1468" s="105" t="str">
        <f>_xlfn.XLOOKUP(B1468,'[6]Eneo 17H'!$C:$C,'[6]Eneo 17H'!$I:$I,"")</f>
        <v/>
      </c>
      <c r="BD1468" s="105" t="str">
        <f>_xlfn.XLOOKUP(B1468,'[7]Eneo 12H'!$C:$C,'[7]Eneo 12H'!$I:$I,"")</f>
        <v/>
      </c>
      <c r="BE1468" s="105" t="s">
        <v>7286</v>
      </c>
    </row>
    <row r="1469" spans="1:57" hidden="1" x14ac:dyDescent="0.3">
      <c r="A1469" s="1" t="s">
        <v>2574</v>
      </c>
      <c r="B1469" s="8" t="s">
        <v>2575</v>
      </c>
      <c r="C1469" s="3" t="str">
        <f>_xlfn.XLOOKUP(B1469,'[1]daily break down'!$D:$D,'[1]daily break down'!$E:$E,"")</f>
        <v>LITTORAL</v>
      </c>
      <c r="D1469" s="1" t="s">
        <v>21</v>
      </c>
      <c r="E1469" s="1" t="s">
        <v>122</v>
      </c>
      <c r="F1469" s="3" t="s">
        <v>31</v>
      </c>
      <c r="G1469" s="1" t="s">
        <v>2574</v>
      </c>
      <c r="H1469" s="26" t="str">
        <f>_xlfn.XLOOKUP(B1469,[2]CALCULATION!$B:$B,[2]CALCULATION!$H:$H,"")</f>
        <v>NOKIA</v>
      </c>
      <c r="I1469" s="23">
        <v>0</v>
      </c>
      <c r="J1469" s="23">
        <v>0</v>
      </c>
      <c r="K1469" s="23">
        <v>0</v>
      </c>
      <c r="L1469" s="23">
        <v>0</v>
      </c>
      <c r="M1469" s="23">
        <v>0</v>
      </c>
      <c r="N1469" s="23">
        <v>0</v>
      </c>
      <c r="O1469" s="23">
        <v>4.521734178623936E-2</v>
      </c>
      <c r="P1469" s="103" t="s">
        <v>6554</v>
      </c>
      <c r="Q1469" s="36" t="s">
        <v>5795</v>
      </c>
      <c r="R1469" s="36"/>
      <c r="S1469" s="35" t="str" cm="1">
        <f t="array" ref="S1469">IFERROR(_xlfn.IFS(
U1469="MPR ISSUE","PDH",
U1469="BSS Hardware Issue","BSS",
U1469="Sites strategiques, MLL, Pylone, etc.","ENVTECH",
U1469="AKTIVCO DEFAUT GE &amp; POWER Cabinet","AKTIVCO",
U1469="AKTIVCO Coupure ENEO &amp; Baisse de tension","AKTIVCO GRID ONLY",
U1469="Coupure ENEO &amp; Baisse de tension","IHS GRID ONLY",
U1469="Defaut GE &amp; POWER Cabinet","IHS",
U1469="Sharing","Partners",
U1469="Sites strategiques &amp; DataCenter","SST &amp; DC",
U1469="Exclu","Exclu",
U1469="SAT","SAT",
U1469="SPARE-ISSUE","SPARE-ISSUE",
U1469="Fiber CAmtel","TRANS_FO_CAMTEL",
U1469="Fiber AOF","Fiber AOF",
U1469="Projet OCM (HUAWEI)","TRAVAUX-HUAWEI",
U1469="Projet OCM (NOKIA)","TRAVAUX-NOKIA",
U1469="ACCESS-ISSUE","ACCESS-ISSUE",
U1469="Projet OCM (ZTE, NOKIA, autres projets)","TRAVAUX OCM",
U1469="No root CAuse","No root cause",
U1469="ODU HS","PDH",
U1469="IP &amp; VLAN","PDH",
U1469="Warehouse HUAWEI","SPARE-ISSUE",
U1469="SPARE-HS","SPARE-ISSUE",
U1469="Power Telco","BSS",U1469="no impacts","no impacts"
),"")</f>
        <v/>
      </c>
      <c r="T1469" s="35" t="str" cm="1">
        <f t="array" ref="T1469">IFERROR(_xlfn.IFS(
U1469="MPR ISSUE","TX ISSUE",
U1469="BSS Hardware Issue","RAN ISSUE",
U1469="Sites strategiques, MLL, Pylone, etc.","ENVTECH",
U1469="AKTIVCO DEFAUT GE &amp; POWER Cabinet","POWER ISSUE",
U1469="AKTIVCO Coupure ENEO &amp; Baisse de tension","POWER ISSUE",
U1469="Coupure ENEO &amp; Baisse de tension","POWER ISSUE",
U1469="Defaut GE &amp; POWER Cabinet","POWER ISSUE",
U1469="Sharing","POWER ISSUE",
U1469="Sites strategiques &amp; DataCenter","POWER ISSUE",
U1469="Exclu","Exclu",
U1469="SAT","TX ISSUE",
U1469="SPARE-ISSUE","SPARE-ISSUE",
U1469="Fiber CAmtel","TX ISSUE",
U1469="Fiber AOF","TX ISSUE",
U1469="Projet OCM (HUAWEI)","TRAVAUX-HUAWEI",
U1469="Projet OCM (NOKIA)","TRAVAUX -NOKIA",
U1469="ACCESS-ISSUE","ACCESS-ISSUE",
U1469="Projet OCM (ZTE, NOKIA, autres projets)","TRAVAUX OCM",
U1469="No root CAuse","No root cause",
U1469="ODU HS","TX ISSUE",
U1469="IP &amp; VLAN","TX ISSUE",
U1469="Warehouse HUAWEI","SPARE-ISSUE",
U1469="SPARE-HS","SPARE-ISSUE",
U1469="Power Telco","RAN ISSUE",U1469="no impacts","no impacts"
),"")</f>
        <v/>
      </c>
      <c r="U1469" s="28"/>
      <c r="V1469" s="35" t="str" cm="1">
        <f t="array" ref="V1469">IFERROR(_xlfn.IFS(
U1469="MPR ISSUE","ACTIVE",
U1469="BSS Hardware Issue","ACTIVE",
U1469="Sites strategiques, MLL, Pylone, etc.","PASSIVE",
U1469="AKTIVCO DEFAUT GE &amp; POWER Cabinet","PASSIVE",
U1469="AKTIVCO Coupure ENEO &amp; Baisse de tension","PASSIVE",
U1469="Coupure ENEO &amp; Baisse de tension","PASSIVE",
U1469="Defaut GE &amp; POWER Cabinet","PASSIVE",
U1469="Sharing","PASSIVE",
U1469="Sites strategiques &amp; DataCenter","PASSIVE",
U1469="Exclu","Exclu",
U1469="SAT","ACTIVE",
U1469="SPARE-ISSUE","SPARE-ISSUE",
U1469="Fiber CAmtel","ACTIVE",
U1469="Fiber AOF","ACTIVE",
U1469="Projet OCM (HUAWEI)","PLANNED WORKS",
U1469="Projet OCM (NOKIA)","PLANNED WORKS",
U1469="ACCESS-ISSUE","ACCESS-ISSUE",
U1469="Projet OCM (ZTE, NOKIA, autres projets)","PLANNED WORKS",
U1469="No root CAuse","No root cause",
U1469="ODU HS","ACTIVE",
U1469="IP &amp; VLAN","ACTIVE",
U1469="Warehouse HUAWEI","SPARE-ISSUE",
U1469="SPARE-HS","SPARE-ISSUE",
U1469="Power Telco","ACTIVE",U1469="no impacts","no impacts"
),"")</f>
        <v/>
      </c>
      <c r="W1469" s="102"/>
      <c r="X1469" s="102"/>
      <c r="Y1469" s="102"/>
      <c r="Z1469" s="102"/>
      <c r="AA1469" s="102"/>
      <c r="AB1469" s="104" t="s">
        <v>6220</v>
      </c>
      <c r="AC1469" s="9"/>
      <c r="AD1469" s="9"/>
      <c r="AE1469" s="7" t="s">
        <v>5423</v>
      </c>
      <c r="AF1469" s="6"/>
      <c r="AG1469" s="7"/>
      <c r="AH1469" s="3" t="s">
        <v>5423</v>
      </c>
      <c r="AI1469" s="18" t="s">
        <v>5423</v>
      </c>
      <c r="AJ1469" s="18" t="s">
        <v>5423</v>
      </c>
      <c r="AK1469" s="18" t="s">
        <v>5423</v>
      </c>
      <c r="AL1469" s="18" t="s">
        <v>5423</v>
      </c>
      <c r="AM1469" s="18" t="s">
        <v>5423</v>
      </c>
      <c r="AN1469" s="18" t="s">
        <v>5423</v>
      </c>
      <c r="AO1469" s="18" t="s">
        <v>5423</v>
      </c>
      <c r="AP1469" s="18" t="s">
        <v>5423</v>
      </c>
      <c r="AQ1469" s="18" t="s">
        <v>5423</v>
      </c>
      <c r="AR1469" s="18" t="s">
        <v>5423</v>
      </c>
      <c r="AS1469" s="18" t="s">
        <v>5423</v>
      </c>
      <c r="AT1469" s="18" t="s">
        <v>5423</v>
      </c>
      <c r="AU1469" s="9" t="s">
        <v>6220</v>
      </c>
      <c r="AV1469" s="14"/>
      <c r="AW1469" s="14" t="s">
        <v>5423</v>
      </c>
      <c r="AX1469" s="14" t="str">
        <f>_xlfn.XLOOKUP(B1469,'[4]cell downs 18042026 17h'!$B:$B,'[4]cell downs 18042026 17h'!$B:$B,"")</f>
        <v/>
      </c>
      <c r="AY1469" s="14" t="str">
        <f>_xlfn.XLOOKUP(B1469,'[5]Cells Huawei 19042026 15h'!$B:$B,'[5]Cells Huawei 19042026 15h'!$B:$B,"")</f>
        <v/>
      </c>
      <c r="AZ1469" s="105" t="str">
        <f>_xlfn.XLOOKUP(B1469,'INCIDENT-04-23-2026'!E:E,'INCIDENT-04-23-2026'!F:F,"")</f>
        <v/>
      </c>
      <c r="BA1469" s="105" t="str">
        <f>_xlfn.XLOOKUP(B1469,'[6]Eneo 17H'!$C:$C,'[6]Eneo 17H'!$I:$I,"")</f>
        <v/>
      </c>
      <c r="BB1469" s="105" t="str">
        <f>_xlfn.XLOOKUP(B1469,[8]ALL!$B:$B,[8]ALL!$M:$M,"")</f>
        <v/>
      </c>
      <c r="BC1469" s="105" t="str">
        <f>_xlfn.XLOOKUP(B1469,'[6]Eneo 17H'!$C:$C,'[6]Eneo 17H'!$I:$I,"")</f>
        <v/>
      </c>
      <c r="BD1469" s="105" t="str">
        <f>_xlfn.XLOOKUP(B1469,'[7]Eneo 12H'!$C:$C,'[7]Eneo 12H'!$I:$I,"")</f>
        <v/>
      </c>
      <c r="BE1469" s="105" t="s">
        <v>5423</v>
      </c>
    </row>
    <row r="1470" spans="1:57" hidden="1" x14ac:dyDescent="0.3">
      <c r="A1470" s="1" t="s">
        <v>1536</v>
      </c>
      <c r="B1470" s="8" t="s">
        <v>1537</v>
      </c>
      <c r="C1470" s="3" t="str">
        <f>_xlfn.XLOOKUP(B1470,'[1]daily break down'!$D:$D,'[1]daily break down'!$E:$E,"")</f>
        <v>CENTRE</v>
      </c>
      <c r="D1470" s="1" t="s">
        <v>11</v>
      </c>
      <c r="E1470" s="1" t="s">
        <v>96</v>
      </c>
      <c r="F1470" s="3" t="s">
        <v>37</v>
      </c>
      <c r="G1470" s="1" t="s">
        <v>1538</v>
      </c>
      <c r="H1470" s="26" t="str">
        <f>_xlfn.XLOOKUP(B1470,[2]CALCULATION!$B:$B,[2]CALCULATION!$H:$H,"")</f>
        <v>NOKIA</v>
      </c>
      <c r="I1470" s="23">
        <v>0</v>
      </c>
      <c r="J1470" s="23">
        <v>0</v>
      </c>
      <c r="K1470" s="23">
        <v>0</v>
      </c>
      <c r="L1470" s="23">
        <v>0</v>
      </c>
      <c r="M1470" s="23">
        <v>0</v>
      </c>
      <c r="N1470" s="23">
        <v>0</v>
      </c>
      <c r="O1470" s="23">
        <v>2.7846201265580794E-2</v>
      </c>
      <c r="P1470" s="103" t="s">
        <v>6554</v>
      </c>
      <c r="Q1470" s="36" t="s">
        <v>5796</v>
      </c>
      <c r="R1470" s="36"/>
      <c r="S1470" s="35" t="str" cm="1">
        <f t="array" ref="S1470">IFERROR(_xlfn.IFS(
U1470="MPR ISSUE","PDH",
U1470="BSS Hardware Issue","BSS",
U1470="Sites strategiques, MLL, Pylone, etc.","ENVTECH",
U1470="AKTIVCO DEFAUT GE &amp; POWER Cabinet","AKTIVCO",
U1470="AKTIVCO Coupure ENEO &amp; Baisse de tension","AKTIVCO GRID ONLY",
U1470="Coupure ENEO &amp; Baisse de tension","IHS GRID ONLY",
U1470="Defaut GE &amp; POWER Cabinet","IHS",
U1470="Sharing","Partners",
U1470="Sites strategiques &amp; DataCenter","SST &amp; DC",
U1470="Exclu","Exclu",
U1470="SAT","SAT",
U1470="SPARE-ISSUE","SPARE-ISSUE",
U1470="Fiber CAmtel","TRANS_FO_CAMTEL",
U1470="Fiber AOF","Fiber AOF",
U1470="Projet OCM (HUAWEI)","TRAVAUX-HUAWEI",
U1470="Projet OCM (NOKIA)","TRAVAUX-NOKIA",
U1470="ACCESS-ISSUE","ACCESS-ISSUE",
U1470="Projet OCM (ZTE, NOKIA, autres projets)","TRAVAUX OCM",
U1470="No root CAuse","No root cause",
U1470="ODU HS","PDH",
U1470="IP &amp; VLAN","PDH",
U1470="Warehouse HUAWEI","SPARE-ISSUE",
U1470="SPARE-HS","SPARE-ISSUE",
U1470="Power Telco","BSS",U1470="no impacts","no impacts"
),"")</f>
        <v/>
      </c>
      <c r="T1470" s="35" t="str" cm="1">
        <f t="array" ref="T1470">IFERROR(_xlfn.IFS(
U1470="MPR ISSUE","TX ISSUE",
U1470="BSS Hardware Issue","RAN ISSUE",
U1470="Sites strategiques, MLL, Pylone, etc.","ENVTECH",
U1470="AKTIVCO DEFAUT GE &amp; POWER Cabinet","POWER ISSUE",
U1470="AKTIVCO Coupure ENEO &amp; Baisse de tension","POWER ISSUE",
U1470="Coupure ENEO &amp; Baisse de tension","POWER ISSUE",
U1470="Defaut GE &amp; POWER Cabinet","POWER ISSUE",
U1470="Sharing","POWER ISSUE",
U1470="Sites strategiques &amp; DataCenter","POWER ISSUE",
U1470="Exclu","Exclu",
U1470="SAT","TX ISSUE",
U1470="SPARE-ISSUE","SPARE-ISSUE",
U1470="Fiber CAmtel","TX ISSUE",
U1470="Fiber AOF","TX ISSUE",
U1470="Projet OCM (HUAWEI)","TRAVAUX-HUAWEI",
U1470="Projet OCM (NOKIA)","TRAVAUX -NOKIA",
U1470="ACCESS-ISSUE","ACCESS-ISSUE",
U1470="Projet OCM (ZTE, NOKIA, autres projets)","TRAVAUX OCM",
U1470="No root CAuse","No root cause",
U1470="ODU HS","TX ISSUE",
U1470="IP &amp; VLAN","TX ISSUE",
U1470="Warehouse HUAWEI","SPARE-ISSUE",
U1470="SPARE-HS","SPARE-ISSUE",
U1470="Power Telco","RAN ISSUE",U1470="no impacts","no impacts"
),"")</f>
        <v/>
      </c>
      <c r="U1470" s="28"/>
      <c r="V1470" s="35" t="str" cm="1">
        <f t="array" ref="V1470">IFERROR(_xlfn.IFS(
U1470="MPR ISSUE","ACTIVE",
U1470="BSS Hardware Issue","ACTIVE",
U1470="Sites strategiques, MLL, Pylone, etc.","PASSIVE",
U1470="AKTIVCO DEFAUT GE &amp; POWER Cabinet","PASSIVE",
U1470="AKTIVCO Coupure ENEO &amp; Baisse de tension","PASSIVE",
U1470="Coupure ENEO &amp; Baisse de tension","PASSIVE",
U1470="Defaut GE &amp; POWER Cabinet","PASSIVE",
U1470="Sharing","PASSIVE",
U1470="Sites strategiques &amp; DataCenter","PASSIVE",
U1470="Exclu","Exclu",
U1470="SAT","ACTIVE",
U1470="SPARE-ISSUE","SPARE-ISSUE",
U1470="Fiber CAmtel","ACTIVE",
U1470="Fiber AOF","ACTIVE",
U1470="Projet OCM (HUAWEI)","PLANNED WORKS",
U1470="Projet OCM (NOKIA)","PLANNED WORKS",
U1470="ACCESS-ISSUE","ACCESS-ISSUE",
U1470="Projet OCM (ZTE, NOKIA, autres projets)","PLANNED WORKS",
U1470="No root CAuse","No root cause",
U1470="ODU HS","ACTIVE",
U1470="IP &amp; VLAN","ACTIVE",
U1470="Warehouse HUAWEI","SPARE-ISSUE",
U1470="SPARE-HS","SPARE-ISSUE",
U1470="Power Telco","ACTIVE",U1470="no impacts","no impacts"
),"")</f>
        <v/>
      </c>
      <c r="W1470" s="102"/>
      <c r="X1470" s="102"/>
      <c r="Y1470" s="102"/>
      <c r="Z1470" s="102"/>
      <c r="AA1470" s="102"/>
      <c r="AB1470" s="104" t="s">
        <v>5423</v>
      </c>
      <c r="AC1470" s="9"/>
      <c r="AD1470" s="9"/>
      <c r="AE1470" s="7" t="s">
        <v>5423</v>
      </c>
      <c r="AF1470" s="6"/>
      <c r="AG1470" s="7"/>
      <c r="AH1470" s="3" t="s">
        <v>5423</v>
      </c>
      <c r="AI1470" s="18" t="s">
        <v>5423</v>
      </c>
      <c r="AJ1470" s="18" t="s">
        <v>5423</v>
      </c>
      <c r="AK1470" s="18" t="s">
        <v>5423</v>
      </c>
      <c r="AL1470" s="18" t="s">
        <v>5423</v>
      </c>
      <c r="AM1470" s="18" t="s">
        <v>5423</v>
      </c>
      <c r="AN1470" s="18" t="s">
        <v>5423</v>
      </c>
      <c r="AO1470" s="18" t="s">
        <v>5423</v>
      </c>
      <c r="AP1470" s="18" t="s">
        <v>5423</v>
      </c>
      <c r="AQ1470" s="18" t="s">
        <v>5423</v>
      </c>
      <c r="AR1470" s="18" t="s">
        <v>5423</v>
      </c>
      <c r="AS1470" s="18" t="s">
        <v>5423</v>
      </c>
      <c r="AT1470" s="18" t="s">
        <v>5423</v>
      </c>
      <c r="AU1470" s="9" t="s">
        <v>5423</v>
      </c>
      <c r="AV1470" s="14"/>
      <c r="AW1470" s="14" t="s">
        <v>5423</v>
      </c>
      <c r="AX1470" s="14" t="str">
        <f>_xlfn.XLOOKUP(B1470,'[4]cell downs 18042026 17h'!$B:$B,'[4]cell downs 18042026 17h'!$B:$B,"")</f>
        <v/>
      </c>
      <c r="AY1470" s="14" t="str">
        <f>_xlfn.XLOOKUP(B1470,'[5]Cells Huawei 19042026 15h'!$B:$B,'[5]Cells Huawei 19042026 15h'!$B:$B,"")</f>
        <v/>
      </c>
      <c r="AZ1470" s="105" t="str">
        <f>_xlfn.XLOOKUP(B1470,'INCIDENT-04-23-2026'!E:E,'INCIDENT-04-23-2026'!F:F,"")</f>
        <v/>
      </c>
      <c r="BA1470" s="105" t="str">
        <f>_xlfn.XLOOKUP(B1470,'[6]Eneo 17H'!$C:$C,'[6]Eneo 17H'!$I:$I,"")</f>
        <v/>
      </c>
      <c r="BB1470" s="105" t="str">
        <f>_xlfn.XLOOKUP(B1470,[8]ALL!$B:$B,[8]ALL!$M:$M,"")</f>
        <v/>
      </c>
      <c r="BC1470" s="105" t="str">
        <f>_xlfn.XLOOKUP(B1470,'[6]Eneo 17H'!$C:$C,'[6]Eneo 17H'!$I:$I,"")</f>
        <v/>
      </c>
      <c r="BD1470" s="105" t="str">
        <f>_xlfn.XLOOKUP(B1470,'[7]Eneo 12H'!$C:$C,'[7]Eneo 12H'!$I:$I,"")</f>
        <v/>
      </c>
      <c r="BE1470" s="105" t="s">
        <v>5423</v>
      </c>
    </row>
    <row r="1471" spans="1:57" hidden="1" x14ac:dyDescent="0.3">
      <c r="A1471" s="1" t="s">
        <v>1402</v>
      </c>
      <c r="B1471" s="8" t="s">
        <v>1403</v>
      </c>
      <c r="C1471" s="3" t="str">
        <f>_xlfn.XLOOKUP(B1471,'[1]daily break down'!$D:$D,'[1]daily break down'!$E:$E,"")</f>
        <v>Yaounde</v>
      </c>
      <c r="D1471" s="1"/>
      <c r="E1471" s="1"/>
      <c r="F1471" s="3" t="s">
        <v>37</v>
      </c>
      <c r="G1471" s="1" t="s">
        <v>38</v>
      </c>
      <c r="H1471" s="27" t="str">
        <f>_xlfn.XLOOKUP(B1471,[2]CALCULATION!$B:$B,[2]CALCULATION!$H:$H,"")</f>
        <v>ZTE</v>
      </c>
      <c r="I1471" s="23">
        <v>0</v>
      </c>
      <c r="J1471" s="23">
        <v>0</v>
      </c>
      <c r="K1471" s="23">
        <v>0</v>
      </c>
      <c r="L1471" s="23">
        <v>0</v>
      </c>
      <c r="M1471" s="23">
        <v>0</v>
      </c>
      <c r="N1471" s="23">
        <v>0</v>
      </c>
      <c r="O1471" s="23">
        <v>4.9214650161371774</v>
      </c>
      <c r="P1471" s="103" t="s">
        <v>6555</v>
      </c>
      <c r="Q1471" s="36" t="s">
        <v>5796</v>
      </c>
      <c r="R1471" s="36"/>
      <c r="S1471" s="35" t="str" cm="1">
        <f t="array" ref="S1471">IFERROR(_xlfn.IFS(
U1471="MPR ISSUE","PDH",
U1471="BSS Hardware Issue","BSS",
U1471="Sites strategiques, MLL, Pylone, etc.","ENVTECH",
U1471="AKTIVCO DEFAUT GE &amp; POWER Cabinet","AKTIVCO",
U1471="AKTIVCO Coupure ENEO &amp; Baisse de tension","AKTIVCO GRID ONLY",
U1471="Coupure ENEO &amp; Baisse de tension","IHS GRID ONLY",
U1471="Defaut GE &amp; POWER Cabinet","IHS",
U1471="Sharing","Partners",
U1471="Sites strategiques &amp; DataCenter","SST &amp; DC",
U1471="Exclu","Exclu",
U1471="SAT","SAT",
U1471="SPARE-ISSUE","SPARE-ISSUE",
U1471="Fiber CAmtel","TRANS_FO_CAMTEL",
U1471="Fiber AOF","Fiber AOF",
U1471="Projet OCM (HUAWEI)","TRAVAUX-HUAWEI",
U1471="Projet OCM (NOKIA)","TRAVAUX-NOKIA",
U1471="ACCESS-ISSUE","ACCESS-ISSUE",
U1471="Projet OCM (ZTE, NOKIA, autres projets)","TRAVAUX OCM",
U1471="No root CAuse","No root cause",
U1471="ODU HS","PDH",
U1471="IP &amp; VLAN","PDH",
U1471="Warehouse HUAWEI","SPARE-ISSUE",
U1471="SPARE-HS","SPARE-ISSUE",
U1471="Power Telco","BSS",U1471="no impacts","no impacts"
),"")</f>
        <v/>
      </c>
      <c r="T1471" s="35" t="str" cm="1">
        <f t="array" ref="T1471">IFERROR(_xlfn.IFS(
U1471="MPR ISSUE","TX ISSUE",
U1471="BSS Hardware Issue","RAN ISSUE",
U1471="Sites strategiques, MLL, Pylone, etc.","ENVTECH",
U1471="AKTIVCO DEFAUT GE &amp; POWER Cabinet","POWER ISSUE",
U1471="AKTIVCO Coupure ENEO &amp; Baisse de tension","POWER ISSUE",
U1471="Coupure ENEO &amp; Baisse de tension","POWER ISSUE",
U1471="Defaut GE &amp; POWER Cabinet","POWER ISSUE",
U1471="Sharing","POWER ISSUE",
U1471="Sites strategiques &amp; DataCenter","POWER ISSUE",
U1471="Exclu","Exclu",
U1471="SAT","TX ISSUE",
U1471="SPARE-ISSUE","SPARE-ISSUE",
U1471="Fiber CAmtel","TX ISSUE",
U1471="Fiber AOF","TX ISSUE",
U1471="Projet OCM (HUAWEI)","TRAVAUX-HUAWEI",
U1471="Projet OCM (NOKIA)","TRAVAUX -NOKIA",
U1471="ACCESS-ISSUE","ACCESS-ISSUE",
U1471="Projet OCM (ZTE, NOKIA, autres projets)","TRAVAUX OCM",
U1471="No root CAuse","No root cause",
U1471="ODU HS","TX ISSUE",
U1471="IP &amp; VLAN","TX ISSUE",
U1471="Warehouse HUAWEI","SPARE-ISSUE",
U1471="SPARE-HS","SPARE-ISSUE",
U1471="Power Telco","RAN ISSUE",U1471="no impacts","no impacts"
),"")</f>
        <v/>
      </c>
      <c r="U1471" s="28"/>
      <c r="V1471" s="35" t="str" cm="1">
        <f t="array" ref="V1471">IFERROR(_xlfn.IFS(
U1471="MPR ISSUE","ACTIVE",
U1471="BSS Hardware Issue","ACTIVE",
U1471="Sites strategiques, MLL, Pylone, etc.","PASSIVE",
U1471="AKTIVCO DEFAUT GE &amp; POWER Cabinet","PASSIVE",
U1471="AKTIVCO Coupure ENEO &amp; Baisse de tension","PASSIVE",
U1471="Coupure ENEO &amp; Baisse de tension","PASSIVE",
U1471="Defaut GE &amp; POWER Cabinet","PASSIVE",
U1471="Sharing","PASSIVE",
U1471="Sites strategiques &amp; DataCenter","PASSIVE",
U1471="Exclu","Exclu",
U1471="SAT","ACTIVE",
U1471="SPARE-ISSUE","SPARE-ISSUE",
U1471="Fiber CAmtel","ACTIVE",
U1471="Fiber AOF","ACTIVE",
U1471="Projet OCM (HUAWEI)","PLANNED WORKS",
U1471="Projet OCM (NOKIA)","PLANNED WORKS",
U1471="ACCESS-ISSUE","ACCESS-ISSUE",
U1471="Projet OCM (ZTE, NOKIA, autres projets)","PLANNED WORKS",
U1471="No root CAuse","No root cause",
U1471="ODU HS","ACTIVE",
U1471="IP &amp; VLAN","ACTIVE",
U1471="Warehouse HUAWEI","SPARE-ISSUE",
U1471="SPARE-HS","SPARE-ISSUE",
U1471="Power Telco","ACTIVE",U1471="no impacts","no impacts"
),"")</f>
        <v/>
      </c>
      <c r="W1471" s="102"/>
      <c r="X1471" s="102"/>
      <c r="Y1471" s="102"/>
      <c r="Z1471" s="102"/>
      <c r="AA1471" s="102"/>
      <c r="AB1471" s="104" t="s">
        <v>6221</v>
      </c>
      <c r="AC1471" s="9"/>
      <c r="AD1471" s="9"/>
      <c r="AE1471" s="7"/>
      <c r="AF1471" s="6"/>
      <c r="AG1471" s="7"/>
      <c r="AH1471" s="3" t="s">
        <v>5423</v>
      </c>
      <c r="AI1471" s="18" t="s">
        <v>5423</v>
      </c>
      <c r="AJ1471" s="18" t="s">
        <v>5423</v>
      </c>
      <c r="AK1471" s="18" t="s">
        <v>5423</v>
      </c>
      <c r="AL1471" s="18" t="s">
        <v>5423</v>
      </c>
      <c r="AM1471" s="18" t="s">
        <v>5423</v>
      </c>
      <c r="AN1471" s="18" t="s">
        <v>5423</v>
      </c>
      <c r="AO1471" s="18" t="s">
        <v>5423</v>
      </c>
      <c r="AP1471" s="18" t="s">
        <v>5423</v>
      </c>
      <c r="AQ1471" s="18" t="s">
        <v>5423</v>
      </c>
      <c r="AR1471" s="18" t="s">
        <v>5423</v>
      </c>
      <c r="AS1471" s="18" t="s">
        <v>5423</v>
      </c>
      <c r="AT1471" s="18" t="s">
        <v>5423</v>
      </c>
      <c r="AU1471" s="9" t="s">
        <v>6221</v>
      </c>
      <c r="AV1471" s="14"/>
      <c r="AW1471" s="14" t="s">
        <v>5423</v>
      </c>
      <c r="AX1471" s="14" t="str">
        <f>_xlfn.XLOOKUP(B1471,'[4]cell downs 18042026 17h'!$B:$B,'[4]cell downs 18042026 17h'!$B:$B,"")</f>
        <v/>
      </c>
      <c r="AY1471" s="14" t="str">
        <f>_xlfn.XLOOKUP(B1471,'[5]Cells Huawei 19042026 15h'!$B:$B,'[5]Cells Huawei 19042026 15h'!$B:$B,"")</f>
        <v/>
      </c>
      <c r="AZ1471" s="105" t="str">
        <f>_xlfn.XLOOKUP(B1471,'INCIDENT-04-23-2026'!E:E,'INCIDENT-04-23-2026'!F:F,"")</f>
        <v/>
      </c>
      <c r="BA1471" s="105" t="str">
        <f>_xlfn.XLOOKUP(B1471,'[6]Eneo 17H'!$C:$C,'[6]Eneo 17H'!$I:$I,"")</f>
        <v/>
      </c>
      <c r="BC1471" s="105" t="str">
        <f>_xlfn.XLOOKUP(B1471,'[6]Eneo 17H'!$C:$C,'[6]Eneo 17H'!$I:$I,"")</f>
        <v/>
      </c>
      <c r="BD1471" s="105" t="str">
        <f>_xlfn.XLOOKUP(B1471,'[7]Eneo 12H'!$C:$C,'[7]Eneo 12H'!$I:$I,"")</f>
        <v/>
      </c>
      <c r="BE1471" s="105" t="s">
        <v>5423</v>
      </c>
    </row>
    <row r="1472" spans="1:57" hidden="1" x14ac:dyDescent="0.3">
      <c r="A1472" s="1" t="s">
        <v>5087</v>
      </c>
      <c r="B1472" s="1" t="s">
        <v>5088</v>
      </c>
      <c r="C1472" s="3" t="str">
        <f>_xlfn.XLOOKUP(B1472,'[1]daily break down'!$D:$D,'[1]daily break down'!$E:$E,"")</f>
        <v>Yaounde</v>
      </c>
      <c r="D1472" s="1" t="s">
        <v>21</v>
      </c>
      <c r="E1472" s="1" t="s">
        <v>30</v>
      </c>
      <c r="F1472" s="3" t="s">
        <v>37</v>
      </c>
      <c r="G1472" s="1" t="s">
        <v>38</v>
      </c>
      <c r="H1472" s="27" t="str">
        <f>_xlfn.XLOOKUP(B1472,[2]CALCULATION!$B:$B,[2]CALCULATION!$H:$H,"")</f>
        <v>ZTE</v>
      </c>
      <c r="I1472" s="23">
        <v>0</v>
      </c>
      <c r="J1472" s="23">
        <v>0</v>
      </c>
      <c r="K1472" s="23">
        <v>0</v>
      </c>
      <c r="L1472" s="23">
        <v>0</v>
      </c>
      <c r="M1472" s="23">
        <v>0</v>
      </c>
      <c r="N1472" s="23">
        <v>0</v>
      </c>
      <c r="O1472" s="23">
        <v>0</v>
      </c>
      <c r="P1472" s="103" t="s">
        <v>6554</v>
      </c>
      <c r="Q1472" s="36" t="s">
        <v>5796</v>
      </c>
      <c r="R1472" s="36"/>
      <c r="S1472" s="35" t="str" cm="1">
        <f t="array" ref="S1472">IFERROR(_xlfn.IFS(
U1472="MPR ISSUE","PDH",
U1472="BSS Hardware Issue","BSS",
U1472="Sites strategiques, MLL, Pylone, etc.","ENVTECH",
U1472="AKTIVCO DEFAUT GE &amp; POWER Cabinet","AKTIVCO",
U1472="AKTIVCO Coupure ENEO &amp; Baisse de tension","AKTIVCO GRID ONLY",
U1472="Coupure ENEO &amp; Baisse de tension","IHS GRID ONLY",
U1472="Defaut GE &amp; POWER Cabinet","IHS",
U1472="Sharing","Partners",
U1472="Sites strategiques &amp; DataCenter","SST &amp; DC",
U1472="Exclu","Exclu",
U1472="SAT","SAT",
U1472="SPARE-ISSUE","SPARE-ISSUE",
U1472="Fiber CAmtel","TRANS_FO_CAMTEL",
U1472="Fiber AOF","Fiber AOF",
U1472="Projet OCM (HUAWEI)","TRAVAUX-HUAWEI",
U1472="Projet OCM (NOKIA)","TRAVAUX-NOKIA",
U1472="ACCESS-ISSUE","ACCESS-ISSUE",
U1472="Projet OCM (ZTE, NOKIA, autres projets)","TRAVAUX OCM",
U1472="No root CAuse","No root cause",
U1472="ODU HS","PDH",
U1472="IP &amp; VLAN","PDH",
U1472="Warehouse HUAWEI","SPARE-ISSUE",
U1472="SPARE-HS","SPARE-ISSUE",
U1472="Power Telco","BSS",U1472="no impacts","no impacts"
),"")</f>
        <v/>
      </c>
      <c r="T1472" s="35" t="str" cm="1">
        <f t="array" ref="T1472">IFERROR(_xlfn.IFS(
U1472="MPR ISSUE","TX ISSUE",
U1472="BSS Hardware Issue","RAN ISSUE",
U1472="Sites strategiques, MLL, Pylone, etc.","ENVTECH",
U1472="AKTIVCO DEFAUT GE &amp; POWER Cabinet","POWER ISSUE",
U1472="AKTIVCO Coupure ENEO &amp; Baisse de tension","POWER ISSUE",
U1472="Coupure ENEO &amp; Baisse de tension","POWER ISSUE",
U1472="Defaut GE &amp; POWER Cabinet","POWER ISSUE",
U1472="Sharing","POWER ISSUE",
U1472="Sites strategiques &amp; DataCenter","POWER ISSUE",
U1472="Exclu","Exclu",
U1472="SAT","TX ISSUE",
U1472="SPARE-ISSUE","SPARE-ISSUE",
U1472="Fiber CAmtel","TX ISSUE",
U1472="Fiber AOF","TX ISSUE",
U1472="Projet OCM (HUAWEI)","TRAVAUX-HUAWEI",
U1472="Projet OCM (NOKIA)","TRAVAUX -NOKIA",
U1472="ACCESS-ISSUE","ACCESS-ISSUE",
U1472="Projet OCM (ZTE, NOKIA, autres projets)","TRAVAUX OCM",
U1472="No root CAuse","No root cause",
U1472="ODU HS","TX ISSUE",
U1472="IP &amp; VLAN","TX ISSUE",
U1472="Warehouse HUAWEI","SPARE-ISSUE",
U1472="SPARE-HS","SPARE-ISSUE",
U1472="Power Telco","RAN ISSUE",U1472="no impacts","no impacts"
),"")</f>
        <v/>
      </c>
      <c r="U1472" s="28"/>
      <c r="V1472" s="35" t="str" cm="1">
        <f t="array" ref="V1472">IFERROR(_xlfn.IFS(
U1472="MPR ISSUE","ACTIVE",
U1472="BSS Hardware Issue","ACTIVE",
U1472="Sites strategiques, MLL, Pylone, etc.","PASSIVE",
U1472="AKTIVCO DEFAUT GE &amp; POWER Cabinet","PASSIVE",
U1472="AKTIVCO Coupure ENEO &amp; Baisse de tension","PASSIVE",
U1472="Coupure ENEO &amp; Baisse de tension","PASSIVE",
U1472="Defaut GE &amp; POWER Cabinet","PASSIVE",
U1472="Sharing","PASSIVE",
U1472="Sites strategiques &amp; DataCenter","PASSIVE",
U1472="Exclu","Exclu",
U1472="SAT","ACTIVE",
U1472="SPARE-ISSUE","SPARE-ISSUE",
U1472="Fiber CAmtel","ACTIVE",
U1472="Fiber AOF","ACTIVE",
U1472="Projet OCM (HUAWEI)","PLANNED WORKS",
U1472="Projet OCM (NOKIA)","PLANNED WORKS",
U1472="ACCESS-ISSUE","ACCESS-ISSUE",
U1472="Projet OCM (ZTE, NOKIA, autres projets)","PLANNED WORKS",
U1472="No root CAuse","No root cause",
U1472="ODU HS","ACTIVE",
U1472="IP &amp; VLAN","ACTIVE",
U1472="Warehouse HUAWEI","SPARE-ISSUE",
U1472="SPARE-HS","SPARE-ISSUE",
U1472="Power Telco","ACTIVE",U1472="no impacts","no impacts"
),"")</f>
        <v/>
      </c>
      <c r="W1472" s="102"/>
      <c r="X1472" s="102"/>
      <c r="Y1472" s="102"/>
      <c r="Z1472" s="102"/>
      <c r="AA1472" s="102"/>
      <c r="AB1472" s="104" t="s">
        <v>5423</v>
      </c>
      <c r="AC1472" s="9"/>
      <c r="AD1472" s="9"/>
      <c r="AE1472" s="7" t="s">
        <v>5423</v>
      </c>
      <c r="AF1472" s="6"/>
      <c r="AG1472" s="7"/>
      <c r="AH1472" s="3" t="s">
        <v>5423</v>
      </c>
      <c r="AI1472" s="18" t="s">
        <v>5423</v>
      </c>
      <c r="AJ1472" s="18" t="s">
        <v>5423</v>
      </c>
      <c r="AK1472" s="18" t="s">
        <v>5423</v>
      </c>
      <c r="AL1472" s="18" t="s">
        <v>5423</v>
      </c>
      <c r="AM1472" s="18" t="s">
        <v>5423</v>
      </c>
      <c r="AN1472" s="18" t="s">
        <v>5423</v>
      </c>
      <c r="AO1472" s="18" t="s">
        <v>5423</v>
      </c>
      <c r="AP1472" s="18" t="s">
        <v>5423</v>
      </c>
      <c r="AQ1472" s="18" t="s">
        <v>5423</v>
      </c>
      <c r="AR1472" s="18" t="s">
        <v>5423</v>
      </c>
      <c r="AS1472" s="18" t="s">
        <v>5423</v>
      </c>
      <c r="AT1472" s="18" t="s">
        <v>5423</v>
      </c>
      <c r="AU1472" s="9" t="s">
        <v>5423</v>
      </c>
      <c r="AV1472" s="14"/>
      <c r="AW1472" s="14" t="s">
        <v>5423</v>
      </c>
      <c r="AX1472" s="14" t="str">
        <f>_xlfn.XLOOKUP(B1472,'[4]cell downs 18042026 17h'!$B:$B,'[4]cell downs 18042026 17h'!$B:$B,"")</f>
        <v/>
      </c>
      <c r="AY1472" s="14" t="str">
        <f>_xlfn.XLOOKUP(B1472,'[5]Cells Huawei 19042026 15h'!$B:$B,'[5]Cells Huawei 19042026 15h'!$B:$B,"")</f>
        <v/>
      </c>
      <c r="AZ1472" s="105" t="str">
        <f>_xlfn.XLOOKUP(B1472,'INCIDENT-04-23-2026'!E:E,'INCIDENT-04-23-2026'!F:F,"")</f>
        <v/>
      </c>
      <c r="BA1472" s="105" t="str">
        <f>_xlfn.XLOOKUP(B1472,'[6]Eneo 17H'!$C:$C,'[6]Eneo 17H'!$I:$I,"")</f>
        <v/>
      </c>
      <c r="BB1472" s="105" t="str">
        <f>_xlfn.XLOOKUP(B1472,[8]ALL!$B:$B,[8]ALL!$M:$M,"")</f>
        <v/>
      </c>
      <c r="BC1472" s="105" t="str">
        <f>_xlfn.XLOOKUP(B1472,'[6]Eneo 17H'!$C:$C,'[6]Eneo 17H'!$I:$I,"")</f>
        <v/>
      </c>
      <c r="BD1472" s="105" t="str">
        <f>_xlfn.XLOOKUP(B1472,'[7]Eneo 12H'!$C:$C,'[7]Eneo 12H'!$I:$I,"")</f>
        <v/>
      </c>
      <c r="BE1472" s="105" t="s">
        <v>6948</v>
      </c>
    </row>
    <row r="1473" spans="1:57" hidden="1" x14ac:dyDescent="0.3">
      <c r="A1473" s="1" t="s">
        <v>423</v>
      </c>
      <c r="B1473" s="8" t="s">
        <v>424</v>
      </c>
      <c r="C1473" s="3" t="str">
        <f>_xlfn.XLOOKUP(B1473,'[1]daily break down'!$D:$D,'[1]daily break down'!$E:$E,"")</f>
        <v>SUD-OUEST</v>
      </c>
      <c r="D1473" s="1" t="s">
        <v>11</v>
      </c>
      <c r="E1473" s="1" t="s">
        <v>12</v>
      </c>
      <c r="F1473" s="3" t="s">
        <v>13</v>
      </c>
      <c r="G1473" s="1" t="s">
        <v>106</v>
      </c>
      <c r="H1473" s="25" t="str">
        <f>_xlfn.XLOOKUP(B1473,[2]CALCULATION!$B:$B,[2]CALCULATION!$H:$H,"")</f>
        <v>Huawei</v>
      </c>
      <c r="I1473" s="23">
        <v>0.76173619493597922</v>
      </c>
      <c r="J1473" s="23">
        <v>9.4347564299024338E-3</v>
      </c>
      <c r="K1473" s="23">
        <v>0</v>
      </c>
      <c r="L1473" s="23">
        <v>8.0257852428281581E-4</v>
      </c>
      <c r="M1473" s="23">
        <v>0</v>
      </c>
      <c r="N1473" s="23">
        <v>0</v>
      </c>
      <c r="O1473" s="23">
        <v>0</v>
      </c>
      <c r="P1473" s="103" t="s">
        <v>6554</v>
      </c>
      <c r="Q1473" s="36" t="s">
        <v>5796</v>
      </c>
      <c r="R1473" s="36"/>
      <c r="S1473" s="35" t="str" cm="1">
        <f t="array" ref="S1473">IFERROR(_xlfn.IFS(
U1473="MPR ISSUE","PDH",
U1473="BSS Hardware Issue","BSS",
U1473="Sites strategiques, MLL, Pylone, etc.","ENVTECH",
U1473="AKTIVCO DEFAUT GE &amp; POWER Cabinet","AKTIVCO",
U1473="AKTIVCO Coupure ENEO &amp; Baisse de tension","AKTIVCO GRID ONLY",
U1473="Coupure ENEO &amp; Baisse de tension","IHS GRID ONLY",
U1473="Defaut GE &amp; POWER Cabinet","IHS",
U1473="Sharing","Partners",
U1473="Sites strategiques &amp; DataCenter","SST &amp; DC",
U1473="Exclu","Exclu",
U1473="SAT","SAT",
U1473="SPARE-ISSUE","SPARE-ISSUE",
U1473="Fiber CAmtel","TRANS_FO_CAMTEL",
U1473="Fiber AOF","Fiber AOF",
U1473="Projet OCM (HUAWEI)","TRAVAUX-HUAWEI",
U1473="Projet OCM (NOKIA)","TRAVAUX-NOKIA",
U1473="ACCESS-ISSUE","ACCESS-ISSUE",
U1473="Projet OCM (ZTE, NOKIA, autres projets)","TRAVAUX OCM",
U1473="No root CAuse","No root cause",
U1473="ODU HS","PDH",
U1473="IP &amp; VLAN","PDH",
U1473="Warehouse HUAWEI","SPARE-ISSUE",
U1473="SPARE-HS","SPARE-ISSUE",
U1473="Power Telco","BSS",U1473="no impacts","no impacts"
),"")</f>
        <v/>
      </c>
      <c r="T1473" s="35" t="str" cm="1">
        <f t="array" ref="T1473">IFERROR(_xlfn.IFS(
U1473="MPR ISSUE","TX ISSUE",
U1473="BSS Hardware Issue","RAN ISSUE",
U1473="Sites strategiques, MLL, Pylone, etc.","ENVTECH",
U1473="AKTIVCO DEFAUT GE &amp; POWER Cabinet","POWER ISSUE",
U1473="AKTIVCO Coupure ENEO &amp; Baisse de tension","POWER ISSUE",
U1473="Coupure ENEO &amp; Baisse de tension","POWER ISSUE",
U1473="Defaut GE &amp; POWER Cabinet","POWER ISSUE",
U1473="Sharing","POWER ISSUE",
U1473="Sites strategiques &amp; DataCenter","POWER ISSUE",
U1473="Exclu","Exclu",
U1473="SAT","TX ISSUE",
U1473="SPARE-ISSUE","SPARE-ISSUE",
U1473="Fiber CAmtel","TX ISSUE",
U1473="Fiber AOF","TX ISSUE",
U1473="Projet OCM (HUAWEI)","TRAVAUX-HUAWEI",
U1473="Projet OCM (NOKIA)","TRAVAUX -NOKIA",
U1473="ACCESS-ISSUE","ACCESS-ISSUE",
U1473="Projet OCM (ZTE, NOKIA, autres projets)","TRAVAUX OCM",
U1473="No root CAuse","No root cause",
U1473="ODU HS","TX ISSUE",
U1473="IP &amp; VLAN","TX ISSUE",
U1473="Warehouse HUAWEI","SPARE-ISSUE",
U1473="SPARE-HS","SPARE-ISSUE",
U1473="Power Telco","RAN ISSUE",U1473="no impacts","no impacts"
),"")</f>
        <v/>
      </c>
      <c r="U1473" s="28"/>
      <c r="V1473" s="35" t="str" cm="1">
        <f t="array" ref="V1473">IFERROR(_xlfn.IFS(
U1473="MPR ISSUE","ACTIVE",
U1473="BSS Hardware Issue","ACTIVE",
U1473="Sites strategiques, MLL, Pylone, etc.","PASSIVE",
U1473="AKTIVCO DEFAUT GE &amp; POWER Cabinet","PASSIVE",
U1473="AKTIVCO Coupure ENEO &amp; Baisse de tension","PASSIVE",
U1473="Coupure ENEO &amp; Baisse de tension","PASSIVE",
U1473="Defaut GE &amp; POWER Cabinet","PASSIVE",
U1473="Sharing","PASSIVE",
U1473="Sites strategiques &amp; DataCenter","PASSIVE",
U1473="Exclu","Exclu",
U1473="SAT","ACTIVE",
U1473="SPARE-ISSUE","SPARE-ISSUE",
U1473="Fiber CAmtel","ACTIVE",
U1473="Fiber AOF","ACTIVE",
U1473="Projet OCM (HUAWEI)","PLANNED WORKS",
U1473="Projet OCM (NOKIA)","PLANNED WORKS",
U1473="ACCESS-ISSUE","ACCESS-ISSUE",
U1473="Projet OCM (ZTE, NOKIA, autres projets)","PLANNED WORKS",
U1473="No root CAuse","No root cause",
U1473="ODU HS","ACTIVE",
U1473="IP &amp; VLAN","ACTIVE",
U1473="Warehouse HUAWEI","SPARE-ISSUE",
U1473="SPARE-HS","SPARE-ISSUE",
U1473="Power Telco","ACTIVE",U1473="no impacts","no impacts"
),"")</f>
        <v/>
      </c>
      <c r="W1473" s="102"/>
      <c r="X1473" s="102"/>
      <c r="Y1473" s="102"/>
      <c r="Z1473" s="102"/>
      <c r="AA1473" s="102"/>
      <c r="AB1473" s="104" t="s">
        <v>5423</v>
      </c>
      <c r="AC1473" s="9"/>
      <c r="AD1473" s="9"/>
      <c r="AE1473" s="7" t="s">
        <v>5423</v>
      </c>
      <c r="AF1473" s="6"/>
      <c r="AG1473" s="7"/>
      <c r="AH1473" s="3" t="s">
        <v>5423</v>
      </c>
      <c r="AI1473" s="18" t="s">
        <v>5423</v>
      </c>
      <c r="AJ1473" s="18" t="s">
        <v>5423</v>
      </c>
      <c r="AK1473" s="18" t="s">
        <v>5423</v>
      </c>
      <c r="AL1473" s="18" t="s">
        <v>5423</v>
      </c>
      <c r="AM1473" s="18" t="s">
        <v>5423</v>
      </c>
      <c r="AN1473" s="18" t="s">
        <v>5423</v>
      </c>
      <c r="AO1473" s="18" t="s">
        <v>5423</v>
      </c>
      <c r="AP1473" s="18" t="s">
        <v>5423</v>
      </c>
      <c r="AQ1473" s="18" t="s">
        <v>5423</v>
      </c>
      <c r="AR1473" s="18" t="s">
        <v>5423</v>
      </c>
      <c r="AS1473" s="18" t="s">
        <v>5423</v>
      </c>
      <c r="AT1473" s="18" t="s">
        <v>5423</v>
      </c>
      <c r="AU1473" s="9" t="s">
        <v>5423</v>
      </c>
      <c r="AV1473" s="14"/>
      <c r="AW1473" s="14" t="s">
        <v>5423</v>
      </c>
      <c r="AX1473" s="14" t="str">
        <f>_xlfn.XLOOKUP(B1473,'[4]cell downs 18042026 17h'!$B:$B,'[4]cell downs 18042026 17h'!$B:$B,"")</f>
        <v/>
      </c>
      <c r="AY1473" s="14" t="str">
        <f>_xlfn.XLOOKUP(B1473,'[5]Cells Huawei 19042026 15h'!$B:$B,'[5]Cells Huawei 19042026 15h'!$B:$B,"")</f>
        <v/>
      </c>
      <c r="AZ1473" s="105" t="str">
        <f>_xlfn.XLOOKUP(B1473,'INCIDENT-04-23-2026'!E:E,'INCIDENT-04-23-2026'!F:F,"")</f>
        <v/>
      </c>
      <c r="BA1473" s="105" t="str">
        <f>_xlfn.XLOOKUP(B1473,'[6]Eneo 17H'!$C:$C,'[6]Eneo 17H'!$I:$I,"")</f>
        <v/>
      </c>
      <c r="BB1473" s="105" t="str">
        <f>_xlfn.XLOOKUP(B1473,[8]ALL!$B:$B,[8]ALL!$M:$M,"")</f>
        <v/>
      </c>
      <c r="BC1473" s="105" t="str">
        <f>_xlfn.XLOOKUP(B1473,'[6]Eneo 17H'!$C:$C,'[6]Eneo 17H'!$I:$I,"")</f>
        <v/>
      </c>
      <c r="BD1473" s="105" t="str">
        <f>_xlfn.XLOOKUP(B1473,'[7]Eneo 12H'!$C:$C,'[7]Eneo 12H'!$I:$I,"")</f>
        <v/>
      </c>
      <c r="BE1473" s="105" t="s">
        <v>5423</v>
      </c>
    </row>
    <row r="1474" spans="1:57" hidden="1" x14ac:dyDescent="0.3">
      <c r="A1474" s="1" t="s">
        <v>685</v>
      </c>
      <c r="B1474" s="8" t="s">
        <v>686</v>
      </c>
      <c r="C1474" s="3" t="str">
        <f>_xlfn.XLOOKUP(B1474,'[1]daily break down'!$D:$D,'[1]daily break down'!$E:$E,"")</f>
        <v>SUD-OUEST</v>
      </c>
      <c r="D1474" s="1" t="s">
        <v>11</v>
      </c>
      <c r="E1474" s="1" t="s">
        <v>154</v>
      </c>
      <c r="F1474" s="3" t="s">
        <v>13</v>
      </c>
      <c r="G1474" s="1" t="s">
        <v>687</v>
      </c>
      <c r="H1474" s="26" t="str">
        <f>_xlfn.XLOOKUP(B1474,[2]CALCULATION!$B:$B,[2]CALCULATION!$H:$H,"")</f>
        <v>NOKIA</v>
      </c>
      <c r="I1474" s="23">
        <v>0.33150060068543769</v>
      </c>
      <c r="J1474" s="23">
        <v>7.1875365619105513E-2</v>
      </c>
      <c r="K1474" s="23">
        <v>0</v>
      </c>
      <c r="L1474" s="23">
        <v>0</v>
      </c>
      <c r="M1474" s="23">
        <v>0</v>
      </c>
      <c r="N1474" s="23">
        <v>0</v>
      </c>
      <c r="O1474" s="23">
        <v>0</v>
      </c>
      <c r="P1474" s="103" t="s">
        <v>6554</v>
      </c>
      <c r="Q1474" s="36" t="s">
        <v>6552</v>
      </c>
      <c r="R1474" s="36"/>
      <c r="S1474" s="35" t="str" cm="1">
        <f t="array" ref="S1474">IFERROR(_xlfn.IFS(
U1474="MPR ISSUE","PDH",
U1474="BSS Hardware Issue","BSS",
U1474="Sites strategiques, MLL, Pylone, etc.","ENVTECH",
U1474="AKTIVCO DEFAUT GE &amp; POWER Cabinet","AKTIVCO",
U1474="AKTIVCO Coupure ENEO &amp; Baisse de tension","AKTIVCO GRID ONLY",
U1474="Coupure ENEO &amp; Baisse de tension","IHS GRID ONLY",
U1474="Defaut GE &amp; POWER Cabinet","IHS",
U1474="Sharing","Partners",
U1474="Sites strategiques &amp; DataCenter","SST &amp; DC",
U1474="Exclu","Exclu",
U1474="SAT","SAT",
U1474="SPARE-ISSUE","SPARE-ISSUE",
U1474="Fiber CAmtel","TRANS_FO_CAMTEL",
U1474="Fiber AOF","Fiber AOF",
U1474="Projet OCM (HUAWEI)","TRAVAUX-HUAWEI",
U1474="Projet OCM (NOKIA)","TRAVAUX-NOKIA",
U1474="ACCESS-ISSUE","ACCESS-ISSUE",
U1474="Projet OCM (ZTE, NOKIA, autres projets)","TRAVAUX OCM",
U1474="No root CAuse","No root cause",
U1474="ODU HS","PDH",
U1474="IP &amp; VLAN","PDH",
U1474="Warehouse HUAWEI","SPARE-ISSUE",
U1474="SPARE-HS","SPARE-ISSUE",
U1474="Power Telco","BSS",U1474="no impacts","no impacts"
),"")</f>
        <v/>
      </c>
      <c r="T1474" s="35" t="str" cm="1">
        <f t="array" ref="T1474">IFERROR(_xlfn.IFS(
U1474="MPR ISSUE","TX ISSUE",
U1474="BSS Hardware Issue","RAN ISSUE",
U1474="Sites strategiques, MLL, Pylone, etc.","ENVTECH",
U1474="AKTIVCO DEFAUT GE &amp; POWER Cabinet","POWER ISSUE",
U1474="AKTIVCO Coupure ENEO &amp; Baisse de tension","POWER ISSUE",
U1474="Coupure ENEO &amp; Baisse de tension","POWER ISSUE",
U1474="Defaut GE &amp; POWER Cabinet","POWER ISSUE",
U1474="Sharing","POWER ISSUE",
U1474="Sites strategiques &amp; DataCenter","POWER ISSUE",
U1474="Exclu","Exclu",
U1474="SAT","TX ISSUE",
U1474="SPARE-ISSUE","SPARE-ISSUE",
U1474="Fiber CAmtel","TX ISSUE",
U1474="Fiber AOF","TX ISSUE",
U1474="Projet OCM (HUAWEI)","TRAVAUX-HUAWEI",
U1474="Projet OCM (NOKIA)","TRAVAUX -NOKIA",
U1474="ACCESS-ISSUE","ACCESS-ISSUE",
U1474="Projet OCM (ZTE, NOKIA, autres projets)","TRAVAUX OCM",
U1474="No root CAuse","No root cause",
U1474="ODU HS","TX ISSUE",
U1474="IP &amp; VLAN","TX ISSUE",
U1474="Warehouse HUAWEI","SPARE-ISSUE",
U1474="SPARE-HS","SPARE-ISSUE",
U1474="Power Telco","RAN ISSUE",U1474="no impacts","no impacts"
),"")</f>
        <v/>
      </c>
      <c r="U1474" s="28"/>
      <c r="V1474" s="35" t="str" cm="1">
        <f t="array" ref="V1474">IFERROR(_xlfn.IFS(
U1474="MPR ISSUE","ACTIVE",
U1474="BSS Hardware Issue","ACTIVE",
U1474="Sites strategiques, MLL, Pylone, etc.","PASSIVE",
U1474="AKTIVCO DEFAUT GE &amp; POWER Cabinet","PASSIVE",
U1474="AKTIVCO Coupure ENEO &amp; Baisse de tension","PASSIVE",
U1474="Coupure ENEO &amp; Baisse de tension","PASSIVE",
U1474="Defaut GE &amp; POWER Cabinet","PASSIVE",
U1474="Sharing","PASSIVE",
U1474="Sites strategiques &amp; DataCenter","PASSIVE",
U1474="Exclu","Exclu",
U1474="SAT","ACTIVE",
U1474="SPARE-ISSUE","SPARE-ISSUE",
U1474="Fiber CAmtel","ACTIVE",
U1474="Fiber AOF","ACTIVE",
U1474="Projet OCM (HUAWEI)","PLANNED WORKS",
U1474="Projet OCM (NOKIA)","PLANNED WORKS",
U1474="ACCESS-ISSUE","ACCESS-ISSUE",
U1474="Projet OCM (ZTE, NOKIA, autres projets)","PLANNED WORKS",
U1474="No root CAuse","No root cause",
U1474="ODU HS","ACTIVE",
U1474="IP &amp; VLAN","ACTIVE",
U1474="Warehouse HUAWEI","SPARE-ISSUE",
U1474="SPARE-HS","SPARE-ISSUE",
U1474="Power Telco","ACTIVE",U1474="no impacts","no impacts"
),"")</f>
        <v/>
      </c>
      <c r="W1474" s="102"/>
      <c r="X1474" s="102"/>
      <c r="Y1474" s="102"/>
      <c r="Z1474" s="102"/>
      <c r="AA1474" s="102"/>
      <c r="AB1474" s="104" t="s">
        <v>5423</v>
      </c>
      <c r="AC1474" s="9"/>
      <c r="AD1474" s="9"/>
      <c r="AE1474" s="7" t="s">
        <v>5423</v>
      </c>
      <c r="AF1474" s="6"/>
      <c r="AG1474" s="7"/>
      <c r="AH1474" s="3" t="s">
        <v>5423</v>
      </c>
      <c r="AI1474" s="18" t="s">
        <v>5423</v>
      </c>
      <c r="AJ1474" s="18" t="s">
        <v>5423</v>
      </c>
      <c r="AK1474" s="18" t="s">
        <v>5423</v>
      </c>
      <c r="AL1474" s="18" t="s">
        <v>5423</v>
      </c>
      <c r="AM1474" s="18" t="s">
        <v>5423</v>
      </c>
      <c r="AN1474" s="18" t="s">
        <v>5423</v>
      </c>
      <c r="AO1474" s="18" t="s">
        <v>5423</v>
      </c>
      <c r="AP1474" s="18" t="s">
        <v>5423</v>
      </c>
      <c r="AQ1474" s="18" t="s">
        <v>5423</v>
      </c>
      <c r="AR1474" s="18" t="s">
        <v>5423</v>
      </c>
      <c r="AS1474" s="18" t="s">
        <v>5423</v>
      </c>
      <c r="AT1474" s="18" t="s">
        <v>5423</v>
      </c>
      <c r="AU1474" s="9" t="s">
        <v>5423</v>
      </c>
      <c r="AV1474" s="14"/>
      <c r="AW1474" s="14" t="s">
        <v>5423</v>
      </c>
      <c r="AX1474" s="14" t="str">
        <f>_xlfn.XLOOKUP(B1474,'[4]cell downs 18042026 17h'!$B:$B,'[4]cell downs 18042026 17h'!$B:$B,"")</f>
        <v/>
      </c>
      <c r="AY1474" s="14" t="str">
        <f>_xlfn.XLOOKUP(B1474,'[5]Cells Huawei 19042026 15h'!$B:$B,'[5]Cells Huawei 19042026 15h'!$B:$B,"")</f>
        <v/>
      </c>
      <c r="AZ1474" s="105" t="str">
        <f>_xlfn.XLOOKUP(B1474,'INCIDENT-04-23-2026'!E:E,'INCIDENT-04-23-2026'!F:F,"")</f>
        <v/>
      </c>
      <c r="BA1474" s="105" t="str">
        <f>_xlfn.XLOOKUP(B1474,'[6]Eneo 17H'!$C:$C,'[6]Eneo 17H'!$I:$I,"")</f>
        <v/>
      </c>
      <c r="BB1474" s="105" t="str">
        <f>_xlfn.XLOOKUP(B1474,[8]ALL!$B:$B,[8]ALL!$M:$M,"")</f>
        <v/>
      </c>
      <c r="BC1474" s="105" t="str">
        <f>_xlfn.XLOOKUP(B1474,'[6]Eneo 17H'!$C:$C,'[6]Eneo 17H'!$I:$I,"")</f>
        <v/>
      </c>
      <c r="BD1474" s="105" t="str">
        <f>_xlfn.XLOOKUP(B1474,'[7]Eneo 12H'!$C:$C,'[7]Eneo 12H'!$I:$I,"")</f>
        <v/>
      </c>
      <c r="BE1474" s="105" t="s">
        <v>5423</v>
      </c>
    </row>
    <row r="1475" spans="1:57" hidden="1" x14ac:dyDescent="0.3">
      <c r="A1475" s="1" t="s">
        <v>4434</v>
      </c>
      <c r="B1475" s="8" t="s">
        <v>4435</v>
      </c>
      <c r="C1475" s="3" t="str">
        <f>_xlfn.XLOOKUP(B1475,'[1]daily break down'!$D:$D,'[1]daily break down'!$E:$E,"")</f>
        <v>SUD-OUEST</v>
      </c>
      <c r="D1475" s="1" t="s">
        <v>11</v>
      </c>
      <c r="E1475" s="1" t="s">
        <v>12</v>
      </c>
      <c r="F1475" s="3" t="s">
        <v>13</v>
      </c>
      <c r="G1475" s="1" t="s">
        <v>14</v>
      </c>
      <c r="H1475" s="25" t="str">
        <f>_xlfn.XLOOKUP(B1475,[2]CALCULATION!$B:$B,[2]CALCULATION!$H:$H,"")</f>
        <v>Huawei</v>
      </c>
      <c r="I1475" s="23">
        <v>0</v>
      </c>
      <c r="J1475" s="23">
        <v>7.044855935371382E-3</v>
      </c>
      <c r="K1475" s="23">
        <v>0</v>
      </c>
      <c r="L1475" s="23">
        <v>0</v>
      </c>
      <c r="M1475" s="23">
        <v>0</v>
      </c>
      <c r="N1475" s="23">
        <v>0</v>
      </c>
      <c r="O1475" s="23">
        <v>0.16292344042941162</v>
      </c>
      <c r="P1475" s="103" t="s">
        <v>6554</v>
      </c>
      <c r="Q1475" s="36" t="s">
        <v>6552</v>
      </c>
      <c r="R1475" s="36"/>
      <c r="S1475" s="35" t="str" cm="1">
        <f t="array" ref="S1475">IFERROR(_xlfn.IFS(
U1475="MPR ISSUE","PDH",
U1475="BSS Hardware Issue","BSS",
U1475="Sites strategiques, MLL, Pylone, etc.","ENVTECH",
U1475="AKTIVCO DEFAUT GE &amp; POWER Cabinet","AKTIVCO",
U1475="AKTIVCO Coupure ENEO &amp; Baisse de tension","AKTIVCO GRID ONLY",
U1475="Coupure ENEO &amp; Baisse de tension","IHS GRID ONLY",
U1475="Defaut GE &amp; POWER Cabinet","IHS",
U1475="Sharing","Partners",
U1475="Sites strategiques &amp; DataCenter","SST &amp; DC",
U1475="Exclu","Exclu",
U1475="SAT","SAT",
U1475="SPARE-ISSUE","SPARE-ISSUE",
U1475="Fiber CAmtel","TRANS_FO_CAMTEL",
U1475="Fiber AOF","Fiber AOF",
U1475="Projet OCM (HUAWEI)","TRAVAUX-HUAWEI",
U1475="Projet OCM (NOKIA)","TRAVAUX-NOKIA",
U1475="ACCESS-ISSUE","ACCESS-ISSUE",
U1475="Projet OCM (ZTE, NOKIA, autres projets)","TRAVAUX OCM",
U1475="No root CAuse","No root cause",
U1475="ODU HS","PDH",
U1475="IP &amp; VLAN","PDH",
U1475="Warehouse HUAWEI","SPARE-ISSUE",
U1475="SPARE-HS","SPARE-ISSUE",
U1475="Power Telco","BSS",U1475="no impacts","no impacts"
),"")</f>
        <v/>
      </c>
      <c r="T1475" s="35" t="str" cm="1">
        <f t="array" ref="T1475">IFERROR(_xlfn.IFS(
U1475="MPR ISSUE","TX ISSUE",
U1475="BSS Hardware Issue","RAN ISSUE",
U1475="Sites strategiques, MLL, Pylone, etc.","ENVTECH",
U1475="AKTIVCO DEFAUT GE &amp; POWER Cabinet","POWER ISSUE",
U1475="AKTIVCO Coupure ENEO &amp; Baisse de tension","POWER ISSUE",
U1475="Coupure ENEO &amp; Baisse de tension","POWER ISSUE",
U1475="Defaut GE &amp; POWER Cabinet","POWER ISSUE",
U1475="Sharing","POWER ISSUE",
U1475="Sites strategiques &amp; DataCenter","POWER ISSUE",
U1475="Exclu","Exclu",
U1475="SAT","TX ISSUE",
U1475="SPARE-ISSUE","SPARE-ISSUE",
U1475="Fiber CAmtel","TX ISSUE",
U1475="Fiber AOF","TX ISSUE",
U1475="Projet OCM (HUAWEI)","TRAVAUX-HUAWEI",
U1475="Projet OCM (NOKIA)","TRAVAUX -NOKIA",
U1475="ACCESS-ISSUE","ACCESS-ISSUE",
U1475="Projet OCM (ZTE, NOKIA, autres projets)","TRAVAUX OCM",
U1475="No root CAuse","No root cause",
U1475="ODU HS","TX ISSUE",
U1475="IP &amp; VLAN","TX ISSUE",
U1475="Warehouse HUAWEI","SPARE-ISSUE",
U1475="SPARE-HS","SPARE-ISSUE",
U1475="Power Telco","RAN ISSUE",U1475="no impacts","no impacts"
),"")</f>
        <v/>
      </c>
      <c r="U1475" s="28"/>
      <c r="V1475" s="35" t="str" cm="1">
        <f t="array" ref="V1475">IFERROR(_xlfn.IFS(
U1475="MPR ISSUE","ACTIVE",
U1475="BSS Hardware Issue","ACTIVE",
U1475="Sites strategiques, MLL, Pylone, etc.","PASSIVE",
U1475="AKTIVCO DEFAUT GE &amp; POWER Cabinet","PASSIVE",
U1475="AKTIVCO Coupure ENEO &amp; Baisse de tension","PASSIVE",
U1475="Coupure ENEO &amp; Baisse de tension","PASSIVE",
U1475="Defaut GE &amp; POWER Cabinet","PASSIVE",
U1475="Sharing","PASSIVE",
U1475="Sites strategiques &amp; DataCenter","PASSIVE",
U1475="Exclu","Exclu",
U1475="SAT","ACTIVE",
U1475="SPARE-ISSUE","SPARE-ISSUE",
U1475="Fiber CAmtel","ACTIVE",
U1475="Fiber AOF","ACTIVE",
U1475="Projet OCM (HUAWEI)","PLANNED WORKS",
U1475="Projet OCM (NOKIA)","PLANNED WORKS",
U1475="ACCESS-ISSUE","ACCESS-ISSUE",
U1475="Projet OCM (ZTE, NOKIA, autres projets)","PLANNED WORKS",
U1475="No root CAuse","No root cause",
U1475="ODU HS","ACTIVE",
U1475="IP &amp; VLAN","ACTIVE",
U1475="Warehouse HUAWEI","SPARE-ISSUE",
U1475="SPARE-HS","SPARE-ISSUE",
U1475="Power Telco","ACTIVE",U1475="no impacts","no impacts"
),"")</f>
        <v/>
      </c>
      <c r="W1475" s="102"/>
      <c r="X1475" s="102"/>
      <c r="Y1475" s="102"/>
      <c r="Z1475" s="102"/>
      <c r="AA1475" s="102"/>
      <c r="AB1475" s="104" t="s">
        <v>5423</v>
      </c>
      <c r="AC1475" s="9"/>
      <c r="AD1475" s="9"/>
      <c r="AE1475" s="7" t="s">
        <v>5423</v>
      </c>
      <c r="AF1475" s="6"/>
      <c r="AG1475" s="7"/>
      <c r="AH1475" s="3" t="s">
        <v>5423</v>
      </c>
      <c r="AI1475" s="18" t="s">
        <v>5423</v>
      </c>
      <c r="AJ1475" s="18" t="s">
        <v>5423</v>
      </c>
      <c r="AK1475" s="18" t="s">
        <v>5423</v>
      </c>
      <c r="AL1475" s="18" t="s">
        <v>5423</v>
      </c>
      <c r="AM1475" s="18" t="s">
        <v>5423</v>
      </c>
      <c r="AN1475" s="18" t="s">
        <v>5423</v>
      </c>
      <c r="AO1475" s="18" t="s">
        <v>5423</v>
      </c>
      <c r="AP1475" s="18" t="s">
        <v>5423</v>
      </c>
      <c r="AQ1475" s="18" t="s">
        <v>5423</v>
      </c>
      <c r="AR1475" s="18" t="s">
        <v>5423</v>
      </c>
      <c r="AS1475" s="18" t="s">
        <v>5423</v>
      </c>
      <c r="AT1475" s="18" t="s">
        <v>5423</v>
      </c>
      <c r="AU1475" s="9" t="s">
        <v>5423</v>
      </c>
      <c r="AV1475" s="14"/>
      <c r="AW1475" s="14" t="s">
        <v>5423</v>
      </c>
      <c r="AX1475" s="14" t="str">
        <f>_xlfn.XLOOKUP(B1475,'[4]cell downs 18042026 17h'!$B:$B,'[4]cell downs 18042026 17h'!$B:$B,"")</f>
        <v/>
      </c>
      <c r="AY1475" s="14" t="str">
        <f>_xlfn.XLOOKUP(B1475,'[5]Cells Huawei 19042026 15h'!$B:$B,'[5]Cells Huawei 19042026 15h'!$B:$B,"")</f>
        <v/>
      </c>
      <c r="AZ1475" s="105" t="str">
        <f>_xlfn.XLOOKUP(B1475,'INCIDENT-04-23-2026'!E:E,'INCIDENT-04-23-2026'!F:F,"")</f>
        <v/>
      </c>
      <c r="BA1475" s="105" t="str">
        <f>_xlfn.XLOOKUP(B1475,'[6]Eneo 17H'!$C:$C,'[6]Eneo 17H'!$I:$I,"")</f>
        <v/>
      </c>
      <c r="BB1475" s="105" t="str">
        <f>_xlfn.XLOOKUP(B1475,[8]ALL!$B:$B,[8]ALL!$M:$M,"")</f>
        <v/>
      </c>
      <c r="BC1475" s="105" t="str">
        <f>_xlfn.XLOOKUP(B1475,'[6]Eneo 17H'!$C:$C,'[6]Eneo 17H'!$I:$I,"")</f>
        <v/>
      </c>
      <c r="BD1475" s="105" t="str">
        <f>_xlfn.XLOOKUP(B1475,'[7]Eneo 12H'!$C:$C,'[7]Eneo 12H'!$I:$I,"")</f>
        <v/>
      </c>
      <c r="BE1475" s="105" t="s">
        <v>5423</v>
      </c>
    </row>
    <row r="1476" spans="1:57" hidden="1" x14ac:dyDescent="0.3">
      <c r="A1476" s="1" t="s">
        <v>4513</v>
      </c>
      <c r="B1476" s="8" t="s">
        <v>4514</v>
      </c>
      <c r="C1476" s="3" t="str">
        <f>_xlfn.XLOOKUP(B1476,'[1]daily break down'!$D:$D,'[1]daily break down'!$E:$E,"")</f>
        <v>SUD-OUEST</v>
      </c>
      <c r="D1476" s="1" t="s">
        <v>11</v>
      </c>
      <c r="E1476" s="1" t="s">
        <v>12</v>
      </c>
      <c r="F1476" s="3" t="s">
        <v>13</v>
      </c>
      <c r="G1476" s="1" t="s">
        <v>14</v>
      </c>
      <c r="H1476" s="25" t="str">
        <f>_xlfn.XLOOKUP(B1476,[2]CALCULATION!$B:$B,[2]CALCULATION!$H:$H,"")</f>
        <v>Huawei</v>
      </c>
      <c r="I1476" s="23">
        <v>0</v>
      </c>
      <c r="J1476" s="23">
        <v>6.9556805437844017E-3</v>
      </c>
      <c r="K1476" s="23">
        <v>0</v>
      </c>
      <c r="L1476" s="23">
        <v>0</v>
      </c>
      <c r="M1476" s="23">
        <v>0</v>
      </c>
      <c r="N1476" s="23">
        <v>0</v>
      </c>
      <c r="O1476" s="23">
        <v>0.15418425205388764</v>
      </c>
      <c r="P1476" s="103" t="s">
        <v>6554</v>
      </c>
      <c r="Q1476" s="36" t="s">
        <v>5796</v>
      </c>
      <c r="R1476" s="36"/>
      <c r="S1476" s="35" t="str" cm="1">
        <f t="array" ref="S1476">IFERROR(_xlfn.IFS(
U1476="MPR ISSUE","PDH",
U1476="BSS Hardware Issue","BSS",
U1476="Sites strategiques, MLL, Pylone, etc.","ENVTECH",
U1476="AKTIVCO DEFAUT GE &amp; POWER Cabinet","AKTIVCO",
U1476="AKTIVCO Coupure ENEO &amp; Baisse de tension","AKTIVCO GRID ONLY",
U1476="Coupure ENEO &amp; Baisse de tension","IHS GRID ONLY",
U1476="Defaut GE &amp; POWER Cabinet","IHS",
U1476="Sharing","Partners",
U1476="Sites strategiques &amp; DataCenter","SST &amp; DC",
U1476="Exclu","Exclu",
U1476="SAT","SAT",
U1476="SPARE-ISSUE","SPARE-ISSUE",
U1476="Fiber CAmtel","TRANS_FO_CAMTEL",
U1476="Fiber AOF","Fiber AOF",
U1476="Projet OCM (HUAWEI)","TRAVAUX-HUAWEI",
U1476="Projet OCM (NOKIA)","TRAVAUX-NOKIA",
U1476="ACCESS-ISSUE","ACCESS-ISSUE",
U1476="Projet OCM (ZTE, NOKIA, autres projets)","TRAVAUX OCM",
U1476="No root CAuse","No root cause",
U1476="ODU HS","PDH",
U1476="IP &amp; VLAN","PDH",
U1476="Warehouse HUAWEI","SPARE-ISSUE",
U1476="SPARE-HS","SPARE-ISSUE",
U1476="Power Telco","BSS",U1476="no impacts","no impacts"
),"")</f>
        <v/>
      </c>
      <c r="T1476" s="35" t="str" cm="1">
        <f t="array" ref="T1476">IFERROR(_xlfn.IFS(
U1476="MPR ISSUE","TX ISSUE",
U1476="BSS Hardware Issue","RAN ISSUE",
U1476="Sites strategiques, MLL, Pylone, etc.","ENVTECH",
U1476="AKTIVCO DEFAUT GE &amp; POWER Cabinet","POWER ISSUE",
U1476="AKTIVCO Coupure ENEO &amp; Baisse de tension","POWER ISSUE",
U1476="Coupure ENEO &amp; Baisse de tension","POWER ISSUE",
U1476="Defaut GE &amp; POWER Cabinet","POWER ISSUE",
U1476="Sharing","POWER ISSUE",
U1476="Sites strategiques &amp; DataCenter","POWER ISSUE",
U1476="Exclu","Exclu",
U1476="SAT","TX ISSUE",
U1476="SPARE-ISSUE","SPARE-ISSUE",
U1476="Fiber CAmtel","TX ISSUE",
U1476="Fiber AOF","TX ISSUE",
U1476="Projet OCM (HUAWEI)","TRAVAUX-HUAWEI",
U1476="Projet OCM (NOKIA)","TRAVAUX -NOKIA",
U1476="ACCESS-ISSUE","ACCESS-ISSUE",
U1476="Projet OCM (ZTE, NOKIA, autres projets)","TRAVAUX OCM",
U1476="No root CAuse","No root cause",
U1476="ODU HS","TX ISSUE",
U1476="IP &amp; VLAN","TX ISSUE",
U1476="Warehouse HUAWEI","SPARE-ISSUE",
U1476="SPARE-HS","SPARE-ISSUE",
U1476="Power Telco","RAN ISSUE",U1476="no impacts","no impacts"
),"")</f>
        <v/>
      </c>
      <c r="U1476" s="28"/>
      <c r="V1476" s="35" t="str" cm="1">
        <f t="array" ref="V1476">IFERROR(_xlfn.IFS(
U1476="MPR ISSUE","ACTIVE",
U1476="BSS Hardware Issue","ACTIVE",
U1476="Sites strategiques, MLL, Pylone, etc.","PASSIVE",
U1476="AKTIVCO DEFAUT GE &amp; POWER Cabinet","PASSIVE",
U1476="AKTIVCO Coupure ENEO &amp; Baisse de tension","PASSIVE",
U1476="Coupure ENEO &amp; Baisse de tension","PASSIVE",
U1476="Defaut GE &amp; POWER Cabinet","PASSIVE",
U1476="Sharing","PASSIVE",
U1476="Sites strategiques &amp; DataCenter","PASSIVE",
U1476="Exclu","Exclu",
U1476="SAT","ACTIVE",
U1476="SPARE-ISSUE","SPARE-ISSUE",
U1476="Fiber CAmtel","ACTIVE",
U1476="Fiber AOF","ACTIVE",
U1476="Projet OCM (HUAWEI)","PLANNED WORKS",
U1476="Projet OCM (NOKIA)","PLANNED WORKS",
U1476="ACCESS-ISSUE","ACCESS-ISSUE",
U1476="Projet OCM (ZTE, NOKIA, autres projets)","PLANNED WORKS",
U1476="No root CAuse","No root cause",
U1476="ODU HS","ACTIVE",
U1476="IP &amp; VLAN","ACTIVE",
U1476="Warehouse HUAWEI","SPARE-ISSUE",
U1476="SPARE-HS","SPARE-ISSUE",
U1476="Power Telco","ACTIVE",U1476="no impacts","no impacts"
),"")</f>
        <v/>
      </c>
      <c r="W1476" s="102"/>
      <c r="X1476" s="102"/>
      <c r="Y1476" s="102"/>
      <c r="Z1476" s="102"/>
      <c r="AA1476" s="102"/>
      <c r="AB1476" s="104" t="s">
        <v>5423</v>
      </c>
      <c r="AC1476" s="9"/>
      <c r="AD1476" s="9"/>
      <c r="AE1476" s="7" t="s">
        <v>5423</v>
      </c>
      <c r="AF1476" s="6"/>
      <c r="AG1476" s="7"/>
      <c r="AH1476" s="3" t="s">
        <v>5423</v>
      </c>
      <c r="AI1476" s="18" t="s">
        <v>5423</v>
      </c>
      <c r="AJ1476" s="18" t="s">
        <v>5423</v>
      </c>
      <c r="AK1476" s="18" t="s">
        <v>5423</v>
      </c>
      <c r="AL1476" s="18" t="s">
        <v>5423</v>
      </c>
      <c r="AM1476" s="18" t="s">
        <v>5423</v>
      </c>
      <c r="AN1476" s="18" t="s">
        <v>5423</v>
      </c>
      <c r="AO1476" s="18" t="s">
        <v>5423</v>
      </c>
      <c r="AP1476" s="18" t="s">
        <v>5423</v>
      </c>
      <c r="AQ1476" s="18" t="s">
        <v>5423</v>
      </c>
      <c r="AR1476" s="18" t="s">
        <v>5423</v>
      </c>
      <c r="AS1476" s="18" t="s">
        <v>5423</v>
      </c>
      <c r="AT1476" s="18" t="s">
        <v>5423</v>
      </c>
      <c r="AU1476" s="9" t="s">
        <v>5423</v>
      </c>
      <c r="AV1476" s="14"/>
      <c r="AW1476" s="14" t="s">
        <v>5423</v>
      </c>
      <c r="AX1476" s="14" t="str">
        <f>_xlfn.XLOOKUP(B1476,'[4]cell downs 18042026 17h'!$B:$B,'[4]cell downs 18042026 17h'!$B:$B,"")</f>
        <v/>
      </c>
      <c r="AY1476" s="14" t="str">
        <f>_xlfn.XLOOKUP(B1476,'[5]Cells Huawei 19042026 15h'!$B:$B,'[5]Cells Huawei 19042026 15h'!$B:$B,"")</f>
        <v/>
      </c>
      <c r="AZ1476" s="105" t="str">
        <f>_xlfn.XLOOKUP(B1476,'INCIDENT-04-23-2026'!E:E,'INCIDENT-04-23-2026'!F:F,"")</f>
        <v/>
      </c>
      <c r="BA1476" s="105" t="str">
        <f>_xlfn.XLOOKUP(B1476,'[6]Eneo 17H'!$C:$C,'[6]Eneo 17H'!$I:$I,"")</f>
        <v/>
      </c>
      <c r="BB1476" s="105" t="str">
        <f>_xlfn.XLOOKUP(B1476,[8]ALL!$B:$B,[8]ALL!$M:$M,"")</f>
        <v/>
      </c>
      <c r="BC1476" s="105" t="str">
        <f>_xlfn.XLOOKUP(B1476,'[6]Eneo 17H'!$C:$C,'[6]Eneo 17H'!$I:$I,"")</f>
        <v/>
      </c>
      <c r="BD1476" s="105" t="str">
        <f>_xlfn.XLOOKUP(B1476,'[7]Eneo 12H'!$C:$C,'[7]Eneo 12H'!$I:$I,"")</f>
        <v/>
      </c>
      <c r="BE1476" s="105" t="s">
        <v>5423</v>
      </c>
    </row>
    <row r="1477" spans="1:57" hidden="1" x14ac:dyDescent="0.3">
      <c r="A1477" s="1" t="s">
        <v>1193</v>
      </c>
      <c r="B1477" s="8" t="s">
        <v>1194</v>
      </c>
      <c r="C1477" s="3" t="str">
        <f>_xlfn.XLOOKUP(B1477,'[1]daily break down'!$D:$D,'[1]daily break down'!$E:$E,"")</f>
        <v>Yaounde</v>
      </c>
      <c r="D1477" s="1" t="s">
        <v>11</v>
      </c>
      <c r="E1477" s="1" t="s">
        <v>12</v>
      </c>
      <c r="F1477" s="3" t="s">
        <v>37</v>
      </c>
      <c r="G1477" s="1" t="s">
        <v>38</v>
      </c>
      <c r="H1477" s="27" t="str">
        <f>_xlfn.XLOOKUP(B1477,[2]CALCULATION!$B:$B,[2]CALCULATION!$H:$H,"")</f>
        <v>ZTE</v>
      </c>
      <c r="I1477" s="23">
        <v>0</v>
      </c>
      <c r="J1477" s="23">
        <v>0</v>
      </c>
      <c r="K1477" s="23">
        <v>0</v>
      </c>
      <c r="L1477" s="23">
        <v>0</v>
      </c>
      <c r="M1477" s="23">
        <v>0</v>
      </c>
      <c r="N1477" s="23">
        <v>0</v>
      </c>
      <c r="O1477" s="23">
        <v>3.3779638333147941E-2</v>
      </c>
      <c r="P1477" s="103" t="s">
        <v>6554</v>
      </c>
      <c r="Q1477" s="36" t="s">
        <v>5796</v>
      </c>
      <c r="R1477" s="36"/>
      <c r="S1477" s="35" t="str" cm="1">
        <f t="array" ref="S1477">IFERROR(_xlfn.IFS(
U1477="MPR ISSUE","PDH",
U1477="BSS Hardware Issue","BSS",
U1477="Sites strategiques, MLL, Pylone, etc.","ENVTECH",
U1477="AKTIVCO DEFAUT GE &amp; POWER Cabinet","AKTIVCO",
U1477="AKTIVCO Coupure ENEO &amp; Baisse de tension","AKTIVCO GRID ONLY",
U1477="Coupure ENEO &amp; Baisse de tension","IHS GRID ONLY",
U1477="Defaut GE &amp; POWER Cabinet","IHS",
U1477="Sharing","Partners",
U1477="Sites strategiques &amp; DataCenter","SST &amp; DC",
U1477="Exclu","Exclu",
U1477="SAT","SAT",
U1477="SPARE-ISSUE","SPARE-ISSUE",
U1477="Fiber CAmtel","TRANS_FO_CAMTEL",
U1477="Fiber AOF","Fiber AOF",
U1477="Projet OCM (HUAWEI)","TRAVAUX-HUAWEI",
U1477="Projet OCM (NOKIA)","TRAVAUX-NOKIA",
U1477="ACCESS-ISSUE","ACCESS-ISSUE",
U1477="Projet OCM (ZTE, NOKIA, autres projets)","TRAVAUX OCM",
U1477="No root CAuse","No root cause",
U1477="ODU HS","PDH",
U1477="IP &amp; VLAN","PDH",
U1477="Warehouse HUAWEI","SPARE-ISSUE",
U1477="SPARE-HS","SPARE-ISSUE",
U1477="Power Telco","BSS",U1477="no impacts","no impacts"
),"")</f>
        <v/>
      </c>
      <c r="T1477" s="35" t="str" cm="1">
        <f t="array" ref="T1477">IFERROR(_xlfn.IFS(
U1477="MPR ISSUE","TX ISSUE",
U1477="BSS Hardware Issue","RAN ISSUE",
U1477="Sites strategiques, MLL, Pylone, etc.","ENVTECH",
U1477="AKTIVCO DEFAUT GE &amp; POWER Cabinet","POWER ISSUE",
U1477="AKTIVCO Coupure ENEO &amp; Baisse de tension","POWER ISSUE",
U1477="Coupure ENEO &amp; Baisse de tension","POWER ISSUE",
U1477="Defaut GE &amp; POWER Cabinet","POWER ISSUE",
U1477="Sharing","POWER ISSUE",
U1477="Sites strategiques &amp; DataCenter","POWER ISSUE",
U1477="Exclu","Exclu",
U1477="SAT","TX ISSUE",
U1477="SPARE-ISSUE","SPARE-ISSUE",
U1477="Fiber CAmtel","TX ISSUE",
U1477="Fiber AOF","TX ISSUE",
U1477="Projet OCM (HUAWEI)","TRAVAUX-HUAWEI",
U1477="Projet OCM (NOKIA)","TRAVAUX -NOKIA",
U1477="ACCESS-ISSUE","ACCESS-ISSUE",
U1477="Projet OCM (ZTE, NOKIA, autres projets)","TRAVAUX OCM",
U1477="No root CAuse","No root cause",
U1477="ODU HS","TX ISSUE",
U1477="IP &amp; VLAN","TX ISSUE",
U1477="Warehouse HUAWEI","SPARE-ISSUE",
U1477="SPARE-HS","SPARE-ISSUE",
U1477="Power Telco","RAN ISSUE",U1477="no impacts","no impacts"
),"")</f>
        <v/>
      </c>
      <c r="U1477" s="28"/>
      <c r="V1477" s="35" t="str" cm="1">
        <f t="array" ref="V1477">IFERROR(_xlfn.IFS(
U1477="MPR ISSUE","ACTIVE",
U1477="BSS Hardware Issue","ACTIVE",
U1477="Sites strategiques, MLL, Pylone, etc.","PASSIVE",
U1477="AKTIVCO DEFAUT GE &amp; POWER Cabinet","PASSIVE",
U1477="AKTIVCO Coupure ENEO &amp; Baisse de tension","PASSIVE",
U1477="Coupure ENEO &amp; Baisse de tension","PASSIVE",
U1477="Defaut GE &amp; POWER Cabinet","PASSIVE",
U1477="Sharing","PASSIVE",
U1477="Sites strategiques &amp; DataCenter","PASSIVE",
U1477="Exclu","Exclu",
U1477="SAT","ACTIVE",
U1477="SPARE-ISSUE","SPARE-ISSUE",
U1477="Fiber CAmtel","ACTIVE",
U1477="Fiber AOF","ACTIVE",
U1477="Projet OCM (HUAWEI)","PLANNED WORKS",
U1477="Projet OCM (NOKIA)","PLANNED WORKS",
U1477="ACCESS-ISSUE","ACCESS-ISSUE",
U1477="Projet OCM (ZTE, NOKIA, autres projets)","PLANNED WORKS",
U1477="No root CAuse","No root cause",
U1477="ODU HS","ACTIVE",
U1477="IP &amp; VLAN","ACTIVE",
U1477="Warehouse HUAWEI","SPARE-ISSUE",
U1477="SPARE-HS","SPARE-ISSUE",
U1477="Power Telco","ACTIVE",U1477="no impacts","no impacts"
),"")</f>
        <v/>
      </c>
      <c r="W1477" s="102"/>
      <c r="X1477" s="102"/>
      <c r="Y1477" s="102"/>
      <c r="Z1477" s="102"/>
      <c r="AA1477" s="102"/>
      <c r="AB1477" s="104" t="s">
        <v>5423</v>
      </c>
      <c r="AC1477" s="9"/>
      <c r="AD1477" s="9"/>
      <c r="AE1477" s="7" t="s">
        <v>5423</v>
      </c>
      <c r="AF1477" s="6"/>
      <c r="AG1477" s="7"/>
      <c r="AH1477" s="3" t="s">
        <v>5423</v>
      </c>
      <c r="AI1477" s="18" t="s">
        <v>5423</v>
      </c>
      <c r="AJ1477" s="18" t="s">
        <v>5423</v>
      </c>
      <c r="AK1477" s="18" t="s">
        <v>5423</v>
      </c>
      <c r="AL1477" s="18" t="s">
        <v>5423</v>
      </c>
      <c r="AM1477" s="18" t="s">
        <v>5423</v>
      </c>
      <c r="AN1477" s="18" t="s">
        <v>5423</v>
      </c>
      <c r="AO1477" s="18" t="s">
        <v>5423</v>
      </c>
      <c r="AP1477" s="18" t="s">
        <v>5423</v>
      </c>
      <c r="AQ1477" s="18" t="s">
        <v>5423</v>
      </c>
      <c r="AR1477" s="18" t="s">
        <v>5423</v>
      </c>
      <c r="AS1477" s="18" t="s">
        <v>5423</v>
      </c>
      <c r="AT1477" s="18" t="s">
        <v>5423</v>
      </c>
      <c r="AU1477" s="9" t="s">
        <v>5423</v>
      </c>
      <c r="AV1477" s="14"/>
      <c r="AW1477" s="14" t="s">
        <v>5423</v>
      </c>
      <c r="AX1477" s="14" t="str">
        <f>_xlfn.XLOOKUP(B1477,'[4]cell downs 18042026 17h'!$B:$B,'[4]cell downs 18042026 17h'!$B:$B,"")</f>
        <v/>
      </c>
      <c r="AY1477" s="14" t="str">
        <f>_xlfn.XLOOKUP(B1477,'[5]Cells Huawei 19042026 15h'!$B:$B,'[5]Cells Huawei 19042026 15h'!$B:$B,"")</f>
        <v/>
      </c>
      <c r="AZ1477" s="105" t="str">
        <f>_xlfn.XLOOKUP(B1477,'INCIDENT-04-23-2026'!E:E,'INCIDENT-04-23-2026'!F:F,"")</f>
        <v/>
      </c>
      <c r="BA1477" s="105" t="str">
        <f>_xlfn.XLOOKUP(B1477,'[6]Eneo 17H'!$C:$C,'[6]Eneo 17H'!$I:$I,"")</f>
        <v/>
      </c>
      <c r="BB1477" s="105" t="str">
        <f>_xlfn.XLOOKUP(B1477,[8]ALL!$B:$B,[8]ALL!$M:$M,"")</f>
        <v/>
      </c>
      <c r="BC1477" s="105" t="str">
        <f>_xlfn.XLOOKUP(B1477,'[6]Eneo 17H'!$C:$C,'[6]Eneo 17H'!$I:$I,"")</f>
        <v/>
      </c>
      <c r="BD1477" s="105" t="str">
        <f>_xlfn.XLOOKUP(B1477,'[7]Eneo 12H'!$C:$C,'[7]Eneo 12H'!$I:$I,"")</f>
        <v/>
      </c>
      <c r="BE1477" s="105" t="s">
        <v>5423</v>
      </c>
    </row>
    <row r="1478" spans="1:57" hidden="1" x14ac:dyDescent="0.3">
      <c r="A1478" s="1" t="s">
        <v>1318</v>
      </c>
      <c r="B1478" s="8" t="s">
        <v>1319</v>
      </c>
      <c r="C1478" s="3" t="str">
        <f>_xlfn.XLOOKUP(B1478,'[1]daily break down'!$D:$D,'[1]daily break down'!$E:$E,"")</f>
        <v>Maroua</v>
      </c>
      <c r="D1478" s="1" t="s">
        <v>11</v>
      </c>
      <c r="E1478" s="1" t="s">
        <v>12</v>
      </c>
      <c r="F1478" s="3" t="s">
        <v>55</v>
      </c>
      <c r="G1478" s="1" t="s">
        <v>84</v>
      </c>
      <c r="H1478" s="25" t="str">
        <f>_xlfn.XLOOKUP(B1478,[2]CALCULATION!$B:$B,[2]CALCULATION!$H:$H,"")</f>
        <v>Huawei</v>
      </c>
      <c r="I1478" s="23">
        <v>0</v>
      </c>
      <c r="J1478" s="23">
        <v>0</v>
      </c>
      <c r="K1478" s="23">
        <v>0</v>
      </c>
      <c r="L1478" s="23">
        <v>0</v>
      </c>
      <c r="M1478" s="23">
        <v>0</v>
      </c>
      <c r="N1478" s="23">
        <v>0</v>
      </c>
      <c r="O1478" s="23">
        <v>0</v>
      </c>
      <c r="P1478" s="103" t="s">
        <v>6554</v>
      </c>
      <c r="Q1478" s="36" t="s">
        <v>5796</v>
      </c>
      <c r="R1478" s="36"/>
      <c r="S1478" s="35" t="str" cm="1">
        <f t="array" ref="S1478">IFERROR(_xlfn.IFS(
U1478="MPR ISSUE","PDH",
U1478="BSS Hardware Issue","BSS",
U1478="Sites strategiques, MLL, Pylone, etc.","ENVTECH",
U1478="AKTIVCO DEFAUT GE &amp; POWER Cabinet","AKTIVCO",
U1478="AKTIVCO Coupure ENEO &amp; Baisse de tension","AKTIVCO GRID ONLY",
U1478="Coupure ENEO &amp; Baisse de tension","IHS GRID ONLY",
U1478="Defaut GE &amp; POWER Cabinet","IHS",
U1478="Sharing","Partners",
U1478="Sites strategiques &amp; DataCenter","SST &amp; DC",
U1478="Exclu","Exclu",
U1478="SAT","SAT",
U1478="SPARE-ISSUE","SPARE-ISSUE",
U1478="Fiber CAmtel","TRANS_FO_CAMTEL",
U1478="Fiber AOF","Fiber AOF",
U1478="Projet OCM (HUAWEI)","TRAVAUX-HUAWEI",
U1478="Projet OCM (NOKIA)","TRAVAUX-NOKIA",
U1478="ACCESS-ISSUE","ACCESS-ISSUE",
U1478="Projet OCM (ZTE, NOKIA, autres projets)","TRAVAUX OCM",
U1478="No root CAuse","No root cause",
U1478="ODU HS","PDH",
U1478="IP &amp; VLAN","PDH",
U1478="Warehouse HUAWEI","SPARE-ISSUE",
U1478="SPARE-HS","SPARE-ISSUE",
U1478="Power Telco","BSS",U1478="no impacts","no impacts"
),"")</f>
        <v/>
      </c>
      <c r="T1478" s="35" t="str" cm="1">
        <f t="array" ref="T1478">IFERROR(_xlfn.IFS(
U1478="MPR ISSUE","TX ISSUE",
U1478="BSS Hardware Issue","RAN ISSUE",
U1478="Sites strategiques, MLL, Pylone, etc.","ENVTECH",
U1478="AKTIVCO DEFAUT GE &amp; POWER Cabinet","POWER ISSUE",
U1478="AKTIVCO Coupure ENEO &amp; Baisse de tension","POWER ISSUE",
U1478="Coupure ENEO &amp; Baisse de tension","POWER ISSUE",
U1478="Defaut GE &amp; POWER Cabinet","POWER ISSUE",
U1478="Sharing","POWER ISSUE",
U1478="Sites strategiques &amp; DataCenter","POWER ISSUE",
U1478="Exclu","Exclu",
U1478="SAT","TX ISSUE",
U1478="SPARE-ISSUE","SPARE-ISSUE",
U1478="Fiber CAmtel","TX ISSUE",
U1478="Fiber AOF","TX ISSUE",
U1478="Projet OCM (HUAWEI)","TRAVAUX-HUAWEI",
U1478="Projet OCM (NOKIA)","TRAVAUX -NOKIA",
U1478="ACCESS-ISSUE","ACCESS-ISSUE",
U1478="Projet OCM (ZTE, NOKIA, autres projets)","TRAVAUX OCM",
U1478="No root CAuse","No root cause",
U1478="ODU HS","TX ISSUE",
U1478="IP &amp; VLAN","TX ISSUE",
U1478="Warehouse HUAWEI","SPARE-ISSUE",
U1478="SPARE-HS","SPARE-ISSUE",
U1478="Power Telco","RAN ISSUE",U1478="no impacts","no impacts"
),"")</f>
        <v/>
      </c>
      <c r="U1478" s="28"/>
      <c r="V1478" s="35" t="str" cm="1">
        <f t="array" ref="V1478">IFERROR(_xlfn.IFS(
U1478="MPR ISSUE","ACTIVE",
U1478="BSS Hardware Issue","ACTIVE",
U1478="Sites strategiques, MLL, Pylone, etc.","PASSIVE",
U1478="AKTIVCO DEFAUT GE &amp; POWER Cabinet","PASSIVE",
U1478="AKTIVCO Coupure ENEO &amp; Baisse de tension","PASSIVE",
U1478="Coupure ENEO &amp; Baisse de tension","PASSIVE",
U1478="Defaut GE &amp; POWER Cabinet","PASSIVE",
U1478="Sharing","PASSIVE",
U1478="Sites strategiques &amp; DataCenter","PASSIVE",
U1478="Exclu","Exclu",
U1478="SAT","ACTIVE",
U1478="SPARE-ISSUE","SPARE-ISSUE",
U1478="Fiber CAmtel","ACTIVE",
U1478="Fiber AOF","ACTIVE",
U1478="Projet OCM (HUAWEI)","PLANNED WORKS",
U1478="Projet OCM (NOKIA)","PLANNED WORKS",
U1478="ACCESS-ISSUE","ACCESS-ISSUE",
U1478="Projet OCM (ZTE, NOKIA, autres projets)","PLANNED WORKS",
U1478="No root CAuse","No root cause",
U1478="ODU HS","ACTIVE",
U1478="IP &amp; VLAN","ACTIVE",
U1478="Warehouse HUAWEI","SPARE-ISSUE",
U1478="SPARE-HS","SPARE-ISSUE",
U1478="Power Telco","ACTIVE",U1478="no impacts","no impacts"
),"")</f>
        <v/>
      </c>
      <c r="W1478" s="102"/>
      <c r="X1478" s="102"/>
      <c r="Y1478" s="102"/>
      <c r="Z1478" s="102"/>
      <c r="AA1478" s="102"/>
      <c r="AB1478" s="104" t="s">
        <v>5423</v>
      </c>
      <c r="AC1478" s="9"/>
      <c r="AD1478" s="9"/>
      <c r="AE1478" s="7" t="s">
        <v>5423</v>
      </c>
      <c r="AF1478" s="6"/>
      <c r="AG1478" s="7"/>
      <c r="AH1478" s="3" t="s">
        <v>5423</v>
      </c>
      <c r="AI1478" s="18" t="s">
        <v>5423</v>
      </c>
      <c r="AJ1478" s="18" t="s">
        <v>5423</v>
      </c>
      <c r="AK1478" s="18" t="s">
        <v>5423</v>
      </c>
      <c r="AL1478" s="18" t="s">
        <v>5423</v>
      </c>
      <c r="AM1478" s="18" t="s">
        <v>5423</v>
      </c>
      <c r="AN1478" s="18" t="s">
        <v>5423</v>
      </c>
      <c r="AO1478" s="18" t="s">
        <v>5423</v>
      </c>
      <c r="AP1478" s="18" t="s">
        <v>5423</v>
      </c>
      <c r="AQ1478" s="18" t="s">
        <v>5423</v>
      </c>
      <c r="AR1478" s="18" t="s">
        <v>5423</v>
      </c>
      <c r="AS1478" s="18" t="s">
        <v>5423</v>
      </c>
      <c r="AT1478" s="18" t="s">
        <v>5423</v>
      </c>
      <c r="AU1478" s="9" t="s">
        <v>5423</v>
      </c>
      <c r="AV1478" s="14"/>
      <c r="AW1478" s="14" t="s">
        <v>5423</v>
      </c>
      <c r="AX1478" s="14" t="str">
        <f>_xlfn.XLOOKUP(B1478,'[4]cell downs 18042026 17h'!$B:$B,'[4]cell downs 18042026 17h'!$B:$B,"")</f>
        <v/>
      </c>
      <c r="AY1478" s="14" t="str">
        <f>_xlfn.XLOOKUP(B1478,'[5]Cells Huawei 19042026 15h'!$B:$B,'[5]Cells Huawei 19042026 15h'!$B:$B,"")</f>
        <v/>
      </c>
      <c r="AZ1478" s="105" t="str">
        <f>_xlfn.XLOOKUP(B1478,'INCIDENT-04-23-2026'!E:E,'INCIDENT-04-23-2026'!F:F,"")</f>
        <v/>
      </c>
      <c r="BA1478" s="105" t="str">
        <f>_xlfn.XLOOKUP(B1478,'[6]Eneo 17H'!$C:$C,'[6]Eneo 17H'!$I:$I,"")</f>
        <v/>
      </c>
      <c r="BB1478" s="105" t="str">
        <f>_xlfn.XLOOKUP(B1478,[8]ALL!$B:$B,[8]ALL!$M:$M,"")</f>
        <v/>
      </c>
      <c r="BC1478" s="105" t="str">
        <f>_xlfn.XLOOKUP(B1478,'[6]Eneo 17H'!$C:$C,'[6]Eneo 17H'!$I:$I,"")</f>
        <v/>
      </c>
      <c r="BD1478" s="105" t="str">
        <f>_xlfn.XLOOKUP(B1478,'[7]Eneo 12H'!$C:$C,'[7]Eneo 12H'!$I:$I,"")</f>
        <v/>
      </c>
      <c r="BE1478" s="105" t="s">
        <v>5423</v>
      </c>
    </row>
    <row r="1479" spans="1:57" hidden="1" x14ac:dyDescent="0.3">
      <c r="A1479" s="1" t="s">
        <v>4803</v>
      </c>
      <c r="B1479" s="8" t="s">
        <v>4804</v>
      </c>
      <c r="C1479" s="3" t="str">
        <f>_xlfn.XLOOKUP(B1479,'[1]daily break down'!$D:$D,'[1]daily break down'!$E:$E,"")</f>
        <v>CENTRE</v>
      </c>
      <c r="D1479" s="1" t="s">
        <v>21</v>
      </c>
      <c r="E1479" s="1" t="s">
        <v>122</v>
      </c>
      <c r="F1479" s="3" t="s">
        <v>37</v>
      </c>
      <c r="G1479" s="1" t="s">
        <v>4805</v>
      </c>
      <c r="H1479" s="26" t="str">
        <f>_xlfn.XLOOKUP(B1479,[2]CALCULATION!$B:$B,[2]CALCULATION!$H:$H,"")</f>
        <v>NOKIA</v>
      </c>
      <c r="I1479" s="23">
        <v>0</v>
      </c>
      <c r="J1479" s="23">
        <v>0</v>
      </c>
      <c r="K1479" s="23">
        <v>0</v>
      </c>
      <c r="L1479" s="23">
        <v>0</v>
      </c>
      <c r="M1479" s="23">
        <v>0</v>
      </c>
      <c r="N1479" s="23">
        <v>0</v>
      </c>
      <c r="O1479" s="23">
        <v>3.8446559079695006E-2</v>
      </c>
      <c r="P1479" s="103" t="s">
        <v>6554</v>
      </c>
      <c r="Q1479" s="36" t="s">
        <v>5796</v>
      </c>
      <c r="R1479" s="36"/>
      <c r="S1479" s="35" t="str" cm="1">
        <f t="array" ref="S1479">IFERROR(_xlfn.IFS(
U1479="MPR ISSUE","PDH",
U1479="BSS Hardware Issue","BSS",
U1479="Sites strategiques, MLL, Pylone, etc.","ENVTECH",
U1479="AKTIVCO DEFAUT GE &amp; POWER Cabinet","AKTIVCO",
U1479="AKTIVCO Coupure ENEO &amp; Baisse de tension","AKTIVCO GRID ONLY",
U1479="Coupure ENEO &amp; Baisse de tension","IHS GRID ONLY",
U1479="Defaut GE &amp; POWER Cabinet","IHS",
U1479="Sharing","Partners",
U1479="Sites strategiques &amp; DataCenter","SST &amp; DC",
U1479="Exclu","Exclu",
U1479="SAT","SAT",
U1479="SPARE-ISSUE","SPARE-ISSUE",
U1479="Fiber CAmtel","TRANS_FO_CAMTEL",
U1479="Fiber AOF","Fiber AOF",
U1479="Projet OCM (HUAWEI)","TRAVAUX-HUAWEI",
U1479="Projet OCM (NOKIA)","TRAVAUX-NOKIA",
U1479="ACCESS-ISSUE","ACCESS-ISSUE",
U1479="Projet OCM (ZTE, NOKIA, autres projets)","TRAVAUX OCM",
U1479="No root CAuse","No root cause",
U1479="ODU HS","PDH",
U1479="IP &amp; VLAN","PDH",
U1479="Warehouse HUAWEI","SPARE-ISSUE",
U1479="SPARE-HS","SPARE-ISSUE",
U1479="Power Telco","BSS",U1479="no impacts","no impacts"
),"")</f>
        <v/>
      </c>
      <c r="T1479" s="35" t="str" cm="1">
        <f t="array" ref="T1479">IFERROR(_xlfn.IFS(
U1479="MPR ISSUE","TX ISSUE",
U1479="BSS Hardware Issue","RAN ISSUE",
U1479="Sites strategiques, MLL, Pylone, etc.","ENVTECH",
U1479="AKTIVCO DEFAUT GE &amp; POWER Cabinet","POWER ISSUE",
U1479="AKTIVCO Coupure ENEO &amp; Baisse de tension","POWER ISSUE",
U1479="Coupure ENEO &amp; Baisse de tension","POWER ISSUE",
U1479="Defaut GE &amp; POWER Cabinet","POWER ISSUE",
U1479="Sharing","POWER ISSUE",
U1479="Sites strategiques &amp; DataCenter","POWER ISSUE",
U1479="Exclu","Exclu",
U1479="SAT","TX ISSUE",
U1479="SPARE-ISSUE","SPARE-ISSUE",
U1479="Fiber CAmtel","TX ISSUE",
U1479="Fiber AOF","TX ISSUE",
U1479="Projet OCM (HUAWEI)","TRAVAUX-HUAWEI",
U1479="Projet OCM (NOKIA)","TRAVAUX -NOKIA",
U1479="ACCESS-ISSUE","ACCESS-ISSUE",
U1479="Projet OCM (ZTE, NOKIA, autres projets)","TRAVAUX OCM",
U1479="No root CAuse","No root cause",
U1479="ODU HS","TX ISSUE",
U1479="IP &amp; VLAN","TX ISSUE",
U1479="Warehouse HUAWEI","SPARE-ISSUE",
U1479="SPARE-HS","SPARE-ISSUE",
U1479="Power Telco","RAN ISSUE",U1479="no impacts","no impacts"
),"")</f>
        <v/>
      </c>
      <c r="U1479" s="28"/>
      <c r="V1479" s="35" t="str" cm="1">
        <f t="array" ref="V1479">IFERROR(_xlfn.IFS(
U1479="MPR ISSUE","ACTIVE",
U1479="BSS Hardware Issue","ACTIVE",
U1479="Sites strategiques, MLL, Pylone, etc.","PASSIVE",
U1479="AKTIVCO DEFAUT GE &amp; POWER Cabinet","PASSIVE",
U1479="AKTIVCO Coupure ENEO &amp; Baisse de tension","PASSIVE",
U1479="Coupure ENEO &amp; Baisse de tension","PASSIVE",
U1479="Defaut GE &amp; POWER Cabinet","PASSIVE",
U1479="Sharing","PASSIVE",
U1479="Sites strategiques &amp; DataCenter","PASSIVE",
U1479="Exclu","Exclu",
U1479="SAT","ACTIVE",
U1479="SPARE-ISSUE","SPARE-ISSUE",
U1479="Fiber CAmtel","ACTIVE",
U1479="Fiber AOF","ACTIVE",
U1479="Projet OCM (HUAWEI)","PLANNED WORKS",
U1479="Projet OCM (NOKIA)","PLANNED WORKS",
U1479="ACCESS-ISSUE","ACCESS-ISSUE",
U1479="Projet OCM (ZTE, NOKIA, autres projets)","PLANNED WORKS",
U1479="No root CAuse","No root cause",
U1479="ODU HS","ACTIVE",
U1479="IP &amp; VLAN","ACTIVE",
U1479="Warehouse HUAWEI","SPARE-ISSUE",
U1479="SPARE-HS","SPARE-ISSUE",
U1479="Power Telco","ACTIVE",U1479="no impacts","no impacts"
),"")</f>
        <v/>
      </c>
      <c r="W1479" s="102"/>
      <c r="X1479" s="102"/>
      <c r="Y1479" s="102"/>
      <c r="Z1479" s="102"/>
      <c r="AA1479" s="102"/>
      <c r="AB1479" s="104" t="s">
        <v>6222</v>
      </c>
      <c r="AC1479" s="9"/>
      <c r="AD1479" s="9"/>
      <c r="AE1479" s="7" t="s">
        <v>5423</v>
      </c>
      <c r="AF1479" s="6"/>
      <c r="AG1479" s="7"/>
      <c r="AH1479" s="3" t="s">
        <v>5423</v>
      </c>
      <c r="AI1479" s="18" t="s">
        <v>5423</v>
      </c>
      <c r="AJ1479" s="18" t="s">
        <v>5423</v>
      </c>
      <c r="AK1479" s="18" t="s">
        <v>5423</v>
      </c>
      <c r="AL1479" s="18" t="s">
        <v>5423</v>
      </c>
      <c r="AM1479" s="18" t="s">
        <v>5423</v>
      </c>
      <c r="AN1479" s="18" t="s">
        <v>5423</v>
      </c>
      <c r="AO1479" s="18" t="s">
        <v>5423</v>
      </c>
      <c r="AP1479" s="18" t="s">
        <v>5423</v>
      </c>
      <c r="AQ1479" s="18" t="s">
        <v>5423</v>
      </c>
      <c r="AR1479" s="18" t="s">
        <v>5423</v>
      </c>
      <c r="AS1479" s="18" t="s">
        <v>5423</v>
      </c>
      <c r="AT1479" s="18" t="s">
        <v>5423</v>
      </c>
      <c r="AU1479" s="9" t="s">
        <v>6222</v>
      </c>
      <c r="AV1479" s="14"/>
      <c r="AW1479" s="14" t="s">
        <v>5423</v>
      </c>
      <c r="AX1479" s="14" t="str">
        <f>_xlfn.XLOOKUP(B1479,'[4]cell downs 18042026 17h'!$B:$B,'[4]cell downs 18042026 17h'!$B:$B,"")</f>
        <v/>
      </c>
      <c r="AY1479" s="14" t="str">
        <f>_xlfn.XLOOKUP(B1479,'[5]Cells Huawei 19042026 15h'!$B:$B,'[5]Cells Huawei 19042026 15h'!$B:$B,"")</f>
        <v/>
      </c>
      <c r="AZ1479" s="105" t="str">
        <f>_xlfn.XLOOKUP(B1479,'INCIDENT-04-23-2026'!E:E,'INCIDENT-04-23-2026'!F:F,"")</f>
        <v/>
      </c>
      <c r="BA1479" s="105" t="str">
        <f>_xlfn.XLOOKUP(B1479,'[6]Eneo 17H'!$C:$C,'[6]Eneo 17H'!$I:$I,"")</f>
        <v/>
      </c>
      <c r="BB1479" s="105" t="str">
        <f>_xlfn.XLOOKUP(B1479,[8]ALL!$B:$B,[8]ALL!$M:$M,"")</f>
        <v/>
      </c>
      <c r="BC1479" s="105" t="str">
        <f>_xlfn.XLOOKUP(B1479,'[6]Eneo 17H'!$C:$C,'[6]Eneo 17H'!$I:$I,"")</f>
        <v/>
      </c>
      <c r="BD1479" s="105" t="str">
        <f>_xlfn.XLOOKUP(B1479,'[7]Eneo 12H'!$C:$C,'[7]Eneo 12H'!$I:$I,"")</f>
        <v/>
      </c>
      <c r="BE1479" s="105" t="s">
        <v>5423</v>
      </c>
    </row>
    <row r="1480" spans="1:57" hidden="1" x14ac:dyDescent="0.3">
      <c r="A1480" s="1" t="s">
        <v>3061</v>
      </c>
      <c r="B1480" s="8" t="s">
        <v>3062</v>
      </c>
      <c r="C1480" s="3" t="str">
        <f>_xlfn.XLOOKUP(B1480,'[1]daily break down'!$D:$D,'[1]daily break down'!$E:$E,"")</f>
        <v>NORD-OUEST</v>
      </c>
      <c r="D1480" s="1" t="s">
        <v>21</v>
      </c>
      <c r="E1480" s="1" t="s">
        <v>36</v>
      </c>
      <c r="F1480" s="3" t="s">
        <v>51</v>
      </c>
      <c r="G1480" s="1" t="s">
        <v>52</v>
      </c>
      <c r="H1480" s="25" t="str">
        <f>_xlfn.XLOOKUP(B1480,[2]CALCULATION!$B:$B,[2]CALCULATION!$H:$H,"")</f>
        <v>Huawei</v>
      </c>
      <c r="I1480" s="23">
        <v>0</v>
      </c>
      <c r="J1480" s="23">
        <v>0</v>
      </c>
      <c r="K1480" s="23">
        <v>0</v>
      </c>
      <c r="L1480" s="23">
        <v>0</v>
      </c>
      <c r="M1480" s="23">
        <v>0</v>
      </c>
      <c r="N1480" s="23">
        <v>0</v>
      </c>
      <c r="O1480" s="23">
        <v>0</v>
      </c>
      <c r="P1480" s="103" t="s">
        <v>6554</v>
      </c>
      <c r="Q1480" s="36" t="s">
        <v>5796</v>
      </c>
      <c r="R1480" s="36"/>
      <c r="S1480" s="35" t="str" cm="1">
        <f t="array" ref="S1480">IFERROR(_xlfn.IFS(
U1480="MPR ISSUE","PDH",
U1480="BSS Hardware Issue","BSS",
U1480="Sites strategiques, MLL, Pylone, etc.","ENVTECH",
U1480="AKTIVCO DEFAUT GE &amp; POWER Cabinet","AKTIVCO",
U1480="AKTIVCO Coupure ENEO &amp; Baisse de tension","AKTIVCO GRID ONLY",
U1480="Coupure ENEO &amp; Baisse de tension","IHS GRID ONLY",
U1480="Defaut GE &amp; POWER Cabinet","IHS",
U1480="Sharing","Partners",
U1480="Sites strategiques &amp; DataCenter","SST &amp; DC",
U1480="Exclu","Exclu",
U1480="SAT","SAT",
U1480="SPARE-ISSUE","SPARE-ISSUE",
U1480="Fiber CAmtel","TRANS_FO_CAMTEL",
U1480="Fiber AOF","Fiber AOF",
U1480="Projet OCM (HUAWEI)","TRAVAUX-HUAWEI",
U1480="Projet OCM (NOKIA)","TRAVAUX-NOKIA",
U1480="ACCESS-ISSUE","ACCESS-ISSUE",
U1480="Projet OCM (ZTE, NOKIA, autres projets)","TRAVAUX OCM",
U1480="No root CAuse","No root cause",
U1480="ODU HS","PDH",
U1480="IP &amp; VLAN","PDH",
U1480="Warehouse HUAWEI","SPARE-ISSUE",
U1480="SPARE-HS","SPARE-ISSUE",
U1480="Power Telco","BSS",U1480="no impacts","no impacts"
),"")</f>
        <v/>
      </c>
      <c r="T1480" s="35" t="str" cm="1">
        <f t="array" ref="T1480">IFERROR(_xlfn.IFS(
U1480="MPR ISSUE","TX ISSUE",
U1480="BSS Hardware Issue","RAN ISSUE",
U1480="Sites strategiques, MLL, Pylone, etc.","ENVTECH",
U1480="AKTIVCO DEFAUT GE &amp; POWER Cabinet","POWER ISSUE",
U1480="AKTIVCO Coupure ENEO &amp; Baisse de tension","POWER ISSUE",
U1480="Coupure ENEO &amp; Baisse de tension","POWER ISSUE",
U1480="Defaut GE &amp; POWER Cabinet","POWER ISSUE",
U1480="Sharing","POWER ISSUE",
U1480="Sites strategiques &amp; DataCenter","POWER ISSUE",
U1480="Exclu","Exclu",
U1480="SAT","TX ISSUE",
U1480="SPARE-ISSUE","SPARE-ISSUE",
U1480="Fiber CAmtel","TX ISSUE",
U1480="Fiber AOF","TX ISSUE",
U1480="Projet OCM (HUAWEI)","TRAVAUX-HUAWEI",
U1480="Projet OCM (NOKIA)","TRAVAUX -NOKIA",
U1480="ACCESS-ISSUE","ACCESS-ISSUE",
U1480="Projet OCM (ZTE, NOKIA, autres projets)","TRAVAUX OCM",
U1480="No root CAuse","No root cause",
U1480="ODU HS","TX ISSUE",
U1480="IP &amp; VLAN","TX ISSUE",
U1480="Warehouse HUAWEI","SPARE-ISSUE",
U1480="SPARE-HS","SPARE-ISSUE",
U1480="Power Telco","RAN ISSUE",U1480="no impacts","no impacts"
),"")</f>
        <v/>
      </c>
      <c r="U1480" s="28"/>
      <c r="V1480" s="35" t="str" cm="1">
        <f t="array" ref="V1480">IFERROR(_xlfn.IFS(
U1480="MPR ISSUE","ACTIVE",
U1480="BSS Hardware Issue","ACTIVE",
U1480="Sites strategiques, MLL, Pylone, etc.","PASSIVE",
U1480="AKTIVCO DEFAUT GE &amp; POWER Cabinet","PASSIVE",
U1480="AKTIVCO Coupure ENEO &amp; Baisse de tension","PASSIVE",
U1480="Coupure ENEO &amp; Baisse de tension","PASSIVE",
U1480="Defaut GE &amp; POWER Cabinet","PASSIVE",
U1480="Sharing","PASSIVE",
U1480="Sites strategiques &amp; DataCenter","PASSIVE",
U1480="Exclu","Exclu",
U1480="SAT","ACTIVE",
U1480="SPARE-ISSUE","SPARE-ISSUE",
U1480="Fiber CAmtel","ACTIVE",
U1480="Fiber AOF","ACTIVE",
U1480="Projet OCM (HUAWEI)","PLANNED WORKS",
U1480="Projet OCM (NOKIA)","PLANNED WORKS",
U1480="ACCESS-ISSUE","ACCESS-ISSUE",
U1480="Projet OCM (ZTE, NOKIA, autres projets)","PLANNED WORKS",
U1480="No root CAuse","No root cause",
U1480="ODU HS","ACTIVE",
U1480="IP &amp; VLAN","ACTIVE",
U1480="Warehouse HUAWEI","SPARE-ISSUE",
U1480="SPARE-HS","SPARE-ISSUE",
U1480="Power Telco","ACTIVE",U1480="no impacts","no impacts"
),"")</f>
        <v/>
      </c>
      <c r="W1480" s="102"/>
      <c r="X1480" s="102"/>
      <c r="Y1480" s="102"/>
      <c r="Z1480" s="102"/>
      <c r="AA1480" s="102"/>
      <c r="AB1480" s="104" t="s">
        <v>5423</v>
      </c>
      <c r="AC1480" s="9"/>
      <c r="AD1480" s="9"/>
      <c r="AE1480" s="7" t="s">
        <v>5423</v>
      </c>
      <c r="AF1480" s="6"/>
      <c r="AG1480" s="7"/>
      <c r="AH1480" s="3" t="s">
        <v>5423</v>
      </c>
      <c r="AI1480" s="18" t="s">
        <v>5423</v>
      </c>
      <c r="AJ1480" s="18" t="s">
        <v>5423</v>
      </c>
      <c r="AK1480" s="18" t="s">
        <v>5423</v>
      </c>
      <c r="AL1480" s="18" t="s">
        <v>5423</v>
      </c>
      <c r="AM1480" s="18" t="s">
        <v>5423</v>
      </c>
      <c r="AN1480" s="18" t="s">
        <v>5423</v>
      </c>
      <c r="AO1480" s="18" t="s">
        <v>5423</v>
      </c>
      <c r="AP1480" s="18" t="s">
        <v>5423</v>
      </c>
      <c r="AQ1480" s="18" t="s">
        <v>5423</v>
      </c>
      <c r="AR1480" s="18" t="s">
        <v>5423</v>
      </c>
      <c r="AS1480" s="18" t="s">
        <v>5423</v>
      </c>
      <c r="AT1480" s="18" t="s">
        <v>5423</v>
      </c>
      <c r="AU1480" s="9" t="s">
        <v>5423</v>
      </c>
      <c r="AV1480" s="14"/>
      <c r="AW1480" s="14" t="s">
        <v>5423</v>
      </c>
      <c r="AX1480" s="14" t="str">
        <f>_xlfn.XLOOKUP(B1480,'[4]cell downs 18042026 17h'!$B:$B,'[4]cell downs 18042026 17h'!$B:$B,"")</f>
        <v/>
      </c>
      <c r="AY1480" s="14" t="str">
        <f>_xlfn.XLOOKUP(B1480,'[5]Cells Huawei 19042026 15h'!$B:$B,'[5]Cells Huawei 19042026 15h'!$B:$B,"")</f>
        <v/>
      </c>
      <c r="AZ1480" s="105" t="str">
        <f>_xlfn.XLOOKUP(B1480,'INCIDENT-04-23-2026'!E:E,'INCIDENT-04-23-2026'!F:F,"")</f>
        <v/>
      </c>
      <c r="BA1480" s="105" t="str">
        <f>_xlfn.XLOOKUP(B1480,'[6]Eneo 17H'!$C:$C,'[6]Eneo 17H'!$I:$I,"")</f>
        <v/>
      </c>
      <c r="BB1480" s="105" t="str">
        <f>_xlfn.XLOOKUP(B1480,[8]ALL!$B:$B,[8]ALL!$M:$M,"")</f>
        <v/>
      </c>
      <c r="BC1480" s="105" t="str">
        <f>_xlfn.XLOOKUP(B1480,'[6]Eneo 17H'!$C:$C,'[6]Eneo 17H'!$I:$I,"")</f>
        <v/>
      </c>
      <c r="BD1480" s="105" t="str">
        <f>_xlfn.XLOOKUP(B1480,'[7]Eneo 12H'!$C:$C,'[7]Eneo 12H'!$I:$I,"")</f>
        <v/>
      </c>
      <c r="BE1480" s="105" t="s">
        <v>5423</v>
      </c>
    </row>
    <row r="1481" spans="1:57" hidden="1" x14ac:dyDescent="0.3">
      <c r="A1481" s="1" t="s">
        <v>2313</v>
      </c>
      <c r="B1481" s="8" t="s">
        <v>2314</v>
      </c>
      <c r="C1481" s="3" t="str">
        <f>_xlfn.XLOOKUP(B1481,'[1]daily break down'!$D:$D,'[1]daily break down'!$E:$E,"")</f>
        <v>Yaounde</v>
      </c>
      <c r="D1481" s="1" t="s">
        <v>11</v>
      </c>
      <c r="E1481" s="1" t="s">
        <v>12</v>
      </c>
      <c r="F1481" s="3" t="s">
        <v>37</v>
      </c>
      <c r="G1481" s="1" t="s">
        <v>38</v>
      </c>
      <c r="H1481" s="27" t="str">
        <f>_xlfn.XLOOKUP(B1481,[2]CALCULATION!$B:$B,[2]CALCULATION!$H:$H,"")</f>
        <v>ZTE</v>
      </c>
      <c r="I1481" s="23">
        <v>0</v>
      </c>
      <c r="J1481" s="23">
        <v>0</v>
      </c>
      <c r="K1481" s="23">
        <v>0</v>
      </c>
      <c r="L1481" s="23">
        <v>11.548855273333279</v>
      </c>
      <c r="M1481" s="23">
        <v>0</v>
      </c>
      <c r="N1481" s="23">
        <v>0</v>
      </c>
      <c r="O1481" s="23">
        <v>5.5538433880370983E-2</v>
      </c>
      <c r="P1481" s="103" t="s">
        <v>6554</v>
      </c>
      <c r="Q1481" s="36" t="s">
        <v>5796</v>
      </c>
      <c r="R1481" s="36"/>
      <c r="S1481" s="35" t="str" cm="1">
        <f t="array" ref="S1481">IFERROR(_xlfn.IFS(
U1481="MPR ISSUE","PDH",
U1481="BSS Hardware Issue","BSS",
U1481="Sites strategiques, MLL, Pylone, etc.","ENVTECH",
U1481="AKTIVCO DEFAUT GE &amp; POWER Cabinet","AKTIVCO",
U1481="AKTIVCO Coupure ENEO &amp; Baisse de tension","AKTIVCO GRID ONLY",
U1481="Coupure ENEO &amp; Baisse de tension","IHS GRID ONLY",
U1481="Defaut GE &amp; POWER Cabinet","IHS",
U1481="Sharing","Partners",
U1481="Sites strategiques &amp; DataCenter","SST &amp; DC",
U1481="Exclu","Exclu",
U1481="SAT","SAT",
U1481="SPARE-ISSUE","SPARE-ISSUE",
U1481="Fiber CAmtel","TRANS_FO_CAMTEL",
U1481="Fiber AOF","Fiber AOF",
U1481="Projet OCM (HUAWEI)","TRAVAUX-HUAWEI",
U1481="Projet OCM (NOKIA)","TRAVAUX-NOKIA",
U1481="ACCESS-ISSUE","ACCESS-ISSUE",
U1481="Projet OCM (ZTE, NOKIA, autres projets)","TRAVAUX OCM",
U1481="No root CAuse","No root cause",
U1481="ODU HS","PDH",
U1481="IP &amp; VLAN","PDH",
U1481="Warehouse HUAWEI","SPARE-ISSUE",
U1481="SPARE-HS","SPARE-ISSUE",
U1481="Power Telco","BSS",U1481="no impacts","no impacts"
),"")</f>
        <v/>
      </c>
      <c r="T1481" s="35" t="str" cm="1">
        <f t="array" ref="T1481">IFERROR(_xlfn.IFS(
U1481="MPR ISSUE","TX ISSUE",
U1481="BSS Hardware Issue","RAN ISSUE",
U1481="Sites strategiques, MLL, Pylone, etc.","ENVTECH",
U1481="AKTIVCO DEFAUT GE &amp; POWER Cabinet","POWER ISSUE",
U1481="AKTIVCO Coupure ENEO &amp; Baisse de tension","POWER ISSUE",
U1481="Coupure ENEO &amp; Baisse de tension","POWER ISSUE",
U1481="Defaut GE &amp; POWER Cabinet","POWER ISSUE",
U1481="Sharing","POWER ISSUE",
U1481="Sites strategiques &amp; DataCenter","POWER ISSUE",
U1481="Exclu","Exclu",
U1481="SAT","TX ISSUE",
U1481="SPARE-ISSUE","SPARE-ISSUE",
U1481="Fiber CAmtel","TX ISSUE",
U1481="Fiber AOF","TX ISSUE",
U1481="Projet OCM (HUAWEI)","TRAVAUX-HUAWEI",
U1481="Projet OCM (NOKIA)","TRAVAUX -NOKIA",
U1481="ACCESS-ISSUE","ACCESS-ISSUE",
U1481="Projet OCM (ZTE, NOKIA, autres projets)","TRAVAUX OCM",
U1481="No root CAuse","No root cause",
U1481="ODU HS","TX ISSUE",
U1481="IP &amp; VLAN","TX ISSUE",
U1481="Warehouse HUAWEI","SPARE-ISSUE",
U1481="SPARE-HS","SPARE-ISSUE",
U1481="Power Telco","RAN ISSUE",U1481="no impacts","no impacts"
),"")</f>
        <v/>
      </c>
      <c r="U1481" s="28"/>
      <c r="V1481" s="35" t="str" cm="1">
        <f t="array" ref="V1481">IFERROR(_xlfn.IFS(
U1481="MPR ISSUE","ACTIVE",
U1481="BSS Hardware Issue","ACTIVE",
U1481="Sites strategiques, MLL, Pylone, etc.","PASSIVE",
U1481="AKTIVCO DEFAUT GE &amp; POWER Cabinet","PASSIVE",
U1481="AKTIVCO Coupure ENEO &amp; Baisse de tension","PASSIVE",
U1481="Coupure ENEO &amp; Baisse de tension","PASSIVE",
U1481="Defaut GE &amp; POWER Cabinet","PASSIVE",
U1481="Sharing","PASSIVE",
U1481="Sites strategiques &amp; DataCenter","PASSIVE",
U1481="Exclu","Exclu",
U1481="SAT","ACTIVE",
U1481="SPARE-ISSUE","SPARE-ISSUE",
U1481="Fiber CAmtel","ACTIVE",
U1481="Fiber AOF","ACTIVE",
U1481="Projet OCM (HUAWEI)","PLANNED WORKS",
U1481="Projet OCM (NOKIA)","PLANNED WORKS",
U1481="ACCESS-ISSUE","ACCESS-ISSUE",
U1481="Projet OCM (ZTE, NOKIA, autres projets)","PLANNED WORKS",
U1481="No root CAuse","No root cause",
U1481="ODU HS","ACTIVE",
U1481="IP &amp; VLAN","ACTIVE",
U1481="Warehouse HUAWEI","SPARE-ISSUE",
U1481="SPARE-HS","SPARE-ISSUE",
U1481="Power Telco","ACTIVE",U1481="no impacts","no impacts"
),"")</f>
        <v/>
      </c>
      <c r="W1481" s="102"/>
      <c r="X1481" s="102"/>
      <c r="Y1481" s="102"/>
      <c r="Z1481" s="102"/>
      <c r="AA1481" s="102"/>
      <c r="AB1481" s="104" t="s">
        <v>5423</v>
      </c>
      <c r="AC1481" s="9"/>
      <c r="AD1481" s="9"/>
      <c r="AE1481" s="7" t="s">
        <v>5423</v>
      </c>
      <c r="AF1481" s="6"/>
      <c r="AG1481" s="7"/>
      <c r="AH1481" s="3" t="s">
        <v>5423</v>
      </c>
      <c r="AI1481" s="18" t="s">
        <v>5423</v>
      </c>
      <c r="AJ1481" s="18" t="s">
        <v>5423</v>
      </c>
      <c r="AK1481" s="18" t="s">
        <v>5423</v>
      </c>
      <c r="AL1481" s="18" t="s">
        <v>5423</v>
      </c>
      <c r="AM1481" s="18" t="s">
        <v>5423</v>
      </c>
      <c r="AN1481" s="18" t="s">
        <v>5423</v>
      </c>
      <c r="AO1481" s="18" t="s">
        <v>5423</v>
      </c>
      <c r="AP1481" s="18" t="s">
        <v>5423</v>
      </c>
      <c r="AQ1481" s="18" t="s">
        <v>5423</v>
      </c>
      <c r="AR1481" s="18" t="s">
        <v>5423</v>
      </c>
      <c r="AS1481" s="18" t="s">
        <v>5423</v>
      </c>
      <c r="AT1481" s="18" t="s">
        <v>5423</v>
      </c>
      <c r="AU1481" s="9" t="s">
        <v>5423</v>
      </c>
      <c r="AV1481" s="14"/>
      <c r="AW1481" s="14" t="s">
        <v>5423</v>
      </c>
      <c r="AX1481" s="14" t="str">
        <f>_xlfn.XLOOKUP(B1481,'[4]cell downs 18042026 17h'!$B:$B,'[4]cell downs 18042026 17h'!$B:$B,"")</f>
        <v/>
      </c>
      <c r="AY1481" s="14" t="str">
        <f>_xlfn.XLOOKUP(B1481,'[5]Cells Huawei 19042026 15h'!$B:$B,'[5]Cells Huawei 19042026 15h'!$B:$B,"")</f>
        <v/>
      </c>
      <c r="AZ1481" s="105" t="str">
        <f>_xlfn.XLOOKUP(B1481,'INCIDENT-04-23-2026'!E:E,'INCIDENT-04-23-2026'!F:F,"")</f>
        <v/>
      </c>
      <c r="BA1481" s="105" t="str">
        <f>_xlfn.XLOOKUP(B1481,'[6]Eneo 17H'!$C:$C,'[6]Eneo 17H'!$I:$I,"")</f>
        <v/>
      </c>
      <c r="BB1481" s="105" t="str">
        <f>_xlfn.XLOOKUP(B1481,[8]ALL!$B:$B,[8]ALL!$M:$M,"")</f>
        <v/>
      </c>
      <c r="BC1481" s="105" t="str">
        <f>_xlfn.XLOOKUP(B1481,'[6]Eneo 17H'!$C:$C,'[6]Eneo 17H'!$I:$I,"")</f>
        <v/>
      </c>
      <c r="BD1481" s="105" t="str">
        <f>_xlfn.XLOOKUP(B1481,'[7]Eneo 12H'!$C:$C,'[7]Eneo 12H'!$I:$I,"")</f>
        <v/>
      </c>
      <c r="BE1481" s="105" t="s">
        <v>7287</v>
      </c>
    </row>
    <row r="1482" spans="1:57" hidden="1" x14ac:dyDescent="0.3">
      <c r="A1482" s="1" t="s">
        <v>2323</v>
      </c>
      <c r="B1482" s="8" t="s">
        <v>2324</v>
      </c>
      <c r="C1482" s="3" t="str">
        <f>_xlfn.XLOOKUP(B1482,'[1]daily break down'!$D:$D,'[1]daily break down'!$E:$E,"")</f>
        <v>Yaounde</v>
      </c>
      <c r="D1482" s="1" t="s">
        <v>11</v>
      </c>
      <c r="E1482" s="1" t="s">
        <v>12</v>
      </c>
      <c r="F1482" s="3" t="s">
        <v>37</v>
      </c>
      <c r="G1482" s="1" t="s">
        <v>38</v>
      </c>
      <c r="H1482" s="27" t="str">
        <f>_xlfn.XLOOKUP(B1482,[2]CALCULATION!$B:$B,[2]CALCULATION!$H:$H,"")</f>
        <v>ZTE</v>
      </c>
      <c r="I1482" s="23">
        <v>0</v>
      </c>
      <c r="J1482" s="23">
        <v>0</v>
      </c>
      <c r="K1482" s="23">
        <v>0</v>
      </c>
      <c r="L1482" s="23">
        <v>0</v>
      </c>
      <c r="M1482" s="23">
        <v>0</v>
      </c>
      <c r="N1482" s="23">
        <v>0</v>
      </c>
      <c r="O1482" s="23">
        <v>7.4591469696061745</v>
      </c>
      <c r="P1482" s="103" t="s">
        <v>6555</v>
      </c>
      <c r="Q1482" s="36" t="s">
        <v>5796</v>
      </c>
      <c r="R1482" s="36"/>
      <c r="S1482" s="35" t="str" cm="1">
        <f t="array" ref="S1482">IFERROR(_xlfn.IFS(
U1482="MPR ISSUE","PDH",
U1482="BSS Hardware Issue","BSS",
U1482="Sites strategiques, MLL, Pylone, etc.","ENVTECH",
U1482="AKTIVCO DEFAUT GE &amp; POWER Cabinet","AKTIVCO",
U1482="AKTIVCO Coupure ENEO &amp; Baisse de tension","AKTIVCO GRID ONLY",
U1482="Coupure ENEO &amp; Baisse de tension","IHS GRID ONLY",
U1482="Defaut GE &amp; POWER Cabinet","IHS",
U1482="Sharing","Partners",
U1482="Sites strategiques &amp; DataCenter","SST &amp; DC",
U1482="Exclu","Exclu",
U1482="SAT","SAT",
U1482="SPARE-ISSUE","SPARE-ISSUE",
U1482="Fiber CAmtel","TRANS_FO_CAMTEL",
U1482="Fiber AOF","Fiber AOF",
U1482="Projet OCM (HUAWEI)","TRAVAUX-HUAWEI",
U1482="Projet OCM (NOKIA)","TRAVAUX-NOKIA",
U1482="ACCESS-ISSUE","ACCESS-ISSUE",
U1482="Projet OCM (ZTE, NOKIA, autres projets)","TRAVAUX OCM",
U1482="No root CAuse","No root cause",
U1482="ODU HS","PDH",
U1482="IP &amp; VLAN","PDH",
U1482="Warehouse HUAWEI","SPARE-ISSUE",
U1482="SPARE-HS","SPARE-ISSUE",
U1482="Power Telco","BSS",U1482="no impacts","no impacts"
),"")</f>
        <v/>
      </c>
      <c r="T1482" s="35" t="str" cm="1">
        <f t="array" ref="T1482">IFERROR(_xlfn.IFS(
U1482="MPR ISSUE","TX ISSUE",
U1482="BSS Hardware Issue","RAN ISSUE",
U1482="Sites strategiques, MLL, Pylone, etc.","ENVTECH",
U1482="AKTIVCO DEFAUT GE &amp; POWER Cabinet","POWER ISSUE",
U1482="AKTIVCO Coupure ENEO &amp; Baisse de tension","POWER ISSUE",
U1482="Coupure ENEO &amp; Baisse de tension","POWER ISSUE",
U1482="Defaut GE &amp; POWER Cabinet","POWER ISSUE",
U1482="Sharing","POWER ISSUE",
U1482="Sites strategiques &amp; DataCenter","POWER ISSUE",
U1482="Exclu","Exclu",
U1482="SAT","TX ISSUE",
U1482="SPARE-ISSUE","SPARE-ISSUE",
U1482="Fiber CAmtel","TX ISSUE",
U1482="Fiber AOF","TX ISSUE",
U1482="Projet OCM (HUAWEI)","TRAVAUX-HUAWEI",
U1482="Projet OCM (NOKIA)","TRAVAUX -NOKIA",
U1482="ACCESS-ISSUE","ACCESS-ISSUE",
U1482="Projet OCM (ZTE, NOKIA, autres projets)","TRAVAUX OCM",
U1482="No root CAuse","No root cause",
U1482="ODU HS","TX ISSUE",
U1482="IP &amp; VLAN","TX ISSUE",
U1482="Warehouse HUAWEI","SPARE-ISSUE",
U1482="SPARE-HS","SPARE-ISSUE",
U1482="Power Telco","RAN ISSUE",U1482="no impacts","no impacts"
),"")</f>
        <v/>
      </c>
      <c r="U1482" s="28"/>
      <c r="V1482" s="35" t="str" cm="1">
        <f t="array" ref="V1482">IFERROR(_xlfn.IFS(
U1482="MPR ISSUE","ACTIVE",
U1482="BSS Hardware Issue","ACTIVE",
U1482="Sites strategiques, MLL, Pylone, etc.","PASSIVE",
U1482="AKTIVCO DEFAUT GE &amp; POWER Cabinet","PASSIVE",
U1482="AKTIVCO Coupure ENEO &amp; Baisse de tension","PASSIVE",
U1482="Coupure ENEO &amp; Baisse de tension","PASSIVE",
U1482="Defaut GE &amp; POWER Cabinet","PASSIVE",
U1482="Sharing","PASSIVE",
U1482="Sites strategiques &amp; DataCenter","PASSIVE",
U1482="Exclu","Exclu",
U1482="SAT","ACTIVE",
U1482="SPARE-ISSUE","SPARE-ISSUE",
U1482="Fiber CAmtel","ACTIVE",
U1482="Fiber AOF","ACTIVE",
U1482="Projet OCM (HUAWEI)","PLANNED WORKS",
U1482="Projet OCM (NOKIA)","PLANNED WORKS",
U1482="ACCESS-ISSUE","ACCESS-ISSUE",
U1482="Projet OCM (ZTE, NOKIA, autres projets)","PLANNED WORKS",
U1482="No root CAuse","No root cause",
U1482="ODU HS","ACTIVE",
U1482="IP &amp; VLAN","ACTIVE",
U1482="Warehouse HUAWEI","SPARE-ISSUE",
U1482="SPARE-HS","SPARE-ISSUE",
U1482="Power Telco","ACTIVE",U1482="no impacts","no impacts"
),"")</f>
        <v/>
      </c>
      <c r="W1482" s="102"/>
      <c r="X1482" s="102"/>
      <c r="Y1482" s="102"/>
      <c r="Z1482" s="102"/>
      <c r="AA1482" s="102"/>
      <c r="AB1482" s="104" t="s">
        <v>6223</v>
      </c>
      <c r="AC1482" s="9"/>
      <c r="AD1482" s="9"/>
      <c r="AE1482" s="7"/>
      <c r="AF1482" s="6"/>
      <c r="AG1482" s="7"/>
      <c r="AH1482" s="3" t="s">
        <v>5423</v>
      </c>
      <c r="AI1482" s="18" t="s">
        <v>5423</v>
      </c>
      <c r="AJ1482" s="18" t="s">
        <v>5423</v>
      </c>
      <c r="AK1482" s="18" t="s">
        <v>5423</v>
      </c>
      <c r="AL1482" s="18" t="s">
        <v>5423</v>
      </c>
      <c r="AM1482" s="18" t="s">
        <v>5423</v>
      </c>
      <c r="AN1482" s="18" t="s">
        <v>5423</v>
      </c>
      <c r="AO1482" s="18" t="s">
        <v>5423</v>
      </c>
      <c r="AP1482" s="18" t="s">
        <v>5423</v>
      </c>
      <c r="AQ1482" s="18" t="s">
        <v>5423</v>
      </c>
      <c r="AR1482" s="18" t="s">
        <v>5423</v>
      </c>
      <c r="AS1482" s="18" t="s">
        <v>5423</v>
      </c>
      <c r="AT1482" s="18" t="s">
        <v>5423</v>
      </c>
      <c r="AU1482" s="9" t="s">
        <v>6223</v>
      </c>
      <c r="AV1482" s="14"/>
      <c r="AW1482" s="14" t="s">
        <v>5423</v>
      </c>
      <c r="AX1482" s="14" t="str">
        <f>_xlfn.XLOOKUP(B1482,'[4]cell downs 18042026 17h'!$B:$B,'[4]cell downs 18042026 17h'!$B:$B,"")</f>
        <v/>
      </c>
      <c r="AY1482" s="14" t="str">
        <f>_xlfn.XLOOKUP(B1482,'[5]Cells Huawei 19042026 15h'!$B:$B,'[5]Cells Huawei 19042026 15h'!$B:$B,"")</f>
        <v/>
      </c>
      <c r="AZ1482" s="105" t="str">
        <f>_xlfn.XLOOKUP(B1482,'INCIDENT-04-23-2026'!E:E,'INCIDENT-04-23-2026'!F:F,"")</f>
        <v/>
      </c>
      <c r="BA1482" s="105" t="str">
        <f>_xlfn.XLOOKUP(B1482,'[6]Eneo 17H'!$C:$C,'[6]Eneo 17H'!$I:$I,"")</f>
        <v/>
      </c>
      <c r="BC1482" s="105" t="str">
        <f>_xlfn.XLOOKUP(B1482,'[6]Eneo 17H'!$C:$C,'[6]Eneo 17H'!$I:$I,"")</f>
        <v/>
      </c>
      <c r="BD1482" s="105" t="str">
        <f>_xlfn.XLOOKUP(B1482,'[7]Eneo 12H'!$C:$C,'[7]Eneo 12H'!$I:$I,"")</f>
        <v/>
      </c>
      <c r="BE1482" s="105" t="s">
        <v>5423</v>
      </c>
    </row>
    <row r="1483" spans="1:57" hidden="1" x14ac:dyDescent="0.3">
      <c r="A1483" s="1" t="s">
        <v>3464</v>
      </c>
      <c r="B1483" s="8" t="s">
        <v>3465</v>
      </c>
      <c r="C1483" s="3" t="str">
        <f>_xlfn.XLOOKUP(B1483,'[1]daily break down'!$D:$D,'[1]daily break down'!$E:$E,"")</f>
        <v>Yaounde</v>
      </c>
      <c r="D1483" s="1"/>
      <c r="E1483" s="1"/>
      <c r="F1483" s="3" t="s">
        <v>37</v>
      </c>
      <c r="G1483" s="1" t="s">
        <v>38</v>
      </c>
      <c r="H1483" s="27" t="str">
        <f>_xlfn.XLOOKUP(B1483,[2]CALCULATION!$B:$B,[2]CALCULATION!$H:$H,"")</f>
        <v>ZTE</v>
      </c>
      <c r="I1483" s="23">
        <v>0</v>
      </c>
      <c r="J1483" s="23">
        <v>0</v>
      </c>
      <c r="K1483" s="23">
        <v>0</v>
      </c>
      <c r="L1483" s="23">
        <v>0</v>
      </c>
      <c r="M1483" s="23">
        <v>0</v>
      </c>
      <c r="N1483" s="23">
        <v>0</v>
      </c>
      <c r="O1483" s="23">
        <v>3.9843564961062575E-2</v>
      </c>
      <c r="P1483" s="103" t="s">
        <v>6554</v>
      </c>
      <c r="Q1483" s="36" t="s">
        <v>5796</v>
      </c>
      <c r="R1483" s="36"/>
      <c r="S1483" s="35" t="str" cm="1">
        <f t="array" ref="S1483">IFERROR(_xlfn.IFS(
U1483="MPR ISSUE","PDH",
U1483="BSS Hardware Issue","BSS",
U1483="Sites strategiques, MLL, Pylone, etc.","ENVTECH",
U1483="AKTIVCO DEFAUT GE &amp; POWER Cabinet","AKTIVCO",
U1483="AKTIVCO Coupure ENEO &amp; Baisse de tension","AKTIVCO GRID ONLY",
U1483="Coupure ENEO &amp; Baisse de tension","IHS GRID ONLY",
U1483="Defaut GE &amp; POWER Cabinet","IHS",
U1483="Sharing","Partners",
U1483="Sites strategiques &amp; DataCenter","SST &amp; DC",
U1483="Exclu","Exclu",
U1483="SAT","SAT",
U1483="SPARE-ISSUE","SPARE-ISSUE",
U1483="Fiber CAmtel","TRANS_FO_CAMTEL",
U1483="Fiber AOF","Fiber AOF",
U1483="Projet OCM (HUAWEI)","TRAVAUX-HUAWEI",
U1483="Projet OCM (NOKIA)","TRAVAUX-NOKIA",
U1483="ACCESS-ISSUE","ACCESS-ISSUE",
U1483="Projet OCM (ZTE, NOKIA, autres projets)","TRAVAUX OCM",
U1483="No root CAuse","No root cause",
U1483="ODU HS","PDH",
U1483="IP &amp; VLAN","PDH",
U1483="Warehouse HUAWEI","SPARE-ISSUE",
U1483="SPARE-HS","SPARE-ISSUE",
U1483="Power Telco","BSS",U1483="no impacts","no impacts"
),"")</f>
        <v/>
      </c>
      <c r="T1483" s="35" t="str" cm="1">
        <f t="array" ref="T1483">IFERROR(_xlfn.IFS(
U1483="MPR ISSUE","TX ISSUE",
U1483="BSS Hardware Issue","RAN ISSUE",
U1483="Sites strategiques, MLL, Pylone, etc.","ENVTECH",
U1483="AKTIVCO DEFAUT GE &amp; POWER Cabinet","POWER ISSUE",
U1483="AKTIVCO Coupure ENEO &amp; Baisse de tension","POWER ISSUE",
U1483="Coupure ENEO &amp; Baisse de tension","POWER ISSUE",
U1483="Defaut GE &amp; POWER Cabinet","POWER ISSUE",
U1483="Sharing","POWER ISSUE",
U1483="Sites strategiques &amp; DataCenter","POWER ISSUE",
U1483="Exclu","Exclu",
U1483="SAT","TX ISSUE",
U1483="SPARE-ISSUE","SPARE-ISSUE",
U1483="Fiber CAmtel","TX ISSUE",
U1483="Fiber AOF","TX ISSUE",
U1483="Projet OCM (HUAWEI)","TRAVAUX-HUAWEI",
U1483="Projet OCM (NOKIA)","TRAVAUX -NOKIA",
U1483="ACCESS-ISSUE","ACCESS-ISSUE",
U1483="Projet OCM (ZTE, NOKIA, autres projets)","TRAVAUX OCM",
U1483="No root CAuse","No root cause",
U1483="ODU HS","TX ISSUE",
U1483="IP &amp; VLAN","TX ISSUE",
U1483="Warehouse HUAWEI","SPARE-ISSUE",
U1483="SPARE-HS","SPARE-ISSUE",
U1483="Power Telco","RAN ISSUE",U1483="no impacts","no impacts"
),"")</f>
        <v/>
      </c>
      <c r="U1483" s="28"/>
      <c r="V1483" s="35" t="str" cm="1">
        <f t="array" ref="V1483">IFERROR(_xlfn.IFS(
U1483="MPR ISSUE","ACTIVE",
U1483="BSS Hardware Issue","ACTIVE",
U1483="Sites strategiques, MLL, Pylone, etc.","PASSIVE",
U1483="AKTIVCO DEFAUT GE &amp; POWER Cabinet","PASSIVE",
U1483="AKTIVCO Coupure ENEO &amp; Baisse de tension","PASSIVE",
U1483="Coupure ENEO &amp; Baisse de tension","PASSIVE",
U1483="Defaut GE &amp; POWER Cabinet","PASSIVE",
U1483="Sharing","PASSIVE",
U1483="Sites strategiques &amp; DataCenter","PASSIVE",
U1483="Exclu","Exclu",
U1483="SAT","ACTIVE",
U1483="SPARE-ISSUE","SPARE-ISSUE",
U1483="Fiber CAmtel","ACTIVE",
U1483="Fiber AOF","ACTIVE",
U1483="Projet OCM (HUAWEI)","PLANNED WORKS",
U1483="Projet OCM (NOKIA)","PLANNED WORKS",
U1483="ACCESS-ISSUE","ACCESS-ISSUE",
U1483="Projet OCM (ZTE, NOKIA, autres projets)","PLANNED WORKS",
U1483="No root CAuse","No root cause",
U1483="ODU HS","ACTIVE",
U1483="IP &amp; VLAN","ACTIVE",
U1483="Warehouse HUAWEI","SPARE-ISSUE",
U1483="SPARE-HS","SPARE-ISSUE",
U1483="Power Telco","ACTIVE",U1483="no impacts","no impacts"
),"")</f>
        <v/>
      </c>
      <c r="W1483" s="102"/>
      <c r="X1483" s="102"/>
      <c r="Y1483" s="102"/>
      <c r="Z1483" s="102"/>
      <c r="AA1483" s="102"/>
      <c r="AB1483" s="104" t="s">
        <v>5423</v>
      </c>
      <c r="AC1483" s="9"/>
      <c r="AD1483" s="9"/>
      <c r="AE1483" s="7" t="s">
        <v>5423</v>
      </c>
      <c r="AF1483" s="6"/>
      <c r="AG1483" s="7"/>
      <c r="AH1483" s="3" t="s">
        <v>5423</v>
      </c>
      <c r="AI1483" s="18" t="s">
        <v>5423</v>
      </c>
      <c r="AJ1483" s="18" t="s">
        <v>5423</v>
      </c>
      <c r="AK1483" s="18" t="s">
        <v>5423</v>
      </c>
      <c r="AL1483" s="18" t="s">
        <v>5423</v>
      </c>
      <c r="AM1483" s="18" t="s">
        <v>5423</v>
      </c>
      <c r="AN1483" s="18" t="s">
        <v>5423</v>
      </c>
      <c r="AO1483" s="18" t="s">
        <v>5423</v>
      </c>
      <c r="AP1483" s="18" t="s">
        <v>5423</v>
      </c>
      <c r="AQ1483" s="18" t="s">
        <v>5423</v>
      </c>
      <c r="AR1483" s="18" t="s">
        <v>5423</v>
      </c>
      <c r="AS1483" s="18" t="s">
        <v>5423</v>
      </c>
      <c r="AT1483" s="18" t="s">
        <v>5423</v>
      </c>
      <c r="AU1483" s="9" t="s">
        <v>5423</v>
      </c>
      <c r="AV1483" s="14"/>
      <c r="AW1483" s="14" t="s">
        <v>5423</v>
      </c>
      <c r="AX1483" s="14" t="str">
        <f>_xlfn.XLOOKUP(B1483,'[4]cell downs 18042026 17h'!$B:$B,'[4]cell downs 18042026 17h'!$B:$B,"")</f>
        <v/>
      </c>
      <c r="AY1483" s="14" t="str">
        <f>_xlfn.XLOOKUP(B1483,'[5]Cells Huawei 19042026 15h'!$B:$B,'[5]Cells Huawei 19042026 15h'!$B:$B,"")</f>
        <v/>
      </c>
      <c r="AZ1483" s="105" t="str">
        <f>_xlfn.XLOOKUP(B1483,'INCIDENT-04-23-2026'!E:E,'INCIDENT-04-23-2026'!F:F,"")</f>
        <v/>
      </c>
      <c r="BA1483" s="105" t="str">
        <f>_xlfn.XLOOKUP(B1483,'[6]Eneo 17H'!$C:$C,'[6]Eneo 17H'!$I:$I,"")</f>
        <v/>
      </c>
      <c r="BB1483" s="105" t="str">
        <f>_xlfn.XLOOKUP(B1483,[8]ALL!$B:$B,[8]ALL!$M:$M,"")</f>
        <v/>
      </c>
      <c r="BC1483" s="105" t="str">
        <f>_xlfn.XLOOKUP(B1483,'[6]Eneo 17H'!$C:$C,'[6]Eneo 17H'!$I:$I,"")</f>
        <v/>
      </c>
      <c r="BD1483" s="105" t="str">
        <f>_xlfn.XLOOKUP(B1483,'[7]Eneo 12H'!$C:$C,'[7]Eneo 12H'!$I:$I,"")</f>
        <v/>
      </c>
      <c r="BE1483" s="105" t="s">
        <v>5423</v>
      </c>
    </row>
    <row r="1484" spans="1:57" hidden="1" x14ac:dyDescent="0.3">
      <c r="A1484" s="1" t="s">
        <v>2256</v>
      </c>
      <c r="B1484" s="8" t="s">
        <v>2257</v>
      </c>
      <c r="C1484" s="3" t="str">
        <f>_xlfn.XLOOKUP(B1484,'[1]daily break down'!$D:$D,'[1]daily break down'!$E:$E,"")</f>
        <v>Yaounde</v>
      </c>
      <c r="D1484" s="1" t="s">
        <v>11</v>
      </c>
      <c r="E1484" s="1" t="s">
        <v>12</v>
      </c>
      <c r="F1484" s="3" t="s">
        <v>37</v>
      </c>
      <c r="G1484" s="1" t="s">
        <v>38</v>
      </c>
      <c r="H1484" s="27" t="str">
        <f>_xlfn.XLOOKUP(B1484,[2]CALCULATION!$B:$B,[2]CALCULATION!$H:$H,"")</f>
        <v>ZTE</v>
      </c>
      <c r="I1484" s="23">
        <v>0</v>
      </c>
      <c r="J1484" s="23">
        <v>0</v>
      </c>
      <c r="K1484" s="23">
        <v>0</v>
      </c>
      <c r="L1484" s="23">
        <v>0</v>
      </c>
      <c r="M1484" s="23">
        <v>0</v>
      </c>
      <c r="N1484" s="23">
        <v>0</v>
      </c>
      <c r="O1484" s="23">
        <v>9.6666124480285776E-2</v>
      </c>
      <c r="P1484" s="103" t="s">
        <v>6554</v>
      </c>
      <c r="Q1484" s="36" t="s">
        <v>5796</v>
      </c>
      <c r="R1484" s="36"/>
      <c r="S1484" s="35" t="str" cm="1">
        <f t="array" ref="S1484">IFERROR(_xlfn.IFS(
U1484="MPR ISSUE","PDH",
U1484="BSS Hardware Issue","BSS",
U1484="Sites strategiques, MLL, Pylone, etc.","ENVTECH",
U1484="AKTIVCO DEFAUT GE &amp; POWER Cabinet","AKTIVCO",
U1484="AKTIVCO Coupure ENEO &amp; Baisse de tension","AKTIVCO GRID ONLY",
U1484="Coupure ENEO &amp; Baisse de tension","IHS GRID ONLY",
U1484="Defaut GE &amp; POWER Cabinet","IHS",
U1484="Sharing","Partners",
U1484="Sites strategiques &amp; DataCenter","SST &amp; DC",
U1484="Exclu","Exclu",
U1484="SAT","SAT",
U1484="SPARE-ISSUE","SPARE-ISSUE",
U1484="Fiber CAmtel","TRANS_FO_CAMTEL",
U1484="Fiber AOF","Fiber AOF",
U1484="Projet OCM (HUAWEI)","TRAVAUX-HUAWEI",
U1484="Projet OCM (NOKIA)","TRAVAUX-NOKIA",
U1484="ACCESS-ISSUE","ACCESS-ISSUE",
U1484="Projet OCM (ZTE, NOKIA, autres projets)","TRAVAUX OCM",
U1484="No root CAuse","No root cause",
U1484="ODU HS","PDH",
U1484="IP &amp; VLAN","PDH",
U1484="Warehouse HUAWEI","SPARE-ISSUE",
U1484="SPARE-HS","SPARE-ISSUE",
U1484="Power Telco","BSS",U1484="no impacts","no impacts"
),"")</f>
        <v/>
      </c>
      <c r="T1484" s="35" t="str" cm="1">
        <f t="array" ref="T1484">IFERROR(_xlfn.IFS(
U1484="MPR ISSUE","TX ISSUE",
U1484="BSS Hardware Issue","RAN ISSUE",
U1484="Sites strategiques, MLL, Pylone, etc.","ENVTECH",
U1484="AKTIVCO DEFAUT GE &amp; POWER Cabinet","POWER ISSUE",
U1484="AKTIVCO Coupure ENEO &amp; Baisse de tension","POWER ISSUE",
U1484="Coupure ENEO &amp; Baisse de tension","POWER ISSUE",
U1484="Defaut GE &amp; POWER Cabinet","POWER ISSUE",
U1484="Sharing","POWER ISSUE",
U1484="Sites strategiques &amp; DataCenter","POWER ISSUE",
U1484="Exclu","Exclu",
U1484="SAT","TX ISSUE",
U1484="SPARE-ISSUE","SPARE-ISSUE",
U1484="Fiber CAmtel","TX ISSUE",
U1484="Fiber AOF","TX ISSUE",
U1484="Projet OCM (HUAWEI)","TRAVAUX-HUAWEI",
U1484="Projet OCM (NOKIA)","TRAVAUX -NOKIA",
U1484="ACCESS-ISSUE","ACCESS-ISSUE",
U1484="Projet OCM (ZTE, NOKIA, autres projets)","TRAVAUX OCM",
U1484="No root CAuse","No root cause",
U1484="ODU HS","TX ISSUE",
U1484="IP &amp; VLAN","TX ISSUE",
U1484="Warehouse HUAWEI","SPARE-ISSUE",
U1484="SPARE-HS","SPARE-ISSUE",
U1484="Power Telco","RAN ISSUE",U1484="no impacts","no impacts"
),"")</f>
        <v/>
      </c>
      <c r="U1484" s="28"/>
      <c r="V1484" s="35" t="str" cm="1">
        <f t="array" ref="V1484">IFERROR(_xlfn.IFS(
U1484="MPR ISSUE","ACTIVE",
U1484="BSS Hardware Issue","ACTIVE",
U1484="Sites strategiques, MLL, Pylone, etc.","PASSIVE",
U1484="AKTIVCO DEFAUT GE &amp; POWER Cabinet","PASSIVE",
U1484="AKTIVCO Coupure ENEO &amp; Baisse de tension","PASSIVE",
U1484="Coupure ENEO &amp; Baisse de tension","PASSIVE",
U1484="Defaut GE &amp; POWER Cabinet","PASSIVE",
U1484="Sharing","PASSIVE",
U1484="Sites strategiques &amp; DataCenter","PASSIVE",
U1484="Exclu","Exclu",
U1484="SAT","ACTIVE",
U1484="SPARE-ISSUE","SPARE-ISSUE",
U1484="Fiber CAmtel","ACTIVE",
U1484="Fiber AOF","ACTIVE",
U1484="Projet OCM (HUAWEI)","PLANNED WORKS",
U1484="Projet OCM (NOKIA)","PLANNED WORKS",
U1484="ACCESS-ISSUE","ACCESS-ISSUE",
U1484="Projet OCM (ZTE, NOKIA, autres projets)","PLANNED WORKS",
U1484="No root CAuse","No root cause",
U1484="ODU HS","ACTIVE",
U1484="IP &amp; VLAN","ACTIVE",
U1484="Warehouse HUAWEI","SPARE-ISSUE",
U1484="SPARE-HS","SPARE-ISSUE",
U1484="Power Telco","ACTIVE",U1484="no impacts","no impacts"
),"")</f>
        <v/>
      </c>
      <c r="W1484" s="102"/>
      <c r="X1484" s="102"/>
      <c r="Y1484" s="102"/>
      <c r="Z1484" s="102"/>
      <c r="AA1484" s="102"/>
      <c r="AB1484" s="104" t="s">
        <v>5423</v>
      </c>
      <c r="AC1484" s="9"/>
      <c r="AD1484" s="9"/>
      <c r="AE1484" s="7" t="s">
        <v>5423</v>
      </c>
      <c r="AF1484" s="6"/>
      <c r="AG1484" s="7"/>
      <c r="AH1484" s="3" t="s">
        <v>5423</v>
      </c>
      <c r="AI1484" s="18" t="s">
        <v>5423</v>
      </c>
      <c r="AJ1484" s="18" t="s">
        <v>5423</v>
      </c>
      <c r="AK1484" s="18" t="s">
        <v>5423</v>
      </c>
      <c r="AL1484" s="18" t="s">
        <v>5423</v>
      </c>
      <c r="AM1484" s="18" t="s">
        <v>5423</v>
      </c>
      <c r="AN1484" s="18" t="s">
        <v>5423</v>
      </c>
      <c r="AO1484" s="18" t="s">
        <v>5423</v>
      </c>
      <c r="AP1484" s="18" t="s">
        <v>5423</v>
      </c>
      <c r="AQ1484" s="18" t="s">
        <v>5423</v>
      </c>
      <c r="AR1484" s="18" t="s">
        <v>5423</v>
      </c>
      <c r="AS1484" s="18" t="s">
        <v>5423</v>
      </c>
      <c r="AT1484" s="18" t="s">
        <v>5423</v>
      </c>
      <c r="AU1484" s="9" t="s">
        <v>5423</v>
      </c>
      <c r="AV1484" s="14"/>
      <c r="AW1484" s="14" t="s">
        <v>5423</v>
      </c>
      <c r="AX1484" s="14" t="str">
        <f>_xlfn.XLOOKUP(B1484,'[4]cell downs 18042026 17h'!$B:$B,'[4]cell downs 18042026 17h'!$B:$B,"")</f>
        <v/>
      </c>
      <c r="AY1484" s="14" t="str">
        <f>_xlfn.XLOOKUP(B1484,'[5]Cells Huawei 19042026 15h'!$B:$B,'[5]Cells Huawei 19042026 15h'!$B:$B,"")</f>
        <v/>
      </c>
      <c r="AZ1484" s="105" t="str">
        <f>_xlfn.XLOOKUP(B1484,'INCIDENT-04-23-2026'!E:E,'INCIDENT-04-23-2026'!F:F,"")</f>
        <v/>
      </c>
      <c r="BA1484" s="105" t="str">
        <f>_xlfn.XLOOKUP(B1484,'[6]Eneo 17H'!$C:$C,'[6]Eneo 17H'!$I:$I,"")</f>
        <v/>
      </c>
      <c r="BB1484" s="105" t="str">
        <f>_xlfn.XLOOKUP(B1484,[8]ALL!$B:$B,[8]ALL!$M:$M,"")</f>
        <v/>
      </c>
      <c r="BC1484" s="105" t="str">
        <f>_xlfn.XLOOKUP(B1484,'[6]Eneo 17H'!$C:$C,'[6]Eneo 17H'!$I:$I,"")</f>
        <v/>
      </c>
      <c r="BD1484" s="105" t="str">
        <f>_xlfn.XLOOKUP(B1484,'[7]Eneo 12H'!$C:$C,'[7]Eneo 12H'!$I:$I,"")</f>
        <v/>
      </c>
      <c r="BE1484" s="105" t="s">
        <v>5423</v>
      </c>
    </row>
    <row r="1485" spans="1:57" hidden="1" x14ac:dyDescent="0.3">
      <c r="A1485" s="1" t="s">
        <v>2700</v>
      </c>
      <c r="B1485" s="8" t="s">
        <v>2701</v>
      </c>
      <c r="C1485" s="3" t="str">
        <f>_xlfn.XLOOKUP(B1485,'[1]daily break down'!$D:$D,'[1]daily break down'!$E:$E,"")</f>
        <v>Yaounde</v>
      </c>
      <c r="D1485" s="1" t="s">
        <v>11</v>
      </c>
      <c r="E1485" s="1"/>
      <c r="F1485" s="3" t="s">
        <v>37</v>
      </c>
      <c r="G1485" s="1" t="s">
        <v>38</v>
      </c>
      <c r="H1485" s="27" t="str">
        <f>_xlfn.XLOOKUP(B1485,[2]CALCULATION!$B:$B,[2]CALCULATION!$H:$H,"")</f>
        <v>ZTE</v>
      </c>
      <c r="I1485" s="23">
        <v>0</v>
      </c>
      <c r="J1485" s="23">
        <v>0</v>
      </c>
      <c r="K1485" s="23">
        <v>0</v>
      </c>
      <c r="L1485" s="23">
        <v>0</v>
      </c>
      <c r="M1485" s="23">
        <v>0</v>
      </c>
      <c r="N1485" s="23">
        <v>0</v>
      </c>
      <c r="O1485" s="23">
        <v>1.4125382027377712E-2</v>
      </c>
      <c r="P1485" s="103" t="s">
        <v>6554</v>
      </c>
      <c r="Q1485" s="36" t="s">
        <v>5796</v>
      </c>
      <c r="R1485" s="36"/>
      <c r="S1485" s="35" t="str" cm="1">
        <f t="array" ref="S1485">IFERROR(_xlfn.IFS(
U1485="MPR ISSUE","PDH",
U1485="BSS Hardware Issue","BSS",
U1485="Sites strategiques, MLL, Pylone, etc.","ENVTECH",
U1485="AKTIVCO DEFAUT GE &amp; POWER Cabinet","AKTIVCO",
U1485="AKTIVCO Coupure ENEO &amp; Baisse de tension","AKTIVCO GRID ONLY",
U1485="Coupure ENEO &amp; Baisse de tension","IHS GRID ONLY",
U1485="Defaut GE &amp; POWER Cabinet","IHS",
U1485="Sharing","Partners",
U1485="Sites strategiques &amp; DataCenter","SST &amp; DC",
U1485="Exclu","Exclu",
U1485="SAT","SAT",
U1485="SPARE-ISSUE","SPARE-ISSUE",
U1485="Fiber CAmtel","TRANS_FO_CAMTEL",
U1485="Fiber AOF","Fiber AOF",
U1485="Projet OCM (HUAWEI)","TRAVAUX-HUAWEI",
U1485="Projet OCM (NOKIA)","TRAVAUX-NOKIA",
U1485="ACCESS-ISSUE","ACCESS-ISSUE",
U1485="Projet OCM (ZTE, NOKIA, autres projets)","TRAVAUX OCM",
U1485="No root CAuse","No root cause",
U1485="ODU HS","PDH",
U1485="IP &amp; VLAN","PDH",
U1485="Warehouse HUAWEI","SPARE-ISSUE",
U1485="SPARE-HS","SPARE-ISSUE",
U1485="Power Telco","BSS",U1485="no impacts","no impacts"
),"")</f>
        <v/>
      </c>
      <c r="T1485" s="35" t="str" cm="1">
        <f t="array" ref="T1485">IFERROR(_xlfn.IFS(
U1485="MPR ISSUE","TX ISSUE",
U1485="BSS Hardware Issue","RAN ISSUE",
U1485="Sites strategiques, MLL, Pylone, etc.","ENVTECH",
U1485="AKTIVCO DEFAUT GE &amp; POWER Cabinet","POWER ISSUE",
U1485="AKTIVCO Coupure ENEO &amp; Baisse de tension","POWER ISSUE",
U1485="Coupure ENEO &amp; Baisse de tension","POWER ISSUE",
U1485="Defaut GE &amp; POWER Cabinet","POWER ISSUE",
U1485="Sharing","POWER ISSUE",
U1485="Sites strategiques &amp; DataCenter","POWER ISSUE",
U1485="Exclu","Exclu",
U1485="SAT","TX ISSUE",
U1485="SPARE-ISSUE","SPARE-ISSUE",
U1485="Fiber CAmtel","TX ISSUE",
U1485="Fiber AOF","TX ISSUE",
U1485="Projet OCM (HUAWEI)","TRAVAUX-HUAWEI",
U1485="Projet OCM (NOKIA)","TRAVAUX -NOKIA",
U1485="ACCESS-ISSUE","ACCESS-ISSUE",
U1485="Projet OCM (ZTE, NOKIA, autres projets)","TRAVAUX OCM",
U1485="No root CAuse","No root cause",
U1485="ODU HS","TX ISSUE",
U1485="IP &amp; VLAN","TX ISSUE",
U1485="Warehouse HUAWEI","SPARE-ISSUE",
U1485="SPARE-HS","SPARE-ISSUE",
U1485="Power Telco","RAN ISSUE",U1485="no impacts","no impacts"
),"")</f>
        <v/>
      </c>
      <c r="U1485" s="28"/>
      <c r="V1485" s="35" t="str" cm="1">
        <f t="array" ref="V1485">IFERROR(_xlfn.IFS(
U1485="MPR ISSUE","ACTIVE",
U1485="BSS Hardware Issue","ACTIVE",
U1485="Sites strategiques, MLL, Pylone, etc.","PASSIVE",
U1485="AKTIVCO DEFAUT GE &amp; POWER Cabinet","PASSIVE",
U1485="AKTIVCO Coupure ENEO &amp; Baisse de tension","PASSIVE",
U1485="Coupure ENEO &amp; Baisse de tension","PASSIVE",
U1485="Defaut GE &amp; POWER Cabinet","PASSIVE",
U1485="Sharing","PASSIVE",
U1485="Sites strategiques &amp; DataCenter","PASSIVE",
U1485="Exclu","Exclu",
U1485="SAT","ACTIVE",
U1485="SPARE-ISSUE","SPARE-ISSUE",
U1485="Fiber CAmtel","ACTIVE",
U1485="Fiber AOF","ACTIVE",
U1485="Projet OCM (HUAWEI)","PLANNED WORKS",
U1485="Projet OCM (NOKIA)","PLANNED WORKS",
U1485="ACCESS-ISSUE","ACCESS-ISSUE",
U1485="Projet OCM (ZTE, NOKIA, autres projets)","PLANNED WORKS",
U1485="No root CAuse","No root cause",
U1485="ODU HS","ACTIVE",
U1485="IP &amp; VLAN","ACTIVE",
U1485="Warehouse HUAWEI","SPARE-ISSUE",
U1485="SPARE-HS","SPARE-ISSUE",
U1485="Power Telco","ACTIVE",U1485="no impacts","no impacts"
),"")</f>
        <v/>
      </c>
      <c r="W1485" s="102"/>
      <c r="X1485" s="102"/>
      <c r="Y1485" s="102"/>
      <c r="Z1485" s="102"/>
      <c r="AA1485" s="102"/>
      <c r="AB1485" s="104" t="s">
        <v>5423</v>
      </c>
      <c r="AC1485" s="9"/>
      <c r="AD1485" s="9"/>
      <c r="AE1485" s="7" t="s">
        <v>5423</v>
      </c>
      <c r="AF1485" s="6"/>
      <c r="AG1485" s="7"/>
      <c r="AH1485" s="3" t="s">
        <v>5423</v>
      </c>
      <c r="AI1485" s="18" t="s">
        <v>5423</v>
      </c>
      <c r="AJ1485" s="18" t="s">
        <v>5423</v>
      </c>
      <c r="AK1485" s="18" t="s">
        <v>5423</v>
      </c>
      <c r="AL1485" s="18" t="s">
        <v>5423</v>
      </c>
      <c r="AM1485" s="18" t="s">
        <v>5423</v>
      </c>
      <c r="AN1485" s="18" t="s">
        <v>5423</v>
      </c>
      <c r="AO1485" s="18" t="s">
        <v>5423</v>
      </c>
      <c r="AP1485" s="18" t="s">
        <v>5423</v>
      </c>
      <c r="AQ1485" s="18" t="s">
        <v>5423</v>
      </c>
      <c r="AR1485" s="18" t="s">
        <v>5423</v>
      </c>
      <c r="AS1485" s="18" t="s">
        <v>5423</v>
      </c>
      <c r="AT1485" s="18" t="s">
        <v>5423</v>
      </c>
      <c r="AU1485" s="9" t="s">
        <v>5423</v>
      </c>
      <c r="AV1485" s="14"/>
      <c r="AW1485" s="14" t="s">
        <v>5423</v>
      </c>
      <c r="AX1485" s="14" t="str">
        <f>_xlfn.XLOOKUP(B1485,'[4]cell downs 18042026 17h'!$B:$B,'[4]cell downs 18042026 17h'!$B:$B,"")</f>
        <v/>
      </c>
      <c r="AY1485" s="14" t="str">
        <f>_xlfn.XLOOKUP(B1485,'[5]Cells Huawei 19042026 15h'!$B:$B,'[5]Cells Huawei 19042026 15h'!$B:$B,"")</f>
        <v/>
      </c>
      <c r="AZ1485" s="105" t="str">
        <f>_xlfn.XLOOKUP(B1485,'INCIDENT-04-23-2026'!E:E,'INCIDENT-04-23-2026'!F:F,"")</f>
        <v/>
      </c>
      <c r="BA1485" s="105" t="str">
        <f>_xlfn.XLOOKUP(B1485,'[6]Eneo 17H'!$C:$C,'[6]Eneo 17H'!$I:$I,"")</f>
        <v/>
      </c>
      <c r="BB1485" s="105" t="str">
        <f>_xlfn.XLOOKUP(B1485,[8]ALL!$B:$B,[8]ALL!$M:$M,"")</f>
        <v/>
      </c>
      <c r="BC1485" s="105" t="str">
        <f>_xlfn.XLOOKUP(B1485,'[6]Eneo 17H'!$C:$C,'[6]Eneo 17H'!$I:$I,"")</f>
        <v/>
      </c>
      <c r="BD1485" s="105" t="str">
        <f>_xlfn.XLOOKUP(B1485,'[7]Eneo 12H'!$C:$C,'[7]Eneo 12H'!$I:$I,"")</f>
        <v/>
      </c>
      <c r="BE1485" s="105" t="s">
        <v>5423</v>
      </c>
    </row>
    <row r="1486" spans="1:57" hidden="1" x14ac:dyDescent="0.3">
      <c r="A1486" s="1" t="s">
        <v>2382</v>
      </c>
      <c r="B1486" s="8" t="s">
        <v>2383</v>
      </c>
      <c r="C1486" s="3" t="str">
        <f>_xlfn.XLOOKUP(B1486,'[1]daily break down'!$D:$D,'[1]daily break down'!$E:$E,"")</f>
        <v>Douala</v>
      </c>
      <c r="D1486" s="1" t="s">
        <v>11</v>
      </c>
      <c r="E1486" s="1" t="s">
        <v>12</v>
      </c>
      <c r="F1486" s="3" t="s">
        <v>31</v>
      </c>
      <c r="G1486" s="1" t="s">
        <v>32</v>
      </c>
      <c r="H1486" s="27" t="str">
        <f>_xlfn.XLOOKUP(B1486,[2]CALCULATION!$B:$B,[2]CALCULATION!$H:$H,"")</f>
        <v>ZTE</v>
      </c>
      <c r="I1486" s="23">
        <v>0</v>
      </c>
      <c r="J1486" s="23">
        <v>0</v>
      </c>
      <c r="K1486" s="23">
        <v>0</v>
      </c>
      <c r="L1486" s="23">
        <v>0</v>
      </c>
      <c r="M1486" s="23">
        <v>0</v>
      </c>
      <c r="N1486" s="23">
        <v>0</v>
      </c>
      <c r="O1486" s="23">
        <v>0</v>
      </c>
      <c r="P1486" s="103" t="s">
        <v>6554</v>
      </c>
      <c r="Q1486" s="36" t="s">
        <v>5796</v>
      </c>
      <c r="R1486" s="36"/>
      <c r="S1486" s="35" t="str" cm="1">
        <f t="array" ref="S1486">IFERROR(_xlfn.IFS(
U1486="MPR ISSUE","PDH",
U1486="BSS Hardware Issue","BSS",
U1486="Sites strategiques, MLL, Pylone, etc.","ENVTECH",
U1486="AKTIVCO DEFAUT GE &amp; POWER Cabinet","AKTIVCO",
U1486="AKTIVCO Coupure ENEO &amp; Baisse de tension","AKTIVCO GRID ONLY",
U1486="Coupure ENEO &amp; Baisse de tension","IHS GRID ONLY",
U1486="Defaut GE &amp; POWER Cabinet","IHS",
U1486="Sharing","Partners",
U1486="Sites strategiques &amp; DataCenter","SST &amp; DC",
U1486="Exclu","Exclu",
U1486="SAT","SAT",
U1486="SPARE-ISSUE","SPARE-ISSUE",
U1486="Fiber CAmtel","TRANS_FO_CAMTEL",
U1486="Fiber AOF","Fiber AOF",
U1486="Projet OCM (HUAWEI)","TRAVAUX-HUAWEI",
U1486="Projet OCM (NOKIA)","TRAVAUX-NOKIA",
U1486="ACCESS-ISSUE","ACCESS-ISSUE",
U1486="Projet OCM (ZTE, NOKIA, autres projets)","TRAVAUX OCM",
U1486="No root CAuse","No root cause",
U1486="ODU HS","PDH",
U1486="IP &amp; VLAN","PDH",
U1486="Warehouse HUAWEI","SPARE-ISSUE",
U1486="SPARE-HS","SPARE-ISSUE",
U1486="Power Telco","BSS",U1486="no impacts","no impacts"
),"")</f>
        <v/>
      </c>
      <c r="T1486" s="35" t="str" cm="1">
        <f t="array" ref="T1486">IFERROR(_xlfn.IFS(
U1486="MPR ISSUE","TX ISSUE",
U1486="BSS Hardware Issue","RAN ISSUE",
U1486="Sites strategiques, MLL, Pylone, etc.","ENVTECH",
U1486="AKTIVCO DEFAUT GE &amp; POWER Cabinet","POWER ISSUE",
U1486="AKTIVCO Coupure ENEO &amp; Baisse de tension","POWER ISSUE",
U1486="Coupure ENEO &amp; Baisse de tension","POWER ISSUE",
U1486="Defaut GE &amp; POWER Cabinet","POWER ISSUE",
U1486="Sharing","POWER ISSUE",
U1486="Sites strategiques &amp; DataCenter","POWER ISSUE",
U1486="Exclu","Exclu",
U1486="SAT","TX ISSUE",
U1486="SPARE-ISSUE","SPARE-ISSUE",
U1486="Fiber CAmtel","TX ISSUE",
U1486="Fiber AOF","TX ISSUE",
U1486="Projet OCM (HUAWEI)","TRAVAUX-HUAWEI",
U1486="Projet OCM (NOKIA)","TRAVAUX -NOKIA",
U1486="ACCESS-ISSUE","ACCESS-ISSUE",
U1486="Projet OCM (ZTE, NOKIA, autres projets)","TRAVAUX OCM",
U1486="No root CAuse","No root cause",
U1486="ODU HS","TX ISSUE",
U1486="IP &amp; VLAN","TX ISSUE",
U1486="Warehouse HUAWEI","SPARE-ISSUE",
U1486="SPARE-HS","SPARE-ISSUE",
U1486="Power Telco","RAN ISSUE",U1486="no impacts","no impacts"
),"")</f>
        <v/>
      </c>
      <c r="U1486" s="28"/>
      <c r="V1486" s="35" t="str" cm="1">
        <f t="array" ref="V1486">IFERROR(_xlfn.IFS(
U1486="MPR ISSUE","ACTIVE",
U1486="BSS Hardware Issue","ACTIVE",
U1486="Sites strategiques, MLL, Pylone, etc.","PASSIVE",
U1486="AKTIVCO DEFAUT GE &amp; POWER Cabinet","PASSIVE",
U1486="AKTIVCO Coupure ENEO &amp; Baisse de tension","PASSIVE",
U1486="Coupure ENEO &amp; Baisse de tension","PASSIVE",
U1486="Defaut GE &amp; POWER Cabinet","PASSIVE",
U1486="Sharing","PASSIVE",
U1486="Sites strategiques &amp; DataCenter","PASSIVE",
U1486="Exclu","Exclu",
U1486="SAT","ACTIVE",
U1486="SPARE-ISSUE","SPARE-ISSUE",
U1486="Fiber CAmtel","ACTIVE",
U1486="Fiber AOF","ACTIVE",
U1486="Projet OCM (HUAWEI)","PLANNED WORKS",
U1486="Projet OCM (NOKIA)","PLANNED WORKS",
U1486="ACCESS-ISSUE","ACCESS-ISSUE",
U1486="Projet OCM (ZTE, NOKIA, autres projets)","PLANNED WORKS",
U1486="No root CAuse","No root cause",
U1486="ODU HS","ACTIVE",
U1486="IP &amp; VLAN","ACTIVE",
U1486="Warehouse HUAWEI","SPARE-ISSUE",
U1486="SPARE-HS","SPARE-ISSUE",
U1486="Power Telco","ACTIVE",U1486="no impacts","no impacts"
),"")</f>
        <v/>
      </c>
      <c r="W1486" s="102"/>
      <c r="X1486" s="102"/>
      <c r="Y1486" s="102"/>
      <c r="Z1486" s="102"/>
      <c r="AA1486" s="102"/>
      <c r="AB1486" s="104" t="s">
        <v>5423</v>
      </c>
      <c r="AC1486" s="9"/>
      <c r="AD1486" s="9"/>
      <c r="AE1486" s="7" t="s">
        <v>5423</v>
      </c>
      <c r="AF1486" s="6"/>
      <c r="AG1486" s="7"/>
      <c r="AH1486" s="3" t="s">
        <v>5423</v>
      </c>
      <c r="AI1486" s="18" t="s">
        <v>5423</v>
      </c>
      <c r="AJ1486" s="18" t="s">
        <v>5423</v>
      </c>
      <c r="AK1486" s="18" t="s">
        <v>5423</v>
      </c>
      <c r="AL1486" s="18" t="s">
        <v>5423</v>
      </c>
      <c r="AM1486" s="18" t="s">
        <v>5423</v>
      </c>
      <c r="AN1486" s="18" t="s">
        <v>5423</v>
      </c>
      <c r="AO1486" s="18" t="s">
        <v>5423</v>
      </c>
      <c r="AP1486" s="18" t="s">
        <v>5423</v>
      </c>
      <c r="AQ1486" s="18" t="s">
        <v>5423</v>
      </c>
      <c r="AR1486" s="18" t="s">
        <v>5423</v>
      </c>
      <c r="AS1486" s="18" t="s">
        <v>5423</v>
      </c>
      <c r="AT1486" s="18" t="s">
        <v>5423</v>
      </c>
      <c r="AU1486" s="9" t="s">
        <v>5423</v>
      </c>
      <c r="AV1486" s="14"/>
      <c r="AW1486" s="14" t="s">
        <v>5423</v>
      </c>
      <c r="AX1486" s="14" t="str">
        <f>_xlfn.XLOOKUP(B1486,'[4]cell downs 18042026 17h'!$B:$B,'[4]cell downs 18042026 17h'!$B:$B,"")</f>
        <v/>
      </c>
      <c r="AY1486" s="14" t="str">
        <f>_xlfn.XLOOKUP(B1486,'[5]Cells Huawei 19042026 15h'!$B:$B,'[5]Cells Huawei 19042026 15h'!$B:$B,"")</f>
        <v/>
      </c>
      <c r="AZ1486" s="105" t="str">
        <f>_xlfn.XLOOKUP(B1486,'INCIDENT-04-23-2026'!E:E,'INCIDENT-04-23-2026'!F:F,"")</f>
        <v/>
      </c>
      <c r="BA1486" s="105" t="str">
        <f>_xlfn.XLOOKUP(B1486,'[6]Eneo 17H'!$C:$C,'[6]Eneo 17H'!$I:$I,"")</f>
        <v/>
      </c>
      <c r="BB1486" s="105" t="str">
        <f>_xlfn.XLOOKUP(B1486,[8]ALL!$B:$B,[8]ALL!$M:$M,"")</f>
        <v/>
      </c>
      <c r="BC1486" s="105" t="str">
        <f>_xlfn.XLOOKUP(B1486,'[6]Eneo 17H'!$C:$C,'[6]Eneo 17H'!$I:$I,"")</f>
        <v/>
      </c>
      <c r="BD1486" s="105" t="str">
        <f>_xlfn.XLOOKUP(B1486,'[7]Eneo 12H'!$C:$C,'[7]Eneo 12H'!$I:$I,"")</f>
        <v/>
      </c>
      <c r="BE1486" s="105" t="s">
        <v>5423</v>
      </c>
    </row>
    <row r="1487" spans="1:57" hidden="1" x14ac:dyDescent="0.3">
      <c r="A1487" s="1" t="s">
        <v>332</v>
      </c>
      <c r="B1487" s="8" t="s">
        <v>333</v>
      </c>
      <c r="C1487" s="3" t="str">
        <f>_xlfn.XLOOKUP(B1487,'[1]daily break down'!$D:$D,'[1]daily break down'!$E:$E,"")</f>
        <v>Douala</v>
      </c>
      <c r="D1487" s="1" t="s">
        <v>11</v>
      </c>
      <c r="E1487" s="1" t="s">
        <v>12</v>
      </c>
      <c r="F1487" s="3" t="s">
        <v>31</v>
      </c>
      <c r="G1487" s="1" t="s">
        <v>32</v>
      </c>
      <c r="H1487" s="27" t="str">
        <f>_xlfn.XLOOKUP(B1487,[2]CALCULATION!$B:$B,[2]CALCULATION!$H:$H,"")</f>
        <v>ZTE</v>
      </c>
      <c r="I1487" s="23">
        <v>0</v>
      </c>
      <c r="J1487" s="23">
        <v>0</v>
      </c>
      <c r="K1487" s="23">
        <v>0</v>
      </c>
      <c r="L1487" s="23">
        <v>0</v>
      </c>
      <c r="M1487" s="23">
        <v>0</v>
      </c>
      <c r="N1487" s="23">
        <v>0</v>
      </c>
      <c r="O1487" s="23">
        <v>0</v>
      </c>
      <c r="P1487" s="103" t="s">
        <v>6554</v>
      </c>
      <c r="Q1487" s="36" t="s">
        <v>5796</v>
      </c>
      <c r="R1487" s="36"/>
      <c r="S1487" s="35" t="str" cm="1">
        <f t="array" ref="S1487">IFERROR(_xlfn.IFS(
U1487="MPR ISSUE","PDH",
U1487="BSS Hardware Issue","BSS",
U1487="Sites strategiques, MLL, Pylone, etc.","ENVTECH",
U1487="AKTIVCO DEFAUT GE &amp; POWER Cabinet","AKTIVCO",
U1487="AKTIVCO Coupure ENEO &amp; Baisse de tension","AKTIVCO GRID ONLY",
U1487="Coupure ENEO &amp; Baisse de tension","IHS GRID ONLY",
U1487="Defaut GE &amp; POWER Cabinet","IHS",
U1487="Sharing","Partners",
U1487="Sites strategiques &amp; DataCenter","SST &amp; DC",
U1487="Exclu","Exclu",
U1487="SAT","SAT",
U1487="SPARE-ISSUE","SPARE-ISSUE",
U1487="Fiber CAmtel","TRANS_FO_CAMTEL",
U1487="Fiber AOF","Fiber AOF",
U1487="Projet OCM (HUAWEI)","TRAVAUX-HUAWEI",
U1487="Projet OCM (NOKIA)","TRAVAUX-NOKIA",
U1487="ACCESS-ISSUE","ACCESS-ISSUE",
U1487="Projet OCM (ZTE, NOKIA, autres projets)","TRAVAUX OCM",
U1487="No root CAuse","No root cause",
U1487="ODU HS","PDH",
U1487="IP &amp; VLAN","PDH",
U1487="Warehouse HUAWEI","SPARE-ISSUE",
U1487="SPARE-HS","SPARE-ISSUE",
U1487="Power Telco","BSS",U1487="no impacts","no impacts"
),"")</f>
        <v/>
      </c>
      <c r="T1487" s="35" t="str" cm="1">
        <f t="array" ref="T1487">IFERROR(_xlfn.IFS(
U1487="MPR ISSUE","TX ISSUE",
U1487="BSS Hardware Issue","RAN ISSUE",
U1487="Sites strategiques, MLL, Pylone, etc.","ENVTECH",
U1487="AKTIVCO DEFAUT GE &amp; POWER Cabinet","POWER ISSUE",
U1487="AKTIVCO Coupure ENEO &amp; Baisse de tension","POWER ISSUE",
U1487="Coupure ENEO &amp; Baisse de tension","POWER ISSUE",
U1487="Defaut GE &amp; POWER Cabinet","POWER ISSUE",
U1487="Sharing","POWER ISSUE",
U1487="Sites strategiques &amp; DataCenter","POWER ISSUE",
U1487="Exclu","Exclu",
U1487="SAT","TX ISSUE",
U1487="SPARE-ISSUE","SPARE-ISSUE",
U1487="Fiber CAmtel","TX ISSUE",
U1487="Fiber AOF","TX ISSUE",
U1487="Projet OCM (HUAWEI)","TRAVAUX-HUAWEI",
U1487="Projet OCM (NOKIA)","TRAVAUX -NOKIA",
U1487="ACCESS-ISSUE","ACCESS-ISSUE",
U1487="Projet OCM (ZTE, NOKIA, autres projets)","TRAVAUX OCM",
U1487="No root CAuse","No root cause",
U1487="ODU HS","TX ISSUE",
U1487="IP &amp; VLAN","TX ISSUE",
U1487="Warehouse HUAWEI","SPARE-ISSUE",
U1487="SPARE-HS","SPARE-ISSUE",
U1487="Power Telco","RAN ISSUE",U1487="no impacts","no impacts"
),"")</f>
        <v/>
      </c>
      <c r="U1487" s="28"/>
      <c r="V1487" s="35" t="str" cm="1">
        <f t="array" ref="V1487">IFERROR(_xlfn.IFS(
U1487="MPR ISSUE","ACTIVE",
U1487="BSS Hardware Issue","ACTIVE",
U1487="Sites strategiques, MLL, Pylone, etc.","PASSIVE",
U1487="AKTIVCO DEFAUT GE &amp; POWER Cabinet","PASSIVE",
U1487="AKTIVCO Coupure ENEO &amp; Baisse de tension","PASSIVE",
U1487="Coupure ENEO &amp; Baisse de tension","PASSIVE",
U1487="Defaut GE &amp; POWER Cabinet","PASSIVE",
U1487="Sharing","PASSIVE",
U1487="Sites strategiques &amp; DataCenter","PASSIVE",
U1487="Exclu","Exclu",
U1487="SAT","ACTIVE",
U1487="SPARE-ISSUE","SPARE-ISSUE",
U1487="Fiber CAmtel","ACTIVE",
U1487="Fiber AOF","ACTIVE",
U1487="Projet OCM (HUAWEI)","PLANNED WORKS",
U1487="Projet OCM (NOKIA)","PLANNED WORKS",
U1487="ACCESS-ISSUE","ACCESS-ISSUE",
U1487="Projet OCM (ZTE, NOKIA, autres projets)","PLANNED WORKS",
U1487="No root CAuse","No root cause",
U1487="ODU HS","ACTIVE",
U1487="IP &amp; VLAN","ACTIVE",
U1487="Warehouse HUAWEI","SPARE-ISSUE",
U1487="SPARE-HS","SPARE-ISSUE",
U1487="Power Telco","ACTIVE",U1487="no impacts","no impacts"
),"")</f>
        <v/>
      </c>
      <c r="W1487" s="102"/>
      <c r="X1487" s="102"/>
      <c r="Y1487" s="102"/>
      <c r="Z1487" s="102"/>
      <c r="AA1487" s="102"/>
      <c r="AB1487" s="104" t="s">
        <v>5423</v>
      </c>
      <c r="AC1487" s="9"/>
      <c r="AD1487" s="9"/>
      <c r="AE1487" s="7" t="s">
        <v>5423</v>
      </c>
      <c r="AF1487" s="6"/>
      <c r="AG1487" s="7"/>
      <c r="AH1487" s="3" t="s">
        <v>5423</v>
      </c>
      <c r="AI1487" s="18" t="s">
        <v>5423</v>
      </c>
      <c r="AJ1487" s="18" t="s">
        <v>5423</v>
      </c>
      <c r="AK1487" s="18" t="s">
        <v>5423</v>
      </c>
      <c r="AL1487" s="18" t="s">
        <v>5423</v>
      </c>
      <c r="AM1487" s="18" t="s">
        <v>5423</v>
      </c>
      <c r="AN1487" s="18" t="s">
        <v>5423</v>
      </c>
      <c r="AO1487" s="18" t="s">
        <v>5423</v>
      </c>
      <c r="AP1487" s="18" t="s">
        <v>5423</v>
      </c>
      <c r="AQ1487" s="18" t="s">
        <v>5423</v>
      </c>
      <c r="AR1487" s="18" t="s">
        <v>5423</v>
      </c>
      <c r="AS1487" s="18" t="s">
        <v>5423</v>
      </c>
      <c r="AT1487" s="18" t="s">
        <v>5423</v>
      </c>
      <c r="AU1487" s="9" t="s">
        <v>5423</v>
      </c>
      <c r="AV1487" s="14"/>
      <c r="AW1487" s="14" t="s">
        <v>5423</v>
      </c>
      <c r="AX1487" s="14" t="str">
        <f>_xlfn.XLOOKUP(B1487,'[4]cell downs 18042026 17h'!$B:$B,'[4]cell downs 18042026 17h'!$B:$B,"")</f>
        <v/>
      </c>
      <c r="AY1487" s="14" t="str">
        <f>_xlfn.XLOOKUP(B1487,'[5]Cells Huawei 19042026 15h'!$B:$B,'[5]Cells Huawei 19042026 15h'!$B:$B,"")</f>
        <v/>
      </c>
      <c r="AZ1487" s="105" t="str">
        <f>_xlfn.XLOOKUP(B1487,'INCIDENT-04-23-2026'!E:E,'INCIDENT-04-23-2026'!F:F,"")</f>
        <v/>
      </c>
      <c r="BA1487" s="105" t="str">
        <f>_xlfn.XLOOKUP(B1487,'[6]Eneo 17H'!$C:$C,'[6]Eneo 17H'!$I:$I,"")</f>
        <v/>
      </c>
      <c r="BB1487" s="105" t="str">
        <f>_xlfn.XLOOKUP(B1487,[8]ALL!$B:$B,[8]ALL!$M:$M,"")</f>
        <v/>
      </c>
      <c r="BC1487" s="105" t="str">
        <f>_xlfn.XLOOKUP(B1487,'[6]Eneo 17H'!$C:$C,'[6]Eneo 17H'!$I:$I,"")</f>
        <v/>
      </c>
      <c r="BD1487" s="105" t="str">
        <f>_xlfn.XLOOKUP(B1487,'[7]Eneo 12H'!$C:$C,'[7]Eneo 12H'!$I:$I,"")</f>
        <v/>
      </c>
      <c r="BE1487" s="105" t="s">
        <v>5423</v>
      </c>
    </row>
    <row r="1488" spans="1:57" hidden="1" x14ac:dyDescent="0.3">
      <c r="A1488" s="1" t="s">
        <v>4544</v>
      </c>
      <c r="B1488" s="8" t="s">
        <v>4545</v>
      </c>
      <c r="C1488" s="3" t="str">
        <f>_xlfn.XLOOKUP(B1488,'[1]daily break down'!$D:$D,'[1]daily break down'!$E:$E,"")</f>
        <v>Yaounde</v>
      </c>
      <c r="D1488" s="1" t="s">
        <v>11</v>
      </c>
      <c r="E1488" s="1" t="s">
        <v>12</v>
      </c>
      <c r="F1488" s="3" t="s">
        <v>37</v>
      </c>
      <c r="G1488" s="1" t="s">
        <v>38</v>
      </c>
      <c r="H1488" s="27" t="str">
        <f>_xlfn.XLOOKUP(B1488,[2]CALCULATION!$B:$B,[2]CALCULATION!$H:$H,"")</f>
        <v>ZTE</v>
      </c>
      <c r="I1488" s="23">
        <v>0</v>
      </c>
      <c r="J1488" s="23">
        <v>0</v>
      </c>
      <c r="K1488" s="23">
        <v>0</v>
      </c>
      <c r="L1488" s="23">
        <v>0</v>
      </c>
      <c r="M1488" s="23">
        <v>0</v>
      </c>
      <c r="N1488" s="23">
        <v>0</v>
      </c>
      <c r="O1488" s="23">
        <v>1.0308675267454791E-2</v>
      </c>
      <c r="P1488" s="103" t="s">
        <v>6554</v>
      </c>
      <c r="Q1488" s="36" t="s">
        <v>5796</v>
      </c>
      <c r="R1488" s="36"/>
      <c r="S1488" s="35" t="str" cm="1">
        <f t="array" ref="S1488">IFERROR(_xlfn.IFS(
U1488="MPR ISSUE","PDH",
U1488="BSS Hardware Issue","BSS",
U1488="Sites strategiques, MLL, Pylone, etc.","ENVTECH",
U1488="AKTIVCO DEFAUT GE &amp; POWER Cabinet","AKTIVCO",
U1488="AKTIVCO Coupure ENEO &amp; Baisse de tension","AKTIVCO GRID ONLY",
U1488="Coupure ENEO &amp; Baisse de tension","IHS GRID ONLY",
U1488="Defaut GE &amp; POWER Cabinet","IHS",
U1488="Sharing","Partners",
U1488="Sites strategiques &amp; DataCenter","SST &amp; DC",
U1488="Exclu","Exclu",
U1488="SAT","SAT",
U1488="SPARE-ISSUE","SPARE-ISSUE",
U1488="Fiber CAmtel","TRANS_FO_CAMTEL",
U1488="Fiber AOF","Fiber AOF",
U1488="Projet OCM (HUAWEI)","TRAVAUX-HUAWEI",
U1488="Projet OCM (NOKIA)","TRAVAUX-NOKIA",
U1488="ACCESS-ISSUE","ACCESS-ISSUE",
U1488="Projet OCM (ZTE, NOKIA, autres projets)","TRAVAUX OCM",
U1488="No root CAuse","No root cause",
U1488="ODU HS","PDH",
U1488="IP &amp; VLAN","PDH",
U1488="Warehouse HUAWEI","SPARE-ISSUE",
U1488="SPARE-HS","SPARE-ISSUE",
U1488="Power Telco","BSS",U1488="no impacts","no impacts"
),"")</f>
        <v/>
      </c>
      <c r="T1488" s="35" t="str" cm="1">
        <f t="array" ref="T1488">IFERROR(_xlfn.IFS(
U1488="MPR ISSUE","TX ISSUE",
U1488="BSS Hardware Issue","RAN ISSUE",
U1488="Sites strategiques, MLL, Pylone, etc.","ENVTECH",
U1488="AKTIVCO DEFAUT GE &amp; POWER Cabinet","POWER ISSUE",
U1488="AKTIVCO Coupure ENEO &amp; Baisse de tension","POWER ISSUE",
U1488="Coupure ENEO &amp; Baisse de tension","POWER ISSUE",
U1488="Defaut GE &amp; POWER Cabinet","POWER ISSUE",
U1488="Sharing","POWER ISSUE",
U1488="Sites strategiques &amp; DataCenter","POWER ISSUE",
U1488="Exclu","Exclu",
U1488="SAT","TX ISSUE",
U1488="SPARE-ISSUE","SPARE-ISSUE",
U1488="Fiber CAmtel","TX ISSUE",
U1488="Fiber AOF","TX ISSUE",
U1488="Projet OCM (HUAWEI)","TRAVAUX-HUAWEI",
U1488="Projet OCM (NOKIA)","TRAVAUX -NOKIA",
U1488="ACCESS-ISSUE","ACCESS-ISSUE",
U1488="Projet OCM (ZTE, NOKIA, autres projets)","TRAVAUX OCM",
U1488="No root CAuse","No root cause",
U1488="ODU HS","TX ISSUE",
U1488="IP &amp; VLAN","TX ISSUE",
U1488="Warehouse HUAWEI","SPARE-ISSUE",
U1488="SPARE-HS","SPARE-ISSUE",
U1488="Power Telco","RAN ISSUE",U1488="no impacts","no impacts"
),"")</f>
        <v/>
      </c>
      <c r="U1488" s="28"/>
      <c r="V1488" s="35" t="str" cm="1">
        <f t="array" ref="V1488">IFERROR(_xlfn.IFS(
U1488="MPR ISSUE","ACTIVE",
U1488="BSS Hardware Issue","ACTIVE",
U1488="Sites strategiques, MLL, Pylone, etc.","PASSIVE",
U1488="AKTIVCO DEFAUT GE &amp; POWER Cabinet","PASSIVE",
U1488="AKTIVCO Coupure ENEO &amp; Baisse de tension","PASSIVE",
U1488="Coupure ENEO &amp; Baisse de tension","PASSIVE",
U1488="Defaut GE &amp; POWER Cabinet","PASSIVE",
U1488="Sharing","PASSIVE",
U1488="Sites strategiques &amp; DataCenter","PASSIVE",
U1488="Exclu","Exclu",
U1488="SAT","ACTIVE",
U1488="SPARE-ISSUE","SPARE-ISSUE",
U1488="Fiber CAmtel","ACTIVE",
U1488="Fiber AOF","ACTIVE",
U1488="Projet OCM (HUAWEI)","PLANNED WORKS",
U1488="Projet OCM (NOKIA)","PLANNED WORKS",
U1488="ACCESS-ISSUE","ACCESS-ISSUE",
U1488="Projet OCM (ZTE, NOKIA, autres projets)","PLANNED WORKS",
U1488="No root CAuse","No root cause",
U1488="ODU HS","ACTIVE",
U1488="IP &amp; VLAN","ACTIVE",
U1488="Warehouse HUAWEI","SPARE-ISSUE",
U1488="SPARE-HS","SPARE-ISSUE",
U1488="Power Telco","ACTIVE",U1488="no impacts","no impacts"
),"")</f>
        <v/>
      </c>
      <c r="W1488" s="102"/>
      <c r="X1488" s="102"/>
      <c r="Y1488" s="102"/>
      <c r="Z1488" s="102"/>
      <c r="AA1488" s="102"/>
      <c r="AB1488" s="104" t="s">
        <v>5423</v>
      </c>
      <c r="AC1488" s="9"/>
      <c r="AD1488" s="9"/>
      <c r="AE1488" s="7" t="s">
        <v>5423</v>
      </c>
      <c r="AF1488" s="6"/>
      <c r="AG1488" s="7"/>
      <c r="AH1488" s="3" t="s">
        <v>5423</v>
      </c>
      <c r="AI1488" s="18" t="s">
        <v>5423</v>
      </c>
      <c r="AJ1488" s="18" t="s">
        <v>5423</v>
      </c>
      <c r="AK1488" s="18" t="s">
        <v>5423</v>
      </c>
      <c r="AL1488" s="18" t="s">
        <v>5423</v>
      </c>
      <c r="AM1488" s="18" t="s">
        <v>5423</v>
      </c>
      <c r="AN1488" s="18" t="s">
        <v>5423</v>
      </c>
      <c r="AO1488" s="18" t="s">
        <v>5423</v>
      </c>
      <c r="AP1488" s="18" t="s">
        <v>5423</v>
      </c>
      <c r="AQ1488" s="18" t="s">
        <v>5423</v>
      </c>
      <c r="AR1488" s="18" t="s">
        <v>5423</v>
      </c>
      <c r="AS1488" s="18" t="s">
        <v>5423</v>
      </c>
      <c r="AT1488" s="18" t="s">
        <v>5423</v>
      </c>
      <c r="AU1488" s="9" t="s">
        <v>5423</v>
      </c>
      <c r="AV1488" s="14"/>
      <c r="AW1488" s="14" t="s">
        <v>5423</v>
      </c>
      <c r="AX1488" s="14" t="str">
        <f>_xlfn.XLOOKUP(B1488,'[4]cell downs 18042026 17h'!$B:$B,'[4]cell downs 18042026 17h'!$B:$B,"")</f>
        <v/>
      </c>
      <c r="AY1488" s="14" t="str">
        <f>_xlfn.XLOOKUP(B1488,'[5]Cells Huawei 19042026 15h'!$B:$B,'[5]Cells Huawei 19042026 15h'!$B:$B,"")</f>
        <v/>
      </c>
      <c r="AZ1488" s="105" t="str">
        <f>_xlfn.XLOOKUP(B1488,'INCIDENT-04-23-2026'!E:E,'INCIDENT-04-23-2026'!F:F,"")</f>
        <v/>
      </c>
      <c r="BA1488" s="105" t="str">
        <f>_xlfn.XLOOKUP(B1488,'[6]Eneo 17H'!$C:$C,'[6]Eneo 17H'!$I:$I,"")</f>
        <v/>
      </c>
      <c r="BB1488" s="105" t="str">
        <f>_xlfn.XLOOKUP(B1488,[8]ALL!$B:$B,[8]ALL!$M:$M,"")</f>
        <v/>
      </c>
      <c r="BC1488" s="105" t="str">
        <f>_xlfn.XLOOKUP(B1488,'[6]Eneo 17H'!$C:$C,'[6]Eneo 17H'!$I:$I,"")</f>
        <v/>
      </c>
      <c r="BD1488" s="105" t="str">
        <f>_xlfn.XLOOKUP(B1488,'[7]Eneo 12H'!$C:$C,'[7]Eneo 12H'!$I:$I,"")</f>
        <v/>
      </c>
      <c r="BE1488" s="105" t="s">
        <v>5423</v>
      </c>
    </row>
    <row r="1489" spans="1:57" hidden="1" x14ac:dyDescent="0.3">
      <c r="A1489" s="1" t="s">
        <v>2234</v>
      </c>
      <c r="B1489" s="8" t="s">
        <v>2235</v>
      </c>
      <c r="C1489" s="3" t="str">
        <f>_xlfn.XLOOKUP(B1489,'[1]daily break down'!$D:$D,'[1]daily break down'!$E:$E,"")</f>
        <v>Douala</v>
      </c>
      <c r="D1489" s="1" t="s">
        <v>11</v>
      </c>
      <c r="E1489" s="1" t="s">
        <v>12</v>
      </c>
      <c r="F1489" s="3" t="s">
        <v>31</v>
      </c>
      <c r="G1489" s="1" t="s">
        <v>32</v>
      </c>
      <c r="H1489" s="27" t="str">
        <f>_xlfn.XLOOKUP(B1489,[2]CALCULATION!$B:$B,[2]CALCULATION!$H:$H,"")</f>
        <v>ZTE</v>
      </c>
      <c r="I1489" s="23">
        <v>0</v>
      </c>
      <c r="J1489" s="23">
        <v>0</v>
      </c>
      <c r="K1489" s="23">
        <v>0</v>
      </c>
      <c r="L1489" s="23">
        <v>0</v>
      </c>
      <c r="M1489" s="23">
        <v>0</v>
      </c>
      <c r="N1489" s="23">
        <v>0</v>
      </c>
      <c r="O1489" s="23">
        <v>0</v>
      </c>
      <c r="P1489" s="103" t="s">
        <v>6554</v>
      </c>
      <c r="Q1489" s="36" t="s">
        <v>5796</v>
      </c>
      <c r="R1489" s="36"/>
      <c r="S1489" s="35" t="str" cm="1">
        <f t="array" ref="S1489">IFERROR(_xlfn.IFS(
U1489="MPR ISSUE","PDH",
U1489="BSS Hardware Issue","BSS",
U1489="Sites strategiques, MLL, Pylone, etc.","ENVTECH",
U1489="AKTIVCO DEFAUT GE &amp; POWER Cabinet","AKTIVCO",
U1489="AKTIVCO Coupure ENEO &amp; Baisse de tension","AKTIVCO GRID ONLY",
U1489="Coupure ENEO &amp; Baisse de tension","IHS GRID ONLY",
U1489="Defaut GE &amp; POWER Cabinet","IHS",
U1489="Sharing","Partners",
U1489="Sites strategiques &amp; DataCenter","SST &amp; DC",
U1489="Exclu","Exclu",
U1489="SAT","SAT",
U1489="SPARE-ISSUE","SPARE-ISSUE",
U1489="Fiber CAmtel","TRANS_FO_CAMTEL",
U1489="Fiber AOF","Fiber AOF",
U1489="Projet OCM (HUAWEI)","TRAVAUX-HUAWEI",
U1489="Projet OCM (NOKIA)","TRAVAUX-NOKIA",
U1489="ACCESS-ISSUE","ACCESS-ISSUE",
U1489="Projet OCM (ZTE, NOKIA, autres projets)","TRAVAUX OCM",
U1489="No root CAuse","No root cause",
U1489="ODU HS","PDH",
U1489="IP &amp; VLAN","PDH",
U1489="Warehouse HUAWEI","SPARE-ISSUE",
U1489="SPARE-HS","SPARE-ISSUE",
U1489="Power Telco","BSS",U1489="no impacts","no impacts"
),"")</f>
        <v/>
      </c>
      <c r="T1489" s="35" t="str" cm="1">
        <f t="array" ref="T1489">IFERROR(_xlfn.IFS(
U1489="MPR ISSUE","TX ISSUE",
U1489="BSS Hardware Issue","RAN ISSUE",
U1489="Sites strategiques, MLL, Pylone, etc.","ENVTECH",
U1489="AKTIVCO DEFAUT GE &amp; POWER Cabinet","POWER ISSUE",
U1489="AKTIVCO Coupure ENEO &amp; Baisse de tension","POWER ISSUE",
U1489="Coupure ENEO &amp; Baisse de tension","POWER ISSUE",
U1489="Defaut GE &amp; POWER Cabinet","POWER ISSUE",
U1489="Sharing","POWER ISSUE",
U1489="Sites strategiques &amp; DataCenter","POWER ISSUE",
U1489="Exclu","Exclu",
U1489="SAT","TX ISSUE",
U1489="SPARE-ISSUE","SPARE-ISSUE",
U1489="Fiber CAmtel","TX ISSUE",
U1489="Fiber AOF","TX ISSUE",
U1489="Projet OCM (HUAWEI)","TRAVAUX-HUAWEI",
U1489="Projet OCM (NOKIA)","TRAVAUX -NOKIA",
U1489="ACCESS-ISSUE","ACCESS-ISSUE",
U1489="Projet OCM (ZTE, NOKIA, autres projets)","TRAVAUX OCM",
U1489="No root CAuse","No root cause",
U1489="ODU HS","TX ISSUE",
U1489="IP &amp; VLAN","TX ISSUE",
U1489="Warehouse HUAWEI","SPARE-ISSUE",
U1489="SPARE-HS","SPARE-ISSUE",
U1489="Power Telco","RAN ISSUE",U1489="no impacts","no impacts"
),"")</f>
        <v/>
      </c>
      <c r="U1489" s="28"/>
      <c r="V1489" s="35" t="str" cm="1">
        <f t="array" ref="V1489">IFERROR(_xlfn.IFS(
U1489="MPR ISSUE","ACTIVE",
U1489="BSS Hardware Issue","ACTIVE",
U1489="Sites strategiques, MLL, Pylone, etc.","PASSIVE",
U1489="AKTIVCO DEFAUT GE &amp; POWER Cabinet","PASSIVE",
U1489="AKTIVCO Coupure ENEO &amp; Baisse de tension","PASSIVE",
U1489="Coupure ENEO &amp; Baisse de tension","PASSIVE",
U1489="Defaut GE &amp; POWER Cabinet","PASSIVE",
U1489="Sharing","PASSIVE",
U1489="Sites strategiques &amp; DataCenter","PASSIVE",
U1489="Exclu","Exclu",
U1489="SAT","ACTIVE",
U1489="SPARE-ISSUE","SPARE-ISSUE",
U1489="Fiber CAmtel","ACTIVE",
U1489="Fiber AOF","ACTIVE",
U1489="Projet OCM (HUAWEI)","PLANNED WORKS",
U1489="Projet OCM (NOKIA)","PLANNED WORKS",
U1489="ACCESS-ISSUE","ACCESS-ISSUE",
U1489="Projet OCM (ZTE, NOKIA, autres projets)","PLANNED WORKS",
U1489="No root CAuse","No root cause",
U1489="ODU HS","ACTIVE",
U1489="IP &amp; VLAN","ACTIVE",
U1489="Warehouse HUAWEI","SPARE-ISSUE",
U1489="SPARE-HS","SPARE-ISSUE",
U1489="Power Telco","ACTIVE",U1489="no impacts","no impacts"
),"")</f>
        <v/>
      </c>
      <c r="W1489" s="102"/>
      <c r="X1489" s="102"/>
      <c r="Y1489" s="102"/>
      <c r="Z1489" s="102"/>
      <c r="AA1489" s="102"/>
      <c r="AB1489" s="104" t="s">
        <v>5423</v>
      </c>
      <c r="AC1489" s="9"/>
      <c r="AD1489" s="9"/>
      <c r="AE1489" s="7" t="s">
        <v>5423</v>
      </c>
      <c r="AF1489" s="6"/>
      <c r="AG1489" s="7"/>
      <c r="AH1489" s="3" t="s">
        <v>5423</v>
      </c>
      <c r="AI1489" s="18" t="s">
        <v>5423</v>
      </c>
      <c r="AJ1489" s="18" t="s">
        <v>5423</v>
      </c>
      <c r="AK1489" s="18" t="s">
        <v>5423</v>
      </c>
      <c r="AL1489" s="18" t="s">
        <v>5423</v>
      </c>
      <c r="AM1489" s="18" t="s">
        <v>5423</v>
      </c>
      <c r="AN1489" s="18" t="s">
        <v>5423</v>
      </c>
      <c r="AO1489" s="18" t="s">
        <v>5423</v>
      </c>
      <c r="AP1489" s="18" t="s">
        <v>5423</v>
      </c>
      <c r="AQ1489" s="18" t="s">
        <v>5423</v>
      </c>
      <c r="AR1489" s="18" t="s">
        <v>5423</v>
      </c>
      <c r="AS1489" s="18" t="s">
        <v>5423</v>
      </c>
      <c r="AT1489" s="18" t="s">
        <v>5423</v>
      </c>
      <c r="AU1489" s="9" t="s">
        <v>5423</v>
      </c>
      <c r="AV1489" s="14"/>
      <c r="AW1489" s="14" t="s">
        <v>5423</v>
      </c>
      <c r="AX1489" s="14" t="str">
        <f>_xlfn.XLOOKUP(B1489,'[4]cell downs 18042026 17h'!$B:$B,'[4]cell downs 18042026 17h'!$B:$B,"")</f>
        <v/>
      </c>
      <c r="AY1489" s="14" t="str">
        <f>_xlfn.XLOOKUP(B1489,'[5]Cells Huawei 19042026 15h'!$B:$B,'[5]Cells Huawei 19042026 15h'!$B:$B,"")</f>
        <v/>
      </c>
      <c r="AZ1489" s="105" t="str">
        <f>_xlfn.XLOOKUP(B1489,'INCIDENT-04-23-2026'!E:E,'INCIDENT-04-23-2026'!F:F,"")</f>
        <v/>
      </c>
      <c r="BA1489" s="105" t="str">
        <f>_xlfn.XLOOKUP(B1489,'[6]Eneo 17H'!$C:$C,'[6]Eneo 17H'!$I:$I,"")</f>
        <v/>
      </c>
      <c r="BB1489" s="105" t="str">
        <f>_xlfn.XLOOKUP(B1489,[8]ALL!$B:$B,[8]ALL!$M:$M,"")</f>
        <v/>
      </c>
      <c r="BC1489" s="105" t="str">
        <f>_xlfn.XLOOKUP(B1489,'[6]Eneo 17H'!$C:$C,'[6]Eneo 17H'!$I:$I,"")</f>
        <v/>
      </c>
      <c r="BD1489" s="105" t="str">
        <f>_xlfn.XLOOKUP(B1489,'[7]Eneo 12H'!$C:$C,'[7]Eneo 12H'!$I:$I,"")</f>
        <v/>
      </c>
      <c r="BE1489" s="105" t="s">
        <v>5423</v>
      </c>
    </row>
    <row r="1490" spans="1:57" hidden="1" x14ac:dyDescent="0.3">
      <c r="A1490" s="1" t="s">
        <v>2335</v>
      </c>
      <c r="B1490" s="8" t="s">
        <v>2336</v>
      </c>
      <c r="C1490" s="3" t="str">
        <f>_xlfn.XLOOKUP(B1490,'[1]daily break down'!$D:$D,'[1]daily break down'!$E:$E,"")</f>
        <v>Yaounde</v>
      </c>
      <c r="D1490" s="1" t="s">
        <v>11</v>
      </c>
      <c r="E1490" s="1" t="s">
        <v>757</v>
      </c>
      <c r="F1490" s="3" t="s">
        <v>37</v>
      </c>
      <c r="G1490" s="1" t="s">
        <v>38</v>
      </c>
      <c r="H1490" s="27" t="str">
        <f>_xlfn.XLOOKUP(B1490,[2]CALCULATION!$B:$B,[2]CALCULATION!$H:$H,"")</f>
        <v>ZTE</v>
      </c>
      <c r="I1490" s="23">
        <v>0</v>
      </c>
      <c r="J1490" s="23">
        <v>0</v>
      </c>
      <c r="K1490" s="23">
        <v>0</v>
      </c>
      <c r="L1490" s="23">
        <v>0</v>
      </c>
      <c r="M1490" s="23">
        <v>0</v>
      </c>
      <c r="N1490" s="23">
        <v>0</v>
      </c>
      <c r="O1490" s="23">
        <v>6.6286030425216795</v>
      </c>
      <c r="P1490" s="103" t="s">
        <v>6555</v>
      </c>
      <c r="Q1490" s="36" t="s">
        <v>5796</v>
      </c>
      <c r="R1490" s="36"/>
      <c r="S1490" s="35" t="str" cm="1">
        <f t="array" ref="S1490">IFERROR(_xlfn.IFS(
U1490="MPR ISSUE","PDH",
U1490="BSS Hardware Issue","BSS",
U1490="Sites strategiques, MLL, Pylone, etc.","ENVTECH",
U1490="AKTIVCO DEFAUT GE &amp; POWER Cabinet","AKTIVCO",
U1490="AKTIVCO Coupure ENEO &amp; Baisse de tension","AKTIVCO GRID ONLY",
U1490="Coupure ENEO &amp; Baisse de tension","IHS GRID ONLY",
U1490="Defaut GE &amp; POWER Cabinet","IHS",
U1490="Sharing","Partners",
U1490="Sites strategiques &amp; DataCenter","SST &amp; DC",
U1490="Exclu","Exclu",
U1490="SAT","SAT",
U1490="SPARE-ISSUE","SPARE-ISSUE",
U1490="Fiber CAmtel","TRANS_FO_CAMTEL",
U1490="Fiber AOF","Fiber AOF",
U1490="Projet OCM (HUAWEI)","TRAVAUX-HUAWEI",
U1490="Projet OCM (NOKIA)","TRAVAUX-NOKIA",
U1490="ACCESS-ISSUE","ACCESS-ISSUE",
U1490="Projet OCM (ZTE, NOKIA, autres projets)","TRAVAUX OCM",
U1490="No root CAuse","No root cause",
U1490="ODU HS","PDH",
U1490="IP &amp; VLAN","PDH",
U1490="Warehouse HUAWEI","SPARE-ISSUE",
U1490="SPARE-HS","SPARE-ISSUE",
U1490="Power Telco","BSS",U1490="no impacts","no impacts"
),"")</f>
        <v/>
      </c>
      <c r="T1490" s="35" t="str" cm="1">
        <f t="array" ref="T1490">IFERROR(_xlfn.IFS(
U1490="MPR ISSUE","TX ISSUE",
U1490="BSS Hardware Issue","RAN ISSUE",
U1490="Sites strategiques, MLL, Pylone, etc.","ENVTECH",
U1490="AKTIVCO DEFAUT GE &amp; POWER Cabinet","POWER ISSUE",
U1490="AKTIVCO Coupure ENEO &amp; Baisse de tension","POWER ISSUE",
U1490="Coupure ENEO &amp; Baisse de tension","POWER ISSUE",
U1490="Defaut GE &amp; POWER Cabinet","POWER ISSUE",
U1490="Sharing","POWER ISSUE",
U1490="Sites strategiques &amp; DataCenter","POWER ISSUE",
U1490="Exclu","Exclu",
U1490="SAT","TX ISSUE",
U1490="SPARE-ISSUE","SPARE-ISSUE",
U1490="Fiber CAmtel","TX ISSUE",
U1490="Fiber AOF","TX ISSUE",
U1490="Projet OCM (HUAWEI)","TRAVAUX-HUAWEI",
U1490="Projet OCM (NOKIA)","TRAVAUX -NOKIA",
U1490="ACCESS-ISSUE","ACCESS-ISSUE",
U1490="Projet OCM (ZTE, NOKIA, autres projets)","TRAVAUX OCM",
U1490="No root CAuse","No root cause",
U1490="ODU HS","TX ISSUE",
U1490="IP &amp; VLAN","TX ISSUE",
U1490="Warehouse HUAWEI","SPARE-ISSUE",
U1490="SPARE-HS","SPARE-ISSUE",
U1490="Power Telco","RAN ISSUE",U1490="no impacts","no impacts"
),"")</f>
        <v/>
      </c>
      <c r="U1490" s="28"/>
      <c r="V1490" s="35" t="str" cm="1">
        <f t="array" ref="V1490">IFERROR(_xlfn.IFS(
U1490="MPR ISSUE","ACTIVE",
U1490="BSS Hardware Issue","ACTIVE",
U1490="Sites strategiques, MLL, Pylone, etc.","PASSIVE",
U1490="AKTIVCO DEFAUT GE &amp; POWER Cabinet","PASSIVE",
U1490="AKTIVCO Coupure ENEO &amp; Baisse de tension","PASSIVE",
U1490="Coupure ENEO &amp; Baisse de tension","PASSIVE",
U1490="Defaut GE &amp; POWER Cabinet","PASSIVE",
U1490="Sharing","PASSIVE",
U1490="Sites strategiques &amp; DataCenter","PASSIVE",
U1490="Exclu","Exclu",
U1490="SAT","ACTIVE",
U1490="SPARE-ISSUE","SPARE-ISSUE",
U1490="Fiber CAmtel","ACTIVE",
U1490="Fiber AOF","ACTIVE",
U1490="Projet OCM (HUAWEI)","PLANNED WORKS",
U1490="Projet OCM (NOKIA)","PLANNED WORKS",
U1490="ACCESS-ISSUE","ACCESS-ISSUE",
U1490="Projet OCM (ZTE, NOKIA, autres projets)","PLANNED WORKS",
U1490="No root CAuse","No root cause",
U1490="ODU HS","ACTIVE",
U1490="IP &amp; VLAN","ACTIVE",
U1490="Warehouse HUAWEI","SPARE-ISSUE",
U1490="SPARE-HS","SPARE-ISSUE",
U1490="Power Telco","ACTIVE",U1490="no impacts","no impacts"
),"")</f>
        <v/>
      </c>
      <c r="W1490" s="102"/>
      <c r="X1490" s="102"/>
      <c r="Y1490" s="102"/>
      <c r="Z1490" s="102"/>
      <c r="AA1490" s="102"/>
      <c r="AB1490" s="104" t="s">
        <v>6224</v>
      </c>
      <c r="AC1490" s="9"/>
      <c r="AD1490" s="9"/>
      <c r="AE1490" s="7"/>
      <c r="AF1490" s="6"/>
      <c r="AG1490" s="7"/>
      <c r="AH1490" s="3" t="s">
        <v>5423</v>
      </c>
      <c r="AI1490" s="18" t="s">
        <v>5423</v>
      </c>
      <c r="AJ1490" s="18" t="s">
        <v>5423</v>
      </c>
      <c r="AK1490" s="18" t="s">
        <v>5423</v>
      </c>
      <c r="AL1490" s="18" t="s">
        <v>5423</v>
      </c>
      <c r="AM1490" s="18" t="s">
        <v>5423</v>
      </c>
      <c r="AN1490" s="18" t="s">
        <v>5423</v>
      </c>
      <c r="AO1490" s="18" t="s">
        <v>5423</v>
      </c>
      <c r="AP1490" s="18" t="s">
        <v>5423</v>
      </c>
      <c r="AQ1490" s="18" t="s">
        <v>5423</v>
      </c>
      <c r="AR1490" s="18" t="s">
        <v>5423</v>
      </c>
      <c r="AS1490" s="18" t="s">
        <v>5423</v>
      </c>
      <c r="AT1490" s="18" t="s">
        <v>5423</v>
      </c>
      <c r="AU1490" s="9" t="s">
        <v>6224</v>
      </c>
      <c r="AV1490" s="14"/>
      <c r="AW1490" s="14" t="s">
        <v>5423</v>
      </c>
      <c r="AX1490" s="14" t="str">
        <f>_xlfn.XLOOKUP(B1490,'[4]cell downs 18042026 17h'!$B:$B,'[4]cell downs 18042026 17h'!$B:$B,"")</f>
        <v/>
      </c>
      <c r="AY1490" s="14" t="str">
        <f>_xlfn.XLOOKUP(B1490,'[5]Cells Huawei 19042026 15h'!$B:$B,'[5]Cells Huawei 19042026 15h'!$B:$B,"")</f>
        <v/>
      </c>
      <c r="AZ1490" s="105" t="str">
        <f>_xlfn.XLOOKUP(B1490,'INCIDENT-04-23-2026'!E:E,'INCIDENT-04-23-2026'!F:F,"")</f>
        <v/>
      </c>
      <c r="BA1490" s="105" t="str">
        <f>_xlfn.XLOOKUP(B1490,'[6]Eneo 17H'!$C:$C,'[6]Eneo 17H'!$I:$I,"")</f>
        <v/>
      </c>
      <c r="BC1490" s="105" t="str">
        <f>_xlfn.XLOOKUP(B1490,'[6]Eneo 17H'!$C:$C,'[6]Eneo 17H'!$I:$I,"")</f>
        <v/>
      </c>
      <c r="BD1490" s="105" t="str">
        <f>_xlfn.XLOOKUP(B1490,'[7]Eneo 12H'!$C:$C,'[7]Eneo 12H'!$I:$I,"")</f>
        <v/>
      </c>
      <c r="BE1490" s="105" t="s">
        <v>5423</v>
      </c>
    </row>
    <row r="1491" spans="1:57" hidden="1" x14ac:dyDescent="0.3">
      <c r="A1491" s="1" t="s">
        <v>2592</v>
      </c>
      <c r="B1491" s="8" t="s">
        <v>2593</v>
      </c>
      <c r="C1491" s="3" t="str">
        <f>_xlfn.XLOOKUP(B1491,'[1]daily break down'!$D:$D,'[1]daily break down'!$E:$E,"")</f>
        <v>SUD-OUEST</v>
      </c>
      <c r="D1491" s="1" t="s">
        <v>11</v>
      </c>
      <c r="E1491" s="1" t="s">
        <v>12</v>
      </c>
      <c r="F1491" s="3" t="s">
        <v>13</v>
      </c>
      <c r="G1491" s="1" t="s">
        <v>63</v>
      </c>
      <c r="H1491" s="25" t="str">
        <f>_xlfn.XLOOKUP(B1491,[2]CALCULATION!$B:$B,[2]CALCULATION!$H:$H,"")</f>
        <v>Huawei</v>
      </c>
      <c r="I1491" s="23">
        <v>1.0862276098426804</v>
      </c>
      <c r="J1491" s="23">
        <v>0</v>
      </c>
      <c r="K1491" s="23">
        <v>0</v>
      </c>
      <c r="L1491" s="23">
        <v>2.6639364728778396</v>
      </c>
      <c r="M1491" s="23">
        <v>0</v>
      </c>
      <c r="N1491" s="23">
        <v>0</v>
      </c>
      <c r="O1491" s="23">
        <v>0</v>
      </c>
      <c r="P1491" s="103" t="s">
        <v>6554</v>
      </c>
      <c r="Q1491" s="36" t="s">
        <v>5796</v>
      </c>
      <c r="R1491" s="36"/>
      <c r="S1491" s="35" t="str" cm="1">
        <f t="array" ref="S1491">IFERROR(_xlfn.IFS(
U1491="MPR ISSUE","PDH",
U1491="BSS Hardware Issue","BSS",
U1491="Sites strategiques, MLL, Pylone, etc.","ENVTECH",
U1491="AKTIVCO DEFAUT GE &amp; POWER Cabinet","AKTIVCO",
U1491="AKTIVCO Coupure ENEO &amp; Baisse de tension","AKTIVCO GRID ONLY",
U1491="Coupure ENEO &amp; Baisse de tension","IHS GRID ONLY",
U1491="Defaut GE &amp; POWER Cabinet","IHS",
U1491="Sharing","Partners",
U1491="Sites strategiques &amp; DataCenter","SST &amp; DC",
U1491="Exclu","Exclu",
U1491="SAT","SAT",
U1491="SPARE-ISSUE","SPARE-ISSUE",
U1491="Fiber CAmtel","TRANS_FO_CAMTEL",
U1491="Fiber AOF","Fiber AOF",
U1491="Projet OCM (HUAWEI)","TRAVAUX-HUAWEI",
U1491="Projet OCM (NOKIA)","TRAVAUX-NOKIA",
U1491="ACCESS-ISSUE","ACCESS-ISSUE",
U1491="Projet OCM (ZTE, NOKIA, autres projets)","TRAVAUX OCM",
U1491="No root CAuse","No root cause",
U1491="ODU HS","PDH",
U1491="IP &amp; VLAN","PDH",
U1491="Warehouse HUAWEI","SPARE-ISSUE",
U1491="SPARE-HS","SPARE-ISSUE",
U1491="Power Telco","BSS",U1491="no impacts","no impacts"
),"")</f>
        <v/>
      </c>
      <c r="T1491" s="35" t="str" cm="1">
        <f t="array" ref="T1491">IFERROR(_xlfn.IFS(
U1491="MPR ISSUE","TX ISSUE",
U1491="BSS Hardware Issue","RAN ISSUE",
U1491="Sites strategiques, MLL, Pylone, etc.","ENVTECH",
U1491="AKTIVCO DEFAUT GE &amp; POWER Cabinet","POWER ISSUE",
U1491="AKTIVCO Coupure ENEO &amp; Baisse de tension","POWER ISSUE",
U1491="Coupure ENEO &amp; Baisse de tension","POWER ISSUE",
U1491="Defaut GE &amp; POWER Cabinet","POWER ISSUE",
U1491="Sharing","POWER ISSUE",
U1491="Sites strategiques &amp; DataCenter","POWER ISSUE",
U1491="Exclu","Exclu",
U1491="SAT","TX ISSUE",
U1491="SPARE-ISSUE","SPARE-ISSUE",
U1491="Fiber CAmtel","TX ISSUE",
U1491="Fiber AOF","TX ISSUE",
U1491="Projet OCM (HUAWEI)","TRAVAUX-HUAWEI",
U1491="Projet OCM (NOKIA)","TRAVAUX -NOKIA",
U1491="ACCESS-ISSUE","ACCESS-ISSUE",
U1491="Projet OCM (ZTE, NOKIA, autres projets)","TRAVAUX OCM",
U1491="No root CAuse","No root cause",
U1491="ODU HS","TX ISSUE",
U1491="IP &amp; VLAN","TX ISSUE",
U1491="Warehouse HUAWEI","SPARE-ISSUE",
U1491="SPARE-HS","SPARE-ISSUE",
U1491="Power Telco","RAN ISSUE",U1491="no impacts","no impacts"
),"")</f>
        <v/>
      </c>
      <c r="U1491" s="28"/>
      <c r="V1491" s="35" t="str" cm="1">
        <f t="array" ref="V1491">IFERROR(_xlfn.IFS(
U1491="MPR ISSUE","ACTIVE",
U1491="BSS Hardware Issue","ACTIVE",
U1491="Sites strategiques, MLL, Pylone, etc.","PASSIVE",
U1491="AKTIVCO DEFAUT GE &amp; POWER Cabinet","PASSIVE",
U1491="AKTIVCO Coupure ENEO &amp; Baisse de tension","PASSIVE",
U1491="Coupure ENEO &amp; Baisse de tension","PASSIVE",
U1491="Defaut GE &amp; POWER Cabinet","PASSIVE",
U1491="Sharing","PASSIVE",
U1491="Sites strategiques &amp; DataCenter","PASSIVE",
U1491="Exclu","Exclu",
U1491="SAT","ACTIVE",
U1491="SPARE-ISSUE","SPARE-ISSUE",
U1491="Fiber CAmtel","ACTIVE",
U1491="Fiber AOF","ACTIVE",
U1491="Projet OCM (HUAWEI)","PLANNED WORKS",
U1491="Projet OCM (NOKIA)","PLANNED WORKS",
U1491="ACCESS-ISSUE","ACCESS-ISSUE",
U1491="Projet OCM (ZTE, NOKIA, autres projets)","PLANNED WORKS",
U1491="No root CAuse","No root cause",
U1491="ODU HS","ACTIVE",
U1491="IP &amp; VLAN","ACTIVE",
U1491="Warehouse HUAWEI","SPARE-ISSUE",
U1491="SPARE-HS","SPARE-ISSUE",
U1491="Power Telco","ACTIVE",U1491="no impacts","no impacts"
),"")</f>
        <v/>
      </c>
      <c r="W1491" s="102"/>
      <c r="X1491" s="102"/>
      <c r="Y1491" s="102"/>
      <c r="Z1491" s="102"/>
      <c r="AA1491" s="102"/>
      <c r="AB1491" s="104" t="s">
        <v>5423</v>
      </c>
      <c r="AC1491" s="9"/>
      <c r="AD1491" s="9"/>
      <c r="AE1491" s="7" t="s">
        <v>5423</v>
      </c>
      <c r="AF1491" s="6"/>
      <c r="AG1491" s="7"/>
      <c r="AH1491" s="3" t="s">
        <v>5423</v>
      </c>
      <c r="AI1491" s="18" t="s">
        <v>5423</v>
      </c>
      <c r="AJ1491" s="18" t="s">
        <v>5423</v>
      </c>
      <c r="AK1491" s="18" t="s">
        <v>5423</v>
      </c>
      <c r="AL1491" s="18" t="s">
        <v>5423</v>
      </c>
      <c r="AM1491" s="18" t="s">
        <v>5423</v>
      </c>
      <c r="AN1491" s="18" t="s">
        <v>5423</v>
      </c>
      <c r="AO1491" s="18" t="s">
        <v>5423</v>
      </c>
      <c r="AP1491" s="18" t="s">
        <v>5423</v>
      </c>
      <c r="AQ1491" s="18" t="s">
        <v>5423</v>
      </c>
      <c r="AR1491" s="18" t="s">
        <v>5423</v>
      </c>
      <c r="AS1491" s="18" t="s">
        <v>5423</v>
      </c>
      <c r="AT1491" s="18" t="s">
        <v>5423</v>
      </c>
      <c r="AU1491" s="9" t="s">
        <v>5423</v>
      </c>
      <c r="AV1491" s="14"/>
      <c r="AW1491" s="14" t="s">
        <v>5423</v>
      </c>
      <c r="AX1491" s="14" t="str">
        <f>_xlfn.XLOOKUP(B1491,'[4]cell downs 18042026 17h'!$B:$B,'[4]cell downs 18042026 17h'!$B:$B,"")</f>
        <v/>
      </c>
      <c r="AY1491" s="14" t="str">
        <f>_xlfn.XLOOKUP(B1491,'[5]Cells Huawei 19042026 15h'!$B:$B,'[5]Cells Huawei 19042026 15h'!$B:$B,"")</f>
        <v/>
      </c>
      <c r="AZ1491" s="105" t="str">
        <f>_xlfn.XLOOKUP(B1491,'INCIDENT-04-23-2026'!E:E,'INCIDENT-04-23-2026'!F:F,"")</f>
        <v/>
      </c>
      <c r="BA1491" s="105" t="str">
        <f>_xlfn.XLOOKUP(B1491,'[6]Eneo 17H'!$C:$C,'[6]Eneo 17H'!$I:$I,"")</f>
        <v/>
      </c>
      <c r="BB1491" s="105" t="str">
        <f>_xlfn.XLOOKUP(B1491,[8]ALL!$B:$B,[8]ALL!$M:$M,"")</f>
        <v/>
      </c>
      <c r="BC1491" s="105" t="str">
        <f>_xlfn.XLOOKUP(B1491,'[6]Eneo 17H'!$C:$C,'[6]Eneo 17H'!$I:$I,"")</f>
        <v/>
      </c>
      <c r="BD1491" s="105" t="str">
        <f>_xlfn.XLOOKUP(B1491,'[7]Eneo 12H'!$C:$C,'[7]Eneo 12H'!$I:$I,"")</f>
        <v/>
      </c>
      <c r="BE1491" s="105" t="s">
        <v>7288</v>
      </c>
    </row>
    <row r="1492" spans="1:57" hidden="1" x14ac:dyDescent="0.3">
      <c r="A1492" s="1" t="s">
        <v>4615</v>
      </c>
      <c r="B1492" s="8" t="s">
        <v>4616</v>
      </c>
      <c r="C1492" s="3" t="str">
        <f>_xlfn.XLOOKUP(B1492,'[1]daily break down'!$D:$D,'[1]daily break down'!$E:$E,"")</f>
        <v>OUEST</v>
      </c>
      <c r="D1492" s="1" t="s">
        <v>11</v>
      </c>
      <c r="E1492" s="1" t="s">
        <v>12</v>
      </c>
      <c r="F1492" s="3" t="s">
        <v>102</v>
      </c>
      <c r="G1492" s="1" t="s">
        <v>856</v>
      </c>
      <c r="H1492" s="25" t="str">
        <f>_xlfn.XLOOKUP(B1492,[2]CALCULATION!$B:$B,[2]CALCULATION!$H:$H,"")</f>
        <v>Huawei</v>
      </c>
      <c r="I1492" s="23">
        <v>0</v>
      </c>
      <c r="J1492" s="23">
        <v>0</v>
      </c>
      <c r="K1492" s="23">
        <v>0</v>
      </c>
      <c r="L1492" s="23">
        <v>0</v>
      </c>
      <c r="M1492" s="23">
        <v>0</v>
      </c>
      <c r="N1492" s="23">
        <v>0</v>
      </c>
      <c r="O1492" s="23">
        <v>0</v>
      </c>
      <c r="P1492" s="103" t="s">
        <v>6554</v>
      </c>
      <c r="Q1492" s="36" t="s">
        <v>5796</v>
      </c>
      <c r="R1492" s="36"/>
      <c r="S1492" s="35" t="str" cm="1">
        <f t="array" ref="S1492">IFERROR(_xlfn.IFS(
U1492="MPR ISSUE","PDH",
U1492="BSS Hardware Issue","BSS",
U1492="Sites strategiques, MLL, Pylone, etc.","ENVTECH",
U1492="AKTIVCO DEFAUT GE &amp; POWER Cabinet","AKTIVCO",
U1492="AKTIVCO Coupure ENEO &amp; Baisse de tension","AKTIVCO GRID ONLY",
U1492="Coupure ENEO &amp; Baisse de tension","IHS GRID ONLY",
U1492="Defaut GE &amp; POWER Cabinet","IHS",
U1492="Sharing","Partners",
U1492="Sites strategiques &amp; DataCenter","SST &amp; DC",
U1492="Exclu","Exclu",
U1492="SAT","SAT",
U1492="SPARE-ISSUE","SPARE-ISSUE",
U1492="Fiber CAmtel","TRANS_FO_CAMTEL",
U1492="Fiber AOF","Fiber AOF",
U1492="Projet OCM (HUAWEI)","TRAVAUX-HUAWEI",
U1492="Projet OCM (NOKIA)","TRAVAUX-NOKIA",
U1492="ACCESS-ISSUE","ACCESS-ISSUE",
U1492="Projet OCM (ZTE, NOKIA, autres projets)","TRAVAUX OCM",
U1492="No root CAuse","No root cause",
U1492="ODU HS","PDH",
U1492="IP &amp; VLAN","PDH",
U1492="Warehouse HUAWEI","SPARE-ISSUE",
U1492="SPARE-HS","SPARE-ISSUE",
U1492="Power Telco","BSS",U1492="no impacts","no impacts"
),"")</f>
        <v/>
      </c>
      <c r="T1492" s="35" t="str" cm="1">
        <f t="array" ref="T1492">IFERROR(_xlfn.IFS(
U1492="MPR ISSUE","TX ISSUE",
U1492="BSS Hardware Issue","RAN ISSUE",
U1492="Sites strategiques, MLL, Pylone, etc.","ENVTECH",
U1492="AKTIVCO DEFAUT GE &amp; POWER Cabinet","POWER ISSUE",
U1492="AKTIVCO Coupure ENEO &amp; Baisse de tension","POWER ISSUE",
U1492="Coupure ENEO &amp; Baisse de tension","POWER ISSUE",
U1492="Defaut GE &amp; POWER Cabinet","POWER ISSUE",
U1492="Sharing","POWER ISSUE",
U1492="Sites strategiques &amp; DataCenter","POWER ISSUE",
U1492="Exclu","Exclu",
U1492="SAT","TX ISSUE",
U1492="SPARE-ISSUE","SPARE-ISSUE",
U1492="Fiber CAmtel","TX ISSUE",
U1492="Fiber AOF","TX ISSUE",
U1492="Projet OCM (HUAWEI)","TRAVAUX-HUAWEI",
U1492="Projet OCM (NOKIA)","TRAVAUX -NOKIA",
U1492="ACCESS-ISSUE","ACCESS-ISSUE",
U1492="Projet OCM (ZTE, NOKIA, autres projets)","TRAVAUX OCM",
U1492="No root CAuse","No root cause",
U1492="ODU HS","TX ISSUE",
U1492="IP &amp; VLAN","TX ISSUE",
U1492="Warehouse HUAWEI","SPARE-ISSUE",
U1492="SPARE-HS","SPARE-ISSUE",
U1492="Power Telco","RAN ISSUE",U1492="no impacts","no impacts"
),"")</f>
        <v/>
      </c>
      <c r="U1492" s="28"/>
      <c r="V1492" s="35" t="str" cm="1">
        <f t="array" ref="V1492">IFERROR(_xlfn.IFS(
U1492="MPR ISSUE","ACTIVE",
U1492="BSS Hardware Issue","ACTIVE",
U1492="Sites strategiques, MLL, Pylone, etc.","PASSIVE",
U1492="AKTIVCO DEFAUT GE &amp; POWER Cabinet","PASSIVE",
U1492="AKTIVCO Coupure ENEO &amp; Baisse de tension","PASSIVE",
U1492="Coupure ENEO &amp; Baisse de tension","PASSIVE",
U1492="Defaut GE &amp; POWER Cabinet","PASSIVE",
U1492="Sharing","PASSIVE",
U1492="Sites strategiques &amp; DataCenter","PASSIVE",
U1492="Exclu","Exclu",
U1492="SAT","ACTIVE",
U1492="SPARE-ISSUE","SPARE-ISSUE",
U1492="Fiber CAmtel","ACTIVE",
U1492="Fiber AOF","ACTIVE",
U1492="Projet OCM (HUAWEI)","PLANNED WORKS",
U1492="Projet OCM (NOKIA)","PLANNED WORKS",
U1492="ACCESS-ISSUE","ACCESS-ISSUE",
U1492="Projet OCM (ZTE, NOKIA, autres projets)","PLANNED WORKS",
U1492="No root CAuse","No root cause",
U1492="ODU HS","ACTIVE",
U1492="IP &amp; VLAN","ACTIVE",
U1492="Warehouse HUAWEI","SPARE-ISSUE",
U1492="SPARE-HS","SPARE-ISSUE",
U1492="Power Telco","ACTIVE",U1492="no impacts","no impacts"
),"")</f>
        <v/>
      </c>
      <c r="W1492" s="102"/>
      <c r="X1492" s="102"/>
      <c r="Y1492" s="102"/>
      <c r="Z1492" s="102"/>
      <c r="AA1492" s="102"/>
      <c r="AB1492" s="104" t="s">
        <v>5423</v>
      </c>
      <c r="AC1492" s="9"/>
      <c r="AD1492" s="9"/>
      <c r="AE1492" s="7" t="s">
        <v>5423</v>
      </c>
      <c r="AF1492" s="6"/>
      <c r="AG1492" s="7"/>
      <c r="AH1492" s="3" t="s">
        <v>5423</v>
      </c>
      <c r="AI1492" s="18" t="s">
        <v>5423</v>
      </c>
      <c r="AJ1492" s="18" t="s">
        <v>5423</v>
      </c>
      <c r="AK1492" s="18" t="s">
        <v>5423</v>
      </c>
      <c r="AL1492" s="18" t="s">
        <v>5423</v>
      </c>
      <c r="AM1492" s="18" t="s">
        <v>5423</v>
      </c>
      <c r="AN1492" s="18" t="s">
        <v>5423</v>
      </c>
      <c r="AO1492" s="18" t="s">
        <v>5423</v>
      </c>
      <c r="AP1492" s="18" t="s">
        <v>5423</v>
      </c>
      <c r="AQ1492" s="18" t="s">
        <v>5423</v>
      </c>
      <c r="AR1492" s="18" t="s">
        <v>5423</v>
      </c>
      <c r="AS1492" s="18" t="s">
        <v>5423</v>
      </c>
      <c r="AT1492" s="18" t="s">
        <v>5423</v>
      </c>
      <c r="AU1492" s="9" t="s">
        <v>5423</v>
      </c>
      <c r="AV1492" s="14"/>
      <c r="AW1492" s="14" t="s">
        <v>5423</v>
      </c>
      <c r="AX1492" s="14" t="str">
        <f>_xlfn.XLOOKUP(B1492,'[4]cell downs 18042026 17h'!$B:$B,'[4]cell downs 18042026 17h'!$B:$B,"")</f>
        <v/>
      </c>
      <c r="AY1492" s="14" t="str">
        <f>_xlfn.XLOOKUP(B1492,'[5]Cells Huawei 19042026 15h'!$B:$B,'[5]Cells Huawei 19042026 15h'!$B:$B,"")</f>
        <v/>
      </c>
      <c r="AZ1492" s="105" t="str">
        <f>_xlfn.XLOOKUP(B1492,'INCIDENT-04-23-2026'!E:E,'INCIDENT-04-23-2026'!F:F,"")</f>
        <v/>
      </c>
      <c r="BA1492" s="105" t="str">
        <f>_xlfn.XLOOKUP(B1492,'[6]Eneo 17H'!$C:$C,'[6]Eneo 17H'!$I:$I,"")</f>
        <v/>
      </c>
      <c r="BB1492" s="105" t="str">
        <f>_xlfn.XLOOKUP(B1492,[8]ALL!$B:$B,[8]ALL!$M:$M,"")</f>
        <v/>
      </c>
      <c r="BC1492" s="105" t="str">
        <f>_xlfn.XLOOKUP(B1492,'[6]Eneo 17H'!$C:$C,'[6]Eneo 17H'!$I:$I,"")</f>
        <v/>
      </c>
      <c r="BD1492" s="105" t="str">
        <f>_xlfn.XLOOKUP(B1492,'[7]Eneo 12H'!$C:$C,'[7]Eneo 12H'!$I:$I,"")</f>
        <v/>
      </c>
      <c r="BE1492" s="105" t="s">
        <v>5423</v>
      </c>
    </row>
    <row r="1493" spans="1:57" hidden="1" x14ac:dyDescent="0.3">
      <c r="A1493" s="1" t="s">
        <v>2836</v>
      </c>
      <c r="B1493" s="8" t="s">
        <v>2837</v>
      </c>
      <c r="C1493" s="3" t="str">
        <f>_xlfn.XLOOKUP(B1493,'[1]daily break down'!$D:$D,'[1]daily break down'!$E:$E,"")</f>
        <v>NORD-OUEST</v>
      </c>
      <c r="D1493" s="1" t="s">
        <v>11</v>
      </c>
      <c r="E1493" s="1" t="s">
        <v>12</v>
      </c>
      <c r="F1493" s="3" t="s">
        <v>51</v>
      </c>
      <c r="G1493" s="1" t="s">
        <v>52</v>
      </c>
      <c r="H1493" s="25" t="str">
        <f>_xlfn.XLOOKUP(B1493,[2]CALCULATION!$B:$B,[2]CALCULATION!$H:$H,"")</f>
        <v>Huawei</v>
      </c>
      <c r="I1493" s="23">
        <v>0</v>
      </c>
      <c r="J1493" s="23">
        <v>0</v>
      </c>
      <c r="K1493" s="23">
        <v>0</v>
      </c>
      <c r="L1493" s="23">
        <v>0</v>
      </c>
      <c r="M1493" s="23">
        <v>0</v>
      </c>
      <c r="N1493" s="23">
        <v>0</v>
      </c>
      <c r="O1493" s="23">
        <v>0.23586891074756092</v>
      </c>
      <c r="P1493" s="103" t="s">
        <v>6554</v>
      </c>
      <c r="Q1493" s="36" t="s">
        <v>5796</v>
      </c>
      <c r="R1493" s="36"/>
      <c r="S1493" s="35" t="str" cm="1">
        <f t="array" ref="S1493">IFERROR(_xlfn.IFS(
U1493="MPR ISSUE","PDH",
U1493="BSS Hardware Issue","BSS",
U1493="Sites strategiques, MLL, Pylone, etc.","ENVTECH",
U1493="AKTIVCO DEFAUT GE &amp; POWER Cabinet","AKTIVCO",
U1493="AKTIVCO Coupure ENEO &amp; Baisse de tension","AKTIVCO GRID ONLY",
U1493="Coupure ENEO &amp; Baisse de tension","IHS GRID ONLY",
U1493="Defaut GE &amp; POWER Cabinet","IHS",
U1493="Sharing","Partners",
U1493="Sites strategiques &amp; DataCenter","SST &amp; DC",
U1493="Exclu","Exclu",
U1493="SAT","SAT",
U1493="SPARE-ISSUE","SPARE-ISSUE",
U1493="Fiber CAmtel","TRANS_FO_CAMTEL",
U1493="Fiber AOF","Fiber AOF",
U1493="Projet OCM (HUAWEI)","TRAVAUX-HUAWEI",
U1493="Projet OCM (NOKIA)","TRAVAUX-NOKIA",
U1493="ACCESS-ISSUE","ACCESS-ISSUE",
U1493="Projet OCM (ZTE, NOKIA, autres projets)","TRAVAUX OCM",
U1493="No root CAuse","No root cause",
U1493="ODU HS","PDH",
U1493="IP &amp; VLAN","PDH",
U1493="Warehouse HUAWEI","SPARE-ISSUE",
U1493="SPARE-HS","SPARE-ISSUE",
U1493="Power Telco","BSS",U1493="no impacts","no impacts"
),"")</f>
        <v/>
      </c>
      <c r="T1493" s="35" t="str" cm="1">
        <f t="array" ref="T1493">IFERROR(_xlfn.IFS(
U1493="MPR ISSUE","TX ISSUE",
U1493="BSS Hardware Issue","RAN ISSUE",
U1493="Sites strategiques, MLL, Pylone, etc.","ENVTECH",
U1493="AKTIVCO DEFAUT GE &amp; POWER Cabinet","POWER ISSUE",
U1493="AKTIVCO Coupure ENEO &amp; Baisse de tension","POWER ISSUE",
U1493="Coupure ENEO &amp; Baisse de tension","POWER ISSUE",
U1493="Defaut GE &amp; POWER Cabinet","POWER ISSUE",
U1493="Sharing","POWER ISSUE",
U1493="Sites strategiques &amp; DataCenter","POWER ISSUE",
U1493="Exclu","Exclu",
U1493="SAT","TX ISSUE",
U1493="SPARE-ISSUE","SPARE-ISSUE",
U1493="Fiber CAmtel","TX ISSUE",
U1493="Fiber AOF","TX ISSUE",
U1493="Projet OCM (HUAWEI)","TRAVAUX-HUAWEI",
U1493="Projet OCM (NOKIA)","TRAVAUX -NOKIA",
U1493="ACCESS-ISSUE","ACCESS-ISSUE",
U1493="Projet OCM (ZTE, NOKIA, autres projets)","TRAVAUX OCM",
U1493="No root CAuse","No root cause",
U1493="ODU HS","TX ISSUE",
U1493="IP &amp; VLAN","TX ISSUE",
U1493="Warehouse HUAWEI","SPARE-ISSUE",
U1493="SPARE-HS","SPARE-ISSUE",
U1493="Power Telco","RAN ISSUE",U1493="no impacts","no impacts"
),"")</f>
        <v/>
      </c>
      <c r="U1493" s="28"/>
      <c r="V1493" s="35" t="str" cm="1">
        <f t="array" ref="V1493">IFERROR(_xlfn.IFS(
U1493="MPR ISSUE","ACTIVE",
U1493="BSS Hardware Issue","ACTIVE",
U1493="Sites strategiques, MLL, Pylone, etc.","PASSIVE",
U1493="AKTIVCO DEFAUT GE &amp; POWER Cabinet","PASSIVE",
U1493="AKTIVCO Coupure ENEO &amp; Baisse de tension","PASSIVE",
U1493="Coupure ENEO &amp; Baisse de tension","PASSIVE",
U1493="Defaut GE &amp; POWER Cabinet","PASSIVE",
U1493="Sharing","PASSIVE",
U1493="Sites strategiques &amp; DataCenter","PASSIVE",
U1493="Exclu","Exclu",
U1493="SAT","ACTIVE",
U1493="SPARE-ISSUE","SPARE-ISSUE",
U1493="Fiber CAmtel","ACTIVE",
U1493="Fiber AOF","ACTIVE",
U1493="Projet OCM (HUAWEI)","PLANNED WORKS",
U1493="Projet OCM (NOKIA)","PLANNED WORKS",
U1493="ACCESS-ISSUE","ACCESS-ISSUE",
U1493="Projet OCM (ZTE, NOKIA, autres projets)","PLANNED WORKS",
U1493="No root CAuse","No root cause",
U1493="ODU HS","ACTIVE",
U1493="IP &amp; VLAN","ACTIVE",
U1493="Warehouse HUAWEI","SPARE-ISSUE",
U1493="SPARE-HS","SPARE-ISSUE",
U1493="Power Telco","ACTIVE",U1493="no impacts","no impacts"
),"")</f>
        <v/>
      </c>
      <c r="W1493" s="102"/>
      <c r="X1493" s="102"/>
      <c r="Y1493" s="102"/>
      <c r="Z1493" s="102"/>
      <c r="AA1493" s="102"/>
      <c r="AB1493" s="104" t="s">
        <v>5423</v>
      </c>
      <c r="AC1493" s="9"/>
      <c r="AD1493" s="9"/>
      <c r="AE1493" s="7" t="s">
        <v>5423</v>
      </c>
      <c r="AF1493" s="6"/>
      <c r="AG1493" s="7"/>
      <c r="AH1493" s="3" t="s">
        <v>5423</v>
      </c>
      <c r="AI1493" s="18" t="s">
        <v>5423</v>
      </c>
      <c r="AJ1493" s="18" t="s">
        <v>5423</v>
      </c>
      <c r="AK1493" s="18" t="s">
        <v>5423</v>
      </c>
      <c r="AL1493" s="18" t="s">
        <v>5423</v>
      </c>
      <c r="AM1493" s="18" t="s">
        <v>5423</v>
      </c>
      <c r="AN1493" s="18" t="s">
        <v>5423</v>
      </c>
      <c r="AO1493" s="18" t="s">
        <v>5423</v>
      </c>
      <c r="AP1493" s="18" t="s">
        <v>5423</v>
      </c>
      <c r="AQ1493" s="18" t="s">
        <v>5423</v>
      </c>
      <c r="AR1493" s="18" t="s">
        <v>5423</v>
      </c>
      <c r="AS1493" s="18" t="s">
        <v>5423</v>
      </c>
      <c r="AT1493" s="18" t="s">
        <v>5423</v>
      </c>
      <c r="AU1493" s="9" t="s">
        <v>5423</v>
      </c>
      <c r="AV1493" s="14"/>
      <c r="AW1493" s="14" t="s">
        <v>5423</v>
      </c>
      <c r="AX1493" s="14" t="str">
        <f>_xlfn.XLOOKUP(B1493,'[4]cell downs 18042026 17h'!$B:$B,'[4]cell downs 18042026 17h'!$B:$B,"")</f>
        <v/>
      </c>
      <c r="AY1493" s="14" t="str">
        <f>_xlfn.XLOOKUP(B1493,'[5]Cells Huawei 19042026 15h'!$B:$B,'[5]Cells Huawei 19042026 15h'!$B:$B,"")</f>
        <v/>
      </c>
      <c r="AZ1493" s="105" t="str">
        <f>_xlfn.XLOOKUP(B1493,'INCIDENT-04-23-2026'!E:E,'INCIDENT-04-23-2026'!F:F,"")</f>
        <v/>
      </c>
      <c r="BA1493" s="105" t="str">
        <f>_xlfn.XLOOKUP(B1493,'[6]Eneo 17H'!$C:$C,'[6]Eneo 17H'!$I:$I,"")</f>
        <v/>
      </c>
      <c r="BB1493" s="105" t="str">
        <f>_xlfn.XLOOKUP(B1493,[8]ALL!$B:$B,[8]ALL!$M:$M,"")</f>
        <v/>
      </c>
      <c r="BC1493" s="105" t="str">
        <f>_xlfn.XLOOKUP(B1493,'[6]Eneo 17H'!$C:$C,'[6]Eneo 17H'!$I:$I,"")</f>
        <v/>
      </c>
      <c r="BD1493" s="105" t="str">
        <f>_xlfn.XLOOKUP(B1493,'[7]Eneo 12H'!$C:$C,'[7]Eneo 12H'!$I:$I,"")</f>
        <v/>
      </c>
      <c r="BE1493" s="105" t="s">
        <v>5423</v>
      </c>
    </row>
    <row r="1494" spans="1:57" hidden="1" x14ac:dyDescent="0.3">
      <c r="A1494" s="1" t="s">
        <v>2900</v>
      </c>
      <c r="B1494" s="8" t="s">
        <v>2901</v>
      </c>
      <c r="C1494" s="3" t="str">
        <f>_xlfn.XLOOKUP(B1494,'[1]daily break down'!$D:$D,'[1]daily break down'!$E:$E,"")</f>
        <v>Douala</v>
      </c>
      <c r="D1494" s="1" t="s">
        <v>11</v>
      </c>
      <c r="E1494" s="1" t="s">
        <v>12</v>
      </c>
      <c r="F1494" s="3" t="s">
        <v>31</v>
      </c>
      <c r="G1494" s="1" t="s">
        <v>32</v>
      </c>
      <c r="H1494" s="27" t="str">
        <f>_xlfn.XLOOKUP(B1494,[2]CALCULATION!$B:$B,[2]CALCULATION!$H:$H,"")</f>
        <v>ZTE</v>
      </c>
      <c r="I1494" s="23">
        <v>0</v>
      </c>
      <c r="J1494" s="23">
        <v>0</v>
      </c>
      <c r="K1494" s="23">
        <v>0</v>
      </c>
      <c r="L1494" s="23">
        <v>0</v>
      </c>
      <c r="M1494" s="23">
        <v>0</v>
      </c>
      <c r="N1494" s="23">
        <v>0</v>
      </c>
      <c r="O1494" s="23">
        <v>0</v>
      </c>
      <c r="P1494" s="103" t="s">
        <v>6554</v>
      </c>
      <c r="Q1494" s="36" t="s">
        <v>5796</v>
      </c>
      <c r="R1494" s="36"/>
      <c r="S1494" s="35" t="str" cm="1">
        <f t="array" ref="S1494">IFERROR(_xlfn.IFS(
U1494="MPR ISSUE","PDH",
U1494="BSS Hardware Issue","BSS",
U1494="Sites strategiques, MLL, Pylone, etc.","ENVTECH",
U1494="AKTIVCO DEFAUT GE &amp; POWER Cabinet","AKTIVCO",
U1494="AKTIVCO Coupure ENEO &amp; Baisse de tension","AKTIVCO GRID ONLY",
U1494="Coupure ENEO &amp; Baisse de tension","IHS GRID ONLY",
U1494="Defaut GE &amp; POWER Cabinet","IHS",
U1494="Sharing","Partners",
U1494="Sites strategiques &amp; DataCenter","SST &amp; DC",
U1494="Exclu","Exclu",
U1494="SAT","SAT",
U1494="SPARE-ISSUE","SPARE-ISSUE",
U1494="Fiber CAmtel","TRANS_FO_CAMTEL",
U1494="Fiber AOF","Fiber AOF",
U1494="Projet OCM (HUAWEI)","TRAVAUX-HUAWEI",
U1494="Projet OCM (NOKIA)","TRAVAUX-NOKIA",
U1494="ACCESS-ISSUE","ACCESS-ISSUE",
U1494="Projet OCM (ZTE, NOKIA, autres projets)","TRAVAUX OCM",
U1494="No root CAuse","No root cause",
U1494="ODU HS","PDH",
U1494="IP &amp; VLAN","PDH",
U1494="Warehouse HUAWEI","SPARE-ISSUE",
U1494="SPARE-HS","SPARE-ISSUE",
U1494="Power Telco","BSS",U1494="no impacts","no impacts"
),"")</f>
        <v/>
      </c>
      <c r="T1494" s="35" t="str" cm="1">
        <f t="array" ref="T1494">IFERROR(_xlfn.IFS(
U1494="MPR ISSUE","TX ISSUE",
U1494="BSS Hardware Issue","RAN ISSUE",
U1494="Sites strategiques, MLL, Pylone, etc.","ENVTECH",
U1494="AKTIVCO DEFAUT GE &amp; POWER Cabinet","POWER ISSUE",
U1494="AKTIVCO Coupure ENEO &amp; Baisse de tension","POWER ISSUE",
U1494="Coupure ENEO &amp; Baisse de tension","POWER ISSUE",
U1494="Defaut GE &amp; POWER Cabinet","POWER ISSUE",
U1494="Sharing","POWER ISSUE",
U1494="Sites strategiques &amp; DataCenter","POWER ISSUE",
U1494="Exclu","Exclu",
U1494="SAT","TX ISSUE",
U1494="SPARE-ISSUE","SPARE-ISSUE",
U1494="Fiber CAmtel","TX ISSUE",
U1494="Fiber AOF","TX ISSUE",
U1494="Projet OCM (HUAWEI)","TRAVAUX-HUAWEI",
U1494="Projet OCM (NOKIA)","TRAVAUX -NOKIA",
U1494="ACCESS-ISSUE","ACCESS-ISSUE",
U1494="Projet OCM (ZTE, NOKIA, autres projets)","TRAVAUX OCM",
U1494="No root CAuse","No root cause",
U1494="ODU HS","TX ISSUE",
U1494="IP &amp; VLAN","TX ISSUE",
U1494="Warehouse HUAWEI","SPARE-ISSUE",
U1494="SPARE-HS","SPARE-ISSUE",
U1494="Power Telco","RAN ISSUE",U1494="no impacts","no impacts"
),"")</f>
        <v/>
      </c>
      <c r="U1494" s="28"/>
      <c r="V1494" s="35" t="str" cm="1">
        <f t="array" ref="V1494">IFERROR(_xlfn.IFS(
U1494="MPR ISSUE","ACTIVE",
U1494="BSS Hardware Issue","ACTIVE",
U1494="Sites strategiques, MLL, Pylone, etc.","PASSIVE",
U1494="AKTIVCO DEFAUT GE &amp; POWER Cabinet","PASSIVE",
U1494="AKTIVCO Coupure ENEO &amp; Baisse de tension","PASSIVE",
U1494="Coupure ENEO &amp; Baisse de tension","PASSIVE",
U1494="Defaut GE &amp; POWER Cabinet","PASSIVE",
U1494="Sharing","PASSIVE",
U1494="Sites strategiques &amp; DataCenter","PASSIVE",
U1494="Exclu","Exclu",
U1494="SAT","ACTIVE",
U1494="SPARE-ISSUE","SPARE-ISSUE",
U1494="Fiber CAmtel","ACTIVE",
U1494="Fiber AOF","ACTIVE",
U1494="Projet OCM (HUAWEI)","PLANNED WORKS",
U1494="Projet OCM (NOKIA)","PLANNED WORKS",
U1494="ACCESS-ISSUE","ACCESS-ISSUE",
U1494="Projet OCM (ZTE, NOKIA, autres projets)","PLANNED WORKS",
U1494="No root CAuse","No root cause",
U1494="ODU HS","ACTIVE",
U1494="IP &amp; VLAN","ACTIVE",
U1494="Warehouse HUAWEI","SPARE-ISSUE",
U1494="SPARE-HS","SPARE-ISSUE",
U1494="Power Telco","ACTIVE",U1494="no impacts","no impacts"
),"")</f>
        <v/>
      </c>
      <c r="W1494" s="102"/>
      <c r="X1494" s="102"/>
      <c r="Y1494" s="102"/>
      <c r="Z1494" s="102"/>
      <c r="AA1494" s="102"/>
      <c r="AB1494" s="104" t="s">
        <v>5423</v>
      </c>
      <c r="AC1494" s="9"/>
      <c r="AD1494" s="9"/>
      <c r="AE1494" s="7" t="s">
        <v>5423</v>
      </c>
      <c r="AF1494" s="6"/>
      <c r="AG1494" s="7"/>
      <c r="AH1494" s="3" t="s">
        <v>5423</v>
      </c>
      <c r="AI1494" s="18" t="s">
        <v>5423</v>
      </c>
      <c r="AJ1494" s="18" t="s">
        <v>5423</v>
      </c>
      <c r="AK1494" s="18" t="s">
        <v>5423</v>
      </c>
      <c r="AL1494" s="18" t="s">
        <v>5423</v>
      </c>
      <c r="AM1494" s="18" t="s">
        <v>5423</v>
      </c>
      <c r="AN1494" s="18" t="s">
        <v>5423</v>
      </c>
      <c r="AO1494" s="18" t="s">
        <v>5423</v>
      </c>
      <c r="AP1494" s="18" t="s">
        <v>5423</v>
      </c>
      <c r="AQ1494" s="18" t="s">
        <v>5423</v>
      </c>
      <c r="AR1494" s="18" t="s">
        <v>5423</v>
      </c>
      <c r="AS1494" s="18" t="s">
        <v>5423</v>
      </c>
      <c r="AT1494" s="18" t="s">
        <v>5423</v>
      </c>
      <c r="AU1494" s="9" t="s">
        <v>5423</v>
      </c>
      <c r="AV1494" s="14"/>
      <c r="AW1494" s="14" t="s">
        <v>5423</v>
      </c>
      <c r="AX1494" s="14" t="str">
        <f>_xlfn.XLOOKUP(B1494,'[4]cell downs 18042026 17h'!$B:$B,'[4]cell downs 18042026 17h'!$B:$B,"")</f>
        <v/>
      </c>
      <c r="AY1494" s="14" t="str">
        <f>_xlfn.XLOOKUP(B1494,'[5]Cells Huawei 19042026 15h'!$B:$B,'[5]Cells Huawei 19042026 15h'!$B:$B,"")</f>
        <v/>
      </c>
      <c r="AZ1494" s="105" t="str">
        <f>_xlfn.XLOOKUP(B1494,'INCIDENT-04-23-2026'!E:E,'INCIDENT-04-23-2026'!F:F,"")</f>
        <v/>
      </c>
      <c r="BA1494" s="105" t="str">
        <f>_xlfn.XLOOKUP(B1494,'[6]Eneo 17H'!$C:$C,'[6]Eneo 17H'!$I:$I,"")</f>
        <v/>
      </c>
      <c r="BB1494" s="105" t="str">
        <f>_xlfn.XLOOKUP(B1494,[8]ALL!$B:$B,[8]ALL!$M:$M,"")</f>
        <v/>
      </c>
      <c r="BC1494" s="105" t="str">
        <f>_xlfn.XLOOKUP(B1494,'[6]Eneo 17H'!$C:$C,'[6]Eneo 17H'!$I:$I,"")</f>
        <v/>
      </c>
      <c r="BD1494" s="105" t="str">
        <f>_xlfn.XLOOKUP(B1494,'[7]Eneo 12H'!$C:$C,'[7]Eneo 12H'!$I:$I,"")</f>
        <v/>
      </c>
      <c r="BE1494" s="105" t="s">
        <v>5423</v>
      </c>
    </row>
    <row r="1495" spans="1:57" hidden="1" x14ac:dyDescent="0.3">
      <c r="A1495" s="1" t="s">
        <v>4345</v>
      </c>
      <c r="B1495" s="8" t="s">
        <v>4346</v>
      </c>
      <c r="C1495" s="3" t="str">
        <f>_xlfn.XLOOKUP(B1495,'[1]daily break down'!$D:$D,'[1]daily break down'!$E:$E,"")</f>
        <v>LITTORAL</v>
      </c>
      <c r="D1495" s="1"/>
      <c r="E1495" s="1"/>
      <c r="F1495" s="3" t="s">
        <v>31</v>
      </c>
      <c r="G1495" s="1" t="s">
        <v>4347</v>
      </c>
      <c r="H1495" s="27" t="str">
        <f>_xlfn.XLOOKUP(B1495,[2]CALCULATION!$B:$B,[2]CALCULATION!$H:$H,"")</f>
        <v>ZTE</v>
      </c>
      <c r="I1495" s="23">
        <v>0</v>
      </c>
      <c r="J1495" s="23">
        <v>0</v>
      </c>
      <c r="K1495" s="23">
        <v>0</v>
      </c>
      <c r="L1495" s="23">
        <v>0</v>
      </c>
      <c r="M1495" s="23">
        <v>0</v>
      </c>
      <c r="N1495" s="23">
        <v>0</v>
      </c>
      <c r="O1495" s="23">
        <v>0</v>
      </c>
      <c r="P1495" s="103" t="s">
        <v>6554</v>
      </c>
      <c r="Q1495" s="36" t="s">
        <v>5796</v>
      </c>
      <c r="R1495" s="36"/>
      <c r="S1495" s="35" t="str" cm="1">
        <f t="array" ref="S1495">IFERROR(_xlfn.IFS(
U1495="MPR ISSUE","PDH",
U1495="BSS Hardware Issue","BSS",
U1495="Sites strategiques, MLL, Pylone, etc.","ENVTECH",
U1495="AKTIVCO DEFAUT GE &amp; POWER Cabinet","AKTIVCO",
U1495="AKTIVCO Coupure ENEO &amp; Baisse de tension","AKTIVCO GRID ONLY",
U1495="Coupure ENEO &amp; Baisse de tension","IHS GRID ONLY",
U1495="Defaut GE &amp; POWER Cabinet","IHS",
U1495="Sharing","Partners",
U1495="Sites strategiques &amp; DataCenter","SST &amp; DC",
U1495="Exclu","Exclu",
U1495="SAT","SAT",
U1495="SPARE-ISSUE","SPARE-ISSUE",
U1495="Fiber CAmtel","TRANS_FO_CAMTEL",
U1495="Fiber AOF","Fiber AOF",
U1495="Projet OCM (HUAWEI)","TRAVAUX-HUAWEI",
U1495="Projet OCM (NOKIA)","TRAVAUX-NOKIA",
U1495="ACCESS-ISSUE","ACCESS-ISSUE",
U1495="Projet OCM (ZTE, NOKIA, autres projets)","TRAVAUX OCM",
U1495="No root CAuse","No root cause",
U1495="ODU HS","PDH",
U1495="IP &amp; VLAN","PDH",
U1495="Warehouse HUAWEI","SPARE-ISSUE",
U1495="SPARE-HS","SPARE-ISSUE",
U1495="Power Telco","BSS",U1495="no impacts","no impacts"
),"")</f>
        <v/>
      </c>
      <c r="T1495" s="35" t="str" cm="1">
        <f t="array" ref="T1495">IFERROR(_xlfn.IFS(
U1495="MPR ISSUE","TX ISSUE",
U1495="BSS Hardware Issue","RAN ISSUE",
U1495="Sites strategiques, MLL, Pylone, etc.","ENVTECH",
U1495="AKTIVCO DEFAUT GE &amp; POWER Cabinet","POWER ISSUE",
U1495="AKTIVCO Coupure ENEO &amp; Baisse de tension","POWER ISSUE",
U1495="Coupure ENEO &amp; Baisse de tension","POWER ISSUE",
U1495="Defaut GE &amp; POWER Cabinet","POWER ISSUE",
U1495="Sharing","POWER ISSUE",
U1495="Sites strategiques &amp; DataCenter","POWER ISSUE",
U1495="Exclu","Exclu",
U1495="SAT","TX ISSUE",
U1495="SPARE-ISSUE","SPARE-ISSUE",
U1495="Fiber CAmtel","TX ISSUE",
U1495="Fiber AOF","TX ISSUE",
U1495="Projet OCM (HUAWEI)","TRAVAUX-HUAWEI",
U1495="Projet OCM (NOKIA)","TRAVAUX -NOKIA",
U1495="ACCESS-ISSUE","ACCESS-ISSUE",
U1495="Projet OCM (ZTE, NOKIA, autres projets)","TRAVAUX OCM",
U1495="No root CAuse","No root cause",
U1495="ODU HS","TX ISSUE",
U1495="IP &amp; VLAN","TX ISSUE",
U1495="Warehouse HUAWEI","SPARE-ISSUE",
U1495="SPARE-HS","SPARE-ISSUE",
U1495="Power Telco","RAN ISSUE",U1495="no impacts","no impacts"
),"")</f>
        <v/>
      </c>
      <c r="U1495" s="28"/>
      <c r="V1495" s="35" t="str" cm="1">
        <f t="array" ref="V1495">IFERROR(_xlfn.IFS(
U1495="MPR ISSUE","ACTIVE",
U1495="BSS Hardware Issue","ACTIVE",
U1495="Sites strategiques, MLL, Pylone, etc.","PASSIVE",
U1495="AKTIVCO DEFAUT GE &amp; POWER Cabinet","PASSIVE",
U1495="AKTIVCO Coupure ENEO &amp; Baisse de tension","PASSIVE",
U1495="Coupure ENEO &amp; Baisse de tension","PASSIVE",
U1495="Defaut GE &amp; POWER Cabinet","PASSIVE",
U1495="Sharing","PASSIVE",
U1495="Sites strategiques &amp; DataCenter","PASSIVE",
U1495="Exclu","Exclu",
U1495="SAT","ACTIVE",
U1495="SPARE-ISSUE","SPARE-ISSUE",
U1495="Fiber CAmtel","ACTIVE",
U1495="Fiber AOF","ACTIVE",
U1495="Projet OCM (HUAWEI)","PLANNED WORKS",
U1495="Projet OCM (NOKIA)","PLANNED WORKS",
U1495="ACCESS-ISSUE","ACCESS-ISSUE",
U1495="Projet OCM (ZTE, NOKIA, autres projets)","PLANNED WORKS",
U1495="No root CAuse","No root cause",
U1495="ODU HS","ACTIVE",
U1495="IP &amp; VLAN","ACTIVE",
U1495="Warehouse HUAWEI","SPARE-ISSUE",
U1495="SPARE-HS","SPARE-ISSUE",
U1495="Power Telco","ACTIVE",U1495="no impacts","no impacts"
),"")</f>
        <v/>
      </c>
      <c r="W1495" s="104"/>
      <c r="X1495" s="104"/>
      <c r="Y1495" s="104"/>
      <c r="Z1495" s="104"/>
      <c r="AA1495" s="104"/>
      <c r="AB1495" s="104" t="s">
        <v>6657</v>
      </c>
      <c r="AC1495" s="9"/>
      <c r="AD1495" s="9"/>
      <c r="AE1495" s="7" t="s">
        <v>5423</v>
      </c>
      <c r="AF1495" s="6"/>
      <c r="AG1495" s="7"/>
      <c r="AH1495" s="3" t="s">
        <v>6380</v>
      </c>
      <c r="AI1495" s="18" t="s">
        <v>5423</v>
      </c>
      <c r="AJ1495" s="18" t="s">
        <v>5423</v>
      </c>
      <c r="AK1495" s="18" t="s">
        <v>5423</v>
      </c>
      <c r="AL1495" s="18" t="s">
        <v>5423</v>
      </c>
      <c r="AM1495" s="18" t="s">
        <v>5423</v>
      </c>
      <c r="AN1495" s="18" t="s">
        <v>5423</v>
      </c>
      <c r="AO1495" s="18" t="s">
        <v>6381</v>
      </c>
      <c r="AP1495" s="18" t="s">
        <v>6381</v>
      </c>
      <c r="AQ1495" s="18" t="s">
        <v>6382</v>
      </c>
      <c r="AR1495" s="18" t="s">
        <v>5423</v>
      </c>
      <c r="AS1495" s="18" t="s">
        <v>5423</v>
      </c>
      <c r="AT1495" s="18" t="s">
        <v>5423</v>
      </c>
      <c r="AU1495" s="9" t="s">
        <v>6225</v>
      </c>
      <c r="AV1495" s="14"/>
      <c r="AW1495" s="14" t="s">
        <v>5423</v>
      </c>
      <c r="AX1495" s="14" t="str">
        <f>_xlfn.XLOOKUP(B1495,'[4]cell downs 18042026 17h'!$B:$B,'[4]cell downs 18042026 17h'!$B:$B,"")</f>
        <v/>
      </c>
      <c r="AY1495" s="14" t="str">
        <f>_xlfn.XLOOKUP(B1495,'[5]Cells Huawei 19042026 15h'!$B:$B,'[5]Cells Huawei 19042026 15h'!$B:$B,"")</f>
        <v/>
      </c>
      <c r="AZ1495" s="105" t="str">
        <f>_xlfn.XLOOKUP(B1495,'INCIDENT-04-23-2026'!E:E,'INCIDENT-04-23-2026'!F:F,"")</f>
        <v/>
      </c>
      <c r="BA1495" s="105" t="str">
        <f>_xlfn.XLOOKUP(B1495,'[6]Eneo 17H'!$C:$C,'[6]Eneo 17H'!$I:$I,"")</f>
        <v/>
      </c>
      <c r="BB1495" s="105" t="str">
        <f>_xlfn.XLOOKUP(B1495,[8]ALL!$B:$B,[8]ALL!$M:$M,"")</f>
        <v/>
      </c>
      <c r="BC1495" s="105" t="str">
        <f>_xlfn.XLOOKUP(B1495,'[6]Eneo 17H'!$C:$C,'[6]Eneo 17H'!$I:$I,"")</f>
        <v/>
      </c>
      <c r="BD1495" s="105" t="str">
        <f>_xlfn.XLOOKUP(B1495,'[7]Eneo 12H'!$C:$C,'[7]Eneo 12H'!$I:$I,"")</f>
        <v/>
      </c>
      <c r="BE1495" s="105" t="s">
        <v>7289</v>
      </c>
    </row>
    <row r="1496" spans="1:57" hidden="1" x14ac:dyDescent="0.3">
      <c r="A1496" s="1" t="s">
        <v>1832</v>
      </c>
      <c r="B1496" s="8" t="s">
        <v>1833</v>
      </c>
      <c r="C1496" s="3" t="str">
        <f>_xlfn.XLOOKUP(B1496,'[1]daily break down'!$D:$D,'[1]daily break down'!$E:$E,"")</f>
        <v>CENTRE</v>
      </c>
      <c r="D1496" s="1" t="s">
        <v>21</v>
      </c>
      <c r="E1496" s="1"/>
      <c r="F1496" s="3" t="s">
        <v>226</v>
      </c>
      <c r="G1496" s="1" t="s">
        <v>1832</v>
      </c>
      <c r="H1496" s="26" t="str">
        <f>_xlfn.XLOOKUP(B1496,[2]CALCULATION!$B:$B,[2]CALCULATION!$H:$H,"")</f>
        <v>NOKIA</v>
      </c>
      <c r="I1496" s="23">
        <v>0</v>
      </c>
      <c r="J1496" s="23">
        <v>0</v>
      </c>
      <c r="K1496" s="23">
        <v>0</v>
      </c>
      <c r="L1496" s="23">
        <v>0</v>
      </c>
      <c r="M1496" s="23">
        <v>0</v>
      </c>
      <c r="N1496" s="23">
        <v>0</v>
      </c>
      <c r="O1496" s="23">
        <v>4.5221405474970021E-2</v>
      </c>
      <c r="P1496" s="103" t="s">
        <v>6554</v>
      </c>
      <c r="Q1496" s="36" t="s">
        <v>5796</v>
      </c>
      <c r="R1496" s="36"/>
      <c r="S1496" s="35" t="str" cm="1">
        <f t="array" ref="S1496">IFERROR(_xlfn.IFS(
U1496="MPR ISSUE","PDH",
U1496="BSS Hardware Issue","BSS",
U1496="Sites strategiques, MLL, Pylone, etc.","ENVTECH",
U1496="AKTIVCO DEFAUT GE &amp; POWER Cabinet","AKTIVCO",
U1496="AKTIVCO Coupure ENEO &amp; Baisse de tension","AKTIVCO GRID ONLY",
U1496="Coupure ENEO &amp; Baisse de tension","IHS GRID ONLY",
U1496="Defaut GE &amp; POWER Cabinet","IHS",
U1496="Sharing","Partners",
U1496="Sites strategiques &amp; DataCenter","SST &amp; DC",
U1496="Exclu","Exclu",
U1496="SAT","SAT",
U1496="SPARE-ISSUE","SPARE-ISSUE",
U1496="Fiber CAmtel","TRANS_FO_CAMTEL",
U1496="Fiber AOF","Fiber AOF",
U1496="Projet OCM (HUAWEI)","TRAVAUX-HUAWEI",
U1496="Projet OCM (NOKIA)","TRAVAUX-NOKIA",
U1496="ACCESS-ISSUE","ACCESS-ISSUE",
U1496="Projet OCM (ZTE, NOKIA, autres projets)","TRAVAUX OCM",
U1496="No root CAuse","No root cause",
U1496="ODU HS","PDH",
U1496="IP &amp; VLAN","PDH",
U1496="Warehouse HUAWEI","SPARE-ISSUE",
U1496="SPARE-HS","SPARE-ISSUE",
U1496="Power Telco","BSS",U1496="no impacts","no impacts"
),"")</f>
        <v/>
      </c>
      <c r="T1496" s="35" t="str" cm="1">
        <f t="array" ref="T1496">IFERROR(_xlfn.IFS(
U1496="MPR ISSUE","TX ISSUE",
U1496="BSS Hardware Issue","RAN ISSUE",
U1496="Sites strategiques, MLL, Pylone, etc.","ENVTECH",
U1496="AKTIVCO DEFAUT GE &amp; POWER Cabinet","POWER ISSUE",
U1496="AKTIVCO Coupure ENEO &amp; Baisse de tension","POWER ISSUE",
U1496="Coupure ENEO &amp; Baisse de tension","POWER ISSUE",
U1496="Defaut GE &amp; POWER Cabinet","POWER ISSUE",
U1496="Sharing","POWER ISSUE",
U1496="Sites strategiques &amp; DataCenter","POWER ISSUE",
U1496="Exclu","Exclu",
U1496="SAT","TX ISSUE",
U1496="SPARE-ISSUE","SPARE-ISSUE",
U1496="Fiber CAmtel","TX ISSUE",
U1496="Fiber AOF","TX ISSUE",
U1496="Projet OCM (HUAWEI)","TRAVAUX-HUAWEI",
U1496="Projet OCM (NOKIA)","TRAVAUX -NOKIA",
U1496="ACCESS-ISSUE","ACCESS-ISSUE",
U1496="Projet OCM (ZTE, NOKIA, autres projets)","TRAVAUX OCM",
U1496="No root CAuse","No root cause",
U1496="ODU HS","TX ISSUE",
U1496="IP &amp; VLAN","TX ISSUE",
U1496="Warehouse HUAWEI","SPARE-ISSUE",
U1496="SPARE-HS","SPARE-ISSUE",
U1496="Power Telco","RAN ISSUE",U1496="no impacts","no impacts"
),"")</f>
        <v/>
      </c>
      <c r="U1496" s="28"/>
      <c r="V1496" s="35" t="str" cm="1">
        <f t="array" ref="V1496">IFERROR(_xlfn.IFS(
U1496="MPR ISSUE","ACTIVE",
U1496="BSS Hardware Issue","ACTIVE",
U1496="Sites strategiques, MLL, Pylone, etc.","PASSIVE",
U1496="AKTIVCO DEFAUT GE &amp; POWER Cabinet","PASSIVE",
U1496="AKTIVCO Coupure ENEO &amp; Baisse de tension","PASSIVE",
U1496="Coupure ENEO &amp; Baisse de tension","PASSIVE",
U1496="Defaut GE &amp; POWER Cabinet","PASSIVE",
U1496="Sharing","PASSIVE",
U1496="Sites strategiques &amp; DataCenter","PASSIVE",
U1496="Exclu","Exclu",
U1496="SAT","ACTIVE",
U1496="SPARE-ISSUE","SPARE-ISSUE",
U1496="Fiber CAmtel","ACTIVE",
U1496="Fiber AOF","ACTIVE",
U1496="Projet OCM (HUAWEI)","PLANNED WORKS",
U1496="Projet OCM (NOKIA)","PLANNED WORKS",
U1496="ACCESS-ISSUE","ACCESS-ISSUE",
U1496="Projet OCM (ZTE, NOKIA, autres projets)","PLANNED WORKS",
U1496="No root CAuse","No root cause",
U1496="ODU HS","ACTIVE",
U1496="IP &amp; VLAN","ACTIVE",
U1496="Warehouse HUAWEI","SPARE-ISSUE",
U1496="SPARE-HS","SPARE-ISSUE",
U1496="Power Telco","ACTIVE",U1496="no impacts","no impacts"
),"")</f>
        <v/>
      </c>
      <c r="W1496" s="102"/>
      <c r="X1496" s="102"/>
      <c r="Y1496" s="102"/>
      <c r="Z1496" s="102"/>
      <c r="AA1496" s="102"/>
      <c r="AB1496" s="104" t="s">
        <v>5423</v>
      </c>
      <c r="AC1496" s="9"/>
      <c r="AD1496" s="9"/>
      <c r="AE1496" s="7" t="s">
        <v>5423</v>
      </c>
      <c r="AF1496" s="6"/>
      <c r="AG1496" s="7"/>
      <c r="AH1496" s="3" t="s">
        <v>5423</v>
      </c>
      <c r="AI1496" s="18" t="s">
        <v>5423</v>
      </c>
      <c r="AJ1496" s="18" t="s">
        <v>5423</v>
      </c>
      <c r="AK1496" s="18" t="s">
        <v>5423</v>
      </c>
      <c r="AL1496" s="18" t="s">
        <v>5423</v>
      </c>
      <c r="AM1496" s="18" t="s">
        <v>5423</v>
      </c>
      <c r="AN1496" s="18" t="s">
        <v>5423</v>
      </c>
      <c r="AO1496" s="18" t="s">
        <v>5423</v>
      </c>
      <c r="AP1496" s="18" t="s">
        <v>5423</v>
      </c>
      <c r="AQ1496" s="18" t="s">
        <v>5423</v>
      </c>
      <c r="AR1496" s="18" t="s">
        <v>5423</v>
      </c>
      <c r="AS1496" s="18" t="s">
        <v>5423</v>
      </c>
      <c r="AT1496" s="18" t="s">
        <v>5423</v>
      </c>
      <c r="AU1496" s="9" t="s">
        <v>5423</v>
      </c>
      <c r="AV1496" s="14"/>
      <c r="AW1496" s="14" t="s">
        <v>5423</v>
      </c>
      <c r="AX1496" s="14" t="str">
        <f>_xlfn.XLOOKUP(B1496,'[4]cell downs 18042026 17h'!$B:$B,'[4]cell downs 18042026 17h'!$B:$B,"")</f>
        <v/>
      </c>
      <c r="AY1496" s="14" t="str">
        <f>_xlfn.XLOOKUP(B1496,'[5]Cells Huawei 19042026 15h'!$B:$B,'[5]Cells Huawei 19042026 15h'!$B:$B,"")</f>
        <v/>
      </c>
      <c r="AZ1496" s="105" t="str">
        <f>_xlfn.XLOOKUP(B1496,'INCIDENT-04-23-2026'!E:E,'INCIDENT-04-23-2026'!F:F,"")</f>
        <v/>
      </c>
      <c r="BA1496" s="105" t="str">
        <f>_xlfn.XLOOKUP(B1496,'[6]Eneo 17H'!$C:$C,'[6]Eneo 17H'!$I:$I,"")</f>
        <v/>
      </c>
      <c r="BB1496" s="105" t="str">
        <f>_xlfn.XLOOKUP(B1496,[8]ALL!$B:$B,[8]ALL!$M:$M,"")</f>
        <v/>
      </c>
      <c r="BC1496" s="105" t="str">
        <f>_xlfn.XLOOKUP(B1496,'[6]Eneo 17H'!$C:$C,'[6]Eneo 17H'!$I:$I,"")</f>
        <v/>
      </c>
      <c r="BD1496" s="105" t="str">
        <f>_xlfn.XLOOKUP(B1496,'[7]Eneo 12H'!$C:$C,'[7]Eneo 12H'!$I:$I,"")</f>
        <v/>
      </c>
      <c r="BE1496" s="105" t="s">
        <v>5423</v>
      </c>
    </row>
    <row r="1497" spans="1:57" hidden="1" x14ac:dyDescent="0.3">
      <c r="A1497" s="3" t="s">
        <v>3293</v>
      </c>
      <c r="B1497" s="21" t="s">
        <v>3294</v>
      </c>
      <c r="C1497" s="3" t="str">
        <f>_xlfn.XLOOKUP(B1497,'[1]daily break down'!$D:$D,'[1]daily break down'!$E:$E,"")</f>
        <v>LITTORAL</v>
      </c>
      <c r="D1497" s="3" t="s">
        <v>11</v>
      </c>
      <c r="E1497" s="3" t="s">
        <v>12</v>
      </c>
      <c r="F1497" s="3" t="s">
        <v>31</v>
      </c>
      <c r="G1497" s="3" t="s">
        <v>3293</v>
      </c>
      <c r="H1497" s="26" t="str">
        <f>_xlfn.XLOOKUP(B1497,[2]CALCULATION!$B:$B,[2]CALCULATION!$H:$H,"")</f>
        <v>NOKIA</v>
      </c>
      <c r="I1497" s="23">
        <v>0</v>
      </c>
      <c r="J1497" s="23">
        <v>0</v>
      </c>
      <c r="K1497" s="23">
        <v>0</v>
      </c>
      <c r="L1497" s="23">
        <v>0</v>
      </c>
      <c r="M1497" s="23">
        <v>0</v>
      </c>
      <c r="N1497" s="23">
        <v>0</v>
      </c>
      <c r="O1497" s="23">
        <v>4.4855221968250862E-2</v>
      </c>
      <c r="P1497" s="103" t="s">
        <v>6554</v>
      </c>
      <c r="Q1497" s="36" t="s">
        <v>5796</v>
      </c>
      <c r="R1497" s="36"/>
      <c r="S1497" s="35" t="str" cm="1">
        <f t="array" ref="S1497">IFERROR(_xlfn.IFS(
U1497="MPR ISSUE","PDH",
U1497="BSS Hardware Issue","BSS",
U1497="Sites strategiques, MLL, Pylone, etc.","ENVTECH",
U1497="AKTIVCO DEFAUT GE &amp; POWER Cabinet","AKTIVCO",
U1497="AKTIVCO Coupure ENEO &amp; Baisse de tension","AKTIVCO GRID ONLY",
U1497="Coupure ENEO &amp; Baisse de tension","IHS GRID ONLY",
U1497="Defaut GE &amp; POWER Cabinet","IHS",
U1497="Sharing","Partners",
U1497="Sites strategiques &amp; DataCenter","SST &amp; DC",
U1497="Exclu","Exclu",
U1497="SAT","SAT",
U1497="SPARE-ISSUE","SPARE-ISSUE",
U1497="Fiber CAmtel","TRANS_FO_CAMTEL",
U1497="Fiber AOF","Fiber AOF",
U1497="Projet OCM (HUAWEI)","TRAVAUX-HUAWEI",
U1497="Projet OCM (NOKIA)","TRAVAUX-NOKIA",
U1497="ACCESS-ISSUE","ACCESS-ISSUE",
U1497="Projet OCM (ZTE, NOKIA, autres projets)","TRAVAUX OCM",
U1497="No root CAuse","No root cause",
U1497="ODU HS","PDH",
U1497="IP &amp; VLAN","PDH",
U1497="Warehouse HUAWEI","SPARE-ISSUE",
U1497="SPARE-HS","SPARE-ISSUE",
U1497="Power Telco","BSS",U1497="no impacts","no impacts"
),"")</f>
        <v/>
      </c>
      <c r="T1497" s="35" t="str" cm="1">
        <f t="array" ref="T1497">IFERROR(_xlfn.IFS(
U1497="MPR ISSUE","TX ISSUE",
U1497="BSS Hardware Issue","RAN ISSUE",
U1497="Sites strategiques, MLL, Pylone, etc.","ENVTECH",
U1497="AKTIVCO DEFAUT GE &amp; POWER Cabinet","POWER ISSUE",
U1497="AKTIVCO Coupure ENEO &amp; Baisse de tension","POWER ISSUE",
U1497="Coupure ENEO &amp; Baisse de tension","POWER ISSUE",
U1497="Defaut GE &amp; POWER Cabinet","POWER ISSUE",
U1497="Sharing","POWER ISSUE",
U1497="Sites strategiques &amp; DataCenter","POWER ISSUE",
U1497="Exclu","Exclu",
U1497="SAT","TX ISSUE",
U1497="SPARE-ISSUE","SPARE-ISSUE",
U1497="Fiber CAmtel","TX ISSUE",
U1497="Fiber AOF","TX ISSUE",
U1497="Projet OCM (HUAWEI)","TRAVAUX-HUAWEI",
U1497="Projet OCM (NOKIA)","TRAVAUX -NOKIA",
U1497="ACCESS-ISSUE","ACCESS-ISSUE",
U1497="Projet OCM (ZTE, NOKIA, autres projets)","TRAVAUX OCM",
U1497="No root CAuse","No root cause",
U1497="ODU HS","TX ISSUE",
U1497="IP &amp; VLAN","TX ISSUE",
U1497="Warehouse HUAWEI","SPARE-ISSUE",
U1497="SPARE-HS","SPARE-ISSUE",
U1497="Power Telco","RAN ISSUE",U1497="no impacts","no impacts"
),"")</f>
        <v/>
      </c>
      <c r="U1497" s="28"/>
      <c r="V1497" s="35" t="str" cm="1">
        <f t="array" ref="V1497">IFERROR(_xlfn.IFS(
U1497="MPR ISSUE","ACTIVE",
U1497="BSS Hardware Issue","ACTIVE",
U1497="Sites strategiques, MLL, Pylone, etc.","PASSIVE",
U1497="AKTIVCO DEFAUT GE &amp; POWER Cabinet","PASSIVE",
U1497="AKTIVCO Coupure ENEO &amp; Baisse de tension","PASSIVE",
U1497="Coupure ENEO &amp; Baisse de tension","PASSIVE",
U1497="Defaut GE &amp; POWER Cabinet","PASSIVE",
U1497="Sharing","PASSIVE",
U1497="Sites strategiques &amp; DataCenter","PASSIVE",
U1497="Exclu","Exclu",
U1497="SAT","ACTIVE",
U1497="SPARE-ISSUE","SPARE-ISSUE",
U1497="Fiber CAmtel","ACTIVE",
U1497="Fiber AOF","ACTIVE",
U1497="Projet OCM (HUAWEI)","PLANNED WORKS",
U1497="Projet OCM (NOKIA)","PLANNED WORKS",
U1497="ACCESS-ISSUE","ACCESS-ISSUE",
U1497="Projet OCM (ZTE, NOKIA, autres projets)","PLANNED WORKS",
U1497="No root CAuse","No root cause",
U1497="ODU HS","ACTIVE",
U1497="IP &amp; VLAN","ACTIVE",
U1497="Warehouse HUAWEI","SPARE-ISSUE",
U1497="SPARE-HS","SPARE-ISSUE",
U1497="Power Telco","ACTIVE",U1497="no impacts","no impacts"
),"")</f>
        <v/>
      </c>
      <c r="W1497" s="102"/>
      <c r="X1497" s="102"/>
      <c r="Y1497" s="102"/>
      <c r="Z1497" s="102"/>
      <c r="AA1497" s="102"/>
      <c r="AB1497" s="104" t="s">
        <v>5423</v>
      </c>
      <c r="AC1497" s="9"/>
      <c r="AD1497" s="9"/>
      <c r="AE1497" s="7" t="s">
        <v>5423</v>
      </c>
      <c r="AF1497" s="6"/>
      <c r="AG1497" s="7"/>
      <c r="AH1497" s="3" t="s">
        <v>5423</v>
      </c>
      <c r="AI1497" s="18" t="s">
        <v>5423</v>
      </c>
      <c r="AJ1497" s="18" t="s">
        <v>5423</v>
      </c>
      <c r="AK1497" s="18" t="s">
        <v>5423</v>
      </c>
      <c r="AL1497" s="18" t="s">
        <v>5423</v>
      </c>
      <c r="AM1497" s="18" t="s">
        <v>5423</v>
      </c>
      <c r="AN1497" s="18" t="s">
        <v>5423</v>
      </c>
      <c r="AO1497" s="18" t="s">
        <v>5423</v>
      </c>
      <c r="AP1497" s="18" t="s">
        <v>5423</v>
      </c>
      <c r="AQ1497" s="18" t="s">
        <v>5423</v>
      </c>
      <c r="AR1497" s="18" t="s">
        <v>5423</v>
      </c>
      <c r="AS1497" s="18" t="s">
        <v>5423</v>
      </c>
      <c r="AT1497" s="18" t="s">
        <v>5423</v>
      </c>
      <c r="AU1497" s="9" t="s">
        <v>5423</v>
      </c>
      <c r="AV1497" s="14"/>
      <c r="AW1497" s="14" t="s">
        <v>5423</v>
      </c>
      <c r="AX1497" s="14" t="str">
        <f>_xlfn.XLOOKUP(B1497,'[4]cell downs 18042026 17h'!$B:$B,'[4]cell downs 18042026 17h'!$B:$B,"")</f>
        <v/>
      </c>
      <c r="AY1497" s="14" t="str">
        <f>_xlfn.XLOOKUP(B1497,'[5]Cells Huawei 19042026 15h'!$B:$B,'[5]Cells Huawei 19042026 15h'!$B:$B,"")</f>
        <v/>
      </c>
      <c r="AZ1497" s="105" t="str">
        <f>_xlfn.XLOOKUP(B1497,'INCIDENT-04-23-2026'!E:E,'INCIDENT-04-23-2026'!F:F,"")</f>
        <v/>
      </c>
      <c r="BA1497" s="105" t="str">
        <f>_xlfn.XLOOKUP(B1497,'[6]Eneo 17H'!$C:$C,'[6]Eneo 17H'!$I:$I,"")</f>
        <v/>
      </c>
      <c r="BB1497" s="105" t="str">
        <f>_xlfn.XLOOKUP(B1497,[8]ALL!$B:$B,[8]ALL!$M:$M,"")</f>
        <v/>
      </c>
      <c r="BC1497" s="105" t="str">
        <f>_xlfn.XLOOKUP(B1497,'[6]Eneo 17H'!$C:$C,'[6]Eneo 17H'!$I:$I,"")</f>
        <v/>
      </c>
      <c r="BD1497" s="105" t="str">
        <f>_xlfn.XLOOKUP(B1497,'[7]Eneo 12H'!$C:$C,'[7]Eneo 12H'!$I:$I,"")</f>
        <v/>
      </c>
      <c r="BE1497" s="105" t="s">
        <v>5423</v>
      </c>
    </row>
    <row r="1498" spans="1:57" hidden="1" x14ac:dyDescent="0.3">
      <c r="A1498" s="1" t="s">
        <v>417</v>
      </c>
      <c r="B1498" s="8" t="s">
        <v>418</v>
      </c>
      <c r="C1498" s="3" t="str">
        <f>_xlfn.XLOOKUP(B1498,'[1]daily break down'!$D:$D,'[1]daily break down'!$E:$E,"")</f>
        <v>SUD-OUEST</v>
      </c>
      <c r="D1498" s="1" t="s">
        <v>11</v>
      </c>
      <c r="E1498" s="1" t="s">
        <v>12</v>
      </c>
      <c r="F1498" s="3" t="s">
        <v>13</v>
      </c>
      <c r="G1498" s="1" t="s">
        <v>106</v>
      </c>
      <c r="H1498" s="25" t="str">
        <f>_xlfn.XLOOKUP(B1498,[2]CALCULATION!$B:$B,[2]CALCULATION!$H:$H,"")</f>
        <v>Huawei</v>
      </c>
      <c r="I1498" s="23">
        <v>0.75420979188603798</v>
      </c>
      <c r="J1498" s="23">
        <v>7.7582590680672185E-3</v>
      </c>
      <c r="K1498" s="23">
        <v>0</v>
      </c>
      <c r="L1498" s="23">
        <v>8.0257852428281581E-4</v>
      </c>
      <c r="M1498" s="23">
        <v>0</v>
      </c>
      <c r="N1498" s="23">
        <v>0</v>
      </c>
      <c r="O1498" s="23">
        <v>0</v>
      </c>
      <c r="P1498" s="103" t="s">
        <v>6554</v>
      </c>
      <c r="Q1498" s="36" t="s">
        <v>5796</v>
      </c>
      <c r="R1498" s="36"/>
      <c r="S1498" s="35" t="str" cm="1">
        <f t="array" ref="S1498">IFERROR(_xlfn.IFS(
U1498="MPR ISSUE","PDH",
U1498="BSS Hardware Issue","BSS",
U1498="Sites strategiques, MLL, Pylone, etc.","ENVTECH",
U1498="AKTIVCO DEFAUT GE &amp; POWER Cabinet","AKTIVCO",
U1498="AKTIVCO Coupure ENEO &amp; Baisse de tension","AKTIVCO GRID ONLY",
U1498="Coupure ENEO &amp; Baisse de tension","IHS GRID ONLY",
U1498="Defaut GE &amp; POWER Cabinet","IHS",
U1498="Sharing","Partners",
U1498="Sites strategiques &amp; DataCenter","SST &amp; DC",
U1498="Exclu","Exclu",
U1498="SAT","SAT",
U1498="SPARE-ISSUE","SPARE-ISSUE",
U1498="Fiber CAmtel","TRANS_FO_CAMTEL",
U1498="Fiber AOF","Fiber AOF",
U1498="Projet OCM (HUAWEI)","TRAVAUX-HUAWEI",
U1498="Projet OCM (NOKIA)","TRAVAUX-NOKIA",
U1498="ACCESS-ISSUE","ACCESS-ISSUE",
U1498="Projet OCM (ZTE, NOKIA, autres projets)","TRAVAUX OCM",
U1498="No root CAuse","No root cause",
U1498="ODU HS","PDH",
U1498="IP &amp; VLAN","PDH",
U1498="Warehouse HUAWEI","SPARE-ISSUE",
U1498="SPARE-HS","SPARE-ISSUE",
U1498="Power Telco","BSS",U1498="no impacts","no impacts"
),"")</f>
        <v/>
      </c>
      <c r="T1498" s="35" t="str" cm="1">
        <f t="array" ref="T1498">IFERROR(_xlfn.IFS(
U1498="MPR ISSUE","TX ISSUE",
U1498="BSS Hardware Issue","RAN ISSUE",
U1498="Sites strategiques, MLL, Pylone, etc.","ENVTECH",
U1498="AKTIVCO DEFAUT GE &amp; POWER Cabinet","POWER ISSUE",
U1498="AKTIVCO Coupure ENEO &amp; Baisse de tension","POWER ISSUE",
U1498="Coupure ENEO &amp; Baisse de tension","POWER ISSUE",
U1498="Defaut GE &amp; POWER Cabinet","POWER ISSUE",
U1498="Sharing","POWER ISSUE",
U1498="Sites strategiques &amp; DataCenter","POWER ISSUE",
U1498="Exclu","Exclu",
U1498="SAT","TX ISSUE",
U1498="SPARE-ISSUE","SPARE-ISSUE",
U1498="Fiber CAmtel","TX ISSUE",
U1498="Fiber AOF","TX ISSUE",
U1498="Projet OCM (HUAWEI)","TRAVAUX-HUAWEI",
U1498="Projet OCM (NOKIA)","TRAVAUX -NOKIA",
U1498="ACCESS-ISSUE","ACCESS-ISSUE",
U1498="Projet OCM (ZTE, NOKIA, autres projets)","TRAVAUX OCM",
U1498="No root CAuse","No root cause",
U1498="ODU HS","TX ISSUE",
U1498="IP &amp; VLAN","TX ISSUE",
U1498="Warehouse HUAWEI","SPARE-ISSUE",
U1498="SPARE-HS","SPARE-ISSUE",
U1498="Power Telco","RAN ISSUE",U1498="no impacts","no impacts"
),"")</f>
        <v/>
      </c>
      <c r="U1498" s="28"/>
      <c r="V1498" s="35" t="str" cm="1">
        <f t="array" ref="V1498">IFERROR(_xlfn.IFS(
U1498="MPR ISSUE","ACTIVE",
U1498="BSS Hardware Issue","ACTIVE",
U1498="Sites strategiques, MLL, Pylone, etc.","PASSIVE",
U1498="AKTIVCO DEFAUT GE &amp; POWER Cabinet","PASSIVE",
U1498="AKTIVCO Coupure ENEO &amp; Baisse de tension","PASSIVE",
U1498="Coupure ENEO &amp; Baisse de tension","PASSIVE",
U1498="Defaut GE &amp; POWER Cabinet","PASSIVE",
U1498="Sharing","PASSIVE",
U1498="Sites strategiques &amp; DataCenter","PASSIVE",
U1498="Exclu","Exclu",
U1498="SAT","ACTIVE",
U1498="SPARE-ISSUE","SPARE-ISSUE",
U1498="Fiber CAmtel","ACTIVE",
U1498="Fiber AOF","ACTIVE",
U1498="Projet OCM (HUAWEI)","PLANNED WORKS",
U1498="Projet OCM (NOKIA)","PLANNED WORKS",
U1498="ACCESS-ISSUE","ACCESS-ISSUE",
U1498="Projet OCM (ZTE, NOKIA, autres projets)","PLANNED WORKS",
U1498="No root CAuse","No root cause",
U1498="ODU HS","ACTIVE",
U1498="IP &amp; VLAN","ACTIVE",
U1498="Warehouse HUAWEI","SPARE-ISSUE",
U1498="SPARE-HS","SPARE-ISSUE",
U1498="Power Telco","ACTIVE",U1498="no impacts","no impacts"
),"")</f>
        <v/>
      </c>
      <c r="W1498" s="102"/>
      <c r="X1498" s="102"/>
      <c r="Y1498" s="102"/>
      <c r="Z1498" s="102"/>
      <c r="AA1498" s="102"/>
      <c r="AB1498" s="104" t="s">
        <v>5423</v>
      </c>
      <c r="AC1498" s="9"/>
      <c r="AD1498" s="9"/>
      <c r="AE1498" s="7" t="s">
        <v>5423</v>
      </c>
      <c r="AF1498" s="6"/>
      <c r="AG1498" s="7"/>
      <c r="AH1498" s="3" t="s">
        <v>5423</v>
      </c>
      <c r="AI1498" s="18" t="s">
        <v>5423</v>
      </c>
      <c r="AJ1498" s="18" t="s">
        <v>5423</v>
      </c>
      <c r="AK1498" s="18" t="s">
        <v>5423</v>
      </c>
      <c r="AL1498" s="18" t="s">
        <v>5423</v>
      </c>
      <c r="AM1498" s="18" t="s">
        <v>5423</v>
      </c>
      <c r="AN1498" s="18" t="s">
        <v>5423</v>
      </c>
      <c r="AO1498" s="18" t="s">
        <v>5423</v>
      </c>
      <c r="AP1498" s="18" t="s">
        <v>5423</v>
      </c>
      <c r="AQ1498" s="18" t="s">
        <v>5423</v>
      </c>
      <c r="AR1498" s="18" t="s">
        <v>5423</v>
      </c>
      <c r="AS1498" s="18" t="s">
        <v>5423</v>
      </c>
      <c r="AT1498" s="18" t="s">
        <v>5423</v>
      </c>
      <c r="AU1498" s="9" t="s">
        <v>5423</v>
      </c>
      <c r="AV1498" s="14"/>
      <c r="AW1498" s="14" t="s">
        <v>5423</v>
      </c>
      <c r="AX1498" s="14" t="str">
        <f>_xlfn.XLOOKUP(B1498,'[4]cell downs 18042026 17h'!$B:$B,'[4]cell downs 18042026 17h'!$B:$B,"")</f>
        <v/>
      </c>
      <c r="AY1498" s="14" t="str">
        <f>_xlfn.XLOOKUP(B1498,'[5]Cells Huawei 19042026 15h'!$B:$B,'[5]Cells Huawei 19042026 15h'!$B:$B,"")</f>
        <v/>
      </c>
      <c r="AZ1498" s="105" t="str">
        <f>_xlfn.XLOOKUP(B1498,'INCIDENT-04-23-2026'!E:E,'INCIDENT-04-23-2026'!F:F,"")</f>
        <v/>
      </c>
      <c r="BA1498" s="105" t="str">
        <f>_xlfn.XLOOKUP(B1498,'[6]Eneo 17H'!$C:$C,'[6]Eneo 17H'!$I:$I,"")</f>
        <v/>
      </c>
      <c r="BB1498" s="105" t="str">
        <f>_xlfn.XLOOKUP(B1498,[8]ALL!$B:$B,[8]ALL!$M:$M,"")</f>
        <v/>
      </c>
      <c r="BC1498" s="105" t="str">
        <f>_xlfn.XLOOKUP(B1498,'[6]Eneo 17H'!$C:$C,'[6]Eneo 17H'!$I:$I,"")</f>
        <v/>
      </c>
      <c r="BD1498" s="105" t="str">
        <f>_xlfn.XLOOKUP(B1498,'[7]Eneo 12H'!$C:$C,'[7]Eneo 12H'!$I:$I,"")</f>
        <v/>
      </c>
      <c r="BE1498" s="105" t="s">
        <v>5423</v>
      </c>
    </row>
    <row r="1499" spans="1:57" hidden="1" x14ac:dyDescent="0.3">
      <c r="A1499" s="1" t="s">
        <v>3758</v>
      </c>
      <c r="B1499" s="8" t="s">
        <v>3759</v>
      </c>
      <c r="C1499" s="3" t="str">
        <f>_xlfn.XLOOKUP(B1499,'[1]daily break down'!$D:$D,'[1]daily break down'!$E:$E,"")</f>
        <v>Maroua</v>
      </c>
      <c r="D1499" s="1" t="s">
        <v>11</v>
      </c>
      <c r="E1499" s="1" t="s">
        <v>12</v>
      </c>
      <c r="F1499" s="3" t="s">
        <v>55</v>
      </c>
      <c r="G1499" s="1" t="s">
        <v>84</v>
      </c>
      <c r="H1499" s="25" t="str">
        <f>_xlfn.XLOOKUP(B1499,[2]CALCULATION!$B:$B,[2]CALCULATION!$H:$H,"")</f>
        <v>Huawei</v>
      </c>
      <c r="I1499" s="23">
        <v>1.9618586149135499E-2</v>
      </c>
      <c r="J1499" s="23">
        <v>4.8154711456968929E-3</v>
      </c>
      <c r="K1499" s="23">
        <v>0</v>
      </c>
      <c r="L1499" s="23">
        <v>0</v>
      </c>
      <c r="M1499" s="23">
        <v>0</v>
      </c>
      <c r="N1499" s="23">
        <v>0</v>
      </c>
      <c r="O1499" s="23">
        <v>0</v>
      </c>
      <c r="P1499" s="103" t="s">
        <v>6554</v>
      </c>
      <c r="Q1499" s="36" t="s">
        <v>5796</v>
      </c>
      <c r="R1499" s="36"/>
      <c r="S1499" s="35" t="str" cm="1">
        <f t="array" ref="S1499">IFERROR(_xlfn.IFS(
U1499="MPR ISSUE","PDH",
U1499="BSS Hardware Issue","BSS",
U1499="Sites strategiques, MLL, Pylone, etc.","ENVTECH",
U1499="AKTIVCO DEFAUT GE &amp; POWER Cabinet","AKTIVCO",
U1499="AKTIVCO Coupure ENEO &amp; Baisse de tension","AKTIVCO GRID ONLY",
U1499="Coupure ENEO &amp; Baisse de tension","IHS GRID ONLY",
U1499="Defaut GE &amp; POWER Cabinet","IHS",
U1499="Sharing","Partners",
U1499="Sites strategiques &amp; DataCenter","SST &amp; DC",
U1499="Exclu","Exclu",
U1499="SAT","SAT",
U1499="SPARE-ISSUE","SPARE-ISSUE",
U1499="Fiber CAmtel","TRANS_FO_CAMTEL",
U1499="Fiber AOF","Fiber AOF",
U1499="Projet OCM (HUAWEI)","TRAVAUX-HUAWEI",
U1499="Projet OCM (NOKIA)","TRAVAUX-NOKIA",
U1499="ACCESS-ISSUE","ACCESS-ISSUE",
U1499="Projet OCM (ZTE, NOKIA, autres projets)","TRAVAUX OCM",
U1499="No root CAuse","No root cause",
U1499="ODU HS","PDH",
U1499="IP &amp; VLAN","PDH",
U1499="Warehouse HUAWEI","SPARE-ISSUE",
U1499="SPARE-HS","SPARE-ISSUE",
U1499="Power Telco","BSS",U1499="no impacts","no impacts"
),"")</f>
        <v/>
      </c>
      <c r="T1499" s="35" t="str" cm="1">
        <f t="array" ref="T1499">IFERROR(_xlfn.IFS(
U1499="MPR ISSUE","TX ISSUE",
U1499="BSS Hardware Issue","RAN ISSUE",
U1499="Sites strategiques, MLL, Pylone, etc.","ENVTECH",
U1499="AKTIVCO DEFAUT GE &amp; POWER Cabinet","POWER ISSUE",
U1499="AKTIVCO Coupure ENEO &amp; Baisse de tension","POWER ISSUE",
U1499="Coupure ENEO &amp; Baisse de tension","POWER ISSUE",
U1499="Defaut GE &amp; POWER Cabinet","POWER ISSUE",
U1499="Sharing","POWER ISSUE",
U1499="Sites strategiques &amp; DataCenter","POWER ISSUE",
U1499="Exclu","Exclu",
U1499="SAT","TX ISSUE",
U1499="SPARE-ISSUE","SPARE-ISSUE",
U1499="Fiber CAmtel","TX ISSUE",
U1499="Fiber AOF","TX ISSUE",
U1499="Projet OCM (HUAWEI)","TRAVAUX-HUAWEI",
U1499="Projet OCM (NOKIA)","TRAVAUX -NOKIA",
U1499="ACCESS-ISSUE","ACCESS-ISSUE",
U1499="Projet OCM (ZTE, NOKIA, autres projets)","TRAVAUX OCM",
U1499="No root CAuse","No root cause",
U1499="ODU HS","TX ISSUE",
U1499="IP &amp; VLAN","TX ISSUE",
U1499="Warehouse HUAWEI","SPARE-ISSUE",
U1499="SPARE-HS","SPARE-ISSUE",
U1499="Power Telco","RAN ISSUE",U1499="no impacts","no impacts"
),"")</f>
        <v/>
      </c>
      <c r="U1499" s="28"/>
      <c r="V1499" s="35" t="str" cm="1">
        <f t="array" ref="V1499">IFERROR(_xlfn.IFS(
U1499="MPR ISSUE","ACTIVE",
U1499="BSS Hardware Issue","ACTIVE",
U1499="Sites strategiques, MLL, Pylone, etc.","PASSIVE",
U1499="AKTIVCO DEFAUT GE &amp; POWER Cabinet","PASSIVE",
U1499="AKTIVCO Coupure ENEO &amp; Baisse de tension","PASSIVE",
U1499="Coupure ENEO &amp; Baisse de tension","PASSIVE",
U1499="Defaut GE &amp; POWER Cabinet","PASSIVE",
U1499="Sharing","PASSIVE",
U1499="Sites strategiques &amp; DataCenter","PASSIVE",
U1499="Exclu","Exclu",
U1499="SAT","ACTIVE",
U1499="SPARE-ISSUE","SPARE-ISSUE",
U1499="Fiber CAmtel","ACTIVE",
U1499="Fiber AOF","ACTIVE",
U1499="Projet OCM (HUAWEI)","PLANNED WORKS",
U1499="Projet OCM (NOKIA)","PLANNED WORKS",
U1499="ACCESS-ISSUE","ACCESS-ISSUE",
U1499="Projet OCM (ZTE, NOKIA, autres projets)","PLANNED WORKS",
U1499="No root CAuse","No root cause",
U1499="ODU HS","ACTIVE",
U1499="IP &amp; VLAN","ACTIVE",
U1499="Warehouse HUAWEI","SPARE-ISSUE",
U1499="SPARE-HS","SPARE-ISSUE",
U1499="Power Telco","ACTIVE",U1499="no impacts","no impacts"
),"")</f>
        <v/>
      </c>
      <c r="W1499" s="102"/>
      <c r="X1499" s="102"/>
      <c r="Y1499" s="102"/>
      <c r="Z1499" s="102"/>
      <c r="AA1499" s="102"/>
      <c r="AB1499" s="104" t="s">
        <v>5423</v>
      </c>
      <c r="AC1499" s="9"/>
      <c r="AD1499" s="9"/>
      <c r="AE1499" s="7" t="s">
        <v>5423</v>
      </c>
      <c r="AF1499" s="6"/>
      <c r="AG1499" s="7"/>
      <c r="AH1499" s="3" t="s">
        <v>5423</v>
      </c>
      <c r="AI1499" s="18" t="s">
        <v>5423</v>
      </c>
      <c r="AJ1499" s="18" t="s">
        <v>5423</v>
      </c>
      <c r="AK1499" s="18" t="s">
        <v>5423</v>
      </c>
      <c r="AL1499" s="18" t="s">
        <v>5423</v>
      </c>
      <c r="AM1499" s="18" t="s">
        <v>5423</v>
      </c>
      <c r="AN1499" s="18" t="s">
        <v>5423</v>
      </c>
      <c r="AO1499" s="18" t="s">
        <v>5423</v>
      </c>
      <c r="AP1499" s="18" t="s">
        <v>5423</v>
      </c>
      <c r="AQ1499" s="18" t="s">
        <v>5423</v>
      </c>
      <c r="AR1499" s="18" t="s">
        <v>5423</v>
      </c>
      <c r="AS1499" s="18" t="s">
        <v>5423</v>
      </c>
      <c r="AT1499" s="18" t="s">
        <v>5423</v>
      </c>
      <c r="AU1499" s="9" t="s">
        <v>5423</v>
      </c>
      <c r="AV1499" s="14"/>
      <c r="AW1499" s="14" t="s">
        <v>5423</v>
      </c>
      <c r="AX1499" s="14" t="str">
        <f>_xlfn.XLOOKUP(B1499,'[4]cell downs 18042026 17h'!$B:$B,'[4]cell downs 18042026 17h'!$B:$B,"")</f>
        <v/>
      </c>
      <c r="AY1499" s="14" t="str">
        <f>_xlfn.XLOOKUP(B1499,'[5]Cells Huawei 19042026 15h'!$B:$B,'[5]Cells Huawei 19042026 15h'!$B:$B,"")</f>
        <v/>
      </c>
      <c r="AZ1499" s="105" t="str">
        <f>_xlfn.XLOOKUP(B1499,'INCIDENT-04-23-2026'!E:E,'INCIDENT-04-23-2026'!F:F,"")</f>
        <v/>
      </c>
      <c r="BA1499" s="105" t="str">
        <f>_xlfn.XLOOKUP(B1499,'[6]Eneo 17H'!$C:$C,'[6]Eneo 17H'!$I:$I,"")</f>
        <v/>
      </c>
      <c r="BB1499" s="105" t="str">
        <f>_xlfn.XLOOKUP(B1499,[8]ALL!$B:$B,[8]ALL!$M:$M,"")</f>
        <v/>
      </c>
      <c r="BC1499" s="105" t="str">
        <f>_xlfn.XLOOKUP(B1499,'[6]Eneo 17H'!$C:$C,'[6]Eneo 17H'!$I:$I,"")</f>
        <v/>
      </c>
      <c r="BD1499" s="105" t="str">
        <f>_xlfn.XLOOKUP(B1499,'[7]Eneo 12H'!$C:$C,'[7]Eneo 12H'!$I:$I,"")</f>
        <v/>
      </c>
      <c r="BE1499" s="105" t="s">
        <v>5423</v>
      </c>
    </row>
    <row r="1500" spans="1:57" hidden="1" x14ac:dyDescent="0.3">
      <c r="A1500" s="1" t="s">
        <v>1923</v>
      </c>
      <c r="B1500" s="8" t="s">
        <v>1924</v>
      </c>
      <c r="C1500" s="3" t="str">
        <f>_xlfn.XLOOKUP(B1500,'[1]daily break down'!$D:$D,'[1]daily break down'!$E:$E,"")</f>
        <v>CENTRE</v>
      </c>
      <c r="D1500" s="1" t="s">
        <v>11</v>
      </c>
      <c r="E1500" s="1" t="s">
        <v>12</v>
      </c>
      <c r="F1500" s="3" t="s">
        <v>69</v>
      </c>
      <c r="G1500" s="1" t="s">
        <v>70</v>
      </c>
      <c r="H1500" s="27" t="str">
        <f>_xlfn.XLOOKUP(B1500,[2]CALCULATION!$B:$B,[2]CALCULATION!$H:$H,"")</f>
        <v>ZTE</v>
      </c>
      <c r="I1500" s="23">
        <v>0</v>
      </c>
      <c r="J1500" s="23">
        <v>0</v>
      </c>
      <c r="K1500" s="23">
        <v>0</v>
      </c>
      <c r="L1500" s="23">
        <v>0</v>
      </c>
      <c r="M1500" s="23">
        <v>0</v>
      </c>
      <c r="N1500" s="23">
        <v>0</v>
      </c>
      <c r="O1500" s="23">
        <v>0</v>
      </c>
      <c r="P1500" s="103" t="s">
        <v>6554</v>
      </c>
      <c r="Q1500" s="36" t="s">
        <v>5796</v>
      </c>
      <c r="R1500" s="36"/>
      <c r="S1500" s="35" t="str" cm="1">
        <f t="array" ref="S1500">IFERROR(_xlfn.IFS(
U1500="MPR ISSUE","PDH",
U1500="BSS Hardware Issue","BSS",
U1500="Sites strategiques, MLL, Pylone, etc.","ENVTECH",
U1500="AKTIVCO DEFAUT GE &amp; POWER Cabinet","AKTIVCO",
U1500="AKTIVCO Coupure ENEO &amp; Baisse de tension","AKTIVCO GRID ONLY",
U1500="Coupure ENEO &amp; Baisse de tension","IHS GRID ONLY",
U1500="Defaut GE &amp; POWER Cabinet","IHS",
U1500="Sharing","Partners",
U1500="Sites strategiques &amp; DataCenter","SST &amp; DC",
U1500="Exclu","Exclu",
U1500="SAT","SAT",
U1500="SPARE-ISSUE","SPARE-ISSUE",
U1500="Fiber CAmtel","TRANS_FO_CAMTEL",
U1500="Fiber AOF","Fiber AOF",
U1500="Projet OCM (HUAWEI)","TRAVAUX-HUAWEI",
U1500="Projet OCM (NOKIA)","TRAVAUX-NOKIA",
U1500="ACCESS-ISSUE","ACCESS-ISSUE",
U1500="Projet OCM (ZTE, NOKIA, autres projets)","TRAVAUX OCM",
U1500="No root CAuse","No root cause",
U1500="ODU HS","PDH",
U1500="IP &amp; VLAN","PDH",
U1500="Warehouse HUAWEI","SPARE-ISSUE",
U1500="SPARE-HS","SPARE-ISSUE",
U1500="Power Telco","BSS",U1500="no impacts","no impacts"
),"")</f>
        <v/>
      </c>
      <c r="T1500" s="35" t="str" cm="1">
        <f t="array" ref="T1500">IFERROR(_xlfn.IFS(
U1500="MPR ISSUE","TX ISSUE",
U1500="BSS Hardware Issue","RAN ISSUE",
U1500="Sites strategiques, MLL, Pylone, etc.","ENVTECH",
U1500="AKTIVCO DEFAUT GE &amp; POWER Cabinet","POWER ISSUE",
U1500="AKTIVCO Coupure ENEO &amp; Baisse de tension","POWER ISSUE",
U1500="Coupure ENEO &amp; Baisse de tension","POWER ISSUE",
U1500="Defaut GE &amp; POWER Cabinet","POWER ISSUE",
U1500="Sharing","POWER ISSUE",
U1500="Sites strategiques &amp; DataCenter","POWER ISSUE",
U1500="Exclu","Exclu",
U1500="SAT","TX ISSUE",
U1500="SPARE-ISSUE","SPARE-ISSUE",
U1500="Fiber CAmtel","TX ISSUE",
U1500="Fiber AOF","TX ISSUE",
U1500="Projet OCM (HUAWEI)","TRAVAUX-HUAWEI",
U1500="Projet OCM (NOKIA)","TRAVAUX -NOKIA",
U1500="ACCESS-ISSUE","ACCESS-ISSUE",
U1500="Projet OCM (ZTE, NOKIA, autres projets)","TRAVAUX OCM",
U1500="No root CAuse","No root cause",
U1500="ODU HS","TX ISSUE",
U1500="IP &amp; VLAN","TX ISSUE",
U1500="Warehouse HUAWEI","SPARE-ISSUE",
U1500="SPARE-HS","SPARE-ISSUE",
U1500="Power Telco","RAN ISSUE",U1500="no impacts","no impacts"
),"")</f>
        <v/>
      </c>
      <c r="U1500" s="28"/>
      <c r="V1500" s="35" t="str" cm="1">
        <f t="array" ref="V1500">IFERROR(_xlfn.IFS(
U1500="MPR ISSUE","ACTIVE",
U1500="BSS Hardware Issue","ACTIVE",
U1500="Sites strategiques, MLL, Pylone, etc.","PASSIVE",
U1500="AKTIVCO DEFAUT GE &amp; POWER Cabinet","PASSIVE",
U1500="AKTIVCO Coupure ENEO &amp; Baisse de tension","PASSIVE",
U1500="Coupure ENEO &amp; Baisse de tension","PASSIVE",
U1500="Defaut GE &amp; POWER Cabinet","PASSIVE",
U1500="Sharing","PASSIVE",
U1500="Sites strategiques &amp; DataCenter","PASSIVE",
U1500="Exclu","Exclu",
U1500="SAT","ACTIVE",
U1500="SPARE-ISSUE","SPARE-ISSUE",
U1500="Fiber CAmtel","ACTIVE",
U1500="Fiber AOF","ACTIVE",
U1500="Projet OCM (HUAWEI)","PLANNED WORKS",
U1500="Projet OCM (NOKIA)","PLANNED WORKS",
U1500="ACCESS-ISSUE","ACCESS-ISSUE",
U1500="Projet OCM (ZTE, NOKIA, autres projets)","PLANNED WORKS",
U1500="No root CAuse","No root cause",
U1500="ODU HS","ACTIVE",
U1500="IP &amp; VLAN","ACTIVE",
U1500="Warehouse HUAWEI","SPARE-ISSUE",
U1500="SPARE-HS","SPARE-ISSUE",
U1500="Power Telco","ACTIVE",U1500="no impacts","no impacts"
),"")</f>
        <v/>
      </c>
      <c r="W1500" s="102"/>
      <c r="X1500" s="102"/>
      <c r="Y1500" s="102"/>
      <c r="Z1500" s="102"/>
      <c r="AA1500" s="102"/>
      <c r="AB1500" s="104" t="s">
        <v>5423</v>
      </c>
      <c r="AC1500" s="9"/>
      <c r="AD1500" s="9"/>
      <c r="AE1500" s="7" t="s">
        <v>5423</v>
      </c>
      <c r="AF1500" s="6"/>
      <c r="AG1500" s="7"/>
      <c r="AH1500" s="3" t="s">
        <v>5423</v>
      </c>
      <c r="AI1500" s="18" t="s">
        <v>5423</v>
      </c>
      <c r="AJ1500" s="18" t="s">
        <v>5423</v>
      </c>
      <c r="AK1500" s="18" t="s">
        <v>5423</v>
      </c>
      <c r="AL1500" s="18" t="s">
        <v>5423</v>
      </c>
      <c r="AM1500" s="18" t="s">
        <v>5423</v>
      </c>
      <c r="AN1500" s="18" t="s">
        <v>5423</v>
      </c>
      <c r="AO1500" s="18" t="s">
        <v>5423</v>
      </c>
      <c r="AP1500" s="18" t="s">
        <v>5423</v>
      </c>
      <c r="AQ1500" s="18" t="s">
        <v>5423</v>
      </c>
      <c r="AR1500" s="18" t="s">
        <v>5423</v>
      </c>
      <c r="AS1500" s="18" t="s">
        <v>5423</v>
      </c>
      <c r="AT1500" s="18" t="s">
        <v>5423</v>
      </c>
      <c r="AU1500" s="9" t="s">
        <v>5423</v>
      </c>
      <c r="AV1500" s="14"/>
      <c r="AW1500" s="14" t="s">
        <v>5423</v>
      </c>
      <c r="AX1500" s="14" t="str">
        <f>_xlfn.XLOOKUP(B1500,'[4]cell downs 18042026 17h'!$B:$B,'[4]cell downs 18042026 17h'!$B:$B,"")</f>
        <v/>
      </c>
      <c r="AY1500" s="14" t="str">
        <f>_xlfn.XLOOKUP(B1500,'[5]Cells Huawei 19042026 15h'!$B:$B,'[5]Cells Huawei 19042026 15h'!$B:$B,"")</f>
        <v/>
      </c>
      <c r="AZ1500" s="105" t="str">
        <f>_xlfn.XLOOKUP(B1500,'INCIDENT-04-23-2026'!E:E,'INCIDENT-04-23-2026'!F:F,"")</f>
        <v/>
      </c>
      <c r="BA1500" s="105" t="str">
        <f>_xlfn.XLOOKUP(B1500,'[6]Eneo 17H'!$C:$C,'[6]Eneo 17H'!$I:$I,"")</f>
        <v/>
      </c>
      <c r="BB1500" s="105" t="str">
        <f>_xlfn.XLOOKUP(B1500,[8]ALL!$B:$B,[8]ALL!$M:$M,"")</f>
        <v/>
      </c>
      <c r="BC1500" s="105" t="str">
        <f>_xlfn.XLOOKUP(B1500,'[6]Eneo 17H'!$C:$C,'[6]Eneo 17H'!$I:$I,"")</f>
        <v/>
      </c>
      <c r="BD1500" s="105" t="str">
        <f>_xlfn.XLOOKUP(B1500,'[7]Eneo 12H'!$C:$C,'[7]Eneo 12H'!$I:$I,"")</f>
        <v/>
      </c>
      <c r="BE1500" s="105" t="s">
        <v>5423</v>
      </c>
    </row>
    <row r="1501" spans="1:57" hidden="1" x14ac:dyDescent="0.3">
      <c r="A1501" s="1" t="s">
        <v>2084</v>
      </c>
      <c r="B1501" s="8" t="s">
        <v>2085</v>
      </c>
      <c r="C1501" s="3" t="str">
        <f>_xlfn.XLOOKUP(B1501,'[1]daily break down'!$D:$D,'[1]daily break down'!$E:$E,"")</f>
        <v>Douala</v>
      </c>
      <c r="D1501" s="1" t="s">
        <v>11</v>
      </c>
      <c r="E1501" s="1" t="s">
        <v>12</v>
      </c>
      <c r="F1501" s="3" t="s">
        <v>31</v>
      </c>
      <c r="G1501" s="1" t="s">
        <v>32</v>
      </c>
      <c r="H1501" s="27" t="str">
        <f>_xlfn.XLOOKUP(B1501,[2]CALCULATION!$B:$B,[2]CALCULATION!$H:$H,"")</f>
        <v>ZTE</v>
      </c>
      <c r="I1501" s="23">
        <v>0</v>
      </c>
      <c r="J1501" s="23">
        <v>0</v>
      </c>
      <c r="K1501" s="23">
        <v>0</v>
      </c>
      <c r="L1501" s="23">
        <v>0</v>
      </c>
      <c r="M1501" s="23">
        <v>0</v>
      </c>
      <c r="N1501" s="23">
        <v>0</v>
      </c>
      <c r="O1501" s="23">
        <v>0</v>
      </c>
      <c r="P1501" s="103" t="s">
        <v>6554</v>
      </c>
      <c r="Q1501" s="36" t="s">
        <v>5796</v>
      </c>
      <c r="R1501" s="36"/>
      <c r="S1501" s="35" t="str" cm="1">
        <f t="array" ref="S1501">IFERROR(_xlfn.IFS(
U1501="MPR ISSUE","PDH",
U1501="BSS Hardware Issue","BSS",
U1501="Sites strategiques, MLL, Pylone, etc.","ENVTECH",
U1501="AKTIVCO DEFAUT GE &amp; POWER Cabinet","AKTIVCO",
U1501="AKTIVCO Coupure ENEO &amp; Baisse de tension","AKTIVCO GRID ONLY",
U1501="Coupure ENEO &amp; Baisse de tension","IHS GRID ONLY",
U1501="Defaut GE &amp; POWER Cabinet","IHS",
U1501="Sharing","Partners",
U1501="Sites strategiques &amp; DataCenter","SST &amp; DC",
U1501="Exclu","Exclu",
U1501="SAT","SAT",
U1501="SPARE-ISSUE","SPARE-ISSUE",
U1501="Fiber CAmtel","TRANS_FO_CAMTEL",
U1501="Fiber AOF","Fiber AOF",
U1501="Projet OCM (HUAWEI)","TRAVAUX-HUAWEI",
U1501="Projet OCM (NOKIA)","TRAVAUX-NOKIA",
U1501="ACCESS-ISSUE","ACCESS-ISSUE",
U1501="Projet OCM (ZTE, NOKIA, autres projets)","TRAVAUX OCM",
U1501="No root CAuse","No root cause",
U1501="ODU HS","PDH",
U1501="IP &amp; VLAN","PDH",
U1501="Warehouse HUAWEI","SPARE-ISSUE",
U1501="SPARE-HS","SPARE-ISSUE",
U1501="Power Telco","BSS",U1501="no impacts","no impacts"
),"")</f>
        <v/>
      </c>
      <c r="T1501" s="35" t="str" cm="1">
        <f t="array" ref="T1501">IFERROR(_xlfn.IFS(
U1501="MPR ISSUE","TX ISSUE",
U1501="BSS Hardware Issue","RAN ISSUE",
U1501="Sites strategiques, MLL, Pylone, etc.","ENVTECH",
U1501="AKTIVCO DEFAUT GE &amp; POWER Cabinet","POWER ISSUE",
U1501="AKTIVCO Coupure ENEO &amp; Baisse de tension","POWER ISSUE",
U1501="Coupure ENEO &amp; Baisse de tension","POWER ISSUE",
U1501="Defaut GE &amp; POWER Cabinet","POWER ISSUE",
U1501="Sharing","POWER ISSUE",
U1501="Sites strategiques &amp; DataCenter","POWER ISSUE",
U1501="Exclu","Exclu",
U1501="SAT","TX ISSUE",
U1501="SPARE-ISSUE","SPARE-ISSUE",
U1501="Fiber CAmtel","TX ISSUE",
U1501="Fiber AOF","TX ISSUE",
U1501="Projet OCM (HUAWEI)","TRAVAUX-HUAWEI",
U1501="Projet OCM (NOKIA)","TRAVAUX -NOKIA",
U1501="ACCESS-ISSUE","ACCESS-ISSUE",
U1501="Projet OCM (ZTE, NOKIA, autres projets)","TRAVAUX OCM",
U1501="No root CAuse","No root cause",
U1501="ODU HS","TX ISSUE",
U1501="IP &amp; VLAN","TX ISSUE",
U1501="Warehouse HUAWEI","SPARE-ISSUE",
U1501="SPARE-HS","SPARE-ISSUE",
U1501="Power Telco","RAN ISSUE",U1501="no impacts","no impacts"
),"")</f>
        <v/>
      </c>
      <c r="U1501" s="28"/>
      <c r="V1501" s="35" t="str" cm="1">
        <f t="array" ref="V1501">IFERROR(_xlfn.IFS(
U1501="MPR ISSUE","ACTIVE",
U1501="BSS Hardware Issue","ACTIVE",
U1501="Sites strategiques, MLL, Pylone, etc.","PASSIVE",
U1501="AKTIVCO DEFAUT GE &amp; POWER Cabinet","PASSIVE",
U1501="AKTIVCO Coupure ENEO &amp; Baisse de tension","PASSIVE",
U1501="Coupure ENEO &amp; Baisse de tension","PASSIVE",
U1501="Defaut GE &amp; POWER Cabinet","PASSIVE",
U1501="Sharing","PASSIVE",
U1501="Sites strategiques &amp; DataCenter","PASSIVE",
U1501="Exclu","Exclu",
U1501="SAT","ACTIVE",
U1501="SPARE-ISSUE","SPARE-ISSUE",
U1501="Fiber CAmtel","ACTIVE",
U1501="Fiber AOF","ACTIVE",
U1501="Projet OCM (HUAWEI)","PLANNED WORKS",
U1501="Projet OCM (NOKIA)","PLANNED WORKS",
U1501="ACCESS-ISSUE","ACCESS-ISSUE",
U1501="Projet OCM (ZTE, NOKIA, autres projets)","PLANNED WORKS",
U1501="No root CAuse","No root cause",
U1501="ODU HS","ACTIVE",
U1501="IP &amp; VLAN","ACTIVE",
U1501="Warehouse HUAWEI","SPARE-ISSUE",
U1501="SPARE-HS","SPARE-ISSUE",
U1501="Power Telco","ACTIVE",U1501="no impacts","no impacts"
),"")</f>
        <v/>
      </c>
      <c r="W1501" s="102"/>
      <c r="X1501" s="102"/>
      <c r="Y1501" s="102"/>
      <c r="Z1501" s="102"/>
      <c r="AA1501" s="102"/>
      <c r="AB1501" s="104" t="s">
        <v>5423</v>
      </c>
      <c r="AC1501" s="9"/>
      <c r="AD1501" s="9"/>
      <c r="AE1501" s="7" t="s">
        <v>5423</v>
      </c>
      <c r="AF1501" s="6"/>
      <c r="AG1501" s="7"/>
      <c r="AH1501" s="3" t="s">
        <v>5423</v>
      </c>
      <c r="AI1501" s="18" t="s">
        <v>5423</v>
      </c>
      <c r="AJ1501" s="18" t="s">
        <v>5423</v>
      </c>
      <c r="AK1501" s="18" t="s">
        <v>5423</v>
      </c>
      <c r="AL1501" s="18" t="s">
        <v>5423</v>
      </c>
      <c r="AM1501" s="18" t="s">
        <v>5423</v>
      </c>
      <c r="AN1501" s="18" t="s">
        <v>5423</v>
      </c>
      <c r="AO1501" s="18" t="s">
        <v>5423</v>
      </c>
      <c r="AP1501" s="18" t="s">
        <v>5423</v>
      </c>
      <c r="AQ1501" s="18" t="s">
        <v>5423</v>
      </c>
      <c r="AR1501" s="18" t="s">
        <v>5423</v>
      </c>
      <c r="AS1501" s="18" t="s">
        <v>5423</v>
      </c>
      <c r="AT1501" s="18" t="s">
        <v>5423</v>
      </c>
      <c r="AU1501" s="9" t="s">
        <v>5423</v>
      </c>
      <c r="AV1501" s="14"/>
      <c r="AW1501" s="14" t="s">
        <v>5423</v>
      </c>
      <c r="AX1501" s="14" t="str">
        <f>_xlfn.XLOOKUP(B1501,'[4]cell downs 18042026 17h'!$B:$B,'[4]cell downs 18042026 17h'!$B:$B,"")</f>
        <v/>
      </c>
      <c r="AY1501" s="14" t="str">
        <f>_xlfn.XLOOKUP(B1501,'[5]Cells Huawei 19042026 15h'!$B:$B,'[5]Cells Huawei 19042026 15h'!$B:$B,"")</f>
        <v/>
      </c>
      <c r="AZ1501" s="105" t="str">
        <f>_xlfn.XLOOKUP(B1501,'INCIDENT-04-23-2026'!E:E,'INCIDENT-04-23-2026'!F:F,"")</f>
        <v/>
      </c>
      <c r="BA1501" s="105" t="str">
        <f>_xlfn.XLOOKUP(B1501,'[6]Eneo 17H'!$C:$C,'[6]Eneo 17H'!$I:$I,"")</f>
        <v/>
      </c>
      <c r="BB1501" s="105" t="str">
        <f>_xlfn.XLOOKUP(B1501,[8]ALL!$B:$B,[8]ALL!$M:$M,"")</f>
        <v/>
      </c>
      <c r="BC1501" s="105" t="str">
        <f>_xlfn.XLOOKUP(B1501,'[6]Eneo 17H'!$C:$C,'[6]Eneo 17H'!$I:$I,"")</f>
        <v/>
      </c>
      <c r="BD1501" s="105" t="str">
        <f>_xlfn.XLOOKUP(B1501,'[7]Eneo 12H'!$C:$C,'[7]Eneo 12H'!$I:$I,"")</f>
        <v/>
      </c>
      <c r="BE1501" s="105" t="s">
        <v>5423</v>
      </c>
    </row>
    <row r="1502" spans="1:57" hidden="1" x14ac:dyDescent="0.3">
      <c r="A1502" s="1" t="s">
        <v>1215</v>
      </c>
      <c r="B1502" s="8" t="s">
        <v>1216</v>
      </c>
      <c r="C1502" s="3" t="str">
        <f>_xlfn.XLOOKUP(B1502,'[1]daily break down'!$D:$D,'[1]daily break down'!$E:$E,"")</f>
        <v>CENTRE</v>
      </c>
      <c r="D1502" s="1" t="s">
        <v>11</v>
      </c>
      <c r="E1502" s="1" t="s">
        <v>12</v>
      </c>
      <c r="F1502" s="3" t="s">
        <v>69</v>
      </c>
      <c r="G1502" s="1" t="s">
        <v>1217</v>
      </c>
      <c r="H1502" s="27" t="str">
        <f>_xlfn.XLOOKUP(B1502,[2]CALCULATION!$B:$B,[2]CALCULATION!$H:$H,"")</f>
        <v>ZTE</v>
      </c>
      <c r="I1502" s="23">
        <v>0</v>
      </c>
      <c r="J1502" s="23">
        <v>0</v>
      </c>
      <c r="K1502" s="23">
        <v>0</v>
      </c>
      <c r="L1502" s="23">
        <v>0</v>
      </c>
      <c r="M1502" s="23">
        <v>0</v>
      </c>
      <c r="N1502" s="23">
        <v>0</v>
      </c>
      <c r="O1502" s="23">
        <v>0</v>
      </c>
      <c r="P1502" s="103" t="s">
        <v>6554</v>
      </c>
      <c r="Q1502" s="36" t="s">
        <v>5796</v>
      </c>
      <c r="R1502" s="36"/>
      <c r="S1502" s="35" t="str" cm="1">
        <f t="array" ref="S1502">IFERROR(_xlfn.IFS(
U1502="MPR ISSUE","PDH",
U1502="BSS Hardware Issue","BSS",
U1502="Sites strategiques, MLL, Pylone, etc.","ENVTECH",
U1502="AKTIVCO DEFAUT GE &amp; POWER Cabinet","AKTIVCO",
U1502="AKTIVCO Coupure ENEO &amp; Baisse de tension","AKTIVCO GRID ONLY",
U1502="Coupure ENEO &amp; Baisse de tension","IHS GRID ONLY",
U1502="Defaut GE &amp; POWER Cabinet","IHS",
U1502="Sharing","Partners",
U1502="Sites strategiques &amp; DataCenter","SST &amp; DC",
U1502="Exclu","Exclu",
U1502="SAT","SAT",
U1502="SPARE-ISSUE","SPARE-ISSUE",
U1502="Fiber CAmtel","TRANS_FO_CAMTEL",
U1502="Fiber AOF","Fiber AOF",
U1502="Projet OCM (HUAWEI)","TRAVAUX-HUAWEI",
U1502="Projet OCM (NOKIA)","TRAVAUX-NOKIA",
U1502="ACCESS-ISSUE","ACCESS-ISSUE",
U1502="Projet OCM (ZTE, NOKIA, autres projets)","TRAVAUX OCM",
U1502="No root CAuse","No root cause",
U1502="ODU HS","PDH",
U1502="IP &amp; VLAN","PDH",
U1502="Warehouse HUAWEI","SPARE-ISSUE",
U1502="SPARE-HS","SPARE-ISSUE",
U1502="Power Telco","BSS",U1502="no impacts","no impacts"
),"")</f>
        <v/>
      </c>
      <c r="T1502" s="35" t="str" cm="1">
        <f t="array" ref="T1502">IFERROR(_xlfn.IFS(
U1502="MPR ISSUE","TX ISSUE",
U1502="BSS Hardware Issue","RAN ISSUE",
U1502="Sites strategiques, MLL, Pylone, etc.","ENVTECH",
U1502="AKTIVCO DEFAUT GE &amp; POWER Cabinet","POWER ISSUE",
U1502="AKTIVCO Coupure ENEO &amp; Baisse de tension","POWER ISSUE",
U1502="Coupure ENEO &amp; Baisse de tension","POWER ISSUE",
U1502="Defaut GE &amp; POWER Cabinet","POWER ISSUE",
U1502="Sharing","POWER ISSUE",
U1502="Sites strategiques &amp; DataCenter","POWER ISSUE",
U1502="Exclu","Exclu",
U1502="SAT","TX ISSUE",
U1502="SPARE-ISSUE","SPARE-ISSUE",
U1502="Fiber CAmtel","TX ISSUE",
U1502="Fiber AOF","TX ISSUE",
U1502="Projet OCM (HUAWEI)","TRAVAUX-HUAWEI",
U1502="Projet OCM (NOKIA)","TRAVAUX -NOKIA",
U1502="ACCESS-ISSUE","ACCESS-ISSUE",
U1502="Projet OCM (ZTE, NOKIA, autres projets)","TRAVAUX OCM",
U1502="No root CAuse","No root cause",
U1502="ODU HS","TX ISSUE",
U1502="IP &amp; VLAN","TX ISSUE",
U1502="Warehouse HUAWEI","SPARE-ISSUE",
U1502="SPARE-HS","SPARE-ISSUE",
U1502="Power Telco","RAN ISSUE",U1502="no impacts","no impacts"
),"")</f>
        <v/>
      </c>
      <c r="U1502" s="28"/>
      <c r="V1502" s="35" t="str" cm="1">
        <f t="array" ref="V1502">IFERROR(_xlfn.IFS(
U1502="MPR ISSUE","ACTIVE",
U1502="BSS Hardware Issue","ACTIVE",
U1502="Sites strategiques, MLL, Pylone, etc.","PASSIVE",
U1502="AKTIVCO DEFAUT GE &amp; POWER Cabinet","PASSIVE",
U1502="AKTIVCO Coupure ENEO &amp; Baisse de tension","PASSIVE",
U1502="Coupure ENEO &amp; Baisse de tension","PASSIVE",
U1502="Defaut GE &amp; POWER Cabinet","PASSIVE",
U1502="Sharing","PASSIVE",
U1502="Sites strategiques &amp; DataCenter","PASSIVE",
U1502="Exclu","Exclu",
U1502="SAT","ACTIVE",
U1502="SPARE-ISSUE","SPARE-ISSUE",
U1502="Fiber CAmtel","ACTIVE",
U1502="Fiber AOF","ACTIVE",
U1502="Projet OCM (HUAWEI)","PLANNED WORKS",
U1502="Projet OCM (NOKIA)","PLANNED WORKS",
U1502="ACCESS-ISSUE","ACCESS-ISSUE",
U1502="Projet OCM (ZTE, NOKIA, autres projets)","PLANNED WORKS",
U1502="No root CAuse","No root cause",
U1502="ODU HS","ACTIVE",
U1502="IP &amp; VLAN","ACTIVE",
U1502="Warehouse HUAWEI","SPARE-ISSUE",
U1502="SPARE-HS","SPARE-ISSUE",
U1502="Power Telco","ACTIVE",U1502="no impacts","no impacts"
),"")</f>
        <v/>
      </c>
      <c r="W1502" s="102"/>
      <c r="X1502" s="102"/>
      <c r="Y1502" s="102"/>
      <c r="Z1502" s="102"/>
      <c r="AA1502" s="102"/>
      <c r="AB1502" s="104" t="s">
        <v>5423</v>
      </c>
      <c r="AC1502" s="9"/>
      <c r="AD1502" s="9"/>
      <c r="AE1502" s="7" t="s">
        <v>5423</v>
      </c>
      <c r="AF1502" s="6"/>
      <c r="AG1502" s="7"/>
      <c r="AH1502" s="3" t="s">
        <v>5423</v>
      </c>
      <c r="AI1502" s="18" t="s">
        <v>5423</v>
      </c>
      <c r="AJ1502" s="18" t="s">
        <v>5423</v>
      </c>
      <c r="AK1502" s="18" t="s">
        <v>5423</v>
      </c>
      <c r="AL1502" s="18" t="s">
        <v>5423</v>
      </c>
      <c r="AM1502" s="18" t="s">
        <v>5423</v>
      </c>
      <c r="AN1502" s="18" t="s">
        <v>5423</v>
      </c>
      <c r="AO1502" s="18" t="s">
        <v>5423</v>
      </c>
      <c r="AP1502" s="18" t="s">
        <v>5423</v>
      </c>
      <c r="AQ1502" s="18" t="s">
        <v>5423</v>
      </c>
      <c r="AR1502" s="18" t="s">
        <v>5423</v>
      </c>
      <c r="AS1502" s="18" t="s">
        <v>5423</v>
      </c>
      <c r="AT1502" s="18" t="s">
        <v>5423</v>
      </c>
      <c r="AU1502" s="9" t="s">
        <v>5423</v>
      </c>
      <c r="AV1502" s="14"/>
      <c r="AW1502" s="14" t="s">
        <v>5423</v>
      </c>
      <c r="AX1502" s="14" t="str">
        <f>_xlfn.XLOOKUP(B1502,'[4]cell downs 18042026 17h'!$B:$B,'[4]cell downs 18042026 17h'!$B:$B,"")</f>
        <v/>
      </c>
      <c r="AY1502" s="14" t="str">
        <f>_xlfn.XLOOKUP(B1502,'[5]Cells Huawei 19042026 15h'!$B:$B,'[5]Cells Huawei 19042026 15h'!$B:$B,"")</f>
        <v/>
      </c>
      <c r="AZ1502" s="105" t="str">
        <f>_xlfn.XLOOKUP(B1502,'INCIDENT-04-23-2026'!E:E,'INCIDENT-04-23-2026'!F:F,"")</f>
        <v/>
      </c>
      <c r="BA1502" s="105" t="str">
        <f>_xlfn.XLOOKUP(B1502,'[6]Eneo 17H'!$C:$C,'[6]Eneo 17H'!$I:$I,"")</f>
        <v/>
      </c>
      <c r="BB1502" s="105" t="str">
        <f>_xlfn.XLOOKUP(B1502,[8]ALL!$B:$B,[8]ALL!$M:$M,"")</f>
        <v/>
      </c>
      <c r="BC1502" s="105" t="str">
        <f>_xlfn.XLOOKUP(B1502,'[6]Eneo 17H'!$C:$C,'[6]Eneo 17H'!$I:$I,"")</f>
        <v/>
      </c>
      <c r="BD1502" s="105" t="str">
        <f>_xlfn.XLOOKUP(B1502,'[7]Eneo 12H'!$C:$C,'[7]Eneo 12H'!$I:$I,"")</f>
        <v/>
      </c>
      <c r="BE1502" s="105" t="s">
        <v>5423</v>
      </c>
    </row>
    <row r="1503" spans="1:57" hidden="1" x14ac:dyDescent="0.3">
      <c r="A1503" s="1" t="s">
        <v>200</v>
      </c>
      <c r="B1503" s="8" t="s">
        <v>201</v>
      </c>
      <c r="C1503" s="3" t="str">
        <f>_xlfn.XLOOKUP(B1503,'[1]daily break down'!$D:$D,'[1]daily break down'!$E:$E,"")</f>
        <v>Douala</v>
      </c>
      <c r="D1503" s="1" t="s">
        <v>21</v>
      </c>
      <c r="E1503" s="1" t="s">
        <v>22</v>
      </c>
      <c r="F1503" s="3" t="s">
        <v>31</v>
      </c>
      <c r="G1503" s="1" t="s">
        <v>32</v>
      </c>
      <c r="H1503" s="27" t="str">
        <f>_xlfn.XLOOKUP(B1503,[2]CALCULATION!$B:$B,[2]CALCULATION!$H:$H,"")</f>
        <v>ZTE</v>
      </c>
      <c r="I1503" s="23">
        <v>0</v>
      </c>
      <c r="J1503" s="23">
        <v>0</v>
      </c>
      <c r="K1503" s="23">
        <v>0</v>
      </c>
      <c r="L1503" s="23">
        <v>0</v>
      </c>
      <c r="M1503" s="23">
        <v>0</v>
      </c>
      <c r="N1503" s="23">
        <v>0</v>
      </c>
      <c r="O1503" s="23">
        <v>0</v>
      </c>
      <c r="P1503" s="103" t="s">
        <v>6554</v>
      </c>
      <c r="Q1503" s="36" t="s">
        <v>5796</v>
      </c>
      <c r="R1503" s="36"/>
      <c r="S1503" s="35" t="str" cm="1">
        <f t="array" ref="S1503">IFERROR(_xlfn.IFS(
U1503="MPR ISSUE","PDH",
U1503="BSS Hardware Issue","BSS",
U1503="Sites strategiques, MLL, Pylone, etc.","ENVTECH",
U1503="AKTIVCO DEFAUT GE &amp; POWER Cabinet","AKTIVCO",
U1503="AKTIVCO Coupure ENEO &amp; Baisse de tension","AKTIVCO GRID ONLY",
U1503="Coupure ENEO &amp; Baisse de tension","IHS GRID ONLY",
U1503="Defaut GE &amp; POWER Cabinet","IHS",
U1503="Sharing","Partners",
U1503="Sites strategiques &amp; DataCenter","SST &amp; DC",
U1503="Exclu","Exclu",
U1503="SAT","SAT",
U1503="SPARE-ISSUE","SPARE-ISSUE",
U1503="Fiber CAmtel","TRANS_FO_CAMTEL",
U1503="Fiber AOF","Fiber AOF",
U1503="Projet OCM (HUAWEI)","TRAVAUX-HUAWEI",
U1503="Projet OCM (NOKIA)","TRAVAUX-NOKIA",
U1503="ACCESS-ISSUE","ACCESS-ISSUE",
U1503="Projet OCM (ZTE, NOKIA, autres projets)","TRAVAUX OCM",
U1503="No root CAuse","No root cause",
U1503="ODU HS","PDH",
U1503="IP &amp; VLAN","PDH",
U1503="Warehouse HUAWEI","SPARE-ISSUE",
U1503="SPARE-HS","SPARE-ISSUE",
U1503="Power Telco","BSS",U1503="no impacts","no impacts"
),"")</f>
        <v/>
      </c>
      <c r="T1503" s="35" t="str" cm="1">
        <f t="array" ref="T1503">IFERROR(_xlfn.IFS(
U1503="MPR ISSUE","TX ISSUE",
U1503="BSS Hardware Issue","RAN ISSUE",
U1503="Sites strategiques, MLL, Pylone, etc.","ENVTECH",
U1503="AKTIVCO DEFAUT GE &amp; POWER Cabinet","POWER ISSUE",
U1503="AKTIVCO Coupure ENEO &amp; Baisse de tension","POWER ISSUE",
U1503="Coupure ENEO &amp; Baisse de tension","POWER ISSUE",
U1503="Defaut GE &amp; POWER Cabinet","POWER ISSUE",
U1503="Sharing","POWER ISSUE",
U1503="Sites strategiques &amp; DataCenter","POWER ISSUE",
U1503="Exclu","Exclu",
U1503="SAT","TX ISSUE",
U1503="SPARE-ISSUE","SPARE-ISSUE",
U1503="Fiber CAmtel","TX ISSUE",
U1503="Fiber AOF","TX ISSUE",
U1503="Projet OCM (HUAWEI)","TRAVAUX-HUAWEI",
U1503="Projet OCM (NOKIA)","TRAVAUX -NOKIA",
U1503="ACCESS-ISSUE","ACCESS-ISSUE",
U1503="Projet OCM (ZTE, NOKIA, autres projets)","TRAVAUX OCM",
U1503="No root CAuse","No root cause",
U1503="ODU HS","TX ISSUE",
U1503="IP &amp; VLAN","TX ISSUE",
U1503="Warehouse HUAWEI","SPARE-ISSUE",
U1503="SPARE-HS","SPARE-ISSUE",
U1503="Power Telco","RAN ISSUE",U1503="no impacts","no impacts"
),"")</f>
        <v/>
      </c>
      <c r="U1503" s="28"/>
      <c r="V1503" s="35" t="str" cm="1">
        <f t="array" ref="V1503">IFERROR(_xlfn.IFS(
U1503="MPR ISSUE","ACTIVE",
U1503="BSS Hardware Issue","ACTIVE",
U1503="Sites strategiques, MLL, Pylone, etc.","PASSIVE",
U1503="AKTIVCO DEFAUT GE &amp; POWER Cabinet","PASSIVE",
U1503="AKTIVCO Coupure ENEO &amp; Baisse de tension","PASSIVE",
U1503="Coupure ENEO &amp; Baisse de tension","PASSIVE",
U1503="Defaut GE &amp; POWER Cabinet","PASSIVE",
U1503="Sharing","PASSIVE",
U1503="Sites strategiques &amp; DataCenter","PASSIVE",
U1503="Exclu","Exclu",
U1503="SAT","ACTIVE",
U1503="SPARE-ISSUE","SPARE-ISSUE",
U1503="Fiber CAmtel","ACTIVE",
U1503="Fiber AOF","ACTIVE",
U1503="Projet OCM (HUAWEI)","PLANNED WORKS",
U1503="Projet OCM (NOKIA)","PLANNED WORKS",
U1503="ACCESS-ISSUE","ACCESS-ISSUE",
U1503="Projet OCM (ZTE, NOKIA, autres projets)","PLANNED WORKS",
U1503="No root CAuse","No root cause",
U1503="ODU HS","ACTIVE",
U1503="IP &amp; VLAN","ACTIVE",
U1503="Warehouse HUAWEI","SPARE-ISSUE",
U1503="SPARE-HS","SPARE-ISSUE",
U1503="Power Telco","ACTIVE",U1503="no impacts","no impacts"
),"")</f>
        <v/>
      </c>
      <c r="W1503" s="102"/>
      <c r="X1503" s="102"/>
      <c r="Y1503" s="102"/>
      <c r="Z1503" s="102"/>
      <c r="AA1503" s="102"/>
      <c r="AB1503" s="104" t="s">
        <v>5423</v>
      </c>
      <c r="AC1503" s="9"/>
      <c r="AD1503" s="9"/>
      <c r="AE1503" s="7" t="s">
        <v>5423</v>
      </c>
      <c r="AF1503" s="6"/>
      <c r="AG1503" s="7"/>
      <c r="AH1503" s="3" t="s">
        <v>5423</v>
      </c>
      <c r="AI1503" s="18" t="s">
        <v>5423</v>
      </c>
      <c r="AJ1503" s="18" t="s">
        <v>5423</v>
      </c>
      <c r="AK1503" s="18" t="s">
        <v>5423</v>
      </c>
      <c r="AL1503" s="18" t="s">
        <v>5423</v>
      </c>
      <c r="AM1503" s="18" t="s">
        <v>5423</v>
      </c>
      <c r="AN1503" s="18" t="s">
        <v>5423</v>
      </c>
      <c r="AO1503" s="18" t="s">
        <v>5423</v>
      </c>
      <c r="AP1503" s="18" t="s">
        <v>5423</v>
      </c>
      <c r="AQ1503" s="18" t="s">
        <v>5423</v>
      </c>
      <c r="AR1503" s="18" t="s">
        <v>5423</v>
      </c>
      <c r="AS1503" s="18" t="s">
        <v>5423</v>
      </c>
      <c r="AT1503" s="18" t="s">
        <v>5423</v>
      </c>
      <c r="AU1503" s="9" t="s">
        <v>5423</v>
      </c>
      <c r="AV1503" s="14"/>
      <c r="AW1503" s="14" t="s">
        <v>5423</v>
      </c>
      <c r="AX1503" s="14" t="str">
        <f>_xlfn.XLOOKUP(B1503,'[4]cell downs 18042026 17h'!$B:$B,'[4]cell downs 18042026 17h'!$B:$B,"")</f>
        <v/>
      </c>
      <c r="AY1503" s="14" t="str">
        <f>_xlfn.XLOOKUP(B1503,'[5]Cells Huawei 19042026 15h'!$B:$B,'[5]Cells Huawei 19042026 15h'!$B:$B,"")</f>
        <v/>
      </c>
      <c r="AZ1503" s="105" t="str">
        <f>_xlfn.XLOOKUP(B1503,'INCIDENT-04-23-2026'!E:E,'INCIDENT-04-23-2026'!F:F,"")</f>
        <v/>
      </c>
      <c r="BA1503" s="105" t="str">
        <f>_xlfn.XLOOKUP(B1503,'[6]Eneo 17H'!$C:$C,'[6]Eneo 17H'!$I:$I,"")</f>
        <v/>
      </c>
      <c r="BB1503" s="105" t="str">
        <f>_xlfn.XLOOKUP(B1503,[8]ALL!$B:$B,[8]ALL!$M:$M,"")</f>
        <v/>
      </c>
      <c r="BC1503" s="105" t="str">
        <f>_xlfn.XLOOKUP(B1503,'[6]Eneo 17H'!$C:$C,'[6]Eneo 17H'!$I:$I,"")</f>
        <v/>
      </c>
      <c r="BD1503" s="105" t="str">
        <f>_xlfn.XLOOKUP(B1503,'[7]Eneo 12H'!$C:$C,'[7]Eneo 12H'!$I:$I,"")</f>
        <v/>
      </c>
      <c r="BE1503" s="105" t="s">
        <v>5423</v>
      </c>
    </row>
    <row r="1504" spans="1:57" hidden="1" x14ac:dyDescent="0.3">
      <c r="A1504" s="1" t="s">
        <v>521</v>
      </c>
      <c r="B1504" s="8" t="s">
        <v>522</v>
      </c>
      <c r="C1504" s="3" t="str">
        <f>_xlfn.XLOOKUP(B1504,'[1]daily break down'!$D:$D,'[1]daily break down'!$E:$E,"")</f>
        <v>Bafoussam</v>
      </c>
      <c r="D1504" s="1" t="s">
        <v>11</v>
      </c>
      <c r="E1504" s="1" t="s">
        <v>12</v>
      </c>
      <c r="F1504" s="3" t="s">
        <v>102</v>
      </c>
      <c r="G1504" s="1" t="s">
        <v>299</v>
      </c>
      <c r="H1504" s="25" t="str">
        <f>_xlfn.XLOOKUP(B1504,[2]CALCULATION!$B:$B,[2]CALCULATION!$H:$H,"")</f>
        <v>Huawei</v>
      </c>
      <c r="I1504" s="23">
        <v>0</v>
      </c>
      <c r="J1504" s="23">
        <v>0</v>
      </c>
      <c r="K1504" s="23">
        <v>0</v>
      </c>
      <c r="L1504" s="23">
        <v>0</v>
      </c>
      <c r="M1504" s="23">
        <v>0</v>
      </c>
      <c r="N1504" s="23">
        <v>0</v>
      </c>
      <c r="O1504" s="23">
        <v>0</v>
      </c>
      <c r="P1504" s="103" t="s">
        <v>6554</v>
      </c>
      <c r="Q1504" s="36" t="s">
        <v>5796</v>
      </c>
      <c r="R1504" s="36"/>
      <c r="S1504" s="35" t="str" cm="1">
        <f t="array" ref="S1504">IFERROR(_xlfn.IFS(
U1504="MPR ISSUE","PDH",
U1504="BSS Hardware Issue","BSS",
U1504="Sites strategiques, MLL, Pylone, etc.","ENVTECH",
U1504="AKTIVCO DEFAUT GE &amp; POWER Cabinet","AKTIVCO",
U1504="AKTIVCO Coupure ENEO &amp; Baisse de tension","AKTIVCO GRID ONLY",
U1504="Coupure ENEO &amp; Baisse de tension","IHS GRID ONLY",
U1504="Defaut GE &amp; POWER Cabinet","IHS",
U1504="Sharing","Partners",
U1504="Sites strategiques &amp; DataCenter","SST &amp; DC",
U1504="Exclu","Exclu",
U1504="SAT","SAT",
U1504="SPARE-ISSUE","SPARE-ISSUE",
U1504="Fiber CAmtel","TRANS_FO_CAMTEL",
U1504="Fiber AOF","Fiber AOF",
U1504="Projet OCM (HUAWEI)","TRAVAUX-HUAWEI",
U1504="Projet OCM (NOKIA)","TRAVAUX-NOKIA",
U1504="ACCESS-ISSUE","ACCESS-ISSUE",
U1504="Projet OCM (ZTE, NOKIA, autres projets)","TRAVAUX OCM",
U1504="No root CAuse","No root cause",
U1504="ODU HS","PDH",
U1504="IP &amp; VLAN","PDH",
U1504="Warehouse HUAWEI","SPARE-ISSUE",
U1504="SPARE-HS","SPARE-ISSUE",
U1504="Power Telco","BSS",U1504="no impacts","no impacts"
),"")</f>
        <v/>
      </c>
      <c r="T1504" s="35" t="str" cm="1">
        <f t="array" ref="T1504">IFERROR(_xlfn.IFS(
U1504="MPR ISSUE","TX ISSUE",
U1504="BSS Hardware Issue","RAN ISSUE",
U1504="Sites strategiques, MLL, Pylone, etc.","ENVTECH",
U1504="AKTIVCO DEFAUT GE &amp; POWER Cabinet","POWER ISSUE",
U1504="AKTIVCO Coupure ENEO &amp; Baisse de tension","POWER ISSUE",
U1504="Coupure ENEO &amp; Baisse de tension","POWER ISSUE",
U1504="Defaut GE &amp; POWER Cabinet","POWER ISSUE",
U1504="Sharing","POWER ISSUE",
U1504="Sites strategiques &amp; DataCenter","POWER ISSUE",
U1504="Exclu","Exclu",
U1504="SAT","TX ISSUE",
U1504="SPARE-ISSUE","SPARE-ISSUE",
U1504="Fiber CAmtel","TX ISSUE",
U1504="Fiber AOF","TX ISSUE",
U1504="Projet OCM (HUAWEI)","TRAVAUX-HUAWEI",
U1504="Projet OCM (NOKIA)","TRAVAUX -NOKIA",
U1504="ACCESS-ISSUE","ACCESS-ISSUE",
U1504="Projet OCM (ZTE, NOKIA, autres projets)","TRAVAUX OCM",
U1504="No root CAuse","No root cause",
U1504="ODU HS","TX ISSUE",
U1504="IP &amp; VLAN","TX ISSUE",
U1504="Warehouse HUAWEI","SPARE-ISSUE",
U1504="SPARE-HS","SPARE-ISSUE",
U1504="Power Telco","RAN ISSUE",U1504="no impacts","no impacts"
),"")</f>
        <v/>
      </c>
      <c r="U1504" s="28"/>
      <c r="V1504" s="35" t="str" cm="1">
        <f t="array" ref="V1504">IFERROR(_xlfn.IFS(
U1504="MPR ISSUE","ACTIVE",
U1504="BSS Hardware Issue","ACTIVE",
U1504="Sites strategiques, MLL, Pylone, etc.","PASSIVE",
U1504="AKTIVCO DEFAUT GE &amp; POWER Cabinet","PASSIVE",
U1504="AKTIVCO Coupure ENEO &amp; Baisse de tension","PASSIVE",
U1504="Coupure ENEO &amp; Baisse de tension","PASSIVE",
U1504="Defaut GE &amp; POWER Cabinet","PASSIVE",
U1504="Sharing","PASSIVE",
U1504="Sites strategiques &amp; DataCenter","PASSIVE",
U1504="Exclu","Exclu",
U1504="SAT","ACTIVE",
U1504="SPARE-ISSUE","SPARE-ISSUE",
U1504="Fiber CAmtel","ACTIVE",
U1504="Fiber AOF","ACTIVE",
U1504="Projet OCM (HUAWEI)","PLANNED WORKS",
U1504="Projet OCM (NOKIA)","PLANNED WORKS",
U1504="ACCESS-ISSUE","ACCESS-ISSUE",
U1504="Projet OCM (ZTE, NOKIA, autres projets)","PLANNED WORKS",
U1504="No root CAuse","No root cause",
U1504="ODU HS","ACTIVE",
U1504="IP &amp; VLAN","ACTIVE",
U1504="Warehouse HUAWEI","SPARE-ISSUE",
U1504="SPARE-HS","SPARE-ISSUE",
U1504="Power Telco","ACTIVE",U1504="no impacts","no impacts"
),"")</f>
        <v/>
      </c>
      <c r="W1504" s="102"/>
      <c r="X1504" s="102"/>
      <c r="Y1504" s="102"/>
      <c r="Z1504" s="102"/>
      <c r="AA1504" s="102"/>
      <c r="AB1504" s="104" t="s">
        <v>5423</v>
      </c>
      <c r="AC1504" s="9"/>
      <c r="AD1504" s="9"/>
      <c r="AE1504" s="7" t="s">
        <v>5423</v>
      </c>
      <c r="AF1504" s="6"/>
      <c r="AG1504" s="7"/>
      <c r="AH1504" s="3" t="s">
        <v>5423</v>
      </c>
      <c r="AI1504" s="18" t="s">
        <v>5423</v>
      </c>
      <c r="AJ1504" s="18" t="s">
        <v>5423</v>
      </c>
      <c r="AK1504" s="18" t="s">
        <v>5423</v>
      </c>
      <c r="AL1504" s="18" t="s">
        <v>5423</v>
      </c>
      <c r="AM1504" s="18" t="s">
        <v>5423</v>
      </c>
      <c r="AN1504" s="18" t="s">
        <v>5423</v>
      </c>
      <c r="AO1504" s="18" t="s">
        <v>5423</v>
      </c>
      <c r="AP1504" s="18" t="s">
        <v>5423</v>
      </c>
      <c r="AQ1504" s="18" t="s">
        <v>5423</v>
      </c>
      <c r="AR1504" s="18" t="s">
        <v>5423</v>
      </c>
      <c r="AS1504" s="18" t="s">
        <v>5423</v>
      </c>
      <c r="AT1504" s="18" t="s">
        <v>5423</v>
      </c>
      <c r="AU1504" s="9" t="s">
        <v>5423</v>
      </c>
      <c r="AV1504" s="14"/>
      <c r="AW1504" s="14" t="s">
        <v>5423</v>
      </c>
      <c r="AX1504" s="14" t="str">
        <f>_xlfn.XLOOKUP(B1504,'[4]cell downs 18042026 17h'!$B:$B,'[4]cell downs 18042026 17h'!$B:$B,"")</f>
        <v/>
      </c>
      <c r="AY1504" s="14" t="str">
        <f>_xlfn.XLOOKUP(B1504,'[5]Cells Huawei 19042026 15h'!$B:$B,'[5]Cells Huawei 19042026 15h'!$B:$B,"")</f>
        <v/>
      </c>
      <c r="AZ1504" s="105" t="str">
        <f>_xlfn.XLOOKUP(B1504,'INCIDENT-04-23-2026'!E:E,'INCIDENT-04-23-2026'!F:F,"")</f>
        <v/>
      </c>
      <c r="BA1504" s="105" t="str">
        <f>_xlfn.XLOOKUP(B1504,'[6]Eneo 17H'!$C:$C,'[6]Eneo 17H'!$I:$I,"")</f>
        <v/>
      </c>
      <c r="BB1504" s="105" t="str">
        <f>_xlfn.XLOOKUP(B1504,[8]ALL!$B:$B,[8]ALL!$M:$M,"")</f>
        <v/>
      </c>
      <c r="BC1504" s="105" t="str">
        <f>_xlfn.XLOOKUP(B1504,'[6]Eneo 17H'!$C:$C,'[6]Eneo 17H'!$I:$I,"")</f>
        <v/>
      </c>
      <c r="BD1504" s="105" t="str">
        <f>_xlfn.XLOOKUP(B1504,'[7]Eneo 12H'!$C:$C,'[7]Eneo 12H'!$I:$I,"")</f>
        <v/>
      </c>
      <c r="BE1504" s="105" t="s">
        <v>5423</v>
      </c>
    </row>
    <row r="1505" spans="1:57" hidden="1" x14ac:dyDescent="0.3">
      <c r="A1505" s="1" t="s">
        <v>1270</v>
      </c>
      <c r="B1505" s="8" t="s">
        <v>1271</v>
      </c>
      <c r="C1505" s="3" t="str">
        <f>_xlfn.XLOOKUP(B1505,'[1]daily break down'!$D:$D,'[1]daily break down'!$E:$E,"")</f>
        <v>OUEST</v>
      </c>
      <c r="D1505" s="1" t="s">
        <v>21</v>
      </c>
      <c r="E1505" s="1" t="s">
        <v>122</v>
      </c>
      <c r="F1505" s="3" t="s">
        <v>102</v>
      </c>
      <c r="G1505" s="1" t="s">
        <v>1270</v>
      </c>
      <c r="H1505" s="26" t="str">
        <f>_xlfn.XLOOKUP(B1505,[2]CALCULATION!$B:$B,[2]CALCULATION!$H:$H,"")</f>
        <v>NOKIA</v>
      </c>
      <c r="I1505" s="23">
        <v>4.9153475842743148E-2</v>
      </c>
      <c r="J1505" s="23">
        <v>0</v>
      </c>
      <c r="K1505" s="23">
        <v>0</v>
      </c>
      <c r="L1505" s="23">
        <v>0</v>
      </c>
      <c r="M1505" s="23">
        <v>0</v>
      </c>
      <c r="N1505" s="23">
        <v>0</v>
      </c>
      <c r="O1505" s="23">
        <v>0</v>
      </c>
      <c r="P1505" s="103" t="s">
        <v>6554</v>
      </c>
      <c r="Q1505" s="36" t="s">
        <v>5796</v>
      </c>
      <c r="R1505" s="36"/>
      <c r="S1505" s="35" t="str" cm="1">
        <f t="array" ref="S1505">IFERROR(_xlfn.IFS(
U1505="MPR ISSUE","PDH",
U1505="BSS Hardware Issue","BSS",
U1505="Sites strategiques, MLL, Pylone, etc.","ENVTECH",
U1505="AKTIVCO DEFAUT GE &amp; POWER Cabinet","AKTIVCO",
U1505="AKTIVCO Coupure ENEO &amp; Baisse de tension","AKTIVCO GRID ONLY",
U1505="Coupure ENEO &amp; Baisse de tension","IHS GRID ONLY",
U1505="Defaut GE &amp; POWER Cabinet","IHS",
U1505="Sharing","Partners",
U1505="Sites strategiques &amp; DataCenter","SST &amp; DC",
U1505="Exclu","Exclu",
U1505="SAT","SAT",
U1505="SPARE-ISSUE","SPARE-ISSUE",
U1505="Fiber CAmtel","TRANS_FO_CAMTEL",
U1505="Fiber AOF","Fiber AOF",
U1505="Projet OCM (HUAWEI)","TRAVAUX-HUAWEI",
U1505="Projet OCM (NOKIA)","TRAVAUX-NOKIA",
U1505="ACCESS-ISSUE","ACCESS-ISSUE",
U1505="Projet OCM (ZTE, NOKIA, autres projets)","TRAVAUX OCM",
U1505="No root CAuse","No root cause",
U1505="ODU HS","PDH",
U1505="IP &amp; VLAN","PDH",
U1505="Warehouse HUAWEI","SPARE-ISSUE",
U1505="SPARE-HS","SPARE-ISSUE",
U1505="Power Telco","BSS",U1505="no impacts","no impacts"
),"")</f>
        <v/>
      </c>
      <c r="T1505" s="35" t="str" cm="1">
        <f t="array" ref="T1505">IFERROR(_xlfn.IFS(
U1505="MPR ISSUE","TX ISSUE",
U1505="BSS Hardware Issue","RAN ISSUE",
U1505="Sites strategiques, MLL, Pylone, etc.","ENVTECH",
U1505="AKTIVCO DEFAUT GE &amp; POWER Cabinet","POWER ISSUE",
U1505="AKTIVCO Coupure ENEO &amp; Baisse de tension","POWER ISSUE",
U1505="Coupure ENEO &amp; Baisse de tension","POWER ISSUE",
U1505="Defaut GE &amp; POWER Cabinet","POWER ISSUE",
U1505="Sharing","POWER ISSUE",
U1505="Sites strategiques &amp; DataCenter","POWER ISSUE",
U1505="Exclu","Exclu",
U1505="SAT","TX ISSUE",
U1505="SPARE-ISSUE","SPARE-ISSUE",
U1505="Fiber CAmtel","TX ISSUE",
U1505="Fiber AOF","TX ISSUE",
U1505="Projet OCM (HUAWEI)","TRAVAUX-HUAWEI",
U1505="Projet OCM (NOKIA)","TRAVAUX -NOKIA",
U1505="ACCESS-ISSUE","ACCESS-ISSUE",
U1505="Projet OCM (ZTE, NOKIA, autres projets)","TRAVAUX OCM",
U1505="No root CAuse","No root cause",
U1505="ODU HS","TX ISSUE",
U1505="IP &amp; VLAN","TX ISSUE",
U1505="Warehouse HUAWEI","SPARE-ISSUE",
U1505="SPARE-HS","SPARE-ISSUE",
U1505="Power Telco","RAN ISSUE",U1505="no impacts","no impacts"
),"")</f>
        <v/>
      </c>
      <c r="U1505" s="28"/>
      <c r="V1505" s="35" t="str" cm="1">
        <f t="array" ref="V1505">IFERROR(_xlfn.IFS(
U1505="MPR ISSUE","ACTIVE",
U1505="BSS Hardware Issue","ACTIVE",
U1505="Sites strategiques, MLL, Pylone, etc.","PASSIVE",
U1505="AKTIVCO DEFAUT GE &amp; POWER Cabinet","PASSIVE",
U1505="AKTIVCO Coupure ENEO &amp; Baisse de tension","PASSIVE",
U1505="Coupure ENEO &amp; Baisse de tension","PASSIVE",
U1505="Defaut GE &amp; POWER Cabinet","PASSIVE",
U1505="Sharing","PASSIVE",
U1505="Sites strategiques &amp; DataCenter","PASSIVE",
U1505="Exclu","Exclu",
U1505="SAT","ACTIVE",
U1505="SPARE-ISSUE","SPARE-ISSUE",
U1505="Fiber CAmtel","ACTIVE",
U1505="Fiber AOF","ACTIVE",
U1505="Projet OCM (HUAWEI)","PLANNED WORKS",
U1505="Projet OCM (NOKIA)","PLANNED WORKS",
U1505="ACCESS-ISSUE","ACCESS-ISSUE",
U1505="Projet OCM (ZTE, NOKIA, autres projets)","PLANNED WORKS",
U1505="No root CAuse","No root cause",
U1505="ODU HS","ACTIVE",
U1505="IP &amp; VLAN","ACTIVE",
U1505="Warehouse HUAWEI","SPARE-ISSUE",
U1505="SPARE-HS","SPARE-ISSUE",
U1505="Power Telco","ACTIVE",U1505="no impacts","no impacts"
),"")</f>
        <v/>
      </c>
      <c r="W1505" s="102"/>
      <c r="X1505" s="102"/>
      <c r="Y1505" s="102"/>
      <c r="Z1505" s="102"/>
      <c r="AA1505" s="102"/>
      <c r="AB1505" s="104" t="s">
        <v>5423</v>
      </c>
      <c r="AC1505" s="9"/>
      <c r="AD1505" s="9"/>
      <c r="AE1505" s="7" t="s">
        <v>5423</v>
      </c>
      <c r="AF1505" s="6"/>
      <c r="AG1505" s="7"/>
      <c r="AH1505" s="3" t="s">
        <v>5423</v>
      </c>
      <c r="AI1505" s="18" t="s">
        <v>5423</v>
      </c>
      <c r="AJ1505" s="18" t="s">
        <v>5423</v>
      </c>
      <c r="AK1505" s="18" t="s">
        <v>5423</v>
      </c>
      <c r="AL1505" s="18" t="s">
        <v>5423</v>
      </c>
      <c r="AM1505" s="18" t="s">
        <v>5423</v>
      </c>
      <c r="AN1505" s="18" t="s">
        <v>5423</v>
      </c>
      <c r="AO1505" s="18" t="s">
        <v>5423</v>
      </c>
      <c r="AP1505" s="18" t="s">
        <v>5423</v>
      </c>
      <c r="AQ1505" s="18" t="s">
        <v>5423</v>
      </c>
      <c r="AR1505" s="18" t="s">
        <v>5423</v>
      </c>
      <c r="AS1505" s="18" t="s">
        <v>5423</v>
      </c>
      <c r="AT1505" s="18" t="s">
        <v>5423</v>
      </c>
      <c r="AU1505" s="9" t="s">
        <v>5423</v>
      </c>
      <c r="AV1505" s="14"/>
      <c r="AW1505" s="14" t="s">
        <v>5423</v>
      </c>
      <c r="AX1505" s="14" t="str">
        <f>_xlfn.XLOOKUP(B1505,'[4]cell downs 18042026 17h'!$B:$B,'[4]cell downs 18042026 17h'!$B:$B,"")</f>
        <v/>
      </c>
      <c r="AY1505" s="14" t="str">
        <f>_xlfn.XLOOKUP(B1505,'[5]Cells Huawei 19042026 15h'!$B:$B,'[5]Cells Huawei 19042026 15h'!$B:$B,"")</f>
        <v/>
      </c>
      <c r="AZ1505" s="105" t="str">
        <f>_xlfn.XLOOKUP(B1505,'INCIDENT-04-23-2026'!E:E,'INCIDENT-04-23-2026'!F:F,"")</f>
        <v/>
      </c>
      <c r="BA1505" s="105" t="str">
        <f>_xlfn.XLOOKUP(B1505,'[6]Eneo 17H'!$C:$C,'[6]Eneo 17H'!$I:$I,"")</f>
        <v/>
      </c>
      <c r="BB1505" s="105" t="str">
        <f>_xlfn.XLOOKUP(B1505,[8]ALL!$B:$B,[8]ALL!$M:$M,"")</f>
        <v/>
      </c>
      <c r="BC1505" s="105" t="str">
        <f>_xlfn.XLOOKUP(B1505,'[6]Eneo 17H'!$C:$C,'[6]Eneo 17H'!$I:$I,"")</f>
        <v/>
      </c>
      <c r="BD1505" s="105" t="str">
        <f>_xlfn.XLOOKUP(B1505,'[7]Eneo 12H'!$C:$C,'[7]Eneo 12H'!$I:$I,"")</f>
        <v/>
      </c>
      <c r="BE1505" s="105" t="s">
        <v>5423</v>
      </c>
    </row>
    <row r="1506" spans="1:57" hidden="1" x14ac:dyDescent="0.3">
      <c r="A1506" s="1" t="s">
        <v>4765</v>
      </c>
      <c r="B1506" s="8" t="s">
        <v>4766</v>
      </c>
      <c r="C1506" s="3" t="str">
        <f>_xlfn.XLOOKUP(B1506,'[1]daily break down'!$D:$D,'[1]daily break down'!$E:$E,"")</f>
        <v>Douala</v>
      </c>
      <c r="D1506" s="1" t="s">
        <v>11</v>
      </c>
      <c r="E1506" s="1" t="s">
        <v>12</v>
      </c>
      <c r="F1506" s="3" t="s">
        <v>31</v>
      </c>
      <c r="G1506" s="1" t="s">
        <v>32</v>
      </c>
      <c r="H1506" s="27" t="str">
        <f>_xlfn.XLOOKUP(B1506,[2]CALCULATION!$B:$B,[2]CALCULATION!$H:$H,"")</f>
        <v>ZTE</v>
      </c>
      <c r="I1506" s="23">
        <v>0</v>
      </c>
      <c r="J1506" s="23">
        <v>0</v>
      </c>
      <c r="K1506" s="23">
        <v>0</v>
      </c>
      <c r="L1506" s="23">
        <v>0</v>
      </c>
      <c r="M1506" s="23">
        <v>0</v>
      </c>
      <c r="N1506" s="23">
        <v>0</v>
      </c>
      <c r="O1506" s="23">
        <v>0</v>
      </c>
      <c r="P1506" s="103" t="s">
        <v>6554</v>
      </c>
      <c r="Q1506" s="36" t="s">
        <v>5796</v>
      </c>
      <c r="R1506" s="36"/>
      <c r="S1506" s="35" t="str" cm="1">
        <f t="array" ref="S1506">IFERROR(_xlfn.IFS(
U1506="MPR ISSUE","PDH",
U1506="BSS Hardware Issue","BSS",
U1506="Sites strategiques, MLL, Pylone, etc.","ENVTECH",
U1506="AKTIVCO DEFAUT GE &amp; POWER Cabinet","AKTIVCO",
U1506="AKTIVCO Coupure ENEO &amp; Baisse de tension","AKTIVCO GRID ONLY",
U1506="Coupure ENEO &amp; Baisse de tension","IHS GRID ONLY",
U1506="Defaut GE &amp; POWER Cabinet","IHS",
U1506="Sharing","Partners",
U1506="Sites strategiques &amp; DataCenter","SST &amp; DC",
U1506="Exclu","Exclu",
U1506="SAT","SAT",
U1506="SPARE-ISSUE","SPARE-ISSUE",
U1506="Fiber CAmtel","TRANS_FO_CAMTEL",
U1506="Fiber AOF","Fiber AOF",
U1506="Projet OCM (HUAWEI)","TRAVAUX-HUAWEI",
U1506="Projet OCM (NOKIA)","TRAVAUX-NOKIA",
U1506="ACCESS-ISSUE","ACCESS-ISSUE",
U1506="Projet OCM (ZTE, NOKIA, autres projets)","TRAVAUX OCM",
U1506="No root CAuse","No root cause",
U1506="ODU HS","PDH",
U1506="IP &amp; VLAN","PDH",
U1506="Warehouse HUAWEI","SPARE-ISSUE",
U1506="SPARE-HS","SPARE-ISSUE",
U1506="Power Telco","BSS",U1506="no impacts","no impacts"
),"")</f>
        <v/>
      </c>
      <c r="T1506" s="35" t="str" cm="1">
        <f t="array" ref="T1506">IFERROR(_xlfn.IFS(
U1506="MPR ISSUE","TX ISSUE",
U1506="BSS Hardware Issue","RAN ISSUE",
U1506="Sites strategiques, MLL, Pylone, etc.","ENVTECH",
U1506="AKTIVCO DEFAUT GE &amp; POWER Cabinet","POWER ISSUE",
U1506="AKTIVCO Coupure ENEO &amp; Baisse de tension","POWER ISSUE",
U1506="Coupure ENEO &amp; Baisse de tension","POWER ISSUE",
U1506="Defaut GE &amp; POWER Cabinet","POWER ISSUE",
U1506="Sharing","POWER ISSUE",
U1506="Sites strategiques &amp; DataCenter","POWER ISSUE",
U1506="Exclu","Exclu",
U1506="SAT","TX ISSUE",
U1506="SPARE-ISSUE","SPARE-ISSUE",
U1506="Fiber CAmtel","TX ISSUE",
U1506="Fiber AOF","TX ISSUE",
U1506="Projet OCM (HUAWEI)","TRAVAUX-HUAWEI",
U1506="Projet OCM (NOKIA)","TRAVAUX -NOKIA",
U1506="ACCESS-ISSUE","ACCESS-ISSUE",
U1506="Projet OCM (ZTE, NOKIA, autres projets)","TRAVAUX OCM",
U1506="No root CAuse","No root cause",
U1506="ODU HS","TX ISSUE",
U1506="IP &amp; VLAN","TX ISSUE",
U1506="Warehouse HUAWEI","SPARE-ISSUE",
U1506="SPARE-HS","SPARE-ISSUE",
U1506="Power Telco","RAN ISSUE",U1506="no impacts","no impacts"
),"")</f>
        <v/>
      </c>
      <c r="U1506" s="28"/>
      <c r="V1506" s="35" t="str" cm="1">
        <f t="array" ref="V1506">IFERROR(_xlfn.IFS(
U1506="MPR ISSUE","ACTIVE",
U1506="BSS Hardware Issue","ACTIVE",
U1506="Sites strategiques, MLL, Pylone, etc.","PASSIVE",
U1506="AKTIVCO DEFAUT GE &amp; POWER Cabinet","PASSIVE",
U1506="AKTIVCO Coupure ENEO &amp; Baisse de tension","PASSIVE",
U1506="Coupure ENEO &amp; Baisse de tension","PASSIVE",
U1506="Defaut GE &amp; POWER Cabinet","PASSIVE",
U1506="Sharing","PASSIVE",
U1506="Sites strategiques &amp; DataCenter","PASSIVE",
U1506="Exclu","Exclu",
U1506="SAT","ACTIVE",
U1506="SPARE-ISSUE","SPARE-ISSUE",
U1506="Fiber CAmtel","ACTIVE",
U1506="Fiber AOF","ACTIVE",
U1506="Projet OCM (HUAWEI)","PLANNED WORKS",
U1506="Projet OCM (NOKIA)","PLANNED WORKS",
U1506="ACCESS-ISSUE","ACCESS-ISSUE",
U1506="Projet OCM (ZTE, NOKIA, autres projets)","PLANNED WORKS",
U1506="No root CAuse","No root cause",
U1506="ODU HS","ACTIVE",
U1506="IP &amp; VLAN","ACTIVE",
U1506="Warehouse HUAWEI","SPARE-ISSUE",
U1506="SPARE-HS","SPARE-ISSUE",
U1506="Power Telco","ACTIVE",U1506="no impacts","no impacts"
),"")</f>
        <v/>
      </c>
      <c r="W1506" s="102"/>
      <c r="X1506" s="102"/>
      <c r="Y1506" s="102"/>
      <c r="Z1506" s="102"/>
      <c r="AA1506" s="102"/>
      <c r="AB1506" s="104" t="s">
        <v>5423</v>
      </c>
      <c r="AC1506" s="9"/>
      <c r="AD1506" s="9"/>
      <c r="AE1506" s="7" t="s">
        <v>5423</v>
      </c>
      <c r="AF1506" s="6"/>
      <c r="AG1506" s="7"/>
      <c r="AH1506" s="3" t="s">
        <v>5423</v>
      </c>
      <c r="AI1506" s="18" t="s">
        <v>5423</v>
      </c>
      <c r="AJ1506" s="18" t="s">
        <v>5423</v>
      </c>
      <c r="AK1506" s="18" t="s">
        <v>5423</v>
      </c>
      <c r="AL1506" s="18" t="s">
        <v>5423</v>
      </c>
      <c r="AM1506" s="18" t="s">
        <v>5423</v>
      </c>
      <c r="AN1506" s="18" t="s">
        <v>5423</v>
      </c>
      <c r="AO1506" s="18" t="s">
        <v>5423</v>
      </c>
      <c r="AP1506" s="18" t="s">
        <v>5423</v>
      </c>
      <c r="AQ1506" s="18" t="s">
        <v>5423</v>
      </c>
      <c r="AR1506" s="18" t="s">
        <v>5423</v>
      </c>
      <c r="AS1506" s="18" t="s">
        <v>5423</v>
      </c>
      <c r="AT1506" s="18" t="s">
        <v>5423</v>
      </c>
      <c r="AU1506" s="9" t="s">
        <v>5423</v>
      </c>
      <c r="AV1506" s="14"/>
      <c r="AW1506" s="14" t="s">
        <v>5423</v>
      </c>
      <c r="AX1506" s="14" t="str">
        <f>_xlfn.XLOOKUP(B1506,'[4]cell downs 18042026 17h'!$B:$B,'[4]cell downs 18042026 17h'!$B:$B,"")</f>
        <v/>
      </c>
      <c r="AY1506" s="14" t="str">
        <f>_xlfn.XLOOKUP(B1506,'[5]Cells Huawei 19042026 15h'!$B:$B,'[5]Cells Huawei 19042026 15h'!$B:$B,"")</f>
        <v/>
      </c>
      <c r="AZ1506" s="105" t="str">
        <f>_xlfn.XLOOKUP(B1506,'INCIDENT-04-23-2026'!E:E,'INCIDENT-04-23-2026'!F:F,"")</f>
        <v/>
      </c>
      <c r="BA1506" s="105" t="str">
        <f>_xlfn.XLOOKUP(B1506,'[6]Eneo 17H'!$C:$C,'[6]Eneo 17H'!$I:$I,"")</f>
        <v/>
      </c>
      <c r="BB1506" s="105" t="str">
        <f>_xlfn.XLOOKUP(B1506,[8]ALL!$B:$B,[8]ALL!$M:$M,"")</f>
        <v/>
      </c>
      <c r="BC1506" s="105" t="str">
        <f>_xlfn.XLOOKUP(B1506,'[6]Eneo 17H'!$C:$C,'[6]Eneo 17H'!$I:$I,"")</f>
        <v/>
      </c>
      <c r="BD1506" s="105" t="str">
        <f>_xlfn.XLOOKUP(B1506,'[7]Eneo 12H'!$C:$C,'[7]Eneo 12H'!$I:$I,"")</f>
        <v/>
      </c>
      <c r="BE1506" s="105" t="s">
        <v>5423</v>
      </c>
    </row>
    <row r="1507" spans="1:57" hidden="1" x14ac:dyDescent="0.3">
      <c r="A1507" s="1" t="s">
        <v>75</v>
      </c>
      <c r="B1507" s="8" t="s">
        <v>76</v>
      </c>
      <c r="C1507" s="3" t="str">
        <f>_xlfn.XLOOKUP(B1507,'[1]daily break down'!$D:$D,'[1]daily break down'!$E:$E,"")</f>
        <v>CENTRE</v>
      </c>
      <c r="D1507" s="1" t="s">
        <v>11</v>
      </c>
      <c r="E1507" s="1" t="s">
        <v>12</v>
      </c>
      <c r="F1507" s="3" t="s">
        <v>69</v>
      </c>
      <c r="G1507" s="1" t="s">
        <v>77</v>
      </c>
      <c r="H1507" s="27" t="str">
        <f>_xlfn.XLOOKUP(B1507,[2]CALCULATION!$B:$B,[2]CALCULATION!$H:$H,"")</f>
        <v>ZTE</v>
      </c>
      <c r="I1507" s="23">
        <v>0</v>
      </c>
      <c r="J1507" s="23">
        <v>0</v>
      </c>
      <c r="K1507" s="23">
        <v>0</v>
      </c>
      <c r="L1507" s="23">
        <v>0</v>
      </c>
      <c r="M1507" s="23">
        <v>0</v>
      </c>
      <c r="N1507" s="23">
        <v>0</v>
      </c>
      <c r="O1507" s="23">
        <v>0</v>
      </c>
      <c r="P1507" s="103" t="s">
        <v>6554</v>
      </c>
      <c r="Q1507" s="36" t="s">
        <v>5796</v>
      </c>
      <c r="R1507" s="36"/>
      <c r="S1507" s="35" t="str" cm="1">
        <f t="array" ref="S1507">IFERROR(_xlfn.IFS(
U1507="MPR ISSUE","PDH",
U1507="BSS Hardware Issue","BSS",
U1507="Sites strategiques, MLL, Pylone, etc.","ENVTECH",
U1507="AKTIVCO DEFAUT GE &amp; POWER Cabinet","AKTIVCO",
U1507="AKTIVCO Coupure ENEO &amp; Baisse de tension","AKTIVCO GRID ONLY",
U1507="Coupure ENEO &amp; Baisse de tension","IHS GRID ONLY",
U1507="Defaut GE &amp; POWER Cabinet","IHS",
U1507="Sharing","Partners",
U1507="Sites strategiques &amp; DataCenter","SST &amp; DC",
U1507="Exclu","Exclu",
U1507="SAT","SAT",
U1507="SPARE-ISSUE","SPARE-ISSUE",
U1507="Fiber CAmtel","TRANS_FO_CAMTEL",
U1507="Fiber AOF","Fiber AOF",
U1507="Projet OCM (HUAWEI)","TRAVAUX-HUAWEI",
U1507="Projet OCM (NOKIA)","TRAVAUX-NOKIA",
U1507="ACCESS-ISSUE","ACCESS-ISSUE",
U1507="Projet OCM (ZTE, NOKIA, autres projets)","TRAVAUX OCM",
U1507="No root CAuse","No root cause",
U1507="ODU HS","PDH",
U1507="IP &amp; VLAN","PDH",
U1507="Warehouse HUAWEI","SPARE-ISSUE",
U1507="SPARE-HS","SPARE-ISSUE",
U1507="Power Telco","BSS",U1507="no impacts","no impacts"
),"")</f>
        <v/>
      </c>
      <c r="T1507" s="35" t="str" cm="1">
        <f t="array" ref="T1507">IFERROR(_xlfn.IFS(
U1507="MPR ISSUE","TX ISSUE",
U1507="BSS Hardware Issue","RAN ISSUE",
U1507="Sites strategiques, MLL, Pylone, etc.","ENVTECH",
U1507="AKTIVCO DEFAUT GE &amp; POWER Cabinet","POWER ISSUE",
U1507="AKTIVCO Coupure ENEO &amp; Baisse de tension","POWER ISSUE",
U1507="Coupure ENEO &amp; Baisse de tension","POWER ISSUE",
U1507="Defaut GE &amp; POWER Cabinet","POWER ISSUE",
U1507="Sharing","POWER ISSUE",
U1507="Sites strategiques &amp; DataCenter","POWER ISSUE",
U1507="Exclu","Exclu",
U1507="SAT","TX ISSUE",
U1507="SPARE-ISSUE","SPARE-ISSUE",
U1507="Fiber CAmtel","TX ISSUE",
U1507="Fiber AOF","TX ISSUE",
U1507="Projet OCM (HUAWEI)","TRAVAUX-HUAWEI",
U1507="Projet OCM (NOKIA)","TRAVAUX -NOKIA",
U1507="ACCESS-ISSUE","ACCESS-ISSUE",
U1507="Projet OCM (ZTE, NOKIA, autres projets)","TRAVAUX OCM",
U1507="No root CAuse","No root cause",
U1507="ODU HS","TX ISSUE",
U1507="IP &amp; VLAN","TX ISSUE",
U1507="Warehouse HUAWEI","SPARE-ISSUE",
U1507="SPARE-HS","SPARE-ISSUE",
U1507="Power Telco","RAN ISSUE",U1507="no impacts","no impacts"
),"")</f>
        <v/>
      </c>
      <c r="U1507" s="28"/>
      <c r="V1507" s="35" t="str" cm="1">
        <f t="array" ref="V1507">IFERROR(_xlfn.IFS(
U1507="MPR ISSUE","ACTIVE",
U1507="BSS Hardware Issue","ACTIVE",
U1507="Sites strategiques, MLL, Pylone, etc.","PASSIVE",
U1507="AKTIVCO DEFAUT GE &amp; POWER Cabinet","PASSIVE",
U1507="AKTIVCO Coupure ENEO &amp; Baisse de tension","PASSIVE",
U1507="Coupure ENEO &amp; Baisse de tension","PASSIVE",
U1507="Defaut GE &amp; POWER Cabinet","PASSIVE",
U1507="Sharing","PASSIVE",
U1507="Sites strategiques &amp; DataCenter","PASSIVE",
U1507="Exclu","Exclu",
U1507="SAT","ACTIVE",
U1507="SPARE-ISSUE","SPARE-ISSUE",
U1507="Fiber CAmtel","ACTIVE",
U1507="Fiber AOF","ACTIVE",
U1507="Projet OCM (HUAWEI)","PLANNED WORKS",
U1507="Projet OCM (NOKIA)","PLANNED WORKS",
U1507="ACCESS-ISSUE","ACCESS-ISSUE",
U1507="Projet OCM (ZTE, NOKIA, autres projets)","PLANNED WORKS",
U1507="No root CAuse","No root cause",
U1507="ODU HS","ACTIVE",
U1507="IP &amp; VLAN","ACTIVE",
U1507="Warehouse HUAWEI","SPARE-ISSUE",
U1507="SPARE-HS","SPARE-ISSUE",
U1507="Power Telco","ACTIVE",U1507="no impacts","no impacts"
),"")</f>
        <v/>
      </c>
      <c r="W1507" s="102"/>
      <c r="X1507" s="102"/>
      <c r="Y1507" s="102"/>
      <c r="Z1507" s="102"/>
      <c r="AA1507" s="102"/>
      <c r="AB1507" s="104" t="s">
        <v>5423</v>
      </c>
      <c r="AC1507" s="9"/>
      <c r="AD1507" s="9"/>
      <c r="AE1507" s="7" t="s">
        <v>5423</v>
      </c>
      <c r="AF1507" s="6"/>
      <c r="AG1507" s="7"/>
      <c r="AH1507" s="3" t="s">
        <v>5423</v>
      </c>
      <c r="AI1507" s="18" t="s">
        <v>5423</v>
      </c>
      <c r="AJ1507" s="18" t="s">
        <v>5423</v>
      </c>
      <c r="AK1507" s="18" t="s">
        <v>5423</v>
      </c>
      <c r="AL1507" s="18" t="s">
        <v>5423</v>
      </c>
      <c r="AM1507" s="18" t="s">
        <v>5423</v>
      </c>
      <c r="AN1507" s="18" t="s">
        <v>5423</v>
      </c>
      <c r="AO1507" s="18" t="s">
        <v>5423</v>
      </c>
      <c r="AP1507" s="18" t="s">
        <v>5423</v>
      </c>
      <c r="AQ1507" s="18" t="s">
        <v>5423</v>
      </c>
      <c r="AR1507" s="18" t="s">
        <v>5423</v>
      </c>
      <c r="AS1507" s="18" t="s">
        <v>5423</v>
      </c>
      <c r="AT1507" s="18" t="s">
        <v>5423</v>
      </c>
      <c r="AU1507" s="9" t="s">
        <v>5423</v>
      </c>
      <c r="AV1507" s="14"/>
      <c r="AW1507" s="14" t="s">
        <v>5423</v>
      </c>
      <c r="AX1507" s="14" t="str">
        <f>_xlfn.XLOOKUP(B1507,'[4]cell downs 18042026 17h'!$B:$B,'[4]cell downs 18042026 17h'!$B:$B,"")</f>
        <v/>
      </c>
      <c r="AY1507" s="14" t="str">
        <f>_xlfn.XLOOKUP(B1507,'[5]Cells Huawei 19042026 15h'!$B:$B,'[5]Cells Huawei 19042026 15h'!$B:$B,"")</f>
        <v/>
      </c>
      <c r="AZ1507" s="105" t="str">
        <f>_xlfn.XLOOKUP(B1507,'INCIDENT-04-23-2026'!E:E,'INCIDENT-04-23-2026'!F:F,"")</f>
        <v/>
      </c>
      <c r="BA1507" s="105" t="str">
        <f>_xlfn.XLOOKUP(B1507,'[6]Eneo 17H'!$C:$C,'[6]Eneo 17H'!$I:$I,"")</f>
        <v/>
      </c>
      <c r="BB1507" s="105" t="str">
        <f>_xlfn.XLOOKUP(B1507,[8]ALL!$B:$B,[8]ALL!$M:$M,"")</f>
        <v/>
      </c>
      <c r="BC1507" s="105" t="str">
        <f>_xlfn.XLOOKUP(B1507,'[6]Eneo 17H'!$C:$C,'[6]Eneo 17H'!$I:$I,"")</f>
        <v/>
      </c>
      <c r="BD1507" s="105" t="str">
        <f>_xlfn.XLOOKUP(B1507,'[7]Eneo 12H'!$C:$C,'[7]Eneo 12H'!$I:$I,"")</f>
        <v/>
      </c>
      <c r="BE1507" s="105" t="s">
        <v>5423</v>
      </c>
    </row>
    <row r="1508" spans="1:57" hidden="1" x14ac:dyDescent="0.3">
      <c r="A1508" s="1" t="s">
        <v>5137</v>
      </c>
      <c r="B1508" s="1" t="s">
        <v>5138</v>
      </c>
      <c r="C1508" s="3" t="str">
        <f>_xlfn.XLOOKUP(B1508,'[1]daily break down'!$D:$D,'[1]daily break down'!$E:$E,"")</f>
        <v>CENTRE</v>
      </c>
      <c r="D1508" s="1" t="s">
        <v>11</v>
      </c>
      <c r="E1508" s="1" t="s">
        <v>12</v>
      </c>
      <c r="F1508" s="3" t="s">
        <v>37</v>
      </c>
      <c r="G1508" s="1" t="s">
        <v>5137</v>
      </c>
      <c r="H1508" s="27" t="str">
        <f>_xlfn.XLOOKUP(B1508,[2]CALCULATION!$B:$B,[2]CALCULATION!$H:$H,"")</f>
        <v>ZTE</v>
      </c>
      <c r="I1508" s="23">
        <v>0</v>
      </c>
      <c r="J1508" s="23">
        <v>0</v>
      </c>
      <c r="K1508" s="23">
        <v>0</v>
      </c>
      <c r="L1508" s="23">
        <v>0</v>
      </c>
      <c r="M1508" s="23">
        <v>0</v>
      </c>
      <c r="N1508" s="23">
        <v>0</v>
      </c>
      <c r="O1508" s="23">
        <v>0</v>
      </c>
      <c r="P1508" s="103" t="s">
        <v>6554</v>
      </c>
      <c r="Q1508" s="36" t="s">
        <v>5796</v>
      </c>
      <c r="R1508" s="36"/>
      <c r="S1508" s="35" t="str" cm="1">
        <f t="array" ref="S1508">IFERROR(_xlfn.IFS(
U1508="MPR ISSUE","PDH",
U1508="BSS Hardware Issue","BSS",
U1508="Sites strategiques, MLL, Pylone, etc.","ENVTECH",
U1508="AKTIVCO DEFAUT GE &amp; POWER Cabinet","AKTIVCO",
U1508="AKTIVCO Coupure ENEO &amp; Baisse de tension","AKTIVCO GRID ONLY",
U1508="Coupure ENEO &amp; Baisse de tension","IHS GRID ONLY",
U1508="Defaut GE &amp; POWER Cabinet","IHS",
U1508="Sharing","Partners",
U1508="Sites strategiques &amp; DataCenter","SST &amp; DC",
U1508="Exclu","Exclu",
U1508="SAT","SAT",
U1508="SPARE-ISSUE","SPARE-ISSUE",
U1508="Fiber CAmtel","TRANS_FO_CAMTEL",
U1508="Fiber AOF","Fiber AOF",
U1508="Projet OCM (HUAWEI)","TRAVAUX-HUAWEI",
U1508="Projet OCM (NOKIA)","TRAVAUX-NOKIA",
U1508="ACCESS-ISSUE","ACCESS-ISSUE",
U1508="Projet OCM (ZTE, NOKIA, autres projets)","TRAVAUX OCM",
U1508="No root CAuse","No root cause",
U1508="ODU HS","PDH",
U1508="IP &amp; VLAN","PDH",
U1508="Warehouse HUAWEI","SPARE-ISSUE",
U1508="SPARE-HS","SPARE-ISSUE",
U1508="Power Telco","BSS",U1508="no impacts","no impacts"
),"")</f>
        <v/>
      </c>
      <c r="T1508" s="35" t="str" cm="1">
        <f t="array" ref="T1508">IFERROR(_xlfn.IFS(
U1508="MPR ISSUE","TX ISSUE",
U1508="BSS Hardware Issue","RAN ISSUE",
U1508="Sites strategiques, MLL, Pylone, etc.","ENVTECH",
U1508="AKTIVCO DEFAUT GE &amp; POWER Cabinet","POWER ISSUE",
U1508="AKTIVCO Coupure ENEO &amp; Baisse de tension","POWER ISSUE",
U1508="Coupure ENEO &amp; Baisse de tension","POWER ISSUE",
U1508="Defaut GE &amp; POWER Cabinet","POWER ISSUE",
U1508="Sharing","POWER ISSUE",
U1508="Sites strategiques &amp; DataCenter","POWER ISSUE",
U1508="Exclu","Exclu",
U1508="SAT","TX ISSUE",
U1508="SPARE-ISSUE","SPARE-ISSUE",
U1508="Fiber CAmtel","TX ISSUE",
U1508="Fiber AOF","TX ISSUE",
U1508="Projet OCM (HUAWEI)","TRAVAUX-HUAWEI",
U1508="Projet OCM (NOKIA)","TRAVAUX -NOKIA",
U1508="ACCESS-ISSUE","ACCESS-ISSUE",
U1508="Projet OCM (ZTE, NOKIA, autres projets)","TRAVAUX OCM",
U1508="No root CAuse","No root cause",
U1508="ODU HS","TX ISSUE",
U1508="IP &amp; VLAN","TX ISSUE",
U1508="Warehouse HUAWEI","SPARE-ISSUE",
U1508="SPARE-HS","SPARE-ISSUE",
U1508="Power Telco","RAN ISSUE",U1508="no impacts","no impacts"
),"")</f>
        <v/>
      </c>
      <c r="U1508" s="28"/>
      <c r="V1508" s="35" t="str" cm="1">
        <f t="array" ref="V1508">IFERROR(_xlfn.IFS(
U1508="MPR ISSUE","ACTIVE",
U1508="BSS Hardware Issue","ACTIVE",
U1508="Sites strategiques, MLL, Pylone, etc.","PASSIVE",
U1508="AKTIVCO DEFAUT GE &amp; POWER Cabinet","PASSIVE",
U1508="AKTIVCO Coupure ENEO &amp; Baisse de tension","PASSIVE",
U1508="Coupure ENEO &amp; Baisse de tension","PASSIVE",
U1508="Defaut GE &amp; POWER Cabinet","PASSIVE",
U1508="Sharing","PASSIVE",
U1508="Sites strategiques &amp; DataCenter","PASSIVE",
U1508="Exclu","Exclu",
U1508="SAT","ACTIVE",
U1508="SPARE-ISSUE","SPARE-ISSUE",
U1508="Fiber CAmtel","ACTIVE",
U1508="Fiber AOF","ACTIVE",
U1508="Projet OCM (HUAWEI)","PLANNED WORKS",
U1508="Projet OCM (NOKIA)","PLANNED WORKS",
U1508="ACCESS-ISSUE","ACCESS-ISSUE",
U1508="Projet OCM (ZTE, NOKIA, autres projets)","PLANNED WORKS",
U1508="No root CAuse","No root cause",
U1508="ODU HS","ACTIVE",
U1508="IP &amp; VLAN","ACTIVE",
U1508="Warehouse HUAWEI","SPARE-ISSUE",
U1508="SPARE-HS","SPARE-ISSUE",
U1508="Power Telco","ACTIVE",U1508="no impacts","no impacts"
),"")</f>
        <v/>
      </c>
      <c r="W1508" s="102"/>
      <c r="X1508" s="102"/>
      <c r="Y1508" s="102"/>
      <c r="Z1508" s="102"/>
      <c r="AA1508" s="102"/>
      <c r="AB1508" s="104" t="s">
        <v>5423</v>
      </c>
      <c r="AC1508" s="9"/>
      <c r="AD1508" s="9"/>
      <c r="AE1508" s="7" t="s">
        <v>5423</v>
      </c>
      <c r="AF1508" s="6"/>
      <c r="AG1508" s="7"/>
      <c r="AH1508" s="3" t="s">
        <v>5423</v>
      </c>
      <c r="AI1508" s="18" t="s">
        <v>5423</v>
      </c>
      <c r="AJ1508" s="18" t="s">
        <v>5423</v>
      </c>
      <c r="AK1508" s="18" t="s">
        <v>5423</v>
      </c>
      <c r="AL1508" s="18" t="s">
        <v>5423</v>
      </c>
      <c r="AM1508" s="18" t="s">
        <v>5423</v>
      </c>
      <c r="AN1508" s="18" t="s">
        <v>5423</v>
      </c>
      <c r="AO1508" s="18" t="s">
        <v>5423</v>
      </c>
      <c r="AP1508" s="18" t="s">
        <v>5423</v>
      </c>
      <c r="AQ1508" s="18" t="s">
        <v>5423</v>
      </c>
      <c r="AR1508" s="18" t="s">
        <v>5423</v>
      </c>
      <c r="AS1508" s="18" t="s">
        <v>5423</v>
      </c>
      <c r="AT1508" s="18" t="s">
        <v>5423</v>
      </c>
      <c r="AU1508" s="9" t="s">
        <v>5423</v>
      </c>
      <c r="AV1508" s="14"/>
      <c r="AW1508" s="14" t="s">
        <v>5423</v>
      </c>
      <c r="AX1508" s="14" t="str">
        <f>_xlfn.XLOOKUP(B1508,'[4]cell downs 18042026 17h'!$B:$B,'[4]cell downs 18042026 17h'!$B:$B,"")</f>
        <v/>
      </c>
      <c r="AY1508" s="14" t="str">
        <f>_xlfn.XLOOKUP(B1508,'[5]Cells Huawei 19042026 15h'!$B:$B,'[5]Cells Huawei 19042026 15h'!$B:$B,"")</f>
        <v/>
      </c>
      <c r="AZ1508" s="105" t="str">
        <f>_xlfn.XLOOKUP(B1508,'INCIDENT-04-23-2026'!E:E,'INCIDENT-04-23-2026'!F:F,"")</f>
        <v/>
      </c>
      <c r="BA1508" s="105" t="str">
        <f>_xlfn.XLOOKUP(B1508,'[6]Eneo 17H'!$C:$C,'[6]Eneo 17H'!$I:$I,"")</f>
        <v/>
      </c>
      <c r="BB1508" s="105" t="str">
        <f>_xlfn.XLOOKUP(B1508,[8]ALL!$B:$B,[8]ALL!$M:$M,"")</f>
        <v/>
      </c>
      <c r="BC1508" s="105" t="str">
        <f>_xlfn.XLOOKUP(B1508,'[6]Eneo 17H'!$C:$C,'[6]Eneo 17H'!$I:$I,"")</f>
        <v/>
      </c>
      <c r="BD1508" s="105" t="str">
        <f>_xlfn.XLOOKUP(B1508,'[7]Eneo 12H'!$C:$C,'[7]Eneo 12H'!$I:$I,"")</f>
        <v/>
      </c>
      <c r="BE1508" s="105" t="s">
        <v>5423</v>
      </c>
    </row>
    <row r="1509" spans="1:57" hidden="1" x14ac:dyDescent="0.3">
      <c r="A1509" s="1" t="s">
        <v>5152</v>
      </c>
      <c r="B1509" s="8" t="s">
        <v>5153</v>
      </c>
      <c r="C1509" s="3" t="str">
        <f>_xlfn.XLOOKUP(B1509,'[1]daily break down'!$D:$D,'[1]daily break down'!$E:$E,"")</f>
        <v>OUEST</v>
      </c>
      <c r="D1509" s="1" t="s">
        <v>11</v>
      </c>
      <c r="E1509" s="1" t="s">
        <v>12</v>
      </c>
      <c r="F1509" s="3" t="s">
        <v>102</v>
      </c>
      <c r="G1509" s="1" t="s">
        <v>1206</v>
      </c>
      <c r="H1509" s="25" t="str">
        <f>_xlfn.XLOOKUP(B1509,[2]CALCULATION!$B:$B,[2]CALCULATION!$H:$H,"")</f>
        <v>HUAWEI</v>
      </c>
      <c r="I1509" s="23">
        <v>0</v>
      </c>
      <c r="J1509" s="23">
        <v>0</v>
      </c>
      <c r="K1509" s="23">
        <v>0</v>
      </c>
      <c r="L1509" s="23">
        <v>0</v>
      </c>
      <c r="M1509" s="23">
        <v>4.8154711456968938E-3</v>
      </c>
      <c r="N1509" s="23">
        <v>0</v>
      </c>
      <c r="O1509" s="23">
        <v>0</v>
      </c>
      <c r="P1509" s="103" t="s">
        <v>6554</v>
      </c>
      <c r="Q1509" s="36" t="s">
        <v>5796</v>
      </c>
      <c r="R1509" s="36"/>
      <c r="S1509" s="35" t="str" cm="1">
        <f t="array" ref="S1509">IFERROR(_xlfn.IFS(
U1509="MPR ISSUE","PDH",
U1509="BSS Hardware Issue","BSS",
U1509="Sites strategiques, MLL, Pylone, etc.","ENVTECH",
U1509="AKTIVCO DEFAUT GE &amp; POWER Cabinet","AKTIVCO",
U1509="AKTIVCO Coupure ENEO &amp; Baisse de tension","AKTIVCO GRID ONLY",
U1509="Coupure ENEO &amp; Baisse de tension","IHS GRID ONLY",
U1509="Defaut GE &amp; POWER Cabinet","IHS",
U1509="Sharing","Partners",
U1509="Sites strategiques &amp; DataCenter","SST &amp; DC",
U1509="Exclu","Exclu",
U1509="SAT","SAT",
U1509="SPARE-ISSUE","SPARE-ISSUE",
U1509="Fiber CAmtel","TRANS_FO_CAMTEL",
U1509="Fiber AOF","Fiber AOF",
U1509="Projet OCM (HUAWEI)","TRAVAUX-HUAWEI",
U1509="Projet OCM (NOKIA)","TRAVAUX-NOKIA",
U1509="ACCESS-ISSUE","ACCESS-ISSUE",
U1509="Projet OCM (ZTE, NOKIA, autres projets)","TRAVAUX OCM",
U1509="No root CAuse","No root cause",
U1509="ODU HS","PDH",
U1509="IP &amp; VLAN","PDH",
U1509="Warehouse HUAWEI","SPARE-ISSUE",
U1509="SPARE-HS","SPARE-ISSUE",
U1509="Power Telco","BSS",U1509="no impacts","no impacts"
),"")</f>
        <v/>
      </c>
      <c r="T1509" s="35" t="str" cm="1">
        <f t="array" ref="T1509">IFERROR(_xlfn.IFS(
U1509="MPR ISSUE","TX ISSUE",
U1509="BSS Hardware Issue","RAN ISSUE",
U1509="Sites strategiques, MLL, Pylone, etc.","ENVTECH",
U1509="AKTIVCO DEFAUT GE &amp; POWER Cabinet","POWER ISSUE",
U1509="AKTIVCO Coupure ENEO &amp; Baisse de tension","POWER ISSUE",
U1509="Coupure ENEO &amp; Baisse de tension","POWER ISSUE",
U1509="Defaut GE &amp; POWER Cabinet","POWER ISSUE",
U1509="Sharing","POWER ISSUE",
U1509="Sites strategiques &amp; DataCenter","POWER ISSUE",
U1509="Exclu","Exclu",
U1509="SAT","TX ISSUE",
U1509="SPARE-ISSUE","SPARE-ISSUE",
U1509="Fiber CAmtel","TX ISSUE",
U1509="Fiber AOF","TX ISSUE",
U1509="Projet OCM (HUAWEI)","TRAVAUX-HUAWEI",
U1509="Projet OCM (NOKIA)","TRAVAUX -NOKIA",
U1509="ACCESS-ISSUE","ACCESS-ISSUE",
U1509="Projet OCM (ZTE, NOKIA, autres projets)","TRAVAUX OCM",
U1509="No root CAuse","No root cause",
U1509="ODU HS","TX ISSUE",
U1509="IP &amp; VLAN","TX ISSUE",
U1509="Warehouse HUAWEI","SPARE-ISSUE",
U1509="SPARE-HS","SPARE-ISSUE",
U1509="Power Telco","RAN ISSUE",U1509="no impacts","no impacts"
),"")</f>
        <v/>
      </c>
      <c r="U1509" s="28"/>
      <c r="V1509" s="35" t="str" cm="1">
        <f t="array" ref="V1509">IFERROR(_xlfn.IFS(
U1509="MPR ISSUE","ACTIVE",
U1509="BSS Hardware Issue","ACTIVE",
U1509="Sites strategiques, MLL, Pylone, etc.","PASSIVE",
U1509="AKTIVCO DEFAUT GE &amp; POWER Cabinet","PASSIVE",
U1509="AKTIVCO Coupure ENEO &amp; Baisse de tension","PASSIVE",
U1509="Coupure ENEO &amp; Baisse de tension","PASSIVE",
U1509="Defaut GE &amp; POWER Cabinet","PASSIVE",
U1509="Sharing","PASSIVE",
U1509="Sites strategiques &amp; DataCenter","PASSIVE",
U1509="Exclu","Exclu",
U1509="SAT","ACTIVE",
U1509="SPARE-ISSUE","SPARE-ISSUE",
U1509="Fiber CAmtel","ACTIVE",
U1509="Fiber AOF","ACTIVE",
U1509="Projet OCM (HUAWEI)","PLANNED WORKS",
U1509="Projet OCM (NOKIA)","PLANNED WORKS",
U1509="ACCESS-ISSUE","ACCESS-ISSUE",
U1509="Projet OCM (ZTE, NOKIA, autres projets)","PLANNED WORKS",
U1509="No root CAuse","No root cause",
U1509="ODU HS","ACTIVE",
U1509="IP &amp; VLAN","ACTIVE",
U1509="Warehouse HUAWEI","SPARE-ISSUE",
U1509="SPARE-HS","SPARE-ISSUE",
U1509="Power Telco","ACTIVE",U1509="no impacts","no impacts"
),"")</f>
        <v/>
      </c>
      <c r="W1509" s="102"/>
      <c r="X1509" s="102"/>
      <c r="Y1509" s="102"/>
      <c r="Z1509" s="102"/>
      <c r="AA1509" s="102"/>
      <c r="AB1509" s="104" t="s">
        <v>5423</v>
      </c>
      <c r="AC1509" s="9"/>
      <c r="AD1509" s="9"/>
      <c r="AE1509" s="7" t="s">
        <v>5423</v>
      </c>
      <c r="AF1509" s="6"/>
      <c r="AG1509" s="7"/>
      <c r="AH1509" s="3" t="s">
        <v>5423</v>
      </c>
      <c r="AI1509" s="18" t="s">
        <v>5423</v>
      </c>
      <c r="AJ1509" s="18" t="s">
        <v>5423</v>
      </c>
      <c r="AK1509" s="18" t="s">
        <v>5423</v>
      </c>
      <c r="AL1509" s="18" t="s">
        <v>5423</v>
      </c>
      <c r="AM1509" s="18" t="s">
        <v>5423</v>
      </c>
      <c r="AN1509" s="18" t="s">
        <v>5423</v>
      </c>
      <c r="AO1509" s="18" t="s">
        <v>5423</v>
      </c>
      <c r="AP1509" s="18" t="s">
        <v>5423</v>
      </c>
      <c r="AQ1509" s="18" t="s">
        <v>5423</v>
      </c>
      <c r="AR1509" s="18" t="s">
        <v>5423</v>
      </c>
      <c r="AS1509" s="18" t="s">
        <v>5423</v>
      </c>
      <c r="AT1509" s="18" t="s">
        <v>5423</v>
      </c>
      <c r="AU1509" s="9" t="s">
        <v>5423</v>
      </c>
      <c r="AV1509" s="14"/>
      <c r="AW1509" s="14" t="s">
        <v>5423</v>
      </c>
      <c r="AX1509" s="14" t="str">
        <f>_xlfn.XLOOKUP(B1509,'[4]cell downs 18042026 17h'!$B:$B,'[4]cell downs 18042026 17h'!$B:$B,"")</f>
        <v/>
      </c>
      <c r="AY1509" s="14" t="str">
        <f>_xlfn.XLOOKUP(B1509,'[5]Cells Huawei 19042026 15h'!$B:$B,'[5]Cells Huawei 19042026 15h'!$B:$B,"")</f>
        <v/>
      </c>
      <c r="AZ1509" s="105" t="str">
        <f>_xlfn.XLOOKUP(B1509,'INCIDENT-04-23-2026'!E:E,'INCIDENT-04-23-2026'!F:F,"")</f>
        <v/>
      </c>
      <c r="BA1509" s="105" t="str">
        <f>_xlfn.XLOOKUP(B1509,'[6]Eneo 17H'!$C:$C,'[6]Eneo 17H'!$I:$I,"")</f>
        <v/>
      </c>
      <c r="BB1509" s="105" t="str">
        <f>_xlfn.XLOOKUP(B1509,[8]ALL!$B:$B,[8]ALL!$M:$M,"")</f>
        <v/>
      </c>
      <c r="BC1509" s="105" t="str">
        <f>_xlfn.XLOOKUP(B1509,'[6]Eneo 17H'!$C:$C,'[6]Eneo 17H'!$I:$I,"")</f>
        <v/>
      </c>
      <c r="BD1509" s="105" t="str">
        <f>_xlfn.XLOOKUP(B1509,'[7]Eneo 12H'!$C:$C,'[7]Eneo 12H'!$I:$I,"")</f>
        <v/>
      </c>
      <c r="BE1509" s="105" t="s">
        <v>5423</v>
      </c>
    </row>
    <row r="1510" spans="1:57" hidden="1" x14ac:dyDescent="0.3">
      <c r="A1510" s="1" t="s">
        <v>4486</v>
      </c>
      <c r="B1510" s="1" t="s">
        <v>4487</v>
      </c>
      <c r="C1510" s="3" t="str">
        <f>_xlfn.XLOOKUP(B1510,'[1]daily break down'!$D:$D,'[1]daily break down'!$E:$E,"")</f>
        <v>OUEST</v>
      </c>
      <c r="D1510" s="1" t="s">
        <v>11</v>
      </c>
      <c r="E1510" s="1" t="s">
        <v>12</v>
      </c>
      <c r="F1510" s="3" t="s">
        <v>102</v>
      </c>
      <c r="G1510" s="1" t="s">
        <v>4485</v>
      </c>
      <c r="H1510" s="25" t="str">
        <f>_xlfn.XLOOKUP(B1510,[2]CALCULATION!$B:$B,[2]CALCULATION!$H:$H,"")</f>
        <v>HUAWEI</v>
      </c>
      <c r="I1510" s="23">
        <v>18.491409199476074</v>
      </c>
      <c r="J1510" s="23">
        <v>18.491409199476074</v>
      </c>
      <c r="K1510" s="23">
        <v>18.491409199476074</v>
      </c>
      <c r="L1510" s="23">
        <v>18.491409199476074</v>
      </c>
      <c r="M1510" s="23">
        <v>18.491409199476074</v>
      </c>
      <c r="N1510" s="23">
        <v>18.491409199476074</v>
      </c>
      <c r="O1510" s="23">
        <v>11.38404131460222</v>
      </c>
      <c r="P1510" s="103" t="s">
        <v>6553</v>
      </c>
      <c r="Q1510" s="36" t="s">
        <v>5795</v>
      </c>
      <c r="R1510" s="36"/>
      <c r="S1510" s="35" t="str" cm="1">
        <f t="array" ref="S1510">IFERROR(_xlfn.IFS(
U1510="MPR ISSUE","PDH",
U1510="BSS Hardware Issue","BSS",
U1510="Sites strategiques, MLL, Pylone, etc.","ENVTECH",
U1510="AKTIVCO DEFAUT GE &amp; POWER Cabinet","AKTIVCO",
U1510="AKTIVCO Coupure ENEO &amp; Baisse de tension","AKTIVCO GRID ONLY",
U1510="Coupure ENEO &amp; Baisse de tension","IHS GRID ONLY",
U1510="Defaut GE &amp; POWER Cabinet","IHS",
U1510="Sharing","Partners",
U1510="Sites strategiques &amp; DataCenter","SST &amp; DC",
U1510="Exclu","Exclu",
U1510="SAT","SAT",
U1510="SPARE-ISSUE","SPARE-ISSUE",
U1510="Fiber CAmtel","TRANS_FO_CAMTEL",
U1510="Fiber AOF","Fiber AOF",
U1510="Projet OCM (HUAWEI)","TRAVAUX-HUAWEI",
U1510="Projet OCM (NOKIA)","TRAVAUX-NOKIA",
U1510="ACCESS-ISSUE","ACCESS-ISSUE",
U1510="Projet OCM (ZTE, NOKIA, autres projets)","TRAVAUX OCM",
U1510="No root CAuse","No root cause",
U1510="ODU HS","PDH",
U1510="IP &amp; VLAN","PDH",
U1510="Warehouse HUAWEI","SPARE-ISSUE",
U1510="SPARE-HS","SPARE-ISSUE",
U1510="Power Telco","BSS",U1510="no impacts","no impacts"
),"")</f>
        <v/>
      </c>
      <c r="T1510" s="35" t="str" cm="1">
        <f t="array" ref="T1510">IFERROR(_xlfn.IFS(
U1510="MPR ISSUE","TX ISSUE",
U1510="BSS Hardware Issue","RAN ISSUE",
U1510="Sites strategiques, MLL, Pylone, etc.","ENVTECH",
U1510="AKTIVCO DEFAUT GE &amp; POWER Cabinet","POWER ISSUE",
U1510="AKTIVCO Coupure ENEO &amp; Baisse de tension","POWER ISSUE",
U1510="Coupure ENEO &amp; Baisse de tension","POWER ISSUE",
U1510="Defaut GE &amp; POWER Cabinet","POWER ISSUE",
U1510="Sharing","POWER ISSUE",
U1510="Sites strategiques &amp; DataCenter","POWER ISSUE",
U1510="Exclu","Exclu",
U1510="SAT","TX ISSUE",
U1510="SPARE-ISSUE","SPARE-ISSUE",
U1510="Fiber CAmtel","TX ISSUE",
U1510="Fiber AOF","TX ISSUE",
U1510="Projet OCM (HUAWEI)","TRAVAUX-HUAWEI",
U1510="Projet OCM (NOKIA)","TRAVAUX -NOKIA",
U1510="ACCESS-ISSUE","ACCESS-ISSUE",
U1510="Projet OCM (ZTE, NOKIA, autres projets)","TRAVAUX OCM",
U1510="No root CAuse","No root cause",
U1510="ODU HS","TX ISSUE",
U1510="IP &amp; VLAN","TX ISSUE",
U1510="Warehouse HUAWEI","SPARE-ISSUE",
U1510="SPARE-HS","SPARE-ISSUE",
U1510="Power Telco","RAN ISSUE",U1510="no impacts","no impacts"
),"")</f>
        <v/>
      </c>
      <c r="U1510" s="28"/>
      <c r="V1510" s="35" t="str" cm="1">
        <f t="array" ref="V1510">IFERROR(_xlfn.IFS(
U1510="MPR ISSUE","ACTIVE",
U1510="BSS Hardware Issue","ACTIVE",
U1510="Sites strategiques, MLL, Pylone, etc.","PASSIVE",
U1510="AKTIVCO DEFAUT GE &amp; POWER Cabinet","PASSIVE",
U1510="AKTIVCO Coupure ENEO &amp; Baisse de tension","PASSIVE",
U1510="Coupure ENEO &amp; Baisse de tension","PASSIVE",
U1510="Defaut GE &amp; POWER Cabinet","PASSIVE",
U1510="Sharing","PASSIVE",
U1510="Sites strategiques &amp; DataCenter","PASSIVE",
U1510="Exclu","Exclu",
U1510="SAT","ACTIVE",
U1510="SPARE-ISSUE","SPARE-ISSUE",
U1510="Fiber CAmtel","ACTIVE",
U1510="Fiber AOF","ACTIVE",
U1510="Projet OCM (HUAWEI)","PLANNED WORKS",
U1510="Projet OCM (NOKIA)","PLANNED WORKS",
U1510="ACCESS-ISSUE","ACCESS-ISSUE",
U1510="Projet OCM (ZTE, NOKIA, autres projets)","PLANNED WORKS",
U1510="No root CAuse","No root cause",
U1510="ODU HS","ACTIVE",
U1510="IP &amp; VLAN","ACTIVE",
U1510="Warehouse HUAWEI","SPARE-ISSUE",
U1510="SPARE-HS","SPARE-ISSUE",
U1510="Power Telco","ACTIVE",U1510="no impacts","no impacts"
),"")</f>
        <v/>
      </c>
      <c r="W1510" s="102"/>
      <c r="X1510" s="102"/>
      <c r="Y1510" s="102"/>
      <c r="Z1510" s="102"/>
      <c r="AA1510" s="102"/>
      <c r="AB1510" s="104" t="s">
        <v>5967</v>
      </c>
      <c r="AC1510" s="9"/>
      <c r="AD1510" s="9"/>
      <c r="AE1510" s="7" t="s">
        <v>5423</v>
      </c>
      <c r="AF1510" s="6"/>
      <c r="AG1510" s="7"/>
      <c r="AH1510" s="3" t="s">
        <v>5423</v>
      </c>
      <c r="AI1510" s="18" t="s">
        <v>5423</v>
      </c>
      <c r="AJ1510" s="18" t="s">
        <v>5423</v>
      </c>
      <c r="AK1510" s="18" t="s">
        <v>5423</v>
      </c>
      <c r="AL1510" s="18" t="s">
        <v>5423</v>
      </c>
      <c r="AM1510" s="18" t="s">
        <v>5423</v>
      </c>
      <c r="AN1510" s="18" t="s">
        <v>5423</v>
      </c>
      <c r="AO1510" s="18" t="s">
        <v>5423</v>
      </c>
      <c r="AP1510" s="18" t="s">
        <v>5423</v>
      </c>
      <c r="AQ1510" s="18" t="s">
        <v>5423</v>
      </c>
      <c r="AR1510" s="18" t="s">
        <v>5423</v>
      </c>
      <c r="AS1510" s="18" t="s">
        <v>5423</v>
      </c>
      <c r="AT1510" s="18" t="s">
        <v>5967</v>
      </c>
      <c r="AU1510" s="9" t="s">
        <v>5423</v>
      </c>
      <c r="AV1510" s="14"/>
      <c r="AW1510" s="14" t="s">
        <v>5423</v>
      </c>
      <c r="AX1510" s="14" t="str">
        <f>_xlfn.XLOOKUP(B1510,'[4]cell downs 18042026 17h'!$B:$B,'[4]cell downs 18042026 17h'!$B:$B,"")</f>
        <v/>
      </c>
      <c r="AY1510" s="14" t="str">
        <f>_xlfn.XLOOKUP(B1510,'[5]Cells Huawei 19042026 15h'!$B:$B,'[5]Cells Huawei 19042026 15h'!$B:$B,"")</f>
        <v>OST_221</v>
      </c>
      <c r="AZ1510" s="105" t="str">
        <f>_xlfn.XLOOKUP(B1510,'INCIDENT-04-23-2026'!E:E,'INCIDENT-04-23-2026'!F:F,"")</f>
        <v/>
      </c>
      <c r="BA1510" s="105" t="str">
        <f>_xlfn.XLOOKUP(B1510,'[6]Eneo 17H'!$C:$C,'[6]Eneo 17H'!$I:$I,"")</f>
        <v/>
      </c>
      <c r="BB1510" s="105" t="str">
        <f>_xlfn.XLOOKUP(B1510,[8]ALL!$B:$B,[8]ALL!$M:$M,"")</f>
        <v/>
      </c>
      <c r="BC1510" s="105" t="str">
        <f>_xlfn.XLOOKUP(B1510,'[6]Eneo 17H'!$C:$C,'[6]Eneo 17H'!$I:$I,"")</f>
        <v/>
      </c>
      <c r="BD1510" s="105" t="str">
        <f>_xlfn.XLOOKUP(B1510,'[7]Eneo 12H'!$C:$C,'[7]Eneo 12H'!$I:$I,"")</f>
        <v/>
      </c>
      <c r="BE1510" s="105" t="s">
        <v>7290</v>
      </c>
    </row>
    <row r="1511" spans="1:57" hidden="1" x14ac:dyDescent="0.3">
      <c r="A1511" s="1" t="s">
        <v>1872</v>
      </c>
      <c r="B1511" s="8" t="s">
        <v>1873</v>
      </c>
      <c r="C1511" s="3" t="str">
        <f>_xlfn.XLOOKUP(B1511,'[1]daily break down'!$D:$D,'[1]daily break down'!$E:$E,"")</f>
        <v>NORD-OUEST</v>
      </c>
      <c r="D1511" s="1" t="s">
        <v>11</v>
      </c>
      <c r="E1511" s="1" t="s">
        <v>12</v>
      </c>
      <c r="F1511" s="3" t="s">
        <v>102</v>
      </c>
      <c r="G1511" s="1" t="s">
        <v>1177</v>
      </c>
      <c r="H1511" s="25" t="str">
        <f>_xlfn.XLOOKUP(B1511,[2]CALCULATION!$B:$B,[2]CALCULATION!$H:$H,"")</f>
        <v>Huawei</v>
      </c>
      <c r="I1511" s="23">
        <v>0</v>
      </c>
      <c r="J1511" s="23">
        <v>0</v>
      </c>
      <c r="K1511" s="23">
        <v>0</v>
      </c>
      <c r="L1511" s="23">
        <v>1.3055277328333803E-2</v>
      </c>
      <c r="M1511" s="23">
        <v>0</v>
      </c>
      <c r="N1511" s="23">
        <v>0.73935317164764724</v>
      </c>
      <c r="O1511" s="23">
        <v>0</v>
      </c>
      <c r="P1511" s="103" t="s">
        <v>6554</v>
      </c>
      <c r="Q1511" s="36" t="s">
        <v>5795</v>
      </c>
      <c r="R1511" s="36"/>
      <c r="S1511" s="35" t="str" cm="1">
        <f t="array" ref="S1511">IFERROR(_xlfn.IFS(
U1511="MPR ISSUE","PDH",
U1511="BSS Hardware Issue","BSS",
U1511="Sites strategiques, MLL, Pylone, etc.","ENVTECH",
U1511="AKTIVCO DEFAUT GE &amp; POWER Cabinet","AKTIVCO",
U1511="AKTIVCO Coupure ENEO &amp; Baisse de tension","AKTIVCO GRID ONLY",
U1511="Coupure ENEO &amp; Baisse de tension","IHS GRID ONLY",
U1511="Defaut GE &amp; POWER Cabinet","IHS",
U1511="Sharing","Partners",
U1511="Sites strategiques &amp; DataCenter","SST &amp; DC",
U1511="Exclu","Exclu",
U1511="SAT","SAT",
U1511="SPARE-ISSUE","SPARE-ISSUE",
U1511="Fiber CAmtel","TRANS_FO_CAMTEL",
U1511="Fiber AOF","Fiber AOF",
U1511="Projet OCM (HUAWEI)","TRAVAUX-HUAWEI",
U1511="Projet OCM (NOKIA)","TRAVAUX-NOKIA",
U1511="ACCESS-ISSUE","ACCESS-ISSUE",
U1511="Projet OCM (ZTE, NOKIA, autres projets)","TRAVAUX OCM",
U1511="No root CAuse","No root cause",
U1511="ODU HS","PDH",
U1511="IP &amp; VLAN","PDH",
U1511="Warehouse HUAWEI","SPARE-ISSUE",
U1511="SPARE-HS","SPARE-ISSUE",
U1511="Power Telco","BSS",U1511="no impacts","no impacts"
),"")</f>
        <v/>
      </c>
      <c r="T1511" s="35" t="str" cm="1">
        <f t="array" ref="T1511">IFERROR(_xlfn.IFS(
U1511="MPR ISSUE","TX ISSUE",
U1511="BSS Hardware Issue","RAN ISSUE",
U1511="Sites strategiques, MLL, Pylone, etc.","ENVTECH",
U1511="AKTIVCO DEFAUT GE &amp; POWER Cabinet","POWER ISSUE",
U1511="AKTIVCO Coupure ENEO &amp; Baisse de tension","POWER ISSUE",
U1511="Coupure ENEO &amp; Baisse de tension","POWER ISSUE",
U1511="Defaut GE &amp; POWER Cabinet","POWER ISSUE",
U1511="Sharing","POWER ISSUE",
U1511="Sites strategiques &amp; DataCenter","POWER ISSUE",
U1511="Exclu","Exclu",
U1511="SAT","TX ISSUE",
U1511="SPARE-ISSUE","SPARE-ISSUE",
U1511="Fiber CAmtel","TX ISSUE",
U1511="Fiber AOF","TX ISSUE",
U1511="Projet OCM (HUAWEI)","TRAVAUX-HUAWEI",
U1511="Projet OCM (NOKIA)","TRAVAUX -NOKIA",
U1511="ACCESS-ISSUE","ACCESS-ISSUE",
U1511="Projet OCM (ZTE, NOKIA, autres projets)","TRAVAUX OCM",
U1511="No root CAuse","No root cause",
U1511="ODU HS","TX ISSUE",
U1511="IP &amp; VLAN","TX ISSUE",
U1511="Warehouse HUAWEI","SPARE-ISSUE",
U1511="SPARE-HS","SPARE-ISSUE",
U1511="Power Telco","RAN ISSUE",U1511="no impacts","no impacts"
),"")</f>
        <v/>
      </c>
      <c r="U1511" s="28"/>
      <c r="V1511" s="35" t="str" cm="1">
        <f t="array" ref="V1511">IFERROR(_xlfn.IFS(
U1511="MPR ISSUE","ACTIVE",
U1511="BSS Hardware Issue","ACTIVE",
U1511="Sites strategiques, MLL, Pylone, etc.","PASSIVE",
U1511="AKTIVCO DEFAUT GE &amp; POWER Cabinet","PASSIVE",
U1511="AKTIVCO Coupure ENEO &amp; Baisse de tension","PASSIVE",
U1511="Coupure ENEO &amp; Baisse de tension","PASSIVE",
U1511="Defaut GE &amp; POWER Cabinet","PASSIVE",
U1511="Sharing","PASSIVE",
U1511="Sites strategiques &amp; DataCenter","PASSIVE",
U1511="Exclu","Exclu",
U1511="SAT","ACTIVE",
U1511="SPARE-ISSUE","SPARE-ISSUE",
U1511="Fiber CAmtel","ACTIVE",
U1511="Fiber AOF","ACTIVE",
U1511="Projet OCM (HUAWEI)","PLANNED WORKS",
U1511="Projet OCM (NOKIA)","PLANNED WORKS",
U1511="ACCESS-ISSUE","ACCESS-ISSUE",
U1511="Projet OCM (ZTE, NOKIA, autres projets)","PLANNED WORKS",
U1511="No root CAuse","No root cause",
U1511="ODU HS","ACTIVE",
U1511="IP &amp; VLAN","ACTIVE",
U1511="Warehouse HUAWEI","SPARE-ISSUE",
U1511="SPARE-HS","SPARE-ISSUE",
U1511="Power Telco","ACTIVE",U1511="no impacts","no impacts"
),"")</f>
        <v/>
      </c>
      <c r="W1511" s="102"/>
      <c r="X1511" s="102"/>
      <c r="Y1511" s="102"/>
      <c r="Z1511" s="102"/>
      <c r="AA1511" s="102"/>
      <c r="AB1511" s="104" t="s">
        <v>5423</v>
      </c>
      <c r="AC1511" s="9"/>
      <c r="AD1511" s="9"/>
      <c r="AE1511" s="7" t="s">
        <v>5423</v>
      </c>
      <c r="AF1511" s="6"/>
      <c r="AG1511" s="7"/>
      <c r="AH1511" s="3" t="s">
        <v>5423</v>
      </c>
      <c r="AI1511" s="18" t="s">
        <v>5423</v>
      </c>
      <c r="AJ1511" s="18" t="s">
        <v>5423</v>
      </c>
      <c r="AK1511" s="18" t="s">
        <v>5423</v>
      </c>
      <c r="AL1511" s="18" t="s">
        <v>5423</v>
      </c>
      <c r="AM1511" s="18" t="s">
        <v>5423</v>
      </c>
      <c r="AN1511" s="18" t="s">
        <v>5423</v>
      </c>
      <c r="AO1511" s="18" t="s">
        <v>5423</v>
      </c>
      <c r="AP1511" s="18" t="s">
        <v>5423</v>
      </c>
      <c r="AQ1511" s="18" t="s">
        <v>5423</v>
      </c>
      <c r="AR1511" s="18" t="s">
        <v>5423</v>
      </c>
      <c r="AS1511" s="18" t="s">
        <v>5423</v>
      </c>
      <c r="AT1511" s="18" t="s">
        <v>5423</v>
      </c>
      <c r="AU1511" s="9" t="s">
        <v>5423</v>
      </c>
      <c r="AV1511" s="14"/>
      <c r="AW1511" s="14" t="s">
        <v>5423</v>
      </c>
      <c r="AX1511" s="14" t="str">
        <f>_xlfn.XLOOKUP(B1511,'[4]cell downs 18042026 17h'!$B:$B,'[4]cell downs 18042026 17h'!$B:$B,"")</f>
        <v/>
      </c>
      <c r="AY1511" s="14" t="str">
        <f>_xlfn.XLOOKUP(B1511,'[5]Cells Huawei 19042026 15h'!$B:$B,'[5]Cells Huawei 19042026 15h'!$B:$B,"")</f>
        <v>OST_264</v>
      </c>
      <c r="AZ1511" s="105" t="str">
        <f>_xlfn.XLOOKUP(B1511,'INCIDENT-04-23-2026'!E:E,'INCIDENT-04-23-2026'!F:F,"")</f>
        <v/>
      </c>
      <c r="BA1511" s="105" t="str">
        <f>_xlfn.XLOOKUP(B1511,'[6]Eneo 17H'!$C:$C,'[6]Eneo 17H'!$I:$I,"")</f>
        <v/>
      </c>
      <c r="BB1511" s="105" t="str">
        <f>_xlfn.XLOOKUP(B1511,[8]ALL!$B:$B,[8]ALL!$M:$M,"")</f>
        <v/>
      </c>
      <c r="BC1511" s="105" t="str">
        <f>_xlfn.XLOOKUP(B1511,'[6]Eneo 17H'!$C:$C,'[6]Eneo 17H'!$I:$I,"")</f>
        <v/>
      </c>
      <c r="BD1511" s="105" t="str">
        <f>_xlfn.XLOOKUP(B1511,'[7]Eneo 12H'!$C:$C,'[7]Eneo 12H'!$I:$I,"")</f>
        <v/>
      </c>
      <c r="BE1511" s="105" t="s">
        <v>5423</v>
      </c>
    </row>
    <row r="1512" spans="1:57" hidden="1" x14ac:dyDescent="0.3">
      <c r="A1512" s="1" t="s">
        <v>4784</v>
      </c>
      <c r="B1512" s="8" t="s">
        <v>4785</v>
      </c>
      <c r="C1512" s="3" t="str">
        <f>_xlfn.XLOOKUP(B1512,'[1]daily break down'!$D:$D,'[1]daily break down'!$E:$E,"")</f>
        <v>OUEST</v>
      </c>
      <c r="D1512" s="1" t="s">
        <v>21</v>
      </c>
      <c r="E1512" s="1" t="s">
        <v>22</v>
      </c>
      <c r="F1512" s="3" t="s">
        <v>102</v>
      </c>
      <c r="G1512" s="1" t="s">
        <v>1476</v>
      </c>
      <c r="H1512" s="25" t="str">
        <f>_xlfn.XLOOKUP(B1512,[2]CALCULATION!$B:$B,[2]CALCULATION!$H:$H,"")</f>
        <v>Huawei</v>
      </c>
      <c r="I1512" s="23">
        <v>0.12859091466842451</v>
      </c>
      <c r="J1512" s="23">
        <v>0</v>
      </c>
      <c r="K1512" s="23">
        <v>0</v>
      </c>
      <c r="L1512" s="23">
        <v>0</v>
      </c>
      <c r="M1512" s="23">
        <v>0</v>
      </c>
      <c r="N1512" s="23">
        <v>0</v>
      </c>
      <c r="O1512" s="23">
        <v>0</v>
      </c>
      <c r="P1512" s="103" t="s">
        <v>6554</v>
      </c>
      <c r="Q1512" s="36" t="s">
        <v>5796</v>
      </c>
      <c r="R1512" s="36"/>
      <c r="S1512" s="35" t="str" cm="1">
        <f t="array" ref="S1512">IFERROR(_xlfn.IFS(
U1512="MPR ISSUE","PDH",
U1512="BSS Hardware Issue","BSS",
U1512="Sites strategiques, MLL, Pylone, etc.","ENVTECH",
U1512="AKTIVCO DEFAUT GE &amp; POWER Cabinet","AKTIVCO",
U1512="AKTIVCO Coupure ENEO &amp; Baisse de tension","AKTIVCO GRID ONLY",
U1512="Coupure ENEO &amp; Baisse de tension","IHS GRID ONLY",
U1512="Defaut GE &amp; POWER Cabinet","IHS",
U1512="Sharing","Partners",
U1512="Sites strategiques &amp; DataCenter","SST &amp; DC",
U1512="Exclu","Exclu",
U1512="SAT","SAT",
U1512="SPARE-ISSUE","SPARE-ISSUE",
U1512="Fiber CAmtel","TRANS_FO_CAMTEL",
U1512="Fiber AOF","Fiber AOF",
U1512="Projet OCM (HUAWEI)","TRAVAUX-HUAWEI",
U1512="Projet OCM (NOKIA)","TRAVAUX-NOKIA",
U1512="ACCESS-ISSUE","ACCESS-ISSUE",
U1512="Projet OCM (ZTE, NOKIA, autres projets)","TRAVAUX OCM",
U1512="No root CAuse","No root cause",
U1512="ODU HS","PDH",
U1512="IP &amp; VLAN","PDH",
U1512="Warehouse HUAWEI","SPARE-ISSUE",
U1512="SPARE-HS","SPARE-ISSUE",
U1512="Power Telco","BSS",U1512="no impacts","no impacts"
),"")</f>
        <v/>
      </c>
      <c r="T1512" s="35" t="str" cm="1">
        <f t="array" ref="T1512">IFERROR(_xlfn.IFS(
U1512="MPR ISSUE","TX ISSUE",
U1512="BSS Hardware Issue","RAN ISSUE",
U1512="Sites strategiques, MLL, Pylone, etc.","ENVTECH",
U1512="AKTIVCO DEFAUT GE &amp; POWER Cabinet","POWER ISSUE",
U1512="AKTIVCO Coupure ENEO &amp; Baisse de tension","POWER ISSUE",
U1512="Coupure ENEO &amp; Baisse de tension","POWER ISSUE",
U1512="Defaut GE &amp; POWER Cabinet","POWER ISSUE",
U1512="Sharing","POWER ISSUE",
U1512="Sites strategiques &amp; DataCenter","POWER ISSUE",
U1512="Exclu","Exclu",
U1512="SAT","TX ISSUE",
U1512="SPARE-ISSUE","SPARE-ISSUE",
U1512="Fiber CAmtel","TX ISSUE",
U1512="Fiber AOF","TX ISSUE",
U1512="Projet OCM (HUAWEI)","TRAVAUX-HUAWEI",
U1512="Projet OCM (NOKIA)","TRAVAUX -NOKIA",
U1512="ACCESS-ISSUE","ACCESS-ISSUE",
U1512="Projet OCM (ZTE, NOKIA, autres projets)","TRAVAUX OCM",
U1512="No root CAuse","No root cause",
U1512="ODU HS","TX ISSUE",
U1512="IP &amp; VLAN","TX ISSUE",
U1512="Warehouse HUAWEI","SPARE-ISSUE",
U1512="SPARE-HS","SPARE-ISSUE",
U1512="Power Telco","RAN ISSUE",U1512="no impacts","no impacts"
),"")</f>
        <v/>
      </c>
      <c r="U1512" s="28"/>
      <c r="V1512" s="35" t="str" cm="1">
        <f t="array" ref="V1512">IFERROR(_xlfn.IFS(
U1512="MPR ISSUE","ACTIVE",
U1512="BSS Hardware Issue","ACTIVE",
U1512="Sites strategiques, MLL, Pylone, etc.","PASSIVE",
U1512="AKTIVCO DEFAUT GE &amp; POWER Cabinet","PASSIVE",
U1512="AKTIVCO Coupure ENEO &amp; Baisse de tension","PASSIVE",
U1512="Coupure ENEO &amp; Baisse de tension","PASSIVE",
U1512="Defaut GE &amp; POWER Cabinet","PASSIVE",
U1512="Sharing","PASSIVE",
U1512="Sites strategiques &amp; DataCenter","PASSIVE",
U1512="Exclu","Exclu",
U1512="SAT","ACTIVE",
U1512="SPARE-ISSUE","SPARE-ISSUE",
U1512="Fiber CAmtel","ACTIVE",
U1512="Fiber AOF","ACTIVE",
U1512="Projet OCM (HUAWEI)","PLANNED WORKS",
U1512="Projet OCM (NOKIA)","PLANNED WORKS",
U1512="ACCESS-ISSUE","ACCESS-ISSUE",
U1512="Projet OCM (ZTE, NOKIA, autres projets)","PLANNED WORKS",
U1512="No root CAuse","No root cause",
U1512="ODU HS","ACTIVE",
U1512="IP &amp; VLAN","ACTIVE",
U1512="Warehouse HUAWEI","SPARE-ISSUE",
U1512="SPARE-HS","SPARE-ISSUE",
U1512="Power Telco","ACTIVE",U1512="no impacts","no impacts"
),"")</f>
        <v/>
      </c>
      <c r="W1512" s="102"/>
      <c r="X1512" s="102"/>
      <c r="Y1512" s="102"/>
      <c r="Z1512" s="102"/>
      <c r="AA1512" s="102"/>
      <c r="AB1512" s="104" t="s">
        <v>5423</v>
      </c>
      <c r="AC1512" s="9"/>
      <c r="AD1512" s="9"/>
      <c r="AE1512" s="7" t="s">
        <v>5423</v>
      </c>
      <c r="AF1512" s="6"/>
      <c r="AG1512" s="7"/>
      <c r="AH1512" s="3" t="s">
        <v>5423</v>
      </c>
      <c r="AI1512" s="18" t="s">
        <v>5423</v>
      </c>
      <c r="AJ1512" s="18" t="s">
        <v>5423</v>
      </c>
      <c r="AK1512" s="18" t="s">
        <v>5423</v>
      </c>
      <c r="AL1512" s="18" t="s">
        <v>5423</v>
      </c>
      <c r="AM1512" s="18" t="s">
        <v>5423</v>
      </c>
      <c r="AN1512" s="18" t="s">
        <v>5423</v>
      </c>
      <c r="AO1512" s="18" t="s">
        <v>5423</v>
      </c>
      <c r="AP1512" s="18" t="s">
        <v>5423</v>
      </c>
      <c r="AQ1512" s="18" t="s">
        <v>5423</v>
      </c>
      <c r="AR1512" s="18" t="s">
        <v>5423</v>
      </c>
      <c r="AS1512" s="18" t="s">
        <v>5423</v>
      </c>
      <c r="AT1512" s="18" t="s">
        <v>5423</v>
      </c>
      <c r="AU1512" s="9" t="s">
        <v>5423</v>
      </c>
      <c r="AV1512" s="14"/>
      <c r="AW1512" s="14" t="s">
        <v>5423</v>
      </c>
      <c r="AX1512" s="14" t="str">
        <f>_xlfn.XLOOKUP(B1512,'[4]cell downs 18042026 17h'!$B:$B,'[4]cell downs 18042026 17h'!$B:$B,"")</f>
        <v/>
      </c>
      <c r="AY1512" s="14" t="str">
        <f>_xlfn.XLOOKUP(B1512,'[5]Cells Huawei 19042026 15h'!$B:$B,'[5]Cells Huawei 19042026 15h'!$B:$B,"")</f>
        <v/>
      </c>
      <c r="AZ1512" s="105" t="str">
        <f>_xlfn.XLOOKUP(B1512,'INCIDENT-04-23-2026'!E:E,'INCIDENT-04-23-2026'!F:F,"")</f>
        <v/>
      </c>
      <c r="BA1512" s="105" t="str">
        <f>_xlfn.XLOOKUP(B1512,'[6]Eneo 17H'!$C:$C,'[6]Eneo 17H'!$I:$I,"")</f>
        <v/>
      </c>
      <c r="BB1512" s="105" t="str">
        <f>_xlfn.XLOOKUP(B1512,[8]ALL!$B:$B,[8]ALL!$M:$M,"")</f>
        <v/>
      </c>
      <c r="BC1512" s="105" t="str">
        <f>_xlfn.XLOOKUP(B1512,'[6]Eneo 17H'!$C:$C,'[6]Eneo 17H'!$I:$I,"")</f>
        <v/>
      </c>
      <c r="BD1512" s="105" t="str">
        <f>_xlfn.XLOOKUP(B1512,'[7]Eneo 12H'!$C:$C,'[7]Eneo 12H'!$I:$I,"")</f>
        <v/>
      </c>
      <c r="BE1512" s="105" t="s">
        <v>5423</v>
      </c>
    </row>
    <row r="1513" spans="1:57" hidden="1" x14ac:dyDescent="0.3">
      <c r="A1513" s="1" t="s">
        <v>500</v>
      </c>
      <c r="B1513" s="8" t="s">
        <v>501</v>
      </c>
      <c r="C1513" s="3" t="str">
        <f>_xlfn.XLOOKUP(B1513,'[1]daily break down'!$D:$D,'[1]daily break down'!$E:$E,"")</f>
        <v>LITTORAL</v>
      </c>
      <c r="D1513" s="1" t="s">
        <v>11</v>
      </c>
      <c r="E1513" s="1" t="s">
        <v>12</v>
      </c>
      <c r="F1513" s="3" t="s">
        <v>69</v>
      </c>
      <c r="G1513" s="1" t="s">
        <v>502</v>
      </c>
      <c r="H1513" s="27" t="str">
        <f>_xlfn.XLOOKUP(B1513,[2]CALCULATION!$B:$B,[2]CALCULATION!$H:$H,"")</f>
        <v>ZTE</v>
      </c>
      <c r="I1513" s="23">
        <v>0</v>
      </c>
      <c r="J1513" s="23">
        <v>0</v>
      </c>
      <c r="K1513" s="23">
        <v>0</v>
      </c>
      <c r="L1513" s="23">
        <v>0</v>
      </c>
      <c r="M1513" s="23">
        <v>0</v>
      </c>
      <c r="N1513" s="23">
        <v>0</v>
      </c>
      <c r="O1513" s="23">
        <v>0</v>
      </c>
      <c r="P1513" s="103" t="s">
        <v>6554</v>
      </c>
      <c r="Q1513" s="36" t="s">
        <v>5796</v>
      </c>
      <c r="R1513" s="36"/>
      <c r="S1513" s="35" t="str" cm="1">
        <f t="array" ref="S1513">IFERROR(_xlfn.IFS(
U1513="MPR ISSUE","PDH",
U1513="BSS Hardware Issue","BSS",
U1513="Sites strategiques, MLL, Pylone, etc.","ENVTECH",
U1513="AKTIVCO DEFAUT GE &amp; POWER Cabinet","AKTIVCO",
U1513="AKTIVCO Coupure ENEO &amp; Baisse de tension","AKTIVCO GRID ONLY",
U1513="Coupure ENEO &amp; Baisse de tension","IHS GRID ONLY",
U1513="Defaut GE &amp; POWER Cabinet","IHS",
U1513="Sharing","Partners",
U1513="Sites strategiques &amp; DataCenter","SST &amp; DC",
U1513="Exclu","Exclu",
U1513="SAT","SAT",
U1513="SPARE-ISSUE","SPARE-ISSUE",
U1513="Fiber CAmtel","TRANS_FO_CAMTEL",
U1513="Fiber AOF","Fiber AOF",
U1513="Projet OCM (HUAWEI)","TRAVAUX-HUAWEI",
U1513="Projet OCM (NOKIA)","TRAVAUX-NOKIA",
U1513="ACCESS-ISSUE","ACCESS-ISSUE",
U1513="Projet OCM (ZTE, NOKIA, autres projets)","TRAVAUX OCM",
U1513="No root CAuse","No root cause",
U1513="ODU HS","PDH",
U1513="IP &amp; VLAN","PDH",
U1513="Warehouse HUAWEI","SPARE-ISSUE",
U1513="SPARE-HS","SPARE-ISSUE",
U1513="Power Telco","BSS",U1513="no impacts","no impacts"
),"")</f>
        <v/>
      </c>
      <c r="T1513" s="35" t="str" cm="1">
        <f t="array" ref="T1513">IFERROR(_xlfn.IFS(
U1513="MPR ISSUE","TX ISSUE",
U1513="BSS Hardware Issue","RAN ISSUE",
U1513="Sites strategiques, MLL, Pylone, etc.","ENVTECH",
U1513="AKTIVCO DEFAUT GE &amp; POWER Cabinet","POWER ISSUE",
U1513="AKTIVCO Coupure ENEO &amp; Baisse de tension","POWER ISSUE",
U1513="Coupure ENEO &amp; Baisse de tension","POWER ISSUE",
U1513="Defaut GE &amp; POWER Cabinet","POWER ISSUE",
U1513="Sharing","POWER ISSUE",
U1513="Sites strategiques &amp; DataCenter","POWER ISSUE",
U1513="Exclu","Exclu",
U1513="SAT","TX ISSUE",
U1513="SPARE-ISSUE","SPARE-ISSUE",
U1513="Fiber CAmtel","TX ISSUE",
U1513="Fiber AOF","TX ISSUE",
U1513="Projet OCM (HUAWEI)","TRAVAUX-HUAWEI",
U1513="Projet OCM (NOKIA)","TRAVAUX -NOKIA",
U1513="ACCESS-ISSUE","ACCESS-ISSUE",
U1513="Projet OCM (ZTE, NOKIA, autres projets)","TRAVAUX OCM",
U1513="No root CAuse","No root cause",
U1513="ODU HS","TX ISSUE",
U1513="IP &amp; VLAN","TX ISSUE",
U1513="Warehouse HUAWEI","SPARE-ISSUE",
U1513="SPARE-HS","SPARE-ISSUE",
U1513="Power Telco","RAN ISSUE",U1513="no impacts","no impacts"
),"")</f>
        <v/>
      </c>
      <c r="U1513" s="28"/>
      <c r="V1513" s="35" t="str" cm="1">
        <f t="array" ref="V1513">IFERROR(_xlfn.IFS(
U1513="MPR ISSUE","ACTIVE",
U1513="BSS Hardware Issue","ACTIVE",
U1513="Sites strategiques, MLL, Pylone, etc.","PASSIVE",
U1513="AKTIVCO DEFAUT GE &amp; POWER Cabinet","PASSIVE",
U1513="AKTIVCO Coupure ENEO &amp; Baisse de tension","PASSIVE",
U1513="Coupure ENEO &amp; Baisse de tension","PASSIVE",
U1513="Defaut GE &amp; POWER Cabinet","PASSIVE",
U1513="Sharing","PASSIVE",
U1513="Sites strategiques &amp; DataCenter","PASSIVE",
U1513="Exclu","Exclu",
U1513="SAT","ACTIVE",
U1513="SPARE-ISSUE","SPARE-ISSUE",
U1513="Fiber CAmtel","ACTIVE",
U1513="Fiber AOF","ACTIVE",
U1513="Projet OCM (HUAWEI)","PLANNED WORKS",
U1513="Projet OCM (NOKIA)","PLANNED WORKS",
U1513="ACCESS-ISSUE","ACCESS-ISSUE",
U1513="Projet OCM (ZTE, NOKIA, autres projets)","PLANNED WORKS",
U1513="No root CAuse","No root cause",
U1513="ODU HS","ACTIVE",
U1513="IP &amp; VLAN","ACTIVE",
U1513="Warehouse HUAWEI","SPARE-ISSUE",
U1513="SPARE-HS","SPARE-ISSUE",
U1513="Power Telco","ACTIVE",U1513="no impacts","no impacts"
),"")</f>
        <v/>
      </c>
      <c r="W1513" s="102"/>
      <c r="X1513" s="102"/>
      <c r="Y1513" s="102"/>
      <c r="Z1513" s="102"/>
      <c r="AA1513" s="102"/>
      <c r="AB1513" s="104" t="s">
        <v>5423</v>
      </c>
      <c r="AC1513" s="9"/>
      <c r="AD1513" s="9"/>
      <c r="AE1513" s="7" t="s">
        <v>5423</v>
      </c>
      <c r="AF1513" s="6"/>
      <c r="AG1513" s="7"/>
      <c r="AH1513" s="3" t="s">
        <v>5423</v>
      </c>
      <c r="AI1513" s="18" t="s">
        <v>5423</v>
      </c>
      <c r="AJ1513" s="18" t="s">
        <v>5423</v>
      </c>
      <c r="AK1513" s="18" t="s">
        <v>5423</v>
      </c>
      <c r="AL1513" s="18" t="s">
        <v>5423</v>
      </c>
      <c r="AM1513" s="18" t="s">
        <v>5423</v>
      </c>
      <c r="AN1513" s="18" t="s">
        <v>5423</v>
      </c>
      <c r="AO1513" s="18" t="s">
        <v>5423</v>
      </c>
      <c r="AP1513" s="18" t="s">
        <v>5423</v>
      </c>
      <c r="AQ1513" s="18" t="s">
        <v>5423</v>
      </c>
      <c r="AR1513" s="18" t="s">
        <v>5423</v>
      </c>
      <c r="AS1513" s="18" t="s">
        <v>5423</v>
      </c>
      <c r="AT1513" s="18" t="s">
        <v>5423</v>
      </c>
      <c r="AU1513" s="9" t="s">
        <v>5423</v>
      </c>
      <c r="AV1513" s="14"/>
      <c r="AW1513" s="14" t="s">
        <v>5423</v>
      </c>
      <c r="AX1513" s="14" t="str">
        <f>_xlfn.XLOOKUP(B1513,'[4]cell downs 18042026 17h'!$B:$B,'[4]cell downs 18042026 17h'!$B:$B,"")</f>
        <v/>
      </c>
      <c r="AY1513" s="14" t="str">
        <f>_xlfn.XLOOKUP(B1513,'[5]Cells Huawei 19042026 15h'!$B:$B,'[5]Cells Huawei 19042026 15h'!$B:$B,"")</f>
        <v/>
      </c>
      <c r="AZ1513" s="105" t="str">
        <f>_xlfn.XLOOKUP(B1513,'INCIDENT-04-23-2026'!E:E,'INCIDENT-04-23-2026'!F:F,"")</f>
        <v/>
      </c>
      <c r="BA1513" s="105" t="str">
        <f>_xlfn.XLOOKUP(B1513,'[6]Eneo 17H'!$C:$C,'[6]Eneo 17H'!$I:$I,"")</f>
        <v/>
      </c>
      <c r="BB1513" s="105" t="str">
        <f>_xlfn.XLOOKUP(B1513,[8]ALL!$B:$B,[8]ALL!$M:$M,"")</f>
        <v/>
      </c>
      <c r="BC1513" s="105" t="str">
        <f>_xlfn.XLOOKUP(B1513,'[6]Eneo 17H'!$C:$C,'[6]Eneo 17H'!$I:$I,"")</f>
        <v/>
      </c>
      <c r="BD1513" s="105" t="str">
        <f>_xlfn.XLOOKUP(B1513,'[7]Eneo 12H'!$C:$C,'[7]Eneo 12H'!$I:$I,"")</f>
        <v/>
      </c>
      <c r="BE1513" s="105" t="s">
        <v>5423</v>
      </c>
    </row>
    <row r="1514" spans="1:57" hidden="1" x14ac:dyDescent="0.3">
      <c r="A1514" s="1" t="s">
        <v>3420</v>
      </c>
      <c r="B1514" s="8" t="s">
        <v>3421</v>
      </c>
      <c r="C1514" s="3" t="str">
        <f>_xlfn.XLOOKUP(B1514,'[1]daily break down'!$D:$D,'[1]daily break down'!$E:$E,"")</f>
        <v>CENTRE</v>
      </c>
      <c r="D1514" s="1" t="s">
        <v>11</v>
      </c>
      <c r="E1514" s="1" t="s">
        <v>12</v>
      </c>
      <c r="F1514" s="3" t="s">
        <v>69</v>
      </c>
      <c r="G1514" s="1" t="s">
        <v>502</v>
      </c>
      <c r="H1514" s="27" t="str">
        <f>_xlfn.XLOOKUP(B1514,[2]CALCULATION!$B:$B,[2]CALCULATION!$H:$H,"")</f>
        <v>ZTE</v>
      </c>
      <c r="I1514" s="23">
        <v>0</v>
      </c>
      <c r="J1514" s="23">
        <v>0</v>
      </c>
      <c r="K1514" s="23">
        <v>0</v>
      </c>
      <c r="L1514" s="23">
        <v>0</v>
      </c>
      <c r="M1514" s="23">
        <v>0</v>
      </c>
      <c r="N1514" s="23">
        <v>0</v>
      </c>
      <c r="O1514" s="23">
        <v>0</v>
      </c>
      <c r="P1514" s="103" t="s">
        <v>6554</v>
      </c>
      <c r="Q1514" s="36" t="s">
        <v>5796</v>
      </c>
      <c r="R1514" s="36"/>
      <c r="S1514" s="35" t="str" cm="1">
        <f t="array" ref="S1514">IFERROR(_xlfn.IFS(
U1514="MPR ISSUE","PDH",
U1514="BSS Hardware Issue","BSS",
U1514="Sites strategiques, MLL, Pylone, etc.","ENVTECH",
U1514="AKTIVCO DEFAUT GE &amp; POWER Cabinet","AKTIVCO",
U1514="AKTIVCO Coupure ENEO &amp; Baisse de tension","AKTIVCO GRID ONLY",
U1514="Coupure ENEO &amp; Baisse de tension","IHS GRID ONLY",
U1514="Defaut GE &amp; POWER Cabinet","IHS",
U1514="Sharing","Partners",
U1514="Sites strategiques &amp; DataCenter","SST &amp; DC",
U1514="Exclu","Exclu",
U1514="SAT","SAT",
U1514="SPARE-ISSUE","SPARE-ISSUE",
U1514="Fiber CAmtel","TRANS_FO_CAMTEL",
U1514="Fiber AOF","Fiber AOF",
U1514="Projet OCM (HUAWEI)","TRAVAUX-HUAWEI",
U1514="Projet OCM (NOKIA)","TRAVAUX-NOKIA",
U1514="ACCESS-ISSUE","ACCESS-ISSUE",
U1514="Projet OCM (ZTE, NOKIA, autres projets)","TRAVAUX OCM",
U1514="No root CAuse","No root cause",
U1514="ODU HS","PDH",
U1514="IP &amp; VLAN","PDH",
U1514="Warehouse HUAWEI","SPARE-ISSUE",
U1514="SPARE-HS","SPARE-ISSUE",
U1514="Power Telco","BSS",U1514="no impacts","no impacts"
),"")</f>
        <v/>
      </c>
      <c r="T1514" s="35" t="str" cm="1">
        <f t="array" ref="T1514">IFERROR(_xlfn.IFS(
U1514="MPR ISSUE","TX ISSUE",
U1514="BSS Hardware Issue","RAN ISSUE",
U1514="Sites strategiques, MLL, Pylone, etc.","ENVTECH",
U1514="AKTIVCO DEFAUT GE &amp; POWER Cabinet","POWER ISSUE",
U1514="AKTIVCO Coupure ENEO &amp; Baisse de tension","POWER ISSUE",
U1514="Coupure ENEO &amp; Baisse de tension","POWER ISSUE",
U1514="Defaut GE &amp; POWER Cabinet","POWER ISSUE",
U1514="Sharing","POWER ISSUE",
U1514="Sites strategiques &amp; DataCenter","POWER ISSUE",
U1514="Exclu","Exclu",
U1514="SAT","TX ISSUE",
U1514="SPARE-ISSUE","SPARE-ISSUE",
U1514="Fiber CAmtel","TX ISSUE",
U1514="Fiber AOF","TX ISSUE",
U1514="Projet OCM (HUAWEI)","TRAVAUX-HUAWEI",
U1514="Projet OCM (NOKIA)","TRAVAUX -NOKIA",
U1514="ACCESS-ISSUE","ACCESS-ISSUE",
U1514="Projet OCM (ZTE, NOKIA, autres projets)","TRAVAUX OCM",
U1514="No root CAuse","No root cause",
U1514="ODU HS","TX ISSUE",
U1514="IP &amp; VLAN","TX ISSUE",
U1514="Warehouse HUAWEI","SPARE-ISSUE",
U1514="SPARE-HS","SPARE-ISSUE",
U1514="Power Telco","RAN ISSUE",U1514="no impacts","no impacts"
),"")</f>
        <v/>
      </c>
      <c r="U1514" s="28"/>
      <c r="V1514" s="35" t="str" cm="1">
        <f t="array" ref="V1514">IFERROR(_xlfn.IFS(
U1514="MPR ISSUE","ACTIVE",
U1514="BSS Hardware Issue","ACTIVE",
U1514="Sites strategiques, MLL, Pylone, etc.","PASSIVE",
U1514="AKTIVCO DEFAUT GE &amp; POWER Cabinet","PASSIVE",
U1514="AKTIVCO Coupure ENEO &amp; Baisse de tension","PASSIVE",
U1514="Coupure ENEO &amp; Baisse de tension","PASSIVE",
U1514="Defaut GE &amp; POWER Cabinet","PASSIVE",
U1514="Sharing","PASSIVE",
U1514="Sites strategiques &amp; DataCenter","PASSIVE",
U1514="Exclu","Exclu",
U1514="SAT","ACTIVE",
U1514="SPARE-ISSUE","SPARE-ISSUE",
U1514="Fiber CAmtel","ACTIVE",
U1514="Fiber AOF","ACTIVE",
U1514="Projet OCM (HUAWEI)","PLANNED WORKS",
U1514="Projet OCM (NOKIA)","PLANNED WORKS",
U1514="ACCESS-ISSUE","ACCESS-ISSUE",
U1514="Projet OCM (ZTE, NOKIA, autres projets)","PLANNED WORKS",
U1514="No root CAuse","No root cause",
U1514="ODU HS","ACTIVE",
U1514="IP &amp; VLAN","ACTIVE",
U1514="Warehouse HUAWEI","SPARE-ISSUE",
U1514="SPARE-HS","SPARE-ISSUE",
U1514="Power Telco","ACTIVE",U1514="no impacts","no impacts"
),"")</f>
        <v/>
      </c>
      <c r="W1514" s="102"/>
      <c r="X1514" s="102"/>
      <c r="Y1514" s="102"/>
      <c r="Z1514" s="102"/>
      <c r="AA1514" s="102"/>
      <c r="AB1514" s="104" t="s">
        <v>5423</v>
      </c>
      <c r="AC1514" s="9"/>
      <c r="AD1514" s="9"/>
      <c r="AE1514" s="7" t="s">
        <v>5423</v>
      </c>
      <c r="AF1514" s="6"/>
      <c r="AG1514" s="7"/>
      <c r="AH1514" s="3" t="s">
        <v>5423</v>
      </c>
      <c r="AI1514" s="18" t="s">
        <v>5423</v>
      </c>
      <c r="AJ1514" s="18" t="s">
        <v>5423</v>
      </c>
      <c r="AK1514" s="18" t="s">
        <v>5423</v>
      </c>
      <c r="AL1514" s="18" t="s">
        <v>5423</v>
      </c>
      <c r="AM1514" s="18" t="s">
        <v>5423</v>
      </c>
      <c r="AN1514" s="18" t="s">
        <v>5423</v>
      </c>
      <c r="AO1514" s="18" t="s">
        <v>5423</v>
      </c>
      <c r="AP1514" s="18" t="s">
        <v>5423</v>
      </c>
      <c r="AQ1514" s="18" t="s">
        <v>5423</v>
      </c>
      <c r="AR1514" s="18" t="s">
        <v>5423</v>
      </c>
      <c r="AS1514" s="18" t="s">
        <v>5423</v>
      </c>
      <c r="AT1514" s="18" t="s">
        <v>5423</v>
      </c>
      <c r="AU1514" s="9" t="s">
        <v>5423</v>
      </c>
      <c r="AV1514" s="14"/>
      <c r="AW1514" s="14" t="s">
        <v>5423</v>
      </c>
      <c r="AX1514" s="14" t="str">
        <f>_xlfn.XLOOKUP(B1514,'[4]cell downs 18042026 17h'!$B:$B,'[4]cell downs 18042026 17h'!$B:$B,"")</f>
        <v/>
      </c>
      <c r="AY1514" s="14" t="str">
        <f>_xlfn.XLOOKUP(B1514,'[5]Cells Huawei 19042026 15h'!$B:$B,'[5]Cells Huawei 19042026 15h'!$B:$B,"")</f>
        <v/>
      </c>
      <c r="AZ1514" s="105" t="str">
        <f>_xlfn.XLOOKUP(B1514,'INCIDENT-04-23-2026'!E:E,'INCIDENT-04-23-2026'!F:F,"")</f>
        <v/>
      </c>
      <c r="BA1514" s="105" t="str">
        <f>_xlfn.XLOOKUP(B1514,'[6]Eneo 17H'!$C:$C,'[6]Eneo 17H'!$I:$I,"")</f>
        <v/>
      </c>
      <c r="BB1514" s="105" t="str">
        <f>_xlfn.XLOOKUP(B1514,[8]ALL!$B:$B,[8]ALL!$M:$M,"")</f>
        <v/>
      </c>
      <c r="BC1514" s="105" t="str">
        <f>_xlfn.XLOOKUP(B1514,'[6]Eneo 17H'!$C:$C,'[6]Eneo 17H'!$I:$I,"")</f>
        <v/>
      </c>
      <c r="BD1514" s="105" t="str">
        <f>_xlfn.XLOOKUP(B1514,'[7]Eneo 12H'!$C:$C,'[7]Eneo 12H'!$I:$I,"")</f>
        <v/>
      </c>
      <c r="BE1514" s="105" t="s">
        <v>5423</v>
      </c>
    </row>
    <row r="1515" spans="1:57" hidden="1" x14ac:dyDescent="0.3">
      <c r="A1515" s="1" t="s">
        <v>5268</v>
      </c>
      <c r="B1515" s="8" t="s">
        <v>5269</v>
      </c>
      <c r="C1515" s="3" t="str">
        <f>_xlfn.XLOOKUP(B1515,'[1]daily break down'!$D:$D,'[1]daily break down'!$E:$E,"")</f>
        <v>NORD-OUEST</v>
      </c>
      <c r="D1515" s="1" t="s">
        <v>11</v>
      </c>
      <c r="E1515" s="1" t="s">
        <v>12</v>
      </c>
      <c r="F1515" s="3" t="s">
        <v>51</v>
      </c>
      <c r="G1515" s="1" t="s">
        <v>5268</v>
      </c>
      <c r="H1515" s="26" t="str">
        <f>_xlfn.XLOOKUP(B1515,[2]CALCULATION!$B:$B,[2]CALCULATION!$H:$H,"")</f>
        <v>NOKIA</v>
      </c>
      <c r="I1515" s="23">
        <v>0</v>
      </c>
      <c r="J1515" s="23">
        <v>0</v>
      </c>
      <c r="K1515" s="23">
        <v>0</v>
      </c>
      <c r="L1515" s="23">
        <v>0</v>
      </c>
      <c r="M1515" s="23">
        <v>0</v>
      </c>
      <c r="N1515" s="23">
        <v>0</v>
      </c>
      <c r="O1515" s="23">
        <v>0</v>
      </c>
      <c r="P1515" s="103" t="s">
        <v>6554</v>
      </c>
      <c r="Q1515" s="36" t="s">
        <v>6552</v>
      </c>
      <c r="R1515" s="36"/>
      <c r="S1515" s="35" t="str" cm="1">
        <f t="array" ref="S1515">IFERROR(_xlfn.IFS(
U1515="MPR ISSUE","PDH",
U1515="BSS Hardware Issue","BSS",
U1515="Sites strategiques, MLL, Pylone, etc.","ENVTECH",
U1515="AKTIVCO DEFAUT GE &amp; POWER Cabinet","AKTIVCO",
U1515="AKTIVCO Coupure ENEO &amp; Baisse de tension","AKTIVCO GRID ONLY",
U1515="Coupure ENEO &amp; Baisse de tension","IHS GRID ONLY",
U1515="Defaut GE &amp; POWER Cabinet","IHS",
U1515="Sharing","Partners",
U1515="Sites strategiques &amp; DataCenter","SST &amp; DC",
U1515="Exclu","Exclu",
U1515="SAT","SAT",
U1515="SPARE-ISSUE","SPARE-ISSUE",
U1515="Fiber CAmtel","TRANS_FO_CAMTEL",
U1515="Fiber AOF","Fiber AOF",
U1515="Projet OCM (HUAWEI)","TRAVAUX-HUAWEI",
U1515="Projet OCM (NOKIA)","TRAVAUX-NOKIA",
U1515="ACCESS-ISSUE","ACCESS-ISSUE",
U1515="Projet OCM (ZTE, NOKIA, autres projets)","TRAVAUX OCM",
U1515="No root CAuse","No root cause",
U1515="ODU HS","PDH",
U1515="IP &amp; VLAN","PDH",
U1515="Warehouse HUAWEI","SPARE-ISSUE",
U1515="SPARE-HS","SPARE-ISSUE",
U1515="Power Telco","BSS",U1515="no impacts","no impacts"
),"")</f>
        <v/>
      </c>
      <c r="T1515" s="35" t="str" cm="1">
        <f t="array" ref="T1515">IFERROR(_xlfn.IFS(
U1515="MPR ISSUE","TX ISSUE",
U1515="BSS Hardware Issue","RAN ISSUE",
U1515="Sites strategiques, MLL, Pylone, etc.","ENVTECH",
U1515="AKTIVCO DEFAUT GE &amp; POWER Cabinet","POWER ISSUE",
U1515="AKTIVCO Coupure ENEO &amp; Baisse de tension","POWER ISSUE",
U1515="Coupure ENEO &amp; Baisse de tension","POWER ISSUE",
U1515="Defaut GE &amp; POWER Cabinet","POWER ISSUE",
U1515="Sharing","POWER ISSUE",
U1515="Sites strategiques &amp; DataCenter","POWER ISSUE",
U1515="Exclu","Exclu",
U1515="SAT","TX ISSUE",
U1515="SPARE-ISSUE","SPARE-ISSUE",
U1515="Fiber CAmtel","TX ISSUE",
U1515="Fiber AOF","TX ISSUE",
U1515="Projet OCM (HUAWEI)","TRAVAUX-HUAWEI",
U1515="Projet OCM (NOKIA)","TRAVAUX -NOKIA",
U1515="ACCESS-ISSUE","ACCESS-ISSUE",
U1515="Projet OCM (ZTE, NOKIA, autres projets)","TRAVAUX OCM",
U1515="No root CAuse","No root cause",
U1515="ODU HS","TX ISSUE",
U1515="IP &amp; VLAN","TX ISSUE",
U1515="Warehouse HUAWEI","SPARE-ISSUE",
U1515="SPARE-HS","SPARE-ISSUE",
U1515="Power Telco","RAN ISSUE",U1515="no impacts","no impacts"
),"")</f>
        <v/>
      </c>
      <c r="U1515" s="28"/>
      <c r="V1515" s="35" t="str" cm="1">
        <f t="array" ref="V1515">IFERROR(_xlfn.IFS(
U1515="MPR ISSUE","ACTIVE",
U1515="BSS Hardware Issue","ACTIVE",
U1515="Sites strategiques, MLL, Pylone, etc.","PASSIVE",
U1515="AKTIVCO DEFAUT GE &amp; POWER Cabinet","PASSIVE",
U1515="AKTIVCO Coupure ENEO &amp; Baisse de tension","PASSIVE",
U1515="Coupure ENEO &amp; Baisse de tension","PASSIVE",
U1515="Defaut GE &amp; POWER Cabinet","PASSIVE",
U1515="Sharing","PASSIVE",
U1515="Sites strategiques &amp; DataCenter","PASSIVE",
U1515="Exclu","Exclu",
U1515="SAT","ACTIVE",
U1515="SPARE-ISSUE","SPARE-ISSUE",
U1515="Fiber CAmtel","ACTIVE",
U1515="Fiber AOF","ACTIVE",
U1515="Projet OCM (HUAWEI)","PLANNED WORKS",
U1515="Projet OCM (NOKIA)","PLANNED WORKS",
U1515="ACCESS-ISSUE","ACCESS-ISSUE",
U1515="Projet OCM (ZTE, NOKIA, autres projets)","PLANNED WORKS",
U1515="No root CAuse","No root cause",
U1515="ODU HS","ACTIVE",
U1515="IP &amp; VLAN","ACTIVE",
U1515="Warehouse HUAWEI","SPARE-ISSUE",
U1515="SPARE-HS","SPARE-ISSUE",
U1515="Power Telco","ACTIVE",U1515="no impacts","no impacts"
),"")</f>
        <v/>
      </c>
      <c r="W1515" s="102"/>
      <c r="X1515" s="102"/>
      <c r="Y1515" s="102"/>
      <c r="Z1515" s="102"/>
      <c r="AA1515" s="102"/>
      <c r="AB1515" s="104" t="s">
        <v>6658</v>
      </c>
      <c r="AC1515" s="9"/>
      <c r="AD1515" s="9"/>
      <c r="AE1515" s="7" t="s">
        <v>5423</v>
      </c>
      <c r="AF1515" s="6"/>
      <c r="AG1515" s="7"/>
      <c r="AH1515" s="3" t="s">
        <v>5423</v>
      </c>
      <c r="AI1515" s="18" t="s">
        <v>5423</v>
      </c>
      <c r="AJ1515" s="18" t="s">
        <v>5423</v>
      </c>
      <c r="AK1515" s="18" t="s">
        <v>5423</v>
      </c>
      <c r="AL1515" s="18" t="s">
        <v>5423</v>
      </c>
      <c r="AM1515" s="18" t="s">
        <v>5423</v>
      </c>
      <c r="AN1515" s="18" t="s">
        <v>5423</v>
      </c>
      <c r="AO1515" s="18" t="s">
        <v>6383</v>
      </c>
      <c r="AP1515" s="18" t="s">
        <v>6383</v>
      </c>
      <c r="AQ1515" s="18" t="s">
        <v>5423</v>
      </c>
      <c r="AR1515" s="18" t="s">
        <v>5822</v>
      </c>
      <c r="AS1515" s="18" t="s">
        <v>5423</v>
      </c>
      <c r="AT1515" s="18"/>
      <c r="AU1515" s="9" t="s">
        <v>6226</v>
      </c>
      <c r="AV1515" s="14"/>
      <c r="AW1515" s="14" t="s">
        <v>5423</v>
      </c>
      <c r="AX1515" s="14" t="str">
        <f>_xlfn.XLOOKUP(B1515,'[4]cell downs 18042026 17h'!$B:$B,'[4]cell downs 18042026 17h'!$B:$B,"")</f>
        <v/>
      </c>
      <c r="AY1515" s="14" t="str">
        <f>_xlfn.XLOOKUP(B1515,'[5]Cells Huawei 19042026 15h'!$B:$B,'[5]Cells Huawei 19042026 15h'!$B:$B,"")</f>
        <v/>
      </c>
      <c r="AZ1515" s="105" t="str">
        <f>_xlfn.XLOOKUP(B1515,'INCIDENT-04-23-2026'!E:E,'INCIDENT-04-23-2026'!F:F,"")</f>
        <v>(04/23/2026 incident ) : impact by SUO_030_N_Bachuo-Ntai , Defaut GEN || Action Gen overhaul</v>
      </c>
      <c r="BA1515" s="105" t="str">
        <f>_xlfn.XLOOKUP(B1515,'[6]Eneo 17H'!$C:$C,'[6]Eneo 17H'!$I:$I,"")</f>
        <v/>
      </c>
      <c r="BB1515" s="105" t="str">
        <f>_xlfn.XLOOKUP(B1515,[8]ALL!$B:$B,[8]ALL!$M:$M,"")</f>
        <v/>
      </c>
      <c r="BC1515" s="105" t="str">
        <f>_xlfn.XLOOKUP(B1515,'[6]Eneo 17H'!$C:$C,'[6]Eneo 17H'!$I:$I,"")</f>
        <v/>
      </c>
      <c r="BD1515" s="105" t="str">
        <f>_xlfn.XLOOKUP(B1515,'[7]Eneo 12H'!$C:$C,'[7]Eneo 12H'!$I:$I,"")</f>
        <v/>
      </c>
      <c r="BE1515" s="105" t="s">
        <v>7291</v>
      </c>
    </row>
    <row r="1516" spans="1:57" hidden="1" x14ac:dyDescent="0.3">
      <c r="A1516" s="1" t="s">
        <v>659</v>
      </c>
      <c r="B1516" s="1" t="s">
        <v>660</v>
      </c>
      <c r="C1516" s="3" t="str">
        <f>_xlfn.XLOOKUP(B1516,'[1]daily break down'!$D:$D,'[1]daily break down'!$E:$E,"")</f>
        <v>Douala</v>
      </c>
      <c r="D1516" s="1" t="s">
        <v>21</v>
      </c>
      <c r="E1516" s="1" t="s">
        <v>30</v>
      </c>
      <c r="F1516" s="3" t="s">
        <v>31</v>
      </c>
      <c r="G1516" s="1" t="s">
        <v>32</v>
      </c>
      <c r="H1516" s="27" t="str">
        <f>_xlfn.XLOOKUP(B1516,[2]CALCULATION!$B:$B,[2]CALCULATION!$H:$H,"")</f>
        <v>ZTE</v>
      </c>
      <c r="I1516" s="23">
        <v>0</v>
      </c>
      <c r="J1516" s="23">
        <v>0</v>
      </c>
      <c r="K1516" s="23">
        <v>0</v>
      </c>
      <c r="L1516" s="23">
        <v>0</v>
      </c>
      <c r="M1516" s="23">
        <v>0</v>
      </c>
      <c r="N1516" s="23">
        <v>0</v>
      </c>
      <c r="O1516" s="23">
        <v>0</v>
      </c>
      <c r="P1516" s="103" t="s">
        <v>6554</v>
      </c>
      <c r="Q1516" s="36" t="s">
        <v>5796</v>
      </c>
      <c r="R1516" s="36"/>
      <c r="S1516" s="35" t="str" cm="1">
        <f t="array" ref="S1516">IFERROR(_xlfn.IFS(
U1516="MPR ISSUE","PDH",
U1516="BSS Hardware Issue","BSS",
U1516="Sites strategiques, MLL, Pylone, etc.","ENVTECH",
U1516="AKTIVCO DEFAUT GE &amp; POWER Cabinet","AKTIVCO",
U1516="AKTIVCO Coupure ENEO &amp; Baisse de tension","AKTIVCO GRID ONLY",
U1516="Coupure ENEO &amp; Baisse de tension","IHS GRID ONLY",
U1516="Defaut GE &amp; POWER Cabinet","IHS",
U1516="Sharing","Partners",
U1516="Sites strategiques &amp; DataCenter","SST &amp; DC",
U1516="Exclu","Exclu",
U1516="SAT","SAT",
U1516="SPARE-ISSUE","SPARE-ISSUE",
U1516="Fiber CAmtel","TRANS_FO_CAMTEL",
U1516="Fiber AOF","Fiber AOF",
U1516="Projet OCM (HUAWEI)","TRAVAUX-HUAWEI",
U1516="Projet OCM (NOKIA)","TRAVAUX-NOKIA",
U1516="ACCESS-ISSUE","ACCESS-ISSUE",
U1516="Projet OCM (ZTE, NOKIA, autres projets)","TRAVAUX OCM",
U1516="No root CAuse","No root cause",
U1516="ODU HS","PDH",
U1516="IP &amp; VLAN","PDH",
U1516="Warehouse HUAWEI","SPARE-ISSUE",
U1516="SPARE-HS","SPARE-ISSUE",
U1516="Power Telco","BSS",U1516="no impacts","no impacts"
),"")</f>
        <v/>
      </c>
      <c r="T1516" s="35" t="str" cm="1">
        <f t="array" ref="T1516">IFERROR(_xlfn.IFS(
U1516="MPR ISSUE","TX ISSUE",
U1516="BSS Hardware Issue","RAN ISSUE",
U1516="Sites strategiques, MLL, Pylone, etc.","ENVTECH",
U1516="AKTIVCO DEFAUT GE &amp; POWER Cabinet","POWER ISSUE",
U1516="AKTIVCO Coupure ENEO &amp; Baisse de tension","POWER ISSUE",
U1516="Coupure ENEO &amp; Baisse de tension","POWER ISSUE",
U1516="Defaut GE &amp; POWER Cabinet","POWER ISSUE",
U1516="Sharing","POWER ISSUE",
U1516="Sites strategiques &amp; DataCenter","POWER ISSUE",
U1516="Exclu","Exclu",
U1516="SAT","TX ISSUE",
U1516="SPARE-ISSUE","SPARE-ISSUE",
U1516="Fiber CAmtel","TX ISSUE",
U1516="Fiber AOF","TX ISSUE",
U1516="Projet OCM (HUAWEI)","TRAVAUX-HUAWEI",
U1516="Projet OCM (NOKIA)","TRAVAUX -NOKIA",
U1516="ACCESS-ISSUE","ACCESS-ISSUE",
U1516="Projet OCM (ZTE, NOKIA, autres projets)","TRAVAUX OCM",
U1516="No root CAuse","No root cause",
U1516="ODU HS","TX ISSUE",
U1516="IP &amp; VLAN","TX ISSUE",
U1516="Warehouse HUAWEI","SPARE-ISSUE",
U1516="SPARE-HS","SPARE-ISSUE",
U1516="Power Telco","RAN ISSUE",U1516="no impacts","no impacts"
),"")</f>
        <v/>
      </c>
      <c r="U1516" s="28"/>
      <c r="V1516" s="35" t="str" cm="1">
        <f t="array" ref="V1516">IFERROR(_xlfn.IFS(
U1516="MPR ISSUE","ACTIVE",
U1516="BSS Hardware Issue","ACTIVE",
U1516="Sites strategiques, MLL, Pylone, etc.","PASSIVE",
U1516="AKTIVCO DEFAUT GE &amp; POWER Cabinet","PASSIVE",
U1516="AKTIVCO Coupure ENEO &amp; Baisse de tension","PASSIVE",
U1516="Coupure ENEO &amp; Baisse de tension","PASSIVE",
U1516="Defaut GE &amp; POWER Cabinet","PASSIVE",
U1516="Sharing","PASSIVE",
U1516="Sites strategiques &amp; DataCenter","PASSIVE",
U1516="Exclu","Exclu",
U1516="SAT","ACTIVE",
U1516="SPARE-ISSUE","SPARE-ISSUE",
U1516="Fiber CAmtel","ACTIVE",
U1516="Fiber AOF","ACTIVE",
U1516="Projet OCM (HUAWEI)","PLANNED WORKS",
U1516="Projet OCM (NOKIA)","PLANNED WORKS",
U1516="ACCESS-ISSUE","ACCESS-ISSUE",
U1516="Projet OCM (ZTE, NOKIA, autres projets)","PLANNED WORKS",
U1516="No root CAuse","No root cause",
U1516="ODU HS","ACTIVE",
U1516="IP &amp; VLAN","ACTIVE",
U1516="Warehouse HUAWEI","SPARE-ISSUE",
U1516="SPARE-HS","SPARE-ISSUE",
U1516="Power Telco","ACTIVE",U1516="no impacts","no impacts"
),"")</f>
        <v/>
      </c>
      <c r="W1516" s="102"/>
      <c r="X1516" s="102"/>
      <c r="Y1516" s="102"/>
      <c r="Z1516" s="102"/>
      <c r="AA1516" s="102"/>
      <c r="AB1516" s="104" t="s">
        <v>5423</v>
      </c>
      <c r="AC1516" s="9"/>
      <c r="AD1516" s="9"/>
      <c r="AE1516" s="7" t="s">
        <v>5423</v>
      </c>
      <c r="AF1516" s="6"/>
      <c r="AG1516" s="7"/>
      <c r="AH1516" s="3" t="s">
        <v>5423</v>
      </c>
      <c r="AI1516" s="18" t="s">
        <v>5423</v>
      </c>
      <c r="AJ1516" s="18" t="s">
        <v>5423</v>
      </c>
      <c r="AK1516" s="18" t="s">
        <v>5423</v>
      </c>
      <c r="AL1516" s="18" t="s">
        <v>5423</v>
      </c>
      <c r="AM1516" s="18" t="s">
        <v>5423</v>
      </c>
      <c r="AN1516" s="18" t="s">
        <v>5423</v>
      </c>
      <c r="AO1516" s="18" t="s">
        <v>5423</v>
      </c>
      <c r="AP1516" s="18" t="s">
        <v>5423</v>
      </c>
      <c r="AQ1516" s="18" t="s">
        <v>5423</v>
      </c>
      <c r="AR1516" s="18" t="s">
        <v>5423</v>
      </c>
      <c r="AS1516" s="18" t="s">
        <v>5423</v>
      </c>
      <c r="AT1516" s="18" t="s">
        <v>5423</v>
      </c>
      <c r="AU1516" s="9" t="s">
        <v>5423</v>
      </c>
      <c r="AV1516" s="14"/>
      <c r="AW1516" s="14" t="s">
        <v>5423</v>
      </c>
      <c r="AX1516" s="14" t="str">
        <f>_xlfn.XLOOKUP(B1516,'[4]cell downs 18042026 17h'!$B:$B,'[4]cell downs 18042026 17h'!$B:$B,"")</f>
        <v/>
      </c>
      <c r="AY1516" s="14" t="str">
        <f>_xlfn.XLOOKUP(B1516,'[5]Cells Huawei 19042026 15h'!$B:$B,'[5]Cells Huawei 19042026 15h'!$B:$B,"")</f>
        <v/>
      </c>
      <c r="AZ1516" s="105" t="str">
        <f>_xlfn.XLOOKUP(B1516,'INCIDENT-04-23-2026'!E:E,'INCIDENT-04-23-2026'!F:F,"")</f>
        <v/>
      </c>
      <c r="BA1516" s="105" t="str">
        <f>_xlfn.XLOOKUP(B1516,'[6]Eneo 17H'!$C:$C,'[6]Eneo 17H'!$I:$I,"")</f>
        <v/>
      </c>
      <c r="BB1516" s="105" t="str">
        <f>_xlfn.XLOOKUP(B1516,[8]ALL!$B:$B,[8]ALL!$M:$M,"")</f>
        <v/>
      </c>
      <c r="BC1516" s="105" t="str">
        <f>_xlfn.XLOOKUP(B1516,'[6]Eneo 17H'!$C:$C,'[6]Eneo 17H'!$I:$I,"")</f>
        <v/>
      </c>
      <c r="BD1516" s="105" t="str">
        <f>_xlfn.XLOOKUP(B1516,'[7]Eneo 12H'!$C:$C,'[7]Eneo 12H'!$I:$I,"")</f>
        <v/>
      </c>
      <c r="BE1516" s="105" t="s">
        <v>5423</v>
      </c>
    </row>
    <row r="1517" spans="1:57" hidden="1" x14ac:dyDescent="0.3">
      <c r="A1517" s="1" t="s">
        <v>3883</v>
      </c>
      <c r="B1517" s="8" t="s">
        <v>3884</v>
      </c>
      <c r="C1517" s="3" t="str">
        <f>_xlfn.XLOOKUP(B1517,'[1]daily break down'!$D:$D,'[1]daily break down'!$E:$E,"")</f>
        <v>ADAMAOUA</v>
      </c>
      <c r="D1517" s="1"/>
      <c r="E1517" s="1"/>
      <c r="F1517" s="3" t="s">
        <v>90</v>
      </c>
      <c r="G1517" s="1" t="s">
        <v>3885</v>
      </c>
      <c r="H1517" s="25" t="str">
        <f>_xlfn.XLOOKUP(B1517,[2]CALCULATION!$B:$B,[2]CALCULATION!$H:$H,"")</f>
        <v>HUAWEI</v>
      </c>
      <c r="I1517" s="23">
        <v>3.381530848978264E-2</v>
      </c>
      <c r="J1517" s="23">
        <v>9.6309422913937893E-3</v>
      </c>
      <c r="K1517" s="23">
        <v>2.6306740518158955E-2</v>
      </c>
      <c r="L1517" s="23">
        <v>8.0257852428281581E-4</v>
      </c>
      <c r="M1517" s="23">
        <v>5.9569161580102338E-3</v>
      </c>
      <c r="N1517" s="23">
        <v>1.826312019701341E-2</v>
      </c>
      <c r="O1517" s="23">
        <v>0.7352511036346463</v>
      </c>
      <c r="P1517" s="103" t="s">
        <v>6554</v>
      </c>
      <c r="Q1517" s="36" t="s">
        <v>5796</v>
      </c>
      <c r="R1517" s="36"/>
      <c r="S1517" s="35" t="str" cm="1">
        <f t="array" ref="S1517">IFERROR(_xlfn.IFS(
U1517="MPR ISSUE","PDH",
U1517="BSS Hardware Issue","BSS",
U1517="Sites strategiques, MLL, Pylone, etc.","ENVTECH",
U1517="AKTIVCO DEFAUT GE &amp; POWER Cabinet","AKTIVCO",
U1517="AKTIVCO Coupure ENEO &amp; Baisse de tension","AKTIVCO GRID ONLY",
U1517="Coupure ENEO &amp; Baisse de tension","IHS GRID ONLY",
U1517="Defaut GE &amp; POWER Cabinet","IHS",
U1517="Sharing","Partners",
U1517="Sites strategiques &amp; DataCenter","SST &amp; DC",
U1517="Exclu","Exclu",
U1517="SAT","SAT",
U1517="SPARE-ISSUE","SPARE-ISSUE",
U1517="Fiber CAmtel","TRANS_FO_CAMTEL",
U1517="Fiber AOF","Fiber AOF",
U1517="Projet OCM (HUAWEI)","TRAVAUX-HUAWEI",
U1517="Projet OCM (NOKIA)","TRAVAUX-NOKIA",
U1517="ACCESS-ISSUE","ACCESS-ISSUE",
U1517="Projet OCM (ZTE, NOKIA, autres projets)","TRAVAUX OCM",
U1517="No root CAuse","No root cause",
U1517="ODU HS","PDH",
U1517="IP &amp; VLAN","PDH",
U1517="Warehouse HUAWEI","SPARE-ISSUE",
U1517="SPARE-HS","SPARE-ISSUE",
U1517="Power Telco","BSS",U1517="no impacts","no impacts"
),"")</f>
        <v/>
      </c>
      <c r="T1517" s="35" t="str" cm="1">
        <f t="array" ref="T1517">IFERROR(_xlfn.IFS(
U1517="MPR ISSUE","TX ISSUE",
U1517="BSS Hardware Issue","RAN ISSUE",
U1517="Sites strategiques, MLL, Pylone, etc.","ENVTECH",
U1517="AKTIVCO DEFAUT GE &amp; POWER Cabinet","POWER ISSUE",
U1517="AKTIVCO Coupure ENEO &amp; Baisse de tension","POWER ISSUE",
U1517="Coupure ENEO &amp; Baisse de tension","POWER ISSUE",
U1517="Defaut GE &amp; POWER Cabinet","POWER ISSUE",
U1517="Sharing","POWER ISSUE",
U1517="Sites strategiques &amp; DataCenter","POWER ISSUE",
U1517="Exclu","Exclu",
U1517="SAT","TX ISSUE",
U1517="SPARE-ISSUE","SPARE-ISSUE",
U1517="Fiber CAmtel","TX ISSUE",
U1517="Fiber AOF","TX ISSUE",
U1517="Projet OCM (HUAWEI)","TRAVAUX-HUAWEI",
U1517="Projet OCM (NOKIA)","TRAVAUX -NOKIA",
U1517="ACCESS-ISSUE","ACCESS-ISSUE",
U1517="Projet OCM (ZTE, NOKIA, autres projets)","TRAVAUX OCM",
U1517="No root CAuse","No root cause",
U1517="ODU HS","TX ISSUE",
U1517="IP &amp; VLAN","TX ISSUE",
U1517="Warehouse HUAWEI","SPARE-ISSUE",
U1517="SPARE-HS","SPARE-ISSUE",
U1517="Power Telco","RAN ISSUE",U1517="no impacts","no impacts"
),"")</f>
        <v/>
      </c>
      <c r="U1517" s="28"/>
      <c r="V1517" s="35" t="str" cm="1">
        <f t="array" ref="V1517">IFERROR(_xlfn.IFS(
U1517="MPR ISSUE","ACTIVE",
U1517="BSS Hardware Issue","ACTIVE",
U1517="Sites strategiques, MLL, Pylone, etc.","PASSIVE",
U1517="AKTIVCO DEFAUT GE &amp; POWER Cabinet","PASSIVE",
U1517="AKTIVCO Coupure ENEO &amp; Baisse de tension","PASSIVE",
U1517="Coupure ENEO &amp; Baisse de tension","PASSIVE",
U1517="Defaut GE &amp; POWER Cabinet","PASSIVE",
U1517="Sharing","PASSIVE",
U1517="Sites strategiques &amp; DataCenter","PASSIVE",
U1517="Exclu","Exclu",
U1517="SAT","ACTIVE",
U1517="SPARE-ISSUE","SPARE-ISSUE",
U1517="Fiber CAmtel","ACTIVE",
U1517="Fiber AOF","ACTIVE",
U1517="Projet OCM (HUAWEI)","PLANNED WORKS",
U1517="Projet OCM (NOKIA)","PLANNED WORKS",
U1517="ACCESS-ISSUE","ACCESS-ISSUE",
U1517="Projet OCM (ZTE, NOKIA, autres projets)","PLANNED WORKS",
U1517="No root CAuse","No root cause",
U1517="ODU HS","ACTIVE",
U1517="IP &amp; VLAN","ACTIVE",
U1517="Warehouse HUAWEI","SPARE-ISSUE",
U1517="SPARE-HS","SPARE-ISSUE",
U1517="Power Telco","ACTIVE",U1517="no impacts","no impacts"
),"")</f>
        <v/>
      </c>
      <c r="W1517" s="102"/>
      <c r="X1517" s="102"/>
      <c r="Y1517" s="102"/>
      <c r="Z1517" s="102"/>
      <c r="AA1517" s="102"/>
      <c r="AB1517" s="104" t="s">
        <v>5423</v>
      </c>
      <c r="AC1517" s="9"/>
      <c r="AD1517" s="9"/>
      <c r="AE1517" s="7" t="s">
        <v>5423</v>
      </c>
      <c r="AF1517" s="6"/>
      <c r="AG1517" s="7"/>
      <c r="AH1517" s="3" t="s">
        <v>5423</v>
      </c>
      <c r="AI1517" s="18" t="s">
        <v>5423</v>
      </c>
      <c r="AJ1517" s="18" t="s">
        <v>5423</v>
      </c>
      <c r="AK1517" s="18" t="s">
        <v>5423</v>
      </c>
      <c r="AL1517" s="18" t="s">
        <v>5423</v>
      </c>
      <c r="AM1517" s="18" t="s">
        <v>5423</v>
      </c>
      <c r="AN1517" s="18" t="s">
        <v>5423</v>
      </c>
      <c r="AO1517" s="18" t="s">
        <v>5423</v>
      </c>
      <c r="AP1517" s="18" t="s">
        <v>5423</v>
      </c>
      <c r="AQ1517" s="18" t="s">
        <v>5423</v>
      </c>
      <c r="AR1517" s="18" t="s">
        <v>5423</v>
      </c>
      <c r="AS1517" s="18" t="s">
        <v>5423</v>
      </c>
      <c r="AT1517" s="18" t="s">
        <v>5423</v>
      </c>
      <c r="AU1517" s="9" t="s">
        <v>5423</v>
      </c>
      <c r="AV1517" s="14"/>
      <c r="AW1517" s="14" t="s">
        <v>5423</v>
      </c>
      <c r="AX1517" s="14" t="str">
        <f>_xlfn.XLOOKUP(B1517,'[4]cell downs 18042026 17h'!$B:$B,'[4]cell downs 18042026 17h'!$B:$B,"")</f>
        <v/>
      </c>
      <c r="AY1517" s="14" t="str">
        <f>_xlfn.XLOOKUP(B1517,'[5]Cells Huawei 19042026 15h'!$B:$B,'[5]Cells Huawei 19042026 15h'!$B:$B,"")</f>
        <v/>
      </c>
      <c r="AZ1517" s="105" t="str">
        <f>_xlfn.XLOOKUP(B1517,'INCIDENT-04-23-2026'!E:E,'INCIDENT-04-23-2026'!F:F,"")</f>
        <v/>
      </c>
      <c r="BA1517" s="105" t="str">
        <f>_xlfn.XLOOKUP(B1517,'[6]Eneo 17H'!$C:$C,'[6]Eneo 17H'!$I:$I,"")</f>
        <v/>
      </c>
      <c r="BB1517" s="105" t="str">
        <f>_xlfn.XLOOKUP(B1517,[8]ALL!$B:$B,[8]ALL!$M:$M,"")</f>
        <v/>
      </c>
      <c r="BC1517" s="105" t="str">
        <f>_xlfn.XLOOKUP(B1517,'[6]Eneo 17H'!$C:$C,'[6]Eneo 17H'!$I:$I,"")</f>
        <v/>
      </c>
      <c r="BD1517" s="105" t="str">
        <f>_xlfn.XLOOKUP(B1517,'[7]Eneo 12H'!$C:$C,'[7]Eneo 12H'!$I:$I,"")</f>
        <v/>
      </c>
      <c r="BE1517" s="105" t="s">
        <v>5423</v>
      </c>
    </row>
    <row r="1518" spans="1:57" hidden="1" x14ac:dyDescent="0.3">
      <c r="A1518" s="1" t="s">
        <v>3154</v>
      </c>
      <c r="B1518" s="8" t="s">
        <v>3155</v>
      </c>
      <c r="C1518" s="3" t="str">
        <f>_xlfn.XLOOKUP(B1518,'[1]daily break down'!$D:$D,'[1]daily break down'!$E:$E,"")</f>
        <v>LITTORAL</v>
      </c>
      <c r="D1518" s="1" t="s">
        <v>11</v>
      </c>
      <c r="E1518" s="1" t="s">
        <v>12</v>
      </c>
      <c r="F1518" s="3" t="s">
        <v>31</v>
      </c>
      <c r="G1518" s="1" t="s">
        <v>502</v>
      </c>
      <c r="H1518" s="27" t="str">
        <f>_xlfn.XLOOKUP(B1518,[2]CALCULATION!$B:$B,[2]CALCULATION!$H:$H,"")</f>
        <v>ZTE</v>
      </c>
      <c r="I1518" s="23">
        <v>0</v>
      </c>
      <c r="J1518" s="23">
        <v>0</v>
      </c>
      <c r="K1518" s="23">
        <v>0</v>
      </c>
      <c r="L1518" s="23">
        <v>0</v>
      </c>
      <c r="M1518" s="23">
        <v>0</v>
      </c>
      <c r="N1518" s="23">
        <v>0</v>
      </c>
      <c r="O1518" s="23">
        <v>0</v>
      </c>
      <c r="P1518" s="103" t="s">
        <v>6554</v>
      </c>
      <c r="Q1518" s="36" t="s">
        <v>5796</v>
      </c>
      <c r="R1518" s="36"/>
      <c r="S1518" s="35" t="str" cm="1">
        <f t="array" ref="S1518">IFERROR(_xlfn.IFS(
U1518="MPR ISSUE","PDH",
U1518="BSS Hardware Issue","BSS",
U1518="Sites strategiques, MLL, Pylone, etc.","ENVTECH",
U1518="AKTIVCO DEFAUT GE &amp; POWER Cabinet","AKTIVCO",
U1518="AKTIVCO Coupure ENEO &amp; Baisse de tension","AKTIVCO GRID ONLY",
U1518="Coupure ENEO &amp; Baisse de tension","IHS GRID ONLY",
U1518="Defaut GE &amp; POWER Cabinet","IHS",
U1518="Sharing","Partners",
U1518="Sites strategiques &amp; DataCenter","SST &amp; DC",
U1518="Exclu","Exclu",
U1518="SAT","SAT",
U1518="SPARE-ISSUE","SPARE-ISSUE",
U1518="Fiber CAmtel","TRANS_FO_CAMTEL",
U1518="Fiber AOF","Fiber AOF",
U1518="Projet OCM (HUAWEI)","TRAVAUX-HUAWEI",
U1518="Projet OCM (NOKIA)","TRAVAUX-NOKIA",
U1518="ACCESS-ISSUE","ACCESS-ISSUE",
U1518="Projet OCM (ZTE, NOKIA, autres projets)","TRAVAUX OCM",
U1518="No root CAuse","No root cause",
U1518="ODU HS","PDH",
U1518="IP &amp; VLAN","PDH",
U1518="Warehouse HUAWEI","SPARE-ISSUE",
U1518="SPARE-HS","SPARE-ISSUE",
U1518="Power Telco","BSS",U1518="no impacts","no impacts"
),"")</f>
        <v/>
      </c>
      <c r="T1518" s="35" t="str" cm="1">
        <f t="array" ref="T1518">IFERROR(_xlfn.IFS(
U1518="MPR ISSUE","TX ISSUE",
U1518="BSS Hardware Issue","RAN ISSUE",
U1518="Sites strategiques, MLL, Pylone, etc.","ENVTECH",
U1518="AKTIVCO DEFAUT GE &amp; POWER Cabinet","POWER ISSUE",
U1518="AKTIVCO Coupure ENEO &amp; Baisse de tension","POWER ISSUE",
U1518="Coupure ENEO &amp; Baisse de tension","POWER ISSUE",
U1518="Defaut GE &amp; POWER Cabinet","POWER ISSUE",
U1518="Sharing","POWER ISSUE",
U1518="Sites strategiques &amp; DataCenter","POWER ISSUE",
U1518="Exclu","Exclu",
U1518="SAT","TX ISSUE",
U1518="SPARE-ISSUE","SPARE-ISSUE",
U1518="Fiber CAmtel","TX ISSUE",
U1518="Fiber AOF","TX ISSUE",
U1518="Projet OCM (HUAWEI)","TRAVAUX-HUAWEI",
U1518="Projet OCM (NOKIA)","TRAVAUX -NOKIA",
U1518="ACCESS-ISSUE","ACCESS-ISSUE",
U1518="Projet OCM (ZTE, NOKIA, autres projets)","TRAVAUX OCM",
U1518="No root CAuse","No root cause",
U1518="ODU HS","TX ISSUE",
U1518="IP &amp; VLAN","TX ISSUE",
U1518="Warehouse HUAWEI","SPARE-ISSUE",
U1518="SPARE-HS","SPARE-ISSUE",
U1518="Power Telco","RAN ISSUE",U1518="no impacts","no impacts"
),"")</f>
        <v/>
      </c>
      <c r="U1518" s="28"/>
      <c r="V1518" s="35" t="str" cm="1">
        <f t="array" ref="V1518">IFERROR(_xlfn.IFS(
U1518="MPR ISSUE","ACTIVE",
U1518="BSS Hardware Issue","ACTIVE",
U1518="Sites strategiques, MLL, Pylone, etc.","PASSIVE",
U1518="AKTIVCO DEFAUT GE &amp; POWER Cabinet","PASSIVE",
U1518="AKTIVCO Coupure ENEO &amp; Baisse de tension","PASSIVE",
U1518="Coupure ENEO &amp; Baisse de tension","PASSIVE",
U1518="Defaut GE &amp; POWER Cabinet","PASSIVE",
U1518="Sharing","PASSIVE",
U1518="Sites strategiques &amp; DataCenter","PASSIVE",
U1518="Exclu","Exclu",
U1518="SAT","ACTIVE",
U1518="SPARE-ISSUE","SPARE-ISSUE",
U1518="Fiber CAmtel","ACTIVE",
U1518="Fiber AOF","ACTIVE",
U1518="Projet OCM (HUAWEI)","PLANNED WORKS",
U1518="Projet OCM (NOKIA)","PLANNED WORKS",
U1518="ACCESS-ISSUE","ACCESS-ISSUE",
U1518="Projet OCM (ZTE, NOKIA, autres projets)","PLANNED WORKS",
U1518="No root CAuse","No root cause",
U1518="ODU HS","ACTIVE",
U1518="IP &amp; VLAN","ACTIVE",
U1518="Warehouse HUAWEI","SPARE-ISSUE",
U1518="SPARE-HS","SPARE-ISSUE",
U1518="Power Telco","ACTIVE",U1518="no impacts","no impacts"
),"")</f>
        <v/>
      </c>
      <c r="W1518" s="102"/>
      <c r="X1518" s="102"/>
      <c r="Y1518" s="102"/>
      <c r="Z1518" s="102"/>
      <c r="AA1518" s="102"/>
      <c r="AB1518" s="104" t="s">
        <v>5423</v>
      </c>
      <c r="AC1518" s="9"/>
      <c r="AD1518" s="9"/>
      <c r="AE1518" s="7" t="s">
        <v>5423</v>
      </c>
      <c r="AF1518" s="6"/>
      <c r="AG1518" s="7"/>
      <c r="AH1518" s="3" t="s">
        <v>5423</v>
      </c>
      <c r="AI1518" s="18" t="s">
        <v>5423</v>
      </c>
      <c r="AJ1518" s="18" t="s">
        <v>5423</v>
      </c>
      <c r="AK1518" s="18" t="s">
        <v>5423</v>
      </c>
      <c r="AL1518" s="18" t="s">
        <v>5423</v>
      </c>
      <c r="AM1518" s="18" t="s">
        <v>5423</v>
      </c>
      <c r="AN1518" s="18" t="s">
        <v>5423</v>
      </c>
      <c r="AO1518" s="18" t="s">
        <v>5423</v>
      </c>
      <c r="AP1518" s="18" t="s">
        <v>5423</v>
      </c>
      <c r="AQ1518" s="18" t="s">
        <v>5423</v>
      </c>
      <c r="AR1518" s="18" t="s">
        <v>5423</v>
      </c>
      <c r="AS1518" s="18" t="s">
        <v>5423</v>
      </c>
      <c r="AT1518" s="18" t="s">
        <v>5423</v>
      </c>
      <c r="AU1518" s="9" t="s">
        <v>5423</v>
      </c>
      <c r="AV1518" s="14"/>
      <c r="AW1518" s="14" t="s">
        <v>5423</v>
      </c>
      <c r="AX1518" s="14" t="str">
        <f>_xlfn.XLOOKUP(B1518,'[4]cell downs 18042026 17h'!$B:$B,'[4]cell downs 18042026 17h'!$B:$B,"")</f>
        <v/>
      </c>
      <c r="AY1518" s="14" t="str">
        <f>_xlfn.XLOOKUP(B1518,'[5]Cells Huawei 19042026 15h'!$B:$B,'[5]Cells Huawei 19042026 15h'!$B:$B,"")</f>
        <v/>
      </c>
      <c r="AZ1518" s="105" t="str">
        <f>_xlfn.XLOOKUP(B1518,'INCIDENT-04-23-2026'!E:E,'INCIDENT-04-23-2026'!F:F,"")</f>
        <v/>
      </c>
      <c r="BA1518" s="105" t="str">
        <f>_xlfn.XLOOKUP(B1518,'[6]Eneo 17H'!$C:$C,'[6]Eneo 17H'!$I:$I,"")</f>
        <v/>
      </c>
      <c r="BB1518" s="105" t="str">
        <f>_xlfn.XLOOKUP(B1518,[8]ALL!$B:$B,[8]ALL!$M:$M,"")</f>
        <v/>
      </c>
      <c r="BC1518" s="105" t="str">
        <f>_xlfn.XLOOKUP(B1518,'[6]Eneo 17H'!$C:$C,'[6]Eneo 17H'!$I:$I,"")</f>
        <v/>
      </c>
      <c r="BD1518" s="105" t="str">
        <f>_xlfn.XLOOKUP(B1518,'[7]Eneo 12H'!$C:$C,'[7]Eneo 12H'!$I:$I,"")</f>
        <v/>
      </c>
      <c r="BE1518" s="105" t="s">
        <v>5423</v>
      </c>
    </row>
    <row r="1519" spans="1:57" hidden="1" x14ac:dyDescent="0.3">
      <c r="A1519" s="1" t="s">
        <v>2613</v>
      </c>
      <c r="B1519" s="8" t="s">
        <v>2614</v>
      </c>
      <c r="C1519" s="3" t="str">
        <f>_xlfn.XLOOKUP(B1519,'[1]daily break down'!$D:$D,'[1]daily break down'!$E:$E,"")</f>
        <v>CENTRE</v>
      </c>
      <c r="D1519" s="1" t="s">
        <v>11</v>
      </c>
      <c r="E1519" s="1" t="s">
        <v>12</v>
      </c>
      <c r="F1519" s="3" t="s">
        <v>37</v>
      </c>
      <c r="G1519" s="1" t="s">
        <v>2615</v>
      </c>
      <c r="H1519" s="27" t="str">
        <f>_xlfn.XLOOKUP(B1519,[2]CALCULATION!$B:$B,[2]CALCULATION!$H:$H,"")</f>
        <v>ZTE</v>
      </c>
      <c r="I1519" s="23">
        <v>0</v>
      </c>
      <c r="J1519" s="23">
        <v>0</v>
      </c>
      <c r="K1519" s="23">
        <v>0</v>
      </c>
      <c r="L1519" s="23">
        <v>0</v>
      </c>
      <c r="M1519" s="23">
        <v>0</v>
      </c>
      <c r="N1519" s="23">
        <v>0</v>
      </c>
      <c r="O1519" s="23">
        <v>1.6586622835175569E-3</v>
      </c>
      <c r="P1519" s="103" t="s">
        <v>6554</v>
      </c>
      <c r="Q1519" s="36" t="s">
        <v>5796</v>
      </c>
      <c r="R1519" s="36"/>
      <c r="S1519" s="35" t="str" cm="1">
        <f t="array" ref="S1519">IFERROR(_xlfn.IFS(
U1519="MPR ISSUE","PDH",
U1519="BSS Hardware Issue","BSS",
U1519="Sites strategiques, MLL, Pylone, etc.","ENVTECH",
U1519="AKTIVCO DEFAUT GE &amp; POWER Cabinet","AKTIVCO",
U1519="AKTIVCO Coupure ENEO &amp; Baisse de tension","AKTIVCO GRID ONLY",
U1519="Coupure ENEO &amp; Baisse de tension","IHS GRID ONLY",
U1519="Defaut GE &amp; POWER Cabinet","IHS",
U1519="Sharing","Partners",
U1519="Sites strategiques &amp; DataCenter","SST &amp; DC",
U1519="Exclu","Exclu",
U1519="SAT","SAT",
U1519="SPARE-ISSUE","SPARE-ISSUE",
U1519="Fiber CAmtel","TRANS_FO_CAMTEL",
U1519="Fiber AOF","Fiber AOF",
U1519="Projet OCM (HUAWEI)","TRAVAUX-HUAWEI",
U1519="Projet OCM (NOKIA)","TRAVAUX-NOKIA",
U1519="ACCESS-ISSUE","ACCESS-ISSUE",
U1519="Projet OCM (ZTE, NOKIA, autres projets)","TRAVAUX OCM",
U1519="No root CAuse","No root cause",
U1519="ODU HS","PDH",
U1519="IP &amp; VLAN","PDH",
U1519="Warehouse HUAWEI","SPARE-ISSUE",
U1519="SPARE-HS","SPARE-ISSUE",
U1519="Power Telco","BSS",U1519="no impacts","no impacts"
),"")</f>
        <v/>
      </c>
      <c r="T1519" s="35" t="str" cm="1">
        <f t="array" ref="T1519">IFERROR(_xlfn.IFS(
U1519="MPR ISSUE","TX ISSUE",
U1519="BSS Hardware Issue","RAN ISSUE",
U1519="Sites strategiques, MLL, Pylone, etc.","ENVTECH",
U1519="AKTIVCO DEFAUT GE &amp; POWER Cabinet","POWER ISSUE",
U1519="AKTIVCO Coupure ENEO &amp; Baisse de tension","POWER ISSUE",
U1519="Coupure ENEO &amp; Baisse de tension","POWER ISSUE",
U1519="Defaut GE &amp; POWER Cabinet","POWER ISSUE",
U1519="Sharing","POWER ISSUE",
U1519="Sites strategiques &amp; DataCenter","POWER ISSUE",
U1519="Exclu","Exclu",
U1519="SAT","TX ISSUE",
U1519="SPARE-ISSUE","SPARE-ISSUE",
U1519="Fiber CAmtel","TX ISSUE",
U1519="Fiber AOF","TX ISSUE",
U1519="Projet OCM (HUAWEI)","TRAVAUX-HUAWEI",
U1519="Projet OCM (NOKIA)","TRAVAUX -NOKIA",
U1519="ACCESS-ISSUE","ACCESS-ISSUE",
U1519="Projet OCM (ZTE, NOKIA, autres projets)","TRAVAUX OCM",
U1519="No root CAuse","No root cause",
U1519="ODU HS","TX ISSUE",
U1519="IP &amp; VLAN","TX ISSUE",
U1519="Warehouse HUAWEI","SPARE-ISSUE",
U1519="SPARE-HS","SPARE-ISSUE",
U1519="Power Telco","RAN ISSUE",U1519="no impacts","no impacts"
),"")</f>
        <v/>
      </c>
      <c r="U1519" s="28"/>
      <c r="V1519" s="35" t="str" cm="1">
        <f t="array" ref="V1519">IFERROR(_xlfn.IFS(
U1519="MPR ISSUE","ACTIVE",
U1519="BSS Hardware Issue","ACTIVE",
U1519="Sites strategiques, MLL, Pylone, etc.","PASSIVE",
U1519="AKTIVCO DEFAUT GE &amp; POWER Cabinet","PASSIVE",
U1519="AKTIVCO Coupure ENEO &amp; Baisse de tension","PASSIVE",
U1519="Coupure ENEO &amp; Baisse de tension","PASSIVE",
U1519="Defaut GE &amp; POWER Cabinet","PASSIVE",
U1519="Sharing","PASSIVE",
U1519="Sites strategiques &amp; DataCenter","PASSIVE",
U1519="Exclu","Exclu",
U1519="SAT","ACTIVE",
U1519="SPARE-ISSUE","SPARE-ISSUE",
U1519="Fiber CAmtel","ACTIVE",
U1519="Fiber AOF","ACTIVE",
U1519="Projet OCM (HUAWEI)","PLANNED WORKS",
U1519="Projet OCM (NOKIA)","PLANNED WORKS",
U1519="ACCESS-ISSUE","ACCESS-ISSUE",
U1519="Projet OCM (ZTE, NOKIA, autres projets)","PLANNED WORKS",
U1519="No root CAuse","No root cause",
U1519="ODU HS","ACTIVE",
U1519="IP &amp; VLAN","ACTIVE",
U1519="Warehouse HUAWEI","SPARE-ISSUE",
U1519="SPARE-HS","SPARE-ISSUE",
U1519="Power Telco","ACTIVE",U1519="no impacts","no impacts"
),"")</f>
        <v/>
      </c>
      <c r="W1519" s="102"/>
      <c r="X1519" s="102"/>
      <c r="Y1519" s="102"/>
      <c r="Z1519" s="102"/>
      <c r="AA1519" s="102"/>
      <c r="AB1519" s="104" t="s">
        <v>5423</v>
      </c>
      <c r="AC1519" s="9"/>
      <c r="AD1519" s="9"/>
      <c r="AE1519" s="7" t="s">
        <v>5423</v>
      </c>
      <c r="AF1519" s="6"/>
      <c r="AG1519" s="7"/>
      <c r="AH1519" s="3" t="s">
        <v>5423</v>
      </c>
      <c r="AI1519" s="18" t="s">
        <v>5423</v>
      </c>
      <c r="AJ1519" s="18" t="s">
        <v>5423</v>
      </c>
      <c r="AK1519" s="18" t="s">
        <v>5423</v>
      </c>
      <c r="AL1519" s="18" t="s">
        <v>5423</v>
      </c>
      <c r="AM1519" s="18" t="s">
        <v>5423</v>
      </c>
      <c r="AN1519" s="18" t="s">
        <v>5423</v>
      </c>
      <c r="AO1519" s="18" t="s">
        <v>5423</v>
      </c>
      <c r="AP1519" s="18" t="s">
        <v>5423</v>
      </c>
      <c r="AQ1519" s="18" t="s">
        <v>5423</v>
      </c>
      <c r="AR1519" s="18" t="s">
        <v>5423</v>
      </c>
      <c r="AS1519" s="18" t="s">
        <v>5423</v>
      </c>
      <c r="AT1519" s="18" t="s">
        <v>5423</v>
      </c>
      <c r="AU1519" s="9" t="s">
        <v>5423</v>
      </c>
      <c r="AV1519" s="14"/>
      <c r="AW1519" s="14" t="s">
        <v>5423</v>
      </c>
      <c r="AX1519" s="14" t="str">
        <f>_xlfn.XLOOKUP(B1519,'[4]cell downs 18042026 17h'!$B:$B,'[4]cell downs 18042026 17h'!$B:$B,"")</f>
        <v/>
      </c>
      <c r="AY1519" s="14" t="str">
        <f>_xlfn.XLOOKUP(B1519,'[5]Cells Huawei 19042026 15h'!$B:$B,'[5]Cells Huawei 19042026 15h'!$B:$B,"")</f>
        <v/>
      </c>
      <c r="AZ1519" s="105" t="str">
        <f>_xlfn.XLOOKUP(B1519,'INCIDENT-04-23-2026'!E:E,'INCIDENT-04-23-2026'!F:F,"")</f>
        <v/>
      </c>
      <c r="BA1519" s="105" t="str">
        <f>_xlfn.XLOOKUP(B1519,'[6]Eneo 17H'!$C:$C,'[6]Eneo 17H'!$I:$I,"")</f>
        <v/>
      </c>
      <c r="BB1519" s="105" t="str">
        <f>_xlfn.XLOOKUP(B1519,[8]ALL!$B:$B,[8]ALL!$M:$M,"")</f>
        <v/>
      </c>
      <c r="BC1519" s="105" t="str">
        <f>_xlfn.XLOOKUP(B1519,'[6]Eneo 17H'!$C:$C,'[6]Eneo 17H'!$I:$I,"")</f>
        <v/>
      </c>
      <c r="BD1519" s="105" t="str">
        <f>_xlfn.XLOOKUP(B1519,'[7]Eneo 12H'!$C:$C,'[7]Eneo 12H'!$I:$I,"")</f>
        <v/>
      </c>
      <c r="BE1519" s="105" t="s">
        <v>5423</v>
      </c>
    </row>
    <row r="1520" spans="1:57" hidden="1" x14ac:dyDescent="0.3">
      <c r="A1520" s="1" t="s">
        <v>5130</v>
      </c>
      <c r="B1520" s="8" t="s">
        <v>5131</v>
      </c>
      <c r="C1520" s="3" t="str">
        <f>_xlfn.XLOOKUP(B1520,'[1]daily break down'!$D:$D,'[1]daily break down'!$E:$E,"")</f>
        <v>CENTRE</v>
      </c>
      <c r="D1520" s="1" t="s">
        <v>11</v>
      </c>
      <c r="E1520" s="1" t="s">
        <v>12</v>
      </c>
      <c r="F1520" s="3" t="s">
        <v>37</v>
      </c>
      <c r="G1520" s="1" t="s">
        <v>5130</v>
      </c>
      <c r="H1520" s="27" t="str">
        <f>_xlfn.XLOOKUP(B1520,[2]CALCULATION!$B:$B,[2]CALCULATION!$H:$H,"")</f>
        <v>ZTE</v>
      </c>
      <c r="I1520" s="23">
        <v>0</v>
      </c>
      <c r="J1520" s="23">
        <v>0</v>
      </c>
      <c r="K1520" s="23">
        <v>0</v>
      </c>
      <c r="L1520" s="23">
        <v>0</v>
      </c>
      <c r="M1520" s="23">
        <v>0</v>
      </c>
      <c r="N1520" s="23">
        <v>0</v>
      </c>
      <c r="O1520" s="23">
        <v>0</v>
      </c>
      <c r="P1520" s="103" t="s">
        <v>6554</v>
      </c>
      <c r="Q1520" s="36" t="s">
        <v>5796</v>
      </c>
      <c r="R1520" s="36"/>
      <c r="S1520" s="35" t="str" cm="1">
        <f t="array" ref="S1520">IFERROR(_xlfn.IFS(
U1520="MPR ISSUE","PDH",
U1520="BSS Hardware Issue","BSS",
U1520="Sites strategiques, MLL, Pylone, etc.","ENVTECH",
U1520="AKTIVCO DEFAUT GE &amp; POWER Cabinet","AKTIVCO",
U1520="AKTIVCO Coupure ENEO &amp; Baisse de tension","AKTIVCO GRID ONLY",
U1520="Coupure ENEO &amp; Baisse de tension","IHS GRID ONLY",
U1520="Defaut GE &amp; POWER Cabinet","IHS",
U1520="Sharing","Partners",
U1520="Sites strategiques &amp; DataCenter","SST &amp; DC",
U1520="Exclu","Exclu",
U1520="SAT","SAT",
U1520="SPARE-ISSUE","SPARE-ISSUE",
U1520="Fiber CAmtel","TRANS_FO_CAMTEL",
U1520="Fiber AOF","Fiber AOF",
U1520="Projet OCM (HUAWEI)","TRAVAUX-HUAWEI",
U1520="Projet OCM (NOKIA)","TRAVAUX-NOKIA",
U1520="ACCESS-ISSUE","ACCESS-ISSUE",
U1520="Projet OCM (ZTE, NOKIA, autres projets)","TRAVAUX OCM",
U1520="No root CAuse","No root cause",
U1520="ODU HS","PDH",
U1520="IP &amp; VLAN","PDH",
U1520="Warehouse HUAWEI","SPARE-ISSUE",
U1520="SPARE-HS","SPARE-ISSUE",
U1520="Power Telco","BSS",U1520="no impacts","no impacts"
),"")</f>
        <v/>
      </c>
      <c r="T1520" s="35" t="str" cm="1">
        <f t="array" ref="T1520">IFERROR(_xlfn.IFS(
U1520="MPR ISSUE","TX ISSUE",
U1520="BSS Hardware Issue","RAN ISSUE",
U1520="Sites strategiques, MLL, Pylone, etc.","ENVTECH",
U1520="AKTIVCO DEFAUT GE &amp; POWER Cabinet","POWER ISSUE",
U1520="AKTIVCO Coupure ENEO &amp; Baisse de tension","POWER ISSUE",
U1520="Coupure ENEO &amp; Baisse de tension","POWER ISSUE",
U1520="Defaut GE &amp; POWER Cabinet","POWER ISSUE",
U1520="Sharing","POWER ISSUE",
U1520="Sites strategiques &amp; DataCenter","POWER ISSUE",
U1520="Exclu","Exclu",
U1520="SAT","TX ISSUE",
U1520="SPARE-ISSUE","SPARE-ISSUE",
U1520="Fiber CAmtel","TX ISSUE",
U1520="Fiber AOF","TX ISSUE",
U1520="Projet OCM (HUAWEI)","TRAVAUX-HUAWEI",
U1520="Projet OCM (NOKIA)","TRAVAUX -NOKIA",
U1520="ACCESS-ISSUE","ACCESS-ISSUE",
U1520="Projet OCM (ZTE, NOKIA, autres projets)","TRAVAUX OCM",
U1520="No root CAuse","No root cause",
U1520="ODU HS","TX ISSUE",
U1520="IP &amp; VLAN","TX ISSUE",
U1520="Warehouse HUAWEI","SPARE-ISSUE",
U1520="SPARE-HS","SPARE-ISSUE",
U1520="Power Telco","RAN ISSUE",U1520="no impacts","no impacts"
),"")</f>
        <v/>
      </c>
      <c r="U1520" s="28"/>
      <c r="V1520" s="35" t="str" cm="1">
        <f t="array" ref="V1520">IFERROR(_xlfn.IFS(
U1520="MPR ISSUE","ACTIVE",
U1520="BSS Hardware Issue","ACTIVE",
U1520="Sites strategiques, MLL, Pylone, etc.","PASSIVE",
U1520="AKTIVCO DEFAUT GE &amp; POWER Cabinet","PASSIVE",
U1520="AKTIVCO Coupure ENEO &amp; Baisse de tension","PASSIVE",
U1520="Coupure ENEO &amp; Baisse de tension","PASSIVE",
U1520="Defaut GE &amp; POWER Cabinet","PASSIVE",
U1520="Sharing","PASSIVE",
U1520="Sites strategiques &amp; DataCenter","PASSIVE",
U1520="Exclu","Exclu",
U1520="SAT","ACTIVE",
U1520="SPARE-ISSUE","SPARE-ISSUE",
U1520="Fiber CAmtel","ACTIVE",
U1520="Fiber AOF","ACTIVE",
U1520="Projet OCM (HUAWEI)","PLANNED WORKS",
U1520="Projet OCM (NOKIA)","PLANNED WORKS",
U1520="ACCESS-ISSUE","ACCESS-ISSUE",
U1520="Projet OCM (ZTE, NOKIA, autres projets)","PLANNED WORKS",
U1520="No root CAuse","No root cause",
U1520="ODU HS","ACTIVE",
U1520="IP &amp; VLAN","ACTIVE",
U1520="Warehouse HUAWEI","SPARE-ISSUE",
U1520="SPARE-HS","SPARE-ISSUE",
U1520="Power Telco","ACTIVE",U1520="no impacts","no impacts"
),"")</f>
        <v/>
      </c>
      <c r="W1520" s="102"/>
      <c r="X1520" s="102"/>
      <c r="Y1520" s="102"/>
      <c r="Z1520" s="102"/>
      <c r="AA1520" s="102"/>
      <c r="AB1520" s="104" t="s">
        <v>5423</v>
      </c>
      <c r="AC1520" s="9"/>
      <c r="AD1520" s="9"/>
      <c r="AE1520" s="7" t="s">
        <v>5423</v>
      </c>
      <c r="AF1520" s="6"/>
      <c r="AG1520" s="7"/>
      <c r="AH1520" s="3" t="s">
        <v>5423</v>
      </c>
      <c r="AI1520" s="18" t="s">
        <v>5423</v>
      </c>
      <c r="AJ1520" s="18" t="s">
        <v>5423</v>
      </c>
      <c r="AK1520" s="18" t="s">
        <v>5423</v>
      </c>
      <c r="AL1520" s="18" t="s">
        <v>5423</v>
      </c>
      <c r="AM1520" s="18" t="s">
        <v>5423</v>
      </c>
      <c r="AN1520" s="18" t="s">
        <v>5423</v>
      </c>
      <c r="AO1520" s="18" t="s">
        <v>5423</v>
      </c>
      <c r="AP1520" s="18" t="s">
        <v>5423</v>
      </c>
      <c r="AQ1520" s="18" t="s">
        <v>5423</v>
      </c>
      <c r="AR1520" s="18" t="s">
        <v>5423</v>
      </c>
      <c r="AS1520" s="18" t="s">
        <v>5423</v>
      </c>
      <c r="AT1520" s="18" t="s">
        <v>5423</v>
      </c>
      <c r="AU1520" s="9" t="s">
        <v>5423</v>
      </c>
      <c r="AV1520" s="14"/>
      <c r="AW1520" s="14" t="s">
        <v>5423</v>
      </c>
      <c r="AX1520" s="14" t="str">
        <f>_xlfn.XLOOKUP(B1520,'[4]cell downs 18042026 17h'!$B:$B,'[4]cell downs 18042026 17h'!$B:$B,"")</f>
        <v/>
      </c>
      <c r="AY1520" s="14" t="str">
        <f>_xlfn.XLOOKUP(B1520,'[5]Cells Huawei 19042026 15h'!$B:$B,'[5]Cells Huawei 19042026 15h'!$B:$B,"")</f>
        <v/>
      </c>
      <c r="AZ1520" s="105" t="str">
        <f>_xlfn.XLOOKUP(B1520,'INCIDENT-04-23-2026'!E:E,'INCIDENT-04-23-2026'!F:F,"")</f>
        <v/>
      </c>
      <c r="BA1520" s="105" t="str">
        <f>_xlfn.XLOOKUP(B1520,'[6]Eneo 17H'!$C:$C,'[6]Eneo 17H'!$I:$I,"")</f>
        <v/>
      </c>
      <c r="BB1520" s="105" t="str">
        <f>_xlfn.XLOOKUP(B1520,[8]ALL!$B:$B,[8]ALL!$M:$M,"")</f>
        <v/>
      </c>
      <c r="BC1520" s="105" t="str">
        <f>_xlfn.XLOOKUP(B1520,'[6]Eneo 17H'!$C:$C,'[6]Eneo 17H'!$I:$I,"")</f>
        <v/>
      </c>
      <c r="BD1520" s="105" t="str">
        <f>_xlfn.XLOOKUP(B1520,'[7]Eneo 12H'!$C:$C,'[7]Eneo 12H'!$I:$I,"")</f>
        <v/>
      </c>
      <c r="BE1520" s="105" t="s">
        <v>7292</v>
      </c>
    </row>
    <row r="1521" spans="1:57" hidden="1" x14ac:dyDescent="0.3">
      <c r="A1521" s="1" t="s">
        <v>4213</v>
      </c>
      <c r="B1521" s="1" t="s">
        <v>4214</v>
      </c>
      <c r="C1521" s="3" t="str">
        <f>_xlfn.XLOOKUP(B1521,'[1]daily break down'!$D:$D,'[1]daily break down'!$E:$E,"")</f>
        <v>ADAMAOUA</v>
      </c>
      <c r="D1521" s="1" t="s">
        <v>357</v>
      </c>
      <c r="E1521" s="1" t="s">
        <v>5385</v>
      </c>
      <c r="F1521" s="3" t="s">
        <v>90</v>
      </c>
      <c r="G1521" s="1" t="s">
        <v>4213</v>
      </c>
      <c r="H1521" s="25" t="str">
        <f>_xlfn.XLOOKUP(B1521,[2]CALCULATION!$B:$B,[2]CALCULATION!$H:$H,"")</f>
        <v>HUAWEI</v>
      </c>
      <c r="I1521" s="23">
        <v>12.327606132984052</v>
      </c>
      <c r="J1521" s="23">
        <v>12.327606132984052</v>
      </c>
      <c r="K1521" s="23">
        <v>12.327606132984052</v>
      </c>
      <c r="L1521" s="23">
        <v>12.327606132984052</v>
      </c>
      <c r="M1521" s="23">
        <v>12.327606132984052</v>
      </c>
      <c r="N1521" s="23">
        <v>12.327606132984052</v>
      </c>
      <c r="O1521" s="23">
        <v>12.327606132984052</v>
      </c>
      <c r="P1521" s="103" t="s">
        <v>6553</v>
      </c>
      <c r="Q1521" s="36" t="s">
        <v>5795</v>
      </c>
      <c r="R1521" s="36"/>
      <c r="S1521" s="35" t="str" cm="1">
        <f t="array" ref="S1521">IFERROR(_xlfn.IFS(
U1521="MPR ISSUE","PDH",
U1521="BSS Hardware Issue","BSS",
U1521="Sites strategiques, MLL, Pylone, etc.","ENVTECH",
U1521="AKTIVCO DEFAUT GE &amp; POWER Cabinet","AKTIVCO",
U1521="AKTIVCO Coupure ENEO &amp; Baisse de tension","AKTIVCO GRID ONLY",
U1521="Coupure ENEO &amp; Baisse de tension","IHS GRID ONLY",
U1521="Defaut GE &amp; POWER Cabinet","IHS",
U1521="Sharing","Partners",
U1521="Sites strategiques &amp; DataCenter","SST &amp; DC",
U1521="Exclu","Exclu",
U1521="SAT","SAT",
U1521="SPARE-ISSUE","SPARE-ISSUE",
U1521="Fiber CAmtel","TRANS_FO_CAMTEL",
U1521="Fiber AOF","Fiber AOF",
U1521="Projet OCM (HUAWEI)","TRAVAUX-HUAWEI",
U1521="Projet OCM (NOKIA)","TRAVAUX-NOKIA",
U1521="ACCESS-ISSUE","ACCESS-ISSUE",
U1521="Projet OCM (ZTE, NOKIA, autres projets)","TRAVAUX OCM",
U1521="No root CAuse","No root cause",
U1521="ODU HS","PDH",
U1521="IP &amp; VLAN","PDH",
U1521="Warehouse HUAWEI","SPARE-ISSUE",
U1521="SPARE-HS","SPARE-ISSUE",
U1521="Power Telco","BSS",U1521="no impacts","no impacts"
),"")</f>
        <v/>
      </c>
      <c r="T1521" s="35" t="str" cm="1">
        <f t="array" ref="T1521">IFERROR(_xlfn.IFS(
U1521="MPR ISSUE","TX ISSUE",
U1521="BSS Hardware Issue","RAN ISSUE",
U1521="Sites strategiques, MLL, Pylone, etc.","ENVTECH",
U1521="AKTIVCO DEFAUT GE &amp; POWER Cabinet","POWER ISSUE",
U1521="AKTIVCO Coupure ENEO &amp; Baisse de tension","POWER ISSUE",
U1521="Coupure ENEO &amp; Baisse de tension","POWER ISSUE",
U1521="Defaut GE &amp; POWER Cabinet","POWER ISSUE",
U1521="Sharing","POWER ISSUE",
U1521="Sites strategiques &amp; DataCenter","POWER ISSUE",
U1521="Exclu","Exclu",
U1521="SAT","TX ISSUE",
U1521="SPARE-ISSUE","SPARE-ISSUE",
U1521="Fiber CAmtel","TX ISSUE",
U1521="Fiber AOF","TX ISSUE",
U1521="Projet OCM (HUAWEI)","TRAVAUX-HUAWEI",
U1521="Projet OCM (NOKIA)","TRAVAUX -NOKIA",
U1521="ACCESS-ISSUE","ACCESS-ISSUE",
U1521="Projet OCM (ZTE, NOKIA, autres projets)","TRAVAUX OCM",
U1521="No root CAuse","No root cause",
U1521="ODU HS","TX ISSUE",
U1521="IP &amp; VLAN","TX ISSUE",
U1521="Warehouse HUAWEI","SPARE-ISSUE",
U1521="SPARE-HS","SPARE-ISSUE",
U1521="Power Telco","RAN ISSUE",U1521="no impacts","no impacts"
),"")</f>
        <v/>
      </c>
      <c r="U1521" s="28"/>
      <c r="V1521" s="35" t="str" cm="1">
        <f t="array" ref="V1521">IFERROR(_xlfn.IFS(
U1521="MPR ISSUE","ACTIVE",
U1521="BSS Hardware Issue","ACTIVE",
U1521="Sites strategiques, MLL, Pylone, etc.","PASSIVE",
U1521="AKTIVCO DEFAUT GE &amp; POWER Cabinet","PASSIVE",
U1521="AKTIVCO Coupure ENEO &amp; Baisse de tension","PASSIVE",
U1521="Coupure ENEO &amp; Baisse de tension","PASSIVE",
U1521="Defaut GE &amp; POWER Cabinet","PASSIVE",
U1521="Sharing","PASSIVE",
U1521="Sites strategiques &amp; DataCenter","PASSIVE",
U1521="Exclu","Exclu",
U1521="SAT","ACTIVE",
U1521="SPARE-ISSUE","SPARE-ISSUE",
U1521="Fiber CAmtel","ACTIVE",
U1521="Fiber AOF","ACTIVE",
U1521="Projet OCM (HUAWEI)","PLANNED WORKS",
U1521="Projet OCM (NOKIA)","PLANNED WORKS",
U1521="ACCESS-ISSUE","ACCESS-ISSUE",
U1521="Projet OCM (ZTE, NOKIA, autres projets)","PLANNED WORKS",
U1521="No root CAuse","No root cause",
U1521="ODU HS","ACTIVE",
U1521="IP &amp; VLAN","ACTIVE",
U1521="Warehouse HUAWEI","SPARE-ISSUE",
U1521="SPARE-HS","SPARE-ISSUE",
U1521="Power Telco","ACTIVE",U1521="no impacts","no impacts"
),"")</f>
        <v/>
      </c>
      <c r="W1521" s="102"/>
      <c r="X1521" s="102"/>
      <c r="Y1521" s="102"/>
      <c r="Z1521" s="102"/>
      <c r="AA1521" s="102"/>
      <c r="AB1521" s="104" t="s">
        <v>6659</v>
      </c>
      <c r="AC1521" s="9"/>
      <c r="AD1521" s="9"/>
      <c r="AE1521" s="7" t="s">
        <v>5423</v>
      </c>
      <c r="AF1521" s="6"/>
      <c r="AG1521" s="7"/>
      <c r="AH1521" s="3" t="s">
        <v>5423</v>
      </c>
      <c r="AI1521" s="18" t="s">
        <v>5423</v>
      </c>
      <c r="AJ1521" s="18" t="s">
        <v>5423</v>
      </c>
      <c r="AK1521" s="18" t="s">
        <v>5423</v>
      </c>
      <c r="AL1521" s="18" t="s">
        <v>5423</v>
      </c>
      <c r="AM1521" s="18" t="s">
        <v>5423</v>
      </c>
      <c r="AN1521" s="18" t="s">
        <v>5423</v>
      </c>
      <c r="AO1521" s="18" t="s">
        <v>5423</v>
      </c>
      <c r="AP1521" s="18" t="s">
        <v>5423</v>
      </c>
      <c r="AQ1521" s="18" t="s">
        <v>5423</v>
      </c>
      <c r="AR1521" s="18" t="s">
        <v>5968</v>
      </c>
      <c r="AS1521" s="18" t="s">
        <v>5969</v>
      </c>
      <c r="AT1521" s="18" t="s">
        <v>5970</v>
      </c>
      <c r="AU1521" s="9" t="s">
        <v>5423</v>
      </c>
      <c r="AV1521" s="14"/>
      <c r="AW1521" s="14" t="s">
        <v>5423</v>
      </c>
      <c r="AX1521" s="14" t="str">
        <f>_xlfn.XLOOKUP(B1521,'[4]cell downs 18042026 17h'!$B:$B,'[4]cell downs 18042026 17h'!$B:$B,"")</f>
        <v/>
      </c>
      <c r="AY1521" s="14" t="str">
        <f>_xlfn.XLOOKUP(B1521,'[5]Cells Huawei 19042026 15h'!$B:$B,'[5]Cells Huawei 19042026 15h'!$B:$B,"")</f>
        <v/>
      </c>
      <c r="AZ1521" s="105" t="str">
        <f>_xlfn.XLOOKUP(B1521,'INCIDENT-04-23-2026'!E:E,'INCIDENT-04-23-2026'!F:F,"")</f>
        <v/>
      </c>
      <c r="BA1521" s="105" t="str">
        <f>_xlfn.XLOOKUP(B1521,'[6]Eneo 17H'!$C:$C,'[6]Eneo 17H'!$I:$I,"")</f>
        <v/>
      </c>
      <c r="BB1521" s="105" t="str">
        <f>_xlfn.XLOOKUP(B1521,[8]ALL!$B:$B,[8]ALL!$M:$M,"")</f>
        <v/>
      </c>
      <c r="BC1521" s="105" t="str">
        <f>_xlfn.XLOOKUP(B1521,'[6]Eneo 17H'!$C:$C,'[6]Eneo 17H'!$I:$I,"")</f>
        <v/>
      </c>
      <c r="BD1521" s="105" t="str">
        <f>_xlfn.XLOOKUP(B1521,'[7]Eneo 12H'!$C:$C,'[7]Eneo 12H'!$I:$I,"")</f>
        <v/>
      </c>
      <c r="BE1521" s="105" t="s">
        <v>7293</v>
      </c>
    </row>
    <row r="1522" spans="1:57" hidden="1" x14ac:dyDescent="0.3">
      <c r="A1522" s="1" t="s">
        <v>2185</v>
      </c>
      <c r="B1522" s="8" t="s">
        <v>2186</v>
      </c>
      <c r="C1522" s="3" t="str">
        <f>_xlfn.XLOOKUP(B1522,'[1]daily break down'!$D:$D,'[1]daily break down'!$E:$E,"")</f>
        <v>SUD-OUEST</v>
      </c>
      <c r="D1522" s="1" t="s">
        <v>21</v>
      </c>
      <c r="E1522" s="1" t="s">
        <v>30</v>
      </c>
      <c r="F1522" s="3" t="s">
        <v>13</v>
      </c>
      <c r="G1522" s="1" t="s">
        <v>2185</v>
      </c>
      <c r="H1522" s="26" t="str">
        <f>_xlfn.XLOOKUP(B1522,[2]CALCULATION!$B:$B,[2]CALCULATION!$H:$H,"")</f>
        <v>NOKIA</v>
      </c>
      <c r="I1522" s="23">
        <v>0</v>
      </c>
      <c r="J1522" s="23">
        <v>0</v>
      </c>
      <c r="K1522" s="23">
        <v>0</v>
      </c>
      <c r="L1522" s="23">
        <v>0</v>
      </c>
      <c r="M1522" s="23">
        <v>0</v>
      </c>
      <c r="N1522" s="23">
        <v>0</v>
      </c>
      <c r="O1522" s="23">
        <v>0</v>
      </c>
      <c r="P1522" s="103" t="s">
        <v>6554</v>
      </c>
      <c r="Q1522" s="36" t="s">
        <v>5796</v>
      </c>
      <c r="R1522" s="36"/>
      <c r="S1522" s="35" t="str" cm="1">
        <f t="array" ref="S1522">IFERROR(_xlfn.IFS(
U1522="MPR ISSUE","PDH",
U1522="BSS Hardware Issue","BSS",
U1522="Sites strategiques, MLL, Pylone, etc.","ENVTECH",
U1522="AKTIVCO DEFAUT GE &amp; POWER Cabinet","AKTIVCO",
U1522="AKTIVCO Coupure ENEO &amp; Baisse de tension","AKTIVCO GRID ONLY",
U1522="Coupure ENEO &amp; Baisse de tension","IHS GRID ONLY",
U1522="Defaut GE &amp; POWER Cabinet","IHS",
U1522="Sharing","Partners",
U1522="Sites strategiques &amp; DataCenter","SST &amp; DC",
U1522="Exclu","Exclu",
U1522="SAT","SAT",
U1522="SPARE-ISSUE","SPARE-ISSUE",
U1522="Fiber CAmtel","TRANS_FO_CAMTEL",
U1522="Fiber AOF","Fiber AOF",
U1522="Projet OCM (HUAWEI)","TRAVAUX-HUAWEI",
U1522="Projet OCM (NOKIA)","TRAVAUX-NOKIA",
U1522="ACCESS-ISSUE","ACCESS-ISSUE",
U1522="Projet OCM (ZTE, NOKIA, autres projets)","TRAVAUX OCM",
U1522="No root CAuse","No root cause",
U1522="ODU HS","PDH",
U1522="IP &amp; VLAN","PDH",
U1522="Warehouse HUAWEI","SPARE-ISSUE",
U1522="SPARE-HS","SPARE-ISSUE",
U1522="Power Telco","BSS",U1522="no impacts","no impacts"
),"")</f>
        <v/>
      </c>
      <c r="T1522" s="35" t="str" cm="1">
        <f t="array" ref="T1522">IFERROR(_xlfn.IFS(
U1522="MPR ISSUE","TX ISSUE",
U1522="BSS Hardware Issue","RAN ISSUE",
U1522="Sites strategiques, MLL, Pylone, etc.","ENVTECH",
U1522="AKTIVCO DEFAUT GE &amp; POWER Cabinet","POWER ISSUE",
U1522="AKTIVCO Coupure ENEO &amp; Baisse de tension","POWER ISSUE",
U1522="Coupure ENEO &amp; Baisse de tension","POWER ISSUE",
U1522="Defaut GE &amp; POWER Cabinet","POWER ISSUE",
U1522="Sharing","POWER ISSUE",
U1522="Sites strategiques &amp; DataCenter","POWER ISSUE",
U1522="Exclu","Exclu",
U1522="SAT","TX ISSUE",
U1522="SPARE-ISSUE","SPARE-ISSUE",
U1522="Fiber CAmtel","TX ISSUE",
U1522="Fiber AOF","TX ISSUE",
U1522="Projet OCM (HUAWEI)","TRAVAUX-HUAWEI",
U1522="Projet OCM (NOKIA)","TRAVAUX -NOKIA",
U1522="ACCESS-ISSUE","ACCESS-ISSUE",
U1522="Projet OCM (ZTE, NOKIA, autres projets)","TRAVAUX OCM",
U1522="No root CAuse","No root cause",
U1522="ODU HS","TX ISSUE",
U1522="IP &amp; VLAN","TX ISSUE",
U1522="Warehouse HUAWEI","SPARE-ISSUE",
U1522="SPARE-HS","SPARE-ISSUE",
U1522="Power Telco","RAN ISSUE",U1522="no impacts","no impacts"
),"")</f>
        <v/>
      </c>
      <c r="U1522" s="28"/>
      <c r="V1522" s="35" t="str" cm="1">
        <f t="array" ref="V1522">IFERROR(_xlfn.IFS(
U1522="MPR ISSUE","ACTIVE",
U1522="BSS Hardware Issue","ACTIVE",
U1522="Sites strategiques, MLL, Pylone, etc.","PASSIVE",
U1522="AKTIVCO DEFAUT GE &amp; POWER Cabinet","PASSIVE",
U1522="AKTIVCO Coupure ENEO &amp; Baisse de tension","PASSIVE",
U1522="Coupure ENEO &amp; Baisse de tension","PASSIVE",
U1522="Defaut GE &amp; POWER Cabinet","PASSIVE",
U1522="Sharing","PASSIVE",
U1522="Sites strategiques &amp; DataCenter","PASSIVE",
U1522="Exclu","Exclu",
U1522="SAT","ACTIVE",
U1522="SPARE-ISSUE","SPARE-ISSUE",
U1522="Fiber CAmtel","ACTIVE",
U1522="Fiber AOF","ACTIVE",
U1522="Projet OCM (HUAWEI)","PLANNED WORKS",
U1522="Projet OCM (NOKIA)","PLANNED WORKS",
U1522="ACCESS-ISSUE","ACCESS-ISSUE",
U1522="Projet OCM (ZTE, NOKIA, autres projets)","PLANNED WORKS",
U1522="No root CAuse","No root cause",
U1522="ODU HS","ACTIVE",
U1522="IP &amp; VLAN","ACTIVE",
U1522="Warehouse HUAWEI","SPARE-ISSUE",
U1522="SPARE-HS","SPARE-ISSUE",
U1522="Power Telco","ACTIVE",U1522="no impacts","no impacts"
),"")</f>
        <v/>
      </c>
      <c r="W1522" s="102"/>
      <c r="X1522" s="102"/>
      <c r="Y1522" s="102"/>
      <c r="Z1522" s="102"/>
      <c r="AA1522" s="102"/>
      <c r="AB1522" s="104" t="s">
        <v>6859</v>
      </c>
      <c r="AC1522" s="9"/>
      <c r="AD1522" s="9"/>
      <c r="AE1522" s="7" t="s">
        <v>5423</v>
      </c>
      <c r="AF1522" s="6"/>
      <c r="AG1522" s="7"/>
      <c r="AH1522" s="3" t="s">
        <v>5423</v>
      </c>
      <c r="AI1522" s="18" t="s">
        <v>6384</v>
      </c>
      <c r="AJ1522" s="18" t="s">
        <v>6384</v>
      </c>
      <c r="AK1522" s="18" t="s">
        <v>5423</v>
      </c>
      <c r="AL1522" s="18" t="s">
        <v>5423</v>
      </c>
      <c r="AM1522" s="18" t="s">
        <v>5423</v>
      </c>
      <c r="AN1522" s="18" t="s">
        <v>5423</v>
      </c>
      <c r="AO1522" s="18" t="s">
        <v>5423</v>
      </c>
      <c r="AP1522" s="18" t="s">
        <v>5423</v>
      </c>
      <c r="AQ1522" s="18" t="s">
        <v>5423</v>
      </c>
      <c r="AR1522" s="18" t="s">
        <v>5971</v>
      </c>
      <c r="AS1522" s="18" t="s">
        <v>5972</v>
      </c>
      <c r="AT1522" s="18" t="s">
        <v>5973</v>
      </c>
      <c r="AU1522" s="9" t="s">
        <v>5423</v>
      </c>
      <c r="AV1522" s="14"/>
      <c r="AW1522" s="14" t="s">
        <v>5423</v>
      </c>
      <c r="AX1522" s="14" t="str">
        <f>_xlfn.XLOOKUP(B1522,'[4]cell downs 18042026 17h'!$B:$B,'[4]cell downs 18042026 17h'!$B:$B,"")</f>
        <v/>
      </c>
      <c r="AY1522" s="14" t="str">
        <f>_xlfn.XLOOKUP(B1522,'[5]Cells Huawei 19042026 15h'!$B:$B,'[5]Cells Huawei 19042026 15h'!$B:$B,"")</f>
        <v>SUO_173</v>
      </c>
      <c r="AZ1522" s="105" t="str">
        <f>_xlfn.XLOOKUP(B1522,'INCIDENT-04-23-2026'!E:E,'INCIDENT-04-23-2026'!F:F,"")</f>
        <v/>
      </c>
      <c r="BA1522" s="105" t="str">
        <f>_xlfn.XLOOKUP(B1522,'[6]Eneo 17H'!$C:$C,'[6]Eneo 17H'!$I:$I,"")</f>
        <v/>
      </c>
      <c r="BB1522" s="105" t="str">
        <f>_xlfn.XLOOKUP(B1522,[8]ALL!$B:$B,[8]ALL!$M:$M,"")</f>
        <v/>
      </c>
      <c r="BC1522" s="105" t="str">
        <f>_xlfn.XLOOKUP(B1522,'[6]Eneo 17H'!$C:$C,'[6]Eneo 17H'!$I:$I,"")</f>
        <v/>
      </c>
      <c r="BD1522" s="105" t="str">
        <f>_xlfn.XLOOKUP(B1522,'[7]Eneo 12H'!$C:$C,'[7]Eneo 12H'!$I:$I,"")</f>
        <v/>
      </c>
      <c r="BE1522" s="105" t="s">
        <v>7294</v>
      </c>
    </row>
    <row r="1523" spans="1:57" hidden="1" x14ac:dyDescent="0.3">
      <c r="A1523" s="1" t="s">
        <v>797</v>
      </c>
      <c r="B1523" s="8" t="s">
        <v>798</v>
      </c>
      <c r="C1523" s="3" t="str">
        <f>_xlfn.XLOOKUP(B1523,'[1]daily break down'!$D:$D,'[1]daily break down'!$E:$E,"")</f>
        <v>Douala</v>
      </c>
      <c r="D1523" s="1" t="s">
        <v>11</v>
      </c>
      <c r="E1523" s="1" t="s">
        <v>12</v>
      </c>
      <c r="F1523" s="3" t="s">
        <v>31</v>
      </c>
      <c r="G1523" s="1" t="s">
        <v>32</v>
      </c>
      <c r="H1523" s="27" t="str">
        <f>_xlfn.XLOOKUP(B1523,[2]CALCULATION!$B:$B,[2]CALCULATION!$H:$H,"")</f>
        <v>ZTE</v>
      </c>
      <c r="I1523" s="23">
        <v>0</v>
      </c>
      <c r="J1523" s="23">
        <v>0</v>
      </c>
      <c r="K1523" s="23">
        <v>0</v>
      </c>
      <c r="L1523" s="23">
        <v>0</v>
      </c>
      <c r="M1523" s="23">
        <v>0</v>
      </c>
      <c r="N1523" s="23">
        <v>0</v>
      </c>
      <c r="O1523" s="23">
        <v>0</v>
      </c>
      <c r="P1523" s="103" t="s">
        <v>6554</v>
      </c>
      <c r="Q1523" s="36" t="s">
        <v>5796</v>
      </c>
      <c r="R1523" s="36"/>
      <c r="S1523" s="35" t="str" cm="1">
        <f t="array" ref="S1523">IFERROR(_xlfn.IFS(
U1523="MPR ISSUE","PDH",
U1523="BSS Hardware Issue","BSS",
U1523="Sites strategiques, MLL, Pylone, etc.","ENVTECH",
U1523="AKTIVCO DEFAUT GE &amp; POWER Cabinet","AKTIVCO",
U1523="AKTIVCO Coupure ENEO &amp; Baisse de tension","AKTIVCO GRID ONLY",
U1523="Coupure ENEO &amp; Baisse de tension","IHS GRID ONLY",
U1523="Defaut GE &amp; POWER Cabinet","IHS",
U1523="Sharing","Partners",
U1523="Sites strategiques &amp; DataCenter","SST &amp; DC",
U1523="Exclu","Exclu",
U1523="SAT","SAT",
U1523="SPARE-ISSUE","SPARE-ISSUE",
U1523="Fiber CAmtel","TRANS_FO_CAMTEL",
U1523="Fiber AOF","Fiber AOF",
U1523="Projet OCM (HUAWEI)","TRAVAUX-HUAWEI",
U1523="Projet OCM (NOKIA)","TRAVAUX-NOKIA",
U1523="ACCESS-ISSUE","ACCESS-ISSUE",
U1523="Projet OCM (ZTE, NOKIA, autres projets)","TRAVAUX OCM",
U1523="No root CAuse","No root cause",
U1523="ODU HS","PDH",
U1523="IP &amp; VLAN","PDH",
U1523="Warehouse HUAWEI","SPARE-ISSUE",
U1523="SPARE-HS","SPARE-ISSUE",
U1523="Power Telco","BSS",U1523="no impacts","no impacts"
),"")</f>
        <v/>
      </c>
      <c r="T1523" s="35" t="str" cm="1">
        <f t="array" ref="T1523">IFERROR(_xlfn.IFS(
U1523="MPR ISSUE","TX ISSUE",
U1523="BSS Hardware Issue","RAN ISSUE",
U1523="Sites strategiques, MLL, Pylone, etc.","ENVTECH",
U1523="AKTIVCO DEFAUT GE &amp; POWER Cabinet","POWER ISSUE",
U1523="AKTIVCO Coupure ENEO &amp; Baisse de tension","POWER ISSUE",
U1523="Coupure ENEO &amp; Baisse de tension","POWER ISSUE",
U1523="Defaut GE &amp; POWER Cabinet","POWER ISSUE",
U1523="Sharing","POWER ISSUE",
U1523="Sites strategiques &amp; DataCenter","POWER ISSUE",
U1523="Exclu","Exclu",
U1523="SAT","TX ISSUE",
U1523="SPARE-ISSUE","SPARE-ISSUE",
U1523="Fiber CAmtel","TX ISSUE",
U1523="Fiber AOF","TX ISSUE",
U1523="Projet OCM (HUAWEI)","TRAVAUX-HUAWEI",
U1523="Projet OCM (NOKIA)","TRAVAUX -NOKIA",
U1523="ACCESS-ISSUE","ACCESS-ISSUE",
U1523="Projet OCM (ZTE, NOKIA, autres projets)","TRAVAUX OCM",
U1523="No root CAuse","No root cause",
U1523="ODU HS","TX ISSUE",
U1523="IP &amp; VLAN","TX ISSUE",
U1523="Warehouse HUAWEI","SPARE-ISSUE",
U1523="SPARE-HS","SPARE-ISSUE",
U1523="Power Telco","RAN ISSUE",U1523="no impacts","no impacts"
),"")</f>
        <v/>
      </c>
      <c r="U1523" s="28"/>
      <c r="V1523" s="35" t="str" cm="1">
        <f t="array" ref="V1523">IFERROR(_xlfn.IFS(
U1523="MPR ISSUE","ACTIVE",
U1523="BSS Hardware Issue","ACTIVE",
U1523="Sites strategiques, MLL, Pylone, etc.","PASSIVE",
U1523="AKTIVCO DEFAUT GE &amp; POWER Cabinet","PASSIVE",
U1523="AKTIVCO Coupure ENEO &amp; Baisse de tension","PASSIVE",
U1523="Coupure ENEO &amp; Baisse de tension","PASSIVE",
U1523="Defaut GE &amp; POWER Cabinet","PASSIVE",
U1523="Sharing","PASSIVE",
U1523="Sites strategiques &amp; DataCenter","PASSIVE",
U1523="Exclu","Exclu",
U1523="SAT","ACTIVE",
U1523="SPARE-ISSUE","SPARE-ISSUE",
U1523="Fiber CAmtel","ACTIVE",
U1523="Fiber AOF","ACTIVE",
U1523="Projet OCM (HUAWEI)","PLANNED WORKS",
U1523="Projet OCM (NOKIA)","PLANNED WORKS",
U1523="ACCESS-ISSUE","ACCESS-ISSUE",
U1523="Projet OCM (ZTE, NOKIA, autres projets)","PLANNED WORKS",
U1523="No root CAuse","No root cause",
U1523="ODU HS","ACTIVE",
U1523="IP &amp; VLAN","ACTIVE",
U1523="Warehouse HUAWEI","SPARE-ISSUE",
U1523="SPARE-HS","SPARE-ISSUE",
U1523="Power Telco","ACTIVE",U1523="no impacts","no impacts"
),"")</f>
        <v/>
      </c>
      <c r="W1523" s="102"/>
      <c r="X1523" s="102"/>
      <c r="Y1523" s="102"/>
      <c r="Z1523" s="102"/>
      <c r="AA1523" s="102"/>
      <c r="AB1523" s="104" t="s">
        <v>5423</v>
      </c>
      <c r="AC1523" s="9"/>
      <c r="AD1523" s="9"/>
      <c r="AE1523" s="7" t="s">
        <v>5423</v>
      </c>
      <c r="AF1523" s="6"/>
      <c r="AG1523" s="7"/>
      <c r="AH1523" s="3" t="s">
        <v>5423</v>
      </c>
      <c r="AI1523" s="18" t="s">
        <v>5423</v>
      </c>
      <c r="AJ1523" s="18" t="s">
        <v>5423</v>
      </c>
      <c r="AK1523" s="18" t="s">
        <v>5423</v>
      </c>
      <c r="AL1523" s="18" t="s">
        <v>5423</v>
      </c>
      <c r="AM1523" s="18" t="s">
        <v>5423</v>
      </c>
      <c r="AN1523" s="18" t="s">
        <v>5423</v>
      </c>
      <c r="AO1523" s="18" t="s">
        <v>5423</v>
      </c>
      <c r="AP1523" s="18" t="s">
        <v>5423</v>
      </c>
      <c r="AQ1523" s="18" t="s">
        <v>5423</v>
      </c>
      <c r="AR1523" s="18" t="s">
        <v>5423</v>
      </c>
      <c r="AS1523" s="18" t="s">
        <v>5423</v>
      </c>
      <c r="AT1523" s="18" t="s">
        <v>5423</v>
      </c>
      <c r="AU1523" s="9" t="s">
        <v>5423</v>
      </c>
      <c r="AV1523" s="14"/>
      <c r="AW1523" s="14" t="s">
        <v>5423</v>
      </c>
      <c r="AX1523" s="14" t="str">
        <f>_xlfn.XLOOKUP(B1523,'[4]cell downs 18042026 17h'!$B:$B,'[4]cell downs 18042026 17h'!$B:$B,"")</f>
        <v/>
      </c>
      <c r="AY1523" s="14" t="str">
        <f>_xlfn.XLOOKUP(B1523,'[5]Cells Huawei 19042026 15h'!$B:$B,'[5]Cells Huawei 19042026 15h'!$B:$B,"")</f>
        <v/>
      </c>
      <c r="AZ1523" s="105" t="str">
        <f>_xlfn.XLOOKUP(B1523,'INCIDENT-04-23-2026'!E:E,'INCIDENT-04-23-2026'!F:F,"")</f>
        <v/>
      </c>
      <c r="BA1523" s="105" t="str">
        <f>_xlfn.XLOOKUP(B1523,'[6]Eneo 17H'!$C:$C,'[6]Eneo 17H'!$I:$I,"")</f>
        <v/>
      </c>
      <c r="BB1523" s="105" t="str">
        <f>_xlfn.XLOOKUP(B1523,[8]ALL!$B:$B,[8]ALL!$M:$M,"")</f>
        <v/>
      </c>
      <c r="BC1523" s="105" t="str">
        <f>_xlfn.XLOOKUP(B1523,'[6]Eneo 17H'!$C:$C,'[6]Eneo 17H'!$I:$I,"")</f>
        <v/>
      </c>
      <c r="BD1523" s="105" t="str">
        <f>_xlfn.XLOOKUP(B1523,'[7]Eneo 12H'!$C:$C,'[7]Eneo 12H'!$I:$I,"")</f>
        <v/>
      </c>
      <c r="BE1523" s="105" t="s">
        <v>5423</v>
      </c>
    </row>
    <row r="1524" spans="1:57" hidden="1" x14ac:dyDescent="0.3">
      <c r="A1524" s="1" t="s">
        <v>4323</v>
      </c>
      <c r="B1524" s="8" t="s">
        <v>4324</v>
      </c>
      <c r="C1524" s="3" t="str">
        <f>_xlfn.XLOOKUP(B1524,'[1]daily break down'!$D:$D,'[1]daily break down'!$E:$E,"")</f>
        <v>Douala</v>
      </c>
      <c r="D1524" s="1" t="s">
        <v>11</v>
      </c>
      <c r="E1524" s="1" t="s">
        <v>12</v>
      </c>
      <c r="F1524" s="3" t="s">
        <v>31</v>
      </c>
      <c r="G1524" s="1" t="s">
        <v>32</v>
      </c>
      <c r="H1524" s="27" t="str">
        <f>_xlfn.XLOOKUP(B1524,[2]CALCULATION!$B:$B,[2]CALCULATION!$H:$H,"")</f>
        <v>ZTE</v>
      </c>
      <c r="I1524" s="23">
        <v>0</v>
      </c>
      <c r="J1524" s="23">
        <v>0</v>
      </c>
      <c r="K1524" s="23">
        <v>0</v>
      </c>
      <c r="L1524" s="23">
        <v>0</v>
      </c>
      <c r="M1524" s="23">
        <v>0</v>
      </c>
      <c r="N1524" s="23">
        <v>0</v>
      </c>
      <c r="O1524" s="23">
        <v>0</v>
      </c>
      <c r="P1524" s="103" t="s">
        <v>6554</v>
      </c>
      <c r="Q1524" s="36" t="s">
        <v>5796</v>
      </c>
      <c r="R1524" s="36"/>
      <c r="S1524" s="35" t="str" cm="1">
        <f t="array" ref="S1524">IFERROR(_xlfn.IFS(
U1524="MPR ISSUE","PDH",
U1524="BSS Hardware Issue","BSS",
U1524="Sites strategiques, MLL, Pylone, etc.","ENVTECH",
U1524="AKTIVCO DEFAUT GE &amp; POWER Cabinet","AKTIVCO",
U1524="AKTIVCO Coupure ENEO &amp; Baisse de tension","AKTIVCO GRID ONLY",
U1524="Coupure ENEO &amp; Baisse de tension","IHS GRID ONLY",
U1524="Defaut GE &amp; POWER Cabinet","IHS",
U1524="Sharing","Partners",
U1524="Sites strategiques &amp; DataCenter","SST &amp; DC",
U1524="Exclu","Exclu",
U1524="SAT","SAT",
U1524="SPARE-ISSUE","SPARE-ISSUE",
U1524="Fiber CAmtel","TRANS_FO_CAMTEL",
U1524="Fiber AOF","Fiber AOF",
U1524="Projet OCM (HUAWEI)","TRAVAUX-HUAWEI",
U1524="Projet OCM (NOKIA)","TRAVAUX-NOKIA",
U1524="ACCESS-ISSUE","ACCESS-ISSUE",
U1524="Projet OCM (ZTE, NOKIA, autres projets)","TRAVAUX OCM",
U1524="No root CAuse","No root cause",
U1524="ODU HS","PDH",
U1524="IP &amp; VLAN","PDH",
U1524="Warehouse HUAWEI","SPARE-ISSUE",
U1524="SPARE-HS","SPARE-ISSUE",
U1524="Power Telco","BSS",U1524="no impacts","no impacts"
),"")</f>
        <v/>
      </c>
      <c r="T1524" s="35" t="str" cm="1">
        <f t="array" ref="T1524">IFERROR(_xlfn.IFS(
U1524="MPR ISSUE","TX ISSUE",
U1524="BSS Hardware Issue","RAN ISSUE",
U1524="Sites strategiques, MLL, Pylone, etc.","ENVTECH",
U1524="AKTIVCO DEFAUT GE &amp; POWER Cabinet","POWER ISSUE",
U1524="AKTIVCO Coupure ENEO &amp; Baisse de tension","POWER ISSUE",
U1524="Coupure ENEO &amp; Baisse de tension","POWER ISSUE",
U1524="Defaut GE &amp; POWER Cabinet","POWER ISSUE",
U1524="Sharing","POWER ISSUE",
U1524="Sites strategiques &amp; DataCenter","POWER ISSUE",
U1524="Exclu","Exclu",
U1524="SAT","TX ISSUE",
U1524="SPARE-ISSUE","SPARE-ISSUE",
U1524="Fiber CAmtel","TX ISSUE",
U1524="Fiber AOF","TX ISSUE",
U1524="Projet OCM (HUAWEI)","TRAVAUX-HUAWEI",
U1524="Projet OCM (NOKIA)","TRAVAUX -NOKIA",
U1524="ACCESS-ISSUE","ACCESS-ISSUE",
U1524="Projet OCM (ZTE, NOKIA, autres projets)","TRAVAUX OCM",
U1524="No root CAuse","No root cause",
U1524="ODU HS","TX ISSUE",
U1524="IP &amp; VLAN","TX ISSUE",
U1524="Warehouse HUAWEI","SPARE-ISSUE",
U1524="SPARE-HS","SPARE-ISSUE",
U1524="Power Telco","RAN ISSUE",U1524="no impacts","no impacts"
),"")</f>
        <v/>
      </c>
      <c r="U1524" s="28"/>
      <c r="V1524" s="35" t="str" cm="1">
        <f t="array" ref="V1524">IFERROR(_xlfn.IFS(
U1524="MPR ISSUE","ACTIVE",
U1524="BSS Hardware Issue","ACTIVE",
U1524="Sites strategiques, MLL, Pylone, etc.","PASSIVE",
U1524="AKTIVCO DEFAUT GE &amp; POWER Cabinet","PASSIVE",
U1524="AKTIVCO Coupure ENEO &amp; Baisse de tension","PASSIVE",
U1524="Coupure ENEO &amp; Baisse de tension","PASSIVE",
U1524="Defaut GE &amp; POWER Cabinet","PASSIVE",
U1524="Sharing","PASSIVE",
U1524="Sites strategiques &amp; DataCenter","PASSIVE",
U1524="Exclu","Exclu",
U1524="SAT","ACTIVE",
U1524="SPARE-ISSUE","SPARE-ISSUE",
U1524="Fiber CAmtel","ACTIVE",
U1524="Fiber AOF","ACTIVE",
U1524="Projet OCM (HUAWEI)","PLANNED WORKS",
U1524="Projet OCM (NOKIA)","PLANNED WORKS",
U1524="ACCESS-ISSUE","ACCESS-ISSUE",
U1524="Projet OCM (ZTE, NOKIA, autres projets)","PLANNED WORKS",
U1524="No root CAuse","No root cause",
U1524="ODU HS","ACTIVE",
U1524="IP &amp; VLAN","ACTIVE",
U1524="Warehouse HUAWEI","SPARE-ISSUE",
U1524="SPARE-HS","SPARE-ISSUE",
U1524="Power Telco","ACTIVE",U1524="no impacts","no impacts"
),"")</f>
        <v/>
      </c>
      <c r="W1524" s="102"/>
      <c r="X1524" s="102"/>
      <c r="Y1524" s="102"/>
      <c r="Z1524" s="102"/>
      <c r="AA1524" s="102"/>
      <c r="AB1524" s="104" t="s">
        <v>5423</v>
      </c>
      <c r="AC1524" s="9"/>
      <c r="AD1524" s="9"/>
      <c r="AE1524" s="7" t="s">
        <v>5423</v>
      </c>
      <c r="AF1524" s="6"/>
      <c r="AG1524" s="7"/>
      <c r="AH1524" s="3" t="s">
        <v>5423</v>
      </c>
      <c r="AI1524" s="18" t="s">
        <v>5423</v>
      </c>
      <c r="AJ1524" s="18" t="s">
        <v>5423</v>
      </c>
      <c r="AK1524" s="18" t="s">
        <v>5423</v>
      </c>
      <c r="AL1524" s="18" t="s">
        <v>5423</v>
      </c>
      <c r="AM1524" s="18" t="s">
        <v>5423</v>
      </c>
      <c r="AN1524" s="18" t="s">
        <v>5423</v>
      </c>
      <c r="AO1524" s="18" t="s">
        <v>5423</v>
      </c>
      <c r="AP1524" s="18" t="s">
        <v>5423</v>
      </c>
      <c r="AQ1524" s="18" t="s">
        <v>5423</v>
      </c>
      <c r="AR1524" s="18" t="s">
        <v>5423</v>
      </c>
      <c r="AS1524" s="18" t="s">
        <v>5423</v>
      </c>
      <c r="AT1524" s="18" t="s">
        <v>5423</v>
      </c>
      <c r="AU1524" s="9" t="s">
        <v>5423</v>
      </c>
      <c r="AV1524" s="14"/>
      <c r="AW1524" s="14" t="s">
        <v>5423</v>
      </c>
      <c r="AX1524" s="14" t="str">
        <f>_xlfn.XLOOKUP(B1524,'[4]cell downs 18042026 17h'!$B:$B,'[4]cell downs 18042026 17h'!$B:$B,"")</f>
        <v/>
      </c>
      <c r="AY1524" s="14" t="str">
        <f>_xlfn.XLOOKUP(B1524,'[5]Cells Huawei 19042026 15h'!$B:$B,'[5]Cells Huawei 19042026 15h'!$B:$B,"")</f>
        <v/>
      </c>
      <c r="AZ1524" s="105" t="str">
        <f>_xlfn.XLOOKUP(B1524,'INCIDENT-04-23-2026'!E:E,'INCIDENT-04-23-2026'!F:F,"")</f>
        <v/>
      </c>
      <c r="BA1524" s="105" t="str">
        <f>_xlfn.XLOOKUP(B1524,'[6]Eneo 17H'!$C:$C,'[6]Eneo 17H'!$I:$I,"")</f>
        <v/>
      </c>
      <c r="BB1524" s="105" t="str">
        <f>_xlfn.XLOOKUP(B1524,[8]ALL!$B:$B,[8]ALL!$M:$M,"")</f>
        <v/>
      </c>
      <c r="BC1524" s="105" t="str">
        <f>_xlfn.XLOOKUP(B1524,'[6]Eneo 17H'!$C:$C,'[6]Eneo 17H'!$I:$I,"")</f>
        <v/>
      </c>
      <c r="BD1524" s="105" t="str">
        <f>_xlfn.XLOOKUP(B1524,'[7]Eneo 12H'!$C:$C,'[7]Eneo 12H'!$I:$I,"")</f>
        <v/>
      </c>
      <c r="BE1524" s="105" t="s">
        <v>5423</v>
      </c>
    </row>
    <row r="1525" spans="1:57" hidden="1" x14ac:dyDescent="0.3">
      <c r="A1525" s="1" t="s">
        <v>2388</v>
      </c>
      <c r="B1525" s="8" t="s">
        <v>2389</v>
      </c>
      <c r="C1525" s="3" t="str">
        <f>_xlfn.XLOOKUP(B1525,'[1]daily break down'!$D:$D,'[1]daily break down'!$E:$E,"")</f>
        <v>Douala</v>
      </c>
      <c r="D1525" s="1" t="s">
        <v>11</v>
      </c>
      <c r="E1525" s="1" t="s">
        <v>12</v>
      </c>
      <c r="F1525" s="3" t="s">
        <v>31</v>
      </c>
      <c r="G1525" s="1" t="s">
        <v>32</v>
      </c>
      <c r="H1525" s="27" t="str">
        <f>_xlfn.XLOOKUP(B1525,[2]CALCULATION!$B:$B,[2]CALCULATION!$H:$H,"")</f>
        <v>ZTE</v>
      </c>
      <c r="I1525" s="23">
        <v>0</v>
      </c>
      <c r="J1525" s="23">
        <v>0</v>
      </c>
      <c r="K1525" s="23">
        <v>0</v>
      </c>
      <c r="L1525" s="23">
        <v>0</v>
      </c>
      <c r="M1525" s="23">
        <v>0</v>
      </c>
      <c r="N1525" s="23">
        <v>0</v>
      </c>
      <c r="O1525" s="23">
        <v>0</v>
      </c>
      <c r="P1525" s="103" t="s">
        <v>6554</v>
      </c>
      <c r="Q1525" s="36" t="s">
        <v>5796</v>
      </c>
      <c r="R1525" s="36"/>
      <c r="S1525" s="35" t="str" cm="1">
        <f t="array" ref="S1525">IFERROR(_xlfn.IFS(
U1525="MPR ISSUE","PDH",
U1525="BSS Hardware Issue","BSS",
U1525="Sites strategiques, MLL, Pylone, etc.","ENVTECH",
U1525="AKTIVCO DEFAUT GE &amp; POWER Cabinet","AKTIVCO",
U1525="AKTIVCO Coupure ENEO &amp; Baisse de tension","AKTIVCO GRID ONLY",
U1525="Coupure ENEO &amp; Baisse de tension","IHS GRID ONLY",
U1525="Defaut GE &amp; POWER Cabinet","IHS",
U1525="Sharing","Partners",
U1525="Sites strategiques &amp; DataCenter","SST &amp; DC",
U1525="Exclu","Exclu",
U1525="SAT","SAT",
U1525="SPARE-ISSUE","SPARE-ISSUE",
U1525="Fiber CAmtel","TRANS_FO_CAMTEL",
U1525="Fiber AOF","Fiber AOF",
U1525="Projet OCM (HUAWEI)","TRAVAUX-HUAWEI",
U1525="Projet OCM (NOKIA)","TRAVAUX-NOKIA",
U1525="ACCESS-ISSUE","ACCESS-ISSUE",
U1525="Projet OCM (ZTE, NOKIA, autres projets)","TRAVAUX OCM",
U1525="No root CAuse","No root cause",
U1525="ODU HS","PDH",
U1525="IP &amp; VLAN","PDH",
U1525="Warehouse HUAWEI","SPARE-ISSUE",
U1525="SPARE-HS","SPARE-ISSUE",
U1525="Power Telco","BSS",U1525="no impacts","no impacts"
),"")</f>
        <v/>
      </c>
      <c r="T1525" s="35" t="str" cm="1">
        <f t="array" ref="T1525">IFERROR(_xlfn.IFS(
U1525="MPR ISSUE","TX ISSUE",
U1525="BSS Hardware Issue","RAN ISSUE",
U1525="Sites strategiques, MLL, Pylone, etc.","ENVTECH",
U1525="AKTIVCO DEFAUT GE &amp; POWER Cabinet","POWER ISSUE",
U1525="AKTIVCO Coupure ENEO &amp; Baisse de tension","POWER ISSUE",
U1525="Coupure ENEO &amp; Baisse de tension","POWER ISSUE",
U1525="Defaut GE &amp; POWER Cabinet","POWER ISSUE",
U1525="Sharing","POWER ISSUE",
U1525="Sites strategiques &amp; DataCenter","POWER ISSUE",
U1525="Exclu","Exclu",
U1525="SAT","TX ISSUE",
U1525="SPARE-ISSUE","SPARE-ISSUE",
U1525="Fiber CAmtel","TX ISSUE",
U1525="Fiber AOF","TX ISSUE",
U1525="Projet OCM (HUAWEI)","TRAVAUX-HUAWEI",
U1525="Projet OCM (NOKIA)","TRAVAUX -NOKIA",
U1525="ACCESS-ISSUE","ACCESS-ISSUE",
U1525="Projet OCM (ZTE, NOKIA, autres projets)","TRAVAUX OCM",
U1525="No root CAuse","No root cause",
U1525="ODU HS","TX ISSUE",
U1525="IP &amp; VLAN","TX ISSUE",
U1525="Warehouse HUAWEI","SPARE-ISSUE",
U1525="SPARE-HS","SPARE-ISSUE",
U1525="Power Telco","RAN ISSUE",U1525="no impacts","no impacts"
),"")</f>
        <v/>
      </c>
      <c r="U1525" s="28"/>
      <c r="V1525" s="35" t="str" cm="1">
        <f t="array" ref="V1525">IFERROR(_xlfn.IFS(
U1525="MPR ISSUE","ACTIVE",
U1525="BSS Hardware Issue","ACTIVE",
U1525="Sites strategiques, MLL, Pylone, etc.","PASSIVE",
U1525="AKTIVCO DEFAUT GE &amp; POWER Cabinet","PASSIVE",
U1525="AKTIVCO Coupure ENEO &amp; Baisse de tension","PASSIVE",
U1525="Coupure ENEO &amp; Baisse de tension","PASSIVE",
U1525="Defaut GE &amp; POWER Cabinet","PASSIVE",
U1525="Sharing","PASSIVE",
U1525="Sites strategiques &amp; DataCenter","PASSIVE",
U1525="Exclu","Exclu",
U1525="SAT","ACTIVE",
U1525="SPARE-ISSUE","SPARE-ISSUE",
U1525="Fiber CAmtel","ACTIVE",
U1525="Fiber AOF","ACTIVE",
U1525="Projet OCM (HUAWEI)","PLANNED WORKS",
U1525="Projet OCM (NOKIA)","PLANNED WORKS",
U1525="ACCESS-ISSUE","ACCESS-ISSUE",
U1525="Projet OCM (ZTE, NOKIA, autres projets)","PLANNED WORKS",
U1525="No root CAuse","No root cause",
U1525="ODU HS","ACTIVE",
U1525="IP &amp; VLAN","ACTIVE",
U1525="Warehouse HUAWEI","SPARE-ISSUE",
U1525="SPARE-HS","SPARE-ISSUE",
U1525="Power Telco","ACTIVE",U1525="no impacts","no impacts"
),"")</f>
        <v/>
      </c>
      <c r="W1525" s="102"/>
      <c r="X1525" s="102"/>
      <c r="Y1525" s="102"/>
      <c r="Z1525" s="102"/>
      <c r="AA1525" s="102"/>
      <c r="AB1525" s="104" t="s">
        <v>5423</v>
      </c>
      <c r="AC1525" s="9"/>
      <c r="AD1525" s="9"/>
      <c r="AE1525" s="7" t="s">
        <v>5423</v>
      </c>
      <c r="AF1525" s="6"/>
      <c r="AG1525" s="7"/>
      <c r="AH1525" s="3" t="s">
        <v>5423</v>
      </c>
      <c r="AI1525" s="18" t="s">
        <v>5423</v>
      </c>
      <c r="AJ1525" s="18" t="s">
        <v>5423</v>
      </c>
      <c r="AK1525" s="18" t="s">
        <v>5423</v>
      </c>
      <c r="AL1525" s="18" t="s">
        <v>5423</v>
      </c>
      <c r="AM1525" s="18" t="s">
        <v>5423</v>
      </c>
      <c r="AN1525" s="18" t="s">
        <v>5423</v>
      </c>
      <c r="AO1525" s="18" t="s">
        <v>5423</v>
      </c>
      <c r="AP1525" s="18" t="s">
        <v>5423</v>
      </c>
      <c r="AQ1525" s="18" t="s">
        <v>5423</v>
      </c>
      <c r="AR1525" s="18" t="s">
        <v>5423</v>
      </c>
      <c r="AS1525" s="18" t="s">
        <v>5423</v>
      </c>
      <c r="AT1525" s="18" t="s">
        <v>5423</v>
      </c>
      <c r="AU1525" s="9" t="s">
        <v>5423</v>
      </c>
      <c r="AV1525" s="14"/>
      <c r="AW1525" s="14" t="s">
        <v>5423</v>
      </c>
      <c r="AX1525" s="14" t="str">
        <f>_xlfn.XLOOKUP(B1525,'[4]cell downs 18042026 17h'!$B:$B,'[4]cell downs 18042026 17h'!$B:$B,"")</f>
        <v/>
      </c>
      <c r="AY1525" s="14" t="str">
        <f>_xlfn.XLOOKUP(B1525,'[5]Cells Huawei 19042026 15h'!$B:$B,'[5]Cells Huawei 19042026 15h'!$B:$B,"")</f>
        <v/>
      </c>
      <c r="AZ1525" s="105" t="str">
        <f>_xlfn.XLOOKUP(B1525,'INCIDENT-04-23-2026'!E:E,'INCIDENT-04-23-2026'!F:F,"")</f>
        <v/>
      </c>
      <c r="BA1525" s="105" t="str">
        <f>_xlfn.XLOOKUP(B1525,'[6]Eneo 17H'!$C:$C,'[6]Eneo 17H'!$I:$I,"")</f>
        <v/>
      </c>
      <c r="BB1525" s="105" t="str">
        <f>_xlfn.XLOOKUP(B1525,[8]ALL!$B:$B,[8]ALL!$M:$M,"")</f>
        <v/>
      </c>
      <c r="BC1525" s="105" t="str">
        <f>_xlfn.XLOOKUP(B1525,'[6]Eneo 17H'!$C:$C,'[6]Eneo 17H'!$I:$I,"")</f>
        <v/>
      </c>
      <c r="BD1525" s="105" t="str">
        <f>_xlfn.XLOOKUP(B1525,'[7]Eneo 12H'!$C:$C,'[7]Eneo 12H'!$I:$I,"")</f>
        <v/>
      </c>
      <c r="BE1525" s="105" t="s">
        <v>5423</v>
      </c>
    </row>
    <row r="1526" spans="1:57" hidden="1" x14ac:dyDescent="0.3">
      <c r="A1526" s="1" t="s">
        <v>869</v>
      </c>
      <c r="B1526" s="8" t="s">
        <v>870</v>
      </c>
      <c r="C1526" s="3" t="str">
        <f>_xlfn.XLOOKUP(B1526,'[1]daily break down'!$D:$D,'[1]daily break down'!$E:$E,"")</f>
        <v>Douala</v>
      </c>
      <c r="D1526" s="1" t="s">
        <v>11</v>
      </c>
      <c r="E1526" s="1" t="s">
        <v>12</v>
      </c>
      <c r="F1526" s="3" t="s">
        <v>31</v>
      </c>
      <c r="G1526" s="1" t="s">
        <v>32</v>
      </c>
      <c r="H1526" s="27" t="str">
        <f>_xlfn.XLOOKUP(B1526,[2]CALCULATION!$B:$B,[2]CALCULATION!$H:$H,"")</f>
        <v>ZTE</v>
      </c>
      <c r="I1526" s="23">
        <v>0</v>
      </c>
      <c r="J1526" s="23">
        <v>0</v>
      </c>
      <c r="K1526" s="23">
        <v>0</v>
      </c>
      <c r="L1526" s="23">
        <v>0</v>
      </c>
      <c r="M1526" s="23">
        <v>0</v>
      </c>
      <c r="N1526" s="23">
        <v>0</v>
      </c>
      <c r="O1526" s="23">
        <v>0</v>
      </c>
      <c r="P1526" s="103" t="s">
        <v>6554</v>
      </c>
      <c r="Q1526" s="36" t="s">
        <v>5796</v>
      </c>
      <c r="R1526" s="36"/>
      <c r="S1526" s="35" t="str" cm="1">
        <f t="array" ref="S1526">IFERROR(_xlfn.IFS(
U1526="MPR ISSUE","PDH",
U1526="BSS Hardware Issue","BSS",
U1526="Sites strategiques, MLL, Pylone, etc.","ENVTECH",
U1526="AKTIVCO DEFAUT GE &amp; POWER Cabinet","AKTIVCO",
U1526="AKTIVCO Coupure ENEO &amp; Baisse de tension","AKTIVCO GRID ONLY",
U1526="Coupure ENEO &amp; Baisse de tension","IHS GRID ONLY",
U1526="Defaut GE &amp; POWER Cabinet","IHS",
U1526="Sharing","Partners",
U1526="Sites strategiques &amp; DataCenter","SST &amp; DC",
U1526="Exclu","Exclu",
U1526="SAT","SAT",
U1526="SPARE-ISSUE","SPARE-ISSUE",
U1526="Fiber CAmtel","TRANS_FO_CAMTEL",
U1526="Fiber AOF","Fiber AOF",
U1526="Projet OCM (HUAWEI)","TRAVAUX-HUAWEI",
U1526="Projet OCM (NOKIA)","TRAVAUX-NOKIA",
U1526="ACCESS-ISSUE","ACCESS-ISSUE",
U1526="Projet OCM (ZTE, NOKIA, autres projets)","TRAVAUX OCM",
U1526="No root CAuse","No root cause",
U1526="ODU HS","PDH",
U1526="IP &amp; VLAN","PDH",
U1526="Warehouse HUAWEI","SPARE-ISSUE",
U1526="SPARE-HS","SPARE-ISSUE",
U1526="Power Telco","BSS",U1526="no impacts","no impacts"
),"")</f>
        <v/>
      </c>
      <c r="T1526" s="35" t="str" cm="1">
        <f t="array" ref="T1526">IFERROR(_xlfn.IFS(
U1526="MPR ISSUE","TX ISSUE",
U1526="BSS Hardware Issue","RAN ISSUE",
U1526="Sites strategiques, MLL, Pylone, etc.","ENVTECH",
U1526="AKTIVCO DEFAUT GE &amp; POWER Cabinet","POWER ISSUE",
U1526="AKTIVCO Coupure ENEO &amp; Baisse de tension","POWER ISSUE",
U1526="Coupure ENEO &amp; Baisse de tension","POWER ISSUE",
U1526="Defaut GE &amp; POWER Cabinet","POWER ISSUE",
U1526="Sharing","POWER ISSUE",
U1526="Sites strategiques &amp; DataCenter","POWER ISSUE",
U1526="Exclu","Exclu",
U1526="SAT","TX ISSUE",
U1526="SPARE-ISSUE","SPARE-ISSUE",
U1526="Fiber CAmtel","TX ISSUE",
U1526="Fiber AOF","TX ISSUE",
U1526="Projet OCM (HUAWEI)","TRAVAUX-HUAWEI",
U1526="Projet OCM (NOKIA)","TRAVAUX -NOKIA",
U1526="ACCESS-ISSUE","ACCESS-ISSUE",
U1526="Projet OCM (ZTE, NOKIA, autres projets)","TRAVAUX OCM",
U1526="No root CAuse","No root cause",
U1526="ODU HS","TX ISSUE",
U1526="IP &amp; VLAN","TX ISSUE",
U1526="Warehouse HUAWEI","SPARE-ISSUE",
U1526="SPARE-HS","SPARE-ISSUE",
U1526="Power Telco","RAN ISSUE",U1526="no impacts","no impacts"
),"")</f>
        <v/>
      </c>
      <c r="U1526" s="28"/>
      <c r="V1526" s="35" t="str" cm="1">
        <f t="array" ref="V1526">IFERROR(_xlfn.IFS(
U1526="MPR ISSUE","ACTIVE",
U1526="BSS Hardware Issue","ACTIVE",
U1526="Sites strategiques, MLL, Pylone, etc.","PASSIVE",
U1526="AKTIVCO DEFAUT GE &amp; POWER Cabinet","PASSIVE",
U1526="AKTIVCO Coupure ENEO &amp; Baisse de tension","PASSIVE",
U1526="Coupure ENEO &amp; Baisse de tension","PASSIVE",
U1526="Defaut GE &amp; POWER Cabinet","PASSIVE",
U1526="Sharing","PASSIVE",
U1526="Sites strategiques &amp; DataCenter","PASSIVE",
U1526="Exclu","Exclu",
U1526="SAT","ACTIVE",
U1526="SPARE-ISSUE","SPARE-ISSUE",
U1526="Fiber CAmtel","ACTIVE",
U1526="Fiber AOF","ACTIVE",
U1526="Projet OCM (HUAWEI)","PLANNED WORKS",
U1526="Projet OCM (NOKIA)","PLANNED WORKS",
U1526="ACCESS-ISSUE","ACCESS-ISSUE",
U1526="Projet OCM (ZTE, NOKIA, autres projets)","PLANNED WORKS",
U1526="No root CAuse","No root cause",
U1526="ODU HS","ACTIVE",
U1526="IP &amp; VLAN","ACTIVE",
U1526="Warehouse HUAWEI","SPARE-ISSUE",
U1526="SPARE-HS","SPARE-ISSUE",
U1526="Power Telco","ACTIVE",U1526="no impacts","no impacts"
),"")</f>
        <v/>
      </c>
      <c r="W1526" s="102"/>
      <c r="X1526" s="102"/>
      <c r="Y1526" s="102"/>
      <c r="Z1526" s="102"/>
      <c r="AA1526" s="102"/>
      <c r="AB1526" s="104" t="s">
        <v>5423</v>
      </c>
      <c r="AC1526" s="9"/>
      <c r="AD1526" s="9"/>
      <c r="AE1526" s="7" t="s">
        <v>5423</v>
      </c>
      <c r="AF1526" s="6"/>
      <c r="AG1526" s="7"/>
      <c r="AH1526" s="3" t="s">
        <v>5423</v>
      </c>
      <c r="AI1526" s="18" t="s">
        <v>5423</v>
      </c>
      <c r="AJ1526" s="18" t="s">
        <v>5423</v>
      </c>
      <c r="AK1526" s="18" t="s">
        <v>5423</v>
      </c>
      <c r="AL1526" s="18" t="s">
        <v>5423</v>
      </c>
      <c r="AM1526" s="18" t="s">
        <v>5423</v>
      </c>
      <c r="AN1526" s="18" t="s">
        <v>5423</v>
      </c>
      <c r="AO1526" s="18" t="s">
        <v>5423</v>
      </c>
      <c r="AP1526" s="18" t="s">
        <v>5423</v>
      </c>
      <c r="AQ1526" s="18" t="s">
        <v>5423</v>
      </c>
      <c r="AR1526" s="18" t="s">
        <v>5423</v>
      </c>
      <c r="AS1526" s="18" t="s">
        <v>5423</v>
      </c>
      <c r="AT1526" s="18" t="s">
        <v>5423</v>
      </c>
      <c r="AU1526" s="9" t="s">
        <v>5423</v>
      </c>
      <c r="AV1526" s="14"/>
      <c r="AW1526" s="14" t="s">
        <v>5423</v>
      </c>
      <c r="AX1526" s="14" t="str">
        <f>_xlfn.XLOOKUP(B1526,'[4]cell downs 18042026 17h'!$B:$B,'[4]cell downs 18042026 17h'!$B:$B,"")</f>
        <v/>
      </c>
      <c r="AY1526" s="14" t="str">
        <f>_xlfn.XLOOKUP(B1526,'[5]Cells Huawei 19042026 15h'!$B:$B,'[5]Cells Huawei 19042026 15h'!$B:$B,"")</f>
        <v/>
      </c>
      <c r="AZ1526" s="105" t="str">
        <f>_xlfn.XLOOKUP(B1526,'INCIDENT-04-23-2026'!E:E,'INCIDENT-04-23-2026'!F:F,"")</f>
        <v/>
      </c>
      <c r="BA1526" s="105" t="str">
        <f>_xlfn.XLOOKUP(B1526,'[6]Eneo 17H'!$C:$C,'[6]Eneo 17H'!$I:$I,"")</f>
        <v/>
      </c>
      <c r="BB1526" s="105" t="str">
        <f>_xlfn.XLOOKUP(B1526,[8]ALL!$B:$B,[8]ALL!$M:$M,"")</f>
        <v/>
      </c>
      <c r="BC1526" s="105" t="str">
        <f>_xlfn.XLOOKUP(B1526,'[6]Eneo 17H'!$C:$C,'[6]Eneo 17H'!$I:$I,"")</f>
        <v/>
      </c>
      <c r="BD1526" s="105" t="str">
        <f>_xlfn.XLOOKUP(B1526,'[7]Eneo 12H'!$C:$C,'[7]Eneo 12H'!$I:$I,"")</f>
        <v/>
      </c>
      <c r="BE1526" s="105" t="s">
        <v>5423</v>
      </c>
    </row>
    <row r="1527" spans="1:57" hidden="1" x14ac:dyDescent="0.3">
      <c r="A1527" s="1" t="s">
        <v>823</v>
      </c>
      <c r="B1527" s="8" t="s">
        <v>824</v>
      </c>
      <c r="C1527" s="3" t="str">
        <f>_xlfn.XLOOKUP(B1527,'[1]daily break down'!$D:$D,'[1]daily break down'!$E:$E,"")</f>
        <v>Douala</v>
      </c>
      <c r="D1527" s="1" t="s">
        <v>11</v>
      </c>
      <c r="E1527" s="1" t="s">
        <v>12</v>
      </c>
      <c r="F1527" s="3" t="s">
        <v>31</v>
      </c>
      <c r="G1527" s="1" t="s">
        <v>32</v>
      </c>
      <c r="H1527" s="27" t="str">
        <f>_xlfn.XLOOKUP(B1527,[2]CALCULATION!$B:$B,[2]CALCULATION!$H:$H,"")</f>
        <v>ZTE</v>
      </c>
      <c r="I1527" s="23">
        <v>0</v>
      </c>
      <c r="J1527" s="23">
        <v>0</v>
      </c>
      <c r="K1527" s="23">
        <v>0</v>
      </c>
      <c r="L1527" s="23">
        <v>0</v>
      </c>
      <c r="M1527" s="23">
        <v>0</v>
      </c>
      <c r="N1527" s="23">
        <v>0</v>
      </c>
      <c r="O1527" s="23">
        <v>0</v>
      </c>
      <c r="P1527" s="103" t="s">
        <v>6554</v>
      </c>
      <c r="Q1527" s="36" t="s">
        <v>5796</v>
      </c>
      <c r="R1527" s="36"/>
      <c r="S1527" s="35" t="str" cm="1">
        <f t="array" ref="S1527">IFERROR(_xlfn.IFS(
U1527="MPR ISSUE","PDH",
U1527="BSS Hardware Issue","BSS",
U1527="Sites strategiques, MLL, Pylone, etc.","ENVTECH",
U1527="AKTIVCO DEFAUT GE &amp; POWER Cabinet","AKTIVCO",
U1527="AKTIVCO Coupure ENEO &amp; Baisse de tension","AKTIVCO GRID ONLY",
U1527="Coupure ENEO &amp; Baisse de tension","IHS GRID ONLY",
U1527="Defaut GE &amp; POWER Cabinet","IHS",
U1527="Sharing","Partners",
U1527="Sites strategiques &amp; DataCenter","SST &amp; DC",
U1527="Exclu","Exclu",
U1527="SAT","SAT",
U1527="SPARE-ISSUE","SPARE-ISSUE",
U1527="Fiber CAmtel","TRANS_FO_CAMTEL",
U1527="Fiber AOF","Fiber AOF",
U1527="Projet OCM (HUAWEI)","TRAVAUX-HUAWEI",
U1527="Projet OCM (NOKIA)","TRAVAUX-NOKIA",
U1527="ACCESS-ISSUE","ACCESS-ISSUE",
U1527="Projet OCM (ZTE, NOKIA, autres projets)","TRAVAUX OCM",
U1527="No root CAuse","No root cause",
U1527="ODU HS","PDH",
U1527="IP &amp; VLAN","PDH",
U1527="Warehouse HUAWEI","SPARE-ISSUE",
U1527="SPARE-HS","SPARE-ISSUE",
U1527="Power Telco","BSS",U1527="no impacts","no impacts"
),"")</f>
        <v/>
      </c>
      <c r="T1527" s="35" t="str" cm="1">
        <f t="array" ref="T1527">IFERROR(_xlfn.IFS(
U1527="MPR ISSUE","TX ISSUE",
U1527="BSS Hardware Issue","RAN ISSUE",
U1527="Sites strategiques, MLL, Pylone, etc.","ENVTECH",
U1527="AKTIVCO DEFAUT GE &amp; POWER Cabinet","POWER ISSUE",
U1527="AKTIVCO Coupure ENEO &amp; Baisse de tension","POWER ISSUE",
U1527="Coupure ENEO &amp; Baisse de tension","POWER ISSUE",
U1527="Defaut GE &amp; POWER Cabinet","POWER ISSUE",
U1527="Sharing","POWER ISSUE",
U1527="Sites strategiques &amp; DataCenter","POWER ISSUE",
U1527="Exclu","Exclu",
U1527="SAT","TX ISSUE",
U1527="SPARE-ISSUE","SPARE-ISSUE",
U1527="Fiber CAmtel","TX ISSUE",
U1527="Fiber AOF","TX ISSUE",
U1527="Projet OCM (HUAWEI)","TRAVAUX-HUAWEI",
U1527="Projet OCM (NOKIA)","TRAVAUX -NOKIA",
U1527="ACCESS-ISSUE","ACCESS-ISSUE",
U1527="Projet OCM (ZTE, NOKIA, autres projets)","TRAVAUX OCM",
U1527="No root CAuse","No root cause",
U1527="ODU HS","TX ISSUE",
U1527="IP &amp; VLAN","TX ISSUE",
U1527="Warehouse HUAWEI","SPARE-ISSUE",
U1527="SPARE-HS","SPARE-ISSUE",
U1527="Power Telco","RAN ISSUE",U1527="no impacts","no impacts"
),"")</f>
        <v/>
      </c>
      <c r="U1527" s="28"/>
      <c r="V1527" s="35" t="str" cm="1">
        <f t="array" ref="V1527">IFERROR(_xlfn.IFS(
U1527="MPR ISSUE","ACTIVE",
U1527="BSS Hardware Issue","ACTIVE",
U1527="Sites strategiques, MLL, Pylone, etc.","PASSIVE",
U1527="AKTIVCO DEFAUT GE &amp; POWER Cabinet","PASSIVE",
U1527="AKTIVCO Coupure ENEO &amp; Baisse de tension","PASSIVE",
U1527="Coupure ENEO &amp; Baisse de tension","PASSIVE",
U1527="Defaut GE &amp; POWER Cabinet","PASSIVE",
U1527="Sharing","PASSIVE",
U1527="Sites strategiques &amp; DataCenter","PASSIVE",
U1527="Exclu","Exclu",
U1527="SAT","ACTIVE",
U1527="SPARE-ISSUE","SPARE-ISSUE",
U1527="Fiber CAmtel","ACTIVE",
U1527="Fiber AOF","ACTIVE",
U1527="Projet OCM (HUAWEI)","PLANNED WORKS",
U1527="Projet OCM (NOKIA)","PLANNED WORKS",
U1527="ACCESS-ISSUE","ACCESS-ISSUE",
U1527="Projet OCM (ZTE, NOKIA, autres projets)","PLANNED WORKS",
U1527="No root CAuse","No root cause",
U1527="ODU HS","ACTIVE",
U1527="IP &amp; VLAN","ACTIVE",
U1527="Warehouse HUAWEI","SPARE-ISSUE",
U1527="SPARE-HS","SPARE-ISSUE",
U1527="Power Telco","ACTIVE",U1527="no impacts","no impacts"
),"")</f>
        <v/>
      </c>
      <c r="W1527" s="102"/>
      <c r="X1527" s="102"/>
      <c r="Y1527" s="102"/>
      <c r="Z1527" s="102"/>
      <c r="AA1527" s="102"/>
      <c r="AB1527" s="104" t="s">
        <v>5423</v>
      </c>
      <c r="AC1527" s="9"/>
      <c r="AD1527" s="9"/>
      <c r="AE1527" s="7" t="s">
        <v>5423</v>
      </c>
      <c r="AF1527" s="6"/>
      <c r="AG1527" s="7"/>
      <c r="AH1527" s="3" t="s">
        <v>5423</v>
      </c>
      <c r="AI1527" s="18" t="s">
        <v>5423</v>
      </c>
      <c r="AJ1527" s="18" t="s">
        <v>5423</v>
      </c>
      <c r="AK1527" s="18" t="s">
        <v>5423</v>
      </c>
      <c r="AL1527" s="18" t="s">
        <v>5423</v>
      </c>
      <c r="AM1527" s="18" t="s">
        <v>5423</v>
      </c>
      <c r="AN1527" s="18" t="s">
        <v>5423</v>
      </c>
      <c r="AO1527" s="18" t="s">
        <v>5423</v>
      </c>
      <c r="AP1527" s="18" t="s">
        <v>5423</v>
      </c>
      <c r="AQ1527" s="18" t="s">
        <v>5423</v>
      </c>
      <c r="AR1527" s="18" t="s">
        <v>5423</v>
      </c>
      <c r="AS1527" s="18" t="s">
        <v>5423</v>
      </c>
      <c r="AT1527" s="18" t="s">
        <v>5423</v>
      </c>
      <c r="AU1527" s="9" t="s">
        <v>5423</v>
      </c>
      <c r="AV1527" s="14"/>
      <c r="AW1527" s="14" t="s">
        <v>5423</v>
      </c>
      <c r="AX1527" s="14" t="str">
        <f>_xlfn.XLOOKUP(B1527,'[4]cell downs 18042026 17h'!$B:$B,'[4]cell downs 18042026 17h'!$B:$B,"")</f>
        <v/>
      </c>
      <c r="AY1527" s="14" t="str">
        <f>_xlfn.XLOOKUP(B1527,'[5]Cells Huawei 19042026 15h'!$B:$B,'[5]Cells Huawei 19042026 15h'!$B:$B,"")</f>
        <v/>
      </c>
      <c r="AZ1527" s="105" t="str">
        <f>_xlfn.XLOOKUP(B1527,'INCIDENT-04-23-2026'!E:E,'INCIDENT-04-23-2026'!F:F,"")</f>
        <v/>
      </c>
      <c r="BA1527" s="105" t="str">
        <f>_xlfn.XLOOKUP(B1527,'[6]Eneo 17H'!$C:$C,'[6]Eneo 17H'!$I:$I,"")</f>
        <v/>
      </c>
      <c r="BB1527" s="105" t="str">
        <f>_xlfn.XLOOKUP(B1527,[8]ALL!$B:$B,[8]ALL!$M:$M,"")</f>
        <v/>
      </c>
      <c r="BC1527" s="105" t="str">
        <f>_xlfn.XLOOKUP(B1527,'[6]Eneo 17H'!$C:$C,'[6]Eneo 17H'!$I:$I,"")</f>
        <v/>
      </c>
      <c r="BD1527" s="105" t="str">
        <f>_xlfn.XLOOKUP(B1527,'[7]Eneo 12H'!$C:$C,'[7]Eneo 12H'!$I:$I,"")</f>
        <v/>
      </c>
      <c r="BE1527" s="105" t="s">
        <v>5423</v>
      </c>
    </row>
    <row r="1528" spans="1:57" hidden="1" x14ac:dyDescent="0.3">
      <c r="A1528" s="1" t="s">
        <v>793</v>
      </c>
      <c r="B1528" s="8" t="s">
        <v>794</v>
      </c>
      <c r="C1528" s="3" t="str">
        <f>_xlfn.XLOOKUP(B1528,'[1]daily break down'!$D:$D,'[1]daily break down'!$E:$E,"")</f>
        <v>Douala</v>
      </c>
      <c r="D1528" s="1" t="s">
        <v>11</v>
      </c>
      <c r="E1528" s="1" t="s">
        <v>12</v>
      </c>
      <c r="F1528" s="3" t="s">
        <v>31</v>
      </c>
      <c r="G1528" s="1" t="s">
        <v>32</v>
      </c>
      <c r="H1528" s="27" t="str">
        <f>_xlfn.XLOOKUP(B1528,[2]CALCULATION!$B:$B,[2]CALCULATION!$H:$H,"")</f>
        <v>ZTE</v>
      </c>
      <c r="I1528" s="23">
        <v>0</v>
      </c>
      <c r="J1528" s="23">
        <v>0</v>
      </c>
      <c r="K1528" s="23">
        <v>0</v>
      </c>
      <c r="L1528" s="23">
        <v>0</v>
      </c>
      <c r="M1528" s="23">
        <v>0</v>
      </c>
      <c r="N1528" s="23">
        <v>0</v>
      </c>
      <c r="O1528" s="23">
        <v>0</v>
      </c>
      <c r="P1528" s="103" t="s">
        <v>6554</v>
      </c>
      <c r="Q1528" s="36" t="s">
        <v>5796</v>
      </c>
      <c r="R1528" s="36"/>
      <c r="S1528" s="35" t="str" cm="1">
        <f t="array" ref="S1528">IFERROR(_xlfn.IFS(
U1528="MPR ISSUE","PDH",
U1528="BSS Hardware Issue","BSS",
U1528="Sites strategiques, MLL, Pylone, etc.","ENVTECH",
U1528="AKTIVCO DEFAUT GE &amp; POWER Cabinet","AKTIVCO",
U1528="AKTIVCO Coupure ENEO &amp; Baisse de tension","AKTIVCO GRID ONLY",
U1528="Coupure ENEO &amp; Baisse de tension","IHS GRID ONLY",
U1528="Defaut GE &amp; POWER Cabinet","IHS",
U1528="Sharing","Partners",
U1528="Sites strategiques &amp; DataCenter","SST &amp; DC",
U1528="Exclu","Exclu",
U1528="SAT","SAT",
U1528="SPARE-ISSUE","SPARE-ISSUE",
U1528="Fiber CAmtel","TRANS_FO_CAMTEL",
U1528="Fiber AOF","Fiber AOF",
U1528="Projet OCM (HUAWEI)","TRAVAUX-HUAWEI",
U1528="Projet OCM (NOKIA)","TRAVAUX-NOKIA",
U1528="ACCESS-ISSUE","ACCESS-ISSUE",
U1528="Projet OCM (ZTE, NOKIA, autres projets)","TRAVAUX OCM",
U1528="No root CAuse","No root cause",
U1528="ODU HS","PDH",
U1528="IP &amp; VLAN","PDH",
U1528="Warehouse HUAWEI","SPARE-ISSUE",
U1528="SPARE-HS","SPARE-ISSUE",
U1528="Power Telco","BSS",U1528="no impacts","no impacts"
),"")</f>
        <v/>
      </c>
      <c r="T1528" s="35" t="str" cm="1">
        <f t="array" ref="T1528">IFERROR(_xlfn.IFS(
U1528="MPR ISSUE","TX ISSUE",
U1528="BSS Hardware Issue","RAN ISSUE",
U1528="Sites strategiques, MLL, Pylone, etc.","ENVTECH",
U1528="AKTIVCO DEFAUT GE &amp; POWER Cabinet","POWER ISSUE",
U1528="AKTIVCO Coupure ENEO &amp; Baisse de tension","POWER ISSUE",
U1528="Coupure ENEO &amp; Baisse de tension","POWER ISSUE",
U1528="Defaut GE &amp; POWER Cabinet","POWER ISSUE",
U1528="Sharing","POWER ISSUE",
U1528="Sites strategiques &amp; DataCenter","POWER ISSUE",
U1528="Exclu","Exclu",
U1528="SAT","TX ISSUE",
U1528="SPARE-ISSUE","SPARE-ISSUE",
U1528="Fiber CAmtel","TX ISSUE",
U1528="Fiber AOF","TX ISSUE",
U1528="Projet OCM (HUAWEI)","TRAVAUX-HUAWEI",
U1528="Projet OCM (NOKIA)","TRAVAUX -NOKIA",
U1528="ACCESS-ISSUE","ACCESS-ISSUE",
U1528="Projet OCM (ZTE, NOKIA, autres projets)","TRAVAUX OCM",
U1528="No root CAuse","No root cause",
U1528="ODU HS","TX ISSUE",
U1528="IP &amp; VLAN","TX ISSUE",
U1528="Warehouse HUAWEI","SPARE-ISSUE",
U1528="SPARE-HS","SPARE-ISSUE",
U1528="Power Telco","RAN ISSUE",U1528="no impacts","no impacts"
),"")</f>
        <v/>
      </c>
      <c r="U1528" s="28"/>
      <c r="V1528" s="35" t="str" cm="1">
        <f t="array" ref="V1528">IFERROR(_xlfn.IFS(
U1528="MPR ISSUE","ACTIVE",
U1528="BSS Hardware Issue","ACTIVE",
U1528="Sites strategiques, MLL, Pylone, etc.","PASSIVE",
U1528="AKTIVCO DEFAUT GE &amp; POWER Cabinet","PASSIVE",
U1528="AKTIVCO Coupure ENEO &amp; Baisse de tension","PASSIVE",
U1528="Coupure ENEO &amp; Baisse de tension","PASSIVE",
U1528="Defaut GE &amp; POWER Cabinet","PASSIVE",
U1528="Sharing","PASSIVE",
U1528="Sites strategiques &amp; DataCenter","PASSIVE",
U1528="Exclu","Exclu",
U1528="SAT","ACTIVE",
U1528="SPARE-ISSUE","SPARE-ISSUE",
U1528="Fiber CAmtel","ACTIVE",
U1528="Fiber AOF","ACTIVE",
U1528="Projet OCM (HUAWEI)","PLANNED WORKS",
U1528="Projet OCM (NOKIA)","PLANNED WORKS",
U1528="ACCESS-ISSUE","ACCESS-ISSUE",
U1528="Projet OCM (ZTE, NOKIA, autres projets)","PLANNED WORKS",
U1528="No root CAuse","No root cause",
U1528="ODU HS","ACTIVE",
U1528="IP &amp; VLAN","ACTIVE",
U1528="Warehouse HUAWEI","SPARE-ISSUE",
U1528="SPARE-HS","SPARE-ISSUE",
U1528="Power Telco","ACTIVE",U1528="no impacts","no impacts"
),"")</f>
        <v/>
      </c>
      <c r="W1528" s="102"/>
      <c r="X1528" s="102"/>
      <c r="Y1528" s="102"/>
      <c r="Z1528" s="102"/>
      <c r="AA1528" s="102"/>
      <c r="AB1528" s="104" t="s">
        <v>5423</v>
      </c>
      <c r="AC1528" s="9"/>
      <c r="AD1528" s="9"/>
      <c r="AE1528" s="7" t="s">
        <v>5423</v>
      </c>
      <c r="AF1528" s="6"/>
      <c r="AG1528" s="7"/>
      <c r="AH1528" s="3" t="s">
        <v>5423</v>
      </c>
      <c r="AI1528" s="18" t="s">
        <v>5423</v>
      </c>
      <c r="AJ1528" s="18" t="s">
        <v>5423</v>
      </c>
      <c r="AK1528" s="18" t="s">
        <v>5423</v>
      </c>
      <c r="AL1528" s="18" t="s">
        <v>5423</v>
      </c>
      <c r="AM1528" s="18" t="s">
        <v>5423</v>
      </c>
      <c r="AN1528" s="18" t="s">
        <v>5423</v>
      </c>
      <c r="AO1528" s="18" t="s">
        <v>5423</v>
      </c>
      <c r="AP1528" s="18" t="s">
        <v>5423</v>
      </c>
      <c r="AQ1528" s="18" t="s">
        <v>5423</v>
      </c>
      <c r="AR1528" s="18" t="s">
        <v>5423</v>
      </c>
      <c r="AS1528" s="18" t="s">
        <v>5423</v>
      </c>
      <c r="AT1528" s="18" t="s">
        <v>5423</v>
      </c>
      <c r="AU1528" s="9" t="s">
        <v>5423</v>
      </c>
      <c r="AV1528" s="14"/>
      <c r="AW1528" s="14" t="s">
        <v>5423</v>
      </c>
      <c r="AX1528" s="14" t="str">
        <f>_xlfn.XLOOKUP(B1528,'[4]cell downs 18042026 17h'!$B:$B,'[4]cell downs 18042026 17h'!$B:$B,"")</f>
        <v/>
      </c>
      <c r="AY1528" s="14" t="str">
        <f>_xlfn.XLOOKUP(B1528,'[5]Cells Huawei 19042026 15h'!$B:$B,'[5]Cells Huawei 19042026 15h'!$B:$B,"")</f>
        <v/>
      </c>
      <c r="AZ1528" s="105" t="str">
        <f>_xlfn.XLOOKUP(B1528,'INCIDENT-04-23-2026'!E:E,'INCIDENT-04-23-2026'!F:F,"")</f>
        <v/>
      </c>
      <c r="BA1528" s="105" t="str">
        <f>_xlfn.XLOOKUP(B1528,'[6]Eneo 17H'!$C:$C,'[6]Eneo 17H'!$I:$I,"")</f>
        <v/>
      </c>
      <c r="BB1528" s="105" t="str">
        <f>_xlfn.XLOOKUP(B1528,[8]ALL!$B:$B,[8]ALL!$M:$M,"")</f>
        <v/>
      </c>
      <c r="BC1528" s="105" t="str">
        <f>_xlfn.XLOOKUP(B1528,'[6]Eneo 17H'!$C:$C,'[6]Eneo 17H'!$I:$I,"")</f>
        <v/>
      </c>
      <c r="BD1528" s="105" t="str">
        <f>_xlfn.XLOOKUP(B1528,'[7]Eneo 12H'!$C:$C,'[7]Eneo 12H'!$I:$I,"")</f>
        <v/>
      </c>
      <c r="BE1528" s="105" t="s">
        <v>5423</v>
      </c>
    </row>
    <row r="1529" spans="1:57" hidden="1" x14ac:dyDescent="0.3">
      <c r="A1529" s="1" t="s">
        <v>782</v>
      </c>
      <c r="B1529" s="8" t="s">
        <v>783</v>
      </c>
      <c r="C1529" s="3" t="str">
        <f>_xlfn.XLOOKUP(B1529,'[1]daily break down'!$D:$D,'[1]daily break down'!$E:$E,"")</f>
        <v>Douala</v>
      </c>
      <c r="D1529" s="1" t="s">
        <v>11</v>
      </c>
      <c r="E1529" s="1" t="s">
        <v>12</v>
      </c>
      <c r="F1529" s="3" t="s">
        <v>31</v>
      </c>
      <c r="G1529" s="1" t="s">
        <v>32</v>
      </c>
      <c r="H1529" s="27" t="str">
        <f>_xlfn.XLOOKUP(B1529,[2]CALCULATION!$B:$B,[2]CALCULATION!$H:$H,"")</f>
        <v>ZTE</v>
      </c>
      <c r="I1529" s="23">
        <v>0</v>
      </c>
      <c r="J1529" s="23">
        <v>0</v>
      </c>
      <c r="K1529" s="23">
        <v>0</v>
      </c>
      <c r="L1529" s="23">
        <v>0</v>
      </c>
      <c r="M1529" s="23">
        <v>0</v>
      </c>
      <c r="N1529" s="23">
        <v>0</v>
      </c>
      <c r="O1529" s="23">
        <v>0</v>
      </c>
      <c r="P1529" s="103" t="s">
        <v>6554</v>
      </c>
      <c r="Q1529" s="36" t="s">
        <v>5796</v>
      </c>
      <c r="R1529" s="36"/>
      <c r="S1529" s="35" t="str" cm="1">
        <f t="array" ref="S1529">IFERROR(_xlfn.IFS(
U1529="MPR ISSUE","PDH",
U1529="BSS Hardware Issue","BSS",
U1529="Sites strategiques, MLL, Pylone, etc.","ENVTECH",
U1529="AKTIVCO DEFAUT GE &amp; POWER Cabinet","AKTIVCO",
U1529="AKTIVCO Coupure ENEO &amp; Baisse de tension","AKTIVCO GRID ONLY",
U1529="Coupure ENEO &amp; Baisse de tension","IHS GRID ONLY",
U1529="Defaut GE &amp; POWER Cabinet","IHS",
U1529="Sharing","Partners",
U1529="Sites strategiques &amp; DataCenter","SST &amp; DC",
U1529="Exclu","Exclu",
U1529="SAT","SAT",
U1529="SPARE-ISSUE","SPARE-ISSUE",
U1529="Fiber CAmtel","TRANS_FO_CAMTEL",
U1529="Fiber AOF","Fiber AOF",
U1529="Projet OCM (HUAWEI)","TRAVAUX-HUAWEI",
U1529="Projet OCM (NOKIA)","TRAVAUX-NOKIA",
U1529="ACCESS-ISSUE","ACCESS-ISSUE",
U1529="Projet OCM (ZTE, NOKIA, autres projets)","TRAVAUX OCM",
U1529="No root CAuse","No root cause",
U1529="ODU HS","PDH",
U1529="IP &amp; VLAN","PDH",
U1529="Warehouse HUAWEI","SPARE-ISSUE",
U1529="SPARE-HS","SPARE-ISSUE",
U1529="Power Telco","BSS",U1529="no impacts","no impacts"
),"")</f>
        <v/>
      </c>
      <c r="T1529" s="35" t="str" cm="1">
        <f t="array" ref="T1529">IFERROR(_xlfn.IFS(
U1529="MPR ISSUE","TX ISSUE",
U1529="BSS Hardware Issue","RAN ISSUE",
U1529="Sites strategiques, MLL, Pylone, etc.","ENVTECH",
U1529="AKTIVCO DEFAUT GE &amp; POWER Cabinet","POWER ISSUE",
U1529="AKTIVCO Coupure ENEO &amp; Baisse de tension","POWER ISSUE",
U1529="Coupure ENEO &amp; Baisse de tension","POWER ISSUE",
U1529="Defaut GE &amp; POWER Cabinet","POWER ISSUE",
U1529="Sharing","POWER ISSUE",
U1529="Sites strategiques &amp; DataCenter","POWER ISSUE",
U1529="Exclu","Exclu",
U1529="SAT","TX ISSUE",
U1529="SPARE-ISSUE","SPARE-ISSUE",
U1529="Fiber CAmtel","TX ISSUE",
U1529="Fiber AOF","TX ISSUE",
U1529="Projet OCM (HUAWEI)","TRAVAUX-HUAWEI",
U1529="Projet OCM (NOKIA)","TRAVAUX -NOKIA",
U1529="ACCESS-ISSUE","ACCESS-ISSUE",
U1529="Projet OCM (ZTE, NOKIA, autres projets)","TRAVAUX OCM",
U1529="No root CAuse","No root cause",
U1529="ODU HS","TX ISSUE",
U1529="IP &amp; VLAN","TX ISSUE",
U1529="Warehouse HUAWEI","SPARE-ISSUE",
U1529="SPARE-HS","SPARE-ISSUE",
U1529="Power Telco","RAN ISSUE",U1529="no impacts","no impacts"
),"")</f>
        <v/>
      </c>
      <c r="U1529" s="28"/>
      <c r="V1529" s="35" t="str" cm="1">
        <f t="array" ref="V1529">IFERROR(_xlfn.IFS(
U1529="MPR ISSUE","ACTIVE",
U1529="BSS Hardware Issue","ACTIVE",
U1529="Sites strategiques, MLL, Pylone, etc.","PASSIVE",
U1529="AKTIVCO DEFAUT GE &amp; POWER Cabinet","PASSIVE",
U1529="AKTIVCO Coupure ENEO &amp; Baisse de tension","PASSIVE",
U1529="Coupure ENEO &amp; Baisse de tension","PASSIVE",
U1529="Defaut GE &amp; POWER Cabinet","PASSIVE",
U1529="Sharing","PASSIVE",
U1529="Sites strategiques &amp; DataCenter","PASSIVE",
U1529="Exclu","Exclu",
U1529="SAT","ACTIVE",
U1529="SPARE-ISSUE","SPARE-ISSUE",
U1529="Fiber CAmtel","ACTIVE",
U1529="Fiber AOF","ACTIVE",
U1529="Projet OCM (HUAWEI)","PLANNED WORKS",
U1529="Projet OCM (NOKIA)","PLANNED WORKS",
U1529="ACCESS-ISSUE","ACCESS-ISSUE",
U1529="Projet OCM (ZTE, NOKIA, autres projets)","PLANNED WORKS",
U1529="No root CAuse","No root cause",
U1529="ODU HS","ACTIVE",
U1529="IP &amp; VLAN","ACTIVE",
U1529="Warehouse HUAWEI","SPARE-ISSUE",
U1529="SPARE-HS","SPARE-ISSUE",
U1529="Power Telco","ACTIVE",U1529="no impacts","no impacts"
),"")</f>
        <v/>
      </c>
      <c r="W1529" s="102"/>
      <c r="X1529" s="102"/>
      <c r="Y1529" s="102"/>
      <c r="Z1529" s="102"/>
      <c r="AA1529" s="102"/>
      <c r="AB1529" s="104" t="s">
        <v>5423</v>
      </c>
      <c r="AC1529" s="9"/>
      <c r="AD1529" s="9"/>
      <c r="AE1529" s="7" t="s">
        <v>5423</v>
      </c>
      <c r="AF1529" s="6"/>
      <c r="AG1529" s="7"/>
      <c r="AH1529" s="3" t="s">
        <v>5423</v>
      </c>
      <c r="AI1529" s="18" t="s">
        <v>5423</v>
      </c>
      <c r="AJ1529" s="18" t="s">
        <v>5423</v>
      </c>
      <c r="AK1529" s="18" t="s">
        <v>5423</v>
      </c>
      <c r="AL1529" s="18" t="s">
        <v>5423</v>
      </c>
      <c r="AM1529" s="18" t="s">
        <v>5423</v>
      </c>
      <c r="AN1529" s="18" t="s">
        <v>5423</v>
      </c>
      <c r="AO1529" s="18" t="s">
        <v>5423</v>
      </c>
      <c r="AP1529" s="18" t="s">
        <v>5423</v>
      </c>
      <c r="AQ1529" s="18" t="s">
        <v>5423</v>
      </c>
      <c r="AR1529" s="18" t="s">
        <v>5423</v>
      </c>
      <c r="AS1529" s="18" t="s">
        <v>5423</v>
      </c>
      <c r="AT1529" s="18" t="s">
        <v>5423</v>
      </c>
      <c r="AU1529" s="9" t="s">
        <v>5423</v>
      </c>
      <c r="AV1529" s="14"/>
      <c r="AW1529" s="14" t="s">
        <v>5423</v>
      </c>
      <c r="AX1529" s="14" t="str">
        <f>_xlfn.XLOOKUP(B1529,'[4]cell downs 18042026 17h'!$B:$B,'[4]cell downs 18042026 17h'!$B:$B,"")</f>
        <v/>
      </c>
      <c r="AY1529" s="14" t="str">
        <f>_xlfn.XLOOKUP(B1529,'[5]Cells Huawei 19042026 15h'!$B:$B,'[5]Cells Huawei 19042026 15h'!$B:$B,"")</f>
        <v/>
      </c>
      <c r="AZ1529" s="105" t="str">
        <f>_xlfn.XLOOKUP(B1529,'INCIDENT-04-23-2026'!E:E,'INCIDENT-04-23-2026'!F:F,"")</f>
        <v/>
      </c>
      <c r="BA1529" s="105" t="str">
        <f>_xlfn.XLOOKUP(B1529,'[6]Eneo 17H'!$C:$C,'[6]Eneo 17H'!$I:$I,"")</f>
        <v/>
      </c>
      <c r="BB1529" s="105" t="str">
        <f>_xlfn.XLOOKUP(B1529,[8]ALL!$B:$B,[8]ALL!$M:$M,"")</f>
        <v/>
      </c>
      <c r="BC1529" s="105" t="str">
        <f>_xlfn.XLOOKUP(B1529,'[6]Eneo 17H'!$C:$C,'[6]Eneo 17H'!$I:$I,"")</f>
        <v/>
      </c>
      <c r="BD1529" s="105" t="str">
        <f>_xlfn.XLOOKUP(B1529,'[7]Eneo 12H'!$C:$C,'[7]Eneo 12H'!$I:$I,"")</f>
        <v/>
      </c>
      <c r="BE1529" s="105" t="s">
        <v>5423</v>
      </c>
    </row>
    <row r="1530" spans="1:57" hidden="1" x14ac:dyDescent="0.3">
      <c r="A1530" s="1" t="s">
        <v>526</v>
      </c>
      <c r="B1530" s="8" t="s">
        <v>527</v>
      </c>
      <c r="C1530" s="3" t="str">
        <f>_xlfn.XLOOKUP(B1530,'[1]daily break down'!$D:$D,'[1]daily break down'!$E:$E,"")</f>
        <v>Douala</v>
      </c>
      <c r="D1530" s="1" t="s">
        <v>11</v>
      </c>
      <c r="E1530" s="1" t="s">
        <v>12</v>
      </c>
      <c r="F1530" s="3" t="s">
        <v>31</v>
      </c>
      <c r="G1530" s="1" t="s">
        <v>32</v>
      </c>
      <c r="H1530" s="27" t="str">
        <f>_xlfn.XLOOKUP(B1530,[2]CALCULATION!$B:$B,[2]CALCULATION!$H:$H,"")</f>
        <v>ZTE</v>
      </c>
      <c r="I1530" s="23">
        <v>0</v>
      </c>
      <c r="J1530" s="23">
        <v>0</v>
      </c>
      <c r="K1530" s="23">
        <v>0</v>
      </c>
      <c r="L1530" s="23">
        <v>0</v>
      </c>
      <c r="M1530" s="23">
        <v>0</v>
      </c>
      <c r="N1530" s="23">
        <v>0</v>
      </c>
      <c r="O1530" s="23">
        <v>0</v>
      </c>
      <c r="P1530" s="103" t="s">
        <v>6554</v>
      </c>
      <c r="Q1530" s="36" t="s">
        <v>5796</v>
      </c>
      <c r="R1530" s="36"/>
      <c r="S1530" s="35" t="str" cm="1">
        <f t="array" ref="S1530">IFERROR(_xlfn.IFS(
U1530="MPR ISSUE","PDH",
U1530="BSS Hardware Issue","BSS",
U1530="Sites strategiques, MLL, Pylone, etc.","ENVTECH",
U1530="AKTIVCO DEFAUT GE &amp; POWER Cabinet","AKTIVCO",
U1530="AKTIVCO Coupure ENEO &amp; Baisse de tension","AKTIVCO GRID ONLY",
U1530="Coupure ENEO &amp; Baisse de tension","IHS GRID ONLY",
U1530="Defaut GE &amp; POWER Cabinet","IHS",
U1530="Sharing","Partners",
U1530="Sites strategiques &amp; DataCenter","SST &amp; DC",
U1530="Exclu","Exclu",
U1530="SAT","SAT",
U1530="SPARE-ISSUE","SPARE-ISSUE",
U1530="Fiber CAmtel","TRANS_FO_CAMTEL",
U1530="Fiber AOF","Fiber AOF",
U1530="Projet OCM (HUAWEI)","TRAVAUX-HUAWEI",
U1530="Projet OCM (NOKIA)","TRAVAUX-NOKIA",
U1530="ACCESS-ISSUE","ACCESS-ISSUE",
U1530="Projet OCM (ZTE, NOKIA, autres projets)","TRAVAUX OCM",
U1530="No root CAuse","No root cause",
U1530="ODU HS","PDH",
U1530="IP &amp; VLAN","PDH",
U1530="Warehouse HUAWEI","SPARE-ISSUE",
U1530="SPARE-HS","SPARE-ISSUE",
U1530="Power Telco","BSS",U1530="no impacts","no impacts"
),"")</f>
        <v/>
      </c>
      <c r="T1530" s="35" t="str" cm="1">
        <f t="array" ref="T1530">IFERROR(_xlfn.IFS(
U1530="MPR ISSUE","TX ISSUE",
U1530="BSS Hardware Issue","RAN ISSUE",
U1530="Sites strategiques, MLL, Pylone, etc.","ENVTECH",
U1530="AKTIVCO DEFAUT GE &amp; POWER Cabinet","POWER ISSUE",
U1530="AKTIVCO Coupure ENEO &amp; Baisse de tension","POWER ISSUE",
U1530="Coupure ENEO &amp; Baisse de tension","POWER ISSUE",
U1530="Defaut GE &amp; POWER Cabinet","POWER ISSUE",
U1530="Sharing","POWER ISSUE",
U1530="Sites strategiques &amp; DataCenter","POWER ISSUE",
U1530="Exclu","Exclu",
U1530="SAT","TX ISSUE",
U1530="SPARE-ISSUE","SPARE-ISSUE",
U1530="Fiber CAmtel","TX ISSUE",
U1530="Fiber AOF","TX ISSUE",
U1530="Projet OCM (HUAWEI)","TRAVAUX-HUAWEI",
U1530="Projet OCM (NOKIA)","TRAVAUX -NOKIA",
U1530="ACCESS-ISSUE","ACCESS-ISSUE",
U1530="Projet OCM (ZTE, NOKIA, autres projets)","TRAVAUX OCM",
U1530="No root CAuse","No root cause",
U1530="ODU HS","TX ISSUE",
U1530="IP &amp; VLAN","TX ISSUE",
U1530="Warehouse HUAWEI","SPARE-ISSUE",
U1530="SPARE-HS","SPARE-ISSUE",
U1530="Power Telco","RAN ISSUE",U1530="no impacts","no impacts"
),"")</f>
        <v/>
      </c>
      <c r="U1530" s="28"/>
      <c r="V1530" s="35" t="str" cm="1">
        <f t="array" ref="V1530">IFERROR(_xlfn.IFS(
U1530="MPR ISSUE","ACTIVE",
U1530="BSS Hardware Issue","ACTIVE",
U1530="Sites strategiques, MLL, Pylone, etc.","PASSIVE",
U1530="AKTIVCO DEFAUT GE &amp; POWER Cabinet","PASSIVE",
U1530="AKTIVCO Coupure ENEO &amp; Baisse de tension","PASSIVE",
U1530="Coupure ENEO &amp; Baisse de tension","PASSIVE",
U1530="Defaut GE &amp; POWER Cabinet","PASSIVE",
U1530="Sharing","PASSIVE",
U1530="Sites strategiques &amp; DataCenter","PASSIVE",
U1530="Exclu","Exclu",
U1530="SAT","ACTIVE",
U1530="SPARE-ISSUE","SPARE-ISSUE",
U1530="Fiber CAmtel","ACTIVE",
U1530="Fiber AOF","ACTIVE",
U1530="Projet OCM (HUAWEI)","PLANNED WORKS",
U1530="Projet OCM (NOKIA)","PLANNED WORKS",
U1530="ACCESS-ISSUE","ACCESS-ISSUE",
U1530="Projet OCM (ZTE, NOKIA, autres projets)","PLANNED WORKS",
U1530="No root CAuse","No root cause",
U1530="ODU HS","ACTIVE",
U1530="IP &amp; VLAN","ACTIVE",
U1530="Warehouse HUAWEI","SPARE-ISSUE",
U1530="SPARE-HS","SPARE-ISSUE",
U1530="Power Telco","ACTIVE",U1530="no impacts","no impacts"
),"")</f>
        <v/>
      </c>
      <c r="W1530" s="102"/>
      <c r="X1530" s="102"/>
      <c r="Y1530" s="102"/>
      <c r="Z1530" s="102"/>
      <c r="AA1530" s="102"/>
      <c r="AB1530" s="104" t="s">
        <v>5423</v>
      </c>
      <c r="AC1530" s="9"/>
      <c r="AD1530" s="9"/>
      <c r="AE1530" s="7" t="s">
        <v>5423</v>
      </c>
      <c r="AF1530" s="6"/>
      <c r="AG1530" s="7"/>
      <c r="AH1530" s="3" t="s">
        <v>5423</v>
      </c>
      <c r="AI1530" s="18" t="s">
        <v>5423</v>
      </c>
      <c r="AJ1530" s="18" t="s">
        <v>5423</v>
      </c>
      <c r="AK1530" s="18" t="s">
        <v>5423</v>
      </c>
      <c r="AL1530" s="18" t="s">
        <v>5423</v>
      </c>
      <c r="AM1530" s="18" t="s">
        <v>5423</v>
      </c>
      <c r="AN1530" s="18" t="s">
        <v>5423</v>
      </c>
      <c r="AO1530" s="18" t="s">
        <v>5423</v>
      </c>
      <c r="AP1530" s="18" t="s">
        <v>5423</v>
      </c>
      <c r="AQ1530" s="18" t="s">
        <v>5423</v>
      </c>
      <c r="AR1530" s="18" t="s">
        <v>5423</v>
      </c>
      <c r="AS1530" s="18" t="s">
        <v>5423</v>
      </c>
      <c r="AT1530" s="18" t="s">
        <v>5423</v>
      </c>
      <c r="AU1530" s="9" t="s">
        <v>5423</v>
      </c>
      <c r="AV1530" s="14"/>
      <c r="AW1530" s="14" t="s">
        <v>5423</v>
      </c>
      <c r="AX1530" s="14" t="str">
        <f>_xlfn.XLOOKUP(B1530,'[4]cell downs 18042026 17h'!$B:$B,'[4]cell downs 18042026 17h'!$B:$B,"")</f>
        <v/>
      </c>
      <c r="AY1530" s="14" t="str">
        <f>_xlfn.XLOOKUP(B1530,'[5]Cells Huawei 19042026 15h'!$B:$B,'[5]Cells Huawei 19042026 15h'!$B:$B,"")</f>
        <v/>
      </c>
      <c r="AZ1530" s="105" t="str">
        <f>_xlfn.XLOOKUP(B1530,'INCIDENT-04-23-2026'!E:E,'INCIDENT-04-23-2026'!F:F,"")</f>
        <v/>
      </c>
      <c r="BA1530" s="105" t="str">
        <f>_xlfn.XLOOKUP(B1530,'[6]Eneo 17H'!$C:$C,'[6]Eneo 17H'!$I:$I,"")</f>
        <v/>
      </c>
      <c r="BB1530" s="105" t="str">
        <f>_xlfn.XLOOKUP(B1530,[8]ALL!$B:$B,[8]ALL!$M:$M,"")</f>
        <v/>
      </c>
      <c r="BC1530" s="105" t="str">
        <f>_xlfn.XLOOKUP(B1530,'[6]Eneo 17H'!$C:$C,'[6]Eneo 17H'!$I:$I,"")</f>
        <v/>
      </c>
      <c r="BD1530" s="105" t="str">
        <f>_xlfn.XLOOKUP(B1530,'[7]Eneo 12H'!$C:$C,'[7]Eneo 12H'!$I:$I,"")</f>
        <v/>
      </c>
      <c r="BE1530" s="105" t="s">
        <v>5423</v>
      </c>
    </row>
    <row r="1531" spans="1:57" hidden="1" x14ac:dyDescent="0.3">
      <c r="A1531" s="1" t="s">
        <v>678</v>
      </c>
      <c r="B1531" s="8" t="s">
        <v>679</v>
      </c>
      <c r="C1531" s="3" t="str">
        <f>_xlfn.XLOOKUP(B1531,'[1]daily break down'!$D:$D,'[1]daily break down'!$E:$E,"")</f>
        <v>Douala</v>
      </c>
      <c r="D1531" s="1" t="s">
        <v>21</v>
      </c>
      <c r="E1531" s="1" t="s">
        <v>36</v>
      </c>
      <c r="F1531" s="3" t="s">
        <v>31</v>
      </c>
      <c r="G1531" s="1" t="s">
        <v>32</v>
      </c>
      <c r="H1531" s="27" t="str">
        <f>_xlfn.XLOOKUP(B1531,[2]CALCULATION!$B:$B,[2]CALCULATION!$H:$H,"")</f>
        <v>ZTE</v>
      </c>
      <c r="I1531" s="23">
        <v>0</v>
      </c>
      <c r="J1531" s="23">
        <v>0</v>
      </c>
      <c r="K1531" s="23">
        <v>0</v>
      </c>
      <c r="L1531" s="23">
        <v>0</v>
      </c>
      <c r="M1531" s="23">
        <v>0</v>
      </c>
      <c r="N1531" s="23">
        <v>0</v>
      </c>
      <c r="O1531" s="23">
        <v>0</v>
      </c>
      <c r="P1531" s="103" t="s">
        <v>6554</v>
      </c>
      <c r="Q1531" s="36" t="s">
        <v>5796</v>
      </c>
      <c r="R1531" s="36"/>
      <c r="S1531" s="35" t="str" cm="1">
        <f t="array" ref="S1531">IFERROR(_xlfn.IFS(
U1531="MPR ISSUE","PDH",
U1531="BSS Hardware Issue","BSS",
U1531="Sites strategiques, MLL, Pylone, etc.","ENVTECH",
U1531="AKTIVCO DEFAUT GE &amp; POWER Cabinet","AKTIVCO",
U1531="AKTIVCO Coupure ENEO &amp; Baisse de tension","AKTIVCO GRID ONLY",
U1531="Coupure ENEO &amp; Baisse de tension","IHS GRID ONLY",
U1531="Defaut GE &amp; POWER Cabinet","IHS",
U1531="Sharing","Partners",
U1531="Sites strategiques &amp; DataCenter","SST &amp; DC",
U1531="Exclu","Exclu",
U1531="SAT","SAT",
U1531="SPARE-ISSUE","SPARE-ISSUE",
U1531="Fiber CAmtel","TRANS_FO_CAMTEL",
U1531="Fiber AOF","Fiber AOF",
U1531="Projet OCM (HUAWEI)","TRAVAUX-HUAWEI",
U1531="Projet OCM (NOKIA)","TRAVAUX-NOKIA",
U1531="ACCESS-ISSUE","ACCESS-ISSUE",
U1531="Projet OCM (ZTE, NOKIA, autres projets)","TRAVAUX OCM",
U1531="No root CAuse","No root cause",
U1531="ODU HS","PDH",
U1531="IP &amp; VLAN","PDH",
U1531="Warehouse HUAWEI","SPARE-ISSUE",
U1531="SPARE-HS","SPARE-ISSUE",
U1531="Power Telco","BSS",U1531="no impacts","no impacts"
),"")</f>
        <v/>
      </c>
      <c r="T1531" s="35" t="str" cm="1">
        <f t="array" ref="T1531">IFERROR(_xlfn.IFS(
U1531="MPR ISSUE","TX ISSUE",
U1531="BSS Hardware Issue","RAN ISSUE",
U1531="Sites strategiques, MLL, Pylone, etc.","ENVTECH",
U1531="AKTIVCO DEFAUT GE &amp; POWER Cabinet","POWER ISSUE",
U1531="AKTIVCO Coupure ENEO &amp; Baisse de tension","POWER ISSUE",
U1531="Coupure ENEO &amp; Baisse de tension","POWER ISSUE",
U1531="Defaut GE &amp; POWER Cabinet","POWER ISSUE",
U1531="Sharing","POWER ISSUE",
U1531="Sites strategiques &amp; DataCenter","POWER ISSUE",
U1531="Exclu","Exclu",
U1531="SAT","TX ISSUE",
U1531="SPARE-ISSUE","SPARE-ISSUE",
U1531="Fiber CAmtel","TX ISSUE",
U1531="Fiber AOF","TX ISSUE",
U1531="Projet OCM (HUAWEI)","TRAVAUX-HUAWEI",
U1531="Projet OCM (NOKIA)","TRAVAUX -NOKIA",
U1531="ACCESS-ISSUE","ACCESS-ISSUE",
U1531="Projet OCM (ZTE, NOKIA, autres projets)","TRAVAUX OCM",
U1531="No root CAuse","No root cause",
U1531="ODU HS","TX ISSUE",
U1531="IP &amp; VLAN","TX ISSUE",
U1531="Warehouse HUAWEI","SPARE-ISSUE",
U1531="SPARE-HS","SPARE-ISSUE",
U1531="Power Telco","RAN ISSUE",U1531="no impacts","no impacts"
),"")</f>
        <v/>
      </c>
      <c r="U1531" s="28"/>
      <c r="V1531" s="35" t="str" cm="1">
        <f t="array" ref="V1531">IFERROR(_xlfn.IFS(
U1531="MPR ISSUE","ACTIVE",
U1531="BSS Hardware Issue","ACTIVE",
U1531="Sites strategiques, MLL, Pylone, etc.","PASSIVE",
U1531="AKTIVCO DEFAUT GE &amp; POWER Cabinet","PASSIVE",
U1531="AKTIVCO Coupure ENEO &amp; Baisse de tension","PASSIVE",
U1531="Coupure ENEO &amp; Baisse de tension","PASSIVE",
U1531="Defaut GE &amp; POWER Cabinet","PASSIVE",
U1531="Sharing","PASSIVE",
U1531="Sites strategiques &amp; DataCenter","PASSIVE",
U1531="Exclu","Exclu",
U1531="SAT","ACTIVE",
U1531="SPARE-ISSUE","SPARE-ISSUE",
U1531="Fiber CAmtel","ACTIVE",
U1531="Fiber AOF","ACTIVE",
U1531="Projet OCM (HUAWEI)","PLANNED WORKS",
U1531="Projet OCM (NOKIA)","PLANNED WORKS",
U1531="ACCESS-ISSUE","ACCESS-ISSUE",
U1531="Projet OCM (ZTE, NOKIA, autres projets)","PLANNED WORKS",
U1531="No root CAuse","No root cause",
U1531="ODU HS","ACTIVE",
U1531="IP &amp; VLAN","ACTIVE",
U1531="Warehouse HUAWEI","SPARE-ISSUE",
U1531="SPARE-HS","SPARE-ISSUE",
U1531="Power Telco","ACTIVE",U1531="no impacts","no impacts"
),"")</f>
        <v/>
      </c>
      <c r="W1531" s="102"/>
      <c r="X1531" s="102"/>
      <c r="Y1531" s="102"/>
      <c r="Z1531" s="102"/>
      <c r="AA1531" s="102"/>
      <c r="AB1531" s="104" t="s">
        <v>5423</v>
      </c>
      <c r="AC1531" s="9"/>
      <c r="AD1531" s="9"/>
      <c r="AE1531" s="7" t="s">
        <v>5423</v>
      </c>
      <c r="AF1531" s="6"/>
      <c r="AG1531" s="7"/>
      <c r="AH1531" s="3" t="s">
        <v>5423</v>
      </c>
      <c r="AI1531" s="18" t="s">
        <v>5423</v>
      </c>
      <c r="AJ1531" s="18" t="s">
        <v>5423</v>
      </c>
      <c r="AK1531" s="18" t="s">
        <v>5423</v>
      </c>
      <c r="AL1531" s="18" t="s">
        <v>5423</v>
      </c>
      <c r="AM1531" s="18" t="s">
        <v>5423</v>
      </c>
      <c r="AN1531" s="18" t="s">
        <v>5423</v>
      </c>
      <c r="AO1531" s="18" t="s">
        <v>5423</v>
      </c>
      <c r="AP1531" s="18" t="s">
        <v>5423</v>
      </c>
      <c r="AQ1531" s="18" t="s">
        <v>5423</v>
      </c>
      <c r="AR1531" s="18" t="s">
        <v>5423</v>
      </c>
      <c r="AS1531" s="18" t="s">
        <v>5423</v>
      </c>
      <c r="AT1531" s="18" t="s">
        <v>5423</v>
      </c>
      <c r="AU1531" s="9" t="s">
        <v>5423</v>
      </c>
      <c r="AV1531" s="14"/>
      <c r="AW1531" s="14" t="s">
        <v>5423</v>
      </c>
      <c r="AX1531" s="14" t="str">
        <f>_xlfn.XLOOKUP(B1531,'[4]cell downs 18042026 17h'!$B:$B,'[4]cell downs 18042026 17h'!$B:$B,"")</f>
        <v/>
      </c>
      <c r="AY1531" s="14" t="str">
        <f>_xlfn.XLOOKUP(B1531,'[5]Cells Huawei 19042026 15h'!$B:$B,'[5]Cells Huawei 19042026 15h'!$B:$B,"")</f>
        <v/>
      </c>
      <c r="AZ1531" s="105" t="str">
        <f>_xlfn.XLOOKUP(B1531,'INCIDENT-04-23-2026'!E:E,'INCIDENT-04-23-2026'!F:F,"")</f>
        <v/>
      </c>
      <c r="BA1531" s="105" t="str">
        <f>_xlfn.XLOOKUP(B1531,'[6]Eneo 17H'!$C:$C,'[6]Eneo 17H'!$I:$I,"")</f>
        <v/>
      </c>
      <c r="BB1531" s="105" t="str">
        <f>_xlfn.XLOOKUP(B1531,[8]ALL!$B:$B,[8]ALL!$M:$M,"")</f>
        <v/>
      </c>
      <c r="BC1531" s="105" t="str">
        <f>_xlfn.XLOOKUP(B1531,'[6]Eneo 17H'!$C:$C,'[6]Eneo 17H'!$I:$I,"")</f>
        <v/>
      </c>
      <c r="BD1531" s="105" t="str">
        <f>_xlfn.XLOOKUP(B1531,'[7]Eneo 12H'!$C:$C,'[7]Eneo 12H'!$I:$I,"")</f>
        <v/>
      </c>
      <c r="BE1531" s="105" t="s">
        <v>5423</v>
      </c>
    </row>
    <row r="1532" spans="1:57" hidden="1" x14ac:dyDescent="0.3">
      <c r="A1532" s="1" t="s">
        <v>2714</v>
      </c>
      <c r="B1532" s="8" t="s">
        <v>2715</v>
      </c>
      <c r="C1532" s="3" t="str">
        <f>_xlfn.XLOOKUP(B1532,'[1]daily break down'!$D:$D,'[1]daily break down'!$E:$E,"")</f>
        <v>LITTORAL</v>
      </c>
      <c r="D1532" s="1" t="s">
        <v>21</v>
      </c>
      <c r="E1532" s="1" t="s">
        <v>563</v>
      </c>
      <c r="F1532" s="3" t="s">
        <v>69</v>
      </c>
      <c r="G1532" s="1" t="s">
        <v>502</v>
      </c>
      <c r="H1532" s="27" t="str">
        <f>_xlfn.XLOOKUP(B1532,[2]CALCULATION!$B:$B,[2]CALCULATION!$H:$H,"")</f>
        <v>ZTE</v>
      </c>
      <c r="I1532" s="23">
        <v>0</v>
      </c>
      <c r="J1532" s="23">
        <v>0</v>
      </c>
      <c r="K1532" s="23">
        <v>0</v>
      </c>
      <c r="L1532" s="23">
        <v>3.2386897067342395</v>
      </c>
      <c r="M1532" s="23">
        <v>0</v>
      </c>
      <c r="N1532" s="23">
        <v>0</v>
      </c>
      <c r="O1532" s="23">
        <v>0</v>
      </c>
      <c r="P1532" s="103" t="s">
        <v>6554</v>
      </c>
      <c r="Q1532" s="36" t="s">
        <v>5796</v>
      </c>
      <c r="R1532" s="36"/>
      <c r="S1532" s="35" t="str" cm="1">
        <f t="array" ref="S1532">IFERROR(_xlfn.IFS(
U1532="MPR ISSUE","PDH",
U1532="BSS Hardware Issue","BSS",
U1532="Sites strategiques, MLL, Pylone, etc.","ENVTECH",
U1532="AKTIVCO DEFAUT GE &amp; POWER Cabinet","AKTIVCO",
U1532="AKTIVCO Coupure ENEO &amp; Baisse de tension","AKTIVCO GRID ONLY",
U1532="Coupure ENEO &amp; Baisse de tension","IHS GRID ONLY",
U1532="Defaut GE &amp; POWER Cabinet","IHS",
U1532="Sharing","Partners",
U1532="Sites strategiques &amp; DataCenter","SST &amp; DC",
U1532="Exclu","Exclu",
U1532="SAT","SAT",
U1532="SPARE-ISSUE","SPARE-ISSUE",
U1532="Fiber CAmtel","TRANS_FO_CAMTEL",
U1532="Fiber AOF","Fiber AOF",
U1532="Projet OCM (HUAWEI)","TRAVAUX-HUAWEI",
U1532="Projet OCM (NOKIA)","TRAVAUX-NOKIA",
U1532="ACCESS-ISSUE","ACCESS-ISSUE",
U1532="Projet OCM (ZTE, NOKIA, autres projets)","TRAVAUX OCM",
U1532="No root CAuse","No root cause",
U1532="ODU HS","PDH",
U1532="IP &amp; VLAN","PDH",
U1532="Warehouse HUAWEI","SPARE-ISSUE",
U1532="SPARE-HS","SPARE-ISSUE",
U1532="Power Telco","BSS",U1532="no impacts","no impacts"
),"")</f>
        <v/>
      </c>
      <c r="T1532" s="35" t="str" cm="1">
        <f t="array" ref="T1532">IFERROR(_xlfn.IFS(
U1532="MPR ISSUE","TX ISSUE",
U1532="BSS Hardware Issue","RAN ISSUE",
U1532="Sites strategiques, MLL, Pylone, etc.","ENVTECH",
U1532="AKTIVCO DEFAUT GE &amp; POWER Cabinet","POWER ISSUE",
U1532="AKTIVCO Coupure ENEO &amp; Baisse de tension","POWER ISSUE",
U1532="Coupure ENEO &amp; Baisse de tension","POWER ISSUE",
U1532="Defaut GE &amp; POWER Cabinet","POWER ISSUE",
U1532="Sharing","POWER ISSUE",
U1532="Sites strategiques &amp; DataCenter","POWER ISSUE",
U1532="Exclu","Exclu",
U1532="SAT","TX ISSUE",
U1532="SPARE-ISSUE","SPARE-ISSUE",
U1532="Fiber CAmtel","TX ISSUE",
U1532="Fiber AOF","TX ISSUE",
U1532="Projet OCM (HUAWEI)","TRAVAUX-HUAWEI",
U1532="Projet OCM (NOKIA)","TRAVAUX -NOKIA",
U1532="ACCESS-ISSUE","ACCESS-ISSUE",
U1532="Projet OCM (ZTE, NOKIA, autres projets)","TRAVAUX OCM",
U1532="No root CAuse","No root cause",
U1532="ODU HS","TX ISSUE",
U1532="IP &amp; VLAN","TX ISSUE",
U1532="Warehouse HUAWEI","SPARE-ISSUE",
U1532="SPARE-HS","SPARE-ISSUE",
U1532="Power Telco","RAN ISSUE",U1532="no impacts","no impacts"
),"")</f>
        <v/>
      </c>
      <c r="U1532" s="28"/>
      <c r="V1532" s="35" t="str" cm="1">
        <f t="array" ref="V1532">IFERROR(_xlfn.IFS(
U1532="MPR ISSUE","ACTIVE",
U1532="BSS Hardware Issue","ACTIVE",
U1532="Sites strategiques, MLL, Pylone, etc.","PASSIVE",
U1532="AKTIVCO DEFAUT GE &amp; POWER Cabinet","PASSIVE",
U1532="AKTIVCO Coupure ENEO &amp; Baisse de tension","PASSIVE",
U1532="Coupure ENEO &amp; Baisse de tension","PASSIVE",
U1532="Defaut GE &amp; POWER Cabinet","PASSIVE",
U1532="Sharing","PASSIVE",
U1532="Sites strategiques &amp; DataCenter","PASSIVE",
U1532="Exclu","Exclu",
U1532="SAT","ACTIVE",
U1532="SPARE-ISSUE","SPARE-ISSUE",
U1532="Fiber CAmtel","ACTIVE",
U1532="Fiber AOF","ACTIVE",
U1532="Projet OCM (HUAWEI)","PLANNED WORKS",
U1532="Projet OCM (NOKIA)","PLANNED WORKS",
U1532="ACCESS-ISSUE","ACCESS-ISSUE",
U1532="Projet OCM (ZTE, NOKIA, autres projets)","PLANNED WORKS",
U1532="No root CAuse","No root cause",
U1532="ODU HS","ACTIVE",
U1532="IP &amp; VLAN","ACTIVE",
U1532="Warehouse HUAWEI","SPARE-ISSUE",
U1532="SPARE-HS","SPARE-ISSUE",
U1532="Power Telco","ACTIVE",U1532="no impacts","no impacts"
),"")</f>
        <v/>
      </c>
      <c r="W1532" s="102"/>
      <c r="X1532" s="102"/>
      <c r="Y1532" s="102"/>
      <c r="Z1532" s="102"/>
      <c r="AA1532" s="102"/>
      <c r="AB1532" s="104" t="s">
        <v>5423</v>
      </c>
      <c r="AC1532" s="9"/>
      <c r="AD1532" s="9"/>
      <c r="AE1532" s="7" t="s">
        <v>5423</v>
      </c>
      <c r="AF1532" s="6"/>
      <c r="AG1532" s="7"/>
      <c r="AH1532" s="3" t="s">
        <v>5423</v>
      </c>
      <c r="AI1532" s="18" t="s">
        <v>5423</v>
      </c>
      <c r="AJ1532" s="18" t="s">
        <v>5423</v>
      </c>
      <c r="AK1532" s="18" t="s">
        <v>5423</v>
      </c>
      <c r="AL1532" s="18" t="s">
        <v>5423</v>
      </c>
      <c r="AM1532" s="18" t="s">
        <v>5423</v>
      </c>
      <c r="AN1532" s="18" t="s">
        <v>5423</v>
      </c>
      <c r="AO1532" s="18" t="s">
        <v>5423</v>
      </c>
      <c r="AP1532" s="18" t="s">
        <v>5423</v>
      </c>
      <c r="AQ1532" s="18" t="s">
        <v>5423</v>
      </c>
      <c r="AR1532" s="18" t="s">
        <v>5423</v>
      </c>
      <c r="AS1532" s="18" t="s">
        <v>5423</v>
      </c>
      <c r="AT1532" s="18" t="s">
        <v>5423</v>
      </c>
      <c r="AU1532" s="9" t="s">
        <v>5423</v>
      </c>
      <c r="AV1532" s="14"/>
      <c r="AW1532" s="14" t="s">
        <v>5423</v>
      </c>
      <c r="AX1532" s="14" t="str">
        <f>_xlfn.XLOOKUP(B1532,'[4]cell downs 18042026 17h'!$B:$B,'[4]cell downs 18042026 17h'!$B:$B,"")</f>
        <v/>
      </c>
      <c r="AY1532" s="14" t="str">
        <f>_xlfn.XLOOKUP(B1532,'[5]Cells Huawei 19042026 15h'!$B:$B,'[5]Cells Huawei 19042026 15h'!$B:$B,"")</f>
        <v/>
      </c>
      <c r="AZ1532" s="105" t="str">
        <f>_xlfn.XLOOKUP(B1532,'INCIDENT-04-23-2026'!E:E,'INCIDENT-04-23-2026'!F:F,"")</f>
        <v/>
      </c>
      <c r="BA1532" s="105" t="str">
        <f>_xlfn.XLOOKUP(B1532,'[6]Eneo 17H'!$C:$C,'[6]Eneo 17H'!$I:$I,"")</f>
        <v/>
      </c>
      <c r="BB1532" s="105" t="str">
        <f>_xlfn.XLOOKUP(B1532,[8]ALL!$B:$B,[8]ALL!$M:$M,"")</f>
        <v/>
      </c>
      <c r="BC1532" s="105" t="str">
        <f>_xlfn.XLOOKUP(B1532,'[6]Eneo 17H'!$C:$C,'[6]Eneo 17H'!$I:$I,"")</f>
        <v/>
      </c>
      <c r="BD1532" s="105" t="str">
        <f>_xlfn.XLOOKUP(B1532,'[7]Eneo 12H'!$C:$C,'[7]Eneo 12H'!$I:$I,"")</f>
        <v/>
      </c>
      <c r="BE1532" s="105" t="s">
        <v>7295</v>
      </c>
    </row>
    <row r="1533" spans="1:57" hidden="1" x14ac:dyDescent="0.3">
      <c r="A1533" s="1" t="s">
        <v>1914</v>
      </c>
      <c r="B1533" s="8" t="s">
        <v>1915</v>
      </c>
      <c r="C1533" s="3" t="str">
        <f>_xlfn.XLOOKUP(B1533,'[1]daily break down'!$D:$D,'[1]daily break down'!$E:$E,"")</f>
        <v>Douala</v>
      </c>
      <c r="D1533" s="1" t="s">
        <v>11</v>
      </c>
      <c r="E1533" s="1" t="s">
        <v>12</v>
      </c>
      <c r="F1533" s="3" t="s">
        <v>31</v>
      </c>
      <c r="G1533" s="1" t="s">
        <v>32</v>
      </c>
      <c r="H1533" s="27" t="str">
        <f>_xlfn.XLOOKUP(B1533,[2]CALCULATION!$B:$B,[2]CALCULATION!$H:$H,"")</f>
        <v>ZTE</v>
      </c>
      <c r="I1533" s="23">
        <v>0</v>
      </c>
      <c r="J1533" s="23">
        <v>0</v>
      </c>
      <c r="K1533" s="23">
        <v>0</v>
      </c>
      <c r="L1533" s="23">
        <v>0</v>
      </c>
      <c r="M1533" s="23">
        <v>0</v>
      </c>
      <c r="N1533" s="23">
        <v>0</v>
      </c>
      <c r="O1533" s="23">
        <v>0</v>
      </c>
      <c r="P1533" s="103" t="s">
        <v>6554</v>
      </c>
      <c r="Q1533" s="36" t="s">
        <v>5796</v>
      </c>
      <c r="R1533" s="36"/>
      <c r="S1533" s="35" t="str" cm="1">
        <f t="array" ref="S1533">IFERROR(_xlfn.IFS(
U1533="MPR ISSUE","PDH",
U1533="BSS Hardware Issue","BSS",
U1533="Sites strategiques, MLL, Pylone, etc.","ENVTECH",
U1533="AKTIVCO DEFAUT GE &amp; POWER Cabinet","AKTIVCO",
U1533="AKTIVCO Coupure ENEO &amp; Baisse de tension","AKTIVCO GRID ONLY",
U1533="Coupure ENEO &amp; Baisse de tension","IHS GRID ONLY",
U1533="Defaut GE &amp; POWER Cabinet","IHS",
U1533="Sharing","Partners",
U1533="Sites strategiques &amp; DataCenter","SST &amp; DC",
U1533="Exclu","Exclu",
U1533="SAT","SAT",
U1533="SPARE-ISSUE","SPARE-ISSUE",
U1533="Fiber CAmtel","TRANS_FO_CAMTEL",
U1533="Fiber AOF","Fiber AOF",
U1533="Projet OCM (HUAWEI)","TRAVAUX-HUAWEI",
U1533="Projet OCM (NOKIA)","TRAVAUX-NOKIA",
U1533="ACCESS-ISSUE","ACCESS-ISSUE",
U1533="Projet OCM (ZTE, NOKIA, autres projets)","TRAVAUX OCM",
U1533="No root CAuse","No root cause",
U1533="ODU HS","PDH",
U1533="IP &amp; VLAN","PDH",
U1533="Warehouse HUAWEI","SPARE-ISSUE",
U1533="SPARE-HS","SPARE-ISSUE",
U1533="Power Telco","BSS",U1533="no impacts","no impacts"
),"")</f>
        <v/>
      </c>
      <c r="T1533" s="35" t="str" cm="1">
        <f t="array" ref="T1533">IFERROR(_xlfn.IFS(
U1533="MPR ISSUE","TX ISSUE",
U1533="BSS Hardware Issue","RAN ISSUE",
U1533="Sites strategiques, MLL, Pylone, etc.","ENVTECH",
U1533="AKTIVCO DEFAUT GE &amp; POWER Cabinet","POWER ISSUE",
U1533="AKTIVCO Coupure ENEO &amp; Baisse de tension","POWER ISSUE",
U1533="Coupure ENEO &amp; Baisse de tension","POWER ISSUE",
U1533="Defaut GE &amp; POWER Cabinet","POWER ISSUE",
U1533="Sharing","POWER ISSUE",
U1533="Sites strategiques &amp; DataCenter","POWER ISSUE",
U1533="Exclu","Exclu",
U1533="SAT","TX ISSUE",
U1533="SPARE-ISSUE","SPARE-ISSUE",
U1533="Fiber CAmtel","TX ISSUE",
U1533="Fiber AOF","TX ISSUE",
U1533="Projet OCM (HUAWEI)","TRAVAUX-HUAWEI",
U1533="Projet OCM (NOKIA)","TRAVAUX -NOKIA",
U1533="ACCESS-ISSUE","ACCESS-ISSUE",
U1533="Projet OCM (ZTE, NOKIA, autres projets)","TRAVAUX OCM",
U1533="No root CAuse","No root cause",
U1533="ODU HS","TX ISSUE",
U1533="IP &amp; VLAN","TX ISSUE",
U1533="Warehouse HUAWEI","SPARE-ISSUE",
U1533="SPARE-HS","SPARE-ISSUE",
U1533="Power Telco","RAN ISSUE",U1533="no impacts","no impacts"
),"")</f>
        <v/>
      </c>
      <c r="U1533" s="28"/>
      <c r="V1533" s="35" t="str" cm="1">
        <f t="array" ref="V1533">IFERROR(_xlfn.IFS(
U1533="MPR ISSUE","ACTIVE",
U1533="BSS Hardware Issue","ACTIVE",
U1533="Sites strategiques, MLL, Pylone, etc.","PASSIVE",
U1533="AKTIVCO DEFAUT GE &amp; POWER Cabinet","PASSIVE",
U1533="AKTIVCO Coupure ENEO &amp; Baisse de tension","PASSIVE",
U1533="Coupure ENEO &amp; Baisse de tension","PASSIVE",
U1533="Defaut GE &amp; POWER Cabinet","PASSIVE",
U1533="Sharing","PASSIVE",
U1533="Sites strategiques &amp; DataCenter","PASSIVE",
U1533="Exclu","Exclu",
U1533="SAT","ACTIVE",
U1533="SPARE-ISSUE","SPARE-ISSUE",
U1533="Fiber CAmtel","ACTIVE",
U1533="Fiber AOF","ACTIVE",
U1533="Projet OCM (HUAWEI)","PLANNED WORKS",
U1533="Projet OCM (NOKIA)","PLANNED WORKS",
U1533="ACCESS-ISSUE","ACCESS-ISSUE",
U1533="Projet OCM (ZTE, NOKIA, autres projets)","PLANNED WORKS",
U1533="No root CAuse","No root cause",
U1533="ODU HS","ACTIVE",
U1533="IP &amp; VLAN","ACTIVE",
U1533="Warehouse HUAWEI","SPARE-ISSUE",
U1533="SPARE-HS","SPARE-ISSUE",
U1533="Power Telco","ACTIVE",U1533="no impacts","no impacts"
),"")</f>
        <v/>
      </c>
      <c r="W1533" s="102"/>
      <c r="X1533" s="102"/>
      <c r="Y1533" s="102"/>
      <c r="Z1533" s="102"/>
      <c r="AA1533" s="102"/>
      <c r="AB1533" s="104" t="s">
        <v>5423</v>
      </c>
      <c r="AC1533" s="9"/>
      <c r="AD1533" s="9"/>
      <c r="AE1533" s="7" t="s">
        <v>5423</v>
      </c>
      <c r="AF1533" s="6"/>
      <c r="AG1533" s="7"/>
      <c r="AH1533" s="3" t="s">
        <v>5423</v>
      </c>
      <c r="AI1533" s="18" t="s">
        <v>5423</v>
      </c>
      <c r="AJ1533" s="18" t="s">
        <v>5423</v>
      </c>
      <c r="AK1533" s="18" t="s">
        <v>5423</v>
      </c>
      <c r="AL1533" s="18" t="s">
        <v>5423</v>
      </c>
      <c r="AM1533" s="18" t="s">
        <v>5423</v>
      </c>
      <c r="AN1533" s="18" t="s">
        <v>5423</v>
      </c>
      <c r="AO1533" s="18" t="s">
        <v>5423</v>
      </c>
      <c r="AP1533" s="18" t="s">
        <v>5423</v>
      </c>
      <c r="AQ1533" s="18" t="s">
        <v>5423</v>
      </c>
      <c r="AR1533" s="18" t="s">
        <v>5423</v>
      </c>
      <c r="AS1533" s="18" t="s">
        <v>5423</v>
      </c>
      <c r="AT1533" s="18" t="s">
        <v>5423</v>
      </c>
      <c r="AU1533" s="9" t="s">
        <v>5423</v>
      </c>
      <c r="AV1533" s="14"/>
      <c r="AW1533" s="14" t="s">
        <v>5423</v>
      </c>
      <c r="AX1533" s="14" t="str">
        <f>_xlfn.XLOOKUP(B1533,'[4]cell downs 18042026 17h'!$B:$B,'[4]cell downs 18042026 17h'!$B:$B,"")</f>
        <v/>
      </c>
      <c r="AY1533" s="14" t="str">
        <f>_xlfn.XLOOKUP(B1533,'[5]Cells Huawei 19042026 15h'!$B:$B,'[5]Cells Huawei 19042026 15h'!$B:$B,"")</f>
        <v/>
      </c>
      <c r="AZ1533" s="105" t="str">
        <f>_xlfn.XLOOKUP(B1533,'INCIDENT-04-23-2026'!E:E,'INCIDENT-04-23-2026'!F:F,"")</f>
        <v/>
      </c>
      <c r="BA1533" s="105" t="str">
        <f>_xlfn.XLOOKUP(B1533,'[6]Eneo 17H'!$C:$C,'[6]Eneo 17H'!$I:$I,"")</f>
        <v/>
      </c>
      <c r="BB1533" s="105" t="str">
        <f>_xlfn.XLOOKUP(B1533,[8]ALL!$B:$B,[8]ALL!$M:$M,"")</f>
        <v/>
      </c>
      <c r="BC1533" s="105" t="str">
        <f>_xlfn.XLOOKUP(B1533,'[6]Eneo 17H'!$C:$C,'[6]Eneo 17H'!$I:$I,"")</f>
        <v/>
      </c>
      <c r="BD1533" s="105" t="str">
        <f>_xlfn.XLOOKUP(B1533,'[7]Eneo 12H'!$C:$C,'[7]Eneo 12H'!$I:$I,"")</f>
        <v/>
      </c>
      <c r="BE1533" s="105" t="s">
        <v>5423</v>
      </c>
    </row>
    <row r="1534" spans="1:57" hidden="1" x14ac:dyDescent="0.3">
      <c r="A1534" s="1" t="s">
        <v>5027</v>
      </c>
      <c r="B1534" s="1" t="s">
        <v>5028</v>
      </c>
      <c r="C1534" s="3" t="str">
        <f>_xlfn.XLOOKUP(B1534,'[1]daily break down'!$D:$D,'[1]daily break down'!$E:$E,"")</f>
        <v>Douala</v>
      </c>
      <c r="D1534" s="1" t="s">
        <v>11</v>
      </c>
      <c r="E1534" s="1" t="s">
        <v>12</v>
      </c>
      <c r="F1534" s="3" t="s">
        <v>31</v>
      </c>
      <c r="G1534" s="1" t="s">
        <v>32</v>
      </c>
      <c r="H1534" s="27" t="str">
        <f>_xlfn.XLOOKUP(B1534,[2]CALCULATION!$B:$B,[2]CALCULATION!$H:$H,"")</f>
        <v>ZTE</v>
      </c>
      <c r="I1534" s="23">
        <v>0</v>
      </c>
      <c r="J1534" s="23">
        <v>0</v>
      </c>
      <c r="K1534" s="23">
        <v>0</v>
      </c>
      <c r="L1534" s="23">
        <v>0</v>
      </c>
      <c r="M1534" s="23">
        <v>0</v>
      </c>
      <c r="N1534" s="23">
        <v>0</v>
      </c>
      <c r="O1534" s="23">
        <v>0</v>
      </c>
      <c r="P1534" s="103" t="s">
        <v>6554</v>
      </c>
      <c r="Q1534" s="36" t="s">
        <v>5796</v>
      </c>
      <c r="R1534" s="36"/>
      <c r="S1534" s="35" t="str" cm="1">
        <f t="array" ref="S1534">IFERROR(_xlfn.IFS(
U1534="MPR ISSUE","PDH",
U1534="BSS Hardware Issue","BSS",
U1534="Sites strategiques, MLL, Pylone, etc.","ENVTECH",
U1534="AKTIVCO DEFAUT GE &amp; POWER Cabinet","AKTIVCO",
U1534="AKTIVCO Coupure ENEO &amp; Baisse de tension","AKTIVCO GRID ONLY",
U1534="Coupure ENEO &amp; Baisse de tension","IHS GRID ONLY",
U1534="Defaut GE &amp; POWER Cabinet","IHS",
U1534="Sharing","Partners",
U1534="Sites strategiques &amp; DataCenter","SST &amp; DC",
U1534="Exclu","Exclu",
U1534="SAT","SAT",
U1534="SPARE-ISSUE","SPARE-ISSUE",
U1534="Fiber CAmtel","TRANS_FO_CAMTEL",
U1534="Fiber AOF","Fiber AOF",
U1534="Projet OCM (HUAWEI)","TRAVAUX-HUAWEI",
U1534="Projet OCM (NOKIA)","TRAVAUX-NOKIA",
U1534="ACCESS-ISSUE","ACCESS-ISSUE",
U1534="Projet OCM (ZTE, NOKIA, autres projets)","TRAVAUX OCM",
U1534="No root CAuse","No root cause",
U1534="ODU HS","PDH",
U1534="IP &amp; VLAN","PDH",
U1534="Warehouse HUAWEI","SPARE-ISSUE",
U1534="SPARE-HS","SPARE-ISSUE",
U1534="Power Telco","BSS",U1534="no impacts","no impacts"
),"")</f>
        <v/>
      </c>
      <c r="T1534" s="35" t="str" cm="1">
        <f t="array" ref="T1534">IFERROR(_xlfn.IFS(
U1534="MPR ISSUE","TX ISSUE",
U1534="BSS Hardware Issue","RAN ISSUE",
U1534="Sites strategiques, MLL, Pylone, etc.","ENVTECH",
U1534="AKTIVCO DEFAUT GE &amp; POWER Cabinet","POWER ISSUE",
U1534="AKTIVCO Coupure ENEO &amp; Baisse de tension","POWER ISSUE",
U1534="Coupure ENEO &amp; Baisse de tension","POWER ISSUE",
U1534="Defaut GE &amp; POWER Cabinet","POWER ISSUE",
U1534="Sharing","POWER ISSUE",
U1534="Sites strategiques &amp; DataCenter","POWER ISSUE",
U1534="Exclu","Exclu",
U1534="SAT","TX ISSUE",
U1534="SPARE-ISSUE","SPARE-ISSUE",
U1534="Fiber CAmtel","TX ISSUE",
U1534="Fiber AOF","TX ISSUE",
U1534="Projet OCM (HUAWEI)","TRAVAUX-HUAWEI",
U1534="Projet OCM (NOKIA)","TRAVAUX -NOKIA",
U1534="ACCESS-ISSUE","ACCESS-ISSUE",
U1534="Projet OCM (ZTE, NOKIA, autres projets)","TRAVAUX OCM",
U1534="No root CAuse","No root cause",
U1534="ODU HS","TX ISSUE",
U1534="IP &amp; VLAN","TX ISSUE",
U1534="Warehouse HUAWEI","SPARE-ISSUE",
U1534="SPARE-HS","SPARE-ISSUE",
U1534="Power Telco","RAN ISSUE",U1534="no impacts","no impacts"
),"")</f>
        <v/>
      </c>
      <c r="U1534" s="28"/>
      <c r="V1534" s="35" t="str" cm="1">
        <f t="array" ref="V1534">IFERROR(_xlfn.IFS(
U1534="MPR ISSUE","ACTIVE",
U1534="BSS Hardware Issue","ACTIVE",
U1534="Sites strategiques, MLL, Pylone, etc.","PASSIVE",
U1534="AKTIVCO DEFAUT GE &amp; POWER Cabinet","PASSIVE",
U1534="AKTIVCO Coupure ENEO &amp; Baisse de tension","PASSIVE",
U1534="Coupure ENEO &amp; Baisse de tension","PASSIVE",
U1534="Defaut GE &amp; POWER Cabinet","PASSIVE",
U1534="Sharing","PASSIVE",
U1534="Sites strategiques &amp; DataCenter","PASSIVE",
U1534="Exclu","Exclu",
U1534="SAT","ACTIVE",
U1534="SPARE-ISSUE","SPARE-ISSUE",
U1534="Fiber CAmtel","ACTIVE",
U1534="Fiber AOF","ACTIVE",
U1534="Projet OCM (HUAWEI)","PLANNED WORKS",
U1534="Projet OCM (NOKIA)","PLANNED WORKS",
U1534="ACCESS-ISSUE","ACCESS-ISSUE",
U1534="Projet OCM (ZTE, NOKIA, autres projets)","PLANNED WORKS",
U1534="No root CAuse","No root cause",
U1534="ODU HS","ACTIVE",
U1534="IP &amp; VLAN","ACTIVE",
U1534="Warehouse HUAWEI","SPARE-ISSUE",
U1534="SPARE-HS","SPARE-ISSUE",
U1534="Power Telco","ACTIVE",U1534="no impacts","no impacts"
),"")</f>
        <v/>
      </c>
      <c r="W1534" s="102"/>
      <c r="X1534" s="102"/>
      <c r="Y1534" s="102"/>
      <c r="Z1534" s="102"/>
      <c r="AA1534" s="102"/>
      <c r="AB1534" s="104" t="s">
        <v>6227</v>
      </c>
      <c r="AC1534" s="9"/>
      <c r="AD1534" s="9"/>
      <c r="AE1534" s="7" t="s">
        <v>5423</v>
      </c>
      <c r="AF1534" s="6"/>
      <c r="AG1534" s="7"/>
      <c r="AH1534" s="3" t="s">
        <v>5423</v>
      </c>
      <c r="AI1534" s="18" t="s">
        <v>5423</v>
      </c>
      <c r="AJ1534" s="18" t="s">
        <v>5423</v>
      </c>
      <c r="AK1534" s="18" t="s">
        <v>5423</v>
      </c>
      <c r="AL1534" s="18" t="s">
        <v>5423</v>
      </c>
      <c r="AM1534" s="18" t="s">
        <v>5423</v>
      </c>
      <c r="AN1534" s="18" t="s">
        <v>5423</v>
      </c>
      <c r="AO1534" s="18" t="s">
        <v>5423</v>
      </c>
      <c r="AP1534" s="18" t="s">
        <v>5423</v>
      </c>
      <c r="AQ1534" s="18" t="s">
        <v>5423</v>
      </c>
      <c r="AR1534" s="18" t="s">
        <v>5423</v>
      </c>
      <c r="AS1534" s="18" t="s">
        <v>5423</v>
      </c>
      <c r="AT1534" s="18" t="s">
        <v>5423</v>
      </c>
      <c r="AU1534" s="9" t="s">
        <v>6227</v>
      </c>
      <c r="AV1534" s="14"/>
      <c r="AW1534" s="14" t="s">
        <v>5423</v>
      </c>
      <c r="AX1534" s="14" t="str">
        <f>_xlfn.XLOOKUP(B1534,'[4]cell downs 18042026 17h'!$B:$B,'[4]cell downs 18042026 17h'!$B:$B,"")</f>
        <v/>
      </c>
      <c r="AY1534" s="14" t="str">
        <f>_xlfn.XLOOKUP(B1534,'[5]Cells Huawei 19042026 15h'!$B:$B,'[5]Cells Huawei 19042026 15h'!$B:$B,"")</f>
        <v/>
      </c>
      <c r="AZ1534" s="105" t="str">
        <f>_xlfn.XLOOKUP(B1534,'INCIDENT-04-23-2026'!E:E,'INCIDENT-04-23-2026'!F:F,"")</f>
        <v/>
      </c>
      <c r="BA1534" s="105" t="str">
        <f>_xlfn.XLOOKUP(B1534,'[6]Eneo 17H'!$C:$C,'[6]Eneo 17H'!$I:$I,"")</f>
        <v/>
      </c>
      <c r="BB1534" s="105" t="str">
        <f>_xlfn.XLOOKUP(B1534,[8]ALL!$B:$B,[8]ALL!$M:$M,"")</f>
        <v/>
      </c>
      <c r="BC1534" s="105" t="str">
        <f>_xlfn.XLOOKUP(B1534,'[6]Eneo 17H'!$C:$C,'[6]Eneo 17H'!$I:$I,"")</f>
        <v/>
      </c>
      <c r="BD1534" s="105" t="str">
        <f>_xlfn.XLOOKUP(B1534,'[7]Eneo 12H'!$C:$C,'[7]Eneo 12H'!$I:$I,"")</f>
        <v/>
      </c>
      <c r="BE1534" s="105" t="s">
        <v>5423</v>
      </c>
    </row>
    <row r="1535" spans="1:57" hidden="1" x14ac:dyDescent="0.3">
      <c r="A1535" s="1" t="s">
        <v>4255</v>
      </c>
      <c r="B1535" s="8" t="s">
        <v>4256</v>
      </c>
      <c r="C1535" s="3" t="str">
        <f>_xlfn.XLOOKUP(B1535,'[1]daily break down'!$D:$D,'[1]daily break down'!$E:$E,"")</f>
        <v>CENTRE</v>
      </c>
      <c r="D1535" s="1" t="s">
        <v>357</v>
      </c>
      <c r="E1535" s="1" t="s">
        <v>563</v>
      </c>
      <c r="F1535" s="3" t="s">
        <v>37</v>
      </c>
      <c r="G1535" s="1" t="s">
        <v>4255</v>
      </c>
      <c r="H1535" s="26" t="str">
        <f>_xlfn.XLOOKUP(B1535,[2]CALCULATION!$B:$B,[2]CALCULATION!$H:$H,"")</f>
        <v>NOKIA</v>
      </c>
      <c r="I1535" s="23">
        <v>0.35741496948061402</v>
      </c>
      <c r="J1535" s="23">
        <v>0</v>
      </c>
      <c r="K1535" s="23">
        <v>0</v>
      </c>
      <c r="L1535" s="23">
        <v>0.57584290947145478</v>
      </c>
      <c r="M1535" s="23">
        <v>0</v>
      </c>
      <c r="N1535" s="23">
        <v>0</v>
      </c>
      <c r="O1535" s="23">
        <v>3.0497983922745759E-3</v>
      </c>
      <c r="P1535" s="103" t="s">
        <v>6554</v>
      </c>
      <c r="Q1535" s="36" t="s">
        <v>5796</v>
      </c>
      <c r="R1535" s="36"/>
      <c r="S1535" s="35" t="str" cm="1">
        <f t="array" ref="S1535">IFERROR(_xlfn.IFS(
U1535="MPR ISSUE","PDH",
U1535="BSS Hardware Issue","BSS",
U1535="Sites strategiques, MLL, Pylone, etc.","ENVTECH",
U1535="AKTIVCO DEFAUT GE &amp; POWER Cabinet","AKTIVCO",
U1535="AKTIVCO Coupure ENEO &amp; Baisse de tension","AKTIVCO GRID ONLY",
U1535="Coupure ENEO &amp; Baisse de tension","IHS GRID ONLY",
U1535="Defaut GE &amp; POWER Cabinet","IHS",
U1535="Sharing","Partners",
U1535="Sites strategiques &amp; DataCenter","SST &amp; DC",
U1535="Exclu","Exclu",
U1535="SAT","SAT",
U1535="SPARE-ISSUE","SPARE-ISSUE",
U1535="Fiber CAmtel","TRANS_FO_CAMTEL",
U1535="Fiber AOF","Fiber AOF",
U1535="Projet OCM (HUAWEI)","TRAVAUX-HUAWEI",
U1535="Projet OCM (NOKIA)","TRAVAUX-NOKIA",
U1535="ACCESS-ISSUE","ACCESS-ISSUE",
U1535="Projet OCM (ZTE, NOKIA, autres projets)","TRAVAUX OCM",
U1535="No root CAuse","No root cause",
U1535="ODU HS","PDH",
U1535="IP &amp; VLAN","PDH",
U1535="Warehouse HUAWEI","SPARE-ISSUE",
U1535="SPARE-HS","SPARE-ISSUE",
U1535="Power Telco","BSS",U1535="no impacts","no impacts"
),"")</f>
        <v/>
      </c>
      <c r="T1535" s="35" t="str" cm="1">
        <f t="array" ref="T1535">IFERROR(_xlfn.IFS(
U1535="MPR ISSUE","TX ISSUE",
U1535="BSS Hardware Issue","RAN ISSUE",
U1535="Sites strategiques, MLL, Pylone, etc.","ENVTECH",
U1535="AKTIVCO DEFAUT GE &amp; POWER Cabinet","POWER ISSUE",
U1535="AKTIVCO Coupure ENEO &amp; Baisse de tension","POWER ISSUE",
U1535="Coupure ENEO &amp; Baisse de tension","POWER ISSUE",
U1535="Defaut GE &amp; POWER Cabinet","POWER ISSUE",
U1535="Sharing","POWER ISSUE",
U1535="Sites strategiques &amp; DataCenter","POWER ISSUE",
U1535="Exclu","Exclu",
U1535="SAT","TX ISSUE",
U1535="SPARE-ISSUE","SPARE-ISSUE",
U1535="Fiber CAmtel","TX ISSUE",
U1535="Fiber AOF","TX ISSUE",
U1535="Projet OCM (HUAWEI)","TRAVAUX-HUAWEI",
U1535="Projet OCM (NOKIA)","TRAVAUX -NOKIA",
U1535="ACCESS-ISSUE","ACCESS-ISSUE",
U1535="Projet OCM (ZTE, NOKIA, autres projets)","TRAVAUX OCM",
U1535="No root CAuse","No root cause",
U1535="ODU HS","TX ISSUE",
U1535="IP &amp; VLAN","TX ISSUE",
U1535="Warehouse HUAWEI","SPARE-ISSUE",
U1535="SPARE-HS","SPARE-ISSUE",
U1535="Power Telco","RAN ISSUE",U1535="no impacts","no impacts"
),"")</f>
        <v/>
      </c>
      <c r="U1535" s="28"/>
      <c r="V1535" s="35" t="str" cm="1">
        <f t="array" ref="V1535">IFERROR(_xlfn.IFS(
U1535="MPR ISSUE","ACTIVE",
U1535="BSS Hardware Issue","ACTIVE",
U1535="Sites strategiques, MLL, Pylone, etc.","PASSIVE",
U1535="AKTIVCO DEFAUT GE &amp; POWER Cabinet","PASSIVE",
U1535="AKTIVCO Coupure ENEO &amp; Baisse de tension","PASSIVE",
U1535="Coupure ENEO &amp; Baisse de tension","PASSIVE",
U1535="Defaut GE &amp; POWER Cabinet","PASSIVE",
U1535="Sharing","PASSIVE",
U1535="Sites strategiques &amp; DataCenter","PASSIVE",
U1535="Exclu","Exclu",
U1535="SAT","ACTIVE",
U1535="SPARE-ISSUE","SPARE-ISSUE",
U1535="Fiber CAmtel","ACTIVE",
U1535="Fiber AOF","ACTIVE",
U1535="Projet OCM (HUAWEI)","PLANNED WORKS",
U1535="Projet OCM (NOKIA)","PLANNED WORKS",
U1535="ACCESS-ISSUE","ACCESS-ISSUE",
U1535="Projet OCM (ZTE, NOKIA, autres projets)","PLANNED WORKS",
U1535="No root CAuse","No root cause",
U1535="ODU HS","ACTIVE",
U1535="IP &amp; VLAN","ACTIVE",
U1535="Warehouse HUAWEI","SPARE-ISSUE",
U1535="SPARE-HS","SPARE-ISSUE",
U1535="Power Telco","ACTIVE",U1535="no impacts","no impacts"
),"")</f>
        <v/>
      </c>
      <c r="W1535" s="102"/>
      <c r="X1535" s="102"/>
      <c r="Y1535" s="102"/>
      <c r="Z1535" s="102"/>
      <c r="AA1535" s="102"/>
      <c r="AB1535" s="104" t="s">
        <v>5423</v>
      </c>
      <c r="AC1535" s="9"/>
      <c r="AD1535" s="9"/>
      <c r="AE1535" s="7" t="s">
        <v>5423</v>
      </c>
      <c r="AF1535" s="6"/>
      <c r="AG1535" s="7"/>
      <c r="AH1535" s="3" t="s">
        <v>5423</v>
      </c>
      <c r="AI1535" s="18" t="s">
        <v>5423</v>
      </c>
      <c r="AJ1535" s="18" t="s">
        <v>5423</v>
      </c>
      <c r="AK1535" s="18" t="s">
        <v>5423</v>
      </c>
      <c r="AL1535" s="18" t="s">
        <v>5423</v>
      </c>
      <c r="AM1535" s="18" t="s">
        <v>5423</v>
      </c>
      <c r="AN1535" s="18" t="s">
        <v>5423</v>
      </c>
      <c r="AO1535" s="18" t="s">
        <v>5423</v>
      </c>
      <c r="AP1535" s="18" t="s">
        <v>5423</v>
      </c>
      <c r="AQ1535" s="18" t="s">
        <v>5423</v>
      </c>
      <c r="AR1535" s="18" t="s">
        <v>5423</v>
      </c>
      <c r="AS1535" s="18" t="s">
        <v>5423</v>
      </c>
      <c r="AT1535" s="18" t="s">
        <v>5423</v>
      </c>
      <c r="AU1535" s="9" t="s">
        <v>5423</v>
      </c>
      <c r="AV1535" s="14"/>
      <c r="AW1535" s="14" t="s">
        <v>5423</v>
      </c>
      <c r="AX1535" s="14" t="str">
        <f>_xlfn.XLOOKUP(B1535,'[4]cell downs 18042026 17h'!$B:$B,'[4]cell downs 18042026 17h'!$B:$B,"")</f>
        <v/>
      </c>
      <c r="AY1535" s="14" t="str">
        <f>_xlfn.XLOOKUP(B1535,'[5]Cells Huawei 19042026 15h'!$B:$B,'[5]Cells Huawei 19042026 15h'!$B:$B,"")</f>
        <v/>
      </c>
      <c r="AZ1535" s="105" t="str">
        <f>_xlfn.XLOOKUP(B1535,'INCIDENT-04-23-2026'!E:E,'INCIDENT-04-23-2026'!F:F,"")</f>
        <v/>
      </c>
      <c r="BA1535" s="105" t="str">
        <f>_xlfn.XLOOKUP(B1535,'[6]Eneo 17H'!$C:$C,'[6]Eneo 17H'!$I:$I,"")</f>
        <v/>
      </c>
      <c r="BB1535" s="105" t="str">
        <f>_xlfn.XLOOKUP(B1535,[8]ALL!$B:$B,[8]ALL!$M:$M,"")</f>
        <v/>
      </c>
      <c r="BC1535" s="105" t="str">
        <f>_xlfn.XLOOKUP(B1535,'[6]Eneo 17H'!$C:$C,'[6]Eneo 17H'!$I:$I,"")</f>
        <v/>
      </c>
      <c r="BD1535" s="105" t="str">
        <f>_xlfn.XLOOKUP(B1535,'[7]Eneo 12H'!$C:$C,'[7]Eneo 12H'!$I:$I,"")</f>
        <v/>
      </c>
      <c r="BE1535" s="105" t="s">
        <v>7296</v>
      </c>
    </row>
    <row r="1536" spans="1:57" hidden="1" x14ac:dyDescent="0.3">
      <c r="A1536" s="1" t="s">
        <v>3712</v>
      </c>
      <c r="B1536" s="8" t="s">
        <v>3713</v>
      </c>
      <c r="C1536" s="3" t="str">
        <f>_xlfn.XLOOKUP(B1536,'[1]daily break down'!$D:$D,'[1]daily break down'!$E:$E,"")</f>
        <v>OUEST</v>
      </c>
      <c r="D1536" s="1" t="s">
        <v>357</v>
      </c>
      <c r="E1536" s="1" t="s">
        <v>5389</v>
      </c>
      <c r="F1536" s="3" t="s">
        <v>102</v>
      </c>
      <c r="G1536" s="1" t="s">
        <v>1184</v>
      </c>
      <c r="H1536" s="25" t="str">
        <f>_xlfn.XLOOKUP(B1536,[2]CALCULATION!$B:$B,[2]CALCULATION!$H:$H,"")</f>
        <v>HUAWEI</v>
      </c>
      <c r="I1536" s="23">
        <v>8.4688085882322728</v>
      </c>
      <c r="J1536" s="23">
        <v>1.7980612556465858</v>
      </c>
      <c r="K1536" s="23">
        <v>7.9659663901516131</v>
      </c>
      <c r="L1536" s="23">
        <v>0</v>
      </c>
      <c r="M1536" s="23">
        <v>1.1327058239378143</v>
      </c>
      <c r="N1536" s="23">
        <v>0</v>
      </c>
      <c r="O1536" s="23">
        <v>0</v>
      </c>
      <c r="P1536" s="103" t="s">
        <v>6554</v>
      </c>
      <c r="Q1536" s="36" t="s">
        <v>6552</v>
      </c>
      <c r="R1536" s="36"/>
      <c r="S1536" s="35" t="str" cm="1">
        <f t="array" ref="S1536">IFERROR(_xlfn.IFS(
U1536="MPR ISSUE","PDH",
U1536="BSS Hardware Issue","BSS",
U1536="Sites strategiques, MLL, Pylone, etc.","ENVTECH",
U1536="AKTIVCO DEFAUT GE &amp; POWER Cabinet","AKTIVCO",
U1536="AKTIVCO Coupure ENEO &amp; Baisse de tension","AKTIVCO GRID ONLY",
U1536="Coupure ENEO &amp; Baisse de tension","IHS GRID ONLY",
U1536="Defaut GE &amp; POWER Cabinet","IHS",
U1536="Sharing","Partners",
U1536="Sites strategiques &amp; DataCenter","SST &amp; DC",
U1536="Exclu","Exclu",
U1536="SAT","SAT",
U1536="SPARE-ISSUE","SPARE-ISSUE",
U1536="Fiber CAmtel","TRANS_FO_CAMTEL",
U1536="Fiber AOF","Fiber AOF",
U1536="Projet OCM (HUAWEI)","TRAVAUX-HUAWEI",
U1536="Projet OCM (NOKIA)","TRAVAUX-NOKIA",
U1536="ACCESS-ISSUE","ACCESS-ISSUE",
U1536="Projet OCM (ZTE, NOKIA, autres projets)","TRAVAUX OCM",
U1536="No root CAuse","No root cause",
U1536="ODU HS","PDH",
U1536="IP &amp; VLAN","PDH",
U1536="Warehouse HUAWEI","SPARE-ISSUE",
U1536="SPARE-HS","SPARE-ISSUE",
U1536="Power Telco","BSS",U1536="no impacts","no impacts"
),"")</f>
        <v/>
      </c>
      <c r="T1536" s="35" t="str" cm="1">
        <f t="array" ref="T1536">IFERROR(_xlfn.IFS(
U1536="MPR ISSUE","TX ISSUE",
U1536="BSS Hardware Issue","RAN ISSUE",
U1536="Sites strategiques, MLL, Pylone, etc.","ENVTECH",
U1536="AKTIVCO DEFAUT GE &amp; POWER Cabinet","POWER ISSUE",
U1536="AKTIVCO Coupure ENEO &amp; Baisse de tension","POWER ISSUE",
U1536="Coupure ENEO &amp; Baisse de tension","POWER ISSUE",
U1536="Defaut GE &amp; POWER Cabinet","POWER ISSUE",
U1536="Sharing","POWER ISSUE",
U1536="Sites strategiques &amp; DataCenter","POWER ISSUE",
U1536="Exclu","Exclu",
U1536="SAT","TX ISSUE",
U1536="SPARE-ISSUE","SPARE-ISSUE",
U1536="Fiber CAmtel","TX ISSUE",
U1536="Fiber AOF","TX ISSUE",
U1536="Projet OCM (HUAWEI)","TRAVAUX-HUAWEI",
U1536="Projet OCM (NOKIA)","TRAVAUX -NOKIA",
U1536="ACCESS-ISSUE","ACCESS-ISSUE",
U1536="Projet OCM (ZTE, NOKIA, autres projets)","TRAVAUX OCM",
U1536="No root CAuse","No root cause",
U1536="ODU HS","TX ISSUE",
U1536="IP &amp; VLAN","TX ISSUE",
U1536="Warehouse HUAWEI","SPARE-ISSUE",
U1536="SPARE-HS","SPARE-ISSUE",
U1536="Power Telco","RAN ISSUE",U1536="no impacts","no impacts"
),"")</f>
        <v/>
      </c>
      <c r="U1536" s="28"/>
      <c r="V1536" s="35" t="str" cm="1">
        <f t="array" ref="V1536">IFERROR(_xlfn.IFS(
U1536="MPR ISSUE","ACTIVE",
U1536="BSS Hardware Issue","ACTIVE",
U1536="Sites strategiques, MLL, Pylone, etc.","PASSIVE",
U1536="AKTIVCO DEFAUT GE &amp; POWER Cabinet","PASSIVE",
U1536="AKTIVCO Coupure ENEO &amp; Baisse de tension","PASSIVE",
U1536="Coupure ENEO &amp; Baisse de tension","PASSIVE",
U1536="Defaut GE &amp; POWER Cabinet","PASSIVE",
U1536="Sharing","PASSIVE",
U1536="Sites strategiques &amp; DataCenter","PASSIVE",
U1536="Exclu","Exclu",
U1536="SAT","ACTIVE",
U1536="SPARE-ISSUE","SPARE-ISSUE",
U1536="Fiber CAmtel","ACTIVE",
U1536="Fiber AOF","ACTIVE",
U1536="Projet OCM (HUAWEI)","PLANNED WORKS",
U1536="Projet OCM (NOKIA)","PLANNED WORKS",
U1536="ACCESS-ISSUE","ACCESS-ISSUE",
U1536="Projet OCM (ZTE, NOKIA, autres projets)","PLANNED WORKS",
U1536="No root CAuse","No root cause",
U1536="ODU HS","ACTIVE",
U1536="IP &amp; VLAN","ACTIVE",
U1536="Warehouse HUAWEI","SPARE-ISSUE",
U1536="SPARE-HS","SPARE-ISSUE",
U1536="Power Telco","ACTIVE",U1536="no impacts","no impacts"
),"")</f>
        <v/>
      </c>
      <c r="W1536" s="102"/>
      <c r="X1536" s="102"/>
      <c r="Y1536" s="102"/>
      <c r="Z1536" s="102"/>
      <c r="AA1536" s="102"/>
      <c r="AB1536" s="104" t="s">
        <v>5423</v>
      </c>
      <c r="AC1536" s="9"/>
      <c r="AD1536" s="9"/>
      <c r="AE1536" s="7" t="s">
        <v>5423</v>
      </c>
      <c r="AF1536" s="6"/>
      <c r="AG1536" s="7"/>
      <c r="AH1536" s="3" t="s">
        <v>5423</v>
      </c>
      <c r="AI1536" s="18" t="s">
        <v>5423</v>
      </c>
      <c r="AJ1536" s="18" t="s">
        <v>5423</v>
      </c>
      <c r="AK1536" s="18" t="s">
        <v>5423</v>
      </c>
      <c r="AL1536" s="18" t="s">
        <v>5423</v>
      </c>
      <c r="AM1536" s="18" t="s">
        <v>5423</v>
      </c>
      <c r="AN1536" s="18" t="s">
        <v>5423</v>
      </c>
      <c r="AO1536" s="18" t="s">
        <v>5423</v>
      </c>
      <c r="AP1536" s="18" t="s">
        <v>5423</v>
      </c>
      <c r="AQ1536" s="18" t="s">
        <v>5423</v>
      </c>
      <c r="AR1536" s="18" t="s">
        <v>5423</v>
      </c>
      <c r="AS1536" s="18" t="s">
        <v>5423</v>
      </c>
      <c r="AT1536" s="18" t="s">
        <v>5423</v>
      </c>
      <c r="AU1536" s="9" t="s">
        <v>5423</v>
      </c>
      <c r="AV1536" s="14"/>
      <c r="AW1536" s="14" t="s">
        <v>5423</v>
      </c>
      <c r="AX1536" s="14" t="str">
        <f>_xlfn.XLOOKUP(B1536,'[4]cell downs 18042026 17h'!$B:$B,'[4]cell downs 18042026 17h'!$B:$B,"")</f>
        <v/>
      </c>
      <c r="AY1536" s="14" t="str">
        <f>_xlfn.XLOOKUP(B1536,'[5]Cells Huawei 19042026 15h'!$B:$B,'[5]Cells Huawei 19042026 15h'!$B:$B,"")</f>
        <v>OST_283</v>
      </c>
      <c r="AZ1536" s="105" t="str">
        <f>_xlfn.XLOOKUP(B1536,'INCIDENT-04-23-2026'!E:E,'INCIDENT-04-23-2026'!F:F,"")</f>
        <v/>
      </c>
      <c r="BA1536" s="105" t="str">
        <f>_xlfn.XLOOKUP(B1536,'[6]Eneo 17H'!$C:$C,'[6]Eneo 17H'!$I:$I,"")</f>
        <v/>
      </c>
      <c r="BB1536" s="105" t="str">
        <f>_xlfn.XLOOKUP(B1536,[8]ALL!$B:$B,[8]ALL!$M:$M,"")</f>
        <v/>
      </c>
      <c r="BC1536" s="105" t="str">
        <f>_xlfn.XLOOKUP(B1536,'[6]Eneo 17H'!$C:$C,'[6]Eneo 17H'!$I:$I,"")</f>
        <v/>
      </c>
      <c r="BD1536" s="105" t="str">
        <f>_xlfn.XLOOKUP(B1536,'[7]Eneo 12H'!$C:$C,'[7]Eneo 12H'!$I:$I,"")</f>
        <v/>
      </c>
      <c r="BE1536" s="105" t="s">
        <v>5423</v>
      </c>
    </row>
    <row r="1537" spans="1:57" hidden="1" x14ac:dyDescent="0.3">
      <c r="A1537" s="1" t="s">
        <v>1393</v>
      </c>
      <c r="B1537" s="1" t="s">
        <v>3872</v>
      </c>
      <c r="C1537" s="3" t="str">
        <f>_xlfn.XLOOKUP(B1537,'[1]daily break down'!$D:$D,'[1]daily break down'!$E:$E,"")</f>
        <v>CENTRE</v>
      </c>
      <c r="D1537" s="1" t="s">
        <v>11</v>
      </c>
      <c r="E1537" s="1" t="s">
        <v>12</v>
      </c>
      <c r="F1537" s="3" t="s">
        <v>37</v>
      </c>
      <c r="G1537" s="1" t="s">
        <v>1393</v>
      </c>
      <c r="H1537" s="27" t="str">
        <f>_xlfn.XLOOKUP(B1537,[2]CALCULATION!$B:$B,[2]CALCULATION!$H:$H,"")</f>
        <v>ZTE</v>
      </c>
      <c r="I1537" s="23">
        <v>0</v>
      </c>
      <c r="J1537" s="23">
        <v>0</v>
      </c>
      <c r="K1537" s="23">
        <v>0</v>
      </c>
      <c r="L1537" s="23">
        <v>0</v>
      </c>
      <c r="M1537" s="23">
        <v>0</v>
      </c>
      <c r="N1537" s="23">
        <v>0</v>
      </c>
      <c r="O1537" s="23">
        <v>0</v>
      </c>
      <c r="P1537" s="103" t="s">
        <v>6554</v>
      </c>
      <c r="Q1537" s="36" t="s">
        <v>5796</v>
      </c>
      <c r="R1537" s="36"/>
      <c r="S1537" s="35" t="str" cm="1">
        <f t="array" ref="S1537">IFERROR(_xlfn.IFS(
U1537="MPR ISSUE","PDH",
U1537="BSS Hardware Issue","BSS",
U1537="Sites strategiques, MLL, Pylone, etc.","ENVTECH",
U1537="AKTIVCO DEFAUT GE &amp; POWER Cabinet","AKTIVCO",
U1537="AKTIVCO Coupure ENEO &amp; Baisse de tension","AKTIVCO GRID ONLY",
U1537="Coupure ENEO &amp; Baisse de tension","IHS GRID ONLY",
U1537="Defaut GE &amp; POWER Cabinet","IHS",
U1537="Sharing","Partners",
U1537="Sites strategiques &amp; DataCenter","SST &amp; DC",
U1537="Exclu","Exclu",
U1537="SAT","SAT",
U1537="SPARE-ISSUE","SPARE-ISSUE",
U1537="Fiber CAmtel","TRANS_FO_CAMTEL",
U1537="Fiber AOF","Fiber AOF",
U1537="Projet OCM (HUAWEI)","TRAVAUX-HUAWEI",
U1537="Projet OCM (NOKIA)","TRAVAUX-NOKIA",
U1537="ACCESS-ISSUE","ACCESS-ISSUE",
U1537="Projet OCM (ZTE, NOKIA, autres projets)","TRAVAUX OCM",
U1537="No root CAuse","No root cause",
U1537="ODU HS","PDH",
U1537="IP &amp; VLAN","PDH",
U1537="Warehouse HUAWEI","SPARE-ISSUE",
U1537="SPARE-HS","SPARE-ISSUE",
U1537="Power Telco","BSS",U1537="no impacts","no impacts"
),"")</f>
        <v/>
      </c>
      <c r="T1537" s="35" t="str" cm="1">
        <f t="array" ref="T1537">IFERROR(_xlfn.IFS(
U1537="MPR ISSUE","TX ISSUE",
U1537="BSS Hardware Issue","RAN ISSUE",
U1537="Sites strategiques, MLL, Pylone, etc.","ENVTECH",
U1537="AKTIVCO DEFAUT GE &amp; POWER Cabinet","POWER ISSUE",
U1537="AKTIVCO Coupure ENEO &amp; Baisse de tension","POWER ISSUE",
U1537="Coupure ENEO &amp; Baisse de tension","POWER ISSUE",
U1537="Defaut GE &amp; POWER Cabinet","POWER ISSUE",
U1537="Sharing","POWER ISSUE",
U1537="Sites strategiques &amp; DataCenter","POWER ISSUE",
U1537="Exclu","Exclu",
U1537="SAT","TX ISSUE",
U1537="SPARE-ISSUE","SPARE-ISSUE",
U1537="Fiber CAmtel","TX ISSUE",
U1537="Fiber AOF","TX ISSUE",
U1537="Projet OCM (HUAWEI)","TRAVAUX-HUAWEI",
U1537="Projet OCM (NOKIA)","TRAVAUX -NOKIA",
U1537="ACCESS-ISSUE","ACCESS-ISSUE",
U1537="Projet OCM (ZTE, NOKIA, autres projets)","TRAVAUX OCM",
U1537="No root CAuse","No root cause",
U1537="ODU HS","TX ISSUE",
U1537="IP &amp; VLAN","TX ISSUE",
U1537="Warehouse HUAWEI","SPARE-ISSUE",
U1537="SPARE-HS","SPARE-ISSUE",
U1537="Power Telco","RAN ISSUE",U1537="no impacts","no impacts"
),"")</f>
        <v/>
      </c>
      <c r="U1537" s="28"/>
      <c r="V1537" s="35" t="str" cm="1">
        <f t="array" ref="V1537">IFERROR(_xlfn.IFS(
U1537="MPR ISSUE","ACTIVE",
U1537="BSS Hardware Issue","ACTIVE",
U1537="Sites strategiques, MLL, Pylone, etc.","PASSIVE",
U1537="AKTIVCO DEFAUT GE &amp; POWER Cabinet","PASSIVE",
U1537="AKTIVCO Coupure ENEO &amp; Baisse de tension","PASSIVE",
U1537="Coupure ENEO &amp; Baisse de tension","PASSIVE",
U1537="Defaut GE &amp; POWER Cabinet","PASSIVE",
U1537="Sharing","PASSIVE",
U1537="Sites strategiques &amp; DataCenter","PASSIVE",
U1537="Exclu","Exclu",
U1537="SAT","ACTIVE",
U1537="SPARE-ISSUE","SPARE-ISSUE",
U1537="Fiber CAmtel","ACTIVE",
U1537="Fiber AOF","ACTIVE",
U1537="Projet OCM (HUAWEI)","PLANNED WORKS",
U1537="Projet OCM (NOKIA)","PLANNED WORKS",
U1537="ACCESS-ISSUE","ACCESS-ISSUE",
U1537="Projet OCM (ZTE, NOKIA, autres projets)","PLANNED WORKS",
U1537="No root CAuse","No root cause",
U1537="ODU HS","ACTIVE",
U1537="IP &amp; VLAN","ACTIVE",
U1537="Warehouse HUAWEI","SPARE-ISSUE",
U1537="SPARE-HS","SPARE-ISSUE",
U1537="Power Telco","ACTIVE",U1537="no impacts","no impacts"
),"")</f>
        <v/>
      </c>
      <c r="W1537" s="102"/>
      <c r="X1537" s="102"/>
      <c r="Y1537" s="102"/>
      <c r="Z1537" s="102"/>
      <c r="AA1537" s="102"/>
      <c r="AB1537" s="104" t="s">
        <v>5423</v>
      </c>
      <c r="AC1537" s="9"/>
      <c r="AD1537" s="9"/>
      <c r="AE1537" s="7" t="s">
        <v>5423</v>
      </c>
      <c r="AF1537" s="6"/>
      <c r="AG1537" s="7"/>
      <c r="AH1537" s="3" t="s">
        <v>5423</v>
      </c>
      <c r="AI1537" s="18" t="s">
        <v>5423</v>
      </c>
      <c r="AJ1537" s="18" t="s">
        <v>5423</v>
      </c>
      <c r="AK1537" s="18" t="s">
        <v>5423</v>
      </c>
      <c r="AL1537" s="18" t="s">
        <v>5423</v>
      </c>
      <c r="AM1537" s="18" t="s">
        <v>5423</v>
      </c>
      <c r="AN1537" s="18" t="s">
        <v>5423</v>
      </c>
      <c r="AO1537" s="18" t="s">
        <v>5423</v>
      </c>
      <c r="AP1537" s="18" t="s">
        <v>5423</v>
      </c>
      <c r="AQ1537" s="18" t="s">
        <v>5423</v>
      </c>
      <c r="AR1537" s="18" t="s">
        <v>5423</v>
      </c>
      <c r="AS1537" s="18" t="s">
        <v>5423</v>
      </c>
      <c r="AT1537" s="18" t="s">
        <v>5423</v>
      </c>
      <c r="AU1537" s="9" t="s">
        <v>5423</v>
      </c>
      <c r="AV1537" s="14"/>
      <c r="AW1537" s="14" t="s">
        <v>5423</v>
      </c>
      <c r="AX1537" s="14" t="str">
        <f>_xlfn.XLOOKUP(B1537,'[4]cell downs 18042026 17h'!$B:$B,'[4]cell downs 18042026 17h'!$B:$B,"")</f>
        <v/>
      </c>
      <c r="AY1537" s="14" t="str">
        <f>_xlfn.XLOOKUP(B1537,'[5]Cells Huawei 19042026 15h'!$B:$B,'[5]Cells Huawei 19042026 15h'!$B:$B,"")</f>
        <v/>
      </c>
      <c r="AZ1537" s="105" t="str">
        <f>_xlfn.XLOOKUP(B1537,'INCIDENT-04-23-2026'!E:E,'INCIDENT-04-23-2026'!F:F,"")</f>
        <v/>
      </c>
      <c r="BA1537" s="105" t="str">
        <f>_xlfn.XLOOKUP(B1537,'[6]Eneo 17H'!$C:$C,'[6]Eneo 17H'!$I:$I,"")</f>
        <v/>
      </c>
      <c r="BB1537" s="105" t="str">
        <f>_xlfn.XLOOKUP(B1537,[8]ALL!$B:$B,[8]ALL!$M:$M,"")</f>
        <v/>
      </c>
      <c r="BC1537" s="105" t="str">
        <f>_xlfn.XLOOKUP(B1537,'[6]Eneo 17H'!$C:$C,'[6]Eneo 17H'!$I:$I,"")</f>
        <v/>
      </c>
      <c r="BD1537" s="105" t="str">
        <f>_xlfn.XLOOKUP(B1537,'[7]Eneo 12H'!$C:$C,'[7]Eneo 12H'!$I:$I,"")</f>
        <v/>
      </c>
      <c r="BE1537" s="105" t="s">
        <v>5423</v>
      </c>
    </row>
    <row r="1538" spans="1:57" hidden="1" x14ac:dyDescent="0.3">
      <c r="A1538" s="1" t="s">
        <v>4148</v>
      </c>
      <c r="B1538" s="1" t="s">
        <v>4149</v>
      </c>
      <c r="C1538" s="3" t="str">
        <f>_xlfn.XLOOKUP(B1538,'[1]daily break down'!$D:$D,'[1]daily break down'!$E:$E,"")</f>
        <v>CENTRE</v>
      </c>
      <c r="D1538" s="1" t="s">
        <v>11</v>
      </c>
      <c r="E1538" s="1" t="s">
        <v>12</v>
      </c>
      <c r="F1538" s="3" t="s">
        <v>37</v>
      </c>
      <c r="G1538" s="1" t="s">
        <v>4150</v>
      </c>
      <c r="H1538" s="27" t="str">
        <f>_xlfn.XLOOKUP(B1538,[2]CALCULATION!$B:$B,[2]CALCULATION!$H:$H,"")</f>
        <v>ZTE</v>
      </c>
      <c r="I1538" s="23">
        <v>0</v>
      </c>
      <c r="J1538" s="23">
        <v>0</v>
      </c>
      <c r="K1538" s="23">
        <v>0</v>
      </c>
      <c r="L1538" s="23">
        <v>0</v>
      </c>
      <c r="M1538" s="23">
        <v>0</v>
      </c>
      <c r="N1538" s="23">
        <v>0</v>
      </c>
      <c r="O1538" s="23">
        <v>0</v>
      </c>
      <c r="P1538" s="103" t="s">
        <v>6554</v>
      </c>
      <c r="Q1538" s="36" t="s">
        <v>5796</v>
      </c>
      <c r="R1538" s="36"/>
      <c r="S1538" s="35" t="str" cm="1">
        <f t="array" ref="S1538">IFERROR(_xlfn.IFS(
U1538="MPR ISSUE","PDH",
U1538="BSS Hardware Issue","BSS",
U1538="Sites strategiques, MLL, Pylone, etc.","ENVTECH",
U1538="AKTIVCO DEFAUT GE &amp; POWER Cabinet","AKTIVCO",
U1538="AKTIVCO Coupure ENEO &amp; Baisse de tension","AKTIVCO GRID ONLY",
U1538="Coupure ENEO &amp; Baisse de tension","IHS GRID ONLY",
U1538="Defaut GE &amp; POWER Cabinet","IHS",
U1538="Sharing","Partners",
U1538="Sites strategiques &amp; DataCenter","SST &amp; DC",
U1538="Exclu","Exclu",
U1538="SAT","SAT",
U1538="SPARE-ISSUE","SPARE-ISSUE",
U1538="Fiber CAmtel","TRANS_FO_CAMTEL",
U1538="Fiber AOF","Fiber AOF",
U1538="Projet OCM (HUAWEI)","TRAVAUX-HUAWEI",
U1538="Projet OCM (NOKIA)","TRAVAUX-NOKIA",
U1538="ACCESS-ISSUE","ACCESS-ISSUE",
U1538="Projet OCM (ZTE, NOKIA, autres projets)","TRAVAUX OCM",
U1538="No root CAuse","No root cause",
U1538="ODU HS","PDH",
U1538="IP &amp; VLAN","PDH",
U1538="Warehouse HUAWEI","SPARE-ISSUE",
U1538="SPARE-HS","SPARE-ISSUE",
U1538="Power Telco","BSS",U1538="no impacts","no impacts"
),"")</f>
        <v/>
      </c>
      <c r="T1538" s="35" t="str" cm="1">
        <f t="array" ref="T1538">IFERROR(_xlfn.IFS(
U1538="MPR ISSUE","TX ISSUE",
U1538="BSS Hardware Issue","RAN ISSUE",
U1538="Sites strategiques, MLL, Pylone, etc.","ENVTECH",
U1538="AKTIVCO DEFAUT GE &amp; POWER Cabinet","POWER ISSUE",
U1538="AKTIVCO Coupure ENEO &amp; Baisse de tension","POWER ISSUE",
U1538="Coupure ENEO &amp; Baisse de tension","POWER ISSUE",
U1538="Defaut GE &amp; POWER Cabinet","POWER ISSUE",
U1538="Sharing","POWER ISSUE",
U1538="Sites strategiques &amp; DataCenter","POWER ISSUE",
U1538="Exclu","Exclu",
U1538="SAT","TX ISSUE",
U1538="SPARE-ISSUE","SPARE-ISSUE",
U1538="Fiber CAmtel","TX ISSUE",
U1538="Fiber AOF","TX ISSUE",
U1538="Projet OCM (HUAWEI)","TRAVAUX-HUAWEI",
U1538="Projet OCM (NOKIA)","TRAVAUX -NOKIA",
U1538="ACCESS-ISSUE","ACCESS-ISSUE",
U1538="Projet OCM (ZTE, NOKIA, autres projets)","TRAVAUX OCM",
U1538="No root CAuse","No root cause",
U1538="ODU HS","TX ISSUE",
U1538="IP &amp; VLAN","TX ISSUE",
U1538="Warehouse HUAWEI","SPARE-ISSUE",
U1538="SPARE-HS","SPARE-ISSUE",
U1538="Power Telco","RAN ISSUE",U1538="no impacts","no impacts"
),"")</f>
        <v/>
      </c>
      <c r="U1538" s="28"/>
      <c r="V1538" s="35" t="str" cm="1">
        <f t="array" ref="V1538">IFERROR(_xlfn.IFS(
U1538="MPR ISSUE","ACTIVE",
U1538="BSS Hardware Issue","ACTIVE",
U1538="Sites strategiques, MLL, Pylone, etc.","PASSIVE",
U1538="AKTIVCO DEFAUT GE &amp; POWER Cabinet","PASSIVE",
U1538="AKTIVCO Coupure ENEO &amp; Baisse de tension","PASSIVE",
U1538="Coupure ENEO &amp; Baisse de tension","PASSIVE",
U1538="Defaut GE &amp; POWER Cabinet","PASSIVE",
U1538="Sharing","PASSIVE",
U1538="Sites strategiques &amp; DataCenter","PASSIVE",
U1538="Exclu","Exclu",
U1538="SAT","ACTIVE",
U1538="SPARE-ISSUE","SPARE-ISSUE",
U1538="Fiber CAmtel","ACTIVE",
U1538="Fiber AOF","ACTIVE",
U1538="Projet OCM (HUAWEI)","PLANNED WORKS",
U1538="Projet OCM (NOKIA)","PLANNED WORKS",
U1538="ACCESS-ISSUE","ACCESS-ISSUE",
U1538="Projet OCM (ZTE, NOKIA, autres projets)","PLANNED WORKS",
U1538="No root CAuse","No root cause",
U1538="ODU HS","ACTIVE",
U1538="IP &amp; VLAN","ACTIVE",
U1538="Warehouse HUAWEI","SPARE-ISSUE",
U1538="SPARE-HS","SPARE-ISSUE",
U1538="Power Telco","ACTIVE",U1538="no impacts","no impacts"
),"")</f>
        <v/>
      </c>
      <c r="W1538" s="102"/>
      <c r="X1538" s="102"/>
      <c r="Y1538" s="102"/>
      <c r="Z1538" s="102"/>
      <c r="AA1538" s="102"/>
      <c r="AB1538" s="104" t="s">
        <v>6860</v>
      </c>
      <c r="AC1538" s="9"/>
      <c r="AD1538" s="9"/>
      <c r="AE1538" s="7" t="s">
        <v>5423</v>
      </c>
      <c r="AF1538" s="6"/>
      <c r="AG1538" s="7"/>
      <c r="AH1538" s="3" t="s">
        <v>5423</v>
      </c>
      <c r="AI1538" s="18" t="s">
        <v>5423</v>
      </c>
      <c r="AJ1538" s="18" t="s">
        <v>5423</v>
      </c>
      <c r="AK1538" s="18" t="s">
        <v>5423</v>
      </c>
      <c r="AL1538" s="18" t="s">
        <v>6385</v>
      </c>
      <c r="AM1538" s="18" t="s">
        <v>6386</v>
      </c>
      <c r="AN1538" s="18" t="s">
        <v>6386</v>
      </c>
      <c r="AO1538" s="18" t="s">
        <v>5423</v>
      </c>
      <c r="AP1538" s="18" t="s">
        <v>5423</v>
      </c>
      <c r="AQ1538" s="18" t="s">
        <v>5423</v>
      </c>
      <c r="AR1538" s="18" t="s">
        <v>5423</v>
      </c>
      <c r="AS1538" s="18" t="s">
        <v>5423</v>
      </c>
      <c r="AT1538" s="18" t="s">
        <v>5423</v>
      </c>
      <c r="AU1538" s="9" t="s">
        <v>5423</v>
      </c>
      <c r="AV1538" s="14"/>
      <c r="AW1538" s="14" t="s">
        <v>5423</v>
      </c>
      <c r="AX1538" s="14" t="str">
        <f>_xlfn.XLOOKUP(B1538,'[4]cell downs 18042026 17h'!$B:$B,'[4]cell downs 18042026 17h'!$B:$B,"")</f>
        <v/>
      </c>
      <c r="AY1538" s="14" t="str">
        <f>_xlfn.XLOOKUP(B1538,'[5]Cells Huawei 19042026 15h'!$B:$B,'[5]Cells Huawei 19042026 15h'!$B:$B,"")</f>
        <v/>
      </c>
      <c r="AZ1538" s="105" t="str">
        <f>_xlfn.XLOOKUP(B1538,'INCIDENT-04-23-2026'!E:E,'INCIDENT-04-23-2026'!F:F,"")</f>
        <v/>
      </c>
      <c r="BA1538" s="105" t="str">
        <f>_xlfn.XLOOKUP(B1538,'[6]Eneo 17H'!$C:$C,'[6]Eneo 17H'!$I:$I,"")</f>
        <v/>
      </c>
      <c r="BB1538" s="105" t="str">
        <f>_xlfn.XLOOKUP(B1538,[8]ALL!$B:$B,[8]ALL!$M:$M,"")</f>
        <v/>
      </c>
      <c r="BC1538" s="105" t="str">
        <f>_xlfn.XLOOKUP(B1538,'[6]Eneo 17H'!$C:$C,'[6]Eneo 17H'!$I:$I,"")</f>
        <v/>
      </c>
      <c r="BD1538" s="105" t="str">
        <f>_xlfn.XLOOKUP(B1538,'[7]Eneo 12H'!$C:$C,'[7]Eneo 12H'!$I:$I,"")</f>
        <v/>
      </c>
      <c r="BE1538" s="105" t="s">
        <v>7297</v>
      </c>
    </row>
    <row r="1539" spans="1:57" hidden="1" x14ac:dyDescent="0.3">
      <c r="A1539" s="1" t="s">
        <v>5040</v>
      </c>
      <c r="B1539" s="8" t="s">
        <v>5041</v>
      </c>
      <c r="C1539" s="3" t="str">
        <f>_xlfn.XLOOKUP(B1539,'[1]daily break down'!$D:$D,'[1]daily break down'!$E:$E,"")</f>
        <v>CENTRE</v>
      </c>
      <c r="D1539" s="1" t="s">
        <v>11</v>
      </c>
      <c r="E1539" s="1" t="s">
        <v>12</v>
      </c>
      <c r="F1539" s="3" t="s">
        <v>37</v>
      </c>
      <c r="G1539" s="1" t="s">
        <v>1578</v>
      </c>
      <c r="H1539" s="27" t="str">
        <f>_xlfn.XLOOKUP(B1539,[2]CALCULATION!$B:$B,[2]CALCULATION!$H:$H,"")</f>
        <v>ZTE</v>
      </c>
      <c r="I1539" s="23">
        <v>0</v>
      </c>
      <c r="J1539" s="23">
        <v>0</v>
      </c>
      <c r="K1539" s="23">
        <v>0</v>
      </c>
      <c r="L1539" s="23">
        <v>0</v>
      </c>
      <c r="M1539" s="23">
        <v>0</v>
      </c>
      <c r="N1539" s="23">
        <v>0</v>
      </c>
      <c r="O1539" s="23">
        <v>0</v>
      </c>
      <c r="P1539" s="103" t="s">
        <v>6554</v>
      </c>
      <c r="Q1539" s="36" t="s">
        <v>5795</v>
      </c>
      <c r="R1539" s="36"/>
      <c r="S1539" s="35" t="str" cm="1">
        <f t="array" ref="S1539">IFERROR(_xlfn.IFS(
U1539="MPR ISSUE","PDH",
U1539="BSS Hardware Issue","BSS",
U1539="Sites strategiques, MLL, Pylone, etc.","ENVTECH",
U1539="AKTIVCO DEFAUT GE &amp; POWER Cabinet","AKTIVCO",
U1539="AKTIVCO Coupure ENEO &amp; Baisse de tension","AKTIVCO GRID ONLY",
U1539="Coupure ENEO &amp; Baisse de tension","IHS GRID ONLY",
U1539="Defaut GE &amp; POWER Cabinet","IHS",
U1539="Sharing","Partners",
U1539="Sites strategiques &amp; DataCenter","SST &amp; DC",
U1539="Exclu","Exclu",
U1539="SAT","SAT",
U1539="SPARE-ISSUE","SPARE-ISSUE",
U1539="Fiber CAmtel","TRANS_FO_CAMTEL",
U1539="Fiber AOF","Fiber AOF",
U1539="Projet OCM (HUAWEI)","TRAVAUX-HUAWEI",
U1539="Projet OCM (NOKIA)","TRAVAUX-NOKIA",
U1539="ACCESS-ISSUE","ACCESS-ISSUE",
U1539="Projet OCM (ZTE, NOKIA, autres projets)","TRAVAUX OCM",
U1539="No root CAuse","No root cause",
U1539="ODU HS","PDH",
U1539="IP &amp; VLAN","PDH",
U1539="Warehouse HUAWEI","SPARE-ISSUE",
U1539="SPARE-HS","SPARE-ISSUE",
U1539="Power Telco","BSS",U1539="no impacts","no impacts"
),"")</f>
        <v/>
      </c>
      <c r="T1539" s="35" t="str" cm="1">
        <f t="array" ref="T1539">IFERROR(_xlfn.IFS(
U1539="MPR ISSUE","TX ISSUE",
U1539="BSS Hardware Issue","RAN ISSUE",
U1539="Sites strategiques, MLL, Pylone, etc.","ENVTECH",
U1539="AKTIVCO DEFAUT GE &amp; POWER Cabinet","POWER ISSUE",
U1539="AKTIVCO Coupure ENEO &amp; Baisse de tension","POWER ISSUE",
U1539="Coupure ENEO &amp; Baisse de tension","POWER ISSUE",
U1539="Defaut GE &amp; POWER Cabinet","POWER ISSUE",
U1539="Sharing","POWER ISSUE",
U1539="Sites strategiques &amp; DataCenter","POWER ISSUE",
U1539="Exclu","Exclu",
U1539="SAT","TX ISSUE",
U1539="SPARE-ISSUE","SPARE-ISSUE",
U1539="Fiber CAmtel","TX ISSUE",
U1539="Fiber AOF","TX ISSUE",
U1539="Projet OCM (HUAWEI)","TRAVAUX-HUAWEI",
U1539="Projet OCM (NOKIA)","TRAVAUX -NOKIA",
U1539="ACCESS-ISSUE","ACCESS-ISSUE",
U1539="Projet OCM (ZTE, NOKIA, autres projets)","TRAVAUX OCM",
U1539="No root CAuse","No root cause",
U1539="ODU HS","TX ISSUE",
U1539="IP &amp; VLAN","TX ISSUE",
U1539="Warehouse HUAWEI","SPARE-ISSUE",
U1539="SPARE-HS","SPARE-ISSUE",
U1539="Power Telco","RAN ISSUE",U1539="no impacts","no impacts"
),"")</f>
        <v/>
      </c>
      <c r="U1539" s="28"/>
      <c r="V1539" s="35" t="str" cm="1">
        <f t="array" ref="V1539">IFERROR(_xlfn.IFS(
U1539="MPR ISSUE","ACTIVE",
U1539="BSS Hardware Issue","ACTIVE",
U1539="Sites strategiques, MLL, Pylone, etc.","PASSIVE",
U1539="AKTIVCO DEFAUT GE &amp; POWER Cabinet","PASSIVE",
U1539="AKTIVCO Coupure ENEO &amp; Baisse de tension","PASSIVE",
U1539="Coupure ENEO &amp; Baisse de tension","PASSIVE",
U1539="Defaut GE &amp; POWER Cabinet","PASSIVE",
U1539="Sharing","PASSIVE",
U1539="Sites strategiques &amp; DataCenter","PASSIVE",
U1539="Exclu","Exclu",
U1539="SAT","ACTIVE",
U1539="SPARE-ISSUE","SPARE-ISSUE",
U1539="Fiber CAmtel","ACTIVE",
U1539="Fiber AOF","ACTIVE",
U1539="Projet OCM (HUAWEI)","PLANNED WORKS",
U1539="Projet OCM (NOKIA)","PLANNED WORKS",
U1539="ACCESS-ISSUE","ACCESS-ISSUE",
U1539="Projet OCM (ZTE, NOKIA, autres projets)","PLANNED WORKS",
U1539="No root CAuse","No root cause",
U1539="ODU HS","ACTIVE",
U1539="IP &amp; VLAN","ACTIVE",
U1539="Warehouse HUAWEI","SPARE-ISSUE",
U1539="SPARE-HS","SPARE-ISSUE",
U1539="Power Telco","ACTIVE",U1539="no impacts","no impacts"
),"")</f>
        <v/>
      </c>
      <c r="W1539" s="102"/>
      <c r="X1539" s="102"/>
      <c r="Y1539" s="102"/>
      <c r="Z1539" s="102"/>
      <c r="AA1539" s="102"/>
      <c r="AB1539" s="104" t="s">
        <v>5423</v>
      </c>
      <c r="AC1539" s="9"/>
      <c r="AD1539" s="9"/>
      <c r="AE1539" s="7" t="s">
        <v>5423</v>
      </c>
      <c r="AF1539" s="6"/>
      <c r="AG1539" s="7"/>
      <c r="AH1539" s="3" t="s">
        <v>5423</v>
      </c>
      <c r="AI1539" s="18" t="s">
        <v>5423</v>
      </c>
      <c r="AJ1539" s="18" t="s">
        <v>5423</v>
      </c>
      <c r="AK1539" s="18" t="s">
        <v>5423</v>
      </c>
      <c r="AL1539" s="18" t="s">
        <v>5423</v>
      </c>
      <c r="AM1539" s="18" t="s">
        <v>5423</v>
      </c>
      <c r="AN1539" s="18" t="s">
        <v>5423</v>
      </c>
      <c r="AO1539" s="18" t="s">
        <v>5423</v>
      </c>
      <c r="AP1539" s="18" t="s">
        <v>5423</v>
      </c>
      <c r="AQ1539" s="18" t="s">
        <v>5423</v>
      </c>
      <c r="AR1539" s="18" t="s">
        <v>5423</v>
      </c>
      <c r="AS1539" s="18" t="s">
        <v>5423</v>
      </c>
      <c r="AT1539" s="18" t="s">
        <v>5423</v>
      </c>
      <c r="AU1539" s="9" t="s">
        <v>5423</v>
      </c>
      <c r="AV1539" s="14"/>
      <c r="AW1539" s="14" t="s">
        <v>5423</v>
      </c>
      <c r="AX1539" s="14" t="str">
        <f>_xlfn.XLOOKUP(B1539,'[4]cell downs 18042026 17h'!$B:$B,'[4]cell downs 18042026 17h'!$B:$B,"")</f>
        <v/>
      </c>
      <c r="AY1539" s="14" t="str">
        <f>_xlfn.XLOOKUP(B1539,'[5]Cells Huawei 19042026 15h'!$B:$B,'[5]Cells Huawei 19042026 15h'!$B:$B,"")</f>
        <v/>
      </c>
      <c r="AZ1539" s="105" t="str">
        <f>_xlfn.XLOOKUP(B1539,'INCIDENT-04-23-2026'!E:E,'INCIDENT-04-23-2026'!F:F,"")</f>
        <v/>
      </c>
      <c r="BA1539" s="105" t="str">
        <f>_xlfn.XLOOKUP(B1539,'[6]Eneo 17H'!$C:$C,'[6]Eneo 17H'!$I:$I,"")</f>
        <v/>
      </c>
      <c r="BB1539" s="105" t="str">
        <f>_xlfn.XLOOKUP(B1539,[8]ALL!$B:$B,[8]ALL!$M:$M,"")</f>
        <v/>
      </c>
      <c r="BC1539" s="105" t="str">
        <f>_xlfn.XLOOKUP(B1539,'[6]Eneo 17H'!$C:$C,'[6]Eneo 17H'!$I:$I,"")</f>
        <v/>
      </c>
      <c r="BD1539" s="105" t="str">
        <f>_xlfn.XLOOKUP(B1539,'[7]Eneo 12H'!$C:$C,'[7]Eneo 12H'!$I:$I,"")</f>
        <v/>
      </c>
      <c r="BE1539" s="105" t="s">
        <v>5423</v>
      </c>
    </row>
    <row r="1540" spans="1:57" hidden="1" x14ac:dyDescent="0.3">
      <c r="A1540" s="1" t="s">
        <v>4383</v>
      </c>
      <c r="B1540" s="8" t="s">
        <v>4384</v>
      </c>
      <c r="C1540" s="3" t="str">
        <f>_xlfn.XLOOKUP(B1540,'[1]daily break down'!$D:$D,'[1]daily break down'!$E:$E,"")</f>
        <v>ADAMAOUA</v>
      </c>
      <c r="D1540" s="1" t="s">
        <v>11</v>
      </c>
      <c r="E1540" s="1" t="s">
        <v>96</v>
      </c>
      <c r="F1540" s="3" t="s">
        <v>90</v>
      </c>
      <c r="G1540" s="1" t="s">
        <v>4383</v>
      </c>
      <c r="H1540" s="26" t="str">
        <f>_xlfn.XLOOKUP(B1540,[2]CALCULATION!$B:$B,[2]CALCULATION!$H:$H,"")</f>
        <v>NOKIA</v>
      </c>
      <c r="I1540" s="23">
        <v>3.4227141166428852E-2</v>
      </c>
      <c r="J1540" s="23">
        <v>0</v>
      </c>
      <c r="K1540" s="23">
        <v>0</v>
      </c>
      <c r="L1540" s="23">
        <v>0</v>
      </c>
      <c r="M1540" s="23">
        <v>0</v>
      </c>
      <c r="N1540" s="23">
        <v>0</v>
      </c>
      <c r="O1540" s="23">
        <v>3.4243350369398654E-3</v>
      </c>
      <c r="P1540" s="103" t="s">
        <v>6554</v>
      </c>
      <c r="Q1540" s="36" t="s">
        <v>5796</v>
      </c>
      <c r="R1540" s="36"/>
      <c r="S1540" s="35" t="str" cm="1">
        <f t="array" ref="S1540">IFERROR(_xlfn.IFS(
U1540="MPR ISSUE","PDH",
U1540="BSS Hardware Issue","BSS",
U1540="Sites strategiques, MLL, Pylone, etc.","ENVTECH",
U1540="AKTIVCO DEFAUT GE &amp; POWER Cabinet","AKTIVCO",
U1540="AKTIVCO Coupure ENEO &amp; Baisse de tension","AKTIVCO GRID ONLY",
U1540="Coupure ENEO &amp; Baisse de tension","IHS GRID ONLY",
U1540="Defaut GE &amp; POWER Cabinet","IHS",
U1540="Sharing","Partners",
U1540="Sites strategiques &amp; DataCenter","SST &amp; DC",
U1540="Exclu","Exclu",
U1540="SAT","SAT",
U1540="SPARE-ISSUE","SPARE-ISSUE",
U1540="Fiber CAmtel","TRANS_FO_CAMTEL",
U1540="Fiber AOF","Fiber AOF",
U1540="Projet OCM (HUAWEI)","TRAVAUX-HUAWEI",
U1540="Projet OCM (NOKIA)","TRAVAUX-NOKIA",
U1540="ACCESS-ISSUE","ACCESS-ISSUE",
U1540="Projet OCM (ZTE, NOKIA, autres projets)","TRAVAUX OCM",
U1540="No root CAuse","No root cause",
U1540="ODU HS","PDH",
U1540="IP &amp; VLAN","PDH",
U1540="Warehouse HUAWEI","SPARE-ISSUE",
U1540="SPARE-HS","SPARE-ISSUE",
U1540="Power Telco","BSS",U1540="no impacts","no impacts"
),"")</f>
        <v/>
      </c>
      <c r="T1540" s="35" t="str" cm="1">
        <f t="array" ref="T1540">IFERROR(_xlfn.IFS(
U1540="MPR ISSUE","TX ISSUE",
U1540="BSS Hardware Issue","RAN ISSUE",
U1540="Sites strategiques, MLL, Pylone, etc.","ENVTECH",
U1540="AKTIVCO DEFAUT GE &amp; POWER Cabinet","POWER ISSUE",
U1540="AKTIVCO Coupure ENEO &amp; Baisse de tension","POWER ISSUE",
U1540="Coupure ENEO &amp; Baisse de tension","POWER ISSUE",
U1540="Defaut GE &amp; POWER Cabinet","POWER ISSUE",
U1540="Sharing","POWER ISSUE",
U1540="Sites strategiques &amp; DataCenter","POWER ISSUE",
U1540="Exclu","Exclu",
U1540="SAT","TX ISSUE",
U1540="SPARE-ISSUE","SPARE-ISSUE",
U1540="Fiber CAmtel","TX ISSUE",
U1540="Fiber AOF","TX ISSUE",
U1540="Projet OCM (HUAWEI)","TRAVAUX-HUAWEI",
U1540="Projet OCM (NOKIA)","TRAVAUX -NOKIA",
U1540="ACCESS-ISSUE","ACCESS-ISSUE",
U1540="Projet OCM (ZTE, NOKIA, autres projets)","TRAVAUX OCM",
U1540="No root CAuse","No root cause",
U1540="ODU HS","TX ISSUE",
U1540="IP &amp; VLAN","TX ISSUE",
U1540="Warehouse HUAWEI","SPARE-ISSUE",
U1540="SPARE-HS","SPARE-ISSUE",
U1540="Power Telco","RAN ISSUE",U1540="no impacts","no impacts"
),"")</f>
        <v/>
      </c>
      <c r="U1540" s="28"/>
      <c r="V1540" s="35" t="str" cm="1">
        <f t="array" ref="V1540">IFERROR(_xlfn.IFS(
U1540="MPR ISSUE","ACTIVE",
U1540="BSS Hardware Issue","ACTIVE",
U1540="Sites strategiques, MLL, Pylone, etc.","PASSIVE",
U1540="AKTIVCO DEFAUT GE &amp; POWER Cabinet","PASSIVE",
U1540="AKTIVCO Coupure ENEO &amp; Baisse de tension","PASSIVE",
U1540="Coupure ENEO &amp; Baisse de tension","PASSIVE",
U1540="Defaut GE &amp; POWER Cabinet","PASSIVE",
U1540="Sharing","PASSIVE",
U1540="Sites strategiques &amp; DataCenter","PASSIVE",
U1540="Exclu","Exclu",
U1540="SAT","ACTIVE",
U1540="SPARE-ISSUE","SPARE-ISSUE",
U1540="Fiber CAmtel","ACTIVE",
U1540="Fiber AOF","ACTIVE",
U1540="Projet OCM (HUAWEI)","PLANNED WORKS",
U1540="Projet OCM (NOKIA)","PLANNED WORKS",
U1540="ACCESS-ISSUE","ACCESS-ISSUE",
U1540="Projet OCM (ZTE, NOKIA, autres projets)","PLANNED WORKS",
U1540="No root CAuse","No root cause",
U1540="ODU HS","ACTIVE",
U1540="IP &amp; VLAN","ACTIVE",
U1540="Warehouse HUAWEI","SPARE-ISSUE",
U1540="SPARE-HS","SPARE-ISSUE",
U1540="Power Telco","ACTIVE",U1540="no impacts","no impacts"
),"")</f>
        <v/>
      </c>
      <c r="W1540" s="102"/>
      <c r="X1540" s="102"/>
      <c r="Y1540" s="102"/>
      <c r="Z1540" s="102"/>
      <c r="AA1540" s="102"/>
      <c r="AB1540" s="104" t="s">
        <v>5423</v>
      </c>
      <c r="AC1540" s="9"/>
      <c r="AD1540" s="9"/>
      <c r="AE1540" s="7" t="s">
        <v>5423</v>
      </c>
      <c r="AF1540" s="6"/>
      <c r="AG1540" s="7"/>
      <c r="AH1540" s="3" t="s">
        <v>5423</v>
      </c>
      <c r="AI1540" s="18" t="s">
        <v>5423</v>
      </c>
      <c r="AJ1540" s="18" t="s">
        <v>5423</v>
      </c>
      <c r="AK1540" s="18" t="s">
        <v>5423</v>
      </c>
      <c r="AL1540" s="18" t="s">
        <v>5423</v>
      </c>
      <c r="AM1540" s="18" t="s">
        <v>5423</v>
      </c>
      <c r="AN1540" s="18" t="s">
        <v>5423</v>
      </c>
      <c r="AO1540" s="18" t="s">
        <v>5423</v>
      </c>
      <c r="AP1540" s="18" t="s">
        <v>5423</v>
      </c>
      <c r="AQ1540" s="18" t="s">
        <v>5423</v>
      </c>
      <c r="AR1540" s="18" t="s">
        <v>5423</v>
      </c>
      <c r="AS1540" s="18" t="s">
        <v>5423</v>
      </c>
      <c r="AT1540" s="18" t="s">
        <v>5423</v>
      </c>
      <c r="AU1540" s="9" t="s">
        <v>5423</v>
      </c>
      <c r="AV1540" s="14"/>
      <c r="AW1540" s="14" t="s">
        <v>5423</v>
      </c>
      <c r="AX1540" s="14" t="str">
        <f>_xlfn.XLOOKUP(B1540,'[4]cell downs 18042026 17h'!$B:$B,'[4]cell downs 18042026 17h'!$B:$B,"")</f>
        <v/>
      </c>
      <c r="AY1540" s="14" t="str">
        <f>_xlfn.XLOOKUP(B1540,'[5]Cells Huawei 19042026 15h'!$B:$B,'[5]Cells Huawei 19042026 15h'!$B:$B,"")</f>
        <v/>
      </c>
      <c r="AZ1540" s="105" t="str">
        <f>_xlfn.XLOOKUP(B1540,'INCIDENT-04-23-2026'!E:E,'INCIDENT-04-23-2026'!F:F,"")</f>
        <v/>
      </c>
      <c r="BA1540" s="105" t="str">
        <f>_xlfn.XLOOKUP(B1540,'[6]Eneo 17H'!$C:$C,'[6]Eneo 17H'!$I:$I,"")</f>
        <v/>
      </c>
      <c r="BB1540" s="105" t="str">
        <f>_xlfn.XLOOKUP(B1540,[8]ALL!$B:$B,[8]ALL!$M:$M,"")</f>
        <v/>
      </c>
      <c r="BC1540" s="105" t="str">
        <f>_xlfn.XLOOKUP(B1540,'[6]Eneo 17H'!$C:$C,'[6]Eneo 17H'!$I:$I,"")</f>
        <v/>
      </c>
      <c r="BD1540" s="105" t="str">
        <f>_xlfn.XLOOKUP(B1540,'[7]Eneo 12H'!$C:$C,'[7]Eneo 12H'!$I:$I,"")</f>
        <v/>
      </c>
      <c r="BE1540" s="105" t="s">
        <v>5423</v>
      </c>
    </row>
    <row r="1541" spans="1:57" hidden="1" x14ac:dyDescent="0.3">
      <c r="A1541" s="1" t="s">
        <v>726</v>
      </c>
      <c r="B1541" s="8" t="s">
        <v>727</v>
      </c>
      <c r="C1541" s="3" t="str">
        <f>_xlfn.XLOOKUP(B1541,'[1]daily break down'!$D:$D,'[1]daily break down'!$E:$E,"")</f>
        <v>Douala</v>
      </c>
      <c r="D1541" s="1" t="s">
        <v>11</v>
      </c>
      <c r="E1541" s="1" t="s">
        <v>12</v>
      </c>
      <c r="F1541" s="3" t="s">
        <v>31</v>
      </c>
      <c r="G1541" s="1" t="s">
        <v>32</v>
      </c>
      <c r="H1541" s="27" t="str">
        <f>_xlfn.XLOOKUP(B1541,[2]CALCULATION!$B:$B,[2]CALCULATION!$H:$H,"")</f>
        <v>ZTE</v>
      </c>
      <c r="I1541" s="23">
        <v>0</v>
      </c>
      <c r="J1541" s="23">
        <v>0</v>
      </c>
      <c r="K1541" s="23">
        <v>0</v>
      </c>
      <c r="L1541" s="23">
        <v>0</v>
      </c>
      <c r="M1541" s="23">
        <v>0</v>
      </c>
      <c r="N1541" s="23">
        <v>0</v>
      </c>
      <c r="O1541" s="23">
        <v>0</v>
      </c>
      <c r="P1541" s="103" t="s">
        <v>6554</v>
      </c>
      <c r="Q1541" s="36" t="s">
        <v>5796</v>
      </c>
      <c r="R1541" s="36"/>
      <c r="S1541" s="35" t="str" cm="1">
        <f t="array" ref="S1541">IFERROR(_xlfn.IFS(
U1541="MPR ISSUE","PDH",
U1541="BSS Hardware Issue","BSS",
U1541="Sites strategiques, MLL, Pylone, etc.","ENVTECH",
U1541="AKTIVCO DEFAUT GE &amp; POWER Cabinet","AKTIVCO",
U1541="AKTIVCO Coupure ENEO &amp; Baisse de tension","AKTIVCO GRID ONLY",
U1541="Coupure ENEO &amp; Baisse de tension","IHS GRID ONLY",
U1541="Defaut GE &amp; POWER Cabinet","IHS",
U1541="Sharing","Partners",
U1541="Sites strategiques &amp; DataCenter","SST &amp; DC",
U1541="Exclu","Exclu",
U1541="SAT","SAT",
U1541="SPARE-ISSUE","SPARE-ISSUE",
U1541="Fiber CAmtel","TRANS_FO_CAMTEL",
U1541="Fiber AOF","Fiber AOF",
U1541="Projet OCM (HUAWEI)","TRAVAUX-HUAWEI",
U1541="Projet OCM (NOKIA)","TRAVAUX-NOKIA",
U1541="ACCESS-ISSUE","ACCESS-ISSUE",
U1541="Projet OCM (ZTE, NOKIA, autres projets)","TRAVAUX OCM",
U1541="No root CAuse","No root cause",
U1541="ODU HS","PDH",
U1541="IP &amp; VLAN","PDH",
U1541="Warehouse HUAWEI","SPARE-ISSUE",
U1541="SPARE-HS","SPARE-ISSUE",
U1541="Power Telco","BSS",U1541="no impacts","no impacts"
),"")</f>
        <v/>
      </c>
      <c r="T1541" s="35" t="str" cm="1">
        <f t="array" ref="T1541">IFERROR(_xlfn.IFS(
U1541="MPR ISSUE","TX ISSUE",
U1541="BSS Hardware Issue","RAN ISSUE",
U1541="Sites strategiques, MLL, Pylone, etc.","ENVTECH",
U1541="AKTIVCO DEFAUT GE &amp; POWER Cabinet","POWER ISSUE",
U1541="AKTIVCO Coupure ENEO &amp; Baisse de tension","POWER ISSUE",
U1541="Coupure ENEO &amp; Baisse de tension","POWER ISSUE",
U1541="Defaut GE &amp; POWER Cabinet","POWER ISSUE",
U1541="Sharing","POWER ISSUE",
U1541="Sites strategiques &amp; DataCenter","POWER ISSUE",
U1541="Exclu","Exclu",
U1541="SAT","TX ISSUE",
U1541="SPARE-ISSUE","SPARE-ISSUE",
U1541="Fiber CAmtel","TX ISSUE",
U1541="Fiber AOF","TX ISSUE",
U1541="Projet OCM (HUAWEI)","TRAVAUX-HUAWEI",
U1541="Projet OCM (NOKIA)","TRAVAUX -NOKIA",
U1541="ACCESS-ISSUE","ACCESS-ISSUE",
U1541="Projet OCM (ZTE, NOKIA, autres projets)","TRAVAUX OCM",
U1541="No root CAuse","No root cause",
U1541="ODU HS","TX ISSUE",
U1541="IP &amp; VLAN","TX ISSUE",
U1541="Warehouse HUAWEI","SPARE-ISSUE",
U1541="SPARE-HS","SPARE-ISSUE",
U1541="Power Telco","RAN ISSUE",U1541="no impacts","no impacts"
),"")</f>
        <v/>
      </c>
      <c r="U1541" s="28"/>
      <c r="V1541" s="35" t="str" cm="1">
        <f t="array" ref="V1541">IFERROR(_xlfn.IFS(
U1541="MPR ISSUE","ACTIVE",
U1541="BSS Hardware Issue","ACTIVE",
U1541="Sites strategiques, MLL, Pylone, etc.","PASSIVE",
U1541="AKTIVCO DEFAUT GE &amp; POWER Cabinet","PASSIVE",
U1541="AKTIVCO Coupure ENEO &amp; Baisse de tension","PASSIVE",
U1541="Coupure ENEO &amp; Baisse de tension","PASSIVE",
U1541="Defaut GE &amp; POWER Cabinet","PASSIVE",
U1541="Sharing","PASSIVE",
U1541="Sites strategiques &amp; DataCenter","PASSIVE",
U1541="Exclu","Exclu",
U1541="SAT","ACTIVE",
U1541="SPARE-ISSUE","SPARE-ISSUE",
U1541="Fiber CAmtel","ACTIVE",
U1541="Fiber AOF","ACTIVE",
U1541="Projet OCM (HUAWEI)","PLANNED WORKS",
U1541="Projet OCM (NOKIA)","PLANNED WORKS",
U1541="ACCESS-ISSUE","ACCESS-ISSUE",
U1541="Projet OCM (ZTE, NOKIA, autres projets)","PLANNED WORKS",
U1541="No root CAuse","No root cause",
U1541="ODU HS","ACTIVE",
U1541="IP &amp; VLAN","ACTIVE",
U1541="Warehouse HUAWEI","SPARE-ISSUE",
U1541="SPARE-HS","SPARE-ISSUE",
U1541="Power Telco","ACTIVE",U1541="no impacts","no impacts"
),"")</f>
        <v/>
      </c>
      <c r="W1541" s="102"/>
      <c r="X1541" s="102"/>
      <c r="Y1541" s="102"/>
      <c r="Z1541" s="102"/>
      <c r="AA1541" s="102"/>
      <c r="AB1541" s="104" t="s">
        <v>5423</v>
      </c>
      <c r="AC1541" s="9"/>
      <c r="AD1541" s="9"/>
      <c r="AE1541" s="7" t="s">
        <v>5423</v>
      </c>
      <c r="AF1541" s="6"/>
      <c r="AG1541" s="7"/>
      <c r="AH1541" s="3" t="s">
        <v>5423</v>
      </c>
      <c r="AI1541" s="18" t="s">
        <v>5423</v>
      </c>
      <c r="AJ1541" s="18" t="s">
        <v>5423</v>
      </c>
      <c r="AK1541" s="18" t="s">
        <v>5423</v>
      </c>
      <c r="AL1541" s="18" t="s">
        <v>5423</v>
      </c>
      <c r="AM1541" s="18" t="s">
        <v>5423</v>
      </c>
      <c r="AN1541" s="18" t="s">
        <v>5423</v>
      </c>
      <c r="AO1541" s="18" t="s">
        <v>5423</v>
      </c>
      <c r="AP1541" s="18" t="s">
        <v>5423</v>
      </c>
      <c r="AQ1541" s="18" t="s">
        <v>5423</v>
      </c>
      <c r="AR1541" s="18" t="s">
        <v>5423</v>
      </c>
      <c r="AS1541" s="18" t="s">
        <v>5423</v>
      </c>
      <c r="AT1541" s="18" t="s">
        <v>5423</v>
      </c>
      <c r="AU1541" s="9" t="s">
        <v>5423</v>
      </c>
      <c r="AV1541" s="14"/>
      <c r="AW1541" s="14" t="s">
        <v>5423</v>
      </c>
      <c r="AX1541" s="14" t="str">
        <f>_xlfn.XLOOKUP(B1541,'[4]cell downs 18042026 17h'!$B:$B,'[4]cell downs 18042026 17h'!$B:$B,"")</f>
        <v/>
      </c>
      <c r="AY1541" s="14" t="str">
        <f>_xlfn.XLOOKUP(B1541,'[5]Cells Huawei 19042026 15h'!$B:$B,'[5]Cells Huawei 19042026 15h'!$B:$B,"")</f>
        <v/>
      </c>
      <c r="AZ1541" s="105" t="str">
        <f>_xlfn.XLOOKUP(B1541,'INCIDENT-04-23-2026'!E:E,'INCIDENT-04-23-2026'!F:F,"")</f>
        <v/>
      </c>
      <c r="BA1541" s="105" t="str">
        <f>_xlfn.XLOOKUP(B1541,'[6]Eneo 17H'!$C:$C,'[6]Eneo 17H'!$I:$I,"")</f>
        <v/>
      </c>
      <c r="BB1541" s="105" t="str">
        <f>_xlfn.XLOOKUP(B1541,[8]ALL!$B:$B,[8]ALL!$M:$M,"")</f>
        <v/>
      </c>
      <c r="BC1541" s="105" t="str">
        <f>_xlfn.XLOOKUP(B1541,'[6]Eneo 17H'!$C:$C,'[6]Eneo 17H'!$I:$I,"")</f>
        <v/>
      </c>
      <c r="BD1541" s="105" t="str">
        <f>_xlfn.XLOOKUP(B1541,'[7]Eneo 12H'!$C:$C,'[7]Eneo 12H'!$I:$I,"")</f>
        <v/>
      </c>
      <c r="BE1541" s="105" t="s">
        <v>5423</v>
      </c>
    </row>
    <row r="1542" spans="1:57" hidden="1" x14ac:dyDescent="0.3">
      <c r="A1542" s="1" t="s">
        <v>3140</v>
      </c>
      <c r="B1542" s="8" t="s">
        <v>3141</v>
      </c>
      <c r="C1542" s="3" t="str">
        <f>_xlfn.XLOOKUP(B1542,'[1]daily break down'!$D:$D,'[1]daily break down'!$E:$E,"")</f>
        <v>EXTREME-NORD</v>
      </c>
      <c r="D1542" s="1" t="s">
        <v>11</v>
      </c>
      <c r="E1542" s="1" t="s">
        <v>12</v>
      </c>
      <c r="F1542" s="3" t="s">
        <v>55</v>
      </c>
      <c r="G1542" s="1" t="s">
        <v>3140</v>
      </c>
      <c r="H1542" s="25" t="str">
        <f>_xlfn.XLOOKUP(B1542,[2]CALCULATION!$B:$B,[2]CALCULATION!$H:$H,"")</f>
        <v>HUAWEI</v>
      </c>
      <c r="I1542" s="23">
        <v>0</v>
      </c>
      <c r="J1542" s="23">
        <v>0</v>
      </c>
      <c r="K1542" s="23">
        <v>2.5682512777050099E-2</v>
      </c>
      <c r="L1542" s="23">
        <v>0</v>
      </c>
      <c r="M1542" s="23">
        <v>0</v>
      </c>
      <c r="N1542" s="23">
        <v>3.3173245670356379E-2</v>
      </c>
      <c r="O1542" s="23">
        <v>0</v>
      </c>
      <c r="P1542" s="103" t="s">
        <v>6554</v>
      </c>
      <c r="Q1542" s="36" t="s">
        <v>6552</v>
      </c>
      <c r="R1542" s="36"/>
      <c r="S1542" s="35" t="str" cm="1">
        <f t="array" ref="S1542">IFERROR(_xlfn.IFS(
U1542="MPR ISSUE","PDH",
U1542="BSS Hardware Issue","BSS",
U1542="Sites strategiques, MLL, Pylone, etc.","ENVTECH",
U1542="AKTIVCO DEFAUT GE &amp; POWER Cabinet","AKTIVCO",
U1542="AKTIVCO Coupure ENEO &amp; Baisse de tension","AKTIVCO GRID ONLY",
U1542="Coupure ENEO &amp; Baisse de tension","IHS GRID ONLY",
U1542="Defaut GE &amp; POWER Cabinet","IHS",
U1542="Sharing","Partners",
U1542="Sites strategiques &amp; DataCenter","SST &amp; DC",
U1542="Exclu","Exclu",
U1542="SAT","SAT",
U1542="SPARE-ISSUE","SPARE-ISSUE",
U1542="Fiber CAmtel","TRANS_FO_CAMTEL",
U1542="Fiber AOF","Fiber AOF",
U1542="Projet OCM (HUAWEI)","TRAVAUX-HUAWEI",
U1542="Projet OCM (NOKIA)","TRAVAUX-NOKIA",
U1542="ACCESS-ISSUE","ACCESS-ISSUE",
U1542="Projet OCM (ZTE, NOKIA, autres projets)","TRAVAUX OCM",
U1542="No root CAuse","No root cause",
U1542="ODU HS","PDH",
U1542="IP &amp; VLAN","PDH",
U1542="Warehouse HUAWEI","SPARE-ISSUE",
U1542="SPARE-HS","SPARE-ISSUE",
U1542="Power Telco","BSS",U1542="no impacts","no impacts"
),"")</f>
        <v/>
      </c>
      <c r="T1542" s="35" t="str" cm="1">
        <f t="array" ref="T1542">IFERROR(_xlfn.IFS(
U1542="MPR ISSUE","TX ISSUE",
U1542="BSS Hardware Issue","RAN ISSUE",
U1542="Sites strategiques, MLL, Pylone, etc.","ENVTECH",
U1542="AKTIVCO DEFAUT GE &amp; POWER Cabinet","POWER ISSUE",
U1542="AKTIVCO Coupure ENEO &amp; Baisse de tension","POWER ISSUE",
U1542="Coupure ENEO &amp; Baisse de tension","POWER ISSUE",
U1542="Defaut GE &amp; POWER Cabinet","POWER ISSUE",
U1542="Sharing","POWER ISSUE",
U1542="Sites strategiques &amp; DataCenter","POWER ISSUE",
U1542="Exclu","Exclu",
U1542="SAT","TX ISSUE",
U1542="SPARE-ISSUE","SPARE-ISSUE",
U1542="Fiber CAmtel","TX ISSUE",
U1542="Fiber AOF","TX ISSUE",
U1542="Projet OCM (HUAWEI)","TRAVAUX-HUAWEI",
U1542="Projet OCM (NOKIA)","TRAVAUX -NOKIA",
U1542="ACCESS-ISSUE","ACCESS-ISSUE",
U1542="Projet OCM (ZTE, NOKIA, autres projets)","TRAVAUX OCM",
U1542="No root CAuse","No root cause",
U1542="ODU HS","TX ISSUE",
U1542="IP &amp; VLAN","TX ISSUE",
U1542="Warehouse HUAWEI","SPARE-ISSUE",
U1542="SPARE-HS","SPARE-ISSUE",
U1542="Power Telco","RAN ISSUE",U1542="no impacts","no impacts"
),"")</f>
        <v/>
      </c>
      <c r="U1542" s="28"/>
      <c r="V1542" s="35" t="str" cm="1">
        <f t="array" ref="V1542">IFERROR(_xlfn.IFS(
U1542="MPR ISSUE","ACTIVE",
U1542="BSS Hardware Issue","ACTIVE",
U1542="Sites strategiques, MLL, Pylone, etc.","PASSIVE",
U1542="AKTIVCO DEFAUT GE &amp; POWER Cabinet","PASSIVE",
U1542="AKTIVCO Coupure ENEO &amp; Baisse de tension","PASSIVE",
U1542="Coupure ENEO &amp; Baisse de tension","PASSIVE",
U1542="Defaut GE &amp; POWER Cabinet","PASSIVE",
U1542="Sharing","PASSIVE",
U1542="Sites strategiques &amp; DataCenter","PASSIVE",
U1542="Exclu","Exclu",
U1542="SAT","ACTIVE",
U1542="SPARE-ISSUE","SPARE-ISSUE",
U1542="Fiber CAmtel","ACTIVE",
U1542="Fiber AOF","ACTIVE",
U1542="Projet OCM (HUAWEI)","PLANNED WORKS",
U1542="Projet OCM (NOKIA)","PLANNED WORKS",
U1542="ACCESS-ISSUE","ACCESS-ISSUE",
U1542="Projet OCM (ZTE, NOKIA, autres projets)","PLANNED WORKS",
U1542="No root CAuse","No root cause",
U1542="ODU HS","ACTIVE",
U1542="IP &amp; VLAN","ACTIVE",
U1542="Warehouse HUAWEI","SPARE-ISSUE",
U1542="SPARE-HS","SPARE-ISSUE",
U1542="Power Telco","ACTIVE",U1542="no impacts","no impacts"
),"")</f>
        <v/>
      </c>
      <c r="W1542" s="102"/>
      <c r="X1542" s="102"/>
      <c r="Y1542" s="102"/>
      <c r="Z1542" s="102"/>
      <c r="AA1542" s="102"/>
      <c r="AB1542" s="104" t="s">
        <v>5423</v>
      </c>
      <c r="AC1542" s="9"/>
      <c r="AD1542" s="9"/>
      <c r="AE1542" s="7" t="s">
        <v>5423</v>
      </c>
      <c r="AF1542" s="6"/>
      <c r="AG1542" s="7"/>
      <c r="AH1542" s="3" t="s">
        <v>5423</v>
      </c>
      <c r="AI1542" s="18" t="s">
        <v>5423</v>
      </c>
      <c r="AJ1542" s="18" t="s">
        <v>5423</v>
      </c>
      <c r="AK1542" s="18" t="s">
        <v>5423</v>
      </c>
      <c r="AL1542" s="18" t="s">
        <v>5423</v>
      </c>
      <c r="AM1542" s="18" t="s">
        <v>5423</v>
      </c>
      <c r="AN1542" s="18" t="s">
        <v>5423</v>
      </c>
      <c r="AO1542" s="18" t="s">
        <v>5423</v>
      </c>
      <c r="AP1542" s="18" t="s">
        <v>5423</v>
      </c>
      <c r="AQ1542" s="18" t="s">
        <v>5423</v>
      </c>
      <c r="AR1542" s="18" t="s">
        <v>5423</v>
      </c>
      <c r="AS1542" s="18" t="s">
        <v>5423</v>
      </c>
      <c r="AT1542" s="18" t="s">
        <v>5423</v>
      </c>
      <c r="AU1542" s="9" t="s">
        <v>5423</v>
      </c>
      <c r="AV1542" s="14"/>
      <c r="AW1542" s="14" t="s">
        <v>5423</v>
      </c>
      <c r="AX1542" s="14" t="str">
        <f>_xlfn.XLOOKUP(B1542,'[4]cell downs 18042026 17h'!$B:$B,'[4]cell downs 18042026 17h'!$B:$B,"")</f>
        <v/>
      </c>
      <c r="AY1542" s="14" t="str">
        <f>_xlfn.XLOOKUP(B1542,'[5]Cells Huawei 19042026 15h'!$B:$B,'[5]Cells Huawei 19042026 15h'!$B:$B,"")</f>
        <v>EXN_015</v>
      </c>
      <c r="AZ1542" s="105" t="str">
        <f>_xlfn.XLOOKUP(B1542,'INCIDENT-04-23-2026'!E:E,'INCIDENT-04-23-2026'!F:F,"")</f>
        <v/>
      </c>
      <c r="BA1542" s="105" t="str">
        <f>_xlfn.XLOOKUP(B1542,'[6]Eneo 17H'!$C:$C,'[6]Eneo 17H'!$I:$I,"")</f>
        <v/>
      </c>
      <c r="BB1542" s="105" t="str">
        <f>_xlfn.XLOOKUP(B1542,[8]ALL!$B:$B,[8]ALL!$M:$M,"")</f>
        <v/>
      </c>
      <c r="BC1542" s="105" t="str">
        <f>_xlfn.XLOOKUP(B1542,'[6]Eneo 17H'!$C:$C,'[6]Eneo 17H'!$I:$I,"")</f>
        <v/>
      </c>
      <c r="BD1542" s="105" t="str">
        <f>_xlfn.XLOOKUP(B1542,'[7]Eneo 12H'!$C:$C,'[7]Eneo 12H'!$I:$I,"")</f>
        <v/>
      </c>
      <c r="BE1542" s="105" t="s">
        <v>5423</v>
      </c>
    </row>
    <row r="1543" spans="1:57" hidden="1" x14ac:dyDescent="0.3">
      <c r="A1543" s="1" t="s">
        <v>601</v>
      </c>
      <c r="B1543" s="8" t="s">
        <v>602</v>
      </c>
      <c r="C1543" s="3" t="str">
        <f>_xlfn.XLOOKUP(B1543,'[1]daily break down'!$D:$D,'[1]daily break down'!$E:$E,"")</f>
        <v>SUD-OUEST</v>
      </c>
      <c r="D1543" s="1" t="s">
        <v>11</v>
      </c>
      <c r="E1543" s="1" t="s">
        <v>12</v>
      </c>
      <c r="F1543" s="3" t="s">
        <v>13</v>
      </c>
      <c r="G1543" s="1" t="s">
        <v>78</v>
      </c>
      <c r="H1543" s="25" t="str">
        <f>_xlfn.XLOOKUP(B1543,[2]CALCULATION!$B:$B,[2]CALCULATION!$H:$H,"")</f>
        <v>Huawei</v>
      </c>
      <c r="I1543" s="23">
        <v>18.491409199476074</v>
      </c>
      <c r="J1543" s="23">
        <v>15.034917516329797</v>
      </c>
      <c r="K1543" s="23">
        <v>3.837876997885473</v>
      </c>
      <c r="L1543" s="23">
        <v>5.843431554676644</v>
      </c>
      <c r="M1543" s="23">
        <v>0.87707564641457836</v>
      </c>
      <c r="N1543" s="23">
        <v>6.8635623642750545</v>
      </c>
      <c r="O1543" s="23">
        <v>4.2242026293185857</v>
      </c>
      <c r="P1543" s="103" t="s">
        <v>6553</v>
      </c>
      <c r="Q1543" s="36" t="s">
        <v>6552</v>
      </c>
      <c r="R1543" s="36"/>
      <c r="S1543" s="35" t="str" cm="1">
        <f t="array" ref="S1543">IFERROR(_xlfn.IFS(
U1543="MPR ISSUE","PDH",
U1543="BSS Hardware Issue","BSS",
U1543="Sites strategiques, MLL, Pylone, etc.","ENVTECH",
U1543="AKTIVCO DEFAUT GE &amp; POWER Cabinet","AKTIVCO",
U1543="AKTIVCO Coupure ENEO &amp; Baisse de tension","AKTIVCO GRID ONLY",
U1543="Coupure ENEO &amp; Baisse de tension","IHS GRID ONLY",
U1543="Defaut GE &amp; POWER Cabinet","IHS",
U1543="Sharing","Partners",
U1543="Sites strategiques &amp; DataCenter","SST &amp; DC",
U1543="Exclu","Exclu",
U1543="SAT","SAT",
U1543="SPARE-ISSUE","SPARE-ISSUE",
U1543="Fiber CAmtel","TRANS_FO_CAMTEL",
U1543="Fiber AOF","Fiber AOF",
U1543="Projet OCM (HUAWEI)","TRAVAUX-HUAWEI",
U1543="Projet OCM (NOKIA)","TRAVAUX-NOKIA",
U1543="ACCESS-ISSUE","ACCESS-ISSUE",
U1543="Projet OCM (ZTE, NOKIA, autres projets)","TRAVAUX OCM",
U1543="No root CAuse","No root cause",
U1543="ODU HS","PDH",
U1543="IP &amp; VLAN","PDH",
U1543="Warehouse HUAWEI","SPARE-ISSUE",
U1543="SPARE-HS","SPARE-ISSUE",
U1543="Power Telco","BSS",U1543="no impacts","no impacts"
),"")</f>
        <v/>
      </c>
      <c r="T1543" s="35" t="str" cm="1">
        <f t="array" ref="T1543">IFERROR(_xlfn.IFS(
U1543="MPR ISSUE","TX ISSUE",
U1543="BSS Hardware Issue","RAN ISSUE",
U1543="Sites strategiques, MLL, Pylone, etc.","ENVTECH",
U1543="AKTIVCO DEFAUT GE &amp; POWER Cabinet","POWER ISSUE",
U1543="AKTIVCO Coupure ENEO &amp; Baisse de tension","POWER ISSUE",
U1543="Coupure ENEO &amp; Baisse de tension","POWER ISSUE",
U1543="Defaut GE &amp; POWER Cabinet","POWER ISSUE",
U1543="Sharing","POWER ISSUE",
U1543="Sites strategiques &amp; DataCenter","POWER ISSUE",
U1543="Exclu","Exclu",
U1543="SAT","TX ISSUE",
U1543="SPARE-ISSUE","SPARE-ISSUE",
U1543="Fiber CAmtel","TX ISSUE",
U1543="Fiber AOF","TX ISSUE",
U1543="Projet OCM (HUAWEI)","TRAVAUX-HUAWEI",
U1543="Projet OCM (NOKIA)","TRAVAUX -NOKIA",
U1543="ACCESS-ISSUE","ACCESS-ISSUE",
U1543="Projet OCM (ZTE, NOKIA, autres projets)","TRAVAUX OCM",
U1543="No root CAuse","No root cause",
U1543="ODU HS","TX ISSUE",
U1543="IP &amp; VLAN","TX ISSUE",
U1543="Warehouse HUAWEI","SPARE-ISSUE",
U1543="SPARE-HS","SPARE-ISSUE",
U1543="Power Telco","RAN ISSUE",U1543="no impacts","no impacts"
),"")</f>
        <v/>
      </c>
      <c r="U1543" s="28"/>
      <c r="V1543" s="35" t="str" cm="1">
        <f t="array" ref="V1543">IFERROR(_xlfn.IFS(
U1543="MPR ISSUE","ACTIVE",
U1543="BSS Hardware Issue","ACTIVE",
U1543="Sites strategiques, MLL, Pylone, etc.","PASSIVE",
U1543="AKTIVCO DEFAUT GE &amp; POWER Cabinet","PASSIVE",
U1543="AKTIVCO Coupure ENEO &amp; Baisse de tension","PASSIVE",
U1543="Coupure ENEO &amp; Baisse de tension","PASSIVE",
U1543="Defaut GE &amp; POWER Cabinet","PASSIVE",
U1543="Sharing","PASSIVE",
U1543="Sites strategiques &amp; DataCenter","PASSIVE",
U1543="Exclu","Exclu",
U1543="SAT","ACTIVE",
U1543="SPARE-ISSUE","SPARE-ISSUE",
U1543="Fiber CAmtel","ACTIVE",
U1543="Fiber AOF","ACTIVE",
U1543="Projet OCM (HUAWEI)","PLANNED WORKS",
U1543="Projet OCM (NOKIA)","PLANNED WORKS",
U1543="ACCESS-ISSUE","ACCESS-ISSUE",
U1543="Projet OCM (ZTE, NOKIA, autres projets)","PLANNED WORKS",
U1543="No root CAuse","No root cause",
U1543="ODU HS","ACTIVE",
U1543="IP &amp; VLAN","ACTIVE",
U1543="Warehouse HUAWEI","SPARE-ISSUE",
U1543="SPARE-HS","SPARE-ISSUE",
U1543="Power Telco","ACTIVE",U1543="no impacts","no impacts"
),"")</f>
        <v/>
      </c>
      <c r="W1543" s="102"/>
      <c r="X1543" s="102"/>
      <c r="Y1543" s="102"/>
      <c r="Z1543" s="102"/>
      <c r="AA1543" s="102"/>
      <c r="AB1543" s="104" t="s">
        <v>5822</v>
      </c>
      <c r="AC1543" s="9"/>
      <c r="AD1543" s="9"/>
      <c r="AE1543" s="7" t="s">
        <v>5423</v>
      </c>
      <c r="AF1543" s="6"/>
      <c r="AG1543" s="7"/>
      <c r="AH1543" s="3" t="s">
        <v>5423</v>
      </c>
      <c r="AI1543" s="18" t="s">
        <v>5423</v>
      </c>
      <c r="AJ1543" s="18" t="s">
        <v>5423</v>
      </c>
      <c r="AK1543" s="18" t="s">
        <v>5423</v>
      </c>
      <c r="AL1543" s="18" t="s">
        <v>5423</v>
      </c>
      <c r="AM1543" s="18" t="s">
        <v>5423</v>
      </c>
      <c r="AN1543" s="18" t="s">
        <v>5423</v>
      </c>
      <c r="AO1543" s="18" t="s">
        <v>5423</v>
      </c>
      <c r="AP1543" s="18" t="s">
        <v>5423</v>
      </c>
      <c r="AQ1543" s="18" t="s">
        <v>5423</v>
      </c>
      <c r="AR1543" s="18" t="s">
        <v>5822</v>
      </c>
      <c r="AS1543" s="18" t="s">
        <v>5423</v>
      </c>
      <c r="AT1543" s="18" t="s">
        <v>5423</v>
      </c>
      <c r="AU1543" s="9" t="s">
        <v>5423</v>
      </c>
      <c r="AV1543" s="14"/>
      <c r="AW1543" s="14" t="s">
        <v>5423</v>
      </c>
      <c r="AX1543" s="14" t="str">
        <f>_xlfn.XLOOKUP(B1543,'[4]cell downs 18042026 17h'!$B:$B,'[4]cell downs 18042026 17h'!$B:$B,"")</f>
        <v/>
      </c>
      <c r="AY1543" s="14" t="str">
        <f>_xlfn.XLOOKUP(B1543,'[5]Cells Huawei 19042026 15h'!$B:$B,'[5]Cells Huawei 19042026 15h'!$B:$B,"")</f>
        <v>SUO_073</v>
      </c>
      <c r="AZ1543" s="105" t="str">
        <f>_xlfn.XLOOKUP(B1543,'INCIDENT-04-23-2026'!E:E,'INCIDENT-04-23-2026'!F:F,"")</f>
        <v>(04/23/2026 incident ) : impact by SUO_030_N_Bachuo-Ntai , Defaut GEN || Action Gen overhaul</v>
      </c>
      <c r="BA1543" s="105" t="str">
        <f>_xlfn.XLOOKUP(B1543,'[6]Eneo 17H'!$C:$C,'[6]Eneo 17H'!$I:$I,"")</f>
        <v/>
      </c>
      <c r="BB1543" s="105" t="str">
        <f>_xlfn.XLOOKUP(B1543,[8]ALL!$B:$B,[8]ALL!$M:$M,"")</f>
        <v/>
      </c>
      <c r="BC1543" s="105" t="str">
        <f>_xlfn.XLOOKUP(B1543,'[6]Eneo 17H'!$C:$C,'[6]Eneo 17H'!$I:$I,"")</f>
        <v/>
      </c>
      <c r="BD1543" s="105" t="str">
        <f>_xlfn.XLOOKUP(B1543,'[7]Eneo 12H'!$C:$C,'[7]Eneo 12H'!$I:$I,"")</f>
        <v/>
      </c>
      <c r="BE1543" s="105" t="s">
        <v>5423</v>
      </c>
    </row>
    <row r="1544" spans="1:57" hidden="1" x14ac:dyDescent="0.3">
      <c r="A1544" s="1" t="s">
        <v>4067</v>
      </c>
      <c r="B1544" s="8" t="s">
        <v>4068</v>
      </c>
      <c r="C1544" s="3" t="str">
        <f>_xlfn.XLOOKUP(B1544,'[1]daily break down'!$D:$D,'[1]daily break down'!$E:$E,"")</f>
        <v>OUEST</v>
      </c>
      <c r="D1544" s="1" t="s">
        <v>11</v>
      </c>
      <c r="E1544" s="1" t="s">
        <v>12</v>
      </c>
      <c r="F1544" s="3" t="s">
        <v>102</v>
      </c>
      <c r="G1544" s="1" t="s">
        <v>4067</v>
      </c>
      <c r="H1544" s="25" t="str">
        <f>_xlfn.XLOOKUP(B1544,[2]CALCULATION!$B:$B,[2]CALCULATION!$H:$H,"")</f>
        <v>HUAWEI</v>
      </c>
      <c r="I1544" s="23">
        <v>0</v>
      </c>
      <c r="J1544" s="23">
        <v>0</v>
      </c>
      <c r="K1544" s="23">
        <v>0</v>
      </c>
      <c r="L1544" s="23">
        <v>4.0128926214140796E-3</v>
      </c>
      <c r="M1544" s="23">
        <v>0</v>
      </c>
      <c r="N1544" s="23">
        <v>0</v>
      </c>
      <c r="O1544" s="23">
        <v>0</v>
      </c>
      <c r="P1544" s="103" t="s">
        <v>6554</v>
      </c>
      <c r="Q1544" s="36" t="s">
        <v>5796</v>
      </c>
      <c r="R1544" s="36"/>
      <c r="S1544" s="35" t="str" cm="1">
        <f t="array" ref="S1544">IFERROR(_xlfn.IFS(
U1544="MPR ISSUE","PDH",
U1544="BSS Hardware Issue","BSS",
U1544="Sites strategiques, MLL, Pylone, etc.","ENVTECH",
U1544="AKTIVCO DEFAUT GE &amp; POWER Cabinet","AKTIVCO",
U1544="AKTIVCO Coupure ENEO &amp; Baisse de tension","AKTIVCO GRID ONLY",
U1544="Coupure ENEO &amp; Baisse de tension","IHS GRID ONLY",
U1544="Defaut GE &amp; POWER Cabinet","IHS",
U1544="Sharing","Partners",
U1544="Sites strategiques &amp; DataCenter","SST &amp; DC",
U1544="Exclu","Exclu",
U1544="SAT","SAT",
U1544="SPARE-ISSUE","SPARE-ISSUE",
U1544="Fiber CAmtel","TRANS_FO_CAMTEL",
U1544="Fiber AOF","Fiber AOF",
U1544="Projet OCM (HUAWEI)","TRAVAUX-HUAWEI",
U1544="Projet OCM (NOKIA)","TRAVAUX-NOKIA",
U1544="ACCESS-ISSUE","ACCESS-ISSUE",
U1544="Projet OCM (ZTE, NOKIA, autres projets)","TRAVAUX OCM",
U1544="No root CAuse","No root cause",
U1544="ODU HS","PDH",
U1544="IP &amp; VLAN","PDH",
U1544="Warehouse HUAWEI","SPARE-ISSUE",
U1544="SPARE-HS","SPARE-ISSUE",
U1544="Power Telco","BSS",U1544="no impacts","no impacts"
),"")</f>
        <v/>
      </c>
      <c r="T1544" s="35" t="str" cm="1">
        <f t="array" ref="T1544">IFERROR(_xlfn.IFS(
U1544="MPR ISSUE","TX ISSUE",
U1544="BSS Hardware Issue","RAN ISSUE",
U1544="Sites strategiques, MLL, Pylone, etc.","ENVTECH",
U1544="AKTIVCO DEFAUT GE &amp; POWER Cabinet","POWER ISSUE",
U1544="AKTIVCO Coupure ENEO &amp; Baisse de tension","POWER ISSUE",
U1544="Coupure ENEO &amp; Baisse de tension","POWER ISSUE",
U1544="Defaut GE &amp; POWER Cabinet","POWER ISSUE",
U1544="Sharing","POWER ISSUE",
U1544="Sites strategiques &amp; DataCenter","POWER ISSUE",
U1544="Exclu","Exclu",
U1544="SAT","TX ISSUE",
U1544="SPARE-ISSUE","SPARE-ISSUE",
U1544="Fiber CAmtel","TX ISSUE",
U1544="Fiber AOF","TX ISSUE",
U1544="Projet OCM (HUAWEI)","TRAVAUX-HUAWEI",
U1544="Projet OCM (NOKIA)","TRAVAUX -NOKIA",
U1544="ACCESS-ISSUE","ACCESS-ISSUE",
U1544="Projet OCM (ZTE, NOKIA, autres projets)","TRAVAUX OCM",
U1544="No root CAuse","No root cause",
U1544="ODU HS","TX ISSUE",
U1544="IP &amp; VLAN","TX ISSUE",
U1544="Warehouse HUAWEI","SPARE-ISSUE",
U1544="SPARE-HS","SPARE-ISSUE",
U1544="Power Telco","RAN ISSUE",U1544="no impacts","no impacts"
),"")</f>
        <v/>
      </c>
      <c r="U1544" s="28"/>
      <c r="V1544" s="35" t="str" cm="1">
        <f t="array" ref="V1544">IFERROR(_xlfn.IFS(
U1544="MPR ISSUE","ACTIVE",
U1544="BSS Hardware Issue","ACTIVE",
U1544="Sites strategiques, MLL, Pylone, etc.","PASSIVE",
U1544="AKTIVCO DEFAUT GE &amp; POWER Cabinet","PASSIVE",
U1544="AKTIVCO Coupure ENEO &amp; Baisse de tension","PASSIVE",
U1544="Coupure ENEO &amp; Baisse de tension","PASSIVE",
U1544="Defaut GE &amp; POWER Cabinet","PASSIVE",
U1544="Sharing","PASSIVE",
U1544="Sites strategiques &amp; DataCenter","PASSIVE",
U1544="Exclu","Exclu",
U1544="SAT","ACTIVE",
U1544="SPARE-ISSUE","SPARE-ISSUE",
U1544="Fiber CAmtel","ACTIVE",
U1544="Fiber AOF","ACTIVE",
U1544="Projet OCM (HUAWEI)","PLANNED WORKS",
U1544="Projet OCM (NOKIA)","PLANNED WORKS",
U1544="ACCESS-ISSUE","ACCESS-ISSUE",
U1544="Projet OCM (ZTE, NOKIA, autres projets)","PLANNED WORKS",
U1544="No root CAuse","No root cause",
U1544="ODU HS","ACTIVE",
U1544="IP &amp; VLAN","ACTIVE",
U1544="Warehouse HUAWEI","SPARE-ISSUE",
U1544="SPARE-HS","SPARE-ISSUE",
U1544="Power Telco","ACTIVE",U1544="no impacts","no impacts"
),"")</f>
        <v/>
      </c>
      <c r="W1544" s="102"/>
      <c r="X1544" s="102"/>
      <c r="Y1544" s="102"/>
      <c r="Z1544" s="102"/>
      <c r="AA1544" s="102"/>
      <c r="AB1544" s="104" t="s">
        <v>5423</v>
      </c>
      <c r="AC1544" s="9"/>
      <c r="AD1544" s="9"/>
      <c r="AE1544" s="7" t="s">
        <v>5423</v>
      </c>
      <c r="AF1544" s="6"/>
      <c r="AG1544" s="7"/>
      <c r="AH1544" s="3" t="s">
        <v>5423</v>
      </c>
      <c r="AI1544" s="18" t="s">
        <v>5423</v>
      </c>
      <c r="AJ1544" s="18" t="s">
        <v>5423</v>
      </c>
      <c r="AK1544" s="18" t="s">
        <v>5423</v>
      </c>
      <c r="AL1544" s="18" t="s">
        <v>5423</v>
      </c>
      <c r="AM1544" s="18" t="s">
        <v>5423</v>
      </c>
      <c r="AN1544" s="18" t="s">
        <v>5423</v>
      </c>
      <c r="AO1544" s="18" t="s">
        <v>5423</v>
      </c>
      <c r="AP1544" s="18" t="s">
        <v>5423</v>
      </c>
      <c r="AQ1544" s="18" t="s">
        <v>5423</v>
      </c>
      <c r="AR1544" s="18" t="s">
        <v>5423</v>
      </c>
      <c r="AS1544" s="18" t="s">
        <v>5423</v>
      </c>
      <c r="AT1544" s="18" t="s">
        <v>5423</v>
      </c>
      <c r="AU1544" s="9" t="s">
        <v>5423</v>
      </c>
      <c r="AV1544" s="14"/>
      <c r="AW1544" s="14" t="s">
        <v>5423</v>
      </c>
      <c r="AX1544" s="14" t="str">
        <f>_xlfn.XLOOKUP(B1544,'[4]cell downs 18042026 17h'!$B:$B,'[4]cell downs 18042026 17h'!$B:$B,"")</f>
        <v/>
      </c>
      <c r="AY1544" s="14" t="str">
        <f>_xlfn.XLOOKUP(B1544,'[5]Cells Huawei 19042026 15h'!$B:$B,'[5]Cells Huawei 19042026 15h'!$B:$B,"")</f>
        <v/>
      </c>
      <c r="AZ1544" s="105" t="str">
        <f>_xlfn.XLOOKUP(B1544,'INCIDENT-04-23-2026'!E:E,'INCIDENT-04-23-2026'!F:F,"")</f>
        <v/>
      </c>
      <c r="BA1544" s="105" t="str">
        <f>_xlfn.XLOOKUP(B1544,'[6]Eneo 17H'!$C:$C,'[6]Eneo 17H'!$I:$I,"")</f>
        <v/>
      </c>
      <c r="BB1544" s="105" t="str">
        <f>_xlfn.XLOOKUP(B1544,[8]ALL!$B:$B,[8]ALL!$M:$M,"")</f>
        <v/>
      </c>
      <c r="BC1544" s="105" t="str">
        <f>_xlfn.XLOOKUP(B1544,'[6]Eneo 17H'!$C:$C,'[6]Eneo 17H'!$I:$I,"")</f>
        <v/>
      </c>
      <c r="BD1544" s="105" t="str">
        <f>_xlfn.XLOOKUP(B1544,'[7]Eneo 12H'!$C:$C,'[7]Eneo 12H'!$I:$I,"")</f>
        <v/>
      </c>
      <c r="BE1544" s="105" t="s">
        <v>5423</v>
      </c>
    </row>
    <row r="1545" spans="1:57" hidden="1" x14ac:dyDescent="0.3">
      <c r="A1545" s="1" t="s">
        <v>3482</v>
      </c>
      <c r="B1545" s="8" t="s">
        <v>3483</v>
      </c>
      <c r="C1545" s="3" t="str">
        <f>_xlfn.XLOOKUP(B1545,'[1]daily break down'!$D:$D,'[1]daily break down'!$E:$E,"")</f>
        <v>CENTRE</v>
      </c>
      <c r="D1545" s="1" t="s">
        <v>21</v>
      </c>
      <c r="E1545" s="1" t="s">
        <v>22</v>
      </c>
      <c r="F1545" s="3" t="s">
        <v>69</v>
      </c>
      <c r="G1545" s="1" t="s">
        <v>70</v>
      </c>
      <c r="H1545" s="27" t="str">
        <f>_xlfn.XLOOKUP(B1545,[2]CALCULATION!$B:$B,[2]CALCULATION!$H:$H,"")</f>
        <v>ZTE</v>
      </c>
      <c r="I1545" s="23">
        <v>0</v>
      </c>
      <c r="J1545" s="23">
        <v>0</v>
      </c>
      <c r="K1545" s="23">
        <v>3.5926268359429634</v>
      </c>
      <c r="L1545" s="23">
        <v>0</v>
      </c>
      <c r="M1545" s="23">
        <v>3.729671577733833</v>
      </c>
      <c r="N1545" s="23">
        <v>0</v>
      </c>
      <c r="O1545" s="23">
        <v>0</v>
      </c>
      <c r="P1545" s="103" t="s">
        <v>6554</v>
      </c>
      <c r="Q1545" s="36" t="s">
        <v>5796</v>
      </c>
      <c r="R1545" s="36"/>
      <c r="S1545" s="35" t="str" cm="1">
        <f t="array" ref="S1545">IFERROR(_xlfn.IFS(
U1545="MPR ISSUE","PDH",
U1545="BSS Hardware Issue","BSS",
U1545="Sites strategiques, MLL, Pylone, etc.","ENVTECH",
U1545="AKTIVCO DEFAUT GE &amp; POWER Cabinet","AKTIVCO",
U1545="AKTIVCO Coupure ENEO &amp; Baisse de tension","AKTIVCO GRID ONLY",
U1545="Coupure ENEO &amp; Baisse de tension","IHS GRID ONLY",
U1545="Defaut GE &amp; POWER Cabinet","IHS",
U1545="Sharing","Partners",
U1545="Sites strategiques &amp; DataCenter","SST &amp; DC",
U1545="Exclu","Exclu",
U1545="SAT","SAT",
U1545="SPARE-ISSUE","SPARE-ISSUE",
U1545="Fiber CAmtel","TRANS_FO_CAMTEL",
U1545="Fiber AOF","Fiber AOF",
U1545="Projet OCM (HUAWEI)","TRAVAUX-HUAWEI",
U1545="Projet OCM (NOKIA)","TRAVAUX-NOKIA",
U1545="ACCESS-ISSUE","ACCESS-ISSUE",
U1545="Projet OCM (ZTE, NOKIA, autres projets)","TRAVAUX OCM",
U1545="No root CAuse","No root cause",
U1545="ODU HS","PDH",
U1545="IP &amp; VLAN","PDH",
U1545="Warehouse HUAWEI","SPARE-ISSUE",
U1545="SPARE-HS","SPARE-ISSUE",
U1545="Power Telco","BSS",U1545="no impacts","no impacts"
),"")</f>
        <v/>
      </c>
      <c r="T1545" s="35" t="str" cm="1">
        <f t="array" ref="T1545">IFERROR(_xlfn.IFS(
U1545="MPR ISSUE","TX ISSUE",
U1545="BSS Hardware Issue","RAN ISSUE",
U1545="Sites strategiques, MLL, Pylone, etc.","ENVTECH",
U1545="AKTIVCO DEFAUT GE &amp; POWER Cabinet","POWER ISSUE",
U1545="AKTIVCO Coupure ENEO &amp; Baisse de tension","POWER ISSUE",
U1545="Coupure ENEO &amp; Baisse de tension","POWER ISSUE",
U1545="Defaut GE &amp; POWER Cabinet","POWER ISSUE",
U1545="Sharing","POWER ISSUE",
U1545="Sites strategiques &amp; DataCenter","POWER ISSUE",
U1545="Exclu","Exclu",
U1545="SAT","TX ISSUE",
U1545="SPARE-ISSUE","SPARE-ISSUE",
U1545="Fiber CAmtel","TX ISSUE",
U1545="Fiber AOF","TX ISSUE",
U1545="Projet OCM (HUAWEI)","TRAVAUX-HUAWEI",
U1545="Projet OCM (NOKIA)","TRAVAUX -NOKIA",
U1545="ACCESS-ISSUE","ACCESS-ISSUE",
U1545="Projet OCM (ZTE, NOKIA, autres projets)","TRAVAUX OCM",
U1545="No root CAuse","No root cause",
U1545="ODU HS","TX ISSUE",
U1545="IP &amp; VLAN","TX ISSUE",
U1545="Warehouse HUAWEI","SPARE-ISSUE",
U1545="SPARE-HS","SPARE-ISSUE",
U1545="Power Telco","RAN ISSUE",U1545="no impacts","no impacts"
),"")</f>
        <v/>
      </c>
      <c r="U1545" s="28"/>
      <c r="V1545" s="35" t="str" cm="1">
        <f t="array" ref="V1545">IFERROR(_xlfn.IFS(
U1545="MPR ISSUE","ACTIVE",
U1545="BSS Hardware Issue","ACTIVE",
U1545="Sites strategiques, MLL, Pylone, etc.","PASSIVE",
U1545="AKTIVCO DEFAUT GE &amp; POWER Cabinet","PASSIVE",
U1545="AKTIVCO Coupure ENEO &amp; Baisse de tension","PASSIVE",
U1545="Coupure ENEO &amp; Baisse de tension","PASSIVE",
U1545="Defaut GE &amp; POWER Cabinet","PASSIVE",
U1545="Sharing","PASSIVE",
U1545="Sites strategiques &amp; DataCenter","PASSIVE",
U1545="Exclu","Exclu",
U1545="SAT","ACTIVE",
U1545="SPARE-ISSUE","SPARE-ISSUE",
U1545="Fiber CAmtel","ACTIVE",
U1545="Fiber AOF","ACTIVE",
U1545="Projet OCM (HUAWEI)","PLANNED WORKS",
U1545="Projet OCM (NOKIA)","PLANNED WORKS",
U1545="ACCESS-ISSUE","ACCESS-ISSUE",
U1545="Projet OCM (ZTE, NOKIA, autres projets)","PLANNED WORKS",
U1545="No root CAuse","No root cause",
U1545="ODU HS","ACTIVE",
U1545="IP &amp; VLAN","ACTIVE",
U1545="Warehouse HUAWEI","SPARE-ISSUE",
U1545="SPARE-HS","SPARE-ISSUE",
U1545="Power Telco","ACTIVE",U1545="no impacts","no impacts"
),"")</f>
        <v/>
      </c>
      <c r="W1545" s="102"/>
      <c r="X1545" s="102"/>
      <c r="Y1545" s="102"/>
      <c r="Z1545" s="102"/>
      <c r="AA1545" s="102"/>
      <c r="AB1545" s="104" t="s">
        <v>5423</v>
      </c>
      <c r="AC1545" s="9"/>
      <c r="AD1545" s="9"/>
      <c r="AE1545" s="7" t="s">
        <v>5423</v>
      </c>
      <c r="AF1545" s="6"/>
      <c r="AG1545" s="7"/>
      <c r="AH1545" s="3" t="s">
        <v>5423</v>
      </c>
      <c r="AI1545" s="18" t="s">
        <v>5423</v>
      </c>
      <c r="AJ1545" s="18" t="s">
        <v>5423</v>
      </c>
      <c r="AK1545" s="18" t="s">
        <v>5423</v>
      </c>
      <c r="AL1545" s="18" t="s">
        <v>5423</v>
      </c>
      <c r="AM1545" s="18" t="s">
        <v>5423</v>
      </c>
      <c r="AN1545" s="18" t="s">
        <v>5423</v>
      </c>
      <c r="AO1545" s="18" t="s">
        <v>5423</v>
      </c>
      <c r="AP1545" s="18" t="s">
        <v>5423</v>
      </c>
      <c r="AQ1545" s="18" t="s">
        <v>5423</v>
      </c>
      <c r="AR1545" s="18" t="s">
        <v>5423</v>
      </c>
      <c r="AS1545" s="18" t="s">
        <v>5423</v>
      </c>
      <c r="AT1545" s="18" t="s">
        <v>5423</v>
      </c>
      <c r="AU1545" s="9" t="s">
        <v>5423</v>
      </c>
      <c r="AV1545" s="14"/>
      <c r="AW1545" s="14" t="s">
        <v>5423</v>
      </c>
      <c r="AX1545" s="14" t="str">
        <f>_xlfn.XLOOKUP(B1545,'[4]cell downs 18042026 17h'!$B:$B,'[4]cell downs 18042026 17h'!$B:$B,"")</f>
        <v/>
      </c>
      <c r="AY1545" s="14" t="str">
        <f>_xlfn.XLOOKUP(B1545,'[5]Cells Huawei 19042026 15h'!$B:$B,'[5]Cells Huawei 19042026 15h'!$B:$B,"")</f>
        <v/>
      </c>
      <c r="AZ1545" s="105" t="str">
        <f>_xlfn.XLOOKUP(B1545,'INCIDENT-04-23-2026'!E:E,'INCIDENT-04-23-2026'!F:F,"")</f>
        <v/>
      </c>
      <c r="BA1545" s="105" t="str">
        <f>_xlfn.XLOOKUP(B1545,'[6]Eneo 17H'!$C:$C,'[6]Eneo 17H'!$I:$I,"")</f>
        <v/>
      </c>
      <c r="BB1545" s="105" t="str">
        <f>_xlfn.XLOOKUP(B1545,[8]ALL!$B:$B,[8]ALL!$M:$M,"")</f>
        <v/>
      </c>
      <c r="BC1545" s="105" t="str">
        <f>_xlfn.XLOOKUP(B1545,'[6]Eneo 17H'!$C:$C,'[6]Eneo 17H'!$I:$I,"")</f>
        <v/>
      </c>
      <c r="BD1545" s="105" t="str">
        <f>_xlfn.XLOOKUP(B1545,'[7]Eneo 12H'!$C:$C,'[7]Eneo 12H'!$I:$I,"")</f>
        <v/>
      </c>
      <c r="BE1545" s="105" t="s">
        <v>5423</v>
      </c>
    </row>
    <row r="1546" spans="1:57" hidden="1" x14ac:dyDescent="0.3">
      <c r="A1546" s="1" t="s">
        <v>4057</v>
      </c>
      <c r="B1546" s="8" t="s">
        <v>4058</v>
      </c>
      <c r="C1546" s="3" t="str">
        <f>_xlfn.XLOOKUP(B1546,'[1]daily break down'!$D:$D,'[1]daily break down'!$E:$E,"")</f>
        <v>OUEST</v>
      </c>
      <c r="D1546" s="1" t="s">
        <v>11</v>
      </c>
      <c r="E1546" s="1" t="s">
        <v>12</v>
      </c>
      <c r="F1546" s="3" t="s">
        <v>102</v>
      </c>
      <c r="G1546" s="1" t="s">
        <v>4059</v>
      </c>
      <c r="H1546" s="25" t="str">
        <f>_xlfn.XLOOKUP(B1546,[2]CALCULATION!$B:$B,[2]CALCULATION!$H:$H,"")</f>
        <v>HUAWEI</v>
      </c>
      <c r="I1546" s="23">
        <v>3.7453664466531407E-3</v>
      </c>
      <c r="J1546" s="23">
        <v>0</v>
      </c>
      <c r="K1546" s="23">
        <v>0</v>
      </c>
      <c r="L1546" s="23">
        <v>4.1841093732610801E-2</v>
      </c>
      <c r="M1546" s="23">
        <v>7.6512485981628436E-2</v>
      </c>
      <c r="N1546" s="23">
        <v>0.73944234703923428</v>
      </c>
      <c r="O1546" s="23">
        <v>2.7822722175137621E-2</v>
      </c>
      <c r="P1546" s="103" t="s">
        <v>6554</v>
      </c>
      <c r="Q1546" s="36" t="s">
        <v>5796</v>
      </c>
      <c r="R1546" s="36"/>
      <c r="S1546" s="35" t="str" cm="1">
        <f t="array" ref="S1546">IFERROR(_xlfn.IFS(
U1546="MPR ISSUE","PDH",
U1546="BSS Hardware Issue","BSS",
U1546="Sites strategiques, MLL, Pylone, etc.","ENVTECH",
U1546="AKTIVCO DEFAUT GE &amp; POWER Cabinet","AKTIVCO",
U1546="AKTIVCO Coupure ENEO &amp; Baisse de tension","AKTIVCO GRID ONLY",
U1546="Coupure ENEO &amp; Baisse de tension","IHS GRID ONLY",
U1546="Defaut GE &amp; POWER Cabinet","IHS",
U1546="Sharing","Partners",
U1546="Sites strategiques &amp; DataCenter","SST &amp; DC",
U1546="Exclu","Exclu",
U1546="SAT","SAT",
U1546="SPARE-ISSUE","SPARE-ISSUE",
U1546="Fiber CAmtel","TRANS_FO_CAMTEL",
U1546="Fiber AOF","Fiber AOF",
U1546="Projet OCM (HUAWEI)","TRAVAUX-HUAWEI",
U1546="Projet OCM (NOKIA)","TRAVAUX-NOKIA",
U1546="ACCESS-ISSUE","ACCESS-ISSUE",
U1546="Projet OCM (ZTE, NOKIA, autres projets)","TRAVAUX OCM",
U1546="No root CAuse","No root cause",
U1546="ODU HS","PDH",
U1546="IP &amp; VLAN","PDH",
U1546="Warehouse HUAWEI","SPARE-ISSUE",
U1546="SPARE-HS","SPARE-ISSUE",
U1546="Power Telco","BSS",U1546="no impacts","no impacts"
),"")</f>
        <v/>
      </c>
      <c r="T1546" s="35" t="str" cm="1">
        <f t="array" ref="T1546">IFERROR(_xlfn.IFS(
U1546="MPR ISSUE","TX ISSUE",
U1546="BSS Hardware Issue","RAN ISSUE",
U1546="Sites strategiques, MLL, Pylone, etc.","ENVTECH",
U1546="AKTIVCO DEFAUT GE &amp; POWER Cabinet","POWER ISSUE",
U1546="AKTIVCO Coupure ENEO &amp; Baisse de tension","POWER ISSUE",
U1546="Coupure ENEO &amp; Baisse de tension","POWER ISSUE",
U1546="Defaut GE &amp; POWER Cabinet","POWER ISSUE",
U1546="Sharing","POWER ISSUE",
U1546="Sites strategiques &amp; DataCenter","POWER ISSUE",
U1546="Exclu","Exclu",
U1546="SAT","TX ISSUE",
U1546="SPARE-ISSUE","SPARE-ISSUE",
U1546="Fiber CAmtel","TX ISSUE",
U1546="Fiber AOF","TX ISSUE",
U1546="Projet OCM (HUAWEI)","TRAVAUX-HUAWEI",
U1546="Projet OCM (NOKIA)","TRAVAUX -NOKIA",
U1546="ACCESS-ISSUE","ACCESS-ISSUE",
U1546="Projet OCM (ZTE, NOKIA, autres projets)","TRAVAUX OCM",
U1546="No root CAuse","No root cause",
U1546="ODU HS","TX ISSUE",
U1546="IP &amp; VLAN","TX ISSUE",
U1546="Warehouse HUAWEI","SPARE-ISSUE",
U1546="SPARE-HS","SPARE-ISSUE",
U1546="Power Telco","RAN ISSUE",U1546="no impacts","no impacts"
),"")</f>
        <v/>
      </c>
      <c r="U1546" s="28"/>
      <c r="V1546" s="35" t="str" cm="1">
        <f t="array" ref="V1546">IFERROR(_xlfn.IFS(
U1546="MPR ISSUE","ACTIVE",
U1546="BSS Hardware Issue","ACTIVE",
U1546="Sites strategiques, MLL, Pylone, etc.","PASSIVE",
U1546="AKTIVCO DEFAUT GE &amp; POWER Cabinet","PASSIVE",
U1546="AKTIVCO Coupure ENEO &amp; Baisse de tension","PASSIVE",
U1546="Coupure ENEO &amp; Baisse de tension","PASSIVE",
U1546="Defaut GE &amp; POWER Cabinet","PASSIVE",
U1546="Sharing","PASSIVE",
U1546="Sites strategiques &amp; DataCenter","PASSIVE",
U1546="Exclu","Exclu",
U1546="SAT","ACTIVE",
U1546="SPARE-ISSUE","SPARE-ISSUE",
U1546="Fiber CAmtel","ACTIVE",
U1546="Fiber AOF","ACTIVE",
U1546="Projet OCM (HUAWEI)","PLANNED WORKS",
U1546="Projet OCM (NOKIA)","PLANNED WORKS",
U1546="ACCESS-ISSUE","ACCESS-ISSUE",
U1546="Projet OCM (ZTE, NOKIA, autres projets)","PLANNED WORKS",
U1546="No root CAuse","No root cause",
U1546="ODU HS","ACTIVE",
U1546="IP &amp; VLAN","ACTIVE",
U1546="Warehouse HUAWEI","SPARE-ISSUE",
U1546="SPARE-HS","SPARE-ISSUE",
U1546="Power Telco","ACTIVE",U1546="no impacts","no impacts"
),"")</f>
        <v/>
      </c>
      <c r="W1546" s="102"/>
      <c r="X1546" s="102"/>
      <c r="Y1546" s="102"/>
      <c r="Z1546" s="102"/>
      <c r="AA1546" s="102"/>
      <c r="AB1546" s="104" t="s">
        <v>5423</v>
      </c>
      <c r="AC1546" s="9"/>
      <c r="AD1546" s="9"/>
      <c r="AE1546" s="7" t="s">
        <v>5423</v>
      </c>
      <c r="AF1546" s="6"/>
      <c r="AG1546" s="7"/>
      <c r="AH1546" s="3" t="s">
        <v>5423</v>
      </c>
      <c r="AI1546" s="18" t="s">
        <v>5423</v>
      </c>
      <c r="AJ1546" s="18" t="s">
        <v>5423</v>
      </c>
      <c r="AK1546" s="18" t="s">
        <v>5423</v>
      </c>
      <c r="AL1546" s="18" t="s">
        <v>5423</v>
      </c>
      <c r="AM1546" s="18" t="s">
        <v>5423</v>
      </c>
      <c r="AN1546" s="18" t="s">
        <v>5423</v>
      </c>
      <c r="AO1546" s="18" t="s">
        <v>5423</v>
      </c>
      <c r="AP1546" s="18" t="s">
        <v>5423</v>
      </c>
      <c r="AQ1546" s="18" t="s">
        <v>5423</v>
      </c>
      <c r="AR1546" s="18" t="s">
        <v>5423</v>
      </c>
      <c r="AS1546" s="18" t="s">
        <v>5423</v>
      </c>
      <c r="AT1546" s="18" t="s">
        <v>5423</v>
      </c>
      <c r="AU1546" s="9" t="s">
        <v>5423</v>
      </c>
      <c r="AV1546" s="14"/>
      <c r="AW1546" s="14" t="s">
        <v>5423</v>
      </c>
      <c r="AX1546" s="14" t="str">
        <f>_xlfn.XLOOKUP(B1546,'[4]cell downs 18042026 17h'!$B:$B,'[4]cell downs 18042026 17h'!$B:$B,"")</f>
        <v/>
      </c>
      <c r="AY1546" s="14" t="str">
        <f>_xlfn.XLOOKUP(B1546,'[5]Cells Huawei 19042026 15h'!$B:$B,'[5]Cells Huawei 19042026 15h'!$B:$B,"")</f>
        <v>OST_138</v>
      </c>
      <c r="AZ1546" s="105" t="str">
        <f>_xlfn.XLOOKUP(B1546,'INCIDENT-04-23-2026'!E:E,'INCIDENT-04-23-2026'!F:F,"")</f>
        <v/>
      </c>
      <c r="BA1546" s="105" t="str">
        <f>_xlfn.XLOOKUP(B1546,'[6]Eneo 17H'!$C:$C,'[6]Eneo 17H'!$I:$I,"")</f>
        <v/>
      </c>
      <c r="BB1546" s="105" t="str">
        <f>_xlfn.XLOOKUP(B1546,[8]ALL!$B:$B,[8]ALL!$M:$M,"")</f>
        <v/>
      </c>
      <c r="BC1546" s="105" t="str">
        <f>_xlfn.XLOOKUP(B1546,'[6]Eneo 17H'!$C:$C,'[6]Eneo 17H'!$I:$I,"")</f>
        <v/>
      </c>
      <c r="BD1546" s="105" t="str">
        <f>_xlfn.XLOOKUP(B1546,'[7]Eneo 12H'!$C:$C,'[7]Eneo 12H'!$I:$I,"")</f>
        <v/>
      </c>
      <c r="BE1546" s="105" t="s">
        <v>5423</v>
      </c>
    </row>
    <row r="1547" spans="1:57" hidden="1" x14ac:dyDescent="0.3">
      <c r="A1547" s="1" t="s">
        <v>1412</v>
      </c>
      <c r="B1547" s="8" t="s">
        <v>1413</v>
      </c>
      <c r="C1547" s="3" t="str">
        <f>_xlfn.XLOOKUP(B1547,'[1]daily break down'!$D:$D,'[1]daily break down'!$E:$E,"")</f>
        <v>Bafoussam</v>
      </c>
      <c r="D1547" s="1" t="s">
        <v>11</v>
      </c>
      <c r="E1547" s="1" t="s">
        <v>12</v>
      </c>
      <c r="F1547" s="3" t="s">
        <v>102</v>
      </c>
      <c r="G1547" s="1" t="s">
        <v>299</v>
      </c>
      <c r="H1547" s="25" t="str">
        <f>_xlfn.XLOOKUP(B1547,[2]CALCULATION!$B:$B,[2]CALCULATION!$H:$H,"")</f>
        <v>Huawei</v>
      </c>
      <c r="I1547" s="23">
        <v>0</v>
      </c>
      <c r="J1547" s="23">
        <v>0</v>
      </c>
      <c r="K1547" s="23">
        <v>0</v>
      </c>
      <c r="L1547" s="23">
        <v>0</v>
      </c>
      <c r="M1547" s="23">
        <v>0</v>
      </c>
      <c r="N1547" s="23">
        <v>0</v>
      </c>
      <c r="O1547" s="23">
        <v>0</v>
      </c>
      <c r="P1547" s="103" t="s">
        <v>6554</v>
      </c>
      <c r="Q1547" s="36" t="s">
        <v>5796</v>
      </c>
      <c r="R1547" s="36"/>
      <c r="S1547" s="35" t="str" cm="1">
        <f t="array" ref="S1547">IFERROR(_xlfn.IFS(
U1547="MPR ISSUE","PDH",
U1547="BSS Hardware Issue","BSS",
U1547="Sites strategiques, MLL, Pylone, etc.","ENVTECH",
U1547="AKTIVCO DEFAUT GE &amp; POWER Cabinet","AKTIVCO",
U1547="AKTIVCO Coupure ENEO &amp; Baisse de tension","AKTIVCO GRID ONLY",
U1547="Coupure ENEO &amp; Baisse de tension","IHS GRID ONLY",
U1547="Defaut GE &amp; POWER Cabinet","IHS",
U1547="Sharing","Partners",
U1547="Sites strategiques &amp; DataCenter","SST &amp; DC",
U1547="Exclu","Exclu",
U1547="SAT","SAT",
U1547="SPARE-ISSUE","SPARE-ISSUE",
U1547="Fiber CAmtel","TRANS_FO_CAMTEL",
U1547="Fiber AOF","Fiber AOF",
U1547="Projet OCM (HUAWEI)","TRAVAUX-HUAWEI",
U1547="Projet OCM (NOKIA)","TRAVAUX-NOKIA",
U1547="ACCESS-ISSUE","ACCESS-ISSUE",
U1547="Projet OCM (ZTE, NOKIA, autres projets)","TRAVAUX OCM",
U1547="No root CAuse","No root cause",
U1547="ODU HS","PDH",
U1547="IP &amp; VLAN","PDH",
U1547="Warehouse HUAWEI","SPARE-ISSUE",
U1547="SPARE-HS","SPARE-ISSUE",
U1547="Power Telco","BSS",U1547="no impacts","no impacts"
),"")</f>
        <v/>
      </c>
      <c r="T1547" s="35" t="str" cm="1">
        <f t="array" ref="T1547">IFERROR(_xlfn.IFS(
U1547="MPR ISSUE","TX ISSUE",
U1547="BSS Hardware Issue","RAN ISSUE",
U1547="Sites strategiques, MLL, Pylone, etc.","ENVTECH",
U1547="AKTIVCO DEFAUT GE &amp; POWER Cabinet","POWER ISSUE",
U1547="AKTIVCO Coupure ENEO &amp; Baisse de tension","POWER ISSUE",
U1547="Coupure ENEO &amp; Baisse de tension","POWER ISSUE",
U1547="Defaut GE &amp; POWER Cabinet","POWER ISSUE",
U1547="Sharing","POWER ISSUE",
U1547="Sites strategiques &amp; DataCenter","POWER ISSUE",
U1547="Exclu","Exclu",
U1547="SAT","TX ISSUE",
U1547="SPARE-ISSUE","SPARE-ISSUE",
U1547="Fiber CAmtel","TX ISSUE",
U1547="Fiber AOF","TX ISSUE",
U1547="Projet OCM (HUAWEI)","TRAVAUX-HUAWEI",
U1547="Projet OCM (NOKIA)","TRAVAUX -NOKIA",
U1547="ACCESS-ISSUE","ACCESS-ISSUE",
U1547="Projet OCM (ZTE, NOKIA, autres projets)","TRAVAUX OCM",
U1547="No root CAuse","No root cause",
U1547="ODU HS","TX ISSUE",
U1547="IP &amp; VLAN","TX ISSUE",
U1547="Warehouse HUAWEI","SPARE-ISSUE",
U1547="SPARE-HS","SPARE-ISSUE",
U1547="Power Telco","RAN ISSUE",U1547="no impacts","no impacts"
),"")</f>
        <v/>
      </c>
      <c r="U1547" s="28"/>
      <c r="V1547" s="35" t="str" cm="1">
        <f t="array" ref="V1547">IFERROR(_xlfn.IFS(
U1547="MPR ISSUE","ACTIVE",
U1547="BSS Hardware Issue","ACTIVE",
U1547="Sites strategiques, MLL, Pylone, etc.","PASSIVE",
U1547="AKTIVCO DEFAUT GE &amp; POWER Cabinet","PASSIVE",
U1547="AKTIVCO Coupure ENEO &amp; Baisse de tension","PASSIVE",
U1547="Coupure ENEO &amp; Baisse de tension","PASSIVE",
U1547="Defaut GE &amp; POWER Cabinet","PASSIVE",
U1547="Sharing","PASSIVE",
U1547="Sites strategiques &amp; DataCenter","PASSIVE",
U1547="Exclu","Exclu",
U1547="SAT","ACTIVE",
U1547="SPARE-ISSUE","SPARE-ISSUE",
U1547="Fiber CAmtel","ACTIVE",
U1547="Fiber AOF","ACTIVE",
U1547="Projet OCM (HUAWEI)","PLANNED WORKS",
U1547="Projet OCM (NOKIA)","PLANNED WORKS",
U1547="ACCESS-ISSUE","ACCESS-ISSUE",
U1547="Projet OCM (ZTE, NOKIA, autres projets)","PLANNED WORKS",
U1547="No root CAuse","No root cause",
U1547="ODU HS","ACTIVE",
U1547="IP &amp; VLAN","ACTIVE",
U1547="Warehouse HUAWEI","SPARE-ISSUE",
U1547="SPARE-HS","SPARE-ISSUE",
U1547="Power Telco","ACTIVE",U1547="no impacts","no impacts"
),"")</f>
        <v/>
      </c>
      <c r="W1547" s="102"/>
      <c r="X1547" s="102"/>
      <c r="Y1547" s="102"/>
      <c r="Z1547" s="102"/>
      <c r="AA1547" s="102"/>
      <c r="AB1547" s="104" t="s">
        <v>5423</v>
      </c>
      <c r="AC1547" s="9"/>
      <c r="AD1547" s="9"/>
      <c r="AE1547" s="7" t="s">
        <v>5423</v>
      </c>
      <c r="AF1547" s="6"/>
      <c r="AG1547" s="7"/>
      <c r="AH1547" s="3" t="s">
        <v>5423</v>
      </c>
      <c r="AI1547" s="18" t="s">
        <v>5423</v>
      </c>
      <c r="AJ1547" s="18" t="s">
        <v>5423</v>
      </c>
      <c r="AK1547" s="18" t="s">
        <v>5423</v>
      </c>
      <c r="AL1547" s="18" t="s">
        <v>5423</v>
      </c>
      <c r="AM1547" s="18" t="s">
        <v>5423</v>
      </c>
      <c r="AN1547" s="18" t="s">
        <v>5423</v>
      </c>
      <c r="AO1547" s="18" t="s">
        <v>5423</v>
      </c>
      <c r="AP1547" s="18" t="s">
        <v>5423</v>
      </c>
      <c r="AQ1547" s="18" t="s">
        <v>5423</v>
      </c>
      <c r="AR1547" s="18" t="s">
        <v>5423</v>
      </c>
      <c r="AS1547" s="18" t="s">
        <v>5423</v>
      </c>
      <c r="AT1547" s="18" t="s">
        <v>5423</v>
      </c>
      <c r="AU1547" s="9" t="s">
        <v>5423</v>
      </c>
      <c r="AV1547" s="14"/>
      <c r="AW1547" s="14" t="s">
        <v>5423</v>
      </c>
      <c r="AX1547" s="14" t="str">
        <f>_xlfn.XLOOKUP(B1547,'[4]cell downs 18042026 17h'!$B:$B,'[4]cell downs 18042026 17h'!$B:$B,"")</f>
        <v/>
      </c>
      <c r="AY1547" s="14" t="str">
        <f>_xlfn.XLOOKUP(B1547,'[5]Cells Huawei 19042026 15h'!$B:$B,'[5]Cells Huawei 19042026 15h'!$B:$B,"")</f>
        <v/>
      </c>
      <c r="AZ1547" s="105" t="str">
        <f>_xlfn.XLOOKUP(B1547,'INCIDENT-04-23-2026'!E:E,'INCIDENT-04-23-2026'!F:F,"")</f>
        <v/>
      </c>
      <c r="BA1547" s="105" t="str">
        <f>_xlfn.XLOOKUP(B1547,'[6]Eneo 17H'!$C:$C,'[6]Eneo 17H'!$I:$I,"")</f>
        <v/>
      </c>
      <c r="BB1547" s="105" t="str">
        <f>_xlfn.XLOOKUP(B1547,[8]ALL!$B:$B,[8]ALL!$M:$M,"")</f>
        <v/>
      </c>
      <c r="BC1547" s="105" t="str">
        <f>_xlfn.XLOOKUP(B1547,'[6]Eneo 17H'!$C:$C,'[6]Eneo 17H'!$I:$I,"")</f>
        <v/>
      </c>
      <c r="BD1547" s="105" t="str">
        <f>_xlfn.XLOOKUP(B1547,'[7]Eneo 12H'!$C:$C,'[7]Eneo 12H'!$I:$I,"")</f>
        <v/>
      </c>
      <c r="BE1547" s="105" t="s">
        <v>5423</v>
      </c>
    </row>
    <row r="1548" spans="1:57" hidden="1" x14ac:dyDescent="0.3">
      <c r="A1548" s="1" t="s">
        <v>3092</v>
      </c>
      <c r="B1548" s="8" t="s">
        <v>3910</v>
      </c>
      <c r="C1548" s="3" t="str">
        <f>_xlfn.XLOOKUP(B1548,'[1]daily break down'!$D:$D,'[1]daily break down'!$E:$E,"")</f>
        <v>EXTREME-NORD</v>
      </c>
      <c r="D1548" s="1" t="s">
        <v>11</v>
      </c>
      <c r="E1548" s="1" t="s">
        <v>12</v>
      </c>
      <c r="F1548" s="3" t="s">
        <v>55</v>
      </c>
      <c r="G1548" s="1" t="s">
        <v>3092</v>
      </c>
      <c r="H1548" s="25" t="str">
        <f>_xlfn.XLOOKUP(B1548,[2]CALCULATION!$B:$B,[2]CALCULATION!$H:$H,"")</f>
        <v>HUAWEI</v>
      </c>
      <c r="I1548" s="23">
        <v>2.6168340310415972</v>
      </c>
      <c r="J1548" s="23">
        <v>3.5109243421709708</v>
      </c>
      <c r="K1548" s="23">
        <v>3.6590446675969446</v>
      </c>
      <c r="L1548" s="23">
        <v>1.8338027525946474</v>
      </c>
      <c r="M1548" s="23">
        <v>0</v>
      </c>
      <c r="N1548" s="23">
        <v>0</v>
      </c>
      <c r="O1548" s="23">
        <v>0</v>
      </c>
      <c r="P1548" s="103" t="s">
        <v>6554</v>
      </c>
      <c r="Q1548" s="36" t="s">
        <v>6552</v>
      </c>
      <c r="R1548" s="36"/>
      <c r="S1548" s="35" t="str" cm="1">
        <f t="array" ref="S1548">IFERROR(_xlfn.IFS(
U1548="MPR ISSUE","PDH",
U1548="BSS Hardware Issue","BSS",
U1548="Sites strategiques, MLL, Pylone, etc.","ENVTECH",
U1548="AKTIVCO DEFAUT GE &amp; POWER Cabinet","AKTIVCO",
U1548="AKTIVCO Coupure ENEO &amp; Baisse de tension","AKTIVCO GRID ONLY",
U1548="Coupure ENEO &amp; Baisse de tension","IHS GRID ONLY",
U1548="Defaut GE &amp; POWER Cabinet","IHS",
U1548="Sharing","Partners",
U1548="Sites strategiques &amp; DataCenter","SST &amp; DC",
U1548="Exclu","Exclu",
U1548="SAT","SAT",
U1548="SPARE-ISSUE","SPARE-ISSUE",
U1548="Fiber CAmtel","TRANS_FO_CAMTEL",
U1548="Fiber AOF","Fiber AOF",
U1548="Projet OCM (HUAWEI)","TRAVAUX-HUAWEI",
U1548="Projet OCM (NOKIA)","TRAVAUX-NOKIA",
U1548="ACCESS-ISSUE","ACCESS-ISSUE",
U1548="Projet OCM (ZTE, NOKIA, autres projets)","TRAVAUX OCM",
U1548="No root CAuse","No root cause",
U1548="ODU HS","PDH",
U1548="IP &amp; VLAN","PDH",
U1548="Warehouse HUAWEI","SPARE-ISSUE",
U1548="SPARE-HS","SPARE-ISSUE",
U1548="Power Telco","BSS",U1548="no impacts","no impacts"
),"")</f>
        <v/>
      </c>
      <c r="T1548" s="35" t="str" cm="1">
        <f t="array" ref="T1548">IFERROR(_xlfn.IFS(
U1548="MPR ISSUE","TX ISSUE",
U1548="BSS Hardware Issue","RAN ISSUE",
U1548="Sites strategiques, MLL, Pylone, etc.","ENVTECH",
U1548="AKTIVCO DEFAUT GE &amp; POWER Cabinet","POWER ISSUE",
U1548="AKTIVCO Coupure ENEO &amp; Baisse de tension","POWER ISSUE",
U1548="Coupure ENEO &amp; Baisse de tension","POWER ISSUE",
U1548="Defaut GE &amp; POWER Cabinet","POWER ISSUE",
U1548="Sharing","POWER ISSUE",
U1548="Sites strategiques &amp; DataCenter","POWER ISSUE",
U1548="Exclu","Exclu",
U1548="SAT","TX ISSUE",
U1548="SPARE-ISSUE","SPARE-ISSUE",
U1548="Fiber CAmtel","TX ISSUE",
U1548="Fiber AOF","TX ISSUE",
U1548="Projet OCM (HUAWEI)","TRAVAUX-HUAWEI",
U1548="Projet OCM (NOKIA)","TRAVAUX -NOKIA",
U1548="ACCESS-ISSUE","ACCESS-ISSUE",
U1548="Projet OCM (ZTE, NOKIA, autres projets)","TRAVAUX OCM",
U1548="No root CAuse","No root cause",
U1548="ODU HS","TX ISSUE",
U1548="IP &amp; VLAN","TX ISSUE",
U1548="Warehouse HUAWEI","SPARE-ISSUE",
U1548="SPARE-HS","SPARE-ISSUE",
U1548="Power Telco","RAN ISSUE",U1548="no impacts","no impacts"
),"")</f>
        <v/>
      </c>
      <c r="U1548" s="28"/>
      <c r="V1548" s="35" t="str" cm="1">
        <f t="array" ref="V1548">IFERROR(_xlfn.IFS(
U1548="MPR ISSUE","ACTIVE",
U1548="BSS Hardware Issue","ACTIVE",
U1548="Sites strategiques, MLL, Pylone, etc.","PASSIVE",
U1548="AKTIVCO DEFAUT GE &amp; POWER Cabinet","PASSIVE",
U1548="AKTIVCO Coupure ENEO &amp; Baisse de tension","PASSIVE",
U1548="Coupure ENEO &amp; Baisse de tension","PASSIVE",
U1548="Defaut GE &amp; POWER Cabinet","PASSIVE",
U1548="Sharing","PASSIVE",
U1548="Sites strategiques &amp; DataCenter","PASSIVE",
U1548="Exclu","Exclu",
U1548="SAT","ACTIVE",
U1548="SPARE-ISSUE","SPARE-ISSUE",
U1548="Fiber CAmtel","ACTIVE",
U1548="Fiber AOF","ACTIVE",
U1548="Projet OCM (HUAWEI)","PLANNED WORKS",
U1548="Projet OCM (NOKIA)","PLANNED WORKS",
U1548="ACCESS-ISSUE","ACCESS-ISSUE",
U1548="Projet OCM (ZTE, NOKIA, autres projets)","PLANNED WORKS",
U1548="No root CAuse","No root cause",
U1548="ODU HS","ACTIVE",
U1548="IP &amp; VLAN","ACTIVE",
U1548="Warehouse HUAWEI","SPARE-ISSUE",
U1548="SPARE-HS","SPARE-ISSUE",
U1548="Power Telco","ACTIVE",U1548="no impacts","no impacts"
),"")</f>
        <v/>
      </c>
      <c r="W1548" s="102"/>
      <c r="X1548" s="102"/>
      <c r="Y1548" s="102"/>
      <c r="Z1548" s="102"/>
      <c r="AA1548" s="102"/>
      <c r="AB1548" s="104" t="s">
        <v>5423</v>
      </c>
      <c r="AC1548" s="9"/>
      <c r="AD1548" s="9"/>
      <c r="AE1548" s="7" t="s">
        <v>5423</v>
      </c>
      <c r="AF1548" s="6"/>
      <c r="AG1548" s="7"/>
      <c r="AH1548" s="3" t="s">
        <v>5423</v>
      </c>
      <c r="AI1548" s="18" t="s">
        <v>5423</v>
      </c>
      <c r="AJ1548" s="18" t="s">
        <v>5423</v>
      </c>
      <c r="AK1548" s="18" t="s">
        <v>5423</v>
      </c>
      <c r="AL1548" s="18" t="s">
        <v>5423</v>
      </c>
      <c r="AM1548" s="18" t="s">
        <v>5423</v>
      </c>
      <c r="AN1548" s="18" t="s">
        <v>5423</v>
      </c>
      <c r="AO1548" s="18" t="s">
        <v>5423</v>
      </c>
      <c r="AP1548" s="18" t="s">
        <v>5423</v>
      </c>
      <c r="AQ1548" s="18" t="s">
        <v>5423</v>
      </c>
      <c r="AR1548" s="18" t="s">
        <v>5423</v>
      </c>
      <c r="AS1548" s="18" t="s">
        <v>5423</v>
      </c>
      <c r="AT1548" s="18" t="s">
        <v>5423</v>
      </c>
      <c r="AU1548" s="9" t="s">
        <v>5423</v>
      </c>
      <c r="AV1548" s="14"/>
      <c r="AW1548" s="14" t="s">
        <v>5423</v>
      </c>
      <c r="AX1548" s="14" t="str">
        <f>_xlfn.XLOOKUP(B1548,'[4]cell downs 18042026 17h'!$B:$B,'[4]cell downs 18042026 17h'!$B:$B,"")</f>
        <v/>
      </c>
      <c r="AY1548" s="14" t="str">
        <f>_xlfn.XLOOKUP(B1548,'[5]Cells Huawei 19042026 15h'!$B:$B,'[5]Cells Huawei 19042026 15h'!$B:$B,"")</f>
        <v>EXN_018</v>
      </c>
      <c r="AZ1548" s="105" t="str">
        <f>_xlfn.XLOOKUP(B1548,'INCIDENT-04-23-2026'!E:E,'INCIDENT-04-23-2026'!F:F,"")</f>
        <v/>
      </c>
      <c r="BA1548" s="105" t="str">
        <f>_xlfn.XLOOKUP(B1548,'[6]Eneo 17H'!$C:$C,'[6]Eneo 17H'!$I:$I,"")</f>
        <v/>
      </c>
      <c r="BB1548" s="105" t="str">
        <f>_xlfn.XLOOKUP(B1548,[8]ALL!$B:$B,[8]ALL!$M:$M,"")</f>
        <v/>
      </c>
      <c r="BC1548" s="105" t="str">
        <f>_xlfn.XLOOKUP(B1548,'[6]Eneo 17H'!$C:$C,'[6]Eneo 17H'!$I:$I,"")</f>
        <v/>
      </c>
      <c r="BD1548" s="105" t="str">
        <f>_xlfn.XLOOKUP(B1548,'[7]Eneo 12H'!$C:$C,'[7]Eneo 12H'!$I:$I,"")</f>
        <v/>
      </c>
      <c r="BE1548" s="105">
        <v>0</v>
      </c>
    </row>
    <row r="1549" spans="1:57" hidden="1" x14ac:dyDescent="0.3">
      <c r="A1549" s="1" t="s">
        <v>4470</v>
      </c>
      <c r="B1549" s="8" t="s">
        <v>4471</v>
      </c>
      <c r="C1549" s="3" t="str">
        <f>_xlfn.XLOOKUP(B1549,'[1]daily break down'!$D:$D,'[1]daily break down'!$E:$E,"")</f>
        <v>SUD-OUEST</v>
      </c>
      <c r="D1549" s="1" t="s">
        <v>11</v>
      </c>
      <c r="E1549" s="1" t="s">
        <v>12</v>
      </c>
      <c r="F1549" s="3" t="s">
        <v>13</v>
      </c>
      <c r="G1549" s="1" t="s">
        <v>3462</v>
      </c>
      <c r="H1549" s="25" t="str">
        <f>_xlfn.XLOOKUP(B1549,[2]CALCULATION!$B:$B,[2]CALCULATION!$H:$H,"")</f>
        <v>HUAWEI</v>
      </c>
      <c r="I1549" s="23">
        <v>2.0802835349410587</v>
      </c>
      <c r="J1549" s="23">
        <v>1.9413839450051791</v>
      </c>
      <c r="K1549" s="23">
        <v>1.1185269366754842</v>
      </c>
      <c r="L1549" s="23">
        <v>0</v>
      </c>
      <c r="M1549" s="23">
        <v>0.17442706594413193</v>
      </c>
      <c r="N1549" s="23">
        <v>6.277947567723359E-2</v>
      </c>
      <c r="O1549" s="23">
        <v>0</v>
      </c>
      <c r="P1549" s="103" t="s">
        <v>6554</v>
      </c>
      <c r="Q1549" s="36" t="s">
        <v>6552</v>
      </c>
      <c r="R1549" s="36"/>
      <c r="S1549" s="35" t="str" cm="1">
        <f t="array" ref="S1549">IFERROR(_xlfn.IFS(
U1549="MPR ISSUE","PDH",
U1549="BSS Hardware Issue","BSS",
U1549="Sites strategiques, MLL, Pylone, etc.","ENVTECH",
U1549="AKTIVCO DEFAUT GE &amp; POWER Cabinet","AKTIVCO",
U1549="AKTIVCO Coupure ENEO &amp; Baisse de tension","AKTIVCO GRID ONLY",
U1549="Coupure ENEO &amp; Baisse de tension","IHS GRID ONLY",
U1549="Defaut GE &amp; POWER Cabinet","IHS",
U1549="Sharing","Partners",
U1549="Sites strategiques &amp; DataCenter","SST &amp; DC",
U1549="Exclu","Exclu",
U1549="SAT","SAT",
U1549="SPARE-ISSUE","SPARE-ISSUE",
U1549="Fiber CAmtel","TRANS_FO_CAMTEL",
U1549="Fiber AOF","Fiber AOF",
U1549="Projet OCM (HUAWEI)","TRAVAUX-HUAWEI",
U1549="Projet OCM (NOKIA)","TRAVAUX-NOKIA",
U1549="ACCESS-ISSUE","ACCESS-ISSUE",
U1549="Projet OCM (ZTE, NOKIA, autres projets)","TRAVAUX OCM",
U1549="No root CAuse","No root cause",
U1549="ODU HS","PDH",
U1549="IP &amp; VLAN","PDH",
U1549="Warehouse HUAWEI","SPARE-ISSUE",
U1549="SPARE-HS","SPARE-ISSUE",
U1549="Power Telco","BSS",U1549="no impacts","no impacts"
),"")</f>
        <v/>
      </c>
      <c r="T1549" s="35" t="str" cm="1">
        <f t="array" ref="T1549">IFERROR(_xlfn.IFS(
U1549="MPR ISSUE","TX ISSUE",
U1549="BSS Hardware Issue","RAN ISSUE",
U1549="Sites strategiques, MLL, Pylone, etc.","ENVTECH",
U1549="AKTIVCO DEFAUT GE &amp; POWER Cabinet","POWER ISSUE",
U1549="AKTIVCO Coupure ENEO &amp; Baisse de tension","POWER ISSUE",
U1549="Coupure ENEO &amp; Baisse de tension","POWER ISSUE",
U1549="Defaut GE &amp; POWER Cabinet","POWER ISSUE",
U1549="Sharing","POWER ISSUE",
U1549="Sites strategiques &amp; DataCenter","POWER ISSUE",
U1549="Exclu","Exclu",
U1549="SAT","TX ISSUE",
U1549="SPARE-ISSUE","SPARE-ISSUE",
U1549="Fiber CAmtel","TX ISSUE",
U1549="Fiber AOF","TX ISSUE",
U1549="Projet OCM (HUAWEI)","TRAVAUX-HUAWEI",
U1549="Projet OCM (NOKIA)","TRAVAUX -NOKIA",
U1549="ACCESS-ISSUE","ACCESS-ISSUE",
U1549="Projet OCM (ZTE, NOKIA, autres projets)","TRAVAUX OCM",
U1549="No root CAuse","No root cause",
U1549="ODU HS","TX ISSUE",
U1549="IP &amp; VLAN","TX ISSUE",
U1549="Warehouse HUAWEI","SPARE-ISSUE",
U1549="SPARE-HS","SPARE-ISSUE",
U1549="Power Telco","RAN ISSUE",U1549="no impacts","no impacts"
),"")</f>
        <v/>
      </c>
      <c r="U1549" s="28"/>
      <c r="V1549" s="35" t="str" cm="1">
        <f t="array" ref="V1549">IFERROR(_xlfn.IFS(
U1549="MPR ISSUE","ACTIVE",
U1549="BSS Hardware Issue","ACTIVE",
U1549="Sites strategiques, MLL, Pylone, etc.","PASSIVE",
U1549="AKTIVCO DEFAUT GE &amp; POWER Cabinet","PASSIVE",
U1549="AKTIVCO Coupure ENEO &amp; Baisse de tension","PASSIVE",
U1549="Coupure ENEO &amp; Baisse de tension","PASSIVE",
U1549="Defaut GE &amp; POWER Cabinet","PASSIVE",
U1549="Sharing","PASSIVE",
U1549="Sites strategiques &amp; DataCenter","PASSIVE",
U1549="Exclu","Exclu",
U1549="SAT","ACTIVE",
U1549="SPARE-ISSUE","SPARE-ISSUE",
U1549="Fiber CAmtel","ACTIVE",
U1549="Fiber AOF","ACTIVE",
U1549="Projet OCM (HUAWEI)","PLANNED WORKS",
U1549="Projet OCM (NOKIA)","PLANNED WORKS",
U1549="ACCESS-ISSUE","ACCESS-ISSUE",
U1549="Projet OCM (ZTE, NOKIA, autres projets)","PLANNED WORKS",
U1549="No root CAuse","No root cause",
U1549="ODU HS","ACTIVE",
U1549="IP &amp; VLAN","ACTIVE",
U1549="Warehouse HUAWEI","SPARE-ISSUE",
U1549="SPARE-HS","SPARE-ISSUE",
U1549="Power Telco","ACTIVE",U1549="no impacts","no impacts"
),"")</f>
        <v/>
      </c>
      <c r="W1549" s="102"/>
      <c r="X1549" s="102"/>
      <c r="Y1549" s="102"/>
      <c r="Z1549" s="102"/>
      <c r="AA1549" s="102"/>
      <c r="AB1549" s="104" t="s">
        <v>5423</v>
      </c>
      <c r="AC1549" s="9"/>
      <c r="AD1549" s="9"/>
      <c r="AE1549" s="7" t="s">
        <v>5423</v>
      </c>
      <c r="AF1549" s="6"/>
      <c r="AG1549" s="7"/>
      <c r="AH1549" s="3" t="s">
        <v>5423</v>
      </c>
      <c r="AI1549" s="18" t="s">
        <v>5423</v>
      </c>
      <c r="AJ1549" s="18" t="s">
        <v>5423</v>
      </c>
      <c r="AK1549" s="18" t="s">
        <v>5423</v>
      </c>
      <c r="AL1549" s="18" t="s">
        <v>5423</v>
      </c>
      <c r="AM1549" s="18" t="s">
        <v>5423</v>
      </c>
      <c r="AN1549" s="18" t="s">
        <v>5423</v>
      </c>
      <c r="AO1549" s="18" t="s">
        <v>5423</v>
      </c>
      <c r="AP1549" s="18" t="s">
        <v>5423</v>
      </c>
      <c r="AQ1549" s="18" t="s">
        <v>5423</v>
      </c>
      <c r="AR1549" s="18" t="s">
        <v>5423</v>
      </c>
      <c r="AS1549" s="18" t="s">
        <v>5423</v>
      </c>
      <c r="AT1549" s="18" t="s">
        <v>5423</v>
      </c>
      <c r="AU1549" s="9" t="s">
        <v>5423</v>
      </c>
      <c r="AV1549" s="14"/>
      <c r="AW1549" s="14" t="s">
        <v>5423</v>
      </c>
      <c r="AX1549" s="14" t="str">
        <f>_xlfn.XLOOKUP(B1549,'[4]cell downs 18042026 17h'!$B:$B,'[4]cell downs 18042026 17h'!$B:$B,"")</f>
        <v/>
      </c>
      <c r="AY1549" s="14" t="str">
        <f>_xlfn.XLOOKUP(B1549,'[5]Cells Huawei 19042026 15h'!$B:$B,'[5]Cells Huawei 19042026 15h'!$B:$B,"")</f>
        <v/>
      </c>
      <c r="AZ1549" s="105" t="str">
        <f>_xlfn.XLOOKUP(B1549,'INCIDENT-04-23-2026'!E:E,'INCIDENT-04-23-2026'!F:F,"")</f>
        <v/>
      </c>
      <c r="BA1549" s="105" t="str">
        <f>_xlfn.XLOOKUP(B1549,'[6]Eneo 17H'!$C:$C,'[6]Eneo 17H'!$I:$I,"")</f>
        <v/>
      </c>
      <c r="BB1549" s="105" t="str">
        <f>_xlfn.XLOOKUP(B1549,[8]ALL!$B:$B,[8]ALL!$M:$M,"")</f>
        <v/>
      </c>
      <c r="BC1549" s="105" t="str">
        <f>_xlfn.XLOOKUP(B1549,'[6]Eneo 17H'!$C:$C,'[6]Eneo 17H'!$I:$I,"")</f>
        <v/>
      </c>
      <c r="BD1549" s="105" t="str">
        <f>_xlfn.XLOOKUP(B1549,'[7]Eneo 12H'!$C:$C,'[7]Eneo 12H'!$I:$I,"")</f>
        <v/>
      </c>
      <c r="BE1549" s="105" t="s">
        <v>5423</v>
      </c>
    </row>
    <row r="1550" spans="1:57" hidden="1" x14ac:dyDescent="0.3">
      <c r="A1550" s="2" t="s">
        <v>5284</v>
      </c>
      <c r="B1550" s="8" t="s">
        <v>5285</v>
      </c>
      <c r="C1550" s="3" t="str">
        <f>_xlfn.XLOOKUP(B1550,'[1]daily break down'!$D:$D,'[1]daily break down'!$E:$E,"")</f>
        <v>SUD-OUEST</v>
      </c>
      <c r="D1550" s="1" t="s">
        <v>11</v>
      </c>
      <c r="E1550" s="1" t="s">
        <v>96</v>
      </c>
      <c r="F1550" s="3" t="s">
        <v>13</v>
      </c>
      <c r="G1550" s="1" t="s">
        <v>5284</v>
      </c>
      <c r="H1550" s="25" t="str">
        <f>_xlfn.XLOOKUP(B1550,[2]CALCULATION!$B:$B,[2]CALCULATION!$H:$H,"")</f>
        <v>HUAWEI</v>
      </c>
      <c r="I1550" s="23">
        <v>0.28570011956636504</v>
      </c>
      <c r="J1550" s="23">
        <v>1.6764973618352151E-3</v>
      </c>
      <c r="K1550" s="23">
        <v>0.29347621371274962</v>
      </c>
      <c r="L1550" s="23">
        <v>0</v>
      </c>
      <c r="M1550" s="23">
        <v>4.3250064919685076E-2</v>
      </c>
      <c r="N1550" s="23">
        <v>0</v>
      </c>
      <c r="O1550" s="23">
        <v>0</v>
      </c>
      <c r="P1550" s="103" t="s">
        <v>6554</v>
      </c>
      <c r="Q1550" s="36" t="s">
        <v>5796</v>
      </c>
      <c r="R1550" s="36"/>
      <c r="S1550" s="35" t="str" cm="1">
        <f t="array" ref="S1550">IFERROR(_xlfn.IFS(
U1550="MPR ISSUE","PDH",
U1550="BSS Hardware Issue","BSS",
U1550="Sites strategiques, MLL, Pylone, etc.","ENVTECH",
U1550="AKTIVCO DEFAUT GE &amp; POWER Cabinet","AKTIVCO",
U1550="AKTIVCO Coupure ENEO &amp; Baisse de tension","AKTIVCO GRID ONLY",
U1550="Coupure ENEO &amp; Baisse de tension","IHS GRID ONLY",
U1550="Defaut GE &amp; POWER Cabinet","IHS",
U1550="Sharing","Partners",
U1550="Sites strategiques &amp; DataCenter","SST &amp; DC",
U1550="Exclu","Exclu",
U1550="SAT","SAT",
U1550="SPARE-ISSUE","SPARE-ISSUE",
U1550="Fiber CAmtel","TRANS_FO_CAMTEL",
U1550="Fiber AOF","Fiber AOF",
U1550="Projet OCM (HUAWEI)","TRAVAUX-HUAWEI",
U1550="Projet OCM (NOKIA)","TRAVAUX-NOKIA",
U1550="ACCESS-ISSUE","ACCESS-ISSUE",
U1550="Projet OCM (ZTE, NOKIA, autres projets)","TRAVAUX OCM",
U1550="No root CAuse","No root cause",
U1550="ODU HS","PDH",
U1550="IP &amp; VLAN","PDH",
U1550="Warehouse HUAWEI","SPARE-ISSUE",
U1550="SPARE-HS","SPARE-ISSUE",
U1550="Power Telco","BSS",U1550="no impacts","no impacts"
),"")</f>
        <v/>
      </c>
      <c r="T1550" s="35" t="str" cm="1">
        <f t="array" ref="T1550">IFERROR(_xlfn.IFS(
U1550="MPR ISSUE","TX ISSUE",
U1550="BSS Hardware Issue","RAN ISSUE",
U1550="Sites strategiques, MLL, Pylone, etc.","ENVTECH",
U1550="AKTIVCO DEFAUT GE &amp; POWER Cabinet","POWER ISSUE",
U1550="AKTIVCO Coupure ENEO &amp; Baisse de tension","POWER ISSUE",
U1550="Coupure ENEO &amp; Baisse de tension","POWER ISSUE",
U1550="Defaut GE &amp; POWER Cabinet","POWER ISSUE",
U1550="Sharing","POWER ISSUE",
U1550="Sites strategiques &amp; DataCenter","POWER ISSUE",
U1550="Exclu","Exclu",
U1550="SAT","TX ISSUE",
U1550="SPARE-ISSUE","SPARE-ISSUE",
U1550="Fiber CAmtel","TX ISSUE",
U1550="Fiber AOF","TX ISSUE",
U1550="Projet OCM (HUAWEI)","TRAVAUX-HUAWEI",
U1550="Projet OCM (NOKIA)","TRAVAUX -NOKIA",
U1550="ACCESS-ISSUE","ACCESS-ISSUE",
U1550="Projet OCM (ZTE, NOKIA, autres projets)","TRAVAUX OCM",
U1550="No root CAuse","No root cause",
U1550="ODU HS","TX ISSUE",
U1550="IP &amp; VLAN","TX ISSUE",
U1550="Warehouse HUAWEI","SPARE-ISSUE",
U1550="SPARE-HS","SPARE-ISSUE",
U1550="Power Telco","RAN ISSUE",U1550="no impacts","no impacts"
),"")</f>
        <v/>
      </c>
      <c r="U1550" s="28"/>
      <c r="V1550" s="35" t="str" cm="1">
        <f t="array" ref="V1550">IFERROR(_xlfn.IFS(
U1550="MPR ISSUE","ACTIVE",
U1550="BSS Hardware Issue","ACTIVE",
U1550="Sites strategiques, MLL, Pylone, etc.","PASSIVE",
U1550="AKTIVCO DEFAUT GE &amp; POWER Cabinet","PASSIVE",
U1550="AKTIVCO Coupure ENEO &amp; Baisse de tension","PASSIVE",
U1550="Coupure ENEO &amp; Baisse de tension","PASSIVE",
U1550="Defaut GE &amp; POWER Cabinet","PASSIVE",
U1550="Sharing","PASSIVE",
U1550="Sites strategiques &amp; DataCenter","PASSIVE",
U1550="Exclu","Exclu",
U1550="SAT","ACTIVE",
U1550="SPARE-ISSUE","SPARE-ISSUE",
U1550="Fiber CAmtel","ACTIVE",
U1550="Fiber AOF","ACTIVE",
U1550="Projet OCM (HUAWEI)","PLANNED WORKS",
U1550="Projet OCM (NOKIA)","PLANNED WORKS",
U1550="ACCESS-ISSUE","ACCESS-ISSUE",
U1550="Projet OCM (ZTE, NOKIA, autres projets)","PLANNED WORKS",
U1550="No root CAuse","No root cause",
U1550="ODU HS","ACTIVE",
U1550="IP &amp; VLAN","ACTIVE",
U1550="Warehouse HUAWEI","SPARE-ISSUE",
U1550="SPARE-HS","SPARE-ISSUE",
U1550="Power Telco","ACTIVE",U1550="no impacts","no impacts"
),"")</f>
        <v/>
      </c>
      <c r="W1550" s="102"/>
      <c r="X1550" s="102"/>
      <c r="Y1550" s="102"/>
      <c r="Z1550" s="102"/>
      <c r="AA1550" s="102"/>
      <c r="AB1550" s="104" t="s">
        <v>5423</v>
      </c>
      <c r="AC1550" s="9"/>
      <c r="AD1550" s="9"/>
      <c r="AE1550" s="7" t="s">
        <v>5423</v>
      </c>
      <c r="AF1550" s="6"/>
      <c r="AG1550" s="7"/>
      <c r="AH1550" s="3" t="s">
        <v>5423</v>
      </c>
      <c r="AI1550" s="18" t="s">
        <v>5423</v>
      </c>
      <c r="AJ1550" s="18" t="s">
        <v>5423</v>
      </c>
      <c r="AK1550" s="18" t="s">
        <v>5423</v>
      </c>
      <c r="AL1550" s="18" t="s">
        <v>5423</v>
      </c>
      <c r="AM1550" s="18" t="s">
        <v>5423</v>
      </c>
      <c r="AN1550" s="18" t="s">
        <v>5423</v>
      </c>
      <c r="AO1550" s="18" t="s">
        <v>5423</v>
      </c>
      <c r="AP1550" s="18" t="s">
        <v>5423</v>
      </c>
      <c r="AQ1550" s="18" t="s">
        <v>5423</v>
      </c>
      <c r="AR1550" s="18" t="s">
        <v>5423</v>
      </c>
      <c r="AS1550" s="18" t="s">
        <v>5423</v>
      </c>
      <c r="AT1550" s="18" t="s">
        <v>5423</v>
      </c>
      <c r="AU1550" s="9" t="s">
        <v>5423</v>
      </c>
      <c r="AV1550" s="14"/>
      <c r="AW1550" s="14" t="s">
        <v>5423</v>
      </c>
      <c r="AX1550" s="14" t="str">
        <f>_xlfn.XLOOKUP(B1550,'[4]cell downs 18042026 17h'!$B:$B,'[4]cell downs 18042026 17h'!$B:$B,"")</f>
        <v/>
      </c>
      <c r="AY1550" s="14" t="str">
        <f>_xlfn.XLOOKUP(B1550,'[5]Cells Huawei 19042026 15h'!$B:$B,'[5]Cells Huawei 19042026 15h'!$B:$B,"")</f>
        <v/>
      </c>
      <c r="AZ1550" s="105" t="str">
        <f>_xlfn.XLOOKUP(B1550,'INCIDENT-04-23-2026'!E:E,'INCIDENT-04-23-2026'!F:F,"")</f>
        <v/>
      </c>
      <c r="BA1550" s="105" t="str">
        <f>_xlfn.XLOOKUP(B1550,'[6]Eneo 17H'!$C:$C,'[6]Eneo 17H'!$I:$I,"")</f>
        <v/>
      </c>
      <c r="BB1550" s="105" t="str">
        <f>_xlfn.XLOOKUP(B1550,[8]ALL!$B:$B,[8]ALL!$M:$M,"")</f>
        <v/>
      </c>
      <c r="BC1550" s="105" t="str">
        <f>_xlfn.XLOOKUP(B1550,'[6]Eneo 17H'!$C:$C,'[6]Eneo 17H'!$I:$I,"")</f>
        <v/>
      </c>
      <c r="BD1550" s="105" t="str">
        <f>_xlfn.XLOOKUP(B1550,'[7]Eneo 12H'!$C:$C,'[7]Eneo 12H'!$I:$I,"")</f>
        <v/>
      </c>
      <c r="BE1550" s="105" t="s">
        <v>5423</v>
      </c>
    </row>
    <row r="1551" spans="1:57" hidden="1" x14ac:dyDescent="0.3">
      <c r="A1551" s="1" t="s">
        <v>5239</v>
      </c>
      <c r="B1551" s="8" t="s">
        <v>5240</v>
      </c>
      <c r="C1551" s="3" t="str">
        <f>_xlfn.XLOOKUP(B1551,'[1]daily break down'!$D:$D,'[1]daily break down'!$E:$E,"")</f>
        <v>SUD-OUEST</v>
      </c>
      <c r="D1551" s="1" t="s">
        <v>11</v>
      </c>
      <c r="E1551" s="1" t="s">
        <v>96</v>
      </c>
      <c r="F1551" s="3" t="s">
        <v>13</v>
      </c>
      <c r="G1551" s="1" t="s">
        <v>5241</v>
      </c>
      <c r="H1551" s="25" t="str">
        <f>_xlfn.XLOOKUP(B1551,[2]CALCULATION!$B:$B,[2]CALCULATION!$H:$H,"")</f>
        <v>HUAWEI</v>
      </c>
      <c r="I1551" s="23">
        <v>0.19493740600913728</v>
      </c>
      <c r="J1551" s="23">
        <v>1.2484554822177136E-3</v>
      </c>
      <c r="K1551" s="23">
        <v>0.19606101594313319</v>
      </c>
      <c r="L1551" s="23">
        <v>7.881321108457251E-2</v>
      </c>
      <c r="M1551" s="23">
        <v>0.69724455174027555</v>
      </c>
      <c r="N1551" s="23">
        <v>0</v>
      </c>
      <c r="O1551" s="23">
        <v>0</v>
      </c>
      <c r="P1551" s="103" t="s">
        <v>6554</v>
      </c>
      <c r="Q1551" s="36" t="s">
        <v>6552</v>
      </c>
      <c r="R1551" s="36"/>
      <c r="S1551" s="35" t="str" cm="1">
        <f t="array" ref="S1551">IFERROR(_xlfn.IFS(
U1551="MPR ISSUE","PDH",
U1551="BSS Hardware Issue","BSS",
U1551="Sites strategiques, MLL, Pylone, etc.","ENVTECH",
U1551="AKTIVCO DEFAUT GE &amp; POWER Cabinet","AKTIVCO",
U1551="AKTIVCO Coupure ENEO &amp; Baisse de tension","AKTIVCO GRID ONLY",
U1551="Coupure ENEO &amp; Baisse de tension","IHS GRID ONLY",
U1551="Defaut GE &amp; POWER Cabinet","IHS",
U1551="Sharing","Partners",
U1551="Sites strategiques &amp; DataCenter","SST &amp; DC",
U1551="Exclu","Exclu",
U1551="SAT","SAT",
U1551="SPARE-ISSUE","SPARE-ISSUE",
U1551="Fiber CAmtel","TRANS_FO_CAMTEL",
U1551="Fiber AOF","Fiber AOF",
U1551="Projet OCM (HUAWEI)","TRAVAUX-HUAWEI",
U1551="Projet OCM (NOKIA)","TRAVAUX-NOKIA",
U1551="ACCESS-ISSUE","ACCESS-ISSUE",
U1551="Projet OCM (ZTE, NOKIA, autres projets)","TRAVAUX OCM",
U1551="No root CAuse","No root cause",
U1551="ODU HS","PDH",
U1551="IP &amp; VLAN","PDH",
U1551="Warehouse HUAWEI","SPARE-ISSUE",
U1551="SPARE-HS","SPARE-ISSUE",
U1551="Power Telco","BSS",U1551="no impacts","no impacts"
),"")</f>
        <v/>
      </c>
      <c r="T1551" s="35" t="str" cm="1">
        <f t="array" ref="T1551">IFERROR(_xlfn.IFS(
U1551="MPR ISSUE","TX ISSUE",
U1551="BSS Hardware Issue","RAN ISSUE",
U1551="Sites strategiques, MLL, Pylone, etc.","ENVTECH",
U1551="AKTIVCO DEFAUT GE &amp; POWER Cabinet","POWER ISSUE",
U1551="AKTIVCO Coupure ENEO &amp; Baisse de tension","POWER ISSUE",
U1551="Coupure ENEO &amp; Baisse de tension","POWER ISSUE",
U1551="Defaut GE &amp; POWER Cabinet","POWER ISSUE",
U1551="Sharing","POWER ISSUE",
U1551="Sites strategiques &amp; DataCenter","POWER ISSUE",
U1551="Exclu","Exclu",
U1551="SAT","TX ISSUE",
U1551="SPARE-ISSUE","SPARE-ISSUE",
U1551="Fiber CAmtel","TX ISSUE",
U1551="Fiber AOF","TX ISSUE",
U1551="Projet OCM (HUAWEI)","TRAVAUX-HUAWEI",
U1551="Projet OCM (NOKIA)","TRAVAUX -NOKIA",
U1551="ACCESS-ISSUE","ACCESS-ISSUE",
U1551="Projet OCM (ZTE, NOKIA, autres projets)","TRAVAUX OCM",
U1551="No root CAuse","No root cause",
U1551="ODU HS","TX ISSUE",
U1551="IP &amp; VLAN","TX ISSUE",
U1551="Warehouse HUAWEI","SPARE-ISSUE",
U1551="SPARE-HS","SPARE-ISSUE",
U1551="Power Telco","RAN ISSUE",U1551="no impacts","no impacts"
),"")</f>
        <v/>
      </c>
      <c r="U1551" s="28"/>
      <c r="V1551" s="35" t="str" cm="1">
        <f t="array" ref="V1551">IFERROR(_xlfn.IFS(
U1551="MPR ISSUE","ACTIVE",
U1551="BSS Hardware Issue","ACTIVE",
U1551="Sites strategiques, MLL, Pylone, etc.","PASSIVE",
U1551="AKTIVCO DEFAUT GE &amp; POWER Cabinet","PASSIVE",
U1551="AKTIVCO Coupure ENEO &amp; Baisse de tension","PASSIVE",
U1551="Coupure ENEO &amp; Baisse de tension","PASSIVE",
U1551="Defaut GE &amp; POWER Cabinet","PASSIVE",
U1551="Sharing","PASSIVE",
U1551="Sites strategiques &amp; DataCenter","PASSIVE",
U1551="Exclu","Exclu",
U1551="SAT","ACTIVE",
U1551="SPARE-ISSUE","SPARE-ISSUE",
U1551="Fiber CAmtel","ACTIVE",
U1551="Fiber AOF","ACTIVE",
U1551="Projet OCM (HUAWEI)","PLANNED WORKS",
U1551="Projet OCM (NOKIA)","PLANNED WORKS",
U1551="ACCESS-ISSUE","ACCESS-ISSUE",
U1551="Projet OCM (ZTE, NOKIA, autres projets)","PLANNED WORKS",
U1551="No root CAuse","No root cause",
U1551="ODU HS","ACTIVE",
U1551="IP &amp; VLAN","ACTIVE",
U1551="Warehouse HUAWEI","SPARE-ISSUE",
U1551="SPARE-HS","SPARE-ISSUE",
U1551="Power Telco","ACTIVE",U1551="no impacts","no impacts"
),"")</f>
        <v/>
      </c>
      <c r="W1551" s="102"/>
      <c r="X1551" s="102"/>
      <c r="Y1551" s="102"/>
      <c r="Z1551" s="102"/>
      <c r="AA1551" s="102"/>
      <c r="AB1551" s="104" t="s">
        <v>5423</v>
      </c>
      <c r="AC1551" s="9"/>
      <c r="AD1551" s="9"/>
      <c r="AE1551" s="7" t="s">
        <v>5423</v>
      </c>
      <c r="AF1551" s="6"/>
      <c r="AG1551" s="7"/>
      <c r="AH1551" s="3" t="s">
        <v>5423</v>
      </c>
      <c r="AI1551" s="18" t="s">
        <v>5423</v>
      </c>
      <c r="AJ1551" s="18" t="s">
        <v>5423</v>
      </c>
      <c r="AK1551" s="18" t="s">
        <v>5423</v>
      </c>
      <c r="AL1551" s="18" t="s">
        <v>5423</v>
      </c>
      <c r="AM1551" s="18" t="s">
        <v>5423</v>
      </c>
      <c r="AN1551" s="18" t="s">
        <v>5423</v>
      </c>
      <c r="AO1551" s="18" t="s">
        <v>5423</v>
      </c>
      <c r="AP1551" s="18" t="s">
        <v>5423</v>
      </c>
      <c r="AQ1551" s="18" t="s">
        <v>5423</v>
      </c>
      <c r="AR1551" s="18" t="s">
        <v>5423</v>
      </c>
      <c r="AS1551" s="18" t="s">
        <v>5423</v>
      </c>
      <c r="AT1551" s="18" t="s">
        <v>5423</v>
      </c>
      <c r="AU1551" s="9" t="s">
        <v>5423</v>
      </c>
      <c r="AV1551" s="14"/>
      <c r="AW1551" s="14" t="s">
        <v>5423</v>
      </c>
      <c r="AX1551" s="14" t="str">
        <f>_xlfn.XLOOKUP(B1551,'[4]cell downs 18042026 17h'!$B:$B,'[4]cell downs 18042026 17h'!$B:$B,"")</f>
        <v/>
      </c>
      <c r="AY1551" s="14" t="str">
        <f>_xlfn.XLOOKUP(B1551,'[5]Cells Huawei 19042026 15h'!$B:$B,'[5]Cells Huawei 19042026 15h'!$B:$B,"")</f>
        <v/>
      </c>
      <c r="AZ1551" s="105" t="str">
        <f>_xlfn.XLOOKUP(B1551,'INCIDENT-04-23-2026'!E:E,'INCIDENT-04-23-2026'!F:F,"")</f>
        <v/>
      </c>
      <c r="BA1551" s="105" t="str">
        <f>_xlfn.XLOOKUP(B1551,'[6]Eneo 17H'!$C:$C,'[6]Eneo 17H'!$I:$I,"")</f>
        <v/>
      </c>
      <c r="BB1551" s="105" t="str">
        <f>_xlfn.XLOOKUP(B1551,[8]ALL!$B:$B,[8]ALL!$M:$M,"")</f>
        <v/>
      </c>
      <c r="BC1551" s="105" t="str">
        <f>_xlfn.XLOOKUP(B1551,'[6]Eneo 17H'!$C:$C,'[6]Eneo 17H'!$I:$I,"")</f>
        <v/>
      </c>
      <c r="BD1551" s="105" t="str">
        <f>_xlfn.XLOOKUP(B1551,'[7]Eneo 12H'!$C:$C,'[7]Eneo 12H'!$I:$I,"")</f>
        <v/>
      </c>
      <c r="BE1551" s="105" t="s">
        <v>7299</v>
      </c>
    </row>
    <row r="1552" spans="1:57" hidden="1" x14ac:dyDescent="0.3">
      <c r="A1552" s="2" t="s">
        <v>4368</v>
      </c>
      <c r="B1552" s="8" t="s">
        <v>4369</v>
      </c>
      <c r="C1552" s="3" t="str">
        <f>_xlfn.XLOOKUP(B1552,'[1]daily break down'!$D:$D,'[1]daily break down'!$E:$E,"")</f>
        <v>OUEST</v>
      </c>
      <c r="D1552" s="1" t="s">
        <v>357</v>
      </c>
      <c r="E1552" s="1" t="s">
        <v>22</v>
      </c>
      <c r="F1552" s="3" t="s">
        <v>102</v>
      </c>
      <c r="G1552" s="1" t="s">
        <v>4370</v>
      </c>
      <c r="H1552" s="25" t="str">
        <f>_xlfn.XLOOKUP(B1552,[2]CALCULATION!$B:$B,[2]CALCULATION!$H:$H,"")</f>
        <v>HUAWEI</v>
      </c>
      <c r="I1552" s="23">
        <v>0</v>
      </c>
      <c r="J1552" s="23">
        <v>0</v>
      </c>
      <c r="K1552" s="23">
        <v>0</v>
      </c>
      <c r="L1552" s="23">
        <v>3.5580981243204836E-2</v>
      </c>
      <c r="M1552" s="23">
        <v>0</v>
      </c>
      <c r="N1552" s="23">
        <v>0</v>
      </c>
      <c r="O1552" s="23">
        <v>0</v>
      </c>
      <c r="P1552" s="103" t="s">
        <v>6554</v>
      </c>
      <c r="Q1552" s="36" t="s">
        <v>5796</v>
      </c>
      <c r="R1552" s="36"/>
      <c r="S1552" s="35" t="str" cm="1">
        <f t="array" ref="S1552">IFERROR(_xlfn.IFS(
U1552="MPR ISSUE","PDH",
U1552="BSS Hardware Issue","BSS",
U1552="Sites strategiques, MLL, Pylone, etc.","ENVTECH",
U1552="AKTIVCO DEFAUT GE &amp; POWER Cabinet","AKTIVCO",
U1552="AKTIVCO Coupure ENEO &amp; Baisse de tension","AKTIVCO GRID ONLY",
U1552="Coupure ENEO &amp; Baisse de tension","IHS GRID ONLY",
U1552="Defaut GE &amp; POWER Cabinet","IHS",
U1552="Sharing","Partners",
U1552="Sites strategiques &amp; DataCenter","SST &amp; DC",
U1552="Exclu","Exclu",
U1552="SAT","SAT",
U1552="SPARE-ISSUE","SPARE-ISSUE",
U1552="Fiber CAmtel","TRANS_FO_CAMTEL",
U1552="Fiber AOF","Fiber AOF",
U1552="Projet OCM (HUAWEI)","TRAVAUX-HUAWEI",
U1552="Projet OCM (NOKIA)","TRAVAUX-NOKIA",
U1552="ACCESS-ISSUE","ACCESS-ISSUE",
U1552="Projet OCM (ZTE, NOKIA, autres projets)","TRAVAUX OCM",
U1552="No root CAuse","No root cause",
U1552="ODU HS","PDH",
U1552="IP &amp; VLAN","PDH",
U1552="Warehouse HUAWEI","SPARE-ISSUE",
U1552="SPARE-HS","SPARE-ISSUE",
U1552="Power Telco","BSS",U1552="no impacts","no impacts"
),"")</f>
        <v/>
      </c>
      <c r="T1552" s="35" t="str" cm="1">
        <f t="array" ref="T1552">IFERROR(_xlfn.IFS(
U1552="MPR ISSUE","TX ISSUE",
U1552="BSS Hardware Issue","RAN ISSUE",
U1552="Sites strategiques, MLL, Pylone, etc.","ENVTECH",
U1552="AKTIVCO DEFAUT GE &amp; POWER Cabinet","POWER ISSUE",
U1552="AKTIVCO Coupure ENEO &amp; Baisse de tension","POWER ISSUE",
U1552="Coupure ENEO &amp; Baisse de tension","POWER ISSUE",
U1552="Defaut GE &amp; POWER Cabinet","POWER ISSUE",
U1552="Sharing","POWER ISSUE",
U1552="Sites strategiques &amp; DataCenter","POWER ISSUE",
U1552="Exclu","Exclu",
U1552="SAT","TX ISSUE",
U1552="SPARE-ISSUE","SPARE-ISSUE",
U1552="Fiber CAmtel","TX ISSUE",
U1552="Fiber AOF","TX ISSUE",
U1552="Projet OCM (HUAWEI)","TRAVAUX-HUAWEI",
U1552="Projet OCM (NOKIA)","TRAVAUX -NOKIA",
U1552="ACCESS-ISSUE","ACCESS-ISSUE",
U1552="Projet OCM (ZTE, NOKIA, autres projets)","TRAVAUX OCM",
U1552="No root CAuse","No root cause",
U1552="ODU HS","TX ISSUE",
U1552="IP &amp; VLAN","TX ISSUE",
U1552="Warehouse HUAWEI","SPARE-ISSUE",
U1552="SPARE-HS","SPARE-ISSUE",
U1552="Power Telco","RAN ISSUE",U1552="no impacts","no impacts"
),"")</f>
        <v/>
      </c>
      <c r="U1552" s="28"/>
      <c r="V1552" s="35" t="str" cm="1">
        <f t="array" ref="V1552">IFERROR(_xlfn.IFS(
U1552="MPR ISSUE","ACTIVE",
U1552="BSS Hardware Issue","ACTIVE",
U1552="Sites strategiques, MLL, Pylone, etc.","PASSIVE",
U1552="AKTIVCO DEFAUT GE &amp; POWER Cabinet","PASSIVE",
U1552="AKTIVCO Coupure ENEO &amp; Baisse de tension","PASSIVE",
U1552="Coupure ENEO &amp; Baisse de tension","PASSIVE",
U1552="Defaut GE &amp; POWER Cabinet","PASSIVE",
U1552="Sharing","PASSIVE",
U1552="Sites strategiques &amp; DataCenter","PASSIVE",
U1552="Exclu","Exclu",
U1552="SAT","ACTIVE",
U1552="SPARE-ISSUE","SPARE-ISSUE",
U1552="Fiber CAmtel","ACTIVE",
U1552="Fiber AOF","ACTIVE",
U1552="Projet OCM (HUAWEI)","PLANNED WORKS",
U1552="Projet OCM (NOKIA)","PLANNED WORKS",
U1552="ACCESS-ISSUE","ACCESS-ISSUE",
U1552="Projet OCM (ZTE, NOKIA, autres projets)","PLANNED WORKS",
U1552="No root CAuse","No root cause",
U1552="ODU HS","ACTIVE",
U1552="IP &amp; VLAN","ACTIVE",
U1552="Warehouse HUAWEI","SPARE-ISSUE",
U1552="SPARE-HS","SPARE-ISSUE",
U1552="Power Telco","ACTIVE",U1552="no impacts","no impacts"
),"")</f>
        <v/>
      </c>
      <c r="W1552" s="102"/>
      <c r="X1552" s="102"/>
      <c r="Y1552" s="102"/>
      <c r="Z1552" s="102"/>
      <c r="AA1552" s="102"/>
      <c r="AB1552" s="104" t="s">
        <v>5423</v>
      </c>
      <c r="AC1552" s="9"/>
      <c r="AD1552" s="9"/>
      <c r="AE1552" s="7" t="s">
        <v>5423</v>
      </c>
      <c r="AF1552" s="6"/>
      <c r="AG1552" s="7"/>
      <c r="AH1552" s="3" t="s">
        <v>5423</v>
      </c>
      <c r="AI1552" s="18" t="s">
        <v>5423</v>
      </c>
      <c r="AJ1552" s="18" t="s">
        <v>5423</v>
      </c>
      <c r="AK1552" s="18" t="s">
        <v>5423</v>
      </c>
      <c r="AL1552" s="18" t="s">
        <v>5423</v>
      </c>
      <c r="AM1552" s="18" t="s">
        <v>5423</v>
      </c>
      <c r="AN1552" s="18" t="s">
        <v>5423</v>
      </c>
      <c r="AO1552" s="18" t="s">
        <v>5423</v>
      </c>
      <c r="AP1552" s="18" t="s">
        <v>5423</v>
      </c>
      <c r="AQ1552" s="18" t="s">
        <v>5423</v>
      </c>
      <c r="AR1552" s="18" t="s">
        <v>5423</v>
      </c>
      <c r="AS1552" s="18" t="s">
        <v>5423</v>
      </c>
      <c r="AT1552" s="18" t="s">
        <v>5423</v>
      </c>
      <c r="AU1552" s="9" t="s">
        <v>5423</v>
      </c>
      <c r="AV1552" s="14"/>
      <c r="AW1552" s="14" t="s">
        <v>5423</v>
      </c>
      <c r="AX1552" s="14" t="str">
        <f>_xlfn.XLOOKUP(B1552,'[4]cell downs 18042026 17h'!$B:$B,'[4]cell downs 18042026 17h'!$B:$B,"")</f>
        <v/>
      </c>
      <c r="AY1552" s="14" t="str">
        <f>_xlfn.XLOOKUP(B1552,'[5]Cells Huawei 19042026 15h'!$B:$B,'[5]Cells Huawei 19042026 15h'!$B:$B,"")</f>
        <v/>
      </c>
      <c r="AZ1552" s="105" t="str">
        <f>_xlfn.XLOOKUP(B1552,'INCIDENT-04-23-2026'!E:E,'INCIDENT-04-23-2026'!F:F,"")</f>
        <v/>
      </c>
      <c r="BA1552" s="105" t="str">
        <f>_xlfn.XLOOKUP(B1552,'[6]Eneo 17H'!$C:$C,'[6]Eneo 17H'!$I:$I,"")</f>
        <v/>
      </c>
      <c r="BB1552" s="105" t="str">
        <f>_xlfn.XLOOKUP(B1552,[8]ALL!$B:$B,[8]ALL!$M:$M,"")</f>
        <v/>
      </c>
      <c r="BC1552" s="105" t="str">
        <f>_xlfn.XLOOKUP(B1552,'[6]Eneo 17H'!$C:$C,'[6]Eneo 17H'!$I:$I,"")</f>
        <v/>
      </c>
      <c r="BD1552" s="105" t="str">
        <f>_xlfn.XLOOKUP(B1552,'[7]Eneo 12H'!$C:$C,'[7]Eneo 12H'!$I:$I,"")</f>
        <v/>
      </c>
      <c r="BE1552" s="105" t="s">
        <v>5423</v>
      </c>
    </row>
    <row r="1553" spans="1:57" hidden="1" x14ac:dyDescent="0.3">
      <c r="A1553" s="1" t="s">
        <v>4483</v>
      </c>
      <c r="B1553" s="8" t="s">
        <v>4484</v>
      </c>
      <c r="C1553" s="3" t="str">
        <f>_xlfn.XLOOKUP(B1553,'[1]daily break down'!$D:$D,'[1]daily break down'!$E:$E,"")</f>
        <v>OUEST</v>
      </c>
      <c r="D1553" s="1" t="s">
        <v>11</v>
      </c>
      <c r="E1553" s="1" t="s">
        <v>237</v>
      </c>
      <c r="F1553" s="3" t="s">
        <v>102</v>
      </c>
      <c r="G1553" s="1" t="s">
        <v>4485</v>
      </c>
      <c r="H1553" s="25" t="str">
        <f>_xlfn.XLOOKUP(B1553,[2]CALCULATION!$B:$B,[2]CALCULATION!$H:$H,"")</f>
        <v>HUAWEI</v>
      </c>
      <c r="I1553" s="23">
        <v>0</v>
      </c>
      <c r="J1553" s="23">
        <v>0</v>
      </c>
      <c r="K1553" s="23">
        <v>0</v>
      </c>
      <c r="L1553" s="23">
        <v>0</v>
      </c>
      <c r="M1553" s="23">
        <v>0</v>
      </c>
      <c r="N1553" s="23">
        <v>0</v>
      </c>
      <c r="O1553" s="23">
        <v>0</v>
      </c>
      <c r="P1553" s="103" t="s">
        <v>6554</v>
      </c>
      <c r="Q1553" s="36" t="s">
        <v>5796</v>
      </c>
      <c r="R1553" s="36"/>
      <c r="S1553" s="35" t="str" cm="1">
        <f t="array" ref="S1553">IFERROR(_xlfn.IFS(
U1553="MPR ISSUE","PDH",
U1553="BSS Hardware Issue","BSS",
U1553="Sites strategiques, MLL, Pylone, etc.","ENVTECH",
U1553="AKTIVCO DEFAUT GE &amp; POWER Cabinet","AKTIVCO",
U1553="AKTIVCO Coupure ENEO &amp; Baisse de tension","AKTIVCO GRID ONLY",
U1553="Coupure ENEO &amp; Baisse de tension","IHS GRID ONLY",
U1553="Defaut GE &amp; POWER Cabinet","IHS",
U1553="Sharing","Partners",
U1553="Sites strategiques &amp; DataCenter","SST &amp; DC",
U1553="Exclu","Exclu",
U1553="SAT","SAT",
U1553="SPARE-ISSUE","SPARE-ISSUE",
U1553="Fiber CAmtel","TRANS_FO_CAMTEL",
U1553="Fiber AOF","Fiber AOF",
U1553="Projet OCM (HUAWEI)","TRAVAUX-HUAWEI",
U1553="Projet OCM (NOKIA)","TRAVAUX-NOKIA",
U1553="ACCESS-ISSUE","ACCESS-ISSUE",
U1553="Projet OCM (ZTE, NOKIA, autres projets)","TRAVAUX OCM",
U1553="No root CAuse","No root cause",
U1553="ODU HS","PDH",
U1553="IP &amp; VLAN","PDH",
U1553="Warehouse HUAWEI","SPARE-ISSUE",
U1553="SPARE-HS","SPARE-ISSUE",
U1553="Power Telco","BSS",U1553="no impacts","no impacts"
),"")</f>
        <v/>
      </c>
      <c r="T1553" s="35" t="str" cm="1">
        <f t="array" ref="T1553">IFERROR(_xlfn.IFS(
U1553="MPR ISSUE","TX ISSUE",
U1553="BSS Hardware Issue","RAN ISSUE",
U1553="Sites strategiques, MLL, Pylone, etc.","ENVTECH",
U1553="AKTIVCO DEFAUT GE &amp; POWER Cabinet","POWER ISSUE",
U1553="AKTIVCO Coupure ENEO &amp; Baisse de tension","POWER ISSUE",
U1553="Coupure ENEO &amp; Baisse de tension","POWER ISSUE",
U1553="Defaut GE &amp; POWER Cabinet","POWER ISSUE",
U1553="Sharing","POWER ISSUE",
U1553="Sites strategiques &amp; DataCenter","POWER ISSUE",
U1553="Exclu","Exclu",
U1553="SAT","TX ISSUE",
U1553="SPARE-ISSUE","SPARE-ISSUE",
U1553="Fiber CAmtel","TX ISSUE",
U1553="Fiber AOF","TX ISSUE",
U1553="Projet OCM (HUAWEI)","TRAVAUX-HUAWEI",
U1553="Projet OCM (NOKIA)","TRAVAUX -NOKIA",
U1553="ACCESS-ISSUE","ACCESS-ISSUE",
U1553="Projet OCM (ZTE, NOKIA, autres projets)","TRAVAUX OCM",
U1553="No root CAuse","No root cause",
U1553="ODU HS","TX ISSUE",
U1553="IP &amp; VLAN","TX ISSUE",
U1553="Warehouse HUAWEI","SPARE-ISSUE",
U1553="SPARE-HS","SPARE-ISSUE",
U1553="Power Telco","RAN ISSUE",U1553="no impacts","no impacts"
),"")</f>
        <v/>
      </c>
      <c r="U1553" s="28"/>
      <c r="V1553" s="35" t="str" cm="1">
        <f t="array" ref="V1553">IFERROR(_xlfn.IFS(
U1553="MPR ISSUE","ACTIVE",
U1553="BSS Hardware Issue","ACTIVE",
U1553="Sites strategiques, MLL, Pylone, etc.","PASSIVE",
U1553="AKTIVCO DEFAUT GE &amp; POWER Cabinet","PASSIVE",
U1553="AKTIVCO Coupure ENEO &amp; Baisse de tension","PASSIVE",
U1553="Coupure ENEO &amp; Baisse de tension","PASSIVE",
U1553="Defaut GE &amp; POWER Cabinet","PASSIVE",
U1553="Sharing","PASSIVE",
U1553="Sites strategiques &amp; DataCenter","PASSIVE",
U1553="Exclu","Exclu",
U1553="SAT","ACTIVE",
U1553="SPARE-ISSUE","SPARE-ISSUE",
U1553="Fiber CAmtel","ACTIVE",
U1553="Fiber AOF","ACTIVE",
U1553="Projet OCM (HUAWEI)","PLANNED WORKS",
U1553="Projet OCM (NOKIA)","PLANNED WORKS",
U1553="ACCESS-ISSUE","ACCESS-ISSUE",
U1553="Projet OCM (ZTE, NOKIA, autres projets)","PLANNED WORKS",
U1553="No root CAuse","No root cause",
U1553="ODU HS","ACTIVE",
U1553="IP &amp; VLAN","ACTIVE",
U1553="Warehouse HUAWEI","SPARE-ISSUE",
U1553="SPARE-HS","SPARE-ISSUE",
U1553="Power Telco","ACTIVE",U1553="no impacts","no impacts"
),"")</f>
        <v/>
      </c>
      <c r="W1553" s="102"/>
      <c r="X1553" s="102"/>
      <c r="Y1553" s="102"/>
      <c r="Z1553" s="102"/>
      <c r="AA1553" s="102"/>
      <c r="AB1553" s="104" t="s">
        <v>5423</v>
      </c>
      <c r="AC1553" s="9"/>
      <c r="AD1553" s="9"/>
      <c r="AE1553" s="7" t="s">
        <v>5423</v>
      </c>
      <c r="AF1553" s="6"/>
      <c r="AG1553" s="7"/>
      <c r="AH1553" s="3" t="s">
        <v>5423</v>
      </c>
      <c r="AI1553" s="18" t="s">
        <v>5423</v>
      </c>
      <c r="AJ1553" s="18" t="s">
        <v>5423</v>
      </c>
      <c r="AK1553" s="18" t="s">
        <v>5423</v>
      </c>
      <c r="AL1553" s="18" t="s">
        <v>5423</v>
      </c>
      <c r="AM1553" s="18" t="s">
        <v>5423</v>
      </c>
      <c r="AN1553" s="18" t="s">
        <v>5423</v>
      </c>
      <c r="AO1553" s="18" t="s">
        <v>5423</v>
      </c>
      <c r="AP1553" s="18" t="s">
        <v>5423</v>
      </c>
      <c r="AQ1553" s="18" t="s">
        <v>5423</v>
      </c>
      <c r="AR1553" s="18" t="s">
        <v>5423</v>
      </c>
      <c r="AS1553" s="18" t="s">
        <v>5423</v>
      </c>
      <c r="AT1553" s="18" t="s">
        <v>5423</v>
      </c>
      <c r="AU1553" s="9" t="s">
        <v>5423</v>
      </c>
      <c r="AV1553" s="14"/>
      <c r="AW1553" s="14" t="s">
        <v>5423</v>
      </c>
      <c r="AX1553" s="14" t="str">
        <f>_xlfn.XLOOKUP(B1553,'[4]cell downs 18042026 17h'!$B:$B,'[4]cell downs 18042026 17h'!$B:$B,"")</f>
        <v/>
      </c>
      <c r="AY1553" s="14" t="str">
        <f>_xlfn.XLOOKUP(B1553,'[5]Cells Huawei 19042026 15h'!$B:$B,'[5]Cells Huawei 19042026 15h'!$B:$B,"")</f>
        <v/>
      </c>
      <c r="AZ1553" s="105" t="str">
        <f>_xlfn.XLOOKUP(B1553,'INCIDENT-04-23-2026'!E:E,'INCIDENT-04-23-2026'!F:F,"")</f>
        <v/>
      </c>
      <c r="BA1553" s="105" t="str">
        <f>_xlfn.XLOOKUP(B1553,'[6]Eneo 17H'!$C:$C,'[6]Eneo 17H'!$I:$I,"")</f>
        <v/>
      </c>
      <c r="BB1553" s="105" t="str">
        <f>_xlfn.XLOOKUP(B1553,[8]ALL!$B:$B,[8]ALL!$M:$M,"")</f>
        <v/>
      </c>
      <c r="BC1553" s="105" t="str">
        <f>_xlfn.XLOOKUP(B1553,'[6]Eneo 17H'!$C:$C,'[6]Eneo 17H'!$I:$I,"")</f>
        <v/>
      </c>
      <c r="BD1553" s="105" t="str">
        <f>_xlfn.XLOOKUP(B1553,'[7]Eneo 12H'!$C:$C,'[7]Eneo 12H'!$I:$I,"")</f>
        <v/>
      </c>
      <c r="BE1553" s="105" t="s">
        <v>5423</v>
      </c>
    </row>
    <row r="1554" spans="1:57" hidden="1" x14ac:dyDescent="0.3">
      <c r="A1554" s="1" t="s">
        <v>4370</v>
      </c>
      <c r="B1554" s="8" t="s">
        <v>4499</v>
      </c>
      <c r="C1554" s="3" t="str">
        <f>_xlfn.XLOOKUP(B1554,'[1]daily break down'!$D:$D,'[1]daily break down'!$E:$E,"")</f>
        <v>OUEST</v>
      </c>
      <c r="D1554" s="1" t="s">
        <v>11</v>
      </c>
      <c r="E1554" s="1" t="s">
        <v>12</v>
      </c>
      <c r="F1554" s="3" t="s">
        <v>102</v>
      </c>
      <c r="G1554" s="1" t="s">
        <v>4370</v>
      </c>
      <c r="H1554" s="25" t="str">
        <f>_xlfn.XLOOKUP(B1554,[2]CALCULATION!$B:$B,[2]CALCULATION!$H:$H,"")</f>
        <v>HUAWEI</v>
      </c>
      <c r="I1554" s="23">
        <v>0</v>
      </c>
      <c r="J1554" s="23">
        <v>0</v>
      </c>
      <c r="K1554" s="23">
        <v>0</v>
      </c>
      <c r="L1554" s="23">
        <v>3.6829436725422562E-2</v>
      </c>
      <c r="M1554" s="23">
        <v>0</v>
      </c>
      <c r="N1554" s="23">
        <v>0</v>
      </c>
      <c r="O1554" s="23">
        <v>0</v>
      </c>
      <c r="P1554" s="103" t="s">
        <v>6554</v>
      </c>
      <c r="Q1554" s="36" t="s">
        <v>5796</v>
      </c>
      <c r="R1554" s="36"/>
      <c r="S1554" s="35" t="str" cm="1">
        <f t="array" ref="S1554">IFERROR(_xlfn.IFS(
U1554="MPR ISSUE","PDH",
U1554="BSS Hardware Issue","BSS",
U1554="Sites strategiques, MLL, Pylone, etc.","ENVTECH",
U1554="AKTIVCO DEFAUT GE &amp; POWER Cabinet","AKTIVCO",
U1554="AKTIVCO Coupure ENEO &amp; Baisse de tension","AKTIVCO GRID ONLY",
U1554="Coupure ENEO &amp; Baisse de tension","IHS GRID ONLY",
U1554="Defaut GE &amp; POWER Cabinet","IHS",
U1554="Sharing","Partners",
U1554="Sites strategiques &amp; DataCenter","SST &amp; DC",
U1554="Exclu","Exclu",
U1554="SAT","SAT",
U1554="SPARE-ISSUE","SPARE-ISSUE",
U1554="Fiber CAmtel","TRANS_FO_CAMTEL",
U1554="Fiber AOF","Fiber AOF",
U1554="Projet OCM (HUAWEI)","TRAVAUX-HUAWEI",
U1554="Projet OCM (NOKIA)","TRAVAUX-NOKIA",
U1554="ACCESS-ISSUE","ACCESS-ISSUE",
U1554="Projet OCM (ZTE, NOKIA, autres projets)","TRAVAUX OCM",
U1554="No root CAuse","No root cause",
U1554="ODU HS","PDH",
U1554="IP &amp; VLAN","PDH",
U1554="Warehouse HUAWEI","SPARE-ISSUE",
U1554="SPARE-HS","SPARE-ISSUE",
U1554="Power Telco","BSS",U1554="no impacts","no impacts"
),"")</f>
        <v/>
      </c>
      <c r="T1554" s="35" t="str" cm="1">
        <f t="array" ref="T1554">IFERROR(_xlfn.IFS(
U1554="MPR ISSUE","TX ISSUE",
U1554="BSS Hardware Issue","RAN ISSUE",
U1554="Sites strategiques, MLL, Pylone, etc.","ENVTECH",
U1554="AKTIVCO DEFAUT GE &amp; POWER Cabinet","POWER ISSUE",
U1554="AKTIVCO Coupure ENEO &amp; Baisse de tension","POWER ISSUE",
U1554="Coupure ENEO &amp; Baisse de tension","POWER ISSUE",
U1554="Defaut GE &amp; POWER Cabinet","POWER ISSUE",
U1554="Sharing","POWER ISSUE",
U1554="Sites strategiques &amp; DataCenter","POWER ISSUE",
U1554="Exclu","Exclu",
U1554="SAT","TX ISSUE",
U1554="SPARE-ISSUE","SPARE-ISSUE",
U1554="Fiber CAmtel","TX ISSUE",
U1554="Fiber AOF","TX ISSUE",
U1554="Projet OCM (HUAWEI)","TRAVAUX-HUAWEI",
U1554="Projet OCM (NOKIA)","TRAVAUX -NOKIA",
U1554="ACCESS-ISSUE","ACCESS-ISSUE",
U1554="Projet OCM (ZTE, NOKIA, autres projets)","TRAVAUX OCM",
U1554="No root CAuse","No root cause",
U1554="ODU HS","TX ISSUE",
U1554="IP &amp; VLAN","TX ISSUE",
U1554="Warehouse HUAWEI","SPARE-ISSUE",
U1554="SPARE-HS","SPARE-ISSUE",
U1554="Power Telco","RAN ISSUE",U1554="no impacts","no impacts"
),"")</f>
        <v/>
      </c>
      <c r="U1554" s="28"/>
      <c r="V1554" s="35" t="str" cm="1">
        <f t="array" ref="V1554">IFERROR(_xlfn.IFS(
U1554="MPR ISSUE","ACTIVE",
U1554="BSS Hardware Issue","ACTIVE",
U1554="Sites strategiques, MLL, Pylone, etc.","PASSIVE",
U1554="AKTIVCO DEFAUT GE &amp; POWER Cabinet","PASSIVE",
U1554="AKTIVCO Coupure ENEO &amp; Baisse de tension","PASSIVE",
U1554="Coupure ENEO &amp; Baisse de tension","PASSIVE",
U1554="Defaut GE &amp; POWER Cabinet","PASSIVE",
U1554="Sharing","PASSIVE",
U1554="Sites strategiques &amp; DataCenter","PASSIVE",
U1554="Exclu","Exclu",
U1554="SAT","ACTIVE",
U1554="SPARE-ISSUE","SPARE-ISSUE",
U1554="Fiber CAmtel","ACTIVE",
U1554="Fiber AOF","ACTIVE",
U1554="Projet OCM (HUAWEI)","PLANNED WORKS",
U1554="Projet OCM (NOKIA)","PLANNED WORKS",
U1554="ACCESS-ISSUE","ACCESS-ISSUE",
U1554="Projet OCM (ZTE, NOKIA, autres projets)","PLANNED WORKS",
U1554="No root CAuse","No root cause",
U1554="ODU HS","ACTIVE",
U1554="IP &amp; VLAN","ACTIVE",
U1554="Warehouse HUAWEI","SPARE-ISSUE",
U1554="SPARE-HS","SPARE-ISSUE",
U1554="Power Telco","ACTIVE",U1554="no impacts","no impacts"
),"")</f>
        <v/>
      </c>
      <c r="W1554" s="102"/>
      <c r="X1554" s="102"/>
      <c r="Y1554" s="102"/>
      <c r="Z1554" s="102"/>
      <c r="AA1554" s="102"/>
      <c r="AB1554" s="104" t="s">
        <v>5423</v>
      </c>
      <c r="AC1554" s="9"/>
      <c r="AD1554" s="9"/>
      <c r="AE1554" s="7" t="s">
        <v>5423</v>
      </c>
      <c r="AF1554" s="6"/>
      <c r="AG1554" s="7"/>
      <c r="AH1554" s="3" t="s">
        <v>5423</v>
      </c>
      <c r="AI1554" s="18" t="s">
        <v>5423</v>
      </c>
      <c r="AJ1554" s="18" t="s">
        <v>5423</v>
      </c>
      <c r="AK1554" s="18" t="s">
        <v>5423</v>
      </c>
      <c r="AL1554" s="18" t="s">
        <v>5423</v>
      </c>
      <c r="AM1554" s="18" t="s">
        <v>5423</v>
      </c>
      <c r="AN1554" s="18" t="s">
        <v>5423</v>
      </c>
      <c r="AO1554" s="18" t="s">
        <v>5423</v>
      </c>
      <c r="AP1554" s="18" t="s">
        <v>5423</v>
      </c>
      <c r="AQ1554" s="18" t="s">
        <v>5423</v>
      </c>
      <c r="AR1554" s="18" t="s">
        <v>5423</v>
      </c>
      <c r="AS1554" s="18" t="s">
        <v>5423</v>
      </c>
      <c r="AT1554" s="18" t="s">
        <v>5423</v>
      </c>
      <c r="AU1554" s="9" t="s">
        <v>5423</v>
      </c>
      <c r="AV1554" s="14"/>
      <c r="AW1554" s="14" t="s">
        <v>5423</v>
      </c>
      <c r="AX1554" s="14" t="str">
        <f>_xlfn.XLOOKUP(B1554,'[4]cell downs 18042026 17h'!$B:$B,'[4]cell downs 18042026 17h'!$B:$B,"")</f>
        <v/>
      </c>
      <c r="AY1554" s="14" t="str">
        <f>_xlfn.XLOOKUP(B1554,'[5]Cells Huawei 19042026 15h'!$B:$B,'[5]Cells Huawei 19042026 15h'!$B:$B,"")</f>
        <v/>
      </c>
      <c r="AZ1554" s="105" t="str">
        <f>_xlfn.XLOOKUP(B1554,'INCIDENT-04-23-2026'!E:E,'INCIDENT-04-23-2026'!F:F,"")</f>
        <v/>
      </c>
      <c r="BA1554" s="105" t="str">
        <f>_xlfn.XLOOKUP(B1554,'[6]Eneo 17H'!$C:$C,'[6]Eneo 17H'!$I:$I,"")</f>
        <v/>
      </c>
      <c r="BB1554" s="105" t="str">
        <f>_xlfn.XLOOKUP(B1554,[8]ALL!$B:$B,[8]ALL!$M:$M,"")</f>
        <v/>
      </c>
      <c r="BC1554" s="105" t="str">
        <f>_xlfn.XLOOKUP(B1554,'[6]Eneo 17H'!$C:$C,'[6]Eneo 17H'!$I:$I,"")</f>
        <v/>
      </c>
      <c r="BD1554" s="105" t="str">
        <f>_xlfn.XLOOKUP(B1554,'[7]Eneo 12H'!$C:$C,'[7]Eneo 12H'!$I:$I,"")</f>
        <v/>
      </c>
      <c r="BE1554" s="105" t="s">
        <v>5423</v>
      </c>
    </row>
    <row r="1555" spans="1:57" hidden="1" x14ac:dyDescent="0.3">
      <c r="A1555" s="1" t="s">
        <v>3740</v>
      </c>
      <c r="B1555" s="1" t="s">
        <v>3741</v>
      </c>
      <c r="C1555" s="3" t="str">
        <f>_xlfn.XLOOKUP(B1555,'[1]daily break down'!$D:$D,'[1]daily break down'!$E:$E,"")</f>
        <v>SUD-OUEST</v>
      </c>
      <c r="D1555" s="1"/>
      <c r="E1555" s="1"/>
      <c r="F1555" s="3" t="s">
        <v>13</v>
      </c>
      <c r="G1555" s="1" t="s">
        <v>3742</v>
      </c>
      <c r="H1555" s="25" t="str">
        <f>_xlfn.XLOOKUP(B1555,[2]CALCULATION!$B:$B,[2]CALCULATION!$H:$H,"")</f>
        <v>HUAWEI</v>
      </c>
      <c r="I1555" s="23">
        <v>18.491409199476074</v>
      </c>
      <c r="J1555" s="23">
        <v>18.491409199476074</v>
      </c>
      <c r="K1555" s="23">
        <v>18.491409199476074</v>
      </c>
      <c r="L1555" s="23">
        <v>18.491409199476074</v>
      </c>
      <c r="M1555" s="23">
        <v>18.491409199476074</v>
      </c>
      <c r="N1555" s="23">
        <v>18.491409199476074</v>
      </c>
      <c r="O1555" s="23">
        <v>18.491409199476074</v>
      </c>
      <c r="P1555" s="103" t="s">
        <v>6553</v>
      </c>
      <c r="Q1555" s="36" t="s">
        <v>6552</v>
      </c>
      <c r="R1555" s="36"/>
      <c r="S1555" s="35" t="str" cm="1">
        <f t="array" ref="S1555">IFERROR(_xlfn.IFS(
U1555="MPR ISSUE","PDH",
U1555="BSS Hardware Issue","BSS",
U1555="Sites strategiques, MLL, Pylone, etc.","ENVTECH",
U1555="AKTIVCO DEFAUT GE &amp; POWER Cabinet","AKTIVCO",
U1555="AKTIVCO Coupure ENEO &amp; Baisse de tension","AKTIVCO GRID ONLY",
U1555="Coupure ENEO &amp; Baisse de tension","IHS GRID ONLY",
U1555="Defaut GE &amp; POWER Cabinet","IHS",
U1555="Sharing","Partners",
U1555="Sites strategiques &amp; DataCenter","SST &amp; DC",
U1555="Exclu","Exclu",
U1555="SAT","SAT",
U1555="SPARE-ISSUE","SPARE-ISSUE",
U1555="Fiber CAmtel","TRANS_FO_CAMTEL",
U1555="Fiber AOF","Fiber AOF",
U1555="Projet OCM (HUAWEI)","TRAVAUX-HUAWEI",
U1555="Projet OCM (NOKIA)","TRAVAUX-NOKIA",
U1555="ACCESS-ISSUE","ACCESS-ISSUE",
U1555="Projet OCM (ZTE, NOKIA, autres projets)","TRAVAUX OCM",
U1555="No root CAuse","No root cause",
U1555="ODU HS","PDH",
U1555="IP &amp; VLAN","PDH",
U1555="Warehouse HUAWEI","SPARE-ISSUE",
U1555="SPARE-HS","SPARE-ISSUE",
U1555="Power Telco","BSS",U1555="no impacts","no impacts"
),"")</f>
        <v/>
      </c>
      <c r="T1555" s="35" t="str" cm="1">
        <f t="array" ref="T1555">IFERROR(_xlfn.IFS(
U1555="MPR ISSUE","TX ISSUE",
U1555="BSS Hardware Issue","RAN ISSUE",
U1555="Sites strategiques, MLL, Pylone, etc.","ENVTECH",
U1555="AKTIVCO DEFAUT GE &amp; POWER Cabinet","POWER ISSUE",
U1555="AKTIVCO Coupure ENEO &amp; Baisse de tension","POWER ISSUE",
U1555="Coupure ENEO &amp; Baisse de tension","POWER ISSUE",
U1555="Defaut GE &amp; POWER Cabinet","POWER ISSUE",
U1555="Sharing","POWER ISSUE",
U1555="Sites strategiques &amp; DataCenter","POWER ISSUE",
U1555="Exclu","Exclu",
U1555="SAT","TX ISSUE",
U1555="SPARE-ISSUE","SPARE-ISSUE",
U1555="Fiber CAmtel","TX ISSUE",
U1555="Fiber AOF","TX ISSUE",
U1555="Projet OCM (HUAWEI)","TRAVAUX-HUAWEI",
U1555="Projet OCM (NOKIA)","TRAVAUX -NOKIA",
U1555="ACCESS-ISSUE","ACCESS-ISSUE",
U1555="Projet OCM (ZTE, NOKIA, autres projets)","TRAVAUX OCM",
U1555="No root CAuse","No root cause",
U1555="ODU HS","TX ISSUE",
U1555="IP &amp; VLAN","TX ISSUE",
U1555="Warehouse HUAWEI","SPARE-ISSUE",
U1555="SPARE-HS","SPARE-ISSUE",
U1555="Power Telco","RAN ISSUE",U1555="no impacts","no impacts"
),"")</f>
        <v/>
      </c>
      <c r="U1555" s="28"/>
      <c r="V1555" s="35" t="str" cm="1">
        <f t="array" ref="V1555">IFERROR(_xlfn.IFS(
U1555="MPR ISSUE","ACTIVE",
U1555="BSS Hardware Issue","ACTIVE",
U1555="Sites strategiques, MLL, Pylone, etc.","PASSIVE",
U1555="AKTIVCO DEFAUT GE &amp; POWER Cabinet","PASSIVE",
U1555="AKTIVCO Coupure ENEO &amp; Baisse de tension","PASSIVE",
U1555="Coupure ENEO &amp; Baisse de tension","PASSIVE",
U1555="Defaut GE &amp; POWER Cabinet","PASSIVE",
U1555="Sharing","PASSIVE",
U1555="Sites strategiques &amp; DataCenter","PASSIVE",
U1555="Exclu","Exclu",
U1555="SAT","ACTIVE",
U1555="SPARE-ISSUE","SPARE-ISSUE",
U1555="Fiber CAmtel","ACTIVE",
U1555="Fiber AOF","ACTIVE",
U1555="Projet OCM (HUAWEI)","PLANNED WORKS",
U1555="Projet OCM (NOKIA)","PLANNED WORKS",
U1555="ACCESS-ISSUE","ACCESS-ISSUE",
U1555="Projet OCM (ZTE, NOKIA, autres projets)","PLANNED WORKS",
U1555="No root CAuse","No root cause",
U1555="ODU HS","ACTIVE",
U1555="IP &amp; VLAN","ACTIVE",
U1555="Warehouse HUAWEI","SPARE-ISSUE",
U1555="SPARE-HS","SPARE-ISSUE",
U1555="Power Telco","ACTIVE",U1555="no impacts","no impacts"
),"")</f>
        <v/>
      </c>
      <c r="W1555" s="102"/>
      <c r="X1555" s="102"/>
      <c r="Y1555" s="102"/>
      <c r="Z1555" s="102"/>
      <c r="AA1555" s="102"/>
      <c r="AB1555" s="104" t="s">
        <v>6861</v>
      </c>
      <c r="AC1555" s="9"/>
      <c r="AD1555" s="9"/>
      <c r="AE1555" s="7" t="s">
        <v>5423</v>
      </c>
      <c r="AF1555" s="6"/>
      <c r="AG1555" s="7"/>
      <c r="AH1555" s="3" t="s">
        <v>5423</v>
      </c>
      <c r="AI1555" s="18" t="s">
        <v>5423</v>
      </c>
      <c r="AJ1555" s="18" t="s">
        <v>5423</v>
      </c>
      <c r="AK1555" s="18" t="s">
        <v>5423</v>
      </c>
      <c r="AL1555" s="18" t="s">
        <v>5423</v>
      </c>
      <c r="AM1555" s="18" t="s">
        <v>5423</v>
      </c>
      <c r="AN1555" s="18" t="s">
        <v>5423</v>
      </c>
      <c r="AO1555" s="18" t="s">
        <v>5423</v>
      </c>
      <c r="AP1555" s="18" t="s">
        <v>5423</v>
      </c>
      <c r="AQ1555" s="18" t="s">
        <v>5423</v>
      </c>
      <c r="AR1555" s="18" t="s">
        <v>5974</v>
      </c>
      <c r="AS1555" s="18" t="s">
        <v>5975</v>
      </c>
      <c r="AT1555" s="18" t="s">
        <v>5976</v>
      </c>
      <c r="AU1555" s="9" t="s">
        <v>5423</v>
      </c>
      <c r="AV1555" s="14"/>
      <c r="AW1555" s="14" t="s">
        <v>5423</v>
      </c>
      <c r="AX1555" s="14" t="str">
        <f>_xlfn.XLOOKUP(B1555,'[4]cell downs 18042026 17h'!$B:$B,'[4]cell downs 18042026 17h'!$B:$B,"")</f>
        <v/>
      </c>
      <c r="AY1555" s="14" t="str">
        <f>_xlfn.XLOOKUP(B1555,'[5]Cells Huawei 19042026 15h'!$B:$B,'[5]Cells Huawei 19042026 15h'!$B:$B,"")</f>
        <v>SUO_266</v>
      </c>
      <c r="AZ1555" s="105" t="str">
        <f>_xlfn.XLOOKUP(B1555,'INCIDENT-04-23-2026'!E:E,'INCIDENT-04-23-2026'!F:F,"")</f>
        <v/>
      </c>
      <c r="BA1555" s="105" t="str">
        <f>_xlfn.XLOOKUP(B1555,'[6]Eneo 17H'!$C:$C,'[6]Eneo 17H'!$I:$I,"")</f>
        <v/>
      </c>
      <c r="BB1555" s="105" t="str">
        <f>_xlfn.XLOOKUP(B1555,[8]ALL!$B:$B,[8]ALL!$M:$M,"")</f>
        <v/>
      </c>
      <c r="BC1555" s="105" t="str">
        <f>_xlfn.XLOOKUP(B1555,'[6]Eneo 17H'!$C:$C,'[6]Eneo 17H'!$I:$I,"")</f>
        <v/>
      </c>
      <c r="BD1555" s="105" t="str">
        <f>_xlfn.XLOOKUP(B1555,'[7]Eneo 12H'!$C:$C,'[7]Eneo 12H'!$I:$I,"")</f>
        <v/>
      </c>
      <c r="BE1555" s="105" t="s">
        <v>7300</v>
      </c>
    </row>
    <row r="1556" spans="1:57" hidden="1" x14ac:dyDescent="0.3">
      <c r="A1556" s="1" t="s">
        <v>4339</v>
      </c>
      <c r="B1556" s="8" t="s">
        <v>4340</v>
      </c>
      <c r="C1556" s="3" t="str">
        <f>_xlfn.XLOOKUP(B1556,'[1]daily break down'!$D:$D,'[1]daily break down'!$E:$E,"")</f>
        <v>SUD-OUEST</v>
      </c>
      <c r="D1556" s="1" t="s">
        <v>5379</v>
      </c>
      <c r="E1556" s="1" t="s">
        <v>96</v>
      </c>
      <c r="F1556" s="3" t="s">
        <v>13</v>
      </c>
      <c r="G1556" s="1" t="s">
        <v>4341</v>
      </c>
      <c r="H1556" s="25" t="str">
        <f>_xlfn.XLOOKUP(B1556,[2]CALCULATION!$B:$B,[2]CALCULATION!$H:$H,"")</f>
        <v>HUAWEI</v>
      </c>
      <c r="I1556" s="23">
        <v>0.14908341965511232</v>
      </c>
      <c r="J1556" s="23">
        <v>0</v>
      </c>
      <c r="K1556" s="23">
        <v>3.7453664466531398E-3</v>
      </c>
      <c r="L1556" s="23">
        <v>0</v>
      </c>
      <c r="M1556" s="23">
        <v>0</v>
      </c>
      <c r="N1556" s="23">
        <v>0</v>
      </c>
      <c r="O1556" s="23">
        <v>0</v>
      </c>
      <c r="P1556" s="103" t="s">
        <v>6554</v>
      </c>
      <c r="Q1556" s="36" t="s">
        <v>6552</v>
      </c>
      <c r="R1556" s="36"/>
      <c r="S1556" s="35" t="str" cm="1">
        <f t="array" ref="S1556">IFERROR(_xlfn.IFS(
U1556="MPR ISSUE","PDH",
U1556="BSS Hardware Issue","BSS",
U1556="Sites strategiques, MLL, Pylone, etc.","ENVTECH",
U1556="AKTIVCO DEFAUT GE &amp; POWER Cabinet","AKTIVCO",
U1556="AKTIVCO Coupure ENEO &amp; Baisse de tension","AKTIVCO GRID ONLY",
U1556="Coupure ENEO &amp; Baisse de tension","IHS GRID ONLY",
U1556="Defaut GE &amp; POWER Cabinet","IHS",
U1556="Sharing","Partners",
U1556="Sites strategiques &amp; DataCenter","SST &amp; DC",
U1556="Exclu","Exclu",
U1556="SAT","SAT",
U1556="SPARE-ISSUE","SPARE-ISSUE",
U1556="Fiber CAmtel","TRANS_FO_CAMTEL",
U1556="Fiber AOF","Fiber AOF",
U1556="Projet OCM (HUAWEI)","TRAVAUX-HUAWEI",
U1556="Projet OCM (NOKIA)","TRAVAUX-NOKIA",
U1556="ACCESS-ISSUE","ACCESS-ISSUE",
U1556="Projet OCM (ZTE, NOKIA, autres projets)","TRAVAUX OCM",
U1556="No root CAuse","No root cause",
U1556="ODU HS","PDH",
U1556="IP &amp; VLAN","PDH",
U1556="Warehouse HUAWEI","SPARE-ISSUE",
U1556="SPARE-HS","SPARE-ISSUE",
U1556="Power Telco","BSS",U1556="no impacts","no impacts"
),"")</f>
        <v/>
      </c>
      <c r="T1556" s="35" t="str" cm="1">
        <f t="array" ref="T1556">IFERROR(_xlfn.IFS(
U1556="MPR ISSUE","TX ISSUE",
U1556="BSS Hardware Issue","RAN ISSUE",
U1556="Sites strategiques, MLL, Pylone, etc.","ENVTECH",
U1556="AKTIVCO DEFAUT GE &amp; POWER Cabinet","POWER ISSUE",
U1556="AKTIVCO Coupure ENEO &amp; Baisse de tension","POWER ISSUE",
U1556="Coupure ENEO &amp; Baisse de tension","POWER ISSUE",
U1556="Defaut GE &amp; POWER Cabinet","POWER ISSUE",
U1556="Sharing","POWER ISSUE",
U1556="Sites strategiques &amp; DataCenter","POWER ISSUE",
U1556="Exclu","Exclu",
U1556="SAT","TX ISSUE",
U1556="SPARE-ISSUE","SPARE-ISSUE",
U1556="Fiber CAmtel","TX ISSUE",
U1556="Fiber AOF","TX ISSUE",
U1556="Projet OCM (HUAWEI)","TRAVAUX-HUAWEI",
U1556="Projet OCM (NOKIA)","TRAVAUX -NOKIA",
U1556="ACCESS-ISSUE","ACCESS-ISSUE",
U1556="Projet OCM (ZTE, NOKIA, autres projets)","TRAVAUX OCM",
U1556="No root CAuse","No root cause",
U1556="ODU HS","TX ISSUE",
U1556="IP &amp; VLAN","TX ISSUE",
U1556="Warehouse HUAWEI","SPARE-ISSUE",
U1556="SPARE-HS","SPARE-ISSUE",
U1556="Power Telco","RAN ISSUE",U1556="no impacts","no impacts"
),"")</f>
        <v/>
      </c>
      <c r="U1556" s="28"/>
      <c r="V1556" s="35" t="str" cm="1">
        <f t="array" ref="V1556">IFERROR(_xlfn.IFS(
U1556="MPR ISSUE","ACTIVE",
U1556="BSS Hardware Issue","ACTIVE",
U1556="Sites strategiques, MLL, Pylone, etc.","PASSIVE",
U1556="AKTIVCO DEFAUT GE &amp; POWER Cabinet","PASSIVE",
U1556="AKTIVCO Coupure ENEO &amp; Baisse de tension","PASSIVE",
U1556="Coupure ENEO &amp; Baisse de tension","PASSIVE",
U1556="Defaut GE &amp; POWER Cabinet","PASSIVE",
U1556="Sharing","PASSIVE",
U1556="Sites strategiques &amp; DataCenter","PASSIVE",
U1556="Exclu","Exclu",
U1556="SAT","ACTIVE",
U1556="SPARE-ISSUE","SPARE-ISSUE",
U1556="Fiber CAmtel","ACTIVE",
U1556="Fiber AOF","ACTIVE",
U1556="Projet OCM (HUAWEI)","PLANNED WORKS",
U1556="Projet OCM (NOKIA)","PLANNED WORKS",
U1556="ACCESS-ISSUE","ACCESS-ISSUE",
U1556="Projet OCM (ZTE, NOKIA, autres projets)","PLANNED WORKS",
U1556="No root CAuse","No root cause",
U1556="ODU HS","ACTIVE",
U1556="IP &amp; VLAN","ACTIVE",
U1556="Warehouse HUAWEI","SPARE-ISSUE",
U1556="SPARE-HS","SPARE-ISSUE",
U1556="Power Telco","ACTIVE",U1556="no impacts","no impacts"
),"")</f>
        <v/>
      </c>
      <c r="W1556" s="102"/>
      <c r="X1556" s="102"/>
      <c r="Y1556" s="102"/>
      <c r="Z1556" s="102"/>
      <c r="AA1556" s="102"/>
      <c r="AB1556" s="104" t="s">
        <v>5423</v>
      </c>
      <c r="AC1556" s="9"/>
      <c r="AD1556" s="9"/>
      <c r="AE1556" s="7" t="s">
        <v>5423</v>
      </c>
      <c r="AF1556" s="6"/>
      <c r="AG1556" s="7"/>
      <c r="AH1556" s="3" t="s">
        <v>5423</v>
      </c>
      <c r="AI1556" s="18" t="s">
        <v>5423</v>
      </c>
      <c r="AJ1556" s="18" t="s">
        <v>5423</v>
      </c>
      <c r="AK1556" s="18" t="s">
        <v>5423</v>
      </c>
      <c r="AL1556" s="18" t="s">
        <v>5423</v>
      </c>
      <c r="AM1556" s="18" t="s">
        <v>5423</v>
      </c>
      <c r="AN1556" s="18" t="s">
        <v>5423</v>
      </c>
      <c r="AO1556" s="18" t="s">
        <v>5423</v>
      </c>
      <c r="AP1556" s="18" t="s">
        <v>5423</v>
      </c>
      <c r="AQ1556" s="18" t="s">
        <v>5423</v>
      </c>
      <c r="AR1556" s="18" t="s">
        <v>5423</v>
      </c>
      <c r="AS1556" s="18" t="s">
        <v>5423</v>
      </c>
      <c r="AT1556" s="18" t="s">
        <v>5423</v>
      </c>
      <c r="AU1556" s="9" t="s">
        <v>5423</v>
      </c>
      <c r="AV1556" s="14"/>
      <c r="AW1556" s="14" t="s">
        <v>5423</v>
      </c>
      <c r="AX1556" s="14" t="str">
        <f>_xlfn.XLOOKUP(B1556,'[4]cell downs 18042026 17h'!$B:$B,'[4]cell downs 18042026 17h'!$B:$B,"")</f>
        <v/>
      </c>
      <c r="AY1556" s="14" t="str">
        <f>_xlfn.XLOOKUP(B1556,'[5]Cells Huawei 19042026 15h'!$B:$B,'[5]Cells Huawei 19042026 15h'!$B:$B,"")</f>
        <v/>
      </c>
      <c r="AZ1556" s="105" t="str">
        <f>_xlfn.XLOOKUP(B1556,'INCIDENT-04-23-2026'!E:E,'INCIDENT-04-23-2026'!F:F,"")</f>
        <v/>
      </c>
      <c r="BA1556" s="105" t="str">
        <f>_xlfn.XLOOKUP(B1556,'[6]Eneo 17H'!$C:$C,'[6]Eneo 17H'!$I:$I,"")</f>
        <v/>
      </c>
      <c r="BB1556" s="105" t="str">
        <f>_xlfn.XLOOKUP(B1556,[8]ALL!$B:$B,[8]ALL!$M:$M,"")</f>
        <v/>
      </c>
      <c r="BC1556" s="105" t="str">
        <f>_xlfn.XLOOKUP(B1556,'[6]Eneo 17H'!$C:$C,'[6]Eneo 17H'!$I:$I,"")</f>
        <v/>
      </c>
      <c r="BD1556" s="105" t="str">
        <f>_xlfn.XLOOKUP(B1556,'[7]Eneo 12H'!$C:$C,'[7]Eneo 12H'!$I:$I,"")</f>
        <v/>
      </c>
      <c r="BE1556" s="105" t="s">
        <v>5423</v>
      </c>
    </row>
    <row r="1557" spans="1:57" hidden="1" x14ac:dyDescent="0.3">
      <c r="A1557" s="1" t="s">
        <v>4341</v>
      </c>
      <c r="B1557" s="8" t="s">
        <v>5207</v>
      </c>
      <c r="C1557" s="3" t="str">
        <f>_xlfn.XLOOKUP(B1557,'[1]daily break down'!$D:$D,'[1]daily break down'!$E:$E,"")</f>
        <v>SUD-OUEST</v>
      </c>
      <c r="D1557" s="1" t="s">
        <v>11</v>
      </c>
      <c r="E1557" s="1" t="s">
        <v>12</v>
      </c>
      <c r="F1557" s="3" t="s">
        <v>13</v>
      </c>
      <c r="G1557" s="1" t="s">
        <v>4341</v>
      </c>
      <c r="H1557" s="25" t="str">
        <f>_xlfn.XLOOKUP(B1557,[2]CALCULATION!$B:$B,[2]CALCULATION!$H:$H,"")</f>
        <v>HUAWEI</v>
      </c>
      <c r="I1557" s="23">
        <v>0.13982701400838393</v>
      </c>
      <c r="J1557" s="23">
        <v>0</v>
      </c>
      <c r="K1557" s="23">
        <v>6.6435666732299753E-2</v>
      </c>
      <c r="L1557" s="23">
        <v>8.1434967597229721E-2</v>
      </c>
      <c r="M1557" s="23">
        <v>4.2697177491845796E-2</v>
      </c>
      <c r="N1557" s="23">
        <v>0</v>
      </c>
      <c r="O1557" s="23">
        <v>0</v>
      </c>
      <c r="P1557" s="103" t="s">
        <v>6554</v>
      </c>
      <c r="Q1557" s="36" t="s">
        <v>5796</v>
      </c>
      <c r="R1557" s="36"/>
      <c r="S1557" s="35" t="str" cm="1">
        <f t="array" ref="S1557">IFERROR(_xlfn.IFS(
U1557="MPR ISSUE","PDH",
U1557="BSS Hardware Issue","BSS",
U1557="Sites strategiques, MLL, Pylone, etc.","ENVTECH",
U1557="AKTIVCO DEFAUT GE &amp; POWER Cabinet","AKTIVCO",
U1557="AKTIVCO Coupure ENEO &amp; Baisse de tension","AKTIVCO GRID ONLY",
U1557="Coupure ENEO &amp; Baisse de tension","IHS GRID ONLY",
U1557="Defaut GE &amp; POWER Cabinet","IHS",
U1557="Sharing","Partners",
U1557="Sites strategiques &amp; DataCenter","SST &amp; DC",
U1557="Exclu","Exclu",
U1557="SAT","SAT",
U1557="SPARE-ISSUE","SPARE-ISSUE",
U1557="Fiber CAmtel","TRANS_FO_CAMTEL",
U1557="Fiber AOF","Fiber AOF",
U1557="Projet OCM (HUAWEI)","TRAVAUX-HUAWEI",
U1557="Projet OCM (NOKIA)","TRAVAUX-NOKIA",
U1557="ACCESS-ISSUE","ACCESS-ISSUE",
U1557="Projet OCM (ZTE, NOKIA, autres projets)","TRAVAUX OCM",
U1557="No root CAuse","No root cause",
U1557="ODU HS","PDH",
U1557="IP &amp; VLAN","PDH",
U1557="Warehouse HUAWEI","SPARE-ISSUE",
U1557="SPARE-HS","SPARE-ISSUE",
U1557="Power Telco","BSS",U1557="no impacts","no impacts"
),"")</f>
        <v/>
      </c>
      <c r="T1557" s="35" t="str" cm="1">
        <f t="array" ref="T1557">IFERROR(_xlfn.IFS(
U1557="MPR ISSUE","TX ISSUE",
U1557="BSS Hardware Issue","RAN ISSUE",
U1557="Sites strategiques, MLL, Pylone, etc.","ENVTECH",
U1557="AKTIVCO DEFAUT GE &amp; POWER Cabinet","POWER ISSUE",
U1557="AKTIVCO Coupure ENEO &amp; Baisse de tension","POWER ISSUE",
U1557="Coupure ENEO &amp; Baisse de tension","POWER ISSUE",
U1557="Defaut GE &amp; POWER Cabinet","POWER ISSUE",
U1557="Sharing","POWER ISSUE",
U1557="Sites strategiques &amp; DataCenter","POWER ISSUE",
U1557="Exclu","Exclu",
U1557="SAT","TX ISSUE",
U1557="SPARE-ISSUE","SPARE-ISSUE",
U1557="Fiber CAmtel","TX ISSUE",
U1557="Fiber AOF","TX ISSUE",
U1557="Projet OCM (HUAWEI)","TRAVAUX-HUAWEI",
U1557="Projet OCM (NOKIA)","TRAVAUX -NOKIA",
U1557="ACCESS-ISSUE","ACCESS-ISSUE",
U1557="Projet OCM (ZTE, NOKIA, autres projets)","TRAVAUX OCM",
U1557="No root CAuse","No root cause",
U1557="ODU HS","TX ISSUE",
U1557="IP &amp; VLAN","TX ISSUE",
U1557="Warehouse HUAWEI","SPARE-ISSUE",
U1557="SPARE-HS","SPARE-ISSUE",
U1557="Power Telco","RAN ISSUE",U1557="no impacts","no impacts"
),"")</f>
        <v/>
      </c>
      <c r="U1557" s="28"/>
      <c r="V1557" s="35" t="str" cm="1">
        <f t="array" ref="V1557">IFERROR(_xlfn.IFS(
U1557="MPR ISSUE","ACTIVE",
U1557="BSS Hardware Issue","ACTIVE",
U1557="Sites strategiques, MLL, Pylone, etc.","PASSIVE",
U1557="AKTIVCO DEFAUT GE &amp; POWER Cabinet","PASSIVE",
U1557="AKTIVCO Coupure ENEO &amp; Baisse de tension","PASSIVE",
U1557="Coupure ENEO &amp; Baisse de tension","PASSIVE",
U1557="Defaut GE &amp; POWER Cabinet","PASSIVE",
U1557="Sharing","PASSIVE",
U1557="Sites strategiques &amp; DataCenter","PASSIVE",
U1557="Exclu","Exclu",
U1557="SAT","ACTIVE",
U1557="SPARE-ISSUE","SPARE-ISSUE",
U1557="Fiber CAmtel","ACTIVE",
U1557="Fiber AOF","ACTIVE",
U1557="Projet OCM (HUAWEI)","PLANNED WORKS",
U1557="Projet OCM (NOKIA)","PLANNED WORKS",
U1557="ACCESS-ISSUE","ACCESS-ISSUE",
U1557="Projet OCM (ZTE, NOKIA, autres projets)","PLANNED WORKS",
U1557="No root CAuse","No root cause",
U1557="ODU HS","ACTIVE",
U1557="IP &amp; VLAN","ACTIVE",
U1557="Warehouse HUAWEI","SPARE-ISSUE",
U1557="SPARE-HS","SPARE-ISSUE",
U1557="Power Telco","ACTIVE",U1557="no impacts","no impacts"
),"")</f>
        <v/>
      </c>
      <c r="W1557" s="102"/>
      <c r="X1557" s="102"/>
      <c r="Y1557" s="102"/>
      <c r="Z1557" s="102"/>
      <c r="AA1557" s="102"/>
      <c r="AB1557" s="104" t="s">
        <v>5423</v>
      </c>
      <c r="AC1557" s="9"/>
      <c r="AD1557" s="9"/>
      <c r="AE1557" s="7" t="s">
        <v>5423</v>
      </c>
      <c r="AF1557" s="6"/>
      <c r="AG1557" s="7"/>
      <c r="AH1557" s="3" t="s">
        <v>5423</v>
      </c>
      <c r="AI1557" s="18" t="s">
        <v>5423</v>
      </c>
      <c r="AJ1557" s="18" t="s">
        <v>5423</v>
      </c>
      <c r="AK1557" s="18" t="s">
        <v>5423</v>
      </c>
      <c r="AL1557" s="18" t="s">
        <v>5423</v>
      </c>
      <c r="AM1557" s="18" t="s">
        <v>5423</v>
      </c>
      <c r="AN1557" s="18" t="s">
        <v>5423</v>
      </c>
      <c r="AO1557" s="18" t="s">
        <v>5423</v>
      </c>
      <c r="AP1557" s="18" t="s">
        <v>5423</v>
      </c>
      <c r="AQ1557" s="18" t="s">
        <v>5423</v>
      </c>
      <c r="AR1557" s="18" t="s">
        <v>5423</v>
      </c>
      <c r="AS1557" s="18" t="s">
        <v>5423</v>
      </c>
      <c r="AT1557" s="18" t="s">
        <v>5423</v>
      </c>
      <c r="AU1557" s="9" t="s">
        <v>5423</v>
      </c>
      <c r="AV1557" s="14"/>
      <c r="AW1557" s="14" t="s">
        <v>5423</v>
      </c>
      <c r="AX1557" s="14" t="str">
        <f>_xlfn.XLOOKUP(B1557,'[4]cell downs 18042026 17h'!$B:$B,'[4]cell downs 18042026 17h'!$B:$B,"")</f>
        <v/>
      </c>
      <c r="AY1557" s="14" t="str">
        <f>_xlfn.XLOOKUP(B1557,'[5]Cells Huawei 19042026 15h'!$B:$B,'[5]Cells Huawei 19042026 15h'!$B:$B,"")</f>
        <v/>
      </c>
      <c r="AZ1557" s="105" t="str">
        <f>_xlfn.XLOOKUP(B1557,'INCIDENT-04-23-2026'!E:E,'INCIDENT-04-23-2026'!F:F,"")</f>
        <v/>
      </c>
      <c r="BA1557" s="105" t="str">
        <f>_xlfn.XLOOKUP(B1557,'[6]Eneo 17H'!$C:$C,'[6]Eneo 17H'!$I:$I,"")</f>
        <v/>
      </c>
      <c r="BB1557" s="105" t="str">
        <f>_xlfn.XLOOKUP(B1557,[8]ALL!$B:$B,[8]ALL!$M:$M,"")</f>
        <v/>
      </c>
      <c r="BC1557" s="105" t="str">
        <f>_xlfn.XLOOKUP(B1557,'[6]Eneo 17H'!$C:$C,'[6]Eneo 17H'!$I:$I,"")</f>
        <v/>
      </c>
      <c r="BD1557" s="105" t="str">
        <f>_xlfn.XLOOKUP(B1557,'[7]Eneo 12H'!$C:$C,'[7]Eneo 12H'!$I:$I,"")</f>
        <v/>
      </c>
      <c r="BE1557" s="105" t="s">
        <v>5423</v>
      </c>
    </row>
    <row r="1558" spans="1:57" hidden="1" x14ac:dyDescent="0.3">
      <c r="A1558" s="1" t="s">
        <v>5248</v>
      </c>
      <c r="B1558" s="8" t="s">
        <v>5249</v>
      </c>
      <c r="C1558" s="3" t="str">
        <f>_xlfn.XLOOKUP(B1558,'[1]daily break down'!$D:$D,'[1]daily break down'!$E:$E,"")</f>
        <v>SUD-OUEST</v>
      </c>
      <c r="D1558" s="1" t="s">
        <v>11</v>
      </c>
      <c r="E1558" s="1"/>
      <c r="F1558" s="3" t="s">
        <v>13</v>
      </c>
      <c r="G1558" s="1" t="s">
        <v>5248</v>
      </c>
      <c r="H1558" s="25" t="str">
        <f>_xlfn.XLOOKUP(B1558,[2]CALCULATION!$B:$B,[2]CALCULATION!$H:$H,"")</f>
        <v>HUAWEI</v>
      </c>
      <c r="I1558" s="23">
        <v>3.7542839858118383E-2</v>
      </c>
      <c r="J1558" s="23">
        <v>0</v>
      </c>
      <c r="K1558" s="23">
        <v>9.8092930745677484E-4</v>
      </c>
      <c r="L1558" s="23">
        <v>0</v>
      </c>
      <c r="M1558" s="23">
        <v>0</v>
      </c>
      <c r="N1558" s="23">
        <v>0</v>
      </c>
      <c r="O1558" s="23">
        <v>0</v>
      </c>
      <c r="P1558" s="103" t="s">
        <v>6554</v>
      </c>
      <c r="Q1558" s="36" t="s">
        <v>5796</v>
      </c>
      <c r="R1558" s="36"/>
      <c r="S1558" s="35" t="str" cm="1">
        <f t="array" ref="S1558">IFERROR(_xlfn.IFS(
U1558="MPR ISSUE","PDH",
U1558="BSS Hardware Issue","BSS",
U1558="Sites strategiques, MLL, Pylone, etc.","ENVTECH",
U1558="AKTIVCO DEFAUT GE &amp; POWER Cabinet","AKTIVCO",
U1558="AKTIVCO Coupure ENEO &amp; Baisse de tension","AKTIVCO GRID ONLY",
U1558="Coupure ENEO &amp; Baisse de tension","IHS GRID ONLY",
U1558="Defaut GE &amp; POWER Cabinet","IHS",
U1558="Sharing","Partners",
U1558="Sites strategiques &amp; DataCenter","SST &amp; DC",
U1558="Exclu","Exclu",
U1558="SAT","SAT",
U1558="SPARE-ISSUE","SPARE-ISSUE",
U1558="Fiber CAmtel","TRANS_FO_CAMTEL",
U1558="Fiber AOF","Fiber AOF",
U1558="Projet OCM (HUAWEI)","TRAVAUX-HUAWEI",
U1558="Projet OCM (NOKIA)","TRAVAUX-NOKIA",
U1558="ACCESS-ISSUE","ACCESS-ISSUE",
U1558="Projet OCM (ZTE, NOKIA, autres projets)","TRAVAUX OCM",
U1558="No root CAuse","No root cause",
U1558="ODU HS","PDH",
U1558="IP &amp; VLAN","PDH",
U1558="Warehouse HUAWEI","SPARE-ISSUE",
U1558="SPARE-HS","SPARE-ISSUE",
U1558="Power Telco","BSS",U1558="no impacts","no impacts"
),"")</f>
        <v/>
      </c>
      <c r="T1558" s="35" t="str" cm="1">
        <f t="array" ref="T1558">IFERROR(_xlfn.IFS(
U1558="MPR ISSUE","TX ISSUE",
U1558="BSS Hardware Issue","RAN ISSUE",
U1558="Sites strategiques, MLL, Pylone, etc.","ENVTECH",
U1558="AKTIVCO DEFAUT GE &amp; POWER Cabinet","POWER ISSUE",
U1558="AKTIVCO Coupure ENEO &amp; Baisse de tension","POWER ISSUE",
U1558="Coupure ENEO &amp; Baisse de tension","POWER ISSUE",
U1558="Defaut GE &amp; POWER Cabinet","POWER ISSUE",
U1558="Sharing","POWER ISSUE",
U1558="Sites strategiques &amp; DataCenter","POWER ISSUE",
U1558="Exclu","Exclu",
U1558="SAT","TX ISSUE",
U1558="SPARE-ISSUE","SPARE-ISSUE",
U1558="Fiber CAmtel","TX ISSUE",
U1558="Fiber AOF","TX ISSUE",
U1558="Projet OCM (HUAWEI)","TRAVAUX-HUAWEI",
U1558="Projet OCM (NOKIA)","TRAVAUX -NOKIA",
U1558="ACCESS-ISSUE","ACCESS-ISSUE",
U1558="Projet OCM (ZTE, NOKIA, autres projets)","TRAVAUX OCM",
U1558="No root CAuse","No root cause",
U1558="ODU HS","TX ISSUE",
U1558="IP &amp; VLAN","TX ISSUE",
U1558="Warehouse HUAWEI","SPARE-ISSUE",
U1558="SPARE-HS","SPARE-ISSUE",
U1558="Power Telco","RAN ISSUE",U1558="no impacts","no impacts"
),"")</f>
        <v/>
      </c>
      <c r="U1558" s="28"/>
      <c r="V1558" s="35" t="str" cm="1">
        <f t="array" ref="V1558">IFERROR(_xlfn.IFS(
U1558="MPR ISSUE","ACTIVE",
U1558="BSS Hardware Issue","ACTIVE",
U1558="Sites strategiques, MLL, Pylone, etc.","PASSIVE",
U1558="AKTIVCO DEFAUT GE &amp; POWER Cabinet","PASSIVE",
U1558="AKTIVCO Coupure ENEO &amp; Baisse de tension","PASSIVE",
U1558="Coupure ENEO &amp; Baisse de tension","PASSIVE",
U1558="Defaut GE &amp; POWER Cabinet","PASSIVE",
U1558="Sharing","PASSIVE",
U1558="Sites strategiques &amp; DataCenter","PASSIVE",
U1558="Exclu","Exclu",
U1558="SAT","ACTIVE",
U1558="SPARE-ISSUE","SPARE-ISSUE",
U1558="Fiber CAmtel","ACTIVE",
U1558="Fiber AOF","ACTIVE",
U1558="Projet OCM (HUAWEI)","PLANNED WORKS",
U1558="Projet OCM (NOKIA)","PLANNED WORKS",
U1558="ACCESS-ISSUE","ACCESS-ISSUE",
U1558="Projet OCM (ZTE, NOKIA, autres projets)","PLANNED WORKS",
U1558="No root CAuse","No root cause",
U1558="ODU HS","ACTIVE",
U1558="IP &amp; VLAN","ACTIVE",
U1558="Warehouse HUAWEI","SPARE-ISSUE",
U1558="SPARE-HS","SPARE-ISSUE",
U1558="Power Telco","ACTIVE",U1558="no impacts","no impacts"
),"")</f>
        <v/>
      </c>
      <c r="W1558" s="102"/>
      <c r="X1558" s="102"/>
      <c r="Y1558" s="102"/>
      <c r="Z1558" s="102"/>
      <c r="AA1558" s="102"/>
      <c r="AB1558" s="104" t="s">
        <v>5423</v>
      </c>
      <c r="AC1558" s="9"/>
      <c r="AD1558" s="9"/>
      <c r="AE1558" s="7" t="s">
        <v>5423</v>
      </c>
      <c r="AF1558" s="6"/>
      <c r="AG1558" s="7"/>
      <c r="AH1558" s="3" t="s">
        <v>5423</v>
      </c>
      <c r="AI1558" s="18" t="s">
        <v>5423</v>
      </c>
      <c r="AJ1558" s="18" t="s">
        <v>5423</v>
      </c>
      <c r="AK1558" s="18" t="s">
        <v>5423</v>
      </c>
      <c r="AL1558" s="18" t="s">
        <v>5423</v>
      </c>
      <c r="AM1558" s="18" t="s">
        <v>5423</v>
      </c>
      <c r="AN1558" s="18" t="s">
        <v>5423</v>
      </c>
      <c r="AO1558" s="18" t="s">
        <v>5423</v>
      </c>
      <c r="AP1558" s="18" t="s">
        <v>5423</v>
      </c>
      <c r="AQ1558" s="18" t="s">
        <v>5423</v>
      </c>
      <c r="AR1558" s="18" t="s">
        <v>5423</v>
      </c>
      <c r="AS1558" s="18" t="s">
        <v>5423</v>
      </c>
      <c r="AT1558" s="18" t="s">
        <v>5423</v>
      </c>
      <c r="AU1558" s="9" t="s">
        <v>5423</v>
      </c>
      <c r="AV1558" s="14"/>
      <c r="AW1558" s="14" t="s">
        <v>5423</v>
      </c>
      <c r="AX1558" s="14" t="str">
        <f>_xlfn.XLOOKUP(B1558,'[4]cell downs 18042026 17h'!$B:$B,'[4]cell downs 18042026 17h'!$B:$B,"")</f>
        <v/>
      </c>
      <c r="AY1558" s="14" t="str">
        <f>_xlfn.XLOOKUP(B1558,'[5]Cells Huawei 19042026 15h'!$B:$B,'[5]Cells Huawei 19042026 15h'!$B:$B,"")</f>
        <v/>
      </c>
      <c r="AZ1558" s="105" t="str">
        <f>_xlfn.XLOOKUP(B1558,'INCIDENT-04-23-2026'!E:E,'INCIDENT-04-23-2026'!F:F,"")</f>
        <v/>
      </c>
      <c r="BA1558" s="105" t="str">
        <f>_xlfn.XLOOKUP(B1558,'[6]Eneo 17H'!$C:$C,'[6]Eneo 17H'!$I:$I,"")</f>
        <v/>
      </c>
      <c r="BB1558" s="105" t="str">
        <f>_xlfn.XLOOKUP(B1558,[8]ALL!$B:$B,[8]ALL!$M:$M,"")</f>
        <v/>
      </c>
      <c r="BC1558" s="105" t="str">
        <f>_xlfn.XLOOKUP(B1558,'[6]Eneo 17H'!$C:$C,'[6]Eneo 17H'!$I:$I,"")</f>
        <v/>
      </c>
      <c r="BD1558" s="105" t="str">
        <f>_xlfn.XLOOKUP(B1558,'[7]Eneo 12H'!$C:$C,'[7]Eneo 12H'!$I:$I,"")</f>
        <v/>
      </c>
      <c r="BE1558" s="105" t="s">
        <v>5423</v>
      </c>
    </row>
    <row r="1559" spans="1:57" hidden="1" x14ac:dyDescent="0.3">
      <c r="A1559" s="1" t="s">
        <v>3120</v>
      </c>
      <c r="B1559" s="8" t="s">
        <v>3121</v>
      </c>
      <c r="C1559" s="3" t="str">
        <f>_xlfn.XLOOKUP(B1559,'[1]daily break down'!$D:$D,'[1]daily break down'!$E:$E,"")</f>
        <v>EXTREME-NORD</v>
      </c>
      <c r="D1559" s="1" t="s">
        <v>11</v>
      </c>
      <c r="E1559" s="1" t="s">
        <v>12</v>
      </c>
      <c r="F1559" s="3" t="s">
        <v>55</v>
      </c>
      <c r="G1559" s="1" t="s">
        <v>3120</v>
      </c>
      <c r="H1559" s="25" t="str">
        <f>_xlfn.XLOOKUP(B1559,[2]CALCULATION!$B:$B,[2]CALCULATION!$H:$H,"")</f>
        <v>HUAWEI</v>
      </c>
      <c r="I1559" s="23">
        <v>4.6228522998690194</v>
      </c>
      <c r="J1559" s="23">
        <v>4.6228522998690194</v>
      </c>
      <c r="K1559" s="23">
        <v>4.6228522998690194</v>
      </c>
      <c r="L1559" s="23">
        <v>4.6228522998690194</v>
      </c>
      <c r="M1559" s="23">
        <v>4.6228522998690194</v>
      </c>
      <c r="N1559" s="23">
        <v>4.6228522998690194</v>
      </c>
      <c r="O1559" s="23">
        <v>4.6228522998690194</v>
      </c>
      <c r="P1559" s="103" t="s">
        <v>6553</v>
      </c>
      <c r="Q1559" s="36" t="s">
        <v>6552</v>
      </c>
      <c r="R1559" s="36"/>
      <c r="S1559" s="35" t="str" cm="1">
        <f t="array" ref="S1559">IFERROR(_xlfn.IFS(
U1559="MPR ISSUE","PDH",
U1559="BSS Hardware Issue","BSS",
U1559="Sites strategiques, MLL, Pylone, etc.","ENVTECH",
U1559="AKTIVCO DEFAUT GE &amp; POWER Cabinet","AKTIVCO",
U1559="AKTIVCO Coupure ENEO &amp; Baisse de tension","AKTIVCO GRID ONLY",
U1559="Coupure ENEO &amp; Baisse de tension","IHS GRID ONLY",
U1559="Defaut GE &amp; POWER Cabinet","IHS",
U1559="Sharing","Partners",
U1559="Sites strategiques &amp; DataCenter","SST &amp; DC",
U1559="Exclu","Exclu",
U1559="SAT","SAT",
U1559="SPARE-ISSUE","SPARE-ISSUE",
U1559="Fiber CAmtel","TRANS_FO_CAMTEL",
U1559="Fiber AOF","Fiber AOF",
U1559="Projet OCM (HUAWEI)","TRAVAUX-HUAWEI",
U1559="Projet OCM (NOKIA)","TRAVAUX-NOKIA",
U1559="ACCESS-ISSUE","ACCESS-ISSUE",
U1559="Projet OCM (ZTE, NOKIA, autres projets)","TRAVAUX OCM",
U1559="No root CAuse","No root cause",
U1559="ODU HS","PDH",
U1559="IP &amp; VLAN","PDH",
U1559="Warehouse HUAWEI","SPARE-ISSUE",
U1559="SPARE-HS","SPARE-ISSUE",
U1559="Power Telco","BSS",U1559="no impacts","no impacts"
),"")</f>
        <v/>
      </c>
      <c r="T1559" s="35" t="str" cm="1">
        <f t="array" ref="T1559">IFERROR(_xlfn.IFS(
U1559="MPR ISSUE","TX ISSUE",
U1559="BSS Hardware Issue","RAN ISSUE",
U1559="Sites strategiques, MLL, Pylone, etc.","ENVTECH",
U1559="AKTIVCO DEFAUT GE &amp; POWER Cabinet","POWER ISSUE",
U1559="AKTIVCO Coupure ENEO &amp; Baisse de tension","POWER ISSUE",
U1559="Coupure ENEO &amp; Baisse de tension","POWER ISSUE",
U1559="Defaut GE &amp; POWER Cabinet","POWER ISSUE",
U1559="Sharing","POWER ISSUE",
U1559="Sites strategiques &amp; DataCenter","POWER ISSUE",
U1559="Exclu","Exclu",
U1559="SAT","TX ISSUE",
U1559="SPARE-ISSUE","SPARE-ISSUE",
U1559="Fiber CAmtel","TX ISSUE",
U1559="Fiber AOF","TX ISSUE",
U1559="Projet OCM (HUAWEI)","TRAVAUX-HUAWEI",
U1559="Projet OCM (NOKIA)","TRAVAUX -NOKIA",
U1559="ACCESS-ISSUE","ACCESS-ISSUE",
U1559="Projet OCM (ZTE, NOKIA, autres projets)","TRAVAUX OCM",
U1559="No root CAuse","No root cause",
U1559="ODU HS","TX ISSUE",
U1559="IP &amp; VLAN","TX ISSUE",
U1559="Warehouse HUAWEI","SPARE-ISSUE",
U1559="SPARE-HS","SPARE-ISSUE",
U1559="Power Telco","RAN ISSUE",U1559="no impacts","no impacts"
),"")</f>
        <v/>
      </c>
      <c r="U1559" s="28"/>
      <c r="V1559" s="35" t="str" cm="1">
        <f t="array" ref="V1559">IFERROR(_xlfn.IFS(
U1559="MPR ISSUE","ACTIVE",
U1559="BSS Hardware Issue","ACTIVE",
U1559="Sites strategiques, MLL, Pylone, etc.","PASSIVE",
U1559="AKTIVCO DEFAUT GE &amp; POWER Cabinet","PASSIVE",
U1559="AKTIVCO Coupure ENEO &amp; Baisse de tension","PASSIVE",
U1559="Coupure ENEO &amp; Baisse de tension","PASSIVE",
U1559="Defaut GE &amp; POWER Cabinet","PASSIVE",
U1559="Sharing","PASSIVE",
U1559="Sites strategiques &amp; DataCenter","PASSIVE",
U1559="Exclu","Exclu",
U1559="SAT","ACTIVE",
U1559="SPARE-ISSUE","SPARE-ISSUE",
U1559="Fiber CAmtel","ACTIVE",
U1559="Fiber AOF","ACTIVE",
U1559="Projet OCM (HUAWEI)","PLANNED WORKS",
U1559="Projet OCM (NOKIA)","PLANNED WORKS",
U1559="ACCESS-ISSUE","ACCESS-ISSUE",
U1559="Projet OCM (ZTE, NOKIA, autres projets)","PLANNED WORKS",
U1559="No root CAuse","No root cause",
U1559="ODU HS","ACTIVE",
U1559="IP &amp; VLAN","ACTIVE",
U1559="Warehouse HUAWEI","SPARE-ISSUE",
U1559="SPARE-HS","SPARE-ISSUE",
U1559="Power Telco","ACTIVE",U1559="no impacts","no impacts"
),"")</f>
        <v/>
      </c>
      <c r="W1559" s="102"/>
      <c r="X1559" s="102"/>
      <c r="Y1559" s="102"/>
      <c r="Z1559" s="102"/>
      <c r="AA1559" s="102"/>
      <c r="AB1559" s="104" t="s">
        <v>5423</v>
      </c>
      <c r="AC1559" s="9"/>
      <c r="AD1559" s="9"/>
      <c r="AE1559" s="7" t="s">
        <v>5423</v>
      </c>
      <c r="AF1559" s="6"/>
      <c r="AG1559" s="7"/>
      <c r="AH1559" s="3" t="s">
        <v>5423</v>
      </c>
      <c r="AI1559" s="18" t="s">
        <v>5423</v>
      </c>
      <c r="AJ1559" s="18" t="s">
        <v>5423</v>
      </c>
      <c r="AK1559" s="18" t="s">
        <v>5423</v>
      </c>
      <c r="AL1559" s="18" t="s">
        <v>5423</v>
      </c>
      <c r="AM1559" s="18" t="s">
        <v>5423</v>
      </c>
      <c r="AN1559" s="18" t="s">
        <v>5423</v>
      </c>
      <c r="AO1559" s="18" t="s">
        <v>5423</v>
      </c>
      <c r="AP1559" s="18" t="s">
        <v>5423</v>
      </c>
      <c r="AQ1559" s="18" t="s">
        <v>5423</v>
      </c>
      <c r="AR1559" s="18" t="s">
        <v>5423</v>
      </c>
      <c r="AS1559" s="18" t="s">
        <v>5423</v>
      </c>
      <c r="AT1559" s="18" t="s">
        <v>5423</v>
      </c>
      <c r="AU1559" s="9" t="s">
        <v>5423</v>
      </c>
      <c r="AV1559" s="14"/>
      <c r="AW1559" s="14" t="s">
        <v>5423</v>
      </c>
      <c r="AX1559" s="14" t="str">
        <f>_xlfn.XLOOKUP(B1559,'[4]cell downs 18042026 17h'!$B:$B,'[4]cell downs 18042026 17h'!$B:$B,"")</f>
        <v/>
      </c>
      <c r="AY1559" s="14" t="str">
        <f>_xlfn.XLOOKUP(B1559,'[5]Cells Huawei 19042026 15h'!$B:$B,'[5]Cells Huawei 19042026 15h'!$B:$B,"")</f>
        <v>EXN_098</v>
      </c>
      <c r="AZ1559" s="105" t="str">
        <f>_xlfn.XLOOKUP(B1559,'INCIDENT-04-23-2026'!E:E,'INCIDENT-04-23-2026'!F:F,"")</f>
        <v/>
      </c>
      <c r="BA1559" s="105" t="str">
        <f>_xlfn.XLOOKUP(B1559,'[6]Eneo 17H'!$C:$C,'[6]Eneo 17H'!$I:$I,"")</f>
        <v/>
      </c>
      <c r="BB1559" s="105" t="str">
        <f>_xlfn.XLOOKUP(B1559,[8]ALL!$B:$B,[8]ALL!$M:$M,"")</f>
        <v/>
      </c>
      <c r="BC1559" s="105" t="str">
        <f>_xlfn.XLOOKUP(B1559,'[6]Eneo 17H'!$C:$C,'[6]Eneo 17H'!$I:$I,"")</f>
        <v/>
      </c>
      <c r="BD1559" s="105" t="str">
        <f>_xlfn.XLOOKUP(B1559,'[7]Eneo 12H'!$C:$C,'[7]Eneo 12H'!$I:$I,"")</f>
        <v/>
      </c>
      <c r="BE1559" s="105">
        <v>0</v>
      </c>
    </row>
    <row r="1560" spans="1:57" hidden="1" x14ac:dyDescent="0.3">
      <c r="A1560" s="1" t="s">
        <v>1547</v>
      </c>
      <c r="B1560" s="8" t="s">
        <v>1548</v>
      </c>
      <c r="C1560" s="3" t="str">
        <f>_xlfn.XLOOKUP(B1560,'[1]daily break down'!$D:$D,'[1]daily break down'!$E:$E,"")</f>
        <v>NORD-OUEST</v>
      </c>
      <c r="D1560" s="1" t="s">
        <v>11</v>
      </c>
      <c r="E1560" s="1" t="s">
        <v>12</v>
      </c>
      <c r="F1560" s="3" t="s">
        <v>13</v>
      </c>
      <c r="G1560" s="1" t="s">
        <v>1547</v>
      </c>
      <c r="H1560" s="25" t="str">
        <f>_xlfn.XLOOKUP(B1560,[2]CALCULATION!$B:$B,[2]CALCULATION!$H:$H,"")</f>
        <v>Huawei</v>
      </c>
      <c r="I1560" s="23">
        <v>0</v>
      </c>
      <c r="J1560" s="23">
        <v>0</v>
      </c>
      <c r="K1560" s="23">
        <v>0</v>
      </c>
      <c r="L1560" s="23">
        <v>1.3362932429308887</v>
      </c>
      <c r="M1560" s="23">
        <v>0</v>
      </c>
      <c r="N1560" s="23">
        <v>2.0243705644160226</v>
      </c>
      <c r="O1560" s="23">
        <v>0</v>
      </c>
      <c r="P1560" s="103" t="s">
        <v>6554</v>
      </c>
      <c r="Q1560" s="36" t="s">
        <v>6552</v>
      </c>
      <c r="R1560" s="36"/>
      <c r="S1560" s="35" t="str" cm="1">
        <f t="array" ref="S1560">IFERROR(_xlfn.IFS(
U1560="MPR ISSUE","PDH",
U1560="BSS Hardware Issue","BSS",
U1560="Sites strategiques, MLL, Pylone, etc.","ENVTECH",
U1560="AKTIVCO DEFAUT GE &amp; POWER Cabinet","AKTIVCO",
U1560="AKTIVCO Coupure ENEO &amp; Baisse de tension","AKTIVCO GRID ONLY",
U1560="Coupure ENEO &amp; Baisse de tension","IHS GRID ONLY",
U1560="Defaut GE &amp; POWER Cabinet","IHS",
U1560="Sharing","Partners",
U1560="Sites strategiques &amp; DataCenter","SST &amp; DC",
U1560="Exclu","Exclu",
U1560="SAT","SAT",
U1560="SPARE-ISSUE","SPARE-ISSUE",
U1560="Fiber CAmtel","TRANS_FO_CAMTEL",
U1560="Fiber AOF","Fiber AOF",
U1560="Projet OCM (HUAWEI)","TRAVAUX-HUAWEI",
U1560="Projet OCM (NOKIA)","TRAVAUX-NOKIA",
U1560="ACCESS-ISSUE","ACCESS-ISSUE",
U1560="Projet OCM (ZTE, NOKIA, autres projets)","TRAVAUX OCM",
U1560="No root CAuse","No root cause",
U1560="ODU HS","PDH",
U1560="IP &amp; VLAN","PDH",
U1560="Warehouse HUAWEI","SPARE-ISSUE",
U1560="SPARE-HS","SPARE-ISSUE",
U1560="Power Telco","BSS",U1560="no impacts","no impacts"
),"")</f>
        <v/>
      </c>
      <c r="T1560" s="35" t="str" cm="1">
        <f t="array" ref="T1560">IFERROR(_xlfn.IFS(
U1560="MPR ISSUE","TX ISSUE",
U1560="BSS Hardware Issue","RAN ISSUE",
U1560="Sites strategiques, MLL, Pylone, etc.","ENVTECH",
U1560="AKTIVCO DEFAUT GE &amp; POWER Cabinet","POWER ISSUE",
U1560="AKTIVCO Coupure ENEO &amp; Baisse de tension","POWER ISSUE",
U1560="Coupure ENEO &amp; Baisse de tension","POWER ISSUE",
U1560="Defaut GE &amp; POWER Cabinet","POWER ISSUE",
U1560="Sharing","POWER ISSUE",
U1560="Sites strategiques &amp; DataCenter","POWER ISSUE",
U1560="Exclu","Exclu",
U1560="SAT","TX ISSUE",
U1560="SPARE-ISSUE","SPARE-ISSUE",
U1560="Fiber CAmtel","TX ISSUE",
U1560="Fiber AOF","TX ISSUE",
U1560="Projet OCM (HUAWEI)","TRAVAUX-HUAWEI",
U1560="Projet OCM (NOKIA)","TRAVAUX -NOKIA",
U1560="ACCESS-ISSUE","ACCESS-ISSUE",
U1560="Projet OCM (ZTE, NOKIA, autres projets)","TRAVAUX OCM",
U1560="No root CAuse","No root cause",
U1560="ODU HS","TX ISSUE",
U1560="IP &amp; VLAN","TX ISSUE",
U1560="Warehouse HUAWEI","SPARE-ISSUE",
U1560="SPARE-HS","SPARE-ISSUE",
U1560="Power Telco","RAN ISSUE",U1560="no impacts","no impacts"
),"")</f>
        <v/>
      </c>
      <c r="U1560" s="28"/>
      <c r="V1560" s="35" t="str" cm="1">
        <f t="array" ref="V1560">IFERROR(_xlfn.IFS(
U1560="MPR ISSUE","ACTIVE",
U1560="BSS Hardware Issue","ACTIVE",
U1560="Sites strategiques, MLL, Pylone, etc.","PASSIVE",
U1560="AKTIVCO DEFAUT GE &amp; POWER Cabinet","PASSIVE",
U1560="AKTIVCO Coupure ENEO &amp; Baisse de tension","PASSIVE",
U1560="Coupure ENEO &amp; Baisse de tension","PASSIVE",
U1560="Defaut GE &amp; POWER Cabinet","PASSIVE",
U1560="Sharing","PASSIVE",
U1560="Sites strategiques &amp; DataCenter","PASSIVE",
U1560="Exclu","Exclu",
U1560="SAT","ACTIVE",
U1560="SPARE-ISSUE","SPARE-ISSUE",
U1560="Fiber CAmtel","ACTIVE",
U1560="Fiber AOF","ACTIVE",
U1560="Projet OCM (HUAWEI)","PLANNED WORKS",
U1560="Projet OCM (NOKIA)","PLANNED WORKS",
U1560="ACCESS-ISSUE","ACCESS-ISSUE",
U1560="Projet OCM (ZTE, NOKIA, autres projets)","PLANNED WORKS",
U1560="No root CAuse","No root cause",
U1560="ODU HS","ACTIVE",
U1560="IP &amp; VLAN","ACTIVE",
U1560="Warehouse HUAWEI","SPARE-ISSUE",
U1560="SPARE-HS","SPARE-ISSUE",
U1560="Power Telco","ACTIVE",U1560="no impacts","no impacts"
),"")</f>
        <v/>
      </c>
      <c r="W1560" s="102"/>
      <c r="X1560" s="102"/>
      <c r="Y1560" s="102"/>
      <c r="Z1560" s="102"/>
      <c r="AA1560" s="102"/>
      <c r="AB1560" s="104" t="s">
        <v>5423</v>
      </c>
      <c r="AC1560" s="9"/>
      <c r="AD1560" s="9"/>
      <c r="AE1560" s="7" t="s">
        <v>5423</v>
      </c>
      <c r="AF1560" s="6"/>
      <c r="AG1560" s="7"/>
      <c r="AH1560" s="3" t="s">
        <v>5423</v>
      </c>
      <c r="AI1560" s="18" t="s">
        <v>5423</v>
      </c>
      <c r="AJ1560" s="18" t="s">
        <v>5423</v>
      </c>
      <c r="AK1560" s="18" t="s">
        <v>5423</v>
      </c>
      <c r="AL1560" s="18" t="s">
        <v>5423</v>
      </c>
      <c r="AM1560" s="18" t="s">
        <v>5423</v>
      </c>
      <c r="AN1560" s="18" t="s">
        <v>5423</v>
      </c>
      <c r="AO1560" s="18" t="s">
        <v>5423</v>
      </c>
      <c r="AP1560" s="18" t="s">
        <v>5423</v>
      </c>
      <c r="AQ1560" s="18" t="s">
        <v>5423</v>
      </c>
      <c r="AR1560" s="18" t="s">
        <v>5423</v>
      </c>
      <c r="AS1560" s="18" t="s">
        <v>5423</v>
      </c>
      <c r="AT1560" s="18" t="s">
        <v>5423</v>
      </c>
      <c r="AU1560" s="9" t="s">
        <v>5423</v>
      </c>
      <c r="AV1560" s="14"/>
      <c r="AW1560" s="14" t="s">
        <v>5423</v>
      </c>
      <c r="AX1560" s="14" t="str">
        <f>_xlfn.XLOOKUP(B1560,'[4]cell downs 18042026 17h'!$B:$B,'[4]cell downs 18042026 17h'!$B:$B,"")</f>
        <v/>
      </c>
      <c r="AY1560" s="14" t="str">
        <f>_xlfn.XLOOKUP(B1560,'[5]Cells Huawei 19042026 15h'!$B:$B,'[5]Cells Huawei 19042026 15h'!$B:$B,"")</f>
        <v/>
      </c>
      <c r="AZ1560" s="105" t="str">
        <f>_xlfn.XLOOKUP(B1560,'INCIDENT-04-23-2026'!E:E,'INCIDENT-04-23-2026'!F:F,"")</f>
        <v/>
      </c>
      <c r="BA1560" s="105" t="str">
        <f>_xlfn.XLOOKUP(B1560,'[6]Eneo 17H'!$C:$C,'[6]Eneo 17H'!$I:$I,"")</f>
        <v/>
      </c>
      <c r="BB1560" s="105" t="str">
        <f>_xlfn.XLOOKUP(B1560,[8]ALL!$B:$B,[8]ALL!$M:$M,"")</f>
        <v/>
      </c>
      <c r="BC1560" s="105" t="str">
        <f>_xlfn.XLOOKUP(B1560,'[6]Eneo 17H'!$C:$C,'[6]Eneo 17H'!$I:$I,"")</f>
        <v/>
      </c>
      <c r="BD1560" s="105" t="str">
        <f>_xlfn.XLOOKUP(B1560,'[7]Eneo 12H'!$C:$C,'[7]Eneo 12H'!$I:$I,"")</f>
        <v/>
      </c>
      <c r="BE1560" s="105" t="s">
        <v>5423</v>
      </c>
    </row>
    <row r="1561" spans="1:57" hidden="1" x14ac:dyDescent="0.3">
      <c r="A1561" s="1" t="s">
        <v>5242</v>
      </c>
      <c r="B1561" s="8" t="s">
        <v>5243</v>
      </c>
      <c r="C1561" s="3" t="str">
        <f>_xlfn.XLOOKUP(B1561,'[1]daily break down'!$D:$D,'[1]daily break down'!$E:$E,"")</f>
        <v>SUD-OUEST</v>
      </c>
      <c r="D1561" s="1" t="s">
        <v>11</v>
      </c>
      <c r="E1561" s="1" t="s">
        <v>154</v>
      </c>
      <c r="F1561" s="3" t="s">
        <v>13</v>
      </c>
      <c r="G1561" s="1" t="s">
        <v>5244</v>
      </c>
      <c r="H1561" s="25" t="str">
        <f>_xlfn.XLOOKUP(B1561,[2]CALCULATION!$B:$B,[2]CALCULATION!$H:$H,"")</f>
        <v>HUAWEI</v>
      </c>
      <c r="I1561" s="23">
        <v>2.5373252519026459</v>
      </c>
      <c r="J1561" s="23">
        <v>2.5090744878478914</v>
      </c>
      <c r="K1561" s="23">
        <v>2.3753292355457396</v>
      </c>
      <c r="L1561" s="23">
        <v>2.3934140049595785</v>
      </c>
      <c r="M1561" s="23">
        <v>2.4015289655939935</v>
      </c>
      <c r="N1561" s="23">
        <v>2.2109789888509361</v>
      </c>
      <c r="O1561" s="23">
        <v>2.2330766508861895</v>
      </c>
      <c r="P1561" s="103" t="s">
        <v>6553</v>
      </c>
      <c r="Q1561" s="36" t="s">
        <v>6552</v>
      </c>
      <c r="R1561" s="36"/>
      <c r="S1561" s="35" t="str" cm="1">
        <f t="array" ref="S1561">IFERROR(_xlfn.IFS(
U1561="MPR ISSUE","PDH",
U1561="BSS Hardware Issue","BSS",
U1561="Sites strategiques, MLL, Pylone, etc.","ENVTECH",
U1561="AKTIVCO DEFAUT GE &amp; POWER Cabinet","AKTIVCO",
U1561="AKTIVCO Coupure ENEO &amp; Baisse de tension","AKTIVCO GRID ONLY",
U1561="Coupure ENEO &amp; Baisse de tension","IHS GRID ONLY",
U1561="Defaut GE &amp; POWER Cabinet","IHS",
U1561="Sharing","Partners",
U1561="Sites strategiques &amp; DataCenter","SST &amp; DC",
U1561="Exclu","Exclu",
U1561="SAT","SAT",
U1561="SPARE-ISSUE","SPARE-ISSUE",
U1561="Fiber CAmtel","TRANS_FO_CAMTEL",
U1561="Fiber AOF","Fiber AOF",
U1561="Projet OCM (HUAWEI)","TRAVAUX-HUAWEI",
U1561="Projet OCM (NOKIA)","TRAVAUX-NOKIA",
U1561="ACCESS-ISSUE","ACCESS-ISSUE",
U1561="Projet OCM (ZTE, NOKIA, autres projets)","TRAVAUX OCM",
U1561="No root CAuse","No root cause",
U1561="ODU HS","PDH",
U1561="IP &amp; VLAN","PDH",
U1561="Warehouse HUAWEI","SPARE-ISSUE",
U1561="SPARE-HS","SPARE-ISSUE",
U1561="Power Telco","BSS",U1561="no impacts","no impacts"
),"")</f>
        <v/>
      </c>
      <c r="T1561" s="35" t="str" cm="1">
        <f t="array" ref="T1561">IFERROR(_xlfn.IFS(
U1561="MPR ISSUE","TX ISSUE",
U1561="BSS Hardware Issue","RAN ISSUE",
U1561="Sites strategiques, MLL, Pylone, etc.","ENVTECH",
U1561="AKTIVCO DEFAUT GE &amp; POWER Cabinet","POWER ISSUE",
U1561="AKTIVCO Coupure ENEO &amp; Baisse de tension","POWER ISSUE",
U1561="Coupure ENEO &amp; Baisse de tension","POWER ISSUE",
U1561="Defaut GE &amp; POWER Cabinet","POWER ISSUE",
U1561="Sharing","POWER ISSUE",
U1561="Sites strategiques &amp; DataCenter","POWER ISSUE",
U1561="Exclu","Exclu",
U1561="SAT","TX ISSUE",
U1561="SPARE-ISSUE","SPARE-ISSUE",
U1561="Fiber CAmtel","TX ISSUE",
U1561="Fiber AOF","TX ISSUE",
U1561="Projet OCM (HUAWEI)","TRAVAUX-HUAWEI",
U1561="Projet OCM (NOKIA)","TRAVAUX -NOKIA",
U1561="ACCESS-ISSUE","ACCESS-ISSUE",
U1561="Projet OCM (ZTE, NOKIA, autres projets)","TRAVAUX OCM",
U1561="No root CAuse","No root cause",
U1561="ODU HS","TX ISSUE",
U1561="IP &amp; VLAN","TX ISSUE",
U1561="Warehouse HUAWEI","SPARE-ISSUE",
U1561="SPARE-HS","SPARE-ISSUE",
U1561="Power Telco","RAN ISSUE",U1561="no impacts","no impacts"
),"")</f>
        <v/>
      </c>
      <c r="U1561" s="28"/>
      <c r="V1561" s="35" t="str" cm="1">
        <f t="array" ref="V1561">IFERROR(_xlfn.IFS(
U1561="MPR ISSUE","ACTIVE",
U1561="BSS Hardware Issue","ACTIVE",
U1561="Sites strategiques, MLL, Pylone, etc.","PASSIVE",
U1561="AKTIVCO DEFAUT GE &amp; POWER Cabinet","PASSIVE",
U1561="AKTIVCO Coupure ENEO &amp; Baisse de tension","PASSIVE",
U1561="Coupure ENEO &amp; Baisse de tension","PASSIVE",
U1561="Defaut GE &amp; POWER Cabinet","PASSIVE",
U1561="Sharing","PASSIVE",
U1561="Sites strategiques &amp; DataCenter","PASSIVE",
U1561="Exclu","Exclu",
U1561="SAT","ACTIVE",
U1561="SPARE-ISSUE","SPARE-ISSUE",
U1561="Fiber CAmtel","ACTIVE",
U1561="Fiber AOF","ACTIVE",
U1561="Projet OCM (HUAWEI)","PLANNED WORKS",
U1561="Projet OCM (NOKIA)","PLANNED WORKS",
U1561="ACCESS-ISSUE","ACCESS-ISSUE",
U1561="Projet OCM (ZTE, NOKIA, autres projets)","PLANNED WORKS",
U1561="No root CAuse","No root cause",
U1561="ODU HS","ACTIVE",
U1561="IP &amp; VLAN","ACTIVE",
U1561="Warehouse HUAWEI","SPARE-ISSUE",
U1561="SPARE-HS","SPARE-ISSUE",
U1561="Power Telco","ACTIVE",U1561="no impacts","no impacts"
),"")</f>
        <v/>
      </c>
      <c r="W1561" s="102"/>
      <c r="X1561" s="102"/>
      <c r="Y1561" s="102"/>
      <c r="Z1561" s="102"/>
      <c r="AA1561" s="102"/>
      <c r="AB1561" s="104" t="s">
        <v>5423</v>
      </c>
      <c r="AC1561" s="9"/>
      <c r="AD1561" s="9"/>
      <c r="AE1561" s="7" t="s">
        <v>5423</v>
      </c>
      <c r="AF1561" s="6"/>
      <c r="AG1561" s="7"/>
      <c r="AH1561" s="3" t="s">
        <v>5423</v>
      </c>
      <c r="AI1561" s="18" t="s">
        <v>5423</v>
      </c>
      <c r="AJ1561" s="18" t="s">
        <v>5423</v>
      </c>
      <c r="AK1561" s="18" t="s">
        <v>5423</v>
      </c>
      <c r="AL1561" s="18" t="s">
        <v>5423</v>
      </c>
      <c r="AM1561" s="18" t="s">
        <v>5423</v>
      </c>
      <c r="AN1561" s="18" t="s">
        <v>5423</v>
      </c>
      <c r="AO1561" s="18" t="s">
        <v>5423</v>
      </c>
      <c r="AP1561" s="18" t="s">
        <v>5423</v>
      </c>
      <c r="AQ1561" s="18" t="s">
        <v>5423</v>
      </c>
      <c r="AR1561" s="18" t="s">
        <v>5423</v>
      </c>
      <c r="AS1561" s="18" t="s">
        <v>5423</v>
      </c>
      <c r="AT1561" s="18" t="s">
        <v>5423</v>
      </c>
      <c r="AU1561" s="9" t="s">
        <v>5423</v>
      </c>
      <c r="AV1561" s="14"/>
      <c r="AW1561" s="14" t="s">
        <v>5423</v>
      </c>
      <c r="AX1561" s="14" t="str">
        <f>_xlfn.XLOOKUP(B1561,'[4]cell downs 18042026 17h'!$B:$B,'[4]cell downs 18042026 17h'!$B:$B,"")</f>
        <v/>
      </c>
      <c r="AY1561" s="14" t="str">
        <f>_xlfn.XLOOKUP(B1561,'[5]Cells Huawei 19042026 15h'!$B:$B,'[5]Cells Huawei 19042026 15h'!$B:$B,"")</f>
        <v>SUO_046</v>
      </c>
      <c r="AZ1561" s="105" t="str">
        <f>_xlfn.XLOOKUP(B1561,'INCIDENT-04-23-2026'!E:E,'INCIDENT-04-23-2026'!F:F,"")</f>
        <v/>
      </c>
      <c r="BA1561" s="105" t="str">
        <f>_xlfn.XLOOKUP(B1561,'[6]Eneo 17H'!$C:$C,'[6]Eneo 17H'!$I:$I,"")</f>
        <v/>
      </c>
      <c r="BB1561" s="105" t="str">
        <f>_xlfn.XLOOKUP(B1561,[8]ALL!$B:$B,[8]ALL!$M:$M,"")</f>
        <v/>
      </c>
      <c r="BC1561" s="105" t="str">
        <f>_xlfn.XLOOKUP(B1561,'[6]Eneo 17H'!$C:$C,'[6]Eneo 17H'!$I:$I,"")</f>
        <v/>
      </c>
      <c r="BD1561" s="105" t="str">
        <f>_xlfn.XLOOKUP(B1561,'[7]Eneo 12H'!$C:$C,'[7]Eneo 12H'!$I:$I,"")</f>
        <v/>
      </c>
      <c r="BE1561" s="105" t="s">
        <v>6948</v>
      </c>
    </row>
    <row r="1562" spans="1:57" hidden="1" x14ac:dyDescent="0.3">
      <c r="A1562" s="1" t="s">
        <v>3095</v>
      </c>
      <c r="B1562" s="8" t="s">
        <v>3096</v>
      </c>
      <c r="C1562" s="3" t="str">
        <f>_xlfn.XLOOKUP(B1562,'[1]daily break down'!$D:$D,'[1]daily break down'!$E:$E,"")</f>
        <v>EXTREME-NORD</v>
      </c>
      <c r="D1562" s="1" t="s">
        <v>11</v>
      </c>
      <c r="E1562" s="1" t="s">
        <v>66</v>
      </c>
      <c r="F1562" s="3" t="s">
        <v>55</v>
      </c>
      <c r="G1562" s="1" t="s">
        <v>3097</v>
      </c>
      <c r="H1562" s="25" t="str">
        <f>_xlfn.XLOOKUP(B1562,[2]CALCULATION!$B:$B,[2]CALCULATION!$H:$H,"")</f>
        <v>HUAWEI</v>
      </c>
      <c r="I1562" s="23">
        <v>0</v>
      </c>
      <c r="J1562" s="23">
        <v>0</v>
      </c>
      <c r="K1562" s="23">
        <v>1.73776085585547</v>
      </c>
      <c r="L1562" s="23">
        <v>0</v>
      </c>
      <c r="M1562" s="23">
        <v>0</v>
      </c>
      <c r="N1562" s="23">
        <v>0</v>
      </c>
      <c r="O1562" s="23">
        <v>0</v>
      </c>
      <c r="P1562" s="103" t="s">
        <v>6554</v>
      </c>
      <c r="Q1562" s="36" t="s">
        <v>6552</v>
      </c>
      <c r="R1562" s="36"/>
      <c r="S1562" s="35" t="str" cm="1">
        <f t="array" ref="S1562">IFERROR(_xlfn.IFS(
U1562="MPR ISSUE","PDH",
U1562="BSS Hardware Issue","BSS",
U1562="Sites strategiques, MLL, Pylone, etc.","ENVTECH",
U1562="AKTIVCO DEFAUT GE &amp; POWER Cabinet","AKTIVCO",
U1562="AKTIVCO Coupure ENEO &amp; Baisse de tension","AKTIVCO GRID ONLY",
U1562="Coupure ENEO &amp; Baisse de tension","IHS GRID ONLY",
U1562="Defaut GE &amp; POWER Cabinet","IHS",
U1562="Sharing","Partners",
U1562="Sites strategiques &amp; DataCenter","SST &amp; DC",
U1562="Exclu","Exclu",
U1562="SAT","SAT",
U1562="SPARE-ISSUE","SPARE-ISSUE",
U1562="Fiber CAmtel","TRANS_FO_CAMTEL",
U1562="Fiber AOF","Fiber AOF",
U1562="Projet OCM (HUAWEI)","TRAVAUX-HUAWEI",
U1562="Projet OCM (NOKIA)","TRAVAUX-NOKIA",
U1562="ACCESS-ISSUE","ACCESS-ISSUE",
U1562="Projet OCM (ZTE, NOKIA, autres projets)","TRAVAUX OCM",
U1562="No root CAuse","No root cause",
U1562="ODU HS","PDH",
U1562="IP &amp; VLAN","PDH",
U1562="Warehouse HUAWEI","SPARE-ISSUE",
U1562="SPARE-HS","SPARE-ISSUE",
U1562="Power Telco","BSS",U1562="no impacts","no impacts"
),"")</f>
        <v/>
      </c>
      <c r="T1562" s="35" t="str" cm="1">
        <f t="array" ref="T1562">IFERROR(_xlfn.IFS(
U1562="MPR ISSUE","TX ISSUE",
U1562="BSS Hardware Issue","RAN ISSUE",
U1562="Sites strategiques, MLL, Pylone, etc.","ENVTECH",
U1562="AKTIVCO DEFAUT GE &amp; POWER Cabinet","POWER ISSUE",
U1562="AKTIVCO Coupure ENEO &amp; Baisse de tension","POWER ISSUE",
U1562="Coupure ENEO &amp; Baisse de tension","POWER ISSUE",
U1562="Defaut GE &amp; POWER Cabinet","POWER ISSUE",
U1562="Sharing","POWER ISSUE",
U1562="Sites strategiques &amp; DataCenter","POWER ISSUE",
U1562="Exclu","Exclu",
U1562="SAT","TX ISSUE",
U1562="SPARE-ISSUE","SPARE-ISSUE",
U1562="Fiber CAmtel","TX ISSUE",
U1562="Fiber AOF","TX ISSUE",
U1562="Projet OCM (HUAWEI)","TRAVAUX-HUAWEI",
U1562="Projet OCM (NOKIA)","TRAVAUX -NOKIA",
U1562="ACCESS-ISSUE","ACCESS-ISSUE",
U1562="Projet OCM (ZTE, NOKIA, autres projets)","TRAVAUX OCM",
U1562="No root CAuse","No root cause",
U1562="ODU HS","TX ISSUE",
U1562="IP &amp; VLAN","TX ISSUE",
U1562="Warehouse HUAWEI","SPARE-ISSUE",
U1562="SPARE-HS","SPARE-ISSUE",
U1562="Power Telco","RAN ISSUE",U1562="no impacts","no impacts"
),"")</f>
        <v/>
      </c>
      <c r="U1562" s="28"/>
      <c r="V1562" s="35" t="str" cm="1">
        <f t="array" ref="V1562">IFERROR(_xlfn.IFS(
U1562="MPR ISSUE","ACTIVE",
U1562="BSS Hardware Issue","ACTIVE",
U1562="Sites strategiques, MLL, Pylone, etc.","PASSIVE",
U1562="AKTIVCO DEFAUT GE &amp; POWER Cabinet","PASSIVE",
U1562="AKTIVCO Coupure ENEO &amp; Baisse de tension","PASSIVE",
U1562="Coupure ENEO &amp; Baisse de tension","PASSIVE",
U1562="Defaut GE &amp; POWER Cabinet","PASSIVE",
U1562="Sharing","PASSIVE",
U1562="Sites strategiques &amp; DataCenter","PASSIVE",
U1562="Exclu","Exclu",
U1562="SAT","ACTIVE",
U1562="SPARE-ISSUE","SPARE-ISSUE",
U1562="Fiber CAmtel","ACTIVE",
U1562="Fiber AOF","ACTIVE",
U1562="Projet OCM (HUAWEI)","PLANNED WORKS",
U1562="Projet OCM (NOKIA)","PLANNED WORKS",
U1562="ACCESS-ISSUE","ACCESS-ISSUE",
U1562="Projet OCM (ZTE, NOKIA, autres projets)","PLANNED WORKS",
U1562="No root CAuse","No root cause",
U1562="ODU HS","ACTIVE",
U1562="IP &amp; VLAN","ACTIVE",
U1562="Warehouse HUAWEI","SPARE-ISSUE",
U1562="SPARE-HS","SPARE-ISSUE",
U1562="Power Telco","ACTIVE",U1562="no impacts","no impacts"
),"")</f>
        <v/>
      </c>
      <c r="W1562" s="102"/>
      <c r="X1562" s="102"/>
      <c r="Y1562" s="102"/>
      <c r="Z1562" s="102"/>
      <c r="AA1562" s="102"/>
      <c r="AB1562" s="104" t="s">
        <v>5423</v>
      </c>
      <c r="AC1562" s="9"/>
      <c r="AD1562" s="9"/>
      <c r="AE1562" s="7" t="s">
        <v>5423</v>
      </c>
      <c r="AF1562" s="6"/>
      <c r="AG1562" s="7"/>
      <c r="AH1562" s="3" t="s">
        <v>5423</v>
      </c>
      <c r="AI1562" s="18" t="s">
        <v>5423</v>
      </c>
      <c r="AJ1562" s="18" t="s">
        <v>5423</v>
      </c>
      <c r="AK1562" s="18" t="s">
        <v>5423</v>
      </c>
      <c r="AL1562" s="18" t="s">
        <v>5423</v>
      </c>
      <c r="AM1562" s="18" t="s">
        <v>5423</v>
      </c>
      <c r="AN1562" s="18" t="s">
        <v>5423</v>
      </c>
      <c r="AO1562" s="18" t="s">
        <v>5423</v>
      </c>
      <c r="AP1562" s="18" t="s">
        <v>5423</v>
      </c>
      <c r="AQ1562" s="18" t="s">
        <v>5423</v>
      </c>
      <c r="AR1562" s="18" t="s">
        <v>5423</v>
      </c>
      <c r="AS1562" s="18" t="s">
        <v>5423</v>
      </c>
      <c r="AT1562" s="18" t="s">
        <v>5423</v>
      </c>
      <c r="AU1562" s="9" t="s">
        <v>5423</v>
      </c>
      <c r="AV1562" s="14"/>
      <c r="AW1562" s="14" t="s">
        <v>5423</v>
      </c>
      <c r="AX1562" s="14" t="str">
        <f>_xlfn.XLOOKUP(B1562,'[4]cell downs 18042026 17h'!$B:$B,'[4]cell downs 18042026 17h'!$B:$B,"")</f>
        <v/>
      </c>
      <c r="AY1562" s="14" t="str">
        <f>_xlfn.XLOOKUP(B1562,'[5]Cells Huawei 19042026 15h'!$B:$B,'[5]Cells Huawei 19042026 15h'!$B:$B,"")</f>
        <v>EXN_154</v>
      </c>
      <c r="AZ1562" s="105" t="str">
        <f>_xlfn.XLOOKUP(B1562,'INCIDENT-04-23-2026'!E:E,'INCIDENT-04-23-2026'!F:F,"")</f>
        <v/>
      </c>
      <c r="BA1562" s="105" t="str">
        <f>_xlfn.XLOOKUP(B1562,'[6]Eneo 17H'!$C:$C,'[6]Eneo 17H'!$I:$I,"")</f>
        <v/>
      </c>
      <c r="BB1562" s="105" t="str">
        <f>_xlfn.XLOOKUP(B1562,[8]ALL!$B:$B,[8]ALL!$M:$M,"")</f>
        <v/>
      </c>
      <c r="BC1562" s="105" t="str">
        <f>_xlfn.XLOOKUP(B1562,'[6]Eneo 17H'!$C:$C,'[6]Eneo 17H'!$I:$I,"")</f>
        <v/>
      </c>
      <c r="BD1562" s="105" t="str">
        <f>_xlfn.XLOOKUP(B1562,'[7]Eneo 12H'!$C:$C,'[7]Eneo 12H'!$I:$I,"")</f>
        <v/>
      </c>
      <c r="BE1562" s="105" t="s">
        <v>5423</v>
      </c>
    </row>
    <row r="1563" spans="1:57" hidden="1" x14ac:dyDescent="0.3">
      <c r="A1563" s="1" t="s">
        <v>3846</v>
      </c>
      <c r="B1563" s="8" t="s">
        <v>3847</v>
      </c>
      <c r="C1563" s="3" t="str">
        <f>_xlfn.XLOOKUP(B1563,'[1]daily break down'!$D:$D,'[1]daily break down'!$E:$E,"")</f>
        <v>EXTREME-NORD</v>
      </c>
      <c r="D1563" s="1" t="s">
        <v>11</v>
      </c>
      <c r="E1563" s="1" t="s">
        <v>66</v>
      </c>
      <c r="F1563" s="3" t="s">
        <v>55</v>
      </c>
      <c r="G1563" s="1" t="s">
        <v>3846</v>
      </c>
      <c r="H1563" s="25" t="str">
        <f>_xlfn.XLOOKUP(B1563,[2]CALCULATION!$B:$B,[2]CALCULATION!$H:$H,"")</f>
        <v>HUAWEI</v>
      </c>
      <c r="I1563" s="23">
        <v>0</v>
      </c>
      <c r="J1563" s="23">
        <v>0</v>
      </c>
      <c r="K1563" s="23">
        <v>0</v>
      </c>
      <c r="L1563" s="23">
        <v>0</v>
      </c>
      <c r="M1563" s="23">
        <v>0</v>
      </c>
      <c r="N1563" s="23">
        <v>0</v>
      </c>
      <c r="O1563" s="23">
        <v>0</v>
      </c>
      <c r="P1563" s="103" t="s">
        <v>6554</v>
      </c>
      <c r="Q1563" s="36" t="s">
        <v>6552</v>
      </c>
      <c r="R1563" s="36"/>
      <c r="S1563" s="35" t="str" cm="1">
        <f t="array" ref="S1563">IFERROR(_xlfn.IFS(
U1563="MPR ISSUE","PDH",
U1563="BSS Hardware Issue","BSS",
U1563="Sites strategiques, MLL, Pylone, etc.","ENVTECH",
U1563="AKTIVCO DEFAUT GE &amp; POWER Cabinet","AKTIVCO",
U1563="AKTIVCO Coupure ENEO &amp; Baisse de tension","AKTIVCO GRID ONLY",
U1563="Coupure ENEO &amp; Baisse de tension","IHS GRID ONLY",
U1563="Defaut GE &amp; POWER Cabinet","IHS",
U1563="Sharing","Partners",
U1563="Sites strategiques &amp; DataCenter","SST &amp; DC",
U1563="Exclu","Exclu",
U1563="SAT","SAT",
U1563="SPARE-ISSUE","SPARE-ISSUE",
U1563="Fiber CAmtel","TRANS_FO_CAMTEL",
U1563="Fiber AOF","Fiber AOF",
U1563="Projet OCM (HUAWEI)","TRAVAUX-HUAWEI",
U1563="Projet OCM (NOKIA)","TRAVAUX-NOKIA",
U1563="ACCESS-ISSUE","ACCESS-ISSUE",
U1563="Projet OCM (ZTE, NOKIA, autres projets)","TRAVAUX OCM",
U1563="No root CAuse","No root cause",
U1563="ODU HS","PDH",
U1563="IP &amp; VLAN","PDH",
U1563="Warehouse HUAWEI","SPARE-ISSUE",
U1563="SPARE-HS","SPARE-ISSUE",
U1563="Power Telco","BSS",U1563="no impacts","no impacts"
),"")</f>
        <v/>
      </c>
      <c r="T1563" s="35" t="str" cm="1">
        <f t="array" ref="T1563">IFERROR(_xlfn.IFS(
U1563="MPR ISSUE","TX ISSUE",
U1563="BSS Hardware Issue","RAN ISSUE",
U1563="Sites strategiques, MLL, Pylone, etc.","ENVTECH",
U1563="AKTIVCO DEFAUT GE &amp; POWER Cabinet","POWER ISSUE",
U1563="AKTIVCO Coupure ENEO &amp; Baisse de tension","POWER ISSUE",
U1563="Coupure ENEO &amp; Baisse de tension","POWER ISSUE",
U1563="Defaut GE &amp; POWER Cabinet","POWER ISSUE",
U1563="Sharing","POWER ISSUE",
U1563="Sites strategiques &amp; DataCenter","POWER ISSUE",
U1563="Exclu","Exclu",
U1563="SAT","TX ISSUE",
U1563="SPARE-ISSUE","SPARE-ISSUE",
U1563="Fiber CAmtel","TX ISSUE",
U1563="Fiber AOF","TX ISSUE",
U1563="Projet OCM (HUAWEI)","TRAVAUX-HUAWEI",
U1563="Projet OCM (NOKIA)","TRAVAUX -NOKIA",
U1563="ACCESS-ISSUE","ACCESS-ISSUE",
U1563="Projet OCM (ZTE, NOKIA, autres projets)","TRAVAUX OCM",
U1563="No root CAuse","No root cause",
U1563="ODU HS","TX ISSUE",
U1563="IP &amp; VLAN","TX ISSUE",
U1563="Warehouse HUAWEI","SPARE-ISSUE",
U1563="SPARE-HS","SPARE-ISSUE",
U1563="Power Telco","RAN ISSUE",U1563="no impacts","no impacts"
),"")</f>
        <v/>
      </c>
      <c r="U1563" s="28"/>
      <c r="V1563" s="35" t="str" cm="1">
        <f t="array" ref="V1563">IFERROR(_xlfn.IFS(
U1563="MPR ISSUE","ACTIVE",
U1563="BSS Hardware Issue","ACTIVE",
U1563="Sites strategiques, MLL, Pylone, etc.","PASSIVE",
U1563="AKTIVCO DEFAUT GE &amp; POWER Cabinet","PASSIVE",
U1563="AKTIVCO Coupure ENEO &amp; Baisse de tension","PASSIVE",
U1563="Coupure ENEO &amp; Baisse de tension","PASSIVE",
U1563="Defaut GE &amp; POWER Cabinet","PASSIVE",
U1563="Sharing","PASSIVE",
U1563="Sites strategiques &amp; DataCenter","PASSIVE",
U1563="Exclu","Exclu",
U1563="SAT","ACTIVE",
U1563="SPARE-ISSUE","SPARE-ISSUE",
U1563="Fiber CAmtel","ACTIVE",
U1563="Fiber AOF","ACTIVE",
U1563="Projet OCM (HUAWEI)","PLANNED WORKS",
U1563="Projet OCM (NOKIA)","PLANNED WORKS",
U1563="ACCESS-ISSUE","ACCESS-ISSUE",
U1563="Projet OCM (ZTE, NOKIA, autres projets)","PLANNED WORKS",
U1563="No root CAuse","No root cause",
U1563="ODU HS","ACTIVE",
U1563="IP &amp; VLAN","ACTIVE",
U1563="Warehouse HUAWEI","SPARE-ISSUE",
U1563="SPARE-HS","SPARE-ISSUE",
U1563="Power Telco","ACTIVE",U1563="no impacts","no impacts"
),"")</f>
        <v/>
      </c>
      <c r="W1563" s="102"/>
      <c r="X1563" s="102"/>
      <c r="Y1563" s="102"/>
      <c r="Z1563" s="102"/>
      <c r="AA1563" s="102"/>
      <c r="AB1563" s="104" t="s">
        <v>5423</v>
      </c>
      <c r="AC1563" s="9"/>
      <c r="AD1563" s="9"/>
      <c r="AE1563" s="7" t="s">
        <v>5423</v>
      </c>
      <c r="AF1563" s="6"/>
      <c r="AG1563" s="7"/>
      <c r="AH1563" s="3" t="s">
        <v>5423</v>
      </c>
      <c r="AI1563" s="18" t="s">
        <v>5423</v>
      </c>
      <c r="AJ1563" s="18" t="s">
        <v>5423</v>
      </c>
      <c r="AK1563" s="18" t="s">
        <v>5423</v>
      </c>
      <c r="AL1563" s="18" t="s">
        <v>5423</v>
      </c>
      <c r="AM1563" s="18" t="s">
        <v>5423</v>
      </c>
      <c r="AN1563" s="18" t="s">
        <v>5423</v>
      </c>
      <c r="AO1563" s="18" t="s">
        <v>5423</v>
      </c>
      <c r="AP1563" s="18" t="s">
        <v>5423</v>
      </c>
      <c r="AQ1563" s="18" t="s">
        <v>5423</v>
      </c>
      <c r="AR1563" s="18" t="s">
        <v>5423</v>
      </c>
      <c r="AS1563" s="18" t="s">
        <v>5423</v>
      </c>
      <c r="AT1563" s="18" t="s">
        <v>5423</v>
      </c>
      <c r="AU1563" s="9" t="s">
        <v>5423</v>
      </c>
      <c r="AV1563" s="14"/>
      <c r="AW1563" s="14" t="s">
        <v>5423</v>
      </c>
      <c r="AX1563" s="14" t="str">
        <f>_xlfn.XLOOKUP(B1563,'[4]cell downs 18042026 17h'!$B:$B,'[4]cell downs 18042026 17h'!$B:$B,"")</f>
        <v/>
      </c>
      <c r="AY1563" s="14" t="str">
        <f>_xlfn.XLOOKUP(B1563,'[5]Cells Huawei 19042026 15h'!$B:$B,'[5]Cells Huawei 19042026 15h'!$B:$B,"")</f>
        <v>EXN_047</v>
      </c>
      <c r="AZ1563" s="105" t="str">
        <f>_xlfn.XLOOKUP(B1563,'INCIDENT-04-23-2026'!E:E,'INCIDENT-04-23-2026'!F:F,"")</f>
        <v/>
      </c>
      <c r="BA1563" s="105" t="str">
        <f>_xlfn.XLOOKUP(B1563,'[6]Eneo 17H'!$C:$C,'[6]Eneo 17H'!$I:$I,"")</f>
        <v/>
      </c>
      <c r="BB1563" s="105" t="str">
        <f>_xlfn.XLOOKUP(B1563,[8]ALL!$B:$B,[8]ALL!$M:$M,"")</f>
        <v/>
      </c>
      <c r="BC1563" s="105" t="str">
        <f>_xlfn.XLOOKUP(B1563,'[6]Eneo 17H'!$C:$C,'[6]Eneo 17H'!$I:$I,"")</f>
        <v/>
      </c>
      <c r="BD1563" s="105" t="str">
        <f>_xlfn.XLOOKUP(B1563,'[7]Eneo 12H'!$C:$C,'[7]Eneo 12H'!$I:$I,"")</f>
        <v/>
      </c>
      <c r="BE1563" s="105" t="s">
        <v>5423</v>
      </c>
    </row>
    <row r="1564" spans="1:57" hidden="1" x14ac:dyDescent="0.3">
      <c r="A1564" s="1" t="s">
        <v>4132</v>
      </c>
      <c r="B1564" s="8" t="s">
        <v>4133</v>
      </c>
      <c r="C1564" s="3" t="str">
        <f>_xlfn.XLOOKUP(B1564,'[1]daily break down'!$D:$D,'[1]daily break down'!$E:$E,"")</f>
        <v>OUEST</v>
      </c>
      <c r="D1564" s="1" t="s">
        <v>21</v>
      </c>
      <c r="E1564" s="1" t="s">
        <v>122</v>
      </c>
      <c r="F1564" s="3" t="s">
        <v>102</v>
      </c>
      <c r="G1564" s="1" t="s">
        <v>4132</v>
      </c>
      <c r="H1564" s="25" t="str">
        <f>_xlfn.XLOOKUP(B1564,[2]CALCULATION!$B:$B,[2]CALCULATION!$H:$H,"")</f>
        <v>HUAWEI</v>
      </c>
      <c r="I1564" s="23">
        <v>0</v>
      </c>
      <c r="J1564" s="23">
        <v>0</v>
      </c>
      <c r="K1564" s="23">
        <v>0</v>
      </c>
      <c r="L1564" s="23">
        <v>1.4161052184012349E-2</v>
      </c>
      <c r="M1564" s="23">
        <v>0</v>
      </c>
      <c r="N1564" s="23">
        <v>0.74158255643732185</v>
      </c>
      <c r="O1564" s="23">
        <v>0</v>
      </c>
      <c r="P1564" s="103" t="s">
        <v>6554</v>
      </c>
      <c r="Q1564" s="36" t="s">
        <v>5796</v>
      </c>
      <c r="R1564" s="36"/>
      <c r="S1564" s="35" t="str" cm="1">
        <f t="array" ref="S1564">IFERROR(_xlfn.IFS(
U1564="MPR ISSUE","PDH",
U1564="BSS Hardware Issue","BSS",
U1564="Sites strategiques, MLL, Pylone, etc.","ENVTECH",
U1564="AKTIVCO DEFAUT GE &amp; POWER Cabinet","AKTIVCO",
U1564="AKTIVCO Coupure ENEO &amp; Baisse de tension","AKTIVCO GRID ONLY",
U1564="Coupure ENEO &amp; Baisse de tension","IHS GRID ONLY",
U1564="Defaut GE &amp; POWER Cabinet","IHS",
U1564="Sharing","Partners",
U1564="Sites strategiques &amp; DataCenter","SST &amp; DC",
U1564="Exclu","Exclu",
U1564="SAT","SAT",
U1564="SPARE-ISSUE","SPARE-ISSUE",
U1564="Fiber CAmtel","TRANS_FO_CAMTEL",
U1564="Fiber AOF","Fiber AOF",
U1564="Projet OCM (HUAWEI)","TRAVAUX-HUAWEI",
U1564="Projet OCM (NOKIA)","TRAVAUX-NOKIA",
U1564="ACCESS-ISSUE","ACCESS-ISSUE",
U1564="Projet OCM (ZTE, NOKIA, autres projets)","TRAVAUX OCM",
U1564="No root CAuse","No root cause",
U1564="ODU HS","PDH",
U1564="IP &amp; VLAN","PDH",
U1564="Warehouse HUAWEI","SPARE-ISSUE",
U1564="SPARE-HS","SPARE-ISSUE",
U1564="Power Telco","BSS",U1564="no impacts","no impacts"
),"")</f>
        <v/>
      </c>
      <c r="T1564" s="35" t="str" cm="1">
        <f t="array" ref="T1564">IFERROR(_xlfn.IFS(
U1564="MPR ISSUE","TX ISSUE",
U1564="BSS Hardware Issue","RAN ISSUE",
U1564="Sites strategiques, MLL, Pylone, etc.","ENVTECH",
U1564="AKTIVCO DEFAUT GE &amp; POWER Cabinet","POWER ISSUE",
U1564="AKTIVCO Coupure ENEO &amp; Baisse de tension","POWER ISSUE",
U1564="Coupure ENEO &amp; Baisse de tension","POWER ISSUE",
U1564="Defaut GE &amp; POWER Cabinet","POWER ISSUE",
U1564="Sharing","POWER ISSUE",
U1564="Sites strategiques &amp; DataCenter","POWER ISSUE",
U1564="Exclu","Exclu",
U1564="SAT","TX ISSUE",
U1564="SPARE-ISSUE","SPARE-ISSUE",
U1564="Fiber CAmtel","TX ISSUE",
U1564="Fiber AOF","TX ISSUE",
U1564="Projet OCM (HUAWEI)","TRAVAUX-HUAWEI",
U1564="Projet OCM (NOKIA)","TRAVAUX -NOKIA",
U1564="ACCESS-ISSUE","ACCESS-ISSUE",
U1564="Projet OCM (ZTE, NOKIA, autres projets)","TRAVAUX OCM",
U1564="No root CAuse","No root cause",
U1564="ODU HS","TX ISSUE",
U1564="IP &amp; VLAN","TX ISSUE",
U1564="Warehouse HUAWEI","SPARE-ISSUE",
U1564="SPARE-HS","SPARE-ISSUE",
U1564="Power Telco","RAN ISSUE",U1564="no impacts","no impacts"
),"")</f>
        <v/>
      </c>
      <c r="U1564" s="28"/>
      <c r="V1564" s="35" t="str" cm="1">
        <f t="array" ref="V1564">IFERROR(_xlfn.IFS(
U1564="MPR ISSUE","ACTIVE",
U1564="BSS Hardware Issue","ACTIVE",
U1564="Sites strategiques, MLL, Pylone, etc.","PASSIVE",
U1564="AKTIVCO DEFAUT GE &amp; POWER Cabinet","PASSIVE",
U1564="AKTIVCO Coupure ENEO &amp; Baisse de tension","PASSIVE",
U1564="Coupure ENEO &amp; Baisse de tension","PASSIVE",
U1564="Defaut GE &amp; POWER Cabinet","PASSIVE",
U1564="Sharing","PASSIVE",
U1564="Sites strategiques &amp; DataCenter","PASSIVE",
U1564="Exclu","Exclu",
U1564="SAT","ACTIVE",
U1564="SPARE-ISSUE","SPARE-ISSUE",
U1564="Fiber CAmtel","ACTIVE",
U1564="Fiber AOF","ACTIVE",
U1564="Projet OCM (HUAWEI)","PLANNED WORKS",
U1564="Projet OCM (NOKIA)","PLANNED WORKS",
U1564="ACCESS-ISSUE","ACCESS-ISSUE",
U1564="Projet OCM (ZTE, NOKIA, autres projets)","PLANNED WORKS",
U1564="No root CAuse","No root cause",
U1564="ODU HS","ACTIVE",
U1564="IP &amp; VLAN","ACTIVE",
U1564="Warehouse HUAWEI","SPARE-ISSUE",
U1564="SPARE-HS","SPARE-ISSUE",
U1564="Power Telco","ACTIVE",U1564="no impacts","no impacts"
),"")</f>
        <v/>
      </c>
      <c r="W1564" s="102"/>
      <c r="X1564" s="102"/>
      <c r="Y1564" s="102"/>
      <c r="Z1564" s="102"/>
      <c r="AA1564" s="102"/>
      <c r="AB1564" s="104" t="s">
        <v>5423</v>
      </c>
      <c r="AC1564" s="9"/>
      <c r="AD1564" s="9"/>
      <c r="AE1564" s="7" t="s">
        <v>5423</v>
      </c>
      <c r="AF1564" s="6"/>
      <c r="AG1564" s="7"/>
      <c r="AH1564" s="3" t="s">
        <v>5423</v>
      </c>
      <c r="AI1564" s="18" t="s">
        <v>5423</v>
      </c>
      <c r="AJ1564" s="18" t="s">
        <v>5423</v>
      </c>
      <c r="AK1564" s="18" t="s">
        <v>5423</v>
      </c>
      <c r="AL1564" s="18" t="s">
        <v>5423</v>
      </c>
      <c r="AM1564" s="18" t="s">
        <v>5423</v>
      </c>
      <c r="AN1564" s="18" t="s">
        <v>5423</v>
      </c>
      <c r="AO1564" s="18" t="s">
        <v>5423</v>
      </c>
      <c r="AP1564" s="18" t="s">
        <v>5423</v>
      </c>
      <c r="AQ1564" s="18" t="s">
        <v>5423</v>
      </c>
      <c r="AR1564" s="18" t="s">
        <v>5423</v>
      </c>
      <c r="AS1564" s="18" t="s">
        <v>5423</v>
      </c>
      <c r="AT1564" s="18" t="s">
        <v>5423</v>
      </c>
      <c r="AU1564" s="9" t="s">
        <v>5423</v>
      </c>
      <c r="AV1564" s="14"/>
      <c r="AW1564" s="14" t="s">
        <v>5423</v>
      </c>
      <c r="AX1564" s="14" t="str">
        <f>_xlfn.XLOOKUP(B1564,'[4]cell downs 18042026 17h'!$B:$B,'[4]cell downs 18042026 17h'!$B:$B,"")</f>
        <v/>
      </c>
      <c r="AY1564" s="14" t="str">
        <f>_xlfn.XLOOKUP(B1564,'[5]Cells Huawei 19042026 15h'!$B:$B,'[5]Cells Huawei 19042026 15h'!$B:$B,"")</f>
        <v>OST_275</v>
      </c>
      <c r="AZ1564" s="105" t="str">
        <f>_xlfn.XLOOKUP(B1564,'INCIDENT-04-23-2026'!E:E,'INCIDENT-04-23-2026'!F:F,"")</f>
        <v/>
      </c>
      <c r="BA1564" s="105" t="str">
        <f>_xlfn.XLOOKUP(B1564,'[6]Eneo 17H'!$C:$C,'[6]Eneo 17H'!$I:$I,"")</f>
        <v/>
      </c>
      <c r="BB1564" s="105" t="str">
        <f>_xlfn.XLOOKUP(B1564,[8]ALL!$B:$B,[8]ALL!$M:$M,"")</f>
        <v/>
      </c>
      <c r="BC1564" s="105" t="str">
        <f>_xlfn.XLOOKUP(B1564,'[6]Eneo 17H'!$C:$C,'[6]Eneo 17H'!$I:$I,"")</f>
        <v/>
      </c>
      <c r="BD1564" s="105" t="str">
        <f>_xlfn.XLOOKUP(B1564,'[7]Eneo 12H'!$C:$C,'[7]Eneo 12H'!$I:$I,"")</f>
        <v/>
      </c>
      <c r="BE1564" s="105" t="s">
        <v>5423</v>
      </c>
    </row>
    <row r="1565" spans="1:57" hidden="1" x14ac:dyDescent="0.3">
      <c r="A1565" s="1" t="s">
        <v>3861</v>
      </c>
      <c r="B1565" s="8" t="s">
        <v>3862</v>
      </c>
      <c r="C1565" s="3" t="str">
        <f>_xlfn.XLOOKUP(B1565,'[1]daily break down'!$D:$D,'[1]daily break down'!$E:$E,"")</f>
        <v>NORD</v>
      </c>
      <c r="D1565" s="1" t="s">
        <v>11</v>
      </c>
      <c r="E1565" s="1" t="s">
        <v>96</v>
      </c>
      <c r="F1565" s="3" t="s">
        <v>23</v>
      </c>
      <c r="G1565" s="1" t="s">
        <v>3863</v>
      </c>
      <c r="H1565" s="25" t="str">
        <f>_xlfn.XLOOKUP(B1565,[2]CALCULATION!$B:$B,[2]CALCULATION!$H:$H,"")</f>
        <v>HUAWEI</v>
      </c>
      <c r="I1565" s="23">
        <v>0</v>
      </c>
      <c r="J1565" s="23">
        <v>0</v>
      </c>
      <c r="K1565" s="23">
        <v>0</v>
      </c>
      <c r="L1565" s="23">
        <v>0</v>
      </c>
      <c r="M1565" s="23">
        <v>0</v>
      </c>
      <c r="N1565" s="23">
        <v>0</v>
      </c>
      <c r="O1565" s="23">
        <v>0.5815662337736458</v>
      </c>
      <c r="P1565" s="103" t="s">
        <v>6554</v>
      </c>
      <c r="Q1565" s="36" t="s">
        <v>5796</v>
      </c>
      <c r="R1565" s="36"/>
      <c r="S1565" s="35" t="str" cm="1">
        <f t="array" ref="S1565">IFERROR(_xlfn.IFS(
U1565="MPR ISSUE","PDH",
U1565="BSS Hardware Issue","BSS",
U1565="Sites strategiques, MLL, Pylone, etc.","ENVTECH",
U1565="AKTIVCO DEFAUT GE &amp; POWER Cabinet","AKTIVCO",
U1565="AKTIVCO Coupure ENEO &amp; Baisse de tension","AKTIVCO GRID ONLY",
U1565="Coupure ENEO &amp; Baisse de tension","IHS GRID ONLY",
U1565="Defaut GE &amp; POWER Cabinet","IHS",
U1565="Sharing","Partners",
U1565="Sites strategiques &amp; DataCenter","SST &amp; DC",
U1565="Exclu","Exclu",
U1565="SAT","SAT",
U1565="SPARE-ISSUE","SPARE-ISSUE",
U1565="Fiber CAmtel","TRANS_FO_CAMTEL",
U1565="Fiber AOF","Fiber AOF",
U1565="Projet OCM (HUAWEI)","TRAVAUX-HUAWEI",
U1565="Projet OCM (NOKIA)","TRAVAUX-NOKIA",
U1565="ACCESS-ISSUE","ACCESS-ISSUE",
U1565="Projet OCM (ZTE, NOKIA, autres projets)","TRAVAUX OCM",
U1565="No root CAuse","No root cause",
U1565="ODU HS","PDH",
U1565="IP &amp; VLAN","PDH",
U1565="Warehouse HUAWEI","SPARE-ISSUE",
U1565="SPARE-HS","SPARE-ISSUE",
U1565="Power Telco","BSS",U1565="no impacts","no impacts"
),"")</f>
        <v/>
      </c>
      <c r="T1565" s="35" t="str" cm="1">
        <f t="array" ref="T1565">IFERROR(_xlfn.IFS(
U1565="MPR ISSUE","TX ISSUE",
U1565="BSS Hardware Issue","RAN ISSUE",
U1565="Sites strategiques, MLL, Pylone, etc.","ENVTECH",
U1565="AKTIVCO DEFAUT GE &amp; POWER Cabinet","POWER ISSUE",
U1565="AKTIVCO Coupure ENEO &amp; Baisse de tension","POWER ISSUE",
U1565="Coupure ENEO &amp; Baisse de tension","POWER ISSUE",
U1565="Defaut GE &amp; POWER Cabinet","POWER ISSUE",
U1565="Sharing","POWER ISSUE",
U1565="Sites strategiques &amp; DataCenter","POWER ISSUE",
U1565="Exclu","Exclu",
U1565="SAT","TX ISSUE",
U1565="SPARE-ISSUE","SPARE-ISSUE",
U1565="Fiber CAmtel","TX ISSUE",
U1565="Fiber AOF","TX ISSUE",
U1565="Projet OCM (HUAWEI)","TRAVAUX-HUAWEI",
U1565="Projet OCM (NOKIA)","TRAVAUX -NOKIA",
U1565="ACCESS-ISSUE","ACCESS-ISSUE",
U1565="Projet OCM (ZTE, NOKIA, autres projets)","TRAVAUX OCM",
U1565="No root CAuse","No root cause",
U1565="ODU HS","TX ISSUE",
U1565="IP &amp; VLAN","TX ISSUE",
U1565="Warehouse HUAWEI","SPARE-ISSUE",
U1565="SPARE-HS","SPARE-ISSUE",
U1565="Power Telco","RAN ISSUE",U1565="no impacts","no impacts"
),"")</f>
        <v/>
      </c>
      <c r="U1565" s="28"/>
      <c r="V1565" s="35" t="str" cm="1">
        <f t="array" ref="V1565">IFERROR(_xlfn.IFS(
U1565="MPR ISSUE","ACTIVE",
U1565="BSS Hardware Issue","ACTIVE",
U1565="Sites strategiques, MLL, Pylone, etc.","PASSIVE",
U1565="AKTIVCO DEFAUT GE &amp; POWER Cabinet","PASSIVE",
U1565="AKTIVCO Coupure ENEO &amp; Baisse de tension","PASSIVE",
U1565="Coupure ENEO &amp; Baisse de tension","PASSIVE",
U1565="Defaut GE &amp; POWER Cabinet","PASSIVE",
U1565="Sharing","PASSIVE",
U1565="Sites strategiques &amp; DataCenter","PASSIVE",
U1565="Exclu","Exclu",
U1565="SAT","ACTIVE",
U1565="SPARE-ISSUE","SPARE-ISSUE",
U1565="Fiber CAmtel","ACTIVE",
U1565="Fiber AOF","ACTIVE",
U1565="Projet OCM (HUAWEI)","PLANNED WORKS",
U1565="Projet OCM (NOKIA)","PLANNED WORKS",
U1565="ACCESS-ISSUE","ACCESS-ISSUE",
U1565="Projet OCM (ZTE, NOKIA, autres projets)","PLANNED WORKS",
U1565="No root CAuse","No root cause",
U1565="ODU HS","ACTIVE",
U1565="IP &amp; VLAN","ACTIVE",
U1565="Warehouse HUAWEI","SPARE-ISSUE",
U1565="SPARE-HS","SPARE-ISSUE",
U1565="Power Telco","ACTIVE",U1565="no impacts","no impacts"
),"")</f>
        <v/>
      </c>
      <c r="W1565" s="104"/>
      <c r="X1565" s="104"/>
      <c r="Y1565" s="104"/>
      <c r="Z1565" s="104"/>
      <c r="AA1565" s="104"/>
      <c r="AB1565" s="104" t="s">
        <v>6387</v>
      </c>
      <c r="AC1565" s="9"/>
      <c r="AD1565" s="9"/>
      <c r="AE1565" s="7" t="s">
        <v>5423</v>
      </c>
      <c r="AF1565" s="6"/>
      <c r="AG1565" s="7"/>
      <c r="AH1565" s="3" t="s">
        <v>6387</v>
      </c>
      <c r="AI1565" s="18" t="s">
        <v>5423</v>
      </c>
      <c r="AJ1565" s="18" t="s">
        <v>5423</v>
      </c>
      <c r="AK1565" s="18" t="s">
        <v>5423</v>
      </c>
      <c r="AL1565" s="18" t="s">
        <v>5423</v>
      </c>
      <c r="AM1565" s="18" t="s">
        <v>5423</v>
      </c>
      <c r="AN1565" s="18" t="s">
        <v>5423</v>
      </c>
      <c r="AO1565" s="18" t="s">
        <v>5423</v>
      </c>
      <c r="AP1565" s="18" t="s">
        <v>5423</v>
      </c>
      <c r="AQ1565" s="18" t="s">
        <v>5423</v>
      </c>
      <c r="AR1565" s="18" t="s">
        <v>5423</v>
      </c>
      <c r="AS1565" s="18" t="s">
        <v>5423</v>
      </c>
      <c r="AT1565" s="18" t="s">
        <v>5423</v>
      </c>
      <c r="AU1565" s="9" t="s">
        <v>5423</v>
      </c>
      <c r="AV1565" s="14"/>
      <c r="AW1565" s="14" t="s">
        <v>5423</v>
      </c>
      <c r="AX1565" s="14" t="str">
        <f>_xlfn.XLOOKUP(B1565,'[4]cell downs 18042026 17h'!$B:$B,'[4]cell downs 18042026 17h'!$B:$B,"")</f>
        <v/>
      </c>
      <c r="AY1565" s="14" t="str">
        <f>_xlfn.XLOOKUP(B1565,'[5]Cells Huawei 19042026 15h'!$B:$B,'[5]Cells Huawei 19042026 15h'!$B:$B,"")</f>
        <v>NRD_112</v>
      </c>
      <c r="AZ1565" s="105" t="str">
        <f>_xlfn.XLOOKUP(B1565,'INCIDENT-04-23-2026'!E:E,'INCIDENT-04-23-2026'!F:F,"")</f>
        <v/>
      </c>
      <c r="BA1565" s="105" t="str">
        <f>_xlfn.XLOOKUP(B1565,'[6]Eneo 17H'!$C:$C,'[6]Eneo 17H'!$I:$I,"")</f>
        <v/>
      </c>
      <c r="BB1565" s="105" t="str">
        <f>_xlfn.XLOOKUP(B1565,[8]ALL!$B:$B,[8]ALL!$M:$M,"")</f>
        <v/>
      </c>
      <c r="BC1565" s="105" t="str">
        <f>_xlfn.XLOOKUP(B1565,'[6]Eneo 17H'!$C:$C,'[6]Eneo 17H'!$I:$I,"")</f>
        <v/>
      </c>
      <c r="BD1565" s="105" t="str">
        <f>_xlfn.XLOOKUP(B1565,'[7]Eneo 12H'!$C:$C,'[7]Eneo 12H'!$I:$I,"")</f>
        <v/>
      </c>
      <c r="BE1565" s="105" t="s">
        <v>5423</v>
      </c>
    </row>
    <row r="1566" spans="1:57" hidden="1" x14ac:dyDescent="0.3">
      <c r="A1566" s="1" t="s">
        <v>3895</v>
      </c>
      <c r="B1566" s="8" t="s">
        <v>3896</v>
      </c>
      <c r="C1566" s="3" t="str">
        <f>_xlfn.XLOOKUP(B1566,'[1]daily break down'!$D:$D,'[1]daily break down'!$E:$E,"")</f>
        <v>EXTREME-NORD</v>
      </c>
      <c r="D1566" s="1" t="s">
        <v>11</v>
      </c>
      <c r="E1566" s="1" t="s">
        <v>12</v>
      </c>
      <c r="F1566" s="3" t="s">
        <v>55</v>
      </c>
      <c r="G1566" s="1" t="s">
        <v>3895</v>
      </c>
      <c r="H1566" s="25" t="str">
        <f>_xlfn.XLOOKUP(B1566,[2]CALCULATION!$B:$B,[2]CALCULATION!$H:$H,"")</f>
        <v>HUAWEI</v>
      </c>
      <c r="I1566" s="23">
        <v>0</v>
      </c>
      <c r="J1566" s="23">
        <v>0</v>
      </c>
      <c r="K1566" s="23">
        <v>0</v>
      </c>
      <c r="L1566" s="23">
        <v>0</v>
      </c>
      <c r="M1566" s="23">
        <v>0</v>
      </c>
      <c r="N1566" s="23">
        <v>0</v>
      </c>
      <c r="O1566" s="23">
        <v>0</v>
      </c>
      <c r="P1566" s="103" t="s">
        <v>6554</v>
      </c>
      <c r="Q1566" s="36" t="s">
        <v>6552</v>
      </c>
      <c r="R1566" s="36"/>
      <c r="S1566" s="35" t="str" cm="1">
        <f t="array" ref="S1566">IFERROR(_xlfn.IFS(
U1566="MPR ISSUE","PDH",
U1566="BSS Hardware Issue","BSS",
U1566="Sites strategiques, MLL, Pylone, etc.","ENVTECH",
U1566="AKTIVCO DEFAUT GE &amp; POWER Cabinet","AKTIVCO",
U1566="AKTIVCO Coupure ENEO &amp; Baisse de tension","AKTIVCO GRID ONLY",
U1566="Coupure ENEO &amp; Baisse de tension","IHS GRID ONLY",
U1566="Defaut GE &amp; POWER Cabinet","IHS",
U1566="Sharing","Partners",
U1566="Sites strategiques &amp; DataCenter","SST &amp; DC",
U1566="Exclu","Exclu",
U1566="SAT","SAT",
U1566="SPARE-ISSUE","SPARE-ISSUE",
U1566="Fiber CAmtel","TRANS_FO_CAMTEL",
U1566="Fiber AOF","Fiber AOF",
U1566="Projet OCM (HUAWEI)","TRAVAUX-HUAWEI",
U1566="Projet OCM (NOKIA)","TRAVAUX-NOKIA",
U1566="ACCESS-ISSUE","ACCESS-ISSUE",
U1566="Projet OCM (ZTE, NOKIA, autres projets)","TRAVAUX OCM",
U1566="No root CAuse","No root cause",
U1566="ODU HS","PDH",
U1566="IP &amp; VLAN","PDH",
U1566="Warehouse HUAWEI","SPARE-ISSUE",
U1566="SPARE-HS","SPARE-ISSUE",
U1566="Power Telco","BSS",U1566="no impacts","no impacts"
),"")</f>
        <v/>
      </c>
      <c r="T1566" s="35" t="str" cm="1">
        <f t="array" ref="T1566">IFERROR(_xlfn.IFS(
U1566="MPR ISSUE","TX ISSUE",
U1566="BSS Hardware Issue","RAN ISSUE",
U1566="Sites strategiques, MLL, Pylone, etc.","ENVTECH",
U1566="AKTIVCO DEFAUT GE &amp; POWER Cabinet","POWER ISSUE",
U1566="AKTIVCO Coupure ENEO &amp; Baisse de tension","POWER ISSUE",
U1566="Coupure ENEO &amp; Baisse de tension","POWER ISSUE",
U1566="Defaut GE &amp; POWER Cabinet","POWER ISSUE",
U1566="Sharing","POWER ISSUE",
U1566="Sites strategiques &amp; DataCenter","POWER ISSUE",
U1566="Exclu","Exclu",
U1566="SAT","TX ISSUE",
U1566="SPARE-ISSUE","SPARE-ISSUE",
U1566="Fiber CAmtel","TX ISSUE",
U1566="Fiber AOF","TX ISSUE",
U1566="Projet OCM (HUAWEI)","TRAVAUX-HUAWEI",
U1566="Projet OCM (NOKIA)","TRAVAUX -NOKIA",
U1566="ACCESS-ISSUE","ACCESS-ISSUE",
U1566="Projet OCM (ZTE, NOKIA, autres projets)","TRAVAUX OCM",
U1566="No root CAuse","No root cause",
U1566="ODU HS","TX ISSUE",
U1566="IP &amp; VLAN","TX ISSUE",
U1566="Warehouse HUAWEI","SPARE-ISSUE",
U1566="SPARE-HS","SPARE-ISSUE",
U1566="Power Telco","RAN ISSUE",U1566="no impacts","no impacts"
),"")</f>
        <v/>
      </c>
      <c r="U1566" s="28"/>
      <c r="V1566" s="35" t="str" cm="1">
        <f t="array" ref="V1566">IFERROR(_xlfn.IFS(
U1566="MPR ISSUE","ACTIVE",
U1566="BSS Hardware Issue","ACTIVE",
U1566="Sites strategiques, MLL, Pylone, etc.","PASSIVE",
U1566="AKTIVCO DEFAUT GE &amp; POWER Cabinet","PASSIVE",
U1566="AKTIVCO Coupure ENEO &amp; Baisse de tension","PASSIVE",
U1566="Coupure ENEO &amp; Baisse de tension","PASSIVE",
U1566="Defaut GE &amp; POWER Cabinet","PASSIVE",
U1566="Sharing","PASSIVE",
U1566="Sites strategiques &amp; DataCenter","PASSIVE",
U1566="Exclu","Exclu",
U1566="SAT","ACTIVE",
U1566="SPARE-ISSUE","SPARE-ISSUE",
U1566="Fiber CAmtel","ACTIVE",
U1566="Fiber AOF","ACTIVE",
U1566="Projet OCM (HUAWEI)","PLANNED WORKS",
U1566="Projet OCM (NOKIA)","PLANNED WORKS",
U1566="ACCESS-ISSUE","ACCESS-ISSUE",
U1566="Projet OCM (ZTE, NOKIA, autres projets)","PLANNED WORKS",
U1566="No root CAuse","No root cause",
U1566="ODU HS","ACTIVE",
U1566="IP &amp; VLAN","ACTIVE",
U1566="Warehouse HUAWEI","SPARE-ISSUE",
U1566="SPARE-HS","SPARE-ISSUE",
U1566="Power Telco","ACTIVE",U1566="no impacts","no impacts"
),"")</f>
        <v/>
      </c>
      <c r="W1566" s="102"/>
      <c r="X1566" s="102"/>
      <c r="Y1566" s="102"/>
      <c r="Z1566" s="102"/>
      <c r="AA1566" s="102"/>
      <c r="AB1566" s="104" t="s">
        <v>5423</v>
      </c>
      <c r="AC1566" s="9"/>
      <c r="AD1566" s="9"/>
      <c r="AE1566" s="7" t="s">
        <v>5423</v>
      </c>
      <c r="AF1566" s="6"/>
      <c r="AG1566" s="7"/>
      <c r="AH1566" s="3" t="s">
        <v>5423</v>
      </c>
      <c r="AI1566" s="18" t="s">
        <v>5423</v>
      </c>
      <c r="AJ1566" s="18" t="s">
        <v>5423</v>
      </c>
      <c r="AK1566" s="18" t="s">
        <v>5423</v>
      </c>
      <c r="AL1566" s="18" t="s">
        <v>5423</v>
      </c>
      <c r="AM1566" s="18" t="s">
        <v>5423</v>
      </c>
      <c r="AN1566" s="18" t="s">
        <v>5423</v>
      </c>
      <c r="AO1566" s="18" t="s">
        <v>5423</v>
      </c>
      <c r="AP1566" s="18" t="s">
        <v>5423</v>
      </c>
      <c r="AQ1566" s="18" t="s">
        <v>5423</v>
      </c>
      <c r="AR1566" s="18" t="s">
        <v>5423</v>
      </c>
      <c r="AS1566" s="18" t="s">
        <v>5423</v>
      </c>
      <c r="AT1566" s="18" t="s">
        <v>5423</v>
      </c>
      <c r="AU1566" s="9" t="s">
        <v>5423</v>
      </c>
      <c r="AV1566" s="14"/>
      <c r="AW1566" s="14" t="s">
        <v>5423</v>
      </c>
      <c r="AX1566" s="14" t="str">
        <f>_xlfn.XLOOKUP(B1566,'[4]cell downs 18042026 17h'!$B:$B,'[4]cell downs 18042026 17h'!$B:$B,"")</f>
        <v/>
      </c>
      <c r="AY1566" s="14" t="str">
        <f>_xlfn.XLOOKUP(B1566,'[5]Cells Huawei 19042026 15h'!$B:$B,'[5]Cells Huawei 19042026 15h'!$B:$B,"")</f>
        <v>EXN_023</v>
      </c>
      <c r="AZ1566" s="105" t="str">
        <f>_xlfn.XLOOKUP(B1566,'INCIDENT-04-23-2026'!E:E,'INCIDENT-04-23-2026'!F:F,"")</f>
        <v/>
      </c>
      <c r="BA1566" s="105" t="str">
        <f>_xlfn.XLOOKUP(B1566,'[6]Eneo 17H'!$C:$C,'[6]Eneo 17H'!$I:$I,"")</f>
        <v/>
      </c>
      <c r="BB1566" s="105" t="str">
        <f>_xlfn.XLOOKUP(B1566,[8]ALL!$B:$B,[8]ALL!$M:$M,"")</f>
        <v/>
      </c>
      <c r="BC1566" s="105" t="str">
        <f>_xlfn.XLOOKUP(B1566,'[6]Eneo 17H'!$C:$C,'[6]Eneo 17H'!$I:$I,"")</f>
        <v/>
      </c>
      <c r="BD1566" s="105" t="str">
        <f>_xlfn.XLOOKUP(B1566,'[7]Eneo 12H'!$C:$C,'[7]Eneo 12H'!$I:$I,"")</f>
        <v/>
      </c>
      <c r="BE1566" s="105" t="s">
        <v>5423</v>
      </c>
    </row>
    <row r="1567" spans="1:57" hidden="1" x14ac:dyDescent="0.3">
      <c r="A1567" s="1" t="s">
        <v>4101</v>
      </c>
      <c r="B1567" s="8" t="s">
        <v>4102</v>
      </c>
      <c r="C1567" s="3" t="str">
        <f>_xlfn.XLOOKUP(B1567,'[1]daily break down'!$D:$D,'[1]daily break down'!$E:$E,"")</f>
        <v>OUEST</v>
      </c>
      <c r="D1567" s="1" t="s">
        <v>11</v>
      </c>
      <c r="E1567" s="1" t="s">
        <v>96</v>
      </c>
      <c r="F1567" s="3" t="s">
        <v>102</v>
      </c>
      <c r="G1567" s="1" t="s">
        <v>4103</v>
      </c>
      <c r="H1567" s="25" t="str">
        <f>_xlfn.XLOOKUP(B1567,[2]CALCULATION!$B:$B,[2]CALCULATION!$H:$H,"")</f>
        <v>HUAWEI</v>
      </c>
      <c r="I1567" s="23">
        <v>0</v>
      </c>
      <c r="J1567" s="23">
        <v>0</v>
      </c>
      <c r="K1567" s="23">
        <v>0</v>
      </c>
      <c r="L1567" s="23">
        <v>0</v>
      </c>
      <c r="M1567" s="23">
        <v>0</v>
      </c>
      <c r="N1567" s="23">
        <v>0</v>
      </c>
      <c r="O1567" s="23">
        <v>0</v>
      </c>
      <c r="P1567" s="103" t="s">
        <v>6554</v>
      </c>
      <c r="Q1567" s="36" t="s">
        <v>5796</v>
      </c>
      <c r="R1567" s="36"/>
      <c r="S1567" s="35" t="str" cm="1">
        <f t="array" ref="S1567">IFERROR(_xlfn.IFS(
U1567="MPR ISSUE","PDH",
U1567="BSS Hardware Issue","BSS",
U1567="Sites strategiques, MLL, Pylone, etc.","ENVTECH",
U1567="AKTIVCO DEFAUT GE &amp; POWER Cabinet","AKTIVCO",
U1567="AKTIVCO Coupure ENEO &amp; Baisse de tension","AKTIVCO GRID ONLY",
U1567="Coupure ENEO &amp; Baisse de tension","IHS GRID ONLY",
U1567="Defaut GE &amp; POWER Cabinet","IHS",
U1567="Sharing","Partners",
U1567="Sites strategiques &amp; DataCenter","SST &amp; DC",
U1567="Exclu","Exclu",
U1567="SAT","SAT",
U1567="SPARE-ISSUE","SPARE-ISSUE",
U1567="Fiber CAmtel","TRANS_FO_CAMTEL",
U1567="Fiber AOF","Fiber AOF",
U1567="Projet OCM (HUAWEI)","TRAVAUX-HUAWEI",
U1567="Projet OCM (NOKIA)","TRAVAUX-NOKIA",
U1567="ACCESS-ISSUE","ACCESS-ISSUE",
U1567="Projet OCM (ZTE, NOKIA, autres projets)","TRAVAUX OCM",
U1567="No root CAuse","No root cause",
U1567="ODU HS","PDH",
U1567="IP &amp; VLAN","PDH",
U1567="Warehouse HUAWEI","SPARE-ISSUE",
U1567="SPARE-HS","SPARE-ISSUE",
U1567="Power Telco","BSS",U1567="no impacts","no impacts"
),"")</f>
        <v/>
      </c>
      <c r="T1567" s="35" t="str" cm="1">
        <f t="array" ref="T1567">IFERROR(_xlfn.IFS(
U1567="MPR ISSUE","TX ISSUE",
U1567="BSS Hardware Issue","RAN ISSUE",
U1567="Sites strategiques, MLL, Pylone, etc.","ENVTECH",
U1567="AKTIVCO DEFAUT GE &amp; POWER Cabinet","POWER ISSUE",
U1567="AKTIVCO Coupure ENEO &amp; Baisse de tension","POWER ISSUE",
U1567="Coupure ENEO &amp; Baisse de tension","POWER ISSUE",
U1567="Defaut GE &amp; POWER Cabinet","POWER ISSUE",
U1567="Sharing","POWER ISSUE",
U1567="Sites strategiques &amp; DataCenter","POWER ISSUE",
U1567="Exclu","Exclu",
U1567="SAT","TX ISSUE",
U1567="SPARE-ISSUE","SPARE-ISSUE",
U1567="Fiber CAmtel","TX ISSUE",
U1567="Fiber AOF","TX ISSUE",
U1567="Projet OCM (HUAWEI)","TRAVAUX-HUAWEI",
U1567="Projet OCM (NOKIA)","TRAVAUX -NOKIA",
U1567="ACCESS-ISSUE","ACCESS-ISSUE",
U1567="Projet OCM (ZTE, NOKIA, autres projets)","TRAVAUX OCM",
U1567="No root CAuse","No root cause",
U1567="ODU HS","TX ISSUE",
U1567="IP &amp; VLAN","TX ISSUE",
U1567="Warehouse HUAWEI","SPARE-ISSUE",
U1567="SPARE-HS","SPARE-ISSUE",
U1567="Power Telco","RAN ISSUE",U1567="no impacts","no impacts"
),"")</f>
        <v/>
      </c>
      <c r="U1567" s="28"/>
      <c r="V1567" s="35" t="str" cm="1">
        <f t="array" ref="V1567">IFERROR(_xlfn.IFS(
U1567="MPR ISSUE","ACTIVE",
U1567="BSS Hardware Issue","ACTIVE",
U1567="Sites strategiques, MLL, Pylone, etc.","PASSIVE",
U1567="AKTIVCO DEFAUT GE &amp; POWER Cabinet","PASSIVE",
U1567="AKTIVCO Coupure ENEO &amp; Baisse de tension","PASSIVE",
U1567="Coupure ENEO &amp; Baisse de tension","PASSIVE",
U1567="Defaut GE &amp; POWER Cabinet","PASSIVE",
U1567="Sharing","PASSIVE",
U1567="Sites strategiques &amp; DataCenter","PASSIVE",
U1567="Exclu","Exclu",
U1567="SAT","ACTIVE",
U1567="SPARE-ISSUE","SPARE-ISSUE",
U1567="Fiber CAmtel","ACTIVE",
U1567="Fiber AOF","ACTIVE",
U1567="Projet OCM (HUAWEI)","PLANNED WORKS",
U1567="Projet OCM (NOKIA)","PLANNED WORKS",
U1567="ACCESS-ISSUE","ACCESS-ISSUE",
U1567="Projet OCM (ZTE, NOKIA, autres projets)","PLANNED WORKS",
U1567="No root CAuse","No root cause",
U1567="ODU HS","ACTIVE",
U1567="IP &amp; VLAN","ACTIVE",
U1567="Warehouse HUAWEI","SPARE-ISSUE",
U1567="SPARE-HS","SPARE-ISSUE",
U1567="Power Telco","ACTIVE",U1567="no impacts","no impacts"
),"")</f>
        <v/>
      </c>
      <c r="W1567" s="102"/>
      <c r="X1567" s="102"/>
      <c r="Y1567" s="102"/>
      <c r="Z1567" s="102"/>
      <c r="AA1567" s="102"/>
      <c r="AB1567" s="104" t="s">
        <v>5423</v>
      </c>
      <c r="AC1567" s="9"/>
      <c r="AD1567" s="9"/>
      <c r="AE1567" s="7" t="s">
        <v>5423</v>
      </c>
      <c r="AF1567" s="6"/>
      <c r="AG1567" s="7"/>
      <c r="AH1567" s="3" t="s">
        <v>5423</v>
      </c>
      <c r="AI1567" s="18" t="s">
        <v>5423</v>
      </c>
      <c r="AJ1567" s="18" t="s">
        <v>5423</v>
      </c>
      <c r="AK1567" s="18" t="s">
        <v>5423</v>
      </c>
      <c r="AL1567" s="18" t="s">
        <v>5423</v>
      </c>
      <c r="AM1567" s="18" t="s">
        <v>5423</v>
      </c>
      <c r="AN1567" s="18" t="s">
        <v>5423</v>
      </c>
      <c r="AO1567" s="18" t="s">
        <v>5423</v>
      </c>
      <c r="AP1567" s="18" t="s">
        <v>5423</v>
      </c>
      <c r="AQ1567" s="18" t="s">
        <v>5423</v>
      </c>
      <c r="AR1567" s="18" t="s">
        <v>5423</v>
      </c>
      <c r="AS1567" s="18" t="s">
        <v>5423</v>
      </c>
      <c r="AT1567" s="18" t="s">
        <v>5423</v>
      </c>
      <c r="AU1567" s="9" t="s">
        <v>5423</v>
      </c>
      <c r="AV1567" s="14"/>
      <c r="AW1567" s="14" t="s">
        <v>5423</v>
      </c>
      <c r="AX1567" s="14" t="str">
        <f>_xlfn.XLOOKUP(B1567,'[4]cell downs 18042026 17h'!$B:$B,'[4]cell downs 18042026 17h'!$B:$B,"")</f>
        <v/>
      </c>
      <c r="AY1567" s="14" t="str">
        <f>_xlfn.XLOOKUP(B1567,'[5]Cells Huawei 19042026 15h'!$B:$B,'[5]Cells Huawei 19042026 15h'!$B:$B,"")</f>
        <v/>
      </c>
      <c r="AZ1567" s="105" t="str">
        <f>_xlfn.XLOOKUP(B1567,'INCIDENT-04-23-2026'!E:E,'INCIDENT-04-23-2026'!F:F,"")</f>
        <v/>
      </c>
      <c r="BA1567" s="105" t="str">
        <f>_xlfn.XLOOKUP(B1567,'[6]Eneo 17H'!$C:$C,'[6]Eneo 17H'!$I:$I,"")</f>
        <v/>
      </c>
      <c r="BB1567" s="105" t="str">
        <f>_xlfn.XLOOKUP(B1567,[8]ALL!$B:$B,[8]ALL!$M:$M,"")</f>
        <v/>
      </c>
      <c r="BC1567" s="105" t="str">
        <f>_xlfn.XLOOKUP(B1567,'[6]Eneo 17H'!$C:$C,'[6]Eneo 17H'!$I:$I,"")</f>
        <v/>
      </c>
      <c r="BD1567" s="105" t="str">
        <f>_xlfn.XLOOKUP(B1567,'[7]Eneo 12H'!$C:$C,'[7]Eneo 12H'!$I:$I,"")</f>
        <v/>
      </c>
      <c r="BE1567" s="105" t="s">
        <v>5423</v>
      </c>
    </row>
    <row r="1568" spans="1:57" hidden="1" x14ac:dyDescent="0.3">
      <c r="A1568" s="1" t="s">
        <v>4281</v>
      </c>
      <c r="B1568" s="8" t="s">
        <v>4282</v>
      </c>
      <c r="C1568" s="3" t="str">
        <f>_xlfn.XLOOKUP(B1568,'[1]daily break down'!$D:$D,'[1]daily break down'!$E:$E,"")</f>
        <v>OUEST</v>
      </c>
      <c r="D1568" s="1" t="s">
        <v>11</v>
      </c>
      <c r="E1568" s="1" t="s">
        <v>12</v>
      </c>
      <c r="F1568" s="3" t="s">
        <v>102</v>
      </c>
      <c r="G1568" s="1" t="s">
        <v>4281</v>
      </c>
      <c r="H1568" s="25" t="str">
        <f>_xlfn.XLOOKUP(B1568,[2]CALCULATION!$B:$B,[2]CALCULATION!$H:$H,"")</f>
        <v>HUAWEI</v>
      </c>
      <c r="I1568" s="23">
        <v>0</v>
      </c>
      <c r="J1568" s="23">
        <v>0</v>
      </c>
      <c r="K1568" s="23">
        <v>0</v>
      </c>
      <c r="L1568" s="23">
        <v>0</v>
      </c>
      <c r="M1568" s="23">
        <v>0</v>
      </c>
      <c r="N1568" s="23">
        <v>0</v>
      </c>
      <c r="O1568" s="23">
        <v>0</v>
      </c>
      <c r="P1568" s="103" t="s">
        <v>6554</v>
      </c>
      <c r="Q1568" s="36" t="s">
        <v>5796</v>
      </c>
      <c r="R1568" s="36"/>
      <c r="S1568" s="35" t="str" cm="1">
        <f t="array" ref="S1568">IFERROR(_xlfn.IFS(
U1568="MPR ISSUE","PDH",
U1568="BSS Hardware Issue","BSS",
U1568="Sites strategiques, MLL, Pylone, etc.","ENVTECH",
U1568="AKTIVCO DEFAUT GE &amp; POWER Cabinet","AKTIVCO",
U1568="AKTIVCO Coupure ENEO &amp; Baisse de tension","AKTIVCO GRID ONLY",
U1568="Coupure ENEO &amp; Baisse de tension","IHS GRID ONLY",
U1568="Defaut GE &amp; POWER Cabinet","IHS",
U1568="Sharing","Partners",
U1568="Sites strategiques &amp; DataCenter","SST &amp; DC",
U1568="Exclu","Exclu",
U1568="SAT","SAT",
U1568="SPARE-ISSUE","SPARE-ISSUE",
U1568="Fiber CAmtel","TRANS_FO_CAMTEL",
U1568="Fiber AOF","Fiber AOF",
U1568="Projet OCM (HUAWEI)","TRAVAUX-HUAWEI",
U1568="Projet OCM (NOKIA)","TRAVAUX-NOKIA",
U1568="ACCESS-ISSUE","ACCESS-ISSUE",
U1568="Projet OCM (ZTE, NOKIA, autres projets)","TRAVAUX OCM",
U1568="No root CAuse","No root cause",
U1568="ODU HS","PDH",
U1568="IP &amp; VLAN","PDH",
U1568="Warehouse HUAWEI","SPARE-ISSUE",
U1568="SPARE-HS","SPARE-ISSUE",
U1568="Power Telco","BSS",U1568="no impacts","no impacts"
),"")</f>
        <v/>
      </c>
      <c r="T1568" s="35" t="str" cm="1">
        <f t="array" ref="T1568">IFERROR(_xlfn.IFS(
U1568="MPR ISSUE","TX ISSUE",
U1568="BSS Hardware Issue","RAN ISSUE",
U1568="Sites strategiques, MLL, Pylone, etc.","ENVTECH",
U1568="AKTIVCO DEFAUT GE &amp; POWER Cabinet","POWER ISSUE",
U1568="AKTIVCO Coupure ENEO &amp; Baisse de tension","POWER ISSUE",
U1568="Coupure ENEO &amp; Baisse de tension","POWER ISSUE",
U1568="Defaut GE &amp; POWER Cabinet","POWER ISSUE",
U1568="Sharing","POWER ISSUE",
U1568="Sites strategiques &amp; DataCenter","POWER ISSUE",
U1568="Exclu","Exclu",
U1568="SAT","TX ISSUE",
U1568="SPARE-ISSUE","SPARE-ISSUE",
U1568="Fiber CAmtel","TX ISSUE",
U1568="Fiber AOF","TX ISSUE",
U1568="Projet OCM (HUAWEI)","TRAVAUX-HUAWEI",
U1568="Projet OCM (NOKIA)","TRAVAUX -NOKIA",
U1568="ACCESS-ISSUE","ACCESS-ISSUE",
U1568="Projet OCM (ZTE, NOKIA, autres projets)","TRAVAUX OCM",
U1568="No root CAuse","No root cause",
U1568="ODU HS","TX ISSUE",
U1568="IP &amp; VLAN","TX ISSUE",
U1568="Warehouse HUAWEI","SPARE-ISSUE",
U1568="SPARE-HS","SPARE-ISSUE",
U1568="Power Telco","RAN ISSUE",U1568="no impacts","no impacts"
),"")</f>
        <v/>
      </c>
      <c r="U1568" s="28"/>
      <c r="V1568" s="35" t="str" cm="1">
        <f t="array" ref="V1568">IFERROR(_xlfn.IFS(
U1568="MPR ISSUE","ACTIVE",
U1568="BSS Hardware Issue","ACTIVE",
U1568="Sites strategiques, MLL, Pylone, etc.","PASSIVE",
U1568="AKTIVCO DEFAUT GE &amp; POWER Cabinet","PASSIVE",
U1568="AKTIVCO Coupure ENEO &amp; Baisse de tension","PASSIVE",
U1568="Coupure ENEO &amp; Baisse de tension","PASSIVE",
U1568="Defaut GE &amp; POWER Cabinet","PASSIVE",
U1568="Sharing","PASSIVE",
U1568="Sites strategiques &amp; DataCenter","PASSIVE",
U1568="Exclu","Exclu",
U1568="SAT","ACTIVE",
U1568="SPARE-ISSUE","SPARE-ISSUE",
U1568="Fiber CAmtel","ACTIVE",
U1568="Fiber AOF","ACTIVE",
U1568="Projet OCM (HUAWEI)","PLANNED WORKS",
U1568="Projet OCM (NOKIA)","PLANNED WORKS",
U1568="ACCESS-ISSUE","ACCESS-ISSUE",
U1568="Projet OCM (ZTE, NOKIA, autres projets)","PLANNED WORKS",
U1568="No root CAuse","No root cause",
U1568="ODU HS","ACTIVE",
U1568="IP &amp; VLAN","ACTIVE",
U1568="Warehouse HUAWEI","SPARE-ISSUE",
U1568="SPARE-HS","SPARE-ISSUE",
U1568="Power Telco","ACTIVE",U1568="no impacts","no impacts"
),"")</f>
        <v/>
      </c>
      <c r="W1568" s="102"/>
      <c r="X1568" s="102"/>
      <c r="Y1568" s="102"/>
      <c r="Z1568" s="102"/>
      <c r="AA1568" s="102"/>
      <c r="AB1568" s="104" t="s">
        <v>5423</v>
      </c>
      <c r="AC1568" s="9"/>
      <c r="AD1568" s="9"/>
      <c r="AE1568" s="7" t="s">
        <v>5423</v>
      </c>
      <c r="AF1568" s="6"/>
      <c r="AG1568" s="7"/>
      <c r="AH1568" s="3" t="s">
        <v>5423</v>
      </c>
      <c r="AI1568" s="18" t="s">
        <v>5423</v>
      </c>
      <c r="AJ1568" s="18" t="s">
        <v>5423</v>
      </c>
      <c r="AK1568" s="18" t="s">
        <v>5423</v>
      </c>
      <c r="AL1568" s="18" t="s">
        <v>5423</v>
      </c>
      <c r="AM1568" s="18" t="s">
        <v>5423</v>
      </c>
      <c r="AN1568" s="18" t="s">
        <v>5423</v>
      </c>
      <c r="AO1568" s="18" t="s">
        <v>5423</v>
      </c>
      <c r="AP1568" s="18" t="s">
        <v>5423</v>
      </c>
      <c r="AQ1568" s="18" t="s">
        <v>5423</v>
      </c>
      <c r="AR1568" s="18" t="s">
        <v>5423</v>
      </c>
      <c r="AS1568" s="18" t="s">
        <v>5423</v>
      </c>
      <c r="AT1568" s="18" t="s">
        <v>5423</v>
      </c>
      <c r="AU1568" s="9" t="s">
        <v>5423</v>
      </c>
      <c r="AV1568" s="14"/>
      <c r="AW1568" s="14" t="s">
        <v>5423</v>
      </c>
      <c r="AX1568" s="14" t="str">
        <f>_xlfn.XLOOKUP(B1568,'[4]cell downs 18042026 17h'!$B:$B,'[4]cell downs 18042026 17h'!$B:$B,"")</f>
        <v/>
      </c>
      <c r="AY1568" s="14" t="str">
        <f>_xlfn.XLOOKUP(B1568,'[5]Cells Huawei 19042026 15h'!$B:$B,'[5]Cells Huawei 19042026 15h'!$B:$B,"")</f>
        <v>OST_022</v>
      </c>
      <c r="AZ1568" s="105" t="str">
        <f>_xlfn.XLOOKUP(B1568,'INCIDENT-04-23-2026'!E:E,'INCIDENT-04-23-2026'!F:F,"")</f>
        <v/>
      </c>
      <c r="BA1568" s="105" t="str">
        <f>_xlfn.XLOOKUP(B1568,'[6]Eneo 17H'!$C:$C,'[6]Eneo 17H'!$I:$I,"")</f>
        <v/>
      </c>
      <c r="BB1568" s="105" t="str">
        <f>_xlfn.XLOOKUP(B1568,[8]ALL!$B:$B,[8]ALL!$M:$M,"")</f>
        <v/>
      </c>
      <c r="BC1568" s="105" t="str">
        <f>_xlfn.XLOOKUP(B1568,'[6]Eneo 17H'!$C:$C,'[6]Eneo 17H'!$I:$I,"")</f>
        <v/>
      </c>
      <c r="BD1568" s="105" t="str">
        <f>_xlfn.XLOOKUP(B1568,'[7]Eneo 12H'!$C:$C,'[7]Eneo 12H'!$I:$I,"")</f>
        <v/>
      </c>
      <c r="BE1568" s="105" t="s">
        <v>5423</v>
      </c>
    </row>
    <row r="1569" spans="1:57" hidden="1" x14ac:dyDescent="0.3">
      <c r="A1569" s="2" t="s">
        <v>1386</v>
      </c>
      <c r="B1569" s="8" t="s">
        <v>1387</v>
      </c>
      <c r="C1569" s="3" t="str">
        <f>_xlfn.XLOOKUP(B1569,'[1]daily break down'!$D:$D,'[1]daily break down'!$E:$E,"")</f>
        <v>OUEST</v>
      </c>
      <c r="D1569" s="1" t="s">
        <v>11</v>
      </c>
      <c r="E1569" s="1" t="s">
        <v>237</v>
      </c>
      <c r="F1569" s="3" t="s">
        <v>102</v>
      </c>
      <c r="G1569" s="1" t="s">
        <v>1388</v>
      </c>
      <c r="H1569" s="25" t="str">
        <f>_xlfn.XLOOKUP(B1569,[2]CALCULATION!$B:$B,[2]CALCULATION!$H:$H,"")</f>
        <v>Huawei</v>
      </c>
      <c r="I1569" s="23">
        <v>4.6424352158615205</v>
      </c>
      <c r="J1569" s="23">
        <v>4.6299684961176615</v>
      </c>
      <c r="K1569" s="23">
        <v>4.6414899567106973</v>
      </c>
      <c r="L1569" s="23">
        <v>4.6234765276101282</v>
      </c>
      <c r="M1569" s="23">
        <v>4.6233873522185416</v>
      </c>
      <c r="N1569" s="23">
        <v>4.6343202552271059</v>
      </c>
      <c r="O1569" s="23">
        <v>5.4234332953802866</v>
      </c>
      <c r="P1569" s="103" t="s">
        <v>6553</v>
      </c>
      <c r="Q1569" s="36" t="s">
        <v>5795</v>
      </c>
      <c r="R1569" s="36"/>
      <c r="S1569" s="35" t="str" cm="1">
        <f t="array" ref="S1569">IFERROR(_xlfn.IFS(
U1569="MPR ISSUE","PDH",
U1569="BSS Hardware Issue","BSS",
U1569="Sites strategiques, MLL, Pylone, etc.","ENVTECH",
U1569="AKTIVCO DEFAUT GE &amp; POWER Cabinet","AKTIVCO",
U1569="AKTIVCO Coupure ENEO &amp; Baisse de tension","AKTIVCO GRID ONLY",
U1569="Coupure ENEO &amp; Baisse de tension","IHS GRID ONLY",
U1569="Defaut GE &amp; POWER Cabinet","IHS",
U1569="Sharing","Partners",
U1569="Sites strategiques &amp; DataCenter","SST &amp; DC",
U1569="Exclu","Exclu",
U1569="SAT","SAT",
U1569="SPARE-ISSUE","SPARE-ISSUE",
U1569="Fiber CAmtel","TRANS_FO_CAMTEL",
U1569="Fiber AOF","Fiber AOF",
U1569="Projet OCM (HUAWEI)","TRAVAUX-HUAWEI",
U1569="Projet OCM (NOKIA)","TRAVAUX-NOKIA",
U1569="ACCESS-ISSUE","ACCESS-ISSUE",
U1569="Projet OCM (ZTE, NOKIA, autres projets)","TRAVAUX OCM",
U1569="No root CAuse","No root cause",
U1569="ODU HS","PDH",
U1569="IP &amp; VLAN","PDH",
U1569="Warehouse HUAWEI","SPARE-ISSUE",
U1569="SPARE-HS","SPARE-ISSUE",
U1569="Power Telco","BSS",U1569="no impacts","no impacts"
),"")</f>
        <v/>
      </c>
      <c r="T1569" s="35" t="str" cm="1">
        <f t="array" ref="T1569">IFERROR(_xlfn.IFS(
U1569="MPR ISSUE","TX ISSUE",
U1569="BSS Hardware Issue","RAN ISSUE",
U1569="Sites strategiques, MLL, Pylone, etc.","ENVTECH",
U1569="AKTIVCO DEFAUT GE &amp; POWER Cabinet","POWER ISSUE",
U1569="AKTIVCO Coupure ENEO &amp; Baisse de tension","POWER ISSUE",
U1569="Coupure ENEO &amp; Baisse de tension","POWER ISSUE",
U1569="Defaut GE &amp; POWER Cabinet","POWER ISSUE",
U1569="Sharing","POWER ISSUE",
U1569="Sites strategiques &amp; DataCenter","POWER ISSUE",
U1569="Exclu","Exclu",
U1569="SAT","TX ISSUE",
U1569="SPARE-ISSUE","SPARE-ISSUE",
U1569="Fiber CAmtel","TX ISSUE",
U1569="Fiber AOF","TX ISSUE",
U1569="Projet OCM (HUAWEI)","TRAVAUX-HUAWEI",
U1569="Projet OCM (NOKIA)","TRAVAUX -NOKIA",
U1569="ACCESS-ISSUE","ACCESS-ISSUE",
U1569="Projet OCM (ZTE, NOKIA, autres projets)","TRAVAUX OCM",
U1569="No root CAuse","No root cause",
U1569="ODU HS","TX ISSUE",
U1569="IP &amp; VLAN","TX ISSUE",
U1569="Warehouse HUAWEI","SPARE-ISSUE",
U1569="SPARE-HS","SPARE-ISSUE",
U1569="Power Telco","RAN ISSUE",U1569="no impacts","no impacts"
),"")</f>
        <v/>
      </c>
      <c r="U1569" s="28"/>
      <c r="V1569" s="35" t="str" cm="1">
        <f t="array" ref="V1569">IFERROR(_xlfn.IFS(
U1569="MPR ISSUE","ACTIVE",
U1569="BSS Hardware Issue","ACTIVE",
U1569="Sites strategiques, MLL, Pylone, etc.","PASSIVE",
U1569="AKTIVCO DEFAUT GE &amp; POWER Cabinet","PASSIVE",
U1569="AKTIVCO Coupure ENEO &amp; Baisse de tension","PASSIVE",
U1569="Coupure ENEO &amp; Baisse de tension","PASSIVE",
U1569="Defaut GE &amp; POWER Cabinet","PASSIVE",
U1569="Sharing","PASSIVE",
U1569="Sites strategiques &amp; DataCenter","PASSIVE",
U1569="Exclu","Exclu",
U1569="SAT","ACTIVE",
U1569="SPARE-ISSUE","SPARE-ISSUE",
U1569="Fiber CAmtel","ACTIVE",
U1569="Fiber AOF","ACTIVE",
U1569="Projet OCM (HUAWEI)","PLANNED WORKS",
U1569="Projet OCM (NOKIA)","PLANNED WORKS",
U1569="ACCESS-ISSUE","ACCESS-ISSUE",
U1569="Projet OCM (ZTE, NOKIA, autres projets)","PLANNED WORKS",
U1569="No root CAuse","No root cause",
U1569="ODU HS","ACTIVE",
U1569="IP &amp; VLAN","ACTIVE",
U1569="Warehouse HUAWEI","SPARE-ISSUE",
U1569="SPARE-HS","SPARE-ISSUE",
U1569="Power Telco","ACTIVE",U1569="no impacts","no impacts"
),"")</f>
        <v/>
      </c>
      <c r="W1569" s="102"/>
      <c r="X1569" s="102"/>
      <c r="Y1569" s="102"/>
      <c r="Z1569" s="102"/>
      <c r="AA1569" s="102"/>
      <c r="AB1569" s="104" t="s">
        <v>5423</v>
      </c>
      <c r="AC1569" s="9"/>
      <c r="AD1569" s="9"/>
      <c r="AE1569" s="7" t="s">
        <v>5423</v>
      </c>
      <c r="AF1569" s="6"/>
      <c r="AG1569" s="7"/>
      <c r="AH1569" s="3" t="s">
        <v>5423</v>
      </c>
      <c r="AI1569" s="18" t="s">
        <v>5423</v>
      </c>
      <c r="AJ1569" s="18" t="s">
        <v>5423</v>
      </c>
      <c r="AK1569" s="18" t="s">
        <v>5423</v>
      </c>
      <c r="AL1569" s="18" t="s">
        <v>5423</v>
      </c>
      <c r="AM1569" s="18" t="s">
        <v>5423</v>
      </c>
      <c r="AN1569" s="18" t="s">
        <v>5423</v>
      </c>
      <c r="AO1569" s="18" t="s">
        <v>5423</v>
      </c>
      <c r="AP1569" s="18" t="s">
        <v>5423</v>
      </c>
      <c r="AQ1569" s="18" t="s">
        <v>5423</v>
      </c>
      <c r="AR1569" s="18" t="s">
        <v>5423</v>
      </c>
      <c r="AS1569" s="18" t="s">
        <v>5423</v>
      </c>
      <c r="AT1569" s="18" t="s">
        <v>5423</v>
      </c>
      <c r="AU1569" s="9" t="s">
        <v>5423</v>
      </c>
      <c r="AV1569" s="14"/>
      <c r="AW1569" s="14" t="s">
        <v>5423</v>
      </c>
      <c r="AX1569" s="14" t="str">
        <f>_xlfn.XLOOKUP(B1569,'[4]cell downs 18042026 17h'!$B:$B,'[4]cell downs 18042026 17h'!$B:$B,"")</f>
        <v/>
      </c>
      <c r="AY1569" s="14" t="str">
        <f>_xlfn.XLOOKUP(B1569,'[5]Cells Huawei 19042026 15h'!$B:$B,'[5]Cells Huawei 19042026 15h'!$B:$B,"")</f>
        <v>OST_092</v>
      </c>
      <c r="AZ1569" s="105" t="str">
        <f>_xlfn.XLOOKUP(B1569,'INCIDENT-04-23-2026'!E:E,'INCIDENT-04-23-2026'!F:F,"")</f>
        <v/>
      </c>
      <c r="BA1569" s="105" t="str">
        <f>_xlfn.XLOOKUP(B1569,'[6]Eneo 17H'!$C:$C,'[6]Eneo 17H'!$I:$I,"")</f>
        <v/>
      </c>
      <c r="BB1569" s="105" t="str">
        <f>_xlfn.XLOOKUP(B1569,[8]ALL!$B:$B,[8]ALL!$M:$M,"")</f>
        <v/>
      </c>
      <c r="BC1569" s="105" t="str">
        <f>_xlfn.XLOOKUP(B1569,'[6]Eneo 17H'!$C:$C,'[6]Eneo 17H'!$I:$I,"")</f>
        <v/>
      </c>
      <c r="BD1569" s="105" t="str">
        <f>_xlfn.XLOOKUP(B1569,'[7]Eneo 12H'!$C:$C,'[7]Eneo 12H'!$I:$I,"")</f>
        <v/>
      </c>
      <c r="BE1569" s="105">
        <v>0</v>
      </c>
    </row>
    <row r="1570" spans="1:57" hidden="1" x14ac:dyDescent="0.3">
      <c r="A1570" s="1" t="s">
        <v>3327</v>
      </c>
      <c r="B1570" s="8" t="s">
        <v>3328</v>
      </c>
      <c r="C1570" s="3" t="str">
        <f>_xlfn.XLOOKUP(B1570,'[1]daily break down'!$D:$D,'[1]daily break down'!$E:$E,"")</f>
        <v>EXTREME-NORD</v>
      </c>
      <c r="D1570" s="1" t="s">
        <v>11</v>
      </c>
      <c r="E1570" s="1" t="s">
        <v>12</v>
      </c>
      <c r="F1570" s="3" t="s">
        <v>55</v>
      </c>
      <c r="G1570" s="1" t="s">
        <v>3327</v>
      </c>
      <c r="H1570" s="25" t="str">
        <f>_xlfn.XLOOKUP(B1570,[2]CALCULATION!$B:$B,[2]CALCULATION!$H:$H,"")</f>
        <v>HUAWEI</v>
      </c>
      <c r="I1570" s="23">
        <v>0.50473271638230421</v>
      </c>
      <c r="J1570" s="23">
        <v>0</v>
      </c>
      <c r="K1570" s="23">
        <v>0</v>
      </c>
      <c r="L1570" s="23">
        <v>1.0203983357731718</v>
      </c>
      <c r="M1570" s="23">
        <v>2.1421355865457881</v>
      </c>
      <c r="N1570" s="23">
        <v>3.6540330105897563</v>
      </c>
      <c r="O1570" s="23">
        <v>6.6043295009317049E-2</v>
      </c>
      <c r="P1570" s="103" t="s">
        <v>6554</v>
      </c>
      <c r="Q1570" s="36" t="s">
        <v>6552</v>
      </c>
      <c r="R1570" s="36"/>
      <c r="S1570" s="35" t="str" cm="1">
        <f t="array" ref="S1570">IFERROR(_xlfn.IFS(
U1570="MPR ISSUE","PDH",
U1570="BSS Hardware Issue","BSS",
U1570="Sites strategiques, MLL, Pylone, etc.","ENVTECH",
U1570="AKTIVCO DEFAUT GE &amp; POWER Cabinet","AKTIVCO",
U1570="AKTIVCO Coupure ENEO &amp; Baisse de tension","AKTIVCO GRID ONLY",
U1570="Coupure ENEO &amp; Baisse de tension","IHS GRID ONLY",
U1570="Defaut GE &amp; POWER Cabinet","IHS",
U1570="Sharing","Partners",
U1570="Sites strategiques &amp; DataCenter","SST &amp; DC",
U1570="Exclu","Exclu",
U1570="SAT","SAT",
U1570="SPARE-ISSUE","SPARE-ISSUE",
U1570="Fiber CAmtel","TRANS_FO_CAMTEL",
U1570="Fiber AOF","Fiber AOF",
U1570="Projet OCM (HUAWEI)","TRAVAUX-HUAWEI",
U1570="Projet OCM (NOKIA)","TRAVAUX-NOKIA",
U1570="ACCESS-ISSUE","ACCESS-ISSUE",
U1570="Projet OCM (ZTE, NOKIA, autres projets)","TRAVAUX OCM",
U1570="No root CAuse","No root cause",
U1570="ODU HS","PDH",
U1570="IP &amp; VLAN","PDH",
U1570="Warehouse HUAWEI","SPARE-ISSUE",
U1570="SPARE-HS","SPARE-ISSUE",
U1570="Power Telco","BSS",U1570="no impacts","no impacts"
),"")</f>
        <v/>
      </c>
      <c r="T1570" s="35" t="str" cm="1">
        <f t="array" ref="T1570">IFERROR(_xlfn.IFS(
U1570="MPR ISSUE","TX ISSUE",
U1570="BSS Hardware Issue","RAN ISSUE",
U1570="Sites strategiques, MLL, Pylone, etc.","ENVTECH",
U1570="AKTIVCO DEFAUT GE &amp; POWER Cabinet","POWER ISSUE",
U1570="AKTIVCO Coupure ENEO &amp; Baisse de tension","POWER ISSUE",
U1570="Coupure ENEO &amp; Baisse de tension","POWER ISSUE",
U1570="Defaut GE &amp; POWER Cabinet","POWER ISSUE",
U1570="Sharing","POWER ISSUE",
U1570="Sites strategiques &amp; DataCenter","POWER ISSUE",
U1570="Exclu","Exclu",
U1570="SAT","TX ISSUE",
U1570="SPARE-ISSUE","SPARE-ISSUE",
U1570="Fiber CAmtel","TX ISSUE",
U1570="Fiber AOF","TX ISSUE",
U1570="Projet OCM (HUAWEI)","TRAVAUX-HUAWEI",
U1570="Projet OCM (NOKIA)","TRAVAUX -NOKIA",
U1570="ACCESS-ISSUE","ACCESS-ISSUE",
U1570="Projet OCM (ZTE, NOKIA, autres projets)","TRAVAUX OCM",
U1570="No root CAuse","No root cause",
U1570="ODU HS","TX ISSUE",
U1570="IP &amp; VLAN","TX ISSUE",
U1570="Warehouse HUAWEI","SPARE-ISSUE",
U1570="SPARE-HS","SPARE-ISSUE",
U1570="Power Telco","RAN ISSUE",U1570="no impacts","no impacts"
),"")</f>
        <v/>
      </c>
      <c r="U1570" s="28"/>
      <c r="V1570" s="35" t="str" cm="1">
        <f t="array" ref="V1570">IFERROR(_xlfn.IFS(
U1570="MPR ISSUE","ACTIVE",
U1570="BSS Hardware Issue","ACTIVE",
U1570="Sites strategiques, MLL, Pylone, etc.","PASSIVE",
U1570="AKTIVCO DEFAUT GE &amp; POWER Cabinet","PASSIVE",
U1570="AKTIVCO Coupure ENEO &amp; Baisse de tension","PASSIVE",
U1570="Coupure ENEO &amp; Baisse de tension","PASSIVE",
U1570="Defaut GE &amp; POWER Cabinet","PASSIVE",
U1570="Sharing","PASSIVE",
U1570="Sites strategiques &amp; DataCenter","PASSIVE",
U1570="Exclu","Exclu",
U1570="SAT","ACTIVE",
U1570="SPARE-ISSUE","SPARE-ISSUE",
U1570="Fiber CAmtel","ACTIVE",
U1570="Fiber AOF","ACTIVE",
U1570="Projet OCM (HUAWEI)","PLANNED WORKS",
U1570="Projet OCM (NOKIA)","PLANNED WORKS",
U1570="ACCESS-ISSUE","ACCESS-ISSUE",
U1570="Projet OCM (ZTE, NOKIA, autres projets)","PLANNED WORKS",
U1570="No root CAuse","No root cause",
U1570="ODU HS","ACTIVE",
U1570="IP &amp; VLAN","ACTIVE",
U1570="Warehouse HUAWEI","SPARE-ISSUE",
U1570="SPARE-HS","SPARE-ISSUE",
U1570="Power Telco","ACTIVE",U1570="no impacts","no impacts"
),"")</f>
        <v/>
      </c>
      <c r="W1570" s="102"/>
      <c r="X1570" s="102"/>
      <c r="Y1570" s="102"/>
      <c r="Z1570" s="102"/>
      <c r="AA1570" s="102"/>
      <c r="AB1570" s="104" t="s">
        <v>5423</v>
      </c>
      <c r="AC1570" s="9"/>
      <c r="AD1570" s="9"/>
      <c r="AE1570" s="7" t="s">
        <v>5423</v>
      </c>
      <c r="AF1570" s="6"/>
      <c r="AG1570" s="7"/>
      <c r="AH1570" s="3" t="s">
        <v>5423</v>
      </c>
      <c r="AI1570" s="18" t="s">
        <v>5423</v>
      </c>
      <c r="AJ1570" s="18" t="s">
        <v>5423</v>
      </c>
      <c r="AK1570" s="18" t="s">
        <v>5423</v>
      </c>
      <c r="AL1570" s="18" t="s">
        <v>5423</v>
      </c>
      <c r="AM1570" s="18" t="s">
        <v>5423</v>
      </c>
      <c r="AN1570" s="18" t="s">
        <v>5423</v>
      </c>
      <c r="AO1570" s="18" t="s">
        <v>5423</v>
      </c>
      <c r="AP1570" s="18" t="s">
        <v>5423</v>
      </c>
      <c r="AQ1570" s="18" t="s">
        <v>5423</v>
      </c>
      <c r="AR1570" s="18" t="s">
        <v>5423</v>
      </c>
      <c r="AS1570" s="18" t="s">
        <v>5423</v>
      </c>
      <c r="AT1570" s="18" t="s">
        <v>5423</v>
      </c>
      <c r="AU1570" s="9" t="s">
        <v>5423</v>
      </c>
      <c r="AV1570" s="14"/>
      <c r="AW1570" s="14" t="s">
        <v>5423</v>
      </c>
      <c r="AX1570" s="14" t="str">
        <f>_xlfn.XLOOKUP(B1570,'[4]cell downs 18042026 17h'!$B:$B,'[4]cell downs 18042026 17h'!$B:$B,"")</f>
        <v/>
      </c>
      <c r="AY1570" s="14" t="str">
        <f>_xlfn.XLOOKUP(B1570,'[5]Cells Huawei 19042026 15h'!$B:$B,'[5]Cells Huawei 19042026 15h'!$B:$B,"")</f>
        <v>EXN_037</v>
      </c>
      <c r="AZ1570" s="105" t="str">
        <f>_xlfn.XLOOKUP(B1570,'INCIDENT-04-23-2026'!E:E,'INCIDENT-04-23-2026'!F:F,"")</f>
        <v/>
      </c>
      <c r="BA1570" s="105" t="str">
        <f>_xlfn.XLOOKUP(B1570,'[6]Eneo 17H'!$C:$C,'[6]Eneo 17H'!$I:$I,"")</f>
        <v/>
      </c>
      <c r="BB1570" s="105" t="str">
        <f>_xlfn.XLOOKUP(B1570,[8]ALL!$B:$B,[8]ALL!$M:$M,"")</f>
        <v/>
      </c>
      <c r="BC1570" s="105" t="str">
        <f>_xlfn.XLOOKUP(B1570,'[6]Eneo 17H'!$C:$C,'[6]Eneo 17H'!$I:$I,"")</f>
        <v/>
      </c>
      <c r="BD1570" s="105" t="str">
        <f>_xlfn.XLOOKUP(B1570,'[7]Eneo 12H'!$C:$C,'[7]Eneo 12H'!$I:$I,"")</f>
        <v/>
      </c>
      <c r="BE1570" s="105" t="s">
        <v>5423</v>
      </c>
    </row>
    <row r="1571" spans="1:57" hidden="1" x14ac:dyDescent="0.3">
      <c r="A1571" s="1" t="s">
        <v>1496</v>
      </c>
      <c r="B1571" s="8" t="s">
        <v>1497</v>
      </c>
      <c r="C1571" s="3" t="str">
        <f>_xlfn.XLOOKUP(B1571,'[1]daily break down'!$D:$D,'[1]daily break down'!$E:$E,"")</f>
        <v>NORD-OUEST</v>
      </c>
      <c r="D1571" s="1" t="s">
        <v>21</v>
      </c>
      <c r="E1571" s="1" t="s">
        <v>188</v>
      </c>
      <c r="F1571" s="3" t="s">
        <v>51</v>
      </c>
      <c r="G1571" s="1" t="s">
        <v>1496</v>
      </c>
      <c r="H1571" s="25" t="str">
        <f>_xlfn.XLOOKUP(B1571,[2]CALCULATION!$B:$B,[2]CALCULATION!$H:$H,"")</f>
        <v>Huawei</v>
      </c>
      <c r="I1571" s="23">
        <v>3.5670156634791817E-4</v>
      </c>
      <c r="J1571" s="23">
        <v>1.5358677693025486</v>
      </c>
      <c r="K1571" s="23">
        <v>8.9175391586979538E-4</v>
      </c>
      <c r="L1571" s="23">
        <v>1.3379875753710413</v>
      </c>
      <c r="M1571" s="23">
        <v>2.7159792314080016</v>
      </c>
      <c r="N1571" s="23">
        <v>5.1968029552011368</v>
      </c>
      <c r="O1571" s="23">
        <v>1.1959490116512999</v>
      </c>
      <c r="P1571" s="103" t="s">
        <v>6553</v>
      </c>
      <c r="Q1571" s="36" t="s">
        <v>6552</v>
      </c>
      <c r="R1571" s="36"/>
      <c r="S1571" s="35" t="str" cm="1">
        <f t="array" ref="S1571">IFERROR(_xlfn.IFS(
U1571="MPR ISSUE","PDH",
U1571="BSS Hardware Issue","BSS",
U1571="Sites strategiques, MLL, Pylone, etc.","ENVTECH",
U1571="AKTIVCO DEFAUT GE &amp; POWER Cabinet","AKTIVCO",
U1571="AKTIVCO Coupure ENEO &amp; Baisse de tension","AKTIVCO GRID ONLY",
U1571="Coupure ENEO &amp; Baisse de tension","IHS GRID ONLY",
U1571="Defaut GE &amp; POWER Cabinet","IHS",
U1571="Sharing","Partners",
U1571="Sites strategiques &amp; DataCenter","SST &amp; DC",
U1571="Exclu","Exclu",
U1571="SAT","SAT",
U1571="SPARE-ISSUE","SPARE-ISSUE",
U1571="Fiber CAmtel","TRANS_FO_CAMTEL",
U1571="Fiber AOF","Fiber AOF",
U1571="Projet OCM (HUAWEI)","TRAVAUX-HUAWEI",
U1571="Projet OCM (NOKIA)","TRAVAUX-NOKIA",
U1571="ACCESS-ISSUE","ACCESS-ISSUE",
U1571="Projet OCM (ZTE, NOKIA, autres projets)","TRAVAUX OCM",
U1571="No root CAuse","No root cause",
U1571="ODU HS","PDH",
U1571="IP &amp; VLAN","PDH",
U1571="Warehouse HUAWEI","SPARE-ISSUE",
U1571="SPARE-HS","SPARE-ISSUE",
U1571="Power Telco","BSS",U1571="no impacts","no impacts"
),"")</f>
        <v/>
      </c>
      <c r="T1571" s="35" t="str" cm="1">
        <f t="array" ref="T1571">IFERROR(_xlfn.IFS(
U1571="MPR ISSUE","TX ISSUE",
U1571="BSS Hardware Issue","RAN ISSUE",
U1571="Sites strategiques, MLL, Pylone, etc.","ENVTECH",
U1571="AKTIVCO DEFAUT GE &amp; POWER Cabinet","POWER ISSUE",
U1571="AKTIVCO Coupure ENEO &amp; Baisse de tension","POWER ISSUE",
U1571="Coupure ENEO &amp; Baisse de tension","POWER ISSUE",
U1571="Defaut GE &amp; POWER Cabinet","POWER ISSUE",
U1571="Sharing","POWER ISSUE",
U1571="Sites strategiques &amp; DataCenter","POWER ISSUE",
U1571="Exclu","Exclu",
U1571="SAT","TX ISSUE",
U1571="SPARE-ISSUE","SPARE-ISSUE",
U1571="Fiber CAmtel","TX ISSUE",
U1571="Fiber AOF","TX ISSUE",
U1571="Projet OCM (HUAWEI)","TRAVAUX-HUAWEI",
U1571="Projet OCM (NOKIA)","TRAVAUX -NOKIA",
U1571="ACCESS-ISSUE","ACCESS-ISSUE",
U1571="Projet OCM (ZTE, NOKIA, autres projets)","TRAVAUX OCM",
U1571="No root CAuse","No root cause",
U1571="ODU HS","TX ISSUE",
U1571="IP &amp; VLAN","TX ISSUE",
U1571="Warehouse HUAWEI","SPARE-ISSUE",
U1571="SPARE-HS","SPARE-ISSUE",
U1571="Power Telco","RAN ISSUE",U1571="no impacts","no impacts"
),"")</f>
        <v/>
      </c>
      <c r="U1571" s="28"/>
      <c r="V1571" s="35" t="str" cm="1">
        <f t="array" ref="V1571">IFERROR(_xlfn.IFS(
U1571="MPR ISSUE","ACTIVE",
U1571="BSS Hardware Issue","ACTIVE",
U1571="Sites strategiques, MLL, Pylone, etc.","PASSIVE",
U1571="AKTIVCO DEFAUT GE &amp; POWER Cabinet","PASSIVE",
U1571="AKTIVCO Coupure ENEO &amp; Baisse de tension","PASSIVE",
U1571="Coupure ENEO &amp; Baisse de tension","PASSIVE",
U1571="Defaut GE &amp; POWER Cabinet","PASSIVE",
U1571="Sharing","PASSIVE",
U1571="Sites strategiques &amp; DataCenter","PASSIVE",
U1571="Exclu","Exclu",
U1571="SAT","ACTIVE",
U1571="SPARE-ISSUE","SPARE-ISSUE",
U1571="Fiber CAmtel","ACTIVE",
U1571="Fiber AOF","ACTIVE",
U1571="Projet OCM (HUAWEI)","PLANNED WORKS",
U1571="Projet OCM (NOKIA)","PLANNED WORKS",
U1571="ACCESS-ISSUE","ACCESS-ISSUE",
U1571="Projet OCM (ZTE, NOKIA, autres projets)","PLANNED WORKS",
U1571="No root CAuse","No root cause",
U1571="ODU HS","ACTIVE",
U1571="IP &amp; VLAN","ACTIVE",
U1571="Warehouse HUAWEI","SPARE-ISSUE",
U1571="SPARE-HS","SPARE-ISSUE",
U1571="Power Telco","ACTIVE",U1571="no impacts","no impacts"
),"")</f>
        <v/>
      </c>
      <c r="W1571" s="102"/>
      <c r="X1571" s="102"/>
      <c r="Y1571" s="102"/>
      <c r="Z1571" s="102"/>
      <c r="AA1571" s="102"/>
      <c r="AB1571" s="104" t="s">
        <v>5423</v>
      </c>
      <c r="AC1571" s="9"/>
      <c r="AD1571" s="9"/>
      <c r="AE1571" s="7" t="s">
        <v>5423</v>
      </c>
      <c r="AF1571" s="6"/>
      <c r="AG1571" s="7"/>
      <c r="AH1571" s="3" t="s">
        <v>5423</v>
      </c>
      <c r="AI1571" s="18" t="s">
        <v>5423</v>
      </c>
      <c r="AJ1571" s="18" t="s">
        <v>5423</v>
      </c>
      <c r="AK1571" s="18" t="s">
        <v>5423</v>
      </c>
      <c r="AL1571" s="18" t="s">
        <v>5423</v>
      </c>
      <c r="AM1571" s="18" t="s">
        <v>5423</v>
      </c>
      <c r="AN1571" s="18" t="s">
        <v>5423</v>
      </c>
      <c r="AO1571" s="18" t="s">
        <v>5423</v>
      </c>
      <c r="AP1571" s="18" t="s">
        <v>5423</v>
      </c>
      <c r="AQ1571" s="18" t="s">
        <v>5423</v>
      </c>
      <c r="AR1571" s="18" t="s">
        <v>5423</v>
      </c>
      <c r="AS1571" s="18" t="s">
        <v>5423</v>
      </c>
      <c r="AT1571" s="18" t="s">
        <v>5423</v>
      </c>
      <c r="AU1571" s="9" t="s">
        <v>5423</v>
      </c>
      <c r="AV1571" s="14"/>
      <c r="AW1571" s="14" t="s">
        <v>5423</v>
      </c>
      <c r="AX1571" s="14" t="str">
        <f>_xlfn.XLOOKUP(B1571,'[4]cell downs 18042026 17h'!$B:$B,'[4]cell downs 18042026 17h'!$B:$B,"")</f>
        <v/>
      </c>
      <c r="AY1571" s="14" t="str">
        <f>_xlfn.XLOOKUP(B1571,'[5]Cells Huawei 19042026 15h'!$B:$B,'[5]Cells Huawei 19042026 15h'!$B:$B,"")</f>
        <v>NRO_037</v>
      </c>
      <c r="AZ1571" s="105" t="str">
        <f>_xlfn.XLOOKUP(B1571,'INCIDENT-04-23-2026'!E:E,'INCIDENT-04-23-2026'!F:F,"")</f>
        <v/>
      </c>
      <c r="BA1571" s="105" t="str">
        <f>_xlfn.XLOOKUP(B1571,'[6]Eneo 17H'!$C:$C,'[6]Eneo 17H'!$I:$I,"")</f>
        <v/>
      </c>
      <c r="BB1571" s="105" t="str">
        <f>_xlfn.XLOOKUP(B1571,[8]ALL!$B:$B,[8]ALL!$M:$M,"")</f>
        <v/>
      </c>
      <c r="BC1571" s="105" t="str">
        <f>_xlfn.XLOOKUP(B1571,'[6]Eneo 17H'!$C:$C,'[6]Eneo 17H'!$I:$I,"")</f>
        <v/>
      </c>
      <c r="BD1571" s="105" t="str">
        <f>_xlfn.XLOOKUP(B1571,'[7]Eneo 12H'!$C:$C,'[7]Eneo 12H'!$I:$I,"")</f>
        <v/>
      </c>
      <c r="BE1571" s="105" t="s">
        <v>5423</v>
      </c>
    </row>
    <row r="1572" spans="1:57" hidden="1" x14ac:dyDescent="0.3">
      <c r="A1572" s="1" t="s">
        <v>2798</v>
      </c>
      <c r="B1572" s="8" t="s">
        <v>2799</v>
      </c>
      <c r="C1572" s="3" t="str">
        <f>_xlfn.XLOOKUP(B1572,'[1]daily break down'!$D:$D,'[1]daily break down'!$E:$E,"")</f>
        <v>OUEST</v>
      </c>
      <c r="D1572" s="1" t="s">
        <v>11</v>
      </c>
      <c r="E1572" s="1" t="s">
        <v>12</v>
      </c>
      <c r="F1572" s="3" t="s">
        <v>102</v>
      </c>
      <c r="G1572" s="1" t="s">
        <v>2794</v>
      </c>
      <c r="H1572" s="25" t="str">
        <f>_xlfn.XLOOKUP(B1572,[2]CALCULATION!$B:$B,[2]CALCULATION!$H:$H,"")</f>
        <v>HUAWEI</v>
      </c>
      <c r="I1572" s="23">
        <v>0.21209475135047215</v>
      </c>
      <c r="J1572" s="23">
        <v>0</v>
      </c>
      <c r="K1572" s="23">
        <v>1.4112005718639509</v>
      </c>
      <c r="L1572" s="23">
        <v>0</v>
      </c>
      <c r="M1572" s="23">
        <v>0.10321159822277011</v>
      </c>
      <c r="N1572" s="23">
        <v>0</v>
      </c>
      <c r="O1572" s="23">
        <v>1.6854149009939132E-2</v>
      </c>
      <c r="P1572" s="103" t="s">
        <v>6554</v>
      </c>
      <c r="Q1572" s="36" t="s">
        <v>5796</v>
      </c>
      <c r="R1572" s="36"/>
      <c r="S1572" s="35" t="str" cm="1">
        <f t="array" ref="S1572">IFERROR(_xlfn.IFS(
U1572="MPR ISSUE","PDH",
U1572="BSS Hardware Issue","BSS",
U1572="Sites strategiques, MLL, Pylone, etc.","ENVTECH",
U1572="AKTIVCO DEFAUT GE &amp; POWER Cabinet","AKTIVCO",
U1572="AKTIVCO Coupure ENEO &amp; Baisse de tension","AKTIVCO GRID ONLY",
U1572="Coupure ENEO &amp; Baisse de tension","IHS GRID ONLY",
U1572="Defaut GE &amp; POWER Cabinet","IHS",
U1572="Sharing","Partners",
U1572="Sites strategiques &amp; DataCenter","SST &amp; DC",
U1572="Exclu","Exclu",
U1572="SAT","SAT",
U1572="SPARE-ISSUE","SPARE-ISSUE",
U1572="Fiber CAmtel","TRANS_FO_CAMTEL",
U1572="Fiber AOF","Fiber AOF",
U1572="Projet OCM (HUAWEI)","TRAVAUX-HUAWEI",
U1572="Projet OCM (NOKIA)","TRAVAUX-NOKIA",
U1572="ACCESS-ISSUE","ACCESS-ISSUE",
U1572="Projet OCM (ZTE, NOKIA, autres projets)","TRAVAUX OCM",
U1572="No root CAuse","No root cause",
U1572="ODU HS","PDH",
U1572="IP &amp; VLAN","PDH",
U1572="Warehouse HUAWEI","SPARE-ISSUE",
U1572="SPARE-HS","SPARE-ISSUE",
U1572="Power Telco","BSS",U1572="no impacts","no impacts"
),"")</f>
        <v/>
      </c>
      <c r="T1572" s="35" t="str" cm="1">
        <f t="array" ref="T1572">IFERROR(_xlfn.IFS(
U1572="MPR ISSUE","TX ISSUE",
U1572="BSS Hardware Issue","RAN ISSUE",
U1572="Sites strategiques, MLL, Pylone, etc.","ENVTECH",
U1572="AKTIVCO DEFAUT GE &amp; POWER Cabinet","POWER ISSUE",
U1572="AKTIVCO Coupure ENEO &amp; Baisse de tension","POWER ISSUE",
U1572="Coupure ENEO &amp; Baisse de tension","POWER ISSUE",
U1572="Defaut GE &amp; POWER Cabinet","POWER ISSUE",
U1572="Sharing","POWER ISSUE",
U1572="Sites strategiques &amp; DataCenter","POWER ISSUE",
U1572="Exclu","Exclu",
U1572="SAT","TX ISSUE",
U1572="SPARE-ISSUE","SPARE-ISSUE",
U1572="Fiber CAmtel","TX ISSUE",
U1572="Fiber AOF","TX ISSUE",
U1572="Projet OCM (HUAWEI)","TRAVAUX-HUAWEI",
U1572="Projet OCM (NOKIA)","TRAVAUX -NOKIA",
U1572="ACCESS-ISSUE","ACCESS-ISSUE",
U1572="Projet OCM (ZTE, NOKIA, autres projets)","TRAVAUX OCM",
U1572="No root CAuse","No root cause",
U1572="ODU HS","TX ISSUE",
U1572="IP &amp; VLAN","TX ISSUE",
U1572="Warehouse HUAWEI","SPARE-ISSUE",
U1572="SPARE-HS","SPARE-ISSUE",
U1572="Power Telco","RAN ISSUE",U1572="no impacts","no impacts"
),"")</f>
        <v/>
      </c>
      <c r="U1572" s="28"/>
      <c r="V1572" s="35" t="str" cm="1">
        <f t="array" ref="V1572">IFERROR(_xlfn.IFS(
U1572="MPR ISSUE","ACTIVE",
U1572="BSS Hardware Issue","ACTIVE",
U1572="Sites strategiques, MLL, Pylone, etc.","PASSIVE",
U1572="AKTIVCO DEFAUT GE &amp; POWER Cabinet","PASSIVE",
U1572="AKTIVCO Coupure ENEO &amp; Baisse de tension","PASSIVE",
U1572="Coupure ENEO &amp; Baisse de tension","PASSIVE",
U1572="Defaut GE &amp; POWER Cabinet","PASSIVE",
U1572="Sharing","PASSIVE",
U1572="Sites strategiques &amp; DataCenter","PASSIVE",
U1572="Exclu","Exclu",
U1572="SAT","ACTIVE",
U1572="SPARE-ISSUE","SPARE-ISSUE",
U1572="Fiber CAmtel","ACTIVE",
U1572="Fiber AOF","ACTIVE",
U1572="Projet OCM (HUAWEI)","PLANNED WORKS",
U1572="Projet OCM (NOKIA)","PLANNED WORKS",
U1572="ACCESS-ISSUE","ACCESS-ISSUE",
U1572="Projet OCM (ZTE, NOKIA, autres projets)","PLANNED WORKS",
U1572="No root CAuse","No root cause",
U1572="ODU HS","ACTIVE",
U1572="IP &amp; VLAN","ACTIVE",
U1572="Warehouse HUAWEI","SPARE-ISSUE",
U1572="SPARE-HS","SPARE-ISSUE",
U1572="Power Telco","ACTIVE",U1572="no impacts","no impacts"
),"")</f>
        <v/>
      </c>
      <c r="W1572" s="102"/>
      <c r="X1572" s="102"/>
      <c r="Y1572" s="102"/>
      <c r="Z1572" s="102"/>
      <c r="AA1572" s="102"/>
      <c r="AB1572" s="104" t="s">
        <v>5423</v>
      </c>
      <c r="AC1572" s="9"/>
      <c r="AD1572" s="9"/>
      <c r="AE1572" s="7" t="s">
        <v>5423</v>
      </c>
      <c r="AF1572" s="6"/>
      <c r="AG1572" s="7"/>
      <c r="AH1572" s="3" t="s">
        <v>5423</v>
      </c>
      <c r="AI1572" s="18" t="s">
        <v>5423</v>
      </c>
      <c r="AJ1572" s="18" t="s">
        <v>5423</v>
      </c>
      <c r="AK1572" s="18" t="s">
        <v>5423</v>
      </c>
      <c r="AL1572" s="18" t="s">
        <v>5423</v>
      </c>
      <c r="AM1572" s="18" t="s">
        <v>5423</v>
      </c>
      <c r="AN1572" s="18" t="s">
        <v>5423</v>
      </c>
      <c r="AO1572" s="18" t="s">
        <v>5423</v>
      </c>
      <c r="AP1572" s="18" t="s">
        <v>5423</v>
      </c>
      <c r="AQ1572" s="18" t="s">
        <v>5423</v>
      </c>
      <c r="AR1572" s="18" t="s">
        <v>5423</v>
      </c>
      <c r="AS1572" s="18" t="s">
        <v>5423</v>
      </c>
      <c r="AT1572" s="18" t="s">
        <v>5423</v>
      </c>
      <c r="AU1572" s="9" t="s">
        <v>5423</v>
      </c>
      <c r="AV1572" s="14"/>
      <c r="AW1572" s="14" t="s">
        <v>5423</v>
      </c>
      <c r="AX1572" s="14" t="str">
        <f>_xlfn.XLOOKUP(B1572,'[4]cell downs 18042026 17h'!$B:$B,'[4]cell downs 18042026 17h'!$B:$B,"")</f>
        <v/>
      </c>
      <c r="AY1572" s="14" t="str">
        <f>_xlfn.XLOOKUP(B1572,'[5]Cells Huawei 19042026 15h'!$B:$B,'[5]Cells Huawei 19042026 15h'!$B:$B,"")</f>
        <v>OST_139</v>
      </c>
      <c r="AZ1572" s="105" t="str">
        <f>_xlfn.XLOOKUP(B1572,'INCIDENT-04-23-2026'!E:E,'INCIDENT-04-23-2026'!F:F,"")</f>
        <v/>
      </c>
      <c r="BA1572" s="105" t="str">
        <f>_xlfn.XLOOKUP(B1572,'[6]Eneo 17H'!$C:$C,'[6]Eneo 17H'!$I:$I,"")</f>
        <v/>
      </c>
      <c r="BB1572" s="105" t="str">
        <f>_xlfn.XLOOKUP(B1572,[8]ALL!$B:$B,[8]ALL!$M:$M,"")</f>
        <v/>
      </c>
      <c r="BC1572" s="105" t="str">
        <f>_xlfn.XLOOKUP(B1572,'[6]Eneo 17H'!$C:$C,'[6]Eneo 17H'!$I:$I,"")</f>
        <v/>
      </c>
      <c r="BD1572" s="105" t="str">
        <f>_xlfn.XLOOKUP(B1572,'[7]Eneo 12H'!$C:$C,'[7]Eneo 12H'!$I:$I,"")</f>
        <v/>
      </c>
      <c r="BE1572" s="105" t="s">
        <v>5423</v>
      </c>
    </row>
    <row r="1573" spans="1:57" hidden="1" x14ac:dyDescent="0.3">
      <c r="A1573" s="1" t="s">
        <v>3038</v>
      </c>
      <c r="B1573" s="8" t="s">
        <v>3039</v>
      </c>
      <c r="C1573" s="3" t="str">
        <f>_xlfn.XLOOKUP(B1573,'[1]daily break down'!$D:$D,'[1]daily break down'!$E:$E,"")</f>
        <v>ADAMAOUA</v>
      </c>
      <c r="D1573" s="1" t="s">
        <v>11</v>
      </c>
      <c r="E1573" s="1" t="s">
        <v>12</v>
      </c>
      <c r="F1573" s="3" t="s">
        <v>90</v>
      </c>
      <c r="G1573" s="1" t="s">
        <v>3038</v>
      </c>
      <c r="H1573" s="25" t="str">
        <f>_xlfn.XLOOKUP(B1573,[2]CALCULATION!$B:$B,[2]CALCULATION!$H:$H,"")</f>
        <v>HUAWEI</v>
      </c>
      <c r="I1573" s="23">
        <v>4.2804187961750168E-3</v>
      </c>
      <c r="J1573" s="23">
        <v>9.6309422913937893E-3</v>
      </c>
      <c r="K1573" s="23">
        <v>0.21872940048454345</v>
      </c>
      <c r="L1573" s="23">
        <v>0</v>
      </c>
      <c r="M1573" s="23">
        <v>0</v>
      </c>
      <c r="N1573" s="23">
        <v>2.6961287892407384</v>
      </c>
      <c r="O1573" s="23">
        <v>8.2594247687860445E-2</v>
      </c>
      <c r="P1573" s="103" t="s">
        <v>6554</v>
      </c>
      <c r="Q1573" s="36" t="s">
        <v>5796</v>
      </c>
      <c r="R1573" s="36"/>
      <c r="S1573" s="35" t="str" cm="1">
        <f t="array" ref="S1573">IFERROR(_xlfn.IFS(
U1573="MPR ISSUE","PDH",
U1573="BSS Hardware Issue","BSS",
U1573="Sites strategiques, MLL, Pylone, etc.","ENVTECH",
U1573="AKTIVCO DEFAUT GE &amp; POWER Cabinet","AKTIVCO",
U1573="AKTIVCO Coupure ENEO &amp; Baisse de tension","AKTIVCO GRID ONLY",
U1573="Coupure ENEO &amp; Baisse de tension","IHS GRID ONLY",
U1573="Defaut GE &amp; POWER Cabinet","IHS",
U1573="Sharing","Partners",
U1573="Sites strategiques &amp; DataCenter","SST &amp; DC",
U1573="Exclu","Exclu",
U1573="SAT","SAT",
U1573="SPARE-ISSUE","SPARE-ISSUE",
U1573="Fiber CAmtel","TRANS_FO_CAMTEL",
U1573="Fiber AOF","Fiber AOF",
U1573="Projet OCM (HUAWEI)","TRAVAUX-HUAWEI",
U1573="Projet OCM (NOKIA)","TRAVAUX-NOKIA",
U1573="ACCESS-ISSUE","ACCESS-ISSUE",
U1573="Projet OCM (ZTE, NOKIA, autres projets)","TRAVAUX OCM",
U1573="No root CAuse","No root cause",
U1573="ODU HS","PDH",
U1573="IP &amp; VLAN","PDH",
U1573="Warehouse HUAWEI","SPARE-ISSUE",
U1573="SPARE-HS","SPARE-ISSUE",
U1573="Power Telco","BSS",U1573="no impacts","no impacts"
),"")</f>
        <v/>
      </c>
      <c r="T1573" s="35" t="str" cm="1">
        <f t="array" ref="T1573">IFERROR(_xlfn.IFS(
U1573="MPR ISSUE","TX ISSUE",
U1573="BSS Hardware Issue","RAN ISSUE",
U1573="Sites strategiques, MLL, Pylone, etc.","ENVTECH",
U1573="AKTIVCO DEFAUT GE &amp; POWER Cabinet","POWER ISSUE",
U1573="AKTIVCO Coupure ENEO &amp; Baisse de tension","POWER ISSUE",
U1573="Coupure ENEO &amp; Baisse de tension","POWER ISSUE",
U1573="Defaut GE &amp; POWER Cabinet","POWER ISSUE",
U1573="Sharing","POWER ISSUE",
U1573="Sites strategiques &amp; DataCenter","POWER ISSUE",
U1573="Exclu","Exclu",
U1573="SAT","TX ISSUE",
U1573="SPARE-ISSUE","SPARE-ISSUE",
U1573="Fiber CAmtel","TX ISSUE",
U1573="Fiber AOF","TX ISSUE",
U1573="Projet OCM (HUAWEI)","TRAVAUX-HUAWEI",
U1573="Projet OCM (NOKIA)","TRAVAUX -NOKIA",
U1573="ACCESS-ISSUE","ACCESS-ISSUE",
U1573="Projet OCM (ZTE, NOKIA, autres projets)","TRAVAUX OCM",
U1573="No root CAuse","No root cause",
U1573="ODU HS","TX ISSUE",
U1573="IP &amp; VLAN","TX ISSUE",
U1573="Warehouse HUAWEI","SPARE-ISSUE",
U1573="SPARE-HS","SPARE-ISSUE",
U1573="Power Telco","RAN ISSUE",U1573="no impacts","no impacts"
),"")</f>
        <v/>
      </c>
      <c r="U1573" s="28"/>
      <c r="V1573" s="35" t="str" cm="1">
        <f t="array" ref="V1573">IFERROR(_xlfn.IFS(
U1573="MPR ISSUE","ACTIVE",
U1573="BSS Hardware Issue","ACTIVE",
U1573="Sites strategiques, MLL, Pylone, etc.","PASSIVE",
U1573="AKTIVCO DEFAUT GE &amp; POWER Cabinet","PASSIVE",
U1573="AKTIVCO Coupure ENEO &amp; Baisse de tension","PASSIVE",
U1573="Coupure ENEO &amp; Baisse de tension","PASSIVE",
U1573="Defaut GE &amp; POWER Cabinet","PASSIVE",
U1573="Sharing","PASSIVE",
U1573="Sites strategiques &amp; DataCenter","PASSIVE",
U1573="Exclu","Exclu",
U1573="SAT","ACTIVE",
U1573="SPARE-ISSUE","SPARE-ISSUE",
U1573="Fiber CAmtel","ACTIVE",
U1573="Fiber AOF","ACTIVE",
U1573="Projet OCM (HUAWEI)","PLANNED WORKS",
U1573="Projet OCM (NOKIA)","PLANNED WORKS",
U1573="ACCESS-ISSUE","ACCESS-ISSUE",
U1573="Projet OCM (ZTE, NOKIA, autres projets)","PLANNED WORKS",
U1573="No root CAuse","No root cause",
U1573="ODU HS","ACTIVE",
U1573="IP &amp; VLAN","ACTIVE",
U1573="Warehouse HUAWEI","SPARE-ISSUE",
U1573="SPARE-HS","SPARE-ISSUE",
U1573="Power Telco","ACTIVE",U1573="no impacts","no impacts"
),"")</f>
        <v/>
      </c>
      <c r="W1573" s="102"/>
      <c r="X1573" s="102"/>
      <c r="Y1573" s="102"/>
      <c r="Z1573" s="102"/>
      <c r="AA1573" s="102"/>
      <c r="AB1573" s="104" t="s">
        <v>5423</v>
      </c>
      <c r="AC1573" s="9"/>
      <c r="AD1573" s="9"/>
      <c r="AE1573" s="7" t="s">
        <v>5423</v>
      </c>
      <c r="AF1573" s="6"/>
      <c r="AG1573" s="7"/>
      <c r="AH1573" s="3" t="s">
        <v>5423</v>
      </c>
      <c r="AI1573" s="18" t="s">
        <v>5423</v>
      </c>
      <c r="AJ1573" s="18" t="s">
        <v>5423</v>
      </c>
      <c r="AK1573" s="18" t="s">
        <v>5423</v>
      </c>
      <c r="AL1573" s="18" t="s">
        <v>5423</v>
      </c>
      <c r="AM1573" s="18" t="s">
        <v>5423</v>
      </c>
      <c r="AN1573" s="18" t="s">
        <v>5423</v>
      </c>
      <c r="AO1573" s="18" t="s">
        <v>5423</v>
      </c>
      <c r="AP1573" s="18" t="s">
        <v>5423</v>
      </c>
      <c r="AQ1573" s="18" t="s">
        <v>5423</v>
      </c>
      <c r="AR1573" s="18" t="s">
        <v>5423</v>
      </c>
      <c r="AS1573" s="18" t="s">
        <v>5423</v>
      </c>
      <c r="AT1573" s="18" t="s">
        <v>5423</v>
      </c>
      <c r="AU1573" s="9" t="s">
        <v>5423</v>
      </c>
      <c r="AV1573" s="14"/>
      <c r="AW1573" s="14" t="s">
        <v>5423</v>
      </c>
      <c r="AX1573" s="14" t="str">
        <f>_xlfn.XLOOKUP(B1573,'[4]cell downs 18042026 17h'!$B:$B,'[4]cell downs 18042026 17h'!$B:$B,"")</f>
        <v/>
      </c>
      <c r="AY1573" s="14" t="str">
        <f>_xlfn.XLOOKUP(B1573,'[5]Cells Huawei 19042026 15h'!$B:$B,'[5]Cells Huawei 19042026 15h'!$B:$B,"")</f>
        <v/>
      </c>
      <c r="AZ1573" s="105" t="str">
        <f>_xlfn.XLOOKUP(B1573,'INCIDENT-04-23-2026'!E:E,'INCIDENT-04-23-2026'!F:F,"")</f>
        <v/>
      </c>
      <c r="BA1573" s="105" t="str">
        <f>_xlfn.XLOOKUP(B1573,'[6]Eneo 17H'!$C:$C,'[6]Eneo 17H'!$I:$I,"")</f>
        <v/>
      </c>
      <c r="BB1573" s="105" t="str">
        <f>_xlfn.XLOOKUP(B1573,[8]ALL!$B:$B,[8]ALL!$M:$M,"")</f>
        <v/>
      </c>
      <c r="BC1573" s="105" t="str">
        <f>_xlfn.XLOOKUP(B1573,'[6]Eneo 17H'!$C:$C,'[6]Eneo 17H'!$I:$I,"")</f>
        <v/>
      </c>
      <c r="BD1573" s="105" t="str">
        <f>_xlfn.XLOOKUP(B1573,'[7]Eneo 12H'!$C:$C,'[7]Eneo 12H'!$I:$I,"")</f>
        <v/>
      </c>
      <c r="BE1573" s="105" t="s">
        <v>5423</v>
      </c>
    </row>
    <row r="1574" spans="1:57" hidden="1" x14ac:dyDescent="0.3">
      <c r="A1574" s="2" t="s">
        <v>3903</v>
      </c>
      <c r="B1574" s="8" t="s">
        <v>3904</v>
      </c>
      <c r="C1574" s="3" t="str">
        <f>_xlfn.XLOOKUP(B1574,'[1]daily break down'!$D:$D,'[1]daily break down'!$E:$E,"")</f>
        <v>EXTREME-NORD</v>
      </c>
      <c r="D1574" s="1" t="s">
        <v>11</v>
      </c>
      <c r="E1574" s="1" t="s">
        <v>83</v>
      </c>
      <c r="F1574" s="3" t="s">
        <v>55</v>
      </c>
      <c r="G1574" s="1" t="s">
        <v>3903</v>
      </c>
      <c r="H1574" s="25" t="str">
        <f>_xlfn.XLOOKUP(B1574,[2]CALCULATION!$B:$B,[2]CALCULATION!$H:$H,"")</f>
        <v>HUAWEI</v>
      </c>
      <c r="I1574" s="23">
        <v>0.91454714595942732</v>
      </c>
      <c r="J1574" s="23">
        <v>1.2298534955326696</v>
      </c>
      <c r="K1574" s="23">
        <v>1.2332599954912922</v>
      </c>
      <c r="L1574" s="23">
        <v>0.66849440549263339</v>
      </c>
      <c r="M1574" s="23">
        <v>0</v>
      </c>
      <c r="N1574" s="23">
        <v>4.7013266444655616E-2</v>
      </c>
      <c r="O1574" s="23">
        <v>0</v>
      </c>
      <c r="P1574" s="103" t="s">
        <v>6554</v>
      </c>
      <c r="Q1574" s="36" t="s">
        <v>6552</v>
      </c>
      <c r="R1574" s="36"/>
      <c r="S1574" s="35" t="str" cm="1">
        <f t="array" ref="S1574">IFERROR(_xlfn.IFS(
U1574="MPR ISSUE","PDH",
U1574="BSS Hardware Issue","BSS",
U1574="Sites strategiques, MLL, Pylone, etc.","ENVTECH",
U1574="AKTIVCO DEFAUT GE &amp; POWER Cabinet","AKTIVCO",
U1574="AKTIVCO Coupure ENEO &amp; Baisse de tension","AKTIVCO GRID ONLY",
U1574="Coupure ENEO &amp; Baisse de tension","IHS GRID ONLY",
U1574="Defaut GE &amp; POWER Cabinet","IHS",
U1574="Sharing","Partners",
U1574="Sites strategiques &amp; DataCenter","SST &amp; DC",
U1574="Exclu","Exclu",
U1574="SAT","SAT",
U1574="SPARE-ISSUE","SPARE-ISSUE",
U1574="Fiber CAmtel","TRANS_FO_CAMTEL",
U1574="Fiber AOF","Fiber AOF",
U1574="Projet OCM (HUAWEI)","TRAVAUX-HUAWEI",
U1574="Projet OCM (NOKIA)","TRAVAUX-NOKIA",
U1574="ACCESS-ISSUE","ACCESS-ISSUE",
U1574="Projet OCM (ZTE, NOKIA, autres projets)","TRAVAUX OCM",
U1574="No root CAuse","No root cause",
U1574="ODU HS","PDH",
U1574="IP &amp; VLAN","PDH",
U1574="Warehouse HUAWEI","SPARE-ISSUE",
U1574="SPARE-HS","SPARE-ISSUE",
U1574="Power Telco","BSS",U1574="no impacts","no impacts"
),"")</f>
        <v/>
      </c>
      <c r="T1574" s="35" t="str" cm="1">
        <f t="array" ref="T1574">IFERROR(_xlfn.IFS(
U1574="MPR ISSUE","TX ISSUE",
U1574="BSS Hardware Issue","RAN ISSUE",
U1574="Sites strategiques, MLL, Pylone, etc.","ENVTECH",
U1574="AKTIVCO DEFAUT GE &amp; POWER Cabinet","POWER ISSUE",
U1574="AKTIVCO Coupure ENEO &amp; Baisse de tension","POWER ISSUE",
U1574="Coupure ENEO &amp; Baisse de tension","POWER ISSUE",
U1574="Defaut GE &amp; POWER Cabinet","POWER ISSUE",
U1574="Sharing","POWER ISSUE",
U1574="Sites strategiques &amp; DataCenter","POWER ISSUE",
U1574="Exclu","Exclu",
U1574="SAT","TX ISSUE",
U1574="SPARE-ISSUE","SPARE-ISSUE",
U1574="Fiber CAmtel","TX ISSUE",
U1574="Fiber AOF","TX ISSUE",
U1574="Projet OCM (HUAWEI)","TRAVAUX-HUAWEI",
U1574="Projet OCM (NOKIA)","TRAVAUX -NOKIA",
U1574="ACCESS-ISSUE","ACCESS-ISSUE",
U1574="Projet OCM (ZTE, NOKIA, autres projets)","TRAVAUX OCM",
U1574="No root CAuse","No root cause",
U1574="ODU HS","TX ISSUE",
U1574="IP &amp; VLAN","TX ISSUE",
U1574="Warehouse HUAWEI","SPARE-ISSUE",
U1574="SPARE-HS","SPARE-ISSUE",
U1574="Power Telco","RAN ISSUE",U1574="no impacts","no impacts"
),"")</f>
        <v/>
      </c>
      <c r="U1574" s="28"/>
      <c r="V1574" s="35" t="str" cm="1">
        <f t="array" ref="V1574">IFERROR(_xlfn.IFS(
U1574="MPR ISSUE","ACTIVE",
U1574="BSS Hardware Issue","ACTIVE",
U1574="Sites strategiques, MLL, Pylone, etc.","PASSIVE",
U1574="AKTIVCO DEFAUT GE &amp; POWER Cabinet","PASSIVE",
U1574="AKTIVCO Coupure ENEO &amp; Baisse de tension","PASSIVE",
U1574="Coupure ENEO &amp; Baisse de tension","PASSIVE",
U1574="Defaut GE &amp; POWER Cabinet","PASSIVE",
U1574="Sharing","PASSIVE",
U1574="Sites strategiques &amp; DataCenter","PASSIVE",
U1574="Exclu","Exclu",
U1574="SAT","ACTIVE",
U1574="SPARE-ISSUE","SPARE-ISSUE",
U1574="Fiber CAmtel","ACTIVE",
U1574="Fiber AOF","ACTIVE",
U1574="Projet OCM (HUAWEI)","PLANNED WORKS",
U1574="Projet OCM (NOKIA)","PLANNED WORKS",
U1574="ACCESS-ISSUE","ACCESS-ISSUE",
U1574="Projet OCM (ZTE, NOKIA, autres projets)","PLANNED WORKS",
U1574="No root CAuse","No root cause",
U1574="ODU HS","ACTIVE",
U1574="IP &amp; VLAN","ACTIVE",
U1574="Warehouse HUAWEI","SPARE-ISSUE",
U1574="SPARE-HS","SPARE-ISSUE",
U1574="Power Telco","ACTIVE",U1574="no impacts","no impacts"
),"")</f>
        <v/>
      </c>
      <c r="W1574" s="102"/>
      <c r="X1574" s="102"/>
      <c r="Y1574" s="102"/>
      <c r="Z1574" s="102"/>
      <c r="AA1574" s="102"/>
      <c r="AB1574" s="104" t="s">
        <v>5423</v>
      </c>
      <c r="AC1574" s="9"/>
      <c r="AD1574" s="9"/>
      <c r="AE1574" s="7" t="s">
        <v>5423</v>
      </c>
      <c r="AF1574" s="6"/>
      <c r="AG1574" s="7"/>
      <c r="AH1574" s="3" t="s">
        <v>5423</v>
      </c>
      <c r="AI1574" s="18" t="s">
        <v>5423</v>
      </c>
      <c r="AJ1574" s="18" t="s">
        <v>5423</v>
      </c>
      <c r="AK1574" s="18" t="s">
        <v>5423</v>
      </c>
      <c r="AL1574" s="18" t="s">
        <v>5423</v>
      </c>
      <c r="AM1574" s="18" t="s">
        <v>5423</v>
      </c>
      <c r="AN1574" s="18" t="s">
        <v>5423</v>
      </c>
      <c r="AO1574" s="18" t="s">
        <v>5423</v>
      </c>
      <c r="AP1574" s="18" t="s">
        <v>5423</v>
      </c>
      <c r="AQ1574" s="18" t="s">
        <v>5423</v>
      </c>
      <c r="AR1574" s="18" t="s">
        <v>5423</v>
      </c>
      <c r="AS1574" s="18" t="s">
        <v>5423</v>
      </c>
      <c r="AT1574" s="18" t="s">
        <v>5423</v>
      </c>
      <c r="AU1574" s="9" t="s">
        <v>5423</v>
      </c>
      <c r="AV1574" s="14"/>
      <c r="AW1574" s="14" t="s">
        <v>5423</v>
      </c>
      <c r="AX1574" s="14" t="str">
        <f>_xlfn.XLOOKUP(B1574,'[4]cell downs 18042026 17h'!$B:$B,'[4]cell downs 18042026 17h'!$B:$B,"")</f>
        <v/>
      </c>
      <c r="AY1574" s="14" t="str">
        <f>_xlfn.XLOOKUP(B1574,'[5]Cells Huawei 19042026 15h'!$B:$B,'[5]Cells Huawei 19042026 15h'!$B:$B,"")</f>
        <v/>
      </c>
      <c r="AZ1574" s="105" t="str">
        <f>_xlfn.XLOOKUP(B1574,'INCIDENT-04-23-2026'!E:E,'INCIDENT-04-23-2026'!F:F,"")</f>
        <v/>
      </c>
      <c r="BA1574" s="105" t="str">
        <f>_xlfn.XLOOKUP(B1574,'[6]Eneo 17H'!$C:$C,'[6]Eneo 17H'!$I:$I,"")</f>
        <v/>
      </c>
      <c r="BB1574" s="105" t="str">
        <f>_xlfn.XLOOKUP(B1574,[8]ALL!$B:$B,[8]ALL!$M:$M,"")</f>
        <v/>
      </c>
      <c r="BC1574" s="105" t="str">
        <f>_xlfn.XLOOKUP(B1574,'[6]Eneo 17H'!$C:$C,'[6]Eneo 17H'!$I:$I,"")</f>
        <v/>
      </c>
      <c r="BD1574" s="105" t="str">
        <f>_xlfn.XLOOKUP(B1574,'[7]Eneo 12H'!$C:$C,'[7]Eneo 12H'!$I:$I,"")</f>
        <v/>
      </c>
      <c r="BE1574" s="105" t="s">
        <v>5423</v>
      </c>
    </row>
    <row r="1575" spans="1:57" hidden="1" x14ac:dyDescent="0.3">
      <c r="A1575" s="1" t="s">
        <v>3513</v>
      </c>
      <c r="B1575" s="1" t="s">
        <v>3564</v>
      </c>
      <c r="C1575" s="3" t="str">
        <f>_xlfn.XLOOKUP(B1575,'[1]daily break down'!$D:$D,'[1]daily break down'!$E:$E,"")</f>
        <v>LITTORAL</v>
      </c>
      <c r="D1575" s="1" t="s">
        <v>11</v>
      </c>
      <c r="E1575" s="1" t="s">
        <v>12</v>
      </c>
      <c r="F1575" s="3" t="s">
        <v>31</v>
      </c>
      <c r="G1575" s="1" t="s">
        <v>3513</v>
      </c>
      <c r="H1575" s="27" t="str">
        <f>_xlfn.XLOOKUP(B1575,[2]CALCULATION!$B:$B,[2]CALCULATION!$H:$H,"")</f>
        <v>ZTE</v>
      </c>
      <c r="I1575" s="23">
        <v>0</v>
      </c>
      <c r="J1575" s="23">
        <v>0</v>
      </c>
      <c r="K1575" s="23">
        <v>0</v>
      </c>
      <c r="L1575" s="23">
        <v>0</v>
      </c>
      <c r="M1575" s="23">
        <v>0</v>
      </c>
      <c r="N1575" s="23">
        <v>0</v>
      </c>
      <c r="O1575" s="23">
        <v>0</v>
      </c>
      <c r="P1575" s="103" t="s">
        <v>6554</v>
      </c>
      <c r="Q1575" s="36" t="s">
        <v>5796</v>
      </c>
      <c r="R1575" s="36"/>
      <c r="S1575" s="35" t="str" cm="1">
        <f t="array" ref="S1575">IFERROR(_xlfn.IFS(
U1575="MPR ISSUE","PDH",
U1575="BSS Hardware Issue","BSS",
U1575="Sites strategiques, MLL, Pylone, etc.","ENVTECH",
U1575="AKTIVCO DEFAUT GE &amp; POWER Cabinet","AKTIVCO",
U1575="AKTIVCO Coupure ENEO &amp; Baisse de tension","AKTIVCO GRID ONLY",
U1575="Coupure ENEO &amp; Baisse de tension","IHS GRID ONLY",
U1575="Defaut GE &amp; POWER Cabinet","IHS",
U1575="Sharing","Partners",
U1575="Sites strategiques &amp; DataCenter","SST &amp; DC",
U1575="Exclu","Exclu",
U1575="SAT","SAT",
U1575="SPARE-ISSUE","SPARE-ISSUE",
U1575="Fiber CAmtel","TRANS_FO_CAMTEL",
U1575="Fiber AOF","Fiber AOF",
U1575="Projet OCM (HUAWEI)","TRAVAUX-HUAWEI",
U1575="Projet OCM (NOKIA)","TRAVAUX-NOKIA",
U1575="ACCESS-ISSUE","ACCESS-ISSUE",
U1575="Projet OCM (ZTE, NOKIA, autres projets)","TRAVAUX OCM",
U1575="No root CAuse","No root cause",
U1575="ODU HS","PDH",
U1575="IP &amp; VLAN","PDH",
U1575="Warehouse HUAWEI","SPARE-ISSUE",
U1575="SPARE-HS","SPARE-ISSUE",
U1575="Power Telco","BSS",U1575="no impacts","no impacts"
),"")</f>
        <v/>
      </c>
      <c r="T1575" s="35" t="str" cm="1">
        <f t="array" ref="T1575">IFERROR(_xlfn.IFS(
U1575="MPR ISSUE","TX ISSUE",
U1575="BSS Hardware Issue","RAN ISSUE",
U1575="Sites strategiques, MLL, Pylone, etc.","ENVTECH",
U1575="AKTIVCO DEFAUT GE &amp; POWER Cabinet","POWER ISSUE",
U1575="AKTIVCO Coupure ENEO &amp; Baisse de tension","POWER ISSUE",
U1575="Coupure ENEO &amp; Baisse de tension","POWER ISSUE",
U1575="Defaut GE &amp; POWER Cabinet","POWER ISSUE",
U1575="Sharing","POWER ISSUE",
U1575="Sites strategiques &amp; DataCenter","POWER ISSUE",
U1575="Exclu","Exclu",
U1575="SAT","TX ISSUE",
U1575="SPARE-ISSUE","SPARE-ISSUE",
U1575="Fiber CAmtel","TX ISSUE",
U1575="Fiber AOF","TX ISSUE",
U1575="Projet OCM (HUAWEI)","TRAVAUX-HUAWEI",
U1575="Projet OCM (NOKIA)","TRAVAUX -NOKIA",
U1575="ACCESS-ISSUE","ACCESS-ISSUE",
U1575="Projet OCM (ZTE, NOKIA, autres projets)","TRAVAUX OCM",
U1575="No root CAuse","No root cause",
U1575="ODU HS","TX ISSUE",
U1575="IP &amp; VLAN","TX ISSUE",
U1575="Warehouse HUAWEI","SPARE-ISSUE",
U1575="SPARE-HS","SPARE-ISSUE",
U1575="Power Telco","RAN ISSUE",U1575="no impacts","no impacts"
),"")</f>
        <v/>
      </c>
      <c r="U1575" s="28"/>
      <c r="V1575" s="35" t="str" cm="1">
        <f t="array" ref="V1575">IFERROR(_xlfn.IFS(
U1575="MPR ISSUE","ACTIVE",
U1575="BSS Hardware Issue","ACTIVE",
U1575="Sites strategiques, MLL, Pylone, etc.","PASSIVE",
U1575="AKTIVCO DEFAUT GE &amp; POWER Cabinet","PASSIVE",
U1575="AKTIVCO Coupure ENEO &amp; Baisse de tension","PASSIVE",
U1575="Coupure ENEO &amp; Baisse de tension","PASSIVE",
U1575="Defaut GE &amp; POWER Cabinet","PASSIVE",
U1575="Sharing","PASSIVE",
U1575="Sites strategiques &amp; DataCenter","PASSIVE",
U1575="Exclu","Exclu",
U1575="SAT","ACTIVE",
U1575="SPARE-ISSUE","SPARE-ISSUE",
U1575="Fiber CAmtel","ACTIVE",
U1575="Fiber AOF","ACTIVE",
U1575="Projet OCM (HUAWEI)","PLANNED WORKS",
U1575="Projet OCM (NOKIA)","PLANNED WORKS",
U1575="ACCESS-ISSUE","ACCESS-ISSUE",
U1575="Projet OCM (ZTE, NOKIA, autres projets)","PLANNED WORKS",
U1575="No root CAuse","No root cause",
U1575="ODU HS","ACTIVE",
U1575="IP &amp; VLAN","ACTIVE",
U1575="Warehouse HUAWEI","SPARE-ISSUE",
U1575="SPARE-HS","SPARE-ISSUE",
U1575="Power Telco","ACTIVE",U1575="no impacts","no impacts"
),"")</f>
        <v/>
      </c>
      <c r="W1575" s="102"/>
      <c r="X1575" s="102"/>
      <c r="Y1575" s="102"/>
      <c r="Z1575" s="102"/>
      <c r="AA1575" s="102"/>
      <c r="AB1575" s="104" t="s">
        <v>5423</v>
      </c>
      <c r="AC1575" s="9"/>
      <c r="AD1575" s="9"/>
      <c r="AE1575" s="7" t="s">
        <v>5423</v>
      </c>
      <c r="AF1575" s="6"/>
      <c r="AG1575" s="7"/>
      <c r="AH1575" s="3" t="s">
        <v>5423</v>
      </c>
      <c r="AI1575" s="18" t="s">
        <v>5423</v>
      </c>
      <c r="AJ1575" s="18" t="s">
        <v>5423</v>
      </c>
      <c r="AK1575" s="18" t="s">
        <v>5423</v>
      </c>
      <c r="AL1575" s="18" t="s">
        <v>5423</v>
      </c>
      <c r="AM1575" s="18" t="s">
        <v>5423</v>
      </c>
      <c r="AN1575" s="18" t="s">
        <v>5423</v>
      </c>
      <c r="AO1575" s="18" t="s">
        <v>5423</v>
      </c>
      <c r="AP1575" s="18" t="s">
        <v>5423</v>
      </c>
      <c r="AQ1575" s="18" t="s">
        <v>5423</v>
      </c>
      <c r="AR1575" s="18" t="s">
        <v>5423</v>
      </c>
      <c r="AS1575" s="18" t="s">
        <v>5423</v>
      </c>
      <c r="AT1575" s="18" t="s">
        <v>5423</v>
      </c>
      <c r="AU1575" s="9" t="s">
        <v>5423</v>
      </c>
      <c r="AV1575" s="14"/>
      <c r="AW1575" s="14" t="s">
        <v>5423</v>
      </c>
      <c r="AX1575" s="14" t="str">
        <f>_xlfn.XLOOKUP(B1575,'[4]cell downs 18042026 17h'!$B:$B,'[4]cell downs 18042026 17h'!$B:$B,"")</f>
        <v/>
      </c>
      <c r="AY1575" s="14" t="str">
        <f>_xlfn.XLOOKUP(B1575,'[5]Cells Huawei 19042026 15h'!$B:$B,'[5]Cells Huawei 19042026 15h'!$B:$B,"")</f>
        <v/>
      </c>
      <c r="AZ1575" s="105" t="str">
        <f>_xlfn.XLOOKUP(B1575,'INCIDENT-04-23-2026'!E:E,'INCIDENT-04-23-2026'!F:F,"")</f>
        <v/>
      </c>
      <c r="BA1575" s="105" t="str">
        <f>_xlfn.XLOOKUP(B1575,'[6]Eneo 17H'!$C:$C,'[6]Eneo 17H'!$I:$I,"")</f>
        <v/>
      </c>
      <c r="BB1575" s="105" t="str">
        <f>_xlfn.XLOOKUP(B1575,[8]ALL!$B:$B,[8]ALL!$M:$M,"")</f>
        <v/>
      </c>
      <c r="BC1575" s="105" t="str">
        <f>_xlfn.XLOOKUP(B1575,'[6]Eneo 17H'!$C:$C,'[6]Eneo 17H'!$I:$I,"")</f>
        <v/>
      </c>
      <c r="BD1575" s="105" t="str">
        <f>_xlfn.XLOOKUP(B1575,'[7]Eneo 12H'!$C:$C,'[7]Eneo 12H'!$I:$I,"")</f>
        <v/>
      </c>
      <c r="BE1575" s="105" t="s">
        <v>7301</v>
      </c>
    </row>
    <row r="1576" spans="1:57" hidden="1" x14ac:dyDescent="0.3">
      <c r="A1576" s="1" t="s">
        <v>3683</v>
      </c>
      <c r="B1576" s="8" t="s">
        <v>3684</v>
      </c>
      <c r="C1576" s="3" t="str">
        <f>_xlfn.XLOOKUP(B1576,'[1]daily break down'!$D:$D,'[1]daily break down'!$E:$E,"")</f>
        <v>CENTRE</v>
      </c>
      <c r="D1576" s="1" t="s">
        <v>21</v>
      </c>
      <c r="E1576" s="1" t="s">
        <v>122</v>
      </c>
      <c r="F1576" s="3" t="s">
        <v>69</v>
      </c>
      <c r="G1576" s="1" t="s">
        <v>3683</v>
      </c>
      <c r="H1576" s="27" t="str">
        <f>_xlfn.XLOOKUP(B1576,[2]CALCULATION!$B:$B,[2]CALCULATION!$H:$H,"")</f>
        <v>ZTE</v>
      </c>
      <c r="I1576" s="23">
        <v>0</v>
      </c>
      <c r="J1576" s="23">
        <v>0</v>
      </c>
      <c r="K1576" s="23">
        <v>0</v>
      </c>
      <c r="L1576" s="23">
        <v>0</v>
      </c>
      <c r="M1576" s="23">
        <v>0</v>
      </c>
      <c r="N1576" s="23">
        <v>0</v>
      </c>
      <c r="O1576" s="23">
        <v>0</v>
      </c>
      <c r="P1576" s="103" t="s">
        <v>6554</v>
      </c>
      <c r="Q1576" s="36" t="s">
        <v>5796</v>
      </c>
      <c r="R1576" s="36"/>
      <c r="S1576" s="35" t="str" cm="1">
        <f t="array" ref="S1576">IFERROR(_xlfn.IFS(
U1576="MPR ISSUE","PDH",
U1576="BSS Hardware Issue","BSS",
U1576="Sites strategiques, MLL, Pylone, etc.","ENVTECH",
U1576="AKTIVCO DEFAUT GE &amp; POWER Cabinet","AKTIVCO",
U1576="AKTIVCO Coupure ENEO &amp; Baisse de tension","AKTIVCO GRID ONLY",
U1576="Coupure ENEO &amp; Baisse de tension","IHS GRID ONLY",
U1576="Defaut GE &amp; POWER Cabinet","IHS",
U1576="Sharing","Partners",
U1576="Sites strategiques &amp; DataCenter","SST &amp; DC",
U1576="Exclu","Exclu",
U1576="SAT","SAT",
U1576="SPARE-ISSUE","SPARE-ISSUE",
U1576="Fiber CAmtel","TRANS_FO_CAMTEL",
U1576="Fiber AOF","Fiber AOF",
U1576="Projet OCM (HUAWEI)","TRAVAUX-HUAWEI",
U1576="Projet OCM (NOKIA)","TRAVAUX-NOKIA",
U1576="ACCESS-ISSUE","ACCESS-ISSUE",
U1576="Projet OCM (ZTE, NOKIA, autres projets)","TRAVAUX OCM",
U1576="No root CAuse","No root cause",
U1576="ODU HS","PDH",
U1576="IP &amp; VLAN","PDH",
U1576="Warehouse HUAWEI","SPARE-ISSUE",
U1576="SPARE-HS","SPARE-ISSUE",
U1576="Power Telco","BSS",U1576="no impacts","no impacts"
),"")</f>
        <v/>
      </c>
      <c r="T1576" s="35" t="str" cm="1">
        <f t="array" ref="T1576">IFERROR(_xlfn.IFS(
U1576="MPR ISSUE","TX ISSUE",
U1576="BSS Hardware Issue","RAN ISSUE",
U1576="Sites strategiques, MLL, Pylone, etc.","ENVTECH",
U1576="AKTIVCO DEFAUT GE &amp; POWER Cabinet","POWER ISSUE",
U1576="AKTIVCO Coupure ENEO &amp; Baisse de tension","POWER ISSUE",
U1576="Coupure ENEO &amp; Baisse de tension","POWER ISSUE",
U1576="Defaut GE &amp; POWER Cabinet","POWER ISSUE",
U1576="Sharing","POWER ISSUE",
U1576="Sites strategiques &amp; DataCenter","POWER ISSUE",
U1576="Exclu","Exclu",
U1576="SAT","TX ISSUE",
U1576="SPARE-ISSUE","SPARE-ISSUE",
U1576="Fiber CAmtel","TX ISSUE",
U1576="Fiber AOF","TX ISSUE",
U1576="Projet OCM (HUAWEI)","TRAVAUX-HUAWEI",
U1576="Projet OCM (NOKIA)","TRAVAUX -NOKIA",
U1576="ACCESS-ISSUE","ACCESS-ISSUE",
U1576="Projet OCM (ZTE, NOKIA, autres projets)","TRAVAUX OCM",
U1576="No root CAuse","No root cause",
U1576="ODU HS","TX ISSUE",
U1576="IP &amp; VLAN","TX ISSUE",
U1576="Warehouse HUAWEI","SPARE-ISSUE",
U1576="SPARE-HS","SPARE-ISSUE",
U1576="Power Telco","RAN ISSUE",U1576="no impacts","no impacts"
),"")</f>
        <v/>
      </c>
      <c r="U1576" s="28"/>
      <c r="V1576" s="35" t="str" cm="1">
        <f t="array" ref="V1576">IFERROR(_xlfn.IFS(
U1576="MPR ISSUE","ACTIVE",
U1576="BSS Hardware Issue","ACTIVE",
U1576="Sites strategiques, MLL, Pylone, etc.","PASSIVE",
U1576="AKTIVCO DEFAUT GE &amp; POWER Cabinet","PASSIVE",
U1576="AKTIVCO Coupure ENEO &amp; Baisse de tension","PASSIVE",
U1576="Coupure ENEO &amp; Baisse de tension","PASSIVE",
U1576="Defaut GE &amp; POWER Cabinet","PASSIVE",
U1576="Sharing","PASSIVE",
U1576="Sites strategiques &amp; DataCenter","PASSIVE",
U1576="Exclu","Exclu",
U1576="SAT","ACTIVE",
U1576="SPARE-ISSUE","SPARE-ISSUE",
U1576="Fiber CAmtel","ACTIVE",
U1576="Fiber AOF","ACTIVE",
U1576="Projet OCM (HUAWEI)","PLANNED WORKS",
U1576="Projet OCM (NOKIA)","PLANNED WORKS",
U1576="ACCESS-ISSUE","ACCESS-ISSUE",
U1576="Projet OCM (ZTE, NOKIA, autres projets)","PLANNED WORKS",
U1576="No root CAuse","No root cause",
U1576="ODU HS","ACTIVE",
U1576="IP &amp; VLAN","ACTIVE",
U1576="Warehouse HUAWEI","SPARE-ISSUE",
U1576="SPARE-HS","SPARE-ISSUE",
U1576="Power Telco","ACTIVE",U1576="no impacts","no impacts"
),"")</f>
        <v/>
      </c>
      <c r="W1576" s="102"/>
      <c r="X1576" s="102"/>
      <c r="Y1576" s="102"/>
      <c r="Z1576" s="102"/>
      <c r="AA1576" s="102"/>
      <c r="AB1576" s="104" t="s">
        <v>6862</v>
      </c>
      <c r="AC1576" s="9"/>
      <c r="AD1576" s="9"/>
      <c r="AE1576" s="7" t="s">
        <v>5423</v>
      </c>
      <c r="AF1576" s="6"/>
      <c r="AG1576" s="7"/>
      <c r="AH1576" s="3" t="s">
        <v>5423</v>
      </c>
      <c r="AI1576" s="18" t="s">
        <v>5423</v>
      </c>
      <c r="AJ1576" s="18" t="s">
        <v>5423</v>
      </c>
      <c r="AK1576" s="18" t="s">
        <v>5423</v>
      </c>
      <c r="AL1576" s="18" t="s">
        <v>6388</v>
      </c>
      <c r="AM1576" s="18" t="s">
        <v>6388</v>
      </c>
      <c r="AN1576" s="18" t="s">
        <v>6388</v>
      </c>
      <c r="AO1576" s="18" t="s">
        <v>5423</v>
      </c>
      <c r="AP1576" s="18" t="s">
        <v>5423</v>
      </c>
      <c r="AQ1576" s="18" t="s">
        <v>5423</v>
      </c>
      <c r="AR1576" s="18" t="s">
        <v>5423</v>
      </c>
      <c r="AS1576" s="18" t="s">
        <v>5423</v>
      </c>
      <c r="AT1576" s="18" t="s">
        <v>5423</v>
      </c>
      <c r="AU1576" s="9" t="s">
        <v>5423</v>
      </c>
      <c r="AV1576" s="14"/>
      <c r="AW1576" s="14" t="s">
        <v>5423</v>
      </c>
      <c r="AX1576" s="14" t="str">
        <f>_xlfn.XLOOKUP(B1576,'[4]cell downs 18042026 17h'!$B:$B,'[4]cell downs 18042026 17h'!$B:$B,"")</f>
        <v/>
      </c>
      <c r="AY1576" s="14" t="str">
        <f>_xlfn.XLOOKUP(B1576,'[5]Cells Huawei 19042026 15h'!$B:$B,'[5]Cells Huawei 19042026 15h'!$B:$B,"")</f>
        <v/>
      </c>
      <c r="AZ1576" s="105" t="str">
        <f>_xlfn.XLOOKUP(B1576,'INCIDENT-04-23-2026'!E:E,'INCIDENT-04-23-2026'!F:F,"")</f>
        <v/>
      </c>
      <c r="BA1576" s="105" t="str">
        <f>_xlfn.XLOOKUP(B1576,'[6]Eneo 17H'!$C:$C,'[6]Eneo 17H'!$I:$I,"")</f>
        <v/>
      </c>
      <c r="BB1576" s="105" t="str">
        <f>_xlfn.XLOOKUP(B1576,[8]ALL!$B:$B,[8]ALL!$M:$M,"")</f>
        <v/>
      </c>
      <c r="BC1576" s="105" t="str">
        <f>_xlfn.XLOOKUP(B1576,'[6]Eneo 17H'!$C:$C,'[6]Eneo 17H'!$I:$I,"")</f>
        <v/>
      </c>
      <c r="BD1576" s="105" t="str">
        <f>_xlfn.XLOOKUP(B1576,'[7]Eneo 12H'!$C:$C,'[7]Eneo 12H'!$I:$I,"")</f>
        <v/>
      </c>
      <c r="BE1576" s="105" t="s">
        <v>7302</v>
      </c>
    </row>
    <row r="1577" spans="1:57" hidden="1" x14ac:dyDescent="0.3">
      <c r="A1577" s="1" t="s">
        <v>3244</v>
      </c>
      <c r="B1577" s="8" t="s">
        <v>3245</v>
      </c>
      <c r="C1577" s="3" t="str">
        <f>_xlfn.XLOOKUP(B1577,'[1]daily break down'!$D:$D,'[1]daily break down'!$E:$E,"")</f>
        <v>Yaounde</v>
      </c>
      <c r="D1577" s="1" t="s">
        <v>11</v>
      </c>
      <c r="E1577" s="1" t="s">
        <v>12</v>
      </c>
      <c r="F1577" s="3" t="s">
        <v>37</v>
      </c>
      <c r="G1577" s="1" t="s">
        <v>38</v>
      </c>
      <c r="H1577" s="27" t="str">
        <f>_xlfn.XLOOKUP(B1577,[2]CALCULATION!$B:$B,[2]CALCULATION!$H:$H,"")</f>
        <v>ZTE</v>
      </c>
      <c r="I1577" s="23">
        <v>0</v>
      </c>
      <c r="J1577" s="23">
        <v>0</v>
      </c>
      <c r="K1577" s="23">
        <v>0</v>
      </c>
      <c r="L1577" s="23">
        <v>0</v>
      </c>
      <c r="M1577" s="23">
        <v>0</v>
      </c>
      <c r="N1577" s="23">
        <v>0</v>
      </c>
      <c r="O1577" s="23">
        <v>1.171764645452923E-2</v>
      </c>
      <c r="P1577" s="103" t="s">
        <v>6554</v>
      </c>
      <c r="Q1577" s="36" t="s">
        <v>5796</v>
      </c>
      <c r="R1577" s="36"/>
      <c r="S1577" s="35" t="str" cm="1">
        <f t="array" ref="S1577">IFERROR(_xlfn.IFS(
U1577="MPR ISSUE","PDH",
U1577="BSS Hardware Issue","BSS",
U1577="Sites strategiques, MLL, Pylone, etc.","ENVTECH",
U1577="AKTIVCO DEFAUT GE &amp; POWER Cabinet","AKTIVCO",
U1577="AKTIVCO Coupure ENEO &amp; Baisse de tension","AKTIVCO GRID ONLY",
U1577="Coupure ENEO &amp; Baisse de tension","IHS GRID ONLY",
U1577="Defaut GE &amp; POWER Cabinet","IHS",
U1577="Sharing","Partners",
U1577="Sites strategiques &amp; DataCenter","SST &amp; DC",
U1577="Exclu","Exclu",
U1577="SAT","SAT",
U1577="SPARE-ISSUE","SPARE-ISSUE",
U1577="Fiber CAmtel","TRANS_FO_CAMTEL",
U1577="Fiber AOF","Fiber AOF",
U1577="Projet OCM (HUAWEI)","TRAVAUX-HUAWEI",
U1577="Projet OCM (NOKIA)","TRAVAUX-NOKIA",
U1577="ACCESS-ISSUE","ACCESS-ISSUE",
U1577="Projet OCM (ZTE, NOKIA, autres projets)","TRAVAUX OCM",
U1577="No root CAuse","No root cause",
U1577="ODU HS","PDH",
U1577="IP &amp; VLAN","PDH",
U1577="Warehouse HUAWEI","SPARE-ISSUE",
U1577="SPARE-HS","SPARE-ISSUE",
U1577="Power Telco","BSS",U1577="no impacts","no impacts"
),"")</f>
        <v/>
      </c>
      <c r="T1577" s="35" t="str" cm="1">
        <f t="array" ref="T1577">IFERROR(_xlfn.IFS(
U1577="MPR ISSUE","TX ISSUE",
U1577="BSS Hardware Issue","RAN ISSUE",
U1577="Sites strategiques, MLL, Pylone, etc.","ENVTECH",
U1577="AKTIVCO DEFAUT GE &amp; POWER Cabinet","POWER ISSUE",
U1577="AKTIVCO Coupure ENEO &amp; Baisse de tension","POWER ISSUE",
U1577="Coupure ENEO &amp; Baisse de tension","POWER ISSUE",
U1577="Defaut GE &amp; POWER Cabinet","POWER ISSUE",
U1577="Sharing","POWER ISSUE",
U1577="Sites strategiques &amp; DataCenter","POWER ISSUE",
U1577="Exclu","Exclu",
U1577="SAT","TX ISSUE",
U1577="SPARE-ISSUE","SPARE-ISSUE",
U1577="Fiber CAmtel","TX ISSUE",
U1577="Fiber AOF","TX ISSUE",
U1577="Projet OCM (HUAWEI)","TRAVAUX-HUAWEI",
U1577="Projet OCM (NOKIA)","TRAVAUX -NOKIA",
U1577="ACCESS-ISSUE","ACCESS-ISSUE",
U1577="Projet OCM (ZTE, NOKIA, autres projets)","TRAVAUX OCM",
U1577="No root CAuse","No root cause",
U1577="ODU HS","TX ISSUE",
U1577="IP &amp; VLAN","TX ISSUE",
U1577="Warehouse HUAWEI","SPARE-ISSUE",
U1577="SPARE-HS","SPARE-ISSUE",
U1577="Power Telco","RAN ISSUE",U1577="no impacts","no impacts"
),"")</f>
        <v/>
      </c>
      <c r="U1577" s="28"/>
      <c r="V1577" s="35" t="str" cm="1">
        <f t="array" ref="V1577">IFERROR(_xlfn.IFS(
U1577="MPR ISSUE","ACTIVE",
U1577="BSS Hardware Issue","ACTIVE",
U1577="Sites strategiques, MLL, Pylone, etc.","PASSIVE",
U1577="AKTIVCO DEFAUT GE &amp; POWER Cabinet","PASSIVE",
U1577="AKTIVCO Coupure ENEO &amp; Baisse de tension","PASSIVE",
U1577="Coupure ENEO &amp; Baisse de tension","PASSIVE",
U1577="Defaut GE &amp; POWER Cabinet","PASSIVE",
U1577="Sharing","PASSIVE",
U1577="Sites strategiques &amp; DataCenter","PASSIVE",
U1577="Exclu","Exclu",
U1577="SAT","ACTIVE",
U1577="SPARE-ISSUE","SPARE-ISSUE",
U1577="Fiber CAmtel","ACTIVE",
U1577="Fiber AOF","ACTIVE",
U1577="Projet OCM (HUAWEI)","PLANNED WORKS",
U1577="Projet OCM (NOKIA)","PLANNED WORKS",
U1577="ACCESS-ISSUE","ACCESS-ISSUE",
U1577="Projet OCM (ZTE, NOKIA, autres projets)","PLANNED WORKS",
U1577="No root CAuse","No root cause",
U1577="ODU HS","ACTIVE",
U1577="IP &amp; VLAN","ACTIVE",
U1577="Warehouse HUAWEI","SPARE-ISSUE",
U1577="SPARE-HS","SPARE-ISSUE",
U1577="Power Telco","ACTIVE",U1577="no impacts","no impacts"
),"")</f>
        <v/>
      </c>
      <c r="W1577" s="102"/>
      <c r="X1577" s="102"/>
      <c r="Y1577" s="102"/>
      <c r="Z1577" s="102"/>
      <c r="AA1577" s="102"/>
      <c r="AB1577" s="104" t="s">
        <v>5423</v>
      </c>
      <c r="AC1577" s="9"/>
      <c r="AD1577" s="9"/>
      <c r="AE1577" s="7" t="s">
        <v>5423</v>
      </c>
      <c r="AF1577" s="6"/>
      <c r="AG1577" s="7"/>
      <c r="AH1577" s="3" t="s">
        <v>5423</v>
      </c>
      <c r="AI1577" s="18" t="s">
        <v>5423</v>
      </c>
      <c r="AJ1577" s="18" t="s">
        <v>5423</v>
      </c>
      <c r="AK1577" s="18" t="s">
        <v>5423</v>
      </c>
      <c r="AL1577" s="18" t="s">
        <v>5423</v>
      </c>
      <c r="AM1577" s="18" t="s">
        <v>5423</v>
      </c>
      <c r="AN1577" s="18" t="s">
        <v>5423</v>
      </c>
      <c r="AO1577" s="18" t="s">
        <v>5423</v>
      </c>
      <c r="AP1577" s="18" t="s">
        <v>5423</v>
      </c>
      <c r="AQ1577" s="18" t="s">
        <v>5423</v>
      </c>
      <c r="AR1577" s="18" t="s">
        <v>5423</v>
      </c>
      <c r="AS1577" s="18" t="s">
        <v>5423</v>
      </c>
      <c r="AT1577" s="18" t="s">
        <v>5423</v>
      </c>
      <c r="AU1577" s="9" t="s">
        <v>5423</v>
      </c>
      <c r="AV1577" s="14"/>
      <c r="AW1577" s="14" t="s">
        <v>5423</v>
      </c>
      <c r="AX1577" s="14" t="str">
        <f>_xlfn.XLOOKUP(B1577,'[4]cell downs 18042026 17h'!$B:$B,'[4]cell downs 18042026 17h'!$B:$B,"")</f>
        <v/>
      </c>
      <c r="AY1577" s="14" t="str">
        <f>_xlfn.XLOOKUP(B1577,'[5]Cells Huawei 19042026 15h'!$B:$B,'[5]Cells Huawei 19042026 15h'!$B:$B,"")</f>
        <v/>
      </c>
      <c r="AZ1577" s="105" t="str">
        <f>_xlfn.XLOOKUP(B1577,'INCIDENT-04-23-2026'!E:E,'INCIDENT-04-23-2026'!F:F,"")</f>
        <v/>
      </c>
      <c r="BA1577" s="105" t="str">
        <f>_xlfn.XLOOKUP(B1577,'[6]Eneo 17H'!$C:$C,'[6]Eneo 17H'!$I:$I,"")</f>
        <v/>
      </c>
      <c r="BB1577" s="105" t="str">
        <f>_xlfn.XLOOKUP(B1577,[8]ALL!$B:$B,[8]ALL!$M:$M,"")</f>
        <v/>
      </c>
      <c r="BC1577" s="105" t="str">
        <f>_xlfn.XLOOKUP(B1577,'[6]Eneo 17H'!$C:$C,'[6]Eneo 17H'!$I:$I,"")</f>
        <v/>
      </c>
      <c r="BD1577" s="105" t="str">
        <f>_xlfn.XLOOKUP(B1577,'[7]Eneo 12H'!$C:$C,'[7]Eneo 12H'!$I:$I,"")</f>
        <v/>
      </c>
      <c r="BE1577" s="105" t="s">
        <v>5423</v>
      </c>
    </row>
    <row r="1578" spans="1:57" hidden="1" x14ac:dyDescent="0.3">
      <c r="A1578" s="1" t="s">
        <v>4020</v>
      </c>
      <c r="B1578" s="1" t="s">
        <v>4021</v>
      </c>
      <c r="C1578" s="3" t="str">
        <f>_xlfn.XLOOKUP(B1578,'[1]daily break down'!$D:$D,'[1]daily break down'!$E:$E,"")</f>
        <v>CENTRE</v>
      </c>
      <c r="D1578" s="1" t="s">
        <v>11</v>
      </c>
      <c r="E1578" s="1" t="s">
        <v>318</v>
      </c>
      <c r="F1578" s="3" t="s">
        <v>69</v>
      </c>
      <c r="G1578" s="1" t="s">
        <v>4022</v>
      </c>
      <c r="H1578" s="27" t="str">
        <f>_xlfn.XLOOKUP(B1578,[2]CALCULATION!$B:$B,[2]CALCULATION!$H:$H,"")</f>
        <v>ZTE</v>
      </c>
      <c r="I1578" s="23">
        <v>0</v>
      </c>
      <c r="J1578" s="23">
        <v>0</v>
      </c>
      <c r="K1578" s="23">
        <v>0</v>
      </c>
      <c r="L1578" s="23">
        <v>0</v>
      </c>
      <c r="M1578" s="23">
        <v>0</v>
      </c>
      <c r="N1578" s="23">
        <v>0</v>
      </c>
      <c r="O1578" s="23">
        <v>0</v>
      </c>
      <c r="P1578" s="103" t="s">
        <v>6554</v>
      </c>
      <c r="Q1578" s="36" t="s">
        <v>5796</v>
      </c>
      <c r="R1578" s="36"/>
      <c r="S1578" s="35" t="str" cm="1">
        <f t="array" ref="S1578">IFERROR(_xlfn.IFS(
U1578="MPR ISSUE","PDH",
U1578="BSS Hardware Issue","BSS",
U1578="Sites strategiques, MLL, Pylone, etc.","ENVTECH",
U1578="AKTIVCO DEFAUT GE &amp; POWER Cabinet","AKTIVCO",
U1578="AKTIVCO Coupure ENEO &amp; Baisse de tension","AKTIVCO GRID ONLY",
U1578="Coupure ENEO &amp; Baisse de tension","IHS GRID ONLY",
U1578="Defaut GE &amp; POWER Cabinet","IHS",
U1578="Sharing","Partners",
U1578="Sites strategiques &amp; DataCenter","SST &amp; DC",
U1578="Exclu","Exclu",
U1578="SAT","SAT",
U1578="SPARE-ISSUE","SPARE-ISSUE",
U1578="Fiber CAmtel","TRANS_FO_CAMTEL",
U1578="Fiber AOF","Fiber AOF",
U1578="Projet OCM (HUAWEI)","TRAVAUX-HUAWEI",
U1578="Projet OCM (NOKIA)","TRAVAUX-NOKIA",
U1578="ACCESS-ISSUE","ACCESS-ISSUE",
U1578="Projet OCM (ZTE, NOKIA, autres projets)","TRAVAUX OCM",
U1578="No root CAuse","No root cause",
U1578="ODU HS","PDH",
U1578="IP &amp; VLAN","PDH",
U1578="Warehouse HUAWEI","SPARE-ISSUE",
U1578="SPARE-HS","SPARE-ISSUE",
U1578="Power Telco","BSS",U1578="no impacts","no impacts"
),"")</f>
        <v/>
      </c>
      <c r="T1578" s="35" t="str" cm="1">
        <f t="array" ref="T1578">IFERROR(_xlfn.IFS(
U1578="MPR ISSUE","TX ISSUE",
U1578="BSS Hardware Issue","RAN ISSUE",
U1578="Sites strategiques, MLL, Pylone, etc.","ENVTECH",
U1578="AKTIVCO DEFAUT GE &amp; POWER Cabinet","POWER ISSUE",
U1578="AKTIVCO Coupure ENEO &amp; Baisse de tension","POWER ISSUE",
U1578="Coupure ENEO &amp; Baisse de tension","POWER ISSUE",
U1578="Defaut GE &amp; POWER Cabinet","POWER ISSUE",
U1578="Sharing","POWER ISSUE",
U1578="Sites strategiques &amp; DataCenter","POWER ISSUE",
U1578="Exclu","Exclu",
U1578="SAT","TX ISSUE",
U1578="SPARE-ISSUE","SPARE-ISSUE",
U1578="Fiber CAmtel","TX ISSUE",
U1578="Fiber AOF","TX ISSUE",
U1578="Projet OCM (HUAWEI)","TRAVAUX-HUAWEI",
U1578="Projet OCM (NOKIA)","TRAVAUX -NOKIA",
U1578="ACCESS-ISSUE","ACCESS-ISSUE",
U1578="Projet OCM (ZTE, NOKIA, autres projets)","TRAVAUX OCM",
U1578="No root CAuse","No root cause",
U1578="ODU HS","TX ISSUE",
U1578="IP &amp; VLAN","TX ISSUE",
U1578="Warehouse HUAWEI","SPARE-ISSUE",
U1578="SPARE-HS","SPARE-ISSUE",
U1578="Power Telco","RAN ISSUE",U1578="no impacts","no impacts"
),"")</f>
        <v/>
      </c>
      <c r="U1578" s="28"/>
      <c r="V1578" s="35" t="str" cm="1">
        <f t="array" ref="V1578">IFERROR(_xlfn.IFS(
U1578="MPR ISSUE","ACTIVE",
U1578="BSS Hardware Issue","ACTIVE",
U1578="Sites strategiques, MLL, Pylone, etc.","PASSIVE",
U1578="AKTIVCO DEFAUT GE &amp; POWER Cabinet","PASSIVE",
U1578="AKTIVCO Coupure ENEO &amp; Baisse de tension","PASSIVE",
U1578="Coupure ENEO &amp; Baisse de tension","PASSIVE",
U1578="Defaut GE &amp; POWER Cabinet","PASSIVE",
U1578="Sharing","PASSIVE",
U1578="Sites strategiques &amp; DataCenter","PASSIVE",
U1578="Exclu","Exclu",
U1578="SAT","ACTIVE",
U1578="SPARE-ISSUE","SPARE-ISSUE",
U1578="Fiber CAmtel","ACTIVE",
U1578="Fiber AOF","ACTIVE",
U1578="Projet OCM (HUAWEI)","PLANNED WORKS",
U1578="Projet OCM (NOKIA)","PLANNED WORKS",
U1578="ACCESS-ISSUE","ACCESS-ISSUE",
U1578="Projet OCM (ZTE, NOKIA, autres projets)","PLANNED WORKS",
U1578="No root CAuse","No root cause",
U1578="ODU HS","ACTIVE",
U1578="IP &amp; VLAN","ACTIVE",
U1578="Warehouse HUAWEI","SPARE-ISSUE",
U1578="SPARE-HS","SPARE-ISSUE",
U1578="Power Telco","ACTIVE",U1578="no impacts","no impacts"
),"")</f>
        <v/>
      </c>
      <c r="W1578" s="102"/>
      <c r="X1578" s="102"/>
      <c r="Y1578" s="102"/>
      <c r="Z1578" s="102"/>
      <c r="AA1578" s="102"/>
      <c r="AB1578" s="104" t="s">
        <v>5423</v>
      </c>
      <c r="AC1578" s="9"/>
      <c r="AD1578" s="9"/>
      <c r="AE1578" s="7" t="s">
        <v>5423</v>
      </c>
      <c r="AF1578" s="6"/>
      <c r="AG1578" s="7"/>
      <c r="AH1578" s="3" t="s">
        <v>5423</v>
      </c>
      <c r="AI1578" s="18" t="s">
        <v>5423</v>
      </c>
      <c r="AJ1578" s="18" t="s">
        <v>5423</v>
      </c>
      <c r="AK1578" s="18" t="s">
        <v>5423</v>
      </c>
      <c r="AL1578" s="18" t="s">
        <v>5423</v>
      </c>
      <c r="AM1578" s="18" t="s">
        <v>5423</v>
      </c>
      <c r="AN1578" s="18" t="s">
        <v>5423</v>
      </c>
      <c r="AO1578" s="18" t="s">
        <v>5423</v>
      </c>
      <c r="AP1578" s="18" t="s">
        <v>5423</v>
      </c>
      <c r="AQ1578" s="18" t="s">
        <v>5423</v>
      </c>
      <c r="AR1578" s="18" t="s">
        <v>5423</v>
      </c>
      <c r="AS1578" s="18" t="s">
        <v>5423</v>
      </c>
      <c r="AT1578" s="18" t="s">
        <v>5423</v>
      </c>
      <c r="AU1578" s="9" t="s">
        <v>5423</v>
      </c>
      <c r="AV1578" s="14"/>
      <c r="AW1578" s="14" t="s">
        <v>5423</v>
      </c>
      <c r="AX1578" s="14" t="str">
        <f>_xlfn.XLOOKUP(B1578,'[4]cell downs 18042026 17h'!$B:$B,'[4]cell downs 18042026 17h'!$B:$B,"")</f>
        <v/>
      </c>
      <c r="AY1578" s="14" t="str">
        <f>_xlfn.XLOOKUP(B1578,'[5]Cells Huawei 19042026 15h'!$B:$B,'[5]Cells Huawei 19042026 15h'!$B:$B,"")</f>
        <v/>
      </c>
      <c r="AZ1578" s="105" t="str">
        <f>_xlfn.XLOOKUP(B1578,'INCIDENT-04-23-2026'!E:E,'INCIDENT-04-23-2026'!F:F,"")</f>
        <v/>
      </c>
      <c r="BA1578" s="105" t="str">
        <f>_xlfn.XLOOKUP(B1578,'[6]Eneo 17H'!$C:$C,'[6]Eneo 17H'!$I:$I,"")</f>
        <v/>
      </c>
      <c r="BB1578" s="105" t="str">
        <f>_xlfn.XLOOKUP(B1578,[8]ALL!$B:$B,[8]ALL!$M:$M,"")</f>
        <v/>
      </c>
      <c r="BC1578" s="105" t="str">
        <f>_xlfn.XLOOKUP(B1578,'[6]Eneo 17H'!$C:$C,'[6]Eneo 17H'!$I:$I,"")</f>
        <v/>
      </c>
      <c r="BD1578" s="105" t="str">
        <f>_xlfn.XLOOKUP(B1578,'[7]Eneo 12H'!$C:$C,'[7]Eneo 12H'!$I:$I,"")</f>
        <v/>
      </c>
      <c r="BE1578" s="105" t="s">
        <v>5423</v>
      </c>
    </row>
    <row r="1579" spans="1:57" hidden="1" x14ac:dyDescent="0.3">
      <c r="A1579" s="1" t="s">
        <v>3506</v>
      </c>
      <c r="B1579" s="8" t="s">
        <v>3507</v>
      </c>
      <c r="C1579" s="3" t="str">
        <f>_xlfn.XLOOKUP(B1579,'[1]daily break down'!$D:$D,'[1]daily break down'!$E:$E,"")</f>
        <v>LITTORAL</v>
      </c>
      <c r="D1579" s="1" t="s">
        <v>21</v>
      </c>
      <c r="E1579" s="1" t="s">
        <v>30</v>
      </c>
      <c r="F1579" s="3" t="s">
        <v>31</v>
      </c>
      <c r="G1579" s="1" t="s">
        <v>3508</v>
      </c>
      <c r="H1579" s="27" t="str">
        <f>_xlfn.XLOOKUP(B1579,[2]CALCULATION!$B:$B,[2]CALCULATION!$H:$H,"")</f>
        <v>ZTE</v>
      </c>
      <c r="I1579" s="23">
        <v>0</v>
      </c>
      <c r="J1579" s="23">
        <v>0</v>
      </c>
      <c r="K1579" s="23">
        <v>0</v>
      </c>
      <c r="L1579" s="23">
        <v>0</v>
      </c>
      <c r="M1579" s="23">
        <v>0</v>
      </c>
      <c r="N1579" s="23">
        <v>0</v>
      </c>
      <c r="O1579" s="23">
        <v>0</v>
      </c>
      <c r="P1579" s="103" t="s">
        <v>6554</v>
      </c>
      <c r="Q1579" s="36" t="s">
        <v>5796</v>
      </c>
      <c r="R1579" s="36"/>
      <c r="S1579" s="35" t="str" cm="1">
        <f t="array" ref="S1579">IFERROR(_xlfn.IFS(
U1579="MPR ISSUE","PDH",
U1579="BSS Hardware Issue","BSS",
U1579="Sites strategiques, MLL, Pylone, etc.","ENVTECH",
U1579="AKTIVCO DEFAUT GE &amp; POWER Cabinet","AKTIVCO",
U1579="AKTIVCO Coupure ENEO &amp; Baisse de tension","AKTIVCO GRID ONLY",
U1579="Coupure ENEO &amp; Baisse de tension","IHS GRID ONLY",
U1579="Defaut GE &amp; POWER Cabinet","IHS",
U1579="Sharing","Partners",
U1579="Sites strategiques &amp; DataCenter","SST &amp; DC",
U1579="Exclu","Exclu",
U1579="SAT","SAT",
U1579="SPARE-ISSUE","SPARE-ISSUE",
U1579="Fiber CAmtel","TRANS_FO_CAMTEL",
U1579="Fiber AOF","Fiber AOF",
U1579="Projet OCM (HUAWEI)","TRAVAUX-HUAWEI",
U1579="Projet OCM (NOKIA)","TRAVAUX-NOKIA",
U1579="ACCESS-ISSUE","ACCESS-ISSUE",
U1579="Projet OCM (ZTE, NOKIA, autres projets)","TRAVAUX OCM",
U1579="No root CAuse","No root cause",
U1579="ODU HS","PDH",
U1579="IP &amp; VLAN","PDH",
U1579="Warehouse HUAWEI","SPARE-ISSUE",
U1579="SPARE-HS","SPARE-ISSUE",
U1579="Power Telco","BSS",U1579="no impacts","no impacts"
),"")</f>
        <v/>
      </c>
      <c r="T1579" s="35" t="str" cm="1">
        <f t="array" ref="T1579">IFERROR(_xlfn.IFS(
U1579="MPR ISSUE","TX ISSUE",
U1579="BSS Hardware Issue","RAN ISSUE",
U1579="Sites strategiques, MLL, Pylone, etc.","ENVTECH",
U1579="AKTIVCO DEFAUT GE &amp; POWER Cabinet","POWER ISSUE",
U1579="AKTIVCO Coupure ENEO &amp; Baisse de tension","POWER ISSUE",
U1579="Coupure ENEO &amp; Baisse de tension","POWER ISSUE",
U1579="Defaut GE &amp; POWER Cabinet","POWER ISSUE",
U1579="Sharing","POWER ISSUE",
U1579="Sites strategiques &amp; DataCenter","POWER ISSUE",
U1579="Exclu","Exclu",
U1579="SAT","TX ISSUE",
U1579="SPARE-ISSUE","SPARE-ISSUE",
U1579="Fiber CAmtel","TX ISSUE",
U1579="Fiber AOF","TX ISSUE",
U1579="Projet OCM (HUAWEI)","TRAVAUX-HUAWEI",
U1579="Projet OCM (NOKIA)","TRAVAUX -NOKIA",
U1579="ACCESS-ISSUE","ACCESS-ISSUE",
U1579="Projet OCM (ZTE, NOKIA, autres projets)","TRAVAUX OCM",
U1579="No root CAuse","No root cause",
U1579="ODU HS","TX ISSUE",
U1579="IP &amp; VLAN","TX ISSUE",
U1579="Warehouse HUAWEI","SPARE-ISSUE",
U1579="SPARE-HS","SPARE-ISSUE",
U1579="Power Telco","RAN ISSUE",U1579="no impacts","no impacts"
),"")</f>
        <v/>
      </c>
      <c r="U1579" s="28"/>
      <c r="V1579" s="35" t="str" cm="1">
        <f t="array" ref="V1579">IFERROR(_xlfn.IFS(
U1579="MPR ISSUE","ACTIVE",
U1579="BSS Hardware Issue","ACTIVE",
U1579="Sites strategiques, MLL, Pylone, etc.","PASSIVE",
U1579="AKTIVCO DEFAUT GE &amp; POWER Cabinet","PASSIVE",
U1579="AKTIVCO Coupure ENEO &amp; Baisse de tension","PASSIVE",
U1579="Coupure ENEO &amp; Baisse de tension","PASSIVE",
U1579="Defaut GE &amp; POWER Cabinet","PASSIVE",
U1579="Sharing","PASSIVE",
U1579="Sites strategiques &amp; DataCenter","PASSIVE",
U1579="Exclu","Exclu",
U1579="SAT","ACTIVE",
U1579="SPARE-ISSUE","SPARE-ISSUE",
U1579="Fiber CAmtel","ACTIVE",
U1579="Fiber AOF","ACTIVE",
U1579="Projet OCM (HUAWEI)","PLANNED WORKS",
U1579="Projet OCM (NOKIA)","PLANNED WORKS",
U1579="ACCESS-ISSUE","ACCESS-ISSUE",
U1579="Projet OCM (ZTE, NOKIA, autres projets)","PLANNED WORKS",
U1579="No root CAuse","No root cause",
U1579="ODU HS","ACTIVE",
U1579="IP &amp; VLAN","ACTIVE",
U1579="Warehouse HUAWEI","SPARE-ISSUE",
U1579="SPARE-HS","SPARE-ISSUE",
U1579="Power Telco","ACTIVE",U1579="no impacts","no impacts"
),"")</f>
        <v/>
      </c>
      <c r="W1579" s="102"/>
      <c r="X1579" s="102"/>
      <c r="Y1579" s="102"/>
      <c r="Z1579" s="102"/>
      <c r="AA1579" s="102"/>
      <c r="AB1579" s="104" t="s">
        <v>5423</v>
      </c>
      <c r="AC1579" s="9"/>
      <c r="AD1579" s="9"/>
      <c r="AE1579" s="7" t="s">
        <v>5423</v>
      </c>
      <c r="AF1579" s="6"/>
      <c r="AG1579" s="7"/>
      <c r="AH1579" s="3" t="s">
        <v>5423</v>
      </c>
      <c r="AI1579" s="18" t="s">
        <v>5423</v>
      </c>
      <c r="AJ1579" s="18" t="s">
        <v>5423</v>
      </c>
      <c r="AK1579" s="18" t="s">
        <v>5423</v>
      </c>
      <c r="AL1579" s="18" t="s">
        <v>5423</v>
      </c>
      <c r="AM1579" s="18" t="s">
        <v>5423</v>
      </c>
      <c r="AN1579" s="18" t="s">
        <v>5423</v>
      </c>
      <c r="AO1579" s="18" t="s">
        <v>5423</v>
      </c>
      <c r="AP1579" s="18" t="s">
        <v>5423</v>
      </c>
      <c r="AQ1579" s="18" t="s">
        <v>5423</v>
      </c>
      <c r="AR1579" s="18" t="s">
        <v>5423</v>
      </c>
      <c r="AS1579" s="18" t="s">
        <v>5423</v>
      </c>
      <c r="AT1579" s="18" t="s">
        <v>5423</v>
      </c>
      <c r="AU1579" s="9" t="s">
        <v>5423</v>
      </c>
      <c r="AV1579" s="14"/>
      <c r="AW1579" s="14" t="s">
        <v>5423</v>
      </c>
      <c r="AX1579" s="14" t="str">
        <f>_xlfn.XLOOKUP(B1579,'[4]cell downs 18042026 17h'!$B:$B,'[4]cell downs 18042026 17h'!$B:$B,"")</f>
        <v/>
      </c>
      <c r="AY1579" s="14" t="str">
        <f>_xlfn.XLOOKUP(B1579,'[5]Cells Huawei 19042026 15h'!$B:$B,'[5]Cells Huawei 19042026 15h'!$B:$B,"")</f>
        <v/>
      </c>
      <c r="AZ1579" s="105" t="str">
        <f>_xlfn.XLOOKUP(B1579,'INCIDENT-04-23-2026'!E:E,'INCIDENT-04-23-2026'!F:F,"")</f>
        <v/>
      </c>
      <c r="BA1579" s="105" t="str">
        <f>_xlfn.XLOOKUP(B1579,'[6]Eneo 17H'!$C:$C,'[6]Eneo 17H'!$I:$I,"")</f>
        <v/>
      </c>
      <c r="BB1579" s="105" t="str">
        <f>_xlfn.XLOOKUP(B1579,[8]ALL!$B:$B,[8]ALL!$M:$M,"")</f>
        <v/>
      </c>
      <c r="BC1579" s="105" t="str">
        <f>_xlfn.XLOOKUP(B1579,'[6]Eneo 17H'!$C:$C,'[6]Eneo 17H'!$I:$I,"")</f>
        <v/>
      </c>
      <c r="BD1579" s="105" t="str">
        <f>_xlfn.XLOOKUP(B1579,'[7]Eneo 12H'!$C:$C,'[7]Eneo 12H'!$I:$I,"")</f>
        <v/>
      </c>
      <c r="BE1579" s="105" t="s">
        <v>5423</v>
      </c>
    </row>
    <row r="1580" spans="1:57" hidden="1" x14ac:dyDescent="0.3">
      <c r="A1580" s="1" t="s">
        <v>3382</v>
      </c>
      <c r="B1580" s="8" t="s">
        <v>3383</v>
      </c>
      <c r="C1580" s="3" t="str">
        <f>_xlfn.XLOOKUP(B1580,'[1]daily break down'!$D:$D,'[1]daily break down'!$E:$E,"")</f>
        <v>EXTREME-NORD</v>
      </c>
      <c r="D1580" s="1" t="s">
        <v>11</v>
      </c>
      <c r="E1580" s="1" t="s">
        <v>237</v>
      </c>
      <c r="F1580" s="3" t="s">
        <v>55</v>
      </c>
      <c r="G1580" s="1" t="s">
        <v>3382</v>
      </c>
      <c r="H1580" s="25" t="str">
        <f>_xlfn.XLOOKUP(B1580,[2]CALCULATION!$B:$B,[2]CALCULATION!$H:$H,"")</f>
        <v>HUAWEI</v>
      </c>
      <c r="I1580" s="23">
        <v>2.2293847896744882E-3</v>
      </c>
      <c r="J1580" s="23">
        <v>9.4525915082198323E-3</v>
      </c>
      <c r="K1580" s="23">
        <v>0.14223474958123233</v>
      </c>
      <c r="L1580" s="23">
        <v>0</v>
      </c>
      <c r="M1580" s="23">
        <v>8.9175391586979543E-5</v>
      </c>
      <c r="N1580" s="23">
        <v>7.4015575017193028E-3</v>
      </c>
      <c r="O1580" s="23">
        <v>3.9972690928080405</v>
      </c>
      <c r="P1580" s="103" t="s">
        <v>6555</v>
      </c>
      <c r="Q1580" s="36" t="s">
        <v>6552</v>
      </c>
      <c r="R1580" s="36"/>
      <c r="S1580" s="35" t="str" cm="1">
        <f t="array" ref="S1580">IFERROR(_xlfn.IFS(
U1580="MPR ISSUE","PDH",
U1580="BSS Hardware Issue","BSS",
U1580="Sites strategiques, MLL, Pylone, etc.","ENVTECH",
U1580="AKTIVCO DEFAUT GE &amp; POWER Cabinet","AKTIVCO",
U1580="AKTIVCO Coupure ENEO &amp; Baisse de tension","AKTIVCO GRID ONLY",
U1580="Coupure ENEO &amp; Baisse de tension","IHS GRID ONLY",
U1580="Defaut GE &amp; POWER Cabinet","IHS",
U1580="Sharing","Partners",
U1580="Sites strategiques &amp; DataCenter","SST &amp; DC",
U1580="Exclu","Exclu",
U1580="SAT","SAT",
U1580="SPARE-ISSUE","SPARE-ISSUE",
U1580="Fiber CAmtel","TRANS_FO_CAMTEL",
U1580="Fiber AOF","Fiber AOF",
U1580="Projet OCM (HUAWEI)","TRAVAUX-HUAWEI",
U1580="Projet OCM (NOKIA)","TRAVAUX-NOKIA",
U1580="ACCESS-ISSUE","ACCESS-ISSUE",
U1580="Projet OCM (ZTE, NOKIA, autres projets)","TRAVAUX OCM",
U1580="No root CAuse","No root cause",
U1580="ODU HS","PDH",
U1580="IP &amp; VLAN","PDH",
U1580="Warehouse HUAWEI","SPARE-ISSUE",
U1580="SPARE-HS","SPARE-ISSUE",
U1580="Power Telco","BSS",U1580="no impacts","no impacts"
),"")</f>
        <v/>
      </c>
      <c r="T1580" s="35" t="str" cm="1">
        <f t="array" ref="T1580">IFERROR(_xlfn.IFS(
U1580="MPR ISSUE","TX ISSUE",
U1580="BSS Hardware Issue","RAN ISSUE",
U1580="Sites strategiques, MLL, Pylone, etc.","ENVTECH",
U1580="AKTIVCO DEFAUT GE &amp; POWER Cabinet","POWER ISSUE",
U1580="AKTIVCO Coupure ENEO &amp; Baisse de tension","POWER ISSUE",
U1580="Coupure ENEO &amp; Baisse de tension","POWER ISSUE",
U1580="Defaut GE &amp; POWER Cabinet","POWER ISSUE",
U1580="Sharing","POWER ISSUE",
U1580="Sites strategiques &amp; DataCenter","POWER ISSUE",
U1580="Exclu","Exclu",
U1580="SAT","TX ISSUE",
U1580="SPARE-ISSUE","SPARE-ISSUE",
U1580="Fiber CAmtel","TX ISSUE",
U1580="Fiber AOF","TX ISSUE",
U1580="Projet OCM (HUAWEI)","TRAVAUX-HUAWEI",
U1580="Projet OCM (NOKIA)","TRAVAUX -NOKIA",
U1580="ACCESS-ISSUE","ACCESS-ISSUE",
U1580="Projet OCM (ZTE, NOKIA, autres projets)","TRAVAUX OCM",
U1580="No root CAuse","No root cause",
U1580="ODU HS","TX ISSUE",
U1580="IP &amp; VLAN","TX ISSUE",
U1580="Warehouse HUAWEI","SPARE-ISSUE",
U1580="SPARE-HS","SPARE-ISSUE",
U1580="Power Telco","RAN ISSUE",U1580="no impacts","no impacts"
),"")</f>
        <v/>
      </c>
      <c r="U1580" s="28"/>
      <c r="V1580" s="35" t="str" cm="1">
        <f t="array" ref="V1580">IFERROR(_xlfn.IFS(
U1580="MPR ISSUE","ACTIVE",
U1580="BSS Hardware Issue","ACTIVE",
U1580="Sites strategiques, MLL, Pylone, etc.","PASSIVE",
U1580="AKTIVCO DEFAUT GE &amp; POWER Cabinet","PASSIVE",
U1580="AKTIVCO Coupure ENEO &amp; Baisse de tension","PASSIVE",
U1580="Coupure ENEO &amp; Baisse de tension","PASSIVE",
U1580="Defaut GE &amp; POWER Cabinet","PASSIVE",
U1580="Sharing","PASSIVE",
U1580="Sites strategiques &amp; DataCenter","PASSIVE",
U1580="Exclu","Exclu",
U1580="SAT","ACTIVE",
U1580="SPARE-ISSUE","SPARE-ISSUE",
U1580="Fiber CAmtel","ACTIVE",
U1580="Fiber AOF","ACTIVE",
U1580="Projet OCM (HUAWEI)","PLANNED WORKS",
U1580="Projet OCM (NOKIA)","PLANNED WORKS",
U1580="ACCESS-ISSUE","ACCESS-ISSUE",
U1580="Projet OCM (ZTE, NOKIA, autres projets)","PLANNED WORKS",
U1580="No root CAuse","No root cause",
U1580="ODU HS","ACTIVE",
U1580="IP &amp; VLAN","ACTIVE",
U1580="Warehouse HUAWEI","SPARE-ISSUE",
U1580="SPARE-HS","SPARE-ISSUE",
U1580="Power Telco","ACTIVE",U1580="no impacts","no impacts"
),"")</f>
        <v/>
      </c>
      <c r="W1580" s="104"/>
      <c r="X1580" s="104"/>
      <c r="Y1580" s="104"/>
      <c r="Z1580" s="104"/>
      <c r="AA1580" s="104"/>
      <c r="AB1580" s="104" t="s">
        <v>6389</v>
      </c>
      <c r="AC1580" s="9"/>
      <c r="AD1580" s="9"/>
      <c r="AE1580" s="7" t="s">
        <v>5423</v>
      </c>
      <c r="AF1580" s="6"/>
      <c r="AG1580" s="7"/>
      <c r="AH1580" s="3" t="s">
        <v>6389</v>
      </c>
      <c r="AI1580" s="18" t="s">
        <v>5423</v>
      </c>
      <c r="AJ1580" s="18" t="s">
        <v>5423</v>
      </c>
      <c r="AK1580" s="18" t="s">
        <v>5423</v>
      </c>
      <c r="AL1580" s="18" t="s">
        <v>5423</v>
      </c>
      <c r="AM1580" s="18" t="s">
        <v>5423</v>
      </c>
      <c r="AN1580" s="18" t="s">
        <v>5423</v>
      </c>
      <c r="AO1580" s="18" t="s">
        <v>5423</v>
      </c>
      <c r="AP1580" s="18" t="s">
        <v>5423</v>
      </c>
      <c r="AQ1580" s="18" t="s">
        <v>5423</v>
      </c>
      <c r="AR1580" s="18" t="s">
        <v>5423</v>
      </c>
      <c r="AS1580" s="18" t="s">
        <v>5423</v>
      </c>
      <c r="AT1580" s="18" t="s">
        <v>5423</v>
      </c>
      <c r="AU1580" s="9" t="s">
        <v>5423</v>
      </c>
      <c r="AV1580" s="14"/>
      <c r="AW1580" s="14" t="s">
        <v>5423</v>
      </c>
      <c r="AX1580" s="14" t="str">
        <f>_xlfn.XLOOKUP(B1580,'[4]cell downs 18042026 17h'!$B:$B,'[4]cell downs 18042026 17h'!$B:$B,"")</f>
        <v/>
      </c>
      <c r="AY1580" s="14" t="str">
        <f>_xlfn.XLOOKUP(B1580,'[5]Cells Huawei 19042026 15h'!$B:$B,'[5]Cells Huawei 19042026 15h'!$B:$B,"")</f>
        <v/>
      </c>
      <c r="AZ1580" s="105">
        <f>_xlfn.XLOOKUP(B1580,'INCIDENT-04-23-2026'!E:E,'INCIDENT-04-23-2026'!F:F,"")</f>
        <v>0</v>
      </c>
      <c r="BA1580" s="105" t="str">
        <f>_xlfn.XLOOKUP(B1580,'[6]Eneo 17H'!$C:$C,'[6]Eneo 17H'!$I:$I,"")</f>
        <v/>
      </c>
      <c r="BB1580" s="105" t="str">
        <f>_xlfn.XLOOKUP(B1580,[8]ALL!$B:$B,[8]ALL!$M:$M,"")</f>
        <v/>
      </c>
      <c r="BC1580" s="105" t="str">
        <f>_xlfn.XLOOKUP(B1580,'[6]Eneo 17H'!$C:$C,'[6]Eneo 17H'!$I:$I,"")</f>
        <v/>
      </c>
      <c r="BD1580" s="105" t="str">
        <f>_xlfn.XLOOKUP(B1580,'[7]Eneo 12H'!$C:$C,'[7]Eneo 12H'!$I:$I,"")</f>
        <v/>
      </c>
      <c r="BE1580" s="105" t="s">
        <v>5423</v>
      </c>
    </row>
    <row r="1581" spans="1:57" hidden="1" x14ac:dyDescent="0.3">
      <c r="A1581" s="1" t="s">
        <v>4219</v>
      </c>
      <c r="B1581" s="1" t="s">
        <v>4220</v>
      </c>
      <c r="C1581" s="3" t="str">
        <f>_xlfn.XLOOKUP(B1581,'[1]daily break down'!$D:$D,'[1]daily break down'!$E:$E,"")</f>
        <v>CENTRE</v>
      </c>
      <c r="D1581" s="1" t="s">
        <v>11</v>
      </c>
      <c r="E1581" s="1" t="s">
        <v>594</v>
      </c>
      <c r="F1581" s="3" t="s">
        <v>37</v>
      </c>
      <c r="G1581" s="1" t="s">
        <v>4221</v>
      </c>
      <c r="H1581" s="27" t="str">
        <f>_xlfn.XLOOKUP(B1581,[2]CALCULATION!$B:$B,[2]CALCULATION!$H:$H,"")</f>
        <v>ZTE</v>
      </c>
      <c r="I1581" s="23">
        <v>0</v>
      </c>
      <c r="J1581" s="23">
        <v>0</v>
      </c>
      <c r="K1581" s="23">
        <v>0</v>
      </c>
      <c r="L1581" s="23">
        <v>0</v>
      </c>
      <c r="M1581" s="23">
        <v>0</v>
      </c>
      <c r="N1581" s="23">
        <v>0</v>
      </c>
      <c r="O1581" s="23">
        <v>0</v>
      </c>
      <c r="P1581" s="103" t="s">
        <v>6554</v>
      </c>
      <c r="Q1581" s="36" t="s">
        <v>5796</v>
      </c>
      <c r="R1581" s="36"/>
      <c r="S1581" s="35" t="str" cm="1">
        <f t="array" ref="S1581">IFERROR(_xlfn.IFS(
U1581="MPR ISSUE","PDH",
U1581="BSS Hardware Issue","BSS",
U1581="Sites strategiques, MLL, Pylone, etc.","ENVTECH",
U1581="AKTIVCO DEFAUT GE &amp; POWER Cabinet","AKTIVCO",
U1581="AKTIVCO Coupure ENEO &amp; Baisse de tension","AKTIVCO GRID ONLY",
U1581="Coupure ENEO &amp; Baisse de tension","IHS GRID ONLY",
U1581="Defaut GE &amp; POWER Cabinet","IHS",
U1581="Sharing","Partners",
U1581="Sites strategiques &amp; DataCenter","SST &amp; DC",
U1581="Exclu","Exclu",
U1581="SAT","SAT",
U1581="SPARE-ISSUE","SPARE-ISSUE",
U1581="Fiber CAmtel","TRANS_FO_CAMTEL",
U1581="Fiber AOF","Fiber AOF",
U1581="Projet OCM (HUAWEI)","TRAVAUX-HUAWEI",
U1581="Projet OCM (NOKIA)","TRAVAUX-NOKIA",
U1581="ACCESS-ISSUE","ACCESS-ISSUE",
U1581="Projet OCM (ZTE, NOKIA, autres projets)","TRAVAUX OCM",
U1581="No root CAuse","No root cause",
U1581="ODU HS","PDH",
U1581="IP &amp; VLAN","PDH",
U1581="Warehouse HUAWEI","SPARE-ISSUE",
U1581="SPARE-HS","SPARE-ISSUE",
U1581="Power Telco","BSS",U1581="no impacts","no impacts"
),"")</f>
        <v/>
      </c>
      <c r="T1581" s="35" t="str" cm="1">
        <f t="array" ref="T1581">IFERROR(_xlfn.IFS(
U1581="MPR ISSUE","TX ISSUE",
U1581="BSS Hardware Issue","RAN ISSUE",
U1581="Sites strategiques, MLL, Pylone, etc.","ENVTECH",
U1581="AKTIVCO DEFAUT GE &amp; POWER Cabinet","POWER ISSUE",
U1581="AKTIVCO Coupure ENEO &amp; Baisse de tension","POWER ISSUE",
U1581="Coupure ENEO &amp; Baisse de tension","POWER ISSUE",
U1581="Defaut GE &amp; POWER Cabinet","POWER ISSUE",
U1581="Sharing","POWER ISSUE",
U1581="Sites strategiques &amp; DataCenter","POWER ISSUE",
U1581="Exclu","Exclu",
U1581="SAT","TX ISSUE",
U1581="SPARE-ISSUE","SPARE-ISSUE",
U1581="Fiber CAmtel","TX ISSUE",
U1581="Fiber AOF","TX ISSUE",
U1581="Projet OCM (HUAWEI)","TRAVAUX-HUAWEI",
U1581="Projet OCM (NOKIA)","TRAVAUX -NOKIA",
U1581="ACCESS-ISSUE","ACCESS-ISSUE",
U1581="Projet OCM (ZTE, NOKIA, autres projets)","TRAVAUX OCM",
U1581="No root CAuse","No root cause",
U1581="ODU HS","TX ISSUE",
U1581="IP &amp; VLAN","TX ISSUE",
U1581="Warehouse HUAWEI","SPARE-ISSUE",
U1581="SPARE-HS","SPARE-ISSUE",
U1581="Power Telco","RAN ISSUE",U1581="no impacts","no impacts"
),"")</f>
        <v/>
      </c>
      <c r="U1581" s="28"/>
      <c r="V1581" s="35" t="str" cm="1">
        <f t="array" ref="V1581">IFERROR(_xlfn.IFS(
U1581="MPR ISSUE","ACTIVE",
U1581="BSS Hardware Issue","ACTIVE",
U1581="Sites strategiques, MLL, Pylone, etc.","PASSIVE",
U1581="AKTIVCO DEFAUT GE &amp; POWER Cabinet","PASSIVE",
U1581="AKTIVCO Coupure ENEO &amp; Baisse de tension","PASSIVE",
U1581="Coupure ENEO &amp; Baisse de tension","PASSIVE",
U1581="Defaut GE &amp; POWER Cabinet","PASSIVE",
U1581="Sharing","PASSIVE",
U1581="Sites strategiques &amp; DataCenter","PASSIVE",
U1581="Exclu","Exclu",
U1581="SAT","ACTIVE",
U1581="SPARE-ISSUE","SPARE-ISSUE",
U1581="Fiber CAmtel","ACTIVE",
U1581="Fiber AOF","ACTIVE",
U1581="Projet OCM (HUAWEI)","PLANNED WORKS",
U1581="Projet OCM (NOKIA)","PLANNED WORKS",
U1581="ACCESS-ISSUE","ACCESS-ISSUE",
U1581="Projet OCM (ZTE, NOKIA, autres projets)","PLANNED WORKS",
U1581="No root CAuse","No root cause",
U1581="ODU HS","ACTIVE",
U1581="IP &amp; VLAN","ACTIVE",
U1581="Warehouse HUAWEI","SPARE-ISSUE",
U1581="SPARE-HS","SPARE-ISSUE",
U1581="Power Telco","ACTIVE",U1581="no impacts","no impacts"
),"")</f>
        <v/>
      </c>
      <c r="W1581" s="102"/>
      <c r="X1581" s="102"/>
      <c r="Y1581" s="102"/>
      <c r="Z1581" s="102"/>
      <c r="AA1581" s="102"/>
      <c r="AB1581" s="104" t="s">
        <v>6390</v>
      </c>
      <c r="AC1581" s="9"/>
      <c r="AD1581" s="9"/>
      <c r="AE1581" s="7" t="s">
        <v>5423</v>
      </c>
      <c r="AF1581" s="6"/>
      <c r="AG1581" s="7"/>
      <c r="AH1581" s="3" t="s">
        <v>5423</v>
      </c>
      <c r="AI1581" s="18" t="s">
        <v>5423</v>
      </c>
      <c r="AJ1581" s="18" t="s">
        <v>5423</v>
      </c>
      <c r="AK1581" s="18" t="s">
        <v>5423</v>
      </c>
      <c r="AL1581" s="18" t="s">
        <v>6390</v>
      </c>
      <c r="AM1581" s="18" t="s">
        <v>5423</v>
      </c>
      <c r="AN1581" s="18" t="s">
        <v>5423</v>
      </c>
      <c r="AO1581" s="18" t="s">
        <v>5423</v>
      </c>
      <c r="AP1581" s="18" t="s">
        <v>5423</v>
      </c>
      <c r="AQ1581" s="18" t="s">
        <v>5423</v>
      </c>
      <c r="AR1581" s="18" t="s">
        <v>5423</v>
      </c>
      <c r="AS1581" s="18" t="s">
        <v>5423</v>
      </c>
      <c r="AT1581" s="18" t="s">
        <v>5423</v>
      </c>
      <c r="AU1581" s="9" t="s">
        <v>5423</v>
      </c>
      <c r="AV1581" s="14"/>
      <c r="AW1581" s="14" t="s">
        <v>5423</v>
      </c>
      <c r="AX1581" s="14" t="str">
        <f>_xlfn.XLOOKUP(B1581,'[4]cell downs 18042026 17h'!$B:$B,'[4]cell downs 18042026 17h'!$B:$B,"")</f>
        <v/>
      </c>
      <c r="AY1581" s="14" t="str">
        <f>_xlfn.XLOOKUP(B1581,'[5]Cells Huawei 19042026 15h'!$B:$B,'[5]Cells Huawei 19042026 15h'!$B:$B,"")</f>
        <v/>
      </c>
      <c r="AZ1581" s="105" t="str">
        <f>_xlfn.XLOOKUP(B1581,'INCIDENT-04-23-2026'!E:E,'INCIDENT-04-23-2026'!F:F,"")</f>
        <v/>
      </c>
      <c r="BA1581" s="105" t="str">
        <f>_xlfn.XLOOKUP(B1581,'[6]Eneo 17H'!$C:$C,'[6]Eneo 17H'!$I:$I,"")</f>
        <v/>
      </c>
      <c r="BB1581" s="105" t="str">
        <f>_xlfn.XLOOKUP(B1581,[8]ALL!$B:$B,[8]ALL!$M:$M,"")</f>
        <v/>
      </c>
      <c r="BC1581" s="105" t="str">
        <f>_xlfn.XLOOKUP(B1581,'[6]Eneo 17H'!$C:$C,'[6]Eneo 17H'!$I:$I,"")</f>
        <v/>
      </c>
      <c r="BD1581" s="105" t="str">
        <f>_xlfn.XLOOKUP(B1581,'[7]Eneo 12H'!$C:$C,'[7]Eneo 12H'!$I:$I,"")</f>
        <v/>
      </c>
      <c r="BE1581" s="105" t="s">
        <v>7303</v>
      </c>
    </row>
    <row r="1582" spans="1:57" hidden="1" x14ac:dyDescent="0.3">
      <c r="A1582" s="1" t="s">
        <v>4030</v>
      </c>
      <c r="B1582" s="8" t="s">
        <v>4031</v>
      </c>
      <c r="C1582" s="3" t="str">
        <f>_xlfn.XLOOKUP(B1582,'[1]daily break down'!$D:$D,'[1]daily break down'!$E:$E,"")</f>
        <v>LITTORAL</v>
      </c>
      <c r="D1582" s="1" t="s">
        <v>11</v>
      </c>
      <c r="E1582" s="1" t="s">
        <v>1714</v>
      </c>
      <c r="F1582" s="3" t="s">
        <v>31</v>
      </c>
      <c r="G1582" s="1" t="s">
        <v>4032</v>
      </c>
      <c r="H1582" s="27" t="str">
        <f>_xlfn.XLOOKUP(B1582,[2]CALCULATION!$B:$B,[2]CALCULATION!$H:$H,"")</f>
        <v>ZTE</v>
      </c>
      <c r="I1582" s="23">
        <v>0</v>
      </c>
      <c r="J1582" s="23">
        <v>0</v>
      </c>
      <c r="K1582" s="23">
        <v>0</v>
      </c>
      <c r="L1582" s="23">
        <v>0</v>
      </c>
      <c r="M1582" s="23">
        <v>0</v>
      </c>
      <c r="N1582" s="23">
        <v>0</v>
      </c>
      <c r="O1582" s="23">
        <v>0</v>
      </c>
      <c r="P1582" s="103" t="s">
        <v>6554</v>
      </c>
      <c r="Q1582" s="36" t="s">
        <v>5796</v>
      </c>
      <c r="R1582" s="36"/>
      <c r="S1582" s="35" t="str" cm="1">
        <f t="array" ref="S1582">IFERROR(_xlfn.IFS(
U1582="MPR ISSUE","PDH",
U1582="BSS Hardware Issue","BSS",
U1582="Sites strategiques, MLL, Pylone, etc.","ENVTECH",
U1582="AKTIVCO DEFAUT GE &amp; POWER Cabinet","AKTIVCO",
U1582="AKTIVCO Coupure ENEO &amp; Baisse de tension","AKTIVCO GRID ONLY",
U1582="Coupure ENEO &amp; Baisse de tension","IHS GRID ONLY",
U1582="Defaut GE &amp; POWER Cabinet","IHS",
U1582="Sharing","Partners",
U1582="Sites strategiques &amp; DataCenter","SST &amp; DC",
U1582="Exclu","Exclu",
U1582="SAT","SAT",
U1582="SPARE-ISSUE","SPARE-ISSUE",
U1582="Fiber CAmtel","TRANS_FO_CAMTEL",
U1582="Fiber AOF","Fiber AOF",
U1582="Projet OCM (HUAWEI)","TRAVAUX-HUAWEI",
U1582="Projet OCM (NOKIA)","TRAVAUX-NOKIA",
U1582="ACCESS-ISSUE","ACCESS-ISSUE",
U1582="Projet OCM (ZTE, NOKIA, autres projets)","TRAVAUX OCM",
U1582="No root CAuse","No root cause",
U1582="ODU HS","PDH",
U1582="IP &amp; VLAN","PDH",
U1582="Warehouse HUAWEI","SPARE-ISSUE",
U1582="SPARE-HS","SPARE-ISSUE",
U1582="Power Telco","BSS",U1582="no impacts","no impacts"
),"")</f>
        <v/>
      </c>
      <c r="T1582" s="35" t="str" cm="1">
        <f t="array" ref="T1582">IFERROR(_xlfn.IFS(
U1582="MPR ISSUE","TX ISSUE",
U1582="BSS Hardware Issue","RAN ISSUE",
U1582="Sites strategiques, MLL, Pylone, etc.","ENVTECH",
U1582="AKTIVCO DEFAUT GE &amp; POWER Cabinet","POWER ISSUE",
U1582="AKTIVCO Coupure ENEO &amp; Baisse de tension","POWER ISSUE",
U1582="Coupure ENEO &amp; Baisse de tension","POWER ISSUE",
U1582="Defaut GE &amp; POWER Cabinet","POWER ISSUE",
U1582="Sharing","POWER ISSUE",
U1582="Sites strategiques &amp; DataCenter","POWER ISSUE",
U1582="Exclu","Exclu",
U1582="SAT","TX ISSUE",
U1582="SPARE-ISSUE","SPARE-ISSUE",
U1582="Fiber CAmtel","TX ISSUE",
U1582="Fiber AOF","TX ISSUE",
U1582="Projet OCM (HUAWEI)","TRAVAUX-HUAWEI",
U1582="Projet OCM (NOKIA)","TRAVAUX -NOKIA",
U1582="ACCESS-ISSUE","ACCESS-ISSUE",
U1582="Projet OCM (ZTE, NOKIA, autres projets)","TRAVAUX OCM",
U1582="No root CAuse","No root cause",
U1582="ODU HS","TX ISSUE",
U1582="IP &amp; VLAN","TX ISSUE",
U1582="Warehouse HUAWEI","SPARE-ISSUE",
U1582="SPARE-HS","SPARE-ISSUE",
U1582="Power Telco","RAN ISSUE",U1582="no impacts","no impacts"
),"")</f>
        <v/>
      </c>
      <c r="U1582" s="28"/>
      <c r="V1582" s="35" t="str" cm="1">
        <f t="array" ref="V1582">IFERROR(_xlfn.IFS(
U1582="MPR ISSUE","ACTIVE",
U1582="BSS Hardware Issue","ACTIVE",
U1582="Sites strategiques, MLL, Pylone, etc.","PASSIVE",
U1582="AKTIVCO DEFAUT GE &amp; POWER Cabinet","PASSIVE",
U1582="AKTIVCO Coupure ENEO &amp; Baisse de tension","PASSIVE",
U1582="Coupure ENEO &amp; Baisse de tension","PASSIVE",
U1582="Defaut GE &amp; POWER Cabinet","PASSIVE",
U1582="Sharing","PASSIVE",
U1582="Sites strategiques &amp; DataCenter","PASSIVE",
U1582="Exclu","Exclu",
U1582="SAT","ACTIVE",
U1582="SPARE-ISSUE","SPARE-ISSUE",
U1582="Fiber CAmtel","ACTIVE",
U1582="Fiber AOF","ACTIVE",
U1582="Projet OCM (HUAWEI)","PLANNED WORKS",
U1582="Projet OCM (NOKIA)","PLANNED WORKS",
U1582="ACCESS-ISSUE","ACCESS-ISSUE",
U1582="Projet OCM (ZTE, NOKIA, autres projets)","PLANNED WORKS",
U1582="No root CAuse","No root cause",
U1582="ODU HS","ACTIVE",
U1582="IP &amp; VLAN","ACTIVE",
U1582="Warehouse HUAWEI","SPARE-ISSUE",
U1582="SPARE-HS","SPARE-ISSUE",
U1582="Power Telco","ACTIVE",U1582="no impacts","no impacts"
),"")</f>
        <v/>
      </c>
      <c r="W1582" s="102"/>
      <c r="X1582" s="102"/>
      <c r="Y1582" s="102"/>
      <c r="Z1582" s="102"/>
      <c r="AA1582" s="102"/>
      <c r="AB1582" s="104" t="s">
        <v>5423</v>
      </c>
      <c r="AC1582" s="9"/>
      <c r="AD1582" s="9"/>
      <c r="AE1582" s="7" t="s">
        <v>5423</v>
      </c>
      <c r="AF1582" s="6"/>
      <c r="AG1582" s="7"/>
      <c r="AH1582" s="3" t="s">
        <v>5423</v>
      </c>
      <c r="AI1582" s="18" t="s">
        <v>5423</v>
      </c>
      <c r="AJ1582" s="18" t="s">
        <v>5423</v>
      </c>
      <c r="AK1582" s="18" t="s">
        <v>5423</v>
      </c>
      <c r="AL1582" s="18" t="s">
        <v>5423</v>
      </c>
      <c r="AM1582" s="18" t="s">
        <v>5423</v>
      </c>
      <c r="AN1582" s="18" t="s">
        <v>5423</v>
      </c>
      <c r="AO1582" s="18" t="s">
        <v>5423</v>
      </c>
      <c r="AP1582" s="18" t="s">
        <v>5423</v>
      </c>
      <c r="AQ1582" s="18" t="s">
        <v>5423</v>
      </c>
      <c r="AR1582" s="18" t="s">
        <v>5423</v>
      </c>
      <c r="AS1582" s="18" t="s">
        <v>5423</v>
      </c>
      <c r="AT1582" s="18" t="s">
        <v>5423</v>
      </c>
      <c r="AU1582" s="9" t="s">
        <v>5423</v>
      </c>
      <c r="AV1582" s="14"/>
      <c r="AW1582" s="14" t="s">
        <v>5423</v>
      </c>
      <c r="AX1582" s="14" t="str">
        <f>_xlfn.XLOOKUP(B1582,'[4]cell downs 18042026 17h'!$B:$B,'[4]cell downs 18042026 17h'!$B:$B,"")</f>
        <v/>
      </c>
      <c r="AY1582" s="14" t="str">
        <f>_xlfn.XLOOKUP(B1582,'[5]Cells Huawei 19042026 15h'!$B:$B,'[5]Cells Huawei 19042026 15h'!$B:$B,"")</f>
        <v/>
      </c>
      <c r="AZ1582" s="105" t="str">
        <f>_xlfn.XLOOKUP(B1582,'INCIDENT-04-23-2026'!E:E,'INCIDENT-04-23-2026'!F:F,"")</f>
        <v/>
      </c>
      <c r="BA1582" s="105" t="str">
        <f>_xlfn.XLOOKUP(B1582,'[6]Eneo 17H'!$C:$C,'[6]Eneo 17H'!$I:$I,"")</f>
        <v/>
      </c>
      <c r="BB1582" s="105" t="str">
        <f>_xlfn.XLOOKUP(B1582,[8]ALL!$B:$B,[8]ALL!$M:$M,"")</f>
        <v/>
      </c>
      <c r="BC1582" s="105" t="str">
        <f>_xlfn.XLOOKUP(B1582,'[6]Eneo 17H'!$C:$C,'[6]Eneo 17H'!$I:$I,"")</f>
        <v/>
      </c>
      <c r="BD1582" s="105" t="str">
        <f>_xlfn.XLOOKUP(B1582,'[7]Eneo 12H'!$C:$C,'[7]Eneo 12H'!$I:$I,"")</f>
        <v/>
      </c>
      <c r="BE1582" s="105" t="s">
        <v>5423</v>
      </c>
    </row>
    <row r="1583" spans="1:57" hidden="1" x14ac:dyDescent="0.3">
      <c r="A1583" s="1" t="s">
        <v>1100</v>
      </c>
      <c r="B1583" s="8" t="s">
        <v>1101</v>
      </c>
      <c r="C1583" s="3" t="str">
        <f>_xlfn.XLOOKUP(B1583,'[1]daily break down'!$D:$D,'[1]daily break down'!$E:$E,"")</f>
        <v>OUEST</v>
      </c>
      <c r="D1583" s="1" t="s">
        <v>11</v>
      </c>
      <c r="E1583" s="1" t="s">
        <v>12</v>
      </c>
      <c r="F1583" s="3" t="s">
        <v>102</v>
      </c>
      <c r="G1583" s="1" t="s">
        <v>1100</v>
      </c>
      <c r="H1583" s="26" t="str">
        <f>_xlfn.XLOOKUP(B1583,[2]CALCULATION!$B:$B,[2]CALCULATION!$H:$H,"")</f>
        <v>NOKIA</v>
      </c>
      <c r="I1583" s="23">
        <v>0</v>
      </c>
      <c r="J1583" s="23">
        <v>0</v>
      </c>
      <c r="K1583" s="23">
        <v>0</v>
      </c>
      <c r="L1583" s="23">
        <v>0</v>
      </c>
      <c r="M1583" s="23">
        <v>0</v>
      </c>
      <c r="N1583" s="23">
        <v>0</v>
      </c>
      <c r="O1583" s="23">
        <v>0</v>
      </c>
      <c r="P1583" s="103" t="s">
        <v>6554</v>
      </c>
      <c r="Q1583" s="36" t="s">
        <v>5796</v>
      </c>
      <c r="R1583" s="36"/>
      <c r="S1583" s="35" t="str" cm="1">
        <f t="array" ref="S1583">IFERROR(_xlfn.IFS(
U1583="MPR ISSUE","PDH",
U1583="BSS Hardware Issue","BSS",
U1583="Sites strategiques, MLL, Pylone, etc.","ENVTECH",
U1583="AKTIVCO DEFAUT GE &amp; POWER Cabinet","AKTIVCO",
U1583="AKTIVCO Coupure ENEO &amp; Baisse de tension","AKTIVCO GRID ONLY",
U1583="Coupure ENEO &amp; Baisse de tension","IHS GRID ONLY",
U1583="Defaut GE &amp; POWER Cabinet","IHS",
U1583="Sharing","Partners",
U1583="Sites strategiques &amp; DataCenter","SST &amp; DC",
U1583="Exclu","Exclu",
U1583="SAT","SAT",
U1583="SPARE-ISSUE","SPARE-ISSUE",
U1583="Fiber CAmtel","TRANS_FO_CAMTEL",
U1583="Fiber AOF","Fiber AOF",
U1583="Projet OCM (HUAWEI)","TRAVAUX-HUAWEI",
U1583="Projet OCM (NOKIA)","TRAVAUX-NOKIA",
U1583="ACCESS-ISSUE","ACCESS-ISSUE",
U1583="Projet OCM (ZTE, NOKIA, autres projets)","TRAVAUX OCM",
U1583="No root CAuse","No root cause",
U1583="ODU HS","PDH",
U1583="IP &amp; VLAN","PDH",
U1583="Warehouse HUAWEI","SPARE-ISSUE",
U1583="SPARE-HS","SPARE-ISSUE",
U1583="Power Telco","BSS",U1583="no impacts","no impacts"
),"")</f>
        <v/>
      </c>
      <c r="T1583" s="35" t="str" cm="1">
        <f t="array" ref="T1583">IFERROR(_xlfn.IFS(
U1583="MPR ISSUE","TX ISSUE",
U1583="BSS Hardware Issue","RAN ISSUE",
U1583="Sites strategiques, MLL, Pylone, etc.","ENVTECH",
U1583="AKTIVCO DEFAUT GE &amp; POWER Cabinet","POWER ISSUE",
U1583="AKTIVCO Coupure ENEO &amp; Baisse de tension","POWER ISSUE",
U1583="Coupure ENEO &amp; Baisse de tension","POWER ISSUE",
U1583="Defaut GE &amp; POWER Cabinet","POWER ISSUE",
U1583="Sharing","POWER ISSUE",
U1583="Sites strategiques &amp; DataCenter","POWER ISSUE",
U1583="Exclu","Exclu",
U1583="SAT","TX ISSUE",
U1583="SPARE-ISSUE","SPARE-ISSUE",
U1583="Fiber CAmtel","TX ISSUE",
U1583="Fiber AOF","TX ISSUE",
U1583="Projet OCM (HUAWEI)","TRAVAUX-HUAWEI",
U1583="Projet OCM (NOKIA)","TRAVAUX -NOKIA",
U1583="ACCESS-ISSUE","ACCESS-ISSUE",
U1583="Projet OCM (ZTE, NOKIA, autres projets)","TRAVAUX OCM",
U1583="No root CAuse","No root cause",
U1583="ODU HS","TX ISSUE",
U1583="IP &amp; VLAN","TX ISSUE",
U1583="Warehouse HUAWEI","SPARE-ISSUE",
U1583="SPARE-HS","SPARE-ISSUE",
U1583="Power Telco","RAN ISSUE",U1583="no impacts","no impacts"
),"")</f>
        <v/>
      </c>
      <c r="U1583" s="28"/>
      <c r="V1583" s="35" t="str" cm="1">
        <f t="array" ref="V1583">IFERROR(_xlfn.IFS(
U1583="MPR ISSUE","ACTIVE",
U1583="BSS Hardware Issue","ACTIVE",
U1583="Sites strategiques, MLL, Pylone, etc.","PASSIVE",
U1583="AKTIVCO DEFAUT GE &amp; POWER Cabinet","PASSIVE",
U1583="AKTIVCO Coupure ENEO &amp; Baisse de tension","PASSIVE",
U1583="Coupure ENEO &amp; Baisse de tension","PASSIVE",
U1583="Defaut GE &amp; POWER Cabinet","PASSIVE",
U1583="Sharing","PASSIVE",
U1583="Sites strategiques &amp; DataCenter","PASSIVE",
U1583="Exclu","Exclu",
U1583="SAT","ACTIVE",
U1583="SPARE-ISSUE","SPARE-ISSUE",
U1583="Fiber CAmtel","ACTIVE",
U1583="Fiber AOF","ACTIVE",
U1583="Projet OCM (HUAWEI)","PLANNED WORKS",
U1583="Projet OCM (NOKIA)","PLANNED WORKS",
U1583="ACCESS-ISSUE","ACCESS-ISSUE",
U1583="Projet OCM (ZTE, NOKIA, autres projets)","PLANNED WORKS",
U1583="No root CAuse","No root cause",
U1583="ODU HS","ACTIVE",
U1583="IP &amp; VLAN","ACTIVE",
U1583="Warehouse HUAWEI","SPARE-ISSUE",
U1583="SPARE-HS","SPARE-ISSUE",
U1583="Power Telco","ACTIVE",U1583="no impacts","no impacts"
),"")</f>
        <v/>
      </c>
      <c r="W1583" s="102"/>
      <c r="X1583" s="102"/>
      <c r="Y1583" s="102"/>
      <c r="Z1583" s="102"/>
      <c r="AA1583" s="102"/>
      <c r="AB1583" s="104" t="s">
        <v>5423</v>
      </c>
      <c r="AC1583" s="9"/>
      <c r="AD1583" s="9"/>
      <c r="AE1583" s="7" t="s">
        <v>5423</v>
      </c>
      <c r="AF1583" s="6"/>
      <c r="AG1583" s="7"/>
      <c r="AH1583" s="3" t="s">
        <v>5423</v>
      </c>
      <c r="AI1583" s="18" t="s">
        <v>5423</v>
      </c>
      <c r="AJ1583" s="18" t="s">
        <v>5423</v>
      </c>
      <c r="AK1583" s="18" t="s">
        <v>5423</v>
      </c>
      <c r="AL1583" s="18" t="s">
        <v>5423</v>
      </c>
      <c r="AM1583" s="18" t="s">
        <v>5423</v>
      </c>
      <c r="AN1583" s="18" t="s">
        <v>5423</v>
      </c>
      <c r="AO1583" s="18" t="s">
        <v>5423</v>
      </c>
      <c r="AP1583" s="18" t="s">
        <v>5423</v>
      </c>
      <c r="AQ1583" s="18" t="s">
        <v>5423</v>
      </c>
      <c r="AR1583" s="18" t="s">
        <v>5423</v>
      </c>
      <c r="AS1583" s="18" t="s">
        <v>5423</v>
      </c>
      <c r="AT1583" s="18" t="s">
        <v>5423</v>
      </c>
      <c r="AU1583" s="9" t="s">
        <v>5423</v>
      </c>
      <c r="AV1583" s="14"/>
      <c r="AW1583" s="14" t="s">
        <v>5423</v>
      </c>
      <c r="AX1583" s="14" t="str">
        <f>_xlfn.XLOOKUP(B1583,'[4]cell downs 18042026 17h'!$B:$B,'[4]cell downs 18042026 17h'!$B:$B,"")</f>
        <v/>
      </c>
      <c r="AY1583" s="14" t="str">
        <f>_xlfn.XLOOKUP(B1583,'[5]Cells Huawei 19042026 15h'!$B:$B,'[5]Cells Huawei 19042026 15h'!$B:$B,"")</f>
        <v/>
      </c>
      <c r="AZ1583" s="105" t="str">
        <f>_xlfn.XLOOKUP(B1583,'INCIDENT-04-23-2026'!E:E,'INCIDENT-04-23-2026'!F:F,"")</f>
        <v/>
      </c>
      <c r="BA1583" s="105" t="str">
        <f>_xlfn.XLOOKUP(B1583,'[6]Eneo 17H'!$C:$C,'[6]Eneo 17H'!$I:$I,"")</f>
        <v/>
      </c>
      <c r="BB1583" s="105" t="str">
        <f>_xlfn.XLOOKUP(B1583,[8]ALL!$B:$B,[8]ALL!$M:$M,"")</f>
        <v/>
      </c>
      <c r="BC1583" s="105" t="str">
        <f>_xlfn.XLOOKUP(B1583,'[6]Eneo 17H'!$C:$C,'[6]Eneo 17H'!$I:$I,"")</f>
        <v/>
      </c>
      <c r="BD1583" s="105" t="str">
        <f>_xlfn.XLOOKUP(B1583,'[7]Eneo 12H'!$C:$C,'[7]Eneo 12H'!$I:$I,"")</f>
        <v/>
      </c>
      <c r="BE1583" s="105" t="s">
        <v>5423</v>
      </c>
    </row>
    <row r="1584" spans="1:57" hidden="1" x14ac:dyDescent="0.3">
      <c r="A1584" s="1" t="s">
        <v>3864</v>
      </c>
      <c r="B1584" s="8" t="s">
        <v>3865</v>
      </c>
      <c r="C1584" s="3" t="str">
        <f>_xlfn.XLOOKUP(B1584,'[1]daily break down'!$D:$D,'[1]daily break down'!$E:$E,"")</f>
        <v>EXTREME-NORD</v>
      </c>
      <c r="D1584" s="1" t="s">
        <v>11</v>
      </c>
      <c r="E1584" s="1" t="s">
        <v>96</v>
      </c>
      <c r="F1584" s="3" t="s">
        <v>55</v>
      </c>
      <c r="G1584" s="1" t="s">
        <v>3864</v>
      </c>
      <c r="H1584" s="25" t="str">
        <f>_xlfn.XLOOKUP(B1584,[2]CALCULATION!$B:$B,[2]CALCULATION!$H:$H,"")</f>
        <v>HUAWEI</v>
      </c>
      <c r="I1584" s="23">
        <v>4.6228522998690194</v>
      </c>
      <c r="J1584" s="23">
        <v>4.6228522998690194</v>
      </c>
      <c r="K1584" s="23">
        <v>4.6228522998690194</v>
      </c>
      <c r="L1584" s="23">
        <v>4.6228522998690194</v>
      </c>
      <c r="M1584" s="23">
        <v>4.6228522998690194</v>
      </c>
      <c r="N1584" s="23">
        <v>4.6228522998690194</v>
      </c>
      <c r="O1584" s="23">
        <v>4.6228522998690194</v>
      </c>
      <c r="P1584" s="103" t="s">
        <v>6553</v>
      </c>
      <c r="Q1584" s="36" t="s">
        <v>6552</v>
      </c>
      <c r="R1584" s="36"/>
      <c r="S1584" s="35" t="str" cm="1">
        <f t="array" ref="S1584">IFERROR(_xlfn.IFS(
U1584="MPR ISSUE","PDH",
U1584="BSS Hardware Issue","BSS",
U1584="Sites strategiques, MLL, Pylone, etc.","ENVTECH",
U1584="AKTIVCO DEFAUT GE &amp; POWER Cabinet","AKTIVCO",
U1584="AKTIVCO Coupure ENEO &amp; Baisse de tension","AKTIVCO GRID ONLY",
U1584="Coupure ENEO &amp; Baisse de tension","IHS GRID ONLY",
U1584="Defaut GE &amp; POWER Cabinet","IHS",
U1584="Sharing","Partners",
U1584="Sites strategiques &amp; DataCenter","SST &amp; DC",
U1584="Exclu","Exclu",
U1584="SAT","SAT",
U1584="SPARE-ISSUE","SPARE-ISSUE",
U1584="Fiber CAmtel","TRANS_FO_CAMTEL",
U1584="Fiber AOF","Fiber AOF",
U1584="Projet OCM (HUAWEI)","TRAVAUX-HUAWEI",
U1584="Projet OCM (NOKIA)","TRAVAUX-NOKIA",
U1584="ACCESS-ISSUE","ACCESS-ISSUE",
U1584="Projet OCM (ZTE, NOKIA, autres projets)","TRAVAUX OCM",
U1584="No root CAuse","No root cause",
U1584="ODU HS","PDH",
U1584="IP &amp; VLAN","PDH",
U1584="Warehouse HUAWEI","SPARE-ISSUE",
U1584="SPARE-HS","SPARE-ISSUE",
U1584="Power Telco","BSS",U1584="no impacts","no impacts"
),"")</f>
        <v/>
      </c>
      <c r="T1584" s="35" t="str" cm="1">
        <f t="array" ref="T1584">IFERROR(_xlfn.IFS(
U1584="MPR ISSUE","TX ISSUE",
U1584="BSS Hardware Issue","RAN ISSUE",
U1584="Sites strategiques, MLL, Pylone, etc.","ENVTECH",
U1584="AKTIVCO DEFAUT GE &amp; POWER Cabinet","POWER ISSUE",
U1584="AKTIVCO Coupure ENEO &amp; Baisse de tension","POWER ISSUE",
U1584="Coupure ENEO &amp; Baisse de tension","POWER ISSUE",
U1584="Defaut GE &amp; POWER Cabinet","POWER ISSUE",
U1584="Sharing","POWER ISSUE",
U1584="Sites strategiques &amp; DataCenter","POWER ISSUE",
U1584="Exclu","Exclu",
U1584="SAT","TX ISSUE",
U1584="SPARE-ISSUE","SPARE-ISSUE",
U1584="Fiber CAmtel","TX ISSUE",
U1584="Fiber AOF","TX ISSUE",
U1584="Projet OCM (HUAWEI)","TRAVAUX-HUAWEI",
U1584="Projet OCM (NOKIA)","TRAVAUX -NOKIA",
U1584="ACCESS-ISSUE","ACCESS-ISSUE",
U1584="Projet OCM (ZTE, NOKIA, autres projets)","TRAVAUX OCM",
U1584="No root CAuse","No root cause",
U1584="ODU HS","TX ISSUE",
U1584="IP &amp; VLAN","TX ISSUE",
U1584="Warehouse HUAWEI","SPARE-ISSUE",
U1584="SPARE-HS","SPARE-ISSUE",
U1584="Power Telco","RAN ISSUE",U1584="no impacts","no impacts"
),"")</f>
        <v/>
      </c>
      <c r="U1584" s="28"/>
      <c r="V1584" s="35" t="str" cm="1">
        <f t="array" ref="V1584">IFERROR(_xlfn.IFS(
U1584="MPR ISSUE","ACTIVE",
U1584="BSS Hardware Issue","ACTIVE",
U1584="Sites strategiques, MLL, Pylone, etc.","PASSIVE",
U1584="AKTIVCO DEFAUT GE &amp; POWER Cabinet","PASSIVE",
U1584="AKTIVCO Coupure ENEO &amp; Baisse de tension","PASSIVE",
U1584="Coupure ENEO &amp; Baisse de tension","PASSIVE",
U1584="Defaut GE &amp; POWER Cabinet","PASSIVE",
U1584="Sharing","PASSIVE",
U1584="Sites strategiques &amp; DataCenter","PASSIVE",
U1584="Exclu","Exclu",
U1584="SAT","ACTIVE",
U1584="SPARE-ISSUE","SPARE-ISSUE",
U1584="Fiber CAmtel","ACTIVE",
U1584="Fiber AOF","ACTIVE",
U1584="Projet OCM (HUAWEI)","PLANNED WORKS",
U1584="Projet OCM (NOKIA)","PLANNED WORKS",
U1584="ACCESS-ISSUE","ACCESS-ISSUE",
U1584="Projet OCM (ZTE, NOKIA, autres projets)","PLANNED WORKS",
U1584="No root CAuse","No root cause",
U1584="ODU HS","ACTIVE",
U1584="IP &amp; VLAN","ACTIVE",
U1584="Warehouse HUAWEI","SPARE-ISSUE",
U1584="SPARE-HS","SPARE-ISSUE",
U1584="Power Telco","ACTIVE",U1584="no impacts","no impacts"
),"")</f>
        <v/>
      </c>
      <c r="W1584" s="102"/>
      <c r="X1584" s="102"/>
      <c r="Y1584" s="102"/>
      <c r="Z1584" s="102"/>
      <c r="AA1584" s="102"/>
      <c r="AB1584" s="104" t="s">
        <v>5423</v>
      </c>
      <c r="AC1584" s="9"/>
      <c r="AD1584" s="9"/>
      <c r="AE1584" s="7" t="s">
        <v>5423</v>
      </c>
      <c r="AF1584" s="6"/>
      <c r="AG1584" s="7"/>
      <c r="AH1584" s="3" t="s">
        <v>5423</v>
      </c>
      <c r="AI1584" s="18" t="s">
        <v>5423</v>
      </c>
      <c r="AJ1584" s="18" t="s">
        <v>5423</v>
      </c>
      <c r="AK1584" s="18" t="s">
        <v>5423</v>
      </c>
      <c r="AL1584" s="18" t="s">
        <v>5423</v>
      </c>
      <c r="AM1584" s="18" t="s">
        <v>5423</v>
      </c>
      <c r="AN1584" s="18" t="s">
        <v>5423</v>
      </c>
      <c r="AO1584" s="18" t="s">
        <v>5423</v>
      </c>
      <c r="AP1584" s="18" t="s">
        <v>5423</v>
      </c>
      <c r="AQ1584" s="18" t="s">
        <v>5423</v>
      </c>
      <c r="AR1584" s="18" t="s">
        <v>5423</v>
      </c>
      <c r="AS1584" s="18" t="s">
        <v>5423</v>
      </c>
      <c r="AT1584" s="18" t="s">
        <v>5423</v>
      </c>
      <c r="AU1584" s="9" t="s">
        <v>5423</v>
      </c>
      <c r="AV1584" s="14"/>
      <c r="AW1584" s="14" t="s">
        <v>5423</v>
      </c>
      <c r="AX1584" s="14" t="str">
        <f>_xlfn.XLOOKUP(B1584,'[4]cell downs 18042026 17h'!$B:$B,'[4]cell downs 18042026 17h'!$B:$B,"")</f>
        <v/>
      </c>
      <c r="AY1584" s="14" t="str">
        <f>_xlfn.XLOOKUP(B1584,'[5]Cells Huawei 19042026 15h'!$B:$B,'[5]Cells Huawei 19042026 15h'!$B:$B,"")</f>
        <v>EXN_073</v>
      </c>
      <c r="AZ1584" s="105" t="str">
        <f>_xlfn.XLOOKUP(B1584,'INCIDENT-04-23-2026'!E:E,'INCIDENT-04-23-2026'!F:F,"")</f>
        <v/>
      </c>
      <c r="BA1584" s="105" t="str">
        <f>_xlfn.XLOOKUP(B1584,'[6]Eneo 17H'!$C:$C,'[6]Eneo 17H'!$I:$I,"")</f>
        <v/>
      </c>
      <c r="BB1584" s="105" t="str">
        <f>_xlfn.XLOOKUP(B1584,[8]ALL!$B:$B,[8]ALL!$M:$M,"")</f>
        <v/>
      </c>
      <c r="BC1584" s="105" t="str">
        <f>_xlfn.XLOOKUP(B1584,'[6]Eneo 17H'!$C:$C,'[6]Eneo 17H'!$I:$I,"")</f>
        <v/>
      </c>
      <c r="BD1584" s="105" t="str">
        <f>_xlfn.XLOOKUP(B1584,'[7]Eneo 12H'!$C:$C,'[7]Eneo 12H'!$I:$I,"")</f>
        <v/>
      </c>
      <c r="BE1584" s="105">
        <v>0</v>
      </c>
    </row>
    <row r="1585" spans="1:57" hidden="1" x14ac:dyDescent="0.3">
      <c r="A1585" s="1" t="s">
        <v>2490</v>
      </c>
      <c r="B1585" s="8" t="s">
        <v>2491</v>
      </c>
      <c r="C1585" s="3" t="str">
        <f>_xlfn.XLOOKUP(B1585,'[1]daily break down'!$D:$D,'[1]daily break down'!$E:$E,"")</f>
        <v>OUEST</v>
      </c>
      <c r="D1585" s="1" t="s">
        <v>11</v>
      </c>
      <c r="E1585" s="1" t="s">
        <v>12</v>
      </c>
      <c r="F1585" s="3" t="s">
        <v>102</v>
      </c>
      <c r="G1585" s="1" t="s">
        <v>2490</v>
      </c>
      <c r="H1585" s="26" t="str">
        <f>_xlfn.XLOOKUP(B1585,[2]CALCULATION!$B:$B,[2]CALCULATION!$H:$H,"")</f>
        <v>NOKIA</v>
      </c>
      <c r="I1585" s="23">
        <v>0</v>
      </c>
      <c r="J1585" s="23">
        <v>0</v>
      </c>
      <c r="K1585" s="23">
        <v>0</v>
      </c>
      <c r="L1585" s="23">
        <v>0</v>
      </c>
      <c r="M1585" s="23">
        <v>0</v>
      </c>
      <c r="N1585" s="23">
        <v>0</v>
      </c>
      <c r="O1585" s="23">
        <v>0</v>
      </c>
      <c r="P1585" s="103" t="s">
        <v>6554</v>
      </c>
      <c r="Q1585" s="36" t="s">
        <v>5796</v>
      </c>
      <c r="R1585" s="36"/>
      <c r="S1585" s="35" t="str" cm="1">
        <f t="array" ref="S1585">IFERROR(_xlfn.IFS(
U1585="MPR ISSUE","PDH",
U1585="BSS Hardware Issue","BSS",
U1585="Sites strategiques, MLL, Pylone, etc.","ENVTECH",
U1585="AKTIVCO DEFAUT GE &amp; POWER Cabinet","AKTIVCO",
U1585="AKTIVCO Coupure ENEO &amp; Baisse de tension","AKTIVCO GRID ONLY",
U1585="Coupure ENEO &amp; Baisse de tension","IHS GRID ONLY",
U1585="Defaut GE &amp; POWER Cabinet","IHS",
U1585="Sharing","Partners",
U1585="Sites strategiques &amp; DataCenter","SST &amp; DC",
U1585="Exclu","Exclu",
U1585="SAT","SAT",
U1585="SPARE-ISSUE","SPARE-ISSUE",
U1585="Fiber CAmtel","TRANS_FO_CAMTEL",
U1585="Fiber AOF","Fiber AOF",
U1585="Projet OCM (HUAWEI)","TRAVAUX-HUAWEI",
U1585="Projet OCM (NOKIA)","TRAVAUX-NOKIA",
U1585="ACCESS-ISSUE","ACCESS-ISSUE",
U1585="Projet OCM (ZTE, NOKIA, autres projets)","TRAVAUX OCM",
U1585="No root CAuse","No root cause",
U1585="ODU HS","PDH",
U1585="IP &amp; VLAN","PDH",
U1585="Warehouse HUAWEI","SPARE-ISSUE",
U1585="SPARE-HS","SPARE-ISSUE",
U1585="Power Telco","BSS",U1585="no impacts","no impacts"
),"")</f>
        <v/>
      </c>
      <c r="T1585" s="35" t="str" cm="1">
        <f t="array" ref="T1585">IFERROR(_xlfn.IFS(
U1585="MPR ISSUE","TX ISSUE",
U1585="BSS Hardware Issue","RAN ISSUE",
U1585="Sites strategiques, MLL, Pylone, etc.","ENVTECH",
U1585="AKTIVCO DEFAUT GE &amp; POWER Cabinet","POWER ISSUE",
U1585="AKTIVCO Coupure ENEO &amp; Baisse de tension","POWER ISSUE",
U1585="Coupure ENEO &amp; Baisse de tension","POWER ISSUE",
U1585="Defaut GE &amp; POWER Cabinet","POWER ISSUE",
U1585="Sharing","POWER ISSUE",
U1585="Sites strategiques &amp; DataCenter","POWER ISSUE",
U1585="Exclu","Exclu",
U1585="SAT","TX ISSUE",
U1585="SPARE-ISSUE","SPARE-ISSUE",
U1585="Fiber CAmtel","TX ISSUE",
U1585="Fiber AOF","TX ISSUE",
U1585="Projet OCM (HUAWEI)","TRAVAUX-HUAWEI",
U1585="Projet OCM (NOKIA)","TRAVAUX -NOKIA",
U1585="ACCESS-ISSUE","ACCESS-ISSUE",
U1585="Projet OCM (ZTE, NOKIA, autres projets)","TRAVAUX OCM",
U1585="No root CAuse","No root cause",
U1585="ODU HS","TX ISSUE",
U1585="IP &amp; VLAN","TX ISSUE",
U1585="Warehouse HUAWEI","SPARE-ISSUE",
U1585="SPARE-HS","SPARE-ISSUE",
U1585="Power Telco","RAN ISSUE",U1585="no impacts","no impacts"
),"")</f>
        <v/>
      </c>
      <c r="U1585" s="28"/>
      <c r="V1585" s="35" t="str" cm="1">
        <f t="array" ref="V1585">IFERROR(_xlfn.IFS(
U1585="MPR ISSUE","ACTIVE",
U1585="BSS Hardware Issue","ACTIVE",
U1585="Sites strategiques, MLL, Pylone, etc.","PASSIVE",
U1585="AKTIVCO DEFAUT GE &amp; POWER Cabinet","PASSIVE",
U1585="AKTIVCO Coupure ENEO &amp; Baisse de tension","PASSIVE",
U1585="Coupure ENEO &amp; Baisse de tension","PASSIVE",
U1585="Defaut GE &amp; POWER Cabinet","PASSIVE",
U1585="Sharing","PASSIVE",
U1585="Sites strategiques &amp; DataCenter","PASSIVE",
U1585="Exclu","Exclu",
U1585="SAT","ACTIVE",
U1585="SPARE-ISSUE","SPARE-ISSUE",
U1585="Fiber CAmtel","ACTIVE",
U1585="Fiber AOF","ACTIVE",
U1585="Projet OCM (HUAWEI)","PLANNED WORKS",
U1585="Projet OCM (NOKIA)","PLANNED WORKS",
U1585="ACCESS-ISSUE","ACCESS-ISSUE",
U1585="Projet OCM (ZTE, NOKIA, autres projets)","PLANNED WORKS",
U1585="No root CAuse","No root cause",
U1585="ODU HS","ACTIVE",
U1585="IP &amp; VLAN","ACTIVE",
U1585="Warehouse HUAWEI","SPARE-ISSUE",
U1585="SPARE-HS","SPARE-ISSUE",
U1585="Power Telco","ACTIVE",U1585="no impacts","no impacts"
),"")</f>
        <v/>
      </c>
      <c r="W1585" s="102"/>
      <c r="X1585" s="102"/>
      <c r="Y1585" s="102"/>
      <c r="Z1585" s="102"/>
      <c r="AA1585" s="102"/>
      <c r="AB1585" s="104" t="s">
        <v>5423</v>
      </c>
      <c r="AC1585" s="9"/>
      <c r="AD1585" s="9"/>
      <c r="AE1585" s="7" t="s">
        <v>5423</v>
      </c>
      <c r="AF1585" s="6"/>
      <c r="AG1585" s="7"/>
      <c r="AH1585" s="3" t="s">
        <v>5423</v>
      </c>
      <c r="AI1585" s="18" t="s">
        <v>5423</v>
      </c>
      <c r="AJ1585" s="18" t="s">
        <v>5423</v>
      </c>
      <c r="AK1585" s="18" t="s">
        <v>5423</v>
      </c>
      <c r="AL1585" s="18" t="s">
        <v>5423</v>
      </c>
      <c r="AM1585" s="18" t="s">
        <v>5423</v>
      </c>
      <c r="AN1585" s="18" t="s">
        <v>5423</v>
      </c>
      <c r="AO1585" s="18" t="s">
        <v>5423</v>
      </c>
      <c r="AP1585" s="18" t="s">
        <v>5423</v>
      </c>
      <c r="AQ1585" s="18" t="s">
        <v>5423</v>
      </c>
      <c r="AR1585" s="18" t="s">
        <v>5423</v>
      </c>
      <c r="AS1585" s="18" t="s">
        <v>5423</v>
      </c>
      <c r="AT1585" s="18" t="s">
        <v>5423</v>
      </c>
      <c r="AU1585" s="9" t="s">
        <v>5423</v>
      </c>
      <c r="AV1585" s="14"/>
      <c r="AW1585" s="14" t="s">
        <v>5423</v>
      </c>
      <c r="AX1585" s="14" t="str">
        <f>_xlfn.XLOOKUP(B1585,'[4]cell downs 18042026 17h'!$B:$B,'[4]cell downs 18042026 17h'!$B:$B,"")</f>
        <v/>
      </c>
      <c r="AY1585" s="14" t="str">
        <f>_xlfn.XLOOKUP(B1585,'[5]Cells Huawei 19042026 15h'!$B:$B,'[5]Cells Huawei 19042026 15h'!$B:$B,"")</f>
        <v>OST_039</v>
      </c>
      <c r="AZ1585" s="105" t="str">
        <f>_xlfn.XLOOKUP(B1585,'INCIDENT-04-23-2026'!E:E,'INCIDENT-04-23-2026'!F:F,"")</f>
        <v/>
      </c>
      <c r="BA1585" s="105" t="str">
        <f>_xlfn.XLOOKUP(B1585,'[6]Eneo 17H'!$C:$C,'[6]Eneo 17H'!$I:$I,"")</f>
        <v/>
      </c>
      <c r="BB1585" s="105" t="str">
        <f>_xlfn.XLOOKUP(B1585,[8]ALL!$B:$B,[8]ALL!$M:$M,"")</f>
        <v/>
      </c>
      <c r="BC1585" s="105" t="str">
        <f>_xlfn.XLOOKUP(B1585,'[6]Eneo 17H'!$C:$C,'[6]Eneo 17H'!$I:$I,"")</f>
        <v/>
      </c>
      <c r="BD1585" s="105" t="str">
        <f>_xlfn.XLOOKUP(B1585,'[7]Eneo 12H'!$C:$C,'[7]Eneo 12H'!$I:$I,"")</f>
        <v/>
      </c>
      <c r="BE1585" s="105" t="s">
        <v>5423</v>
      </c>
    </row>
    <row r="1586" spans="1:57" hidden="1" x14ac:dyDescent="0.3">
      <c r="A1586" s="1" t="s">
        <v>3053</v>
      </c>
      <c r="B1586" s="8" t="s">
        <v>3054</v>
      </c>
      <c r="C1586" s="3" t="str">
        <f>_xlfn.XLOOKUP(B1586,'[1]daily break down'!$D:$D,'[1]daily break down'!$E:$E,"")</f>
        <v>NORD-OUEST</v>
      </c>
      <c r="D1586" s="1" t="s">
        <v>21</v>
      </c>
      <c r="E1586" s="1" t="s">
        <v>563</v>
      </c>
      <c r="F1586" s="3" t="s">
        <v>51</v>
      </c>
      <c r="G1586" s="1" t="s">
        <v>52</v>
      </c>
      <c r="H1586" s="25" t="str">
        <f>_xlfn.XLOOKUP(B1586,[2]CALCULATION!$B:$B,[2]CALCULATION!$H:$H,"")</f>
        <v>HUAWEI</v>
      </c>
      <c r="I1586" s="23">
        <v>9.4618657489448807</v>
      </c>
      <c r="J1586" s="23">
        <v>0.44207808625329237</v>
      </c>
      <c r="K1586" s="23">
        <v>10.885729226414178</v>
      </c>
      <c r="L1586" s="23">
        <v>6.6731729032368525</v>
      </c>
      <c r="M1586" s="23">
        <v>1.6287171870229118</v>
      </c>
      <c r="N1586" s="23">
        <v>2.1763075966019181</v>
      </c>
      <c r="O1586" s="23">
        <v>2.1426528038169916</v>
      </c>
      <c r="P1586" s="103" t="s">
        <v>6553</v>
      </c>
      <c r="Q1586" s="36" t="s">
        <v>5796</v>
      </c>
      <c r="R1586" s="36"/>
      <c r="S1586" s="35" t="str" cm="1">
        <f t="array" ref="S1586">IFERROR(_xlfn.IFS(
U1586="MPR ISSUE","PDH",
U1586="BSS Hardware Issue","BSS",
U1586="Sites strategiques, MLL, Pylone, etc.","ENVTECH",
U1586="AKTIVCO DEFAUT GE &amp; POWER Cabinet","AKTIVCO",
U1586="AKTIVCO Coupure ENEO &amp; Baisse de tension","AKTIVCO GRID ONLY",
U1586="Coupure ENEO &amp; Baisse de tension","IHS GRID ONLY",
U1586="Defaut GE &amp; POWER Cabinet","IHS",
U1586="Sharing","Partners",
U1586="Sites strategiques &amp; DataCenter","SST &amp; DC",
U1586="Exclu","Exclu",
U1586="SAT","SAT",
U1586="SPARE-ISSUE","SPARE-ISSUE",
U1586="Fiber CAmtel","TRANS_FO_CAMTEL",
U1586="Fiber AOF","Fiber AOF",
U1586="Projet OCM (HUAWEI)","TRAVAUX-HUAWEI",
U1586="Projet OCM (NOKIA)","TRAVAUX-NOKIA",
U1586="ACCESS-ISSUE","ACCESS-ISSUE",
U1586="Projet OCM (ZTE, NOKIA, autres projets)","TRAVAUX OCM",
U1586="No root CAuse","No root cause",
U1586="ODU HS","PDH",
U1586="IP &amp; VLAN","PDH",
U1586="Warehouse HUAWEI","SPARE-ISSUE",
U1586="SPARE-HS","SPARE-ISSUE",
U1586="Power Telco","BSS",U1586="no impacts","no impacts"
),"")</f>
        <v/>
      </c>
      <c r="T1586" s="35" t="str" cm="1">
        <f t="array" ref="T1586">IFERROR(_xlfn.IFS(
U1586="MPR ISSUE","TX ISSUE",
U1586="BSS Hardware Issue","RAN ISSUE",
U1586="Sites strategiques, MLL, Pylone, etc.","ENVTECH",
U1586="AKTIVCO DEFAUT GE &amp; POWER Cabinet","POWER ISSUE",
U1586="AKTIVCO Coupure ENEO &amp; Baisse de tension","POWER ISSUE",
U1586="Coupure ENEO &amp; Baisse de tension","POWER ISSUE",
U1586="Defaut GE &amp; POWER Cabinet","POWER ISSUE",
U1586="Sharing","POWER ISSUE",
U1586="Sites strategiques &amp; DataCenter","POWER ISSUE",
U1586="Exclu","Exclu",
U1586="SAT","TX ISSUE",
U1586="SPARE-ISSUE","SPARE-ISSUE",
U1586="Fiber CAmtel","TX ISSUE",
U1586="Fiber AOF","TX ISSUE",
U1586="Projet OCM (HUAWEI)","TRAVAUX-HUAWEI",
U1586="Projet OCM (NOKIA)","TRAVAUX -NOKIA",
U1586="ACCESS-ISSUE","ACCESS-ISSUE",
U1586="Projet OCM (ZTE, NOKIA, autres projets)","TRAVAUX OCM",
U1586="No root CAuse","No root cause",
U1586="ODU HS","TX ISSUE",
U1586="IP &amp; VLAN","TX ISSUE",
U1586="Warehouse HUAWEI","SPARE-ISSUE",
U1586="SPARE-HS","SPARE-ISSUE",
U1586="Power Telco","RAN ISSUE",U1586="no impacts","no impacts"
),"")</f>
        <v/>
      </c>
      <c r="U1586" s="28"/>
      <c r="V1586" s="35" t="str" cm="1">
        <f t="array" ref="V1586">IFERROR(_xlfn.IFS(
U1586="MPR ISSUE","ACTIVE",
U1586="BSS Hardware Issue","ACTIVE",
U1586="Sites strategiques, MLL, Pylone, etc.","PASSIVE",
U1586="AKTIVCO DEFAUT GE &amp; POWER Cabinet","PASSIVE",
U1586="AKTIVCO Coupure ENEO &amp; Baisse de tension","PASSIVE",
U1586="Coupure ENEO &amp; Baisse de tension","PASSIVE",
U1586="Defaut GE &amp; POWER Cabinet","PASSIVE",
U1586="Sharing","PASSIVE",
U1586="Sites strategiques &amp; DataCenter","PASSIVE",
U1586="Exclu","Exclu",
U1586="SAT","ACTIVE",
U1586="SPARE-ISSUE","SPARE-ISSUE",
U1586="Fiber CAmtel","ACTIVE",
U1586="Fiber AOF","ACTIVE",
U1586="Projet OCM (HUAWEI)","PLANNED WORKS",
U1586="Projet OCM (NOKIA)","PLANNED WORKS",
U1586="ACCESS-ISSUE","ACCESS-ISSUE",
U1586="Projet OCM (ZTE, NOKIA, autres projets)","PLANNED WORKS",
U1586="No root CAuse","No root cause",
U1586="ODU HS","ACTIVE",
U1586="IP &amp; VLAN","ACTIVE",
U1586="Warehouse HUAWEI","SPARE-ISSUE",
U1586="SPARE-HS","SPARE-ISSUE",
U1586="Power Telco","ACTIVE",U1586="no impacts","no impacts"
),"")</f>
        <v/>
      </c>
      <c r="W1586" s="104" t="s">
        <v>6725</v>
      </c>
      <c r="X1586" s="104" t="s">
        <v>6711</v>
      </c>
      <c r="Y1586" s="104"/>
      <c r="Z1586" s="104" t="s">
        <v>21</v>
      </c>
      <c r="AA1586" s="104" t="s">
        <v>6688</v>
      </c>
      <c r="AB1586" s="104" t="s">
        <v>6391</v>
      </c>
      <c r="AC1586" s="9"/>
      <c r="AD1586" s="9"/>
      <c r="AE1586" s="7" t="s">
        <v>5423</v>
      </c>
      <c r="AF1586" s="6"/>
      <c r="AG1586" s="7"/>
      <c r="AH1586" s="3" t="s">
        <v>5423</v>
      </c>
      <c r="AI1586" s="18" t="s">
        <v>6391</v>
      </c>
      <c r="AJ1586" s="18" t="s">
        <v>5423</v>
      </c>
      <c r="AK1586" s="18" t="s">
        <v>5423</v>
      </c>
      <c r="AL1586" s="18" t="s">
        <v>5423</v>
      </c>
      <c r="AM1586" s="18" t="s">
        <v>5423</v>
      </c>
      <c r="AN1586" s="18" t="s">
        <v>5423</v>
      </c>
      <c r="AO1586" s="18" t="s">
        <v>5423</v>
      </c>
      <c r="AP1586" s="18" t="s">
        <v>5423</v>
      </c>
      <c r="AQ1586" s="18" t="s">
        <v>5423</v>
      </c>
      <c r="AR1586" s="18" t="s">
        <v>5423</v>
      </c>
      <c r="AS1586" s="18" t="s">
        <v>5423</v>
      </c>
      <c r="AT1586" s="18" t="s">
        <v>5423</v>
      </c>
      <c r="AU1586" s="9" t="s">
        <v>5423</v>
      </c>
      <c r="AV1586" s="14"/>
      <c r="AW1586" s="14" t="s">
        <v>5423</v>
      </c>
      <c r="AX1586" s="14" t="str">
        <f>_xlfn.XLOOKUP(B1586,'[4]cell downs 18042026 17h'!$B:$B,'[4]cell downs 18042026 17h'!$B:$B,"")</f>
        <v/>
      </c>
      <c r="AY1586" s="14" t="str">
        <f>_xlfn.XLOOKUP(B1586,'[5]Cells Huawei 19042026 15h'!$B:$B,'[5]Cells Huawei 19042026 15h'!$B:$B,"")</f>
        <v/>
      </c>
      <c r="AZ1586" s="105" t="str">
        <f>_xlfn.XLOOKUP(B1586,'INCIDENT-04-23-2026'!E:E,'INCIDENT-04-23-2026'!F:F,"")</f>
        <v/>
      </c>
      <c r="BA1586" s="105" t="str">
        <f>_xlfn.XLOOKUP(B1586,'[6]Eneo 17H'!$C:$C,'[6]Eneo 17H'!$I:$I,"")</f>
        <v/>
      </c>
      <c r="BB1586" s="105" t="str">
        <f>_xlfn.XLOOKUP(B1586,[8]ALL!$B:$B,[8]ALL!$M:$M,"")</f>
        <v/>
      </c>
      <c r="BC1586" s="105" t="str">
        <f>_xlfn.XLOOKUP(B1586,'[6]Eneo 17H'!$C:$C,'[6]Eneo 17H'!$I:$I,"")</f>
        <v/>
      </c>
      <c r="BD1586" s="105" t="str">
        <f>_xlfn.XLOOKUP(B1586,'[7]Eneo 12H'!$C:$C,'[7]Eneo 12H'!$I:$I,"")</f>
        <v/>
      </c>
      <c r="BE1586" s="11" t="s">
        <v>7304</v>
      </c>
    </row>
    <row r="1587" spans="1:57" hidden="1" x14ac:dyDescent="0.3">
      <c r="A1587" s="1" t="s">
        <v>4503</v>
      </c>
      <c r="B1587" s="8" t="s">
        <v>4504</v>
      </c>
      <c r="C1587" s="3" t="str">
        <f>_xlfn.XLOOKUP(B1587,'[1]daily break down'!$D:$D,'[1]daily break down'!$E:$E,"")</f>
        <v>CENTRE</v>
      </c>
      <c r="D1587" s="1"/>
      <c r="E1587" s="1"/>
      <c r="F1587" s="3" t="s">
        <v>37</v>
      </c>
      <c r="G1587" s="1" t="s">
        <v>4503</v>
      </c>
      <c r="H1587" s="27" t="str">
        <f>_xlfn.XLOOKUP(B1587,[2]CALCULATION!$B:$B,[2]CALCULATION!$H:$H,"")</f>
        <v>ZTE</v>
      </c>
      <c r="I1587" s="23">
        <v>0</v>
      </c>
      <c r="J1587" s="23">
        <v>0</v>
      </c>
      <c r="K1587" s="23">
        <v>0</v>
      </c>
      <c r="L1587" s="23">
        <v>0</v>
      </c>
      <c r="M1587" s="23">
        <v>0</v>
      </c>
      <c r="N1587" s="23">
        <v>0</v>
      </c>
      <c r="O1587" s="23">
        <v>0</v>
      </c>
      <c r="P1587" s="103" t="s">
        <v>6554</v>
      </c>
      <c r="Q1587" s="36" t="s">
        <v>5796</v>
      </c>
      <c r="R1587" s="36"/>
      <c r="S1587" s="35" t="str" cm="1">
        <f t="array" ref="S1587">IFERROR(_xlfn.IFS(
U1587="MPR ISSUE","PDH",
U1587="BSS Hardware Issue","BSS",
U1587="Sites strategiques, MLL, Pylone, etc.","ENVTECH",
U1587="AKTIVCO DEFAUT GE &amp; POWER Cabinet","AKTIVCO",
U1587="AKTIVCO Coupure ENEO &amp; Baisse de tension","AKTIVCO GRID ONLY",
U1587="Coupure ENEO &amp; Baisse de tension","IHS GRID ONLY",
U1587="Defaut GE &amp; POWER Cabinet","IHS",
U1587="Sharing","Partners",
U1587="Sites strategiques &amp; DataCenter","SST &amp; DC",
U1587="Exclu","Exclu",
U1587="SAT","SAT",
U1587="SPARE-ISSUE","SPARE-ISSUE",
U1587="Fiber CAmtel","TRANS_FO_CAMTEL",
U1587="Fiber AOF","Fiber AOF",
U1587="Projet OCM (HUAWEI)","TRAVAUX-HUAWEI",
U1587="Projet OCM (NOKIA)","TRAVAUX-NOKIA",
U1587="ACCESS-ISSUE","ACCESS-ISSUE",
U1587="Projet OCM (ZTE, NOKIA, autres projets)","TRAVAUX OCM",
U1587="No root CAuse","No root cause",
U1587="ODU HS","PDH",
U1587="IP &amp; VLAN","PDH",
U1587="Warehouse HUAWEI","SPARE-ISSUE",
U1587="SPARE-HS","SPARE-ISSUE",
U1587="Power Telco","BSS",U1587="no impacts","no impacts"
),"")</f>
        <v/>
      </c>
      <c r="T1587" s="35" t="str" cm="1">
        <f t="array" ref="T1587">IFERROR(_xlfn.IFS(
U1587="MPR ISSUE","TX ISSUE",
U1587="BSS Hardware Issue","RAN ISSUE",
U1587="Sites strategiques, MLL, Pylone, etc.","ENVTECH",
U1587="AKTIVCO DEFAUT GE &amp; POWER Cabinet","POWER ISSUE",
U1587="AKTIVCO Coupure ENEO &amp; Baisse de tension","POWER ISSUE",
U1587="Coupure ENEO &amp; Baisse de tension","POWER ISSUE",
U1587="Defaut GE &amp; POWER Cabinet","POWER ISSUE",
U1587="Sharing","POWER ISSUE",
U1587="Sites strategiques &amp; DataCenter","POWER ISSUE",
U1587="Exclu","Exclu",
U1587="SAT","TX ISSUE",
U1587="SPARE-ISSUE","SPARE-ISSUE",
U1587="Fiber CAmtel","TX ISSUE",
U1587="Fiber AOF","TX ISSUE",
U1587="Projet OCM (HUAWEI)","TRAVAUX-HUAWEI",
U1587="Projet OCM (NOKIA)","TRAVAUX -NOKIA",
U1587="ACCESS-ISSUE","ACCESS-ISSUE",
U1587="Projet OCM (ZTE, NOKIA, autres projets)","TRAVAUX OCM",
U1587="No root CAuse","No root cause",
U1587="ODU HS","TX ISSUE",
U1587="IP &amp; VLAN","TX ISSUE",
U1587="Warehouse HUAWEI","SPARE-ISSUE",
U1587="SPARE-HS","SPARE-ISSUE",
U1587="Power Telco","RAN ISSUE",U1587="no impacts","no impacts"
),"")</f>
        <v/>
      </c>
      <c r="U1587" s="28"/>
      <c r="V1587" s="35" t="str" cm="1">
        <f t="array" ref="V1587">IFERROR(_xlfn.IFS(
U1587="MPR ISSUE","ACTIVE",
U1587="BSS Hardware Issue","ACTIVE",
U1587="Sites strategiques, MLL, Pylone, etc.","PASSIVE",
U1587="AKTIVCO DEFAUT GE &amp; POWER Cabinet","PASSIVE",
U1587="AKTIVCO Coupure ENEO &amp; Baisse de tension","PASSIVE",
U1587="Coupure ENEO &amp; Baisse de tension","PASSIVE",
U1587="Defaut GE &amp; POWER Cabinet","PASSIVE",
U1587="Sharing","PASSIVE",
U1587="Sites strategiques &amp; DataCenter","PASSIVE",
U1587="Exclu","Exclu",
U1587="SAT","ACTIVE",
U1587="SPARE-ISSUE","SPARE-ISSUE",
U1587="Fiber CAmtel","ACTIVE",
U1587="Fiber AOF","ACTIVE",
U1587="Projet OCM (HUAWEI)","PLANNED WORKS",
U1587="Projet OCM (NOKIA)","PLANNED WORKS",
U1587="ACCESS-ISSUE","ACCESS-ISSUE",
U1587="Projet OCM (ZTE, NOKIA, autres projets)","PLANNED WORKS",
U1587="No root CAuse","No root cause",
U1587="ODU HS","ACTIVE",
U1587="IP &amp; VLAN","ACTIVE",
U1587="Warehouse HUAWEI","SPARE-ISSUE",
U1587="SPARE-HS","SPARE-ISSUE",
U1587="Power Telco","ACTIVE",U1587="no impacts","no impacts"
),"")</f>
        <v/>
      </c>
      <c r="W1587" s="102"/>
      <c r="X1587" s="102"/>
      <c r="Y1587" s="102"/>
      <c r="Z1587" s="102"/>
      <c r="AA1587" s="102"/>
      <c r="AB1587" s="104" t="s">
        <v>5423</v>
      </c>
      <c r="AC1587" s="9"/>
      <c r="AD1587" s="9"/>
      <c r="AE1587" s="7" t="s">
        <v>5423</v>
      </c>
      <c r="AF1587" s="6"/>
      <c r="AG1587" s="7"/>
      <c r="AH1587" s="3" t="s">
        <v>5423</v>
      </c>
      <c r="AI1587" s="18" t="s">
        <v>5423</v>
      </c>
      <c r="AJ1587" s="18" t="s">
        <v>5423</v>
      </c>
      <c r="AK1587" s="18" t="s">
        <v>5423</v>
      </c>
      <c r="AL1587" s="18" t="s">
        <v>5423</v>
      </c>
      <c r="AM1587" s="18" t="s">
        <v>5423</v>
      </c>
      <c r="AN1587" s="18" t="s">
        <v>5423</v>
      </c>
      <c r="AO1587" s="18" t="s">
        <v>5423</v>
      </c>
      <c r="AP1587" s="18" t="s">
        <v>5423</v>
      </c>
      <c r="AQ1587" s="18" t="s">
        <v>5423</v>
      </c>
      <c r="AR1587" s="18" t="s">
        <v>5423</v>
      </c>
      <c r="AS1587" s="18" t="s">
        <v>5423</v>
      </c>
      <c r="AT1587" s="18" t="s">
        <v>5423</v>
      </c>
      <c r="AU1587" s="9" t="s">
        <v>5423</v>
      </c>
      <c r="AV1587" s="14"/>
      <c r="AW1587" s="14" t="s">
        <v>5423</v>
      </c>
      <c r="AX1587" s="14" t="str">
        <f>_xlfn.XLOOKUP(B1587,'[4]cell downs 18042026 17h'!$B:$B,'[4]cell downs 18042026 17h'!$B:$B,"")</f>
        <v/>
      </c>
      <c r="AY1587" s="14" t="str">
        <f>_xlfn.XLOOKUP(B1587,'[5]Cells Huawei 19042026 15h'!$B:$B,'[5]Cells Huawei 19042026 15h'!$B:$B,"")</f>
        <v/>
      </c>
      <c r="AZ1587" s="105" t="str">
        <f>_xlfn.XLOOKUP(B1587,'INCIDENT-04-23-2026'!E:E,'INCIDENT-04-23-2026'!F:F,"")</f>
        <v/>
      </c>
      <c r="BA1587" s="105" t="str">
        <f>_xlfn.XLOOKUP(B1587,'[6]Eneo 17H'!$C:$C,'[6]Eneo 17H'!$I:$I,"")</f>
        <v/>
      </c>
      <c r="BB1587" s="105" t="str">
        <f>_xlfn.XLOOKUP(B1587,[8]ALL!$B:$B,[8]ALL!$M:$M,"")</f>
        <v/>
      </c>
      <c r="BC1587" s="105" t="str">
        <f>_xlfn.XLOOKUP(B1587,'[6]Eneo 17H'!$C:$C,'[6]Eneo 17H'!$I:$I,"")</f>
        <v/>
      </c>
      <c r="BD1587" s="105" t="str">
        <f>_xlfn.XLOOKUP(B1587,'[7]Eneo 12H'!$C:$C,'[7]Eneo 12H'!$I:$I,"")</f>
        <v/>
      </c>
      <c r="BE1587" s="105" t="s">
        <v>5423</v>
      </c>
    </row>
    <row r="1588" spans="1:57" hidden="1" x14ac:dyDescent="0.3">
      <c r="A1588" s="1" t="s">
        <v>4638</v>
      </c>
      <c r="B1588" s="8" t="s">
        <v>4639</v>
      </c>
      <c r="C1588" s="3" t="str">
        <f>_xlfn.XLOOKUP(B1588,'[1]daily break down'!$D:$D,'[1]daily break down'!$E:$E,"")</f>
        <v>OUEST</v>
      </c>
      <c r="D1588" s="1" t="s">
        <v>11</v>
      </c>
      <c r="E1588" s="1" t="s">
        <v>12</v>
      </c>
      <c r="F1588" s="3" t="s">
        <v>102</v>
      </c>
      <c r="G1588" s="1" t="s">
        <v>856</v>
      </c>
      <c r="H1588" s="25" t="str">
        <f>_xlfn.XLOOKUP(B1588,[2]CALCULATION!$B:$B,[2]CALCULATION!$H:$H,"")</f>
        <v>Huawei</v>
      </c>
      <c r="I1588" s="23">
        <v>0</v>
      </c>
      <c r="J1588" s="23">
        <v>0</v>
      </c>
      <c r="K1588" s="23">
        <v>0</v>
      </c>
      <c r="L1588" s="23">
        <v>0</v>
      </c>
      <c r="M1588" s="23">
        <v>0</v>
      </c>
      <c r="N1588" s="23">
        <v>0</v>
      </c>
      <c r="O1588" s="23">
        <v>0</v>
      </c>
      <c r="P1588" s="103" t="s">
        <v>6554</v>
      </c>
      <c r="Q1588" s="36" t="s">
        <v>5796</v>
      </c>
      <c r="R1588" s="36"/>
      <c r="S1588" s="35" t="str" cm="1">
        <f t="array" ref="S1588">IFERROR(_xlfn.IFS(
U1588="MPR ISSUE","PDH",
U1588="BSS Hardware Issue","BSS",
U1588="Sites strategiques, MLL, Pylone, etc.","ENVTECH",
U1588="AKTIVCO DEFAUT GE &amp; POWER Cabinet","AKTIVCO",
U1588="AKTIVCO Coupure ENEO &amp; Baisse de tension","AKTIVCO GRID ONLY",
U1588="Coupure ENEO &amp; Baisse de tension","IHS GRID ONLY",
U1588="Defaut GE &amp; POWER Cabinet","IHS",
U1588="Sharing","Partners",
U1588="Sites strategiques &amp; DataCenter","SST &amp; DC",
U1588="Exclu","Exclu",
U1588="SAT","SAT",
U1588="SPARE-ISSUE","SPARE-ISSUE",
U1588="Fiber CAmtel","TRANS_FO_CAMTEL",
U1588="Fiber AOF","Fiber AOF",
U1588="Projet OCM (HUAWEI)","TRAVAUX-HUAWEI",
U1588="Projet OCM (NOKIA)","TRAVAUX-NOKIA",
U1588="ACCESS-ISSUE","ACCESS-ISSUE",
U1588="Projet OCM (ZTE, NOKIA, autres projets)","TRAVAUX OCM",
U1588="No root CAuse","No root cause",
U1588="ODU HS","PDH",
U1588="IP &amp; VLAN","PDH",
U1588="Warehouse HUAWEI","SPARE-ISSUE",
U1588="SPARE-HS","SPARE-ISSUE",
U1588="Power Telco","BSS",U1588="no impacts","no impacts"
),"")</f>
        <v/>
      </c>
      <c r="T1588" s="35" t="str" cm="1">
        <f t="array" ref="T1588">IFERROR(_xlfn.IFS(
U1588="MPR ISSUE","TX ISSUE",
U1588="BSS Hardware Issue","RAN ISSUE",
U1588="Sites strategiques, MLL, Pylone, etc.","ENVTECH",
U1588="AKTIVCO DEFAUT GE &amp; POWER Cabinet","POWER ISSUE",
U1588="AKTIVCO Coupure ENEO &amp; Baisse de tension","POWER ISSUE",
U1588="Coupure ENEO &amp; Baisse de tension","POWER ISSUE",
U1588="Defaut GE &amp; POWER Cabinet","POWER ISSUE",
U1588="Sharing","POWER ISSUE",
U1588="Sites strategiques &amp; DataCenter","POWER ISSUE",
U1588="Exclu","Exclu",
U1588="SAT","TX ISSUE",
U1588="SPARE-ISSUE","SPARE-ISSUE",
U1588="Fiber CAmtel","TX ISSUE",
U1588="Fiber AOF","TX ISSUE",
U1588="Projet OCM (HUAWEI)","TRAVAUX-HUAWEI",
U1588="Projet OCM (NOKIA)","TRAVAUX -NOKIA",
U1588="ACCESS-ISSUE","ACCESS-ISSUE",
U1588="Projet OCM (ZTE, NOKIA, autres projets)","TRAVAUX OCM",
U1588="No root CAuse","No root cause",
U1588="ODU HS","TX ISSUE",
U1588="IP &amp; VLAN","TX ISSUE",
U1588="Warehouse HUAWEI","SPARE-ISSUE",
U1588="SPARE-HS","SPARE-ISSUE",
U1588="Power Telco","RAN ISSUE",U1588="no impacts","no impacts"
),"")</f>
        <v/>
      </c>
      <c r="U1588" s="28"/>
      <c r="V1588" s="35" t="str" cm="1">
        <f t="array" ref="V1588">IFERROR(_xlfn.IFS(
U1588="MPR ISSUE","ACTIVE",
U1588="BSS Hardware Issue","ACTIVE",
U1588="Sites strategiques, MLL, Pylone, etc.","PASSIVE",
U1588="AKTIVCO DEFAUT GE &amp; POWER Cabinet","PASSIVE",
U1588="AKTIVCO Coupure ENEO &amp; Baisse de tension","PASSIVE",
U1588="Coupure ENEO &amp; Baisse de tension","PASSIVE",
U1588="Defaut GE &amp; POWER Cabinet","PASSIVE",
U1588="Sharing","PASSIVE",
U1588="Sites strategiques &amp; DataCenter","PASSIVE",
U1588="Exclu","Exclu",
U1588="SAT","ACTIVE",
U1588="SPARE-ISSUE","SPARE-ISSUE",
U1588="Fiber CAmtel","ACTIVE",
U1588="Fiber AOF","ACTIVE",
U1588="Projet OCM (HUAWEI)","PLANNED WORKS",
U1588="Projet OCM (NOKIA)","PLANNED WORKS",
U1588="ACCESS-ISSUE","ACCESS-ISSUE",
U1588="Projet OCM (ZTE, NOKIA, autres projets)","PLANNED WORKS",
U1588="No root CAuse","No root cause",
U1588="ODU HS","ACTIVE",
U1588="IP &amp; VLAN","ACTIVE",
U1588="Warehouse HUAWEI","SPARE-ISSUE",
U1588="SPARE-HS","SPARE-ISSUE",
U1588="Power Telco","ACTIVE",U1588="no impacts","no impacts"
),"")</f>
        <v/>
      </c>
      <c r="W1588" s="102"/>
      <c r="X1588" s="102"/>
      <c r="Y1588" s="102"/>
      <c r="Z1588" s="102"/>
      <c r="AA1588" s="102"/>
      <c r="AB1588" s="104" t="s">
        <v>5423</v>
      </c>
      <c r="AC1588" s="9"/>
      <c r="AD1588" s="9"/>
      <c r="AE1588" s="7" t="s">
        <v>5423</v>
      </c>
      <c r="AF1588" s="6"/>
      <c r="AG1588" s="7"/>
      <c r="AH1588" s="3" t="s">
        <v>5423</v>
      </c>
      <c r="AI1588" s="18" t="s">
        <v>5423</v>
      </c>
      <c r="AJ1588" s="18" t="s">
        <v>5423</v>
      </c>
      <c r="AK1588" s="18" t="s">
        <v>5423</v>
      </c>
      <c r="AL1588" s="18" t="s">
        <v>5423</v>
      </c>
      <c r="AM1588" s="18" t="s">
        <v>5423</v>
      </c>
      <c r="AN1588" s="18" t="s">
        <v>5423</v>
      </c>
      <c r="AO1588" s="18" t="s">
        <v>5423</v>
      </c>
      <c r="AP1588" s="18" t="s">
        <v>5423</v>
      </c>
      <c r="AQ1588" s="18" t="s">
        <v>5423</v>
      </c>
      <c r="AR1588" s="18" t="s">
        <v>5423</v>
      </c>
      <c r="AS1588" s="18" t="s">
        <v>5423</v>
      </c>
      <c r="AT1588" s="18" t="s">
        <v>5423</v>
      </c>
      <c r="AU1588" s="9" t="s">
        <v>5423</v>
      </c>
      <c r="AV1588" s="14"/>
      <c r="AW1588" s="14" t="s">
        <v>5423</v>
      </c>
      <c r="AX1588" s="14" t="str">
        <f>_xlfn.XLOOKUP(B1588,'[4]cell downs 18042026 17h'!$B:$B,'[4]cell downs 18042026 17h'!$B:$B,"")</f>
        <v/>
      </c>
      <c r="AY1588" s="14" t="str">
        <f>_xlfn.XLOOKUP(B1588,'[5]Cells Huawei 19042026 15h'!$B:$B,'[5]Cells Huawei 19042026 15h'!$B:$B,"")</f>
        <v/>
      </c>
      <c r="AZ1588" s="105" t="str">
        <f>_xlfn.XLOOKUP(B1588,'INCIDENT-04-23-2026'!E:E,'INCIDENT-04-23-2026'!F:F,"")</f>
        <v/>
      </c>
      <c r="BA1588" s="105" t="str">
        <f>_xlfn.XLOOKUP(B1588,'[6]Eneo 17H'!$C:$C,'[6]Eneo 17H'!$I:$I,"")</f>
        <v/>
      </c>
      <c r="BB1588" s="105" t="str">
        <f>_xlfn.XLOOKUP(B1588,[8]ALL!$B:$B,[8]ALL!$M:$M,"")</f>
        <v/>
      </c>
      <c r="BC1588" s="105" t="str">
        <f>_xlfn.XLOOKUP(B1588,'[6]Eneo 17H'!$C:$C,'[6]Eneo 17H'!$I:$I,"")</f>
        <v/>
      </c>
      <c r="BD1588" s="105" t="str">
        <f>_xlfn.XLOOKUP(B1588,'[7]Eneo 12H'!$C:$C,'[7]Eneo 12H'!$I:$I,"")</f>
        <v/>
      </c>
      <c r="BE1588" s="105" t="s">
        <v>5423</v>
      </c>
    </row>
    <row r="1589" spans="1:57" hidden="1" x14ac:dyDescent="0.3">
      <c r="A1589" s="1" t="s">
        <v>912</v>
      </c>
      <c r="B1589" s="8" t="s">
        <v>913</v>
      </c>
      <c r="C1589" s="3" t="str">
        <f>_xlfn.XLOOKUP(B1589,'[1]daily break down'!$D:$D,'[1]daily break down'!$E:$E,"")</f>
        <v>OUEST</v>
      </c>
      <c r="D1589" s="1" t="s">
        <v>11</v>
      </c>
      <c r="E1589" s="1" t="s">
        <v>12</v>
      </c>
      <c r="F1589" s="3" t="s">
        <v>102</v>
      </c>
      <c r="G1589" s="1" t="s">
        <v>856</v>
      </c>
      <c r="H1589" s="25" t="str">
        <f>_xlfn.XLOOKUP(B1589,[2]CALCULATION!$B:$B,[2]CALCULATION!$H:$H,"")</f>
        <v>Huawei</v>
      </c>
      <c r="I1589" s="23">
        <v>0</v>
      </c>
      <c r="J1589" s="23">
        <v>0</v>
      </c>
      <c r="K1589" s="23">
        <v>0</v>
      </c>
      <c r="L1589" s="23">
        <v>0</v>
      </c>
      <c r="M1589" s="23">
        <v>0</v>
      </c>
      <c r="N1589" s="23">
        <v>0</v>
      </c>
      <c r="O1589" s="23">
        <v>0</v>
      </c>
      <c r="P1589" s="103" t="s">
        <v>6554</v>
      </c>
      <c r="Q1589" s="36" t="s">
        <v>5796</v>
      </c>
      <c r="R1589" s="36"/>
      <c r="S1589" s="35" t="str" cm="1">
        <f t="array" ref="S1589">IFERROR(_xlfn.IFS(
U1589="MPR ISSUE","PDH",
U1589="BSS Hardware Issue","BSS",
U1589="Sites strategiques, MLL, Pylone, etc.","ENVTECH",
U1589="AKTIVCO DEFAUT GE &amp; POWER Cabinet","AKTIVCO",
U1589="AKTIVCO Coupure ENEO &amp; Baisse de tension","AKTIVCO GRID ONLY",
U1589="Coupure ENEO &amp; Baisse de tension","IHS GRID ONLY",
U1589="Defaut GE &amp; POWER Cabinet","IHS",
U1589="Sharing","Partners",
U1589="Sites strategiques &amp; DataCenter","SST &amp; DC",
U1589="Exclu","Exclu",
U1589="SAT","SAT",
U1589="SPARE-ISSUE","SPARE-ISSUE",
U1589="Fiber CAmtel","TRANS_FO_CAMTEL",
U1589="Fiber AOF","Fiber AOF",
U1589="Projet OCM (HUAWEI)","TRAVAUX-HUAWEI",
U1589="Projet OCM (NOKIA)","TRAVAUX-NOKIA",
U1589="ACCESS-ISSUE","ACCESS-ISSUE",
U1589="Projet OCM (ZTE, NOKIA, autres projets)","TRAVAUX OCM",
U1589="No root CAuse","No root cause",
U1589="ODU HS","PDH",
U1589="IP &amp; VLAN","PDH",
U1589="Warehouse HUAWEI","SPARE-ISSUE",
U1589="SPARE-HS","SPARE-ISSUE",
U1589="Power Telco","BSS",U1589="no impacts","no impacts"
),"")</f>
        <v/>
      </c>
      <c r="T1589" s="35" t="str" cm="1">
        <f t="array" ref="T1589">IFERROR(_xlfn.IFS(
U1589="MPR ISSUE","TX ISSUE",
U1589="BSS Hardware Issue","RAN ISSUE",
U1589="Sites strategiques, MLL, Pylone, etc.","ENVTECH",
U1589="AKTIVCO DEFAUT GE &amp; POWER Cabinet","POWER ISSUE",
U1589="AKTIVCO Coupure ENEO &amp; Baisse de tension","POWER ISSUE",
U1589="Coupure ENEO &amp; Baisse de tension","POWER ISSUE",
U1589="Defaut GE &amp; POWER Cabinet","POWER ISSUE",
U1589="Sharing","POWER ISSUE",
U1589="Sites strategiques &amp; DataCenter","POWER ISSUE",
U1589="Exclu","Exclu",
U1589="SAT","TX ISSUE",
U1589="SPARE-ISSUE","SPARE-ISSUE",
U1589="Fiber CAmtel","TX ISSUE",
U1589="Fiber AOF","TX ISSUE",
U1589="Projet OCM (HUAWEI)","TRAVAUX-HUAWEI",
U1589="Projet OCM (NOKIA)","TRAVAUX -NOKIA",
U1589="ACCESS-ISSUE","ACCESS-ISSUE",
U1589="Projet OCM (ZTE, NOKIA, autres projets)","TRAVAUX OCM",
U1589="No root CAuse","No root cause",
U1589="ODU HS","TX ISSUE",
U1589="IP &amp; VLAN","TX ISSUE",
U1589="Warehouse HUAWEI","SPARE-ISSUE",
U1589="SPARE-HS","SPARE-ISSUE",
U1589="Power Telco","RAN ISSUE",U1589="no impacts","no impacts"
),"")</f>
        <v/>
      </c>
      <c r="U1589" s="28"/>
      <c r="V1589" s="35" t="str" cm="1">
        <f t="array" ref="V1589">IFERROR(_xlfn.IFS(
U1589="MPR ISSUE","ACTIVE",
U1589="BSS Hardware Issue","ACTIVE",
U1589="Sites strategiques, MLL, Pylone, etc.","PASSIVE",
U1589="AKTIVCO DEFAUT GE &amp; POWER Cabinet","PASSIVE",
U1589="AKTIVCO Coupure ENEO &amp; Baisse de tension","PASSIVE",
U1589="Coupure ENEO &amp; Baisse de tension","PASSIVE",
U1589="Defaut GE &amp; POWER Cabinet","PASSIVE",
U1589="Sharing","PASSIVE",
U1589="Sites strategiques &amp; DataCenter","PASSIVE",
U1589="Exclu","Exclu",
U1589="SAT","ACTIVE",
U1589="SPARE-ISSUE","SPARE-ISSUE",
U1589="Fiber CAmtel","ACTIVE",
U1589="Fiber AOF","ACTIVE",
U1589="Projet OCM (HUAWEI)","PLANNED WORKS",
U1589="Projet OCM (NOKIA)","PLANNED WORKS",
U1589="ACCESS-ISSUE","ACCESS-ISSUE",
U1589="Projet OCM (ZTE, NOKIA, autres projets)","PLANNED WORKS",
U1589="No root CAuse","No root cause",
U1589="ODU HS","ACTIVE",
U1589="IP &amp; VLAN","ACTIVE",
U1589="Warehouse HUAWEI","SPARE-ISSUE",
U1589="SPARE-HS","SPARE-ISSUE",
U1589="Power Telco","ACTIVE",U1589="no impacts","no impacts"
),"")</f>
        <v/>
      </c>
      <c r="W1589" s="102"/>
      <c r="X1589" s="102"/>
      <c r="Y1589" s="102"/>
      <c r="Z1589" s="102"/>
      <c r="AA1589" s="102"/>
      <c r="AB1589" s="104" t="s">
        <v>5423</v>
      </c>
      <c r="AC1589" s="9"/>
      <c r="AD1589" s="9"/>
      <c r="AE1589" s="7" t="s">
        <v>5423</v>
      </c>
      <c r="AF1589" s="6"/>
      <c r="AG1589" s="7"/>
      <c r="AH1589" s="3" t="s">
        <v>5423</v>
      </c>
      <c r="AI1589" s="18" t="s">
        <v>5423</v>
      </c>
      <c r="AJ1589" s="18" t="s">
        <v>5423</v>
      </c>
      <c r="AK1589" s="18" t="s">
        <v>5423</v>
      </c>
      <c r="AL1589" s="18" t="s">
        <v>5423</v>
      </c>
      <c r="AM1589" s="18" t="s">
        <v>5423</v>
      </c>
      <c r="AN1589" s="18" t="s">
        <v>5423</v>
      </c>
      <c r="AO1589" s="18" t="s">
        <v>5423</v>
      </c>
      <c r="AP1589" s="18" t="s">
        <v>5423</v>
      </c>
      <c r="AQ1589" s="18" t="s">
        <v>5423</v>
      </c>
      <c r="AR1589" s="18" t="s">
        <v>5423</v>
      </c>
      <c r="AS1589" s="18" t="s">
        <v>5423</v>
      </c>
      <c r="AT1589" s="18" t="s">
        <v>5423</v>
      </c>
      <c r="AU1589" s="9" t="s">
        <v>5423</v>
      </c>
      <c r="AV1589" s="14"/>
      <c r="AW1589" s="14" t="s">
        <v>5423</v>
      </c>
      <c r="AX1589" s="14" t="str">
        <f>_xlfn.XLOOKUP(B1589,'[4]cell downs 18042026 17h'!$B:$B,'[4]cell downs 18042026 17h'!$B:$B,"")</f>
        <v/>
      </c>
      <c r="AY1589" s="14" t="str">
        <f>_xlfn.XLOOKUP(B1589,'[5]Cells Huawei 19042026 15h'!$B:$B,'[5]Cells Huawei 19042026 15h'!$B:$B,"")</f>
        <v/>
      </c>
      <c r="AZ1589" s="105" t="str">
        <f>_xlfn.XLOOKUP(B1589,'INCIDENT-04-23-2026'!E:E,'INCIDENT-04-23-2026'!F:F,"")</f>
        <v/>
      </c>
      <c r="BA1589" s="105" t="str">
        <f>_xlfn.XLOOKUP(B1589,'[6]Eneo 17H'!$C:$C,'[6]Eneo 17H'!$I:$I,"")</f>
        <v/>
      </c>
      <c r="BB1589" s="105" t="str">
        <f>_xlfn.XLOOKUP(B1589,[8]ALL!$B:$B,[8]ALL!$M:$M,"")</f>
        <v/>
      </c>
      <c r="BC1589" s="105" t="str">
        <f>_xlfn.XLOOKUP(B1589,'[6]Eneo 17H'!$C:$C,'[6]Eneo 17H'!$I:$I,"")</f>
        <v/>
      </c>
      <c r="BD1589" s="105" t="str">
        <f>_xlfn.XLOOKUP(B1589,'[7]Eneo 12H'!$C:$C,'[7]Eneo 12H'!$I:$I,"")</f>
        <v/>
      </c>
      <c r="BE1589" s="105" t="s">
        <v>5423</v>
      </c>
    </row>
    <row r="1590" spans="1:57" hidden="1" x14ac:dyDescent="0.3">
      <c r="A1590" s="1" t="s">
        <v>2588</v>
      </c>
      <c r="B1590" s="8" t="s">
        <v>2589</v>
      </c>
      <c r="C1590" s="3" t="str">
        <f>_xlfn.XLOOKUP(B1590,'[1]daily break down'!$D:$D,'[1]daily break down'!$E:$E,"")</f>
        <v>Yaounde</v>
      </c>
      <c r="D1590" s="1" t="s">
        <v>21</v>
      </c>
      <c r="E1590" s="1" t="s">
        <v>36</v>
      </c>
      <c r="F1590" s="3" t="s">
        <v>37</v>
      </c>
      <c r="G1590" s="1" t="s">
        <v>38</v>
      </c>
      <c r="H1590" s="27" t="str">
        <f>_xlfn.XLOOKUP(B1590,[2]CALCULATION!$B:$B,[2]CALCULATION!$H:$H,"")</f>
        <v>ZTE</v>
      </c>
      <c r="I1590" s="23">
        <v>0.59658336971689319</v>
      </c>
      <c r="J1590" s="23">
        <v>0</v>
      </c>
      <c r="K1590" s="23">
        <v>0</v>
      </c>
      <c r="L1590" s="23">
        <v>0</v>
      </c>
      <c r="M1590" s="23">
        <v>0</v>
      </c>
      <c r="N1590" s="23">
        <v>0</v>
      </c>
      <c r="O1590" s="23">
        <v>1.0058984171011495E-2</v>
      </c>
      <c r="P1590" s="103" t="s">
        <v>6554</v>
      </c>
      <c r="Q1590" s="36" t="s">
        <v>5796</v>
      </c>
      <c r="R1590" s="36"/>
      <c r="S1590" s="35" t="str" cm="1">
        <f t="array" ref="S1590">IFERROR(_xlfn.IFS(
U1590="MPR ISSUE","PDH",
U1590="BSS Hardware Issue","BSS",
U1590="Sites strategiques, MLL, Pylone, etc.","ENVTECH",
U1590="AKTIVCO DEFAUT GE &amp; POWER Cabinet","AKTIVCO",
U1590="AKTIVCO Coupure ENEO &amp; Baisse de tension","AKTIVCO GRID ONLY",
U1590="Coupure ENEO &amp; Baisse de tension","IHS GRID ONLY",
U1590="Defaut GE &amp; POWER Cabinet","IHS",
U1590="Sharing","Partners",
U1590="Sites strategiques &amp; DataCenter","SST &amp; DC",
U1590="Exclu","Exclu",
U1590="SAT","SAT",
U1590="SPARE-ISSUE","SPARE-ISSUE",
U1590="Fiber CAmtel","TRANS_FO_CAMTEL",
U1590="Fiber AOF","Fiber AOF",
U1590="Projet OCM (HUAWEI)","TRAVAUX-HUAWEI",
U1590="Projet OCM (NOKIA)","TRAVAUX-NOKIA",
U1590="ACCESS-ISSUE","ACCESS-ISSUE",
U1590="Projet OCM (ZTE, NOKIA, autres projets)","TRAVAUX OCM",
U1590="No root CAuse","No root cause",
U1590="ODU HS","PDH",
U1590="IP &amp; VLAN","PDH",
U1590="Warehouse HUAWEI","SPARE-ISSUE",
U1590="SPARE-HS","SPARE-ISSUE",
U1590="Power Telco","BSS",U1590="no impacts","no impacts"
),"")</f>
        <v/>
      </c>
      <c r="T1590" s="35" t="str" cm="1">
        <f t="array" ref="T1590">IFERROR(_xlfn.IFS(
U1590="MPR ISSUE","TX ISSUE",
U1590="BSS Hardware Issue","RAN ISSUE",
U1590="Sites strategiques, MLL, Pylone, etc.","ENVTECH",
U1590="AKTIVCO DEFAUT GE &amp; POWER Cabinet","POWER ISSUE",
U1590="AKTIVCO Coupure ENEO &amp; Baisse de tension","POWER ISSUE",
U1590="Coupure ENEO &amp; Baisse de tension","POWER ISSUE",
U1590="Defaut GE &amp; POWER Cabinet","POWER ISSUE",
U1590="Sharing","POWER ISSUE",
U1590="Sites strategiques &amp; DataCenter","POWER ISSUE",
U1590="Exclu","Exclu",
U1590="SAT","TX ISSUE",
U1590="SPARE-ISSUE","SPARE-ISSUE",
U1590="Fiber CAmtel","TX ISSUE",
U1590="Fiber AOF","TX ISSUE",
U1590="Projet OCM (HUAWEI)","TRAVAUX-HUAWEI",
U1590="Projet OCM (NOKIA)","TRAVAUX -NOKIA",
U1590="ACCESS-ISSUE","ACCESS-ISSUE",
U1590="Projet OCM (ZTE, NOKIA, autres projets)","TRAVAUX OCM",
U1590="No root CAuse","No root cause",
U1590="ODU HS","TX ISSUE",
U1590="IP &amp; VLAN","TX ISSUE",
U1590="Warehouse HUAWEI","SPARE-ISSUE",
U1590="SPARE-HS","SPARE-ISSUE",
U1590="Power Telco","RAN ISSUE",U1590="no impacts","no impacts"
),"")</f>
        <v/>
      </c>
      <c r="U1590" s="28"/>
      <c r="V1590" s="35" t="str" cm="1">
        <f t="array" ref="V1590">IFERROR(_xlfn.IFS(
U1590="MPR ISSUE","ACTIVE",
U1590="BSS Hardware Issue","ACTIVE",
U1590="Sites strategiques, MLL, Pylone, etc.","PASSIVE",
U1590="AKTIVCO DEFAUT GE &amp; POWER Cabinet","PASSIVE",
U1590="AKTIVCO Coupure ENEO &amp; Baisse de tension","PASSIVE",
U1590="Coupure ENEO &amp; Baisse de tension","PASSIVE",
U1590="Defaut GE &amp; POWER Cabinet","PASSIVE",
U1590="Sharing","PASSIVE",
U1590="Sites strategiques &amp; DataCenter","PASSIVE",
U1590="Exclu","Exclu",
U1590="SAT","ACTIVE",
U1590="SPARE-ISSUE","SPARE-ISSUE",
U1590="Fiber CAmtel","ACTIVE",
U1590="Fiber AOF","ACTIVE",
U1590="Projet OCM (HUAWEI)","PLANNED WORKS",
U1590="Projet OCM (NOKIA)","PLANNED WORKS",
U1590="ACCESS-ISSUE","ACCESS-ISSUE",
U1590="Projet OCM (ZTE, NOKIA, autres projets)","PLANNED WORKS",
U1590="No root CAuse","No root cause",
U1590="ODU HS","ACTIVE",
U1590="IP &amp; VLAN","ACTIVE",
U1590="Warehouse HUAWEI","SPARE-ISSUE",
U1590="SPARE-HS","SPARE-ISSUE",
U1590="Power Telco","ACTIVE",U1590="no impacts","no impacts"
),"")</f>
        <v/>
      </c>
      <c r="W1590" s="102"/>
      <c r="X1590" s="102"/>
      <c r="Y1590" s="102"/>
      <c r="Z1590" s="102"/>
      <c r="AA1590" s="102"/>
      <c r="AB1590" s="104" t="s">
        <v>5423</v>
      </c>
      <c r="AC1590" s="9"/>
      <c r="AD1590" s="9"/>
      <c r="AE1590" s="7" t="s">
        <v>5423</v>
      </c>
      <c r="AF1590" s="6"/>
      <c r="AG1590" s="7"/>
      <c r="AH1590" s="3" t="s">
        <v>5423</v>
      </c>
      <c r="AI1590" s="18" t="s">
        <v>5423</v>
      </c>
      <c r="AJ1590" s="18" t="s">
        <v>5423</v>
      </c>
      <c r="AK1590" s="18" t="s">
        <v>5423</v>
      </c>
      <c r="AL1590" s="18" t="s">
        <v>5423</v>
      </c>
      <c r="AM1590" s="18" t="s">
        <v>5423</v>
      </c>
      <c r="AN1590" s="18" t="s">
        <v>5423</v>
      </c>
      <c r="AO1590" s="18" t="s">
        <v>5423</v>
      </c>
      <c r="AP1590" s="18" t="s">
        <v>5423</v>
      </c>
      <c r="AQ1590" s="18" t="s">
        <v>5423</v>
      </c>
      <c r="AR1590" s="18" t="s">
        <v>5423</v>
      </c>
      <c r="AS1590" s="18" t="s">
        <v>5423</v>
      </c>
      <c r="AT1590" s="18" t="s">
        <v>5423</v>
      </c>
      <c r="AU1590" s="9" t="s">
        <v>5423</v>
      </c>
      <c r="AV1590" s="14"/>
      <c r="AW1590" s="14" t="s">
        <v>5423</v>
      </c>
      <c r="AX1590" s="14" t="str">
        <f>_xlfn.XLOOKUP(B1590,'[4]cell downs 18042026 17h'!$B:$B,'[4]cell downs 18042026 17h'!$B:$B,"")</f>
        <v/>
      </c>
      <c r="AY1590" s="14" t="str">
        <f>_xlfn.XLOOKUP(B1590,'[5]Cells Huawei 19042026 15h'!$B:$B,'[5]Cells Huawei 19042026 15h'!$B:$B,"")</f>
        <v/>
      </c>
      <c r="AZ1590" s="105" t="str">
        <f>_xlfn.XLOOKUP(B1590,'INCIDENT-04-23-2026'!E:E,'INCIDENT-04-23-2026'!F:F,"")</f>
        <v/>
      </c>
      <c r="BA1590" s="105" t="str">
        <f>_xlfn.XLOOKUP(B1590,'[6]Eneo 17H'!$C:$C,'[6]Eneo 17H'!$I:$I,"")</f>
        <v/>
      </c>
      <c r="BB1590" s="105" t="str">
        <f>_xlfn.XLOOKUP(B1590,[8]ALL!$B:$B,[8]ALL!$M:$M,"")</f>
        <v/>
      </c>
      <c r="BC1590" s="105" t="str">
        <f>_xlfn.XLOOKUP(B1590,'[6]Eneo 17H'!$C:$C,'[6]Eneo 17H'!$I:$I,"")</f>
        <v/>
      </c>
      <c r="BD1590" s="105" t="str">
        <f>_xlfn.XLOOKUP(B1590,'[7]Eneo 12H'!$C:$C,'[7]Eneo 12H'!$I:$I,"")</f>
        <v/>
      </c>
      <c r="BE1590" s="105" t="s">
        <v>5423</v>
      </c>
    </row>
    <row r="1591" spans="1:57" hidden="1" x14ac:dyDescent="0.3">
      <c r="A1591" s="1" t="s">
        <v>3705</v>
      </c>
      <c r="B1591" s="8" t="s">
        <v>3706</v>
      </c>
      <c r="C1591" s="3" t="str">
        <f>_xlfn.XLOOKUP(B1591,'[1]daily break down'!$D:$D,'[1]daily break down'!$E:$E,"")</f>
        <v>CENTRE</v>
      </c>
      <c r="D1591" s="1" t="s">
        <v>11</v>
      </c>
      <c r="E1591" s="1" t="s">
        <v>237</v>
      </c>
      <c r="F1591" s="3" t="s">
        <v>37</v>
      </c>
      <c r="G1591" s="1" t="s">
        <v>3705</v>
      </c>
      <c r="H1591" s="27" t="str">
        <f>_xlfn.XLOOKUP(B1591,[2]CALCULATION!$B:$B,[2]CALCULATION!$H:$H,"")</f>
        <v>ZTE</v>
      </c>
      <c r="I1591" s="23">
        <v>0</v>
      </c>
      <c r="J1591" s="23">
        <v>0</v>
      </c>
      <c r="K1591" s="23">
        <v>0</v>
      </c>
      <c r="L1591" s="23">
        <v>0</v>
      </c>
      <c r="M1591" s="23">
        <v>0</v>
      </c>
      <c r="N1591" s="23">
        <v>0</v>
      </c>
      <c r="O1591" s="23">
        <v>0</v>
      </c>
      <c r="P1591" s="103" t="s">
        <v>6554</v>
      </c>
      <c r="Q1591" s="36" t="s">
        <v>5796</v>
      </c>
      <c r="R1591" s="36"/>
      <c r="S1591" s="35" t="str" cm="1">
        <f t="array" ref="S1591">IFERROR(_xlfn.IFS(
U1591="MPR ISSUE","PDH",
U1591="BSS Hardware Issue","BSS",
U1591="Sites strategiques, MLL, Pylone, etc.","ENVTECH",
U1591="AKTIVCO DEFAUT GE &amp; POWER Cabinet","AKTIVCO",
U1591="AKTIVCO Coupure ENEO &amp; Baisse de tension","AKTIVCO GRID ONLY",
U1591="Coupure ENEO &amp; Baisse de tension","IHS GRID ONLY",
U1591="Defaut GE &amp; POWER Cabinet","IHS",
U1591="Sharing","Partners",
U1591="Sites strategiques &amp; DataCenter","SST &amp; DC",
U1591="Exclu","Exclu",
U1591="SAT","SAT",
U1591="SPARE-ISSUE","SPARE-ISSUE",
U1591="Fiber CAmtel","TRANS_FO_CAMTEL",
U1591="Fiber AOF","Fiber AOF",
U1591="Projet OCM (HUAWEI)","TRAVAUX-HUAWEI",
U1591="Projet OCM (NOKIA)","TRAVAUX-NOKIA",
U1591="ACCESS-ISSUE","ACCESS-ISSUE",
U1591="Projet OCM (ZTE, NOKIA, autres projets)","TRAVAUX OCM",
U1591="No root CAuse","No root cause",
U1591="ODU HS","PDH",
U1591="IP &amp; VLAN","PDH",
U1591="Warehouse HUAWEI","SPARE-ISSUE",
U1591="SPARE-HS","SPARE-ISSUE",
U1591="Power Telco","BSS",U1591="no impacts","no impacts"
),"")</f>
        <v/>
      </c>
      <c r="T1591" s="35" t="str" cm="1">
        <f t="array" ref="T1591">IFERROR(_xlfn.IFS(
U1591="MPR ISSUE","TX ISSUE",
U1591="BSS Hardware Issue","RAN ISSUE",
U1591="Sites strategiques, MLL, Pylone, etc.","ENVTECH",
U1591="AKTIVCO DEFAUT GE &amp; POWER Cabinet","POWER ISSUE",
U1591="AKTIVCO Coupure ENEO &amp; Baisse de tension","POWER ISSUE",
U1591="Coupure ENEO &amp; Baisse de tension","POWER ISSUE",
U1591="Defaut GE &amp; POWER Cabinet","POWER ISSUE",
U1591="Sharing","POWER ISSUE",
U1591="Sites strategiques &amp; DataCenter","POWER ISSUE",
U1591="Exclu","Exclu",
U1591="SAT","TX ISSUE",
U1591="SPARE-ISSUE","SPARE-ISSUE",
U1591="Fiber CAmtel","TX ISSUE",
U1591="Fiber AOF","TX ISSUE",
U1591="Projet OCM (HUAWEI)","TRAVAUX-HUAWEI",
U1591="Projet OCM (NOKIA)","TRAVAUX -NOKIA",
U1591="ACCESS-ISSUE","ACCESS-ISSUE",
U1591="Projet OCM (ZTE, NOKIA, autres projets)","TRAVAUX OCM",
U1591="No root CAuse","No root cause",
U1591="ODU HS","TX ISSUE",
U1591="IP &amp; VLAN","TX ISSUE",
U1591="Warehouse HUAWEI","SPARE-ISSUE",
U1591="SPARE-HS","SPARE-ISSUE",
U1591="Power Telco","RAN ISSUE",U1591="no impacts","no impacts"
),"")</f>
        <v/>
      </c>
      <c r="U1591" s="28"/>
      <c r="V1591" s="35" t="str" cm="1">
        <f t="array" ref="V1591">IFERROR(_xlfn.IFS(
U1591="MPR ISSUE","ACTIVE",
U1591="BSS Hardware Issue","ACTIVE",
U1591="Sites strategiques, MLL, Pylone, etc.","PASSIVE",
U1591="AKTIVCO DEFAUT GE &amp; POWER Cabinet","PASSIVE",
U1591="AKTIVCO Coupure ENEO &amp; Baisse de tension","PASSIVE",
U1591="Coupure ENEO &amp; Baisse de tension","PASSIVE",
U1591="Defaut GE &amp; POWER Cabinet","PASSIVE",
U1591="Sharing","PASSIVE",
U1591="Sites strategiques &amp; DataCenter","PASSIVE",
U1591="Exclu","Exclu",
U1591="SAT","ACTIVE",
U1591="SPARE-ISSUE","SPARE-ISSUE",
U1591="Fiber CAmtel","ACTIVE",
U1591="Fiber AOF","ACTIVE",
U1591="Projet OCM (HUAWEI)","PLANNED WORKS",
U1591="Projet OCM (NOKIA)","PLANNED WORKS",
U1591="ACCESS-ISSUE","ACCESS-ISSUE",
U1591="Projet OCM (ZTE, NOKIA, autres projets)","PLANNED WORKS",
U1591="No root CAuse","No root cause",
U1591="ODU HS","ACTIVE",
U1591="IP &amp; VLAN","ACTIVE",
U1591="Warehouse HUAWEI","SPARE-ISSUE",
U1591="SPARE-HS","SPARE-ISSUE",
U1591="Power Telco","ACTIVE",U1591="no impacts","no impacts"
),"")</f>
        <v/>
      </c>
      <c r="W1591" s="102"/>
      <c r="X1591" s="102"/>
      <c r="Y1591" s="102"/>
      <c r="Z1591" s="102"/>
      <c r="AA1591" s="102"/>
      <c r="AB1591" s="104" t="s">
        <v>5423</v>
      </c>
      <c r="AC1591" s="9"/>
      <c r="AD1591" s="9"/>
      <c r="AE1591" s="7" t="s">
        <v>5423</v>
      </c>
      <c r="AF1591" s="6"/>
      <c r="AG1591" s="7"/>
      <c r="AH1591" s="3" t="s">
        <v>5423</v>
      </c>
      <c r="AI1591" s="18" t="s">
        <v>5423</v>
      </c>
      <c r="AJ1591" s="18" t="s">
        <v>5423</v>
      </c>
      <c r="AK1591" s="18" t="s">
        <v>5423</v>
      </c>
      <c r="AL1591" s="18" t="s">
        <v>5423</v>
      </c>
      <c r="AM1591" s="18" t="s">
        <v>5423</v>
      </c>
      <c r="AN1591" s="18" t="s">
        <v>5423</v>
      </c>
      <c r="AO1591" s="18" t="s">
        <v>5423</v>
      </c>
      <c r="AP1591" s="18" t="s">
        <v>5423</v>
      </c>
      <c r="AQ1591" s="18" t="s">
        <v>5423</v>
      </c>
      <c r="AR1591" s="18" t="s">
        <v>5423</v>
      </c>
      <c r="AS1591" s="18" t="s">
        <v>5423</v>
      </c>
      <c r="AT1591" s="18" t="s">
        <v>5423</v>
      </c>
      <c r="AU1591" s="9" t="s">
        <v>5423</v>
      </c>
      <c r="AV1591" s="14"/>
      <c r="AW1591" s="14" t="s">
        <v>5423</v>
      </c>
      <c r="AX1591" s="14" t="str">
        <f>_xlfn.XLOOKUP(B1591,'[4]cell downs 18042026 17h'!$B:$B,'[4]cell downs 18042026 17h'!$B:$B,"")</f>
        <v/>
      </c>
      <c r="AY1591" s="14" t="str">
        <f>_xlfn.XLOOKUP(B1591,'[5]Cells Huawei 19042026 15h'!$B:$B,'[5]Cells Huawei 19042026 15h'!$B:$B,"")</f>
        <v/>
      </c>
      <c r="AZ1591" s="105" t="str">
        <f>_xlfn.XLOOKUP(B1591,'INCIDENT-04-23-2026'!E:E,'INCIDENT-04-23-2026'!F:F,"")</f>
        <v/>
      </c>
      <c r="BA1591" s="105" t="str">
        <f>_xlfn.XLOOKUP(B1591,'[6]Eneo 17H'!$C:$C,'[6]Eneo 17H'!$I:$I,"")</f>
        <v/>
      </c>
      <c r="BB1591" s="105" t="str">
        <f>_xlfn.XLOOKUP(B1591,[8]ALL!$B:$B,[8]ALL!$M:$M,"")</f>
        <v/>
      </c>
      <c r="BC1591" s="105" t="str">
        <f>_xlfn.XLOOKUP(B1591,'[6]Eneo 17H'!$C:$C,'[6]Eneo 17H'!$I:$I,"")</f>
        <v/>
      </c>
      <c r="BD1591" s="105" t="str">
        <f>_xlfn.XLOOKUP(B1591,'[7]Eneo 12H'!$C:$C,'[7]Eneo 12H'!$I:$I,"")</f>
        <v/>
      </c>
      <c r="BE1591" s="105" t="s">
        <v>5423</v>
      </c>
    </row>
    <row r="1592" spans="1:57" hidden="1" x14ac:dyDescent="0.3">
      <c r="A1592" s="1" t="s">
        <v>4146</v>
      </c>
      <c r="B1592" s="8" t="s">
        <v>4147</v>
      </c>
      <c r="C1592" s="3" t="str">
        <f>_xlfn.XLOOKUP(B1592,'[1]daily break down'!$D:$D,'[1]daily break down'!$E:$E,"")</f>
        <v>CENTRE</v>
      </c>
      <c r="D1592" s="1" t="s">
        <v>11</v>
      </c>
      <c r="E1592" s="1" t="s">
        <v>12</v>
      </c>
      <c r="F1592" s="3" t="s">
        <v>37</v>
      </c>
      <c r="G1592" s="1" t="s">
        <v>4146</v>
      </c>
      <c r="H1592" s="27" t="str">
        <f>_xlfn.XLOOKUP(B1592,[2]CALCULATION!$B:$B,[2]CALCULATION!$H:$H,"")</f>
        <v>ZTE</v>
      </c>
      <c r="I1592" s="23">
        <v>0</v>
      </c>
      <c r="J1592" s="23">
        <v>0</v>
      </c>
      <c r="K1592" s="23">
        <v>0</v>
      </c>
      <c r="L1592" s="23">
        <v>0</v>
      </c>
      <c r="M1592" s="23">
        <v>0</v>
      </c>
      <c r="N1592" s="23">
        <v>0</v>
      </c>
      <c r="O1592" s="23">
        <v>0</v>
      </c>
      <c r="P1592" s="103" t="s">
        <v>6554</v>
      </c>
      <c r="Q1592" s="36" t="s">
        <v>5795</v>
      </c>
      <c r="R1592" s="36"/>
      <c r="S1592" s="35" t="str" cm="1">
        <f t="array" ref="S1592">IFERROR(_xlfn.IFS(
U1592="MPR ISSUE","PDH",
U1592="BSS Hardware Issue","BSS",
U1592="Sites strategiques, MLL, Pylone, etc.","ENVTECH",
U1592="AKTIVCO DEFAUT GE &amp; POWER Cabinet","AKTIVCO",
U1592="AKTIVCO Coupure ENEO &amp; Baisse de tension","AKTIVCO GRID ONLY",
U1592="Coupure ENEO &amp; Baisse de tension","IHS GRID ONLY",
U1592="Defaut GE &amp; POWER Cabinet","IHS",
U1592="Sharing","Partners",
U1592="Sites strategiques &amp; DataCenter","SST &amp; DC",
U1592="Exclu","Exclu",
U1592="SAT","SAT",
U1592="SPARE-ISSUE","SPARE-ISSUE",
U1592="Fiber CAmtel","TRANS_FO_CAMTEL",
U1592="Fiber AOF","Fiber AOF",
U1592="Projet OCM (HUAWEI)","TRAVAUX-HUAWEI",
U1592="Projet OCM (NOKIA)","TRAVAUX-NOKIA",
U1592="ACCESS-ISSUE","ACCESS-ISSUE",
U1592="Projet OCM (ZTE, NOKIA, autres projets)","TRAVAUX OCM",
U1592="No root CAuse","No root cause",
U1592="ODU HS","PDH",
U1592="IP &amp; VLAN","PDH",
U1592="Warehouse HUAWEI","SPARE-ISSUE",
U1592="SPARE-HS","SPARE-ISSUE",
U1592="Power Telco","BSS",U1592="no impacts","no impacts"
),"")</f>
        <v/>
      </c>
      <c r="T1592" s="35" t="str" cm="1">
        <f t="array" ref="T1592">IFERROR(_xlfn.IFS(
U1592="MPR ISSUE","TX ISSUE",
U1592="BSS Hardware Issue","RAN ISSUE",
U1592="Sites strategiques, MLL, Pylone, etc.","ENVTECH",
U1592="AKTIVCO DEFAUT GE &amp; POWER Cabinet","POWER ISSUE",
U1592="AKTIVCO Coupure ENEO &amp; Baisse de tension","POWER ISSUE",
U1592="Coupure ENEO &amp; Baisse de tension","POWER ISSUE",
U1592="Defaut GE &amp; POWER Cabinet","POWER ISSUE",
U1592="Sharing","POWER ISSUE",
U1592="Sites strategiques &amp; DataCenter","POWER ISSUE",
U1592="Exclu","Exclu",
U1592="SAT","TX ISSUE",
U1592="SPARE-ISSUE","SPARE-ISSUE",
U1592="Fiber CAmtel","TX ISSUE",
U1592="Fiber AOF","TX ISSUE",
U1592="Projet OCM (HUAWEI)","TRAVAUX-HUAWEI",
U1592="Projet OCM (NOKIA)","TRAVAUX -NOKIA",
U1592="ACCESS-ISSUE","ACCESS-ISSUE",
U1592="Projet OCM (ZTE, NOKIA, autres projets)","TRAVAUX OCM",
U1592="No root CAuse","No root cause",
U1592="ODU HS","TX ISSUE",
U1592="IP &amp; VLAN","TX ISSUE",
U1592="Warehouse HUAWEI","SPARE-ISSUE",
U1592="SPARE-HS","SPARE-ISSUE",
U1592="Power Telco","RAN ISSUE",U1592="no impacts","no impacts"
),"")</f>
        <v/>
      </c>
      <c r="U1592" s="28"/>
      <c r="V1592" s="35" t="str" cm="1">
        <f t="array" ref="V1592">IFERROR(_xlfn.IFS(
U1592="MPR ISSUE","ACTIVE",
U1592="BSS Hardware Issue","ACTIVE",
U1592="Sites strategiques, MLL, Pylone, etc.","PASSIVE",
U1592="AKTIVCO DEFAUT GE &amp; POWER Cabinet","PASSIVE",
U1592="AKTIVCO Coupure ENEO &amp; Baisse de tension","PASSIVE",
U1592="Coupure ENEO &amp; Baisse de tension","PASSIVE",
U1592="Defaut GE &amp; POWER Cabinet","PASSIVE",
U1592="Sharing","PASSIVE",
U1592="Sites strategiques &amp; DataCenter","PASSIVE",
U1592="Exclu","Exclu",
U1592="SAT","ACTIVE",
U1592="SPARE-ISSUE","SPARE-ISSUE",
U1592="Fiber CAmtel","ACTIVE",
U1592="Fiber AOF","ACTIVE",
U1592="Projet OCM (HUAWEI)","PLANNED WORKS",
U1592="Projet OCM (NOKIA)","PLANNED WORKS",
U1592="ACCESS-ISSUE","ACCESS-ISSUE",
U1592="Projet OCM (ZTE, NOKIA, autres projets)","PLANNED WORKS",
U1592="No root CAuse","No root cause",
U1592="ODU HS","ACTIVE",
U1592="IP &amp; VLAN","ACTIVE",
U1592="Warehouse HUAWEI","SPARE-ISSUE",
U1592="SPARE-HS","SPARE-ISSUE",
U1592="Power Telco","ACTIVE",U1592="no impacts","no impacts"
),"")</f>
        <v/>
      </c>
      <c r="W1592" s="102"/>
      <c r="X1592" s="102"/>
      <c r="Y1592" s="102"/>
      <c r="Z1592" s="102"/>
      <c r="AA1592" s="102"/>
      <c r="AB1592" s="104" t="s">
        <v>5423</v>
      </c>
      <c r="AC1592" s="9"/>
      <c r="AD1592" s="9"/>
      <c r="AE1592" s="7" t="s">
        <v>5423</v>
      </c>
      <c r="AF1592" s="6"/>
      <c r="AG1592" s="7"/>
      <c r="AH1592" s="3" t="s">
        <v>5423</v>
      </c>
      <c r="AI1592" s="18" t="s">
        <v>5423</v>
      </c>
      <c r="AJ1592" s="18" t="s">
        <v>5423</v>
      </c>
      <c r="AK1592" s="18" t="s">
        <v>5423</v>
      </c>
      <c r="AL1592" s="18" t="s">
        <v>5423</v>
      </c>
      <c r="AM1592" s="18" t="s">
        <v>5423</v>
      </c>
      <c r="AN1592" s="18" t="s">
        <v>5423</v>
      </c>
      <c r="AO1592" s="18" t="s">
        <v>5423</v>
      </c>
      <c r="AP1592" s="18" t="s">
        <v>5423</v>
      </c>
      <c r="AQ1592" s="18" t="s">
        <v>5423</v>
      </c>
      <c r="AR1592" s="18" t="s">
        <v>5423</v>
      </c>
      <c r="AS1592" s="18" t="s">
        <v>5423</v>
      </c>
      <c r="AT1592" s="18" t="s">
        <v>5423</v>
      </c>
      <c r="AU1592" s="9" t="s">
        <v>5423</v>
      </c>
      <c r="AV1592" s="14"/>
      <c r="AW1592" s="14" t="s">
        <v>5423</v>
      </c>
      <c r="AX1592" s="14" t="str">
        <f>_xlfn.XLOOKUP(B1592,'[4]cell downs 18042026 17h'!$B:$B,'[4]cell downs 18042026 17h'!$B:$B,"")</f>
        <v/>
      </c>
      <c r="AY1592" s="14" t="str">
        <f>_xlfn.XLOOKUP(B1592,'[5]Cells Huawei 19042026 15h'!$B:$B,'[5]Cells Huawei 19042026 15h'!$B:$B,"")</f>
        <v/>
      </c>
      <c r="AZ1592" s="105" t="str">
        <f>_xlfn.XLOOKUP(B1592,'INCIDENT-04-23-2026'!E:E,'INCIDENT-04-23-2026'!F:F,"")</f>
        <v/>
      </c>
      <c r="BA1592" s="105" t="str">
        <f>_xlfn.XLOOKUP(B1592,'[6]Eneo 17H'!$C:$C,'[6]Eneo 17H'!$I:$I,"")</f>
        <v/>
      </c>
      <c r="BB1592" s="105" t="str">
        <f>_xlfn.XLOOKUP(B1592,[8]ALL!$B:$B,[8]ALL!$M:$M,"")</f>
        <v/>
      </c>
      <c r="BC1592" s="105" t="str">
        <f>_xlfn.XLOOKUP(B1592,'[6]Eneo 17H'!$C:$C,'[6]Eneo 17H'!$I:$I,"")</f>
        <v/>
      </c>
      <c r="BD1592" s="105" t="str">
        <f>_xlfn.XLOOKUP(B1592,'[7]Eneo 12H'!$C:$C,'[7]Eneo 12H'!$I:$I,"")</f>
        <v/>
      </c>
      <c r="BE1592" s="105" t="s">
        <v>5423</v>
      </c>
    </row>
    <row r="1593" spans="1:57" hidden="1" x14ac:dyDescent="0.3">
      <c r="A1593" s="1" t="s">
        <v>4047</v>
      </c>
      <c r="B1593" s="8" t="s">
        <v>4048</v>
      </c>
      <c r="C1593" s="3" t="str">
        <f>_xlfn.XLOOKUP(B1593,'[1]daily break down'!$D:$D,'[1]daily break down'!$E:$E,"")</f>
        <v>CENTRE</v>
      </c>
      <c r="D1593" s="1" t="s">
        <v>11</v>
      </c>
      <c r="E1593" s="1" t="s">
        <v>12</v>
      </c>
      <c r="F1593" s="3" t="s">
        <v>37</v>
      </c>
      <c r="G1593" s="1" t="s">
        <v>4044</v>
      </c>
      <c r="H1593" s="27" t="str">
        <f>_xlfn.XLOOKUP(B1593,[2]CALCULATION!$B:$B,[2]CALCULATION!$H:$H,"")</f>
        <v>ZTE</v>
      </c>
      <c r="I1593" s="23">
        <v>0</v>
      </c>
      <c r="J1593" s="23">
        <v>0</v>
      </c>
      <c r="K1593" s="23">
        <v>0</v>
      </c>
      <c r="L1593" s="23">
        <v>0</v>
      </c>
      <c r="M1593" s="23">
        <v>0</v>
      </c>
      <c r="N1593" s="23">
        <v>0</v>
      </c>
      <c r="O1593" s="23">
        <v>0</v>
      </c>
      <c r="P1593" s="103" t="s">
        <v>6554</v>
      </c>
      <c r="Q1593" s="36" t="s">
        <v>5796</v>
      </c>
      <c r="R1593" s="36"/>
      <c r="S1593" s="35" t="str" cm="1">
        <f t="array" ref="S1593">IFERROR(_xlfn.IFS(
U1593="MPR ISSUE","PDH",
U1593="BSS Hardware Issue","BSS",
U1593="Sites strategiques, MLL, Pylone, etc.","ENVTECH",
U1593="AKTIVCO DEFAUT GE &amp; POWER Cabinet","AKTIVCO",
U1593="AKTIVCO Coupure ENEO &amp; Baisse de tension","AKTIVCO GRID ONLY",
U1593="Coupure ENEO &amp; Baisse de tension","IHS GRID ONLY",
U1593="Defaut GE &amp; POWER Cabinet","IHS",
U1593="Sharing","Partners",
U1593="Sites strategiques &amp; DataCenter","SST &amp; DC",
U1593="Exclu","Exclu",
U1593="SAT","SAT",
U1593="SPARE-ISSUE","SPARE-ISSUE",
U1593="Fiber CAmtel","TRANS_FO_CAMTEL",
U1593="Fiber AOF","Fiber AOF",
U1593="Projet OCM (HUAWEI)","TRAVAUX-HUAWEI",
U1593="Projet OCM (NOKIA)","TRAVAUX-NOKIA",
U1593="ACCESS-ISSUE","ACCESS-ISSUE",
U1593="Projet OCM (ZTE, NOKIA, autres projets)","TRAVAUX OCM",
U1593="No root CAuse","No root cause",
U1593="ODU HS","PDH",
U1593="IP &amp; VLAN","PDH",
U1593="Warehouse HUAWEI","SPARE-ISSUE",
U1593="SPARE-HS","SPARE-ISSUE",
U1593="Power Telco","BSS",U1593="no impacts","no impacts"
),"")</f>
        <v/>
      </c>
      <c r="T1593" s="35" t="str" cm="1">
        <f t="array" ref="T1593">IFERROR(_xlfn.IFS(
U1593="MPR ISSUE","TX ISSUE",
U1593="BSS Hardware Issue","RAN ISSUE",
U1593="Sites strategiques, MLL, Pylone, etc.","ENVTECH",
U1593="AKTIVCO DEFAUT GE &amp; POWER Cabinet","POWER ISSUE",
U1593="AKTIVCO Coupure ENEO &amp; Baisse de tension","POWER ISSUE",
U1593="Coupure ENEO &amp; Baisse de tension","POWER ISSUE",
U1593="Defaut GE &amp; POWER Cabinet","POWER ISSUE",
U1593="Sharing","POWER ISSUE",
U1593="Sites strategiques &amp; DataCenter","POWER ISSUE",
U1593="Exclu","Exclu",
U1593="SAT","TX ISSUE",
U1593="SPARE-ISSUE","SPARE-ISSUE",
U1593="Fiber CAmtel","TX ISSUE",
U1593="Fiber AOF","TX ISSUE",
U1593="Projet OCM (HUAWEI)","TRAVAUX-HUAWEI",
U1593="Projet OCM (NOKIA)","TRAVAUX -NOKIA",
U1593="ACCESS-ISSUE","ACCESS-ISSUE",
U1593="Projet OCM (ZTE, NOKIA, autres projets)","TRAVAUX OCM",
U1593="No root CAuse","No root cause",
U1593="ODU HS","TX ISSUE",
U1593="IP &amp; VLAN","TX ISSUE",
U1593="Warehouse HUAWEI","SPARE-ISSUE",
U1593="SPARE-HS","SPARE-ISSUE",
U1593="Power Telco","RAN ISSUE",U1593="no impacts","no impacts"
),"")</f>
        <v/>
      </c>
      <c r="U1593" s="28"/>
      <c r="V1593" s="35" t="str" cm="1">
        <f t="array" ref="V1593">IFERROR(_xlfn.IFS(
U1593="MPR ISSUE","ACTIVE",
U1593="BSS Hardware Issue","ACTIVE",
U1593="Sites strategiques, MLL, Pylone, etc.","PASSIVE",
U1593="AKTIVCO DEFAUT GE &amp; POWER Cabinet","PASSIVE",
U1593="AKTIVCO Coupure ENEO &amp; Baisse de tension","PASSIVE",
U1593="Coupure ENEO &amp; Baisse de tension","PASSIVE",
U1593="Defaut GE &amp; POWER Cabinet","PASSIVE",
U1593="Sharing","PASSIVE",
U1593="Sites strategiques &amp; DataCenter","PASSIVE",
U1593="Exclu","Exclu",
U1593="SAT","ACTIVE",
U1593="SPARE-ISSUE","SPARE-ISSUE",
U1593="Fiber CAmtel","ACTIVE",
U1593="Fiber AOF","ACTIVE",
U1593="Projet OCM (HUAWEI)","PLANNED WORKS",
U1593="Projet OCM (NOKIA)","PLANNED WORKS",
U1593="ACCESS-ISSUE","ACCESS-ISSUE",
U1593="Projet OCM (ZTE, NOKIA, autres projets)","PLANNED WORKS",
U1593="No root CAuse","No root cause",
U1593="ODU HS","ACTIVE",
U1593="IP &amp; VLAN","ACTIVE",
U1593="Warehouse HUAWEI","SPARE-ISSUE",
U1593="SPARE-HS","SPARE-ISSUE",
U1593="Power Telco","ACTIVE",U1593="no impacts","no impacts"
),"")</f>
        <v/>
      </c>
      <c r="W1593" s="102"/>
      <c r="X1593" s="102"/>
      <c r="Y1593" s="102"/>
      <c r="Z1593" s="102"/>
      <c r="AA1593" s="102"/>
      <c r="AB1593" s="104" t="s">
        <v>5423</v>
      </c>
      <c r="AC1593" s="9"/>
      <c r="AD1593" s="9"/>
      <c r="AE1593" s="7" t="s">
        <v>5423</v>
      </c>
      <c r="AF1593" s="6"/>
      <c r="AG1593" s="7"/>
      <c r="AH1593" s="3" t="s">
        <v>5423</v>
      </c>
      <c r="AI1593" s="18" t="s">
        <v>5423</v>
      </c>
      <c r="AJ1593" s="18" t="s">
        <v>5423</v>
      </c>
      <c r="AK1593" s="18" t="s">
        <v>5423</v>
      </c>
      <c r="AL1593" s="18" t="s">
        <v>5423</v>
      </c>
      <c r="AM1593" s="18" t="s">
        <v>5423</v>
      </c>
      <c r="AN1593" s="18" t="s">
        <v>5423</v>
      </c>
      <c r="AO1593" s="18" t="s">
        <v>5423</v>
      </c>
      <c r="AP1593" s="18" t="s">
        <v>5423</v>
      </c>
      <c r="AQ1593" s="18" t="s">
        <v>5423</v>
      </c>
      <c r="AR1593" s="18" t="s">
        <v>5423</v>
      </c>
      <c r="AS1593" s="18" t="s">
        <v>5423</v>
      </c>
      <c r="AT1593" s="18" t="s">
        <v>5423</v>
      </c>
      <c r="AU1593" s="9" t="s">
        <v>5423</v>
      </c>
      <c r="AV1593" s="14"/>
      <c r="AW1593" s="14" t="s">
        <v>5423</v>
      </c>
      <c r="AX1593" s="14" t="str">
        <f>_xlfn.XLOOKUP(B1593,'[4]cell downs 18042026 17h'!$B:$B,'[4]cell downs 18042026 17h'!$B:$B,"")</f>
        <v/>
      </c>
      <c r="AY1593" s="14" t="str">
        <f>_xlfn.XLOOKUP(B1593,'[5]Cells Huawei 19042026 15h'!$B:$B,'[5]Cells Huawei 19042026 15h'!$B:$B,"")</f>
        <v/>
      </c>
      <c r="AZ1593" s="105" t="str">
        <f>_xlfn.XLOOKUP(B1593,'INCIDENT-04-23-2026'!E:E,'INCIDENT-04-23-2026'!F:F,"")</f>
        <v/>
      </c>
      <c r="BA1593" s="105" t="str">
        <f>_xlfn.XLOOKUP(B1593,'[6]Eneo 17H'!$C:$C,'[6]Eneo 17H'!$I:$I,"")</f>
        <v/>
      </c>
      <c r="BB1593" s="105" t="str">
        <f>_xlfn.XLOOKUP(B1593,[8]ALL!$B:$B,[8]ALL!$M:$M,"")</f>
        <v/>
      </c>
      <c r="BC1593" s="105" t="str">
        <f>_xlfn.XLOOKUP(B1593,'[6]Eneo 17H'!$C:$C,'[6]Eneo 17H'!$I:$I,"")</f>
        <v/>
      </c>
      <c r="BD1593" s="105" t="str">
        <f>_xlfn.XLOOKUP(B1593,'[7]Eneo 12H'!$C:$C,'[7]Eneo 12H'!$I:$I,"")</f>
        <v/>
      </c>
      <c r="BE1593" s="105" t="s">
        <v>5423</v>
      </c>
    </row>
    <row r="1594" spans="1:57" hidden="1" x14ac:dyDescent="0.3">
      <c r="A1594" s="1" t="s">
        <v>1770</v>
      </c>
      <c r="B1594" s="8" t="s">
        <v>1771</v>
      </c>
      <c r="C1594" s="3" t="str">
        <f>_xlfn.XLOOKUP(B1594,'[1]daily break down'!$D:$D,'[1]daily break down'!$E:$E,"")</f>
        <v>Yaounde</v>
      </c>
      <c r="D1594" s="1" t="s">
        <v>11</v>
      </c>
      <c r="E1594" s="1" t="s">
        <v>12</v>
      </c>
      <c r="F1594" s="3" t="s">
        <v>37</v>
      </c>
      <c r="G1594" s="1" t="s">
        <v>38</v>
      </c>
      <c r="H1594" s="27" t="str">
        <f>_xlfn.XLOOKUP(B1594,[2]CALCULATION!$B:$B,[2]CALCULATION!$H:$H,"")</f>
        <v>ZTE</v>
      </c>
      <c r="I1594" s="23">
        <v>0</v>
      </c>
      <c r="J1594" s="23">
        <v>0</v>
      </c>
      <c r="K1594" s="23">
        <v>0</v>
      </c>
      <c r="L1594" s="23">
        <v>0</v>
      </c>
      <c r="M1594" s="23">
        <v>0</v>
      </c>
      <c r="N1594" s="23">
        <v>0</v>
      </c>
      <c r="O1594" s="23">
        <v>6.6694453718685169</v>
      </c>
      <c r="P1594" s="103" t="s">
        <v>6555</v>
      </c>
      <c r="Q1594" s="36" t="s">
        <v>5796</v>
      </c>
      <c r="R1594" s="36"/>
      <c r="S1594" s="35" t="str" cm="1">
        <f t="array" ref="S1594">IFERROR(_xlfn.IFS(
U1594="MPR ISSUE","PDH",
U1594="BSS Hardware Issue","BSS",
U1594="Sites strategiques, MLL, Pylone, etc.","ENVTECH",
U1594="AKTIVCO DEFAUT GE &amp; POWER Cabinet","AKTIVCO",
U1594="AKTIVCO Coupure ENEO &amp; Baisse de tension","AKTIVCO GRID ONLY",
U1594="Coupure ENEO &amp; Baisse de tension","IHS GRID ONLY",
U1594="Defaut GE &amp; POWER Cabinet","IHS",
U1594="Sharing","Partners",
U1594="Sites strategiques &amp; DataCenter","SST &amp; DC",
U1594="Exclu","Exclu",
U1594="SAT","SAT",
U1594="SPARE-ISSUE","SPARE-ISSUE",
U1594="Fiber CAmtel","TRANS_FO_CAMTEL",
U1594="Fiber AOF","Fiber AOF",
U1594="Projet OCM (HUAWEI)","TRAVAUX-HUAWEI",
U1594="Projet OCM (NOKIA)","TRAVAUX-NOKIA",
U1594="ACCESS-ISSUE","ACCESS-ISSUE",
U1594="Projet OCM (ZTE, NOKIA, autres projets)","TRAVAUX OCM",
U1594="No root CAuse","No root cause",
U1594="ODU HS","PDH",
U1594="IP &amp; VLAN","PDH",
U1594="Warehouse HUAWEI","SPARE-ISSUE",
U1594="SPARE-HS","SPARE-ISSUE",
U1594="Power Telco","BSS",U1594="no impacts","no impacts"
),"")</f>
        <v/>
      </c>
      <c r="T1594" s="35" t="str" cm="1">
        <f t="array" ref="T1594">IFERROR(_xlfn.IFS(
U1594="MPR ISSUE","TX ISSUE",
U1594="BSS Hardware Issue","RAN ISSUE",
U1594="Sites strategiques, MLL, Pylone, etc.","ENVTECH",
U1594="AKTIVCO DEFAUT GE &amp; POWER Cabinet","POWER ISSUE",
U1594="AKTIVCO Coupure ENEO &amp; Baisse de tension","POWER ISSUE",
U1594="Coupure ENEO &amp; Baisse de tension","POWER ISSUE",
U1594="Defaut GE &amp; POWER Cabinet","POWER ISSUE",
U1594="Sharing","POWER ISSUE",
U1594="Sites strategiques &amp; DataCenter","POWER ISSUE",
U1594="Exclu","Exclu",
U1594="SAT","TX ISSUE",
U1594="SPARE-ISSUE","SPARE-ISSUE",
U1594="Fiber CAmtel","TX ISSUE",
U1594="Fiber AOF","TX ISSUE",
U1594="Projet OCM (HUAWEI)","TRAVAUX-HUAWEI",
U1594="Projet OCM (NOKIA)","TRAVAUX -NOKIA",
U1594="ACCESS-ISSUE","ACCESS-ISSUE",
U1594="Projet OCM (ZTE, NOKIA, autres projets)","TRAVAUX OCM",
U1594="No root CAuse","No root cause",
U1594="ODU HS","TX ISSUE",
U1594="IP &amp; VLAN","TX ISSUE",
U1594="Warehouse HUAWEI","SPARE-ISSUE",
U1594="SPARE-HS","SPARE-ISSUE",
U1594="Power Telco","RAN ISSUE",U1594="no impacts","no impacts"
),"")</f>
        <v/>
      </c>
      <c r="U1594" s="28"/>
      <c r="V1594" s="35" t="str" cm="1">
        <f t="array" ref="V1594">IFERROR(_xlfn.IFS(
U1594="MPR ISSUE","ACTIVE",
U1594="BSS Hardware Issue","ACTIVE",
U1594="Sites strategiques, MLL, Pylone, etc.","PASSIVE",
U1594="AKTIVCO DEFAUT GE &amp; POWER Cabinet","PASSIVE",
U1594="AKTIVCO Coupure ENEO &amp; Baisse de tension","PASSIVE",
U1594="Coupure ENEO &amp; Baisse de tension","PASSIVE",
U1594="Defaut GE &amp; POWER Cabinet","PASSIVE",
U1594="Sharing","PASSIVE",
U1594="Sites strategiques &amp; DataCenter","PASSIVE",
U1594="Exclu","Exclu",
U1594="SAT","ACTIVE",
U1594="SPARE-ISSUE","SPARE-ISSUE",
U1594="Fiber CAmtel","ACTIVE",
U1594="Fiber AOF","ACTIVE",
U1594="Projet OCM (HUAWEI)","PLANNED WORKS",
U1594="Projet OCM (NOKIA)","PLANNED WORKS",
U1594="ACCESS-ISSUE","ACCESS-ISSUE",
U1594="Projet OCM (ZTE, NOKIA, autres projets)","PLANNED WORKS",
U1594="No root CAuse","No root cause",
U1594="ODU HS","ACTIVE",
U1594="IP &amp; VLAN","ACTIVE",
U1594="Warehouse HUAWEI","SPARE-ISSUE",
U1594="SPARE-HS","SPARE-ISSUE",
U1594="Power Telco","ACTIVE",U1594="no impacts","no impacts"
),"")</f>
        <v/>
      </c>
      <c r="W1594" s="102"/>
      <c r="X1594" s="102"/>
      <c r="Y1594" s="102"/>
      <c r="Z1594" s="102"/>
      <c r="AA1594" s="102"/>
      <c r="AB1594" s="104" t="s">
        <v>6228</v>
      </c>
      <c r="AC1594" s="9"/>
      <c r="AD1594" s="9"/>
      <c r="AE1594" s="7"/>
      <c r="AF1594" s="6"/>
      <c r="AG1594" s="7"/>
      <c r="AH1594" s="3" t="s">
        <v>5423</v>
      </c>
      <c r="AI1594" s="18" t="s">
        <v>5423</v>
      </c>
      <c r="AJ1594" s="18" t="s">
        <v>5423</v>
      </c>
      <c r="AK1594" s="18" t="s">
        <v>5423</v>
      </c>
      <c r="AL1594" s="18" t="s">
        <v>5423</v>
      </c>
      <c r="AM1594" s="18" t="s">
        <v>5423</v>
      </c>
      <c r="AN1594" s="18" t="s">
        <v>5423</v>
      </c>
      <c r="AO1594" s="18" t="s">
        <v>5423</v>
      </c>
      <c r="AP1594" s="18" t="s">
        <v>5423</v>
      </c>
      <c r="AQ1594" s="18" t="s">
        <v>5423</v>
      </c>
      <c r="AR1594" s="18" t="s">
        <v>5423</v>
      </c>
      <c r="AS1594" s="18" t="s">
        <v>5423</v>
      </c>
      <c r="AT1594" s="18" t="s">
        <v>5423</v>
      </c>
      <c r="AU1594" s="9" t="s">
        <v>6228</v>
      </c>
      <c r="AV1594" s="14"/>
      <c r="AW1594" s="14" t="s">
        <v>5423</v>
      </c>
      <c r="AX1594" s="14" t="str">
        <f>_xlfn.XLOOKUP(B1594,'[4]cell downs 18042026 17h'!$B:$B,'[4]cell downs 18042026 17h'!$B:$B,"")</f>
        <v/>
      </c>
      <c r="AY1594" s="14" t="str">
        <f>_xlfn.XLOOKUP(B1594,'[5]Cells Huawei 19042026 15h'!$B:$B,'[5]Cells Huawei 19042026 15h'!$B:$B,"")</f>
        <v/>
      </c>
      <c r="AZ1594" s="105" t="str">
        <f>_xlfn.XLOOKUP(B1594,'INCIDENT-04-23-2026'!E:E,'INCIDENT-04-23-2026'!F:F,"")</f>
        <v/>
      </c>
      <c r="BA1594" s="105" t="str">
        <f>_xlfn.XLOOKUP(B1594,'[6]Eneo 17H'!$C:$C,'[6]Eneo 17H'!$I:$I,"")</f>
        <v/>
      </c>
      <c r="BC1594" s="105" t="str">
        <f>_xlfn.XLOOKUP(B1594,'[6]Eneo 17H'!$C:$C,'[6]Eneo 17H'!$I:$I,"")</f>
        <v/>
      </c>
      <c r="BD1594" s="105" t="str">
        <f>_xlfn.XLOOKUP(B1594,'[7]Eneo 12H'!$C:$C,'[7]Eneo 12H'!$I:$I,"")</f>
        <v/>
      </c>
      <c r="BE1594" s="105" t="s">
        <v>5423</v>
      </c>
    </row>
    <row r="1595" spans="1:57" hidden="1" x14ac:dyDescent="0.3">
      <c r="A1595" s="1" t="s">
        <v>2584</v>
      </c>
      <c r="B1595" s="8" t="s">
        <v>2587</v>
      </c>
      <c r="C1595" s="3" t="str">
        <f>_xlfn.XLOOKUP(B1595,'[1]daily break down'!$D:$D,'[1]daily break down'!$E:$E,"")</f>
        <v>Yaounde</v>
      </c>
      <c r="D1595" s="1"/>
      <c r="E1595" s="1"/>
      <c r="F1595" s="3" t="s">
        <v>37</v>
      </c>
      <c r="G1595" s="1" t="s">
        <v>38</v>
      </c>
      <c r="H1595" s="27" t="str">
        <f>_xlfn.XLOOKUP(B1595,[2]CALCULATION!$B:$B,[2]CALCULATION!$H:$H,"")</f>
        <v>ZTE</v>
      </c>
      <c r="I1595" s="23">
        <v>0</v>
      </c>
      <c r="J1595" s="23">
        <v>0</v>
      </c>
      <c r="K1595" s="23">
        <v>0</v>
      </c>
      <c r="L1595" s="23">
        <v>0</v>
      </c>
      <c r="M1595" s="23">
        <v>0</v>
      </c>
      <c r="N1595" s="23">
        <v>0</v>
      </c>
      <c r="O1595" s="23">
        <v>3.2673863477469332E-2</v>
      </c>
      <c r="P1595" s="103" t="s">
        <v>6554</v>
      </c>
      <c r="Q1595" s="36" t="s">
        <v>5796</v>
      </c>
      <c r="R1595" s="36"/>
      <c r="S1595" s="35" t="str" cm="1">
        <f t="array" ref="S1595">IFERROR(_xlfn.IFS(
U1595="MPR ISSUE","PDH",
U1595="BSS Hardware Issue","BSS",
U1595="Sites strategiques, MLL, Pylone, etc.","ENVTECH",
U1595="AKTIVCO DEFAUT GE &amp; POWER Cabinet","AKTIVCO",
U1595="AKTIVCO Coupure ENEO &amp; Baisse de tension","AKTIVCO GRID ONLY",
U1595="Coupure ENEO &amp; Baisse de tension","IHS GRID ONLY",
U1595="Defaut GE &amp; POWER Cabinet","IHS",
U1595="Sharing","Partners",
U1595="Sites strategiques &amp; DataCenter","SST &amp; DC",
U1595="Exclu","Exclu",
U1595="SAT","SAT",
U1595="SPARE-ISSUE","SPARE-ISSUE",
U1595="Fiber CAmtel","TRANS_FO_CAMTEL",
U1595="Fiber AOF","Fiber AOF",
U1595="Projet OCM (HUAWEI)","TRAVAUX-HUAWEI",
U1595="Projet OCM (NOKIA)","TRAVAUX-NOKIA",
U1595="ACCESS-ISSUE","ACCESS-ISSUE",
U1595="Projet OCM (ZTE, NOKIA, autres projets)","TRAVAUX OCM",
U1595="No root CAuse","No root cause",
U1595="ODU HS","PDH",
U1595="IP &amp; VLAN","PDH",
U1595="Warehouse HUAWEI","SPARE-ISSUE",
U1595="SPARE-HS","SPARE-ISSUE",
U1595="Power Telco","BSS",U1595="no impacts","no impacts"
),"")</f>
        <v/>
      </c>
      <c r="T1595" s="35" t="str" cm="1">
        <f t="array" ref="T1595">IFERROR(_xlfn.IFS(
U1595="MPR ISSUE","TX ISSUE",
U1595="BSS Hardware Issue","RAN ISSUE",
U1595="Sites strategiques, MLL, Pylone, etc.","ENVTECH",
U1595="AKTIVCO DEFAUT GE &amp; POWER Cabinet","POWER ISSUE",
U1595="AKTIVCO Coupure ENEO &amp; Baisse de tension","POWER ISSUE",
U1595="Coupure ENEO &amp; Baisse de tension","POWER ISSUE",
U1595="Defaut GE &amp; POWER Cabinet","POWER ISSUE",
U1595="Sharing","POWER ISSUE",
U1595="Sites strategiques &amp; DataCenter","POWER ISSUE",
U1595="Exclu","Exclu",
U1595="SAT","TX ISSUE",
U1595="SPARE-ISSUE","SPARE-ISSUE",
U1595="Fiber CAmtel","TX ISSUE",
U1595="Fiber AOF","TX ISSUE",
U1595="Projet OCM (HUAWEI)","TRAVAUX-HUAWEI",
U1595="Projet OCM (NOKIA)","TRAVAUX -NOKIA",
U1595="ACCESS-ISSUE","ACCESS-ISSUE",
U1595="Projet OCM (ZTE, NOKIA, autres projets)","TRAVAUX OCM",
U1595="No root CAuse","No root cause",
U1595="ODU HS","TX ISSUE",
U1595="IP &amp; VLAN","TX ISSUE",
U1595="Warehouse HUAWEI","SPARE-ISSUE",
U1595="SPARE-HS","SPARE-ISSUE",
U1595="Power Telco","RAN ISSUE",U1595="no impacts","no impacts"
),"")</f>
        <v/>
      </c>
      <c r="U1595" s="28"/>
      <c r="V1595" s="35" t="str" cm="1">
        <f t="array" ref="V1595">IFERROR(_xlfn.IFS(
U1595="MPR ISSUE","ACTIVE",
U1595="BSS Hardware Issue","ACTIVE",
U1595="Sites strategiques, MLL, Pylone, etc.","PASSIVE",
U1595="AKTIVCO DEFAUT GE &amp; POWER Cabinet","PASSIVE",
U1595="AKTIVCO Coupure ENEO &amp; Baisse de tension","PASSIVE",
U1595="Coupure ENEO &amp; Baisse de tension","PASSIVE",
U1595="Defaut GE &amp; POWER Cabinet","PASSIVE",
U1595="Sharing","PASSIVE",
U1595="Sites strategiques &amp; DataCenter","PASSIVE",
U1595="Exclu","Exclu",
U1595="SAT","ACTIVE",
U1595="SPARE-ISSUE","SPARE-ISSUE",
U1595="Fiber CAmtel","ACTIVE",
U1595="Fiber AOF","ACTIVE",
U1595="Projet OCM (HUAWEI)","PLANNED WORKS",
U1595="Projet OCM (NOKIA)","PLANNED WORKS",
U1595="ACCESS-ISSUE","ACCESS-ISSUE",
U1595="Projet OCM (ZTE, NOKIA, autres projets)","PLANNED WORKS",
U1595="No root CAuse","No root cause",
U1595="ODU HS","ACTIVE",
U1595="IP &amp; VLAN","ACTIVE",
U1595="Warehouse HUAWEI","SPARE-ISSUE",
U1595="SPARE-HS","SPARE-ISSUE",
U1595="Power Telco","ACTIVE",U1595="no impacts","no impacts"
),"")</f>
        <v/>
      </c>
      <c r="W1595" s="102"/>
      <c r="X1595" s="102"/>
      <c r="Y1595" s="102"/>
      <c r="Z1595" s="102"/>
      <c r="AA1595" s="102"/>
      <c r="AB1595" s="104" t="s">
        <v>5423</v>
      </c>
      <c r="AC1595" s="9"/>
      <c r="AD1595" s="9"/>
      <c r="AE1595" s="7" t="s">
        <v>5423</v>
      </c>
      <c r="AF1595" s="6"/>
      <c r="AG1595" s="7"/>
      <c r="AH1595" s="3" t="s">
        <v>5423</v>
      </c>
      <c r="AI1595" s="18" t="s">
        <v>5423</v>
      </c>
      <c r="AJ1595" s="18" t="s">
        <v>5423</v>
      </c>
      <c r="AK1595" s="18" t="s">
        <v>5423</v>
      </c>
      <c r="AL1595" s="18" t="s">
        <v>5423</v>
      </c>
      <c r="AM1595" s="18" t="s">
        <v>5423</v>
      </c>
      <c r="AN1595" s="18" t="s">
        <v>5423</v>
      </c>
      <c r="AO1595" s="18" t="s">
        <v>5423</v>
      </c>
      <c r="AP1595" s="18" t="s">
        <v>5423</v>
      </c>
      <c r="AQ1595" s="18" t="s">
        <v>5423</v>
      </c>
      <c r="AR1595" s="18" t="s">
        <v>5423</v>
      </c>
      <c r="AS1595" s="18" t="s">
        <v>5423</v>
      </c>
      <c r="AT1595" s="18" t="s">
        <v>5423</v>
      </c>
      <c r="AU1595" s="9" t="s">
        <v>5423</v>
      </c>
      <c r="AV1595" s="14"/>
      <c r="AW1595" s="14" t="s">
        <v>5423</v>
      </c>
      <c r="AX1595" s="14" t="str">
        <f>_xlfn.XLOOKUP(B1595,'[4]cell downs 18042026 17h'!$B:$B,'[4]cell downs 18042026 17h'!$B:$B,"")</f>
        <v/>
      </c>
      <c r="AY1595" s="14" t="str">
        <f>_xlfn.XLOOKUP(B1595,'[5]Cells Huawei 19042026 15h'!$B:$B,'[5]Cells Huawei 19042026 15h'!$B:$B,"")</f>
        <v/>
      </c>
      <c r="AZ1595" s="105" t="str">
        <f>_xlfn.XLOOKUP(B1595,'INCIDENT-04-23-2026'!E:E,'INCIDENT-04-23-2026'!F:F,"")</f>
        <v/>
      </c>
      <c r="BA1595" s="105" t="str">
        <f>_xlfn.XLOOKUP(B1595,'[6]Eneo 17H'!$C:$C,'[6]Eneo 17H'!$I:$I,"")</f>
        <v/>
      </c>
      <c r="BB1595" s="105" t="str">
        <f>_xlfn.XLOOKUP(B1595,[8]ALL!$B:$B,[8]ALL!$M:$M,"")</f>
        <v/>
      </c>
      <c r="BC1595" s="105" t="str">
        <f>_xlfn.XLOOKUP(B1595,'[6]Eneo 17H'!$C:$C,'[6]Eneo 17H'!$I:$I,"")</f>
        <v/>
      </c>
      <c r="BD1595" s="105" t="str">
        <f>_xlfn.XLOOKUP(B1595,'[7]Eneo 12H'!$C:$C,'[7]Eneo 12H'!$I:$I,"")</f>
        <v/>
      </c>
      <c r="BE1595" s="105" t="s">
        <v>7015</v>
      </c>
    </row>
    <row r="1596" spans="1:57" hidden="1" x14ac:dyDescent="0.3">
      <c r="A1596" s="1" t="s">
        <v>4957</v>
      </c>
      <c r="B1596" s="8" t="s">
        <v>4958</v>
      </c>
      <c r="C1596" s="3" t="str">
        <f>_xlfn.XLOOKUP(B1596,'[1]daily break down'!$D:$D,'[1]daily break down'!$E:$E,"")</f>
        <v>LITTORAL</v>
      </c>
      <c r="D1596" s="1" t="s">
        <v>11</v>
      </c>
      <c r="E1596" s="1" t="s">
        <v>12</v>
      </c>
      <c r="F1596" s="3" t="s">
        <v>31</v>
      </c>
      <c r="G1596" s="1" t="s">
        <v>3940</v>
      </c>
      <c r="H1596" s="27" t="str">
        <f>_xlfn.XLOOKUP(B1596,[2]CALCULATION!$B:$B,[2]CALCULATION!$H:$H,"")</f>
        <v>ZTE</v>
      </c>
      <c r="I1596" s="23">
        <v>0</v>
      </c>
      <c r="J1596" s="23">
        <v>0</v>
      </c>
      <c r="K1596" s="23">
        <v>0</v>
      </c>
      <c r="L1596" s="23">
        <v>0</v>
      </c>
      <c r="M1596" s="23">
        <v>0</v>
      </c>
      <c r="N1596" s="23">
        <v>0</v>
      </c>
      <c r="O1596" s="23">
        <v>0</v>
      </c>
      <c r="P1596" s="103" t="s">
        <v>6554</v>
      </c>
      <c r="Q1596" s="36" t="s">
        <v>5796</v>
      </c>
      <c r="R1596" s="36"/>
      <c r="S1596" s="35" t="str" cm="1">
        <f t="array" ref="S1596">IFERROR(_xlfn.IFS(
U1596="MPR ISSUE","PDH",
U1596="BSS Hardware Issue","BSS",
U1596="Sites strategiques, MLL, Pylone, etc.","ENVTECH",
U1596="AKTIVCO DEFAUT GE &amp; POWER Cabinet","AKTIVCO",
U1596="AKTIVCO Coupure ENEO &amp; Baisse de tension","AKTIVCO GRID ONLY",
U1596="Coupure ENEO &amp; Baisse de tension","IHS GRID ONLY",
U1596="Defaut GE &amp; POWER Cabinet","IHS",
U1596="Sharing","Partners",
U1596="Sites strategiques &amp; DataCenter","SST &amp; DC",
U1596="Exclu","Exclu",
U1596="SAT","SAT",
U1596="SPARE-ISSUE","SPARE-ISSUE",
U1596="Fiber CAmtel","TRANS_FO_CAMTEL",
U1596="Fiber AOF","Fiber AOF",
U1596="Projet OCM (HUAWEI)","TRAVAUX-HUAWEI",
U1596="Projet OCM (NOKIA)","TRAVAUX-NOKIA",
U1596="ACCESS-ISSUE","ACCESS-ISSUE",
U1596="Projet OCM (ZTE, NOKIA, autres projets)","TRAVAUX OCM",
U1596="No root CAuse","No root cause",
U1596="ODU HS","PDH",
U1596="IP &amp; VLAN","PDH",
U1596="Warehouse HUAWEI","SPARE-ISSUE",
U1596="SPARE-HS","SPARE-ISSUE",
U1596="Power Telco","BSS",U1596="no impacts","no impacts"
),"")</f>
        <v/>
      </c>
      <c r="T1596" s="35" t="str" cm="1">
        <f t="array" ref="T1596">IFERROR(_xlfn.IFS(
U1596="MPR ISSUE","TX ISSUE",
U1596="BSS Hardware Issue","RAN ISSUE",
U1596="Sites strategiques, MLL, Pylone, etc.","ENVTECH",
U1596="AKTIVCO DEFAUT GE &amp; POWER Cabinet","POWER ISSUE",
U1596="AKTIVCO Coupure ENEO &amp; Baisse de tension","POWER ISSUE",
U1596="Coupure ENEO &amp; Baisse de tension","POWER ISSUE",
U1596="Defaut GE &amp; POWER Cabinet","POWER ISSUE",
U1596="Sharing","POWER ISSUE",
U1596="Sites strategiques &amp; DataCenter","POWER ISSUE",
U1596="Exclu","Exclu",
U1596="SAT","TX ISSUE",
U1596="SPARE-ISSUE","SPARE-ISSUE",
U1596="Fiber CAmtel","TX ISSUE",
U1596="Fiber AOF","TX ISSUE",
U1596="Projet OCM (HUAWEI)","TRAVAUX-HUAWEI",
U1596="Projet OCM (NOKIA)","TRAVAUX -NOKIA",
U1596="ACCESS-ISSUE","ACCESS-ISSUE",
U1596="Projet OCM (ZTE, NOKIA, autres projets)","TRAVAUX OCM",
U1596="No root CAuse","No root cause",
U1596="ODU HS","TX ISSUE",
U1596="IP &amp; VLAN","TX ISSUE",
U1596="Warehouse HUAWEI","SPARE-ISSUE",
U1596="SPARE-HS","SPARE-ISSUE",
U1596="Power Telco","RAN ISSUE",U1596="no impacts","no impacts"
),"")</f>
        <v/>
      </c>
      <c r="U1596" s="28"/>
      <c r="V1596" s="35" t="str" cm="1">
        <f t="array" ref="V1596">IFERROR(_xlfn.IFS(
U1596="MPR ISSUE","ACTIVE",
U1596="BSS Hardware Issue","ACTIVE",
U1596="Sites strategiques, MLL, Pylone, etc.","PASSIVE",
U1596="AKTIVCO DEFAUT GE &amp; POWER Cabinet","PASSIVE",
U1596="AKTIVCO Coupure ENEO &amp; Baisse de tension","PASSIVE",
U1596="Coupure ENEO &amp; Baisse de tension","PASSIVE",
U1596="Defaut GE &amp; POWER Cabinet","PASSIVE",
U1596="Sharing","PASSIVE",
U1596="Sites strategiques &amp; DataCenter","PASSIVE",
U1596="Exclu","Exclu",
U1596="SAT","ACTIVE",
U1596="SPARE-ISSUE","SPARE-ISSUE",
U1596="Fiber CAmtel","ACTIVE",
U1596="Fiber AOF","ACTIVE",
U1596="Projet OCM (HUAWEI)","PLANNED WORKS",
U1596="Projet OCM (NOKIA)","PLANNED WORKS",
U1596="ACCESS-ISSUE","ACCESS-ISSUE",
U1596="Projet OCM (ZTE, NOKIA, autres projets)","PLANNED WORKS",
U1596="No root CAuse","No root cause",
U1596="ODU HS","ACTIVE",
U1596="IP &amp; VLAN","ACTIVE",
U1596="Warehouse HUAWEI","SPARE-ISSUE",
U1596="SPARE-HS","SPARE-ISSUE",
U1596="Power Telco","ACTIVE",U1596="no impacts","no impacts"
),"")</f>
        <v/>
      </c>
      <c r="W1596" s="102"/>
      <c r="X1596" s="102"/>
      <c r="Y1596" s="102"/>
      <c r="Z1596" s="102"/>
      <c r="AA1596" s="102"/>
      <c r="AB1596" s="104" t="s">
        <v>6660</v>
      </c>
      <c r="AC1596" s="9"/>
      <c r="AD1596" s="9"/>
      <c r="AE1596" s="7" t="s">
        <v>5423</v>
      </c>
      <c r="AF1596" s="6"/>
      <c r="AG1596" s="7"/>
      <c r="AH1596" s="3" t="s">
        <v>5423</v>
      </c>
      <c r="AI1596" s="18" t="s">
        <v>5423</v>
      </c>
      <c r="AJ1596" s="18" t="s">
        <v>5423</v>
      </c>
      <c r="AK1596" s="18" t="s">
        <v>5423</v>
      </c>
      <c r="AL1596" s="18" t="s">
        <v>6243</v>
      </c>
      <c r="AM1596" s="18" t="s">
        <v>5423</v>
      </c>
      <c r="AN1596" s="18" t="s">
        <v>5423</v>
      </c>
      <c r="AO1596" s="18" t="s">
        <v>5423</v>
      </c>
      <c r="AP1596" s="18" t="s">
        <v>5423</v>
      </c>
      <c r="AQ1596" s="18" t="s">
        <v>5423</v>
      </c>
      <c r="AR1596" s="18" t="s">
        <v>5423</v>
      </c>
      <c r="AS1596" s="18" t="s">
        <v>5929</v>
      </c>
      <c r="AT1596" s="18" t="s">
        <v>5423</v>
      </c>
      <c r="AU1596" s="9" t="s">
        <v>5423</v>
      </c>
      <c r="AV1596" s="14"/>
      <c r="AW1596" s="14" t="s">
        <v>5423</v>
      </c>
      <c r="AX1596" s="14" t="str">
        <f>_xlfn.XLOOKUP(B1596,'[4]cell downs 18042026 17h'!$B:$B,'[4]cell downs 18042026 17h'!$B:$B,"")</f>
        <v/>
      </c>
      <c r="AY1596" s="14" t="str">
        <f>_xlfn.XLOOKUP(B1596,'[5]Cells Huawei 19042026 15h'!$B:$B,'[5]Cells Huawei 19042026 15h'!$B:$B,"")</f>
        <v/>
      </c>
      <c r="AZ1596" s="105" t="str">
        <f>_xlfn.XLOOKUP(B1596,'INCIDENT-04-23-2026'!E:E,'INCIDENT-04-23-2026'!F:F,"")</f>
        <v/>
      </c>
      <c r="BA1596" s="105" t="str">
        <f>_xlfn.XLOOKUP(B1596,'[6]Eneo 17H'!$C:$C,'[6]Eneo 17H'!$I:$I,"")</f>
        <v/>
      </c>
      <c r="BB1596" s="105" t="str">
        <f>_xlfn.XLOOKUP(B1596,[8]ALL!$B:$B,[8]ALL!$M:$M,"")</f>
        <v/>
      </c>
      <c r="BC1596" s="105" t="str">
        <f>_xlfn.XLOOKUP(B1596,'[6]Eneo 17H'!$C:$C,'[6]Eneo 17H'!$I:$I,"")</f>
        <v/>
      </c>
      <c r="BD1596" s="105" t="str">
        <f>_xlfn.XLOOKUP(B1596,'[7]Eneo 12H'!$C:$C,'[7]Eneo 12H'!$I:$I,"")</f>
        <v/>
      </c>
      <c r="BE1596" s="105" t="s">
        <v>7305</v>
      </c>
    </row>
    <row r="1597" spans="1:57" hidden="1" x14ac:dyDescent="0.3">
      <c r="A1597" s="1" t="s">
        <v>3509</v>
      </c>
      <c r="B1597" s="8" t="s">
        <v>3510</v>
      </c>
      <c r="C1597" s="3" t="str">
        <f>_xlfn.XLOOKUP(B1597,'[1]daily break down'!$D:$D,'[1]daily break down'!$E:$E,"")</f>
        <v>LITTORAL</v>
      </c>
      <c r="D1597" s="1" t="s">
        <v>11</v>
      </c>
      <c r="E1597" s="1" t="s">
        <v>12</v>
      </c>
      <c r="F1597" s="3" t="s">
        <v>31</v>
      </c>
      <c r="G1597" s="1" t="s">
        <v>3509</v>
      </c>
      <c r="H1597" s="27" t="str">
        <f>_xlfn.XLOOKUP(B1597,[2]CALCULATION!$B:$B,[2]CALCULATION!$H:$H,"")</f>
        <v>ZTE</v>
      </c>
      <c r="I1597" s="23">
        <v>0</v>
      </c>
      <c r="J1597" s="23">
        <v>0</v>
      </c>
      <c r="K1597" s="23">
        <v>0</v>
      </c>
      <c r="L1597" s="23">
        <v>0</v>
      </c>
      <c r="M1597" s="23">
        <v>0</v>
      </c>
      <c r="N1597" s="23">
        <v>0</v>
      </c>
      <c r="O1597" s="23">
        <v>0</v>
      </c>
      <c r="P1597" s="103" t="s">
        <v>6554</v>
      </c>
      <c r="Q1597" s="36" t="s">
        <v>5796</v>
      </c>
      <c r="R1597" s="36"/>
      <c r="S1597" s="35" t="str" cm="1">
        <f t="array" ref="S1597">IFERROR(_xlfn.IFS(
U1597="MPR ISSUE","PDH",
U1597="BSS Hardware Issue","BSS",
U1597="Sites strategiques, MLL, Pylone, etc.","ENVTECH",
U1597="AKTIVCO DEFAUT GE &amp; POWER Cabinet","AKTIVCO",
U1597="AKTIVCO Coupure ENEO &amp; Baisse de tension","AKTIVCO GRID ONLY",
U1597="Coupure ENEO &amp; Baisse de tension","IHS GRID ONLY",
U1597="Defaut GE &amp; POWER Cabinet","IHS",
U1597="Sharing","Partners",
U1597="Sites strategiques &amp; DataCenter","SST &amp; DC",
U1597="Exclu","Exclu",
U1597="SAT","SAT",
U1597="SPARE-ISSUE","SPARE-ISSUE",
U1597="Fiber CAmtel","TRANS_FO_CAMTEL",
U1597="Fiber AOF","Fiber AOF",
U1597="Projet OCM (HUAWEI)","TRAVAUX-HUAWEI",
U1597="Projet OCM (NOKIA)","TRAVAUX-NOKIA",
U1597="ACCESS-ISSUE","ACCESS-ISSUE",
U1597="Projet OCM (ZTE, NOKIA, autres projets)","TRAVAUX OCM",
U1597="No root CAuse","No root cause",
U1597="ODU HS","PDH",
U1597="IP &amp; VLAN","PDH",
U1597="Warehouse HUAWEI","SPARE-ISSUE",
U1597="SPARE-HS","SPARE-ISSUE",
U1597="Power Telco","BSS",U1597="no impacts","no impacts"
),"")</f>
        <v/>
      </c>
      <c r="T1597" s="35" t="str" cm="1">
        <f t="array" ref="T1597">IFERROR(_xlfn.IFS(
U1597="MPR ISSUE","TX ISSUE",
U1597="BSS Hardware Issue","RAN ISSUE",
U1597="Sites strategiques, MLL, Pylone, etc.","ENVTECH",
U1597="AKTIVCO DEFAUT GE &amp; POWER Cabinet","POWER ISSUE",
U1597="AKTIVCO Coupure ENEO &amp; Baisse de tension","POWER ISSUE",
U1597="Coupure ENEO &amp; Baisse de tension","POWER ISSUE",
U1597="Defaut GE &amp; POWER Cabinet","POWER ISSUE",
U1597="Sharing","POWER ISSUE",
U1597="Sites strategiques &amp; DataCenter","POWER ISSUE",
U1597="Exclu","Exclu",
U1597="SAT","TX ISSUE",
U1597="SPARE-ISSUE","SPARE-ISSUE",
U1597="Fiber CAmtel","TX ISSUE",
U1597="Fiber AOF","TX ISSUE",
U1597="Projet OCM (HUAWEI)","TRAVAUX-HUAWEI",
U1597="Projet OCM (NOKIA)","TRAVAUX -NOKIA",
U1597="ACCESS-ISSUE","ACCESS-ISSUE",
U1597="Projet OCM (ZTE, NOKIA, autres projets)","TRAVAUX OCM",
U1597="No root CAuse","No root cause",
U1597="ODU HS","TX ISSUE",
U1597="IP &amp; VLAN","TX ISSUE",
U1597="Warehouse HUAWEI","SPARE-ISSUE",
U1597="SPARE-HS","SPARE-ISSUE",
U1597="Power Telco","RAN ISSUE",U1597="no impacts","no impacts"
),"")</f>
        <v/>
      </c>
      <c r="U1597" s="28"/>
      <c r="V1597" s="35" t="str" cm="1">
        <f t="array" ref="V1597">IFERROR(_xlfn.IFS(
U1597="MPR ISSUE","ACTIVE",
U1597="BSS Hardware Issue","ACTIVE",
U1597="Sites strategiques, MLL, Pylone, etc.","PASSIVE",
U1597="AKTIVCO DEFAUT GE &amp; POWER Cabinet","PASSIVE",
U1597="AKTIVCO Coupure ENEO &amp; Baisse de tension","PASSIVE",
U1597="Coupure ENEO &amp; Baisse de tension","PASSIVE",
U1597="Defaut GE &amp; POWER Cabinet","PASSIVE",
U1597="Sharing","PASSIVE",
U1597="Sites strategiques &amp; DataCenter","PASSIVE",
U1597="Exclu","Exclu",
U1597="SAT","ACTIVE",
U1597="SPARE-ISSUE","SPARE-ISSUE",
U1597="Fiber CAmtel","ACTIVE",
U1597="Fiber AOF","ACTIVE",
U1597="Projet OCM (HUAWEI)","PLANNED WORKS",
U1597="Projet OCM (NOKIA)","PLANNED WORKS",
U1597="ACCESS-ISSUE","ACCESS-ISSUE",
U1597="Projet OCM (ZTE, NOKIA, autres projets)","PLANNED WORKS",
U1597="No root CAuse","No root cause",
U1597="ODU HS","ACTIVE",
U1597="IP &amp; VLAN","ACTIVE",
U1597="Warehouse HUAWEI","SPARE-ISSUE",
U1597="SPARE-HS","SPARE-ISSUE",
U1597="Power Telco","ACTIVE",U1597="no impacts","no impacts"
),"")</f>
        <v/>
      </c>
      <c r="W1597" s="102"/>
      <c r="X1597" s="102"/>
      <c r="Y1597" s="102"/>
      <c r="Z1597" s="102"/>
      <c r="AA1597" s="102"/>
      <c r="AB1597" s="104" t="s">
        <v>5423</v>
      </c>
      <c r="AC1597" s="9"/>
      <c r="AD1597" s="9"/>
      <c r="AE1597" s="7" t="s">
        <v>5423</v>
      </c>
      <c r="AF1597" s="6"/>
      <c r="AG1597" s="7"/>
      <c r="AH1597" s="3" t="s">
        <v>5423</v>
      </c>
      <c r="AI1597" s="18" t="s">
        <v>5423</v>
      </c>
      <c r="AJ1597" s="18" t="s">
        <v>5423</v>
      </c>
      <c r="AK1597" s="18" t="s">
        <v>5423</v>
      </c>
      <c r="AL1597" s="18" t="s">
        <v>5423</v>
      </c>
      <c r="AM1597" s="18" t="s">
        <v>5423</v>
      </c>
      <c r="AN1597" s="18" t="s">
        <v>5423</v>
      </c>
      <c r="AO1597" s="18" t="s">
        <v>5423</v>
      </c>
      <c r="AP1597" s="18" t="s">
        <v>5423</v>
      </c>
      <c r="AQ1597" s="18" t="s">
        <v>5423</v>
      </c>
      <c r="AR1597" s="18" t="s">
        <v>5423</v>
      </c>
      <c r="AS1597" s="18" t="s">
        <v>5423</v>
      </c>
      <c r="AT1597" s="18" t="s">
        <v>5423</v>
      </c>
      <c r="AU1597" s="9" t="s">
        <v>5423</v>
      </c>
      <c r="AV1597" s="14"/>
      <c r="AW1597" s="14" t="s">
        <v>5423</v>
      </c>
      <c r="AX1597" s="14" t="str">
        <f>_xlfn.XLOOKUP(B1597,'[4]cell downs 18042026 17h'!$B:$B,'[4]cell downs 18042026 17h'!$B:$B,"")</f>
        <v/>
      </c>
      <c r="AY1597" s="14" t="str">
        <f>_xlfn.XLOOKUP(B1597,'[5]Cells Huawei 19042026 15h'!$B:$B,'[5]Cells Huawei 19042026 15h'!$B:$B,"")</f>
        <v/>
      </c>
      <c r="AZ1597" s="105" t="str">
        <f>_xlfn.XLOOKUP(B1597,'INCIDENT-04-23-2026'!E:E,'INCIDENT-04-23-2026'!F:F,"")</f>
        <v/>
      </c>
      <c r="BA1597" s="105" t="str">
        <f>_xlfn.XLOOKUP(B1597,'[6]Eneo 17H'!$C:$C,'[6]Eneo 17H'!$I:$I,"")</f>
        <v/>
      </c>
      <c r="BB1597" s="105" t="str">
        <f>_xlfn.XLOOKUP(B1597,[8]ALL!$B:$B,[8]ALL!$M:$M,"")</f>
        <v/>
      </c>
      <c r="BC1597" s="105" t="str">
        <f>_xlfn.XLOOKUP(B1597,'[6]Eneo 17H'!$C:$C,'[6]Eneo 17H'!$I:$I,"")</f>
        <v/>
      </c>
      <c r="BD1597" s="105" t="str">
        <f>_xlfn.XLOOKUP(B1597,'[7]Eneo 12H'!$C:$C,'[7]Eneo 12H'!$I:$I,"")</f>
        <v/>
      </c>
      <c r="BE1597" s="105" t="s">
        <v>5423</v>
      </c>
    </row>
    <row r="1598" spans="1:57" hidden="1" x14ac:dyDescent="0.3">
      <c r="A1598" s="1" t="s">
        <v>4088</v>
      </c>
      <c r="B1598" s="8" t="s">
        <v>4089</v>
      </c>
      <c r="C1598" s="3" t="str">
        <f>_xlfn.XLOOKUP(B1598,'[1]daily break down'!$D:$D,'[1]daily break down'!$E:$E,"")</f>
        <v>SUD-OUEST</v>
      </c>
      <c r="D1598" s="1" t="s">
        <v>11</v>
      </c>
      <c r="E1598" s="1" t="s">
        <v>12</v>
      </c>
      <c r="F1598" s="3" t="s">
        <v>13</v>
      </c>
      <c r="G1598" s="1" t="s">
        <v>63</v>
      </c>
      <c r="H1598" s="25" t="str">
        <f>_xlfn.XLOOKUP(B1598,[2]CALCULATION!$B:$B,[2]CALCULATION!$H:$H,"")</f>
        <v>HUAWEI</v>
      </c>
      <c r="I1598" s="23">
        <v>0</v>
      </c>
      <c r="J1598" s="23">
        <v>0</v>
      </c>
      <c r="K1598" s="23">
        <v>1.533816735296048E-2</v>
      </c>
      <c r="L1598" s="23">
        <v>0.1268074068366849</v>
      </c>
      <c r="M1598" s="23">
        <v>0</v>
      </c>
      <c r="N1598" s="23">
        <v>0</v>
      </c>
      <c r="O1598" s="23">
        <v>0</v>
      </c>
      <c r="P1598" s="103" t="s">
        <v>6554</v>
      </c>
      <c r="Q1598" s="36" t="s">
        <v>5796</v>
      </c>
      <c r="R1598" s="36"/>
      <c r="S1598" s="35" t="str" cm="1">
        <f t="array" ref="S1598">IFERROR(_xlfn.IFS(
U1598="MPR ISSUE","PDH",
U1598="BSS Hardware Issue","BSS",
U1598="Sites strategiques, MLL, Pylone, etc.","ENVTECH",
U1598="AKTIVCO DEFAUT GE &amp; POWER Cabinet","AKTIVCO",
U1598="AKTIVCO Coupure ENEO &amp; Baisse de tension","AKTIVCO GRID ONLY",
U1598="Coupure ENEO &amp; Baisse de tension","IHS GRID ONLY",
U1598="Defaut GE &amp; POWER Cabinet","IHS",
U1598="Sharing","Partners",
U1598="Sites strategiques &amp; DataCenter","SST &amp; DC",
U1598="Exclu","Exclu",
U1598="SAT","SAT",
U1598="SPARE-ISSUE","SPARE-ISSUE",
U1598="Fiber CAmtel","TRANS_FO_CAMTEL",
U1598="Fiber AOF","Fiber AOF",
U1598="Projet OCM (HUAWEI)","TRAVAUX-HUAWEI",
U1598="Projet OCM (NOKIA)","TRAVAUX-NOKIA",
U1598="ACCESS-ISSUE","ACCESS-ISSUE",
U1598="Projet OCM (ZTE, NOKIA, autres projets)","TRAVAUX OCM",
U1598="No root CAuse","No root cause",
U1598="ODU HS","PDH",
U1598="IP &amp; VLAN","PDH",
U1598="Warehouse HUAWEI","SPARE-ISSUE",
U1598="SPARE-HS","SPARE-ISSUE",
U1598="Power Telco","BSS",U1598="no impacts","no impacts"
),"")</f>
        <v/>
      </c>
      <c r="T1598" s="35" t="str" cm="1">
        <f t="array" ref="T1598">IFERROR(_xlfn.IFS(
U1598="MPR ISSUE","TX ISSUE",
U1598="BSS Hardware Issue","RAN ISSUE",
U1598="Sites strategiques, MLL, Pylone, etc.","ENVTECH",
U1598="AKTIVCO DEFAUT GE &amp; POWER Cabinet","POWER ISSUE",
U1598="AKTIVCO Coupure ENEO &amp; Baisse de tension","POWER ISSUE",
U1598="Coupure ENEO &amp; Baisse de tension","POWER ISSUE",
U1598="Defaut GE &amp; POWER Cabinet","POWER ISSUE",
U1598="Sharing","POWER ISSUE",
U1598="Sites strategiques &amp; DataCenter","POWER ISSUE",
U1598="Exclu","Exclu",
U1598="SAT","TX ISSUE",
U1598="SPARE-ISSUE","SPARE-ISSUE",
U1598="Fiber CAmtel","TX ISSUE",
U1598="Fiber AOF","TX ISSUE",
U1598="Projet OCM (HUAWEI)","TRAVAUX-HUAWEI",
U1598="Projet OCM (NOKIA)","TRAVAUX -NOKIA",
U1598="ACCESS-ISSUE","ACCESS-ISSUE",
U1598="Projet OCM (ZTE, NOKIA, autres projets)","TRAVAUX OCM",
U1598="No root CAuse","No root cause",
U1598="ODU HS","TX ISSUE",
U1598="IP &amp; VLAN","TX ISSUE",
U1598="Warehouse HUAWEI","SPARE-ISSUE",
U1598="SPARE-HS","SPARE-ISSUE",
U1598="Power Telco","RAN ISSUE",U1598="no impacts","no impacts"
),"")</f>
        <v/>
      </c>
      <c r="U1598" s="28"/>
      <c r="V1598" s="35" t="str" cm="1">
        <f t="array" ref="V1598">IFERROR(_xlfn.IFS(
U1598="MPR ISSUE","ACTIVE",
U1598="BSS Hardware Issue","ACTIVE",
U1598="Sites strategiques, MLL, Pylone, etc.","PASSIVE",
U1598="AKTIVCO DEFAUT GE &amp; POWER Cabinet","PASSIVE",
U1598="AKTIVCO Coupure ENEO &amp; Baisse de tension","PASSIVE",
U1598="Coupure ENEO &amp; Baisse de tension","PASSIVE",
U1598="Defaut GE &amp; POWER Cabinet","PASSIVE",
U1598="Sharing","PASSIVE",
U1598="Sites strategiques &amp; DataCenter","PASSIVE",
U1598="Exclu","Exclu",
U1598="SAT","ACTIVE",
U1598="SPARE-ISSUE","SPARE-ISSUE",
U1598="Fiber CAmtel","ACTIVE",
U1598="Fiber AOF","ACTIVE",
U1598="Projet OCM (HUAWEI)","PLANNED WORKS",
U1598="Projet OCM (NOKIA)","PLANNED WORKS",
U1598="ACCESS-ISSUE","ACCESS-ISSUE",
U1598="Projet OCM (ZTE, NOKIA, autres projets)","PLANNED WORKS",
U1598="No root CAuse","No root cause",
U1598="ODU HS","ACTIVE",
U1598="IP &amp; VLAN","ACTIVE",
U1598="Warehouse HUAWEI","SPARE-ISSUE",
U1598="SPARE-HS","SPARE-ISSUE",
U1598="Power Telco","ACTIVE",U1598="no impacts","no impacts"
),"")</f>
        <v/>
      </c>
      <c r="W1598" s="102"/>
      <c r="X1598" s="102"/>
      <c r="Y1598" s="102"/>
      <c r="Z1598" s="102"/>
      <c r="AA1598" s="102"/>
      <c r="AB1598" s="104" t="s">
        <v>5423</v>
      </c>
      <c r="AC1598" s="9"/>
      <c r="AD1598" s="9"/>
      <c r="AE1598" s="7" t="s">
        <v>5423</v>
      </c>
      <c r="AF1598" s="6"/>
      <c r="AG1598" s="7"/>
      <c r="AH1598" s="3" t="s">
        <v>5423</v>
      </c>
      <c r="AI1598" s="18" t="s">
        <v>5423</v>
      </c>
      <c r="AJ1598" s="18" t="s">
        <v>5423</v>
      </c>
      <c r="AK1598" s="18" t="s">
        <v>5423</v>
      </c>
      <c r="AL1598" s="18" t="s">
        <v>5423</v>
      </c>
      <c r="AM1598" s="18" t="s">
        <v>5423</v>
      </c>
      <c r="AN1598" s="18" t="s">
        <v>5423</v>
      </c>
      <c r="AO1598" s="18" t="s">
        <v>5423</v>
      </c>
      <c r="AP1598" s="18" t="s">
        <v>5423</v>
      </c>
      <c r="AQ1598" s="18" t="s">
        <v>5423</v>
      </c>
      <c r="AR1598" s="18" t="s">
        <v>5423</v>
      </c>
      <c r="AS1598" s="18" t="s">
        <v>5423</v>
      </c>
      <c r="AT1598" s="18" t="s">
        <v>5423</v>
      </c>
      <c r="AU1598" s="9" t="s">
        <v>5423</v>
      </c>
      <c r="AV1598" s="14"/>
      <c r="AW1598" s="14" t="s">
        <v>5423</v>
      </c>
      <c r="AX1598" s="14" t="str">
        <f>_xlfn.XLOOKUP(B1598,'[4]cell downs 18042026 17h'!$B:$B,'[4]cell downs 18042026 17h'!$B:$B,"")</f>
        <v/>
      </c>
      <c r="AY1598" s="14" t="str">
        <f>_xlfn.XLOOKUP(B1598,'[5]Cells Huawei 19042026 15h'!$B:$B,'[5]Cells Huawei 19042026 15h'!$B:$B,"")</f>
        <v/>
      </c>
      <c r="AZ1598" s="105" t="str">
        <f>_xlfn.XLOOKUP(B1598,'INCIDENT-04-23-2026'!E:E,'INCIDENT-04-23-2026'!F:F,"")</f>
        <v/>
      </c>
      <c r="BA1598" s="105" t="str">
        <f>_xlfn.XLOOKUP(B1598,'[6]Eneo 17H'!$C:$C,'[6]Eneo 17H'!$I:$I,"")</f>
        <v/>
      </c>
      <c r="BB1598" s="105" t="str">
        <f>_xlfn.XLOOKUP(B1598,[8]ALL!$B:$B,[8]ALL!$M:$M,"")</f>
        <v/>
      </c>
      <c r="BC1598" s="105" t="str">
        <f>_xlfn.XLOOKUP(B1598,'[6]Eneo 17H'!$C:$C,'[6]Eneo 17H'!$I:$I,"")</f>
        <v/>
      </c>
      <c r="BD1598" s="105" t="str">
        <f>_xlfn.XLOOKUP(B1598,'[7]Eneo 12H'!$C:$C,'[7]Eneo 12H'!$I:$I,"")</f>
        <v/>
      </c>
      <c r="BE1598" s="105" t="s">
        <v>5423</v>
      </c>
    </row>
    <row r="1599" spans="1:57" hidden="1" x14ac:dyDescent="0.3">
      <c r="A1599" s="1" t="s">
        <v>1325</v>
      </c>
      <c r="B1599" s="8" t="s">
        <v>1326</v>
      </c>
      <c r="C1599" s="3" t="str">
        <f>_xlfn.XLOOKUP(B1599,'[1]daily break down'!$D:$D,'[1]daily break down'!$E:$E,"")</f>
        <v>SUD-OUEST</v>
      </c>
      <c r="D1599" s="1" t="s">
        <v>11</v>
      </c>
      <c r="E1599" s="1" t="s">
        <v>66</v>
      </c>
      <c r="F1599" s="3" t="s">
        <v>13</v>
      </c>
      <c r="G1599" s="1" t="s">
        <v>1327</v>
      </c>
      <c r="H1599" s="26" t="str">
        <f>_xlfn.XLOOKUP(B1599,[2]CALCULATION!$B:$B,[2]CALCULATION!$H:$H,"")</f>
        <v>NOKIA</v>
      </c>
      <c r="I1599" s="23">
        <v>0</v>
      </c>
      <c r="J1599" s="23">
        <v>0</v>
      </c>
      <c r="K1599" s="23">
        <v>0</v>
      </c>
      <c r="L1599" s="23">
        <v>0</v>
      </c>
      <c r="M1599" s="23">
        <v>0</v>
      </c>
      <c r="N1599" s="23">
        <v>0</v>
      </c>
      <c r="O1599" s="23">
        <v>0</v>
      </c>
      <c r="P1599" s="103" t="s">
        <v>6554</v>
      </c>
      <c r="Q1599" s="36" t="s">
        <v>6552</v>
      </c>
      <c r="R1599" s="36"/>
      <c r="S1599" s="35" t="str" cm="1">
        <f t="array" ref="S1599">IFERROR(_xlfn.IFS(
U1599="MPR ISSUE","PDH",
U1599="BSS Hardware Issue","BSS",
U1599="Sites strategiques, MLL, Pylone, etc.","ENVTECH",
U1599="AKTIVCO DEFAUT GE &amp; POWER Cabinet","AKTIVCO",
U1599="AKTIVCO Coupure ENEO &amp; Baisse de tension","AKTIVCO GRID ONLY",
U1599="Coupure ENEO &amp; Baisse de tension","IHS GRID ONLY",
U1599="Defaut GE &amp; POWER Cabinet","IHS",
U1599="Sharing","Partners",
U1599="Sites strategiques &amp; DataCenter","SST &amp; DC",
U1599="Exclu","Exclu",
U1599="SAT","SAT",
U1599="SPARE-ISSUE","SPARE-ISSUE",
U1599="Fiber CAmtel","TRANS_FO_CAMTEL",
U1599="Fiber AOF","Fiber AOF",
U1599="Projet OCM (HUAWEI)","TRAVAUX-HUAWEI",
U1599="Projet OCM (NOKIA)","TRAVAUX-NOKIA",
U1599="ACCESS-ISSUE","ACCESS-ISSUE",
U1599="Projet OCM (ZTE, NOKIA, autres projets)","TRAVAUX OCM",
U1599="No root CAuse","No root cause",
U1599="ODU HS","PDH",
U1599="IP &amp; VLAN","PDH",
U1599="Warehouse HUAWEI","SPARE-ISSUE",
U1599="SPARE-HS","SPARE-ISSUE",
U1599="Power Telco","BSS",U1599="no impacts","no impacts"
),"")</f>
        <v/>
      </c>
      <c r="T1599" s="35" t="str" cm="1">
        <f t="array" ref="T1599">IFERROR(_xlfn.IFS(
U1599="MPR ISSUE","TX ISSUE",
U1599="BSS Hardware Issue","RAN ISSUE",
U1599="Sites strategiques, MLL, Pylone, etc.","ENVTECH",
U1599="AKTIVCO DEFAUT GE &amp; POWER Cabinet","POWER ISSUE",
U1599="AKTIVCO Coupure ENEO &amp; Baisse de tension","POWER ISSUE",
U1599="Coupure ENEO &amp; Baisse de tension","POWER ISSUE",
U1599="Defaut GE &amp; POWER Cabinet","POWER ISSUE",
U1599="Sharing","POWER ISSUE",
U1599="Sites strategiques &amp; DataCenter","POWER ISSUE",
U1599="Exclu","Exclu",
U1599="SAT","TX ISSUE",
U1599="SPARE-ISSUE","SPARE-ISSUE",
U1599="Fiber CAmtel","TX ISSUE",
U1599="Fiber AOF","TX ISSUE",
U1599="Projet OCM (HUAWEI)","TRAVAUX-HUAWEI",
U1599="Projet OCM (NOKIA)","TRAVAUX -NOKIA",
U1599="ACCESS-ISSUE","ACCESS-ISSUE",
U1599="Projet OCM (ZTE, NOKIA, autres projets)","TRAVAUX OCM",
U1599="No root CAuse","No root cause",
U1599="ODU HS","TX ISSUE",
U1599="IP &amp; VLAN","TX ISSUE",
U1599="Warehouse HUAWEI","SPARE-ISSUE",
U1599="SPARE-HS","SPARE-ISSUE",
U1599="Power Telco","RAN ISSUE",U1599="no impacts","no impacts"
),"")</f>
        <v/>
      </c>
      <c r="U1599" s="28"/>
      <c r="V1599" s="35" t="str" cm="1">
        <f t="array" ref="V1599">IFERROR(_xlfn.IFS(
U1599="MPR ISSUE","ACTIVE",
U1599="BSS Hardware Issue","ACTIVE",
U1599="Sites strategiques, MLL, Pylone, etc.","PASSIVE",
U1599="AKTIVCO DEFAUT GE &amp; POWER Cabinet","PASSIVE",
U1599="AKTIVCO Coupure ENEO &amp; Baisse de tension","PASSIVE",
U1599="Coupure ENEO &amp; Baisse de tension","PASSIVE",
U1599="Defaut GE &amp; POWER Cabinet","PASSIVE",
U1599="Sharing","PASSIVE",
U1599="Sites strategiques &amp; DataCenter","PASSIVE",
U1599="Exclu","Exclu",
U1599="SAT","ACTIVE",
U1599="SPARE-ISSUE","SPARE-ISSUE",
U1599="Fiber CAmtel","ACTIVE",
U1599="Fiber AOF","ACTIVE",
U1599="Projet OCM (HUAWEI)","PLANNED WORKS",
U1599="Projet OCM (NOKIA)","PLANNED WORKS",
U1599="ACCESS-ISSUE","ACCESS-ISSUE",
U1599="Projet OCM (ZTE, NOKIA, autres projets)","PLANNED WORKS",
U1599="No root CAuse","No root cause",
U1599="ODU HS","ACTIVE",
U1599="IP &amp; VLAN","ACTIVE",
U1599="Warehouse HUAWEI","SPARE-ISSUE",
U1599="SPARE-HS","SPARE-ISSUE",
U1599="Power Telco","ACTIVE",U1599="no impacts","no impacts"
),"")</f>
        <v/>
      </c>
      <c r="W1599" s="102"/>
      <c r="X1599" s="102"/>
      <c r="Y1599" s="102"/>
      <c r="Z1599" s="102"/>
      <c r="AA1599" s="102"/>
      <c r="AB1599" s="104" t="s">
        <v>5822</v>
      </c>
      <c r="AC1599" s="9"/>
      <c r="AD1599" s="9"/>
      <c r="AE1599" s="7" t="s">
        <v>5423</v>
      </c>
      <c r="AF1599" s="6"/>
      <c r="AG1599" s="7"/>
      <c r="AH1599" s="3" t="s">
        <v>5423</v>
      </c>
      <c r="AI1599" s="18" t="s">
        <v>5423</v>
      </c>
      <c r="AJ1599" s="18" t="s">
        <v>5423</v>
      </c>
      <c r="AK1599" s="18" t="s">
        <v>5423</v>
      </c>
      <c r="AL1599" s="18" t="s">
        <v>5423</v>
      </c>
      <c r="AM1599" s="18" t="s">
        <v>5423</v>
      </c>
      <c r="AN1599" s="18" t="s">
        <v>5423</v>
      </c>
      <c r="AO1599" s="18" t="s">
        <v>5423</v>
      </c>
      <c r="AP1599" s="18" t="s">
        <v>5423</v>
      </c>
      <c r="AQ1599" s="18" t="s">
        <v>5423</v>
      </c>
      <c r="AR1599" s="18" t="s">
        <v>5822</v>
      </c>
      <c r="AS1599" s="18" t="s">
        <v>5423</v>
      </c>
      <c r="AT1599" s="18" t="s">
        <v>5423</v>
      </c>
      <c r="AU1599" s="9" t="s">
        <v>5423</v>
      </c>
      <c r="AV1599" s="14"/>
      <c r="AW1599" s="14" t="s">
        <v>5423</v>
      </c>
      <c r="AX1599" s="14" t="str">
        <f>_xlfn.XLOOKUP(B1599,'[4]cell downs 18042026 17h'!$B:$B,'[4]cell downs 18042026 17h'!$B:$B,"")</f>
        <v/>
      </c>
      <c r="AY1599" s="14" t="str">
        <f>_xlfn.XLOOKUP(B1599,'[5]Cells Huawei 19042026 15h'!$B:$B,'[5]Cells Huawei 19042026 15h'!$B:$B,"")</f>
        <v/>
      </c>
      <c r="AZ1599" s="105" t="str">
        <f>_xlfn.XLOOKUP(B1599,'INCIDENT-04-23-2026'!E:E,'INCIDENT-04-23-2026'!F:F,"")</f>
        <v>(04/23/2026 incident ) : impact by SUO_030_N_Bachuo-Ntai , Defaut GEN || Action Gen overhaul</v>
      </c>
      <c r="BA1599" s="105" t="str">
        <f>_xlfn.XLOOKUP(B1599,'[6]Eneo 17H'!$C:$C,'[6]Eneo 17H'!$I:$I,"")</f>
        <v/>
      </c>
      <c r="BB1599" s="105" t="str">
        <f>_xlfn.XLOOKUP(B1599,[8]ALL!$B:$B,[8]ALL!$M:$M,"")</f>
        <v/>
      </c>
      <c r="BC1599" s="105" t="str">
        <f>_xlfn.XLOOKUP(B1599,'[6]Eneo 17H'!$C:$C,'[6]Eneo 17H'!$I:$I,"")</f>
        <v/>
      </c>
      <c r="BD1599" s="105" t="str">
        <f>_xlfn.XLOOKUP(B1599,'[7]Eneo 12H'!$C:$C,'[7]Eneo 12H'!$I:$I,"")</f>
        <v/>
      </c>
      <c r="BE1599" s="105" t="s">
        <v>7306</v>
      </c>
    </row>
    <row r="1600" spans="1:57" hidden="1" x14ac:dyDescent="0.3">
      <c r="A1600" s="1" t="s">
        <v>4373</v>
      </c>
      <c r="B1600" s="8" t="s">
        <v>4374</v>
      </c>
      <c r="C1600" s="3" t="str">
        <f>_xlfn.XLOOKUP(B1600,'[1]daily break down'!$D:$D,'[1]daily break down'!$E:$E,"")</f>
        <v>LITTORAL</v>
      </c>
      <c r="D1600" s="1" t="s">
        <v>11</v>
      </c>
      <c r="E1600" s="1" t="s">
        <v>12</v>
      </c>
      <c r="F1600" s="3" t="s">
        <v>13</v>
      </c>
      <c r="G1600" s="1" t="s">
        <v>4373</v>
      </c>
      <c r="H1600" s="27" t="str">
        <f>_xlfn.XLOOKUP(B1600,[2]CALCULATION!$B:$B,[2]CALCULATION!$H:$H,"")</f>
        <v>ZTE</v>
      </c>
      <c r="I1600" s="23">
        <v>0</v>
      </c>
      <c r="J1600" s="23">
        <v>0</v>
      </c>
      <c r="K1600" s="23">
        <v>0</v>
      </c>
      <c r="L1600" s="23">
        <v>0</v>
      </c>
      <c r="M1600" s="23">
        <v>0</v>
      </c>
      <c r="N1600" s="23">
        <v>0</v>
      </c>
      <c r="O1600" s="23">
        <v>0</v>
      </c>
      <c r="P1600" s="103" t="s">
        <v>6554</v>
      </c>
      <c r="Q1600" s="36" t="s">
        <v>6552</v>
      </c>
      <c r="R1600" s="36"/>
      <c r="S1600" s="35" t="str" cm="1">
        <f t="array" ref="S1600">IFERROR(_xlfn.IFS(
U1600="MPR ISSUE","PDH",
U1600="BSS Hardware Issue","BSS",
U1600="Sites strategiques, MLL, Pylone, etc.","ENVTECH",
U1600="AKTIVCO DEFAUT GE &amp; POWER Cabinet","AKTIVCO",
U1600="AKTIVCO Coupure ENEO &amp; Baisse de tension","AKTIVCO GRID ONLY",
U1600="Coupure ENEO &amp; Baisse de tension","IHS GRID ONLY",
U1600="Defaut GE &amp; POWER Cabinet","IHS",
U1600="Sharing","Partners",
U1600="Sites strategiques &amp; DataCenter","SST &amp; DC",
U1600="Exclu","Exclu",
U1600="SAT","SAT",
U1600="SPARE-ISSUE","SPARE-ISSUE",
U1600="Fiber CAmtel","TRANS_FO_CAMTEL",
U1600="Fiber AOF","Fiber AOF",
U1600="Projet OCM (HUAWEI)","TRAVAUX-HUAWEI",
U1600="Projet OCM (NOKIA)","TRAVAUX-NOKIA",
U1600="ACCESS-ISSUE","ACCESS-ISSUE",
U1600="Projet OCM (ZTE, NOKIA, autres projets)","TRAVAUX OCM",
U1600="No root CAuse","No root cause",
U1600="ODU HS","PDH",
U1600="IP &amp; VLAN","PDH",
U1600="Warehouse HUAWEI","SPARE-ISSUE",
U1600="SPARE-HS","SPARE-ISSUE",
U1600="Power Telco","BSS",U1600="no impacts","no impacts"
),"")</f>
        <v/>
      </c>
      <c r="T1600" s="35" t="str" cm="1">
        <f t="array" ref="T1600">IFERROR(_xlfn.IFS(
U1600="MPR ISSUE","TX ISSUE",
U1600="BSS Hardware Issue","RAN ISSUE",
U1600="Sites strategiques, MLL, Pylone, etc.","ENVTECH",
U1600="AKTIVCO DEFAUT GE &amp; POWER Cabinet","POWER ISSUE",
U1600="AKTIVCO Coupure ENEO &amp; Baisse de tension","POWER ISSUE",
U1600="Coupure ENEO &amp; Baisse de tension","POWER ISSUE",
U1600="Defaut GE &amp; POWER Cabinet","POWER ISSUE",
U1600="Sharing","POWER ISSUE",
U1600="Sites strategiques &amp; DataCenter","POWER ISSUE",
U1600="Exclu","Exclu",
U1600="SAT","TX ISSUE",
U1600="SPARE-ISSUE","SPARE-ISSUE",
U1600="Fiber CAmtel","TX ISSUE",
U1600="Fiber AOF","TX ISSUE",
U1600="Projet OCM (HUAWEI)","TRAVAUX-HUAWEI",
U1600="Projet OCM (NOKIA)","TRAVAUX -NOKIA",
U1600="ACCESS-ISSUE","ACCESS-ISSUE",
U1600="Projet OCM (ZTE, NOKIA, autres projets)","TRAVAUX OCM",
U1600="No root CAuse","No root cause",
U1600="ODU HS","TX ISSUE",
U1600="IP &amp; VLAN","TX ISSUE",
U1600="Warehouse HUAWEI","SPARE-ISSUE",
U1600="SPARE-HS","SPARE-ISSUE",
U1600="Power Telco","RAN ISSUE",U1600="no impacts","no impacts"
),"")</f>
        <v/>
      </c>
      <c r="U1600" s="28"/>
      <c r="V1600" s="35" t="str" cm="1">
        <f t="array" ref="V1600">IFERROR(_xlfn.IFS(
U1600="MPR ISSUE","ACTIVE",
U1600="BSS Hardware Issue","ACTIVE",
U1600="Sites strategiques, MLL, Pylone, etc.","PASSIVE",
U1600="AKTIVCO DEFAUT GE &amp; POWER Cabinet","PASSIVE",
U1600="AKTIVCO Coupure ENEO &amp; Baisse de tension","PASSIVE",
U1600="Coupure ENEO &amp; Baisse de tension","PASSIVE",
U1600="Defaut GE &amp; POWER Cabinet","PASSIVE",
U1600="Sharing","PASSIVE",
U1600="Sites strategiques &amp; DataCenter","PASSIVE",
U1600="Exclu","Exclu",
U1600="SAT","ACTIVE",
U1600="SPARE-ISSUE","SPARE-ISSUE",
U1600="Fiber CAmtel","ACTIVE",
U1600="Fiber AOF","ACTIVE",
U1600="Projet OCM (HUAWEI)","PLANNED WORKS",
U1600="Projet OCM (NOKIA)","PLANNED WORKS",
U1600="ACCESS-ISSUE","ACCESS-ISSUE",
U1600="Projet OCM (ZTE, NOKIA, autres projets)","PLANNED WORKS",
U1600="No root CAuse","No root cause",
U1600="ODU HS","ACTIVE",
U1600="IP &amp; VLAN","ACTIVE",
U1600="Warehouse HUAWEI","SPARE-ISSUE",
U1600="SPARE-HS","SPARE-ISSUE",
U1600="Power Telco","ACTIVE",U1600="no impacts","no impacts"
),"")</f>
        <v/>
      </c>
      <c r="W1600" s="102"/>
      <c r="X1600" s="102"/>
      <c r="Y1600" s="102"/>
      <c r="Z1600" s="102"/>
      <c r="AA1600" s="102"/>
      <c r="AB1600" s="104" t="s">
        <v>5423</v>
      </c>
      <c r="AC1600" s="9"/>
      <c r="AD1600" s="9"/>
      <c r="AE1600" s="7" t="s">
        <v>5423</v>
      </c>
      <c r="AF1600" s="6"/>
      <c r="AG1600" s="7"/>
      <c r="AH1600" s="3" t="s">
        <v>5423</v>
      </c>
      <c r="AI1600" s="18" t="s">
        <v>5423</v>
      </c>
      <c r="AJ1600" s="18" t="s">
        <v>5423</v>
      </c>
      <c r="AK1600" s="18" t="s">
        <v>5423</v>
      </c>
      <c r="AL1600" s="18" t="s">
        <v>5423</v>
      </c>
      <c r="AM1600" s="18" t="s">
        <v>5423</v>
      </c>
      <c r="AN1600" s="18" t="s">
        <v>5423</v>
      </c>
      <c r="AO1600" s="18" t="s">
        <v>5423</v>
      </c>
      <c r="AP1600" s="18" t="s">
        <v>5423</v>
      </c>
      <c r="AQ1600" s="18" t="s">
        <v>5423</v>
      </c>
      <c r="AR1600" s="18" t="s">
        <v>5423</v>
      </c>
      <c r="AS1600" s="18" t="s">
        <v>5423</v>
      </c>
      <c r="AT1600" s="18" t="s">
        <v>5423</v>
      </c>
      <c r="AU1600" s="9" t="s">
        <v>5423</v>
      </c>
      <c r="AV1600" s="14"/>
      <c r="AW1600" s="14" t="s">
        <v>5423</v>
      </c>
      <c r="AX1600" s="14" t="str">
        <f>_xlfn.XLOOKUP(B1600,'[4]cell downs 18042026 17h'!$B:$B,'[4]cell downs 18042026 17h'!$B:$B,"")</f>
        <v/>
      </c>
      <c r="AY1600" s="14" t="str">
        <f>_xlfn.XLOOKUP(B1600,'[5]Cells Huawei 19042026 15h'!$B:$B,'[5]Cells Huawei 19042026 15h'!$B:$B,"")</f>
        <v/>
      </c>
      <c r="AZ1600" s="105" t="str">
        <f>_xlfn.XLOOKUP(B1600,'INCIDENT-04-23-2026'!E:E,'INCIDENT-04-23-2026'!F:F,"")</f>
        <v/>
      </c>
      <c r="BA1600" s="105" t="str">
        <f>_xlfn.XLOOKUP(B1600,'[6]Eneo 17H'!$C:$C,'[6]Eneo 17H'!$I:$I,"")</f>
        <v/>
      </c>
      <c r="BB1600" s="105" t="str">
        <f>_xlfn.XLOOKUP(B1600,[8]ALL!$B:$B,[8]ALL!$M:$M,"")</f>
        <v/>
      </c>
      <c r="BC1600" s="105" t="str">
        <f>_xlfn.XLOOKUP(B1600,'[6]Eneo 17H'!$C:$C,'[6]Eneo 17H'!$I:$I,"")</f>
        <v/>
      </c>
      <c r="BD1600" s="105" t="str">
        <f>_xlfn.XLOOKUP(B1600,'[7]Eneo 12H'!$C:$C,'[7]Eneo 12H'!$I:$I,"")</f>
        <v/>
      </c>
      <c r="BE1600" s="105" t="s">
        <v>5423</v>
      </c>
    </row>
    <row r="1601" spans="1:57" hidden="1" x14ac:dyDescent="0.3">
      <c r="A1601" s="1" t="s">
        <v>4142</v>
      </c>
      <c r="B1601" s="8" t="s">
        <v>4145</v>
      </c>
      <c r="C1601" s="3" t="str">
        <f>_xlfn.XLOOKUP(B1601,'[1]daily break down'!$D:$D,'[1]daily break down'!$E:$E,"")</f>
        <v>CENTRE</v>
      </c>
      <c r="D1601" s="1" t="s">
        <v>11</v>
      </c>
      <c r="E1601" s="1" t="s">
        <v>12</v>
      </c>
      <c r="F1601" s="3" t="s">
        <v>37</v>
      </c>
      <c r="G1601" s="1" t="s">
        <v>4142</v>
      </c>
      <c r="H1601" s="27" t="str">
        <f>_xlfn.XLOOKUP(B1601,[2]CALCULATION!$B:$B,[2]CALCULATION!$H:$H,"")</f>
        <v>ZTE</v>
      </c>
      <c r="I1601" s="23">
        <v>0</v>
      </c>
      <c r="J1601" s="23">
        <v>0</v>
      </c>
      <c r="K1601" s="23">
        <v>0</v>
      </c>
      <c r="L1601" s="23">
        <v>0</v>
      </c>
      <c r="M1601" s="23">
        <v>0</v>
      </c>
      <c r="N1601" s="23">
        <v>0</v>
      </c>
      <c r="O1601" s="23">
        <v>0</v>
      </c>
      <c r="P1601" s="103" t="s">
        <v>6554</v>
      </c>
      <c r="Q1601" s="36" t="s">
        <v>5796</v>
      </c>
      <c r="R1601" s="36"/>
      <c r="S1601" s="35" t="str" cm="1">
        <f t="array" ref="S1601">IFERROR(_xlfn.IFS(
U1601="MPR ISSUE","PDH",
U1601="BSS Hardware Issue","BSS",
U1601="Sites strategiques, MLL, Pylone, etc.","ENVTECH",
U1601="AKTIVCO DEFAUT GE &amp; POWER Cabinet","AKTIVCO",
U1601="AKTIVCO Coupure ENEO &amp; Baisse de tension","AKTIVCO GRID ONLY",
U1601="Coupure ENEO &amp; Baisse de tension","IHS GRID ONLY",
U1601="Defaut GE &amp; POWER Cabinet","IHS",
U1601="Sharing","Partners",
U1601="Sites strategiques &amp; DataCenter","SST &amp; DC",
U1601="Exclu","Exclu",
U1601="SAT","SAT",
U1601="SPARE-ISSUE","SPARE-ISSUE",
U1601="Fiber CAmtel","TRANS_FO_CAMTEL",
U1601="Fiber AOF","Fiber AOF",
U1601="Projet OCM (HUAWEI)","TRAVAUX-HUAWEI",
U1601="Projet OCM (NOKIA)","TRAVAUX-NOKIA",
U1601="ACCESS-ISSUE","ACCESS-ISSUE",
U1601="Projet OCM (ZTE, NOKIA, autres projets)","TRAVAUX OCM",
U1601="No root CAuse","No root cause",
U1601="ODU HS","PDH",
U1601="IP &amp; VLAN","PDH",
U1601="Warehouse HUAWEI","SPARE-ISSUE",
U1601="SPARE-HS","SPARE-ISSUE",
U1601="Power Telco","BSS",U1601="no impacts","no impacts"
),"")</f>
        <v/>
      </c>
      <c r="T1601" s="35" t="str" cm="1">
        <f t="array" ref="T1601">IFERROR(_xlfn.IFS(
U1601="MPR ISSUE","TX ISSUE",
U1601="BSS Hardware Issue","RAN ISSUE",
U1601="Sites strategiques, MLL, Pylone, etc.","ENVTECH",
U1601="AKTIVCO DEFAUT GE &amp; POWER Cabinet","POWER ISSUE",
U1601="AKTIVCO Coupure ENEO &amp; Baisse de tension","POWER ISSUE",
U1601="Coupure ENEO &amp; Baisse de tension","POWER ISSUE",
U1601="Defaut GE &amp; POWER Cabinet","POWER ISSUE",
U1601="Sharing","POWER ISSUE",
U1601="Sites strategiques &amp; DataCenter","POWER ISSUE",
U1601="Exclu","Exclu",
U1601="SAT","TX ISSUE",
U1601="SPARE-ISSUE","SPARE-ISSUE",
U1601="Fiber CAmtel","TX ISSUE",
U1601="Fiber AOF","TX ISSUE",
U1601="Projet OCM (HUAWEI)","TRAVAUX-HUAWEI",
U1601="Projet OCM (NOKIA)","TRAVAUX -NOKIA",
U1601="ACCESS-ISSUE","ACCESS-ISSUE",
U1601="Projet OCM (ZTE, NOKIA, autres projets)","TRAVAUX OCM",
U1601="No root CAuse","No root cause",
U1601="ODU HS","TX ISSUE",
U1601="IP &amp; VLAN","TX ISSUE",
U1601="Warehouse HUAWEI","SPARE-ISSUE",
U1601="SPARE-HS","SPARE-ISSUE",
U1601="Power Telco","RAN ISSUE",U1601="no impacts","no impacts"
),"")</f>
        <v/>
      </c>
      <c r="U1601" s="28"/>
      <c r="V1601" s="35" t="str" cm="1">
        <f t="array" ref="V1601">IFERROR(_xlfn.IFS(
U1601="MPR ISSUE","ACTIVE",
U1601="BSS Hardware Issue","ACTIVE",
U1601="Sites strategiques, MLL, Pylone, etc.","PASSIVE",
U1601="AKTIVCO DEFAUT GE &amp; POWER Cabinet","PASSIVE",
U1601="AKTIVCO Coupure ENEO &amp; Baisse de tension","PASSIVE",
U1601="Coupure ENEO &amp; Baisse de tension","PASSIVE",
U1601="Defaut GE &amp; POWER Cabinet","PASSIVE",
U1601="Sharing","PASSIVE",
U1601="Sites strategiques &amp; DataCenter","PASSIVE",
U1601="Exclu","Exclu",
U1601="SAT","ACTIVE",
U1601="SPARE-ISSUE","SPARE-ISSUE",
U1601="Fiber CAmtel","ACTIVE",
U1601="Fiber AOF","ACTIVE",
U1601="Projet OCM (HUAWEI)","PLANNED WORKS",
U1601="Projet OCM (NOKIA)","PLANNED WORKS",
U1601="ACCESS-ISSUE","ACCESS-ISSUE",
U1601="Projet OCM (ZTE, NOKIA, autres projets)","PLANNED WORKS",
U1601="No root CAuse","No root cause",
U1601="ODU HS","ACTIVE",
U1601="IP &amp; VLAN","ACTIVE",
U1601="Warehouse HUAWEI","SPARE-ISSUE",
U1601="SPARE-HS","SPARE-ISSUE",
U1601="Power Telco","ACTIVE",U1601="no impacts","no impacts"
),"")</f>
        <v/>
      </c>
      <c r="W1601" s="102"/>
      <c r="X1601" s="102"/>
      <c r="Y1601" s="102"/>
      <c r="Z1601" s="102"/>
      <c r="AA1601" s="102"/>
      <c r="AB1601" s="104" t="s">
        <v>5423</v>
      </c>
      <c r="AC1601" s="9"/>
      <c r="AD1601" s="9"/>
      <c r="AE1601" s="7" t="s">
        <v>5423</v>
      </c>
      <c r="AF1601" s="6"/>
      <c r="AG1601" s="7"/>
      <c r="AH1601" s="3" t="s">
        <v>5423</v>
      </c>
      <c r="AI1601" s="18" t="s">
        <v>5423</v>
      </c>
      <c r="AJ1601" s="18" t="s">
        <v>5423</v>
      </c>
      <c r="AK1601" s="18" t="s">
        <v>5423</v>
      </c>
      <c r="AL1601" s="18" t="s">
        <v>5423</v>
      </c>
      <c r="AM1601" s="18" t="s">
        <v>5423</v>
      </c>
      <c r="AN1601" s="18" t="s">
        <v>5423</v>
      </c>
      <c r="AO1601" s="18" t="s">
        <v>5423</v>
      </c>
      <c r="AP1601" s="18" t="s">
        <v>5423</v>
      </c>
      <c r="AQ1601" s="18" t="s">
        <v>5423</v>
      </c>
      <c r="AR1601" s="18" t="s">
        <v>5423</v>
      </c>
      <c r="AS1601" s="18" t="s">
        <v>5423</v>
      </c>
      <c r="AT1601" s="18" t="s">
        <v>5423</v>
      </c>
      <c r="AU1601" s="9" t="s">
        <v>5423</v>
      </c>
      <c r="AV1601" s="14"/>
      <c r="AW1601" s="14" t="s">
        <v>5423</v>
      </c>
      <c r="AX1601" s="14" t="str">
        <f>_xlfn.XLOOKUP(B1601,'[4]cell downs 18042026 17h'!$B:$B,'[4]cell downs 18042026 17h'!$B:$B,"")</f>
        <v/>
      </c>
      <c r="AY1601" s="14" t="str">
        <f>_xlfn.XLOOKUP(B1601,'[5]Cells Huawei 19042026 15h'!$B:$B,'[5]Cells Huawei 19042026 15h'!$B:$B,"")</f>
        <v/>
      </c>
      <c r="AZ1601" s="105" t="str">
        <f>_xlfn.XLOOKUP(B1601,'INCIDENT-04-23-2026'!E:E,'INCIDENT-04-23-2026'!F:F,"")</f>
        <v>(04/23/2026 incident ) : impact by CTR_306_Z_Mengang-MTN(CTR-306)   . Power issue  || Action :En attente RCA IHS</v>
      </c>
      <c r="BA1601" s="105" t="str">
        <f>_xlfn.XLOOKUP(B1601,'[6]Eneo 17H'!$C:$C,'[6]Eneo 17H'!$I:$I,"")</f>
        <v/>
      </c>
      <c r="BB1601" s="105" t="str">
        <f>_xlfn.XLOOKUP(B1601,[8]ALL!$B:$B,[8]ALL!$M:$M,"")</f>
        <v/>
      </c>
      <c r="BC1601" s="105" t="str">
        <f>_xlfn.XLOOKUP(B1601,'[6]Eneo 17H'!$C:$C,'[6]Eneo 17H'!$I:$I,"")</f>
        <v/>
      </c>
      <c r="BD1601" s="105" t="str">
        <f>_xlfn.XLOOKUP(B1601,'[7]Eneo 12H'!$C:$C,'[7]Eneo 12H'!$I:$I,"")</f>
        <v/>
      </c>
      <c r="BE1601" s="105" t="s">
        <v>5423</v>
      </c>
    </row>
    <row r="1602" spans="1:57" hidden="1" x14ac:dyDescent="0.3">
      <c r="A1602" s="1" t="s">
        <v>3122</v>
      </c>
      <c r="B1602" s="8" t="s">
        <v>3123</v>
      </c>
      <c r="C1602" s="3" t="str">
        <f>_xlfn.XLOOKUP(B1602,'[1]daily break down'!$D:$D,'[1]daily break down'!$E:$E,"")</f>
        <v>EXTREME-NORD</v>
      </c>
      <c r="D1602" s="1" t="s">
        <v>11</v>
      </c>
      <c r="E1602" s="1" t="s">
        <v>1304</v>
      </c>
      <c r="F1602" s="3" t="s">
        <v>55</v>
      </c>
      <c r="G1602" s="1" t="s">
        <v>3122</v>
      </c>
      <c r="H1602" s="25" t="str">
        <f>_xlfn.XLOOKUP(B1602,[2]CALCULATION!$B:$B,[2]CALCULATION!$H:$H,"")</f>
        <v>HUAWEI</v>
      </c>
      <c r="I1602" s="23">
        <v>3.5712604121187224</v>
      </c>
      <c r="J1602" s="23">
        <v>4.8695114329986051</v>
      </c>
      <c r="K1602" s="23">
        <v>5.7328897392654223</v>
      </c>
      <c r="L1602" s="23">
        <v>2.776636332765464</v>
      </c>
      <c r="M1602" s="23">
        <v>0.14232392497281937</v>
      </c>
      <c r="N1602" s="23">
        <v>0.26583184232078599</v>
      </c>
      <c r="O1602" s="23">
        <v>0</v>
      </c>
      <c r="P1602" s="103" t="s">
        <v>6554</v>
      </c>
      <c r="Q1602" s="36" t="s">
        <v>6552</v>
      </c>
      <c r="R1602" s="36"/>
      <c r="S1602" s="35" t="str" cm="1">
        <f t="array" ref="S1602">IFERROR(_xlfn.IFS(
U1602="MPR ISSUE","PDH",
U1602="BSS Hardware Issue","BSS",
U1602="Sites strategiques, MLL, Pylone, etc.","ENVTECH",
U1602="AKTIVCO DEFAUT GE &amp; POWER Cabinet","AKTIVCO",
U1602="AKTIVCO Coupure ENEO &amp; Baisse de tension","AKTIVCO GRID ONLY",
U1602="Coupure ENEO &amp; Baisse de tension","IHS GRID ONLY",
U1602="Defaut GE &amp; POWER Cabinet","IHS",
U1602="Sharing","Partners",
U1602="Sites strategiques &amp; DataCenter","SST &amp; DC",
U1602="Exclu","Exclu",
U1602="SAT","SAT",
U1602="SPARE-ISSUE","SPARE-ISSUE",
U1602="Fiber CAmtel","TRANS_FO_CAMTEL",
U1602="Fiber AOF","Fiber AOF",
U1602="Projet OCM (HUAWEI)","TRAVAUX-HUAWEI",
U1602="Projet OCM (NOKIA)","TRAVAUX-NOKIA",
U1602="ACCESS-ISSUE","ACCESS-ISSUE",
U1602="Projet OCM (ZTE, NOKIA, autres projets)","TRAVAUX OCM",
U1602="No root CAuse","No root cause",
U1602="ODU HS","PDH",
U1602="IP &amp; VLAN","PDH",
U1602="Warehouse HUAWEI","SPARE-ISSUE",
U1602="SPARE-HS","SPARE-ISSUE",
U1602="Power Telco","BSS",U1602="no impacts","no impacts"
),"")</f>
        <v/>
      </c>
      <c r="T1602" s="35" t="str" cm="1">
        <f t="array" ref="T1602">IFERROR(_xlfn.IFS(
U1602="MPR ISSUE","TX ISSUE",
U1602="BSS Hardware Issue","RAN ISSUE",
U1602="Sites strategiques, MLL, Pylone, etc.","ENVTECH",
U1602="AKTIVCO DEFAUT GE &amp; POWER Cabinet","POWER ISSUE",
U1602="AKTIVCO Coupure ENEO &amp; Baisse de tension","POWER ISSUE",
U1602="Coupure ENEO &amp; Baisse de tension","POWER ISSUE",
U1602="Defaut GE &amp; POWER Cabinet","POWER ISSUE",
U1602="Sharing","POWER ISSUE",
U1602="Sites strategiques &amp; DataCenter","POWER ISSUE",
U1602="Exclu","Exclu",
U1602="SAT","TX ISSUE",
U1602="SPARE-ISSUE","SPARE-ISSUE",
U1602="Fiber CAmtel","TX ISSUE",
U1602="Fiber AOF","TX ISSUE",
U1602="Projet OCM (HUAWEI)","TRAVAUX-HUAWEI",
U1602="Projet OCM (NOKIA)","TRAVAUX -NOKIA",
U1602="ACCESS-ISSUE","ACCESS-ISSUE",
U1602="Projet OCM (ZTE, NOKIA, autres projets)","TRAVAUX OCM",
U1602="No root CAuse","No root cause",
U1602="ODU HS","TX ISSUE",
U1602="IP &amp; VLAN","TX ISSUE",
U1602="Warehouse HUAWEI","SPARE-ISSUE",
U1602="SPARE-HS","SPARE-ISSUE",
U1602="Power Telco","RAN ISSUE",U1602="no impacts","no impacts"
),"")</f>
        <v/>
      </c>
      <c r="U1602" s="28"/>
      <c r="V1602" s="35" t="str" cm="1">
        <f t="array" ref="V1602">IFERROR(_xlfn.IFS(
U1602="MPR ISSUE","ACTIVE",
U1602="BSS Hardware Issue","ACTIVE",
U1602="Sites strategiques, MLL, Pylone, etc.","PASSIVE",
U1602="AKTIVCO DEFAUT GE &amp; POWER Cabinet","PASSIVE",
U1602="AKTIVCO Coupure ENEO &amp; Baisse de tension","PASSIVE",
U1602="Coupure ENEO &amp; Baisse de tension","PASSIVE",
U1602="Defaut GE &amp; POWER Cabinet","PASSIVE",
U1602="Sharing","PASSIVE",
U1602="Sites strategiques &amp; DataCenter","PASSIVE",
U1602="Exclu","Exclu",
U1602="SAT","ACTIVE",
U1602="SPARE-ISSUE","SPARE-ISSUE",
U1602="Fiber CAmtel","ACTIVE",
U1602="Fiber AOF","ACTIVE",
U1602="Projet OCM (HUAWEI)","PLANNED WORKS",
U1602="Projet OCM (NOKIA)","PLANNED WORKS",
U1602="ACCESS-ISSUE","ACCESS-ISSUE",
U1602="Projet OCM (ZTE, NOKIA, autres projets)","PLANNED WORKS",
U1602="No root CAuse","No root cause",
U1602="ODU HS","ACTIVE",
U1602="IP &amp; VLAN","ACTIVE",
U1602="Warehouse HUAWEI","SPARE-ISSUE",
U1602="SPARE-HS","SPARE-ISSUE",
U1602="Power Telco","ACTIVE",U1602="no impacts","no impacts"
),"")</f>
        <v/>
      </c>
      <c r="W1602" s="102"/>
      <c r="X1602" s="102"/>
      <c r="Y1602" s="102"/>
      <c r="Z1602" s="102"/>
      <c r="AA1602" s="102"/>
      <c r="AB1602" s="104" t="s">
        <v>6863</v>
      </c>
      <c r="AC1602" s="9"/>
      <c r="AD1602" s="9"/>
      <c r="AE1602" s="7" t="s">
        <v>5423</v>
      </c>
      <c r="AF1602" s="6"/>
      <c r="AG1602" s="7"/>
      <c r="AH1602" s="3" t="s">
        <v>5423</v>
      </c>
      <c r="AI1602" s="18" t="s">
        <v>6392</v>
      </c>
      <c r="AJ1602" s="18" t="s">
        <v>6392</v>
      </c>
      <c r="AK1602" s="18" t="s">
        <v>6392</v>
      </c>
      <c r="AL1602" s="18" t="s">
        <v>5423</v>
      </c>
      <c r="AM1602" s="18" t="s">
        <v>5423</v>
      </c>
      <c r="AN1602" s="18" t="s">
        <v>5423</v>
      </c>
      <c r="AO1602" s="18" t="s">
        <v>5423</v>
      </c>
      <c r="AP1602" s="18" t="s">
        <v>5423</v>
      </c>
      <c r="AQ1602" s="18" t="s">
        <v>5423</v>
      </c>
      <c r="AR1602" s="18" t="s">
        <v>5423</v>
      </c>
      <c r="AS1602" s="18" t="s">
        <v>5423</v>
      </c>
      <c r="AT1602" s="18" t="s">
        <v>5423</v>
      </c>
      <c r="AU1602" s="9" t="s">
        <v>5423</v>
      </c>
      <c r="AV1602" s="14"/>
      <c r="AW1602" s="14" t="s">
        <v>5423</v>
      </c>
      <c r="AX1602" s="14" t="str">
        <f>_xlfn.XLOOKUP(B1602,'[4]cell downs 18042026 17h'!$B:$B,'[4]cell downs 18042026 17h'!$B:$B,"")</f>
        <v/>
      </c>
      <c r="AY1602" s="14" t="str">
        <f>_xlfn.XLOOKUP(B1602,'[5]Cells Huawei 19042026 15h'!$B:$B,'[5]Cells Huawei 19042026 15h'!$B:$B,"")</f>
        <v>EXN_074</v>
      </c>
      <c r="AZ1602" s="105" t="str">
        <f>_xlfn.XLOOKUP(B1602,'INCIDENT-04-23-2026'!E:E,'INCIDENT-04-23-2026'!F:F,"")</f>
        <v/>
      </c>
      <c r="BA1602" s="105" t="str">
        <f>_xlfn.XLOOKUP(B1602,'[6]Eneo 17H'!$C:$C,'[6]Eneo 17H'!$I:$I,"")</f>
        <v/>
      </c>
      <c r="BB1602" s="105" t="str">
        <f>_xlfn.XLOOKUP(B1602,[8]ALL!$B:$B,[8]ALL!$M:$M,"")</f>
        <v/>
      </c>
      <c r="BC1602" s="105" t="str">
        <f>_xlfn.XLOOKUP(B1602,'[6]Eneo 17H'!$C:$C,'[6]Eneo 17H'!$I:$I,"")</f>
        <v/>
      </c>
      <c r="BD1602" s="105" t="str">
        <f>_xlfn.XLOOKUP(B1602,'[7]Eneo 12H'!$C:$C,'[7]Eneo 12H'!$I:$I,"")</f>
        <v/>
      </c>
      <c r="BE1602" s="105" t="s">
        <v>7307</v>
      </c>
    </row>
    <row r="1603" spans="1:57" hidden="1" x14ac:dyDescent="0.3">
      <c r="A1603" s="1" t="s">
        <v>3284</v>
      </c>
      <c r="B1603" s="8" t="s">
        <v>3285</v>
      </c>
      <c r="C1603" s="3" t="str">
        <f>_xlfn.XLOOKUP(B1603,'[1]daily break down'!$D:$D,'[1]daily break down'!$E:$E,"")</f>
        <v>LITTORAL</v>
      </c>
      <c r="D1603" s="1" t="s">
        <v>11</v>
      </c>
      <c r="E1603" s="1" t="s">
        <v>12</v>
      </c>
      <c r="F1603" s="3" t="s">
        <v>31</v>
      </c>
      <c r="G1603" s="1" t="s">
        <v>354</v>
      </c>
      <c r="H1603" s="27" t="str">
        <f>_xlfn.XLOOKUP(B1603,[2]CALCULATION!$B:$B,[2]CALCULATION!$H:$H,"")</f>
        <v>ZTE</v>
      </c>
      <c r="I1603" s="23">
        <v>0</v>
      </c>
      <c r="J1603" s="23">
        <v>0</v>
      </c>
      <c r="K1603" s="23">
        <v>0</v>
      </c>
      <c r="L1603" s="23">
        <v>0</v>
      </c>
      <c r="M1603" s="23">
        <v>0</v>
      </c>
      <c r="N1603" s="23">
        <v>0</v>
      </c>
      <c r="O1603" s="23">
        <v>0</v>
      </c>
      <c r="P1603" s="103" t="s">
        <v>6554</v>
      </c>
      <c r="Q1603" s="36" t="s">
        <v>5796</v>
      </c>
      <c r="R1603" s="36"/>
      <c r="S1603" s="35" t="str" cm="1">
        <f t="array" ref="S1603">IFERROR(_xlfn.IFS(
U1603="MPR ISSUE","PDH",
U1603="BSS Hardware Issue","BSS",
U1603="Sites strategiques, MLL, Pylone, etc.","ENVTECH",
U1603="AKTIVCO DEFAUT GE &amp; POWER Cabinet","AKTIVCO",
U1603="AKTIVCO Coupure ENEO &amp; Baisse de tension","AKTIVCO GRID ONLY",
U1603="Coupure ENEO &amp; Baisse de tension","IHS GRID ONLY",
U1603="Defaut GE &amp; POWER Cabinet","IHS",
U1603="Sharing","Partners",
U1603="Sites strategiques &amp; DataCenter","SST &amp; DC",
U1603="Exclu","Exclu",
U1603="SAT","SAT",
U1603="SPARE-ISSUE","SPARE-ISSUE",
U1603="Fiber CAmtel","TRANS_FO_CAMTEL",
U1603="Fiber AOF","Fiber AOF",
U1603="Projet OCM (HUAWEI)","TRAVAUX-HUAWEI",
U1603="Projet OCM (NOKIA)","TRAVAUX-NOKIA",
U1603="ACCESS-ISSUE","ACCESS-ISSUE",
U1603="Projet OCM (ZTE, NOKIA, autres projets)","TRAVAUX OCM",
U1603="No root CAuse","No root cause",
U1603="ODU HS","PDH",
U1603="IP &amp; VLAN","PDH",
U1603="Warehouse HUAWEI","SPARE-ISSUE",
U1603="SPARE-HS","SPARE-ISSUE",
U1603="Power Telco","BSS",U1603="no impacts","no impacts"
),"")</f>
        <v/>
      </c>
      <c r="T1603" s="35" t="str" cm="1">
        <f t="array" ref="T1603">IFERROR(_xlfn.IFS(
U1603="MPR ISSUE","TX ISSUE",
U1603="BSS Hardware Issue","RAN ISSUE",
U1603="Sites strategiques, MLL, Pylone, etc.","ENVTECH",
U1603="AKTIVCO DEFAUT GE &amp; POWER Cabinet","POWER ISSUE",
U1603="AKTIVCO Coupure ENEO &amp; Baisse de tension","POWER ISSUE",
U1603="Coupure ENEO &amp; Baisse de tension","POWER ISSUE",
U1603="Defaut GE &amp; POWER Cabinet","POWER ISSUE",
U1603="Sharing","POWER ISSUE",
U1603="Sites strategiques &amp; DataCenter","POWER ISSUE",
U1603="Exclu","Exclu",
U1603="SAT","TX ISSUE",
U1603="SPARE-ISSUE","SPARE-ISSUE",
U1603="Fiber CAmtel","TX ISSUE",
U1603="Fiber AOF","TX ISSUE",
U1603="Projet OCM (HUAWEI)","TRAVAUX-HUAWEI",
U1603="Projet OCM (NOKIA)","TRAVAUX -NOKIA",
U1603="ACCESS-ISSUE","ACCESS-ISSUE",
U1603="Projet OCM (ZTE, NOKIA, autres projets)","TRAVAUX OCM",
U1603="No root CAuse","No root cause",
U1603="ODU HS","TX ISSUE",
U1603="IP &amp; VLAN","TX ISSUE",
U1603="Warehouse HUAWEI","SPARE-ISSUE",
U1603="SPARE-HS","SPARE-ISSUE",
U1603="Power Telco","RAN ISSUE",U1603="no impacts","no impacts"
),"")</f>
        <v/>
      </c>
      <c r="U1603" s="28"/>
      <c r="V1603" s="35" t="str" cm="1">
        <f t="array" ref="V1603">IFERROR(_xlfn.IFS(
U1603="MPR ISSUE","ACTIVE",
U1603="BSS Hardware Issue","ACTIVE",
U1603="Sites strategiques, MLL, Pylone, etc.","PASSIVE",
U1603="AKTIVCO DEFAUT GE &amp; POWER Cabinet","PASSIVE",
U1603="AKTIVCO Coupure ENEO &amp; Baisse de tension","PASSIVE",
U1603="Coupure ENEO &amp; Baisse de tension","PASSIVE",
U1603="Defaut GE &amp; POWER Cabinet","PASSIVE",
U1603="Sharing","PASSIVE",
U1603="Sites strategiques &amp; DataCenter","PASSIVE",
U1603="Exclu","Exclu",
U1603="SAT","ACTIVE",
U1603="SPARE-ISSUE","SPARE-ISSUE",
U1603="Fiber CAmtel","ACTIVE",
U1603="Fiber AOF","ACTIVE",
U1603="Projet OCM (HUAWEI)","PLANNED WORKS",
U1603="Projet OCM (NOKIA)","PLANNED WORKS",
U1603="ACCESS-ISSUE","ACCESS-ISSUE",
U1603="Projet OCM (ZTE, NOKIA, autres projets)","PLANNED WORKS",
U1603="No root CAuse","No root cause",
U1603="ODU HS","ACTIVE",
U1603="IP &amp; VLAN","ACTIVE",
U1603="Warehouse HUAWEI","SPARE-ISSUE",
U1603="SPARE-HS","SPARE-ISSUE",
U1603="Power Telco","ACTIVE",U1603="no impacts","no impacts"
),"")</f>
        <v/>
      </c>
      <c r="W1603" s="102"/>
      <c r="X1603" s="102"/>
      <c r="Y1603" s="102"/>
      <c r="Z1603" s="102"/>
      <c r="AA1603" s="102"/>
      <c r="AB1603" s="104" t="s">
        <v>5423</v>
      </c>
      <c r="AC1603" s="9"/>
      <c r="AD1603" s="9"/>
      <c r="AE1603" s="7" t="s">
        <v>5423</v>
      </c>
      <c r="AF1603" s="6"/>
      <c r="AG1603" s="7"/>
      <c r="AH1603" s="3" t="s">
        <v>5423</v>
      </c>
      <c r="AI1603" s="18" t="s">
        <v>5423</v>
      </c>
      <c r="AJ1603" s="18" t="s">
        <v>5423</v>
      </c>
      <c r="AK1603" s="18" t="s">
        <v>5423</v>
      </c>
      <c r="AL1603" s="18" t="s">
        <v>5423</v>
      </c>
      <c r="AM1603" s="18" t="s">
        <v>5423</v>
      </c>
      <c r="AN1603" s="18" t="s">
        <v>5423</v>
      </c>
      <c r="AO1603" s="18" t="s">
        <v>5423</v>
      </c>
      <c r="AP1603" s="18" t="s">
        <v>5423</v>
      </c>
      <c r="AQ1603" s="18" t="s">
        <v>5423</v>
      </c>
      <c r="AR1603" s="18" t="s">
        <v>5423</v>
      </c>
      <c r="AS1603" s="18" t="s">
        <v>5423</v>
      </c>
      <c r="AT1603" s="18" t="s">
        <v>5423</v>
      </c>
      <c r="AU1603" s="9" t="s">
        <v>5423</v>
      </c>
      <c r="AV1603" s="14"/>
      <c r="AW1603" s="14" t="s">
        <v>5423</v>
      </c>
      <c r="AX1603" s="14" t="str">
        <f>_xlfn.XLOOKUP(B1603,'[4]cell downs 18042026 17h'!$B:$B,'[4]cell downs 18042026 17h'!$B:$B,"")</f>
        <v/>
      </c>
      <c r="AY1603" s="14" t="str">
        <f>_xlfn.XLOOKUP(B1603,'[5]Cells Huawei 19042026 15h'!$B:$B,'[5]Cells Huawei 19042026 15h'!$B:$B,"")</f>
        <v/>
      </c>
      <c r="AZ1603" s="105" t="str">
        <f>_xlfn.XLOOKUP(B1603,'INCIDENT-04-23-2026'!E:E,'INCIDENT-04-23-2026'!F:F,"")</f>
        <v/>
      </c>
      <c r="BA1603" s="105" t="str">
        <f>_xlfn.XLOOKUP(B1603,'[6]Eneo 17H'!$C:$C,'[6]Eneo 17H'!$I:$I,"")</f>
        <v/>
      </c>
      <c r="BB1603" s="105" t="str">
        <f>_xlfn.XLOOKUP(B1603,[8]ALL!$B:$B,[8]ALL!$M:$M,"")</f>
        <v/>
      </c>
      <c r="BC1603" s="105" t="str">
        <f>_xlfn.XLOOKUP(B1603,'[6]Eneo 17H'!$C:$C,'[6]Eneo 17H'!$I:$I,"")</f>
        <v/>
      </c>
      <c r="BD1603" s="105" t="str">
        <f>_xlfn.XLOOKUP(B1603,'[7]Eneo 12H'!$C:$C,'[7]Eneo 12H'!$I:$I,"")</f>
        <v/>
      </c>
      <c r="BE1603" s="105" t="s">
        <v>5423</v>
      </c>
    </row>
    <row r="1604" spans="1:57" hidden="1" x14ac:dyDescent="0.3">
      <c r="A1604" s="1" t="s">
        <v>3055</v>
      </c>
      <c r="B1604" s="8" t="s">
        <v>3056</v>
      </c>
      <c r="C1604" s="3" t="str">
        <f>_xlfn.XLOOKUP(B1604,'[1]daily break down'!$D:$D,'[1]daily break down'!$E:$E,"")</f>
        <v>Douala</v>
      </c>
      <c r="D1604" s="1" t="s">
        <v>11</v>
      </c>
      <c r="E1604" s="1" t="s">
        <v>12</v>
      </c>
      <c r="F1604" s="3" t="s">
        <v>31</v>
      </c>
      <c r="G1604" s="1" t="s">
        <v>32</v>
      </c>
      <c r="H1604" s="27" t="str">
        <f>_xlfn.XLOOKUP(B1604,[2]CALCULATION!$B:$B,[2]CALCULATION!$H:$H,"")</f>
        <v>ZTE</v>
      </c>
      <c r="I1604" s="23">
        <v>0</v>
      </c>
      <c r="J1604" s="23">
        <v>0</v>
      </c>
      <c r="K1604" s="23">
        <v>0</v>
      </c>
      <c r="L1604" s="23">
        <v>0</v>
      </c>
      <c r="M1604" s="23">
        <v>0</v>
      </c>
      <c r="N1604" s="23">
        <v>0</v>
      </c>
      <c r="O1604" s="23">
        <v>0</v>
      </c>
      <c r="P1604" s="103" t="s">
        <v>6554</v>
      </c>
      <c r="Q1604" s="36" t="s">
        <v>5796</v>
      </c>
      <c r="R1604" s="36"/>
      <c r="S1604" s="35" t="str" cm="1">
        <f t="array" ref="S1604">IFERROR(_xlfn.IFS(
U1604="MPR ISSUE","PDH",
U1604="BSS Hardware Issue","BSS",
U1604="Sites strategiques, MLL, Pylone, etc.","ENVTECH",
U1604="AKTIVCO DEFAUT GE &amp; POWER Cabinet","AKTIVCO",
U1604="AKTIVCO Coupure ENEO &amp; Baisse de tension","AKTIVCO GRID ONLY",
U1604="Coupure ENEO &amp; Baisse de tension","IHS GRID ONLY",
U1604="Defaut GE &amp; POWER Cabinet","IHS",
U1604="Sharing","Partners",
U1604="Sites strategiques &amp; DataCenter","SST &amp; DC",
U1604="Exclu","Exclu",
U1604="SAT","SAT",
U1604="SPARE-ISSUE","SPARE-ISSUE",
U1604="Fiber CAmtel","TRANS_FO_CAMTEL",
U1604="Fiber AOF","Fiber AOF",
U1604="Projet OCM (HUAWEI)","TRAVAUX-HUAWEI",
U1604="Projet OCM (NOKIA)","TRAVAUX-NOKIA",
U1604="ACCESS-ISSUE","ACCESS-ISSUE",
U1604="Projet OCM (ZTE, NOKIA, autres projets)","TRAVAUX OCM",
U1604="No root CAuse","No root cause",
U1604="ODU HS","PDH",
U1604="IP &amp; VLAN","PDH",
U1604="Warehouse HUAWEI","SPARE-ISSUE",
U1604="SPARE-HS","SPARE-ISSUE",
U1604="Power Telco","BSS",U1604="no impacts","no impacts"
),"")</f>
        <v/>
      </c>
      <c r="T1604" s="35" t="str" cm="1">
        <f t="array" ref="T1604">IFERROR(_xlfn.IFS(
U1604="MPR ISSUE","TX ISSUE",
U1604="BSS Hardware Issue","RAN ISSUE",
U1604="Sites strategiques, MLL, Pylone, etc.","ENVTECH",
U1604="AKTIVCO DEFAUT GE &amp; POWER Cabinet","POWER ISSUE",
U1604="AKTIVCO Coupure ENEO &amp; Baisse de tension","POWER ISSUE",
U1604="Coupure ENEO &amp; Baisse de tension","POWER ISSUE",
U1604="Defaut GE &amp; POWER Cabinet","POWER ISSUE",
U1604="Sharing","POWER ISSUE",
U1604="Sites strategiques &amp; DataCenter","POWER ISSUE",
U1604="Exclu","Exclu",
U1604="SAT","TX ISSUE",
U1604="SPARE-ISSUE","SPARE-ISSUE",
U1604="Fiber CAmtel","TX ISSUE",
U1604="Fiber AOF","TX ISSUE",
U1604="Projet OCM (HUAWEI)","TRAVAUX-HUAWEI",
U1604="Projet OCM (NOKIA)","TRAVAUX -NOKIA",
U1604="ACCESS-ISSUE","ACCESS-ISSUE",
U1604="Projet OCM (ZTE, NOKIA, autres projets)","TRAVAUX OCM",
U1604="No root CAuse","No root cause",
U1604="ODU HS","TX ISSUE",
U1604="IP &amp; VLAN","TX ISSUE",
U1604="Warehouse HUAWEI","SPARE-ISSUE",
U1604="SPARE-HS","SPARE-ISSUE",
U1604="Power Telco","RAN ISSUE",U1604="no impacts","no impacts"
),"")</f>
        <v/>
      </c>
      <c r="U1604" s="28"/>
      <c r="V1604" s="35" t="str" cm="1">
        <f t="array" ref="V1604">IFERROR(_xlfn.IFS(
U1604="MPR ISSUE","ACTIVE",
U1604="BSS Hardware Issue","ACTIVE",
U1604="Sites strategiques, MLL, Pylone, etc.","PASSIVE",
U1604="AKTIVCO DEFAUT GE &amp; POWER Cabinet","PASSIVE",
U1604="AKTIVCO Coupure ENEO &amp; Baisse de tension","PASSIVE",
U1604="Coupure ENEO &amp; Baisse de tension","PASSIVE",
U1604="Defaut GE &amp; POWER Cabinet","PASSIVE",
U1604="Sharing","PASSIVE",
U1604="Sites strategiques &amp; DataCenter","PASSIVE",
U1604="Exclu","Exclu",
U1604="SAT","ACTIVE",
U1604="SPARE-ISSUE","SPARE-ISSUE",
U1604="Fiber CAmtel","ACTIVE",
U1604="Fiber AOF","ACTIVE",
U1604="Projet OCM (HUAWEI)","PLANNED WORKS",
U1604="Projet OCM (NOKIA)","PLANNED WORKS",
U1604="ACCESS-ISSUE","ACCESS-ISSUE",
U1604="Projet OCM (ZTE, NOKIA, autres projets)","PLANNED WORKS",
U1604="No root CAuse","No root cause",
U1604="ODU HS","ACTIVE",
U1604="IP &amp; VLAN","ACTIVE",
U1604="Warehouse HUAWEI","SPARE-ISSUE",
U1604="SPARE-HS","SPARE-ISSUE",
U1604="Power Telco","ACTIVE",U1604="no impacts","no impacts"
),"")</f>
        <v/>
      </c>
      <c r="W1604" s="102"/>
      <c r="X1604" s="102"/>
      <c r="Y1604" s="102"/>
      <c r="Z1604" s="102"/>
      <c r="AA1604" s="102"/>
      <c r="AB1604" s="104" t="s">
        <v>5423</v>
      </c>
      <c r="AC1604" s="9"/>
      <c r="AD1604" s="9"/>
      <c r="AE1604" s="7" t="s">
        <v>5423</v>
      </c>
      <c r="AF1604" s="6"/>
      <c r="AG1604" s="7"/>
      <c r="AH1604" s="3" t="s">
        <v>5423</v>
      </c>
      <c r="AI1604" s="18" t="s">
        <v>5423</v>
      </c>
      <c r="AJ1604" s="18" t="s">
        <v>5423</v>
      </c>
      <c r="AK1604" s="18" t="s">
        <v>5423</v>
      </c>
      <c r="AL1604" s="18" t="s">
        <v>5423</v>
      </c>
      <c r="AM1604" s="18" t="s">
        <v>5423</v>
      </c>
      <c r="AN1604" s="18" t="s">
        <v>5423</v>
      </c>
      <c r="AO1604" s="18" t="s">
        <v>5423</v>
      </c>
      <c r="AP1604" s="18" t="s">
        <v>5423</v>
      </c>
      <c r="AQ1604" s="18" t="s">
        <v>5423</v>
      </c>
      <c r="AR1604" s="18" t="s">
        <v>5423</v>
      </c>
      <c r="AS1604" s="18" t="s">
        <v>5423</v>
      </c>
      <c r="AT1604" s="18" t="s">
        <v>5423</v>
      </c>
      <c r="AU1604" s="9" t="s">
        <v>5423</v>
      </c>
      <c r="AV1604" s="14"/>
      <c r="AW1604" s="14" t="s">
        <v>5423</v>
      </c>
      <c r="AX1604" s="14" t="str">
        <f>_xlfn.XLOOKUP(B1604,'[4]cell downs 18042026 17h'!$B:$B,'[4]cell downs 18042026 17h'!$B:$B,"")</f>
        <v/>
      </c>
      <c r="AY1604" s="14" t="str">
        <f>_xlfn.XLOOKUP(B1604,'[5]Cells Huawei 19042026 15h'!$B:$B,'[5]Cells Huawei 19042026 15h'!$B:$B,"")</f>
        <v/>
      </c>
      <c r="AZ1604" s="105" t="str">
        <f>_xlfn.XLOOKUP(B1604,'INCIDENT-04-23-2026'!E:E,'INCIDENT-04-23-2026'!F:F,"")</f>
        <v/>
      </c>
      <c r="BA1604" s="105" t="str">
        <f>_xlfn.XLOOKUP(B1604,'[6]Eneo 17H'!$C:$C,'[6]Eneo 17H'!$I:$I,"")</f>
        <v/>
      </c>
      <c r="BB1604" s="105" t="str">
        <f>_xlfn.XLOOKUP(B1604,[8]ALL!$B:$B,[8]ALL!$M:$M,"")</f>
        <v/>
      </c>
      <c r="BC1604" s="105" t="str">
        <f>_xlfn.XLOOKUP(B1604,'[6]Eneo 17H'!$C:$C,'[6]Eneo 17H'!$I:$I,"")</f>
        <v/>
      </c>
      <c r="BD1604" s="105" t="str">
        <f>_xlfn.XLOOKUP(B1604,'[7]Eneo 12H'!$C:$C,'[7]Eneo 12H'!$I:$I,"")</f>
        <v/>
      </c>
      <c r="BE1604" s="105" t="s">
        <v>5423</v>
      </c>
    </row>
    <row r="1605" spans="1:57" hidden="1" x14ac:dyDescent="0.3">
      <c r="A1605" s="1" t="s">
        <v>5201</v>
      </c>
      <c r="B1605" s="8" t="s">
        <v>5202</v>
      </c>
      <c r="C1605" s="3" t="str">
        <f>_xlfn.XLOOKUP(B1605,'[1]daily break down'!$D:$D,'[1]daily break down'!$E:$E,"")</f>
        <v>Yaounde</v>
      </c>
      <c r="D1605" s="1" t="s">
        <v>11</v>
      </c>
      <c r="E1605" s="1" t="s">
        <v>145</v>
      </c>
      <c r="F1605" s="3" t="s">
        <v>37</v>
      </c>
      <c r="G1605" s="1" t="s">
        <v>38</v>
      </c>
      <c r="H1605" s="27" t="str">
        <f>_xlfn.XLOOKUP(B1605,[2]CALCULATION!$B:$B,[2]CALCULATION!$H:$H,"")</f>
        <v>ZTE</v>
      </c>
      <c r="I1605" s="23">
        <v>0</v>
      </c>
      <c r="J1605" s="23">
        <v>0</v>
      </c>
      <c r="K1605" s="23">
        <v>0</v>
      </c>
      <c r="L1605" s="23">
        <v>0</v>
      </c>
      <c r="M1605" s="23">
        <v>0</v>
      </c>
      <c r="N1605" s="23">
        <v>0</v>
      </c>
      <c r="O1605" s="23">
        <v>4.2358311003815145E-2</v>
      </c>
      <c r="P1605" s="103" t="s">
        <v>6554</v>
      </c>
      <c r="Q1605" s="36" t="s">
        <v>5796</v>
      </c>
      <c r="R1605" s="36"/>
      <c r="S1605" s="35" t="str" cm="1">
        <f t="array" ref="S1605">IFERROR(_xlfn.IFS(
U1605="MPR ISSUE","PDH",
U1605="BSS Hardware Issue","BSS",
U1605="Sites strategiques, MLL, Pylone, etc.","ENVTECH",
U1605="AKTIVCO DEFAUT GE &amp; POWER Cabinet","AKTIVCO",
U1605="AKTIVCO Coupure ENEO &amp; Baisse de tension","AKTIVCO GRID ONLY",
U1605="Coupure ENEO &amp; Baisse de tension","IHS GRID ONLY",
U1605="Defaut GE &amp; POWER Cabinet","IHS",
U1605="Sharing","Partners",
U1605="Sites strategiques &amp; DataCenter","SST &amp; DC",
U1605="Exclu","Exclu",
U1605="SAT","SAT",
U1605="SPARE-ISSUE","SPARE-ISSUE",
U1605="Fiber CAmtel","TRANS_FO_CAMTEL",
U1605="Fiber AOF","Fiber AOF",
U1605="Projet OCM (HUAWEI)","TRAVAUX-HUAWEI",
U1605="Projet OCM (NOKIA)","TRAVAUX-NOKIA",
U1605="ACCESS-ISSUE","ACCESS-ISSUE",
U1605="Projet OCM (ZTE, NOKIA, autres projets)","TRAVAUX OCM",
U1605="No root CAuse","No root cause",
U1605="ODU HS","PDH",
U1605="IP &amp; VLAN","PDH",
U1605="Warehouse HUAWEI","SPARE-ISSUE",
U1605="SPARE-HS","SPARE-ISSUE",
U1605="Power Telco","BSS",U1605="no impacts","no impacts"
),"")</f>
        <v/>
      </c>
      <c r="T1605" s="35" t="str" cm="1">
        <f t="array" ref="T1605">IFERROR(_xlfn.IFS(
U1605="MPR ISSUE","TX ISSUE",
U1605="BSS Hardware Issue","RAN ISSUE",
U1605="Sites strategiques, MLL, Pylone, etc.","ENVTECH",
U1605="AKTIVCO DEFAUT GE &amp; POWER Cabinet","POWER ISSUE",
U1605="AKTIVCO Coupure ENEO &amp; Baisse de tension","POWER ISSUE",
U1605="Coupure ENEO &amp; Baisse de tension","POWER ISSUE",
U1605="Defaut GE &amp; POWER Cabinet","POWER ISSUE",
U1605="Sharing","POWER ISSUE",
U1605="Sites strategiques &amp; DataCenter","POWER ISSUE",
U1605="Exclu","Exclu",
U1605="SAT","TX ISSUE",
U1605="SPARE-ISSUE","SPARE-ISSUE",
U1605="Fiber CAmtel","TX ISSUE",
U1605="Fiber AOF","TX ISSUE",
U1605="Projet OCM (HUAWEI)","TRAVAUX-HUAWEI",
U1605="Projet OCM (NOKIA)","TRAVAUX -NOKIA",
U1605="ACCESS-ISSUE","ACCESS-ISSUE",
U1605="Projet OCM (ZTE, NOKIA, autres projets)","TRAVAUX OCM",
U1605="No root CAuse","No root cause",
U1605="ODU HS","TX ISSUE",
U1605="IP &amp; VLAN","TX ISSUE",
U1605="Warehouse HUAWEI","SPARE-ISSUE",
U1605="SPARE-HS","SPARE-ISSUE",
U1605="Power Telco","RAN ISSUE",U1605="no impacts","no impacts"
),"")</f>
        <v/>
      </c>
      <c r="U1605" s="28"/>
      <c r="V1605" s="35" t="str" cm="1">
        <f t="array" ref="V1605">IFERROR(_xlfn.IFS(
U1605="MPR ISSUE","ACTIVE",
U1605="BSS Hardware Issue","ACTIVE",
U1605="Sites strategiques, MLL, Pylone, etc.","PASSIVE",
U1605="AKTIVCO DEFAUT GE &amp; POWER Cabinet","PASSIVE",
U1605="AKTIVCO Coupure ENEO &amp; Baisse de tension","PASSIVE",
U1605="Coupure ENEO &amp; Baisse de tension","PASSIVE",
U1605="Defaut GE &amp; POWER Cabinet","PASSIVE",
U1605="Sharing","PASSIVE",
U1605="Sites strategiques &amp; DataCenter","PASSIVE",
U1605="Exclu","Exclu",
U1605="SAT","ACTIVE",
U1605="SPARE-ISSUE","SPARE-ISSUE",
U1605="Fiber CAmtel","ACTIVE",
U1605="Fiber AOF","ACTIVE",
U1605="Projet OCM (HUAWEI)","PLANNED WORKS",
U1605="Projet OCM (NOKIA)","PLANNED WORKS",
U1605="ACCESS-ISSUE","ACCESS-ISSUE",
U1605="Projet OCM (ZTE, NOKIA, autres projets)","PLANNED WORKS",
U1605="No root CAuse","No root cause",
U1605="ODU HS","ACTIVE",
U1605="IP &amp; VLAN","ACTIVE",
U1605="Warehouse HUAWEI","SPARE-ISSUE",
U1605="SPARE-HS","SPARE-ISSUE",
U1605="Power Telco","ACTIVE",U1605="no impacts","no impacts"
),"")</f>
        <v/>
      </c>
      <c r="W1605" s="102"/>
      <c r="X1605" s="102"/>
      <c r="Y1605" s="102"/>
      <c r="Z1605" s="102"/>
      <c r="AA1605" s="102"/>
      <c r="AB1605" s="104" t="s">
        <v>5423</v>
      </c>
      <c r="AC1605" s="9"/>
      <c r="AD1605" s="9"/>
      <c r="AE1605" s="7" t="s">
        <v>5423</v>
      </c>
      <c r="AF1605" s="6"/>
      <c r="AG1605" s="7"/>
      <c r="AH1605" s="3" t="s">
        <v>5423</v>
      </c>
      <c r="AI1605" s="18" t="s">
        <v>5423</v>
      </c>
      <c r="AJ1605" s="18" t="s">
        <v>5423</v>
      </c>
      <c r="AK1605" s="18" t="s">
        <v>5423</v>
      </c>
      <c r="AL1605" s="18" t="s">
        <v>5423</v>
      </c>
      <c r="AM1605" s="18" t="s">
        <v>5423</v>
      </c>
      <c r="AN1605" s="18" t="s">
        <v>5423</v>
      </c>
      <c r="AO1605" s="18" t="s">
        <v>5423</v>
      </c>
      <c r="AP1605" s="18" t="s">
        <v>5423</v>
      </c>
      <c r="AQ1605" s="18" t="s">
        <v>5423</v>
      </c>
      <c r="AR1605" s="18" t="s">
        <v>5423</v>
      </c>
      <c r="AS1605" s="18" t="s">
        <v>5423</v>
      </c>
      <c r="AT1605" s="18" t="s">
        <v>5423</v>
      </c>
      <c r="AU1605" s="9" t="s">
        <v>5423</v>
      </c>
      <c r="AV1605" s="14"/>
      <c r="AW1605" s="14" t="s">
        <v>5423</v>
      </c>
      <c r="AX1605" s="14" t="str">
        <f>_xlfn.XLOOKUP(B1605,'[4]cell downs 18042026 17h'!$B:$B,'[4]cell downs 18042026 17h'!$B:$B,"")</f>
        <v/>
      </c>
      <c r="AY1605" s="14" t="str">
        <f>_xlfn.XLOOKUP(B1605,'[5]Cells Huawei 19042026 15h'!$B:$B,'[5]Cells Huawei 19042026 15h'!$B:$B,"")</f>
        <v/>
      </c>
      <c r="AZ1605" s="105" t="str">
        <f>_xlfn.XLOOKUP(B1605,'INCIDENT-04-23-2026'!E:E,'INCIDENT-04-23-2026'!F:F,"")</f>
        <v/>
      </c>
      <c r="BA1605" s="105" t="str">
        <f>_xlfn.XLOOKUP(B1605,'[6]Eneo 17H'!$C:$C,'[6]Eneo 17H'!$I:$I,"")</f>
        <v/>
      </c>
      <c r="BB1605" s="105" t="str">
        <f>_xlfn.XLOOKUP(B1605,[8]ALL!$B:$B,[8]ALL!$M:$M,"")</f>
        <v/>
      </c>
      <c r="BC1605" s="105" t="str">
        <f>_xlfn.XLOOKUP(B1605,'[6]Eneo 17H'!$C:$C,'[6]Eneo 17H'!$I:$I,"")</f>
        <v/>
      </c>
      <c r="BD1605" s="105" t="str">
        <f>_xlfn.XLOOKUP(B1605,'[7]Eneo 12H'!$C:$C,'[7]Eneo 12H'!$I:$I,"")</f>
        <v/>
      </c>
      <c r="BE1605" s="105" t="s">
        <v>5423</v>
      </c>
    </row>
    <row r="1606" spans="1:57" hidden="1" x14ac:dyDescent="0.3">
      <c r="A1606" s="1" t="s">
        <v>1900</v>
      </c>
      <c r="B1606" s="8" t="s">
        <v>1901</v>
      </c>
      <c r="C1606" s="3" t="str">
        <f>_xlfn.XLOOKUP(B1606,'[1]daily break down'!$D:$D,'[1]daily break down'!$E:$E,"")</f>
        <v>Yaounde</v>
      </c>
      <c r="D1606" s="1" t="s">
        <v>11</v>
      </c>
      <c r="E1606" s="1" t="s">
        <v>302</v>
      </c>
      <c r="F1606" s="3" t="s">
        <v>37</v>
      </c>
      <c r="G1606" s="1" t="s">
        <v>38</v>
      </c>
      <c r="H1606" s="27" t="str">
        <f>_xlfn.XLOOKUP(B1606,[2]CALCULATION!$B:$B,[2]CALCULATION!$H:$H,"")</f>
        <v>ZTE</v>
      </c>
      <c r="I1606" s="23">
        <v>0</v>
      </c>
      <c r="J1606" s="23">
        <v>0</v>
      </c>
      <c r="K1606" s="23">
        <v>0</v>
      </c>
      <c r="L1606" s="23">
        <v>0</v>
      </c>
      <c r="M1606" s="23">
        <v>0</v>
      </c>
      <c r="N1606" s="23">
        <v>0</v>
      </c>
      <c r="O1606" s="23">
        <v>2.7858392331772713E-2</v>
      </c>
      <c r="P1606" s="103" t="s">
        <v>6554</v>
      </c>
      <c r="Q1606" s="36" t="s">
        <v>5796</v>
      </c>
      <c r="R1606" s="36"/>
      <c r="S1606" s="35" t="str" cm="1">
        <f t="array" ref="S1606">IFERROR(_xlfn.IFS(
U1606="MPR ISSUE","PDH",
U1606="BSS Hardware Issue","BSS",
U1606="Sites strategiques, MLL, Pylone, etc.","ENVTECH",
U1606="AKTIVCO DEFAUT GE &amp; POWER Cabinet","AKTIVCO",
U1606="AKTIVCO Coupure ENEO &amp; Baisse de tension","AKTIVCO GRID ONLY",
U1606="Coupure ENEO &amp; Baisse de tension","IHS GRID ONLY",
U1606="Defaut GE &amp; POWER Cabinet","IHS",
U1606="Sharing","Partners",
U1606="Sites strategiques &amp; DataCenter","SST &amp; DC",
U1606="Exclu","Exclu",
U1606="SAT","SAT",
U1606="SPARE-ISSUE","SPARE-ISSUE",
U1606="Fiber CAmtel","TRANS_FO_CAMTEL",
U1606="Fiber AOF","Fiber AOF",
U1606="Projet OCM (HUAWEI)","TRAVAUX-HUAWEI",
U1606="Projet OCM (NOKIA)","TRAVAUX-NOKIA",
U1606="ACCESS-ISSUE","ACCESS-ISSUE",
U1606="Projet OCM (ZTE, NOKIA, autres projets)","TRAVAUX OCM",
U1606="No root CAuse","No root cause",
U1606="ODU HS","PDH",
U1606="IP &amp; VLAN","PDH",
U1606="Warehouse HUAWEI","SPARE-ISSUE",
U1606="SPARE-HS","SPARE-ISSUE",
U1606="Power Telco","BSS",U1606="no impacts","no impacts"
),"")</f>
        <v/>
      </c>
      <c r="T1606" s="35" t="str" cm="1">
        <f t="array" ref="T1606">IFERROR(_xlfn.IFS(
U1606="MPR ISSUE","TX ISSUE",
U1606="BSS Hardware Issue","RAN ISSUE",
U1606="Sites strategiques, MLL, Pylone, etc.","ENVTECH",
U1606="AKTIVCO DEFAUT GE &amp; POWER Cabinet","POWER ISSUE",
U1606="AKTIVCO Coupure ENEO &amp; Baisse de tension","POWER ISSUE",
U1606="Coupure ENEO &amp; Baisse de tension","POWER ISSUE",
U1606="Defaut GE &amp; POWER Cabinet","POWER ISSUE",
U1606="Sharing","POWER ISSUE",
U1606="Sites strategiques &amp; DataCenter","POWER ISSUE",
U1606="Exclu","Exclu",
U1606="SAT","TX ISSUE",
U1606="SPARE-ISSUE","SPARE-ISSUE",
U1606="Fiber CAmtel","TX ISSUE",
U1606="Fiber AOF","TX ISSUE",
U1606="Projet OCM (HUAWEI)","TRAVAUX-HUAWEI",
U1606="Projet OCM (NOKIA)","TRAVAUX -NOKIA",
U1606="ACCESS-ISSUE","ACCESS-ISSUE",
U1606="Projet OCM (ZTE, NOKIA, autres projets)","TRAVAUX OCM",
U1606="No root CAuse","No root cause",
U1606="ODU HS","TX ISSUE",
U1606="IP &amp; VLAN","TX ISSUE",
U1606="Warehouse HUAWEI","SPARE-ISSUE",
U1606="SPARE-HS","SPARE-ISSUE",
U1606="Power Telco","RAN ISSUE",U1606="no impacts","no impacts"
),"")</f>
        <v/>
      </c>
      <c r="U1606" s="28"/>
      <c r="V1606" s="35" t="str" cm="1">
        <f t="array" ref="V1606">IFERROR(_xlfn.IFS(
U1606="MPR ISSUE","ACTIVE",
U1606="BSS Hardware Issue","ACTIVE",
U1606="Sites strategiques, MLL, Pylone, etc.","PASSIVE",
U1606="AKTIVCO DEFAUT GE &amp; POWER Cabinet","PASSIVE",
U1606="AKTIVCO Coupure ENEO &amp; Baisse de tension","PASSIVE",
U1606="Coupure ENEO &amp; Baisse de tension","PASSIVE",
U1606="Defaut GE &amp; POWER Cabinet","PASSIVE",
U1606="Sharing","PASSIVE",
U1606="Sites strategiques &amp; DataCenter","PASSIVE",
U1606="Exclu","Exclu",
U1606="SAT","ACTIVE",
U1606="SPARE-ISSUE","SPARE-ISSUE",
U1606="Fiber CAmtel","ACTIVE",
U1606="Fiber AOF","ACTIVE",
U1606="Projet OCM (HUAWEI)","PLANNED WORKS",
U1606="Projet OCM (NOKIA)","PLANNED WORKS",
U1606="ACCESS-ISSUE","ACCESS-ISSUE",
U1606="Projet OCM (ZTE, NOKIA, autres projets)","PLANNED WORKS",
U1606="No root CAuse","No root cause",
U1606="ODU HS","ACTIVE",
U1606="IP &amp; VLAN","ACTIVE",
U1606="Warehouse HUAWEI","SPARE-ISSUE",
U1606="SPARE-HS","SPARE-ISSUE",
U1606="Power Telco","ACTIVE",U1606="no impacts","no impacts"
),"")</f>
        <v/>
      </c>
      <c r="W1606" s="102"/>
      <c r="X1606" s="102"/>
      <c r="Y1606" s="102"/>
      <c r="Z1606" s="102"/>
      <c r="AA1606" s="102"/>
      <c r="AB1606" s="104" t="s">
        <v>5423</v>
      </c>
      <c r="AC1606" s="9"/>
      <c r="AD1606" s="9"/>
      <c r="AE1606" s="7" t="s">
        <v>5423</v>
      </c>
      <c r="AF1606" s="6"/>
      <c r="AG1606" s="7"/>
      <c r="AH1606" s="3" t="s">
        <v>5423</v>
      </c>
      <c r="AI1606" s="18" t="s">
        <v>5423</v>
      </c>
      <c r="AJ1606" s="18" t="s">
        <v>5423</v>
      </c>
      <c r="AK1606" s="18" t="s">
        <v>5423</v>
      </c>
      <c r="AL1606" s="18" t="s">
        <v>5423</v>
      </c>
      <c r="AM1606" s="18" t="s">
        <v>5423</v>
      </c>
      <c r="AN1606" s="18" t="s">
        <v>5423</v>
      </c>
      <c r="AO1606" s="18" t="s">
        <v>5423</v>
      </c>
      <c r="AP1606" s="18" t="s">
        <v>5423</v>
      </c>
      <c r="AQ1606" s="18" t="s">
        <v>5423</v>
      </c>
      <c r="AR1606" s="18" t="s">
        <v>5423</v>
      </c>
      <c r="AS1606" s="18" t="s">
        <v>5423</v>
      </c>
      <c r="AT1606" s="18" t="s">
        <v>5423</v>
      </c>
      <c r="AU1606" s="9" t="s">
        <v>5423</v>
      </c>
      <c r="AV1606" s="14"/>
      <c r="AW1606" s="14" t="s">
        <v>5423</v>
      </c>
      <c r="AX1606" s="14" t="str">
        <f>_xlfn.XLOOKUP(B1606,'[4]cell downs 18042026 17h'!$B:$B,'[4]cell downs 18042026 17h'!$B:$B,"")</f>
        <v/>
      </c>
      <c r="AY1606" s="14" t="str">
        <f>_xlfn.XLOOKUP(B1606,'[5]Cells Huawei 19042026 15h'!$B:$B,'[5]Cells Huawei 19042026 15h'!$B:$B,"")</f>
        <v/>
      </c>
      <c r="AZ1606" s="105" t="str">
        <f>_xlfn.XLOOKUP(B1606,'INCIDENT-04-23-2026'!E:E,'INCIDENT-04-23-2026'!F:F,"")</f>
        <v/>
      </c>
      <c r="BA1606" s="105" t="str">
        <f>_xlfn.XLOOKUP(B1606,'[6]Eneo 17H'!$C:$C,'[6]Eneo 17H'!$I:$I,"")</f>
        <v/>
      </c>
      <c r="BB1606" s="105" t="str">
        <f>_xlfn.XLOOKUP(B1606,[8]ALL!$B:$B,[8]ALL!$M:$M,"")</f>
        <v/>
      </c>
      <c r="BC1606" s="105" t="str">
        <f>_xlfn.XLOOKUP(B1606,'[6]Eneo 17H'!$C:$C,'[6]Eneo 17H'!$I:$I,"")</f>
        <v/>
      </c>
      <c r="BD1606" s="105" t="str">
        <f>_xlfn.XLOOKUP(B1606,'[7]Eneo 12H'!$C:$C,'[7]Eneo 12H'!$I:$I,"")</f>
        <v/>
      </c>
      <c r="BE1606" s="105" t="s">
        <v>5423</v>
      </c>
    </row>
    <row r="1607" spans="1:57" hidden="1" x14ac:dyDescent="0.3">
      <c r="A1607" s="1" t="s">
        <v>4697</v>
      </c>
      <c r="B1607" s="8" t="s">
        <v>4698</v>
      </c>
      <c r="C1607" s="3" t="str">
        <f>_xlfn.XLOOKUP(B1607,'[1]daily break down'!$D:$D,'[1]daily break down'!$E:$E,"")</f>
        <v>ADAMAOUA</v>
      </c>
      <c r="D1607" s="1" t="s">
        <v>11</v>
      </c>
      <c r="E1607" s="1" t="s">
        <v>12</v>
      </c>
      <c r="F1607" s="3" t="s">
        <v>90</v>
      </c>
      <c r="G1607" s="1" t="s">
        <v>4697</v>
      </c>
      <c r="H1607" s="26" t="str">
        <f>_xlfn.XLOOKUP(B1607,[2]CALCULATION!$B:$B,[2]CALCULATION!$H:$H,"")</f>
        <v>NOKIA</v>
      </c>
      <c r="I1607" s="23">
        <v>0</v>
      </c>
      <c r="J1607" s="23">
        <v>0</v>
      </c>
      <c r="K1607" s="23">
        <v>0</v>
      </c>
      <c r="L1607" s="23">
        <v>2.3188285641970513E-3</v>
      </c>
      <c r="M1607" s="23">
        <v>0</v>
      </c>
      <c r="N1607" s="23">
        <v>0</v>
      </c>
      <c r="O1607" s="23">
        <v>1.7121873354530792E-3</v>
      </c>
      <c r="P1607" s="103" t="s">
        <v>6554</v>
      </c>
      <c r="Q1607" s="36" t="s">
        <v>5796</v>
      </c>
      <c r="R1607" s="36"/>
      <c r="S1607" s="35" t="str" cm="1">
        <f t="array" ref="S1607">IFERROR(_xlfn.IFS(
U1607="MPR ISSUE","PDH",
U1607="BSS Hardware Issue","BSS",
U1607="Sites strategiques, MLL, Pylone, etc.","ENVTECH",
U1607="AKTIVCO DEFAUT GE &amp; POWER Cabinet","AKTIVCO",
U1607="AKTIVCO Coupure ENEO &amp; Baisse de tension","AKTIVCO GRID ONLY",
U1607="Coupure ENEO &amp; Baisse de tension","IHS GRID ONLY",
U1607="Defaut GE &amp; POWER Cabinet","IHS",
U1607="Sharing","Partners",
U1607="Sites strategiques &amp; DataCenter","SST &amp; DC",
U1607="Exclu","Exclu",
U1607="SAT","SAT",
U1607="SPARE-ISSUE","SPARE-ISSUE",
U1607="Fiber CAmtel","TRANS_FO_CAMTEL",
U1607="Fiber AOF","Fiber AOF",
U1607="Projet OCM (HUAWEI)","TRAVAUX-HUAWEI",
U1607="Projet OCM (NOKIA)","TRAVAUX-NOKIA",
U1607="ACCESS-ISSUE","ACCESS-ISSUE",
U1607="Projet OCM (ZTE, NOKIA, autres projets)","TRAVAUX OCM",
U1607="No root CAuse","No root cause",
U1607="ODU HS","PDH",
U1607="IP &amp; VLAN","PDH",
U1607="Warehouse HUAWEI","SPARE-ISSUE",
U1607="SPARE-HS","SPARE-ISSUE",
U1607="Power Telco","BSS",U1607="no impacts","no impacts"
),"")</f>
        <v/>
      </c>
      <c r="T1607" s="35" t="str" cm="1">
        <f t="array" ref="T1607">IFERROR(_xlfn.IFS(
U1607="MPR ISSUE","TX ISSUE",
U1607="BSS Hardware Issue","RAN ISSUE",
U1607="Sites strategiques, MLL, Pylone, etc.","ENVTECH",
U1607="AKTIVCO DEFAUT GE &amp; POWER Cabinet","POWER ISSUE",
U1607="AKTIVCO Coupure ENEO &amp; Baisse de tension","POWER ISSUE",
U1607="Coupure ENEO &amp; Baisse de tension","POWER ISSUE",
U1607="Defaut GE &amp; POWER Cabinet","POWER ISSUE",
U1607="Sharing","POWER ISSUE",
U1607="Sites strategiques &amp; DataCenter","POWER ISSUE",
U1607="Exclu","Exclu",
U1607="SAT","TX ISSUE",
U1607="SPARE-ISSUE","SPARE-ISSUE",
U1607="Fiber CAmtel","TX ISSUE",
U1607="Fiber AOF","TX ISSUE",
U1607="Projet OCM (HUAWEI)","TRAVAUX-HUAWEI",
U1607="Projet OCM (NOKIA)","TRAVAUX -NOKIA",
U1607="ACCESS-ISSUE","ACCESS-ISSUE",
U1607="Projet OCM (ZTE, NOKIA, autres projets)","TRAVAUX OCM",
U1607="No root CAuse","No root cause",
U1607="ODU HS","TX ISSUE",
U1607="IP &amp; VLAN","TX ISSUE",
U1607="Warehouse HUAWEI","SPARE-ISSUE",
U1607="SPARE-HS","SPARE-ISSUE",
U1607="Power Telco","RAN ISSUE",U1607="no impacts","no impacts"
),"")</f>
        <v/>
      </c>
      <c r="U1607" s="28"/>
      <c r="V1607" s="35" t="str" cm="1">
        <f t="array" ref="V1607">IFERROR(_xlfn.IFS(
U1607="MPR ISSUE","ACTIVE",
U1607="BSS Hardware Issue","ACTIVE",
U1607="Sites strategiques, MLL, Pylone, etc.","PASSIVE",
U1607="AKTIVCO DEFAUT GE &amp; POWER Cabinet","PASSIVE",
U1607="AKTIVCO Coupure ENEO &amp; Baisse de tension","PASSIVE",
U1607="Coupure ENEO &amp; Baisse de tension","PASSIVE",
U1607="Defaut GE &amp; POWER Cabinet","PASSIVE",
U1607="Sharing","PASSIVE",
U1607="Sites strategiques &amp; DataCenter","PASSIVE",
U1607="Exclu","Exclu",
U1607="SAT","ACTIVE",
U1607="SPARE-ISSUE","SPARE-ISSUE",
U1607="Fiber CAmtel","ACTIVE",
U1607="Fiber AOF","ACTIVE",
U1607="Projet OCM (HUAWEI)","PLANNED WORKS",
U1607="Projet OCM (NOKIA)","PLANNED WORKS",
U1607="ACCESS-ISSUE","ACCESS-ISSUE",
U1607="Projet OCM (ZTE, NOKIA, autres projets)","PLANNED WORKS",
U1607="No root CAuse","No root cause",
U1607="ODU HS","ACTIVE",
U1607="IP &amp; VLAN","ACTIVE",
U1607="Warehouse HUAWEI","SPARE-ISSUE",
U1607="SPARE-HS","SPARE-ISSUE",
U1607="Power Telco","ACTIVE",U1607="no impacts","no impacts"
),"")</f>
        <v/>
      </c>
      <c r="W1607" s="102"/>
      <c r="X1607" s="102"/>
      <c r="Y1607" s="102"/>
      <c r="Z1607" s="102"/>
      <c r="AA1607" s="102"/>
      <c r="AB1607" s="104" t="s">
        <v>5423</v>
      </c>
      <c r="AC1607" s="9"/>
      <c r="AD1607" s="9"/>
      <c r="AE1607" s="7" t="s">
        <v>5423</v>
      </c>
      <c r="AF1607" s="6"/>
      <c r="AG1607" s="7"/>
      <c r="AH1607" s="3" t="s">
        <v>5423</v>
      </c>
      <c r="AI1607" s="18" t="s">
        <v>5423</v>
      </c>
      <c r="AJ1607" s="18" t="s">
        <v>5423</v>
      </c>
      <c r="AK1607" s="18" t="s">
        <v>5423</v>
      </c>
      <c r="AL1607" s="18" t="s">
        <v>5423</v>
      </c>
      <c r="AM1607" s="18" t="s">
        <v>5423</v>
      </c>
      <c r="AN1607" s="18" t="s">
        <v>5423</v>
      </c>
      <c r="AO1607" s="18" t="s">
        <v>5423</v>
      </c>
      <c r="AP1607" s="18" t="s">
        <v>5423</v>
      </c>
      <c r="AQ1607" s="18" t="s">
        <v>5423</v>
      </c>
      <c r="AR1607" s="18" t="s">
        <v>5423</v>
      </c>
      <c r="AS1607" s="18" t="s">
        <v>5423</v>
      </c>
      <c r="AT1607" s="18" t="s">
        <v>5423</v>
      </c>
      <c r="AU1607" s="9" t="s">
        <v>5423</v>
      </c>
      <c r="AV1607" s="14"/>
      <c r="AW1607" s="14" t="s">
        <v>5423</v>
      </c>
      <c r="AX1607" s="14" t="str">
        <f>_xlfn.XLOOKUP(B1607,'[4]cell downs 18042026 17h'!$B:$B,'[4]cell downs 18042026 17h'!$B:$B,"")</f>
        <v/>
      </c>
      <c r="AY1607" s="14" t="str">
        <f>_xlfn.XLOOKUP(B1607,'[5]Cells Huawei 19042026 15h'!$B:$B,'[5]Cells Huawei 19042026 15h'!$B:$B,"")</f>
        <v/>
      </c>
      <c r="AZ1607" s="105" t="str">
        <f>_xlfn.XLOOKUP(B1607,'INCIDENT-04-23-2026'!E:E,'INCIDENT-04-23-2026'!F:F,"")</f>
        <v/>
      </c>
      <c r="BA1607" s="105" t="str">
        <f>_xlfn.XLOOKUP(B1607,'[6]Eneo 17H'!$C:$C,'[6]Eneo 17H'!$I:$I,"")</f>
        <v/>
      </c>
      <c r="BB1607" s="105" t="str">
        <f>_xlfn.XLOOKUP(B1607,[8]ALL!$B:$B,[8]ALL!$M:$M,"")</f>
        <v/>
      </c>
      <c r="BC1607" s="105" t="str">
        <f>_xlfn.XLOOKUP(B1607,'[6]Eneo 17H'!$C:$C,'[6]Eneo 17H'!$I:$I,"")</f>
        <v/>
      </c>
      <c r="BD1607" s="105" t="str">
        <f>_xlfn.XLOOKUP(B1607,'[7]Eneo 12H'!$C:$C,'[7]Eneo 12H'!$I:$I,"")</f>
        <v/>
      </c>
      <c r="BE1607" s="105" t="s">
        <v>5423</v>
      </c>
    </row>
    <row r="1608" spans="1:57" hidden="1" x14ac:dyDescent="0.3">
      <c r="A1608" s="1" t="s">
        <v>4983</v>
      </c>
      <c r="B1608" s="8" t="s">
        <v>4984</v>
      </c>
      <c r="C1608" s="3" t="str">
        <f>_xlfn.XLOOKUP(B1608,'[1]daily break down'!$D:$D,'[1]daily break down'!$E:$E,"")</f>
        <v>Yaounde</v>
      </c>
      <c r="D1608" s="1" t="s">
        <v>11</v>
      </c>
      <c r="E1608" s="1" t="s">
        <v>12</v>
      </c>
      <c r="F1608" s="3" t="s">
        <v>37</v>
      </c>
      <c r="G1608" s="1" t="s">
        <v>38</v>
      </c>
      <c r="H1608" s="27" t="str">
        <f>_xlfn.XLOOKUP(B1608,[2]CALCULATION!$B:$B,[2]CALCULATION!$H:$H,"")</f>
        <v>ZTE</v>
      </c>
      <c r="I1608" s="23">
        <v>0</v>
      </c>
      <c r="J1608" s="23">
        <v>0</v>
      </c>
      <c r="K1608" s="23">
        <v>0</v>
      </c>
      <c r="L1608" s="23">
        <v>0</v>
      </c>
      <c r="M1608" s="23">
        <v>0</v>
      </c>
      <c r="N1608" s="23">
        <v>0</v>
      </c>
      <c r="O1608" s="23">
        <v>4.2393981160450143E-2</v>
      </c>
      <c r="P1608" s="103" t="s">
        <v>6554</v>
      </c>
      <c r="Q1608" s="36" t="s">
        <v>5796</v>
      </c>
      <c r="R1608" s="36"/>
      <c r="S1608" s="35" t="str" cm="1">
        <f t="array" ref="S1608">IFERROR(_xlfn.IFS(
U1608="MPR ISSUE","PDH",
U1608="BSS Hardware Issue","BSS",
U1608="Sites strategiques, MLL, Pylone, etc.","ENVTECH",
U1608="AKTIVCO DEFAUT GE &amp; POWER Cabinet","AKTIVCO",
U1608="AKTIVCO Coupure ENEO &amp; Baisse de tension","AKTIVCO GRID ONLY",
U1608="Coupure ENEO &amp; Baisse de tension","IHS GRID ONLY",
U1608="Defaut GE &amp; POWER Cabinet","IHS",
U1608="Sharing","Partners",
U1608="Sites strategiques &amp; DataCenter","SST &amp; DC",
U1608="Exclu","Exclu",
U1608="SAT","SAT",
U1608="SPARE-ISSUE","SPARE-ISSUE",
U1608="Fiber CAmtel","TRANS_FO_CAMTEL",
U1608="Fiber AOF","Fiber AOF",
U1608="Projet OCM (HUAWEI)","TRAVAUX-HUAWEI",
U1608="Projet OCM (NOKIA)","TRAVAUX-NOKIA",
U1608="ACCESS-ISSUE","ACCESS-ISSUE",
U1608="Projet OCM (ZTE, NOKIA, autres projets)","TRAVAUX OCM",
U1608="No root CAuse","No root cause",
U1608="ODU HS","PDH",
U1608="IP &amp; VLAN","PDH",
U1608="Warehouse HUAWEI","SPARE-ISSUE",
U1608="SPARE-HS","SPARE-ISSUE",
U1608="Power Telco","BSS",U1608="no impacts","no impacts"
),"")</f>
        <v/>
      </c>
      <c r="T1608" s="35" t="str" cm="1">
        <f t="array" ref="T1608">IFERROR(_xlfn.IFS(
U1608="MPR ISSUE","TX ISSUE",
U1608="BSS Hardware Issue","RAN ISSUE",
U1608="Sites strategiques, MLL, Pylone, etc.","ENVTECH",
U1608="AKTIVCO DEFAUT GE &amp; POWER Cabinet","POWER ISSUE",
U1608="AKTIVCO Coupure ENEO &amp; Baisse de tension","POWER ISSUE",
U1608="Coupure ENEO &amp; Baisse de tension","POWER ISSUE",
U1608="Defaut GE &amp; POWER Cabinet","POWER ISSUE",
U1608="Sharing","POWER ISSUE",
U1608="Sites strategiques &amp; DataCenter","POWER ISSUE",
U1608="Exclu","Exclu",
U1608="SAT","TX ISSUE",
U1608="SPARE-ISSUE","SPARE-ISSUE",
U1608="Fiber CAmtel","TX ISSUE",
U1608="Fiber AOF","TX ISSUE",
U1608="Projet OCM (HUAWEI)","TRAVAUX-HUAWEI",
U1608="Projet OCM (NOKIA)","TRAVAUX -NOKIA",
U1608="ACCESS-ISSUE","ACCESS-ISSUE",
U1608="Projet OCM (ZTE, NOKIA, autres projets)","TRAVAUX OCM",
U1608="No root CAuse","No root cause",
U1608="ODU HS","TX ISSUE",
U1608="IP &amp; VLAN","TX ISSUE",
U1608="Warehouse HUAWEI","SPARE-ISSUE",
U1608="SPARE-HS","SPARE-ISSUE",
U1608="Power Telco","RAN ISSUE",U1608="no impacts","no impacts"
),"")</f>
        <v/>
      </c>
      <c r="U1608" s="28"/>
      <c r="V1608" s="35" t="str" cm="1">
        <f t="array" ref="V1608">IFERROR(_xlfn.IFS(
U1608="MPR ISSUE","ACTIVE",
U1608="BSS Hardware Issue","ACTIVE",
U1608="Sites strategiques, MLL, Pylone, etc.","PASSIVE",
U1608="AKTIVCO DEFAUT GE &amp; POWER Cabinet","PASSIVE",
U1608="AKTIVCO Coupure ENEO &amp; Baisse de tension","PASSIVE",
U1608="Coupure ENEO &amp; Baisse de tension","PASSIVE",
U1608="Defaut GE &amp; POWER Cabinet","PASSIVE",
U1608="Sharing","PASSIVE",
U1608="Sites strategiques &amp; DataCenter","PASSIVE",
U1608="Exclu","Exclu",
U1608="SAT","ACTIVE",
U1608="SPARE-ISSUE","SPARE-ISSUE",
U1608="Fiber CAmtel","ACTIVE",
U1608="Fiber AOF","ACTIVE",
U1608="Projet OCM (HUAWEI)","PLANNED WORKS",
U1608="Projet OCM (NOKIA)","PLANNED WORKS",
U1608="ACCESS-ISSUE","ACCESS-ISSUE",
U1608="Projet OCM (ZTE, NOKIA, autres projets)","PLANNED WORKS",
U1608="No root CAuse","No root cause",
U1608="ODU HS","ACTIVE",
U1608="IP &amp; VLAN","ACTIVE",
U1608="Warehouse HUAWEI","SPARE-ISSUE",
U1608="SPARE-HS","SPARE-ISSUE",
U1608="Power Telco","ACTIVE",U1608="no impacts","no impacts"
),"")</f>
        <v/>
      </c>
      <c r="W1608" s="102"/>
      <c r="X1608" s="102"/>
      <c r="Y1608" s="102"/>
      <c r="Z1608" s="102"/>
      <c r="AA1608" s="102"/>
      <c r="AB1608" s="104" t="s">
        <v>5423</v>
      </c>
      <c r="AC1608" s="9"/>
      <c r="AD1608" s="9"/>
      <c r="AE1608" s="7" t="s">
        <v>5423</v>
      </c>
      <c r="AF1608" s="6"/>
      <c r="AG1608" s="7"/>
      <c r="AH1608" s="3" t="s">
        <v>5423</v>
      </c>
      <c r="AI1608" s="18" t="s">
        <v>5423</v>
      </c>
      <c r="AJ1608" s="18" t="s">
        <v>5423</v>
      </c>
      <c r="AK1608" s="18" t="s">
        <v>5423</v>
      </c>
      <c r="AL1608" s="18" t="s">
        <v>5423</v>
      </c>
      <c r="AM1608" s="18" t="s">
        <v>5423</v>
      </c>
      <c r="AN1608" s="18" t="s">
        <v>5423</v>
      </c>
      <c r="AO1608" s="18" t="s">
        <v>5423</v>
      </c>
      <c r="AP1608" s="18" t="s">
        <v>5423</v>
      </c>
      <c r="AQ1608" s="18" t="s">
        <v>5423</v>
      </c>
      <c r="AR1608" s="18" t="s">
        <v>5423</v>
      </c>
      <c r="AS1608" s="18" t="s">
        <v>5423</v>
      </c>
      <c r="AT1608" s="18" t="s">
        <v>5423</v>
      </c>
      <c r="AU1608" s="9" t="s">
        <v>5423</v>
      </c>
      <c r="AV1608" s="14"/>
      <c r="AW1608" s="14" t="s">
        <v>5423</v>
      </c>
      <c r="AX1608" s="14" t="str">
        <f>_xlfn.XLOOKUP(B1608,'[4]cell downs 18042026 17h'!$B:$B,'[4]cell downs 18042026 17h'!$B:$B,"")</f>
        <v/>
      </c>
      <c r="AY1608" s="14" t="str">
        <f>_xlfn.XLOOKUP(B1608,'[5]Cells Huawei 19042026 15h'!$B:$B,'[5]Cells Huawei 19042026 15h'!$B:$B,"")</f>
        <v/>
      </c>
      <c r="AZ1608" s="105" t="str">
        <f>_xlfn.XLOOKUP(B1608,'INCIDENT-04-23-2026'!E:E,'INCIDENT-04-23-2026'!F:F,"")</f>
        <v/>
      </c>
      <c r="BA1608" s="105" t="str">
        <f>_xlfn.XLOOKUP(B1608,'[6]Eneo 17H'!$C:$C,'[6]Eneo 17H'!$I:$I,"")</f>
        <v/>
      </c>
      <c r="BB1608" s="105" t="str">
        <f>_xlfn.XLOOKUP(B1608,[8]ALL!$B:$B,[8]ALL!$M:$M,"")</f>
        <v/>
      </c>
      <c r="BC1608" s="105" t="str">
        <f>_xlfn.XLOOKUP(B1608,'[6]Eneo 17H'!$C:$C,'[6]Eneo 17H'!$I:$I,"")</f>
        <v/>
      </c>
      <c r="BD1608" s="105" t="str">
        <f>_xlfn.XLOOKUP(B1608,'[7]Eneo 12H'!$C:$C,'[7]Eneo 12H'!$I:$I,"")</f>
        <v/>
      </c>
      <c r="BE1608" s="105" t="s">
        <v>5423</v>
      </c>
    </row>
    <row r="1609" spans="1:57" hidden="1" x14ac:dyDescent="0.3">
      <c r="A1609" s="1" t="s">
        <v>2149</v>
      </c>
      <c r="B1609" s="8" t="s">
        <v>2150</v>
      </c>
      <c r="C1609" s="3" t="str">
        <f>_xlfn.XLOOKUP(B1609,'[1]daily break down'!$D:$D,'[1]daily break down'!$E:$E,"")</f>
        <v>CENTRE</v>
      </c>
      <c r="D1609" s="1" t="s">
        <v>11</v>
      </c>
      <c r="E1609" s="1" t="s">
        <v>12</v>
      </c>
      <c r="F1609" s="3" t="s">
        <v>226</v>
      </c>
      <c r="G1609" s="1" t="s">
        <v>489</v>
      </c>
      <c r="H1609" s="27" t="str">
        <f>_xlfn.XLOOKUP(B1609,[2]CALCULATION!$B:$B,[2]CALCULATION!$H:$H,"")</f>
        <v>ZTE</v>
      </c>
      <c r="I1609" s="23">
        <v>7.9009396946059882E-3</v>
      </c>
      <c r="J1609" s="23">
        <v>0</v>
      </c>
      <c r="K1609" s="23">
        <v>0</v>
      </c>
      <c r="L1609" s="23">
        <v>0</v>
      </c>
      <c r="M1609" s="23">
        <v>0</v>
      </c>
      <c r="N1609" s="23">
        <v>0</v>
      </c>
      <c r="O1609" s="23">
        <v>3.4100669742860946E-2</v>
      </c>
      <c r="P1609" s="103" t="s">
        <v>6554</v>
      </c>
      <c r="Q1609" s="36" t="s">
        <v>5796</v>
      </c>
      <c r="R1609" s="36"/>
      <c r="S1609" s="35" t="str" cm="1">
        <f t="array" ref="S1609">IFERROR(_xlfn.IFS(
U1609="MPR ISSUE","PDH",
U1609="BSS Hardware Issue","BSS",
U1609="Sites strategiques, MLL, Pylone, etc.","ENVTECH",
U1609="AKTIVCO DEFAUT GE &amp; POWER Cabinet","AKTIVCO",
U1609="AKTIVCO Coupure ENEO &amp; Baisse de tension","AKTIVCO GRID ONLY",
U1609="Coupure ENEO &amp; Baisse de tension","IHS GRID ONLY",
U1609="Defaut GE &amp; POWER Cabinet","IHS",
U1609="Sharing","Partners",
U1609="Sites strategiques &amp; DataCenter","SST &amp; DC",
U1609="Exclu","Exclu",
U1609="SAT","SAT",
U1609="SPARE-ISSUE","SPARE-ISSUE",
U1609="Fiber CAmtel","TRANS_FO_CAMTEL",
U1609="Fiber AOF","Fiber AOF",
U1609="Projet OCM (HUAWEI)","TRAVAUX-HUAWEI",
U1609="Projet OCM (NOKIA)","TRAVAUX-NOKIA",
U1609="ACCESS-ISSUE","ACCESS-ISSUE",
U1609="Projet OCM (ZTE, NOKIA, autres projets)","TRAVAUX OCM",
U1609="No root CAuse","No root cause",
U1609="ODU HS","PDH",
U1609="IP &amp; VLAN","PDH",
U1609="Warehouse HUAWEI","SPARE-ISSUE",
U1609="SPARE-HS","SPARE-ISSUE",
U1609="Power Telco","BSS",U1609="no impacts","no impacts"
),"")</f>
        <v/>
      </c>
      <c r="T1609" s="35" t="str" cm="1">
        <f t="array" ref="T1609">IFERROR(_xlfn.IFS(
U1609="MPR ISSUE","TX ISSUE",
U1609="BSS Hardware Issue","RAN ISSUE",
U1609="Sites strategiques, MLL, Pylone, etc.","ENVTECH",
U1609="AKTIVCO DEFAUT GE &amp; POWER Cabinet","POWER ISSUE",
U1609="AKTIVCO Coupure ENEO &amp; Baisse de tension","POWER ISSUE",
U1609="Coupure ENEO &amp; Baisse de tension","POWER ISSUE",
U1609="Defaut GE &amp; POWER Cabinet","POWER ISSUE",
U1609="Sharing","POWER ISSUE",
U1609="Sites strategiques &amp; DataCenter","POWER ISSUE",
U1609="Exclu","Exclu",
U1609="SAT","TX ISSUE",
U1609="SPARE-ISSUE","SPARE-ISSUE",
U1609="Fiber CAmtel","TX ISSUE",
U1609="Fiber AOF","TX ISSUE",
U1609="Projet OCM (HUAWEI)","TRAVAUX-HUAWEI",
U1609="Projet OCM (NOKIA)","TRAVAUX -NOKIA",
U1609="ACCESS-ISSUE","ACCESS-ISSUE",
U1609="Projet OCM (ZTE, NOKIA, autres projets)","TRAVAUX OCM",
U1609="No root CAuse","No root cause",
U1609="ODU HS","TX ISSUE",
U1609="IP &amp; VLAN","TX ISSUE",
U1609="Warehouse HUAWEI","SPARE-ISSUE",
U1609="SPARE-HS","SPARE-ISSUE",
U1609="Power Telco","RAN ISSUE",U1609="no impacts","no impacts"
),"")</f>
        <v/>
      </c>
      <c r="U1609" s="28"/>
      <c r="V1609" s="35" t="str" cm="1">
        <f t="array" ref="V1609">IFERROR(_xlfn.IFS(
U1609="MPR ISSUE","ACTIVE",
U1609="BSS Hardware Issue","ACTIVE",
U1609="Sites strategiques, MLL, Pylone, etc.","PASSIVE",
U1609="AKTIVCO DEFAUT GE &amp; POWER Cabinet","PASSIVE",
U1609="AKTIVCO Coupure ENEO &amp; Baisse de tension","PASSIVE",
U1609="Coupure ENEO &amp; Baisse de tension","PASSIVE",
U1609="Defaut GE &amp; POWER Cabinet","PASSIVE",
U1609="Sharing","PASSIVE",
U1609="Sites strategiques &amp; DataCenter","PASSIVE",
U1609="Exclu","Exclu",
U1609="SAT","ACTIVE",
U1609="SPARE-ISSUE","SPARE-ISSUE",
U1609="Fiber CAmtel","ACTIVE",
U1609="Fiber AOF","ACTIVE",
U1609="Projet OCM (HUAWEI)","PLANNED WORKS",
U1609="Projet OCM (NOKIA)","PLANNED WORKS",
U1609="ACCESS-ISSUE","ACCESS-ISSUE",
U1609="Projet OCM (ZTE, NOKIA, autres projets)","PLANNED WORKS",
U1609="No root CAuse","No root cause",
U1609="ODU HS","ACTIVE",
U1609="IP &amp; VLAN","ACTIVE",
U1609="Warehouse HUAWEI","SPARE-ISSUE",
U1609="SPARE-HS","SPARE-ISSUE",
U1609="Power Telco","ACTIVE",U1609="no impacts","no impacts"
),"")</f>
        <v/>
      </c>
      <c r="W1609" s="102"/>
      <c r="X1609" s="102"/>
      <c r="Y1609" s="102"/>
      <c r="Z1609" s="102"/>
      <c r="AA1609" s="102"/>
      <c r="AB1609" s="104" t="s">
        <v>5423</v>
      </c>
      <c r="AC1609" s="9"/>
      <c r="AD1609" s="9"/>
      <c r="AE1609" s="7" t="s">
        <v>5423</v>
      </c>
      <c r="AF1609" s="6"/>
      <c r="AG1609" s="7"/>
      <c r="AH1609" s="3" t="s">
        <v>5423</v>
      </c>
      <c r="AI1609" s="18" t="s">
        <v>5423</v>
      </c>
      <c r="AJ1609" s="18" t="s">
        <v>5423</v>
      </c>
      <c r="AK1609" s="18" t="s">
        <v>5423</v>
      </c>
      <c r="AL1609" s="18" t="s">
        <v>5423</v>
      </c>
      <c r="AM1609" s="18" t="s">
        <v>5423</v>
      </c>
      <c r="AN1609" s="18" t="s">
        <v>5423</v>
      </c>
      <c r="AO1609" s="18" t="s">
        <v>5423</v>
      </c>
      <c r="AP1609" s="18" t="s">
        <v>5423</v>
      </c>
      <c r="AQ1609" s="18" t="s">
        <v>5423</v>
      </c>
      <c r="AR1609" s="18" t="s">
        <v>5423</v>
      </c>
      <c r="AS1609" s="18" t="s">
        <v>5423</v>
      </c>
      <c r="AT1609" s="18" t="s">
        <v>5423</v>
      </c>
      <c r="AU1609" s="9" t="s">
        <v>5423</v>
      </c>
      <c r="AV1609" s="14"/>
      <c r="AW1609" s="14" t="s">
        <v>5423</v>
      </c>
      <c r="AX1609" s="14" t="str">
        <f>_xlfn.XLOOKUP(B1609,'[4]cell downs 18042026 17h'!$B:$B,'[4]cell downs 18042026 17h'!$B:$B,"")</f>
        <v/>
      </c>
      <c r="AY1609" s="14" t="str">
        <f>_xlfn.XLOOKUP(B1609,'[5]Cells Huawei 19042026 15h'!$B:$B,'[5]Cells Huawei 19042026 15h'!$B:$B,"")</f>
        <v/>
      </c>
      <c r="AZ1609" s="105" t="str">
        <f>_xlfn.XLOOKUP(B1609,'INCIDENT-04-23-2026'!E:E,'INCIDENT-04-23-2026'!F:F,"")</f>
        <v/>
      </c>
      <c r="BA1609" s="105" t="str">
        <f>_xlfn.XLOOKUP(B1609,'[6]Eneo 17H'!$C:$C,'[6]Eneo 17H'!$I:$I,"")</f>
        <v/>
      </c>
      <c r="BB1609" s="105" t="str">
        <f>_xlfn.XLOOKUP(B1609,[8]ALL!$B:$B,[8]ALL!$M:$M,"")</f>
        <v/>
      </c>
      <c r="BC1609" s="105" t="str">
        <f>_xlfn.XLOOKUP(B1609,'[6]Eneo 17H'!$C:$C,'[6]Eneo 17H'!$I:$I,"")</f>
        <v/>
      </c>
      <c r="BD1609" s="105" t="str">
        <f>_xlfn.XLOOKUP(B1609,'[7]Eneo 12H'!$C:$C,'[7]Eneo 12H'!$I:$I,"")</f>
        <v/>
      </c>
      <c r="BE1609" s="105" t="s">
        <v>5423</v>
      </c>
    </row>
    <row r="1610" spans="1:57" hidden="1" x14ac:dyDescent="0.3">
      <c r="A1610" s="1" t="s">
        <v>2067</v>
      </c>
      <c r="B1610" s="8" t="s">
        <v>2068</v>
      </c>
      <c r="C1610" s="3" t="str">
        <f>_xlfn.XLOOKUP(B1610,'[1]daily break down'!$D:$D,'[1]daily break down'!$E:$E,"")</f>
        <v>LITTORAL</v>
      </c>
      <c r="D1610" s="1" t="s">
        <v>11</v>
      </c>
      <c r="E1610" s="1" t="s">
        <v>154</v>
      </c>
      <c r="F1610" s="3" t="s">
        <v>31</v>
      </c>
      <c r="G1610" s="1" t="s">
        <v>2069</v>
      </c>
      <c r="H1610" s="26" t="str">
        <f>_xlfn.XLOOKUP(B1610,[2]CALCULATION!$B:$B,[2]CALCULATION!$H:$H,"")</f>
        <v>NOKIA</v>
      </c>
      <c r="I1610" s="23">
        <v>0</v>
      </c>
      <c r="J1610" s="23">
        <v>0</v>
      </c>
      <c r="K1610" s="23">
        <v>0</v>
      </c>
      <c r="L1610" s="23">
        <v>0</v>
      </c>
      <c r="M1610" s="23">
        <v>0</v>
      </c>
      <c r="N1610" s="23">
        <v>0</v>
      </c>
      <c r="O1610" s="23">
        <v>0</v>
      </c>
      <c r="P1610" s="103" t="s">
        <v>6554</v>
      </c>
      <c r="Q1610" s="36" t="s">
        <v>5796</v>
      </c>
      <c r="R1610" s="36"/>
      <c r="S1610" s="35" t="str" cm="1">
        <f t="array" ref="S1610">IFERROR(_xlfn.IFS(
U1610="MPR ISSUE","PDH",
U1610="BSS Hardware Issue","BSS",
U1610="Sites strategiques, MLL, Pylone, etc.","ENVTECH",
U1610="AKTIVCO DEFAUT GE &amp; POWER Cabinet","AKTIVCO",
U1610="AKTIVCO Coupure ENEO &amp; Baisse de tension","AKTIVCO GRID ONLY",
U1610="Coupure ENEO &amp; Baisse de tension","IHS GRID ONLY",
U1610="Defaut GE &amp; POWER Cabinet","IHS",
U1610="Sharing","Partners",
U1610="Sites strategiques &amp; DataCenter","SST &amp; DC",
U1610="Exclu","Exclu",
U1610="SAT","SAT",
U1610="SPARE-ISSUE","SPARE-ISSUE",
U1610="Fiber CAmtel","TRANS_FO_CAMTEL",
U1610="Fiber AOF","Fiber AOF",
U1610="Projet OCM (HUAWEI)","TRAVAUX-HUAWEI",
U1610="Projet OCM (NOKIA)","TRAVAUX-NOKIA",
U1610="ACCESS-ISSUE","ACCESS-ISSUE",
U1610="Projet OCM (ZTE, NOKIA, autres projets)","TRAVAUX OCM",
U1610="No root CAuse","No root cause",
U1610="ODU HS","PDH",
U1610="IP &amp; VLAN","PDH",
U1610="Warehouse HUAWEI","SPARE-ISSUE",
U1610="SPARE-HS","SPARE-ISSUE",
U1610="Power Telco","BSS",U1610="no impacts","no impacts"
),"")</f>
        <v/>
      </c>
      <c r="T1610" s="35" t="str" cm="1">
        <f t="array" ref="T1610">IFERROR(_xlfn.IFS(
U1610="MPR ISSUE","TX ISSUE",
U1610="BSS Hardware Issue","RAN ISSUE",
U1610="Sites strategiques, MLL, Pylone, etc.","ENVTECH",
U1610="AKTIVCO DEFAUT GE &amp; POWER Cabinet","POWER ISSUE",
U1610="AKTIVCO Coupure ENEO &amp; Baisse de tension","POWER ISSUE",
U1610="Coupure ENEO &amp; Baisse de tension","POWER ISSUE",
U1610="Defaut GE &amp; POWER Cabinet","POWER ISSUE",
U1610="Sharing","POWER ISSUE",
U1610="Sites strategiques &amp; DataCenter","POWER ISSUE",
U1610="Exclu","Exclu",
U1610="SAT","TX ISSUE",
U1610="SPARE-ISSUE","SPARE-ISSUE",
U1610="Fiber CAmtel","TX ISSUE",
U1610="Fiber AOF","TX ISSUE",
U1610="Projet OCM (HUAWEI)","TRAVAUX-HUAWEI",
U1610="Projet OCM (NOKIA)","TRAVAUX -NOKIA",
U1610="ACCESS-ISSUE","ACCESS-ISSUE",
U1610="Projet OCM (ZTE, NOKIA, autres projets)","TRAVAUX OCM",
U1610="No root CAuse","No root cause",
U1610="ODU HS","TX ISSUE",
U1610="IP &amp; VLAN","TX ISSUE",
U1610="Warehouse HUAWEI","SPARE-ISSUE",
U1610="SPARE-HS","SPARE-ISSUE",
U1610="Power Telco","RAN ISSUE",U1610="no impacts","no impacts"
),"")</f>
        <v/>
      </c>
      <c r="U1610" s="28"/>
      <c r="V1610" s="35" t="str" cm="1">
        <f t="array" ref="V1610">IFERROR(_xlfn.IFS(
U1610="MPR ISSUE","ACTIVE",
U1610="BSS Hardware Issue","ACTIVE",
U1610="Sites strategiques, MLL, Pylone, etc.","PASSIVE",
U1610="AKTIVCO DEFAUT GE &amp; POWER Cabinet","PASSIVE",
U1610="AKTIVCO Coupure ENEO &amp; Baisse de tension","PASSIVE",
U1610="Coupure ENEO &amp; Baisse de tension","PASSIVE",
U1610="Defaut GE &amp; POWER Cabinet","PASSIVE",
U1610="Sharing","PASSIVE",
U1610="Sites strategiques &amp; DataCenter","PASSIVE",
U1610="Exclu","Exclu",
U1610="SAT","ACTIVE",
U1610="SPARE-ISSUE","SPARE-ISSUE",
U1610="Fiber CAmtel","ACTIVE",
U1610="Fiber AOF","ACTIVE",
U1610="Projet OCM (HUAWEI)","PLANNED WORKS",
U1610="Projet OCM (NOKIA)","PLANNED WORKS",
U1610="ACCESS-ISSUE","ACCESS-ISSUE",
U1610="Projet OCM (ZTE, NOKIA, autres projets)","PLANNED WORKS",
U1610="No root CAuse","No root cause",
U1610="ODU HS","ACTIVE",
U1610="IP &amp; VLAN","ACTIVE",
U1610="Warehouse HUAWEI","SPARE-ISSUE",
U1610="SPARE-HS","SPARE-ISSUE",
U1610="Power Telco","ACTIVE",U1610="no impacts","no impacts"
),"")</f>
        <v/>
      </c>
      <c r="W1610" s="102"/>
      <c r="X1610" s="102"/>
      <c r="Y1610" s="102"/>
      <c r="Z1610" s="102"/>
      <c r="AA1610" s="102"/>
      <c r="AB1610" s="104" t="s">
        <v>5423</v>
      </c>
      <c r="AC1610" s="9"/>
      <c r="AD1610" s="9"/>
      <c r="AE1610" s="7" t="s">
        <v>5423</v>
      </c>
      <c r="AF1610" s="6"/>
      <c r="AG1610" s="7"/>
      <c r="AH1610" s="3" t="s">
        <v>5423</v>
      </c>
      <c r="AI1610" s="18" t="s">
        <v>5423</v>
      </c>
      <c r="AJ1610" s="18" t="s">
        <v>5423</v>
      </c>
      <c r="AK1610" s="18" t="s">
        <v>5423</v>
      </c>
      <c r="AL1610" s="18" t="s">
        <v>5423</v>
      </c>
      <c r="AM1610" s="18" t="s">
        <v>5423</v>
      </c>
      <c r="AN1610" s="18" t="s">
        <v>5423</v>
      </c>
      <c r="AO1610" s="18" t="s">
        <v>5423</v>
      </c>
      <c r="AP1610" s="18" t="s">
        <v>5423</v>
      </c>
      <c r="AQ1610" s="18" t="s">
        <v>5423</v>
      </c>
      <c r="AR1610" s="18" t="s">
        <v>5423</v>
      </c>
      <c r="AS1610" s="18" t="s">
        <v>5423</v>
      </c>
      <c r="AT1610" s="18" t="s">
        <v>5423</v>
      </c>
      <c r="AU1610" s="9" t="s">
        <v>5423</v>
      </c>
      <c r="AV1610" s="14"/>
      <c r="AW1610" s="14" t="s">
        <v>5423</v>
      </c>
      <c r="AX1610" s="14" t="str">
        <f>_xlfn.XLOOKUP(B1610,'[4]cell downs 18042026 17h'!$B:$B,'[4]cell downs 18042026 17h'!$B:$B,"")</f>
        <v/>
      </c>
      <c r="AY1610" s="14" t="str">
        <f>_xlfn.XLOOKUP(B1610,'[5]Cells Huawei 19042026 15h'!$B:$B,'[5]Cells Huawei 19042026 15h'!$B:$B,"")</f>
        <v/>
      </c>
      <c r="AZ1610" s="105" t="str">
        <f>_xlfn.XLOOKUP(B1610,'INCIDENT-04-23-2026'!E:E,'INCIDENT-04-23-2026'!F:F,"")</f>
        <v/>
      </c>
      <c r="BA1610" s="105" t="str">
        <f>_xlfn.XLOOKUP(B1610,'[6]Eneo 17H'!$C:$C,'[6]Eneo 17H'!$I:$I,"")</f>
        <v/>
      </c>
      <c r="BB1610" s="105" t="str">
        <f>_xlfn.XLOOKUP(B1610,[8]ALL!$B:$B,[8]ALL!$M:$M,"")</f>
        <v/>
      </c>
      <c r="BC1610" s="105" t="str">
        <f>_xlfn.XLOOKUP(B1610,'[6]Eneo 17H'!$C:$C,'[6]Eneo 17H'!$I:$I,"")</f>
        <v/>
      </c>
      <c r="BD1610" s="105" t="str">
        <f>_xlfn.XLOOKUP(B1610,'[7]Eneo 12H'!$C:$C,'[7]Eneo 12H'!$I:$I,"")</f>
        <v/>
      </c>
      <c r="BE1610" s="105" t="s">
        <v>5423</v>
      </c>
    </row>
    <row r="1611" spans="1:57" hidden="1" x14ac:dyDescent="0.3">
      <c r="A1611" s="1" t="s">
        <v>2123</v>
      </c>
      <c r="B1611" s="8" t="s">
        <v>2124</v>
      </c>
      <c r="C1611" s="3" t="str">
        <f>_xlfn.XLOOKUP(B1611,'[1]daily break down'!$D:$D,'[1]daily break down'!$E:$E,"")</f>
        <v>Garoua</v>
      </c>
      <c r="D1611" s="1" t="s">
        <v>21</v>
      </c>
      <c r="E1611" s="1" t="s">
        <v>188</v>
      </c>
      <c r="F1611" s="3" t="s">
        <v>23</v>
      </c>
      <c r="G1611" s="1" t="s">
        <v>24</v>
      </c>
      <c r="H1611" s="25" t="str">
        <f>_xlfn.XLOOKUP(B1611,[2]CALCULATION!$B:$B,[2]CALCULATION!$H:$H,"")</f>
        <v>Huawei</v>
      </c>
      <c r="I1611" s="23">
        <v>0</v>
      </c>
      <c r="J1611" s="23">
        <v>0</v>
      </c>
      <c r="K1611" s="23">
        <v>0</v>
      </c>
      <c r="L1611" s="23">
        <v>0</v>
      </c>
      <c r="M1611" s="23">
        <v>0</v>
      </c>
      <c r="N1611" s="23">
        <v>0</v>
      </c>
      <c r="O1611" s="23">
        <v>0</v>
      </c>
      <c r="P1611" s="103" t="s">
        <v>6554</v>
      </c>
      <c r="Q1611" s="36" t="s">
        <v>5796</v>
      </c>
      <c r="R1611" s="36"/>
      <c r="S1611" s="35" t="str" cm="1">
        <f t="array" ref="S1611">IFERROR(_xlfn.IFS(
U1611="MPR ISSUE","PDH",
U1611="BSS Hardware Issue","BSS",
U1611="Sites strategiques, MLL, Pylone, etc.","ENVTECH",
U1611="AKTIVCO DEFAUT GE &amp; POWER Cabinet","AKTIVCO",
U1611="AKTIVCO Coupure ENEO &amp; Baisse de tension","AKTIVCO GRID ONLY",
U1611="Coupure ENEO &amp; Baisse de tension","IHS GRID ONLY",
U1611="Defaut GE &amp; POWER Cabinet","IHS",
U1611="Sharing","Partners",
U1611="Sites strategiques &amp; DataCenter","SST &amp; DC",
U1611="Exclu","Exclu",
U1611="SAT","SAT",
U1611="SPARE-ISSUE","SPARE-ISSUE",
U1611="Fiber CAmtel","TRANS_FO_CAMTEL",
U1611="Fiber AOF","Fiber AOF",
U1611="Projet OCM (HUAWEI)","TRAVAUX-HUAWEI",
U1611="Projet OCM (NOKIA)","TRAVAUX-NOKIA",
U1611="ACCESS-ISSUE","ACCESS-ISSUE",
U1611="Projet OCM (ZTE, NOKIA, autres projets)","TRAVAUX OCM",
U1611="No root CAuse","No root cause",
U1611="ODU HS","PDH",
U1611="IP &amp; VLAN","PDH",
U1611="Warehouse HUAWEI","SPARE-ISSUE",
U1611="SPARE-HS","SPARE-ISSUE",
U1611="Power Telco","BSS",U1611="no impacts","no impacts"
),"")</f>
        <v/>
      </c>
      <c r="T1611" s="35" t="str" cm="1">
        <f t="array" ref="T1611">IFERROR(_xlfn.IFS(
U1611="MPR ISSUE","TX ISSUE",
U1611="BSS Hardware Issue","RAN ISSUE",
U1611="Sites strategiques, MLL, Pylone, etc.","ENVTECH",
U1611="AKTIVCO DEFAUT GE &amp; POWER Cabinet","POWER ISSUE",
U1611="AKTIVCO Coupure ENEO &amp; Baisse de tension","POWER ISSUE",
U1611="Coupure ENEO &amp; Baisse de tension","POWER ISSUE",
U1611="Defaut GE &amp; POWER Cabinet","POWER ISSUE",
U1611="Sharing","POWER ISSUE",
U1611="Sites strategiques &amp; DataCenter","POWER ISSUE",
U1611="Exclu","Exclu",
U1611="SAT","TX ISSUE",
U1611="SPARE-ISSUE","SPARE-ISSUE",
U1611="Fiber CAmtel","TX ISSUE",
U1611="Fiber AOF","TX ISSUE",
U1611="Projet OCM (HUAWEI)","TRAVAUX-HUAWEI",
U1611="Projet OCM (NOKIA)","TRAVAUX -NOKIA",
U1611="ACCESS-ISSUE","ACCESS-ISSUE",
U1611="Projet OCM (ZTE, NOKIA, autres projets)","TRAVAUX OCM",
U1611="No root CAuse","No root cause",
U1611="ODU HS","TX ISSUE",
U1611="IP &amp; VLAN","TX ISSUE",
U1611="Warehouse HUAWEI","SPARE-ISSUE",
U1611="SPARE-HS","SPARE-ISSUE",
U1611="Power Telco","RAN ISSUE",U1611="no impacts","no impacts"
),"")</f>
        <v/>
      </c>
      <c r="U1611" s="28"/>
      <c r="V1611" s="35" t="str" cm="1">
        <f t="array" ref="V1611">IFERROR(_xlfn.IFS(
U1611="MPR ISSUE","ACTIVE",
U1611="BSS Hardware Issue","ACTIVE",
U1611="Sites strategiques, MLL, Pylone, etc.","PASSIVE",
U1611="AKTIVCO DEFAUT GE &amp; POWER Cabinet","PASSIVE",
U1611="AKTIVCO Coupure ENEO &amp; Baisse de tension","PASSIVE",
U1611="Coupure ENEO &amp; Baisse de tension","PASSIVE",
U1611="Defaut GE &amp; POWER Cabinet","PASSIVE",
U1611="Sharing","PASSIVE",
U1611="Sites strategiques &amp; DataCenter","PASSIVE",
U1611="Exclu","Exclu",
U1611="SAT","ACTIVE",
U1611="SPARE-ISSUE","SPARE-ISSUE",
U1611="Fiber CAmtel","ACTIVE",
U1611="Fiber AOF","ACTIVE",
U1611="Projet OCM (HUAWEI)","PLANNED WORKS",
U1611="Projet OCM (NOKIA)","PLANNED WORKS",
U1611="ACCESS-ISSUE","ACCESS-ISSUE",
U1611="Projet OCM (ZTE, NOKIA, autres projets)","PLANNED WORKS",
U1611="No root CAuse","No root cause",
U1611="ODU HS","ACTIVE",
U1611="IP &amp; VLAN","ACTIVE",
U1611="Warehouse HUAWEI","SPARE-ISSUE",
U1611="SPARE-HS","SPARE-ISSUE",
U1611="Power Telco","ACTIVE",U1611="no impacts","no impacts"
),"")</f>
        <v/>
      </c>
      <c r="W1611" s="102"/>
      <c r="X1611" s="102"/>
      <c r="Y1611" s="102"/>
      <c r="Z1611" s="102"/>
      <c r="AA1611" s="102"/>
      <c r="AB1611" s="104" t="s">
        <v>5423</v>
      </c>
      <c r="AC1611" s="9"/>
      <c r="AD1611" s="9"/>
      <c r="AE1611" s="7" t="s">
        <v>5423</v>
      </c>
      <c r="AF1611" s="6"/>
      <c r="AG1611" s="7"/>
      <c r="AH1611" s="3" t="s">
        <v>5423</v>
      </c>
      <c r="AI1611" s="18" t="s">
        <v>5423</v>
      </c>
      <c r="AJ1611" s="18" t="s">
        <v>5423</v>
      </c>
      <c r="AK1611" s="18" t="s">
        <v>5423</v>
      </c>
      <c r="AL1611" s="18" t="s">
        <v>5423</v>
      </c>
      <c r="AM1611" s="18" t="s">
        <v>5423</v>
      </c>
      <c r="AN1611" s="18" t="s">
        <v>5423</v>
      </c>
      <c r="AO1611" s="18" t="s">
        <v>5423</v>
      </c>
      <c r="AP1611" s="18" t="s">
        <v>5423</v>
      </c>
      <c r="AQ1611" s="18" t="s">
        <v>5423</v>
      </c>
      <c r="AR1611" s="18" t="s">
        <v>5423</v>
      </c>
      <c r="AS1611" s="18" t="s">
        <v>5423</v>
      </c>
      <c r="AT1611" s="18" t="s">
        <v>5423</v>
      </c>
      <c r="AU1611" s="9" t="s">
        <v>5423</v>
      </c>
      <c r="AV1611" s="14"/>
      <c r="AW1611" s="14" t="s">
        <v>5423</v>
      </c>
      <c r="AX1611" s="14" t="str">
        <f>_xlfn.XLOOKUP(B1611,'[4]cell downs 18042026 17h'!$B:$B,'[4]cell downs 18042026 17h'!$B:$B,"")</f>
        <v/>
      </c>
      <c r="AY1611" s="14" t="str">
        <f>_xlfn.XLOOKUP(B1611,'[5]Cells Huawei 19042026 15h'!$B:$B,'[5]Cells Huawei 19042026 15h'!$B:$B,"")</f>
        <v/>
      </c>
      <c r="AZ1611" s="105" t="str">
        <f>_xlfn.XLOOKUP(B1611,'INCIDENT-04-23-2026'!E:E,'INCIDENT-04-23-2026'!F:F,"")</f>
        <v/>
      </c>
      <c r="BA1611" s="105" t="str">
        <f>_xlfn.XLOOKUP(B1611,'[6]Eneo 17H'!$C:$C,'[6]Eneo 17H'!$I:$I,"")</f>
        <v/>
      </c>
      <c r="BB1611" s="105" t="str">
        <f>_xlfn.XLOOKUP(B1611,[8]ALL!$B:$B,[8]ALL!$M:$M,"")</f>
        <v/>
      </c>
      <c r="BC1611" s="105" t="str">
        <f>_xlfn.XLOOKUP(B1611,'[6]Eneo 17H'!$C:$C,'[6]Eneo 17H'!$I:$I,"")</f>
        <v/>
      </c>
      <c r="BD1611" s="105" t="str">
        <f>_xlfn.XLOOKUP(B1611,'[7]Eneo 12H'!$C:$C,'[7]Eneo 12H'!$I:$I,"")</f>
        <v/>
      </c>
      <c r="BE1611" s="105" t="s">
        <v>5423</v>
      </c>
    </row>
    <row r="1612" spans="1:57" hidden="1" x14ac:dyDescent="0.3">
      <c r="A1612" s="1" t="s">
        <v>625</v>
      </c>
      <c r="B1612" s="8" t="s">
        <v>626</v>
      </c>
      <c r="C1612" s="3" t="str">
        <f>_xlfn.XLOOKUP(B1612,'[1]daily break down'!$D:$D,'[1]daily break down'!$E:$E,"")</f>
        <v>SUD-OUEST</v>
      </c>
      <c r="D1612" s="1" t="s">
        <v>11</v>
      </c>
      <c r="E1612" s="1" t="s">
        <v>12</v>
      </c>
      <c r="F1612" s="3" t="s">
        <v>13</v>
      </c>
      <c r="G1612" s="1" t="s">
        <v>627</v>
      </c>
      <c r="H1612" s="26" t="str">
        <f>_xlfn.XLOOKUP(B1612,[2]CALCULATION!$B:$B,[2]CALCULATION!$H:$H,"")</f>
        <v>NOKIA</v>
      </c>
      <c r="I1612" s="23">
        <v>7.7136713722737157E-2</v>
      </c>
      <c r="J1612" s="23">
        <v>0</v>
      </c>
      <c r="K1612" s="23">
        <v>0</v>
      </c>
      <c r="L1612" s="23">
        <v>0</v>
      </c>
      <c r="M1612" s="23">
        <v>0</v>
      </c>
      <c r="N1612" s="23">
        <v>0</v>
      </c>
      <c r="O1612" s="23">
        <v>0</v>
      </c>
      <c r="P1612" s="103" t="s">
        <v>6554</v>
      </c>
      <c r="Q1612" s="36" t="s">
        <v>6552</v>
      </c>
      <c r="R1612" s="36"/>
      <c r="S1612" s="35" t="str" cm="1">
        <f t="array" ref="S1612">IFERROR(_xlfn.IFS(
U1612="MPR ISSUE","PDH",
U1612="BSS Hardware Issue","BSS",
U1612="Sites strategiques, MLL, Pylone, etc.","ENVTECH",
U1612="AKTIVCO DEFAUT GE &amp; POWER Cabinet","AKTIVCO",
U1612="AKTIVCO Coupure ENEO &amp; Baisse de tension","AKTIVCO GRID ONLY",
U1612="Coupure ENEO &amp; Baisse de tension","IHS GRID ONLY",
U1612="Defaut GE &amp; POWER Cabinet","IHS",
U1612="Sharing","Partners",
U1612="Sites strategiques &amp; DataCenter","SST &amp; DC",
U1612="Exclu","Exclu",
U1612="SAT","SAT",
U1612="SPARE-ISSUE","SPARE-ISSUE",
U1612="Fiber CAmtel","TRANS_FO_CAMTEL",
U1612="Fiber AOF","Fiber AOF",
U1612="Projet OCM (HUAWEI)","TRAVAUX-HUAWEI",
U1612="Projet OCM (NOKIA)","TRAVAUX-NOKIA",
U1612="ACCESS-ISSUE","ACCESS-ISSUE",
U1612="Projet OCM (ZTE, NOKIA, autres projets)","TRAVAUX OCM",
U1612="No root CAuse","No root cause",
U1612="ODU HS","PDH",
U1612="IP &amp; VLAN","PDH",
U1612="Warehouse HUAWEI","SPARE-ISSUE",
U1612="SPARE-HS","SPARE-ISSUE",
U1612="Power Telco","BSS",U1612="no impacts","no impacts"
),"")</f>
        <v/>
      </c>
      <c r="T1612" s="35" t="str" cm="1">
        <f t="array" ref="T1612">IFERROR(_xlfn.IFS(
U1612="MPR ISSUE","TX ISSUE",
U1612="BSS Hardware Issue","RAN ISSUE",
U1612="Sites strategiques, MLL, Pylone, etc.","ENVTECH",
U1612="AKTIVCO DEFAUT GE &amp; POWER Cabinet","POWER ISSUE",
U1612="AKTIVCO Coupure ENEO &amp; Baisse de tension","POWER ISSUE",
U1612="Coupure ENEO &amp; Baisse de tension","POWER ISSUE",
U1612="Defaut GE &amp; POWER Cabinet","POWER ISSUE",
U1612="Sharing","POWER ISSUE",
U1612="Sites strategiques &amp; DataCenter","POWER ISSUE",
U1612="Exclu","Exclu",
U1612="SAT","TX ISSUE",
U1612="SPARE-ISSUE","SPARE-ISSUE",
U1612="Fiber CAmtel","TX ISSUE",
U1612="Fiber AOF","TX ISSUE",
U1612="Projet OCM (HUAWEI)","TRAVAUX-HUAWEI",
U1612="Projet OCM (NOKIA)","TRAVAUX -NOKIA",
U1612="ACCESS-ISSUE","ACCESS-ISSUE",
U1612="Projet OCM (ZTE, NOKIA, autres projets)","TRAVAUX OCM",
U1612="No root CAuse","No root cause",
U1612="ODU HS","TX ISSUE",
U1612="IP &amp; VLAN","TX ISSUE",
U1612="Warehouse HUAWEI","SPARE-ISSUE",
U1612="SPARE-HS","SPARE-ISSUE",
U1612="Power Telco","RAN ISSUE",U1612="no impacts","no impacts"
),"")</f>
        <v/>
      </c>
      <c r="U1612" s="28"/>
      <c r="V1612" s="35" t="str" cm="1">
        <f t="array" ref="V1612">IFERROR(_xlfn.IFS(
U1612="MPR ISSUE","ACTIVE",
U1612="BSS Hardware Issue","ACTIVE",
U1612="Sites strategiques, MLL, Pylone, etc.","PASSIVE",
U1612="AKTIVCO DEFAUT GE &amp; POWER Cabinet","PASSIVE",
U1612="AKTIVCO Coupure ENEO &amp; Baisse de tension","PASSIVE",
U1612="Coupure ENEO &amp; Baisse de tension","PASSIVE",
U1612="Defaut GE &amp; POWER Cabinet","PASSIVE",
U1612="Sharing","PASSIVE",
U1612="Sites strategiques &amp; DataCenter","PASSIVE",
U1612="Exclu","Exclu",
U1612="SAT","ACTIVE",
U1612="SPARE-ISSUE","SPARE-ISSUE",
U1612="Fiber CAmtel","ACTIVE",
U1612="Fiber AOF","ACTIVE",
U1612="Projet OCM (HUAWEI)","PLANNED WORKS",
U1612="Projet OCM (NOKIA)","PLANNED WORKS",
U1612="ACCESS-ISSUE","ACCESS-ISSUE",
U1612="Projet OCM (ZTE, NOKIA, autres projets)","PLANNED WORKS",
U1612="No root CAuse","No root cause",
U1612="ODU HS","ACTIVE",
U1612="IP &amp; VLAN","ACTIVE",
U1612="Warehouse HUAWEI","SPARE-ISSUE",
U1612="SPARE-HS","SPARE-ISSUE",
U1612="Power Telco","ACTIVE",U1612="no impacts","no impacts"
),"")</f>
        <v/>
      </c>
      <c r="W1612" s="102"/>
      <c r="X1612" s="102"/>
      <c r="Y1612" s="102"/>
      <c r="Z1612" s="102"/>
      <c r="AA1612" s="102"/>
      <c r="AB1612" s="104" t="s">
        <v>5423</v>
      </c>
      <c r="AC1612" s="9"/>
      <c r="AD1612" s="9"/>
      <c r="AE1612" s="7" t="s">
        <v>5423</v>
      </c>
      <c r="AF1612" s="6"/>
      <c r="AG1612" s="7"/>
      <c r="AH1612" s="3" t="s">
        <v>5423</v>
      </c>
      <c r="AI1612" s="18" t="s">
        <v>5423</v>
      </c>
      <c r="AJ1612" s="18" t="s">
        <v>5423</v>
      </c>
      <c r="AK1612" s="18" t="s">
        <v>5423</v>
      </c>
      <c r="AL1612" s="18" t="s">
        <v>5423</v>
      </c>
      <c r="AM1612" s="18" t="s">
        <v>5423</v>
      </c>
      <c r="AN1612" s="18" t="s">
        <v>5423</v>
      </c>
      <c r="AO1612" s="18" t="s">
        <v>5423</v>
      </c>
      <c r="AP1612" s="18" t="s">
        <v>5423</v>
      </c>
      <c r="AQ1612" s="18" t="s">
        <v>5423</v>
      </c>
      <c r="AR1612" s="18" t="s">
        <v>5423</v>
      </c>
      <c r="AS1612" s="18" t="s">
        <v>5423</v>
      </c>
      <c r="AT1612" s="18" t="s">
        <v>5423</v>
      </c>
      <c r="AU1612" s="9" t="s">
        <v>5423</v>
      </c>
      <c r="AV1612" s="14"/>
      <c r="AW1612" s="14" t="s">
        <v>5423</v>
      </c>
      <c r="AX1612" s="14" t="str">
        <f>_xlfn.XLOOKUP(B1612,'[4]cell downs 18042026 17h'!$B:$B,'[4]cell downs 18042026 17h'!$B:$B,"")</f>
        <v/>
      </c>
      <c r="AY1612" s="14" t="str">
        <f>_xlfn.XLOOKUP(B1612,'[5]Cells Huawei 19042026 15h'!$B:$B,'[5]Cells Huawei 19042026 15h'!$B:$B,"")</f>
        <v/>
      </c>
      <c r="AZ1612" s="105" t="str">
        <f>_xlfn.XLOOKUP(B1612,'INCIDENT-04-23-2026'!E:E,'INCIDENT-04-23-2026'!F:F,"")</f>
        <v/>
      </c>
      <c r="BA1612" s="105" t="str">
        <f>_xlfn.XLOOKUP(B1612,'[6]Eneo 17H'!$C:$C,'[6]Eneo 17H'!$I:$I,"")</f>
        <v/>
      </c>
      <c r="BB1612" s="105" t="str">
        <f>_xlfn.XLOOKUP(B1612,[8]ALL!$B:$B,[8]ALL!$M:$M,"")</f>
        <v/>
      </c>
      <c r="BC1612" s="105" t="str">
        <f>_xlfn.XLOOKUP(B1612,'[6]Eneo 17H'!$C:$C,'[6]Eneo 17H'!$I:$I,"")</f>
        <v/>
      </c>
      <c r="BD1612" s="105" t="str">
        <f>_xlfn.XLOOKUP(B1612,'[7]Eneo 12H'!$C:$C,'[7]Eneo 12H'!$I:$I,"")</f>
        <v/>
      </c>
      <c r="BE1612" s="105" t="s">
        <v>5423</v>
      </c>
    </row>
    <row r="1613" spans="1:57" hidden="1" x14ac:dyDescent="0.3">
      <c r="A1613" s="1" t="s">
        <v>2239</v>
      </c>
      <c r="B1613" s="8" t="s">
        <v>2240</v>
      </c>
      <c r="C1613" s="3" t="str">
        <f>_xlfn.XLOOKUP(B1613,'[1]daily break down'!$D:$D,'[1]daily break down'!$E:$E,"")</f>
        <v>Yaounde</v>
      </c>
      <c r="D1613" s="1" t="s">
        <v>11</v>
      </c>
      <c r="E1613" s="1" t="s">
        <v>12</v>
      </c>
      <c r="F1613" s="3" t="s">
        <v>37</v>
      </c>
      <c r="G1613" s="1" t="s">
        <v>38</v>
      </c>
      <c r="H1613" s="27" t="str">
        <f>_xlfn.XLOOKUP(B1613,[2]CALCULATION!$B:$B,[2]CALCULATION!$H:$H,"")</f>
        <v>ZTE</v>
      </c>
      <c r="I1613" s="23">
        <v>0</v>
      </c>
      <c r="J1613" s="23">
        <v>0</v>
      </c>
      <c r="K1613" s="23">
        <v>0</v>
      </c>
      <c r="L1613" s="23">
        <v>0</v>
      </c>
      <c r="M1613" s="23">
        <v>0</v>
      </c>
      <c r="N1613" s="23">
        <v>0</v>
      </c>
      <c r="O1613" s="23">
        <v>1.6961159479843422E-2</v>
      </c>
      <c r="P1613" s="103" t="s">
        <v>6554</v>
      </c>
      <c r="Q1613" s="36" t="s">
        <v>5796</v>
      </c>
      <c r="R1613" s="36"/>
      <c r="S1613" s="35" t="str" cm="1">
        <f t="array" ref="S1613">IFERROR(_xlfn.IFS(
U1613="MPR ISSUE","PDH",
U1613="BSS Hardware Issue","BSS",
U1613="Sites strategiques, MLL, Pylone, etc.","ENVTECH",
U1613="AKTIVCO DEFAUT GE &amp; POWER Cabinet","AKTIVCO",
U1613="AKTIVCO Coupure ENEO &amp; Baisse de tension","AKTIVCO GRID ONLY",
U1613="Coupure ENEO &amp; Baisse de tension","IHS GRID ONLY",
U1613="Defaut GE &amp; POWER Cabinet","IHS",
U1613="Sharing","Partners",
U1613="Sites strategiques &amp; DataCenter","SST &amp; DC",
U1613="Exclu","Exclu",
U1613="SAT","SAT",
U1613="SPARE-ISSUE","SPARE-ISSUE",
U1613="Fiber CAmtel","TRANS_FO_CAMTEL",
U1613="Fiber AOF","Fiber AOF",
U1613="Projet OCM (HUAWEI)","TRAVAUX-HUAWEI",
U1613="Projet OCM (NOKIA)","TRAVAUX-NOKIA",
U1613="ACCESS-ISSUE","ACCESS-ISSUE",
U1613="Projet OCM (ZTE, NOKIA, autres projets)","TRAVAUX OCM",
U1613="No root CAuse","No root cause",
U1613="ODU HS","PDH",
U1613="IP &amp; VLAN","PDH",
U1613="Warehouse HUAWEI","SPARE-ISSUE",
U1613="SPARE-HS","SPARE-ISSUE",
U1613="Power Telco","BSS",U1613="no impacts","no impacts"
),"")</f>
        <v/>
      </c>
      <c r="T1613" s="35" t="str" cm="1">
        <f t="array" ref="T1613">IFERROR(_xlfn.IFS(
U1613="MPR ISSUE","TX ISSUE",
U1613="BSS Hardware Issue","RAN ISSUE",
U1613="Sites strategiques, MLL, Pylone, etc.","ENVTECH",
U1613="AKTIVCO DEFAUT GE &amp; POWER Cabinet","POWER ISSUE",
U1613="AKTIVCO Coupure ENEO &amp; Baisse de tension","POWER ISSUE",
U1613="Coupure ENEO &amp; Baisse de tension","POWER ISSUE",
U1613="Defaut GE &amp; POWER Cabinet","POWER ISSUE",
U1613="Sharing","POWER ISSUE",
U1613="Sites strategiques &amp; DataCenter","POWER ISSUE",
U1613="Exclu","Exclu",
U1613="SAT","TX ISSUE",
U1613="SPARE-ISSUE","SPARE-ISSUE",
U1613="Fiber CAmtel","TX ISSUE",
U1613="Fiber AOF","TX ISSUE",
U1613="Projet OCM (HUAWEI)","TRAVAUX-HUAWEI",
U1613="Projet OCM (NOKIA)","TRAVAUX -NOKIA",
U1613="ACCESS-ISSUE","ACCESS-ISSUE",
U1613="Projet OCM (ZTE, NOKIA, autres projets)","TRAVAUX OCM",
U1613="No root CAuse","No root cause",
U1613="ODU HS","TX ISSUE",
U1613="IP &amp; VLAN","TX ISSUE",
U1613="Warehouse HUAWEI","SPARE-ISSUE",
U1613="SPARE-HS","SPARE-ISSUE",
U1613="Power Telco","RAN ISSUE",U1613="no impacts","no impacts"
),"")</f>
        <v/>
      </c>
      <c r="U1613" s="28"/>
      <c r="V1613" s="35" t="str" cm="1">
        <f t="array" ref="V1613">IFERROR(_xlfn.IFS(
U1613="MPR ISSUE","ACTIVE",
U1613="BSS Hardware Issue","ACTIVE",
U1613="Sites strategiques, MLL, Pylone, etc.","PASSIVE",
U1613="AKTIVCO DEFAUT GE &amp; POWER Cabinet","PASSIVE",
U1613="AKTIVCO Coupure ENEO &amp; Baisse de tension","PASSIVE",
U1613="Coupure ENEO &amp; Baisse de tension","PASSIVE",
U1613="Defaut GE &amp; POWER Cabinet","PASSIVE",
U1613="Sharing","PASSIVE",
U1613="Sites strategiques &amp; DataCenter","PASSIVE",
U1613="Exclu","Exclu",
U1613="SAT","ACTIVE",
U1613="SPARE-ISSUE","SPARE-ISSUE",
U1613="Fiber CAmtel","ACTIVE",
U1613="Fiber AOF","ACTIVE",
U1613="Projet OCM (HUAWEI)","PLANNED WORKS",
U1613="Projet OCM (NOKIA)","PLANNED WORKS",
U1613="ACCESS-ISSUE","ACCESS-ISSUE",
U1613="Projet OCM (ZTE, NOKIA, autres projets)","PLANNED WORKS",
U1613="No root CAuse","No root cause",
U1613="ODU HS","ACTIVE",
U1613="IP &amp; VLAN","ACTIVE",
U1613="Warehouse HUAWEI","SPARE-ISSUE",
U1613="SPARE-HS","SPARE-ISSUE",
U1613="Power Telco","ACTIVE",U1613="no impacts","no impacts"
),"")</f>
        <v/>
      </c>
      <c r="W1613" s="102"/>
      <c r="X1613" s="102"/>
      <c r="Y1613" s="102"/>
      <c r="Z1613" s="102"/>
      <c r="AA1613" s="102"/>
      <c r="AB1613" s="104" t="s">
        <v>5423</v>
      </c>
      <c r="AC1613" s="9"/>
      <c r="AD1613" s="9"/>
      <c r="AE1613" s="7" t="s">
        <v>5423</v>
      </c>
      <c r="AF1613" s="6"/>
      <c r="AG1613" s="7"/>
      <c r="AH1613" s="3" t="s">
        <v>5423</v>
      </c>
      <c r="AI1613" s="18" t="s">
        <v>5423</v>
      </c>
      <c r="AJ1613" s="18" t="s">
        <v>5423</v>
      </c>
      <c r="AK1613" s="18" t="s">
        <v>5423</v>
      </c>
      <c r="AL1613" s="18" t="s">
        <v>5423</v>
      </c>
      <c r="AM1613" s="18" t="s">
        <v>5423</v>
      </c>
      <c r="AN1613" s="18" t="s">
        <v>5423</v>
      </c>
      <c r="AO1613" s="18" t="s">
        <v>5423</v>
      </c>
      <c r="AP1613" s="18" t="s">
        <v>5423</v>
      </c>
      <c r="AQ1613" s="18" t="s">
        <v>5423</v>
      </c>
      <c r="AR1613" s="18" t="s">
        <v>5423</v>
      </c>
      <c r="AS1613" s="18" t="s">
        <v>5423</v>
      </c>
      <c r="AT1613" s="18" t="s">
        <v>5423</v>
      </c>
      <c r="AU1613" s="9" t="s">
        <v>5423</v>
      </c>
      <c r="AV1613" s="14"/>
      <c r="AW1613" s="14" t="s">
        <v>5423</v>
      </c>
      <c r="AX1613" s="14" t="str">
        <f>_xlfn.XLOOKUP(B1613,'[4]cell downs 18042026 17h'!$B:$B,'[4]cell downs 18042026 17h'!$B:$B,"")</f>
        <v/>
      </c>
      <c r="AY1613" s="14" t="str">
        <f>_xlfn.XLOOKUP(B1613,'[5]Cells Huawei 19042026 15h'!$B:$B,'[5]Cells Huawei 19042026 15h'!$B:$B,"")</f>
        <v/>
      </c>
      <c r="AZ1613" s="105" t="str">
        <f>_xlfn.XLOOKUP(B1613,'INCIDENT-04-23-2026'!E:E,'INCIDENT-04-23-2026'!F:F,"")</f>
        <v/>
      </c>
      <c r="BA1613" s="105" t="str">
        <f>_xlfn.XLOOKUP(B1613,'[6]Eneo 17H'!$C:$C,'[6]Eneo 17H'!$I:$I,"")</f>
        <v/>
      </c>
      <c r="BB1613" s="105" t="str">
        <f>_xlfn.XLOOKUP(B1613,[8]ALL!$B:$B,[8]ALL!$M:$M,"")</f>
        <v/>
      </c>
      <c r="BC1613" s="105" t="str">
        <f>_xlfn.XLOOKUP(B1613,'[6]Eneo 17H'!$C:$C,'[6]Eneo 17H'!$I:$I,"")</f>
        <v/>
      </c>
      <c r="BD1613" s="105" t="str">
        <f>_xlfn.XLOOKUP(B1613,'[7]Eneo 12H'!$C:$C,'[7]Eneo 12H'!$I:$I,"")</f>
        <v/>
      </c>
      <c r="BE1613" s="105" t="s">
        <v>5423</v>
      </c>
    </row>
    <row r="1614" spans="1:57" hidden="1" x14ac:dyDescent="0.3">
      <c r="A1614" s="1" t="s">
        <v>3042</v>
      </c>
      <c r="B1614" s="8" t="s">
        <v>3043</v>
      </c>
      <c r="C1614" s="3" t="str">
        <f>_xlfn.XLOOKUP(B1614,'[1]daily break down'!$D:$D,'[1]daily break down'!$E:$E,"")</f>
        <v>LITTORAL</v>
      </c>
      <c r="D1614" s="1"/>
      <c r="E1614" s="1"/>
      <c r="F1614" s="3" t="s">
        <v>31</v>
      </c>
      <c r="G1614" s="1" t="s">
        <v>3042</v>
      </c>
      <c r="H1614" s="27" t="str">
        <f>_xlfn.XLOOKUP(B1614,[2]CALCULATION!$B:$B,[2]CALCULATION!$H:$H,"")</f>
        <v>ZTE</v>
      </c>
      <c r="I1614" s="23">
        <v>0</v>
      </c>
      <c r="J1614" s="23">
        <v>0</v>
      </c>
      <c r="K1614" s="23">
        <v>0</v>
      </c>
      <c r="L1614" s="23">
        <v>0</v>
      </c>
      <c r="M1614" s="23">
        <v>0</v>
      </c>
      <c r="N1614" s="23">
        <v>0</v>
      </c>
      <c r="O1614" s="23">
        <v>0</v>
      </c>
      <c r="P1614" s="103" t="s">
        <v>6554</v>
      </c>
      <c r="Q1614" s="36" t="s">
        <v>5796</v>
      </c>
      <c r="R1614" s="36"/>
      <c r="S1614" s="35" t="str" cm="1">
        <f t="array" ref="S1614">IFERROR(_xlfn.IFS(
U1614="MPR ISSUE","PDH",
U1614="BSS Hardware Issue","BSS",
U1614="Sites strategiques, MLL, Pylone, etc.","ENVTECH",
U1614="AKTIVCO DEFAUT GE &amp; POWER Cabinet","AKTIVCO",
U1614="AKTIVCO Coupure ENEO &amp; Baisse de tension","AKTIVCO GRID ONLY",
U1614="Coupure ENEO &amp; Baisse de tension","IHS GRID ONLY",
U1614="Defaut GE &amp; POWER Cabinet","IHS",
U1614="Sharing","Partners",
U1614="Sites strategiques &amp; DataCenter","SST &amp; DC",
U1614="Exclu","Exclu",
U1614="SAT","SAT",
U1614="SPARE-ISSUE","SPARE-ISSUE",
U1614="Fiber CAmtel","TRANS_FO_CAMTEL",
U1614="Fiber AOF","Fiber AOF",
U1614="Projet OCM (HUAWEI)","TRAVAUX-HUAWEI",
U1614="Projet OCM (NOKIA)","TRAVAUX-NOKIA",
U1614="ACCESS-ISSUE","ACCESS-ISSUE",
U1614="Projet OCM (ZTE, NOKIA, autres projets)","TRAVAUX OCM",
U1614="No root CAuse","No root cause",
U1614="ODU HS","PDH",
U1614="IP &amp; VLAN","PDH",
U1614="Warehouse HUAWEI","SPARE-ISSUE",
U1614="SPARE-HS","SPARE-ISSUE",
U1614="Power Telco","BSS",U1614="no impacts","no impacts"
),"")</f>
        <v/>
      </c>
      <c r="T1614" s="35" t="str" cm="1">
        <f t="array" ref="T1614">IFERROR(_xlfn.IFS(
U1614="MPR ISSUE","TX ISSUE",
U1614="BSS Hardware Issue","RAN ISSUE",
U1614="Sites strategiques, MLL, Pylone, etc.","ENVTECH",
U1614="AKTIVCO DEFAUT GE &amp; POWER Cabinet","POWER ISSUE",
U1614="AKTIVCO Coupure ENEO &amp; Baisse de tension","POWER ISSUE",
U1614="Coupure ENEO &amp; Baisse de tension","POWER ISSUE",
U1614="Defaut GE &amp; POWER Cabinet","POWER ISSUE",
U1614="Sharing","POWER ISSUE",
U1614="Sites strategiques &amp; DataCenter","POWER ISSUE",
U1614="Exclu","Exclu",
U1614="SAT","TX ISSUE",
U1614="SPARE-ISSUE","SPARE-ISSUE",
U1614="Fiber CAmtel","TX ISSUE",
U1614="Fiber AOF","TX ISSUE",
U1614="Projet OCM (HUAWEI)","TRAVAUX-HUAWEI",
U1614="Projet OCM (NOKIA)","TRAVAUX -NOKIA",
U1614="ACCESS-ISSUE","ACCESS-ISSUE",
U1614="Projet OCM (ZTE, NOKIA, autres projets)","TRAVAUX OCM",
U1614="No root CAuse","No root cause",
U1614="ODU HS","TX ISSUE",
U1614="IP &amp; VLAN","TX ISSUE",
U1614="Warehouse HUAWEI","SPARE-ISSUE",
U1614="SPARE-HS","SPARE-ISSUE",
U1614="Power Telco","RAN ISSUE",U1614="no impacts","no impacts"
),"")</f>
        <v/>
      </c>
      <c r="U1614" s="28"/>
      <c r="V1614" s="35" t="str" cm="1">
        <f t="array" ref="V1614">IFERROR(_xlfn.IFS(
U1614="MPR ISSUE","ACTIVE",
U1614="BSS Hardware Issue","ACTIVE",
U1614="Sites strategiques, MLL, Pylone, etc.","PASSIVE",
U1614="AKTIVCO DEFAUT GE &amp; POWER Cabinet","PASSIVE",
U1614="AKTIVCO Coupure ENEO &amp; Baisse de tension","PASSIVE",
U1614="Coupure ENEO &amp; Baisse de tension","PASSIVE",
U1614="Defaut GE &amp; POWER Cabinet","PASSIVE",
U1614="Sharing","PASSIVE",
U1614="Sites strategiques &amp; DataCenter","PASSIVE",
U1614="Exclu","Exclu",
U1614="SAT","ACTIVE",
U1614="SPARE-ISSUE","SPARE-ISSUE",
U1614="Fiber CAmtel","ACTIVE",
U1614="Fiber AOF","ACTIVE",
U1614="Projet OCM (HUAWEI)","PLANNED WORKS",
U1614="Projet OCM (NOKIA)","PLANNED WORKS",
U1614="ACCESS-ISSUE","ACCESS-ISSUE",
U1614="Projet OCM (ZTE, NOKIA, autres projets)","PLANNED WORKS",
U1614="No root CAuse","No root cause",
U1614="ODU HS","ACTIVE",
U1614="IP &amp; VLAN","ACTIVE",
U1614="Warehouse HUAWEI","SPARE-ISSUE",
U1614="SPARE-HS","SPARE-ISSUE",
U1614="Power Telco","ACTIVE",U1614="no impacts","no impacts"
),"")</f>
        <v/>
      </c>
      <c r="W1614" s="102"/>
      <c r="X1614" s="102"/>
      <c r="Y1614" s="102"/>
      <c r="Z1614" s="102"/>
      <c r="AA1614" s="102"/>
      <c r="AB1614" s="104" t="s">
        <v>5423</v>
      </c>
      <c r="AC1614" s="9"/>
      <c r="AD1614" s="9"/>
      <c r="AE1614" s="7" t="s">
        <v>5423</v>
      </c>
      <c r="AF1614" s="6"/>
      <c r="AG1614" s="7"/>
      <c r="AH1614" s="3" t="s">
        <v>5423</v>
      </c>
      <c r="AI1614" s="18" t="s">
        <v>5423</v>
      </c>
      <c r="AJ1614" s="18" t="s">
        <v>5423</v>
      </c>
      <c r="AK1614" s="18" t="s">
        <v>5423</v>
      </c>
      <c r="AL1614" s="18" t="s">
        <v>5423</v>
      </c>
      <c r="AM1614" s="18" t="s">
        <v>5423</v>
      </c>
      <c r="AN1614" s="18" t="s">
        <v>5423</v>
      </c>
      <c r="AO1614" s="18" t="s">
        <v>5423</v>
      </c>
      <c r="AP1614" s="18" t="s">
        <v>5423</v>
      </c>
      <c r="AQ1614" s="18" t="s">
        <v>5423</v>
      </c>
      <c r="AR1614" s="18" t="s">
        <v>5423</v>
      </c>
      <c r="AS1614" s="18" t="s">
        <v>5423</v>
      </c>
      <c r="AT1614" s="18" t="s">
        <v>5423</v>
      </c>
      <c r="AU1614" s="9" t="s">
        <v>5423</v>
      </c>
      <c r="AV1614" s="14"/>
      <c r="AW1614" s="14" t="s">
        <v>5423</v>
      </c>
      <c r="AX1614" s="14" t="str">
        <f>_xlfn.XLOOKUP(B1614,'[4]cell downs 18042026 17h'!$B:$B,'[4]cell downs 18042026 17h'!$B:$B,"")</f>
        <v/>
      </c>
      <c r="AY1614" s="14" t="str">
        <f>_xlfn.XLOOKUP(B1614,'[5]Cells Huawei 19042026 15h'!$B:$B,'[5]Cells Huawei 19042026 15h'!$B:$B,"")</f>
        <v/>
      </c>
      <c r="AZ1614" s="105" t="str">
        <f>_xlfn.XLOOKUP(B1614,'INCIDENT-04-23-2026'!E:E,'INCIDENT-04-23-2026'!F:F,"")</f>
        <v/>
      </c>
      <c r="BA1614" s="105" t="str">
        <f>_xlfn.XLOOKUP(B1614,'[6]Eneo 17H'!$C:$C,'[6]Eneo 17H'!$I:$I,"")</f>
        <v/>
      </c>
      <c r="BB1614" s="105" t="str">
        <f>_xlfn.XLOOKUP(B1614,[8]ALL!$B:$B,[8]ALL!$M:$M,"")</f>
        <v/>
      </c>
      <c r="BC1614" s="105" t="str">
        <f>_xlfn.XLOOKUP(B1614,'[6]Eneo 17H'!$C:$C,'[6]Eneo 17H'!$I:$I,"")</f>
        <v/>
      </c>
      <c r="BD1614" s="105" t="str">
        <f>_xlfn.XLOOKUP(B1614,'[7]Eneo 12H'!$C:$C,'[7]Eneo 12H'!$I:$I,"")</f>
        <v/>
      </c>
      <c r="BE1614" s="105" t="s">
        <v>5423</v>
      </c>
    </row>
    <row r="1615" spans="1:57" hidden="1" x14ac:dyDescent="0.3">
      <c r="A1615" s="1" t="s">
        <v>4642</v>
      </c>
      <c r="B1615" s="8" t="s">
        <v>4643</v>
      </c>
      <c r="C1615" s="3" t="str">
        <f>_xlfn.XLOOKUP(B1615,'[1]daily break down'!$D:$D,'[1]daily break down'!$E:$E,"")</f>
        <v>Yaounde</v>
      </c>
      <c r="D1615" s="1"/>
      <c r="E1615" s="1"/>
      <c r="F1615" s="3" t="s">
        <v>37</v>
      </c>
      <c r="G1615" s="1" t="s">
        <v>38</v>
      </c>
      <c r="H1615" s="27" t="str">
        <f>_xlfn.XLOOKUP(B1615,[2]CALCULATION!$B:$B,[2]CALCULATION!$H:$H,"")</f>
        <v>ZTE</v>
      </c>
      <c r="I1615" s="23">
        <v>0</v>
      </c>
      <c r="J1615" s="23">
        <v>0</v>
      </c>
      <c r="K1615" s="23">
        <v>0</v>
      </c>
      <c r="L1615" s="23">
        <v>0</v>
      </c>
      <c r="M1615" s="23">
        <v>0</v>
      </c>
      <c r="N1615" s="23">
        <v>0</v>
      </c>
      <c r="O1615" s="23">
        <v>8.3717857621856379E-2</v>
      </c>
      <c r="P1615" s="103" t="s">
        <v>6554</v>
      </c>
      <c r="Q1615" s="36" t="s">
        <v>5796</v>
      </c>
      <c r="R1615" s="36"/>
      <c r="S1615" s="35" t="str" cm="1">
        <f t="array" ref="S1615">IFERROR(_xlfn.IFS(
U1615="MPR ISSUE","PDH",
U1615="BSS Hardware Issue","BSS",
U1615="Sites strategiques, MLL, Pylone, etc.","ENVTECH",
U1615="AKTIVCO DEFAUT GE &amp; POWER Cabinet","AKTIVCO",
U1615="AKTIVCO Coupure ENEO &amp; Baisse de tension","AKTIVCO GRID ONLY",
U1615="Coupure ENEO &amp; Baisse de tension","IHS GRID ONLY",
U1615="Defaut GE &amp; POWER Cabinet","IHS",
U1615="Sharing","Partners",
U1615="Sites strategiques &amp; DataCenter","SST &amp; DC",
U1615="Exclu","Exclu",
U1615="SAT","SAT",
U1615="SPARE-ISSUE","SPARE-ISSUE",
U1615="Fiber CAmtel","TRANS_FO_CAMTEL",
U1615="Fiber AOF","Fiber AOF",
U1615="Projet OCM (HUAWEI)","TRAVAUX-HUAWEI",
U1615="Projet OCM (NOKIA)","TRAVAUX-NOKIA",
U1615="ACCESS-ISSUE","ACCESS-ISSUE",
U1615="Projet OCM (ZTE, NOKIA, autres projets)","TRAVAUX OCM",
U1615="No root CAuse","No root cause",
U1615="ODU HS","PDH",
U1615="IP &amp; VLAN","PDH",
U1615="Warehouse HUAWEI","SPARE-ISSUE",
U1615="SPARE-HS","SPARE-ISSUE",
U1615="Power Telco","BSS",U1615="no impacts","no impacts"
),"")</f>
        <v/>
      </c>
      <c r="T1615" s="35" t="str" cm="1">
        <f t="array" ref="T1615">IFERROR(_xlfn.IFS(
U1615="MPR ISSUE","TX ISSUE",
U1615="BSS Hardware Issue","RAN ISSUE",
U1615="Sites strategiques, MLL, Pylone, etc.","ENVTECH",
U1615="AKTIVCO DEFAUT GE &amp; POWER Cabinet","POWER ISSUE",
U1615="AKTIVCO Coupure ENEO &amp; Baisse de tension","POWER ISSUE",
U1615="Coupure ENEO &amp; Baisse de tension","POWER ISSUE",
U1615="Defaut GE &amp; POWER Cabinet","POWER ISSUE",
U1615="Sharing","POWER ISSUE",
U1615="Sites strategiques &amp; DataCenter","POWER ISSUE",
U1615="Exclu","Exclu",
U1615="SAT","TX ISSUE",
U1615="SPARE-ISSUE","SPARE-ISSUE",
U1615="Fiber CAmtel","TX ISSUE",
U1615="Fiber AOF","TX ISSUE",
U1615="Projet OCM (HUAWEI)","TRAVAUX-HUAWEI",
U1615="Projet OCM (NOKIA)","TRAVAUX -NOKIA",
U1615="ACCESS-ISSUE","ACCESS-ISSUE",
U1615="Projet OCM (ZTE, NOKIA, autres projets)","TRAVAUX OCM",
U1615="No root CAuse","No root cause",
U1615="ODU HS","TX ISSUE",
U1615="IP &amp; VLAN","TX ISSUE",
U1615="Warehouse HUAWEI","SPARE-ISSUE",
U1615="SPARE-HS","SPARE-ISSUE",
U1615="Power Telco","RAN ISSUE",U1615="no impacts","no impacts"
),"")</f>
        <v/>
      </c>
      <c r="U1615" s="28"/>
      <c r="V1615" s="35" t="str" cm="1">
        <f t="array" ref="V1615">IFERROR(_xlfn.IFS(
U1615="MPR ISSUE","ACTIVE",
U1615="BSS Hardware Issue","ACTIVE",
U1615="Sites strategiques, MLL, Pylone, etc.","PASSIVE",
U1615="AKTIVCO DEFAUT GE &amp; POWER Cabinet","PASSIVE",
U1615="AKTIVCO Coupure ENEO &amp; Baisse de tension","PASSIVE",
U1615="Coupure ENEO &amp; Baisse de tension","PASSIVE",
U1615="Defaut GE &amp; POWER Cabinet","PASSIVE",
U1615="Sharing","PASSIVE",
U1615="Sites strategiques &amp; DataCenter","PASSIVE",
U1615="Exclu","Exclu",
U1615="SAT","ACTIVE",
U1615="SPARE-ISSUE","SPARE-ISSUE",
U1615="Fiber CAmtel","ACTIVE",
U1615="Fiber AOF","ACTIVE",
U1615="Projet OCM (HUAWEI)","PLANNED WORKS",
U1615="Projet OCM (NOKIA)","PLANNED WORKS",
U1615="ACCESS-ISSUE","ACCESS-ISSUE",
U1615="Projet OCM (ZTE, NOKIA, autres projets)","PLANNED WORKS",
U1615="No root CAuse","No root cause",
U1615="ODU HS","ACTIVE",
U1615="IP &amp; VLAN","ACTIVE",
U1615="Warehouse HUAWEI","SPARE-ISSUE",
U1615="SPARE-HS","SPARE-ISSUE",
U1615="Power Telco","ACTIVE",U1615="no impacts","no impacts"
),"")</f>
        <v/>
      </c>
      <c r="W1615" s="102"/>
      <c r="X1615" s="102"/>
      <c r="Y1615" s="102"/>
      <c r="Z1615" s="102"/>
      <c r="AA1615" s="102"/>
      <c r="AB1615" s="104" t="s">
        <v>5423</v>
      </c>
      <c r="AC1615" s="9"/>
      <c r="AD1615" s="9"/>
      <c r="AE1615" s="7" t="s">
        <v>5423</v>
      </c>
      <c r="AF1615" s="6"/>
      <c r="AG1615" s="7"/>
      <c r="AH1615" s="3" t="s">
        <v>5423</v>
      </c>
      <c r="AI1615" s="18" t="s">
        <v>5423</v>
      </c>
      <c r="AJ1615" s="18" t="s">
        <v>5423</v>
      </c>
      <c r="AK1615" s="18" t="s">
        <v>5423</v>
      </c>
      <c r="AL1615" s="18" t="s">
        <v>5423</v>
      </c>
      <c r="AM1615" s="18" t="s">
        <v>5423</v>
      </c>
      <c r="AN1615" s="18" t="s">
        <v>5423</v>
      </c>
      <c r="AO1615" s="18" t="s">
        <v>5423</v>
      </c>
      <c r="AP1615" s="18" t="s">
        <v>5423</v>
      </c>
      <c r="AQ1615" s="18" t="s">
        <v>5423</v>
      </c>
      <c r="AR1615" s="18" t="s">
        <v>5423</v>
      </c>
      <c r="AS1615" s="18" t="s">
        <v>5423</v>
      </c>
      <c r="AT1615" s="18" t="s">
        <v>5423</v>
      </c>
      <c r="AU1615" s="9" t="s">
        <v>5423</v>
      </c>
      <c r="AV1615" s="14"/>
      <c r="AW1615" s="14" t="s">
        <v>5423</v>
      </c>
      <c r="AX1615" s="14" t="str">
        <f>_xlfn.XLOOKUP(B1615,'[4]cell downs 18042026 17h'!$B:$B,'[4]cell downs 18042026 17h'!$B:$B,"")</f>
        <v/>
      </c>
      <c r="AY1615" s="14" t="str">
        <f>_xlfn.XLOOKUP(B1615,'[5]Cells Huawei 19042026 15h'!$B:$B,'[5]Cells Huawei 19042026 15h'!$B:$B,"")</f>
        <v/>
      </c>
      <c r="AZ1615" s="105" t="str">
        <f>_xlfn.XLOOKUP(B1615,'INCIDENT-04-23-2026'!E:E,'INCIDENT-04-23-2026'!F:F,"")</f>
        <v/>
      </c>
      <c r="BA1615" s="105" t="str">
        <f>_xlfn.XLOOKUP(B1615,'[6]Eneo 17H'!$C:$C,'[6]Eneo 17H'!$I:$I,"")</f>
        <v/>
      </c>
      <c r="BB1615" s="105" t="str">
        <f>_xlfn.XLOOKUP(B1615,[8]ALL!$B:$B,[8]ALL!$M:$M,"")</f>
        <v/>
      </c>
      <c r="BC1615" s="105" t="str">
        <f>_xlfn.XLOOKUP(B1615,'[6]Eneo 17H'!$C:$C,'[6]Eneo 17H'!$I:$I,"")</f>
        <v/>
      </c>
      <c r="BD1615" s="105" t="str">
        <f>_xlfn.XLOOKUP(B1615,'[7]Eneo 12H'!$C:$C,'[7]Eneo 12H'!$I:$I,"")</f>
        <v/>
      </c>
      <c r="BE1615" s="105" t="s">
        <v>5423</v>
      </c>
    </row>
    <row r="1616" spans="1:57" hidden="1" x14ac:dyDescent="0.3">
      <c r="A1616" s="3" t="s">
        <v>2343</v>
      </c>
      <c r="B1616" s="21" t="s">
        <v>2344</v>
      </c>
      <c r="C1616" s="3" t="str">
        <f>_xlfn.XLOOKUP(B1616,'[1]daily break down'!$D:$D,'[1]daily break down'!$E:$E,"")</f>
        <v>Yaounde</v>
      </c>
      <c r="D1616" s="1"/>
      <c r="E1616" s="3" t="e">
        <v>#N/A</v>
      </c>
      <c r="F1616" s="3" t="s">
        <v>37</v>
      </c>
      <c r="G1616" s="3" t="s">
        <v>115</v>
      </c>
      <c r="H1616" s="27" t="str">
        <f>_xlfn.XLOOKUP(B1616,[2]CALCULATION!$B:$B,[2]CALCULATION!$H:$H,"")</f>
        <v>ZTE</v>
      </c>
      <c r="I1616" s="23">
        <v>0</v>
      </c>
      <c r="J1616" s="23">
        <v>0</v>
      </c>
      <c r="K1616" s="23">
        <v>0</v>
      </c>
      <c r="L1616" s="23">
        <v>0</v>
      </c>
      <c r="M1616" s="23">
        <v>0</v>
      </c>
      <c r="N1616" s="23">
        <v>0</v>
      </c>
      <c r="O1616" s="23">
        <v>3.4183246155470512</v>
      </c>
      <c r="P1616" s="103" t="s">
        <v>6555</v>
      </c>
      <c r="Q1616" s="36" t="s">
        <v>5796</v>
      </c>
      <c r="R1616" s="36"/>
      <c r="S1616" s="35" t="str" cm="1">
        <f t="array" ref="S1616">IFERROR(_xlfn.IFS(
U1616="MPR ISSUE","PDH",
U1616="BSS Hardware Issue","BSS",
U1616="Sites strategiques, MLL, Pylone, etc.","ENVTECH",
U1616="AKTIVCO DEFAUT GE &amp; POWER Cabinet","AKTIVCO",
U1616="AKTIVCO Coupure ENEO &amp; Baisse de tension","AKTIVCO GRID ONLY",
U1616="Coupure ENEO &amp; Baisse de tension","IHS GRID ONLY",
U1616="Defaut GE &amp; POWER Cabinet","IHS",
U1616="Sharing","Partners",
U1616="Sites strategiques &amp; DataCenter","SST &amp; DC",
U1616="Exclu","Exclu",
U1616="SAT","SAT",
U1616="SPARE-ISSUE","SPARE-ISSUE",
U1616="Fiber CAmtel","TRANS_FO_CAMTEL",
U1616="Fiber AOF","Fiber AOF",
U1616="Projet OCM (HUAWEI)","TRAVAUX-HUAWEI",
U1616="Projet OCM (NOKIA)","TRAVAUX-NOKIA",
U1616="ACCESS-ISSUE","ACCESS-ISSUE",
U1616="Projet OCM (ZTE, NOKIA, autres projets)","TRAVAUX OCM",
U1616="No root CAuse","No root cause",
U1616="ODU HS","PDH",
U1616="IP &amp; VLAN","PDH",
U1616="Warehouse HUAWEI","SPARE-ISSUE",
U1616="SPARE-HS","SPARE-ISSUE",
U1616="Power Telco","BSS",U1616="no impacts","no impacts"
),"")</f>
        <v/>
      </c>
      <c r="T1616" s="35" t="str" cm="1">
        <f t="array" ref="T1616">IFERROR(_xlfn.IFS(
U1616="MPR ISSUE","TX ISSUE",
U1616="BSS Hardware Issue","RAN ISSUE",
U1616="Sites strategiques, MLL, Pylone, etc.","ENVTECH",
U1616="AKTIVCO DEFAUT GE &amp; POWER Cabinet","POWER ISSUE",
U1616="AKTIVCO Coupure ENEO &amp; Baisse de tension","POWER ISSUE",
U1616="Coupure ENEO &amp; Baisse de tension","POWER ISSUE",
U1616="Defaut GE &amp; POWER Cabinet","POWER ISSUE",
U1616="Sharing","POWER ISSUE",
U1616="Sites strategiques &amp; DataCenter","POWER ISSUE",
U1616="Exclu","Exclu",
U1616="SAT","TX ISSUE",
U1616="SPARE-ISSUE","SPARE-ISSUE",
U1616="Fiber CAmtel","TX ISSUE",
U1616="Fiber AOF","TX ISSUE",
U1616="Projet OCM (HUAWEI)","TRAVAUX-HUAWEI",
U1616="Projet OCM (NOKIA)","TRAVAUX -NOKIA",
U1616="ACCESS-ISSUE","ACCESS-ISSUE",
U1616="Projet OCM (ZTE, NOKIA, autres projets)","TRAVAUX OCM",
U1616="No root CAuse","No root cause",
U1616="ODU HS","TX ISSUE",
U1616="IP &amp; VLAN","TX ISSUE",
U1616="Warehouse HUAWEI","SPARE-ISSUE",
U1616="SPARE-HS","SPARE-ISSUE",
U1616="Power Telco","RAN ISSUE",U1616="no impacts","no impacts"
),"")</f>
        <v/>
      </c>
      <c r="U1616" s="28"/>
      <c r="V1616" s="35" t="str" cm="1">
        <f t="array" ref="V1616">IFERROR(_xlfn.IFS(
U1616="MPR ISSUE","ACTIVE",
U1616="BSS Hardware Issue","ACTIVE",
U1616="Sites strategiques, MLL, Pylone, etc.","PASSIVE",
U1616="AKTIVCO DEFAUT GE &amp; POWER Cabinet","PASSIVE",
U1616="AKTIVCO Coupure ENEO &amp; Baisse de tension","PASSIVE",
U1616="Coupure ENEO &amp; Baisse de tension","PASSIVE",
U1616="Defaut GE &amp; POWER Cabinet","PASSIVE",
U1616="Sharing","PASSIVE",
U1616="Sites strategiques &amp; DataCenter","PASSIVE",
U1616="Exclu","Exclu",
U1616="SAT","ACTIVE",
U1616="SPARE-ISSUE","SPARE-ISSUE",
U1616="Fiber CAmtel","ACTIVE",
U1616="Fiber AOF","ACTIVE",
U1616="Projet OCM (HUAWEI)","PLANNED WORKS",
U1616="Projet OCM (NOKIA)","PLANNED WORKS",
U1616="ACCESS-ISSUE","ACCESS-ISSUE",
U1616="Projet OCM (ZTE, NOKIA, autres projets)","PLANNED WORKS",
U1616="No root CAuse","No root cause",
U1616="ODU HS","ACTIVE",
U1616="IP &amp; VLAN","ACTIVE",
U1616="Warehouse HUAWEI","SPARE-ISSUE",
U1616="SPARE-HS","SPARE-ISSUE",
U1616="Power Telco","ACTIVE",U1616="no impacts","no impacts"
),"")</f>
        <v/>
      </c>
      <c r="W1616" s="102"/>
      <c r="X1616" s="102"/>
      <c r="Y1616" s="102"/>
      <c r="Z1616" s="102"/>
      <c r="AA1616" s="102"/>
      <c r="AB1616" s="104" t="s">
        <v>5423</v>
      </c>
      <c r="AC1616" s="9"/>
      <c r="AD1616" s="9"/>
      <c r="AE1616" s="7"/>
      <c r="AF1616" s="6"/>
      <c r="AG1616" s="7"/>
      <c r="AH1616" s="3" t="s">
        <v>5423</v>
      </c>
      <c r="AI1616" s="18" t="s">
        <v>5423</v>
      </c>
      <c r="AJ1616" s="18" t="s">
        <v>5423</v>
      </c>
      <c r="AK1616" s="18" t="s">
        <v>5423</v>
      </c>
      <c r="AL1616" s="18" t="s">
        <v>5423</v>
      </c>
      <c r="AM1616" s="18" t="s">
        <v>5423</v>
      </c>
      <c r="AN1616" s="18" t="s">
        <v>5423</v>
      </c>
      <c r="AO1616" s="18" t="s">
        <v>5423</v>
      </c>
      <c r="AP1616" s="18" t="s">
        <v>5423</v>
      </c>
      <c r="AQ1616" s="18" t="s">
        <v>5423</v>
      </c>
      <c r="AR1616" s="18" t="s">
        <v>5423</v>
      </c>
      <c r="AS1616" s="18" t="s">
        <v>5423</v>
      </c>
      <c r="AT1616" s="18" t="s">
        <v>5423</v>
      </c>
      <c r="AU1616" s="9" t="s">
        <v>5423</v>
      </c>
      <c r="AV1616" s="14"/>
      <c r="AW1616" s="14" t="s">
        <v>5423</v>
      </c>
      <c r="AX1616" s="14" t="str">
        <f>_xlfn.XLOOKUP(B1616,'[4]cell downs 18042026 17h'!$B:$B,'[4]cell downs 18042026 17h'!$B:$B,"")</f>
        <v/>
      </c>
      <c r="AY1616" s="14" t="str">
        <f>_xlfn.XLOOKUP(B1616,'[5]Cells Huawei 19042026 15h'!$B:$B,'[5]Cells Huawei 19042026 15h'!$B:$B,"")</f>
        <v/>
      </c>
      <c r="AZ1616" s="105" t="str">
        <f>_xlfn.XLOOKUP(B1616,'INCIDENT-04-23-2026'!E:E,'INCIDENT-04-23-2026'!F:F,"")</f>
        <v/>
      </c>
      <c r="BA1616" s="105" t="str">
        <f>_xlfn.XLOOKUP(B1616,'[6]Eneo 17H'!$C:$C,'[6]Eneo 17H'!$I:$I,"")</f>
        <v/>
      </c>
      <c r="BC1616" s="105" t="str">
        <f>_xlfn.XLOOKUP(B1616,'[6]Eneo 17H'!$C:$C,'[6]Eneo 17H'!$I:$I,"")</f>
        <v/>
      </c>
      <c r="BD1616" s="105" t="str">
        <f>_xlfn.XLOOKUP(B1616,'[7]Eneo 12H'!$C:$C,'[7]Eneo 12H'!$I:$I,"")</f>
        <v/>
      </c>
      <c r="BE1616" s="105" t="s">
        <v>5423</v>
      </c>
    </row>
    <row r="1617" spans="1:57" hidden="1" x14ac:dyDescent="0.3">
      <c r="A1617" s="1" t="s">
        <v>4678</v>
      </c>
      <c r="B1617" s="8" t="s">
        <v>4679</v>
      </c>
      <c r="C1617" s="3" t="str">
        <f>_xlfn.XLOOKUP(B1617,'[1]daily break down'!$D:$D,'[1]daily break down'!$E:$E,"")</f>
        <v>Bafoussam</v>
      </c>
      <c r="D1617" s="1" t="s">
        <v>11</v>
      </c>
      <c r="E1617" s="1" t="s">
        <v>145</v>
      </c>
      <c r="F1617" s="3" t="s">
        <v>102</v>
      </c>
      <c r="G1617" s="1" t="s">
        <v>299</v>
      </c>
      <c r="H1617" s="25" t="str">
        <f>_xlfn.XLOOKUP(B1617,[2]CALCULATION!$B:$B,[2]CALCULATION!$H:$H,"")</f>
        <v>Huawei</v>
      </c>
      <c r="I1617" s="23">
        <v>0</v>
      </c>
      <c r="J1617" s="23">
        <v>0</v>
      </c>
      <c r="K1617" s="23">
        <v>0</v>
      </c>
      <c r="L1617" s="23">
        <v>0</v>
      </c>
      <c r="M1617" s="23">
        <v>0</v>
      </c>
      <c r="N1617" s="23">
        <v>0</v>
      </c>
      <c r="O1617" s="23">
        <v>0</v>
      </c>
      <c r="P1617" s="103" t="s">
        <v>6554</v>
      </c>
      <c r="Q1617" s="36" t="s">
        <v>5796</v>
      </c>
      <c r="R1617" s="36"/>
      <c r="S1617" s="35" t="str" cm="1">
        <f t="array" ref="S1617">IFERROR(_xlfn.IFS(
U1617="MPR ISSUE","PDH",
U1617="BSS Hardware Issue","BSS",
U1617="Sites strategiques, MLL, Pylone, etc.","ENVTECH",
U1617="AKTIVCO DEFAUT GE &amp; POWER Cabinet","AKTIVCO",
U1617="AKTIVCO Coupure ENEO &amp; Baisse de tension","AKTIVCO GRID ONLY",
U1617="Coupure ENEO &amp; Baisse de tension","IHS GRID ONLY",
U1617="Defaut GE &amp; POWER Cabinet","IHS",
U1617="Sharing","Partners",
U1617="Sites strategiques &amp; DataCenter","SST &amp; DC",
U1617="Exclu","Exclu",
U1617="SAT","SAT",
U1617="SPARE-ISSUE","SPARE-ISSUE",
U1617="Fiber CAmtel","TRANS_FO_CAMTEL",
U1617="Fiber AOF","Fiber AOF",
U1617="Projet OCM (HUAWEI)","TRAVAUX-HUAWEI",
U1617="Projet OCM (NOKIA)","TRAVAUX-NOKIA",
U1617="ACCESS-ISSUE","ACCESS-ISSUE",
U1617="Projet OCM (ZTE, NOKIA, autres projets)","TRAVAUX OCM",
U1617="No root CAuse","No root cause",
U1617="ODU HS","PDH",
U1617="IP &amp; VLAN","PDH",
U1617="Warehouse HUAWEI","SPARE-ISSUE",
U1617="SPARE-HS","SPARE-ISSUE",
U1617="Power Telco","BSS",U1617="no impacts","no impacts"
),"")</f>
        <v/>
      </c>
      <c r="T1617" s="35" t="str" cm="1">
        <f t="array" ref="T1617">IFERROR(_xlfn.IFS(
U1617="MPR ISSUE","TX ISSUE",
U1617="BSS Hardware Issue","RAN ISSUE",
U1617="Sites strategiques, MLL, Pylone, etc.","ENVTECH",
U1617="AKTIVCO DEFAUT GE &amp; POWER Cabinet","POWER ISSUE",
U1617="AKTIVCO Coupure ENEO &amp; Baisse de tension","POWER ISSUE",
U1617="Coupure ENEO &amp; Baisse de tension","POWER ISSUE",
U1617="Defaut GE &amp; POWER Cabinet","POWER ISSUE",
U1617="Sharing","POWER ISSUE",
U1617="Sites strategiques &amp; DataCenter","POWER ISSUE",
U1617="Exclu","Exclu",
U1617="SAT","TX ISSUE",
U1617="SPARE-ISSUE","SPARE-ISSUE",
U1617="Fiber CAmtel","TX ISSUE",
U1617="Fiber AOF","TX ISSUE",
U1617="Projet OCM (HUAWEI)","TRAVAUX-HUAWEI",
U1617="Projet OCM (NOKIA)","TRAVAUX -NOKIA",
U1617="ACCESS-ISSUE","ACCESS-ISSUE",
U1617="Projet OCM (ZTE, NOKIA, autres projets)","TRAVAUX OCM",
U1617="No root CAuse","No root cause",
U1617="ODU HS","TX ISSUE",
U1617="IP &amp; VLAN","TX ISSUE",
U1617="Warehouse HUAWEI","SPARE-ISSUE",
U1617="SPARE-HS","SPARE-ISSUE",
U1617="Power Telco","RAN ISSUE",U1617="no impacts","no impacts"
),"")</f>
        <v/>
      </c>
      <c r="U1617" s="28"/>
      <c r="V1617" s="35" t="str" cm="1">
        <f t="array" ref="V1617">IFERROR(_xlfn.IFS(
U1617="MPR ISSUE","ACTIVE",
U1617="BSS Hardware Issue","ACTIVE",
U1617="Sites strategiques, MLL, Pylone, etc.","PASSIVE",
U1617="AKTIVCO DEFAUT GE &amp; POWER Cabinet","PASSIVE",
U1617="AKTIVCO Coupure ENEO &amp; Baisse de tension","PASSIVE",
U1617="Coupure ENEO &amp; Baisse de tension","PASSIVE",
U1617="Defaut GE &amp; POWER Cabinet","PASSIVE",
U1617="Sharing","PASSIVE",
U1617="Sites strategiques &amp; DataCenter","PASSIVE",
U1617="Exclu","Exclu",
U1617="SAT","ACTIVE",
U1617="SPARE-ISSUE","SPARE-ISSUE",
U1617="Fiber CAmtel","ACTIVE",
U1617="Fiber AOF","ACTIVE",
U1617="Projet OCM (HUAWEI)","PLANNED WORKS",
U1617="Projet OCM (NOKIA)","PLANNED WORKS",
U1617="ACCESS-ISSUE","ACCESS-ISSUE",
U1617="Projet OCM (ZTE, NOKIA, autres projets)","PLANNED WORKS",
U1617="No root CAuse","No root cause",
U1617="ODU HS","ACTIVE",
U1617="IP &amp; VLAN","ACTIVE",
U1617="Warehouse HUAWEI","SPARE-ISSUE",
U1617="SPARE-HS","SPARE-ISSUE",
U1617="Power Telco","ACTIVE",U1617="no impacts","no impacts"
),"")</f>
        <v/>
      </c>
      <c r="W1617" s="102"/>
      <c r="X1617" s="102"/>
      <c r="Y1617" s="102"/>
      <c r="Z1617" s="102"/>
      <c r="AA1617" s="102"/>
      <c r="AB1617" s="104" t="s">
        <v>5423</v>
      </c>
      <c r="AC1617" s="9"/>
      <c r="AD1617" s="9"/>
      <c r="AE1617" s="7" t="s">
        <v>5423</v>
      </c>
      <c r="AF1617" s="6"/>
      <c r="AG1617" s="7"/>
      <c r="AH1617" s="3" t="s">
        <v>5423</v>
      </c>
      <c r="AI1617" s="18" t="s">
        <v>5423</v>
      </c>
      <c r="AJ1617" s="18" t="s">
        <v>5423</v>
      </c>
      <c r="AK1617" s="18" t="s">
        <v>5423</v>
      </c>
      <c r="AL1617" s="18" t="s">
        <v>5423</v>
      </c>
      <c r="AM1617" s="18" t="s">
        <v>5423</v>
      </c>
      <c r="AN1617" s="18" t="s">
        <v>5423</v>
      </c>
      <c r="AO1617" s="18" t="s">
        <v>5423</v>
      </c>
      <c r="AP1617" s="18" t="s">
        <v>5423</v>
      </c>
      <c r="AQ1617" s="18" t="s">
        <v>5423</v>
      </c>
      <c r="AR1617" s="18" t="s">
        <v>5423</v>
      </c>
      <c r="AS1617" s="18" t="s">
        <v>5423</v>
      </c>
      <c r="AT1617" s="18" t="s">
        <v>5423</v>
      </c>
      <c r="AU1617" s="9" t="s">
        <v>5423</v>
      </c>
      <c r="AV1617" s="14"/>
      <c r="AW1617" s="14" t="s">
        <v>5423</v>
      </c>
      <c r="AX1617" s="14" t="str">
        <f>_xlfn.XLOOKUP(B1617,'[4]cell downs 18042026 17h'!$B:$B,'[4]cell downs 18042026 17h'!$B:$B,"")</f>
        <v/>
      </c>
      <c r="AY1617" s="14" t="str">
        <f>_xlfn.XLOOKUP(B1617,'[5]Cells Huawei 19042026 15h'!$B:$B,'[5]Cells Huawei 19042026 15h'!$B:$B,"")</f>
        <v/>
      </c>
      <c r="AZ1617" s="105" t="str">
        <f>_xlfn.XLOOKUP(B1617,'INCIDENT-04-23-2026'!E:E,'INCIDENT-04-23-2026'!F:F,"")</f>
        <v/>
      </c>
      <c r="BA1617" s="105" t="str">
        <f>_xlfn.XLOOKUP(B1617,'[6]Eneo 17H'!$C:$C,'[6]Eneo 17H'!$I:$I,"")</f>
        <v/>
      </c>
      <c r="BB1617" s="105" t="str">
        <f>_xlfn.XLOOKUP(B1617,[8]ALL!$B:$B,[8]ALL!$M:$M,"")</f>
        <v/>
      </c>
      <c r="BC1617" s="105" t="str">
        <f>_xlfn.XLOOKUP(B1617,'[6]Eneo 17H'!$C:$C,'[6]Eneo 17H'!$I:$I,"")</f>
        <v/>
      </c>
      <c r="BD1617" s="105" t="str">
        <f>_xlfn.XLOOKUP(B1617,'[7]Eneo 12H'!$C:$C,'[7]Eneo 12H'!$I:$I,"")</f>
        <v/>
      </c>
      <c r="BE1617" s="105" t="s">
        <v>5423</v>
      </c>
    </row>
    <row r="1618" spans="1:57" hidden="1" x14ac:dyDescent="0.3">
      <c r="A1618" s="1" t="s">
        <v>5208</v>
      </c>
      <c r="B1618" s="8" t="s">
        <v>5209</v>
      </c>
      <c r="C1618" s="3" t="str">
        <f>_xlfn.XLOOKUP(B1618,'[1]daily break down'!$D:$D,'[1]daily break down'!$E:$E,"")</f>
        <v>SUD-OUEST</v>
      </c>
      <c r="D1618" s="1" t="s">
        <v>11</v>
      </c>
      <c r="E1618" s="1" t="s">
        <v>12</v>
      </c>
      <c r="F1618" s="3" t="s">
        <v>13</v>
      </c>
      <c r="G1618" s="1" t="s">
        <v>14</v>
      </c>
      <c r="H1618" s="25" t="str">
        <f>_xlfn.XLOOKUP(B1618,[2]CALCULATION!$B:$B,[2]CALCULATION!$H:$H,"")</f>
        <v>Huawei</v>
      </c>
      <c r="I1618" s="23">
        <v>0</v>
      </c>
      <c r="J1618" s="23">
        <v>0</v>
      </c>
      <c r="K1618" s="23">
        <v>0</v>
      </c>
      <c r="L1618" s="23">
        <v>0</v>
      </c>
      <c r="M1618" s="23">
        <v>0</v>
      </c>
      <c r="N1618" s="23">
        <v>0</v>
      </c>
      <c r="O1618" s="23">
        <v>0</v>
      </c>
      <c r="P1618" s="103" t="s">
        <v>6554</v>
      </c>
      <c r="Q1618" s="36" t="s">
        <v>5796</v>
      </c>
      <c r="R1618" s="36"/>
      <c r="S1618" s="35" t="str" cm="1">
        <f t="array" ref="S1618">IFERROR(_xlfn.IFS(
U1618="MPR ISSUE","PDH",
U1618="BSS Hardware Issue","BSS",
U1618="Sites strategiques, MLL, Pylone, etc.","ENVTECH",
U1618="AKTIVCO DEFAUT GE &amp; POWER Cabinet","AKTIVCO",
U1618="AKTIVCO Coupure ENEO &amp; Baisse de tension","AKTIVCO GRID ONLY",
U1618="Coupure ENEO &amp; Baisse de tension","IHS GRID ONLY",
U1618="Defaut GE &amp; POWER Cabinet","IHS",
U1618="Sharing","Partners",
U1618="Sites strategiques &amp; DataCenter","SST &amp; DC",
U1618="Exclu","Exclu",
U1618="SAT","SAT",
U1618="SPARE-ISSUE","SPARE-ISSUE",
U1618="Fiber CAmtel","TRANS_FO_CAMTEL",
U1618="Fiber AOF","Fiber AOF",
U1618="Projet OCM (HUAWEI)","TRAVAUX-HUAWEI",
U1618="Projet OCM (NOKIA)","TRAVAUX-NOKIA",
U1618="ACCESS-ISSUE","ACCESS-ISSUE",
U1618="Projet OCM (ZTE, NOKIA, autres projets)","TRAVAUX OCM",
U1618="No root CAuse","No root cause",
U1618="ODU HS","PDH",
U1618="IP &amp; VLAN","PDH",
U1618="Warehouse HUAWEI","SPARE-ISSUE",
U1618="SPARE-HS","SPARE-ISSUE",
U1618="Power Telco","BSS",U1618="no impacts","no impacts"
),"")</f>
        <v/>
      </c>
      <c r="T1618" s="35" t="str" cm="1">
        <f t="array" ref="T1618">IFERROR(_xlfn.IFS(
U1618="MPR ISSUE","TX ISSUE",
U1618="BSS Hardware Issue","RAN ISSUE",
U1618="Sites strategiques, MLL, Pylone, etc.","ENVTECH",
U1618="AKTIVCO DEFAUT GE &amp; POWER Cabinet","POWER ISSUE",
U1618="AKTIVCO Coupure ENEO &amp; Baisse de tension","POWER ISSUE",
U1618="Coupure ENEO &amp; Baisse de tension","POWER ISSUE",
U1618="Defaut GE &amp; POWER Cabinet","POWER ISSUE",
U1618="Sharing","POWER ISSUE",
U1618="Sites strategiques &amp; DataCenter","POWER ISSUE",
U1618="Exclu","Exclu",
U1618="SAT","TX ISSUE",
U1618="SPARE-ISSUE","SPARE-ISSUE",
U1618="Fiber CAmtel","TX ISSUE",
U1618="Fiber AOF","TX ISSUE",
U1618="Projet OCM (HUAWEI)","TRAVAUX-HUAWEI",
U1618="Projet OCM (NOKIA)","TRAVAUX -NOKIA",
U1618="ACCESS-ISSUE","ACCESS-ISSUE",
U1618="Projet OCM (ZTE, NOKIA, autres projets)","TRAVAUX OCM",
U1618="No root CAuse","No root cause",
U1618="ODU HS","TX ISSUE",
U1618="IP &amp; VLAN","TX ISSUE",
U1618="Warehouse HUAWEI","SPARE-ISSUE",
U1618="SPARE-HS","SPARE-ISSUE",
U1618="Power Telco","RAN ISSUE",U1618="no impacts","no impacts"
),"")</f>
        <v/>
      </c>
      <c r="U1618" s="28"/>
      <c r="V1618" s="35" t="str" cm="1">
        <f t="array" ref="V1618">IFERROR(_xlfn.IFS(
U1618="MPR ISSUE","ACTIVE",
U1618="BSS Hardware Issue","ACTIVE",
U1618="Sites strategiques, MLL, Pylone, etc.","PASSIVE",
U1618="AKTIVCO DEFAUT GE &amp; POWER Cabinet","PASSIVE",
U1618="AKTIVCO Coupure ENEO &amp; Baisse de tension","PASSIVE",
U1618="Coupure ENEO &amp; Baisse de tension","PASSIVE",
U1618="Defaut GE &amp; POWER Cabinet","PASSIVE",
U1618="Sharing","PASSIVE",
U1618="Sites strategiques &amp; DataCenter","PASSIVE",
U1618="Exclu","Exclu",
U1618="SAT","ACTIVE",
U1618="SPARE-ISSUE","SPARE-ISSUE",
U1618="Fiber CAmtel","ACTIVE",
U1618="Fiber AOF","ACTIVE",
U1618="Projet OCM (HUAWEI)","PLANNED WORKS",
U1618="Projet OCM (NOKIA)","PLANNED WORKS",
U1618="ACCESS-ISSUE","ACCESS-ISSUE",
U1618="Projet OCM (ZTE, NOKIA, autres projets)","PLANNED WORKS",
U1618="No root CAuse","No root cause",
U1618="ODU HS","ACTIVE",
U1618="IP &amp; VLAN","ACTIVE",
U1618="Warehouse HUAWEI","SPARE-ISSUE",
U1618="SPARE-HS","SPARE-ISSUE",
U1618="Power Telco","ACTIVE",U1618="no impacts","no impacts"
),"")</f>
        <v/>
      </c>
      <c r="W1618" s="102"/>
      <c r="X1618" s="102"/>
      <c r="Y1618" s="102"/>
      <c r="Z1618" s="102"/>
      <c r="AA1618" s="102"/>
      <c r="AB1618" s="104" t="s">
        <v>5423</v>
      </c>
      <c r="AC1618" s="9"/>
      <c r="AD1618" s="9"/>
      <c r="AE1618" s="7" t="s">
        <v>5423</v>
      </c>
      <c r="AF1618" s="6"/>
      <c r="AG1618" s="7"/>
      <c r="AH1618" s="3" t="s">
        <v>5423</v>
      </c>
      <c r="AI1618" s="18" t="s">
        <v>5423</v>
      </c>
      <c r="AJ1618" s="18" t="s">
        <v>5423</v>
      </c>
      <c r="AK1618" s="18" t="s">
        <v>5423</v>
      </c>
      <c r="AL1618" s="18" t="s">
        <v>5423</v>
      </c>
      <c r="AM1618" s="18" t="s">
        <v>5423</v>
      </c>
      <c r="AN1618" s="18" t="s">
        <v>5423</v>
      </c>
      <c r="AO1618" s="18" t="s">
        <v>5423</v>
      </c>
      <c r="AP1618" s="18" t="s">
        <v>5423</v>
      </c>
      <c r="AQ1618" s="18" t="s">
        <v>5423</v>
      </c>
      <c r="AR1618" s="18" t="s">
        <v>5423</v>
      </c>
      <c r="AS1618" s="18" t="s">
        <v>5423</v>
      </c>
      <c r="AT1618" s="18" t="s">
        <v>5423</v>
      </c>
      <c r="AU1618" s="9" t="s">
        <v>5423</v>
      </c>
      <c r="AV1618" s="14"/>
      <c r="AW1618" s="14" t="s">
        <v>5423</v>
      </c>
      <c r="AX1618" s="14" t="str">
        <f>_xlfn.XLOOKUP(B1618,'[4]cell downs 18042026 17h'!$B:$B,'[4]cell downs 18042026 17h'!$B:$B,"")</f>
        <v/>
      </c>
      <c r="AY1618" s="14" t="str">
        <f>_xlfn.XLOOKUP(B1618,'[5]Cells Huawei 19042026 15h'!$B:$B,'[5]Cells Huawei 19042026 15h'!$B:$B,"")</f>
        <v/>
      </c>
      <c r="AZ1618" s="105" t="str">
        <f>_xlfn.XLOOKUP(B1618,'INCIDENT-04-23-2026'!E:E,'INCIDENT-04-23-2026'!F:F,"")</f>
        <v/>
      </c>
      <c r="BA1618" s="105" t="str">
        <f>_xlfn.XLOOKUP(B1618,'[6]Eneo 17H'!$C:$C,'[6]Eneo 17H'!$I:$I,"")</f>
        <v/>
      </c>
      <c r="BB1618" s="105" t="str">
        <f>_xlfn.XLOOKUP(B1618,[8]ALL!$B:$B,[8]ALL!$M:$M,"")</f>
        <v/>
      </c>
      <c r="BC1618" s="105" t="str">
        <f>_xlfn.XLOOKUP(B1618,'[6]Eneo 17H'!$C:$C,'[6]Eneo 17H'!$I:$I,"")</f>
        <v/>
      </c>
      <c r="BD1618" s="105" t="str">
        <f>_xlfn.XLOOKUP(B1618,'[7]Eneo 12H'!$C:$C,'[7]Eneo 12H'!$I:$I,"")</f>
        <v/>
      </c>
      <c r="BE1618" s="105" t="s">
        <v>5423</v>
      </c>
    </row>
    <row r="1619" spans="1:57" hidden="1" x14ac:dyDescent="0.3">
      <c r="A1619" s="1" t="s">
        <v>1262</v>
      </c>
      <c r="B1619" s="8" t="s">
        <v>1263</v>
      </c>
      <c r="C1619" s="3" t="str">
        <f>_xlfn.XLOOKUP(B1619,'[1]daily break down'!$D:$D,'[1]daily break down'!$E:$E,"")</f>
        <v>CENTRE</v>
      </c>
      <c r="D1619" s="1" t="s">
        <v>21</v>
      </c>
      <c r="E1619" s="1" t="s">
        <v>30</v>
      </c>
      <c r="F1619" s="3" t="s">
        <v>69</v>
      </c>
      <c r="G1619" s="1" t="s">
        <v>502</v>
      </c>
      <c r="H1619" s="26" t="str">
        <f>_xlfn.XLOOKUP(B1619,[2]CALCULATION!$B:$B,[2]CALCULATION!$H:$H,"")</f>
        <v>NOKIA</v>
      </c>
      <c r="I1619" s="23">
        <v>1.364383491280795E-2</v>
      </c>
      <c r="J1619" s="23">
        <v>2.4879934252767244E-2</v>
      </c>
      <c r="K1619" s="23">
        <v>1.3287133346459919E-2</v>
      </c>
      <c r="L1619" s="23">
        <v>1.3911361087568758E-2</v>
      </c>
      <c r="M1619" s="23">
        <v>1.3020360664793106E-2</v>
      </c>
      <c r="N1619" s="23">
        <v>1.8726832233265722E-2</v>
      </c>
      <c r="O1619" s="23">
        <v>2.4434057294832334E-2</v>
      </c>
      <c r="P1619" s="103" t="s">
        <v>6554</v>
      </c>
      <c r="Q1619" s="36" t="s">
        <v>5796</v>
      </c>
      <c r="R1619" s="36"/>
      <c r="S1619" s="35" t="str" cm="1">
        <f t="array" ref="S1619">IFERROR(_xlfn.IFS(
U1619="MPR ISSUE","PDH",
U1619="BSS Hardware Issue","BSS",
U1619="Sites strategiques, MLL, Pylone, etc.","ENVTECH",
U1619="AKTIVCO DEFAUT GE &amp; POWER Cabinet","AKTIVCO",
U1619="AKTIVCO Coupure ENEO &amp; Baisse de tension","AKTIVCO GRID ONLY",
U1619="Coupure ENEO &amp; Baisse de tension","IHS GRID ONLY",
U1619="Defaut GE &amp; POWER Cabinet","IHS",
U1619="Sharing","Partners",
U1619="Sites strategiques &amp; DataCenter","SST &amp; DC",
U1619="Exclu","Exclu",
U1619="SAT","SAT",
U1619="SPARE-ISSUE","SPARE-ISSUE",
U1619="Fiber CAmtel","TRANS_FO_CAMTEL",
U1619="Fiber AOF","Fiber AOF",
U1619="Projet OCM (HUAWEI)","TRAVAUX-HUAWEI",
U1619="Projet OCM (NOKIA)","TRAVAUX-NOKIA",
U1619="ACCESS-ISSUE","ACCESS-ISSUE",
U1619="Projet OCM (ZTE, NOKIA, autres projets)","TRAVAUX OCM",
U1619="No root CAuse","No root cause",
U1619="ODU HS","PDH",
U1619="IP &amp; VLAN","PDH",
U1619="Warehouse HUAWEI","SPARE-ISSUE",
U1619="SPARE-HS","SPARE-ISSUE",
U1619="Power Telco","BSS",U1619="no impacts","no impacts"
),"")</f>
        <v/>
      </c>
      <c r="T1619" s="35" t="str" cm="1">
        <f t="array" ref="T1619">IFERROR(_xlfn.IFS(
U1619="MPR ISSUE","TX ISSUE",
U1619="BSS Hardware Issue","RAN ISSUE",
U1619="Sites strategiques, MLL, Pylone, etc.","ENVTECH",
U1619="AKTIVCO DEFAUT GE &amp; POWER Cabinet","POWER ISSUE",
U1619="AKTIVCO Coupure ENEO &amp; Baisse de tension","POWER ISSUE",
U1619="Coupure ENEO &amp; Baisse de tension","POWER ISSUE",
U1619="Defaut GE &amp; POWER Cabinet","POWER ISSUE",
U1619="Sharing","POWER ISSUE",
U1619="Sites strategiques &amp; DataCenter","POWER ISSUE",
U1619="Exclu","Exclu",
U1619="SAT","TX ISSUE",
U1619="SPARE-ISSUE","SPARE-ISSUE",
U1619="Fiber CAmtel","TX ISSUE",
U1619="Fiber AOF","TX ISSUE",
U1619="Projet OCM (HUAWEI)","TRAVAUX-HUAWEI",
U1619="Projet OCM (NOKIA)","TRAVAUX -NOKIA",
U1619="ACCESS-ISSUE","ACCESS-ISSUE",
U1619="Projet OCM (ZTE, NOKIA, autres projets)","TRAVAUX OCM",
U1619="No root CAuse","No root cause",
U1619="ODU HS","TX ISSUE",
U1619="IP &amp; VLAN","TX ISSUE",
U1619="Warehouse HUAWEI","SPARE-ISSUE",
U1619="SPARE-HS","SPARE-ISSUE",
U1619="Power Telco","RAN ISSUE",U1619="no impacts","no impacts"
),"")</f>
        <v/>
      </c>
      <c r="U1619" s="28"/>
      <c r="V1619" s="35" t="str" cm="1">
        <f t="array" ref="V1619">IFERROR(_xlfn.IFS(
U1619="MPR ISSUE","ACTIVE",
U1619="BSS Hardware Issue","ACTIVE",
U1619="Sites strategiques, MLL, Pylone, etc.","PASSIVE",
U1619="AKTIVCO DEFAUT GE &amp; POWER Cabinet","PASSIVE",
U1619="AKTIVCO Coupure ENEO &amp; Baisse de tension","PASSIVE",
U1619="Coupure ENEO &amp; Baisse de tension","PASSIVE",
U1619="Defaut GE &amp; POWER Cabinet","PASSIVE",
U1619="Sharing","PASSIVE",
U1619="Sites strategiques &amp; DataCenter","PASSIVE",
U1619="Exclu","Exclu",
U1619="SAT","ACTIVE",
U1619="SPARE-ISSUE","SPARE-ISSUE",
U1619="Fiber CAmtel","ACTIVE",
U1619="Fiber AOF","ACTIVE",
U1619="Projet OCM (HUAWEI)","PLANNED WORKS",
U1619="Projet OCM (NOKIA)","PLANNED WORKS",
U1619="ACCESS-ISSUE","ACCESS-ISSUE",
U1619="Projet OCM (ZTE, NOKIA, autres projets)","PLANNED WORKS",
U1619="No root CAuse","No root cause",
U1619="ODU HS","ACTIVE",
U1619="IP &amp; VLAN","ACTIVE",
U1619="Warehouse HUAWEI","SPARE-ISSUE",
U1619="SPARE-HS","SPARE-ISSUE",
U1619="Power Telco","ACTIVE",U1619="no impacts","no impacts"
),"")</f>
        <v/>
      </c>
      <c r="W1619" s="102"/>
      <c r="X1619" s="102"/>
      <c r="Y1619" s="102"/>
      <c r="Z1619" s="102"/>
      <c r="AA1619" s="102"/>
      <c r="AB1619" s="104" t="s">
        <v>5423</v>
      </c>
      <c r="AC1619" s="9"/>
      <c r="AD1619" s="9"/>
      <c r="AE1619" s="7" t="s">
        <v>5423</v>
      </c>
      <c r="AF1619" s="6"/>
      <c r="AG1619" s="7"/>
      <c r="AH1619" s="3" t="s">
        <v>5423</v>
      </c>
      <c r="AI1619" s="18" t="s">
        <v>5423</v>
      </c>
      <c r="AJ1619" s="18" t="s">
        <v>5423</v>
      </c>
      <c r="AK1619" s="18" t="s">
        <v>5423</v>
      </c>
      <c r="AL1619" s="18" t="s">
        <v>5423</v>
      </c>
      <c r="AM1619" s="18" t="s">
        <v>5423</v>
      </c>
      <c r="AN1619" s="18" t="s">
        <v>5423</v>
      </c>
      <c r="AO1619" s="18" t="s">
        <v>5423</v>
      </c>
      <c r="AP1619" s="18" t="s">
        <v>5423</v>
      </c>
      <c r="AQ1619" s="18" t="s">
        <v>5423</v>
      </c>
      <c r="AR1619" s="18" t="s">
        <v>5423</v>
      </c>
      <c r="AS1619" s="18" t="s">
        <v>5423</v>
      </c>
      <c r="AT1619" s="18" t="s">
        <v>5423</v>
      </c>
      <c r="AU1619" s="9" t="s">
        <v>5423</v>
      </c>
      <c r="AV1619" s="14"/>
      <c r="AW1619" s="14" t="s">
        <v>5423</v>
      </c>
      <c r="AX1619" s="14" t="str">
        <f>_xlfn.XLOOKUP(B1619,'[4]cell downs 18042026 17h'!$B:$B,'[4]cell downs 18042026 17h'!$B:$B,"")</f>
        <v/>
      </c>
      <c r="AY1619" s="14" t="str">
        <f>_xlfn.XLOOKUP(B1619,'[5]Cells Huawei 19042026 15h'!$B:$B,'[5]Cells Huawei 19042026 15h'!$B:$B,"")</f>
        <v/>
      </c>
      <c r="AZ1619" s="105" t="str">
        <f>_xlfn.XLOOKUP(B1619,'INCIDENT-04-23-2026'!E:E,'INCIDENT-04-23-2026'!F:F,"")</f>
        <v/>
      </c>
      <c r="BA1619" s="105" t="str">
        <f>_xlfn.XLOOKUP(B1619,'[6]Eneo 17H'!$C:$C,'[6]Eneo 17H'!$I:$I,"")</f>
        <v/>
      </c>
      <c r="BB1619" s="105" t="str">
        <f>_xlfn.XLOOKUP(B1619,[8]ALL!$B:$B,[8]ALL!$M:$M,"")</f>
        <v/>
      </c>
      <c r="BC1619" s="105" t="str">
        <f>_xlfn.XLOOKUP(B1619,'[6]Eneo 17H'!$C:$C,'[6]Eneo 17H'!$I:$I,"")</f>
        <v/>
      </c>
      <c r="BD1619" s="105" t="str">
        <f>_xlfn.XLOOKUP(B1619,'[7]Eneo 12H'!$C:$C,'[7]Eneo 12H'!$I:$I,"")</f>
        <v/>
      </c>
      <c r="BE1619" s="105" t="s">
        <v>5423</v>
      </c>
    </row>
    <row r="1620" spans="1:57" hidden="1" x14ac:dyDescent="0.3">
      <c r="A1620" s="1" t="s">
        <v>5094</v>
      </c>
      <c r="B1620" s="8" t="s">
        <v>5095</v>
      </c>
      <c r="C1620" s="3" t="str">
        <f>_xlfn.XLOOKUP(B1620,'[1]daily break down'!$D:$D,'[1]daily break down'!$E:$E,"")</f>
        <v>CENTRE</v>
      </c>
      <c r="D1620" s="1" t="s">
        <v>11</v>
      </c>
      <c r="E1620" s="1" t="s">
        <v>594</v>
      </c>
      <c r="F1620" s="3" t="s">
        <v>37</v>
      </c>
      <c r="G1620" s="1" t="s">
        <v>5094</v>
      </c>
      <c r="H1620" s="27" t="str">
        <f>_xlfn.XLOOKUP(B1620,[2]CALCULATION!$B:$B,[2]CALCULATION!$H:$H,"")</f>
        <v>ZTE</v>
      </c>
      <c r="I1620" s="23">
        <v>0</v>
      </c>
      <c r="J1620" s="23">
        <v>0</v>
      </c>
      <c r="K1620" s="23">
        <v>0</v>
      </c>
      <c r="L1620" s="23">
        <v>0</v>
      </c>
      <c r="M1620" s="23">
        <v>0</v>
      </c>
      <c r="N1620" s="23">
        <v>0</v>
      </c>
      <c r="O1620" s="23">
        <v>0</v>
      </c>
      <c r="P1620" s="103" t="s">
        <v>6554</v>
      </c>
      <c r="Q1620" s="36" t="s">
        <v>5796</v>
      </c>
      <c r="R1620" s="36"/>
      <c r="S1620" s="35" t="str" cm="1">
        <f t="array" ref="S1620">IFERROR(_xlfn.IFS(
U1620="MPR ISSUE","PDH",
U1620="BSS Hardware Issue","BSS",
U1620="Sites strategiques, MLL, Pylone, etc.","ENVTECH",
U1620="AKTIVCO DEFAUT GE &amp; POWER Cabinet","AKTIVCO",
U1620="AKTIVCO Coupure ENEO &amp; Baisse de tension","AKTIVCO GRID ONLY",
U1620="Coupure ENEO &amp; Baisse de tension","IHS GRID ONLY",
U1620="Defaut GE &amp; POWER Cabinet","IHS",
U1620="Sharing","Partners",
U1620="Sites strategiques &amp; DataCenter","SST &amp; DC",
U1620="Exclu","Exclu",
U1620="SAT","SAT",
U1620="SPARE-ISSUE","SPARE-ISSUE",
U1620="Fiber CAmtel","TRANS_FO_CAMTEL",
U1620="Fiber AOF","Fiber AOF",
U1620="Projet OCM (HUAWEI)","TRAVAUX-HUAWEI",
U1620="Projet OCM (NOKIA)","TRAVAUX-NOKIA",
U1620="ACCESS-ISSUE","ACCESS-ISSUE",
U1620="Projet OCM (ZTE, NOKIA, autres projets)","TRAVAUX OCM",
U1620="No root CAuse","No root cause",
U1620="ODU HS","PDH",
U1620="IP &amp; VLAN","PDH",
U1620="Warehouse HUAWEI","SPARE-ISSUE",
U1620="SPARE-HS","SPARE-ISSUE",
U1620="Power Telco","BSS",U1620="no impacts","no impacts"
),"")</f>
        <v/>
      </c>
      <c r="T1620" s="35" t="str" cm="1">
        <f t="array" ref="T1620">IFERROR(_xlfn.IFS(
U1620="MPR ISSUE","TX ISSUE",
U1620="BSS Hardware Issue","RAN ISSUE",
U1620="Sites strategiques, MLL, Pylone, etc.","ENVTECH",
U1620="AKTIVCO DEFAUT GE &amp; POWER Cabinet","POWER ISSUE",
U1620="AKTIVCO Coupure ENEO &amp; Baisse de tension","POWER ISSUE",
U1620="Coupure ENEO &amp; Baisse de tension","POWER ISSUE",
U1620="Defaut GE &amp; POWER Cabinet","POWER ISSUE",
U1620="Sharing","POWER ISSUE",
U1620="Sites strategiques &amp; DataCenter","POWER ISSUE",
U1620="Exclu","Exclu",
U1620="SAT","TX ISSUE",
U1620="SPARE-ISSUE","SPARE-ISSUE",
U1620="Fiber CAmtel","TX ISSUE",
U1620="Fiber AOF","TX ISSUE",
U1620="Projet OCM (HUAWEI)","TRAVAUX-HUAWEI",
U1620="Projet OCM (NOKIA)","TRAVAUX -NOKIA",
U1620="ACCESS-ISSUE","ACCESS-ISSUE",
U1620="Projet OCM (ZTE, NOKIA, autres projets)","TRAVAUX OCM",
U1620="No root CAuse","No root cause",
U1620="ODU HS","TX ISSUE",
U1620="IP &amp; VLAN","TX ISSUE",
U1620="Warehouse HUAWEI","SPARE-ISSUE",
U1620="SPARE-HS","SPARE-ISSUE",
U1620="Power Telco","RAN ISSUE",U1620="no impacts","no impacts"
),"")</f>
        <v/>
      </c>
      <c r="U1620" s="28"/>
      <c r="V1620" s="35" t="str" cm="1">
        <f t="array" ref="V1620">IFERROR(_xlfn.IFS(
U1620="MPR ISSUE","ACTIVE",
U1620="BSS Hardware Issue","ACTIVE",
U1620="Sites strategiques, MLL, Pylone, etc.","PASSIVE",
U1620="AKTIVCO DEFAUT GE &amp; POWER Cabinet","PASSIVE",
U1620="AKTIVCO Coupure ENEO &amp; Baisse de tension","PASSIVE",
U1620="Coupure ENEO &amp; Baisse de tension","PASSIVE",
U1620="Defaut GE &amp; POWER Cabinet","PASSIVE",
U1620="Sharing","PASSIVE",
U1620="Sites strategiques &amp; DataCenter","PASSIVE",
U1620="Exclu","Exclu",
U1620="SAT","ACTIVE",
U1620="SPARE-ISSUE","SPARE-ISSUE",
U1620="Fiber CAmtel","ACTIVE",
U1620="Fiber AOF","ACTIVE",
U1620="Projet OCM (HUAWEI)","PLANNED WORKS",
U1620="Projet OCM (NOKIA)","PLANNED WORKS",
U1620="ACCESS-ISSUE","ACCESS-ISSUE",
U1620="Projet OCM (ZTE, NOKIA, autres projets)","PLANNED WORKS",
U1620="No root CAuse","No root cause",
U1620="ODU HS","ACTIVE",
U1620="IP &amp; VLAN","ACTIVE",
U1620="Warehouse HUAWEI","SPARE-ISSUE",
U1620="SPARE-HS","SPARE-ISSUE",
U1620="Power Telco","ACTIVE",U1620="no impacts","no impacts"
),"")</f>
        <v/>
      </c>
      <c r="W1620" s="102"/>
      <c r="X1620" s="102"/>
      <c r="Y1620" s="102"/>
      <c r="Z1620" s="102"/>
      <c r="AA1620" s="102"/>
      <c r="AB1620" s="104" t="s">
        <v>5423</v>
      </c>
      <c r="AC1620" s="9"/>
      <c r="AD1620" s="9"/>
      <c r="AE1620" s="7" t="s">
        <v>5423</v>
      </c>
      <c r="AF1620" s="6"/>
      <c r="AG1620" s="7"/>
      <c r="AH1620" s="3" t="s">
        <v>5423</v>
      </c>
      <c r="AI1620" s="18" t="s">
        <v>5423</v>
      </c>
      <c r="AJ1620" s="18" t="s">
        <v>5423</v>
      </c>
      <c r="AK1620" s="18" t="s">
        <v>5423</v>
      </c>
      <c r="AL1620" s="18" t="s">
        <v>5423</v>
      </c>
      <c r="AM1620" s="18" t="s">
        <v>5423</v>
      </c>
      <c r="AN1620" s="18" t="s">
        <v>5423</v>
      </c>
      <c r="AO1620" s="18" t="s">
        <v>5423</v>
      </c>
      <c r="AP1620" s="18" t="s">
        <v>5423</v>
      </c>
      <c r="AQ1620" s="18" t="s">
        <v>5423</v>
      </c>
      <c r="AR1620" s="18" t="s">
        <v>5423</v>
      </c>
      <c r="AS1620" s="18" t="s">
        <v>5423</v>
      </c>
      <c r="AT1620" s="18" t="s">
        <v>5423</v>
      </c>
      <c r="AU1620" s="9" t="s">
        <v>5423</v>
      </c>
      <c r="AV1620" s="14"/>
      <c r="AW1620" s="14" t="s">
        <v>5423</v>
      </c>
      <c r="AX1620" s="14" t="str">
        <f>_xlfn.XLOOKUP(B1620,'[4]cell downs 18042026 17h'!$B:$B,'[4]cell downs 18042026 17h'!$B:$B,"")</f>
        <v/>
      </c>
      <c r="AY1620" s="14" t="str">
        <f>_xlfn.XLOOKUP(B1620,'[5]Cells Huawei 19042026 15h'!$B:$B,'[5]Cells Huawei 19042026 15h'!$B:$B,"")</f>
        <v/>
      </c>
      <c r="AZ1620" s="105" t="str">
        <f>_xlfn.XLOOKUP(B1620,'INCIDENT-04-23-2026'!E:E,'INCIDENT-04-23-2026'!F:F,"")</f>
        <v/>
      </c>
      <c r="BA1620" s="105" t="str">
        <f>_xlfn.XLOOKUP(B1620,'[6]Eneo 17H'!$C:$C,'[6]Eneo 17H'!$I:$I,"")</f>
        <v/>
      </c>
      <c r="BB1620" s="105" t="str">
        <f>_xlfn.XLOOKUP(B1620,[8]ALL!$B:$B,[8]ALL!$M:$M,"")</f>
        <v/>
      </c>
      <c r="BC1620" s="105" t="str">
        <f>_xlfn.XLOOKUP(B1620,'[6]Eneo 17H'!$C:$C,'[6]Eneo 17H'!$I:$I,"")</f>
        <v/>
      </c>
      <c r="BD1620" s="105" t="str">
        <f>_xlfn.XLOOKUP(B1620,'[7]Eneo 12H'!$C:$C,'[7]Eneo 12H'!$I:$I,"")</f>
        <v/>
      </c>
      <c r="BE1620" s="105" t="s">
        <v>5423</v>
      </c>
    </row>
    <row r="1621" spans="1:57" hidden="1" x14ac:dyDescent="0.3">
      <c r="A1621" s="1" t="s">
        <v>2716</v>
      </c>
      <c r="B1621" s="8" t="s">
        <v>2717</v>
      </c>
      <c r="C1621" s="3" t="str">
        <f>_xlfn.XLOOKUP(B1621,'[1]daily break down'!$D:$D,'[1]daily break down'!$E:$E,"")</f>
        <v>Douala</v>
      </c>
      <c r="D1621" s="1" t="s">
        <v>11</v>
      </c>
      <c r="E1621" s="1" t="s">
        <v>757</v>
      </c>
      <c r="F1621" s="3" t="s">
        <v>31</v>
      </c>
      <c r="G1621" s="1" t="s">
        <v>32</v>
      </c>
      <c r="H1621" s="27" t="str">
        <f>_xlfn.XLOOKUP(B1621,[2]CALCULATION!$B:$B,[2]CALCULATION!$H:$H,"")</f>
        <v>ZTE</v>
      </c>
      <c r="I1621" s="23">
        <v>0</v>
      </c>
      <c r="J1621" s="23">
        <v>0</v>
      </c>
      <c r="K1621" s="23">
        <v>0</v>
      </c>
      <c r="L1621" s="23">
        <v>0</v>
      </c>
      <c r="M1621" s="23">
        <v>0</v>
      </c>
      <c r="N1621" s="23">
        <v>0</v>
      </c>
      <c r="O1621" s="23">
        <v>0</v>
      </c>
      <c r="P1621" s="103" t="s">
        <v>6554</v>
      </c>
      <c r="Q1621" s="36" t="s">
        <v>5796</v>
      </c>
      <c r="R1621" s="36"/>
      <c r="S1621" s="35" t="str" cm="1">
        <f t="array" ref="S1621">IFERROR(_xlfn.IFS(
U1621="MPR ISSUE","PDH",
U1621="BSS Hardware Issue","BSS",
U1621="Sites strategiques, MLL, Pylone, etc.","ENVTECH",
U1621="AKTIVCO DEFAUT GE &amp; POWER Cabinet","AKTIVCO",
U1621="AKTIVCO Coupure ENEO &amp; Baisse de tension","AKTIVCO GRID ONLY",
U1621="Coupure ENEO &amp; Baisse de tension","IHS GRID ONLY",
U1621="Defaut GE &amp; POWER Cabinet","IHS",
U1621="Sharing","Partners",
U1621="Sites strategiques &amp; DataCenter","SST &amp; DC",
U1621="Exclu","Exclu",
U1621="SAT","SAT",
U1621="SPARE-ISSUE","SPARE-ISSUE",
U1621="Fiber CAmtel","TRANS_FO_CAMTEL",
U1621="Fiber AOF","Fiber AOF",
U1621="Projet OCM (HUAWEI)","TRAVAUX-HUAWEI",
U1621="Projet OCM (NOKIA)","TRAVAUX-NOKIA",
U1621="ACCESS-ISSUE","ACCESS-ISSUE",
U1621="Projet OCM (ZTE, NOKIA, autres projets)","TRAVAUX OCM",
U1621="No root CAuse","No root cause",
U1621="ODU HS","PDH",
U1621="IP &amp; VLAN","PDH",
U1621="Warehouse HUAWEI","SPARE-ISSUE",
U1621="SPARE-HS","SPARE-ISSUE",
U1621="Power Telco","BSS",U1621="no impacts","no impacts"
),"")</f>
        <v/>
      </c>
      <c r="T1621" s="35" t="str" cm="1">
        <f t="array" ref="T1621">IFERROR(_xlfn.IFS(
U1621="MPR ISSUE","TX ISSUE",
U1621="BSS Hardware Issue","RAN ISSUE",
U1621="Sites strategiques, MLL, Pylone, etc.","ENVTECH",
U1621="AKTIVCO DEFAUT GE &amp; POWER Cabinet","POWER ISSUE",
U1621="AKTIVCO Coupure ENEO &amp; Baisse de tension","POWER ISSUE",
U1621="Coupure ENEO &amp; Baisse de tension","POWER ISSUE",
U1621="Defaut GE &amp; POWER Cabinet","POWER ISSUE",
U1621="Sharing","POWER ISSUE",
U1621="Sites strategiques &amp; DataCenter","POWER ISSUE",
U1621="Exclu","Exclu",
U1621="SAT","TX ISSUE",
U1621="SPARE-ISSUE","SPARE-ISSUE",
U1621="Fiber CAmtel","TX ISSUE",
U1621="Fiber AOF","TX ISSUE",
U1621="Projet OCM (HUAWEI)","TRAVAUX-HUAWEI",
U1621="Projet OCM (NOKIA)","TRAVAUX -NOKIA",
U1621="ACCESS-ISSUE","ACCESS-ISSUE",
U1621="Projet OCM (ZTE, NOKIA, autres projets)","TRAVAUX OCM",
U1621="No root CAuse","No root cause",
U1621="ODU HS","TX ISSUE",
U1621="IP &amp; VLAN","TX ISSUE",
U1621="Warehouse HUAWEI","SPARE-ISSUE",
U1621="SPARE-HS","SPARE-ISSUE",
U1621="Power Telco","RAN ISSUE",U1621="no impacts","no impacts"
),"")</f>
        <v/>
      </c>
      <c r="U1621" s="28"/>
      <c r="V1621" s="35" t="str" cm="1">
        <f t="array" ref="V1621">IFERROR(_xlfn.IFS(
U1621="MPR ISSUE","ACTIVE",
U1621="BSS Hardware Issue","ACTIVE",
U1621="Sites strategiques, MLL, Pylone, etc.","PASSIVE",
U1621="AKTIVCO DEFAUT GE &amp; POWER Cabinet","PASSIVE",
U1621="AKTIVCO Coupure ENEO &amp; Baisse de tension","PASSIVE",
U1621="Coupure ENEO &amp; Baisse de tension","PASSIVE",
U1621="Defaut GE &amp; POWER Cabinet","PASSIVE",
U1621="Sharing","PASSIVE",
U1621="Sites strategiques &amp; DataCenter","PASSIVE",
U1621="Exclu","Exclu",
U1621="SAT","ACTIVE",
U1621="SPARE-ISSUE","SPARE-ISSUE",
U1621="Fiber CAmtel","ACTIVE",
U1621="Fiber AOF","ACTIVE",
U1621="Projet OCM (HUAWEI)","PLANNED WORKS",
U1621="Projet OCM (NOKIA)","PLANNED WORKS",
U1621="ACCESS-ISSUE","ACCESS-ISSUE",
U1621="Projet OCM (ZTE, NOKIA, autres projets)","PLANNED WORKS",
U1621="No root CAuse","No root cause",
U1621="ODU HS","ACTIVE",
U1621="IP &amp; VLAN","ACTIVE",
U1621="Warehouse HUAWEI","SPARE-ISSUE",
U1621="SPARE-HS","SPARE-ISSUE",
U1621="Power Telco","ACTIVE",U1621="no impacts","no impacts"
),"")</f>
        <v/>
      </c>
      <c r="W1621" s="102"/>
      <c r="X1621" s="102"/>
      <c r="Y1621" s="102"/>
      <c r="Z1621" s="102"/>
      <c r="AA1621" s="102"/>
      <c r="AB1621" s="104" t="s">
        <v>5423</v>
      </c>
      <c r="AC1621" s="9"/>
      <c r="AD1621" s="9"/>
      <c r="AE1621" s="7" t="s">
        <v>5423</v>
      </c>
      <c r="AF1621" s="6"/>
      <c r="AG1621" s="7"/>
      <c r="AH1621" s="3" t="s">
        <v>5423</v>
      </c>
      <c r="AI1621" s="18" t="s">
        <v>5423</v>
      </c>
      <c r="AJ1621" s="18" t="s">
        <v>5423</v>
      </c>
      <c r="AK1621" s="18" t="s">
        <v>5423</v>
      </c>
      <c r="AL1621" s="18" t="s">
        <v>5423</v>
      </c>
      <c r="AM1621" s="18" t="s">
        <v>5423</v>
      </c>
      <c r="AN1621" s="18" t="s">
        <v>5423</v>
      </c>
      <c r="AO1621" s="18" t="s">
        <v>5423</v>
      </c>
      <c r="AP1621" s="18" t="s">
        <v>5423</v>
      </c>
      <c r="AQ1621" s="18" t="s">
        <v>5423</v>
      </c>
      <c r="AR1621" s="18" t="s">
        <v>5423</v>
      </c>
      <c r="AS1621" s="18" t="s">
        <v>5423</v>
      </c>
      <c r="AT1621" s="18" t="s">
        <v>5423</v>
      </c>
      <c r="AU1621" s="9" t="s">
        <v>5423</v>
      </c>
      <c r="AV1621" s="14"/>
      <c r="AW1621" s="14" t="s">
        <v>5423</v>
      </c>
      <c r="AX1621" s="14" t="str">
        <f>_xlfn.XLOOKUP(B1621,'[4]cell downs 18042026 17h'!$B:$B,'[4]cell downs 18042026 17h'!$B:$B,"")</f>
        <v/>
      </c>
      <c r="AY1621" s="14" t="str">
        <f>_xlfn.XLOOKUP(B1621,'[5]Cells Huawei 19042026 15h'!$B:$B,'[5]Cells Huawei 19042026 15h'!$B:$B,"")</f>
        <v/>
      </c>
      <c r="AZ1621" s="105" t="str">
        <f>_xlfn.XLOOKUP(B1621,'INCIDENT-04-23-2026'!E:E,'INCIDENT-04-23-2026'!F:F,"")</f>
        <v/>
      </c>
      <c r="BA1621" s="105" t="str">
        <f>_xlfn.XLOOKUP(B1621,'[6]Eneo 17H'!$C:$C,'[6]Eneo 17H'!$I:$I,"")</f>
        <v/>
      </c>
      <c r="BB1621" s="105" t="str">
        <f>_xlfn.XLOOKUP(B1621,[8]ALL!$B:$B,[8]ALL!$M:$M,"")</f>
        <v/>
      </c>
      <c r="BC1621" s="105" t="str">
        <f>_xlfn.XLOOKUP(B1621,'[6]Eneo 17H'!$C:$C,'[6]Eneo 17H'!$I:$I,"")</f>
        <v/>
      </c>
      <c r="BD1621" s="105" t="str">
        <f>_xlfn.XLOOKUP(B1621,'[7]Eneo 12H'!$C:$C,'[7]Eneo 12H'!$I:$I,"")</f>
        <v/>
      </c>
      <c r="BE1621" s="105" t="s">
        <v>5423</v>
      </c>
    </row>
    <row r="1622" spans="1:57" hidden="1" x14ac:dyDescent="0.3">
      <c r="A1622" s="1" t="s">
        <v>5023</v>
      </c>
      <c r="B1622" s="8" t="s">
        <v>5024</v>
      </c>
      <c r="C1622" s="3" t="str">
        <f>_xlfn.XLOOKUP(B1622,'[1]daily break down'!$D:$D,'[1]daily break down'!$E:$E,"")</f>
        <v>Douala</v>
      </c>
      <c r="D1622" s="1" t="s">
        <v>11</v>
      </c>
      <c r="E1622" s="1" t="s">
        <v>12</v>
      </c>
      <c r="F1622" s="3" t="s">
        <v>31</v>
      </c>
      <c r="G1622" s="1" t="s">
        <v>32</v>
      </c>
      <c r="H1622" s="27" t="str">
        <f>_xlfn.XLOOKUP(B1622,[2]CALCULATION!$B:$B,[2]CALCULATION!$H:$H,"")</f>
        <v>ZTE</v>
      </c>
      <c r="I1622" s="23">
        <v>0</v>
      </c>
      <c r="J1622" s="23">
        <v>0</v>
      </c>
      <c r="K1622" s="23">
        <v>0</v>
      </c>
      <c r="L1622" s="23">
        <v>0</v>
      </c>
      <c r="M1622" s="23">
        <v>0</v>
      </c>
      <c r="N1622" s="23">
        <v>0</v>
      </c>
      <c r="O1622" s="23">
        <v>0</v>
      </c>
      <c r="P1622" s="103" t="s">
        <v>6554</v>
      </c>
      <c r="Q1622" s="36" t="s">
        <v>5796</v>
      </c>
      <c r="R1622" s="36"/>
      <c r="S1622" s="35" t="str" cm="1">
        <f t="array" ref="S1622">IFERROR(_xlfn.IFS(
U1622="MPR ISSUE","PDH",
U1622="BSS Hardware Issue","BSS",
U1622="Sites strategiques, MLL, Pylone, etc.","ENVTECH",
U1622="AKTIVCO DEFAUT GE &amp; POWER Cabinet","AKTIVCO",
U1622="AKTIVCO Coupure ENEO &amp; Baisse de tension","AKTIVCO GRID ONLY",
U1622="Coupure ENEO &amp; Baisse de tension","IHS GRID ONLY",
U1622="Defaut GE &amp; POWER Cabinet","IHS",
U1622="Sharing","Partners",
U1622="Sites strategiques &amp; DataCenter","SST &amp; DC",
U1622="Exclu","Exclu",
U1622="SAT","SAT",
U1622="SPARE-ISSUE","SPARE-ISSUE",
U1622="Fiber CAmtel","TRANS_FO_CAMTEL",
U1622="Fiber AOF","Fiber AOF",
U1622="Projet OCM (HUAWEI)","TRAVAUX-HUAWEI",
U1622="Projet OCM (NOKIA)","TRAVAUX-NOKIA",
U1622="ACCESS-ISSUE","ACCESS-ISSUE",
U1622="Projet OCM (ZTE, NOKIA, autres projets)","TRAVAUX OCM",
U1622="No root CAuse","No root cause",
U1622="ODU HS","PDH",
U1622="IP &amp; VLAN","PDH",
U1622="Warehouse HUAWEI","SPARE-ISSUE",
U1622="SPARE-HS","SPARE-ISSUE",
U1622="Power Telco","BSS",U1622="no impacts","no impacts"
),"")</f>
        <v/>
      </c>
      <c r="T1622" s="35" t="str" cm="1">
        <f t="array" ref="T1622">IFERROR(_xlfn.IFS(
U1622="MPR ISSUE","TX ISSUE",
U1622="BSS Hardware Issue","RAN ISSUE",
U1622="Sites strategiques, MLL, Pylone, etc.","ENVTECH",
U1622="AKTIVCO DEFAUT GE &amp; POWER Cabinet","POWER ISSUE",
U1622="AKTIVCO Coupure ENEO &amp; Baisse de tension","POWER ISSUE",
U1622="Coupure ENEO &amp; Baisse de tension","POWER ISSUE",
U1622="Defaut GE &amp; POWER Cabinet","POWER ISSUE",
U1622="Sharing","POWER ISSUE",
U1622="Sites strategiques &amp; DataCenter","POWER ISSUE",
U1622="Exclu","Exclu",
U1622="SAT","TX ISSUE",
U1622="SPARE-ISSUE","SPARE-ISSUE",
U1622="Fiber CAmtel","TX ISSUE",
U1622="Fiber AOF","TX ISSUE",
U1622="Projet OCM (HUAWEI)","TRAVAUX-HUAWEI",
U1622="Projet OCM (NOKIA)","TRAVAUX -NOKIA",
U1622="ACCESS-ISSUE","ACCESS-ISSUE",
U1622="Projet OCM (ZTE, NOKIA, autres projets)","TRAVAUX OCM",
U1622="No root CAuse","No root cause",
U1622="ODU HS","TX ISSUE",
U1622="IP &amp; VLAN","TX ISSUE",
U1622="Warehouse HUAWEI","SPARE-ISSUE",
U1622="SPARE-HS","SPARE-ISSUE",
U1622="Power Telco","RAN ISSUE",U1622="no impacts","no impacts"
),"")</f>
        <v/>
      </c>
      <c r="U1622" s="28"/>
      <c r="V1622" s="35" t="str" cm="1">
        <f t="array" ref="V1622">IFERROR(_xlfn.IFS(
U1622="MPR ISSUE","ACTIVE",
U1622="BSS Hardware Issue","ACTIVE",
U1622="Sites strategiques, MLL, Pylone, etc.","PASSIVE",
U1622="AKTIVCO DEFAUT GE &amp; POWER Cabinet","PASSIVE",
U1622="AKTIVCO Coupure ENEO &amp; Baisse de tension","PASSIVE",
U1622="Coupure ENEO &amp; Baisse de tension","PASSIVE",
U1622="Defaut GE &amp; POWER Cabinet","PASSIVE",
U1622="Sharing","PASSIVE",
U1622="Sites strategiques &amp; DataCenter","PASSIVE",
U1622="Exclu","Exclu",
U1622="SAT","ACTIVE",
U1622="SPARE-ISSUE","SPARE-ISSUE",
U1622="Fiber CAmtel","ACTIVE",
U1622="Fiber AOF","ACTIVE",
U1622="Projet OCM (HUAWEI)","PLANNED WORKS",
U1622="Projet OCM (NOKIA)","PLANNED WORKS",
U1622="ACCESS-ISSUE","ACCESS-ISSUE",
U1622="Projet OCM (ZTE, NOKIA, autres projets)","PLANNED WORKS",
U1622="No root CAuse","No root cause",
U1622="ODU HS","ACTIVE",
U1622="IP &amp; VLAN","ACTIVE",
U1622="Warehouse HUAWEI","SPARE-ISSUE",
U1622="SPARE-HS","SPARE-ISSUE",
U1622="Power Telco","ACTIVE",U1622="no impacts","no impacts"
),"")</f>
        <v/>
      </c>
      <c r="W1622" s="102"/>
      <c r="X1622" s="102"/>
      <c r="Y1622" s="102"/>
      <c r="Z1622" s="102"/>
      <c r="AA1622" s="102"/>
      <c r="AB1622" s="104" t="s">
        <v>5423</v>
      </c>
      <c r="AC1622" s="9"/>
      <c r="AD1622" s="9"/>
      <c r="AE1622" s="7" t="s">
        <v>5423</v>
      </c>
      <c r="AF1622" s="6"/>
      <c r="AG1622" s="7"/>
      <c r="AH1622" s="3" t="s">
        <v>5423</v>
      </c>
      <c r="AI1622" s="18" t="s">
        <v>5423</v>
      </c>
      <c r="AJ1622" s="18" t="s">
        <v>5423</v>
      </c>
      <c r="AK1622" s="18" t="s">
        <v>5423</v>
      </c>
      <c r="AL1622" s="18" t="s">
        <v>5423</v>
      </c>
      <c r="AM1622" s="18" t="s">
        <v>5423</v>
      </c>
      <c r="AN1622" s="18" t="s">
        <v>5423</v>
      </c>
      <c r="AO1622" s="18" t="s">
        <v>5423</v>
      </c>
      <c r="AP1622" s="18" t="s">
        <v>5423</v>
      </c>
      <c r="AQ1622" s="18" t="s">
        <v>5423</v>
      </c>
      <c r="AR1622" s="18" t="s">
        <v>5423</v>
      </c>
      <c r="AS1622" s="18" t="s">
        <v>5423</v>
      </c>
      <c r="AT1622" s="18" t="s">
        <v>5423</v>
      </c>
      <c r="AU1622" s="9" t="s">
        <v>5423</v>
      </c>
      <c r="AV1622" s="14"/>
      <c r="AW1622" s="14" t="s">
        <v>5423</v>
      </c>
      <c r="AX1622" s="14" t="str">
        <f>_xlfn.XLOOKUP(B1622,'[4]cell downs 18042026 17h'!$B:$B,'[4]cell downs 18042026 17h'!$B:$B,"")</f>
        <v/>
      </c>
      <c r="AY1622" s="14" t="str">
        <f>_xlfn.XLOOKUP(B1622,'[5]Cells Huawei 19042026 15h'!$B:$B,'[5]Cells Huawei 19042026 15h'!$B:$B,"")</f>
        <v/>
      </c>
      <c r="AZ1622" s="105" t="str">
        <f>_xlfn.XLOOKUP(B1622,'INCIDENT-04-23-2026'!E:E,'INCIDENT-04-23-2026'!F:F,"")</f>
        <v/>
      </c>
      <c r="BA1622" s="105" t="str">
        <f>_xlfn.XLOOKUP(B1622,'[6]Eneo 17H'!$C:$C,'[6]Eneo 17H'!$I:$I,"")</f>
        <v/>
      </c>
      <c r="BB1622" s="105" t="str">
        <f>_xlfn.XLOOKUP(B1622,[8]ALL!$B:$B,[8]ALL!$M:$M,"")</f>
        <v/>
      </c>
      <c r="BC1622" s="105" t="str">
        <f>_xlfn.XLOOKUP(B1622,'[6]Eneo 17H'!$C:$C,'[6]Eneo 17H'!$I:$I,"")</f>
        <v/>
      </c>
      <c r="BD1622" s="105" t="str">
        <f>_xlfn.XLOOKUP(B1622,'[7]Eneo 12H'!$C:$C,'[7]Eneo 12H'!$I:$I,"")</f>
        <v/>
      </c>
      <c r="BE1622" s="105" t="s">
        <v>5423</v>
      </c>
    </row>
    <row r="1623" spans="1:57" hidden="1" x14ac:dyDescent="0.3">
      <c r="A1623" s="1" t="s">
        <v>1021</v>
      </c>
      <c r="B1623" s="8" t="s">
        <v>1022</v>
      </c>
      <c r="C1623" s="3" t="str">
        <f>_xlfn.XLOOKUP(B1623,'[1]daily break down'!$D:$D,'[1]daily break down'!$E:$E,"")</f>
        <v>Bafoussam</v>
      </c>
      <c r="D1623" s="1" t="s">
        <v>1023</v>
      </c>
      <c r="E1623" s="1"/>
      <c r="F1623" s="3" t="s">
        <v>102</v>
      </c>
      <c r="G1623" s="1" t="s">
        <v>299</v>
      </c>
      <c r="H1623" s="25" t="str">
        <f>_xlfn.XLOOKUP(B1623,[2]CALCULATION!$B:$B,[2]CALCULATION!$H:$H,"")</f>
        <v>Huawei</v>
      </c>
      <c r="I1623" s="23">
        <v>0</v>
      </c>
      <c r="J1623" s="23">
        <v>0</v>
      </c>
      <c r="K1623" s="23">
        <v>0</v>
      </c>
      <c r="L1623" s="23">
        <v>0</v>
      </c>
      <c r="M1623" s="23">
        <v>0</v>
      </c>
      <c r="N1623" s="23">
        <v>0</v>
      </c>
      <c r="O1623" s="23">
        <v>0</v>
      </c>
      <c r="P1623" s="103" t="s">
        <v>6554</v>
      </c>
      <c r="Q1623" s="36" t="s">
        <v>5796</v>
      </c>
      <c r="R1623" s="36"/>
      <c r="S1623" s="35" t="str" cm="1">
        <f t="array" ref="S1623">IFERROR(_xlfn.IFS(
U1623="MPR ISSUE","PDH",
U1623="BSS Hardware Issue","BSS",
U1623="Sites strategiques, MLL, Pylone, etc.","ENVTECH",
U1623="AKTIVCO DEFAUT GE &amp; POWER Cabinet","AKTIVCO",
U1623="AKTIVCO Coupure ENEO &amp; Baisse de tension","AKTIVCO GRID ONLY",
U1623="Coupure ENEO &amp; Baisse de tension","IHS GRID ONLY",
U1623="Defaut GE &amp; POWER Cabinet","IHS",
U1623="Sharing","Partners",
U1623="Sites strategiques &amp; DataCenter","SST &amp; DC",
U1623="Exclu","Exclu",
U1623="SAT","SAT",
U1623="SPARE-ISSUE","SPARE-ISSUE",
U1623="Fiber CAmtel","TRANS_FO_CAMTEL",
U1623="Fiber AOF","Fiber AOF",
U1623="Projet OCM (HUAWEI)","TRAVAUX-HUAWEI",
U1623="Projet OCM (NOKIA)","TRAVAUX-NOKIA",
U1623="ACCESS-ISSUE","ACCESS-ISSUE",
U1623="Projet OCM (ZTE, NOKIA, autres projets)","TRAVAUX OCM",
U1623="No root CAuse","No root cause",
U1623="ODU HS","PDH",
U1623="IP &amp; VLAN","PDH",
U1623="Warehouse HUAWEI","SPARE-ISSUE",
U1623="SPARE-HS","SPARE-ISSUE",
U1623="Power Telco","BSS",U1623="no impacts","no impacts"
),"")</f>
        <v/>
      </c>
      <c r="T1623" s="35" t="str" cm="1">
        <f t="array" ref="T1623">IFERROR(_xlfn.IFS(
U1623="MPR ISSUE","TX ISSUE",
U1623="BSS Hardware Issue","RAN ISSUE",
U1623="Sites strategiques, MLL, Pylone, etc.","ENVTECH",
U1623="AKTIVCO DEFAUT GE &amp; POWER Cabinet","POWER ISSUE",
U1623="AKTIVCO Coupure ENEO &amp; Baisse de tension","POWER ISSUE",
U1623="Coupure ENEO &amp; Baisse de tension","POWER ISSUE",
U1623="Defaut GE &amp; POWER Cabinet","POWER ISSUE",
U1623="Sharing","POWER ISSUE",
U1623="Sites strategiques &amp; DataCenter","POWER ISSUE",
U1623="Exclu","Exclu",
U1623="SAT","TX ISSUE",
U1623="SPARE-ISSUE","SPARE-ISSUE",
U1623="Fiber CAmtel","TX ISSUE",
U1623="Fiber AOF","TX ISSUE",
U1623="Projet OCM (HUAWEI)","TRAVAUX-HUAWEI",
U1623="Projet OCM (NOKIA)","TRAVAUX -NOKIA",
U1623="ACCESS-ISSUE","ACCESS-ISSUE",
U1623="Projet OCM (ZTE, NOKIA, autres projets)","TRAVAUX OCM",
U1623="No root CAuse","No root cause",
U1623="ODU HS","TX ISSUE",
U1623="IP &amp; VLAN","TX ISSUE",
U1623="Warehouse HUAWEI","SPARE-ISSUE",
U1623="SPARE-HS","SPARE-ISSUE",
U1623="Power Telco","RAN ISSUE",U1623="no impacts","no impacts"
),"")</f>
        <v/>
      </c>
      <c r="U1623" s="28"/>
      <c r="V1623" s="35" t="str" cm="1">
        <f t="array" ref="V1623">IFERROR(_xlfn.IFS(
U1623="MPR ISSUE","ACTIVE",
U1623="BSS Hardware Issue","ACTIVE",
U1623="Sites strategiques, MLL, Pylone, etc.","PASSIVE",
U1623="AKTIVCO DEFAUT GE &amp; POWER Cabinet","PASSIVE",
U1623="AKTIVCO Coupure ENEO &amp; Baisse de tension","PASSIVE",
U1623="Coupure ENEO &amp; Baisse de tension","PASSIVE",
U1623="Defaut GE &amp; POWER Cabinet","PASSIVE",
U1623="Sharing","PASSIVE",
U1623="Sites strategiques &amp; DataCenter","PASSIVE",
U1623="Exclu","Exclu",
U1623="SAT","ACTIVE",
U1623="SPARE-ISSUE","SPARE-ISSUE",
U1623="Fiber CAmtel","ACTIVE",
U1623="Fiber AOF","ACTIVE",
U1623="Projet OCM (HUAWEI)","PLANNED WORKS",
U1623="Projet OCM (NOKIA)","PLANNED WORKS",
U1623="ACCESS-ISSUE","ACCESS-ISSUE",
U1623="Projet OCM (ZTE, NOKIA, autres projets)","PLANNED WORKS",
U1623="No root CAuse","No root cause",
U1623="ODU HS","ACTIVE",
U1623="IP &amp; VLAN","ACTIVE",
U1623="Warehouse HUAWEI","SPARE-ISSUE",
U1623="SPARE-HS","SPARE-ISSUE",
U1623="Power Telco","ACTIVE",U1623="no impacts","no impacts"
),"")</f>
        <v/>
      </c>
      <c r="W1623" s="102"/>
      <c r="X1623" s="102"/>
      <c r="Y1623" s="102"/>
      <c r="Z1623" s="102"/>
      <c r="AA1623" s="102"/>
      <c r="AB1623" s="104" t="s">
        <v>5423</v>
      </c>
      <c r="AC1623" s="9"/>
      <c r="AD1623" s="9"/>
      <c r="AE1623" s="7" t="s">
        <v>5423</v>
      </c>
      <c r="AF1623" s="6"/>
      <c r="AG1623" s="7"/>
      <c r="AH1623" s="3" t="s">
        <v>5423</v>
      </c>
      <c r="AI1623" s="18" t="s">
        <v>5423</v>
      </c>
      <c r="AJ1623" s="18" t="s">
        <v>5423</v>
      </c>
      <c r="AK1623" s="18" t="s">
        <v>5423</v>
      </c>
      <c r="AL1623" s="18" t="s">
        <v>5423</v>
      </c>
      <c r="AM1623" s="18" t="s">
        <v>5423</v>
      </c>
      <c r="AN1623" s="18" t="s">
        <v>5423</v>
      </c>
      <c r="AO1623" s="18" t="s">
        <v>5423</v>
      </c>
      <c r="AP1623" s="18" t="s">
        <v>5423</v>
      </c>
      <c r="AQ1623" s="18" t="s">
        <v>5423</v>
      </c>
      <c r="AR1623" s="18" t="s">
        <v>5423</v>
      </c>
      <c r="AS1623" s="18" t="s">
        <v>5423</v>
      </c>
      <c r="AT1623" s="18" t="s">
        <v>5423</v>
      </c>
      <c r="AU1623" s="9" t="s">
        <v>5423</v>
      </c>
      <c r="AV1623" s="14"/>
      <c r="AW1623" s="14" t="s">
        <v>5423</v>
      </c>
      <c r="AX1623" s="14" t="str">
        <f>_xlfn.XLOOKUP(B1623,'[4]cell downs 18042026 17h'!$B:$B,'[4]cell downs 18042026 17h'!$B:$B,"")</f>
        <v/>
      </c>
      <c r="AY1623" s="14" t="str">
        <f>_xlfn.XLOOKUP(B1623,'[5]Cells Huawei 19042026 15h'!$B:$B,'[5]Cells Huawei 19042026 15h'!$B:$B,"")</f>
        <v/>
      </c>
      <c r="AZ1623" s="105" t="str">
        <f>_xlfn.XLOOKUP(B1623,'INCIDENT-04-23-2026'!E:E,'INCIDENT-04-23-2026'!F:F,"")</f>
        <v/>
      </c>
      <c r="BA1623" s="105" t="str">
        <f>_xlfn.XLOOKUP(B1623,'[6]Eneo 17H'!$C:$C,'[6]Eneo 17H'!$I:$I,"")</f>
        <v/>
      </c>
      <c r="BB1623" s="105" t="str">
        <f>_xlfn.XLOOKUP(B1623,[8]ALL!$B:$B,[8]ALL!$M:$M,"")</f>
        <v/>
      </c>
      <c r="BC1623" s="105" t="str">
        <f>_xlfn.XLOOKUP(B1623,'[6]Eneo 17H'!$C:$C,'[6]Eneo 17H'!$I:$I,"")</f>
        <v/>
      </c>
      <c r="BD1623" s="105" t="str">
        <f>_xlfn.XLOOKUP(B1623,'[7]Eneo 12H'!$C:$C,'[7]Eneo 12H'!$I:$I,"")</f>
        <v/>
      </c>
      <c r="BE1623" s="105" t="s">
        <v>5423</v>
      </c>
    </row>
    <row r="1624" spans="1:57" hidden="1" x14ac:dyDescent="0.3">
      <c r="A1624" s="1" t="s">
        <v>1169</v>
      </c>
      <c r="B1624" s="8" t="s">
        <v>1170</v>
      </c>
      <c r="C1624" s="3" t="str">
        <f>_xlfn.XLOOKUP(B1624,'[1]daily break down'!$D:$D,'[1]daily break down'!$E:$E,"")</f>
        <v>Yaounde</v>
      </c>
      <c r="D1624" s="1" t="s">
        <v>11</v>
      </c>
      <c r="E1624" s="1" t="s">
        <v>12</v>
      </c>
      <c r="F1624" s="3" t="s">
        <v>37</v>
      </c>
      <c r="G1624" s="1" t="s">
        <v>38</v>
      </c>
      <c r="H1624" s="27" t="str">
        <f>_xlfn.XLOOKUP(B1624,[2]CALCULATION!$B:$B,[2]CALCULATION!$H:$H,"")</f>
        <v>ZTE</v>
      </c>
      <c r="I1624" s="23">
        <v>0</v>
      </c>
      <c r="J1624" s="23">
        <v>0</v>
      </c>
      <c r="K1624" s="23">
        <v>0</v>
      </c>
      <c r="L1624" s="23">
        <v>0</v>
      </c>
      <c r="M1624" s="23">
        <v>0</v>
      </c>
      <c r="N1624" s="23">
        <v>0</v>
      </c>
      <c r="O1624" s="23">
        <v>3.0462313766112459E-2</v>
      </c>
      <c r="P1624" s="103" t="s">
        <v>6554</v>
      </c>
      <c r="Q1624" s="36" t="s">
        <v>5796</v>
      </c>
      <c r="R1624" s="36"/>
      <c r="S1624" s="35" t="str" cm="1">
        <f t="array" ref="S1624">IFERROR(_xlfn.IFS(
U1624="MPR ISSUE","PDH",
U1624="BSS Hardware Issue","BSS",
U1624="Sites strategiques, MLL, Pylone, etc.","ENVTECH",
U1624="AKTIVCO DEFAUT GE &amp; POWER Cabinet","AKTIVCO",
U1624="AKTIVCO Coupure ENEO &amp; Baisse de tension","AKTIVCO GRID ONLY",
U1624="Coupure ENEO &amp; Baisse de tension","IHS GRID ONLY",
U1624="Defaut GE &amp; POWER Cabinet","IHS",
U1624="Sharing","Partners",
U1624="Sites strategiques &amp; DataCenter","SST &amp; DC",
U1624="Exclu","Exclu",
U1624="SAT","SAT",
U1624="SPARE-ISSUE","SPARE-ISSUE",
U1624="Fiber CAmtel","TRANS_FO_CAMTEL",
U1624="Fiber AOF","Fiber AOF",
U1624="Projet OCM (HUAWEI)","TRAVAUX-HUAWEI",
U1624="Projet OCM (NOKIA)","TRAVAUX-NOKIA",
U1624="ACCESS-ISSUE","ACCESS-ISSUE",
U1624="Projet OCM (ZTE, NOKIA, autres projets)","TRAVAUX OCM",
U1624="No root CAuse","No root cause",
U1624="ODU HS","PDH",
U1624="IP &amp; VLAN","PDH",
U1624="Warehouse HUAWEI","SPARE-ISSUE",
U1624="SPARE-HS","SPARE-ISSUE",
U1624="Power Telco","BSS",U1624="no impacts","no impacts"
),"")</f>
        <v/>
      </c>
      <c r="T1624" s="35" t="str" cm="1">
        <f t="array" ref="T1624">IFERROR(_xlfn.IFS(
U1624="MPR ISSUE","TX ISSUE",
U1624="BSS Hardware Issue","RAN ISSUE",
U1624="Sites strategiques, MLL, Pylone, etc.","ENVTECH",
U1624="AKTIVCO DEFAUT GE &amp; POWER Cabinet","POWER ISSUE",
U1624="AKTIVCO Coupure ENEO &amp; Baisse de tension","POWER ISSUE",
U1624="Coupure ENEO &amp; Baisse de tension","POWER ISSUE",
U1624="Defaut GE &amp; POWER Cabinet","POWER ISSUE",
U1624="Sharing","POWER ISSUE",
U1624="Sites strategiques &amp; DataCenter","POWER ISSUE",
U1624="Exclu","Exclu",
U1624="SAT","TX ISSUE",
U1624="SPARE-ISSUE","SPARE-ISSUE",
U1624="Fiber CAmtel","TX ISSUE",
U1624="Fiber AOF","TX ISSUE",
U1624="Projet OCM (HUAWEI)","TRAVAUX-HUAWEI",
U1624="Projet OCM (NOKIA)","TRAVAUX -NOKIA",
U1624="ACCESS-ISSUE","ACCESS-ISSUE",
U1624="Projet OCM (ZTE, NOKIA, autres projets)","TRAVAUX OCM",
U1624="No root CAuse","No root cause",
U1624="ODU HS","TX ISSUE",
U1624="IP &amp; VLAN","TX ISSUE",
U1624="Warehouse HUAWEI","SPARE-ISSUE",
U1624="SPARE-HS","SPARE-ISSUE",
U1624="Power Telco","RAN ISSUE",U1624="no impacts","no impacts"
),"")</f>
        <v/>
      </c>
      <c r="U1624" s="28"/>
      <c r="V1624" s="35" t="str" cm="1">
        <f t="array" ref="V1624">IFERROR(_xlfn.IFS(
U1624="MPR ISSUE","ACTIVE",
U1624="BSS Hardware Issue","ACTIVE",
U1624="Sites strategiques, MLL, Pylone, etc.","PASSIVE",
U1624="AKTIVCO DEFAUT GE &amp; POWER Cabinet","PASSIVE",
U1624="AKTIVCO Coupure ENEO &amp; Baisse de tension","PASSIVE",
U1624="Coupure ENEO &amp; Baisse de tension","PASSIVE",
U1624="Defaut GE &amp; POWER Cabinet","PASSIVE",
U1624="Sharing","PASSIVE",
U1624="Sites strategiques &amp; DataCenter","PASSIVE",
U1624="Exclu","Exclu",
U1624="SAT","ACTIVE",
U1624="SPARE-ISSUE","SPARE-ISSUE",
U1624="Fiber CAmtel","ACTIVE",
U1624="Fiber AOF","ACTIVE",
U1624="Projet OCM (HUAWEI)","PLANNED WORKS",
U1624="Projet OCM (NOKIA)","PLANNED WORKS",
U1624="ACCESS-ISSUE","ACCESS-ISSUE",
U1624="Projet OCM (ZTE, NOKIA, autres projets)","PLANNED WORKS",
U1624="No root CAuse","No root cause",
U1624="ODU HS","ACTIVE",
U1624="IP &amp; VLAN","ACTIVE",
U1624="Warehouse HUAWEI","SPARE-ISSUE",
U1624="SPARE-HS","SPARE-ISSUE",
U1624="Power Telco","ACTIVE",U1624="no impacts","no impacts"
),"")</f>
        <v/>
      </c>
      <c r="W1624" s="102"/>
      <c r="X1624" s="102"/>
      <c r="Y1624" s="102"/>
      <c r="Z1624" s="102"/>
      <c r="AA1624" s="102"/>
      <c r="AB1624" s="104" t="s">
        <v>5423</v>
      </c>
      <c r="AC1624" s="9"/>
      <c r="AD1624" s="9"/>
      <c r="AE1624" s="7" t="s">
        <v>5423</v>
      </c>
      <c r="AF1624" s="6"/>
      <c r="AG1624" s="7"/>
      <c r="AH1624" s="3" t="s">
        <v>5423</v>
      </c>
      <c r="AI1624" s="18" t="s">
        <v>5423</v>
      </c>
      <c r="AJ1624" s="18" t="s">
        <v>5423</v>
      </c>
      <c r="AK1624" s="18" t="s">
        <v>5423</v>
      </c>
      <c r="AL1624" s="18" t="s">
        <v>5423</v>
      </c>
      <c r="AM1624" s="18" t="s">
        <v>5423</v>
      </c>
      <c r="AN1624" s="18" t="s">
        <v>5423</v>
      </c>
      <c r="AO1624" s="18" t="s">
        <v>5423</v>
      </c>
      <c r="AP1624" s="18" t="s">
        <v>5423</v>
      </c>
      <c r="AQ1624" s="18" t="s">
        <v>5423</v>
      </c>
      <c r="AR1624" s="18" t="s">
        <v>5423</v>
      </c>
      <c r="AS1624" s="18" t="s">
        <v>5423</v>
      </c>
      <c r="AT1624" s="18" t="s">
        <v>5423</v>
      </c>
      <c r="AU1624" s="9" t="s">
        <v>5423</v>
      </c>
      <c r="AV1624" s="14"/>
      <c r="AW1624" s="14" t="s">
        <v>5423</v>
      </c>
      <c r="AX1624" s="14" t="str">
        <f>_xlfn.XLOOKUP(B1624,'[4]cell downs 18042026 17h'!$B:$B,'[4]cell downs 18042026 17h'!$B:$B,"")</f>
        <v/>
      </c>
      <c r="AY1624" s="14" t="str">
        <f>_xlfn.XLOOKUP(B1624,'[5]Cells Huawei 19042026 15h'!$B:$B,'[5]Cells Huawei 19042026 15h'!$B:$B,"")</f>
        <v/>
      </c>
      <c r="AZ1624" s="105" t="str">
        <f>_xlfn.XLOOKUP(B1624,'INCIDENT-04-23-2026'!E:E,'INCIDENT-04-23-2026'!F:F,"")</f>
        <v/>
      </c>
      <c r="BA1624" s="105" t="str">
        <f>_xlfn.XLOOKUP(B1624,'[6]Eneo 17H'!$C:$C,'[6]Eneo 17H'!$I:$I,"")</f>
        <v/>
      </c>
      <c r="BB1624" s="105" t="str">
        <f>_xlfn.XLOOKUP(B1624,[8]ALL!$B:$B,[8]ALL!$M:$M,"")</f>
        <v/>
      </c>
      <c r="BC1624" s="105" t="str">
        <f>_xlfn.XLOOKUP(B1624,'[6]Eneo 17H'!$C:$C,'[6]Eneo 17H'!$I:$I,"")</f>
        <v/>
      </c>
      <c r="BD1624" s="105" t="str">
        <f>_xlfn.XLOOKUP(B1624,'[7]Eneo 12H'!$C:$C,'[7]Eneo 12H'!$I:$I,"")</f>
        <v/>
      </c>
      <c r="BE1624" s="105" t="s">
        <v>5423</v>
      </c>
    </row>
    <row r="1625" spans="1:57" hidden="1" x14ac:dyDescent="0.3">
      <c r="A1625" s="1" t="s">
        <v>344</v>
      </c>
      <c r="B1625" s="8" t="s">
        <v>345</v>
      </c>
      <c r="C1625" s="3" t="str">
        <f>_xlfn.XLOOKUP(B1625,'[1]daily break down'!$D:$D,'[1]daily break down'!$E:$E,"")</f>
        <v>OUEST</v>
      </c>
      <c r="D1625" s="1" t="s">
        <v>11</v>
      </c>
      <c r="E1625" s="1" t="s">
        <v>12</v>
      </c>
      <c r="F1625" s="3" t="s">
        <v>102</v>
      </c>
      <c r="G1625" s="1" t="s">
        <v>344</v>
      </c>
      <c r="H1625" s="26" t="str">
        <f>_xlfn.XLOOKUP(B1625,[2]CALCULATION!$B:$B,[2]CALCULATION!$H:$H,"")</f>
        <v>NOKIA</v>
      </c>
      <c r="I1625" s="23">
        <v>0</v>
      </c>
      <c r="J1625" s="23">
        <v>0</v>
      </c>
      <c r="K1625" s="23">
        <v>0</v>
      </c>
      <c r="L1625" s="23">
        <v>0.25741368535497522</v>
      </c>
      <c r="M1625" s="23">
        <v>0</v>
      </c>
      <c r="N1625" s="23">
        <v>0</v>
      </c>
      <c r="O1625" s="23">
        <v>0</v>
      </c>
      <c r="P1625" s="103" t="s">
        <v>6554</v>
      </c>
      <c r="Q1625" s="36" t="s">
        <v>5796</v>
      </c>
      <c r="R1625" s="36"/>
      <c r="S1625" s="35" t="str" cm="1">
        <f t="array" ref="S1625">IFERROR(_xlfn.IFS(
U1625="MPR ISSUE","PDH",
U1625="BSS Hardware Issue","BSS",
U1625="Sites strategiques, MLL, Pylone, etc.","ENVTECH",
U1625="AKTIVCO DEFAUT GE &amp; POWER Cabinet","AKTIVCO",
U1625="AKTIVCO Coupure ENEO &amp; Baisse de tension","AKTIVCO GRID ONLY",
U1625="Coupure ENEO &amp; Baisse de tension","IHS GRID ONLY",
U1625="Defaut GE &amp; POWER Cabinet","IHS",
U1625="Sharing","Partners",
U1625="Sites strategiques &amp; DataCenter","SST &amp; DC",
U1625="Exclu","Exclu",
U1625="SAT","SAT",
U1625="SPARE-ISSUE","SPARE-ISSUE",
U1625="Fiber CAmtel","TRANS_FO_CAMTEL",
U1625="Fiber AOF","Fiber AOF",
U1625="Projet OCM (HUAWEI)","TRAVAUX-HUAWEI",
U1625="Projet OCM (NOKIA)","TRAVAUX-NOKIA",
U1625="ACCESS-ISSUE","ACCESS-ISSUE",
U1625="Projet OCM (ZTE, NOKIA, autres projets)","TRAVAUX OCM",
U1625="No root CAuse","No root cause",
U1625="ODU HS","PDH",
U1625="IP &amp; VLAN","PDH",
U1625="Warehouse HUAWEI","SPARE-ISSUE",
U1625="SPARE-HS","SPARE-ISSUE",
U1625="Power Telco","BSS",U1625="no impacts","no impacts"
),"")</f>
        <v/>
      </c>
      <c r="T1625" s="35" t="str" cm="1">
        <f t="array" ref="T1625">IFERROR(_xlfn.IFS(
U1625="MPR ISSUE","TX ISSUE",
U1625="BSS Hardware Issue","RAN ISSUE",
U1625="Sites strategiques, MLL, Pylone, etc.","ENVTECH",
U1625="AKTIVCO DEFAUT GE &amp; POWER Cabinet","POWER ISSUE",
U1625="AKTIVCO Coupure ENEO &amp; Baisse de tension","POWER ISSUE",
U1625="Coupure ENEO &amp; Baisse de tension","POWER ISSUE",
U1625="Defaut GE &amp; POWER Cabinet","POWER ISSUE",
U1625="Sharing","POWER ISSUE",
U1625="Sites strategiques &amp; DataCenter","POWER ISSUE",
U1625="Exclu","Exclu",
U1625="SAT","TX ISSUE",
U1625="SPARE-ISSUE","SPARE-ISSUE",
U1625="Fiber CAmtel","TX ISSUE",
U1625="Fiber AOF","TX ISSUE",
U1625="Projet OCM (HUAWEI)","TRAVAUX-HUAWEI",
U1625="Projet OCM (NOKIA)","TRAVAUX -NOKIA",
U1625="ACCESS-ISSUE","ACCESS-ISSUE",
U1625="Projet OCM (ZTE, NOKIA, autres projets)","TRAVAUX OCM",
U1625="No root CAuse","No root cause",
U1625="ODU HS","TX ISSUE",
U1625="IP &amp; VLAN","TX ISSUE",
U1625="Warehouse HUAWEI","SPARE-ISSUE",
U1625="SPARE-HS","SPARE-ISSUE",
U1625="Power Telco","RAN ISSUE",U1625="no impacts","no impacts"
),"")</f>
        <v/>
      </c>
      <c r="U1625" s="28"/>
      <c r="V1625" s="35" t="str" cm="1">
        <f t="array" ref="V1625">IFERROR(_xlfn.IFS(
U1625="MPR ISSUE","ACTIVE",
U1625="BSS Hardware Issue","ACTIVE",
U1625="Sites strategiques, MLL, Pylone, etc.","PASSIVE",
U1625="AKTIVCO DEFAUT GE &amp; POWER Cabinet","PASSIVE",
U1625="AKTIVCO Coupure ENEO &amp; Baisse de tension","PASSIVE",
U1625="Coupure ENEO &amp; Baisse de tension","PASSIVE",
U1625="Defaut GE &amp; POWER Cabinet","PASSIVE",
U1625="Sharing","PASSIVE",
U1625="Sites strategiques &amp; DataCenter","PASSIVE",
U1625="Exclu","Exclu",
U1625="SAT","ACTIVE",
U1625="SPARE-ISSUE","SPARE-ISSUE",
U1625="Fiber CAmtel","ACTIVE",
U1625="Fiber AOF","ACTIVE",
U1625="Projet OCM (HUAWEI)","PLANNED WORKS",
U1625="Projet OCM (NOKIA)","PLANNED WORKS",
U1625="ACCESS-ISSUE","ACCESS-ISSUE",
U1625="Projet OCM (ZTE, NOKIA, autres projets)","PLANNED WORKS",
U1625="No root CAuse","No root cause",
U1625="ODU HS","ACTIVE",
U1625="IP &amp; VLAN","ACTIVE",
U1625="Warehouse HUAWEI","SPARE-ISSUE",
U1625="SPARE-HS","SPARE-ISSUE",
U1625="Power Telco","ACTIVE",U1625="no impacts","no impacts"
),"")</f>
        <v/>
      </c>
      <c r="W1625" s="102"/>
      <c r="X1625" s="102"/>
      <c r="Y1625" s="102"/>
      <c r="Z1625" s="102"/>
      <c r="AA1625" s="102"/>
      <c r="AB1625" s="104" t="s">
        <v>5423</v>
      </c>
      <c r="AC1625" s="9"/>
      <c r="AD1625" s="9"/>
      <c r="AE1625" s="7" t="s">
        <v>5423</v>
      </c>
      <c r="AF1625" s="6"/>
      <c r="AG1625" s="7"/>
      <c r="AH1625" s="3" t="s">
        <v>5423</v>
      </c>
      <c r="AI1625" s="18" t="s">
        <v>5423</v>
      </c>
      <c r="AJ1625" s="18" t="s">
        <v>5423</v>
      </c>
      <c r="AK1625" s="18" t="s">
        <v>5423</v>
      </c>
      <c r="AL1625" s="18" t="s">
        <v>5423</v>
      </c>
      <c r="AM1625" s="18" t="s">
        <v>5423</v>
      </c>
      <c r="AN1625" s="18" t="s">
        <v>5423</v>
      </c>
      <c r="AO1625" s="18" t="s">
        <v>5423</v>
      </c>
      <c r="AP1625" s="18" t="s">
        <v>5423</v>
      </c>
      <c r="AQ1625" s="18" t="s">
        <v>5423</v>
      </c>
      <c r="AR1625" s="18" t="s">
        <v>5423</v>
      </c>
      <c r="AS1625" s="18" t="s">
        <v>5423</v>
      </c>
      <c r="AT1625" s="18" t="s">
        <v>5423</v>
      </c>
      <c r="AU1625" s="9" t="s">
        <v>5423</v>
      </c>
      <c r="AV1625" s="14"/>
      <c r="AW1625" s="14" t="s">
        <v>5423</v>
      </c>
      <c r="AX1625" s="14" t="str">
        <f>_xlfn.XLOOKUP(B1625,'[4]cell downs 18042026 17h'!$B:$B,'[4]cell downs 18042026 17h'!$B:$B,"")</f>
        <v/>
      </c>
      <c r="AY1625" s="14" t="str">
        <f>_xlfn.XLOOKUP(B1625,'[5]Cells Huawei 19042026 15h'!$B:$B,'[5]Cells Huawei 19042026 15h'!$B:$B,"")</f>
        <v/>
      </c>
      <c r="AZ1625" s="105" t="str">
        <f>_xlfn.XLOOKUP(B1625,'INCIDENT-04-23-2026'!E:E,'INCIDENT-04-23-2026'!F:F,"")</f>
        <v/>
      </c>
      <c r="BA1625" s="105" t="str">
        <f>_xlfn.XLOOKUP(B1625,'[6]Eneo 17H'!$C:$C,'[6]Eneo 17H'!$I:$I,"")</f>
        <v/>
      </c>
      <c r="BB1625" s="105" t="str">
        <f>_xlfn.XLOOKUP(B1625,[8]ALL!$B:$B,[8]ALL!$M:$M,"")</f>
        <v/>
      </c>
      <c r="BC1625" s="105" t="str">
        <f>_xlfn.XLOOKUP(B1625,'[6]Eneo 17H'!$C:$C,'[6]Eneo 17H'!$I:$I,"")</f>
        <v/>
      </c>
      <c r="BD1625" s="105" t="str">
        <f>_xlfn.XLOOKUP(B1625,'[7]Eneo 12H'!$C:$C,'[7]Eneo 12H'!$I:$I,"")</f>
        <v/>
      </c>
      <c r="BE1625" s="105" t="s">
        <v>7308</v>
      </c>
    </row>
    <row r="1626" spans="1:57" hidden="1" x14ac:dyDescent="0.3">
      <c r="A1626" s="1" t="s">
        <v>3459</v>
      </c>
      <c r="B1626" s="8" t="s">
        <v>3460</v>
      </c>
      <c r="C1626" s="3" t="str">
        <f>_xlfn.XLOOKUP(B1626,'[1]daily break down'!$D:$D,'[1]daily break down'!$E:$E,"")</f>
        <v>ADAMAOUA</v>
      </c>
      <c r="D1626" s="1" t="s">
        <v>11</v>
      </c>
      <c r="E1626" s="1" t="s">
        <v>12</v>
      </c>
      <c r="F1626" s="3" t="s">
        <v>90</v>
      </c>
      <c r="G1626" s="1" t="s">
        <v>3461</v>
      </c>
      <c r="H1626" s="26" t="str">
        <f>_xlfn.XLOOKUP(B1626,[2]CALCULATION!$B:$B,[2]CALCULATION!$H:$H,"")</f>
        <v>NOKIA</v>
      </c>
      <c r="I1626" s="23">
        <v>0</v>
      </c>
      <c r="J1626" s="23">
        <v>0</v>
      </c>
      <c r="K1626" s="23">
        <v>0</v>
      </c>
      <c r="L1626" s="23">
        <v>1.7837142801515253E-3</v>
      </c>
      <c r="M1626" s="23">
        <v>0</v>
      </c>
      <c r="N1626" s="23">
        <v>0</v>
      </c>
      <c r="O1626" s="23">
        <v>1.1414450123132885E-3</v>
      </c>
      <c r="P1626" s="103" t="s">
        <v>6554</v>
      </c>
      <c r="Q1626" s="36" t="s">
        <v>5796</v>
      </c>
      <c r="R1626" s="36"/>
      <c r="S1626" s="35" t="str" cm="1">
        <f t="array" ref="S1626">IFERROR(_xlfn.IFS(
U1626="MPR ISSUE","PDH",
U1626="BSS Hardware Issue","BSS",
U1626="Sites strategiques, MLL, Pylone, etc.","ENVTECH",
U1626="AKTIVCO DEFAUT GE &amp; POWER Cabinet","AKTIVCO",
U1626="AKTIVCO Coupure ENEO &amp; Baisse de tension","AKTIVCO GRID ONLY",
U1626="Coupure ENEO &amp; Baisse de tension","IHS GRID ONLY",
U1626="Defaut GE &amp; POWER Cabinet","IHS",
U1626="Sharing","Partners",
U1626="Sites strategiques &amp; DataCenter","SST &amp; DC",
U1626="Exclu","Exclu",
U1626="SAT","SAT",
U1626="SPARE-ISSUE","SPARE-ISSUE",
U1626="Fiber CAmtel","TRANS_FO_CAMTEL",
U1626="Fiber AOF","Fiber AOF",
U1626="Projet OCM (HUAWEI)","TRAVAUX-HUAWEI",
U1626="Projet OCM (NOKIA)","TRAVAUX-NOKIA",
U1626="ACCESS-ISSUE","ACCESS-ISSUE",
U1626="Projet OCM (ZTE, NOKIA, autres projets)","TRAVAUX OCM",
U1626="No root CAuse","No root cause",
U1626="ODU HS","PDH",
U1626="IP &amp; VLAN","PDH",
U1626="Warehouse HUAWEI","SPARE-ISSUE",
U1626="SPARE-HS","SPARE-ISSUE",
U1626="Power Telco","BSS",U1626="no impacts","no impacts"
),"")</f>
        <v/>
      </c>
      <c r="T1626" s="35" t="str" cm="1">
        <f t="array" ref="T1626">IFERROR(_xlfn.IFS(
U1626="MPR ISSUE","TX ISSUE",
U1626="BSS Hardware Issue","RAN ISSUE",
U1626="Sites strategiques, MLL, Pylone, etc.","ENVTECH",
U1626="AKTIVCO DEFAUT GE &amp; POWER Cabinet","POWER ISSUE",
U1626="AKTIVCO Coupure ENEO &amp; Baisse de tension","POWER ISSUE",
U1626="Coupure ENEO &amp; Baisse de tension","POWER ISSUE",
U1626="Defaut GE &amp; POWER Cabinet","POWER ISSUE",
U1626="Sharing","POWER ISSUE",
U1626="Sites strategiques &amp; DataCenter","POWER ISSUE",
U1626="Exclu","Exclu",
U1626="SAT","TX ISSUE",
U1626="SPARE-ISSUE","SPARE-ISSUE",
U1626="Fiber CAmtel","TX ISSUE",
U1626="Fiber AOF","TX ISSUE",
U1626="Projet OCM (HUAWEI)","TRAVAUX-HUAWEI",
U1626="Projet OCM (NOKIA)","TRAVAUX -NOKIA",
U1626="ACCESS-ISSUE","ACCESS-ISSUE",
U1626="Projet OCM (ZTE, NOKIA, autres projets)","TRAVAUX OCM",
U1626="No root CAuse","No root cause",
U1626="ODU HS","TX ISSUE",
U1626="IP &amp; VLAN","TX ISSUE",
U1626="Warehouse HUAWEI","SPARE-ISSUE",
U1626="SPARE-HS","SPARE-ISSUE",
U1626="Power Telco","RAN ISSUE",U1626="no impacts","no impacts"
),"")</f>
        <v/>
      </c>
      <c r="U1626" s="28"/>
      <c r="V1626" s="35" t="str" cm="1">
        <f t="array" ref="V1626">IFERROR(_xlfn.IFS(
U1626="MPR ISSUE","ACTIVE",
U1626="BSS Hardware Issue","ACTIVE",
U1626="Sites strategiques, MLL, Pylone, etc.","PASSIVE",
U1626="AKTIVCO DEFAUT GE &amp; POWER Cabinet","PASSIVE",
U1626="AKTIVCO Coupure ENEO &amp; Baisse de tension","PASSIVE",
U1626="Coupure ENEO &amp; Baisse de tension","PASSIVE",
U1626="Defaut GE &amp; POWER Cabinet","PASSIVE",
U1626="Sharing","PASSIVE",
U1626="Sites strategiques &amp; DataCenter","PASSIVE",
U1626="Exclu","Exclu",
U1626="SAT","ACTIVE",
U1626="SPARE-ISSUE","SPARE-ISSUE",
U1626="Fiber CAmtel","ACTIVE",
U1626="Fiber AOF","ACTIVE",
U1626="Projet OCM (HUAWEI)","PLANNED WORKS",
U1626="Projet OCM (NOKIA)","PLANNED WORKS",
U1626="ACCESS-ISSUE","ACCESS-ISSUE",
U1626="Projet OCM (ZTE, NOKIA, autres projets)","PLANNED WORKS",
U1626="No root CAuse","No root cause",
U1626="ODU HS","ACTIVE",
U1626="IP &amp; VLAN","ACTIVE",
U1626="Warehouse HUAWEI","SPARE-ISSUE",
U1626="SPARE-HS","SPARE-ISSUE",
U1626="Power Telco","ACTIVE",U1626="no impacts","no impacts"
),"")</f>
        <v/>
      </c>
      <c r="W1626" s="102"/>
      <c r="X1626" s="102"/>
      <c r="Y1626" s="102"/>
      <c r="Z1626" s="102"/>
      <c r="AA1626" s="102"/>
      <c r="AB1626" s="104" t="s">
        <v>5423</v>
      </c>
      <c r="AC1626" s="9"/>
      <c r="AD1626" s="9"/>
      <c r="AE1626" s="7" t="s">
        <v>5423</v>
      </c>
      <c r="AF1626" s="6"/>
      <c r="AG1626" s="7"/>
      <c r="AH1626" s="3" t="s">
        <v>5423</v>
      </c>
      <c r="AI1626" s="18" t="s">
        <v>5423</v>
      </c>
      <c r="AJ1626" s="18" t="s">
        <v>5423</v>
      </c>
      <c r="AK1626" s="18" t="s">
        <v>5423</v>
      </c>
      <c r="AL1626" s="18" t="s">
        <v>5423</v>
      </c>
      <c r="AM1626" s="18" t="s">
        <v>5423</v>
      </c>
      <c r="AN1626" s="18" t="s">
        <v>5423</v>
      </c>
      <c r="AO1626" s="18" t="s">
        <v>5423</v>
      </c>
      <c r="AP1626" s="18" t="s">
        <v>5423</v>
      </c>
      <c r="AQ1626" s="18" t="s">
        <v>5423</v>
      </c>
      <c r="AR1626" s="18" t="s">
        <v>5423</v>
      </c>
      <c r="AS1626" s="18" t="s">
        <v>5423</v>
      </c>
      <c r="AT1626" s="18" t="s">
        <v>5423</v>
      </c>
      <c r="AU1626" s="9" t="s">
        <v>5423</v>
      </c>
      <c r="AV1626" s="14"/>
      <c r="AW1626" s="14" t="s">
        <v>5423</v>
      </c>
      <c r="AX1626" s="14" t="str">
        <f>_xlfn.XLOOKUP(B1626,'[4]cell downs 18042026 17h'!$B:$B,'[4]cell downs 18042026 17h'!$B:$B,"")</f>
        <v/>
      </c>
      <c r="AY1626" s="14" t="str">
        <f>_xlfn.XLOOKUP(B1626,'[5]Cells Huawei 19042026 15h'!$B:$B,'[5]Cells Huawei 19042026 15h'!$B:$B,"")</f>
        <v/>
      </c>
      <c r="AZ1626" s="105" t="str">
        <f>_xlfn.XLOOKUP(B1626,'INCIDENT-04-23-2026'!E:E,'INCIDENT-04-23-2026'!F:F,"")</f>
        <v/>
      </c>
      <c r="BA1626" s="105" t="str">
        <f>_xlfn.XLOOKUP(B1626,'[6]Eneo 17H'!$C:$C,'[6]Eneo 17H'!$I:$I,"")</f>
        <v/>
      </c>
      <c r="BB1626" s="105" t="str">
        <f>_xlfn.XLOOKUP(B1626,[8]ALL!$B:$B,[8]ALL!$M:$M,"")</f>
        <v/>
      </c>
      <c r="BC1626" s="105" t="str">
        <f>_xlfn.XLOOKUP(B1626,'[6]Eneo 17H'!$C:$C,'[6]Eneo 17H'!$I:$I,"")</f>
        <v/>
      </c>
      <c r="BD1626" s="105" t="str">
        <f>_xlfn.XLOOKUP(B1626,'[7]Eneo 12H'!$C:$C,'[7]Eneo 12H'!$I:$I,"")</f>
        <v/>
      </c>
      <c r="BE1626" s="105" t="s">
        <v>5423</v>
      </c>
    </row>
    <row r="1627" spans="1:57" hidden="1" x14ac:dyDescent="0.3">
      <c r="A1627" s="1" t="s">
        <v>4699</v>
      </c>
      <c r="B1627" s="8" t="s">
        <v>4700</v>
      </c>
      <c r="C1627" s="3" t="str">
        <f>_xlfn.XLOOKUP(B1627,'[1]daily break down'!$D:$D,'[1]daily break down'!$E:$E,"")</f>
        <v>ADAMAOUA</v>
      </c>
      <c r="D1627" s="1" t="s">
        <v>11</v>
      </c>
      <c r="E1627" s="1" t="s">
        <v>66</v>
      </c>
      <c r="F1627" s="3" t="s">
        <v>90</v>
      </c>
      <c r="G1627" s="1" t="s">
        <v>4701</v>
      </c>
      <c r="H1627" s="26" t="str">
        <f>_xlfn.XLOOKUP(B1627,[2]CALCULATION!$B:$B,[2]CALCULATION!$H:$H,"")</f>
        <v>NOKIA</v>
      </c>
      <c r="I1627" s="23">
        <v>0</v>
      </c>
      <c r="J1627" s="23">
        <v>0</v>
      </c>
      <c r="K1627" s="23">
        <v>0</v>
      </c>
      <c r="L1627" s="23">
        <v>1.8728999941590844E-3</v>
      </c>
      <c r="M1627" s="23">
        <v>0</v>
      </c>
      <c r="N1627" s="23">
        <v>0</v>
      </c>
      <c r="O1627" s="23">
        <v>1.1057748556786051E-3</v>
      </c>
      <c r="P1627" s="103" t="s">
        <v>6554</v>
      </c>
      <c r="Q1627" s="36" t="s">
        <v>5796</v>
      </c>
      <c r="R1627" s="36"/>
      <c r="S1627" s="35" t="str" cm="1">
        <f t="array" ref="S1627">IFERROR(_xlfn.IFS(
U1627="MPR ISSUE","PDH",
U1627="BSS Hardware Issue","BSS",
U1627="Sites strategiques, MLL, Pylone, etc.","ENVTECH",
U1627="AKTIVCO DEFAUT GE &amp; POWER Cabinet","AKTIVCO",
U1627="AKTIVCO Coupure ENEO &amp; Baisse de tension","AKTIVCO GRID ONLY",
U1627="Coupure ENEO &amp; Baisse de tension","IHS GRID ONLY",
U1627="Defaut GE &amp; POWER Cabinet","IHS",
U1627="Sharing","Partners",
U1627="Sites strategiques &amp; DataCenter","SST &amp; DC",
U1627="Exclu","Exclu",
U1627="SAT","SAT",
U1627="SPARE-ISSUE","SPARE-ISSUE",
U1627="Fiber CAmtel","TRANS_FO_CAMTEL",
U1627="Fiber AOF","Fiber AOF",
U1627="Projet OCM (HUAWEI)","TRAVAUX-HUAWEI",
U1627="Projet OCM (NOKIA)","TRAVAUX-NOKIA",
U1627="ACCESS-ISSUE","ACCESS-ISSUE",
U1627="Projet OCM (ZTE, NOKIA, autres projets)","TRAVAUX OCM",
U1627="No root CAuse","No root cause",
U1627="ODU HS","PDH",
U1627="IP &amp; VLAN","PDH",
U1627="Warehouse HUAWEI","SPARE-ISSUE",
U1627="SPARE-HS","SPARE-ISSUE",
U1627="Power Telco","BSS",U1627="no impacts","no impacts"
),"")</f>
        <v/>
      </c>
      <c r="T1627" s="35" t="str" cm="1">
        <f t="array" ref="T1627">IFERROR(_xlfn.IFS(
U1627="MPR ISSUE","TX ISSUE",
U1627="BSS Hardware Issue","RAN ISSUE",
U1627="Sites strategiques, MLL, Pylone, etc.","ENVTECH",
U1627="AKTIVCO DEFAUT GE &amp; POWER Cabinet","POWER ISSUE",
U1627="AKTIVCO Coupure ENEO &amp; Baisse de tension","POWER ISSUE",
U1627="Coupure ENEO &amp; Baisse de tension","POWER ISSUE",
U1627="Defaut GE &amp; POWER Cabinet","POWER ISSUE",
U1627="Sharing","POWER ISSUE",
U1627="Sites strategiques &amp; DataCenter","POWER ISSUE",
U1627="Exclu","Exclu",
U1627="SAT","TX ISSUE",
U1627="SPARE-ISSUE","SPARE-ISSUE",
U1627="Fiber CAmtel","TX ISSUE",
U1627="Fiber AOF","TX ISSUE",
U1627="Projet OCM (HUAWEI)","TRAVAUX-HUAWEI",
U1627="Projet OCM (NOKIA)","TRAVAUX -NOKIA",
U1627="ACCESS-ISSUE","ACCESS-ISSUE",
U1627="Projet OCM (ZTE, NOKIA, autres projets)","TRAVAUX OCM",
U1627="No root CAuse","No root cause",
U1627="ODU HS","TX ISSUE",
U1627="IP &amp; VLAN","TX ISSUE",
U1627="Warehouse HUAWEI","SPARE-ISSUE",
U1627="SPARE-HS","SPARE-ISSUE",
U1627="Power Telco","RAN ISSUE",U1627="no impacts","no impacts"
),"")</f>
        <v/>
      </c>
      <c r="U1627" s="28"/>
      <c r="V1627" s="35" t="str" cm="1">
        <f t="array" ref="V1627">IFERROR(_xlfn.IFS(
U1627="MPR ISSUE","ACTIVE",
U1627="BSS Hardware Issue","ACTIVE",
U1627="Sites strategiques, MLL, Pylone, etc.","PASSIVE",
U1627="AKTIVCO DEFAUT GE &amp; POWER Cabinet","PASSIVE",
U1627="AKTIVCO Coupure ENEO &amp; Baisse de tension","PASSIVE",
U1627="Coupure ENEO &amp; Baisse de tension","PASSIVE",
U1627="Defaut GE &amp; POWER Cabinet","PASSIVE",
U1627="Sharing","PASSIVE",
U1627="Sites strategiques &amp; DataCenter","PASSIVE",
U1627="Exclu","Exclu",
U1627="SAT","ACTIVE",
U1627="SPARE-ISSUE","SPARE-ISSUE",
U1627="Fiber CAmtel","ACTIVE",
U1627="Fiber AOF","ACTIVE",
U1627="Projet OCM (HUAWEI)","PLANNED WORKS",
U1627="Projet OCM (NOKIA)","PLANNED WORKS",
U1627="ACCESS-ISSUE","ACCESS-ISSUE",
U1627="Projet OCM (ZTE, NOKIA, autres projets)","PLANNED WORKS",
U1627="No root CAuse","No root cause",
U1627="ODU HS","ACTIVE",
U1627="IP &amp; VLAN","ACTIVE",
U1627="Warehouse HUAWEI","SPARE-ISSUE",
U1627="SPARE-HS","SPARE-ISSUE",
U1627="Power Telco","ACTIVE",U1627="no impacts","no impacts"
),"")</f>
        <v/>
      </c>
      <c r="W1627" s="102"/>
      <c r="X1627" s="102"/>
      <c r="Y1627" s="102"/>
      <c r="Z1627" s="102"/>
      <c r="AA1627" s="102"/>
      <c r="AB1627" s="104" t="s">
        <v>5423</v>
      </c>
      <c r="AC1627" s="9"/>
      <c r="AD1627" s="9"/>
      <c r="AE1627" s="7" t="s">
        <v>5423</v>
      </c>
      <c r="AF1627" s="6"/>
      <c r="AG1627" s="7"/>
      <c r="AH1627" s="3" t="s">
        <v>5423</v>
      </c>
      <c r="AI1627" s="18" t="s">
        <v>5423</v>
      </c>
      <c r="AJ1627" s="18" t="s">
        <v>5423</v>
      </c>
      <c r="AK1627" s="18" t="s">
        <v>5423</v>
      </c>
      <c r="AL1627" s="18" t="s">
        <v>5423</v>
      </c>
      <c r="AM1627" s="18" t="s">
        <v>5423</v>
      </c>
      <c r="AN1627" s="18" t="s">
        <v>5423</v>
      </c>
      <c r="AO1627" s="18" t="s">
        <v>5423</v>
      </c>
      <c r="AP1627" s="18" t="s">
        <v>5423</v>
      </c>
      <c r="AQ1627" s="18" t="s">
        <v>5423</v>
      </c>
      <c r="AR1627" s="18" t="s">
        <v>5423</v>
      </c>
      <c r="AS1627" s="18" t="s">
        <v>5423</v>
      </c>
      <c r="AT1627" s="18" t="s">
        <v>5423</v>
      </c>
      <c r="AU1627" s="9" t="s">
        <v>5423</v>
      </c>
      <c r="AV1627" s="14"/>
      <c r="AW1627" s="14" t="s">
        <v>5423</v>
      </c>
      <c r="AX1627" s="14" t="str">
        <f>_xlfn.XLOOKUP(B1627,'[4]cell downs 18042026 17h'!$B:$B,'[4]cell downs 18042026 17h'!$B:$B,"")</f>
        <v/>
      </c>
      <c r="AY1627" s="14" t="str">
        <f>_xlfn.XLOOKUP(B1627,'[5]Cells Huawei 19042026 15h'!$B:$B,'[5]Cells Huawei 19042026 15h'!$B:$B,"")</f>
        <v/>
      </c>
      <c r="AZ1627" s="105" t="str">
        <f>_xlfn.XLOOKUP(B1627,'INCIDENT-04-23-2026'!E:E,'INCIDENT-04-23-2026'!F:F,"")</f>
        <v/>
      </c>
      <c r="BA1627" s="105" t="str">
        <f>_xlfn.XLOOKUP(B1627,'[6]Eneo 17H'!$C:$C,'[6]Eneo 17H'!$I:$I,"")</f>
        <v/>
      </c>
      <c r="BB1627" s="105" t="str">
        <f>_xlfn.XLOOKUP(B1627,[8]ALL!$B:$B,[8]ALL!$M:$M,"")</f>
        <v/>
      </c>
      <c r="BC1627" s="105" t="str">
        <f>_xlfn.XLOOKUP(B1627,'[6]Eneo 17H'!$C:$C,'[6]Eneo 17H'!$I:$I,"")</f>
        <v/>
      </c>
      <c r="BD1627" s="105" t="str">
        <f>_xlfn.XLOOKUP(B1627,'[7]Eneo 12H'!$C:$C,'[7]Eneo 12H'!$I:$I,"")</f>
        <v/>
      </c>
      <c r="BE1627" s="105" t="s">
        <v>5423</v>
      </c>
    </row>
    <row r="1628" spans="1:57" hidden="1" x14ac:dyDescent="0.3">
      <c r="A1628" s="1" t="s">
        <v>1389</v>
      </c>
      <c r="B1628" s="8" t="s">
        <v>1390</v>
      </c>
      <c r="C1628" s="3" t="str">
        <f>_xlfn.XLOOKUP(B1628,'[1]daily break down'!$D:$D,'[1]daily break down'!$E:$E,"")</f>
        <v>SUD-OUEST</v>
      </c>
      <c r="D1628" s="1" t="s">
        <v>11</v>
      </c>
      <c r="E1628" s="1" t="s">
        <v>12</v>
      </c>
      <c r="F1628" s="3" t="s">
        <v>13</v>
      </c>
      <c r="G1628" s="1" t="s">
        <v>1389</v>
      </c>
      <c r="H1628" s="26" t="str">
        <f>_xlfn.XLOOKUP(B1628,[2]CALCULATION!$B:$B,[2]CALCULATION!$H:$H,"")</f>
        <v>NOKIA</v>
      </c>
      <c r="I1628" s="23">
        <v>0</v>
      </c>
      <c r="J1628" s="23">
        <v>0</v>
      </c>
      <c r="K1628" s="23">
        <v>0</v>
      </c>
      <c r="L1628" s="23">
        <v>0</v>
      </c>
      <c r="M1628" s="23">
        <v>0</v>
      </c>
      <c r="N1628" s="23">
        <v>0</v>
      </c>
      <c r="O1628" s="23">
        <v>0</v>
      </c>
      <c r="P1628" s="103" t="s">
        <v>6554</v>
      </c>
      <c r="Q1628" s="36" t="s">
        <v>6552</v>
      </c>
      <c r="R1628" s="36"/>
      <c r="S1628" s="35" t="str" cm="1">
        <f t="array" ref="S1628">IFERROR(_xlfn.IFS(
U1628="MPR ISSUE","PDH",
U1628="BSS Hardware Issue","BSS",
U1628="Sites strategiques, MLL, Pylone, etc.","ENVTECH",
U1628="AKTIVCO DEFAUT GE &amp; POWER Cabinet","AKTIVCO",
U1628="AKTIVCO Coupure ENEO &amp; Baisse de tension","AKTIVCO GRID ONLY",
U1628="Coupure ENEO &amp; Baisse de tension","IHS GRID ONLY",
U1628="Defaut GE &amp; POWER Cabinet","IHS",
U1628="Sharing","Partners",
U1628="Sites strategiques &amp; DataCenter","SST &amp; DC",
U1628="Exclu","Exclu",
U1628="SAT","SAT",
U1628="SPARE-ISSUE","SPARE-ISSUE",
U1628="Fiber CAmtel","TRANS_FO_CAMTEL",
U1628="Fiber AOF","Fiber AOF",
U1628="Projet OCM (HUAWEI)","TRAVAUX-HUAWEI",
U1628="Projet OCM (NOKIA)","TRAVAUX-NOKIA",
U1628="ACCESS-ISSUE","ACCESS-ISSUE",
U1628="Projet OCM (ZTE, NOKIA, autres projets)","TRAVAUX OCM",
U1628="No root CAuse","No root cause",
U1628="ODU HS","PDH",
U1628="IP &amp; VLAN","PDH",
U1628="Warehouse HUAWEI","SPARE-ISSUE",
U1628="SPARE-HS","SPARE-ISSUE",
U1628="Power Telco","BSS",U1628="no impacts","no impacts"
),"")</f>
        <v/>
      </c>
      <c r="T1628" s="35" t="str" cm="1">
        <f t="array" ref="T1628">IFERROR(_xlfn.IFS(
U1628="MPR ISSUE","TX ISSUE",
U1628="BSS Hardware Issue","RAN ISSUE",
U1628="Sites strategiques, MLL, Pylone, etc.","ENVTECH",
U1628="AKTIVCO DEFAUT GE &amp; POWER Cabinet","POWER ISSUE",
U1628="AKTIVCO Coupure ENEO &amp; Baisse de tension","POWER ISSUE",
U1628="Coupure ENEO &amp; Baisse de tension","POWER ISSUE",
U1628="Defaut GE &amp; POWER Cabinet","POWER ISSUE",
U1628="Sharing","POWER ISSUE",
U1628="Sites strategiques &amp; DataCenter","POWER ISSUE",
U1628="Exclu","Exclu",
U1628="SAT","TX ISSUE",
U1628="SPARE-ISSUE","SPARE-ISSUE",
U1628="Fiber CAmtel","TX ISSUE",
U1628="Fiber AOF","TX ISSUE",
U1628="Projet OCM (HUAWEI)","TRAVAUX-HUAWEI",
U1628="Projet OCM (NOKIA)","TRAVAUX -NOKIA",
U1628="ACCESS-ISSUE","ACCESS-ISSUE",
U1628="Projet OCM (ZTE, NOKIA, autres projets)","TRAVAUX OCM",
U1628="No root CAuse","No root cause",
U1628="ODU HS","TX ISSUE",
U1628="IP &amp; VLAN","TX ISSUE",
U1628="Warehouse HUAWEI","SPARE-ISSUE",
U1628="SPARE-HS","SPARE-ISSUE",
U1628="Power Telco","RAN ISSUE",U1628="no impacts","no impacts"
),"")</f>
        <v/>
      </c>
      <c r="U1628" s="28"/>
      <c r="V1628" s="35" t="str" cm="1">
        <f t="array" ref="V1628">IFERROR(_xlfn.IFS(
U1628="MPR ISSUE","ACTIVE",
U1628="BSS Hardware Issue","ACTIVE",
U1628="Sites strategiques, MLL, Pylone, etc.","PASSIVE",
U1628="AKTIVCO DEFAUT GE &amp; POWER Cabinet","PASSIVE",
U1628="AKTIVCO Coupure ENEO &amp; Baisse de tension","PASSIVE",
U1628="Coupure ENEO &amp; Baisse de tension","PASSIVE",
U1628="Defaut GE &amp; POWER Cabinet","PASSIVE",
U1628="Sharing","PASSIVE",
U1628="Sites strategiques &amp; DataCenter","PASSIVE",
U1628="Exclu","Exclu",
U1628="SAT","ACTIVE",
U1628="SPARE-ISSUE","SPARE-ISSUE",
U1628="Fiber CAmtel","ACTIVE",
U1628="Fiber AOF","ACTIVE",
U1628="Projet OCM (HUAWEI)","PLANNED WORKS",
U1628="Projet OCM (NOKIA)","PLANNED WORKS",
U1628="ACCESS-ISSUE","ACCESS-ISSUE",
U1628="Projet OCM (ZTE, NOKIA, autres projets)","PLANNED WORKS",
U1628="No root CAuse","No root cause",
U1628="ODU HS","ACTIVE",
U1628="IP &amp; VLAN","ACTIVE",
U1628="Warehouse HUAWEI","SPARE-ISSUE",
U1628="SPARE-HS","SPARE-ISSUE",
U1628="Power Telco","ACTIVE",U1628="no impacts","no impacts"
),"")</f>
        <v/>
      </c>
      <c r="W1628" s="102"/>
      <c r="X1628" s="102"/>
      <c r="Y1628" s="102"/>
      <c r="Z1628" s="102"/>
      <c r="AA1628" s="102"/>
      <c r="AB1628" s="104" t="s">
        <v>5423</v>
      </c>
      <c r="AC1628" s="9"/>
      <c r="AD1628" s="9"/>
      <c r="AE1628" s="7" t="s">
        <v>5423</v>
      </c>
      <c r="AF1628" s="6"/>
      <c r="AG1628" s="7"/>
      <c r="AH1628" s="3" t="s">
        <v>5423</v>
      </c>
      <c r="AI1628" s="18" t="s">
        <v>5423</v>
      </c>
      <c r="AJ1628" s="18" t="s">
        <v>5423</v>
      </c>
      <c r="AK1628" s="18" t="s">
        <v>5423</v>
      </c>
      <c r="AL1628" s="18" t="s">
        <v>5423</v>
      </c>
      <c r="AM1628" s="18" t="s">
        <v>5423</v>
      </c>
      <c r="AN1628" s="18" t="s">
        <v>5423</v>
      </c>
      <c r="AO1628" s="18" t="s">
        <v>5423</v>
      </c>
      <c r="AP1628" s="18" t="s">
        <v>5423</v>
      </c>
      <c r="AQ1628" s="18" t="s">
        <v>5423</v>
      </c>
      <c r="AR1628" s="18" t="s">
        <v>5423</v>
      </c>
      <c r="AS1628" s="18" t="s">
        <v>5423</v>
      </c>
      <c r="AT1628" s="18" t="s">
        <v>5423</v>
      </c>
      <c r="AU1628" s="9" t="s">
        <v>5423</v>
      </c>
      <c r="AV1628" s="14"/>
      <c r="AW1628" s="14" t="s">
        <v>5423</v>
      </c>
      <c r="AX1628" s="14" t="str">
        <f>_xlfn.XLOOKUP(B1628,'[4]cell downs 18042026 17h'!$B:$B,'[4]cell downs 18042026 17h'!$B:$B,"")</f>
        <v/>
      </c>
      <c r="AY1628" s="14" t="str">
        <f>_xlfn.XLOOKUP(B1628,'[5]Cells Huawei 19042026 15h'!$B:$B,'[5]Cells Huawei 19042026 15h'!$B:$B,"")</f>
        <v/>
      </c>
      <c r="AZ1628" s="105" t="str">
        <f>_xlfn.XLOOKUP(B1628,'INCIDENT-04-23-2026'!E:E,'INCIDENT-04-23-2026'!F:F,"")</f>
        <v/>
      </c>
      <c r="BA1628" s="105" t="str">
        <f>_xlfn.XLOOKUP(B1628,'[6]Eneo 17H'!$C:$C,'[6]Eneo 17H'!$I:$I,"")</f>
        <v/>
      </c>
      <c r="BB1628" s="105" t="str">
        <f>_xlfn.XLOOKUP(B1628,[8]ALL!$B:$B,[8]ALL!$M:$M,"")</f>
        <v/>
      </c>
      <c r="BC1628" s="105" t="str">
        <f>_xlfn.XLOOKUP(B1628,'[6]Eneo 17H'!$C:$C,'[6]Eneo 17H'!$I:$I,"")</f>
        <v/>
      </c>
      <c r="BD1628" s="105" t="str">
        <f>_xlfn.XLOOKUP(B1628,'[7]Eneo 12H'!$C:$C,'[7]Eneo 12H'!$I:$I,"")</f>
        <v/>
      </c>
      <c r="BE1628" s="105" t="s">
        <v>5423</v>
      </c>
    </row>
    <row r="1629" spans="1:57" hidden="1" x14ac:dyDescent="0.3">
      <c r="A1629" s="1" t="s">
        <v>4664</v>
      </c>
      <c r="B1629" s="8" t="s">
        <v>4665</v>
      </c>
      <c r="C1629" s="3" t="str">
        <f>_xlfn.XLOOKUP(B1629,'[1]daily break down'!$D:$D,'[1]daily break down'!$E:$E,"")</f>
        <v>CENTRE</v>
      </c>
      <c r="D1629" s="1" t="s">
        <v>21</v>
      </c>
      <c r="E1629" s="1" t="s">
        <v>988</v>
      </c>
      <c r="F1629" s="3" t="s">
        <v>37</v>
      </c>
      <c r="G1629" s="1" t="s">
        <v>1578</v>
      </c>
      <c r="H1629" s="26" t="str">
        <f>_xlfn.XLOOKUP(B1629,[2]CALCULATION!$B:$B,[2]CALCULATION!$H:$H,"")</f>
        <v>NOKIA</v>
      </c>
      <c r="I1629" s="23">
        <v>0</v>
      </c>
      <c r="J1629" s="23">
        <v>0</v>
      </c>
      <c r="K1629" s="23">
        <v>0</v>
      </c>
      <c r="L1629" s="23">
        <v>0</v>
      </c>
      <c r="M1629" s="23">
        <v>0</v>
      </c>
      <c r="N1629" s="23">
        <v>0</v>
      </c>
      <c r="O1629" s="23">
        <v>0</v>
      </c>
      <c r="P1629" s="103" t="s">
        <v>6554</v>
      </c>
      <c r="Q1629" s="36" t="s">
        <v>5796</v>
      </c>
      <c r="R1629" s="36"/>
      <c r="S1629" s="35" t="str" cm="1">
        <f t="array" ref="S1629">IFERROR(_xlfn.IFS(
U1629="MPR ISSUE","PDH",
U1629="BSS Hardware Issue","BSS",
U1629="Sites strategiques, MLL, Pylone, etc.","ENVTECH",
U1629="AKTIVCO DEFAUT GE &amp; POWER Cabinet","AKTIVCO",
U1629="AKTIVCO Coupure ENEO &amp; Baisse de tension","AKTIVCO GRID ONLY",
U1629="Coupure ENEO &amp; Baisse de tension","IHS GRID ONLY",
U1629="Defaut GE &amp; POWER Cabinet","IHS",
U1629="Sharing","Partners",
U1629="Sites strategiques &amp; DataCenter","SST &amp; DC",
U1629="Exclu","Exclu",
U1629="SAT","SAT",
U1629="SPARE-ISSUE","SPARE-ISSUE",
U1629="Fiber CAmtel","TRANS_FO_CAMTEL",
U1629="Fiber AOF","Fiber AOF",
U1629="Projet OCM (HUAWEI)","TRAVAUX-HUAWEI",
U1629="Projet OCM (NOKIA)","TRAVAUX-NOKIA",
U1629="ACCESS-ISSUE","ACCESS-ISSUE",
U1629="Projet OCM (ZTE, NOKIA, autres projets)","TRAVAUX OCM",
U1629="No root CAuse","No root cause",
U1629="ODU HS","PDH",
U1629="IP &amp; VLAN","PDH",
U1629="Warehouse HUAWEI","SPARE-ISSUE",
U1629="SPARE-HS","SPARE-ISSUE",
U1629="Power Telco","BSS",U1629="no impacts","no impacts"
),"")</f>
        <v/>
      </c>
      <c r="T1629" s="35" t="str" cm="1">
        <f t="array" ref="T1629">IFERROR(_xlfn.IFS(
U1629="MPR ISSUE","TX ISSUE",
U1629="BSS Hardware Issue","RAN ISSUE",
U1629="Sites strategiques, MLL, Pylone, etc.","ENVTECH",
U1629="AKTIVCO DEFAUT GE &amp; POWER Cabinet","POWER ISSUE",
U1629="AKTIVCO Coupure ENEO &amp; Baisse de tension","POWER ISSUE",
U1629="Coupure ENEO &amp; Baisse de tension","POWER ISSUE",
U1629="Defaut GE &amp; POWER Cabinet","POWER ISSUE",
U1629="Sharing","POWER ISSUE",
U1629="Sites strategiques &amp; DataCenter","POWER ISSUE",
U1629="Exclu","Exclu",
U1629="SAT","TX ISSUE",
U1629="SPARE-ISSUE","SPARE-ISSUE",
U1629="Fiber CAmtel","TX ISSUE",
U1629="Fiber AOF","TX ISSUE",
U1629="Projet OCM (HUAWEI)","TRAVAUX-HUAWEI",
U1629="Projet OCM (NOKIA)","TRAVAUX -NOKIA",
U1629="ACCESS-ISSUE","ACCESS-ISSUE",
U1629="Projet OCM (ZTE, NOKIA, autres projets)","TRAVAUX OCM",
U1629="No root CAuse","No root cause",
U1629="ODU HS","TX ISSUE",
U1629="IP &amp; VLAN","TX ISSUE",
U1629="Warehouse HUAWEI","SPARE-ISSUE",
U1629="SPARE-HS","SPARE-ISSUE",
U1629="Power Telco","RAN ISSUE",U1629="no impacts","no impacts"
),"")</f>
        <v/>
      </c>
      <c r="U1629" s="28"/>
      <c r="V1629" s="35" t="str" cm="1">
        <f t="array" ref="V1629">IFERROR(_xlfn.IFS(
U1629="MPR ISSUE","ACTIVE",
U1629="BSS Hardware Issue","ACTIVE",
U1629="Sites strategiques, MLL, Pylone, etc.","PASSIVE",
U1629="AKTIVCO DEFAUT GE &amp; POWER Cabinet","PASSIVE",
U1629="AKTIVCO Coupure ENEO &amp; Baisse de tension","PASSIVE",
U1629="Coupure ENEO &amp; Baisse de tension","PASSIVE",
U1629="Defaut GE &amp; POWER Cabinet","PASSIVE",
U1629="Sharing","PASSIVE",
U1629="Sites strategiques &amp; DataCenter","PASSIVE",
U1629="Exclu","Exclu",
U1629="SAT","ACTIVE",
U1629="SPARE-ISSUE","SPARE-ISSUE",
U1629="Fiber CAmtel","ACTIVE",
U1629="Fiber AOF","ACTIVE",
U1629="Projet OCM (HUAWEI)","PLANNED WORKS",
U1629="Projet OCM (NOKIA)","PLANNED WORKS",
U1629="ACCESS-ISSUE","ACCESS-ISSUE",
U1629="Projet OCM (ZTE, NOKIA, autres projets)","PLANNED WORKS",
U1629="No root CAuse","No root cause",
U1629="ODU HS","ACTIVE",
U1629="IP &amp; VLAN","ACTIVE",
U1629="Warehouse HUAWEI","SPARE-ISSUE",
U1629="SPARE-HS","SPARE-ISSUE",
U1629="Power Telco","ACTIVE",U1629="no impacts","no impacts"
),"")</f>
        <v/>
      </c>
      <c r="W1629" s="102"/>
      <c r="X1629" s="102"/>
      <c r="Y1629" s="102"/>
      <c r="Z1629" s="102"/>
      <c r="AA1629" s="102"/>
      <c r="AB1629" s="104" t="s">
        <v>5423</v>
      </c>
      <c r="AC1629" s="9"/>
      <c r="AD1629" s="9"/>
      <c r="AE1629" s="7" t="s">
        <v>5423</v>
      </c>
      <c r="AF1629" s="6"/>
      <c r="AG1629" s="7"/>
      <c r="AH1629" s="3" t="s">
        <v>5423</v>
      </c>
      <c r="AI1629" s="18" t="s">
        <v>5423</v>
      </c>
      <c r="AJ1629" s="18" t="s">
        <v>5423</v>
      </c>
      <c r="AK1629" s="18" t="s">
        <v>5423</v>
      </c>
      <c r="AL1629" s="18" t="s">
        <v>5423</v>
      </c>
      <c r="AM1629" s="18" t="s">
        <v>5423</v>
      </c>
      <c r="AN1629" s="18" t="s">
        <v>5423</v>
      </c>
      <c r="AO1629" s="18" t="s">
        <v>5423</v>
      </c>
      <c r="AP1629" s="18" t="s">
        <v>5423</v>
      </c>
      <c r="AQ1629" s="18" t="s">
        <v>5423</v>
      </c>
      <c r="AR1629" s="18" t="s">
        <v>5423</v>
      </c>
      <c r="AS1629" s="18" t="s">
        <v>5423</v>
      </c>
      <c r="AT1629" s="18" t="s">
        <v>5423</v>
      </c>
      <c r="AU1629" s="9" t="s">
        <v>5423</v>
      </c>
      <c r="AV1629" s="14"/>
      <c r="AW1629" s="14" t="s">
        <v>5423</v>
      </c>
      <c r="AX1629" s="14" t="str">
        <f>_xlfn.XLOOKUP(B1629,'[4]cell downs 18042026 17h'!$B:$B,'[4]cell downs 18042026 17h'!$B:$B,"")</f>
        <v/>
      </c>
      <c r="AY1629" s="14" t="str">
        <f>_xlfn.XLOOKUP(B1629,'[5]Cells Huawei 19042026 15h'!$B:$B,'[5]Cells Huawei 19042026 15h'!$B:$B,"")</f>
        <v/>
      </c>
      <c r="AZ1629" s="105" t="str">
        <f>_xlfn.XLOOKUP(B1629,'INCIDENT-04-23-2026'!E:E,'INCIDENT-04-23-2026'!F:F,"")</f>
        <v/>
      </c>
      <c r="BA1629" s="105" t="str">
        <f>_xlfn.XLOOKUP(B1629,'[6]Eneo 17H'!$C:$C,'[6]Eneo 17H'!$I:$I,"")</f>
        <v/>
      </c>
      <c r="BB1629" s="105" t="str">
        <f>_xlfn.XLOOKUP(B1629,[8]ALL!$B:$B,[8]ALL!$M:$M,"")</f>
        <v/>
      </c>
      <c r="BC1629" s="105" t="str">
        <f>_xlfn.XLOOKUP(B1629,'[6]Eneo 17H'!$C:$C,'[6]Eneo 17H'!$I:$I,"")</f>
        <v/>
      </c>
      <c r="BD1629" s="105" t="str">
        <f>_xlfn.XLOOKUP(B1629,'[7]Eneo 12H'!$C:$C,'[7]Eneo 12H'!$I:$I,"")</f>
        <v/>
      </c>
      <c r="BE1629" s="105" t="s">
        <v>5423</v>
      </c>
    </row>
    <row r="1630" spans="1:57" hidden="1" x14ac:dyDescent="0.3">
      <c r="A1630" s="1" t="s">
        <v>452</v>
      </c>
      <c r="B1630" s="8" t="s">
        <v>453</v>
      </c>
      <c r="C1630" s="3" t="str">
        <f>_xlfn.XLOOKUP(B1630,'[1]daily break down'!$D:$D,'[1]daily break down'!$E:$E,"")</f>
        <v>SUD-OUEST</v>
      </c>
      <c r="D1630" s="1" t="s">
        <v>11</v>
      </c>
      <c r="E1630" s="1" t="s">
        <v>12</v>
      </c>
      <c r="F1630" s="3" t="s">
        <v>13</v>
      </c>
      <c r="G1630" s="1" t="s">
        <v>106</v>
      </c>
      <c r="H1630" s="25" t="str">
        <f>_xlfn.XLOOKUP(B1630,[2]CALCULATION!$B:$B,[2]CALCULATION!$H:$H,"")</f>
        <v>Huawei</v>
      </c>
      <c r="I1630" s="23">
        <v>0.77118878644419908</v>
      </c>
      <c r="J1630" s="23">
        <v>8.0257852428281574E-3</v>
      </c>
      <c r="K1630" s="23">
        <v>0</v>
      </c>
      <c r="L1630" s="23">
        <v>0</v>
      </c>
      <c r="M1630" s="23">
        <v>0</v>
      </c>
      <c r="N1630" s="23">
        <v>0</v>
      </c>
      <c r="O1630" s="23">
        <v>0</v>
      </c>
      <c r="P1630" s="103" t="s">
        <v>6554</v>
      </c>
      <c r="Q1630" s="36" t="s">
        <v>5796</v>
      </c>
      <c r="R1630" s="36"/>
      <c r="S1630" s="35" t="str" cm="1">
        <f t="array" ref="S1630">IFERROR(_xlfn.IFS(
U1630="MPR ISSUE","PDH",
U1630="BSS Hardware Issue","BSS",
U1630="Sites strategiques, MLL, Pylone, etc.","ENVTECH",
U1630="AKTIVCO DEFAUT GE &amp; POWER Cabinet","AKTIVCO",
U1630="AKTIVCO Coupure ENEO &amp; Baisse de tension","AKTIVCO GRID ONLY",
U1630="Coupure ENEO &amp; Baisse de tension","IHS GRID ONLY",
U1630="Defaut GE &amp; POWER Cabinet","IHS",
U1630="Sharing","Partners",
U1630="Sites strategiques &amp; DataCenter","SST &amp; DC",
U1630="Exclu","Exclu",
U1630="SAT","SAT",
U1630="SPARE-ISSUE","SPARE-ISSUE",
U1630="Fiber CAmtel","TRANS_FO_CAMTEL",
U1630="Fiber AOF","Fiber AOF",
U1630="Projet OCM (HUAWEI)","TRAVAUX-HUAWEI",
U1630="Projet OCM (NOKIA)","TRAVAUX-NOKIA",
U1630="ACCESS-ISSUE","ACCESS-ISSUE",
U1630="Projet OCM (ZTE, NOKIA, autres projets)","TRAVAUX OCM",
U1630="No root CAuse","No root cause",
U1630="ODU HS","PDH",
U1630="IP &amp; VLAN","PDH",
U1630="Warehouse HUAWEI","SPARE-ISSUE",
U1630="SPARE-HS","SPARE-ISSUE",
U1630="Power Telco","BSS",U1630="no impacts","no impacts"
),"")</f>
        <v/>
      </c>
      <c r="T1630" s="35" t="str" cm="1">
        <f t="array" ref="T1630">IFERROR(_xlfn.IFS(
U1630="MPR ISSUE","TX ISSUE",
U1630="BSS Hardware Issue","RAN ISSUE",
U1630="Sites strategiques, MLL, Pylone, etc.","ENVTECH",
U1630="AKTIVCO DEFAUT GE &amp; POWER Cabinet","POWER ISSUE",
U1630="AKTIVCO Coupure ENEO &amp; Baisse de tension","POWER ISSUE",
U1630="Coupure ENEO &amp; Baisse de tension","POWER ISSUE",
U1630="Defaut GE &amp; POWER Cabinet","POWER ISSUE",
U1630="Sharing","POWER ISSUE",
U1630="Sites strategiques &amp; DataCenter","POWER ISSUE",
U1630="Exclu","Exclu",
U1630="SAT","TX ISSUE",
U1630="SPARE-ISSUE","SPARE-ISSUE",
U1630="Fiber CAmtel","TX ISSUE",
U1630="Fiber AOF","TX ISSUE",
U1630="Projet OCM (HUAWEI)","TRAVAUX-HUAWEI",
U1630="Projet OCM (NOKIA)","TRAVAUX -NOKIA",
U1630="ACCESS-ISSUE","ACCESS-ISSUE",
U1630="Projet OCM (ZTE, NOKIA, autres projets)","TRAVAUX OCM",
U1630="No root CAuse","No root cause",
U1630="ODU HS","TX ISSUE",
U1630="IP &amp; VLAN","TX ISSUE",
U1630="Warehouse HUAWEI","SPARE-ISSUE",
U1630="SPARE-HS","SPARE-ISSUE",
U1630="Power Telco","RAN ISSUE",U1630="no impacts","no impacts"
),"")</f>
        <v/>
      </c>
      <c r="U1630" s="28"/>
      <c r="V1630" s="35" t="str" cm="1">
        <f t="array" ref="V1630">IFERROR(_xlfn.IFS(
U1630="MPR ISSUE","ACTIVE",
U1630="BSS Hardware Issue","ACTIVE",
U1630="Sites strategiques, MLL, Pylone, etc.","PASSIVE",
U1630="AKTIVCO DEFAUT GE &amp; POWER Cabinet","PASSIVE",
U1630="AKTIVCO Coupure ENEO &amp; Baisse de tension","PASSIVE",
U1630="Coupure ENEO &amp; Baisse de tension","PASSIVE",
U1630="Defaut GE &amp; POWER Cabinet","PASSIVE",
U1630="Sharing","PASSIVE",
U1630="Sites strategiques &amp; DataCenter","PASSIVE",
U1630="Exclu","Exclu",
U1630="SAT","ACTIVE",
U1630="SPARE-ISSUE","SPARE-ISSUE",
U1630="Fiber CAmtel","ACTIVE",
U1630="Fiber AOF","ACTIVE",
U1630="Projet OCM (HUAWEI)","PLANNED WORKS",
U1630="Projet OCM (NOKIA)","PLANNED WORKS",
U1630="ACCESS-ISSUE","ACCESS-ISSUE",
U1630="Projet OCM (ZTE, NOKIA, autres projets)","PLANNED WORKS",
U1630="No root CAuse","No root cause",
U1630="ODU HS","ACTIVE",
U1630="IP &amp; VLAN","ACTIVE",
U1630="Warehouse HUAWEI","SPARE-ISSUE",
U1630="SPARE-HS","SPARE-ISSUE",
U1630="Power Telco","ACTIVE",U1630="no impacts","no impacts"
),"")</f>
        <v/>
      </c>
      <c r="W1630" s="102"/>
      <c r="X1630" s="102"/>
      <c r="Y1630" s="102"/>
      <c r="Z1630" s="102"/>
      <c r="AA1630" s="102"/>
      <c r="AB1630" s="104" t="s">
        <v>5423</v>
      </c>
      <c r="AC1630" s="9"/>
      <c r="AD1630" s="9"/>
      <c r="AE1630" s="7" t="s">
        <v>5423</v>
      </c>
      <c r="AF1630" s="6"/>
      <c r="AG1630" s="7"/>
      <c r="AH1630" s="3" t="s">
        <v>5423</v>
      </c>
      <c r="AI1630" s="18" t="s">
        <v>5423</v>
      </c>
      <c r="AJ1630" s="18" t="s">
        <v>5423</v>
      </c>
      <c r="AK1630" s="18" t="s">
        <v>5423</v>
      </c>
      <c r="AL1630" s="18" t="s">
        <v>5423</v>
      </c>
      <c r="AM1630" s="18" t="s">
        <v>5423</v>
      </c>
      <c r="AN1630" s="18" t="s">
        <v>5423</v>
      </c>
      <c r="AO1630" s="18" t="s">
        <v>5423</v>
      </c>
      <c r="AP1630" s="18" t="s">
        <v>5423</v>
      </c>
      <c r="AQ1630" s="18" t="s">
        <v>5423</v>
      </c>
      <c r="AR1630" s="18" t="s">
        <v>5423</v>
      </c>
      <c r="AS1630" s="18" t="s">
        <v>5423</v>
      </c>
      <c r="AT1630" s="18" t="s">
        <v>5423</v>
      </c>
      <c r="AU1630" s="9" t="s">
        <v>5423</v>
      </c>
      <c r="AV1630" s="14"/>
      <c r="AW1630" s="14" t="s">
        <v>5423</v>
      </c>
      <c r="AX1630" s="14" t="str">
        <f>_xlfn.XLOOKUP(B1630,'[4]cell downs 18042026 17h'!$B:$B,'[4]cell downs 18042026 17h'!$B:$B,"")</f>
        <v/>
      </c>
      <c r="AY1630" s="14" t="str">
        <f>_xlfn.XLOOKUP(B1630,'[5]Cells Huawei 19042026 15h'!$B:$B,'[5]Cells Huawei 19042026 15h'!$B:$B,"")</f>
        <v/>
      </c>
      <c r="AZ1630" s="105" t="str">
        <f>_xlfn.XLOOKUP(B1630,'INCIDENT-04-23-2026'!E:E,'INCIDENT-04-23-2026'!F:F,"")</f>
        <v/>
      </c>
      <c r="BA1630" s="105" t="str">
        <f>_xlfn.XLOOKUP(B1630,'[6]Eneo 17H'!$C:$C,'[6]Eneo 17H'!$I:$I,"")</f>
        <v/>
      </c>
      <c r="BB1630" s="105" t="str">
        <f>_xlfn.XLOOKUP(B1630,[8]ALL!$B:$B,[8]ALL!$M:$M,"")</f>
        <v/>
      </c>
      <c r="BC1630" s="105" t="str">
        <f>_xlfn.XLOOKUP(B1630,'[6]Eneo 17H'!$C:$C,'[6]Eneo 17H'!$I:$I,"")</f>
        <v/>
      </c>
      <c r="BD1630" s="105" t="str">
        <f>_xlfn.XLOOKUP(B1630,'[7]Eneo 12H'!$C:$C,'[7]Eneo 12H'!$I:$I,"")</f>
        <v/>
      </c>
      <c r="BE1630" s="105" t="s">
        <v>5423</v>
      </c>
    </row>
    <row r="1631" spans="1:57" hidden="1" x14ac:dyDescent="0.3">
      <c r="A1631" s="1" t="s">
        <v>2315</v>
      </c>
      <c r="B1631" s="8" t="s">
        <v>2316</v>
      </c>
      <c r="C1631" s="3" t="str">
        <f>_xlfn.XLOOKUP(B1631,'[1]daily break down'!$D:$D,'[1]daily break down'!$E:$E,"")</f>
        <v>Yaounde</v>
      </c>
      <c r="D1631" s="1" t="s">
        <v>11</v>
      </c>
      <c r="E1631" s="1" t="s">
        <v>145</v>
      </c>
      <c r="F1631" s="3" t="s">
        <v>37</v>
      </c>
      <c r="G1631" s="1" t="s">
        <v>38</v>
      </c>
      <c r="H1631" s="27" t="str">
        <f>_xlfn.XLOOKUP(B1631,[2]CALCULATION!$B:$B,[2]CALCULATION!$H:$H,"")</f>
        <v>ZTE</v>
      </c>
      <c r="I1631" s="23">
        <v>0</v>
      </c>
      <c r="J1631" s="23">
        <v>0</v>
      </c>
      <c r="K1631" s="23">
        <v>0</v>
      </c>
      <c r="L1631" s="23">
        <v>0</v>
      </c>
      <c r="M1631" s="23">
        <v>0</v>
      </c>
      <c r="N1631" s="23">
        <v>0</v>
      </c>
      <c r="O1631" s="23">
        <v>4.7580778636715149</v>
      </c>
      <c r="P1631" s="103" t="s">
        <v>6555</v>
      </c>
      <c r="Q1631" s="36" t="s">
        <v>5796</v>
      </c>
      <c r="R1631" s="36"/>
      <c r="S1631" s="35" t="str" cm="1">
        <f t="array" ref="S1631">IFERROR(_xlfn.IFS(
U1631="MPR ISSUE","PDH",
U1631="BSS Hardware Issue","BSS",
U1631="Sites strategiques, MLL, Pylone, etc.","ENVTECH",
U1631="AKTIVCO DEFAUT GE &amp; POWER Cabinet","AKTIVCO",
U1631="AKTIVCO Coupure ENEO &amp; Baisse de tension","AKTIVCO GRID ONLY",
U1631="Coupure ENEO &amp; Baisse de tension","IHS GRID ONLY",
U1631="Defaut GE &amp; POWER Cabinet","IHS",
U1631="Sharing","Partners",
U1631="Sites strategiques &amp; DataCenter","SST &amp; DC",
U1631="Exclu","Exclu",
U1631="SAT","SAT",
U1631="SPARE-ISSUE","SPARE-ISSUE",
U1631="Fiber CAmtel","TRANS_FO_CAMTEL",
U1631="Fiber AOF","Fiber AOF",
U1631="Projet OCM (HUAWEI)","TRAVAUX-HUAWEI",
U1631="Projet OCM (NOKIA)","TRAVAUX-NOKIA",
U1631="ACCESS-ISSUE","ACCESS-ISSUE",
U1631="Projet OCM (ZTE, NOKIA, autres projets)","TRAVAUX OCM",
U1631="No root CAuse","No root cause",
U1631="ODU HS","PDH",
U1631="IP &amp; VLAN","PDH",
U1631="Warehouse HUAWEI","SPARE-ISSUE",
U1631="SPARE-HS","SPARE-ISSUE",
U1631="Power Telco","BSS",U1631="no impacts","no impacts"
),"")</f>
        <v/>
      </c>
      <c r="T1631" s="35" t="str" cm="1">
        <f t="array" ref="T1631">IFERROR(_xlfn.IFS(
U1631="MPR ISSUE","TX ISSUE",
U1631="BSS Hardware Issue","RAN ISSUE",
U1631="Sites strategiques, MLL, Pylone, etc.","ENVTECH",
U1631="AKTIVCO DEFAUT GE &amp; POWER Cabinet","POWER ISSUE",
U1631="AKTIVCO Coupure ENEO &amp; Baisse de tension","POWER ISSUE",
U1631="Coupure ENEO &amp; Baisse de tension","POWER ISSUE",
U1631="Defaut GE &amp; POWER Cabinet","POWER ISSUE",
U1631="Sharing","POWER ISSUE",
U1631="Sites strategiques &amp; DataCenter","POWER ISSUE",
U1631="Exclu","Exclu",
U1631="SAT","TX ISSUE",
U1631="SPARE-ISSUE","SPARE-ISSUE",
U1631="Fiber CAmtel","TX ISSUE",
U1631="Fiber AOF","TX ISSUE",
U1631="Projet OCM (HUAWEI)","TRAVAUX-HUAWEI",
U1631="Projet OCM (NOKIA)","TRAVAUX -NOKIA",
U1631="ACCESS-ISSUE","ACCESS-ISSUE",
U1631="Projet OCM (ZTE, NOKIA, autres projets)","TRAVAUX OCM",
U1631="No root CAuse","No root cause",
U1631="ODU HS","TX ISSUE",
U1631="IP &amp; VLAN","TX ISSUE",
U1631="Warehouse HUAWEI","SPARE-ISSUE",
U1631="SPARE-HS","SPARE-ISSUE",
U1631="Power Telco","RAN ISSUE",U1631="no impacts","no impacts"
),"")</f>
        <v/>
      </c>
      <c r="U1631" s="28"/>
      <c r="V1631" s="35" t="str" cm="1">
        <f t="array" ref="V1631">IFERROR(_xlfn.IFS(
U1631="MPR ISSUE","ACTIVE",
U1631="BSS Hardware Issue","ACTIVE",
U1631="Sites strategiques, MLL, Pylone, etc.","PASSIVE",
U1631="AKTIVCO DEFAUT GE &amp; POWER Cabinet","PASSIVE",
U1631="AKTIVCO Coupure ENEO &amp; Baisse de tension","PASSIVE",
U1631="Coupure ENEO &amp; Baisse de tension","PASSIVE",
U1631="Defaut GE &amp; POWER Cabinet","PASSIVE",
U1631="Sharing","PASSIVE",
U1631="Sites strategiques &amp; DataCenter","PASSIVE",
U1631="Exclu","Exclu",
U1631="SAT","ACTIVE",
U1631="SPARE-ISSUE","SPARE-ISSUE",
U1631="Fiber CAmtel","ACTIVE",
U1631="Fiber AOF","ACTIVE",
U1631="Projet OCM (HUAWEI)","PLANNED WORKS",
U1631="Projet OCM (NOKIA)","PLANNED WORKS",
U1631="ACCESS-ISSUE","ACCESS-ISSUE",
U1631="Projet OCM (ZTE, NOKIA, autres projets)","PLANNED WORKS",
U1631="No root CAuse","No root cause",
U1631="ODU HS","ACTIVE",
U1631="IP &amp; VLAN","ACTIVE",
U1631="Warehouse HUAWEI","SPARE-ISSUE",
U1631="SPARE-HS","SPARE-ISSUE",
U1631="Power Telco","ACTIVE",U1631="no impacts","no impacts"
),"")</f>
        <v/>
      </c>
      <c r="W1631" s="104"/>
      <c r="X1631" s="104"/>
      <c r="Y1631" s="104"/>
      <c r="Z1631" s="104"/>
      <c r="AA1631" s="104"/>
      <c r="AB1631" s="104" t="s">
        <v>6661</v>
      </c>
      <c r="AC1631" s="9"/>
      <c r="AD1631" s="9"/>
      <c r="AE1631" s="7"/>
      <c r="AF1631" s="6"/>
      <c r="AG1631" s="7"/>
      <c r="AH1631" s="3" t="s">
        <v>6393</v>
      </c>
      <c r="AI1631" s="18" t="s">
        <v>5423</v>
      </c>
      <c r="AJ1631" s="18" t="s">
        <v>5423</v>
      </c>
      <c r="AK1631" s="18" t="s">
        <v>5423</v>
      </c>
      <c r="AL1631" s="18" t="s">
        <v>5423</v>
      </c>
      <c r="AM1631" s="18" t="s">
        <v>5423</v>
      </c>
      <c r="AN1631" s="18" t="s">
        <v>5423</v>
      </c>
      <c r="AO1631" s="18" t="s">
        <v>5423</v>
      </c>
      <c r="AP1631" s="18" t="s">
        <v>5423</v>
      </c>
      <c r="AQ1631" s="18" t="s">
        <v>5423</v>
      </c>
      <c r="AR1631" s="18" t="s">
        <v>5423</v>
      </c>
      <c r="AS1631" s="18" t="s">
        <v>5423</v>
      </c>
      <c r="AT1631" s="18" t="s">
        <v>5423</v>
      </c>
      <c r="AU1631" s="9" t="s">
        <v>6229</v>
      </c>
      <c r="AV1631" s="14"/>
      <c r="AW1631" s="14" t="s">
        <v>5423</v>
      </c>
      <c r="AX1631" s="14" t="str">
        <f>_xlfn.XLOOKUP(B1631,'[4]cell downs 18042026 17h'!$B:$B,'[4]cell downs 18042026 17h'!$B:$B,"")</f>
        <v/>
      </c>
      <c r="AY1631" s="14" t="str">
        <f>_xlfn.XLOOKUP(B1631,'[5]Cells Huawei 19042026 15h'!$B:$B,'[5]Cells Huawei 19042026 15h'!$B:$B,"")</f>
        <v/>
      </c>
      <c r="AZ1631" s="105" t="str">
        <f>_xlfn.XLOOKUP(B1631,'INCIDENT-04-23-2026'!E:E,'INCIDENT-04-23-2026'!F:F,"")</f>
        <v/>
      </c>
      <c r="BA1631" s="105" t="str">
        <f>_xlfn.XLOOKUP(B1631,'[6]Eneo 17H'!$C:$C,'[6]Eneo 17H'!$I:$I,"")</f>
        <v/>
      </c>
      <c r="BC1631" s="105" t="str">
        <f>_xlfn.XLOOKUP(B1631,'[6]Eneo 17H'!$C:$C,'[6]Eneo 17H'!$I:$I,"")</f>
        <v/>
      </c>
      <c r="BD1631" s="105" t="str">
        <f>_xlfn.XLOOKUP(B1631,'[7]Eneo 12H'!$C:$C,'[7]Eneo 12H'!$I:$I,"")</f>
        <v/>
      </c>
      <c r="BE1631" s="105" t="s">
        <v>5423</v>
      </c>
    </row>
    <row r="1632" spans="1:57" hidden="1" x14ac:dyDescent="0.3">
      <c r="A1632" s="1" t="s">
        <v>4801</v>
      </c>
      <c r="B1632" s="8" t="s">
        <v>4802</v>
      </c>
      <c r="C1632" s="3" t="str">
        <f>_xlfn.XLOOKUP(B1632,'[1]daily break down'!$D:$D,'[1]daily break down'!$E:$E,"")</f>
        <v>Douala</v>
      </c>
      <c r="D1632" s="1" t="s">
        <v>11</v>
      </c>
      <c r="E1632" s="1" t="s">
        <v>12</v>
      </c>
      <c r="F1632" s="3" t="s">
        <v>31</v>
      </c>
      <c r="G1632" s="1" t="s">
        <v>32</v>
      </c>
      <c r="H1632" s="27" t="str">
        <f>_xlfn.XLOOKUP(B1632,[2]CALCULATION!$B:$B,[2]CALCULATION!$H:$H,"")</f>
        <v>ZTE</v>
      </c>
      <c r="I1632" s="23">
        <v>0</v>
      </c>
      <c r="J1632" s="23">
        <v>0</v>
      </c>
      <c r="K1632" s="23">
        <v>0</v>
      </c>
      <c r="L1632" s="23">
        <v>0</v>
      </c>
      <c r="M1632" s="23">
        <v>0</v>
      </c>
      <c r="N1632" s="23">
        <v>0</v>
      </c>
      <c r="O1632" s="23">
        <v>0</v>
      </c>
      <c r="P1632" s="103" t="s">
        <v>6554</v>
      </c>
      <c r="Q1632" s="36" t="s">
        <v>5796</v>
      </c>
      <c r="R1632" s="36"/>
      <c r="S1632" s="35" t="str" cm="1">
        <f t="array" ref="S1632">IFERROR(_xlfn.IFS(
U1632="MPR ISSUE","PDH",
U1632="BSS Hardware Issue","BSS",
U1632="Sites strategiques, MLL, Pylone, etc.","ENVTECH",
U1632="AKTIVCO DEFAUT GE &amp; POWER Cabinet","AKTIVCO",
U1632="AKTIVCO Coupure ENEO &amp; Baisse de tension","AKTIVCO GRID ONLY",
U1632="Coupure ENEO &amp; Baisse de tension","IHS GRID ONLY",
U1632="Defaut GE &amp; POWER Cabinet","IHS",
U1632="Sharing","Partners",
U1632="Sites strategiques &amp; DataCenter","SST &amp; DC",
U1632="Exclu","Exclu",
U1632="SAT","SAT",
U1632="SPARE-ISSUE","SPARE-ISSUE",
U1632="Fiber CAmtel","TRANS_FO_CAMTEL",
U1632="Fiber AOF","Fiber AOF",
U1632="Projet OCM (HUAWEI)","TRAVAUX-HUAWEI",
U1632="Projet OCM (NOKIA)","TRAVAUX-NOKIA",
U1632="ACCESS-ISSUE","ACCESS-ISSUE",
U1632="Projet OCM (ZTE, NOKIA, autres projets)","TRAVAUX OCM",
U1632="No root CAuse","No root cause",
U1632="ODU HS","PDH",
U1632="IP &amp; VLAN","PDH",
U1632="Warehouse HUAWEI","SPARE-ISSUE",
U1632="SPARE-HS","SPARE-ISSUE",
U1632="Power Telco","BSS",U1632="no impacts","no impacts"
),"")</f>
        <v/>
      </c>
      <c r="T1632" s="35" t="str" cm="1">
        <f t="array" ref="T1632">IFERROR(_xlfn.IFS(
U1632="MPR ISSUE","TX ISSUE",
U1632="BSS Hardware Issue","RAN ISSUE",
U1632="Sites strategiques, MLL, Pylone, etc.","ENVTECH",
U1632="AKTIVCO DEFAUT GE &amp; POWER Cabinet","POWER ISSUE",
U1632="AKTIVCO Coupure ENEO &amp; Baisse de tension","POWER ISSUE",
U1632="Coupure ENEO &amp; Baisse de tension","POWER ISSUE",
U1632="Defaut GE &amp; POWER Cabinet","POWER ISSUE",
U1632="Sharing","POWER ISSUE",
U1632="Sites strategiques &amp; DataCenter","POWER ISSUE",
U1632="Exclu","Exclu",
U1632="SAT","TX ISSUE",
U1632="SPARE-ISSUE","SPARE-ISSUE",
U1632="Fiber CAmtel","TX ISSUE",
U1632="Fiber AOF","TX ISSUE",
U1632="Projet OCM (HUAWEI)","TRAVAUX-HUAWEI",
U1632="Projet OCM (NOKIA)","TRAVAUX -NOKIA",
U1632="ACCESS-ISSUE","ACCESS-ISSUE",
U1632="Projet OCM (ZTE, NOKIA, autres projets)","TRAVAUX OCM",
U1632="No root CAuse","No root cause",
U1632="ODU HS","TX ISSUE",
U1632="IP &amp; VLAN","TX ISSUE",
U1632="Warehouse HUAWEI","SPARE-ISSUE",
U1632="SPARE-HS","SPARE-ISSUE",
U1632="Power Telco","RAN ISSUE",U1632="no impacts","no impacts"
),"")</f>
        <v/>
      </c>
      <c r="U1632" s="28"/>
      <c r="V1632" s="35" t="str" cm="1">
        <f t="array" ref="V1632">IFERROR(_xlfn.IFS(
U1632="MPR ISSUE","ACTIVE",
U1632="BSS Hardware Issue","ACTIVE",
U1632="Sites strategiques, MLL, Pylone, etc.","PASSIVE",
U1632="AKTIVCO DEFAUT GE &amp; POWER Cabinet","PASSIVE",
U1632="AKTIVCO Coupure ENEO &amp; Baisse de tension","PASSIVE",
U1632="Coupure ENEO &amp; Baisse de tension","PASSIVE",
U1632="Defaut GE &amp; POWER Cabinet","PASSIVE",
U1632="Sharing","PASSIVE",
U1632="Sites strategiques &amp; DataCenter","PASSIVE",
U1632="Exclu","Exclu",
U1632="SAT","ACTIVE",
U1632="SPARE-ISSUE","SPARE-ISSUE",
U1632="Fiber CAmtel","ACTIVE",
U1632="Fiber AOF","ACTIVE",
U1632="Projet OCM (HUAWEI)","PLANNED WORKS",
U1632="Projet OCM (NOKIA)","PLANNED WORKS",
U1632="ACCESS-ISSUE","ACCESS-ISSUE",
U1632="Projet OCM (ZTE, NOKIA, autres projets)","PLANNED WORKS",
U1632="No root CAuse","No root cause",
U1632="ODU HS","ACTIVE",
U1632="IP &amp; VLAN","ACTIVE",
U1632="Warehouse HUAWEI","SPARE-ISSUE",
U1632="SPARE-HS","SPARE-ISSUE",
U1632="Power Telco","ACTIVE",U1632="no impacts","no impacts"
),"")</f>
        <v/>
      </c>
      <c r="W1632" s="102"/>
      <c r="X1632" s="102"/>
      <c r="Y1632" s="102"/>
      <c r="Z1632" s="102"/>
      <c r="AA1632" s="102"/>
      <c r="AB1632" s="104" t="s">
        <v>5423</v>
      </c>
      <c r="AC1632" s="9"/>
      <c r="AD1632" s="9"/>
      <c r="AE1632" s="7" t="s">
        <v>5423</v>
      </c>
      <c r="AF1632" s="6"/>
      <c r="AG1632" s="7"/>
      <c r="AH1632" s="3" t="s">
        <v>5423</v>
      </c>
      <c r="AI1632" s="18" t="s">
        <v>5423</v>
      </c>
      <c r="AJ1632" s="18" t="s">
        <v>5423</v>
      </c>
      <c r="AK1632" s="18" t="s">
        <v>5423</v>
      </c>
      <c r="AL1632" s="18" t="s">
        <v>5423</v>
      </c>
      <c r="AM1632" s="18" t="s">
        <v>5423</v>
      </c>
      <c r="AN1632" s="18" t="s">
        <v>5423</v>
      </c>
      <c r="AO1632" s="18" t="s">
        <v>5423</v>
      </c>
      <c r="AP1632" s="18" t="s">
        <v>5423</v>
      </c>
      <c r="AQ1632" s="18" t="s">
        <v>5423</v>
      </c>
      <c r="AR1632" s="18" t="s">
        <v>5423</v>
      </c>
      <c r="AS1632" s="18" t="s">
        <v>5423</v>
      </c>
      <c r="AT1632" s="18" t="s">
        <v>5423</v>
      </c>
      <c r="AU1632" s="9" t="s">
        <v>5423</v>
      </c>
      <c r="AV1632" s="14"/>
      <c r="AW1632" s="14" t="s">
        <v>5423</v>
      </c>
      <c r="AX1632" s="14" t="str">
        <f>_xlfn.XLOOKUP(B1632,'[4]cell downs 18042026 17h'!$B:$B,'[4]cell downs 18042026 17h'!$B:$B,"")</f>
        <v/>
      </c>
      <c r="AY1632" s="14" t="str">
        <f>_xlfn.XLOOKUP(B1632,'[5]Cells Huawei 19042026 15h'!$B:$B,'[5]Cells Huawei 19042026 15h'!$B:$B,"")</f>
        <v/>
      </c>
      <c r="AZ1632" s="105" t="str">
        <f>_xlfn.XLOOKUP(B1632,'INCIDENT-04-23-2026'!E:E,'INCIDENT-04-23-2026'!F:F,"")</f>
        <v/>
      </c>
      <c r="BA1632" s="105" t="str">
        <f>_xlfn.XLOOKUP(B1632,'[6]Eneo 17H'!$C:$C,'[6]Eneo 17H'!$I:$I,"")</f>
        <v/>
      </c>
      <c r="BB1632" s="105" t="str">
        <f>_xlfn.XLOOKUP(B1632,[8]ALL!$B:$B,[8]ALL!$M:$M,"")</f>
        <v/>
      </c>
      <c r="BC1632" s="105" t="str">
        <f>_xlfn.XLOOKUP(B1632,'[6]Eneo 17H'!$C:$C,'[6]Eneo 17H'!$I:$I,"")</f>
        <v/>
      </c>
      <c r="BD1632" s="105" t="str">
        <f>_xlfn.XLOOKUP(B1632,'[7]Eneo 12H'!$C:$C,'[7]Eneo 12H'!$I:$I,"")</f>
        <v/>
      </c>
      <c r="BE1632" s="105" t="s">
        <v>5423</v>
      </c>
    </row>
    <row r="1633" spans="1:57" hidden="1" x14ac:dyDescent="0.3">
      <c r="A1633" s="1" t="s">
        <v>2559</v>
      </c>
      <c r="B1633" s="8" t="s">
        <v>2560</v>
      </c>
      <c r="C1633" s="3" t="str">
        <f>_xlfn.XLOOKUP(B1633,'[1]daily break down'!$D:$D,'[1]daily break down'!$E:$E,"")</f>
        <v>CENTRE</v>
      </c>
      <c r="D1633" s="1" t="s">
        <v>21</v>
      </c>
      <c r="E1633" s="1" t="s">
        <v>122</v>
      </c>
      <c r="F1633" s="3" t="s">
        <v>37</v>
      </c>
      <c r="G1633" s="1" t="s">
        <v>2561</v>
      </c>
      <c r="H1633" s="27" t="str">
        <f>_xlfn.XLOOKUP(B1633,[2]CALCULATION!$B:$B,[2]CALCULATION!$H:$H,"")</f>
        <v>ZTE</v>
      </c>
      <c r="I1633" s="23">
        <v>0</v>
      </c>
      <c r="J1633" s="23">
        <v>0</v>
      </c>
      <c r="K1633" s="23">
        <v>0</v>
      </c>
      <c r="L1633" s="23">
        <v>2.1676575836179817</v>
      </c>
      <c r="M1633" s="23">
        <v>0</v>
      </c>
      <c r="N1633" s="23">
        <v>0</v>
      </c>
      <c r="O1633" s="23">
        <v>1.3411978894681818E-2</v>
      </c>
      <c r="P1633" s="103" t="s">
        <v>6554</v>
      </c>
      <c r="Q1633" s="36" t="s">
        <v>5796</v>
      </c>
      <c r="R1633" s="36"/>
      <c r="S1633" s="35" t="str" cm="1">
        <f t="array" ref="S1633">IFERROR(_xlfn.IFS(
U1633="MPR ISSUE","PDH",
U1633="BSS Hardware Issue","BSS",
U1633="Sites strategiques, MLL, Pylone, etc.","ENVTECH",
U1633="AKTIVCO DEFAUT GE &amp; POWER Cabinet","AKTIVCO",
U1633="AKTIVCO Coupure ENEO &amp; Baisse de tension","AKTIVCO GRID ONLY",
U1633="Coupure ENEO &amp; Baisse de tension","IHS GRID ONLY",
U1633="Defaut GE &amp; POWER Cabinet","IHS",
U1633="Sharing","Partners",
U1633="Sites strategiques &amp; DataCenter","SST &amp; DC",
U1633="Exclu","Exclu",
U1633="SAT","SAT",
U1633="SPARE-ISSUE","SPARE-ISSUE",
U1633="Fiber CAmtel","TRANS_FO_CAMTEL",
U1633="Fiber AOF","Fiber AOF",
U1633="Projet OCM (HUAWEI)","TRAVAUX-HUAWEI",
U1633="Projet OCM (NOKIA)","TRAVAUX-NOKIA",
U1633="ACCESS-ISSUE","ACCESS-ISSUE",
U1633="Projet OCM (ZTE, NOKIA, autres projets)","TRAVAUX OCM",
U1633="No root CAuse","No root cause",
U1633="ODU HS","PDH",
U1633="IP &amp; VLAN","PDH",
U1633="Warehouse HUAWEI","SPARE-ISSUE",
U1633="SPARE-HS","SPARE-ISSUE",
U1633="Power Telco","BSS",U1633="no impacts","no impacts"
),"")</f>
        <v/>
      </c>
      <c r="T1633" s="35" t="str" cm="1">
        <f t="array" ref="T1633">IFERROR(_xlfn.IFS(
U1633="MPR ISSUE","TX ISSUE",
U1633="BSS Hardware Issue","RAN ISSUE",
U1633="Sites strategiques, MLL, Pylone, etc.","ENVTECH",
U1633="AKTIVCO DEFAUT GE &amp; POWER Cabinet","POWER ISSUE",
U1633="AKTIVCO Coupure ENEO &amp; Baisse de tension","POWER ISSUE",
U1633="Coupure ENEO &amp; Baisse de tension","POWER ISSUE",
U1633="Defaut GE &amp; POWER Cabinet","POWER ISSUE",
U1633="Sharing","POWER ISSUE",
U1633="Sites strategiques &amp; DataCenter","POWER ISSUE",
U1633="Exclu","Exclu",
U1633="SAT","TX ISSUE",
U1633="SPARE-ISSUE","SPARE-ISSUE",
U1633="Fiber CAmtel","TX ISSUE",
U1633="Fiber AOF","TX ISSUE",
U1633="Projet OCM (HUAWEI)","TRAVAUX-HUAWEI",
U1633="Projet OCM (NOKIA)","TRAVAUX -NOKIA",
U1633="ACCESS-ISSUE","ACCESS-ISSUE",
U1633="Projet OCM (ZTE, NOKIA, autres projets)","TRAVAUX OCM",
U1633="No root CAuse","No root cause",
U1633="ODU HS","TX ISSUE",
U1633="IP &amp; VLAN","TX ISSUE",
U1633="Warehouse HUAWEI","SPARE-ISSUE",
U1633="SPARE-HS","SPARE-ISSUE",
U1633="Power Telco","RAN ISSUE",U1633="no impacts","no impacts"
),"")</f>
        <v/>
      </c>
      <c r="U1633" s="28"/>
      <c r="V1633" s="35" t="str" cm="1">
        <f t="array" ref="V1633">IFERROR(_xlfn.IFS(
U1633="MPR ISSUE","ACTIVE",
U1633="BSS Hardware Issue","ACTIVE",
U1633="Sites strategiques, MLL, Pylone, etc.","PASSIVE",
U1633="AKTIVCO DEFAUT GE &amp; POWER Cabinet","PASSIVE",
U1633="AKTIVCO Coupure ENEO &amp; Baisse de tension","PASSIVE",
U1633="Coupure ENEO &amp; Baisse de tension","PASSIVE",
U1633="Defaut GE &amp; POWER Cabinet","PASSIVE",
U1633="Sharing","PASSIVE",
U1633="Sites strategiques &amp; DataCenter","PASSIVE",
U1633="Exclu","Exclu",
U1633="SAT","ACTIVE",
U1633="SPARE-ISSUE","SPARE-ISSUE",
U1633="Fiber CAmtel","ACTIVE",
U1633="Fiber AOF","ACTIVE",
U1633="Projet OCM (HUAWEI)","PLANNED WORKS",
U1633="Projet OCM (NOKIA)","PLANNED WORKS",
U1633="ACCESS-ISSUE","ACCESS-ISSUE",
U1633="Projet OCM (ZTE, NOKIA, autres projets)","PLANNED WORKS",
U1633="No root CAuse","No root cause",
U1633="ODU HS","ACTIVE",
U1633="IP &amp; VLAN","ACTIVE",
U1633="Warehouse HUAWEI","SPARE-ISSUE",
U1633="SPARE-HS","SPARE-ISSUE",
U1633="Power Telco","ACTIVE",U1633="no impacts","no impacts"
),"")</f>
        <v/>
      </c>
      <c r="W1633" s="102"/>
      <c r="X1633" s="102"/>
      <c r="Y1633" s="102"/>
      <c r="Z1633" s="102"/>
      <c r="AA1633" s="102"/>
      <c r="AB1633" s="104" t="s">
        <v>5423</v>
      </c>
      <c r="AC1633" s="9"/>
      <c r="AD1633" s="9"/>
      <c r="AE1633" s="7" t="s">
        <v>5423</v>
      </c>
      <c r="AF1633" s="6"/>
      <c r="AG1633" s="7"/>
      <c r="AH1633" s="3" t="s">
        <v>5423</v>
      </c>
      <c r="AI1633" s="18" t="s">
        <v>5423</v>
      </c>
      <c r="AJ1633" s="18" t="s">
        <v>5423</v>
      </c>
      <c r="AK1633" s="18" t="s">
        <v>5423</v>
      </c>
      <c r="AL1633" s="18" t="s">
        <v>5423</v>
      </c>
      <c r="AM1633" s="18" t="s">
        <v>5423</v>
      </c>
      <c r="AN1633" s="18" t="s">
        <v>5423</v>
      </c>
      <c r="AO1633" s="18" t="s">
        <v>5423</v>
      </c>
      <c r="AP1633" s="18" t="s">
        <v>5423</v>
      </c>
      <c r="AQ1633" s="18" t="s">
        <v>5423</v>
      </c>
      <c r="AR1633" s="18" t="s">
        <v>5423</v>
      </c>
      <c r="AS1633" s="18" t="s">
        <v>5423</v>
      </c>
      <c r="AT1633" s="18" t="s">
        <v>5423</v>
      </c>
      <c r="AU1633" s="9" t="s">
        <v>5423</v>
      </c>
      <c r="AV1633" s="14"/>
      <c r="AW1633" s="14" t="s">
        <v>5423</v>
      </c>
      <c r="AX1633" s="14" t="str">
        <f>_xlfn.XLOOKUP(B1633,'[4]cell downs 18042026 17h'!$B:$B,'[4]cell downs 18042026 17h'!$B:$B,"")</f>
        <v/>
      </c>
      <c r="AY1633" s="14" t="str">
        <f>_xlfn.XLOOKUP(B1633,'[5]Cells Huawei 19042026 15h'!$B:$B,'[5]Cells Huawei 19042026 15h'!$B:$B,"")</f>
        <v/>
      </c>
      <c r="AZ1633" s="105" t="str">
        <f>_xlfn.XLOOKUP(B1633,'INCIDENT-04-23-2026'!E:E,'INCIDENT-04-23-2026'!F:F,"")</f>
        <v/>
      </c>
      <c r="BA1633" s="105" t="str">
        <f>_xlfn.XLOOKUP(B1633,'[6]Eneo 17H'!$C:$C,'[6]Eneo 17H'!$I:$I,"")</f>
        <v/>
      </c>
      <c r="BB1633" s="105" t="str">
        <f>_xlfn.XLOOKUP(B1633,[8]ALL!$B:$B,[8]ALL!$M:$M,"")</f>
        <v/>
      </c>
      <c r="BC1633" s="105" t="str">
        <f>_xlfn.XLOOKUP(B1633,'[6]Eneo 17H'!$C:$C,'[6]Eneo 17H'!$I:$I,"")</f>
        <v/>
      </c>
      <c r="BD1633" s="105" t="str">
        <f>_xlfn.XLOOKUP(B1633,'[7]Eneo 12H'!$C:$C,'[7]Eneo 12H'!$I:$I,"")</f>
        <v/>
      </c>
      <c r="BE1633" s="105" t="s">
        <v>7309</v>
      </c>
    </row>
    <row r="1634" spans="1:57" hidden="1" x14ac:dyDescent="0.3">
      <c r="A1634" s="1" t="s">
        <v>2812</v>
      </c>
      <c r="B1634" s="8" t="s">
        <v>2813</v>
      </c>
      <c r="C1634" s="3" t="str">
        <f>_xlfn.XLOOKUP(B1634,'[1]daily break down'!$D:$D,'[1]daily break down'!$E:$E,"")</f>
        <v>NORD</v>
      </c>
      <c r="D1634" s="1" t="s">
        <v>11</v>
      </c>
      <c r="E1634" s="1" t="s">
        <v>66</v>
      </c>
      <c r="F1634" s="3" t="s">
        <v>23</v>
      </c>
      <c r="G1634" s="1" t="s">
        <v>2814</v>
      </c>
      <c r="H1634" s="26" t="str">
        <f>_xlfn.XLOOKUP(B1634,[2]CALCULATION!$B:$B,[2]CALCULATION!$H:$H,"")</f>
        <v>NOKIA</v>
      </c>
      <c r="I1634" s="23">
        <v>0</v>
      </c>
      <c r="J1634" s="23">
        <v>0</v>
      </c>
      <c r="K1634" s="23">
        <v>0</v>
      </c>
      <c r="L1634" s="23">
        <v>2.2293847896745519E-3</v>
      </c>
      <c r="M1634" s="23">
        <v>0</v>
      </c>
      <c r="N1634" s="23">
        <v>0</v>
      </c>
      <c r="O1634" s="23">
        <v>0</v>
      </c>
      <c r="P1634" s="103" t="s">
        <v>6554</v>
      </c>
      <c r="Q1634" s="36" t="s">
        <v>5796</v>
      </c>
      <c r="R1634" s="36"/>
      <c r="S1634" s="35" t="str" cm="1">
        <f t="array" ref="S1634">IFERROR(_xlfn.IFS(
U1634="MPR ISSUE","PDH",
U1634="BSS Hardware Issue","BSS",
U1634="Sites strategiques, MLL, Pylone, etc.","ENVTECH",
U1634="AKTIVCO DEFAUT GE &amp; POWER Cabinet","AKTIVCO",
U1634="AKTIVCO Coupure ENEO &amp; Baisse de tension","AKTIVCO GRID ONLY",
U1634="Coupure ENEO &amp; Baisse de tension","IHS GRID ONLY",
U1634="Defaut GE &amp; POWER Cabinet","IHS",
U1634="Sharing","Partners",
U1634="Sites strategiques &amp; DataCenter","SST &amp; DC",
U1634="Exclu","Exclu",
U1634="SAT","SAT",
U1634="SPARE-ISSUE","SPARE-ISSUE",
U1634="Fiber CAmtel","TRANS_FO_CAMTEL",
U1634="Fiber AOF","Fiber AOF",
U1634="Projet OCM (HUAWEI)","TRAVAUX-HUAWEI",
U1634="Projet OCM (NOKIA)","TRAVAUX-NOKIA",
U1634="ACCESS-ISSUE","ACCESS-ISSUE",
U1634="Projet OCM (ZTE, NOKIA, autres projets)","TRAVAUX OCM",
U1634="No root CAuse","No root cause",
U1634="ODU HS","PDH",
U1634="IP &amp; VLAN","PDH",
U1634="Warehouse HUAWEI","SPARE-ISSUE",
U1634="SPARE-HS","SPARE-ISSUE",
U1634="Power Telco","BSS",U1634="no impacts","no impacts"
),"")</f>
        <v/>
      </c>
      <c r="T1634" s="35" t="str" cm="1">
        <f t="array" ref="T1634">IFERROR(_xlfn.IFS(
U1634="MPR ISSUE","TX ISSUE",
U1634="BSS Hardware Issue","RAN ISSUE",
U1634="Sites strategiques, MLL, Pylone, etc.","ENVTECH",
U1634="AKTIVCO DEFAUT GE &amp; POWER Cabinet","POWER ISSUE",
U1634="AKTIVCO Coupure ENEO &amp; Baisse de tension","POWER ISSUE",
U1634="Coupure ENEO &amp; Baisse de tension","POWER ISSUE",
U1634="Defaut GE &amp; POWER Cabinet","POWER ISSUE",
U1634="Sharing","POWER ISSUE",
U1634="Sites strategiques &amp; DataCenter","POWER ISSUE",
U1634="Exclu","Exclu",
U1634="SAT","TX ISSUE",
U1634="SPARE-ISSUE","SPARE-ISSUE",
U1634="Fiber CAmtel","TX ISSUE",
U1634="Fiber AOF","TX ISSUE",
U1634="Projet OCM (HUAWEI)","TRAVAUX-HUAWEI",
U1634="Projet OCM (NOKIA)","TRAVAUX -NOKIA",
U1634="ACCESS-ISSUE","ACCESS-ISSUE",
U1634="Projet OCM (ZTE, NOKIA, autres projets)","TRAVAUX OCM",
U1634="No root CAuse","No root cause",
U1634="ODU HS","TX ISSUE",
U1634="IP &amp; VLAN","TX ISSUE",
U1634="Warehouse HUAWEI","SPARE-ISSUE",
U1634="SPARE-HS","SPARE-ISSUE",
U1634="Power Telco","RAN ISSUE",U1634="no impacts","no impacts"
),"")</f>
        <v/>
      </c>
      <c r="U1634" s="28"/>
      <c r="V1634" s="35" t="str" cm="1">
        <f t="array" ref="V1634">IFERROR(_xlfn.IFS(
U1634="MPR ISSUE","ACTIVE",
U1634="BSS Hardware Issue","ACTIVE",
U1634="Sites strategiques, MLL, Pylone, etc.","PASSIVE",
U1634="AKTIVCO DEFAUT GE &amp; POWER Cabinet","PASSIVE",
U1634="AKTIVCO Coupure ENEO &amp; Baisse de tension","PASSIVE",
U1634="Coupure ENEO &amp; Baisse de tension","PASSIVE",
U1634="Defaut GE &amp; POWER Cabinet","PASSIVE",
U1634="Sharing","PASSIVE",
U1634="Sites strategiques &amp; DataCenter","PASSIVE",
U1634="Exclu","Exclu",
U1634="SAT","ACTIVE",
U1634="SPARE-ISSUE","SPARE-ISSUE",
U1634="Fiber CAmtel","ACTIVE",
U1634="Fiber AOF","ACTIVE",
U1634="Projet OCM (HUAWEI)","PLANNED WORKS",
U1634="Projet OCM (NOKIA)","PLANNED WORKS",
U1634="ACCESS-ISSUE","ACCESS-ISSUE",
U1634="Projet OCM (ZTE, NOKIA, autres projets)","PLANNED WORKS",
U1634="No root CAuse","No root cause",
U1634="ODU HS","ACTIVE",
U1634="IP &amp; VLAN","ACTIVE",
U1634="Warehouse HUAWEI","SPARE-ISSUE",
U1634="SPARE-HS","SPARE-ISSUE",
U1634="Power Telco","ACTIVE",U1634="no impacts","no impacts"
),"")</f>
        <v/>
      </c>
      <c r="W1634" s="102"/>
      <c r="X1634" s="102"/>
      <c r="Y1634" s="102"/>
      <c r="Z1634" s="102"/>
      <c r="AA1634" s="102"/>
      <c r="AB1634" s="104" t="s">
        <v>5423</v>
      </c>
      <c r="AC1634" s="9"/>
      <c r="AD1634" s="9"/>
      <c r="AE1634" s="7" t="s">
        <v>5423</v>
      </c>
      <c r="AF1634" s="6"/>
      <c r="AG1634" s="7"/>
      <c r="AH1634" s="3" t="s">
        <v>5423</v>
      </c>
      <c r="AI1634" s="18" t="s">
        <v>5423</v>
      </c>
      <c r="AJ1634" s="18" t="s">
        <v>5423</v>
      </c>
      <c r="AK1634" s="18" t="s">
        <v>5423</v>
      </c>
      <c r="AL1634" s="18" t="s">
        <v>5423</v>
      </c>
      <c r="AM1634" s="18" t="s">
        <v>5423</v>
      </c>
      <c r="AN1634" s="18" t="s">
        <v>5423</v>
      </c>
      <c r="AO1634" s="18" t="s">
        <v>5423</v>
      </c>
      <c r="AP1634" s="18" t="s">
        <v>5423</v>
      </c>
      <c r="AQ1634" s="18" t="s">
        <v>5423</v>
      </c>
      <c r="AR1634" s="18" t="s">
        <v>5423</v>
      </c>
      <c r="AS1634" s="18" t="s">
        <v>5423</v>
      </c>
      <c r="AT1634" s="18" t="s">
        <v>5423</v>
      </c>
      <c r="AU1634" s="9" t="s">
        <v>5423</v>
      </c>
      <c r="AV1634" s="14"/>
      <c r="AW1634" s="14" t="s">
        <v>5423</v>
      </c>
      <c r="AX1634" s="14" t="str">
        <f>_xlfn.XLOOKUP(B1634,'[4]cell downs 18042026 17h'!$B:$B,'[4]cell downs 18042026 17h'!$B:$B,"")</f>
        <v/>
      </c>
      <c r="AY1634" s="14" t="str">
        <f>_xlfn.XLOOKUP(B1634,'[5]Cells Huawei 19042026 15h'!$B:$B,'[5]Cells Huawei 19042026 15h'!$B:$B,"")</f>
        <v/>
      </c>
      <c r="AZ1634" s="105" t="str">
        <f>_xlfn.XLOOKUP(B1634,'INCIDENT-04-23-2026'!E:E,'INCIDENT-04-23-2026'!F:F,"")</f>
        <v/>
      </c>
      <c r="BA1634" s="105" t="str">
        <f>_xlfn.XLOOKUP(B1634,'[6]Eneo 17H'!$C:$C,'[6]Eneo 17H'!$I:$I,"")</f>
        <v/>
      </c>
      <c r="BB1634" s="105" t="str">
        <f>_xlfn.XLOOKUP(B1634,[8]ALL!$B:$B,[8]ALL!$M:$M,"")</f>
        <v/>
      </c>
      <c r="BC1634" s="105" t="str">
        <f>_xlfn.XLOOKUP(B1634,'[6]Eneo 17H'!$C:$C,'[6]Eneo 17H'!$I:$I,"")</f>
        <v/>
      </c>
      <c r="BD1634" s="105" t="str">
        <f>_xlfn.XLOOKUP(B1634,'[7]Eneo 12H'!$C:$C,'[7]Eneo 12H'!$I:$I,"")</f>
        <v/>
      </c>
      <c r="BE1634" s="105" t="s">
        <v>5423</v>
      </c>
    </row>
    <row r="1635" spans="1:57" hidden="1" x14ac:dyDescent="0.3">
      <c r="A1635" s="1" t="s">
        <v>2143</v>
      </c>
      <c r="B1635" s="8" t="s">
        <v>2144</v>
      </c>
      <c r="C1635" s="3" t="str">
        <f>_xlfn.XLOOKUP(B1635,'[1]daily break down'!$D:$D,'[1]daily break down'!$E:$E,"")</f>
        <v>CENTRE</v>
      </c>
      <c r="D1635" s="1" t="s">
        <v>11</v>
      </c>
      <c r="E1635" s="1" t="s">
        <v>12</v>
      </c>
      <c r="F1635" s="3" t="s">
        <v>226</v>
      </c>
      <c r="G1635" s="1" t="s">
        <v>489</v>
      </c>
      <c r="H1635" s="27" t="str">
        <f>_xlfn.XLOOKUP(B1635,[2]CALCULATION!$B:$B,[2]CALCULATION!$H:$H,"")</f>
        <v>ZTE</v>
      </c>
      <c r="I1635" s="23">
        <v>7.8652695379711965E-3</v>
      </c>
      <c r="J1635" s="23">
        <v>0</v>
      </c>
      <c r="K1635" s="23">
        <v>0</v>
      </c>
      <c r="L1635" s="23">
        <v>0</v>
      </c>
      <c r="M1635" s="23">
        <v>0</v>
      </c>
      <c r="N1635" s="23">
        <v>0</v>
      </c>
      <c r="O1635" s="23">
        <v>1.5694868919308231E-2</v>
      </c>
      <c r="P1635" s="103" t="s">
        <v>6554</v>
      </c>
      <c r="Q1635" s="36" t="s">
        <v>5796</v>
      </c>
      <c r="R1635" s="36"/>
      <c r="S1635" s="35" t="str" cm="1">
        <f t="array" ref="S1635">IFERROR(_xlfn.IFS(
U1635="MPR ISSUE","PDH",
U1635="BSS Hardware Issue","BSS",
U1635="Sites strategiques, MLL, Pylone, etc.","ENVTECH",
U1635="AKTIVCO DEFAUT GE &amp; POWER Cabinet","AKTIVCO",
U1635="AKTIVCO Coupure ENEO &amp; Baisse de tension","AKTIVCO GRID ONLY",
U1635="Coupure ENEO &amp; Baisse de tension","IHS GRID ONLY",
U1635="Defaut GE &amp; POWER Cabinet","IHS",
U1635="Sharing","Partners",
U1635="Sites strategiques &amp; DataCenter","SST &amp; DC",
U1635="Exclu","Exclu",
U1635="SAT","SAT",
U1635="SPARE-ISSUE","SPARE-ISSUE",
U1635="Fiber CAmtel","TRANS_FO_CAMTEL",
U1635="Fiber AOF","Fiber AOF",
U1635="Projet OCM (HUAWEI)","TRAVAUX-HUAWEI",
U1635="Projet OCM (NOKIA)","TRAVAUX-NOKIA",
U1635="ACCESS-ISSUE","ACCESS-ISSUE",
U1635="Projet OCM (ZTE, NOKIA, autres projets)","TRAVAUX OCM",
U1635="No root CAuse","No root cause",
U1635="ODU HS","PDH",
U1635="IP &amp; VLAN","PDH",
U1635="Warehouse HUAWEI","SPARE-ISSUE",
U1635="SPARE-HS","SPARE-ISSUE",
U1635="Power Telco","BSS",U1635="no impacts","no impacts"
),"")</f>
        <v/>
      </c>
      <c r="T1635" s="35" t="str" cm="1">
        <f t="array" ref="T1635">IFERROR(_xlfn.IFS(
U1635="MPR ISSUE","TX ISSUE",
U1635="BSS Hardware Issue","RAN ISSUE",
U1635="Sites strategiques, MLL, Pylone, etc.","ENVTECH",
U1635="AKTIVCO DEFAUT GE &amp; POWER Cabinet","POWER ISSUE",
U1635="AKTIVCO Coupure ENEO &amp; Baisse de tension","POWER ISSUE",
U1635="Coupure ENEO &amp; Baisse de tension","POWER ISSUE",
U1635="Defaut GE &amp; POWER Cabinet","POWER ISSUE",
U1635="Sharing","POWER ISSUE",
U1635="Sites strategiques &amp; DataCenter","POWER ISSUE",
U1635="Exclu","Exclu",
U1635="SAT","TX ISSUE",
U1635="SPARE-ISSUE","SPARE-ISSUE",
U1635="Fiber CAmtel","TX ISSUE",
U1635="Fiber AOF","TX ISSUE",
U1635="Projet OCM (HUAWEI)","TRAVAUX-HUAWEI",
U1635="Projet OCM (NOKIA)","TRAVAUX -NOKIA",
U1635="ACCESS-ISSUE","ACCESS-ISSUE",
U1635="Projet OCM (ZTE, NOKIA, autres projets)","TRAVAUX OCM",
U1635="No root CAuse","No root cause",
U1635="ODU HS","TX ISSUE",
U1635="IP &amp; VLAN","TX ISSUE",
U1635="Warehouse HUAWEI","SPARE-ISSUE",
U1635="SPARE-HS","SPARE-ISSUE",
U1635="Power Telco","RAN ISSUE",U1635="no impacts","no impacts"
),"")</f>
        <v/>
      </c>
      <c r="U1635" s="28"/>
      <c r="V1635" s="35" t="str" cm="1">
        <f t="array" ref="V1635">IFERROR(_xlfn.IFS(
U1635="MPR ISSUE","ACTIVE",
U1635="BSS Hardware Issue","ACTIVE",
U1635="Sites strategiques, MLL, Pylone, etc.","PASSIVE",
U1635="AKTIVCO DEFAUT GE &amp; POWER Cabinet","PASSIVE",
U1635="AKTIVCO Coupure ENEO &amp; Baisse de tension","PASSIVE",
U1635="Coupure ENEO &amp; Baisse de tension","PASSIVE",
U1635="Defaut GE &amp; POWER Cabinet","PASSIVE",
U1635="Sharing","PASSIVE",
U1635="Sites strategiques &amp; DataCenter","PASSIVE",
U1635="Exclu","Exclu",
U1635="SAT","ACTIVE",
U1635="SPARE-ISSUE","SPARE-ISSUE",
U1635="Fiber CAmtel","ACTIVE",
U1635="Fiber AOF","ACTIVE",
U1635="Projet OCM (HUAWEI)","PLANNED WORKS",
U1635="Projet OCM (NOKIA)","PLANNED WORKS",
U1635="ACCESS-ISSUE","ACCESS-ISSUE",
U1635="Projet OCM (ZTE, NOKIA, autres projets)","PLANNED WORKS",
U1635="No root CAuse","No root cause",
U1635="ODU HS","ACTIVE",
U1635="IP &amp; VLAN","ACTIVE",
U1635="Warehouse HUAWEI","SPARE-ISSUE",
U1635="SPARE-HS","SPARE-ISSUE",
U1635="Power Telco","ACTIVE",U1635="no impacts","no impacts"
),"")</f>
        <v/>
      </c>
      <c r="W1635" s="102"/>
      <c r="X1635" s="102"/>
      <c r="Y1635" s="102"/>
      <c r="Z1635" s="102"/>
      <c r="AA1635" s="102"/>
      <c r="AB1635" s="104" t="s">
        <v>5423</v>
      </c>
      <c r="AC1635" s="9"/>
      <c r="AD1635" s="9"/>
      <c r="AE1635" s="7" t="s">
        <v>5423</v>
      </c>
      <c r="AF1635" s="6"/>
      <c r="AG1635" s="7"/>
      <c r="AH1635" s="3" t="s">
        <v>5423</v>
      </c>
      <c r="AI1635" s="18" t="s">
        <v>5423</v>
      </c>
      <c r="AJ1635" s="18" t="s">
        <v>5423</v>
      </c>
      <c r="AK1635" s="18" t="s">
        <v>5423</v>
      </c>
      <c r="AL1635" s="18" t="s">
        <v>5423</v>
      </c>
      <c r="AM1635" s="18" t="s">
        <v>5423</v>
      </c>
      <c r="AN1635" s="18" t="s">
        <v>5423</v>
      </c>
      <c r="AO1635" s="18" t="s">
        <v>5423</v>
      </c>
      <c r="AP1635" s="18" t="s">
        <v>5423</v>
      </c>
      <c r="AQ1635" s="18" t="s">
        <v>5423</v>
      </c>
      <c r="AR1635" s="18" t="s">
        <v>5423</v>
      </c>
      <c r="AS1635" s="18" t="s">
        <v>5423</v>
      </c>
      <c r="AT1635" s="18" t="s">
        <v>5423</v>
      </c>
      <c r="AU1635" s="9" t="s">
        <v>5423</v>
      </c>
      <c r="AV1635" s="14"/>
      <c r="AW1635" s="14" t="s">
        <v>5423</v>
      </c>
      <c r="AX1635" s="14" t="str">
        <f>_xlfn.XLOOKUP(B1635,'[4]cell downs 18042026 17h'!$B:$B,'[4]cell downs 18042026 17h'!$B:$B,"")</f>
        <v/>
      </c>
      <c r="AY1635" s="14" t="str">
        <f>_xlfn.XLOOKUP(B1635,'[5]Cells Huawei 19042026 15h'!$B:$B,'[5]Cells Huawei 19042026 15h'!$B:$B,"")</f>
        <v/>
      </c>
      <c r="AZ1635" s="105" t="str">
        <f>_xlfn.XLOOKUP(B1635,'INCIDENT-04-23-2026'!E:E,'INCIDENT-04-23-2026'!F:F,"")</f>
        <v/>
      </c>
      <c r="BA1635" s="105" t="str">
        <f>_xlfn.XLOOKUP(B1635,'[6]Eneo 17H'!$C:$C,'[6]Eneo 17H'!$I:$I,"")</f>
        <v/>
      </c>
      <c r="BB1635" s="105" t="str">
        <f>_xlfn.XLOOKUP(B1635,[8]ALL!$B:$B,[8]ALL!$M:$M,"")</f>
        <v/>
      </c>
      <c r="BC1635" s="105" t="str">
        <f>_xlfn.XLOOKUP(B1635,'[6]Eneo 17H'!$C:$C,'[6]Eneo 17H'!$I:$I,"")</f>
        <v/>
      </c>
      <c r="BD1635" s="105" t="str">
        <f>_xlfn.XLOOKUP(B1635,'[7]Eneo 12H'!$C:$C,'[7]Eneo 12H'!$I:$I,"")</f>
        <v/>
      </c>
      <c r="BE1635" s="105" t="s">
        <v>5423</v>
      </c>
    </row>
    <row r="1636" spans="1:57" hidden="1" x14ac:dyDescent="0.3">
      <c r="A1636" s="1" t="s">
        <v>2277</v>
      </c>
      <c r="B1636" s="8" t="s">
        <v>2278</v>
      </c>
      <c r="C1636" s="3" t="str">
        <f>_xlfn.XLOOKUP(B1636,'[1]daily break down'!$D:$D,'[1]daily break down'!$E:$E,"")</f>
        <v>Ngaoundere</v>
      </c>
      <c r="D1636" s="1" t="s">
        <v>11</v>
      </c>
      <c r="E1636" s="1" t="s">
        <v>12</v>
      </c>
      <c r="F1636" s="3" t="s">
        <v>90</v>
      </c>
      <c r="G1636" s="1" t="s">
        <v>91</v>
      </c>
      <c r="H1636" s="25" t="str">
        <f>_xlfn.XLOOKUP(B1636,[2]CALCULATION!$B:$B,[2]CALCULATION!$H:$H,"")</f>
        <v>Huawei</v>
      </c>
      <c r="I1636" s="23">
        <v>0</v>
      </c>
      <c r="J1636" s="23">
        <v>0</v>
      </c>
      <c r="K1636" s="23">
        <v>0</v>
      </c>
      <c r="L1636" s="23">
        <v>0</v>
      </c>
      <c r="M1636" s="23">
        <v>0</v>
      </c>
      <c r="N1636" s="23">
        <v>0</v>
      </c>
      <c r="O1636" s="23">
        <v>0</v>
      </c>
      <c r="P1636" s="103" t="s">
        <v>6554</v>
      </c>
      <c r="Q1636" s="36" t="s">
        <v>5796</v>
      </c>
      <c r="R1636" s="36"/>
      <c r="S1636" s="35" t="str" cm="1">
        <f t="array" ref="S1636">IFERROR(_xlfn.IFS(
U1636="MPR ISSUE","PDH",
U1636="BSS Hardware Issue","BSS",
U1636="Sites strategiques, MLL, Pylone, etc.","ENVTECH",
U1636="AKTIVCO DEFAUT GE &amp; POWER Cabinet","AKTIVCO",
U1636="AKTIVCO Coupure ENEO &amp; Baisse de tension","AKTIVCO GRID ONLY",
U1636="Coupure ENEO &amp; Baisse de tension","IHS GRID ONLY",
U1636="Defaut GE &amp; POWER Cabinet","IHS",
U1636="Sharing","Partners",
U1636="Sites strategiques &amp; DataCenter","SST &amp; DC",
U1636="Exclu","Exclu",
U1636="SAT","SAT",
U1636="SPARE-ISSUE","SPARE-ISSUE",
U1636="Fiber CAmtel","TRANS_FO_CAMTEL",
U1636="Fiber AOF","Fiber AOF",
U1636="Projet OCM (HUAWEI)","TRAVAUX-HUAWEI",
U1636="Projet OCM (NOKIA)","TRAVAUX-NOKIA",
U1636="ACCESS-ISSUE","ACCESS-ISSUE",
U1636="Projet OCM (ZTE, NOKIA, autres projets)","TRAVAUX OCM",
U1636="No root CAuse","No root cause",
U1636="ODU HS","PDH",
U1636="IP &amp; VLAN","PDH",
U1636="Warehouse HUAWEI","SPARE-ISSUE",
U1636="SPARE-HS","SPARE-ISSUE",
U1636="Power Telco","BSS",U1636="no impacts","no impacts"
),"")</f>
        <v/>
      </c>
      <c r="T1636" s="35" t="str" cm="1">
        <f t="array" ref="T1636">IFERROR(_xlfn.IFS(
U1636="MPR ISSUE","TX ISSUE",
U1636="BSS Hardware Issue","RAN ISSUE",
U1636="Sites strategiques, MLL, Pylone, etc.","ENVTECH",
U1636="AKTIVCO DEFAUT GE &amp; POWER Cabinet","POWER ISSUE",
U1636="AKTIVCO Coupure ENEO &amp; Baisse de tension","POWER ISSUE",
U1636="Coupure ENEO &amp; Baisse de tension","POWER ISSUE",
U1636="Defaut GE &amp; POWER Cabinet","POWER ISSUE",
U1636="Sharing","POWER ISSUE",
U1636="Sites strategiques &amp; DataCenter","POWER ISSUE",
U1636="Exclu","Exclu",
U1636="SAT","TX ISSUE",
U1636="SPARE-ISSUE","SPARE-ISSUE",
U1636="Fiber CAmtel","TX ISSUE",
U1636="Fiber AOF","TX ISSUE",
U1636="Projet OCM (HUAWEI)","TRAVAUX-HUAWEI",
U1636="Projet OCM (NOKIA)","TRAVAUX -NOKIA",
U1636="ACCESS-ISSUE","ACCESS-ISSUE",
U1636="Projet OCM (ZTE, NOKIA, autres projets)","TRAVAUX OCM",
U1636="No root CAuse","No root cause",
U1636="ODU HS","TX ISSUE",
U1636="IP &amp; VLAN","TX ISSUE",
U1636="Warehouse HUAWEI","SPARE-ISSUE",
U1636="SPARE-HS","SPARE-ISSUE",
U1636="Power Telco","RAN ISSUE",U1636="no impacts","no impacts"
),"")</f>
        <v/>
      </c>
      <c r="U1636" s="28"/>
      <c r="V1636" s="35" t="str" cm="1">
        <f t="array" ref="V1636">IFERROR(_xlfn.IFS(
U1636="MPR ISSUE","ACTIVE",
U1636="BSS Hardware Issue","ACTIVE",
U1636="Sites strategiques, MLL, Pylone, etc.","PASSIVE",
U1636="AKTIVCO DEFAUT GE &amp; POWER Cabinet","PASSIVE",
U1636="AKTIVCO Coupure ENEO &amp; Baisse de tension","PASSIVE",
U1636="Coupure ENEO &amp; Baisse de tension","PASSIVE",
U1636="Defaut GE &amp; POWER Cabinet","PASSIVE",
U1636="Sharing","PASSIVE",
U1636="Sites strategiques &amp; DataCenter","PASSIVE",
U1636="Exclu","Exclu",
U1636="SAT","ACTIVE",
U1636="SPARE-ISSUE","SPARE-ISSUE",
U1636="Fiber CAmtel","ACTIVE",
U1636="Fiber AOF","ACTIVE",
U1636="Projet OCM (HUAWEI)","PLANNED WORKS",
U1636="Projet OCM (NOKIA)","PLANNED WORKS",
U1636="ACCESS-ISSUE","ACCESS-ISSUE",
U1636="Projet OCM (ZTE, NOKIA, autres projets)","PLANNED WORKS",
U1636="No root CAuse","No root cause",
U1636="ODU HS","ACTIVE",
U1636="IP &amp; VLAN","ACTIVE",
U1636="Warehouse HUAWEI","SPARE-ISSUE",
U1636="SPARE-HS","SPARE-ISSUE",
U1636="Power Telco","ACTIVE",U1636="no impacts","no impacts"
),"")</f>
        <v/>
      </c>
      <c r="W1636" s="102"/>
      <c r="X1636" s="102"/>
      <c r="Y1636" s="102"/>
      <c r="Z1636" s="102"/>
      <c r="AA1636" s="102"/>
      <c r="AB1636" s="104" t="s">
        <v>5423</v>
      </c>
      <c r="AC1636" s="9"/>
      <c r="AD1636" s="9"/>
      <c r="AE1636" s="7" t="s">
        <v>5423</v>
      </c>
      <c r="AF1636" s="6"/>
      <c r="AG1636" s="7"/>
      <c r="AH1636" s="3" t="s">
        <v>5423</v>
      </c>
      <c r="AI1636" s="18" t="s">
        <v>5423</v>
      </c>
      <c r="AJ1636" s="18" t="s">
        <v>5423</v>
      </c>
      <c r="AK1636" s="18" t="s">
        <v>5423</v>
      </c>
      <c r="AL1636" s="18" t="s">
        <v>5423</v>
      </c>
      <c r="AM1636" s="18" t="s">
        <v>5423</v>
      </c>
      <c r="AN1636" s="18" t="s">
        <v>5423</v>
      </c>
      <c r="AO1636" s="18" t="s">
        <v>5423</v>
      </c>
      <c r="AP1636" s="18" t="s">
        <v>5423</v>
      </c>
      <c r="AQ1636" s="18" t="s">
        <v>5423</v>
      </c>
      <c r="AR1636" s="18" t="s">
        <v>5423</v>
      </c>
      <c r="AS1636" s="18" t="s">
        <v>5423</v>
      </c>
      <c r="AT1636" s="18" t="s">
        <v>5423</v>
      </c>
      <c r="AU1636" s="9" t="s">
        <v>5423</v>
      </c>
      <c r="AV1636" s="14"/>
      <c r="AW1636" s="14" t="s">
        <v>5423</v>
      </c>
      <c r="AX1636" s="14" t="str">
        <f>_xlfn.XLOOKUP(B1636,'[4]cell downs 18042026 17h'!$B:$B,'[4]cell downs 18042026 17h'!$B:$B,"")</f>
        <v/>
      </c>
      <c r="AY1636" s="14" t="str">
        <f>_xlfn.XLOOKUP(B1636,'[5]Cells Huawei 19042026 15h'!$B:$B,'[5]Cells Huawei 19042026 15h'!$B:$B,"")</f>
        <v/>
      </c>
      <c r="AZ1636" s="105" t="str">
        <f>_xlfn.XLOOKUP(B1636,'INCIDENT-04-23-2026'!E:E,'INCIDENT-04-23-2026'!F:F,"")</f>
        <v/>
      </c>
      <c r="BA1636" s="105" t="str">
        <f>_xlfn.XLOOKUP(B1636,'[6]Eneo 17H'!$C:$C,'[6]Eneo 17H'!$I:$I,"")</f>
        <v/>
      </c>
      <c r="BB1636" s="105" t="str">
        <f>_xlfn.XLOOKUP(B1636,[8]ALL!$B:$B,[8]ALL!$M:$M,"")</f>
        <v/>
      </c>
      <c r="BC1636" s="105" t="str">
        <f>_xlfn.XLOOKUP(B1636,'[6]Eneo 17H'!$C:$C,'[6]Eneo 17H'!$I:$I,"")</f>
        <v/>
      </c>
      <c r="BD1636" s="105" t="str">
        <f>_xlfn.XLOOKUP(B1636,'[7]Eneo 12H'!$C:$C,'[7]Eneo 12H'!$I:$I,"")</f>
        <v/>
      </c>
      <c r="BE1636" s="105" t="s">
        <v>5423</v>
      </c>
    </row>
    <row r="1637" spans="1:57" hidden="1" x14ac:dyDescent="0.3">
      <c r="A1637" s="1" t="s">
        <v>2752</v>
      </c>
      <c r="B1637" s="8" t="s">
        <v>2753</v>
      </c>
      <c r="C1637" s="3" t="str">
        <f>_xlfn.XLOOKUP(B1637,'[1]daily break down'!$D:$D,'[1]daily break down'!$E:$E,"")</f>
        <v>CENTRE</v>
      </c>
      <c r="D1637" s="1" t="s">
        <v>21</v>
      </c>
      <c r="E1637" s="1" t="s">
        <v>188</v>
      </c>
      <c r="F1637" s="3" t="s">
        <v>69</v>
      </c>
      <c r="G1637" s="1" t="s">
        <v>1217</v>
      </c>
      <c r="H1637" s="27" t="str">
        <f>_xlfn.XLOOKUP(B1637,[2]CALCULATION!$B:$B,[2]CALCULATION!$H:$H,"")</f>
        <v>ZTE</v>
      </c>
      <c r="I1637" s="23">
        <v>0</v>
      </c>
      <c r="J1637" s="23">
        <v>0</v>
      </c>
      <c r="K1637" s="23">
        <v>0</v>
      </c>
      <c r="L1637" s="23">
        <v>0</v>
      </c>
      <c r="M1637" s="23">
        <v>0</v>
      </c>
      <c r="N1637" s="23">
        <v>0</v>
      </c>
      <c r="O1637" s="23">
        <v>0</v>
      </c>
      <c r="P1637" s="103" t="s">
        <v>6554</v>
      </c>
      <c r="Q1637" s="36" t="s">
        <v>5796</v>
      </c>
      <c r="R1637" s="36"/>
      <c r="S1637" s="35" t="str" cm="1">
        <f t="array" ref="S1637">IFERROR(_xlfn.IFS(
U1637="MPR ISSUE","PDH",
U1637="BSS Hardware Issue","BSS",
U1637="Sites strategiques, MLL, Pylone, etc.","ENVTECH",
U1637="AKTIVCO DEFAUT GE &amp; POWER Cabinet","AKTIVCO",
U1637="AKTIVCO Coupure ENEO &amp; Baisse de tension","AKTIVCO GRID ONLY",
U1637="Coupure ENEO &amp; Baisse de tension","IHS GRID ONLY",
U1637="Defaut GE &amp; POWER Cabinet","IHS",
U1637="Sharing","Partners",
U1637="Sites strategiques &amp; DataCenter","SST &amp; DC",
U1637="Exclu","Exclu",
U1637="SAT","SAT",
U1637="SPARE-ISSUE","SPARE-ISSUE",
U1637="Fiber CAmtel","TRANS_FO_CAMTEL",
U1637="Fiber AOF","Fiber AOF",
U1637="Projet OCM (HUAWEI)","TRAVAUX-HUAWEI",
U1637="Projet OCM (NOKIA)","TRAVAUX-NOKIA",
U1637="ACCESS-ISSUE","ACCESS-ISSUE",
U1637="Projet OCM (ZTE, NOKIA, autres projets)","TRAVAUX OCM",
U1637="No root CAuse","No root cause",
U1637="ODU HS","PDH",
U1637="IP &amp; VLAN","PDH",
U1637="Warehouse HUAWEI","SPARE-ISSUE",
U1637="SPARE-HS","SPARE-ISSUE",
U1637="Power Telco","BSS",U1637="no impacts","no impacts"
),"")</f>
        <v/>
      </c>
      <c r="T1637" s="35" t="str" cm="1">
        <f t="array" ref="T1637">IFERROR(_xlfn.IFS(
U1637="MPR ISSUE","TX ISSUE",
U1637="BSS Hardware Issue","RAN ISSUE",
U1637="Sites strategiques, MLL, Pylone, etc.","ENVTECH",
U1637="AKTIVCO DEFAUT GE &amp; POWER Cabinet","POWER ISSUE",
U1637="AKTIVCO Coupure ENEO &amp; Baisse de tension","POWER ISSUE",
U1637="Coupure ENEO &amp; Baisse de tension","POWER ISSUE",
U1637="Defaut GE &amp; POWER Cabinet","POWER ISSUE",
U1637="Sharing","POWER ISSUE",
U1637="Sites strategiques &amp; DataCenter","POWER ISSUE",
U1637="Exclu","Exclu",
U1637="SAT","TX ISSUE",
U1637="SPARE-ISSUE","SPARE-ISSUE",
U1637="Fiber CAmtel","TX ISSUE",
U1637="Fiber AOF","TX ISSUE",
U1637="Projet OCM (HUAWEI)","TRAVAUX-HUAWEI",
U1637="Projet OCM (NOKIA)","TRAVAUX -NOKIA",
U1637="ACCESS-ISSUE","ACCESS-ISSUE",
U1637="Projet OCM (ZTE, NOKIA, autres projets)","TRAVAUX OCM",
U1637="No root CAuse","No root cause",
U1637="ODU HS","TX ISSUE",
U1637="IP &amp; VLAN","TX ISSUE",
U1637="Warehouse HUAWEI","SPARE-ISSUE",
U1637="SPARE-HS","SPARE-ISSUE",
U1637="Power Telco","RAN ISSUE",U1637="no impacts","no impacts"
),"")</f>
        <v/>
      </c>
      <c r="U1637" s="28"/>
      <c r="V1637" s="35" t="str" cm="1">
        <f t="array" ref="V1637">IFERROR(_xlfn.IFS(
U1637="MPR ISSUE","ACTIVE",
U1637="BSS Hardware Issue","ACTIVE",
U1637="Sites strategiques, MLL, Pylone, etc.","PASSIVE",
U1637="AKTIVCO DEFAUT GE &amp; POWER Cabinet","PASSIVE",
U1637="AKTIVCO Coupure ENEO &amp; Baisse de tension","PASSIVE",
U1637="Coupure ENEO &amp; Baisse de tension","PASSIVE",
U1637="Defaut GE &amp; POWER Cabinet","PASSIVE",
U1637="Sharing","PASSIVE",
U1637="Sites strategiques &amp; DataCenter","PASSIVE",
U1637="Exclu","Exclu",
U1637="SAT","ACTIVE",
U1637="SPARE-ISSUE","SPARE-ISSUE",
U1637="Fiber CAmtel","ACTIVE",
U1637="Fiber AOF","ACTIVE",
U1637="Projet OCM (HUAWEI)","PLANNED WORKS",
U1637="Projet OCM (NOKIA)","PLANNED WORKS",
U1637="ACCESS-ISSUE","ACCESS-ISSUE",
U1637="Projet OCM (ZTE, NOKIA, autres projets)","PLANNED WORKS",
U1637="No root CAuse","No root cause",
U1637="ODU HS","ACTIVE",
U1637="IP &amp; VLAN","ACTIVE",
U1637="Warehouse HUAWEI","SPARE-ISSUE",
U1637="SPARE-HS","SPARE-ISSUE",
U1637="Power Telco","ACTIVE",U1637="no impacts","no impacts"
),"")</f>
        <v/>
      </c>
      <c r="W1637" s="102"/>
      <c r="X1637" s="102"/>
      <c r="Y1637" s="102"/>
      <c r="Z1637" s="102"/>
      <c r="AA1637" s="102"/>
      <c r="AB1637" s="104" t="s">
        <v>5423</v>
      </c>
      <c r="AC1637" s="9"/>
      <c r="AD1637" s="9"/>
      <c r="AE1637" s="7" t="s">
        <v>5423</v>
      </c>
      <c r="AF1637" s="6"/>
      <c r="AG1637" s="7"/>
      <c r="AH1637" s="3" t="s">
        <v>5423</v>
      </c>
      <c r="AI1637" s="18" t="s">
        <v>5423</v>
      </c>
      <c r="AJ1637" s="18" t="s">
        <v>5423</v>
      </c>
      <c r="AK1637" s="18" t="s">
        <v>5423</v>
      </c>
      <c r="AL1637" s="18" t="s">
        <v>5423</v>
      </c>
      <c r="AM1637" s="18" t="s">
        <v>5423</v>
      </c>
      <c r="AN1637" s="18" t="s">
        <v>5423</v>
      </c>
      <c r="AO1637" s="18" t="s">
        <v>5423</v>
      </c>
      <c r="AP1637" s="18" t="s">
        <v>5423</v>
      </c>
      <c r="AQ1637" s="18" t="s">
        <v>5423</v>
      </c>
      <c r="AR1637" s="18" t="s">
        <v>5423</v>
      </c>
      <c r="AS1637" s="18" t="s">
        <v>5423</v>
      </c>
      <c r="AT1637" s="18" t="s">
        <v>5423</v>
      </c>
      <c r="AU1637" s="9" t="s">
        <v>5423</v>
      </c>
      <c r="AV1637" s="14"/>
      <c r="AW1637" s="14" t="s">
        <v>5423</v>
      </c>
      <c r="AX1637" s="14" t="str">
        <f>_xlfn.XLOOKUP(B1637,'[4]cell downs 18042026 17h'!$B:$B,'[4]cell downs 18042026 17h'!$B:$B,"")</f>
        <v/>
      </c>
      <c r="AY1637" s="14" t="str">
        <f>_xlfn.XLOOKUP(B1637,'[5]Cells Huawei 19042026 15h'!$B:$B,'[5]Cells Huawei 19042026 15h'!$B:$B,"")</f>
        <v/>
      </c>
      <c r="AZ1637" s="105" t="str">
        <f>_xlfn.XLOOKUP(B1637,'INCIDENT-04-23-2026'!E:E,'INCIDENT-04-23-2026'!F:F,"")</f>
        <v/>
      </c>
      <c r="BA1637" s="105" t="str">
        <f>_xlfn.XLOOKUP(B1637,'[6]Eneo 17H'!$C:$C,'[6]Eneo 17H'!$I:$I,"")</f>
        <v/>
      </c>
      <c r="BB1637" s="105" t="str">
        <f>_xlfn.XLOOKUP(B1637,[8]ALL!$B:$B,[8]ALL!$M:$M,"")</f>
        <v/>
      </c>
      <c r="BC1637" s="105" t="str">
        <f>_xlfn.XLOOKUP(B1637,'[6]Eneo 17H'!$C:$C,'[6]Eneo 17H'!$I:$I,"")</f>
        <v/>
      </c>
      <c r="BD1637" s="105" t="str">
        <f>_xlfn.XLOOKUP(B1637,'[7]Eneo 12H'!$C:$C,'[7]Eneo 12H'!$I:$I,"")</f>
        <v/>
      </c>
      <c r="BE1637" s="105" t="s">
        <v>5423</v>
      </c>
    </row>
    <row r="1638" spans="1:57" hidden="1" x14ac:dyDescent="0.3">
      <c r="A1638" s="1" t="s">
        <v>3897</v>
      </c>
      <c r="B1638" s="8" t="s">
        <v>3898</v>
      </c>
      <c r="C1638" s="3" t="str">
        <f>_xlfn.XLOOKUP(B1638,'[1]daily break down'!$D:$D,'[1]daily break down'!$E:$E,"")</f>
        <v>NORD</v>
      </c>
      <c r="D1638" s="1" t="s">
        <v>11</v>
      </c>
      <c r="E1638" s="1" t="s">
        <v>154</v>
      </c>
      <c r="F1638" s="3" t="s">
        <v>23</v>
      </c>
      <c r="G1638" s="1" t="s">
        <v>3899</v>
      </c>
      <c r="H1638" s="26" t="str">
        <f>_xlfn.XLOOKUP(B1638,[2]CALCULATION!$B:$B,[2]CALCULATION!$H:$H,"")</f>
        <v>NOKIA</v>
      </c>
      <c r="I1638" s="23">
        <v>0</v>
      </c>
      <c r="J1638" s="23">
        <v>0</v>
      </c>
      <c r="K1638" s="23">
        <v>0</v>
      </c>
      <c r="L1638" s="23">
        <v>0</v>
      </c>
      <c r="M1638" s="23">
        <v>0</v>
      </c>
      <c r="N1638" s="23">
        <v>0</v>
      </c>
      <c r="O1638" s="23">
        <v>8.0257852428294136E-4</v>
      </c>
      <c r="P1638" s="103" t="s">
        <v>6554</v>
      </c>
      <c r="Q1638" s="36" t="s">
        <v>5796</v>
      </c>
      <c r="R1638" s="36"/>
      <c r="S1638" s="35" t="str" cm="1">
        <f t="array" ref="S1638">IFERROR(_xlfn.IFS(
U1638="MPR ISSUE","PDH",
U1638="BSS Hardware Issue","BSS",
U1638="Sites strategiques, MLL, Pylone, etc.","ENVTECH",
U1638="AKTIVCO DEFAUT GE &amp; POWER Cabinet","AKTIVCO",
U1638="AKTIVCO Coupure ENEO &amp; Baisse de tension","AKTIVCO GRID ONLY",
U1638="Coupure ENEO &amp; Baisse de tension","IHS GRID ONLY",
U1638="Defaut GE &amp; POWER Cabinet","IHS",
U1638="Sharing","Partners",
U1638="Sites strategiques &amp; DataCenter","SST &amp; DC",
U1638="Exclu","Exclu",
U1638="SAT","SAT",
U1638="SPARE-ISSUE","SPARE-ISSUE",
U1638="Fiber CAmtel","TRANS_FO_CAMTEL",
U1638="Fiber AOF","Fiber AOF",
U1638="Projet OCM (HUAWEI)","TRAVAUX-HUAWEI",
U1638="Projet OCM (NOKIA)","TRAVAUX-NOKIA",
U1638="ACCESS-ISSUE","ACCESS-ISSUE",
U1638="Projet OCM (ZTE, NOKIA, autres projets)","TRAVAUX OCM",
U1638="No root CAuse","No root cause",
U1638="ODU HS","PDH",
U1638="IP &amp; VLAN","PDH",
U1638="Warehouse HUAWEI","SPARE-ISSUE",
U1638="SPARE-HS","SPARE-ISSUE",
U1638="Power Telco","BSS",U1638="no impacts","no impacts"
),"")</f>
        <v/>
      </c>
      <c r="T1638" s="35" t="str" cm="1">
        <f t="array" ref="T1638">IFERROR(_xlfn.IFS(
U1638="MPR ISSUE","TX ISSUE",
U1638="BSS Hardware Issue","RAN ISSUE",
U1638="Sites strategiques, MLL, Pylone, etc.","ENVTECH",
U1638="AKTIVCO DEFAUT GE &amp; POWER Cabinet","POWER ISSUE",
U1638="AKTIVCO Coupure ENEO &amp; Baisse de tension","POWER ISSUE",
U1638="Coupure ENEO &amp; Baisse de tension","POWER ISSUE",
U1638="Defaut GE &amp; POWER Cabinet","POWER ISSUE",
U1638="Sharing","POWER ISSUE",
U1638="Sites strategiques &amp; DataCenter","POWER ISSUE",
U1638="Exclu","Exclu",
U1638="SAT","TX ISSUE",
U1638="SPARE-ISSUE","SPARE-ISSUE",
U1638="Fiber CAmtel","TX ISSUE",
U1638="Fiber AOF","TX ISSUE",
U1638="Projet OCM (HUAWEI)","TRAVAUX-HUAWEI",
U1638="Projet OCM (NOKIA)","TRAVAUX -NOKIA",
U1638="ACCESS-ISSUE","ACCESS-ISSUE",
U1638="Projet OCM (ZTE, NOKIA, autres projets)","TRAVAUX OCM",
U1638="No root CAuse","No root cause",
U1638="ODU HS","TX ISSUE",
U1638="IP &amp; VLAN","TX ISSUE",
U1638="Warehouse HUAWEI","SPARE-ISSUE",
U1638="SPARE-HS","SPARE-ISSUE",
U1638="Power Telco","RAN ISSUE",U1638="no impacts","no impacts"
),"")</f>
        <v/>
      </c>
      <c r="U1638" s="28"/>
      <c r="V1638" s="35" t="str" cm="1">
        <f t="array" ref="V1638">IFERROR(_xlfn.IFS(
U1638="MPR ISSUE","ACTIVE",
U1638="BSS Hardware Issue","ACTIVE",
U1638="Sites strategiques, MLL, Pylone, etc.","PASSIVE",
U1638="AKTIVCO DEFAUT GE &amp; POWER Cabinet","PASSIVE",
U1638="AKTIVCO Coupure ENEO &amp; Baisse de tension","PASSIVE",
U1638="Coupure ENEO &amp; Baisse de tension","PASSIVE",
U1638="Defaut GE &amp; POWER Cabinet","PASSIVE",
U1638="Sharing","PASSIVE",
U1638="Sites strategiques &amp; DataCenter","PASSIVE",
U1638="Exclu","Exclu",
U1638="SAT","ACTIVE",
U1638="SPARE-ISSUE","SPARE-ISSUE",
U1638="Fiber CAmtel","ACTIVE",
U1638="Fiber AOF","ACTIVE",
U1638="Projet OCM (HUAWEI)","PLANNED WORKS",
U1638="Projet OCM (NOKIA)","PLANNED WORKS",
U1638="ACCESS-ISSUE","ACCESS-ISSUE",
U1638="Projet OCM (ZTE, NOKIA, autres projets)","PLANNED WORKS",
U1638="No root CAuse","No root cause",
U1638="ODU HS","ACTIVE",
U1638="IP &amp; VLAN","ACTIVE",
U1638="Warehouse HUAWEI","SPARE-ISSUE",
U1638="SPARE-HS","SPARE-ISSUE",
U1638="Power Telco","ACTIVE",U1638="no impacts","no impacts"
),"")</f>
        <v/>
      </c>
      <c r="W1638" s="102"/>
      <c r="X1638" s="102"/>
      <c r="Y1638" s="102"/>
      <c r="Z1638" s="102"/>
      <c r="AA1638" s="102"/>
      <c r="AB1638" s="104" t="s">
        <v>5423</v>
      </c>
      <c r="AC1638" s="9"/>
      <c r="AD1638" s="9"/>
      <c r="AE1638" s="7" t="s">
        <v>5423</v>
      </c>
      <c r="AF1638" s="6"/>
      <c r="AG1638" s="7"/>
      <c r="AH1638" s="3" t="s">
        <v>5423</v>
      </c>
      <c r="AI1638" s="18" t="s">
        <v>5423</v>
      </c>
      <c r="AJ1638" s="18" t="s">
        <v>5423</v>
      </c>
      <c r="AK1638" s="18" t="s">
        <v>5423</v>
      </c>
      <c r="AL1638" s="18" t="s">
        <v>5423</v>
      </c>
      <c r="AM1638" s="18" t="s">
        <v>5423</v>
      </c>
      <c r="AN1638" s="18" t="s">
        <v>5423</v>
      </c>
      <c r="AO1638" s="18" t="s">
        <v>5423</v>
      </c>
      <c r="AP1638" s="18" t="s">
        <v>5423</v>
      </c>
      <c r="AQ1638" s="18" t="s">
        <v>5423</v>
      </c>
      <c r="AR1638" s="18" t="s">
        <v>5423</v>
      </c>
      <c r="AS1638" s="18" t="s">
        <v>5423</v>
      </c>
      <c r="AT1638" s="18" t="s">
        <v>5423</v>
      </c>
      <c r="AU1638" s="9" t="s">
        <v>5423</v>
      </c>
      <c r="AV1638" s="14"/>
      <c r="AW1638" s="14" t="s">
        <v>5423</v>
      </c>
      <c r="AX1638" s="14" t="str">
        <f>_xlfn.XLOOKUP(B1638,'[4]cell downs 18042026 17h'!$B:$B,'[4]cell downs 18042026 17h'!$B:$B,"")</f>
        <v/>
      </c>
      <c r="AY1638" s="14" t="str">
        <f>_xlfn.XLOOKUP(B1638,'[5]Cells Huawei 19042026 15h'!$B:$B,'[5]Cells Huawei 19042026 15h'!$B:$B,"")</f>
        <v/>
      </c>
      <c r="AZ1638" s="105" t="str">
        <f>_xlfn.XLOOKUP(B1638,'INCIDENT-04-23-2026'!E:E,'INCIDENT-04-23-2026'!F:F,"")</f>
        <v/>
      </c>
      <c r="BA1638" s="105" t="str">
        <f>_xlfn.XLOOKUP(B1638,'[6]Eneo 17H'!$C:$C,'[6]Eneo 17H'!$I:$I,"")</f>
        <v/>
      </c>
      <c r="BB1638" s="105" t="str">
        <f>_xlfn.XLOOKUP(B1638,[8]ALL!$B:$B,[8]ALL!$M:$M,"")</f>
        <v/>
      </c>
      <c r="BC1638" s="105" t="str">
        <f>_xlfn.XLOOKUP(B1638,'[6]Eneo 17H'!$C:$C,'[6]Eneo 17H'!$I:$I,"")</f>
        <v/>
      </c>
      <c r="BD1638" s="105" t="str">
        <f>_xlfn.XLOOKUP(B1638,'[7]Eneo 12H'!$C:$C,'[7]Eneo 12H'!$I:$I,"")</f>
        <v/>
      </c>
      <c r="BE1638" s="105" t="s">
        <v>5423</v>
      </c>
    </row>
    <row r="1639" spans="1:57" hidden="1" x14ac:dyDescent="0.3">
      <c r="A1639" s="1" t="s">
        <v>2303</v>
      </c>
      <c r="B1639" s="8" t="s">
        <v>2304</v>
      </c>
      <c r="C1639" s="3" t="str">
        <f>_xlfn.XLOOKUP(B1639,'[1]daily break down'!$D:$D,'[1]daily break down'!$E:$E,"")</f>
        <v>CENTRE</v>
      </c>
      <c r="D1639" s="1" t="s">
        <v>11</v>
      </c>
      <c r="E1639" s="1" t="s">
        <v>12</v>
      </c>
      <c r="F1639" s="3" t="s">
        <v>69</v>
      </c>
      <c r="G1639" s="1" t="s">
        <v>1217</v>
      </c>
      <c r="H1639" s="27" t="str">
        <f>_xlfn.XLOOKUP(B1639,[2]CALCULATION!$B:$B,[2]CALCULATION!$H:$H,"")</f>
        <v>ZTE</v>
      </c>
      <c r="I1639" s="23">
        <v>0</v>
      </c>
      <c r="J1639" s="23">
        <v>0</v>
      </c>
      <c r="K1639" s="23">
        <v>0</v>
      </c>
      <c r="L1639" s="23">
        <v>0</v>
      </c>
      <c r="M1639" s="23">
        <v>0</v>
      </c>
      <c r="N1639" s="23">
        <v>0</v>
      </c>
      <c r="O1639" s="23">
        <v>0</v>
      </c>
      <c r="P1639" s="103" t="s">
        <v>6554</v>
      </c>
      <c r="Q1639" s="36" t="s">
        <v>5796</v>
      </c>
      <c r="R1639" s="36"/>
      <c r="S1639" s="35" t="str" cm="1">
        <f t="array" ref="S1639">IFERROR(_xlfn.IFS(
U1639="MPR ISSUE","PDH",
U1639="BSS Hardware Issue","BSS",
U1639="Sites strategiques, MLL, Pylone, etc.","ENVTECH",
U1639="AKTIVCO DEFAUT GE &amp; POWER Cabinet","AKTIVCO",
U1639="AKTIVCO Coupure ENEO &amp; Baisse de tension","AKTIVCO GRID ONLY",
U1639="Coupure ENEO &amp; Baisse de tension","IHS GRID ONLY",
U1639="Defaut GE &amp; POWER Cabinet","IHS",
U1639="Sharing","Partners",
U1639="Sites strategiques &amp; DataCenter","SST &amp; DC",
U1639="Exclu","Exclu",
U1639="SAT","SAT",
U1639="SPARE-ISSUE","SPARE-ISSUE",
U1639="Fiber CAmtel","TRANS_FO_CAMTEL",
U1639="Fiber AOF","Fiber AOF",
U1639="Projet OCM (HUAWEI)","TRAVAUX-HUAWEI",
U1639="Projet OCM (NOKIA)","TRAVAUX-NOKIA",
U1639="ACCESS-ISSUE","ACCESS-ISSUE",
U1639="Projet OCM (ZTE, NOKIA, autres projets)","TRAVAUX OCM",
U1639="No root CAuse","No root cause",
U1639="ODU HS","PDH",
U1639="IP &amp; VLAN","PDH",
U1639="Warehouse HUAWEI","SPARE-ISSUE",
U1639="SPARE-HS","SPARE-ISSUE",
U1639="Power Telco","BSS",U1639="no impacts","no impacts"
),"")</f>
        <v/>
      </c>
      <c r="T1639" s="35" t="str" cm="1">
        <f t="array" ref="T1639">IFERROR(_xlfn.IFS(
U1639="MPR ISSUE","TX ISSUE",
U1639="BSS Hardware Issue","RAN ISSUE",
U1639="Sites strategiques, MLL, Pylone, etc.","ENVTECH",
U1639="AKTIVCO DEFAUT GE &amp; POWER Cabinet","POWER ISSUE",
U1639="AKTIVCO Coupure ENEO &amp; Baisse de tension","POWER ISSUE",
U1639="Coupure ENEO &amp; Baisse de tension","POWER ISSUE",
U1639="Defaut GE &amp; POWER Cabinet","POWER ISSUE",
U1639="Sharing","POWER ISSUE",
U1639="Sites strategiques &amp; DataCenter","POWER ISSUE",
U1639="Exclu","Exclu",
U1639="SAT","TX ISSUE",
U1639="SPARE-ISSUE","SPARE-ISSUE",
U1639="Fiber CAmtel","TX ISSUE",
U1639="Fiber AOF","TX ISSUE",
U1639="Projet OCM (HUAWEI)","TRAVAUX-HUAWEI",
U1639="Projet OCM (NOKIA)","TRAVAUX -NOKIA",
U1639="ACCESS-ISSUE","ACCESS-ISSUE",
U1639="Projet OCM (ZTE, NOKIA, autres projets)","TRAVAUX OCM",
U1639="No root CAuse","No root cause",
U1639="ODU HS","TX ISSUE",
U1639="IP &amp; VLAN","TX ISSUE",
U1639="Warehouse HUAWEI","SPARE-ISSUE",
U1639="SPARE-HS","SPARE-ISSUE",
U1639="Power Telco","RAN ISSUE",U1639="no impacts","no impacts"
),"")</f>
        <v/>
      </c>
      <c r="U1639" s="28"/>
      <c r="V1639" s="35" t="str" cm="1">
        <f t="array" ref="V1639">IFERROR(_xlfn.IFS(
U1639="MPR ISSUE","ACTIVE",
U1639="BSS Hardware Issue","ACTIVE",
U1639="Sites strategiques, MLL, Pylone, etc.","PASSIVE",
U1639="AKTIVCO DEFAUT GE &amp; POWER Cabinet","PASSIVE",
U1639="AKTIVCO Coupure ENEO &amp; Baisse de tension","PASSIVE",
U1639="Coupure ENEO &amp; Baisse de tension","PASSIVE",
U1639="Defaut GE &amp; POWER Cabinet","PASSIVE",
U1639="Sharing","PASSIVE",
U1639="Sites strategiques &amp; DataCenter","PASSIVE",
U1639="Exclu","Exclu",
U1639="SAT","ACTIVE",
U1639="SPARE-ISSUE","SPARE-ISSUE",
U1639="Fiber CAmtel","ACTIVE",
U1639="Fiber AOF","ACTIVE",
U1639="Projet OCM (HUAWEI)","PLANNED WORKS",
U1639="Projet OCM (NOKIA)","PLANNED WORKS",
U1639="ACCESS-ISSUE","ACCESS-ISSUE",
U1639="Projet OCM (ZTE, NOKIA, autres projets)","PLANNED WORKS",
U1639="No root CAuse","No root cause",
U1639="ODU HS","ACTIVE",
U1639="IP &amp; VLAN","ACTIVE",
U1639="Warehouse HUAWEI","SPARE-ISSUE",
U1639="SPARE-HS","SPARE-ISSUE",
U1639="Power Telco","ACTIVE",U1639="no impacts","no impacts"
),"")</f>
        <v/>
      </c>
      <c r="W1639" s="102"/>
      <c r="X1639" s="102"/>
      <c r="Y1639" s="102"/>
      <c r="Z1639" s="102"/>
      <c r="AA1639" s="102"/>
      <c r="AB1639" s="104" t="s">
        <v>5423</v>
      </c>
      <c r="AC1639" s="9"/>
      <c r="AD1639" s="9"/>
      <c r="AE1639" s="7" t="s">
        <v>5423</v>
      </c>
      <c r="AF1639" s="6"/>
      <c r="AG1639" s="7"/>
      <c r="AH1639" s="3" t="s">
        <v>5423</v>
      </c>
      <c r="AI1639" s="18" t="s">
        <v>5423</v>
      </c>
      <c r="AJ1639" s="18" t="s">
        <v>5423</v>
      </c>
      <c r="AK1639" s="18" t="s">
        <v>5423</v>
      </c>
      <c r="AL1639" s="18" t="s">
        <v>5423</v>
      </c>
      <c r="AM1639" s="18" t="s">
        <v>5423</v>
      </c>
      <c r="AN1639" s="18" t="s">
        <v>5423</v>
      </c>
      <c r="AO1639" s="18" t="s">
        <v>5423</v>
      </c>
      <c r="AP1639" s="18" t="s">
        <v>5423</v>
      </c>
      <c r="AQ1639" s="18" t="s">
        <v>5423</v>
      </c>
      <c r="AR1639" s="18" t="s">
        <v>5423</v>
      </c>
      <c r="AS1639" s="18" t="s">
        <v>5423</v>
      </c>
      <c r="AT1639" s="18" t="s">
        <v>5423</v>
      </c>
      <c r="AU1639" s="9" t="s">
        <v>5423</v>
      </c>
      <c r="AV1639" s="14"/>
      <c r="AW1639" s="14" t="s">
        <v>5423</v>
      </c>
      <c r="AX1639" s="14" t="str">
        <f>_xlfn.XLOOKUP(B1639,'[4]cell downs 18042026 17h'!$B:$B,'[4]cell downs 18042026 17h'!$B:$B,"")</f>
        <v/>
      </c>
      <c r="AY1639" s="14" t="str">
        <f>_xlfn.XLOOKUP(B1639,'[5]Cells Huawei 19042026 15h'!$B:$B,'[5]Cells Huawei 19042026 15h'!$B:$B,"")</f>
        <v/>
      </c>
      <c r="AZ1639" s="105" t="str">
        <f>_xlfn.XLOOKUP(B1639,'INCIDENT-04-23-2026'!E:E,'INCIDENT-04-23-2026'!F:F,"")</f>
        <v/>
      </c>
      <c r="BA1639" s="105" t="str">
        <f>_xlfn.XLOOKUP(B1639,'[6]Eneo 17H'!$C:$C,'[6]Eneo 17H'!$I:$I,"")</f>
        <v/>
      </c>
      <c r="BB1639" s="105" t="str">
        <f>_xlfn.XLOOKUP(B1639,[8]ALL!$B:$B,[8]ALL!$M:$M,"")</f>
        <v/>
      </c>
      <c r="BC1639" s="105" t="str">
        <f>_xlfn.XLOOKUP(B1639,'[6]Eneo 17H'!$C:$C,'[6]Eneo 17H'!$I:$I,"")</f>
        <v/>
      </c>
      <c r="BD1639" s="105" t="str">
        <f>_xlfn.XLOOKUP(B1639,'[7]Eneo 12H'!$C:$C,'[7]Eneo 12H'!$I:$I,"")</f>
        <v/>
      </c>
      <c r="BE1639" s="105" t="s">
        <v>5423</v>
      </c>
    </row>
    <row r="1640" spans="1:57" hidden="1" x14ac:dyDescent="0.3">
      <c r="A1640" s="1" t="s">
        <v>3724</v>
      </c>
      <c r="B1640" s="8" t="s">
        <v>3725</v>
      </c>
      <c r="C1640" s="3" t="str">
        <f>_xlfn.XLOOKUP(B1640,'[1]daily break down'!$D:$D,'[1]daily break down'!$E:$E,"")</f>
        <v>CENTRE</v>
      </c>
      <c r="D1640" s="1" t="s">
        <v>11</v>
      </c>
      <c r="E1640" s="1" t="s">
        <v>237</v>
      </c>
      <c r="F1640" s="3" t="s">
        <v>37</v>
      </c>
      <c r="G1640" s="1" t="s">
        <v>3724</v>
      </c>
      <c r="H1640" s="27" t="str">
        <f>_xlfn.XLOOKUP(B1640,[2]CALCULATION!$B:$B,[2]CALCULATION!$H:$H,"")</f>
        <v>ZTE</v>
      </c>
      <c r="I1640" s="23">
        <v>0</v>
      </c>
      <c r="J1640" s="23">
        <v>0</v>
      </c>
      <c r="K1640" s="23">
        <v>0</v>
      </c>
      <c r="L1640" s="23">
        <v>0</v>
      </c>
      <c r="M1640" s="23">
        <v>0</v>
      </c>
      <c r="N1640" s="23">
        <v>0</v>
      </c>
      <c r="O1640" s="23">
        <v>0</v>
      </c>
      <c r="P1640" s="103" t="s">
        <v>6554</v>
      </c>
      <c r="Q1640" s="36" t="s">
        <v>5795</v>
      </c>
      <c r="R1640" s="36"/>
      <c r="S1640" s="35" t="str" cm="1">
        <f t="array" ref="S1640">IFERROR(_xlfn.IFS(
U1640="MPR ISSUE","PDH",
U1640="BSS Hardware Issue","BSS",
U1640="Sites strategiques, MLL, Pylone, etc.","ENVTECH",
U1640="AKTIVCO DEFAUT GE &amp; POWER Cabinet","AKTIVCO",
U1640="AKTIVCO Coupure ENEO &amp; Baisse de tension","AKTIVCO GRID ONLY",
U1640="Coupure ENEO &amp; Baisse de tension","IHS GRID ONLY",
U1640="Defaut GE &amp; POWER Cabinet","IHS",
U1640="Sharing","Partners",
U1640="Sites strategiques &amp; DataCenter","SST &amp; DC",
U1640="Exclu","Exclu",
U1640="SAT","SAT",
U1640="SPARE-ISSUE","SPARE-ISSUE",
U1640="Fiber CAmtel","TRANS_FO_CAMTEL",
U1640="Fiber AOF","Fiber AOF",
U1640="Projet OCM (HUAWEI)","TRAVAUX-HUAWEI",
U1640="Projet OCM (NOKIA)","TRAVAUX-NOKIA",
U1640="ACCESS-ISSUE","ACCESS-ISSUE",
U1640="Projet OCM (ZTE, NOKIA, autres projets)","TRAVAUX OCM",
U1640="No root CAuse","No root cause",
U1640="ODU HS","PDH",
U1640="IP &amp; VLAN","PDH",
U1640="Warehouse HUAWEI","SPARE-ISSUE",
U1640="SPARE-HS","SPARE-ISSUE",
U1640="Power Telco","BSS",U1640="no impacts","no impacts"
),"")</f>
        <v/>
      </c>
      <c r="T1640" s="35" t="str" cm="1">
        <f t="array" ref="T1640">IFERROR(_xlfn.IFS(
U1640="MPR ISSUE","TX ISSUE",
U1640="BSS Hardware Issue","RAN ISSUE",
U1640="Sites strategiques, MLL, Pylone, etc.","ENVTECH",
U1640="AKTIVCO DEFAUT GE &amp; POWER Cabinet","POWER ISSUE",
U1640="AKTIVCO Coupure ENEO &amp; Baisse de tension","POWER ISSUE",
U1640="Coupure ENEO &amp; Baisse de tension","POWER ISSUE",
U1640="Defaut GE &amp; POWER Cabinet","POWER ISSUE",
U1640="Sharing","POWER ISSUE",
U1640="Sites strategiques &amp; DataCenter","POWER ISSUE",
U1640="Exclu","Exclu",
U1640="SAT","TX ISSUE",
U1640="SPARE-ISSUE","SPARE-ISSUE",
U1640="Fiber CAmtel","TX ISSUE",
U1640="Fiber AOF","TX ISSUE",
U1640="Projet OCM (HUAWEI)","TRAVAUX-HUAWEI",
U1640="Projet OCM (NOKIA)","TRAVAUX -NOKIA",
U1640="ACCESS-ISSUE","ACCESS-ISSUE",
U1640="Projet OCM (ZTE, NOKIA, autres projets)","TRAVAUX OCM",
U1640="No root CAuse","No root cause",
U1640="ODU HS","TX ISSUE",
U1640="IP &amp; VLAN","TX ISSUE",
U1640="Warehouse HUAWEI","SPARE-ISSUE",
U1640="SPARE-HS","SPARE-ISSUE",
U1640="Power Telco","RAN ISSUE",U1640="no impacts","no impacts"
),"")</f>
        <v/>
      </c>
      <c r="U1640" s="28"/>
      <c r="V1640" s="35" t="str" cm="1">
        <f t="array" ref="V1640">IFERROR(_xlfn.IFS(
U1640="MPR ISSUE","ACTIVE",
U1640="BSS Hardware Issue","ACTIVE",
U1640="Sites strategiques, MLL, Pylone, etc.","PASSIVE",
U1640="AKTIVCO DEFAUT GE &amp; POWER Cabinet","PASSIVE",
U1640="AKTIVCO Coupure ENEO &amp; Baisse de tension","PASSIVE",
U1640="Coupure ENEO &amp; Baisse de tension","PASSIVE",
U1640="Defaut GE &amp; POWER Cabinet","PASSIVE",
U1640="Sharing","PASSIVE",
U1640="Sites strategiques &amp; DataCenter","PASSIVE",
U1640="Exclu","Exclu",
U1640="SAT","ACTIVE",
U1640="SPARE-ISSUE","SPARE-ISSUE",
U1640="Fiber CAmtel","ACTIVE",
U1640="Fiber AOF","ACTIVE",
U1640="Projet OCM (HUAWEI)","PLANNED WORKS",
U1640="Projet OCM (NOKIA)","PLANNED WORKS",
U1640="ACCESS-ISSUE","ACCESS-ISSUE",
U1640="Projet OCM (ZTE, NOKIA, autres projets)","PLANNED WORKS",
U1640="No root CAuse","No root cause",
U1640="ODU HS","ACTIVE",
U1640="IP &amp; VLAN","ACTIVE",
U1640="Warehouse HUAWEI","SPARE-ISSUE",
U1640="SPARE-HS","SPARE-ISSUE",
U1640="Power Telco","ACTIVE",U1640="no impacts","no impacts"
),"")</f>
        <v/>
      </c>
      <c r="W1640" s="102"/>
      <c r="X1640" s="102"/>
      <c r="Y1640" s="102"/>
      <c r="Z1640" s="102"/>
      <c r="AA1640" s="102"/>
      <c r="AB1640" s="104" t="s">
        <v>5423</v>
      </c>
      <c r="AC1640" s="9"/>
      <c r="AD1640" s="9"/>
      <c r="AE1640" s="7" t="s">
        <v>5423</v>
      </c>
      <c r="AF1640" s="6"/>
      <c r="AG1640" s="7"/>
      <c r="AH1640" s="3" t="s">
        <v>5423</v>
      </c>
      <c r="AI1640" s="18" t="s">
        <v>5423</v>
      </c>
      <c r="AJ1640" s="18" t="s">
        <v>5423</v>
      </c>
      <c r="AK1640" s="18" t="s">
        <v>5423</v>
      </c>
      <c r="AL1640" s="18" t="s">
        <v>5423</v>
      </c>
      <c r="AM1640" s="18" t="s">
        <v>5423</v>
      </c>
      <c r="AN1640" s="18" t="s">
        <v>5423</v>
      </c>
      <c r="AO1640" s="18" t="s">
        <v>5423</v>
      </c>
      <c r="AP1640" s="18" t="s">
        <v>5423</v>
      </c>
      <c r="AQ1640" s="18" t="s">
        <v>5423</v>
      </c>
      <c r="AR1640" s="18" t="s">
        <v>5423</v>
      </c>
      <c r="AS1640" s="18" t="s">
        <v>5423</v>
      </c>
      <c r="AT1640" s="18" t="s">
        <v>5423</v>
      </c>
      <c r="AU1640" s="9" t="s">
        <v>5423</v>
      </c>
      <c r="AV1640" s="14"/>
      <c r="AW1640" s="14" t="s">
        <v>5423</v>
      </c>
      <c r="AX1640" s="14" t="str">
        <f>_xlfn.XLOOKUP(B1640,'[4]cell downs 18042026 17h'!$B:$B,'[4]cell downs 18042026 17h'!$B:$B,"")</f>
        <v/>
      </c>
      <c r="AY1640" s="14" t="str">
        <f>_xlfn.XLOOKUP(B1640,'[5]Cells Huawei 19042026 15h'!$B:$B,'[5]Cells Huawei 19042026 15h'!$B:$B,"")</f>
        <v/>
      </c>
      <c r="AZ1640" s="105" t="str">
        <f>_xlfn.XLOOKUP(B1640,'INCIDENT-04-23-2026'!E:E,'INCIDENT-04-23-2026'!F:F,"")</f>
        <v/>
      </c>
      <c r="BA1640" s="105" t="str">
        <f>_xlfn.XLOOKUP(B1640,'[6]Eneo 17H'!$C:$C,'[6]Eneo 17H'!$I:$I,"")</f>
        <v/>
      </c>
      <c r="BB1640" s="105" t="str">
        <f>_xlfn.XLOOKUP(B1640,[8]ALL!$B:$B,[8]ALL!$M:$M,"")</f>
        <v/>
      </c>
      <c r="BC1640" s="105" t="str">
        <f>_xlfn.XLOOKUP(B1640,'[6]Eneo 17H'!$C:$C,'[6]Eneo 17H'!$I:$I,"")</f>
        <v/>
      </c>
      <c r="BD1640" s="105" t="str">
        <f>_xlfn.XLOOKUP(B1640,'[7]Eneo 12H'!$C:$C,'[7]Eneo 12H'!$I:$I,"")</f>
        <v/>
      </c>
      <c r="BE1640" s="105" t="s">
        <v>5423</v>
      </c>
    </row>
    <row r="1641" spans="1:57" hidden="1" x14ac:dyDescent="0.3">
      <c r="A1641" s="1" t="s">
        <v>1444</v>
      </c>
      <c r="B1641" s="8" t="s">
        <v>1445</v>
      </c>
      <c r="C1641" s="3" t="str">
        <f>_xlfn.XLOOKUP(B1641,'[1]daily break down'!$D:$D,'[1]daily break down'!$E:$E,"")</f>
        <v>CENTRE</v>
      </c>
      <c r="D1641" s="1"/>
      <c r="E1641" s="1"/>
      <c r="F1641" s="3" t="s">
        <v>69</v>
      </c>
      <c r="G1641" s="1" t="s">
        <v>1446</v>
      </c>
      <c r="H1641" s="26" t="str">
        <f>_xlfn.XLOOKUP(B1641,[2]CALCULATION!$B:$B,[2]CALCULATION!$H:$H,"")</f>
        <v>NOKIA</v>
      </c>
      <c r="I1641" s="23">
        <v>0</v>
      </c>
      <c r="J1641" s="23">
        <v>0</v>
      </c>
      <c r="K1641" s="23">
        <v>0</v>
      </c>
      <c r="L1641" s="23">
        <v>0</v>
      </c>
      <c r="M1641" s="23">
        <v>0</v>
      </c>
      <c r="N1641" s="23">
        <v>0</v>
      </c>
      <c r="O1641" s="23">
        <v>2.5744371149948396E-2</v>
      </c>
      <c r="P1641" s="103" t="s">
        <v>6554</v>
      </c>
      <c r="Q1641" s="36" t="s">
        <v>5796</v>
      </c>
      <c r="R1641" s="36"/>
      <c r="S1641" s="35" t="str" cm="1">
        <f t="array" ref="S1641">IFERROR(_xlfn.IFS(
U1641="MPR ISSUE","PDH",
U1641="BSS Hardware Issue","BSS",
U1641="Sites strategiques, MLL, Pylone, etc.","ENVTECH",
U1641="AKTIVCO DEFAUT GE &amp; POWER Cabinet","AKTIVCO",
U1641="AKTIVCO Coupure ENEO &amp; Baisse de tension","AKTIVCO GRID ONLY",
U1641="Coupure ENEO &amp; Baisse de tension","IHS GRID ONLY",
U1641="Defaut GE &amp; POWER Cabinet","IHS",
U1641="Sharing","Partners",
U1641="Sites strategiques &amp; DataCenter","SST &amp; DC",
U1641="Exclu","Exclu",
U1641="SAT","SAT",
U1641="SPARE-ISSUE","SPARE-ISSUE",
U1641="Fiber CAmtel","TRANS_FO_CAMTEL",
U1641="Fiber AOF","Fiber AOF",
U1641="Projet OCM (HUAWEI)","TRAVAUX-HUAWEI",
U1641="Projet OCM (NOKIA)","TRAVAUX-NOKIA",
U1641="ACCESS-ISSUE","ACCESS-ISSUE",
U1641="Projet OCM (ZTE, NOKIA, autres projets)","TRAVAUX OCM",
U1641="No root CAuse","No root cause",
U1641="ODU HS","PDH",
U1641="IP &amp; VLAN","PDH",
U1641="Warehouse HUAWEI","SPARE-ISSUE",
U1641="SPARE-HS","SPARE-ISSUE",
U1641="Power Telco","BSS",U1641="no impacts","no impacts"
),"")</f>
        <v/>
      </c>
      <c r="T1641" s="35" t="str" cm="1">
        <f t="array" ref="T1641">IFERROR(_xlfn.IFS(
U1641="MPR ISSUE","TX ISSUE",
U1641="BSS Hardware Issue","RAN ISSUE",
U1641="Sites strategiques, MLL, Pylone, etc.","ENVTECH",
U1641="AKTIVCO DEFAUT GE &amp; POWER Cabinet","POWER ISSUE",
U1641="AKTIVCO Coupure ENEO &amp; Baisse de tension","POWER ISSUE",
U1641="Coupure ENEO &amp; Baisse de tension","POWER ISSUE",
U1641="Defaut GE &amp; POWER Cabinet","POWER ISSUE",
U1641="Sharing","POWER ISSUE",
U1641="Sites strategiques &amp; DataCenter","POWER ISSUE",
U1641="Exclu","Exclu",
U1641="SAT","TX ISSUE",
U1641="SPARE-ISSUE","SPARE-ISSUE",
U1641="Fiber CAmtel","TX ISSUE",
U1641="Fiber AOF","TX ISSUE",
U1641="Projet OCM (HUAWEI)","TRAVAUX-HUAWEI",
U1641="Projet OCM (NOKIA)","TRAVAUX -NOKIA",
U1641="ACCESS-ISSUE","ACCESS-ISSUE",
U1641="Projet OCM (ZTE, NOKIA, autres projets)","TRAVAUX OCM",
U1641="No root CAuse","No root cause",
U1641="ODU HS","TX ISSUE",
U1641="IP &amp; VLAN","TX ISSUE",
U1641="Warehouse HUAWEI","SPARE-ISSUE",
U1641="SPARE-HS","SPARE-ISSUE",
U1641="Power Telco","RAN ISSUE",U1641="no impacts","no impacts"
),"")</f>
        <v/>
      </c>
      <c r="U1641" s="28"/>
      <c r="V1641" s="35" t="str" cm="1">
        <f t="array" ref="V1641">IFERROR(_xlfn.IFS(
U1641="MPR ISSUE","ACTIVE",
U1641="BSS Hardware Issue","ACTIVE",
U1641="Sites strategiques, MLL, Pylone, etc.","PASSIVE",
U1641="AKTIVCO DEFAUT GE &amp; POWER Cabinet","PASSIVE",
U1641="AKTIVCO Coupure ENEO &amp; Baisse de tension","PASSIVE",
U1641="Coupure ENEO &amp; Baisse de tension","PASSIVE",
U1641="Defaut GE &amp; POWER Cabinet","PASSIVE",
U1641="Sharing","PASSIVE",
U1641="Sites strategiques &amp; DataCenter","PASSIVE",
U1641="Exclu","Exclu",
U1641="SAT","ACTIVE",
U1641="SPARE-ISSUE","SPARE-ISSUE",
U1641="Fiber CAmtel","ACTIVE",
U1641="Fiber AOF","ACTIVE",
U1641="Projet OCM (HUAWEI)","PLANNED WORKS",
U1641="Projet OCM (NOKIA)","PLANNED WORKS",
U1641="ACCESS-ISSUE","ACCESS-ISSUE",
U1641="Projet OCM (ZTE, NOKIA, autres projets)","PLANNED WORKS",
U1641="No root CAuse","No root cause",
U1641="ODU HS","ACTIVE",
U1641="IP &amp; VLAN","ACTIVE",
U1641="Warehouse HUAWEI","SPARE-ISSUE",
U1641="SPARE-HS","SPARE-ISSUE",
U1641="Power Telco","ACTIVE",U1641="no impacts","no impacts"
),"")</f>
        <v/>
      </c>
      <c r="W1641" s="102"/>
      <c r="X1641" s="102"/>
      <c r="Y1641" s="102"/>
      <c r="Z1641" s="102"/>
      <c r="AA1641" s="102"/>
      <c r="AB1641" s="104" t="s">
        <v>5423</v>
      </c>
      <c r="AC1641" s="9"/>
      <c r="AD1641" s="9"/>
      <c r="AE1641" s="7" t="s">
        <v>5423</v>
      </c>
      <c r="AF1641" s="6"/>
      <c r="AG1641" s="7"/>
      <c r="AH1641" s="3" t="s">
        <v>5423</v>
      </c>
      <c r="AI1641" s="18" t="s">
        <v>5423</v>
      </c>
      <c r="AJ1641" s="18" t="s">
        <v>5423</v>
      </c>
      <c r="AK1641" s="18" t="s">
        <v>5423</v>
      </c>
      <c r="AL1641" s="18" t="s">
        <v>5423</v>
      </c>
      <c r="AM1641" s="18" t="s">
        <v>5423</v>
      </c>
      <c r="AN1641" s="18" t="s">
        <v>5423</v>
      </c>
      <c r="AO1641" s="18" t="s">
        <v>5423</v>
      </c>
      <c r="AP1641" s="18" t="s">
        <v>5423</v>
      </c>
      <c r="AQ1641" s="18" t="s">
        <v>5423</v>
      </c>
      <c r="AR1641" s="18" t="s">
        <v>5423</v>
      </c>
      <c r="AS1641" s="18" t="s">
        <v>5423</v>
      </c>
      <c r="AT1641" s="18" t="s">
        <v>5423</v>
      </c>
      <c r="AU1641" s="9" t="s">
        <v>5423</v>
      </c>
      <c r="AV1641" s="14"/>
      <c r="AW1641" s="14" t="s">
        <v>5423</v>
      </c>
      <c r="AX1641" s="14" t="str">
        <f>_xlfn.XLOOKUP(B1641,'[4]cell downs 18042026 17h'!$B:$B,'[4]cell downs 18042026 17h'!$B:$B,"")</f>
        <v/>
      </c>
      <c r="AY1641" s="14" t="str">
        <f>_xlfn.XLOOKUP(B1641,'[5]Cells Huawei 19042026 15h'!$B:$B,'[5]Cells Huawei 19042026 15h'!$B:$B,"")</f>
        <v/>
      </c>
      <c r="AZ1641" s="105" t="str">
        <f>_xlfn.XLOOKUP(B1641,'INCIDENT-04-23-2026'!E:E,'INCIDENT-04-23-2026'!F:F,"")</f>
        <v/>
      </c>
      <c r="BA1641" s="105" t="str">
        <f>_xlfn.XLOOKUP(B1641,'[6]Eneo 17H'!$C:$C,'[6]Eneo 17H'!$I:$I,"")</f>
        <v/>
      </c>
      <c r="BB1641" s="105" t="str">
        <f>_xlfn.XLOOKUP(B1641,[8]ALL!$B:$B,[8]ALL!$M:$M,"")</f>
        <v/>
      </c>
      <c r="BC1641" s="105" t="str">
        <f>_xlfn.XLOOKUP(B1641,'[6]Eneo 17H'!$C:$C,'[6]Eneo 17H'!$I:$I,"")</f>
        <v/>
      </c>
      <c r="BD1641" s="105" t="str">
        <f>_xlfn.XLOOKUP(B1641,'[7]Eneo 12H'!$C:$C,'[7]Eneo 12H'!$I:$I,"")</f>
        <v/>
      </c>
      <c r="BE1641" s="105" t="s">
        <v>5423</v>
      </c>
    </row>
    <row r="1642" spans="1:57" hidden="1" x14ac:dyDescent="0.3">
      <c r="A1642" s="1" t="s">
        <v>3511</v>
      </c>
      <c r="B1642" s="8" t="s">
        <v>3512</v>
      </c>
      <c r="C1642" s="3" t="str">
        <f>_xlfn.XLOOKUP(B1642,'[1]daily break down'!$D:$D,'[1]daily break down'!$E:$E,"")</f>
        <v>LITTORAL</v>
      </c>
      <c r="D1642" s="1" t="s">
        <v>11</v>
      </c>
      <c r="E1642" s="1" t="s">
        <v>12</v>
      </c>
      <c r="F1642" s="3" t="s">
        <v>31</v>
      </c>
      <c r="G1642" s="1" t="s">
        <v>3513</v>
      </c>
      <c r="H1642" s="27" t="str">
        <f>_xlfn.XLOOKUP(B1642,[2]CALCULATION!$B:$B,[2]CALCULATION!$H:$H,"")</f>
        <v>ZTE</v>
      </c>
      <c r="I1642" s="23">
        <v>0</v>
      </c>
      <c r="J1642" s="23">
        <v>0</v>
      </c>
      <c r="K1642" s="23">
        <v>0</v>
      </c>
      <c r="L1642" s="23">
        <v>0</v>
      </c>
      <c r="M1642" s="23">
        <v>0</v>
      </c>
      <c r="N1642" s="23">
        <v>0</v>
      </c>
      <c r="O1642" s="23">
        <v>0</v>
      </c>
      <c r="P1642" s="103" t="s">
        <v>6554</v>
      </c>
      <c r="Q1642" s="36" t="s">
        <v>5796</v>
      </c>
      <c r="R1642" s="36"/>
      <c r="S1642" s="35" t="str" cm="1">
        <f t="array" ref="S1642">IFERROR(_xlfn.IFS(
U1642="MPR ISSUE","PDH",
U1642="BSS Hardware Issue","BSS",
U1642="Sites strategiques, MLL, Pylone, etc.","ENVTECH",
U1642="AKTIVCO DEFAUT GE &amp; POWER Cabinet","AKTIVCO",
U1642="AKTIVCO Coupure ENEO &amp; Baisse de tension","AKTIVCO GRID ONLY",
U1642="Coupure ENEO &amp; Baisse de tension","IHS GRID ONLY",
U1642="Defaut GE &amp; POWER Cabinet","IHS",
U1642="Sharing","Partners",
U1642="Sites strategiques &amp; DataCenter","SST &amp; DC",
U1642="Exclu","Exclu",
U1642="SAT","SAT",
U1642="SPARE-ISSUE","SPARE-ISSUE",
U1642="Fiber CAmtel","TRANS_FO_CAMTEL",
U1642="Fiber AOF","Fiber AOF",
U1642="Projet OCM (HUAWEI)","TRAVAUX-HUAWEI",
U1642="Projet OCM (NOKIA)","TRAVAUX-NOKIA",
U1642="ACCESS-ISSUE","ACCESS-ISSUE",
U1642="Projet OCM (ZTE, NOKIA, autres projets)","TRAVAUX OCM",
U1642="No root CAuse","No root cause",
U1642="ODU HS","PDH",
U1642="IP &amp; VLAN","PDH",
U1642="Warehouse HUAWEI","SPARE-ISSUE",
U1642="SPARE-HS","SPARE-ISSUE",
U1642="Power Telco","BSS",U1642="no impacts","no impacts"
),"")</f>
        <v/>
      </c>
      <c r="T1642" s="35" t="str" cm="1">
        <f t="array" ref="T1642">IFERROR(_xlfn.IFS(
U1642="MPR ISSUE","TX ISSUE",
U1642="BSS Hardware Issue","RAN ISSUE",
U1642="Sites strategiques, MLL, Pylone, etc.","ENVTECH",
U1642="AKTIVCO DEFAUT GE &amp; POWER Cabinet","POWER ISSUE",
U1642="AKTIVCO Coupure ENEO &amp; Baisse de tension","POWER ISSUE",
U1642="Coupure ENEO &amp; Baisse de tension","POWER ISSUE",
U1642="Defaut GE &amp; POWER Cabinet","POWER ISSUE",
U1642="Sharing","POWER ISSUE",
U1642="Sites strategiques &amp; DataCenter","POWER ISSUE",
U1642="Exclu","Exclu",
U1642="SAT","TX ISSUE",
U1642="SPARE-ISSUE","SPARE-ISSUE",
U1642="Fiber CAmtel","TX ISSUE",
U1642="Fiber AOF","TX ISSUE",
U1642="Projet OCM (HUAWEI)","TRAVAUX-HUAWEI",
U1642="Projet OCM (NOKIA)","TRAVAUX -NOKIA",
U1642="ACCESS-ISSUE","ACCESS-ISSUE",
U1642="Projet OCM (ZTE, NOKIA, autres projets)","TRAVAUX OCM",
U1642="No root CAuse","No root cause",
U1642="ODU HS","TX ISSUE",
U1642="IP &amp; VLAN","TX ISSUE",
U1642="Warehouse HUAWEI","SPARE-ISSUE",
U1642="SPARE-HS","SPARE-ISSUE",
U1642="Power Telco","RAN ISSUE",U1642="no impacts","no impacts"
),"")</f>
        <v/>
      </c>
      <c r="U1642" s="28"/>
      <c r="V1642" s="35" t="str" cm="1">
        <f t="array" ref="V1642">IFERROR(_xlfn.IFS(
U1642="MPR ISSUE","ACTIVE",
U1642="BSS Hardware Issue","ACTIVE",
U1642="Sites strategiques, MLL, Pylone, etc.","PASSIVE",
U1642="AKTIVCO DEFAUT GE &amp; POWER Cabinet","PASSIVE",
U1642="AKTIVCO Coupure ENEO &amp; Baisse de tension","PASSIVE",
U1642="Coupure ENEO &amp; Baisse de tension","PASSIVE",
U1642="Defaut GE &amp; POWER Cabinet","PASSIVE",
U1642="Sharing","PASSIVE",
U1642="Sites strategiques &amp; DataCenter","PASSIVE",
U1642="Exclu","Exclu",
U1642="SAT","ACTIVE",
U1642="SPARE-ISSUE","SPARE-ISSUE",
U1642="Fiber CAmtel","ACTIVE",
U1642="Fiber AOF","ACTIVE",
U1642="Projet OCM (HUAWEI)","PLANNED WORKS",
U1642="Projet OCM (NOKIA)","PLANNED WORKS",
U1642="ACCESS-ISSUE","ACCESS-ISSUE",
U1642="Projet OCM (ZTE, NOKIA, autres projets)","PLANNED WORKS",
U1642="No root CAuse","No root cause",
U1642="ODU HS","ACTIVE",
U1642="IP &amp; VLAN","ACTIVE",
U1642="Warehouse HUAWEI","SPARE-ISSUE",
U1642="SPARE-HS","SPARE-ISSUE",
U1642="Power Telco","ACTIVE",U1642="no impacts","no impacts"
),"")</f>
        <v/>
      </c>
      <c r="W1642" s="102"/>
      <c r="X1642" s="102"/>
      <c r="Y1642" s="102"/>
      <c r="Z1642" s="102"/>
      <c r="AA1642" s="102"/>
      <c r="AB1642" s="104" t="s">
        <v>5423</v>
      </c>
      <c r="AC1642" s="9"/>
      <c r="AD1642" s="9"/>
      <c r="AE1642" s="7" t="s">
        <v>5423</v>
      </c>
      <c r="AF1642" s="6"/>
      <c r="AG1642" s="7"/>
      <c r="AH1642" s="3" t="s">
        <v>5423</v>
      </c>
      <c r="AI1642" s="18" t="s">
        <v>5423</v>
      </c>
      <c r="AJ1642" s="18" t="s">
        <v>5423</v>
      </c>
      <c r="AK1642" s="18" t="s">
        <v>5423</v>
      </c>
      <c r="AL1642" s="18" t="s">
        <v>5423</v>
      </c>
      <c r="AM1642" s="18" t="s">
        <v>5423</v>
      </c>
      <c r="AN1642" s="18" t="s">
        <v>5423</v>
      </c>
      <c r="AO1642" s="18" t="s">
        <v>5423</v>
      </c>
      <c r="AP1642" s="18" t="s">
        <v>5423</v>
      </c>
      <c r="AQ1642" s="18" t="s">
        <v>5423</v>
      </c>
      <c r="AR1642" s="18" t="s">
        <v>5423</v>
      </c>
      <c r="AS1642" s="18" t="s">
        <v>5423</v>
      </c>
      <c r="AT1642" s="18" t="s">
        <v>5423</v>
      </c>
      <c r="AU1642" s="9" t="s">
        <v>5423</v>
      </c>
      <c r="AV1642" s="14"/>
      <c r="AW1642" s="14" t="s">
        <v>5423</v>
      </c>
      <c r="AX1642" s="14" t="str">
        <f>_xlfn.XLOOKUP(B1642,'[4]cell downs 18042026 17h'!$B:$B,'[4]cell downs 18042026 17h'!$B:$B,"")</f>
        <v/>
      </c>
      <c r="AY1642" s="14" t="str">
        <f>_xlfn.XLOOKUP(B1642,'[5]Cells Huawei 19042026 15h'!$B:$B,'[5]Cells Huawei 19042026 15h'!$B:$B,"")</f>
        <v/>
      </c>
      <c r="AZ1642" s="105" t="str">
        <f>_xlfn.XLOOKUP(B1642,'INCIDENT-04-23-2026'!E:E,'INCIDENT-04-23-2026'!F:F,"")</f>
        <v/>
      </c>
      <c r="BA1642" s="105" t="str">
        <f>_xlfn.XLOOKUP(B1642,'[6]Eneo 17H'!$C:$C,'[6]Eneo 17H'!$I:$I,"")</f>
        <v/>
      </c>
      <c r="BB1642" s="105" t="str">
        <f>_xlfn.XLOOKUP(B1642,[8]ALL!$B:$B,[8]ALL!$M:$M,"")</f>
        <v/>
      </c>
      <c r="BC1642" s="105" t="str">
        <f>_xlfn.XLOOKUP(B1642,'[6]Eneo 17H'!$C:$C,'[6]Eneo 17H'!$I:$I,"")</f>
        <v/>
      </c>
      <c r="BD1642" s="105" t="str">
        <f>_xlfn.XLOOKUP(B1642,'[7]Eneo 12H'!$C:$C,'[7]Eneo 12H'!$I:$I,"")</f>
        <v/>
      </c>
      <c r="BE1642" s="105" t="s">
        <v>5423</v>
      </c>
    </row>
    <row r="1643" spans="1:57" hidden="1" x14ac:dyDescent="0.3">
      <c r="A1643" s="1" t="s">
        <v>4569</v>
      </c>
      <c r="B1643" s="8" t="s">
        <v>4570</v>
      </c>
      <c r="C1643" s="3" t="str">
        <f>_xlfn.XLOOKUP(B1643,'[1]daily break down'!$D:$D,'[1]daily break down'!$E:$E,"")</f>
        <v>CENTRE</v>
      </c>
      <c r="D1643" s="1" t="s">
        <v>11</v>
      </c>
      <c r="E1643" s="1" t="s">
        <v>96</v>
      </c>
      <c r="F1643" s="3" t="s">
        <v>37</v>
      </c>
      <c r="G1643" s="1" t="s">
        <v>4571</v>
      </c>
      <c r="H1643" s="27" t="str">
        <f>_xlfn.XLOOKUP(B1643,[2]CALCULATION!$B:$B,[2]CALCULATION!$H:$H,"")</f>
        <v>ZTE</v>
      </c>
      <c r="I1643" s="23">
        <v>0</v>
      </c>
      <c r="J1643" s="23">
        <v>0</v>
      </c>
      <c r="K1643" s="23">
        <v>0</v>
      </c>
      <c r="L1643" s="23">
        <v>0</v>
      </c>
      <c r="M1643" s="23">
        <v>0</v>
      </c>
      <c r="N1643" s="23">
        <v>0</v>
      </c>
      <c r="O1643" s="23">
        <v>0</v>
      </c>
      <c r="P1643" s="103" t="s">
        <v>6554</v>
      </c>
      <c r="Q1643" s="36" t="s">
        <v>5796</v>
      </c>
      <c r="R1643" s="36"/>
      <c r="S1643" s="35" t="str" cm="1">
        <f t="array" ref="S1643">IFERROR(_xlfn.IFS(
U1643="MPR ISSUE","PDH",
U1643="BSS Hardware Issue","BSS",
U1643="Sites strategiques, MLL, Pylone, etc.","ENVTECH",
U1643="AKTIVCO DEFAUT GE &amp; POWER Cabinet","AKTIVCO",
U1643="AKTIVCO Coupure ENEO &amp; Baisse de tension","AKTIVCO GRID ONLY",
U1643="Coupure ENEO &amp; Baisse de tension","IHS GRID ONLY",
U1643="Defaut GE &amp; POWER Cabinet","IHS",
U1643="Sharing","Partners",
U1643="Sites strategiques &amp; DataCenter","SST &amp; DC",
U1643="Exclu","Exclu",
U1643="SAT","SAT",
U1643="SPARE-ISSUE","SPARE-ISSUE",
U1643="Fiber CAmtel","TRANS_FO_CAMTEL",
U1643="Fiber AOF","Fiber AOF",
U1643="Projet OCM (HUAWEI)","TRAVAUX-HUAWEI",
U1643="Projet OCM (NOKIA)","TRAVAUX-NOKIA",
U1643="ACCESS-ISSUE","ACCESS-ISSUE",
U1643="Projet OCM (ZTE, NOKIA, autres projets)","TRAVAUX OCM",
U1643="No root CAuse","No root cause",
U1643="ODU HS","PDH",
U1643="IP &amp; VLAN","PDH",
U1643="Warehouse HUAWEI","SPARE-ISSUE",
U1643="SPARE-HS","SPARE-ISSUE",
U1643="Power Telco","BSS",U1643="no impacts","no impacts"
),"")</f>
        <v/>
      </c>
      <c r="T1643" s="35" t="str" cm="1">
        <f t="array" ref="T1643">IFERROR(_xlfn.IFS(
U1643="MPR ISSUE","TX ISSUE",
U1643="BSS Hardware Issue","RAN ISSUE",
U1643="Sites strategiques, MLL, Pylone, etc.","ENVTECH",
U1643="AKTIVCO DEFAUT GE &amp; POWER Cabinet","POWER ISSUE",
U1643="AKTIVCO Coupure ENEO &amp; Baisse de tension","POWER ISSUE",
U1643="Coupure ENEO &amp; Baisse de tension","POWER ISSUE",
U1643="Defaut GE &amp; POWER Cabinet","POWER ISSUE",
U1643="Sharing","POWER ISSUE",
U1643="Sites strategiques &amp; DataCenter","POWER ISSUE",
U1643="Exclu","Exclu",
U1643="SAT","TX ISSUE",
U1643="SPARE-ISSUE","SPARE-ISSUE",
U1643="Fiber CAmtel","TX ISSUE",
U1643="Fiber AOF","TX ISSUE",
U1643="Projet OCM (HUAWEI)","TRAVAUX-HUAWEI",
U1643="Projet OCM (NOKIA)","TRAVAUX -NOKIA",
U1643="ACCESS-ISSUE","ACCESS-ISSUE",
U1643="Projet OCM (ZTE, NOKIA, autres projets)","TRAVAUX OCM",
U1643="No root CAuse","No root cause",
U1643="ODU HS","TX ISSUE",
U1643="IP &amp; VLAN","TX ISSUE",
U1643="Warehouse HUAWEI","SPARE-ISSUE",
U1643="SPARE-HS","SPARE-ISSUE",
U1643="Power Telco","RAN ISSUE",U1643="no impacts","no impacts"
),"")</f>
        <v/>
      </c>
      <c r="U1643" s="28"/>
      <c r="V1643" s="35" t="str" cm="1">
        <f t="array" ref="V1643">IFERROR(_xlfn.IFS(
U1643="MPR ISSUE","ACTIVE",
U1643="BSS Hardware Issue","ACTIVE",
U1643="Sites strategiques, MLL, Pylone, etc.","PASSIVE",
U1643="AKTIVCO DEFAUT GE &amp; POWER Cabinet","PASSIVE",
U1643="AKTIVCO Coupure ENEO &amp; Baisse de tension","PASSIVE",
U1643="Coupure ENEO &amp; Baisse de tension","PASSIVE",
U1643="Defaut GE &amp; POWER Cabinet","PASSIVE",
U1643="Sharing","PASSIVE",
U1643="Sites strategiques &amp; DataCenter","PASSIVE",
U1643="Exclu","Exclu",
U1643="SAT","ACTIVE",
U1643="SPARE-ISSUE","SPARE-ISSUE",
U1643="Fiber CAmtel","ACTIVE",
U1643="Fiber AOF","ACTIVE",
U1643="Projet OCM (HUAWEI)","PLANNED WORKS",
U1643="Projet OCM (NOKIA)","PLANNED WORKS",
U1643="ACCESS-ISSUE","ACCESS-ISSUE",
U1643="Projet OCM (ZTE, NOKIA, autres projets)","PLANNED WORKS",
U1643="No root CAuse","No root cause",
U1643="ODU HS","ACTIVE",
U1643="IP &amp; VLAN","ACTIVE",
U1643="Warehouse HUAWEI","SPARE-ISSUE",
U1643="SPARE-HS","SPARE-ISSUE",
U1643="Power Telco","ACTIVE",U1643="no impacts","no impacts"
),"")</f>
        <v/>
      </c>
      <c r="W1643" s="102"/>
      <c r="X1643" s="102"/>
      <c r="Y1643" s="102"/>
      <c r="Z1643" s="102"/>
      <c r="AA1643" s="102"/>
      <c r="AB1643" s="104" t="s">
        <v>5423</v>
      </c>
      <c r="AC1643" s="9"/>
      <c r="AD1643" s="9"/>
      <c r="AE1643" s="7" t="s">
        <v>5423</v>
      </c>
      <c r="AF1643" s="6"/>
      <c r="AG1643" s="7"/>
      <c r="AH1643" s="3" t="s">
        <v>5423</v>
      </c>
      <c r="AI1643" s="18" t="s">
        <v>5423</v>
      </c>
      <c r="AJ1643" s="18" t="s">
        <v>5423</v>
      </c>
      <c r="AK1643" s="18" t="s">
        <v>5423</v>
      </c>
      <c r="AL1643" s="18" t="s">
        <v>5423</v>
      </c>
      <c r="AM1643" s="18" t="s">
        <v>5423</v>
      </c>
      <c r="AN1643" s="18" t="s">
        <v>5423</v>
      </c>
      <c r="AO1643" s="18" t="s">
        <v>5423</v>
      </c>
      <c r="AP1643" s="18" t="s">
        <v>5423</v>
      </c>
      <c r="AQ1643" s="18" t="s">
        <v>5423</v>
      </c>
      <c r="AR1643" s="18" t="s">
        <v>5423</v>
      </c>
      <c r="AS1643" s="18" t="s">
        <v>5423</v>
      </c>
      <c r="AT1643" s="18" t="s">
        <v>5423</v>
      </c>
      <c r="AU1643" s="9" t="s">
        <v>5423</v>
      </c>
      <c r="AV1643" s="14"/>
      <c r="AW1643" s="14" t="s">
        <v>5423</v>
      </c>
      <c r="AX1643" s="14" t="str">
        <f>_xlfn.XLOOKUP(B1643,'[4]cell downs 18042026 17h'!$B:$B,'[4]cell downs 18042026 17h'!$B:$B,"")</f>
        <v/>
      </c>
      <c r="AY1643" s="14" t="str">
        <f>_xlfn.XLOOKUP(B1643,'[5]Cells Huawei 19042026 15h'!$B:$B,'[5]Cells Huawei 19042026 15h'!$B:$B,"")</f>
        <v/>
      </c>
      <c r="AZ1643" s="105" t="str">
        <f>_xlfn.XLOOKUP(B1643,'INCIDENT-04-23-2026'!E:E,'INCIDENT-04-23-2026'!F:F,"")</f>
        <v/>
      </c>
      <c r="BA1643" s="105" t="str">
        <f>_xlfn.XLOOKUP(B1643,'[6]Eneo 17H'!$C:$C,'[6]Eneo 17H'!$I:$I,"")</f>
        <v/>
      </c>
      <c r="BB1643" s="105" t="str">
        <f>_xlfn.XLOOKUP(B1643,[8]ALL!$B:$B,[8]ALL!$M:$M,"")</f>
        <v/>
      </c>
      <c r="BC1643" s="105" t="str">
        <f>_xlfn.XLOOKUP(B1643,'[6]Eneo 17H'!$C:$C,'[6]Eneo 17H'!$I:$I,"")</f>
        <v/>
      </c>
      <c r="BD1643" s="105" t="str">
        <f>_xlfn.XLOOKUP(B1643,'[7]Eneo 12H'!$C:$C,'[7]Eneo 12H'!$I:$I,"")</f>
        <v/>
      </c>
      <c r="BE1643" s="105" t="s">
        <v>5423</v>
      </c>
    </row>
    <row r="1644" spans="1:57" hidden="1" x14ac:dyDescent="0.3">
      <c r="A1644" s="1" t="s">
        <v>4387</v>
      </c>
      <c r="B1644" s="8" t="s">
        <v>4388</v>
      </c>
      <c r="C1644" s="3" t="str">
        <f>_xlfn.XLOOKUP(B1644,'[1]daily break down'!$D:$D,'[1]daily break down'!$E:$E,"")</f>
        <v>Yaounde</v>
      </c>
      <c r="D1644" s="1" t="s">
        <v>11</v>
      </c>
      <c r="E1644" s="1" t="s">
        <v>12</v>
      </c>
      <c r="F1644" s="3" t="s">
        <v>37</v>
      </c>
      <c r="G1644" s="1" t="s">
        <v>38</v>
      </c>
      <c r="H1644" s="27" t="str">
        <f>_xlfn.XLOOKUP(B1644,[2]CALCULATION!$B:$B,[2]CALCULATION!$H:$H,"")</f>
        <v>ZTE</v>
      </c>
      <c r="I1644" s="23">
        <v>0</v>
      </c>
      <c r="J1644" s="23">
        <v>0</v>
      </c>
      <c r="K1644" s="23">
        <v>0</v>
      </c>
      <c r="L1644" s="23">
        <v>0</v>
      </c>
      <c r="M1644" s="23">
        <v>0</v>
      </c>
      <c r="N1644" s="23">
        <v>0</v>
      </c>
      <c r="O1644" s="23">
        <v>0</v>
      </c>
      <c r="P1644" s="103" t="s">
        <v>6554</v>
      </c>
      <c r="Q1644" s="36" t="s">
        <v>5796</v>
      </c>
      <c r="R1644" s="36"/>
      <c r="S1644" s="35" t="str" cm="1">
        <f t="array" ref="S1644">IFERROR(_xlfn.IFS(
U1644="MPR ISSUE","PDH",
U1644="BSS Hardware Issue","BSS",
U1644="Sites strategiques, MLL, Pylone, etc.","ENVTECH",
U1644="AKTIVCO DEFAUT GE &amp; POWER Cabinet","AKTIVCO",
U1644="AKTIVCO Coupure ENEO &amp; Baisse de tension","AKTIVCO GRID ONLY",
U1644="Coupure ENEO &amp; Baisse de tension","IHS GRID ONLY",
U1644="Defaut GE &amp; POWER Cabinet","IHS",
U1644="Sharing","Partners",
U1644="Sites strategiques &amp; DataCenter","SST &amp; DC",
U1644="Exclu","Exclu",
U1644="SAT","SAT",
U1644="SPARE-ISSUE","SPARE-ISSUE",
U1644="Fiber CAmtel","TRANS_FO_CAMTEL",
U1644="Fiber AOF","Fiber AOF",
U1644="Projet OCM (HUAWEI)","TRAVAUX-HUAWEI",
U1644="Projet OCM (NOKIA)","TRAVAUX-NOKIA",
U1644="ACCESS-ISSUE","ACCESS-ISSUE",
U1644="Projet OCM (ZTE, NOKIA, autres projets)","TRAVAUX OCM",
U1644="No root CAuse","No root cause",
U1644="ODU HS","PDH",
U1644="IP &amp; VLAN","PDH",
U1644="Warehouse HUAWEI","SPARE-ISSUE",
U1644="SPARE-HS","SPARE-ISSUE",
U1644="Power Telco","BSS",U1644="no impacts","no impacts"
),"")</f>
        <v/>
      </c>
      <c r="T1644" s="35" t="str" cm="1">
        <f t="array" ref="T1644">IFERROR(_xlfn.IFS(
U1644="MPR ISSUE","TX ISSUE",
U1644="BSS Hardware Issue","RAN ISSUE",
U1644="Sites strategiques, MLL, Pylone, etc.","ENVTECH",
U1644="AKTIVCO DEFAUT GE &amp; POWER Cabinet","POWER ISSUE",
U1644="AKTIVCO Coupure ENEO &amp; Baisse de tension","POWER ISSUE",
U1644="Coupure ENEO &amp; Baisse de tension","POWER ISSUE",
U1644="Defaut GE &amp; POWER Cabinet","POWER ISSUE",
U1644="Sharing","POWER ISSUE",
U1644="Sites strategiques &amp; DataCenter","POWER ISSUE",
U1644="Exclu","Exclu",
U1644="SAT","TX ISSUE",
U1644="SPARE-ISSUE","SPARE-ISSUE",
U1644="Fiber CAmtel","TX ISSUE",
U1644="Fiber AOF","TX ISSUE",
U1644="Projet OCM (HUAWEI)","TRAVAUX-HUAWEI",
U1644="Projet OCM (NOKIA)","TRAVAUX -NOKIA",
U1644="ACCESS-ISSUE","ACCESS-ISSUE",
U1644="Projet OCM (ZTE, NOKIA, autres projets)","TRAVAUX OCM",
U1644="No root CAuse","No root cause",
U1644="ODU HS","TX ISSUE",
U1644="IP &amp; VLAN","TX ISSUE",
U1644="Warehouse HUAWEI","SPARE-ISSUE",
U1644="SPARE-HS","SPARE-ISSUE",
U1644="Power Telco","RAN ISSUE",U1644="no impacts","no impacts"
),"")</f>
        <v/>
      </c>
      <c r="U1644" s="28"/>
      <c r="V1644" s="35" t="str" cm="1">
        <f t="array" ref="V1644">IFERROR(_xlfn.IFS(
U1644="MPR ISSUE","ACTIVE",
U1644="BSS Hardware Issue","ACTIVE",
U1644="Sites strategiques, MLL, Pylone, etc.","PASSIVE",
U1644="AKTIVCO DEFAUT GE &amp; POWER Cabinet","PASSIVE",
U1644="AKTIVCO Coupure ENEO &amp; Baisse de tension","PASSIVE",
U1644="Coupure ENEO &amp; Baisse de tension","PASSIVE",
U1644="Defaut GE &amp; POWER Cabinet","PASSIVE",
U1644="Sharing","PASSIVE",
U1644="Sites strategiques &amp; DataCenter","PASSIVE",
U1644="Exclu","Exclu",
U1644="SAT","ACTIVE",
U1644="SPARE-ISSUE","SPARE-ISSUE",
U1644="Fiber CAmtel","ACTIVE",
U1644="Fiber AOF","ACTIVE",
U1644="Projet OCM (HUAWEI)","PLANNED WORKS",
U1644="Projet OCM (NOKIA)","PLANNED WORKS",
U1644="ACCESS-ISSUE","ACCESS-ISSUE",
U1644="Projet OCM (ZTE, NOKIA, autres projets)","PLANNED WORKS",
U1644="No root CAuse","No root cause",
U1644="ODU HS","ACTIVE",
U1644="IP &amp; VLAN","ACTIVE",
U1644="Warehouse HUAWEI","SPARE-ISSUE",
U1644="SPARE-HS","SPARE-ISSUE",
U1644="Power Telco","ACTIVE",U1644="no impacts","no impacts"
),"")</f>
        <v/>
      </c>
      <c r="W1644" s="102"/>
      <c r="X1644" s="102"/>
      <c r="Y1644" s="102"/>
      <c r="Z1644" s="102"/>
      <c r="AA1644" s="102"/>
      <c r="AB1644" s="104" t="s">
        <v>5423</v>
      </c>
      <c r="AC1644" s="9"/>
      <c r="AD1644" s="9"/>
      <c r="AE1644" s="7" t="s">
        <v>5423</v>
      </c>
      <c r="AF1644" s="6"/>
      <c r="AG1644" s="7"/>
      <c r="AH1644" s="3" t="s">
        <v>5423</v>
      </c>
      <c r="AI1644" s="18" t="s">
        <v>5423</v>
      </c>
      <c r="AJ1644" s="18" t="s">
        <v>5423</v>
      </c>
      <c r="AK1644" s="18" t="s">
        <v>5423</v>
      </c>
      <c r="AL1644" s="18" t="s">
        <v>5423</v>
      </c>
      <c r="AM1644" s="18" t="s">
        <v>5423</v>
      </c>
      <c r="AN1644" s="18" t="s">
        <v>5423</v>
      </c>
      <c r="AO1644" s="18" t="s">
        <v>5423</v>
      </c>
      <c r="AP1644" s="18" t="s">
        <v>5423</v>
      </c>
      <c r="AQ1644" s="18" t="s">
        <v>5423</v>
      </c>
      <c r="AR1644" s="18" t="s">
        <v>5423</v>
      </c>
      <c r="AS1644" s="18" t="s">
        <v>5423</v>
      </c>
      <c r="AT1644" s="18" t="s">
        <v>5423</v>
      </c>
      <c r="AU1644" s="9" t="s">
        <v>5423</v>
      </c>
      <c r="AV1644" s="14"/>
      <c r="AW1644" s="14" t="s">
        <v>5423</v>
      </c>
      <c r="AX1644" s="14" t="str">
        <f>_xlfn.XLOOKUP(B1644,'[4]cell downs 18042026 17h'!$B:$B,'[4]cell downs 18042026 17h'!$B:$B,"")</f>
        <v/>
      </c>
      <c r="AY1644" s="14" t="str">
        <f>_xlfn.XLOOKUP(B1644,'[5]Cells Huawei 19042026 15h'!$B:$B,'[5]Cells Huawei 19042026 15h'!$B:$B,"")</f>
        <v/>
      </c>
      <c r="AZ1644" s="105" t="str">
        <f>_xlfn.XLOOKUP(B1644,'INCIDENT-04-23-2026'!E:E,'INCIDENT-04-23-2026'!F:F,"")</f>
        <v/>
      </c>
      <c r="BA1644" s="105" t="str">
        <f>_xlfn.XLOOKUP(B1644,'[6]Eneo 17H'!$C:$C,'[6]Eneo 17H'!$I:$I,"")</f>
        <v/>
      </c>
      <c r="BB1644" s="105" t="str">
        <f>_xlfn.XLOOKUP(B1644,[8]ALL!$B:$B,[8]ALL!$M:$M,"")</f>
        <v/>
      </c>
      <c r="BC1644" s="105" t="str">
        <f>_xlfn.XLOOKUP(B1644,'[6]Eneo 17H'!$C:$C,'[6]Eneo 17H'!$I:$I,"")</f>
        <v/>
      </c>
      <c r="BD1644" s="105" t="str">
        <f>_xlfn.XLOOKUP(B1644,'[7]Eneo 12H'!$C:$C,'[7]Eneo 12H'!$I:$I,"")</f>
        <v/>
      </c>
      <c r="BE1644" s="105" t="s">
        <v>5423</v>
      </c>
    </row>
    <row r="1645" spans="1:57" hidden="1" x14ac:dyDescent="0.3">
      <c r="A1645" s="1" t="s">
        <v>1702</v>
      </c>
      <c r="B1645" s="8" t="s">
        <v>1703</v>
      </c>
      <c r="C1645" s="3" t="str">
        <f>_xlfn.XLOOKUP(B1645,'[1]daily break down'!$D:$D,'[1]daily break down'!$E:$E,"")</f>
        <v>LITTORAL</v>
      </c>
      <c r="D1645" s="1" t="s">
        <v>11</v>
      </c>
      <c r="E1645" s="1" t="s">
        <v>12</v>
      </c>
      <c r="F1645" s="3" t="s">
        <v>69</v>
      </c>
      <c r="G1645" s="1" t="s">
        <v>502</v>
      </c>
      <c r="H1645" s="27" t="str">
        <f>_xlfn.XLOOKUP(B1645,[2]CALCULATION!$B:$B,[2]CALCULATION!$H:$H,"")</f>
        <v>ZTE</v>
      </c>
      <c r="I1645" s="23">
        <v>0</v>
      </c>
      <c r="J1645" s="23">
        <v>0</v>
      </c>
      <c r="K1645" s="23">
        <v>0</v>
      </c>
      <c r="L1645" s="23">
        <v>0</v>
      </c>
      <c r="M1645" s="23">
        <v>0</v>
      </c>
      <c r="N1645" s="23">
        <v>0</v>
      </c>
      <c r="O1645" s="23">
        <v>0</v>
      </c>
      <c r="P1645" s="103" t="s">
        <v>6554</v>
      </c>
      <c r="Q1645" s="36" t="s">
        <v>5796</v>
      </c>
      <c r="R1645" s="36"/>
      <c r="S1645" s="35" t="str" cm="1">
        <f t="array" ref="S1645">IFERROR(_xlfn.IFS(
U1645="MPR ISSUE","PDH",
U1645="BSS Hardware Issue","BSS",
U1645="Sites strategiques, MLL, Pylone, etc.","ENVTECH",
U1645="AKTIVCO DEFAUT GE &amp; POWER Cabinet","AKTIVCO",
U1645="AKTIVCO Coupure ENEO &amp; Baisse de tension","AKTIVCO GRID ONLY",
U1645="Coupure ENEO &amp; Baisse de tension","IHS GRID ONLY",
U1645="Defaut GE &amp; POWER Cabinet","IHS",
U1645="Sharing","Partners",
U1645="Sites strategiques &amp; DataCenter","SST &amp; DC",
U1645="Exclu","Exclu",
U1645="SAT","SAT",
U1645="SPARE-ISSUE","SPARE-ISSUE",
U1645="Fiber CAmtel","TRANS_FO_CAMTEL",
U1645="Fiber AOF","Fiber AOF",
U1645="Projet OCM (HUAWEI)","TRAVAUX-HUAWEI",
U1645="Projet OCM (NOKIA)","TRAVAUX-NOKIA",
U1645="ACCESS-ISSUE","ACCESS-ISSUE",
U1645="Projet OCM (ZTE, NOKIA, autres projets)","TRAVAUX OCM",
U1645="No root CAuse","No root cause",
U1645="ODU HS","PDH",
U1645="IP &amp; VLAN","PDH",
U1645="Warehouse HUAWEI","SPARE-ISSUE",
U1645="SPARE-HS","SPARE-ISSUE",
U1645="Power Telco","BSS",U1645="no impacts","no impacts"
),"")</f>
        <v/>
      </c>
      <c r="T1645" s="35" t="str" cm="1">
        <f t="array" ref="T1645">IFERROR(_xlfn.IFS(
U1645="MPR ISSUE","TX ISSUE",
U1645="BSS Hardware Issue","RAN ISSUE",
U1645="Sites strategiques, MLL, Pylone, etc.","ENVTECH",
U1645="AKTIVCO DEFAUT GE &amp; POWER Cabinet","POWER ISSUE",
U1645="AKTIVCO Coupure ENEO &amp; Baisse de tension","POWER ISSUE",
U1645="Coupure ENEO &amp; Baisse de tension","POWER ISSUE",
U1645="Defaut GE &amp; POWER Cabinet","POWER ISSUE",
U1645="Sharing","POWER ISSUE",
U1645="Sites strategiques &amp; DataCenter","POWER ISSUE",
U1645="Exclu","Exclu",
U1645="SAT","TX ISSUE",
U1645="SPARE-ISSUE","SPARE-ISSUE",
U1645="Fiber CAmtel","TX ISSUE",
U1645="Fiber AOF","TX ISSUE",
U1645="Projet OCM (HUAWEI)","TRAVAUX-HUAWEI",
U1645="Projet OCM (NOKIA)","TRAVAUX -NOKIA",
U1645="ACCESS-ISSUE","ACCESS-ISSUE",
U1645="Projet OCM (ZTE, NOKIA, autres projets)","TRAVAUX OCM",
U1645="No root CAuse","No root cause",
U1645="ODU HS","TX ISSUE",
U1645="IP &amp; VLAN","TX ISSUE",
U1645="Warehouse HUAWEI","SPARE-ISSUE",
U1645="SPARE-HS","SPARE-ISSUE",
U1645="Power Telco","RAN ISSUE",U1645="no impacts","no impacts"
),"")</f>
        <v/>
      </c>
      <c r="U1645" s="28"/>
      <c r="V1645" s="35" t="str" cm="1">
        <f t="array" ref="V1645">IFERROR(_xlfn.IFS(
U1645="MPR ISSUE","ACTIVE",
U1645="BSS Hardware Issue","ACTIVE",
U1645="Sites strategiques, MLL, Pylone, etc.","PASSIVE",
U1645="AKTIVCO DEFAUT GE &amp; POWER Cabinet","PASSIVE",
U1645="AKTIVCO Coupure ENEO &amp; Baisse de tension","PASSIVE",
U1645="Coupure ENEO &amp; Baisse de tension","PASSIVE",
U1645="Defaut GE &amp; POWER Cabinet","PASSIVE",
U1645="Sharing","PASSIVE",
U1645="Sites strategiques &amp; DataCenter","PASSIVE",
U1645="Exclu","Exclu",
U1645="SAT","ACTIVE",
U1645="SPARE-ISSUE","SPARE-ISSUE",
U1645="Fiber CAmtel","ACTIVE",
U1645="Fiber AOF","ACTIVE",
U1645="Projet OCM (HUAWEI)","PLANNED WORKS",
U1645="Projet OCM (NOKIA)","PLANNED WORKS",
U1645="ACCESS-ISSUE","ACCESS-ISSUE",
U1645="Projet OCM (ZTE, NOKIA, autres projets)","PLANNED WORKS",
U1645="No root CAuse","No root cause",
U1645="ODU HS","ACTIVE",
U1645="IP &amp; VLAN","ACTIVE",
U1645="Warehouse HUAWEI","SPARE-ISSUE",
U1645="SPARE-HS","SPARE-ISSUE",
U1645="Power Telco","ACTIVE",U1645="no impacts","no impacts"
),"")</f>
        <v/>
      </c>
      <c r="W1645" s="102"/>
      <c r="X1645" s="102"/>
      <c r="Y1645" s="102"/>
      <c r="Z1645" s="102"/>
      <c r="AA1645" s="102"/>
      <c r="AB1645" s="104" t="s">
        <v>5423</v>
      </c>
      <c r="AC1645" s="9"/>
      <c r="AD1645" s="9"/>
      <c r="AE1645" s="7" t="s">
        <v>5423</v>
      </c>
      <c r="AF1645" s="6"/>
      <c r="AG1645" s="7"/>
      <c r="AH1645" s="3" t="s">
        <v>5423</v>
      </c>
      <c r="AI1645" s="18" t="s">
        <v>5423</v>
      </c>
      <c r="AJ1645" s="18" t="s">
        <v>5423</v>
      </c>
      <c r="AK1645" s="18" t="s">
        <v>5423</v>
      </c>
      <c r="AL1645" s="18" t="s">
        <v>5423</v>
      </c>
      <c r="AM1645" s="18" t="s">
        <v>5423</v>
      </c>
      <c r="AN1645" s="18" t="s">
        <v>5423</v>
      </c>
      <c r="AO1645" s="18" t="s">
        <v>5423</v>
      </c>
      <c r="AP1645" s="18" t="s">
        <v>5423</v>
      </c>
      <c r="AQ1645" s="18" t="s">
        <v>5423</v>
      </c>
      <c r="AR1645" s="18" t="s">
        <v>5423</v>
      </c>
      <c r="AS1645" s="18" t="s">
        <v>5423</v>
      </c>
      <c r="AT1645" s="18" t="s">
        <v>5423</v>
      </c>
      <c r="AU1645" s="9" t="s">
        <v>5423</v>
      </c>
      <c r="AV1645" s="14"/>
      <c r="AW1645" s="14" t="s">
        <v>5423</v>
      </c>
      <c r="AX1645" s="14" t="str">
        <f>_xlfn.XLOOKUP(B1645,'[4]cell downs 18042026 17h'!$B:$B,'[4]cell downs 18042026 17h'!$B:$B,"")</f>
        <v/>
      </c>
      <c r="AY1645" s="14" t="str">
        <f>_xlfn.XLOOKUP(B1645,'[5]Cells Huawei 19042026 15h'!$B:$B,'[5]Cells Huawei 19042026 15h'!$B:$B,"")</f>
        <v/>
      </c>
      <c r="AZ1645" s="105" t="str">
        <f>_xlfn.XLOOKUP(B1645,'INCIDENT-04-23-2026'!E:E,'INCIDENT-04-23-2026'!F:F,"")</f>
        <v/>
      </c>
      <c r="BA1645" s="105" t="str">
        <f>_xlfn.XLOOKUP(B1645,'[6]Eneo 17H'!$C:$C,'[6]Eneo 17H'!$I:$I,"")</f>
        <v/>
      </c>
      <c r="BB1645" s="105" t="str">
        <f>_xlfn.XLOOKUP(B1645,[8]ALL!$B:$B,[8]ALL!$M:$M,"")</f>
        <v/>
      </c>
      <c r="BC1645" s="105" t="str">
        <f>_xlfn.XLOOKUP(B1645,'[6]Eneo 17H'!$C:$C,'[6]Eneo 17H'!$I:$I,"")</f>
        <v/>
      </c>
      <c r="BD1645" s="105" t="str">
        <f>_xlfn.XLOOKUP(B1645,'[7]Eneo 12H'!$C:$C,'[7]Eneo 12H'!$I:$I,"")</f>
        <v/>
      </c>
      <c r="BE1645" s="105" t="s">
        <v>5423</v>
      </c>
    </row>
    <row r="1646" spans="1:57" hidden="1" x14ac:dyDescent="0.3">
      <c r="A1646" s="1" t="s">
        <v>2690</v>
      </c>
      <c r="B1646" s="8" t="s">
        <v>2691</v>
      </c>
      <c r="C1646" s="3" t="str">
        <f>_xlfn.XLOOKUP(B1646,'[1]daily break down'!$D:$D,'[1]daily break down'!$E:$E,"")</f>
        <v>EXTREME-NORD</v>
      </c>
      <c r="D1646" s="1" t="s">
        <v>21</v>
      </c>
      <c r="E1646" s="1" t="s">
        <v>122</v>
      </c>
      <c r="F1646" s="3" t="s">
        <v>55</v>
      </c>
      <c r="G1646" s="1" t="s">
        <v>2690</v>
      </c>
      <c r="H1646" s="25" t="str">
        <f>_xlfn.XLOOKUP(B1646,[2]CALCULATION!$B:$B,[2]CALCULATION!$H:$H,"")</f>
        <v>Huawei</v>
      </c>
      <c r="I1646" s="23">
        <v>1.4114680980387118</v>
      </c>
      <c r="J1646" s="23">
        <v>2.4015824708289464</v>
      </c>
      <c r="K1646" s="23">
        <v>13.118199484637573</v>
      </c>
      <c r="L1646" s="23">
        <v>9.5826984045452352</v>
      </c>
      <c r="M1646" s="23">
        <v>6.8572309114723797</v>
      </c>
      <c r="N1646" s="23">
        <v>5.6135552302437253</v>
      </c>
      <c r="O1646" s="23">
        <v>0</v>
      </c>
      <c r="P1646" s="103" t="s">
        <v>6554</v>
      </c>
      <c r="Q1646" s="36" t="s">
        <v>6552</v>
      </c>
      <c r="R1646" s="36"/>
      <c r="S1646" s="35" t="str" cm="1">
        <f t="array" ref="S1646">IFERROR(_xlfn.IFS(
U1646="MPR ISSUE","PDH",
U1646="BSS Hardware Issue","BSS",
U1646="Sites strategiques, MLL, Pylone, etc.","ENVTECH",
U1646="AKTIVCO DEFAUT GE &amp; POWER Cabinet","AKTIVCO",
U1646="AKTIVCO Coupure ENEO &amp; Baisse de tension","AKTIVCO GRID ONLY",
U1646="Coupure ENEO &amp; Baisse de tension","IHS GRID ONLY",
U1646="Defaut GE &amp; POWER Cabinet","IHS",
U1646="Sharing","Partners",
U1646="Sites strategiques &amp; DataCenter","SST &amp; DC",
U1646="Exclu","Exclu",
U1646="SAT","SAT",
U1646="SPARE-ISSUE","SPARE-ISSUE",
U1646="Fiber CAmtel","TRANS_FO_CAMTEL",
U1646="Fiber AOF","Fiber AOF",
U1646="Projet OCM (HUAWEI)","TRAVAUX-HUAWEI",
U1646="Projet OCM (NOKIA)","TRAVAUX-NOKIA",
U1646="ACCESS-ISSUE","ACCESS-ISSUE",
U1646="Projet OCM (ZTE, NOKIA, autres projets)","TRAVAUX OCM",
U1646="No root CAuse","No root cause",
U1646="ODU HS","PDH",
U1646="IP &amp; VLAN","PDH",
U1646="Warehouse HUAWEI","SPARE-ISSUE",
U1646="SPARE-HS","SPARE-ISSUE",
U1646="Power Telco","BSS",U1646="no impacts","no impacts"
),"")</f>
        <v/>
      </c>
      <c r="T1646" s="35" t="str" cm="1">
        <f t="array" ref="T1646">IFERROR(_xlfn.IFS(
U1646="MPR ISSUE","TX ISSUE",
U1646="BSS Hardware Issue","RAN ISSUE",
U1646="Sites strategiques, MLL, Pylone, etc.","ENVTECH",
U1646="AKTIVCO DEFAUT GE &amp; POWER Cabinet","POWER ISSUE",
U1646="AKTIVCO Coupure ENEO &amp; Baisse de tension","POWER ISSUE",
U1646="Coupure ENEO &amp; Baisse de tension","POWER ISSUE",
U1646="Defaut GE &amp; POWER Cabinet","POWER ISSUE",
U1646="Sharing","POWER ISSUE",
U1646="Sites strategiques &amp; DataCenter","POWER ISSUE",
U1646="Exclu","Exclu",
U1646="SAT","TX ISSUE",
U1646="SPARE-ISSUE","SPARE-ISSUE",
U1646="Fiber CAmtel","TX ISSUE",
U1646="Fiber AOF","TX ISSUE",
U1646="Projet OCM (HUAWEI)","TRAVAUX-HUAWEI",
U1646="Projet OCM (NOKIA)","TRAVAUX -NOKIA",
U1646="ACCESS-ISSUE","ACCESS-ISSUE",
U1646="Projet OCM (ZTE, NOKIA, autres projets)","TRAVAUX OCM",
U1646="No root CAuse","No root cause",
U1646="ODU HS","TX ISSUE",
U1646="IP &amp; VLAN","TX ISSUE",
U1646="Warehouse HUAWEI","SPARE-ISSUE",
U1646="SPARE-HS","SPARE-ISSUE",
U1646="Power Telco","RAN ISSUE",U1646="no impacts","no impacts"
),"")</f>
        <v/>
      </c>
      <c r="U1646" s="28"/>
      <c r="V1646" s="35" t="str" cm="1">
        <f t="array" ref="V1646">IFERROR(_xlfn.IFS(
U1646="MPR ISSUE","ACTIVE",
U1646="BSS Hardware Issue","ACTIVE",
U1646="Sites strategiques, MLL, Pylone, etc.","PASSIVE",
U1646="AKTIVCO DEFAUT GE &amp; POWER Cabinet","PASSIVE",
U1646="AKTIVCO Coupure ENEO &amp; Baisse de tension","PASSIVE",
U1646="Coupure ENEO &amp; Baisse de tension","PASSIVE",
U1646="Defaut GE &amp; POWER Cabinet","PASSIVE",
U1646="Sharing","PASSIVE",
U1646="Sites strategiques &amp; DataCenter","PASSIVE",
U1646="Exclu","Exclu",
U1646="SAT","ACTIVE",
U1646="SPARE-ISSUE","SPARE-ISSUE",
U1646="Fiber CAmtel","ACTIVE",
U1646="Fiber AOF","ACTIVE",
U1646="Projet OCM (HUAWEI)","PLANNED WORKS",
U1646="Projet OCM (NOKIA)","PLANNED WORKS",
U1646="ACCESS-ISSUE","ACCESS-ISSUE",
U1646="Projet OCM (ZTE, NOKIA, autres projets)","PLANNED WORKS",
U1646="No root CAuse","No root cause",
U1646="ODU HS","ACTIVE",
U1646="IP &amp; VLAN","ACTIVE",
U1646="Warehouse HUAWEI","SPARE-ISSUE",
U1646="SPARE-HS","SPARE-ISSUE",
U1646="Power Telco","ACTIVE",U1646="no impacts","no impacts"
),"")</f>
        <v/>
      </c>
      <c r="W1646" s="102"/>
      <c r="X1646" s="102"/>
      <c r="Y1646" s="102"/>
      <c r="Z1646" s="102"/>
      <c r="AA1646" s="102"/>
      <c r="AB1646" s="104" t="s">
        <v>5423</v>
      </c>
      <c r="AC1646" s="9"/>
      <c r="AD1646" s="9"/>
      <c r="AE1646" s="7" t="s">
        <v>5423</v>
      </c>
      <c r="AF1646" s="6"/>
      <c r="AG1646" s="7"/>
      <c r="AH1646" s="3" t="s">
        <v>5423</v>
      </c>
      <c r="AI1646" s="18" t="s">
        <v>5423</v>
      </c>
      <c r="AJ1646" s="18" t="s">
        <v>5423</v>
      </c>
      <c r="AK1646" s="18" t="s">
        <v>5423</v>
      </c>
      <c r="AL1646" s="18" t="s">
        <v>5423</v>
      </c>
      <c r="AM1646" s="18" t="s">
        <v>5423</v>
      </c>
      <c r="AN1646" s="18" t="s">
        <v>5423</v>
      </c>
      <c r="AO1646" s="18" t="s">
        <v>5423</v>
      </c>
      <c r="AP1646" s="18" t="s">
        <v>5423</v>
      </c>
      <c r="AQ1646" s="18" t="s">
        <v>5423</v>
      </c>
      <c r="AR1646" s="18" t="s">
        <v>5423</v>
      </c>
      <c r="AS1646" s="18" t="s">
        <v>5423</v>
      </c>
      <c r="AT1646" s="18" t="s">
        <v>5423</v>
      </c>
      <c r="AU1646" s="9" t="s">
        <v>5423</v>
      </c>
      <c r="AV1646" s="14"/>
      <c r="AW1646" s="14" t="s">
        <v>5423</v>
      </c>
      <c r="AX1646" s="14" t="str">
        <f>_xlfn.XLOOKUP(B1646,'[4]cell downs 18042026 17h'!$B:$B,'[4]cell downs 18042026 17h'!$B:$B,"")</f>
        <v/>
      </c>
      <c r="AY1646" s="14" t="str">
        <f>_xlfn.XLOOKUP(B1646,'[5]Cells Huawei 19042026 15h'!$B:$B,'[5]Cells Huawei 19042026 15h'!$B:$B,"")</f>
        <v/>
      </c>
      <c r="AZ1646" s="105" t="str">
        <f>_xlfn.XLOOKUP(B1646,'INCIDENT-04-23-2026'!E:E,'INCIDENT-04-23-2026'!F:F,"")</f>
        <v/>
      </c>
      <c r="BA1646" s="105" t="str">
        <f>_xlfn.XLOOKUP(B1646,'[6]Eneo 17H'!$C:$C,'[6]Eneo 17H'!$I:$I,"")</f>
        <v/>
      </c>
      <c r="BB1646" s="105" t="str">
        <f>_xlfn.XLOOKUP(B1646,[8]ALL!$B:$B,[8]ALL!$M:$M,"")</f>
        <v/>
      </c>
      <c r="BC1646" s="105" t="str">
        <f>_xlfn.XLOOKUP(B1646,'[6]Eneo 17H'!$C:$C,'[6]Eneo 17H'!$I:$I,"")</f>
        <v/>
      </c>
      <c r="BD1646" s="105" t="str">
        <f>_xlfn.XLOOKUP(B1646,'[7]Eneo 12H'!$C:$C,'[7]Eneo 12H'!$I:$I,"")</f>
        <v/>
      </c>
      <c r="BE1646" s="105" t="s">
        <v>7310</v>
      </c>
    </row>
    <row r="1647" spans="1:57" hidden="1" x14ac:dyDescent="0.3">
      <c r="A1647" s="1" t="s">
        <v>4851</v>
      </c>
      <c r="B1647" s="8" t="s">
        <v>4852</v>
      </c>
      <c r="C1647" s="3" t="str">
        <f>_xlfn.XLOOKUP(B1647,'[1]daily break down'!$D:$D,'[1]daily break down'!$E:$E,"")</f>
        <v>CENTRE</v>
      </c>
      <c r="D1647" s="1" t="s">
        <v>357</v>
      </c>
      <c r="E1647" s="1" t="s">
        <v>5389</v>
      </c>
      <c r="F1647" s="3" t="s">
        <v>37</v>
      </c>
      <c r="G1647" s="1" t="s">
        <v>4851</v>
      </c>
      <c r="H1647" s="27" t="str">
        <f>_xlfn.XLOOKUP(B1647,[2]CALCULATION!$B:$B,[2]CALCULATION!$H:$H,"")</f>
        <v>ZTE</v>
      </c>
      <c r="I1647" s="23">
        <v>0</v>
      </c>
      <c r="J1647" s="23">
        <v>0</v>
      </c>
      <c r="K1647" s="23">
        <v>0</v>
      </c>
      <c r="L1647" s="23">
        <v>0</v>
      </c>
      <c r="M1647" s="23">
        <v>0</v>
      </c>
      <c r="N1647" s="23">
        <v>0</v>
      </c>
      <c r="O1647" s="23">
        <v>0</v>
      </c>
      <c r="P1647" s="103" t="s">
        <v>6554</v>
      </c>
      <c r="Q1647" s="36" t="s">
        <v>5796</v>
      </c>
      <c r="R1647" s="36"/>
      <c r="S1647" s="35" t="str" cm="1">
        <f t="array" ref="S1647">IFERROR(_xlfn.IFS(
U1647="MPR ISSUE","PDH",
U1647="BSS Hardware Issue","BSS",
U1647="Sites strategiques, MLL, Pylone, etc.","ENVTECH",
U1647="AKTIVCO DEFAUT GE &amp; POWER Cabinet","AKTIVCO",
U1647="AKTIVCO Coupure ENEO &amp; Baisse de tension","AKTIVCO GRID ONLY",
U1647="Coupure ENEO &amp; Baisse de tension","IHS GRID ONLY",
U1647="Defaut GE &amp; POWER Cabinet","IHS",
U1647="Sharing","Partners",
U1647="Sites strategiques &amp; DataCenter","SST &amp; DC",
U1647="Exclu","Exclu",
U1647="SAT","SAT",
U1647="SPARE-ISSUE","SPARE-ISSUE",
U1647="Fiber CAmtel","TRANS_FO_CAMTEL",
U1647="Fiber AOF","Fiber AOF",
U1647="Projet OCM (HUAWEI)","TRAVAUX-HUAWEI",
U1647="Projet OCM (NOKIA)","TRAVAUX-NOKIA",
U1647="ACCESS-ISSUE","ACCESS-ISSUE",
U1647="Projet OCM (ZTE, NOKIA, autres projets)","TRAVAUX OCM",
U1647="No root CAuse","No root cause",
U1647="ODU HS","PDH",
U1647="IP &amp; VLAN","PDH",
U1647="Warehouse HUAWEI","SPARE-ISSUE",
U1647="SPARE-HS","SPARE-ISSUE",
U1647="Power Telco","BSS",U1647="no impacts","no impacts"
),"")</f>
        <v/>
      </c>
      <c r="T1647" s="35" t="str" cm="1">
        <f t="array" ref="T1647">IFERROR(_xlfn.IFS(
U1647="MPR ISSUE","TX ISSUE",
U1647="BSS Hardware Issue","RAN ISSUE",
U1647="Sites strategiques, MLL, Pylone, etc.","ENVTECH",
U1647="AKTIVCO DEFAUT GE &amp; POWER Cabinet","POWER ISSUE",
U1647="AKTIVCO Coupure ENEO &amp; Baisse de tension","POWER ISSUE",
U1647="Coupure ENEO &amp; Baisse de tension","POWER ISSUE",
U1647="Defaut GE &amp; POWER Cabinet","POWER ISSUE",
U1647="Sharing","POWER ISSUE",
U1647="Sites strategiques &amp; DataCenter","POWER ISSUE",
U1647="Exclu","Exclu",
U1647="SAT","TX ISSUE",
U1647="SPARE-ISSUE","SPARE-ISSUE",
U1647="Fiber CAmtel","TX ISSUE",
U1647="Fiber AOF","TX ISSUE",
U1647="Projet OCM (HUAWEI)","TRAVAUX-HUAWEI",
U1647="Projet OCM (NOKIA)","TRAVAUX -NOKIA",
U1647="ACCESS-ISSUE","ACCESS-ISSUE",
U1647="Projet OCM (ZTE, NOKIA, autres projets)","TRAVAUX OCM",
U1647="No root CAuse","No root cause",
U1647="ODU HS","TX ISSUE",
U1647="IP &amp; VLAN","TX ISSUE",
U1647="Warehouse HUAWEI","SPARE-ISSUE",
U1647="SPARE-HS","SPARE-ISSUE",
U1647="Power Telco","RAN ISSUE",U1647="no impacts","no impacts"
),"")</f>
        <v/>
      </c>
      <c r="U1647" s="28"/>
      <c r="V1647" s="35" t="str" cm="1">
        <f t="array" ref="V1647">IFERROR(_xlfn.IFS(
U1647="MPR ISSUE","ACTIVE",
U1647="BSS Hardware Issue","ACTIVE",
U1647="Sites strategiques, MLL, Pylone, etc.","PASSIVE",
U1647="AKTIVCO DEFAUT GE &amp; POWER Cabinet","PASSIVE",
U1647="AKTIVCO Coupure ENEO &amp; Baisse de tension","PASSIVE",
U1647="Coupure ENEO &amp; Baisse de tension","PASSIVE",
U1647="Defaut GE &amp; POWER Cabinet","PASSIVE",
U1647="Sharing","PASSIVE",
U1647="Sites strategiques &amp; DataCenter","PASSIVE",
U1647="Exclu","Exclu",
U1647="SAT","ACTIVE",
U1647="SPARE-ISSUE","SPARE-ISSUE",
U1647="Fiber CAmtel","ACTIVE",
U1647="Fiber AOF","ACTIVE",
U1647="Projet OCM (HUAWEI)","PLANNED WORKS",
U1647="Projet OCM (NOKIA)","PLANNED WORKS",
U1647="ACCESS-ISSUE","ACCESS-ISSUE",
U1647="Projet OCM (ZTE, NOKIA, autres projets)","PLANNED WORKS",
U1647="No root CAuse","No root cause",
U1647="ODU HS","ACTIVE",
U1647="IP &amp; VLAN","ACTIVE",
U1647="Warehouse HUAWEI","SPARE-ISSUE",
U1647="SPARE-HS","SPARE-ISSUE",
U1647="Power Telco","ACTIVE",U1647="no impacts","no impacts"
),"")</f>
        <v/>
      </c>
      <c r="W1647" s="102"/>
      <c r="X1647" s="102"/>
      <c r="Y1647" s="102"/>
      <c r="Z1647" s="102"/>
      <c r="AA1647" s="102"/>
      <c r="AB1647" s="104" t="s">
        <v>5977</v>
      </c>
      <c r="AC1647" s="9"/>
      <c r="AD1647" s="9"/>
      <c r="AE1647" s="7" t="s">
        <v>5423</v>
      </c>
      <c r="AF1647" s="6"/>
      <c r="AG1647" s="7"/>
      <c r="AH1647" s="3" t="s">
        <v>5423</v>
      </c>
      <c r="AI1647" s="18" t="s">
        <v>5423</v>
      </c>
      <c r="AJ1647" s="18" t="s">
        <v>5423</v>
      </c>
      <c r="AK1647" s="18" t="s">
        <v>5423</v>
      </c>
      <c r="AL1647" s="18" t="s">
        <v>5423</v>
      </c>
      <c r="AM1647" s="18" t="s">
        <v>5423</v>
      </c>
      <c r="AN1647" s="18" t="s">
        <v>5423</v>
      </c>
      <c r="AO1647" s="18" t="s">
        <v>5423</v>
      </c>
      <c r="AP1647" s="18" t="s">
        <v>5423</v>
      </c>
      <c r="AQ1647" s="18" t="s">
        <v>5423</v>
      </c>
      <c r="AR1647" s="18" t="s">
        <v>5423</v>
      </c>
      <c r="AS1647" s="18" t="s">
        <v>5423</v>
      </c>
      <c r="AT1647" s="18" t="s">
        <v>5977</v>
      </c>
      <c r="AU1647" s="9" t="s">
        <v>5423</v>
      </c>
      <c r="AV1647" s="14"/>
      <c r="AW1647" s="14" t="s">
        <v>5423</v>
      </c>
      <c r="AX1647" s="14" t="str">
        <f>_xlfn.XLOOKUP(B1647,'[4]cell downs 18042026 17h'!$B:$B,'[4]cell downs 18042026 17h'!$B:$B,"")</f>
        <v/>
      </c>
      <c r="AY1647" s="14" t="str">
        <f>_xlfn.XLOOKUP(B1647,'[5]Cells Huawei 19042026 15h'!$B:$B,'[5]Cells Huawei 19042026 15h'!$B:$B,"")</f>
        <v/>
      </c>
      <c r="AZ1647" s="105" t="str">
        <f>_xlfn.XLOOKUP(B1647,'INCIDENT-04-23-2026'!E:E,'INCIDENT-04-23-2026'!F:F,"")</f>
        <v/>
      </c>
      <c r="BA1647" s="105" t="str">
        <f>_xlfn.XLOOKUP(B1647,'[6]Eneo 17H'!$C:$C,'[6]Eneo 17H'!$I:$I,"")</f>
        <v>23.04.26: Camusat: unknow / Our technician is managing the point - Escalated to L2</v>
      </c>
      <c r="BB1647" s="105" t="str">
        <f>_xlfn.XLOOKUP(B1647,[8]ALL!$B:$B,[8]ALL!$M:$M,"")</f>
        <v/>
      </c>
      <c r="BC1647" s="105" t="str">
        <f>_xlfn.XLOOKUP(B1647,'[6]Eneo 17H'!$C:$C,'[6]Eneo 17H'!$I:$I,"")</f>
        <v>23.04.26: Camusat: unknow / Our technician is managing the point - Escalated to L2</v>
      </c>
      <c r="BD1647" s="105" t="str">
        <f>_xlfn.XLOOKUP(B1647,'[7]Eneo 12H'!$C:$C,'[7]Eneo 12H'!$I:$I,"")</f>
        <v>23.04.26: Camusat: unknow / Our technician is managing the point - Escalated to L2</v>
      </c>
      <c r="BE1647" s="105" t="s">
        <v>5423</v>
      </c>
    </row>
    <row r="1648" spans="1:57" hidden="1" x14ac:dyDescent="0.3">
      <c r="A1648" s="1" t="s">
        <v>4438</v>
      </c>
      <c r="B1648" s="8" t="s">
        <v>4439</v>
      </c>
      <c r="C1648" s="3" t="str">
        <f>_xlfn.XLOOKUP(B1648,'[1]daily break down'!$D:$D,'[1]daily break down'!$E:$E,"")</f>
        <v>Douala</v>
      </c>
      <c r="D1648" s="1" t="s">
        <v>11</v>
      </c>
      <c r="E1648" s="1" t="s">
        <v>145</v>
      </c>
      <c r="F1648" s="3" t="s">
        <v>31</v>
      </c>
      <c r="G1648" s="1" t="s">
        <v>32</v>
      </c>
      <c r="H1648" s="27" t="str">
        <f>_xlfn.XLOOKUP(B1648,[2]CALCULATION!$B:$B,[2]CALCULATION!$H:$H,"")</f>
        <v>ZTE</v>
      </c>
      <c r="I1648" s="23">
        <v>0</v>
      </c>
      <c r="J1648" s="23">
        <v>0</v>
      </c>
      <c r="K1648" s="23">
        <v>0</v>
      </c>
      <c r="L1648" s="23">
        <v>0.10276572126483552</v>
      </c>
      <c r="M1648" s="23">
        <v>0</v>
      </c>
      <c r="N1648" s="23">
        <v>0</v>
      </c>
      <c r="O1648" s="23">
        <v>0</v>
      </c>
      <c r="P1648" s="103" t="s">
        <v>6554</v>
      </c>
      <c r="Q1648" s="36" t="s">
        <v>5796</v>
      </c>
      <c r="R1648" s="36"/>
      <c r="S1648" s="35" t="str" cm="1">
        <f t="array" ref="S1648">IFERROR(_xlfn.IFS(
U1648="MPR ISSUE","PDH",
U1648="BSS Hardware Issue","BSS",
U1648="Sites strategiques, MLL, Pylone, etc.","ENVTECH",
U1648="AKTIVCO DEFAUT GE &amp; POWER Cabinet","AKTIVCO",
U1648="AKTIVCO Coupure ENEO &amp; Baisse de tension","AKTIVCO GRID ONLY",
U1648="Coupure ENEO &amp; Baisse de tension","IHS GRID ONLY",
U1648="Defaut GE &amp; POWER Cabinet","IHS",
U1648="Sharing","Partners",
U1648="Sites strategiques &amp; DataCenter","SST &amp; DC",
U1648="Exclu","Exclu",
U1648="SAT","SAT",
U1648="SPARE-ISSUE","SPARE-ISSUE",
U1648="Fiber CAmtel","TRANS_FO_CAMTEL",
U1648="Fiber AOF","Fiber AOF",
U1648="Projet OCM (HUAWEI)","TRAVAUX-HUAWEI",
U1648="Projet OCM (NOKIA)","TRAVAUX-NOKIA",
U1648="ACCESS-ISSUE","ACCESS-ISSUE",
U1648="Projet OCM (ZTE, NOKIA, autres projets)","TRAVAUX OCM",
U1648="No root CAuse","No root cause",
U1648="ODU HS","PDH",
U1648="IP &amp; VLAN","PDH",
U1648="Warehouse HUAWEI","SPARE-ISSUE",
U1648="SPARE-HS","SPARE-ISSUE",
U1648="Power Telco","BSS",U1648="no impacts","no impacts"
),"")</f>
        <v/>
      </c>
      <c r="T1648" s="35" t="str" cm="1">
        <f t="array" ref="T1648">IFERROR(_xlfn.IFS(
U1648="MPR ISSUE","TX ISSUE",
U1648="BSS Hardware Issue","RAN ISSUE",
U1648="Sites strategiques, MLL, Pylone, etc.","ENVTECH",
U1648="AKTIVCO DEFAUT GE &amp; POWER Cabinet","POWER ISSUE",
U1648="AKTIVCO Coupure ENEO &amp; Baisse de tension","POWER ISSUE",
U1648="Coupure ENEO &amp; Baisse de tension","POWER ISSUE",
U1648="Defaut GE &amp; POWER Cabinet","POWER ISSUE",
U1648="Sharing","POWER ISSUE",
U1648="Sites strategiques &amp; DataCenter","POWER ISSUE",
U1648="Exclu","Exclu",
U1648="SAT","TX ISSUE",
U1648="SPARE-ISSUE","SPARE-ISSUE",
U1648="Fiber CAmtel","TX ISSUE",
U1648="Fiber AOF","TX ISSUE",
U1648="Projet OCM (HUAWEI)","TRAVAUX-HUAWEI",
U1648="Projet OCM (NOKIA)","TRAVAUX -NOKIA",
U1648="ACCESS-ISSUE","ACCESS-ISSUE",
U1648="Projet OCM (ZTE, NOKIA, autres projets)","TRAVAUX OCM",
U1648="No root CAuse","No root cause",
U1648="ODU HS","TX ISSUE",
U1648="IP &amp; VLAN","TX ISSUE",
U1648="Warehouse HUAWEI","SPARE-ISSUE",
U1648="SPARE-HS","SPARE-ISSUE",
U1648="Power Telco","RAN ISSUE",U1648="no impacts","no impacts"
),"")</f>
        <v/>
      </c>
      <c r="U1648" s="28"/>
      <c r="V1648" s="35" t="str" cm="1">
        <f t="array" ref="V1648">IFERROR(_xlfn.IFS(
U1648="MPR ISSUE","ACTIVE",
U1648="BSS Hardware Issue","ACTIVE",
U1648="Sites strategiques, MLL, Pylone, etc.","PASSIVE",
U1648="AKTIVCO DEFAUT GE &amp; POWER Cabinet","PASSIVE",
U1648="AKTIVCO Coupure ENEO &amp; Baisse de tension","PASSIVE",
U1648="Coupure ENEO &amp; Baisse de tension","PASSIVE",
U1648="Defaut GE &amp; POWER Cabinet","PASSIVE",
U1648="Sharing","PASSIVE",
U1648="Sites strategiques &amp; DataCenter","PASSIVE",
U1648="Exclu","Exclu",
U1648="SAT","ACTIVE",
U1648="SPARE-ISSUE","SPARE-ISSUE",
U1648="Fiber CAmtel","ACTIVE",
U1648="Fiber AOF","ACTIVE",
U1648="Projet OCM (HUAWEI)","PLANNED WORKS",
U1648="Projet OCM (NOKIA)","PLANNED WORKS",
U1648="ACCESS-ISSUE","ACCESS-ISSUE",
U1648="Projet OCM (ZTE, NOKIA, autres projets)","PLANNED WORKS",
U1648="No root CAuse","No root cause",
U1648="ODU HS","ACTIVE",
U1648="IP &amp; VLAN","ACTIVE",
U1648="Warehouse HUAWEI","SPARE-ISSUE",
U1648="SPARE-HS","SPARE-ISSUE",
U1648="Power Telco","ACTIVE",U1648="no impacts","no impacts"
),"")</f>
        <v/>
      </c>
      <c r="W1648" s="102"/>
      <c r="X1648" s="102"/>
      <c r="Y1648" s="102"/>
      <c r="Z1648" s="102"/>
      <c r="AA1648" s="102"/>
      <c r="AB1648" s="104" t="s">
        <v>5423</v>
      </c>
      <c r="AC1648" s="9"/>
      <c r="AD1648" s="9"/>
      <c r="AE1648" s="7" t="s">
        <v>5423</v>
      </c>
      <c r="AF1648" s="6"/>
      <c r="AG1648" s="7"/>
      <c r="AH1648" s="3" t="s">
        <v>5423</v>
      </c>
      <c r="AI1648" s="18" t="s">
        <v>5423</v>
      </c>
      <c r="AJ1648" s="18" t="s">
        <v>5423</v>
      </c>
      <c r="AK1648" s="18" t="s">
        <v>5423</v>
      </c>
      <c r="AL1648" s="18" t="s">
        <v>5423</v>
      </c>
      <c r="AM1648" s="18" t="s">
        <v>5423</v>
      </c>
      <c r="AN1648" s="18" t="s">
        <v>5423</v>
      </c>
      <c r="AO1648" s="18" t="s">
        <v>5423</v>
      </c>
      <c r="AP1648" s="18" t="s">
        <v>5423</v>
      </c>
      <c r="AQ1648" s="18" t="s">
        <v>5423</v>
      </c>
      <c r="AR1648" s="18" t="s">
        <v>5423</v>
      </c>
      <c r="AS1648" s="18" t="s">
        <v>5423</v>
      </c>
      <c r="AT1648" s="18" t="s">
        <v>5423</v>
      </c>
      <c r="AU1648" s="9" t="s">
        <v>5423</v>
      </c>
      <c r="AV1648" s="14"/>
      <c r="AW1648" s="14" t="s">
        <v>5423</v>
      </c>
      <c r="AX1648" s="14" t="str">
        <f>_xlfn.XLOOKUP(B1648,'[4]cell downs 18042026 17h'!$B:$B,'[4]cell downs 18042026 17h'!$B:$B,"")</f>
        <v/>
      </c>
      <c r="AY1648" s="14" t="str">
        <f>_xlfn.XLOOKUP(B1648,'[5]Cells Huawei 19042026 15h'!$B:$B,'[5]Cells Huawei 19042026 15h'!$B:$B,"")</f>
        <v/>
      </c>
      <c r="AZ1648" s="105" t="str">
        <f>_xlfn.XLOOKUP(B1648,'INCIDENT-04-23-2026'!E:E,'INCIDENT-04-23-2026'!F:F,"")</f>
        <v/>
      </c>
      <c r="BA1648" s="105" t="str">
        <f>_xlfn.XLOOKUP(B1648,'[6]Eneo 17H'!$C:$C,'[6]Eneo 17H'!$I:$I,"")</f>
        <v/>
      </c>
      <c r="BB1648" s="105" t="str">
        <f>_xlfn.XLOOKUP(B1648,[8]ALL!$B:$B,[8]ALL!$M:$M,"")</f>
        <v/>
      </c>
      <c r="BC1648" s="105" t="str">
        <f>_xlfn.XLOOKUP(B1648,'[6]Eneo 17H'!$C:$C,'[6]Eneo 17H'!$I:$I,"")</f>
        <v/>
      </c>
      <c r="BD1648" s="105" t="str">
        <f>_xlfn.XLOOKUP(B1648,'[7]Eneo 12H'!$C:$C,'[7]Eneo 12H'!$I:$I,"")</f>
        <v/>
      </c>
      <c r="BE1648" s="105" t="s">
        <v>5423</v>
      </c>
    </row>
    <row r="1649" spans="1:57" hidden="1" x14ac:dyDescent="0.3">
      <c r="A1649" s="1" t="s">
        <v>4795</v>
      </c>
      <c r="B1649" s="8" t="s">
        <v>4796</v>
      </c>
      <c r="C1649" s="3" t="str">
        <f>_xlfn.XLOOKUP(B1649,'[1]daily break down'!$D:$D,'[1]daily break down'!$E:$E,"")</f>
        <v>CENTRE</v>
      </c>
      <c r="D1649" s="1" t="s">
        <v>21</v>
      </c>
      <c r="E1649" s="1" t="s">
        <v>80</v>
      </c>
      <c r="F1649" s="3" t="s">
        <v>37</v>
      </c>
      <c r="G1649" s="1" t="s">
        <v>4797</v>
      </c>
      <c r="H1649" s="27" t="str">
        <f>_xlfn.XLOOKUP(B1649,[2]CALCULATION!$B:$B,[2]CALCULATION!$H:$H,"")</f>
        <v>ZTE</v>
      </c>
      <c r="I1649" s="23">
        <v>0</v>
      </c>
      <c r="J1649" s="23">
        <v>0</v>
      </c>
      <c r="K1649" s="23">
        <v>0</v>
      </c>
      <c r="L1649" s="23">
        <v>0</v>
      </c>
      <c r="M1649" s="23">
        <v>0</v>
      </c>
      <c r="N1649" s="23">
        <v>0</v>
      </c>
      <c r="O1649" s="23">
        <v>0</v>
      </c>
      <c r="P1649" s="103" t="s">
        <v>6554</v>
      </c>
      <c r="Q1649" s="36" t="s">
        <v>5795</v>
      </c>
      <c r="R1649" s="36"/>
      <c r="S1649" s="35" t="str" cm="1">
        <f t="array" ref="S1649">IFERROR(_xlfn.IFS(
U1649="MPR ISSUE","PDH",
U1649="BSS Hardware Issue","BSS",
U1649="Sites strategiques, MLL, Pylone, etc.","ENVTECH",
U1649="AKTIVCO DEFAUT GE &amp; POWER Cabinet","AKTIVCO",
U1649="AKTIVCO Coupure ENEO &amp; Baisse de tension","AKTIVCO GRID ONLY",
U1649="Coupure ENEO &amp; Baisse de tension","IHS GRID ONLY",
U1649="Defaut GE &amp; POWER Cabinet","IHS",
U1649="Sharing","Partners",
U1649="Sites strategiques &amp; DataCenter","SST &amp; DC",
U1649="Exclu","Exclu",
U1649="SAT","SAT",
U1649="SPARE-ISSUE","SPARE-ISSUE",
U1649="Fiber CAmtel","TRANS_FO_CAMTEL",
U1649="Fiber AOF","Fiber AOF",
U1649="Projet OCM (HUAWEI)","TRAVAUX-HUAWEI",
U1649="Projet OCM (NOKIA)","TRAVAUX-NOKIA",
U1649="ACCESS-ISSUE","ACCESS-ISSUE",
U1649="Projet OCM (ZTE, NOKIA, autres projets)","TRAVAUX OCM",
U1649="No root CAuse","No root cause",
U1649="ODU HS","PDH",
U1649="IP &amp; VLAN","PDH",
U1649="Warehouse HUAWEI","SPARE-ISSUE",
U1649="SPARE-HS","SPARE-ISSUE",
U1649="Power Telco","BSS",U1649="no impacts","no impacts"
),"")</f>
        <v/>
      </c>
      <c r="T1649" s="35" t="str" cm="1">
        <f t="array" ref="T1649">IFERROR(_xlfn.IFS(
U1649="MPR ISSUE","TX ISSUE",
U1649="BSS Hardware Issue","RAN ISSUE",
U1649="Sites strategiques, MLL, Pylone, etc.","ENVTECH",
U1649="AKTIVCO DEFAUT GE &amp; POWER Cabinet","POWER ISSUE",
U1649="AKTIVCO Coupure ENEO &amp; Baisse de tension","POWER ISSUE",
U1649="Coupure ENEO &amp; Baisse de tension","POWER ISSUE",
U1649="Defaut GE &amp; POWER Cabinet","POWER ISSUE",
U1649="Sharing","POWER ISSUE",
U1649="Sites strategiques &amp; DataCenter","POWER ISSUE",
U1649="Exclu","Exclu",
U1649="SAT","TX ISSUE",
U1649="SPARE-ISSUE","SPARE-ISSUE",
U1649="Fiber CAmtel","TX ISSUE",
U1649="Fiber AOF","TX ISSUE",
U1649="Projet OCM (HUAWEI)","TRAVAUX-HUAWEI",
U1649="Projet OCM (NOKIA)","TRAVAUX -NOKIA",
U1649="ACCESS-ISSUE","ACCESS-ISSUE",
U1649="Projet OCM (ZTE, NOKIA, autres projets)","TRAVAUX OCM",
U1649="No root CAuse","No root cause",
U1649="ODU HS","TX ISSUE",
U1649="IP &amp; VLAN","TX ISSUE",
U1649="Warehouse HUAWEI","SPARE-ISSUE",
U1649="SPARE-HS","SPARE-ISSUE",
U1649="Power Telco","RAN ISSUE",U1649="no impacts","no impacts"
),"")</f>
        <v/>
      </c>
      <c r="U1649" s="28"/>
      <c r="V1649" s="35" t="str" cm="1">
        <f t="array" ref="V1649">IFERROR(_xlfn.IFS(
U1649="MPR ISSUE","ACTIVE",
U1649="BSS Hardware Issue","ACTIVE",
U1649="Sites strategiques, MLL, Pylone, etc.","PASSIVE",
U1649="AKTIVCO DEFAUT GE &amp; POWER Cabinet","PASSIVE",
U1649="AKTIVCO Coupure ENEO &amp; Baisse de tension","PASSIVE",
U1649="Coupure ENEO &amp; Baisse de tension","PASSIVE",
U1649="Defaut GE &amp; POWER Cabinet","PASSIVE",
U1649="Sharing","PASSIVE",
U1649="Sites strategiques &amp; DataCenter","PASSIVE",
U1649="Exclu","Exclu",
U1649="SAT","ACTIVE",
U1649="SPARE-ISSUE","SPARE-ISSUE",
U1649="Fiber CAmtel","ACTIVE",
U1649="Fiber AOF","ACTIVE",
U1649="Projet OCM (HUAWEI)","PLANNED WORKS",
U1649="Projet OCM (NOKIA)","PLANNED WORKS",
U1649="ACCESS-ISSUE","ACCESS-ISSUE",
U1649="Projet OCM (ZTE, NOKIA, autres projets)","PLANNED WORKS",
U1649="No root CAuse","No root cause",
U1649="ODU HS","ACTIVE",
U1649="IP &amp; VLAN","ACTIVE",
U1649="Warehouse HUAWEI","SPARE-ISSUE",
U1649="SPARE-HS","SPARE-ISSUE",
U1649="Power Telco","ACTIVE",U1649="no impacts","no impacts"
),"")</f>
        <v/>
      </c>
      <c r="W1649" s="102"/>
      <c r="X1649" s="102"/>
      <c r="Y1649" s="102"/>
      <c r="Z1649" s="102"/>
      <c r="AA1649" s="102"/>
      <c r="AB1649" s="104" t="s">
        <v>5423</v>
      </c>
      <c r="AC1649" s="9"/>
      <c r="AD1649" s="9"/>
      <c r="AE1649" s="7" t="s">
        <v>5423</v>
      </c>
      <c r="AF1649" s="6"/>
      <c r="AG1649" s="7"/>
      <c r="AH1649" s="3" t="s">
        <v>5423</v>
      </c>
      <c r="AI1649" s="18" t="s">
        <v>5423</v>
      </c>
      <c r="AJ1649" s="18" t="s">
        <v>5423</v>
      </c>
      <c r="AK1649" s="18" t="s">
        <v>5423</v>
      </c>
      <c r="AL1649" s="18" t="s">
        <v>5423</v>
      </c>
      <c r="AM1649" s="18" t="s">
        <v>5423</v>
      </c>
      <c r="AN1649" s="18" t="s">
        <v>5423</v>
      </c>
      <c r="AO1649" s="18" t="s">
        <v>5423</v>
      </c>
      <c r="AP1649" s="18" t="s">
        <v>5423</v>
      </c>
      <c r="AQ1649" s="18" t="s">
        <v>5423</v>
      </c>
      <c r="AR1649" s="18" t="s">
        <v>5423</v>
      </c>
      <c r="AS1649" s="18" t="s">
        <v>5423</v>
      </c>
      <c r="AT1649" s="18" t="s">
        <v>5423</v>
      </c>
      <c r="AU1649" s="9" t="s">
        <v>5423</v>
      </c>
      <c r="AV1649" s="14"/>
      <c r="AW1649" s="14" t="s">
        <v>5423</v>
      </c>
      <c r="AX1649" s="14" t="str">
        <f>_xlfn.XLOOKUP(B1649,'[4]cell downs 18042026 17h'!$B:$B,'[4]cell downs 18042026 17h'!$B:$B,"")</f>
        <v/>
      </c>
      <c r="AY1649" s="14" t="str">
        <f>_xlfn.XLOOKUP(B1649,'[5]Cells Huawei 19042026 15h'!$B:$B,'[5]Cells Huawei 19042026 15h'!$B:$B,"")</f>
        <v/>
      </c>
      <c r="AZ1649" s="105" t="str">
        <f>_xlfn.XLOOKUP(B1649,'INCIDENT-04-23-2026'!E:E,'INCIDENT-04-23-2026'!F:F,"")</f>
        <v/>
      </c>
      <c r="BA1649" s="105" t="str">
        <f>_xlfn.XLOOKUP(B1649,'[6]Eneo 17H'!$C:$C,'[6]Eneo 17H'!$I:$I,"")</f>
        <v/>
      </c>
      <c r="BB1649" s="105" t="str">
        <f>_xlfn.XLOOKUP(B1649,[8]ALL!$B:$B,[8]ALL!$M:$M,"")</f>
        <v/>
      </c>
      <c r="BC1649" s="105" t="str">
        <f>_xlfn.XLOOKUP(B1649,'[6]Eneo 17H'!$C:$C,'[6]Eneo 17H'!$I:$I,"")</f>
        <v/>
      </c>
      <c r="BD1649" s="105" t="str">
        <f>_xlfn.XLOOKUP(B1649,'[7]Eneo 12H'!$C:$C,'[7]Eneo 12H'!$I:$I,"")</f>
        <v/>
      </c>
      <c r="BE1649" s="105" t="s">
        <v>5423</v>
      </c>
    </row>
    <row r="1650" spans="1:57" hidden="1" x14ac:dyDescent="0.3">
      <c r="A1650" s="1" t="s">
        <v>749</v>
      </c>
      <c r="B1650" s="8" t="s">
        <v>750</v>
      </c>
      <c r="C1650" s="3" t="str">
        <f>_xlfn.XLOOKUP(B1650,'[1]daily break down'!$D:$D,'[1]daily break down'!$E:$E,"")</f>
        <v>SUD-OUEST</v>
      </c>
      <c r="D1650" s="1" t="s">
        <v>11</v>
      </c>
      <c r="E1650" s="1" t="s">
        <v>5411</v>
      </c>
      <c r="F1650" s="3" t="s">
        <v>13</v>
      </c>
      <c r="G1650" s="1" t="s">
        <v>78</v>
      </c>
      <c r="H1650" s="26" t="str">
        <f>_xlfn.XLOOKUP(B1650,[2]CALCULATION!$B:$B,[2]CALCULATION!$H:$H,"")</f>
        <v>NOKIA</v>
      </c>
      <c r="I1650" s="23">
        <v>0</v>
      </c>
      <c r="J1650" s="23">
        <v>0</v>
      </c>
      <c r="K1650" s="23">
        <v>0</v>
      </c>
      <c r="L1650" s="23">
        <v>0</v>
      </c>
      <c r="M1650" s="23">
        <v>0</v>
      </c>
      <c r="N1650" s="23">
        <v>0</v>
      </c>
      <c r="O1650" s="23">
        <v>0</v>
      </c>
      <c r="P1650" s="103" t="s">
        <v>6554</v>
      </c>
      <c r="Q1650" s="36" t="s">
        <v>6552</v>
      </c>
      <c r="R1650" s="36"/>
      <c r="S1650" s="35" t="str" cm="1">
        <f t="array" ref="S1650">IFERROR(_xlfn.IFS(
U1650="MPR ISSUE","PDH",
U1650="BSS Hardware Issue","BSS",
U1650="Sites strategiques, MLL, Pylone, etc.","ENVTECH",
U1650="AKTIVCO DEFAUT GE &amp; POWER Cabinet","AKTIVCO",
U1650="AKTIVCO Coupure ENEO &amp; Baisse de tension","AKTIVCO GRID ONLY",
U1650="Coupure ENEO &amp; Baisse de tension","IHS GRID ONLY",
U1650="Defaut GE &amp; POWER Cabinet","IHS",
U1650="Sharing","Partners",
U1650="Sites strategiques &amp; DataCenter","SST &amp; DC",
U1650="Exclu","Exclu",
U1650="SAT","SAT",
U1650="SPARE-ISSUE","SPARE-ISSUE",
U1650="Fiber CAmtel","TRANS_FO_CAMTEL",
U1650="Fiber AOF","Fiber AOF",
U1650="Projet OCM (HUAWEI)","TRAVAUX-HUAWEI",
U1650="Projet OCM (NOKIA)","TRAVAUX-NOKIA",
U1650="ACCESS-ISSUE","ACCESS-ISSUE",
U1650="Projet OCM (ZTE, NOKIA, autres projets)","TRAVAUX OCM",
U1650="No root CAuse","No root cause",
U1650="ODU HS","PDH",
U1650="IP &amp; VLAN","PDH",
U1650="Warehouse HUAWEI","SPARE-ISSUE",
U1650="SPARE-HS","SPARE-ISSUE",
U1650="Power Telco","BSS",U1650="no impacts","no impacts"
),"")</f>
        <v/>
      </c>
      <c r="T1650" s="35" t="str" cm="1">
        <f t="array" ref="T1650">IFERROR(_xlfn.IFS(
U1650="MPR ISSUE","TX ISSUE",
U1650="BSS Hardware Issue","RAN ISSUE",
U1650="Sites strategiques, MLL, Pylone, etc.","ENVTECH",
U1650="AKTIVCO DEFAUT GE &amp; POWER Cabinet","POWER ISSUE",
U1650="AKTIVCO Coupure ENEO &amp; Baisse de tension","POWER ISSUE",
U1650="Coupure ENEO &amp; Baisse de tension","POWER ISSUE",
U1650="Defaut GE &amp; POWER Cabinet","POWER ISSUE",
U1650="Sharing","POWER ISSUE",
U1650="Sites strategiques &amp; DataCenter","POWER ISSUE",
U1650="Exclu","Exclu",
U1650="SAT","TX ISSUE",
U1650="SPARE-ISSUE","SPARE-ISSUE",
U1650="Fiber CAmtel","TX ISSUE",
U1650="Fiber AOF","TX ISSUE",
U1650="Projet OCM (HUAWEI)","TRAVAUX-HUAWEI",
U1650="Projet OCM (NOKIA)","TRAVAUX -NOKIA",
U1650="ACCESS-ISSUE","ACCESS-ISSUE",
U1650="Projet OCM (ZTE, NOKIA, autres projets)","TRAVAUX OCM",
U1650="No root CAuse","No root cause",
U1650="ODU HS","TX ISSUE",
U1650="IP &amp; VLAN","TX ISSUE",
U1650="Warehouse HUAWEI","SPARE-ISSUE",
U1650="SPARE-HS","SPARE-ISSUE",
U1650="Power Telco","RAN ISSUE",U1650="no impacts","no impacts"
),"")</f>
        <v/>
      </c>
      <c r="U1650" s="28"/>
      <c r="V1650" s="35" t="str" cm="1">
        <f t="array" ref="V1650">IFERROR(_xlfn.IFS(
U1650="MPR ISSUE","ACTIVE",
U1650="BSS Hardware Issue","ACTIVE",
U1650="Sites strategiques, MLL, Pylone, etc.","PASSIVE",
U1650="AKTIVCO DEFAUT GE &amp; POWER Cabinet","PASSIVE",
U1650="AKTIVCO Coupure ENEO &amp; Baisse de tension","PASSIVE",
U1650="Coupure ENEO &amp; Baisse de tension","PASSIVE",
U1650="Defaut GE &amp; POWER Cabinet","PASSIVE",
U1650="Sharing","PASSIVE",
U1650="Sites strategiques &amp; DataCenter","PASSIVE",
U1650="Exclu","Exclu",
U1650="SAT","ACTIVE",
U1650="SPARE-ISSUE","SPARE-ISSUE",
U1650="Fiber CAmtel","ACTIVE",
U1650="Fiber AOF","ACTIVE",
U1650="Projet OCM (HUAWEI)","PLANNED WORKS",
U1650="Projet OCM (NOKIA)","PLANNED WORKS",
U1650="ACCESS-ISSUE","ACCESS-ISSUE",
U1650="Projet OCM (ZTE, NOKIA, autres projets)","PLANNED WORKS",
U1650="No root CAuse","No root cause",
U1650="ODU HS","ACTIVE",
U1650="IP &amp; VLAN","ACTIVE",
U1650="Warehouse HUAWEI","SPARE-ISSUE",
U1650="SPARE-HS","SPARE-ISSUE",
U1650="Power Telco","ACTIVE",U1650="no impacts","no impacts"
),"")</f>
        <v/>
      </c>
      <c r="W1650" s="102"/>
      <c r="X1650" s="102"/>
      <c r="Y1650" s="102"/>
      <c r="Z1650" s="102"/>
      <c r="AA1650" s="102"/>
      <c r="AB1650" s="104" t="s">
        <v>5822</v>
      </c>
      <c r="AC1650" s="9"/>
      <c r="AD1650" s="9"/>
      <c r="AE1650" s="7" t="s">
        <v>5423</v>
      </c>
      <c r="AF1650" s="6"/>
      <c r="AG1650" s="7"/>
      <c r="AH1650" s="3" t="s">
        <v>5423</v>
      </c>
      <c r="AI1650" s="18" t="s">
        <v>5423</v>
      </c>
      <c r="AJ1650" s="18" t="s">
        <v>5423</v>
      </c>
      <c r="AK1650" s="18" t="s">
        <v>5423</v>
      </c>
      <c r="AL1650" s="18" t="s">
        <v>5423</v>
      </c>
      <c r="AM1650" s="18" t="s">
        <v>5423</v>
      </c>
      <c r="AN1650" s="18" t="s">
        <v>5423</v>
      </c>
      <c r="AO1650" s="18" t="s">
        <v>5423</v>
      </c>
      <c r="AP1650" s="18" t="s">
        <v>5423</v>
      </c>
      <c r="AQ1650" s="18" t="s">
        <v>5423</v>
      </c>
      <c r="AR1650" s="18" t="s">
        <v>5822</v>
      </c>
      <c r="AS1650" s="18" t="s">
        <v>5423</v>
      </c>
      <c r="AT1650" s="18" t="s">
        <v>5423</v>
      </c>
      <c r="AU1650" s="9" t="s">
        <v>5423</v>
      </c>
      <c r="AV1650" s="14"/>
      <c r="AW1650" s="14" t="s">
        <v>5423</v>
      </c>
      <c r="AX1650" s="14" t="str">
        <f>_xlfn.XLOOKUP(B1650,'[4]cell downs 18042026 17h'!$B:$B,'[4]cell downs 18042026 17h'!$B:$B,"")</f>
        <v/>
      </c>
      <c r="AY1650" s="14" t="str">
        <f>_xlfn.XLOOKUP(B1650,'[5]Cells Huawei 19042026 15h'!$B:$B,'[5]Cells Huawei 19042026 15h'!$B:$B,"")</f>
        <v>SUO_106</v>
      </c>
      <c r="AZ1650" s="105" t="str">
        <f>_xlfn.XLOOKUP(B1650,'INCIDENT-04-23-2026'!E:E,'INCIDENT-04-23-2026'!F:F,"")</f>
        <v>(04/23/2026 incident ) : impact by SUO_030_N_Bachuo-Ntai , Defaut GEN || Action Gen overhaul</v>
      </c>
      <c r="BA1650" s="105" t="str">
        <f>_xlfn.XLOOKUP(B1650,'[6]Eneo 17H'!$C:$C,'[6]Eneo 17H'!$I:$I,"")</f>
        <v/>
      </c>
      <c r="BB1650" s="105" t="str">
        <f>_xlfn.XLOOKUP(B1650,[8]ALL!$B:$B,[8]ALL!$M:$M,"")</f>
        <v/>
      </c>
      <c r="BC1650" s="105" t="str">
        <f>_xlfn.XLOOKUP(B1650,'[6]Eneo 17H'!$C:$C,'[6]Eneo 17H'!$I:$I,"")</f>
        <v/>
      </c>
      <c r="BD1650" s="105" t="str">
        <f>_xlfn.XLOOKUP(B1650,'[7]Eneo 12H'!$C:$C,'[7]Eneo 12H'!$I:$I,"")</f>
        <v/>
      </c>
      <c r="BE1650" s="105" t="s">
        <v>7311</v>
      </c>
    </row>
    <row r="1651" spans="1:57" hidden="1" x14ac:dyDescent="0.3">
      <c r="A1651" s="1" t="s">
        <v>4714</v>
      </c>
      <c r="B1651" s="8" t="s">
        <v>4715</v>
      </c>
      <c r="C1651" s="3" t="str">
        <f>_xlfn.XLOOKUP(B1651,'[1]daily break down'!$D:$D,'[1]daily break down'!$E:$E,"")</f>
        <v>CENTRE</v>
      </c>
      <c r="D1651" s="1" t="s">
        <v>11</v>
      </c>
      <c r="E1651" s="1" t="s">
        <v>12</v>
      </c>
      <c r="F1651" s="3" t="s">
        <v>37</v>
      </c>
      <c r="G1651" s="1" t="s">
        <v>4155</v>
      </c>
      <c r="H1651" s="27" t="str">
        <f>_xlfn.XLOOKUP(B1651,[2]CALCULATION!$B:$B,[2]CALCULATION!$H:$H,"")</f>
        <v>ZTE</v>
      </c>
      <c r="I1651" s="23">
        <v>0</v>
      </c>
      <c r="J1651" s="23">
        <v>0</v>
      </c>
      <c r="K1651" s="23">
        <v>0</v>
      </c>
      <c r="L1651" s="23">
        <v>0</v>
      </c>
      <c r="M1651" s="23">
        <v>0</v>
      </c>
      <c r="N1651" s="23">
        <v>0</v>
      </c>
      <c r="O1651" s="23">
        <v>0</v>
      </c>
      <c r="P1651" s="103" t="s">
        <v>6554</v>
      </c>
      <c r="Q1651" s="36" t="s">
        <v>5796</v>
      </c>
      <c r="R1651" s="36"/>
      <c r="S1651" s="35" t="str" cm="1">
        <f t="array" ref="S1651">IFERROR(_xlfn.IFS(
U1651="MPR ISSUE","PDH",
U1651="BSS Hardware Issue","BSS",
U1651="Sites strategiques, MLL, Pylone, etc.","ENVTECH",
U1651="AKTIVCO DEFAUT GE &amp; POWER Cabinet","AKTIVCO",
U1651="AKTIVCO Coupure ENEO &amp; Baisse de tension","AKTIVCO GRID ONLY",
U1651="Coupure ENEO &amp; Baisse de tension","IHS GRID ONLY",
U1651="Defaut GE &amp; POWER Cabinet","IHS",
U1651="Sharing","Partners",
U1651="Sites strategiques &amp; DataCenter","SST &amp; DC",
U1651="Exclu","Exclu",
U1651="SAT","SAT",
U1651="SPARE-ISSUE","SPARE-ISSUE",
U1651="Fiber CAmtel","TRANS_FO_CAMTEL",
U1651="Fiber AOF","Fiber AOF",
U1651="Projet OCM (HUAWEI)","TRAVAUX-HUAWEI",
U1651="Projet OCM (NOKIA)","TRAVAUX-NOKIA",
U1651="ACCESS-ISSUE","ACCESS-ISSUE",
U1651="Projet OCM (ZTE, NOKIA, autres projets)","TRAVAUX OCM",
U1651="No root CAuse","No root cause",
U1651="ODU HS","PDH",
U1651="IP &amp; VLAN","PDH",
U1651="Warehouse HUAWEI","SPARE-ISSUE",
U1651="SPARE-HS","SPARE-ISSUE",
U1651="Power Telco","BSS",U1651="no impacts","no impacts"
),"")</f>
        <v/>
      </c>
      <c r="T1651" s="35" t="str" cm="1">
        <f t="array" ref="T1651">IFERROR(_xlfn.IFS(
U1651="MPR ISSUE","TX ISSUE",
U1651="BSS Hardware Issue","RAN ISSUE",
U1651="Sites strategiques, MLL, Pylone, etc.","ENVTECH",
U1651="AKTIVCO DEFAUT GE &amp; POWER Cabinet","POWER ISSUE",
U1651="AKTIVCO Coupure ENEO &amp; Baisse de tension","POWER ISSUE",
U1651="Coupure ENEO &amp; Baisse de tension","POWER ISSUE",
U1651="Defaut GE &amp; POWER Cabinet","POWER ISSUE",
U1651="Sharing","POWER ISSUE",
U1651="Sites strategiques &amp; DataCenter","POWER ISSUE",
U1651="Exclu","Exclu",
U1651="SAT","TX ISSUE",
U1651="SPARE-ISSUE","SPARE-ISSUE",
U1651="Fiber CAmtel","TX ISSUE",
U1651="Fiber AOF","TX ISSUE",
U1651="Projet OCM (HUAWEI)","TRAVAUX-HUAWEI",
U1651="Projet OCM (NOKIA)","TRAVAUX -NOKIA",
U1651="ACCESS-ISSUE","ACCESS-ISSUE",
U1651="Projet OCM (ZTE, NOKIA, autres projets)","TRAVAUX OCM",
U1651="No root CAuse","No root cause",
U1651="ODU HS","TX ISSUE",
U1651="IP &amp; VLAN","TX ISSUE",
U1651="Warehouse HUAWEI","SPARE-ISSUE",
U1651="SPARE-HS","SPARE-ISSUE",
U1651="Power Telco","RAN ISSUE",U1651="no impacts","no impacts"
),"")</f>
        <v/>
      </c>
      <c r="U1651" s="28"/>
      <c r="V1651" s="35" t="str" cm="1">
        <f t="array" ref="V1651">IFERROR(_xlfn.IFS(
U1651="MPR ISSUE","ACTIVE",
U1651="BSS Hardware Issue","ACTIVE",
U1651="Sites strategiques, MLL, Pylone, etc.","PASSIVE",
U1651="AKTIVCO DEFAUT GE &amp; POWER Cabinet","PASSIVE",
U1651="AKTIVCO Coupure ENEO &amp; Baisse de tension","PASSIVE",
U1651="Coupure ENEO &amp; Baisse de tension","PASSIVE",
U1651="Defaut GE &amp; POWER Cabinet","PASSIVE",
U1651="Sharing","PASSIVE",
U1651="Sites strategiques &amp; DataCenter","PASSIVE",
U1651="Exclu","Exclu",
U1651="SAT","ACTIVE",
U1651="SPARE-ISSUE","SPARE-ISSUE",
U1651="Fiber CAmtel","ACTIVE",
U1651="Fiber AOF","ACTIVE",
U1651="Projet OCM (HUAWEI)","PLANNED WORKS",
U1651="Projet OCM (NOKIA)","PLANNED WORKS",
U1651="ACCESS-ISSUE","ACCESS-ISSUE",
U1651="Projet OCM (ZTE, NOKIA, autres projets)","PLANNED WORKS",
U1651="No root CAuse","No root cause",
U1651="ODU HS","ACTIVE",
U1651="IP &amp; VLAN","ACTIVE",
U1651="Warehouse HUAWEI","SPARE-ISSUE",
U1651="SPARE-HS","SPARE-ISSUE",
U1651="Power Telco","ACTIVE",U1651="no impacts","no impacts"
),"")</f>
        <v/>
      </c>
      <c r="W1651" s="102"/>
      <c r="X1651" s="102"/>
      <c r="Y1651" s="102"/>
      <c r="Z1651" s="102"/>
      <c r="AA1651" s="102"/>
      <c r="AB1651" s="104" t="s">
        <v>5423</v>
      </c>
      <c r="AC1651" s="9"/>
      <c r="AD1651" s="9"/>
      <c r="AE1651" s="7" t="s">
        <v>5423</v>
      </c>
      <c r="AF1651" s="6"/>
      <c r="AG1651" s="7"/>
      <c r="AH1651" s="3" t="s">
        <v>5423</v>
      </c>
      <c r="AI1651" s="18" t="s">
        <v>5423</v>
      </c>
      <c r="AJ1651" s="18" t="s">
        <v>5423</v>
      </c>
      <c r="AK1651" s="18" t="s">
        <v>5423</v>
      </c>
      <c r="AL1651" s="18" t="s">
        <v>5423</v>
      </c>
      <c r="AM1651" s="18" t="s">
        <v>5423</v>
      </c>
      <c r="AN1651" s="18" t="s">
        <v>5423</v>
      </c>
      <c r="AO1651" s="18" t="s">
        <v>5423</v>
      </c>
      <c r="AP1651" s="18" t="s">
        <v>5423</v>
      </c>
      <c r="AQ1651" s="18" t="s">
        <v>5423</v>
      </c>
      <c r="AR1651" s="18" t="s">
        <v>5423</v>
      </c>
      <c r="AS1651" s="18" t="s">
        <v>5423</v>
      </c>
      <c r="AT1651" s="18" t="s">
        <v>5423</v>
      </c>
      <c r="AU1651" s="9" t="s">
        <v>5423</v>
      </c>
      <c r="AV1651" s="14"/>
      <c r="AW1651" s="14" t="s">
        <v>5423</v>
      </c>
      <c r="AX1651" s="14" t="str">
        <f>_xlfn.XLOOKUP(B1651,'[4]cell downs 18042026 17h'!$B:$B,'[4]cell downs 18042026 17h'!$B:$B,"")</f>
        <v/>
      </c>
      <c r="AY1651" s="14" t="str">
        <f>_xlfn.XLOOKUP(B1651,'[5]Cells Huawei 19042026 15h'!$B:$B,'[5]Cells Huawei 19042026 15h'!$B:$B,"")</f>
        <v/>
      </c>
      <c r="AZ1651" s="105" t="str">
        <f>_xlfn.XLOOKUP(B1651,'INCIDENT-04-23-2026'!E:E,'INCIDENT-04-23-2026'!F:F,"")</f>
        <v/>
      </c>
      <c r="BA1651" s="105" t="str">
        <f>_xlfn.XLOOKUP(B1651,'[6]Eneo 17H'!$C:$C,'[6]Eneo 17H'!$I:$I,"")</f>
        <v/>
      </c>
      <c r="BB1651" s="105" t="str">
        <f>_xlfn.XLOOKUP(B1651,[8]ALL!$B:$B,[8]ALL!$M:$M,"")</f>
        <v/>
      </c>
      <c r="BC1651" s="105" t="str">
        <f>_xlfn.XLOOKUP(B1651,'[6]Eneo 17H'!$C:$C,'[6]Eneo 17H'!$I:$I,"")</f>
        <v/>
      </c>
      <c r="BD1651" s="105" t="str">
        <f>_xlfn.XLOOKUP(B1651,'[7]Eneo 12H'!$C:$C,'[7]Eneo 12H'!$I:$I,"")</f>
        <v/>
      </c>
      <c r="BE1651" s="105" t="s">
        <v>7312</v>
      </c>
    </row>
    <row r="1652" spans="1:57" hidden="1" x14ac:dyDescent="0.3">
      <c r="A1652" s="1" t="s">
        <v>4634</v>
      </c>
      <c r="B1652" s="8" t="s">
        <v>4635</v>
      </c>
      <c r="C1652" s="3" t="str">
        <f>_xlfn.XLOOKUP(B1652,'[1]daily break down'!$D:$D,'[1]daily break down'!$E:$E,"")</f>
        <v>Yaounde</v>
      </c>
      <c r="D1652" s="1" t="s">
        <v>11</v>
      </c>
      <c r="E1652" s="1" t="s">
        <v>5392</v>
      </c>
      <c r="F1652" s="3" t="s">
        <v>37</v>
      </c>
      <c r="G1652" s="1" t="s">
        <v>38</v>
      </c>
      <c r="H1652" s="27" t="str">
        <f>_xlfn.XLOOKUP(B1652,[2]CALCULATION!$B:$B,[2]CALCULATION!$H:$H,"")</f>
        <v>ZTE</v>
      </c>
      <c r="I1652" s="23">
        <v>0</v>
      </c>
      <c r="J1652" s="23">
        <v>0</v>
      </c>
      <c r="K1652" s="23">
        <v>0</v>
      </c>
      <c r="L1652" s="23">
        <v>0</v>
      </c>
      <c r="M1652" s="23">
        <v>0</v>
      </c>
      <c r="N1652" s="23">
        <v>0</v>
      </c>
      <c r="O1652" s="23">
        <v>4.1020680130005591E-4</v>
      </c>
      <c r="P1652" s="103" t="s">
        <v>6554</v>
      </c>
      <c r="Q1652" s="36" t="s">
        <v>5796</v>
      </c>
      <c r="R1652" s="36"/>
      <c r="S1652" s="35" t="str" cm="1">
        <f t="array" ref="S1652">IFERROR(_xlfn.IFS(
U1652="MPR ISSUE","PDH",
U1652="BSS Hardware Issue","BSS",
U1652="Sites strategiques, MLL, Pylone, etc.","ENVTECH",
U1652="AKTIVCO DEFAUT GE &amp; POWER Cabinet","AKTIVCO",
U1652="AKTIVCO Coupure ENEO &amp; Baisse de tension","AKTIVCO GRID ONLY",
U1652="Coupure ENEO &amp; Baisse de tension","IHS GRID ONLY",
U1652="Defaut GE &amp; POWER Cabinet","IHS",
U1652="Sharing","Partners",
U1652="Sites strategiques &amp; DataCenter","SST &amp; DC",
U1652="Exclu","Exclu",
U1652="SAT","SAT",
U1652="SPARE-ISSUE","SPARE-ISSUE",
U1652="Fiber CAmtel","TRANS_FO_CAMTEL",
U1652="Fiber AOF","Fiber AOF",
U1652="Projet OCM (HUAWEI)","TRAVAUX-HUAWEI",
U1652="Projet OCM (NOKIA)","TRAVAUX-NOKIA",
U1652="ACCESS-ISSUE","ACCESS-ISSUE",
U1652="Projet OCM (ZTE, NOKIA, autres projets)","TRAVAUX OCM",
U1652="No root CAuse","No root cause",
U1652="ODU HS","PDH",
U1652="IP &amp; VLAN","PDH",
U1652="Warehouse HUAWEI","SPARE-ISSUE",
U1652="SPARE-HS","SPARE-ISSUE",
U1652="Power Telco","BSS",U1652="no impacts","no impacts"
),"")</f>
        <v/>
      </c>
      <c r="T1652" s="35" t="str" cm="1">
        <f t="array" ref="T1652">IFERROR(_xlfn.IFS(
U1652="MPR ISSUE","TX ISSUE",
U1652="BSS Hardware Issue","RAN ISSUE",
U1652="Sites strategiques, MLL, Pylone, etc.","ENVTECH",
U1652="AKTIVCO DEFAUT GE &amp; POWER Cabinet","POWER ISSUE",
U1652="AKTIVCO Coupure ENEO &amp; Baisse de tension","POWER ISSUE",
U1652="Coupure ENEO &amp; Baisse de tension","POWER ISSUE",
U1652="Defaut GE &amp; POWER Cabinet","POWER ISSUE",
U1652="Sharing","POWER ISSUE",
U1652="Sites strategiques &amp; DataCenter","POWER ISSUE",
U1652="Exclu","Exclu",
U1652="SAT","TX ISSUE",
U1652="SPARE-ISSUE","SPARE-ISSUE",
U1652="Fiber CAmtel","TX ISSUE",
U1652="Fiber AOF","TX ISSUE",
U1652="Projet OCM (HUAWEI)","TRAVAUX-HUAWEI",
U1652="Projet OCM (NOKIA)","TRAVAUX -NOKIA",
U1652="ACCESS-ISSUE","ACCESS-ISSUE",
U1652="Projet OCM (ZTE, NOKIA, autres projets)","TRAVAUX OCM",
U1652="No root CAuse","No root cause",
U1652="ODU HS","TX ISSUE",
U1652="IP &amp; VLAN","TX ISSUE",
U1652="Warehouse HUAWEI","SPARE-ISSUE",
U1652="SPARE-HS","SPARE-ISSUE",
U1652="Power Telco","RAN ISSUE",U1652="no impacts","no impacts"
),"")</f>
        <v/>
      </c>
      <c r="U1652" s="28"/>
      <c r="V1652" s="35" t="str" cm="1">
        <f t="array" ref="V1652">IFERROR(_xlfn.IFS(
U1652="MPR ISSUE","ACTIVE",
U1652="BSS Hardware Issue","ACTIVE",
U1652="Sites strategiques, MLL, Pylone, etc.","PASSIVE",
U1652="AKTIVCO DEFAUT GE &amp; POWER Cabinet","PASSIVE",
U1652="AKTIVCO Coupure ENEO &amp; Baisse de tension","PASSIVE",
U1652="Coupure ENEO &amp; Baisse de tension","PASSIVE",
U1652="Defaut GE &amp; POWER Cabinet","PASSIVE",
U1652="Sharing","PASSIVE",
U1652="Sites strategiques &amp; DataCenter","PASSIVE",
U1652="Exclu","Exclu",
U1652="SAT","ACTIVE",
U1652="SPARE-ISSUE","SPARE-ISSUE",
U1652="Fiber CAmtel","ACTIVE",
U1652="Fiber AOF","ACTIVE",
U1652="Projet OCM (HUAWEI)","PLANNED WORKS",
U1652="Projet OCM (NOKIA)","PLANNED WORKS",
U1652="ACCESS-ISSUE","ACCESS-ISSUE",
U1652="Projet OCM (ZTE, NOKIA, autres projets)","PLANNED WORKS",
U1652="No root CAuse","No root cause",
U1652="ODU HS","ACTIVE",
U1652="IP &amp; VLAN","ACTIVE",
U1652="Warehouse HUAWEI","SPARE-ISSUE",
U1652="SPARE-HS","SPARE-ISSUE",
U1652="Power Telco","ACTIVE",U1652="no impacts","no impacts"
),"")</f>
        <v/>
      </c>
      <c r="W1652" s="102"/>
      <c r="X1652" s="102"/>
      <c r="Y1652" s="102"/>
      <c r="Z1652" s="102"/>
      <c r="AA1652" s="102"/>
      <c r="AB1652" s="104" t="s">
        <v>5423</v>
      </c>
      <c r="AC1652" s="9"/>
      <c r="AD1652" s="9"/>
      <c r="AE1652" s="7" t="s">
        <v>5423</v>
      </c>
      <c r="AF1652" s="6"/>
      <c r="AG1652" s="7"/>
      <c r="AH1652" s="3" t="s">
        <v>5423</v>
      </c>
      <c r="AI1652" s="18" t="s">
        <v>5423</v>
      </c>
      <c r="AJ1652" s="18" t="s">
        <v>5423</v>
      </c>
      <c r="AK1652" s="18" t="s">
        <v>5423</v>
      </c>
      <c r="AL1652" s="18" t="s">
        <v>5423</v>
      </c>
      <c r="AM1652" s="18" t="s">
        <v>5423</v>
      </c>
      <c r="AN1652" s="18" t="s">
        <v>5423</v>
      </c>
      <c r="AO1652" s="18" t="s">
        <v>5423</v>
      </c>
      <c r="AP1652" s="18" t="s">
        <v>5423</v>
      </c>
      <c r="AQ1652" s="18" t="s">
        <v>5423</v>
      </c>
      <c r="AR1652" s="18" t="s">
        <v>5423</v>
      </c>
      <c r="AS1652" s="18" t="s">
        <v>5423</v>
      </c>
      <c r="AT1652" s="18" t="s">
        <v>5423</v>
      </c>
      <c r="AU1652" s="9" t="s">
        <v>5423</v>
      </c>
      <c r="AV1652" s="14"/>
      <c r="AW1652" s="14" t="s">
        <v>5423</v>
      </c>
      <c r="AX1652" s="14" t="str">
        <f>_xlfn.XLOOKUP(B1652,'[4]cell downs 18042026 17h'!$B:$B,'[4]cell downs 18042026 17h'!$B:$B,"")</f>
        <v/>
      </c>
      <c r="AY1652" s="14" t="str">
        <f>_xlfn.XLOOKUP(B1652,'[5]Cells Huawei 19042026 15h'!$B:$B,'[5]Cells Huawei 19042026 15h'!$B:$B,"")</f>
        <v/>
      </c>
      <c r="AZ1652" s="105" t="str">
        <f>_xlfn.XLOOKUP(B1652,'INCIDENT-04-23-2026'!E:E,'INCIDENT-04-23-2026'!F:F,"")</f>
        <v/>
      </c>
      <c r="BA1652" s="105" t="str">
        <f>_xlfn.XLOOKUP(B1652,'[6]Eneo 17H'!$C:$C,'[6]Eneo 17H'!$I:$I,"")</f>
        <v/>
      </c>
      <c r="BB1652" s="105" t="str">
        <f>_xlfn.XLOOKUP(B1652,[8]ALL!$B:$B,[8]ALL!$M:$M,"")</f>
        <v/>
      </c>
      <c r="BC1652" s="105" t="str">
        <f>_xlfn.XLOOKUP(B1652,'[6]Eneo 17H'!$C:$C,'[6]Eneo 17H'!$I:$I,"")</f>
        <v/>
      </c>
      <c r="BD1652" s="105" t="str">
        <f>_xlfn.XLOOKUP(B1652,'[7]Eneo 12H'!$C:$C,'[7]Eneo 12H'!$I:$I,"")</f>
        <v/>
      </c>
      <c r="BE1652" s="105" t="s">
        <v>5423</v>
      </c>
    </row>
    <row r="1653" spans="1:57" hidden="1" x14ac:dyDescent="0.3">
      <c r="A1653" s="1" t="s">
        <v>2349</v>
      </c>
      <c r="B1653" s="8" t="s">
        <v>2350</v>
      </c>
      <c r="C1653" s="3" t="str">
        <f>_xlfn.XLOOKUP(B1653,'[1]daily break down'!$D:$D,'[1]daily break down'!$E:$E,"")</f>
        <v>Yaounde</v>
      </c>
      <c r="D1653" s="1" t="s">
        <v>11</v>
      </c>
      <c r="E1653" s="1" t="s">
        <v>12</v>
      </c>
      <c r="F1653" s="3" t="s">
        <v>37</v>
      </c>
      <c r="G1653" s="1" t="s">
        <v>38</v>
      </c>
      <c r="H1653" s="27" t="str">
        <f>_xlfn.XLOOKUP(B1653,[2]CALCULATION!$B:$B,[2]CALCULATION!$H:$H,"")</f>
        <v>ZTE</v>
      </c>
      <c r="I1653" s="23">
        <v>0</v>
      </c>
      <c r="J1653" s="23">
        <v>0</v>
      </c>
      <c r="K1653" s="23">
        <v>0</v>
      </c>
      <c r="L1653" s="23">
        <v>0</v>
      </c>
      <c r="M1653" s="23">
        <v>0</v>
      </c>
      <c r="N1653" s="23">
        <v>0</v>
      </c>
      <c r="O1653" s="23">
        <v>12.278274306358135</v>
      </c>
      <c r="P1653" s="103" t="s">
        <v>6555</v>
      </c>
      <c r="Q1653" s="36" t="s">
        <v>5796</v>
      </c>
      <c r="R1653" s="36"/>
      <c r="S1653" s="35" t="str" cm="1">
        <f t="array" ref="S1653">IFERROR(_xlfn.IFS(
U1653="MPR ISSUE","PDH",
U1653="BSS Hardware Issue","BSS",
U1653="Sites strategiques, MLL, Pylone, etc.","ENVTECH",
U1653="AKTIVCO DEFAUT GE &amp; POWER Cabinet","AKTIVCO",
U1653="AKTIVCO Coupure ENEO &amp; Baisse de tension","AKTIVCO GRID ONLY",
U1653="Coupure ENEO &amp; Baisse de tension","IHS GRID ONLY",
U1653="Defaut GE &amp; POWER Cabinet","IHS",
U1653="Sharing","Partners",
U1653="Sites strategiques &amp; DataCenter","SST &amp; DC",
U1653="Exclu","Exclu",
U1653="SAT","SAT",
U1653="SPARE-ISSUE","SPARE-ISSUE",
U1653="Fiber CAmtel","TRANS_FO_CAMTEL",
U1653="Fiber AOF","Fiber AOF",
U1653="Projet OCM (HUAWEI)","TRAVAUX-HUAWEI",
U1653="Projet OCM (NOKIA)","TRAVAUX-NOKIA",
U1653="ACCESS-ISSUE","ACCESS-ISSUE",
U1653="Projet OCM (ZTE, NOKIA, autres projets)","TRAVAUX OCM",
U1653="No root CAuse","No root cause",
U1653="ODU HS","PDH",
U1653="IP &amp; VLAN","PDH",
U1653="Warehouse HUAWEI","SPARE-ISSUE",
U1653="SPARE-HS","SPARE-ISSUE",
U1653="Power Telco","BSS",U1653="no impacts","no impacts"
),"")</f>
        <v/>
      </c>
      <c r="T1653" s="35" t="str" cm="1">
        <f t="array" ref="T1653">IFERROR(_xlfn.IFS(
U1653="MPR ISSUE","TX ISSUE",
U1653="BSS Hardware Issue","RAN ISSUE",
U1653="Sites strategiques, MLL, Pylone, etc.","ENVTECH",
U1653="AKTIVCO DEFAUT GE &amp; POWER Cabinet","POWER ISSUE",
U1653="AKTIVCO Coupure ENEO &amp; Baisse de tension","POWER ISSUE",
U1653="Coupure ENEO &amp; Baisse de tension","POWER ISSUE",
U1653="Defaut GE &amp; POWER Cabinet","POWER ISSUE",
U1653="Sharing","POWER ISSUE",
U1653="Sites strategiques &amp; DataCenter","POWER ISSUE",
U1653="Exclu","Exclu",
U1653="SAT","TX ISSUE",
U1653="SPARE-ISSUE","SPARE-ISSUE",
U1653="Fiber CAmtel","TX ISSUE",
U1653="Fiber AOF","TX ISSUE",
U1653="Projet OCM (HUAWEI)","TRAVAUX-HUAWEI",
U1653="Projet OCM (NOKIA)","TRAVAUX -NOKIA",
U1653="ACCESS-ISSUE","ACCESS-ISSUE",
U1653="Projet OCM (ZTE, NOKIA, autres projets)","TRAVAUX OCM",
U1653="No root CAuse","No root cause",
U1653="ODU HS","TX ISSUE",
U1653="IP &amp; VLAN","TX ISSUE",
U1653="Warehouse HUAWEI","SPARE-ISSUE",
U1653="SPARE-HS","SPARE-ISSUE",
U1653="Power Telco","RAN ISSUE",U1653="no impacts","no impacts"
),"")</f>
        <v/>
      </c>
      <c r="U1653" s="28"/>
      <c r="V1653" s="35" t="str" cm="1">
        <f t="array" ref="V1653">IFERROR(_xlfn.IFS(
U1653="MPR ISSUE","ACTIVE",
U1653="BSS Hardware Issue","ACTIVE",
U1653="Sites strategiques, MLL, Pylone, etc.","PASSIVE",
U1653="AKTIVCO DEFAUT GE &amp; POWER Cabinet","PASSIVE",
U1653="AKTIVCO Coupure ENEO &amp; Baisse de tension","PASSIVE",
U1653="Coupure ENEO &amp; Baisse de tension","PASSIVE",
U1653="Defaut GE &amp; POWER Cabinet","PASSIVE",
U1653="Sharing","PASSIVE",
U1653="Sites strategiques &amp; DataCenter","PASSIVE",
U1653="Exclu","Exclu",
U1653="SAT","ACTIVE",
U1653="SPARE-ISSUE","SPARE-ISSUE",
U1653="Fiber CAmtel","ACTIVE",
U1653="Fiber AOF","ACTIVE",
U1653="Projet OCM (HUAWEI)","PLANNED WORKS",
U1653="Projet OCM (NOKIA)","PLANNED WORKS",
U1653="ACCESS-ISSUE","ACCESS-ISSUE",
U1653="Projet OCM (ZTE, NOKIA, autres projets)","PLANNED WORKS",
U1653="No root CAuse","No root cause",
U1653="ODU HS","ACTIVE",
U1653="IP &amp; VLAN","ACTIVE",
U1653="Warehouse HUAWEI","SPARE-ISSUE",
U1653="SPARE-HS","SPARE-ISSUE",
U1653="Power Telco","ACTIVE",U1653="no impacts","no impacts"
),"")</f>
        <v/>
      </c>
      <c r="W1653" s="102"/>
      <c r="X1653" s="102"/>
      <c r="Y1653" s="102" t="str">
        <f>_xlfn.XLOOKUP(B1648,[9]ALL!$B:$B,[9]ALL!$N:$N,"")</f>
        <v/>
      </c>
      <c r="Z1653" s="104" t="str">
        <f>_xlfn.XLOOKUP(B1648,[9]ALL!$B:$B,[9]ALL!$P:$P,"")</f>
        <v/>
      </c>
      <c r="AA1653" s="102"/>
      <c r="AB1653" s="104" t="s">
        <v>7466</v>
      </c>
      <c r="AC1653" s="9"/>
      <c r="AD1653" s="9"/>
      <c r="AE1653" s="7" t="s">
        <v>6840</v>
      </c>
      <c r="AF1653" s="6"/>
      <c r="AG1653" s="7"/>
      <c r="AH1653" s="3" t="s">
        <v>5423</v>
      </c>
      <c r="AI1653" s="18" t="s">
        <v>5423</v>
      </c>
      <c r="AJ1653" s="18" t="s">
        <v>5423</v>
      </c>
      <c r="AK1653" s="18" t="s">
        <v>5423</v>
      </c>
      <c r="AL1653" s="18" t="s">
        <v>5423</v>
      </c>
      <c r="AM1653" s="18" t="s">
        <v>5423</v>
      </c>
      <c r="AN1653" s="18" t="s">
        <v>5423</v>
      </c>
      <c r="AO1653" s="18" t="s">
        <v>5423</v>
      </c>
      <c r="AP1653" s="18" t="s">
        <v>5423</v>
      </c>
      <c r="AQ1653" s="18" t="s">
        <v>5423</v>
      </c>
      <c r="AR1653" s="18" t="s">
        <v>5423</v>
      </c>
      <c r="AS1653" s="18" t="s">
        <v>5423</v>
      </c>
      <c r="AT1653" s="18" t="s">
        <v>5423</v>
      </c>
      <c r="AU1653" s="9" t="s">
        <v>6230</v>
      </c>
      <c r="AV1653" s="14"/>
      <c r="AW1653" s="14" t="s">
        <v>5423</v>
      </c>
      <c r="AX1653" s="14" t="str">
        <f>_xlfn.XLOOKUP(B1653,'[4]cell downs 18042026 17h'!$B:$B,'[4]cell downs 18042026 17h'!$B:$B,"")</f>
        <v/>
      </c>
      <c r="AY1653" s="14" t="str">
        <f>_xlfn.XLOOKUP(B1653,'[5]Cells Huawei 19042026 15h'!$B:$B,'[5]Cells Huawei 19042026 15h'!$B:$B,"")</f>
        <v/>
      </c>
      <c r="AZ1653" s="105" t="str">
        <f>_xlfn.XLOOKUP(B1653,'INCIDENT-04-23-2026'!E:E,'INCIDENT-04-23-2026'!F:F,"")</f>
        <v/>
      </c>
      <c r="BA1653" s="105" t="str">
        <f>_xlfn.XLOOKUP(B1653,'[6]Eneo 17H'!$C:$C,'[6]Eneo 17H'!$I:$I,"")</f>
        <v/>
      </c>
      <c r="BB1653" s="105" t="str">
        <f>_xlfn.XLOOKUP(B1653,[8]ALL!$B:$B,[8]ALL!$M:$M,"")</f>
        <v xml:space="preserve">24/04/2026 CDS Activé ETA 10H 
23/04/2026 OCM_AOF_CTR_074_CTR_154_Damas_Montee-Jouvence-II-IHS </v>
      </c>
      <c r="BC1653" s="105" t="str">
        <f>_xlfn.XLOOKUP(B1653,'[6]Eneo 17H'!$C:$C,'[6]Eneo 17H'!$I:$I,"")</f>
        <v/>
      </c>
      <c r="BD1653" s="105" t="str">
        <f>_xlfn.XLOOKUP(B1653,'[7]Eneo 12H'!$C:$C,'[7]Eneo 12H'!$I:$I,"")</f>
        <v/>
      </c>
      <c r="BE1653" s="105" t="s">
        <v>5423</v>
      </c>
    </row>
    <row r="1654" spans="1:57" hidden="1" x14ac:dyDescent="0.3">
      <c r="A1654" s="1" t="s">
        <v>2285</v>
      </c>
      <c r="B1654" s="8" t="s">
        <v>2286</v>
      </c>
      <c r="C1654" s="3" t="str">
        <f>_xlfn.XLOOKUP(B1654,'[1]daily break down'!$D:$D,'[1]daily break down'!$E:$E,"")</f>
        <v>Yaounde</v>
      </c>
      <c r="D1654" s="1" t="s">
        <v>11</v>
      </c>
      <c r="E1654" s="1" t="s">
        <v>145</v>
      </c>
      <c r="F1654" s="3" t="s">
        <v>37</v>
      </c>
      <c r="G1654" s="1" t="s">
        <v>38</v>
      </c>
      <c r="H1654" s="27" t="str">
        <f>_xlfn.XLOOKUP(B1654,[2]CALCULATION!$B:$B,[2]CALCULATION!$H:$H,"")</f>
        <v>ZTE</v>
      </c>
      <c r="I1654" s="23">
        <v>0</v>
      </c>
      <c r="J1654" s="23">
        <v>0</v>
      </c>
      <c r="K1654" s="23">
        <v>0</v>
      </c>
      <c r="L1654" s="23">
        <v>0</v>
      </c>
      <c r="M1654" s="23">
        <v>0</v>
      </c>
      <c r="N1654" s="23">
        <v>0</v>
      </c>
      <c r="O1654" s="23">
        <v>6.6284960320517765</v>
      </c>
      <c r="P1654" s="103" t="s">
        <v>6555</v>
      </c>
      <c r="Q1654" s="36" t="s">
        <v>5796</v>
      </c>
      <c r="R1654" s="36"/>
      <c r="S1654" s="35" t="str" cm="1">
        <f t="array" ref="S1654">IFERROR(_xlfn.IFS(
U1654="MPR ISSUE","PDH",
U1654="BSS Hardware Issue","BSS",
U1654="Sites strategiques, MLL, Pylone, etc.","ENVTECH",
U1654="AKTIVCO DEFAUT GE &amp; POWER Cabinet","AKTIVCO",
U1654="AKTIVCO Coupure ENEO &amp; Baisse de tension","AKTIVCO GRID ONLY",
U1654="Coupure ENEO &amp; Baisse de tension","IHS GRID ONLY",
U1654="Defaut GE &amp; POWER Cabinet","IHS",
U1654="Sharing","Partners",
U1654="Sites strategiques &amp; DataCenter","SST &amp; DC",
U1654="Exclu","Exclu",
U1654="SAT","SAT",
U1654="SPARE-ISSUE","SPARE-ISSUE",
U1654="Fiber CAmtel","TRANS_FO_CAMTEL",
U1654="Fiber AOF","Fiber AOF",
U1654="Projet OCM (HUAWEI)","TRAVAUX-HUAWEI",
U1654="Projet OCM (NOKIA)","TRAVAUX-NOKIA",
U1654="ACCESS-ISSUE","ACCESS-ISSUE",
U1654="Projet OCM (ZTE, NOKIA, autres projets)","TRAVAUX OCM",
U1654="No root CAuse","No root cause",
U1654="ODU HS","PDH",
U1654="IP &amp; VLAN","PDH",
U1654="Warehouse HUAWEI","SPARE-ISSUE",
U1654="SPARE-HS","SPARE-ISSUE",
U1654="Power Telco","BSS",U1654="no impacts","no impacts"
),"")</f>
        <v/>
      </c>
      <c r="T1654" s="35" t="str" cm="1">
        <f t="array" ref="T1654">IFERROR(_xlfn.IFS(
U1654="MPR ISSUE","TX ISSUE",
U1654="BSS Hardware Issue","RAN ISSUE",
U1654="Sites strategiques, MLL, Pylone, etc.","ENVTECH",
U1654="AKTIVCO DEFAUT GE &amp; POWER Cabinet","POWER ISSUE",
U1654="AKTIVCO Coupure ENEO &amp; Baisse de tension","POWER ISSUE",
U1654="Coupure ENEO &amp; Baisse de tension","POWER ISSUE",
U1654="Defaut GE &amp; POWER Cabinet","POWER ISSUE",
U1654="Sharing","POWER ISSUE",
U1654="Sites strategiques &amp; DataCenter","POWER ISSUE",
U1654="Exclu","Exclu",
U1654="SAT","TX ISSUE",
U1654="SPARE-ISSUE","SPARE-ISSUE",
U1654="Fiber CAmtel","TX ISSUE",
U1654="Fiber AOF","TX ISSUE",
U1654="Projet OCM (HUAWEI)","TRAVAUX-HUAWEI",
U1654="Projet OCM (NOKIA)","TRAVAUX -NOKIA",
U1654="ACCESS-ISSUE","ACCESS-ISSUE",
U1654="Projet OCM (ZTE, NOKIA, autres projets)","TRAVAUX OCM",
U1654="No root CAuse","No root cause",
U1654="ODU HS","TX ISSUE",
U1654="IP &amp; VLAN","TX ISSUE",
U1654="Warehouse HUAWEI","SPARE-ISSUE",
U1654="SPARE-HS","SPARE-ISSUE",
U1654="Power Telco","RAN ISSUE",U1654="no impacts","no impacts"
),"")</f>
        <v/>
      </c>
      <c r="U1654" s="28"/>
      <c r="V1654" s="35" t="str" cm="1">
        <f t="array" ref="V1654">IFERROR(_xlfn.IFS(
U1654="MPR ISSUE","ACTIVE",
U1654="BSS Hardware Issue","ACTIVE",
U1654="Sites strategiques, MLL, Pylone, etc.","PASSIVE",
U1654="AKTIVCO DEFAUT GE &amp; POWER Cabinet","PASSIVE",
U1654="AKTIVCO Coupure ENEO &amp; Baisse de tension","PASSIVE",
U1654="Coupure ENEO &amp; Baisse de tension","PASSIVE",
U1654="Defaut GE &amp; POWER Cabinet","PASSIVE",
U1654="Sharing","PASSIVE",
U1654="Sites strategiques &amp; DataCenter","PASSIVE",
U1654="Exclu","Exclu",
U1654="SAT","ACTIVE",
U1654="SPARE-ISSUE","SPARE-ISSUE",
U1654="Fiber CAmtel","ACTIVE",
U1654="Fiber AOF","ACTIVE",
U1654="Projet OCM (HUAWEI)","PLANNED WORKS",
U1654="Projet OCM (NOKIA)","PLANNED WORKS",
U1654="ACCESS-ISSUE","ACCESS-ISSUE",
U1654="Projet OCM (ZTE, NOKIA, autres projets)","PLANNED WORKS",
U1654="No root CAuse","No root cause",
U1654="ODU HS","ACTIVE",
U1654="IP &amp; VLAN","ACTIVE",
U1654="Warehouse HUAWEI","SPARE-ISSUE",
U1654="SPARE-HS","SPARE-ISSUE",
U1654="Power Telco","ACTIVE",U1654="no impacts","no impacts"
),"")</f>
        <v/>
      </c>
      <c r="W1654" s="102"/>
      <c r="X1654" s="102"/>
      <c r="Y1654" s="102"/>
      <c r="Z1654" s="102"/>
      <c r="AA1654" s="102"/>
      <c r="AB1654" s="104" t="s">
        <v>6231</v>
      </c>
      <c r="AC1654" s="9"/>
      <c r="AD1654" s="9"/>
      <c r="AE1654" s="7"/>
      <c r="AF1654" s="6"/>
      <c r="AG1654" s="7"/>
      <c r="AH1654" s="3" t="s">
        <v>5423</v>
      </c>
      <c r="AI1654" s="18" t="s">
        <v>5423</v>
      </c>
      <c r="AJ1654" s="18" t="s">
        <v>5423</v>
      </c>
      <c r="AK1654" s="18" t="s">
        <v>5423</v>
      </c>
      <c r="AL1654" s="18" t="s">
        <v>5423</v>
      </c>
      <c r="AM1654" s="18" t="s">
        <v>5423</v>
      </c>
      <c r="AN1654" s="18" t="s">
        <v>5423</v>
      </c>
      <c r="AO1654" s="18" t="s">
        <v>5423</v>
      </c>
      <c r="AP1654" s="18" t="s">
        <v>5423</v>
      </c>
      <c r="AQ1654" s="18" t="s">
        <v>5423</v>
      </c>
      <c r="AR1654" s="18" t="s">
        <v>5423</v>
      </c>
      <c r="AS1654" s="18" t="s">
        <v>5423</v>
      </c>
      <c r="AT1654" s="18" t="s">
        <v>5423</v>
      </c>
      <c r="AU1654" s="9" t="s">
        <v>6231</v>
      </c>
      <c r="AV1654" s="14"/>
      <c r="AW1654" s="14" t="s">
        <v>5423</v>
      </c>
      <c r="AX1654" s="14" t="str">
        <f>_xlfn.XLOOKUP(B1654,'[4]cell downs 18042026 17h'!$B:$B,'[4]cell downs 18042026 17h'!$B:$B,"")</f>
        <v/>
      </c>
      <c r="AY1654" s="14" t="str">
        <f>_xlfn.XLOOKUP(B1654,'[5]Cells Huawei 19042026 15h'!$B:$B,'[5]Cells Huawei 19042026 15h'!$B:$B,"")</f>
        <v/>
      </c>
      <c r="AZ1654" s="105" t="str">
        <f>_xlfn.XLOOKUP(B1654,'INCIDENT-04-23-2026'!E:E,'INCIDENT-04-23-2026'!F:F,"")</f>
        <v/>
      </c>
      <c r="BA1654" s="105" t="str">
        <f>_xlfn.XLOOKUP(B1654,'[6]Eneo 17H'!$C:$C,'[6]Eneo 17H'!$I:$I,"")</f>
        <v/>
      </c>
      <c r="BC1654" s="105" t="str">
        <f>_xlfn.XLOOKUP(B1654,'[6]Eneo 17H'!$C:$C,'[6]Eneo 17H'!$I:$I,"")</f>
        <v/>
      </c>
      <c r="BD1654" s="105" t="str">
        <f>_xlfn.XLOOKUP(B1654,'[7]Eneo 12H'!$C:$C,'[7]Eneo 12H'!$I:$I,"")</f>
        <v/>
      </c>
      <c r="BE1654" s="105" t="s">
        <v>5423</v>
      </c>
    </row>
    <row r="1655" spans="1:57" hidden="1" x14ac:dyDescent="0.3">
      <c r="A1655" s="1" t="s">
        <v>2426</v>
      </c>
      <c r="B1655" s="8" t="s">
        <v>2427</v>
      </c>
      <c r="C1655" s="3" t="str">
        <f>_xlfn.XLOOKUP(B1655,'[1]daily break down'!$D:$D,'[1]daily break down'!$E:$E,"")</f>
        <v>Douala</v>
      </c>
      <c r="D1655" s="1" t="s">
        <v>11</v>
      </c>
      <c r="E1655" s="1" t="s">
        <v>12</v>
      </c>
      <c r="F1655" s="3" t="s">
        <v>31</v>
      </c>
      <c r="G1655" s="1" t="s">
        <v>32</v>
      </c>
      <c r="H1655" s="27" t="str">
        <f>_xlfn.XLOOKUP(B1655,[2]CALCULATION!$B:$B,[2]CALCULATION!$H:$H,"")</f>
        <v>ZTE</v>
      </c>
      <c r="I1655" s="23">
        <v>0</v>
      </c>
      <c r="J1655" s="23">
        <v>0</v>
      </c>
      <c r="K1655" s="23">
        <v>0</v>
      </c>
      <c r="L1655" s="23">
        <v>0</v>
      </c>
      <c r="M1655" s="23">
        <v>0</v>
      </c>
      <c r="N1655" s="23">
        <v>0</v>
      </c>
      <c r="O1655" s="23">
        <v>0</v>
      </c>
      <c r="P1655" s="103" t="s">
        <v>6554</v>
      </c>
      <c r="Q1655" s="36" t="s">
        <v>5796</v>
      </c>
      <c r="R1655" s="36"/>
      <c r="S1655" s="35" t="str" cm="1">
        <f t="array" ref="S1655">IFERROR(_xlfn.IFS(
U1655="MPR ISSUE","PDH",
U1655="BSS Hardware Issue","BSS",
U1655="Sites strategiques, MLL, Pylone, etc.","ENVTECH",
U1655="AKTIVCO DEFAUT GE &amp; POWER Cabinet","AKTIVCO",
U1655="AKTIVCO Coupure ENEO &amp; Baisse de tension","AKTIVCO GRID ONLY",
U1655="Coupure ENEO &amp; Baisse de tension","IHS GRID ONLY",
U1655="Defaut GE &amp; POWER Cabinet","IHS",
U1655="Sharing","Partners",
U1655="Sites strategiques &amp; DataCenter","SST &amp; DC",
U1655="Exclu","Exclu",
U1655="SAT","SAT",
U1655="SPARE-ISSUE","SPARE-ISSUE",
U1655="Fiber CAmtel","TRANS_FO_CAMTEL",
U1655="Fiber AOF","Fiber AOF",
U1655="Projet OCM (HUAWEI)","TRAVAUX-HUAWEI",
U1655="Projet OCM (NOKIA)","TRAVAUX-NOKIA",
U1655="ACCESS-ISSUE","ACCESS-ISSUE",
U1655="Projet OCM (ZTE, NOKIA, autres projets)","TRAVAUX OCM",
U1655="No root CAuse","No root cause",
U1655="ODU HS","PDH",
U1655="IP &amp; VLAN","PDH",
U1655="Warehouse HUAWEI","SPARE-ISSUE",
U1655="SPARE-HS","SPARE-ISSUE",
U1655="Power Telco","BSS",U1655="no impacts","no impacts"
),"")</f>
        <v/>
      </c>
      <c r="T1655" s="35" t="str" cm="1">
        <f t="array" ref="T1655">IFERROR(_xlfn.IFS(
U1655="MPR ISSUE","TX ISSUE",
U1655="BSS Hardware Issue","RAN ISSUE",
U1655="Sites strategiques, MLL, Pylone, etc.","ENVTECH",
U1655="AKTIVCO DEFAUT GE &amp; POWER Cabinet","POWER ISSUE",
U1655="AKTIVCO Coupure ENEO &amp; Baisse de tension","POWER ISSUE",
U1655="Coupure ENEO &amp; Baisse de tension","POWER ISSUE",
U1655="Defaut GE &amp; POWER Cabinet","POWER ISSUE",
U1655="Sharing","POWER ISSUE",
U1655="Sites strategiques &amp; DataCenter","POWER ISSUE",
U1655="Exclu","Exclu",
U1655="SAT","TX ISSUE",
U1655="SPARE-ISSUE","SPARE-ISSUE",
U1655="Fiber CAmtel","TX ISSUE",
U1655="Fiber AOF","TX ISSUE",
U1655="Projet OCM (HUAWEI)","TRAVAUX-HUAWEI",
U1655="Projet OCM (NOKIA)","TRAVAUX -NOKIA",
U1655="ACCESS-ISSUE","ACCESS-ISSUE",
U1655="Projet OCM (ZTE, NOKIA, autres projets)","TRAVAUX OCM",
U1655="No root CAuse","No root cause",
U1655="ODU HS","TX ISSUE",
U1655="IP &amp; VLAN","TX ISSUE",
U1655="Warehouse HUAWEI","SPARE-ISSUE",
U1655="SPARE-HS","SPARE-ISSUE",
U1655="Power Telco","RAN ISSUE",U1655="no impacts","no impacts"
),"")</f>
        <v/>
      </c>
      <c r="U1655" s="28"/>
      <c r="V1655" s="35" t="str" cm="1">
        <f t="array" ref="V1655">IFERROR(_xlfn.IFS(
U1655="MPR ISSUE","ACTIVE",
U1655="BSS Hardware Issue","ACTIVE",
U1655="Sites strategiques, MLL, Pylone, etc.","PASSIVE",
U1655="AKTIVCO DEFAUT GE &amp; POWER Cabinet","PASSIVE",
U1655="AKTIVCO Coupure ENEO &amp; Baisse de tension","PASSIVE",
U1655="Coupure ENEO &amp; Baisse de tension","PASSIVE",
U1655="Defaut GE &amp; POWER Cabinet","PASSIVE",
U1655="Sharing","PASSIVE",
U1655="Sites strategiques &amp; DataCenter","PASSIVE",
U1655="Exclu","Exclu",
U1655="SAT","ACTIVE",
U1655="SPARE-ISSUE","SPARE-ISSUE",
U1655="Fiber CAmtel","ACTIVE",
U1655="Fiber AOF","ACTIVE",
U1655="Projet OCM (HUAWEI)","PLANNED WORKS",
U1655="Projet OCM (NOKIA)","PLANNED WORKS",
U1655="ACCESS-ISSUE","ACCESS-ISSUE",
U1655="Projet OCM (ZTE, NOKIA, autres projets)","PLANNED WORKS",
U1655="No root CAuse","No root cause",
U1655="ODU HS","ACTIVE",
U1655="IP &amp; VLAN","ACTIVE",
U1655="Warehouse HUAWEI","SPARE-ISSUE",
U1655="SPARE-HS","SPARE-ISSUE",
U1655="Power Telco","ACTIVE",U1655="no impacts","no impacts"
),"")</f>
        <v/>
      </c>
      <c r="W1655" s="102"/>
      <c r="X1655" s="102"/>
      <c r="Y1655" s="102"/>
      <c r="Z1655" s="102"/>
      <c r="AA1655" s="102"/>
      <c r="AB1655" s="104" t="s">
        <v>5423</v>
      </c>
      <c r="AC1655" s="9"/>
      <c r="AD1655" s="9"/>
      <c r="AE1655" s="7" t="s">
        <v>5423</v>
      </c>
      <c r="AF1655" s="6"/>
      <c r="AG1655" s="7"/>
      <c r="AH1655" s="3" t="s">
        <v>5423</v>
      </c>
      <c r="AI1655" s="18" t="s">
        <v>5423</v>
      </c>
      <c r="AJ1655" s="18" t="s">
        <v>5423</v>
      </c>
      <c r="AK1655" s="18" t="s">
        <v>5423</v>
      </c>
      <c r="AL1655" s="18" t="s">
        <v>5423</v>
      </c>
      <c r="AM1655" s="18" t="s">
        <v>5423</v>
      </c>
      <c r="AN1655" s="18" t="s">
        <v>5423</v>
      </c>
      <c r="AO1655" s="18" t="s">
        <v>5423</v>
      </c>
      <c r="AP1655" s="18" t="s">
        <v>5423</v>
      </c>
      <c r="AQ1655" s="18" t="s">
        <v>5423</v>
      </c>
      <c r="AR1655" s="18" t="s">
        <v>5423</v>
      </c>
      <c r="AS1655" s="18" t="s">
        <v>5423</v>
      </c>
      <c r="AT1655" s="18" t="s">
        <v>5423</v>
      </c>
      <c r="AU1655" s="9" t="s">
        <v>5423</v>
      </c>
      <c r="AV1655" s="14"/>
      <c r="AW1655" s="14" t="s">
        <v>5423</v>
      </c>
      <c r="AX1655" s="14" t="str">
        <f>_xlfn.XLOOKUP(B1655,'[4]cell downs 18042026 17h'!$B:$B,'[4]cell downs 18042026 17h'!$B:$B,"")</f>
        <v/>
      </c>
      <c r="AY1655" s="14" t="str">
        <f>_xlfn.XLOOKUP(B1655,'[5]Cells Huawei 19042026 15h'!$B:$B,'[5]Cells Huawei 19042026 15h'!$B:$B,"")</f>
        <v/>
      </c>
      <c r="AZ1655" s="105" t="str">
        <f>_xlfn.XLOOKUP(B1655,'INCIDENT-04-23-2026'!E:E,'INCIDENT-04-23-2026'!F:F,"")</f>
        <v/>
      </c>
      <c r="BA1655" s="105" t="str">
        <f>_xlfn.XLOOKUP(B1655,'[6]Eneo 17H'!$C:$C,'[6]Eneo 17H'!$I:$I,"")</f>
        <v/>
      </c>
      <c r="BB1655" s="105" t="str">
        <f>_xlfn.XLOOKUP(B1655,[8]ALL!$B:$B,[8]ALL!$M:$M,"")</f>
        <v/>
      </c>
      <c r="BC1655" s="105" t="str">
        <f>_xlfn.XLOOKUP(B1655,'[6]Eneo 17H'!$C:$C,'[6]Eneo 17H'!$I:$I,"")</f>
        <v/>
      </c>
      <c r="BD1655" s="105" t="str">
        <f>_xlfn.XLOOKUP(B1655,'[7]Eneo 12H'!$C:$C,'[7]Eneo 12H'!$I:$I,"")</f>
        <v/>
      </c>
      <c r="BE1655" s="105" t="s">
        <v>5423</v>
      </c>
    </row>
    <row r="1656" spans="1:57" hidden="1" x14ac:dyDescent="0.3">
      <c r="A1656" s="1" t="s">
        <v>4446</v>
      </c>
      <c r="B1656" s="8" t="s">
        <v>4447</v>
      </c>
      <c r="C1656" s="3" t="str">
        <f>_xlfn.XLOOKUP(B1656,'[1]daily break down'!$D:$D,'[1]daily break down'!$E:$E,"")</f>
        <v>CENTRE</v>
      </c>
      <c r="D1656" s="1" t="s">
        <v>11</v>
      </c>
      <c r="E1656" s="1" t="s">
        <v>66</v>
      </c>
      <c r="F1656" s="3" t="s">
        <v>226</v>
      </c>
      <c r="G1656" s="1" t="s">
        <v>4448</v>
      </c>
      <c r="H1656" s="26" t="str">
        <f>_xlfn.XLOOKUP(B1656,[2]CALCULATION!$B:$B,[2]CALCULATION!$H:$H,"")</f>
        <v>NOKIA</v>
      </c>
      <c r="I1656" s="23">
        <v>0</v>
      </c>
      <c r="J1656" s="23">
        <v>0</v>
      </c>
      <c r="K1656" s="23">
        <v>0</v>
      </c>
      <c r="L1656" s="23">
        <v>0</v>
      </c>
      <c r="M1656" s="23">
        <v>0</v>
      </c>
      <c r="N1656" s="23">
        <v>0</v>
      </c>
      <c r="O1656" s="23">
        <v>4.446420480817774E-2</v>
      </c>
      <c r="P1656" s="103" t="s">
        <v>6554</v>
      </c>
      <c r="Q1656" s="36" t="s">
        <v>5796</v>
      </c>
      <c r="R1656" s="36"/>
      <c r="S1656" s="35" t="str" cm="1">
        <f t="array" ref="S1656">IFERROR(_xlfn.IFS(
U1656="MPR ISSUE","PDH",
U1656="BSS Hardware Issue","BSS",
U1656="Sites strategiques, MLL, Pylone, etc.","ENVTECH",
U1656="AKTIVCO DEFAUT GE &amp; POWER Cabinet","AKTIVCO",
U1656="AKTIVCO Coupure ENEO &amp; Baisse de tension","AKTIVCO GRID ONLY",
U1656="Coupure ENEO &amp; Baisse de tension","IHS GRID ONLY",
U1656="Defaut GE &amp; POWER Cabinet","IHS",
U1656="Sharing","Partners",
U1656="Sites strategiques &amp; DataCenter","SST &amp; DC",
U1656="Exclu","Exclu",
U1656="SAT","SAT",
U1656="SPARE-ISSUE","SPARE-ISSUE",
U1656="Fiber CAmtel","TRANS_FO_CAMTEL",
U1656="Fiber AOF","Fiber AOF",
U1656="Projet OCM (HUAWEI)","TRAVAUX-HUAWEI",
U1656="Projet OCM (NOKIA)","TRAVAUX-NOKIA",
U1656="ACCESS-ISSUE","ACCESS-ISSUE",
U1656="Projet OCM (ZTE, NOKIA, autres projets)","TRAVAUX OCM",
U1656="No root CAuse","No root cause",
U1656="ODU HS","PDH",
U1656="IP &amp; VLAN","PDH",
U1656="Warehouse HUAWEI","SPARE-ISSUE",
U1656="SPARE-HS","SPARE-ISSUE",
U1656="Power Telco","BSS",U1656="no impacts","no impacts"
),"")</f>
        <v/>
      </c>
      <c r="T1656" s="35" t="str" cm="1">
        <f t="array" ref="T1656">IFERROR(_xlfn.IFS(
U1656="MPR ISSUE","TX ISSUE",
U1656="BSS Hardware Issue","RAN ISSUE",
U1656="Sites strategiques, MLL, Pylone, etc.","ENVTECH",
U1656="AKTIVCO DEFAUT GE &amp; POWER Cabinet","POWER ISSUE",
U1656="AKTIVCO Coupure ENEO &amp; Baisse de tension","POWER ISSUE",
U1656="Coupure ENEO &amp; Baisse de tension","POWER ISSUE",
U1656="Defaut GE &amp; POWER Cabinet","POWER ISSUE",
U1656="Sharing","POWER ISSUE",
U1656="Sites strategiques &amp; DataCenter","POWER ISSUE",
U1656="Exclu","Exclu",
U1656="SAT","TX ISSUE",
U1656="SPARE-ISSUE","SPARE-ISSUE",
U1656="Fiber CAmtel","TX ISSUE",
U1656="Fiber AOF","TX ISSUE",
U1656="Projet OCM (HUAWEI)","TRAVAUX-HUAWEI",
U1656="Projet OCM (NOKIA)","TRAVAUX -NOKIA",
U1656="ACCESS-ISSUE","ACCESS-ISSUE",
U1656="Projet OCM (ZTE, NOKIA, autres projets)","TRAVAUX OCM",
U1656="No root CAuse","No root cause",
U1656="ODU HS","TX ISSUE",
U1656="IP &amp; VLAN","TX ISSUE",
U1656="Warehouse HUAWEI","SPARE-ISSUE",
U1656="SPARE-HS","SPARE-ISSUE",
U1656="Power Telco","RAN ISSUE",U1656="no impacts","no impacts"
),"")</f>
        <v/>
      </c>
      <c r="U1656" s="28"/>
      <c r="V1656" s="35" t="str" cm="1">
        <f t="array" ref="V1656">IFERROR(_xlfn.IFS(
U1656="MPR ISSUE","ACTIVE",
U1656="BSS Hardware Issue","ACTIVE",
U1656="Sites strategiques, MLL, Pylone, etc.","PASSIVE",
U1656="AKTIVCO DEFAUT GE &amp; POWER Cabinet","PASSIVE",
U1656="AKTIVCO Coupure ENEO &amp; Baisse de tension","PASSIVE",
U1656="Coupure ENEO &amp; Baisse de tension","PASSIVE",
U1656="Defaut GE &amp; POWER Cabinet","PASSIVE",
U1656="Sharing","PASSIVE",
U1656="Sites strategiques &amp; DataCenter","PASSIVE",
U1656="Exclu","Exclu",
U1656="SAT","ACTIVE",
U1656="SPARE-ISSUE","SPARE-ISSUE",
U1656="Fiber CAmtel","ACTIVE",
U1656="Fiber AOF","ACTIVE",
U1656="Projet OCM (HUAWEI)","PLANNED WORKS",
U1656="Projet OCM (NOKIA)","PLANNED WORKS",
U1656="ACCESS-ISSUE","ACCESS-ISSUE",
U1656="Projet OCM (ZTE, NOKIA, autres projets)","PLANNED WORKS",
U1656="No root CAuse","No root cause",
U1656="ODU HS","ACTIVE",
U1656="IP &amp; VLAN","ACTIVE",
U1656="Warehouse HUAWEI","SPARE-ISSUE",
U1656="SPARE-HS","SPARE-ISSUE",
U1656="Power Telco","ACTIVE",U1656="no impacts","no impacts"
),"")</f>
        <v/>
      </c>
      <c r="W1656" s="102"/>
      <c r="X1656" s="102"/>
      <c r="Y1656" s="102"/>
      <c r="Z1656" s="102"/>
      <c r="AA1656" s="102"/>
      <c r="AB1656" s="104" t="s">
        <v>5423</v>
      </c>
      <c r="AC1656" s="9"/>
      <c r="AD1656" s="9"/>
      <c r="AE1656" s="7" t="s">
        <v>5423</v>
      </c>
      <c r="AF1656" s="6"/>
      <c r="AG1656" s="7"/>
      <c r="AH1656" s="3" t="s">
        <v>5423</v>
      </c>
      <c r="AI1656" s="18" t="s">
        <v>5423</v>
      </c>
      <c r="AJ1656" s="18" t="s">
        <v>5423</v>
      </c>
      <c r="AK1656" s="18" t="s">
        <v>5423</v>
      </c>
      <c r="AL1656" s="18" t="s">
        <v>5423</v>
      </c>
      <c r="AM1656" s="18" t="s">
        <v>5423</v>
      </c>
      <c r="AN1656" s="18" t="s">
        <v>5423</v>
      </c>
      <c r="AO1656" s="18" t="s">
        <v>5423</v>
      </c>
      <c r="AP1656" s="18" t="s">
        <v>5423</v>
      </c>
      <c r="AQ1656" s="18" t="s">
        <v>5423</v>
      </c>
      <c r="AR1656" s="18" t="s">
        <v>5423</v>
      </c>
      <c r="AS1656" s="18" t="s">
        <v>5423</v>
      </c>
      <c r="AT1656" s="18" t="s">
        <v>5423</v>
      </c>
      <c r="AU1656" s="9" t="s">
        <v>5423</v>
      </c>
      <c r="AV1656" s="14"/>
      <c r="AW1656" s="14" t="s">
        <v>5423</v>
      </c>
      <c r="AX1656" s="14" t="str">
        <f>_xlfn.XLOOKUP(B1656,'[4]cell downs 18042026 17h'!$B:$B,'[4]cell downs 18042026 17h'!$B:$B,"")</f>
        <v/>
      </c>
      <c r="AY1656" s="14" t="str">
        <f>_xlfn.XLOOKUP(B1656,'[5]Cells Huawei 19042026 15h'!$B:$B,'[5]Cells Huawei 19042026 15h'!$B:$B,"")</f>
        <v/>
      </c>
      <c r="AZ1656" s="105" t="str">
        <f>_xlfn.XLOOKUP(B1656,'INCIDENT-04-23-2026'!E:E,'INCIDENT-04-23-2026'!F:F,"")</f>
        <v/>
      </c>
      <c r="BA1656" s="105" t="str">
        <f>_xlfn.XLOOKUP(B1656,'[6]Eneo 17H'!$C:$C,'[6]Eneo 17H'!$I:$I,"")</f>
        <v/>
      </c>
      <c r="BB1656" s="105" t="str">
        <f>_xlfn.XLOOKUP(B1656,[8]ALL!$B:$B,[8]ALL!$M:$M,"")</f>
        <v/>
      </c>
      <c r="BC1656" s="105" t="str">
        <f>_xlfn.XLOOKUP(B1656,'[6]Eneo 17H'!$C:$C,'[6]Eneo 17H'!$I:$I,"")</f>
        <v/>
      </c>
      <c r="BD1656" s="105" t="str">
        <f>_xlfn.XLOOKUP(B1656,'[7]Eneo 12H'!$C:$C,'[7]Eneo 12H'!$I:$I,"")</f>
        <v/>
      </c>
      <c r="BE1656" s="105" t="s">
        <v>5423</v>
      </c>
    </row>
    <row r="1657" spans="1:57" hidden="1" x14ac:dyDescent="0.3">
      <c r="A1657" s="1" t="s">
        <v>891</v>
      </c>
      <c r="B1657" s="8" t="s">
        <v>892</v>
      </c>
      <c r="C1657" s="3" t="str">
        <f>_xlfn.XLOOKUP(B1657,'[1]daily break down'!$D:$D,'[1]daily break down'!$E:$E,"")</f>
        <v>CENTRE</v>
      </c>
      <c r="D1657" s="1"/>
      <c r="E1657" s="1"/>
      <c r="F1657" s="3" t="s">
        <v>226</v>
      </c>
      <c r="G1657" s="1" t="s">
        <v>893</v>
      </c>
      <c r="H1657" s="26" t="str">
        <f>_xlfn.XLOOKUP(B1657,[2]CALCULATION!$B:$B,[2]CALCULATION!$H:$H,"")</f>
        <v>NOKIA</v>
      </c>
      <c r="I1657" s="23">
        <v>0</v>
      </c>
      <c r="J1657" s="23">
        <v>0</v>
      </c>
      <c r="K1657" s="23">
        <v>0</v>
      </c>
      <c r="L1657" s="23">
        <v>0</v>
      </c>
      <c r="M1657" s="23">
        <v>0</v>
      </c>
      <c r="N1657" s="23">
        <v>0</v>
      </c>
      <c r="O1657" s="23">
        <v>7.4907328933062809E-4</v>
      </c>
      <c r="P1657" s="103" t="s">
        <v>6554</v>
      </c>
      <c r="Q1657" s="36" t="s">
        <v>5796</v>
      </c>
      <c r="R1657" s="36"/>
      <c r="S1657" s="35" t="str" cm="1">
        <f t="array" ref="S1657">IFERROR(_xlfn.IFS(
U1657="MPR ISSUE","PDH",
U1657="BSS Hardware Issue","BSS",
U1657="Sites strategiques, MLL, Pylone, etc.","ENVTECH",
U1657="AKTIVCO DEFAUT GE &amp; POWER Cabinet","AKTIVCO",
U1657="AKTIVCO Coupure ENEO &amp; Baisse de tension","AKTIVCO GRID ONLY",
U1657="Coupure ENEO &amp; Baisse de tension","IHS GRID ONLY",
U1657="Defaut GE &amp; POWER Cabinet","IHS",
U1657="Sharing","Partners",
U1657="Sites strategiques &amp; DataCenter","SST &amp; DC",
U1657="Exclu","Exclu",
U1657="SAT","SAT",
U1657="SPARE-ISSUE","SPARE-ISSUE",
U1657="Fiber CAmtel","TRANS_FO_CAMTEL",
U1657="Fiber AOF","Fiber AOF",
U1657="Projet OCM (HUAWEI)","TRAVAUX-HUAWEI",
U1657="Projet OCM (NOKIA)","TRAVAUX-NOKIA",
U1657="ACCESS-ISSUE","ACCESS-ISSUE",
U1657="Projet OCM (ZTE, NOKIA, autres projets)","TRAVAUX OCM",
U1657="No root CAuse","No root cause",
U1657="ODU HS","PDH",
U1657="IP &amp; VLAN","PDH",
U1657="Warehouse HUAWEI","SPARE-ISSUE",
U1657="SPARE-HS","SPARE-ISSUE",
U1657="Power Telco","BSS",U1657="no impacts","no impacts"
),"")</f>
        <v/>
      </c>
      <c r="T1657" s="35" t="str" cm="1">
        <f t="array" ref="T1657">IFERROR(_xlfn.IFS(
U1657="MPR ISSUE","TX ISSUE",
U1657="BSS Hardware Issue","RAN ISSUE",
U1657="Sites strategiques, MLL, Pylone, etc.","ENVTECH",
U1657="AKTIVCO DEFAUT GE &amp; POWER Cabinet","POWER ISSUE",
U1657="AKTIVCO Coupure ENEO &amp; Baisse de tension","POWER ISSUE",
U1657="Coupure ENEO &amp; Baisse de tension","POWER ISSUE",
U1657="Defaut GE &amp; POWER Cabinet","POWER ISSUE",
U1657="Sharing","POWER ISSUE",
U1657="Sites strategiques &amp; DataCenter","POWER ISSUE",
U1657="Exclu","Exclu",
U1657="SAT","TX ISSUE",
U1657="SPARE-ISSUE","SPARE-ISSUE",
U1657="Fiber CAmtel","TX ISSUE",
U1657="Fiber AOF","TX ISSUE",
U1657="Projet OCM (HUAWEI)","TRAVAUX-HUAWEI",
U1657="Projet OCM (NOKIA)","TRAVAUX -NOKIA",
U1657="ACCESS-ISSUE","ACCESS-ISSUE",
U1657="Projet OCM (ZTE, NOKIA, autres projets)","TRAVAUX OCM",
U1657="No root CAuse","No root cause",
U1657="ODU HS","TX ISSUE",
U1657="IP &amp; VLAN","TX ISSUE",
U1657="Warehouse HUAWEI","SPARE-ISSUE",
U1657="SPARE-HS","SPARE-ISSUE",
U1657="Power Telco","RAN ISSUE",U1657="no impacts","no impacts"
),"")</f>
        <v/>
      </c>
      <c r="U1657" s="28"/>
      <c r="V1657" s="35" t="str" cm="1">
        <f t="array" ref="V1657">IFERROR(_xlfn.IFS(
U1657="MPR ISSUE","ACTIVE",
U1657="BSS Hardware Issue","ACTIVE",
U1657="Sites strategiques, MLL, Pylone, etc.","PASSIVE",
U1657="AKTIVCO DEFAUT GE &amp; POWER Cabinet","PASSIVE",
U1657="AKTIVCO Coupure ENEO &amp; Baisse de tension","PASSIVE",
U1657="Coupure ENEO &amp; Baisse de tension","PASSIVE",
U1657="Defaut GE &amp; POWER Cabinet","PASSIVE",
U1657="Sharing","PASSIVE",
U1657="Sites strategiques &amp; DataCenter","PASSIVE",
U1657="Exclu","Exclu",
U1657="SAT","ACTIVE",
U1657="SPARE-ISSUE","SPARE-ISSUE",
U1657="Fiber CAmtel","ACTIVE",
U1657="Fiber AOF","ACTIVE",
U1657="Projet OCM (HUAWEI)","PLANNED WORKS",
U1657="Projet OCM (NOKIA)","PLANNED WORKS",
U1657="ACCESS-ISSUE","ACCESS-ISSUE",
U1657="Projet OCM (ZTE, NOKIA, autres projets)","PLANNED WORKS",
U1657="No root CAuse","No root cause",
U1657="ODU HS","ACTIVE",
U1657="IP &amp; VLAN","ACTIVE",
U1657="Warehouse HUAWEI","SPARE-ISSUE",
U1657="SPARE-HS","SPARE-ISSUE",
U1657="Power Telco","ACTIVE",U1657="no impacts","no impacts"
),"")</f>
        <v/>
      </c>
      <c r="W1657" s="102"/>
      <c r="X1657" s="102"/>
      <c r="Y1657" s="102"/>
      <c r="Z1657" s="102"/>
      <c r="AA1657" s="102"/>
      <c r="AB1657" s="104" t="s">
        <v>5423</v>
      </c>
      <c r="AC1657" s="9"/>
      <c r="AD1657" s="9"/>
      <c r="AE1657" s="7" t="s">
        <v>5423</v>
      </c>
      <c r="AF1657" s="6"/>
      <c r="AG1657" s="7"/>
      <c r="AH1657" s="3" t="s">
        <v>5423</v>
      </c>
      <c r="AI1657" s="18" t="s">
        <v>5423</v>
      </c>
      <c r="AJ1657" s="18" t="s">
        <v>5423</v>
      </c>
      <c r="AK1657" s="18" t="s">
        <v>5423</v>
      </c>
      <c r="AL1657" s="18" t="s">
        <v>5423</v>
      </c>
      <c r="AM1657" s="18" t="s">
        <v>5423</v>
      </c>
      <c r="AN1657" s="18" t="s">
        <v>5423</v>
      </c>
      <c r="AO1657" s="18" t="s">
        <v>5423</v>
      </c>
      <c r="AP1657" s="18" t="s">
        <v>5423</v>
      </c>
      <c r="AQ1657" s="18" t="s">
        <v>5423</v>
      </c>
      <c r="AR1657" s="18" t="s">
        <v>5423</v>
      </c>
      <c r="AS1657" s="18" t="s">
        <v>5423</v>
      </c>
      <c r="AT1657" s="18" t="s">
        <v>5423</v>
      </c>
      <c r="AU1657" s="9" t="s">
        <v>5423</v>
      </c>
      <c r="AV1657" s="14"/>
      <c r="AW1657" s="14" t="s">
        <v>5423</v>
      </c>
      <c r="AX1657" s="14" t="str">
        <f>_xlfn.XLOOKUP(B1657,'[4]cell downs 18042026 17h'!$B:$B,'[4]cell downs 18042026 17h'!$B:$B,"")</f>
        <v/>
      </c>
      <c r="AY1657" s="14" t="str">
        <f>_xlfn.XLOOKUP(B1657,'[5]Cells Huawei 19042026 15h'!$B:$B,'[5]Cells Huawei 19042026 15h'!$B:$B,"")</f>
        <v/>
      </c>
      <c r="AZ1657" s="105" t="str">
        <f>_xlfn.XLOOKUP(B1657,'INCIDENT-04-23-2026'!E:E,'INCIDENT-04-23-2026'!F:F,"")</f>
        <v/>
      </c>
      <c r="BA1657" s="105" t="str">
        <f>_xlfn.XLOOKUP(B1657,'[6]Eneo 17H'!$C:$C,'[6]Eneo 17H'!$I:$I,"")</f>
        <v/>
      </c>
      <c r="BB1657" s="105" t="str">
        <f>_xlfn.XLOOKUP(B1657,[8]ALL!$B:$B,[8]ALL!$M:$M,"")</f>
        <v/>
      </c>
      <c r="BC1657" s="105" t="str">
        <f>_xlfn.XLOOKUP(B1657,'[6]Eneo 17H'!$C:$C,'[6]Eneo 17H'!$I:$I,"")</f>
        <v/>
      </c>
      <c r="BD1657" s="105" t="str">
        <f>_xlfn.XLOOKUP(B1657,'[7]Eneo 12H'!$C:$C,'[7]Eneo 12H'!$I:$I,"")</f>
        <v/>
      </c>
      <c r="BE1657" s="105" t="s">
        <v>5423</v>
      </c>
    </row>
    <row r="1658" spans="1:57" hidden="1" x14ac:dyDescent="0.3">
      <c r="A1658" s="1" t="s">
        <v>3920</v>
      </c>
      <c r="B1658" s="8" t="s">
        <v>3921</v>
      </c>
      <c r="C1658" s="3" t="str">
        <f>_xlfn.XLOOKUP(B1658,'[1]daily break down'!$D:$D,'[1]daily break down'!$E:$E,"")</f>
        <v>EXTREME-NORD</v>
      </c>
      <c r="D1658" s="1" t="s">
        <v>21</v>
      </c>
      <c r="E1658" s="1" t="s">
        <v>122</v>
      </c>
      <c r="F1658" s="3" t="s">
        <v>55</v>
      </c>
      <c r="G1658" s="1" t="s">
        <v>3920</v>
      </c>
      <c r="H1658" s="25" t="str">
        <f>_xlfn.XLOOKUP(B1658,[2]CALCULATION!$B:$B,[2]CALCULATION!$H:$H,"")</f>
        <v>HUAWEI</v>
      </c>
      <c r="I1658" s="23">
        <v>1.2748513981274594</v>
      </c>
      <c r="J1658" s="23">
        <v>1.079503785317022</v>
      </c>
      <c r="K1658" s="23">
        <v>1.1798617710090087</v>
      </c>
      <c r="L1658" s="23">
        <v>0.64013663096797391</v>
      </c>
      <c r="M1658" s="23">
        <v>0</v>
      </c>
      <c r="N1658" s="23">
        <v>0.47106008851906073</v>
      </c>
      <c r="O1658" s="23">
        <v>0.18259553181349933</v>
      </c>
      <c r="P1658" s="103" t="s">
        <v>6554</v>
      </c>
      <c r="Q1658" s="36" t="s">
        <v>6552</v>
      </c>
      <c r="R1658" s="36"/>
      <c r="S1658" s="35" t="str" cm="1">
        <f t="array" ref="S1658">IFERROR(_xlfn.IFS(
U1658="MPR ISSUE","PDH",
U1658="BSS Hardware Issue","BSS",
U1658="Sites strategiques, MLL, Pylone, etc.","ENVTECH",
U1658="AKTIVCO DEFAUT GE &amp; POWER Cabinet","AKTIVCO",
U1658="AKTIVCO Coupure ENEO &amp; Baisse de tension","AKTIVCO GRID ONLY",
U1658="Coupure ENEO &amp; Baisse de tension","IHS GRID ONLY",
U1658="Defaut GE &amp; POWER Cabinet","IHS",
U1658="Sharing","Partners",
U1658="Sites strategiques &amp; DataCenter","SST &amp; DC",
U1658="Exclu","Exclu",
U1658="SAT","SAT",
U1658="SPARE-ISSUE","SPARE-ISSUE",
U1658="Fiber CAmtel","TRANS_FO_CAMTEL",
U1658="Fiber AOF","Fiber AOF",
U1658="Projet OCM (HUAWEI)","TRAVAUX-HUAWEI",
U1658="Projet OCM (NOKIA)","TRAVAUX-NOKIA",
U1658="ACCESS-ISSUE","ACCESS-ISSUE",
U1658="Projet OCM (ZTE, NOKIA, autres projets)","TRAVAUX OCM",
U1658="No root CAuse","No root cause",
U1658="ODU HS","PDH",
U1658="IP &amp; VLAN","PDH",
U1658="Warehouse HUAWEI","SPARE-ISSUE",
U1658="SPARE-HS","SPARE-ISSUE",
U1658="Power Telco","BSS",U1658="no impacts","no impacts"
),"")</f>
        <v/>
      </c>
      <c r="T1658" s="35" t="str" cm="1">
        <f t="array" ref="T1658">IFERROR(_xlfn.IFS(
U1658="MPR ISSUE","TX ISSUE",
U1658="BSS Hardware Issue","RAN ISSUE",
U1658="Sites strategiques, MLL, Pylone, etc.","ENVTECH",
U1658="AKTIVCO DEFAUT GE &amp; POWER Cabinet","POWER ISSUE",
U1658="AKTIVCO Coupure ENEO &amp; Baisse de tension","POWER ISSUE",
U1658="Coupure ENEO &amp; Baisse de tension","POWER ISSUE",
U1658="Defaut GE &amp; POWER Cabinet","POWER ISSUE",
U1658="Sharing","POWER ISSUE",
U1658="Sites strategiques &amp; DataCenter","POWER ISSUE",
U1658="Exclu","Exclu",
U1658="SAT","TX ISSUE",
U1658="SPARE-ISSUE","SPARE-ISSUE",
U1658="Fiber CAmtel","TX ISSUE",
U1658="Fiber AOF","TX ISSUE",
U1658="Projet OCM (HUAWEI)","TRAVAUX-HUAWEI",
U1658="Projet OCM (NOKIA)","TRAVAUX -NOKIA",
U1658="ACCESS-ISSUE","ACCESS-ISSUE",
U1658="Projet OCM (ZTE, NOKIA, autres projets)","TRAVAUX OCM",
U1658="No root CAuse","No root cause",
U1658="ODU HS","TX ISSUE",
U1658="IP &amp; VLAN","TX ISSUE",
U1658="Warehouse HUAWEI","SPARE-ISSUE",
U1658="SPARE-HS","SPARE-ISSUE",
U1658="Power Telco","RAN ISSUE",U1658="no impacts","no impacts"
),"")</f>
        <v/>
      </c>
      <c r="U1658" s="28"/>
      <c r="V1658" s="35" t="str" cm="1">
        <f t="array" ref="V1658">IFERROR(_xlfn.IFS(
U1658="MPR ISSUE","ACTIVE",
U1658="BSS Hardware Issue","ACTIVE",
U1658="Sites strategiques, MLL, Pylone, etc.","PASSIVE",
U1658="AKTIVCO DEFAUT GE &amp; POWER Cabinet","PASSIVE",
U1658="AKTIVCO Coupure ENEO &amp; Baisse de tension","PASSIVE",
U1658="Coupure ENEO &amp; Baisse de tension","PASSIVE",
U1658="Defaut GE &amp; POWER Cabinet","PASSIVE",
U1658="Sharing","PASSIVE",
U1658="Sites strategiques &amp; DataCenter","PASSIVE",
U1658="Exclu","Exclu",
U1658="SAT","ACTIVE",
U1658="SPARE-ISSUE","SPARE-ISSUE",
U1658="Fiber CAmtel","ACTIVE",
U1658="Fiber AOF","ACTIVE",
U1658="Projet OCM (HUAWEI)","PLANNED WORKS",
U1658="Projet OCM (NOKIA)","PLANNED WORKS",
U1658="ACCESS-ISSUE","ACCESS-ISSUE",
U1658="Projet OCM (ZTE, NOKIA, autres projets)","PLANNED WORKS",
U1658="No root CAuse","No root cause",
U1658="ODU HS","ACTIVE",
U1658="IP &amp; VLAN","ACTIVE",
U1658="Warehouse HUAWEI","SPARE-ISSUE",
U1658="SPARE-HS","SPARE-ISSUE",
U1658="Power Telco","ACTIVE",U1658="no impacts","no impacts"
),"")</f>
        <v/>
      </c>
      <c r="W1658" s="102"/>
      <c r="X1658" s="102"/>
      <c r="Y1658" s="102"/>
      <c r="Z1658" s="102"/>
      <c r="AA1658" s="102"/>
      <c r="AB1658" s="104" t="s">
        <v>5423</v>
      </c>
      <c r="AC1658" s="9"/>
      <c r="AD1658" s="9"/>
      <c r="AE1658" s="7" t="s">
        <v>5423</v>
      </c>
      <c r="AF1658" s="6"/>
      <c r="AG1658" s="7"/>
      <c r="AH1658" s="3" t="s">
        <v>5423</v>
      </c>
      <c r="AI1658" s="18" t="s">
        <v>5423</v>
      </c>
      <c r="AJ1658" s="18" t="s">
        <v>5423</v>
      </c>
      <c r="AK1658" s="18" t="s">
        <v>5423</v>
      </c>
      <c r="AL1658" s="18" t="s">
        <v>5423</v>
      </c>
      <c r="AM1658" s="18" t="s">
        <v>5423</v>
      </c>
      <c r="AN1658" s="18" t="s">
        <v>5423</v>
      </c>
      <c r="AO1658" s="18" t="s">
        <v>5423</v>
      </c>
      <c r="AP1658" s="18" t="s">
        <v>5423</v>
      </c>
      <c r="AQ1658" s="18" t="s">
        <v>5423</v>
      </c>
      <c r="AR1658" s="18" t="s">
        <v>5423</v>
      </c>
      <c r="AS1658" s="18" t="s">
        <v>5423</v>
      </c>
      <c r="AT1658" s="18" t="s">
        <v>5423</v>
      </c>
      <c r="AU1658" s="9" t="s">
        <v>5423</v>
      </c>
      <c r="AV1658" s="14"/>
      <c r="AW1658" s="14" t="s">
        <v>5423</v>
      </c>
      <c r="AX1658" s="14" t="str">
        <f>_xlfn.XLOOKUP(B1658,'[4]cell downs 18042026 17h'!$B:$B,'[4]cell downs 18042026 17h'!$B:$B,"")</f>
        <v/>
      </c>
      <c r="AY1658" s="14" t="str">
        <f>_xlfn.XLOOKUP(B1658,'[5]Cells Huawei 19042026 15h'!$B:$B,'[5]Cells Huawei 19042026 15h'!$B:$B,"")</f>
        <v/>
      </c>
      <c r="AZ1658" s="105" t="str">
        <f>_xlfn.XLOOKUP(B1658,'INCIDENT-04-23-2026'!E:E,'INCIDENT-04-23-2026'!F:F,"")</f>
        <v>(04/23/2026 incident ): impacted by   EXN_075_H_Datcheka, several Grid fluctuations || Action : Grid switched-off and manuel start of Gen</v>
      </c>
      <c r="BA1658" s="105" t="str">
        <f>_xlfn.XLOOKUP(B1658,'[6]Eneo 17H'!$C:$C,'[6]Eneo 17H'!$I:$I,"")</f>
        <v/>
      </c>
      <c r="BB1658" s="105" t="str">
        <f>_xlfn.XLOOKUP(B1658,[8]ALL!$B:$B,[8]ALL!$M:$M,"")</f>
        <v/>
      </c>
      <c r="BC1658" s="105" t="str">
        <f>_xlfn.XLOOKUP(B1658,'[6]Eneo 17H'!$C:$C,'[6]Eneo 17H'!$I:$I,"")</f>
        <v/>
      </c>
      <c r="BD1658" s="105" t="str">
        <f>_xlfn.XLOOKUP(B1658,'[7]Eneo 12H'!$C:$C,'[7]Eneo 12H'!$I:$I,"")</f>
        <v/>
      </c>
      <c r="BE1658" s="105" t="s">
        <v>5423</v>
      </c>
    </row>
    <row r="1659" spans="1:57" hidden="1" x14ac:dyDescent="0.3">
      <c r="A1659" s="1" t="s">
        <v>3982</v>
      </c>
      <c r="B1659" s="8" t="s">
        <v>3983</v>
      </c>
      <c r="C1659" s="3" t="str">
        <f>_xlfn.XLOOKUP(B1659,'[1]daily break down'!$D:$D,'[1]daily break down'!$E:$E,"")</f>
        <v>OUEST</v>
      </c>
      <c r="D1659" s="1" t="s">
        <v>21</v>
      </c>
      <c r="E1659" s="1" t="s">
        <v>36</v>
      </c>
      <c r="F1659" s="3" t="s">
        <v>102</v>
      </c>
      <c r="G1659" s="1" t="s">
        <v>3982</v>
      </c>
      <c r="H1659" s="25" t="str">
        <f>_xlfn.XLOOKUP(B1659,[2]CALCULATION!$B:$B,[2]CALCULATION!$H:$H,"")</f>
        <v>HUAWEI</v>
      </c>
      <c r="I1659" s="23">
        <v>0.63876332993753437</v>
      </c>
      <c r="J1659" s="23">
        <v>1.1583883367148642</v>
      </c>
      <c r="K1659" s="23">
        <v>6.5008860466908083E-2</v>
      </c>
      <c r="L1659" s="23">
        <v>5.8641737507597741E-2</v>
      </c>
      <c r="M1659" s="23">
        <v>2.924952844052929E-2</v>
      </c>
      <c r="N1659" s="23">
        <v>6.2957826460407568E-2</v>
      </c>
      <c r="O1659" s="23">
        <v>0.22115497113570928</v>
      </c>
      <c r="P1659" s="103" t="s">
        <v>6554</v>
      </c>
      <c r="Q1659" s="36" t="s">
        <v>5796</v>
      </c>
      <c r="R1659" s="36"/>
      <c r="S1659" s="35" t="str" cm="1">
        <f t="array" ref="S1659">IFERROR(_xlfn.IFS(
U1659="MPR ISSUE","PDH",
U1659="BSS Hardware Issue","BSS",
U1659="Sites strategiques, MLL, Pylone, etc.","ENVTECH",
U1659="AKTIVCO DEFAUT GE &amp; POWER Cabinet","AKTIVCO",
U1659="AKTIVCO Coupure ENEO &amp; Baisse de tension","AKTIVCO GRID ONLY",
U1659="Coupure ENEO &amp; Baisse de tension","IHS GRID ONLY",
U1659="Defaut GE &amp; POWER Cabinet","IHS",
U1659="Sharing","Partners",
U1659="Sites strategiques &amp; DataCenter","SST &amp; DC",
U1659="Exclu","Exclu",
U1659="SAT","SAT",
U1659="SPARE-ISSUE","SPARE-ISSUE",
U1659="Fiber CAmtel","TRANS_FO_CAMTEL",
U1659="Fiber AOF","Fiber AOF",
U1659="Projet OCM (HUAWEI)","TRAVAUX-HUAWEI",
U1659="Projet OCM (NOKIA)","TRAVAUX-NOKIA",
U1659="ACCESS-ISSUE","ACCESS-ISSUE",
U1659="Projet OCM (ZTE, NOKIA, autres projets)","TRAVAUX OCM",
U1659="No root CAuse","No root cause",
U1659="ODU HS","PDH",
U1659="IP &amp; VLAN","PDH",
U1659="Warehouse HUAWEI","SPARE-ISSUE",
U1659="SPARE-HS","SPARE-ISSUE",
U1659="Power Telco","BSS",U1659="no impacts","no impacts"
),"")</f>
        <v/>
      </c>
      <c r="T1659" s="35" t="str" cm="1">
        <f t="array" ref="T1659">IFERROR(_xlfn.IFS(
U1659="MPR ISSUE","TX ISSUE",
U1659="BSS Hardware Issue","RAN ISSUE",
U1659="Sites strategiques, MLL, Pylone, etc.","ENVTECH",
U1659="AKTIVCO DEFAUT GE &amp; POWER Cabinet","POWER ISSUE",
U1659="AKTIVCO Coupure ENEO &amp; Baisse de tension","POWER ISSUE",
U1659="Coupure ENEO &amp; Baisse de tension","POWER ISSUE",
U1659="Defaut GE &amp; POWER Cabinet","POWER ISSUE",
U1659="Sharing","POWER ISSUE",
U1659="Sites strategiques &amp; DataCenter","POWER ISSUE",
U1659="Exclu","Exclu",
U1659="SAT","TX ISSUE",
U1659="SPARE-ISSUE","SPARE-ISSUE",
U1659="Fiber CAmtel","TX ISSUE",
U1659="Fiber AOF","TX ISSUE",
U1659="Projet OCM (HUAWEI)","TRAVAUX-HUAWEI",
U1659="Projet OCM (NOKIA)","TRAVAUX -NOKIA",
U1659="ACCESS-ISSUE","ACCESS-ISSUE",
U1659="Projet OCM (ZTE, NOKIA, autres projets)","TRAVAUX OCM",
U1659="No root CAuse","No root cause",
U1659="ODU HS","TX ISSUE",
U1659="IP &amp; VLAN","TX ISSUE",
U1659="Warehouse HUAWEI","SPARE-ISSUE",
U1659="SPARE-HS","SPARE-ISSUE",
U1659="Power Telco","RAN ISSUE",U1659="no impacts","no impacts"
),"")</f>
        <v/>
      </c>
      <c r="U1659" s="28"/>
      <c r="V1659" s="35" t="str" cm="1">
        <f t="array" ref="V1659">IFERROR(_xlfn.IFS(
U1659="MPR ISSUE","ACTIVE",
U1659="BSS Hardware Issue","ACTIVE",
U1659="Sites strategiques, MLL, Pylone, etc.","PASSIVE",
U1659="AKTIVCO DEFAUT GE &amp; POWER Cabinet","PASSIVE",
U1659="AKTIVCO Coupure ENEO &amp; Baisse de tension","PASSIVE",
U1659="Coupure ENEO &amp; Baisse de tension","PASSIVE",
U1659="Defaut GE &amp; POWER Cabinet","PASSIVE",
U1659="Sharing","PASSIVE",
U1659="Sites strategiques &amp; DataCenter","PASSIVE",
U1659="Exclu","Exclu",
U1659="SAT","ACTIVE",
U1659="SPARE-ISSUE","SPARE-ISSUE",
U1659="Fiber CAmtel","ACTIVE",
U1659="Fiber AOF","ACTIVE",
U1659="Projet OCM (HUAWEI)","PLANNED WORKS",
U1659="Projet OCM (NOKIA)","PLANNED WORKS",
U1659="ACCESS-ISSUE","ACCESS-ISSUE",
U1659="Projet OCM (ZTE, NOKIA, autres projets)","PLANNED WORKS",
U1659="No root CAuse","No root cause",
U1659="ODU HS","ACTIVE",
U1659="IP &amp; VLAN","ACTIVE",
U1659="Warehouse HUAWEI","SPARE-ISSUE",
U1659="SPARE-HS","SPARE-ISSUE",
U1659="Power Telco","ACTIVE",U1659="no impacts","no impacts"
),"")</f>
        <v/>
      </c>
      <c r="W1659" s="102"/>
      <c r="X1659" s="102"/>
      <c r="Y1659" s="102"/>
      <c r="Z1659" s="102"/>
      <c r="AA1659" s="102"/>
      <c r="AB1659" s="104" t="s">
        <v>5423</v>
      </c>
      <c r="AC1659" s="9"/>
      <c r="AD1659" s="9"/>
      <c r="AE1659" s="7" t="s">
        <v>5423</v>
      </c>
      <c r="AF1659" s="6"/>
      <c r="AG1659" s="7"/>
      <c r="AH1659" s="3" t="s">
        <v>5423</v>
      </c>
      <c r="AI1659" s="18" t="s">
        <v>5423</v>
      </c>
      <c r="AJ1659" s="18" t="s">
        <v>5423</v>
      </c>
      <c r="AK1659" s="18" t="s">
        <v>5423</v>
      </c>
      <c r="AL1659" s="18" t="s">
        <v>5423</v>
      </c>
      <c r="AM1659" s="18" t="s">
        <v>5423</v>
      </c>
      <c r="AN1659" s="18" t="s">
        <v>5423</v>
      </c>
      <c r="AO1659" s="18" t="s">
        <v>5423</v>
      </c>
      <c r="AP1659" s="18" t="s">
        <v>5423</v>
      </c>
      <c r="AQ1659" s="18" t="s">
        <v>5423</v>
      </c>
      <c r="AR1659" s="18" t="s">
        <v>5423</v>
      </c>
      <c r="AS1659" s="18" t="s">
        <v>5423</v>
      </c>
      <c r="AT1659" s="18" t="s">
        <v>5423</v>
      </c>
      <c r="AU1659" s="9" t="s">
        <v>5423</v>
      </c>
      <c r="AV1659" s="14"/>
      <c r="AW1659" s="14" t="s">
        <v>5423</v>
      </c>
      <c r="AX1659" s="14" t="str">
        <f>_xlfn.XLOOKUP(B1659,'[4]cell downs 18042026 17h'!$B:$B,'[4]cell downs 18042026 17h'!$B:$B,"")</f>
        <v/>
      </c>
      <c r="AY1659" s="14" t="str">
        <f>_xlfn.XLOOKUP(B1659,'[5]Cells Huawei 19042026 15h'!$B:$B,'[5]Cells Huawei 19042026 15h'!$B:$B,"")</f>
        <v/>
      </c>
      <c r="AZ1659" s="105" t="str">
        <f>_xlfn.XLOOKUP(B1659,'INCIDENT-04-23-2026'!E:E,'INCIDENT-04-23-2026'!F:F,"")</f>
        <v/>
      </c>
      <c r="BA1659" s="105" t="str">
        <f>_xlfn.XLOOKUP(B1659,'[6]Eneo 17H'!$C:$C,'[6]Eneo 17H'!$I:$I,"")</f>
        <v/>
      </c>
      <c r="BB1659" s="105" t="str">
        <f>_xlfn.XLOOKUP(B1659,[8]ALL!$B:$B,[8]ALL!$M:$M,"")</f>
        <v/>
      </c>
      <c r="BC1659" s="105" t="str">
        <f>_xlfn.XLOOKUP(B1659,'[6]Eneo 17H'!$C:$C,'[6]Eneo 17H'!$I:$I,"")</f>
        <v/>
      </c>
      <c r="BD1659" s="105" t="str">
        <f>_xlfn.XLOOKUP(B1659,'[7]Eneo 12H'!$C:$C,'[7]Eneo 12H'!$I:$I,"")</f>
        <v/>
      </c>
      <c r="BE1659" s="105" t="s">
        <v>5423</v>
      </c>
    </row>
    <row r="1660" spans="1:57" hidden="1" x14ac:dyDescent="0.3">
      <c r="A1660" s="1" t="s">
        <v>4054</v>
      </c>
      <c r="B1660" s="8" t="s">
        <v>4055</v>
      </c>
      <c r="C1660" s="3" t="str">
        <f>_xlfn.XLOOKUP(B1660,'[1]daily break down'!$D:$D,'[1]daily break down'!$E:$E,"")</f>
        <v>SUD-OUEST</v>
      </c>
      <c r="D1660" s="1" t="s">
        <v>11</v>
      </c>
      <c r="E1660" s="1" t="s">
        <v>12</v>
      </c>
      <c r="F1660" s="3" t="s">
        <v>13</v>
      </c>
      <c r="G1660" s="1" t="s">
        <v>4056</v>
      </c>
      <c r="H1660" s="25" t="str">
        <f>_xlfn.XLOOKUP(B1660,[2]CALCULATION!$B:$B,[2]CALCULATION!$H:$H,"")</f>
        <v>HUAWEI</v>
      </c>
      <c r="I1660" s="23">
        <v>0</v>
      </c>
      <c r="J1660" s="23">
        <v>0</v>
      </c>
      <c r="K1660" s="23">
        <v>0</v>
      </c>
      <c r="L1660" s="23">
        <v>0</v>
      </c>
      <c r="M1660" s="23">
        <v>0</v>
      </c>
      <c r="N1660" s="23">
        <v>0</v>
      </c>
      <c r="O1660" s="23">
        <v>0</v>
      </c>
      <c r="P1660" s="103" t="s">
        <v>6554</v>
      </c>
      <c r="Q1660" s="36" t="s">
        <v>6552</v>
      </c>
      <c r="R1660" s="36"/>
      <c r="S1660" s="35" t="str" cm="1">
        <f t="array" ref="S1660">IFERROR(_xlfn.IFS(
U1660="MPR ISSUE","PDH",
U1660="BSS Hardware Issue","BSS",
U1660="Sites strategiques, MLL, Pylone, etc.","ENVTECH",
U1660="AKTIVCO DEFAUT GE &amp; POWER Cabinet","AKTIVCO",
U1660="AKTIVCO Coupure ENEO &amp; Baisse de tension","AKTIVCO GRID ONLY",
U1660="Coupure ENEO &amp; Baisse de tension","IHS GRID ONLY",
U1660="Defaut GE &amp; POWER Cabinet","IHS",
U1660="Sharing","Partners",
U1660="Sites strategiques &amp; DataCenter","SST &amp; DC",
U1660="Exclu","Exclu",
U1660="SAT","SAT",
U1660="SPARE-ISSUE","SPARE-ISSUE",
U1660="Fiber CAmtel","TRANS_FO_CAMTEL",
U1660="Fiber AOF","Fiber AOF",
U1660="Projet OCM (HUAWEI)","TRAVAUX-HUAWEI",
U1660="Projet OCM (NOKIA)","TRAVAUX-NOKIA",
U1660="ACCESS-ISSUE","ACCESS-ISSUE",
U1660="Projet OCM (ZTE, NOKIA, autres projets)","TRAVAUX OCM",
U1660="No root CAuse","No root cause",
U1660="ODU HS","PDH",
U1660="IP &amp; VLAN","PDH",
U1660="Warehouse HUAWEI","SPARE-ISSUE",
U1660="SPARE-HS","SPARE-ISSUE",
U1660="Power Telco","BSS",U1660="no impacts","no impacts"
),"")</f>
        <v/>
      </c>
      <c r="T1660" s="35" t="str" cm="1">
        <f t="array" ref="T1660">IFERROR(_xlfn.IFS(
U1660="MPR ISSUE","TX ISSUE",
U1660="BSS Hardware Issue","RAN ISSUE",
U1660="Sites strategiques, MLL, Pylone, etc.","ENVTECH",
U1660="AKTIVCO DEFAUT GE &amp; POWER Cabinet","POWER ISSUE",
U1660="AKTIVCO Coupure ENEO &amp; Baisse de tension","POWER ISSUE",
U1660="Coupure ENEO &amp; Baisse de tension","POWER ISSUE",
U1660="Defaut GE &amp; POWER Cabinet","POWER ISSUE",
U1660="Sharing","POWER ISSUE",
U1660="Sites strategiques &amp; DataCenter","POWER ISSUE",
U1660="Exclu","Exclu",
U1660="SAT","TX ISSUE",
U1660="SPARE-ISSUE","SPARE-ISSUE",
U1660="Fiber CAmtel","TX ISSUE",
U1660="Fiber AOF","TX ISSUE",
U1660="Projet OCM (HUAWEI)","TRAVAUX-HUAWEI",
U1660="Projet OCM (NOKIA)","TRAVAUX -NOKIA",
U1660="ACCESS-ISSUE","ACCESS-ISSUE",
U1660="Projet OCM (ZTE, NOKIA, autres projets)","TRAVAUX OCM",
U1660="No root CAuse","No root cause",
U1660="ODU HS","TX ISSUE",
U1660="IP &amp; VLAN","TX ISSUE",
U1660="Warehouse HUAWEI","SPARE-ISSUE",
U1660="SPARE-HS","SPARE-ISSUE",
U1660="Power Telco","RAN ISSUE",U1660="no impacts","no impacts"
),"")</f>
        <v/>
      </c>
      <c r="U1660" s="28"/>
      <c r="V1660" s="35" t="str" cm="1">
        <f t="array" ref="V1660">IFERROR(_xlfn.IFS(
U1660="MPR ISSUE","ACTIVE",
U1660="BSS Hardware Issue","ACTIVE",
U1660="Sites strategiques, MLL, Pylone, etc.","PASSIVE",
U1660="AKTIVCO DEFAUT GE &amp; POWER Cabinet","PASSIVE",
U1660="AKTIVCO Coupure ENEO &amp; Baisse de tension","PASSIVE",
U1660="Coupure ENEO &amp; Baisse de tension","PASSIVE",
U1660="Defaut GE &amp; POWER Cabinet","PASSIVE",
U1660="Sharing","PASSIVE",
U1660="Sites strategiques &amp; DataCenter","PASSIVE",
U1660="Exclu","Exclu",
U1660="SAT","ACTIVE",
U1660="SPARE-ISSUE","SPARE-ISSUE",
U1660="Fiber CAmtel","ACTIVE",
U1660="Fiber AOF","ACTIVE",
U1660="Projet OCM (HUAWEI)","PLANNED WORKS",
U1660="Projet OCM (NOKIA)","PLANNED WORKS",
U1660="ACCESS-ISSUE","ACCESS-ISSUE",
U1660="Projet OCM (ZTE, NOKIA, autres projets)","PLANNED WORKS",
U1660="No root CAuse","No root cause",
U1660="ODU HS","ACTIVE",
U1660="IP &amp; VLAN","ACTIVE",
U1660="Warehouse HUAWEI","SPARE-ISSUE",
U1660="SPARE-HS","SPARE-ISSUE",
U1660="Power Telco","ACTIVE",U1660="no impacts","no impacts"
),"")</f>
        <v/>
      </c>
      <c r="W1660" s="102"/>
      <c r="X1660" s="102"/>
      <c r="Y1660" s="102"/>
      <c r="Z1660" s="102"/>
      <c r="AA1660" s="102"/>
      <c r="AB1660" s="104" t="s">
        <v>5423</v>
      </c>
      <c r="AC1660" s="9"/>
      <c r="AD1660" s="9"/>
      <c r="AE1660" s="7" t="s">
        <v>5423</v>
      </c>
      <c r="AF1660" s="6"/>
      <c r="AG1660" s="7"/>
      <c r="AH1660" s="3" t="s">
        <v>5423</v>
      </c>
      <c r="AI1660" s="18" t="s">
        <v>5423</v>
      </c>
      <c r="AJ1660" s="18" t="s">
        <v>5423</v>
      </c>
      <c r="AK1660" s="18" t="s">
        <v>5423</v>
      </c>
      <c r="AL1660" s="18" t="s">
        <v>5423</v>
      </c>
      <c r="AM1660" s="18" t="s">
        <v>5423</v>
      </c>
      <c r="AN1660" s="18" t="s">
        <v>5423</v>
      </c>
      <c r="AO1660" s="18" t="s">
        <v>5423</v>
      </c>
      <c r="AP1660" s="18" t="s">
        <v>5423</v>
      </c>
      <c r="AQ1660" s="18" t="s">
        <v>5423</v>
      </c>
      <c r="AR1660" s="18" t="s">
        <v>5423</v>
      </c>
      <c r="AS1660" s="18" t="s">
        <v>5423</v>
      </c>
      <c r="AT1660" s="18" t="s">
        <v>5423</v>
      </c>
      <c r="AU1660" s="9" t="s">
        <v>5423</v>
      </c>
      <c r="AV1660" s="14"/>
      <c r="AW1660" s="14" t="s">
        <v>5423</v>
      </c>
      <c r="AX1660" s="14" t="str">
        <f>_xlfn.XLOOKUP(B1660,'[4]cell downs 18042026 17h'!$B:$B,'[4]cell downs 18042026 17h'!$B:$B,"")</f>
        <v/>
      </c>
      <c r="AY1660" s="14" t="str">
        <f>_xlfn.XLOOKUP(B1660,'[5]Cells Huawei 19042026 15h'!$B:$B,'[5]Cells Huawei 19042026 15h'!$B:$B,"")</f>
        <v/>
      </c>
      <c r="AZ1660" s="105" t="str">
        <f>_xlfn.XLOOKUP(B1660,'INCIDENT-04-23-2026'!E:E,'INCIDENT-04-23-2026'!F:F,"")</f>
        <v/>
      </c>
      <c r="BA1660" s="105" t="str">
        <f>_xlfn.XLOOKUP(B1660,'[6]Eneo 17H'!$C:$C,'[6]Eneo 17H'!$I:$I,"")</f>
        <v/>
      </c>
      <c r="BB1660" s="105" t="str">
        <f>_xlfn.XLOOKUP(B1660,[8]ALL!$B:$B,[8]ALL!$M:$M,"")</f>
        <v/>
      </c>
      <c r="BC1660" s="105" t="str">
        <f>_xlfn.XLOOKUP(B1660,'[6]Eneo 17H'!$C:$C,'[6]Eneo 17H'!$I:$I,"")</f>
        <v/>
      </c>
      <c r="BD1660" s="105" t="str">
        <f>_xlfn.XLOOKUP(B1660,'[7]Eneo 12H'!$C:$C,'[7]Eneo 12H'!$I:$I,"")</f>
        <v/>
      </c>
      <c r="BE1660" s="105" t="s">
        <v>5423</v>
      </c>
    </row>
    <row r="1661" spans="1:57" hidden="1" x14ac:dyDescent="0.3">
      <c r="A1661" s="2" t="s">
        <v>3916</v>
      </c>
      <c r="B1661" s="8" t="s">
        <v>3917</v>
      </c>
      <c r="C1661" s="3" t="str">
        <f>_xlfn.XLOOKUP(B1661,'[1]daily break down'!$D:$D,'[1]daily break down'!$E:$E,"")</f>
        <v>EXTREME-NORD</v>
      </c>
      <c r="D1661" s="1" t="s">
        <v>21</v>
      </c>
      <c r="E1661" s="1" t="s">
        <v>563</v>
      </c>
      <c r="F1661" s="3" t="s">
        <v>55</v>
      </c>
      <c r="G1661" s="1" t="s">
        <v>3916</v>
      </c>
      <c r="H1661" s="25" t="str">
        <f>_xlfn.XLOOKUP(B1661,[2]CALCULATION!$B:$B,[2]CALCULATION!$H:$H,"")</f>
        <v>HUAWEI</v>
      </c>
      <c r="I1661" s="23">
        <v>1.0042397548176112</v>
      </c>
      <c r="J1661" s="23">
        <v>1.3591756484121071</v>
      </c>
      <c r="K1661" s="23">
        <v>1.4254507994395507</v>
      </c>
      <c r="L1661" s="23">
        <v>0.62797310755550995</v>
      </c>
      <c r="M1661" s="23">
        <v>0</v>
      </c>
      <c r="N1661" s="23">
        <v>0.46977596288020818</v>
      </c>
      <c r="O1661" s="23">
        <v>0.18063367319858573</v>
      </c>
      <c r="P1661" s="103" t="s">
        <v>6554</v>
      </c>
      <c r="Q1661" s="36" t="s">
        <v>6552</v>
      </c>
      <c r="R1661" s="36"/>
      <c r="S1661" s="35" t="str" cm="1">
        <f t="array" ref="S1661">IFERROR(_xlfn.IFS(
U1661="MPR ISSUE","PDH",
U1661="BSS Hardware Issue","BSS",
U1661="Sites strategiques, MLL, Pylone, etc.","ENVTECH",
U1661="AKTIVCO DEFAUT GE &amp; POWER Cabinet","AKTIVCO",
U1661="AKTIVCO Coupure ENEO &amp; Baisse de tension","AKTIVCO GRID ONLY",
U1661="Coupure ENEO &amp; Baisse de tension","IHS GRID ONLY",
U1661="Defaut GE &amp; POWER Cabinet","IHS",
U1661="Sharing","Partners",
U1661="Sites strategiques &amp; DataCenter","SST &amp; DC",
U1661="Exclu","Exclu",
U1661="SAT","SAT",
U1661="SPARE-ISSUE","SPARE-ISSUE",
U1661="Fiber CAmtel","TRANS_FO_CAMTEL",
U1661="Fiber AOF","Fiber AOF",
U1661="Projet OCM (HUAWEI)","TRAVAUX-HUAWEI",
U1661="Projet OCM (NOKIA)","TRAVAUX-NOKIA",
U1661="ACCESS-ISSUE","ACCESS-ISSUE",
U1661="Projet OCM (ZTE, NOKIA, autres projets)","TRAVAUX OCM",
U1661="No root CAuse","No root cause",
U1661="ODU HS","PDH",
U1661="IP &amp; VLAN","PDH",
U1661="Warehouse HUAWEI","SPARE-ISSUE",
U1661="SPARE-HS","SPARE-ISSUE",
U1661="Power Telco","BSS",U1661="no impacts","no impacts"
),"")</f>
        <v/>
      </c>
      <c r="T1661" s="35" t="str" cm="1">
        <f t="array" ref="T1661">IFERROR(_xlfn.IFS(
U1661="MPR ISSUE","TX ISSUE",
U1661="BSS Hardware Issue","RAN ISSUE",
U1661="Sites strategiques, MLL, Pylone, etc.","ENVTECH",
U1661="AKTIVCO DEFAUT GE &amp; POWER Cabinet","POWER ISSUE",
U1661="AKTIVCO Coupure ENEO &amp; Baisse de tension","POWER ISSUE",
U1661="Coupure ENEO &amp; Baisse de tension","POWER ISSUE",
U1661="Defaut GE &amp; POWER Cabinet","POWER ISSUE",
U1661="Sharing","POWER ISSUE",
U1661="Sites strategiques &amp; DataCenter","POWER ISSUE",
U1661="Exclu","Exclu",
U1661="SAT","TX ISSUE",
U1661="SPARE-ISSUE","SPARE-ISSUE",
U1661="Fiber CAmtel","TX ISSUE",
U1661="Fiber AOF","TX ISSUE",
U1661="Projet OCM (HUAWEI)","TRAVAUX-HUAWEI",
U1661="Projet OCM (NOKIA)","TRAVAUX -NOKIA",
U1661="ACCESS-ISSUE","ACCESS-ISSUE",
U1661="Projet OCM (ZTE, NOKIA, autres projets)","TRAVAUX OCM",
U1661="No root CAuse","No root cause",
U1661="ODU HS","TX ISSUE",
U1661="IP &amp; VLAN","TX ISSUE",
U1661="Warehouse HUAWEI","SPARE-ISSUE",
U1661="SPARE-HS","SPARE-ISSUE",
U1661="Power Telco","RAN ISSUE",U1661="no impacts","no impacts"
),"")</f>
        <v/>
      </c>
      <c r="U1661" s="28"/>
      <c r="V1661" s="35" t="str" cm="1">
        <f t="array" ref="V1661">IFERROR(_xlfn.IFS(
U1661="MPR ISSUE","ACTIVE",
U1661="BSS Hardware Issue","ACTIVE",
U1661="Sites strategiques, MLL, Pylone, etc.","PASSIVE",
U1661="AKTIVCO DEFAUT GE &amp; POWER Cabinet","PASSIVE",
U1661="AKTIVCO Coupure ENEO &amp; Baisse de tension","PASSIVE",
U1661="Coupure ENEO &amp; Baisse de tension","PASSIVE",
U1661="Defaut GE &amp; POWER Cabinet","PASSIVE",
U1661="Sharing","PASSIVE",
U1661="Sites strategiques &amp; DataCenter","PASSIVE",
U1661="Exclu","Exclu",
U1661="SAT","ACTIVE",
U1661="SPARE-ISSUE","SPARE-ISSUE",
U1661="Fiber CAmtel","ACTIVE",
U1661="Fiber AOF","ACTIVE",
U1661="Projet OCM (HUAWEI)","PLANNED WORKS",
U1661="Projet OCM (NOKIA)","PLANNED WORKS",
U1661="ACCESS-ISSUE","ACCESS-ISSUE",
U1661="Projet OCM (ZTE, NOKIA, autres projets)","PLANNED WORKS",
U1661="No root CAuse","No root cause",
U1661="ODU HS","ACTIVE",
U1661="IP &amp; VLAN","ACTIVE",
U1661="Warehouse HUAWEI","SPARE-ISSUE",
U1661="SPARE-HS","SPARE-ISSUE",
U1661="Power Telco","ACTIVE",U1661="no impacts","no impacts"
),"")</f>
        <v/>
      </c>
      <c r="W1661" s="102"/>
      <c r="X1661" s="102"/>
      <c r="Y1661" s="102"/>
      <c r="Z1661" s="102"/>
      <c r="AA1661" s="102"/>
      <c r="AB1661" s="104" t="s">
        <v>5423</v>
      </c>
      <c r="AC1661" s="9"/>
      <c r="AD1661" s="9"/>
      <c r="AE1661" s="7" t="s">
        <v>5423</v>
      </c>
      <c r="AF1661" s="6"/>
      <c r="AG1661" s="7"/>
      <c r="AH1661" s="3" t="s">
        <v>5423</v>
      </c>
      <c r="AI1661" s="18" t="s">
        <v>5423</v>
      </c>
      <c r="AJ1661" s="18" t="s">
        <v>5423</v>
      </c>
      <c r="AK1661" s="18" t="s">
        <v>5423</v>
      </c>
      <c r="AL1661" s="18" t="s">
        <v>5423</v>
      </c>
      <c r="AM1661" s="18" t="s">
        <v>5423</v>
      </c>
      <c r="AN1661" s="18" t="s">
        <v>5423</v>
      </c>
      <c r="AO1661" s="18" t="s">
        <v>5423</v>
      </c>
      <c r="AP1661" s="18" t="s">
        <v>5423</v>
      </c>
      <c r="AQ1661" s="18" t="s">
        <v>5423</v>
      </c>
      <c r="AR1661" s="18" t="s">
        <v>5423</v>
      </c>
      <c r="AS1661" s="18" t="s">
        <v>5423</v>
      </c>
      <c r="AT1661" s="18" t="s">
        <v>5423</v>
      </c>
      <c r="AU1661" s="9" t="s">
        <v>5423</v>
      </c>
      <c r="AV1661" s="14"/>
      <c r="AW1661" s="14" t="s">
        <v>5423</v>
      </c>
      <c r="AX1661" s="14" t="str">
        <f>_xlfn.XLOOKUP(B1661,'[4]cell downs 18042026 17h'!$B:$B,'[4]cell downs 18042026 17h'!$B:$B,"")</f>
        <v/>
      </c>
      <c r="AY1661" s="14" t="str">
        <f>_xlfn.XLOOKUP(B1661,'[5]Cells Huawei 19042026 15h'!$B:$B,'[5]Cells Huawei 19042026 15h'!$B:$B,"")</f>
        <v/>
      </c>
      <c r="AZ1661" s="105" t="str">
        <f>_xlfn.XLOOKUP(B1661,'INCIDENT-04-23-2026'!E:E,'INCIDENT-04-23-2026'!F:F,"")</f>
        <v>(04/23/2026 incident ): impacted by   EXN_075_H_Datcheka, several Grid fluctuations || Action : Grid switched-off and manuel start of Gen</v>
      </c>
      <c r="BA1661" s="105" t="str">
        <f>_xlfn.XLOOKUP(B1661,'[6]Eneo 17H'!$C:$C,'[6]Eneo 17H'!$I:$I,"")</f>
        <v/>
      </c>
      <c r="BB1661" s="105" t="str">
        <f>_xlfn.XLOOKUP(B1661,[8]ALL!$B:$B,[8]ALL!$M:$M,"")</f>
        <v/>
      </c>
      <c r="BC1661" s="105" t="str">
        <f>_xlfn.XLOOKUP(B1661,'[6]Eneo 17H'!$C:$C,'[6]Eneo 17H'!$I:$I,"")</f>
        <v/>
      </c>
      <c r="BD1661" s="105" t="str">
        <f>_xlfn.XLOOKUP(B1661,'[7]Eneo 12H'!$C:$C,'[7]Eneo 12H'!$I:$I,"")</f>
        <v/>
      </c>
      <c r="BE1661" s="105" t="s">
        <v>5423</v>
      </c>
    </row>
    <row r="1662" spans="1:57" hidden="1" x14ac:dyDescent="0.3">
      <c r="A1662" s="1" t="s">
        <v>3081</v>
      </c>
      <c r="B1662" s="1" t="s">
        <v>3082</v>
      </c>
      <c r="C1662" s="3" t="str">
        <f>_xlfn.XLOOKUP(B1662,'[1]daily break down'!$D:$D,'[1]daily break down'!$E:$E,"")</f>
        <v>NORD-OUEST</v>
      </c>
      <c r="D1662" s="1" t="s">
        <v>11</v>
      </c>
      <c r="E1662" s="1" t="s">
        <v>96</v>
      </c>
      <c r="F1662" s="3" t="s">
        <v>51</v>
      </c>
      <c r="G1662" s="1" t="s">
        <v>3081</v>
      </c>
      <c r="H1662" s="25" t="str">
        <f>_xlfn.XLOOKUP(B1662,[2]CALCULATION!$B:$B,[2]CALCULATION!$H:$H,"")</f>
        <v>HUAWEI</v>
      </c>
      <c r="I1662" s="23">
        <v>0</v>
      </c>
      <c r="J1662" s="23">
        <v>0</v>
      </c>
      <c r="K1662" s="23">
        <v>0</v>
      </c>
      <c r="L1662" s="23">
        <v>1.3351696329968923</v>
      </c>
      <c r="M1662" s="23">
        <v>0</v>
      </c>
      <c r="N1662" s="23">
        <v>1.5135382512491691</v>
      </c>
      <c r="O1662" s="23">
        <v>5.8690962323753766</v>
      </c>
      <c r="P1662" s="103" t="s">
        <v>6553</v>
      </c>
      <c r="Q1662" s="36" t="s">
        <v>6552</v>
      </c>
      <c r="R1662" s="36"/>
      <c r="S1662" s="35" t="str" cm="1">
        <f t="array" ref="S1662">IFERROR(_xlfn.IFS(
U1662="MPR ISSUE","PDH",
U1662="BSS Hardware Issue","BSS",
U1662="Sites strategiques, MLL, Pylone, etc.","ENVTECH",
U1662="AKTIVCO DEFAUT GE &amp; POWER Cabinet","AKTIVCO",
U1662="AKTIVCO Coupure ENEO &amp; Baisse de tension","AKTIVCO GRID ONLY",
U1662="Coupure ENEO &amp; Baisse de tension","IHS GRID ONLY",
U1662="Defaut GE &amp; POWER Cabinet","IHS",
U1662="Sharing","Partners",
U1662="Sites strategiques &amp; DataCenter","SST &amp; DC",
U1662="Exclu","Exclu",
U1662="SAT","SAT",
U1662="SPARE-ISSUE","SPARE-ISSUE",
U1662="Fiber CAmtel","TRANS_FO_CAMTEL",
U1662="Fiber AOF","Fiber AOF",
U1662="Projet OCM (HUAWEI)","TRAVAUX-HUAWEI",
U1662="Projet OCM (NOKIA)","TRAVAUX-NOKIA",
U1662="ACCESS-ISSUE","ACCESS-ISSUE",
U1662="Projet OCM (ZTE, NOKIA, autres projets)","TRAVAUX OCM",
U1662="No root CAuse","No root cause",
U1662="ODU HS","PDH",
U1662="IP &amp; VLAN","PDH",
U1662="Warehouse HUAWEI","SPARE-ISSUE",
U1662="SPARE-HS","SPARE-ISSUE",
U1662="Power Telco","BSS",U1662="no impacts","no impacts"
),"")</f>
        <v/>
      </c>
      <c r="T1662" s="35" t="str" cm="1">
        <f t="array" ref="T1662">IFERROR(_xlfn.IFS(
U1662="MPR ISSUE","TX ISSUE",
U1662="BSS Hardware Issue","RAN ISSUE",
U1662="Sites strategiques, MLL, Pylone, etc.","ENVTECH",
U1662="AKTIVCO DEFAUT GE &amp; POWER Cabinet","POWER ISSUE",
U1662="AKTIVCO Coupure ENEO &amp; Baisse de tension","POWER ISSUE",
U1662="Coupure ENEO &amp; Baisse de tension","POWER ISSUE",
U1662="Defaut GE &amp; POWER Cabinet","POWER ISSUE",
U1662="Sharing","POWER ISSUE",
U1662="Sites strategiques &amp; DataCenter","POWER ISSUE",
U1662="Exclu","Exclu",
U1662="SAT","TX ISSUE",
U1662="SPARE-ISSUE","SPARE-ISSUE",
U1662="Fiber CAmtel","TX ISSUE",
U1662="Fiber AOF","TX ISSUE",
U1662="Projet OCM (HUAWEI)","TRAVAUX-HUAWEI",
U1662="Projet OCM (NOKIA)","TRAVAUX -NOKIA",
U1662="ACCESS-ISSUE","ACCESS-ISSUE",
U1662="Projet OCM (ZTE, NOKIA, autres projets)","TRAVAUX OCM",
U1662="No root CAuse","No root cause",
U1662="ODU HS","TX ISSUE",
U1662="IP &amp; VLAN","TX ISSUE",
U1662="Warehouse HUAWEI","SPARE-ISSUE",
U1662="SPARE-HS","SPARE-ISSUE",
U1662="Power Telco","RAN ISSUE",U1662="no impacts","no impacts"
),"")</f>
        <v/>
      </c>
      <c r="U1662" s="28"/>
      <c r="V1662" s="35" t="str" cm="1">
        <f t="array" ref="V1662">IFERROR(_xlfn.IFS(
U1662="MPR ISSUE","ACTIVE",
U1662="BSS Hardware Issue","ACTIVE",
U1662="Sites strategiques, MLL, Pylone, etc.","PASSIVE",
U1662="AKTIVCO DEFAUT GE &amp; POWER Cabinet","PASSIVE",
U1662="AKTIVCO Coupure ENEO &amp; Baisse de tension","PASSIVE",
U1662="Coupure ENEO &amp; Baisse de tension","PASSIVE",
U1662="Defaut GE &amp; POWER Cabinet","PASSIVE",
U1662="Sharing","PASSIVE",
U1662="Sites strategiques &amp; DataCenter","PASSIVE",
U1662="Exclu","Exclu",
U1662="SAT","ACTIVE",
U1662="SPARE-ISSUE","SPARE-ISSUE",
U1662="Fiber CAmtel","ACTIVE",
U1662="Fiber AOF","ACTIVE",
U1662="Projet OCM (HUAWEI)","PLANNED WORKS",
U1662="Projet OCM (NOKIA)","PLANNED WORKS",
U1662="ACCESS-ISSUE","ACCESS-ISSUE",
U1662="Projet OCM (ZTE, NOKIA, autres projets)","PLANNED WORKS",
U1662="No root CAuse","No root cause",
U1662="ODU HS","ACTIVE",
U1662="IP &amp; VLAN","ACTIVE",
U1662="Warehouse HUAWEI","SPARE-ISSUE",
U1662="SPARE-HS","SPARE-ISSUE",
U1662="Power Telco","ACTIVE",U1662="no impacts","no impacts"
),"")</f>
        <v/>
      </c>
      <c r="W1662" s="102"/>
      <c r="X1662" s="102"/>
      <c r="Y1662" s="102"/>
      <c r="Z1662" s="102"/>
      <c r="AA1662" s="102"/>
      <c r="AB1662" s="104" t="s">
        <v>5423</v>
      </c>
      <c r="AC1662" s="9"/>
      <c r="AD1662" s="9"/>
      <c r="AE1662" s="7" t="s">
        <v>5423</v>
      </c>
      <c r="AF1662" s="6"/>
      <c r="AG1662" s="7"/>
      <c r="AH1662" s="3" t="s">
        <v>5423</v>
      </c>
      <c r="AI1662" s="18" t="s">
        <v>5423</v>
      </c>
      <c r="AJ1662" s="18" t="s">
        <v>5423</v>
      </c>
      <c r="AK1662" s="18" t="s">
        <v>5423</v>
      </c>
      <c r="AL1662" s="18" t="s">
        <v>5423</v>
      </c>
      <c r="AM1662" s="18" t="s">
        <v>5423</v>
      </c>
      <c r="AN1662" s="18" t="s">
        <v>5423</v>
      </c>
      <c r="AO1662" s="18" t="s">
        <v>5423</v>
      </c>
      <c r="AP1662" s="18" t="s">
        <v>5423</v>
      </c>
      <c r="AQ1662" s="18" t="s">
        <v>5423</v>
      </c>
      <c r="AR1662" s="18" t="s">
        <v>5423</v>
      </c>
      <c r="AS1662" s="18" t="s">
        <v>5423</v>
      </c>
      <c r="AT1662" s="18" t="s">
        <v>5423</v>
      </c>
      <c r="AU1662" s="9" t="s">
        <v>5423</v>
      </c>
      <c r="AV1662" s="14"/>
      <c r="AW1662" s="14" t="s">
        <v>5423</v>
      </c>
      <c r="AX1662" s="14" t="str">
        <f>_xlfn.XLOOKUP(B1662,'[4]cell downs 18042026 17h'!$B:$B,'[4]cell downs 18042026 17h'!$B:$B,"")</f>
        <v/>
      </c>
      <c r="AY1662" s="14" t="str">
        <f>_xlfn.XLOOKUP(B1662,'[5]Cells Huawei 19042026 15h'!$B:$B,'[5]Cells Huawei 19042026 15h'!$B:$B,"")</f>
        <v/>
      </c>
      <c r="AZ1662" s="105">
        <f>_xlfn.XLOOKUP(B1662,'INCIDENT-04-23-2026'!E:E,'INCIDENT-04-23-2026'!F:F,"")</f>
        <v>0</v>
      </c>
      <c r="BA1662" s="105" t="str">
        <f>_xlfn.XLOOKUP(B1662,'[6]Eneo 17H'!$C:$C,'[6]Eneo 17H'!$I:$I,"")</f>
        <v/>
      </c>
      <c r="BB1662" s="105" t="str">
        <f>_xlfn.XLOOKUP(B1662,[8]ALL!$B:$B,[8]ALL!$M:$M,"")</f>
        <v/>
      </c>
      <c r="BC1662" s="105" t="str">
        <f>_xlfn.XLOOKUP(B1662,'[6]Eneo 17H'!$C:$C,'[6]Eneo 17H'!$I:$I,"")</f>
        <v/>
      </c>
      <c r="BD1662" s="105" t="str">
        <f>_xlfn.XLOOKUP(B1662,'[7]Eneo 12H'!$C:$C,'[7]Eneo 12H'!$I:$I,"")</f>
        <v/>
      </c>
      <c r="BE1662" s="105" t="s">
        <v>5423</v>
      </c>
    </row>
    <row r="1663" spans="1:57" hidden="1" x14ac:dyDescent="0.3">
      <c r="A1663" s="2" t="s">
        <v>3650</v>
      </c>
      <c r="B1663" s="8" t="s">
        <v>3651</v>
      </c>
      <c r="C1663" s="3" t="str">
        <f>_xlfn.XLOOKUP(B1663,'[1]daily break down'!$D:$D,'[1]daily break down'!$E:$E,"")</f>
        <v>CENTRE</v>
      </c>
      <c r="D1663" s="1" t="s">
        <v>21</v>
      </c>
      <c r="E1663" s="1" t="s">
        <v>36</v>
      </c>
      <c r="F1663" s="3" t="s">
        <v>37</v>
      </c>
      <c r="G1663" s="1" t="s">
        <v>3652</v>
      </c>
      <c r="H1663" s="27" t="str">
        <f>_xlfn.XLOOKUP(B1663,[2]CALCULATION!$B:$B,[2]CALCULATION!$H:$H,"")</f>
        <v>ZTE</v>
      </c>
      <c r="I1663" s="23">
        <v>0</v>
      </c>
      <c r="J1663" s="23">
        <v>0</v>
      </c>
      <c r="K1663" s="23">
        <v>0</v>
      </c>
      <c r="L1663" s="23">
        <v>0</v>
      </c>
      <c r="M1663" s="23">
        <v>0</v>
      </c>
      <c r="N1663" s="23">
        <v>0</v>
      </c>
      <c r="O1663" s="23">
        <v>0</v>
      </c>
      <c r="P1663" s="103" t="s">
        <v>6554</v>
      </c>
      <c r="Q1663" s="36" t="s">
        <v>5796</v>
      </c>
      <c r="R1663" s="36"/>
      <c r="S1663" s="35" t="str" cm="1">
        <f t="array" ref="S1663">IFERROR(_xlfn.IFS(
U1663="MPR ISSUE","PDH",
U1663="BSS Hardware Issue","BSS",
U1663="Sites strategiques, MLL, Pylone, etc.","ENVTECH",
U1663="AKTIVCO DEFAUT GE &amp; POWER Cabinet","AKTIVCO",
U1663="AKTIVCO Coupure ENEO &amp; Baisse de tension","AKTIVCO GRID ONLY",
U1663="Coupure ENEO &amp; Baisse de tension","IHS GRID ONLY",
U1663="Defaut GE &amp; POWER Cabinet","IHS",
U1663="Sharing","Partners",
U1663="Sites strategiques &amp; DataCenter","SST &amp; DC",
U1663="Exclu","Exclu",
U1663="SAT","SAT",
U1663="SPARE-ISSUE","SPARE-ISSUE",
U1663="Fiber CAmtel","TRANS_FO_CAMTEL",
U1663="Fiber AOF","Fiber AOF",
U1663="Projet OCM (HUAWEI)","TRAVAUX-HUAWEI",
U1663="Projet OCM (NOKIA)","TRAVAUX-NOKIA",
U1663="ACCESS-ISSUE","ACCESS-ISSUE",
U1663="Projet OCM (ZTE, NOKIA, autres projets)","TRAVAUX OCM",
U1663="No root CAuse","No root cause",
U1663="ODU HS","PDH",
U1663="IP &amp; VLAN","PDH",
U1663="Warehouse HUAWEI","SPARE-ISSUE",
U1663="SPARE-HS","SPARE-ISSUE",
U1663="Power Telco","BSS",U1663="no impacts","no impacts"
),"")</f>
        <v/>
      </c>
      <c r="T1663" s="35" t="str" cm="1">
        <f t="array" ref="T1663">IFERROR(_xlfn.IFS(
U1663="MPR ISSUE","TX ISSUE",
U1663="BSS Hardware Issue","RAN ISSUE",
U1663="Sites strategiques, MLL, Pylone, etc.","ENVTECH",
U1663="AKTIVCO DEFAUT GE &amp; POWER Cabinet","POWER ISSUE",
U1663="AKTIVCO Coupure ENEO &amp; Baisse de tension","POWER ISSUE",
U1663="Coupure ENEO &amp; Baisse de tension","POWER ISSUE",
U1663="Defaut GE &amp; POWER Cabinet","POWER ISSUE",
U1663="Sharing","POWER ISSUE",
U1663="Sites strategiques &amp; DataCenter","POWER ISSUE",
U1663="Exclu","Exclu",
U1663="SAT","TX ISSUE",
U1663="SPARE-ISSUE","SPARE-ISSUE",
U1663="Fiber CAmtel","TX ISSUE",
U1663="Fiber AOF","TX ISSUE",
U1663="Projet OCM (HUAWEI)","TRAVAUX-HUAWEI",
U1663="Projet OCM (NOKIA)","TRAVAUX -NOKIA",
U1663="ACCESS-ISSUE","ACCESS-ISSUE",
U1663="Projet OCM (ZTE, NOKIA, autres projets)","TRAVAUX OCM",
U1663="No root CAuse","No root cause",
U1663="ODU HS","TX ISSUE",
U1663="IP &amp; VLAN","TX ISSUE",
U1663="Warehouse HUAWEI","SPARE-ISSUE",
U1663="SPARE-HS","SPARE-ISSUE",
U1663="Power Telco","RAN ISSUE",U1663="no impacts","no impacts"
),"")</f>
        <v/>
      </c>
      <c r="U1663" s="28"/>
      <c r="V1663" s="35" t="str" cm="1">
        <f t="array" ref="V1663">IFERROR(_xlfn.IFS(
U1663="MPR ISSUE","ACTIVE",
U1663="BSS Hardware Issue","ACTIVE",
U1663="Sites strategiques, MLL, Pylone, etc.","PASSIVE",
U1663="AKTIVCO DEFAUT GE &amp; POWER Cabinet","PASSIVE",
U1663="AKTIVCO Coupure ENEO &amp; Baisse de tension","PASSIVE",
U1663="Coupure ENEO &amp; Baisse de tension","PASSIVE",
U1663="Defaut GE &amp; POWER Cabinet","PASSIVE",
U1663="Sharing","PASSIVE",
U1663="Sites strategiques &amp; DataCenter","PASSIVE",
U1663="Exclu","Exclu",
U1663="SAT","ACTIVE",
U1663="SPARE-ISSUE","SPARE-ISSUE",
U1663="Fiber CAmtel","ACTIVE",
U1663="Fiber AOF","ACTIVE",
U1663="Projet OCM (HUAWEI)","PLANNED WORKS",
U1663="Projet OCM (NOKIA)","PLANNED WORKS",
U1663="ACCESS-ISSUE","ACCESS-ISSUE",
U1663="Projet OCM (ZTE, NOKIA, autres projets)","PLANNED WORKS",
U1663="No root CAuse","No root cause",
U1663="ODU HS","ACTIVE",
U1663="IP &amp; VLAN","ACTIVE",
U1663="Warehouse HUAWEI","SPARE-ISSUE",
U1663="SPARE-HS","SPARE-ISSUE",
U1663="Power Telco","ACTIVE",U1663="no impacts","no impacts"
),"")</f>
        <v/>
      </c>
      <c r="W1663" s="102"/>
      <c r="X1663" s="102"/>
      <c r="Y1663" s="102"/>
      <c r="Z1663" s="102"/>
      <c r="AA1663" s="102"/>
      <c r="AB1663" s="104" t="s">
        <v>5423</v>
      </c>
      <c r="AC1663" s="9"/>
      <c r="AD1663" s="9"/>
      <c r="AE1663" s="7" t="s">
        <v>5423</v>
      </c>
      <c r="AF1663" s="6"/>
      <c r="AG1663" s="7"/>
      <c r="AH1663" s="3" t="s">
        <v>5423</v>
      </c>
      <c r="AI1663" s="18" t="s">
        <v>5423</v>
      </c>
      <c r="AJ1663" s="18" t="s">
        <v>5423</v>
      </c>
      <c r="AK1663" s="18" t="s">
        <v>5423</v>
      </c>
      <c r="AL1663" s="18" t="s">
        <v>5423</v>
      </c>
      <c r="AM1663" s="18" t="s">
        <v>5423</v>
      </c>
      <c r="AN1663" s="18" t="s">
        <v>5423</v>
      </c>
      <c r="AO1663" s="18" t="s">
        <v>5423</v>
      </c>
      <c r="AP1663" s="18" t="s">
        <v>5423</v>
      </c>
      <c r="AQ1663" s="18" t="s">
        <v>5423</v>
      </c>
      <c r="AR1663" s="18" t="s">
        <v>5423</v>
      </c>
      <c r="AS1663" s="18" t="s">
        <v>5423</v>
      </c>
      <c r="AT1663" s="18" t="s">
        <v>5423</v>
      </c>
      <c r="AU1663" s="9" t="s">
        <v>5423</v>
      </c>
      <c r="AV1663" s="14"/>
      <c r="AW1663" s="14" t="s">
        <v>5423</v>
      </c>
      <c r="AX1663" s="14" t="str">
        <f>_xlfn.XLOOKUP(B1663,'[4]cell downs 18042026 17h'!$B:$B,'[4]cell downs 18042026 17h'!$B:$B,"")</f>
        <v/>
      </c>
      <c r="AY1663" s="14" t="str">
        <f>_xlfn.XLOOKUP(B1663,'[5]Cells Huawei 19042026 15h'!$B:$B,'[5]Cells Huawei 19042026 15h'!$B:$B,"")</f>
        <v/>
      </c>
      <c r="AZ1663" s="105" t="str">
        <f>_xlfn.XLOOKUP(B1663,'INCIDENT-04-23-2026'!E:E,'INCIDENT-04-23-2026'!F:F,"")</f>
        <v/>
      </c>
      <c r="BA1663" s="105" t="str">
        <f>_xlfn.XLOOKUP(B1663,'[6]Eneo 17H'!$C:$C,'[6]Eneo 17H'!$I:$I,"")</f>
        <v/>
      </c>
      <c r="BB1663" s="105" t="str">
        <f>_xlfn.XLOOKUP(B1663,[8]ALL!$B:$B,[8]ALL!$M:$M,"")</f>
        <v/>
      </c>
      <c r="BC1663" s="105" t="str">
        <f>_xlfn.XLOOKUP(B1663,'[6]Eneo 17H'!$C:$C,'[6]Eneo 17H'!$I:$I,"")</f>
        <v/>
      </c>
      <c r="BD1663" s="105" t="str">
        <f>_xlfn.XLOOKUP(B1663,'[7]Eneo 12H'!$C:$C,'[7]Eneo 12H'!$I:$I,"")</f>
        <v/>
      </c>
      <c r="BE1663" s="105" t="s">
        <v>5423</v>
      </c>
    </row>
    <row r="1664" spans="1:57" hidden="1" x14ac:dyDescent="0.3">
      <c r="A1664" s="1" t="s">
        <v>3089</v>
      </c>
      <c r="B1664" s="8" t="s">
        <v>3933</v>
      </c>
      <c r="C1664" s="3" t="str">
        <f>_xlfn.XLOOKUP(B1664,'[1]daily break down'!$D:$D,'[1]daily break down'!$E:$E,"")</f>
        <v>EXTREME-NORD</v>
      </c>
      <c r="D1664" s="1" t="s">
        <v>11</v>
      </c>
      <c r="E1664" s="1" t="s">
        <v>1304</v>
      </c>
      <c r="F1664" s="3" t="s">
        <v>55</v>
      </c>
      <c r="G1664" s="1" t="s">
        <v>3089</v>
      </c>
      <c r="H1664" s="25" t="str">
        <f>_xlfn.XLOOKUP(B1664,[2]CALCULATION!$B:$B,[2]CALCULATION!$H:$H,"")</f>
        <v>HUAWEI</v>
      </c>
      <c r="I1664" s="23">
        <v>0.88733081644708112</v>
      </c>
      <c r="J1664" s="23">
        <v>1.1915259122285857</v>
      </c>
      <c r="K1664" s="23">
        <v>1.2002472655257923</v>
      </c>
      <c r="L1664" s="23">
        <v>0.64871530363864127</v>
      </c>
      <c r="M1664" s="23">
        <v>0</v>
      </c>
      <c r="N1664" s="23">
        <v>4.7138111992877381E-2</v>
      </c>
      <c r="O1664" s="23">
        <v>0</v>
      </c>
      <c r="P1664" s="103" t="s">
        <v>6554</v>
      </c>
      <c r="Q1664" s="36" t="s">
        <v>6552</v>
      </c>
      <c r="R1664" s="36"/>
      <c r="S1664" s="35" t="str" cm="1">
        <f t="array" ref="S1664">IFERROR(_xlfn.IFS(
U1664="MPR ISSUE","PDH",
U1664="BSS Hardware Issue","BSS",
U1664="Sites strategiques, MLL, Pylone, etc.","ENVTECH",
U1664="AKTIVCO DEFAUT GE &amp; POWER Cabinet","AKTIVCO",
U1664="AKTIVCO Coupure ENEO &amp; Baisse de tension","AKTIVCO GRID ONLY",
U1664="Coupure ENEO &amp; Baisse de tension","IHS GRID ONLY",
U1664="Defaut GE &amp; POWER Cabinet","IHS",
U1664="Sharing","Partners",
U1664="Sites strategiques &amp; DataCenter","SST &amp; DC",
U1664="Exclu","Exclu",
U1664="SAT","SAT",
U1664="SPARE-ISSUE","SPARE-ISSUE",
U1664="Fiber CAmtel","TRANS_FO_CAMTEL",
U1664="Fiber AOF","Fiber AOF",
U1664="Projet OCM (HUAWEI)","TRAVAUX-HUAWEI",
U1664="Projet OCM (NOKIA)","TRAVAUX-NOKIA",
U1664="ACCESS-ISSUE","ACCESS-ISSUE",
U1664="Projet OCM (ZTE, NOKIA, autres projets)","TRAVAUX OCM",
U1664="No root CAuse","No root cause",
U1664="ODU HS","PDH",
U1664="IP &amp; VLAN","PDH",
U1664="Warehouse HUAWEI","SPARE-ISSUE",
U1664="SPARE-HS","SPARE-ISSUE",
U1664="Power Telco","BSS",U1664="no impacts","no impacts"
),"")</f>
        <v/>
      </c>
      <c r="T1664" s="35" t="str" cm="1">
        <f t="array" ref="T1664">IFERROR(_xlfn.IFS(
U1664="MPR ISSUE","TX ISSUE",
U1664="BSS Hardware Issue","RAN ISSUE",
U1664="Sites strategiques, MLL, Pylone, etc.","ENVTECH",
U1664="AKTIVCO DEFAUT GE &amp; POWER Cabinet","POWER ISSUE",
U1664="AKTIVCO Coupure ENEO &amp; Baisse de tension","POWER ISSUE",
U1664="Coupure ENEO &amp; Baisse de tension","POWER ISSUE",
U1664="Defaut GE &amp; POWER Cabinet","POWER ISSUE",
U1664="Sharing","POWER ISSUE",
U1664="Sites strategiques &amp; DataCenter","POWER ISSUE",
U1664="Exclu","Exclu",
U1664="SAT","TX ISSUE",
U1664="SPARE-ISSUE","SPARE-ISSUE",
U1664="Fiber CAmtel","TX ISSUE",
U1664="Fiber AOF","TX ISSUE",
U1664="Projet OCM (HUAWEI)","TRAVAUX-HUAWEI",
U1664="Projet OCM (NOKIA)","TRAVAUX -NOKIA",
U1664="ACCESS-ISSUE","ACCESS-ISSUE",
U1664="Projet OCM (ZTE, NOKIA, autres projets)","TRAVAUX OCM",
U1664="No root CAuse","No root cause",
U1664="ODU HS","TX ISSUE",
U1664="IP &amp; VLAN","TX ISSUE",
U1664="Warehouse HUAWEI","SPARE-ISSUE",
U1664="SPARE-HS","SPARE-ISSUE",
U1664="Power Telco","RAN ISSUE",U1664="no impacts","no impacts"
),"")</f>
        <v/>
      </c>
      <c r="U1664" s="28"/>
      <c r="V1664" s="35" t="str" cm="1">
        <f t="array" ref="V1664">IFERROR(_xlfn.IFS(
U1664="MPR ISSUE","ACTIVE",
U1664="BSS Hardware Issue","ACTIVE",
U1664="Sites strategiques, MLL, Pylone, etc.","PASSIVE",
U1664="AKTIVCO DEFAUT GE &amp; POWER Cabinet","PASSIVE",
U1664="AKTIVCO Coupure ENEO &amp; Baisse de tension","PASSIVE",
U1664="Coupure ENEO &amp; Baisse de tension","PASSIVE",
U1664="Defaut GE &amp; POWER Cabinet","PASSIVE",
U1664="Sharing","PASSIVE",
U1664="Sites strategiques &amp; DataCenter","PASSIVE",
U1664="Exclu","Exclu",
U1664="SAT","ACTIVE",
U1664="SPARE-ISSUE","SPARE-ISSUE",
U1664="Fiber CAmtel","ACTIVE",
U1664="Fiber AOF","ACTIVE",
U1664="Projet OCM (HUAWEI)","PLANNED WORKS",
U1664="Projet OCM (NOKIA)","PLANNED WORKS",
U1664="ACCESS-ISSUE","ACCESS-ISSUE",
U1664="Projet OCM (ZTE, NOKIA, autres projets)","PLANNED WORKS",
U1664="No root CAuse","No root cause",
U1664="ODU HS","ACTIVE",
U1664="IP &amp; VLAN","ACTIVE",
U1664="Warehouse HUAWEI","SPARE-ISSUE",
U1664="SPARE-HS","SPARE-ISSUE",
U1664="Power Telco","ACTIVE",U1664="no impacts","no impacts"
),"")</f>
        <v/>
      </c>
      <c r="W1664" s="102"/>
      <c r="X1664" s="102"/>
      <c r="Y1664" s="102"/>
      <c r="Z1664" s="102"/>
      <c r="AA1664" s="102"/>
      <c r="AB1664" s="104" t="s">
        <v>5423</v>
      </c>
      <c r="AC1664" s="9"/>
      <c r="AD1664" s="9"/>
      <c r="AE1664" s="7" t="s">
        <v>5423</v>
      </c>
      <c r="AF1664" s="6"/>
      <c r="AG1664" s="7"/>
      <c r="AH1664" s="3" t="s">
        <v>5423</v>
      </c>
      <c r="AI1664" s="18" t="s">
        <v>5423</v>
      </c>
      <c r="AJ1664" s="18" t="s">
        <v>5423</v>
      </c>
      <c r="AK1664" s="18" t="s">
        <v>5423</v>
      </c>
      <c r="AL1664" s="18" t="s">
        <v>5423</v>
      </c>
      <c r="AM1664" s="18" t="s">
        <v>5423</v>
      </c>
      <c r="AN1664" s="18" t="s">
        <v>5423</v>
      </c>
      <c r="AO1664" s="18" t="s">
        <v>5423</v>
      </c>
      <c r="AP1664" s="18" t="s">
        <v>5423</v>
      </c>
      <c r="AQ1664" s="18" t="s">
        <v>5423</v>
      </c>
      <c r="AR1664" s="18" t="s">
        <v>5423</v>
      </c>
      <c r="AS1664" s="18" t="s">
        <v>5423</v>
      </c>
      <c r="AT1664" s="18" t="s">
        <v>5423</v>
      </c>
      <c r="AU1664" s="9" t="s">
        <v>5423</v>
      </c>
      <c r="AV1664" s="14"/>
      <c r="AW1664" s="14" t="s">
        <v>5423</v>
      </c>
      <c r="AX1664" s="14" t="str">
        <f>_xlfn.XLOOKUP(B1664,'[4]cell downs 18042026 17h'!$B:$B,'[4]cell downs 18042026 17h'!$B:$B,"")</f>
        <v/>
      </c>
      <c r="AY1664" s="14" t="str">
        <f>_xlfn.XLOOKUP(B1664,'[5]Cells Huawei 19042026 15h'!$B:$B,'[5]Cells Huawei 19042026 15h'!$B:$B,"")</f>
        <v/>
      </c>
      <c r="AZ1664" s="105" t="str">
        <f>_xlfn.XLOOKUP(B1664,'INCIDENT-04-23-2026'!E:E,'INCIDENT-04-23-2026'!F:F,"")</f>
        <v/>
      </c>
      <c r="BA1664" s="105" t="str">
        <f>_xlfn.XLOOKUP(B1664,'[6]Eneo 17H'!$C:$C,'[6]Eneo 17H'!$I:$I,"")</f>
        <v/>
      </c>
      <c r="BB1664" s="105" t="str">
        <f>_xlfn.XLOOKUP(B1664,[8]ALL!$B:$B,[8]ALL!$M:$M,"")</f>
        <v/>
      </c>
      <c r="BC1664" s="105" t="str">
        <f>_xlfn.XLOOKUP(B1664,'[6]Eneo 17H'!$C:$C,'[6]Eneo 17H'!$I:$I,"")</f>
        <v/>
      </c>
      <c r="BD1664" s="105" t="str">
        <f>_xlfn.XLOOKUP(B1664,'[7]Eneo 12H'!$C:$C,'[7]Eneo 12H'!$I:$I,"")</f>
        <v/>
      </c>
      <c r="BE1664" s="105" t="s">
        <v>5423</v>
      </c>
    </row>
    <row r="1665" spans="1:57" hidden="1" x14ac:dyDescent="0.3">
      <c r="A1665" s="1" t="s">
        <v>3804</v>
      </c>
      <c r="B1665" s="8" t="s">
        <v>3805</v>
      </c>
      <c r="C1665" s="3" t="str">
        <f>_xlfn.XLOOKUP(B1665,'[1]daily break down'!$D:$D,'[1]daily break down'!$E:$E,"")</f>
        <v>EXTREME-NORD</v>
      </c>
      <c r="D1665" s="1" t="s">
        <v>11</v>
      </c>
      <c r="E1665" s="1" t="s">
        <v>66</v>
      </c>
      <c r="F1665" s="3" t="s">
        <v>55</v>
      </c>
      <c r="G1665" s="1" t="s">
        <v>3806</v>
      </c>
      <c r="H1665" s="25" t="str">
        <f>_xlfn.XLOOKUP(B1665,[2]CALCULATION!$B:$B,[2]CALCULATION!$H:$H,"")</f>
        <v>HUAWEI</v>
      </c>
      <c r="I1665" s="23">
        <v>0</v>
      </c>
      <c r="J1665" s="23">
        <v>0</v>
      </c>
      <c r="K1665" s="23">
        <v>0</v>
      </c>
      <c r="L1665" s="23">
        <v>0</v>
      </c>
      <c r="M1665" s="23">
        <v>0</v>
      </c>
      <c r="N1665" s="23">
        <v>0</v>
      </c>
      <c r="O1665" s="23">
        <v>0</v>
      </c>
      <c r="P1665" s="103" t="s">
        <v>6554</v>
      </c>
      <c r="Q1665" s="36" t="s">
        <v>6552</v>
      </c>
      <c r="R1665" s="36"/>
      <c r="S1665" s="35" t="str" cm="1">
        <f t="array" ref="S1665">IFERROR(_xlfn.IFS(
U1665="MPR ISSUE","PDH",
U1665="BSS Hardware Issue","BSS",
U1665="Sites strategiques, MLL, Pylone, etc.","ENVTECH",
U1665="AKTIVCO DEFAUT GE &amp; POWER Cabinet","AKTIVCO",
U1665="AKTIVCO Coupure ENEO &amp; Baisse de tension","AKTIVCO GRID ONLY",
U1665="Coupure ENEO &amp; Baisse de tension","IHS GRID ONLY",
U1665="Defaut GE &amp; POWER Cabinet","IHS",
U1665="Sharing","Partners",
U1665="Sites strategiques &amp; DataCenter","SST &amp; DC",
U1665="Exclu","Exclu",
U1665="SAT","SAT",
U1665="SPARE-ISSUE","SPARE-ISSUE",
U1665="Fiber CAmtel","TRANS_FO_CAMTEL",
U1665="Fiber AOF","Fiber AOF",
U1665="Projet OCM (HUAWEI)","TRAVAUX-HUAWEI",
U1665="Projet OCM (NOKIA)","TRAVAUX-NOKIA",
U1665="ACCESS-ISSUE","ACCESS-ISSUE",
U1665="Projet OCM (ZTE, NOKIA, autres projets)","TRAVAUX OCM",
U1665="No root CAuse","No root cause",
U1665="ODU HS","PDH",
U1665="IP &amp; VLAN","PDH",
U1665="Warehouse HUAWEI","SPARE-ISSUE",
U1665="SPARE-HS","SPARE-ISSUE",
U1665="Power Telco","BSS",U1665="no impacts","no impacts"
),"")</f>
        <v/>
      </c>
      <c r="T1665" s="35" t="str" cm="1">
        <f t="array" ref="T1665">IFERROR(_xlfn.IFS(
U1665="MPR ISSUE","TX ISSUE",
U1665="BSS Hardware Issue","RAN ISSUE",
U1665="Sites strategiques, MLL, Pylone, etc.","ENVTECH",
U1665="AKTIVCO DEFAUT GE &amp; POWER Cabinet","POWER ISSUE",
U1665="AKTIVCO Coupure ENEO &amp; Baisse de tension","POWER ISSUE",
U1665="Coupure ENEO &amp; Baisse de tension","POWER ISSUE",
U1665="Defaut GE &amp; POWER Cabinet","POWER ISSUE",
U1665="Sharing","POWER ISSUE",
U1665="Sites strategiques &amp; DataCenter","POWER ISSUE",
U1665="Exclu","Exclu",
U1665="SAT","TX ISSUE",
U1665="SPARE-ISSUE","SPARE-ISSUE",
U1665="Fiber CAmtel","TX ISSUE",
U1665="Fiber AOF","TX ISSUE",
U1665="Projet OCM (HUAWEI)","TRAVAUX-HUAWEI",
U1665="Projet OCM (NOKIA)","TRAVAUX -NOKIA",
U1665="ACCESS-ISSUE","ACCESS-ISSUE",
U1665="Projet OCM (ZTE, NOKIA, autres projets)","TRAVAUX OCM",
U1665="No root CAuse","No root cause",
U1665="ODU HS","TX ISSUE",
U1665="IP &amp; VLAN","TX ISSUE",
U1665="Warehouse HUAWEI","SPARE-ISSUE",
U1665="SPARE-HS","SPARE-ISSUE",
U1665="Power Telco","RAN ISSUE",U1665="no impacts","no impacts"
),"")</f>
        <v/>
      </c>
      <c r="U1665" s="28"/>
      <c r="V1665" s="35" t="str" cm="1">
        <f t="array" ref="V1665">IFERROR(_xlfn.IFS(
U1665="MPR ISSUE","ACTIVE",
U1665="BSS Hardware Issue","ACTIVE",
U1665="Sites strategiques, MLL, Pylone, etc.","PASSIVE",
U1665="AKTIVCO DEFAUT GE &amp; POWER Cabinet","PASSIVE",
U1665="AKTIVCO Coupure ENEO &amp; Baisse de tension","PASSIVE",
U1665="Coupure ENEO &amp; Baisse de tension","PASSIVE",
U1665="Defaut GE &amp; POWER Cabinet","PASSIVE",
U1665="Sharing","PASSIVE",
U1665="Sites strategiques &amp; DataCenter","PASSIVE",
U1665="Exclu","Exclu",
U1665="SAT","ACTIVE",
U1665="SPARE-ISSUE","SPARE-ISSUE",
U1665="Fiber CAmtel","ACTIVE",
U1665="Fiber AOF","ACTIVE",
U1665="Projet OCM (HUAWEI)","PLANNED WORKS",
U1665="Projet OCM (NOKIA)","PLANNED WORKS",
U1665="ACCESS-ISSUE","ACCESS-ISSUE",
U1665="Projet OCM (ZTE, NOKIA, autres projets)","PLANNED WORKS",
U1665="No root CAuse","No root cause",
U1665="ODU HS","ACTIVE",
U1665="IP &amp; VLAN","ACTIVE",
U1665="Warehouse HUAWEI","SPARE-ISSUE",
U1665="SPARE-HS","SPARE-ISSUE",
U1665="Power Telco","ACTIVE",U1665="no impacts","no impacts"
),"")</f>
        <v/>
      </c>
      <c r="W1665" s="102"/>
      <c r="X1665" s="102"/>
      <c r="Y1665" s="102"/>
      <c r="Z1665" s="102"/>
      <c r="AA1665" s="102"/>
      <c r="AB1665" s="104" t="s">
        <v>5423</v>
      </c>
      <c r="AC1665" s="9"/>
      <c r="AD1665" s="9"/>
      <c r="AE1665" s="7" t="s">
        <v>5423</v>
      </c>
      <c r="AF1665" s="6"/>
      <c r="AG1665" s="7"/>
      <c r="AH1665" s="3" t="s">
        <v>5423</v>
      </c>
      <c r="AI1665" s="18" t="s">
        <v>5423</v>
      </c>
      <c r="AJ1665" s="18" t="s">
        <v>5423</v>
      </c>
      <c r="AK1665" s="18" t="s">
        <v>5423</v>
      </c>
      <c r="AL1665" s="18" t="s">
        <v>5423</v>
      </c>
      <c r="AM1665" s="18" t="s">
        <v>5423</v>
      </c>
      <c r="AN1665" s="18" t="s">
        <v>5423</v>
      </c>
      <c r="AO1665" s="18" t="s">
        <v>5423</v>
      </c>
      <c r="AP1665" s="18" t="s">
        <v>5423</v>
      </c>
      <c r="AQ1665" s="18" t="s">
        <v>5423</v>
      </c>
      <c r="AR1665" s="18" t="s">
        <v>5423</v>
      </c>
      <c r="AS1665" s="18" t="s">
        <v>5423</v>
      </c>
      <c r="AT1665" s="18" t="s">
        <v>5423</v>
      </c>
      <c r="AU1665" s="9" t="s">
        <v>5423</v>
      </c>
      <c r="AV1665" s="14"/>
      <c r="AW1665" s="14" t="s">
        <v>5423</v>
      </c>
      <c r="AX1665" s="14" t="str">
        <f>_xlfn.XLOOKUP(B1665,'[4]cell downs 18042026 17h'!$B:$B,'[4]cell downs 18042026 17h'!$B:$B,"")</f>
        <v/>
      </c>
      <c r="AY1665" s="14" t="str">
        <f>_xlfn.XLOOKUP(B1665,'[5]Cells Huawei 19042026 15h'!$B:$B,'[5]Cells Huawei 19042026 15h'!$B:$B,"")</f>
        <v/>
      </c>
      <c r="AZ1665" s="105" t="str">
        <f>_xlfn.XLOOKUP(B1665,'INCIDENT-04-23-2026'!E:E,'INCIDENT-04-23-2026'!F:F,"")</f>
        <v/>
      </c>
      <c r="BA1665" s="105" t="str">
        <f>_xlfn.XLOOKUP(B1665,'[6]Eneo 17H'!$C:$C,'[6]Eneo 17H'!$I:$I,"")</f>
        <v/>
      </c>
      <c r="BB1665" s="105" t="str">
        <f>_xlfn.XLOOKUP(B1665,[8]ALL!$B:$B,[8]ALL!$M:$M,"")</f>
        <v/>
      </c>
      <c r="BC1665" s="105" t="str">
        <f>_xlfn.XLOOKUP(B1665,'[6]Eneo 17H'!$C:$C,'[6]Eneo 17H'!$I:$I,"")</f>
        <v/>
      </c>
      <c r="BD1665" s="105" t="str">
        <f>_xlfn.XLOOKUP(B1665,'[7]Eneo 12H'!$C:$C,'[7]Eneo 12H'!$I:$I,"")</f>
        <v/>
      </c>
      <c r="BE1665" s="105" t="s">
        <v>5423</v>
      </c>
    </row>
    <row r="1666" spans="1:57" hidden="1" x14ac:dyDescent="0.3">
      <c r="A1666" s="1" t="s">
        <v>4190</v>
      </c>
      <c r="B1666" s="8" t="s">
        <v>4191</v>
      </c>
      <c r="C1666" s="3" t="str">
        <f>_xlfn.XLOOKUP(B1666,'[1]daily break down'!$D:$D,'[1]daily break down'!$E:$E,"")</f>
        <v>CENTRE</v>
      </c>
      <c r="D1666" s="1" t="s">
        <v>21</v>
      </c>
      <c r="E1666" s="1" t="s">
        <v>122</v>
      </c>
      <c r="F1666" s="3" t="s">
        <v>37</v>
      </c>
      <c r="G1666" s="1" t="s">
        <v>1578</v>
      </c>
      <c r="H1666" s="27" t="str">
        <f>_xlfn.XLOOKUP(B1666,[2]CALCULATION!$B:$B,[2]CALCULATION!$H:$H,"")</f>
        <v>ZTE</v>
      </c>
      <c r="I1666" s="23">
        <v>0</v>
      </c>
      <c r="J1666" s="23">
        <v>0</v>
      </c>
      <c r="K1666" s="23">
        <v>0</v>
      </c>
      <c r="L1666" s="23">
        <v>0</v>
      </c>
      <c r="M1666" s="23">
        <v>0</v>
      </c>
      <c r="N1666" s="23">
        <v>0</v>
      </c>
      <c r="O1666" s="23">
        <v>0</v>
      </c>
      <c r="P1666" s="103" t="s">
        <v>6554</v>
      </c>
      <c r="Q1666" s="36" t="s">
        <v>5795</v>
      </c>
      <c r="R1666" s="36"/>
      <c r="S1666" s="35" t="str" cm="1">
        <f t="array" ref="S1666">IFERROR(_xlfn.IFS(
U1666="MPR ISSUE","PDH",
U1666="BSS Hardware Issue","BSS",
U1666="Sites strategiques, MLL, Pylone, etc.","ENVTECH",
U1666="AKTIVCO DEFAUT GE &amp; POWER Cabinet","AKTIVCO",
U1666="AKTIVCO Coupure ENEO &amp; Baisse de tension","AKTIVCO GRID ONLY",
U1666="Coupure ENEO &amp; Baisse de tension","IHS GRID ONLY",
U1666="Defaut GE &amp; POWER Cabinet","IHS",
U1666="Sharing","Partners",
U1666="Sites strategiques &amp; DataCenter","SST &amp; DC",
U1666="Exclu","Exclu",
U1666="SAT","SAT",
U1666="SPARE-ISSUE","SPARE-ISSUE",
U1666="Fiber CAmtel","TRANS_FO_CAMTEL",
U1666="Fiber AOF","Fiber AOF",
U1666="Projet OCM (HUAWEI)","TRAVAUX-HUAWEI",
U1666="Projet OCM (NOKIA)","TRAVAUX-NOKIA",
U1666="ACCESS-ISSUE","ACCESS-ISSUE",
U1666="Projet OCM (ZTE, NOKIA, autres projets)","TRAVAUX OCM",
U1666="No root CAuse","No root cause",
U1666="ODU HS","PDH",
U1666="IP &amp; VLAN","PDH",
U1666="Warehouse HUAWEI","SPARE-ISSUE",
U1666="SPARE-HS","SPARE-ISSUE",
U1666="Power Telco","BSS",U1666="no impacts","no impacts"
),"")</f>
        <v/>
      </c>
      <c r="T1666" s="35" t="str" cm="1">
        <f t="array" ref="T1666">IFERROR(_xlfn.IFS(
U1666="MPR ISSUE","TX ISSUE",
U1666="BSS Hardware Issue","RAN ISSUE",
U1666="Sites strategiques, MLL, Pylone, etc.","ENVTECH",
U1666="AKTIVCO DEFAUT GE &amp; POWER Cabinet","POWER ISSUE",
U1666="AKTIVCO Coupure ENEO &amp; Baisse de tension","POWER ISSUE",
U1666="Coupure ENEO &amp; Baisse de tension","POWER ISSUE",
U1666="Defaut GE &amp; POWER Cabinet","POWER ISSUE",
U1666="Sharing","POWER ISSUE",
U1666="Sites strategiques &amp; DataCenter","POWER ISSUE",
U1666="Exclu","Exclu",
U1666="SAT","TX ISSUE",
U1666="SPARE-ISSUE","SPARE-ISSUE",
U1666="Fiber CAmtel","TX ISSUE",
U1666="Fiber AOF","TX ISSUE",
U1666="Projet OCM (HUAWEI)","TRAVAUX-HUAWEI",
U1666="Projet OCM (NOKIA)","TRAVAUX -NOKIA",
U1666="ACCESS-ISSUE","ACCESS-ISSUE",
U1666="Projet OCM (ZTE, NOKIA, autres projets)","TRAVAUX OCM",
U1666="No root CAuse","No root cause",
U1666="ODU HS","TX ISSUE",
U1666="IP &amp; VLAN","TX ISSUE",
U1666="Warehouse HUAWEI","SPARE-ISSUE",
U1666="SPARE-HS","SPARE-ISSUE",
U1666="Power Telco","RAN ISSUE",U1666="no impacts","no impacts"
),"")</f>
        <v/>
      </c>
      <c r="U1666" s="28"/>
      <c r="V1666" s="35" t="str" cm="1">
        <f t="array" ref="V1666">IFERROR(_xlfn.IFS(
U1666="MPR ISSUE","ACTIVE",
U1666="BSS Hardware Issue","ACTIVE",
U1666="Sites strategiques, MLL, Pylone, etc.","PASSIVE",
U1666="AKTIVCO DEFAUT GE &amp; POWER Cabinet","PASSIVE",
U1666="AKTIVCO Coupure ENEO &amp; Baisse de tension","PASSIVE",
U1666="Coupure ENEO &amp; Baisse de tension","PASSIVE",
U1666="Defaut GE &amp; POWER Cabinet","PASSIVE",
U1666="Sharing","PASSIVE",
U1666="Sites strategiques &amp; DataCenter","PASSIVE",
U1666="Exclu","Exclu",
U1666="SAT","ACTIVE",
U1666="SPARE-ISSUE","SPARE-ISSUE",
U1666="Fiber CAmtel","ACTIVE",
U1666="Fiber AOF","ACTIVE",
U1666="Projet OCM (HUAWEI)","PLANNED WORKS",
U1666="Projet OCM (NOKIA)","PLANNED WORKS",
U1666="ACCESS-ISSUE","ACCESS-ISSUE",
U1666="Projet OCM (ZTE, NOKIA, autres projets)","PLANNED WORKS",
U1666="No root CAuse","No root cause",
U1666="ODU HS","ACTIVE",
U1666="IP &amp; VLAN","ACTIVE",
U1666="Warehouse HUAWEI","SPARE-ISSUE",
U1666="SPARE-HS","SPARE-ISSUE",
U1666="Power Telco","ACTIVE",U1666="no impacts","no impacts"
),"")</f>
        <v/>
      </c>
      <c r="W1666" s="102"/>
      <c r="X1666" s="102"/>
      <c r="Y1666" s="102"/>
      <c r="Z1666" s="102"/>
      <c r="AA1666" s="102"/>
      <c r="AB1666" s="104" t="s">
        <v>5423</v>
      </c>
      <c r="AC1666" s="9"/>
      <c r="AD1666" s="9"/>
      <c r="AE1666" s="7" t="s">
        <v>5423</v>
      </c>
      <c r="AF1666" s="6"/>
      <c r="AG1666" s="7"/>
      <c r="AH1666" s="3" t="s">
        <v>5423</v>
      </c>
      <c r="AI1666" s="18" t="s">
        <v>5423</v>
      </c>
      <c r="AJ1666" s="18" t="s">
        <v>5423</v>
      </c>
      <c r="AK1666" s="18" t="s">
        <v>5423</v>
      </c>
      <c r="AL1666" s="18" t="s">
        <v>5423</v>
      </c>
      <c r="AM1666" s="18" t="s">
        <v>5423</v>
      </c>
      <c r="AN1666" s="18" t="s">
        <v>5423</v>
      </c>
      <c r="AO1666" s="18" t="s">
        <v>5423</v>
      </c>
      <c r="AP1666" s="18" t="s">
        <v>5423</v>
      </c>
      <c r="AQ1666" s="18" t="s">
        <v>5423</v>
      </c>
      <c r="AR1666" s="18" t="s">
        <v>5423</v>
      </c>
      <c r="AS1666" s="18" t="s">
        <v>5423</v>
      </c>
      <c r="AT1666" s="18" t="s">
        <v>5423</v>
      </c>
      <c r="AU1666" s="9" t="s">
        <v>5423</v>
      </c>
      <c r="AV1666" s="14"/>
      <c r="AW1666" s="14" t="s">
        <v>5423</v>
      </c>
      <c r="AX1666" s="14" t="str">
        <f>_xlfn.XLOOKUP(B1666,'[4]cell downs 18042026 17h'!$B:$B,'[4]cell downs 18042026 17h'!$B:$B,"")</f>
        <v/>
      </c>
      <c r="AY1666" s="14" t="str">
        <f>_xlfn.XLOOKUP(B1666,'[5]Cells Huawei 19042026 15h'!$B:$B,'[5]Cells Huawei 19042026 15h'!$B:$B,"")</f>
        <v/>
      </c>
      <c r="AZ1666" s="105" t="str">
        <f>_xlfn.XLOOKUP(B1666,'INCIDENT-04-23-2026'!E:E,'INCIDENT-04-23-2026'!F:F,"")</f>
        <v/>
      </c>
      <c r="BA1666" s="105" t="str">
        <f>_xlfn.XLOOKUP(B1666,'[6]Eneo 17H'!$C:$C,'[6]Eneo 17H'!$I:$I,"")</f>
        <v/>
      </c>
      <c r="BB1666" s="105" t="str">
        <f>_xlfn.XLOOKUP(B1666,[8]ALL!$B:$B,[8]ALL!$M:$M,"")</f>
        <v/>
      </c>
      <c r="BC1666" s="105" t="str">
        <f>_xlfn.XLOOKUP(B1666,'[6]Eneo 17H'!$C:$C,'[6]Eneo 17H'!$I:$I,"")</f>
        <v/>
      </c>
      <c r="BD1666" s="105" t="str">
        <f>_xlfn.XLOOKUP(B1666,'[7]Eneo 12H'!$C:$C,'[7]Eneo 12H'!$I:$I,"")</f>
        <v/>
      </c>
      <c r="BE1666" s="105" t="s">
        <v>5423</v>
      </c>
    </row>
    <row r="1667" spans="1:57" hidden="1" x14ac:dyDescent="0.3">
      <c r="A1667" s="1" t="s">
        <v>3782</v>
      </c>
      <c r="B1667" s="8" t="s">
        <v>3783</v>
      </c>
      <c r="C1667" s="3" t="str">
        <f>_xlfn.XLOOKUP(B1667,'[1]daily break down'!$D:$D,'[1]daily break down'!$E:$E,"")</f>
        <v>LITTORAL</v>
      </c>
      <c r="D1667" s="1" t="s">
        <v>21</v>
      </c>
      <c r="E1667" s="1" t="s">
        <v>30</v>
      </c>
      <c r="F1667" s="3" t="s">
        <v>31</v>
      </c>
      <c r="G1667" s="1" t="s">
        <v>3784</v>
      </c>
      <c r="H1667" s="27" t="str">
        <f>_xlfn.XLOOKUP(B1667,[2]CALCULATION!$B:$B,[2]CALCULATION!$H:$H,"")</f>
        <v>ZTE</v>
      </c>
      <c r="I1667" s="23">
        <v>0</v>
      </c>
      <c r="J1667" s="23">
        <v>0</v>
      </c>
      <c r="K1667" s="23">
        <v>0</v>
      </c>
      <c r="L1667" s="23">
        <v>0</v>
      </c>
      <c r="M1667" s="23">
        <v>0</v>
      </c>
      <c r="N1667" s="23">
        <v>0</v>
      </c>
      <c r="O1667" s="23">
        <v>0</v>
      </c>
      <c r="P1667" s="103" t="s">
        <v>6554</v>
      </c>
      <c r="Q1667" s="36" t="s">
        <v>5796</v>
      </c>
      <c r="R1667" s="36"/>
      <c r="S1667" s="35" t="str" cm="1">
        <f t="array" ref="S1667">IFERROR(_xlfn.IFS(
U1667="MPR ISSUE","PDH",
U1667="BSS Hardware Issue","BSS",
U1667="Sites strategiques, MLL, Pylone, etc.","ENVTECH",
U1667="AKTIVCO DEFAUT GE &amp; POWER Cabinet","AKTIVCO",
U1667="AKTIVCO Coupure ENEO &amp; Baisse de tension","AKTIVCO GRID ONLY",
U1667="Coupure ENEO &amp; Baisse de tension","IHS GRID ONLY",
U1667="Defaut GE &amp; POWER Cabinet","IHS",
U1667="Sharing","Partners",
U1667="Sites strategiques &amp; DataCenter","SST &amp; DC",
U1667="Exclu","Exclu",
U1667="SAT","SAT",
U1667="SPARE-ISSUE","SPARE-ISSUE",
U1667="Fiber CAmtel","TRANS_FO_CAMTEL",
U1667="Fiber AOF","Fiber AOF",
U1667="Projet OCM (HUAWEI)","TRAVAUX-HUAWEI",
U1667="Projet OCM (NOKIA)","TRAVAUX-NOKIA",
U1667="ACCESS-ISSUE","ACCESS-ISSUE",
U1667="Projet OCM (ZTE, NOKIA, autres projets)","TRAVAUX OCM",
U1667="No root CAuse","No root cause",
U1667="ODU HS","PDH",
U1667="IP &amp; VLAN","PDH",
U1667="Warehouse HUAWEI","SPARE-ISSUE",
U1667="SPARE-HS","SPARE-ISSUE",
U1667="Power Telco","BSS",U1667="no impacts","no impacts"
),"")</f>
        <v/>
      </c>
      <c r="T1667" s="35" t="str" cm="1">
        <f t="array" ref="T1667">IFERROR(_xlfn.IFS(
U1667="MPR ISSUE","TX ISSUE",
U1667="BSS Hardware Issue","RAN ISSUE",
U1667="Sites strategiques, MLL, Pylone, etc.","ENVTECH",
U1667="AKTIVCO DEFAUT GE &amp; POWER Cabinet","POWER ISSUE",
U1667="AKTIVCO Coupure ENEO &amp; Baisse de tension","POWER ISSUE",
U1667="Coupure ENEO &amp; Baisse de tension","POWER ISSUE",
U1667="Defaut GE &amp; POWER Cabinet","POWER ISSUE",
U1667="Sharing","POWER ISSUE",
U1667="Sites strategiques &amp; DataCenter","POWER ISSUE",
U1667="Exclu","Exclu",
U1667="SAT","TX ISSUE",
U1667="SPARE-ISSUE","SPARE-ISSUE",
U1667="Fiber CAmtel","TX ISSUE",
U1667="Fiber AOF","TX ISSUE",
U1667="Projet OCM (HUAWEI)","TRAVAUX-HUAWEI",
U1667="Projet OCM (NOKIA)","TRAVAUX -NOKIA",
U1667="ACCESS-ISSUE","ACCESS-ISSUE",
U1667="Projet OCM (ZTE, NOKIA, autres projets)","TRAVAUX OCM",
U1667="No root CAuse","No root cause",
U1667="ODU HS","TX ISSUE",
U1667="IP &amp; VLAN","TX ISSUE",
U1667="Warehouse HUAWEI","SPARE-ISSUE",
U1667="SPARE-HS","SPARE-ISSUE",
U1667="Power Telco","RAN ISSUE",U1667="no impacts","no impacts"
),"")</f>
        <v/>
      </c>
      <c r="U1667" s="28"/>
      <c r="V1667" s="35" t="str" cm="1">
        <f t="array" ref="V1667">IFERROR(_xlfn.IFS(
U1667="MPR ISSUE","ACTIVE",
U1667="BSS Hardware Issue","ACTIVE",
U1667="Sites strategiques, MLL, Pylone, etc.","PASSIVE",
U1667="AKTIVCO DEFAUT GE &amp; POWER Cabinet","PASSIVE",
U1667="AKTIVCO Coupure ENEO &amp; Baisse de tension","PASSIVE",
U1667="Coupure ENEO &amp; Baisse de tension","PASSIVE",
U1667="Defaut GE &amp; POWER Cabinet","PASSIVE",
U1667="Sharing","PASSIVE",
U1667="Sites strategiques &amp; DataCenter","PASSIVE",
U1667="Exclu","Exclu",
U1667="SAT","ACTIVE",
U1667="SPARE-ISSUE","SPARE-ISSUE",
U1667="Fiber CAmtel","ACTIVE",
U1667="Fiber AOF","ACTIVE",
U1667="Projet OCM (HUAWEI)","PLANNED WORKS",
U1667="Projet OCM (NOKIA)","PLANNED WORKS",
U1667="ACCESS-ISSUE","ACCESS-ISSUE",
U1667="Projet OCM (ZTE, NOKIA, autres projets)","PLANNED WORKS",
U1667="No root CAuse","No root cause",
U1667="ODU HS","ACTIVE",
U1667="IP &amp; VLAN","ACTIVE",
U1667="Warehouse HUAWEI","SPARE-ISSUE",
U1667="SPARE-HS","SPARE-ISSUE",
U1667="Power Telco","ACTIVE",U1667="no impacts","no impacts"
),"")</f>
        <v/>
      </c>
      <c r="W1667" s="102"/>
      <c r="X1667" s="102"/>
      <c r="Y1667" s="102"/>
      <c r="Z1667" s="102"/>
      <c r="AA1667" s="102"/>
      <c r="AB1667" s="104" t="s">
        <v>5423</v>
      </c>
      <c r="AC1667" s="9"/>
      <c r="AD1667" s="9"/>
      <c r="AE1667" s="7" t="s">
        <v>5423</v>
      </c>
      <c r="AF1667" s="6"/>
      <c r="AG1667" s="7"/>
      <c r="AH1667" s="3" t="s">
        <v>5423</v>
      </c>
      <c r="AI1667" s="18" t="s">
        <v>5423</v>
      </c>
      <c r="AJ1667" s="18" t="s">
        <v>5423</v>
      </c>
      <c r="AK1667" s="18" t="s">
        <v>5423</v>
      </c>
      <c r="AL1667" s="18" t="s">
        <v>5423</v>
      </c>
      <c r="AM1667" s="18" t="s">
        <v>5423</v>
      </c>
      <c r="AN1667" s="18" t="s">
        <v>5423</v>
      </c>
      <c r="AO1667" s="18" t="s">
        <v>5423</v>
      </c>
      <c r="AP1667" s="18" t="s">
        <v>5423</v>
      </c>
      <c r="AQ1667" s="18" t="s">
        <v>5423</v>
      </c>
      <c r="AR1667" s="18" t="s">
        <v>5423</v>
      </c>
      <c r="AS1667" s="18" t="s">
        <v>5423</v>
      </c>
      <c r="AT1667" s="18" t="s">
        <v>5423</v>
      </c>
      <c r="AU1667" s="9" t="s">
        <v>5423</v>
      </c>
      <c r="AV1667" s="14"/>
      <c r="AW1667" s="14" t="s">
        <v>5423</v>
      </c>
      <c r="AX1667" s="14" t="str">
        <f>_xlfn.XLOOKUP(B1667,'[4]cell downs 18042026 17h'!$B:$B,'[4]cell downs 18042026 17h'!$B:$B,"")</f>
        <v/>
      </c>
      <c r="AY1667" s="14" t="str">
        <f>_xlfn.XLOOKUP(B1667,'[5]Cells Huawei 19042026 15h'!$B:$B,'[5]Cells Huawei 19042026 15h'!$B:$B,"")</f>
        <v/>
      </c>
      <c r="AZ1667" s="105" t="str">
        <f>_xlfn.XLOOKUP(B1667,'INCIDENT-04-23-2026'!E:E,'INCIDENT-04-23-2026'!F:F,"")</f>
        <v/>
      </c>
      <c r="BA1667" s="105" t="str">
        <f>_xlfn.XLOOKUP(B1667,'[6]Eneo 17H'!$C:$C,'[6]Eneo 17H'!$I:$I,"")</f>
        <v/>
      </c>
      <c r="BB1667" s="105" t="str">
        <f>_xlfn.XLOOKUP(B1667,[8]ALL!$B:$B,[8]ALL!$M:$M,"")</f>
        <v/>
      </c>
      <c r="BC1667" s="105" t="str">
        <f>_xlfn.XLOOKUP(B1667,'[6]Eneo 17H'!$C:$C,'[6]Eneo 17H'!$I:$I,"")</f>
        <v/>
      </c>
      <c r="BD1667" s="105" t="str">
        <f>_xlfn.XLOOKUP(B1667,'[7]Eneo 12H'!$C:$C,'[7]Eneo 12H'!$I:$I,"")</f>
        <v/>
      </c>
      <c r="BE1667" s="105" t="s">
        <v>5423</v>
      </c>
    </row>
    <row r="1668" spans="1:57" hidden="1" x14ac:dyDescent="0.3">
      <c r="A1668" s="1" t="s">
        <v>4400</v>
      </c>
      <c r="B1668" s="1" t="s">
        <v>4401</v>
      </c>
      <c r="C1668" s="3" t="str">
        <f>_xlfn.XLOOKUP(B1668,'[1]daily break down'!$D:$D,'[1]daily break down'!$E:$E,"")</f>
        <v>CENTRE</v>
      </c>
      <c r="D1668" s="1" t="s">
        <v>21</v>
      </c>
      <c r="E1668" s="1" t="s">
        <v>563</v>
      </c>
      <c r="F1668" s="3" t="s">
        <v>69</v>
      </c>
      <c r="G1668" s="1" t="s">
        <v>4400</v>
      </c>
      <c r="H1668" s="27" t="str">
        <f>_xlfn.XLOOKUP(B1668,[2]CALCULATION!$B:$B,[2]CALCULATION!$H:$H,"")</f>
        <v>ZTE</v>
      </c>
      <c r="I1668" s="23">
        <v>0</v>
      </c>
      <c r="J1668" s="23">
        <v>0</v>
      </c>
      <c r="K1668" s="23">
        <v>0</v>
      </c>
      <c r="L1668" s="23">
        <v>0</v>
      </c>
      <c r="M1668" s="23">
        <v>0</v>
      </c>
      <c r="N1668" s="23">
        <v>0</v>
      </c>
      <c r="O1668" s="23">
        <v>0</v>
      </c>
      <c r="P1668" s="103" t="s">
        <v>6554</v>
      </c>
      <c r="Q1668" s="36" t="s">
        <v>5796</v>
      </c>
      <c r="R1668" s="36"/>
      <c r="S1668" s="35" t="str" cm="1">
        <f t="array" ref="S1668">IFERROR(_xlfn.IFS(
U1668="MPR ISSUE","PDH",
U1668="BSS Hardware Issue","BSS",
U1668="Sites strategiques, MLL, Pylone, etc.","ENVTECH",
U1668="AKTIVCO DEFAUT GE &amp; POWER Cabinet","AKTIVCO",
U1668="AKTIVCO Coupure ENEO &amp; Baisse de tension","AKTIVCO GRID ONLY",
U1668="Coupure ENEO &amp; Baisse de tension","IHS GRID ONLY",
U1668="Defaut GE &amp; POWER Cabinet","IHS",
U1668="Sharing","Partners",
U1668="Sites strategiques &amp; DataCenter","SST &amp; DC",
U1668="Exclu","Exclu",
U1668="SAT","SAT",
U1668="SPARE-ISSUE","SPARE-ISSUE",
U1668="Fiber CAmtel","TRANS_FO_CAMTEL",
U1668="Fiber AOF","Fiber AOF",
U1668="Projet OCM (HUAWEI)","TRAVAUX-HUAWEI",
U1668="Projet OCM (NOKIA)","TRAVAUX-NOKIA",
U1668="ACCESS-ISSUE","ACCESS-ISSUE",
U1668="Projet OCM (ZTE, NOKIA, autres projets)","TRAVAUX OCM",
U1668="No root CAuse","No root cause",
U1668="ODU HS","PDH",
U1668="IP &amp; VLAN","PDH",
U1668="Warehouse HUAWEI","SPARE-ISSUE",
U1668="SPARE-HS","SPARE-ISSUE",
U1668="Power Telco","BSS",U1668="no impacts","no impacts"
),"")</f>
        <v/>
      </c>
      <c r="T1668" s="35" t="str" cm="1">
        <f t="array" ref="T1668">IFERROR(_xlfn.IFS(
U1668="MPR ISSUE","TX ISSUE",
U1668="BSS Hardware Issue","RAN ISSUE",
U1668="Sites strategiques, MLL, Pylone, etc.","ENVTECH",
U1668="AKTIVCO DEFAUT GE &amp; POWER Cabinet","POWER ISSUE",
U1668="AKTIVCO Coupure ENEO &amp; Baisse de tension","POWER ISSUE",
U1668="Coupure ENEO &amp; Baisse de tension","POWER ISSUE",
U1668="Defaut GE &amp; POWER Cabinet","POWER ISSUE",
U1668="Sharing","POWER ISSUE",
U1668="Sites strategiques &amp; DataCenter","POWER ISSUE",
U1668="Exclu","Exclu",
U1668="SAT","TX ISSUE",
U1668="SPARE-ISSUE","SPARE-ISSUE",
U1668="Fiber CAmtel","TX ISSUE",
U1668="Fiber AOF","TX ISSUE",
U1668="Projet OCM (HUAWEI)","TRAVAUX-HUAWEI",
U1668="Projet OCM (NOKIA)","TRAVAUX -NOKIA",
U1668="ACCESS-ISSUE","ACCESS-ISSUE",
U1668="Projet OCM (ZTE, NOKIA, autres projets)","TRAVAUX OCM",
U1668="No root CAuse","No root cause",
U1668="ODU HS","TX ISSUE",
U1668="IP &amp; VLAN","TX ISSUE",
U1668="Warehouse HUAWEI","SPARE-ISSUE",
U1668="SPARE-HS","SPARE-ISSUE",
U1668="Power Telco","RAN ISSUE",U1668="no impacts","no impacts"
),"")</f>
        <v/>
      </c>
      <c r="U1668" s="28"/>
      <c r="V1668" s="35" t="str" cm="1">
        <f t="array" ref="V1668">IFERROR(_xlfn.IFS(
U1668="MPR ISSUE","ACTIVE",
U1668="BSS Hardware Issue","ACTIVE",
U1668="Sites strategiques, MLL, Pylone, etc.","PASSIVE",
U1668="AKTIVCO DEFAUT GE &amp; POWER Cabinet","PASSIVE",
U1668="AKTIVCO Coupure ENEO &amp; Baisse de tension","PASSIVE",
U1668="Coupure ENEO &amp; Baisse de tension","PASSIVE",
U1668="Defaut GE &amp; POWER Cabinet","PASSIVE",
U1668="Sharing","PASSIVE",
U1668="Sites strategiques &amp; DataCenter","PASSIVE",
U1668="Exclu","Exclu",
U1668="SAT","ACTIVE",
U1668="SPARE-ISSUE","SPARE-ISSUE",
U1668="Fiber CAmtel","ACTIVE",
U1668="Fiber AOF","ACTIVE",
U1668="Projet OCM (HUAWEI)","PLANNED WORKS",
U1668="Projet OCM (NOKIA)","PLANNED WORKS",
U1668="ACCESS-ISSUE","ACCESS-ISSUE",
U1668="Projet OCM (ZTE, NOKIA, autres projets)","PLANNED WORKS",
U1668="No root CAuse","No root cause",
U1668="ODU HS","ACTIVE",
U1668="IP &amp; VLAN","ACTIVE",
U1668="Warehouse HUAWEI","SPARE-ISSUE",
U1668="SPARE-HS","SPARE-ISSUE",
U1668="Power Telco","ACTIVE",U1668="no impacts","no impacts"
),"")</f>
        <v/>
      </c>
      <c r="W1668" s="102"/>
      <c r="X1668" s="102"/>
      <c r="Y1668" s="102"/>
      <c r="Z1668" s="102"/>
      <c r="AA1668" s="102"/>
      <c r="AB1668" s="104" t="s">
        <v>5423</v>
      </c>
      <c r="AC1668" s="9"/>
      <c r="AD1668" s="9"/>
      <c r="AE1668" s="7" t="s">
        <v>5423</v>
      </c>
      <c r="AF1668" s="6"/>
      <c r="AG1668" s="7"/>
      <c r="AH1668" s="3" t="s">
        <v>5423</v>
      </c>
      <c r="AI1668" s="18" t="s">
        <v>5423</v>
      </c>
      <c r="AJ1668" s="18" t="s">
        <v>5423</v>
      </c>
      <c r="AK1668" s="18" t="s">
        <v>5423</v>
      </c>
      <c r="AL1668" s="18" t="s">
        <v>5423</v>
      </c>
      <c r="AM1668" s="18" t="s">
        <v>5423</v>
      </c>
      <c r="AN1668" s="18" t="s">
        <v>5423</v>
      </c>
      <c r="AO1668" s="18" t="s">
        <v>5423</v>
      </c>
      <c r="AP1668" s="18" t="s">
        <v>5423</v>
      </c>
      <c r="AQ1668" s="18" t="s">
        <v>5423</v>
      </c>
      <c r="AR1668" s="18" t="s">
        <v>5423</v>
      </c>
      <c r="AS1668" s="18" t="s">
        <v>5423</v>
      </c>
      <c r="AT1668" s="18" t="s">
        <v>5423</v>
      </c>
      <c r="AU1668" s="9" t="s">
        <v>5423</v>
      </c>
      <c r="AV1668" s="14"/>
      <c r="AW1668" s="14" t="s">
        <v>5423</v>
      </c>
      <c r="AX1668" s="14" t="str">
        <f>_xlfn.XLOOKUP(B1668,'[4]cell downs 18042026 17h'!$B:$B,'[4]cell downs 18042026 17h'!$B:$B,"")</f>
        <v/>
      </c>
      <c r="AY1668" s="14" t="str">
        <f>_xlfn.XLOOKUP(B1668,'[5]Cells Huawei 19042026 15h'!$B:$B,'[5]Cells Huawei 19042026 15h'!$B:$B,"")</f>
        <v/>
      </c>
      <c r="AZ1668" s="105" t="str">
        <f>_xlfn.XLOOKUP(B1668,'INCIDENT-04-23-2026'!E:E,'INCIDENT-04-23-2026'!F:F,"")</f>
        <v/>
      </c>
      <c r="BA1668" s="105" t="str">
        <f>_xlfn.XLOOKUP(B1668,'[6]Eneo 17H'!$C:$C,'[6]Eneo 17H'!$I:$I,"")</f>
        <v/>
      </c>
      <c r="BB1668" s="105" t="str">
        <f>_xlfn.XLOOKUP(B1668,[8]ALL!$B:$B,[8]ALL!$M:$M,"")</f>
        <v/>
      </c>
      <c r="BC1668" s="105" t="str">
        <f>_xlfn.XLOOKUP(B1668,'[6]Eneo 17H'!$C:$C,'[6]Eneo 17H'!$I:$I,"")</f>
        <v/>
      </c>
      <c r="BD1668" s="105" t="str">
        <f>_xlfn.XLOOKUP(B1668,'[7]Eneo 12H'!$C:$C,'[7]Eneo 12H'!$I:$I,"")</f>
        <v/>
      </c>
      <c r="BE1668" s="105" t="s">
        <v>5423</v>
      </c>
    </row>
    <row r="1669" spans="1:57" hidden="1" x14ac:dyDescent="0.3">
      <c r="A1669" s="1" t="s">
        <v>248</v>
      </c>
      <c r="B1669" s="8" t="s">
        <v>249</v>
      </c>
      <c r="C1669" s="3" t="str">
        <f>_xlfn.XLOOKUP(B1669,'[1]daily break down'!$D:$D,'[1]daily break down'!$E:$E,"")</f>
        <v>NORD-OUEST</v>
      </c>
      <c r="D1669" s="1" t="s">
        <v>11</v>
      </c>
      <c r="E1669" s="1" t="s">
        <v>12</v>
      </c>
      <c r="F1669" s="3" t="s">
        <v>51</v>
      </c>
      <c r="G1669" s="1" t="s">
        <v>52</v>
      </c>
      <c r="H1669" s="25" t="str">
        <f>_xlfn.XLOOKUP(B1669,[2]CALCULATION!$B:$B,[2]CALCULATION!$H:$H,"")</f>
        <v>Huawei</v>
      </c>
      <c r="I1669" s="23">
        <v>6.6602424714567414</v>
      </c>
      <c r="J1669" s="23">
        <v>1.4175320246666265</v>
      </c>
      <c r="K1669" s="23">
        <v>0</v>
      </c>
      <c r="L1669" s="23">
        <v>0</v>
      </c>
      <c r="M1669" s="23">
        <v>0</v>
      </c>
      <c r="N1669" s="23">
        <v>1.0148159562598272E-2</v>
      </c>
      <c r="O1669" s="23">
        <v>1.1161370361809533</v>
      </c>
      <c r="P1669" s="103" t="s">
        <v>6553</v>
      </c>
      <c r="Q1669" s="36" t="s">
        <v>5796</v>
      </c>
      <c r="R1669" s="36"/>
      <c r="S1669" s="35" t="str" cm="1">
        <f t="array" ref="S1669">IFERROR(_xlfn.IFS(
U1669="MPR ISSUE","PDH",
U1669="BSS Hardware Issue","BSS",
U1669="Sites strategiques, MLL, Pylone, etc.","ENVTECH",
U1669="AKTIVCO DEFAUT GE &amp; POWER Cabinet","AKTIVCO",
U1669="AKTIVCO Coupure ENEO &amp; Baisse de tension","AKTIVCO GRID ONLY",
U1669="Coupure ENEO &amp; Baisse de tension","IHS GRID ONLY",
U1669="Defaut GE &amp; POWER Cabinet","IHS",
U1669="Sharing","Partners",
U1669="Sites strategiques &amp; DataCenter","SST &amp; DC",
U1669="Exclu","Exclu",
U1669="SAT","SAT",
U1669="SPARE-ISSUE","SPARE-ISSUE",
U1669="Fiber CAmtel","TRANS_FO_CAMTEL",
U1669="Fiber AOF","Fiber AOF",
U1669="Projet OCM (HUAWEI)","TRAVAUX-HUAWEI",
U1669="Projet OCM (NOKIA)","TRAVAUX-NOKIA",
U1669="ACCESS-ISSUE","ACCESS-ISSUE",
U1669="Projet OCM (ZTE, NOKIA, autres projets)","TRAVAUX OCM",
U1669="No root CAuse","No root cause",
U1669="ODU HS","PDH",
U1669="IP &amp; VLAN","PDH",
U1669="Warehouse HUAWEI","SPARE-ISSUE",
U1669="SPARE-HS","SPARE-ISSUE",
U1669="Power Telco","BSS",U1669="no impacts","no impacts"
),"")</f>
        <v/>
      </c>
      <c r="T1669" s="35" t="str" cm="1">
        <f t="array" ref="T1669">IFERROR(_xlfn.IFS(
U1669="MPR ISSUE","TX ISSUE",
U1669="BSS Hardware Issue","RAN ISSUE",
U1669="Sites strategiques, MLL, Pylone, etc.","ENVTECH",
U1669="AKTIVCO DEFAUT GE &amp; POWER Cabinet","POWER ISSUE",
U1669="AKTIVCO Coupure ENEO &amp; Baisse de tension","POWER ISSUE",
U1669="Coupure ENEO &amp; Baisse de tension","POWER ISSUE",
U1669="Defaut GE &amp; POWER Cabinet","POWER ISSUE",
U1669="Sharing","POWER ISSUE",
U1669="Sites strategiques &amp; DataCenter","POWER ISSUE",
U1669="Exclu","Exclu",
U1669="SAT","TX ISSUE",
U1669="SPARE-ISSUE","SPARE-ISSUE",
U1669="Fiber CAmtel","TX ISSUE",
U1669="Fiber AOF","TX ISSUE",
U1669="Projet OCM (HUAWEI)","TRAVAUX-HUAWEI",
U1669="Projet OCM (NOKIA)","TRAVAUX -NOKIA",
U1669="ACCESS-ISSUE","ACCESS-ISSUE",
U1669="Projet OCM (ZTE, NOKIA, autres projets)","TRAVAUX OCM",
U1669="No root CAuse","No root cause",
U1669="ODU HS","TX ISSUE",
U1669="IP &amp; VLAN","TX ISSUE",
U1669="Warehouse HUAWEI","SPARE-ISSUE",
U1669="SPARE-HS","SPARE-ISSUE",
U1669="Power Telco","RAN ISSUE",U1669="no impacts","no impacts"
),"")</f>
        <v/>
      </c>
      <c r="U1669" s="28"/>
      <c r="V1669" s="35" t="str" cm="1">
        <f t="array" ref="V1669">IFERROR(_xlfn.IFS(
U1669="MPR ISSUE","ACTIVE",
U1669="BSS Hardware Issue","ACTIVE",
U1669="Sites strategiques, MLL, Pylone, etc.","PASSIVE",
U1669="AKTIVCO DEFAUT GE &amp; POWER Cabinet","PASSIVE",
U1669="AKTIVCO Coupure ENEO &amp; Baisse de tension","PASSIVE",
U1669="Coupure ENEO &amp; Baisse de tension","PASSIVE",
U1669="Defaut GE &amp; POWER Cabinet","PASSIVE",
U1669="Sharing","PASSIVE",
U1669="Sites strategiques &amp; DataCenter","PASSIVE",
U1669="Exclu","Exclu",
U1669="SAT","ACTIVE",
U1669="SPARE-ISSUE","SPARE-ISSUE",
U1669="Fiber CAmtel","ACTIVE",
U1669="Fiber AOF","ACTIVE",
U1669="Projet OCM (HUAWEI)","PLANNED WORKS",
U1669="Projet OCM (NOKIA)","PLANNED WORKS",
U1669="ACCESS-ISSUE","ACCESS-ISSUE",
U1669="Projet OCM (ZTE, NOKIA, autres projets)","PLANNED WORKS",
U1669="No root CAuse","No root cause",
U1669="ODU HS","ACTIVE",
U1669="IP &amp; VLAN","ACTIVE",
U1669="Warehouse HUAWEI","SPARE-ISSUE",
U1669="SPARE-HS","SPARE-ISSUE",
U1669="Power Telco","ACTIVE",U1669="no impacts","no impacts"
),"")</f>
        <v/>
      </c>
      <c r="W1669" s="104" t="s">
        <v>6741</v>
      </c>
      <c r="X1669" s="104" t="s">
        <v>6742</v>
      </c>
      <c r="Y1669" s="104"/>
      <c r="Z1669" s="104" t="s">
        <v>6743</v>
      </c>
      <c r="AA1669" s="104" t="s">
        <v>6688</v>
      </c>
      <c r="AB1669" s="104" t="s">
        <v>6339</v>
      </c>
      <c r="AC1669" s="9"/>
      <c r="AD1669" s="9"/>
      <c r="AE1669" s="7" t="s">
        <v>5423</v>
      </c>
      <c r="AF1669" s="6"/>
      <c r="AG1669" s="7"/>
      <c r="AH1669" s="3" t="s">
        <v>6339</v>
      </c>
      <c r="AI1669" s="18" t="s">
        <v>5423</v>
      </c>
      <c r="AJ1669" s="18" t="s">
        <v>5423</v>
      </c>
      <c r="AK1669" s="18" t="s">
        <v>5423</v>
      </c>
      <c r="AL1669" s="18" t="s">
        <v>5423</v>
      </c>
      <c r="AM1669" s="18" t="s">
        <v>5423</v>
      </c>
      <c r="AN1669" s="18" t="s">
        <v>5423</v>
      </c>
      <c r="AO1669" s="18" t="s">
        <v>5423</v>
      </c>
      <c r="AP1669" s="18" t="s">
        <v>5423</v>
      </c>
      <c r="AQ1669" s="18" t="s">
        <v>5423</v>
      </c>
      <c r="AR1669" s="18" t="s">
        <v>5423</v>
      </c>
      <c r="AS1669" s="18" t="s">
        <v>5423</v>
      </c>
      <c r="AT1669" s="18" t="s">
        <v>5423</v>
      </c>
      <c r="AU1669" s="9" t="s">
        <v>5423</v>
      </c>
      <c r="AV1669" s="14"/>
      <c r="AW1669" s="14" t="s">
        <v>5423</v>
      </c>
      <c r="AX1669" s="14" t="str">
        <f>_xlfn.XLOOKUP(B1669,'[4]cell downs 18042026 17h'!$B:$B,'[4]cell downs 18042026 17h'!$B:$B,"")</f>
        <v/>
      </c>
      <c r="AY1669" s="14" t="str">
        <f>_xlfn.XLOOKUP(B1669,'[5]Cells Huawei 19042026 15h'!$B:$B,'[5]Cells Huawei 19042026 15h'!$B:$B,"")</f>
        <v/>
      </c>
      <c r="AZ1669" s="105" t="str">
        <f>_xlfn.XLOOKUP(B1669,'INCIDENT-04-23-2026'!E:E,'INCIDENT-04-23-2026'!F:F,"")</f>
        <v/>
      </c>
      <c r="BA1669" s="105" t="str">
        <f>_xlfn.XLOOKUP(B1669,'[6]Eneo 17H'!$C:$C,'[6]Eneo 17H'!$I:$I,"")</f>
        <v/>
      </c>
      <c r="BB1669" s="105" t="str">
        <f>_xlfn.XLOOKUP(B1669,[8]ALL!$B:$B,[8]ALL!$M:$M,"")</f>
        <v/>
      </c>
      <c r="BC1669" s="105" t="str">
        <f>_xlfn.XLOOKUP(B1669,'[6]Eneo 17H'!$C:$C,'[6]Eneo 17H'!$I:$I,"")</f>
        <v/>
      </c>
      <c r="BD1669" s="105" t="str">
        <f>_xlfn.XLOOKUP(B1669,'[7]Eneo 12H'!$C:$C,'[7]Eneo 12H'!$I:$I,"")</f>
        <v/>
      </c>
      <c r="BE1669" s="11" t="s">
        <v>5423</v>
      </c>
    </row>
    <row r="1670" spans="1:57" hidden="1" x14ac:dyDescent="0.3">
      <c r="A1670" s="1" t="s">
        <v>4423</v>
      </c>
      <c r="B1670" s="1" t="s">
        <v>4424</v>
      </c>
      <c r="C1670" s="3" t="str">
        <f>_xlfn.XLOOKUP(B1670,'[1]daily break down'!$D:$D,'[1]daily break down'!$E:$E,"")</f>
        <v>CENTRE</v>
      </c>
      <c r="D1670" s="1" t="s">
        <v>11</v>
      </c>
      <c r="E1670" s="1" t="s">
        <v>12</v>
      </c>
      <c r="F1670" s="3" t="s">
        <v>37</v>
      </c>
      <c r="G1670" s="1" t="s">
        <v>4425</v>
      </c>
      <c r="H1670" s="27" t="str">
        <f>_xlfn.XLOOKUP(B1670,[2]CALCULATION!$B:$B,[2]CALCULATION!$H:$H,"")</f>
        <v>ZTE</v>
      </c>
      <c r="I1670" s="23">
        <v>0</v>
      </c>
      <c r="J1670" s="23">
        <v>0</v>
      </c>
      <c r="K1670" s="23">
        <v>0</v>
      </c>
      <c r="L1670" s="23">
        <v>0</v>
      </c>
      <c r="M1670" s="23">
        <v>0</v>
      </c>
      <c r="N1670" s="23">
        <v>0</v>
      </c>
      <c r="O1670" s="23">
        <v>0</v>
      </c>
      <c r="P1670" s="103" t="s">
        <v>6554</v>
      </c>
      <c r="Q1670" s="36" t="s">
        <v>5796</v>
      </c>
      <c r="R1670" s="36"/>
      <c r="S1670" s="35" t="str" cm="1">
        <f t="array" ref="S1670">IFERROR(_xlfn.IFS(
U1670="MPR ISSUE","PDH",
U1670="BSS Hardware Issue","BSS",
U1670="Sites strategiques, MLL, Pylone, etc.","ENVTECH",
U1670="AKTIVCO DEFAUT GE &amp; POWER Cabinet","AKTIVCO",
U1670="AKTIVCO Coupure ENEO &amp; Baisse de tension","AKTIVCO GRID ONLY",
U1670="Coupure ENEO &amp; Baisse de tension","IHS GRID ONLY",
U1670="Defaut GE &amp; POWER Cabinet","IHS",
U1670="Sharing","Partners",
U1670="Sites strategiques &amp; DataCenter","SST &amp; DC",
U1670="Exclu","Exclu",
U1670="SAT","SAT",
U1670="SPARE-ISSUE","SPARE-ISSUE",
U1670="Fiber CAmtel","TRANS_FO_CAMTEL",
U1670="Fiber AOF","Fiber AOF",
U1670="Projet OCM (HUAWEI)","TRAVAUX-HUAWEI",
U1670="Projet OCM (NOKIA)","TRAVAUX-NOKIA",
U1670="ACCESS-ISSUE","ACCESS-ISSUE",
U1670="Projet OCM (ZTE, NOKIA, autres projets)","TRAVAUX OCM",
U1670="No root CAuse","No root cause",
U1670="ODU HS","PDH",
U1670="IP &amp; VLAN","PDH",
U1670="Warehouse HUAWEI","SPARE-ISSUE",
U1670="SPARE-HS","SPARE-ISSUE",
U1670="Power Telco","BSS",U1670="no impacts","no impacts"
),"")</f>
        <v/>
      </c>
      <c r="T1670" s="35" t="str" cm="1">
        <f t="array" ref="T1670">IFERROR(_xlfn.IFS(
U1670="MPR ISSUE","TX ISSUE",
U1670="BSS Hardware Issue","RAN ISSUE",
U1670="Sites strategiques, MLL, Pylone, etc.","ENVTECH",
U1670="AKTIVCO DEFAUT GE &amp; POWER Cabinet","POWER ISSUE",
U1670="AKTIVCO Coupure ENEO &amp; Baisse de tension","POWER ISSUE",
U1670="Coupure ENEO &amp; Baisse de tension","POWER ISSUE",
U1670="Defaut GE &amp; POWER Cabinet","POWER ISSUE",
U1670="Sharing","POWER ISSUE",
U1670="Sites strategiques &amp; DataCenter","POWER ISSUE",
U1670="Exclu","Exclu",
U1670="SAT","TX ISSUE",
U1670="SPARE-ISSUE","SPARE-ISSUE",
U1670="Fiber CAmtel","TX ISSUE",
U1670="Fiber AOF","TX ISSUE",
U1670="Projet OCM (HUAWEI)","TRAVAUX-HUAWEI",
U1670="Projet OCM (NOKIA)","TRAVAUX -NOKIA",
U1670="ACCESS-ISSUE","ACCESS-ISSUE",
U1670="Projet OCM (ZTE, NOKIA, autres projets)","TRAVAUX OCM",
U1670="No root CAuse","No root cause",
U1670="ODU HS","TX ISSUE",
U1670="IP &amp; VLAN","TX ISSUE",
U1670="Warehouse HUAWEI","SPARE-ISSUE",
U1670="SPARE-HS","SPARE-ISSUE",
U1670="Power Telco","RAN ISSUE",U1670="no impacts","no impacts"
),"")</f>
        <v/>
      </c>
      <c r="U1670" s="28"/>
      <c r="V1670" s="35" t="str" cm="1">
        <f t="array" ref="V1670">IFERROR(_xlfn.IFS(
U1670="MPR ISSUE","ACTIVE",
U1670="BSS Hardware Issue","ACTIVE",
U1670="Sites strategiques, MLL, Pylone, etc.","PASSIVE",
U1670="AKTIVCO DEFAUT GE &amp; POWER Cabinet","PASSIVE",
U1670="AKTIVCO Coupure ENEO &amp; Baisse de tension","PASSIVE",
U1670="Coupure ENEO &amp; Baisse de tension","PASSIVE",
U1670="Defaut GE &amp; POWER Cabinet","PASSIVE",
U1670="Sharing","PASSIVE",
U1670="Sites strategiques &amp; DataCenter","PASSIVE",
U1670="Exclu","Exclu",
U1670="SAT","ACTIVE",
U1670="SPARE-ISSUE","SPARE-ISSUE",
U1670="Fiber CAmtel","ACTIVE",
U1670="Fiber AOF","ACTIVE",
U1670="Projet OCM (HUAWEI)","PLANNED WORKS",
U1670="Projet OCM (NOKIA)","PLANNED WORKS",
U1670="ACCESS-ISSUE","ACCESS-ISSUE",
U1670="Projet OCM (ZTE, NOKIA, autres projets)","PLANNED WORKS",
U1670="No root CAuse","No root cause",
U1670="ODU HS","ACTIVE",
U1670="IP &amp; VLAN","ACTIVE",
U1670="Warehouse HUAWEI","SPARE-ISSUE",
U1670="SPARE-HS","SPARE-ISSUE",
U1670="Power Telco","ACTIVE",U1670="no impacts","no impacts"
),"")</f>
        <v/>
      </c>
      <c r="W1670" s="102"/>
      <c r="X1670" s="102"/>
      <c r="Y1670" s="102"/>
      <c r="Z1670" s="102"/>
      <c r="AA1670" s="102"/>
      <c r="AB1670" s="104" t="s">
        <v>6243</v>
      </c>
      <c r="AC1670" s="9"/>
      <c r="AD1670" s="9"/>
      <c r="AE1670" s="7" t="s">
        <v>5423</v>
      </c>
      <c r="AF1670" s="6"/>
      <c r="AG1670" s="7"/>
      <c r="AH1670" s="3" t="s">
        <v>5423</v>
      </c>
      <c r="AI1670" s="18" t="s">
        <v>5423</v>
      </c>
      <c r="AJ1670" s="18" t="s">
        <v>5423</v>
      </c>
      <c r="AK1670" s="18" t="s">
        <v>5423</v>
      </c>
      <c r="AL1670" s="18" t="s">
        <v>5423</v>
      </c>
      <c r="AM1670" s="18" t="s">
        <v>5423</v>
      </c>
      <c r="AN1670" s="18" t="s">
        <v>6243</v>
      </c>
      <c r="AO1670" s="18" t="s">
        <v>5423</v>
      </c>
      <c r="AP1670" s="18" t="s">
        <v>5423</v>
      </c>
      <c r="AQ1670" s="18" t="s">
        <v>5423</v>
      </c>
      <c r="AR1670" s="18" t="s">
        <v>5423</v>
      </c>
      <c r="AS1670" s="18" t="s">
        <v>5423</v>
      </c>
      <c r="AT1670" s="18" t="s">
        <v>5423</v>
      </c>
      <c r="AU1670" s="9" t="s">
        <v>5423</v>
      </c>
      <c r="AV1670" s="14"/>
      <c r="AW1670" s="14" t="s">
        <v>5423</v>
      </c>
      <c r="AX1670" s="14" t="str">
        <f>_xlfn.XLOOKUP(B1670,'[4]cell downs 18042026 17h'!$B:$B,'[4]cell downs 18042026 17h'!$B:$B,"")</f>
        <v/>
      </c>
      <c r="AY1670" s="14" t="str">
        <f>_xlfn.XLOOKUP(B1670,'[5]Cells Huawei 19042026 15h'!$B:$B,'[5]Cells Huawei 19042026 15h'!$B:$B,"")</f>
        <v/>
      </c>
      <c r="AZ1670" s="105" t="str">
        <f>_xlfn.XLOOKUP(B1670,'INCIDENT-04-23-2026'!E:E,'INCIDENT-04-23-2026'!F:F,"")</f>
        <v/>
      </c>
      <c r="BA1670" s="105" t="str">
        <f>_xlfn.XLOOKUP(B1670,'[6]Eneo 17H'!$C:$C,'[6]Eneo 17H'!$I:$I,"")</f>
        <v/>
      </c>
      <c r="BB1670" s="105" t="str">
        <f>_xlfn.XLOOKUP(B1670,[8]ALL!$B:$B,[8]ALL!$M:$M,"")</f>
        <v/>
      </c>
      <c r="BC1670" s="105" t="str">
        <f>_xlfn.XLOOKUP(B1670,'[6]Eneo 17H'!$C:$C,'[6]Eneo 17H'!$I:$I,"")</f>
        <v/>
      </c>
      <c r="BD1670" s="105" t="str">
        <f>_xlfn.XLOOKUP(B1670,'[7]Eneo 12H'!$C:$C,'[7]Eneo 12H'!$I:$I,"")</f>
        <v/>
      </c>
      <c r="BE1670" s="105" t="s">
        <v>5423</v>
      </c>
    </row>
    <row r="1671" spans="1:57" hidden="1" x14ac:dyDescent="0.3">
      <c r="A1671" s="1" t="s">
        <v>2578</v>
      </c>
      <c r="B1671" s="8" t="s">
        <v>2579</v>
      </c>
      <c r="C1671" s="3" t="str">
        <f>_xlfn.XLOOKUP(B1671,'[1]daily break down'!$D:$D,'[1]daily break down'!$E:$E,"")</f>
        <v>Yaounde</v>
      </c>
      <c r="D1671" s="1" t="s">
        <v>11</v>
      </c>
      <c r="E1671" s="1" t="s">
        <v>12</v>
      </c>
      <c r="F1671" s="3" t="s">
        <v>37</v>
      </c>
      <c r="G1671" s="1" t="s">
        <v>38</v>
      </c>
      <c r="H1671" s="27" t="str">
        <f>_xlfn.XLOOKUP(B1671,[2]CALCULATION!$B:$B,[2]CALCULATION!$H:$H,"")</f>
        <v>ZTE</v>
      </c>
      <c r="I1671" s="23">
        <v>0</v>
      </c>
      <c r="J1671" s="23">
        <v>0</v>
      </c>
      <c r="K1671" s="23">
        <v>0</v>
      </c>
      <c r="L1671" s="23">
        <v>0</v>
      </c>
      <c r="M1671" s="23">
        <v>0</v>
      </c>
      <c r="N1671" s="23">
        <v>0</v>
      </c>
      <c r="O1671" s="23">
        <v>2.02606489685619E-2</v>
      </c>
      <c r="P1671" s="103" t="s">
        <v>6554</v>
      </c>
      <c r="Q1671" s="36" t="s">
        <v>5796</v>
      </c>
      <c r="R1671" s="36"/>
      <c r="S1671" s="35" t="str" cm="1">
        <f t="array" ref="S1671">IFERROR(_xlfn.IFS(
U1671="MPR ISSUE","PDH",
U1671="BSS Hardware Issue","BSS",
U1671="Sites strategiques, MLL, Pylone, etc.","ENVTECH",
U1671="AKTIVCO DEFAUT GE &amp; POWER Cabinet","AKTIVCO",
U1671="AKTIVCO Coupure ENEO &amp; Baisse de tension","AKTIVCO GRID ONLY",
U1671="Coupure ENEO &amp; Baisse de tension","IHS GRID ONLY",
U1671="Defaut GE &amp; POWER Cabinet","IHS",
U1671="Sharing","Partners",
U1671="Sites strategiques &amp; DataCenter","SST &amp; DC",
U1671="Exclu","Exclu",
U1671="SAT","SAT",
U1671="SPARE-ISSUE","SPARE-ISSUE",
U1671="Fiber CAmtel","TRANS_FO_CAMTEL",
U1671="Fiber AOF","Fiber AOF",
U1671="Projet OCM (HUAWEI)","TRAVAUX-HUAWEI",
U1671="Projet OCM (NOKIA)","TRAVAUX-NOKIA",
U1671="ACCESS-ISSUE","ACCESS-ISSUE",
U1671="Projet OCM (ZTE, NOKIA, autres projets)","TRAVAUX OCM",
U1671="No root CAuse","No root cause",
U1671="ODU HS","PDH",
U1671="IP &amp; VLAN","PDH",
U1671="Warehouse HUAWEI","SPARE-ISSUE",
U1671="SPARE-HS","SPARE-ISSUE",
U1671="Power Telco","BSS",U1671="no impacts","no impacts"
),"")</f>
        <v/>
      </c>
      <c r="T1671" s="35" t="str" cm="1">
        <f t="array" ref="T1671">IFERROR(_xlfn.IFS(
U1671="MPR ISSUE","TX ISSUE",
U1671="BSS Hardware Issue","RAN ISSUE",
U1671="Sites strategiques, MLL, Pylone, etc.","ENVTECH",
U1671="AKTIVCO DEFAUT GE &amp; POWER Cabinet","POWER ISSUE",
U1671="AKTIVCO Coupure ENEO &amp; Baisse de tension","POWER ISSUE",
U1671="Coupure ENEO &amp; Baisse de tension","POWER ISSUE",
U1671="Defaut GE &amp; POWER Cabinet","POWER ISSUE",
U1671="Sharing","POWER ISSUE",
U1671="Sites strategiques &amp; DataCenter","POWER ISSUE",
U1671="Exclu","Exclu",
U1671="SAT","TX ISSUE",
U1671="SPARE-ISSUE","SPARE-ISSUE",
U1671="Fiber CAmtel","TX ISSUE",
U1671="Fiber AOF","TX ISSUE",
U1671="Projet OCM (HUAWEI)","TRAVAUX-HUAWEI",
U1671="Projet OCM (NOKIA)","TRAVAUX -NOKIA",
U1671="ACCESS-ISSUE","ACCESS-ISSUE",
U1671="Projet OCM (ZTE, NOKIA, autres projets)","TRAVAUX OCM",
U1671="No root CAuse","No root cause",
U1671="ODU HS","TX ISSUE",
U1671="IP &amp; VLAN","TX ISSUE",
U1671="Warehouse HUAWEI","SPARE-ISSUE",
U1671="SPARE-HS","SPARE-ISSUE",
U1671="Power Telco","RAN ISSUE",U1671="no impacts","no impacts"
),"")</f>
        <v/>
      </c>
      <c r="U1671" s="28"/>
      <c r="V1671" s="35" t="str" cm="1">
        <f t="array" ref="V1671">IFERROR(_xlfn.IFS(
U1671="MPR ISSUE","ACTIVE",
U1671="BSS Hardware Issue","ACTIVE",
U1671="Sites strategiques, MLL, Pylone, etc.","PASSIVE",
U1671="AKTIVCO DEFAUT GE &amp; POWER Cabinet","PASSIVE",
U1671="AKTIVCO Coupure ENEO &amp; Baisse de tension","PASSIVE",
U1671="Coupure ENEO &amp; Baisse de tension","PASSIVE",
U1671="Defaut GE &amp; POWER Cabinet","PASSIVE",
U1671="Sharing","PASSIVE",
U1671="Sites strategiques &amp; DataCenter","PASSIVE",
U1671="Exclu","Exclu",
U1671="SAT","ACTIVE",
U1671="SPARE-ISSUE","SPARE-ISSUE",
U1671="Fiber CAmtel","ACTIVE",
U1671="Fiber AOF","ACTIVE",
U1671="Projet OCM (HUAWEI)","PLANNED WORKS",
U1671="Projet OCM (NOKIA)","PLANNED WORKS",
U1671="ACCESS-ISSUE","ACCESS-ISSUE",
U1671="Projet OCM (ZTE, NOKIA, autres projets)","PLANNED WORKS",
U1671="No root CAuse","No root cause",
U1671="ODU HS","ACTIVE",
U1671="IP &amp; VLAN","ACTIVE",
U1671="Warehouse HUAWEI","SPARE-ISSUE",
U1671="SPARE-HS","SPARE-ISSUE",
U1671="Power Telco","ACTIVE",U1671="no impacts","no impacts"
),"")</f>
        <v/>
      </c>
      <c r="W1671" s="102"/>
      <c r="X1671" s="102"/>
      <c r="Y1671" s="102"/>
      <c r="Z1671" s="102"/>
      <c r="AA1671" s="102"/>
      <c r="AB1671" s="104" t="s">
        <v>5423</v>
      </c>
      <c r="AC1671" s="9"/>
      <c r="AD1671" s="9"/>
      <c r="AE1671" s="7" t="s">
        <v>5423</v>
      </c>
      <c r="AF1671" s="6"/>
      <c r="AG1671" s="7"/>
      <c r="AH1671" s="3" t="s">
        <v>5423</v>
      </c>
      <c r="AI1671" s="18" t="s">
        <v>5423</v>
      </c>
      <c r="AJ1671" s="18" t="s">
        <v>5423</v>
      </c>
      <c r="AK1671" s="18" t="s">
        <v>5423</v>
      </c>
      <c r="AL1671" s="18" t="s">
        <v>5423</v>
      </c>
      <c r="AM1671" s="18" t="s">
        <v>5423</v>
      </c>
      <c r="AN1671" s="18" t="s">
        <v>5423</v>
      </c>
      <c r="AO1671" s="18" t="s">
        <v>5423</v>
      </c>
      <c r="AP1671" s="18" t="s">
        <v>5423</v>
      </c>
      <c r="AQ1671" s="18" t="s">
        <v>5423</v>
      </c>
      <c r="AR1671" s="18" t="s">
        <v>5423</v>
      </c>
      <c r="AS1671" s="18" t="s">
        <v>5423</v>
      </c>
      <c r="AT1671" s="18" t="s">
        <v>5423</v>
      </c>
      <c r="AU1671" s="9" t="s">
        <v>5423</v>
      </c>
      <c r="AV1671" s="14"/>
      <c r="AW1671" s="14" t="s">
        <v>5423</v>
      </c>
      <c r="AX1671" s="14" t="str">
        <f>_xlfn.XLOOKUP(B1671,'[4]cell downs 18042026 17h'!$B:$B,'[4]cell downs 18042026 17h'!$B:$B,"")</f>
        <v/>
      </c>
      <c r="AY1671" s="14" t="str">
        <f>_xlfn.XLOOKUP(B1671,'[5]Cells Huawei 19042026 15h'!$B:$B,'[5]Cells Huawei 19042026 15h'!$B:$B,"")</f>
        <v/>
      </c>
      <c r="AZ1671" s="105" t="str">
        <f>_xlfn.XLOOKUP(B1671,'INCIDENT-04-23-2026'!E:E,'INCIDENT-04-23-2026'!F:F,"")</f>
        <v/>
      </c>
      <c r="BA1671" s="105" t="str">
        <f>_xlfn.XLOOKUP(B1671,'[6]Eneo 17H'!$C:$C,'[6]Eneo 17H'!$I:$I,"")</f>
        <v/>
      </c>
      <c r="BB1671" s="105" t="str">
        <f>_xlfn.XLOOKUP(B1671,[8]ALL!$B:$B,[8]ALL!$M:$M,"")</f>
        <v/>
      </c>
      <c r="BC1671" s="105" t="str">
        <f>_xlfn.XLOOKUP(B1671,'[6]Eneo 17H'!$C:$C,'[6]Eneo 17H'!$I:$I,"")</f>
        <v/>
      </c>
      <c r="BD1671" s="105" t="str">
        <f>_xlfn.XLOOKUP(B1671,'[7]Eneo 12H'!$C:$C,'[7]Eneo 12H'!$I:$I,"")</f>
        <v/>
      </c>
      <c r="BE1671" s="105" t="s">
        <v>5423</v>
      </c>
    </row>
    <row r="1672" spans="1:57" hidden="1" x14ac:dyDescent="0.3">
      <c r="A1672" s="1" t="s">
        <v>2618</v>
      </c>
      <c r="B1672" s="8" t="s">
        <v>2619</v>
      </c>
      <c r="C1672" s="3" t="str">
        <f>_xlfn.XLOOKUP(B1672,'[1]daily break down'!$D:$D,'[1]daily break down'!$E:$E,"")</f>
        <v>Yaounde</v>
      </c>
      <c r="D1672" s="1" t="s">
        <v>11</v>
      </c>
      <c r="E1672" s="1" t="s">
        <v>12</v>
      </c>
      <c r="F1672" s="3" t="s">
        <v>37</v>
      </c>
      <c r="G1672" s="1" t="s">
        <v>38</v>
      </c>
      <c r="H1672" s="27" t="str">
        <f>_xlfn.XLOOKUP(B1672,[2]CALCULATION!$B:$B,[2]CALCULATION!$H:$H,"")</f>
        <v>ZTE</v>
      </c>
      <c r="I1672" s="23">
        <v>0</v>
      </c>
      <c r="J1672" s="23">
        <v>0</v>
      </c>
      <c r="K1672" s="23">
        <v>0</v>
      </c>
      <c r="L1672" s="23">
        <v>0</v>
      </c>
      <c r="M1672" s="23">
        <v>0</v>
      </c>
      <c r="N1672" s="23">
        <v>0</v>
      </c>
      <c r="O1672" s="23">
        <v>0.98827735972354203</v>
      </c>
      <c r="P1672" s="103" t="s">
        <v>6554</v>
      </c>
      <c r="Q1672" s="36" t="s">
        <v>5796</v>
      </c>
      <c r="R1672" s="36"/>
      <c r="S1672" s="35" t="str" cm="1">
        <f t="array" ref="S1672">IFERROR(_xlfn.IFS(
U1672="MPR ISSUE","PDH",
U1672="BSS Hardware Issue","BSS",
U1672="Sites strategiques, MLL, Pylone, etc.","ENVTECH",
U1672="AKTIVCO DEFAUT GE &amp; POWER Cabinet","AKTIVCO",
U1672="AKTIVCO Coupure ENEO &amp; Baisse de tension","AKTIVCO GRID ONLY",
U1672="Coupure ENEO &amp; Baisse de tension","IHS GRID ONLY",
U1672="Defaut GE &amp; POWER Cabinet","IHS",
U1672="Sharing","Partners",
U1672="Sites strategiques &amp; DataCenter","SST &amp; DC",
U1672="Exclu","Exclu",
U1672="SAT","SAT",
U1672="SPARE-ISSUE","SPARE-ISSUE",
U1672="Fiber CAmtel","TRANS_FO_CAMTEL",
U1672="Fiber AOF","Fiber AOF",
U1672="Projet OCM (HUAWEI)","TRAVAUX-HUAWEI",
U1672="Projet OCM (NOKIA)","TRAVAUX-NOKIA",
U1672="ACCESS-ISSUE","ACCESS-ISSUE",
U1672="Projet OCM (ZTE, NOKIA, autres projets)","TRAVAUX OCM",
U1672="No root CAuse","No root cause",
U1672="ODU HS","PDH",
U1672="IP &amp; VLAN","PDH",
U1672="Warehouse HUAWEI","SPARE-ISSUE",
U1672="SPARE-HS","SPARE-ISSUE",
U1672="Power Telco","BSS",U1672="no impacts","no impacts"
),"")</f>
        <v/>
      </c>
      <c r="T1672" s="35" t="str" cm="1">
        <f t="array" ref="T1672">IFERROR(_xlfn.IFS(
U1672="MPR ISSUE","TX ISSUE",
U1672="BSS Hardware Issue","RAN ISSUE",
U1672="Sites strategiques, MLL, Pylone, etc.","ENVTECH",
U1672="AKTIVCO DEFAUT GE &amp; POWER Cabinet","POWER ISSUE",
U1672="AKTIVCO Coupure ENEO &amp; Baisse de tension","POWER ISSUE",
U1672="Coupure ENEO &amp; Baisse de tension","POWER ISSUE",
U1672="Defaut GE &amp; POWER Cabinet","POWER ISSUE",
U1672="Sharing","POWER ISSUE",
U1672="Sites strategiques &amp; DataCenter","POWER ISSUE",
U1672="Exclu","Exclu",
U1672="SAT","TX ISSUE",
U1672="SPARE-ISSUE","SPARE-ISSUE",
U1672="Fiber CAmtel","TX ISSUE",
U1672="Fiber AOF","TX ISSUE",
U1672="Projet OCM (HUAWEI)","TRAVAUX-HUAWEI",
U1672="Projet OCM (NOKIA)","TRAVAUX -NOKIA",
U1672="ACCESS-ISSUE","ACCESS-ISSUE",
U1672="Projet OCM (ZTE, NOKIA, autres projets)","TRAVAUX OCM",
U1672="No root CAuse","No root cause",
U1672="ODU HS","TX ISSUE",
U1672="IP &amp; VLAN","TX ISSUE",
U1672="Warehouse HUAWEI","SPARE-ISSUE",
U1672="SPARE-HS","SPARE-ISSUE",
U1672="Power Telco","RAN ISSUE",U1672="no impacts","no impacts"
),"")</f>
        <v/>
      </c>
      <c r="U1672" s="28"/>
      <c r="V1672" s="35" t="str" cm="1">
        <f t="array" ref="V1672">IFERROR(_xlfn.IFS(
U1672="MPR ISSUE","ACTIVE",
U1672="BSS Hardware Issue","ACTIVE",
U1672="Sites strategiques, MLL, Pylone, etc.","PASSIVE",
U1672="AKTIVCO DEFAUT GE &amp; POWER Cabinet","PASSIVE",
U1672="AKTIVCO Coupure ENEO &amp; Baisse de tension","PASSIVE",
U1672="Coupure ENEO &amp; Baisse de tension","PASSIVE",
U1672="Defaut GE &amp; POWER Cabinet","PASSIVE",
U1672="Sharing","PASSIVE",
U1672="Sites strategiques &amp; DataCenter","PASSIVE",
U1672="Exclu","Exclu",
U1672="SAT","ACTIVE",
U1672="SPARE-ISSUE","SPARE-ISSUE",
U1672="Fiber CAmtel","ACTIVE",
U1672="Fiber AOF","ACTIVE",
U1672="Projet OCM (HUAWEI)","PLANNED WORKS",
U1672="Projet OCM (NOKIA)","PLANNED WORKS",
U1672="ACCESS-ISSUE","ACCESS-ISSUE",
U1672="Projet OCM (ZTE, NOKIA, autres projets)","PLANNED WORKS",
U1672="No root CAuse","No root cause",
U1672="ODU HS","ACTIVE",
U1672="IP &amp; VLAN","ACTIVE",
U1672="Warehouse HUAWEI","SPARE-ISSUE",
U1672="SPARE-HS","SPARE-ISSUE",
U1672="Power Telco","ACTIVE",U1672="no impacts","no impacts"
),"")</f>
        <v/>
      </c>
      <c r="W1672" s="102"/>
      <c r="X1672" s="102"/>
      <c r="Y1672" s="102"/>
      <c r="Z1672" s="102"/>
      <c r="AA1672" s="102"/>
      <c r="AB1672" s="104" t="s">
        <v>6232</v>
      </c>
      <c r="AC1672" s="9"/>
      <c r="AD1672" s="9"/>
      <c r="AE1672" s="7" t="s">
        <v>5423</v>
      </c>
      <c r="AF1672" s="6"/>
      <c r="AG1672" s="7"/>
      <c r="AH1672" s="3" t="s">
        <v>5423</v>
      </c>
      <c r="AI1672" s="18" t="s">
        <v>5423</v>
      </c>
      <c r="AJ1672" s="18" t="s">
        <v>5423</v>
      </c>
      <c r="AK1672" s="18" t="s">
        <v>5423</v>
      </c>
      <c r="AL1672" s="18" t="s">
        <v>5423</v>
      </c>
      <c r="AM1672" s="18" t="s">
        <v>5423</v>
      </c>
      <c r="AN1672" s="18" t="s">
        <v>5423</v>
      </c>
      <c r="AO1672" s="18" t="s">
        <v>5423</v>
      </c>
      <c r="AP1672" s="18" t="s">
        <v>5423</v>
      </c>
      <c r="AQ1672" s="18" t="s">
        <v>5423</v>
      </c>
      <c r="AR1672" s="18" t="s">
        <v>5423</v>
      </c>
      <c r="AS1672" s="18" t="s">
        <v>5423</v>
      </c>
      <c r="AT1672" s="18" t="s">
        <v>5423</v>
      </c>
      <c r="AU1672" s="9" t="s">
        <v>6232</v>
      </c>
      <c r="AV1672" s="14"/>
      <c r="AW1672" s="14" t="s">
        <v>5423</v>
      </c>
      <c r="AX1672" s="14" t="str">
        <f>_xlfn.XLOOKUP(B1672,'[4]cell downs 18042026 17h'!$B:$B,'[4]cell downs 18042026 17h'!$B:$B,"")</f>
        <v/>
      </c>
      <c r="AY1672" s="14" t="str">
        <f>_xlfn.XLOOKUP(B1672,'[5]Cells Huawei 19042026 15h'!$B:$B,'[5]Cells Huawei 19042026 15h'!$B:$B,"")</f>
        <v/>
      </c>
      <c r="AZ1672" s="105" t="str">
        <f>_xlfn.XLOOKUP(B1672,'INCIDENT-04-23-2026'!E:E,'INCIDENT-04-23-2026'!F:F,"")</f>
        <v>(04/23/2026 incident ) : impact by  CTR_317_Z_Soa ,Coupure fibre || Action trafic routesur le FH</v>
      </c>
      <c r="BA1672" s="105" t="str">
        <f>_xlfn.XLOOKUP(B1672,'[6]Eneo 17H'!$C:$C,'[6]Eneo 17H'!$I:$I,"")</f>
        <v/>
      </c>
      <c r="BB1672" s="105" t="str">
        <f>_xlfn.XLOOKUP(B1672,[8]ALL!$B:$B,[8]ALL!$M:$M,"")</f>
        <v/>
      </c>
      <c r="BC1672" s="105" t="str">
        <f>_xlfn.XLOOKUP(B1672,'[6]Eneo 17H'!$C:$C,'[6]Eneo 17H'!$I:$I,"")</f>
        <v/>
      </c>
      <c r="BD1672" s="105" t="str">
        <f>_xlfn.XLOOKUP(B1672,'[7]Eneo 12H'!$C:$C,'[7]Eneo 12H'!$I:$I,"")</f>
        <v/>
      </c>
      <c r="BE1672" s="105" t="s">
        <v>5423</v>
      </c>
    </row>
    <row r="1673" spans="1:57" hidden="1" x14ac:dyDescent="0.3">
      <c r="A1673" s="1" t="s">
        <v>2712</v>
      </c>
      <c r="B1673" s="8" t="s">
        <v>2713</v>
      </c>
      <c r="C1673" s="3" t="str">
        <f>_xlfn.XLOOKUP(B1673,'[1]daily break down'!$D:$D,'[1]daily break down'!$E:$E,"")</f>
        <v>LITTORAL</v>
      </c>
      <c r="D1673" s="1"/>
      <c r="E1673" s="1"/>
      <c r="F1673" s="3" t="s">
        <v>31</v>
      </c>
      <c r="G1673" s="1" t="s">
        <v>354</v>
      </c>
      <c r="H1673" s="27" t="str">
        <f>_xlfn.XLOOKUP(B1673,[2]CALCULATION!$B:$B,[2]CALCULATION!$H:$H,"")</f>
        <v>ZTE</v>
      </c>
      <c r="I1673" s="23">
        <v>0</v>
      </c>
      <c r="J1673" s="23">
        <v>0</v>
      </c>
      <c r="K1673" s="23">
        <v>0</v>
      </c>
      <c r="L1673" s="23">
        <v>4.2804187961750177E-4</v>
      </c>
      <c r="M1673" s="23">
        <v>0</v>
      </c>
      <c r="N1673" s="23">
        <v>0</v>
      </c>
      <c r="O1673" s="23">
        <v>0</v>
      </c>
      <c r="P1673" s="103" t="s">
        <v>6554</v>
      </c>
      <c r="Q1673" s="36" t="s">
        <v>5796</v>
      </c>
      <c r="R1673" s="36"/>
      <c r="S1673" s="35" t="str" cm="1">
        <f t="array" ref="S1673">IFERROR(_xlfn.IFS(
U1673="MPR ISSUE","PDH",
U1673="BSS Hardware Issue","BSS",
U1673="Sites strategiques, MLL, Pylone, etc.","ENVTECH",
U1673="AKTIVCO DEFAUT GE &amp; POWER Cabinet","AKTIVCO",
U1673="AKTIVCO Coupure ENEO &amp; Baisse de tension","AKTIVCO GRID ONLY",
U1673="Coupure ENEO &amp; Baisse de tension","IHS GRID ONLY",
U1673="Defaut GE &amp; POWER Cabinet","IHS",
U1673="Sharing","Partners",
U1673="Sites strategiques &amp; DataCenter","SST &amp; DC",
U1673="Exclu","Exclu",
U1673="SAT","SAT",
U1673="SPARE-ISSUE","SPARE-ISSUE",
U1673="Fiber CAmtel","TRANS_FO_CAMTEL",
U1673="Fiber AOF","Fiber AOF",
U1673="Projet OCM (HUAWEI)","TRAVAUX-HUAWEI",
U1673="Projet OCM (NOKIA)","TRAVAUX-NOKIA",
U1673="ACCESS-ISSUE","ACCESS-ISSUE",
U1673="Projet OCM (ZTE, NOKIA, autres projets)","TRAVAUX OCM",
U1673="No root CAuse","No root cause",
U1673="ODU HS","PDH",
U1673="IP &amp; VLAN","PDH",
U1673="Warehouse HUAWEI","SPARE-ISSUE",
U1673="SPARE-HS","SPARE-ISSUE",
U1673="Power Telco","BSS",U1673="no impacts","no impacts"
),"")</f>
        <v/>
      </c>
      <c r="T1673" s="35" t="str" cm="1">
        <f t="array" ref="T1673">IFERROR(_xlfn.IFS(
U1673="MPR ISSUE","TX ISSUE",
U1673="BSS Hardware Issue","RAN ISSUE",
U1673="Sites strategiques, MLL, Pylone, etc.","ENVTECH",
U1673="AKTIVCO DEFAUT GE &amp; POWER Cabinet","POWER ISSUE",
U1673="AKTIVCO Coupure ENEO &amp; Baisse de tension","POWER ISSUE",
U1673="Coupure ENEO &amp; Baisse de tension","POWER ISSUE",
U1673="Defaut GE &amp; POWER Cabinet","POWER ISSUE",
U1673="Sharing","POWER ISSUE",
U1673="Sites strategiques &amp; DataCenter","POWER ISSUE",
U1673="Exclu","Exclu",
U1673="SAT","TX ISSUE",
U1673="SPARE-ISSUE","SPARE-ISSUE",
U1673="Fiber CAmtel","TX ISSUE",
U1673="Fiber AOF","TX ISSUE",
U1673="Projet OCM (HUAWEI)","TRAVAUX-HUAWEI",
U1673="Projet OCM (NOKIA)","TRAVAUX -NOKIA",
U1673="ACCESS-ISSUE","ACCESS-ISSUE",
U1673="Projet OCM (ZTE, NOKIA, autres projets)","TRAVAUX OCM",
U1673="No root CAuse","No root cause",
U1673="ODU HS","TX ISSUE",
U1673="IP &amp; VLAN","TX ISSUE",
U1673="Warehouse HUAWEI","SPARE-ISSUE",
U1673="SPARE-HS","SPARE-ISSUE",
U1673="Power Telco","RAN ISSUE",U1673="no impacts","no impacts"
),"")</f>
        <v/>
      </c>
      <c r="U1673" s="28"/>
      <c r="V1673" s="35" t="str" cm="1">
        <f t="array" ref="V1673">IFERROR(_xlfn.IFS(
U1673="MPR ISSUE","ACTIVE",
U1673="BSS Hardware Issue","ACTIVE",
U1673="Sites strategiques, MLL, Pylone, etc.","PASSIVE",
U1673="AKTIVCO DEFAUT GE &amp; POWER Cabinet","PASSIVE",
U1673="AKTIVCO Coupure ENEO &amp; Baisse de tension","PASSIVE",
U1673="Coupure ENEO &amp; Baisse de tension","PASSIVE",
U1673="Defaut GE &amp; POWER Cabinet","PASSIVE",
U1673="Sharing","PASSIVE",
U1673="Sites strategiques &amp; DataCenter","PASSIVE",
U1673="Exclu","Exclu",
U1673="SAT","ACTIVE",
U1673="SPARE-ISSUE","SPARE-ISSUE",
U1673="Fiber CAmtel","ACTIVE",
U1673="Fiber AOF","ACTIVE",
U1673="Projet OCM (HUAWEI)","PLANNED WORKS",
U1673="Projet OCM (NOKIA)","PLANNED WORKS",
U1673="ACCESS-ISSUE","ACCESS-ISSUE",
U1673="Projet OCM (ZTE, NOKIA, autres projets)","PLANNED WORKS",
U1673="No root CAuse","No root cause",
U1673="ODU HS","ACTIVE",
U1673="IP &amp; VLAN","ACTIVE",
U1673="Warehouse HUAWEI","SPARE-ISSUE",
U1673="SPARE-HS","SPARE-ISSUE",
U1673="Power Telco","ACTIVE",U1673="no impacts","no impacts"
),"")</f>
        <v/>
      </c>
      <c r="W1673" s="102"/>
      <c r="X1673" s="102"/>
      <c r="Y1673" s="102"/>
      <c r="Z1673" s="102"/>
      <c r="AA1673" s="102"/>
      <c r="AB1673" s="104" t="s">
        <v>5423</v>
      </c>
      <c r="AC1673" s="9"/>
      <c r="AD1673" s="9"/>
      <c r="AE1673" s="7" t="s">
        <v>5423</v>
      </c>
      <c r="AF1673" s="6"/>
      <c r="AG1673" s="7"/>
      <c r="AH1673" s="3" t="s">
        <v>5423</v>
      </c>
      <c r="AI1673" s="18" t="s">
        <v>5423</v>
      </c>
      <c r="AJ1673" s="18" t="s">
        <v>5423</v>
      </c>
      <c r="AK1673" s="18" t="s">
        <v>5423</v>
      </c>
      <c r="AL1673" s="18" t="s">
        <v>5423</v>
      </c>
      <c r="AM1673" s="18" t="s">
        <v>5423</v>
      </c>
      <c r="AN1673" s="18" t="s">
        <v>5423</v>
      </c>
      <c r="AO1673" s="18" t="s">
        <v>5423</v>
      </c>
      <c r="AP1673" s="18" t="s">
        <v>5423</v>
      </c>
      <c r="AQ1673" s="18" t="s">
        <v>5423</v>
      </c>
      <c r="AR1673" s="18" t="s">
        <v>5423</v>
      </c>
      <c r="AS1673" s="18" t="s">
        <v>5423</v>
      </c>
      <c r="AT1673" s="18" t="s">
        <v>5423</v>
      </c>
      <c r="AU1673" s="9" t="s">
        <v>5423</v>
      </c>
      <c r="AV1673" s="14"/>
      <c r="AW1673" s="14" t="s">
        <v>5423</v>
      </c>
      <c r="AX1673" s="14" t="str">
        <f>_xlfn.XLOOKUP(B1673,'[4]cell downs 18042026 17h'!$B:$B,'[4]cell downs 18042026 17h'!$B:$B,"")</f>
        <v/>
      </c>
      <c r="AY1673" s="14" t="str">
        <f>_xlfn.XLOOKUP(B1673,'[5]Cells Huawei 19042026 15h'!$B:$B,'[5]Cells Huawei 19042026 15h'!$B:$B,"")</f>
        <v/>
      </c>
      <c r="AZ1673" s="105" t="str">
        <f>_xlfn.XLOOKUP(B1673,'INCIDENT-04-23-2026'!E:E,'INCIDENT-04-23-2026'!F:F,"")</f>
        <v/>
      </c>
      <c r="BA1673" s="105" t="str">
        <f>_xlfn.XLOOKUP(B1673,'[6]Eneo 17H'!$C:$C,'[6]Eneo 17H'!$I:$I,"")</f>
        <v/>
      </c>
      <c r="BB1673" s="105" t="str">
        <f>_xlfn.XLOOKUP(B1673,[8]ALL!$B:$B,[8]ALL!$M:$M,"")</f>
        <v/>
      </c>
      <c r="BC1673" s="105" t="str">
        <f>_xlfn.XLOOKUP(B1673,'[6]Eneo 17H'!$C:$C,'[6]Eneo 17H'!$I:$I,"")</f>
        <v/>
      </c>
      <c r="BD1673" s="105" t="str">
        <f>_xlfn.XLOOKUP(B1673,'[7]Eneo 12H'!$C:$C,'[7]Eneo 12H'!$I:$I,"")</f>
        <v/>
      </c>
      <c r="BE1673" s="105" t="s">
        <v>5423</v>
      </c>
    </row>
    <row r="1674" spans="1:57" hidden="1" x14ac:dyDescent="0.3">
      <c r="A1674" s="1" t="s">
        <v>2169</v>
      </c>
      <c r="B1674" s="8" t="s">
        <v>2170</v>
      </c>
      <c r="C1674" s="3" t="str">
        <f>_xlfn.XLOOKUP(B1674,'[1]daily break down'!$D:$D,'[1]daily break down'!$E:$E,"")</f>
        <v>SUD-OUEST</v>
      </c>
      <c r="D1674" s="1" t="s">
        <v>11</v>
      </c>
      <c r="E1674" s="1" t="s">
        <v>12</v>
      </c>
      <c r="F1674" s="3" t="s">
        <v>13</v>
      </c>
      <c r="G1674" s="1" t="s">
        <v>14</v>
      </c>
      <c r="H1674" s="25" t="str">
        <f>_xlfn.XLOOKUP(B1674,[2]CALCULATION!$B:$B,[2]CALCULATION!$H:$H,"")</f>
        <v>Huawei</v>
      </c>
      <c r="I1674" s="23">
        <v>0</v>
      </c>
      <c r="J1674" s="23">
        <v>0</v>
      </c>
      <c r="K1674" s="23">
        <v>0</v>
      </c>
      <c r="L1674" s="23">
        <v>0</v>
      </c>
      <c r="M1674" s="23">
        <v>0</v>
      </c>
      <c r="N1674" s="23">
        <v>0</v>
      </c>
      <c r="O1674" s="23">
        <v>0</v>
      </c>
      <c r="P1674" s="103" t="s">
        <v>6554</v>
      </c>
      <c r="Q1674" s="36" t="s">
        <v>6552</v>
      </c>
      <c r="R1674" s="36"/>
      <c r="S1674" s="35" t="str" cm="1">
        <f t="array" ref="S1674">IFERROR(_xlfn.IFS(
U1674="MPR ISSUE","PDH",
U1674="BSS Hardware Issue","BSS",
U1674="Sites strategiques, MLL, Pylone, etc.","ENVTECH",
U1674="AKTIVCO DEFAUT GE &amp; POWER Cabinet","AKTIVCO",
U1674="AKTIVCO Coupure ENEO &amp; Baisse de tension","AKTIVCO GRID ONLY",
U1674="Coupure ENEO &amp; Baisse de tension","IHS GRID ONLY",
U1674="Defaut GE &amp; POWER Cabinet","IHS",
U1674="Sharing","Partners",
U1674="Sites strategiques &amp; DataCenter","SST &amp; DC",
U1674="Exclu","Exclu",
U1674="SAT","SAT",
U1674="SPARE-ISSUE","SPARE-ISSUE",
U1674="Fiber CAmtel","TRANS_FO_CAMTEL",
U1674="Fiber AOF","Fiber AOF",
U1674="Projet OCM (HUAWEI)","TRAVAUX-HUAWEI",
U1674="Projet OCM (NOKIA)","TRAVAUX-NOKIA",
U1674="ACCESS-ISSUE","ACCESS-ISSUE",
U1674="Projet OCM (ZTE, NOKIA, autres projets)","TRAVAUX OCM",
U1674="No root CAuse","No root cause",
U1674="ODU HS","PDH",
U1674="IP &amp; VLAN","PDH",
U1674="Warehouse HUAWEI","SPARE-ISSUE",
U1674="SPARE-HS","SPARE-ISSUE",
U1674="Power Telco","BSS",U1674="no impacts","no impacts"
),"")</f>
        <v/>
      </c>
      <c r="T1674" s="35" t="str" cm="1">
        <f t="array" ref="T1674">IFERROR(_xlfn.IFS(
U1674="MPR ISSUE","TX ISSUE",
U1674="BSS Hardware Issue","RAN ISSUE",
U1674="Sites strategiques, MLL, Pylone, etc.","ENVTECH",
U1674="AKTIVCO DEFAUT GE &amp; POWER Cabinet","POWER ISSUE",
U1674="AKTIVCO Coupure ENEO &amp; Baisse de tension","POWER ISSUE",
U1674="Coupure ENEO &amp; Baisse de tension","POWER ISSUE",
U1674="Defaut GE &amp; POWER Cabinet","POWER ISSUE",
U1674="Sharing","POWER ISSUE",
U1674="Sites strategiques &amp; DataCenter","POWER ISSUE",
U1674="Exclu","Exclu",
U1674="SAT","TX ISSUE",
U1674="SPARE-ISSUE","SPARE-ISSUE",
U1674="Fiber CAmtel","TX ISSUE",
U1674="Fiber AOF","TX ISSUE",
U1674="Projet OCM (HUAWEI)","TRAVAUX-HUAWEI",
U1674="Projet OCM (NOKIA)","TRAVAUX -NOKIA",
U1674="ACCESS-ISSUE","ACCESS-ISSUE",
U1674="Projet OCM (ZTE, NOKIA, autres projets)","TRAVAUX OCM",
U1674="No root CAuse","No root cause",
U1674="ODU HS","TX ISSUE",
U1674="IP &amp; VLAN","TX ISSUE",
U1674="Warehouse HUAWEI","SPARE-ISSUE",
U1674="SPARE-HS","SPARE-ISSUE",
U1674="Power Telco","RAN ISSUE",U1674="no impacts","no impacts"
),"")</f>
        <v/>
      </c>
      <c r="U1674" s="28"/>
      <c r="V1674" s="35" t="str" cm="1">
        <f t="array" ref="V1674">IFERROR(_xlfn.IFS(
U1674="MPR ISSUE","ACTIVE",
U1674="BSS Hardware Issue","ACTIVE",
U1674="Sites strategiques, MLL, Pylone, etc.","PASSIVE",
U1674="AKTIVCO DEFAUT GE &amp; POWER Cabinet","PASSIVE",
U1674="AKTIVCO Coupure ENEO &amp; Baisse de tension","PASSIVE",
U1674="Coupure ENEO &amp; Baisse de tension","PASSIVE",
U1674="Defaut GE &amp; POWER Cabinet","PASSIVE",
U1674="Sharing","PASSIVE",
U1674="Sites strategiques &amp; DataCenter","PASSIVE",
U1674="Exclu","Exclu",
U1674="SAT","ACTIVE",
U1674="SPARE-ISSUE","SPARE-ISSUE",
U1674="Fiber CAmtel","ACTIVE",
U1674="Fiber AOF","ACTIVE",
U1674="Projet OCM (HUAWEI)","PLANNED WORKS",
U1674="Projet OCM (NOKIA)","PLANNED WORKS",
U1674="ACCESS-ISSUE","ACCESS-ISSUE",
U1674="Projet OCM (ZTE, NOKIA, autres projets)","PLANNED WORKS",
U1674="No root CAuse","No root cause",
U1674="ODU HS","ACTIVE",
U1674="IP &amp; VLAN","ACTIVE",
U1674="Warehouse HUAWEI","SPARE-ISSUE",
U1674="SPARE-HS","SPARE-ISSUE",
U1674="Power Telco","ACTIVE",U1674="no impacts","no impacts"
),"")</f>
        <v/>
      </c>
      <c r="W1674" s="102"/>
      <c r="X1674" s="102"/>
      <c r="Y1674" s="102"/>
      <c r="Z1674" s="102"/>
      <c r="AA1674" s="102"/>
      <c r="AB1674" s="104" t="s">
        <v>5423</v>
      </c>
      <c r="AC1674" s="9"/>
      <c r="AD1674" s="9"/>
      <c r="AE1674" s="7" t="s">
        <v>5423</v>
      </c>
      <c r="AF1674" s="6"/>
      <c r="AG1674" s="7"/>
      <c r="AH1674" s="3" t="s">
        <v>5423</v>
      </c>
      <c r="AI1674" s="18" t="s">
        <v>5423</v>
      </c>
      <c r="AJ1674" s="18" t="s">
        <v>5423</v>
      </c>
      <c r="AK1674" s="18" t="s">
        <v>5423</v>
      </c>
      <c r="AL1674" s="18" t="s">
        <v>5423</v>
      </c>
      <c r="AM1674" s="18" t="s">
        <v>5423</v>
      </c>
      <c r="AN1674" s="18" t="s">
        <v>5423</v>
      </c>
      <c r="AO1674" s="18" t="s">
        <v>5423</v>
      </c>
      <c r="AP1674" s="18" t="s">
        <v>5423</v>
      </c>
      <c r="AQ1674" s="18" t="s">
        <v>5423</v>
      </c>
      <c r="AR1674" s="18" t="s">
        <v>5423</v>
      </c>
      <c r="AS1674" s="18" t="s">
        <v>5423</v>
      </c>
      <c r="AT1674" s="18" t="s">
        <v>5423</v>
      </c>
      <c r="AU1674" s="9" t="s">
        <v>5423</v>
      </c>
      <c r="AV1674" s="14"/>
      <c r="AW1674" s="14" t="s">
        <v>5423</v>
      </c>
      <c r="AX1674" s="14" t="str">
        <f>_xlfn.XLOOKUP(B1674,'[4]cell downs 18042026 17h'!$B:$B,'[4]cell downs 18042026 17h'!$B:$B,"")</f>
        <v/>
      </c>
      <c r="AY1674" s="14" t="str">
        <f>_xlfn.XLOOKUP(B1674,'[5]Cells Huawei 19042026 15h'!$B:$B,'[5]Cells Huawei 19042026 15h'!$B:$B,"")</f>
        <v/>
      </c>
      <c r="AZ1674" s="105" t="str">
        <f>_xlfn.XLOOKUP(B1674,'INCIDENT-04-23-2026'!E:E,'INCIDENT-04-23-2026'!F:F,"")</f>
        <v/>
      </c>
      <c r="BA1674" s="105" t="str">
        <f>_xlfn.XLOOKUP(B1674,'[6]Eneo 17H'!$C:$C,'[6]Eneo 17H'!$I:$I,"")</f>
        <v/>
      </c>
      <c r="BB1674" s="105" t="str">
        <f>_xlfn.XLOOKUP(B1674,[8]ALL!$B:$B,[8]ALL!$M:$M,"")</f>
        <v/>
      </c>
      <c r="BC1674" s="105" t="str">
        <f>_xlfn.XLOOKUP(B1674,'[6]Eneo 17H'!$C:$C,'[6]Eneo 17H'!$I:$I,"")</f>
        <v/>
      </c>
      <c r="BD1674" s="105" t="str">
        <f>_xlfn.XLOOKUP(B1674,'[7]Eneo 12H'!$C:$C,'[7]Eneo 12H'!$I:$I,"")</f>
        <v/>
      </c>
      <c r="BE1674" s="105" t="s">
        <v>5423</v>
      </c>
    </row>
    <row r="1675" spans="1:57" hidden="1" x14ac:dyDescent="0.3">
      <c r="A1675" s="1" t="s">
        <v>1681</v>
      </c>
      <c r="B1675" s="8" t="s">
        <v>1682</v>
      </c>
      <c r="C1675" s="3" t="str">
        <f>_xlfn.XLOOKUP(B1675,'[1]daily break down'!$D:$D,'[1]daily break down'!$E:$E,"")</f>
        <v>Maroua</v>
      </c>
      <c r="D1675" s="1" t="s">
        <v>11</v>
      </c>
      <c r="E1675" s="1" t="s">
        <v>12</v>
      </c>
      <c r="F1675" s="3" t="s">
        <v>55</v>
      </c>
      <c r="G1675" s="1" t="s">
        <v>84</v>
      </c>
      <c r="H1675" s="25" t="str">
        <f>_xlfn.XLOOKUP(B1675,[2]CALCULATION!$B:$B,[2]CALCULATION!$H:$H,"")</f>
        <v>Huawei</v>
      </c>
      <c r="I1675" s="23">
        <v>1.4892290395025582E-2</v>
      </c>
      <c r="J1675" s="23">
        <v>3.2103140971312628E-3</v>
      </c>
      <c r="K1675" s="23">
        <v>0</v>
      </c>
      <c r="L1675" s="23">
        <v>0</v>
      </c>
      <c r="M1675" s="23">
        <v>0</v>
      </c>
      <c r="N1675" s="23">
        <v>0</v>
      </c>
      <c r="O1675" s="23">
        <v>0</v>
      </c>
      <c r="P1675" s="103" t="s">
        <v>6554</v>
      </c>
      <c r="Q1675" s="36" t="s">
        <v>5796</v>
      </c>
      <c r="R1675" s="36"/>
      <c r="S1675" s="35" t="str" cm="1">
        <f t="array" ref="S1675">IFERROR(_xlfn.IFS(
U1675="MPR ISSUE","PDH",
U1675="BSS Hardware Issue","BSS",
U1675="Sites strategiques, MLL, Pylone, etc.","ENVTECH",
U1675="AKTIVCO DEFAUT GE &amp; POWER Cabinet","AKTIVCO",
U1675="AKTIVCO Coupure ENEO &amp; Baisse de tension","AKTIVCO GRID ONLY",
U1675="Coupure ENEO &amp; Baisse de tension","IHS GRID ONLY",
U1675="Defaut GE &amp; POWER Cabinet","IHS",
U1675="Sharing","Partners",
U1675="Sites strategiques &amp; DataCenter","SST &amp; DC",
U1675="Exclu","Exclu",
U1675="SAT","SAT",
U1675="SPARE-ISSUE","SPARE-ISSUE",
U1675="Fiber CAmtel","TRANS_FO_CAMTEL",
U1675="Fiber AOF","Fiber AOF",
U1675="Projet OCM (HUAWEI)","TRAVAUX-HUAWEI",
U1675="Projet OCM (NOKIA)","TRAVAUX-NOKIA",
U1675="ACCESS-ISSUE","ACCESS-ISSUE",
U1675="Projet OCM (ZTE, NOKIA, autres projets)","TRAVAUX OCM",
U1675="No root CAuse","No root cause",
U1675="ODU HS","PDH",
U1675="IP &amp; VLAN","PDH",
U1675="Warehouse HUAWEI","SPARE-ISSUE",
U1675="SPARE-HS","SPARE-ISSUE",
U1675="Power Telco","BSS",U1675="no impacts","no impacts"
),"")</f>
        <v/>
      </c>
      <c r="T1675" s="35" t="str" cm="1">
        <f t="array" ref="T1675">IFERROR(_xlfn.IFS(
U1675="MPR ISSUE","TX ISSUE",
U1675="BSS Hardware Issue","RAN ISSUE",
U1675="Sites strategiques, MLL, Pylone, etc.","ENVTECH",
U1675="AKTIVCO DEFAUT GE &amp; POWER Cabinet","POWER ISSUE",
U1675="AKTIVCO Coupure ENEO &amp; Baisse de tension","POWER ISSUE",
U1675="Coupure ENEO &amp; Baisse de tension","POWER ISSUE",
U1675="Defaut GE &amp; POWER Cabinet","POWER ISSUE",
U1675="Sharing","POWER ISSUE",
U1675="Sites strategiques &amp; DataCenter","POWER ISSUE",
U1675="Exclu","Exclu",
U1675="SAT","TX ISSUE",
U1675="SPARE-ISSUE","SPARE-ISSUE",
U1675="Fiber CAmtel","TX ISSUE",
U1675="Fiber AOF","TX ISSUE",
U1675="Projet OCM (HUAWEI)","TRAVAUX-HUAWEI",
U1675="Projet OCM (NOKIA)","TRAVAUX -NOKIA",
U1675="ACCESS-ISSUE","ACCESS-ISSUE",
U1675="Projet OCM (ZTE, NOKIA, autres projets)","TRAVAUX OCM",
U1675="No root CAuse","No root cause",
U1675="ODU HS","TX ISSUE",
U1675="IP &amp; VLAN","TX ISSUE",
U1675="Warehouse HUAWEI","SPARE-ISSUE",
U1675="SPARE-HS","SPARE-ISSUE",
U1675="Power Telco","RAN ISSUE",U1675="no impacts","no impacts"
),"")</f>
        <v/>
      </c>
      <c r="U1675" s="28"/>
      <c r="V1675" s="35" t="str" cm="1">
        <f t="array" ref="V1675">IFERROR(_xlfn.IFS(
U1675="MPR ISSUE","ACTIVE",
U1675="BSS Hardware Issue","ACTIVE",
U1675="Sites strategiques, MLL, Pylone, etc.","PASSIVE",
U1675="AKTIVCO DEFAUT GE &amp; POWER Cabinet","PASSIVE",
U1675="AKTIVCO Coupure ENEO &amp; Baisse de tension","PASSIVE",
U1675="Coupure ENEO &amp; Baisse de tension","PASSIVE",
U1675="Defaut GE &amp; POWER Cabinet","PASSIVE",
U1675="Sharing","PASSIVE",
U1675="Sites strategiques &amp; DataCenter","PASSIVE",
U1675="Exclu","Exclu",
U1675="SAT","ACTIVE",
U1675="SPARE-ISSUE","SPARE-ISSUE",
U1675="Fiber CAmtel","ACTIVE",
U1675="Fiber AOF","ACTIVE",
U1675="Projet OCM (HUAWEI)","PLANNED WORKS",
U1675="Projet OCM (NOKIA)","PLANNED WORKS",
U1675="ACCESS-ISSUE","ACCESS-ISSUE",
U1675="Projet OCM (ZTE, NOKIA, autres projets)","PLANNED WORKS",
U1675="No root CAuse","No root cause",
U1675="ODU HS","ACTIVE",
U1675="IP &amp; VLAN","ACTIVE",
U1675="Warehouse HUAWEI","SPARE-ISSUE",
U1675="SPARE-HS","SPARE-ISSUE",
U1675="Power Telco","ACTIVE",U1675="no impacts","no impacts"
),"")</f>
        <v/>
      </c>
      <c r="W1675" s="102"/>
      <c r="X1675" s="102"/>
      <c r="Y1675" s="102"/>
      <c r="Z1675" s="102"/>
      <c r="AA1675" s="102"/>
      <c r="AB1675" s="104" t="s">
        <v>5423</v>
      </c>
      <c r="AC1675" s="9"/>
      <c r="AD1675" s="9"/>
      <c r="AE1675" s="7" t="s">
        <v>5423</v>
      </c>
      <c r="AF1675" s="6"/>
      <c r="AG1675" s="7"/>
      <c r="AH1675" s="3" t="s">
        <v>5423</v>
      </c>
      <c r="AI1675" s="18" t="s">
        <v>5423</v>
      </c>
      <c r="AJ1675" s="18" t="s">
        <v>5423</v>
      </c>
      <c r="AK1675" s="18" t="s">
        <v>5423</v>
      </c>
      <c r="AL1675" s="18" t="s">
        <v>5423</v>
      </c>
      <c r="AM1675" s="18" t="s">
        <v>5423</v>
      </c>
      <c r="AN1675" s="18" t="s">
        <v>5423</v>
      </c>
      <c r="AO1675" s="18" t="s">
        <v>5423</v>
      </c>
      <c r="AP1675" s="18" t="s">
        <v>5423</v>
      </c>
      <c r="AQ1675" s="18" t="s">
        <v>5423</v>
      </c>
      <c r="AR1675" s="18" t="s">
        <v>5423</v>
      </c>
      <c r="AS1675" s="18" t="s">
        <v>5423</v>
      </c>
      <c r="AT1675" s="18" t="s">
        <v>5423</v>
      </c>
      <c r="AU1675" s="9" t="s">
        <v>5423</v>
      </c>
      <c r="AV1675" s="14"/>
      <c r="AW1675" s="14" t="s">
        <v>5423</v>
      </c>
      <c r="AX1675" s="14" t="str">
        <f>_xlfn.XLOOKUP(B1675,'[4]cell downs 18042026 17h'!$B:$B,'[4]cell downs 18042026 17h'!$B:$B,"")</f>
        <v/>
      </c>
      <c r="AY1675" s="14" t="str">
        <f>_xlfn.XLOOKUP(B1675,'[5]Cells Huawei 19042026 15h'!$B:$B,'[5]Cells Huawei 19042026 15h'!$B:$B,"")</f>
        <v/>
      </c>
      <c r="AZ1675" s="105" t="str">
        <f>_xlfn.XLOOKUP(B1675,'INCIDENT-04-23-2026'!E:E,'INCIDENT-04-23-2026'!F:F,"")</f>
        <v/>
      </c>
      <c r="BA1675" s="105" t="str">
        <f>_xlfn.XLOOKUP(B1675,'[6]Eneo 17H'!$C:$C,'[6]Eneo 17H'!$I:$I,"")</f>
        <v/>
      </c>
      <c r="BB1675" s="105" t="str">
        <f>_xlfn.XLOOKUP(B1675,[8]ALL!$B:$B,[8]ALL!$M:$M,"")</f>
        <v/>
      </c>
      <c r="BC1675" s="105" t="str">
        <f>_xlfn.XLOOKUP(B1675,'[6]Eneo 17H'!$C:$C,'[6]Eneo 17H'!$I:$I,"")</f>
        <v/>
      </c>
      <c r="BD1675" s="105" t="str">
        <f>_xlfn.XLOOKUP(B1675,'[7]Eneo 12H'!$C:$C,'[7]Eneo 12H'!$I:$I,"")</f>
        <v/>
      </c>
      <c r="BE1675" s="105" t="s">
        <v>5423</v>
      </c>
    </row>
    <row r="1676" spans="1:57" hidden="1" x14ac:dyDescent="0.3">
      <c r="A1676" s="1" t="s">
        <v>1896</v>
      </c>
      <c r="B1676" s="8" t="s">
        <v>1897</v>
      </c>
      <c r="C1676" s="3" t="str">
        <f>_xlfn.XLOOKUP(B1676,'[1]daily break down'!$D:$D,'[1]daily break down'!$E:$E,"")</f>
        <v>CENTRE</v>
      </c>
      <c r="D1676" s="1" t="s">
        <v>11</v>
      </c>
      <c r="E1676" s="1" t="s">
        <v>12</v>
      </c>
      <c r="F1676" s="3" t="s">
        <v>69</v>
      </c>
      <c r="G1676" s="1" t="s">
        <v>70</v>
      </c>
      <c r="H1676" s="27" t="str">
        <f>_xlfn.XLOOKUP(B1676,[2]CALCULATION!$B:$B,[2]CALCULATION!$H:$H,"")</f>
        <v>ZTE</v>
      </c>
      <c r="I1676" s="23">
        <v>0</v>
      </c>
      <c r="J1676" s="23">
        <v>0</v>
      </c>
      <c r="K1676" s="23">
        <v>0</v>
      </c>
      <c r="L1676" s="23">
        <v>0</v>
      </c>
      <c r="M1676" s="23">
        <v>0</v>
      </c>
      <c r="N1676" s="23">
        <v>0</v>
      </c>
      <c r="O1676" s="23">
        <v>0</v>
      </c>
      <c r="P1676" s="103" t="s">
        <v>6554</v>
      </c>
      <c r="Q1676" s="36" t="s">
        <v>5796</v>
      </c>
      <c r="R1676" s="36"/>
      <c r="S1676" s="35" t="str" cm="1">
        <f t="array" ref="S1676">IFERROR(_xlfn.IFS(
U1676="MPR ISSUE","PDH",
U1676="BSS Hardware Issue","BSS",
U1676="Sites strategiques, MLL, Pylone, etc.","ENVTECH",
U1676="AKTIVCO DEFAUT GE &amp; POWER Cabinet","AKTIVCO",
U1676="AKTIVCO Coupure ENEO &amp; Baisse de tension","AKTIVCO GRID ONLY",
U1676="Coupure ENEO &amp; Baisse de tension","IHS GRID ONLY",
U1676="Defaut GE &amp; POWER Cabinet","IHS",
U1676="Sharing","Partners",
U1676="Sites strategiques &amp; DataCenter","SST &amp; DC",
U1676="Exclu","Exclu",
U1676="SAT","SAT",
U1676="SPARE-ISSUE","SPARE-ISSUE",
U1676="Fiber CAmtel","TRANS_FO_CAMTEL",
U1676="Fiber AOF","Fiber AOF",
U1676="Projet OCM (HUAWEI)","TRAVAUX-HUAWEI",
U1676="Projet OCM (NOKIA)","TRAVAUX-NOKIA",
U1676="ACCESS-ISSUE","ACCESS-ISSUE",
U1676="Projet OCM (ZTE, NOKIA, autres projets)","TRAVAUX OCM",
U1676="No root CAuse","No root cause",
U1676="ODU HS","PDH",
U1676="IP &amp; VLAN","PDH",
U1676="Warehouse HUAWEI","SPARE-ISSUE",
U1676="SPARE-HS","SPARE-ISSUE",
U1676="Power Telco","BSS",U1676="no impacts","no impacts"
),"")</f>
        <v/>
      </c>
      <c r="T1676" s="35" t="str" cm="1">
        <f t="array" ref="T1676">IFERROR(_xlfn.IFS(
U1676="MPR ISSUE","TX ISSUE",
U1676="BSS Hardware Issue","RAN ISSUE",
U1676="Sites strategiques, MLL, Pylone, etc.","ENVTECH",
U1676="AKTIVCO DEFAUT GE &amp; POWER Cabinet","POWER ISSUE",
U1676="AKTIVCO Coupure ENEO &amp; Baisse de tension","POWER ISSUE",
U1676="Coupure ENEO &amp; Baisse de tension","POWER ISSUE",
U1676="Defaut GE &amp; POWER Cabinet","POWER ISSUE",
U1676="Sharing","POWER ISSUE",
U1676="Sites strategiques &amp; DataCenter","POWER ISSUE",
U1676="Exclu","Exclu",
U1676="SAT","TX ISSUE",
U1676="SPARE-ISSUE","SPARE-ISSUE",
U1676="Fiber CAmtel","TX ISSUE",
U1676="Fiber AOF","TX ISSUE",
U1676="Projet OCM (HUAWEI)","TRAVAUX-HUAWEI",
U1676="Projet OCM (NOKIA)","TRAVAUX -NOKIA",
U1676="ACCESS-ISSUE","ACCESS-ISSUE",
U1676="Projet OCM (ZTE, NOKIA, autres projets)","TRAVAUX OCM",
U1676="No root CAuse","No root cause",
U1676="ODU HS","TX ISSUE",
U1676="IP &amp; VLAN","TX ISSUE",
U1676="Warehouse HUAWEI","SPARE-ISSUE",
U1676="SPARE-HS","SPARE-ISSUE",
U1676="Power Telco","RAN ISSUE",U1676="no impacts","no impacts"
),"")</f>
        <v/>
      </c>
      <c r="U1676" s="28"/>
      <c r="V1676" s="35" t="str" cm="1">
        <f t="array" ref="V1676">IFERROR(_xlfn.IFS(
U1676="MPR ISSUE","ACTIVE",
U1676="BSS Hardware Issue","ACTIVE",
U1676="Sites strategiques, MLL, Pylone, etc.","PASSIVE",
U1676="AKTIVCO DEFAUT GE &amp; POWER Cabinet","PASSIVE",
U1676="AKTIVCO Coupure ENEO &amp; Baisse de tension","PASSIVE",
U1676="Coupure ENEO &amp; Baisse de tension","PASSIVE",
U1676="Defaut GE &amp; POWER Cabinet","PASSIVE",
U1676="Sharing","PASSIVE",
U1676="Sites strategiques &amp; DataCenter","PASSIVE",
U1676="Exclu","Exclu",
U1676="SAT","ACTIVE",
U1676="SPARE-ISSUE","SPARE-ISSUE",
U1676="Fiber CAmtel","ACTIVE",
U1676="Fiber AOF","ACTIVE",
U1676="Projet OCM (HUAWEI)","PLANNED WORKS",
U1676="Projet OCM (NOKIA)","PLANNED WORKS",
U1676="ACCESS-ISSUE","ACCESS-ISSUE",
U1676="Projet OCM (ZTE, NOKIA, autres projets)","PLANNED WORKS",
U1676="No root CAuse","No root cause",
U1676="ODU HS","ACTIVE",
U1676="IP &amp; VLAN","ACTIVE",
U1676="Warehouse HUAWEI","SPARE-ISSUE",
U1676="SPARE-HS","SPARE-ISSUE",
U1676="Power Telco","ACTIVE",U1676="no impacts","no impacts"
),"")</f>
        <v/>
      </c>
      <c r="W1676" s="102"/>
      <c r="X1676" s="102"/>
      <c r="Y1676" s="102"/>
      <c r="Z1676" s="102"/>
      <c r="AA1676" s="102"/>
      <c r="AB1676" s="104" t="s">
        <v>5423</v>
      </c>
      <c r="AC1676" s="9"/>
      <c r="AD1676" s="9"/>
      <c r="AE1676" s="7" t="s">
        <v>5423</v>
      </c>
      <c r="AF1676" s="6"/>
      <c r="AG1676" s="7"/>
      <c r="AH1676" s="3" t="s">
        <v>5423</v>
      </c>
      <c r="AI1676" s="18" t="s">
        <v>5423</v>
      </c>
      <c r="AJ1676" s="18" t="s">
        <v>5423</v>
      </c>
      <c r="AK1676" s="18" t="s">
        <v>5423</v>
      </c>
      <c r="AL1676" s="18" t="s">
        <v>5423</v>
      </c>
      <c r="AM1676" s="18" t="s">
        <v>5423</v>
      </c>
      <c r="AN1676" s="18" t="s">
        <v>5423</v>
      </c>
      <c r="AO1676" s="18" t="s">
        <v>5423</v>
      </c>
      <c r="AP1676" s="18" t="s">
        <v>5423</v>
      </c>
      <c r="AQ1676" s="18" t="s">
        <v>5423</v>
      </c>
      <c r="AR1676" s="18" t="s">
        <v>5423</v>
      </c>
      <c r="AS1676" s="18" t="s">
        <v>5423</v>
      </c>
      <c r="AT1676" s="18" t="s">
        <v>5423</v>
      </c>
      <c r="AU1676" s="9" t="s">
        <v>5423</v>
      </c>
      <c r="AV1676" s="14"/>
      <c r="AW1676" s="14" t="s">
        <v>5423</v>
      </c>
      <c r="AX1676" s="14" t="str">
        <f>_xlfn.XLOOKUP(B1676,'[4]cell downs 18042026 17h'!$B:$B,'[4]cell downs 18042026 17h'!$B:$B,"")</f>
        <v/>
      </c>
      <c r="AY1676" s="14" t="str">
        <f>_xlfn.XLOOKUP(B1676,'[5]Cells Huawei 19042026 15h'!$B:$B,'[5]Cells Huawei 19042026 15h'!$B:$B,"")</f>
        <v/>
      </c>
      <c r="AZ1676" s="105" t="str">
        <f>_xlfn.XLOOKUP(B1676,'INCIDENT-04-23-2026'!E:E,'INCIDENT-04-23-2026'!F:F,"")</f>
        <v/>
      </c>
      <c r="BA1676" s="105" t="str">
        <f>_xlfn.XLOOKUP(B1676,'[6]Eneo 17H'!$C:$C,'[6]Eneo 17H'!$I:$I,"")</f>
        <v/>
      </c>
      <c r="BB1676" s="105" t="str">
        <f>_xlfn.XLOOKUP(B1676,[8]ALL!$B:$B,[8]ALL!$M:$M,"")</f>
        <v/>
      </c>
      <c r="BC1676" s="105" t="str">
        <f>_xlfn.XLOOKUP(B1676,'[6]Eneo 17H'!$C:$C,'[6]Eneo 17H'!$I:$I,"")</f>
        <v/>
      </c>
      <c r="BD1676" s="105" t="str">
        <f>_xlfn.XLOOKUP(B1676,'[7]Eneo 12H'!$C:$C,'[7]Eneo 12H'!$I:$I,"")</f>
        <v/>
      </c>
      <c r="BE1676" s="105" t="s">
        <v>5423</v>
      </c>
    </row>
    <row r="1677" spans="1:57" hidden="1" x14ac:dyDescent="0.3">
      <c r="A1677" s="1" t="s">
        <v>3400</v>
      </c>
      <c r="B1677" s="8" t="s">
        <v>3401</v>
      </c>
      <c r="C1677" s="3" t="str">
        <f>_xlfn.XLOOKUP(B1677,'[1]daily break down'!$D:$D,'[1]daily break down'!$E:$E,"")</f>
        <v>Douala</v>
      </c>
      <c r="D1677" s="1" t="s">
        <v>11</v>
      </c>
      <c r="E1677" s="1" t="s">
        <v>12</v>
      </c>
      <c r="F1677" s="3" t="s">
        <v>31</v>
      </c>
      <c r="G1677" s="1" t="s">
        <v>32</v>
      </c>
      <c r="H1677" s="27" t="str">
        <f>_xlfn.XLOOKUP(B1677,[2]CALCULATION!$B:$B,[2]CALCULATION!$H:$H,"")</f>
        <v>ZTE</v>
      </c>
      <c r="I1677" s="23">
        <v>0</v>
      </c>
      <c r="J1677" s="23">
        <v>0</v>
      </c>
      <c r="K1677" s="23">
        <v>0</v>
      </c>
      <c r="L1677" s="23">
        <v>0</v>
      </c>
      <c r="M1677" s="23">
        <v>0</v>
      </c>
      <c r="N1677" s="23">
        <v>0</v>
      </c>
      <c r="O1677" s="23">
        <v>0</v>
      </c>
      <c r="P1677" s="103" t="s">
        <v>6554</v>
      </c>
      <c r="Q1677" s="36" t="s">
        <v>5796</v>
      </c>
      <c r="R1677" s="36"/>
      <c r="S1677" s="35" t="str" cm="1">
        <f t="array" ref="S1677">IFERROR(_xlfn.IFS(
U1677="MPR ISSUE","PDH",
U1677="BSS Hardware Issue","BSS",
U1677="Sites strategiques, MLL, Pylone, etc.","ENVTECH",
U1677="AKTIVCO DEFAUT GE &amp; POWER Cabinet","AKTIVCO",
U1677="AKTIVCO Coupure ENEO &amp; Baisse de tension","AKTIVCO GRID ONLY",
U1677="Coupure ENEO &amp; Baisse de tension","IHS GRID ONLY",
U1677="Defaut GE &amp; POWER Cabinet","IHS",
U1677="Sharing","Partners",
U1677="Sites strategiques &amp; DataCenter","SST &amp; DC",
U1677="Exclu","Exclu",
U1677="SAT","SAT",
U1677="SPARE-ISSUE","SPARE-ISSUE",
U1677="Fiber CAmtel","TRANS_FO_CAMTEL",
U1677="Fiber AOF","Fiber AOF",
U1677="Projet OCM (HUAWEI)","TRAVAUX-HUAWEI",
U1677="Projet OCM (NOKIA)","TRAVAUX-NOKIA",
U1677="ACCESS-ISSUE","ACCESS-ISSUE",
U1677="Projet OCM (ZTE, NOKIA, autres projets)","TRAVAUX OCM",
U1677="No root CAuse","No root cause",
U1677="ODU HS","PDH",
U1677="IP &amp; VLAN","PDH",
U1677="Warehouse HUAWEI","SPARE-ISSUE",
U1677="SPARE-HS","SPARE-ISSUE",
U1677="Power Telco","BSS",U1677="no impacts","no impacts"
),"")</f>
        <v/>
      </c>
      <c r="T1677" s="35" t="str" cm="1">
        <f t="array" ref="T1677">IFERROR(_xlfn.IFS(
U1677="MPR ISSUE","TX ISSUE",
U1677="BSS Hardware Issue","RAN ISSUE",
U1677="Sites strategiques, MLL, Pylone, etc.","ENVTECH",
U1677="AKTIVCO DEFAUT GE &amp; POWER Cabinet","POWER ISSUE",
U1677="AKTIVCO Coupure ENEO &amp; Baisse de tension","POWER ISSUE",
U1677="Coupure ENEO &amp; Baisse de tension","POWER ISSUE",
U1677="Defaut GE &amp; POWER Cabinet","POWER ISSUE",
U1677="Sharing","POWER ISSUE",
U1677="Sites strategiques &amp; DataCenter","POWER ISSUE",
U1677="Exclu","Exclu",
U1677="SAT","TX ISSUE",
U1677="SPARE-ISSUE","SPARE-ISSUE",
U1677="Fiber CAmtel","TX ISSUE",
U1677="Fiber AOF","TX ISSUE",
U1677="Projet OCM (HUAWEI)","TRAVAUX-HUAWEI",
U1677="Projet OCM (NOKIA)","TRAVAUX -NOKIA",
U1677="ACCESS-ISSUE","ACCESS-ISSUE",
U1677="Projet OCM (ZTE, NOKIA, autres projets)","TRAVAUX OCM",
U1677="No root CAuse","No root cause",
U1677="ODU HS","TX ISSUE",
U1677="IP &amp; VLAN","TX ISSUE",
U1677="Warehouse HUAWEI","SPARE-ISSUE",
U1677="SPARE-HS","SPARE-ISSUE",
U1677="Power Telco","RAN ISSUE",U1677="no impacts","no impacts"
),"")</f>
        <v/>
      </c>
      <c r="U1677" s="28"/>
      <c r="V1677" s="35" t="str" cm="1">
        <f t="array" ref="V1677">IFERROR(_xlfn.IFS(
U1677="MPR ISSUE","ACTIVE",
U1677="BSS Hardware Issue","ACTIVE",
U1677="Sites strategiques, MLL, Pylone, etc.","PASSIVE",
U1677="AKTIVCO DEFAUT GE &amp; POWER Cabinet","PASSIVE",
U1677="AKTIVCO Coupure ENEO &amp; Baisse de tension","PASSIVE",
U1677="Coupure ENEO &amp; Baisse de tension","PASSIVE",
U1677="Defaut GE &amp; POWER Cabinet","PASSIVE",
U1677="Sharing","PASSIVE",
U1677="Sites strategiques &amp; DataCenter","PASSIVE",
U1677="Exclu","Exclu",
U1677="SAT","ACTIVE",
U1677="SPARE-ISSUE","SPARE-ISSUE",
U1677="Fiber CAmtel","ACTIVE",
U1677="Fiber AOF","ACTIVE",
U1677="Projet OCM (HUAWEI)","PLANNED WORKS",
U1677="Projet OCM (NOKIA)","PLANNED WORKS",
U1677="ACCESS-ISSUE","ACCESS-ISSUE",
U1677="Projet OCM (ZTE, NOKIA, autres projets)","PLANNED WORKS",
U1677="No root CAuse","No root cause",
U1677="ODU HS","ACTIVE",
U1677="IP &amp; VLAN","ACTIVE",
U1677="Warehouse HUAWEI","SPARE-ISSUE",
U1677="SPARE-HS","SPARE-ISSUE",
U1677="Power Telco","ACTIVE",U1677="no impacts","no impacts"
),"")</f>
        <v/>
      </c>
      <c r="W1677" s="102"/>
      <c r="X1677" s="102"/>
      <c r="Y1677" s="102"/>
      <c r="Z1677" s="102"/>
      <c r="AA1677" s="102"/>
      <c r="AB1677" s="104" t="s">
        <v>5423</v>
      </c>
      <c r="AC1677" s="9"/>
      <c r="AD1677" s="9"/>
      <c r="AE1677" s="7" t="s">
        <v>5423</v>
      </c>
      <c r="AF1677" s="6"/>
      <c r="AG1677" s="7"/>
      <c r="AH1677" s="3" t="s">
        <v>5423</v>
      </c>
      <c r="AI1677" s="18" t="s">
        <v>5423</v>
      </c>
      <c r="AJ1677" s="18" t="s">
        <v>5423</v>
      </c>
      <c r="AK1677" s="18" t="s">
        <v>5423</v>
      </c>
      <c r="AL1677" s="18" t="s">
        <v>5423</v>
      </c>
      <c r="AM1677" s="18" t="s">
        <v>5423</v>
      </c>
      <c r="AN1677" s="18" t="s">
        <v>5423</v>
      </c>
      <c r="AO1677" s="18" t="s">
        <v>5423</v>
      </c>
      <c r="AP1677" s="18" t="s">
        <v>5423</v>
      </c>
      <c r="AQ1677" s="18" t="s">
        <v>5423</v>
      </c>
      <c r="AR1677" s="18" t="s">
        <v>5423</v>
      </c>
      <c r="AS1677" s="18" t="s">
        <v>5423</v>
      </c>
      <c r="AT1677" s="18" t="s">
        <v>5423</v>
      </c>
      <c r="AU1677" s="9" t="s">
        <v>5423</v>
      </c>
      <c r="AV1677" s="14"/>
      <c r="AW1677" s="14" t="s">
        <v>5423</v>
      </c>
      <c r="AX1677" s="14" t="str">
        <f>_xlfn.XLOOKUP(B1677,'[4]cell downs 18042026 17h'!$B:$B,'[4]cell downs 18042026 17h'!$B:$B,"")</f>
        <v/>
      </c>
      <c r="AY1677" s="14" t="str">
        <f>_xlfn.XLOOKUP(B1677,'[5]Cells Huawei 19042026 15h'!$B:$B,'[5]Cells Huawei 19042026 15h'!$B:$B,"")</f>
        <v/>
      </c>
      <c r="AZ1677" s="105" t="str">
        <f>_xlfn.XLOOKUP(B1677,'INCIDENT-04-23-2026'!E:E,'INCIDENT-04-23-2026'!F:F,"")</f>
        <v/>
      </c>
      <c r="BA1677" s="105" t="str">
        <f>_xlfn.XLOOKUP(B1677,'[6]Eneo 17H'!$C:$C,'[6]Eneo 17H'!$I:$I,"")</f>
        <v/>
      </c>
      <c r="BB1677" s="105" t="str">
        <f>_xlfn.XLOOKUP(B1677,[8]ALL!$B:$B,[8]ALL!$M:$M,"")</f>
        <v/>
      </c>
      <c r="BC1677" s="105" t="str">
        <f>_xlfn.XLOOKUP(B1677,'[6]Eneo 17H'!$C:$C,'[6]Eneo 17H'!$I:$I,"")</f>
        <v/>
      </c>
      <c r="BD1677" s="105" t="str">
        <f>_xlfn.XLOOKUP(B1677,'[7]Eneo 12H'!$C:$C,'[7]Eneo 12H'!$I:$I,"")</f>
        <v/>
      </c>
      <c r="BE1677" s="105" t="s">
        <v>5423</v>
      </c>
    </row>
    <row r="1678" spans="1:57" hidden="1" x14ac:dyDescent="0.3">
      <c r="A1678" s="1" t="s">
        <v>261</v>
      </c>
      <c r="B1678" s="8" t="s">
        <v>262</v>
      </c>
      <c r="C1678" s="3" t="str">
        <f>_xlfn.XLOOKUP(B1678,'[1]daily break down'!$D:$D,'[1]daily break down'!$E:$E,"")</f>
        <v>Douala</v>
      </c>
      <c r="D1678" s="1" t="s">
        <v>21</v>
      </c>
      <c r="E1678" s="1" t="s">
        <v>263</v>
      </c>
      <c r="F1678" s="3" t="s">
        <v>31</v>
      </c>
      <c r="G1678" s="1" t="s">
        <v>32</v>
      </c>
      <c r="H1678" s="27" t="str">
        <f>_xlfn.XLOOKUP(B1678,[2]CALCULATION!$B:$B,[2]CALCULATION!$H:$H,"")</f>
        <v>ZTE</v>
      </c>
      <c r="I1678" s="23">
        <v>0</v>
      </c>
      <c r="J1678" s="23">
        <v>0</v>
      </c>
      <c r="K1678" s="23">
        <v>0</v>
      </c>
      <c r="L1678" s="23">
        <v>0</v>
      </c>
      <c r="M1678" s="23">
        <v>0</v>
      </c>
      <c r="N1678" s="23">
        <v>0</v>
      </c>
      <c r="O1678" s="23">
        <v>3.1568088621790756E-3</v>
      </c>
      <c r="P1678" s="103" t="s">
        <v>6554</v>
      </c>
      <c r="Q1678" s="36" t="s">
        <v>5796</v>
      </c>
      <c r="R1678" s="36"/>
      <c r="S1678" s="35" t="str" cm="1">
        <f t="array" ref="S1678">IFERROR(_xlfn.IFS(
U1678="MPR ISSUE","PDH",
U1678="BSS Hardware Issue","BSS",
U1678="Sites strategiques, MLL, Pylone, etc.","ENVTECH",
U1678="AKTIVCO DEFAUT GE &amp; POWER Cabinet","AKTIVCO",
U1678="AKTIVCO Coupure ENEO &amp; Baisse de tension","AKTIVCO GRID ONLY",
U1678="Coupure ENEO &amp; Baisse de tension","IHS GRID ONLY",
U1678="Defaut GE &amp; POWER Cabinet","IHS",
U1678="Sharing","Partners",
U1678="Sites strategiques &amp; DataCenter","SST &amp; DC",
U1678="Exclu","Exclu",
U1678="SAT","SAT",
U1678="SPARE-ISSUE","SPARE-ISSUE",
U1678="Fiber CAmtel","TRANS_FO_CAMTEL",
U1678="Fiber AOF","Fiber AOF",
U1678="Projet OCM (HUAWEI)","TRAVAUX-HUAWEI",
U1678="Projet OCM (NOKIA)","TRAVAUX-NOKIA",
U1678="ACCESS-ISSUE","ACCESS-ISSUE",
U1678="Projet OCM (ZTE, NOKIA, autres projets)","TRAVAUX OCM",
U1678="No root CAuse","No root cause",
U1678="ODU HS","PDH",
U1678="IP &amp; VLAN","PDH",
U1678="Warehouse HUAWEI","SPARE-ISSUE",
U1678="SPARE-HS","SPARE-ISSUE",
U1678="Power Telco","BSS",U1678="no impacts","no impacts"
),"")</f>
        <v/>
      </c>
      <c r="T1678" s="35" t="str" cm="1">
        <f t="array" ref="T1678">IFERROR(_xlfn.IFS(
U1678="MPR ISSUE","TX ISSUE",
U1678="BSS Hardware Issue","RAN ISSUE",
U1678="Sites strategiques, MLL, Pylone, etc.","ENVTECH",
U1678="AKTIVCO DEFAUT GE &amp; POWER Cabinet","POWER ISSUE",
U1678="AKTIVCO Coupure ENEO &amp; Baisse de tension","POWER ISSUE",
U1678="Coupure ENEO &amp; Baisse de tension","POWER ISSUE",
U1678="Defaut GE &amp; POWER Cabinet","POWER ISSUE",
U1678="Sharing","POWER ISSUE",
U1678="Sites strategiques &amp; DataCenter","POWER ISSUE",
U1678="Exclu","Exclu",
U1678="SAT","TX ISSUE",
U1678="SPARE-ISSUE","SPARE-ISSUE",
U1678="Fiber CAmtel","TX ISSUE",
U1678="Fiber AOF","TX ISSUE",
U1678="Projet OCM (HUAWEI)","TRAVAUX-HUAWEI",
U1678="Projet OCM (NOKIA)","TRAVAUX -NOKIA",
U1678="ACCESS-ISSUE","ACCESS-ISSUE",
U1678="Projet OCM (ZTE, NOKIA, autres projets)","TRAVAUX OCM",
U1678="No root CAuse","No root cause",
U1678="ODU HS","TX ISSUE",
U1678="IP &amp; VLAN","TX ISSUE",
U1678="Warehouse HUAWEI","SPARE-ISSUE",
U1678="SPARE-HS","SPARE-ISSUE",
U1678="Power Telco","RAN ISSUE",U1678="no impacts","no impacts"
),"")</f>
        <v/>
      </c>
      <c r="U1678" s="28"/>
      <c r="V1678" s="35" t="str" cm="1">
        <f t="array" ref="V1678">IFERROR(_xlfn.IFS(
U1678="MPR ISSUE","ACTIVE",
U1678="BSS Hardware Issue","ACTIVE",
U1678="Sites strategiques, MLL, Pylone, etc.","PASSIVE",
U1678="AKTIVCO DEFAUT GE &amp; POWER Cabinet","PASSIVE",
U1678="AKTIVCO Coupure ENEO &amp; Baisse de tension","PASSIVE",
U1678="Coupure ENEO &amp; Baisse de tension","PASSIVE",
U1678="Defaut GE &amp; POWER Cabinet","PASSIVE",
U1678="Sharing","PASSIVE",
U1678="Sites strategiques &amp; DataCenter","PASSIVE",
U1678="Exclu","Exclu",
U1678="SAT","ACTIVE",
U1678="SPARE-ISSUE","SPARE-ISSUE",
U1678="Fiber CAmtel","ACTIVE",
U1678="Fiber AOF","ACTIVE",
U1678="Projet OCM (HUAWEI)","PLANNED WORKS",
U1678="Projet OCM (NOKIA)","PLANNED WORKS",
U1678="ACCESS-ISSUE","ACCESS-ISSUE",
U1678="Projet OCM (ZTE, NOKIA, autres projets)","PLANNED WORKS",
U1678="No root CAuse","No root cause",
U1678="ODU HS","ACTIVE",
U1678="IP &amp; VLAN","ACTIVE",
U1678="Warehouse HUAWEI","SPARE-ISSUE",
U1678="SPARE-HS","SPARE-ISSUE",
U1678="Power Telco","ACTIVE",U1678="no impacts","no impacts"
),"")</f>
        <v/>
      </c>
      <c r="W1678" s="102"/>
      <c r="X1678" s="102"/>
      <c r="Y1678" s="102"/>
      <c r="Z1678" s="102"/>
      <c r="AA1678" s="102"/>
      <c r="AB1678" s="104" t="s">
        <v>5423</v>
      </c>
      <c r="AC1678" s="9"/>
      <c r="AD1678" s="9"/>
      <c r="AE1678" s="7" t="s">
        <v>5423</v>
      </c>
      <c r="AF1678" s="6"/>
      <c r="AG1678" s="7"/>
      <c r="AH1678" s="3" t="s">
        <v>5423</v>
      </c>
      <c r="AI1678" s="18" t="s">
        <v>5423</v>
      </c>
      <c r="AJ1678" s="18" t="s">
        <v>5423</v>
      </c>
      <c r="AK1678" s="18" t="s">
        <v>5423</v>
      </c>
      <c r="AL1678" s="18" t="s">
        <v>5423</v>
      </c>
      <c r="AM1678" s="18" t="s">
        <v>5423</v>
      </c>
      <c r="AN1678" s="18" t="s">
        <v>5423</v>
      </c>
      <c r="AO1678" s="18" t="s">
        <v>5423</v>
      </c>
      <c r="AP1678" s="18" t="s">
        <v>5423</v>
      </c>
      <c r="AQ1678" s="18" t="s">
        <v>5423</v>
      </c>
      <c r="AR1678" s="18" t="s">
        <v>5423</v>
      </c>
      <c r="AS1678" s="18" t="s">
        <v>5423</v>
      </c>
      <c r="AT1678" s="18" t="s">
        <v>5423</v>
      </c>
      <c r="AU1678" s="9" t="s">
        <v>5423</v>
      </c>
      <c r="AV1678" s="14"/>
      <c r="AW1678" s="14" t="s">
        <v>5423</v>
      </c>
      <c r="AX1678" s="14" t="str">
        <f>_xlfn.XLOOKUP(B1678,'[4]cell downs 18042026 17h'!$B:$B,'[4]cell downs 18042026 17h'!$B:$B,"")</f>
        <v/>
      </c>
      <c r="AY1678" s="14" t="str">
        <f>_xlfn.XLOOKUP(B1678,'[5]Cells Huawei 19042026 15h'!$B:$B,'[5]Cells Huawei 19042026 15h'!$B:$B,"")</f>
        <v/>
      </c>
      <c r="AZ1678" s="105" t="str">
        <f>_xlfn.XLOOKUP(B1678,'INCIDENT-04-23-2026'!E:E,'INCIDENT-04-23-2026'!F:F,"")</f>
        <v/>
      </c>
      <c r="BA1678" s="105" t="str">
        <f>_xlfn.XLOOKUP(B1678,'[6]Eneo 17H'!$C:$C,'[6]Eneo 17H'!$I:$I,"")</f>
        <v/>
      </c>
      <c r="BB1678" s="105" t="str">
        <f>_xlfn.XLOOKUP(B1678,[8]ALL!$B:$B,[8]ALL!$M:$M,"")</f>
        <v/>
      </c>
      <c r="BC1678" s="105" t="str">
        <f>_xlfn.XLOOKUP(B1678,'[6]Eneo 17H'!$C:$C,'[6]Eneo 17H'!$I:$I,"")</f>
        <v/>
      </c>
      <c r="BD1678" s="105" t="str">
        <f>_xlfn.XLOOKUP(B1678,'[7]Eneo 12H'!$C:$C,'[7]Eneo 12H'!$I:$I,"")</f>
        <v/>
      </c>
      <c r="BE1678" s="105" t="s">
        <v>5423</v>
      </c>
    </row>
    <row r="1679" spans="1:57" hidden="1" x14ac:dyDescent="0.3">
      <c r="A1679" s="1" t="s">
        <v>272</v>
      </c>
      <c r="B1679" s="8" t="s">
        <v>273</v>
      </c>
      <c r="C1679" s="3" t="str">
        <f>_xlfn.XLOOKUP(B1679,'[1]daily break down'!$D:$D,'[1]daily break down'!$E:$E,"")</f>
        <v>Douala</v>
      </c>
      <c r="D1679" s="1" t="s">
        <v>11</v>
      </c>
      <c r="E1679" s="1" t="s">
        <v>145</v>
      </c>
      <c r="F1679" s="3" t="s">
        <v>31</v>
      </c>
      <c r="G1679" s="1" t="s">
        <v>32</v>
      </c>
      <c r="H1679" s="27" t="str">
        <f>_xlfn.XLOOKUP(B1679,[2]CALCULATION!$B:$B,[2]CALCULATION!$H:$H,"")</f>
        <v>ZTE</v>
      </c>
      <c r="I1679" s="23">
        <v>0</v>
      </c>
      <c r="J1679" s="23">
        <v>0</v>
      </c>
      <c r="K1679" s="23">
        <v>0</v>
      </c>
      <c r="L1679" s="23">
        <v>0</v>
      </c>
      <c r="M1679" s="23">
        <v>0</v>
      </c>
      <c r="N1679" s="23">
        <v>0</v>
      </c>
      <c r="O1679" s="23">
        <v>0</v>
      </c>
      <c r="P1679" s="103" t="s">
        <v>6554</v>
      </c>
      <c r="Q1679" s="36" t="s">
        <v>5796</v>
      </c>
      <c r="R1679" s="36"/>
      <c r="S1679" s="35" t="str" cm="1">
        <f t="array" ref="S1679">IFERROR(_xlfn.IFS(
U1679="MPR ISSUE","PDH",
U1679="BSS Hardware Issue","BSS",
U1679="Sites strategiques, MLL, Pylone, etc.","ENVTECH",
U1679="AKTIVCO DEFAUT GE &amp; POWER Cabinet","AKTIVCO",
U1679="AKTIVCO Coupure ENEO &amp; Baisse de tension","AKTIVCO GRID ONLY",
U1679="Coupure ENEO &amp; Baisse de tension","IHS GRID ONLY",
U1679="Defaut GE &amp; POWER Cabinet","IHS",
U1679="Sharing","Partners",
U1679="Sites strategiques &amp; DataCenter","SST &amp; DC",
U1679="Exclu","Exclu",
U1679="SAT","SAT",
U1679="SPARE-ISSUE","SPARE-ISSUE",
U1679="Fiber CAmtel","TRANS_FO_CAMTEL",
U1679="Fiber AOF","Fiber AOF",
U1679="Projet OCM (HUAWEI)","TRAVAUX-HUAWEI",
U1679="Projet OCM (NOKIA)","TRAVAUX-NOKIA",
U1679="ACCESS-ISSUE","ACCESS-ISSUE",
U1679="Projet OCM (ZTE, NOKIA, autres projets)","TRAVAUX OCM",
U1679="No root CAuse","No root cause",
U1679="ODU HS","PDH",
U1679="IP &amp; VLAN","PDH",
U1679="Warehouse HUAWEI","SPARE-ISSUE",
U1679="SPARE-HS","SPARE-ISSUE",
U1679="Power Telco","BSS",U1679="no impacts","no impacts"
),"")</f>
        <v/>
      </c>
      <c r="T1679" s="35" t="str" cm="1">
        <f t="array" ref="T1679">IFERROR(_xlfn.IFS(
U1679="MPR ISSUE","TX ISSUE",
U1679="BSS Hardware Issue","RAN ISSUE",
U1679="Sites strategiques, MLL, Pylone, etc.","ENVTECH",
U1679="AKTIVCO DEFAUT GE &amp; POWER Cabinet","POWER ISSUE",
U1679="AKTIVCO Coupure ENEO &amp; Baisse de tension","POWER ISSUE",
U1679="Coupure ENEO &amp; Baisse de tension","POWER ISSUE",
U1679="Defaut GE &amp; POWER Cabinet","POWER ISSUE",
U1679="Sharing","POWER ISSUE",
U1679="Sites strategiques &amp; DataCenter","POWER ISSUE",
U1679="Exclu","Exclu",
U1679="SAT","TX ISSUE",
U1679="SPARE-ISSUE","SPARE-ISSUE",
U1679="Fiber CAmtel","TX ISSUE",
U1679="Fiber AOF","TX ISSUE",
U1679="Projet OCM (HUAWEI)","TRAVAUX-HUAWEI",
U1679="Projet OCM (NOKIA)","TRAVAUX -NOKIA",
U1679="ACCESS-ISSUE","ACCESS-ISSUE",
U1679="Projet OCM (ZTE, NOKIA, autres projets)","TRAVAUX OCM",
U1679="No root CAuse","No root cause",
U1679="ODU HS","TX ISSUE",
U1679="IP &amp; VLAN","TX ISSUE",
U1679="Warehouse HUAWEI","SPARE-ISSUE",
U1679="SPARE-HS","SPARE-ISSUE",
U1679="Power Telco","RAN ISSUE",U1679="no impacts","no impacts"
),"")</f>
        <v/>
      </c>
      <c r="U1679" s="28"/>
      <c r="V1679" s="35" t="str" cm="1">
        <f t="array" ref="V1679">IFERROR(_xlfn.IFS(
U1679="MPR ISSUE","ACTIVE",
U1679="BSS Hardware Issue","ACTIVE",
U1679="Sites strategiques, MLL, Pylone, etc.","PASSIVE",
U1679="AKTIVCO DEFAUT GE &amp; POWER Cabinet","PASSIVE",
U1679="AKTIVCO Coupure ENEO &amp; Baisse de tension","PASSIVE",
U1679="Coupure ENEO &amp; Baisse de tension","PASSIVE",
U1679="Defaut GE &amp; POWER Cabinet","PASSIVE",
U1679="Sharing","PASSIVE",
U1679="Sites strategiques &amp; DataCenter","PASSIVE",
U1679="Exclu","Exclu",
U1679="SAT","ACTIVE",
U1679="SPARE-ISSUE","SPARE-ISSUE",
U1679="Fiber CAmtel","ACTIVE",
U1679="Fiber AOF","ACTIVE",
U1679="Projet OCM (HUAWEI)","PLANNED WORKS",
U1679="Projet OCM (NOKIA)","PLANNED WORKS",
U1679="ACCESS-ISSUE","ACCESS-ISSUE",
U1679="Projet OCM (ZTE, NOKIA, autres projets)","PLANNED WORKS",
U1679="No root CAuse","No root cause",
U1679="ODU HS","ACTIVE",
U1679="IP &amp; VLAN","ACTIVE",
U1679="Warehouse HUAWEI","SPARE-ISSUE",
U1679="SPARE-HS","SPARE-ISSUE",
U1679="Power Telco","ACTIVE",U1679="no impacts","no impacts"
),"")</f>
        <v/>
      </c>
      <c r="W1679" s="102"/>
      <c r="X1679" s="102"/>
      <c r="Y1679" s="102"/>
      <c r="Z1679" s="102"/>
      <c r="AA1679" s="102"/>
      <c r="AB1679" s="104" t="s">
        <v>5423</v>
      </c>
      <c r="AC1679" s="9"/>
      <c r="AD1679" s="9"/>
      <c r="AE1679" s="7" t="s">
        <v>5423</v>
      </c>
      <c r="AF1679" s="6"/>
      <c r="AG1679" s="7"/>
      <c r="AH1679" s="3" t="s">
        <v>5423</v>
      </c>
      <c r="AI1679" s="18" t="s">
        <v>5423</v>
      </c>
      <c r="AJ1679" s="18" t="s">
        <v>5423</v>
      </c>
      <c r="AK1679" s="18" t="s">
        <v>5423</v>
      </c>
      <c r="AL1679" s="18" t="s">
        <v>5423</v>
      </c>
      <c r="AM1679" s="18" t="s">
        <v>5423</v>
      </c>
      <c r="AN1679" s="18" t="s">
        <v>5423</v>
      </c>
      <c r="AO1679" s="18" t="s">
        <v>5423</v>
      </c>
      <c r="AP1679" s="18" t="s">
        <v>5423</v>
      </c>
      <c r="AQ1679" s="18" t="s">
        <v>5423</v>
      </c>
      <c r="AR1679" s="18" t="s">
        <v>5423</v>
      </c>
      <c r="AS1679" s="18" t="s">
        <v>5423</v>
      </c>
      <c r="AT1679" s="18" t="s">
        <v>5423</v>
      </c>
      <c r="AU1679" s="9" t="s">
        <v>5423</v>
      </c>
      <c r="AV1679" s="14"/>
      <c r="AW1679" s="14" t="s">
        <v>5423</v>
      </c>
      <c r="AX1679" s="14" t="str">
        <f>_xlfn.XLOOKUP(B1679,'[4]cell downs 18042026 17h'!$B:$B,'[4]cell downs 18042026 17h'!$B:$B,"")</f>
        <v/>
      </c>
      <c r="AY1679" s="14" t="str">
        <f>_xlfn.XLOOKUP(B1679,'[5]Cells Huawei 19042026 15h'!$B:$B,'[5]Cells Huawei 19042026 15h'!$B:$B,"")</f>
        <v/>
      </c>
      <c r="AZ1679" s="105" t="str">
        <f>_xlfn.XLOOKUP(B1679,'INCIDENT-04-23-2026'!E:E,'INCIDENT-04-23-2026'!F:F,"")</f>
        <v/>
      </c>
      <c r="BA1679" s="105" t="str">
        <f>_xlfn.XLOOKUP(B1679,'[6]Eneo 17H'!$C:$C,'[6]Eneo 17H'!$I:$I,"")</f>
        <v/>
      </c>
      <c r="BB1679" s="105" t="str">
        <f>_xlfn.XLOOKUP(B1679,[8]ALL!$B:$B,[8]ALL!$M:$M,"")</f>
        <v/>
      </c>
      <c r="BC1679" s="105" t="str">
        <f>_xlfn.XLOOKUP(B1679,'[6]Eneo 17H'!$C:$C,'[6]Eneo 17H'!$I:$I,"")</f>
        <v/>
      </c>
      <c r="BD1679" s="105" t="str">
        <f>_xlfn.XLOOKUP(B1679,'[7]Eneo 12H'!$C:$C,'[7]Eneo 12H'!$I:$I,"")</f>
        <v/>
      </c>
      <c r="BE1679" s="105" t="s">
        <v>5423</v>
      </c>
    </row>
    <row r="1680" spans="1:57" hidden="1" x14ac:dyDescent="0.3">
      <c r="A1680" s="1" t="s">
        <v>2254</v>
      </c>
      <c r="B1680" s="8" t="s">
        <v>2255</v>
      </c>
      <c r="C1680" s="3" t="str">
        <f>_xlfn.XLOOKUP(B1680,'[1]daily break down'!$D:$D,'[1]daily break down'!$E:$E,"")</f>
        <v>Yaounde</v>
      </c>
      <c r="D1680" s="1" t="s">
        <v>21</v>
      </c>
      <c r="E1680" s="1" t="s">
        <v>36</v>
      </c>
      <c r="F1680" s="3" t="s">
        <v>37</v>
      </c>
      <c r="G1680" s="1" t="s">
        <v>38</v>
      </c>
      <c r="H1680" s="27" t="str">
        <f>_xlfn.XLOOKUP(B1680,[2]CALCULATION!$B:$B,[2]CALCULATION!$H:$H,"")</f>
        <v>ZTE</v>
      </c>
      <c r="I1680" s="23">
        <v>0</v>
      </c>
      <c r="J1680" s="23">
        <v>0</v>
      </c>
      <c r="K1680" s="23">
        <v>0</v>
      </c>
      <c r="L1680" s="23">
        <v>0</v>
      </c>
      <c r="M1680" s="23">
        <v>0</v>
      </c>
      <c r="N1680" s="23">
        <v>0</v>
      </c>
      <c r="O1680" s="23">
        <v>1.4642599298582557E-2</v>
      </c>
      <c r="P1680" s="103" t="s">
        <v>6554</v>
      </c>
      <c r="Q1680" s="36" t="s">
        <v>5796</v>
      </c>
      <c r="R1680" s="36"/>
      <c r="S1680" s="35" t="str" cm="1">
        <f t="array" ref="S1680">IFERROR(_xlfn.IFS(
U1680="MPR ISSUE","PDH",
U1680="BSS Hardware Issue","BSS",
U1680="Sites strategiques, MLL, Pylone, etc.","ENVTECH",
U1680="AKTIVCO DEFAUT GE &amp; POWER Cabinet","AKTIVCO",
U1680="AKTIVCO Coupure ENEO &amp; Baisse de tension","AKTIVCO GRID ONLY",
U1680="Coupure ENEO &amp; Baisse de tension","IHS GRID ONLY",
U1680="Defaut GE &amp; POWER Cabinet","IHS",
U1680="Sharing","Partners",
U1680="Sites strategiques &amp; DataCenter","SST &amp; DC",
U1680="Exclu","Exclu",
U1680="SAT","SAT",
U1680="SPARE-ISSUE","SPARE-ISSUE",
U1680="Fiber CAmtel","TRANS_FO_CAMTEL",
U1680="Fiber AOF","Fiber AOF",
U1680="Projet OCM (HUAWEI)","TRAVAUX-HUAWEI",
U1680="Projet OCM (NOKIA)","TRAVAUX-NOKIA",
U1680="ACCESS-ISSUE","ACCESS-ISSUE",
U1680="Projet OCM (ZTE, NOKIA, autres projets)","TRAVAUX OCM",
U1680="No root CAuse","No root cause",
U1680="ODU HS","PDH",
U1680="IP &amp; VLAN","PDH",
U1680="Warehouse HUAWEI","SPARE-ISSUE",
U1680="SPARE-HS","SPARE-ISSUE",
U1680="Power Telco","BSS",U1680="no impacts","no impacts"
),"")</f>
        <v/>
      </c>
      <c r="T1680" s="35" t="str" cm="1">
        <f t="array" ref="T1680">IFERROR(_xlfn.IFS(
U1680="MPR ISSUE","TX ISSUE",
U1680="BSS Hardware Issue","RAN ISSUE",
U1680="Sites strategiques, MLL, Pylone, etc.","ENVTECH",
U1680="AKTIVCO DEFAUT GE &amp; POWER Cabinet","POWER ISSUE",
U1680="AKTIVCO Coupure ENEO &amp; Baisse de tension","POWER ISSUE",
U1680="Coupure ENEO &amp; Baisse de tension","POWER ISSUE",
U1680="Defaut GE &amp; POWER Cabinet","POWER ISSUE",
U1680="Sharing","POWER ISSUE",
U1680="Sites strategiques &amp; DataCenter","POWER ISSUE",
U1680="Exclu","Exclu",
U1680="SAT","TX ISSUE",
U1680="SPARE-ISSUE","SPARE-ISSUE",
U1680="Fiber CAmtel","TX ISSUE",
U1680="Fiber AOF","TX ISSUE",
U1680="Projet OCM (HUAWEI)","TRAVAUX-HUAWEI",
U1680="Projet OCM (NOKIA)","TRAVAUX -NOKIA",
U1680="ACCESS-ISSUE","ACCESS-ISSUE",
U1680="Projet OCM (ZTE, NOKIA, autres projets)","TRAVAUX OCM",
U1680="No root CAuse","No root cause",
U1680="ODU HS","TX ISSUE",
U1680="IP &amp; VLAN","TX ISSUE",
U1680="Warehouse HUAWEI","SPARE-ISSUE",
U1680="SPARE-HS","SPARE-ISSUE",
U1680="Power Telco","RAN ISSUE",U1680="no impacts","no impacts"
),"")</f>
        <v/>
      </c>
      <c r="U1680" s="28"/>
      <c r="V1680" s="35" t="str" cm="1">
        <f t="array" ref="V1680">IFERROR(_xlfn.IFS(
U1680="MPR ISSUE","ACTIVE",
U1680="BSS Hardware Issue","ACTIVE",
U1680="Sites strategiques, MLL, Pylone, etc.","PASSIVE",
U1680="AKTIVCO DEFAUT GE &amp; POWER Cabinet","PASSIVE",
U1680="AKTIVCO Coupure ENEO &amp; Baisse de tension","PASSIVE",
U1680="Coupure ENEO &amp; Baisse de tension","PASSIVE",
U1680="Defaut GE &amp; POWER Cabinet","PASSIVE",
U1680="Sharing","PASSIVE",
U1680="Sites strategiques &amp; DataCenter","PASSIVE",
U1680="Exclu","Exclu",
U1680="SAT","ACTIVE",
U1680="SPARE-ISSUE","SPARE-ISSUE",
U1680="Fiber CAmtel","ACTIVE",
U1680="Fiber AOF","ACTIVE",
U1680="Projet OCM (HUAWEI)","PLANNED WORKS",
U1680="Projet OCM (NOKIA)","PLANNED WORKS",
U1680="ACCESS-ISSUE","ACCESS-ISSUE",
U1680="Projet OCM (ZTE, NOKIA, autres projets)","PLANNED WORKS",
U1680="No root CAuse","No root cause",
U1680="ODU HS","ACTIVE",
U1680="IP &amp; VLAN","ACTIVE",
U1680="Warehouse HUAWEI","SPARE-ISSUE",
U1680="SPARE-HS","SPARE-ISSUE",
U1680="Power Telco","ACTIVE",U1680="no impacts","no impacts"
),"")</f>
        <v/>
      </c>
      <c r="W1680" s="102"/>
      <c r="X1680" s="102"/>
      <c r="Y1680" s="102"/>
      <c r="Z1680" s="102"/>
      <c r="AA1680" s="102"/>
      <c r="AB1680" s="104" t="s">
        <v>5423</v>
      </c>
      <c r="AC1680" s="9"/>
      <c r="AD1680" s="9"/>
      <c r="AE1680" s="7" t="s">
        <v>5423</v>
      </c>
      <c r="AF1680" s="6"/>
      <c r="AG1680" s="7"/>
      <c r="AH1680" s="3" t="s">
        <v>5423</v>
      </c>
      <c r="AI1680" s="18" t="s">
        <v>5423</v>
      </c>
      <c r="AJ1680" s="18" t="s">
        <v>5423</v>
      </c>
      <c r="AK1680" s="18" t="s">
        <v>5423</v>
      </c>
      <c r="AL1680" s="18" t="s">
        <v>5423</v>
      </c>
      <c r="AM1680" s="18" t="s">
        <v>5423</v>
      </c>
      <c r="AN1680" s="18" t="s">
        <v>5423</v>
      </c>
      <c r="AO1680" s="18" t="s">
        <v>5423</v>
      </c>
      <c r="AP1680" s="18" t="s">
        <v>5423</v>
      </c>
      <c r="AQ1680" s="18" t="s">
        <v>5423</v>
      </c>
      <c r="AR1680" s="18" t="s">
        <v>5423</v>
      </c>
      <c r="AS1680" s="18" t="s">
        <v>5423</v>
      </c>
      <c r="AT1680" s="18" t="s">
        <v>5423</v>
      </c>
      <c r="AU1680" s="9" t="s">
        <v>5423</v>
      </c>
      <c r="AV1680" s="14"/>
      <c r="AW1680" s="14" t="s">
        <v>5423</v>
      </c>
      <c r="AX1680" s="14" t="str">
        <f>_xlfn.XLOOKUP(B1680,'[4]cell downs 18042026 17h'!$B:$B,'[4]cell downs 18042026 17h'!$B:$B,"")</f>
        <v/>
      </c>
      <c r="AY1680" s="14" t="str">
        <f>_xlfn.XLOOKUP(B1680,'[5]Cells Huawei 19042026 15h'!$B:$B,'[5]Cells Huawei 19042026 15h'!$B:$B,"")</f>
        <v/>
      </c>
      <c r="AZ1680" s="105" t="str">
        <f>_xlfn.XLOOKUP(B1680,'INCIDENT-04-23-2026'!E:E,'INCIDENT-04-23-2026'!F:F,"")</f>
        <v/>
      </c>
      <c r="BA1680" s="105" t="str">
        <f>_xlfn.XLOOKUP(B1680,'[6]Eneo 17H'!$C:$C,'[6]Eneo 17H'!$I:$I,"")</f>
        <v/>
      </c>
      <c r="BB1680" s="105" t="str">
        <f>_xlfn.XLOOKUP(B1680,[8]ALL!$B:$B,[8]ALL!$M:$M,"")</f>
        <v/>
      </c>
      <c r="BC1680" s="105" t="str">
        <f>_xlfn.XLOOKUP(B1680,'[6]Eneo 17H'!$C:$C,'[6]Eneo 17H'!$I:$I,"")</f>
        <v/>
      </c>
      <c r="BD1680" s="105" t="str">
        <f>_xlfn.XLOOKUP(B1680,'[7]Eneo 12H'!$C:$C,'[7]Eneo 12H'!$I:$I,"")</f>
        <v/>
      </c>
      <c r="BE1680" s="105" t="s">
        <v>5423</v>
      </c>
    </row>
    <row r="1681" spans="1:57" hidden="1" x14ac:dyDescent="0.3">
      <c r="A1681" s="1" t="s">
        <v>3250</v>
      </c>
      <c r="B1681" s="8" t="s">
        <v>3251</v>
      </c>
      <c r="C1681" s="3" t="str">
        <f>_xlfn.XLOOKUP(B1681,'[1]daily break down'!$D:$D,'[1]daily break down'!$E:$E,"")</f>
        <v>Yaounde</v>
      </c>
      <c r="D1681" s="1" t="s">
        <v>11</v>
      </c>
      <c r="E1681" s="1" t="s">
        <v>12</v>
      </c>
      <c r="F1681" s="3" t="s">
        <v>37</v>
      </c>
      <c r="G1681" s="1" t="s">
        <v>38</v>
      </c>
      <c r="H1681" s="27" t="str">
        <f>_xlfn.XLOOKUP(B1681,[2]CALCULATION!$B:$B,[2]CALCULATION!$H:$H,"")</f>
        <v>ZTE</v>
      </c>
      <c r="I1681" s="23">
        <v>0</v>
      </c>
      <c r="J1681" s="23">
        <v>0</v>
      </c>
      <c r="K1681" s="23">
        <v>0</v>
      </c>
      <c r="L1681" s="23">
        <v>0</v>
      </c>
      <c r="M1681" s="23">
        <v>0</v>
      </c>
      <c r="N1681" s="23">
        <v>0</v>
      </c>
      <c r="O1681" s="23">
        <v>4.704893660129067E-2</v>
      </c>
      <c r="P1681" s="103" t="s">
        <v>6554</v>
      </c>
      <c r="Q1681" s="36" t="s">
        <v>5796</v>
      </c>
      <c r="R1681" s="36"/>
      <c r="S1681" s="35" t="str" cm="1">
        <f t="array" ref="S1681">IFERROR(_xlfn.IFS(
U1681="MPR ISSUE","PDH",
U1681="BSS Hardware Issue","BSS",
U1681="Sites strategiques, MLL, Pylone, etc.","ENVTECH",
U1681="AKTIVCO DEFAUT GE &amp; POWER Cabinet","AKTIVCO",
U1681="AKTIVCO Coupure ENEO &amp; Baisse de tension","AKTIVCO GRID ONLY",
U1681="Coupure ENEO &amp; Baisse de tension","IHS GRID ONLY",
U1681="Defaut GE &amp; POWER Cabinet","IHS",
U1681="Sharing","Partners",
U1681="Sites strategiques &amp; DataCenter","SST &amp; DC",
U1681="Exclu","Exclu",
U1681="SAT","SAT",
U1681="SPARE-ISSUE","SPARE-ISSUE",
U1681="Fiber CAmtel","TRANS_FO_CAMTEL",
U1681="Fiber AOF","Fiber AOF",
U1681="Projet OCM (HUAWEI)","TRAVAUX-HUAWEI",
U1681="Projet OCM (NOKIA)","TRAVAUX-NOKIA",
U1681="ACCESS-ISSUE","ACCESS-ISSUE",
U1681="Projet OCM (ZTE, NOKIA, autres projets)","TRAVAUX OCM",
U1681="No root CAuse","No root cause",
U1681="ODU HS","PDH",
U1681="IP &amp; VLAN","PDH",
U1681="Warehouse HUAWEI","SPARE-ISSUE",
U1681="SPARE-HS","SPARE-ISSUE",
U1681="Power Telco","BSS",U1681="no impacts","no impacts"
),"")</f>
        <v/>
      </c>
      <c r="T1681" s="35" t="str" cm="1">
        <f t="array" ref="T1681">IFERROR(_xlfn.IFS(
U1681="MPR ISSUE","TX ISSUE",
U1681="BSS Hardware Issue","RAN ISSUE",
U1681="Sites strategiques, MLL, Pylone, etc.","ENVTECH",
U1681="AKTIVCO DEFAUT GE &amp; POWER Cabinet","POWER ISSUE",
U1681="AKTIVCO Coupure ENEO &amp; Baisse de tension","POWER ISSUE",
U1681="Coupure ENEO &amp; Baisse de tension","POWER ISSUE",
U1681="Defaut GE &amp; POWER Cabinet","POWER ISSUE",
U1681="Sharing","POWER ISSUE",
U1681="Sites strategiques &amp; DataCenter","POWER ISSUE",
U1681="Exclu","Exclu",
U1681="SAT","TX ISSUE",
U1681="SPARE-ISSUE","SPARE-ISSUE",
U1681="Fiber CAmtel","TX ISSUE",
U1681="Fiber AOF","TX ISSUE",
U1681="Projet OCM (HUAWEI)","TRAVAUX-HUAWEI",
U1681="Projet OCM (NOKIA)","TRAVAUX -NOKIA",
U1681="ACCESS-ISSUE","ACCESS-ISSUE",
U1681="Projet OCM (ZTE, NOKIA, autres projets)","TRAVAUX OCM",
U1681="No root CAuse","No root cause",
U1681="ODU HS","TX ISSUE",
U1681="IP &amp; VLAN","TX ISSUE",
U1681="Warehouse HUAWEI","SPARE-ISSUE",
U1681="SPARE-HS","SPARE-ISSUE",
U1681="Power Telco","RAN ISSUE",U1681="no impacts","no impacts"
),"")</f>
        <v/>
      </c>
      <c r="U1681" s="28"/>
      <c r="V1681" s="35" t="str" cm="1">
        <f t="array" ref="V1681">IFERROR(_xlfn.IFS(
U1681="MPR ISSUE","ACTIVE",
U1681="BSS Hardware Issue","ACTIVE",
U1681="Sites strategiques, MLL, Pylone, etc.","PASSIVE",
U1681="AKTIVCO DEFAUT GE &amp; POWER Cabinet","PASSIVE",
U1681="AKTIVCO Coupure ENEO &amp; Baisse de tension","PASSIVE",
U1681="Coupure ENEO &amp; Baisse de tension","PASSIVE",
U1681="Defaut GE &amp; POWER Cabinet","PASSIVE",
U1681="Sharing","PASSIVE",
U1681="Sites strategiques &amp; DataCenter","PASSIVE",
U1681="Exclu","Exclu",
U1681="SAT","ACTIVE",
U1681="SPARE-ISSUE","SPARE-ISSUE",
U1681="Fiber CAmtel","ACTIVE",
U1681="Fiber AOF","ACTIVE",
U1681="Projet OCM (HUAWEI)","PLANNED WORKS",
U1681="Projet OCM (NOKIA)","PLANNED WORKS",
U1681="ACCESS-ISSUE","ACCESS-ISSUE",
U1681="Projet OCM (ZTE, NOKIA, autres projets)","PLANNED WORKS",
U1681="No root CAuse","No root cause",
U1681="ODU HS","ACTIVE",
U1681="IP &amp; VLAN","ACTIVE",
U1681="Warehouse HUAWEI","SPARE-ISSUE",
U1681="SPARE-HS","SPARE-ISSUE",
U1681="Power Telco","ACTIVE",U1681="no impacts","no impacts"
),"")</f>
        <v/>
      </c>
      <c r="W1681" s="102"/>
      <c r="X1681" s="102"/>
      <c r="Y1681" s="102"/>
      <c r="Z1681" s="102"/>
      <c r="AA1681" s="102"/>
      <c r="AB1681" s="104" t="s">
        <v>5423</v>
      </c>
      <c r="AC1681" s="9"/>
      <c r="AD1681" s="9"/>
      <c r="AE1681" s="7" t="s">
        <v>5423</v>
      </c>
      <c r="AF1681" s="6"/>
      <c r="AG1681" s="7"/>
      <c r="AH1681" s="3" t="s">
        <v>5423</v>
      </c>
      <c r="AI1681" s="18" t="s">
        <v>5423</v>
      </c>
      <c r="AJ1681" s="18" t="s">
        <v>5423</v>
      </c>
      <c r="AK1681" s="18" t="s">
        <v>5423</v>
      </c>
      <c r="AL1681" s="18" t="s">
        <v>5423</v>
      </c>
      <c r="AM1681" s="18" t="s">
        <v>5423</v>
      </c>
      <c r="AN1681" s="18" t="s">
        <v>5423</v>
      </c>
      <c r="AO1681" s="18" t="s">
        <v>5423</v>
      </c>
      <c r="AP1681" s="18" t="s">
        <v>5423</v>
      </c>
      <c r="AQ1681" s="18" t="s">
        <v>5423</v>
      </c>
      <c r="AR1681" s="18" t="s">
        <v>5423</v>
      </c>
      <c r="AS1681" s="18" t="s">
        <v>5423</v>
      </c>
      <c r="AT1681" s="18" t="s">
        <v>5423</v>
      </c>
      <c r="AU1681" s="9" t="s">
        <v>5423</v>
      </c>
      <c r="AV1681" s="14"/>
      <c r="AW1681" s="14" t="s">
        <v>5423</v>
      </c>
      <c r="AX1681" s="14" t="str">
        <f>_xlfn.XLOOKUP(B1681,'[4]cell downs 18042026 17h'!$B:$B,'[4]cell downs 18042026 17h'!$B:$B,"")</f>
        <v/>
      </c>
      <c r="AY1681" s="14" t="str">
        <f>_xlfn.XLOOKUP(B1681,'[5]Cells Huawei 19042026 15h'!$B:$B,'[5]Cells Huawei 19042026 15h'!$B:$B,"")</f>
        <v/>
      </c>
      <c r="AZ1681" s="105" t="str">
        <f>_xlfn.XLOOKUP(B1681,'INCIDENT-04-23-2026'!E:E,'INCIDENT-04-23-2026'!F:F,"")</f>
        <v/>
      </c>
      <c r="BA1681" s="105" t="str">
        <f>_xlfn.XLOOKUP(B1681,'[6]Eneo 17H'!$C:$C,'[6]Eneo 17H'!$I:$I,"")</f>
        <v/>
      </c>
      <c r="BB1681" s="105" t="str">
        <f>_xlfn.XLOOKUP(B1681,[8]ALL!$B:$B,[8]ALL!$M:$M,"")</f>
        <v/>
      </c>
      <c r="BC1681" s="105" t="str">
        <f>_xlfn.XLOOKUP(B1681,'[6]Eneo 17H'!$C:$C,'[6]Eneo 17H'!$I:$I,"")</f>
        <v/>
      </c>
      <c r="BD1681" s="105" t="str">
        <f>_xlfn.XLOOKUP(B1681,'[7]Eneo 12H'!$C:$C,'[7]Eneo 12H'!$I:$I,"")</f>
        <v/>
      </c>
      <c r="BE1681" s="105" t="s">
        <v>5423</v>
      </c>
    </row>
    <row r="1682" spans="1:57" hidden="1" x14ac:dyDescent="0.3">
      <c r="A1682" s="1" t="s">
        <v>3256</v>
      </c>
      <c r="B1682" s="8" t="s">
        <v>3257</v>
      </c>
      <c r="C1682" s="3" t="str">
        <f>_xlfn.XLOOKUP(B1682,'[1]daily break down'!$D:$D,'[1]daily break down'!$E:$E,"")</f>
        <v>Yaounde</v>
      </c>
      <c r="D1682" s="1"/>
      <c r="E1682" s="1"/>
      <c r="F1682" s="3" t="s">
        <v>37</v>
      </c>
      <c r="G1682" s="1" t="s">
        <v>38</v>
      </c>
      <c r="H1682" s="27" t="str">
        <f>_xlfn.XLOOKUP(B1682,[2]CALCULATION!$B:$B,[2]CALCULATION!$H:$H,"")</f>
        <v>ZTE</v>
      </c>
      <c r="I1682" s="23">
        <v>4.3053879058193661E-2</v>
      </c>
      <c r="J1682" s="23">
        <v>0</v>
      </c>
      <c r="K1682" s="23">
        <v>0</v>
      </c>
      <c r="L1682" s="23">
        <v>0</v>
      </c>
      <c r="M1682" s="23">
        <v>0</v>
      </c>
      <c r="N1682" s="23">
        <v>0</v>
      </c>
      <c r="O1682" s="23">
        <v>8.3432496368778045E-2</v>
      </c>
      <c r="P1682" s="103" t="s">
        <v>6554</v>
      </c>
      <c r="Q1682" s="36" t="s">
        <v>5796</v>
      </c>
      <c r="R1682" s="36"/>
      <c r="S1682" s="35" t="str" cm="1">
        <f t="array" ref="S1682">IFERROR(_xlfn.IFS(
U1682="MPR ISSUE","PDH",
U1682="BSS Hardware Issue","BSS",
U1682="Sites strategiques, MLL, Pylone, etc.","ENVTECH",
U1682="AKTIVCO DEFAUT GE &amp; POWER Cabinet","AKTIVCO",
U1682="AKTIVCO Coupure ENEO &amp; Baisse de tension","AKTIVCO GRID ONLY",
U1682="Coupure ENEO &amp; Baisse de tension","IHS GRID ONLY",
U1682="Defaut GE &amp; POWER Cabinet","IHS",
U1682="Sharing","Partners",
U1682="Sites strategiques &amp; DataCenter","SST &amp; DC",
U1682="Exclu","Exclu",
U1682="SAT","SAT",
U1682="SPARE-ISSUE","SPARE-ISSUE",
U1682="Fiber CAmtel","TRANS_FO_CAMTEL",
U1682="Fiber AOF","Fiber AOF",
U1682="Projet OCM (HUAWEI)","TRAVAUX-HUAWEI",
U1682="Projet OCM (NOKIA)","TRAVAUX-NOKIA",
U1682="ACCESS-ISSUE","ACCESS-ISSUE",
U1682="Projet OCM (ZTE, NOKIA, autres projets)","TRAVAUX OCM",
U1682="No root CAuse","No root cause",
U1682="ODU HS","PDH",
U1682="IP &amp; VLAN","PDH",
U1682="Warehouse HUAWEI","SPARE-ISSUE",
U1682="SPARE-HS","SPARE-ISSUE",
U1682="Power Telco","BSS",U1682="no impacts","no impacts"
),"")</f>
        <v/>
      </c>
      <c r="T1682" s="35" t="str" cm="1">
        <f t="array" ref="T1682">IFERROR(_xlfn.IFS(
U1682="MPR ISSUE","TX ISSUE",
U1682="BSS Hardware Issue","RAN ISSUE",
U1682="Sites strategiques, MLL, Pylone, etc.","ENVTECH",
U1682="AKTIVCO DEFAUT GE &amp; POWER Cabinet","POWER ISSUE",
U1682="AKTIVCO Coupure ENEO &amp; Baisse de tension","POWER ISSUE",
U1682="Coupure ENEO &amp; Baisse de tension","POWER ISSUE",
U1682="Defaut GE &amp; POWER Cabinet","POWER ISSUE",
U1682="Sharing","POWER ISSUE",
U1682="Sites strategiques &amp; DataCenter","POWER ISSUE",
U1682="Exclu","Exclu",
U1682="SAT","TX ISSUE",
U1682="SPARE-ISSUE","SPARE-ISSUE",
U1682="Fiber CAmtel","TX ISSUE",
U1682="Fiber AOF","TX ISSUE",
U1682="Projet OCM (HUAWEI)","TRAVAUX-HUAWEI",
U1682="Projet OCM (NOKIA)","TRAVAUX -NOKIA",
U1682="ACCESS-ISSUE","ACCESS-ISSUE",
U1682="Projet OCM (ZTE, NOKIA, autres projets)","TRAVAUX OCM",
U1682="No root CAuse","No root cause",
U1682="ODU HS","TX ISSUE",
U1682="IP &amp; VLAN","TX ISSUE",
U1682="Warehouse HUAWEI","SPARE-ISSUE",
U1682="SPARE-HS","SPARE-ISSUE",
U1682="Power Telco","RAN ISSUE",U1682="no impacts","no impacts"
),"")</f>
        <v/>
      </c>
      <c r="U1682" s="28"/>
      <c r="V1682" s="35" t="str" cm="1">
        <f t="array" ref="V1682">IFERROR(_xlfn.IFS(
U1682="MPR ISSUE","ACTIVE",
U1682="BSS Hardware Issue","ACTIVE",
U1682="Sites strategiques, MLL, Pylone, etc.","PASSIVE",
U1682="AKTIVCO DEFAUT GE &amp; POWER Cabinet","PASSIVE",
U1682="AKTIVCO Coupure ENEO &amp; Baisse de tension","PASSIVE",
U1682="Coupure ENEO &amp; Baisse de tension","PASSIVE",
U1682="Defaut GE &amp; POWER Cabinet","PASSIVE",
U1682="Sharing","PASSIVE",
U1682="Sites strategiques &amp; DataCenter","PASSIVE",
U1682="Exclu","Exclu",
U1682="SAT","ACTIVE",
U1682="SPARE-ISSUE","SPARE-ISSUE",
U1682="Fiber CAmtel","ACTIVE",
U1682="Fiber AOF","ACTIVE",
U1682="Projet OCM (HUAWEI)","PLANNED WORKS",
U1682="Projet OCM (NOKIA)","PLANNED WORKS",
U1682="ACCESS-ISSUE","ACCESS-ISSUE",
U1682="Projet OCM (ZTE, NOKIA, autres projets)","PLANNED WORKS",
U1682="No root CAuse","No root cause",
U1682="ODU HS","ACTIVE",
U1682="IP &amp; VLAN","ACTIVE",
U1682="Warehouse HUAWEI","SPARE-ISSUE",
U1682="SPARE-HS","SPARE-ISSUE",
U1682="Power Telco","ACTIVE",U1682="no impacts","no impacts"
),"")</f>
        <v/>
      </c>
      <c r="W1682" s="102"/>
      <c r="X1682" s="102"/>
      <c r="Y1682" s="102"/>
      <c r="Z1682" s="102"/>
      <c r="AA1682" s="102"/>
      <c r="AB1682" s="104" t="s">
        <v>5423</v>
      </c>
      <c r="AC1682" s="9"/>
      <c r="AD1682" s="9"/>
      <c r="AE1682" s="7" t="s">
        <v>5423</v>
      </c>
      <c r="AF1682" s="6"/>
      <c r="AG1682" s="7"/>
      <c r="AH1682" s="3" t="s">
        <v>5423</v>
      </c>
      <c r="AI1682" s="18" t="s">
        <v>5423</v>
      </c>
      <c r="AJ1682" s="18" t="s">
        <v>5423</v>
      </c>
      <c r="AK1682" s="18" t="s">
        <v>5423</v>
      </c>
      <c r="AL1682" s="18" t="s">
        <v>5423</v>
      </c>
      <c r="AM1682" s="18" t="s">
        <v>5423</v>
      </c>
      <c r="AN1682" s="18" t="s">
        <v>5423</v>
      </c>
      <c r="AO1682" s="18" t="s">
        <v>5423</v>
      </c>
      <c r="AP1682" s="18" t="s">
        <v>5423</v>
      </c>
      <c r="AQ1682" s="18" t="s">
        <v>5423</v>
      </c>
      <c r="AR1682" s="18" t="s">
        <v>5423</v>
      </c>
      <c r="AS1682" s="18" t="s">
        <v>5423</v>
      </c>
      <c r="AT1682" s="18" t="s">
        <v>5423</v>
      </c>
      <c r="AU1682" s="9" t="s">
        <v>5423</v>
      </c>
      <c r="AV1682" s="14"/>
      <c r="AW1682" s="14" t="s">
        <v>5423</v>
      </c>
      <c r="AX1682" s="14" t="str">
        <f>_xlfn.XLOOKUP(B1682,'[4]cell downs 18042026 17h'!$B:$B,'[4]cell downs 18042026 17h'!$B:$B,"")</f>
        <v/>
      </c>
      <c r="AY1682" s="14" t="str">
        <f>_xlfn.XLOOKUP(B1682,'[5]Cells Huawei 19042026 15h'!$B:$B,'[5]Cells Huawei 19042026 15h'!$B:$B,"")</f>
        <v/>
      </c>
      <c r="AZ1682" s="105" t="str">
        <f>_xlfn.XLOOKUP(B1682,'INCIDENT-04-23-2026'!E:E,'INCIDENT-04-23-2026'!F:F,"")</f>
        <v/>
      </c>
      <c r="BA1682" s="105" t="str">
        <f>_xlfn.XLOOKUP(B1682,'[6]Eneo 17H'!$C:$C,'[6]Eneo 17H'!$I:$I,"")</f>
        <v/>
      </c>
      <c r="BB1682" s="105" t="str">
        <f>_xlfn.XLOOKUP(B1682,[8]ALL!$B:$B,[8]ALL!$M:$M,"")</f>
        <v/>
      </c>
      <c r="BC1682" s="105" t="str">
        <f>_xlfn.XLOOKUP(B1682,'[6]Eneo 17H'!$C:$C,'[6]Eneo 17H'!$I:$I,"")</f>
        <v/>
      </c>
      <c r="BD1682" s="105" t="str">
        <f>_xlfn.XLOOKUP(B1682,'[7]Eneo 12H'!$C:$C,'[7]Eneo 12H'!$I:$I,"")</f>
        <v/>
      </c>
      <c r="BE1682" s="105" t="s">
        <v>5423</v>
      </c>
    </row>
    <row r="1683" spans="1:57" hidden="1" x14ac:dyDescent="0.3">
      <c r="A1683" s="1" t="s">
        <v>3230</v>
      </c>
      <c r="B1683" s="8" t="s">
        <v>3231</v>
      </c>
      <c r="C1683" s="3" t="str">
        <f>_xlfn.XLOOKUP(B1683,'[1]daily break down'!$D:$D,'[1]daily break down'!$E:$E,"")</f>
        <v>Yaounde</v>
      </c>
      <c r="D1683" s="1" t="s">
        <v>11</v>
      </c>
      <c r="E1683" s="1" t="s">
        <v>12</v>
      </c>
      <c r="F1683" s="3" t="s">
        <v>37</v>
      </c>
      <c r="G1683" s="1" t="s">
        <v>38</v>
      </c>
      <c r="H1683" s="27" t="str">
        <f>_xlfn.XLOOKUP(B1683,[2]CALCULATION!$B:$B,[2]CALCULATION!$H:$H,"")</f>
        <v>ZTE</v>
      </c>
      <c r="I1683" s="23">
        <v>0</v>
      </c>
      <c r="J1683" s="23">
        <v>0</v>
      </c>
      <c r="K1683" s="23">
        <v>0</v>
      </c>
      <c r="L1683" s="23">
        <v>0</v>
      </c>
      <c r="M1683" s="23">
        <v>0</v>
      </c>
      <c r="N1683" s="23">
        <v>0</v>
      </c>
      <c r="O1683" s="23">
        <v>2.8874991795863926E-2</v>
      </c>
      <c r="P1683" s="103" t="s">
        <v>6554</v>
      </c>
      <c r="Q1683" s="36" t="s">
        <v>5796</v>
      </c>
      <c r="R1683" s="36"/>
      <c r="S1683" s="35" t="str" cm="1">
        <f t="array" ref="S1683">IFERROR(_xlfn.IFS(
U1683="MPR ISSUE","PDH",
U1683="BSS Hardware Issue","BSS",
U1683="Sites strategiques, MLL, Pylone, etc.","ENVTECH",
U1683="AKTIVCO DEFAUT GE &amp; POWER Cabinet","AKTIVCO",
U1683="AKTIVCO Coupure ENEO &amp; Baisse de tension","AKTIVCO GRID ONLY",
U1683="Coupure ENEO &amp; Baisse de tension","IHS GRID ONLY",
U1683="Defaut GE &amp; POWER Cabinet","IHS",
U1683="Sharing","Partners",
U1683="Sites strategiques &amp; DataCenter","SST &amp; DC",
U1683="Exclu","Exclu",
U1683="SAT","SAT",
U1683="SPARE-ISSUE","SPARE-ISSUE",
U1683="Fiber CAmtel","TRANS_FO_CAMTEL",
U1683="Fiber AOF","Fiber AOF",
U1683="Projet OCM (HUAWEI)","TRAVAUX-HUAWEI",
U1683="Projet OCM (NOKIA)","TRAVAUX-NOKIA",
U1683="ACCESS-ISSUE","ACCESS-ISSUE",
U1683="Projet OCM (ZTE, NOKIA, autres projets)","TRAVAUX OCM",
U1683="No root CAuse","No root cause",
U1683="ODU HS","PDH",
U1683="IP &amp; VLAN","PDH",
U1683="Warehouse HUAWEI","SPARE-ISSUE",
U1683="SPARE-HS","SPARE-ISSUE",
U1683="Power Telco","BSS",U1683="no impacts","no impacts"
),"")</f>
        <v/>
      </c>
      <c r="T1683" s="35" t="str" cm="1">
        <f t="array" ref="T1683">IFERROR(_xlfn.IFS(
U1683="MPR ISSUE","TX ISSUE",
U1683="BSS Hardware Issue","RAN ISSUE",
U1683="Sites strategiques, MLL, Pylone, etc.","ENVTECH",
U1683="AKTIVCO DEFAUT GE &amp; POWER Cabinet","POWER ISSUE",
U1683="AKTIVCO Coupure ENEO &amp; Baisse de tension","POWER ISSUE",
U1683="Coupure ENEO &amp; Baisse de tension","POWER ISSUE",
U1683="Defaut GE &amp; POWER Cabinet","POWER ISSUE",
U1683="Sharing","POWER ISSUE",
U1683="Sites strategiques &amp; DataCenter","POWER ISSUE",
U1683="Exclu","Exclu",
U1683="SAT","TX ISSUE",
U1683="SPARE-ISSUE","SPARE-ISSUE",
U1683="Fiber CAmtel","TX ISSUE",
U1683="Fiber AOF","TX ISSUE",
U1683="Projet OCM (HUAWEI)","TRAVAUX-HUAWEI",
U1683="Projet OCM (NOKIA)","TRAVAUX -NOKIA",
U1683="ACCESS-ISSUE","ACCESS-ISSUE",
U1683="Projet OCM (ZTE, NOKIA, autres projets)","TRAVAUX OCM",
U1683="No root CAuse","No root cause",
U1683="ODU HS","TX ISSUE",
U1683="IP &amp; VLAN","TX ISSUE",
U1683="Warehouse HUAWEI","SPARE-ISSUE",
U1683="SPARE-HS","SPARE-ISSUE",
U1683="Power Telco","RAN ISSUE",U1683="no impacts","no impacts"
),"")</f>
        <v/>
      </c>
      <c r="U1683" s="28"/>
      <c r="V1683" s="35" t="str" cm="1">
        <f t="array" ref="V1683">IFERROR(_xlfn.IFS(
U1683="MPR ISSUE","ACTIVE",
U1683="BSS Hardware Issue","ACTIVE",
U1683="Sites strategiques, MLL, Pylone, etc.","PASSIVE",
U1683="AKTIVCO DEFAUT GE &amp; POWER Cabinet","PASSIVE",
U1683="AKTIVCO Coupure ENEO &amp; Baisse de tension","PASSIVE",
U1683="Coupure ENEO &amp; Baisse de tension","PASSIVE",
U1683="Defaut GE &amp; POWER Cabinet","PASSIVE",
U1683="Sharing","PASSIVE",
U1683="Sites strategiques &amp; DataCenter","PASSIVE",
U1683="Exclu","Exclu",
U1683="SAT","ACTIVE",
U1683="SPARE-ISSUE","SPARE-ISSUE",
U1683="Fiber CAmtel","ACTIVE",
U1683="Fiber AOF","ACTIVE",
U1683="Projet OCM (HUAWEI)","PLANNED WORKS",
U1683="Projet OCM (NOKIA)","PLANNED WORKS",
U1683="ACCESS-ISSUE","ACCESS-ISSUE",
U1683="Projet OCM (ZTE, NOKIA, autres projets)","PLANNED WORKS",
U1683="No root CAuse","No root cause",
U1683="ODU HS","ACTIVE",
U1683="IP &amp; VLAN","ACTIVE",
U1683="Warehouse HUAWEI","SPARE-ISSUE",
U1683="SPARE-HS","SPARE-ISSUE",
U1683="Power Telco","ACTIVE",U1683="no impacts","no impacts"
),"")</f>
        <v/>
      </c>
      <c r="W1683" s="102"/>
      <c r="X1683" s="102"/>
      <c r="Y1683" s="102"/>
      <c r="Z1683" s="102"/>
      <c r="AA1683" s="102"/>
      <c r="AB1683" s="104" t="s">
        <v>5423</v>
      </c>
      <c r="AC1683" s="9"/>
      <c r="AD1683" s="9"/>
      <c r="AE1683" s="7" t="s">
        <v>5423</v>
      </c>
      <c r="AF1683" s="6"/>
      <c r="AG1683" s="7"/>
      <c r="AH1683" s="3" t="s">
        <v>5423</v>
      </c>
      <c r="AI1683" s="18" t="s">
        <v>5423</v>
      </c>
      <c r="AJ1683" s="18" t="s">
        <v>5423</v>
      </c>
      <c r="AK1683" s="18" t="s">
        <v>5423</v>
      </c>
      <c r="AL1683" s="18" t="s">
        <v>5423</v>
      </c>
      <c r="AM1683" s="18" t="s">
        <v>5423</v>
      </c>
      <c r="AN1683" s="18" t="s">
        <v>5423</v>
      </c>
      <c r="AO1683" s="18" t="s">
        <v>5423</v>
      </c>
      <c r="AP1683" s="18" t="s">
        <v>5423</v>
      </c>
      <c r="AQ1683" s="18" t="s">
        <v>5423</v>
      </c>
      <c r="AR1683" s="18" t="s">
        <v>5423</v>
      </c>
      <c r="AS1683" s="18" t="s">
        <v>5423</v>
      </c>
      <c r="AT1683" s="18" t="s">
        <v>5423</v>
      </c>
      <c r="AU1683" s="9" t="s">
        <v>5423</v>
      </c>
      <c r="AV1683" s="14"/>
      <c r="AW1683" s="14" t="s">
        <v>5423</v>
      </c>
      <c r="AX1683" s="14" t="str">
        <f>_xlfn.XLOOKUP(B1683,'[4]cell downs 18042026 17h'!$B:$B,'[4]cell downs 18042026 17h'!$B:$B,"")</f>
        <v/>
      </c>
      <c r="AY1683" s="14" t="str">
        <f>_xlfn.XLOOKUP(B1683,'[5]Cells Huawei 19042026 15h'!$B:$B,'[5]Cells Huawei 19042026 15h'!$B:$B,"")</f>
        <v/>
      </c>
      <c r="AZ1683" s="105" t="str">
        <f>_xlfn.XLOOKUP(B1683,'INCIDENT-04-23-2026'!E:E,'INCIDENT-04-23-2026'!F:F,"")</f>
        <v/>
      </c>
      <c r="BA1683" s="105" t="str">
        <f>_xlfn.XLOOKUP(B1683,'[6]Eneo 17H'!$C:$C,'[6]Eneo 17H'!$I:$I,"")</f>
        <v/>
      </c>
      <c r="BB1683" s="105" t="str">
        <f>_xlfn.XLOOKUP(B1683,[8]ALL!$B:$B,[8]ALL!$M:$M,"")</f>
        <v/>
      </c>
      <c r="BC1683" s="105" t="str">
        <f>_xlfn.XLOOKUP(B1683,'[6]Eneo 17H'!$C:$C,'[6]Eneo 17H'!$I:$I,"")</f>
        <v/>
      </c>
      <c r="BD1683" s="105" t="str">
        <f>_xlfn.XLOOKUP(B1683,'[7]Eneo 12H'!$C:$C,'[7]Eneo 12H'!$I:$I,"")</f>
        <v/>
      </c>
      <c r="BE1683" s="105" t="s">
        <v>5423</v>
      </c>
    </row>
    <row r="1684" spans="1:57" hidden="1" x14ac:dyDescent="0.3">
      <c r="A1684" s="1" t="s">
        <v>2788</v>
      </c>
      <c r="B1684" s="8" t="s">
        <v>2789</v>
      </c>
      <c r="C1684" s="3" t="str">
        <f>_xlfn.XLOOKUP(B1684,'[1]daily break down'!$D:$D,'[1]daily break down'!$E:$E,"")</f>
        <v>Yaounde</v>
      </c>
      <c r="D1684" s="1" t="s">
        <v>11</v>
      </c>
      <c r="E1684" s="1" t="s">
        <v>145</v>
      </c>
      <c r="F1684" s="3" t="s">
        <v>37</v>
      </c>
      <c r="G1684" s="1" t="s">
        <v>38</v>
      </c>
      <c r="H1684" s="27" t="str">
        <f>_xlfn.XLOOKUP(B1684,[2]CALCULATION!$B:$B,[2]CALCULATION!$H:$H,"")</f>
        <v>ZTE</v>
      </c>
      <c r="I1684" s="23">
        <v>0</v>
      </c>
      <c r="J1684" s="23">
        <v>0</v>
      </c>
      <c r="K1684" s="23">
        <v>0</v>
      </c>
      <c r="L1684" s="23">
        <v>0</v>
      </c>
      <c r="M1684" s="23">
        <v>0</v>
      </c>
      <c r="N1684" s="23">
        <v>0</v>
      </c>
      <c r="O1684" s="23">
        <v>2.7697876626915439E-2</v>
      </c>
      <c r="P1684" s="103" t="s">
        <v>6554</v>
      </c>
      <c r="Q1684" s="36" t="s">
        <v>5796</v>
      </c>
      <c r="R1684" s="36"/>
      <c r="S1684" s="35" t="str" cm="1">
        <f t="array" ref="S1684">IFERROR(_xlfn.IFS(
U1684="MPR ISSUE","PDH",
U1684="BSS Hardware Issue","BSS",
U1684="Sites strategiques, MLL, Pylone, etc.","ENVTECH",
U1684="AKTIVCO DEFAUT GE &amp; POWER Cabinet","AKTIVCO",
U1684="AKTIVCO Coupure ENEO &amp; Baisse de tension","AKTIVCO GRID ONLY",
U1684="Coupure ENEO &amp; Baisse de tension","IHS GRID ONLY",
U1684="Defaut GE &amp; POWER Cabinet","IHS",
U1684="Sharing","Partners",
U1684="Sites strategiques &amp; DataCenter","SST &amp; DC",
U1684="Exclu","Exclu",
U1684="SAT","SAT",
U1684="SPARE-ISSUE","SPARE-ISSUE",
U1684="Fiber CAmtel","TRANS_FO_CAMTEL",
U1684="Fiber AOF","Fiber AOF",
U1684="Projet OCM (HUAWEI)","TRAVAUX-HUAWEI",
U1684="Projet OCM (NOKIA)","TRAVAUX-NOKIA",
U1684="ACCESS-ISSUE","ACCESS-ISSUE",
U1684="Projet OCM (ZTE, NOKIA, autres projets)","TRAVAUX OCM",
U1684="No root CAuse","No root cause",
U1684="ODU HS","PDH",
U1684="IP &amp; VLAN","PDH",
U1684="Warehouse HUAWEI","SPARE-ISSUE",
U1684="SPARE-HS","SPARE-ISSUE",
U1684="Power Telco","BSS",U1684="no impacts","no impacts"
),"")</f>
        <v/>
      </c>
      <c r="T1684" s="35" t="str" cm="1">
        <f t="array" ref="T1684">IFERROR(_xlfn.IFS(
U1684="MPR ISSUE","TX ISSUE",
U1684="BSS Hardware Issue","RAN ISSUE",
U1684="Sites strategiques, MLL, Pylone, etc.","ENVTECH",
U1684="AKTIVCO DEFAUT GE &amp; POWER Cabinet","POWER ISSUE",
U1684="AKTIVCO Coupure ENEO &amp; Baisse de tension","POWER ISSUE",
U1684="Coupure ENEO &amp; Baisse de tension","POWER ISSUE",
U1684="Defaut GE &amp; POWER Cabinet","POWER ISSUE",
U1684="Sharing","POWER ISSUE",
U1684="Sites strategiques &amp; DataCenter","POWER ISSUE",
U1684="Exclu","Exclu",
U1684="SAT","TX ISSUE",
U1684="SPARE-ISSUE","SPARE-ISSUE",
U1684="Fiber CAmtel","TX ISSUE",
U1684="Fiber AOF","TX ISSUE",
U1684="Projet OCM (HUAWEI)","TRAVAUX-HUAWEI",
U1684="Projet OCM (NOKIA)","TRAVAUX -NOKIA",
U1684="ACCESS-ISSUE","ACCESS-ISSUE",
U1684="Projet OCM (ZTE, NOKIA, autres projets)","TRAVAUX OCM",
U1684="No root CAuse","No root cause",
U1684="ODU HS","TX ISSUE",
U1684="IP &amp; VLAN","TX ISSUE",
U1684="Warehouse HUAWEI","SPARE-ISSUE",
U1684="SPARE-HS","SPARE-ISSUE",
U1684="Power Telco","RAN ISSUE",U1684="no impacts","no impacts"
),"")</f>
        <v/>
      </c>
      <c r="U1684" s="28"/>
      <c r="V1684" s="35" t="str" cm="1">
        <f t="array" ref="V1684">IFERROR(_xlfn.IFS(
U1684="MPR ISSUE","ACTIVE",
U1684="BSS Hardware Issue","ACTIVE",
U1684="Sites strategiques, MLL, Pylone, etc.","PASSIVE",
U1684="AKTIVCO DEFAUT GE &amp; POWER Cabinet","PASSIVE",
U1684="AKTIVCO Coupure ENEO &amp; Baisse de tension","PASSIVE",
U1684="Coupure ENEO &amp; Baisse de tension","PASSIVE",
U1684="Defaut GE &amp; POWER Cabinet","PASSIVE",
U1684="Sharing","PASSIVE",
U1684="Sites strategiques &amp; DataCenter","PASSIVE",
U1684="Exclu","Exclu",
U1684="SAT","ACTIVE",
U1684="SPARE-ISSUE","SPARE-ISSUE",
U1684="Fiber CAmtel","ACTIVE",
U1684="Fiber AOF","ACTIVE",
U1684="Projet OCM (HUAWEI)","PLANNED WORKS",
U1684="Projet OCM (NOKIA)","PLANNED WORKS",
U1684="ACCESS-ISSUE","ACCESS-ISSUE",
U1684="Projet OCM (ZTE, NOKIA, autres projets)","PLANNED WORKS",
U1684="No root CAuse","No root cause",
U1684="ODU HS","ACTIVE",
U1684="IP &amp; VLAN","ACTIVE",
U1684="Warehouse HUAWEI","SPARE-ISSUE",
U1684="SPARE-HS","SPARE-ISSUE",
U1684="Power Telco","ACTIVE",U1684="no impacts","no impacts"
),"")</f>
        <v/>
      </c>
      <c r="W1684" s="102"/>
      <c r="X1684" s="102"/>
      <c r="Y1684" s="102"/>
      <c r="Z1684" s="102"/>
      <c r="AA1684" s="102"/>
      <c r="AB1684" s="104" t="s">
        <v>5423</v>
      </c>
      <c r="AC1684" s="9"/>
      <c r="AD1684" s="9"/>
      <c r="AE1684" s="7" t="s">
        <v>5423</v>
      </c>
      <c r="AF1684" s="6"/>
      <c r="AG1684" s="7"/>
      <c r="AH1684" s="3" t="s">
        <v>5423</v>
      </c>
      <c r="AI1684" s="18" t="s">
        <v>5423</v>
      </c>
      <c r="AJ1684" s="18" t="s">
        <v>5423</v>
      </c>
      <c r="AK1684" s="18" t="s">
        <v>5423</v>
      </c>
      <c r="AL1684" s="18" t="s">
        <v>5423</v>
      </c>
      <c r="AM1684" s="18" t="s">
        <v>5423</v>
      </c>
      <c r="AN1684" s="18" t="s">
        <v>5423</v>
      </c>
      <c r="AO1684" s="18" t="s">
        <v>5423</v>
      </c>
      <c r="AP1684" s="18" t="s">
        <v>5423</v>
      </c>
      <c r="AQ1684" s="18" t="s">
        <v>5423</v>
      </c>
      <c r="AR1684" s="18" t="s">
        <v>5423</v>
      </c>
      <c r="AS1684" s="18" t="s">
        <v>5423</v>
      </c>
      <c r="AT1684" s="18" t="s">
        <v>5423</v>
      </c>
      <c r="AU1684" s="9" t="s">
        <v>5423</v>
      </c>
      <c r="AV1684" s="14"/>
      <c r="AW1684" s="14" t="s">
        <v>5423</v>
      </c>
      <c r="AX1684" s="14" t="str">
        <f>_xlfn.XLOOKUP(B1684,'[4]cell downs 18042026 17h'!$B:$B,'[4]cell downs 18042026 17h'!$B:$B,"")</f>
        <v/>
      </c>
      <c r="AY1684" s="14" t="str">
        <f>_xlfn.XLOOKUP(B1684,'[5]Cells Huawei 19042026 15h'!$B:$B,'[5]Cells Huawei 19042026 15h'!$B:$B,"")</f>
        <v/>
      </c>
      <c r="AZ1684" s="105" t="str">
        <f>_xlfn.XLOOKUP(B1684,'INCIDENT-04-23-2026'!E:E,'INCIDENT-04-23-2026'!F:F,"")</f>
        <v/>
      </c>
      <c r="BA1684" s="105" t="str">
        <f>_xlfn.XLOOKUP(B1684,'[6]Eneo 17H'!$C:$C,'[6]Eneo 17H'!$I:$I,"")</f>
        <v/>
      </c>
      <c r="BB1684" s="105" t="str">
        <f>_xlfn.XLOOKUP(B1684,[8]ALL!$B:$B,[8]ALL!$M:$M,"")</f>
        <v/>
      </c>
      <c r="BC1684" s="105" t="str">
        <f>_xlfn.XLOOKUP(B1684,'[6]Eneo 17H'!$C:$C,'[6]Eneo 17H'!$I:$I,"")</f>
        <v/>
      </c>
      <c r="BD1684" s="105" t="str">
        <f>_xlfn.XLOOKUP(B1684,'[7]Eneo 12H'!$C:$C,'[7]Eneo 12H'!$I:$I,"")</f>
        <v/>
      </c>
      <c r="BE1684" s="105" t="s">
        <v>5423</v>
      </c>
    </row>
    <row r="1685" spans="1:57" hidden="1" x14ac:dyDescent="0.3">
      <c r="A1685" s="1" t="s">
        <v>3262</v>
      </c>
      <c r="B1685" s="8" t="s">
        <v>3263</v>
      </c>
      <c r="C1685" s="3" t="str">
        <f>_xlfn.XLOOKUP(B1685,'[1]daily break down'!$D:$D,'[1]daily break down'!$E:$E,"")</f>
        <v>Yaounde</v>
      </c>
      <c r="D1685" s="1" t="s">
        <v>11</v>
      </c>
      <c r="E1685" s="1" t="s">
        <v>12</v>
      </c>
      <c r="F1685" s="3" t="s">
        <v>37</v>
      </c>
      <c r="G1685" s="1" t="s">
        <v>38</v>
      </c>
      <c r="H1685" s="27" t="str">
        <f>_xlfn.XLOOKUP(B1685,[2]CALCULATION!$B:$B,[2]CALCULATION!$H:$H,"")</f>
        <v>ZTE</v>
      </c>
      <c r="I1685" s="23">
        <v>0.27906547043229379</v>
      </c>
      <c r="J1685" s="23">
        <v>0</v>
      </c>
      <c r="K1685" s="23">
        <v>0</v>
      </c>
      <c r="L1685" s="23">
        <v>0</v>
      </c>
      <c r="M1685" s="23">
        <v>0</v>
      </c>
      <c r="N1685" s="23">
        <v>0</v>
      </c>
      <c r="O1685" s="23">
        <v>2.8910661952498955E-2</v>
      </c>
      <c r="P1685" s="103" t="s">
        <v>6554</v>
      </c>
      <c r="Q1685" s="36" t="s">
        <v>5796</v>
      </c>
      <c r="R1685" s="36"/>
      <c r="S1685" s="35" t="str" cm="1">
        <f t="array" ref="S1685">IFERROR(_xlfn.IFS(
U1685="MPR ISSUE","PDH",
U1685="BSS Hardware Issue","BSS",
U1685="Sites strategiques, MLL, Pylone, etc.","ENVTECH",
U1685="AKTIVCO DEFAUT GE &amp; POWER Cabinet","AKTIVCO",
U1685="AKTIVCO Coupure ENEO &amp; Baisse de tension","AKTIVCO GRID ONLY",
U1685="Coupure ENEO &amp; Baisse de tension","IHS GRID ONLY",
U1685="Defaut GE &amp; POWER Cabinet","IHS",
U1685="Sharing","Partners",
U1685="Sites strategiques &amp; DataCenter","SST &amp; DC",
U1685="Exclu","Exclu",
U1685="SAT","SAT",
U1685="SPARE-ISSUE","SPARE-ISSUE",
U1685="Fiber CAmtel","TRANS_FO_CAMTEL",
U1685="Fiber AOF","Fiber AOF",
U1685="Projet OCM (HUAWEI)","TRAVAUX-HUAWEI",
U1685="Projet OCM (NOKIA)","TRAVAUX-NOKIA",
U1685="ACCESS-ISSUE","ACCESS-ISSUE",
U1685="Projet OCM (ZTE, NOKIA, autres projets)","TRAVAUX OCM",
U1685="No root CAuse","No root cause",
U1685="ODU HS","PDH",
U1685="IP &amp; VLAN","PDH",
U1685="Warehouse HUAWEI","SPARE-ISSUE",
U1685="SPARE-HS","SPARE-ISSUE",
U1685="Power Telco","BSS",U1685="no impacts","no impacts"
),"")</f>
        <v/>
      </c>
      <c r="T1685" s="35" t="str" cm="1">
        <f t="array" ref="T1685">IFERROR(_xlfn.IFS(
U1685="MPR ISSUE","TX ISSUE",
U1685="BSS Hardware Issue","RAN ISSUE",
U1685="Sites strategiques, MLL, Pylone, etc.","ENVTECH",
U1685="AKTIVCO DEFAUT GE &amp; POWER Cabinet","POWER ISSUE",
U1685="AKTIVCO Coupure ENEO &amp; Baisse de tension","POWER ISSUE",
U1685="Coupure ENEO &amp; Baisse de tension","POWER ISSUE",
U1685="Defaut GE &amp; POWER Cabinet","POWER ISSUE",
U1685="Sharing","POWER ISSUE",
U1685="Sites strategiques &amp; DataCenter","POWER ISSUE",
U1685="Exclu","Exclu",
U1685="SAT","TX ISSUE",
U1685="SPARE-ISSUE","SPARE-ISSUE",
U1685="Fiber CAmtel","TX ISSUE",
U1685="Fiber AOF","TX ISSUE",
U1685="Projet OCM (HUAWEI)","TRAVAUX-HUAWEI",
U1685="Projet OCM (NOKIA)","TRAVAUX -NOKIA",
U1685="ACCESS-ISSUE","ACCESS-ISSUE",
U1685="Projet OCM (ZTE, NOKIA, autres projets)","TRAVAUX OCM",
U1685="No root CAuse","No root cause",
U1685="ODU HS","TX ISSUE",
U1685="IP &amp; VLAN","TX ISSUE",
U1685="Warehouse HUAWEI","SPARE-ISSUE",
U1685="SPARE-HS","SPARE-ISSUE",
U1685="Power Telco","RAN ISSUE",U1685="no impacts","no impacts"
),"")</f>
        <v/>
      </c>
      <c r="U1685" s="28"/>
      <c r="V1685" s="35" t="str" cm="1">
        <f t="array" ref="V1685">IFERROR(_xlfn.IFS(
U1685="MPR ISSUE","ACTIVE",
U1685="BSS Hardware Issue","ACTIVE",
U1685="Sites strategiques, MLL, Pylone, etc.","PASSIVE",
U1685="AKTIVCO DEFAUT GE &amp; POWER Cabinet","PASSIVE",
U1685="AKTIVCO Coupure ENEO &amp; Baisse de tension","PASSIVE",
U1685="Coupure ENEO &amp; Baisse de tension","PASSIVE",
U1685="Defaut GE &amp; POWER Cabinet","PASSIVE",
U1685="Sharing","PASSIVE",
U1685="Sites strategiques &amp; DataCenter","PASSIVE",
U1685="Exclu","Exclu",
U1685="SAT","ACTIVE",
U1685="SPARE-ISSUE","SPARE-ISSUE",
U1685="Fiber CAmtel","ACTIVE",
U1685="Fiber AOF","ACTIVE",
U1685="Projet OCM (HUAWEI)","PLANNED WORKS",
U1685="Projet OCM (NOKIA)","PLANNED WORKS",
U1685="ACCESS-ISSUE","ACCESS-ISSUE",
U1685="Projet OCM (ZTE, NOKIA, autres projets)","PLANNED WORKS",
U1685="No root CAuse","No root cause",
U1685="ODU HS","ACTIVE",
U1685="IP &amp; VLAN","ACTIVE",
U1685="Warehouse HUAWEI","SPARE-ISSUE",
U1685="SPARE-HS","SPARE-ISSUE",
U1685="Power Telco","ACTIVE",U1685="no impacts","no impacts"
),"")</f>
        <v/>
      </c>
      <c r="W1685" s="102"/>
      <c r="X1685" s="102"/>
      <c r="Y1685" s="102"/>
      <c r="Z1685" s="102"/>
      <c r="AA1685" s="102"/>
      <c r="AB1685" s="104" t="s">
        <v>5423</v>
      </c>
      <c r="AC1685" s="9"/>
      <c r="AD1685" s="9"/>
      <c r="AE1685" s="7" t="s">
        <v>5423</v>
      </c>
      <c r="AF1685" s="6"/>
      <c r="AG1685" s="7"/>
      <c r="AH1685" s="3" t="s">
        <v>5423</v>
      </c>
      <c r="AI1685" s="18" t="s">
        <v>5423</v>
      </c>
      <c r="AJ1685" s="18" t="s">
        <v>5423</v>
      </c>
      <c r="AK1685" s="18" t="s">
        <v>5423</v>
      </c>
      <c r="AL1685" s="18" t="s">
        <v>5423</v>
      </c>
      <c r="AM1685" s="18" t="s">
        <v>5423</v>
      </c>
      <c r="AN1685" s="18" t="s">
        <v>5423</v>
      </c>
      <c r="AO1685" s="18" t="s">
        <v>5423</v>
      </c>
      <c r="AP1685" s="18" t="s">
        <v>5423</v>
      </c>
      <c r="AQ1685" s="18" t="s">
        <v>5423</v>
      </c>
      <c r="AR1685" s="18" t="s">
        <v>5423</v>
      </c>
      <c r="AS1685" s="18" t="s">
        <v>5423</v>
      </c>
      <c r="AT1685" s="18" t="s">
        <v>5423</v>
      </c>
      <c r="AU1685" s="9" t="s">
        <v>5423</v>
      </c>
      <c r="AV1685" s="14"/>
      <c r="AW1685" s="14" t="s">
        <v>5423</v>
      </c>
      <c r="AX1685" s="14" t="str">
        <f>_xlfn.XLOOKUP(B1685,'[4]cell downs 18042026 17h'!$B:$B,'[4]cell downs 18042026 17h'!$B:$B,"")</f>
        <v/>
      </c>
      <c r="AY1685" s="14" t="str">
        <f>_xlfn.XLOOKUP(B1685,'[5]Cells Huawei 19042026 15h'!$B:$B,'[5]Cells Huawei 19042026 15h'!$B:$B,"")</f>
        <v/>
      </c>
      <c r="AZ1685" s="105" t="str">
        <f>_xlfn.XLOOKUP(B1685,'INCIDENT-04-23-2026'!E:E,'INCIDENT-04-23-2026'!F:F,"")</f>
        <v/>
      </c>
      <c r="BA1685" s="105" t="str">
        <f>_xlfn.XLOOKUP(B1685,'[6]Eneo 17H'!$C:$C,'[6]Eneo 17H'!$I:$I,"")</f>
        <v/>
      </c>
      <c r="BB1685" s="105" t="str">
        <f>_xlfn.XLOOKUP(B1685,[8]ALL!$B:$B,[8]ALL!$M:$M,"")</f>
        <v/>
      </c>
      <c r="BC1685" s="105" t="str">
        <f>_xlfn.XLOOKUP(B1685,'[6]Eneo 17H'!$C:$C,'[6]Eneo 17H'!$I:$I,"")</f>
        <v/>
      </c>
      <c r="BD1685" s="105" t="str">
        <f>_xlfn.XLOOKUP(B1685,'[7]Eneo 12H'!$C:$C,'[7]Eneo 12H'!$I:$I,"")</f>
        <v/>
      </c>
      <c r="BE1685" s="105" t="s">
        <v>5423</v>
      </c>
    </row>
    <row r="1686" spans="1:57" hidden="1" x14ac:dyDescent="0.3">
      <c r="A1686" s="1" t="s">
        <v>3240</v>
      </c>
      <c r="B1686" s="8" t="s">
        <v>3241</v>
      </c>
      <c r="C1686" s="3" t="str">
        <f>_xlfn.XLOOKUP(B1686,'[1]daily break down'!$D:$D,'[1]daily break down'!$E:$E,"")</f>
        <v>Yaounde</v>
      </c>
      <c r="D1686" s="1" t="s">
        <v>11</v>
      </c>
      <c r="E1686" s="1" t="s">
        <v>12</v>
      </c>
      <c r="F1686" s="3" t="s">
        <v>37</v>
      </c>
      <c r="G1686" s="1" t="s">
        <v>38</v>
      </c>
      <c r="H1686" s="27" t="str">
        <f>_xlfn.XLOOKUP(B1686,[2]CALCULATION!$B:$B,[2]CALCULATION!$H:$H,"")</f>
        <v>ZTE</v>
      </c>
      <c r="I1686" s="23">
        <v>0</v>
      </c>
      <c r="J1686" s="23">
        <v>0</v>
      </c>
      <c r="K1686" s="23">
        <v>0</v>
      </c>
      <c r="L1686" s="23">
        <v>0</v>
      </c>
      <c r="M1686" s="23">
        <v>0</v>
      </c>
      <c r="N1686" s="23">
        <v>0</v>
      </c>
      <c r="O1686" s="23">
        <v>2.388116986699269E-2</v>
      </c>
      <c r="P1686" s="103" t="s">
        <v>6554</v>
      </c>
      <c r="Q1686" s="36" t="s">
        <v>5796</v>
      </c>
      <c r="R1686" s="36"/>
      <c r="S1686" s="35" t="str" cm="1">
        <f t="array" ref="S1686">IFERROR(_xlfn.IFS(
U1686="MPR ISSUE","PDH",
U1686="BSS Hardware Issue","BSS",
U1686="Sites strategiques, MLL, Pylone, etc.","ENVTECH",
U1686="AKTIVCO DEFAUT GE &amp; POWER Cabinet","AKTIVCO",
U1686="AKTIVCO Coupure ENEO &amp; Baisse de tension","AKTIVCO GRID ONLY",
U1686="Coupure ENEO &amp; Baisse de tension","IHS GRID ONLY",
U1686="Defaut GE &amp; POWER Cabinet","IHS",
U1686="Sharing","Partners",
U1686="Sites strategiques &amp; DataCenter","SST &amp; DC",
U1686="Exclu","Exclu",
U1686="SAT","SAT",
U1686="SPARE-ISSUE","SPARE-ISSUE",
U1686="Fiber CAmtel","TRANS_FO_CAMTEL",
U1686="Fiber AOF","Fiber AOF",
U1686="Projet OCM (HUAWEI)","TRAVAUX-HUAWEI",
U1686="Projet OCM (NOKIA)","TRAVAUX-NOKIA",
U1686="ACCESS-ISSUE","ACCESS-ISSUE",
U1686="Projet OCM (ZTE, NOKIA, autres projets)","TRAVAUX OCM",
U1686="No root CAuse","No root cause",
U1686="ODU HS","PDH",
U1686="IP &amp; VLAN","PDH",
U1686="Warehouse HUAWEI","SPARE-ISSUE",
U1686="SPARE-HS","SPARE-ISSUE",
U1686="Power Telco","BSS",U1686="no impacts","no impacts"
),"")</f>
        <v/>
      </c>
      <c r="T1686" s="35" t="str" cm="1">
        <f t="array" ref="T1686">IFERROR(_xlfn.IFS(
U1686="MPR ISSUE","TX ISSUE",
U1686="BSS Hardware Issue","RAN ISSUE",
U1686="Sites strategiques, MLL, Pylone, etc.","ENVTECH",
U1686="AKTIVCO DEFAUT GE &amp; POWER Cabinet","POWER ISSUE",
U1686="AKTIVCO Coupure ENEO &amp; Baisse de tension","POWER ISSUE",
U1686="Coupure ENEO &amp; Baisse de tension","POWER ISSUE",
U1686="Defaut GE &amp; POWER Cabinet","POWER ISSUE",
U1686="Sharing","POWER ISSUE",
U1686="Sites strategiques &amp; DataCenter","POWER ISSUE",
U1686="Exclu","Exclu",
U1686="SAT","TX ISSUE",
U1686="SPARE-ISSUE","SPARE-ISSUE",
U1686="Fiber CAmtel","TX ISSUE",
U1686="Fiber AOF","TX ISSUE",
U1686="Projet OCM (HUAWEI)","TRAVAUX-HUAWEI",
U1686="Projet OCM (NOKIA)","TRAVAUX -NOKIA",
U1686="ACCESS-ISSUE","ACCESS-ISSUE",
U1686="Projet OCM (ZTE, NOKIA, autres projets)","TRAVAUX OCM",
U1686="No root CAuse","No root cause",
U1686="ODU HS","TX ISSUE",
U1686="IP &amp; VLAN","TX ISSUE",
U1686="Warehouse HUAWEI","SPARE-ISSUE",
U1686="SPARE-HS","SPARE-ISSUE",
U1686="Power Telco","RAN ISSUE",U1686="no impacts","no impacts"
),"")</f>
        <v/>
      </c>
      <c r="U1686" s="28"/>
      <c r="V1686" s="35" t="str" cm="1">
        <f t="array" ref="V1686">IFERROR(_xlfn.IFS(
U1686="MPR ISSUE","ACTIVE",
U1686="BSS Hardware Issue","ACTIVE",
U1686="Sites strategiques, MLL, Pylone, etc.","PASSIVE",
U1686="AKTIVCO DEFAUT GE &amp; POWER Cabinet","PASSIVE",
U1686="AKTIVCO Coupure ENEO &amp; Baisse de tension","PASSIVE",
U1686="Coupure ENEO &amp; Baisse de tension","PASSIVE",
U1686="Defaut GE &amp; POWER Cabinet","PASSIVE",
U1686="Sharing","PASSIVE",
U1686="Sites strategiques &amp; DataCenter","PASSIVE",
U1686="Exclu","Exclu",
U1686="SAT","ACTIVE",
U1686="SPARE-ISSUE","SPARE-ISSUE",
U1686="Fiber CAmtel","ACTIVE",
U1686="Fiber AOF","ACTIVE",
U1686="Projet OCM (HUAWEI)","PLANNED WORKS",
U1686="Projet OCM (NOKIA)","PLANNED WORKS",
U1686="ACCESS-ISSUE","ACCESS-ISSUE",
U1686="Projet OCM (ZTE, NOKIA, autres projets)","PLANNED WORKS",
U1686="No root CAuse","No root cause",
U1686="ODU HS","ACTIVE",
U1686="IP &amp; VLAN","ACTIVE",
U1686="Warehouse HUAWEI","SPARE-ISSUE",
U1686="SPARE-HS","SPARE-ISSUE",
U1686="Power Telco","ACTIVE",U1686="no impacts","no impacts"
),"")</f>
        <v/>
      </c>
      <c r="W1686" s="102"/>
      <c r="X1686" s="102"/>
      <c r="Y1686" s="102"/>
      <c r="Z1686" s="102"/>
      <c r="AA1686" s="102"/>
      <c r="AB1686" s="104" t="s">
        <v>5423</v>
      </c>
      <c r="AC1686" s="9"/>
      <c r="AD1686" s="9"/>
      <c r="AE1686" s="7" t="s">
        <v>5423</v>
      </c>
      <c r="AF1686" s="6"/>
      <c r="AG1686" s="7"/>
      <c r="AH1686" s="3" t="s">
        <v>5423</v>
      </c>
      <c r="AI1686" s="18" t="s">
        <v>5423</v>
      </c>
      <c r="AJ1686" s="18" t="s">
        <v>5423</v>
      </c>
      <c r="AK1686" s="18" t="s">
        <v>5423</v>
      </c>
      <c r="AL1686" s="18" t="s">
        <v>5423</v>
      </c>
      <c r="AM1686" s="18" t="s">
        <v>5423</v>
      </c>
      <c r="AN1686" s="18" t="s">
        <v>5423</v>
      </c>
      <c r="AO1686" s="18" t="s">
        <v>5423</v>
      </c>
      <c r="AP1686" s="18" t="s">
        <v>5423</v>
      </c>
      <c r="AQ1686" s="18" t="s">
        <v>5423</v>
      </c>
      <c r="AR1686" s="18" t="s">
        <v>5423</v>
      </c>
      <c r="AS1686" s="18" t="s">
        <v>5423</v>
      </c>
      <c r="AT1686" s="18" t="s">
        <v>5423</v>
      </c>
      <c r="AU1686" s="9" t="s">
        <v>5423</v>
      </c>
      <c r="AV1686" s="14"/>
      <c r="AW1686" s="14" t="s">
        <v>5423</v>
      </c>
      <c r="AX1686" s="14" t="str">
        <f>_xlfn.XLOOKUP(B1686,'[4]cell downs 18042026 17h'!$B:$B,'[4]cell downs 18042026 17h'!$B:$B,"")</f>
        <v/>
      </c>
      <c r="AY1686" s="14" t="str">
        <f>_xlfn.XLOOKUP(B1686,'[5]Cells Huawei 19042026 15h'!$B:$B,'[5]Cells Huawei 19042026 15h'!$B:$B,"")</f>
        <v/>
      </c>
      <c r="AZ1686" s="105" t="str">
        <f>_xlfn.XLOOKUP(B1686,'INCIDENT-04-23-2026'!E:E,'INCIDENT-04-23-2026'!F:F,"")</f>
        <v/>
      </c>
      <c r="BA1686" s="105" t="str">
        <f>_xlfn.XLOOKUP(B1686,'[6]Eneo 17H'!$C:$C,'[6]Eneo 17H'!$I:$I,"")</f>
        <v/>
      </c>
      <c r="BB1686" s="105" t="str">
        <f>_xlfn.XLOOKUP(B1686,[8]ALL!$B:$B,[8]ALL!$M:$M,"")</f>
        <v/>
      </c>
      <c r="BC1686" s="105" t="str">
        <f>_xlfn.XLOOKUP(B1686,'[6]Eneo 17H'!$C:$C,'[6]Eneo 17H'!$I:$I,"")</f>
        <v/>
      </c>
      <c r="BD1686" s="105" t="str">
        <f>_xlfn.XLOOKUP(B1686,'[7]Eneo 12H'!$C:$C,'[7]Eneo 12H'!$I:$I,"")</f>
        <v/>
      </c>
      <c r="BE1686" s="105" t="s">
        <v>5423</v>
      </c>
    </row>
    <row r="1687" spans="1:57" hidden="1" x14ac:dyDescent="0.3">
      <c r="A1687" s="1" t="s">
        <v>3248</v>
      </c>
      <c r="B1687" s="8" t="s">
        <v>3249</v>
      </c>
      <c r="C1687" s="3" t="str">
        <f>_xlfn.XLOOKUP(B1687,'[1]daily break down'!$D:$D,'[1]daily break down'!$E:$E,"")</f>
        <v>Yaounde</v>
      </c>
      <c r="D1687" s="1" t="s">
        <v>11</v>
      </c>
      <c r="E1687" s="1" t="s">
        <v>12</v>
      </c>
      <c r="F1687" s="3" t="s">
        <v>37</v>
      </c>
      <c r="G1687" s="1" t="s">
        <v>38</v>
      </c>
      <c r="H1687" s="27" t="str">
        <f>_xlfn.XLOOKUP(B1687,[2]CALCULATION!$B:$B,[2]CALCULATION!$H:$H,"")</f>
        <v>ZTE</v>
      </c>
      <c r="I1687" s="23">
        <v>0</v>
      </c>
      <c r="J1687" s="23">
        <v>0</v>
      </c>
      <c r="K1687" s="23">
        <v>0</v>
      </c>
      <c r="L1687" s="23">
        <v>0</v>
      </c>
      <c r="M1687" s="23">
        <v>0</v>
      </c>
      <c r="N1687" s="23">
        <v>0</v>
      </c>
      <c r="O1687" s="23">
        <v>1.9404565209327099E-2</v>
      </c>
      <c r="P1687" s="103" t="s">
        <v>6554</v>
      </c>
      <c r="Q1687" s="36" t="s">
        <v>5796</v>
      </c>
      <c r="R1687" s="36"/>
      <c r="S1687" s="35" t="str" cm="1">
        <f t="array" ref="S1687">IFERROR(_xlfn.IFS(
U1687="MPR ISSUE","PDH",
U1687="BSS Hardware Issue","BSS",
U1687="Sites strategiques, MLL, Pylone, etc.","ENVTECH",
U1687="AKTIVCO DEFAUT GE &amp; POWER Cabinet","AKTIVCO",
U1687="AKTIVCO Coupure ENEO &amp; Baisse de tension","AKTIVCO GRID ONLY",
U1687="Coupure ENEO &amp; Baisse de tension","IHS GRID ONLY",
U1687="Defaut GE &amp; POWER Cabinet","IHS",
U1687="Sharing","Partners",
U1687="Sites strategiques &amp; DataCenter","SST &amp; DC",
U1687="Exclu","Exclu",
U1687="SAT","SAT",
U1687="SPARE-ISSUE","SPARE-ISSUE",
U1687="Fiber CAmtel","TRANS_FO_CAMTEL",
U1687="Fiber AOF","Fiber AOF",
U1687="Projet OCM (HUAWEI)","TRAVAUX-HUAWEI",
U1687="Projet OCM (NOKIA)","TRAVAUX-NOKIA",
U1687="ACCESS-ISSUE","ACCESS-ISSUE",
U1687="Projet OCM (ZTE, NOKIA, autres projets)","TRAVAUX OCM",
U1687="No root CAuse","No root cause",
U1687="ODU HS","PDH",
U1687="IP &amp; VLAN","PDH",
U1687="Warehouse HUAWEI","SPARE-ISSUE",
U1687="SPARE-HS","SPARE-ISSUE",
U1687="Power Telco","BSS",U1687="no impacts","no impacts"
),"")</f>
        <v/>
      </c>
      <c r="T1687" s="35" t="str" cm="1">
        <f t="array" ref="T1687">IFERROR(_xlfn.IFS(
U1687="MPR ISSUE","TX ISSUE",
U1687="BSS Hardware Issue","RAN ISSUE",
U1687="Sites strategiques, MLL, Pylone, etc.","ENVTECH",
U1687="AKTIVCO DEFAUT GE &amp; POWER Cabinet","POWER ISSUE",
U1687="AKTIVCO Coupure ENEO &amp; Baisse de tension","POWER ISSUE",
U1687="Coupure ENEO &amp; Baisse de tension","POWER ISSUE",
U1687="Defaut GE &amp; POWER Cabinet","POWER ISSUE",
U1687="Sharing","POWER ISSUE",
U1687="Sites strategiques &amp; DataCenter","POWER ISSUE",
U1687="Exclu","Exclu",
U1687="SAT","TX ISSUE",
U1687="SPARE-ISSUE","SPARE-ISSUE",
U1687="Fiber CAmtel","TX ISSUE",
U1687="Fiber AOF","TX ISSUE",
U1687="Projet OCM (HUAWEI)","TRAVAUX-HUAWEI",
U1687="Projet OCM (NOKIA)","TRAVAUX -NOKIA",
U1687="ACCESS-ISSUE","ACCESS-ISSUE",
U1687="Projet OCM (ZTE, NOKIA, autres projets)","TRAVAUX OCM",
U1687="No root CAuse","No root cause",
U1687="ODU HS","TX ISSUE",
U1687="IP &amp; VLAN","TX ISSUE",
U1687="Warehouse HUAWEI","SPARE-ISSUE",
U1687="SPARE-HS","SPARE-ISSUE",
U1687="Power Telco","RAN ISSUE",U1687="no impacts","no impacts"
),"")</f>
        <v/>
      </c>
      <c r="U1687" s="28"/>
      <c r="V1687" s="35" t="str" cm="1">
        <f t="array" ref="V1687">IFERROR(_xlfn.IFS(
U1687="MPR ISSUE","ACTIVE",
U1687="BSS Hardware Issue","ACTIVE",
U1687="Sites strategiques, MLL, Pylone, etc.","PASSIVE",
U1687="AKTIVCO DEFAUT GE &amp; POWER Cabinet","PASSIVE",
U1687="AKTIVCO Coupure ENEO &amp; Baisse de tension","PASSIVE",
U1687="Coupure ENEO &amp; Baisse de tension","PASSIVE",
U1687="Defaut GE &amp; POWER Cabinet","PASSIVE",
U1687="Sharing","PASSIVE",
U1687="Sites strategiques &amp; DataCenter","PASSIVE",
U1687="Exclu","Exclu",
U1687="SAT","ACTIVE",
U1687="SPARE-ISSUE","SPARE-ISSUE",
U1687="Fiber CAmtel","ACTIVE",
U1687="Fiber AOF","ACTIVE",
U1687="Projet OCM (HUAWEI)","PLANNED WORKS",
U1687="Projet OCM (NOKIA)","PLANNED WORKS",
U1687="ACCESS-ISSUE","ACCESS-ISSUE",
U1687="Projet OCM (ZTE, NOKIA, autres projets)","PLANNED WORKS",
U1687="No root CAuse","No root cause",
U1687="ODU HS","ACTIVE",
U1687="IP &amp; VLAN","ACTIVE",
U1687="Warehouse HUAWEI","SPARE-ISSUE",
U1687="SPARE-HS","SPARE-ISSUE",
U1687="Power Telco","ACTIVE",U1687="no impacts","no impacts"
),"")</f>
        <v/>
      </c>
      <c r="W1687" s="102"/>
      <c r="X1687" s="102"/>
      <c r="Y1687" s="102"/>
      <c r="Z1687" s="102"/>
      <c r="AA1687" s="102"/>
      <c r="AB1687" s="104" t="s">
        <v>5423</v>
      </c>
      <c r="AC1687" s="9"/>
      <c r="AD1687" s="9"/>
      <c r="AE1687" s="7" t="s">
        <v>5423</v>
      </c>
      <c r="AF1687" s="6"/>
      <c r="AG1687" s="7"/>
      <c r="AH1687" s="3" t="s">
        <v>5423</v>
      </c>
      <c r="AI1687" s="18" t="s">
        <v>5423</v>
      </c>
      <c r="AJ1687" s="18" t="s">
        <v>5423</v>
      </c>
      <c r="AK1687" s="18" t="s">
        <v>5423</v>
      </c>
      <c r="AL1687" s="18" t="s">
        <v>5423</v>
      </c>
      <c r="AM1687" s="18" t="s">
        <v>5423</v>
      </c>
      <c r="AN1687" s="18" t="s">
        <v>5423</v>
      </c>
      <c r="AO1687" s="18" t="s">
        <v>5423</v>
      </c>
      <c r="AP1687" s="18" t="s">
        <v>5423</v>
      </c>
      <c r="AQ1687" s="18" t="s">
        <v>5423</v>
      </c>
      <c r="AR1687" s="18" t="s">
        <v>5423</v>
      </c>
      <c r="AS1687" s="18" t="s">
        <v>5423</v>
      </c>
      <c r="AT1687" s="18" t="s">
        <v>5423</v>
      </c>
      <c r="AU1687" s="9" t="s">
        <v>5423</v>
      </c>
      <c r="AV1687" s="14"/>
      <c r="AW1687" s="14" t="s">
        <v>5423</v>
      </c>
      <c r="AX1687" s="14" t="str">
        <f>_xlfn.XLOOKUP(B1687,'[4]cell downs 18042026 17h'!$B:$B,'[4]cell downs 18042026 17h'!$B:$B,"")</f>
        <v/>
      </c>
      <c r="AY1687" s="14" t="str">
        <f>_xlfn.XLOOKUP(B1687,'[5]Cells Huawei 19042026 15h'!$B:$B,'[5]Cells Huawei 19042026 15h'!$B:$B,"")</f>
        <v/>
      </c>
      <c r="AZ1687" s="105" t="str">
        <f>_xlfn.XLOOKUP(B1687,'INCIDENT-04-23-2026'!E:E,'INCIDENT-04-23-2026'!F:F,"")</f>
        <v/>
      </c>
      <c r="BA1687" s="105" t="str">
        <f>_xlfn.XLOOKUP(B1687,'[6]Eneo 17H'!$C:$C,'[6]Eneo 17H'!$I:$I,"")</f>
        <v/>
      </c>
      <c r="BB1687" s="105" t="str">
        <f>_xlfn.XLOOKUP(B1687,[8]ALL!$B:$B,[8]ALL!$M:$M,"")</f>
        <v/>
      </c>
      <c r="BC1687" s="105" t="str">
        <f>_xlfn.XLOOKUP(B1687,'[6]Eneo 17H'!$C:$C,'[6]Eneo 17H'!$I:$I,"")</f>
        <v/>
      </c>
      <c r="BD1687" s="105" t="str">
        <f>_xlfn.XLOOKUP(B1687,'[7]Eneo 12H'!$C:$C,'[7]Eneo 12H'!$I:$I,"")</f>
        <v/>
      </c>
      <c r="BE1687" s="105" t="s">
        <v>5423</v>
      </c>
    </row>
    <row r="1688" spans="1:57" hidden="1" x14ac:dyDescent="0.3">
      <c r="A1688" s="1" t="s">
        <v>138</v>
      </c>
      <c r="B1688" s="8" t="s">
        <v>139</v>
      </c>
      <c r="C1688" s="3" t="str">
        <f>_xlfn.XLOOKUP(B1688,'[1]daily break down'!$D:$D,'[1]daily break down'!$E:$E,"")</f>
        <v>Douala</v>
      </c>
      <c r="D1688" s="1"/>
      <c r="E1688" s="1"/>
      <c r="F1688" s="3" t="s">
        <v>31</v>
      </c>
      <c r="G1688" s="1" t="s">
        <v>32</v>
      </c>
      <c r="H1688" s="27" t="str">
        <f>_xlfn.XLOOKUP(B1688,[2]CALCULATION!$B:$B,[2]CALCULATION!$H:$H,"")</f>
        <v>ZTE</v>
      </c>
      <c r="I1688" s="23">
        <v>0</v>
      </c>
      <c r="J1688" s="23">
        <v>0</v>
      </c>
      <c r="K1688" s="23">
        <v>0</v>
      </c>
      <c r="L1688" s="23">
        <v>0</v>
      </c>
      <c r="M1688" s="23">
        <v>0</v>
      </c>
      <c r="N1688" s="23">
        <v>0</v>
      </c>
      <c r="O1688" s="23">
        <v>0</v>
      </c>
      <c r="P1688" s="103" t="s">
        <v>6554</v>
      </c>
      <c r="Q1688" s="36" t="s">
        <v>5796</v>
      </c>
      <c r="R1688" s="36"/>
      <c r="S1688" s="35" t="str" cm="1">
        <f t="array" ref="S1688">IFERROR(_xlfn.IFS(
U1688="MPR ISSUE","PDH",
U1688="BSS Hardware Issue","BSS",
U1688="Sites strategiques, MLL, Pylone, etc.","ENVTECH",
U1688="AKTIVCO DEFAUT GE &amp; POWER Cabinet","AKTIVCO",
U1688="AKTIVCO Coupure ENEO &amp; Baisse de tension","AKTIVCO GRID ONLY",
U1688="Coupure ENEO &amp; Baisse de tension","IHS GRID ONLY",
U1688="Defaut GE &amp; POWER Cabinet","IHS",
U1688="Sharing","Partners",
U1688="Sites strategiques &amp; DataCenter","SST &amp; DC",
U1688="Exclu","Exclu",
U1688="SAT","SAT",
U1688="SPARE-ISSUE","SPARE-ISSUE",
U1688="Fiber CAmtel","TRANS_FO_CAMTEL",
U1688="Fiber AOF","Fiber AOF",
U1688="Projet OCM (HUAWEI)","TRAVAUX-HUAWEI",
U1688="Projet OCM (NOKIA)","TRAVAUX-NOKIA",
U1688="ACCESS-ISSUE","ACCESS-ISSUE",
U1688="Projet OCM (ZTE, NOKIA, autres projets)","TRAVAUX OCM",
U1688="No root CAuse","No root cause",
U1688="ODU HS","PDH",
U1688="IP &amp; VLAN","PDH",
U1688="Warehouse HUAWEI","SPARE-ISSUE",
U1688="SPARE-HS","SPARE-ISSUE",
U1688="Power Telco","BSS",U1688="no impacts","no impacts"
),"")</f>
        <v/>
      </c>
      <c r="T1688" s="35" t="str" cm="1">
        <f t="array" ref="T1688">IFERROR(_xlfn.IFS(
U1688="MPR ISSUE","TX ISSUE",
U1688="BSS Hardware Issue","RAN ISSUE",
U1688="Sites strategiques, MLL, Pylone, etc.","ENVTECH",
U1688="AKTIVCO DEFAUT GE &amp; POWER Cabinet","POWER ISSUE",
U1688="AKTIVCO Coupure ENEO &amp; Baisse de tension","POWER ISSUE",
U1688="Coupure ENEO &amp; Baisse de tension","POWER ISSUE",
U1688="Defaut GE &amp; POWER Cabinet","POWER ISSUE",
U1688="Sharing","POWER ISSUE",
U1688="Sites strategiques &amp; DataCenter","POWER ISSUE",
U1688="Exclu","Exclu",
U1688="SAT","TX ISSUE",
U1688="SPARE-ISSUE","SPARE-ISSUE",
U1688="Fiber CAmtel","TX ISSUE",
U1688="Fiber AOF","TX ISSUE",
U1688="Projet OCM (HUAWEI)","TRAVAUX-HUAWEI",
U1688="Projet OCM (NOKIA)","TRAVAUX -NOKIA",
U1688="ACCESS-ISSUE","ACCESS-ISSUE",
U1688="Projet OCM (ZTE, NOKIA, autres projets)","TRAVAUX OCM",
U1688="No root CAuse","No root cause",
U1688="ODU HS","TX ISSUE",
U1688="IP &amp; VLAN","TX ISSUE",
U1688="Warehouse HUAWEI","SPARE-ISSUE",
U1688="SPARE-HS","SPARE-ISSUE",
U1688="Power Telco","RAN ISSUE",U1688="no impacts","no impacts"
),"")</f>
        <v/>
      </c>
      <c r="U1688" s="28"/>
      <c r="V1688" s="35" t="str" cm="1">
        <f t="array" ref="V1688">IFERROR(_xlfn.IFS(
U1688="MPR ISSUE","ACTIVE",
U1688="BSS Hardware Issue","ACTIVE",
U1688="Sites strategiques, MLL, Pylone, etc.","PASSIVE",
U1688="AKTIVCO DEFAUT GE &amp; POWER Cabinet","PASSIVE",
U1688="AKTIVCO Coupure ENEO &amp; Baisse de tension","PASSIVE",
U1688="Coupure ENEO &amp; Baisse de tension","PASSIVE",
U1688="Defaut GE &amp; POWER Cabinet","PASSIVE",
U1688="Sharing","PASSIVE",
U1688="Sites strategiques &amp; DataCenter","PASSIVE",
U1688="Exclu","Exclu",
U1688="SAT","ACTIVE",
U1688="SPARE-ISSUE","SPARE-ISSUE",
U1688="Fiber CAmtel","ACTIVE",
U1688="Fiber AOF","ACTIVE",
U1688="Projet OCM (HUAWEI)","PLANNED WORKS",
U1688="Projet OCM (NOKIA)","PLANNED WORKS",
U1688="ACCESS-ISSUE","ACCESS-ISSUE",
U1688="Projet OCM (ZTE, NOKIA, autres projets)","PLANNED WORKS",
U1688="No root CAuse","No root cause",
U1688="ODU HS","ACTIVE",
U1688="IP &amp; VLAN","ACTIVE",
U1688="Warehouse HUAWEI","SPARE-ISSUE",
U1688="SPARE-HS","SPARE-ISSUE",
U1688="Power Telco","ACTIVE",U1688="no impacts","no impacts"
),"")</f>
        <v/>
      </c>
      <c r="W1688" s="102"/>
      <c r="X1688" s="102"/>
      <c r="Y1688" s="102"/>
      <c r="Z1688" s="102"/>
      <c r="AA1688" s="102"/>
      <c r="AB1688" s="104" t="s">
        <v>5423</v>
      </c>
      <c r="AC1688" s="9"/>
      <c r="AD1688" s="9"/>
      <c r="AE1688" s="7" t="s">
        <v>5423</v>
      </c>
      <c r="AF1688" s="6"/>
      <c r="AG1688" s="7"/>
      <c r="AH1688" s="3" t="s">
        <v>5423</v>
      </c>
      <c r="AI1688" s="18" t="s">
        <v>5423</v>
      </c>
      <c r="AJ1688" s="18" t="s">
        <v>5423</v>
      </c>
      <c r="AK1688" s="18" t="s">
        <v>5423</v>
      </c>
      <c r="AL1688" s="18" t="s">
        <v>5423</v>
      </c>
      <c r="AM1688" s="18" t="s">
        <v>5423</v>
      </c>
      <c r="AN1688" s="18" t="s">
        <v>5423</v>
      </c>
      <c r="AO1688" s="18" t="s">
        <v>5423</v>
      </c>
      <c r="AP1688" s="18" t="s">
        <v>5423</v>
      </c>
      <c r="AQ1688" s="18" t="s">
        <v>5423</v>
      </c>
      <c r="AR1688" s="18" t="s">
        <v>5423</v>
      </c>
      <c r="AS1688" s="18" t="s">
        <v>5423</v>
      </c>
      <c r="AT1688" s="18" t="s">
        <v>5423</v>
      </c>
      <c r="AU1688" s="9" t="s">
        <v>5423</v>
      </c>
      <c r="AV1688" s="14"/>
      <c r="AW1688" s="14" t="s">
        <v>5423</v>
      </c>
      <c r="AX1688" s="14" t="str">
        <f>_xlfn.XLOOKUP(B1688,'[4]cell downs 18042026 17h'!$B:$B,'[4]cell downs 18042026 17h'!$B:$B,"")</f>
        <v/>
      </c>
      <c r="AY1688" s="14" t="str">
        <f>_xlfn.XLOOKUP(B1688,'[5]Cells Huawei 19042026 15h'!$B:$B,'[5]Cells Huawei 19042026 15h'!$B:$B,"")</f>
        <v/>
      </c>
      <c r="AZ1688" s="105" t="str">
        <f>_xlfn.XLOOKUP(B1688,'INCIDENT-04-23-2026'!E:E,'INCIDENT-04-23-2026'!F:F,"")</f>
        <v/>
      </c>
      <c r="BA1688" s="105" t="str">
        <f>_xlfn.XLOOKUP(B1688,'[6]Eneo 17H'!$C:$C,'[6]Eneo 17H'!$I:$I,"")</f>
        <v/>
      </c>
      <c r="BB1688" s="105" t="str">
        <f>_xlfn.XLOOKUP(B1688,[8]ALL!$B:$B,[8]ALL!$M:$M,"")</f>
        <v/>
      </c>
      <c r="BC1688" s="105" t="str">
        <f>_xlfn.XLOOKUP(B1688,'[6]Eneo 17H'!$C:$C,'[6]Eneo 17H'!$I:$I,"")</f>
        <v/>
      </c>
      <c r="BD1688" s="105" t="str">
        <f>_xlfn.XLOOKUP(B1688,'[7]Eneo 12H'!$C:$C,'[7]Eneo 12H'!$I:$I,"")</f>
        <v/>
      </c>
      <c r="BE1688" s="105" t="s">
        <v>5423</v>
      </c>
    </row>
    <row r="1689" spans="1:57" hidden="1" x14ac:dyDescent="0.3">
      <c r="A1689" s="1" t="s">
        <v>2281</v>
      </c>
      <c r="B1689" s="8" t="s">
        <v>2282</v>
      </c>
      <c r="C1689" s="3" t="str">
        <f>_xlfn.XLOOKUP(B1689,'[1]daily break down'!$D:$D,'[1]daily break down'!$E:$E,"")</f>
        <v>Yaounde</v>
      </c>
      <c r="D1689" s="1" t="s">
        <v>11</v>
      </c>
      <c r="E1689" s="1" t="s">
        <v>12</v>
      </c>
      <c r="F1689" s="3" t="s">
        <v>37</v>
      </c>
      <c r="G1689" s="1" t="s">
        <v>38</v>
      </c>
      <c r="H1689" s="27" t="str">
        <f>_xlfn.XLOOKUP(B1689,[2]CALCULATION!$B:$B,[2]CALCULATION!$H:$H,"")</f>
        <v>ZTE</v>
      </c>
      <c r="I1689" s="23">
        <v>0</v>
      </c>
      <c r="J1689" s="23">
        <v>0</v>
      </c>
      <c r="K1689" s="23">
        <v>0</v>
      </c>
      <c r="L1689" s="23">
        <v>0</v>
      </c>
      <c r="M1689" s="23">
        <v>0</v>
      </c>
      <c r="N1689" s="23">
        <v>0</v>
      </c>
      <c r="O1689" s="23">
        <v>1.5373837509595223E-2</v>
      </c>
      <c r="P1689" s="103" t="s">
        <v>6554</v>
      </c>
      <c r="Q1689" s="36" t="s">
        <v>5796</v>
      </c>
      <c r="R1689" s="36"/>
      <c r="S1689" s="35" t="str" cm="1">
        <f t="array" ref="S1689">IFERROR(_xlfn.IFS(
U1689="MPR ISSUE","PDH",
U1689="BSS Hardware Issue","BSS",
U1689="Sites strategiques, MLL, Pylone, etc.","ENVTECH",
U1689="AKTIVCO DEFAUT GE &amp; POWER Cabinet","AKTIVCO",
U1689="AKTIVCO Coupure ENEO &amp; Baisse de tension","AKTIVCO GRID ONLY",
U1689="Coupure ENEO &amp; Baisse de tension","IHS GRID ONLY",
U1689="Defaut GE &amp; POWER Cabinet","IHS",
U1689="Sharing","Partners",
U1689="Sites strategiques &amp; DataCenter","SST &amp; DC",
U1689="Exclu","Exclu",
U1689="SAT","SAT",
U1689="SPARE-ISSUE","SPARE-ISSUE",
U1689="Fiber CAmtel","TRANS_FO_CAMTEL",
U1689="Fiber AOF","Fiber AOF",
U1689="Projet OCM (HUAWEI)","TRAVAUX-HUAWEI",
U1689="Projet OCM (NOKIA)","TRAVAUX-NOKIA",
U1689="ACCESS-ISSUE","ACCESS-ISSUE",
U1689="Projet OCM (ZTE, NOKIA, autres projets)","TRAVAUX OCM",
U1689="No root CAuse","No root cause",
U1689="ODU HS","PDH",
U1689="IP &amp; VLAN","PDH",
U1689="Warehouse HUAWEI","SPARE-ISSUE",
U1689="SPARE-HS","SPARE-ISSUE",
U1689="Power Telco","BSS",U1689="no impacts","no impacts"
),"")</f>
        <v/>
      </c>
      <c r="T1689" s="35" t="str" cm="1">
        <f t="array" ref="T1689">IFERROR(_xlfn.IFS(
U1689="MPR ISSUE","TX ISSUE",
U1689="BSS Hardware Issue","RAN ISSUE",
U1689="Sites strategiques, MLL, Pylone, etc.","ENVTECH",
U1689="AKTIVCO DEFAUT GE &amp; POWER Cabinet","POWER ISSUE",
U1689="AKTIVCO Coupure ENEO &amp; Baisse de tension","POWER ISSUE",
U1689="Coupure ENEO &amp; Baisse de tension","POWER ISSUE",
U1689="Defaut GE &amp; POWER Cabinet","POWER ISSUE",
U1689="Sharing","POWER ISSUE",
U1689="Sites strategiques &amp; DataCenter","POWER ISSUE",
U1689="Exclu","Exclu",
U1689="SAT","TX ISSUE",
U1689="SPARE-ISSUE","SPARE-ISSUE",
U1689="Fiber CAmtel","TX ISSUE",
U1689="Fiber AOF","TX ISSUE",
U1689="Projet OCM (HUAWEI)","TRAVAUX-HUAWEI",
U1689="Projet OCM (NOKIA)","TRAVAUX -NOKIA",
U1689="ACCESS-ISSUE","ACCESS-ISSUE",
U1689="Projet OCM (ZTE, NOKIA, autres projets)","TRAVAUX OCM",
U1689="No root CAuse","No root cause",
U1689="ODU HS","TX ISSUE",
U1689="IP &amp; VLAN","TX ISSUE",
U1689="Warehouse HUAWEI","SPARE-ISSUE",
U1689="SPARE-HS","SPARE-ISSUE",
U1689="Power Telco","RAN ISSUE",U1689="no impacts","no impacts"
),"")</f>
        <v/>
      </c>
      <c r="U1689" s="28"/>
      <c r="V1689" s="35" t="str" cm="1">
        <f t="array" ref="V1689">IFERROR(_xlfn.IFS(
U1689="MPR ISSUE","ACTIVE",
U1689="BSS Hardware Issue","ACTIVE",
U1689="Sites strategiques, MLL, Pylone, etc.","PASSIVE",
U1689="AKTIVCO DEFAUT GE &amp; POWER Cabinet","PASSIVE",
U1689="AKTIVCO Coupure ENEO &amp; Baisse de tension","PASSIVE",
U1689="Coupure ENEO &amp; Baisse de tension","PASSIVE",
U1689="Defaut GE &amp; POWER Cabinet","PASSIVE",
U1689="Sharing","PASSIVE",
U1689="Sites strategiques &amp; DataCenter","PASSIVE",
U1689="Exclu","Exclu",
U1689="SAT","ACTIVE",
U1689="SPARE-ISSUE","SPARE-ISSUE",
U1689="Fiber CAmtel","ACTIVE",
U1689="Fiber AOF","ACTIVE",
U1689="Projet OCM (HUAWEI)","PLANNED WORKS",
U1689="Projet OCM (NOKIA)","PLANNED WORKS",
U1689="ACCESS-ISSUE","ACCESS-ISSUE",
U1689="Projet OCM (ZTE, NOKIA, autres projets)","PLANNED WORKS",
U1689="No root CAuse","No root cause",
U1689="ODU HS","ACTIVE",
U1689="IP &amp; VLAN","ACTIVE",
U1689="Warehouse HUAWEI","SPARE-ISSUE",
U1689="SPARE-HS","SPARE-ISSUE",
U1689="Power Telco","ACTIVE",U1689="no impacts","no impacts"
),"")</f>
        <v/>
      </c>
      <c r="W1689" s="102"/>
      <c r="X1689" s="102"/>
      <c r="Y1689" s="102"/>
      <c r="Z1689" s="102"/>
      <c r="AA1689" s="102"/>
      <c r="AB1689" s="104" t="s">
        <v>5423</v>
      </c>
      <c r="AC1689" s="9"/>
      <c r="AD1689" s="9"/>
      <c r="AE1689" s="7" t="s">
        <v>5423</v>
      </c>
      <c r="AF1689" s="6"/>
      <c r="AG1689" s="7"/>
      <c r="AH1689" s="3" t="s">
        <v>5423</v>
      </c>
      <c r="AI1689" s="18" t="s">
        <v>5423</v>
      </c>
      <c r="AJ1689" s="18" t="s">
        <v>5423</v>
      </c>
      <c r="AK1689" s="18" t="s">
        <v>5423</v>
      </c>
      <c r="AL1689" s="18" t="s">
        <v>5423</v>
      </c>
      <c r="AM1689" s="18" t="s">
        <v>5423</v>
      </c>
      <c r="AN1689" s="18" t="s">
        <v>5423</v>
      </c>
      <c r="AO1689" s="18" t="s">
        <v>5423</v>
      </c>
      <c r="AP1689" s="18" t="s">
        <v>5423</v>
      </c>
      <c r="AQ1689" s="18" t="s">
        <v>5423</v>
      </c>
      <c r="AR1689" s="18" t="s">
        <v>5423</v>
      </c>
      <c r="AS1689" s="18" t="s">
        <v>5423</v>
      </c>
      <c r="AT1689" s="18" t="s">
        <v>5423</v>
      </c>
      <c r="AU1689" s="9" t="s">
        <v>5423</v>
      </c>
      <c r="AV1689" s="14"/>
      <c r="AW1689" s="14" t="s">
        <v>5423</v>
      </c>
      <c r="AX1689" s="14" t="str">
        <f>_xlfn.XLOOKUP(B1689,'[4]cell downs 18042026 17h'!$B:$B,'[4]cell downs 18042026 17h'!$B:$B,"")</f>
        <v/>
      </c>
      <c r="AY1689" s="14" t="str">
        <f>_xlfn.XLOOKUP(B1689,'[5]Cells Huawei 19042026 15h'!$B:$B,'[5]Cells Huawei 19042026 15h'!$B:$B,"")</f>
        <v/>
      </c>
      <c r="AZ1689" s="105" t="str">
        <f>_xlfn.XLOOKUP(B1689,'INCIDENT-04-23-2026'!E:E,'INCIDENT-04-23-2026'!F:F,"")</f>
        <v/>
      </c>
      <c r="BA1689" s="105" t="str">
        <f>_xlfn.XLOOKUP(B1689,'[6]Eneo 17H'!$C:$C,'[6]Eneo 17H'!$I:$I,"")</f>
        <v/>
      </c>
      <c r="BB1689" s="105" t="str">
        <f>_xlfn.XLOOKUP(B1689,[8]ALL!$B:$B,[8]ALL!$M:$M,"")</f>
        <v/>
      </c>
      <c r="BC1689" s="105" t="str">
        <f>_xlfn.XLOOKUP(B1689,'[6]Eneo 17H'!$C:$C,'[6]Eneo 17H'!$I:$I,"")</f>
        <v/>
      </c>
      <c r="BD1689" s="105" t="str">
        <f>_xlfn.XLOOKUP(B1689,'[7]Eneo 12H'!$C:$C,'[7]Eneo 12H'!$I:$I,"")</f>
        <v/>
      </c>
      <c r="BE1689" s="105" t="s">
        <v>5423</v>
      </c>
    </row>
    <row r="1690" spans="1:57" hidden="1" x14ac:dyDescent="0.3">
      <c r="A1690" s="1" t="s">
        <v>3246</v>
      </c>
      <c r="B1690" s="8" t="s">
        <v>3247</v>
      </c>
      <c r="C1690" s="3" t="str">
        <f>_xlfn.XLOOKUP(B1690,'[1]daily break down'!$D:$D,'[1]daily break down'!$E:$E,"")</f>
        <v>Yaounde</v>
      </c>
      <c r="D1690" s="1" t="s">
        <v>11</v>
      </c>
      <c r="E1690" s="1" t="s">
        <v>12</v>
      </c>
      <c r="F1690" s="3" t="s">
        <v>37</v>
      </c>
      <c r="G1690" s="1" t="s">
        <v>38</v>
      </c>
      <c r="H1690" s="27" t="str">
        <f>_xlfn.XLOOKUP(B1690,[2]CALCULATION!$B:$B,[2]CALCULATION!$H:$H,"")</f>
        <v>ZTE</v>
      </c>
      <c r="I1690" s="23">
        <v>0</v>
      </c>
      <c r="J1690" s="23">
        <v>0</v>
      </c>
      <c r="K1690" s="23">
        <v>0</v>
      </c>
      <c r="L1690" s="23">
        <v>0</v>
      </c>
      <c r="M1690" s="23">
        <v>0</v>
      </c>
      <c r="N1690" s="23">
        <v>0</v>
      </c>
      <c r="O1690" s="23">
        <v>1.1735481532846573E-2</v>
      </c>
      <c r="P1690" s="103" t="s">
        <v>6554</v>
      </c>
      <c r="Q1690" s="36" t="s">
        <v>5796</v>
      </c>
      <c r="R1690" s="36"/>
      <c r="S1690" s="35" t="str" cm="1">
        <f t="array" ref="S1690">IFERROR(_xlfn.IFS(
U1690="MPR ISSUE","PDH",
U1690="BSS Hardware Issue","BSS",
U1690="Sites strategiques, MLL, Pylone, etc.","ENVTECH",
U1690="AKTIVCO DEFAUT GE &amp; POWER Cabinet","AKTIVCO",
U1690="AKTIVCO Coupure ENEO &amp; Baisse de tension","AKTIVCO GRID ONLY",
U1690="Coupure ENEO &amp; Baisse de tension","IHS GRID ONLY",
U1690="Defaut GE &amp; POWER Cabinet","IHS",
U1690="Sharing","Partners",
U1690="Sites strategiques &amp; DataCenter","SST &amp; DC",
U1690="Exclu","Exclu",
U1690="SAT","SAT",
U1690="SPARE-ISSUE","SPARE-ISSUE",
U1690="Fiber CAmtel","TRANS_FO_CAMTEL",
U1690="Fiber AOF","Fiber AOF",
U1690="Projet OCM (HUAWEI)","TRAVAUX-HUAWEI",
U1690="Projet OCM (NOKIA)","TRAVAUX-NOKIA",
U1690="ACCESS-ISSUE","ACCESS-ISSUE",
U1690="Projet OCM (ZTE, NOKIA, autres projets)","TRAVAUX OCM",
U1690="No root CAuse","No root cause",
U1690="ODU HS","PDH",
U1690="IP &amp; VLAN","PDH",
U1690="Warehouse HUAWEI","SPARE-ISSUE",
U1690="SPARE-HS","SPARE-ISSUE",
U1690="Power Telco","BSS",U1690="no impacts","no impacts"
),"")</f>
        <v/>
      </c>
      <c r="T1690" s="35" t="str" cm="1">
        <f t="array" ref="T1690">IFERROR(_xlfn.IFS(
U1690="MPR ISSUE","TX ISSUE",
U1690="BSS Hardware Issue","RAN ISSUE",
U1690="Sites strategiques, MLL, Pylone, etc.","ENVTECH",
U1690="AKTIVCO DEFAUT GE &amp; POWER Cabinet","POWER ISSUE",
U1690="AKTIVCO Coupure ENEO &amp; Baisse de tension","POWER ISSUE",
U1690="Coupure ENEO &amp; Baisse de tension","POWER ISSUE",
U1690="Defaut GE &amp; POWER Cabinet","POWER ISSUE",
U1690="Sharing","POWER ISSUE",
U1690="Sites strategiques &amp; DataCenter","POWER ISSUE",
U1690="Exclu","Exclu",
U1690="SAT","TX ISSUE",
U1690="SPARE-ISSUE","SPARE-ISSUE",
U1690="Fiber CAmtel","TX ISSUE",
U1690="Fiber AOF","TX ISSUE",
U1690="Projet OCM (HUAWEI)","TRAVAUX-HUAWEI",
U1690="Projet OCM (NOKIA)","TRAVAUX -NOKIA",
U1690="ACCESS-ISSUE","ACCESS-ISSUE",
U1690="Projet OCM (ZTE, NOKIA, autres projets)","TRAVAUX OCM",
U1690="No root CAuse","No root cause",
U1690="ODU HS","TX ISSUE",
U1690="IP &amp; VLAN","TX ISSUE",
U1690="Warehouse HUAWEI","SPARE-ISSUE",
U1690="SPARE-HS","SPARE-ISSUE",
U1690="Power Telco","RAN ISSUE",U1690="no impacts","no impacts"
),"")</f>
        <v/>
      </c>
      <c r="U1690" s="28"/>
      <c r="V1690" s="35" t="str" cm="1">
        <f t="array" ref="V1690">IFERROR(_xlfn.IFS(
U1690="MPR ISSUE","ACTIVE",
U1690="BSS Hardware Issue","ACTIVE",
U1690="Sites strategiques, MLL, Pylone, etc.","PASSIVE",
U1690="AKTIVCO DEFAUT GE &amp; POWER Cabinet","PASSIVE",
U1690="AKTIVCO Coupure ENEO &amp; Baisse de tension","PASSIVE",
U1690="Coupure ENEO &amp; Baisse de tension","PASSIVE",
U1690="Defaut GE &amp; POWER Cabinet","PASSIVE",
U1690="Sharing","PASSIVE",
U1690="Sites strategiques &amp; DataCenter","PASSIVE",
U1690="Exclu","Exclu",
U1690="SAT","ACTIVE",
U1690="SPARE-ISSUE","SPARE-ISSUE",
U1690="Fiber CAmtel","ACTIVE",
U1690="Fiber AOF","ACTIVE",
U1690="Projet OCM (HUAWEI)","PLANNED WORKS",
U1690="Projet OCM (NOKIA)","PLANNED WORKS",
U1690="ACCESS-ISSUE","ACCESS-ISSUE",
U1690="Projet OCM (ZTE, NOKIA, autres projets)","PLANNED WORKS",
U1690="No root CAuse","No root cause",
U1690="ODU HS","ACTIVE",
U1690="IP &amp; VLAN","ACTIVE",
U1690="Warehouse HUAWEI","SPARE-ISSUE",
U1690="SPARE-HS","SPARE-ISSUE",
U1690="Power Telco","ACTIVE",U1690="no impacts","no impacts"
),"")</f>
        <v/>
      </c>
      <c r="W1690" s="102"/>
      <c r="X1690" s="102"/>
      <c r="Y1690" s="102"/>
      <c r="Z1690" s="102"/>
      <c r="AA1690" s="102"/>
      <c r="AB1690" s="104" t="s">
        <v>5423</v>
      </c>
      <c r="AC1690" s="9"/>
      <c r="AD1690" s="9"/>
      <c r="AE1690" s="7" t="s">
        <v>5423</v>
      </c>
      <c r="AF1690" s="6"/>
      <c r="AG1690" s="7"/>
      <c r="AH1690" s="3" t="s">
        <v>5423</v>
      </c>
      <c r="AI1690" s="18" t="s">
        <v>5423</v>
      </c>
      <c r="AJ1690" s="18" t="s">
        <v>5423</v>
      </c>
      <c r="AK1690" s="18" t="s">
        <v>5423</v>
      </c>
      <c r="AL1690" s="18" t="s">
        <v>5423</v>
      </c>
      <c r="AM1690" s="18" t="s">
        <v>5423</v>
      </c>
      <c r="AN1690" s="18" t="s">
        <v>5423</v>
      </c>
      <c r="AO1690" s="18" t="s">
        <v>5423</v>
      </c>
      <c r="AP1690" s="18" t="s">
        <v>5423</v>
      </c>
      <c r="AQ1690" s="18" t="s">
        <v>5423</v>
      </c>
      <c r="AR1690" s="18" t="s">
        <v>5423</v>
      </c>
      <c r="AS1690" s="18" t="s">
        <v>5423</v>
      </c>
      <c r="AT1690" s="18" t="s">
        <v>5423</v>
      </c>
      <c r="AU1690" s="9" t="s">
        <v>5423</v>
      </c>
      <c r="AV1690" s="14"/>
      <c r="AW1690" s="14" t="s">
        <v>5423</v>
      </c>
      <c r="AX1690" s="14" t="str">
        <f>_xlfn.XLOOKUP(B1690,'[4]cell downs 18042026 17h'!$B:$B,'[4]cell downs 18042026 17h'!$B:$B,"")</f>
        <v/>
      </c>
      <c r="AY1690" s="14" t="str">
        <f>_xlfn.XLOOKUP(B1690,'[5]Cells Huawei 19042026 15h'!$B:$B,'[5]Cells Huawei 19042026 15h'!$B:$B,"")</f>
        <v/>
      </c>
      <c r="AZ1690" s="105" t="str">
        <f>_xlfn.XLOOKUP(B1690,'INCIDENT-04-23-2026'!E:E,'INCIDENT-04-23-2026'!F:F,"")</f>
        <v/>
      </c>
      <c r="BA1690" s="105" t="str">
        <f>_xlfn.XLOOKUP(B1690,'[6]Eneo 17H'!$C:$C,'[6]Eneo 17H'!$I:$I,"")</f>
        <v/>
      </c>
      <c r="BB1690" s="105" t="str">
        <f>_xlfn.XLOOKUP(B1690,[8]ALL!$B:$B,[8]ALL!$M:$M,"")</f>
        <v/>
      </c>
      <c r="BC1690" s="105" t="str">
        <f>_xlfn.XLOOKUP(B1690,'[6]Eneo 17H'!$C:$C,'[6]Eneo 17H'!$I:$I,"")</f>
        <v/>
      </c>
      <c r="BD1690" s="105" t="str">
        <f>_xlfn.XLOOKUP(B1690,'[7]Eneo 12H'!$C:$C,'[7]Eneo 12H'!$I:$I,"")</f>
        <v/>
      </c>
      <c r="BE1690" s="105" t="s">
        <v>5423</v>
      </c>
    </row>
    <row r="1691" spans="1:57" hidden="1" x14ac:dyDescent="0.3">
      <c r="A1691" s="1" t="s">
        <v>3176</v>
      </c>
      <c r="B1691" s="8" t="s">
        <v>3177</v>
      </c>
      <c r="C1691" s="3" t="str">
        <f>_xlfn.XLOOKUP(B1691,'[1]daily break down'!$D:$D,'[1]daily break down'!$E:$E,"")</f>
        <v>Yaounde</v>
      </c>
      <c r="D1691" s="1" t="s">
        <v>11</v>
      </c>
      <c r="E1691" s="1" t="s">
        <v>757</v>
      </c>
      <c r="F1691" s="3" t="s">
        <v>37</v>
      </c>
      <c r="G1691" s="1" t="s">
        <v>38</v>
      </c>
      <c r="H1691" s="27" t="str">
        <f>_xlfn.XLOOKUP(B1691,[2]CALCULATION!$B:$B,[2]CALCULATION!$H:$H,"")</f>
        <v>ZTE</v>
      </c>
      <c r="I1691" s="23">
        <v>0</v>
      </c>
      <c r="J1691" s="23">
        <v>0</v>
      </c>
      <c r="K1691" s="23">
        <v>0</v>
      </c>
      <c r="L1691" s="23">
        <v>0</v>
      </c>
      <c r="M1691" s="23">
        <v>0</v>
      </c>
      <c r="N1691" s="23">
        <v>0</v>
      </c>
      <c r="O1691" s="23">
        <v>8.3468166525413907E-3</v>
      </c>
      <c r="P1691" s="103" t="s">
        <v>6554</v>
      </c>
      <c r="Q1691" s="36" t="s">
        <v>5796</v>
      </c>
      <c r="R1691" s="36"/>
      <c r="S1691" s="35" t="str" cm="1">
        <f t="array" ref="S1691">IFERROR(_xlfn.IFS(
U1691="MPR ISSUE","PDH",
U1691="BSS Hardware Issue","BSS",
U1691="Sites strategiques, MLL, Pylone, etc.","ENVTECH",
U1691="AKTIVCO DEFAUT GE &amp; POWER Cabinet","AKTIVCO",
U1691="AKTIVCO Coupure ENEO &amp; Baisse de tension","AKTIVCO GRID ONLY",
U1691="Coupure ENEO &amp; Baisse de tension","IHS GRID ONLY",
U1691="Defaut GE &amp; POWER Cabinet","IHS",
U1691="Sharing","Partners",
U1691="Sites strategiques &amp; DataCenter","SST &amp; DC",
U1691="Exclu","Exclu",
U1691="SAT","SAT",
U1691="SPARE-ISSUE","SPARE-ISSUE",
U1691="Fiber CAmtel","TRANS_FO_CAMTEL",
U1691="Fiber AOF","Fiber AOF",
U1691="Projet OCM (HUAWEI)","TRAVAUX-HUAWEI",
U1691="Projet OCM (NOKIA)","TRAVAUX-NOKIA",
U1691="ACCESS-ISSUE","ACCESS-ISSUE",
U1691="Projet OCM (ZTE, NOKIA, autres projets)","TRAVAUX OCM",
U1691="No root CAuse","No root cause",
U1691="ODU HS","PDH",
U1691="IP &amp; VLAN","PDH",
U1691="Warehouse HUAWEI","SPARE-ISSUE",
U1691="SPARE-HS","SPARE-ISSUE",
U1691="Power Telco","BSS",U1691="no impacts","no impacts"
),"")</f>
        <v/>
      </c>
      <c r="T1691" s="35" t="str" cm="1">
        <f t="array" ref="T1691">IFERROR(_xlfn.IFS(
U1691="MPR ISSUE","TX ISSUE",
U1691="BSS Hardware Issue","RAN ISSUE",
U1691="Sites strategiques, MLL, Pylone, etc.","ENVTECH",
U1691="AKTIVCO DEFAUT GE &amp; POWER Cabinet","POWER ISSUE",
U1691="AKTIVCO Coupure ENEO &amp; Baisse de tension","POWER ISSUE",
U1691="Coupure ENEO &amp; Baisse de tension","POWER ISSUE",
U1691="Defaut GE &amp; POWER Cabinet","POWER ISSUE",
U1691="Sharing","POWER ISSUE",
U1691="Sites strategiques &amp; DataCenter","POWER ISSUE",
U1691="Exclu","Exclu",
U1691="SAT","TX ISSUE",
U1691="SPARE-ISSUE","SPARE-ISSUE",
U1691="Fiber CAmtel","TX ISSUE",
U1691="Fiber AOF","TX ISSUE",
U1691="Projet OCM (HUAWEI)","TRAVAUX-HUAWEI",
U1691="Projet OCM (NOKIA)","TRAVAUX -NOKIA",
U1691="ACCESS-ISSUE","ACCESS-ISSUE",
U1691="Projet OCM (ZTE, NOKIA, autres projets)","TRAVAUX OCM",
U1691="No root CAuse","No root cause",
U1691="ODU HS","TX ISSUE",
U1691="IP &amp; VLAN","TX ISSUE",
U1691="Warehouse HUAWEI","SPARE-ISSUE",
U1691="SPARE-HS","SPARE-ISSUE",
U1691="Power Telco","RAN ISSUE",U1691="no impacts","no impacts"
),"")</f>
        <v/>
      </c>
      <c r="U1691" s="28"/>
      <c r="V1691" s="35" t="str" cm="1">
        <f t="array" ref="V1691">IFERROR(_xlfn.IFS(
U1691="MPR ISSUE","ACTIVE",
U1691="BSS Hardware Issue","ACTIVE",
U1691="Sites strategiques, MLL, Pylone, etc.","PASSIVE",
U1691="AKTIVCO DEFAUT GE &amp; POWER Cabinet","PASSIVE",
U1691="AKTIVCO Coupure ENEO &amp; Baisse de tension","PASSIVE",
U1691="Coupure ENEO &amp; Baisse de tension","PASSIVE",
U1691="Defaut GE &amp; POWER Cabinet","PASSIVE",
U1691="Sharing","PASSIVE",
U1691="Sites strategiques &amp; DataCenter","PASSIVE",
U1691="Exclu","Exclu",
U1691="SAT","ACTIVE",
U1691="SPARE-ISSUE","SPARE-ISSUE",
U1691="Fiber CAmtel","ACTIVE",
U1691="Fiber AOF","ACTIVE",
U1691="Projet OCM (HUAWEI)","PLANNED WORKS",
U1691="Projet OCM (NOKIA)","PLANNED WORKS",
U1691="ACCESS-ISSUE","ACCESS-ISSUE",
U1691="Projet OCM (ZTE, NOKIA, autres projets)","PLANNED WORKS",
U1691="No root CAuse","No root cause",
U1691="ODU HS","ACTIVE",
U1691="IP &amp; VLAN","ACTIVE",
U1691="Warehouse HUAWEI","SPARE-ISSUE",
U1691="SPARE-HS","SPARE-ISSUE",
U1691="Power Telco","ACTIVE",U1691="no impacts","no impacts"
),"")</f>
        <v/>
      </c>
      <c r="W1691" s="102"/>
      <c r="X1691" s="102"/>
      <c r="Y1691" s="102"/>
      <c r="Z1691" s="102"/>
      <c r="AA1691" s="102"/>
      <c r="AB1691" s="104" t="s">
        <v>5423</v>
      </c>
      <c r="AC1691" s="9"/>
      <c r="AD1691" s="9"/>
      <c r="AE1691" s="7" t="s">
        <v>5423</v>
      </c>
      <c r="AF1691" s="6"/>
      <c r="AG1691" s="7"/>
      <c r="AH1691" s="3" t="s">
        <v>5423</v>
      </c>
      <c r="AI1691" s="18" t="s">
        <v>5423</v>
      </c>
      <c r="AJ1691" s="18" t="s">
        <v>5423</v>
      </c>
      <c r="AK1691" s="18" t="s">
        <v>5423</v>
      </c>
      <c r="AL1691" s="18" t="s">
        <v>5423</v>
      </c>
      <c r="AM1691" s="18" t="s">
        <v>5423</v>
      </c>
      <c r="AN1691" s="18" t="s">
        <v>5423</v>
      </c>
      <c r="AO1691" s="18" t="s">
        <v>5423</v>
      </c>
      <c r="AP1691" s="18" t="s">
        <v>5423</v>
      </c>
      <c r="AQ1691" s="18" t="s">
        <v>5423</v>
      </c>
      <c r="AR1691" s="18" t="s">
        <v>5423</v>
      </c>
      <c r="AS1691" s="18" t="s">
        <v>5423</v>
      </c>
      <c r="AT1691" s="18" t="s">
        <v>5423</v>
      </c>
      <c r="AU1691" s="9" t="s">
        <v>5423</v>
      </c>
      <c r="AV1691" s="14"/>
      <c r="AW1691" s="14" t="s">
        <v>5423</v>
      </c>
      <c r="AX1691" s="14" t="str">
        <f>_xlfn.XLOOKUP(B1691,'[4]cell downs 18042026 17h'!$B:$B,'[4]cell downs 18042026 17h'!$B:$B,"")</f>
        <v/>
      </c>
      <c r="AY1691" s="14" t="str">
        <f>_xlfn.XLOOKUP(B1691,'[5]Cells Huawei 19042026 15h'!$B:$B,'[5]Cells Huawei 19042026 15h'!$B:$B,"")</f>
        <v/>
      </c>
      <c r="AZ1691" s="105" t="str">
        <f>_xlfn.XLOOKUP(B1691,'INCIDENT-04-23-2026'!E:E,'INCIDENT-04-23-2026'!F:F,"")</f>
        <v/>
      </c>
      <c r="BA1691" s="105" t="str">
        <f>_xlfn.XLOOKUP(B1691,'[6]Eneo 17H'!$C:$C,'[6]Eneo 17H'!$I:$I,"")</f>
        <v/>
      </c>
      <c r="BB1691" s="105" t="str">
        <f>_xlfn.XLOOKUP(B1691,[8]ALL!$B:$B,[8]ALL!$M:$M,"")</f>
        <v/>
      </c>
      <c r="BC1691" s="105" t="str">
        <f>_xlfn.XLOOKUP(B1691,'[6]Eneo 17H'!$C:$C,'[6]Eneo 17H'!$I:$I,"")</f>
        <v/>
      </c>
      <c r="BD1691" s="105" t="str">
        <f>_xlfn.XLOOKUP(B1691,'[7]Eneo 12H'!$C:$C,'[7]Eneo 12H'!$I:$I,"")</f>
        <v/>
      </c>
      <c r="BE1691" s="105" t="s">
        <v>5423</v>
      </c>
    </row>
    <row r="1692" spans="1:57" hidden="1" x14ac:dyDescent="0.3">
      <c r="A1692" s="2" t="s">
        <v>107</v>
      </c>
      <c r="B1692" s="8" t="s">
        <v>108</v>
      </c>
      <c r="C1692" s="3" t="str">
        <f>_xlfn.XLOOKUP(B1692,'[1]daily break down'!$D:$D,'[1]daily break down'!$E:$E,"")</f>
        <v>Douala</v>
      </c>
      <c r="D1692" s="1"/>
      <c r="E1692" s="1"/>
      <c r="F1692" s="3" t="s">
        <v>31</v>
      </c>
      <c r="G1692" s="1" t="s">
        <v>32</v>
      </c>
      <c r="H1692" s="27" t="str">
        <f>_xlfn.XLOOKUP(B1692,[2]CALCULATION!$B:$B,[2]CALCULATION!$H:$H,"")</f>
        <v>ZTE</v>
      </c>
      <c r="I1692" s="23">
        <v>0</v>
      </c>
      <c r="J1692" s="23">
        <v>0</v>
      </c>
      <c r="K1692" s="23">
        <v>0</v>
      </c>
      <c r="L1692" s="23">
        <v>0</v>
      </c>
      <c r="M1692" s="23">
        <v>0</v>
      </c>
      <c r="N1692" s="23">
        <v>0</v>
      </c>
      <c r="O1692" s="23">
        <v>0</v>
      </c>
      <c r="P1692" s="103" t="s">
        <v>6554</v>
      </c>
      <c r="Q1692" s="36" t="s">
        <v>5796</v>
      </c>
      <c r="R1692" s="36"/>
      <c r="S1692" s="35" t="str" cm="1">
        <f t="array" ref="S1692">IFERROR(_xlfn.IFS(
U1692="MPR ISSUE","PDH",
U1692="BSS Hardware Issue","BSS",
U1692="Sites strategiques, MLL, Pylone, etc.","ENVTECH",
U1692="AKTIVCO DEFAUT GE &amp; POWER Cabinet","AKTIVCO",
U1692="AKTIVCO Coupure ENEO &amp; Baisse de tension","AKTIVCO GRID ONLY",
U1692="Coupure ENEO &amp; Baisse de tension","IHS GRID ONLY",
U1692="Defaut GE &amp; POWER Cabinet","IHS",
U1692="Sharing","Partners",
U1692="Sites strategiques &amp; DataCenter","SST &amp; DC",
U1692="Exclu","Exclu",
U1692="SAT","SAT",
U1692="SPARE-ISSUE","SPARE-ISSUE",
U1692="Fiber CAmtel","TRANS_FO_CAMTEL",
U1692="Fiber AOF","Fiber AOF",
U1692="Projet OCM (HUAWEI)","TRAVAUX-HUAWEI",
U1692="Projet OCM (NOKIA)","TRAVAUX-NOKIA",
U1692="ACCESS-ISSUE","ACCESS-ISSUE",
U1692="Projet OCM (ZTE, NOKIA, autres projets)","TRAVAUX OCM",
U1692="No root CAuse","No root cause",
U1692="ODU HS","PDH",
U1692="IP &amp; VLAN","PDH",
U1692="Warehouse HUAWEI","SPARE-ISSUE",
U1692="SPARE-HS","SPARE-ISSUE",
U1692="Power Telco","BSS",U1692="no impacts","no impacts"
),"")</f>
        <v/>
      </c>
      <c r="T1692" s="35" t="str" cm="1">
        <f t="array" ref="T1692">IFERROR(_xlfn.IFS(
U1692="MPR ISSUE","TX ISSUE",
U1692="BSS Hardware Issue","RAN ISSUE",
U1692="Sites strategiques, MLL, Pylone, etc.","ENVTECH",
U1692="AKTIVCO DEFAUT GE &amp; POWER Cabinet","POWER ISSUE",
U1692="AKTIVCO Coupure ENEO &amp; Baisse de tension","POWER ISSUE",
U1692="Coupure ENEO &amp; Baisse de tension","POWER ISSUE",
U1692="Defaut GE &amp; POWER Cabinet","POWER ISSUE",
U1692="Sharing","POWER ISSUE",
U1692="Sites strategiques &amp; DataCenter","POWER ISSUE",
U1692="Exclu","Exclu",
U1692="SAT","TX ISSUE",
U1692="SPARE-ISSUE","SPARE-ISSUE",
U1692="Fiber CAmtel","TX ISSUE",
U1692="Fiber AOF","TX ISSUE",
U1692="Projet OCM (HUAWEI)","TRAVAUX-HUAWEI",
U1692="Projet OCM (NOKIA)","TRAVAUX -NOKIA",
U1692="ACCESS-ISSUE","ACCESS-ISSUE",
U1692="Projet OCM (ZTE, NOKIA, autres projets)","TRAVAUX OCM",
U1692="No root CAuse","No root cause",
U1692="ODU HS","TX ISSUE",
U1692="IP &amp; VLAN","TX ISSUE",
U1692="Warehouse HUAWEI","SPARE-ISSUE",
U1692="SPARE-HS","SPARE-ISSUE",
U1692="Power Telco","RAN ISSUE",U1692="no impacts","no impacts"
),"")</f>
        <v/>
      </c>
      <c r="U1692" s="28"/>
      <c r="V1692" s="35" t="str" cm="1">
        <f t="array" ref="V1692">IFERROR(_xlfn.IFS(
U1692="MPR ISSUE","ACTIVE",
U1692="BSS Hardware Issue","ACTIVE",
U1692="Sites strategiques, MLL, Pylone, etc.","PASSIVE",
U1692="AKTIVCO DEFAUT GE &amp; POWER Cabinet","PASSIVE",
U1692="AKTIVCO Coupure ENEO &amp; Baisse de tension","PASSIVE",
U1692="Coupure ENEO &amp; Baisse de tension","PASSIVE",
U1692="Defaut GE &amp; POWER Cabinet","PASSIVE",
U1692="Sharing","PASSIVE",
U1692="Sites strategiques &amp; DataCenter","PASSIVE",
U1692="Exclu","Exclu",
U1692="SAT","ACTIVE",
U1692="SPARE-ISSUE","SPARE-ISSUE",
U1692="Fiber CAmtel","ACTIVE",
U1692="Fiber AOF","ACTIVE",
U1692="Projet OCM (HUAWEI)","PLANNED WORKS",
U1692="Projet OCM (NOKIA)","PLANNED WORKS",
U1692="ACCESS-ISSUE","ACCESS-ISSUE",
U1692="Projet OCM (ZTE, NOKIA, autres projets)","PLANNED WORKS",
U1692="No root CAuse","No root cause",
U1692="ODU HS","ACTIVE",
U1692="IP &amp; VLAN","ACTIVE",
U1692="Warehouse HUAWEI","SPARE-ISSUE",
U1692="SPARE-HS","SPARE-ISSUE",
U1692="Power Telco","ACTIVE",U1692="no impacts","no impacts"
),"")</f>
        <v/>
      </c>
      <c r="W1692" s="102"/>
      <c r="X1692" s="102"/>
      <c r="Y1692" s="102"/>
      <c r="Z1692" s="102"/>
      <c r="AA1692" s="102"/>
      <c r="AB1692" s="104" t="s">
        <v>5423</v>
      </c>
      <c r="AC1692" s="9"/>
      <c r="AD1692" s="9"/>
      <c r="AE1692" s="7" t="s">
        <v>5423</v>
      </c>
      <c r="AF1692" s="6"/>
      <c r="AG1692" s="7"/>
      <c r="AH1692" s="3" t="s">
        <v>5423</v>
      </c>
      <c r="AI1692" s="18" t="s">
        <v>5423</v>
      </c>
      <c r="AJ1692" s="18" t="s">
        <v>5423</v>
      </c>
      <c r="AK1692" s="18" t="s">
        <v>5423</v>
      </c>
      <c r="AL1692" s="18" t="s">
        <v>5423</v>
      </c>
      <c r="AM1692" s="18" t="s">
        <v>5423</v>
      </c>
      <c r="AN1692" s="18" t="s">
        <v>5423</v>
      </c>
      <c r="AO1692" s="18" t="s">
        <v>5423</v>
      </c>
      <c r="AP1692" s="18" t="s">
        <v>5423</v>
      </c>
      <c r="AQ1692" s="18" t="s">
        <v>5423</v>
      </c>
      <c r="AR1692" s="18" t="s">
        <v>5423</v>
      </c>
      <c r="AS1692" s="18" t="s">
        <v>5423</v>
      </c>
      <c r="AT1692" s="18" t="s">
        <v>5423</v>
      </c>
      <c r="AU1692" s="9" t="s">
        <v>5423</v>
      </c>
      <c r="AV1692" s="14"/>
      <c r="AW1692" s="14" t="s">
        <v>5423</v>
      </c>
      <c r="AX1692" s="14" t="str">
        <f>_xlfn.XLOOKUP(B1692,'[4]cell downs 18042026 17h'!$B:$B,'[4]cell downs 18042026 17h'!$B:$B,"")</f>
        <v/>
      </c>
      <c r="AY1692" s="14" t="str">
        <f>_xlfn.XLOOKUP(B1692,'[5]Cells Huawei 19042026 15h'!$B:$B,'[5]Cells Huawei 19042026 15h'!$B:$B,"")</f>
        <v/>
      </c>
      <c r="AZ1692" s="105" t="str">
        <f>_xlfn.XLOOKUP(B1692,'INCIDENT-04-23-2026'!E:E,'INCIDENT-04-23-2026'!F:F,"")</f>
        <v/>
      </c>
      <c r="BA1692" s="105" t="str">
        <f>_xlfn.XLOOKUP(B1692,'[6]Eneo 17H'!$C:$C,'[6]Eneo 17H'!$I:$I,"")</f>
        <v/>
      </c>
      <c r="BB1692" s="105" t="str">
        <f>_xlfn.XLOOKUP(B1692,[8]ALL!$B:$B,[8]ALL!$M:$M,"")</f>
        <v/>
      </c>
      <c r="BC1692" s="105" t="str">
        <f>_xlfn.XLOOKUP(B1692,'[6]Eneo 17H'!$C:$C,'[6]Eneo 17H'!$I:$I,"")</f>
        <v/>
      </c>
      <c r="BD1692" s="105" t="str">
        <f>_xlfn.XLOOKUP(B1692,'[7]Eneo 12H'!$C:$C,'[7]Eneo 12H'!$I:$I,"")</f>
        <v/>
      </c>
      <c r="BE1692" s="105" t="s">
        <v>5423</v>
      </c>
    </row>
    <row r="1693" spans="1:57" hidden="1" x14ac:dyDescent="0.3">
      <c r="A1693" s="1" t="s">
        <v>3492</v>
      </c>
      <c r="B1693" s="8" t="s">
        <v>3493</v>
      </c>
      <c r="C1693" s="3" t="str">
        <f>_xlfn.XLOOKUP(B1693,'[1]daily break down'!$D:$D,'[1]daily break down'!$E:$E,"")</f>
        <v>CENTRE</v>
      </c>
      <c r="D1693" s="1" t="s">
        <v>11</v>
      </c>
      <c r="E1693" s="1" t="s">
        <v>12</v>
      </c>
      <c r="F1693" s="3" t="s">
        <v>69</v>
      </c>
      <c r="G1693" s="1" t="s">
        <v>70</v>
      </c>
      <c r="H1693" s="27" t="str">
        <f>_xlfn.XLOOKUP(B1693,[2]CALCULATION!$B:$B,[2]CALCULATION!$H:$H,"")</f>
        <v>ZTE</v>
      </c>
      <c r="I1693" s="23">
        <v>0</v>
      </c>
      <c r="J1693" s="23">
        <v>0</v>
      </c>
      <c r="K1693" s="23">
        <v>0</v>
      </c>
      <c r="L1693" s="23">
        <v>0</v>
      </c>
      <c r="M1693" s="23">
        <v>0</v>
      </c>
      <c r="N1693" s="23">
        <v>0</v>
      </c>
      <c r="O1693" s="23">
        <v>0</v>
      </c>
      <c r="P1693" s="103" t="s">
        <v>6554</v>
      </c>
      <c r="Q1693" s="36" t="s">
        <v>5796</v>
      </c>
      <c r="R1693" s="36"/>
      <c r="S1693" s="35" t="str" cm="1">
        <f t="array" ref="S1693">IFERROR(_xlfn.IFS(
U1693="MPR ISSUE","PDH",
U1693="BSS Hardware Issue","BSS",
U1693="Sites strategiques, MLL, Pylone, etc.","ENVTECH",
U1693="AKTIVCO DEFAUT GE &amp; POWER Cabinet","AKTIVCO",
U1693="AKTIVCO Coupure ENEO &amp; Baisse de tension","AKTIVCO GRID ONLY",
U1693="Coupure ENEO &amp; Baisse de tension","IHS GRID ONLY",
U1693="Defaut GE &amp; POWER Cabinet","IHS",
U1693="Sharing","Partners",
U1693="Sites strategiques &amp; DataCenter","SST &amp; DC",
U1693="Exclu","Exclu",
U1693="SAT","SAT",
U1693="SPARE-ISSUE","SPARE-ISSUE",
U1693="Fiber CAmtel","TRANS_FO_CAMTEL",
U1693="Fiber AOF","Fiber AOF",
U1693="Projet OCM (HUAWEI)","TRAVAUX-HUAWEI",
U1693="Projet OCM (NOKIA)","TRAVAUX-NOKIA",
U1693="ACCESS-ISSUE","ACCESS-ISSUE",
U1693="Projet OCM (ZTE, NOKIA, autres projets)","TRAVAUX OCM",
U1693="No root CAuse","No root cause",
U1693="ODU HS","PDH",
U1693="IP &amp; VLAN","PDH",
U1693="Warehouse HUAWEI","SPARE-ISSUE",
U1693="SPARE-HS","SPARE-ISSUE",
U1693="Power Telco","BSS",U1693="no impacts","no impacts"
),"")</f>
        <v/>
      </c>
      <c r="T1693" s="35" t="str" cm="1">
        <f t="array" ref="T1693">IFERROR(_xlfn.IFS(
U1693="MPR ISSUE","TX ISSUE",
U1693="BSS Hardware Issue","RAN ISSUE",
U1693="Sites strategiques, MLL, Pylone, etc.","ENVTECH",
U1693="AKTIVCO DEFAUT GE &amp; POWER Cabinet","POWER ISSUE",
U1693="AKTIVCO Coupure ENEO &amp; Baisse de tension","POWER ISSUE",
U1693="Coupure ENEO &amp; Baisse de tension","POWER ISSUE",
U1693="Defaut GE &amp; POWER Cabinet","POWER ISSUE",
U1693="Sharing","POWER ISSUE",
U1693="Sites strategiques &amp; DataCenter","POWER ISSUE",
U1693="Exclu","Exclu",
U1693="SAT","TX ISSUE",
U1693="SPARE-ISSUE","SPARE-ISSUE",
U1693="Fiber CAmtel","TX ISSUE",
U1693="Fiber AOF","TX ISSUE",
U1693="Projet OCM (HUAWEI)","TRAVAUX-HUAWEI",
U1693="Projet OCM (NOKIA)","TRAVAUX -NOKIA",
U1693="ACCESS-ISSUE","ACCESS-ISSUE",
U1693="Projet OCM (ZTE, NOKIA, autres projets)","TRAVAUX OCM",
U1693="No root CAuse","No root cause",
U1693="ODU HS","TX ISSUE",
U1693="IP &amp; VLAN","TX ISSUE",
U1693="Warehouse HUAWEI","SPARE-ISSUE",
U1693="SPARE-HS","SPARE-ISSUE",
U1693="Power Telco","RAN ISSUE",U1693="no impacts","no impacts"
),"")</f>
        <v/>
      </c>
      <c r="U1693" s="28"/>
      <c r="V1693" s="35" t="str" cm="1">
        <f t="array" ref="V1693">IFERROR(_xlfn.IFS(
U1693="MPR ISSUE","ACTIVE",
U1693="BSS Hardware Issue","ACTIVE",
U1693="Sites strategiques, MLL, Pylone, etc.","PASSIVE",
U1693="AKTIVCO DEFAUT GE &amp; POWER Cabinet","PASSIVE",
U1693="AKTIVCO Coupure ENEO &amp; Baisse de tension","PASSIVE",
U1693="Coupure ENEO &amp; Baisse de tension","PASSIVE",
U1693="Defaut GE &amp; POWER Cabinet","PASSIVE",
U1693="Sharing","PASSIVE",
U1693="Sites strategiques &amp; DataCenter","PASSIVE",
U1693="Exclu","Exclu",
U1693="SAT","ACTIVE",
U1693="SPARE-ISSUE","SPARE-ISSUE",
U1693="Fiber CAmtel","ACTIVE",
U1693="Fiber AOF","ACTIVE",
U1693="Projet OCM (HUAWEI)","PLANNED WORKS",
U1693="Projet OCM (NOKIA)","PLANNED WORKS",
U1693="ACCESS-ISSUE","ACCESS-ISSUE",
U1693="Projet OCM (ZTE, NOKIA, autres projets)","PLANNED WORKS",
U1693="No root CAuse","No root cause",
U1693="ODU HS","ACTIVE",
U1693="IP &amp; VLAN","ACTIVE",
U1693="Warehouse HUAWEI","SPARE-ISSUE",
U1693="SPARE-HS","SPARE-ISSUE",
U1693="Power Telco","ACTIVE",U1693="no impacts","no impacts"
),"")</f>
        <v/>
      </c>
      <c r="W1693" s="102"/>
      <c r="X1693" s="102"/>
      <c r="Y1693" s="102"/>
      <c r="Z1693" s="102"/>
      <c r="AA1693" s="102"/>
      <c r="AB1693" s="104" t="s">
        <v>5423</v>
      </c>
      <c r="AC1693" s="9"/>
      <c r="AD1693" s="9"/>
      <c r="AE1693" s="7" t="s">
        <v>5423</v>
      </c>
      <c r="AF1693" s="6"/>
      <c r="AG1693" s="7"/>
      <c r="AH1693" s="3" t="s">
        <v>5423</v>
      </c>
      <c r="AI1693" s="18" t="s">
        <v>5423</v>
      </c>
      <c r="AJ1693" s="18" t="s">
        <v>5423</v>
      </c>
      <c r="AK1693" s="18" t="s">
        <v>5423</v>
      </c>
      <c r="AL1693" s="18" t="s">
        <v>5423</v>
      </c>
      <c r="AM1693" s="18" t="s">
        <v>5423</v>
      </c>
      <c r="AN1693" s="18" t="s">
        <v>5423</v>
      </c>
      <c r="AO1693" s="18" t="s">
        <v>5423</v>
      </c>
      <c r="AP1693" s="18" t="s">
        <v>5423</v>
      </c>
      <c r="AQ1693" s="18" t="s">
        <v>5423</v>
      </c>
      <c r="AR1693" s="18" t="s">
        <v>5423</v>
      </c>
      <c r="AS1693" s="18" t="s">
        <v>5423</v>
      </c>
      <c r="AT1693" s="18" t="s">
        <v>5423</v>
      </c>
      <c r="AU1693" s="9" t="s">
        <v>5423</v>
      </c>
      <c r="AV1693" s="14"/>
      <c r="AW1693" s="14" t="s">
        <v>5423</v>
      </c>
      <c r="AX1693" s="14" t="str">
        <f>_xlfn.XLOOKUP(B1693,'[4]cell downs 18042026 17h'!$B:$B,'[4]cell downs 18042026 17h'!$B:$B,"")</f>
        <v/>
      </c>
      <c r="AY1693" s="14" t="str">
        <f>_xlfn.XLOOKUP(B1693,'[5]Cells Huawei 19042026 15h'!$B:$B,'[5]Cells Huawei 19042026 15h'!$B:$B,"")</f>
        <v/>
      </c>
      <c r="AZ1693" s="105" t="str">
        <f>_xlfn.XLOOKUP(B1693,'INCIDENT-04-23-2026'!E:E,'INCIDENT-04-23-2026'!F:F,"")</f>
        <v/>
      </c>
      <c r="BA1693" s="105" t="str">
        <f>_xlfn.XLOOKUP(B1693,'[6]Eneo 17H'!$C:$C,'[6]Eneo 17H'!$I:$I,"")</f>
        <v/>
      </c>
      <c r="BB1693" s="105" t="str">
        <f>_xlfn.XLOOKUP(B1693,[8]ALL!$B:$B,[8]ALL!$M:$M,"")</f>
        <v/>
      </c>
      <c r="BC1693" s="105" t="str">
        <f>_xlfn.XLOOKUP(B1693,'[6]Eneo 17H'!$C:$C,'[6]Eneo 17H'!$I:$I,"")</f>
        <v/>
      </c>
      <c r="BD1693" s="105" t="str">
        <f>_xlfn.XLOOKUP(B1693,'[7]Eneo 12H'!$C:$C,'[7]Eneo 12H'!$I:$I,"")</f>
        <v/>
      </c>
      <c r="BE1693" s="105" t="s">
        <v>5423</v>
      </c>
    </row>
    <row r="1694" spans="1:57" hidden="1" x14ac:dyDescent="0.3">
      <c r="A1694" s="1" t="s">
        <v>4333</v>
      </c>
      <c r="B1694" s="8" t="s">
        <v>4334</v>
      </c>
      <c r="C1694" s="3" t="str">
        <f>_xlfn.XLOOKUP(B1694,'[1]daily break down'!$D:$D,'[1]daily break down'!$E:$E,"")</f>
        <v>CENTRE</v>
      </c>
      <c r="D1694" s="1" t="s">
        <v>11</v>
      </c>
      <c r="E1694" s="1" t="s">
        <v>12</v>
      </c>
      <c r="F1694" s="3" t="s">
        <v>69</v>
      </c>
      <c r="G1694" s="1" t="s">
        <v>70</v>
      </c>
      <c r="H1694" s="27" t="str">
        <f>_xlfn.XLOOKUP(B1694,[2]CALCULATION!$B:$B,[2]CALCULATION!$H:$H,"")</f>
        <v>ZTE</v>
      </c>
      <c r="I1694" s="23">
        <v>0</v>
      </c>
      <c r="J1694" s="23">
        <v>0</v>
      </c>
      <c r="K1694" s="23">
        <v>0</v>
      </c>
      <c r="L1694" s="23">
        <v>0</v>
      </c>
      <c r="M1694" s="23">
        <v>0</v>
      </c>
      <c r="N1694" s="23">
        <v>0</v>
      </c>
      <c r="O1694" s="23">
        <v>0</v>
      </c>
      <c r="P1694" s="103" t="s">
        <v>6554</v>
      </c>
      <c r="Q1694" s="36" t="s">
        <v>5796</v>
      </c>
      <c r="R1694" s="36"/>
      <c r="S1694" s="35" t="str" cm="1">
        <f t="array" ref="S1694">IFERROR(_xlfn.IFS(
U1694="MPR ISSUE","PDH",
U1694="BSS Hardware Issue","BSS",
U1694="Sites strategiques, MLL, Pylone, etc.","ENVTECH",
U1694="AKTIVCO DEFAUT GE &amp; POWER Cabinet","AKTIVCO",
U1694="AKTIVCO Coupure ENEO &amp; Baisse de tension","AKTIVCO GRID ONLY",
U1694="Coupure ENEO &amp; Baisse de tension","IHS GRID ONLY",
U1694="Defaut GE &amp; POWER Cabinet","IHS",
U1694="Sharing","Partners",
U1694="Sites strategiques &amp; DataCenter","SST &amp; DC",
U1694="Exclu","Exclu",
U1694="SAT","SAT",
U1694="SPARE-ISSUE","SPARE-ISSUE",
U1694="Fiber CAmtel","TRANS_FO_CAMTEL",
U1694="Fiber AOF","Fiber AOF",
U1694="Projet OCM (HUAWEI)","TRAVAUX-HUAWEI",
U1694="Projet OCM (NOKIA)","TRAVAUX-NOKIA",
U1694="ACCESS-ISSUE","ACCESS-ISSUE",
U1694="Projet OCM (ZTE, NOKIA, autres projets)","TRAVAUX OCM",
U1694="No root CAuse","No root cause",
U1694="ODU HS","PDH",
U1694="IP &amp; VLAN","PDH",
U1694="Warehouse HUAWEI","SPARE-ISSUE",
U1694="SPARE-HS","SPARE-ISSUE",
U1694="Power Telco","BSS",U1694="no impacts","no impacts"
),"")</f>
        <v/>
      </c>
      <c r="T1694" s="35" t="str" cm="1">
        <f t="array" ref="T1694">IFERROR(_xlfn.IFS(
U1694="MPR ISSUE","TX ISSUE",
U1694="BSS Hardware Issue","RAN ISSUE",
U1694="Sites strategiques, MLL, Pylone, etc.","ENVTECH",
U1694="AKTIVCO DEFAUT GE &amp; POWER Cabinet","POWER ISSUE",
U1694="AKTIVCO Coupure ENEO &amp; Baisse de tension","POWER ISSUE",
U1694="Coupure ENEO &amp; Baisse de tension","POWER ISSUE",
U1694="Defaut GE &amp; POWER Cabinet","POWER ISSUE",
U1694="Sharing","POWER ISSUE",
U1694="Sites strategiques &amp; DataCenter","POWER ISSUE",
U1694="Exclu","Exclu",
U1694="SAT","TX ISSUE",
U1694="SPARE-ISSUE","SPARE-ISSUE",
U1694="Fiber CAmtel","TX ISSUE",
U1694="Fiber AOF","TX ISSUE",
U1694="Projet OCM (HUAWEI)","TRAVAUX-HUAWEI",
U1694="Projet OCM (NOKIA)","TRAVAUX -NOKIA",
U1694="ACCESS-ISSUE","ACCESS-ISSUE",
U1694="Projet OCM (ZTE, NOKIA, autres projets)","TRAVAUX OCM",
U1694="No root CAuse","No root cause",
U1694="ODU HS","TX ISSUE",
U1694="IP &amp; VLAN","TX ISSUE",
U1694="Warehouse HUAWEI","SPARE-ISSUE",
U1694="SPARE-HS","SPARE-ISSUE",
U1694="Power Telco","RAN ISSUE",U1694="no impacts","no impacts"
),"")</f>
        <v/>
      </c>
      <c r="U1694" s="28"/>
      <c r="V1694" s="35" t="str" cm="1">
        <f t="array" ref="V1694">IFERROR(_xlfn.IFS(
U1694="MPR ISSUE","ACTIVE",
U1694="BSS Hardware Issue","ACTIVE",
U1694="Sites strategiques, MLL, Pylone, etc.","PASSIVE",
U1694="AKTIVCO DEFAUT GE &amp; POWER Cabinet","PASSIVE",
U1694="AKTIVCO Coupure ENEO &amp; Baisse de tension","PASSIVE",
U1694="Coupure ENEO &amp; Baisse de tension","PASSIVE",
U1694="Defaut GE &amp; POWER Cabinet","PASSIVE",
U1694="Sharing","PASSIVE",
U1694="Sites strategiques &amp; DataCenter","PASSIVE",
U1694="Exclu","Exclu",
U1694="SAT","ACTIVE",
U1694="SPARE-ISSUE","SPARE-ISSUE",
U1694="Fiber CAmtel","ACTIVE",
U1694="Fiber AOF","ACTIVE",
U1694="Projet OCM (HUAWEI)","PLANNED WORKS",
U1694="Projet OCM (NOKIA)","PLANNED WORKS",
U1694="ACCESS-ISSUE","ACCESS-ISSUE",
U1694="Projet OCM (ZTE, NOKIA, autres projets)","PLANNED WORKS",
U1694="No root CAuse","No root cause",
U1694="ODU HS","ACTIVE",
U1694="IP &amp; VLAN","ACTIVE",
U1694="Warehouse HUAWEI","SPARE-ISSUE",
U1694="SPARE-HS","SPARE-ISSUE",
U1694="Power Telco","ACTIVE",U1694="no impacts","no impacts"
),"")</f>
        <v/>
      </c>
      <c r="W1694" s="102"/>
      <c r="X1694" s="102"/>
      <c r="Y1694" s="102"/>
      <c r="Z1694" s="102"/>
      <c r="AA1694" s="102"/>
      <c r="AB1694" s="104" t="s">
        <v>5423</v>
      </c>
      <c r="AC1694" s="9"/>
      <c r="AD1694" s="9"/>
      <c r="AE1694" s="7" t="s">
        <v>5423</v>
      </c>
      <c r="AF1694" s="6"/>
      <c r="AG1694" s="7"/>
      <c r="AH1694" s="3" t="s">
        <v>5423</v>
      </c>
      <c r="AI1694" s="18" t="s">
        <v>5423</v>
      </c>
      <c r="AJ1694" s="18" t="s">
        <v>5423</v>
      </c>
      <c r="AK1694" s="18" t="s">
        <v>5423</v>
      </c>
      <c r="AL1694" s="18" t="s">
        <v>5423</v>
      </c>
      <c r="AM1694" s="18" t="s">
        <v>5423</v>
      </c>
      <c r="AN1694" s="18" t="s">
        <v>5423</v>
      </c>
      <c r="AO1694" s="18" t="s">
        <v>5423</v>
      </c>
      <c r="AP1694" s="18" t="s">
        <v>5423</v>
      </c>
      <c r="AQ1694" s="18" t="s">
        <v>5423</v>
      </c>
      <c r="AR1694" s="18" t="s">
        <v>5423</v>
      </c>
      <c r="AS1694" s="18" t="s">
        <v>5423</v>
      </c>
      <c r="AT1694" s="18" t="s">
        <v>5423</v>
      </c>
      <c r="AU1694" s="9" t="s">
        <v>5423</v>
      </c>
      <c r="AV1694" s="14"/>
      <c r="AW1694" s="14" t="s">
        <v>5423</v>
      </c>
      <c r="AX1694" s="14" t="str">
        <f>_xlfn.XLOOKUP(B1694,'[4]cell downs 18042026 17h'!$B:$B,'[4]cell downs 18042026 17h'!$B:$B,"")</f>
        <v/>
      </c>
      <c r="AY1694" s="14" t="str">
        <f>_xlfn.XLOOKUP(B1694,'[5]Cells Huawei 19042026 15h'!$B:$B,'[5]Cells Huawei 19042026 15h'!$B:$B,"")</f>
        <v/>
      </c>
      <c r="AZ1694" s="105" t="str">
        <f>_xlfn.XLOOKUP(B1694,'INCIDENT-04-23-2026'!E:E,'INCIDENT-04-23-2026'!F:F,"")</f>
        <v/>
      </c>
      <c r="BA1694" s="105" t="str">
        <f>_xlfn.XLOOKUP(B1694,'[6]Eneo 17H'!$C:$C,'[6]Eneo 17H'!$I:$I,"")</f>
        <v/>
      </c>
      <c r="BB1694" s="105" t="str">
        <f>_xlfn.XLOOKUP(B1694,[8]ALL!$B:$B,[8]ALL!$M:$M,"")</f>
        <v/>
      </c>
      <c r="BC1694" s="105" t="str">
        <f>_xlfn.XLOOKUP(B1694,'[6]Eneo 17H'!$C:$C,'[6]Eneo 17H'!$I:$I,"")</f>
        <v/>
      </c>
      <c r="BD1694" s="105" t="str">
        <f>_xlfn.XLOOKUP(B1694,'[7]Eneo 12H'!$C:$C,'[7]Eneo 12H'!$I:$I,"")</f>
        <v/>
      </c>
      <c r="BE1694" s="105" t="s">
        <v>5423</v>
      </c>
    </row>
    <row r="1695" spans="1:57" hidden="1" x14ac:dyDescent="0.3">
      <c r="A1695" s="1" t="s">
        <v>3418</v>
      </c>
      <c r="B1695" s="8" t="s">
        <v>3419</v>
      </c>
      <c r="C1695" s="3" t="str">
        <f>_xlfn.XLOOKUP(B1695,'[1]daily break down'!$D:$D,'[1]daily break down'!$E:$E,"")</f>
        <v>CENTRE</v>
      </c>
      <c r="D1695" s="1" t="s">
        <v>11</v>
      </c>
      <c r="E1695" s="1" t="s">
        <v>12</v>
      </c>
      <c r="F1695" s="3" t="s">
        <v>69</v>
      </c>
      <c r="G1695" s="1" t="s">
        <v>70</v>
      </c>
      <c r="H1695" s="27" t="str">
        <f>_xlfn.XLOOKUP(B1695,[2]CALCULATION!$B:$B,[2]CALCULATION!$H:$H,"")</f>
        <v>ZTE</v>
      </c>
      <c r="I1695" s="23">
        <v>0</v>
      </c>
      <c r="J1695" s="23">
        <v>0</v>
      </c>
      <c r="K1695" s="23">
        <v>0</v>
      </c>
      <c r="L1695" s="23">
        <v>0</v>
      </c>
      <c r="M1695" s="23">
        <v>0</v>
      </c>
      <c r="N1695" s="23">
        <v>0</v>
      </c>
      <c r="O1695" s="23">
        <v>0</v>
      </c>
      <c r="P1695" s="103" t="s">
        <v>6554</v>
      </c>
      <c r="Q1695" s="36" t="s">
        <v>5796</v>
      </c>
      <c r="R1695" s="36"/>
      <c r="S1695" s="35" t="str" cm="1">
        <f t="array" ref="S1695">IFERROR(_xlfn.IFS(
U1695="MPR ISSUE","PDH",
U1695="BSS Hardware Issue","BSS",
U1695="Sites strategiques, MLL, Pylone, etc.","ENVTECH",
U1695="AKTIVCO DEFAUT GE &amp; POWER Cabinet","AKTIVCO",
U1695="AKTIVCO Coupure ENEO &amp; Baisse de tension","AKTIVCO GRID ONLY",
U1695="Coupure ENEO &amp; Baisse de tension","IHS GRID ONLY",
U1695="Defaut GE &amp; POWER Cabinet","IHS",
U1695="Sharing","Partners",
U1695="Sites strategiques &amp; DataCenter","SST &amp; DC",
U1695="Exclu","Exclu",
U1695="SAT","SAT",
U1695="SPARE-ISSUE","SPARE-ISSUE",
U1695="Fiber CAmtel","TRANS_FO_CAMTEL",
U1695="Fiber AOF","Fiber AOF",
U1695="Projet OCM (HUAWEI)","TRAVAUX-HUAWEI",
U1695="Projet OCM (NOKIA)","TRAVAUX-NOKIA",
U1695="ACCESS-ISSUE","ACCESS-ISSUE",
U1695="Projet OCM (ZTE, NOKIA, autres projets)","TRAVAUX OCM",
U1695="No root CAuse","No root cause",
U1695="ODU HS","PDH",
U1695="IP &amp; VLAN","PDH",
U1695="Warehouse HUAWEI","SPARE-ISSUE",
U1695="SPARE-HS","SPARE-ISSUE",
U1695="Power Telco","BSS",U1695="no impacts","no impacts"
),"")</f>
        <v/>
      </c>
      <c r="T1695" s="35" t="str" cm="1">
        <f t="array" ref="T1695">IFERROR(_xlfn.IFS(
U1695="MPR ISSUE","TX ISSUE",
U1695="BSS Hardware Issue","RAN ISSUE",
U1695="Sites strategiques, MLL, Pylone, etc.","ENVTECH",
U1695="AKTIVCO DEFAUT GE &amp; POWER Cabinet","POWER ISSUE",
U1695="AKTIVCO Coupure ENEO &amp; Baisse de tension","POWER ISSUE",
U1695="Coupure ENEO &amp; Baisse de tension","POWER ISSUE",
U1695="Defaut GE &amp; POWER Cabinet","POWER ISSUE",
U1695="Sharing","POWER ISSUE",
U1695="Sites strategiques &amp; DataCenter","POWER ISSUE",
U1695="Exclu","Exclu",
U1695="SAT","TX ISSUE",
U1695="SPARE-ISSUE","SPARE-ISSUE",
U1695="Fiber CAmtel","TX ISSUE",
U1695="Fiber AOF","TX ISSUE",
U1695="Projet OCM (HUAWEI)","TRAVAUX-HUAWEI",
U1695="Projet OCM (NOKIA)","TRAVAUX -NOKIA",
U1695="ACCESS-ISSUE","ACCESS-ISSUE",
U1695="Projet OCM (ZTE, NOKIA, autres projets)","TRAVAUX OCM",
U1695="No root CAuse","No root cause",
U1695="ODU HS","TX ISSUE",
U1695="IP &amp; VLAN","TX ISSUE",
U1695="Warehouse HUAWEI","SPARE-ISSUE",
U1695="SPARE-HS","SPARE-ISSUE",
U1695="Power Telco","RAN ISSUE",U1695="no impacts","no impacts"
),"")</f>
        <v/>
      </c>
      <c r="U1695" s="28"/>
      <c r="V1695" s="35" t="str" cm="1">
        <f t="array" ref="V1695">IFERROR(_xlfn.IFS(
U1695="MPR ISSUE","ACTIVE",
U1695="BSS Hardware Issue","ACTIVE",
U1695="Sites strategiques, MLL, Pylone, etc.","PASSIVE",
U1695="AKTIVCO DEFAUT GE &amp; POWER Cabinet","PASSIVE",
U1695="AKTIVCO Coupure ENEO &amp; Baisse de tension","PASSIVE",
U1695="Coupure ENEO &amp; Baisse de tension","PASSIVE",
U1695="Defaut GE &amp; POWER Cabinet","PASSIVE",
U1695="Sharing","PASSIVE",
U1695="Sites strategiques &amp; DataCenter","PASSIVE",
U1695="Exclu","Exclu",
U1695="SAT","ACTIVE",
U1695="SPARE-ISSUE","SPARE-ISSUE",
U1695="Fiber CAmtel","ACTIVE",
U1695="Fiber AOF","ACTIVE",
U1695="Projet OCM (HUAWEI)","PLANNED WORKS",
U1695="Projet OCM (NOKIA)","PLANNED WORKS",
U1695="ACCESS-ISSUE","ACCESS-ISSUE",
U1695="Projet OCM (ZTE, NOKIA, autres projets)","PLANNED WORKS",
U1695="No root CAuse","No root cause",
U1695="ODU HS","ACTIVE",
U1695="IP &amp; VLAN","ACTIVE",
U1695="Warehouse HUAWEI","SPARE-ISSUE",
U1695="SPARE-HS","SPARE-ISSUE",
U1695="Power Telco","ACTIVE",U1695="no impacts","no impacts"
),"")</f>
        <v/>
      </c>
      <c r="W1695" s="102"/>
      <c r="X1695" s="102"/>
      <c r="Y1695" s="102"/>
      <c r="Z1695" s="102"/>
      <c r="AA1695" s="102"/>
      <c r="AB1695" s="104" t="s">
        <v>5423</v>
      </c>
      <c r="AC1695" s="9"/>
      <c r="AD1695" s="9"/>
      <c r="AE1695" s="7" t="s">
        <v>5423</v>
      </c>
      <c r="AF1695" s="6"/>
      <c r="AG1695" s="7"/>
      <c r="AH1695" s="3" t="s">
        <v>5423</v>
      </c>
      <c r="AI1695" s="18" t="s">
        <v>5423</v>
      </c>
      <c r="AJ1695" s="18" t="s">
        <v>5423</v>
      </c>
      <c r="AK1695" s="18" t="s">
        <v>5423</v>
      </c>
      <c r="AL1695" s="18" t="s">
        <v>5423</v>
      </c>
      <c r="AM1695" s="18" t="s">
        <v>5423</v>
      </c>
      <c r="AN1695" s="18" t="s">
        <v>5423</v>
      </c>
      <c r="AO1695" s="18" t="s">
        <v>5423</v>
      </c>
      <c r="AP1695" s="18" t="s">
        <v>5423</v>
      </c>
      <c r="AQ1695" s="18" t="s">
        <v>5423</v>
      </c>
      <c r="AR1695" s="18" t="s">
        <v>5423</v>
      </c>
      <c r="AS1695" s="18" t="s">
        <v>5423</v>
      </c>
      <c r="AT1695" s="18" t="s">
        <v>5423</v>
      </c>
      <c r="AU1695" s="9" t="s">
        <v>5423</v>
      </c>
      <c r="AV1695" s="14"/>
      <c r="AW1695" s="14" t="s">
        <v>5423</v>
      </c>
      <c r="AX1695" s="14" t="str">
        <f>_xlfn.XLOOKUP(B1695,'[4]cell downs 18042026 17h'!$B:$B,'[4]cell downs 18042026 17h'!$B:$B,"")</f>
        <v/>
      </c>
      <c r="AY1695" s="14" t="str">
        <f>_xlfn.XLOOKUP(B1695,'[5]Cells Huawei 19042026 15h'!$B:$B,'[5]Cells Huawei 19042026 15h'!$B:$B,"")</f>
        <v/>
      </c>
      <c r="AZ1695" s="105" t="str">
        <f>_xlfn.XLOOKUP(B1695,'INCIDENT-04-23-2026'!E:E,'INCIDENT-04-23-2026'!F:F,"")</f>
        <v/>
      </c>
      <c r="BA1695" s="105" t="str">
        <f>_xlfn.XLOOKUP(B1695,'[6]Eneo 17H'!$C:$C,'[6]Eneo 17H'!$I:$I,"")</f>
        <v/>
      </c>
      <c r="BB1695" s="105" t="str">
        <f>_xlfn.XLOOKUP(B1695,[8]ALL!$B:$B,[8]ALL!$M:$M,"")</f>
        <v/>
      </c>
      <c r="BC1695" s="105" t="str">
        <f>_xlfn.XLOOKUP(B1695,'[6]Eneo 17H'!$C:$C,'[6]Eneo 17H'!$I:$I,"")</f>
        <v/>
      </c>
      <c r="BD1695" s="105" t="str">
        <f>_xlfn.XLOOKUP(B1695,'[7]Eneo 12H'!$C:$C,'[7]Eneo 12H'!$I:$I,"")</f>
        <v/>
      </c>
      <c r="BE1695" s="105" t="s">
        <v>5423</v>
      </c>
    </row>
    <row r="1696" spans="1:57" hidden="1" x14ac:dyDescent="0.3">
      <c r="A1696" s="1" t="s">
        <v>3252</v>
      </c>
      <c r="B1696" s="8" t="s">
        <v>3253</v>
      </c>
      <c r="C1696" s="3" t="str">
        <f>_xlfn.XLOOKUP(B1696,'[1]daily break down'!$D:$D,'[1]daily break down'!$E:$E,"")</f>
        <v>Douala</v>
      </c>
      <c r="D1696" s="1" t="s">
        <v>11</v>
      </c>
      <c r="E1696" s="1" t="s">
        <v>12</v>
      </c>
      <c r="F1696" s="3" t="s">
        <v>31</v>
      </c>
      <c r="G1696" s="1" t="s">
        <v>32</v>
      </c>
      <c r="H1696" s="27" t="str">
        <f>_xlfn.XLOOKUP(B1696,[2]CALCULATION!$B:$B,[2]CALCULATION!$H:$H,"")</f>
        <v>ZTE</v>
      </c>
      <c r="I1696" s="23">
        <v>0</v>
      </c>
      <c r="J1696" s="23">
        <v>0</v>
      </c>
      <c r="K1696" s="23">
        <v>0</v>
      </c>
      <c r="L1696" s="23">
        <v>0</v>
      </c>
      <c r="M1696" s="23">
        <v>0</v>
      </c>
      <c r="N1696" s="23">
        <v>0</v>
      </c>
      <c r="O1696" s="23">
        <v>0</v>
      </c>
      <c r="P1696" s="103" t="s">
        <v>6554</v>
      </c>
      <c r="Q1696" s="36" t="s">
        <v>5796</v>
      </c>
      <c r="R1696" s="36"/>
      <c r="S1696" s="35" t="str" cm="1">
        <f t="array" ref="S1696">IFERROR(_xlfn.IFS(
U1696="MPR ISSUE","PDH",
U1696="BSS Hardware Issue","BSS",
U1696="Sites strategiques, MLL, Pylone, etc.","ENVTECH",
U1696="AKTIVCO DEFAUT GE &amp; POWER Cabinet","AKTIVCO",
U1696="AKTIVCO Coupure ENEO &amp; Baisse de tension","AKTIVCO GRID ONLY",
U1696="Coupure ENEO &amp; Baisse de tension","IHS GRID ONLY",
U1696="Defaut GE &amp; POWER Cabinet","IHS",
U1696="Sharing","Partners",
U1696="Sites strategiques &amp; DataCenter","SST &amp; DC",
U1696="Exclu","Exclu",
U1696="SAT","SAT",
U1696="SPARE-ISSUE","SPARE-ISSUE",
U1696="Fiber CAmtel","TRANS_FO_CAMTEL",
U1696="Fiber AOF","Fiber AOF",
U1696="Projet OCM (HUAWEI)","TRAVAUX-HUAWEI",
U1696="Projet OCM (NOKIA)","TRAVAUX-NOKIA",
U1696="ACCESS-ISSUE","ACCESS-ISSUE",
U1696="Projet OCM (ZTE, NOKIA, autres projets)","TRAVAUX OCM",
U1696="No root CAuse","No root cause",
U1696="ODU HS","PDH",
U1696="IP &amp; VLAN","PDH",
U1696="Warehouse HUAWEI","SPARE-ISSUE",
U1696="SPARE-HS","SPARE-ISSUE",
U1696="Power Telco","BSS",U1696="no impacts","no impacts"
),"")</f>
        <v/>
      </c>
      <c r="T1696" s="35" t="str" cm="1">
        <f t="array" ref="T1696">IFERROR(_xlfn.IFS(
U1696="MPR ISSUE","TX ISSUE",
U1696="BSS Hardware Issue","RAN ISSUE",
U1696="Sites strategiques, MLL, Pylone, etc.","ENVTECH",
U1696="AKTIVCO DEFAUT GE &amp; POWER Cabinet","POWER ISSUE",
U1696="AKTIVCO Coupure ENEO &amp; Baisse de tension","POWER ISSUE",
U1696="Coupure ENEO &amp; Baisse de tension","POWER ISSUE",
U1696="Defaut GE &amp; POWER Cabinet","POWER ISSUE",
U1696="Sharing","POWER ISSUE",
U1696="Sites strategiques &amp; DataCenter","POWER ISSUE",
U1696="Exclu","Exclu",
U1696="SAT","TX ISSUE",
U1696="SPARE-ISSUE","SPARE-ISSUE",
U1696="Fiber CAmtel","TX ISSUE",
U1696="Fiber AOF","TX ISSUE",
U1696="Projet OCM (HUAWEI)","TRAVAUX-HUAWEI",
U1696="Projet OCM (NOKIA)","TRAVAUX -NOKIA",
U1696="ACCESS-ISSUE","ACCESS-ISSUE",
U1696="Projet OCM (ZTE, NOKIA, autres projets)","TRAVAUX OCM",
U1696="No root CAuse","No root cause",
U1696="ODU HS","TX ISSUE",
U1696="IP &amp; VLAN","TX ISSUE",
U1696="Warehouse HUAWEI","SPARE-ISSUE",
U1696="SPARE-HS","SPARE-ISSUE",
U1696="Power Telco","RAN ISSUE",U1696="no impacts","no impacts"
),"")</f>
        <v/>
      </c>
      <c r="U1696" s="28"/>
      <c r="V1696" s="35" t="str" cm="1">
        <f t="array" ref="V1696">IFERROR(_xlfn.IFS(
U1696="MPR ISSUE","ACTIVE",
U1696="BSS Hardware Issue","ACTIVE",
U1696="Sites strategiques, MLL, Pylone, etc.","PASSIVE",
U1696="AKTIVCO DEFAUT GE &amp; POWER Cabinet","PASSIVE",
U1696="AKTIVCO Coupure ENEO &amp; Baisse de tension","PASSIVE",
U1696="Coupure ENEO &amp; Baisse de tension","PASSIVE",
U1696="Defaut GE &amp; POWER Cabinet","PASSIVE",
U1696="Sharing","PASSIVE",
U1696="Sites strategiques &amp; DataCenter","PASSIVE",
U1696="Exclu","Exclu",
U1696="SAT","ACTIVE",
U1696="SPARE-ISSUE","SPARE-ISSUE",
U1696="Fiber CAmtel","ACTIVE",
U1696="Fiber AOF","ACTIVE",
U1696="Projet OCM (HUAWEI)","PLANNED WORKS",
U1696="Projet OCM (NOKIA)","PLANNED WORKS",
U1696="ACCESS-ISSUE","ACCESS-ISSUE",
U1696="Projet OCM (ZTE, NOKIA, autres projets)","PLANNED WORKS",
U1696="No root CAuse","No root cause",
U1696="ODU HS","ACTIVE",
U1696="IP &amp; VLAN","ACTIVE",
U1696="Warehouse HUAWEI","SPARE-ISSUE",
U1696="SPARE-HS","SPARE-ISSUE",
U1696="Power Telco","ACTIVE",U1696="no impacts","no impacts"
),"")</f>
        <v/>
      </c>
      <c r="W1696" s="102"/>
      <c r="X1696" s="102"/>
      <c r="Y1696" s="102"/>
      <c r="Z1696" s="102"/>
      <c r="AA1696" s="102"/>
      <c r="AB1696" s="104" t="s">
        <v>5423</v>
      </c>
      <c r="AC1696" s="9"/>
      <c r="AD1696" s="9"/>
      <c r="AE1696" s="7" t="s">
        <v>5423</v>
      </c>
      <c r="AF1696" s="6"/>
      <c r="AG1696" s="7"/>
      <c r="AH1696" s="3" t="s">
        <v>5423</v>
      </c>
      <c r="AI1696" s="18" t="s">
        <v>5423</v>
      </c>
      <c r="AJ1696" s="18" t="s">
        <v>5423</v>
      </c>
      <c r="AK1696" s="18" t="s">
        <v>5423</v>
      </c>
      <c r="AL1696" s="18" t="s">
        <v>5423</v>
      </c>
      <c r="AM1696" s="18" t="s">
        <v>5423</v>
      </c>
      <c r="AN1696" s="18" t="s">
        <v>5423</v>
      </c>
      <c r="AO1696" s="18" t="s">
        <v>5423</v>
      </c>
      <c r="AP1696" s="18" t="s">
        <v>5423</v>
      </c>
      <c r="AQ1696" s="18" t="s">
        <v>5423</v>
      </c>
      <c r="AR1696" s="18" t="s">
        <v>5423</v>
      </c>
      <c r="AS1696" s="18" t="s">
        <v>5423</v>
      </c>
      <c r="AT1696" s="18" t="s">
        <v>5423</v>
      </c>
      <c r="AU1696" s="9" t="s">
        <v>5423</v>
      </c>
      <c r="AV1696" s="14"/>
      <c r="AW1696" s="14" t="s">
        <v>5423</v>
      </c>
      <c r="AX1696" s="14" t="str">
        <f>_xlfn.XLOOKUP(B1696,'[4]cell downs 18042026 17h'!$B:$B,'[4]cell downs 18042026 17h'!$B:$B,"")</f>
        <v/>
      </c>
      <c r="AY1696" s="14" t="str">
        <f>_xlfn.XLOOKUP(B1696,'[5]Cells Huawei 19042026 15h'!$B:$B,'[5]Cells Huawei 19042026 15h'!$B:$B,"")</f>
        <v/>
      </c>
      <c r="AZ1696" s="105" t="str">
        <f>_xlfn.XLOOKUP(B1696,'INCIDENT-04-23-2026'!E:E,'INCIDENT-04-23-2026'!F:F,"")</f>
        <v/>
      </c>
      <c r="BA1696" s="105" t="str">
        <f>_xlfn.XLOOKUP(B1696,'[6]Eneo 17H'!$C:$C,'[6]Eneo 17H'!$I:$I,"")</f>
        <v/>
      </c>
      <c r="BB1696" s="105" t="str">
        <f>_xlfn.XLOOKUP(B1696,[8]ALL!$B:$B,[8]ALL!$M:$M,"")</f>
        <v/>
      </c>
      <c r="BC1696" s="105" t="str">
        <f>_xlfn.XLOOKUP(B1696,'[6]Eneo 17H'!$C:$C,'[6]Eneo 17H'!$I:$I,"")</f>
        <v/>
      </c>
      <c r="BD1696" s="105" t="str">
        <f>_xlfn.XLOOKUP(B1696,'[7]Eneo 12H'!$C:$C,'[7]Eneo 12H'!$I:$I,"")</f>
        <v/>
      </c>
      <c r="BE1696" s="105" t="s">
        <v>5423</v>
      </c>
    </row>
    <row r="1697" spans="1:57" hidden="1" x14ac:dyDescent="0.3">
      <c r="A1697" s="1" t="s">
        <v>3234</v>
      </c>
      <c r="B1697" s="8" t="s">
        <v>3235</v>
      </c>
      <c r="C1697" s="3" t="str">
        <f>_xlfn.XLOOKUP(B1697,'[1]daily break down'!$D:$D,'[1]daily break down'!$E:$E,"")</f>
        <v>Douala</v>
      </c>
      <c r="D1697" s="1" t="s">
        <v>11</v>
      </c>
      <c r="E1697" s="1" t="s">
        <v>12</v>
      </c>
      <c r="F1697" s="3" t="s">
        <v>31</v>
      </c>
      <c r="G1697" s="1" t="s">
        <v>32</v>
      </c>
      <c r="H1697" s="27" t="str">
        <f>_xlfn.XLOOKUP(B1697,[2]CALCULATION!$B:$B,[2]CALCULATION!$H:$H,"")</f>
        <v>ZTE</v>
      </c>
      <c r="I1697" s="23">
        <v>0</v>
      </c>
      <c r="J1697" s="23">
        <v>0</v>
      </c>
      <c r="K1697" s="23">
        <v>0</v>
      </c>
      <c r="L1697" s="23">
        <v>0</v>
      </c>
      <c r="M1697" s="23">
        <v>0</v>
      </c>
      <c r="N1697" s="23">
        <v>0</v>
      </c>
      <c r="O1697" s="23">
        <v>0</v>
      </c>
      <c r="P1697" s="103" t="s">
        <v>6554</v>
      </c>
      <c r="Q1697" s="36" t="s">
        <v>5796</v>
      </c>
      <c r="R1697" s="36"/>
      <c r="S1697" s="35" t="str" cm="1">
        <f t="array" ref="S1697">IFERROR(_xlfn.IFS(
U1697="MPR ISSUE","PDH",
U1697="BSS Hardware Issue","BSS",
U1697="Sites strategiques, MLL, Pylone, etc.","ENVTECH",
U1697="AKTIVCO DEFAUT GE &amp; POWER Cabinet","AKTIVCO",
U1697="AKTIVCO Coupure ENEO &amp; Baisse de tension","AKTIVCO GRID ONLY",
U1697="Coupure ENEO &amp; Baisse de tension","IHS GRID ONLY",
U1697="Defaut GE &amp; POWER Cabinet","IHS",
U1697="Sharing","Partners",
U1697="Sites strategiques &amp; DataCenter","SST &amp; DC",
U1697="Exclu","Exclu",
U1697="SAT","SAT",
U1697="SPARE-ISSUE","SPARE-ISSUE",
U1697="Fiber CAmtel","TRANS_FO_CAMTEL",
U1697="Fiber AOF","Fiber AOF",
U1697="Projet OCM (HUAWEI)","TRAVAUX-HUAWEI",
U1697="Projet OCM (NOKIA)","TRAVAUX-NOKIA",
U1697="ACCESS-ISSUE","ACCESS-ISSUE",
U1697="Projet OCM (ZTE, NOKIA, autres projets)","TRAVAUX OCM",
U1697="No root CAuse","No root cause",
U1697="ODU HS","PDH",
U1697="IP &amp; VLAN","PDH",
U1697="Warehouse HUAWEI","SPARE-ISSUE",
U1697="SPARE-HS","SPARE-ISSUE",
U1697="Power Telco","BSS",U1697="no impacts","no impacts"
),"")</f>
        <v/>
      </c>
      <c r="T1697" s="35" t="str" cm="1">
        <f t="array" ref="T1697">IFERROR(_xlfn.IFS(
U1697="MPR ISSUE","TX ISSUE",
U1697="BSS Hardware Issue","RAN ISSUE",
U1697="Sites strategiques, MLL, Pylone, etc.","ENVTECH",
U1697="AKTIVCO DEFAUT GE &amp; POWER Cabinet","POWER ISSUE",
U1697="AKTIVCO Coupure ENEO &amp; Baisse de tension","POWER ISSUE",
U1697="Coupure ENEO &amp; Baisse de tension","POWER ISSUE",
U1697="Defaut GE &amp; POWER Cabinet","POWER ISSUE",
U1697="Sharing","POWER ISSUE",
U1697="Sites strategiques &amp; DataCenter","POWER ISSUE",
U1697="Exclu","Exclu",
U1697="SAT","TX ISSUE",
U1697="SPARE-ISSUE","SPARE-ISSUE",
U1697="Fiber CAmtel","TX ISSUE",
U1697="Fiber AOF","TX ISSUE",
U1697="Projet OCM (HUAWEI)","TRAVAUX-HUAWEI",
U1697="Projet OCM (NOKIA)","TRAVAUX -NOKIA",
U1697="ACCESS-ISSUE","ACCESS-ISSUE",
U1697="Projet OCM (ZTE, NOKIA, autres projets)","TRAVAUX OCM",
U1697="No root CAuse","No root cause",
U1697="ODU HS","TX ISSUE",
U1697="IP &amp; VLAN","TX ISSUE",
U1697="Warehouse HUAWEI","SPARE-ISSUE",
U1697="SPARE-HS","SPARE-ISSUE",
U1697="Power Telco","RAN ISSUE",U1697="no impacts","no impacts"
),"")</f>
        <v/>
      </c>
      <c r="U1697" s="28"/>
      <c r="V1697" s="35" t="str" cm="1">
        <f t="array" ref="V1697">IFERROR(_xlfn.IFS(
U1697="MPR ISSUE","ACTIVE",
U1697="BSS Hardware Issue","ACTIVE",
U1697="Sites strategiques, MLL, Pylone, etc.","PASSIVE",
U1697="AKTIVCO DEFAUT GE &amp; POWER Cabinet","PASSIVE",
U1697="AKTIVCO Coupure ENEO &amp; Baisse de tension","PASSIVE",
U1697="Coupure ENEO &amp; Baisse de tension","PASSIVE",
U1697="Defaut GE &amp; POWER Cabinet","PASSIVE",
U1697="Sharing","PASSIVE",
U1697="Sites strategiques &amp; DataCenter","PASSIVE",
U1697="Exclu","Exclu",
U1697="SAT","ACTIVE",
U1697="SPARE-ISSUE","SPARE-ISSUE",
U1697="Fiber CAmtel","ACTIVE",
U1697="Fiber AOF","ACTIVE",
U1697="Projet OCM (HUAWEI)","PLANNED WORKS",
U1697="Projet OCM (NOKIA)","PLANNED WORKS",
U1697="ACCESS-ISSUE","ACCESS-ISSUE",
U1697="Projet OCM (ZTE, NOKIA, autres projets)","PLANNED WORKS",
U1697="No root CAuse","No root cause",
U1697="ODU HS","ACTIVE",
U1697="IP &amp; VLAN","ACTIVE",
U1697="Warehouse HUAWEI","SPARE-ISSUE",
U1697="SPARE-HS","SPARE-ISSUE",
U1697="Power Telco","ACTIVE",U1697="no impacts","no impacts"
),"")</f>
        <v/>
      </c>
      <c r="W1697" s="102"/>
      <c r="X1697" s="102"/>
      <c r="Y1697" s="102"/>
      <c r="Z1697" s="102"/>
      <c r="AA1697" s="102"/>
      <c r="AB1697" s="104" t="s">
        <v>5423</v>
      </c>
      <c r="AC1697" s="9"/>
      <c r="AD1697" s="9"/>
      <c r="AE1697" s="7" t="s">
        <v>5423</v>
      </c>
      <c r="AF1697" s="6"/>
      <c r="AG1697" s="7"/>
      <c r="AH1697" s="3" t="s">
        <v>5423</v>
      </c>
      <c r="AI1697" s="18" t="s">
        <v>5423</v>
      </c>
      <c r="AJ1697" s="18" t="s">
        <v>5423</v>
      </c>
      <c r="AK1697" s="18" t="s">
        <v>5423</v>
      </c>
      <c r="AL1697" s="18" t="s">
        <v>5423</v>
      </c>
      <c r="AM1697" s="18" t="s">
        <v>5423</v>
      </c>
      <c r="AN1697" s="18" t="s">
        <v>5423</v>
      </c>
      <c r="AO1697" s="18" t="s">
        <v>5423</v>
      </c>
      <c r="AP1697" s="18" t="s">
        <v>5423</v>
      </c>
      <c r="AQ1697" s="18" t="s">
        <v>5423</v>
      </c>
      <c r="AR1697" s="18" t="s">
        <v>5423</v>
      </c>
      <c r="AS1697" s="18" t="s">
        <v>5423</v>
      </c>
      <c r="AT1697" s="18" t="s">
        <v>5423</v>
      </c>
      <c r="AU1697" s="9" t="s">
        <v>5423</v>
      </c>
      <c r="AV1697" s="14"/>
      <c r="AW1697" s="14" t="s">
        <v>5423</v>
      </c>
      <c r="AX1697" s="14" t="str">
        <f>_xlfn.XLOOKUP(B1697,'[4]cell downs 18042026 17h'!$B:$B,'[4]cell downs 18042026 17h'!$B:$B,"")</f>
        <v/>
      </c>
      <c r="AY1697" s="14" t="str">
        <f>_xlfn.XLOOKUP(B1697,'[5]Cells Huawei 19042026 15h'!$B:$B,'[5]Cells Huawei 19042026 15h'!$B:$B,"")</f>
        <v/>
      </c>
      <c r="AZ1697" s="105" t="str">
        <f>_xlfn.XLOOKUP(B1697,'INCIDENT-04-23-2026'!E:E,'INCIDENT-04-23-2026'!F:F,"")</f>
        <v/>
      </c>
      <c r="BA1697" s="105" t="str">
        <f>_xlfn.XLOOKUP(B1697,'[6]Eneo 17H'!$C:$C,'[6]Eneo 17H'!$I:$I,"")</f>
        <v/>
      </c>
      <c r="BB1697" s="105" t="str">
        <f>_xlfn.XLOOKUP(B1697,[8]ALL!$B:$B,[8]ALL!$M:$M,"")</f>
        <v/>
      </c>
      <c r="BC1697" s="105" t="str">
        <f>_xlfn.XLOOKUP(B1697,'[6]Eneo 17H'!$C:$C,'[6]Eneo 17H'!$I:$I,"")</f>
        <v/>
      </c>
      <c r="BD1697" s="105" t="str">
        <f>_xlfn.XLOOKUP(B1697,'[7]Eneo 12H'!$C:$C,'[7]Eneo 12H'!$I:$I,"")</f>
        <v/>
      </c>
      <c r="BE1697" s="105" t="s">
        <v>5423</v>
      </c>
    </row>
    <row r="1698" spans="1:57" hidden="1" x14ac:dyDescent="0.3">
      <c r="A1698" s="1" t="s">
        <v>4317</v>
      </c>
      <c r="B1698" s="8" t="s">
        <v>4318</v>
      </c>
      <c r="C1698" s="3" t="str">
        <f>_xlfn.XLOOKUP(B1698,'[1]daily break down'!$D:$D,'[1]daily break down'!$E:$E,"")</f>
        <v>Douala</v>
      </c>
      <c r="D1698" s="1" t="s">
        <v>21</v>
      </c>
      <c r="E1698" s="1" t="s">
        <v>36</v>
      </c>
      <c r="F1698" s="3" t="s">
        <v>31</v>
      </c>
      <c r="G1698" s="1" t="s">
        <v>32</v>
      </c>
      <c r="H1698" s="27" t="str">
        <f>_xlfn.XLOOKUP(B1698,[2]CALCULATION!$B:$B,[2]CALCULATION!$H:$H,"")</f>
        <v>ZTE</v>
      </c>
      <c r="I1698" s="23">
        <v>0</v>
      </c>
      <c r="J1698" s="23">
        <v>0</v>
      </c>
      <c r="K1698" s="23">
        <v>0</v>
      </c>
      <c r="L1698" s="23">
        <v>0</v>
      </c>
      <c r="M1698" s="23">
        <v>0</v>
      </c>
      <c r="N1698" s="23">
        <v>0</v>
      </c>
      <c r="O1698" s="23">
        <v>0</v>
      </c>
      <c r="P1698" s="103" t="s">
        <v>6554</v>
      </c>
      <c r="Q1698" s="36" t="s">
        <v>5796</v>
      </c>
      <c r="R1698" s="36"/>
      <c r="S1698" s="35" t="str" cm="1">
        <f t="array" ref="S1698">IFERROR(_xlfn.IFS(
U1698="MPR ISSUE","PDH",
U1698="BSS Hardware Issue","BSS",
U1698="Sites strategiques, MLL, Pylone, etc.","ENVTECH",
U1698="AKTIVCO DEFAUT GE &amp; POWER Cabinet","AKTIVCO",
U1698="AKTIVCO Coupure ENEO &amp; Baisse de tension","AKTIVCO GRID ONLY",
U1698="Coupure ENEO &amp; Baisse de tension","IHS GRID ONLY",
U1698="Defaut GE &amp; POWER Cabinet","IHS",
U1698="Sharing","Partners",
U1698="Sites strategiques &amp; DataCenter","SST &amp; DC",
U1698="Exclu","Exclu",
U1698="SAT","SAT",
U1698="SPARE-ISSUE","SPARE-ISSUE",
U1698="Fiber CAmtel","TRANS_FO_CAMTEL",
U1698="Fiber AOF","Fiber AOF",
U1698="Projet OCM (HUAWEI)","TRAVAUX-HUAWEI",
U1698="Projet OCM (NOKIA)","TRAVAUX-NOKIA",
U1698="ACCESS-ISSUE","ACCESS-ISSUE",
U1698="Projet OCM (ZTE, NOKIA, autres projets)","TRAVAUX OCM",
U1698="No root CAuse","No root cause",
U1698="ODU HS","PDH",
U1698="IP &amp; VLAN","PDH",
U1698="Warehouse HUAWEI","SPARE-ISSUE",
U1698="SPARE-HS","SPARE-ISSUE",
U1698="Power Telco","BSS",U1698="no impacts","no impacts"
),"")</f>
        <v/>
      </c>
      <c r="T1698" s="35" t="str" cm="1">
        <f t="array" ref="T1698">IFERROR(_xlfn.IFS(
U1698="MPR ISSUE","TX ISSUE",
U1698="BSS Hardware Issue","RAN ISSUE",
U1698="Sites strategiques, MLL, Pylone, etc.","ENVTECH",
U1698="AKTIVCO DEFAUT GE &amp; POWER Cabinet","POWER ISSUE",
U1698="AKTIVCO Coupure ENEO &amp; Baisse de tension","POWER ISSUE",
U1698="Coupure ENEO &amp; Baisse de tension","POWER ISSUE",
U1698="Defaut GE &amp; POWER Cabinet","POWER ISSUE",
U1698="Sharing","POWER ISSUE",
U1698="Sites strategiques &amp; DataCenter","POWER ISSUE",
U1698="Exclu","Exclu",
U1698="SAT","TX ISSUE",
U1698="SPARE-ISSUE","SPARE-ISSUE",
U1698="Fiber CAmtel","TX ISSUE",
U1698="Fiber AOF","TX ISSUE",
U1698="Projet OCM (HUAWEI)","TRAVAUX-HUAWEI",
U1698="Projet OCM (NOKIA)","TRAVAUX -NOKIA",
U1698="ACCESS-ISSUE","ACCESS-ISSUE",
U1698="Projet OCM (ZTE, NOKIA, autres projets)","TRAVAUX OCM",
U1698="No root CAuse","No root cause",
U1698="ODU HS","TX ISSUE",
U1698="IP &amp; VLAN","TX ISSUE",
U1698="Warehouse HUAWEI","SPARE-ISSUE",
U1698="SPARE-HS","SPARE-ISSUE",
U1698="Power Telco","RAN ISSUE",U1698="no impacts","no impacts"
),"")</f>
        <v/>
      </c>
      <c r="U1698" s="28"/>
      <c r="V1698" s="35" t="str" cm="1">
        <f t="array" ref="V1698">IFERROR(_xlfn.IFS(
U1698="MPR ISSUE","ACTIVE",
U1698="BSS Hardware Issue","ACTIVE",
U1698="Sites strategiques, MLL, Pylone, etc.","PASSIVE",
U1698="AKTIVCO DEFAUT GE &amp; POWER Cabinet","PASSIVE",
U1698="AKTIVCO Coupure ENEO &amp; Baisse de tension","PASSIVE",
U1698="Coupure ENEO &amp; Baisse de tension","PASSIVE",
U1698="Defaut GE &amp; POWER Cabinet","PASSIVE",
U1698="Sharing","PASSIVE",
U1698="Sites strategiques &amp; DataCenter","PASSIVE",
U1698="Exclu","Exclu",
U1698="SAT","ACTIVE",
U1698="SPARE-ISSUE","SPARE-ISSUE",
U1698="Fiber CAmtel","ACTIVE",
U1698="Fiber AOF","ACTIVE",
U1698="Projet OCM (HUAWEI)","PLANNED WORKS",
U1698="Projet OCM (NOKIA)","PLANNED WORKS",
U1698="ACCESS-ISSUE","ACCESS-ISSUE",
U1698="Projet OCM (ZTE, NOKIA, autres projets)","PLANNED WORKS",
U1698="No root CAuse","No root cause",
U1698="ODU HS","ACTIVE",
U1698="IP &amp; VLAN","ACTIVE",
U1698="Warehouse HUAWEI","SPARE-ISSUE",
U1698="SPARE-HS","SPARE-ISSUE",
U1698="Power Telco","ACTIVE",U1698="no impacts","no impacts"
),"")</f>
        <v/>
      </c>
      <c r="W1698" s="102"/>
      <c r="X1698" s="102"/>
      <c r="Y1698" s="102"/>
      <c r="Z1698" s="102"/>
      <c r="AA1698" s="102"/>
      <c r="AB1698" s="104" t="s">
        <v>5423</v>
      </c>
      <c r="AC1698" s="9"/>
      <c r="AD1698" s="9"/>
      <c r="AE1698" s="7" t="s">
        <v>5423</v>
      </c>
      <c r="AF1698" s="6"/>
      <c r="AG1698" s="7"/>
      <c r="AH1698" s="3" t="s">
        <v>5423</v>
      </c>
      <c r="AI1698" s="18" t="s">
        <v>5423</v>
      </c>
      <c r="AJ1698" s="18" t="s">
        <v>5423</v>
      </c>
      <c r="AK1698" s="18" t="s">
        <v>5423</v>
      </c>
      <c r="AL1698" s="18" t="s">
        <v>5423</v>
      </c>
      <c r="AM1698" s="18" t="s">
        <v>5423</v>
      </c>
      <c r="AN1698" s="18" t="s">
        <v>5423</v>
      </c>
      <c r="AO1698" s="18" t="s">
        <v>5423</v>
      </c>
      <c r="AP1698" s="18" t="s">
        <v>5423</v>
      </c>
      <c r="AQ1698" s="18" t="s">
        <v>5423</v>
      </c>
      <c r="AR1698" s="18" t="s">
        <v>5423</v>
      </c>
      <c r="AS1698" s="18" t="s">
        <v>5423</v>
      </c>
      <c r="AT1698" s="18" t="s">
        <v>5423</v>
      </c>
      <c r="AU1698" s="9" t="s">
        <v>5423</v>
      </c>
      <c r="AV1698" s="14"/>
      <c r="AW1698" s="14" t="s">
        <v>5423</v>
      </c>
      <c r="AX1698" s="14" t="str">
        <f>_xlfn.XLOOKUP(B1698,'[4]cell downs 18042026 17h'!$B:$B,'[4]cell downs 18042026 17h'!$B:$B,"")</f>
        <v/>
      </c>
      <c r="AY1698" s="14" t="str">
        <f>_xlfn.XLOOKUP(B1698,'[5]Cells Huawei 19042026 15h'!$B:$B,'[5]Cells Huawei 19042026 15h'!$B:$B,"")</f>
        <v/>
      </c>
      <c r="AZ1698" s="105" t="str">
        <f>_xlfn.XLOOKUP(B1698,'INCIDENT-04-23-2026'!E:E,'INCIDENT-04-23-2026'!F:F,"")</f>
        <v/>
      </c>
      <c r="BA1698" s="105" t="str">
        <f>_xlfn.XLOOKUP(B1698,'[6]Eneo 17H'!$C:$C,'[6]Eneo 17H'!$I:$I,"")</f>
        <v/>
      </c>
      <c r="BB1698" s="105" t="str">
        <f>_xlfn.XLOOKUP(B1698,[8]ALL!$B:$B,[8]ALL!$M:$M,"")</f>
        <v/>
      </c>
      <c r="BC1698" s="105" t="str">
        <f>_xlfn.XLOOKUP(B1698,'[6]Eneo 17H'!$C:$C,'[6]Eneo 17H'!$I:$I,"")</f>
        <v/>
      </c>
      <c r="BD1698" s="105" t="str">
        <f>_xlfn.XLOOKUP(B1698,'[7]Eneo 12H'!$C:$C,'[7]Eneo 12H'!$I:$I,"")</f>
        <v/>
      </c>
      <c r="BE1698" s="105" t="s">
        <v>5423</v>
      </c>
    </row>
    <row r="1699" spans="1:57" hidden="1" x14ac:dyDescent="0.3">
      <c r="A1699" s="1" t="s">
        <v>4542</v>
      </c>
      <c r="B1699" s="8" t="s">
        <v>4543</v>
      </c>
      <c r="C1699" s="3" t="str">
        <f>_xlfn.XLOOKUP(B1699,'[1]daily break down'!$D:$D,'[1]daily break down'!$E:$E,"")</f>
        <v>Douala</v>
      </c>
      <c r="D1699" s="1" t="s">
        <v>11</v>
      </c>
      <c r="E1699" s="1" t="s">
        <v>145</v>
      </c>
      <c r="F1699" s="3" t="s">
        <v>31</v>
      </c>
      <c r="G1699" s="1" t="s">
        <v>32</v>
      </c>
      <c r="H1699" s="27" t="str">
        <f>_xlfn.XLOOKUP(B1699,[2]CALCULATION!$B:$B,[2]CALCULATION!$H:$H,"")</f>
        <v>ZTE</v>
      </c>
      <c r="I1699" s="23">
        <v>0</v>
      </c>
      <c r="J1699" s="23">
        <v>0</v>
      </c>
      <c r="K1699" s="23">
        <v>0</v>
      </c>
      <c r="L1699" s="23">
        <v>0</v>
      </c>
      <c r="M1699" s="23">
        <v>0</v>
      </c>
      <c r="N1699" s="23">
        <v>0</v>
      </c>
      <c r="O1699" s="23">
        <v>0</v>
      </c>
      <c r="P1699" s="103" t="s">
        <v>6554</v>
      </c>
      <c r="Q1699" s="36" t="s">
        <v>5796</v>
      </c>
      <c r="R1699" s="36"/>
      <c r="S1699" s="35" t="str" cm="1">
        <f t="array" ref="S1699">IFERROR(_xlfn.IFS(
U1699="MPR ISSUE","PDH",
U1699="BSS Hardware Issue","BSS",
U1699="Sites strategiques, MLL, Pylone, etc.","ENVTECH",
U1699="AKTIVCO DEFAUT GE &amp; POWER Cabinet","AKTIVCO",
U1699="AKTIVCO Coupure ENEO &amp; Baisse de tension","AKTIVCO GRID ONLY",
U1699="Coupure ENEO &amp; Baisse de tension","IHS GRID ONLY",
U1699="Defaut GE &amp; POWER Cabinet","IHS",
U1699="Sharing","Partners",
U1699="Sites strategiques &amp; DataCenter","SST &amp; DC",
U1699="Exclu","Exclu",
U1699="SAT","SAT",
U1699="SPARE-ISSUE","SPARE-ISSUE",
U1699="Fiber CAmtel","TRANS_FO_CAMTEL",
U1699="Fiber AOF","Fiber AOF",
U1699="Projet OCM (HUAWEI)","TRAVAUX-HUAWEI",
U1699="Projet OCM (NOKIA)","TRAVAUX-NOKIA",
U1699="ACCESS-ISSUE","ACCESS-ISSUE",
U1699="Projet OCM (ZTE, NOKIA, autres projets)","TRAVAUX OCM",
U1699="No root CAuse","No root cause",
U1699="ODU HS","PDH",
U1699="IP &amp; VLAN","PDH",
U1699="Warehouse HUAWEI","SPARE-ISSUE",
U1699="SPARE-HS","SPARE-ISSUE",
U1699="Power Telco","BSS",U1699="no impacts","no impacts"
),"")</f>
        <v/>
      </c>
      <c r="T1699" s="35" t="str" cm="1">
        <f t="array" ref="T1699">IFERROR(_xlfn.IFS(
U1699="MPR ISSUE","TX ISSUE",
U1699="BSS Hardware Issue","RAN ISSUE",
U1699="Sites strategiques, MLL, Pylone, etc.","ENVTECH",
U1699="AKTIVCO DEFAUT GE &amp; POWER Cabinet","POWER ISSUE",
U1699="AKTIVCO Coupure ENEO &amp; Baisse de tension","POWER ISSUE",
U1699="Coupure ENEO &amp; Baisse de tension","POWER ISSUE",
U1699="Defaut GE &amp; POWER Cabinet","POWER ISSUE",
U1699="Sharing","POWER ISSUE",
U1699="Sites strategiques &amp; DataCenter","POWER ISSUE",
U1699="Exclu","Exclu",
U1699="SAT","TX ISSUE",
U1699="SPARE-ISSUE","SPARE-ISSUE",
U1699="Fiber CAmtel","TX ISSUE",
U1699="Fiber AOF","TX ISSUE",
U1699="Projet OCM (HUAWEI)","TRAVAUX-HUAWEI",
U1699="Projet OCM (NOKIA)","TRAVAUX -NOKIA",
U1699="ACCESS-ISSUE","ACCESS-ISSUE",
U1699="Projet OCM (ZTE, NOKIA, autres projets)","TRAVAUX OCM",
U1699="No root CAuse","No root cause",
U1699="ODU HS","TX ISSUE",
U1699="IP &amp; VLAN","TX ISSUE",
U1699="Warehouse HUAWEI","SPARE-ISSUE",
U1699="SPARE-HS","SPARE-ISSUE",
U1699="Power Telco","RAN ISSUE",U1699="no impacts","no impacts"
),"")</f>
        <v/>
      </c>
      <c r="U1699" s="28"/>
      <c r="V1699" s="35" t="str" cm="1">
        <f t="array" ref="V1699">IFERROR(_xlfn.IFS(
U1699="MPR ISSUE","ACTIVE",
U1699="BSS Hardware Issue","ACTIVE",
U1699="Sites strategiques, MLL, Pylone, etc.","PASSIVE",
U1699="AKTIVCO DEFAUT GE &amp; POWER Cabinet","PASSIVE",
U1699="AKTIVCO Coupure ENEO &amp; Baisse de tension","PASSIVE",
U1699="Coupure ENEO &amp; Baisse de tension","PASSIVE",
U1699="Defaut GE &amp; POWER Cabinet","PASSIVE",
U1699="Sharing","PASSIVE",
U1699="Sites strategiques &amp; DataCenter","PASSIVE",
U1699="Exclu","Exclu",
U1699="SAT","ACTIVE",
U1699="SPARE-ISSUE","SPARE-ISSUE",
U1699="Fiber CAmtel","ACTIVE",
U1699="Fiber AOF","ACTIVE",
U1699="Projet OCM (HUAWEI)","PLANNED WORKS",
U1699="Projet OCM (NOKIA)","PLANNED WORKS",
U1699="ACCESS-ISSUE","ACCESS-ISSUE",
U1699="Projet OCM (ZTE, NOKIA, autres projets)","PLANNED WORKS",
U1699="No root CAuse","No root cause",
U1699="ODU HS","ACTIVE",
U1699="IP &amp; VLAN","ACTIVE",
U1699="Warehouse HUAWEI","SPARE-ISSUE",
U1699="SPARE-HS","SPARE-ISSUE",
U1699="Power Telco","ACTIVE",U1699="no impacts","no impacts"
),"")</f>
        <v/>
      </c>
      <c r="W1699" s="102"/>
      <c r="X1699" s="102"/>
      <c r="Y1699" s="102"/>
      <c r="Z1699" s="102"/>
      <c r="AA1699" s="102"/>
      <c r="AB1699" s="104" t="s">
        <v>5423</v>
      </c>
      <c r="AC1699" s="9"/>
      <c r="AD1699" s="9"/>
      <c r="AE1699" s="7" t="s">
        <v>5423</v>
      </c>
      <c r="AF1699" s="6"/>
      <c r="AG1699" s="7"/>
      <c r="AH1699" s="3" t="s">
        <v>5423</v>
      </c>
      <c r="AI1699" s="18" t="s">
        <v>5423</v>
      </c>
      <c r="AJ1699" s="18" t="s">
        <v>5423</v>
      </c>
      <c r="AK1699" s="18" t="s">
        <v>5423</v>
      </c>
      <c r="AL1699" s="18" t="s">
        <v>5423</v>
      </c>
      <c r="AM1699" s="18" t="s">
        <v>5423</v>
      </c>
      <c r="AN1699" s="18" t="s">
        <v>5423</v>
      </c>
      <c r="AO1699" s="18" t="s">
        <v>5423</v>
      </c>
      <c r="AP1699" s="18" t="s">
        <v>5423</v>
      </c>
      <c r="AQ1699" s="18" t="s">
        <v>5423</v>
      </c>
      <c r="AR1699" s="18" t="s">
        <v>5423</v>
      </c>
      <c r="AS1699" s="18" t="s">
        <v>5423</v>
      </c>
      <c r="AT1699" s="18" t="s">
        <v>5423</v>
      </c>
      <c r="AU1699" s="9" t="s">
        <v>5423</v>
      </c>
      <c r="AV1699" s="14"/>
      <c r="AW1699" s="14" t="s">
        <v>5423</v>
      </c>
      <c r="AX1699" s="14" t="str">
        <f>_xlfn.XLOOKUP(B1699,'[4]cell downs 18042026 17h'!$B:$B,'[4]cell downs 18042026 17h'!$B:$B,"")</f>
        <v/>
      </c>
      <c r="AY1699" s="14" t="str">
        <f>_xlfn.XLOOKUP(B1699,'[5]Cells Huawei 19042026 15h'!$B:$B,'[5]Cells Huawei 19042026 15h'!$B:$B,"")</f>
        <v/>
      </c>
      <c r="AZ1699" s="105" t="str">
        <f>_xlfn.XLOOKUP(B1699,'INCIDENT-04-23-2026'!E:E,'INCIDENT-04-23-2026'!F:F,"")</f>
        <v/>
      </c>
      <c r="BA1699" s="105" t="str">
        <f>_xlfn.XLOOKUP(B1699,'[6]Eneo 17H'!$C:$C,'[6]Eneo 17H'!$I:$I,"")</f>
        <v/>
      </c>
      <c r="BB1699" s="105" t="str">
        <f>_xlfn.XLOOKUP(B1699,[8]ALL!$B:$B,[8]ALL!$M:$M,"")</f>
        <v/>
      </c>
      <c r="BC1699" s="105" t="str">
        <f>_xlfn.XLOOKUP(B1699,'[6]Eneo 17H'!$C:$C,'[6]Eneo 17H'!$I:$I,"")</f>
        <v/>
      </c>
      <c r="BD1699" s="105" t="str">
        <f>_xlfn.XLOOKUP(B1699,'[7]Eneo 12H'!$C:$C,'[7]Eneo 12H'!$I:$I,"")</f>
        <v/>
      </c>
      <c r="BE1699" s="105" t="s">
        <v>5423</v>
      </c>
    </row>
    <row r="1700" spans="1:57" hidden="1" x14ac:dyDescent="0.3">
      <c r="A1700" s="1" t="s">
        <v>4522</v>
      </c>
      <c r="B1700" s="8" t="s">
        <v>4523</v>
      </c>
      <c r="C1700" s="3" t="str">
        <f>_xlfn.XLOOKUP(B1700,'[1]daily break down'!$D:$D,'[1]daily break down'!$E:$E,"")</f>
        <v>Douala</v>
      </c>
      <c r="D1700" s="1" t="s">
        <v>11</v>
      </c>
      <c r="E1700" s="1" t="s">
        <v>12</v>
      </c>
      <c r="F1700" s="3" t="s">
        <v>31</v>
      </c>
      <c r="G1700" s="1" t="s">
        <v>32</v>
      </c>
      <c r="H1700" s="27" t="str">
        <f>_xlfn.XLOOKUP(B1700,[2]CALCULATION!$B:$B,[2]CALCULATION!$H:$H,"")</f>
        <v>ZTE</v>
      </c>
      <c r="I1700" s="23">
        <v>0</v>
      </c>
      <c r="J1700" s="23">
        <v>0</v>
      </c>
      <c r="K1700" s="23">
        <v>0</v>
      </c>
      <c r="L1700" s="23">
        <v>0</v>
      </c>
      <c r="M1700" s="23">
        <v>0</v>
      </c>
      <c r="N1700" s="23">
        <v>0</v>
      </c>
      <c r="O1700" s="23">
        <v>0</v>
      </c>
      <c r="P1700" s="103" t="s">
        <v>6554</v>
      </c>
      <c r="Q1700" s="36" t="s">
        <v>5796</v>
      </c>
      <c r="R1700" s="36"/>
      <c r="S1700" s="35" t="str" cm="1">
        <f t="array" ref="S1700">IFERROR(_xlfn.IFS(
U1700="MPR ISSUE","PDH",
U1700="BSS Hardware Issue","BSS",
U1700="Sites strategiques, MLL, Pylone, etc.","ENVTECH",
U1700="AKTIVCO DEFAUT GE &amp; POWER Cabinet","AKTIVCO",
U1700="AKTIVCO Coupure ENEO &amp; Baisse de tension","AKTIVCO GRID ONLY",
U1700="Coupure ENEO &amp; Baisse de tension","IHS GRID ONLY",
U1700="Defaut GE &amp; POWER Cabinet","IHS",
U1700="Sharing","Partners",
U1700="Sites strategiques &amp; DataCenter","SST &amp; DC",
U1700="Exclu","Exclu",
U1700="SAT","SAT",
U1700="SPARE-ISSUE","SPARE-ISSUE",
U1700="Fiber CAmtel","TRANS_FO_CAMTEL",
U1700="Fiber AOF","Fiber AOF",
U1700="Projet OCM (HUAWEI)","TRAVAUX-HUAWEI",
U1700="Projet OCM (NOKIA)","TRAVAUX-NOKIA",
U1700="ACCESS-ISSUE","ACCESS-ISSUE",
U1700="Projet OCM (ZTE, NOKIA, autres projets)","TRAVAUX OCM",
U1700="No root CAuse","No root cause",
U1700="ODU HS","PDH",
U1700="IP &amp; VLAN","PDH",
U1700="Warehouse HUAWEI","SPARE-ISSUE",
U1700="SPARE-HS","SPARE-ISSUE",
U1700="Power Telco","BSS",U1700="no impacts","no impacts"
),"")</f>
        <v/>
      </c>
      <c r="T1700" s="35" t="str" cm="1">
        <f t="array" ref="T1700">IFERROR(_xlfn.IFS(
U1700="MPR ISSUE","TX ISSUE",
U1700="BSS Hardware Issue","RAN ISSUE",
U1700="Sites strategiques, MLL, Pylone, etc.","ENVTECH",
U1700="AKTIVCO DEFAUT GE &amp; POWER Cabinet","POWER ISSUE",
U1700="AKTIVCO Coupure ENEO &amp; Baisse de tension","POWER ISSUE",
U1700="Coupure ENEO &amp; Baisse de tension","POWER ISSUE",
U1700="Defaut GE &amp; POWER Cabinet","POWER ISSUE",
U1700="Sharing","POWER ISSUE",
U1700="Sites strategiques &amp; DataCenter","POWER ISSUE",
U1700="Exclu","Exclu",
U1700="SAT","TX ISSUE",
U1700="SPARE-ISSUE","SPARE-ISSUE",
U1700="Fiber CAmtel","TX ISSUE",
U1700="Fiber AOF","TX ISSUE",
U1700="Projet OCM (HUAWEI)","TRAVAUX-HUAWEI",
U1700="Projet OCM (NOKIA)","TRAVAUX -NOKIA",
U1700="ACCESS-ISSUE","ACCESS-ISSUE",
U1700="Projet OCM (ZTE, NOKIA, autres projets)","TRAVAUX OCM",
U1700="No root CAuse","No root cause",
U1700="ODU HS","TX ISSUE",
U1700="IP &amp; VLAN","TX ISSUE",
U1700="Warehouse HUAWEI","SPARE-ISSUE",
U1700="SPARE-HS","SPARE-ISSUE",
U1700="Power Telco","RAN ISSUE",U1700="no impacts","no impacts"
),"")</f>
        <v/>
      </c>
      <c r="U1700" s="28"/>
      <c r="V1700" s="35" t="str" cm="1">
        <f t="array" ref="V1700">IFERROR(_xlfn.IFS(
U1700="MPR ISSUE","ACTIVE",
U1700="BSS Hardware Issue","ACTIVE",
U1700="Sites strategiques, MLL, Pylone, etc.","PASSIVE",
U1700="AKTIVCO DEFAUT GE &amp; POWER Cabinet","PASSIVE",
U1700="AKTIVCO Coupure ENEO &amp; Baisse de tension","PASSIVE",
U1700="Coupure ENEO &amp; Baisse de tension","PASSIVE",
U1700="Defaut GE &amp; POWER Cabinet","PASSIVE",
U1700="Sharing","PASSIVE",
U1700="Sites strategiques &amp; DataCenter","PASSIVE",
U1700="Exclu","Exclu",
U1700="SAT","ACTIVE",
U1700="SPARE-ISSUE","SPARE-ISSUE",
U1700="Fiber CAmtel","ACTIVE",
U1700="Fiber AOF","ACTIVE",
U1700="Projet OCM (HUAWEI)","PLANNED WORKS",
U1700="Projet OCM (NOKIA)","PLANNED WORKS",
U1700="ACCESS-ISSUE","ACCESS-ISSUE",
U1700="Projet OCM (ZTE, NOKIA, autres projets)","PLANNED WORKS",
U1700="No root CAuse","No root cause",
U1700="ODU HS","ACTIVE",
U1700="IP &amp; VLAN","ACTIVE",
U1700="Warehouse HUAWEI","SPARE-ISSUE",
U1700="SPARE-HS","SPARE-ISSUE",
U1700="Power Telco","ACTIVE",U1700="no impacts","no impacts"
),"")</f>
        <v/>
      </c>
      <c r="W1700" s="102"/>
      <c r="X1700" s="102"/>
      <c r="Y1700" s="102"/>
      <c r="Z1700" s="102"/>
      <c r="AA1700" s="102"/>
      <c r="AB1700" s="104" t="s">
        <v>5423</v>
      </c>
      <c r="AC1700" s="9"/>
      <c r="AD1700" s="9"/>
      <c r="AE1700" s="7" t="s">
        <v>5423</v>
      </c>
      <c r="AF1700" s="6"/>
      <c r="AG1700" s="7"/>
      <c r="AH1700" s="3" t="s">
        <v>5423</v>
      </c>
      <c r="AI1700" s="18" t="s">
        <v>5423</v>
      </c>
      <c r="AJ1700" s="18" t="s">
        <v>5423</v>
      </c>
      <c r="AK1700" s="18" t="s">
        <v>5423</v>
      </c>
      <c r="AL1700" s="18" t="s">
        <v>5423</v>
      </c>
      <c r="AM1700" s="18" t="s">
        <v>5423</v>
      </c>
      <c r="AN1700" s="18" t="s">
        <v>5423</v>
      </c>
      <c r="AO1700" s="18" t="s">
        <v>5423</v>
      </c>
      <c r="AP1700" s="18" t="s">
        <v>5423</v>
      </c>
      <c r="AQ1700" s="18" t="s">
        <v>5423</v>
      </c>
      <c r="AR1700" s="18" t="s">
        <v>5423</v>
      </c>
      <c r="AS1700" s="18" t="s">
        <v>5423</v>
      </c>
      <c r="AT1700" s="18" t="s">
        <v>5423</v>
      </c>
      <c r="AU1700" s="9" t="s">
        <v>5423</v>
      </c>
      <c r="AV1700" s="14"/>
      <c r="AW1700" s="14" t="s">
        <v>5423</v>
      </c>
      <c r="AX1700" s="14" t="str">
        <f>_xlfn.XLOOKUP(B1700,'[4]cell downs 18042026 17h'!$B:$B,'[4]cell downs 18042026 17h'!$B:$B,"")</f>
        <v/>
      </c>
      <c r="AY1700" s="14" t="str">
        <f>_xlfn.XLOOKUP(B1700,'[5]Cells Huawei 19042026 15h'!$B:$B,'[5]Cells Huawei 19042026 15h'!$B:$B,"")</f>
        <v/>
      </c>
      <c r="AZ1700" s="105" t="str">
        <f>_xlfn.XLOOKUP(B1700,'INCIDENT-04-23-2026'!E:E,'INCIDENT-04-23-2026'!F:F,"")</f>
        <v/>
      </c>
      <c r="BA1700" s="105" t="str">
        <f>_xlfn.XLOOKUP(B1700,'[6]Eneo 17H'!$C:$C,'[6]Eneo 17H'!$I:$I,"")</f>
        <v/>
      </c>
      <c r="BB1700" s="105" t="str">
        <f>_xlfn.XLOOKUP(B1700,[8]ALL!$B:$B,[8]ALL!$M:$M,"")</f>
        <v/>
      </c>
      <c r="BC1700" s="105" t="str">
        <f>_xlfn.XLOOKUP(B1700,'[6]Eneo 17H'!$C:$C,'[6]Eneo 17H'!$I:$I,"")</f>
        <v/>
      </c>
      <c r="BD1700" s="105" t="str">
        <f>_xlfn.XLOOKUP(B1700,'[7]Eneo 12H'!$C:$C,'[7]Eneo 12H'!$I:$I,"")</f>
        <v/>
      </c>
      <c r="BE1700" s="105" t="s">
        <v>5423</v>
      </c>
    </row>
    <row r="1701" spans="1:57" hidden="1" x14ac:dyDescent="0.3">
      <c r="A1701" s="1" t="s">
        <v>3404</v>
      </c>
      <c r="B1701" s="8" t="s">
        <v>3405</v>
      </c>
      <c r="C1701" s="3" t="str">
        <f>_xlfn.XLOOKUP(B1701,'[1]daily break down'!$D:$D,'[1]daily break down'!$E:$E,"")</f>
        <v>Douala</v>
      </c>
      <c r="D1701" s="1" t="s">
        <v>11</v>
      </c>
      <c r="E1701" s="1" t="s">
        <v>145</v>
      </c>
      <c r="F1701" s="3" t="s">
        <v>31</v>
      </c>
      <c r="G1701" s="1" t="s">
        <v>32</v>
      </c>
      <c r="H1701" s="27" t="str">
        <f>_xlfn.XLOOKUP(B1701,[2]CALCULATION!$B:$B,[2]CALCULATION!$H:$H,"")</f>
        <v>ZTE</v>
      </c>
      <c r="I1701" s="23">
        <v>0</v>
      </c>
      <c r="J1701" s="23">
        <v>0</v>
      </c>
      <c r="K1701" s="23">
        <v>0</v>
      </c>
      <c r="L1701" s="23">
        <v>0</v>
      </c>
      <c r="M1701" s="23">
        <v>0</v>
      </c>
      <c r="N1701" s="23">
        <v>0</v>
      </c>
      <c r="O1701" s="23">
        <v>0</v>
      </c>
      <c r="P1701" s="103" t="s">
        <v>6554</v>
      </c>
      <c r="Q1701" s="36" t="s">
        <v>5796</v>
      </c>
      <c r="R1701" s="36"/>
      <c r="S1701" s="35" t="str" cm="1">
        <f t="array" ref="S1701">IFERROR(_xlfn.IFS(
U1701="MPR ISSUE","PDH",
U1701="BSS Hardware Issue","BSS",
U1701="Sites strategiques, MLL, Pylone, etc.","ENVTECH",
U1701="AKTIVCO DEFAUT GE &amp; POWER Cabinet","AKTIVCO",
U1701="AKTIVCO Coupure ENEO &amp; Baisse de tension","AKTIVCO GRID ONLY",
U1701="Coupure ENEO &amp; Baisse de tension","IHS GRID ONLY",
U1701="Defaut GE &amp; POWER Cabinet","IHS",
U1701="Sharing","Partners",
U1701="Sites strategiques &amp; DataCenter","SST &amp; DC",
U1701="Exclu","Exclu",
U1701="SAT","SAT",
U1701="SPARE-ISSUE","SPARE-ISSUE",
U1701="Fiber CAmtel","TRANS_FO_CAMTEL",
U1701="Fiber AOF","Fiber AOF",
U1701="Projet OCM (HUAWEI)","TRAVAUX-HUAWEI",
U1701="Projet OCM (NOKIA)","TRAVAUX-NOKIA",
U1701="ACCESS-ISSUE","ACCESS-ISSUE",
U1701="Projet OCM (ZTE, NOKIA, autres projets)","TRAVAUX OCM",
U1701="No root CAuse","No root cause",
U1701="ODU HS","PDH",
U1701="IP &amp; VLAN","PDH",
U1701="Warehouse HUAWEI","SPARE-ISSUE",
U1701="SPARE-HS","SPARE-ISSUE",
U1701="Power Telco","BSS",U1701="no impacts","no impacts"
),"")</f>
        <v/>
      </c>
      <c r="T1701" s="35" t="str" cm="1">
        <f t="array" ref="T1701">IFERROR(_xlfn.IFS(
U1701="MPR ISSUE","TX ISSUE",
U1701="BSS Hardware Issue","RAN ISSUE",
U1701="Sites strategiques, MLL, Pylone, etc.","ENVTECH",
U1701="AKTIVCO DEFAUT GE &amp; POWER Cabinet","POWER ISSUE",
U1701="AKTIVCO Coupure ENEO &amp; Baisse de tension","POWER ISSUE",
U1701="Coupure ENEO &amp; Baisse de tension","POWER ISSUE",
U1701="Defaut GE &amp; POWER Cabinet","POWER ISSUE",
U1701="Sharing","POWER ISSUE",
U1701="Sites strategiques &amp; DataCenter","POWER ISSUE",
U1701="Exclu","Exclu",
U1701="SAT","TX ISSUE",
U1701="SPARE-ISSUE","SPARE-ISSUE",
U1701="Fiber CAmtel","TX ISSUE",
U1701="Fiber AOF","TX ISSUE",
U1701="Projet OCM (HUAWEI)","TRAVAUX-HUAWEI",
U1701="Projet OCM (NOKIA)","TRAVAUX -NOKIA",
U1701="ACCESS-ISSUE","ACCESS-ISSUE",
U1701="Projet OCM (ZTE, NOKIA, autres projets)","TRAVAUX OCM",
U1701="No root CAuse","No root cause",
U1701="ODU HS","TX ISSUE",
U1701="IP &amp; VLAN","TX ISSUE",
U1701="Warehouse HUAWEI","SPARE-ISSUE",
U1701="SPARE-HS","SPARE-ISSUE",
U1701="Power Telco","RAN ISSUE",U1701="no impacts","no impacts"
),"")</f>
        <v/>
      </c>
      <c r="U1701" s="28"/>
      <c r="V1701" s="35" t="str" cm="1">
        <f t="array" ref="V1701">IFERROR(_xlfn.IFS(
U1701="MPR ISSUE","ACTIVE",
U1701="BSS Hardware Issue","ACTIVE",
U1701="Sites strategiques, MLL, Pylone, etc.","PASSIVE",
U1701="AKTIVCO DEFAUT GE &amp; POWER Cabinet","PASSIVE",
U1701="AKTIVCO Coupure ENEO &amp; Baisse de tension","PASSIVE",
U1701="Coupure ENEO &amp; Baisse de tension","PASSIVE",
U1701="Defaut GE &amp; POWER Cabinet","PASSIVE",
U1701="Sharing","PASSIVE",
U1701="Sites strategiques &amp; DataCenter","PASSIVE",
U1701="Exclu","Exclu",
U1701="SAT","ACTIVE",
U1701="SPARE-ISSUE","SPARE-ISSUE",
U1701="Fiber CAmtel","ACTIVE",
U1701="Fiber AOF","ACTIVE",
U1701="Projet OCM (HUAWEI)","PLANNED WORKS",
U1701="Projet OCM (NOKIA)","PLANNED WORKS",
U1701="ACCESS-ISSUE","ACCESS-ISSUE",
U1701="Projet OCM (ZTE, NOKIA, autres projets)","PLANNED WORKS",
U1701="No root CAuse","No root cause",
U1701="ODU HS","ACTIVE",
U1701="IP &amp; VLAN","ACTIVE",
U1701="Warehouse HUAWEI","SPARE-ISSUE",
U1701="SPARE-HS","SPARE-ISSUE",
U1701="Power Telco","ACTIVE",U1701="no impacts","no impacts"
),"")</f>
        <v/>
      </c>
      <c r="W1701" s="102"/>
      <c r="X1701" s="102"/>
      <c r="Y1701" s="102"/>
      <c r="Z1701" s="102"/>
      <c r="AA1701" s="102"/>
      <c r="AB1701" s="104" t="s">
        <v>5423</v>
      </c>
      <c r="AC1701" s="9"/>
      <c r="AD1701" s="9"/>
      <c r="AE1701" s="7" t="s">
        <v>5423</v>
      </c>
      <c r="AF1701" s="6"/>
      <c r="AG1701" s="7"/>
      <c r="AH1701" s="3" t="s">
        <v>5423</v>
      </c>
      <c r="AI1701" s="18" t="s">
        <v>5423</v>
      </c>
      <c r="AJ1701" s="18" t="s">
        <v>5423</v>
      </c>
      <c r="AK1701" s="18" t="s">
        <v>5423</v>
      </c>
      <c r="AL1701" s="18" t="s">
        <v>5423</v>
      </c>
      <c r="AM1701" s="18" t="s">
        <v>5423</v>
      </c>
      <c r="AN1701" s="18" t="s">
        <v>5423</v>
      </c>
      <c r="AO1701" s="18" t="s">
        <v>5423</v>
      </c>
      <c r="AP1701" s="18" t="s">
        <v>5423</v>
      </c>
      <c r="AQ1701" s="18" t="s">
        <v>5423</v>
      </c>
      <c r="AR1701" s="18" t="s">
        <v>5423</v>
      </c>
      <c r="AS1701" s="18" t="s">
        <v>5423</v>
      </c>
      <c r="AT1701" s="18" t="s">
        <v>5423</v>
      </c>
      <c r="AU1701" s="9" t="s">
        <v>5423</v>
      </c>
      <c r="AV1701" s="14"/>
      <c r="AW1701" s="14" t="s">
        <v>5423</v>
      </c>
      <c r="AX1701" s="14" t="str">
        <f>_xlfn.XLOOKUP(B1701,'[4]cell downs 18042026 17h'!$B:$B,'[4]cell downs 18042026 17h'!$B:$B,"")</f>
        <v/>
      </c>
      <c r="AY1701" s="14" t="str">
        <f>_xlfn.XLOOKUP(B1701,'[5]Cells Huawei 19042026 15h'!$B:$B,'[5]Cells Huawei 19042026 15h'!$B:$B,"")</f>
        <v/>
      </c>
      <c r="AZ1701" s="105" t="str">
        <f>_xlfn.XLOOKUP(B1701,'INCIDENT-04-23-2026'!E:E,'INCIDENT-04-23-2026'!F:F,"")</f>
        <v/>
      </c>
      <c r="BA1701" s="105" t="str">
        <f>_xlfn.XLOOKUP(B1701,'[6]Eneo 17H'!$C:$C,'[6]Eneo 17H'!$I:$I,"")</f>
        <v/>
      </c>
      <c r="BB1701" s="105" t="str">
        <f>_xlfn.XLOOKUP(B1701,[8]ALL!$B:$B,[8]ALL!$M:$M,"")</f>
        <v/>
      </c>
      <c r="BC1701" s="105" t="str">
        <f>_xlfn.XLOOKUP(B1701,'[6]Eneo 17H'!$C:$C,'[6]Eneo 17H'!$I:$I,"")</f>
        <v/>
      </c>
      <c r="BD1701" s="105" t="str">
        <f>_xlfn.XLOOKUP(B1701,'[7]Eneo 12H'!$C:$C,'[7]Eneo 12H'!$I:$I,"")</f>
        <v/>
      </c>
      <c r="BE1701" s="105" t="s">
        <v>5423</v>
      </c>
    </row>
    <row r="1702" spans="1:57" hidden="1" x14ac:dyDescent="0.3">
      <c r="A1702" s="1" t="s">
        <v>2430</v>
      </c>
      <c r="B1702" s="8" t="s">
        <v>2431</v>
      </c>
      <c r="C1702" s="3" t="str">
        <f>_xlfn.XLOOKUP(B1702,'[1]daily break down'!$D:$D,'[1]daily break down'!$E:$E,"")</f>
        <v>Douala</v>
      </c>
      <c r="D1702" s="1" t="s">
        <v>11</v>
      </c>
      <c r="E1702" s="1" t="s">
        <v>12</v>
      </c>
      <c r="F1702" s="3" t="s">
        <v>31</v>
      </c>
      <c r="G1702" s="1" t="s">
        <v>32</v>
      </c>
      <c r="H1702" s="27" t="str">
        <f>_xlfn.XLOOKUP(B1702,[2]CALCULATION!$B:$B,[2]CALCULATION!$H:$H,"")</f>
        <v>ZTE</v>
      </c>
      <c r="I1702" s="23">
        <v>0</v>
      </c>
      <c r="J1702" s="23">
        <v>0</v>
      </c>
      <c r="K1702" s="23">
        <v>0</v>
      </c>
      <c r="L1702" s="23">
        <v>0</v>
      </c>
      <c r="M1702" s="23">
        <v>0</v>
      </c>
      <c r="N1702" s="23">
        <v>0</v>
      </c>
      <c r="O1702" s="23">
        <v>0</v>
      </c>
      <c r="P1702" s="103" t="s">
        <v>6554</v>
      </c>
      <c r="Q1702" s="36" t="s">
        <v>5796</v>
      </c>
      <c r="R1702" s="36"/>
      <c r="S1702" s="35" t="str" cm="1">
        <f t="array" ref="S1702">IFERROR(_xlfn.IFS(
U1702="MPR ISSUE","PDH",
U1702="BSS Hardware Issue","BSS",
U1702="Sites strategiques, MLL, Pylone, etc.","ENVTECH",
U1702="AKTIVCO DEFAUT GE &amp; POWER Cabinet","AKTIVCO",
U1702="AKTIVCO Coupure ENEO &amp; Baisse de tension","AKTIVCO GRID ONLY",
U1702="Coupure ENEO &amp; Baisse de tension","IHS GRID ONLY",
U1702="Defaut GE &amp; POWER Cabinet","IHS",
U1702="Sharing","Partners",
U1702="Sites strategiques &amp; DataCenter","SST &amp; DC",
U1702="Exclu","Exclu",
U1702="SAT","SAT",
U1702="SPARE-ISSUE","SPARE-ISSUE",
U1702="Fiber CAmtel","TRANS_FO_CAMTEL",
U1702="Fiber AOF","Fiber AOF",
U1702="Projet OCM (HUAWEI)","TRAVAUX-HUAWEI",
U1702="Projet OCM (NOKIA)","TRAVAUX-NOKIA",
U1702="ACCESS-ISSUE","ACCESS-ISSUE",
U1702="Projet OCM (ZTE, NOKIA, autres projets)","TRAVAUX OCM",
U1702="No root CAuse","No root cause",
U1702="ODU HS","PDH",
U1702="IP &amp; VLAN","PDH",
U1702="Warehouse HUAWEI","SPARE-ISSUE",
U1702="SPARE-HS","SPARE-ISSUE",
U1702="Power Telco","BSS",U1702="no impacts","no impacts"
),"")</f>
        <v/>
      </c>
      <c r="T1702" s="35" t="str" cm="1">
        <f t="array" ref="T1702">IFERROR(_xlfn.IFS(
U1702="MPR ISSUE","TX ISSUE",
U1702="BSS Hardware Issue","RAN ISSUE",
U1702="Sites strategiques, MLL, Pylone, etc.","ENVTECH",
U1702="AKTIVCO DEFAUT GE &amp; POWER Cabinet","POWER ISSUE",
U1702="AKTIVCO Coupure ENEO &amp; Baisse de tension","POWER ISSUE",
U1702="Coupure ENEO &amp; Baisse de tension","POWER ISSUE",
U1702="Defaut GE &amp; POWER Cabinet","POWER ISSUE",
U1702="Sharing","POWER ISSUE",
U1702="Sites strategiques &amp; DataCenter","POWER ISSUE",
U1702="Exclu","Exclu",
U1702="SAT","TX ISSUE",
U1702="SPARE-ISSUE","SPARE-ISSUE",
U1702="Fiber CAmtel","TX ISSUE",
U1702="Fiber AOF","TX ISSUE",
U1702="Projet OCM (HUAWEI)","TRAVAUX-HUAWEI",
U1702="Projet OCM (NOKIA)","TRAVAUX -NOKIA",
U1702="ACCESS-ISSUE","ACCESS-ISSUE",
U1702="Projet OCM (ZTE, NOKIA, autres projets)","TRAVAUX OCM",
U1702="No root CAuse","No root cause",
U1702="ODU HS","TX ISSUE",
U1702="IP &amp; VLAN","TX ISSUE",
U1702="Warehouse HUAWEI","SPARE-ISSUE",
U1702="SPARE-HS","SPARE-ISSUE",
U1702="Power Telco","RAN ISSUE",U1702="no impacts","no impacts"
),"")</f>
        <v/>
      </c>
      <c r="U1702" s="28"/>
      <c r="V1702" s="35" t="str" cm="1">
        <f t="array" ref="V1702">IFERROR(_xlfn.IFS(
U1702="MPR ISSUE","ACTIVE",
U1702="BSS Hardware Issue","ACTIVE",
U1702="Sites strategiques, MLL, Pylone, etc.","PASSIVE",
U1702="AKTIVCO DEFAUT GE &amp; POWER Cabinet","PASSIVE",
U1702="AKTIVCO Coupure ENEO &amp; Baisse de tension","PASSIVE",
U1702="Coupure ENEO &amp; Baisse de tension","PASSIVE",
U1702="Defaut GE &amp; POWER Cabinet","PASSIVE",
U1702="Sharing","PASSIVE",
U1702="Sites strategiques &amp; DataCenter","PASSIVE",
U1702="Exclu","Exclu",
U1702="SAT","ACTIVE",
U1702="SPARE-ISSUE","SPARE-ISSUE",
U1702="Fiber CAmtel","ACTIVE",
U1702="Fiber AOF","ACTIVE",
U1702="Projet OCM (HUAWEI)","PLANNED WORKS",
U1702="Projet OCM (NOKIA)","PLANNED WORKS",
U1702="ACCESS-ISSUE","ACCESS-ISSUE",
U1702="Projet OCM (ZTE, NOKIA, autres projets)","PLANNED WORKS",
U1702="No root CAuse","No root cause",
U1702="ODU HS","ACTIVE",
U1702="IP &amp; VLAN","ACTIVE",
U1702="Warehouse HUAWEI","SPARE-ISSUE",
U1702="SPARE-HS","SPARE-ISSUE",
U1702="Power Telco","ACTIVE",U1702="no impacts","no impacts"
),"")</f>
        <v/>
      </c>
      <c r="W1702" s="102"/>
      <c r="X1702" s="102"/>
      <c r="Y1702" s="102"/>
      <c r="Z1702" s="102"/>
      <c r="AA1702" s="102"/>
      <c r="AB1702" s="104" t="s">
        <v>5423</v>
      </c>
      <c r="AC1702" s="9"/>
      <c r="AD1702" s="9"/>
      <c r="AE1702" s="7" t="s">
        <v>5423</v>
      </c>
      <c r="AF1702" s="6"/>
      <c r="AG1702" s="7"/>
      <c r="AH1702" s="3" t="s">
        <v>5423</v>
      </c>
      <c r="AI1702" s="18" t="s">
        <v>5423</v>
      </c>
      <c r="AJ1702" s="18" t="s">
        <v>5423</v>
      </c>
      <c r="AK1702" s="18" t="s">
        <v>5423</v>
      </c>
      <c r="AL1702" s="18" t="s">
        <v>5423</v>
      </c>
      <c r="AM1702" s="18" t="s">
        <v>5423</v>
      </c>
      <c r="AN1702" s="18" t="s">
        <v>5423</v>
      </c>
      <c r="AO1702" s="18" t="s">
        <v>5423</v>
      </c>
      <c r="AP1702" s="18" t="s">
        <v>5423</v>
      </c>
      <c r="AQ1702" s="18" t="s">
        <v>5423</v>
      </c>
      <c r="AR1702" s="18" t="s">
        <v>5423</v>
      </c>
      <c r="AS1702" s="18" t="s">
        <v>5423</v>
      </c>
      <c r="AT1702" s="18" t="s">
        <v>5423</v>
      </c>
      <c r="AU1702" s="9" t="s">
        <v>5423</v>
      </c>
      <c r="AV1702" s="14"/>
      <c r="AW1702" s="14" t="s">
        <v>5423</v>
      </c>
      <c r="AX1702" s="14" t="str">
        <f>_xlfn.XLOOKUP(B1702,'[4]cell downs 18042026 17h'!$B:$B,'[4]cell downs 18042026 17h'!$B:$B,"")</f>
        <v/>
      </c>
      <c r="AY1702" s="14" t="str">
        <f>_xlfn.XLOOKUP(B1702,'[5]Cells Huawei 19042026 15h'!$B:$B,'[5]Cells Huawei 19042026 15h'!$B:$B,"")</f>
        <v/>
      </c>
      <c r="AZ1702" s="105" t="str">
        <f>_xlfn.XLOOKUP(B1702,'INCIDENT-04-23-2026'!E:E,'INCIDENT-04-23-2026'!F:F,"")</f>
        <v/>
      </c>
      <c r="BA1702" s="105" t="str">
        <f>_xlfn.XLOOKUP(B1702,'[6]Eneo 17H'!$C:$C,'[6]Eneo 17H'!$I:$I,"")</f>
        <v/>
      </c>
      <c r="BB1702" s="105" t="str">
        <f>_xlfn.XLOOKUP(B1702,[8]ALL!$B:$B,[8]ALL!$M:$M,"")</f>
        <v/>
      </c>
      <c r="BC1702" s="105" t="str">
        <f>_xlfn.XLOOKUP(B1702,'[6]Eneo 17H'!$C:$C,'[6]Eneo 17H'!$I:$I,"")</f>
        <v/>
      </c>
      <c r="BD1702" s="105" t="str">
        <f>_xlfn.XLOOKUP(B1702,'[7]Eneo 12H'!$C:$C,'[7]Eneo 12H'!$I:$I,"")</f>
        <v/>
      </c>
      <c r="BE1702" s="105" t="s">
        <v>5423</v>
      </c>
    </row>
    <row r="1703" spans="1:57" hidden="1" x14ac:dyDescent="0.3">
      <c r="A1703" s="1" t="s">
        <v>1840</v>
      </c>
      <c r="B1703" s="8" t="s">
        <v>1841</v>
      </c>
      <c r="C1703" s="3" t="str">
        <f>_xlfn.XLOOKUP(B1703,'[1]daily break down'!$D:$D,'[1]daily break down'!$E:$E,"")</f>
        <v>Douala</v>
      </c>
      <c r="D1703" s="1" t="s">
        <v>11</v>
      </c>
      <c r="E1703" s="1" t="s">
        <v>12</v>
      </c>
      <c r="F1703" s="3" t="s">
        <v>31</v>
      </c>
      <c r="G1703" s="1" t="s">
        <v>32</v>
      </c>
      <c r="H1703" s="27" t="str">
        <f>_xlfn.XLOOKUP(B1703,[2]CALCULATION!$B:$B,[2]CALCULATION!$H:$H,"")</f>
        <v>ZTE</v>
      </c>
      <c r="I1703" s="23">
        <v>0</v>
      </c>
      <c r="J1703" s="23">
        <v>0</v>
      </c>
      <c r="K1703" s="23">
        <v>0</v>
      </c>
      <c r="L1703" s="23">
        <v>0</v>
      </c>
      <c r="M1703" s="23">
        <v>0</v>
      </c>
      <c r="N1703" s="23">
        <v>0</v>
      </c>
      <c r="O1703" s="23">
        <v>0</v>
      </c>
      <c r="P1703" s="103" t="s">
        <v>6554</v>
      </c>
      <c r="Q1703" s="36" t="s">
        <v>5796</v>
      </c>
      <c r="R1703" s="36"/>
      <c r="S1703" s="35" t="str" cm="1">
        <f t="array" ref="S1703">IFERROR(_xlfn.IFS(
U1703="MPR ISSUE","PDH",
U1703="BSS Hardware Issue","BSS",
U1703="Sites strategiques, MLL, Pylone, etc.","ENVTECH",
U1703="AKTIVCO DEFAUT GE &amp; POWER Cabinet","AKTIVCO",
U1703="AKTIVCO Coupure ENEO &amp; Baisse de tension","AKTIVCO GRID ONLY",
U1703="Coupure ENEO &amp; Baisse de tension","IHS GRID ONLY",
U1703="Defaut GE &amp; POWER Cabinet","IHS",
U1703="Sharing","Partners",
U1703="Sites strategiques &amp; DataCenter","SST &amp; DC",
U1703="Exclu","Exclu",
U1703="SAT","SAT",
U1703="SPARE-ISSUE","SPARE-ISSUE",
U1703="Fiber CAmtel","TRANS_FO_CAMTEL",
U1703="Fiber AOF","Fiber AOF",
U1703="Projet OCM (HUAWEI)","TRAVAUX-HUAWEI",
U1703="Projet OCM (NOKIA)","TRAVAUX-NOKIA",
U1703="ACCESS-ISSUE","ACCESS-ISSUE",
U1703="Projet OCM (ZTE, NOKIA, autres projets)","TRAVAUX OCM",
U1703="No root CAuse","No root cause",
U1703="ODU HS","PDH",
U1703="IP &amp; VLAN","PDH",
U1703="Warehouse HUAWEI","SPARE-ISSUE",
U1703="SPARE-HS","SPARE-ISSUE",
U1703="Power Telco","BSS",U1703="no impacts","no impacts"
),"")</f>
        <v/>
      </c>
      <c r="T1703" s="35" t="str" cm="1">
        <f t="array" ref="T1703">IFERROR(_xlfn.IFS(
U1703="MPR ISSUE","TX ISSUE",
U1703="BSS Hardware Issue","RAN ISSUE",
U1703="Sites strategiques, MLL, Pylone, etc.","ENVTECH",
U1703="AKTIVCO DEFAUT GE &amp; POWER Cabinet","POWER ISSUE",
U1703="AKTIVCO Coupure ENEO &amp; Baisse de tension","POWER ISSUE",
U1703="Coupure ENEO &amp; Baisse de tension","POWER ISSUE",
U1703="Defaut GE &amp; POWER Cabinet","POWER ISSUE",
U1703="Sharing","POWER ISSUE",
U1703="Sites strategiques &amp; DataCenter","POWER ISSUE",
U1703="Exclu","Exclu",
U1703="SAT","TX ISSUE",
U1703="SPARE-ISSUE","SPARE-ISSUE",
U1703="Fiber CAmtel","TX ISSUE",
U1703="Fiber AOF","TX ISSUE",
U1703="Projet OCM (HUAWEI)","TRAVAUX-HUAWEI",
U1703="Projet OCM (NOKIA)","TRAVAUX -NOKIA",
U1703="ACCESS-ISSUE","ACCESS-ISSUE",
U1703="Projet OCM (ZTE, NOKIA, autres projets)","TRAVAUX OCM",
U1703="No root CAuse","No root cause",
U1703="ODU HS","TX ISSUE",
U1703="IP &amp; VLAN","TX ISSUE",
U1703="Warehouse HUAWEI","SPARE-ISSUE",
U1703="SPARE-HS","SPARE-ISSUE",
U1703="Power Telco","RAN ISSUE",U1703="no impacts","no impacts"
),"")</f>
        <v/>
      </c>
      <c r="U1703" s="28"/>
      <c r="V1703" s="35" t="str" cm="1">
        <f t="array" ref="V1703">IFERROR(_xlfn.IFS(
U1703="MPR ISSUE","ACTIVE",
U1703="BSS Hardware Issue","ACTIVE",
U1703="Sites strategiques, MLL, Pylone, etc.","PASSIVE",
U1703="AKTIVCO DEFAUT GE &amp; POWER Cabinet","PASSIVE",
U1703="AKTIVCO Coupure ENEO &amp; Baisse de tension","PASSIVE",
U1703="Coupure ENEO &amp; Baisse de tension","PASSIVE",
U1703="Defaut GE &amp; POWER Cabinet","PASSIVE",
U1703="Sharing","PASSIVE",
U1703="Sites strategiques &amp; DataCenter","PASSIVE",
U1703="Exclu","Exclu",
U1703="SAT","ACTIVE",
U1703="SPARE-ISSUE","SPARE-ISSUE",
U1703="Fiber CAmtel","ACTIVE",
U1703="Fiber AOF","ACTIVE",
U1703="Projet OCM (HUAWEI)","PLANNED WORKS",
U1703="Projet OCM (NOKIA)","PLANNED WORKS",
U1703="ACCESS-ISSUE","ACCESS-ISSUE",
U1703="Projet OCM (ZTE, NOKIA, autres projets)","PLANNED WORKS",
U1703="No root CAuse","No root cause",
U1703="ODU HS","ACTIVE",
U1703="IP &amp; VLAN","ACTIVE",
U1703="Warehouse HUAWEI","SPARE-ISSUE",
U1703="SPARE-HS","SPARE-ISSUE",
U1703="Power Telco","ACTIVE",U1703="no impacts","no impacts"
),"")</f>
        <v/>
      </c>
      <c r="W1703" s="102"/>
      <c r="X1703" s="102"/>
      <c r="Y1703" s="102"/>
      <c r="Z1703" s="102"/>
      <c r="AA1703" s="102"/>
      <c r="AB1703" s="104" t="s">
        <v>5423</v>
      </c>
      <c r="AC1703" s="9"/>
      <c r="AD1703" s="9"/>
      <c r="AE1703" s="7" t="s">
        <v>5423</v>
      </c>
      <c r="AF1703" s="6"/>
      <c r="AG1703" s="7"/>
      <c r="AH1703" s="3" t="s">
        <v>5423</v>
      </c>
      <c r="AI1703" s="18" t="s">
        <v>5423</v>
      </c>
      <c r="AJ1703" s="18" t="s">
        <v>5423</v>
      </c>
      <c r="AK1703" s="18" t="s">
        <v>5423</v>
      </c>
      <c r="AL1703" s="18" t="s">
        <v>5423</v>
      </c>
      <c r="AM1703" s="18" t="s">
        <v>5423</v>
      </c>
      <c r="AN1703" s="18" t="s">
        <v>5423</v>
      </c>
      <c r="AO1703" s="18" t="s">
        <v>5423</v>
      </c>
      <c r="AP1703" s="18" t="s">
        <v>5423</v>
      </c>
      <c r="AQ1703" s="18" t="s">
        <v>5423</v>
      </c>
      <c r="AR1703" s="18" t="s">
        <v>5423</v>
      </c>
      <c r="AS1703" s="18" t="s">
        <v>5423</v>
      </c>
      <c r="AT1703" s="18" t="s">
        <v>5423</v>
      </c>
      <c r="AU1703" s="9" t="s">
        <v>5423</v>
      </c>
      <c r="AV1703" s="14"/>
      <c r="AW1703" s="14" t="s">
        <v>5423</v>
      </c>
      <c r="AX1703" s="14" t="str">
        <f>_xlfn.XLOOKUP(B1703,'[4]cell downs 18042026 17h'!$B:$B,'[4]cell downs 18042026 17h'!$B:$B,"")</f>
        <v/>
      </c>
      <c r="AY1703" s="14" t="str">
        <f>_xlfn.XLOOKUP(B1703,'[5]Cells Huawei 19042026 15h'!$B:$B,'[5]Cells Huawei 19042026 15h'!$B:$B,"")</f>
        <v/>
      </c>
      <c r="AZ1703" s="105" t="str">
        <f>_xlfn.XLOOKUP(B1703,'INCIDENT-04-23-2026'!E:E,'INCIDENT-04-23-2026'!F:F,"")</f>
        <v/>
      </c>
      <c r="BA1703" s="105" t="str">
        <f>_xlfn.XLOOKUP(B1703,'[6]Eneo 17H'!$C:$C,'[6]Eneo 17H'!$I:$I,"")</f>
        <v/>
      </c>
      <c r="BB1703" s="105" t="str">
        <f>_xlfn.XLOOKUP(B1703,[8]ALL!$B:$B,[8]ALL!$M:$M,"")</f>
        <v/>
      </c>
      <c r="BC1703" s="105" t="str">
        <f>_xlfn.XLOOKUP(B1703,'[6]Eneo 17H'!$C:$C,'[6]Eneo 17H'!$I:$I,"")</f>
        <v/>
      </c>
      <c r="BD1703" s="105" t="str">
        <f>_xlfn.XLOOKUP(B1703,'[7]Eneo 12H'!$C:$C,'[7]Eneo 12H'!$I:$I,"")</f>
        <v/>
      </c>
      <c r="BE1703" s="105" t="s">
        <v>5423</v>
      </c>
    </row>
    <row r="1704" spans="1:57" hidden="1" x14ac:dyDescent="0.3">
      <c r="A1704" s="1" t="s">
        <v>4530</v>
      </c>
      <c r="B1704" s="8" t="s">
        <v>4531</v>
      </c>
      <c r="C1704" s="3" t="str">
        <f>_xlfn.XLOOKUP(B1704,'[1]daily break down'!$D:$D,'[1]daily break down'!$E:$E,"")</f>
        <v>Douala</v>
      </c>
      <c r="D1704" s="1" t="s">
        <v>11</v>
      </c>
      <c r="E1704" s="1" t="s">
        <v>757</v>
      </c>
      <c r="F1704" s="3" t="s">
        <v>31</v>
      </c>
      <c r="G1704" s="1" t="s">
        <v>32</v>
      </c>
      <c r="H1704" s="27" t="str">
        <f>_xlfn.XLOOKUP(B1704,[2]CALCULATION!$B:$B,[2]CALCULATION!$H:$H,"")</f>
        <v>ZTE</v>
      </c>
      <c r="I1704" s="23">
        <v>0</v>
      </c>
      <c r="J1704" s="23">
        <v>0</v>
      </c>
      <c r="K1704" s="23">
        <v>0</v>
      </c>
      <c r="L1704" s="23">
        <v>0</v>
      </c>
      <c r="M1704" s="23">
        <v>0</v>
      </c>
      <c r="N1704" s="23">
        <v>0</v>
      </c>
      <c r="O1704" s="23">
        <v>0</v>
      </c>
      <c r="P1704" s="103" t="s">
        <v>6554</v>
      </c>
      <c r="Q1704" s="36" t="s">
        <v>5796</v>
      </c>
      <c r="R1704" s="36"/>
      <c r="S1704" s="35" t="str" cm="1">
        <f t="array" ref="S1704">IFERROR(_xlfn.IFS(
U1704="MPR ISSUE","PDH",
U1704="BSS Hardware Issue","BSS",
U1704="Sites strategiques, MLL, Pylone, etc.","ENVTECH",
U1704="AKTIVCO DEFAUT GE &amp; POWER Cabinet","AKTIVCO",
U1704="AKTIVCO Coupure ENEO &amp; Baisse de tension","AKTIVCO GRID ONLY",
U1704="Coupure ENEO &amp; Baisse de tension","IHS GRID ONLY",
U1704="Defaut GE &amp; POWER Cabinet","IHS",
U1704="Sharing","Partners",
U1704="Sites strategiques &amp; DataCenter","SST &amp; DC",
U1704="Exclu","Exclu",
U1704="SAT","SAT",
U1704="SPARE-ISSUE","SPARE-ISSUE",
U1704="Fiber CAmtel","TRANS_FO_CAMTEL",
U1704="Fiber AOF","Fiber AOF",
U1704="Projet OCM (HUAWEI)","TRAVAUX-HUAWEI",
U1704="Projet OCM (NOKIA)","TRAVAUX-NOKIA",
U1704="ACCESS-ISSUE","ACCESS-ISSUE",
U1704="Projet OCM (ZTE, NOKIA, autres projets)","TRAVAUX OCM",
U1704="No root CAuse","No root cause",
U1704="ODU HS","PDH",
U1704="IP &amp; VLAN","PDH",
U1704="Warehouse HUAWEI","SPARE-ISSUE",
U1704="SPARE-HS","SPARE-ISSUE",
U1704="Power Telco","BSS",U1704="no impacts","no impacts"
),"")</f>
        <v/>
      </c>
      <c r="T1704" s="35" t="str" cm="1">
        <f t="array" ref="T1704">IFERROR(_xlfn.IFS(
U1704="MPR ISSUE","TX ISSUE",
U1704="BSS Hardware Issue","RAN ISSUE",
U1704="Sites strategiques, MLL, Pylone, etc.","ENVTECH",
U1704="AKTIVCO DEFAUT GE &amp; POWER Cabinet","POWER ISSUE",
U1704="AKTIVCO Coupure ENEO &amp; Baisse de tension","POWER ISSUE",
U1704="Coupure ENEO &amp; Baisse de tension","POWER ISSUE",
U1704="Defaut GE &amp; POWER Cabinet","POWER ISSUE",
U1704="Sharing","POWER ISSUE",
U1704="Sites strategiques &amp; DataCenter","POWER ISSUE",
U1704="Exclu","Exclu",
U1704="SAT","TX ISSUE",
U1704="SPARE-ISSUE","SPARE-ISSUE",
U1704="Fiber CAmtel","TX ISSUE",
U1704="Fiber AOF","TX ISSUE",
U1704="Projet OCM (HUAWEI)","TRAVAUX-HUAWEI",
U1704="Projet OCM (NOKIA)","TRAVAUX -NOKIA",
U1704="ACCESS-ISSUE","ACCESS-ISSUE",
U1704="Projet OCM (ZTE, NOKIA, autres projets)","TRAVAUX OCM",
U1704="No root CAuse","No root cause",
U1704="ODU HS","TX ISSUE",
U1704="IP &amp; VLAN","TX ISSUE",
U1704="Warehouse HUAWEI","SPARE-ISSUE",
U1704="SPARE-HS","SPARE-ISSUE",
U1704="Power Telco","RAN ISSUE",U1704="no impacts","no impacts"
),"")</f>
        <v/>
      </c>
      <c r="U1704" s="28"/>
      <c r="V1704" s="35" t="str" cm="1">
        <f t="array" ref="V1704">IFERROR(_xlfn.IFS(
U1704="MPR ISSUE","ACTIVE",
U1704="BSS Hardware Issue","ACTIVE",
U1704="Sites strategiques, MLL, Pylone, etc.","PASSIVE",
U1704="AKTIVCO DEFAUT GE &amp; POWER Cabinet","PASSIVE",
U1704="AKTIVCO Coupure ENEO &amp; Baisse de tension","PASSIVE",
U1704="Coupure ENEO &amp; Baisse de tension","PASSIVE",
U1704="Defaut GE &amp; POWER Cabinet","PASSIVE",
U1704="Sharing","PASSIVE",
U1704="Sites strategiques &amp; DataCenter","PASSIVE",
U1704="Exclu","Exclu",
U1704="SAT","ACTIVE",
U1704="SPARE-ISSUE","SPARE-ISSUE",
U1704="Fiber CAmtel","ACTIVE",
U1704="Fiber AOF","ACTIVE",
U1704="Projet OCM (HUAWEI)","PLANNED WORKS",
U1704="Projet OCM (NOKIA)","PLANNED WORKS",
U1704="ACCESS-ISSUE","ACCESS-ISSUE",
U1704="Projet OCM (ZTE, NOKIA, autres projets)","PLANNED WORKS",
U1704="No root CAuse","No root cause",
U1704="ODU HS","ACTIVE",
U1704="IP &amp; VLAN","ACTIVE",
U1704="Warehouse HUAWEI","SPARE-ISSUE",
U1704="SPARE-HS","SPARE-ISSUE",
U1704="Power Telco","ACTIVE",U1704="no impacts","no impacts"
),"")</f>
        <v/>
      </c>
      <c r="W1704" s="102"/>
      <c r="X1704" s="102"/>
      <c r="Y1704" s="102"/>
      <c r="Z1704" s="102"/>
      <c r="AA1704" s="102"/>
      <c r="AB1704" s="104" t="s">
        <v>5423</v>
      </c>
      <c r="AC1704" s="9"/>
      <c r="AD1704" s="9"/>
      <c r="AE1704" s="7" t="s">
        <v>5423</v>
      </c>
      <c r="AF1704" s="6"/>
      <c r="AG1704" s="7"/>
      <c r="AH1704" s="3" t="s">
        <v>5423</v>
      </c>
      <c r="AI1704" s="18" t="s">
        <v>5423</v>
      </c>
      <c r="AJ1704" s="18" t="s">
        <v>5423</v>
      </c>
      <c r="AK1704" s="18" t="s">
        <v>5423</v>
      </c>
      <c r="AL1704" s="18" t="s">
        <v>5423</v>
      </c>
      <c r="AM1704" s="18" t="s">
        <v>5423</v>
      </c>
      <c r="AN1704" s="18" t="s">
        <v>5423</v>
      </c>
      <c r="AO1704" s="18" t="s">
        <v>5423</v>
      </c>
      <c r="AP1704" s="18" t="s">
        <v>5423</v>
      </c>
      <c r="AQ1704" s="18" t="s">
        <v>5423</v>
      </c>
      <c r="AR1704" s="18" t="s">
        <v>5423</v>
      </c>
      <c r="AS1704" s="18" t="s">
        <v>5423</v>
      </c>
      <c r="AT1704" s="18" t="s">
        <v>5423</v>
      </c>
      <c r="AU1704" s="9" t="s">
        <v>5423</v>
      </c>
      <c r="AV1704" s="14"/>
      <c r="AW1704" s="14" t="s">
        <v>5423</v>
      </c>
      <c r="AX1704" s="14" t="str">
        <f>_xlfn.XLOOKUP(B1704,'[4]cell downs 18042026 17h'!$B:$B,'[4]cell downs 18042026 17h'!$B:$B,"")</f>
        <v/>
      </c>
      <c r="AY1704" s="14" t="str">
        <f>_xlfn.XLOOKUP(B1704,'[5]Cells Huawei 19042026 15h'!$B:$B,'[5]Cells Huawei 19042026 15h'!$B:$B,"")</f>
        <v/>
      </c>
      <c r="AZ1704" s="105" t="str">
        <f>_xlfn.XLOOKUP(B1704,'INCIDENT-04-23-2026'!E:E,'INCIDENT-04-23-2026'!F:F,"")</f>
        <v/>
      </c>
      <c r="BA1704" s="105" t="str">
        <f>_xlfn.XLOOKUP(B1704,'[6]Eneo 17H'!$C:$C,'[6]Eneo 17H'!$I:$I,"")</f>
        <v/>
      </c>
      <c r="BB1704" s="105" t="str">
        <f>_xlfn.XLOOKUP(B1704,[8]ALL!$B:$B,[8]ALL!$M:$M,"")</f>
        <v/>
      </c>
      <c r="BC1704" s="105" t="str">
        <f>_xlfn.XLOOKUP(B1704,'[6]Eneo 17H'!$C:$C,'[6]Eneo 17H'!$I:$I,"")</f>
        <v/>
      </c>
      <c r="BD1704" s="105" t="str">
        <f>_xlfn.XLOOKUP(B1704,'[7]Eneo 12H'!$C:$C,'[7]Eneo 12H'!$I:$I,"")</f>
        <v/>
      </c>
      <c r="BE1704" s="105" t="s">
        <v>5423</v>
      </c>
    </row>
    <row r="1705" spans="1:57" hidden="1" x14ac:dyDescent="0.3">
      <c r="A1705" s="1" t="s">
        <v>1842</v>
      </c>
      <c r="B1705" s="8" t="s">
        <v>1843</v>
      </c>
      <c r="C1705" s="3" t="str">
        <f>_xlfn.XLOOKUP(B1705,'[1]daily break down'!$D:$D,'[1]daily break down'!$E:$E,"")</f>
        <v>Douala</v>
      </c>
      <c r="D1705" s="1" t="s">
        <v>21</v>
      </c>
      <c r="E1705" s="1" t="s">
        <v>36</v>
      </c>
      <c r="F1705" s="3" t="s">
        <v>31</v>
      </c>
      <c r="G1705" s="1" t="s">
        <v>32</v>
      </c>
      <c r="H1705" s="27" t="str">
        <f>_xlfn.XLOOKUP(B1705,[2]CALCULATION!$B:$B,[2]CALCULATION!$H:$H,"")</f>
        <v>ZTE</v>
      </c>
      <c r="I1705" s="23">
        <v>0</v>
      </c>
      <c r="J1705" s="23">
        <v>0</v>
      </c>
      <c r="K1705" s="23">
        <v>0</v>
      </c>
      <c r="L1705" s="23">
        <v>0</v>
      </c>
      <c r="M1705" s="23">
        <v>0</v>
      </c>
      <c r="N1705" s="23">
        <v>0</v>
      </c>
      <c r="O1705" s="23">
        <v>0</v>
      </c>
      <c r="P1705" s="103" t="s">
        <v>6554</v>
      </c>
      <c r="Q1705" s="36" t="s">
        <v>5796</v>
      </c>
      <c r="R1705" s="36"/>
      <c r="S1705" s="35" t="str" cm="1">
        <f t="array" ref="S1705">IFERROR(_xlfn.IFS(
U1705="MPR ISSUE","PDH",
U1705="BSS Hardware Issue","BSS",
U1705="Sites strategiques, MLL, Pylone, etc.","ENVTECH",
U1705="AKTIVCO DEFAUT GE &amp; POWER Cabinet","AKTIVCO",
U1705="AKTIVCO Coupure ENEO &amp; Baisse de tension","AKTIVCO GRID ONLY",
U1705="Coupure ENEO &amp; Baisse de tension","IHS GRID ONLY",
U1705="Defaut GE &amp; POWER Cabinet","IHS",
U1705="Sharing","Partners",
U1705="Sites strategiques &amp; DataCenter","SST &amp; DC",
U1705="Exclu","Exclu",
U1705="SAT","SAT",
U1705="SPARE-ISSUE","SPARE-ISSUE",
U1705="Fiber CAmtel","TRANS_FO_CAMTEL",
U1705="Fiber AOF","Fiber AOF",
U1705="Projet OCM (HUAWEI)","TRAVAUX-HUAWEI",
U1705="Projet OCM (NOKIA)","TRAVAUX-NOKIA",
U1705="ACCESS-ISSUE","ACCESS-ISSUE",
U1705="Projet OCM (ZTE, NOKIA, autres projets)","TRAVAUX OCM",
U1705="No root CAuse","No root cause",
U1705="ODU HS","PDH",
U1705="IP &amp; VLAN","PDH",
U1705="Warehouse HUAWEI","SPARE-ISSUE",
U1705="SPARE-HS","SPARE-ISSUE",
U1705="Power Telco","BSS",U1705="no impacts","no impacts"
),"")</f>
        <v/>
      </c>
      <c r="T1705" s="35" t="str" cm="1">
        <f t="array" ref="T1705">IFERROR(_xlfn.IFS(
U1705="MPR ISSUE","TX ISSUE",
U1705="BSS Hardware Issue","RAN ISSUE",
U1705="Sites strategiques, MLL, Pylone, etc.","ENVTECH",
U1705="AKTIVCO DEFAUT GE &amp; POWER Cabinet","POWER ISSUE",
U1705="AKTIVCO Coupure ENEO &amp; Baisse de tension","POWER ISSUE",
U1705="Coupure ENEO &amp; Baisse de tension","POWER ISSUE",
U1705="Defaut GE &amp; POWER Cabinet","POWER ISSUE",
U1705="Sharing","POWER ISSUE",
U1705="Sites strategiques &amp; DataCenter","POWER ISSUE",
U1705="Exclu","Exclu",
U1705="SAT","TX ISSUE",
U1705="SPARE-ISSUE","SPARE-ISSUE",
U1705="Fiber CAmtel","TX ISSUE",
U1705="Fiber AOF","TX ISSUE",
U1705="Projet OCM (HUAWEI)","TRAVAUX-HUAWEI",
U1705="Projet OCM (NOKIA)","TRAVAUX -NOKIA",
U1705="ACCESS-ISSUE","ACCESS-ISSUE",
U1705="Projet OCM (ZTE, NOKIA, autres projets)","TRAVAUX OCM",
U1705="No root CAuse","No root cause",
U1705="ODU HS","TX ISSUE",
U1705="IP &amp; VLAN","TX ISSUE",
U1705="Warehouse HUAWEI","SPARE-ISSUE",
U1705="SPARE-HS","SPARE-ISSUE",
U1705="Power Telco","RAN ISSUE",U1705="no impacts","no impacts"
),"")</f>
        <v/>
      </c>
      <c r="U1705" s="28"/>
      <c r="V1705" s="35" t="str" cm="1">
        <f t="array" ref="V1705">IFERROR(_xlfn.IFS(
U1705="MPR ISSUE","ACTIVE",
U1705="BSS Hardware Issue","ACTIVE",
U1705="Sites strategiques, MLL, Pylone, etc.","PASSIVE",
U1705="AKTIVCO DEFAUT GE &amp; POWER Cabinet","PASSIVE",
U1705="AKTIVCO Coupure ENEO &amp; Baisse de tension","PASSIVE",
U1705="Coupure ENEO &amp; Baisse de tension","PASSIVE",
U1705="Defaut GE &amp; POWER Cabinet","PASSIVE",
U1705="Sharing","PASSIVE",
U1705="Sites strategiques &amp; DataCenter","PASSIVE",
U1705="Exclu","Exclu",
U1705="SAT","ACTIVE",
U1705="SPARE-ISSUE","SPARE-ISSUE",
U1705="Fiber CAmtel","ACTIVE",
U1705="Fiber AOF","ACTIVE",
U1705="Projet OCM (HUAWEI)","PLANNED WORKS",
U1705="Projet OCM (NOKIA)","PLANNED WORKS",
U1705="ACCESS-ISSUE","ACCESS-ISSUE",
U1705="Projet OCM (ZTE, NOKIA, autres projets)","PLANNED WORKS",
U1705="No root CAuse","No root cause",
U1705="ODU HS","ACTIVE",
U1705="IP &amp; VLAN","ACTIVE",
U1705="Warehouse HUAWEI","SPARE-ISSUE",
U1705="SPARE-HS","SPARE-ISSUE",
U1705="Power Telco","ACTIVE",U1705="no impacts","no impacts"
),"")</f>
        <v/>
      </c>
      <c r="W1705" s="102"/>
      <c r="X1705" s="102"/>
      <c r="Y1705" s="102"/>
      <c r="Z1705" s="102"/>
      <c r="AA1705" s="102"/>
      <c r="AB1705" s="104" t="s">
        <v>5423</v>
      </c>
      <c r="AC1705" s="9"/>
      <c r="AD1705" s="9"/>
      <c r="AE1705" s="7" t="s">
        <v>5423</v>
      </c>
      <c r="AF1705" s="6"/>
      <c r="AG1705" s="7"/>
      <c r="AH1705" s="3" t="s">
        <v>5423</v>
      </c>
      <c r="AI1705" s="18" t="s">
        <v>5423</v>
      </c>
      <c r="AJ1705" s="18" t="s">
        <v>5423</v>
      </c>
      <c r="AK1705" s="18" t="s">
        <v>5423</v>
      </c>
      <c r="AL1705" s="18" t="s">
        <v>5423</v>
      </c>
      <c r="AM1705" s="18" t="s">
        <v>5423</v>
      </c>
      <c r="AN1705" s="18" t="s">
        <v>5423</v>
      </c>
      <c r="AO1705" s="18" t="s">
        <v>5423</v>
      </c>
      <c r="AP1705" s="18" t="s">
        <v>5423</v>
      </c>
      <c r="AQ1705" s="18" t="s">
        <v>5423</v>
      </c>
      <c r="AR1705" s="18" t="s">
        <v>5423</v>
      </c>
      <c r="AS1705" s="18" t="s">
        <v>5423</v>
      </c>
      <c r="AT1705" s="18" t="s">
        <v>5423</v>
      </c>
      <c r="AU1705" s="9" t="s">
        <v>5423</v>
      </c>
      <c r="AV1705" s="14"/>
      <c r="AW1705" s="14" t="s">
        <v>5423</v>
      </c>
      <c r="AX1705" s="14" t="str">
        <f>_xlfn.XLOOKUP(B1705,'[4]cell downs 18042026 17h'!$B:$B,'[4]cell downs 18042026 17h'!$B:$B,"")</f>
        <v/>
      </c>
      <c r="AY1705" s="14" t="str">
        <f>_xlfn.XLOOKUP(B1705,'[5]Cells Huawei 19042026 15h'!$B:$B,'[5]Cells Huawei 19042026 15h'!$B:$B,"")</f>
        <v/>
      </c>
      <c r="AZ1705" s="105" t="str">
        <f>_xlfn.XLOOKUP(B1705,'INCIDENT-04-23-2026'!E:E,'INCIDENT-04-23-2026'!F:F,"")</f>
        <v/>
      </c>
      <c r="BA1705" s="105" t="str">
        <f>_xlfn.XLOOKUP(B1705,'[6]Eneo 17H'!$C:$C,'[6]Eneo 17H'!$I:$I,"")</f>
        <v/>
      </c>
      <c r="BB1705" s="105" t="str">
        <f>_xlfn.XLOOKUP(B1705,[8]ALL!$B:$B,[8]ALL!$M:$M,"")</f>
        <v/>
      </c>
      <c r="BC1705" s="105" t="str">
        <f>_xlfn.XLOOKUP(B1705,'[6]Eneo 17H'!$C:$C,'[6]Eneo 17H'!$I:$I,"")</f>
        <v/>
      </c>
      <c r="BD1705" s="105" t="str">
        <f>_xlfn.XLOOKUP(B1705,'[7]Eneo 12H'!$C:$C,'[7]Eneo 12H'!$I:$I,"")</f>
        <v/>
      </c>
      <c r="BE1705" s="105" t="s">
        <v>5423</v>
      </c>
    </row>
    <row r="1706" spans="1:57" hidden="1" x14ac:dyDescent="0.3">
      <c r="A1706" s="1" t="s">
        <v>3766</v>
      </c>
      <c r="B1706" s="8" t="s">
        <v>3767</v>
      </c>
      <c r="C1706" s="3" t="str">
        <f>_xlfn.XLOOKUP(B1706,'[1]daily break down'!$D:$D,'[1]daily break down'!$E:$E,"")</f>
        <v>Garoua</v>
      </c>
      <c r="D1706" s="1" t="s">
        <v>21</v>
      </c>
      <c r="E1706" s="1" t="s">
        <v>22</v>
      </c>
      <c r="F1706" s="3" t="s">
        <v>23</v>
      </c>
      <c r="G1706" s="1" t="s">
        <v>24</v>
      </c>
      <c r="H1706" s="25" t="str">
        <f>_xlfn.XLOOKUP(B1706,[2]CALCULATION!$B:$B,[2]CALCULATION!$H:$H,"")</f>
        <v>Huawei</v>
      </c>
      <c r="I1706" s="23">
        <v>0</v>
      </c>
      <c r="J1706" s="23">
        <v>0</v>
      </c>
      <c r="K1706" s="23">
        <v>0</v>
      </c>
      <c r="L1706" s="23">
        <v>5.8253824554194384</v>
      </c>
      <c r="M1706" s="23">
        <v>0</v>
      </c>
      <c r="N1706" s="23">
        <v>0</v>
      </c>
      <c r="O1706" s="23">
        <v>0</v>
      </c>
      <c r="P1706" s="103" t="s">
        <v>6554</v>
      </c>
      <c r="Q1706" s="36" t="s">
        <v>5796</v>
      </c>
      <c r="R1706" s="36"/>
      <c r="S1706" s="35" t="str" cm="1">
        <f t="array" ref="S1706">IFERROR(_xlfn.IFS(
U1706="MPR ISSUE","PDH",
U1706="BSS Hardware Issue","BSS",
U1706="Sites strategiques, MLL, Pylone, etc.","ENVTECH",
U1706="AKTIVCO DEFAUT GE &amp; POWER Cabinet","AKTIVCO",
U1706="AKTIVCO Coupure ENEO &amp; Baisse de tension","AKTIVCO GRID ONLY",
U1706="Coupure ENEO &amp; Baisse de tension","IHS GRID ONLY",
U1706="Defaut GE &amp; POWER Cabinet","IHS",
U1706="Sharing","Partners",
U1706="Sites strategiques &amp; DataCenter","SST &amp; DC",
U1706="Exclu","Exclu",
U1706="SAT","SAT",
U1706="SPARE-ISSUE","SPARE-ISSUE",
U1706="Fiber CAmtel","TRANS_FO_CAMTEL",
U1706="Fiber AOF","Fiber AOF",
U1706="Projet OCM (HUAWEI)","TRAVAUX-HUAWEI",
U1706="Projet OCM (NOKIA)","TRAVAUX-NOKIA",
U1706="ACCESS-ISSUE","ACCESS-ISSUE",
U1706="Projet OCM (ZTE, NOKIA, autres projets)","TRAVAUX OCM",
U1706="No root CAuse","No root cause",
U1706="ODU HS","PDH",
U1706="IP &amp; VLAN","PDH",
U1706="Warehouse HUAWEI","SPARE-ISSUE",
U1706="SPARE-HS","SPARE-ISSUE",
U1706="Power Telco","BSS",U1706="no impacts","no impacts"
),"")</f>
        <v/>
      </c>
      <c r="T1706" s="35" t="str" cm="1">
        <f t="array" ref="T1706">IFERROR(_xlfn.IFS(
U1706="MPR ISSUE","TX ISSUE",
U1706="BSS Hardware Issue","RAN ISSUE",
U1706="Sites strategiques, MLL, Pylone, etc.","ENVTECH",
U1706="AKTIVCO DEFAUT GE &amp; POWER Cabinet","POWER ISSUE",
U1706="AKTIVCO Coupure ENEO &amp; Baisse de tension","POWER ISSUE",
U1706="Coupure ENEO &amp; Baisse de tension","POWER ISSUE",
U1706="Defaut GE &amp; POWER Cabinet","POWER ISSUE",
U1706="Sharing","POWER ISSUE",
U1706="Sites strategiques &amp; DataCenter","POWER ISSUE",
U1706="Exclu","Exclu",
U1706="SAT","TX ISSUE",
U1706="SPARE-ISSUE","SPARE-ISSUE",
U1706="Fiber CAmtel","TX ISSUE",
U1706="Fiber AOF","TX ISSUE",
U1706="Projet OCM (HUAWEI)","TRAVAUX-HUAWEI",
U1706="Projet OCM (NOKIA)","TRAVAUX -NOKIA",
U1706="ACCESS-ISSUE","ACCESS-ISSUE",
U1706="Projet OCM (ZTE, NOKIA, autres projets)","TRAVAUX OCM",
U1706="No root CAuse","No root cause",
U1706="ODU HS","TX ISSUE",
U1706="IP &amp; VLAN","TX ISSUE",
U1706="Warehouse HUAWEI","SPARE-ISSUE",
U1706="SPARE-HS","SPARE-ISSUE",
U1706="Power Telco","RAN ISSUE",U1706="no impacts","no impacts"
),"")</f>
        <v/>
      </c>
      <c r="U1706" s="28"/>
      <c r="V1706" s="35" t="str" cm="1">
        <f t="array" ref="V1706">IFERROR(_xlfn.IFS(
U1706="MPR ISSUE","ACTIVE",
U1706="BSS Hardware Issue","ACTIVE",
U1706="Sites strategiques, MLL, Pylone, etc.","PASSIVE",
U1706="AKTIVCO DEFAUT GE &amp; POWER Cabinet","PASSIVE",
U1706="AKTIVCO Coupure ENEO &amp; Baisse de tension","PASSIVE",
U1706="Coupure ENEO &amp; Baisse de tension","PASSIVE",
U1706="Defaut GE &amp; POWER Cabinet","PASSIVE",
U1706="Sharing","PASSIVE",
U1706="Sites strategiques &amp; DataCenter","PASSIVE",
U1706="Exclu","Exclu",
U1706="SAT","ACTIVE",
U1706="SPARE-ISSUE","SPARE-ISSUE",
U1706="Fiber CAmtel","ACTIVE",
U1706="Fiber AOF","ACTIVE",
U1706="Projet OCM (HUAWEI)","PLANNED WORKS",
U1706="Projet OCM (NOKIA)","PLANNED WORKS",
U1706="ACCESS-ISSUE","ACCESS-ISSUE",
U1706="Projet OCM (ZTE, NOKIA, autres projets)","PLANNED WORKS",
U1706="No root CAuse","No root cause",
U1706="ODU HS","ACTIVE",
U1706="IP &amp; VLAN","ACTIVE",
U1706="Warehouse HUAWEI","SPARE-ISSUE",
U1706="SPARE-HS","SPARE-ISSUE",
U1706="Power Telco","ACTIVE",U1706="no impacts","no impacts"
),"")</f>
        <v/>
      </c>
      <c r="W1706" s="102"/>
      <c r="X1706" s="102"/>
      <c r="Y1706" s="102"/>
      <c r="Z1706" s="102"/>
      <c r="AA1706" s="102"/>
      <c r="AB1706" s="104" t="s">
        <v>5423</v>
      </c>
      <c r="AC1706" s="9"/>
      <c r="AD1706" s="9"/>
      <c r="AE1706" s="7" t="s">
        <v>5423</v>
      </c>
      <c r="AF1706" s="6"/>
      <c r="AG1706" s="7"/>
      <c r="AH1706" s="3" t="s">
        <v>5423</v>
      </c>
      <c r="AI1706" s="18" t="s">
        <v>5423</v>
      </c>
      <c r="AJ1706" s="18" t="s">
        <v>5423</v>
      </c>
      <c r="AK1706" s="18" t="s">
        <v>5423</v>
      </c>
      <c r="AL1706" s="18" t="s">
        <v>5423</v>
      </c>
      <c r="AM1706" s="18" t="s">
        <v>5423</v>
      </c>
      <c r="AN1706" s="18" t="s">
        <v>5423</v>
      </c>
      <c r="AO1706" s="18" t="s">
        <v>5423</v>
      </c>
      <c r="AP1706" s="18" t="s">
        <v>5423</v>
      </c>
      <c r="AQ1706" s="18" t="s">
        <v>5423</v>
      </c>
      <c r="AR1706" s="18" t="s">
        <v>5423</v>
      </c>
      <c r="AS1706" s="18" t="s">
        <v>5423</v>
      </c>
      <c r="AT1706" s="18" t="s">
        <v>5423</v>
      </c>
      <c r="AU1706" s="9" t="s">
        <v>5423</v>
      </c>
      <c r="AV1706" s="14"/>
      <c r="AW1706" s="14" t="s">
        <v>5423</v>
      </c>
      <c r="AX1706" s="14" t="str">
        <f>_xlfn.XLOOKUP(B1706,'[4]cell downs 18042026 17h'!$B:$B,'[4]cell downs 18042026 17h'!$B:$B,"")</f>
        <v/>
      </c>
      <c r="AY1706" s="14" t="str">
        <f>_xlfn.XLOOKUP(B1706,'[5]Cells Huawei 19042026 15h'!$B:$B,'[5]Cells Huawei 19042026 15h'!$B:$B,"")</f>
        <v/>
      </c>
      <c r="AZ1706" s="105" t="str">
        <f>_xlfn.XLOOKUP(B1706,'INCIDENT-04-23-2026'!E:E,'INCIDENT-04-23-2026'!F:F,"")</f>
        <v/>
      </c>
      <c r="BA1706" s="105" t="str">
        <f>_xlfn.XLOOKUP(B1706,'[6]Eneo 17H'!$C:$C,'[6]Eneo 17H'!$I:$I,"")</f>
        <v/>
      </c>
      <c r="BB1706" s="105" t="str">
        <f>_xlfn.XLOOKUP(B1706,[8]ALL!$B:$B,[8]ALL!$M:$M,"")</f>
        <v/>
      </c>
      <c r="BC1706" s="105" t="str">
        <f>_xlfn.XLOOKUP(B1706,'[6]Eneo 17H'!$C:$C,'[6]Eneo 17H'!$I:$I,"")</f>
        <v/>
      </c>
      <c r="BD1706" s="105" t="str">
        <f>_xlfn.XLOOKUP(B1706,'[7]Eneo 12H'!$C:$C,'[7]Eneo 12H'!$I:$I,"")</f>
        <v/>
      </c>
      <c r="BE1706" s="105" t="s">
        <v>7313</v>
      </c>
    </row>
    <row r="1707" spans="1:57" hidden="1" x14ac:dyDescent="0.3">
      <c r="A1707" s="1" t="s">
        <v>1852</v>
      </c>
      <c r="B1707" s="8" t="s">
        <v>1853</v>
      </c>
      <c r="C1707" s="3" t="str">
        <f>_xlfn.XLOOKUP(B1707,'[1]daily break down'!$D:$D,'[1]daily break down'!$E:$E,"")</f>
        <v>Douala</v>
      </c>
      <c r="D1707" s="1" t="s">
        <v>11</v>
      </c>
      <c r="E1707" s="1" t="s">
        <v>12</v>
      </c>
      <c r="F1707" s="3" t="s">
        <v>31</v>
      </c>
      <c r="G1707" s="1" t="s">
        <v>32</v>
      </c>
      <c r="H1707" s="27" t="str">
        <f>_xlfn.XLOOKUP(B1707,[2]CALCULATION!$B:$B,[2]CALCULATION!$H:$H,"")</f>
        <v>ZTE</v>
      </c>
      <c r="I1707" s="23">
        <v>0</v>
      </c>
      <c r="J1707" s="23">
        <v>0</v>
      </c>
      <c r="K1707" s="23">
        <v>0</v>
      </c>
      <c r="L1707" s="23">
        <v>0</v>
      </c>
      <c r="M1707" s="23">
        <v>0</v>
      </c>
      <c r="N1707" s="23">
        <v>0</v>
      </c>
      <c r="O1707" s="23">
        <v>0</v>
      </c>
      <c r="P1707" s="103" t="s">
        <v>6554</v>
      </c>
      <c r="Q1707" s="36" t="s">
        <v>5796</v>
      </c>
      <c r="R1707" s="36"/>
      <c r="S1707" s="35" t="str" cm="1">
        <f t="array" ref="S1707">IFERROR(_xlfn.IFS(
U1707="MPR ISSUE","PDH",
U1707="BSS Hardware Issue","BSS",
U1707="Sites strategiques, MLL, Pylone, etc.","ENVTECH",
U1707="AKTIVCO DEFAUT GE &amp; POWER Cabinet","AKTIVCO",
U1707="AKTIVCO Coupure ENEO &amp; Baisse de tension","AKTIVCO GRID ONLY",
U1707="Coupure ENEO &amp; Baisse de tension","IHS GRID ONLY",
U1707="Defaut GE &amp; POWER Cabinet","IHS",
U1707="Sharing","Partners",
U1707="Sites strategiques &amp; DataCenter","SST &amp; DC",
U1707="Exclu","Exclu",
U1707="SAT","SAT",
U1707="SPARE-ISSUE","SPARE-ISSUE",
U1707="Fiber CAmtel","TRANS_FO_CAMTEL",
U1707="Fiber AOF","Fiber AOF",
U1707="Projet OCM (HUAWEI)","TRAVAUX-HUAWEI",
U1707="Projet OCM (NOKIA)","TRAVAUX-NOKIA",
U1707="ACCESS-ISSUE","ACCESS-ISSUE",
U1707="Projet OCM (ZTE, NOKIA, autres projets)","TRAVAUX OCM",
U1707="No root CAuse","No root cause",
U1707="ODU HS","PDH",
U1707="IP &amp; VLAN","PDH",
U1707="Warehouse HUAWEI","SPARE-ISSUE",
U1707="SPARE-HS","SPARE-ISSUE",
U1707="Power Telco","BSS",U1707="no impacts","no impacts"
),"")</f>
        <v/>
      </c>
      <c r="T1707" s="35" t="str" cm="1">
        <f t="array" ref="T1707">IFERROR(_xlfn.IFS(
U1707="MPR ISSUE","TX ISSUE",
U1707="BSS Hardware Issue","RAN ISSUE",
U1707="Sites strategiques, MLL, Pylone, etc.","ENVTECH",
U1707="AKTIVCO DEFAUT GE &amp; POWER Cabinet","POWER ISSUE",
U1707="AKTIVCO Coupure ENEO &amp; Baisse de tension","POWER ISSUE",
U1707="Coupure ENEO &amp; Baisse de tension","POWER ISSUE",
U1707="Defaut GE &amp; POWER Cabinet","POWER ISSUE",
U1707="Sharing","POWER ISSUE",
U1707="Sites strategiques &amp; DataCenter","POWER ISSUE",
U1707="Exclu","Exclu",
U1707="SAT","TX ISSUE",
U1707="SPARE-ISSUE","SPARE-ISSUE",
U1707="Fiber CAmtel","TX ISSUE",
U1707="Fiber AOF","TX ISSUE",
U1707="Projet OCM (HUAWEI)","TRAVAUX-HUAWEI",
U1707="Projet OCM (NOKIA)","TRAVAUX -NOKIA",
U1707="ACCESS-ISSUE","ACCESS-ISSUE",
U1707="Projet OCM (ZTE, NOKIA, autres projets)","TRAVAUX OCM",
U1707="No root CAuse","No root cause",
U1707="ODU HS","TX ISSUE",
U1707="IP &amp; VLAN","TX ISSUE",
U1707="Warehouse HUAWEI","SPARE-ISSUE",
U1707="SPARE-HS","SPARE-ISSUE",
U1707="Power Telco","RAN ISSUE",U1707="no impacts","no impacts"
),"")</f>
        <v/>
      </c>
      <c r="U1707" s="28"/>
      <c r="V1707" s="35" t="str" cm="1">
        <f t="array" ref="V1707">IFERROR(_xlfn.IFS(
U1707="MPR ISSUE","ACTIVE",
U1707="BSS Hardware Issue","ACTIVE",
U1707="Sites strategiques, MLL, Pylone, etc.","PASSIVE",
U1707="AKTIVCO DEFAUT GE &amp; POWER Cabinet","PASSIVE",
U1707="AKTIVCO Coupure ENEO &amp; Baisse de tension","PASSIVE",
U1707="Coupure ENEO &amp; Baisse de tension","PASSIVE",
U1707="Defaut GE &amp; POWER Cabinet","PASSIVE",
U1707="Sharing","PASSIVE",
U1707="Sites strategiques &amp; DataCenter","PASSIVE",
U1707="Exclu","Exclu",
U1707="SAT","ACTIVE",
U1707="SPARE-ISSUE","SPARE-ISSUE",
U1707="Fiber CAmtel","ACTIVE",
U1707="Fiber AOF","ACTIVE",
U1707="Projet OCM (HUAWEI)","PLANNED WORKS",
U1707="Projet OCM (NOKIA)","PLANNED WORKS",
U1707="ACCESS-ISSUE","ACCESS-ISSUE",
U1707="Projet OCM (ZTE, NOKIA, autres projets)","PLANNED WORKS",
U1707="No root CAuse","No root cause",
U1707="ODU HS","ACTIVE",
U1707="IP &amp; VLAN","ACTIVE",
U1707="Warehouse HUAWEI","SPARE-ISSUE",
U1707="SPARE-HS","SPARE-ISSUE",
U1707="Power Telco","ACTIVE",U1707="no impacts","no impacts"
),"")</f>
        <v/>
      </c>
      <c r="W1707" s="102"/>
      <c r="X1707" s="102"/>
      <c r="Y1707" s="102"/>
      <c r="Z1707" s="102"/>
      <c r="AA1707" s="102"/>
      <c r="AB1707" s="104" t="s">
        <v>5423</v>
      </c>
      <c r="AC1707" s="9"/>
      <c r="AD1707" s="9"/>
      <c r="AE1707" s="7" t="s">
        <v>5423</v>
      </c>
      <c r="AF1707" s="6"/>
      <c r="AG1707" s="7"/>
      <c r="AH1707" s="3" t="s">
        <v>5423</v>
      </c>
      <c r="AI1707" s="18" t="s">
        <v>5423</v>
      </c>
      <c r="AJ1707" s="18" t="s">
        <v>5423</v>
      </c>
      <c r="AK1707" s="18" t="s">
        <v>5423</v>
      </c>
      <c r="AL1707" s="18" t="s">
        <v>5423</v>
      </c>
      <c r="AM1707" s="18" t="s">
        <v>5423</v>
      </c>
      <c r="AN1707" s="18" t="s">
        <v>5423</v>
      </c>
      <c r="AO1707" s="18" t="s">
        <v>5423</v>
      </c>
      <c r="AP1707" s="18" t="s">
        <v>5423</v>
      </c>
      <c r="AQ1707" s="18" t="s">
        <v>5423</v>
      </c>
      <c r="AR1707" s="18" t="s">
        <v>5423</v>
      </c>
      <c r="AS1707" s="18" t="s">
        <v>5423</v>
      </c>
      <c r="AT1707" s="18" t="s">
        <v>5423</v>
      </c>
      <c r="AU1707" s="9" t="s">
        <v>5423</v>
      </c>
      <c r="AV1707" s="14"/>
      <c r="AW1707" s="14" t="s">
        <v>5423</v>
      </c>
      <c r="AX1707" s="14" t="str">
        <f>_xlfn.XLOOKUP(B1707,'[4]cell downs 18042026 17h'!$B:$B,'[4]cell downs 18042026 17h'!$B:$B,"")</f>
        <v/>
      </c>
      <c r="AY1707" s="14" t="str">
        <f>_xlfn.XLOOKUP(B1707,'[5]Cells Huawei 19042026 15h'!$B:$B,'[5]Cells Huawei 19042026 15h'!$B:$B,"")</f>
        <v/>
      </c>
      <c r="AZ1707" s="105" t="str">
        <f>_xlfn.XLOOKUP(B1707,'INCIDENT-04-23-2026'!E:E,'INCIDENT-04-23-2026'!F:F,"")</f>
        <v/>
      </c>
      <c r="BA1707" s="105" t="str">
        <f>_xlfn.XLOOKUP(B1707,'[6]Eneo 17H'!$C:$C,'[6]Eneo 17H'!$I:$I,"")</f>
        <v/>
      </c>
      <c r="BB1707" s="105" t="str">
        <f>_xlfn.XLOOKUP(B1707,[8]ALL!$B:$B,[8]ALL!$M:$M,"")</f>
        <v/>
      </c>
      <c r="BC1707" s="105" t="str">
        <f>_xlfn.XLOOKUP(B1707,'[6]Eneo 17H'!$C:$C,'[6]Eneo 17H'!$I:$I,"")</f>
        <v/>
      </c>
      <c r="BD1707" s="105" t="str">
        <f>_xlfn.XLOOKUP(B1707,'[7]Eneo 12H'!$C:$C,'[7]Eneo 12H'!$I:$I,"")</f>
        <v/>
      </c>
      <c r="BE1707" s="105" t="s">
        <v>5423</v>
      </c>
    </row>
    <row r="1708" spans="1:57" hidden="1" x14ac:dyDescent="0.3">
      <c r="A1708" s="1" t="s">
        <v>211</v>
      </c>
      <c r="B1708" s="8" t="s">
        <v>212</v>
      </c>
      <c r="C1708" s="3" t="str">
        <f>_xlfn.XLOOKUP(B1708,'[1]daily break down'!$D:$D,'[1]daily break down'!$E:$E,"")</f>
        <v>SUD-OUEST</v>
      </c>
      <c r="D1708" s="1" t="s">
        <v>11</v>
      </c>
      <c r="E1708" s="1" t="s">
        <v>12</v>
      </c>
      <c r="F1708" s="3" t="s">
        <v>13</v>
      </c>
      <c r="G1708" s="1" t="s">
        <v>14</v>
      </c>
      <c r="H1708" s="25" t="str">
        <f>_xlfn.XLOOKUP(B1708,[2]CALCULATION!$B:$B,[2]CALCULATION!$H:$H,"")</f>
        <v>Huawei</v>
      </c>
      <c r="I1708" s="23">
        <v>0</v>
      </c>
      <c r="J1708" s="23">
        <v>0</v>
      </c>
      <c r="K1708" s="23">
        <v>0</v>
      </c>
      <c r="L1708" s="23">
        <v>0</v>
      </c>
      <c r="M1708" s="23">
        <v>0</v>
      </c>
      <c r="N1708" s="23">
        <v>0</v>
      </c>
      <c r="O1708" s="23">
        <v>0</v>
      </c>
      <c r="P1708" s="103" t="s">
        <v>6554</v>
      </c>
      <c r="Q1708" s="36" t="s">
        <v>6552</v>
      </c>
      <c r="R1708" s="36"/>
      <c r="S1708" s="35" t="str" cm="1">
        <f t="array" ref="S1708">IFERROR(_xlfn.IFS(
U1708="MPR ISSUE","PDH",
U1708="BSS Hardware Issue","BSS",
U1708="Sites strategiques, MLL, Pylone, etc.","ENVTECH",
U1708="AKTIVCO DEFAUT GE &amp; POWER Cabinet","AKTIVCO",
U1708="AKTIVCO Coupure ENEO &amp; Baisse de tension","AKTIVCO GRID ONLY",
U1708="Coupure ENEO &amp; Baisse de tension","IHS GRID ONLY",
U1708="Defaut GE &amp; POWER Cabinet","IHS",
U1708="Sharing","Partners",
U1708="Sites strategiques &amp; DataCenter","SST &amp; DC",
U1708="Exclu","Exclu",
U1708="SAT","SAT",
U1708="SPARE-ISSUE","SPARE-ISSUE",
U1708="Fiber CAmtel","TRANS_FO_CAMTEL",
U1708="Fiber AOF","Fiber AOF",
U1708="Projet OCM (HUAWEI)","TRAVAUX-HUAWEI",
U1708="Projet OCM (NOKIA)","TRAVAUX-NOKIA",
U1708="ACCESS-ISSUE","ACCESS-ISSUE",
U1708="Projet OCM (ZTE, NOKIA, autres projets)","TRAVAUX OCM",
U1708="No root CAuse","No root cause",
U1708="ODU HS","PDH",
U1708="IP &amp; VLAN","PDH",
U1708="Warehouse HUAWEI","SPARE-ISSUE",
U1708="SPARE-HS","SPARE-ISSUE",
U1708="Power Telco","BSS",U1708="no impacts","no impacts"
),"")</f>
        <v/>
      </c>
      <c r="T1708" s="35" t="str" cm="1">
        <f t="array" ref="T1708">IFERROR(_xlfn.IFS(
U1708="MPR ISSUE","TX ISSUE",
U1708="BSS Hardware Issue","RAN ISSUE",
U1708="Sites strategiques, MLL, Pylone, etc.","ENVTECH",
U1708="AKTIVCO DEFAUT GE &amp; POWER Cabinet","POWER ISSUE",
U1708="AKTIVCO Coupure ENEO &amp; Baisse de tension","POWER ISSUE",
U1708="Coupure ENEO &amp; Baisse de tension","POWER ISSUE",
U1708="Defaut GE &amp; POWER Cabinet","POWER ISSUE",
U1708="Sharing","POWER ISSUE",
U1708="Sites strategiques &amp; DataCenter","POWER ISSUE",
U1708="Exclu","Exclu",
U1708="SAT","TX ISSUE",
U1708="SPARE-ISSUE","SPARE-ISSUE",
U1708="Fiber CAmtel","TX ISSUE",
U1708="Fiber AOF","TX ISSUE",
U1708="Projet OCM (HUAWEI)","TRAVAUX-HUAWEI",
U1708="Projet OCM (NOKIA)","TRAVAUX -NOKIA",
U1708="ACCESS-ISSUE","ACCESS-ISSUE",
U1708="Projet OCM (ZTE, NOKIA, autres projets)","TRAVAUX OCM",
U1708="No root CAuse","No root cause",
U1708="ODU HS","TX ISSUE",
U1708="IP &amp; VLAN","TX ISSUE",
U1708="Warehouse HUAWEI","SPARE-ISSUE",
U1708="SPARE-HS","SPARE-ISSUE",
U1708="Power Telco","RAN ISSUE",U1708="no impacts","no impacts"
),"")</f>
        <v/>
      </c>
      <c r="U1708" s="28"/>
      <c r="V1708" s="35" t="str" cm="1">
        <f t="array" ref="V1708">IFERROR(_xlfn.IFS(
U1708="MPR ISSUE","ACTIVE",
U1708="BSS Hardware Issue","ACTIVE",
U1708="Sites strategiques, MLL, Pylone, etc.","PASSIVE",
U1708="AKTIVCO DEFAUT GE &amp; POWER Cabinet","PASSIVE",
U1708="AKTIVCO Coupure ENEO &amp; Baisse de tension","PASSIVE",
U1708="Coupure ENEO &amp; Baisse de tension","PASSIVE",
U1708="Defaut GE &amp; POWER Cabinet","PASSIVE",
U1708="Sharing","PASSIVE",
U1708="Sites strategiques &amp; DataCenter","PASSIVE",
U1708="Exclu","Exclu",
U1708="SAT","ACTIVE",
U1708="SPARE-ISSUE","SPARE-ISSUE",
U1708="Fiber CAmtel","ACTIVE",
U1708="Fiber AOF","ACTIVE",
U1708="Projet OCM (HUAWEI)","PLANNED WORKS",
U1708="Projet OCM (NOKIA)","PLANNED WORKS",
U1708="ACCESS-ISSUE","ACCESS-ISSUE",
U1708="Projet OCM (ZTE, NOKIA, autres projets)","PLANNED WORKS",
U1708="No root CAuse","No root cause",
U1708="ODU HS","ACTIVE",
U1708="IP &amp; VLAN","ACTIVE",
U1708="Warehouse HUAWEI","SPARE-ISSUE",
U1708="SPARE-HS","SPARE-ISSUE",
U1708="Power Telco","ACTIVE",U1708="no impacts","no impacts"
),"")</f>
        <v/>
      </c>
      <c r="W1708" s="102"/>
      <c r="X1708" s="102"/>
      <c r="Y1708" s="102"/>
      <c r="Z1708" s="102"/>
      <c r="AA1708" s="102"/>
      <c r="AB1708" s="104" t="s">
        <v>5423</v>
      </c>
      <c r="AC1708" s="9"/>
      <c r="AD1708" s="9"/>
      <c r="AE1708" s="7" t="s">
        <v>5423</v>
      </c>
      <c r="AF1708" s="6"/>
      <c r="AG1708" s="7"/>
      <c r="AH1708" s="3" t="s">
        <v>5423</v>
      </c>
      <c r="AI1708" s="18" t="s">
        <v>5423</v>
      </c>
      <c r="AJ1708" s="18" t="s">
        <v>5423</v>
      </c>
      <c r="AK1708" s="18" t="s">
        <v>5423</v>
      </c>
      <c r="AL1708" s="18" t="s">
        <v>5423</v>
      </c>
      <c r="AM1708" s="18" t="s">
        <v>5423</v>
      </c>
      <c r="AN1708" s="18" t="s">
        <v>5423</v>
      </c>
      <c r="AO1708" s="18" t="s">
        <v>5423</v>
      </c>
      <c r="AP1708" s="18" t="s">
        <v>5423</v>
      </c>
      <c r="AQ1708" s="18" t="s">
        <v>5423</v>
      </c>
      <c r="AR1708" s="18" t="s">
        <v>5423</v>
      </c>
      <c r="AS1708" s="18" t="s">
        <v>5423</v>
      </c>
      <c r="AT1708" s="18" t="s">
        <v>5423</v>
      </c>
      <c r="AU1708" s="9" t="s">
        <v>5423</v>
      </c>
      <c r="AV1708" s="14"/>
      <c r="AW1708" s="14" t="s">
        <v>5423</v>
      </c>
      <c r="AX1708" s="14" t="str">
        <f>_xlfn.XLOOKUP(B1708,'[4]cell downs 18042026 17h'!$B:$B,'[4]cell downs 18042026 17h'!$B:$B,"")</f>
        <v/>
      </c>
      <c r="AY1708" s="14" t="str">
        <f>_xlfn.XLOOKUP(B1708,'[5]Cells Huawei 19042026 15h'!$B:$B,'[5]Cells Huawei 19042026 15h'!$B:$B,"")</f>
        <v/>
      </c>
      <c r="AZ1708" s="105" t="str">
        <f>_xlfn.XLOOKUP(B1708,'INCIDENT-04-23-2026'!E:E,'INCIDENT-04-23-2026'!F:F,"")</f>
        <v/>
      </c>
      <c r="BA1708" s="105" t="str">
        <f>_xlfn.XLOOKUP(B1708,'[6]Eneo 17H'!$C:$C,'[6]Eneo 17H'!$I:$I,"")</f>
        <v/>
      </c>
      <c r="BB1708" s="105" t="str">
        <f>_xlfn.XLOOKUP(B1708,[8]ALL!$B:$B,[8]ALL!$M:$M,"")</f>
        <v/>
      </c>
      <c r="BC1708" s="105" t="str">
        <f>_xlfn.XLOOKUP(B1708,'[6]Eneo 17H'!$C:$C,'[6]Eneo 17H'!$I:$I,"")</f>
        <v/>
      </c>
      <c r="BD1708" s="105" t="str">
        <f>_xlfn.XLOOKUP(B1708,'[7]Eneo 12H'!$C:$C,'[7]Eneo 12H'!$I:$I,"")</f>
        <v/>
      </c>
      <c r="BE1708" s="105" t="s">
        <v>5423</v>
      </c>
    </row>
    <row r="1709" spans="1:57" hidden="1" x14ac:dyDescent="0.3">
      <c r="A1709" s="5" t="s">
        <v>2470</v>
      </c>
      <c r="B1709" s="5" t="s">
        <v>2471</v>
      </c>
      <c r="C1709" s="3" t="str">
        <f>_xlfn.XLOOKUP(B1709,'[1]daily break down'!$D:$D,'[1]daily break down'!$E:$E,"")</f>
        <v>Yaounde</v>
      </c>
      <c r="D1709" s="3" t="s">
        <v>18</v>
      </c>
      <c r="E1709" s="3" t="s">
        <v>12</v>
      </c>
      <c r="F1709" s="3" t="s">
        <v>31</v>
      </c>
      <c r="G1709" s="5" t="s">
        <v>38</v>
      </c>
      <c r="H1709" s="27" t="str">
        <f>_xlfn.XLOOKUP(B1709,[2]CALCULATION!$B:$B,[2]CALCULATION!$H:$H,"")</f>
        <v>ZTE</v>
      </c>
      <c r="I1709" s="23">
        <v>0</v>
      </c>
      <c r="J1709" s="23">
        <v>0</v>
      </c>
      <c r="K1709" s="23">
        <v>0</v>
      </c>
      <c r="L1709" s="23">
        <v>0</v>
      </c>
      <c r="M1709" s="23">
        <v>0</v>
      </c>
      <c r="N1709" s="23">
        <v>0</v>
      </c>
      <c r="O1709" s="23">
        <v>0</v>
      </c>
      <c r="P1709" s="103" t="s">
        <v>6554</v>
      </c>
      <c r="Q1709" s="36" t="s">
        <v>5796</v>
      </c>
      <c r="R1709" s="36"/>
      <c r="S1709" s="35" t="str" cm="1">
        <f t="array" ref="S1709">IFERROR(_xlfn.IFS(
U1709="MPR ISSUE","PDH",
U1709="BSS Hardware Issue","BSS",
U1709="Sites strategiques, MLL, Pylone, etc.","ENVTECH",
U1709="AKTIVCO DEFAUT GE &amp; POWER Cabinet","AKTIVCO",
U1709="AKTIVCO Coupure ENEO &amp; Baisse de tension","AKTIVCO GRID ONLY",
U1709="Coupure ENEO &amp; Baisse de tension","IHS GRID ONLY",
U1709="Defaut GE &amp; POWER Cabinet","IHS",
U1709="Sharing","Partners",
U1709="Sites strategiques &amp; DataCenter","SST &amp; DC",
U1709="Exclu","Exclu",
U1709="SAT","SAT",
U1709="SPARE-ISSUE","SPARE-ISSUE",
U1709="Fiber CAmtel","TRANS_FO_CAMTEL",
U1709="Fiber AOF","Fiber AOF",
U1709="Projet OCM (HUAWEI)","TRAVAUX-HUAWEI",
U1709="Projet OCM (NOKIA)","TRAVAUX-NOKIA",
U1709="ACCESS-ISSUE","ACCESS-ISSUE",
U1709="Projet OCM (ZTE, NOKIA, autres projets)","TRAVAUX OCM",
U1709="No root CAuse","No root cause",
U1709="ODU HS","PDH",
U1709="IP &amp; VLAN","PDH",
U1709="Warehouse HUAWEI","SPARE-ISSUE",
U1709="SPARE-HS","SPARE-ISSUE",
U1709="Power Telco","BSS",U1709="no impacts","no impacts"
),"")</f>
        <v/>
      </c>
      <c r="T1709" s="35" t="str" cm="1">
        <f t="array" ref="T1709">IFERROR(_xlfn.IFS(
U1709="MPR ISSUE","TX ISSUE",
U1709="BSS Hardware Issue","RAN ISSUE",
U1709="Sites strategiques, MLL, Pylone, etc.","ENVTECH",
U1709="AKTIVCO DEFAUT GE &amp; POWER Cabinet","POWER ISSUE",
U1709="AKTIVCO Coupure ENEO &amp; Baisse de tension","POWER ISSUE",
U1709="Coupure ENEO &amp; Baisse de tension","POWER ISSUE",
U1709="Defaut GE &amp; POWER Cabinet","POWER ISSUE",
U1709="Sharing","POWER ISSUE",
U1709="Sites strategiques &amp; DataCenter","POWER ISSUE",
U1709="Exclu","Exclu",
U1709="SAT","TX ISSUE",
U1709="SPARE-ISSUE","SPARE-ISSUE",
U1709="Fiber CAmtel","TX ISSUE",
U1709="Fiber AOF","TX ISSUE",
U1709="Projet OCM (HUAWEI)","TRAVAUX-HUAWEI",
U1709="Projet OCM (NOKIA)","TRAVAUX -NOKIA",
U1709="ACCESS-ISSUE","ACCESS-ISSUE",
U1709="Projet OCM (ZTE, NOKIA, autres projets)","TRAVAUX OCM",
U1709="No root CAuse","No root cause",
U1709="ODU HS","TX ISSUE",
U1709="IP &amp; VLAN","TX ISSUE",
U1709="Warehouse HUAWEI","SPARE-ISSUE",
U1709="SPARE-HS","SPARE-ISSUE",
U1709="Power Telco","RAN ISSUE",U1709="no impacts","no impacts"
),"")</f>
        <v/>
      </c>
      <c r="U1709" s="28"/>
      <c r="V1709" s="35" t="str" cm="1">
        <f t="array" ref="V1709">IFERROR(_xlfn.IFS(
U1709="MPR ISSUE","ACTIVE",
U1709="BSS Hardware Issue","ACTIVE",
U1709="Sites strategiques, MLL, Pylone, etc.","PASSIVE",
U1709="AKTIVCO DEFAUT GE &amp; POWER Cabinet","PASSIVE",
U1709="AKTIVCO Coupure ENEO &amp; Baisse de tension","PASSIVE",
U1709="Coupure ENEO &amp; Baisse de tension","PASSIVE",
U1709="Defaut GE &amp; POWER Cabinet","PASSIVE",
U1709="Sharing","PASSIVE",
U1709="Sites strategiques &amp; DataCenter","PASSIVE",
U1709="Exclu","Exclu",
U1709="SAT","ACTIVE",
U1709="SPARE-ISSUE","SPARE-ISSUE",
U1709="Fiber CAmtel","ACTIVE",
U1709="Fiber AOF","ACTIVE",
U1709="Projet OCM (HUAWEI)","PLANNED WORKS",
U1709="Projet OCM (NOKIA)","PLANNED WORKS",
U1709="ACCESS-ISSUE","ACCESS-ISSUE",
U1709="Projet OCM (ZTE, NOKIA, autres projets)","PLANNED WORKS",
U1709="No root CAuse","No root cause",
U1709="ODU HS","ACTIVE",
U1709="IP &amp; VLAN","ACTIVE",
U1709="Warehouse HUAWEI","SPARE-ISSUE",
U1709="SPARE-HS","SPARE-ISSUE",
U1709="Power Telco","ACTIVE",U1709="no impacts","no impacts"
),"")</f>
        <v/>
      </c>
      <c r="W1709" s="102"/>
      <c r="X1709" s="102"/>
      <c r="Y1709" s="102"/>
      <c r="Z1709" s="102"/>
      <c r="AA1709" s="102"/>
      <c r="AB1709" s="104" t="s">
        <v>5423</v>
      </c>
      <c r="AC1709" s="9"/>
      <c r="AD1709" s="9"/>
      <c r="AE1709" s="7" t="s">
        <v>5423</v>
      </c>
      <c r="AF1709" s="6"/>
      <c r="AG1709" s="7"/>
      <c r="AH1709" s="3" t="s">
        <v>5423</v>
      </c>
      <c r="AI1709" s="18" t="s">
        <v>5423</v>
      </c>
      <c r="AJ1709" s="18" t="s">
        <v>5423</v>
      </c>
      <c r="AK1709" s="18" t="s">
        <v>5423</v>
      </c>
      <c r="AL1709" s="18" t="s">
        <v>5423</v>
      </c>
      <c r="AM1709" s="18" t="s">
        <v>5423</v>
      </c>
      <c r="AN1709" s="18" t="s">
        <v>5423</v>
      </c>
      <c r="AO1709" s="18" t="s">
        <v>5423</v>
      </c>
      <c r="AP1709" s="18" t="s">
        <v>5423</v>
      </c>
      <c r="AQ1709" s="18" t="s">
        <v>5423</v>
      </c>
      <c r="AR1709" s="18" t="s">
        <v>5423</v>
      </c>
      <c r="AS1709" s="18" t="s">
        <v>5423</v>
      </c>
      <c r="AT1709" s="18" t="s">
        <v>5423</v>
      </c>
      <c r="AU1709" s="9" t="s">
        <v>5423</v>
      </c>
      <c r="AV1709" s="14"/>
      <c r="AW1709" s="14" t="s">
        <v>5423</v>
      </c>
      <c r="AX1709" s="14" t="str">
        <f>_xlfn.XLOOKUP(B1709,'[4]cell downs 18042026 17h'!$B:$B,'[4]cell downs 18042026 17h'!$B:$B,"")</f>
        <v/>
      </c>
      <c r="AY1709" s="14" t="str">
        <f>_xlfn.XLOOKUP(B1709,'[5]Cells Huawei 19042026 15h'!$B:$B,'[5]Cells Huawei 19042026 15h'!$B:$B,"")</f>
        <v/>
      </c>
      <c r="AZ1709" s="105" t="str">
        <f>_xlfn.XLOOKUP(B1709,'INCIDENT-04-23-2026'!E:E,'INCIDENT-04-23-2026'!F:F,"")</f>
        <v/>
      </c>
      <c r="BA1709" s="105" t="str">
        <f>_xlfn.XLOOKUP(B1709,'[6]Eneo 17H'!$C:$C,'[6]Eneo 17H'!$I:$I,"")</f>
        <v/>
      </c>
      <c r="BB1709" s="105" t="str">
        <f>_xlfn.XLOOKUP(B1709,[8]ALL!$B:$B,[8]ALL!$M:$M,"")</f>
        <v/>
      </c>
      <c r="BC1709" s="105" t="str">
        <f>_xlfn.XLOOKUP(B1709,'[6]Eneo 17H'!$C:$C,'[6]Eneo 17H'!$I:$I,"")</f>
        <v/>
      </c>
      <c r="BD1709" s="105" t="str">
        <f>_xlfn.XLOOKUP(B1709,'[7]Eneo 12H'!$C:$C,'[7]Eneo 12H'!$I:$I,"")</f>
        <v/>
      </c>
      <c r="BE1709" s="105" t="s">
        <v>5423</v>
      </c>
    </row>
    <row r="1710" spans="1:57" hidden="1" x14ac:dyDescent="0.3">
      <c r="A1710" s="5" t="s">
        <v>355</v>
      </c>
      <c r="B1710" s="22" t="s">
        <v>356</v>
      </c>
      <c r="C1710" s="3" t="str">
        <f>_xlfn.XLOOKUP(B1710,'[1]daily break down'!$D:$D,'[1]daily break down'!$E:$E,"")</f>
        <v>Yaounde</v>
      </c>
      <c r="D1710" s="3" t="s">
        <v>357</v>
      </c>
      <c r="E1710" s="3" t="s">
        <v>12</v>
      </c>
      <c r="F1710" s="3" t="s">
        <v>31</v>
      </c>
      <c r="G1710" s="5" t="s">
        <v>38</v>
      </c>
      <c r="H1710" s="27" t="str">
        <f>_xlfn.XLOOKUP(B1710,[2]CALCULATION!$B:$B,[2]CALCULATION!$H:$H,"")</f>
        <v>ZTE</v>
      </c>
      <c r="I1710" s="23">
        <v>0</v>
      </c>
      <c r="J1710" s="23">
        <v>0</v>
      </c>
      <c r="K1710" s="23">
        <v>0</v>
      </c>
      <c r="L1710" s="23">
        <v>0</v>
      </c>
      <c r="M1710" s="23">
        <v>0</v>
      </c>
      <c r="N1710" s="23">
        <v>0</v>
      </c>
      <c r="O1710" s="23">
        <v>0</v>
      </c>
      <c r="P1710" s="103" t="s">
        <v>6554</v>
      </c>
      <c r="Q1710" s="36" t="s">
        <v>5796</v>
      </c>
      <c r="R1710" s="36"/>
      <c r="S1710" s="35" t="str" cm="1">
        <f t="array" ref="S1710">IFERROR(_xlfn.IFS(
U1710="MPR ISSUE","PDH",
U1710="BSS Hardware Issue","BSS",
U1710="Sites strategiques, MLL, Pylone, etc.","ENVTECH",
U1710="AKTIVCO DEFAUT GE &amp; POWER Cabinet","AKTIVCO",
U1710="AKTIVCO Coupure ENEO &amp; Baisse de tension","AKTIVCO GRID ONLY",
U1710="Coupure ENEO &amp; Baisse de tension","IHS GRID ONLY",
U1710="Defaut GE &amp; POWER Cabinet","IHS",
U1710="Sharing","Partners",
U1710="Sites strategiques &amp; DataCenter","SST &amp; DC",
U1710="Exclu","Exclu",
U1710="SAT","SAT",
U1710="SPARE-ISSUE","SPARE-ISSUE",
U1710="Fiber CAmtel","TRANS_FO_CAMTEL",
U1710="Fiber AOF","Fiber AOF",
U1710="Projet OCM (HUAWEI)","TRAVAUX-HUAWEI",
U1710="Projet OCM (NOKIA)","TRAVAUX-NOKIA",
U1710="ACCESS-ISSUE","ACCESS-ISSUE",
U1710="Projet OCM (ZTE, NOKIA, autres projets)","TRAVAUX OCM",
U1710="No root CAuse","No root cause",
U1710="ODU HS","PDH",
U1710="IP &amp; VLAN","PDH",
U1710="Warehouse HUAWEI","SPARE-ISSUE",
U1710="SPARE-HS","SPARE-ISSUE",
U1710="Power Telco","BSS",U1710="no impacts","no impacts"
),"")</f>
        <v/>
      </c>
      <c r="T1710" s="35" t="str" cm="1">
        <f t="array" ref="T1710">IFERROR(_xlfn.IFS(
U1710="MPR ISSUE","TX ISSUE",
U1710="BSS Hardware Issue","RAN ISSUE",
U1710="Sites strategiques, MLL, Pylone, etc.","ENVTECH",
U1710="AKTIVCO DEFAUT GE &amp; POWER Cabinet","POWER ISSUE",
U1710="AKTIVCO Coupure ENEO &amp; Baisse de tension","POWER ISSUE",
U1710="Coupure ENEO &amp; Baisse de tension","POWER ISSUE",
U1710="Defaut GE &amp; POWER Cabinet","POWER ISSUE",
U1710="Sharing","POWER ISSUE",
U1710="Sites strategiques &amp; DataCenter","POWER ISSUE",
U1710="Exclu","Exclu",
U1710="SAT","TX ISSUE",
U1710="SPARE-ISSUE","SPARE-ISSUE",
U1710="Fiber CAmtel","TX ISSUE",
U1710="Fiber AOF","TX ISSUE",
U1710="Projet OCM (HUAWEI)","TRAVAUX-HUAWEI",
U1710="Projet OCM (NOKIA)","TRAVAUX -NOKIA",
U1710="ACCESS-ISSUE","ACCESS-ISSUE",
U1710="Projet OCM (ZTE, NOKIA, autres projets)","TRAVAUX OCM",
U1710="No root CAuse","No root cause",
U1710="ODU HS","TX ISSUE",
U1710="IP &amp; VLAN","TX ISSUE",
U1710="Warehouse HUAWEI","SPARE-ISSUE",
U1710="SPARE-HS","SPARE-ISSUE",
U1710="Power Telco","RAN ISSUE",U1710="no impacts","no impacts"
),"")</f>
        <v/>
      </c>
      <c r="U1710" s="28"/>
      <c r="V1710" s="35" t="str" cm="1">
        <f t="array" ref="V1710">IFERROR(_xlfn.IFS(
U1710="MPR ISSUE","ACTIVE",
U1710="BSS Hardware Issue","ACTIVE",
U1710="Sites strategiques, MLL, Pylone, etc.","PASSIVE",
U1710="AKTIVCO DEFAUT GE &amp; POWER Cabinet","PASSIVE",
U1710="AKTIVCO Coupure ENEO &amp; Baisse de tension","PASSIVE",
U1710="Coupure ENEO &amp; Baisse de tension","PASSIVE",
U1710="Defaut GE &amp; POWER Cabinet","PASSIVE",
U1710="Sharing","PASSIVE",
U1710="Sites strategiques &amp; DataCenter","PASSIVE",
U1710="Exclu","Exclu",
U1710="SAT","ACTIVE",
U1710="SPARE-ISSUE","SPARE-ISSUE",
U1710="Fiber CAmtel","ACTIVE",
U1710="Fiber AOF","ACTIVE",
U1710="Projet OCM (HUAWEI)","PLANNED WORKS",
U1710="Projet OCM (NOKIA)","PLANNED WORKS",
U1710="ACCESS-ISSUE","ACCESS-ISSUE",
U1710="Projet OCM (ZTE, NOKIA, autres projets)","PLANNED WORKS",
U1710="No root CAuse","No root cause",
U1710="ODU HS","ACTIVE",
U1710="IP &amp; VLAN","ACTIVE",
U1710="Warehouse HUAWEI","SPARE-ISSUE",
U1710="SPARE-HS","SPARE-ISSUE",
U1710="Power Telco","ACTIVE",U1710="no impacts","no impacts"
),"")</f>
        <v/>
      </c>
      <c r="W1710" s="102"/>
      <c r="X1710" s="102"/>
      <c r="Y1710" s="102"/>
      <c r="Z1710" s="102"/>
      <c r="AA1710" s="102"/>
      <c r="AB1710" s="104" t="s">
        <v>5423</v>
      </c>
      <c r="AC1710" s="9"/>
      <c r="AD1710" s="9"/>
      <c r="AE1710" s="7" t="s">
        <v>5423</v>
      </c>
      <c r="AF1710" s="6"/>
      <c r="AG1710" s="7"/>
      <c r="AH1710" s="3" t="s">
        <v>5423</v>
      </c>
      <c r="AI1710" s="18" t="s">
        <v>5423</v>
      </c>
      <c r="AJ1710" s="18" t="s">
        <v>5423</v>
      </c>
      <c r="AK1710" s="18" t="s">
        <v>5423</v>
      </c>
      <c r="AL1710" s="18" t="s">
        <v>5423</v>
      </c>
      <c r="AM1710" s="18" t="s">
        <v>5423</v>
      </c>
      <c r="AN1710" s="18" t="s">
        <v>5423</v>
      </c>
      <c r="AO1710" s="18" t="s">
        <v>5423</v>
      </c>
      <c r="AP1710" s="18" t="s">
        <v>5423</v>
      </c>
      <c r="AQ1710" s="18" t="s">
        <v>5423</v>
      </c>
      <c r="AR1710" s="18" t="s">
        <v>5423</v>
      </c>
      <c r="AS1710" s="18" t="s">
        <v>5423</v>
      </c>
      <c r="AT1710" s="18" t="s">
        <v>5423</v>
      </c>
      <c r="AU1710" s="9" t="s">
        <v>5423</v>
      </c>
      <c r="AV1710" s="14"/>
      <c r="AW1710" s="14" t="s">
        <v>5423</v>
      </c>
      <c r="AX1710" s="14" t="str">
        <f>_xlfn.XLOOKUP(B1710,'[4]cell downs 18042026 17h'!$B:$B,'[4]cell downs 18042026 17h'!$B:$B,"")</f>
        <v/>
      </c>
      <c r="AY1710" s="14" t="str">
        <f>_xlfn.XLOOKUP(B1710,'[5]Cells Huawei 19042026 15h'!$B:$B,'[5]Cells Huawei 19042026 15h'!$B:$B,"")</f>
        <v/>
      </c>
      <c r="AZ1710" s="105" t="str">
        <f>_xlfn.XLOOKUP(B1710,'INCIDENT-04-23-2026'!E:E,'INCIDENT-04-23-2026'!F:F,"")</f>
        <v/>
      </c>
      <c r="BA1710" s="105" t="str">
        <f>_xlfn.XLOOKUP(B1710,'[6]Eneo 17H'!$C:$C,'[6]Eneo 17H'!$I:$I,"")</f>
        <v/>
      </c>
      <c r="BB1710" s="105" t="str">
        <f>_xlfn.XLOOKUP(B1710,[8]ALL!$B:$B,[8]ALL!$M:$M,"")</f>
        <v/>
      </c>
      <c r="BC1710" s="105" t="str">
        <f>_xlfn.XLOOKUP(B1710,'[6]Eneo 17H'!$C:$C,'[6]Eneo 17H'!$I:$I,"")</f>
        <v/>
      </c>
      <c r="BD1710" s="105" t="str">
        <f>_xlfn.XLOOKUP(B1710,'[7]Eneo 12H'!$C:$C,'[7]Eneo 12H'!$I:$I,"")</f>
        <v/>
      </c>
      <c r="BE1710" s="105" t="s">
        <v>6948</v>
      </c>
    </row>
    <row r="1711" spans="1:57" hidden="1" x14ac:dyDescent="0.3">
      <c r="A1711" s="1" t="s">
        <v>4927</v>
      </c>
      <c r="B1711" s="8" t="s">
        <v>4928</v>
      </c>
      <c r="C1711" s="3" t="str">
        <f>_xlfn.XLOOKUP(B1711,'[1]daily break down'!$D:$D,'[1]daily break down'!$E:$E,"")</f>
        <v>Yaounde</v>
      </c>
      <c r="D1711" s="1"/>
      <c r="E1711" s="1"/>
      <c r="F1711" s="3" t="s">
        <v>37</v>
      </c>
      <c r="G1711" s="1" t="s">
        <v>38</v>
      </c>
      <c r="H1711" s="27" t="str">
        <f>_xlfn.XLOOKUP(B1711,[2]CALCULATION!$B:$B,[2]CALCULATION!$H:$H,"")</f>
        <v>ZTE</v>
      </c>
      <c r="I1711" s="23">
        <v>0</v>
      </c>
      <c r="J1711" s="23">
        <v>0</v>
      </c>
      <c r="K1711" s="23">
        <v>0</v>
      </c>
      <c r="L1711" s="23">
        <v>0</v>
      </c>
      <c r="M1711" s="23">
        <v>0</v>
      </c>
      <c r="N1711" s="23">
        <v>0</v>
      </c>
      <c r="O1711" s="23">
        <v>0</v>
      </c>
      <c r="P1711" s="103" t="s">
        <v>6554</v>
      </c>
      <c r="Q1711" s="36" t="s">
        <v>5796</v>
      </c>
      <c r="R1711" s="36"/>
      <c r="S1711" s="35" t="str" cm="1">
        <f t="array" ref="S1711">IFERROR(_xlfn.IFS(
U1711="MPR ISSUE","PDH",
U1711="BSS Hardware Issue","BSS",
U1711="Sites strategiques, MLL, Pylone, etc.","ENVTECH",
U1711="AKTIVCO DEFAUT GE &amp; POWER Cabinet","AKTIVCO",
U1711="AKTIVCO Coupure ENEO &amp; Baisse de tension","AKTIVCO GRID ONLY",
U1711="Coupure ENEO &amp; Baisse de tension","IHS GRID ONLY",
U1711="Defaut GE &amp; POWER Cabinet","IHS",
U1711="Sharing","Partners",
U1711="Sites strategiques &amp; DataCenter","SST &amp; DC",
U1711="Exclu","Exclu",
U1711="SAT","SAT",
U1711="SPARE-ISSUE","SPARE-ISSUE",
U1711="Fiber CAmtel","TRANS_FO_CAMTEL",
U1711="Fiber AOF","Fiber AOF",
U1711="Projet OCM (HUAWEI)","TRAVAUX-HUAWEI",
U1711="Projet OCM (NOKIA)","TRAVAUX-NOKIA",
U1711="ACCESS-ISSUE","ACCESS-ISSUE",
U1711="Projet OCM (ZTE, NOKIA, autres projets)","TRAVAUX OCM",
U1711="No root CAuse","No root cause",
U1711="ODU HS","PDH",
U1711="IP &amp; VLAN","PDH",
U1711="Warehouse HUAWEI","SPARE-ISSUE",
U1711="SPARE-HS","SPARE-ISSUE",
U1711="Power Telco","BSS",U1711="no impacts","no impacts"
),"")</f>
        <v/>
      </c>
      <c r="T1711" s="35" t="str" cm="1">
        <f t="array" ref="T1711">IFERROR(_xlfn.IFS(
U1711="MPR ISSUE","TX ISSUE",
U1711="BSS Hardware Issue","RAN ISSUE",
U1711="Sites strategiques, MLL, Pylone, etc.","ENVTECH",
U1711="AKTIVCO DEFAUT GE &amp; POWER Cabinet","POWER ISSUE",
U1711="AKTIVCO Coupure ENEO &amp; Baisse de tension","POWER ISSUE",
U1711="Coupure ENEO &amp; Baisse de tension","POWER ISSUE",
U1711="Defaut GE &amp; POWER Cabinet","POWER ISSUE",
U1711="Sharing","POWER ISSUE",
U1711="Sites strategiques &amp; DataCenter","POWER ISSUE",
U1711="Exclu","Exclu",
U1711="SAT","TX ISSUE",
U1711="SPARE-ISSUE","SPARE-ISSUE",
U1711="Fiber CAmtel","TX ISSUE",
U1711="Fiber AOF","TX ISSUE",
U1711="Projet OCM (HUAWEI)","TRAVAUX-HUAWEI",
U1711="Projet OCM (NOKIA)","TRAVAUX -NOKIA",
U1711="ACCESS-ISSUE","ACCESS-ISSUE",
U1711="Projet OCM (ZTE, NOKIA, autres projets)","TRAVAUX OCM",
U1711="No root CAuse","No root cause",
U1711="ODU HS","TX ISSUE",
U1711="IP &amp; VLAN","TX ISSUE",
U1711="Warehouse HUAWEI","SPARE-ISSUE",
U1711="SPARE-HS","SPARE-ISSUE",
U1711="Power Telco","RAN ISSUE",U1711="no impacts","no impacts"
),"")</f>
        <v/>
      </c>
      <c r="U1711" s="28"/>
      <c r="V1711" s="35" t="str" cm="1">
        <f t="array" ref="V1711">IFERROR(_xlfn.IFS(
U1711="MPR ISSUE","ACTIVE",
U1711="BSS Hardware Issue","ACTIVE",
U1711="Sites strategiques, MLL, Pylone, etc.","PASSIVE",
U1711="AKTIVCO DEFAUT GE &amp; POWER Cabinet","PASSIVE",
U1711="AKTIVCO Coupure ENEO &amp; Baisse de tension","PASSIVE",
U1711="Coupure ENEO &amp; Baisse de tension","PASSIVE",
U1711="Defaut GE &amp; POWER Cabinet","PASSIVE",
U1711="Sharing","PASSIVE",
U1711="Sites strategiques &amp; DataCenter","PASSIVE",
U1711="Exclu","Exclu",
U1711="SAT","ACTIVE",
U1711="SPARE-ISSUE","SPARE-ISSUE",
U1711="Fiber CAmtel","ACTIVE",
U1711="Fiber AOF","ACTIVE",
U1711="Projet OCM (HUAWEI)","PLANNED WORKS",
U1711="Projet OCM (NOKIA)","PLANNED WORKS",
U1711="ACCESS-ISSUE","ACCESS-ISSUE",
U1711="Projet OCM (ZTE, NOKIA, autres projets)","PLANNED WORKS",
U1711="No root CAuse","No root cause",
U1711="ODU HS","ACTIVE",
U1711="IP &amp; VLAN","ACTIVE",
U1711="Warehouse HUAWEI","SPARE-ISSUE",
U1711="SPARE-HS","SPARE-ISSUE",
U1711="Power Telco","ACTIVE",U1711="no impacts","no impacts"
),"")</f>
        <v/>
      </c>
      <c r="W1711" s="102"/>
      <c r="X1711" s="102"/>
      <c r="Y1711" s="102"/>
      <c r="Z1711" s="102"/>
      <c r="AA1711" s="102"/>
      <c r="AB1711" s="104" t="s">
        <v>5423</v>
      </c>
      <c r="AC1711" s="9"/>
      <c r="AD1711" s="9"/>
      <c r="AE1711" s="7" t="s">
        <v>5423</v>
      </c>
      <c r="AF1711" s="6"/>
      <c r="AG1711" s="7"/>
      <c r="AH1711" s="3" t="s">
        <v>5423</v>
      </c>
      <c r="AI1711" s="18" t="s">
        <v>5423</v>
      </c>
      <c r="AJ1711" s="18" t="s">
        <v>5423</v>
      </c>
      <c r="AK1711" s="18" t="s">
        <v>5423</v>
      </c>
      <c r="AL1711" s="18" t="s">
        <v>5423</v>
      </c>
      <c r="AM1711" s="18" t="s">
        <v>5423</v>
      </c>
      <c r="AN1711" s="18" t="s">
        <v>5423</v>
      </c>
      <c r="AO1711" s="18" t="s">
        <v>5423</v>
      </c>
      <c r="AP1711" s="18" t="s">
        <v>5423</v>
      </c>
      <c r="AQ1711" s="18" t="s">
        <v>5423</v>
      </c>
      <c r="AR1711" s="18" t="s">
        <v>5423</v>
      </c>
      <c r="AS1711" s="18" t="s">
        <v>5423</v>
      </c>
      <c r="AT1711" s="18" t="s">
        <v>5423</v>
      </c>
      <c r="AU1711" s="9" t="s">
        <v>5423</v>
      </c>
      <c r="AV1711" s="14"/>
      <c r="AW1711" s="14" t="s">
        <v>5423</v>
      </c>
      <c r="AX1711" s="14" t="str">
        <f>_xlfn.XLOOKUP(B1711,'[4]cell downs 18042026 17h'!$B:$B,'[4]cell downs 18042026 17h'!$B:$B,"")</f>
        <v/>
      </c>
      <c r="AY1711" s="14" t="str">
        <f>_xlfn.XLOOKUP(B1711,'[5]Cells Huawei 19042026 15h'!$B:$B,'[5]Cells Huawei 19042026 15h'!$B:$B,"")</f>
        <v/>
      </c>
      <c r="AZ1711" s="105" t="str">
        <f>_xlfn.XLOOKUP(B1711,'INCIDENT-04-23-2026'!E:E,'INCIDENT-04-23-2026'!F:F,"")</f>
        <v/>
      </c>
      <c r="BA1711" s="105" t="str">
        <f>_xlfn.XLOOKUP(B1711,'[6]Eneo 17H'!$C:$C,'[6]Eneo 17H'!$I:$I,"")</f>
        <v/>
      </c>
      <c r="BB1711" s="105" t="str">
        <f>_xlfn.XLOOKUP(B1711,[8]ALL!$B:$B,[8]ALL!$M:$M,"")</f>
        <v/>
      </c>
      <c r="BC1711" s="105" t="str">
        <f>_xlfn.XLOOKUP(B1711,'[6]Eneo 17H'!$C:$C,'[6]Eneo 17H'!$I:$I,"")</f>
        <v/>
      </c>
      <c r="BD1711" s="105" t="str">
        <f>_xlfn.XLOOKUP(B1711,'[7]Eneo 12H'!$C:$C,'[7]Eneo 12H'!$I:$I,"")</f>
        <v/>
      </c>
      <c r="BE1711" s="105" t="s">
        <v>5423</v>
      </c>
    </row>
    <row r="1712" spans="1:57" hidden="1" x14ac:dyDescent="0.3">
      <c r="A1712" s="1" t="s">
        <v>4932</v>
      </c>
      <c r="B1712" s="8" t="s">
        <v>4933</v>
      </c>
      <c r="C1712" s="3" t="str">
        <f>_xlfn.XLOOKUP(B1712,'[1]daily break down'!$D:$D,'[1]daily break down'!$E:$E,"")</f>
        <v>LITTORAL</v>
      </c>
      <c r="D1712" s="1"/>
      <c r="E1712" s="1"/>
      <c r="F1712" s="3" t="s">
        <v>31</v>
      </c>
      <c r="G1712" s="1"/>
      <c r="H1712" s="27" t="str">
        <f>_xlfn.XLOOKUP(B1712,[2]CALCULATION!$B:$B,[2]CALCULATION!$H:$H,"")</f>
        <v>ZTE</v>
      </c>
      <c r="I1712" s="23">
        <v>0</v>
      </c>
      <c r="J1712" s="23">
        <v>0</v>
      </c>
      <c r="K1712" s="23">
        <v>0</v>
      </c>
      <c r="L1712" s="23">
        <v>0</v>
      </c>
      <c r="M1712" s="23">
        <v>0</v>
      </c>
      <c r="N1712" s="23">
        <v>0</v>
      </c>
      <c r="O1712" s="23">
        <v>0</v>
      </c>
      <c r="P1712" s="103" t="s">
        <v>6554</v>
      </c>
      <c r="Q1712" s="36" t="s">
        <v>5796</v>
      </c>
      <c r="R1712" s="36"/>
      <c r="S1712" s="35" t="str" cm="1">
        <f t="array" ref="S1712">IFERROR(_xlfn.IFS(
U1712="MPR ISSUE","PDH",
U1712="BSS Hardware Issue","BSS",
U1712="Sites strategiques, MLL, Pylone, etc.","ENVTECH",
U1712="AKTIVCO DEFAUT GE &amp; POWER Cabinet","AKTIVCO",
U1712="AKTIVCO Coupure ENEO &amp; Baisse de tension","AKTIVCO GRID ONLY",
U1712="Coupure ENEO &amp; Baisse de tension","IHS GRID ONLY",
U1712="Defaut GE &amp; POWER Cabinet","IHS",
U1712="Sharing","Partners",
U1712="Sites strategiques &amp; DataCenter","SST &amp; DC",
U1712="Exclu","Exclu",
U1712="SAT","SAT",
U1712="SPARE-ISSUE","SPARE-ISSUE",
U1712="Fiber CAmtel","TRANS_FO_CAMTEL",
U1712="Fiber AOF","Fiber AOF",
U1712="Projet OCM (HUAWEI)","TRAVAUX-HUAWEI",
U1712="Projet OCM (NOKIA)","TRAVAUX-NOKIA",
U1712="ACCESS-ISSUE","ACCESS-ISSUE",
U1712="Projet OCM (ZTE, NOKIA, autres projets)","TRAVAUX OCM",
U1712="No root CAuse","No root cause",
U1712="ODU HS","PDH",
U1712="IP &amp; VLAN","PDH",
U1712="Warehouse HUAWEI","SPARE-ISSUE",
U1712="SPARE-HS","SPARE-ISSUE",
U1712="Power Telco","BSS",U1712="no impacts","no impacts"
),"")</f>
        <v/>
      </c>
      <c r="T1712" s="35" t="str" cm="1">
        <f t="array" ref="T1712">IFERROR(_xlfn.IFS(
U1712="MPR ISSUE","TX ISSUE",
U1712="BSS Hardware Issue","RAN ISSUE",
U1712="Sites strategiques, MLL, Pylone, etc.","ENVTECH",
U1712="AKTIVCO DEFAUT GE &amp; POWER Cabinet","POWER ISSUE",
U1712="AKTIVCO Coupure ENEO &amp; Baisse de tension","POWER ISSUE",
U1712="Coupure ENEO &amp; Baisse de tension","POWER ISSUE",
U1712="Defaut GE &amp; POWER Cabinet","POWER ISSUE",
U1712="Sharing","POWER ISSUE",
U1712="Sites strategiques &amp; DataCenter","POWER ISSUE",
U1712="Exclu","Exclu",
U1712="SAT","TX ISSUE",
U1712="SPARE-ISSUE","SPARE-ISSUE",
U1712="Fiber CAmtel","TX ISSUE",
U1712="Fiber AOF","TX ISSUE",
U1712="Projet OCM (HUAWEI)","TRAVAUX-HUAWEI",
U1712="Projet OCM (NOKIA)","TRAVAUX -NOKIA",
U1712="ACCESS-ISSUE","ACCESS-ISSUE",
U1712="Projet OCM (ZTE, NOKIA, autres projets)","TRAVAUX OCM",
U1712="No root CAuse","No root cause",
U1712="ODU HS","TX ISSUE",
U1712="IP &amp; VLAN","TX ISSUE",
U1712="Warehouse HUAWEI","SPARE-ISSUE",
U1712="SPARE-HS","SPARE-ISSUE",
U1712="Power Telco","RAN ISSUE",U1712="no impacts","no impacts"
),"")</f>
        <v/>
      </c>
      <c r="U1712" s="28"/>
      <c r="V1712" s="35" t="str" cm="1">
        <f t="array" ref="V1712">IFERROR(_xlfn.IFS(
U1712="MPR ISSUE","ACTIVE",
U1712="BSS Hardware Issue","ACTIVE",
U1712="Sites strategiques, MLL, Pylone, etc.","PASSIVE",
U1712="AKTIVCO DEFAUT GE &amp; POWER Cabinet","PASSIVE",
U1712="AKTIVCO Coupure ENEO &amp; Baisse de tension","PASSIVE",
U1712="Coupure ENEO &amp; Baisse de tension","PASSIVE",
U1712="Defaut GE &amp; POWER Cabinet","PASSIVE",
U1712="Sharing","PASSIVE",
U1712="Sites strategiques &amp; DataCenter","PASSIVE",
U1712="Exclu","Exclu",
U1712="SAT","ACTIVE",
U1712="SPARE-ISSUE","SPARE-ISSUE",
U1712="Fiber CAmtel","ACTIVE",
U1712="Fiber AOF","ACTIVE",
U1712="Projet OCM (HUAWEI)","PLANNED WORKS",
U1712="Projet OCM (NOKIA)","PLANNED WORKS",
U1712="ACCESS-ISSUE","ACCESS-ISSUE",
U1712="Projet OCM (ZTE, NOKIA, autres projets)","PLANNED WORKS",
U1712="No root CAuse","No root cause",
U1712="ODU HS","ACTIVE",
U1712="IP &amp; VLAN","ACTIVE",
U1712="Warehouse HUAWEI","SPARE-ISSUE",
U1712="SPARE-HS","SPARE-ISSUE",
U1712="Power Telco","ACTIVE",U1712="no impacts","no impacts"
),"")</f>
        <v/>
      </c>
      <c r="W1712" s="102"/>
      <c r="X1712" s="102"/>
      <c r="Y1712" s="102"/>
      <c r="Z1712" s="102"/>
      <c r="AA1712" s="102"/>
      <c r="AB1712" s="104" t="s">
        <v>5423</v>
      </c>
      <c r="AC1712" s="9"/>
      <c r="AD1712" s="9"/>
      <c r="AE1712" s="7" t="s">
        <v>5423</v>
      </c>
      <c r="AF1712" s="6"/>
      <c r="AG1712" s="7"/>
      <c r="AH1712" s="3" t="s">
        <v>5423</v>
      </c>
      <c r="AI1712" s="18" t="s">
        <v>5423</v>
      </c>
      <c r="AJ1712" s="18" t="s">
        <v>5423</v>
      </c>
      <c r="AK1712" s="18" t="s">
        <v>5423</v>
      </c>
      <c r="AL1712" s="18" t="s">
        <v>5423</v>
      </c>
      <c r="AM1712" s="18" t="s">
        <v>5423</v>
      </c>
      <c r="AN1712" s="18" t="s">
        <v>5423</v>
      </c>
      <c r="AO1712" s="18" t="s">
        <v>5423</v>
      </c>
      <c r="AP1712" s="18" t="s">
        <v>5423</v>
      </c>
      <c r="AQ1712" s="18" t="s">
        <v>5423</v>
      </c>
      <c r="AR1712" s="18" t="s">
        <v>5423</v>
      </c>
      <c r="AS1712" s="18" t="s">
        <v>5423</v>
      </c>
      <c r="AT1712" s="18" t="s">
        <v>5423</v>
      </c>
      <c r="AU1712" s="9" t="s">
        <v>5423</v>
      </c>
      <c r="AV1712" s="14"/>
      <c r="AW1712" s="14" t="s">
        <v>5423</v>
      </c>
      <c r="AX1712" s="14" t="str">
        <f>_xlfn.XLOOKUP(B1712,'[4]cell downs 18042026 17h'!$B:$B,'[4]cell downs 18042026 17h'!$B:$B,"")</f>
        <v/>
      </c>
      <c r="AY1712" s="14" t="str">
        <f>_xlfn.XLOOKUP(B1712,'[5]Cells Huawei 19042026 15h'!$B:$B,'[5]Cells Huawei 19042026 15h'!$B:$B,"")</f>
        <v/>
      </c>
      <c r="AZ1712" s="105" t="str">
        <f>_xlfn.XLOOKUP(B1712,'INCIDENT-04-23-2026'!E:E,'INCIDENT-04-23-2026'!F:F,"")</f>
        <v/>
      </c>
      <c r="BA1712" s="105" t="str">
        <f>_xlfn.XLOOKUP(B1712,'[6]Eneo 17H'!$C:$C,'[6]Eneo 17H'!$I:$I,"")</f>
        <v/>
      </c>
      <c r="BB1712" s="105" t="str">
        <f>_xlfn.XLOOKUP(B1712,[8]ALL!$B:$B,[8]ALL!$M:$M,"")</f>
        <v/>
      </c>
      <c r="BC1712" s="105" t="str">
        <f>_xlfn.XLOOKUP(B1712,'[6]Eneo 17H'!$C:$C,'[6]Eneo 17H'!$I:$I,"")</f>
        <v/>
      </c>
      <c r="BD1712" s="105" t="str">
        <f>_xlfn.XLOOKUP(B1712,'[7]Eneo 12H'!$C:$C,'[7]Eneo 12H'!$I:$I,"")</f>
        <v/>
      </c>
      <c r="BE1712" s="105" t="s">
        <v>5423</v>
      </c>
    </row>
    <row r="1713" spans="1:57" hidden="1" x14ac:dyDescent="0.3">
      <c r="A1713" s="1" t="s">
        <v>4934</v>
      </c>
      <c r="B1713" s="8" t="s">
        <v>4935</v>
      </c>
      <c r="C1713" s="3" t="str">
        <f>_xlfn.XLOOKUP(B1713,'[1]daily break down'!$D:$D,'[1]daily break down'!$E:$E,"")</f>
        <v>LITTORAL</v>
      </c>
      <c r="D1713" s="1"/>
      <c r="E1713" s="1"/>
      <c r="F1713" s="3" t="s">
        <v>31</v>
      </c>
      <c r="G1713" s="1"/>
      <c r="H1713" s="27" t="str">
        <f>_xlfn.XLOOKUP(B1713,[2]CALCULATION!$B:$B,[2]CALCULATION!$H:$H,"")</f>
        <v>ZTE</v>
      </c>
      <c r="I1713" s="23">
        <v>0</v>
      </c>
      <c r="J1713" s="23">
        <v>0</v>
      </c>
      <c r="K1713" s="23">
        <v>0</v>
      </c>
      <c r="L1713" s="23">
        <v>0</v>
      </c>
      <c r="M1713" s="23">
        <v>0</v>
      </c>
      <c r="N1713" s="23">
        <v>0</v>
      </c>
      <c r="O1713" s="23">
        <v>0</v>
      </c>
      <c r="P1713" s="103" t="s">
        <v>6554</v>
      </c>
      <c r="Q1713" s="36" t="s">
        <v>5796</v>
      </c>
      <c r="R1713" s="36"/>
      <c r="S1713" s="35" t="str" cm="1">
        <f t="array" ref="S1713">IFERROR(_xlfn.IFS(
U1713="MPR ISSUE","PDH",
U1713="BSS Hardware Issue","BSS",
U1713="Sites strategiques, MLL, Pylone, etc.","ENVTECH",
U1713="AKTIVCO DEFAUT GE &amp; POWER Cabinet","AKTIVCO",
U1713="AKTIVCO Coupure ENEO &amp; Baisse de tension","AKTIVCO GRID ONLY",
U1713="Coupure ENEO &amp; Baisse de tension","IHS GRID ONLY",
U1713="Defaut GE &amp; POWER Cabinet","IHS",
U1713="Sharing","Partners",
U1713="Sites strategiques &amp; DataCenter","SST &amp; DC",
U1713="Exclu","Exclu",
U1713="SAT","SAT",
U1713="SPARE-ISSUE","SPARE-ISSUE",
U1713="Fiber CAmtel","TRANS_FO_CAMTEL",
U1713="Fiber AOF","Fiber AOF",
U1713="Projet OCM (HUAWEI)","TRAVAUX-HUAWEI",
U1713="Projet OCM (NOKIA)","TRAVAUX-NOKIA",
U1713="ACCESS-ISSUE","ACCESS-ISSUE",
U1713="Projet OCM (ZTE, NOKIA, autres projets)","TRAVAUX OCM",
U1713="No root CAuse","No root cause",
U1713="ODU HS","PDH",
U1713="IP &amp; VLAN","PDH",
U1713="Warehouse HUAWEI","SPARE-ISSUE",
U1713="SPARE-HS","SPARE-ISSUE",
U1713="Power Telco","BSS",U1713="no impacts","no impacts"
),"")</f>
        <v/>
      </c>
      <c r="T1713" s="35" t="str" cm="1">
        <f t="array" ref="T1713">IFERROR(_xlfn.IFS(
U1713="MPR ISSUE","TX ISSUE",
U1713="BSS Hardware Issue","RAN ISSUE",
U1713="Sites strategiques, MLL, Pylone, etc.","ENVTECH",
U1713="AKTIVCO DEFAUT GE &amp; POWER Cabinet","POWER ISSUE",
U1713="AKTIVCO Coupure ENEO &amp; Baisse de tension","POWER ISSUE",
U1713="Coupure ENEO &amp; Baisse de tension","POWER ISSUE",
U1713="Defaut GE &amp; POWER Cabinet","POWER ISSUE",
U1713="Sharing","POWER ISSUE",
U1713="Sites strategiques &amp; DataCenter","POWER ISSUE",
U1713="Exclu","Exclu",
U1713="SAT","TX ISSUE",
U1713="SPARE-ISSUE","SPARE-ISSUE",
U1713="Fiber CAmtel","TX ISSUE",
U1713="Fiber AOF","TX ISSUE",
U1713="Projet OCM (HUAWEI)","TRAVAUX-HUAWEI",
U1713="Projet OCM (NOKIA)","TRAVAUX -NOKIA",
U1713="ACCESS-ISSUE","ACCESS-ISSUE",
U1713="Projet OCM (ZTE, NOKIA, autres projets)","TRAVAUX OCM",
U1713="No root CAuse","No root cause",
U1713="ODU HS","TX ISSUE",
U1713="IP &amp; VLAN","TX ISSUE",
U1713="Warehouse HUAWEI","SPARE-ISSUE",
U1713="SPARE-HS","SPARE-ISSUE",
U1713="Power Telco","RAN ISSUE",U1713="no impacts","no impacts"
),"")</f>
        <v/>
      </c>
      <c r="U1713" s="28"/>
      <c r="V1713" s="35" t="str" cm="1">
        <f t="array" ref="V1713">IFERROR(_xlfn.IFS(
U1713="MPR ISSUE","ACTIVE",
U1713="BSS Hardware Issue","ACTIVE",
U1713="Sites strategiques, MLL, Pylone, etc.","PASSIVE",
U1713="AKTIVCO DEFAUT GE &amp; POWER Cabinet","PASSIVE",
U1713="AKTIVCO Coupure ENEO &amp; Baisse de tension","PASSIVE",
U1713="Coupure ENEO &amp; Baisse de tension","PASSIVE",
U1713="Defaut GE &amp; POWER Cabinet","PASSIVE",
U1713="Sharing","PASSIVE",
U1713="Sites strategiques &amp; DataCenter","PASSIVE",
U1713="Exclu","Exclu",
U1713="SAT","ACTIVE",
U1713="SPARE-ISSUE","SPARE-ISSUE",
U1713="Fiber CAmtel","ACTIVE",
U1713="Fiber AOF","ACTIVE",
U1713="Projet OCM (HUAWEI)","PLANNED WORKS",
U1713="Projet OCM (NOKIA)","PLANNED WORKS",
U1713="ACCESS-ISSUE","ACCESS-ISSUE",
U1713="Projet OCM (ZTE, NOKIA, autres projets)","PLANNED WORKS",
U1713="No root CAuse","No root cause",
U1713="ODU HS","ACTIVE",
U1713="IP &amp; VLAN","ACTIVE",
U1713="Warehouse HUAWEI","SPARE-ISSUE",
U1713="SPARE-HS","SPARE-ISSUE",
U1713="Power Telco","ACTIVE",U1713="no impacts","no impacts"
),"")</f>
        <v/>
      </c>
      <c r="W1713" s="102"/>
      <c r="X1713" s="102"/>
      <c r="Y1713" s="102"/>
      <c r="Z1713" s="102"/>
      <c r="AA1713" s="102"/>
      <c r="AB1713" s="104" t="s">
        <v>5423</v>
      </c>
      <c r="AC1713" s="9"/>
      <c r="AD1713" s="9"/>
      <c r="AE1713" s="7" t="s">
        <v>5423</v>
      </c>
      <c r="AF1713" s="6"/>
      <c r="AG1713" s="7"/>
      <c r="AH1713" s="3" t="s">
        <v>5423</v>
      </c>
      <c r="AI1713" s="18" t="s">
        <v>5423</v>
      </c>
      <c r="AJ1713" s="18" t="s">
        <v>5423</v>
      </c>
      <c r="AK1713" s="18" t="s">
        <v>5423</v>
      </c>
      <c r="AL1713" s="18" t="s">
        <v>5423</v>
      </c>
      <c r="AM1713" s="18" t="s">
        <v>5423</v>
      </c>
      <c r="AN1713" s="18" t="s">
        <v>5423</v>
      </c>
      <c r="AO1713" s="18" t="s">
        <v>5423</v>
      </c>
      <c r="AP1713" s="18" t="s">
        <v>5423</v>
      </c>
      <c r="AQ1713" s="18" t="s">
        <v>5423</v>
      </c>
      <c r="AR1713" s="18" t="s">
        <v>5423</v>
      </c>
      <c r="AS1713" s="18" t="s">
        <v>5423</v>
      </c>
      <c r="AT1713" s="18" t="s">
        <v>5423</v>
      </c>
      <c r="AU1713" s="9" t="s">
        <v>5423</v>
      </c>
      <c r="AV1713" s="14"/>
      <c r="AW1713" s="14" t="s">
        <v>5423</v>
      </c>
      <c r="AX1713" s="14" t="str">
        <f>_xlfn.XLOOKUP(B1713,'[4]cell downs 18042026 17h'!$B:$B,'[4]cell downs 18042026 17h'!$B:$B,"")</f>
        <v/>
      </c>
      <c r="AY1713" s="14" t="str">
        <f>_xlfn.XLOOKUP(B1713,'[5]Cells Huawei 19042026 15h'!$B:$B,'[5]Cells Huawei 19042026 15h'!$B:$B,"")</f>
        <v/>
      </c>
      <c r="AZ1713" s="105" t="str">
        <f>_xlfn.XLOOKUP(B1713,'INCIDENT-04-23-2026'!E:E,'INCIDENT-04-23-2026'!F:F,"")</f>
        <v/>
      </c>
      <c r="BA1713" s="105" t="str">
        <f>_xlfn.XLOOKUP(B1713,'[6]Eneo 17H'!$C:$C,'[6]Eneo 17H'!$I:$I,"")</f>
        <v/>
      </c>
      <c r="BB1713" s="105" t="str">
        <f>_xlfn.XLOOKUP(B1713,[8]ALL!$B:$B,[8]ALL!$M:$M,"")</f>
        <v/>
      </c>
      <c r="BC1713" s="105" t="str">
        <f>_xlfn.XLOOKUP(B1713,'[6]Eneo 17H'!$C:$C,'[6]Eneo 17H'!$I:$I,"")</f>
        <v/>
      </c>
      <c r="BD1713" s="105" t="str">
        <f>_xlfn.XLOOKUP(B1713,'[7]Eneo 12H'!$C:$C,'[7]Eneo 12H'!$I:$I,"")</f>
        <v/>
      </c>
      <c r="BE1713" s="105" t="s">
        <v>5423</v>
      </c>
    </row>
    <row r="1714" spans="1:57" hidden="1" x14ac:dyDescent="0.3">
      <c r="A1714" s="1" t="s">
        <v>4943</v>
      </c>
      <c r="B1714" s="8" t="s">
        <v>4944</v>
      </c>
      <c r="C1714" s="3" t="str">
        <f>_xlfn.XLOOKUP(B1714,'[1]daily break down'!$D:$D,'[1]daily break down'!$E:$E,"")</f>
        <v>CENTRE</v>
      </c>
      <c r="D1714" s="1"/>
      <c r="E1714" s="1"/>
      <c r="F1714" s="3" t="s">
        <v>37</v>
      </c>
      <c r="G1714" s="1"/>
      <c r="H1714" s="27" t="str">
        <f>_xlfn.XLOOKUP(B1714,[2]CALCULATION!$B:$B,[2]CALCULATION!$H:$H,"")</f>
        <v>ZTE</v>
      </c>
      <c r="I1714" s="23">
        <v>0</v>
      </c>
      <c r="J1714" s="23">
        <v>0</v>
      </c>
      <c r="K1714" s="23">
        <v>0</v>
      </c>
      <c r="L1714" s="23">
        <v>0</v>
      </c>
      <c r="M1714" s="23">
        <v>0</v>
      </c>
      <c r="N1714" s="23">
        <v>0</v>
      </c>
      <c r="O1714" s="23">
        <v>0</v>
      </c>
      <c r="P1714" s="103" t="s">
        <v>6554</v>
      </c>
      <c r="Q1714" s="36" t="s">
        <v>5796</v>
      </c>
      <c r="R1714" s="36"/>
      <c r="S1714" s="35" t="str" cm="1">
        <f t="array" ref="S1714">IFERROR(_xlfn.IFS(
U1714="MPR ISSUE","PDH",
U1714="BSS Hardware Issue","BSS",
U1714="Sites strategiques, MLL, Pylone, etc.","ENVTECH",
U1714="AKTIVCO DEFAUT GE &amp; POWER Cabinet","AKTIVCO",
U1714="AKTIVCO Coupure ENEO &amp; Baisse de tension","AKTIVCO GRID ONLY",
U1714="Coupure ENEO &amp; Baisse de tension","IHS GRID ONLY",
U1714="Defaut GE &amp; POWER Cabinet","IHS",
U1714="Sharing","Partners",
U1714="Sites strategiques &amp; DataCenter","SST &amp; DC",
U1714="Exclu","Exclu",
U1714="SAT","SAT",
U1714="SPARE-ISSUE","SPARE-ISSUE",
U1714="Fiber CAmtel","TRANS_FO_CAMTEL",
U1714="Fiber AOF","Fiber AOF",
U1714="Projet OCM (HUAWEI)","TRAVAUX-HUAWEI",
U1714="Projet OCM (NOKIA)","TRAVAUX-NOKIA",
U1714="ACCESS-ISSUE","ACCESS-ISSUE",
U1714="Projet OCM (ZTE, NOKIA, autres projets)","TRAVAUX OCM",
U1714="No root CAuse","No root cause",
U1714="ODU HS","PDH",
U1714="IP &amp; VLAN","PDH",
U1714="Warehouse HUAWEI","SPARE-ISSUE",
U1714="SPARE-HS","SPARE-ISSUE",
U1714="Power Telco","BSS",U1714="no impacts","no impacts"
),"")</f>
        <v/>
      </c>
      <c r="T1714" s="35" t="str" cm="1">
        <f t="array" ref="T1714">IFERROR(_xlfn.IFS(
U1714="MPR ISSUE","TX ISSUE",
U1714="BSS Hardware Issue","RAN ISSUE",
U1714="Sites strategiques, MLL, Pylone, etc.","ENVTECH",
U1714="AKTIVCO DEFAUT GE &amp; POWER Cabinet","POWER ISSUE",
U1714="AKTIVCO Coupure ENEO &amp; Baisse de tension","POWER ISSUE",
U1714="Coupure ENEO &amp; Baisse de tension","POWER ISSUE",
U1714="Defaut GE &amp; POWER Cabinet","POWER ISSUE",
U1714="Sharing","POWER ISSUE",
U1714="Sites strategiques &amp; DataCenter","POWER ISSUE",
U1714="Exclu","Exclu",
U1714="SAT","TX ISSUE",
U1714="SPARE-ISSUE","SPARE-ISSUE",
U1714="Fiber CAmtel","TX ISSUE",
U1714="Fiber AOF","TX ISSUE",
U1714="Projet OCM (HUAWEI)","TRAVAUX-HUAWEI",
U1714="Projet OCM (NOKIA)","TRAVAUX -NOKIA",
U1714="ACCESS-ISSUE","ACCESS-ISSUE",
U1714="Projet OCM (ZTE, NOKIA, autres projets)","TRAVAUX OCM",
U1714="No root CAuse","No root cause",
U1714="ODU HS","TX ISSUE",
U1714="IP &amp; VLAN","TX ISSUE",
U1714="Warehouse HUAWEI","SPARE-ISSUE",
U1714="SPARE-HS","SPARE-ISSUE",
U1714="Power Telco","RAN ISSUE",U1714="no impacts","no impacts"
),"")</f>
        <v/>
      </c>
      <c r="U1714" s="28"/>
      <c r="V1714" s="35" t="str" cm="1">
        <f t="array" ref="V1714">IFERROR(_xlfn.IFS(
U1714="MPR ISSUE","ACTIVE",
U1714="BSS Hardware Issue","ACTIVE",
U1714="Sites strategiques, MLL, Pylone, etc.","PASSIVE",
U1714="AKTIVCO DEFAUT GE &amp; POWER Cabinet","PASSIVE",
U1714="AKTIVCO Coupure ENEO &amp; Baisse de tension","PASSIVE",
U1714="Coupure ENEO &amp; Baisse de tension","PASSIVE",
U1714="Defaut GE &amp; POWER Cabinet","PASSIVE",
U1714="Sharing","PASSIVE",
U1714="Sites strategiques &amp; DataCenter","PASSIVE",
U1714="Exclu","Exclu",
U1714="SAT","ACTIVE",
U1714="SPARE-ISSUE","SPARE-ISSUE",
U1714="Fiber CAmtel","ACTIVE",
U1714="Fiber AOF","ACTIVE",
U1714="Projet OCM (HUAWEI)","PLANNED WORKS",
U1714="Projet OCM (NOKIA)","PLANNED WORKS",
U1714="ACCESS-ISSUE","ACCESS-ISSUE",
U1714="Projet OCM (ZTE, NOKIA, autres projets)","PLANNED WORKS",
U1714="No root CAuse","No root cause",
U1714="ODU HS","ACTIVE",
U1714="IP &amp; VLAN","ACTIVE",
U1714="Warehouse HUAWEI","SPARE-ISSUE",
U1714="SPARE-HS","SPARE-ISSUE",
U1714="Power Telco","ACTIVE",U1714="no impacts","no impacts"
),"")</f>
        <v/>
      </c>
      <c r="W1714" s="102"/>
      <c r="X1714" s="102"/>
      <c r="Y1714" s="102"/>
      <c r="Z1714" s="102"/>
      <c r="AA1714" s="102"/>
      <c r="AB1714" s="104" t="s">
        <v>5423</v>
      </c>
      <c r="AC1714" s="9"/>
      <c r="AD1714" s="9"/>
      <c r="AE1714" s="7" t="s">
        <v>5423</v>
      </c>
      <c r="AF1714" s="6"/>
      <c r="AG1714" s="7"/>
      <c r="AH1714" s="3" t="s">
        <v>5423</v>
      </c>
      <c r="AI1714" s="18" t="s">
        <v>5423</v>
      </c>
      <c r="AJ1714" s="18" t="s">
        <v>5423</v>
      </c>
      <c r="AK1714" s="18" t="s">
        <v>5423</v>
      </c>
      <c r="AL1714" s="18" t="s">
        <v>5423</v>
      </c>
      <c r="AM1714" s="18" t="s">
        <v>5423</v>
      </c>
      <c r="AN1714" s="18" t="s">
        <v>5423</v>
      </c>
      <c r="AO1714" s="18" t="s">
        <v>5423</v>
      </c>
      <c r="AP1714" s="18" t="s">
        <v>5423</v>
      </c>
      <c r="AQ1714" s="18" t="s">
        <v>5423</v>
      </c>
      <c r="AR1714" s="18" t="s">
        <v>5423</v>
      </c>
      <c r="AS1714" s="18" t="s">
        <v>5423</v>
      </c>
      <c r="AT1714" s="18" t="s">
        <v>5423</v>
      </c>
      <c r="AU1714" s="9" t="s">
        <v>5423</v>
      </c>
      <c r="AV1714" s="14"/>
      <c r="AW1714" s="14" t="s">
        <v>5423</v>
      </c>
      <c r="AX1714" s="14" t="str">
        <f>_xlfn.XLOOKUP(B1714,'[4]cell downs 18042026 17h'!$B:$B,'[4]cell downs 18042026 17h'!$B:$B,"")</f>
        <v/>
      </c>
      <c r="AY1714" s="14" t="str">
        <f>_xlfn.XLOOKUP(B1714,'[5]Cells Huawei 19042026 15h'!$B:$B,'[5]Cells Huawei 19042026 15h'!$B:$B,"")</f>
        <v/>
      </c>
      <c r="AZ1714" s="105" t="str">
        <f>_xlfn.XLOOKUP(B1714,'INCIDENT-04-23-2026'!E:E,'INCIDENT-04-23-2026'!F:F,"")</f>
        <v/>
      </c>
      <c r="BA1714" s="105" t="str">
        <f>_xlfn.XLOOKUP(B1714,'[6]Eneo 17H'!$C:$C,'[6]Eneo 17H'!$I:$I,"")</f>
        <v/>
      </c>
      <c r="BB1714" s="105" t="str">
        <f>_xlfn.XLOOKUP(B1714,[8]ALL!$B:$B,[8]ALL!$M:$M,"")</f>
        <v/>
      </c>
      <c r="BC1714" s="105" t="str">
        <f>_xlfn.XLOOKUP(B1714,'[6]Eneo 17H'!$C:$C,'[6]Eneo 17H'!$I:$I,"")</f>
        <v/>
      </c>
      <c r="BD1714" s="105" t="str">
        <f>_xlfn.XLOOKUP(B1714,'[7]Eneo 12H'!$C:$C,'[7]Eneo 12H'!$I:$I,"")</f>
        <v/>
      </c>
      <c r="BE1714" s="105" t="s">
        <v>5423</v>
      </c>
    </row>
    <row r="1715" spans="1:57" hidden="1" x14ac:dyDescent="0.3">
      <c r="A1715" s="1" t="s">
        <v>5031</v>
      </c>
      <c r="B1715" s="8" t="s">
        <v>5032</v>
      </c>
      <c r="C1715" s="3" t="str">
        <f>_xlfn.XLOOKUP(B1715,'[1]daily break down'!$D:$D,'[1]daily break down'!$E:$E,"")</f>
        <v>Yaounde</v>
      </c>
      <c r="D1715" s="1" t="s">
        <v>11</v>
      </c>
      <c r="E1715" s="1" t="s">
        <v>145</v>
      </c>
      <c r="F1715" s="3" t="s">
        <v>37</v>
      </c>
      <c r="G1715" s="1" t="s">
        <v>38</v>
      </c>
      <c r="H1715" s="27" t="str">
        <f>_xlfn.XLOOKUP(B1715,[2]CALCULATION!$B:$B,[2]CALCULATION!$H:$H,"")</f>
        <v>ZTE</v>
      </c>
      <c r="I1715" s="23">
        <v>0</v>
      </c>
      <c r="J1715" s="23">
        <v>0</v>
      </c>
      <c r="K1715" s="23">
        <v>0</v>
      </c>
      <c r="L1715" s="23">
        <v>0</v>
      </c>
      <c r="M1715" s="23">
        <v>0</v>
      </c>
      <c r="N1715" s="23">
        <v>0</v>
      </c>
      <c r="O1715" s="23">
        <v>0</v>
      </c>
      <c r="P1715" s="103" t="s">
        <v>6554</v>
      </c>
      <c r="Q1715" s="36" t="s">
        <v>5796</v>
      </c>
      <c r="R1715" s="36"/>
      <c r="S1715" s="35" t="str" cm="1">
        <f t="array" ref="S1715">IFERROR(_xlfn.IFS(
U1715="MPR ISSUE","PDH",
U1715="BSS Hardware Issue","BSS",
U1715="Sites strategiques, MLL, Pylone, etc.","ENVTECH",
U1715="AKTIVCO DEFAUT GE &amp; POWER Cabinet","AKTIVCO",
U1715="AKTIVCO Coupure ENEO &amp; Baisse de tension","AKTIVCO GRID ONLY",
U1715="Coupure ENEO &amp; Baisse de tension","IHS GRID ONLY",
U1715="Defaut GE &amp; POWER Cabinet","IHS",
U1715="Sharing","Partners",
U1715="Sites strategiques &amp; DataCenter","SST &amp; DC",
U1715="Exclu","Exclu",
U1715="SAT","SAT",
U1715="SPARE-ISSUE","SPARE-ISSUE",
U1715="Fiber CAmtel","TRANS_FO_CAMTEL",
U1715="Fiber AOF","Fiber AOF",
U1715="Projet OCM (HUAWEI)","TRAVAUX-HUAWEI",
U1715="Projet OCM (NOKIA)","TRAVAUX-NOKIA",
U1715="ACCESS-ISSUE","ACCESS-ISSUE",
U1715="Projet OCM (ZTE, NOKIA, autres projets)","TRAVAUX OCM",
U1715="No root CAuse","No root cause",
U1715="ODU HS","PDH",
U1715="IP &amp; VLAN","PDH",
U1715="Warehouse HUAWEI","SPARE-ISSUE",
U1715="SPARE-HS","SPARE-ISSUE",
U1715="Power Telco","BSS",U1715="no impacts","no impacts"
),"")</f>
        <v/>
      </c>
      <c r="T1715" s="35" t="str" cm="1">
        <f t="array" ref="T1715">IFERROR(_xlfn.IFS(
U1715="MPR ISSUE","TX ISSUE",
U1715="BSS Hardware Issue","RAN ISSUE",
U1715="Sites strategiques, MLL, Pylone, etc.","ENVTECH",
U1715="AKTIVCO DEFAUT GE &amp; POWER Cabinet","POWER ISSUE",
U1715="AKTIVCO Coupure ENEO &amp; Baisse de tension","POWER ISSUE",
U1715="Coupure ENEO &amp; Baisse de tension","POWER ISSUE",
U1715="Defaut GE &amp; POWER Cabinet","POWER ISSUE",
U1715="Sharing","POWER ISSUE",
U1715="Sites strategiques &amp; DataCenter","POWER ISSUE",
U1715="Exclu","Exclu",
U1715="SAT","TX ISSUE",
U1715="SPARE-ISSUE","SPARE-ISSUE",
U1715="Fiber CAmtel","TX ISSUE",
U1715="Fiber AOF","TX ISSUE",
U1715="Projet OCM (HUAWEI)","TRAVAUX-HUAWEI",
U1715="Projet OCM (NOKIA)","TRAVAUX -NOKIA",
U1715="ACCESS-ISSUE","ACCESS-ISSUE",
U1715="Projet OCM (ZTE, NOKIA, autres projets)","TRAVAUX OCM",
U1715="No root CAuse","No root cause",
U1715="ODU HS","TX ISSUE",
U1715="IP &amp; VLAN","TX ISSUE",
U1715="Warehouse HUAWEI","SPARE-ISSUE",
U1715="SPARE-HS","SPARE-ISSUE",
U1715="Power Telco","RAN ISSUE",U1715="no impacts","no impacts"
),"")</f>
        <v/>
      </c>
      <c r="U1715" s="28"/>
      <c r="V1715" s="35" t="str" cm="1">
        <f t="array" ref="V1715">IFERROR(_xlfn.IFS(
U1715="MPR ISSUE","ACTIVE",
U1715="BSS Hardware Issue","ACTIVE",
U1715="Sites strategiques, MLL, Pylone, etc.","PASSIVE",
U1715="AKTIVCO DEFAUT GE &amp; POWER Cabinet","PASSIVE",
U1715="AKTIVCO Coupure ENEO &amp; Baisse de tension","PASSIVE",
U1715="Coupure ENEO &amp; Baisse de tension","PASSIVE",
U1715="Defaut GE &amp; POWER Cabinet","PASSIVE",
U1715="Sharing","PASSIVE",
U1715="Sites strategiques &amp; DataCenter","PASSIVE",
U1715="Exclu","Exclu",
U1715="SAT","ACTIVE",
U1715="SPARE-ISSUE","SPARE-ISSUE",
U1715="Fiber CAmtel","ACTIVE",
U1715="Fiber AOF","ACTIVE",
U1715="Projet OCM (HUAWEI)","PLANNED WORKS",
U1715="Projet OCM (NOKIA)","PLANNED WORKS",
U1715="ACCESS-ISSUE","ACCESS-ISSUE",
U1715="Projet OCM (ZTE, NOKIA, autres projets)","PLANNED WORKS",
U1715="No root CAuse","No root cause",
U1715="ODU HS","ACTIVE",
U1715="IP &amp; VLAN","ACTIVE",
U1715="Warehouse HUAWEI","SPARE-ISSUE",
U1715="SPARE-HS","SPARE-ISSUE",
U1715="Power Telco","ACTIVE",U1715="no impacts","no impacts"
),"")</f>
        <v/>
      </c>
      <c r="W1715" s="102"/>
      <c r="X1715" s="102"/>
      <c r="Y1715" s="102"/>
      <c r="Z1715" s="102"/>
      <c r="AA1715" s="102"/>
      <c r="AB1715" s="104" t="s">
        <v>5423</v>
      </c>
      <c r="AC1715" s="9"/>
      <c r="AD1715" s="9"/>
      <c r="AE1715" s="7" t="s">
        <v>5423</v>
      </c>
      <c r="AF1715" s="6"/>
      <c r="AG1715" s="7"/>
      <c r="AH1715" s="3" t="s">
        <v>5423</v>
      </c>
      <c r="AI1715" s="18" t="s">
        <v>5423</v>
      </c>
      <c r="AJ1715" s="18" t="s">
        <v>5423</v>
      </c>
      <c r="AK1715" s="18" t="s">
        <v>5423</v>
      </c>
      <c r="AL1715" s="18" t="s">
        <v>5423</v>
      </c>
      <c r="AM1715" s="18" t="s">
        <v>5423</v>
      </c>
      <c r="AN1715" s="18" t="s">
        <v>5423</v>
      </c>
      <c r="AO1715" s="18" t="s">
        <v>5423</v>
      </c>
      <c r="AP1715" s="18" t="s">
        <v>5423</v>
      </c>
      <c r="AQ1715" s="18" t="s">
        <v>5423</v>
      </c>
      <c r="AR1715" s="18" t="s">
        <v>5423</v>
      </c>
      <c r="AS1715" s="18" t="s">
        <v>5423</v>
      </c>
      <c r="AT1715" s="18" t="s">
        <v>5423</v>
      </c>
      <c r="AU1715" s="9" t="s">
        <v>5423</v>
      </c>
      <c r="AV1715" s="14"/>
      <c r="AW1715" s="14" t="s">
        <v>5423</v>
      </c>
      <c r="AX1715" s="14" t="str">
        <f>_xlfn.XLOOKUP(B1715,'[4]cell downs 18042026 17h'!$B:$B,'[4]cell downs 18042026 17h'!$B:$B,"")</f>
        <v/>
      </c>
      <c r="AY1715" s="14" t="str">
        <f>_xlfn.XLOOKUP(B1715,'[5]Cells Huawei 19042026 15h'!$B:$B,'[5]Cells Huawei 19042026 15h'!$B:$B,"")</f>
        <v/>
      </c>
      <c r="AZ1715" s="105" t="str">
        <f>_xlfn.XLOOKUP(B1715,'INCIDENT-04-23-2026'!E:E,'INCIDENT-04-23-2026'!F:F,"")</f>
        <v/>
      </c>
      <c r="BA1715" s="105" t="str">
        <f>_xlfn.XLOOKUP(B1715,'[6]Eneo 17H'!$C:$C,'[6]Eneo 17H'!$I:$I,"")</f>
        <v/>
      </c>
      <c r="BB1715" s="105" t="str">
        <f>_xlfn.XLOOKUP(B1715,[8]ALL!$B:$B,[8]ALL!$M:$M,"")</f>
        <v/>
      </c>
      <c r="BC1715" s="105" t="str">
        <f>_xlfn.XLOOKUP(B1715,'[6]Eneo 17H'!$C:$C,'[6]Eneo 17H'!$I:$I,"")</f>
        <v/>
      </c>
      <c r="BD1715" s="105" t="str">
        <f>_xlfn.XLOOKUP(B1715,'[7]Eneo 12H'!$C:$C,'[7]Eneo 12H'!$I:$I,"")</f>
        <v/>
      </c>
      <c r="BE1715" s="105" t="s">
        <v>6881</v>
      </c>
    </row>
    <row r="1716" spans="1:57" hidden="1" x14ac:dyDescent="0.3">
      <c r="A1716" s="1" t="s">
        <v>5033</v>
      </c>
      <c r="B1716" s="8" t="s">
        <v>5034</v>
      </c>
      <c r="C1716" s="3" t="str">
        <f>_xlfn.XLOOKUP(B1716,'[1]daily break down'!$D:$D,'[1]daily break down'!$E:$E,"")</f>
        <v>Yaounde</v>
      </c>
      <c r="D1716" s="1" t="s">
        <v>11</v>
      </c>
      <c r="E1716" s="1" t="s">
        <v>12</v>
      </c>
      <c r="F1716" s="3" t="s">
        <v>37</v>
      </c>
      <c r="G1716" s="1" t="s">
        <v>38</v>
      </c>
      <c r="H1716" s="27" t="str">
        <f>_xlfn.XLOOKUP(B1716,[2]CALCULATION!$B:$B,[2]CALCULATION!$H:$H,"")</f>
        <v>ZTE</v>
      </c>
      <c r="I1716" s="23">
        <v>0</v>
      </c>
      <c r="J1716" s="23">
        <v>0</v>
      </c>
      <c r="K1716" s="23">
        <v>0</v>
      </c>
      <c r="L1716" s="23">
        <v>0</v>
      </c>
      <c r="M1716" s="23">
        <v>0</v>
      </c>
      <c r="N1716" s="23">
        <v>0</v>
      </c>
      <c r="O1716" s="23">
        <v>0</v>
      </c>
      <c r="P1716" s="103" t="s">
        <v>6554</v>
      </c>
      <c r="Q1716" s="36" t="s">
        <v>5796</v>
      </c>
      <c r="R1716" s="36"/>
      <c r="S1716" s="35" t="str" cm="1">
        <f t="array" ref="S1716">IFERROR(_xlfn.IFS(
U1716="MPR ISSUE","PDH",
U1716="BSS Hardware Issue","BSS",
U1716="Sites strategiques, MLL, Pylone, etc.","ENVTECH",
U1716="AKTIVCO DEFAUT GE &amp; POWER Cabinet","AKTIVCO",
U1716="AKTIVCO Coupure ENEO &amp; Baisse de tension","AKTIVCO GRID ONLY",
U1716="Coupure ENEO &amp; Baisse de tension","IHS GRID ONLY",
U1716="Defaut GE &amp; POWER Cabinet","IHS",
U1716="Sharing","Partners",
U1716="Sites strategiques &amp; DataCenter","SST &amp; DC",
U1716="Exclu","Exclu",
U1716="SAT","SAT",
U1716="SPARE-ISSUE","SPARE-ISSUE",
U1716="Fiber CAmtel","TRANS_FO_CAMTEL",
U1716="Fiber AOF","Fiber AOF",
U1716="Projet OCM (HUAWEI)","TRAVAUX-HUAWEI",
U1716="Projet OCM (NOKIA)","TRAVAUX-NOKIA",
U1716="ACCESS-ISSUE","ACCESS-ISSUE",
U1716="Projet OCM (ZTE, NOKIA, autres projets)","TRAVAUX OCM",
U1716="No root CAuse","No root cause",
U1716="ODU HS","PDH",
U1716="IP &amp; VLAN","PDH",
U1716="Warehouse HUAWEI","SPARE-ISSUE",
U1716="SPARE-HS","SPARE-ISSUE",
U1716="Power Telco","BSS",U1716="no impacts","no impacts"
),"")</f>
        <v/>
      </c>
      <c r="T1716" s="35" t="str" cm="1">
        <f t="array" ref="T1716">IFERROR(_xlfn.IFS(
U1716="MPR ISSUE","TX ISSUE",
U1716="BSS Hardware Issue","RAN ISSUE",
U1716="Sites strategiques, MLL, Pylone, etc.","ENVTECH",
U1716="AKTIVCO DEFAUT GE &amp; POWER Cabinet","POWER ISSUE",
U1716="AKTIVCO Coupure ENEO &amp; Baisse de tension","POWER ISSUE",
U1716="Coupure ENEO &amp; Baisse de tension","POWER ISSUE",
U1716="Defaut GE &amp; POWER Cabinet","POWER ISSUE",
U1716="Sharing","POWER ISSUE",
U1716="Sites strategiques &amp; DataCenter","POWER ISSUE",
U1716="Exclu","Exclu",
U1716="SAT","TX ISSUE",
U1716="SPARE-ISSUE","SPARE-ISSUE",
U1716="Fiber CAmtel","TX ISSUE",
U1716="Fiber AOF","TX ISSUE",
U1716="Projet OCM (HUAWEI)","TRAVAUX-HUAWEI",
U1716="Projet OCM (NOKIA)","TRAVAUX -NOKIA",
U1716="ACCESS-ISSUE","ACCESS-ISSUE",
U1716="Projet OCM (ZTE, NOKIA, autres projets)","TRAVAUX OCM",
U1716="No root CAuse","No root cause",
U1716="ODU HS","TX ISSUE",
U1716="IP &amp; VLAN","TX ISSUE",
U1716="Warehouse HUAWEI","SPARE-ISSUE",
U1716="SPARE-HS","SPARE-ISSUE",
U1716="Power Telco","RAN ISSUE",U1716="no impacts","no impacts"
),"")</f>
        <v/>
      </c>
      <c r="U1716" s="28"/>
      <c r="V1716" s="35" t="str" cm="1">
        <f t="array" ref="V1716">IFERROR(_xlfn.IFS(
U1716="MPR ISSUE","ACTIVE",
U1716="BSS Hardware Issue","ACTIVE",
U1716="Sites strategiques, MLL, Pylone, etc.","PASSIVE",
U1716="AKTIVCO DEFAUT GE &amp; POWER Cabinet","PASSIVE",
U1716="AKTIVCO Coupure ENEO &amp; Baisse de tension","PASSIVE",
U1716="Coupure ENEO &amp; Baisse de tension","PASSIVE",
U1716="Defaut GE &amp; POWER Cabinet","PASSIVE",
U1716="Sharing","PASSIVE",
U1716="Sites strategiques &amp; DataCenter","PASSIVE",
U1716="Exclu","Exclu",
U1716="SAT","ACTIVE",
U1716="SPARE-ISSUE","SPARE-ISSUE",
U1716="Fiber CAmtel","ACTIVE",
U1716="Fiber AOF","ACTIVE",
U1716="Projet OCM (HUAWEI)","PLANNED WORKS",
U1716="Projet OCM (NOKIA)","PLANNED WORKS",
U1716="ACCESS-ISSUE","ACCESS-ISSUE",
U1716="Projet OCM (ZTE, NOKIA, autres projets)","PLANNED WORKS",
U1716="No root CAuse","No root cause",
U1716="ODU HS","ACTIVE",
U1716="IP &amp; VLAN","ACTIVE",
U1716="Warehouse HUAWEI","SPARE-ISSUE",
U1716="SPARE-HS","SPARE-ISSUE",
U1716="Power Telco","ACTIVE",U1716="no impacts","no impacts"
),"")</f>
        <v/>
      </c>
      <c r="W1716" s="102"/>
      <c r="X1716" s="102"/>
      <c r="Y1716" s="102"/>
      <c r="Z1716" s="102"/>
      <c r="AA1716" s="102"/>
      <c r="AB1716" s="104" t="s">
        <v>5423</v>
      </c>
      <c r="AC1716" s="9"/>
      <c r="AD1716" s="9"/>
      <c r="AE1716" s="7" t="s">
        <v>5423</v>
      </c>
      <c r="AF1716" s="6"/>
      <c r="AG1716" s="7"/>
      <c r="AH1716" s="3" t="s">
        <v>5423</v>
      </c>
      <c r="AI1716" s="18" t="s">
        <v>5423</v>
      </c>
      <c r="AJ1716" s="18" t="s">
        <v>5423</v>
      </c>
      <c r="AK1716" s="18" t="s">
        <v>5423</v>
      </c>
      <c r="AL1716" s="18" t="s">
        <v>5423</v>
      </c>
      <c r="AM1716" s="18" t="s">
        <v>5423</v>
      </c>
      <c r="AN1716" s="18" t="s">
        <v>5423</v>
      </c>
      <c r="AO1716" s="18" t="s">
        <v>5423</v>
      </c>
      <c r="AP1716" s="18" t="s">
        <v>5423</v>
      </c>
      <c r="AQ1716" s="18" t="s">
        <v>5423</v>
      </c>
      <c r="AR1716" s="18" t="s">
        <v>5423</v>
      </c>
      <c r="AS1716" s="18" t="s">
        <v>5423</v>
      </c>
      <c r="AT1716" s="18" t="s">
        <v>5423</v>
      </c>
      <c r="AU1716" s="9" t="s">
        <v>5423</v>
      </c>
      <c r="AV1716" s="14"/>
      <c r="AW1716" s="14" t="s">
        <v>5423</v>
      </c>
      <c r="AX1716" s="14" t="str">
        <f>_xlfn.XLOOKUP(B1716,'[4]cell downs 18042026 17h'!$B:$B,'[4]cell downs 18042026 17h'!$B:$B,"")</f>
        <v/>
      </c>
      <c r="AY1716" s="14" t="str">
        <f>_xlfn.XLOOKUP(B1716,'[5]Cells Huawei 19042026 15h'!$B:$B,'[5]Cells Huawei 19042026 15h'!$B:$B,"")</f>
        <v/>
      </c>
      <c r="AZ1716" s="105" t="str">
        <f>_xlfn.XLOOKUP(B1716,'INCIDENT-04-23-2026'!E:E,'INCIDENT-04-23-2026'!F:F,"")</f>
        <v/>
      </c>
      <c r="BA1716" s="105" t="str">
        <f>_xlfn.XLOOKUP(B1716,'[6]Eneo 17H'!$C:$C,'[6]Eneo 17H'!$I:$I,"")</f>
        <v/>
      </c>
      <c r="BB1716" s="105" t="str">
        <f>_xlfn.XLOOKUP(B1716,[8]ALL!$B:$B,[8]ALL!$M:$M,"")</f>
        <v/>
      </c>
      <c r="BC1716" s="105" t="str">
        <f>_xlfn.XLOOKUP(B1716,'[6]Eneo 17H'!$C:$C,'[6]Eneo 17H'!$I:$I,"")</f>
        <v/>
      </c>
      <c r="BD1716" s="105" t="str">
        <f>_xlfn.XLOOKUP(B1716,'[7]Eneo 12H'!$C:$C,'[7]Eneo 12H'!$I:$I,"")</f>
        <v/>
      </c>
      <c r="BE1716" s="105" t="s">
        <v>5423</v>
      </c>
    </row>
    <row r="1717" spans="1:57" hidden="1" x14ac:dyDescent="0.3">
      <c r="A1717" s="1" t="s">
        <v>856</v>
      </c>
      <c r="B1717" s="8" t="s">
        <v>5223</v>
      </c>
      <c r="C1717" s="3" t="str">
        <f>_xlfn.XLOOKUP(B1717,'[1]daily break down'!$D:$D,'[1]daily break down'!$E:$E,"")</f>
        <v>OUEST</v>
      </c>
      <c r="D1717" s="1" t="s">
        <v>11</v>
      </c>
      <c r="E1717" s="1" t="s">
        <v>12</v>
      </c>
      <c r="F1717" s="3" t="s">
        <v>102</v>
      </c>
      <c r="G1717" s="1" t="s">
        <v>856</v>
      </c>
      <c r="H1717" s="25" t="str">
        <f>_xlfn.XLOOKUP(B1717,[2]CALCULATION!$B:$B,[2]CALCULATION!$H:$H,"")</f>
        <v>Huawei</v>
      </c>
      <c r="I1717" s="23">
        <v>0</v>
      </c>
      <c r="J1717" s="23">
        <v>0</v>
      </c>
      <c r="K1717" s="23">
        <v>0</v>
      </c>
      <c r="L1717" s="23">
        <v>0</v>
      </c>
      <c r="M1717" s="23">
        <v>0</v>
      </c>
      <c r="N1717" s="23">
        <v>0</v>
      </c>
      <c r="O1717" s="23">
        <v>0</v>
      </c>
      <c r="P1717" s="103" t="s">
        <v>6554</v>
      </c>
      <c r="Q1717" s="36" t="s">
        <v>5796</v>
      </c>
      <c r="R1717" s="36"/>
      <c r="S1717" s="35" t="str" cm="1">
        <f t="array" ref="S1717">IFERROR(_xlfn.IFS(
U1717="MPR ISSUE","PDH",
U1717="BSS Hardware Issue","BSS",
U1717="Sites strategiques, MLL, Pylone, etc.","ENVTECH",
U1717="AKTIVCO DEFAUT GE &amp; POWER Cabinet","AKTIVCO",
U1717="AKTIVCO Coupure ENEO &amp; Baisse de tension","AKTIVCO GRID ONLY",
U1717="Coupure ENEO &amp; Baisse de tension","IHS GRID ONLY",
U1717="Defaut GE &amp; POWER Cabinet","IHS",
U1717="Sharing","Partners",
U1717="Sites strategiques &amp; DataCenter","SST &amp; DC",
U1717="Exclu","Exclu",
U1717="SAT","SAT",
U1717="SPARE-ISSUE","SPARE-ISSUE",
U1717="Fiber CAmtel","TRANS_FO_CAMTEL",
U1717="Fiber AOF","Fiber AOF",
U1717="Projet OCM (HUAWEI)","TRAVAUX-HUAWEI",
U1717="Projet OCM (NOKIA)","TRAVAUX-NOKIA",
U1717="ACCESS-ISSUE","ACCESS-ISSUE",
U1717="Projet OCM (ZTE, NOKIA, autres projets)","TRAVAUX OCM",
U1717="No root CAuse","No root cause",
U1717="ODU HS","PDH",
U1717="IP &amp; VLAN","PDH",
U1717="Warehouse HUAWEI","SPARE-ISSUE",
U1717="SPARE-HS","SPARE-ISSUE",
U1717="Power Telco","BSS",U1717="no impacts","no impacts"
),"")</f>
        <v/>
      </c>
      <c r="T1717" s="35" t="str" cm="1">
        <f t="array" ref="T1717">IFERROR(_xlfn.IFS(
U1717="MPR ISSUE","TX ISSUE",
U1717="BSS Hardware Issue","RAN ISSUE",
U1717="Sites strategiques, MLL, Pylone, etc.","ENVTECH",
U1717="AKTIVCO DEFAUT GE &amp; POWER Cabinet","POWER ISSUE",
U1717="AKTIVCO Coupure ENEO &amp; Baisse de tension","POWER ISSUE",
U1717="Coupure ENEO &amp; Baisse de tension","POWER ISSUE",
U1717="Defaut GE &amp; POWER Cabinet","POWER ISSUE",
U1717="Sharing","POWER ISSUE",
U1717="Sites strategiques &amp; DataCenter","POWER ISSUE",
U1717="Exclu","Exclu",
U1717="SAT","TX ISSUE",
U1717="SPARE-ISSUE","SPARE-ISSUE",
U1717="Fiber CAmtel","TX ISSUE",
U1717="Fiber AOF","TX ISSUE",
U1717="Projet OCM (HUAWEI)","TRAVAUX-HUAWEI",
U1717="Projet OCM (NOKIA)","TRAVAUX -NOKIA",
U1717="ACCESS-ISSUE","ACCESS-ISSUE",
U1717="Projet OCM (ZTE, NOKIA, autres projets)","TRAVAUX OCM",
U1717="No root CAuse","No root cause",
U1717="ODU HS","TX ISSUE",
U1717="IP &amp; VLAN","TX ISSUE",
U1717="Warehouse HUAWEI","SPARE-ISSUE",
U1717="SPARE-HS","SPARE-ISSUE",
U1717="Power Telco","RAN ISSUE",U1717="no impacts","no impacts"
),"")</f>
        <v/>
      </c>
      <c r="U1717" s="28"/>
      <c r="V1717" s="35" t="str" cm="1">
        <f t="array" ref="V1717">IFERROR(_xlfn.IFS(
U1717="MPR ISSUE","ACTIVE",
U1717="BSS Hardware Issue","ACTIVE",
U1717="Sites strategiques, MLL, Pylone, etc.","PASSIVE",
U1717="AKTIVCO DEFAUT GE &amp; POWER Cabinet","PASSIVE",
U1717="AKTIVCO Coupure ENEO &amp; Baisse de tension","PASSIVE",
U1717="Coupure ENEO &amp; Baisse de tension","PASSIVE",
U1717="Defaut GE &amp; POWER Cabinet","PASSIVE",
U1717="Sharing","PASSIVE",
U1717="Sites strategiques &amp; DataCenter","PASSIVE",
U1717="Exclu","Exclu",
U1717="SAT","ACTIVE",
U1717="SPARE-ISSUE","SPARE-ISSUE",
U1717="Fiber CAmtel","ACTIVE",
U1717="Fiber AOF","ACTIVE",
U1717="Projet OCM (HUAWEI)","PLANNED WORKS",
U1717="Projet OCM (NOKIA)","PLANNED WORKS",
U1717="ACCESS-ISSUE","ACCESS-ISSUE",
U1717="Projet OCM (ZTE, NOKIA, autres projets)","PLANNED WORKS",
U1717="No root CAuse","No root cause",
U1717="ODU HS","ACTIVE",
U1717="IP &amp; VLAN","ACTIVE",
U1717="Warehouse HUAWEI","SPARE-ISSUE",
U1717="SPARE-HS","SPARE-ISSUE",
U1717="Power Telco","ACTIVE",U1717="no impacts","no impacts"
),"")</f>
        <v/>
      </c>
      <c r="W1717" s="102"/>
      <c r="X1717" s="102"/>
      <c r="Y1717" s="102"/>
      <c r="Z1717" s="102"/>
      <c r="AA1717" s="102"/>
      <c r="AB1717" s="104" t="s">
        <v>5423</v>
      </c>
      <c r="AC1717" s="9"/>
      <c r="AD1717" s="9"/>
      <c r="AE1717" s="7" t="s">
        <v>5423</v>
      </c>
      <c r="AF1717" s="6"/>
      <c r="AG1717" s="7"/>
      <c r="AH1717" s="3" t="s">
        <v>5423</v>
      </c>
      <c r="AI1717" s="18" t="s">
        <v>5423</v>
      </c>
      <c r="AJ1717" s="18" t="s">
        <v>5423</v>
      </c>
      <c r="AK1717" s="18" t="s">
        <v>5423</v>
      </c>
      <c r="AL1717" s="18" t="s">
        <v>5423</v>
      </c>
      <c r="AM1717" s="18" t="s">
        <v>5423</v>
      </c>
      <c r="AN1717" s="18" t="s">
        <v>5423</v>
      </c>
      <c r="AO1717" s="18" t="s">
        <v>5423</v>
      </c>
      <c r="AP1717" s="18" t="s">
        <v>5423</v>
      </c>
      <c r="AQ1717" s="18" t="s">
        <v>5423</v>
      </c>
      <c r="AR1717" s="18" t="s">
        <v>5423</v>
      </c>
      <c r="AS1717" s="18" t="s">
        <v>5423</v>
      </c>
      <c r="AT1717" s="18" t="s">
        <v>5423</v>
      </c>
      <c r="AU1717" s="9" t="s">
        <v>5423</v>
      </c>
      <c r="AV1717" s="14"/>
      <c r="AW1717" s="14" t="s">
        <v>5423</v>
      </c>
      <c r="AX1717" s="14" t="str">
        <f>_xlfn.XLOOKUP(B1717,'[4]cell downs 18042026 17h'!$B:$B,'[4]cell downs 18042026 17h'!$B:$B,"")</f>
        <v/>
      </c>
      <c r="AY1717" s="14" t="str">
        <f>_xlfn.XLOOKUP(B1717,'[5]Cells Huawei 19042026 15h'!$B:$B,'[5]Cells Huawei 19042026 15h'!$B:$B,"")</f>
        <v/>
      </c>
      <c r="AZ1717" s="105" t="str">
        <f>_xlfn.XLOOKUP(B1717,'INCIDENT-04-23-2026'!E:E,'INCIDENT-04-23-2026'!F:F,"")</f>
        <v/>
      </c>
      <c r="BA1717" s="105" t="str">
        <f>_xlfn.XLOOKUP(B1717,'[6]Eneo 17H'!$C:$C,'[6]Eneo 17H'!$I:$I,"")</f>
        <v/>
      </c>
      <c r="BB1717" s="105" t="str">
        <f>_xlfn.XLOOKUP(B1717,[8]ALL!$B:$B,[8]ALL!$M:$M,"")</f>
        <v/>
      </c>
      <c r="BC1717" s="105" t="str">
        <f>_xlfn.XLOOKUP(B1717,'[6]Eneo 17H'!$C:$C,'[6]Eneo 17H'!$I:$I,"")</f>
        <v/>
      </c>
      <c r="BD1717" s="105" t="str">
        <f>_xlfn.XLOOKUP(B1717,'[7]Eneo 12H'!$C:$C,'[7]Eneo 12H'!$I:$I,"")</f>
        <v/>
      </c>
      <c r="BE1717" s="105" t="s">
        <v>5423</v>
      </c>
    </row>
    <row r="1718" spans="1:57" hidden="1" x14ac:dyDescent="0.3">
      <c r="A1718" s="1" t="s">
        <v>5305</v>
      </c>
      <c r="B1718" s="8" t="s">
        <v>5306</v>
      </c>
      <c r="C1718" s="3" t="str">
        <f>_xlfn.XLOOKUP(B1718,'[1]daily break down'!$D:$D,'[1]daily break down'!$E:$E,"")</f>
        <v>CENTRE</v>
      </c>
      <c r="D1718" s="1"/>
      <c r="E1718" s="1"/>
      <c r="F1718" s="3" t="s">
        <v>69</v>
      </c>
      <c r="G1718" s="1"/>
      <c r="H1718" s="27" t="str">
        <f>_xlfn.XLOOKUP(B1718,[2]CALCULATION!$B:$B,[2]CALCULATION!$H:$H,"")</f>
        <v>ZTE</v>
      </c>
      <c r="I1718" s="23">
        <v>0</v>
      </c>
      <c r="J1718" s="23">
        <v>0</v>
      </c>
      <c r="K1718" s="23">
        <v>0</v>
      </c>
      <c r="L1718" s="23">
        <v>0</v>
      </c>
      <c r="M1718" s="23">
        <v>0</v>
      </c>
      <c r="N1718" s="23">
        <v>0</v>
      </c>
      <c r="O1718" s="23">
        <v>0</v>
      </c>
      <c r="P1718" s="103" t="s">
        <v>6554</v>
      </c>
      <c r="Q1718" s="36" t="s">
        <v>5796</v>
      </c>
      <c r="R1718" s="36"/>
      <c r="S1718" s="35" t="str" cm="1">
        <f t="array" ref="S1718">IFERROR(_xlfn.IFS(
U1718="MPR ISSUE","PDH",
U1718="BSS Hardware Issue","BSS",
U1718="Sites strategiques, MLL, Pylone, etc.","ENVTECH",
U1718="AKTIVCO DEFAUT GE &amp; POWER Cabinet","AKTIVCO",
U1718="AKTIVCO Coupure ENEO &amp; Baisse de tension","AKTIVCO GRID ONLY",
U1718="Coupure ENEO &amp; Baisse de tension","IHS GRID ONLY",
U1718="Defaut GE &amp; POWER Cabinet","IHS",
U1718="Sharing","Partners",
U1718="Sites strategiques &amp; DataCenter","SST &amp; DC",
U1718="Exclu","Exclu",
U1718="SAT","SAT",
U1718="SPARE-ISSUE","SPARE-ISSUE",
U1718="Fiber CAmtel","TRANS_FO_CAMTEL",
U1718="Fiber AOF","Fiber AOF",
U1718="Projet OCM (HUAWEI)","TRAVAUX-HUAWEI",
U1718="Projet OCM (NOKIA)","TRAVAUX-NOKIA",
U1718="ACCESS-ISSUE","ACCESS-ISSUE",
U1718="Projet OCM (ZTE, NOKIA, autres projets)","TRAVAUX OCM",
U1718="No root CAuse","No root cause",
U1718="ODU HS","PDH",
U1718="IP &amp; VLAN","PDH",
U1718="Warehouse HUAWEI","SPARE-ISSUE",
U1718="SPARE-HS","SPARE-ISSUE",
U1718="Power Telco","BSS",U1718="no impacts","no impacts"
),"")</f>
        <v/>
      </c>
      <c r="T1718" s="35" t="str" cm="1">
        <f t="array" ref="T1718">IFERROR(_xlfn.IFS(
U1718="MPR ISSUE","TX ISSUE",
U1718="BSS Hardware Issue","RAN ISSUE",
U1718="Sites strategiques, MLL, Pylone, etc.","ENVTECH",
U1718="AKTIVCO DEFAUT GE &amp; POWER Cabinet","POWER ISSUE",
U1718="AKTIVCO Coupure ENEO &amp; Baisse de tension","POWER ISSUE",
U1718="Coupure ENEO &amp; Baisse de tension","POWER ISSUE",
U1718="Defaut GE &amp; POWER Cabinet","POWER ISSUE",
U1718="Sharing","POWER ISSUE",
U1718="Sites strategiques &amp; DataCenter","POWER ISSUE",
U1718="Exclu","Exclu",
U1718="SAT","TX ISSUE",
U1718="SPARE-ISSUE","SPARE-ISSUE",
U1718="Fiber CAmtel","TX ISSUE",
U1718="Fiber AOF","TX ISSUE",
U1718="Projet OCM (HUAWEI)","TRAVAUX-HUAWEI",
U1718="Projet OCM (NOKIA)","TRAVAUX -NOKIA",
U1718="ACCESS-ISSUE","ACCESS-ISSUE",
U1718="Projet OCM (ZTE, NOKIA, autres projets)","TRAVAUX OCM",
U1718="No root CAuse","No root cause",
U1718="ODU HS","TX ISSUE",
U1718="IP &amp; VLAN","TX ISSUE",
U1718="Warehouse HUAWEI","SPARE-ISSUE",
U1718="SPARE-HS","SPARE-ISSUE",
U1718="Power Telco","RAN ISSUE",U1718="no impacts","no impacts"
),"")</f>
        <v/>
      </c>
      <c r="U1718" s="28"/>
      <c r="V1718" s="35" t="str" cm="1">
        <f t="array" ref="V1718">IFERROR(_xlfn.IFS(
U1718="MPR ISSUE","ACTIVE",
U1718="BSS Hardware Issue","ACTIVE",
U1718="Sites strategiques, MLL, Pylone, etc.","PASSIVE",
U1718="AKTIVCO DEFAUT GE &amp; POWER Cabinet","PASSIVE",
U1718="AKTIVCO Coupure ENEO &amp; Baisse de tension","PASSIVE",
U1718="Coupure ENEO &amp; Baisse de tension","PASSIVE",
U1718="Defaut GE &amp; POWER Cabinet","PASSIVE",
U1718="Sharing","PASSIVE",
U1718="Sites strategiques &amp; DataCenter","PASSIVE",
U1718="Exclu","Exclu",
U1718="SAT","ACTIVE",
U1718="SPARE-ISSUE","SPARE-ISSUE",
U1718="Fiber CAmtel","ACTIVE",
U1718="Fiber AOF","ACTIVE",
U1718="Projet OCM (HUAWEI)","PLANNED WORKS",
U1718="Projet OCM (NOKIA)","PLANNED WORKS",
U1718="ACCESS-ISSUE","ACCESS-ISSUE",
U1718="Projet OCM (ZTE, NOKIA, autres projets)","PLANNED WORKS",
U1718="No root CAuse","No root cause",
U1718="ODU HS","ACTIVE",
U1718="IP &amp; VLAN","ACTIVE",
U1718="Warehouse HUAWEI","SPARE-ISSUE",
U1718="SPARE-HS","SPARE-ISSUE",
U1718="Power Telco","ACTIVE",U1718="no impacts","no impacts"
),"")</f>
        <v/>
      </c>
      <c r="W1718" s="102"/>
      <c r="X1718" s="102"/>
      <c r="Y1718" s="102"/>
      <c r="Z1718" s="102"/>
      <c r="AA1718" s="102"/>
      <c r="AB1718" s="104" t="s">
        <v>5423</v>
      </c>
      <c r="AC1718" s="9"/>
      <c r="AD1718" s="9"/>
      <c r="AE1718" s="7" t="s">
        <v>5423</v>
      </c>
      <c r="AF1718" s="6"/>
      <c r="AG1718" s="7"/>
      <c r="AH1718" s="3" t="s">
        <v>5423</v>
      </c>
      <c r="AI1718" s="18" t="s">
        <v>5423</v>
      </c>
      <c r="AJ1718" s="18" t="s">
        <v>5423</v>
      </c>
      <c r="AK1718" s="18" t="s">
        <v>5423</v>
      </c>
      <c r="AL1718" s="18" t="s">
        <v>5423</v>
      </c>
      <c r="AM1718" s="18" t="s">
        <v>5423</v>
      </c>
      <c r="AN1718" s="18" t="s">
        <v>5423</v>
      </c>
      <c r="AO1718" s="18" t="s">
        <v>5423</v>
      </c>
      <c r="AP1718" s="18" t="s">
        <v>5423</v>
      </c>
      <c r="AQ1718" s="18" t="s">
        <v>5423</v>
      </c>
      <c r="AR1718" s="18" t="s">
        <v>5423</v>
      </c>
      <c r="AS1718" s="18" t="s">
        <v>5423</v>
      </c>
      <c r="AT1718" s="18" t="s">
        <v>5423</v>
      </c>
      <c r="AU1718" s="9" t="s">
        <v>5423</v>
      </c>
      <c r="AV1718" s="14"/>
      <c r="AW1718" s="14" t="s">
        <v>5423</v>
      </c>
      <c r="AX1718" s="14" t="str">
        <f>_xlfn.XLOOKUP(B1718,'[4]cell downs 18042026 17h'!$B:$B,'[4]cell downs 18042026 17h'!$B:$B,"")</f>
        <v/>
      </c>
      <c r="AY1718" s="14" t="str">
        <f>_xlfn.XLOOKUP(B1718,'[5]Cells Huawei 19042026 15h'!$B:$B,'[5]Cells Huawei 19042026 15h'!$B:$B,"")</f>
        <v/>
      </c>
      <c r="AZ1718" s="105" t="str">
        <f>_xlfn.XLOOKUP(B1718,'INCIDENT-04-23-2026'!E:E,'INCIDENT-04-23-2026'!F:F,"")</f>
        <v/>
      </c>
      <c r="BA1718" s="105" t="str">
        <f>_xlfn.XLOOKUP(B1718,'[6]Eneo 17H'!$C:$C,'[6]Eneo 17H'!$I:$I,"")</f>
        <v/>
      </c>
      <c r="BB1718" s="105" t="str">
        <f>_xlfn.XLOOKUP(B1718,[8]ALL!$B:$B,[8]ALL!$M:$M,"")</f>
        <v/>
      </c>
      <c r="BC1718" s="105" t="str">
        <f>_xlfn.XLOOKUP(B1718,'[6]Eneo 17H'!$C:$C,'[6]Eneo 17H'!$I:$I,"")</f>
        <v/>
      </c>
      <c r="BD1718" s="105" t="str">
        <f>_xlfn.XLOOKUP(B1718,'[7]Eneo 12H'!$C:$C,'[7]Eneo 12H'!$I:$I,"")</f>
        <v/>
      </c>
      <c r="BE1718" s="105" t="s">
        <v>5423</v>
      </c>
    </row>
    <row r="1719" spans="1:57" hidden="1" x14ac:dyDescent="0.3">
      <c r="A1719" s="1" t="s">
        <v>4016</v>
      </c>
      <c r="B1719" s="8" t="s">
        <v>4017</v>
      </c>
      <c r="C1719" s="3" t="str">
        <f>_xlfn.XLOOKUP(B1719,'[1]daily break down'!$D:$D,'[1]daily break down'!$E:$E,"")</f>
        <v>ADAMAOUA</v>
      </c>
      <c r="D1719" s="1"/>
      <c r="E1719" s="1"/>
      <c r="F1719" s="3" t="s">
        <v>90</v>
      </c>
      <c r="G1719" s="1" t="s">
        <v>554</v>
      </c>
      <c r="H1719" s="25" t="str">
        <f>_xlfn.XLOOKUP(B1719,[2]CALCULATION!$B:$B,[2]CALCULATION!$H:$H,"")</f>
        <v>HUAWEI</v>
      </c>
      <c r="I1719" s="23">
        <v>0.16586622835178197</v>
      </c>
      <c r="J1719" s="23">
        <v>7.5513721595854261E-2</v>
      </c>
      <c r="K1719" s="23">
        <v>6.9164433714861334E-2</v>
      </c>
      <c r="L1719" s="23">
        <v>1.6889819166573925E-2</v>
      </c>
      <c r="M1719" s="23">
        <v>0.22283146849754445</v>
      </c>
      <c r="N1719" s="23">
        <v>0.34484123926684984</v>
      </c>
      <c r="O1719" s="23">
        <v>3.1782109561599506E-2</v>
      </c>
      <c r="P1719" s="103" t="s">
        <v>6554</v>
      </c>
      <c r="Q1719" s="36" t="s">
        <v>5796</v>
      </c>
      <c r="R1719" s="36"/>
      <c r="S1719" s="35" t="str" cm="1">
        <f t="array" ref="S1719">IFERROR(_xlfn.IFS(
U1719="MPR ISSUE","PDH",
U1719="BSS Hardware Issue","BSS",
U1719="Sites strategiques, MLL, Pylone, etc.","ENVTECH",
U1719="AKTIVCO DEFAUT GE &amp; POWER Cabinet","AKTIVCO",
U1719="AKTIVCO Coupure ENEO &amp; Baisse de tension","AKTIVCO GRID ONLY",
U1719="Coupure ENEO &amp; Baisse de tension","IHS GRID ONLY",
U1719="Defaut GE &amp; POWER Cabinet","IHS",
U1719="Sharing","Partners",
U1719="Sites strategiques &amp; DataCenter","SST &amp; DC",
U1719="Exclu","Exclu",
U1719="SAT","SAT",
U1719="SPARE-ISSUE","SPARE-ISSUE",
U1719="Fiber CAmtel","TRANS_FO_CAMTEL",
U1719="Fiber AOF","Fiber AOF",
U1719="Projet OCM (HUAWEI)","TRAVAUX-HUAWEI",
U1719="Projet OCM (NOKIA)","TRAVAUX-NOKIA",
U1719="ACCESS-ISSUE","ACCESS-ISSUE",
U1719="Projet OCM (ZTE, NOKIA, autres projets)","TRAVAUX OCM",
U1719="No root CAuse","No root cause",
U1719="ODU HS","PDH",
U1719="IP &amp; VLAN","PDH",
U1719="Warehouse HUAWEI","SPARE-ISSUE",
U1719="SPARE-HS","SPARE-ISSUE",
U1719="Power Telco","BSS",U1719="no impacts","no impacts"
),"")</f>
        <v/>
      </c>
      <c r="T1719" s="35" t="str" cm="1">
        <f t="array" ref="T1719">IFERROR(_xlfn.IFS(
U1719="MPR ISSUE","TX ISSUE",
U1719="BSS Hardware Issue","RAN ISSUE",
U1719="Sites strategiques, MLL, Pylone, etc.","ENVTECH",
U1719="AKTIVCO DEFAUT GE &amp; POWER Cabinet","POWER ISSUE",
U1719="AKTIVCO Coupure ENEO &amp; Baisse de tension","POWER ISSUE",
U1719="Coupure ENEO &amp; Baisse de tension","POWER ISSUE",
U1719="Defaut GE &amp; POWER Cabinet","POWER ISSUE",
U1719="Sharing","POWER ISSUE",
U1719="Sites strategiques &amp; DataCenter","POWER ISSUE",
U1719="Exclu","Exclu",
U1719="SAT","TX ISSUE",
U1719="SPARE-ISSUE","SPARE-ISSUE",
U1719="Fiber CAmtel","TX ISSUE",
U1719="Fiber AOF","TX ISSUE",
U1719="Projet OCM (HUAWEI)","TRAVAUX-HUAWEI",
U1719="Projet OCM (NOKIA)","TRAVAUX -NOKIA",
U1719="ACCESS-ISSUE","ACCESS-ISSUE",
U1719="Projet OCM (ZTE, NOKIA, autres projets)","TRAVAUX OCM",
U1719="No root CAuse","No root cause",
U1719="ODU HS","TX ISSUE",
U1719="IP &amp; VLAN","TX ISSUE",
U1719="Warehouse HUAWEI","SPARE-ISSUE",
U1719="SPARE-HS","SPARE-ISSUE",
U1719="Power Telco","RAN ISSUE",U1719="no impacts","no impacts"
),"")</f>
        <v/>
      </c>
      <c r="U1719" s="28"/>
      <c r="V1719" s="35" t="str" cm="1">
        <f t="array" ref="V1719">IFERROR(_xlfn.IFS(
U1719="MPR ISSUE","ACTIVE",
U1719="BSS Hardware Issue","ACTIVE",
U1719="Sites strategiques, MLL, Pylone, etc.","PASSIVE",
U1719="AKTIVCO DEFAUT GE &amp; POWER Cabinet","PASSIVE",
U1719="AKTIVCO Coupure ENEO &amp; Baisse de tension","PASSIVE",
U1719="Coupure ENEO &amp; Baisse de tension","PASSIVE",
U1719="Defaut GE &amp; POWER Cabinet","PASSIVE",
U1719="Sharing","PASSIVE",
U1719="Sites strategiques &amp; DataCenter","PASSIVE",
U1719="Exclu","Exclu",
U1719="SAT","ACTIVE",
U1719="SPARE-ISSUE","SPARE-ISSUE",
U1719="Fiber CAmtel","ACTIVE",
U1719="Fiber AOF","ACTIVE",
U1719="Projet OCM (HUAWEI)","PLANNED WORKS",
U1719="Projet OCM (NOKIA)","PLANNED WORKS",
U1719="ACCESS-ISSUE","ACCESS-ISSUE",
U1719="Projet OCM (ZTE, NOKIA, autres projets)","PLANNED WORKS",
U1719="No root CAuse","No root cause",
U1719="ODU HS","ACTIVE",
U1719="IP &amp; VLAN","ACTIVE",
U1719="Warehouse HUAWEI","SPARE-ISSUE",
U1719="SPARE-HS","SPARE-ISSUE",
U1719="Power Telco","ACTIVE",U1719="no impacts","no impacts"
),"")</f>
        <v/>
      </c>
      <c r="W1719" s="102"/>
      <c r="X1719" s="102"/>
      <c r="Y1719" s="102"/>
      <c r="Z1719" s="102"/>
      <c r="AA1719" s="102"/>
      <c r="AB1719" s="104" t="s">
        <v>5423</v>
      </c>
      <c r="AC1719" s="9"/>
      <c r="AD1719" s="9"/>
      <c r="AE1719" s="7" t="s">
        <v>5423</v>
      </c>
      <c r="AF1719" s="6"/>
      <c r="AG1719" s="7"/>
      <c r="AH1719" s="3" t="s">
        <v>5423</v>
      </c>
      <c r="AI1719" s="18" t="s">
        <v>5423</v>
      </c>
      <c r="AJ1719" s="18" t="s">
        <v>5423</v>
      </c>
      <c r="AK1719" s="18" t="s">
        <v>5423</v>
      </c>
      <c r="AL1719" s="18" t="s">
        <v>5423</v>
      </c>
      <c r="AM1719" s="18" t="s">
        <v>5423</v>
      </c>
      <c r="AN1719" s="18" t="s">
        <v>5423</v>
      </c>
      <c r="AO1719" s="18" t="s">
        <v>5423</v>
      </c>
      <c r="AP1719" s="18" t="s">
        <v>5423</v>
      </c>
      <c r="AQ1719" s="18" t="s">
        <v>5423</v>
      </c>
      <c r="AR1719" s="18" t="s">
        <v>5423</v>
      </c>
      <c r="AS1719" s="18" t="s">
        <v>5423</v>
      </c>
      <c r="AT1719" s="18" t="s">
        <v>5423</v>
      </c>
      <c r="AU1719" s="9" t="s">
        <v>5423</v>
      </c>
      <c r="AV1719" s="14"/>
      <c r="AW1719" s="14" t="s">
        <v>5423</v>
      </c>
      <c r="AX1719" s="14" t="str">
        <f>_xlfn.XLOOKUP(B1719,'[4]cell downs 18042026 17h'!$B:$B,'[4]cell downs 18042026 17h'!$B:$B,"")</f>
        <v/>
      </c>
      <c r="AY1719" s="14" t="str">
        <f>_xlfn.XLOOKUP(B1719,'[5]Cells Huawei 19042026 15h'!$B:$B,'[5]Cells Huawei 19042026 15h'!$B:$B,"")</f>
        <v/>
      </c>
      <c r="AZ1719" s="105" t="str">
        <f>_xlfn.XLOOKUP(B1719,'INCIDENT-04-23-2026'!E:E,'INCIDENT-04-23-2026'!F:F,"")</f>
        <v/>
      </c>
      <c r="BA1719" s="105" t="str">
        <f>_xlfn.XLOOKUP(B1719,'[6]Eneo 17H'!$C:$C,'[6]Eneo 17H'!$I:$I,"")</f>
        <v/>
      </c>
      <c r="BB1719" s="105" t="str">
        <f>_xlfn.XLOOKUP(B1719,[8]ALL!$B:$B,[8]ALL!$M:$M,"")</f>
        <v/>
      </c>
      <c r="BC1719" s="105" t="str">
        <f>_xlfn.XLOOKUP(B1719,'[6]Eneo 17H'!$C:$C,'[6]Eneo 17H'!$I:$I,"")</f>
        <v/>
      </c>
      <c r="BD1719" s="105" t="str">
        <f>_xlfn.XLOOKUP(B1719,'[7]Eneo 12H'!$C:$C,'[7]Eneo 12H'!$I:$I,"")</f>
        <v/>
      </c>
      <c r="BE1719" s="105" t="s">
        <v>5423</v>
      </c>
    </row>
    <row r="1720" spans="1:57" hidden="1" x14ac:dyDescent="0.3">
      <c r="A1720" s="1" t="s">
        <v>3710</v>
      </c>
      <c r="B1720" s="1" t="s">
        <v>3711</v>
      </c>
      <c r="C1720" s="3" t="str">
        <f>_xlfn.XLOOKUP(B1720,'[1]daily break down'!$D:$D,'[1]daily break down'!$E:$E,"")</f>
        <v>OUEST</v>
      </c>
      <c r="D1720" s="1" t="s">
        <v>11</v>
      </c>
      <c r="E1720" s="1" t="s">
        <v>318</v>
      </c>
      <c r="F1720" s="3" t="s">
        <v>102</v>
      </c>
      <c r="G1720" s="1" t="s">
        <v>3710</v>
      </c>
      <c r="H1720" s="25" t="str">
        <f>_xlfn.XLOOKUP(B1720,[2]CALCULATION!$B:$B,[2]CALCULATION!$H:$H,"")</f>
        <v>HUAWEI</v>
      </c>
      <c r="I1720" s="23">
        <v>2.5132657312524795</v>
      </c>
      <c r="J1720" s="23">
        <v>5.1788608664138369</v>
      </c>
      <c r="K1720" s="23">
        <v>11.820358670558992</v>
      </c>
      <c r="L1720" s="23">
        <v>3.7064859759212174</v>
      </c>
      <c r="M1720" s="23">
        <v>1.5472822194256823</v>
      </c>
      <c r="N1720" s="23">
        <v>3.6085178907237618</v>
      </c>
      <c r="O1720" s="23">
        <v>7.3523505206416058</v>
      </c>
      <c r="P1720" s="103" t="s">
        <v>6553</v>
      </c>
      <c r="Q1720" s="36" t="s">
        <v>5796</v>
      </c>
      <c r="R1720" s="36"/>
      <c r="S1720" s="35" t="str" cm="1">
        <f t="array" ref="S1720">IFERROR(_xlfn.IFS(
U1720="MPR ISSUE","PDH",
U1720="BSS Hardware Issue","BSS",
U1720="Sites strategiques, MLL, Pylone, etc.","ENVTECH",
U1720="AKTIVCO DEFAUT GE &amp; POWER Cabinet","AKTIVCO",
U1720="AKTIVCO Coupure ENEO &amp; Baisse de tension","AKTIVCO GRID ONLY",
U1720="Coupure ENEO &amp; Baisse de tension","IHS GRID ONLY",
U1720="Defaut GE &amp; POWER Cabinet","IHS",
U1720="Sharing","Partners",
U1720="Sites strategiques &amp; DataCenter","SST &amp; DC",
U1720="Exclu","Exclu",
U1720="SAT","SAT",
U1720="SPARE-ISSUE","SPARE-ISSUE",
U1720="Fiber CAmtel","TRANS_FO_CAMTEL",
U1720="Fiber AOF","Fiber AOF",
U1720="Projet OCM (HUAWEI)","TRAVAUX-HUAWEI",
U1720="Projet OCM (NOKIA)","TRAVAUX-NOKIA",
U1720="ACCESS-ISSUE","ACCESS-ISSUE",
U1720="Projet OCM (ZTE, NOKIA, autres projets)","TRAVAUX OCM",
U1720="No root CAuse","No root cause",
U1720="ODU HS","PDH",
U1720="IP &amp; VLAN","PDH",
U1720="Warehouse HUAWEI","SPARE-ISSUE",
U1720="SPARE-HS","SPARE-ISSUE",
U1720="Power Telco","BSS",U1720="no impacts","no impacts"
),"")</f>
        <v/>
      </c>
      <c r="T1720" s="35" t="str" cm="1">
        <f t="array" ref="T1720">IFERROR(_xlfn.IFS(
U1720="MPR ISSUE","TX ISSUE",
U1720="BSS Hardware Issue","RAN ISSUE",
U1720="Sites strategiques, MLL, Pylone, etc.","ENVTECH",
U1720="AKTIVCO DEFAUT GE &amp; POWER Cabinet","POWER ISSUE",
U1720="AKTIVCO Coupure ENEO &amp; Baisse de tension","POWER ISSUE",
U1720="Coupure ENEO &amp; Baisse de tension","POWER ISSUE",
U1720="Defaut GE &amp; POWER Cabinet","POWER ISSUE",
U1720="Sharing","POWER ISSUE",
U1720="Sites strategiques &amp; DataCenter","POWER ISSUE",
U1720="Exclu","Exclu",
U1720="SAT","TX ISSUE",
U1720="SPARE-ISSUE","SPARE-ISSUE",
U1720="Fiber CAmtel","TX ISSUE",
U1720="Fiber AOF","TX ISSUE",
U1720="Projet OCM (HUAWEI)","TRAVAUX-HUAWEI",
U1720="Projet OCM (NOKIA)","TRAVAUX -NOKIA",
U1720="ACCESS-ISSUE","ACCESS-ISSUE",
U1720="Projet OCM (ZTE, NOKIA, autres projets)","TRAVAUX OCM",
U1720="No root CAuse","No root cause",
U1720="ODU HS","TX ISSUE",
U1720="IP &amp; VLAN","TX ISSUE",
U1720="Warehouse HUAWEI","SPARE-ISSUE",
U1720="SPARE-HS","SPARE-ISSUE",
U1720="Power Telco","RAN ISSUE",U1720="no impacts","no impacts"
),"")</f>
        <v/>
      </c>
      <c r="U1720" s="28"/>
      <c r="V1720" s="35" t="str" cm="1">
        <f t="array" ref="V1720">IFERROR(_xlfn.IFS(
U1720="MPR ISSUE","ACTIVE",
U1720="BSS Hardware Issue","ACTIVE",
U1720="Sites strategiques, MLL, Pylone, etc.","PASSIVE",
U1720="AKTIVCO DEFAUT GE &amp; POWER Cabinet","PASSIVE",
U1720="AKTIVCO Coupure ENEO &amp; Baisse de tension","PASSIVE",
U1720="Coupure ENEO &amp; Baisse de tension","PASSIVE",
U1720="Defaut GE &amp; POWER Cabinet","PASSIVE",
U1720="Sharing","PASSIVE",
U1720="Sites strategiques &amp; DataCenter","PASSIVE",
U1720="Exclu","Exclu",
U1720="SAT","ACTIVE",
U1720="SPARE-ISSUE","SPARE-ISSUE",
U1720="Fiber CAmtel","ACTIVE",
U1720="Fiber AOF","ACTIVE",
U1720="Projet OCM (HUAWEI)","PLANNED WORKS",
U1720="Projet OCM (NOKIA)","PLANNED WORKS",
U1720="ACCESS-ISSUE","ACCESS-ISSUE",
U1720="Projet OCM (ZTE, NOKIA, autres projets)","PLANNED WORKS",
U1720="No root CAuse","No root cause",
U1720="ODU HS","ACTIVE",
U1720="IP &amp; VLAN","ACTIVE",
U1720="Warehouse HUAWEI","SPARE-ISSUE",
U1720="SPARE-HS","SPARE-ISSUE",
U1720="Power Telco","ACTIVE",U1720="no impacts","no impacts"
),"")</f>
        <v/>
      </c>
      <c r="W1720" s="104" t="s">
        <v>6723</v>
      </c>
      <c r="X1720" s="104" t="s">
        <v>6724</v>
      </c>
      <c r="Y1720" s="104"/>
      <c r="Z1720" s="104" t="s">
        <v>11</v>
      </c>
      <c r="AA1720" s="104" t="s">
        <v>6688</v>
      </c>
      <c r="AB1720" s="104" t="s">
        <v>6662</v>
      </c>
      <c r="AC1720" s="9"/>
      <c r="AD1720" s="9"/>
      <c r="AE1720" s="7" t="s">
        <v>5423</v>
      </c>
      <c r="AF1720" s="6"/>
      <c r="AG1720" s="7"/>
      <c r="AH1720" s="3" t="s">
        <v>5423</v>
      </c>
      <c r="AI1720" s="18" t="s">
        <v>5423</v>
      </c>
      <c r="AJ1720" s="18" t="s">
        <v>5423</v>
      </c>
      <c r="AK1720" s="18" t="s">
        <v>5423</v>
      </c>
      <c r="AL1720" s="18" t="s">
        <v>5423</v>
      </c>
      <c r="AM1720" s="18" t="s">
        <v>5423</v>
      </c>
      <c r="AN1720" s="18" t="s">
        <v>5423</v>
      </c>
      <c r="AO1720" s="18" t="s">
        <v>5423</v>
      </c>
      <c r="AP1720" s="18" t="s">
        <v>5423</v>
      </c>
      <c r="AQ1720" s="18" t="s">
        <v>5423</v>
      </c>
      <c r="AR1720" s="18" t="s">
        <v>5978</v>
      </c>
      <c r="AS1720" s="18" t="s">
        <v>5929</v>
      </c>
      <c r="AT1720" s="18" t="s">
        <v>5423</v>
      </c>
      <c r="AU1720" s="9" t="s">
        <v>5423</v>
      </c>
      <c r="AV1720" s="14"/>
      <c r="AW1720" s="14" t="s">
        <v>5423</v>
      </c>
      <c r="AX1720" s="14" t="str">
        <f>_xlfn.XLOOKUP(B1720,'[4]cell downs 18042026 17h'!$B:$B,'[4]cell downs 18042026 17h'!$B:$B,"")</f>
        <v/>
      </c>
      <c r="AY1720" s="14" t="str">
        <f>_xlfn.XLOOKUP(B1720,'[5]Cells Huawei 19042026 15h'!$B:$B,'[5]Cells Huawei 19042026 15h'!$B:$B,"")</f>
        <v/>
      </c>
      <c r="AZ1720" s="105" t="str">
        <f>_xlfn.XLOOKUP(B1720,'INCIDENT-04-23-2026'!E:E,'INCIDENT-04-23-2026'!F:F,"")</f>
        <v/>
      </c>
      <c r="BA1720" s="105" t="str">
        <f>_xlfn.XLOOKUP(B1720,'[6]Eneo 17H'!$C:$C,'[6]Eneo 17H'!$I:$I,"")</f>
        <v/>
      </c>
      <c r="BB1720" s="105" t="str">
        <f>_xlfn.XLOOKUP(B1720,[8]ALL!$B:$B,[8]ALL!$M:$M,"")</f>
        <v/>
      </c>
      <c r="BC1720" s="105" t="str">
        <f>_xlfn.XLOOKUP(B1720,'[6]Eneo 17H'!$C:$C,'[6]Eneo 17H'!$I:$I,"")</f>
        <v/>
      </c>
      <c r="BD1720" s="105" t="str">
        <f>_xlfn.XLOOKUP(B1720,'[7]Eneo 12H'!$C:$C,'[7]Eneo 12H'!$I:$I,"")</f>
        <v/>
      </c>
      <c r="BE1720" s="11" t="s">
        <v>5423</v>
      </c>
    </row>
    <row r="1721" spans="1:57" hidden="1" x14ac:dyDescent="0.3">
      <c r="A1721" s="1" t="s">
        <v>4313</v>
      </c>
      <c r="B1721" s="1" t="s">
        <v>4314</v>
      </c>
      <c r="C1721" s="3" t="str">
        <f>_xlfn.XLOOKUP(B1721,'[1]daily break down'!$D:$D,'[1]daily break down'!$E:$E,"")</f>
        <v>OUEST</v>
      </c>
      <c r="D1721" s="1" t="s">
        <v>11</v>
      </c>
      <c r="E1721" s="1" t="s">
        <v>12</v>
      </c>
      <c r="F1721" s="3" t="s">
        <v>102</v>
      </c>
      <c r="G1721" s="1" t="s">
        <v>4071</v>
      </c>
      <c r="H1721" s="25" t="str">
        <f>_xlfn.XLOOKUP(B1721,[2]CALCULATION!$B:$B,[2]CALCULATION!$H:$H,"")</f>
        <v>HUAWEI</v>
      </c>
      <c r="I1721" s="23">
        <v>1.9651224342456337</v>
      </c>
      <c r="J1721" s="23">
        <v>0.62998847140537551</v>
      </c>
      <c r="K1721" s="23">
        <v>0</v>
      </c>
      <c r="L1721" s="23">
        <v>0.45183387409290787</v>
      </c>
      <c r="M1721" s="23">
        <v>0.20916979850641917</v>
      </c>
      <c r="N1721" s="23">
        <v>2.2757559932997173E-2</v>
      </c>
      <c r="O1721" s="23">
        <v>0.11933450902169603</v>
      </c>
      <c r="P1721" s="103" t="s">
        <v>6554</v>
      </c>
      <c r="Q1721" s="36" t="s">
        <v>5796</v>
      </c>
      <c r="R1721" s="36"/>
      <c r="S1721" s="35" t="str" cm="1">
        <f t="array" ref="S1721">IFERROR(_xlfn.IFS(
U1721="MPR ISSUE","PDH",
U1721="BSS Hardware Issue","BSS",
U1721="Sites strategiques, MLL, Pylone, etc.","ENVTECH",
U1721="AKTIVCO DEFAUT GE &amp; POWER Cabinet","AKTIVCO",
U1721="AKTIVCO Coupure ENEO &amp; Baisse de tension","AKTIVCO GRID ONLY",
U1721="Coupure ENEO &amp; Baisse de tension","IHS GRID ONLY",
U1721="Defaut GE &amp; POWER Cabinet","IHS",
U1721="Sharing","Partners",
U1721="Sites strategiques &amp; DataCenter","SST &amp; DC",
U1721="Exclu","Exclu",
U1721="SAT","SAT",
U1721="SPARE-ISSUE","SPARE-ISSUE",
U1721="Fiber CAmtel","TRANS_FO_CAMTEL",
U1721="Fiber AOF","Fiber AOF",
U1721="Projet OCM (HUAWEI)","TRAVAUX-HUAWEI",
U1721="Projet OCM (NOKIA)","TRAVAUX-NOKIA",
U1721="ACCESS-ISSUE","ACCESS-ISSUE",
U1721="Projet OCM (ZTE, NOKIA, autres projets)","TRAVAUX OCM",
U1721="No root CAuse","No root cause",
U1721="ODU HS","PDH",
U1721="IP &amp; VLAN","PDH",
U1721="Warehouse HUAWEI","SPARE-ISSUE",
U1721="SPARE-HS","SPARE-ISSUE",
U1721="Power Telco","BSS",U1721="no impacts","no impacts"
),"")</f>
        <v/>
      </c>
      <c r="T1721" s="35" t="str" cm="1">
        <f t="array" ref="T1721">IFERROR(_xlfn.IFS(
U1721="MPR ISSUE","TX ISSUE",
U1721="BSS Hardware Issue","RAN ISSUE",
U1721="Sites strategiques, MLL, Pylone, etc.","ENVTECH",
U1721="AKTIVCO DEFAUT GE &amp; POWER Cabinet","POWER ISSUE",
U1721="AKTIVCO Coupure ENEO &amp; Baisse de tension","POWER ISSUE",
U1721="Coupure ENEO &amp; Baisse de tension","POWER ISSUE",
U1721="Defaut GE &amp; POWER Cabinet","POWER ISSUE",
U1721="Sharing","POWER ISSUE",
U1721="Sites strategiques &amp; DataCenter","POWER ISSUE",
U1721="Exclu","Exclu",
U1721="SAT","TX ISSUE",
U1721="SPARE-ISSUE","SPARE-ISSUE",
U1721="Fiber CAmtel","TX ISSUE",
U1721="Fiber AOF","TX ISSUE",
U1721="Projet OCM (HUAWEI)","TRAVAUX-HUAWEI",
U1721="Projet OCM (NOKIA)","TRAVAUX -NOKIA",
U1721="ACCESS-ISSUE","ACCESS-ISSUE",
U1721="Projet OCM (ZTE, NOKIA, autres projets)","TRAVAUX OCM",
U1721="No root CAuse","No root cause",
U1721="ODU HS","TX ISSUE",
U1721="IP &amp; VLAN","TX ISSUE",
U1721="Warehouse HUAWEI","SPARE-ISSUE",
U1721="SPARE-HS","SPARE-ISSUE",
U1721="Power Telco","RAN ISSUE",U1721="no impacts","no impacts"
),"")</f>
        <v/>
      </c>
      <c r="U1721" s="28"/>
      <c r="V1721" s="35" t="str" cm="1">
        <f t="array" ref="V1721">IFERROR(_xlfn.IFS(
U1721="MPR ISSUE","ACTIVE",
U1721="BSS Hardware Issue","ACTIVE",
U1721="Sites strategiques, MLL, Pylone, etc.","PASSIVE",
U1721="AKTIVCO DEFAUT GE &amp; POWER Cabinet","PASSIVE",
U1721="AKTIVCO Coupure ENEO &amp; Baisse de tension","PASSIVE",
U1721="Coupure ENEO &amp; Baisse de tension","PASSIVE",
U1721="Defaut GE &amp; POWER Cabinet","PASSIVE",
U1721="Sharing","PASSIVE",
U1721="Sites strategiques &amp; DataCenter","PASSIVE",
U1721="Exclu","Exclu",
U1721="SAT","ACTIVE",
U1721="SPARE-ISSUE","SPARE-ISSUE",
U1721="Fiber CAmtel","ACTIVE",
U1721="Fiber AOF","ACTIVE",
U1721="Projet OCM (HUAWEI)","PLANNED WORKS",
U1721="Projet OCM (NOKIA)","PLANNED WORKS",
U1721="ACCESS-ISSUE","ACCESS-ISSUE",
U1721="Projet OCM (ZTE, NOKIA, autres projets)","PLANNED WORKS",
U1721="No root CAuse","No root cause",
U1721="ODU HS","ACTIVE",
U1721="IP &amp; VLAN","ACTIVE",
U1721="Warehouse HUAWEI","SPARE-ISSUE",
U1721="SPARE-HS","SPARE-ISSUE",
U1721="Power Telco","ACTIVE",U1721="no impacts","no impacts"
),"")</f>
        <v/>
      </c>
      <c r="W1721" s="102"/>
      <c r="X1721" s="102"/>
      <c r="Y1721" s="102"/>
      <c r="Z1721" s="102"/>
      <c r="AA1721" s="102"/>
      <c r="AB1721" s="104" t="s">
        <v>5423</v>
      </c>
      <c r="AC1721" s="9"/>
      <c r="AD1721" s="9"/>
      <c r="AE1721" s="7" t="s">
        <v>5423</v>
      </c>
      <c r="AF1721" s="6"/>
      <c r="AG1721" s="7"/>
      <c r="AH1721" s="3" t="s">
        <v>5423</v>
      </c>
      <c r="AI1721" s="18" t="s">
        <v>5423</v>
      </c>
      <c r="AJ1721" s="18" t="s">
        <v>5423</v>
      </c>
      <c r="AK1721" s="18" t="s">
        <v>5423</v>
      </c>
      <c r="AL1721" s="18" t="s">
        <v>5423</v>
      </c>
      <c r="AM1721" s="18" t="s">
        <v>5423</v>
      </c>
      <c r="AN1721" s="18" t="s">
        <v>5423</v>
      </c>
      <c r="AO1721" s="18" t="s">
        <v>5423</v>
      </c>
      <c r="AP1721" s="18" t="s">
        <v>5423</v>
      </c>
      <c r="AQ1721" s="18" t="s">
        <v>5423</v>
      </c>
      <c r="AR1721" s="18" t="s">
        <v>5423</v>
      </c>
      <c r="AS1721" s="18" t="s">
        <v>5423</v>
      </c>
      <c r="AT1721" s="18" t="s">
        <v>5423</v>
      </c>
      <c r="AU1721" s="9" t="s">
        <v>5423</v>
      </c>
      <c r="AV1721" s="14"/>
      <c r="AW1721" s="14" t="s">
        <v>5423</v>
      </c>
      <c r="AX1721" s="14" t="str">
        <f>_xlfn.XLOOKUP(B1721,'[4]cell downs 18042026 17h'!$B:$B,'[4]cell downs 18042026 17h'!$B:$B,"")</f>
        <v/>
      </c>
      <c r="AY1721" s="14" t="str">
        <f>_xlfn.XLOOKUP(B1721,'[5]Cells Huawei 19042026 15h'!$B:$B,'[5]Cells Huawei 19042026 15h'!$B:$B,"")</f>
        <v/>
      </c>
      <c r="AZ1721" s="105" t="str">
        <f>_xlfn.XLOOKUP(B1721,'INCIDENT-04-23-2026'!E:E,'INCIDENT-04-23-2026'!F:F,"")</f>
        <v/>
      </c>
      <c r="BA1721" s="105" t="str">
        <f>_xlfn.XLOOKUP(B1721,'[6]Eneo 17H'!$C:$C,'[6]Eneo 17H'!$I:$I,"")</f>
        <v/>
      </c>
      <c r="BB1721" s="105" t="str">
        <f>_xlfn.XLOOKUP(B1721,[8]ALL!$B:$B,[8]ALL!$M:$M,"")</f>
        <v/>
      </c>
      <c r="BC1721" s="105" t="str">
        <f>_xlfn.XLOOKUP(B1721,'[6]Eneo 17H'!$C:$C,'[6]Eneo 17H'!$I:$I,"")</f>
        <v/>
      </c>
      <c r="BD1721" s="105" t="str">
        <f>_xlfn.XLOOKUP(B1721,'[7]Eneo 12H'!$C:$C,'[7]Eneo 12H'!$I:$I,"")</f>
        <v/>
      </c>
      <c r="BE1721" s="105" t="s">
        <v>5423</v>
      </c>
    </row>
    <row r="1722" spans="1:57" hidden="1" x14ac:dyDescent="0.3">
      <c r="A1722" s="3" t="s">
        <v>3213</v>
      </c>
      <c r="B1722" s="21" t="s">
        <v>3214</v>
      </c>
      <c r="C1722" s="3" t="str">
        <f>_xlfn.XLOOKUP(B1722,'[1]daily break down'!$D:$D,'[1]daily break down'!$E:$E,"")</f>
        <v>Douala</v>
      </c>
      <c r="D1722" s="1"/>
      <c r="E1722" s="3" t="e">
        <v>#N/A</v>
      </c>
      <c r="F1722" s="3" t="s">
        <v>31</v>
      </c>
      <c r="G1722" s="3" t="s">
        <v>32</v>
      </c>
      <c r="H1722" s="27" t="str">
        <f>_xlfn.XLOOKUP(B1722,[2]CALCULATION!$B:$B,[2]CALCULATION!$H:$H,"")</f>
        <v>ZTE</v>
      </c>
      <c r="I1722" s="23">
        <v>0</v>
      </c>
      <c r="J1722" s="23">
        <v>0</v>
      </c>
      <c r="K1722" s="23">
        <v>0</v>
      </c>
      <c r="L1722" s="23">
        <v>0</v>
      </c>
      <c r="M1722" s="23">
        <v>0</v>
      </c>
      <c r="N1722" s="23">
        <v>0</v>
      </c>
      <c r="O1722" s="23">
        <v>0</v>
      </c>
      <c r="P1722" s="103" t="s">
        <v>6554</v>
      </c>
      <c r="Q1722" s="36" t="s">
        <v>5796</v>
      </c>
      <c r="R1722" s="36"/>
      <c r="S1722" s="35" t="str" cm="1">
        <f t="array" ref="S1722">IFERROR(_xlfn.IFS(
U1722="MPR ISSUE","PDH",
U1722="BSS Hardware Issue","BSS",
U1722="Sites strategiques, MLL, Pylone, etc.","ENVTECH",
U1722="AKTIVCO DEFAUT GE &amp; POWER Cabinet","AKTIVCO",
U1722="AKTIVCO Coupure ENEO &amp; Baisse de tension","AKTIVCO GRID ONLY",
U1722="Coupure ENEO &amp; Baisse de tension","IHS GRID ONLY",
U1722="Defaut GE &amp; POWER Cabinet","IHS",
U1722="Sharing","Partners",
U1722="Sites strategiques &amp; DataCenter","SST &amp; DC",
U1722="Exclu","Exclu",
U1722="SAT","SAT",
U1722="SPARE-ISSUE","SPARE-ISSUE",
U1722="Fiber CAmtel","TRANS_FO_CAMTEL",
U1722="Fiber AOF","Fiber AOF",
U1722="Projet OCM (HUAWEI)","TRAVAUX-HUAWEI",
U1722="Projet OCM (NOKIA)","TRAVAUX-NOKIA",
U1722="ACCESS-ISSUE","ACCESS-ISSUE",
U1722="Projet OCM (ZTE, NOKIA, autres projets)","TRAVAUX OCM",
U1722="No root CAuse","No root cause",
U1722="ODU HS","PDH",
U1722="IP &amp; VLAN","PDH",
U1722="Warehouse HUAWEI","SPARE-ISSUE",
U1722="SPARE-HS","SPARE-ISSUE",
U1722="Power Telco","BSS",U1722="no impacts","no impacts"
),"")</f>
        <v/>
      </c>
      <c r="T1722" s="35" t="str" cm="1">
        <f t="array" ref="T1722">IFERROR(_xlfn.IFS(
U1722="MPR ISSUE","TX ISSUE",
U1722="BSS Hardware Issue","RAN ISSUE",
U1722="Sites strategiques, MLL, Pylone, etc.","ENVTECH",
U1722="AKTIVCO DEFAUT GE &amp; POWER Cabinet","POWER ISSUE",
U1722="AKTIVCO Coupure ENEO &amp; Baisse de tension","POWER ISSUE",
U1722="Coupure ENEO &amp; Baisse de tension","POWER ISSUE",
U1722="Defaut GE &amp; POWER Cabinet","POWER ISSUE",
U1722="Sharing","POWER ISSUE",
U1722="Sites strategiques &amp; DataCenter","POWER ISSUE",
U1722="Exclu","Exclu",
U1722="SAT","TX ISSUE",
U1722="SPARE-ISSUE","SPARE-ISSUE",
U1722="Fiber CAmtel","TX ISSUE",
U1722="Fiber AOF","TX ISSUE",
U1722="Projet OCM (HUAWEI)","TRAVAUX-HUAWEI",
U1722="Projet OCM (NOKIA)","TRAVAUX -NOKIA",
U1722="ACCESS-ISSUE","ACCESS-ISSUE",
U1722="Projet OCM (ZTE, NOKIA, autres projets)","TRAVAUX OCM",
U1722="No root CAuse","No root cause",
U1722="ODU HS","TX ISSUE",
U1722="IP &amp; VLAN","TX ISSUE",
U1722="Warehouse HUAWEI","SPARE-ISSUE",
U1722="SPARE-HS","SPARE-ISSUE",
U1722="Power Telco","RAN ISSUE",U1722="no impacts","no impacts"
),"")</f>
        <v/>
      </c>
      <c r="U1722" s="28"/>
      <c r="V1722" s="35" t="str" cm="1">
        <f t="array" ref="V1722">IFERROR(_xlfn.IFS(
U1722="MPR ISSUE","ACTIVE",
U1722="BSS Hardware Issue","ACTIVE",
U1722="Sites strategiques, MLL, Pylone, etc.","PASSIVE",
U1722="AKTIVCO DEFAUT GE &amp; POWER Cabinet","PASSIVE",
U1722="AKTIVCO Coupure ENEO &amp; Baisse de tension","PASSIVE",
U1722="Coupure ENEO &amp; Baisse de tension","PASSIVE",
U1722="Defaut GE &amp; POWER Cabinet","PASSIVE",
U1722="Sharing","PASSIVE",
U1722="Sites strategiques &amp; DataCenter","PASSIVE",
U1722="Exclu","Exclu",
U1722="SAT","ACTIVE",
U1722="SPARE-ISSUE","SPARE-ISSUE",
U1722="Fiber CAmtel","ACTIVE",
U1722="Fiber AOF","ACTIVE",
U1722="Projet OCM (HUAWEI)","PLANNED WORKS",
U1722="Projet OCM (NOKIA)","PLANNED WORKS",
U1722="ACCESS-ISSUE","ACCESS-ISSUE",
U1722="Projet OCM (ZTE, NOKIA, autres projets)","PLANNED WORKS",
U1722="No root CAuse","No root cause",
U1722="ODU HS","ACTIVE",
U1722="IP &amp; VLAN","ACTIVE",
U1722="Warehouse HUAWEI","SPARE-ISSUE",
U1722="SPARE-HS","SPARE-ISSUE",
U1722="Power Telco","ACTIVE",U1722="no impacts","no impacts"
),"")</f>
        <v/>
      </c>
      <c r="W1722" s="102"/>
      <c r="X1722" s="102"/>
      <c r="Y1722" s="102"/>
      <c r="Z1722" s="102"/>
      <c r="AA1722" s="102"/>
      <c r="AB1722" s="104" t="s">
        <v>5423</v>
      </c>
      <c r="AC1722" s="9"/>
      <c r="AD1722" s="9"/>
      <c r="AE1722" s="7" t="s">
        <v>5423</v>
      </c>
      <c r="AF1722" s="6"/>
      <c r="AG1722" s="7"/>
      <c r="AH1722" s="3" t="s">
        <v>5423</v>
      </c>
      <c r="AI1722" s="18" t="s">
        <v>5423</v>
      </c>
      <c r="AJ1722" s="18" t="s">
        <v>5423</v>
      </c>
      <c r="AK1722" s="18" t="s">
        <v>5423</v>
      </c>
      <c r="AL1722" s="18" t="s">
        <v>5423</v>
      </c>
      <c r="AM1722" s="18" t="s">
        <v>5423</v>
      </c>
      <c r="AN1722" s="18" t="s">
        <v>5423</v>
      </c>
      <c r="AO1722" s="18" t="s">
        <v>5423</v>
      </c>
      <c r="AP1722" s="18" t="s">
        <v>5423</v>
      </c>
      <c r="AQ1722" s="18" t="s">
        <v>5423</v>
      </c>
      <c r="AR1722" s="18" t="s">
        <v>5423</v>
      </c>
      <c r="AS1722" s="18" t="s">
        <v>5423</v>
      </c>
      <c r="AT1722" s="18" t="s">
        <v>5423</v>
      </c>
      <c r="AU1722" s="9" t="s">
        <v>5423</v>
      </c>
      <c r="AV1722" s="14"/>
      <c r="AW1722" s="14" t="s">
        <v>5423</v>
      </c>
      <c r="AX1722" s="14" t="str">
        <f>_xlfn.XLOOKUP(B1722,'[4]cell downs 18042026 17h'!$B:$B,'[4]cell downs 18042026 17h'!$B:$B,"")</f>
        <v/>
      </c>
      <c r="AY1722" s="14" t="str">
        <f>_xlfn.XLOOKUP(B1722,'[5]Cells Huawei 19042026 15h'!$B:$B,'[5]Cells Huawei 19042026 15h'!$B:$B,"")</f>
        <v/>
      </c>
      <c r="AZ1722" s="105" t="str">
        <f>_xlfn.XLOOKUP(B1722,'INCIDENT-04-23-2026'!E:E,'INCIDENT-04-23-2026'!F:F,"")</f>
        <v/>
      </c>
      <c r="BA1722" s="105" t="str">
        <f>_xlfn.XLOOKUP(B1722,'[6]Eneo 17H'!$C:$C,'[6]Eneo 17H'!$I:$I,"")</f>
        <v/>
      </c>
      <c r="BB1722" s="105" t="str">
        <f>_xlfn.XLOOKUP(B1722,[8]ALL!$B:$B,[8]ALL!$M:$M,"")</f>
        <v/>
      </c>
      <c r="BC1722" s="105" t="str">
        <f>_xlfn.XLOOKUP(B1722,'[6]Eneo 17H'!$C:$C,'[6]Eneo 17H'!$I:$I,"")</f>
        <v/>
      </c>
      <c r="BD1722" s="105" t="str">
        <f>_xlfn.XLOOKUP(B1722,'[7]Eneo 12H'!$C:$C,'[7]Eneo 12H'!$I:$I,"")</f>
        <v/>
      </c>
      <c r="BE1722" s="105" t="s">
        <v>5423</v>
      </c>
    </row>
    <row r="1723" spans="1:57" hidden="1" x14ac:dyDescent="0.3">
      <c r="A1723" s="1" t="s">
        <v>282</v>
      </c>
      <c r="B1723" s="8" t="s">
        <v>283</v>
      </c>
      <c r="C1723" s="3" t="str">
        <f>_xlfn.XLOOKUP(B1723,'[1]daily break down'!$D:$D,'[1]daily break down'!$E:$E,"")</f>
        <v>Douala</v>
      </c>
      <c r="D1723" s="1" t="s">
        <v>11</v>
      </c>
      <c r="E1723" s="1" t="s">
        <v>12</v>
      </c>
      <c r="F1723" s="3" t="s">
        <v>31</v>
      </c>
      <c r="G1723" s="1" t="s">
        <v>32</v>
      </c>
      <c r="H1723" s="27" t="str">
        <f>_xlfn.XLOOKUP(B1723,[2]CALCULATION!$B:$B,[2]CALCULATION!$H:$H,"")</f>
        <v>ZTE</v>
      </c>
      <c r="I1723" s="23">
        <v>0</v>
      </c>
      <c r="J1723" s="23">
        <v>0</v>
      </c>
      <c r="K1723" s="23">
        <v>0</v>
      </c>
      <c r="L1723" s="23">
        <v>0</v>
      </c>
      <c r="M1723" s="23">
        <v>0</v>
      </c>
      <c r="N1723" s="23">
        <v>0</v>
      </c>
      <c r="O1723" s="23">
        <v>0</v>
      </c>
      <c r="P1723" s="103" t="s">
        <v>6554</v>
      </c>
      <c r="Q1723" s="36" t="s">
        <v>5796</v>
      </c>
      <c r="R1723" s="36"/>
      <c r="S1723" s="35" t="str" cm="1">
        <f t="array" ref="S1723">IFERROR(_xlfn.IFS(
U1723="MPR ISSUE","PDH",
U1723="BSS Hardware Issue","BSS",
U1723="Sites strategiques, MLL, Pylone, etc.","ENVTECH",
U1723="AKTIVCO DEFAUT GE &amp; POWER Cabinet","AKTIVCO",
U1723="AKTIVCO Coupure ENEO &amp; Baisse de tension","AKTIVCO GRID ONLY",
U1723="Coupure ENEO &amp; Baisse de tension","IHS GRID ONLY",
U1723="Defaut GE &amp; POWER Cabinet","IHS",
U1723="Sharing","Partners",
U1723="Sites strategiques &amp; DataCenter","SST &amp; DC",
U1723="Exclu","Exclu",
U1723="SAT","SAT",
U1723="SPARE-ISSUE","SPARE-ISSUE",
U1723="Fiber CAmtel","TRANS_FO_CAMTEL",
U1723="Fiber AOF","Fiber AOF",
U1723="Projet OCM (HUAWEI)","TRAVAUX-HUAWEI",
U1723="Projet OCM (NOKIA)","TRAVAUX-NOKIA",
U1723="ACCESS-ISSUE","ACCESS-ISSUE",
U1723="Projet OCM (ZTE, NOKIA, autres projets)","TRAVAUX OCM",
U1723="No root CAuse","No root cause",
U1723="ODU HS","PDH",
U1723="IP &amp; VLAN","PDH",
U1723="Warehouse HUAWEI","SPARE-ISSUE",
U1723="SPARE-HS","SPARE-ISSUE",
U1723="Power Telco","BSS",U1723="no impacts","no impacts"
),"")</f>
        <v/>
      </c>
      <c r="T1723" s="35" t="str" cm="1">
        <f t="array" ref="T1723">IFERROR(_xlfn.IFS(
U1723="MPR ISSUE","TX ISSUE",
U1723="BSS Hardware Issue","RAN ISSUE",
U1723="Sites strategiques, MLL, Pylone, etc.","ENVTECH",
U1723="AKTIVCO DEFAUT GE &amp; POWER Cabinet","POWER ISSUE",
U1723="AKTIVCO Coupure ENEO &amp; Baisse de tension","POWER ISSUE",
U1723="Coupure ENEO &amp; Baisse de tension","POWER ISSUE",
U1723="Defaut GE &amp; POWER Cabinet","POWER ISSUE",
U1723="Sharing","POWER ISSUE",
U1723="Sites strategiques &amp; DataCenter","POWER ISSUE",
U1723="Exclu","Exclu",
U1723="SAT","TX ISSUE",
U1723="SPARE-ISSUE","SPARE-ISSUE",
U1723="Fiber CAmtel","TX ISSUE",
U1723="Fiber AOF","TX ISSUE",
U1723="Projet OCM (HUAWEI)","TRAVAUX-HUAWEI",
U1723="Projet OCM (NOKIA)","TRAVAUX -NOKIA",
U1723="ACCESS-ISSUE","ACCESS-ISSUE",
U1723="Projet OCM (ZTE, NOKIA, autres projets)","TRAVAUX OCM",
U1723="No root CAuse","No root cause",
U1723="ODU HS","TX ISSUE",
U1723="IP &amp; VLAN","TX ISSUE",
U1723="Warehouse HUAWEI","SPARE-ISSUE",
U1723="SPARE-HS","SPARE-ISSUE",
U1723="Power Telco","RAN ISSUE",U1723="no impacts","no impacts"
),"")</f>
        <v/>
      </c>
      <c r="U1723" s="28"/>
      <c r="V1723" s="35" t="str" cm="1">
        <f t="array" ref="V1723">IFERROR(_xlfn.IFS(
U1723="MPR ISSUE","ACTIVE",
U1723="BSS Hardware Issue","ACTIVE",
U1723="Sites strategiques, MLL, Pylone, etc.","PASSIVE",
U1723="AKTIVCO DEFAUT GE &amp; POWER Cabinet","PASSIVE",
U1723="AKTIVCO Coupure ENEO &amp; Baisse de tension","PASSIVE",
U1723="Coupure ENEO &amp; Baisse de tension","PASSIVE",
U1723="Defaut GE &amp; POWER Cabinet","PASSIVE",
U1723="Sharing","PASSIVE",
U1723="Sites strategiques &amp; DataCenter","PASSIVE",
U1723="Exclu","Exclu",
U1723="SAT","ACTIVE",
U1723="SPARE-ISSUE","SPARE-ISSUE",
U1723="Fiber CAmtel","ACTIVE",
U1723="Fiber AOF","ACTIVE",
U1723="Projet OCM (HUAWEI)","PLANNED WORKS",
U1723="Projet OCM (NOKIA)","PLANNED WORKS",
U1723="ACCESS-ISSUE","ACCESS-ISSUE",
U1723="Projet OCM (ZTE, NOKIA, autres projets)","PLANNED WORKS",
U1723="No root CAuse","No root cause",
U1723="ODU HS","ACTIVE",
U1723="IP &amp; VLAN","ACTIVE",
U1723="Warehouse HUAWEI","SPARE-ISSUE",
U1723="SPARE-HS","SPARE-ISSUE",
U1723="Power Telco","ACTIVE",U1723="no impacts","no impacts"
),"")</f>
        <v/>
      </c>
      <c r="W1723" s="102"/>
      <c r="X1723" s="102"/>
      <c r="Y1723" s="102"/>
      <c r="Z1723" s="102"/>
      <c r="AA1723" s="102"/>
      <c r="AB1723" s="104" t="s">
        <v>5423</v>
      </c>
      <c r="AC1723" s="9"/>
      <c r="AD1723" s="9"/>
      <c r="AE1723" s="7" t="s">
        <v>5423</v>
      </c>
      <c r="AF1723" s="6"/>
      <c r="AG1723" s="7"/>
      <c r="AH1723" s="3" t="s">
        <v>5423</v>
      </c>
      <c r="AI1723" s="18" t="s">
        <v>5423</v>
      </c>
      <c r="AJ1723" s="18" t="s">
        <v>5423</v>
      </c>
      <c r="AK1723" s="18" t="s">
        <v>5423</v>
      </c>
      <c r="AL1723" s="18" t="s">
        <v>5423</v>
      </c>
      <c r="AM1723" s="18" t="s">
        <v>5423</v>
      </c>
      <c r="AN1723" s="18" t="s">
        <v>5423</v>
      </c>
      <c r="AO1723" s="18" t="s">
        <v>5423</v>
      </c>
      <c r="AP1723" s="18" t="s">
        <v>5423</v>
      </c>
      <c r="AQ1723" s="18" t="s">
        <v>5423</v>
      </c>
      <c r="AR1723" s="18" t="s">
        <v>5423</v>
      </c>
      <c r="AS1723" s="18" t="s">
        <v>5423</v>
      </c>
      <c r="AT1723" s="18" t="s">
        <v>5423</v>
      </c>
      <c r="AU1723" s="9" t="s">
        <v>5423</v>
      </c>
      <c r="AV1723" s="14"/>
      <c r="AW1723" s="14" t="s">
        <v>5423</v>
      </c>
      <c r="AX1723" s="14" t="str">
        <f>_xlfn.XLOOKUP(B1723,'[4]cell downs 18042026 17h'!$B:$B,'[4]cell downs 18042026 17h'!$B:$B,"")</f>
        <v/>
      </c>
      <c r="AY1723" s="14" t="str">
        <f>_xlfn.XLOOKUP(B1723,'[5]Cells Huawei 19042026 15h'!$B:$B,'[5]Cells Huawei 19042026 15h'!$B:$B,"")</f>
        <v/>
      </c>
      <c r="AZ1723" s="105" t="str">
        <f>_xlfn.XLOOKUP(B1723,'INCIDENT-04-23-2026'!E:E,'INCIDENT-04-23-2026'!F:F,"")</f>
        <v/>
      </c>
      <c r="BA1723" s="105" t="str">
        <f>_xlfn.XLOOKUP(B1723,'[6]Eneo 17H'!$C:$C,'[6]Eneo 17H'!$I:$I,"")</f>
        <v/>
      </c>
      <c r="BB1723" s="105" t="str">
        <f>_xlfn.XLOOKUP(B1723,[8]ALL!$B:$B,[8]ALL!$M:$M,"")</f>
        <v/>
      </c>
      <c r="BC1723" s="105" t="str">
        <f>_xlfn.XLOOKUP(B1723,'[6]Eneo 17H'!$C:$C,'[6]Eneo 17H'!$I:$I,"")</f>
        <v/>
      </c>
      <c r="BD1723" s="105" t="str">
        <f>_xlfn.XLOOKUP(B1723,'[7]Eneo 12H'!$C:$C,'[7]Eneo 12H'!$I:$I,"")</f>
        <v/>
      </c>
      <c r="BE1723" s="105" t="s">
        <v>5423</v>
      </c>
    </row>
    <row r="1724" spans="1:57" hidden="1" x14ac:dyDescent="0.3">
      <c r="A1724" s="1" t="s">
        <v>2616</v>
      </c>
      <c r="B1724" s="8" t="s">
        <v>2617</v>
      </c>
      <c r="C1724" s="3" t="str">
        <f>_xlfn.XLOOKUP(B1724,'[1]daily break down'!$D:$D,'[1]daily break down'!$E:$E,"")</f>
        <v>Douala</v>
      </c>
      <c r="D1724" s="1" t="s">
        <v>21</v>
      </c>
      <c r="E1724" s="1" t="s">
        <v>12</v>
      </c>
      <c r="F1724" s="3" t="s">
        <v>31</v>
      </c>
      <c r="G1724" s="1" t="s">
        <v>32</v>
      </c>
      <c r="H1724" s="27" t="str">
        <f>_xlfn.XLOOKUP(B1724,[2]CALCULATION!$B:$B,[2]CALCULATION!$H:$H,"")</f>
        <v>ZTE</v>
      </c>
      <c r="I1724" s="23">
        <v>0</v>
      </c>
      <c r="J1724" s="23">
        <v>0</v>
      </c>
      <c r="K1724" s="23">
        <v>0</v>
      </c>
      <c r="L1724" s="23">
        <v>0</v>
      </c>
      <c r="M1724" s="23">
        <v>0</v>
      </c>
      <c r="N1724" s="23">
        <v>0</v>
      </c>
      <c r="O1724" s="23">
        <v>0</v>
      </c>
      <c r="P1724" s="103" t="s">
        <v>6554</v>
      </c>
      <c r="Q1724" s="36" t="s">
        <v>5796</v>
      </c>
      <c r="R1724" s="36"/>
      <c r="S1724" s="35" t="str" cm="1">
        <f t="array" ref="S1724">IFERROR(_xlfn.IFS(
U1724="MPR ISSUE","PDH",
U1724="BSS Hardware Issue","BSS",
U1724="Sites strategiques, MLL, Pylone, etc.","ENVTECH",
U1724="AKTIVCO DEFAUT GE &amp; POWER Cabinet","AKTIVCO",
U1724="AKTIVCO Coupure ENEO &amp; Baisse de tension","AKTIVCO GRID ONLY",
U1724="Coupure ENEO &amp; Baisse de tension","IHS GRID ONLY",
U1724="Defaut GE &amp; POWER Cabinet","IHS",
U1724="Sharing","Partners",
U1724="Sites strategiques &amp; DataCenter","SST &amp; DC",
U1724="Exclu","Exclu",
U1724="SAT","SAT",
U1724="SPARE-ISSUE","SPARE-ISSUE",
U1724="Fiber CAmtel","TRANS_FO_CAMTEL",
U1724="Fiber AOF","Fiber AOF",
U1724="Projet OCM (HUAWEI)","TRAVAUX-HUAWEI",
U1724="Projet OCM (NOKIA)","TRAVAUX-NOKIA",
U1724="ACCESS-ISSUE","ACCESS-ISSUE",
U1724="Projet OCM (ZTE, NOKIA, autres projets)","TRAVAUX OCM",
U1724="No root CAuse","No root cause",
U1724="ODU HS","PDH",
U1724="IP &amp; VLAN","PDH",
U1724="Warehouse HUAWEI","SPARE-ISSUE",
U1724="SPARE-HS","SPARE-ISSUE",
U1724="Power Telco","BSS",U1724="no impacts","no impacts"
),"")</f>
        <v/>
      </c>
      <c r="T1724" s="35" t="str" cm="1">
        <f t="array" ref="T1724">IFERROR(_xlfn.IFS(
U1724="MPR ISSUE","TX ISSUE",
U1724="BSS Hardware Issue","RAN ISSUE",
U1724="Sites strategiques, MLL, Pylone, etc.","ENVTECH",
U1724="AKTIVCO DEFAUT GE &amp; POWER Cabinet","POWER ISSUE",
U1724="AKTIVCO Coupure ENEO &amp; Baisse de tension","POWER ISSUE",
U1724="Coupure ENEO &amp; Baisse de tension","POWER ISSUE",
U1724="Defaut GE &amp; POWER Cabinet","POWER ISSUE",
U1724="Sharing","POWER ISSUE",
U1724="Sites strategiques &amp; DataCenter","POWER ISSUE",
U1724="Exclu","Exclu",
U1724="SAT","TX ISSUE",
U1724="SPARE-ISSUE","SPARE-ISSUE",
U1724="Fiber CAmtel","TX ISSUE",
U1724="Fiber AOF","TX ISSUE",
U1724="Projet OCM (HUAWEI)","TRAVAUX-HUAWEI",
U1724="Projet OCM (NOKIA)","TRAVAUX -NOKIA",
U1724="ACCESS-ISSUE","ACCESS-ISSUE",
U1724="Projet OCM (ZTE, NOKIA, autres projets)","TRAVAUX OCM",
U1724="No root CAuse","No root cause",
U1724="ODU HS","TX ISSUE",
U1724="IP &amp; VLAN","TX ISSUE",
U1724="Warehouse HUAWEI","SPARE-ISSUE",
U1724="SPARE-HS","SPARE-ISSUE",
U1724="Power Telco","RAN ISSUE",U1724="no impacts","no impacts"
),"")</f>
        <v/>
      </c>
      <c r="U1724" s="28"/>
      <c r="V1724" s="35" t="str" cm="1">
        <f t="array" ref="V1724">IFERROR(_xlfn.IFS(
U1724="MPR ISSUE","ACTIVE",
U1724="BSS Hardware Issue","ACTIVE",
U1724="Sites strategiques, MLL, Pylone, etc.","PASSIVE",
U1724="AKTIVCO DEFAUT GE &amp; POWER Cabinet","PASSIVE",
U1724="AKTIVCO Coupure ENEO &amp; Baisse de tension","PASSIVE",
U1724="Coupure ENEO &amp; Baisse de tension","PASSIVE",
U1724="Defaut GE &amp; POWER Cabinet","PASSIVE",
U1724="Sharing","PASSIVE",
U1724="Sites strategiques &amp; DataCenter","PASSIVE",
U1724="Exclu","Exclu",
U1724="SAT","ACTIVE",
U1724="SPARE-ISSUE","SPARE-ISSUE",
U1724="Fiber CAmtel","ACTIVE",
U1724="Fiber AOF","ACTIVE",
U1724="Projet OCM (HUAWEI)","PLANNED WORKS",
U1724="Projet OCM (NOKIA)","PLANNED WORKS",
U1724="ACCESS-ISSUE","ACCESS-ISSUE",
U1724="Projet OCM (ZTE, NOKIA, autres projets)","PLANNED WORKS",
U1724="No root CAuse","No root cause",
U1724="ODU HS","ACTIVE",
U1724="IP &amp; VLAN","ACTIVE",
U1724="Warehouse HUAWEI","SPARE-ISSUE",
U1724="SPARE-HS","SPARE-ISSUE",
U1724="Power Telco","ACTIVE",U1724="no impacts","no impacts"
),"")</f>
        <v/>
      </c>
      <c r="W1724" s="102"/>
      <c r="X1724" s="102"/>
      <c r="Y1724" s="102"/>
      <c r="Z1724" s="102"/>
      <c r="AA1724" s="102"/>
      <c r="AB1724" s="104" t="s">
        <v>5423</v>
      </c>
      <c r="AC1724" s="9"/>
      <c r="AD1724" s="9"/>
      <c r="AE1724" s="7" t="s">
        <v>5423</v>
      </c>
      <c r="AF1724" s="6"/>
      <c r="AG1724" s="7"/>
      <c r="AH1724" s="3" t="s">
        <v>5423</v>
      </c>
      <c r="AI1724" s="18" t="s">
        <v>5423</v>
      </c>
      <c r="AJ1724" s="18" t="s">
        <v>5423</v>
      </c>
      <c r="AK1724" s="18" t="s">
        <v>5423</v>
      </c>
      <c r="AL1724" s="18" t="s">
        <v>5423</v>
      </c>
      <c r="AM1724" s="18" t="s">
        <v>5423</v>
      </c>
      <c r="AN1724" s="18" t="s">
        <v>5423</v>
      </c>
      <c r="AO1724" s="18" t="s">
        <v>5423</v>
      </c>
      <c r="AP1724" s="18" t="s">
        <v>5423</v>
      </c>
      <c r="AQ1724" s="18" t="s">
        <v>5423</v>
      </c>
      <c r="AR1724" s="18" t="s">
        <v>5423</v>
      </c>
      <c r="AS1724" s="18" t="s">
        <v>5423</v>
      </c>
      <c r="AT1724" s="18" t="s">
        <v>5423</v>
      </c>
      <c r="AU1724" s="9" t="s">
        <v>5423</v>
      </c>
      <c r="AV1724" s="14"/>
      <c r="AW1724" s="14" t="s">
        <v>5423</v>
      </c>
      <c r="AX1724" s="14" t="str">
        <f>_xlfn.XLOOKUP(B1724,'[4]cell downs 18042026 17h'!$B:$B,'[4]cell downs 18042026 17h'!$B:$B,"")</f>
        <v/>
      </c>
      <c r="AY1724" s="14" t="str">
        <f>_xlfn.XLOOKUP(B1724,'[5]Cells Huawei 19042026 15h'!$B:$B,'[5]Cells Huawei 19042026 15h'!$B:$B,"")</f>
        <v/>
      </c>
      <c r="AZ1724" s="105" t="str">
        <f>_xlfn.XLOOKUP(B1724,'INCIDENT-04-23-2026'!E:E,'INCIDENT-04-23-2026'!F:F,"")</f>
        <v/>
      </c>
      <c r="BA1724" s="105" t="str">
        <f>_xlfn.XLOOKUP(B1724,'[6]Eneo 17H'!$C:$C,'[6]Eneo 17H'!$I:$I,"")</f>
        <v/>
      </c>
      <c r="BB1724" s="105" t="str">
        <f>_xlfn.XLOOKUP(B1724,[8]ALL!$B:$B,[8]ALL!$M:$M,"")</f>
        <v/>
      </c>
      <c r="BC1724" s="105" t="str">
        <f>_xlfn.XLOOKUP(B1724,'[6]Eneo 17H'!$C:$C,'[6]Eneo 17H'!$I:$I,"")</f>
        <v/>
      </c>
      <c r="BD1724" s="105" t="str">
        <f>_xlfn.XLOOKUP(B1724,'[7]Eneo 12H'!$C:$C,'[7]Eneo 12H'!$I:$I,"")</f>
        <v/>
      </c>
      <c r="BE1724" s="105" t="s">
        <v>5423</v>
      </c>
    </row>
    <row r="1725" spans="1:57" hidden="1" x14ac:dyDescent="0.3">
      <c r="A1725" s="1" t="s">
        <v>3364</v>
      </c>
      <c r="B1725" s="8" t="s">
        <v>3365</v>
      </c>
      <c r="C1725" s="3" t="str">
        <f>_xlfn.XLOOKUP(B1725,'[1]daily break down'!$D:$D,'[1]daily break down'!$E:$E,"")</f>
        <v>Douala</v>
      </c>
      <c r="D1725" s="1"/>
      <c r="E1725" s="1"/>
      <c r="F1725" s="3" t="s">
        <v>31</v>
      </c>
      <c r="G1725" s="1" t="s">
        <v>32</v>
      </c>
      <c r="H1725" s="27" t="str">
        <f>_xlfn.XLOOKUP(B1725,[2]CALCULATION!$B:$B,[2]CALCULATION!$H:$H,"")</f>
        <v>ZTE</v>
      </c>
      <c r="I1725" s="23">
        <v>0</v>
      </c>
      <c r="J1725" s="23">
        <v>0</v>
      </c>
      <c r="K1725" s="23">
        <v>0</v>
      </c>
      <c r="L1725" s="23">
        <v>0</v>
      </c>
      <c r="M1725" s="23">
        <v>0</v>
      </c>
      <c r="N1725" s="23">
        <v>0</v>
      </c>
      <c r="O1725" s="23">
        <v>0</v>
      </c>
      <c r="P1725" s="103" t="s">
        <v>6554</v>
      </c>
      <c r="Q1725" s="36" t="s">
        <v>5796</v>
      </c>
      <c r="R1725" s="36"/>
      <c r="S1725" s="35" t="str" cm="1">
        <f t="array" ref="S1725">IFERROR(_xlfn.IFS(
U1725="MPR ISSUE","PDH",
U1725="BSS Hardware Issue","BSS",
U1725="Sites strategiques, MLL, Pylone, etc.","ENVTECH",
U1725="AKTIVCO DEFAUT GE &amp; POWER Cabinet","AKTIVCO",
U1725="AKTIVCO Coupure ENEO &amp; Baisse de tension","AKTIVCO GRID ONLY",
U1725="Coupure ENEO &amp; Baisse de tension","IHS GRID ONLY",
U1725="Defaut GE &amp; POWER Cabinet","IHS",
U1725="Sharing","Partners",
U1725="Sites strategiques &amp; DataCenter","SST &amp; DC",
U1725="Exclu","Exclu",
U1725="SAT","SAT",
U1725="SPARE-ISSUE","SPARE-ISSUE",
U1725="Fiber CAmtel","TRANS_FO_CAMTEL",
U1725="Fiber AOF","Fiber AOF",
U1725="Projet OCM (HUAWEI)","TRAVAUX-HUAWEI",
U1725="Projet OCM (NOKIA)","TRAVAUX-NOKIA",
U1725="ACCESS-ISSUE","ACCESS-ISSUE",
U1725="Projet OCM (ZTE, NOKIA, autres projets)","TRAVAUX OCM",
U1725="No root CAuse","No root cause",
U1725="ODU HS","PDH",
U1725="IP &amp; VLAN","PDH",
U1725="Warehouse HUAWEI","SPARE-ISSUE",
U1725="SPARE-HS","SPARE-ISSUE",
U1725="Power Telco","BSS",U1725="no impacts","no impacts"
),"")</f>
        <v/>
      </c>
      <c r="T1725" s="35" t="str" cm="1">
        <f t="array" ref="T1725">IFERROR(_xlfn.IFS(
U1725="MPR ISSUE","TX ISSUE",
U1725="BSS Hardware Issue","RAN ISSUE",
U1725="Sites strategiques, MLL, Pylone, etc.","ENVTECH",
U1725="AKTIVCO DEFAUT GE &amp; POWER Cabinet","POWER ISSUE",
U1725="AKTIVCO Coupure ENEO &amp; Baisse de tension","POWER ISSUE",
U1725="Coupure ENEO &amp; Baisse de tension","POWER ISSUE",
U1725="Defaut GE &amp; POWER Cabinet","POWER ISSUE",
U1725="Sharing","POWER ISSUE",
U1725="Sites strategiques &amp; DataCenter","POWER ISSUE",
U1725="Exclu","Exclu",
U1725="SAT","TX ISSUE",
U1725="SPARE-ISSUE","SPARE-ISSUE",
U1725="Fiber CAmtel","TX ISSUE",
U1725="Fiber AOF","TX ISSUE",
U1725="Projet OCM (HUAWEI)","TRAVAUX-HUAWEI",
U1725="Projet OCM (NOKIA)","TRAVAUX -NOKIA",
U1725="ACCESS-ISSUE","ACCESS-ISSUE",
U1725="Projet OCM (ZTE, NOKIA, autres projets)","TRAVAUX OCM",
U1725="No root CAuse","No root cause",
U1725="ODU HS","TX ISSUE",
U1725="IP &amp; VLAN","TX ISSUE",
U1725="Warehouse HUAWEI","SPARE-ISSUE",
U1725="SPARE-HS","SPARE-ISSUE",
U1725="Power Telco","RAN ISSUE",U1725="no impacts","no impacts"
),"")</f>
        <v/>
      </c>
      <c r="U1725" s="28"/>
      <c r="V1725" s="35" t="str" cm="1">
        <f t="array" ref="V1725">IFERROR(_xlfn.IFS(
U1725="MPR ISSUE","ACTIVE",
U1725="BSS Hardware Issue","ACTIVE",
U1725="Sites strategiques, MLL, Pylone, etc.","PASSIVE",
U1725="AKTIVCO DEFAUT GE &amp; POWER Cabinet","PASSIVE",
U1725="AKTIVCO Coupure ENEO &amp; Baisse de tension","PASSIVE",
U1725="Coupure ENEO &amp; Baisse de tension","PASSIVE",
U1725="Defaut GE &amp; POWER Cabinet","PASSIVE",
U1725="Sharing","PASSIVE",
U1725="Sites strategiques &amp; DataCenter","PASSIVE",
U1725="Exclu","Exclu",
U1725="SAT","ACTIVE",
U1725="SPARE-ISSUE","SPARE-ISSUE",
U1725="Fiber CAmtel","ACTIVE",
U1725="Fiber AOF","ACTIVE",
U1725="Projet OCM (HUAWEI)","PLANNED WORKS",
U1725="Projet OCM (NOKIA)","PLANNED WORKS",
U1725="ACCESS-ISSUE","ACCESS-ISSUE",
U1725="Projet OCM (ZTE, NOKIA, autres projets)","PLANNED WORKS",
U1725="No root CAuse","No root cause",
U1725="ODU HS","ACTIVE",
U1725="IP &amp; VLAN","ACTIVE",
U1725="Warehouse HUAWEI","SPARE-ISSUE",
U1725="SPARE-HS","SPARE-ISSUE",
U1725="Power Telco","ACTIVE",U1725="no impacts","no impacts"
),"")</f>
        <v/>
      </c>
      <c r="W1725" s="102"/>
      <c r="X1725" s="102"/>
      <c r="Y1725" s="102"/>
      <c r="Z1725" s="102"/>
      <c r="AA1725" s="102"/>
      <c r="AB1725" s="104" t="s">
        <v>5423</v>
      </c>
      <c r="AC1725" s="9"/>
      <c r="AD1725" s="9"/>
      <c r="AE1725" s="7" t="s">
        <v>5423</v>
      </c>
      <c r="AF1725" s="6"/>
      <c r="AG1725" s="7"/>
      <c r="AH1725" s="3" t="s">
        <v>5423</v>
      </c>
      <c r="AI1725" s="18" t="s">
        <v>5423</v>
      </c>
      <c r="AJ1725" s="18" t="s">
        <v>5423</v>
      </c>
      <c r="AK1725" s="18" t="s">
        <v>5423</v>
      </c>
      <c r="AL1725" s="18" t="s">
        <v>5423</v>
      </c>
      <c r="AM1725" s="18" t="s">
        <v>5423</v>
      </c>
      <c r="AN1725" s="18" t="s">
        <v>5423</v>
      </c>
      <c r="AO1725" s="18" t="s">
        <v>5423</v>
      </c>
      <c r="AP1725" s="18" t="s">
        <v>5423</v>
      </c>
      <c r="AQ1725" s="18" t="s">
        <v>5423</v>
      </c>
      <c r="AR1725" s="18" t="s">
        <v>5423</v>
      </c>
      <c r="AS1725" s="18" t="s">
        <v>5423</v>
      </c>
      <c r="AT1725" s="18" t="s">
        <v>5423</v>
      </c>
      <c r="AU1725" s="9" t="s">
        <v>5423</v>
      </c>
      <c r="AV1725" s="14"/>
      <c r="AW1725" s="14" t="s">
        <v>5423</v>
      </c>
      <c r="AX1725" s="14" t="str">
        <f>_xlfn.XLOOKUP(B1725,'[4]cell downs 18042026 17h'!$B:$B,'[4]cell downs 18042026 17h'!$B:$B,"")</f>
        <v/>
      </c>
      <c r="AY1725" s="14" t="str">
        <f>_xlfn.XLOOKUP(B1725,'[5]Cells Huawei 19042026 15h'!$B:$B,'[5]Cells Huawei 19042026 15h'!$B:$B,"")</f>
        <v/>
      </c>
      <c r="AZ1725" s="105" t="str">
        <f>_xlfn.XLOOKUP(B1725,'INCIDENT-04-23-2026'!E:E,'INCIDENT-04-23-2026'!F:F,"")</f>
        <v/>
      </c>
      <c r="BA1725" s="105" t="str">
        <f>_xlfn.XLOOKUP(B1725,'[6]Eneo 17H'!$C:$C,'[6]Eneo 17H'!$I:$I,"")</f>
        <v/>
      </c>
      <c r="BB1725" s="105" t="str">
        <f>_xlfn.XLOOKUP(B1725,[8]ALL!$B:$B,[8]ALL!$M:$M,"")</f>
        <v/>
      </c>
      <c r="BC1725" s="105" t="str">
        <f>_xlfn.XLOOKUP(B1725,'[6]Eneo 17H'!$C:$C,'[6]Eneo 17H'!$I:$I,"")</f>
        <v/>
      </c>
      <c r="BD1725" s="105" t="str">
        <f>_xlfn.XLOOKUP(B1725,'[7]Eneo 12H'!$C:$C,'[7]Eneo 12H'!$I:$I,"")</f>
        <v/>
      </c>
      <c r="BE1725" s="105" t="s">
        <v>5423</v>
      </c>
    </row>
    <row r="1726" spans="1:57" hidden="1" x14ac:dyDescent="0.3">
      <c r="A1726" s="1" t="s">
        <v>5236</v>
      </c>
      <c r="B1726" s="8" t="s">
        <v>5237</v>
      </c>
      <c r="C1726" s="3" t="str">
        <f>_xlfn.XLOOKUP(B1726,'[1]daily break down'!$D:$D,'[1]daily break down'!$E:$E,"")</f>
        <v>SUD-OUEST</v>
      </c>
      <c r="D1726" s="1" t="s">
        <v>11</v>
      </c>
      <c r="E1726" s="1" t="s">
        <v>154</v>
      </c>
      <c r="F1726" s="3" t="s">
        <v>13</v>
      </c>
      <c r="G1726" s="1" t="s">
        <v>5238</v>
      </c>
      <c r="H1726" s="25" t="str">
        <f>_xlfn.XLOOKUP(B1726,[2]CALCULATION!$B:$B,[2]CALCULATION!$H:$H,"")</f>
        <v>HUAWEI</v>
      </c>
      <c r="I1726" s="23">
        <v>1.9855971041540035</v>
      </c>
      <c r="J1726" s="23">
        <v>1.9336435210154297</v>
      </c>
      <c r="K1726" s="23">
        <v>1.6703264247373963</v>
      </c>
      <c r="L1726" s="23">
        <v>1.7337836333906909</v>
      </c>
      <c r="M1726" s="23">
        <v>1.71680463883253</v>
      </c>
      <c r="N1726" s="23">
        <v>1.3561080149415152</v>
      </c>
      <c r="O1726" s="23">
        <v>1.3779381508020079</v>
      </c>
      <c r="P1726" s="103" t="s">
        <v>6553</v>
      </c>
      <c r="Q1726" s="36" t="s">
        <v>6552</v>
      </c>
      <c r="R1726" s="36"/>
      <c r="S1726" s="35" t="str" cm="1">
        <f t="array" ref="S1726">IFERROR(_xlfn.IFS(
U1726="MPR ISSUE","PDH",
U1726="BSS Hardware Issue","BSS",
U1726="Sites strategiques, MLL, Pylone, etc.","ENVTECH",
U1726="AKTIVCO DEFAUT GE &amp; POWER Cabinet","AKTIVCO",
U1726="AKTIVCO Coupure ENEO &amp; Baisse de tension","AKTIVCO GRID ONLY",
U1726="Coupure ENEO &amp; Baisse de tension","IHS GRID ONLY",
U1726="Defaut GE &amp; POWER Cabinet","IHS",
U1726="Sharing","Partners",
U1726="Sites strategiques &amp; DataCenter","SST &amp; DC",
U1726="Exclu","Exclu",
U1726="SAT","SAT",
U1726="SPARE-ISSUE","SPARE-ISSUE",
U1726="Fiber CAmtel","TRANS_FO_CAMTEL",
U1726="Fiber AOF","Fiber AOF",
U1726="Projet OCM (HUAWEI)","TRAVAUX-HUAWEI",
U1726="Projet OCM (NOKIA)","TRAVAUX-NOKIA",
U1726="ACCESS-ISSUE","ACCESS-ISSUE",
U1726="Projet OCM (ZTE, NOKIA, autres projets)","TRAVAUX OCM",
U1726="No root CAuse","No root cause",
U1726="ODU HS","PDH",
U1726="IP &amp; VLAN","PDH",
U1726="Warehouse HUAWEI","SPARE-ISSUE",
U1726="SPARE-HS","SPARE-ISSUE",
U1726="Power Telco","BSS",U1726="no impacts","no impacts"
),"")</f>
        <v/>
      </c>
      <c r="T1726" s="35" t="str" cm="1">
        <f t="array" ref="T1726">IFERROR(_xlfn.IFS(
U1726="MPR ISSUE","TX ISSUE",
U1726="BSS Hardware Issue","RAN ISSUE",
U1726="Sites strategiques, MLL, Pylone, etc.","ENVTECH",
U1726="AKTIVCO DEFAUT GE &amp; POWER Cabinet","POWER ISSUE",
U1726="AKTIVCO Coupure ENEO &amp; Baisse de tension","POWER ISSUE",
U1726="Coupure ENEO &amp; Baisse de tension","POWER ISSUE",
U1726="Defaut GE &amp; POWER Cabinet","POWER ISSUE",
U1726="Sharing","POWER ISSUE",
U1726="Sites strategiques &amp; DataCenter","POWER ISSUE",
U1726="Exclu","Exclu",
U1726="SAT","TX ISSUE",
U1726="SPARE-ISSUE","SPARE-ISSUE",
U1726="Fiber CAmtel","TX ISSUE",
U1726="Fiber AOF","TX ISSUE",
U1726="Projet OCM (HUAWEI)","TRAVAUX-HUAWEI",
U1726="Projet OCM (NOKIA)","TRAVAUX -NOKIA",
U1726="ACCESS-ISSUE","ACCESS-ISSUE",
U1726="Projet OCM (ZTE, NOKIA, autres projets)","TRAVAUX OCM",
U1726="No root CAuse","No root cause",
U1726="ODU HS","TX ISSUE",
U1726="IP &amp; VLAN","TX ISSUE",
U1726="Warehouse HUAWEI","SPARE-ISSUE",
U1726="SPARE-HS","SPARE-ISSUE",
U1726="Power Telco","RAN ISSUE",U1726="no impacts","no impacts"
),"")</f>
        <v/>
      </c>
      <c r="U1726" s="28"/>
      <c r="V1726" s="35" t="str" cm="1">
        <f t="array" ref="V1726">IFERROR(_xlfn.IFS(
U1726="MPR ISSUE","ACTIVE",
U1726="BSS Hardware Issue","ACTIVE",
U1726="Sites strategiques, MLL, Pylone, etc.","PASSIVE",
U1726="AKTIVCO DEFAUT GE &amp; POWER Cabinet","PASSIVE",
U1726="AKTIVCO Coupure ENEO &amp; Baisse de tension","PASSIVE",
U1726="Coupure ENEO &amp; Baisse de tension","PASSIVE",
U1726="Defaut GE &amp; POWER Cabinet","PASSIVE",
U1726="Sharing","PASSIVE",
U1726="Sites strategiques &amp; DataCenter","PASSIVE",
U1726="Exclu","Exclu",
U1726="SAT","ACTIVE",
U1726="SPARE-ISSUE","SPARE-ISSUE",
U1726="Fiber CAmtel","ACTIVE",
U1726="Fiber AOF","ACTIVE",
U1726="Projet OCM (HUAWEI)","PLANNED WORKS",
U1726="Projet OCM (NOKIA)","PLANNED WORKS",
U1726="ACCESS-ISSUE","ACCESS-ISSUE",
U1726="Projet OCM (ZTE, NOKIA, autres projets)","PLANNED WORKS",
U1726="No root CAuse","No root cause",
U1726="ODU HS","ACTIVE",
U1726="IP &amp; VLAN","ACTIVE",
U1726="Warehouse HUAWEI","SPARE-ISSUE",
U1726="SPARE-HS","SPARE-ISSUE",
U1726="Power Telco","ACTIVE",U1726="no impacts","no impacts"
),"")</f>
        <v/>
      </c>
      <c r="W1726" s="102"/>
      <c r="X1726" s="102"/>
      <c r="Y1726" s="102"/>
      <c r="Z1726" s="102"/>
      <c r="AA1726" s="102"/>
      <c r="AB1726" s="104" t="s">
        <v>5423</v>
      </c>
      <c r="AC1726" s="9"/>
      <c r="AD1726" s="9"/>
      <c r="AE1726" s="7" t="s">
        <v>5423</v>
      </c>
      <c r="AF1726" s="6"/>
      <c r="AG1726" s="7"/>
      <c r="AH1726" s="3" t="s">
        <v>5423</v>
      </c>
      <c r="AI1726" s="18" t="s">
        <v>5423</v>
      </c>
      <c r="AJ1726" s="18" t="s">
        <v>5423</v>
      </c>
      <c r="AK1726" s="18" t="s">
        <v>5423</v>
      </c>
      <c r="AL1726" s="18" t="s">
        <v>5423</v>
      </c>
      <c r="AM1726" s="18" t="s">
        <v>5423</v>
      </c>
      <c r="AN1726" s="18" t="s">
        <v>5423</v>
      </c>
      <c r="AO1726" s="18" t="s">
        <v>5423</v>
      </c>
      <c r="AP1726" s="18" t="s">
        <v>5423</v>
      </c>
      <c r="AQ1726" s="18" t="s">
        <v>5423</v>
      </c>
      <c r="AR1726" s="18" t="s">
        <v>5423</v>
      </c>
      <c r="AS1726" s="18" t="s">
        <v>5423</v>
      </c>
      <c r="AT1726" s="18" t="s">
        <v>5423</v>
      </c>
      <c r="AU1726" s="9" t="s">
        <v>5423</v>
      </c>
      <c r="AV1726" s="14"/>
      <c r="AW1726" s="14" t="s">
        <v>5423</v>
      </c>
      <c r="AX1726" s="14" t="str">
        <f>_xlfn.XLOOKUP(B1726,'[4]cell downs 18042026 17h'!$B:$B,'[4]cell downs 18042026 17h'!$B:$B,"")</f>
        <v/>
      </c>
      <c r="AY1726" s="14" t="str">
        <f>_xlfn.XLOOKUP(B1726,'[5]Cells Huawei 19042026 15h'!$B:$B,'[5]Cells Huawei 19042026 15h'!$B:$B,"")</f>
        <v/>
      </c>
      <c r="AZ1726" s="105" t="str">
        <f>_xlfn.XLOOKUP(B1726,'INCIDENT-04-23-2026'!E:E,'INCIDENT-04-23-2026'!F:F,"")</f>
        <v/>
      </c>
      <c r="BA1726" s="105" t="str">
        <f>_xlfn.XLOOKUP(B1726,'[6]Eneo 17H'!$C:$C,'[6]Eneo 17H'!$I:$I,"")</f>
        <v/>
      </c>
      <c r="BB1726" s="105" t="str">
        <f>_xlfn.XLOOKUP(B1726,[8]ALL!$B:$B,[8]ALL!$M:$M,"")</f>
        <v/>
      </c>
      <c r="BC1726" s="105" t="str">
        <f>_xlfn.XLOOKUP(B1726,'[6]Eneo 17H'!$C:$C,'[6]Eneo 17H'!$I:$I,"")</f>
        <v/>
      </c>
      <c r="BD1726" s="105" t="str">
        <f>_xlfn.XLOOKUP(B1726,'[7]Eneo 12H'!$C:$C,'[7]Eneo 12H'!$I:$I,"")</f>
        <v/>
      </c>
      <c r="BE1726" s="105" t="s">
        <v>6948</v>
      </c>
    </row>
    <row r="1727" spans="1:57" hidden="1" x14ac:dyDescent="0.3">
      <c r="A1727" s="1" t="s">
        <v>3013</v>
      </c>
      <c r="B1727" s="8" t="s">
        <v>3014</v>
      </c>
      <c r="C1727" s="3" t="str">
        <f>_xlfn.XLOOKUP(B1727,'[1]daily break down'!$D:$D,'[1]daily break down'!$E:$E,"")</f>
        <v>NORD</v>
      </c>
      <c r="D1727" s="1" t="s">
        <v>11</v>
      </c>
      <c r="E1727" s="1" t="s">
        <v>66</v>
      </c>
      <c r="F1727" s="3" t="s">
        <v>23</v>
      </c>
      <c r="G1727" s="1" t="s">
        <v>3013</v>
      </c>
      <c r="H1727" s="25" t="str">
        <f>_xlfn.XLOOKUP(B1727,[2]CALCULATION!$B:$B,[2]CALCULATION!$H:$H,"")</f>
        <v>Huawei</v>
      </c>
      <c r="I1727" s="23">
        <v>0</v>
      </c>
      <c r="J1727" s="23">
        <v>0</v>
      </c>
      <c r="K1727" s="23">
        <v>0</v>
      </c>
      <c r="L1727" s="23">
        <v>0</v>
      </c>
      <c r="M1727" s="23">
        <v>0</v>
      </c>
      <c r="N1727" s="23">
        <v>0</v>
      </c>
      <c r="O1727" s="23">
        <v>0</v>
      </c>
      <c r="P1727" s="103" t="s">
        <v>6554</v>
      </c>
      <c r="Q1727" s="36" t="s">
        <v>5796</v>
      </c>
      <c r="R1727" s="36"/>
      <c r="S1727" s="35" t="str" cm="1">
        <f t="array" ref="S1727">IFERROR(_xlfn.IFS(
U1727="MPR ISSUE","PDH",
U1727="BSS Hardware Issue","BSS",
U1727="Sites strategiques, MLL, Pylone, etc.","ENVTECH",
U1727="AKTIVCO DEFAUT GE &amp; POWER Cabinet","AKTIVCO",
U1727="AKTIVCO Coupure ENEO &amp; Baisse de tension","AKTIVCO GRID ONLY",
U1727="Coupure ENEO &amp; Baisse de tension","IHS GRID ONLY",
U1727="Defaut GE &amp; POWER Cabinet","IHS",
U1727="Sharing","Partners",
U1727="Sites strategiques &amp; DataCenter","SST &amp; DC",
U1727="Exclu","Exclu",
U1727="SAT","SAT",
U1727="SPARE-ISSUE","SPARE-ISSUE",
U1727="Fiber CAmtel","TRANS_FO_CAMTEL",
U1727="Fiber AOF","Fiber AOF",
U1727="Projet OCM (HUAWEI)","TRAVAUX-HUAWEI",
U1727="Projet OCM (NOKIA)","TRAVAUX-NOKIA",
U1727="ACCESS-ISSUE","ACCESS-ISSUE",
U1727="Projet OCM (ZTE, NOKIA, autres projets)","TRAVAUX OCM",
U1727="No root CAuse","No root cause",
U1727="ODU HS","PDH",
U1727="IP &amp; VLAN","PDH",
U1727="Warehouse HUAWEI","SPARE-ISSUE",
U1727="SPARE-HS","SPARE-ISSUE",
U1727="Power Telco","BSS",U1727="no impacts","no impacts"
),"")</f>
        <v/>
      </c>
      <c r="T1727" s="35" t="str" cm="1">
        <f t="array" ref="T1727">IFERROR(_xlfn.IFS(
U1727="MPR ISSUE","TX ISSUE",
U1727="BSS Hardware Issue","RAN ISSUE",
U1727="Sites strategiques, MLL, Pylone, etc.","ENVTECH",
U1727="AKTIVCO DEFAUT GE &amp; POWER Cabinet","POWER ISSUE",
U1727="AKTIVCO Coupure ENEO &amp; Baisse de tension","POWER ISSUE",
U1727="Coupure ENEO &amp; Baisse de tension","POWER ISSUE",
U1727="Defaut GE &amp; POWER Cabinet","POWER ISSUE",
U1727="Sharing","POWER ISSUE",
U1727="Sites strategiques &amp; DataCenter","POWER ISSUE",
U1727="Exclu","Exclu",
U1727="SAT","TX ISSUE",
U1727="SPARE-ISSUE","SPARE-ISSUE",
U1727="Fiber CAmtel","TX ISSUE",
U1727="Fiber AOF","TX ISSUE",
U1727="Projet OCM (HUAWEI)","TRAVAUX-HUAWEI",
U1727="Projet OCM (NOKIA)","TRAVAUX -NOKIA",
U1727="ACCESS-ISSUE","ACCESS-ISSUE",
U1727="Projet OCM (ZTE, NOKIA, autres projets)","TRAVAUX OCM",
U1727="No root CAuse","No root cause",
U1727="ODU HS","TX ISSUE",
U1727="IP &amp; VLAN","TX ISSUE",
U1727="Warehouse HUAWEI","SPARE-ISSUE",
U1727="SPARE-HS","SPARE-ISSUE",
U1727="Power Telco","RAN ISSUE",U1727="no impacts","no impacts"
),"")</f>
        <v/>
      </c>
      <c r="U1727" s="28"/>
      <c r="V1727" s="35" t="str" cm="1">
        <f t="array" ref="V1727">IFERROR(_xlfn.IFS(
U1727="MPR ISSUE","ACTIVE",
U1727="BSS Hardware Issue","ACTIVE",
U1727="Sites strategiques, MLL, Pylone, etc.","PASSIVE",
U1727="AKTIVCO DEFAUT GE &amp; POWER Cabinet","PASSIVE",
U1727="AKTIVCO Coupure ENEO &amp; Baisse de tension","PASSIVE",
U1727="Coupure ENEO &amp; Baisse de tension","PASSIVE",
U1727="Defaut GE &amp; POWER Cabinet","PASSIVE",
U1727="Sharing","PASSIVE",
U1727="Sites strategiques &amp; DataCenter","PASSIVE",
U1727="Exclu","Exclu",
U1727="SAT","ACTIVE",
U1727="SPARE-ISSUE","SPARE-ISSUE",
U1727="Fiber CAmtel","ACTIVE",
U1727="Fiber AOF","ACTIVE",
U1727="Projet OCM (HUAWEI)","PLANNED WORKS",
U1727="Projet OCM (NOKIA)","PLANNED WORKS",
U1727="ACCESS-ISSUE","ACCESS-ISSUE",
U1727="Projet OCM (ZTE, NOKIA, autres projets)","PLANNED WORKS",
U1727="No root CAuse","No root cause",
U1727="ODU HS","ACTIVE",
U1727="IP &amp; VLAN","ACTIVE",
U1727="Warehouse HUAWEI","SPARE-ISSUE",
U1727="SPARE-HS","SPARE-ISSUE",
U1727="Power Telco","ACTIVE",U1727="no impacts","no impacts"
),"")</f>
        <v/>
      </c>
      <c r="W1727" s="102"/>
      <c r="X1727" s="102"/>
      <c r="Y1727" s="102"/>
      <c r="Z1727" s="102"/>
      <c r="AA1727" s="102"/>
      <c r="AB1727" s="104" t="s">
        <v>5423</v>
      </c>
      <c r="AC1727" s="9"/>
      <c r="AD1727" s="9"/>
      <c r="AE1727" s="7" t="s">
        <v>5423</v>
      </c>
      <c r="AF1727" s="6"/>
      <c r="AG1727" s="7"/>
      <c r="AH1727" s="3" t="s">
        <v>5423</v>
      </c>
      <c r="AI1727" s="18" t="s">
        <v>5423</v>
      </c>
      <c r="AJ1727" s="18" t="s">
        <v>5423</v>
      </c>
      <c r="AK1727" s="18" t="s">
        <v>5423</v>
      </c>
      <c r="AL1727" s="18" t="s">
        <v>5423</v>
      </c>
      <c r="AM1727" s="18" t="s">
        <v>5423</v>
      </c>
      <c r="AN1727" s="18" t="s">
        <v>5423</v>
      </c>
      <c r="AO1727" s="18" t="s">
        <v>5423</v>
      </c>
      <c r="AP1727" s="18" t="s">
        <v>5423</v>
      </c>
      <c r="AQ1727" s="18" t="s">
        <v>5423</v>
      </c>
      <c r="AR1727" s="18" t="s">
        <v>5423</v>
      </c>
      <c r="AS1727" s="18" t="s">
        <v>5423</v>
      </c>
      <c r="AT1727" s="18" t="s">
        <v>5423</v>
      </c>
      <c r="AU1727" s="9" t="s">
        <v>5423</v>
      </c>
      <c r="AV1727" s="14"/>
      <c r="AW1727" s="14" t="s">
        <v>5423</v>
      </c>
      <c r="AX1727" s="14" t="str">
        <f>_xlfn.XLOOKUP(B1727,'[4]cell downs 18042026 17h'!$B:$B,'[4]cell downs 18042026 17h'!$B:$B,"")</f>
        <v/>
      </c>
      <c r="AY1727" s="14" t="str">
        <f>_xlfn.XLOOKUP(B1727,'[5]Cells Huawei 19042026 15h'!$B:$B,'[5]Cells Huawei 19042026 15h'!$B:$B,"")</f>
        <v/>
      </c>
      <c r="AZ1727" s="105" t="str">
        <f>_xlfn.XLOOKUP(B1727,'INCIDENT-04-23-2026'!E:E,'INCIDENT-04-23-2026'!F:F,"")</f>
        <v/>
      </c>
      <c r="BA1727" s="105" t="str">
        <f>_xlfn.XLOOKUP(B1727,'[6]Eneo 17H'!$C:$C,'[6]Eneo 17H'!$I:$I,"")</f>
        <v/>
      </c>
      <c r="BB1727" s="105" t="str">
        <f>_xlfn.XLOOKUP(B1727,[8]ALL!$B:$B,[8]ALL!$M:$M,"")</f>
        <v/>
      </c>
      <c r="BC1727" s="105" t="str">
        <f>_xlfn.XLOOKUP(B1727,'[6]Eneo 17H'!$C:$C,'[6]Eneo 17H'!$I:$I,"")</f>
        <v/>
      </c>
      <c r="BD1727" s="105" t="str">
        <f>_xlfn.XLOOKUP(B1727,'[7]Eneo 12H'!$C:$C,'[7]Eneo 12H'!$I:$I,"")</f>
        <v/>
      </c>
      <c r="BE1727" s="105" t="s">
        <v>5423</v>
      </c>
    </row>
    <row r="1728" spans="1:57" hidden="1" x14ac:dyDescent="0.3">
      <c r="A1728" s="1" t="s">
        <v>3078</v>
      </c>
      <c r="B1728" s="8" t="s">
        <v>3079</v>
      </c>
      <c r="C1728" s="3" t="str">
        <f>_xlfn.XLOOKUP(B1728,'[1]daily break down'!$D:$D,'[1]daily break down'!$E:$E,"")</f>
        <v>EXTREME-NORD</v>
      </c>
      <c r="D1728" s="1" t="s">
        <v>11</v>
      </c>
      <c r="E1728" s="1" t="s">
        <v>96</v>
      </c>
      <c r="F1728" s="3" t="s">
        <v>55</v>
      </c>
      <c r="G1728" s="1" t="s">
        <v>3080</v>
      </c>
      <c r="H1728" s="25" t="str">
        <f>_xlfn.XLOOKUP(B1728,[2]CALCULATION!$B:$B,[2]CALCULATION!$H:$H,"")</f>
        <v>Huawei</v>
      </c>
      <c r="I1728" s="23">
        <v>4.4311787131919651</v>
      </c>
      <c r="J1728" s="23">
        <v>3.1036068235582839</v>
      </c>
      <c r="K1728" s="23">
        <v>2.3095356316328659</v>
      </c>
      <c r="L1728" s="23">
        <v>1.8276496505751458</v>
      </c>
      <c r="M1728" s="23">
        <v>0.35013825752711647</v>
      </c>
      <c r="N1728" s="23">
        <v>0</v>
      </c>
      <c r="O1728" s="23">
        <v>1.9048220344545175</v>
      </c>
      <c r="P1728" s="103" t="s">
        <v>6553</v>
      </c>
      <c r="Q1728" s="36" t="s">
        <v>6552</v>
      </c>
      <c r="R1728" s="36"/>
      <c r="S1728" s="35" t="str" cm="1">
        <f t="array" ref="S1728">IFERROR(_xlfn.IFS(
U1728="MPR ISSUE","PDH",
U1728="BSS Hardware Issue","BSS",
U1728="Sites strategiques, MLL, Pylone, etc.","ENVTECH",
U1728="AKTIVCO DEFAUT GE &amp; POWER Cabinet","AKTIVCO",
U1728="AKTIVCO Coupure ENEO &amp; Baisse de tension","AKTIVCO GRID ONLY",
U1728="Coupure ENEO &amp; Baisse de tension","IHS GRID ONLY",
U1728="Defaut GE &amp; POWER Cabinet","IHS",
U1728="Sharing","Partners",
U1728="Sites strategiques &amp; DataCenter","SST &amp; DC",
U1728="Exclu","Exclu",
U1728="SAT","SAT",
U1728="SPARE-ISSUE","SPARE-ISSUE",
U1728="Fiber CAmtel","TRANS_FO_CAMTEL",
U1728="Fiber AOF","Fiber AOF",
U1728="Projet OCM (HUAWEI)","TRAVAUX-HUAWEI",
U1728="Projet OCM (NOKIA)","TRAVAUX-NOKIA",
U1728="ACCESS-ISSUE","ACCESS-ISSUE",
U1728="Projet OCM (ZTE, NOKIA, autres projets)","TRAVAUX OCM",
U1728="No root CAuse","No root cause",
U1728="ODU HS","PDH",
U1728="IP &amp; VLAN","PDH",
U1728="Warehouse HUAWEI","SPARE-ISSUE",
U1728="SPARE-HS","SPARE-ISSUE",
U1728="Power Telco","BSS",U1728="no impacts","no impacts"
),"")</f>
        <v/>
      </c>
      <c r="T1728" s="35" t="str" cm="1">
        <f t="array" ref="T1728">IFERROR(_xlfn.IFS(
U1728="MPR ISSUE","TX ISSUE",
U1728="BSS Hardware Issue","RAN ISSUE",
U1728="Sites strategiques, MLL, Pylone, etc.","ENVTECH",
U1728="AKTIVCO DEFAUT GE &amp; POWER Cabinet","POWER ISSUE",
U1728="AKTIVCO Coupure ENEO &amp; Baisse de tension","POWER ISSUE",
U1728="Coupure ENEO &amp; Baisse de tension","POWER ISSUE",
U1728="Defaut GE &amp; POWER Cabinet","POWER ISSUE",
U1728="Sharing","POWER ISSUE",
U1728="Sites strategiques &amp; DataCenter","POWER ISSUE",
U1728="Exclu","Exclu",
U1728="SAT","TX ISSUE",
U1728="SPARE-ISSUE","SPARE-ISSUE",
U1728="Fiber CAmtel","TX ISSUE",
U1728="Fiber AOF","TX ISSUE",
U1728="Projet OCM (HUAWEI)","TRAVAUX-HUAWEI",
U1728="Projet OCM (NOKIA)","TRAVAUX -NOKIA",
U1728="ACCESS-ISSUE","ACCESS-ISSUE",
U1728="Projet OCM (ZTE, NOKIA, autres projets)","TRAVAUX OCM",
U1728="No root CAuse","No root cause",
U1728="ODU HS","TX ISSUE",
U1728="IP &amp; VLAN","TX ISSUE",
U1728="Warehouse HUAWEI","SPARE-ISSUE",
U1728="SPARE-HS","SPARE-ISSUE",
U1728="Power Telco","RAN ISSUE",U1728="no impacts","no impacts"
),"")</f>
        <v/>
      </c>
      <c r="U1728" s="28"/>
      <c r="V1728" s="35" t="str" cm="1">
        <f t="array" ref="V1728">IFERROR(_xlfn.IFS(
U1728="MPR ISSUE","ACTIVE",
U1728="BSS Hardware Issue","ACTIVE",
U1728="Sites strategiques, MLL, Pylone, etc.","PASSIVE",
U1728="AKTIVCO DEFAUT GE &amp; POWER Cabinet","PASSIVE",
U1728="AKTIVCO Coupure ENEO &amp; Baisse de tension","PASSIVE",
U1728="Coupure ENEO &amp; Baisse de tension","PASSIVE",
U1728="Defaut GE &amp; POWER Cabinet","PASSIVE",
U1728="Sharing","PASSIVE",
U1728="Sites strategiques &amp; DataCenter","PASSIVE",
U1728="Exclu","Exclu",
U1728="SAT","ACTIVE",
U1728="SPARE-ISSUE","SPARE-ISSUE",
U1728="Fiber CAmtel","ACTIVE",
U1728="Fiber AOF","ACTIVE",
U1728="Projet OCM (HUAWEI)","PLANNED WORKS",
U1728="Projet OCM (NOKIA)","PLANNED WORKS",
U1728="ACCESS-ISSUE","ACCESS-ISSUE",
U1728="Projet OCM (ZTE, NOKIA, autres projets)","PLANNED WORKS",
U1728="No root CAuse","No root cause",
U1728="ODU HS","ACTIVE",
U1728="IP &amp; VLAN","ACTIVE",
U1728="Warehouse HUAWEI","SPARE-ISSUE",
U1728="SPARE-HS","SPARE-ISSUE",
U1728="Power Telco","ACTIVE",U1728="no impacts","no impacts"
),"")</f>
        <v/>
      </c>
      <c r="W1728" s="102"/>
      <c r="X1728" s="102"/>
      <c r="Y1728" s="102"/>
      <c r="Z1728" s="102"/>
      <c r="AA1728" s="102"/>
      <c r="AB1728" s="104" t="s">
        <v>5423</v>
      </c>
      <c r="AC1728" s="9"/>
      <c r="AD1728" s="9"/>
      <c r="AE1728" s="7" t="s">
        <v>5423</v>
      </c>
      <c r="AF1728" s="6"/>
      <c r="AG1728" s="7"/>
      <c r="AH1728" s="3" t="s">
        <v>5423</v>
      </c>
      <c r="AI1728" s="18" t="s">
        <v>5423</v>
      </c>
      <c r="AJ1728" s="18" t="s">
        <v>5423</v>
      </c>
      <c r="AK1728" s="18" t="s">
        <v>5423</v>
      </c>
      <c r="AL1728" s="18" t="s">
        <v>5423</v>
      </c>
      <c r="AM1728" s="18" t="s">
        <v>5423</v>
      </c>
      <c r="AN1728" s="18" t="s">
        <v>5423</v>
      </c>
      <c r="AO1728" s="18" t="s">
        <v>5423</v>
      </c>
      <c r="AP1728" s="18" t="s">
        <v>5423</v>
      </c>
      <c r="AQ1728" s="18" t="s">
        <v>5423</v>
      </c>
      <c r="AR1728" s="18" t="s">
        <v>5423</v>
      </c>
      <c r="AS1728" s="18" t="s">
        <v>5423</v>
      </c>
      <c r="AT1728" s="18" t="s">
        <v>5423</v>
      </c>
      <c r="AU1728" s="9" t="s">
        <v>5423</v>
      </c>
      <c r="AV1728" s="14"/>
      <c r="AW1728" s="14" t="s">
        <v>5423</v>
      </c>
      <c r="AX1728" s="14" t="str">
        <f>_xlfn.XLOOKUP(B1728,'[4]cell downs 18042026 17h'!$B:$B,'[4]cell downs 18042026 17h'!$B:$B,"")</f>
        <v/>
      </c>
      <c r="AY1728" s="14" t="str">
        <f>_xlfn.XLOOKUP(B1728,'[5]Cells Huawei 19042026 15h'!$B:$B,'[5]Cells Huawei 19042026 15h'!$B:$B,"")</f>
        <v/>
      </c>
      <c r="AZ1728" s="105" t="str">
        <f>_xlfn.XLOOKUP(B1728,'INCIDENT-04-23-2026'!E:E,'INCIDENT-04-23-2026'!F:F,"")</f>
        <v/>
      </c>
      <c r="BA1728" s="105" t="str">
        <f>_xlfn.XLOOKUP(B1728,'[6]Eneo 17H'!$C:$C,'[6]Eneo 17H'!$I:$I,"")</f>
        <v/>
      </c>
      <c r="BB1728" s="105" t="str">
        <f>_xlfn.XLOOKUP(B1728,[8]ALL!$B:$B,[8]ALL!$M:$M,"")</f>
        <v/>
      </c>
      <c r="BC1728" s="105" t="str">
        <f>_xlfn.XLOOKUP(B1728,'[6]Eneo 17H'!$C:$C,'[6]Eneo 17H'!$I:$I,"")</f>
        <v/>
      </c>
      <c r="BD1728" s="105" t="str">
        <f>_xlfn.XLOOKUP(B1728,'[7]Eneo 12H'!$C:$C,'[7]Eneo 12H'!$I:$I,"")</f>
        <v/>
      </c>
      <c r="BE1728" s="105" t="s">
        <v>5423</v>
      </c>
    </row>
    <row r="1729" spans="1:57" hidden="1" x14ac:dyDescent="0.3">
      <c r="A1729" s="1" t="s">
        <v>3126</v>
      </c>
      <c r="B1729" s="8" t="s">
        <v>3127</v>
      </c>
      <c r="C1729" s="3" t="str">
        <f>_xlfn.XLOOKUP(B1729,'[1]daily break down'!$D:$D,'[1]daily break down'!$E:$E,"")</f>
        <v>EXTREME-NORD</v>
      </c>
      <c r="D1729" s="1" t="s">
        <v>11</v>
      </c>
      <c r="E1729" s="1" t="s">
        <v>66</v>
      </c>
      <c r="F1729" s="3" t="s">
        <v>55</v>
      </c>
      <c r="G1729" s="1" t="s">
        <v>3126</v>
      </c>
      <c r="H1729" s="25" t="str">
        <f>_xlfn.XLOOKUP(B1729,[2]CALCULATION!$B:$B,[2]CALCULATION!$H:$H,"")</f>
        <v>HUAWEI</v>
      </c>
      <c r="I1729" s="23">
        <v>4.3773524468300655</v>
      </c>
      <c r="J1729" s="23">
        <v>3.0920853629652458</v>
      </c>
      <c r="K1729" s="23">
        <v>2.3503066206664327</v>
      </c>
      <c r="L1729" s="23">
        <v>1.8128108654150721</v>
      </c>
      <c r="M1729" s="23">
        <v>0.35017392768375127</v>
      </c>
      <c r="N1729" s="23">
        <v>0</v>
      </c>
      <c r="O1729" s="23">
        <v>1.6629605373923118</v>
      </c>
      <c r="P1729" s="103" t="s">
        <v>6553</v>
      </c>
      <c r="Q1729" s="36" t="s">
        <v>6552</v>
      </c>
      <c r="R1729" s="36"/>
      <c r="S1729" s="35" t="str" cm="1">
        <f t="array" ref="S1729">IFERROR(_xlfn.IFS(
U1729="MPR ISSUE","PDH",
U1729="BSS Hardware Issue","BSS",
U1729="Sites strategiques, MLL, Pylone, etc.","ENVTECH",
U1729="AKTIVCO DEFAUT GE &amp; POWER Cabinet","AKTIVCO",
U1729="AKTIVCO Coupure ENEO &amp; Baisse de tension","AKTIVCO GRID ONLY",
U1729="Coupure ENEO &amp; Baisse de tension","IHS GRID ONLY",
U1729="Defaut GE &amp; POWER Cabinet","IHS",
U1729="Sharing","Partners",
U1729="Sites strategiques &amp; DataCenter","SST &amp; DC",
U1729="Exclu","Exclu",
U1729="SAT","SAT",
U1729="SPARE-ISSUE","SPARE-ISSUE",
U1729="Fiber CAmtel","TRANS_FO_CAMTEL",
U1729="Fiber AOF","Fiber AOF",
U1729="Projet OCM (HUAWEI)","TRAVAUX-HUAWEI",
U1729="Projet OCM (NOKIA)","TRAVAUX-NOKIA",
U1729="ACCESS-ISSUE","ACCESS-ISSUE",
U1729="Projet OCM (ZTE, NOKIA, autres projets)","TRAVAUX OCM",
U1729="No root CAuse","No root cause",
U1729="ODU HS","PDH",
U1729="IP &amp; VLAN","PDH",
U1729="Warehouse HUAWEI","SPARE-ISSUE",
U1729="SPARE-HS","SPARE-ISSUE",
U1729="Power Telco","BSS",U1729="no impacts","no impacts"
),"")</f>
        <v/>
      </c>
      <c r="T1729" s="35" t="str" cm="1">
        <f t="array" ref="T1729">IFERROR(_xlfn.IFS(
U1729="MPR ISSUE","TX ISSUE",
U1729="BSS Hardware Issue","RAN ISSUE",
U1729="Sites strategiques, MLL, Pylone, etc.","ENVTECH",
U1729="AKTIVCO DEFAUT GE &amp; POWER Cabinet","POWER ISSUE",
U1729="AKTIVCO Coupure ENEO &amp; Baisse de tension","POWER ISSUE",
U1729="Coupure ENEO &amp; Baisse de tension","POWER ISSUE",
U1729="Defaut GE &amp; POWER Cabinet","POWER ISSUE",
U1729="Sharing","POWER ISSUE",
U1729="Sites strategiques &amp; DataCenter","POWER ISSUE",
U1729="Exclu","Exclu",
U1729="SAT","TX ISSUE",
U1729="SPARE-ISSUE","SPARE-ISSUE",
U1729="Fiber CAmtel","TX ISSUE",
U1729="Fiber AOF","TX ISSUE",
U1729="Projet OCM (HUAWEI)","TRAVAUX-HUAWEI",
U1729="Projet OCM (NOKIA)","TRAVAUX -NOKIA",
U1729="ACCESS-ISSUE","ACCESS-ISSUE",
U1729="Projet OCM (ZTE, NOKIA, autres projets)","TRAVAUX OCM",
U1729="No root CAuse","No root cause",
U1729="ODU HS","TX ISSUE",
U1729="IP &amp; VLAN","TX ISSUE",
U1729="Warehouse HUAWEI","SPARE-ISSUE",
U1729="SPARE-HS","SPARE-ISSUE",
U1729="Power Telco","RAN ISSUE",U1729="no impacts","no impacts"
),"")</f>
        <v/>
      </c>
      <c r="U1729" s="28"/>
      <c r="V1729" s="35" t="str" cm="1">
        <f t="array" ref="V1729">IFERROR(_xlfn.IFS(
U1729="MPR ISSUE","ACTIVE",
U1729="BSS Hardware Issue","ACTIVE",
U1729="Sites strategiques, MLL, Pylone, etc.","PASSIVE",
U1729="AKTIVCO DEFAUT GE &amp; POWER Cabinet","PASSIVE",
U1729="AKTIVCO Coupure ENEO &amp; Baisse de tension","PASSIVE",
U1729="Coupure ENEO &amp; Baisse de tension","PASSIVE",
U1729="Defaut GE &amp; POWER Cabinet","PASSIVE",
U1729="Sharing","PASSIVE",
U1729="Sites strategiques &amp; DataCenter","PASSIVE",
U1729="Exclu","Exclu",
U1729="SAT","ACTIVE",
U1729="SPARE-ISSUE","SPARE-ISSUE",
U1729="Fiber CAmtel","ACTIVE",
U1729="Fiber AOF","ACTIVE",
U1729="Projet OCM (HUAWEI)","PLANNED WORKS",
U1729="Projet OCM (NOKIA)","PLANNED WORKS",
U1729="ACCESS-ISSUE","ACCESS-ISSUE",
U1729="Projet OCM (ZTE, NOKIA, autres projets)","PLANNED WORKS",
U1729="No root CAuse","No root cause",
U1729="ODU HS","ACTIVE",
U1729="IP &amp; VLAN","ACTIVE",
U1729="Warehouse HUAWEI","SPARE-ISSUE",
U1729="SPARE-HS","SPARE-ISSUE",
U1729="Power Telco","ACTIVE",U1729="no impacts","no impacts"
),"")</f>
        <v/>
      </c>
      <c r="W1729" s="102"/>
      <c r="X1729" s="102"/>
      <c r="Y1729" s="102"/>
      <c r="Z1729" s="102"/>
      <c r="AA1729" s="102"/>
      <c r="AB1729" s="104" t="s">
        <v>5423</v>
      </c>
      <c r="AC1729" s="9"/>
      <c r="AD1729" s="9"/>
      <c r="AE1729" s="7" t="s">
        <v>5423</v>
      </c>
      <c r="AF1729" s="6"/>
      <c r="AG1729" s="7"/>
      <c r="AH1729" s="3" t="s">
        <v>5423</v>
      </c>
      <c r="AI1729" s="18" t="s">
        <v>5423</v>
      </c>
      <c r="AJ1729" s="18" t="s">
        <v>5423</v>
      </c>
      <c r="AK1729" s="18" t="s">
        <v>5423</v>
      </c>
      <c r="AL1729" s="18" t="s">
        <v>5423</v>
      </c>
      <c r="AM1729" s="18" t="s">
        <v>5423</v>
      </c>
      <c r="AN1729" s="18" t="s">
        <v>5423</v>
      </c>
      <c r="AO1729" s="18" t="s">
        <v>5423</v>
      </c>
      <c r="AP1729" s="18" t="s">
        <v>5423</v>
      </c>
      <c r="AQ1729" s="18" t="s">
        <v>5423</v>
      </c>
      <c r="AR1729" s="18" t="s">
        <v>5423</v>
      </c>
      <c r="AS1729" s="18" t="s">
        <v>5423</v>
      </c>
      <c r="AT1729" s="18" t="s">
        <v>5423</v>
      </c>
      <c r="AU1729" s="9" t="s">
        <v>5423</v>
      </c>
      <c r="AV1729" s="14"/>
      <c r="AW1729" s="14" t="s">
        <v>5423</v>
      </c>
      <c r="AX1729" s="14" t="str">
        <f>_xlfn.XLOOKUP(B1729,'[4]cell downs 18042026 17h'!$B:$B,'[4]cell downs 18042026 17h'!$B:$B,"")</f>
        <v/>
      </c>
      <c r="AY1729" s="14" t="str">
        <f>_xlfn.XLOOKUP(B1729,'[5]Cells Huawei 19042026 15h'!$B:$B,'[5]Cells Huawei 19042026 15h'!$B:$B,"")</f>
        <v/>
      </c>
      <c r="AZ1729" s="105" t="str">
        <f>_xlfn.XLOOKUP(B1729,'INCIDENT-04-23-2026'!E:E,'INCIDENT-04-23-2026'!F:F,"")</f>
        <v/>
      </c>
      <c r="BA1729" s="105" t="str">
        <f>_xlfn.XLOOKUP(B1729,'[6]Eneo 17H'!$C:$C,'[6]Eneo 17H'!$I:$I,"")</f>
        <v/>
      </c>
      <c r="BB1729" s="105" t="str">
        <f>_xlfn.XLOOKUP(B1729,[8]ALL!$B:$B,[8]ALL!$M:$M,"")</f>
        <v/>
      </c>
      <c r="BC1729" s="105" t="str">
        <f>_xlfn.XLOOKUP(B1729,'[6]Eneo 17H'!$C:$C,'[6]Eneo 17H'!$I:$I,"")</f>
        <v/>
      </c>
      <c r="BD1729" s="105" t="str">
        <f>_xlfn.XLOOKUP(B1729,'[7]Eneo 12H'!$C:$C,'[7]Eneo 12H'!$I:$I,"")</f>
        <v/>
      </c>
      <c r="BE1729" s="105" t="s">
        <v>5423</v>
      </c>
    </row>
    <row r="1730" spans="1:57" hidden="1" x14ac:dyDescent="0.3">
      <c r="A1730" s="1" t="s">
        <v>3431</v>
      </c>
      <c r="B1730" s="8" t="s">
        <v>3432</v>
      </c>
      <c r="C1730" s="3" t="str">
        <f>_xlfn.XLOOKUP(B1730,'[1]daily break down'!$D:$D,'[1]daily break down'!$E:$E,"")</f>
        <v>NORD-OUEST</v>
      </c>
      <c r="D1730" s="1" t="s">
        <v>11</v>
      </c>
      <c r="E1730" s="1" t="s">
        <v>12</v>
      </c>
      <c r="F1730" s="3" t="s">
        <v>51</v>
      </c>
      <c r="G1730" s="1" t="s">
        <v>3433</v>
      </c>
      <c r="H1730" s="25" t="str">
        <f>_xlfn.XLOOKUP(B1730,[2]CALCULATION!$B:$B,[2]CALCULATION!$H:$H,"")</f>
        <v>HUAWEI</v>
      </c>
      <c r="I1730" s="23">
        <v>0</v>
      </c>
      <c r="J1730" s="23">
        <v>0.40503462858806105</v>
      </c>
      <c r="K1730" s="23">
        <v>1.9618586149135497E-3</v>
      </c>
      <c r="L1730" s="23">
        <v>1.3369888109852668</v>
      </c>
      <c r="M1730" s="23">
        <v>2.7162824277393973</v>
      </c>
      <c r="N1730" s="23">
        <v>5.0971405375635293</v>
      </c>
      <c r="O1730" s="23">
        <v>6.7773297606104448E-3</v>
      </c>
      <c r="P1730" s="103" t="s">
        <v>6554</v>
      </c>
      <c r="Q1730" s="36" t="s">
        <v>6552</v>
      </c>
      <c r="R1730" s="36"/>
      <c r="S1730" s="35" t="str" cm="1">
        <f t="array" ref="S1730">IFERROR(_xlfn.IFS(
U1730="MPR ISSUE","PDH",
U1730="BSS Hardware Issue","BSS",
U1730="Sites strategiques, MLL, Pylone, etc.","ENVTECH",
U1730="AKTIVCO DEFAUT GE &amp; POWER Cabinet","AKTIVCO",
U1730="AKTIVCO Coupure ENEO &amp; Baisse de tension","AKTIVCO GRID ONLY",
U1730="Coupure ENEO &amp; Baisse de tension","IHS GRID ONLY",
U1730="Defaut GE &amp; POWER Cabinet","IHS",
U1730="Sharing","Partners",
U1730="Sites strategiques &amp; DataCenter","SST &amp; DC",
U1730="Exclu","Exclu",
U1730="SAT","SAT",
U1730="SPARE-ISSUE","SPARE-ISSUE",
U1730="Fiber CAmtel","TRANS_FO_CAMTEL",
U1730="Fiber AOF","Fiber AOF",
U1730="Projet OCM (HUAWEI)","TRAVAUX-HUAWEI",
U1730="Projet OCM (NOKIA)","TRAVAUX-NOKIA",
U1730="ACCESS-ISSUE","ACCESS-ISSUE",
U1730="Projet OCM (ZTE, NOKIA, autres projets)","TRAVAUX OCM",
U1730="No root CAuse","No root cause",
U1730="ODU HS","PDH",
U1730="IP &amp; VLAN","PDH",
U1730="Warehouse HUAWEI","SPARE-ISSUE",
U1730="SPARE-HS","SPARE-ISSUE",
U1730="Power Telco","BSS",U1730="no impacts","no impacts"
),"")</f>
        <v/>
      </c>
      <c r="T1730" s="35" t="str" cm="1">
        <f t="array" ref="T1730">IFERROR(_xlfn.IFS(
U1730="MPR ISSUE","TX ISSUE",
U1730="BSS Hardware Issue","RAN ISSUE",
U1730="Sites strategiques, MLL, Pylone, etc.","ENVTECH",
U1730="AKTIVCO DEFAUT GE &amp; POWER Cabinet","POWER ISSUE",
U1730="AKTIVCO Coupure ENEO &amp; Baisse de tension","POWER ISSUE",
U1730="Coupure ENEO &amp; Baisse de tension","POWER ISSUE",
U1730="Defaut GE &amp; POWER Cabinet","POWER ISSUE",
U1730="Sharing","POWER ISSUE",
U1730="Sites strategiques &amp; DataCenter","POWER ISSUE",
U1730="Exclu","Exclu",
U1730="SAT","TX ISSUE",
U1730="SPARE-ISSUE","SPARE-ISSUE",
U1730="Fiber CAmtel","TX ISSUE",
U1730="Fiber AOF","TX ISSUE",
U1730="Projet OCM (HUAWEI)","TRAVAUX-HUAWEI",
U1730="Projet OCM (NOKIA)","TRAVAUX -NOKIA",
U1730="ACCESS-ISSUE","ACCESS-ISSUE",
U1730="Projet OCM (ZTE, NOKIA, autres projets)","TRAVAUX OCM",
U1730="No root CAuse","No root cause",
U1730="ODU HS","TX ISSUE",
U1730="IP &amp; VLAN","TX ISSUE",
U1730="Warehouse HUAWEI","SPARE-ISSUE",
U1730="SPARE-HS","SPARE-ISSUE",
U1730="Power Telco","RAN ISSUE",U1730="no impacts","no impacts"
),"")</f>
        <v/>
      </c>
      <c r="U1730" s="28"/>
      <c r="V1730" s="35" t="str" cm="1">
        <f t="array" ref="V1730">IFERROR(_xlfn.IFS(
U1730="MPR ISSUE","ACTIVE",
U1730="BSS Hardware Issue","ACTIVE",
U1730="Sites strategiques, MLL, Pylone, etc.","PASSIVE",
U1730="AKTIVCO DEFAUT GE &amp; POWER Cabinet","PASSIVE",
U1730="AKTIVCO Coupure ENEO &amp; Baisse de tension","PASSIVE",
U1730="Coupure ENEO &amp; Baisse de tension","PASSIVE",
U1730="Defaut GE &amp; POWER Cabinet","PASSIVE",
U1730="Sharing","PASSIVE",
U1730="Sites strategiques &amp; DataCenter","PASSIVE",
U1730="Exclu","Exclu",
U1730="SAT","ACTIVE",
U1730="SPARE-ISSUE","SPARE-ISSUE",
U1730="Fiber CAmtel","ACTIVE",
U1730="Fiber AOF","ACTIVE",
U1730="Projet OCM (HUAWEI)","PLANNED WORKS",
U1730="Projet OCM (NOKIA)","PLANNED WORKS",
U1730="ACCESS-ISSUE","ACCESS-ISSUE",
U1730="Projet OCM (ZTE, NOKIA, autres projets)","PLANNED WORKS",
U1730="No root CAuse","No root cause",
U1730="ODU HS","ACTIVE",
U1730="IP &amp; VLAN","ACTIVE",
U1730="Warehouse HUAWEI","SPARE-ISSUE",
U1730="SPARE-HS","SPARE-ISSUE",
U1730="Power Telco","ACTIVE",U1730="no impacts","no impacts"
),"")</f>
        <v/>
      </c>
      <c r="W1730" s="102"/>
      <c r="X1730" s="102"/>
      <c r="Y1730" s="102"/>
      <c r="Z1730" s="102"/>
      <c r="AA1730" s="102"/>
      <c r="AB1730" s="104" t="s">
        <v>5423</v>
      </c>
      <c r="AC1730" s="9"/>
      <c r="AD1730" s="9"/>
      <c r="AE1730" s="7" t="s">
        <v>5423</v>
      </c>
      <c r="AF1730" s="6"/>
      <c r="AG1730" s="7"/>
      <c r="AH1730" s="3" t="s">
        <v>5423</v>
      </c>
      <c r="AI1730" s="18" t="s">
        <v>5423</v>
      </c>
      <c r="AJ1730" s="18" t="s">
        <v>5423</v>
      </c>
      <c r="AK1730" s="18" t="s">
        <v>5423</v>
      </c>
      <c r="AL1730" s="18" t="s">
        <v>5423</v>
      </c>
      <c r="AM1730" s="18" t="s">
        <v>5423</v>
      </c>
      <c r="AN1730" s="18" t="s">
        <v>5423</v>
      </c>
      <c r="AO1730" s="18" t="s">
        <v>5423</v>
      </c>
      <c r="AP1730" s="18" t="s">
        <v>5423</v>
      </c>
      <c r="AQ1730" s="18" t="s">
        <v>5423</v>
      </c>
      <c r="AR1730" s="18" t="s">
        <v>5423</v>
      </c>
      <c r="AS1730" s="18" t="s">
        <v>5423</v>
      </c>
      <c r="AT1730" s="18" t="s">
        <v>5423</v>
      </c>
      <c r="AU1730" s="9" t="s">
        <v>5423</v>
      </c>
      <c r="AV1730" s="14"/>
      <c r="AW1730" s="14" t="s">
        <v>5423</v>
      </c>
      <c r="AX1730" s="14" t="str">
        <f>_xlfn.XLOOKUP(B1730,'[4]cell downs 18042026 17h'!$B:$B,'[4]cell downs 18042026 17h'!$B:$B,"")</f>
        <v/>
      </c>
      <c r="AY1730" s="14" t="str">
        <f>_xlfn.XLOOKUP(B1730,'[5]Cells Huawei 19042026 15h'!$B:$B,'[5]Cells Huawei 19042026 15h'!$B:$B,"")</f>
        <v/>
      </c>
      <c r="AZ1730" s="105" t="str">
        <f>_xlfn.XLOOKUP(B1730,'INCIDENT-04-23-2026'!E:E,'INCIDENT-04-23-2026'!F:F,"")</f>
        <v/>
      </c>
      <c r="BA1730" s="105" t="str">
        <f>_xlfn.XLOOKUP(B1730,'[6]Eneo 17H'!$C:$C,'[6]Eneo 17H'!$I:$I,"")</f>
        <v/>
      </c>
      <c r="BB1730" s="105" t="str">
        <f>_xlfn.XLOOKUP(B1730,[8]ALL!$B:$B,[8]ALL!$M:$M,"")</f>
        <v/>
      </c>
      <c r="BC1730" s="105" t="str">
        <f>_xlfn.XLOOKUP(B1730,'[6]Eneo 17H'!$C:$C,'[6]Eneo 17H'!$I:$I,"")</f>
        <v/>
      </c>
      <c r="BD1730" s="105" t="str">
        <f>_xlfn.XLOOKUP(B1730,'[7]Eneo 12H'!$C:$C,'[7]Eneo 12H'!$I:$I,"")</f>
        <v/>
      </c>
      <c r="BE1730" s="105" t="s">
        <v>5423</v>
      </c>
    </row>
    <row r="1731" spans="1:57" hidden="1" x14ac:dyDescent="0.3">
      <c r="A1731" s="1" t="s">
        <v>5365</v>
      </c>
      <c r="B1731" s="1" t="s">
        <v>176</v>
      </c>
      <c r="C1731" s="3" t="str">
        <f>_xlfn.XLOOKUP(B1731,'[1]daily break down'!$D:$D,'[1]daily break down'!$E:$E,"")</f>
        <v>LITTORAL</v>
      </c>
      <c r="D1731" s="1" t="s">
        <v>11</v>
      </c>
      <c r="E1731" s="1" t="s">
        <v>12</v>
      </c>
      <c r="F1731" s="3" t="s">
        <v>31</v>
      </c>
      <c r="G1731" s="1" t="s">
        <v>177</v>
      </c>
      <c r="H1731" s="27" t="str">
        <f>_xlfn.XLOOKUP(B1731,[2]CALCULATION!$B:$B,[2]CALCULATION!$H:$H,"")</f>
        <v>ZTE</v>
      </c>
      <c r="I1731" s="23">
        <v>2.3492008458107545</v>
      </c>
      <c r="J1731" s="23">
        <v>0.73312872931487572</v>
      </c>
      <c r="K1731" s="23">
        <v>0</v>
      </c>
      <c r="L1731" s="23">
        <v>5.8106685158075551E-2</v>
      </c>
      <c r="M1731" s="23">
        <v>2.1993505177879937</v>
      </c>
      <c r="N1731" s="23">
        <v>0</v>
      </c>
      <c r="O1731" s="23">
        <v>0</v>
      </c>
      <c r="P1731" s="103" t="s">
        <v>6554</v>
      </c>
      <c r="Q1731" s="36" t="s">
        <v>5796</v>
      </c>
      <c r="R1731" s="36"/>
      <c r="S1731" s="35" t="str" cm="1">
        <f t="array" ref="S1731">IFERROR(_xlfn.IFS(
U1731="MPR ISSUE","PDH",
U1731="BSS Hardware Issue","BSS",
U1731="Sites strategiques, MLL, Pylone, etc.","ENVTECH",
U1731="AKTIVCO DEFAUT GE &amp; POWER Cabinet","AKTIVCO",
U1731="AKTIVCO Coupure ENEO &amp; Baisse de tension","AKTIVCO GRID ONLY",
U1731="Coupure ENEO &amp; Baisse de tension","IHS GRID ONLY",
U1731="Defaut GE &amp; POWER Cabinet","IHS",
U1731="Sharing","Partners",
U1731="Sites strategiques &amp; DataCenter","SST &amp; DC",
U1731="Exclu","Exclu",
U1731="SAT","SAT",
U1731="SPARE-ISSUE","SPARE-ISSUE",
U1731="Fiber CAmtel","TRANS_FO_CAMTEL",
U1731="Fiber AOF","Fiber AOF",
U1731="Projet OCM (HUAWEI)","TRAVAUX-HUAWEI",
U1731="Projet OCM (NOKIA)","TRAVAUX-NOKIA",
U1731="ACCESS-ISSUE","ACCESS-ISSUE",
U1731="Projet OCM (ZTE, NOKIA, autres projets)","TRAVAUX OCM",
U1731="No root CAuse","No root cause",
U1731="ODU HS","PDH",
U1731="IP &amp; VLAN","PDH",
U1731="Warehouse HUAWEI","SPARE-ISSUE",
U1731="SPARE-HS","SPARE-ISSUE",
U1731="Power Telco","BSS",U1731="no impacts","no impacts"
),"")</f>
        <v/>
      </c>
      <c r="T1731" s="35" t="str" cm="1">
        <f t="array" ref="T1731">IFERROR(_xlfn.IFS(
U1731="MPR ISSUE","TX ISSUE",
U1731="BSS Hardware Issue","RAN ISSUE",
U1731="Sites strategiques, MLL, Pylone, etc.","ENVTECH",
U1731="AKTIVCO DEFAUT GE &amp; POWER Cabinet","POWER ISSUE",
U1731="AKTIVCO Coupure ENEO &amp; Baisse de tension","POWER ISSUE",
U1731="Coupure ENEO &amp; Baisse de tension","POWER ISSUE",
U1731="Defaut GE &amp; POWER Cabinet","POWER ISSUE",
U1731="Sharing","POWER ISSUE",
U1731="Sites strategiques &amp; DataCenter","POWER ISSUE",
U1731="Exclu","Exclu",
U1731="SAT","TX ISSUE",
U1731="SPARE-ISSUE","SPARE-ISSUE",
U1731="Fiber CAmtel","TX ISSUE",
U1731="Fiber AOF","TX ISSUE",
U1731="Projet OCM (HUAWEI)","TRAVAUX-HUAWEI",
U1731="Projet OCM (NOKIA)","TRAVAUX -NOKIA",
U1731="ACCESS-ISSUE","ACCESS-ISSUE",
U1731="Projet OCM (ZTE, NOKIA, autres projets)","TRAVAUX OCM",
U1731="No root CAuse","No root cause",
U1731="ODU HS","TX ISSUE",
U1731="IP &amp; VLAN","TX ISSUE",
U1731="Warehouse HUAWEI","SPARE-ISSUE",
U1731="SPARE-HS","SPARE-ISSUE",
U1731="Power Telco","RAN ISSUE",U1731="no impacts","no impacts"
),"")</f>
        <v/>
      </c>
      <c r="U1731" s="28"/>
      <c r="V1731" s="35" t="str" cm="1">
        <f t="array" ref="V1731">IFERROR(_xlfn.IFS(
U1731="MPR ISSUE","ACTIVE",
U1731="BSS Hardware Issue","ACTIVE",
U1731="Sites strategiques, MLL, Pylone, etc.","PASSIVE",
U1731="AKTIVCO DEFAUT GE &amp; POWER Cabinet","PASSIVE",
U1731="AKTIVCO Coupure ENEO &amp; Baisse de tension","PASSIVE",
U1731="Coupure ENEO &amp; Baisse de tension","PASSIVE",
U1731="Defaut GE &amp; POWER Cabinet","PASSIVE",
U1731="Sharing","PASSIVE",
U1731="Sites strategiques &amp; DataCenter","PASSIVE",
U1731="Exclu","Exclu",
U1731="SAT","ACTIVE",
U1731="SPARE-ISSUE","SPARE-ISSUE",
U1731="Fiber CAmtel","ACTIVE",
U1731="Fiber AOF","ACTIVE",
U1731="Projet OCM (HUAWEI)","PLANNED WORKS",
U1731="Projet OCM (NOKIA)","PLANNED WORKS",
U1731="ACCESS-ISSUE","ACCESS-ISSUE",
U1731="Projet OCM (ZTE, NOKIA, autres projets)","PLANNED WORKS",
U1731="No root CAuse","No root cause",
U1731="ODU HS","ACTIVE",
U1731="IP &amp; VLAN","ACTIVE",
U1731="Warehouse HUAWEI","SPARE-ISSUE",
U1731="SPARE-HS","SPARE-ISSUE",
U1731="Power Telco","ACTIVE",U1731="no impacts","no impacts"
),"")</f>
        <v/>
      </c>
      <c r="W1731" s="102"/>
      <c r="X1731" s="102"/>
      <c r="Y1731" s="102"/>
      <c r="Z1731" s="102"/>
      <c r="AA1731" s="102"/>
      <c r="AB1731" s="104" t="s">
        <v>5423</v>
      </c>
      <c r="AC1731" s="9"/>
      <c r="AD1731" s="9"/>
      <c r="AE1731" s="7" t="s">
        <v>5423</v>
      </c>
      <c r="AF1731" s="6"/>
      <c r="AG1731" s="7"/>
      <c r="AH1731" s="3" t="s">
        <v>5423</v>
      </c>
      <c r="AI1731" s="18" t="s">
        <v>5423</v>
      </c>
      <c r="AJ1731" s="18" t="s">
        <v>5423</v>
      </c>
      <c r="AK1731" s="18" t="s">
        <v>5423</v>
      </c>
      <c r="AL1731" s="18" t="s">
        <v>5423</v>
      </c>
      <c r="AM1731" s="18" t="s">
        <v>5423</v>
      </c>
      <c r="AN1731" s="18" t="s">
        <v>5423</v>
      </c>
      <c r="AO1731" s="18" t="s">
        <v>5423</v>
      </c>
      <c r="AP1731" s="18" t="s">
        <v>5423</v>
      </c>
      <c r="AQ1731" s="18" t="s">
        <v>5423</v>
      </c>
      <c r="AR1731" s="18" t="s">
        <v>5423</v>
      </c>
      <c r="AS1731" s="18" t="s">
        <v>5423</v>
      </c>
      <c r="AT1731" s="18" t="s">
        <v>5423</v>
      </c>
      <c r="AU1731" s="9" t="s">
        <v>5423</v>
      </c>
      <c r="AV1731" s="14"/>
      <c r="AW1731" s="14" t="s">
        <v>5423</v>
      </c>
      <c r="AX1731" s="14" t="str">
        <f>_xlfn.XLOOKUP(B1731,'[4]cell downs 18042026 17h'!$B:$B,'[4]cell downs 18042026 17h'!$B:$B,"")</f>
        <v/>
      </c>
      <c r="AY1731" s="14" t="str">
        <f>_xlfn.XLOOKUP(B1731,'[5]Cells Huawei 19042026 15h'!$B:$B,'[5]Cells Huawei 19042026 15h'!$B:$B,"")</f>
        <v/>
      </c>
      <c r="AZ1731" s="105" t="str">
        <f>_xlfn.XLOOKUP(B1731,'INCIDENT-04-23-2026'!E:E,'INCIDENT-04-23-2026'!F:F,"")</f>
        <v/>
      </c>
      <c r="BA1731" s="105" t="str">
        <f>_xlfn.XLOOKUP(B1731,'[6]Eneo 17H'!$C:$C,'[6]Eneo 17H'!$I:$I,"")</f>
        <v/>
      </c>
      <c r="BB1731" s="105" t="str">
        <f>_xlfn.XLOOKUP(B1731,[8]ALL!$B:$B,[8]ALL!$M:$M,"")</f>
        <v/>
      </c>
      <c r="BC1731" s="105" t="str">
        <f>_xlfn.XLOOKUP(B1731,'[6]Eneo 17H'!$C:$C,'[6]Eneo 17H'!$I:$I,"")</f>
        <v/>
      </c>
      <c r="BD1731" s="105" t="str">
        <f>_xlfn.XLOOKUP(B1731,'[7]Eneo 12H'!$C:$C,'[7]Eneo 12H'!$I:$I,"")</f>
        <v/>
      </c>
      <c r="BE1731" s="105" t="s">
        <v>5423</v>
      </c>
    </row>
    <row r="1732" spans="1:57" hidden="1" x14ac:dyDescent="0.3">
      <c r="A1732" s="1" t="s">
        <v>5169</v>
      </c>
      <c r="B1732" s="8" t="s">
        <v>5170</v>
      </c>
      <c r="C1732" s="3" t="str">
        <f>_xlfn.XLOOKUP(B1732,'[1]daily break down'!$D:$D,'[1]daily break down'!$E:$E,"")</f>
        <v>OUEST</v>
      </c>
      <c r="D1732" s="1" t="s">
        <v>11</v>
      </c>
      <c r="E1732" s="1" t="s">
        <v>12</v>
      </c>
      <c r="F1732" s="3" t="s">
        <v>102</v>
      </c>
      <c r="G1732" s="1" t="s">
        <v>5169</v>
      </c>
      <c r="H1732" s="25" t="str">
        <f>_xlfn.XLOOKUP(B1732,[2]CALCULATION!$B:$B,[2]CALCULATION!$H:$H,"")</f>
        <v>HUAWEI</v>
      </c>
      <c r="I1732" s="23">
        <v>0</v>
      </c>
      <c r="J1732" s="23">
        <v>0</v>
      </c>
      <c r="K1732" s="23">
        <v>0</v>
      </c>
      <c r="L1732" s="23">
        <v>0</v>
      </c>
      <c r="M1732" s="23">
        <v>0</v>
      </c>
      <c r="N1732" s="23">
        <v>0</v>
      </c>
      <c r="O1732" s="23">
        <v>0</v>
      </c>
      <c r="P1732" s="103" t="s">
        <v>6554</v>
      </c>
      <c r="Q1732" s="36" t="s">
        <v>5796</v>
      </c>
      <c r="R1732" s="36"/>
      <c r="S1732" s="35" t="str" cm="1">
        <f t="array" ref="S1732">IFERROR(_xlfn.IFS(
U1732="MPR ISSUE","PDH",
U1732="BSS Hardware Issue","BSS",
U1732="Sites strategiques, MLL, Pylone, etc.","ENVTECH",
U1732="AKTIVCO DEFAUT GE &amp; POWER Cabinet","AKTIVCO",
U1732="AKTIVCO Coupure ENEO &amp; Baisse de tension","AKTIVCO GRID ONLY",
U1732="Coupure ENEO &amp; Baisse de tension","IHS GRID ONLY",
U1732="Defaut GE &amp; POWER Cabinet","IHS",
U1732="Sharing","Partners",
U1732="Sites strategiques &amp; DataCenter","SST &amp; DC",
U1732="Exclu","Exclu",
U1732="SAT","SAT",
U1732="SPARE-ISSUE","SPARE-ISSUE",
U1732="Fiber CAmtel","TRANS_FO_CAMTEL",
U1732="Fiber AOF","Fiber AOF",
U1732="Projet OCM (HUAWEI)","TRAVAUX-HUAWEI",
U1732="Projet OCM (NOKIA)","TRAVAUX-NOKIA",
U1732="ACCESS-ISSUE","ACCESS-ISSUE",
U1732="Projet OCM (ZTE, NOKIA, autres projets)","TRAVAUX OCM",
U1732="No root CAuse","No root cause",
U1732="ODU HS","PDH",
U1732="IP &amp; VLAN","PDH",
U1732="Warehouse HUAWEI","SPARE-ISSUE",
U1732="SPARE-HS","SPARE-ISSUE",
U1732="Power Telco","BSS",U1732="no impacts","no impacts"
),"")</f>
        <v/>
      </c>
      <c r="T1732" s="35" t="str" cm="1">
        <f t="array" ref="T1732">IFERROR(_xlfn.IFS(
U1732="MPR ISSUE","TX ISSUE",
U1732="BSS Hardware Issue","RAN ISSUE",
U1732="Sites strategiques, MLL, Pylone, etc.","ENVTECH",
U1732="AKTIVCO DEFAUT GE &amp; POWER Cabinet","POWER ISSUE",
U1732="AKTIVCO Coupure ENEO &amp; Baisse de tension","POWER ISSUE",
U1732="Coupure ENEO &amp; Baisse de tension","POWER ISSUE",
U1732="Defaut GE &amp; POWER Cabinet","POWER ISSUE",
U1732="Sharing","POWER ISSUE",
U1732="Sites strategiques &amp; DataCenter","POWER ISSUE",
U1732="Exclu","Exclu",
U1732="SAT","TX ISSUE",
U1732="SPARE-ISSUE","SPARE-ISSUE",
U1732="Fiber CAmtel","TX ISSUE",
U1732="Fiber AOF","TX ISSUE",
U1732="Projet OCM (HUAWEI)","TRAVAUX-HUAWEI",
U1732="Projet OCM (NOKIA)","TRAVAUX -NOKIA",
U1732="ACCESS-ISSUE","ACCESS-ISSUE",
U1732="Projet OCM (ZTE, NOKIA, autres projets)","TRAVAUX OCM",
U1732="No root CAuse","No root cause",
U1732="ODU HS","TX ISSUE",
U1732="IP &amp; VLAN","TX ISSUE",
U1732="Warehouse HUAWEI","SPARE-ISSUE",
U1732="SPARE-HS","SPARE-ISSUE",
U1732="Power Telco","RAN ISSUE",U1732="no impacts","no impacts"
),"")</f>
        <v/>
      </c>
      <c r="U1732" s="28"/>
      <c r="V1732" s="35" t="str" cm="1">
        <f t="array" ref="V1732">IFERROR(_xlfn.IFS(
U1732="MPR ISSUE","ACTIVE",
U1732="BSS Hardware Issue","ACTIVE",
U1732="Sites strategiques, MLL, Pylone, etc.","PASSIVE",
U1732="AKTIVCO DEFAUT GE &amp; POWER Cabinet","PASSIVE",
U1732="AKTIVCO Coupure ENEO &amp; Baisse de tension","PASSIVE",
U1732="Coupure ENEO &amp; Baisse de tension","PASSIVE",
U1732="Defaut GE &amp; POWER Cabinet","PASSIVE",
U1732="Sharing","PASSIVE",
U1732="Sites strategiques &amp; DataCenter","PASSIVE",
U1732="Exclu","Exclu",
U1732="SAT","ACTIVE",
U1732="SPARE-ISSUE","SPARE-ISSUE",
U1732="Fiber CAmtel","ACTIVE",
U1732="Fiber AOF","ACTIVE",
U1732="Projet OCM (HUAWEI)","PLANNED WORKS",
U1732="Projet OCM (NOKIA)","PLANNED WORKS",
U1732="ACCESS-ISSUE","ACCESS-ISSUE",
U1732="Projet OCM (ZTE, NOKIA, autres projets)","PLANNED WORKS",
U1732="No root CAuse","No root cause",
U1732="ODU HS","ACTIVE",
U1732="IP &amp; VLAN","ACTIVE",
U1732="Warehouse HUAWEI","SPARE-ISSUE",
U1732="SPARE-HS","SPARE-ISSUE",
U1732="Power Telco","ACTIVE",U1732="no impacts","no impacts"
),"")</f>
        <v/>
      </c>
      <c r="W1732" s="102"/>
      <c r="X1732" s="102"/>
      <c r="Y1732" s="102"/>
      <c r="Z1732" s="102"/>
      <c r="AA1732" s="102"/>
      <c r="AB1732" s="104" t="s">
        <v>5423</v>
      </c>
      <c r="AC1732" s="9"/>
      <c r="AD1732" s="9"/>
      <c r="AE1732" s="7" t="s">
        <v>5423</v>
      </c>
      <c r="AF1732" s="6"/>
      <c r="AG1732" s="7"/>
      <c r="AH1732" s="3" t="s">
        <v>5423</v>
      </c>
      <c r="AI1732" s="18" t="s">
        <v>5423</v>
      </c>
      <c r="AJ1732" s="18" t="s">
        <v>5423</v>
      </c>
      <c r="AK1732" s="18" t="s">
        <v>5423</v>
      </c>
      <c r="AL1732" s="18" t="s">
        <v>5423</v>
      </c>
      <c r="AM1732" s="18" t="s">
        <v>5423</v>
      </c>
      <c r="AN1732" s="18" t="s">
        <v>5423</v>
      </c>
      <c r="AO1732" s="18" t="s">
        <v>5423</v>
      </c>
      <c r="AP1732" s="18" t="s">
        <v>5423</v>
      </c>
      <c r="AQ1732" s="18" t="s">
        <v>5423</v>
      </c>
      <c r="AR1732" s="18" t="s">
        <v>5423</v>
      </c>
      <c r="AS1732" s="18" t="s">
        <v>5423</v>
      </c>
      <c r="AT1732" s="18" t="s">
        <v>5423</v>
      </c>
      <c r="AU1732" s="9" t="s">
        <v>5423</v>
      </c>
      <c r="AV1732" s="14"/>
      <c r="AW1732" s="14" t="s">
        <v>5423</v>
      </c>
      <c r="AX1732" s="14" t="str">
        <f>_xlfn.XLOOKUP(B1732,'[4]cell downs 18042026 17h'!$B:$B,'[4]cell downs 18042026 17h'!$B:$B,"")</f>
        <v/>
      </c>
      <c r="AY1732" s="14" t="str">
        <f>_xlfn.XLOOKUP(B1732,'[5]Cells Huawei 19042026 15h'!$B:$B,'[5]Cells Huawei 19042026 15h'!$B:$B,"")</f>
        <v/>
      </c>
      <c r="AZ1732" s="105" t="str">
        <f>_xlfn.XLOOKUP(B1732,'INCIDENT-04-23-2026'!E:E,'INCIDENT-04-23-2026'!F:F,"")</f>
        <v/>
      </c>
      <c r="BA1732" s="105" t="str">
        <f>_xlfn.XLOOKUP(B1732,'[6]Eneo 17H'!$C:$C,'[6]Eneo 17H'!$I:$I,"")</f>
        <v/>
      </c>
      <c r="BB1732" s="105" t="str">
        <f>_xlfn.XLOOKUP(B1732,[8]ALL!$B:$B,[8]ALL!$M:$M,"")</f>
        <v/>
      </c>
      <c r="BC1732" s="105" t="str">
        <f>_xlfn.XLOOKUP(B1732,'[6]Eneo 17H'!$C:$C,'[6]Eneo 17H'!$I:$I,"")</f>
        <v/>
      </c>
      <c r="BD1732" s="105" t="str">
        <f>_xlfn.XLOOKUP(B1732,'[7]Eneo 12H'!$C:$C,'[7]Eneo 12H'!$I:$I,"")</f>
        <v/>
      </c>
      <c r="BE1732" s="105" t="s">
        <v>5423</v>
      </c>
    </row>
    <row r="1733" spans="1:57" hidden="1" x14ac:dyDescent="0.3">
      <c r="A1733" s="2" t="s">
        <v>4065</v>
      </c>
      <c r="B1733" s="8" t="s">
        <v>4066</v>
      </c>
      <c r="C1733" s="3" t="str">
        <f>_xlfn.XLOOKUP(B1733,'[1]daily break down'!$D:$D,'[1]daily break down'!$E:$E,"")</f>
        <v>Bafoussam</v>
      </c>
      <c r="D1733" s="1" t="s">
        <v>21</v>
      </c>
      <c r="E1733" s="1" t="s">
        <v>36</v>
      </c>
      <c r="F1733" s="3" t="s">
        <v>102</v>
      </c>
      <c r="G1733" s="1" t="s">
        <v>299</v>
      </c>
      <c r="H1733" s="25" t="str">
        <f>_xlfn.XLOOKUP(B1733,[2]CALCULATION!$B:$B,[2]CALCULATION!$H:$H,"")</f>
        <v>HUAWEI</v>
      </c>
      <c r="I1733" s="23">
        <v>0</v>
      </c>
      <c r="J1733" s="23">
        <v>0</v>
      </c>
      <c r="K1733" s="23">
        <v>0</v>
      </c>
      <c r="L1733" s="23">
        <v>0</v>
      </c>
      <c r="M1733" s="23">
        <v>0</v>
      </c>
      <c r="N1733" s="23">
        <v>0</v>
      </c>
      <c r="O1733" s="23">
        <v>1.6229921268830279E-2</v>
      </c>
      <c r="P1733" s="103" t="s">
        <v>6554</v>
      </c>
      <c r="Q1733" s="36" t="s">
        <v>5796</v>
      </c>
      <c r="R1733" s="36"/>
      <c r="S1733" s="35" t="str" cm="1">
        <f t="array" ref="S1733">IFERROR(_xlfn.IFS(
U1733="MPR ISSUE","PDH",
U1733="BSS Hardware Issue","BSS",
U1733="Sites strategiques, MLL, Pylone, etc.","ENVTECH",
U1733="AKTIVCO DEFAUT GE &amp; POWER Cabinet","AKTIVCO",
U1733="AKTIVCO Coupure ENEO &amp; Baisse de tension","AKTIVCO GRID ONLY",
U1733="Coupure ENEO &amp; Baisse de tension","IHS GRID ONLY",
U1733="Defaut GE &amp; POWER Cabinet","IHS",
U1733="Sharing","Partners",
U1733="Sites strategiques &amp; DataCenter","SST &amp; DC",
U1733="Exclu","Exclu",
U1733="SAT","SAT",
U1733="SPARE-ISSUE","SPARE-ISSUE",
U1733="Fiber CAmtel","TRANS_FO_CAMTEL",
U1733="Fiber AOF","Fiber AOF",
U1733="Projet OCM (HUAWEI)","TRAVAUX-HUAWEI",
U1733="Projet OCM (NOKIA)","TRAVAUX-NOKIA",
U1733="ACCESS-ISSUE","ACCESS-ISSUE",
U1733="Projet OCM (ZTE, NOKIA, autres projets)","TRAVAUX OCM",
U1733="No root CAuse","No root cause",
U1733="ODU HS","PDH",
U1733="IP &amp; VLAN","PDH",
U1733="Warehouse HUAWEI","SPARE-ISSUE",
U1733="SPARE-HS","SPARE-ISSUE",
U1733="Power Telco","BSS",U1733="no impacts","no impacts"
),"")</f>
        <v/>
      </c>
      <c r="T1733" s="35" t="str" cm="1">
        <f t="array" ref="T1733">IFERROR(_xlfn.IFS(
U1733="MPR ISSUE","TX ISSUE",
U1733="BSS Hardware Issue","RAN ISSUE",
U1733="Sites strategiques, MLL, Pylone, etc.","ENVTECH",
U1733="AKTIVCO DEFAUT GE &amp; POWER Cabinet","POWER ISSUE",
U1733="AKTIVCO Coupure ENEO &amp; Baisse de tension","POWER ISSUE",
U1733="Coupure ENEO &amp; Baisse de tension","POWER ISSUE",
U1733="Defaut GE &amp; POWER Cabinet","POWER ISSUE",
U1733="Sharing","POWER ISSUE",
U1733="Sites strategiques &amp; DataCenter","POWER ISSUE",
U1733="Exclu","Exclu",
U1733="SAT","TX ISSUE",
U1733="SPARE-ISSUE","SPARE-ISSUE",
U1733="Fiber CAmtel","TX ISSUE",
U1733="Fiber AOF","TX ISSUE",
U1733="Projet OCM (HUAWEI)","TRAVAUX-HUAWEI",
U1733="Projet OCM (NOKIA)","TRAVAUX -NOKIA",
U1733="ACCESS-ISSUE","ACCESS-ISSUE",
U1733="Projet OCM (ZTE, NOKIA, autres projets)","TRAVAUX OCM",
U1733="No root CAuse","No root cause",
U1733="ODU HS","TX ISSUE",
U1733="IP &amp; VLAN","TX ISSUE",
U1733="Warehouse HUAWEI","SPARE-ISSUE",
U1733="SPARE-HS","SPARE-ISSUE",
U1733="Power Telco","RAN ISSUE",U1733="no impacts","no impacts"
),"")</f>
        <v/>
      </c>
      <c r="U1733" s="28"/>
      <c r="V1733" s="35" t="str" cm="1">
        <f t="array" ref="V1733">IFERROR(_xlfn.IFS(
U1733="MPR ISSUE","ACTIVE",
U1733="BSS Hardware Issue","ACTIVE",
U1733="Sites strategiques, MLL, Pylone, etc.","PASSIVE",
U1733="AKTIVCO DEFAUT GE &amp; POWER Cabinet","PASSIVE",
U1733="AKTIVCO Coupure ENEO &amp; Baisse de tension","PASSIVE",
U1733="Coupure ENEO &amp; Baisse de tension","PASSIVE",
U1733="Defaut GE &amp; POWER Cabinet","PASSIVE",
U1733="Sharing","PASSIVE",
U1733="Sites strategiques &amp; DataCenter","PASSIVE",
U1733="Exclu","Exclu",
U1733="SAT","ACTIVE",
U1733="SPARE-ISSUE","SPARE-ISSUE",
U1733="Fiber CAmtel","ACTIVE",
U1733="Fiber AOF","ACTIVE",
U1733="Projet OCM (HUAWEI)","PLANNED WORKS",
U1733="Projet OCM (NOKIA)","PLANNED WORKS",
U1733="ACCESS-ISSUE","ACCESS-ISSUE",
U1733="Projet OCM (ZTE, NOKIA, autres projets)","PLANNED WORKS",
U1733="No root CAuse","No root cause",
U1733="ODU HS","ACTIVE",
U1733="IP &amp; VLAN","ACTIVE",
U1733="Warehouse HUAWEI","SPARE-ISSUE",
U1733="SPARE-HS","SPARE-ISSUE",
U1733="Power Telco","ACTIVE",U1733="no impacts","no impacts"
),"")</f>
        <v/>
      </c>
      <c r="W1733" s="102"/>
      <c r="X1733" s="102"/>
      <c r="Y1733" s="102"/>
      <c r="Z1733" s="102"/>
      <c r="AA1733" s="102"/>
      <c r="AB1733" s="104" t="s">
        <v>5423</v>
      </c>
      <c r="AC1733" s="9"/>
      <c r="AD1733" s="9"/>
      <c r="AE1733" s="7" t="s">
        <v>5423</v>
      </c>
      <c r="AF1733" s="6"/>
      <c r="AG1733" s="7"/>
      <c r="AH1733" s="3" t="s">
        <v>5423</v>
      </c>
      <c r="AI1733" s="18" t="s">
        <v>5423</v>
      </c>
      <c r="AJ1733" s="18" t="s">
        <v>5423</v>
      </c>
      <c r="AK1733" s="18" t="s">
        <v>5423</v>
      </c>
      <c r="AL1733" s="18" t="s">
        <v>5423</v>
      </c>
      <c r="AM1733" s="18" t="s">
        <v>5423</v>
      </c>
      <c r="AN1733" s="18" t="s">
        <v>5423</v>
      </c>
      <c r="AO1733" s="18" t="s">
        <v>5423</v>
      </c>
      <c r="AP1733" s="18" t="s">
        <v>5423</v>
      </c>
      <c r="AQ1733" s="18" t="s">
        <v>5423</v>
      </c>
      <c r="AR1733" s="18" t="s">
        <v>5423</v>
      </c>
      <c r="AS1733" s="18" t="s">
        <v>5423</v>
      </c>
      <c r="AT1733" s="18" t="s">
        <v>5423</v>
      </c>
      <c r="AU1733" s="9" t="s">
        <v>5423</v>
      </c>
      <c r="AV1733" s="14"/>
      <c r="AW1733" s="14" t="s">
        <v>5423</v>
      </c>
      <c r="AX1733" s="14" t="str">
        <f>_xlfn.XLOOKUP(B1733,'[4]cell downs 18042026 17h'!$B:$B,'[4]cell downs 18042026 17h'!$B:$B,"")</f>
        <v/>
      </c>
      <c r="AY1733" s="14" t="str">
        <f>_xlfn.XLOOKUP(B1733,'[5]Cells Huawei 19042026 15h'!$B:$B,'[5]Cells Huawei 19042026 15h'!$B:$B,"")</f>
        <v/>
      </c>
      <c r="AZ1733" s="105" t="str">
        <f>_xlfn.XLOOKUP(B1733,'INCIDENT-04-23-2026'!E:E,'INCIDENT-04-23-2026'!F:F,"")</f>
        <v/>
      </c>
      <c r="BA1733" s="105" t="str">
        <f>_xlfn.XLOOKUP(B1733,'[6]Eneo 17H'!$C:$C,'[6]Eneo 17H'!$I:$I,"")</f>
        <v/>
      </c>
      <c r="BB1733" s="105" t="str">
        <f>_xlfn.XLOOKUP(B1733,[8]ALL!$B:$B,[8]ALL!$M:$M,"")</f>
        <v/>
      </c>
      <c r="BC1733" s="105" t="str">
        <f>_xlfn.XLOOKUP(B1733,'[6]Eneo 17H'!$C:$C,'[6]Eneo 17H'!$I:$I,"")</f>
        <v/>
      </c>
      <c r="BD1733" s="105" t="str">
        <f>_xlfn.XLOOKUP(B1733,'[7]Eneo 12H'!$C:$C,'[7]Eneo 12H'!$I:$I,"")</f>
        <v/>
      </c>
      <c r="BE1733" s="105" t="s">
        <v>5423</v>
      </c>
    </row>
    <row r="1734" spans="1:57" hidden="1" x14ac:dyDescent="0.3">
      <c r="A1734" s="1" t="s">
        <v>3090</v>
      </c>
      <c r="B1734" s="8" t="s">
        <v>3091</v>
      </c>
      <c r="C1734" s="3" t="str">
        <f>_xlfn.XLOOKUP(B1734,'[1]daily break down'!$D:$D,'[1]daily break down'!$E:$E,"")</f>
        <v>NORD</v>
      </c>
      <c r="D1734" s="1" t="s">
        <v>21</v>
      </c>
      <c r="E1734" s="1" t="s">
        <v>36</v>
      </c>
      <c r="F1734" s="3" t="s">
        <v>23</v>
      </c>
      <c r="G1734" s="1" t="s">
        <v>3092</v>
      </c>
      <c r="H1734" s="25" t="str">
        <f>_xlfn.XLOOKUP(B1734,[2]CALCULATION!$B:$B,[2]CALCULATION!$H:$H,"")</f>
        <v>Huawei</v>
      </c>
      <c r="I1734" s="23">
        <v>3.4079267648880101</v>
      </c>
      <c r="J1734" s="23">
        <v>4.4243300431180854</v>
      </c>
      <c r="K1734" s="23">
        <v>4.763160860991972</v>
      </c>
      <c r="L1734" s="23">
        <v>2.3745801622564082</v>
      </c>
      <c r="M1734" s="23">
        <v>0</v>
      </c>
      <c r="N1734" s="23">
        <v>0</v>
      </c>
      <c r="O1734" s="23">
        <v>0</v>
      </c>
      <c r="P1734" s="103" t="s">
        <v>6554</v>
      </c>
      <c r="Q1734" s="36" t="s">
        <v>5795</v>
      </c>
      <c r="R1734" s="36"/>
      <c r="S1734" s="35" t="str" cm="1">
        <f t="array" ref="S1734">IFERROR(_xlfn.IFS(
U1734="MPR ISSUE","PDH",
U1734="BSS Hardware Issue","BSS",
U1734="Sites strategiques, MLL, Pylone, etc.","ENVTECH",
U1734="AKTIVCO DEFAUT GE &amp; POWER Cabinet","AKTIVCO",
U1734="AKTIVCO Coupure ENEO &amp; Baisse de tension","AKTIVCO GRID ONLY",
U1734="Coupure ENEO &amp; Baisse de tension","IHS GRID ONLY",
U1734="Defaut GE &amp; POWER Cabinet","IHS",
U1734="Sharing","Partners",
U1734="Sites strategiques &amp; DataCenter","SST &amp; DC",
U1734="Exclu","Exclu",
U1734="SAT","SAT",
U1734="SPARE-ISSUE","SPARE-ISSUE",
U1734="Fiber CAmtel","TRANS_FO_CAMTEL",
U1734="Fiber AOF","Fiber AOF",
U1734="Projet OCM (HUAWEI)","TRAVAUX-HUAWEI",
U1734="Projet OCM (NOKIA)","TRAVAUX-NOKIA",
U1734="ACCESS-ISSUE","ACCESS-ISSUE",
U1734="Projet OCM (ZTE, NOKIA, autres projets)","TRAVAUX OCM",
U1734="No root CAuse","No root cause",
U1734="ODU HS","PDH",
U1734="IP &amp; VLAN","PDH",
U1734="Warehouse HUAWEI","SPARE-ISSUE",
U1734="SPARE-HS","SPARE-ISSUE",
U1734="Power Telco","BSS",U1734="no impacts","no impacts"
),"")</f>
        <v/>
      </c>
      <c r="T1734" s="35" t="str" cm="1">
        <f t="array" ref="T1734">IFERROR(_xlfn.IFS(
U1734="MPR ISSUE","TX ISSUE",
U1734="BSS Hardware Issue","RAN ISSUE",
U1734="Sites strategiques, MLL, Pylone, etc.","ENVTECH",
U1734="AKTIVCO DEFAUT GE &amp; POWER Cabinet","POWER ISSUE",
U1734="AKTIVCO Coupure ENEO &amp; Baisse de tension","POWER ISSUE",
U1734="Coupure ENEO &amp; Baisse de tension","POWER ISSUE",
U1734="Defaut GE &amp; POWER Cabinet","POWER ISSUE",
U1734="Sharing","POWER ISSUE",
U1734="Sites strategiques &amp; DataCenter","POWER ISSUE",
U1734="Exclu","Exclu",
U1734="SAT","TX ISSUE",
U1734="SPARE-ISSUE","SPARE-ISSUE",
U1734="Fiber CAmtel","TX ISSUE",
U1734="Fiber AOF","TX ISSUE",
U1734="Projet OCM (HUAWEI)","TRAVAUX-HUAWEI",
U1734="Projet OCM (NOKIA)","TRAVAUX -NOKIA",
U1734="ACCESS-ISSUE","ACCESS-ISSUE",
U1734="Projet OCM (ZTE, NOKIA, autres projets)","TRAVAUX OCM",
U1734="No root CAuse","No root cause",
U1734="ODU HS","TX ISSUE",
U1734="IP &amp; VLAN","TX ISSUE",
U1734="Warehouse HUAWEI","SPARE-ISSUE",
U1734="SPARE-HS","SPARE-ISSUE",
U1734="Power Telco","RAN ISSUE",U1734="no impacts","no impacts"
),"")</f>
        <v/>
      </c>
      <c r="U1734" s="28"/>
      <c r="V1734" s="35" t="str" cm="1">
        <f t="array" ref="V1734">IFERROR(_xlfn.IFS(
U1734="MPR ISSUE","ACTIVE",
U1734="BSS Hardware Issue","ACTIVE",
U1734="Sites strategiques, MLL, Pylone, etc.","PASSIVE",
U1734="AKTIVCO DEFAUT GE &amp; POWER Cabinet","PASSIVE",
U1734="AKTIVCO Coupure ENEO &amp; Baisse de tension","PASSIVE",
U1734="Coupure ENEO &amp; Baisse de tension","PASSIVE",
U1734="Defaut GE &amp; POWER Cabinet","PASSIVE",
U1734="Sharing","PASSIVE",
U1734="Sites strategiques &amp; DataCenter","PASSIVE",
U1734="Exclu","Exclu",
U1734="SAT","ACTIVE",
U1734="SPARE-ISSUE","SPARE-ISSUE",
U1734="Fiber CAmtel","ACTIVE",
U1734="Fiber AOF","ACTIVE",
U1734="Projet OCM (HUAWEI)","PLANNED WORKS",
U1734="Projet OCM (NOKIA)","PLANNED WORKS",
U1734="ACCESS-ISSUE","ACCESS-ISSUE",
U1734="Projet OCM (ZTE, NOKIA, autres projets)","PLANNED WORKS",
U1734="No root CAuse","No root cause",
U1734="ODU HS","ACTIVE",
U1734="IP &amp; VLAN","ACTIVE",
U1734="Warehouse HUAWEI","SPARE-ISSUE",
U1734="SPARE-HS","SPARE-ISSUE",
U1734="Power Telco","ACTIVE",U1734="no impacts","no impacts"
),"")</f>
        <v/>
      </c>
      <c r="W1734" s="102"/>
      <c r="X1734" s="102"/>
      <c r="Y1734" s="102"/>
      <c r="Z1734" s="102"/>
      <c r="AA1734" s="102"/>
      <c r="AB1734" s="104" t="s">
        <v>5423</v>
      </c>
      <c r="AC1734" s="9"/>
      <c r="AD1734" s="9"/>
      <c r="AE1734" s="7" t="s">
        <v>5423</v>
      </c>
      <c r="AF1734" s="6"/>
      <c r="AG1734" s="7"/>
      <c r="AH1734" s="3" t="s">
        <v>5423</v>
      </c>
      <c r="AI1734" s="18" t="s">
        <v>5423</v>
      </c>
      <c r="AJ1734" s="18" t="s">
        <v>5423</v>
      </c>
      <c r="AK1734" s="18" t="s">
        <v>5423</v>
      </c>
      <c r="AL1734" s="18" t="s">
        <v>5423</v>
      </c>
      <c r="AM1734" s="18" t="s">
        <v>5423</v>
      </c>
      <c r="AN1734" s="18" t="s">
        <v>5423</v>
      </c>
      <c r="AO1734" s="18" t="s">
        <v>5423</v>
      </c>
      <c r="AP1734" s="18" t="s">
        <v>5423</v>
      </c>
      <c r="AQ1734" s="18" t="s">
        <v>5423</v>
      </c>
      <c r="AR1734" s="18" t="s">
        <v>5423</v>
      </c>
      <c r="AS1734" s="18" t="s">
        <v>5423</v>
      </c>
      <c r="AT1734" s="18" t="s">
        <v>5423</v>
      </c>
      <c r="AU1734" s="9" t="s">
        <v>5423</v>
      </c>
      <c r="AV1734" s="14"/>
      <c r="AW1734" s="14" t="s">
        <v>5423</v>
      </c>
      <c r="AX1734" s="14" t="str">
        <f>_xlfn.XLOOKUP(B1734,'[4]cell downs 18042026 17h'!$B:$B,'[4]cell downs 18042026 17h'!$B:$B,"")</f>
        <v/>
      </c>
      <c r="AY1734" s="14" t="str">
        <f>_xlfn.XLOOKUP(B1734,'[5]Cells Huawei 19042026 15h'!$B:$B,'[5]Cells Huawei 19042026 15h'!$B:$B,"")</f>
        <v/>
      </c>
      <c r="AZ1734" s="105" t="str">
        <f>_xlfn.XLOOKUP(B1734,'INCIDENT-04-23-2026'!E:E,'INCIDENT-04-23-2026'!F:F,"")</f>
        <v/>
      </c>
      <c r="BA1734" s="105" t="str">
        <f>_xlfn.XLOOKUP(B1734,'[6]Eneo 17H'!$C:$C,'[6]Eneo 17H'!$I:$I,"")</f>
        <v/>
      </c>
      <c r="BB1734" s="105" t="str">
        <f>_xlfn.XLOOKUP(B1734,[8]ALL!$B:$B,[8]ALL!$M:$M,"")</f>
        <v/>
      </c>
      <c r="BC1734" s="105" t="str">
        <f>_xlfn.XLOOKUP(B1734,'[6]Eneo 17H'!$C:$C,'[6]Eneo 17H'!$I:$I,"")</f>
        <v/>
      </c>
      <c r="BD1734" s="105" t="str">
        <f>_xlfn.XLOOKUP(B1734,'[7]Eneo 12H'!$C:$C,'[7]Eneo 12H'!$I:$I,"")</f>
        <v/>
      </c>
      <c r="BE1734" s="105" t="s">
        <v>5423</v>
      </c>
    </row>
    <row r="1735" spans="1:57" hidden="1" x14ac:dyDescent="0.3">
      <c r="A1735" s="1" t="s">
        <v>2794</v>
      </c>
      <c r="B1735" s="8" t="s">
        <v>2795</v>
      </c>
      <c r="C1735" s="3" t="str">
        <f>_xlfn.XLOOKUP(B1735,'[1]daily break down'!$D:$D,'[1]daily break down'!$E:$E,"")</f>
        <v>OUEST</v>
      </c>
      <c r="D1735" s="1" t="s">
        <v>11</v>
      </c>
      <c r="E1735" s="1" t="s">
        <v>12</v>
      </c>
      <c r="F1735" s="3" t="s">
        <v>102</v>
      </c>
      <c r="G1735" s="1" t="s">
        <v>2794</v>
      </c>
      <c r="H1735" s="25" t="str">
        <f>_xlfn.XLOOKUP(B1735,[2]CALCULATION!$B:$B,[2]CALCULATION!$H:$H,"")</f>
        <v>HUAWEI</v>
      </c>
      <c r="I1735" s="23">
        <v>7.0626910136887822E-2</v>
      </c>
      <c r="J1735" s="23">
        <v>0</v>
      </c>
      <c r="K1735" s="23">
        <v>1.440360924912893</v>
      </c>
      <c r="L1735" s="23">
        <v>0</v>
      </c>
      <c r="M1735" s="23">
        <v>7.0626910136887822E-2</v>
      </c>
      <c r="N1735" s="23">
        <v>0</v>
      </c>
      <c r="O1735" s="23">
        <v>0</v>
      </c>
      <c r="P1735" s="103" t="s">
        <v>6554</v>
      </c>
      <c r="Q1735" s="36" t="s">
        <v>5796</v>
      </c>
      <c r="R1735" s="36"/>
      <c r="S1735" s="35" t="str" cm="1">
        <f t="array" ref="S1735">IFERROR(_xlfn.IFS(
U1735="MPR ISSUE","PDH",
U1735="BSS Hardware Issue","BSS",
U1735="Sites strategiques, MLL, Pylone, etc.","ENVTECH",
U1735="AKTIVCO DEFAUT GE &amp; POWER Cabinet","AKTIVCO",
U1735="AKTIVCO Coupure ENEO &amp; Baisse de tension","AKTIVCO GRID ONLY",
U1735="Coupure ENEO &amp; Baisse de tension","IHS GRID ONLY",
U1735="Defaut GE &amp; POWER Cabinet","IHS",
U1735="Sharing","Partners",
U1735="Sites strategiques &amp; DataCenter","SST &amp; DC",
U1735="Exclu","Exclu",
U1735="SAT","SAT",
U1735="SPARE-ISSUE","SPARE-ISSUE",
U1735="Fiber CAmtel","TRANS_FO_CAMTEL",
U1735="Fiber AOF","Fiber AOF",
U1735="Projet OCM (HUAWEI)","TRAVAUX-HUAWEI",
U1735="Projet OCM (NOKIA)","TRAVAUX-NOKIA",
U1735="ACCESS-ISSUE","ACCESS-ISSUE",
U1735="Projet OCM (ZTE, NOKIA, autres projets)","TRAVAUX OCM",
U1735="No root CAuse","No root cause",
U1735="ODU HS","PDH",
U1735="IP &amp; VLAN","PDH",
U1735="Warehouse HUAWEI","SPARE-ISSUE",
U1735="SPARE-HS","SPARE-ISSUE",
U1735="Power Telco","BSS",U1735="no impacts","no impacts"
),"")</f>
        <v/>
      </c>
      <c r="T1735" s="35" t="str" cm="1">
        <f t="array" ref="T1735">IFERROR(_xlfn.IFS(
U1735="MPR ISSUE","TX ISSUE",
U1735="BSS Hardware Issue","RAN ISSUE",
U1735="Sites strategiques, MLL, Pylone, etc.","ENVTECH",
U1735="AKTIVCO DEFAUT GE &amp; POWER Cabinet","POWER ISSUE",
U1735="AKTIVCO Coupure ENEO &amp; Baisse de tension","POWER ISSUE",
U1735="Coupure ENEO &amp; Baisse de tension","POWER ISSUE",
U1735="Defaut GE &amp; POWER Cabinet","POWER ISSUE",
U1735="Sharing","POWER ISSUE",
U1735="Sites strategiques &amp; DataCenter","POWER ISSUE",
U1735="Exclu","Exclu",
U1735="SAT","TX ISSUE",
U1735="SPARE-ISSUE","SPARE-ISSUE",
U1735="Fiber CAmtel","TX ISSUE",
U1735="Fiber AOF","TX ISSUE",
U1735="Projet OCM (HUAWEI)","TRAVAUX-HUAWEI",
U1735="Projet OCM (NOKIA)","TRAVAUX -NOKIA",
U1735="ACCESS-ISSUE","ACCESS-ISSUE",
U1735="Projet OCM (ZTE, NOKIA, autres projets)","TRAVAUX OCM",
U1735="No root CAuse","No root cause",
U1735="ODU HS","TX ISSUE",
U1735="IP &amp; VLAN","TX ISSUE",
U1735="Warehouse HUAWEI","SPARE-ISSUE",
U1735="SPARE-HS","SPARE-ISSUE",
U1735="Power Telco","RAN ISSUE",U1735="no impacts","no impacts"
),"")</f>
        <v/>
      </c>
      <c r="U1735" s="28"/>
      <c r="V1735" s="35" t="str" cm="1">
        <f t="array" ref="V1735">IFERROR(_xlfn.IFS(
U1735="MPR ISSUE","ACTIVE",
U1735="BSS Hardware Issue","ACTIVE",
U1735="Sites strategiques, MLL, Pylone, etc.","PASSIVE",
U1735="AKTIVCO DEFAUT GE &amp; POWER Cabinet","PASSIVE",
U1735="AKTIVCO Coupure ENEO &amp; Baisse de tension","PASSIVE",
U1735="Coupure ENEO &amp; Baisse de tension","PASSIVE",
U1735="Defaut GE &amp; POWER Cabinet","PASSIVE",
U1735="Sharing","PASSIVE",
U1735="Sites strategiques &amp; DataCenter","PASSIVE",
U1735="Exclu","Exclu",
U1735="SAT","ACTIVE",
U1735="SPARE-ISSUE","SPARE-ISSUE",
U1735="Fiber CAmtel","ACTIVE",
U1735="Fiber AOF","ACTIVE",
U1735="Projet OCM (HUAWEI)","PLANNED WORKS",
U1735="Projet OCM (NOKIA)","PLANNED WORKS",
U1735="ACCESS-ISSUE","ACCESS-ISSUE",
U1735="Projet OCM (ZTE, NOKIA, autres projets)","PLANNED WORKS",
U1735="No root CAuse","No root cause",
U1735="ODU HS","ACTIVE",
U1735="IP &amp; VLAN","ACTIVE",
U1735="Warehouse HUAWEI","SPARE-ISSUE",
U1735="SPARE-HS","SPARE-ISSUE",
U1735="Power Telco","ACTIVE",U1735="no impacts","no impacts"
),"")</f>
        <v/>
      </c>
      <c r="W1735" s="102"/>
      <c r="X1735" s="102"/>
      <c r="Y1735" s="102"/>
      <c r="Z1735" s="102"/>
      <c r="AA1735" s="102"/>
      <c r="AB1735" s="104" t="s">
        <v>5423</v>
      </c>
      <c r="AC1735" s="9"/>
      <c r="AD1735" s="9"/>
      <c r="AE1735" s="7" t="s">
        <v>5423</v>
      </c>
      <c r="AF1735" s="6"/>
      <c r="AG1735" s="7"/>
      <c r="AH1735" s="3" t="s">
        <v>5423</v>
      </c>
      <c r="AI1735" s="18" t="s">
        <v>5423</v>
      </c>
      <c r="AJ1735" s="18" t="s">
        <v>5423</v>
      </c>
      <c r="AK1735" s="18" t="s">
        <v>5423</v>
      </c>
      <c r="AL1735" s="18" t="s">
        <v>5423</v>
      </c>
      <c r="AM1735" s="18" t="s">
        <v>5423</v>
      </c>
      <c r="AN1735" s="18" t="s">
        <v>5423</v>
      </c>
      <c r="AO1735" s="18" t="s">
        <v>5423</v>
      </c>
      <c r="AP1735" s="18" t="s">
        <v>5423</v>
      </c>
      <c r="AQ1735" s="18" t="s">
        <v>5423</v>
      </c>
      <c r="AR1735" s="18" t="s">
        <v>5423</v>
      </c>
      <c r="AS1735" s="18" t="s">
        <v>5423</v>
      </c>
      <c r="AT1735" s="18" t="s">
        <v>5423</v>
      </c>
      <c r="AU1735" s="9" t="s">
        <v>5423</v>
      </c>
      <c r="AV1735" s="14"/>
      <c r="AW1735" s="14" t="s">
        <v>5423</v>
      </c>
      <c r="AX1735" s="14" t="str">
        <f>_xlfn.XLOOKUP(B1735,'[4]cell downs 18042026 17h'!$B:$B,'[4]cell downs 18042026 17h'!$B:$B,"")</f>
        <v/>
      </c>
      <c r="AY1735" s="14" t="str">
        <f>_xlfn.XLOOKUP(B1735,'[5]Cells Huawei 19042026 15h'!$B:$B,'[5]Cells Huawei 19042026 15h'!$B:$B,"")</f>
        <v/>
      </c>
      <c r="AZ1735" s="105" t="str">
        <f>_xlfn.XLOOKUP(B1735,'INCIDENT-04-23-2026'!E:E,'INCIDENT-04-23-2026'!F:F,"")</f>
        <v/>
      </c>
      <c r="BA1735" s="105" t="str">
        <f>_xlfn.XLOOKUP(B1735,'[6]Eneo 17H'!$C:$C,'[6]Eneo 17H'!$I:$I,"")</f>
        <v/>
      </c>
      <c r="BB1735" s="105" t="str">
        <f>_xlfn.XLOOKUP(B1735,[8]ALL!$B:$B,[8]ALL!$M:$M,"")</f>
        <v/>
      </c>
      <c r="BC1735" s="105" t="str">
        <f>_xlfn.XLOOKUP(B1735,'[6]Eneo 17H'!$C:$C,'[6]Eneo 17H'!$I:$I,"")</f>
        <v/>
      </c>
      <c r="BD1735" s="105" t="str">
        <f>_xlfn.XLOOKUP(B1735,'[7]Eneo 12H'!$C:$C,'[7]Eneo 12H'!$I:$I,"")</f>
        <v/>
      </c>
      <c r="BE1735" s="105" t="s">
        <v>5423</v>
      </c>
    </row>
    <row r="1736" spans="1:57" hidden="1" x14ac:dyDescent="0.3">
      <c r="A1736" s="1" t="s">
        <v>3486</v>
      </c>
      <c r="B1736" s="8" t="s">
        <v>3487</v>
      </c>
      <c r="C1736" s="3" t="str">
        <f>_xlfn.XLOOKUP(B1736,'[1]daily break down'!$D:$D,'[1]daily break down'!$E:$E,"")</f>
        <v>Yaounde</v>
      </c>
      <c r="D1736" s="1" t="s">
        <v>11</v>
      </c>
      <c r="E1736" s="1" t="s">
        <v>12</v>
      </c>
      <c r="F1736" s="3" t="s">
        <v>37</v>
      </c>
      <c r="G1736" s="1" t="s">
        <v>38</v>
      </c>
      <c r="H1736" s="27" t="str">
        <f>_xlfn.XLOOKUP(B1736,[2]CALCULATION!$B:$B,[2]CALCULATION!$H:$H,"")</f>
        <v>ZTE</v>
      </c>
      <c r="I1736" s="23">
        <v>0</v>
      </c>
      <c r="J1736" s="23">
        <v>0</v>
      </c>
      <c r="K1736" s="23">
        <v>0</v>
      </c>
      <c r="L1736" s="23">
        <v>0</v>
      </c>
      <c r="M1736" s="23">
        <v>0</v>
      </c>
      <c r="N1736" s="23">
        <v>0</v>
      </c>
      <c r="O1736" s="23">
        <v>1.1075583635102878E-2</v>
      </c>
      <c r="P1736" s="103" t="s">
        <v>6554</v>
      </c>
      <c r="Q1736" s="36" t="s">
        <v>5796</v>
      </c>
      <c r="R1736" s="36"/>
      <c r="S1736" s="35" t="str" cm="1">
        <f t="array" ref="S1736">IFERROR(_xlfn.IFS(
U1736="MPR ISSUE","PDH",
U1736="BSS Hardware Issue","BSS",
U1736="Sites strategiques, MLL, Pylone, etc.","ENVTECH",
U1736="AKTIVCO DEFAUT GE &amp; POWER Cabinet","AKTIVCO",
U1736="AKTIVCO Coupure ENEO &amp; Baisse de tension","AKTIVCO GRID ONLY",
U1736="Coupure ENEO &amp; Baisse de tension","IHS GRID ONLY",
U1736="Defaut GE &amp; POWER Cabinet","IHS",
U1736="Sharing","Partners",
U1736="Sites strategiques &amp; DataCenter","SST &amp; DC",
U1736="Exclu","Exclu",
U1736="SAT","SAT",
U1736="SPARE-ISSUE","SPARE-ISSUE",
U1736="Fiber CAmtel","TRANS_FO_CAMTEL",
U1736="Fiber AOF","Fiber AOF",
U1736="Projet OCM (HUAWEI)","TRAVAUX-HUAWEI",
U1736="Projet OCM (NOKIA)","TRAVAUX-NOKIA",
U1736="ACCESS-ISSUE","ACCESS-ISSUE",
U1736="Projet OCM (ZTE, NOKIA, autres projets)","TRAVAUX OCM",
U1736="No root CAuse","No root cause",
U1736="ODU HS","PDH",
U1736="IP &amp; VLAN","PDH",
U1736="Warehouse HUAWEI","SPARE-ISSUE",
U1736="SPARE-HS","SPARE-ISSUE",
U1736="Power Telco","BSS",U1736="no impacts","no impacts"
),"")</f>
        <v/>
      </c>
      <c r="T1736" s="35" t="str" cm="1">
        <f t="array" ref="T1736">IFERROR(_xlfn.IFS(
U1736="MPR ISSUE","TX ISSUE",
U1736="BSS Hardware Issue","RAN ISSUE",
U1736="Sites strategiques, MLL, Pylone, etc.","ENVTECH",
U1736="AKTIVCO DEFAUT GE &amp; POWER Cabinet","POWER ISSUE",
U1736="AKTIVCO Coupure ENEO &amp; Baisse de tension","POWER ISSUE",
U1736="Coupure ENEO &amp; Baisse de tension","POWER ISSUE",
U1736="Defaut GE &amp; POWER Cabinet","POWER ISSUE",
U1736="Sharing","POWER ISSUE",
U1736="Sites strategiques &amp; DataCenter","POWER ISSUE",
U1736="Exclu","Exclu",
U1736="SAT","TX ISSUE",
U1736="SPARE-ISSUE","SPARE-ISSUE",
U1736="Fiber CAmtel","TX ISSUE",
U1736="Fiber AOF","TX ISSUE",
U1736="Projet OCM (HUAWEI)","TRAVAUX-HUAWEI",
U1736="Projet OCM (NOKIA)","TRAVAUX -NOKIA",
U1736="ACCESS-ISSUE","ACCESS-ISSUE",
U1736="Projet OCM (ZTE, NOKIA, autres projets)","TRAVAUX OCM",
U1736="No root CAuse","No root cause",
U1736="ODU HS","TX ISSUE",
U1736="IP &amp; VLAN","TX ISSUE",
U1736="Warehouse HUAWEI","SPARE-ISSUE",
U1736="SPARE-HS","SPARE-ISSUE",
U1736="Power Telco","RAN ISSUE",U1736="no impacts","no impacts"
),"")</f>
        <v/>
      </c>
      <c r="U1736" s="28"/>
      <c r="V1736" s="35" t="str" cm="1">
        <f t="array" ref="V1736">IFERROR(_xlfn.IFS(
U1736="MPR ISSUE","ACTIVE",
U1736="BSS Hardware Issue","ACTIVE",
U1736="Sites strategiques, MLL, Pylone, etc.","PASSIVE",
U1736="AKTIVCO DEFAUT GE &amp; POWER Cabinet","PASSIVE",
U1736="AKTIVCO Coupure ENEO &amp; Baisse de tension","PASSIVE",
U1736="Coupure ENEO &amp; Baisse de tension","PASSIVE",
U1736="Defaut GE &amp; POWER Cabinet","PASSIVE",
U1736="Sharing","PASSIVE",
U1736="Sites strategiques &amp; DataCenter","PASSIVE",
U1736="Exclu","Exclu",
U1736="SAT","ACTIVE",
U1736="SPARE-ISSUE","SPARE-ISSUE",
U1736="Fiber CAmtel","ACTIVE",
U1736="Fiber AOF","ACTIVE",
U1736="Projet OCM (HUAWEI)","PLANNED WORKS",
U1736="Projet OCM (NOKIA)","PLANNED WORKS",
U1736="ACCESS-ISSUE","ACCESS-ISSUE",
U1736="Projet OCM (ZTE, NOKIA, autres projets)","PLANNED WORKS",
U1736="No root CAuse","No root cause",
U1736="ODU HS","ACTIVE",
U1736="IP &amp; VLAN","ACTIVE",
U1736="Warehouse HUAWEI","SPARE-ISSUE",
U1736="SPARE-HS","SPARE-ISSUE",
U1736="Power Telco","ACTIVE",U1736="no impacts","no impacts"
),"")</f>
        <v/>
      </c>
      <c r="W1736" s="102"/>
      <c r="X1736" s="102"/>
      <c r="Y1736" s="102"/>
      <c r="Z1736" s="102"/>
      <c r="AA1736" s="102"/>
      <c r="AB1736" s="104" t="s">
        <v>5423</v>
      </c>
      <c r="AC1736" s="9"/>
      <c r="AD1736" s="9"/>
      <c r="AE1736" s="7" t="s">
        <v>5423</v>
      </c>
      <c r="AF1736" s="6"/>
      <c r="AG1736" s="7"/>
      <c r="AH1736" s="3" t="s">
        <v>5423</v>
      </c>
      <c r="AI1736" s="18" t="s">
        <v>5423</v>
      </c>
      <c r="AJ1736" s="18" t="s">
        <v>5423</v>
      </c>
      <c r="AK1736" s="18" t="s">
        <v>5423</v>
      </c>
      <c r="AL1736" s="18" t="s">
        <v>5423</v>
      </c>
      <c r="AM1736" s="18" t="s">
        <v>5423</v>
      </c>
      <c r="AN1736" s="18" t="s">
        <v>5423</v>
      </c>
      <c r="AO1736" s="18" t="s">
        <v>5423</v>
      </c>
      <c r="AP1736" s="18" t="s">
        <v>5423</v>
      </c>
      <c r="AQ1736" s="18" t="s">
        <v>5423</v>
      </c>
      <c r="AR1736" s="18" t="s">
        <v>5423</v>
      </c>
      <c r="AS1736" s="18" t="s">
        <v>5423</v>
      </c>
      <c r="AT1736" s="18" t="s">
        <v>5423</v>
      </c>
      <c r="AU1736" s="9" t="s">
        <v>5423</v>
      </c>
      <c r="AV1736" s="14"/>
      <c r="AW1736" s="14" t="s">
        <v>5423</v>
      </c>
      <c r="AX1736" s="14" t="str">
        <f>_xlfn.XLOOKUP(B1736,'[4]cell downs 18042026 17h'!$B:$B,'[4]cell downs 18042026 17h'!$B:$B,"")</f>
        <v/>
      </c>
      <c r="AY1736" s="14" t="str">
        <f>_xlfn.XLOOKUP(B1736,'[5]Cells Huawei 19042026 15h'!$B:$B,'[5]Cells Huawei 19042026 15h'!$B:$B,"")</f>
        <v/>
      </c>
      <c r="AZ1736" s="105" t="str">
        <f>_xlfn.XLOOKUP(B1736,'INCIDENT-04-23-2026'!E:E,'INCIDENT-04-23-2026'!F:F,"")</f>
        <v/>
      </c>
      <c r="BA1736" s="105" t="str">
        <f>_xlfn.XLOOKUP(B1736,'[6]Eneo 17H'!$C:$C,'[6]Eneo 17H'!$I:$I,"")</f>
        <v/>
      </c>
      <c r="BB1736" s="105" t="str">
        <f>_xlfn.XLOOKUP(B1736,[8]ALL!$B:$B,[8]ALL!$M:$M,"")</f>
        <v/>
      </c>
      <c r="BC1736" s="105" t="str">
        <f>_xlfn.XLOOKUP(B1736,'[6]Eneo 17H'!$C:$C,'[6]Eneo 17H'!$I:$I,"")</f>
        <v/>
      </c>
      <c r="BD1736" s="105" t="str">
        <f>_xlfn.XLOOKUP(B1736,'[7]Eneo 12H'!$C:$C,'[7]Eneo 12H'!$I:$I,"")</f>
        <v/>
      </c>
      <c r="BE1736" s="105" t="s">
        <v>5423</v>
      </c>
    </row>
    <row r="1737" spans="1:57" hidden="1" x14ac:dyDescent="0.3">
      <c r="A1737" s="1" t="s">
        <v>4408</v>
      </c>
      <c r="B1737" s="8" t="s">
        <v>4409</v>
      </c>
      <c r="C1737" s="3" t="str">
        <f>_xlfn.XLOOKUP(B1737,'[1]daily break down'!$D:$D,'[1]daily break down'!$E:$E,"")</f>
        <v>OUEST</v>
      </c>
      <c r="D1737" s="1" t="s">
        <v>11</v>
      </c>
      <c r="E1737" s="1" t="s">
        <v>12</v>
      </c>
      <c r="F1737" s="3" t="s">
        <v>102</v>
      </c>
      <c r="G1737" s="1" t="s">
        <v>4410</v>
      </c>
      <c r="H1737" s="25" t="str">
        <f>_xlfn.XLOOKUP(B1737,[2]CALCULATION!$B:$B,[2]CALCULATION!$H:$H,"")</f>
        <v>HUAWEI</v>
      </c>
      <c r="I1737" s="23">
        <v>0</v>
      </c>
      <c r="J1737" s="23">
        <v>0</v>
      </c>
      <c r="K1737" s="23">
        <v>0</v>
      </c>
      <c r="L1737" s="23">
        <v>1.2092183099194425E-2</v>
      </c>
      <c r="M1737" s="23">
        <v>0</v>
      </c>
      <c r="N1737" s="23">
        <v>0</v>
      </c>
      <c r="O1737" s="23">
        <v>0</v>
      </c>
      <c r="P1737" s="103" t="s">
        <v>6554</v>
      </c>
      <c r="Q1737" s="36" t="s">
        <v>5796</v>
      </c>
      <c r="R1737" s="36"/>
      <c r="S1737" s="35" t="str" cm="1">
        <f t="array" ref="S1737">IFERROR(_xlfn.IFS(
U1737="MPR ISSUE","PDH",
U1737="BSS Hardware Issue","BSS",
U1737="Sites strategiques, MLL, Pylone, etc.","ENVTECH",
U1737="AKTIVCO DEFAUT GE &amp; POWER Cabinet","AKTIVCO",
U1737="AKTIVCO Coupure ENEO &amp; Baisse de tension","AKTIVCO GRID ONLY",
U1737="Coupure ENEO &amp; Baisse de tension","IHS GRID ONLY",
U1737="Defaut GE &amp; POWER Cabinet","IHS",
U1737="Sharing","Partners",
U1737="Sites strategiques &amp; DataCenter","SST &amp; DC",
U1737="Exclu","Exclu",
U1737="SAT","SAT",
U1737="SPARE-ISSUE","SPARE-ISSUE",
U1737="Fiber CAmtel","TRANS_FO_CAMTEL",
U1737="Fiber AOF","Fiber AOF",
U1737="Projet OCM (HUAWEI)","TRAVAUX-HUAWEI",
U1737="Projet OCM (NOKIA)","TRAVAUX-NOKIA",
U1737="ACCESS-ISSUE","ACCESS-ISSUE",
U1737="Projet OCM (ZTE, NOKIA, autres projets)","TRAVAUX OCM",
U1737="No root CAuse","No root cause",
U1737="ODU HS","PDH",
U1737="IP &amp; VLAN","PDH",
U1737="Warehouse HUAWEI","SPARE-ISSUE",
U1737="SPARE-HS","SPARE-ISSUE",
U1737="Power Telco","BSS",U1737="no impacts","no impacts"
),"")</f>
        <v/>
      </c>
      <c r="T1737" s="35" t="str" cm="1">
        <f t="array" ref="T1737">IFERROR(_xlfn.IFS(
U1737="MPR ISSUE","TX ISSUE",
U1737="BSS Hardware Issue","RAN ISSUE",
U1737="Sites strategiques, MLL, Pylone, etc.","ENVTECH",
U1737="AKTIVCO DEFAUT GE &amp; POWER Cabinet","POWER ISSUE",
U1737="AKTIVCO Coupure ENEO &amp; Baisse de tension","POWER ISSUE",
U1737="Coupure ENEO &amp; Baisse de tension","POWER ISSUE",
U1737="Defaut GE &amp; POWER Cabinet","POWER ISSUE",
U1737="Sharing","POWER ISSUE",
U1737="Sites strategiques &amp; DataCenter","POWER ISSUE",
U1737="Exclu","Exclu",
U1737="SAT","TX ISSUE",
U1737="SPARE-ISSUE","SPARE-ISSUE",
U1737="Fiber CAmtel","TX ISSUE",
U1737="Fiber AOF","TX ISSUE",
U1737="Projet OCM (HUAWEI)","TRAVAUX-HUAWEI",
U1737="Projet OCM (NOKIA)","TRAVAUX -NOKIA",
U1737="ACCESS-ISSUE","ACCESS-ISSUE",
U1737="Projet OCM (ZTE, NOKIA, autres projets)","TRAVAUX OCM",
U1737="No root CAuse","No root cause",
U1737="ODU HS","TX ISSUE",
U1737="IP &amp; VLAN","TX ISSUE",
U1737="Warehouse HUAWEI","SPARE-ISSUE",
U1737="SPARE-HS","SPARE-ISSUE",
U1737="Power Telco","RAN ISSUE",U1737="no impacts","no impacts"
),"")</f>
        <v/>
      </c>
      <c r="U1737" s="28"/>
      <c r="V1737" s="35" t="str" cm="1">
        <f t="array" ref="V1737">IFERROR(_xlfn.IFS(
U1737="MPR ISSUE","ACTIVE",
U1737="BSS Hardware Issue","ACTIVE",
U1737="Sites strategiques, MLL, Pylone, etc.","PASSIVE",
U1737="AKTIVCO DEFAUT GE &amp; POWER Cabinet","PASSIVE",
U1737="AKTIVCO Coupure ENEO &amp; Baisse de tension","PASSIVE",
U1737="Coupure ENEO &amp; Baisse de tension","PASSIVE",
U1737="Defaut GE &amp; POWER Cabinet","PASSIVE",
U1737="Sharing","PASSIVE",
U1737="Sites strategiques &amp; DataCenter","PASSIVE",
U1737="Exclu","Exclu",
U1737="SAT","ACTIVE",
U1737="SPARE-ISSUE","SPARE-ISSUE",
U1737="Fiber CAmtel","ACTIVE",
U1737="Fiber AOF","ACTIVE",
U1737="Projet OCM (HUAWEI)","PLANNED WORKS",
U1737="Projet OCM (NOKIA)","PLANNED WORKS",
U1737="ACCESS-ISSUE","ACCESS-ISSUE",
U1737="Projet OCM (ZTE, NOKIA, autres projets)","PLANNED WORKS",
U1737="No root CAuse","No root cause",
U1737="ODU HS","ACTIVE",
U1737="IP &amp; VLAN","ACTIVE",
U1737="Warehouse HUAWEI","SPARE-ISSUE",
U1737="SPARE-HS","SPARE-ISSUE",
U1737="Power Telco","ACTIVE",U1737="no impacts","no impacts"
),"")</f>
        <v/>
      </c>
      <c r="W1737" s="102"/>
      <c r="X1737" s="102"/>
      <c r="Y1737" s="102"/>
      <c r="Z1737" s="102"/>
      <c r="AA1737" s="102"/>
      <c r="AB1737" s="104" t="s">
        <v>5423</v>
      </c>
      <c r="AC1737" s="9"/>
      <c r="AD1737" s="9"/>
      <c r="AE1737" s="7" t="s">
        <v>5423</v>
      </c>
      <c r="AF1737" s="6"/>
      <c r="AG1737" s="7"/>
      <c r="AH1737" s="3" t="s">
        <v>5423</v>
      </c>
      <c r="AI1737" s="18" t="s">
        <v>5423</v>
      </c>
      <c r="AJ1737" s="18" t="s">
        <v>5423</v>
      </c>
      <c r="AK1737" s="18" t="s">
        <v>5423</v>
      </c>
      <c r="AL1737" s="18" t="s">
        <v>5423</v>
      </c>
      <c r="AM1737" s="18" t="s">
        <v>5423</v>
      </c>
      <c r="AN1737" s="18" t="s">
        <v>5423</v>
      </c>
      <c r="AO1737" s="18" t="s">
        <v>5423</v>
      </c>
      <c r="AP1737" s="18" t="s">
        <v>5423</v>
      </c>
      <c r="AQ1737" s="18" t="s">
        <v>5423</v>
      </c>
      <c r="AR1737" s="18" t="s">
        <v>5423</v>
      </c>
      <c r="AS1737" s="18" t="s">
        <v>5423</v>
      </c>
      <c r="AT1737" s="18" t="s">
        <v>5423</v>
      </c>
      <c r="AU1737" s="9" t="s">
        <v>5423</v>
      </c>
      <c r="AV1737" s="14"/>
      <c r="AW1737" s="14" t="s">
        <v>5423</v>
      </c>
      <c r="AX1737" s="14" t="str">
        <f>_xlfn.XLOOKUP(B1737,'[4]cell downs 18042026 17h'!$B:$B,'[4]cell downs 18042026 17h'!$B:$B,"")</f>
        <v/>
      </c>
      <c r="AY1737" s="14" t="str">
        <f>_xlfn.XLOOKUP(B1737,'[5]Cells Huawei 19042026 15h'!$B:$B,'[5]Cells Huawei 19042026 15h'!$B:$B,"")</f>
        <v/>
      </c>
      <c r="AZ1737" s="105" t="str">
        <f>_xlfn.XLOOKUP(B1737,'INCIDENT-04-23-2026'!E:E,'INCIDENT-04-23-2026'!F:F,"")</f>
        <v/>
      </c>
      <c r="BA1737" s="105" t="str">
        <f>_xlfn.XLOOKUP(B1737,'[6]Eneo 17H'!$C:$C,'[6]Eneo 17H'!$I:$I,"")</f>
        <v/>
      </c>
      <c r="BB1737" s="105" t="str">
        <f>_xlfn.XLOOKUP(B1737,[8]ALL!$B:$B,[8]ALL!$M:$M,"")</f>
        <v/>
      </c>
      <c r="BC1737" s="105" t="str">
        <f>_xlfn.XLOOKUP(B1737,'[6]Eneo 17H'!$C:$C,'[6]Eneo 17H'!$I:$I,"")</f>
        <v/>
      </c>
      <c r="BD1737" s="105" t="str">
        <f>_xlfn.XLOOKUP(B1737,'[7]Eneo 12H'!$C:$C,'[7]Eneo 12H'!$I:$I,"")</f>
        <v/>
      </c>
      <c r="BE1737" s="105" t="s">
        <v>5423</v>
      </c>
    </row>
    <row r="1738" spans="1:57" hidden="1" x14ac:dyDescent="0.3">
      <c r="A1738" s="1" t="s">
        <v>4232</v>
      </c>
      <c r="B1738" s="8" t="s">
        <v>4233</v>
      </c>
      <c r="C1738" s="3" t="str">
        <f>_xlfn.XLOOKUP(B1738,'[1]daily break down'!$D:$D,'[1]daily break down'!$E:$E,"")</f>
        <v>OUEST</v>
      </c>
      <c r="D1738" s="1" t="s">
        <v>2751</v>
      </c>
      <c r="E1738" s="1" t="s">
        <v>12</v>
      </c>
      <c r="F1738" s="3" t="s">
        <v>102</v>
      </c>
      <c r="G1738" s="1" t="s">
        <v>4234</v>
      </c>
      <c r="H1738" s="25" t="str">
        <f>_xlfn.XLOOKUP(B1738,[2]CALCULATION!$B:$B,[2]CALCULATION!$H:$H,"")</f>
        <v>HUAWEI</v>
      </c>
      <c r="I1738" s="23">
        <v>0</v>
      </c>
      <c r="J1738" s="23">
        <v>0</v>
      </c>
      <c r="K1738" s="23">
        <v>8.0257852428281581E-4</v>
      </c>
      <c r="L1738" s="23">
        <v>1.5819714467530169E-2</v>
      </c>
      <c r="M1738" s="23">
        <v>0</v>
      </c>
      <c r="N1738" s="23">
        <v>0</v>
      </c>
      <c r="O1738" s="23">
        <v>0</v>
      </c>
      <c r="P1738" s="103" t="s">
        <v>6554</v>
      </c>
      <c r="Q1738" s="36" t="s">
        <v>5796</v>
      </c>
      <c r="R1738" s="36"/>
      <c r="S1738" s="35" t="str" cm="1">
        <f t="array" ref="S1738">IFERROR(_xlfn.IFS(
U1738="MPR ISSUE","PDH",
U1738="BSS Hardware Issue","BSS",
U1738="Sites strategiques, MLL, Pylone, etc.","ENVTECH",
U1738="AKTIVCO DEFAUT GE &amp; POWER Cabinet","AKTIVCO",
U1738="AKTIVCO Coupure ENEO &amp; Baisse de tension","AKTIVCO GRID ONLY",
U1738="Coupure ENEO &amp; Baisse de tension","IHS GRID ONLY",
U1738="Defaut GE &amp; POWER Cabinet","IHS",
U1738="Sharing","Partners",
U1738="Sites strategiques &amp; DataCenter","SST &amp; DC",
U1738="Exclu","Exclu",
U1738="SAT","SAT",
U1738="SPARE-ISSUE","SPARE-ISSUE",
U1738="Fiber CAmtel","TRANS_FO_CAMTEL",
U1738="Fiber AOF","Fiber AOF",
U1738="Projet OCM (HUAWEI)","TRAVAUX-HUAWEI",
U1738="Projet OCM (NOKIA)","TRAVAUX-NOKIA",
U1738="ACCESS-ISSUE","ACCESS-ISSUE",
U1738="Projet OCM (ZTE, NOKIA, autres projets)","TRAVAUX OCM",
U1738="No root CAuse","No root cause",
U1738="ODU HS","PDH",
U1738="IP &amp; VLAN","PDH",
U1738="Warehouse HUAWEI","SPARE-ISSUE",
U1738="SPARE-HS","SPARE-ISSUE",
U1738="Power Telco","BSS",U1738="no impacts","no impacts"
),"")</f>
        <v/>
      </c>
      <c r="T1738" s="35" t="str" cm="1">
        <f t="array" ref="T1738">IFERROR(_xlfn.IFS(
U1738="MPR ISSUE","TX ISSUE",
U1738="BSS Hardware Issue","RAN ISSUE",
U1738="Sites strategiques, MLL, Pylone, etc.","ENVTECH",
U1738="AKTIVCO DEFAUT GE &amp; POWER Cabinet","POWER ISSUE",
U1738="AKTIVCO Coupure ENEO &amp; Baisse de tension","POWER ISSUE",
U1738="Coupure ENEO &amp; Baisse de tension","POWER ISSUE",
U1738="Defaut GE &amp; POWER Cabinet","POWER ISSUE",
U1738="Sharing","POWER ISSUE",
U1738="Sites strategiques &amp; DataCenter","POWER ISSUE",
U1738="Exclu","Exclu",
U1738="SAT","TX ISSUE",
U1738="SPARE-ISSUE","SPARE-ISSUE",
U1738="Fiber CAmtel","TX ISSUE",
U1738="Fiber AOF","TX ISSUE",
U1738="Projet OCM (HUAWEI)","TRAVAUX-HUAWEI",
U1738="Projet OCM (NOKIA)","TRAVAUX -NOKIA",
U1738="ACCESS-ISSUE","ACCESS-ISSUE",
U1738="Projet OCM (ZTE, NOKIA, autres projets)","TRAVAUX OCM",
U1738="No root CAuse","No root cause",
U1738="ODU HS","TX ISSUE",
U1738="IP &amp; VLAN","TX ISSUE",
U1738="Warehouse HUAWEI","SPARE-ISSUE",
U1738="SPARE-HS","SPARE-ISSUE",
U1738="Power Telco","RAN ISSUE",U1738="no impacts","no impacts"
),"")</f>
        <v/>
      </c>
      <c r="U1738" s="28"/>
      <c r="V1738" s="35" t="str" cm="1">
        <f t="array" ref="V1738">IFERROR(_xlfn.IFS(
U1738="MPR ISSUE","ACTIVE",
U1738="BSS Hardware Issue","ACTIVE",
U1738="Sites strategiques, MLL, Pylone, etc.","PASSIVE",
U1738="AKTIVCO DEFAUT GE &amp; POWER Cabinet","PASSIVE",
U1738="AKTIVCO Coupure ENEO &amp; Baisse de tension","PASSIVE",
U1738="Coupure ENEO &amp; Baisse de tension","PASSIVE",
U1738="Defaut GE &amp; POWER Cabinet","PASSIVE",
U1738="Sharing","PASSIVE",
U1738="Sites strategiques &amp; DataCenter","PASSIVE",
U1738="Exclu","Exclu",
U1738="SAT","ACTIVE",
U1738="SPARE-ISSUE","SPARE-ISSUE",
U1738="Fiber CAmtel","ACTIVE",
U1738="Fiber AOF","ACTIVE",
U1738="Projet OCM (HUAWEI)","PLANNED WORKS",
U1738="Projet OCM (NOKIA)","PLANNED WORKS",
U1738="ACCESS-ISSUE","ACCESS-ISSUE",
U1738="Projet OCM (ZTE, NOKIA, autres projets)","PLANNED WORKS",
U1738="No root CAuse","No root cause",
U1738="ODU HS","ACTIVE",
U1738="IP &amp; VLAN","ACTIVE",
U1738="Warehouse HUAWEI","SPARE-ISSUE",
U1738="SPARE-HS","SPARE-ISSUE",
U1738="Power Telco","ACTIVE",U1738="no impacts","no impacts"
),"")</f>
        <v/>
      </c>
      <c r="W1738" s="102"/>
      <c r="X1738" s="102"/>
      <c r="Y1738" s="102"/>
      <c r="Z1738" s="102"/>
      <c r="AA1738" s="102"/>
      <c r="AB1738" s="104" t="s">
        <v>5423</v>
      </c>
      <c r="AC1738" s="9"/>
      <c r="AD1738" s="9"/>
      <c r="AE1738" s="7" t="s">
        <v>5423</v>
      </c>
      <c r="AF1738" s="6"/>
      <c r="AG1738" s="7"/>
      <c r="AH1738" s="3" t="s">
        <v>5423</v>
      </c>
      <c r="AI1738" s="18" t="s">
        <v>5423</v>
      </c>
      <c r="AJ1738" s="18" t="s">
        <v>5423</v>
      </c>
      <c r="AK1738" s="18" t="s">
        <v>5423</v>
      </c>
      <c r="AL1738" s="18" t="s">
        <v>5423</v>
      </c>
      <c r="AM1738" s="18" t="s">
        <v>5423</v>
      </c>
      <c r="AN1738" s="18" t="s">
        <v>5423</v>
      </c>
      <c r="AO1738" s="18" t="s">
        <v>5423</v>
      </c>
      <c r="AP1738" s="18" t="s">
        <v>5423</v>
      </c>
      <c r="AQ1738" s="18" t="s">
        <v>5423</v>
      </c>
      <c r="AR1738" s="18" t="s">
        <v>5423</v>
      </c>
      <c r="AS1738" s="18" t="s">
        <v>5423</v>
      </c>
      <c r="AT1738" s="18" t="s">
        <v>5423</v>
      </c>
      <c r="AU1738" s="9" t="s">
        <v>5423</v>
      </c>
      <c r="AV1738" s="14"/>
      <c r="AW1738" s="14" t="s">
        <v>5423</v>
      </c>
      <c r="AX1738" s="14" t="str">
        <f>_xlfn.XLOOKUP(B1738,'[4]cell downs 18042026 17h'!$B:$B,'[4]cell downs 18042026 17h'!$B:$B,"")</f>
        <v/>
      </c>
      <c r="AY1738" s="14" t="str">
        <f>_xlfn.XLOOKUP(B1738,'[5]Cells Huawei 19042026 15h'!$B:$B,'[5]Cells Huawei 19042026 15h'!$B:$B,"")</f>
        <v/>
      </c>
      <c r="AZ1738" s="105" t="str">
        <f>_xlfn.XLOOKUP(B1738,'INCIDENT-04-23-2026'!E:E,'INCIDENT-04-23-2026'!F:F,"")</f>
        <v/>
      </c>
      <c r="BA1738" s="105" t="str">
        <f>_xlfn.XLOOKUP(B1738,'[6]Eneo 17H'!$C:$C,'[6]Eneo 17H'!$I:$I,"")</f>
        <v/>
      </c>
      <c r="BB1738" s="105" t="str">
        <f>_xlfn.XLOOKUP(B1738,[8]ALL!$B:$B,[8]ALL!$M:$M,"")</f>
        <v/>
      </c>
      <c r="BC1738" s="105" t="str">
        <f>_xlfn.XLOOKUP(B1738,'[6]Eneo 17H'!$C:$C,'[6]Eneo 17H'!$I:$I,"")</f>
        <v/>
      </c>
      <c r="BD1738" s="105" t="str">
        <f>_xlfn.XLOOKUP(B1738,'[7]Eneo 12H'!$C:$C,'[7]Eneo 12H'!$I:$I,"")</f>
        <v/>
      </c>
      <c r="BE1738" s="105" t="s">
        <v>5423</v>
      </c>
    </row>
    <row r="1739" spans="1:57" hidden="1" x14ac:dyDescent="0.3">
      <c r="A1739" s="1" t="s">
        <v>3714</v>
      </c>
      <c r="B1739" s="8" t="s">
        <v>3715</v>
      </c>
      <c r="C1739" s="3" t="str">
        <f>_xlfn.XLOOKUP(B1739,'[1]daily break down'!$D:$D,'[1]daily break down'!$E:$E,"")</f>
        <v>OUEST</v>
      </c>
      <c r="D1739" s="1" t="s">
        <v>21</v>
      </c>
      <c r="E1739" s="1" t="s">
        <v>36</v>
      </c>
      <c r="F1739" s="3" t="s">
        <v>102</v>
      </c>
      <c r="G1739" s="1" t="s">
        <v>3714</v>
      </c>
      <c r="H1739" s="25" t="str">
        <f>_xlfn.XLOOKUP(B1739,[2]CALCULATION!$B:$B,[2]CALCULATION!$H:$H,"")</f>
        <v>HUAWEI</v>
      </c>
      <c r="I1739" s="23">
        <v>0</v>
      </c>
      <c r="J1739" s="23">
        <v>0</v>
      </c>
      <c r="K1739" s="23">
        <v>5.3505234952187721E-4</v>
      </c>
      <c r="L1739" s="23">
        <v>1.5088476256516938E-2</v>
      </c>
      <c r="M1739" s="23">
        <v>0</v>
      </c>
      <c r="N1739" s="23">
        <v>0</v>
      </c>
      <c r="O1739" s="23">
        <v>0</v>
      </c>
      <c r="P1739" s="103" t="s">
        <v>6554</v>
      </c>
      <c r="Q1739" s="36" t="s">
        <v>5796</v>
      </c>
      <c r="R1739" s="36"/>
      <c r="S1739" s="35" t="str" cm="1">
        <f t="array" ref="S1739">IFERROR(_xlfn.IFS(
U1739="MPR ISSUE","PDH",
U1739="BSS Hardware Issue","BSS",
U1739="Sites strategiques, MLL, Pylone, etc.","ENVTECH",
U1739="AKTIVCO DEFAUT GE &amp; POWER Cabinet","AKTIVCO",
U1739="AKTIVCO Coupure ENEO &amp; Baisse de tension","AKTIVCO GRID ONLY",
U1739="Coupure ENEO &amp; Baisse de tension","IHS GRID ONLY",
U1739="Defaut GE &amp; POWER Cabinet","IHS",
U1739="Sharing","Partners",
U1739="Sites strategiques &amp; DataCenter","SST &amp; DC",
U1739="Exclu","Exclu",
U1739="SAT","SAT",
U1739="SPARE-ISSUE","SPARE-ISSUE",
U1739="Fiber CAmtel","TRANS_FO_CAMTEL",
U1739="Fiber AOF","Fiber AOF",
U1739="Projet OCM (HUAWEI)","TRAVAUX-HUAWEI",
U1739="Projet OCM (NOKIA)","TRAVAUX-NOKIA",
U1739="ACCESS-ISSUE","ACCESS-ISSUE",
U1739="Projet OCM (ZTE, NOKIA, autres projets)","TRAVAUX OCM",
U1739="No root CAuse","No root cause",
U1739="ODU HS","PDH",
U1739="IP &amp; VLAN","PDH",
U1739="Warehouse HUAWEI","SPARE-ISSUE",
U1739="SPARE-HS","SPARE-ISSUE",
U1739="Power Telco","BSS",U1739="no impacts","no impacts"
),"")</f>
        <v/>
      </c>
      <c r="T1739" s="35" t="str" cm="1">
        <f t="array" ref="T1739">IFERROR(_xlfn.IFS(
U1739="MPR ISSUE","TX ISSUE",
U1739="BSS Hardware Issue","RAN ISSUE",
U1739="Sites strategiques, MLL, Pylone, etc.","ENVTECH",
U1739="AKTIVCO DEFAUT GE &amp; POWER Cabinet","POWER ISSUE",
U1739="AKTIVCO Coupure ENEO &amp; Baisse de tension","POWER ISSUE",
U1739="Coupure ENEO &amp; Baisse de tension","POWER ISSUE",
U1739="Defaut GE &amp; POWER Cabinet","POWER ISSUE",
U1739="Sharing","POWER ISSUE",
U1739="Sites strategiques &amp; DataCenter","POWER ISSUE",
U1739="Exclu","Exclu",
U1739="SAT","TX ISSUE",
U1739="SPARE-ISSUE","SPARE-ISSUE",
U1739="Fiber CAmtel","TX ISSUE",
U1739="Fiber AOF","TX ISSUE",
U1739="Projet OCM (HUAWEI)","TRAVAUX-HUAWEI",
U1739="Projet OCM (NOKIA)","TRAVAUX -NOKIA",
U1739="ACCESS-ISSUE","ACCESS-ISSUE",
U1739="Projet OCM (ZTE, NOKIA, autres projets)","TRAVAUX OCM",
U1739="No root CAuse","No root cause",
U1739="ODU HS","TX ISSUE",
U1739="IP &amp; VLAN","TX ISSUE",
U1739="Warehouse HUAWEI","SPARE-ISSUE",
U1739="SPARE-HS","SPARE-ISSUE",
U1739="Power Telco","RAN ISSUE",U1739="no impacts","no impacts"
),"")</f>
        <v/>
      </c>
      <c r="U1739" s="28"/>
      <c r="V1739" s="35" t="str" cm="1">
        <f t="array" ref="V1739">IFERROR(_xlfn.IFS(
U1739="MPR ISSUE","ACTIVE",
U1739="BSS Hardware Issue","ACTIVE",
U1739="Sites strategiques, MLL, Pylone, etc.","PASSIVE",
U1739="AKTIVCO DEFAUT GE &amp; POWER Cabinet","PASSIVE",
U1739="AKTIVCO Coupure ENEO &amp; Baisse de tension","PASSIVE",
U1739="Coupure ENEO &amp; Baisse de tension","PASSIVE",
U1739="Defaut GE &amp; POWER Cabinet","PASSIVE",
U1739="Sharing","PASSIVE",
U1739="Sites strategiques &amp; DataCenter","PASSIVE",
U1739="Exclu","Exclu",
U1739="SAT","ACTIVE",
U1739="SPARE-ISSUE","SPARE-ISSUE",
U1739="Fiber CAmtel","ACTIVE",
U1739="Fiber AOF","ACTIVE",
U1739="Projet OCM (HUAWEI)","PLANNED WORKS",
U1739="Projet OCM (NOKIA)","PLANNED WORKS",
U1739="ACCESS-ISSUE","ACCESS-ISSUE",
U1739="Projet OCM (ZTE, NOKIA, autres projets)","PLANNED WORKS",
U1739="No root CAuse","No root cause",
U1739="ODU HS","ACTIVE",
U1739="IP &amp; VLAN","ACTIVE",
U1739="Warehouse HUAWEI","SPARE-ISSUE",
U1739="SPARE-HS","SPARE-ISSUE",
U1739="Power Telco","ACTIVE",U1739="no impacts","no impacts"
),"")</f>
        <v/>
      </c>
      <c r="W1739" s="102"/>
      <c r="X1739" s="102"/>
      <c r="Y1739" s="102"/>
      <c r="Z1739" s="102"/>
      <c r="AA1739" s="102"/>
      <c r="AB1739" s="104" t="s">
        <v>5423</v>
      </c>
      <c r="AC1739" s="9"/>
      <c r="AD1739" s="9"/>
      <c r="AE1739" s="7" t="s">
        <v>5423</v>
      </c>
      <c r="AF1739" s="6"/>
      <c r="AG1739" s="7"/>
      <c r="AH1739" s="3" t="s">
        <v>5423</v>
      </c>
      <c r="AI1739" s="18" t="s">
        <v>5423</v>
      </c>
      <c r="AJ1739" s="18" t="s">
        <v>5423</v>
      </c>
      <c r="AK1739" s="18" t="s">
        <v>5423</v>
      </c>
      <c r="AL1739" s="18" t="s">
        <v>5423</v>
      </c>
      <c r="AM1739" s="18" t="s">
        <v>5423</v>
      </c>
      <c r="AN1739" s="18" t="s">
        <v>5423</v>
      </c>
      <c r="AO1739" s="18" t="s">
        <v>5423</v>
      </c>
      <c r="AP1739" s="18" t="s">
        <v>5423</v>
      </c>
      <c r="AQ1739" s="18" t="s">
        <v>5423</v>
      </c>
      <c r="AR1739" s="18" t="s">
        <v>5423</v>
      </c>
      <c r="AS1739" s="18" t="s">
        <v>5423</v>
      </c>
      <c r="AT1739" s="18" t="s">
        <v>5423</v>
      </c>
      <c r="AU1739" s="9" t="s">
        <v>5423</v>
      </c>
      <c r="AV1739" s="14"/>
      <c r="AW1739" s="14" t="s">
        <v>5423</v>
      </c>
      <c r="AX1739" s="14" t="str">
        <f>_xlfn.XLOOKUP(B1739,'[4]cell downs 18042026 17h'!$B:$B,'[4]cell downs 18042026 17h'!$B:$B,"")</f>
        <v/>
      </c>
      <c r="AY1739" s="14" t="str">
        <f>_xlfn.XLOOKUP(B1739,'[5]Cells Huawei 19042026 15h'!$B:$B,'[5]Cells Huawei 19042026 15h'!$B:$B,"")</f>
        <v/>
      </c>
      <c r="AZ1739" s="105" t="str">
        <f>_xlfn.XLOOKUP(B1739,'INCIDENT-04-23-2026'!E:E,'INCIDENT-04-23-2026'!F:F,"")</f>
        <v/>
      </c>
      <c r="BA1739" s="105" t="str">
        <f>_xlfn.XLOOKUP(B1739,'[6]Eneo 17H'!$C:$C,'[6]Eneo 17H'!$I:$I,"")</f>
        <v/>
      </c>
      <c r="BB1739" s="105" t="str">
        <f>_xlfn.XLOOKUP(B1739,[8]ALL!$B:$B,[8]ALL!$M:$M,"")</f>
        <v/>
      </c>
      <c r="BC1739" s="105" t="str">
        <f>_xlfn.XLOOKUP(B1739,'[6]Eneo 17H'!$C:$C,'[6]Eneo 17H'!$I:$I,"")</f>
        <v/>
      </c>
      <c r="BD1739" s="105" t="str">
        <f>_xlfn.XLOOKUP(B1739,'[7]Eneo 12H'!$C:$C,'[7]Eneo 12H'!$I:$I,"")</f>
        <v/>
      </c>
      <c r="BE1739" s="105" t="s">
        <v>5423</v>
      </c>
    </row>
    <row r="1740" spans="1:57" hidden="1" x14ac:dyDescent="0.3">
      <c r="A1740" s="1" t="s">
        <v>3442</v>
      </c>
      <c r="B1740" s="8" t="s">
        <v>3443</v>
      </c>
      <c r="C1740" s="3" t="str">
        <f>_xlfn.XLOOKUP(B1740,'[1]daily break down'!$D:$D,'[1]daily break down'!$E:$E,"")</f>
        <v>NORD-OUEST</v>
      </c>
      <c r="D1740" s="1" t="s">
        <v>11</v>
      </c>
      <c r="E1740" s="1" t="s">
        <v>154</v>
      </c>
      <c r="F1740" s="3" t="s">
        <v>51</v>
      </c>
      <c r="G1740" s="1" t="s">
        <v>3444</v>
      </c>
      <c r="H1740" s="25" t="str">
        <f>_xlfn.XLOOKUP(B1740,[2]CALCULATION!$B:$B,[2]CALCULATION!$H:$H,"")</f>
        <v>HUAWEI</v>
      </c>
      <c r="I1740" s="23">
        <v>0</v>
      </c>
      <c r="J1740" s="23">
        <v>0</v>
      </c>
      <c r="K1740" s="23">
        <v>0</v>
      </c>
      <c r="L1740" s="23">
        <v>0.70980044687572241</v>
      </c>
      <c r="M1740" s="23">
        <v>4.6367636609565874</v>
      </c>
      <c r="N1740" s="23">
        <v>0.91089095490436112</v>
      </c>
      <c r="O1740" s="23">
        <v>0</v>
      </c>
      <c r="P1740" s="103" t="s">
        <v>6554</v>
      </c>
      <c r="Q1740" s="36" t="s">
        <v>6552</v>
      </c>
      <c r="R1740" s="36"/>
      <c r="S1740" s="35" t="str" cm="1">
        <f t="array" ref="S1740">IFERROR(_xlfn.IFS(
U1740="MPR ISSUE","PDH",
U1740="BSS Hardware Issue","BSS",
U1740="Sites strategiques, MLL, Pylone, etc.","ENVTECH",
U1740="AKTIVCO DEFAUT GE &amp; POWER Cabinet","AKTIVCO",
U1740="AKTIVCO Coupure ENEO &amp; Baisse de tension","AKTIVCO GRID ONLY",
U1740="Coupure ENEO &amp; Baisse de tension","IHS GRID ONLY",
U1740="Defaut GE &amp; POWER Cabinet","IHS",
U1740="Sharing","Partners",
U1740="Sites strategiques &amp; DataCenter","SST &amp; DC",
U1740="Exclu","Exclu",
U1740="SAT","SAT",
U1740="SPARE-ISSUE","SPARE-ISSUE",
U1740="Fiber CAmtel","TRANS_FO_CAMTEL",
U1740="Fiber AOF","Fiber AOF",
U1740="Projet OCM (HUAWEI)","TRAVAUX-HUAWEI",
U1740="Projet OCM (NOKIA)","TRAVAUX-NOKIA",
U1740="ACCESS-ISSUE","ACCESS-ISSUE",
U1740="Projet OCM (ZTE, NOKIA, autres projets)","TRAVAUX OCM",
U1740="No root CAuse","No root cause",
U1740="ODU HS","PDH",
U1740="IP &amp; VLAN","PDH",
U1740="Warehouse HUAWEI","SPARE-ISSUE",
U1740="SPARE-HS","SPARE-ISSUE",
U1740="Power Telco","BSS",U1740="no impacts","no impacts"
),"")</f>
        <v/>
      </c>
      <c r="T1740" s="35" t="str" cm="1">
        <f t="array" ref="T1740">IFERROR(_xlfn.IFS(
U1740="MPR ISSUE","TX ISSUE",
U1740="BSS Hardware Issue","RAN ISSUE",
U1740="Sites strategiques, MLL, Pylone, etc.","ENVTECH",
U1740="AKTIVCO DEFAUT GE &amp; POWER Cabinet","POWER ISSUE",
U1740="AKTIVCO Coupure ENEO &amp; Baisse de tension","POWER ISSUE",
U1740="Coupure ENEO &amp; Baisse de tension","POWER ISSUE",
U1740="Defaut GE &amp; POWER Cabinet","POWER ISSUE",
U1740="Sharing","POWER ISSUE",
U1740="Sites strategiques &amp; DataCenter","POWER ISSUE",
U1740="Exclu","Exclu",
U1740="SAT","TX ISSUE",
U1740="SPARE-ISSUE","SPARE-ISSUE",
U1740="Fiber CAmtel","TX ISSUE",
U1740="Fiber AOF","TX ISSUE",
U1740="Projet OCM (HUAWEI)","TRAVAUX-HUAWEI",
U1740="Projet OCM (NOKIA)","TRAVAUX -NOKIA",
U1740="ACCESS-ISSUE","ACCESS-ISSUE",
U1740="Projet OCM (ZTE, NOKIA, autres projets)","TRAVAUX OCM",
U1740="No root CAuse","No root cause",
U1740="ODU HS","TX ISSUE",
U1740="IP &amp; VLAN","TX ISSUE",
U1740="Warehouse HUAWEI","SPARE-ISSUE",
U1740="SPARE-HS","SPARE-ISSUE",
U1740="Power Telco","RAN ISSUE",U1740="no impacts","no impacts"
),"")</f>
        <v/>
      </c>
      <c r="U1740" s="28"/>
      <c r="V1740" s="35" t="str" cm="1">
        <f t="array" ref="V1740">IFERROR(_xlfn.IFS(
U1740="MPR ISSUE","ACTIVE",
U1740="BSS Hardware Issue","ACTIVE",
U1740="Sites strategiques, MLL, Pylone, etc.","PASSIVE",
U1740="AKTIVCO DEFAUT GE &amp; POWER Cabinet","PASSIVE",
U1740="AKTIVCO Coupure ENEO &amp; Baisse de tension","PASSIVE",
U1740="Coupure ENEO &amp; Baisse de tension","PASSIVE",
U1740="Defaut GE &amp; POWER Cabinet","PASSIVE",
U1740="Sharing","PASSIVE",
U1740="Sites strategiques &amp; DataCenter","PASSIVE",
U1740="Exclu","Exclu",
U1740="SAT","ACTIVE",
U1740="SPARE-ISSUE","SPARE-ISSUE",
U1740="Fiber CAmtel","ACTIVE",
U1740="Fiber AOF","ACTIVE",
U1740="Projet OCM (HUAWEI)","PLANNED WORKS",
U1740="Projet OCM (NOKIA)","PLANNED WORKS",
U1740="ACCESS-ISSUE","ACCESS-ISSUE",
U1740="Projet OCM (ZTE, NOKIA, autres projets)","PLANNED WORKS",
U1740="No root CAuse","No root cause",
U1740="ODU HS","ACTIVE",
U1740="IP &amp; VLAN","ACTIVE",
U1740="Warehouse HUAWEI","SPARE-ISSUE",
U1740="SPARE-HS","SPARE-ISSUE",
U1740="Power Telco","ACTIVE",U1740="no impacts","no impacts"
),"")</f>
        <v/>
      </c>
      <c r="W1740" s="102"/>
      <c r="X1740" s="102"/>
      <c r="Y1740" s="102"/>
      <c r="Z1740" s="102"/>
      <c r="AA1740" s="102"/>
      <c r="AB1740" s="104" t="s">
        <v>5423</v>
      </c>
      <c r="AC1740" s="9"/>
      <c r="AD1740" s="9"/>
      <c r="AE1740" s="7" t="s">
        <v>5423</v>
      </c>
      <c r="AF1740" s="6"/>
      <c r="AG1740" s="7"/>
      <c r="AH1740" s="3" t="s">
        <v>5423</v>
      </c>
      <c r="AI1740" s="18" t="s">
        <v>5423</v>
      </c>
      <c r="AJ1740" s="18" t="s">
        <v>5423</v>
      </c>
      <c r="AK1740" s="18" t="s">
        <v>5423</v>
      </c>
      <c r="AL1740" s="18" t="s">
        <v>5423</v>
      </c>
      <c r="AM1740" s="18" t="s">
        <v>5423</v>
      </c>
      <c r="AN1740" s="18" t="s">
        <v>5423</v>
      </c>
      <c r="AO1740" s="18" t="s">
        <v>5423</v>
      </c>
      <c r="AP1740" s="18" t="s">
        <v>5423</v>
      </c>
      <c r="AQ1740" s="18" t="s">
        <v>5423</v>
      </c>
      <c r="AR1740" s="18" t="s">
        <v>5423</v>
      </c>
      <c r="AS1740" s="18" t="s">
        <v>5423</v>
      </c>
      <c r="AT1740" s="18" t="s">
        <v>5423</v>
      </c>
      <c r="AU1740" s="9" t="s">
        <v>5423</v>
      </c>
      <c r="AV1740" s="14"/>
      <c r="AW1740" s="14" t="s">
        <v>5423</v>
      </c>
      <c r="AX1740" s="14" t="str">
        <f>_xlfn.XLOOKUP(B1740,'[4]cell downs 18042026 17h'!$B:$B,'[4]cell downs 18042026 17h'!$B:$B,"")</f>
        <v/>
      </c>
      <c r="AY1740" s="14" t="str">
        <f>_xlfn.XLOOKUP(B1740,'[5]Cells Huawei 19042026 15h'!$B:$B,'[5]Cells Huawei 19042026 15h'!$B:$B,"")</f>
        <v/>
      </c>
      <c r="AZ1740" s="105" t="str">
        <f>_xlfn.XLOOKUP(B1740,'INCIDENT-04-23-2026'!E:E,'INCIDENT-04-23-2026'!F:F,"")</f>
        <v/>
      </c>
      <c r="BA1740" s="105" t="str">
        <f>_xlfn.XLOOKUP(B1740,'[6]Eneo 17H'!$C:$C,'[6]Eneo 17H'!$I:$I,"")</f>
        <v/>
      </c>
      <c r="BB1740" s="105" t="str">
        <f>_xlfn.XLOOKUP(B1740,[8]ALL!$B:$B,[8]ALL!$M:$M,"")</f>
        <v/>
      </c>
      <c r="BC1740" s="105" t="str">
        <f>_xlfn.XLOOKUP(B1740,'[6]Eneo 17H'!$C:$C,'[6]Eneo 17H'!$I:$I,"")</f>
        <v/>
      </c>
      <c r="BD1740" s="105" t="str">
        <f>_xlfn.XLOOKUP(B1740,'[7]Eneo 12H'!$C:$C,'[7]Eneo 12H'!$I:$I,"")</f>
        <v/>
      </c>
      <c r="BE1740" s="105" t="s">
        <v>7314</v>
      </c>
    </row>
    <row r="1741" spans="1:57" hidden="1" x14ac:dyDescent="0.3">
      <c r="A1741" s="1" t="s">
        <v>1834</v>
      </c>
      <c r="B1741" s="8" t="s">
        <v>1835</v>
      </c>
      <c r="C1741" s="3" t="str">
        <f>_xlfn.XLOOKUP(B1741,'[1]daily break down'!$D:$D,'[1]daily break down'!$E:$E,"")</f>
        <v>Bafoussam</v>
      </c>
      <c r="D1741" s="1" t="s">
        <v>1023</v>
      </c>
      <c r="E1741" s="1"/>
      <c r="F1741" s="3" t="s">
        <v>102</v>
      </c>
      <c r="G1741" s="1" t="s">
        <v>299</v>
      </c>
      <c r="H1741" s="25" t="str">
        <f>_xlfn.XLOOKUP(B1741,[2]CALCULATION!$B:$B,[2]CALCULATION!$H:$H,"")</f>
        <v>Huawei</v>
      </c>
      <c r="I1741" s="23">
        <v>0</v>
      </c>
      <c r="J1741" s="23">
        <v>0</v>
      </c>
      <c r="K1741" s="23">
        <v>0</v>
      </c>
      <c r="L1741" s="23">
        <v>0</v>
      </c>
      <c r="M1741" s="23">
        <v>0</v>
      </c>
      <c r="N1741" s="23">
        <v>0</v>
      </c>
      <c r="O1741" s="23">
        <v>0</v>
      </c>
      <c r="P1741" s="103" t="s">
        <v>6554</v>
      </c>
      <c r="Q1741" s="36" t="s">
        <v>5796</v>
      </c>
      <c r="R1741" s="36"/>
      <c r="S1741" s="35" t="str" cm="1">
        <f t="array" ref="S1741">IFERROR(_xlfn.IFS(
U1741="MPR ISSUE","PDH",
U1741="BSS Hardware Issue","BSS",
U1741="Sites strategiques, MLL, Pylone, etc.","ENVTECH",
U1741="AKTIVCO DEFAUT GE &amp; POWER Cabinet","AKTIVCO",
U1741="AKTIVCO Coupure ENEO &amp; Baisse de tension","AKTIVCO GRID ONLY",
U1741="Coupure ENEO &amp; Baisse de tension","IHS GRID ONLY",
U1741="Defaut GE &amp; POWER Cabinet","IHS",
U1741="Sharing","Partners",
U1741="Sites strategiques &amp; DataCenter","SST &amp; DC",
U1741="Exclu","Exclu",
U1741="SAT","SAT",
U1741="SPARE-ISSUE","SPARE-ISSUE",
U1741="Fiber CAmtel","TRANS_FO_CAMTEL",
U1741="Fiber AOF","Fiber AOF",
U1741="Projet OCM (HUAWEI)","TRAVAUX-HUAWEI",
U1741="Projet OCM (NOKIA)","TRAVAUX-NOKIA",
U1741="ACCESS-ISSUE","ACCESS-ISSUE",
U1741="Projet OCM (ZTE, NOKIA, autres projets)","TRAVAUX OCM",
U1741="No root CAuse","No root cause",
U1741="ODU HS","PDH",
U1741="IP &amp; VLAN","PDH",
U1741="Warehouse HUAWEI","SPARE-ISSUE",
U1741="SPARE-HS","SPARE-ISSUE",
U1741="Power Telco","BSS",U1741="no impacts","no impacts"
),"")</f>
        <v/>
      </c>
      <c r="T1741" s="35" t="str" cm="1">
        <f t="array" ref="T1741">IFERROR(_xlfn.IFS(
U1741="MPR ISSUE","TX ISSUE",
U1741="BSS Hardware Issue","RAN ISSUE",
U1741="Sites strategiques, MLL, Pylone, etc.","ENVTECH",
U1741="AKTIVCO DEFAUT GE &amp; POWER Cabinet","POWER ISSUE",
U1741="AKTIVCO Coupure ENEO &amp; Baisse de tension","POWER ISSUE",
U1741="Coupure ENEO &amp; Baisse de tension","POWER ISSUE",
U1741="Defaut GE &amp; POWER Cabinet","POWER ISSUE",
U1741="Sharing","POWER ISSUE",
U1741="Sites strategiques &amp; DataCenter","POWER ISSUE",
U1741="Exclu","Exclu",
U1741="SAT","TX ISSUE",
U1741="SPARE-ISSUE","SPARE-ISSUE",
U1741="Fiber CAmtel","TX ISSUE",
U1741="Fiber AOF","TX ISSUE",
U1741="Projet OCM (HUAWEI)","TRAVAUX-HUAWEI",
U1741="Projet OCM (NOKIA)","TRAVAUX -NOKIA",
U1741="ACCESS-ISSUE","ACCESS-ISSUE",
U1741="Projet OCM (ZTE, NOKIA, autres projets)","TRAVAUX OCM",
U1741="No root CAuse","No root cause",
U1741="ODU HS","TX ISSUE",
U1741="IP &amp; VLAN","TX ISSUE",
U1741="Warehouse HUAWEI","SPARE-ISSUE",
U1741="SPARE-HS","SPARE-ISSUE",
U1741="Power Telco","RAN ISSUE",U1741="no impacts","no impacts"
),"")</f>
        <v/>
      </c>
      <c r="U1741" s="28"/>
      <c r="V1741" s="35" t="str" cm="1">
        <f t="array" ref="V1741">IFERROR(_xlfn.IFS(
U1741="MPR ISSUE","ACTIVE",
U1741="BSS Hardware Issue","ACTIVE",
U1741="Sites strategiques, MLL, Pylone, etc.","PASSIVE",
U1741="AKTIVCO DEFAUT GE &amp; POWER Cabinet","PASSIVE",
U1741="AKTIVCO Coupure ENEO &amp; Baisse de tension","PASSIVE",
U1741="Coupure ENEO &amp; Baisse de tension","PASSIVE",
U1741="Defaut GE &amp; POWER Cabinet","PASSIVE",
U1741="Sharing","PASSIVE",
U1741="Sites strategiques &amp; DataCenter","PASSIVE",
U1741="Exclu","Exclu",
U1741="SAT","ACTIVE",
U1741="SPARE-ISSUE","SPARE-ISSUE",
U1741="Fiber CAmtel","ACTIVE",
U1741="Fiber AOF","ACTIVE",
U1741="Projet OCM (HUAWEI)","PLANNED WORKS",
U1741="Projet OCM (NOKIA)","PLANNED WORKS",
U1741="ACCESS-ISSUE","ACCESS-ISSUE",
U1741="Projet OCM (ZTE, NOKIA, autres projets)","PLANNED WORKS",
U1741="No root CAuse","No root cause",
U1741="ODU HS","ACTIVE",
U1741="IP &amp; VLAN","ACTIVE",
U1741="Warehouse HUAWEI","SPARE-ISSUE",
U1741="SPARE-HS","SPARE-ISSUE",
U1741="Power Telco","ACTIVE",U1741="no impacts","no impacts"
),"")</f>
        <v/>
      </c>
      <c r="W1741" s="102"/>
      <c r="X1741" s="102"/>
      <c r="Y1741" s="102"/>
      <c r="Z1741" s="102"/>
      <c r="AA1741" s="102"/>
      <c r="AB1741" s="104" t="s">
        <v>5423</v>
      </c>
      <c r="AC1741" s="9"/>
      <c r="AD1741" s="9"/>
      <c r="AE1741" s="7" t="s">
        <v>5423</v>
      </c>
      <c r="AF1741" s="6"/>
      <c r="AG1741" s="7"/>
      <c r="AH1741" s="3" t="s">
        <v>5423</v>
      </c>
      <c r="AI1741" s="18" t="s">
        <v>5423</v>
      </c>
      <c r="AJ1741" s="18" t="s">
        <v>5423</v>
      </c>
      <c r="AK1741" s="18" t="s">
        <v>5423</v>
      </c>
      <c r="AL1741" s="18" t="s">
        <v>5423</v>
      </c>
      <c r="AM1741" s="18" t="s">
        <v>5423</v>
      </c>
      <c r="AN1741" s="18" t="s">
        <v>5423</v>
      </c>
      <c r="AO1741" s="18" t="s">
        <v>5423</v>
      </c>
      <c r="AP1741" s="18" t="s">
        <v>5423</v>
      </c>
      <c r="AQ1741" s="18" t="s">
        <v>5423</v>
      </c>
      <c r="AR1741" s="18" t="s">
        <v>5423</v>
      </c>
      <c r="AS1741" s="18" t="s">
        <v>5423</v>
      </c>
      <c r="AT1741" s="18" t="s">
        <v>5423</v>
      </c>
      <c r="AU1741" s="9" t="s">
        <v>5423</v>
      </c>
      <c r="AV1741" s="14"/>
      <c r="AW1741" s="14" t="s">
        <v>5423</v>
      </c>
      <c r="AX1741" s="14" t="str">
        <f>_xlfn.XLOOKUP(B1741,'[4]cell downs 18042026 17h'!$B:$B,'[4]cell downs 18042026 17h'!$B:$B,"")</f>
        <v/>
      </c>
      <c r="AY1741" s="14" t="str">
        <f>_xlfn.XLOOKUP(B1741,'[5]Cells Huawei 19042026 15h'!$B:$B,'[5]Cells Huawei 19042026 15h'!$B:$B,"")</f>
        <v/>
      </c>
      <c r="AZ1741" s="105" t="str">
        <f>_xlfn.XLOOKUP(B1741,'INCIDENT-04-23-2026'!E:E,'INCIDENT-04-23-2026'!F:F,"")</f>
        <v/>
      </c>
      <c r="BA1741" s="105" t="str">
        <f>_xlfn.XLOOKUP(B1741,'[6]Eneo 17H'!$C:$C,'[6]Eneo 17H'!$I:$I,"")</f>
        <v/>
      </c>
      <c r="BB1741" s="105" t="str">
        <f>_xlfn.XLOOKUP(B1741,[8]ALL!$B:$B,[8]ALL!$M:$M,"")</f>
        <v/>
      </c>
      <c r="BC1741" s="105" t="str">
        <f>_xlfn.XLOOKUP(B1741,'[6]Eneo 17H'!$C:$C,'[6]Eneo 17H'!$I:$I,"")</f>
        <v/>
      </c>
      <c r="BD1741" s="105" t="str">
        <f>_xlfn.XLOOKUP(B1741,'[7]Eneo 12H'!$C:$C,'[7]Eneo 12H'!$I:$I,"")</f>
        <v/>
      </c>
      <c r="BE1741" s="105" t="s">
        <v>5423</v>
      </c>
    </row>
    <row r="1742" spans="1:57" hidden="1" x14ac:dyDescent="0.3">
      <c r="A1742" s="1" t="s">
        <v>3372</v>
      </c>
      <c r="B1742" s="8" t="s">
        <v>3373</v>
      </c>
      <c r="C1742" s="3" t="str">
        <f>_xlfn.XLOOKUP(B1742,'[1]daily break down'!$D:$D,'[1]daily break down'!$E:$E,"")</f>
        <v>EXTREME-NORD</v>
      </c>
      <c r="D1742" s="1" t="s">
        <v>11</v>
      </c>
      <c r="E1742" s="1" t="s">
        <v>154</v>
      </c>
      <c r="F1742" s="3" t="s">
        <v>55</v>
      </c>
      <c r="G1742" s="1" t="s">
        <v>3374</v>
      </c>
      <c r="H1742" s="25" t="str">
        <f>_xlfn.XLOOKUP(B1742,[2]CALCULATION!$B:$B,[2]CALCULATION!$H:$H,"")</f>
        <v>HUAWEI</v>
      </c>
      <c r="I1742" s="23">
        <v>4.4374388256813715</v>
      </c>
      <c r="J1742" s="23">
        <v>3.1097064203428331</v>
      </c>
      <c r="K1742" s="23">
        <v>2.3311695816318667</v>
      </c>
      <c r="L1742" s="23">
        <v>6.846619039873528</v>
      </c>
      <c r="M1742" s="23">
        <v>0</v>
      </c>
      <c r="N1742" s="23">
        <v>0</v>
      </c>
      <c r="O1742" s="23">
        <v>1.8948522256750937</v>
      </c>
      <c r="P1742" s="103" t="s">
        <v>6555</v>
      </c>
      <c r="Q1742" s="36" t="s">
        <v>6552</v>
      </c>
      <c r="R1742" s="36"/>
      <c r="S1742" s="35" t="str" cm="1">
        <f t="array" ref="S1742">IFERROR(_xlfn.IFS(
U1742="MPR ISSUE","PDH",
U1742="BSS Hardware Issue","BSS",
U1742="Sites strategiques, MLL, Pylone, etc.","ENVTECH",
U1742="AKTIVCO DEFAUT GE &amp; POWER Cabinet","AKTIVCO",
U1742="AKTIVCO Coupure ENEO &amp; Baisse de tension","AKTIVCO GRID ONLY",
U1742="Coupure ENEO &amp; Baisse de tension","IHS GRID ONLY",
U1742="Defaut GE &amp; POWER Cabinet","IHS",
U1742="Sharing","Partners",
U1742="Sites strategiques &amp; DataCenter","SST &amp; DC",
U1742="Exclu","Exclu",
U1742="SAT","SAT",
U1742="SPARE-ISSUE","SPARE-ISSUE",
U1742="Fiber CAmtel","TRANS_FO_CAMTEL",
U1742="Fiber AOF","Fiber AOF",
U1742="Projet OCM (HUAWEI)","TRAVAUX-HUAWEI",
U1742="Projet OCM (NOKIA)","TRAVAUX-NOKIA",
U1742="ACCESS-ISSUE","ACCESS-ISSUE",
U1742="Projet OCM (ZTE, NOKIA, autres projets)","TRAVAUX OCM",
U1742="No root CAuse","No root cause",
U1742="ODU HS","PDH",
U1742="IP &amp; VLAN","PDH",
U1742="Warehouse HUAWEI","SPARE-ISSUE",
U1742="SPARE-HS","SPARE-ISSUE",
U1742="Power Telco","BSS",U1742="no impacts","no impacts"
),"")</f>
        <v/>
      </c>
      <c r="T1742" s="35" t="str" cm="1">
        <f t="array" ref="T1742">IFERROR(_xlfn.IFS(
U1742="MPR ISSUE","TX ISSUE",
U1742="BSS Hardware Issue","RAN ISSUE",
U1742="Sites strategiques, MLL, Pylone, etc.","ENVTECH",
U1742="AKTIVCO DEFAUT GE &amp; POWER Cabinet","POWER ISSUE",
U1742="AKTIVCO Coupure ENEO &amp; Baisse de tension","POWER ISSUE",
U1742="Coupure ENEO &amp; Baisse de tension","POWER ISSUE",
U1742="Defaut GE &amp; POWER Cabinet","POWER ISSUE",
U1742="Sharing","POWER ISSUE",
U1742="Sites strategiques &amp; DataCenter","POWER ISSUE",
U1742="Exclu","Exclu",
U1742="SAT","TX ISSUE",
U1742="SPARE-ISSUE","SPARE-ISSUE",
U1742="Fiber CAmtel","TX ISSUE",
U1742="Fiber AOF","TX ISSUE",
U1742="Projet OCM (HUAWEI)","TRAVAUX-HUAWEI",
U1742="Projet OCM (NOKIA)","TRAVAUX -NOKIA",
U1742="ACCESS-ISSUE","ACCESS-ISSUE",
U1742="Projet OCM (ZTE, NOKIA, autres projets)","TRAVAUX OCM",
U1742="No root CAuse","No root cause",
U1742="ODU HS","TX ISSUE",
U1742="IP &amp; VLAN","TX ISSUE",
U1742="Warehouse HUAWEI","SPARE-ISSUE",
U1742="SPARE-HS","SPARE-ISSUE",
U1742="Power Telco","RAN ISSUE",U1742="no impacts","no impacts"
),"")</f>
        <v/>
      </c>
      <c r="U1742" s="28"/>
      <c r="V1742" s="35" t="str" cm="1">
        <f t="array" ref="V1742">IFERROR(_xlfn.IFS(
U1742="MPR ISSUE","ACTIVE",
U1742="BSS Hardware Issue","ACTIVE",
U1742="Sites strategiques, MLL, Pylone, etc.","PASSIVE",
U1742="AKTIVCO DEFAUT GE &amp; POWER Cabinet","PASSIVE",
U1742="AKTIVCO Coupure ENEO &amp; Baisse de tension","PASSIVE",
U1742="Coupure ENEO &amp; Baisse de tension","PASSIVE",
U1742="Defaut GE &amp; POWER Cabinet","PASSIVE",
U1742="Sharing","PASSIVE",
U1742="Sites strategiques &amp; DataCenter","PASSIVE",
U1742="Exclu","Exclu",
U1742="SAT","ACTIVE",
U1742="SPARE-ISSUE","SPARE-ISSUE",
U1742="Fiber CAmtel","ACTIVE",
U1742="Fiber AOF","ACTIVE",
U1742="Projet OCM (HUAWEI)","PLANNED WORKS",
U1742="Projet OCM (NOKIA)","PLANNED WORKS",
U1742="ACCESS-ISSUE","ACCESS-ISSUE",
U1742="Projet OCM (ZTE, NOKIA, autres projets)","PLANNED WORKS",
U1742="No root CAuse","No root cause",
U1742="ODU HS","ACTIVE",
U1742="IP &amp; VLAN","ACTIVE",
U1742="Warehouse HUAWEI","SPARE-ISSUE",
U1742="SPARE-HS","SPARE-ISSUE",
U1742="Power Telco","ACTIVE",U1742="no impacts","no impacts"
),"")</f>
        <v/>
      </c>
      <c r="W1742" s="102"/>
      <c r="X1742" s="102"/>
      <c r="Y1742" s="102"/>
      <c r="Z1742" s="102"/>
      <c r="AA1742" s="102"/>
      <c r="AB1742" s="104" t="s">
        <v>5423</v>
      </c>
      <c r="AC1742" s="9"/>
      <c r="AD1742" s="9"/>
      <c r="AE1742" s="7" t="s">
        <v>5423</v>
      </c>
      <c r="AF1742" s="6"/>
      <c r="AG1742" s="7"/>
      <c r="AH1742" s="3" t="s">
        <v>5423</v>
      </c>
      <c r="AI1742" s="18" t="s">
        <v>5423</v>
      </c>
      <c r="AJ1742" s="18" t="s">
        <v>5423</v>
      </c>
      <c r="AK1742" s="18" t="s">
        <v>5423</v>
      </c>
      <c r="AL1742" s="18" t="s">
        <v>5423</v>
      </c>
      <c r="AM1742" s="18" t="s">
        <v>5423</v>
      </c>
      <c r="AN1742" s="18" t="s">
        <v>5423</v>
      </c>
      <c r="AO1742" s="18" t="s">
        <v>5423</v>
      </c>
      <c r="AP1742" s="18" t="s">
        <v>5423</v>
      </c>
      <c r="AQ1742" s="18" t="s">
        <v>5423</v>
      </c>
      <c r="AR1742" s="18" t="s">
        <v>5423</v>
      </c>
      <c r="AS1742" s="18" t="s">
        <v>5423</v>
      </c>
      <c r="AT1742" s="18" t="s">
        <v>5423</v>
      </c>
      <c r="AU1742" s="9" t="s">
        <v>5423</v>
      </c>
      <c r="AV1742" s="14"/>
      <c r="AW1742" s="14" t="s">
        <v>5423</v>
      </c>
      <c r="AX1742" s="14" t="str">
        <f>_xlfn.XLOOKUP(B1742,'[4]cell downs 18042026 17h'!$B:$B,'[4]cell downs 18042026 17h'!$B:$B,"")</f>
        <v/>
      </c>
      <c r="AY1742" s="14" t="str">
        <f>_xlfn.XLOOKUP(B1742,'[5]Cells Huawei 19042026 15h'!$B:$B,'[5]Cells Huawei 19042026 15h'!$B:$B,"")</f>
        <v/>
      </c>
      <c r="AZ1742" s="105" t="str">
        <f>_xlfn.XLOOKUP(B1742,'INCIDENT-04-23-2026'!E:E,'INCIDENT-04-23-2026'!F:F,"")</f>
        <v/>
      </c>
      <c r="BA1742" s="105" t="str">
        <f>_xlfn.XLOOKUP(B1742,'[6]Eneo 17H'!$C:$C,'[6]Eneo 17H'!$I:$I,"")</f>
        <v/>
      </c>
      <c r="BB1742" s="105" t="str">
        <f>_xlfn.XLOOKUP(B1742,[8]ALL!$B:$B,[8]ALL!$M:$M,"")</f>
        <v/>
      </c>
      <c r="BC1742" s="105" t="str">
        <f>_xlfn.XLOOKUP(B1742,'[6]Eneo 17H'!$C:$C,'[6]Eneo 17H'!$I:$I,"")</f>
        <v/>
      </c>
      <c r="BD1742" s="105" t="str">
        <f>_xlfn.XLOOKUP(B1742,'[7]Eneo 12H'!$C:$C,'[7]Eneo 12H'!$I:$I,"")</f>
        <v/>
      </c>
      <c r="BE1742" s="105" t="s">
        <v>5423</v>
      </c>
    </row>
    <row r="1743" spans="1:57" hidden="1" x14ac:dyDescent="0.3">
      <c r="A1743" s="1" t="s">
        <v>4611</v>
      </c>
      <c r="B1743" s="8" t="s">
        <v>4612</v>
      </c>
      <c r="C1743" s="3" t="str">
        <f>_xlfn.XLOOKUP(B1743,'[1]daily break down'!$D:$D,'[1]daily break down'!$E:$E,"")</f>
        <v>NGAOUNDERE</v>
      </c>
      <c r="D1743" s="1" t="s">
        <v>11</v>
      </c>
      <c r="E1743" s="1" t="s">
        <v>12</v>
      </c>
      <c r="F1743" s="3" t="s">
        <v>90</v>
      </c>
      <c r="G1743" s="1" t="s">
        <v>2912</v>
      </c>
      <c r="H1743" s="25" t="str">
        <f>_xlfn.XLOOKUP(B1743,[2]CALCULATION!$B:$B,[2]CALCULATION!$H:$H,"")</f>
        <v>Huawei</v>
      </c>
      <c r="I1743" s="23">
        <v>0</v>
      </c>
      <c r="J1743" s="23">
        <v>0</v>
      </c>
      <c r="K1743" s="23">
        <v>0</v>
      </c>
      <c r="L1743" s="23">
        <v>0</v>
      </c>
      <c r="M1743" s="23">
        <v>0</v>
      </c>
      <c r="N1743" s="23">
        <v>0</v>
      </c>
      <c r="O1743" s="23">
        <v>0</v>
      </c>
      <c r="P1743" s="103" t="s">
        <v>6554</v>
      </c>
      <c r="Q1743" s="36" t="s">
        <v>5796</v>
      </c>
      <c r="R1743" s="36"/>
      <c r="S1743" s="35" t="str" cm="1">
        <f t="array" ref="S1743">IFERROR(_xlfn.IFS(
U1743="MPR ISSUE","PDH",
U1743="BSS Hardware Issue","BSS",
U1743="Sites strategiques, MLL, Pylone, etc.","ENVTECH",
U1743="AKTIVCO DEFAUT GE &amp; POWER Cabinet","AKTIVCO",
U1743="AKTIVCO Coupure ENEO &amp; Baisse de tension","AKTIVCO GRID ONLY",
U1743="Coupure ENEO &amp; Baisse de tension","IHS GRID ONLY",
U1743="Defaut GE &amp; POWER Cabinet","IHS",
U1743="Sharing","Partners",
U1743="Sites strategiques &amp; DataCenter","SST &amp; DC",
U1743="Exclu","Exclu",
U1743="SAT","SAT",
U1743="SPARE-ISSUE","SPARE-ISSUE",
U1743="Fiber CAmtel","TRANS_FO_CAMTEL",
U1743="Fiber AOF","Fiber AOF",
U1743="Projet OCM (HUAWEI)","TRAVAUX-HUAWEI",
U1743="Projet OCM (NOKIA)","TRAVAUX-NOKIA",
U1743="ACCESS-ISSUE","ACCESS-ISSUE",
U1743="Projet OCM (ZTE, NOKIA, autres projets)","TRAVAUX OCM",
U1743="No root CAuse","No root cause",
U1743="ODU HS","PDH",
U1743="IP &amp; VLAN","PDH",
U1743="Warehouse HUAWEI","SPARE-ISSUE",
U1743="SPARE-HS","SPARE-ISSUE",
U1743="Power Telco","BSS",U1743="no impacts","no impacts"
),"")</f>
        <v/>
      </c>
      <c r="T1743" s="35" t="str" cm="1">
        <f t="array" ref="T1743">IFERROR(_xlfn.IFS(
U1743="MPR ISSUE","TX ISSUE",
U1743="BSS Hardware Issue","RAN ISSUE",
U1743="Sites strategiques, MLL, Pylone, etc.","ENVTECH",
U1743="AKTIVCO DEFAUT GE &amp; POWER Cabinet","POWER ISSUE",
U1743="AKTIVCO Coupure ENEO &amp; Baisse de tension","POWER ISSUE",
U1743="Coupure ENEO &amp; Baisse de tension","POWER ISSUE",
U1743="Defaut GE &amp; POWER Cabinet","POWER ISSUE",
U1743="Sharing","POWER ISSUE",
U1743="Sites strategiques &amp; DataCenter","POWER ISSUE",
U1743="Exclu","Exclu",
U1743="SAT","TX ISSUE",
U1743="SPARE-ISSUE","SPARE-ISSUE",
U1743="Fiber CAmtel","TX ISSUE",
U1743="Fiber AOF","TX ISSUE",
U1743="Projet OCM (HUAWEI)","TRAVAUX-HUAWEI",
U1743="Projet OCM (NOKIA)","TRAVAUX -NOKIA",
U1743="ACCESS-ISSUE","ACCESS-ISSUE",
U1743="Projet OCM (ZTE, NOKIA, autres projets)","TRAVAUX OCM",
U1743="No root CAuse","No root cause",
U1743="ODU HS","TX ISSUE",
U1743="IP &amp; VLAN","TX ISSUE",
U1743="Warehouse HUAWEI","SPARE-ISSUE",
U1743="SPARE-HS","SPARE-ISSUE",
U1743="Power Telco","RAN ISSUE",U1743="no impacts","no impacts"
),"")</f>
        <v/>
      </c>
      <c r="U1743" s="28"/>
      <c r="V1743" s="35" t="str" cm="1">
        <f t="array" ref="V1743">IFERROR(_xlfn.IFS(
U1743="MPR ISSUE","ACTIVE",
U1743="BSS Hardware Issue","ACTIVE",
U1743="Sites strategiques, MLL, Pylone, etc.","PASSIVE",
U1743="AKTIVCO DEFAUT GE &amp; POWER Cabinet","PASSIVE",
U1743="AKTIVCO Coupure ENEO &amp; Baisse de tension","PASSIVE",
U1743="Coupure ENEO &amp; Baisse de tension","PASSIVE",
U1743="Defaut GE &amp; POWER Cabinet","PASSIVE",
U1743="Sharing","PASSIVE",
U1743="Sites strategiques &amp; DataCenter","PASSIVE",
U1743="Exclu","Exclu",
U1743="SAT","ACTIVE",
U1743="SPARE-ISSUE","SPARE-ISSUE",
U1743="Fiber CAmtel","ACTIVE",
U1743="Fiber AOF","ACTIVE",
U1743="Projet OCM (HUAWEI)","PLANNED WORKS",
U1743="Projet OCM (NOKIA)","PLANNED WORKS",
U1743="ACCESS-ISSUE","ACCESS-ISSUE",
U1743="Projet OCM (ZTE, NOKIA, autres projets)","PLANNED WORKS",
U1743="No root CAuse","No root cause",
U1743="ODU HS","ACTIVE",
U1743="IP &amp; VLAN","ACTIVE",
U1743="Warehouse HUAWEI","SPARE-ISSUE",
U1743="SPARE-HS","SPARE-ISSUE",
U1743="Power Telco","ACTIVE",U1743="no impacts","no impacts"
),"")</f>
        <v/>
      </c>
      <c r="W1743" s="102"/>
      <c r="X1743" s="102"/>
      <c r="Y1743" s="102"/>
      <c r="Z1743" s="102"/>
      <c r="AA1743" s="102"/>
      <c r="AB1743" s="104" t="s">
        <v>5423</v>
      </c>
      <c r="AC1743" s="9"/>
      <c r="AD1743" s="9"/>
      <c r="AE1743" s="7" t="s">
        <v>5423</v>
      </c>
      <c r="AF1743" s="6"/>
      <c r="AG1743" s="7"/>
      <c r="AH1743" s="3" t="s">
        <v>5423</v>
      </c>
      <c r="AI1743" s="18" t="s">
        <v>5423</v>
      </c>
      <c r="AJ1743" s="18" t="s">
        <v>5423</v>
      </c>
      <c r="AK1743" s="18" t="s">
        <v>5423</v>
      </c>
      <c r="AL1743" s="18" t="s">
        <v>5423</v>
      </c>
      <c r="AM1743" s="18" t="s">
        <v>5423</v>
      </c>
      <c r="AN1743" s="18" t="s">
        <v>5423</v>
      </c>
      <c r="AO1743" s="18" t="s">
        <v>5423</v>
      </c>
      <c r="AP1743" s="18" t="s">
        <v>5423</v>
      </c>
      <c r="AQ1743" s="18" t="s">
        <v>5423</v>
      </c>
      <c r="AR1743" s="18" t="s">
        <v>5423</v>
      </c>
      <c r="AS1743" s="18" t="s">
        <v>5423</v>
      </c>
      <c r="AT1743" s="18" t="s">
        <v>5423</v>
      </c>
      <c r="AU1743" s="9" t="s">
        <v>5423</v>
      </c>
      <c r="AV1743" s="14"/>
      <c r="AW1743" s="14" t="s">
        <v>5423</v>
      </c>
      <c r="AX1743" s="14" t="str">
        <f>_xlfn.XLOOKUP(B1743,'[4]cell downs 18042026 17h'!$B:$B,'[4]cell downs 18042026 17h'!$B:$B,"")</f>
        <v/>
      </c>
      <c r="AY1743" s="14" t="str">
        <f>_xlfn.XLOOKUP(B1743,'[5]Cells Huawei 19042026 15h'!$B:$B,'[5]Cells Huawei 19042026 15h'!$B:$B,"")</f>
        <v/>
      </c>
      <c r="AZ1743" s="105" t="str">
        <f>_xlfn.XLOOKUP(B1743,'INCIDENT-04-23-2026'!E:E,'INCIDENT-04-23-2026'!F:F,"")</f>
        <v/>
      </c>
      <c r="BA1743" s="105" t="str">
        <f>_xlfn.XLOOKUP(B1743,'[6]Eneo 17H'!$C:$C,'[6]Eneo 17H'!$I:$I,"")</f>
        <v/>
      </c>
      <c r="BB1743" s="105" t="str">
        <f>_xlfn.XLOOKUP(B1743,[8]ALL!$B:$B,[8]ALL!$M:$M,"")</f>
        <v/>
      </c>
      <c r="BC1743" s="105" t="str">
        <f>_xlfn.XLOOKUP(B1743,'[6]Eneo 17H'!$C:$C,'[6]Eneo 17H'!$I:$I,"")</f>
        <v/>
      </c>
      <c r="BD1743" s="105" t="str">
        <f>_xlfn.XLOOKUP(B1743,'[7]Eneo 12H'!$C:$C,'[7]Eneo 12H'!$I:$I,"")</f>
        <v/>
      </c>
      <c r="BE1743" s="105" t="s">
        <v>5423</v>
      </c>
    </row>
    <row r="1744" spans="1:57" hidden="1" x14ac:dyDescent="0.3">
      <c r="A1744" s="1" t="s">
        <v>3809</v>
      </c>
      <c r="B1744" s="8" t="s">
        <v>3810</v>
      </c>
      <c r="C1744" s="3" t="str">
        <f>_xlfn.XLOOKUP(B1744,'[1]daily break down'!$D:$D,'[1]daily break down'!$E:$E,"")</f>
        <v>EXTREME-NORD</v>
      </c>
      <c r="D1744" s="1" t="s">
        <v>11</v>
      </c>
      <c r="E1744" s="1" t="s">
        <v>66</v>
      </c>
      <c r="F1744" s="3" t="s">
        <v>55</v>
      </c>
      <c r="G1744" s="1" t="s">
        <v>3809</v>
      </c>
      <c r="H1744" s="25" t="str">
        <f>_xlfn.XLOOKUP(B1744,[2]CALCULATION!$B:$B,[2]CALCULATION!$H:$H,"")</f>
        <v>HUAWEI</v>
      </c>
      <c r="I1744" s="23">
        <v>4.3392210493874712</v>
      </c>
      <c r="J1744" s="23">
        <v>3.0523666435524053</v>
      </c>
      <c r="K1744" s="23">
        <v>2.2512149255349807</v>
      </c>
      <c r="L1744" s="23">
        <v>6.8325471630811032</v>
      </c>
      <c r="M1744" s="23">
        <v>0</v>
      </c>
      <c r="N1744" s="23">
        <v>0</v>
      </c>
      <c r="O1744" s="23">
        <v>1.5807229912707992</v>
      </c>
      <c r="P1744" s="103" t="s">
        <v>6555</v>
      </c>
      <c r="Q1744" s="36" t="s">
        <v>6552</v>
      </c>
      <c r="R1744" s="36"/>
      <c r="S1744" s="35" t="str" cm="1">
        <f t="array" ref="S1744">IFERROR(_xlfn.IFS(
U1744="MPR ISSUE","PDH",
U1744="BSS Hardware Issue","BSS",
U1744="Sites strategiques, MLL, Pylone, etc.","ENVTECH",
U1744="AKTIVCO DEFAUT GE &amp; POWER Cabinet","AKTIVCO",
U1744="AKTIVCO Coupure ENEO &amp; Baisse de tension","AKTIVCO GRID ONLY",
U1744="Coupure ENEO &amp; Baisse de tension","IHS GRID ONLY",
U1744="Defaut GE &amp; POWER Cabinet","IHS",
U1744="Sharing","Partners",
U1744="Sites strategiques &amp; DataCenter","SST &amp; DC",
U1744="Exclu","Exclu",
U1744="SAT","SAT",
U1744="SPARE-ISSUE","SPARE-ISSUE",
U1744="Fiber CAmtel","TRANS_FO_CAMTEL",
U1744="Fiber AOF","Fiber AOF",
U1744="Projet OCM (HUAWEI)","TRAVAUX-HUAWEI",
U1744="Projet OCM (NOKIA)","TRAVAUX-NOKIA",
U1744="ACCESS-ISSUE","ACCESS-ISSUE",
U1744="Projet OCM (ZTE, NOKIA, autres projets)","TRAVAUX OCM",
U1744="No root CAuse","No root cause",
U1744="ODU HS","PDH",
U1744="IP &amp; VLAN","PDH",
U1744="Warehouse HUAWEI","SPARE-ISSUE",
U1744="SPARE-HS","SPARE-ISSUE",
U1744="Power Telco","BSS",U1744="no impacts","no impacts"
),"")</f>
        <v/>
      </c>
      <c r="T1744" s="35" t="str" cm="1">
        <f t="array" ref="T1744">IFERROR(_xlfn.IFS(
U1744="MPR ISSUE","TX ISSUE",
U1744="BSS Hardware Issue","RAN ISSUE",
U1744="Sites strategiques, MLL, Pylone, etc.","ENVTECH",
U1744="AKTIVCO DEFAUT GE &amp; POWER Cabinet","POWER ISSUE",
U1744="AKTIVCO Coupure ENEO &amp; Baisse de tension","POWER ISSUE",
U1744="Coupure ENEO &amp; Baisse de tension","POWER ISSUE",
U1744="Defaut GE &amp; POWER Cabinet","POWER ISSUE",
U1744="Sharing","POWER ISSUE",
U1744="Sites strategiques &amp; DataCenter","POWER ISSUE",
U1744="Exclu","Exclu",
U1744="SAT","TX ISSUE",
U1744="SPARE-ISSUE","SPARE-ISSUE",
U1744="Fiber CAmtel","TX ISSUE",
U1744="Fiber AOF","TX ISSUE",
U1744="Projet OCM (HUAWEI)","TRAVAUX-HUAWEI",
U1744="Projet OCM (NOKIA)","TRAVAUX -NOKIA",
U1744="ACCESS-ISSUE","ACCESS-ISSUE",
U1744="Projet OCM (ZTE, NOKIA, autres projets)","TRAVAUX OCM",
U1744="No root CAuse","No root cause",
U1744="ODU HS","TX ISSUE",
U1744="IP &amp; VLAN","TX ISSUE",
U1744="Warehouse HUAWEI","SPARE-ISSUE",
U1744="SPARE-HS","SPARE-ISSUE",
U1744="Power Telco","RAN ISSUE",U1744="no impacts","no impacts"
),"")</f>
        <v/>
      </c>
      <c r="U1744" s="28"/>
      <c r="V1744" s="35" t="str" cm="1">
        <f t="array" ref="V1744">IFERROR(_xlfn.IFS(
U1744="MPR ISSUE","ACTIVE",
U1744="BSS Hardware Issue","ACTIVE",
U1744="Sites strategiques, MLL, Pylone, etc.","PASSIVE",
U1744="AKTIVCO DEFAUT GE &amp; POWER Cabinet","PASSIVE",
U1744="AKTIVCO Coupure ENEO &amp; Baisse de tension","PASSIVE",
U1744="Coupure ENEO &amp; Baisse de tension","PASSIVE",
U1744="Defaut GE &amp; POWER Cabinet","PASSIVE",
U1744="Sharing","PASSIVE",
U1744="Sites strategiques &amp; DataCenter","PASSIVE",
U1744="Exclu","Exclu",
U1744="SAT","ACTIVE",
U1744="SPARE-ISSUE","SPARE-ISSUE",
U1744="Fiber CAmtel","ACTIVE",
U1744="Fiber AOF","ACTIVE",
U1744="Projet OCM (HUAWEI)","PLANNED WORKS",
U1744="Projet OCM (NOKIA)","PLANNED WORKS",
U1744="ACCESS-ISSUE","ACCESS-ISSUE",
U1744="Projet OCM (ZTE, NOKIA, autres projets)","PLANNED WORKS",
U1744="No root CAuse","No root cause",
U1744="ODU HS","ACTIVE",
U1744="IP &amp; VLAN","ACTIVE",
U1744="Warehouse HUAWEI","SPARE-ISSUE",
U1744="SPARE-HS","SPARE-ISSUE",
U1744="Power Telco","ACTIVE",U1744="no impacts","no impacts"
),"")</f>
        <v/>
      </c>
      <c r="W1744" s="102"/>
      <c r="X1744" s="102"/>
      <c r="Y1744" s="102"/>
      <c r="Z1744" s="102"/>
      <c r="AA1744" s="102"/>
      <c r="AB1744" s="104" t="s">
        <v>5423</v>
      </c>
      <c r="AC1744" s="9"/>
      <c r="AD1744" s="9"/>
      <c r="AE1744" s="7" t="s">
        <v>5423</v>
      </c>
      <c r="AF1744" s="6"/>
      <c r="AG1744" s="7"/>
      <c r="AH1744" s="3" t="s">
        <v>5423</v>
      </c>
      <c r="AI1744" s="18" t="s">
        <v>5423</v>
      </c>
      <c r="AJ1744" s="18" t="s">
        <v>5423</v>
      </c>
      <c r="AK1744" s="18" t="s">
        <v>5423</v>
      </c>
      <c r="AL1744" s="18" t="s">
        <v>5423</v>
      </c>
      <c r="AM1744" s="18" t="s">
        <v>5423</v>
      </c>
      <c r="AN1744" s="18" t="s">
        <v>5423</v>
      </c>
      <c r="AO1744" s="18" t="s">
        <v>5423</v>
      </c>
      <c r="AP1744" s="18" t="s">
        <v>5423</v>
      </c>
      <c r="AQ1744" s="18" t="s">
        <v>5423</v>
      </c>
      <c r="AR1744" s="18" t="s">
        <v>5423</v>
      </c>
      <c r="AS1744" s="18" t="s">
        <v>5423</v>
      </c>
      <c r="AT1744" s="18" t="s">
        <v>5423</v>
      </c>
      <c r="AU1744" s="9" t="s">
        <v>5423</v>
      </c>
      <c r="AV1744" s="14"/>
      <c r="AW1744" s="14" t="s">
        <v>5423</v>
      </c>
      <c r="AX1744" s="14" t="str">
        <f>_xlfn.XLOOKUP(B1744,'[4]cell downs 18042026 17h'!$B:$B,'[4]cell downs 18042026 17h'!$B:$B,"")</f>
        <v/>
      </c>
      <c r="AY1744" s="14" t="str">
        <f>_xlfn.XLOOKUP(B1744,'[5]Cells Huawei 19042026 15h'!$B:$B,'[5]Cells Huawei 19042026 15h'!$B:$B,"")</f>
        <v/>
      </c>
      <c r="AZ1744" s="105" t="str">
        <f>_xlfn.XLOOKUP(B1744,'INCIDENT-04-23-2026'!E:E,'INCIDENT-04-23-2026'!F:F,"")</f>
        <v/>
      </c>
      <c r="BA1744" s="105" t="str">
        <f>_xlfn.XLOOKUP(B1744,'[6]Eneo 17H'!$C:$C,'[6]Eneo 17H'!$I:$I,"")</f>
        <v/>
      </c>
      <c r="BB1744" s="105" t="str">
        <f>_xlfn.XLOOKUP(B1744,[8]ALL!$B:$B,[8]ALL!$M:$M,"")</f>
        <v/>
      </c>
      <c r="BC1744" s="105" t="str">
        <f>_xlfn.XLOOKUP(B1744,'[6]Eneo 17H'!$C:$C,'[6]Eneo 17H'!$I:$I,"")</f>
        <v/>
      </c>
      <c r="BD1744" s="105" t="str">
        <f>_xlfn.XLOOKUP(B1744,'[7]Eneo 12H'!$C:$C,'[7]Eneo 12H'!$I:$I,"")</f>
        <v/>
      </c>
      <c r="BE1744" s="105" t="s">
        <v>5423</v>
      </c>
    </row>
    <row r="1745" spans="1:57" hidden="1" x14ac:dyDescent="0.3">
      <c r="A1745" s="1" t="s">
        <v>3875</v>
      </c>
      <c r="B1745" s="8" t="s">
        <v>3876</v>
      </c>
      <c r="C1745" s="3" t="str">
        <f>_xlfn.XLOOKUP(B1745,'[1]daily break down'!$D:$D,'[1]daily break down'!$E:$E,"")</f>
        <v>EXTREME-NORD</v>
      </c>
      <c r="D1745" s="1" t="s">
        <v>21</v>
      </c>
      <c r="E1745" s="1" t="s">
        <v>122</v>
      </c>
      <c r="F1745" s="3" t="s">
        <v>55</v>
      </c>
      <c r="G1745" s="1" t="s">
        <v>2083</v>
      </c>
      <c r="H1745" s="25" t="str">
        <f>_xlfn.XLOOKUP(B1745,[2]CALCULATION!$B:$B,[2]CALCULATION!$H:$H,"")</f>
        <v>HUAWEI</v>
      </c>
      <c r="I1745" s="23">
        <v>4.3361355808385627</v>
      </c>
      <c r="J1745" s="23">
        <v>3.0891425750428754</v>
      </c>
      <c r="K1745" s="23">
        <v>2.4887424985660598</v>
      </c>
      <c r="L1745" s="23">
        <v>2.7396642154135034</v>
      </c>
      <c r="M1745" s="23">
        <v>0</v>
      </c>
      <c r="N1745" s="23">
        <v>0.13483319207951308</v>
      </c>
      <c r="O1745" s="23">
        <v>3.0384731175431536</v>
      </c>
      <c r="P1745" s="103" t="s">
        <v>6553</v>
      </c>
      <c r="Q1745" s="36" t="s">
        <v>6552</v>
      </c>
      <c r="R1745" s="36"/>
      <c r="S1745" s="35" t="str" cm="1">
        <f t="array" ref="S1745">IFERROR(_xlfn.IFS(
U1745="MPR ISSUE","PDH",
U1745="BSS Hardware Issue","BSS",
U1745="Sites strategiques, MLL, Pylone, etc.","ENVTECH",
U1745="AKTIVCO DEFAUT GE &amp; POWER Cabinet","AKTIVCO",
U1745="AKTIVCO Coupure ENEO &amp; Baisse de tension","AKTIVCO GRID ONLY",
U1745="Coupure ENEO &amp; Baisse de tension","IHS GRID ONLY",
U1745="Defaut GE &amp; POWER Cabinet","IHS",
U1745="Sharing","Partners",
U1745="Sites strategiques &amp; DataCenter","SST &amp; DC",
U1745="Exclu","Exclu",
U1745="SAT","SAT",
U1745="SPARE-ISSUE","SPARE-ISSUE",
U1745="Fiber CAmtel","TRANS_FO_CAMTEL",
U1745="Fiber AOF","Fiber AOF",
U1745="Projet OCM (HUAWEI)","TRAVAUX-HUAWEI",
U1745="Projet OCM (NOKIA)","TRAVAUX-NOKIA",
U1745="ACCESS-ISSUE","ACCESS-ISSUE",
U1745="Projet OCM (ZTE, NOKIA, autres projets)","TRAVAUX OCM",
U1745="No root CAuse","No root cause",
U1745="ODU HS","PDH",
U1745="IP &amp; VLAN","PDH",
U1745="Warehouse HUAWEI","SPARE-ISSUE",
U1745="SPARE-HS","SPARE-ISSUE",
U1745="Power Telco","BSS",U1745="no impacts","no impacts"
),"")</f>
        <v/>
      </c>
      <c r="T1745" s="35" t="str" cm="1">
        <f t="array" ref="T1745">IFERROR(_xlfn.IFS(
U1745="MPR ISSUE","TX ISSUE",
U1745="BSS Hardware Issue","RAN ISSUE",
U1745="Sites strategiques, MLL, Pylone, etc.","ENVTECH",
U1745="AKTIVCO DEFAUT GE &amp; POWER Cabinet","POWER ISSUE",
U1745="AKTIVCO Coupure ENEO &amp; Baisse de tension","POWER ISSUE",
U1745="Coupure ENEO &amp; Baisse de tension","POWER ISSUE",
U1745="Defaut GE &amp; POWER Cabinet","POWER ISSUE",
U1745="Sharing","POWER ISSUE",
U1745="Sites strategiques &amp; DataCenter","POWER ISSUE",
U1745="Exclu","Exclu",
U1745="SAT","TX ISSUE",
U1745="SPARE-ISSUE","SPARE-ISSUE",
U1745="Fiber CAmtel","TX ISSUE",
U1745="Fiber AOF","TX ISSUE",
U1745="Projet OCM (HUAWEI)","TRAVAUX-HUAWEI",
U1745="Projet OCM (NOKIA)","TRAVAUX -NOKIA",
U1745="ACCESS-ISSUE","ACCESS-ISSUE",
U1745="Projet OCM (ZTE, NOKIA, autres projets)","TRAVAUX OCM",
U1745="No root CAuse","No root cause",
U1745="ODU HS","TX ISSUE",
U1745="IP &amp; VLAN","TX ISSUE",
U1745="Warehouse HUAWEI","SPARE-ISSUE",
U1745="SPARE-HS","SPARE-ISSUE",
U1745="Power Telco","RAN ISSUE",U1745="no impacts","no impacts"
),"")</f>
        <v/>
      </c>
      <c r="U1745" s="28"/>
      <c r="V1745" s="35" t="str" cm="1">
        <f t="array" ref="V1745">IFERROR(_xlfn.IFS(
U1745="MPR ISSUE","ACTIVE",
U1745="BSS Hardware Issue","ACTIVE",
U1745="Sites strategiques, MLL, Pylone, etc.","PASSIVE",
U1745="AKTIVCO DEFAUT GE &amp; POWER Cabinet","PASSIVE",
U1745="AKTIVCO Coupure ENEO &amp; Baisse de tension","PASSIVE",
U1745="Coupure ENEO &amp; Baisse de tension","PASSIVE",
U1745="Defaut GE &amp; POWER Cabinet","PASSIVE",
U1745="Sharing","PASSIVE",
U1745="Sites strategiques &amp; DataCenter","PASSIVE",
U1745="Exclu","Exclu",
U1745="SAT","ACTIVE",
U1745="SPARE-ISSUE","SPARE-ISSUE",
U1745="Fiber CAmtel","ACTIVE",
U1745="Fiber AOF","ACTIVE",
U1745="Projet OCM (HUAWEI)","PLANNED WORKS",
U1745="Projet OCM (NOKIA)","PLANNED WORKS",
U1745="ACCESS-ISSUE","ACCESS-ISSUE",
U1745="Projet OCM (ZTE, NOKIA, autres projets)","PLANNED WORKS",
U1745="No root CAuse","No root cause",
U1745="ODU HS","ACTIVE",
U1745="IP &amp; VLAN","ACTIVE",
U1745="Warehouse HUAWEI","SPARE-ISSUE",
U1745="SPARE-HS","SPARE-ISSUE",
U1745="Power Telco","ACTIVE",U1745="no impacts","no impacts"
),"")</f>
        <v/>
      </c>
      <c r="W1745" s="102"/>
      <c r="X1745" s="102"/>
      <c r="Y1745" s="102"/>
      <c r="Z1745" s="102"/>
      <c r="AA1745" s="102"/>
      <c r="AB1745" s="104" t="s">
        <v>5423</v>
      </c>
      <c r="AC1745" s="9"/>
      <c r="AD1745" s="9"/>
      <c r="AE1745" s="7" t="s">
        <v>5423</v>
      </c>
      <c r="AF1745" s="6"/>
      <c r="AG1745" s="7"/>
      <c r="AH1745" s="3" t="s">
        <v>5423</v>
      </c>
      <c r="AI1745" s="18" t="s">
        <v>5423</v>
      </c>
      <c r="AJ1745" s="18" t="s">
        <v>5423</v>
      </c>
      <c r="AK1745" s="18" t="s">
        <v>5423</v>
      </c>
      <c r="AL1745" s="18" t="s">
        <v>5423</v>
      </c>
      <c r="AM1745" s="18" t="s">
        <v>5423</v>
      </c>
      <c r="AN1745" s="18" t="s">
        <v>5423</v>
      </c>
      <c r="AO1745" s="18" t="s">
        <v>5423</v>
      </c>
      <c r="AP1745" s="18" t="s">
        <v>5423</v>
      </c>
      <c r="AQ1745" s="18" t="s">
        <v>5423</v>
      </c>
      <c r="AR1745" s="18" t="s">
        <v>5423</v>
      </c>
      <c r="AS1745" s="18" t="s">
        <v>5423</v>
      </c>
      <c r="AT1745" s="18" t="s">
        <v>5423</v>
      </c>
      <c r="AU1745" s="9" t="s">
        <v>5423</v>
      </c>
      <c r="AV1745" s="14"/>
      <c r="AW1745" s="14" t="s">
        <v>5423</v>
      </c>
      <c r="AX1745" s="14" t="str">
        <f>_xlfn.XLOOKUP(B1745,'[4]cell downs 18042026 17h'!$B:$B,'[4]cell downs 18042026 17h'!$B:$B,"")</f>
        <v/>
      </c>
      <c r="AY1745" s="14" t="str">
        <f>_xlfn.XLOOKUP(B1745,'[5]Cells Huawei 19042026 15h'!$B:$B,'[5]Cells Huawei 19042026 15h'!$B:$B,"")</f>
        <v/>
      </c>
      <c r="AZ1745" s="105" t="str">
        <f>_xlfn.XLOOKUP(B1745,'INCIDENT-04-23-2026'!E:E,'INCIDENT-04-23-2026'!F:F,"")</f>
        <v/>
      </c>
      <c r="BA1745" s="105" t="str">
        <f>_xlfn.XLOOKUP(B1745,'[6]Eneo 17H'!$C:$C,'[6]Eneo 17H'!$I:$I,"")</f>
        <v/>
      </c>
      <c r="BB1745" s="105" t="str">
        <f>_xlfn.XLOOKUP(B1745,[8]ALL!$B:$B,[8]ALL!$M:$M,"")</f>
        <v/>
      </c>
      <c r="BC1745" s="105" t="str">
        <f>_xlfn.XLOOKUP(B1745,'[6]Eneo 17H'!$C:$C,'[6]Eneo 17H'!$I:$I,"")</f>
        <v/>
      </c>
      <c r="BD1745" s="105" t="str">
        <f>_xlfn.XLOOKUP(B1745,'[7]Eneo 12H'!$C:$C,'[7]Eneo 12H'!$I:$I,"")</f>
        <v/>
      </c>
      <c r="BE1745" s="105" t="s">
        <v>5423</v>
      </c>
    </row>
    <row r="1746" spans="1:57" hidden="1" x14ac:dyDescent="0.3">
      <c r="A1746" s="1" t="s">
        <v>3911</v>
      </c>
      <c r="B1746" s="8" t="s">
        <v>3912</v>
      </c>
      <c r="C1746" s="3" t="str">
        <f>_xlfn.XLOOKUP(B1746,'[1]daily break down'!$D:$D,'[1]daily break down'!$E:$E,"")</f>
        <v>EXTREME-NORD</v>
      </c>
      <c r="D1746" s="1" t="s">
        <v>11</v>
      </c>
      <c r="E1746" s="1" t="s">
        <v>154</v>
      </c>
      <c r="F1746" s="3" t="s">
        <v>55</v>
      </c>
      <c r="G1746" s="1" t="s">
        <v>3913</v>
      </c>
      <c r="H1746" s="25" t="str">
        <f>_xlfn.XLOOKUP(B1746,[2]CALCULATION!$B:$B,[2]CALCULATION!$H:$H,"")</f>
        <v>HUAWEI</v>
      </c>
      <c r="I1746" s="23">
        <v>4.0162456161377493</v>
      </c>
      <c r="J1746" s="23">
        <v>5.0301876535600236</v>
      </c>
      <c r="K1746" s="23">
        <v>5.2116239052828934</v>
      </c>
      <c r="L1746" s="23">
        <v>2.9940637725328374</v>
      </c>
      <c r="M1746" s="23">
        <v>0</v>
      </c>
      <c r="N1746" s="23">
        <v>0.18996141915858383</v>
      </c>
      <c r="O1746" s="23">
        <v>0.14954713169136472</v>
      </c>
      <c r="P1746" s="103" t="s">
        <v>6554</v>
      </c>
      <c r="Q1746" s="36" t="s">
        <v>6552</v>
      </c>
      <c r="R1746" s="36"/>
      <c r="S1746" s="35" t="str" cm="1">
        <f t="array" ref="S1746">IFERROR(_xlfn.IFS(
U1746="MPR ISSUE","PDH",
U1746="BSS Hardware Issue","BSS",
U1746="Sites strategiques, MLL, Pylone, etc.","ENVTECH",
U1746="AKTIVCO DEFAUT GE &amp; POWER Cabinet","AKTIVCO",
U1746="AKTIVCO Coupure ENEO &amp; Baisse de tension","AKTIVCO GRID ONLY",
U1746="Coupure ENEO &amp; Baisse de tension","IHS GRID ONLY",
U1746="Defaut GE &amp; POWER Cabinet","IHS",
U1746="Sharing","Partners",
U1746="Sites strategiques &amp; DataCenter","SST &amp; DC",
U1746="Exclu","Exclu",
U1746="SAT","SAT",
U1746="SPARE-ISSUE","SPARE-ISSUE",
U1746="Fiber CAmtel","TRANS_FO_CAMTEL",
U1746="Fiber AOF","Fiber AOF",
U1746="Projet OCM (HUAWEI)","TRAVAUX-HUAWEI",
U1746="Projet OCM (NOKIA)","TRAVAUX-NOKIA",
U1746="ACCESS-ISSUE","ACCESS-ISSUE",
U1746="Projet OCM (ZTE, NOKIA, autres projets)","TRAVAUX OCM",
U1746="No root CAuse","No root cause",
U1746="ODU HS","PDH",
U1746="IP &amp; VLAN","PDH",
U1746="Warehouse HUAWEI","SPARE-ISSUE",
U1746="SPARE-HS","SPARE-ISSUE",
U1746="Power Telco","BSS",U1746="no impacts","no impacts"
),"")</f>
        <v/>
      </c>
      <c r="T1746" s="35" t="str" cm="1">
        <f t="array" ref="T1746">IFERROR(_xlfn.IFS(
U1746="MPR ISSUE","TX ISSUE",
U1746="BSS Hardware Issue","RAN ISSUE",
U1746="Sites strategiques, MLL, Pylone, etc.","ENVTECH",
U1746="AKTIVCO DEFAUT GE &amp; POWER Cabinet","POWER ISSUE",
U1746="AKTIVCO Coupure ENEO &amp; Baisse de tension","POWER ISSUE",
U1746="Coupure ENEO &amp; Baisse de tension","POWER ISSUE",
U1746="Defaut GE &amp; POWER Cabinet","POWER ISSUE",
U1746="Sharing","POWER ISSUE",
U1746="Sites strategiques &amp; DataCenter","POWER ISSUE",
U1746="Exclu","Exclu",
U1746="SAT","TX ISSUE",
U1746="SPARE-ISSUE","SPARE-ISSUE",
U1746="Fiber CAmtel","TX ISSUE",
U1746="Fiber AOF","TX ISSUE",
U1746="Projet OCM (HUAWEI)","TRAVAUX-HUAWEI",
U1746="Projet OCM (NOKIA)","TRAVAUX -NOKIA",
U1746="ACCESS-ISSUE","ACCESS-ISSUE",
U1746="Projet OCM (ZTE, NOKIA, autres projets)","TRAVAUX OCM",
U1746="No root CAuse","No root cause",
U1746="ODU HS","TX ISSUE",
U1746="IP &amp; VLAN","TX ISSUE",
U1746="Warehouse HUAWEI","SPARE-ISSUE",
U1746="SPARE-HS","SPARE-ISSUE",
U1746="Power Telco","RAN ISSUE",U1746="no impacts","no impacts"
),"")</f>
        <v/>
      </c>
      <c r="U1746" s="28"/>
      <c r="V1746" s="35" t="str" cm="1">
        <f t="array" ref="V1746">IFERROR(_xlfn.IFS(
U1746="MPR ISSUE","ACTIVE",
U1746="BSS Hardware Issue","ACTIVE",
U1746="Sites strategiques, MLL, Pylone, etc.","PASSIVE",
U1746="AKTIVCO DEFAUT GE &amp; POWER Cabinet","PASSIVE",
U1746="AKTIVCO Coupure ENEO &amp; Baisse de tension","PASSIVE",
U1746="Coupure ENEO &amp; Baisse de tension","PASSIVE",
U1746="Defaut GE &amp; POWER Cabinet","PASSIVE",
U1746="Sharing","PASSIVE",
U1746="Sites strategiques &amp; DataCenter","PASSIVE",
U1746="Exclu","Exclu",
U1746="SAT","ACTIVE",
U1746="SPARE-ISSUE","SPARE-ISSUE",
U1746="Fiber CAmtel","ACTIVE",
U1746="Fiber AOF","ACTIVE",
U1746="Projet OCM (HUAWEI)","PLANNED WORKS",
U1746="Projet OCM (NOKIA)","PLANNED WORKS",
U1746="ACCESS-ISSUE","ACCESS-ISSUE",
U1746="Projet OCM (ZTE, NOKIA, autres projets)","PLANNED WORKS",
U1746="No root CAuse","No root cause",
U1746="ODU HS","ACTIVE",
U1746="IP &amp; VLAN","ACTIVE",
U1746="Warehouse HUAWEI","SPARE-ISSUE",
U1746="SPARE-HS","SPARE-ISSUE",
U1746="Power Telco","ACTIVE",U1746="no impacts","no impacts"
),"")</f>
        <v/>
      </c>
      <c r="W1746" s="104"/>
      <c r="X1746" s="104"/>
      <c r="Y1746" s="104"/>
      <c r="Z1746" s="104"/>
      <c r="AA1746" s="104"/>
      <c r="AB1746" s="104" t="s">
        <v>6395</v>
      </c>
      <c r="AC1746" s="9"/>
      <c r="AD1746" s="9"/>
      <c r="AE1746" s="7" t="s">
        <v>5423</v>
      </c>
      <c r="AF1746" s="6"/>
      <c r="AG1746" s="7"/>
      <c r="AH1746" s="3" t="s">
        <v>6395</v>
      </c>
      <c r="AI1746" s="18" t="s">
        <v>5423</v>
      </c>
      <c r="AJ1746" s="18" t="s">
        <v>5423</v>
      </c>
      <c r="AK1746" s="18" t="s">
        <v>5423</v>
      </c>
      <c r="AL1746" s="18" t="s">
        <v>5423</v>
      </c>
      <c r="AM1746" s="18" t="s">
        <v>5423</v>
      </c>
      <c r="AN1746" s="18" t="s">
        <v>5423</v>
      </c>
      <c r="AO1746" s="18" t="s">
        <v>5423</v>
      </c>
      <c r="AP1746" s="18" t="s">
        <v>5423</v>
      </c>
      <c r="AQ1746" s="18" t="s">
        <v>5423</v>
      </c>
      <c r="AR1746" s="18" t="s">
        <v>5423</v>
      </c>
      <c r="AS1746" s="18" t="s">
        <v>5423</v>
      </c>
      <c r="AT1746" s="18" t="s">
        <v>5423</v>
      </c>
      <c r="AU1746" s="9" t="s">
        <v>5423</v>
      </c>
      <c r="AV1746" s="14"/>
      <c r="AW1746" s="14" t="s">
        <v>5423</v>
      </c>
      <c r="AX1746" s="14" t="str">
        <f>_xlfn.XLOOKUP(B1746,'[4]cell downs 18042026 17h'!$B:$B,'[4]cell downs 18042026 17h'!$B:$B,"")</f>
        <v/>
      </c>
      <c r="AY1746" s="14" t="str">
        <f>_xlfn.XLOOKUP(B1746,'[5]Cells Huawei 19042026 15h'!$B:$B,'[5]Cells Huawei 19042026 15h'!$B:$B,"")</f>
        <v/>
      </c>
      <c r="AZ1746" s="105" t="str">
        <f>_xlfn.XLOOKUP(B1746,'INCIDENT-04-23-2026'!E:E,'INCIDENT-04-23-2026'!F:F,"")</f>
        <v/>
      </c>
      <c r="BA1746" s="105" t="str">
        <f>_xlfn.XLOOKUP(B1746,'[6]Eneo 17H'!$C:$C,'[6]Eneo 17H'!$I:$I,"")</f>
        <v/>
      </c>
      <c r="BB1746" s="105" t="str">
        <f>_xlfn.XLOOKUP(B1746,[8]ALL!$B:$B,[8]ALL!$M:$M,"")</f>
        <v/>
      </c>
      <c r="BC1746" s="105" t="str">
        <f>_xlfn.XLOOKUP(B1746,'[6]Eneo 17H'!$C:$C,'[6]Eneo 17H'!$I:$I,"")</f>
        <v/>
      </c>
      <c r="BD1746" s="105" t="str">
        <f>_xlfn.XLOOKUP(B1746,'[7]Eneo 12H'!$C:$C,'[7]Eneo 12H'!$I:$I,"")</f>
        <v/>
      </c>
      <c r="BE1746" s="105" t="s">
        <v>5423</v>
      </c>
    </row>
    <row r="1747" spans="1:57" hidden="1" x14ac:dyDescent="0.3">
      <c r="A1747" s="1" t="s">
        <v>2083</v>
      </c>
      <c r="B1747" s="8" t="s">
        <v>3363</v>
      </c>
      <c r="C1747" s="3" t="str">
        <f>_xlfn.XLOOKUP(B1747,'[1]daily break down'!$D:$D,'[1]daily break down'!$E:$E,"")</f>
        <v>EXTREME-NORD</v>
      </c>
      <c r="D1747" s="1" t="s">
        <v>11</v>
      </c>
      <c r="E1747" s="1" t="s">
        <v>12</v>
      </c>
      <c r="F1747" s="3" t="s">
        <v>55</v>
      </c>
      <c r="G1747" s="1" t="s">
        <v>2083</v>
      </c>
      <c r="H1747" s="25" t="str">
        <f>_xlfn.XLOOKUP(B1747,[2]CALCULATION!$B:$B,[2]CALCULATION!$H:$H,"")</f>
        <v>HUAWEI</v>
      </c>
      <c r="I1747" s="23">
        <v>4.3333533086210494</v>
      </c>
      <c r="J1747" s="23">
        <v>3.0631390308561124</v>
      </c>
      <c r="K1747" s="23">
        <v>2.2585986479583835</v>
      </c>
      <c r="L1747" s="23">
        <v>1.7722360622429965</v>
      </c>
      <c r="M1747" s="23">
        <v>0</v>
      </c>
      <c r="N1747" s="23">
        <v>0</v>
      </c>
      <c r="O1747" s="23">
        <v>1.809547046082989</v>
      </c>
      <c r="P1747" s="103" t="s">
        <v>6555</v>
      </c>
      <c r="Q1747" s="36" t="s">
        <v>6552</v>
      </c>
      <c r="R1747" s="36"/>
      <c r="S1747" s="35" t="str" cm="1">
        <f t="array" ref="S1747">IFERROR(_xlfn.IFS(
U1747="MPR ISSUE","PDH",
U1747="BSS Hardware Issue","BSS",
U1747="Sites strategiques, MLL, Pylone, etc.","ENVTECH",
U1747="AKTIVCO DEFAUT GE &amp; POWER Cabinet","AKTIVCO",
U1747="AKTIVCO Coupure ENEO &amp; Baisse de tension","AKTIVCO GRID ONLY",
U1747="Coupure ENEO &amp; Baisse de tension","IHS GRID ONLY",
U1747="Defaut GE &amp; POWER Cabinet","IHS",
U1747="Sharing","Partners",
U1747="Sites strategiques &amp; DataCenter","SST &amp; DC",
U1747="Exclu","Exclu",
U1747="SAT","SAT",
U1747="SPARE-ISSUE","SPARE-ISSUE",
U1747="Fiber CAmtel","TRANS_FO_CAMTEL",
U1747="Fiber AOF","Fiber AOF",
U1747="Projet OCM (HUAWEI)","TRAVAUX-HUAWEI",
U1747="Projet OCM (NOKIA)","TRAVAUX-NOKIA",
U1747="ACCESS-ISSUE","ACCESS-ISSUE",
U1747="Projet OCM (ZTE, NOKIA, autres projets)","TRAVAUX OCM",
U1747="No root CAuse","No root cause",
U1747="ODU HS","PDH",
U1747="IP &amp; VLAN","PDH",
U1747="Warehouse HUAWEI","SPARE-ISSUE",
U1747="SPARE-HS","SPARE-ISSUE",
U1747="Power Telco","BSS",U1747="no impacts","no impacts"
),"")</f>
        <v/>
      </c>
      <c r="T1747" s="35" t="str" cm="1">
        <f t="array" ref="T1747">IFERROR(_xlfn.IFS(
U1747="MPR ISSUE","TX ISSUE",
U1747="BSS Hardware Issue","RAN ISSUE",
U1747="Sites strategiques, MLL, Pylone, etc.","ENVTECH",
U1747="AKTIVCO DEFAUT GE &amp; POWER Cabinet","POWER ISSUE",
U1747="AKTIVCO Coupure ENEO &amp; Baisse de tension","POWER ISSUE",
U1747="Coupure ENEO &amp; Baisse de tension","POWER ISSUE",
U1747="Defaut GE &amp; POWER Cabinet","POWER ISSUE",
U1747="Sharing","POWER ISSUE",
U1747="Sites strategiques &amp; DataCenter","POWER ISSUE",
U1747="Exclu","Exclu",
U1747="SAT","TX ISSUE",
U1747="SPARE-ISSUE","SPARE-ISSUE",
U1747="Fiber CAmtel","TX ISSUE",
U1747="Fiber AOF","TX ISSUE",
U1747="Projet OCM (HUAWEI)","TRAVAUX-HUAWEI",
U1747="Projet OCM (NOKIA)","TRAVAUX -NOKIA",
U1747="ACCESS-ISSUE","ACCESS-ISSUE",
U1747="Projet OCM (ZTE, NOKIA, autres projets)","TRAVAUX OCM",
U1747="No root CAuse","No root cause",
U1747="ODU HS","TX ISSUE",
U1747="IP &amp; VLAN","TX ISSUE",
U1747="Warehouse HUAWEI","SPARE-ISSUE",
U1747="SPARE-HS","SPARE-ISSUE",
U1747="Power Telco","RAN ISSUE",U1747="no impacts","no impacts"
),"")</f>
        <v/>
      </c>
      <c r="U1747" s="28"/>
      <c r="V1747" s="35" t="str" cm="1">
        <f t="array" ref="V1747">IFERROR(_xlfn.IFS(
U1747="MPR ISSUE","ACTIVE",
U1747="BSS Hardware Issue","ACTIVE",
U1747="Sites strategiques, MLL, Pylone, etc.","PASSIVE",
U1747="AKTIVCO DEFAUT GE &amp; POWER Cabinet","PASSIVE",
U1747="AKTIVCO Coupure ENEO &amp; Baisse de tension","PASSIVE",
U1747="Coupure ENEO &amp; Baisse de tension","PASSIVE",
U1747="Defaut GE &amp; POWER Cabinet","PASSIVE",
U1747="Sharing","PASSIVE",
U1747="Sites strategiques &amp; DataCenter","PASSIVE",
U1747="Exclu","Exclu",
U1747="SAT","ACTIVE",
U1747="SPARE-ISSUE","SPARE-ISSUE",
U1747="Fiber CAmtel","ACTIVE",
U1747="Fiber AOF","ACTIVE",
U1747="Projet OCM (HUAWEI)","PLANNED WORKS",
U1747="Projet OCM (NOKIA)","PLANNED WORKS",
U1747="ACCESS-ISSUE","ACCESS-ISSUE",
U1747="Projet OCM (ZTE, NOKIA, autres projets)","PLANNED WORKS",
U1747="No root CAuse","No root cause",
U1747="ODU HS","ACTIVE",
U1747="IP &amp; VLAN","ACTIVE",
U1747="Warehouse HUAWEI","SPARE-ISSUE",
U1747="SPARE-HS","SPARE-ISSUE",
U1747="Power Telco","ACTIVE",U1747="no impacts","no impacts"
),"")</f>
        <v/>
      </c>
      <c r="W1747" s="102"/>
      <c r="X1747" s="102"/>
      <c r="Y1747" s="102"/>
      <c r="Z1747" s="102"/>
      <c r="AA1747" s="102"/>
      <c r="AB1747" s="104" t="s">
        <v>5423</v>
      </c>
      <c r="AC1747" s="9"/>
      <c r="AD1747" s="9"/>
      <c r="AE1747" s="7" t="s">
        <v>5423</v>
      </c>
      <c r="AF1747" s="6"/>
      <c r="AG1747" s="7"/>
      <c r="AH1747" s="3" t="s">
        <v>5423</v>
      </c>
      <c r="AI1747" s="18" t="s">
        <v>5423</v>
      </c>
      <c r="AJ1747" s="18" t="s">
        <v>5423</v>
      </c>
      <c r="AK1747" s="18" t="s">
        <v>5423</v>
      </c>
      <c r="AL1747" s="18" t="s">
        <v>5423</v>
      </c>
      <c r="AM1747" s="18" t="s">
        <v>5423</v>
      </c>
      <c r="AN1747" s="18" t="s">
        <v>5423</v>
      </c>
      <c r="AO1747" s="18" t="s">
        <v>5423</v>
      </c>
      <c r="AP1747" s="18" t="s">
        <v>5423</v>
      </c>
      <c r="AQ1747" s="18" t="s">
        <v>5423</v>
      </c>
      <c r="AR1747" s="18" t="s">
        <v>5423</v>
      </c>
      <c r="AS1747" s="18" t="s">
        <v>5423</v>
      </c>
      <c r="AT1747" s="18" t="s">
        <v>5423</v>
      </c>
      <c r="AU1747" s="9" t="s">
        <v>5423</v>
      </c>
      <c r="AV1747" s="14"/>
      <c r="AW1747" s="14" t="s">
        <v>5423</v>
      </c>
      <c r="AX1747" s="14" t="str">
        <f>_xlfn.XLOOKUP(B1747,'[4]cell downs 18042026 17h'!$B:$B,'[4]cell downs 18042026 17h'!$B:$B,"")</f>
        <v/>
      </c>
      <c r="AY1747" s="14" t="str">
        <f>_xlfn.XLOOKUP(B1747,'[5]Cells Huawei 19042026 15h'!$B:$B,'[5]Cells Huawei 19042026 15h'!$B:$B,"")</f>
        <v/>
      </c>
      <c r="AZ1747" s="105" t="str">
        <f>_xlfn.XLOOKUP(B1747,'INCIDENT-04-23-2026'!E:E,'INCIDENT-04-23-2026'!F:F,"")</f>
        <v/>
      </c>
      <c r="BA1747" s="105" t="str">
        <f>_xlfn.XLOOKUP(B1747,'[6]Eneo 17H'!$C:$C,'[6]Eneo 17H'!$I:$I,"")</f>
        <v/>
      </c>
      <c r="BB1747" s="105" t="str">
        <f>_xlfn.XLOOKUP(B1747,[8]ALL!$B:$B,[8]ALL!$M:$M,"")</f>
        <v/>
      </c>
      <c r="BC1747" s="105" t="str">
        <f>_xlfn.XLOOKUP(B1747,'[6]Eneo 17H'!$C:$C,'[6]Eneo 17H'!$I:$I,"")</f>
        <v/>
      </c>
      <c r="BD1747" s="105" t="str">
        <f>_xlfn.XLOOKUP(B1747,'[7]Eneo 12H'!$C:$C,'[7]Eneo 12H'!$I:$I,"")</f>
        <v/>
      </c>
      <c r="BE1747" s="105" t="s">
        <v>5423</v>
      </c>
    </row>
    <row r="1748" spans="1:57" hidden="1" x14ac:dyDescent="0.3">
      <c r="A1748" s="1" t="s">
        <v>3726</v>
      </c>
      <c r="B1748" s="8" t="s">
        <v>3727</v>
      </c>
      <c r="C1748" s="3" t="str">
        <f>_xlfn.XLOOKUP(B1748,'[1]daily break down'!$D:$D,'[1]daily break down'!$E:$E,"")</f>
        <v>EXTREME-NORD</v>
      </c>
      <c r="D1748" s="1" t="s">
        <v>11</v>
      </c>
      <c r="E1748" s="1" t="s">
        <v>154</v>
      </c>
      <c r="F1748" s="3" t="s">
        <v>55</v>
      </c>
      <c r="G1748" s="1" t="s">
        <v>3728</v>
      </c>
      <c r="H1748" s="25" t="str">
        <f>_xlfn.XLOOKUP(B1748,[2]CALCULATION!$B:$B,[2]CALCULATION!$H:$H,"")</f>
        <v>HUAWEI</v>
      </c>
      <c r="I1748" s="23">
        <v>3.3910369457214364</v>
      </c>
      <c r="J1748" s="23">
        <v>4.1784913235911008</v>
      </c>
      <c r="K1748" s="23">
        <v>4.2452123515764777</v>
      </c>
      <c r="L1748" s="23">
        <v>1.8785331290146763</v>
      </c>
      <c r="M1748" s="23">
        <v>0</v>
      </c>
      <c r="N1748" s="23">
        <v>0.15127713428815209</v>
      </c>
      <c r="O1748" s="23">
        <v>0</v>
      </c>
      <c r="P1748" s="103" t="s">
        <v>6554</v>
      </c>
      <c r="Q1748" s="36" t="s">
        <v>6552</v>
      </c>
      <c r="R1748" s="36"/>
      <c r="S1748" s="35" t="str" cm="1">
        <f t="array" ref="S1748">IFERROR(_xlfn.IFS(
U1748="MPR ISSUE","PDH",
U1748="BSS Hardware Issue","BSS",
U1748="Sites strategiques, MLL, Pylone, etc.","ENVTECH",
U1748="AKTIVCO DEFAUT GE &amp; POWER Cabinet","AKTIVCO",
U1748="AKTIVCO Coupure ENEO &amp; Baisse de tension","AKTIVCO GRID ONLY",
U1748="Coupure ENEO &amp; Baisse de tension","IHS GRID ONLY",
U1748="Defaut GE &amp; POWER Cabinet","IHS",
U1748="Sharing","Partners",
U1748="Sites strategiques &amp; DataCenter","SST &amp; DC",
U1748="Exclu","Exclu",
U1748="SAT","SAT",
U1748="SPARE-ISSUE","SPARE-ISSUE",
U1748="Fiber CAmtel","TRANS_FO_CAMTEL",
U1748="Fiber AOF","Fiber AOF",
U1748="Projet OCM (HUAWEI)","TRAVAUX-HUAWEI",
U1748="Projet OCM (NOKIA)","TRAVAUX-NOKIA",
U1748="ACCESS-ISSUE","ACCESS-ISSUE",
U1748="Projet OCM (ZTE, NOKIA, autres projets)","TRAVAUX OCM",
U1748="No root CAuse","No root cause",
U1748="ODU HS","PDH",
U1748="IP &amp; VLAN","PDH",
U1748="Warehouse HUAWEI","SPARE-ISSUE",
U1748="SPARE-HS","SPARE-ISSUE",
U1748="Power Telco","BSS",U1748="no impacts","no impacts"
),"")</f>
        <v/>
      </c>
      <c r="T1748" s="35" t="str" cm="1">
        <f t="array" ref="T1748">IFERROR(_xlfn.IFS(
U1748="MPR ISSUE","TX ISSUE",
U1748="BSS Hardware Issue","RAN ISSUE",
U1748="Sites strategiques, MLL, Pylone, etc.","ENVTECH",
U1748="AKTIVCO DEFAUT GE &amp; POWER Cabinet","POWER ISSUE",
U1748="AKTIVCO Coupure ENEO &amp; Baisse de tension","POWER ISSUE",
U1748="Coupure ENEO &amp; Baisse de tension","POWER ISSUE",
U1748="Defaut GE &amp; POWER Cabinet","POWER ISSUE",
U1748="Sharing","POWER ISSUE",
U1748="Sites strategiques &amp; DataCenter","POWER ISSUE",
U1748="Exclu","Exclu",
U1748="SAT","TX ISSUE",
U1748="SPARE-ISSUE","SPARE-ISSUE",
U1748="Fiber CAmtel","TX ISSUE",
U1748="Fiber AOF","TX ISSUE",
U1748="Projet OCM (HUAWEI)","TRAVAUX-HUAWEI",
U1748="Projet OCM (NOKIA)","TRAVAUX -NOKIA",
U1748="ACCESS-ISSUE","ACCESS-ISSUE",
U1748="Projet OCM (ZTE, NOKIA, autres projets)","TRAVAUX OCM",
U1748="No root CAuse","No root cause",
U1748="ODU HS","TX ISSUE",
U1748="IP &amp; VLAN","TX ISSUE",
U1748="Warehouse HUAWEI","SPARE-ISSUE",
U1748="SPARE-HS","SPARE-ISSUE",
U1748="Power Telco","RAN ISSUE",U1748="no impacts","no impacts"
),"")</f>
        <v/>
      </c>
      <c r="U1748" s="28"/>
      <c r="V1748" s="35" t="str" cm="1">
        <f t="array" ref="V1748">IFERROR(_xlfn.IFS(
U1748="MPR ISSUE","ACTIVE",
U1748="BSS Hardware Issue","ACTIVE",
U1748="Sites strategiques, MLL, Pylone, etc.","PASSIVE",
U1748="AKTIVCO DEFAUT GE &amp; POWER Cabinet","PASSIVE",
U1748="AKTIVCO Coupure ENEO &amp; Baisse de tension","PASSIVE",
U1748="Coupure ENEO &amp; Baisse de tension","PASSIVE",
U1748="Defaut GE &amp; POWER Cabinet","PASSIVE",
U1748="Sharing","PASSIVE",
U1748="Sites strategiques &amp; DataCenter","PASSIVE",
U1748="Exclu","Exclu",
U1748="SAT","ACTIVE",
U1748="SPARE-ISSUE","SPARE-ISSUE",
U1748="Fiber CAmtel","ACTIVE",
U1748="Fiber AOF","ACTIVE",
U1748="Projet OCM (HUAWEI)","PLANNED WORKS",
U1748="Projet OCM (NOKIA)","PLANNED WORKS",
U1748="ACCESS-ISSUE","ACCESS-ISSUE",
U1748="Projet OCM (ZTE, NOKIA, autres projets)","PLANNED WORKS",
U1748="No root CAuse","No root cause",
U1748="ODU HS","ACTIVE",
U1748="IP &amp; VLAN","ACTIVE",
U1748="Warehouse HUAWEI","SPARE-ISSUE",
U1748="SPARE-HS","SPARE-ISSUE",
U1748="Power Telco","ACTIVE",U1748="no impacts","no impacts"
),"")</f>
        <v/>
      </c>
      <c r="W1748" s="102"/>
      <c r="X1748" s="102"/>
      <c r="Y1748" s="102"/>
      <c r="Z1748" s="102"/>
      <c r="AA1748" s="102"/>
      <c r="AB1748" s="104" t="s">
        <v>5423</v>
      </c>
      <c r="AC1748" s="9"/>
      <c r="AD1748" s="9"/>
      <c r="AE1748" s="7" t="s">
        <v>5423</v>
      </c>
      <c r="AF1748" s="6"/>
      <c r="AG1748" s="7"/>
      <c r="AH1748" s="3" t="s">
        <v>5423</v>
      </c>
      <c r="AI1748" s="18" t="s">
        <v>5423</v>
      </c>
      <c r="AJ1748" s="18" t="s">
        <v>5423</v>
      </c>
      <c r="AK1748" s="18" t="s">
        <v>5423</v>
      </c>
      <c r="AL1748" s="18" t="s">
        <v>5423</v>
      </c>
      <c r="AM1748" s="18" t="s">
        <v>5423</v>
      </c>
      <c r="AN1748" s="18" t="s">
        <v>5423</v>
      </c>
      <c r="AO1748" s="18" t="s">
        <v>5423</v>
      </c>
      <c r="AP1748" s="18" t="s">
        <v>5423</v>
      </c>
      <c r="AQ1748" s="18" t="s">
        <v>5423</v>
      </c>
      <c r="AR1748" s="18" t="s">
        <v>5423</v>
      </c>
      <c r="AS1748" s="18" t="s">
        <v>5423</v>
      </c>
      <c r="AT1748" s="18" t="s">
        <v>5423</v>
      </c>
      <c r="AU1748" s="9" t="s">
        <v>5423</v>
      </c>
      <c r="AV1748" s="14"/>
      <c r="AW1748" s="14" t="s">
        <v>5423</v>
      </c>
      <c r="AX1748" s="14" t="str">
        <f>_xlfn.XLOOKUP(B1748,'[4]cell downs 18042026 17h'!$B:$B,'[4]cell downs 18042026 17h'!$B:$B,"")</f>
        <v/>
      </c>
      <c r="AY1748" s="14" t="str">
        <f>_xlfn.XLOOKUP(B1748,'[5]Cells Huawei 19042026 15h'!$B:$B,'[5]Cells Huawei 19042026 15h'!$B:$B,"")</f>
        <v/>
      </c>
      <c r="AZ1748" s="105" t="str">
        <f>_xlfn.XLOOKUP(B1748,'INCIDENT-04-23-2026'!E:E,'INCIDENT-04-23-2026'!F:F,"")</f>
        <v/>
      </c>
      <c r="BA1748" s="105" t="str">
        <f>_xlfn.XLOOKUP(B1748,'[6]Eneo 17H'!$C:$C,'[6]Eneo 17H'!$I:$I,"")</f>
        <v/>
      </c>
      <c r="BB1748" s="105" t="str">
        <f>_xlfn.XLOOKUP(B1748,[8]ALL!$B:$B,[8]ALL!$M:$M,"")</f>
        <v/>
      </c>
      <c r="BC1748" s="105" t="str">
        <f>_xlfn.XLOOKUP(B1748,'[6]Eneo 17H'!$C:$C,'[6]Eneo 17H'!$I:$I,"")</f>
        <v/>
      </c>
      <c r="BD1748" s="105" t="str">
        <f>_xlfn.XLOOKUP(B1748,'[7]Eneo 12H'!$C:$C,'[7]Eneo 12H'!$I:$I,"")</f>
        <v/>
      </c>
      <c r="BE1748" s="105" t="s">
        <v>5423</v>
      </c>
    </row>
    <row r="1749" spans="1:57" hidden="1" x14ac:dyDescent="0.3">
      <c r="A1749" s="1" t="s">
        <v>1627</v>
      </c>
      <c r="B1749" s="8" t="s">
        <v>1628</v>
      </c>
      <c r="C1749" s="3" t="str">
        <f>_xlfn.XLOOKUP(B1749,'[1]daily break down'!$D:$D,'[1]daily break down'!$E:$E,"")</f>
        <v>Yaounde</v>
      </c>
      <c r="D1749" s="1" t="s">
        <v>21</v>
      </c>
      <c r="E1749" s="1" t="s">
        <v>36</v>
      </c>
      <c r="F1749" s="3" t="s">
        <v>37</v>
      </c>
      <c r="G1749" s="1" t="s">
        <v>38</v>
      </c>
      <c r="H1749" s="27" t="str">
        <f>_xlfn.XLOOKUP(B1749,[2]CALCULATION!$B:$B,[2]CALCULATION!$H:$H,"")</f>
        <v>ZTE</v>
      </c>
      <c r="I1749" s="23">
        <v>0</v>
      </c>
      <c r="J1749" s="23">
        <v>0</v>
      </c>
      <c r="K1749" s="23">
        <v>0</v>
      </c>
      <c r="L1749" s="23">
        <v>0</v>
      </c>
      <c r="M1749" s="23">
        <v>0</v>
      </c>
      <c r="N1749" s="23">
        <v>0</v>
      </c>
      <c r="O1749" s="23">
        <v>1.3554659521220895E-2</v>
      </c>
      <c r="P1749" s="103" t="s">
        <v>6554</v>
      </c>
      <c r="Q1749" s="36" t="s">
        <v>5796</v>
      </c>
      <c r="R1749" s="36"/>
      <c r="S1749" s="35" t="str" cm="1">
        <f t="array" ref="S1749">IFERROR(_xlfn.IFS(
U1749="MPR ISSUE","PDH",
U1749="BSS Hardware Issue","BSS",
U1749="Sites strategiques, MLL, Pylone, etc.","ENVTECH",
U1749="AKTIVCO DEFAUT GE &amp; POWER Cabinet","AKTIVCO",
U1749="AKTIVCO Coupure ENEO &amp; Baisse de tension","AKTIVCO GRID ONLY",
U1749="Coupure ENEO &amp; Baisse de tension","IHS GRID ONLY",
U1749="Defaut GE &amp; POWER Cabinet","IHS",
U1749="Sharing","Partners",
U1749="Sites strategiques &amp; DataCenter","SST &amp; DC",
U1749="Exclu","Exclu",
U1749="SAT","SAT",
U1749="SPARE-ISSUE","SPARE-ISSUE",
U1749="Fiber CAmtel","TRANS_FO_CAMTEL",
U1749="Fiber AOF","Fiber AOF",
U1749="Projet OCM (HUAWEI)","TRAVAUX-HUAWEI",
U1749="Projet OCM (NOKIA)","TRAVAUX-NOKIA",
U1749="ACCESS-ISSUE","ACCESS-ISSUE",
U1749="Projet OCM (ZTE, NOKIA, autres projets)","TRAVAUX OCM",
U1749="No root CAuse","No root cause",
U1749="ODU HS","PDH",
U1749="IP &amp; VLAN","PDH",
U1749="Warehouse HUAWEI","SPARE-ISSUE",
U1749="SPARE-HS","SPARE-ISSUE",
U1749="Power Telco","BSS",U1749="no impacts","no impacts"
),"")</f>
        <v/>
      </c>
      <c r="T1749" s="35" t="str" cm="1">
        <f t="array" ref="T1749">IFERROR(_xlfn.IFS(
U1749="MPR ISSUE","TX ISSUE",
U1749="BSS Hardware Issue","RAN ISSUE",
U1749="Sites strategiques, MLL, Pylone, etc.","ENVTECH",
U1749="AKTIVCO DEFAUT GE &amp; POWER Cabinet","POWER ISSUE",
U1749="AKTIVCO Coupure ENEO &amp; Baisse de tension","POWER ISSUE",
U1749="Coupure ENEO &amp; Baisse de tension","POWER ISSUE",
U1749="Defaut GE &amp; POWER Cabinet","POWER ISSUE",
U1749="Sharing","POWER ISSUE",
U1749="Sites strategiques &amp; DataCenter","POWER ISSUE",
U1749="Exclu","Exclu",
U1749="SAT","TX ISSUE",
U1749="SPARE-ISSUE","SPARE-ISSUE",
U1749="Fiber CAmtel","TX ISSUE",
U1749="Fiber AOF","TX ISSUE",
U1749="Projet OCM (HUAWEI)","TRAVAUX-HUAWEI",
U1749="Projet OCM (NOKIA)","TRAVAUX -NOKIA",
U1749="ACCESS-ISSUE","ACCESS-ISSUE",
U1749="Projet OCM (ZTE, NOKIA, autres projets)","TRAVAUX OCM",
U1749="No root CAuse","No root cause",
U1749="ODU HS","TX ISSUE",
U1749="IP &amp; VLAN","TX ISSUE",
U1749="Warehouse HUAWEI","SPARE-ISSUE",
U1749="SPARE-HS","SPARE-ISSUE",
U1749="Power Telco","RAN ISSUE",U1749="no impacts","no impacts"
),"")</f>
        <v/>
      </c>
      <c r="U1749" s="28"/>
      <c r="V1749" s="35" t="str" cm="1">
        <f t="array" ref="V1749">IFERROR(_xlfn.IFS(
U1749="MPR ISSUE","ACTIVE",
U1749="BSS Hardware Issue","ACTIVE",
U1749="Sites strategiques, MLL, Pylone, etc.","PASSIVE",
U1749="AKTIVCO DEFAUT GE &amp; POWER Cabinet","PASSIVE",
U1749="AKTIVCO Coupure ENEO &amp; Baisse de tension","PASSIVE",
U1749="Coupure ENEO &amp; Baisse de tension","PASSIVE",
U1749="Defaut GE &amp; POWER Cabinet","PASSIVE",
U1749="Sharing","PASSIVE",
U1749="Sites strategiques &amp; DataCenter","PASSIVE",
U1749="Exclu","Exclu",
U1749="SAT","ACTIVE",
U1749="SPARE-ISSUE","SPARE-ISSUE",
U1749="Fiber CAmtel","ACTIVE",
U1749="Fiber AOF","ACTIVE",
U1749="Projet OCM (HUAWEI)","PLANNED WORKS",
U1749="Projet OCM (NOKIA)","PLANNED WORKS",
U1749="ACCESS-ISSUE","ACCESS-ISSUE",
U1749="Projet OCM (ZTE, NOKIA, autres projets)","PLANNED WORKS",
U1749="No root CAuse","No root cause",
U1749="ODU HS","ACTIVE",
U1749="IP &amp; VLAN","ACTIVE",
U1749="Warehouse HUAWEI","SPARE-ISSUE",
U1749="SPARE-HS","SPARE-ISSUE",
U1749="Power Telco","ACTIVE",U1749="no impacts","no impacts"
),"")</f>
        <v/>
      </c>
      <c r="W1749" s="102"/>
      <c r="X1749" s="102"/>
      <c r="Y1749" s="102"/>
      <c r="Z1749" s="102"/>
      <c r="AA1749" s="102"/>
      <c r="AB1749" s="104" t="s">
        <v>5423</v>
      </c>
      <c r="AC1749" s="9"/>
      <c r="AD1749" s="9"/>
      <c r="AE1749" s="7" t="s">
        <v>5423</v>
      </c>
      <c r="AF1749" s="6"/>
      <c r="AG1749" s="7"/>
      <c r="AH1749" s="3" t="s">
        <v>5423</v>
      </c>
      <c r="AI1749" s="18" t="s">
        <v>5423</v>
      </c>
      <c r="AJ1749" s="18" t="s">
        <v>5423</v>
      </c>
      <c r="AK1749" s="18" t="s">
        <v>5423</v>
      </c>
      <c r="AL1749" s="18" t="s">
        <v>5423</v>
      </c>
      <c r="AM1749" s="18" t="s">
        <v>5423</v>
      </c>
      <c r="AN1749" s="18" t="s">
        <v>5423</v>
      </c>
      <c r="AO1749" s="18" t="s">
        <v>5423</v>
      </c>
      <c r="AP1749" s="18" t="s">
        <v>5423</v>
      </c>
      <c r="AQ1749" s="18" t="s">
        <v>5423</v>
      </c>
      <c r="AR1749" s="18" t="s">
        <v>5423</v>
      </c>
      <c r="AS1749" s="18" t="s">
        <v>5423</v>
      </c>
      <c r="AT1749" s="18" t="s">
        <v>5423</v>
      </c>
      <c r="AU1749" s="9" t="s">
        <v>5423</v>
      </c>
      <c r="AV1749" s="14"/>
      <c r="AW1749" s="14" t="s">
        <v>5423</v>
      </c>
      <c r="AX1749" s="14" t="str">
        <f>_xlfn.XLOOKUP(B1749,'[4]cell downs 18042026 17h'!$B:$B,'[4]cell downs 18042026 17h'!$B:$B,"")</f>
        <v/>
      </c>
      <c r="AY1749" s="14" t="str">
        <f>_xlfn.XLOOKUP(B1749,'[5]Cells Huawei 19042026 15h'!$B:$B,'[5]Cells Huawei 19042026 15h'!$B:$B,"")</f>
        <v/>
      </c>
      <c r="AZ1749" s="105" t="str">
        <f>_xlfn.XLOOKUP(B1749,'INCIDENT-04-23-2026'!E:E,'INCIDENT-04-23-2026'!F:F,"")</f>
        <v/>
      </c>
      <c r="BA1749" s="105" t="str">
        <f>_xlfn.XLOOKUP(B1749,'[6]Eneo 17H'!$C:$C,'[6]Eneo 17H'!$I:$I,"")</f>
        <v/>
      </c>
      <c r="BB1749" s="105" t="str">
        <f>_xlfn.XLOOKUP(B1749,[8]ALL!$B:$B,[8]ALL!$M:$M,"")</f>
        <v/>
      </c>
      <c r="BC1749" s="105" t="str">
        <f>_xlfn.XLOOKUP(B1749,'[6]Eneo 17H'!$C:$C,'[6]Eneo 17H'!$I:$I,"")</f>
        <v/>
      </c>
      <c r="BD1749" s="105" t="str">
        <f>_xlfn.XLOOKUP(B1749,'[7]Eneo 12H'!$C:$C,'[7]Eneo 12H'!$I:$I,"")</f>
        <v/>
      </c>
      <c r="BE1749" s="105" t="s">
        <v>5423</v>
      </c>
    </row>
    <row r="1750" spans="1:57" hidden="1" x14ac:dyDescent="0.3">
      <c r="A1750" s="1" t="s">
        <v>3964</v>
      </c>
      <c r="B1750" s="8" t="s">
        <v>3965</v>
      </c>
      <c r="C1750" s="3" t="str">
        <f>_xlfn.XLOOKUP(B1750,'[1]daily break down'!$D:$D,'[1]daily break down'!$E:$E,"")</f>
        <v>NORD-OUEST</v>
      </c>
      <c r="D1750" s="1" t="s">
        <v>11</v>
      </c>
      <c r="E1750" s="1" t="s">
        <v>12</v>
      </c>
      <c r="F1750" s="3" t="s">
        <v>51</v>
      </c>
      <c r="G1750" s="1" t="s">
        <v>3966</v>
      </c>
      <c r="H1750" s="25" t="str">
        <f>_xlfn.XLOOKUP(B1750,[2]CALCULATION!$B:$B,[2]CALCULATION!$H:$H,"")</f>
        <v>HUAWEI</v>
      </c>
      <c r="I1750" s="23">
        <v>4.2518826708671839E-2</v>
      </c>
      <c r="J1750" s="23">
        <v>5.1543376337274171E-3</v>
      </c>
      <c r="K1750" s="23">
        <v>0</v>
      </c>
      <c r="L1750" s="23">
        <v>0</v>
      </c>
      <c r="M1750" s="23">
        <v>1.6629427023139944</v>
      </c>
      <c r="N1750" s="23">
        <v>0</v>
      </c>
      <c r="O1750" s="23">
        <v>0</v>
      </c>
      <c r="P1750" s="103" t="s">
        <v>6554</v>
      </c>
      <c r="Q1750" s="36" t="s">
        <v>6552</v>
      </c>
      <c r="R1750" s="36"/>
      <c r="S1750" s="35" t="str" cm="1">
        <f t="array" ref="S1750">IFERROR(_xlfn.IFS(
U1750="MPR ISSUE","PDH",
U1750="BSS Hardware Issue","BSS",
U1750="Sites strategiques, MLL, Pylone, etc.","ENVTECH",
U1750="AKTIVCO DEFAUT GE &amp; POWER Cabinet","AKTIVCO",
U1750="AKTIVCO Coupure ENEO &amp; Baisse de tension","AKTIVCO GRID ONLY",
U1750="Coupure ENEO &amp; Baisse de tension","IHS GRID ONLY",
U1750="Defaut GE &amp; POWER Cabinet","IHS",
U1750="Sharing","Partners",
U1750="Sites strategiques &amp; DataCenter","SST &amp; DC",
U1750="Exclu","Exclu",
U1750="SAT","SAT",
U1750="SPARE-ISSUE","SPARE-ISSUE",
U1750="Fiber CAmtel","TRANS_FO_CAMTEL",
U1750="Fiber AOF","Fiber AOF",
U1750="Projet OCM (HUAWEI)","TRAVAUX-HUAWEI",
U1750="Projet OCM (NOKIA)","TRAVAUX-NOKIA",
U1750="ACCESS-ISSUE","ACCESS-ISSUE",
U1750="Projet OCM (ZTE, NOKIA, autres projets)","TRAVAUX OCM",
U1750="No root CAuse","No root cause",
U1750="ODU HS","PDH",
U1750="IP &amp; VLAN","PDH",
U1750="Warehouse HUAWEI","SPARE-ISSUE",
U1750="SPARE-HS","SPARE-ISSUE",
U1750="Power Telco","BSS",U1750="no impacts","no impacts"
),"")</f>
        <v/>
      </c>
      <c r="T1750" s="35" t="str" cm="1">
        <f t="array" ref="T1750">IFERROR(_xlfn.IFS(
U1750="MPR ISSUE","TX ISSUE",
U1750="BSS Hardware Issue","RAN ISSUE",
U1750="Sites strategiques, MLL, Pylone, etc.","ENVTECH",
U1750="AKTIVCO DEFAUT GE &amp; POWER Cabinet","POWER ISSUE",
U1750="AKTIVCO Coupure ENEO &amp; Baisse de tension","POWER ISSUE",
U1750="Coupure ENEO &amp; Baisse de tension","POWER ISSUE",
U1750="Defaut GE &amp; POWER Cabinet","POWER ISSUE",
U1750="Sharing","POWER ISSUE",
U1750="Sites strategiques &amp; DataCenter","POWER ISSUE",
U1750="Exclu","Exclu",
U1750="SAT","TX ISSUE",
U1750="SPARE-ISSUE","SPARE-ISSUE",
U1750="Fiber CAmtel","TX ISSUE",
U1750="Fiber AOF","TX ISSUE",
U1750="Projet OCM (HUAWEI)","TRAVAUX-HUAWEI",
U1750="Projet OCM (NOKIA)","TRAVAUX -NOKIA",
U1750="ACCESS-ISSUE","ACCESS-ISSUE",
U1750="Projet OCM (ZTE, NOKIA, autres projets)","TRAVAUX OCM",
U1750="No root CAuse","No root cause",
U1750="ODU HS","TX ISSUE",
U1750="IP &amp; VLAN","TX ISSUE",
U1750="Warehouse HUAWEI","SPARE-ISSUE",
U1750="SPARE-HS","SPARE-ISSUE",
U1750="Power Telco","RAN ISSUE",U1750="no impacts","no impacts"
),"")</f>
        <v/>
      </c>
      <c r="U1750" s="28"/>
      <c r="V1750" s="35" t="str" cm="1">
        <f t="array" ref="V1750">IFERROR(_xlfn.IFS(
U1750="MPR ISSUE","ACTIVE",
U1750="BSS Hardware Issue","ACTIVE",
U1750="Sites strategiques, MLL, Pylone, etc.","PASSIVE",
U1750="AKTIVCO DEFAUT GE &amp; POWER Cabinet","PASSIVE",
U1750="AKTIVCO Coupure ENEO &amp; Baisse de tension","PASSIVE",
U1750="Coupure ENEO &amp; Baisse de tension","PASSIVE",
U1750="Defaut GE &amp; POWER Cabinet","PASSIVE",
U1750="Sharing","PASSIVE",
U1750="Sites strategiques &amp; DataCenter","PASSIVE",
U1750="Exclu","Exclu",
U1750="SAT","ACTIVE",
U1750="SPARE-ISSUE","SPARE-ISSUE",
U1750="Fiber CAmtel","ACTIVE",
U1750="Fiber AOF","ACTIVE",
U1750="Projet OCM (HUAWEI)","PLANNED WORKS",
U1750="Projet OCM (NOKIA)","PLANNED WORKS",
U1750="ACCESS-ISSUE","ACCESS-ISSUE",
U1750="Projet OCM (ZTE, NOKIA, autres projets)","PLANNED WORKS",
U1750="No root CAuse","No root cause",
U1750="ODU HS","ACTIVE",
U1750="IP &amp; VLAN","ACTIVE",
U1750="Warehouse HUAWEI","SPARE-ISSUE",
U1750="SPARE-HS","SPARE-ISSUE",
U1750="Power Telco","ACTIVE",U1750="no impacts","no impacts"
),"")</f>
        <v/>
      </c>
      <c r="W1750" s="102"/>
      <c r="X1750" s="102"/>
      <c r="Y1750" s="102"/>
      <c r="Z1750" s="102"/>
      <c r="AA1750" s="102"/>
      <c r="AB1750" s="104" t="s">
        <v>5423</v>
      </c>
      <c r="AC1750" s="9"/>
      <c r="AD1750" s="9"/>
      <c r="AE1750" s="7" t="s">
        <v>5423</v>
      </c>
      <c r="AF1750" s="6"/>
      <c r="AG1750" s="7"/>
      <c r="AH1750" s="3" t="s">
        <v>5423</v>
      </c>
      <c r="AI1750" s="18" t="s">
        <v>5423</v>
      </c>
      <c r="AJ1750" s="18" t="s">
        <v>5423</v>
      </c>
      <c r="AK1750" s="18" t="s">
        <v>5423</v>
      </c>
      <c r="AL1750" s="18" t="s">
        <v>5423</v>
      </c>
      <c r="AM1750" s="18" t="s">
        <v>5423</v>
      </c>
      <c r="AN1750" s="18" t="s">
        <v>5423</v>
      </c>
      <c r="AO1750" s="18" t="s">
        <v>5423</v>
      </c>
      <c r="AP1750" s="18" t="s">
        <v>5423</v>
      </c>
      <c r="AQ1750" s="18" t="s">
        <v>5423</v>
      </c>
      <c r="AR1750" s="18" t="s">
        <v>5423</v>
      </c>
      <c r="AS1750" s="18" t="s">
        <v>5423</v>
      </c>
      <c r="AT1750" s="18" t="s">
        <v>5423</v>
      </c>
      <c r="AU1750" s="9" t="s">
        <v>5423</v>
      </c>
      <c r="AV1750" s="14"/>
      <c r="AW1750" s="14" t="s">
        <v>5423</v>
      </c>
      <c r="AX1750" s="14" t="str">
        <f>_xlfn.XLOOKUP(B1750,'[4]cell downs 18042026 17h'!$B:$B,'[4]cell downs 18042026 17h'!$B:$B,"")</f>
        <v/>
      </c>
      <c r="AY1750" s="14" t="str">
        <f>_xlfn.XLOOKUP(B1750,'[5]Cells Huawei 19042026 15h'!$B:$B,'[5]Cells Huawei 19042026 15h'!$B:$B,"")</f>
        <v/>
      </c>
      <c r="AZ1750" s="105" t="str">
        <f>_xlfn.XLOOKUP(B1750,'INCIDENT-04-23-2026'!E:E,'INCIDENT-04-23-2026'!F:F,"")</f>
        <v/>
      </c>
      <c r="BA1750" s="105" t="str">
        <f>_xlfn.XLOOKUP(B1750,'[6]Eneo 17H'!$C:$C,'[6]Eneo 17H'!$I:$I,"")</f>
        <v/>
      </c>
      <c r="BB1750" s="105" t="str">
        <f>_xlfn.XLOOKUP(B1750,[8]ALL!$B:$B,[8]ALL!$M:$M,"")</f>
        <v/>
      </c>
      <c r="BC1750" s="105" t="str">
        <f>_xlfn.XLOOKUP(B1750,'[6]Eneo 17H'!$C:$C,'[6]Eneo 17H'!$I:$I,"")</f>
        <v/>
      </c>
      <c r="BD1750" s="105" t="str">
        <f>_xlfn.XLOOKUP(B1750,'[7]Eneo 12H'!$C:$C,'[7]Eneo 12H'!$I:$I,"")</f>
        <v/>
      </c>
      <c r="BE1750" s="105" t="s">
        <v>5423</v>
      </c>
    </row>
    <row r="1751" spans="1:57" hidden="1" x14ac:dyDescent="0.3">
      <c r="A1751" s="1" t="s">
        <v>5174</v>
      </c>
      <c r="B1751" s="8" t="s">
        <v>5175</v>
      </c>
      <c r="C1751" s="3" t="str">
        <f>_xlfn.XLOOKUP(B1751,'[1]daily break down'!$D:$D,'[1]daily break down'!$E:$E,"")</f>
        <v>OUEST</v>
      </c>
      <c r="D1751" s="1" t="s">
        <v>11</v>
      </c>
      <c r="E1751" s="1" t="s">
        <v>12</v>
      </c>
      <c r="F1751" s="3" t="s">
        <v>102</v>
      </c>
      <c r="G1751" s="1" t="s">
        <v>4469</v>
      </c>
      <c r="H1751" s="25" t="str">
        <f>_xlfn.XLOOKUP(B1751,[2]CALCULATION!$B:$B,[2]CALCULATION!$H:$H,"")</f>
        <v>HUAWEI</v>
      </c>
      <c r="I1751" s="23">
        <v>0</v>
      </c>
      <c r="J1751" s="23">
        <v>0</v>
      </c>
      <c r="K1751" s="23">
        <v>0</v>
      </c>
      <c r="L1751" s="23">
        <v>0</v>
      </c>
      <c r="M1751" s="23">
        <v>0</v>
      </c>
      <c r="N1751" s="23">
        <v>0</v>
      </c>
      <c r="O1751" s="23">
        <v>0</v>
      </c>
      <c r="P1751" s="103" t="s">
        <v>6554</v>
      </c>
      <c r="Q1751" s="36" t="s">
        <v>5796</v>
      </c>
      <c r="R1751" s="36"/>
      <c r="S1751" s="35" t="str" cm="1">
        <f t="array" ref="S1751">IFERROR(_xlfn.IFS(
U1751="MPR ISSUE","PDH",
U1751="BSS Hardware Issue","BSS",
U1751="Sites strategiques, MLL, Pylone, etc.","ENVTECH",
U1751="AKTIVCO DEFAUT GE &amp; POWER Cabinet","AKTIVCO",
U1751="AKTIVCO Coupure ENEO &amp; Baisse de tension","AKTIVCO GRID ONLY",
U1751="Coupure ENEO &amp; Baisse de tension","IHS GRID ONLY",
U1751="Defaut GE &amp; POWER Cabinet","IHS",
U1751="Sharing","Partners",
U1751="Sites strategiques &amp; DataCenter","SST &amp; DC",
U1751="Exclu","Exclu",
U1751="SAT","SAT",
U1751="SPARE-ISSUE","SPARE-ISSUE",
U1751="Fiber CAmtel","TRANS_FO_CAMTEL",
U1751="Fiber AOF","Fiber AOF",
U1751="Projet OCM (HUAWEI)","TRAVAUX-HUAWEI",
U1751="Projet OCM (NOKIA)","TRAVAUX-NOKIA",
U1751="ACCESS-ISSUE","ACCESS-ISSUE",
U1751="Projet OCM (ZTE, NOKIA, autres projets)","TRAVAUX OCM",
U1751="No root CAuse","No root cause",
U1751="ODU HS","PDH",
U1751="IP &amp; VLAN","PDH",
U1751="Warehouse HUAWEI","SPARE-ISSUE",
U1751="SPARE-HS","SPARE-ISSUE",
U1751="Power Telco","BSS",U1751="no impacts","no impacts"
),"")</f>
        <v/>
      </c>
      <c r="T1751" s="35" t="str" cm="1">
        <f t="array" ref="T1751">IFERROR(_xlfn.IFS(
U1751="MPR ISSUE","TX ISSUE",
U1751="BSS Hardware Issue","RAN ISSUE",
U1751="Sites strategiques, MLL, Pylone, etc.","ENVTECH",
U1751="AKTIVCO DEFAUT GE &amp; POWER Cabinet","POWER ISSUE",
U1751="AKTIVCO Coupure ENEO &amp; Baisse de tension","POWER ISSUE",
U1751="Coupure ENEO &amp; Baisse de tension","POWER ISSUE",
U1751="Defaut GE &amp; POWER Cabinet","POWER ISSUE",
U1751="Sharing","POWER ISSUE",
U1751="Sites strategiques &amp; DataCenter","POWER ISSUE",
U1751="Exclu","Exclu",
U1751="SAT","TX ISSUE",
U1751="SPARE-ISSUE","SPARE-ISSUE",
U1751="Fiber CAmtel","TX ISSUE",
U1751="Fiber AOF","TX ISSUE",
U1751="Projet OCM (HUAWEI)","TRAVAUX-HUAWEI",
U1751="Projet OCM (NOKIA)","TRAVAUX -NOKIA",
U1751="ACCESS-ISSUE","ACCESS-ISSUE",
U1751="Projet OCM (ZTE, NOKIA, autres projets)","TRAVAUX OCM",
U1751="No root CAuse","No root cause",
U1751="ODU HS","TX ISSUE",
U1751="IP &amp; VLAN","TX ISSUE",
U1751="Warehouse HUAWEI","SPARE-ISSUE",
U1751="SPARE-HS","SPARE-ISSUE",
U1751="Power Telco","RAN ISSUE",U1751="no impacts","no impacts"
),"")</f>
        <v/>
      </c>
      <c r="U1751" s="28"/>
      <c r="V1751" s="35" t="str" cm="1">
        <f t="array" ref="V1751">IFERROR(_xlfn.IFS(
U1751="MPR ISSUE","ACTIVE",
U1751="BSS Hardware Issue","ACTIVE",
U1751="Sites strategiques, MLL, Pylone, etc.","PASSIVE",
U1751="AKTIVCO DEFAUT GE &amp; POWER Cabinet","PASSIVE",
U1751="AKTIVCO Coupure ENEO &amp; Baisse de tension","PASSIVE",
U1751="Coupure ENEO &amp; Baisse de tension","PASSIVE",
U1751="Defaut GE &amp; POWER Cabinet","PASSIVE",
U1751="Sharing","PASSIVE",
U1751="Sites strategiques &amp; DataCenter","PASSIVE",
U1751="Exclu","Exclu",
U1751="SAT","ACTIVE",
U1751="SPARE-ISSUE","SPARE-ISSUE",
U1751="Fiber CAmtel","ACTIVE",
U1751="Fiber AOF","ACTIVE",
U1751="Projet OCM (HUAWEI)","PLANNED WORKS",
U1751="Projet OCM (NOKIA)","PLANNED WORKS",
U1751="ACCESS-ISSUE","ACCESS-ISSUE",
U1751="Projet OCM (ZTE, NOKIA, autres projets)","PLANNED WORKS",
U1751="No root CAuse","No root cause",
U1751="ODU HS","ACTIVE",
U1751="IP &amp; VLAN","ACTIVE",
U1751="Warehouse HUAWEI","SPARE-ISSUE",
U1751="SPARE-HS","SPARE-ISSUE",
U1751="Power Telco","ACTIVE",U1751="no impacts","no impacts"
),"")</f>
        <v/>
      </c>
      <c r="W1751" s="102"/>
      <c r="X1751" s="102"/>
      <c r="Y1751" s="102"/>
      <c r="Z1751" s="102"/>
      <c r="AA1751" s="102"/>
      <c r="AB1751" s="104" t="s">
        <v>5423</v>
      </c>
      <c r="AC1751" s="9"/>
      <c r="AD1751" s="9"/>
      <c r="AE1751" s="7" t="s">
        <v>5423</v>
      </c>
      <c r="AF1751" s="6"/>
      <c r="AG1751" s="7"/>
      <c r="AH1751" s="3" t="s">
        <v>5423</v>
      </c>
      <c r="AI1751" s="18" t="s">
        <v>5423</v>
      </c>
      <c r="AJ1751" s="18" t="s">
        <v>5423</v>
      </c>
      <c r="AK1751" s="18" t="s">
        <v>5423</v>
      </c>
      <c r="AL1751" s="18" t="s">
        <v>5423</v>
      </c>
      <c r="AM1751" s="18" t="s">
        <v>5423</v>
      </c>
      <c r="AN1751" s="18" t="s">
        <v>5423</v>
      </c>
      <c r="AO1751" s="18" t="s">
        <v>5423</v>
      </c>
      <c r="AP1751" s="18" t="s">
        <v>5423</v>
      </c>
      <c r="AQ1751" s="18" t="s">
        <v>5423</v>
      </c>
      <c r="AR1751" s="18" t="s">
        <v>5423</v>
      </c>
      <c r="AS1751" s="18" t="s">
        <v>5423</v>
      </c>
      <c r="AT1751" s="18" t="s">
        <v>5423</v>
      </c>
      <c r="AU1751" s="9" t="s">
        <v>5423</v>
      </c>
      <c r="AV1751" s="14"/>
      <c r="AW1751" s="14" t="s">
        <v>5423</v>
      </c>
      <c r="AX1751" s="14" t="str">
        <f>_xlfn.XLOOKUP(B1751,'[4]cell downs 18042026 17h'!$B:$B,'[4]cell downs 18042026 17h'!$B:$B,"")</f>
        <v/>
      </c>
      <c r="AY1751" s="14" t="str">
        <f>_xlfn.XLOOKUP(B1751,'[5]Cells Huawei 19042026 15h'!$B:$B,'[5]Cells Huawei 19042026 15h'!$B:$B,"")</f>
        <v/>
      </c>
      <c r="AZ1751" s="105" t="str">
        <f>_xlfn.XLOOKUP(B1751,'INCIDENT-04-23-2026'!E:E,'INCIDENT-04-23-2026'!F:F,"")</f>
        <v/>
      </c>
      <c r="BA1751" s="105" t="str">
        <f>_xlfn.XLOOKUP(B1751,'[6]Eneo 17H'!$C:$C,'[6]Eneo 17H'!$I:$I,"")</f>
        <v/>
      </c>
      <c r="BB1751" s="105" t="str">
        <f>_xlfn.XLOOKUP(B1751,[8]ALL!$B:$B,[8]ALL!$M:$M,"")</f>
        <v/>
      </c>
      <c r="BC1751" s="105" t="str">
        <f>_xlfn.XLOOKUP(B1751,'[6]Eneo 17H'!$C:$C,'[6]Eneo 17H'!$I:$I,"")</f>
        <v/>
      </c>
      <c r="BD1751" s="105" t="str">
        <f>_xlfn.XLOOKUP(B1751,'[7]Eneo 12H'!$C:$C,'[7]Eneo 12H'!$I:$I,"")</f>
        <v/>
      </c>
      <c r="BE1751" s="105" t="s">
        <v>5423</v>
      </c>
    </row>
    <row r="1752" spans="1:57" hidden="1" x14ac:dyDescent="0.3">
      <c r="A1752" s="1" t="s">
        <v>4467</v>
      </c>
      <c r="B1752" s="8" t="s">
        <v>4468</v>
      </c>
      <c r="C1752" s="3" t="str">
        <f>_xlfn.XLOOKUP(B1752,'[1]daily break down'!$D:$D,'[1]daily break down'!$E:$E,"")</f>
        <v>OUEST</v>
      </c>
      <c r="D1752" s="1" t="s">
        <v>21</v>
      </c>
      <c r="E1752" s="1" t="s">
        <v>122</v>
      </c>
      <c r="F1752" s="3" t="s">
        <v>102</v>
      </c>
      <c r="G1752" s="1" t="s">
        <v>4469</v>
      </c>
      <c r="H1752" s="25" t="str">
        <f>_xlfn.XLOOKUP(B1752,[2]CALCULATION!$B:$B,[2]CALCULATION!$H:$H,"")</f>
        <v>HUAWEI</v>
      </c>
      <c r="I1752" s="23">
        <v>0</v>
      </c>
      <c r="J1752" s="23">
        <v>0</v>
      </c>
      <c r="K1752" s="23">
        <v>0</v>
      </c>
      <c r="L1752" s="23">
        <v>0</v>
      </c>
      <c r="M1752" s="23">
        <v>0</v>
      </c>
      <c r="N1752" s="23">
        <v>0</v>
      </c>
      <c r="O1752" s="23">
        <v>0</v>
      </c>
      <c r="P1752" s="103" t="s">
        <v>6554</v>
      </c>
      <c r="Q1752" s="36" t="s">
        <v>5796</v>
      </c>
      <c r="R1752" s="36"/>
      <c r="S1752" s="35" t="str" cm="1">
        <f t="array" ref="S1752">IFERROR(_xlfn.IFS(
U1752="MPR ISSUE","PDH",
U1752="BSS Hardware Issue","BSS",
U1752="Sites strategiques, MLL, Pylone, etc.","ENVTECH",
U1752="AKTIVCO DEFAUT GE &amp; POWER Cabinet","AKTIVCO",
U1752="AKTIVCO Coupure ENEO &amp; Baisse de tension","AKTIVCO GRID ONLY",
U1752="Coupure ENEO &amp; Baisse de tension","IHS GRID ONLY",
U1752="Defaut GE &amp; POWER Cabinet","IHS",
U1752="Sharing","Partners",
U1752="Sites strategiques &amp; DataCenter","SST &amp; DC",
U1752="Exclu","Exclu",
U1752="SAT","SAT",
U1752="SPARE-ISSUE","SPARE-ISSUE",
U1752="Fiber CAmtel","TRANS_FO_CAMTEL",
U1752="Fiber AOF","Fiber AOF",
U1752="Projet OCM (HUAWEI)","TRAVAUX-HUAWEI",
U1752="Projet OCM (NOKIA)","TRAVAUX-NOKIA",
U1752="ACCESS-ISSUE","ACCESS-ISSUE",
U1752="Projet OCM (ZTE, NOKIA, autres projets)","TRAVAUX OCM",
U1752="No root CAuse","No root cause",
U1752="ODU HS","PDH",
U1752="IP &amp; VLAN","PDH",
U1752="Warehouse HUAWEI","SPARE-ISSUE",
U1752="SPARE-HS","SPARE-ISSUE",
U1752="Power Telco","BSS",U1752="no impacts","no impacts"
),"")</f>
        <v/>
      </c>
      <c r="T1752" s="35" t="str" cm="1">
        <f t="array" ref="T1752">IFERROR(_xlfn.IFS(
U1752="MPR ISSUE","TX ISSUE",
U1752="BSS Hardware Issue","RAN ISSUE",
U1752="Sites strategiques, MLL, Pylone, etc.","ENVTECH",
U1752="AKTIVCO DEFAUT GE &amp; POWER Cabinet","POWER ISSUE",
U1752="AKTIVCO Coupure ENEO &amp; Baisse de tension","POWER ISSUE",
U1752="Coupure ENEO &amp; Baisse de tension","POWER ISSUE",
U1752="Defaut GE &amp; POWER Cabinet","POWER ISSUE",
U1752="Sharing","POWER ISSUE",
U1752="Sites strategiques &amp; DataCenter","POWER ISSUE",
U1752="Exclu","Exclu",
U1752="SAT","TX ISSUE",
U1752="SPARE-ISSUE","SPARE-ISSUE",
U1752="Fiber CAmtel","TX ISSUE",
U1752="Fiber AOF","TX ISSUE",
U1752="Projet OCM (HUAWEI)","TRAVAUX-HUAWEI",
U1752="Projet OCM (NOKIA)","TRAVAUX -NOKIA",
U1752="ACCESS-ISSUE","ACCESS-ISSUE",
U1752="Projet OCM (ZTE, NOKIA, autres projets)","TRAVAUX OCM",
U1752="No root CAuse","No root cause",
U1752="ODU HS","TX ISSUE",
U1752="IP &amp; VLAN","TX ISSUE",
U1752="Warehouse HUAWEI","SPARE-ISSUE",
U1752="SPARE-HS","SPARE-ISSUE",
U1752="Power Telco","RAN ISSUE",U1752="no impacts","no impacts"
),"")</f>
        <v/>
      </c>
      <c r="U1752" s="28"/>
      <c r="V1752" s="35" t="str" cm="1">
        <f t="array" ref="V1752">IFERROR(_xlfn.IFS(
U1752="MPR ISSUE","ACTIVE",
U1752="BSS Hardware Issue","ACTIVE",
U1752="Sites strategiques, MLL, Pylone, etc.","PASSIVE",
U1752="AKTIVCO DEFAUT GE &amp; POWER Cabinet","PASSIVE",
U1752="AKTIVCO Coupure ENEO &amp; Baisse de tension","PASSIVE",
U1752="Coupure ENEO &amp; Baisse de tension","PASSIVE",
U1752="Defaut GE &amp; POWER Cabinet","PASSIVE",
U1752="Sharing","PASSIVE",
U1752="Sites strategiques &amp; DataCenter","PASSIVE",
U1752="Exclu","Exclu",
U1752="SAT","ACTIVE",
U1752="SPARE-ISSUE","SPARE-ISSUE",
U1752="Fiber CAmtel","ACTIVE",
U1752="Fiber AOF","ACTIVE",
U1752="Projet OCM (HUAWEI)","PLANNED WORKS",
U1752="Projet OCM (NOKIA)","PLANNED WORKS",
U1752="ACCESS-ISSUE","ACCESS-ISSUE",
U1752="Projet OCM (ZTE, NOKIA, autres projets)","PLANNED WORKS",
U1752="No root CAuse","No root cause",
U1752="ODU HS","ACTIVE",
U1752="IP &amp; VLAN","ACTIVE",
U1752="Warehouse HUAWEI","SPARE-ISSUE",
U1752="SPARE-HS","SPARE-ISSUE",
U1752="Power Telco","ACTIVE",U1752="no impacts","no impacts"
),"")</f>
        <v/>
      </c>
      <c r="W1752" s="102"/>
      <c r="X1752" s="102"/>
      <c r="Y1752" s="102"/>
      <c r="Z1752" s="102"/>
      <c r="AA1752" s="102"/>
      <c r="AB1752" s="104" t="s">
        <v>5423</v>
      </c>
      <c r="AC1752" s="9"/>
      <c r="AD1752" s="9"/>
      <c r="AE1752" s="7" t="s">
        <v>5423</v>
      </c>
      <c r="AF1752" s="6"/>
      <c r="AG1752" s="7"/>
      <c r="AH1752" s="3" t="s">
        <v>5423</v>
      </c>
      <c r="AI1752" s="18" t="s">
        <v>5423</v>
      </c>
      <c r="AJ1752" s="18" t="s">
        <v>5423</v>
      </c>
      <c r="AK1752" s="18" t="s">
        <v>5423</v>
      </c>
      <c r="AL1752" s="18" t="s">
        <v>5423</v>
      </c>
      <c r="AM1752" s="18" t="s">
        <v>5423</v>
      </c>
      <c r="AN1752" s="18" t="s">
        <v>5423</v>
      </c>
      <c r="AO1752" s="18" t="s">
        <v>5423</v>
      </c>
      <c r="AP1752" s="18" t="s">
        <v>5423</v>
      </c>
      <c r="AQ1752" s="18" t="s">
        <v>5423</v>
      </c>
      <c r="AR1752" s="18" t="s">
        <v>5423</v>
      </c>
      <c r="AS1752" s="18" t="s">
        <v>5423</v>
      </c>
      <c r="AT1752" s="18" t="s">
        <v>5423</v>
      </c>
      <c r="AU1752" s="9" t="s">
        <v>5423</v>
      </c>
      <c r="AV1752" s="14"/>
      <c r="AW1752" s="14" t="s">
        <v>5423</v>
      </c>
      <c r="AX1752" s="14" t="str">
        <f>_xlfn.XLOOKUP(B1752,'[4]cell downs 18042026 17h'!$B:$B,'[4]cell downs 18042026 17h'!$B:$B,"")</f>
        <v/>
      </c>
      <c r="AY1752" s="14" t="str">
        <f>_xlfn.XLOOKUP(B1752,'[5]Cells Huawei 19042026 15h'!$B:$B,'[5]Cells Huawei 19042026 15h'!$B:$B,"")</f>
        <v/>
      </c>
      <c r="AZ1752" s="105" t="str">
        <f>_xlfn.XLOOKUP(B1752,'INCIDENT-04-23-2026'!E:E,'INCIDENT-04-23-2026'!F:F,"")</f>
        <v/>
      </c>
      <c r="BA1752" s="105" t="str">
        <f>_xlfn.XLOOKUP(B1752,'[6]Eneo 17H'!$C:$C,'[6]Eneo 17H'!$I:$I,"")</f>
        <v/>
      </c>
      <c r="BB1752" s="105" t="str">
        <f>_xlfn.XLOOKUP(B1752,[8]ALL!$B:$B,[8]ALL!$M:$M,"")</f>
        <v/>
      </c>
      <c r="BC1752" s="105" t="str">
        <f>_xlfn.XLOOKUP(B1752,'[6]Eneo 17H'!$C:$C,'[6]Eneo 17H'!$I:$I,"")</f>
        <v/>
      </c>
      <c r="BD1752" s="105" t="str">
        <f>_xlfn.XLOOKUP(B1752,'[7]Eneo 12H'!$C:$C,'[7]Eneo 12H'!$I:$I,"")</f>
        <v/>
      </c>
      <c r="BE1752" s="105" t="s">
        <v>5423</v>
      </c>
    </row>
    <row r="1753" spans="1:57" hidden="1" x14ac:dyDescent="0.3">
      <c r="A1753" s="1" t="s">
        <v>4291</v>
      </c>
      <c r="B1753" s="8" t="s">
        <v>4292</v>
      </c>
      <c r="C1753" s="3" t="str">
        <f>_xlfn.XLOOKUP(B1753,'[1]daily break down'!$D:$D,'[1]daily break down'!$E:$E,"")</f>
        <v>OUEST</v>
      </c>
      <c r="D1753" s="1" t="s">
        <v>11</v>
      </c>
      <c r="E1753" s="1" t="s">
        <v>12</v>
      </c>
      <c r="F1753" s="3" t="s">
        <v>102</v>
      </c>
      <c r="G1753" s="1" t="s">
        <v>4291</v>
      </c>
      <c r="H1753" s="25" t="str">
        <f>_xlfn.XLOOKUP(B1753,[2]CALCULATION!$B:$B,[2]CALCULATION!$H:$H,"")</f>
        <v>HUAWEI</v>
      </c>
      <c r="I1753" s="23">
        <v>0</v>
      </c>
      <c r="J1753" s="23">
        <v>0</v>
      </c>
      <c r="K1753" s="23">
        <v>0</v>
      </c>
      <c r="L1753" s="23">
        <v>0.51225911943224511</v>
      </c>
      <c r="M1753" s="23">
        <v>0</v>
      </c>
      <c r="N1753" s="23">
        <v>0</v>
      </c>
      <c r="O1753" s="23">
        <v>0</v>
      </c>
      <c r="P1753" s="103" t="s">
        <v>6554</v>
      </c>
      <c r="Q1753" s="36" t="s">
        <v>5796</v>
      </c>
      <c r="R1753" s="36"/>
      <c r="S1753" s="35" t="str" cm="1">
        <f t="array" ref="S1753">IFERROR(_xlfn.IFS(
U1753="MPR ISSUE","PDH",
U1753="BSS Hardware Issue","BSS",
U1753="Sites strategiques, MLL, Pylone, etc.","ENVTECH",
U1753="AKTIVCO DEFAUT GE &amp; POWER Cabinet","AKTIVCO",
U1753="AKTIVCO Coupure ENEO &amp; Baisse de tension","AKTIVCO GRID ONLY",
U1753="Coupure ENEO &amp; Baisse de tension","IHS GRID ONLY",
U1753="Defaut GE &amp; POWER Cabinet","IHS",
U1753="Sharing","Partners",
U1753="Sites strategiques &amp; DataCenter","SST &amp; DC",
U1753="Exclu","Exclu",
U1753="SAT","SAT",
U1753="SPARE-ISSUE","SPARE-ISSUE",
U1753="Fiber CAmtel","TRANS_FO_CAMTEL",
U1753="Fiber AOF","Fiber AOF",
U1753="Projet OCM (HUAWEI)","TRAVAUX-HUAWEI",
U1753="Projet OCM (NOKIA)","TRAVAUX-NOKIA",
U1753="ACCESS-ISSUE","ACCESS-ISSUE",
U1753="Projet OCM (ZTE, NOKIA, autres projets)","TRAVAUX OCM",
U1753="No root CAuse","No root cause",
U1753="ODU HS","PDH",
U1753="IP &amp; VLAN","PDH",
U1753="Warehouse HUAWEI","SPARE-ISSUE",
U1753="SPARE-HS","SPARE-ISSUE",
U1753="Power Telco","BSS",U1753="no impacts","no impacts"
),"")</f>
        <v/>
      </c>
      <c r="T1753" s="35" t="str" cm="1">
        <f t="array" ref="T1753">IFERROR(_xlfn.IFS(
U1753="MPR ISSUE","TX ISSUE",
U1753="BSS Hardware Issue","RAN ISSUE",
U1753="Sites strategiques, MLL, Pylone, etc.","ENVTECH",
U1753="AKTIVCO DEFAUT GE &amp; POWER Cabinet","POWER ISSUE",
U1753="AKTIVCO Coupure ENEO &amp; Baisse de tension","POWER ISSUE",
U1753="Coupure ENEO &amp; Baisse de tension","POWER ISSUE",
U1753="Defaut GE &amp; POWER Cabinet","POWER ISSUE",
U1753="Sharing","POWER ISSUE",
U1753="Sites strategiques &amp; DataCenter","POWER ISSUE",
U1753="Exclu","Exclu",
U1753="SAT","TX ISSUE",
U1753="SPARE-ISSUE","SPARE-ISSUE",
U1753="Fiber CAmtel","TX ISSUE",
U1753="Fiber AOF","TX ISSUE",
U1753="Projet OCM (HUAWEI)","TRAVAUX-HUAWEI",
U1753="Projet OCM (NOKIA)","TRAVAUX -NOKIA",
U1753="ACCESS-ISSUE","ACCESS-ISSUE",
U1753="Projet OCM (ZTE, NOKIA, autres projets)","TRAVAUX OCM",
U1753="No root CAuse","No root cause",
U1753="ODU HS","TX ISSUE",
U1753="IP &amp; VLAN","TX ISSUE",
U1753="Warehouse HUAWEI","SPARE-ISSUE",
U1753="SPARE-HS","SPARE-ISSUE",
U1753="Power Telco","RAN ISSUE",U1753="no impacts","no impacts"
),"")</f>
        <v/>
      </c>
      <c r="U1753" s="28"/>
      <c r="V1753" s="35" t="str" cm="1">
        <f t="array" ref="V1753">IFERROR(_xlfn.IFS(
U1753="MPR ISSUE","ACTIVE",
U1753="BSS Hardware Issue","ACTIVE",
U1753="Sites strategiques, MLL, Pylone, etc.","PASSIVE",
U1753="AKTIVCO DEFAUT GE &amp; POWER Cabinet","PASSIVE",
U1753="AKTIVCO Coupure ENEO &amp; Baisse de tension","PASSIVE",
U1753="Coupure ENEO &amp; Baisse de tension","PASSIVE",
U1753="Defaut GE &amp; POWER Cabinet","PASSIVE",
U1753="Sharing","PASSIVE",
U1753="Sites strategiques &amp; DataCenter","PASSIVE",
U1753="Exclu","Exclu",
U1753="SAT","ACTIVE",
U1753="SPARE-ISSUE","SPARE-ISSUE",
U1753="Fiber CAmtel","ACTIVE",
U1753="Fiber AOF","ACTIVE",
U1753="Projet OCM (HUAWEI)","PLANNED WORKS",
U1753="Projet OCM (NOKIA)","PLANNED WORKS",
U1753="ACCESS-ISSUE","ACCESS-ISSUE",
U1753="Projet OCM (ZTE, NOKIA, autres projets)","PLANNED WORKS",
U1753="No root CAuse","No root cause",
U1753="ODU HS","ACTIVE",
U1753="IP &amp; VLAN","ACTIVE",
U1753="Warehouse HUAWEI","SPARE-ISSUE",
U1753="SPARE-HS","SPARE-ISSUE",
U1753="Power Telco","ACTIVE",U1753="no impacts","no impacts"
),"")</f>
        <v/>
      </c>
      <c r="W1753" s="102"/>
      <c r="X1753" s="102"/>
      <c r="Y1753" s="102"/>
      <c r="Z1753" s="102"/>
      <c r="AA1753" s="102"/>
      <c r="AB1753" s="104" t="s">
        <v>5423</v>
      </c>
      <c r="AC1753" s="9"/>
      <c r="AD1753" s="9"/>
      <c r="AE1753" s="7" t="s">
        <v>5423</v>
      </c>
      <c r="AF1753" s="6"/>
      <c r="AG1753" s="7"/>
      <c r="AH1753" s="3" t="s">
        <v>5423</v>
      </c>
      <c r="AI1753" s="18" t="s">
        <v>5423</v>
      </c>
      <c r="AJ1753" s="18" t="s">
        <v>5423</v>
      </c>
      <c r="AK1753" s="18" t="s">
        <v>5423</v>
      </c>
      <c r="AL1753" s="18" t="s">
        <v>5423</v>
      </c>
      <c r="AM1753" s="18" t="s">
        <v>5423</v>
      </c>
      <c r="AN1753" s="18" t="s">
        <v>5423</v>
      </c>
      <c r="AO1753" s="18" t="s">
        <v>5423</v>
      </c>
      <c r="AP1753" s="18" t="s">
        <v>5423</v>
      </c>
      <c r="AQ1753" s="18" t="s">
        <v>5423</v>
      </c>
      <c r="AR1753" s="18" t="s">
        <v>5423</v>
      </c>
      <c r="AS1753" s="18" t="s">
        <v>5423</v>
      </c>
      <c r="AT1753" s="18" t="s">
        <v>5423</v>
      </c>
      <c r="AU1753" s="9" t="s">
        <v>5423</v>
      </c>
      <c r="AV1753" s="14"/>
      <c r="AW1753" s="14" t="s">
        <v>5423</v>
      </c>
      <c r="AX1753" s="14" t="str">
        <f>_xlfn.XLOOKUP(B1753,'[4]cell downs 18042026 17h'!$B:$B,'[4]cell downs 18042026 17h'!$B:$B,"")</f>
        <v/>
      </c>
      <c r="AY1753" s="14" t="str">
        <f>_xlfn.XLOOKUP(B1753,'[5]Cells Huawei 19042026 15h'!$B:$B,'[5]Cells Huawei 19042026 15h'!$B:$B,"")</f>
        <v/>
      </c>
      <c r="AZ1753" s="105" t="str">
        <f>_xlfn.XLOOKUP(B1753,'INCIDENT-04-23-2026'!E:E,'INCIDENT-04-23-2026'!F:F,"")</f>
        <v/>
      </c>
      <c r="BA1753" s="105" t="str">
        <f>_xlfn.XLOOKUP(B1753,'[6]Eneo 17H'!$C:$C,'[6]Eneo 17H'!$I:$I,"")</f>
        <v/>
      </c>
      <c r="BB1753" s="105" t="str">
        <f>_xlfn.XLOOKUP(B1753,[8]ALL!$B:$B,[8]ALL!$M:$M,"")</f>
        <v/>
      </c>
      <c r="BC1753" s="105" t="str">
        <f>_xlfn.XLOOKUP(B1753,'[6]Eneo 17H'!$C:$C,'[6]Eneo 17H'!$I:$I,"")</f>
        <v/>
      </c>
      <c r="BD1753" s="105" t="str">
        <f>_xlfn.XLOOKUP(B1753,'[7]Eneo 12H'!$C:$C,'[7]Eneo 12H'!$I:$I,"")</f>
        <v/>
      </c>
      <c r="BE1753" s="105" t="s">
        <v>5423</v>
      </c>
    </row>
    <row r="1754" spans="1:57" hidden="1" x14ac:dyDescent="0.3">
      <c r="A1754" s="1" t="s">
        <v>4820</v>
      </c>
      <c r="B1754" s="8" t="s">
        <v>4821</v>
      </c>
      <c r="C1754" s="3" t="str">
        <f>_xlfn.XLOOKUP(B1754,'[1]daily break down'!$D:$D,'[1]daily break down'!$E:$E,"")</f>
        <v>SUD-OUEST</v>
      </c>
      <c r="D1754" s="1" t="s">
        <v>11</v>
      </c>
      <c r="E1754" s="1" t="s">
        <v>12</v>
      </c>
      <c r="F1754" s="3" t="s">
        <v>13</v>
      </c>
      <c r="G1754" s="1" t="s">
        <v>63</v>
      </c>
      <c r="H1754" s="25" t="str">
        <f>_xlfn.XLOOKUP(B1754,[2]CALCULATION!$B:$B,[2]CALCULATION!$H:$H,"")</f>
        <v>HUAWEI</v>
      </c>
      <c r="I1754" s="23">
        <v>0.13731226796563109</v>
      </c>
      <c r="J1754" s="23">
        <v>0</v>
      </c>
      <c r="K1754" s="23">
        <v>0</v>
      </c>
      <c r="L1754" s="23">
        <v>0.13565360568211327</v>
      </c>
      <c r="M1754" s="23">
        <v>0</v>
      </c>
      <c r="N1754" s="23">
        <v>0</v>
      </c>
      <c r="O1754" s="23">
        <v>0</v>
      </c>
      <c r="P1754" s="103" t="s">
        <v>6554</v>
      </c>
      <c r="Q1754" s="36" t="s">
        <v>5796</v>
      </c>
      <c r="R1754" s="36"/>
      <c r="S1754" s="35" t="str" cm="1">
        <f t="array" ref="S1754">IFERROR(_xlfn.IFS(
U1754="MPR ISSUE","PDH",
U1754="BSS Hardware Issue","BSS",
U1754="Sites strategiques, MLL, Pylone, etc.","ENVTECH",
U1754="AKTIVCO DEFAUT GE &amp; POWER Cabinet","AKTIVCO",
U1754="AKTIVCO Coupure ENEO &amp; Baisse de tension","AKTIVCO GRID ONLY",
U1754="Coupure ENEO &amp; Baisse de tension","IHS GRID ONLY",
U1754="Defaut GE &amp; POWER Cabinet","IHS",
U1754="Sharing","Partners",
U1754="Sites strategiques &amp; DataCenter","SST &amp; DC",
U1754="Exclu","Exclu",
U1754="SAT","SAT",
U1754="SPARE-ISSUE","SPARE-ISSUE",
U1754="Fiber CAmtel","TRANS_FO_CAMTEL",
U1754="Fiber AOF","Fiber AOF",
U1754="Projet OCM (HUAWEI)","TRAVAUX-HUAWEI",
U1754="Projet OCM (NOKIA)","TRAVAUX-NOKIA",
U1754="ACCESS-ISSUE","ACCESS-ISSUE",
U1754="Projet OCM (ZTE, NOKIA, autres projets)","TRAVAUX OCM",
U1754="No root CAuse","No root cause",
U1754="ODU HS","PDH",
U1754="IP &amp; VLAN","PDH",
U1754="Warehouse HUAWEI","SPARE-ISSUE",
U1754="SPARE-HS","SPARE-ISSUE",
U1754="Power Telco","BSS",U1754="no impacts","no impacts"
),"")</f>
        <v/>
      </c>
      <c r="T1754" s="35" t="str" cm="1">
        <f t="array" ref="T1754">IFERROR(_xlfn.IFS(
U1754="MPR ISSUE","TX ISSUE",
U1754="BSS Hardware Issue","RAN ISSUE",
U1754="Sites strategiques, MLL, Pylone, etc.","ENVTECH",
U1754="AKTIVCO DEFAUT GE &amp; POWER Cabinet","POWER ISSUE",
U1754="AKTIVCO Coupure ENEO &amp; Baisse de tension","POWER ISSUE",
U1754="Coupure ENEO &amp; Baisse de tension","POWER ISSUE",
U1754="Defaut GE &amp; POWER Cabinet","POWER ISSUE",
U1754="Sharing","POWER ISSUE",
U1754="Sites strategiques &amp; DataCenter","POWER ISSUE",
U1754="Exclu","Exclu",
U1754="SAT","TX ISSUE",
U1754="SPARE-ISSUE","SPARE-ISSUE",
U1754="Fiber CAmtel","TX ISSUE",
U1754="Fiber AOF","TX ISSUE",
U1754="Projet OCM (HUAWEI)","TRAVAUX-HUAWEI",
U1754="Projet OCM (NOKIA)","TRAVAUX -NOKIA",
U1754="ACCESS-ISSUE","ACCESS-ISSUE",
U1754="Projet OCM (ZTE, NOKIA, autres projets)","TRAVAUX OCM",
U1754="No root CAuse","No root cause",
U1754="ODU HS","TX ISSUE",
U1754="IP &amp; VLAN","TX ISSUE",
U1754="Warehouse HUAWEI","SPARE-ISSUE",
U1754="SPARE-HS","SPARE-ISSUE",
U1754="Power Telco","RAN ISSUE",U1754="no impacts","no impacts"
),"")</f>
        <v/>
      </c>
      <c r="U1754" s="28"/>
      <c r="V1754" s="35" t="str" cm="1">
        <f t="array" ref="V1754">IFERROR(_xlfn.IFS(
U1754="MPR ISSUE","ACTIVE",
U1754="BSS Hardware Issue","ACTIVE",
U1754="Sites strategiques, MLL, Pylone, etc.","PASSIVE",
U1754="AKTIVCO DEFAUT GE &amp; POWER Cabinet","PASSIVE",
U1754="AKTIVCO Coupure ENEO &amp; Baisse de tension","PASSIVE",
U1754="Coupure ENEO &amp; Baisse de tension","PASSIVE",
U1754="Defaut GE &amp; POWER Cabinet","PASSIVE",
U1754="Sharing","PASSIVE",
U1754="Sites strategiques &amp; DataCenter","PASSIVE",
U1754="Exclu","Exclu",
U1754="SAT","ACTIVE",
U1754="SPARE-ISSUE","SPARE-ISSUE",
U1754="Fiber CAmtel","ACTIVE",
U1754="Fiber AOF","ACTIVE",
U1754="Projet OCM (HUAWEI)","PLANNED WORKS",
U1754="Projet OCM (NOKIA)","PLANNED WORKS",
U1754="ACCESS-ISSUE","ACCESS-ISSUE",
U1754="Projet OCM (ZTE, NOKIA, autres projets)","PLANNED WORKS",
U1754="No root CAuse","No root cause",
U1754="ODU HS","ACTIVE",
U1754="IP &amp; VLAN","ACTIVE",
U1754="Warehouse HUAWEI","SPARE-ISSUE",
U1754="SPARE-HS","SPARE-ISSUE",
U1754="Power Telco","ACTIVE",U1754="no impacts","no impacts"
),"")</f>
        <v/>
      </c>
      <c r="W1754" s="102"/>
      <c r="X1754" s="102"/>
      <c r="Y1754" s="102"/>
      <c r="Z1754" s="102"/>
      <c r="AA1754" s="102"/>
      <c r="AB1754" s="104" t="s">
        <v>5423</v>
      </c>
      <c r="AC1754" s="9"/>
      <c r="AD1754" s="9"/>
      <c r="AE1754" s="7" t="s">
        <v>5423</v>
      </c>
      <c r="AF1754" s="6"/>
      <c r="AG1754" s="7"/>
      <c r="AH1754" s="3" t="s">
        <v>5423</v>
      </c>
      <c r="AI1754" s="18" t="s">
        <v>5423</v>
      </c>
      <c r="AJ1754" s="18" t="s">
        <v>5423</v>
      </c>
      <c r="AK1754" s="18" t="s">
        <v>5423</v>
      </c>
      <c r="AL1754" s="18" t="s">
        <v>5423</v>
      </c>
      <c r="AM1754" s="18" t="s">
        <v>5423</v>
      </c>
      <c r="AN1754" s="18" t="s">
        <v>5423</v>
      </c>
      <c r="AO1754" s="18" t="s">
        <v>5423</v>
      </c>
      <c r="AP1754" s="18" t="s">
        <v>5423</v>
      </c>
      <c r="AQ1754" s="18" t="s">
        <v>5423</v>
      </c>
      <c r="AR1754" s="18" t="s">
        <v>5423</v>
      </c>
      <c r="AS1754" s="18" t="s">
        <v>5423</v>
      </c>
      <c r="AT1754" s="18" t="s">
        <v>5423</v>
      </c>
      <c r="AU1754" s="9" t="s">
        <v>5423</v>
      </c>
      <c r="AV1754" s="14"/>
      <c r="AW1754" s="14" t="s">
        <v>5423</v>
      </c>
      <c r="AX1754" s="14" t="str">
        <f>_xlfn.XLOOKUP(B1754,'[4]cell downs 18042026 17h'!$B:$B,'[4]cell downs 18042026 17h'!$B:$B,"")</f>
        <v/>
      </c>
      <c r="AY1754" s="14" t="str">
        <f>_xlfn.XLOOKUP(B1754,'[5]Cells Huawei 19042026 15h'!$B:$B,'[5]Cells Huawei 19042026 15h'!$B:$B,"")</f>
        <v/>
      </c>
      <c r="AZ1754" s="105" t="str">
        <f>_xlfn.XLOOKUP(B1754,'INCIDENT-04-23-2026'!E:E,'INCIDENT-04-23-2026'!F:F,"")</f>
        <v/>
      </c>
      <c r="BA1754" s="105" t="str">
        <f>_xlfn.XLOOKUP(B1754,'[6]Eneo 17H'!$C:$C,'[6]Eneo 17H'!$I:$I,"")</f>
        <v/>
      </c>
      <c r="BB1754" s="105" t="str">
        <f>_xlfn.XLOOKUP(B1754,[8]ALL!$B:$B,[8]ALL!$M:$M,"")</f>
        <v/>
      </c>
      <c r="BC1754" s="105" t="str">
        <f>_xlfn.XLOOKUP(B1754,'[6]Eneo 17H'!$C:$C,'[6]Eneo 17H'!$I:$I,"")</f>
        <v/>
      </c>
      <c r="BD1754" s="105" t="str">
        <f>_xlfn.XLOOKUP(B1754,'[7]Eneo 12H'!$C:$C,'[7]Eneo 12H'!$I:$I,"")</f>
        <v/>
      </c>
      <c r="BE1754" s="105" t="s">
        <v>5423</v>
      </c>
    </row>
    <row r="1755" spans="1:57" hidden="1" x14ac:dyDescent="0.3">
      <c r="A1755" s="1" t="s">
        <v>2608</v>
      </c>
      <c r="B1755" s="8" t="s">
        <v>2609</v>
      </c>
      <c r="C1755" s="3" t="str">
        <f>_xlfn.XLOOKUP(B1755,'[1]daily break down'!$D:$D,'[1]daily break down'!$E:$E,"")</f>
        <v>Douala</v>
      </c>
      <c r="D1755" s="1" t="s">
        <v>11</v>
      </c>
      <c r="E1755" s="1" t="s">
        <v>12</v>
      </c>
      <c r="F1755" s="3" t="s">
        <v>31</v>
      </c>
      <c r="G1755" s="1" t="s">
        <v>32</v>
      </c>
      <c r="H1755" s="27" t="str">
        <f>_xlfn.XLOOKUP(B1755,[2]CALCULATION!$B:$B,[2]CALCULATION!$H:$H,"")</f>
        <v>ZTE</v>
      </c>
      <c r="I1755" s="23">
        <v>0</v>
      </c>
      <c r="J1755" s="23">
        <v>0</v>
      </c>
      <c r="K1755" s="23">
        <v>0</v>
      </c>
      <c r="L1755" s="23">
        <v>0</v>
      </c>
      <c r="M1755" s="23">
        <v>0</v>
      </c>
      <c r="N1755" s="23">
        <v>0</v>
      </c>
      <c r="O1755" s="23">
        <v>0</v>
      </c>
      <c r="P1755" s="103" t="s">
        <v>6554</v>
      </c>
      <c r="Q1755" s="36" t="s">
        <v>5796</v>
      </c>
      <c r="R1755" s="36"/>
      <c r="S1755" s="35" t="str" cm="1">
        <f t="array" ref="S1755">IFERROR(_xlfn.IFS(
U1755="MPR ISSUE","PDH",
U1755="BSS Hardware Issue","BSS",
U1755="Sites strategiques, MLL, Pylone, etc.","ENVTECH",
U1755="AKTIVCO DEFAUT GE &amp; POWER Cabinet","AKTIVCO",
U1755="AKTIVCO Coupure ENEO &amp; Baisse de tension","AKTIVCO GRID ONLY",
U1755="Coupure ENEO &amp; Baisse de tension","IHS GRID ONLY",
U1755="Defaut GE &amp; POWER Cabinet","IHS",
U1755="Sharing","Partners",
U1755="Sites strategiques &amp; DataCenter","SST &amp; DC",
U1755="Exclu","Exclu",
U1755="SAT","SAT",
U1755="SPARE-ISSUE","SPARE-ISSUE",
U1755="Fiber CAmtel","TRANS_FO_CAMTEL",
U1755="Fiber AOF","Fiber AOF",
U1755="Projet OCM (HUAWEI)","TRAVAUX-HUAWEI",
U1755="Projet OCM (NOKIA)","TRAVAUX-NOKIA",
U1755="ACCESS-ISSUE","ACCESS-ISSUE",
U1755="Projet OCM (ZTE, NOKIA, autres projets)","TRAVAUX OCM",
U1755="No root CAuse","No root cause",
U1755="ODU HS","PDH",
U1755="IP &amp; VLAN","PDH",
U1755="Warehouse HUAWEI","SPARE-ISSUE",
U1755="SPARE-HS","SPARE-ISSUE",
U1755="Power Telco","BSS",U1755="no impacts","no impacts"
),"")</f>
        <v/>
      </c>
      <c r="T1755" s="35" t="str" cm="1">
        <f t="array" ref="T1755">IFERROR(_xlfn.IFS(
U1755="MPR ISSUE","TX ISSUE",
U1755="BSS Hardware Issue","RAN ISSUE",
U1755="Sites strategiques, MLL, Pylone, etc.","ENVTECH",
U1755="AKTIVCO DEFAUT GE &amp; POWER Cabinet","POWER ISSUE",
U1755="AKTIVCO Coupure ENEO &amp; Baisse de tension","POWER ISSUE",
U1755="Coupure ENEO &amp; Baisse de tension","POWER ISSUE",
U1755="Defaut GE &amp; POWER Cabinet","POWER ISSUE",
U1755="Sharing","POWER ISSUE",
U1755="Sites strategiques &amp; DataCenter","POWER ISSUE",
U1755="Exclu","Exclu",
U1755="SAT","TX ISSUE",
U1755="SPARE-ISSUE","SPARE-ISSUE",
U1755="Fiber CAmtel","TX ISSUE",
U1755="Fiber AOF","TX ISSUE",
U1755="Projet OCM (HUAWEI)","TRAVAUX-HUAWEI",
U1755="Projet OCM (NOKIA)","TRAVAUX -NOKIA",
U1755="ACCESS-ISSUE","ACCESS-ISSUE",
U1755="Projet OCM (ZTE, NOKIA, autres projets)","TRAVAUX OCM",
U1755="No root CAuse","No root cause",
U1755="ODU HS","TX ISSUE",
U1755="IP &amp; VLAN","TX ISSUE",
U1755="Warehouse HUAWEI","SPARE-ISSUE",
U1755="SPARE-HS","SPARE-ISSUE",
U1755="Power Telco","RAN ISSUE",U1755="no impacts","no impacts"
),"")</f>
        <v/>
      </c>
      <c r="U1755" s="28"/>
      <c r="V1755" s="35" t="str" cm="1">
        <f t="array" ref="V1755">IFERROR(_xlfn.IFS(
U1755="MPR ISSUE","ACTIVE",
U1755="BSS Hardware Issue","ACTIVE",
U1755="Sites strategiques, MLL, Pylone, etc.","PASSIVE",
U1755="AKTIVCO DEFAUT GE &amp; POWER Cabinet","PASSIVE",
U1755="AKTIVCO Coupure ENEO &amp; Baisse de tension","PASSIVE",
U1755="Coupure ENEO &amp; Baisse de tension","PASSIVE",
U1755="Defaut GE &amp; POWER Cabinet","PASSIVE",
U1755="Sharing","PASSIVE",
U1755="Sites strategiques &amp; DataCenter","PASSIVE",
U1755="Exclu","Exclu",
U1755="SAT","ACTIVE",
U1755="SPARE-ISSUE","SPARE-ISSUE",
U1755="Fiber CAmtel","ACTIVE",
U1755="Fiber AOF","ACTIVE",
U1755="Projet OCM (HUAWEI)","PLANNED WORKS",
U1755="Projet OCM (NOKIA)","PLANNED WORKS",
U1755="ACCESS-ISSUE","ACCESS-ISSUE",
U1755="Projet OCM (ZTE, NOKIA, autres projets)","PLANNED WORKS",
U1755="No root CAuse","No root cause",
U1755="ODU HS","ACTIVE",
U1755="IP &amp; VLAN","ACTIVE",
U1755="Warehouse HUAWEI","SPARE-ISSUE",
U1755="SPARE-HS","SPARE-ISSUE",
U1755="Power Telco","ACTIVE",U1755="no impacts","no impacts"
),"")</f>
        <v/>
      </c>
      <c r="W1755" s="102"/>
      <c r="X1755" s="102"/>
      <c r="Y1755" s="102"/>
      <c r="Z1755" s="102"/>
      <c r="AA1755" s="102"/>
      <c r="AB1755" s="104" t="s">
        <v>5423</v>
      </c>
      <c r="AC1755" s="9"/>
      <c r="AD1755" s="9"/>
      <c r="AE1755" s="7" t="s">
        <v>5423</v>
      </c>
      <c r="AF1755" s="6"/>
      <c r="AG1755" s="7"/>
      <c r="AH1755" s="3" t="s">
        <v>5423</v>
      </c>
      <c r="AI1755" s="18" t="s">
        <v>5423</v>
      </c>
      <c r="AJ1755" s="18" t="s">
        <v>5423</v>
      </c>
      <c r="AK1755" s="18" t="s">
        <v>5423</v>
      </c>
      <c r="AL1755" s="18" t="s">
        <v>5423</v>
      </c>
      <c r="AM1755" s="18" t="s">
        <v>5423</v>
      </c>
      <c r="AN1755" s="18" t="s">
        <v>5423</v>
      </c>
      <c r="AO1755" s="18" t="s">
        <v>5423</v>
      </c>
      <c r="AP1755" s="18" t="s">
        <v>5423</v>
      </c>
      <c r="AQ1755" s="18" t="s">
        <v>5423</v>
      </c>
      <c r="AR1755" s="18" t="s">
        <v>5423</v>
      </c>
      <c r="AS1755" s="18" t="s">
        <v>5423</v>
      </c>
      <c r="AT1755" s="18" t="s">
        <v>5423</v>
      </c>
      <c r="AU1755" s="9" t="s">
        <v>5423</v>
      </c>
      <c r="AV1755" s="14"/>
      <c r="AW1755" s="14" t="s">
        <v>5423</v>
      </c>
      <c r="AX1755" s="14" t="str">
        <f>_xlfn.XLOOKUP(B1755,'[4]cell downs 18042026 17h'!$B:$B,'[4]cell downs 18042026 17h'!$B:$B,"")</f>
        <v/>
      </c>
      <c r="AY1755" s="14" t="str">
        <f>_xlfn.XLOOKUP(B1755,'[5]Cells Huawei 19042026 15h'!$B:$B,'[5]Cells Huawei 19042026 15h'!$B:$B,"")</f>
        <v/>
      </c>
      <c r="AZ1755" s="105" t="str">
        <f>_xlfn.XLOOKUP(B1755,'INCIDENT-04-23-2026'!E:E,'INCIDENT-04-23-2026'!F:F,"")</f>
        <v/>
      </c>
      <c r="BA1755" s="105" t="str">
        <f>_xlfn.XLOOKUP(B1755,'[6]Eneo 17H'!$C:$C,'[6]Eneo 17H'!$I:$I,"")</f>
        <v/>
      </c>
      <c r="BB1755" s="105" t="str">
        <f>_xlfn.XLOOKUP(B1755,[8]ALL!$B:$B,[8]ALL!$M:$M,"")</f>
        <v/>
      </c>
      <c r="BC1755" s="105" t="str">
        <f>_xlfn.XLOOKUP(B1755,'[6]Eneo 17H'!$C:$C,'[6]Eneo 17H'!$I:$I,"")</f>
        <v/>
      </c>
      <c r="BD1755" s="105" t="str">
        <f>_xlfn.XLOOKUP(B1755,'[7]Eneo 12H'!$C:$C,'[7]Eneo 12H'!$I:$I,"")</f>
        <v/>
      </c>
      <c r="BE1755" s="105" t="s">
        <v>5423</v>
      </c>
    </row>
    <row r="1756" spans="1:57" hidden="1" x14ac:dyDescent="0.3">
      <c r="A1756" s="1" t="s">
        <v>4858</v>
      </c>
      <c r="B1756" s="8" t="s">
        <v>4859</v>
      </c>
      <c r="C1756" s="3" t="str">
        <f>_xlfn.XLOOKUP(B1756,'[1]daily break down'!$D:$D,'[1]daily break down'!$E:$E,"")</f>
        <v>SUD-OUEST</v>
      </c>
      <c r="D1756" s="1" t="s">
        <v>11</v>
      </c>
      <c r="E1756" s="1" t="s">
        <v>12</v>
      </c>
      <c r="F1756" s="3" t="s">
        <v>13</v>
      </c>
      <c r="G1756" s="1" t="s">
        <v>4860</v>
      </c>
      <c r="H1756" s="25" t="str">
        <f>_xlfn.XLOOKUP(B1756,[2]CALCULATION!$B:$B,[2]CALCULATION!$H:$H,"")</f>
        <v>HUAWEI</v>
      </c>
      <c r="I1756" s="23">
        <v>0</v>
      </c>
      <c r="J1756" s="23">
        <v>0</v>
      </c>
      <c r="K1756" s="23">
        <v>4.514058322132905E-2</v>
      </c>
      <c r="L1756" s="23">
        <v>0</v>
      </c>
      <c r="M1756" s="23">
        <v>0</v>
      </c>
      <c r="N1756" s="23">
        <v>0</v>
      </c>
      <c r="O1756" s="23">
        <v>0.19582915992500707</v>
      </c>
      <c r="P1756" s="103" t="s">
        <v>6554</v>
      </c>
      <c r="Q1756" s="36" t="s">
        <v>6552</v>
      </c>
      <c r="R1756" s="36"/>
      <c r="S1756" s="35" t="str" cm="1">
        <f t="array" ref="S1756">IFERROR(_xlfn.IFS(
U1756="MPR ISSUE","PDH",
U1756="BSS Hardware Issue","BSS",
U1756="Sites strategiques, MLL, Pylone, etc.","ENVTECH",
U1756="AKTIVCO DEFAUT GE &amp; POWER Cabinet","AKTIVCO",
U1756="AKTIVCO Coupure ENEO &amp; Baisse de tension","AKTIVCO GRID ONLY",
U1756="Coupure ENEO &amp; Baisse de tension","IHS GRID ONLY",
U1756="Defaut GE &amp; POWER Cabinet","IHS",
U1756="Sharing","Partners",
U1756="Sites strategiques &amp; DataCenter","SST &amp; DC",
U1756="Exclu","Exclu",
U1756="SAT","SAT",
U1756="SPARE-ISSUE","SPARE-ISSUE",
U1756="Fiber CAmtel","TRANS_FO_CAMTEL",
U1756="Fiber AOF","Fiber AOF",
U1756="Projet OCM (HUAWEI)","TRAVAUX-HUAWEI",
U1756="Projet OCM (NOKIA)","TRAVAUX-NOKIA",
U1756="ACCESS-ISSUE","ACCESS-ISSUE",
U1756="Projet OCM (ZTE, NOKIA, autres projets)","TRAVAUX OCM",
U1756="No root CAuse","No root cause",
U1756="ODU HS","PDH",
U1756="IP &amp; VLAN","PDH",
U1756="Warehouse HUAWEI","SPARE-ISSUE",
U1756="SPARE-HS","SPARE-ISSUE",
U1756="Power Telco","BSS",U1756="no impacts","no impacts"
),"")</f>
        <v/>
      </c>
      <c r="T1756" s="35" t="str" cm="1">
        <f t="array" ref="T1756">IFERROR(_xlfn.IFS(
U1756="MPR ISSUE","TX ISSUE",
U1756="BSS Hardware Issue","RAN ISSUE",
U1756="Sites strategiques, MLL, Pylone, etc.","ENVTECH",
U1756="AKTIVCO DEFAUT GE &amp; POWER Cabinet","POWER ISSUE",
U1756="AKTIVCO Coupure ENEO &amp; Baisse de tension","POWER ISSUE",
U1756="Coupure ENEO &amp; Baisse de tension","POWER ISSUE",
U1756="Defaut GE &amp; POWER Cabinet","POWER ISSUE",
U1756="Sharing","POWER ISSUE",
U1756="Sites strategiques &amp; DataCenter","POWER ISSUE",
U1756="Exclu","Exclu",
U1756="SAT","TX ISSUE",
U1756="SPARE-ISSUE","SPARE-ISSUE",
U1756="Fiber CAmtel","TX ISSUE",
U1756="Fiber AOF","TX ISSUE",
U1756="Projet OCM (HUAWEI)","TRAVAUX-HUAWEI",
U1756="Projet OCM (NOKIA)","TRAVAUX -NOKIA",
U1756="ACCESS-ISSUE","ACCESS-ISSUE",
U1756="Projet OCM (ZTE, NOKIA, autres projets)","TRAVAUX OCM",
U1756="No root CAuse","No root cause",
U1756="ODU HS","TX ISSUE",
U1756="IP &amp; VLAN","TX ISSUE",
U1756="Warehouse HUAWEI","SPARE-ISSUE",
U1756="SPARE-HS","SPARE-ISSUE",
U1756="Power Telco","RAN ISSUE",U1756="no impacts","no impacts"
),"")</f>
        <v/>
      </c>
      <c r="U1756" s="28"/>
      <c r="V1756" s="35" t="str" cm="1">
        <f t="array" ref="V1756">IFERROR(_xlfn.IFS(
U1756="MPR ISSUE","ACTIVE",
U1756="BSS Hardware Issue","ACTIVE",
U1756="Sites strategiques, MLL, Pylone, etc.","PASSIVE",
U1756="AKTIVCO DEFAUT GE &amp; POWER Cabinet","PASSIVE",
U1756="AKTIVCO Coupure ENEO &amp; Baisse de tension","PASSIVE",
U1756="Coupure ENEO &amp; Baisse de tension","PASSIVE",
U1756="Defaut GE &amp; POWER Cabinet","PASSIVE",
U1756="Sharing","PASSIVE",
U1756="Sites strategiques &amp; DataCenter","PASSIVE",
U1756="Exclu","Exclu",
U1756="SAT","ACTIVE",
U1756="SPARE-ISSUE","SPARE-ISSUE",
U1756="Fiber CAmtel","ACTIVE",
U1756="Fiber AOF","ACTIVE",
U1756="Projet OCM (HUAWEI)","PLANNED WORKS",
U1756="Projet OCM (NOKIA)","PLANNED WORKS",
U1756="ACCESS-ISSUE","ACCESS-ISSUE",
U1756="Projet OCM (ZTE, NOKIA, autres projets)","PLANNED WORKS",
U1756="No root CAuse","No root cause",
U1756="ODU HS","ACTIVE",
U1756="IP &amp; VLAN","ACTIVE",
U1756="Warehouse HUAWEI","SPARE-ISSUE",
U1756="SPARE-HS","SPARE-ISSUE",
U1756="Power Telco","ACTIVE",U1756="no impacts","no impacts"
),"")</f>
        <v/>
      </c>
      <c r="W1756" s="104"/>
      <c r="X1756" s="104"/>
      <c r="Y1756" s="104"/>
      <c r="Z1756" s="104"/>
      <c r="AA1756" s="104"/>
      <c r="AB1756" s="104" t="s">
        <v>6396</v>
      </c>
      <c r="AC1756" s="9"/>
      <c r="AD1756" s="9"/>
      <c r="AE1756" s="7" t="s">
        <v>5423</v>
      </c>
      <c r="AF1756" s="6"/>
      <c r="AG1756" s="7"/>
      <c r="AH1756" s="3" t="s">
        <v>6396</v>
      </c>
      <c r="AI1756" s="18" t="s">
        <v>5423</v>
      </c>
      <c r="AJ1756" s="18" t="s">
        <v>5423</v>
      </c>
      <c r="AK1756" s="18" t="s">
        <v>5423</v>
      </c>
      <c r="AL1756" s="18" t="s">
        <v>5423</v>
      </c>
      <c r="AM1756" s="18" t="s">
        <v>5423</v>
      </c>
      <c r="AN1756" s="18" t="s">
        <v>5423</v>
      </c>
      <c r="AO1756" s="18" t="s">
        <v>5423</v>
      </c>
      <c r="AP1756" s="18" t="s">
        <v>5423</v>
      </c>
      <c r="AQ1756" s="18" t="s">
        <v>5423</v>
      </c>
      <c r="AR1756" s="18" t="s">
        <v>5423</v>
      </c>
      <c r="AS1756" s="18" t="s">
        <v>5423</v>
      </c>
      <c r="AT1756" s="18" t="s">
        <v>5423</v>
      </c>
      <c r="AU1756" s="9" t="s">
        <v>5423</v>
      </c>
      <c r="AV1756" s="14"/>
      <c r="AW1756" s="14" t="s">
        <v>5423</v>
      </c>
      <c r="AX1756" s="14" t="str">
        <f>_xlfn.XLOOKUP(B1756,'[4]cell downs 18042026 17h'!$B:$B,'[4]cell downs 18042026 17h'!$B:$B,"")</f>
        <v/>
      </c>
      <c r="AY1756" s="14" t="str">
        <f>_xlfn.XLOOKUP(B1756,'[5]Cells Huawei 19042026 15h'!$B:$B,'[5]Cells Huawei 19042026 15h'!$B:$B,"")</f>
        <v/>
      </c>
      <c r="AZ1756" s="105" t="str">
        <f>_xlfn.XLOOKUP(B1756,'INCIDENT-04-23-2026'!E:E,'INCIDENT-04-23-2026'!F:F,"")</f>
        <v/>
      </c>
      <c r="BA1756" s="105" t="str">
        <f>_xlfn.XLOOKUP(B1756,'[6]Eneo 17H'!$C:$C,'[6]Eneo 17H'!$I:$I,"")</f>
        <v/>
      </c>
      <c r="BB1756" s="105" t="str">
        <f>_xlfn.XLOOKUP(B1756,[8]ALL!$B:$B,[8]ALL!$M:$M,"")</f>
        <v/>
      </c>
      <c r="BC1756" s="105" t="str">
        <f>_xlfn.XLOOKUP(B1756,'[6]Eneo 17H'!$C:$C,'[6]Eneo 17H'!$I:$I,"")</f>
        <v/>
      </c>
      <c r="BD1756" s="105" t="str">
        <f>_xlfn.XLOOKUP(B1756,'[7]Eneo 12H'!$C:$C,'[7]Eneo 12H'!$I:$I,"")</f>
        <v/>
      </c>
      <c r="BE1756" s="105" t="s">
        <v>5423</v>
      </c>
    </row>
    <row r="1757" spans="1:57" hidden="1" x14ac:dyDescent="0.3">
      <c r="A1757" s="1" t="s">
        <v>2500</v>
      </c>
      <c r="B1757" s="8" t="s">
        <v>2501</v>
      </c>
      <c r="C1757" s="3" t="str">
        <f>_xlfn.XLOOKUP(B1757,'[1]daily break down'!$D:$D,'[1]daily break down'!$E:$E,"")</f>
        <v>Bafoussam</v>
      </c>
      <c r="D1757" s="1" t="s">
        <v>11</v>
      </c>
      <c r="E1757" s="1" t="s">
        <v>12</v>
      </c>
      <c r="F1757" s="3" t="s">
        <v>102</v>
      </c>
      <c r="G1757" s="1" t="s">
        <v>299</v>
      </c>
      <c r="H1757" s="25" t="str">
        <f>_xlfn.XLOOKUP(B1757,[2]CALCULATION!$B:$B,[2]CALCULATION!$H:$H,"")</f>
        <v>Huawei</v>
      </c>
      <c r="I1757" s="23">
        <v>0</v>
      </c>
      <c r="J1757" s="23">
        <v>0</v>
      </c>
      <c r="K1757" s="23">
        <v>0</v>
      </c>
      <c r="L1757" s="23">
        <v>0</v>
      </c>
      <c r="M1757" s="23">
        <v>0</v>
      </c>
      <c r="N1757" s="23">
        <v>0</v>
      </c>
      <c r="O1757" s="23">
        <v>0</v>
      </c>
      <c r="P1757" s="103" t="s">
        <v>6554</v>
      </c>
      <c r="Q1757" s="36" t="s">
        <v>5796</v>
      </c>
      <c r="R1757" s="36"/>
      <c r="S1757" s="35" t="str" cm="1">
        <f t="array" ref="S1757">IFERROR(_xlfn.IFS(
U1757="MPR ISSUE","PDH",
U1757="BSS Hardware Issue","BSS",
U1757="Sites strategiques, MLL, Pylone, etc.","ENVTECH",
U1757="AKTIVCO DEFAUT GE &amp; POWER Cabinet","AKTIVCO",
U1757="AKTIVCO Coupure ENEO &amp; Baisse de tension","AKTIVCO GRID ONLY",
U1757="Coupure ENEO &amp; Baisse de tension","IHS GRID ONLY",
U1757="Defaut GE &amp; POWER Cabinet","IHS",
U1757="Sharing","Partners",
U1757="Sites strategiques &amp; DataCenter","SST &amp; DC",
U1757="Exclu","Exclu",
U1757="SAT","SAT",
U1757="SPARE-ISSUE","SPARE-ISSUE",
U1757="Fiber CAmtel","TRANS_FO_CAMTEL",
U1757="Fiber AOF","Fiber AOF",
U1757="Projet OCM (HUAWEI)","TRAVAUX-HUAWEI",
U1757="Projet OCM (NOKIA)","TRAVAUX-NOKIA",
U1757="ACCESS-ISSUE","ACCESS-ISSUE",
U1757="Projet OCM (ZTE, NOKIA, autres projets)","TRAVAUX OCM",
U1757="No root CAuse","No root cause",
U1757="ODU HS","PDH",
U1757="IP &amp; VLAN","PDH",
U1757="Warehouse HUAWEI","SPARE-ISSUE",
U1757="SPARE-HS","SPARE-ISSUE",
U1757="Power Telco","BSS",U1757="no impacts","no impacts"
),"")</f>
        <v/>
      </c>
      <c r="T1757" s="35" t="str" cm="1">
        <f t="array" ref="T1757">IFERROR(_xlfn.IFS(
U1757="MPR ISSUE","TX ISSUE",
U1757="BSS Hardware Issue","RAN ISSUE",
U1757="Sites strategiques, MLL, Pylone, etc.","ENVTECH",
U1757="AKTIVCO DEFAUT GE &amp; POWER Cabinet","POWER ISSUE",
U1757="AKTIVCO Coupure ENEO &amp; Baisse de tension","POWER ISSUE",
U1757="Coupure ENEO &amp; Baisse de tension","POWER ISSUE",
U1757="Defaut GE &amp; POWER Cabinet","POWER ISSUE",
U1757="Sharing","POWER ISSUE",
U1757="Sites strategiques &amp; DataCenter","POWER ISSUE",
U1757="Exclu","Exclu",
U1757="SAT","TX ISSUE",
U1757="SPARE-ISSUE","SPARE-ISSUE",
U1757="Fiber CAmtel","TX ISSUE",
U1757="Fiber AOF","TX ISSUE",
U1757="Projet OCM (HUAWEI)","TRAVAUX-HUAWEI",
U1757="Projet OCM (NOKIA)","TRAVAUX -NOKIA",
U1757="ACCESS-ISSUE","ACCESS-ISSUE",
U1757="Projet OCM (ZTE, NOKIA, autres projets)","TRAVAUX OCM",
U1757="No root CAuse","No root cause",
U1757="ODU HS","TX ISSUE",
U1757="IP &amp; VLAN","TX ISSUE",
U1757="Warehouse HUAWEI","SPARE-ISSUE",
U1757="SPARE-HS","SPARE-ISSUE",
U1757="Power Telco","RAN ISSUE",U1757="no impacts","no impacts"
),"")</f>
        <v/>
      </c>
      <c r="U1757" s="28"/>
      <c r="V1757" s="35" t="str" cm="1">
        <f t="array" ref="V1757">IFERROR(_xlfn.IFS(
U1757="MPR ISSUE","ACTIVE",
U1757="BSS Hardware Issue","ACTIVE",
U1757="Sites strategiques, MLL, Pylone, etc.","PASSIVE",
U1757="AKTIVCO DEFAUT GE &amp; POWER Cabinet","PASSIVE",
U1757="AKTIVCO Coupure ENEO &amp; Baisse de tension","PASSIVE",
U1757="Coupure ENEO &amp; Baisse de tension","PASSIVE",
U1757="Defaut GE &amp; POWER Cabinet","PASSIVE",
U1757="Sharing","PASSIVE",
U1757="Sites strategiques &amp; DataCenter","PASSIVE",
U1757="Exclu","Exclu",
U1757="SAT","ACTIVE",
U1757="SPARE-ISSUE","SPARE-ISSUE",
U1757="Fiber CAmtel","ACTIVE",
U1757="Fiber AOF","ACTIVE",
U1757="Projet OCM (HUAWEI)","PLANNED WORKS",
U1757="Projet OCM (NOKIA)","PLANNED WORKS",
U1757="ACCESS-ISSUE","ACCESS-ISSUE",
U1757="Projet OCM (ZTE, NOKIA, autres projets)","PLANNED WORKS",
U1757="No root CAuse","No root cause",
U1757="ODU HS","ACTIVE",
U1757="IP &amp; VLAN","ACTIVE",
U1757="Warehouse HUAWEI","SPARE-ISSUE",
U1757="SPARE-HS","SPARE-ISSUE",
U1757="Power Telco","ACTIVE",U1757="no impacts","no impacts"
),"")</f>
        <v/>
      </c>
      <c r="W1757" s="102"/>
      <c r="X1757" s="102"/>
      <c r="Y1757" s="102"/>
      <c r="Z1757" s="102"/>
      <c r="AA1757" s="102"/>
      <c r="AB1757" s="104" t="s">
        <v>5423</v>
      </c>
      <c r="AC1757" s="9"/>
      <c r="AD1757" s="9"/>
      <c r="AE1757" s="7" t="s">
        <v>5423</v>
      </c>
      <c r="AF1757" s="6"/>
      <c r="AG1757" s="7"/>
      <c r="AH1757" s="3" t="s">
        <v>5423</v>
      </c>
      <c r="AI1757" s="18" t="s">
        <v>5423</v>
      </c>
      <c r="AJ1757" s="18" t="s">
        <v>5423</v>
      </c>
      <c r="AK1757" s="18" t="s">
        <v>5423</v>
      </c>
      <c r="AL1757" s="18" t="s">
        <v>5423</v>
      </c>
      <c r="AM1757" s="18" t="s">
        <v>5423</v>
      </c>
      <c r="AN1757" s="18" t="s">
        <v>5423</v>
      </c>
      <c r="AO1757" s="18" t="s">
        <v>5423</v>
      </c>
      <c r="AP1757" s="18" t="s">
        <v>5423</v>
      </c>
      <c r="AQ1757" s="18" t="s">
        <v>5423</v>
      </c>
      <c r="AR1757" s="18" t="s">
        <v>5423</v>
      </c>
      <c r="AS1757" s="18" t="s">
        <v>5423</v>
      </c>
      <c r="AT1757" s="18" t="s">
        <v>5423</v>
      </c>
      <c r="AU1757" s="9" t="s">
        <v>5423</v>
      </c>
      <c r="AV1757" s="14"/>
      <c r="AW1757" s="14" t="s">
        <v>5423</v>
      </c>
      <c r="AX1757" s="14" t="str">
        <f>_xlfn.XLOOKUP(B1757,'[4]cell downs 18042026 17h'!$B:$B,'[4]cell downs 18042026 17h'!$B:$B,"")</f>
        <v/>
      </c>
      <c r="AY1757" s="14" t="str">
        <f>_xlfn.XLOOKUP(B1757,'[5]Cells Huawei 19042026 15h'!$B:$B,'[5]Cells Huawei 19042026 15h'!$B:$B,"")</f>
        <v/>
      </c>
      <c r="AZ1757" s="105" t="str">
        <f>_xlfn.XLOOKUP(B1757,'INCIDENT-04-23-2026'!E:E,'INCIDENT-04-23-2026'!F:F,"")</f>
        <v/>
      </c>
      <c r="BA1757" s="105" t="str">
        <f>_xlfn.XLOOKUP(B1757,'[6]Eneo 17H'!$C:$C,'[6]Eneo 17H'!$I:$I,"")</f>
        <v/>
      </c>
      <c r="BB1757" s="105" t="str">
        <f>_xlfn.XLOOKUP(B1757,[8]ALL!$B:$B,[8]ALL!$M:$M,"")</f>
        <v/>
      </c>
      <c r="BC1757" s="105" t="str">
        <f>_xlfn.XLOOKUP(B1757,'[6]Eneo 17H'!$C:$C,'[6]Eneo 17H'!$I:$I,"")</f>
        <v/>
      </c>
      <c r="BD1757" s="105" t="str">
        <f>_xlfn.XLOOKUP(B1757,'[7]Eneo 12H'!$C:$C,'[7]Eneo 12H'!$I:$I,"")</f>
        <v/>
      </c>
      <c r="BE1757" s="105" t="s">
        <v>5423</v>
      </c>
    </row>
    <row r="1758" spans="1:57" hidden="1" x14ac:dyDescent="0.3">
      <c r="A1758" s="1" t="s">
        <v>2987</v>
      </c>
      <c r="B1758" s="8" t="s">
        <v>2988</v>
      </c>
      <c r="C1758" s="3" t="str">
        <f>_xlfn.XLOOKUP(B1758,'[1]daily break down'!$D:$D,'[1]daily break down'!$E:$E,"")</f>
        <v>ADAMAOUA</v>
      </c>
      <c r="D1758" s="1" t="s">
        <v>21</v>
      </c>
      <c r="E1758" s="1" t="s">
        <v>122</v>
      </c>
      <c r="F1758" s="3" t="s">
        <v>90</v>
      </c>
      <c r="G1758" s="1" t="s">
        <v>2989</v>
      </c>
      <c r="H1758" s="25" t="str">
        <f>_xlfn.XLOOKUP(B1758,[2]CALCULATION!$B:$B,[2]CALCULATION!$H:$H,"")</f>
        <v>Huawei</v>
      </c>
      <c r="I1758" s="23">
        <v>1.1753316611163904E-2</v>
      </c>
      <c r="J1758" s="23">
        <v>0.24778274306358128</v>
      </c>
      <c r="K1758" s="23">
        <v>1.7995594022252471E-2</v>
      </c>
      <c r="L1758" s="23">
        <v>3.6542827016861996</v>
      </c>
      <c r="M1758" s="23">
        <v>2.7611198146293301</v>
      </c>
      <c r="N1758" s="23">
        <v>1.3299439550498955</v>
      </c>
      <c r="O1758" s="23">
        <v>0.80924884357352189</v>
      </c>
      <c r="P1758" s="103" t="s">
        <v>6554</v>
      </c>
      <c r="Q1758" s="36" t="s">
        <v>5795</v>
      </c>
      <c r="R1758" s="36"/>
      <c r="S1758" s="35" t="str" cm="1">
        <f t="array" ref="S1758">IFERROR(_xlfn.IFS(
U1758="MPR ISSUE","PDH",
U1758="BSS Hardware Issue","BSS",
U1758="Sites strategiques, MLL, Pylone, etc.","ENVTECH",
U1758="AKTIVCO DEFAUT GE &amp; POWER Cabinet","AKTIVCO",
U1758="AKTIVCO Coupure ENEO &amp; Baisse de tension","AKTIVCO GRID ONLY",
U1758="Coupure ENEO &amp; Baisse de tension","IHS GRID ONLY",
U1758="Defaut GE &amp; POWER Cabinet","IHS",
U1758="Sharing","Partners",
U1758="Sites strategiques &amp; DataCenter","SST &amp; DC",
U1758="Exclu","Exclu",
U1758="SAT","SAT",
U1758="SPARE-ISSUE","SPARE-ISSUE",
U1758="Fiber CAmtel","TRANS_FO_CAMTEL",
U1758="Fiber AOF","Fiber AOF",
U1758="Projet OCM (HUAWEI)","TRAVAUX-HUAWEI",
U1758="Projet OCM (NOKIA)","TRAVAUX-NOKIA",
U1758="ACCESS-ISSUE","ACCESS-ISSUE",
U1758="Projet OCM (ZTE, NOKIA, autres projets)","TRAVAUX OCM",
U1758="No root CAuse","No root cause",
U1758="ODU HS","PDH",
U1758="IP &amp; VLAN","PDH",
U1758="Warehouse HUAWEI","SPARE-ISSUE",
U1758="SPARE-HS","SPARE-ISSUE",
U1758="Power Telco","BSS",U1758="no impacts","no impacts"
),"")</f>
        <v/>
      </c>
      <c r="T1758" s="35" t="str" cm="1">
        <f t="array" ref="T1758">IFERROR(_xlfn.IFS(
U1758="MPR ISSUE","TX ISSUE",
U1758="BSS Hardware Issue","RAN ISSUE",
U1758="Sites strategiques, MLL, Pylone, etc.","ENVTECH",
U1758="AKTIVCO DEFAUT GE &amp; POWER Cabinet","POWER ISSUE",
U1758="AKTIVCO Coupure ENEO &amp; Baisse de tension","POWER ISSUE",
U1758="Coupure ENEO &amp; Baisse de tension","POWER ISSUE",
U1758="Defaut GE &amp; POWER Cabinet","POWER ISSUE",
U1758="Sharing","POWER ISSUE",
U1758="Sites strategiques &amp; DataCenter","POWER ISSUE",
U1758="Exclu","Exclu",
U1758="SAT","TX ISSUE",
U1758="SPARE-ISSUE","SPARE-ISSUE",
U1758="Fiber CAmtel","TX ISSUE",
U1758="Fiber AOF","TX ISSUE",
U1758="Projet OCM (HUAWEI)","TRAVAUX-HUAWEI",
U1758="Projet OCM (NOKIA)","TRAVAUX -NOKIA",
U1758="ACCESS-ISSUE","ACCESS-ISSUE",
U1758="Projet OCM (ZTE, NOKIA, autres projets)","TRAVAUX OCM",
U1758="No root CAuse","No root cause",
U1758="ODU HS","TX ISSUE",
U1758="IP &amp; VLAN","TX ISSUE",
U1758="Warehouse HUAWEI","SPARE-ISSUE",
U1758="SPARE-HS","SPARE-ISSUE",
U1758="Power Telco","RAN ISSUE",U1758="no impacts","no impacts"
),"")</f>
        <v/>
      </c>
      <c r="U1758" s="28"/>
      <c r="V1758" s="35" t="str" cm="1">
        <f t="array" ref="V1758">IFERROR(_xlfn.IFS(
U1758="MPR ISSUE","ACTIVE",
U1758="BSS Hardware Issue","ACTIVE",
U1758="Sites strategiques, MLL, Pylone, etc.","PASSIVE",
U1758="AKTIVCO DEFAUT GE &amp; POWER Cabinet","PASSIVE",
U1758="AKTIVCO Coupure ENEO &amp; Baisse de tension","PASSIVE",
U1758="Coupure ENEO &amp; Baisse de tension","PASSIVE",
U1758="Defaut GE &amp; POWER Cabinet","PASSIVE",
U1758="Sharing","PASSIVE",
U1758="Sites strategiques &amp; DataCenter","PASSIVE",
U1758="Exclu","Exclu",
U1758="SAT","ACTIVE",
U1758="SPARE-ISSUE","SPARE-ISSUE",
U1758="Fiber CAmtel","ACTIVE",
U1758="Fiber AOF","ACTIVE",
U1758="Projet OCM (HUAWEI)","PLANNED WORKS",
U1758="Projet OCM (NOKIA)","PLANNED WORKS",
U1758="ACCESS-ISSUE","ACCESS-ISSUE",
U1758="Projet OCM (ZTE, NOKIA, autres projets)","PLANNED WORKS",
U1758="No root CAuse","No root cause",
U1758="ODU HS","ACTIVE",
U1758="IP &amp; VLAN","ACTIVE",
U1758="Warehouse HUAWEI","SPARE-ISSUE",
U1758="SPARE-HS","SPARE-ISSUE",
U1758="Power Telco","ACTIVE",U1758="no impacts","no impacts"
),"")</f>
        <v/>
      </c>
      <c r="W1758" s="102"/>
      <c r="X1758" s="102"/>
      <c r="Y1758" s="102"/>
      <c r="Z1758" s="102"/>
      <c r="AA1758" s="102"/>
      <c r="AB1758" s="104" t="s">
        <v>5423</v>
      </c>
      <c r="AC1758" s="9"/>
      <c r="AD1758" s="9"/>
      <c r="AE1758" s="7" t="s">
        <v>5423</v>
      </c>
      <c r="AF1758" s="6"/>
      <c r="AG1758" s="7"/>
      <c r="AH1758" s="3" t="s">
        <v>5423</v>
      </c>
      <c r="AI1758" s="18" t="s">
        <v>5423</v>
      </c>
      <c r="AJ1758" s="18" t="s">
        <v>5423</v>
      </c>
      <c r="AK1758" s="18" t="s">
        <v>5423</v>
      </c>
      <c r="AL1758" s="18" t="s">
        <v>5423</v>
      </c>
      <c r="AM1758" s="18" t="s">
        <v>5423</v>
      </c>
      <c r="AN1758" s="18" t="s">
        <v>5423</v>
      </c>
      <c r="AO1758" s="18" t="s">
        <v>5423</v>
      </c>
      <c r="AP1758" s="18" t="s">
        <v>5423</v>
      </c>
      <c r="AQ1758" s="18" t="s">
        <v>5423</v>
      </c>
      <c r="AR1758" s="18" t="s">
        <v>5423</v>
      </c>
      <c r="AS1758" s="18" t="s">
        <v>5423</v>
      </c>
      <c r="AT1758" s="18" t="s">
        <v>5423</v>
      </c>
      <c r="AU1758" s="9" t="s">
        <v>5423</v>
      </c>
      <c r="AV1758" s="14"/>
      <c r="AW1758" s="14" t="s">
        <v>5423</v>
      </c>
      <c r="AX1758" s="14" t="str">
        <f>_xlfn.XLOOKUP(B1758,'[4]cell downs 18042026 17h'!$B:$B,'[4]cell downs 18042026 17h'!$B:$B,"")</f>
        <v/>
      </c>
      <c r="AY1758" s="14" t="str">
        <f>_xlfn.XLOOKUP(B1758,'[5]Cells Huawei 19042026 15h'!$B:$B,'[5]Cells Huawei 19042026 15h'!$B:$B,"")</f>
        <v/>
      </c>
      <c r="AZ1758" s="105" t="str">
        <f>_xlfn.XLOOKUP(B1758,'INCIDENT-04-23-2026'!E:E,'INCIDENT-04-23-2026'!F:F,"")</f>
        <v/>
      </c>
      <c r="BA1758" s="105" t="str">
        <f>_xlfn.XLOOKUP(B1758,'[6]Eneo 17H'!$C:$C,'[6]Eneo 17H'!$I:$I,"")</f>
        <v/>
      </c>
      <c r="BB1758" s="105" t="str">
        <f>_xlfn.XLOOKUP(B1758,[8]ALL!$B:$B,[8]ALL!$M:$M,"")</f>
        <v/>
      </c>
      <c r="BC1758" s="105" t="str">
        <f>_xlfn.XLOOKUP(B1758,'[6]Eneo 17H'!$C:$C,'[6]Eneo 17H'!$I:$I,"")</f>
        <v/>
      </c>
      <c r="BD1758" s="105" t="str">
        <f>_xlfn.XLOOKUP(B1758,'[7]Eneo 12H'!$C:$C,'[7]Eneo 12H'!$I:$I,"")</f>
        <v/>
      </c>
      <c r="BE1758" s="105" t="s">
        <v>7315</v>
      </c>
    </row>
    <row r="1759" spans="1:57" hidden="1" x14ac:dyDescent="0.3">
      <c r="A1759" s="1" t="s">
        <v>2808</v>
      </c>
      <c r="B1759" s="8" t="s">
        <v>2809</v>
      </c>
      <c r="C1759" s="3" t="str">
        <f>_xlfn.XLOOKUP(B1759,'[1]daily break down'!$D:$D,'[1]daily break down'!$E:$E,"")</f>
        <v>SUD-OUEST</v>
      </c>
      <c r="D1759" s="1" t="s">
        <v>21</v>
      </c>
      <c r="E1759" s="1" t="s">
        <v>5412</v>
      </c>
      <c r="F1759" s="3" t="s">
        <v>13</v>
      </c>
      <c r="G1759" s="1" t="s">
        <v>63</v>
      </c>
      <c r="H1759" s="25" t="str">
        <f>_xlfn.XLOOKUP(B1759,[2]CALCULATION!$B:$B,[2]CALCULATION!$H:$H,"")</f>
        <v>HUAWEI</v>
      </c>
      <c r="I1759" s="23">
        <v>0</v>
      </c>
      <c r="J1759" s="23">
        <v>0</v>
      </c>
      <c r="K1759" s="23">
        <v>0</v>
      </c>
      <c r="L1759" s="23">
        <v>0</v>
      </c>
      <c r="M1759" s="23">
        <v>0.55830929164776133</v>
      </c>
      <c r="N1759" s="23">
        <v>0</v>
      </c>
      <c r="O1759" s="23">
        <v>0</v>
      </c>
      <c r="P1759" s="103" t="s">
        <v>6554</v>
      </c>
      <c r="Q1759" s="36" t="s">
        <v>5796</v>
      </c>
      <c r="R1759" s="36"/>
      <c r="S1759" s="35" t="str" cm="1">
        <f t="array" ref="S1759">IFERROR(_xlfn.IFS(
U1759="MPR ISSUE","PDH",
U1759="BSS Hardware Issue","BSS",
U1759="Sites strategiques, MLL, Pylone, etc.","ENVTECH",
U1759="AKTIVCO DEFAUT GE &amp; POWER Cabinet","AKTIVCO",
U1759="AKTIVCO Coupure ENEO &amp; Baisse de tension","AKTIVCO GRID ONLY",
U1759="Coupure ENEO &amp; Baisse de tension","IHS GRID ONLY",
U1759="Defaut GE &amp; POWER Cabinet","IHS",
U1759="Sharing","Partners",
U1759="Sites strategiques &amp; DataCenter","SST &amp; DC",
U1759="Exclu","Exclu",
U1759="SAT","SAT",
U1759="SPARE-ISSUE","SPARE-ISSUE",
U1759="Fiber CAmtel","TRANS_FO_CAMTEL",
U1759="Fiber AOF","Fiber AOF",
U1759="Projet OCM (HUAWEI)","TRAVAUX-HUAWEI",
U1759="Projet OCM (NOKIA)","TRAVAUX-NOKIA",
U1759="ACCESS-ISSUE","ACCESS-ISSUE",
U1759="Projet OCM (ZTE, NOKIA, autres projets)","TRAVAUX OCM",
U1759="No root CAuse","No root cause",
U1759="ODU HS","PDH",
U1759="IP &amp; VLAN","PDH",
U1759="Warehouse HUAWEI","SPARE-ISSUE",
U1759="SPARE-HS","SPARE-ISSUE",
U1759="Power Telco","BSS",U1759="no impacts","no impacts"
),"")</f>
        <v/>
      </c>
      <c r="T1759" s="35" t="str" cm="1">
        <f t="array" ref="T1759">IFERROR(_xlfn.IFS(
U1759="MPR ISSUE","TX ISSUE",
U1759="BSS Hardware Issue","RAN ISSUE",
U1759="Sites strategiques, MLL, Pylone, etc.","ENVTECH",
U1759="AKTIVCO DEFAUT GE &amp; POWER Cabinet","POWER ISSUE",
U1759="AKTIVCO Coupure ENEO &amp; Baisse de tension","POWER ISSUE",
U1759="Coupure ENEO &amp; Baisse de tension","POWER ISSUE",
U1759="Defaut GE &amp; POWER Cabinet","POWER ISSUE",
U1759="Sharing","POWER ISSUE",
U1759="Sites strategiques &amp; DataCenter","POWER ISSUE",
U1759="Exclu","Exclu",
U1759="SAT","TX ISSUE",
U1759="SPARE-ISSUE","SPARE-ISSUE",
U1759="Fiber CAmtel","TX ISSUE",
U1759="Fiber AOF","TX ISSUE",
U1759="Projet OCM (HUAWEI)","TRAVAUX-HUAWEI",
U1759="Projet OCM (NOKIA)","TRAVAUX -NOKIA",
U1759="ACCESS-ISSUE","ACCESS-ISSUE",
U1759="Projet OCM (ZTE, NOKIA, autres projets)","TRAVAUX OCM",
U1759="No root CAuse","No root cause",
U1759="ODU HS","TX ISSUE",
U1759="IP &amp; VLAN","TX ISSUE",
U1759="Warehouse HUAWEI","SPARE-ISSUE",
U1759="SPARE-HS","SPARE-ISSUE",
U1759="Power Telco","RAN ISSUE",U1759="no impacts","no impacts"
),"")</f>
        <v/>
      </c>
      <c r="U1759" s="28"/>
      <c r="V1759" s="35" t="str" cm="1">
        <f t="array" ref="V1759">IFERROR(_xlfn.IFS(
U1759="MPR ISSUE","ACTIVE",
U1759="BSS Hardware Issue","ACTIVE",
U1759="Sites strategiques, MLL, Pylone, etc.","PASSIVE",
U1759="AKTIVCO DEFAUT GE &amp; POWER Cabinet","PASSIVE",
U1759="AKTIVCO Coupure ENEO &amp; Baisse de tension","PASSIVE",
U1759="Coupure ENEO &amp; Baisse de tension","PASSIVE",
U1759="Defaut GE &amp; POWER Cabinet","PASSIVE",
U1759="Sharing","PASSIVE",
U1759="Sites strategiques &amp; DataCenter","PASSIVE",
U1759="Exclu","Exclu",
U1759="SAT","ACTIVE",
U1759="SPARE-ISSUE","SPARE-ISSUE",
U1759="Fiber CAmtel","ACTIVE",
U1759="Fiber AOF","ACTIVE",
U1759="Projet OCM (HUAWEI)","PLANNED WORKS",
U1759="Projet OCM (NOKIA)","PLANNED WORKS",
U1759="ACCESS-ISSUE","ACCESS-ISSUE",
U1759="Projet OCM (ZTE, NOKIA, autres projets)","PLANNED WORKS",
U1759="No root CAuse","No root cause",
U1759="ODU HS","ACTIVE",
U1759="IP &amp; VLAN","ACTIVE",
U1759="Warehouse HUAWEI","SPARE-ISSUE",
U1759="SPARE-HS","SPARE-ISSUE",
U1759="Power Telco","ACTIVE",U1759="no impacts","no impacts"
),"")</f>
        <v/>
      </c>
      <c r="W1759" s="102"/>
      <c r="X1759" s="102"/>
      <c r="Y1759" s="102"/>
      <c r="Z1759" s="102"/>
      <c r="AA1759" s="102"/>
      <c r="AB1759" s="104" t="s">
        <v>5423</v>
      </c>
      <c r="AC1759" s="9"/>
      <c r="AD1759" s="9"/>
      <c r="AE1759" s="7" t="s">
        <v>5423</v>
      </c>
      <c r="AF1759" s="6"/>
      <c r="AG1759" s="7"/>
      <c r="AH1759" s="3" t="s">
        <v>5423</v>
      </c>
      <c r="AI1759" s="18" t="s">
        <v>5423</v>
      </c>
      <c r="AJ1759" s="18" t="s">
        <v>5423</v>
      </c>
      <c r="AK1759" s="18" t="s">
        <v>5423</v>
      </c>
      <c r="AL1759" s="18" t="s">
        <v>5423</v>
      </c>
      <c r="AM1759" s="18" t="s">
        <v>5423</v>
      </c>
      <c r="AN1759" s="18" t="s">
        <v>5423</v>
      </c>
      <c r="AO1759" s="18" t="s">
        <v>5423</v>
      </c>
      <c r="AP1759" s="18" t="s">
        <v>5423</v>
      </c>
      <c r="AQ1759" s="18" t="s">
        <v>5423</v>
      </c>
      <c r="AR1759" s="18" t="s">
        <v>5423</v>
      </c>
      <c r="AS1759" s="18" t="s">
        <v>5423</v>
      </c>
      <c r="AT1759" s="18" t="s">
        <v>5423</v>
      </c>
      <c r="AU1759" s="9" t="s">
        <v>5423</v>
      </c>
      <c r="AV1759" s="14"/>
      <c r="AW1759" s="14" t="s">
        <v>5423</v>
      </c>
      <c r="AX1759" s="14" t="str">
        <f>_xlfn.XLOOKUP(B1759,'[4]cell downs 18042026 17h'!$B:$B,'[4]cell downs 18042026 17h'!$B:$B,"")</f>
        <v/>
      </c>
      <c r="AY1759" s="14" t="str">
        <f>_xlfn.XLOOKUP(B1759,'[5]Cells Huawei 19042026 15h'!$B:$B,'[5]Cells Huawei 19042026 15h'!$B:$B,"")</f>
        <v/>
      </c>
      <c r="AZ1759" s="105" t="str">
        <f>_xlfn.XLOOKUP(B1759,'INCIDENT-04-23-2026'!E:E,'INCIDENT-04-23-2026'!F:F,"")</f>
        <v/>
      </c>
      <c r="BA1759" s="105" t="str">
        <f>_xlfn.XLOOKUP(B1759,'[6]Eneo 17H'!$C:$C,'[6]Eneo 17H'!$I:$I,"")</f>
        <v/>
      </c>
      <c r="BB1759" s="105" t="str">
        <f>_xlfn.XLOOKUP(B1759,[8]ALL!$B:$B,[8]ALL!$M:$M,"")</f>
        <v/>
      </c>
      <c r="BC1759" s="105" t="str">
        <f>_xlfn.XLOOKUP(B1759,'[6]Eneo 17H'!$C:$C,'[6]Eneo 17H'!$I:$I,"")</f>
        <v/>
      </c>
      <c r="BD1759" s="105" t="str">
        <f>_xlfn.XLOOKUP(B1759,'[7]Eneo 12H'!$C:$C,'[7]Eneo 12H'!$I:$I,"")</f>
        <v/>
      </c>
      <c r="BE1759" s="105" t="s">
        <v>5423</v>
      </c>
    </row>
    <row r="1760" spans="1:57" hidden="1" x14ac:dyDescent="0.3">
      <c r="A1760" s="1" t="s">
        <v>2508</v>
      </c>
      <c r="B1760" s="8" t="s">
        <v>2509</v>
      </c>
      <c r="C1760" s="3" t="str">
        <f>_xlfn.XLOOKUP(B1760,'[1]daily break down'!$D:$D,'[1]daily break down'!$E:$E,"")</f>
        <v>NORD-OUEST</v>
      </c>
      <c r="D1760" s="1" t="s">
        <v>11</v>
      </c>
      <c r="E1760" s="1" t="s">
        <v>154</v>
      </c>
      <c r="F1760" s="3" t="s">
        <v>51</v>
      </c>
      <c r="G1760" s="1" t="s">
        <v>2510</v>
      </c>
      <c r="H1760" s="26" t="str">
        <f>_xlfn.XLOOKUP(B1760,[2]CALCULATION!$B:$B,[2]CALCULATION!$H:$H,"")</f>
        <v>NOKIA</v>
      </c>
      <c r="I1760" s="23">
        <v>0</v>
      </c>
      <c r="J1760" s="23">
        <v>0</v>
      </c>
      <c r="K1760" s="23">
        <v>0</v>
      </c>
      <c r="L1760" s="23">
        <v>0</v>
      </c>
      <c r="M1760" s="23">
        <v>0</v>
      </c>
      <c r="N1760" s="23">
        <v>0</v>
      </c>
      <c r="O1760" s="23">
        <v>0</v>
      </c>
      <c r="P1760" s="103" t="s">
        <v>6554</v>
      </c>
      <c r="Q1760" s="36" t="s">
        <v>6552</v>
      </c>
      <c r="R1760" s="36"/>
      <c r="S1760" s="35" t="str" cm="1">
        <f t="array" ref="S1760">IFERROR(_xlfn.IFS(
U1760="MPR ISSUE","PDH",
U1760="BSS Hardware Issue","BSS",
U1760="Sites strategiques, MLL, Pylone, etc.","ENVTECH",
U1760="AKTIVCO DEFAUT GE &amp; POWER Cabinet","AKTIVCO",
U1760="AKTIVCO Coupure ENEO &amp; Baisse de tension","AKTIVCO GRID ONLY",
U1760="Coupure ENEO &amp; Baisse de tension","IHS GRID ONLY",
U1760="Defaut GE &amp; POWER Cabinet","IHS",
U1760="Sharing","Partners",
U1760="Sites strategiques &amp; DataCenter","SST &amp; DC",
U1760="Exclu","Exclu",
U1760="SAT","SAT",
U1760="SPARE-ISSUE","SPARE-ISSUE",
U1760="Fiber CAmtel","TRANS_FO_CAMTEL",
U1760="Fiber AOF","Fiber AOF",
U1760="Projet OCM (HUAWEI)","TRAVAUX-HUAWEI",
U1760="Projet OCM (NOKIA)","TRAVAUX-NOKIA",
U1760="ACCESS-ISSUE","ACCESS-ISSUE",
U1760="Projet OCM (ZTE, NOKIA, autres projets)","TRAVAUX OCM",
U1760="No root CAuse","No root cause",
U1760="ODU HS","PDH",
U1760="IP &amp; VLAN","PDH",
U1760="Warehouse HUAWEI","SPARE-ISSUE",
U1760="SPARE-HS","SPARE-ISSUE",
U1760="Power Telco","BSS",U1760="no impacts","no impacts"
),"")</f>
        <v/>
      </c>
      <c r="T1760" s="35" t="str" cm="1">
        <f t="array" ref="T1760">IFERROR(_xlfn.IFS(
U1760="MPR ISSUE","TX ISSUE",
U1760="BSS Hardware Issue","RAN ISSUE",
U1760="Sites strategiques, MLL, Pylone, etc.","ENVTECH",
U1760="AKTIVCO DEFAUT GE &amp; POWER Cabinet","POWER ISSUE",
U1760="AKTIVCO Coupure ENEO &amp; Baisse de tension","POWER ISSUE",
U1760="Coupure ENEO &amp; Baisse de tension","POWER ISSUE",
U1760="Defaut GE &amp; POWER Cabinet","POWER ISSUE",
U1760="Sharing","POWER ISSUE",
U1760="Sites strategiques &amp; DataCenter","POWER ISSUE",
U1760="Exclu","Exclu",
U1760="SAT","TX ISSUE",
U1760="SPARE-ISSUE","SPARE-ISSUE",
U1760="Fiber CAmtel","TX ISSUE",
U1760="Fiber AOF","TX ISSUE",
U1760="Projet OCM (HUAWEI)","TRAVAUX-HUAWEI",
U1760="Projet OCM (NOKIA)","TRAVAUX -NOKIA",
U1760="ACCESS-ISSUE","ACCESS-ISSUE",
U1760="Projet OCM (ZTE, NOKIA, autres projets)","TRAVAUX OCM",
U1760="No root CAuse","No root cause",
U1760="ODU HS","TX ISSUE",
U1760="IP &amp; VLAN","TX ISSUE",
U1760="Warehouse HUAWEI","SPARE-ISSUE",
U1760="SPARE-HS","SPARE-ISSUE",
U1760="Power Telco","RAN ISSUE",U1760="no impacts","no impacts"
),"")</f>
        <v/>
      </c>
      <c r="U1760" s="28"/>
      <c r="V1760" s="35" t="str" cm="1">
        <f t="array" ref="V1760">IFERROR(_xlfn.IFS(
U1760="MPR ISSUE","ACTIVE",
U1760="BSS Hardware Issue","ACTIVE",
U1760="Sites strategiques, MLL, Pylone, etc.","PASSIVE",
U1760="AKTIVCO DEFAUT GE &amp; POWER Cabinet","PASSIVE",
U1760="AKTIVCO Coupure ENEO &amp; Baisse de tension","PASSIVE",
U1760="Coupure ENEO &amp; Baisse de tension","PASSIVE",
U1760="Defaut GE &amp; POWER Cabinet","PASSIVE",
U1760="Sharing","PASSIVE",
U1760="Sites strategiques &amp; DataCenter","PASSIVE",
U1760="Exclu","Exclu",
U1760="SAT","ACTIVE",
U1760="SPARE-ISSUE","SPARE-ISSUE",
U1760="Fiber CAmtel","ACTIVE",
U1760="Fiber AOF","ACTIVE",
U1760="Projet OCM (HUAWEI)","PLANNED WORKS",
U1760="Projet OCM (NOKIA)","PLANNED WORKS",
U1760="ACCESS-ISSUE","ACCESS-ISSUE",
U1760="Projet OCM (ZTE, NOKIA, autres projets)","PLANNED WORKS",
U1760="No root CAuse","No root cause",
U1760="ODU HS","ACTIVE",
U1760="IP &amp; VLAN","ACTIVE",
U1760="Warehouse HUAWEI","SPARE-ISSUE",
U1760="SPARE-HS","SPARE-ISSUE",
U1760="Power Telco","ACTIVE",U1760="no impacts","no impacts"
),"")</f>
        <v/>
      </c>
      <c r="W1760" s="102"/>
      <c r="X1760" s="102"/>
      <c r="Y1760" s="102"/>
      <c r="Z1760" s="102"/>
      <c r="AA1760" s="102"/>
      <c r="AB1760" s="104" t="s">
        <v>5423</v>
      </c>
      <c r="AC1760" s="9"/>
      <c r="AD1760" s="9"/>
      <c r="AE1760" s="7" t="s">
        <v>5423</v>
      </c>
      <c r="AF1760" s="6"/>
      <c r="AG1760" s="7"/>
      <c r="AH1760" s="3" t="s">
        <v>5423</v>
      </c>
      <c r="AI1760" s="18" t="s">
        <v>5423</v>
      </c>
      <c r="AJ1760" s="18" t="s">
        <v>5423</v>
      </c>
      <c r="AK1760" s="18" t="s">
        <v>5423</v>
      </c>
      <c r="AL1760" s="18" t="s">
        <v>5423</v>
      </c>
      <c r="AM1760" s="18" t="s">
        <v>5423</v>
      </c>
      <c r="AN1760" s="18" t="s">
        <v>5423</v>
      </c>
      <c r="AO1760" s="18" t="s">
        <v>5423</v>
      </c>
      <c r="AP1760" s="18" t="s">
        <v>5423</v>
      </c>
      <c r="AQ1760" s="18" t="s">
        <v>5423</v>
      </c>
      <c r="AR1760" s="18" t="s">
        <v>5423</v>
      </c>
      <c r="AS1760" s="18" t="s">
        <v>5423</v>
      </c>
      <c r="AT1760" s="18" t="s">
        <v>5423</v>
      </c>
      <c r="AU1760" s="9" t="s">
        <v>5423</v>
      </c>
      <c r="AV1760" s="14"/>
      <c r="AW1760" s="14" t="s">
        <v>5423</v>
      </c>
      <c r="AX1760" s="14" t="str">
        <f>_xlfn.XLOOKUP(B1760,'[4]cell downs 18042026 17h'!$B:$B,'[4]cell downs 18042026 17h'!$B:$B,"")</f>
        <v/>
      </c>
      <c r="AY1760" s="14" t="str">
        <f>_xlfn.XLOOKUP(B1760,'[5]Cells Huawei 19042026 15h'!$B:$B,'[5]Cells Huawei 19042026 15h'!$B:$B,"")</f>
        <v/>
      </c>
      <c r="AZ1760" s="105" t="str">
        <f>_xlfn.XLOOKUP(B1760,'INCIDENT-04-23-2026'!E:E,'INCIDENT-04-23-2026'!F:F,"")</f>
        <v/>
      </c>
      <c r="BA1760" s="105" t="str">
        <f>_xlfn.XLOOKUP(B1760,'[6]Eneo 17H'!$C:$C,'[6]Eneo 17H'!$I:$I,"")</f>
        <v/>
      </c>
      <c r="BB1760" s="105" t="str">
        <f>_xlfn.XLOOKUP(B1760,[8]ALL!$B:$B,[8]ALL!$M:$M,"")</f>
        <v/>
      </c>
      <c r="BC1760" s="105" t="str">
        <f>_xlfn.XLOOKUP(B1760,'[6]Eneo 17H'!$C:$C,'[6]Eneo 17H'!$I:$I,"")</f>
        <v/>
      </c>
      <c r="BD1760" s="105" t="str">
        <f>_xlfn.XLOOKUP(B1760,'[7]Eneo 12H'!$C:$C,'[7]Eneo 12H'!$I:$I,"")</f>
        <v/>
      </c>
      <c r="BE1760" s="105" t="s">
        <v>7316</v>
      </c>
    </row>
    <row r="1761" spans="1:57" hidden="1" x14ac:dyDescent="0.3">
      <c r="A1761" s="1" t="s">
        <v>3868</v>
      </c>
      <c r="B1761" s="8" t="s">
        <v>3869</v>
      </c>
      <c r="C1761" s="3" t="str">
        <f>_xlfn.XLOOKUP(B1761,'[1]daily break down'!$D:$D,'[1]daily break down'!$E:$E,"")</f>
        <v>EXTREME-NORD</v>
      </c>
      <c r="D1761" s="1" t="s">
        <v>21</v>
      </c>
      <c r="E1761" s="1" t="s">
        <v>563</v>
      </c>
      <c r="F1761" s="3" t="s">
        <v>55</v>
      </c>
      <c r="G1761" s="1" t="s">
        <v>3868</v>
      </c>
      <c r="H1761" s="25" t="str">
        <f>_xlfn.XLOOKUP(B1761,[2]CALCULATION!$B:$B,[2]CALCULATION!$H:$H,"")</f>
        <v>HUAWEI</v>
      </c>
      <c r="I1761" s="23">
        <v>0.2638343135492377</v>
      </c>
      <c r="J1761" s="23">
        <v>0.96047247262672175</v>
      </c>
      <c r="K1761" s="23">
        <v>0.60460915495972123</v>
      </c>
      <c r="L1761" s="23">
        <v>0.16128261322421117</v>
      </c>
      <c r="M1761" s="23">
        <v>0.2592328633433495</v>
      </c>
      <c r="N1761" s="23">
        <v>0.23085725374037264</v>
      </c>
      <c r="O1761" s="23">
        <v>0.43439116749849482</v>
      </c>
      <c r="P1761" s="103" t="s">
        <v>6554</v>
      </c>
      <c r="Q1761" s="36" t="s">
        <v>6552</v>
      </c>
      <c r="R1761" s="36"/>
      <c r="S1761" s="35" t="str" cm="1">
        <f t="array" ref="S1761">IFERROR(_xlfn.IFS(
U1761="MPR ISSUE","PDH",
U1761="BSS Hardware Issue","BSS",
U1761="Sites strategiques, MLL, Pylone, etc.","ENVTECH",
U1761="AKTIVCO DEFAUT GE &amp; POWER Cabinet","AKTIVCO",
U1761="AKTIVCO Coupure ENEO &amp; Baisse de tension","AKTIVCO GRID ONLY",
U1761="Coupure ENEO &amp; Baisse de tension","IHS GRID ONLY",
U1761="Defaut GE &amp; POWER Cabinet","IHS",
U1761="Sharing","Partners",
U1761="Sites strategiques &amp; DataCenter","SST &amp; DC",
U1761="Exclu","Exclu",
U1761="SAT","SAT",
U1761="SPARE-ISSUE","SPARE-ISSUE",
U1761="Fiber CAmtel","TRANS_FO_CAMTEL",
U1761="Fiber AOF","Fiber AOF",
U1761="Projet OCM (HUAWEI)","TRAVAUX-HUAWEI",
U1761="Projet OCM (NOKIA)","TRAVAUX-NOKIA",
U1761="ACCESS-ISSUE","ACCESS-ISSUE",
U1761="Projet OCM (ZTE, NOKIA, autres projets)","TRAVAUX OCM",
U1761="No root CAuse","No root cause",
U1761="ODU HS","PDH",
U1761="IP &amp; VLAN","PDH",
U1761="Warehouse HUAWEI","SPARE-ISSUE",
U1761="SPARE-HS","SPARE-ISSUE",
U1761="Power Telco","BSS",U1761="no impacts","no impacts"
),"")</f>
        <v/>
      </c>
      <c r="T1761" s="35" t="str" cm="1">
        <f t="array" ref="T1761">IFERROR(_xlfn.IFS(
U1761="MPR ISSUE","TX ISSUE",
U1761="BSS Hardware Issue","RAN ISSUE",
U1761="Sites strategiques, MLL, Pylone, etc.","ENVTECH",
U1761="AKTIVCO DEFAUT GE &amp; POWER Cabinet","POWER ISSUE",
U1761="AKTIVCO Coupure ENEO &amp; Baisse de tension","POWER ISSUE",
U1761="Coupure ENEO &amp; Baisse de tension","POWER ISSUE",
U1761="Defaut GE &amp; POWER Cabinet","POWER ISSUE",
U1761="Sharing","POWER ISSUE",
U1761="Sites strategiques &amp; DataCenter","POWER ISSUE",
U1761="Exclu","Exclu",
U1761="SAT","TX ISSUE",
U1761="SPARE-ISSUE","SPARE-ISSUE",
U1761="Fiber CAmtel","TX ISSUE",
U1761="Fiber AOF","TX ISSUE",
U1761="Projet OCM (HUAWEI)","TRAVAUX-HUAWEI",
U1761="Projet OCM (NOKIA)","TRAVAUX -NOKIA",
U1761="ACCESS-ISSUE","ACCESS-ISSUE",
U1761="Projet OCM (ZTE, NOKIA, autres projets)","TRAVAUX OCM",
U1761="No root CAuse","No root cause",
U1761="ODU HS","TX ISSUE",
U1761="IP &amp; VLAN","TX ISSUE",
U1761="Warehouse HUAWEI","SPARE-ISSUE",
U1761="SPARE-HS","SPARE-ISSUE",
U1761="Power Telco","RAN ISSUE",U1761="no impacts","no impacts"
),"")</f>
        <v/>
      </c>
      <c r="U1761" s="28"/>
      <c r="V1761" s="35" t="str" cm="1">
        <f t="array" ref="V1761">IFERROR(_xlfn.IFS(
U1761="MPR ISSUE","ACTIVE",
U1761="BSS Hardware Issue","ACTIVE",
U1761="Sites strategiques, MLL, Pylone, etc.","PASSIVE",
U1761="AKTIVCO DEFAUT GE &amp; POWER Cabinet","PASSIVE",
U1761="AKTIVCO Coupure ENEO &amp; Baisse de tension","PASSIVE",
U1761="Coupure ENEO &amp; Baisse de tension","PASSIVE",
U1761="Defaut GE &amp; POWER Cabinet","PASSIVE",
U1761="Sharing","PASSIVE",
U1761="Sites strategiques &amp; DataCenter","PASSIVE",
U1761="Exclu","Exclu",
U1761="SAT","ACTIVE",
U1761="SPARE-ISSUE","SPARE-ISSUE",
U1761="Fiber CAmtel","ACTIVE",
U1761="Fiber AOF","ACTIVE",
U1761="Projet OCM (HUAWEI)","PLANNED WORKS",
U1761="Projet OCM (NOKIA)","PLANNED WORKS",
U1761="ACCESS-ISSUE","ACCESS-ISSUE",
U1761="Projet OCM (ZTE, NOKIA, autres projets)","PLANNED WORKS",
U1761="No root CAuse","No root cause",
U1761="ODU HS","ACTIVE",
U1761="IP &amp; VLAN","ACTIVE",
U1761="Warehouse HUAWEI","SPARE-ISSUE",
U1761="SPARE-HS","SPARE-ISSUE",
U1761="Power Telco","ACTIVE",U1761="no impacts","no impacts"
),"")</f>
        <v/>
      </c>
      <c r="W1761" s="102"/>
      <c r="X1761" s="102"/>
      <c r="Y1761" s="102"/>
      <c r="Z1761" s="102"/>
      <c r="AA1761" s="102"/>
      <c r="AB1761" s="104" t="s">
        <v>5423</v>
      </c>
      <c r="AC1761" s="9"/>
      <c r="AD1761" s="9"/>
      <c r="AE1761" s="7" t="s">
        <v>5423</v>
      </c>
      <c r="AF1761" s="6"/>
      <c r="AG1761" s="7"/>
      <c r="AH1761" s="3" t="s">
        <v>5423</v>
      </c>
      <c r="AI1761" s="18" t="s">
        <v>5423</v>
      </c>
      <c r="AJ1761" s="18" t="s">
        <v>5423</v>
      </c>
      <c r="AK1761" s="18" t="s">
        <v>5423</v>
      </c>
      <c r="AL1761" s="18" t="s">
        <v>5423</v>
      </c>
      <c r="AM1761" s="18" t="s">
        <v>5423</v>
      </c>
      <c r="AN1761" s="18" t="s">
        <v>5423</v>
      </c>
      <c r="AO1761" s="18" t="s">
        <v>5423</v>
      </c>
      <c r="AP1761" s="18" t="s">
        <v>5423</v>
      </c>
      <c r="AQ1761" s="18" t="s">
        <v>5423</v>
      </c>
      <c r="AR1761" s="18" t="s">
        <v>5423</v>
      </c>
      <c r="AS1761" s="18" t="s">
        <v>5423</v>
      </c>
      <c r="AT1761" s="18" t="s">
        <v>5423</v>
      </c>
      <c r="AU1761" s="9" t="s">
        <v>5423</v>
      </c>
      <c r="AV1761" s="14"/>
      <c r="AW1761" s="14" t="s">
        <v>5423</v>
      </c>
      <c r="AX1761" s="14" t="str">
        <f>_xlfn.XLOOKUP(B1761,'[4]cell downs 18042026 17h'!$B:$B,'[4]cell downs 18042026 17h'!$B:$B,"")</f>
        <v/>
      </c>
      <c r="AY1761" s="14" t="str">
        <f>_xlfn.XLOOKUP(B1761,'[5]Cells Huawei 19042026 15h'!$B:$B,'[5]Cells Huawei 19042026 15h'!$B:$B,"")</f>
        <v/>
      </c>
      <c r="AZ1761" s="105" t="str">
        <f>_xlfn.XLOOKUP(B1761,'INCIDENT-04-23-2026'!E:E,'INCIDENT-04-23-2026'!F:F,"")</f>
        <v/>
      </c>
      <c r="BA1761" s="105" t="str">
        <f>_xlfn.XLOOKUP(B1761,'[6]Eneo 17H'!$C:$C,'[6]Eneo 17H'!$I:$I,"")</f>
        <v/>
      </c>
      <c r="BB1761" s="105" t="str">
        <f>_xlfn.XLOOKUP(B1761,[8]ALL!$B:$B,[8]ALL!$M:$M,"")</f>
        <v/>
      </c>
      <c r="BC1761" s="105" t="str">
        <f>_xlfn.XLOOKUP(B1761,'[6]Eneo 17H'!$C:$C,'[6]Eneo 17H'!$I:$I,"")</f>
        <v/>
      </c>
      <c r="BD1761" s="105" t="str">
        <f>_xlfn.XLOOKUP(B1761,'[7]Eneo 12H'!$C:$C,'[7]Eneo 12H'!$I:$I,"")</f>
        <v/>
      </c>
      <c r="BE1761" s="105" t="s">
        <v>5423</v>
      </c>
    </row>
    <row r="1762" spans="1:57" hidden="1" x14ac:dyDescent="0.3">
      <c r="A1762" s="1" t="s">
        <v>2655</v>
      </c>
      <c r="B1762" s="8" t="s">
        <v>2656</v>
      </c>
      <c r="C1762" s="3" t="str">
        <f>_xlfn.XLOOKUP(B1762,'[1]daily break down'!$D:$D,'[1]daily break down'!$E:$E,"")</f>
        <v>Bafoussam</v>
      </c>
      <c r="D1762" s="1" t="s">
        <v>21</v>
      </c>
      <c r="E1762" s="1" t="s">
        <v>30</v>
      </c>
      <c r="F1762" s="3" t="s">
        <v>102</v>
      </c>
      <c r="G1762" s="1" t="s">
        <v>299</v>
      </c>
      <c r="H1762" s="25" t="str">
        <f>_xlfn.XLOOKUP(B1762,[2]CALCULATION!$B:$B,[2]CALCULATION!$H:$H,"")</f>
        <v>Huawei</v>
      </c>
      <c r="I1762" s="23">
        <v>0</v>
      </c>
      <c r="J1762" s="23">
        <v>0</v>
      </c>
      <c r="K1762" s="23">
        <v>0</v>
      </c>
      <c r="L1762" s="23">
        <v>0</v>
      </c>
      <c r="M1762" s="23">
        <v>0</v>
      </c>
      <c r="N1762" s="23">
        <v>0</v>
      </c>
      <c r="O1762" s="23">
        <v>0</v>
      </c>
      <c r="P1762" s="103" t="s">
        <v>6554</v>
      </c>
      <c r="Q1762" s="36" t="s">
        <v>5796</v>
      </c>
      <c r="R1762" s="36"/>
      <c r="S1762" s="35" t="str" cm="1">
        <f t="array" ref="S1762">IFERROR(_xlfn.IFS(
U1762="MPR ISSUE","PDH",
U1762="BSS Hardware Issue","BSS",
U1762="Sites strategiques, MLL, Pylone, etc.","ENVTECH",
U1762="AKTIVCO DEFAUT GE &amp; POWER Cabinet","AKTIVCO",
U1762="AKTIVCO Coupure ENEO &amp; Baisse de tension","AKTIVCO GRID ONLY",
U1762="Coupure ENEO &amp; Baisse de tension","IHS GRID ONLY",
U1762="Defaut GE &amp; POWER Cabinet","IHS",
U1762="Sharing","Partners",
U1762="Sites strategiques &amp; DataCenter","SST &amp; DC",
U1762="Exclu","Exclu",
U1762="SAT","SAT",
U1762="SPARE-ISSUE","SPARE-ISSUE",
U1762="Fiber CAmtel","TRANS_FO_CAMTEL",
U1762="Fiber AOF","Fiber AOF",
U1762="Projet OCM (HUAWEI)","TRAVAUX-HUAWEI",
U1762="Projet OCM (NOKIA)","TRAVAUX-NOKIA",
U1762="ACCESS-ISSUE","ACCESS-ISSUE",
U1762="Projet OCM (ZTE, NOKIA, autres projets)","TRAVAUX OCM",
U1762="No root CAuse","No root cause",
U1762="ODU HS","PDH",
U1762="IP &amp; VLAN","PDH",
U1762="Warehouse HUAWEI","SPARE-ISSUE",
U1762="SPARE-HS","SPARE-ISSUE",
U1762="Power Telco","BSS",U1762="no impacts","no impacts"
),"")</f>
        <v/>
      </c>
      <c r="T1762" s="35" t="str" cm="1">
        <f t="array" ref="T1762">IFERROR(_xlfn.IFS(
U1762="MPR ISSUE","TX ISSUE",
U1762="BSS Hardware Issue","RAN ISSUE",
U1762="Sites strategiques, MLL, Pylone, etc.","ENVTECH",
U1762="AKTIVCO DEFAUT GE &amp; POWER Cabinet","POWER ISSUE",
U1762="AKTIVCO Coupure ENEO &amp; Baisse de tension","POWER ISSUE",
U1762="Coupure ENEO &amp; Baisse de tension","POWER ISSUE",
U1762="Defaut GE &amp; POWER Cabinet","POWER ISSUE",
U1762="Sharing","POWER ISSUE",
U1762="Sites strategiques &amp; DataCenter","POWER ISSUE",
U1762="Exclu","Exclu",
U1762="SAT","TX ISSUE",
U1762="SPARE-ISSUE","SPARE-ISSUE",
U1762="Fiber CAmtel","TX ISSUE",
U1762="Fiber AOF","TX ISSUE",
U1762="Projet OCM (HUAWEI)","TRAVAUX-HUAWEI",
U1762="Projet OCM (NOKIA)","TRAVAUX -NOKIA",
U1762="ACCESS-ISSUE","ACCESS-ISSUE",
U1762="Projet OCM (ZTE, NOKIA, autres projets)","TRAVAUX OCM",
U1762="No root CAuse","No root cause",
U1762="ODU HS","TX ISSUE",
U1762="IP &amp; VLAN","TX ISSUE",
U1762="Warehouse HUAWEI","SPARE-ISSUE",
U1762="SPARE-HS","SPARE-ISSUE",
U1762="Power Telco","RAN ISSUE",U1762="no impacts","no impacts"
),"")</f>
        <v/>
      </c>
      <c r="U1762" s="28"/>
      <c r="V1762" s="35" t="str" cm="1">
        <f t="array" ref="V1762">IFERROR(_xlfn.IFS(
U1762="MPR ISSUE","ACTIVE",
U1762="BSS Hardware Issue","ACTIVE",
U1762="Sites strategiques, MLL, Pylone, etc.","PASSIVE",
U1762="AKTIVCO DEFAUT GE &amp; POWER Cabinet","PASSIVE",
U1762="AKTIVCO Coupure ENEO &amp; Baisse de tension","PASSIVE",
U1762="Coupure ENEO &amp; Baisse de tension","PASSIVE",
U1762="Defaut GE &amp; POWER Cabinet","PASSIVE",
U1762="Sharing","PASSIVE",
U1762="Sites strategiques &amp; DataCenter","PASSIVE",
U1762="Exclu","Exclu",
U1762="SAT","ACTIVE",
U1762="SPARE-ISSUE","SPARE-ISSUE",
U1762="Fiber CAmtel","ACTIVE",
U1762="Fiber AOF","ACTIVE",
U1762="Projet OCM (HUAWEI)","PLANNED WORKS",
U1762="Projet OCM (NOKIA)","PLANNED WORKS",
U1762="ACCESS-ISSUE","ACCESS-ISSUE",
U1762="Projet OCM (ZTE, NOKIA, autres projets)","PLANNED WORKS",
U1762="No root CAuse","No root cause",
U1762="ODU HS","ACTIVE",
U1762="IP &amp; VLAN","ACTIVE",
U1762="Warehouse HUAWEI","SPARE-ISSUE",
U1762="SPARE-HS","SPARE-ISSUE",
U1762="Power Telco","ACTIVE",U1762="no impacts","no impacts"
),"")</f>
        <v/>
      </c>
      <c r="W1762" s="102"/>
      <c r="X1762" s="102"/>
      <c r="Y1762" s="102"/>
      <c r="Z1762" s="102"/>
      <c r="AA1762" s="102"/>
      <c r="AB1762" s="104" t="s">
        <v>5423</v>
      </c>
      <c r="AC1762" s="9"/>
      <c r="AD1762" s="9"/>
      <c r="AE1762" s="7" t="s">
        <v>5423</v>
      </c>
      <c r="AF1762" s="6"/>
      <c r="AG1762" s="7"/>
      <c r="AH1762" s="3" t="s">
        <v>5423</v>
      </c>
      <c r="AI1762" s="18" t="s">
        <v>5423</v>
      </c>
      <c r="AJ1762" s="18" t="s">
        <v>5423</v>
      </c>
      <c r="AK1762" s="18" t="s">
        <v>5423</v>
      </c>
      <c r="AL1762" s="18" t="s">
        <v>5423</v>
      </c>
      <c r="AM1762" s="18" t="s">
        <v>5423</v>
      </c>
      <c r="AN1762" s="18" t="s">
        <v>5423</v>
      </c>
      <c r="AO1762" s="18" t="s">
        <v>5423</v>
      </c>
      <c r="AP1762" s="18" t="s">
        <v>5423</v>
      </c>
      <c r="AQ1762" s="18" t="s">
        <v>5423</v>
      </c>
      <c r="AR1762" s="18" t="s">
        <v>5423</v>
      </c>
      <c r="AS1762" s="18" t="s">
        <v>5423</v>
      </c>
      <c r="AT1762" s="18" t="s">
        <v>5423</v>
      </c>
      <c r="AU1762" s="9" t="s">
        <v>5423</v>
      </c>
      <c r="AV1762" s="14"/>
      <c r="AW1762" s="14" t="s">
        <v>5423</v>
      </c>
      <c r="AX1762" s="14" t="str">
        <f>_xlfn.XLOOKUP(B1762,'[4]cell downs 18042026 17h'!$B:$B,'[4]cell downs 18042026 17h'!$B:$B,"")</f>
        <v/>
      </c>
      <c r="AY1762" s="14" t="str">
        <f>_xlfn.XLOOKUP(B1762,'[5]Cells Huawei 19042026 15h'!$B:$B,'[5]Cells Huawei 19042026 15h'!$B:$B,"")</f>
        <v/>
      </c>
      <c r="AZ1762" s="105" t="str">
        <f>_xlfn.XLOOKUP(B1762,'INCIDENT-04-23-2026'!E:E,'INCIDENT-04-23-2026'!F:F,"")</f>
        <v/>
      </c>
      <c r="BA1762" s="105" t="str">
        <f>_xlfn.XLOOKUP(B1762,'[6]Eneo 17H'!$C:$C,'[6]Eneo 17H'!$I:$I,"")</f>
        <v/>
      </c>
      <c r="BB1762" s="105" t="str">
        <f>_xlfn.XLOOKUP(B1762,[8]ALL!$B:$B,[8]ALL!$M:$M,"")</f>
        <v/>
      </c>
      <c r="BC1762" s="105" t="str">
        <f>_xlfn.XLOOKUP(B1762,'[6]Eneo 17H'!$C:$C,'[6]Eneo 17H'!$I:$I,"")</f>
        <v/>
      </c>
      <c r="BD1762" s="105" t="str">
        <f>_xlfn.XLOOKUP(B1762,'[7]Eneo 12H'!$C:$C,'[7]Eneo 12H'!$I:$I,"")</f>
        <v/>
      </c>
      <c r="BE1762" s="105" t="s">
        <v>5423</v>
      </c>
    </row>
    <row r="1763" spans="1:57" hidden="1" x14ac:dyDescent="0.3">
      <c r="A1763" s="1" t="s">
        <v>5199</v>
      </c>
      <c r="B1763" s="8" t="s">
        <v>5200</v>
      </c>
      <c r="C1763" s="3" t="str">
        <f>_xlfn.XLOOKUP(B1763,'[1]daily break down'!$D:$D,'[1]daily break down'!$E:$E,"")</f>
        <v>SUD-OUEST</v>
      </c>
      <c r="D1763" s="1" t="s">
        <v>11</v>
      </c>
      <c r="E1763" s="1" t="s">
        <v>12</v>
      </c>
      <c r="F1763" s="3" t="s">
        <v>13</v>
      </c>
      <c r="G1763" s="1" t="s">
        <v>63</v>
      </c>
      <c r="H1763" s="25" t="str">
        <f>_xlfn.XLOOKUP(B1763,[2]CALCULATION!$B:$B,[2]CALCULATION!$H:$H,"")</f>
        <v>Huawei</v>
      </c>
      <c r="I1763" s="23">
        <v>0</v>
      </c>
      <c r="J1763" s="23">
        <v>0</v>
      </c>
      <c r="K1763" s="23">
        <v>0</v>
      </c>
      <c r="L1763" s="23">
        <v>0</v>
      </c>
      <c r="M1763" s="23">
        <v>0</v>
      </c>
      <c r="N1763" s="23">
        <v>0</v>
      </c>
      <c r="O1763" s="23">
        <v>0</v>
      </c>
      <c r="P1763" s="103" t="s">
        <v>6554</v>
      </c>
      <c r="Q1763" s="36" t="s">
        <v>5796</v>
      </c>
      <c r="R1763" s="36"/>
      <c r="S1763" s="35" t="str" cm="1">
        <f t="array" ref="S1763">IFERROR(_xlfn.IFS(
U1763="MPR ISSUE","PDH",
U1763="BSS Hardware Issue","BSS",
U1763="Sites strategiques, MLL, Pylone, etc.","ENVTECH",
U1763="AKTIVCO DEFAUT GE &amp; POWER Cabinet","AKTIVCO",
U1763="AKTIVCO Coupure ENEO &amp; Baisse de tension","AKTIVCO GRID ONLY",
U1763="Coupure ENEO &amp; Baisse de tension","IHS GRID ONLY",
U1763="Defaut GE &amp; POWER Cabinet","IHS",
U1763="Sharing","Partners",
U1763="Sites strategiques &amp; DataCenter","SST &amp; DC",
U1763="Exclu","Exclu",
U1763="SAT","SAT",
U1763="SPARE-ISSUE","SPARE-ISSUE",
U1763="Fiber CAmtel","TRANS_FO_CAMTEL",
U1763="Fiber AOF","Fiber AOF",
U1763="Projet OCM (HUAWEI)","TRAVAUX-HUAWEI",
U1763="Projet OCM (NOKIA)","TRAVAUX-NOKIA",
U1763="ACCESS-ISSUE","ACCESS-ISSUE",
U1763="Projet OCM (ZTE, NOKIA, autres projets)","TRAVAUX OCM",
U1763="No root CAuse","No root cause",
U1763="ODU HS","PDH",
U1763="IP &amp; VLAN","PDH",
U1763="Warehouse HUAWEI","SPARE-ISSUE",
U1763="SPARE-HS","SPARE-ISSUE",
U1763="Power Telco","BSS",U1763="no impacts","no impacts"
),"")</f>
        <v/>
      </c>
      <c r="T1763" s="35" t="str" cm="1">
        <f t="array" ref="T1763">IFERROR(_xlfn.IFS(
U1763="MPR ISSUE","TX ISSUE",
U1763="BSS Hardware Issue","RAN ISSUE",
U1763="Sites strategiques, MLL, Pylone, etc.","ENVTECH",
U1763="AKTIVCO DEFAUT GE &amp; POWER Cabinet","POWER ISSUE",
U1763="AKTIVCO Coupure ENEO &amp; Baisse de tension","POWER ISSUE",
U1763="Coupure ENEO &amp; Baisse de tension","POWER ISSUE",
U1763="Defaut GE &amp; POWER Cabinet","POWER ISSUE",
U1763="Sharing","POWER ISSUE",
U1763="Sites strategiques &amp; DataCenter","POWER ISSUE",
U1763="Exclu","Exclu",
U1763="SAT","TX ISSUE",
U1763="SPARE-ISSUE","SPARE-ISSUE",
U1763="Fiber CAmtel","TX ISSUE",
U1763="Fiber AOF","TX ISSUE",
U1763="Projet OCM (HUAWEI)","TRAVAUX-HUAWEI",
U1763="Projet OCM (NOKIA)","TRAVAUX -NOKIA",
U1763="ACCESS-ISSUE","ACCESS-ISSUE",
U1763="Projet OCM (ZTE, NOKIA, autres projets)","TRAVAUX OCM",
U1763="No root CAuse","No root cause",
U1763="ODU HS","TX ISSUE",
U1763="IP &amp; VLAN","TX ISSUE",
U1763="Warehouse HUAWEI","SPARE-ISSUE",
U1763="SPARE-HS","SPARE-ISSUE",
U1763="Power Telco","RAN ISSUE",U1763="no impacts","no impacts"
),"")</f>
        <v/>
      </c>
      <c r="U1763" s="28"/>
      <c r="V1763" s="35" t="str" cm="1">
        <f t="array" ref="V1763">IFERROR(_xlfn.IFS(
U1763="MPR ISSUE","ACTIVE",
U1763="BSS Hardware Issue","ACTIVE",
U1763="Sites strategiques, MLL, Pylone, etc.","PASSIVE",
U1763="AKTIVCO DEFAUT GE &amp; POWER Cabinet","PASSIVE",
U1763="AKTIVCO Coupure ENEO &amp; Baisse de tension","PASSIVE",
U1763="Coupure ENEO &amp; Baisse de tension","PASSIVE",
U1763="Defaut GE &amp; POWER Cabinet","PASSIVE",
U1763="Sharing","PASSIVE",
U1763="Sites strategiques &amp; DataCenter","PASSIVE",
U1763="Exclu","Exclu",
U1763="SAT","ACTIVE",
U1763="SPARE-ISSUE","SPARE-ISSUE",
U1763="Fiber CAmtel","ACTIVE",
U1763="Fiber AOF","ACTIVE",
U1763="Projet OCM (HUAWEI)","PLANNED WORKS",
U1763="Projet OCM (NOKIA)","PLANNED WORKS",
U1763="ACCESS-ISSUE","ACCESS-ISSUE",
U1763="Projet OCM (ZTE, NOKIA, autres projets)","PLANNED WORKS",
U1763="No root CAuse","No root cause",
U1763="ODU HS","ACTIVE",
U1763="IP &amp; VLAN","ACTIVE",
U1763="Warehouse HUAWEI","SPARE-ISSUE",
U1763="SPARE-HS","SPARE-ISSUE",
U1763="Power Telco","ACTIVE",U1763="no impacts","no impacts"
),"")</f>
        <v/>
      </c>
      <c r="W1763" s="102"/>
      <c r="X1763" s="102"/>
      <c r="Y1763" s="102"/>
      <c r="Z1763" s="102"/>
      <c r="AA1763" s="102"/>
      <c r="AB1763" s="104" t="s">
        <v>5423</v>
      </c>
      <c r="AC1763" s="9"/>
      <c r="AD1763" s="9"/>
      <c r="AE1763" s="7" t="s">
        <v>5423</v>
      </c>
      <c r="AF1763" s="6"/>
      <c r="AG1763" s="7"/>
      <c r="AH1763" s="3" t="s">
        <v>5423</v>
      </c>
      <c r="AI1763" s="18" t="s">
        <v>5423</v>
      </c>
      <c r="AJ1763" s="18" t="s">
        <v>5423</v>
      </c>
      <c r="AK1763" s="18" t="s">
        <v>5423</v>
      </c>
      <c r="AL1763" s="18" t="s">
        <v>5423</v>
      </c>
      <c r="AM1763" s="18" t="s">
        <v>5423</v>
      </c>
      <c r="AN1763" s="18" t="s">
        <v>5423</v>
      </c>
      <c r="AO1763" s="18" t="s">
        <v>5423</v>
      </c>
      <c r="AP1763" s="18" t="s">
        <v>5423</v>
      </c>
      <c r="AQ1763" s="18" t="s">
        <v>5423</v>
      </c>
      <c r="AR1763" s="18" t="s">
        <v>5423</v>
      </c>
      <c r="AS1763" s="18" t="s">
        <v>5423</v>
      </c>
      <c r="AT1763" s="18" t="s">
        <v>5423</v>
      </c>
      <c r="AU1763" s="9" t="s">
        <v>5423</v>
      </c>
      <c r="AV1763" s="14"/>
      <c r="AW1763" s="14" t="s">
        <v>5423</v>
      </c>
      <c r="AX1763" s="14" t="str">
        <f>_xlfn.XLOOKUP(B1763,'[4]cell downs 18042026 17h'!$B:$B,'[4]cell downs 18042026 17h'!$B:$B,"")</f>
        <v/>
      </c>
      <c r="AY1763" s="14" t="str">
        <f>_xlfn.XLOOKUP(B1763,'[5]Cells Huawei 19042026 15h'!$B:$B,'[5]Cells Huawei 19042026 15h'!$B:$B,"")</f>
        <v/>
      </c>
      <c r="AZ1763" s="105" t="str">
        <f>_xlfn.XLOOKUP(B1763,'INCIDENT-04-23-2026'!E:E,'INCIDENT-04-23-2026'!F:F,"")</f>
        <v/>
      </c>
      <c r="BA1763" s="105" t="str">
        <f>_xlfn.XLOOKUP(B1763,'[6]Eneo 17H'!$C:$C,'[6]Eneo 17H'!$I:$I,"")</f>
        <v/>
      </c>
      <c r="BB1763" s="105" t="str">
        <f>_xlfn.XLOOKUP(B1763,[8]ALL!$B:$B,[8]ALL!$M:$M,"")</f>
        <v/>
      </c>
      <c r="BC1763" s="105" t="str">
        <f>_xlfn.XLOOKUP(B1763,'[6]Eneo 17H'!$C:$C,'[6]Eneo 17H'!$I:$I,"")</f>
        <v/>
      </c>
      <c r="BD1763" s="105" t="str">
        <f>_xlfn.XLOOKUP(B1763,'[7]Eneo 12H'!$C:$C,'[7]Eneo 12H'!$I:$I,"")</f>
        <v/>
      </c>
      <c r="BE1763" s="105" t="s">
        <v>5423</v>
      </c>
    </row>
    <row r="1764" spans="1:57" hidden="1" x14ac:dyDescent="0.3">
      <c r="A1764" s="1" t="s">
        <v>5218</v>
      </c>
      <c r="B1764" s="8" t="s">
        <v>5219</v>
      </c>
      <c r="C1764" s="3" t="str">
        <f>_xlfn.XLOOKUP(B1764,'[1]daily break down'!$D:$D,'[1]daily break down'!$E:$E,"")</f>
        <v>SUD-OUEST</v>
      </c>
      <c r="D1764" s="1" t="s">
        <v>11</v>
      </c>
      <c r="E1764" s="1"/>
      <c r="F1764" s="3" t="s">
        <v>13</v>
      </c>
      <c r="G1764" s="1" t="s">
        <v>63</v>
      </c>
      <c r="H1764" s="25" t="str">
        <f>_xlfn.XLOOKUP(B1764,[2]CALCULATION!$B:$B,[2]CALCULATION!$H:$H,"")</f>
        <v>Huawei</v>
      </c>
      <c r="I1764" s="23">
        <v>0</v>
      </c>
      <c r="J1764" s="23">
        <v>0</v>
      </c>
      <c r="K1764" s="23">
        <v>0</v>
      </c>
      <c r="L1764" s="23">
        <v>0</v>
      </c>
      <c r="M1764" s="23">
        <v>0</v>
      </c>
      <c r="N1764" s="23">
        <v>0</v>
      </c>
      <c r="O1764" s="23">
        <v>0</v>
      </c>
      <c r="P1764" s="103" t="s">
        <v>6554</v>
      </c>
      <c r="Q1764" s="36" t="s">
        <v>5796</v>
      </c>
      <c r="R1764" s="36"/>
      <c r="S1764" s="35" t="str" cm="1">
        <f t="array" ref="S1764">IFERROR(_xlfn.IFS(
U1764="MPR ISSUE","PDH",
U1764="BSS Hardware Issue","BSS",
U1764="Sites strategiques, MLL, Pylone, etc.","ENVTECH",
U1764="AKTIVCO DEFAUT GE &amp; POWER Cabinet","AKTIVCO",
U1764="AKTIVCO Coupure ENEO &amp; Baisse de tension","AKTIVCO GRID ONLY",
U1764="Coupure ENEO &amp; Baisse de tension","IHS GRID ONLY",
U1764="Defaut GE &amp; POWER Cabinet","IHS",
U1764="Sharing","Partners",
U1764="Sites strategiques &amp; DataCenter","SST &amp; DC",
U1764="Exclu","Exclu",
U1764="SAT","SAT",
U1764="SPARE-ISSUE","SPARE-ISSUE",
U1764="Fiber CAmtel","TRANS_FO_CAMTEL",
U1764="Fiber AOF","Fiber AOF",
U1764="Projet OCM (HUAWEI)","TRAVAUX-HUAWEI",
U1764="Projet OCM (NOKIA)","TRAVAUX-NOKIA",
U1764="ACCESS-ISSUE","ACCESS-ISSUE",
U1764="Projet OCM (ZTE, NOKIA, autres projets)","TRAVAUX OCM",
U1764="No root CAuse","No root cause",
U1764="ODU HS","PDH",
U1764="IP &amp; VLAN","PDH",
U1764="Warehouse HUAWEI","SPARE-ISSUE",
U1764="SPARE-HS","SPARE-ISSUE",
U1764="Power Telco","BSS",U1764="no impacts","no impacts"
),"")</f>
        <v/>
      </c>
      <c r="T1764" s="35" t="str" cm="1">
        <f t="array" ref="T1764">IFERROR(_xlfn.IFS(
U1764="MPR ISSUE","TX ISSUE",
U1764="BSS Hardware Issue","RAN ISSUE",
U1764="Sites strategiques, MLL, Pylone, etc.","ENVTECH",
U1764="AKTIVCO DEFAUT GE &amp; POWER Cabinet","POWER ISSUE",
U1764="AKTIVCO Coupure ENEO &amp; Baisse de tension","POWER ISSUE",
U1764="Coupure ENEO &amp; Baisse de tension","POWER ISSUE",
U1764="Defaut GE &amp; POWER Cabinet","POWER ISSUE",
U1764="Sharing","POWER ISSUE",
U1764="Sites strategiques &amp; DataCenter","POWER ISSUE",
U1764="Exclu","Exclu",
U1764="SAT","TX ISSUE",
U1764="SPARE-ISSUE","SPARE-ISSUE",
U1764="Fiber CAmtel","TX ISSUE",
U1764="Fiber AOF","TX ISSUE",
U1764="Projet OCM (HUAWEI)","TRAVAUX-HUAWEI",
U1764="Projet OCM (NOKIA)","TRAVAUX -NOKIA",
U1764="ACCESS-ISSUE","ACCESS-ISSUE",
U1764="Projet OCM (ZTE, NOKIA, autres projets)","TRAVAUX OCM",
U1764="No root CAuse","No root cause",
U1764="ODU HS","TX ISSUE",
U1764="IP &amp; VLAN","TX ISSUE",
U1764="Warehouse HUAWEI","SPARE-ISSUE",
U1764="SPARE-HS","SPARE-ISSUE",
U1764="Power Telco","RAN ISSUE",U1764="no impacts","no impacts"
),"")</f>
        <v/>
      </c>
      <c r="U1764" s="28"/>
      <c r="V1764" s="35" t="str" cm="1">
        <f t="array" ref="V1764">IFERROR(_xlfn.IFS(
U1764="MPR ISSUE","ACTIVE",
U1764="BSS Hardware Issue","ACTIVE",
U1764="Sites strategiques, MLL, Pylone, etc.","PASSIVE",
U1764="AKTIVCO DEFAUT GE &amp; POWER Cabinet","PASSIVE",
U1764="AKTIVCO Coupure ENEO &amp; Baisse de tension","PASSIVE",
U1764="Coupure ENEO &amp; Baisse de tension","PASSIVE",
U1764="Defaut GE &amp; POWER Cabinet","PASSIVE",
U1764="Sharing","PASSIVE",
U1764="Sites strategiques &amp; DataCenter","PASSIVE",
U1764="Exclu","Exclu",
U1764="SAT","ACTIVE",
U1764="SPARE-ISSUE","SPARE-ISSUE",
U1764="Fiber CAmtel","ACTIVE",
U1764="Fiber AOF","ACTIVE",
U1764="Projet OCM (HUAWEI)","PLANNED WORKS",
U1764="Projet OCM (NOKIA)","PLANNED WORKS",
U1764="ACCESS-ISSUE","ACCESS-ISSUE",
U1764="Projet OCM (ZTE, NOKIA, autres projets)","PLANNED WORKS",
U1764="No root CAuse","No root cause",
U1764="ODU HS","ACTIVE",
U1764="IP &amp; VLAN","ACTIVE",
U1764="Warehouse HUAWEI","SPARE-ISSUE",
U1764="SPARE-HS","SPARE-ISSUE",
U1764="Power Telco","ACTIVE",U1764="no impacts","no impacts"
),"")</f>
        <v/>
      </c>
      <c r="W1764" s="102"/>
      <c r="X1764" s="102"/>
      <c r="Y1764" s="102"/>
      <c r="Z1764" s="102"/>
      <c r="AA1764" s="102"/>
      <c r="AB1764" s="104" t="s">
        <v>5423</v>
      </c>
      <c r="AC1764" s="9"/>
      <c r="AD1764" s="9"/>
      <c r="AE1764" s="7" t="s">
        <v>5423</v>
      </c>
      <c r="AF1764" s="6"/>
      <c r="AG1764" s="7"/>
      <c r="AH1764" s="3" t="s">
        <v>5423</v>
      </c>
      <c r="AI1764" s="18" t="s">
        <v>5423</v>
      </c>
      <c r="AJ1764" s="18" t="s">
        <v>5423</v>
      </c>
      <c r="AK1764" s="18" t="s">
        <v>5423</v>
      </c>
      <c r="AL1764" s="18" t="s">
        <v>5423</v>
      </c>
      <c r="AM1764" s="18" t="s">
        <v>5423</v>
      </c>
      <c r="AN1764" s="18" t="s">
        <v>5423</v>
      </c>
      <c r="AO1764" s="18" t="s">
        <v>5423</v>
      </c>
      <c r="AP1764" s="18" t="s">
        <v>5423</v>
      </c>
      <c r="AQ1764" s="18" t="s">
        <v>5423</v>
      </c>
      <c r="AR1764" s="18" t="s">
        <v>5423</v>
      </c>
      <c r="AS1764" s="18" t="s">
        <v>5423</v>
      </c>
      <c r="AT1764" s="18" t="s">
        <v>5423</v>
      </c>
      <c r="AU1764" s="9" t="s">
        <v>5423</v>
      </c>
      <c r="AV1764" s="14"/>
      <c r="AW1764" s="14" t="s">
        <v>5423</v>
      </c>
      <c r="AX1764" s="14" t="str">
        <f>_xlfn.XLOOKUP(B1764,'[4]cell downs 18042026 17h'!$B:$B,'[4]cell downs 18042026 17h'!$B:$B,"")</f>
        <v/>
      </c>
      <c r="AY1764" s="14" t="str">
        <f>_xlfn.XLOOKUP(B1764,'[5]Cells Huawei 19042026 15h'!$B:$B,'[5]Cells Huawei 19042026 15h'!$B:$B,"")</f>
        <v/>
      </c>
      <c r="AZ1764" s="105" t="str">
        <f>_xlfn.XLOOKUP(B1764,'INCIDENT-04-23-2026'!E:E,'INCIDENT-04-23-2026'!F:F,"")</f>
        <v/>
      </c>
      <c r="BA1764" s="105" t="str">
        <f>_xlfn.XLOOKUP(B1764,'[6]Eneo 17H'!$C:$C,'[6]Eneo 17H'!$I:$I,"")</f>
        <v/>
      </c>
      <c r="BB1764" s="105" t="str">
        <f>_xlfn.XLOOKUP(B1764,[8]ALL!$B:$B,[8]ALL!$M:$M,"")</f>
        <v/>
      </c>
      <c r="BC1764" s="105" t="str">
        <f>_xlfn.XLOOKUP(B1764,'[6]Eneo 17H'!$C:$C,'[6]Eneo 17H'!$I:$I,"")</f>
        <v/>
      </c>
      <c r="BD1764" s="105" t="str">
        <f>_xlfn.XLOOKUP(B1764,'[7]Eneo 12H'!$C:$C,'[7]Eneo 12H'!$I:$I,"")</f>
        <v/>
      </c>
      <c r="BE1764" s="105" t="s">
        <v>5423</v>
      </c>
    </row>
    <row r="1765" spans="1:57" hidden="1" x14ac:dyDescent="0.3">
      <c r="A1765" s="1" t="s">
        <v>3434</v>
      </c>
      <c r="B1765" s="8" t="s">
        <v>3435</v>
      </c>
      <c r="C1765" s="3" t="str">
        <f>_xlfn.XLOOKUP(B1765,'[1]daily break down'!$D:$D,'[1]daily break down'!$E:$E,"")</f>
        <v>SUD-OUEST</v>
      </c>
      <c r="D1765" s="1" t="s">
        <v>11</v>
      </c>
      <c r="E1765" s="1" t="s">
        <v>96</v>
      </c>
      <c r="F1765" s="3" t="s">
        <v>51</v>
      </c>
      <c r="G1765" s="1" t="s">
        <v>14</v>
      </c>
      <c r="H1765" s="26" t="str">
        <f>_xlfn.XLOOKUP(B1765,[2]CALCULATION!$B:$B,[2]CALCULATION!$H:$H,"")</f>
        <v>NOKIA</v>
      </c>
      <c r="I1765" s="23">
        <v>0</v>
      </c>
      <c r="J1765" s="23">
        <v>0</v>
      </c>
      <c r="K1765" s="23">
        <v>0</v>
      </c>
      <c r="L1765" s="23">
        <v>0</v>
      </c>
      <c r="M1765" s="23">
        <v>0</v>
      </c>
      <c r="N1765" s="23">
        <v>0</v>
      </c>
      <c r="O1765" s="23">
        <v>0</v>
      </c>
      <c r="P1765" s="103" t="s">
        <v>6554</v>
      </c>
      <c r="Q1765" s="36" t="s">
        <v>6552</v>
      </c>
      <c r="R1765" s="36"/>
      <c r="S1765" s="35" t="str" cm="1">
        <f t="array" ref="S1765">IFERROR(_xlfn.IFS(
U1765="MPR ISSUE","PDH",
U1765="BSS Hardware Issue","BSS",
U1765="Sites strategiques, MLL, Pylone, etc.","ENVTECH",
U1765="AKTIVCO DEFAUT GE &amp; POWER Cabinet","AKTIVCO",
U1765="AKTIVCO Coupure ENEO &amp; Baisse de tension","AKTIVCO GRID ONLY",
U1765="Coupure ENEO &amp; Baisse de tension","IHS GRID ONLY",
U1765="Defaut GE &amp; POWER Cabinet","IHS",
U1765="Sharing","Partners",
U1765="Sites strategiques &amp; DataCenter","SST &amp; DC",
U1765="Exclu","Exclu",
U1765="SAT","SAT",
U1765="SPARE-ISSUE","SPARE-ISSUE",
U1765="Fiber CAmtel","TRANS_FO_CAMTEL",
U1765="Fiber AOF","Fiber AOF",
U1765="Projet OCM (HUAWEI)","TRAVAUX-HUAWEI",
U1765="Projet OCM (NOKIA)","TRAVAUX-NOKIA",
U1765="ACCESS-ISSUE","ACCESS-ISSUE",
U1765="Projet OCM (ZTE, NOKIA, autres projets)","TRAVAUX OCM",
U1765="No root CAuse","No root cause",
U1765="ODU HS","PDH",
U1765="IP &amp; VLAN","PDH",
U1765="Warehouse HUAWEI","SPARE-ISSUE",
U1765="SPARE-HS","SPARE-ISSUE",
U1765="Power Telco","BSS",U1765="no impacts","no impacts"
),"")</f>
        <v/>
      </c>
      <c r="T1765" s="35" t="str" cm="1">
        <f t="array" ref="T1765">IFERROR(_xlfn.IFS(
U1765="MPR ISSUE","TX ISSUE",
U1765="BSS Hardware Issue","RAN ISSUE",
U1765="Sites strategiques, MLL, Pylone, etc.","ENVTECH",
U1765="AKTIVCO DEFAUT GE &amp; POWER Cabinet","POWER ISSUE",
U1765="AKTIVCO Coupure ENEO &amp; Baisse de tension","POWER ISSUE",
U1765="Coupure ENEO &amp; Baisse de tension","POWER ISSUE",
U1765="Defaut GE &amp; POWER Cabinet","POWER ISSUE",
U1765="Sharing","POWER ISSUE",
U1765="Sites strategiques &amp; DataCenter","POWER ISSUE",
U1765="Exclu","Exclu",
U1765="SAT","TX ISSUE",
U1765="SPARE-ISSUE","SPARE-ISSUE",
U1765="Fiber CAmtel","TX ISSUE",
U1765="Fiber AOF","TX ISSUE",
U1765="Projet OCM (HUAWEI)","TRAVAUX-HUAWEI",
U1765="Projet OCM (NOKIA)","TRAVAUX -NOKIA",
U1765="ACCESS-ISSUE","ACCESS-ISSUE",
U1765="Projet OCM (ZTE, NOKIA, autres projets)","TRAVAUX OCM",
U1765="No root CAuse","No root cause",
U1765="ODU HS","TX ISSUE",
U1765="IP &amp; VLAN","TX ISSUE",
U1765="Warehouse HUAWEI","SPARE-ISSUE",
U1765="SPARE-HS","SPARE-ISSUE",
U1765="Power Telco","RAN ISSUE",U1765="no impacts","no impacts"
),"")</f>
        <v/>
      </c>
      <c r="U1765" s="28"/>
      <c r="V1765" s="35" t="str" cm="1">
        <f t="array" ref="V1765">IFERROR(_xlfn.IFS(
U1765="MPR ISSUE","ACTIVE",
U1765="BSS Hardware Issue","ACTIVE",
U1765="Sites strategiques, MLL, Pylone, etc.","PASSIVE",
U1765="AKTIVCO DEFAUT GE &amp; POWER Cabinet","PASSIVE",
U1765="AKTIVCO Coupure ENEO &amp; Baisse de tension","PASSIVE",
U1765="Coupure ENEO &amp; Baisse de tension","PASSIVE",
U1765="Defaut GE &amp; POWER Cabinet","PASSIVE",
U1765="Sharing","PASSIVE",
U1765="Sites strategiques &amp; DataCenter","PASSIVE",
U1765="Exclu","Exclu",
U1765="SAT","ACTIVE",
U1765="SPARE-ISSUE","SPARE-ISSUE",
U1765="Fiber CAmtel","ACTIVE",
U1765="Fiber AOF","ACTIVE",
U1765="Projet OCM (HUAWEI)","PLANNED WORKS",
U1765="Projet OCM (NOKIA)","PLANNED WORKS",
U1765="ACCESS-ISSUE","ACCESS-ISSUE",
U1765="Projet OCM (ZTE, NOKIA, autres projets)","PLANNED WORKS",
U1765="No root CAuse","No root cause",
U1765="ODU HS","ACTIVE",
U1765="IP &amp; VLAN","ACTIVE",
U1765="Warehouse HUAWEI","SPARE-ISSUE",
U1765="SPARE-HS","SPARE-ISSUE",
U1765="Power Telco","ACTIVE",U1765="no impacts","no impacts"
),"")</f>
        <v/>
      </c>
      <c r="W1765" s="102"/>
      <c r="X1765" s="102"/>
      <c r="Y1765" s="102"/>
      <c r="Z1765" s="102"/>
      <c r="AA1765" s="102"/>
      <c r="AB1765" s="104" t="s">
        <v>5423</v>
      </c>
      <c r="AC1765" s="9"/>
      <c r="AD1765" s="9"/>
      <c r="AE1765" s="7" t="s">
        <v>5423</v>
      </c>
      <c r="AF1765" s="6"/>
      <c r="AG1765" s="7"/>
      <c r="AH1765" s="3" t="s">
        <v>5423</v>
      </c>
      <c r="AI1765" s="18" t="s">
        <v>5423</v>
      </c>
      <c r="AJ1765" s="18" t="s">
        <v>5423</v>
      </c>
      <c r="AK1765" s="18" t="s">
        <v>5423</v>
      </c>
      <c r="AL1765" s="18" t="s">
        <v>5423</v>
      </c>
      <c r="AM1765" s="18" t="s">
        <v>5423</v>
      </c>
      <c r="AN1765" s="18" t="s">
        <v>5423</v>
      </c>
      <c r="AO1765" s="18" t="s">
        <v>5423</v>
      </c>
      <c r="AP1765" s="18" t="s">
        <v>5423</v>
      </c>
      <c r="AQ1765" s="18" t="s">
        <v>5423</v>
      </c>
      <c r="AR1765" s="18" t="s">
        <v>5423</v>
      </c>
      <c r="AS1765" s="18" t="s">
        <v>5423</v>
      </c>
      <c r="AT1765" s="18" t="s">
        <v>5423</v>
      </c>
      <c r="AU1765" s="9" t="s">
        <v>5423</v>
      </c>
      <c r="AV1765" s="14"/>
      <c r="AW1765" s="14" t="s">
        <v>5423</v>
      </c>
      <c r="AX1765" s="14" t="str">
        <f>_xlfn.XLOOKUP(B1765,'[4]cell downs 18042026 17h'!$B:$B,'[4]cell downs 18042026 17h'!$B:$B,"")</f>
        <v/>
      </c>
      <c r="AY1765" s="14" t="str">
        <f>_xlfn.XLOOKUP(B1765,'[5]Cells Huawei 19042026 15h'!$B:$B,'[5]Cells Huawei 19042026 15h'!$B:$B,"")</f>
        <v/>
      </c>
      <c r="AZ1765" s="105" t="str">
        <f>_xlfn.XLOOKUP(B1765,'INCIDENT-04-23-2026'!E:E,'INCIDENT-04-23-2026'!F:F,"")</f>
        <v/>
      </c>
      <c r="BA1765" s="105" t="str">
        <f>_xlfn.XLOOKUP(B1765,'[6]Eneo 17H'!$C:$C,'[6]Eneo 17H'!$I:$I,"")</f>
        <v/>
      </c>
      <c r="BB1765" s="105" t="str">
        <f>_xlfn.XLOOKUP(B1765,[8]ALL!$B:$B,[8]ALL!$M:$M,"")</f>
        <v/>
      </c>
      <c r="BC1765" s="105" t="str">
        <f>_xlfn.XLOOKUP(B1765,'[6]Eneo 17H'!$C:$C,'[6]Eneo 17H'!$I:$I,"")</f>
        <v/>
      </c>
      <c r="BD1765" s="105" t="str">
        <f>_xlfn.XLOOKUP(B1765,'[7]Eneo 12H'!$C:$C,'[7]Eneo 12H'!$I:$I,"")</f>
        <v/>
      </c>
      <c r="BE1765" s="105" t="s">
        <v>5423</v>
      </c>
    </row>
    <row r="1766" spans="1:57" hidden="1" x14ac:dyDescent="0.3">
      <c r="A1766" s="1" t="s">
        <v>2657</v>
      </c>
      <c r="B1766" s="8" t="s">
        <v>2658</v>
      </c>
      <c r="C1766" s="3" t="str">
        <f>_xlfn.XLOOKUP(B1766,'[1]daily break down'!$D:$D,'[1]daily break down'!$E:$E,"")</f>
        <v>Bafoussam</v>
      </c>
      <c r="D1766" s="1" t="s">
        <v>11</v>
      </c>
      <c r="E1766" s="1" t="s">
        <v>12</v>
      </c>
      <c r="F1766" s="3" t="s">
        <v>102</v>
      </c>
      <c r="G1766" s="1" t="s">
        <v>299</v>
      </c>
      <c r="H1766" s="25" t="str">
        <f>_xlfn.XLOOKUP(B1766,[2]CALCULATION!$B:$B,[2]CALCULATION!$H:$H,"")</f>
        <v>Huawei</v>
      </c>
      <c r="I1766" s="23">
        <v>0</v>
      </c>
      <c r="J1766" s="23">
        <v>0</v>
      </c>
      <c r="K1766" s="23">
        <v>0</v>
      </c>
      <c r="L1766" s="23">
        <v>0</v>
      </c>
      <c r="M1766" s="23">
        <v>0</v>
      </c>
      <c r="N1766" s="23">
        <v>0</v>
      </c>
      <c r="O1766" s="23">
        <v>0</v>
      </c>
      <c r="P1766" s="103" t="s">
        <v>6554</v>
      </c>
      <c r="Q1766" s="36" t="s">
        <v>5796</v>
      </c>
      <c r="R1766" s="36"/>
      <c r="S1766" s="35" t="str" cm="1">
        <f t="array" ref="S1766">IFERROR(_xlfn.IFS(
U1766="MPR ISSUE","PDH",
U1766="BSS Hardware Issue","BSS",
U1766="Sites strategiques, MLL, Pylone, etc.","ENVTECH",
U1766="AKTIVCO DEFAUT GE &amp; POWER Cabinet","AKTIVCO",
U1766="AKTIVCO Coupure ENEO &amp; Baisse de tension","AKTIVCO GRID ONLY",
U1766="Coupure ENEO &amp; Baisse de tension","IHS GRID ONLY",
U1766="Defaut GE &amp; POWER Cabinet","IHS",
U1766="Sharing","Partners",
U1766="Sites strategiques &amp; DataCenter","SST &amp; DC",
U1766="Exclu","Exclu",
U1766="SAT","SAT",
U1766="SPARE-ISSUE","SPARE-ISSUE",
U1766="Fiber CAmtel","TRANS_FO_CAMTEL",
U1766="Fiber AOF","Fiber AOF",
U1766="Projet OCM (HUAWEI)","TRAVAUX-HUAWEI",
U1766="Projet OCM (NOKIA)","TRAVAUX-NOKIA",
U1766="ACCESS-ISSUE","ACCESS-ISSUE",
U1766="Projet OCM (ZTE, NOKIA, autres projets)","TRAVAUX OCM",
U1766="No root CAuse","No root cause",
U1766="ODU HS","PDH",
U1766="IP &amp; VLAN","PDH",
U1766="Warehouse HUAWEI","SPARE-ISSUE",
U1766="SPARE-HS","SPARE-ISSUE",
U1766="Power Telco","BSS",U1766="no impacts","no impacts"
),"")</f>
        <v/>
      </c>
      <c r="T1766" s="35" t="str" cm="1">
        <f t="array" ref="T1766">IFERROR(_xlfn.IFS(
U1766="MPR ISSUE","TX ISSUE",
U1766="BSS Hardware Issue","RAN ISSUE",
U1766="Sites strategiques, MLL, Pylone, etc.","ENVTECH",
U1766="AKTIVCO DEFAUT GE &amp; POWER Cabinet","POWER ISSUE",
U1766="AKTIVCO Coupure ENEO &amp; Baisse de tension","POWER ISSUE",
U1766="Coupure ENEO &amp; Baisse de tension","POWER ISSUE",
U1766="Defaut GE &amp; POWER Cabinet","POWER ISSUE",
U1766="Sharing","POWER ISSUE",
U1766="Sites strategiques &amp; DataCenter","POWER ISSUE",
U1766="Exclu","Exclu",
U1766="SAT","TX ISSUE",
U1766="SPARE-ISSUE","SPARE-ISSUE",
U1766="Fiber CAmtel","TX ISSUE",
U1766="Fiber AOF","TX ISSUE",
U1766="Projet OCM (HUAWEI)","TRAVAUX-HUAWEI",
U1766="Projet OCM (NOKIA)","TRAVAUX -NOKIA",
U1766="ACCESS-ISSUE","ACCESS-ISSUE",
U1766="Projet OCM (ZTE, NOKIA, autres projets)","TRAVAUX OCM",
U1766="No root CAuse","No root cause",
U1766="ODU HS","TX ISSUE",
U1766="IP &amp; VLAN","TX ISSUE",
U1766="Warehouse HUAWEI","SPARE-ISSUE",
U1766="SPARE-HS","SPARE-ISSUE",
U1766="Power Telco","RAN ISSUE",U1766="no impacts","no impacts"
),"")</f>
        <v/>
      </c>
      <c r="U1766" s="28"/>
      <c r="V1766" s="35" t="str" cm="1">
        <f t="array" ref="V1766">IFERROR(_xlfn.IFS(
U1766="MPR ISSUE","ACTIVE",
U1766="BSS Hardware Issue","ACTIVE",
U1766="Sites strategiques, MLL, Pylone, etc.","PASSIVE",
U1766="AKTIVCO DEFAUT GE &amp; POWER Cabinet","PASSIVE",
U1766="AKTIVCO Coupure ENEO &amp; Baisse de tension","PASSIVE",
U1766="Coupure ENEO &amp; Baisse de tension","PASSIVE",
U1766="Defaut GE &amp; POWER Cabinet","PASSIVE",
U1766="Sharing","PASSIVE",
U1766="Sites strategiques &amp; DataCenter","PASSIVE",
U1766="Exclu","Exclu",
U1766="SAT","ACTIVE",
U1766="SPARE-ISSUE","SPARE-ISSUE",
U1766="Fiber CAmtel","ACTIVE",
U1766="Fiber AOF","ACTIVE",
U1766="Projet OCM (HUAWEI)","PLANNED WORKS",
U1766="Projet OCM (NOKIA)","PLANNED WORKS",
U1766="ACCESS-ISSUE","ACCESS-ISSUE",
U1766="Projet OCM (ZTE, NOKIA, autres projets)","PLANNED WORKS",
U1766="No root CAuse","No root cause",
U1766="ODU HS","ACTIVE",
U1766="IP &amp; VLAN","ACTIVE",
U1766="Warehouse HUAWEI","SPARE-ISSUE",
U1766="SPARE-HS","SPARE-ISSUE",
U1766="Power Telco","ACTIVE",U1766="no impacts","no impacts"
),"")</f>
        <v/>
      </c>
      <c r="W1766" s="102"/>
      <c r="X1766" s="102"/>
      <c r="Y1766" s="102"/>
      <c r="Z1766" s="102"/>
      <c r="AA1766" s="102"/>
      <c r="AB1766" s="104" t="s">
        <v>5423</v>
      </c>
      <c r="AC1766" s="9"/>
      <c r="AD1766" s="9"/>
      <c r="AE1766" s="7" t="s">
        <v>5423</v>
      </c>
      <c r="AF1766" s="6"/>
      <c r="AG1766" s="7"/>
      <c r="AH1766" s="3" t="s">
        <v>5423</v>
      </c>
      <c r="AI1766" s="18" t="s">
        <v>5423</v>
      </c>
      <c r="AJ1766" s="18" t="s">
        <v>5423</v>
      </c>
      <c r="AK1766" s="18" t="s">
        <v>5423</v>
      </c>
      <c r="AL1766" s="18" t="s">
        <v>5423</v>
      </c>
      <c r="AM1766" s="18" t="s">
        <v>5423</v>
      </c>
      <c r="AN1766" s="18" t="s">
        <v>5423</v>
      </c>
      <c r="AO1766" s="18" t="s">
        <v>5423</v>
      </c>
      <c r="AP1766" s="18" t="s">
        <v>5423</v>
      </c>
      <c r="AQ1766" s="18" t="s">
        <v>5423</v>
      </c>
      <c r="AR1766" s="18" t="s">
        <v>5423</v>
      </c>
      <c r="AS1766" s="18" t="s">
        <v>5423</v>
      </c>
      <c r="AT1766" s="18" t="s">
        <v>5423</v>
      </c>
      <c r="AU1766" s="9" t="s">
        <v>5423</v>
      </c>
      <c r="AV1766" s="14"/>
      <c r="AW1766" s="14" t="s">
        <v>5423</v>
      </c>
      <c r="AX1766" s="14" t="str">
        <f>_xlfn.XLOOKUP(B1766,'[4]cell downs 18042026 17h'!$B:$B,'[4]cell downs 18042026 17h'!$B:$B,"")</f>
        <v/>
      </c>
      <c r="AY1766" s="14" t="str">
        <f>_xlfn.XLOOKUP(B1766,'[5]Cells Huawei 19042026 15h'!$B:$B,'[5]Cells Huawei 19042026 15h'!$B:$B,"")</f>
        <v/>
      </c>
      <c r="AZ1766" s="105" t="str">
        <f>_xlfn.XLOOKUP(B1766,'INCIDENT-04-23-2026'!E:E,'INCIDENT-04-23-2026'!F:F,"")</f>
        <v/>
      </c>
      <c r="BA1766" s="105" t="str">
        <f>_xlfn.XLOOKUP(B1766,'[6]Eneo 17H'!$C:$C,'[6]Eneo 17H'!$I:$I,"")</f>
        <v/>
      </c>
      <c r="BB1766" s="105" t="str">
        <f>_xlfn.XLOOKUP(B1766,[8]ALL!$B:$B,[8]ALL!$M:$M,"")</f>
        <v/>
      </c>
      <c r="BC1766" s="105" t="str">
        <f>_xlfn.XLOOKUP(B1766,'[6]Eneo 17H'!$C:$C,'[6]Eneo 17H'!$I:$I,"")</f>
        <v/>
      </c>
      <c r="BD1766" s="105" t="str">
        <f>_xlfn.XLOOKUP(B1766,'[7]Eneo 12H'!$C:$C,'[7]Eneo 12H'!$I:$I,"")</f>
        <v/>
      </c>
      <c r="BE1766" s="105" t="s">
        <v>5423</v>
      </c>
    </row>
    <row r="1767" spans="1:57" hidden="1" x14ac:dyDescent="0.3">
      <c r="A1767" s="1" t="s">
        <v>2075</v>
      </c>
      <c r="B1767" s="8" t="s">
        <v>2076</v>
      </c>
      <c r="C1767" s="3" t="str">
        <f>_xlfn.XLOOKUP(B1767,'[1]daily break down'!$D:$D,'[1]daily break down'!$E:$E,"")</f>
        <v>NORD</v>
      </c>
      <c r="D1767" s="1" t="s">
        <v>21</v>
      </c>
      <c r="E1767" s="1" t="s">
        <v>122</v>
      </c>
      <c r="F1767" s="3" t="s">
        <v>23</v>
      </c>
      <c r="G1767" s="1" t="s">
        <v>2077</v>
      </c>
      <c r="H1767" s="25" t="str">
        <f>_xlfn.XLOOKUP(B1767,[2]CALCULATION!$B:$B,[2]CALCULATION!$H:$H,"")</f>
        <v>Huawei</v>
      </c>
      <c r="I1767" s="23">
        <v>0.66986770652307293</v>
      </c>
      <c r="J1767" s="23">
        <v>2.0897182913709611</v>
      </c>
      <c r="K1767" s="23">
        <v>2.6914916688782156</v>
      </c>
      <c r="L1767" s="23">
        <v>1.3557156432185322</v>
      </c>
      <c r="M1767" s="23">
        <v>0.89004174835132521</v>
      </c>
      <c r="N1767" s="23">
        <v>0</v>
      </c>
      <c r="O1767" s="23">
        <v>2.703530346742459</v>
      </c>
      <c r="P1767" s="103" t="s">
        <v>6553</v>
      </c>
      <c r="Q1767" s="36" t="s">
        <v>5795</v>
      </c>
      <c r="R1767" s="36"/>
      <c r="S1767" s="35" t="str" cm="1">
        <f t="array" ref="S1767">IFERROR(_xlfn.IFS(
U1767="MPR ISSUE","PDH",
U1767="BSS Hardware Issue","BSS",
U1767="Sites strategiques, MLL, Pylone, etc.","ENVTECH",
U1767="AKTIVCO DEFAUT GE &amp; POWER Cabinet","AKTIVCO",
U1767="AKTIVCO Coupure ENEO &amp; Baisse de tension","AKTIVCO GRID ONLY",
U1767="Coupure ENEO &amp; Baisse de tension","IHS GRID ONLY",
U1767="Defaut GE &amp; POWER Cabinet","IHS",
U1767="Sharing","Partners",
U1767="Sites strategiques &amp; DataCenter","SST &amp; DC",
U1767="Exclu","Exclu",
U1767="SAT","SAT",
U1767="SPARE-ISSUE","SPARE-ISSUE",
U1767="Fiber CAmtel","TRANS_FO_CAMTEL",
U1767="Fiber AOF","Fiber AOF",
U1767="Projet OCM (HUAWEI)","TRAVAUX-HUAWEI",
U1767="Projet OCM (NOKIA)","TRAVAUX-NOKIA",
U1767="ACCESS-ISSUE","ACCESS-ISSUE",
U1767="Projet OCM (ZTE, NOKIA, autres projets)","TRAVAUX OCM",
U1767="No root CAuse","No root cause",
U1767="ODU HS","PDH",
U1767="IP &amp; VLAN","PDH",
U1767="Warehouse HUAWEI","SPARE-ISSUE",
U1767="SPARE-HS","SPARE-ISSUE",
U1767="Power Telco","BSS",U1767="no impacts","no impacts"
),"")</f>
        <v/>
      </c>
      <c r="T1767" s="35" t="str" cm="1">
        <f t="array" ref="T1767">IFERROR(_xlfn.IFS(
U1767="MPR ISSUE","TX ISSUE",
U1767="BSS Hardware Issue","RAN ISSUE",
U1767="Sites strategiques, MLL, Pylone, etc.","ENVTECH",
U1767="AKTIVCO DEFAUT GE &amp; POWER Cabinet","POWER ISSUE",
U1767="AKTIVCO Coupure ENEO &amp; Baisse de tension","POWER ISSUE",
U1767="Coupure ENEO &amp; Baisse de tension","POWER ISSUE",
U1767="Defaut GE &amp; POWER Cabinet","POWER ISSUE",
U1767="Sharing","POWER ISSUE",
U1767="Sites strategiques &amp; DataCenter","POWER ISSUE",
U1767="Exclu","Exclu",
U1767="SAT","TX ISSUE",
U1767="SPARE-ISSUE","SPARE-ISSUE",
U1767="Fiber CAmtel","TX ISSUE",
U1767="Fiber AOF","TX ISSUE",
U1767="Projet OCM (HUAWEI)","TRAVAUX-HUAWEI",
U1767="Projet OCM (NOKIA)","TRAVAUX -NOKIA",
U1767="ACCESS-ISSUE","ACCESS-ISSUE",
U1767="Projet OCM (ZTE, NOKIA, autres projets)","TRAVAUX OCM",
U1767="No root CAuse","No root cause",
U1767="ODU HS","TX ISSUE",
U1767="IP &amp; VLAN","TX ISSUE",
U1767="Warehouse HUAWEI","SPARE-ISSUE",
U1767="SPARE-HS","SPARE-ISSUE",
U1767="Power Telco","RAN ISSUE",U1767="no impacts","no impacts"
),"")</f>
        <v/>
      </c>
      <c r="U1767" s="28"/>
      <c r="V1767" s="35" t="str" cm="1">
        <f t="array" ref="V1767">IFERROR(_xlfn.IFS(
U1767="MPR ISSUE","ACTIVE",
U1767="BSS Hardware Issue","ACTIVE",
U1767="Sites strategiques, MLL, Pylone, etc.","PASSIVE",
U1767="AKTIVCO DEFAUT GE &amp; POWER Cabinet","PASSIVE",
U1767="AKTIVCO Coupure ENEO &amp; Baisse de tension","PASSIVE",
U1767="Coupure ENEO &amp; Baisse de tension","PASSIVE",
U1767="Defaut GE &amp; POWER Cabinet","PASSIVE",
U1767="Sharing","PASSIVE",
U1767="Sites strategiques &amp; DataCenter","PASSIVE",
U1767="Exclu","Exclu",
U1767="SAT","ACTIVE",
U1767="SPARE-ISSUE","SPARE-ISSUE",
U1767="Fiber CAmtel","ACTIVE",
U1767="Fiber AOF","ACTIVE",
U1767="Projet OCM (HUAWEI)","PLANNED WORKS",
U1767="Projet OCM (NOKIA)","PLANNED WORKS",
U1767="ACCESS-ISSUE","ACCESS-ISSUE",
U1767="Projet OCM (ZTE, NOKIA, autres projets)","PLANNED WORKS",
U1767="No root CAuse","No root cause",
U1767="ODU HS","ACTIVE",
U1767="IP &amp; VLAN","ACTIVE",
U1767="Warehouse HUAWEI","SPARE-ISSUE",
U1767="SPARE-HS","SPARE-ISSUE",
U1767="Power Telco","ACTIVE",U1767="no impacts","no impacts"
),"")</f>
        <v/>
      </c>
      <c r="W1767" s="102"/>
      <c r="X1767" s="102"/>
      <c r="Y1767" s="102"/>
      <c r="Z1767" s="102"/>
      <c r="AA1767" s="102"/>
      <c r="AB1767" s="104" t="s">
        <v>6397</v>
      </c>
      <c r="AC1767" s="9"/>
      <c r="AD1767" s="9"/>
      <c r="AE1767" s="7" t="s">
        <v>5423</v>
      </c>
      <c r="AF1767" s="6"/>
      <c r="AG1767" s="7"/>
      <c r="AH1767" s="3" t="s">
        <v>5423</v>
      </c>
      <c r="AI1767" s="18" t="s">
        <v>5423</v>
      </c>
      <c r="AJ1767" s="18" t="s">
        <v>5423</v>
      </c>
      <c r="AK1767" s="18" t="s">
        <v>6397</v>
      </c>
      <c r="AL1767" s="18" t="s">
        <v>5423</v>
      </c>
      <c r="AM1767" s="18" t="s">
        <v>5423</v>
      </c>
      <c r="AN1767" s="18" t="s">
        <v>5423</v>
      </c>
      <c r="AO1767" s="18" t="s">
        <v>5423</v>
      </c>
      <c r="AP1767" s="18" t="s">
        <v>5423</v>
      </c>
      <c r="AQ1767" s="18" t="s">
        <v>5423</v>
      </c>
      <c r="AR1767" s="18" t="s">
        <v>5423</v>
      </c>
      <c r="AS1767" s="18" t="s">
        <v>5423</v>
      </c>
      <c r="AT1767" s="18" t="s">
        <v>5423</v>
      </c>
      <c r="AU1767" s="9" t="s">
        <v>5423</v>
      </c>
      <c r="AV1767" s="14"/>
      <c r="AW1767" s="14" t="s">
        <v>5423</v>
      </c>
      <c r="AX1767" s="14" t="str">
        <f>_xlfn.XLOOKUP(B1767,'[4]cell downs 18042026 17h'!$B:$B,'[4]cell downs 18042026 17h'!$B:$B,"")</f>
        <v/>
      </c>
      <c r="AY1767" s="14" t="str">
        <f>_xlfn.XLOOKUP(B1767,'[5]Cells Huawei 19042026 15h'!$B:$B,'[5]Cells Huawei 19042026 15h'!$B:$B,"")</f>
        <v/>
      </c>
      <c r="AZ1767" s="105" t="str">
        <f>_xlfn.XLOOKUP(B1767,'INCIDENT-04-23-2026'!E:E,'INCIDENT-04-23-2026'!F:F,"")</f>
        <v/>
      </c>
      <c r="BA1767" s="105" t="str">
        <f>_xlfn.XLOOKUP(B1767,'[6]Eneo 17H'!$C:$C,'[6]Eneo 17H'!$I:$I,"")</f>
        <v/>
      </c>
      <c r="BB1767" s="105" t="str">
        <f>_xlfn.XLOOKUP(B1767,[8]ALL!$B:$B,[8]ALL!$M:$M,"")</f>
        <v/>
      </c>
      <c r="BC1767" s="105" t="str">
        <f>_xlfn.XLOOKUP(B1767,'[6]Eneo 17H'!$C:$C,'[6]Eneo 17H'!$I:$I,"")</f>
        <v/>
      </c>
      <c r="BD1767" s="105" t="str">
        <f>_xlfn.XLOOKUP(B1767,'[7]Eneo 12H'!$C:$C,'[7]Eneo 12H'!$I:$I,"")</f>
        <v/>
      </c>
      <c r="BE1767" s="105" t="s">
        <v>5423</v>
      </c>
    </row>
    <row r="1768" spans="1:57" hidden="1" x14ac:dyDescent="0.3">
      <c r="A1768" s="1" t="s">
        <v>5197</v>
      </c>
      <c r="B1768" s="8" t="s">
        <v>5198</v>
      </c>
      <c r="C1768" s="3" t="str">
        <f>_xlfn.XLOOKUP(B1768,'[1]daily break down'!$D:$D,'[1]daily break down'!$E:$E,"")</f>
        <v>SUD-OUEST</v>
      </c>
      <c r="D1768" s="1" t="s">
        <v>11</v>
      </c>
      <c r="E1768" s="1" t="s">
        <v>12</v>
      </c>
      <c r="F1768" s="3" t="s">
        <v>13</v>
      </c>
      <c r="G1768" s="1" t="s">
        <v>63</v>
      </c>
      <c r="H1768" s="25" t="str">
        <f>_xlfn.XLOOKUP(B1768,[2]CALCULATION!$B:$B,[2]CALCULATION!$H:$H,"")</f>
        <v>Huawei</v>
      </c>
      <c r="I1768" s="23">
        <v>0</v>
      </c>
      <c r="J1768" s="23">
        <v>0</v>
      </c>
      <c r="K1768" s="23">
        <v>0</v>
      </c>
      <c r="L1768" s="23">
        <v>0</v>
      </c>
      <c r="M1768" s="23">
        <v>0</v>
      </c>
      <c r="N1768" s="23">
        <v>0</v>
      </c>
      <c r="O1768" s="23">
        <v>0</v>
      </c>
      <c r="P1768" s="103" t="s">
        <v>6554</v>
      </c>
      <c r="Q1768" s="36" t="s">
        <v>5796</v>
      </c>
      <c r="R1768" s="36"/>
      <c r="S1768" s="35" t="str" cm="1">
        <f t="array" ref="S1768">IFERROR(_xlfn.IFS(
U1768="MPR ISSUE","PDH",
U1768="BSS Hardware Issue","BSS",
U1768="Sites strategiques, MLL, Pylone, etc.","ENVTECH",
U1768="AKTIVCO DEFAUT GE &amp; POWER Cabinet","AKTIVCO",
U1768="AKTIVCO Coupure ENEO &amp; Baisse de tension","AKTIVCO GRID ONLY",
U1768="Coupure ENEO &amp; Baisse de tension","IHS GRID ONLY",
U1768="Defaut GE &amp; POWER Cabinet","IHS",
U1768="Sharing","Partners",
U1768="Sites strategiques &amp; DataCenter","SST &amp; DC",
U1768="Exclu","Exclu",
U1768="SAT","SAT",
U1768="SPARE-ISSUE","SPARE-ISSUE",
U1768="Fiber CAmtel","TRANS_FO_CAMTEL",
U1768="Fiber AOF","Fiber AOF",
U1768="Projet OCM (HUAWEI)","TRAVAUX-HUAWEI",
U1768="Projet OCM (NOKIA)","TRAVAUX-NOKIA",
U1768="ACCESS-ISSUE","ACCESS-ISSUE",
U1768="Projet OCM (ZTE, NOKIA, autres projets)","TRAVAUX OCM",
U1768="No root CAuse","No root cause",
U1768="ODU HS","PDH",
U1768="IP &amp; VLAN","PDH",
U1768="Warehouse HUAWEI","SPARE-ISSUE",
U1768="SPARE-HS","SPARE-ISSUE",
U1768="Power Telco","BSS",U1768="no impacts","no impacts"
),"")</f>
        <v/>
      </c>
      <c r="T1768" s="35" t="str" cm="1">
        <f t="array" ref="T1768">IFERROR(_xlfn.IFS(
U1768="MPR ISSUE","TX ISSUE",
U1768="BSS Hardware Issue","RAN ISSUE",
U1768="Sites strategiques, MLL, Pylone, etc.","ENVTECH",
U1768="AKTIVCO DEFAUT GE &amp; POWER Cabinet","POWER ISSUE",
U1768="AKTIVCO Coupure ENEO &amp; Baisse de tension","POWER ISSUE",
U1768="Coupure ENEO &amp; Baisse de tension","POWER ISSUE",
U1768="Defaut GE &amp; POWER Cabinet","POWER ISSUE",
U1768="Sharing","POWER ISSUE",
U1768="Sites strategiques &amp; DataCenter","POWER ISSUE",
U1768="Exclu","Exclu",
U1768="SAT","TX ISSUE",
U1768="SPARE-ISSUE","SPARE-ISSUE",
U1768="Fiber CAmtel","TX ISSUE",
U1768="Fiber AOF","TX ISSUE",
U1768="Projet OCM (HUAWEI)","TRAVAUX-HUAWEI",
U1768="Projet OCM (NOKIA)","TRAVAUX -NOKIA",
U1768="ACCESS-ISSUE","ACCESS-ISSUE",
U1768="Projet OCM (ZTE, NOKIA, autres projets)","TRAVAUX OCM",
U1768="No root CAuse","No root cause",
U1768="ODU HS","TX ISSUE",
U1768="IP &amp; VLAN","TX ISSUE",
U1768="Warehouse HUAWEI","SPARE-ISSUE",
U1768="SPARE-HS","SPARE-ISSUE",
U1768="Power Telco","RAN ISSUE",U1768="no impacts","no impacts"
),"")</f>
        <v/>
      </c>
      <c r="U1768" s="28"/>
      <c r="V1768" s="35" t="str" cm="1">
        <f t="array" ref="V1768">IFERROR(_xlfn.IFS(
U1768="MPR ISSUE","ACTIVE",
U1768="BSS Hardware Issue","ACTIVE",
U1768="Sites strategiques, MLL, Pylone, etc.","PASSIVE",
U1768="AKTIVCO DEFAUT GE &amp; POWER Cabinet","PASSIVE",
U1768="AKTIVCO Coupure ENEO &amp; Baisse de tension","PASSIVE",
U1768="Coupure ENEO &amp; Baisse de tension","PASSIVE",
U1768="Defaut GE &amp; POWER Cabinet","PASSIVE",
U1768="Sharing","PASSIVE",
U1768="Sites strategiques &amp; DataCenter","PASSIVE",
U1768="Exclu","Exclu",
U1768="SAT","ACTIVE",
U1768="SPARE-ISSUE","SPARE-ISSUE",
U1768="Fiber CAmtel","ACTIVE",
U1768="Fiber AOF","ACTIVE",
U1768="Projet OCM (HUAWEI)","PLANNED WORKS",
U1768="Projet OCM (NOKIA)","PLANNED WORKS",
U1768="ACCESS-ISSUE","ACCESS-ISSUE",
U1768="Projet OCM (ZTE, NOKIA, autres projets)","PLANNED WORKS",
U1768="No root CAuse","No root cause",
U1768="ODU HS","ACTIVE",
U1768="IP &amp; VLAN","ACTIVE",
U1768="Warehouse HUAWEI","SPARE-ISSUE",
U1768="SPARE-HS","SPARE-ISSUE",
U1768="Power Telco","ACTIVE",U1768="no impacts","no impacts"
),"")</f>
        <v/>
      </c>
      <c r="W1768" s="102"/>
      <c r="X1768" s="102"/>
      <c r="Y1768" s="102"/>
      <c r="Z1768" s="102"/>
      <c r="AA1768" s="102"/>
      <c r="AB1768" s="104" t="s">
        <v>5423</v>
      </c>
      <c r="AC1768" s="9"/>
      <c r="AD1768" s="9"/>
      <c r="AE1768" s="7" t="s">
        <v>5423</v>
      </c>
      <c r="AF1768" s="6"/>
      <c r="AG1768" s="7"/>
      <c r="AH1768" s="3" t="s">
        <v>5423</v>
      </c>
      <c r="AI1768" s="18" t="s">
        <v>5423</v>
      </c>
      <c r="AJ1768" s="18" t="s">
        <v>5423</v>
      </c>
      <c r="AK1768" s="18" t="s">
        <v>5423</v>
      </c>
      <c r="AL1768" s="18" t="s">
        <v>5423</v>
      </c>
      <c r="AM1768" s="18" t="s">
        <v>5423</v>
      </c>
      <c r="AN1768" s="18" t="s">
        <v>5423</v>
      </c>
      <c r="AO1768" s="18" t="s">
        <v>5423</v>
      </c>
      <c r="AP1768" s="18" t="s">
        <v>5423</v>
      </c>
      <c r="AQ1768" s="18" t="s">
        <v>5423</v>
      </c>
      <c r="AR1768" s="18" t="s">
        <v>5423</v>
      </c>
      <c r="AS1768" s="18" t="s">
        <v>5423</v>
      </c>
      <c r="AT1768" s="18" t="s">
        <v>5423</v>
      </c>
      <c r="AU1768" s="9" t="s">
        <v>5423</v>
      </c>
      <c r="AV1768" s="14"/>
      <c r="AW1768" s="14" t="s">
        <v>5423</v>
      </c>
      <c r="AX1768" s="14" t="str">
        <f>_xlfn.XLOOKUP(B1768,'[4]cell downs 18042026 17h'!$B:$B,'[4]cell downs 18042026 17h'!$B:$B,"")</f>
        <v/>
      </c>
      <c r="AY1768" s="14" t="str">
        <f>_xlfn.XLOOKUP(B1768,'[5]Cells Huawei 19042026 15h'!$B:$B,'[5]Cells Huawei 19042026 15h'!$B:$B,"")</f>
        <v/>
      </c>
      <c r="AZ1768" s="105" t="str">
        <f>_xlfn.XLOOKUP(B1768,'INCIDENT-04-23-2026'!E:E,'INCIDENT-04-23-2026'!F:F,"")</f>
        <v/>
      </c>
      <c r="BA1768" s="105" t="str">
        <f>_xlfn.XLOOKUP(B1768,'[6]Eneo 17H'!$C:$C,'[6]Eneo 17H'!$I:$I,"")</f>
        <v/>
      </c>
      <c r="BB1768" s="105" t="str">
        <f>_xlfn.XLOOKUP(B1768,[8]ALL!$B:$B,[8]ALL!$M:$M,"")</f>
        <v/>
      </c>
      <c r="BC1768" s="105" t="str">
        <f>_xlfn.XLOOKUP(B1768,'[6]Eneo 17H'!$C:$C,'[6]Eneo 17H'!$I:$I,"")</f>
        <v/>
      </c>
      <c r="BD1768" s="105" t="str">
        <f>_xlfn.XLOOKUP(B1768,'[7]Eneo 12H'!$C:$C,'[7]Eneo 12H'!$I:$I,"")</f>
        <v/>
      </c>
      <c r="BE1768" s="105" t="s">
        <v>5423</v>
      </c>
    </row>
    <row r="1769" spans="1:57" hidden="1" x14ac:dyDescent="0.3">
      <c r="A1769" s="1" t="s">
        <v>3729</v>
      </c>
      <c r="B1769" s="8" t="s">
        <v>3730</v>
      </c>
      <c r="C1769" s="3" t="str">
        <f>_xlfn.XLOOKUP(B1769,'[1]daily break down'!$D:$D,'[1]daily break down'!$E:$E,"")</f>
        <v>SUD-OUEST</v>
      </c>
      <c r="D1769" s="1" t="s">
        <v>11</v>
      </c>
      <c r="E1769" s="1" t="s">
        <v>12</v>
      </c>
      <c r="F1769" s="3" t="s">
        <v>13</v>
      </c>
      <c r="G1769" s="1" t="s">
        <v>3462</v>
      </c>
      <c r="H1769" s="25" t="str">
        <f>_xlfn.XLOOKUP(B1769,[2]CALCULATION!$B:$B,[2]CALCULATION!$H:$H,"")</f>
        <v>HUAWEI</v>
      </c>
      <c r="I1769" s="23">
        <v>0</v>
      </c>
      <c r="J1769" s="23">
        <v>0</v>
      </c>
      <c r="K1769" s="23">
        <v>0</v>
      </c>
      <c r="L1769" s="23">
        <v>0</v>
      </c>
      <c r="M1769" s="23">
        <v>0</v>
      </c>
      <c r="N1769" s="23">
        <v>0</v>
      </c>
      <c r="O1769" s="23">
        <v>0</v>
      </c>
      <c r="P1769" s="103" t="s">
        <v>6554</v>
      </c>
      <c r="Q1769" s="36" t="s">
        <v>6552</v>
      </c>
      <c r="R1769" s="36"/>
      <c r="S1769" s="35" t="str" cm="1">
        <f t="array" ref="S1769">IFERROR(_xlfn.IFS(
U1769="MPR ISSUE","PDH",
U1769="BSS Hardware Issue","BSS",
U1769="Sites strategiques, MLL, Pylone, etc.","ENVTECH",
U1769="AKTIVCO DEFAUT GE &amp; POWER Cabinet","AKTIVCO",
U1769="AKTIVCO Coupure ENEO &amp; Baisse de tension","AKTIVCO GRID ONLY",
U1769="Coupure ENEO &amp; Baisse de tension","IHS GRID ONLY",
U1769="Defaut GE &amp; POWER Cabinet","IHS",
U1769="Sharing","Partners",
U1769="Sites strategiques &amp; DataCenter","SST &amp; DC",
U1769="Exclu","Exclu",
U1769="SAT","SAT",
U1769="SPARE-ISSUE","SPARE-ISSUE",
U1769="Fiber CAmtel","TRANS_FO_CAMTEL",
U1769="Fiber AOF","Fiber AOF",
U1769="Projet OCM (HUAWEI)","TRAVAUX-HUAWEI",
U1769="Projet OCM (NOKIA)","TRAVAUX-NOKIA",
U1769="ACCESS-ISSUE","ACCESS-ISSUE",
U1769="Projet OCM (ZTE, NOKIA, autres projets)","TRAVAUX OCM",
U1769="No root CAuse","No root cause",
U1769="ODU HS","PDH",
U1769="IP &amp; VLAN","PDH",
U1769="Warehouse HUAWEI","SPARE-ISSUE",
U1769="SPARE-HS","SPARE-ISSUE",
U1769="Power Telco","BSS",U1769="no impacts","no impacts"
),"")</f>
        <v/>
      </c>
      <c r="T1769" s="35" t="str" cm="1">
        <f t="array" ref="T1769">IFERROR(_xlfn.IFS(
U1769="MPR ISSUE","TX ISSUE",
U1769="BSS Hardware Issue","RAN ISSUE",
U1769="Sites strategiques, MLL, Pylone, etc.","ENVTECH",
U1769="AKTIVCO DEFAUT GE &amp; POWER Cabinet","POWER ISSUE",
U1769="AKTIVCO Coupure ENEO &amp; Baisse de tension","POWER ISSUE",
U1769="Coupure ENEO &amp; Baisse de tension","POWER ISSUE",
U1769="Defaut GE &amp; POWER Cabinet","POWER ISSUE",
U1769="Sharing","POWER ISSUE",
U1769="Sites strategiques &amp; DataCenter","POWER ISSUE",
U1769="Exclu","Exclu",
U1769="SAT","TX ISSUE",
U1769="SPARE-ISSUE","SPARE-ISSUE",
U1769="Fiber CAmtel","TX ISSUE",
U1769="Fiber AOF","TX ISSUE",
U1769="Projet OCM (HUAWEI)","TRAVAUX-HUAWEI",
U1769="Projet OCM (NOKIA)","TRAVAUX -NOKIA",
U1769="ACCESS-ISSUE","ACCESS-ISSUE",
U1769="Projet OCM (ZTE, NOKIA, autres projets)","TRAVAUX OCM",
U1769="No root CAuse","No root cause",
U1769="ODU HS","TX ISSUE",
U1769="IP &amp; VLAN","TX ISSUE",
U1769="Warehouse HUAWEI","SPARE-ISSUE",
U1769="SPARE-HS","SPARE-ISSUE",
U1769="Power Telco","RAN ISSUE",U1769="no impacts","no impacts"
),"")</f>
        <v/>
      </c>
      <c r="U1769" s="28"/>
      <c r="V1769" s="35" t="str" cm="1">
        <f t="array" ref="V1769">IFERROR(_xlfn.IFS(
U1769="MPR ISSUE","ACTIVE",
U1769="BSS Hardware Issue","ACTIVE",
U1769="Sites strategiques, MLL, Pylone, etc.","PASSIVE",
U1769="AKTIVCO DEFAUT GE &amp; POWER Cabinet","PASSIVE",
U1769="AKTIVCO Coupure ENEO &amp; Baisse de tension","PASSIVE",
U1769="Coupure ENEO &amp; Baisse de tension","PASSIVE",
U1769="Defaut GE &amp; POWER Cabinet","PASSIVE",
U1769="Sharing","PASSIVE",
U1769="Sites strategiques &amp; DataCenter","PASSIVE",
U1769="Exclu","Exclu",
U1769="SAT","ACTIVE",
U1769="SPARE-ISSUE","SPARE-ISSUE",
U1769="Fiber CAmtel","ACTIVE",
U1769="Fiber AOF","ACTIVE",
U1769="Projet OCM (HUAWEI)","PLANNED WORKS",
U1769="Projet OCM (NOKIA)","PLANNED WORKS",
U1769="ACCESS-ISSUE","ACCESS-ISSUE",
U1769="Projet OCM (ZTE, NOKIA, autres projets)","PLANNED WORKS",
U1769="No root CAuse","No root cause",
U1769="ODU HS","ACTIVE",
U1769="IP &amp; VLAN","ACTIVE",
U1769="Warehouse HUAWEI","SPARE-ISSUE",
U1769="SPARE-HS","SPARE-ISSUE",
U1769="Power Telco","ACTIVE",U1769="no impacts","no impacts"
),"")</f>
        <v/>
      </c>
      <c r="W1769" s="102"/>
      <c r="X1769" s="102"/>
      <c r="Y1769" s="102"/>
      <c r="Z1769" s="102"/>
      <c r="AA1769" s="102"/>
      <c r="AB1769" s="104" t="s">
        <v>5423</v>
      </c>
      <c r="AC1769" s="9"/>
      <c r="AD1769" s="9"/>
      <c r="AE1769" s="7" t="s">
        <v>5423</v>
      </c>
      <c r="AF1769" s="6"/>
      <c r="AG1769" s="7"/>
      <c r="AH1769" s="3" t="s">
        <v>5423</v>
      </c>
      <c r="AI1769" s="18" t="s">
        <v>5423</v>
      </c>
      <c r="AJ1769" s="18" t="s">
        <v>5423</v>
      </c>
      <c r="AK1769" s="18" t="s">
        <v>5423</v>
      </c>
      <c r="AL1769" s="18" t="s">
        <v>5423</v>
      </c>
      <c r="AM1769" s="18" t="s">
        <v>5423</v>
      </c>
      <c r="AN1769" s="18" t="s">
        <v>5423</v>
      </c>
      <c r="AO1769" s="18" t="s">
        <v>5423</v>
      </c>
      <c r="AP1769" s="18" t="s">
        <v>5423</v>
      </c>
      <c r="AQ1769" s="18" t="s">
        <v>5423</v>
      </c>
      <c r="AR1769" s="18" t="s">
        <v>5423</v>
      </c>
      <c r="AS1769" s="18" t="s">
        <v>5423</v>
      </c>
      <c r="AT1769" s="18" t="s">
        <v>5423</v>
      </c>
      <c r="AU1769" s="9" t="s">
        <v>5423</v>
      </c>
      <c r="AV1769" s="14"/>
      <c r="AW1769" s="14" t="s">
        <v>5423</v>
      </c>
      <c r="AX1769" s="14" t="str">
        <f>_xlfn.XLOOKUP(B1769,'[4]cell downs 18042026 17h'!$B:$B,'[4]cell downs 18042026 17h'!$B:$B,"")</f>
        <v/>
      </c>
      <c r="AY1769" s="14" t="str">
        <f>_xlfn.XLOOKUP(B1769,'[5]Cells Huawei 19042026 15h'!$B:$B,'[5]Cells Huawei 19042026 15h'!$B:$B,"")</f>
        <v/>
      </c>
      <c r="AZ1769" s="105" t="str">
        <f>_xlfn.XLOOKUP(B1769,'INCIDENT-04-23-2026'!E:E,'INCIDENT-04-23-2026'!F:F,"")</f>
        <v/>
      </c>
      <c r="BA1769" s="105" t="str">
        <f>_xlfn.XLOOKUP(B1769,'[6]Eneo 17H'!$C:$C,'[6]Eneo 17H'!$I:$I,"")</f>
        <v/>
      </c>
      <c r="BB1769" s="105" t="str">
        <f>_xlfn.XLOOKUP(B1769,[8]ALL!$B:$B,[8]ALL!$M:$M,"")</f>
        <v/>
      </c>
      <c r="BC1769" s="105" t="str">
        <f>_xlfn.XLOOKUP(B1769,'[6]Eneo 17H'!$C:$C,'[6]Eneo 17H'!$I:$I,"")</f>
        <v/>
      </c>
      <c r="BD1769" s="105" t="str">
        <f>_xlfn.XLOOKUP(B1769,'[7]Eneo 12H'!$C:$C,'[7]Eneo 12H'!$I:$I,"")</f>
        <v/>
      </c>
      <c r="BE1769" s="105" t="s">
        <v>5423</v>
      </c>
    </row>
    <row r="1770" spans="1:57" hidden="1" x14ac:dyDescent="0.3">
      <c r="A1770" s="1" t="s">
        <v>3087</v>
      </c>
      <c r="B1770" s="8" t="s">
        <v>3088</v>
      </c>
      <c r="C1770" s="3" t="str">
        <f>_xlfn.XLOOKUP(B1770,'[1]daily break down'!$D:$D,'[1]daily break down'!$E:$E,"")</f>
        <v>EXTREME-NORD</v>
      </c>
      <c r="D1770" s="1"/>
      <c r="E1770" s="1"/>
      <c r="F1770" s="3" t="s">
        <v>55</v>
      </c>
      <c r="G1770" s="1" t="s">
        <v>3089</v>
      </c>
      <c r="H1770" s="25" t="str">
        <f>_xlfn.XLOOKUP(B1770,[2]CALCULATION!$B:$B,[2]CALCULATION!$H:$H,"")</f>
        <v>HUAWEI</v>
      </c>
      <c r="I1770" s="23">
        <v>0.88171276677710131</v>
      </c>
      <c r="J1770" s="23">
        <v>1.1615986508119955</v>
      </c>
      <c r="K1770" s="23">
        <v>1.2194378097953102</v>
      </c>
      <c r="L1770" s="23">
        <v>0.62736671489271845</v>
      </c>
      <c r="M1770" s="23">
        <v>0</v>
      </c>
      <c r="N1770" s="23">
        <v>4.6460379016816336E-2</v>
      </c>
      <c r="O1770" s="23">
        <v>0</v>
      </c>
      <c r="P1770" s="103" t="s">
        <v>6554</v>
      </c>
      <c r="Q1770" s="36" t="s">
        <v>6552</v>
      </c>
      <c r="R1770" s="36"/>
      <c r="S1770" s="35" t="str" cm="1">
        <f t="array" ref="S1770">IFERROR(_xlfn.IFS(
U1770="MPR ISSUE","PDH",
U1770="BSS Hardware Issue","BSS",
U1770="Sites strategiques, MLL, Pylone, etc.","ENVTECH",
U1770="AKTIVCO DEFAUT GE &amp; POWER Cabinet","AKTIVCO",
U1770="AKTIVCO Coupure ENEO &amp; Baisse de tension","AKTIVCO GRID ONLY",
U1770="Coupure ENEO &amp; Baisse de tension","IHS GRID ONLY",
U1770="Defaut GE &amp; POWER Cabinet","IHS",
U1770="Sharing","Partners",
U1770="Sites strategiques &amp; DataCenter","SST &amp; DC",
U1770="Exclu","Exclu",
U1770="SAT","SAT",
U1770="SPARE-ISSUE","SPARE-ISSUE",
U1770="Fiber CAmtel","TRANS_FO_CAMTEL",
U1770="Fiber AOF","Fiber AOF",
U1770="Projet OCM (HUAWEI)","TRAVAUX-HUAWEI",
U1770="Projet OCM (NOKIA)","TRAVAUX-NOKIA",
U1770="ACCESS-ISSUE","ACCESS-ISSUE",
U1770="Projet OCM (ZTE, NOKIA, autres projets)","TRAVAUX OCM",
U1770="No root CAuse","No root cause",
U1770="ODU HS","PDH",
U1770="IP &amp; VLAN","PDH",
U1770="Warehouse HUAWEI","SPARE-ISSUE",
U1770="SPARE-HS","SPARE-ISSUE",
U1770="Power Telco","BSS",U1770="no impacts","no impacts"
),"")</f>
        <v/>
      </c>
      <c r="T1770" s="35" t="str" cm="1">
        <f t="array" ref="T1770">IFERROR(_xlfn.IFS(
U1770="MPR ISSUE","TX ISSUE",
U1770="BSS Hardware Issue","RAN ISSUE",
U1770="Sites strategiques, MLL, Pylone, etc.","ENVTECH",
U1770="AKTIVCO DEFAUT GE &amp; POWER Cabinet","POWER ISSUE",
U1770="AKTIVCO Coupure ENEO &amp; Baisse de tension","POWER ISSUE",
U1770="Coupure ENEO &amp; Baisse de tension","POWER ISSUE",
U1770="Defaut GE &amp; POWER Cabinet","POWER ISSUE",
U1770="Sharing","POWER ISSUE",
U1770="Sites strategiques &amp; DataCenter","POWER ISSUE",
U1770="Exclu","Exclu",
U1770="SAT","TX ISSUE",
U1770="SPARE-ISSUE","SPARE-ISSUE",
U1770="Fiber CAmtel","TX ISSUE",
U1770="Fiber AOF","TX ISSUE",
U1770="Projet OCM (HUAWEI)","TRAVAUX-HUAWEI",
U1770="Projet OCM (NOKIA)","TRAVAUX -NOKIA",
U1770="ACCESS-ISSUE","ACCESS-ISSUE",
U1770="Projet OCM (ZTE, NOKIA, autres projets)","TRAVAUX OCM",
U1770="No root CAuse","No root cause",
U1770="ODU HS","TX ISSUE",
U1770="IP &amp; VLAN","TX ISSUE",
U1770="Warehouse HUAWEI","SPARE-ISSUE",
U1770="SPARE-HS","SPARE-ISSUE",
U1770="Power Telco","RAN ISSUE",U1770="no impacts","no impacts"
),"")</f>
        <v/>
      </c>
      <c r="U1770" s="28"/>
      <c r="V1770" s="35" t="str" cm="1">
        <f t="array" ref="V1770">IFERROR(_xlfn.IFS(
U1770="MPR ISSUE","ACTIVE",
U1770="BSS Hardware Issue","ACTIVE",
U1770="Sites strategiques, MLL, Pylone, etc.","PASSIVE",
U1770="AKTIVCO DEFAUT GE &amp; POWER Cabinet","PASSIVE",
U1770="AKTIVCO Coupure ENEO &amp; Baisse de tension","PASSIVE",
U1770="Coupure ENEO &amp; Baisse de tension","PASSIVE",
U1770="Defaut GE &amp; POWER Cabinet","PASSIVE",
U1770="Sharing","PASSIVE",
U1770="Sites strategiques &amp; DataCenter","PASSIVE",
U1770="Exclu","Exclu",
U1770="SAT","ACTIVE",
U1770="SPARE-ISSUE","SPARE-ISSUE",
U1770="Fiber CAmtel","ACTIVE",
U1770="Fiber AOF","ACTIVE",
U1770="Projet OCM (HUAWEI)","PLANNED WORKS",
U1770="Projet OCM (NOKIA)","PLANNED WORKS",
U1770="ACCESS-ISSUE","ACCESS-ISSUE",
U1770="Projet OCM (ZTE, NOKIA, autres projets)","PLANNED WORKS",
U1770="No root CAuse","No root cause",
U1770="ODU HS","ACTIVE",
U1770="IP &amp; VLAN","ACTIVE",
U1770="Warehouse HUAWEI","SPARE-ISSUE",
U1770="SPARE-HS","SPARE-ISSUE",
U1770="Power Telco","ACTIVE",U1770="no impacts","no impacts"
),"")</f>
        <v/>
      </c>
      <c r="W1770" s="102"/>
      <c r="X1770" s="102"/>
      <c r="Y1770" s="102"/>
      <c r="Z1770" s="102"/>
      <c r="AA1770" s="102"/>
      <c r="AB1770" s="104" t="s">
        <v>5423</v>
      </c>
      <c r="AC1770" s="9"/>
      <c r="AD1770" s="9"/>
      <c r="AE1770" s="7" t="s">
        <v>5423</v>
      </c>
      <c r="AF1770" s="6"/>
      <c r="AG1770" s="7"/>
      <c r="AH1770" s="3" t="s">
        <v>5423</v>
      </c>
      <c r="AI1770" s="18" t="s">
        <v>5423</v>
      </c>
      <c r="AJ1770" s="18" t="s">
        <v>5423</v>
      </c>
      <c r="AK1770" s="18" t="s">
        <v>5423</v>
      </c>
      <c r="AL1770" s="18" t="s">
        <v>5423</v>
      </c>
      <c r="AM1770" s="18" t="s">
        <v>5423</v>
      </c>
      <c r="AN1770" s="18" t="s">
        <v>5423</v>
      </c>
      <c r="AO1770" s="18" t="s">
        <v>5423</v>
      </c>
      <c r="AP1770" s="18" t="s">
        <v>5423</v>
      </c>
      <c r="AQ1770" s="18" t="s">
        <v>5423</v>
      </c>
      <c r="AR1770" s="18" t="s">
        <v>5423</v>
      </c>
      <c r="AS1770" s="18" t="s">
        <v>5423</v>
      </c>
      <c r="AT1770" s="18" t="s">
        <v>5423</v>
      </c>
      <c r="AU1770" s="9" t="s">
        <v>5423</v>
      </c>
      <c r="AV1770" s="14"/>
      <c r="AW1770" s="14" t="s">
        <v>5423</v>
      </c>
      <c r="AX1770" s="14" t="str">
        <f>_xlfn.XLOOKUP(B1770,'[4]cell downs 18042026 17h'!$B:$B,'[4]cell downs 18042026 17h'!$B:$B,"")</f>
        <v/>
      </c>
      <c r="AY1770" s="14" t="str">
        <f>_xlfn.XLOOKUP(B1770,'[5]Cells Huawei 19042026 15h'!$B:$B,'[5]Cells Huawei 19042026 15h'!$B:$B,"")</f>
        <v/>
      </c>
      <c r="AZ1770" s="105" t="str">
        <f>_xlfn.XLOOKUP(B1770,'INCIDENT-04-23-2026'!E:E,'INCIDENT-04-23-2026'!F:F,"")</f>
        <v/>
      </c>
      <c r="BA1770" s="105" t="str">
        <f>_xlfn.XLOOKUP(B1770,'[6]Eneo 17H'!$C:$C,'[6]Eneo 17H'!$I:$I,"")</f>
        <v/>
      </c>
      <c r="BB1770" s="105" t="str">
        <f>_xlfn.XLOOKUP(B1770,[8]ALL!$B:$B,[8]ALL!$M:$M,"")</f>
        <v/>
      </c>
      <c r="BC1770" s="105" t="str">
        <f>_xlfn.XLOOKUP(B1770,'[6]Eneo 17H'!$C:$C,'[6]Eneo 17H'!$I:$I,"")</f>
        <v/>
      </c>
      <c r="BD1770" s="105" t="str">
        <f>_xlfn.XLOOKUP(B1770,'[7]Eneo 12H'!$C:$C,'[7]Eneo 12H'!$I:$I,"")</f>
        <v/>
      </c>
      <c r="BE1770" s="105" t="s">
        <v>5423</v>
      </c>
    </row>
    <row r="1771" spans="1:57" hidden="1" x14ac:dyDescent="0.3">
      <c r="A1771" s="1" t="s">
        <v>3825</v>
      </c>
      <c r="B1771" s="8" t="s">
        <v>3826</v>
      </c>
      <c r="C1771" s="3" t="str">
        <f>_xlfn.XLOOKUP(B1771,'[1]daily break down'!$D:$D,'[1]daily break down'!$E:$E,"")</f>
        <v>NORD</v>
      </c>
      <c r="D1771" s="1" t="s">
        <v>11</v>
      </c>
      <c r="E1771" s="1" t="s">
        <v>154</v>
      </c>
      <c r="F1771" s="3" t="s">
        <v>23</v>
      </c>
      <c r="G1771" s="1" t="s">
        <v>3827</v>
      </c>
      <c r="H1771" s="25" t="str">
        <f>_xlfn.XLOOKUP(B1771,[2]CALCULATION!$B:$B,[2]CALCULATION!$H:$H,"")</f>
        <v>HUAWEI</v>
      </c>
      <c r="I1771" s="23">
        <v>0.46273110694483688</v>
      </c>
      <c r="J1771" s="23">
        <v>6.5008860466908083E-2</v>
      </c>
      <c r="K1771" s="23">
        <v>0.457737285015966</v>
      </c>
      <c r="L1771" s="23">
        <v>0.13483319207951308</v>
      </c>
      <c r="M1771" s="23">
        <v>0.13750845382712246</v>
      </c>
      <c r="N1771" s="23">
        <v>6.5276386641669029E-2</v>
      </c>
      <c r="O1771" s="23">
        <v>0.26957720876743912</v>
      </c>
      <c r="P1771" s="103" t="s">
        <v>6554</v>
      </c>
      <c r="Q1771" s="36" t="s">
        <v>5796</v>
      </c>
      <c r="R1771" s="36"/>
      <c r="S1771" s="35" t="str" cm="1">
        <f t="array" ref="S1771">IFERROR(_xlfn.IFS(
U1771="MPR ISSUE","PDH",
U1771="BSS Hardware Issue","BSS",
U1771="Sites strategiques, MLL, Pylone, etc.","ENVTECH",
U1771="AKTIVCO DEFAUT GE &amp; POWER Cabinet","AKTIVCO",
U1771="AKTIVCO Coupure ENEO &amp; Baisse de tension","AKTIVCO GRID ONLY",
U1771="Coupure ENEO &amp; Baisse de tension","IHS GRID ONLY",
U1771="Defaut GE &amp; POWER Cabinet","IHS",
U1771="Sharing","Partners",
U1771="Sites strategiques &amp; DataCenter","SST &amp; DC",
U1771="Exclu","Exclu",
U1771="SAT","SAT",
U1771="SPARE-ISSUE","SPARE-ISSUE",
U1771="Fiber CAmtel","TRANS_FO_CAMTEL",
U1771="Fiber AOF","Fiber AOF",
U1771="Projet OCM (HUAWEI)","TRAVAUX-HUAWEI",
U1771="Projet OCM (NOKIA)","TRAVAUX-NOKIA",
U1771="ACCESS-ISSUE","ACCESS-ISSUE",
U1771="Projet OCM (ZTE, NOKIA, autres projets)","TRAVAUX OCM",
U1771="No root CAuse","No root cause",
U1771="ODU HS","PDH",
U1771="IP &amp; VLAN","PDH",
U1771="Warehouse HUAWEI","SPARE-ISSUE",
U1771="SPARE-HS","SPARE-ISSUE",
U1771="Power Telco","BSS",U1771="no impacts","no impacts"
),"")</f>
        <v/>
      </c>
      <c r="T1771" s="35" t="str" cm="1">
        <f t="array" ref="T1771">IFERROR(_xlfn.IFS(
U1771="MPR ISSUE","TX ISSUE",
U1771="BSS Hardware Issue","RAN ISSUE",
U1771="Sites strategiques, MLL, Pylone, etc.","ENVTECH",
U1771="AKTIVCO DEFAUT GE &amp; POWER Cabinet","POWER ISSUE",
U1771="AKTIVCO Coupure ENEO &amp; Baisse de tension","POWER ISSUE",
U1771="Coupure ENEO &amp; Baisse de tension","POWER ISSUE",
U1771="Defaut GE &amp; POWER Cabinet","POWER ISSUE",
U1771="Sharing","POWER ISSUE",
U1771="Sites strategiques &amp; DataCenter","POWER ISSUE",
U1771="Exclu","Exclu",
U1771="SAT","TX ISSUE",
U1771="SPARE-ISSUE","SPARE-ISSUE",
U1771="Fiber CAmtel","TX ISSUE",
U1771="Fiber AOF","TX ISSUE",
U1771="Projet OCM (HUAWEI)","TRAVAUX-HUAWEI",
U1771="Projet OCM (NOKIA)","TRAVAUX -NOKIA",
U1771="ACCESS-ISSUE","ACCESS-ISSUE",
U1771="Projet OCM (ZTE, NOKIA, autres projets)","TRAVAUX OCM",
U1771="No root CAuse","No root cause",
U1771="ODU HS","TX ISSUE",
U1771="IP &amp; VLAN","TX ISSUE",
U1771="Warehouse HUAWEI","SPARE-ISSUE",
U1771="SPARE-HS","SPARE-ISSUE",
U1771="Power Telco","RAN ISSUE",U1771="no impacts","no impacts"
),"")</f>
        <v/>
      </c>
      <c r="U1771" s="28"/>
      <c r="V1771" s="35" t="str" cm="1">
        <f t="array" ref="V1771">IFERROR(_xlfn.IFS(
U1771="MPR ISSUE","ACTIVE",
U1771="BSS Hardware Issue","ACTIVE",
U1771="Sites strategiques, MLL, Pylone, etc.","PASSIVE",
U1771="AKTIVCO DEFAUT GE &amp; POWER Cabinet","PASSIVE",
U1771="AKTIVCO Coupure ENEO &amp; Baisse de tension","PASSIVE",
U1771="Coupure ENEO &amp; Baisse de tension","PASSIVE",
U1771="Defaut GE &amp; POWER Cabinet","PASSIVE",
U1771="Sharing","PASSIVE",
U1771="Sites strategiques &amp; DataCenter","PASSIVE",
U1771="Exclu","Exclu",
U1771="SAT","ACTIVE",
U1771="SPARE-ISSUE","SPARE-ISSUE",
U1771="Fiber CAmtel","ACTIVE",
U1771="Fiber AOF","ACTIVE",
U1771="Projet OCM (HUAWEI)","PLANNED WORKS",
U1771="Projet OCM (NOKIA)","PLANNED WORKS",
U1771="ACCESS-ISSUE","ACCESS-ISSUE",
U1771="Projet OCM (ZTE, NOKIA, autres projets)","PLANNED WORKS",
U1771="No root CAuse","No root cause",
U1771="ODU HS","ACTIVE",
U1771="IP &amp; VLAN","ACTIVE",
U1771="Warehouse HUAWEI","SPARE-ISSUE",
U1771="SPARE-HS","SPARE-ISSUE",
U1771="Power Telco","ACTIVE",U1771="no impacts","no impacts"
),"")</f>
        <v/>
      </c>
      <c r="W1771" s="102"/>
      <c r="X1771" s="102"/>
      <c r="Y1771" s="102"/>
      <c r="Z1771" s="102"/>
      <c r="AA1771" s="102"/>
      <c r="AB1771" s="104" t="s">
        <v>5423</v>
      </c>
      <c r="AC1771" s="9"/>
      <c r="AD1771" s="9"/>
      <c r="AE1771" s="7" t="s">
        <v>5423</v>
      </c>
      <c r="AF1771" s="6"/>
      <c r="AG1771" s="7"/>
      <c r="AH1771" s="3" t="s">
        <v>5423</v>
      </c>
      <c r="AI1771" s="18" t="s">
        <v>5423</v>
      </c>
      <c r="AJ1771" s="18" t="s">
        <v>5423</v>
      </c>
      <c r="AK1771" s="18" t="s">
        <v>5423</v>
      </c>
      <c r="AL1771" s="18" t="s">
        <v>5423</v>
      </c>
      <c r="AM1771" s="18" t="s">
        <v>5423</v>
      </c>
      <c r="AN1771" s="18" t="s">
        <v>5423</v>
      </c>
      <c r="AO1771" s="18" t="s">
        <v>5423</v>
      </c>
      <c r="AP1771" s="18" t="s">
        <v>5423</v>
      </c>
      <c r="AQ1771" s="18" t="s">
        <v>5423</v>
      </c>
      <c r="AR1771" s="18" t="s">
        <v>5423</v>
      </c>
      <c r="AS1771" s="18" t="s">
        <v>5423</v>
      </c>
      <c r="AT1771" s="18" t="s">
        <v>5423</v>
      </c>
      <c r="AU1771" s="9" t="s">
        <v>5423</v>
      </c>
      <c r="AV1771" s="14"/>
      <c r="AW1771" s="14" t="s">
        <v>5423</v>
      </c>
      <c r="AX1771" s="14" t="str">
        <f>_xlfn.XLOOKUP(B1771,'[4]cell downs 18042026 17h'!$B:$B,'[4]cell downs 18042026 17h'!$B:$B,"")</f>
        <v/>
      </c>
      <c r="AY1771" s="14" t="str">
        <f>_xlfn.XLOOKUP(B1771,'[5]Cells Huawei 19042026 15h'!$B:$B,'[5]Cells Huawei 19042026 15h'!$B:$B,"")</f>
        <v/>
      </c>
      <c r="AZ1771" s="105" t="str">
        <f>_xlfn.XLOOKUP(B1771,'INCIDENT-04-23-2026'!E:E,'INCIDENT-04-23-2026'!F:F,"")</f>
        <v/>
      </c>
      <c r="BA1771" s="105" t="str">
        <f>_xlfn.XLOOKUP(B1771,'[6]Eneo 17H'!$C:$C,'[6]Eneo 17H'!$I:$I,"")</f>
        <v/>
      </c>
      <c r="BB1771" s="105" t="str">
        <f>_xlfn.XLOOKUP(B1771,[8]ALL!$B:$B,[8]ALL!$M:$M,"")</f>
        <v/>
      </c>
      <c r="BC1771" s="105" t="str">
        <f>_xlfn.XLOOKUP(B1771,'[6]Eneo 17H'!$C:$C,'[6]Eneo 17H'!$I:$I,"")</f>
        <v/>
      </c>
      <c r="BD1771" s="105" t="str">
        <f>_xlfn.XLOOKUP(B1771,'[7]Eneo 12H'!$C:$C,'[7]Eneo 12H'!$I:$I,"")</f>
        <v/>
      </c>
      <c r="BE1771" s="105" t="s">
        <v>5423</v>
      </c>
    </row>
    <row r="1772" spans="1:57" hidden="1" x14ac:dyDescent="0.3">
      <c r="A1772" s="1" t="s">
        <v>5154</v>
      </c>
      <c r="B1772" s="8" t="s">
        <v>5155</v>
      </c>
      <c r="C1772" s="3" t="str">
        <f>_xlfn.XLOOKUP(B1772,'[1]daily break down'!$D:$D,'[1]daily break down'!$E:$E,"")</f>
        <v>OUEST</v>
      </c>
      <c r="D1772" s="1" t="s">
        <v>11</v>
      </c>
      <c r="E1772" s="1" t="s">
        <v>12</v>
      </c>
      <c r="F1772" s="3" t="s">
        <v>102</v>
      </c>
      <c r="G1772" s="1" t="s">
        <v>3714</v>
      </c>
      <c r="H1772" s="25" t="str">
        <f>_xlfn.XLOOKUP(B1772,[2]CALCULATION!$B:$B,[2]CALCULATION!$H:$H,"")</f>
        <v>HUAWEI</v>
      </c>
      <c r="I1772" s="23">
        <v>0</v>
      </c>
      <c r="J1772" s="23">
        <v>0</v>
      </c>
      <c r="K1772" s="23">
        <v>0</v>
      </c>
      <c r="L1772" s="23">
        <v>0</v>
      </c>
      <c r="M1772" s="23">
        <v>0</v>
      </c>
      <c r="N1772" s="23">
        <v>0.79679995890797939</v>
      </c>
      <c r="O1772" s="23">
        <v>0</v>
      </c>
      <c r="P1772" s="103" t="s">
        <v>6554</v>
      </c>
      <c r="Q1772" s="36" t="s">
        <v>5796</v>
      </c>
      <c r="R1772" s="36"/>
      <c r="S1772" s="35" t="str" cm="1">
        <f t="array" ref="S1772">IFERROR(_xlfn.IFS(
U1772="MPR ISSUE","PDH",
U1772="BSS Hardware Issue","BSS",
U1772="Sites strategiques, MLL, Pylone, etc.","ENVTECH",
U1772="AKTIVCO DEFAUT GE &amp; POWER Cabinet","AKTIVCO",
U1772="AKTIVCO Coupure ENEO &amp; Baisse de tension","AKTIVCO GRID ONLY",
U1772="Coupure ENEO &amp; Baisse de tension","IHS GRID ONLY",
U1772="Defaut GE &amp; POWER Cabinet","IHS",
U1772="Sharing","Partners",
U1772="Sites strategiques &amp; DataCenter","SST &amp; DC",
U1772="Exclu","Exclu",
U1772="SAT","SAT",
U1772="SPARE-ISSUE","SPARE-ISSUE",
U1772="Fiber CAmtel","TRANS_FO_CAMTEL",
U1772="Fiber AOF","Fiber AOF",
U1772="Projet OCM (HUAWEI)","TRAVAUX-HUAWEI",
U1772="Projet OCM (NOKIA)","TRAVAUX-NOKIA",
U1772="ACCESS-ISSUE","ACCESS-ISSUE",
U1772="Projet OCM (ZTE, NOKIA, autres projets)","TRAVAUX OCM",
U1772="No root CAuse","No root cause",
U1772="ODU HS","PDH",
U1772="IP &amp; VLAN","PDH",
U1772="Warehouse HUAWEI","SPARE-ISSUE",
U1772="SPARE-HS","SPARE-ISSUE",
U1772="Power Telco","BSS",U1772="no impacts","no impacts"
),"")</f>
        <v/>
      </c>
      <c r="T1772" s="35" t="str" cm="1">
        <f t="array" ref="T1772">IFERROR(_xlfn.IFS(
U1772="MPR ISSUE","TX ISSUE",
U1772="BSS Hardware Issue","RAN ISSUE",
U1772="Sites strategiques, MLL, Pylone, etc.","ENVTECH",
U1772="AKTIVCO DEFAUT GE &amp; POWER Cabinet","POWER ISSUE",
U1772="AKTIVCO Coupure ENEO &amp; Baisse de tension","POWER ISSUE",
U1772="Coupure ENEO &amp; Baisse de tension","POWER ISSUE",
U1772="Defaut GE &amp; POWER Cabinet","POWER ISSUE",
U1772="Sharing","POWER ISSUE",
U1772="Sites strategiques &amp; DataCenter","POWER ISSUE",
U1772="Exclu","Exclu",
U1772="SAT","TX ISSUE",
U1772="SPARE-ISSUE","SPARE-ISSUE",
U1772="Fiber CAmtel","TX ISSUE",
U1772="Fiber AOF","TX ISSUE",
U1772="Projet OCM (HUAWEI)","TRAVAUX-HUAWEI",
U1772="Projet OCM (NOKIA)","TRAVAUX -NOKIA",
U1772="ACCESS-ISSUE","ACCESS-ISSUE",
U1772="Projet OCM (ZTE, NOKIA, autres projets)","TRAVAUX OCM",
U1772="No root CAuse","No root cause",
U1772="ODU HS","TX ISSUE",
U1772="IP &amp; VLAN","TX ISSUE",
U1772="Warehouse HUAWEI","SPARE-ISSUE",
U1772="SPARE-HS","SPARE-ISSUE",
U1772="Power Telco","RAN ISSUE",U1772="no impacts","no impacts"
),"")</f>
        <v/>
      </c>
      <c r="U1772" s="28"/>
      <c r="V1772" s="35" t="str" cm="1">
        <f t="array" ref="V1772">IFERROR(_xlfn.IFS(
U1772="MPR ISSUE","ACTIVE",
U1772="BSS Hardware Issue","ACTIVE",
U1772="Sites strategiques, MLL, Pylone, etc.","PASSIVE",
U1772="AKTIVCO DEFAUT GE &amp; POWER Cabinet","PASSIVE",
U1772="AKTIVCO Coupure ENEO &amp; Baisse de tension","PASSIVE",
U1772="Coupure ENEO &amp; Baisse de tension","PASSIVE",
U1772="Defaut GE &amp; POWER Cabinet","PASSIVE",
U1772="Sharing","PASSIVE",
U1772="Sites strategiques &amp; DataCenter","PASSIVE",
U1772="Exclu","Exclu",
U1772="SAT","ACTIVE",
U1772="SPARE-ISSUE","SPARE-ISSUE",
U1772="Fiber CAmtel","ACTIVE",
U1772="Fiber AOF","ACTIVE",
U1772="Projet OCM (HUAWEI)","PLANNED WORKS",
U1772="Projet OCM (NOKIA)","PLANNED WORKS",
U1772="ACCESS-ISSUE","ACCESS-ISSUE",
U1772="Projet OCM (ZTE, NOKIA, autres projets)","PLANNED WORKS",
U1772="No root CAuse","No root cause",
U1772="ODU HS","ACTIVE",
U1772="IP &amp; VLAN","ACTIVE",
U1772="Warehouse HUAWEI","SPARE-ISSUE",
U1772="SPARE-HS","SPARE-ISSUE",
U1772="Power Telco","ACTIVE",U1772="no impacts","no impacts"
),"")</f>
        <v/>
      </c>
      <c r="W1772" s="102"/>
      <c r="X1772" s="102"/>
      <c r="Y1772" s="102"/>
      <c r="Z1772" s="102"/>
      <c r="AA1772" s="102"/>
      <c r="AB1772" s="104" t="s">
        <v>5423</v>
      </c>
      <c r="AC1772" s="9"/>
      <c r="AD1772" s="9"/>
      <c r="AE1772" s="7" t="s">
        <v>5423</v>
      </c>
      <c r="AF1772" s="6"/>
      <c r="AG1772" s="7"/>
      <c r="AH1772" s="3" t="s">
        <v>5423</v>
      </c>
      <c r="AI1772" s="18" t="s">
        <v>5423</v>
      </c>
      <c r="AJ1772" s="18" t="s">
        <v>5423</v>
      </c>
      <c r="AK1772" s="18" t="s">
        <v>5423</v>
      </c>
      <c r="AL1772" s="18" t="s">
        <v>5423</v>
      </c>
      <c r="AM1772" s="18" t="s">
        <v>5423</v>
      </c>
      <c r="AN1772" s="18" t="s">
        <v>5423</v>
      </c>
      <c r="AO1772" s="18" t="s">
        <v>5423</v>
      </c>
      <c r="AP1772" s="18" t="s">
        <v>5423</v>
      </c>
      <c r="AQ1772" s="18" t="s">
        <v>5423</v>
      </c>
      <c r="AR1772" s="18" t="s">
        <v>5423</v>
      </c>
      <c r="AS1772" s="18" t="s">
        <v>5423</v>
      </c>
      <c r="AT1772" s="18" t="s">
        <v>5423</v>
      </c>
      <c r="AU1772" s="9" t="s">
        <v>5423</v>
      </c>
      <c r="AV1772" s="14"/>
      <c r="AW1772" s="14" t="s">
        <v>5423</v>
      </c>
      <c r="AX1772" s="14" t="str">
        <f>_xlfn.XLOOKUP(B1772,'[4]cell downs 18042026 17h'!$B:$B,'[4]cell downs 18042026 17h'!$B:$B,"")</f>
        <v/>
      </c>
      <c r="AY1772" s="14" t="str">
        <f>_xlfn.XLOOKUP(B1772,'[5]Cells Huawei 19042026 15h'!$B:$B,'[5]Cells Huawei 19042026 15h'!$B:$B,"")</f>
        <v/>
      </c>
      <c r="AZ1772" s="105" t="str">
        <f>_xlfn.XLOOKUP(B1772,'INCIDENT-04-23-2026'!E:E,'INCIDENT-04-23-2026'!F:F,"")</f>
        <v/>
      </c>
      <c r="BA1772" s="105" t="str">
        <f>_xlfn.XLOOKUP(B1772,'[6]Eneo 17H'!$C:$C,'[6]Eneo 17H'!$I:$I,"")</f>
        <v/>
      </c>
      <c r="BB1772" s="105" t="str">
        <f>_xlfn.XLOOKUP(B1772,[8]ALL!$B:$B,[8]ALL!$M:$M,"")</f>
        <v/>
      </c>
      <c r="BC1772" s="105" t="str">
        <f>_xlfn.XLOOKUP(B1772,'[6]Eneo 17H'!$C:$C,'[6]Eneo 17H'!$I:$I,"")</f>
        <v/>
      </c>
      <c r="BD1772" s="105" t="str">
        <f>_xlfn.XLOOKUP(B1772,'[7]Eneo 12H'!$C:$C,'[7]Eneo 12H'!$I:$I,"")</f>
        <v/>
      </c>
      <c r="BE1772" s="105" t="s">
        <v>5423</v>
      </c>
    </row>
    <row r="1773" spans="1:57" hidden="1" x14ac:dyDescent="0.3">
      <c r="A1773" s="1" t="s">
        <v>3737</v>
      </c>
      <c r="B1773" s="8" t="s">
        <v>3738</v>
      </c>
      <c r="C1773" s="3" t="str">
        <f>_xlfn.XLOOKUP(B1773,'[1]daily break down'!$D:$D,'[1]daily break down'!$E:$E,"")</f>
        <v>SUD-OUEST</v>
      </c>
      <c r="D1773" s="1" t="s">
        <v>11</v>
      </c>
      <c r="E1773" s="1" t="s">
        <v>12</v>
      </c>
      <c r="F1773" s="3" t="s">
        <v>13</v>
      </c>
      <c r="G1773" s="1" t="s">
        <v>3739</v>
      </c>
      <c r="H1773" s="25" t="str">
        <f>_xlfn.XLOOKUP(B1773,[2]CALCULATION!$B:$B,[2]CALCULATION!$H:$H,"")</f>
        <v>HUAWEI</v>
      </c>
      <c r="I1773" s="23">
        <v>8.9175391586979543E-5</v>
      </c>
      <c r="J1773" s="23">
        <v>0</v>
      </c>
      <c r="K1773" s="23">
        <v>3.0319633139573046E-2</v>
      </c>
      <c r="L1773" s="23">
        <v>0</v>
      </c>
      <c r="M1773" s="23">
        <v>0</v>
      </c>
      <c r="N1773" s="23">
        <v>0</v>
      </c>
      <c r="O1773" s="23">
        <v>0</v>
      </c>
      <c r="P1773" s="103" t="s">
        <v>6554</v>
      </c>
      <c r="Q1773" s="36" t="s">
        <v>6552</v>
      </c>
      <c r="R1773" s="36"/>
      <c r="S1773" s="35" t="str" cm="1">
        <f t="array" ref="S1773">IFERROR(_xlfn.IFS(
U1773="MPR ISSUE","PDH",
U1773="BSS Hardware Issue","BSS",
U1773="Sites strategiques, MLL, Pylone, etc.","ENVTECH",
U1773="AKTIVCO DEFAUT GE &amp; POWER Cabinet","AKTIVCO",
U1773="AKTIVCO Coupure ENEO &amp; Baisse de tension","AKTIVCO GRID ONLY",
U1773="Coupure ENEO &amp; Baisse de tension","IHS GRID ONLY",
U1773="Defaut GE &amp; POWER Cabinet","IHS",
U1773="Sharing","Partners",
U1773="Sites strategiques &amp; DataCenter","SST &amp; DC",
U1773="Exclu","Exclu",
U1773="SAT","SAT",
U1773="SPARE-ISSUE","SPARE-ISSUE",
U1773="Fiber CAmtel","TRANS_FO_CAMTEL",
U1773="Fiber AOF","Fiber AOF",
U1773="Projet OCM (HUAWEI)","TRAVAUX-HUAWEI",
U1773="Projet OCM (NOKIA)","TRAVAUX-NOKIA",
U1773="ACCESS-ISSUE","ACCESS-ISSUE",
U1773="Projet OCM (ZTE, NOKIA, autres projets)","TRAVAUX OCM",
U1773="No root CAuse","No root cause",
U1773="ODU HS","PDH",
U1773="IP &amp; VLAN","PDH",
U1773="Warehouse HUAWEI","SPARE-ISSUE",
U1773="SPARE-HS","SPARE-ISSUE",
U1773="Power Telco","BSS",U1773="no impacts","no impacts"
),"")</f>
        <v/>
      </c>
      <c r="T1773" s="35" t="str" cm="1">
        <f t="array" ref="T1773">IFERROR(_xlfn.IFS(
U1773="MPR ISSUE","TX ISSUE",
U1773="BSS Hardware Issue","RAN ISSUE",
U1773="Sites strategiques, MLL, Pylone, etc.","ENVTECH",
U1773="AKTIVCO DEFAUT GE &amp; POWER Cabinet","POWER ISSUE",
U1773="AKTIVCO Coupure ENEO &amp; Baisse de tension","POWER ISSUE",
U1773="Coupure ENEO &amp; Baisse de tension","POWER ISSUE",
U1773="Defaut GE &amp; POWER Cabinet","POWER ISSUE",
U1773="Sharing","POWER ISSUE",
U1773="Sites strategiques &amp; DataCenter","POWER ISSUE",
U1773="Exclu","Exclu",
U1773="SAT","TX ISSUE",
U1773="SPARE-ISSUE","SPARE-ISSUE",
U1773="Fiber CAmtel","TX ISSUE",
U1773="Fiber AOF","TX ISSUE",
U1773="Projet OCM (HUAWEI)","TRAVAUX-HUAWEI",
U1773="Projet OCM (NOKIA)","TRAVAUX -NOKIA",
U1773="ACCESS-ISSUE","ACCESS-ISSUE",
U1773="Projet OCM (ZTE, NOKIA, autres projets)","TRAVAUX OCM",
U1773="No root CAuse","No root cause",
U1773="ODU HS","TX ISSUE",
U1773="IP &amp; VLAN","TX ISSUE",
U1773="Warehouse HUAWEI","SPARE-ISSUE",
U1773="SPARE-HS","SPARE-ISSUE",
U1773="Power Telco","RAN ISSUE",U1773="no impacts","no impacts"
),"")</f>
        <v/>
      </c>
      <c r="U1773" s="28"/>
      <c r="V1773" s="35" t="str" cm="1">
        <f t="array" ref="V1773">IFERROR(_xlfn.IFS(
U1773="MPR ISSUE","ACTIVE",
U1773="BSS Hardware Issue","ACTIVE",
U1773="Sites strategiques, MLL, Pylone, etc.","PASSIVE",
U1773="AKTIVCO DEFAUT GE &amp; POWER Cabinet","PASSIVE",
U1773="AKTIVCO Coupure ENEO &amp; Baisse de tension","PASSIVE",
U1773="Coupure ENEO &amp; Baisse de tension","PASSIVE",
U1773="Defaut GE &amp; POWER Cabinet","PASSIVE",
U1773="Sharing","PASSIVE",
U1773="Sites strategiques &amp; DataCenter","PASSIVE",
U1773="Exclu","Exclu",
U1773="SAT","ACTIVE",
U1773="SPARE-ISSUE","SPARE-ISSUE",
U1773="Fiber CAmtel","ACTIVE",
U1773="Fiber AOF","ACTIVE",
U1773="Projet OCM (HUAWEI)","PLANNED WORKS",
U1773="Projet OCM (NOKIA)","PLANNED WORKS",
U1773="ACCESS-ISSUE","ACCESS-ISSUE",
U1773="Projet OCM (ZTE, NOKIA, autres projets)","PLANNED WORKS",
U1773="No root CAuse","No root cause",
U1773="ODU HS","ACTIVE",
U1773="IP &amp; VLAN","ACTIVE",
U1773="Warehouse HUAWEI","SPARE-ISSUE",
U1773="SPARE-HS","SPARE-ISSUE",
U1773="Power Telco","ACTIVE",U1773="no impacts","no impacts"
),"")</f>
        <v/>
      </c>
      <c r="W1773" s="102"/>
      <c r="X1773" s="102"/>
      <c r="Y1773" s="102"/>
      <c r="Z1773" s="102"/>
      <c r="AA1773" s="102"/>
      <c r="AB1773" s="104" t="s">
        <v>5423</v>
      </c>
      <c r="AC1773" s="9"/>
      <c r="AD1773" s="9"/>
      <c r="AE1773" s="7" t="s">
        <v>5423</v>
      </c>
      <c r="AF1773" s="6"/>
      <c r="AG1773" s="7"/>
      <c r="AH1773" s="3" t="s">
        <v>5423</v>
      </c>
      <c r="AI1773" s="18" t="s">
        <v>5423</v>
      </c>
      <c r="AJ1773" s="18" t="s">
        <v>5423</v>
      </c>
      <c r="AK1773" s="18" t="s">
        <v>5423</v>
      </c>
      <c r="AL1773" s="18" t="s">
        <v>5423</v>
      </c>
      <c r="AM1773" s="18" t="s">
        <v>5423</v>
      </c>
      <c r="AN1773" s="18" t="s">
        <v>5423</v>
      </c>
      <c r="AO1773" s="18" t="s">
        <v>5423</v>
      </c>
      <c r="AP1773" s="18" t="s">
        <v>5423</v>
      </c>
      <c r="AQ1773" s="18" t="s">
        <v>5423</v>
      </c>
      <c r="AR1773" s="18" t="s">
        <v>5423</v>
      </c>
      <c r="AS1773" s="18" t="s">
        <v>5423</v>
      </c>
      <c r="AT1773" s="18" t="s">
        <v>5423</v>
      </c>
      <c r="AU1773" s="9" t="s">
        <v>5423</v>
      </c>
      <c r="AV1773" s="14"/>
      <c r="AW1773" s="14" t="s">
        <v>5423</v>
      </c>
      <c r="AX1773" s="14" t="str">
        <f>_xlfn.XLOOKUP(B1773,'[4]cell downs 18042026 17h'!$B:$B,'[4]cell downs 18042026 17h'!$B:$B,"")</f>
        <v/>
      </c>
      <c r="AY1773" s="14" t="str">
        <f>_xlfn.XLOOKUP(B1773,'[5]Cells Huawei 19042026 15h'!$B:$B,'[5]Cells Huawei 19042026 15h'!$B:$B,"")</f>
        <v/>
      </c>
      <c r="AZ1773" s="105" t="str">
        <f>_xlfn.XLOOKUP(B1773,'INCIDENT-04-23-2026'!E:E,'INCIDENT-04-23-2026'!F:F,"")</f>
        <v/>
      </c>
      <c r="BA1773" s="105" t="str">
        <f>_xlfn.XLOOKUP(B1773,'[6]Eneo 17H'!$C:$C,'[6]Eneo 17H'!$I:$I,"")</f>
        <v/>
      </c>
      <c r="BB1773" s="105" t="str">
        <f>_xlfn.XLOOKUP(B1773,[8]ALL!$B:$B,[8]ALL!$M:$M,"")</f>
        <v/>
      </c>
      <c r="BC1773" s="105" t="str">
        <f>_xlfn.XLOOKUP(B1773,'[6]Eneo 17H'!$C:$C,'[6]Eneo 17H'!$I:$I,"")</f>
        <v/>
      </c>
      <c r="BD1773" s="105" t="str">
        <f>_xlfn.XLOOKUP(B1773,'[7]Eneo 12H'!$C:$C,'[7]Eneo 12H'!$I:$I,"")</f>
        <v/>
      </c>
      <c r="BE1773" s="105" t="s">
        <v>5423</v>
      </c>
    </row>
    <row r="1774" spans="1:57" hidden="1" x14ac:dyDescent="0.3">
      <c r="A1774" s="1" t="s">
        <v>2972</v>
      </c>
      <c r="B1774" s="8" t="s">
        <v>2973</v>
      </c>
      <c r="C1774" s="3" t="str">
        <f>_xlfn.XLOOKUP(B1774,'[1]daily break down'!$D:$D,'[1]daily break down'!$E:$E,"")</f>
        <v>EXTREME-NORD</v>
      </c>
      <c r="D1774" s="1" t="s">
        <v>21</v>
      </c>
      <c r="E1774" s="1" t="s">
        <v>710</v>
      </c>
      <c r="F1774" s="3" t="s">
        <v>23</v>
      </c>
      <c r="G1774" s="1" t="s">
        <v>2974</v>
      </c>
      <c r="H1774" s="25" t="str">
        <f>_xlfn.XLOOKUP(B1774,[2]CALCULATION!$B:$B,[2]CALCULATION!$H:$H,"")</f>
        <v>Huawei</v>
      </c>
      <c r="I1774" s="23">
        <v>0</v>
      </c>
      <c r="J1774" s="23">
        <v>0</v>
      </c>
      <c r="K1774" s="23">
        <v>0</v>
      </c>
      <c r="L1774" s="23">
        <v>0</v>
      </c>
      <c r="M1774" s="23">
        <v>0</v>
      </c>
      <c r="N1774" s="23">
        <v>0</v>
      </c>
      <c r="O1774" s="23">
        <v>0</v>
      </c>
      <c r="P1774" s="103" t="s">
        <v>6554</v>
      </c>
      <c r="Q1774" s="36" t="s">
        <v>5795</v>
      </c>
      <c r="R1774" s="36"/>
      <c r="S1774" s="35" t="str" cm="1">
        <f t="array" ref="S1774">IFERROR(_xlfn.IFS(
U1774="MPR ISSUE","PDH",
U1774="BSS Hardware Issue","BSS",
U1774="Sites strategiques, MLL, Pylone, etc.","ENVTECH",
U1774="AKTIVCO DEFAUT GE &amp; POWER Cabinet","AKTIVCO",
U1774="AKTIVCO Coupure ENEO &amp; Baisse de tension","AKTIVCO GRID ONLY",
U1774="Coupure ENEO &amp; Baisse de tension","IHS GRID ONLY",
U1774="Defaut GE &amp; POWER Cabinet","IHS",
U1774="Sharing","Partners",
U1774="Sites strategiques &amp; DataCenter","SST &amp; DC",
U1774="Exclu","Exclu",
U1774="SAT","SAT",
U1774="SPARE-ISSUE","SPARE-ISSUE",
U1774="Fiber CAmtel","TRANS_FO_CAMTEL",
U1774="Fiber AOF","Fiber AOF",
U1774="Projet OCM (HUAWEI)","TRAVAUX-HUAWEI",
U1774="Projet OCM (NOKIA)","TRAVAUX-NOKIA",
U1774="ACCESS-ISSUE","ACCESS-ISSUE",
U1774="Projet OCM (ZTE, NOKIA, autres projets)","TRAVAUX OCM",
U1774="No root CAuse","No root cause",
U1774="ODU HS","PDH",
U1774="IP &amp; VLAN","PDH",
U1774="Warehouse HUAWEI","SPARE-ISSUE",
U1774="SPARE-HS","SPARE-ISSUE",
U1774="Power Telco","BSS",U1774="no impacts","no impacts"
),"")</f>
        <v/>
      </c>
      <c r="T1774" s="35" t="str" cm="1">
        <f t="array" ref="T1774">IFERROR(_xlfn.IFS(
U1774="MPR ISSUE","TX ISSUE",
U1774="BSS Hardware Issue","RAN ISSUE",
U1774="Sites strategiques, MLL, Pylone, etc.","ENVTECH",
U1774="AKTIVCO DEFAUT GE &amp; POWER Cabinet","POWER ISSUE",
U1774="AKTIVCO Coupure ENEO &amp; Baisse de tension","POWER ISSUE",
U1774="Coupure ENEO &amp; Baisse de tension","POWER ISSUE",
U1774="Defaut GE &amp; POWER Cabinet","POWER ISSUE",
U1774="Sharing","POWER ISSUE",
U1774="Sites strategiques &amp; DataCenter","POWER ISSUE",
U1774="Exclu","Exclu",
U1774="SAT","TX ISSUE",
U1774="SPARE-ISSUE","SPARE-ISSUE",
U1774="Fiber CAmtel","TX ISSUE",
U1774="Fiber AOF","TX ISSUE",
U1774="Projet OCM (HUAWEI)","TRAVAUX-HUAWEI",
U1774="Projet OCM (NOKIA)","TRAVAUX -NOKIA",
U1774="ACCESS-ISSUE","ACCESS-ISSUE",
U1774="Projet OCM (ZTE, NOKIA, autres projets)","TRAVAUX OCM",
U1774="No root CAuse","No root cause",
U1774="ODU HS","TX ISSUE",
U1774="IP &amp; VLAN","TX ISSUE",
U1774="Warehouse HUAWEI","SPARE-ISSUE",
U1774="SPARE-HS","SPARE-ISSUE",
U1774="Power Telco","RAN ISSUE",U1774="no impacts","no impacts"
),"")</f>
        <v/>
      </c>
      <c r="U1774" s="28"/>
      <c r="V1774" s="35" t="str" cm="1">
        <f t="array" ref="V1774">IFERROR(_xlfn.IFS(
U1774="MPR ISSUE","ACTIVE",
U1774="BSS Hardware Issue","ACTIVE",
U1774="Sites strategiques, MLL, Pylone, etc.","PASSIVE",
U1774="AKTIVCO DEFAUT GE &amp; POWER Cabinet","PASSIVE",
U1774="AKTIVCO Coupure ENEO &amp; Baisse de tension","PASSIVE",
U1774="Coupure ENEO &amp; Baisse de tension","PASSIVE",
U1774="Defaut GE &amp; POWER Cabinet","PASSIVE",
U1774="Sharing","PASSIVE",
U1774="Sites strategiques &amp; DataCenter","PASSIVE",
U1774="Exclu","Exclu",
U1774="SAT","ACTIVE",
U1774="SPARE-ISSUE","SPARE-ISSUE",
U1774="Fiber CAmtel","ACTIVE",
U1774="Fiber AOF","ACTIVE",
U1774="Projet OCM (HUAWEI)","PLANNED WORKS",
U1774="Projet OCM (NOKIA)","PLANNED WORKS",
U1774="ACCESS-ISSUE","ACCESS-ISSUE",
U1774="Projet OCM (ZTE, NOKIA, autres projets)","PLANNED WORKS",
U1774="No root CAuse","No root cause",
U1774="ODU HS","ACTIVE",
U1774="IP &amp; VLAN","ACTIVE",
U1774="Warehouse HUAWEI","SPARE-ISSUE",
U1774="SPARE-HS","SPARE-ISSUE",
U1774="Power Telco","ACTIVE",U1774="no impacts","no impacts"
),"")</f>
        <v/>
      </c>
      <c r="W1774" s="102"/>
      <c r="X1774" s="102"/>
      <c r="Y1774" s="102"/>
      <c r="Z1774" s="102"/>
      <c r="AA1774" s="102"/>
      <c r="AB1774" s="104" t="s">
        <v>5423</v>
      </c>
      <c r="AC1774" s="9"/>
      <c r="AD1774" s="9"/>
      <c r="AE1774" s="7" t="s">
        <v>5423</v>
      </c>
      <c r="AF1774" s="6"/>
      <c r="AG1774" s="7"/>
      <c r="AH1774" s="3" t="s">
        <v>5423</v>
      </c>
      <c r="AI1774" s="18" t="s">
        <v>5423</v>
      </c>
      <c r="AJ1774" s="18" t="s">
        <v>5423</v>
      </c>
      <c r="AK1774" s="18" t="s">
        <v>5423</v>
      </c>
      <c r="AL1774" s="18" t="s">
        <v>5423</v>
      </c>
      <c r="AM1774" s="18" t="s">
        <v>5423</v>
      </c>
      <c r="AN1774" s="18" t="s">
        <v>5423</v>
      </c>
      <c r="AO1774" s="18" t="s">
        <v>5423</v>
      </c>
      <c r="AP1774" s="18" t="s">
        <v>5423</v>
      </c>
      <c r="AQ1774" s="18" t="s">
        <v>5423</v>
      </c>
      <c r="AR1774" s="18" t="s">
        <v>5423</v>
      </c>
      <c r="AS1774" s="18" t="s">
        <v>5423</v>
      </c>
      <c r="AT1774" s="18" t="s">
        <v>5423</v>
      </c>
      <c r="AU1774" s="9" t="s">
        <v>5423</v>
      </c>
      <c r="AV1774" s="14"/>
      <c r="AW1774" s="14" t="s">
        <v>5423</v>
      </c>
      <c r="AX1774" s="14" t="str">
        <f>_xlfn.XLOOKUP(B1774,'[4]cell downs 18042026 17h'!$B:$B,'[4]cell downs 18042026 17h'!$B:$B,"")</f>
        <v/>
      </c>
      <c r="AY1774" s="14" t="str">
        <f>_xlfn.XLOOKUP(B1774,'[5]Cells Huawei 19042026 15h'!$B:$B,'[5]Cells Huawei 19042026 15h'!$B:$B,"")</f>
        <v/>
      </c>
      <c r="AZ1774" s="105" t="str">
        <f>_xlfn.XLOOKUP(B1774,'INCIDENT-04-23-2026'!E:E,'INCIDENT-04-23-2026'!F:F,"")</f>
        <v/>
      </c>
      <c r="BA1774" s="105" t="str">
        <f>_xlfn.XLOOKUP(B1774,'[6]Eneo 17H'!$C:$C,'[6]Eneo 17H'!$I:$I,"")</f>
        <v/>
      </c>
      <c r="BB1774" s="105" t="str">
        <f>_xlfn.XLOOKUP(B1774,[8]ALL!$B:$B,[8]ALL!$M:$M,"")</f>
        <v/>
      </c>
      <c r="BC1774" s="105" t="str">
        <f>_xlfn.XLOOKUP(B1774,'[6]Eneo 17H'!$C:$C,'[6]Eneo 17H'!$I:$I,"")</f>
        <v/>
      </c>
      <c r="BD1774" s="105" t="str">
        <f>_xlfn.XLOOKUP(B1774,'[7]Eneo 12H'!$C:$C,'[7]Eneo 12H'!$I:$I,"")</f>
        <v/>
      </c>
      <c r="BE1774" s="105" t="s">
        <v>5423</v>
      </c>
    </row>
    <row r="1775" spans="1:57" hidden="1" x14ac:dyDescent="0.3">
      <c r="A1775" s="1" t="s">
        <v>4026</v>
      </c>
      <c r="B1775" s="8" t="s">
        <v>4027</v>
      </c>
      <c r="C1775" s="3" t="str">
        <f>_xlfn.XLOOKUP(B1775,'[1]daily break down'!$D:$D,'[1]daily break down'!$E:$E,"")</f>
        <v>ADAMAOUA</v>
      </c>
      <c r="D1775" s="1" t="s">
        <v>21</v>
      </c>
      <c r="E1775" s="1" t="s">
        <v>122</v>
      </c>
      <c r="F1775" s="3" t="s">
        <v>90</v>
      </c>
      <c r="G1775" s="1" t="s">
        <v>4018</v>
      </c>
      <c r="H1775" s="25" t="str">
        <f>_xlfn.XLOOKUP(B1775,[2]CALCULATION!$B:$B,[2]CALCULATION!$H:$H,"")</f>
        <v>HUAWEI</v>
      </c>
      <c r="I1775" s="23">
        <v>1.8726832233265697E-3</v>
      </c>
      <c r="J1775" s="23">
        <v>1.0665376833802753E-2</v>
      </c>
      <c r="K1775" s="23">
        <v>1.2395379430590154E-2</v>
      </c>
      <c r="L1775" s="23">
        <v>4.6371203625229351E-3</v>
      </c>
      <c r="M1775" s="23">
        <v>5.3505234952187725E-3</v>
      </c>
      <c r="N1775" s="23">
        <v>0.33173245670356388</v>
      </c>
      <c r="O1775" s="23">
        <v>2.4969109644354267E-3</v>
      </c>
      <c r="P1775" s="103" t="s">
        <v>6554</v>
      </c>
      <c r="Q1775" s="36" t="s">
        <v>5796</v>
      </c>
      <c r="R1775" s="36"/>
      <c r="S1775" s="35" t="str" cm="1">
        <f t="array" ref="S1775">IFERROR(_xlfn.IFS(
U1775="MPR ISSUE","PDH",
U1775="BSS Hardware Issue","BSS",
U1775="Sites strategiques, MLL, Pylone, etc.","ENVTECH",
U1775="AKTIVCO DEFAUT GE &amp; POWER Cabinet","AKTIVCO",
U1775="AKTIVCO Coupure ENEO &amp; Baisse de tension","AKTIVCO GRID ONLY",
U1775="Coupure ENEO &amp; Baisse de tension","IHS GRID ONLY",
U1775="Defaut GE &amp; POWER Cabinet","IHS",
U1775="Sharing","Partners",
U1775="Sites strategiques &amp; DataCenter","SST &amp; DC",
U1775="Exclu","Exclu",
U1775="SAT","SAT",
U1775="SPARE-ISSUE","SPARE-ISSUE",
U1775="Fiber CAmtel","TRANS_FO_CAMTEL",
U1775="Fiber AOF","Fiber AOF",
U1775="Projet OCM (HUAWEI)","TRAVAUX-HUAWEI",
U1775="Projet OCM (NOKIA)","TRAVAUX-NOKIA",
U1775="ACCESS-ISSUE","ACCESS-ISSUE",
U1775="Projet OCM (ZTE, NOKIA, autres projets)","TRAVAUX OCM",
U1775="No root CAuse","No root cause",
U1775="ODU HS","PDH",
U1775="IP &amp; VLAN","PDH",
U1775="Warehouse HUAWEI","SPARE-ISSUE",
U1775="SPARE-HS","SPARE-ISSUE",
U1775="Power Telco","BSS",U1775="no impacts","no impacts"
),"")</f>
        <v/>
      </c>
      <c r="T1775" s="35" t="str" cm="1">
        <f t="array" ref="T1775">IFERROR(_xlfn.IFS(
U1775="MPR ISSUE","TX ISSUE",
U1775="BSS Hardware Issue","RAN ISSUE",
U1775="Sites strategiques, MLL, Pylone, etc.","ENVTECH",
U1775="AKTIVCO DEFAUT GE &amp; POWER Cabinet","POWER ISSUE",
U1775="AKTIVCO Coupure ENEO &amp; Baisse de tension","POWER ISSUE",
U1775="Coupure ENEO &amp; Baisse de tension","POWER ISSUE",
U1775="Defaut GE &amp; POWER Cabinet","POWER ISSUE",
U1775="Sharing","POWER ISSUE",
U1775="Sites strategiques &amp; DataCenter","POWER ISSUE",
U1775="Exclu","Exclu",
U1775="SAT","TX ISSUE",
U1775="SPARE-ISSUE","SPARE-ISSUE",
U1775="Fiber CAmtel","TX ISSUE",
U1775="Fiber AOF","TX ISSUE",
U1775="Projet OCM (HUAWEI)","TRAVAUX-HUAWEI",
U1775="Projet OCM (NOKIA)","TRAVAUX -NOKIA",
U1775="ACCESS-ISSUE","ACCESS-ISSUE",
U1775="Projet OCM (ZTE, NOKIA, autres projets)","TRAVAUX OCM",
U1775="No root CAuse","No root cause",
U1775="ODU HS","TX ISSUE",
U1775="IP &amp; VLAN","TX ISSUE",
U1775="Warehouse HUAWEI","SPARE-ISSUE",
U1775="SPARE-HS","SPARE-ISSUE",
U1775="Power Telco","RAN ISSUE",U1775="no impacts","no impacts"
),"")</f>
        <v/>
      </c>
      <c r="U1775" s="28"/>
      <c r="V1775" s="35" t="str" cm="1">
        <f t="array" ref="V1775">IFERROR(_xlfn.IFS(
U1775="MPR ISSUE","ACTIVE",
U1775="BSS Hardware Issue","ACTIVE",
U1775="Sites strategiques, MLL, Pylone, etc.","PASSIVE",
U1775="AKTIVCO DEFAUT GE &amp; POWER Cabinet","PASSIVE",
U1775="AKTIVCO Coupure ENEO &amp; Baisse de tension","PASSIVE",
U1775="Coupure ENEO &amp; Baisse de tension","PASSIVE",
U1775="Defaut GE &amp; POWER Cabinet","PASSIVE",
U1775="Sharing","PASSIVE",
U1775="Sites strategiques &amp; DataCenter","PASSIVE",
U1775="Exclu","Exclu",
U1775="SAT","ACTIVE",
U1775="SPARE-ISSUE","SPARE-ISSUE",
U1775="Fiber CAmtel","ACTIVE",
U1775="Fiber AOF","ACTIVE",
U1775="Projet OCM (HUAWEI)","PLANNED WORKS",
U1775="Projet OCM (NOKIA)","PLANNED WORKS",
U1775="ACCESS-ISSUE","ACCESS-ISSUE",
U1775="Projet OCM (ZTE, NOKIA, autres projets)","PLANNED WORKS",
U1775="No root CAuse","No root cause",
U1775="ODU HS","ACTIVE",
U1775="IP &amp; VLAN","ACTIVE",
U1775="Warehouse HUAWEI","SPARE-ISSUE",
U1775="SPARE-HS","SPARE-ISSUE",
U1775="Power Telco","ACTIVE",U1775="no impacts","no impacts"
),"")</f>
        <v/>
      </c>
      <c r="W1775" s="102"/>
      <c r="X1775" s="102"/>
      <c r="Y1775" s="102"/>
      <c r="Z1775" s="102"/>
      <c r="AA1775" s="102"/>
      <c r="AB1775" s="104" t="s">
        <v>5423</v>
      </c>
      <c r="AC1775" s="9"/>
      <c r="AD1775" s="9"/>
      <c r="AE1775" s="7" t="s">
        <v>5423</v>
      </c>
      <c r="AF1775" s="6"/>
      <c r="AG1775" s="7"/>
      <c r="AH1775" s="3" t="s">
        <v>5423</v>
      </c>
      <c r="AI1775" s="18" t="s">
        <v>5423</v>
      </c>
      <c r="AJ1775" s="18" t="s">
        <v>5423</v>
      </c>
      <c r="AK1775" s="18" t="s">
        <v>5423</v>
      </c>
      <c r="AL1775" s="18" t="s">
        <v>5423</v>
      </c>
      <c r="AM1775" s="18" t="s">
        <v>5423</v>
      </c>
      <c r="AN1775" s="18" t="s">
        <v>5423</v>
      </c>
      <c r="AO1775" s="18" t="s">
        <v>5423</v>
      </c>
      <c r="AP1775" s="18" t="s">
        <v>5423</v>
      </c>
      <c r="AQ1775" s="18" t="s">
        <v>5423</v>
      </c>
      <c r="AR1775" s="18" t="s">
        <v>5423</v>
      </c>
      <c r="AS1775" s="18" t="s">
        <v>5423</v>
      </c>
      <c r="AT1775" s="18" t="s">
        <v>5423</v>
      </c>
      <c r="AU1775" s="9" t="s">
        <v>5423</v>
      </c>
      <c r="AV1775" s="14"/>
      <c r="AW1775" s="14" t="s">
        <v>5423</v>
      </c>
      <c r="AX1775" s="14" t="str">
        <f>_xlfn.XLOOKUP(B1775,'[4]cell downs 18042026 17h'!$B:$B,'[4]cell downs 18042026 17h'!$B:$B,"")</f>
        <v/>
      </c>
      <c r="AY1775" s="14" t="str">
        <f>_xlfn.XLOOKUP(B1775,'[5]Cells Huawei 19042026 15h'!$B:$B,'[5]Cells Huawei 19042026 15h'!$B:$B,"")</f>
        <v/>
      </c>
      <c r="AZ1775" s="105" t="str">
        <f>_xlfn.XLOOKUP(B1775,'INCIDENT-04-23-2026'!E:E,'INCIDENT-04-23-2026'!F:F,"")</f>
        <v/>
      </c>
      <c r="BA1775" s="105" t="str">
        <f>_xlfn.XLOOKUP(B1775,'[6]Eneo 17H'!$C:$C,'[6]Eneo 17H'!$I:$I,"")</f>
        <v/>
      </c>
      <c r="BB1775" s="105" t="str">
        <f>_xlfn.XLOOKUP(B1775,[8]ALL!$B:$B,[8]ALL!$M:$M,"")</f>
        <v/>
      </c>
      <c r="BC1775" s="105" t="str">
        <f>_xlfn.XLOOKUP(B1775,'[6]Eneo 17H'!$C:$C,'[6]Eneo 17H'!$I:$I,"")</f>
        <v/>
      </c>
      <c r="BD1775" s="105" t="str">
        <f>_xlfn.XLOOKUP(B1775,'[7]Eneo 12H'!$C:$C,'[7]Eneo 12H'!$I:$I,"")</f>
        <v/>
      </c>
      <c r="BE1775" s="105" t="s">
        <v>5423</v>
      </c>
    </row>
    <row r="1776" spans="1:57" hidden="1" x14ac:dyDescent="0.3">
      <c r="A1776" s="1" t="s">
        <v>5292</v>
      </c>
      <c r="B1776" s="8" t="s">
        <v>5293</v>
      </c>
      <c r="C1776" s="3" t="str">
        <f>_xlfn.XLOOKUP(B1776,'[1]daily break down'!$D:$D,'[1]daily break down'!$E:$E,"")</f>
        <v>NORD-OUEST</v>
      </c>
      <c r="D1776" s="1" t="s">
        <v>11</v>
      </c>
      <c r="E1776" s="1" t="s">
        <v>154</v>
      </c>
      <c r="F1776" s="3" t="s">
        <v>51</v>
      </c>
      <c r="G1776" s="1" t="s">
        <v>5294</v>
      </c>
      <c r="H1776" s="25" t="str">
        <f>_xlfn.XLOOKUP(B1776,[2]CALCULATION!$B:$B,[2]CALCULATION!$H:$H,"")</f>
        <v>HUAWEI</v>
      </c>
      <c r="I1776" s="23">
        <v>4.6228522998690194</v>
      </c>
      <c r="J1776" s="23">
        <v>4.5538305467806968</v>
      </c>
      <c r="K1776" s="23">
        <v>1.8763394143816365</v>
      </c>
      <c r="L1776" s="23">
        <v>1.6369748282838661</v>
      </c>
      <c r="M1776" s="23">
        <v>3.4150607962149682</v>
      </c>
      <c r="N1776" s="23">
        <v>4.5934244206453156</v>
      </c>
      <c r="O1776" s="23">
        <v>4.6228522998690194</v>
      </c>
      <c r="P1776" s="103" t="s">
        <v>6553</v>
      </c>
      <c r="Q1776" s="36" t="s">
        <v>6552</v>
      </c>
      <c r="R1776" s="36"/>
      <c r="S1776" s="35" t="str" cm="1">
        <f t="array" ref="S1776">IFERROR(_xlfn.IFS(
U1776="MPR ISSUE","PDH",
U1776="BSS Hardware Issue","BSS",
U1776="Sites strategiques, MLL, Pylone, etc.","ENVTECH",
U1776="AKTIVCO DEFAUT GE &amp; POWER Cabinet","AKTIVCO",
U1776="AKTIVCO Coupure ENEO &amp; Baisse de tension","AKTIVCO GRID ONLY",
U1776="Coupure ENEO &amp; Baisse de tension","IHS GRID ONLY",
U1776="Defaut GE &amp; POWER Cabinet","IHS",
U1776="Sharing","Partners",
U1776="Sites strategiques &amp; DataCenter","SST &amp; DC",
U1776="Exclu","Exclu",
U1776="SAT","SAT",
U1776="SPARE-ISSUE","SPARE-ISSUE",
U1776="Fiber CAmtel","TRANS_FO_CAMTEL",
U1776="Fiber AOF","Fiber AOF",
U1776="Projet OCM (HUAWEI)","TRAVAUX-HUAWEI",
U1776="Projet OCM (NOKIA)","TRAVAUX-NOKIA",
U1776="ACCESS-ISSUE","ACCESS-ISSUE",
U1776="Projet OCM (ZTE, NOKIA, autres projets)","TRAVAUX OCM",
U1776="No root CAuse","No root cause",
U1776="ODU HS","PDH",
U1776="IP &amp; VLAN","PDH",
U1776="Warehouse HUAWEI","SPARE-ISSUE",
U1776="SPARE-HS","SPARE-ISSUE",
U1776="Power Telco","BSS",U1776="no impacts","no impacts"
),"")</f>
        <v/>
      </c>
      <c r="T1776" s="35" t="str" cm="1">
        <f t="array" ref="T1776">IFERROR(_xlfn.IFS(
U1776="MPR ISSUE","TX ISSUE",
U1776="BSS Hardware Issue","RAN ISSUE",
U1776="Sites strategiques, MLL, Pylone, etc.","ENVTECH",
U1776="AKTIVCO DEFAUT GE &amp; POWER Cabinet","POWER ISSUE",
U1776="AKTIVCO Coupure ENEO &amp; Baisse de tension","POWER ISSUE",
U1776="Coupure ENEO &amp; Baisse de tension","POWER ISSUE",
U1776="Defaut GE &amp; POWER Cabinet","POWER ISSUE",
U1776="Sharing","POWER ISSUE",
U1776="Sites strategiques &amp; DataCenter","POWER ISSUE",
U1776="Exclu","Exclu",
U1776="SAT","TX ISSUE",
U1776="SPARE-ISSUE","SPARE-ISSUE",
U1776="Fiber CAmtel","TX ISSUE",
U1776="Fiber AOF","TX ISSUE",
U1776="Projet OCM (HUAWEI)","TRAVAUX-HUAWEI",
U1776="Projet OCM (NOKIA)","TRAVAUX -NOKIA",
U1776="ACCESS-ISSUE","ACCESS-ISSUE",
U1776="Projet OCM (ZTE, NOKIA, autres projets)","TRAVAUX OCM",
U1776="No root CAuse","No root cause",
U1776="ODU HS","TX ISSUE",
U1776="IP &amp; VLAN","TX ISSUE",
U1776="Warehouse HUAWEI","SPARE-ISSUE",
U1776="SPARE-HS","SPARE-ISSUE",
U1776="Power Telco","RAN ISSUE",U1776="no impacts","no impacts"
),"")</f>
        <v/>
      </c>
      <c r="U1776" s="28"/>
      <c r="V1776" s="35" t="str" cm="1">
        <f t="array" ref="V1776">IFERROR(_xlfn.IFS(
U1776="MPR ISSUE","ACTIVE",
U1776="BSS Hardware Issue","ACTIVE",
U1776="Sites strategiques, MLL, Pylone, etc.","PASSIVE",
U1776="AKTIVCO DEFAUT GE &amp; POWER Cabinet","PASSIVE",
U1776="AKTIVCO Coupure ENEO &amp; Baisse de tension","PASSIVE",
U1776="Coupure ENEO &amp; Baisse de tension","PASSIVE",
U1776="Defaut GE &amp; POWER Cabinet","PASSIVE",
U1776="Sharing","PASSIVE",
U1776="Sites strategiques &amp; DataCenter","PASSIVE",
U1776="Exclu","Exclu",
U1776="SAT","ACTIVE",
U1776="SPARE-ISSUE","SPARE-ISSUE",
U1776="Fiber CAmtel","ACTIVE",
U1776="Fiber AOF","ACTIVE",
U1776="Projet OCM (HUAWEI)","PLANNED WORKS",
U1776="Projet OCM (NOKIA)","PLANNED WORKS",
U1776="ACCESS-ISSUE","ACCESS-ISSUE",
U1776="Projet OCM (ZTE, NOKIA, autres projets)","PLANNED WORKS",
U1776="No root CAuse","No root cause",
U1776="ODU HS","ACTIVE",
U1776="IP &amp; VLAN","ACTIVE",
U1776="Warehouse HUAWEI","SPARE-ISSUE",
U1776="SPARE-HS","SPARE-ISSUE",
U1776="Power Telco","ACTIVE",U1776="no impacts","no impacts"
),"")</f>
        <v/>
      </c>
      <c r="W1776" s="102"/>
      <c r="X1776" s="102"/>
      <c r="Y1776" s="102"/>
      <c r="Z1776" s="102"/>
      <c r="AA1776" s="102"/>
      <c r="AB1776" s="104" t="s">
        <v>6663</v>
      </c>
      <c r="AC1776" s="9"/>
      <c r="AD1776" s="9"/>
      <c r="AE1776" s="7" t="s">
        <v>5423</v>
      </c>
      <c r="AF1776" s="6"/>
      <c r="AG1776" s="7"/>
      <c r="AH1776" s="3" t="s">
        <v>5423</v>
      </c>
      <c r="AI1776" s="18" t="s">
        <v>5423</v>
      </c>
      <c r="AJ1776" s="18" t="s">
        <v>5423</v>
      </c>
      <c r="AK1776" s="18" t="s">
        <v>5423</v>
      </c>
      <c r="AL1776" s="18" t="s">
        <v>5423</v>
      </c>
      <c r="AM1776" s="18" t="s">
        <v>5423</v>
      </c>
      <c r="AN1776" s="18" t="s">
        <v>5423</v>
      </c>
      <c r="AO1776" s="18" t="s">
        <v>5423</v>
      </c>
      <c r="AP1776" s="18" t="s">
        <v>5423</v>
      </c>
      <c r="AQ1776" s="18" t="s">
        <v>5423</v>
      </c>
      <c r="AR1776" s="18" t="s">
        <v>5979</v>
      </c>
      <c r="AS1776" s="18" t="s">
        <v>5980</v>
      </c>
      <c r="AT1776" s="18" t="s">
        <v>5981</v>
      </c>
      <c r="AU1776" s="9" t="s">
        <v>5423</v>
      </c>
      <c r="AV1776" s="14"/>
      <c r="AW1776" s="14" t="s">
        <v>5423</v>
      </c>
      <c r="AX1776" s="14" t="str">
        <f>_xlfn.XLOOKUP(B1776,'[4]cell downs 18042026 17h'!$B:$B,'[4]cell downs 18042026 17h'!$B:$B,"")</f>
        <v/>
      </c>
      <c r="AY1776" s="14" t="str">
        <f>_xlfn.XLOOKUP(B1776,'[5]Cells Huawei 19042026 15h'!$B:$B,'[5]Cells Huawei 19042026 15h'!$B:$B,"")</f>
        <v/>
      </c>
      <c r="AZ1776" s="105" t="str">
        <f>_xlfn.XLOOKUP(B1776,'INCIDENT-04-23-2026'!E:E,'INCIDENT-04-23-2026'!F:F,"")</f>
        <v/>
      </c>
      <c r="BA1776" s="105" t="str">
        <f>_xlfn.XLOOKUP(B1776,'[6]Eneo 17H'!$C:$C,'[6]Eneo 17H'!$I:$I,"")</f>
        <v/>
      </c>
      <c r="BB1776" s="105" t="str">
        <f>_xlfn.XLOOKUP(B1776,[8]ALL!$B:$B,[8]ALL!$M:$M,"")</f>
        <v/>
      </c>
      <c r="BC1776" s="105" t="str">
        <f>_xlfn.XLOOKUP(B1776,'[6]Eneo 17H'!$C:$C,'[6]Eneo 17H'!$I:$I,"")</f>
        <v/>
      </c>
      <c r="BD1776" s="105" t="str">
        <f>_xlfn.XLOOKUP(B1776,'[7]Eneo 12H'!$C:$C,'[7]Eneo 12H'!$I:$I,"")</f>
        <v/>
      </c>
      <c r="BE1776" s="105" t="s">
        <v>7317</v>
      </c>
    </row>
    <row r="1777" spans="1:57" hidden="1" x14ac:dyDescent="0.3">
      <c r="A1777" s="1" t="s">
        <v>429</v>
      </c>
      <c r="B1777" s="8" t="s">
        <v>430</v>
      </c>
      <c r="C1777" s="3" t="str">
        <f>_xlfn.XLOOKUP(B1777,'[1]daily break down'!$D:$D,'[1]daily break down'!$E:$E,"")</f>
        <v>douala</v>
      </c>
      <c r="D1777" s="1" t="s">
        <v>11</v>
      </c>
      <c r="E1777" s="1"/>
      <c r="F1777" s="3" t="s">
        <v>31</v>
      </c>
      <c r="G1777" s="1" t="s">
        <v>431</v>
      </c>
      <c r="H1777" s="27" t="str">
        <f>_xlfn.XLOOKUP(B1777,[2]CALCULATION!$B:$B,[2]CALCULATION!$H:$H,"")</f>
        <v>ZTE</v>
      </c>
      <c r="I1777" s="23">
        <v>1.7848632976917134</v>
      </c>
      <c r="J1777" s="23">
        <v>0.55811310578626994</v>
      </c>
      <c r="K1777" s="23">
        <v>1.1887971452460244</v>
      </c>
      <c r="L1777" s="23">
        <v>3.4403866074256842E-2</v>
      </c>
      <c r="M1777" s="23">
        <v>1.6661173462544903</v>
      </c>
      <c r="N1777" s="23">
        <v>0</v>
      </c>
      <c r="O1777" s="23">
        <v>0</v>
      </c>
      <c r="P1777" s="103" t="s">
        <v>6554</v>
      </c>
      <c r="Q1777" s="36" t="s">
        <v>5796</v>
      </c>
      <c r="R1777" s="36"/>
      <c r="S1777" s="35" t="str" cm="1">
        <f t="array" ref="S1777">IFERROR(_xlfn.IFS(
U1777="MPR ISSUE","PDH",
U1777="BSS Hardware Issue","BSS",
U1777="Sites strategiques, MLL, Pylone, etc.","ENVTECH",
U1777="AKTIVCO DEFAUT GE &amp; POWER Cabinet","AKTIVCO",
U1777="AKTIVCO Coupure ENEO &amp; Baisse de tension","AKTIVCO GRID ONLY",
U1777="Coupure ENEO &amp; Baisse de tension","IHS GRID ONLY",
U1777="Defaut GE &amp; POWER Cabinet","IHS",
U1777="Sharing","Partners",
U1777="Sites strategiques &amp; DataCenter","SST &amp; DC",
U1777="Exclu","Exclu",
U1777="SAT","SAT",
U1777="SPARE-ISSUE","SPARE-ISSUE",
U1777="Fiber CAmtel","TRANS_FO_CAMTEL",
U1777="Fiber AOF","Fiber AOF",
U1777="Projet OCM (HUAWEI)","TRAVAUX-HUAWEI",
U1777="Projet OCM (NOKIA)","TRAVAUX-NOKIA",
U1777="ACCESS-ISSUE","ACCESS-ISSUE",
U1777="Projet OCM (ZTE, NOKIA, autres projets)","TRAVAUX OCM",
U1777="No root CAuse","No root cause",
U1777="ODU HS","PDH",
U1777="IP &amp; VLAN","PDH",
U1777="Warehouse HUAWEI","SPARE-ISSUE",
U1777="SPARE-HS","SPARE-ISSUE",
U1777="Power Telco","BSS",U1777="no impacts","no impacts"
),"")</f>
        <v/>
      </c>
      <c r="T1777" s="35" t="str" cm="1">
        <f t="array" ref="T1777">IFERROR(_xlfn.IFS(
U1777="MPR ISSUE","TX ISSUE",
U1777="BSS Hardware Issue","RAN ISSUE",
U1777="Sites strategiques, MLL, Pylone, etc.","ENVTECH",
U1777="AKTIVCO DEFAUT GE &amp; POWER Cabinet","POWER ISSUE",
U1777="AKTIVCO Coupure ENEO &amp; Baisse de tension","POWER ISSUE",
U1777="Coupure ENEO &amp; Baisse de tension","POWER ISSUE",
U1777="Defaut GE &amp; POWER Cabinet","POWER ISSUE",
U1777="Sharing","POWER ISSUE",
U1777="Sites strategiques &amp; DataCenter","POWER ISSUE",
U1777="Exclu","Exclu",
U1777="SAT","TX ISSUE",
U1777="SPARE-ISSUE","SPARE-ISSUE",
U1777="Fiber CAmtel","TX ISSUE",
U1777="Fiber AOF","TX ISSUE",
U1777="Projet OCM (HUAWEI)","TRAVAUX-HUAWEI",
U1777="Projet OCM (NOKIA)","TRAVAUX -NOKIA",
U1777="ACCESS-ISSUE","ACCESS-ISSUE",
U1777="Projet OCM (ZTE, NOKIA, autres projets)","TRAVAUX OCM",
U1777="No root CAuse","No root cause",
U1777="ODU HS","TX ISSUE",
U1777="IP &amp; VLAN","TX ISSUE",
U1777="Warehouse HUAWEI","SPARE-ISSUE",
U1777="SPARE-HS","SPARE-ISSUE",
U1777="Power Telco","RAN ISSUE",U1777="no impacts","no impacts"
),"")</f>
        <v/>
      </c>
      <c r="U1777" s="28"/>
      <c r="V1777" s="35" t="str" cm="1">
        <f t="array" ref="V1777">IFERROR(_xlfn.IFS(
U1777="MPR ISSUE","ACTIVE",
U1777="BSS Hardware Issue","ACTIVE",
U1777="Sites strategiques, MLL, Pylone, etc.","PASSIVE",
U1777="AKTIVCO DEFAUT GE &amp; POWER Cabinet","PASSIVE",
U1777="AKTIVCO Coupure ENEO &amp; Baisse de tension","PASSIVE",
U1777="Coupure ENEO &amp; Baisse de tension","PASSIVE",
U1777="Defaut GE &amp; POWER Cabinet","PASSIVE",
U1777="Sharing","PASSIVE",
U1777="Sites strategiques &amp; DataCenter","PASSIVE",
U1777="Exclu","Exclu",
U1777="SAT","ACTIVE",
U1777="SPARE-ISSUE","SPARE-ISSUE",
U1777="Fiber CAmtel","ACTIVE",
U1777="Fiber AOF","ACTIVE",
U1777="Projet OCM (HUAWEI)","PLANNED WORKS",
U1777="Projet OCM (NOKIA)","PLANNED WORKS",
U1777="ACCESS-ISSUE","ACCESS-ISSUE",
U1777="Projet OCM (ZTE, NOKIA, autres projets)","PLANNED WORKS",
U1777="No root CAuse","No root cause",
U1777="ODU HS","ACTIVE",
U1777="IP &amp; VLAN","ACTIVE",
U1777="Warehouse HUAWEI","SPARE-ISSUE",
U1777="SPARE-HS","SPARE-ISSUE",
U1777="Power Telco","ACTIVE",U1777="no impacts","no impacts"
),"")</f>
        <v/>
      </c>
      <c r="W1777" s="102"/>
      <c r="X1777" s="102"/>
      <c r="Y1777" s="102"/>
      <c r="Z1777" s="102"/>
      <c r="AA1777" s="102"/>
      <c r="AB1777" s="104" t="s">
        <v>5423</v>
      </c>
      <c r="AC1777" s="9"/>
      <c r="AD1777" s="9"/>
      <c r="AE1777" s="7" t="s">
        <v>5423</v>
      </c>
      <c r="AF1777" s="6"/>
      <c r="AG1777" s="7"/>
      <c r="AH1777" s="3" t="s">
        <v>5423</v>
      </c>
      <c r="AI1777" s="18" t="s">
        <v>5423</v>
      </c>
      <c r="AJ1777" s="18" t="s">
        <v>5423</v>
      </c>
      <c r="AK1777" s="18" t="s">
        <v>5423</v>
      </c>
      <c r="AL1777" s="18" t="s">
        <v>5423</v>
      </c>
      <c r="AM1777" s="18" t="s">
        <v>5423</v>
      </c>
      <c r="AN1777" s="18" t="s">
        <v>5423</v>
      </c>
      <c r="AO1777" s="18" t="s">
        <v>5423</v>
      </c>
      <c r="AP1777" s="18" t="s">
        <v>5423</v>
      </c>
      <c r="AQ1777" s="18" t="s">
        <v>5423</v>
      </c>
      <c r="AR1777" s="18" t="s">
        <v>5423</v>
      </c>
      <c r="AS1777" s="18" t="s">
        <v>5423</v>
      </c>
      <c r="AT1777" s="18" t="s">
        <v>5423</v>
      </c>
      <c r="AU1777" s="9" t="s">
        <v>5423</v>
      </c>
      <c r="AV1777" s="14"/>
      <c r="AW1777" s="14" t="s">
        <v>5423</v>
      </c>
      <c r="AX1777" s="14" t="str">
        <f>_xlfn.XLOOKUP(B1777,'[4]cell downs 18042026 17h'!$B:$B,'[4]cell downs 18042026 17h'!$B:$B,"")</f>
        <v/>
      </c>
      <c r="AY1777" s="14" t="str">
        <f>_xlfn.XLOOKUP(B1777,'[5]Cells Huawei 19042026 15h'!$B:$B,'[5]Cells Huawei 19042026 15h'!$B:$B,"")</f>
        <v/>
      </c>
      <c r="AZ1777" s="105" t="str">
        <f>_xlfn.XLOOKUP(B1777,'INCIDENT-04-23-2026'!E:E,'INCIDENT-04-23-2026'!F:F,"")</f>
        <v/>
      </c>
      <c r="BA1777" s="105" t="str">
        <f>_xlfn.XLOOKUP(B1777,'[6]Eneo 17H'!$C:$C,'[6]Eneo 17H'!$I:$I,"")</f>
        <v/>
      </c>
      <c r="BB1777" s="105" t="str">
        <f>_xlfn.XLOOKUP(B1777,[8]ALL!$B:$B,[8]ALL!$M:$M,"")</f>
        <v/>
      </c>
      <c r="BC1777" s="105" t="str">
        <f>_xlfn.XLOOKUP(B1777,'[6]Eneo 17H'!$C:$C,'[6]Eneo 17H'!$I:$I,"")</f>
        <v/>
      </c>
      <c r="BD1777" s="105" t="str">
        <f>_xlfn.XLOOKUP(B1777,'[7]Eneo 12H'!$C:$C,'[7]Eneo 12H'!$I:$I,"")</f>
        <v/>
      </c>
      <c r="BE1777" s="105" t="s">
        <v>5423</v>
      </c>
    </row>
    <row r="1778" spans="1:57" hidden="1" x14ac:dyDescent="0.3">
      <c r="A1778" s="1" t="s">
        <v>4283</v>
      </c>
      <c r="B1778" s="8" t="s">
        <v>4284</v>
      </c>
      <c r="C1778" s="3" t="str">
        <f>_xlfn.XLOOKUP(B1778,'[1]daily break down'!$D:$D,'[1]daily break down'!$E:$E,"")</f>
        <v>ADAMAOUA</v>
      </c>
      <c r="D1778" s="1" t="s">
        <v>11</v>
      </c>
      <c r="E1778" s="1" t="s">
        <v>66</v>
      </c>
      <c r="F1778" s="3" t="s">
        <v>90</v>
      </c>
      <c r="G1778" s="1" t="s">
        <v>4018</v>
      </c>
      <c r="H1778" s="25" t="str">
        <f>_xlfn.XLOOKUP(B1778,[2]CALCULATION!$B:$B,[2]CALCULATION!$H:$H,"")</f>
        <v>HUAWEI</v>
      </c>
      <c r="I1778" s="23">
        <v>1.3376308738046929E-3</v>
      </c>
      <c r="J1778" s="23">
        <v>7.66908367648024E-2</v>
      </c>
      <c r="K1778" s="23">
        <v>7.1304643112948832E-2</v>
      </c>
      <c r="L1778" s="23">
        <v>2.0421164673418316E-2</v>
      </c>
      <c r="M1778" s="23">
        <v>0.22695137158886292</v>
      </c>
      <c r="N1778" s="23">
        <v>0.34639289108046323</v>
      </c>
      <c r="O1778" s="23">
        <v>3.7275313683357439E-3</v>
      </c>
      <c r="P1778" s="103" t="s">
        <v>6554</v>
      </c>
      <c r="Q1778" s="36" t="s">
        <v>5796</v>
      </c>
      <c r="R1778" s="36"/>
      <c r="S1778" s="35" t="str" cm="1">
        <f t="array" ref="S1778">IFERROR(_xlfn.IFS(
U1778="MPR ISSUE","PDH",
U1778="BSS Hardware Issue","BSS",
U1778="Sites strategiques, MLL, Pylone, etc.","ENVTECH",
U1778="AKTIVCO DEFAUT GE &amp; POWER Cabinet","AKTIVCO",
U1778="AKTIVCO Coupure ENEO &amp; Baisse de tension","AKTIVCO GRID ONLY",
U1778="Coupure ENEO &amp; Baisse de tension","IHS GRID ONLY",
U1778="Defaut GE &amp; POWER Cabinet","IHS",
U1778="Sharing","Partners",
U1778="Sites strategiques &amp; DataCenter","SST &amp; DC",
U1778="Exclu","Exclu",
U1778="SAT","SAT",
U1778="SPARE-ISSUE","SPARE-ISSUE",
U1778="Fiber CAmtel","TRANS_FO_CAMTEL",
U1778="Fiber AOF","Fiber AOF",
U1778="Projet OCM (HUAWEI)","TRAVAUX-HUAWEI",
U1778="Projet OCM (NOKIA)","TRAVAUX-NOKIA",
U1778="ACCESS-ISSUE","ACCESS-ISSUE",
U1778="Projet OCM (ZTE, NOKIA, autres projets)","TRAVAUX OCM",
U1778="No root CAuse","No root cause",
U1778="ODU HS","PDH",
U1778="IP &amp; VLAN","PDH",
U1778="Warehouse HUAWEI","SPARE-ISSUE",
U1778="SPARE-HS","SPARE-ISSUE",
U1778="Power Telco","BSS",U1778="no impacts","no impacts"
),"")</f>
        <v/>
      </c>
      <c r="T1778" s="35" t="str" cm="1">
        <f t="array" ref="T1778">IFERROR(_xlfn.IFS(
U1778="MPR ISSUE","TX ISSUE",
U1778="BSS Hardware Issue","RAN ISSUE",
U1778="Sites strategiques, MLL, Pylone, etc.","ENVTECH",
U1778="AKTIVCO DEFAUT GE &amp; POWER Cabinet","POWER ISSUE",
U1778="AKTIVCO Coupure ENEO &amp; Baisse de tension","POWER ISSUE",
U1778="Coupure ENEO &amp; Baisse de tension","POWER ISSUE",
U1778="Defaut GE &amp; POWER Cabinet","POWER ISSUE",
U1778="Sharing","POWER ISSUE",
U1778="Sites strategiques &amp; DataCenter","POWER ISSUE",
U1778="Exclu","Exclu",
U1778="SAT","TX ISSUE",
U1778="SPARE-ISSUE","SPARE-ISSUE",
U1778="Fiber CAmtel","TX ISSUE",
U1778="Fiber AOF","TX ISSUE",
U1778="Projet OCM (HUAWEI)","TRAVAUX-HUAWEI",
U1778="Projet OCM (NOKIA)","TRAVAUX -NOKIA",
U1778="ACCESS-ISSUE","ACCESS-ISSUE",
U1778="Projet OCM (ZTE, NOKIA, autres projets)","TRAVAUX OCM",
U1778="No root CAuse","No root cause",
U1778="ODU HS","TX ISSUE",
U1778="IP &amp; VLAN","TX ISSUE",
U1778="Warehouse HUAWEI","SPARE-ISSUE",
U1778="SPARE-HS","SPARE-ISSUE",
U1778="Power Telco","RAN ISSUE",U1778="no impacts","no impacts"
),"")</f>
        <v/>
      </c>
      <c r="U1778" s="28"/>
      <c r="V1778" s="35" t="str" cm="1">
        <f t="array" ref="V1778">IFERROR(_xlfn.IFS(
U1778="MPR ISSUE","ACTIVE",
U1778="BSS Hardware Issue","ACTIVE",
U1778="Sites strategiques, MLL, Pylone, etc.","PASSIVE",
U1778="AKTIVCO DEFAUT GE &amp; POWER Cabinet","PASSIVE",
U1778="AKTIVCO Coupure ENEO &amp; Baisse de tension","PASSIVE",
U1778="Coupure ENEO &amp; Baisse de tension","PASSIVE",
U1778="Defaut GE &amp; POWER Cabinet","PASSIVE",
U1778="Sharing","PASSIVE",
U1778="Sites strategiques &amp; DataCenter","PASSIVE",
U1778="Exclu","Exclu",
U1778="SAT","ACTIVE",
U1778="SPARE-ISSUE","SPARE-ISSUE",
U1778="Fiber CAmtel","ACTIVE",
U1778="Fiber AOF","ACTIVE",
U1778="Projet OCM (HUAWEI)","PLANNED WORKS",
U1778="Projet OCM (NOKIA)","PLANNED WORKS",
U1778="ACCESS-ISSUE","ACCESS-ISSUE",
U1778="Projet OCM (ZTE, NOKIA, autres projets)","PLANNED WORKS",
U1778="No root CAuse","No root cause",
U1778="ODU HS","ACTIVE",
U1778="IP &amp; VLAN","ACTIVE",
U1778="Warehouse HUAWEI","SPARE-ISSUE",
U1778="SPARE-HS","SPARE-ISSUE",
U1778="Power Telco","ACTIVE",U1778="no impacts","no impacts"
),"")</f>
        <v/>
      </c>
      <c r="W1778" s="102"/>
      <c r="X1778" s="102"/>
      <c r="Y1778" s="102"/>
      <c r="Z1778" s="102"/>
      <c r="AA1778" s="102"/>
      <c r="AB1778" s="104" t="s">
        <v>5423</v>
      </c>
      <c r="AC1778" s="9"/>
      <c r="AD1778" s="9"/>
      <c r="AE1778" s="7" t="s">
        <v>5423</v>
      </c>
      <c r="AF1778" s="6"/>
      <c r="AG1778" s="7"/>
      <c r="AH1778" s="3" t="s">
        <v>5423</v>
      </c>
      <c r="AI1778" s="18" t="s">
        <v>5423</v>
      </c>
      <c r="AJ1778" s="18" t="s">
        <v>5423</v>
      </c>
      <c r="AK1778" s="18" t="s">
        <v>5423</v>
      </c>
      <c r="AL1778" s="18" t="s">
        <v>5423</v>
      </c>
      <c r="AM1778" s="18" t="s">
        <v>5423</v>
      </c>
      <c r="AN1778" s="18" t="s">
        <v>5423</v>
      </c>
      <c r="AO1778" s="18" t="s">
        <v>5423</v>
      </c>
      <c r="AP1778" s="18" t="s">
        <v>5423</v>
      </c>
      <c r="AQ1778" s="18" t="s">
        <v>5423</v>
      </c>
      <c r="AR1778" s="18" t="s">
        <v>5423</v>
      </c>
      <c r="AS1778" s="18" t="s">
        <v>5423</v>
      </c>
      <c r="AT1778" s="18" t="s">
        <v>5423</v>
      </c>
      <c r="AU1778" s="9" t="s">
        <v>5423</v>
      </c>
      <c r="AV1778" s="14"/>
      <c r="AW1778" s="14" t="s">
        <v>5423</v>
      </c>
      <c r="AX1778" s="14" t="str">
        <f>_xlfn.XLOOKUP(B1778,'[4]cell downs 18042026 17h'!$B:$B,'[4]cell downs 18042026 17h'!$B:$B,"")</f>
        <v/>
      </c>
      <c r="AY1778" s="14" t="str">
        <f>_xlfn.XLOOKUP(B1778,'[5]Cells Huawei 19042026 15h'!$B:$B,'[5]Cells Huawei 19042026 15h'!$B:$B,"")</f>
        <v/>
      </c>
      <c r="AZ1778" s="105" t="str">
        <f>_xlfn.XLOOKUP(B1778,'INCIDENT-04-23-2026'!E:E,'INCIDENT-04-23-2026'!F:F,"")</f>
        <v/>
      </c>
      <c r="BA1778" s="105" t="str">
        <f>_xlfn.XLOOKUP(B1778,'[6]Eneo 17H'!$C:$C,'[6]Eneo 17H'!$I:$I,"")</f>
        <v/>
      </c>
      <c r="BB1778" s="105" t="str">
        <f>_xlfn.XLOOKUP(B1778,[8]ALL!$B:$B,[8]ALL!$M:$M,"")</f>
        <v/>
      </c>
      <c r="BC1778" s="105" t="str">
        <f>_xlfn.XLOOKUP(B1778,'[6]Eneo 17H'!$C:$C,'[6]Eneo 17H'!$I:$I,"")</f>
        <v/>
      </c>
      <c r="BD1778" s="105" t="str">
        <f>_xlfn.XLOOKUP(B1778,'[7]Eneo 12H'!$C:$C,'[7]Eneo 12H'!$I:$I,"")</f>
        <v/>
      </c>
      <c r="BE1778" s="105" t="s">
        <v>5423</v>
      </c>
    </row>
    <row r="1779" spans="1:57" hidden="1" x14ac:dyDescent="0.3">
      <c r="A1779" s="1" t="s">
        <v>2260</v>
      </c>
      <c r="B1779" s="8" t="s">
        <v>2261</v>
      </c>
      <c r="C1779" s="3" t="str">
        <f>_xlfn.XLOOKUP(B1779,'[1]daily break down'!$D:$D,'[1]daily break down'!$E:$E,"")</f>
        <v>SUD-OUEST</v>
      </c>
      <c r="D1779" s="1" t="s">
        <v>11</v>
      </c>
      <c r="E1779" s="1" t="s">
        <v>12</v>
      </c>
      <c r="F1779" s="3" t="s">
        <v>13</v>
      </c>
      <c r="G1779" s="1" t="s">
        <v>14</v>
      </c>
      <c r="H1779" s="25" t="str">
        <f>_xlfn.XLOOKUP(B1779,[2]CALCULATION!$B:$B,[2]CALCULATION!$H:$H,"")</f>
        <v>Huawei</v>
      </c>
      <c r="I1779" s="23">
        <v>0.14055825221939713</v>
      </c>
      <c r="J1779" s="23">
        <v>0.16420756606826409</v>
      </c>
      <c r="K1779" s="23">
        <v>1.9495880810311819</v>
      </c>
      <c r="L1779" s="23">
        <v>1.9473230260848722</v>
      </c>
      <c r="M1779" s="23">
        <v>1.1408386196505471</v>
      </c>
      <c r="N1779" s="23">
        <v>0</v>
      </c>
      <c r="O1779" s="23">
        <v>0</v>
      </c>
      <c r="P1779" s="103" t="s">
        <v>6554</v>
      </c>
      <c r="Q1779" s="36" t="s">
        <v>5796</v>
      </c>
      <c r="R1779" s="36"/>
      <c r="S1779" s="35" t="str" cm="1">
        <f t="array" ref="S1779">IFERROR(_xlfn.IFS(
U1779="MPR ISSUE","PDH",
U1779="BSS Hardware Issue","BSS",
U1779="Sites strategiques, MLL, Pylone, etc.","ENVTECH",
U1779="AKTIVCO DEFAUT GE &amp; POWER Cabinet","AKTIVCO",
U1779="AKTIVCO Coupure ENEO &amp; Baisse de tension","AKTIVCO GRID ONLY",
U1779="Coupure ENEO &amp; Baisse de tension","IHS GRID ONLY",
U1779="Defaut GE &amp; POWER Cabinet","IHS",
U1779="Sharing","Partners",
U1779="Sites strategiques &amp; DataCenter","SST &amp; DC",
U1779="Exclu","Exclu",
U1779="SAT","SAT",
U1779="SPARE-ISSUE","SPARE-ISSUE",
U1779="Fiber CAmtel","TRANS_FO_CAMTEL",
U1779="Fiber AOF","Fiber AOF",
U1779="Projet OCM (HUAWEI)","TRAVAUX-HUAWEI",
U1779="Projet OCM (NOKIA)","TRAVAUX-NOKIA",
U1779="ACCESS-ISSUE","ACCESS-ISSUE",
U1779="Projet OCM (ZTE, NOKIA, autres projets)","TRAVAUX OCM",
U1779="No root CAuse","No root cause",
U1779="ODU HS","PDH",
U1779="IP &amp; VLAN","PDH",
U1779="Warehouse HUAWEI","SPARE-ISSUE",
U1779="SPARE-HS","SPARE-ISSUE",
U1779="Power Telco","BSS",U1779="no impacts","no impacts"
),"")</f>
        <v/>
      </c>
      <c r="T1779" s="35" t="str" cm="1">
        <f t="array" ref="T1779">IFERROR(_xlfn.IFS(
U1779="MPR ISSUE","TX ISSUE",
U1779="BSS Hardware Issue","RAN ISSUE",
U1779="Sites strategiques, MLL, Pylone, etc.","ENVTECH",
U1779="AKTIVCO DEFAUT GE &amp; POWER Cabinet","POWER ISSUE",
U1779="AKTIVCO Coupure ENEO &amp; Baisse de tension","POWER ISSUE",
U1779="Coupure ENEO &amp; Baisse de tension","POWER ISSUE",
U1779="Defaut GE &amp; POWER Cabinet","POWER ISSUE",
U1779="Sharing","POWER ISSUE",
U1779="Sites strategiques &amp; DataCenter","POWER ISSUE",
U1779="Exclu","Exclu",
U1779="SAT","TX ISSUE",
U1779="SPARE-ISSUE","SPARE-ISSUE",
U1779="Fiber CAmtel","TX ISSUE",
U1779="Fiber AOF","TX ISSUE",
U1779="Projet OCM (HUAWEI)","TRAVAUX-HUAWEI",
U1779="Projet OCM (NOKIA)","TRAVAUX -NOKIA",
U1779="ACCESS-ISSUE","ACCESS-ISSUE",
U1779="Projet OCM (ZTE, NOKIA, autres projets)","TRAVAUX OCM",
U1779="No root CAuse","No root cause",
U1779="ODU HS","TX ISSUE",
U1779="IP &amp; VLAN","TX ISSUE",
U1779="Warehouse HUAWEI","SPARE-ISSUE",
U1779="SPARE-HS","SPARE-ISSUE",
U1779="Power Telco","RAN ISSUE",U1779="no impacts","no impacts"
),"")</f>
        <v/>
      </c>
      <c r="U1779" s="28"/>
      <c r="V1779" s="35" t="str" cm="1">
        <f t="array" ref="V1779">IFERROR(_xlfn.IFS(
U1779="MPR ISSUE","ACTIVE",
U1779="BSS Hardware Issue","ACTIVE",
U1779="Sites strategiques, MLL, Pylone, etc.","PASSIVE",
U1779="AKTIVCO DEFAUT GE &amp; POWER Cabinet","PASSIVE",
U1779="AKTIVCO Coupure ENEO &amp; Baisse de tension","PASSIVE",
U1779="Coupure ENEO &amp; Baisse de tension","PASSIVE",
U1779="Defaut GE &amp; POWER Cabinet","PASSIVE",
U1779="Sharing","PASSIVE",
U1779="Sites strategiques &amp; DataCenter","PASSIVE",
U1779="Exclu","Exclu",
U1779="SAT","ACTIVE",
U1779="SPARE-ISSUE","SPARE-ISSUE",
U1779="Fiber CAmtel","ACTIVE",
U1779="Fiber AOF","ACTIVE",
U1779="Projet OCM (HUAWEI)","PLANNED WORKS",
U1779="Projet OCM (NOKIA)","PLANNED WORKS",
U1779="ACCESS-ISSUE","ACCESS-ISSUE",
U1779="Projet OCM (ZTE, NOKIA, autres projets)","PLANNED WORKS",
U1779="No root CAuse","No root cause",
U1779="ODU HS","ACTIVE",
U1779="IP &amp; VLAN","ACTIVE",
U1779="Warehouse HUAWEI","SPARE-ISSUE",
U1779="SPARE-HS","SPARE-ISSUE",
U1779="Power Telco","ACTIVE",U1779="no impacts","no impacts"
),"")</f>
        <v/>
      </c>
      <c r="W1779" s="102"/>
      <c r="X1779" s="102"/>
      <c r="Y1779" s="102"/>
      <c r="Z1779" s="102"/>
      <c r="AA1779" s="102"/>
      <c r="AB1779" s="104" t="s">
        <v>5423</v>
      </c>
      <c r="AC1779" s="9"/>
      <c r="AD1779" s="9"/>
      <c r="AE1779" s="7" t="s">
        <v>5423</v>
      </c>
      <c r="AF1779" s="6"/>
      <c r="AG1779" s="7"/>
      <c r="AH1779" s="3" t="s">
        <v>5423</v>
      </c>
      <c r="AI1779" s="18" t="s">
        <v>5423</v>
      </c>
      <c r="AJ1779" s="18" t="s">
        <v>5423</v>
      </c>
      <c r="AK1779" s="18" t="s">
        <v>5423</v>
      </c>
      <c r="AL1779" s="18" t="s">
        <v>5423</v>
      </c>
      <c r="AM1779" s="18" t="s">
        <v>5423</v>
      </c>
      <c r="AN1779" s="18" t="s">
        <v>5423</v>
      </c>
      <c r="AO1779" s="18" t="s">
        <v>5423</v>
      </c>
      <c r="AP1779" s="18" t="s">
        <v>5423</v>
      </c>
      <c r="AQ1779" s="18" t="s">
        <v>5423</v>
      </c>
      <c r="AR1779" s="18" t="s">
        <v>5423</v>
      </c>
      <c r="AS1779" s="18" t="s">
        <v>5423</v>
      </c>
      <c r="AT1779" s="18" t="s">
        <v>5423</v>
      </c>
      <c r="AU1779" s="9" t="s">
        <v>5423</v>
      </c>
      <c r="AV1779" s="14"/>
      <c r="AW1779" s="14" t="s">
        <v>5423</v>
      </c>
      <c r="AX1779" s="14" t="str">
        <f>_xlfn.XLOOKUP(B1779,'[4]cell downs 18042026 17h'!$B:$B,'[4]cell downs 18042026 17h'!$B:$B,"")</f>
        <v/>
      </c>
      <c r="AY1779" s="14" t="str">
        <f>_xlfn.XLOOKUP(B1779,'[5]Cells Huawei 19042026 15h'!$B:$B,'[5]Cells Huawei 19042026 15h'!$B:$B,"")</f>
        <v/>
      </c>
      <c r="AZ1779" s="105" t="str">
        <f>_xlfn.XLOOKUP(B1779,'INCIDENT-04-23-2026'!E:E,'INCIDENT-04-23-2026'!F:F,"")</f>
        <v/>
      </c>
      <c r="BA1779" s="105" t="str">
        <f>_xlfn.XLOOKUP(B1779,'[6]Eneo 17H'!$C:$C,'[6]Eneo 17H'!$I:$I,"")</f>
        <v/>
      </c>
      <c r="BB1779" s="105" t="str">
        <f>_xlfn.XLOOKUP(B1779,[8]ALL!$B:$B,[8]ALL!$M:$M,"")</f>
        <v/>
      </c>
      <c r="BC1779" s="105" t="str">
        <f>_xlfn.XLOOKUP(B1779,'[6]Eneo 17H'!$C:$C,'[6]Eneo 17H'!$I:$I,"")</f>
        <v/>
      </c>
      <c r="BD1779" s="105" t="str">
        <f>_xlfn.XLOOKUP(B1779,'[7]Eneo 12H'!$C:$C,'[7]Eneo 12H'!$I:$I,"")</f>
        <v/>
      </c>
      <c r="BE1779" s="105" t="s">
        <v>5423</v>
      </c>
    </row>
    <row r="1780" spans="1:57" hidden="1" x14ac:dyDescent="0.3">
      <c r="A1780" s="1" t="s">
        <v>4285</v>
      </c>
      <c r="B1780" s="8" t="s">
        <v>4286</v>
      </c>
      <c r="C1780" s="3" t="str">
        <f>_xlfn.XLOOKUP(B1780,'[1]daily break down'!$D:$D,'[1]daily break down'!$E:$E,"")</f>
        <v>ADAMAOUA</v>
      </c>
      <c r="D1780" s="1"/>
      <c r="E1780" s="1"/>
      <c r="F1780" s="3" t="s">
        <v>90</v>
      </c>
      <c r="G1780" s="1" t="s">
        <v>4266</v>
      </c>
      <c r="H1780" s="25" t="str">
        <f>_xlfn.XLOOKUP(B1780,[2]CALCULATION!$B:$B,[2]CALCULATION!$H:$H,"")</f>
        <v>HUAWEI</v>
      </c>
      <c r="I1780" s="23">
        <v>1.8566316528409135E-2</v>
      </c>
      <c r="J1780" s="23">
        <v>9.5239318214894141E-3</v>
      </c>
      <c r="K1780" s="23">
        <v>2.7251999668980939E-2</v>
      </c>
      <c r="L1780" s="23">
        <v>1.0701046990437544E-3</v>
      </c>
      <c r="M1780" s="23">
        <v>6.0639266279146082E-3</v>
      </c>
      <c r="N1780" s="23">
        <v>3.8060057129322859E-2</v>
      </c>
      <c r="O1780" s="23">
        <v>0.70396837626593389</v>
      </c>
      <c r="P1780" s="103" t="s">
        <v>6554</v>
      </c>
      <c r="Q1780" s="36" t="s">
        <v>5796</v>
      </c>
      <c r="R1780" s="36"/>
      <c r="S1780" s="35" t="str" cm="1">
        <f t="array" ref="S1780">IFERROR(_xlfn.IFS(
U1780="MPR ISSUE","PDH",
U1780="BSS Hardware Issue","BSS",
U1780="Sites strategiques, MLL, Pylone, etc.","ENVTECH",
U1780="AKTIVCO DEFAUT GE &amp; POWER Cabinet","AKTIVCO",
U1780="AKTIVCO Coupure ENEO &amp; Baisse de tension","AKTIVCO GRID ONLY",
U1780="Coupure ENEO &amp; Baisse de tension","IHS GRID ONLY",
U1780="Defaut GE &amp; POWER Cabinet","IHS",
U1780="Sharing","Partners",
U1780="Sites strategiques &amp; DataCenter","SST &amp; DC",
U1780="Exclu","Exclu",
U1780="SAT","SAT",
U1780="SPARE-ISSUE","SPARE-ISSUE",
U1780="Fiber CAmtel","TRANS_FO_CAMTEL",
U1780="Fiber AOF","Fiber AOF",
U1780="Projet OCM (HUAWEI)","TRAVAUX-HUAWEI",
U1780="Projet OCM (NOKIA)","TRAVAUX-NOKIA",
U1780="ACCESS-ISSUE","ACCESS-ISSUE",
U1780="Projet OCM (ZTE, NOKIA, autres projets)","TRAVAUX OCM",
U1780="No root CAuse","No root cause",
U1780="ODU HS","PDH",
U1780="IP &amp; VLAN","PDH",
U1780="Warehouse HUAWEI","SPARE-ISSUE",
U1780="SPARE-HS","SPARE-ISSUE",
U1780="Power Telco","BSS",U1780="no impacts","no impacts"
),"")</f>
        <v/>
      </c>
      <c r="T1780" s="35" t="str" cm="1">
        <f t="array" ref="T1780">IFERROR(_xlfn.IFS(
U1780="MPR ISSUE","TX ISSUE",
U1780="BSS Hardware Issue","RAN ISSUE",
U1780="Sites strategiques, MLL, Pylone, etc.","ENVTECH",
U1780="AKTIVCO DEFAUT GE &amp; POWER Cabinet","POWER ISSUE",
U1780="AKTIVCO Coupure ENEO &amp; Baisse de tension","POWER ISSUE",
U1780="Coupure ENEO &amp; Baisse de tension","POWER ISSUE",
U1780="Defaut GE &amp; POWER Cabinet","POWER ISSUE",
U1780="Sharing","POWER ISSUE",
U1780="Sites strategiques &amp; DataCenter","POWER ISSUE",
U1780="Exclu","Exclu",
U1780="SAT","TX ISSUE",
U1780="SPARE-ISSUE","SPARE-ISSUE",
U1780="Fiber CAmtel","TX ISSUE",
U1780="Fiber AOF","TX ISSUE",
U1780="Projet OCM (HUAWEI)","TRAVAUX-HUAWEI",
U1780="Projet OCM (NOKIA)","TRAVAUX -NOKIA",
U1780="ACCESS-ISSUE","ACCESS-ISSUE",
U1780="Projet OCM (ZTE, NOKIA, autres projets)","TRAVAUX OCM",
U1780="No root CAuse","No root cause",
U1780="ODU HS","TX ISSUE",
U1780="IP &amp; VLAN","TX ISSUE",
U1780="Warehouse HUAWEI","SPARE-ISSUE",
U1780="SPARE-HS","SPARE-ISSUE",
U1780="Power Telco","RAN ISSUE",U1780="no impacts","no impacts"
),"")</f>
        <v/>
      </c>
      <c r="U1780" s="28"/>
      <c r="V1780" s="35" t="str" cm="1">
        <f t="array" ref="V1780">IFERROR(_xlfn.IFS(
U1780="MPR ISSUE","ACTIVE",
U1780="BSS Hardware Issue","ACTIVE",
U1780="Sites strategiques, MLL, Pylone, etc.","PASSIVE",
U1780="AKTIVCO DEFAUT GE &amp; POWER Cabinet","PASSIVE",
U1780="AKTIVCO Coupure ENEO &amp; Baisse de tension","PASSIVE",
U1780="Coupure ENEO &amp; Baisse de tension","PASSIVE",
U1780="Defaut GE &amp; POWER Cabinet","PASSIVE",
U1780="Sharing","PASSIVE",
U1780="Sites strategiques &amp; DataCenter","PASSIVE",
U1780="Exclu","Exclu",
U1780="SAT","ACTIVE",
U1780="SPARE-ISSUE","SPARE-ISSUE",
U1780="Fiber CAmtel","ACTIVE",
U1780="Fiber AOF","ACTIVE",
U1780="Projet OCM (HUAWEI)","PLANNED WORKS",
U1780="Projet OCM (NOKIA)","PLANNED WORKS",
U1780="ACCESS-ISSUE","ACCESS-ISSUE",
U1780="Projet OCM (ZTE, NOKIA, autres projets)","PLANNED WORKS",
U1780="No root CAuse","No root cause",
U1780="ODU HS","ACTIVE",
U1780="IP &amp; VLAN","ACTIVE",
U1780="Warehouse HUAWEI","SPARE-ISSUE",
U1780="SPARE-HS","SPARE-ISSUE",
U1780="Power Telco","ACTIVE",U1780="no impacts","no impacts"
),"")</f>
        <v/>
      </c>
      <c r="W1780" s="102"/>
      <c r="X1780" s="102"/>
      <c r="Y1780" s="102"/>
      <c r="Z1780" s="102"/>
      <c r="AA1780" s="102"/>
      <c r="AB1780" s="104" t="s">
        <v>5423</v>
      </c>
      <c r="AC1780" s="9"/>
      <c r="AD1780" s="9"/>
      <c r="AE1780" s="7" t="s">
        <v>5423</v>
      </c>
      <c r="AF1780" s="6"/>
      <c r="AG1780" s="7"/>
      <c r="AH1780" s="3" t="s">
        <v>5423</v>
      </c>
      <c r="AI1780" s="18" t="s">
        <v>5423</v>
      </c>
      <c r="AJ1780" s="18" t="s">
        <v>5423</v>
      </c>
      <c r="AK1780" s="18" t="s">
        <v>5423</v>
      </c>
      <c r="AL1780" s="18" t="s">
        <v>5423</v>
      </c>
      <c r="AM1780" s="18" t="s">
        <v>5423</v>
      </c>
      <c r="AN1780" s="18" t="s">
        <v>5423</v>
      </c>
      <c r="AO1780" s="18" t="s">
        <v>5423</v>
      </c>
      <c r="AP1780" s="18" t="s">
        <v>5423</v>
      </c>
      <c r="AQ1780" s="18" t="s">
        <v>5423</v>
      </c>
      <c r="AR1780" s="18" t="s">
        <v>5423</v>
      </c>
      <c r="AS1780" s="18" t="s">
        <v>5423</v>
      </c>
      <c r="AT1780" s="18" t="s">
        <v>5423</v>
      </c>
      <c r="AU1780" s="9" t="s">
        <v>5423</v>
      </c>
      <c r="AV1780" s="14"/>
      <c r="AW1780" s="14" t="s">
        <v>5423</v>
      </c>
      <c r="AX1780" s="14" t="str">
        <f>_xlfn.XLOOKUP(B1780,'[4]cell downs 18042026 17h'!$B:$B,'[4]cell downs 18042026 17h'!$B:$B,"")</f>
        <v/>
      </c>
      <c r="AY1780" s="14" t="str">
        <f>_xlfn.XLOOKUP(B1780,'[5]Cells Huawei 19042026 15h'!$B:$B,'[5]Cells Huawei 19042026 15h'!$B:$B,"")</f>
        <v/>
      </c>
      <c r="AZ1780" s="105" t="str">
        <f>_xlfn.XLOOKUP(B1780,'INCIDENT-04-23-2026'!E:E,'INCIDENT-04-23-2026'!F:F,"")</f>
        <v/>
      </c>
      <c r="BA1780" s="105" t="str">
        <f>_xlfn.XLOOKUP(B1780,'[6]Eneo 17H'!$C:$C,'[6]Eneo 17H'!$I:$I,"")</f>
        <v/>
      </c>
      <c r="BB1780" s="105" t="str">
        <f>_xlfn.XLOOKUP(B1780,[8]ALL!$B:$B,[8]ALL!$M:$M,"")</f>
        <v/>
      </c>
      <c r="BC1780" s="105" t="str">
        <f>_xlfn.XLOOKUP(B1780,'[6]Eneo 17H'!$C:$C,'[6]Eneo 17H'!$I:$I,"")</f>
        <v/>
      </c>
      <c r="BD1780" s="105" t="str">
        <f>_xlfn.XLOOKUP(B1780,'[7]Eneo 12H'!$C:$C,'[7]Eneo 12H'!$I:$I,"")</f>
        <v/>
      </c>
      <c r="BE1780" s="105" t="s">
        <v>5423</v>
      </c>
    </row>
    <row r="1781" spans="1:57" hidden="1" x14ac:dyDescent="0.3">
      <c r="A1781" s="1" t="s">
        <v>3433</v>
      </c>
      <c r="B1781" s="8" t="s">
        <v>3670</v>
      </c>
      <c r="C1781" s="3" t="str">
        <f>_xlfn.XLOOKUP(B1781,'[1]daily break down'!$D:$D,'[1]daily break down'!$E:$E,"")</f>
        <v>NORD-OUEST</v>
      </c>
      <c r="D1781" s="1" t="s">
        <v>11</v>
      </c>
      <c r="E1781" s="1" t="s">
        <v>12</v>
      </c>
      <c r="F1781" s="3" t="s">
        <v>51</v>
      </c>
      <c r="G1781" s="1" t="s">
        <v>3433</v>
      </c>
      <c r="H1781" s="25" t="str">
        <f>_xlfn.XLOOKUP(B1781,[2]CALCULATION!$B:$B,[2]CALCULATION!$H:$H,"")</f>
        <v>HUAWEI</v>
      </c>
      <c r="I1781" s="23">
        <v>0</v>
      </c>
      <c r="J1781" s="23">
        <v>1.0701046990437544E-3</v>
      </c>
      <c r="K1781" s="23">
        <v>1.3376308738046929E-3</v>
      </c>
      <c r="L1781" s="23">
        <v>1.3377022141179626</v>
      </c>
      <c r="M1781" s="23">
        <v>2.7416082389500986</v>
      </c>
      <c r="N1781" s="23">
        <v>5.1318297648908642</v>
      </c>
      <c r="O1781" s="23">
        <v>0.3007707607445646</v>
      </c>
      <c r="P1781" s="103" t="s">
        <v>6554</v>
      </c>
      <c r="Q1781" s="36" t="s">
        <v>6552</v>
      </c>
      <c r="R1781" s="36"/>
      <c r="S1781" s="35" t="str" cm="1">
        <f t="array" ref="S1781">IFERROR(_xlfn.IFS(
U1781="MPR ISSUE","PDH",
U1781="BSS Hardware Issue","BSS",
U1781="Sites strategiques, MLL, Pylone, etc.","ENVTECH",
U1781="AKTIVCO DEFAUT GE &amp; POWER Cabinet","AKTIVCO",
U1781="AKTIVCO Coupure ENEO &amp; Baisse de tension","AKTIVCO GRID ONLY",
U1781="Coupure ENEO &amp; Baisse de tension","IHS GRID ONLY",
U1781="Defaut GE &amp; POWER Cabinet","IHS",
U1781="Sharing","Partners",
U1781="Sites strategiques &amp; DataCenter","SST &amp; DC",
U1781="Exclu","Exclu",
U1781="SAT","SAT",
U1781="SPARE-ISSUE","SPARE-ISSUE",
U1781="Fiber CAmtel","TRANS_FO_CAMTEL",
U1781="Fiber AOF","Fiber AOF",
U1781="Projet OCM (HUAWEI)","TRAVAUX-HUAWEI",
U1781="Projet OCM (NOKIA)","TRAVAUX-NOKIA",
U1781="ACCESS-ISSUE","ACCESS-ISSUE",
U1781="Projet OCM (ZTE, NOKIA, autres projets)","TRAVAUX OCM",
U1781="No root CAuse","No root cause",
U1781="ODU HS","PDH",
U1781="IP &amp; VLAN","PDH",
U1781="Warehouse HUAWEI","SPARE-ISSUE",
U1781="SPARE-HS","SPARE-ISSUE",
U1781="Power Telco","BSS",U1781="no impacts","no impacts"
),"")</f>
        <v/>
      </c>
      <c r="T1781" s="35" t="str" cm="1">
        <f t="array" ref="T1781">IFERROR(_xlfn.IFS(
U1781="MPR ISSUE","TX ISSUE",
U1781="BSS Hardware Issue","RAN ISSUE",
U1781="Sites strategiques, MLL, Pylone, etc.","ENVTECH",
U1781="AKTIVCO DEFAUT GE &amp; POWER Cabinet","POWER ISSUE",
U1781="AKTIVCO Coupure ENEO &amp; Baisse de tension","POWER ISSUE",
U1781="Coupure ENEO &amp; Baisse de tension","POWER ISSUE",
U1781="Defaut GE &amp; POWER Cabinet","POWER ISSUE",
U1781="Sharing","POWER ISSUE",
U1781="Sites strategiques &amp; DataCenter","POWER ISSUE",
U1781="Exclu","Exclu",
U1781="SAT","TX ISSUE",
U1781="SPARE-ISSUE","SPARE-ISSUE",
U1781="Fiber CAmtel","TX ISSUE",
U1781="Fiber AOF","TX ISSUE",
U1781="Projet OCM (HUAWEI)","TRAVAUX-HUAWEI",
U1781="Projet OCM (NOKIA)","TRAVAUX -NOKIA",
U1781="ACCESS-ISSUE","ACCESS-ISSUE",
U1781="Projet OCM (ZTE, NOKIA, autres projets)","TRAVAUX OCM",
U1781="No root CAuse","No root cause",
U1781="ODU HS","TX ISSUE",
U1781="IP &amp; VLAN","TX ISSUE",
U1781="Warehouse HUAWEI","SPARE-ISSUE",
U1781="SPARE-HS","SPARE-ISSUE",
U1781="Power Telco","RAN ISSUE",U1781="no impacts","no impacts"
),"")</f>
        <v/>
      </c>
      <c r="U1781" s="28"/>
      <c r="V1781" s="35" t="str" cm="1">
        <f t="array" ref="V1781">IFERROR(_xlfn.IFS(
U1781="MPR ISSUE","ACTIVE",
U1781="BSS Hardware Issue","ACTIVE",
U1781="Sites strategiques, MLL, Pylone, etc.","PASSIVE",
U1781="AKTIVCO DEFAUT GE &amp; POWER Cabinet","PASSIVE",
U1781="AKTIVCO Coupure ENEO &amp; Baisse de tension","PASSIVE",
U1781="Coupure ENEO &amp; Baisse de tension","PASSIVE",
U1781="Defaut GE &amp; POWER Cabinet","PASSIVE",
U1781="Sharing","PASSIVE",
U1781="Sites strategiques &amp; DataCenter","PASSIVE",
U1781="Exclu","Exclu",
U1781="SAT","ACTIVE",
U1781="SPARE-ISSUE","SPARE-ISSUE",
U1781="Fiber CAmtel","ACTIVE",
U1781="Fiber AOF","ACTIVE",
U1781="Projet OCM (HUAWEI)","PLANNED WORKS",
U1781="Projet OCM (NOKIA)","PLANNED WORKS",
U1781="ACCESS-ISSUE","ACCESS-ISSUE",
U1781="Projet OCM (ZTE, NOKIA, autres projets)","PLANNED WORKS",
U1781="No root CAuse","No root cause",
U1781="ODU HS","ACTIVE",
U1781="IP &amp; VLAN","ACTIVE",
U1781="Warehouse HUAWEI","SPARE-ISSUE",
U1781="SPARE-HS","SPARE-ISSUE",
U1781="Power Telco","ACTIVE",U1781="no impacts","no impacts"
),"")</f>
        <v/>
      </c>
      <c r="W1781" s="104"/>
      <c r="X1781" s="104"/>
      <c r="Y1781" s="104"/>
      <c r="Z1781" s="104"/>
      <c r="AA1781" s="104"/>
      <c r="AB1781" s="104" t="s">
        <v>6399</v>
      </c>
      <c r="AC1781" s="9"/>
      <c r="AD1781" s="9"/>
      <c r="AE1781" s="7" t="s">
        <v>5423</v>
      </c>
      <c r="AF1781" s="6"/>
      <c r="AG1781" s="7"/>
      <c r="AH1781" s="3" t="s">
        <v>6399</v>
      </c>
      <c r="AI1781" s="18" t="s">
        <v>5423</v>
      </c>
      <c r="AJ1781" s="18" t="s">
        <v>5423</v>
      </c>
      <c r="AK1781" s="18" t="s">
        <v>5423</v>
      </c>
      <c r="AL1781" s="18" t="s">
        <v>5423</v>
      </c>
      <c r="AM1781" s="18" t="s">
        <v>5423</v>
      </c>
      <c r="AN1781" s="18" t="s">
        <v>5423</v>
      </c>
      <c r="AO1781" s="18" t="s">
        <v>5423</v>
      </c>
      <c r="AP1781" s="18" t="s">
        <v>5423</v>
      </c>
      <c r="AQ1781" s="18" t="s">
        <v>5423</v>
      </c>
      <c r="AR1781" s="18" t="s">
        <v>5423</v>
      </c>
      <c r="AS1781" s="18" t="s">
        <v>5423</v>
      </c>
      <c r="AT1781" s="18" t="s">
        <v>5423</v>
      </c>
      <c r="AU1781" s="9" t="s">
        <v>5423</v>
      </c>
      <c r="AV1781" s="14"/>
      <c r="AW1781" s="14" t="s">
        <v>5423</v>
      </c>
      <c r="AX1781" s="14" t="str">
        <f>_xlfn.XLOOKUP(B1781,'[4]cell downs 18042026 17h'!$B:$B,'[4]cell downs 18042026 17h'!$B:$B,"")</f>
        <v/>
      </c>
      <c r="AY1781" s="14" t="str">
        <f>_xlfn.XLOOKUP(B1781,'[5]Cells Huawei 19042026 15h'!$B:$B,'[5]Cells Huawei 19042026 15h'!$B:$B,"")</f>
        <v/>
      </c>
      <c r="AZ1781" s="105" t="str">
        <f>_xlfn.XLOOKUP(B1781,'INCIDENT-04-23-2026'!E:E,'INCIDENT-04-23-2026'!F:F,"")</f>
        <v/>
      </c>
      <c r="BA1781" s="105" t="str">
        <f>_xlfn.XLOOKUP(B1781,'[6]Eneo 17H'!$C:$C,'[6]Eneo 17H'!$I:$I,"")</f>
        <v/>
      </c>
      <c r="BB1781" s="105" t="str">
        <f>_xlfn.XLOOKUP(B1781,[8]ALL!$B:$B,[8]ALL!$M:$M,"")</f>
        <v/>
      </c>
      <c r="BC1781" s="105" t="str">
        <f>_xlfn.XLOOKUP(B1781,'[6]Eneo 17H'!$C:$C,'[6]Eneo 17H'!$I:$I,"")</f>
        <v/>
      </c>
      <c r="BD1781" s="105" t="str">
        <f>_xlfn.XLOOKUP(B1781,'[7]Eneo 12H'!$C:$C,'[7]Eneo 12H'!$I:$I,"")</f>
        <v/>
      </c>
      <c r="BE1781" s="105" t="s">
        <v>7318</v>
      </c>
    </row>
    <row r="1782" spans="1:57" hidden="1" x14ac:dyDescent="0.3">
      <c r="A1782" s="1" t="s">
        <v>3130</v>
      </c>
      <c r="B1782" s="8" t="s">
        <v>3131</v>
      </c>
      <c r="C1782" s="3" t="str">
        <f>_xlfn.XLOOKUP(B1782,'[1]daily break down'!$D:$D,'[1]daily break down'!$E:$E,"")</f>
        <v>NORD-OUEST</v>
      </c>
      <c r="D1782" s="1" t="s">
        <v>11</v>
      </c>
      <c r="E1782" s="1" t="s">
        <v>12</v>
      </c>
      <c r="F1782" s="3" t="s">
        <v>51</v>
      </c>
      <c r="G1782" s="1" t="s">
        <v>3132</v>
      </c>
      <c r="H1782" s="25" t="str">
        <f>_xlfn.XLOOKUP(B1782,[2]CALCULATION!$B:$B,[2]CALCULATION!$H:$H,"")</f>
        <v>HUAWEI</v>
      </c>
      <c r="I1782" s="23">
        <v>0</v>
      </c>
      <c r="J1782" s="23">
        <v>2.675261747609386E-4</v>
      </c>
      <c r="K1782" s="23">
        <v>2.675261747609386E-4</v>
      </c>
      <c r="L1782" s="23">
        <v>1.3374525230215191</v>
      </c>
      <c r="M1782" s="23">
        <v>0</v>
      </c>
      <c r="N1782" s="23">
        <v>1.6832390214391908</v>
      </c>
      <c r="O1782" s="23">
        <v>9.7022826046633728E-3</v>
      </c>
      <c r="P1782" s="103" t="s">
        <v>6554</v>
      </c>
      <c r="Q1782" s="36" t="s">
        <v>6552</v>
      </c>
      <c r="R1782" s="36"/>
      <c r="S1782" s="35" t="str" cm="1">
        <f t="array" ref="S1782">IFERROR(_xlfn.IFS(
U1782="MPR ISSUE","PDH",
U1782="BSS Hardware Issue","BSS",
U1782="Sites strategiques, MLL, Pylone, etc.","ENVTECH",
U1782="AKTIVCO DEFAUT GE &amp; POWER Cabinet","AKTIVCO",
U1782="AKTIVCO Coupure ENEO &amp; Baisse de tension","AKTIVCO GRID ONLY",
U1782="Coupure ENEO &amp; Baisse de tension","IHS GRID ONLY",
U1782="Defaut GE &amp; POWER Cabinet","IHS",
U1782="Sharing","Partners",
U1782="Sites strategiques &amp; DataCenter","SST &amp; DC",
U1782="Exclu","Exclu",
U1782="SAT","SAT",
U1782="SPARE-ISSUE","SPARE-ISSUE",
U1782="Fiber CAmtel","TRANS_FO_CAMTEL",
U1782="Fiber AOF","Fiber AOF",
U1782="Projet OCM (HUAWEI)","TRAVAUX-HUAWEI",
U1782="Projet OCM (NOKIA)","TRAVAUX-NOKIA",
U1782="ACCESS-ISSUE","ACCESS-ISSUE",
U1782="Projet OCM (ZTE, NOKIA, autres projets)","TRAVAUX OCM",
U1782="No root CAuse","No root cause",
U1782="ODU HS","PDH",
U1782="IP &amp; VLAN","PDH",
U1782="Warehouse HUAWEI","SPARE-ISSUE",
U1782="SPARE-HS","SPARE-ISSUE",
U1782="Power Telco","BSS",U1782="no impacts","no impacts"
),"")</f>
        <v/>
      </c>
      <c r="T1782" s="35" t="str" cm="1">
        <f t="array" ref="T1782">IFERROR(_xlfn.IFS(
U1782="MPR ISSUE","TX ISSUE",
U1782="BSS Hardware Issue","RAN ISSUE",
U1782="Sites strategiques, MLL, Pylone, etc.","ENVTECH",
U1782="AKTIVCO DEFAUT GE &amp; POWER Cabinet","POWER ISSUE",
U1782="AKTIVCO Coupure ENEO &amp; Baisse de tension","POWER ISSUE",
U1782="Coupure ENEO &amp; Baisse de tension","POWER ISSUE",
U1782="Defaut GE &amp; POWER Cabinet","POWER ISSUE",
U1782="Sharing","POWER ISSUE",
U1782="Sites strategiques &amp; DataCenter","POWER ISSUE",
U1782="Exclu","Exclu",
U1782="SAT","TX ISSUE",
U1782="SPARE-ISSUE","SPARE-ISSUE",
U1782="Fiber CAmtel","TX ISSUE",
U1782="Fiber AOF","TX ISSUE",
U1782="Projet OCM (HUAWEI)","TRAVAUX-HUAWEI",
U1782="Projet OCM (NOKIA)","TRAVAUX -NOKIA",
U1782="ACCESS-ISSUE","ACCESS-ISSUE",
U1782="Projet OCM (ZTE, NOKIA, autres projets)","TRAVAUX OCM",
U1782="No root CAuse","No root cause",
U1782="ODU HS","TX ISSUE",
U1782="IP &amp; VLAN","TX ISSUE",
U1782="Warehouse HUAWEI","SPARE-ISSUE",
U1782="SPARE-HS","SPARE-ISSUE",
U1782="Power Telco","RAN ISSUE",U1782="no impacts","no impacts"
),"")</f>
        <v/>
      </c>
      <c r="U1782" s="28"/>
      <c r="V1782" s="35" t="str" cm="1">
        <f t="array" ref="V1782">IFERROR(_xlfn.IFS(
U1782="MPR ISSUE","ACTIVE",
U1782="BSS Hardware Issue","ACTIVE",
U1782="Sites strategiques, MLL, Pylone, etc.","PASSIVE",
U1782="AKTIVCO DEFAUT GE &amp; POWER Cabinet","PASSIVE",
U1782="AKTIVCO Coupure ENEO &amp; Baisse de tension","PASSIVE",
U1782="Coupure ENEO &amp; Baisse de tension","PASSIVE",
U1782="Defaut GE &amp; POWER Cabinet","PASSIVE",
U1782="Sharing","PASSIVE",
U1782="Sites strategiques &amp; DataCenter","PASSIVE",
U1782="Exclu","Exclu",
U1782="SAT","ACTIVE",
U1782="SPARE-ISSUE","SPARE-ISSUE",
U1782="Fiber CAmtel","ACTIVE",
U1782="Fiber AOF","ACTIVE",
U1782="Projet OCM (HUAWEI)","PLANNED WORKS",
U1782="Projet OCM (NOKIA)","PLANNED WORKS",
U1782="ACCESS-ISSUE","ACCESS-ISSUE",
U1782="Projet OCM (ZTE, NOKIA, autres projets)","PLANNED WORKS",
U1782="No root CAuse","No root cause",
U1782="ODU HS","ACTIVE",
U1782="IP &amp; VLAN","ACTIVE",
U1782="Warehouse HUAWEI","SPARE-ISSUE",
U1782="SPARE-HS","SPARE-ISSUE",
U1782="Power Telco","ACTIVE",U1782="no impacts","no impacts"
),"")</f>
        <v/>
      </c>
      <c r="W1782" s="102"/>
      <c r="X1782" s="102"/>
      <c r="Y1782" s="102"/>
      <c r="Z1782" s="102"/>
      <c r="AA1782" s="102"/>
      <c r="AB1782" s="104" t="s">
        <v>5423</v>
      </c>
      <c r="AC1782" s="9"/>
      <c r="AD1782" s="9"/>
      <c r="AE1782" s="7" t="s">
        <v>5423</v>
      </c>
      <c r="AF1782" s="6"/>
      <c r="AG1782" s="7"/>
      <c r="AH1782" s="3" t="s">
        <v>5423</v>
      </c>
      <c r="AI1782" s="18" t="s">
        <v>5423</v>
      </c>
      <c r="AJ1782" s="18" t="s">
        <v>5423</v>
      </c>
      <c r="AK1782" s="18" t="s">
        <v>5423</v>
      </c>
      <c r="AL1782" s="18" t="s">
        <v>5423</v>
      </c>
      <c r="AM1782" s="18" t="s">
        <v>5423</v>
      </c>
      <c r="AN1782" s="18" t="s">
        <v>5423</v>
      </c>
      <c r="AO1782" s="18" t="s">
        <v>5423</v>
      </c>
      <c r="AP1782" s="18" t="s">
        <v>5423</v>
      </c>
      <c r="AQ1782" s="18" t="s">
        <v>5423</v>
      </c>
      <c r="AR1782" s="18" t="s">
        <v>5423</v>
      </c>
      <c r="AS1782" s="18" t="s">
        <v>5423</v>
      </c>
      <c r="AT1782" s="18" t="s">
        <v>5423</v>
      </c>
      <c r="AU1782" s="9" t="s">
        <v>5423</v>
      </c>
      <c r="AV1782" s="14"/>
      <c r="AW1782" s="14" t="s">
        <v>5423</v>
      </c>
      <c r="AX1782" s="14" t="str">
        <f>_xlfn.XLOOKUP(B1782,'[4]cell downs 18042026 17h'!$B:$B,'[4]cell downs 18042026 17h'!$B:$B,"")</f>
        <v/>
      </c>
      <c r="AY1782" s="14" t="str">
        <f>_xlfn.XLOOKUP(B1782,'[5]Cells Huawei 19042026 15h'!$B:$B,'[5]Cells Huawei 19042026 15h'!$B:$B,"")</f>
        <v/>
      </c>
      <c r="AZ1782" s="105" t="str">
        <f>_xlfn.XLOOKUP(B1782,'INCIDENT-04-23-2026'!E:E,'INCIDENT-04-23-2026'!F:F,"")</f>
        <v/>
      </c>
      <c r="BA1782" s="105" t="str">
        <f>_xlfn.XLOOKUP(B1782,'[6]Eneo 17H'!$C:$C,'[6]Eneo 17H'!$I:$I,"")</f>
        <v/>
      </c>
      <c r="BB1782" s="105" t="str">
        <f>_xlfn.XLOOKUP(B1782,[8]ALL!$B:$B,[8]ALL!$M:$M,"")</f>
        <v/>
      </c>
      <c r="BC1782" s="105" t="str">
        <f>_xlfn.XLOOKUP(B1782,'[6]Eneo 17H'!$C:$C,'[6]Eneo 17H'!$I:$I,"")</f>
        <v/>
      </c>
      <c r="BD1782" s="105" t="str">
        <f>_xlfn.XLOOKUP(B1782,'[7]Eneo 12H'!$C:$C,'[7]Eneo 12H'!$I:$I,"")</f>
        <v/>
      </c>
      <c r="BE1782" s="105" t="s">
        <v>5423</v>
      </c>
    </row>
    <row r="1783" spans="1:57" hidden="1" x14ac:dyDescent="0.3">
      <c r="A1783" s="1" t="s">
        <v>2818</v>
      </c>
      <c r="B1783" s="8" t="s">
        <v>2819</v>
      </c>
      <c r="C1783" s="3" t="str">
        <f>_xlfn.XLOOKUP(B1783,'[1]daily break down'!$D:$D,'[1]daily break down'!$E:$E,"")</f>
        <v>NORD-OUEST</v>
      </c>
      <c r="D1783" s="1"/>
      <c r="E1783" s="1"/>
      <c r="F1783" s="3" t="s">
        <v>51</v>
      </c>
      <c r="G1783" s="1" t="s">
        <v>1496</v>
      </c>
      <c r="H1783" s="25" t="str">
        <f>_xlfn.XLOOKUP(B1783,[2]CALCULATION!$B:$B,[2]CALCULATION!$H:$H,"")</f>
        <v>Huawei</v>
      </c>
      <c r="I1783" s="23">
        <v>0</v>
      </c>
      <c r="J1783" s="23">
        <v>5.3505234952187721E-4</v>
      </c>
      <c r="K1783" s="23">
        <v>1.3376308738046929E-3</v>
      </c>
      <c r="L1783" s="23">
        <v>1.3372028319250755</v>
      </c>
      <c r="M1783" s="23">
        <v>2.7146416005341965</v>
      </c>
      <c r="N1783" s="23">
        <v>5.1241963513710189</v>
      </c>
      <c r="O1783" s="23">
        <v>8.9710443936501429E-3</v>
      </c>
      <c r="P1783" s="103" t="s">
        <v>6554</v>
      </c>
      <c r="Q1783" s="36" t="s">
        <v>6552</v>
      </c>
      <c r="R1783" s="36"/>
      <c r="S1783" s="35" t="str" cm="1">
        <f t="array" ref="S1783">IFERROR(_xlfn.IFS(
U1783="MPR ISSUE","PDH",
U1783="BSS Hardware Issue","BSS",
U1783="Sites strategiques, MLL, Pylone, etc.","ENVTECH",
U1783="AKTIVCO DEFAUT GE &amp; POWER Cabinet","AKTIVCO",
U1783="AKTIVCO Coupure ENEO &amp; Baisse de tension","AKTIVCO GRID ONLY",
U1783="Coupure ENEO &amp; Baisse de tension","IHS GRID ONLY",
U1783="Defaut GE &amp; POWER Cabinet","IHS",
U1783="Sharing","Partners",
U1783="Sites strategiques &amp; DataCenter","SST &amp; DC",
U1783="Exclu","Exclu",
U1783="SAT","SAT",
U1783="SPARE-ISSUE","SPARE-ISSUE",
U1783="Fiber CAmtel","TRANS_FO_CAMTEL",
U1783="Fiber AOF","Fiber AOF",
U1783="Projet OCM (HUAWEI)","TRAVAUX-HUAWEI",
U1783="Projet OCM (NOKIA)","TRAVAUX-NOKIA",
U1783="ACCESS-ISSUE","ACCESS-ISSUE",
U1783="Projet OCM (ZTE, NOKIA, autres projets)","TRAVAUX OCM",
U1783="No root CAuse","No root cause",
U1783="ODU HS","PDH",
U1783="IP &amp; VLAN","PDH",
U1783="Warehouse HUAWEI","SPARE-ISSUE",
U1783="SPARE-HS","SPARE-ISSUE",
U1783="Power Telco","BSS",U1783="no impacts","no impacts"
),"")</f>
        <v/>
      </c>
      <c r="T1783" s="35" t="str" cm="1">
        <f t="array" ref="T1783">IFERROR(_xlfn.IFS(
U1783="MPR ISSUE","TX ISSUE",
U1783="BSS Hardware Issue","RAN ISSUE",
U1783="Sites strategiques, MLL, Pylone, etc.","ENVTECH",
U1783="AKTIVCO DEFAUT GE &amp; POWER Cabinet","POWER ISSUE",
U1783="AKTIVCO Coupure ENEO &amp; Baisse de tension","POWER ISSUE",
U1783="Coupure ENEO &amp; Baisse de tension","POWER ISSUE",
U1783="Defaut GE &amp; POWER Cabinet","POWER ISSUE",
U1783="Sharing","POWER ISSUE",
U1783="Sites strategiques &amp; DataCenter","POWER ISSUE",
U1783="Exclu","Exclu",
U1783="SAT","TX ISSUE",
U1783="SPARE-ISSUE","SPARE-ISSUE",
U1783="Fiber CAmtel","TX ISSUE",
U1783="Fiber AOF","TX ISSUE",
U1783="Projet OCM (HUAWEI)","TRAVAUX-HUAWEI",
U1783="Projet OCM (NOKIA)","TRAVAUX -NOKIA",
U1783="ACCESS-ISSUE","ACCESS-ISSUE",
U1783="Projet OCM (ZTE, NOKIA, autres projets)","TRAVAUX OCM",
U1783="No root CAuse","No root cause",
U1783="ODU HS","TX ISSUE",
U1783="IP &amp; VLAN","TX ISSUE",
U1783="Warehouse HUAWEI","SPARE-ISSUE",
U1783="SPARE-HS","SPARE-ISSUE",
U1783="Power Telco","RAN ISSUE",U1783="no impacts","no impacts"
),"")</f>
        <v/>
      </c>
      <c r="U1783" s="28"/>
      <c r="V1783" s="35" t="str" cm="1">
        <f t="array" ref="V1783">IFERROR(_xlfn.IFS(
U1783="MPR ISSUE","ACTIVE",
U1783="BSS Hardware Issue","ACTIVE",
U1783="Sites strategiques, MLL, Pylone, etc.","PASSIVE",
U1783="AKTIVCO DEFAUT GE &amp; POWER Cabinet","PASSIVE",
U1783="AKTIVCO Coupure ENEO &amp; Baisse de tension","PASSIVE",
U1783="Coupure ENEO &amp; Baisse de tension","PASSIVE",
U1783="Defaut GE &amp; POWER Cabinet","PASSIVE",
U1783="Sharing","PASSIVE",
U1783="Sites strategiques &amp; DataCenter","PASSIVE",
U1783="Exclu","Exclu",
U1783="SAT","ACTIVE",
U1783="SPARE-ISSUE","SPARE-ISSUE",
U1783="Fiber CAmtel","ACTIVE",
U1783="Fiber AOF","ACTIVE",
U1783="Projet OCM (HUAWEI)","PLANNED WORKS",
U1783="Projet OCM (NOKIA)","PLANNED WORKS",
U1783="ACCESS-ISSUE","ACCESS-ISSUE",
U1783="Projet OCM (ZTE, NOKIA, autres projets)","PLANNED WORKS",
U1783="No root CAuse","No root cause",
U1783="ODU HS","ACTIVE",
U1783="IP &amp; VLAN","ACTIVE",
U1783="Warehouse HUAWEI","SPARE-ISSUE",
U1783="SPARE-HS","SPARE-ISSUE",
U1783="Power Telco","ACTIVE",U1783="no impacts","no impacts"
),"")</f>
        <v/>
      </c>
      <c r="W1783" s="102"/>
      <c r="X1783" s="102"/>
      <c r="Y1783" s="102"/>
      <c r="Z1783" s="102"/>
      <c r="AA1783" s="102"/>
      <c r="AB1783" s="104" t="s">
        <v>5423</v>
      </c>
      <c r="AC1783" s="9"/>
      <c r="AD1783" s="9"/>
      <c r="AE1783" s="7" t="s">
        <v>5423</v>
      </c>
      <c r="AF1783" s="6"/>
      <c r="AG1783" s="7"/>
      <c r="AH1783" s="3" t="s">
        <v>5423</v>
      </c>
      <c r="AI1783" s="18" t="s">
        <v>5423</v>
      </c>
      <c r="AJ1783" s="18" t="s">
        <v>5423</v>
      </c>
      <c r="AK1783" s="18" t="s">
        <v>5423</v>
      </c>
      <c r="AL1783" s="18" t="s">
        <v>5423</v>
      </c>
      <c r="AM1783" s="18" t="s">
        <v>5423</v>
      </c>
      <c r="AN1783" s="18" t="s">
        <v>5423</v>
      </c>
      <c r="AO1783" s="18" t="s">
        <v>5423</v>
      </c>
      <c r="AP1783" s="18" t="s">
        <v>5423</v>
      </c>
      <c r="AQ1783" s="18" t="s">
        <v>5423</v>
      </c>
      <c r="AR1783" s="18" t="s">
        <v>5423</v>
      </c>
      <c r="AS1783" s="18" t="s">
        <v>5423</v>
      </c>
      <c r="AT1783" s="18" t="s">
        <v>5423</v>
      </c>
      <c r="AU1783" s="9" t="s">
        <v>5423</v>
      </c>
      <c r="AV1783" s="14"/>
      <c r="AW1783" s="14" t="s">
        <v>5423</v>
      </c>
      <c r="AX1783" s="14" t="str">
        <f>_xlfn.XLOOKUP(B1783,'[4]cell downs 18042026 17h'!$B:$B,'[4]cell downs 18042026 17h'!$B:$B,"")</f>
        <v/>
      </c>
      <c r="AY1783" s="14" t="str">
        <f>_xlfn.XLOOKUP(B1783,'[5]Cells Huawei 19042026 15h'!$B:$B,'[5]Cells Huawei 19042026 15h'!$B:$B,"")</f>
        <v/>
      </c>
      <c r="AZ1783" s="105" t="str">
        <f>_xlfn.XLOOKUP(B1783,'INCIDENT-04-23-2026'!E:E,'INCIDENT-04-23-2026'!F:F,"")</f>
        <v/>
      </c>
      <c r="BA1783" s="105" t="str">
        <f>_xlfn.XLOOKUP(B1783,'[6]Eneo 17H'!$C:$C,'[6]Eneo 17H'!$I:$I,"")</f>
        <v/>
      </c>
      <c r="BB1783" s="105" t="str">
        <f>_xlfn.XLOOKUP(B1783,[8]ALL!$B:$B,[8]ALL!$M:$M,"")</f>
        <v/>
      </c>
      <c r="BC1783" s="105" t="str">
        <f>_xlfn.XLOOKUP(B1783,'[6]Eneo 17H'!$C:$C,'[6]Eneo 17H'!$I:$I,"")</f>
        <v/>
      </c>
      <c r="BD1783" s="105" t="str">
        <f>_xlfn.XLOOKUP(B1783,'[7]Eneo 12H'!$C:$C,'[7]Eneo 12H'!$I:$I,"")</f>
        <v/>
      </c>
      <c r="BE1783" s="105" t="s">
        <v>5423</v>
      </c>
    </row>
    <row r="1784" spans="1:57" hidden="1" x14ac:dyDescent="0.3">
      <c r="A1784" s="1" t="s">
        <v>4250</v>
      </c>
      <c r="B1784" s="8" t="s">
        <v>4251</v>
      </c>
      <c r="C1784" s="3" t="str">
        <f>_xlfn.XLOOKUP(B1784,'[1]daily break down'!$D:$D,'[1]daily break down'!$E:$E,"")</f>
        <v>NORD-OUEST</v>
      </c>
      <c r="D1784" s="1" t="s">
        <v>11</v>
      </c>
      <c r="E1784" s="1" t="s">
        <v>12</v>
      </c>
      <c r="F1784" s="3" t="s">
        <v>51</v>
      </c>
      <c r="G1784" s="1" t="s">
        <v>3132</v>
      </c>
      <c r="H1784" s="25" t="str">
        <f>_xlfn.XLOOKUP(B1784,[2]CALCULATION!$B:$B,[2]CALCULATION!$H:$H,"")</f>
        <v>HUAWEI</v>
      </c>
      <c r="I1784" s="23">
        <v>0.39647379099571112</v>
      </c>
      <c r="J1784" s="23">
        <v>8.0257852428281581E-4</v>
      </c>
      <c r="K1784" s="23">
        <v>3.5728655691672873</v>
      </c>
      <c r="L1784" s="23">
        <v>1.3385047926422455</v>
      </c>
      <c r="M1784" s="23">
        <v>0.26431586066380741</v>
      </c>
      <c r="N1784" s="23">
        <v>1.5185320731780396</v>
      </c>
      <c r="O1784" s="23">
        <v>1.0665376833802753E-2</v>
      </c>
      <c r="P1784" s="103" t="s">
        <v>6554</v>
      </c>
      <c r="Q1784" s="36" t="s">
        <v>6552</v>
      </c>
      <c r="R1784" s="36"/>
      <c r="S1784" s="35" t="str" cm="1">
        <f t="array" ref="S1784">IFERROR(_xlfn.IFS(
U1784="MPR ISSUE","PDH",
U1784="BSS Hardware Issue","BSS",
U1784="Sites strategiques, MLL, Pylone, etc.","ENVTECH",
U1784="AKTIVCO DEFAUT GE &amp; POWER Cabinet","AKTIVCO",
U1784="AKTIVCO Coupure ENEO &amp; Baisse de tension","AKTIVCO GRID ONLY",
U1784="Coupure ENEO &amp; Baisse de tension","IHS GRID ONLY",
U1784="Defaut GE &amp; POWER Cabinet","IHS",
U1784="Sharing","Partners",
U1784="Sites strategiques &amp; DataCenter","SST &amp; DC",
U1784="Exclu","Exclu",
U1784="SAT","SAT",
U1784="SPARE-ISSUE","SPARE-ISSUE",
U1784="Fiber CAmtel","TRANS_FO_CAMTEL",
U1784="Fiber AOF","Fiber AOF",
U1784="Projet OCM (HUAWEI)","TRAVAUX-HUAWEI",
U1784="Projet OCM (NOKIA)","TRAVAUX-NOKIA",
U1784="ACCESS-ISSUE","ACCESS-ISSUE",
U1784="Projet OCM (ZTE, NOKIA, autres projets)","TRAVAUX OCM",
U1784="No root CAuse","No root cause",
U1784="ODU HS","PDH",
U1784="IP &amp; VLAN","PDH",
U1784="Warehouse HUAWEI","SPARE-ISSUE",
U1784="SPARE-HS","SPARE-ISSUE",
U1784="Power Telco","BSS",U1784="no impacts","no impacts"
),"")</f>
        <v/>
      </c>
      <c r="T1784" s="35" t="str" cm="1">
        <f t="array" ref="T1784">IFERROR(_xlfn.IFS(
U1784="MPR ISSUE","TX ISSUE",
U1784="BSS Hardware Issue","RAN ISSUE",
U1784="Sites strategiques, MLL, Pylone, etc.","ENVTECH",
U1784="AKTIVCO DEFAUT GE &amp; POWER Cabinet","POWER ISSUE",
U1784="AKTIVCO Coupure ENEO &amp; Baisse de tension","POWER ISSUE",
U1784="Coupure ENEO &amp; Baisse de tension","POWER ISSUE",
U1784="Defaut GE &amp; POWER Cabinet","POWER ISSUE",
U1784="Sharing","POWER ISSUE",
U1784="Sites strategiques &amp; DataCenter","POWER ISSUE",
U1784="Exclu","Exclu",
U1784="SAT","TX ISSUE",
U1784="SPARE-ISSUE","SPARE-ISSUE",
U1784="Fiber CAmtel","TX ISSUE",
U1784="Fiber AOF","TX ISSUE",
U1784="Projet OCM (HUAWEI)","TRAVAUX-HUAWEI",
U1784="Projet OCM (NOKIA)","TRAVAUX -NOKIA",
U1784="ACCESS-ISSUE","ACCESS-ISSUE",
U1784="Projet OCM (ZTE, NOKIA, autres projets)","TRAVAUX OCM",
U1784="No root CAuse","No root cause",
U1784="ODU HS","TX ISSUE",
U1784="IP &amp; VLAN","TX ISSUE",
U1784="Warehouse HUAWEI","SPARE-ISSUE",
U1784="SPARE-HS","SPARE-ISSUE",
U1784="Power Telco","RAN ISSUE",U1784="no impacts","no impacts"
),"")</f>
        <v/>
      </c>
      <c r="U1784" s="28"/>
      <c r="V1784" s="35" t="str" cm="1">
        <f t="array" ref="V1784">IFERROR(_xlfn.IFS(
U1784="MPR ISSUE","ACTIVE",
U1784="BSS Hardware Issue","ACTIVE",
U1784="Sites strategiques, MLL, Pylone, etc.","PASSIVE",
U1784="AKTIVCO DEFAUT GE &amp; POWER Cabinet","PASSIVE",
U1784="AKTIVCO Coupure ENEO &amp; Baisse de tension","PASSIVE",
U1784="Coupure ENEO &amp; Baisse de tension","PASSIVE",
U1784="Defaut GE &amp; POWER Cabinet","PASSIVE",
U1784="Sharing","PASSIVE",
U1784="Sites strategiques &amp; DataCenter","PASSIVE",
U1784="Exclu","Exclu",
U1784="SAT","ACTIVE",
U1784="SPARE-ISSUE","SPARE-ISSUE",
U1784="Fiber CAmtel","ACTIVE",
U1784="Fiber AOF","ACTIVE",
U1784="Projet OCM (HUAWEI)","PLANNED WORKS",
U1784="Projet OCM (NOKIA)","PLANNED WORKS",
U1784="ACCESS-ISSUE","ACCESS-ISSUE",
U1784="Projet OCM (ZTE, NOKIA, autres projets)","PLANNED WORKS",
U1784="No root CAuse","No root cause",
U1784="ODU HS","ACTIVE",
U1784="IP &amp; VLAN","ACTIVE",
U1784="Warehouse HUAWEI","SPARE-ISSUE",
U1784="SPARE-HS","SPARE-ISSUE",
U1784="Power Telco","ACTIVE",U1784="no impacts","no impacts"
),"")</f>
        <v/>
      </c>
      <c r="W1784" s="102"/>
      <c r="X1784" s="102"/>
      <c r="Y1784" s="102"/>
      <c r="Z1784" s="102"/>
      <c r="AA1784" s="102"/>
      <c r="AB1784" s="104" t="s">
        <v>5423</v>
      </c>
      <c r="AC1784" s="9"/>
      <c r="AD1784" s="9"/>
      <c r="AE1784" s="7" t="s">
        <v>5423</v>
      </c>
      <c r="AF1784" s="6"/>
      <c r="AG1784" s="7"/>
      <c r="AH1784" s="3" t="s">
        <v>5423</v>
      </c>
      <c r="AI1784" s="18" t="s">
        <v>5423</v>
      </c>
      <c r="AJ1784" s="18" t="s">
        <v>5423</v>
      </c>
      <c r="AK1784" s="18" t="s">
        <v>5423</v>
      </c>
      <c r="AL1784" s="18" t="s">
        <v>5423</v>
      </c>
      <c r="AM1784" s="18" t="s">
        <v>5423</v>
      </c>
      <c r="AN1784" s="18" t="s">
        <v>5423</v>
      </c>
      <c r="AO1784" s="18" t="s">
        <v>5423</v>
      </c>
      <c r="AP1784" s="18" t="s">
        <v>5423</v>
      </c>
      <c r="AQ1784" s="18" t="s">
        <v>5423</v>
      </c>
      <c r="AR1784" s="18" t="s">
        <v>5423</v>
      </c>
      <c r="AS1784" s="18" t="s">
        <v>5423</v>
      </c>
      <c r="AT1784" s="18" t="s">
        <v>5423</v>
      </c>
      <c r="AU1784" s="9" t="s">
        <v>5423</v>
      </c>
      <c r="AV1784" s="14"/>
      <c r="AW1784" s="14" t="s">
        <v>5423</v>
      </c>
      <c r="AX1784" s="14" t="str">
        <f>_xlfn.XLOOKUP(B1784,'[4]cell downs 18042026 17h'!$B:$B,'[4]cell downs 18042026 17h'!$B:$B,"")</f>
        <v/>
      </c>
      <c r="AY1784" s="14" t="str">
        <f>_xlfn.XLOOKUP(B1784,'[5]Cells Huawei 19042026 15h'!$B:$B,'[5]Cells Huawei 19042026 15h'!$B:$B,"")</f>
        <v/>
      </c>
      <c r="AZ1784" s="105" t="str">
        <f>_xlfn.XLOOKUP(B1784,'INCIDENT-04-23-2026'!E:E,'INCIDENT-04-23-2026'!F:F,"")</f>
        <v/>
      </c>
      <c r="BA1784" s="105" t="str">
        <f>_xlfn.XLOOKUP(B1784,'[6]Eneo 17H'!$C:$C,'[6]Eneo 17H'!$I:$I,"")</f>
        <v/>
      </c>
      <c r="BB1784" s="105" t="str">
        <f>_xlfn.XLOOKUP(B1784,[8]ALL!$B:$B,[8]ALL!$M:$M,"")</f>
        <v/>
      </c>
      <c r="BC1784" s="105" t="str">
        <f>_xlfn.XLOOKUP(B1784,'[6]Eneo 17H'!$C:$C,'[6]Eneo 17H'!$I:$I,"")</f>
        <v/>
      </c>
      <c r="BD1784" s="105" t="str">
        <f>_xlfn.XLOOKUP(B1784,'[7]Eneo 12H'!$C:$C,'[7]Eneo 12H'!$I:$I,"")</f>
        <v/>
      </c>
      <c r="BE1784" s="105" t="s">
        <v>7319</v>
      </c>
    </row>
    <row r="1785" spans="1:57" hidden="1" x14ac:dyDescent="0.3">
      <c r="A1785" s="1" t="s">
        <v>2974</v>
      </c>
      <c r="B1785" s="8" t="s">
        <v>3116</v>
      </c>
      <c r="C1785" s="3" t="str">
        <f>_xlfn.XLOOKUP(B1785,'[1]daily break down'!$D:$D,'[1]daily break down'!$E:$E,"")</f>
        <v>EXTREME-NORD</v>
      </c>
      <c r="D1785" s="1" t="s">
        <v>11</v>
      </c>
      <c r="E1785" s="1" t="s">
        <v>12</v>
      </c>
      <c r="F1785" s="3" t="s">
        <v>55</v>
      </c>
      <c r="G1785" s="1" t="s">
        <v>2974</v>
      </c>
      <c r="H1785" s="25" t="str">
        <f>_xlfn.XLOOKUP(B1785,[2]CALCULATION!$B:$B,[2]CALCULATION!$H:$H,"")</f>
        <v>HUAWEI</v>
      </c>
      <c r="I1785" s="23">
        <v>0</v>
      </c>
      <c r="J1785" s="23">
        <v>0</v>
      </c>
      <c r="K1785" s="23">
        <v>0</v>
      </c>
      <c r="L1785" s="23">
        <v>0</v>
      </c>
      <c r="M1785" s="23">
        <v>0</v>
      </c>
      <c r="N1785" s="23">
        <v>0</v>
      </c>
      <c r="O1785" s="23">
        <v>0</v>
      </c>
      <c r="P1785" s="103" t="s">
        <v>6554</v>
      </c>
      <c r="Q1785" s="36" t="s">
        <v>6552</v>
      </c>
      <c r="R1785" s="36"/>
      <c r="S1785" s="35" t="str" cm="1">
        <f t="array" ref="S1785">IFERROR(_xlfn.IFS(
U1785="MPR ISSUE","PDH",
U1785="BSS Hardware Issue","BSS",
U1785="Sites strategiques, MLL, Pylone, etc.","ENVTECH",
U1785="AKTIVCO DEFAUT GE &amp; POWER Cabinet","AKTIVCO",
U1785="AKTIVCO Coupure ENEO &amp; Baisse de tension","AKTIVCO GRID ONLY",
U1785="Coupure ENEO &amp; Baisse de tension","IHS GRID ONLY",
U1785="Defaut GE &amp; POWER Cabinet","IHS",
U1785="Sharing","Partners",
U1785="Sites strategiques &amp; DataCenter","SST &amp; DC",
U1785="Exclu","Exclu",
U1785="SAT","SAT",
U1785="SPARE-ISSUE","SPARE-ISSUE",
U1785="Fiber CAmtel","TRANS_FO_CAMTEL",
U1785="Fiber AOF","Fiber AOF",
U1785="Projet OCM (HUAWEI)","TRAVAUX-HUAWEI",
U1785="Projet OCM (NOKIA)","TRAVAUX-NOKIA",
U1785="ACCESS-ISSUE","ACCESS-ISSUE",
U1785="Projet OCM (ZTE, NOKIA, autres projets)","TRAVAUX OCM",
U1785="No root CAuse","No root cause",
U1785="ODU HS","PDH",
U1785="IP &amp; VLAN","PDH",
U1785="Warehouse HUAWEI","SPARE-ISSUE",
U1785="SPARE-HS","SPARE-ISSUE",
U1785="Power Telco","BSS",U1785="no impacts","no impacts"
),"")</f>
        <v/>
      </c>
      <c r="T1785" s="35" t="str" cm="1">
        <f t="array" ref="T1785">IFERROR(_xlfn.IFS(
U1785="MPR ISSUE","TX ISSUE",
U1785="BSS Hardware Issue","RAN ISSUE",
U1785="Sites strategiques, MLL, Pylone, etc.","ENVTECH",
U1785="AKTIVCO DEFAUT GE &amp; POWER Cabinet","POWER ISSUE",
U1785="AKTIVCO Coupure ENEO &amp; Baisse de tension","POWER ISSUE",
U1785="Coupure ENEO &amp; Baisse de tension","POWER ISSUE",
U1785="Defaut GE &amp; POWER Cabinet","POWER ISSUE",
U1785="Sharing","POWER ISSUE",
U1785="Sites strategiques &amp; DataCenter","POWER ISSUE",
U1785="Exclu","Exclu",
U1785="SAT","TX ISSUE",
U1785="SPARE-ISSUE","SPARE-ISSUE",
U1785="Fiber CAmtel","TX ISSUE",
U1785="Fiber AOF","TX ISSUE",
U1785="Projet OCM (HUAWEI)","TRAVAUX-HUAWEI",
U1785="Projet OCM (NOKIA)","TRAVAUX -NOKIA",
U1785="ACCESS-ISSUE","ACCESS-ISSUE",
U1785="Projet OCM (ZTE, NOKIA, autres projets)","TRAVAUX OCM",
U1785="No root CAuse","No root cause",
U1785="ODU HS","TX ISSUE",
U1785="IP &amp; VLAN","TX ISSUE",
U1785="Warehouse HUAWEI","SPARE-ISSUE",
U1785="SPARE-HS","SPARE-ISSUE",
U1785="Power Telco","RAN ISSUE",U1785="no impacts","no impacts"
),"")</f>
        <v/>
      </c>
      <c r="U1785" s="28"/>
      <c r="V1785" s="35" t="str" cm="1">
        <f t="array" ref="V1785">IFERROR(_xlfn.IFS(
U1785="MPR ISSUE","ACTIVE",
U1785="BSS Hardware Issue","ACTIVE",
U1785="Sites strategiques, MLL, Pylone, etc.","PASSIVE",
U1785="AKTIVCO DEFAUT GE &amp; POWER Cabinet","PASSIVE",
U1785="AKTIVCO Coupure ENEO &amp; Baisse de tension","PASSIVE",
U1785="Coupure ENEO &amp; Baisse de tension","PASSIVE",
U1785="Defaut GE &amp; POWER Cabinet","PASSIVE",
U1785="Sharing","PASSIVE",
U1785="Sites strategiques &amp; DataCenter","PASSIVE",
U1785="Exclu","Exclu",
U1785="SAT","ACTIVE",
U1785="SPARE-ISSUE","SPARE-ISSUE",
U1785="Fiber CAmtel","ACTIVE",
U1785="Fiber AOF","ACTIVE",
U1785="Projet OCM (HUAWEI)","PLANNED WORKS",
U1785="Projet OCM (NOKIA)","PLANNED WORKS",
U1785="ACCESS-ISSUE","ACCESS-ISSUE",
U1785="Projet OCM (ZTE, NOKIA, autres projets)","PLANNED WORKS",
U1785="No root CAuse","No root cause",
U1785="ODU HS","ACTIVE",
U1785="IP &amp; VLAN","ACTIVE",
U1785="Warehouse HUAWEI","SPARE-ISSUE",
U1785="SPARE-HS","SPARE-ISSUE",
U1785="Power Telco","ACTIVE",U1785="no impacts","no impacts"
),"")</f>
        <v/>
      </c>
      <c r="W1785" s="102"/>
      <c r="X1785" s="102"/>
      <c r="Y1785" s="102"/>
      <c r="Z1785" s="102"/>
      <c r="AA1785" s="102"/>
      <c r="AB1785" s="104" t="s">
        <v>5423</v>
      </c>
      <c r="AC1785" s="9"/>
      <c r="AD1785" s="9"/>
      <c r="AE1785" s="7" t="s">
        <v>5423</v>
      </c>
      <c r="AF1785" s="6"/>
      <c r="AG1785" s="7"/>
      <c r="AH1785" s="3" t="s">
        <v>5423</v>
      </c>
      <c r="AI1785" s="18" t="s">
        <v>5423</v>
      </c>
      <c r="AJ1785" s="18" t="s">
        <v>5423</v>
      </c>
      <c r="AK1785" s="18" t="s">
        <v>5423</v>
      </c>
      <c r="AL1785" s="18" t="s">
        <v>5423</v>
      </c>
      <c r="AM1785" s="18" t="s">
        <v>5423</v>
      </c>
      <c r="AN1785" s="18" t="s">
        <v>5423</v>
      </c>
      <c r="AO1785" s="18" t="s">
        <v>5423</v>
      </c>
      <c r="AP1785" s="18" t="s">
        <v>5423</v>
      </c>
      <c r="AQ1785" s="18" t="s">
        <v>5423</v>
      </c>
      <c r="AR1785" s="18" t="s">
        <v>5423</v>
      </c>
      <c r="AS1785" s="18" t="s">
        <v>5423</v>
      </c>
      <c r="AT1785" s="18" t="s">
        <v>5423</v>
      </c>
      <c r="AU1785" s="9" t="s">
        <v>5423</v>
      </c>
      <c r="AV1785" s="14"/>
      <c r="AW1785" s="14" t="s">
        <v>5423</v>
      </c>
      <c r="AX1785" s="14" t="str">
        <f>_xlfn.XLOOKUP(B1785,'[4]cell downs 18042026 17h'!$B:$B,'[4]cell downs 18042026 17h'!$B:$B,"")</f>
        <v/>
      </c>
      <c r="AY1785" s="14" t="str">
        <f>_xlfn.XLOOKUP(B1785,'[5]Cells Huawei 19042026 15h'!$B:$B,'[5]Cells Huawei 19042026 15h'!$B:$B,"")</f>
        <v/>
      </c>
      <c r="AZ1785" s="105" t="str">
        <f>_xlfn.XLOOKUP(B1785,'INCIDENT-04-23-2026'!E:E,'INCIDENT-04-23-2026'!F:F,"")</f>
        <v/>
      </c>
      <c r="BA1785" s="105" t="str">
        <f>_xlfn.XLOOKUP(B1785,'[6]Eneo 17H'!$C:$C,'[6]Eneo 17H'!$I:$I,"")</f>
        <v/>
      </c>
      <c r="BB1785" s="105" t="str">
        <f>_xlfn.XLOOKUP(B1785,[8]ALL!$B:$B,[8]ALL!$M:$M,"")</f>
        <v/>
      </c>
      <c r="BC1785" s="105" t="str">
        <f>_xlfn.XLOOKUP(B1785,'[6]Eneo 17H'!$C:$C,'[6]Eneo 17H'!$I:$I,"")</f>
        <v/>
      </c>
      <c r="BD1785" s="105" t="str">
        <f>_xlfn.XLOOKUP(B1785,'[7]Eneo 12H'!$C:$C,'[7]Eneo 12H'!$I:$I,"")</f>
        <v/>
      </c>
      <c r="BE1785" s="105" t="s">
        <v>5423</v>
      </c>
    </row>
    <row r="1786" spans="1:57" hidden="1" x14ac:dyDescent="0.3">
      <c r="A1786" s="1" t="s">
        <v>156</v>
      </c>
      <c r="B1786" s="8" t="s">
        <v>157</v>
      </c>
      <c r="C1786" s="3" t="str">
        <f>_xlfn.XLOOKUP(B1786,'[1]daily break down'!$D:$D,'[1]daily break down'!$E:$E,"")</f>
        <v>EXTREME-NORD</v>
      </c>
      <c r="D1786" s="1" t="s">
        <v>11</v>
      </c>
      <c r="E1786" s="1" t="s">
        <v>66</v>
      </c>
      <c r="F1786" s="3" t="s">
        <v>55</v>
      </c>
      <c r="G1786" s="1" t="s">
        <v>156</v>
      </c>
      <c r="H1786" s="25" t="str">
        <f>_xlfn.XLOOKUP(B1786,[2]CALCULATION!$B:$B,[2]CALCULATION!$H:$H,"")</f>
        <v>HUAWEI</v>
      </c>
      <c r="I1786" s="23">
        <v>9.6041896739176957E-2</v>
      </c>
      <c r="J1786" s="23">
        <v>0.25306192624553053</v>
      </c>
      <c r="K1786" s="23">
        <v>9.8681488330151557E-2</v>
      </c>
      <c r="L1786" s="23">
        <v>0</v>
      </c>
      <c r="M1786" s="23">
        <v>0</v>
      </c>
      <c r="N1786" s="23">
        <v>0</v>
      </c>
      <c r="O1786" s="23">
        <v>0</v>
      </c>
      <c r="P1786" s="103" t="s">
        <v>6554</v>
      </c>
      <c r="Q1786" s="36" t="s">
        <v>6552</v>
      </c>
      <c r="R1786" s="36"/>
      <c r="S1786" s="35" t="str" cm="1">
        <f t="array" ref="S1786">IFERROR(_xlfn.IFS(
U1786="MPR ISSUE","PDH",
U1786="BSS Hardware Issue","BSS",
U1786="Sites strategiques, MLL, Pylone, etc.","ENVTECH",
U1786="AKTIVCO DEFAUT GE &amp; POWER Cabinet","AKTIVCO",
U1786="AKTIVCO Coupure ENEO &amp; Baisse de tension","AKTIVCO GRID ONLY",
U1786="Coupure ENEO &amp; Baisse de tension","IHS GRID ONLY",
U1786="Defaut GE &amp; POWER Cabinet","IHS",
U1786="Sharing","Partners",
U1786="Sites strategiques &amp; DataCenter","SST &amp; DC",
U1786="Exclu","Exclu",
U1786="SAT","SAT",
U1786="SPARE-ISSUE","SPARE-ISSUE",
U1786="Fiber CAmtel","TRANS_FO_CAMTEL",
U1786="Fiber AOF","Fiber AOF",
U1786="Projet OCM (HUAWEI)","TRAVAUX-HUAWEI",
U1786="Projet OCM (NOKIA)","TRAVAUX-NOKIA",
U1786="ACCESS-ISSUE","ACCESS-ISSUE",
U1786="Projet OCM (ZTE, NOKIA, autres projets)","TRAVAUX OCM",
U1786="No root CAuse","No root cause",
U1786="ODU HS","PDH",
U1786="IP &amp; VLAN","PDH",
U1786="Warehouse HUAWEI","SPARE-ISSUE",
U1786="SPARE-HS","SPARE-ISSUE",
U1786="Power Telco","BSS",U1786="no impacts","no impacts"
),"")</f>
        <v/>
      </c>
      <c r="T1786" s="35" t="str" cm="1">
        <f t="array" ref="T1786">IFERROR(_xlfn.IFS(
U1786="MPR ISSUE","TX ISSUE",
U1786="BSS Hardware Issue","RAN ISSUE",
U1786="Sites strategiques, MLL, Pylone, etc.","ENVTECH",
U1786="AKTIVCO DEFAUT GE &amp; POWER Cabinet","POWER ISSUE",
U1786="AKTIVCO Coupure ENEO &amp; Baisse de tension","POWER ISSUE",
U1786="Coupure ENEO &amp; Baisse de tension","POWER ISSUE",
U1786="Defaut GE &amp; POWER Cabinet","POWER ISSUE",
U1786="Sharing","POWER ISSUE",
U1786="Sites strategiques &amp; DataCenter","POWER ISSUE",
U1786="Exclu","Exclu",
U1786="SAT","TX ISSUE",
U1786="SPARE-ISSUE","SPARE-ISSUE",
U1786="Fiber CAmtel","TX ISSUE",
U1786="Fiber AOF","TX ISSUE",
U1786="Projet OCM (HUAWEI)","TRAVAUX-HUAWEI",
U1786="Projet OCM (NOKIA)","TRAVAUX -NOKIA",
U1786="ACCESS-ISSUE","ACCESS-ISSUE",
U1786="Projet OCM (ZTE, NOKIA, autres projets)","TRAVAUX OCM",
U1786="No root CAuse","No root cause",
U1786="ODU HS","TX ISSUE",
U1786="IP &amp; VLAN","TX ISSUE",
U1786="Warehouse HUAWEI","SPARE-ISSUE",
U1786="SPARE-HS","SPARE-ISSUE",
U1786="Power Telco","RAN ISSUE",U1786="no impacts","no impacts"
),"")</f>
        <v/>
      </c>
      <c r="U1786" s="28"/>
      <c r="V1786" s="35" t="str" cm="1">
        <f t="array" ref="V1786">IFERROR(_xlfn.IFS(
U1786="MPR ISSUE","ACTIVE",
U1786="BSS Hardware Issue","ACTIVE",
U1786="Sites strategiques, MLL, Pylone, etc.","PASSIVE",
U1786="AKTIVCO DEFAUT GE &amp; POWER Cabinet","PASSIVE",
U1786="AKTIVCO Coupure ENEO &amp; Baisse de tension","PASSIVE",
U1786="Coupure ENEO &amp; Baisse de tension","PASSIVE",
U1786="Defaut GE &amp; POWER Cabinet","PASSIVE",
U1786="Sharing","PASSIVE",
U1786="Sites strategiques &amp; DataCenter","PASSIVE",
U1786="Exclu","Exclu",
U1786="SAT","ACTIVE",
U1786="SPARE-ISSUE","SPARE-ISSUE",
U1786="Fiber CAmtel","ACTIVE",
U1786="Fiber AOF","ACTIVE",
U1786="Projet OCM (HUAWEI)","PLANNED WORKS",
U1786="Projet OCM (NOKIA)","PLANNED WORKS",
U1786="ACCESS-ISSUE","ACCESS-ISSUE",
U1786="Projet OCM (ZTE, NOKIA, autres projets)","PLANNED WORKS",
U1786="No root CAuse","No root cause",
U1786="ODU HS","ACTIVE",
U1786="IP &amp; VLAN","ACTIVE",
U1786="Warehouse HUAWEI","SPARE-ISSUE",
U1786="SPARE-HS","SPARE-ISSUE",
U1786="Power Telco","ACTIVE",U1786="no impacts","no impacts"
),"")</f>
        <v/>
      </c>
      <c r="W1786" s="102"/>
      <c r="X1786" s="102"/>
      <c r="Y1786" s="102"/>
      <c r="Z1786" s="102"/>
      <c r="AA1786" s="102"/>
      <c r="AB1786" s="104" t="s">
        <v>5423</v>
      </c>
      <c r="AC1786" s="9"/>
      <c r="AD1786" s="9"/>
      <c r="AE1786" s="7" t="s">
        <v>5423</v>
      </c>
      <c r="AF1786" s="6"/>
      <c r="AG1786" s="7"/>
      <c r="AH1786" s="3" t="s">
        <v>5423</v>
      </c>
      <c r="AI1786" s="18" t="s">
        <v>5423</v>
      </c>
      <c r="AJ1786" s="18" t="s">
        <v>5423</v>
      </c>
      <c r="AK1786" s="18" t="s">
        <v>5423</v>
      </c>
      <c r="AL1786" s="18" t="s">
        <v>5423</v>
      </c>
      <c r="AM1786" s="18" t="s">
        <v>5423</v>
      </c>
      <c r="AN1786" s="18" t="s">
        <v>5423</v>
      </c>
      <c r="AO1786" s="18" t="s">
        <v>5423</v>
      </c>
      <c r="AP1786" s="18" t="s">
        <v>5423</v>
      </c>
      <c r="AQ1786" s="18" t="s">
        <v>5423</v>
      </c>
      <c r="AR1786" s="18" t="s">
        <v>5423</v>
      </c>
      <c r="AS1786" s="18" t="s">
        <v>5423</v>
      </c>
      <c r="AT1786" s="18" t="s">
        <v>5423</v>
      </c>
      <c r="AU1786" s="9" t="s">
        <v>5423</v>
      </c>
      <c r="AV1786" s="14"/>
      <c r="AW1786" s="14" t="s">
        <v>5423</v>
      </c>
      <c r="AX1786" s="14" t="str">
        <f>_xlfn.XLOOKUP(B1786,'[4]cell downs 18042026 17h'!$B:$B,'[4]cell downs 18042026 17h'!$B:$B,"")</f>
        <v/>
      </c>
      <c r="AY1786" s="14" t="str">
        <f>_xlfn.XLOOKUP(B1786,'[5]Cells Huawei 19042026 15h'!$B:$B,'[5]Cells Huawei 19042026 15h'!$B:$B,"")</f>
        <v/>
      </c>
      <c r="AZ1786" s="105" t="str">
        <f>_xlfn.XLOOKUP(B1786,'INCIDENT-04-23-2026'!E:E,'INCIDENT-04-23-2026'!F:F,"")</f>
        <v/>
      </c>
      <c r="BA1786" s="105" t="str">
        <f>_xlfn.XLOOKUP(B1786,'[6]Eneo 17H'!$C:$C,'[6]Eneo 17H'!$I:$I,"")</f>
        <v/>
      </c>
      <c r="BB1786" s="105" t="str">
        <f>_xlfn.XLOOKUP(B1786,[8]ALL!$B:$B,[8]ALL!$M:$M,"")</f>
        <v/>
      </c>
      <c r="BC1786" s="105" t="str">
        <f>_xlfn.XLOOKUP(B1786,'[6]Eneo 17H'!$C:$C,'[6]Eneo 17H'!$I:$I,"")</f>
        <v/>
      </c>
      <c r="BD1786" s="105" t="str">
        <f>_xlfn.XLOOKUP(B1786,'[7]Eneo 12H'!$C:$C,'[7]Eneo 12H'!$I:$I,"")</f>
        <v/>
      </c>
      <c r="BE1786" s="105" t="s">
        <v>5423</v>
      </c>
    </row>
    <row r="1787" spans="1:57" hidden="1" x14ac:dyDescent="0.3">
      <c r="A1787" s="1" t="s">
        <v>4287</v>
      </c>
      <c r="B1787" s="8" t="s">
        <v>4288</v>
      </c>
      <c r="C1787" s="3" t="str">
        <f>_xlfn.XLOOKUP(B1787,'[1]daily break down'!$D:$D,'[1]daily break down'!$E:$E,"")</f>
        <v>ADAMAOUA</v>
      </c>
      <c r="D1787" s="1" t="s">
        <v>18</v>
      </c>
      <c r="E1787" s="1" t="s">
        <v>4289</v>
      </c>
      <c r="F1787" s="3" t="s">
        <v>90</v>
      </c>
      <c r="G1787" s="1" t="s">
        <v>4266</v>
      </c>
      <c r="H1787" s="25" t="str">
        <f>_xlfn.XLOOKUP(B1787,[2]CALCULATION!$B:$B,[2]CALCULATION!$H:$H,"")</f>
        <v>HUAWEI</v>
      </c>
      <c r="I1787" s="23">
        <v>7.6334135198454474E-3</v>
      </c>
      <c r="J1787" s="23">
        <v>0.24202201276706248</v>
      </c>
      <c r="K1787" s="23">
        <v>2.5504161993876149E-2</v>
      </c>
      <c r="L1787" s="23">
        <v>8.0257852428281581E-4</v>
      </c>
      <c r="M1787" s="23">
        <v>1.5159816569786525E-3</v>
      </c>
      <c r="N1787" s="23">
        <v>9.6309422913937875E-3</v>
      </c>
      <c r="O1787" s="23">
        <v>1.1153166225783533</v>
      </c>
      <c r="P1787" s="103" t="s">
        <v>6555</v>
      </c>
      <c r="Q1787" s="36" t="s">
        <v>5796</v>
      </c>
      <c r="R1787" s="36"/>
      <c r="S1787" s="35" t="str" cm="1">
        <f t="array" ref="S1787">IFERROR(_xlfn.IFS(
U1787="MPR ISSUE","PDH",
U1787="BSS Hardware Issue","BSS",
U1787="Sites strategiques, MLL, Pylone, etc.","ENVTECH",
U1787="AKTIVCO DEFAUT GE &amp; POWER Cabinet","AKTIVCO",
U1787="AKTIVCO Coupure ENEO &amp; Baisse de tension","AKTIVCO GRID ONLY",
U1787="Coupure ENEO &amp; Baisse de tension","IHS GRID ONLY",
U1787="Defaut GE &amp; POWER Cabinet","IHS",
U1787="Sharing","Partners",
U1787="Sites strategiques &amp; DataCenter","SST &amp; DC",
U1787="Exclu","Exclu",
U1787="SAT","SAT",
U1787="SPARE-ISSUE","SPARE-ISSUE",
U1787="Fiber CAmtel","TRANS_FO_CAMTEL",
U1787="Fiber AOF","Fiber AOF",
U1787="Projet OCM (HUAWEI)","TRAVAUX-HUAWEI",
U1787="Projet OCM (NOKIA)","TRAVAUX-NOKIA",
U1787="ACCESS-ISSUE","ACCESS-ISSUE",
U1787="Projet OCM (ZTE, NOKIA, autres projets)","TRAVAUX OCM",
U1787="No root CAuse","No root cause",
U1787="ODU HS","PDH",
U1787="IP &amp; VLAN","PDH",
U1787="Warehouse HUAWEI","SPARE-ISSUE",
U1787="SPARE-HS","SPARE-ISSUE",
U1787="Power Telco","BSS",U1787="no impacts","no impacts"
),"")</f>
        <v/>
      </c>
      <c r="T1787" s="35" t="str" cm="1">
        <f t="array" ref="T1787">IFERROR(_xlfn.IFS(
U1787="MPR ISSUE","TX ISSUE",
U1787="BSS Hardware Issue","RAN ISSUE",
U1787="Sites strategiques, MLL, Pylone, etc.","ENVTECH",
U1787="AKTIVCO DEFAUT GE &amp; POWER Cabinet","POWER ISSUE",
U1787="AKTIVCO Coupure ENEO &amp; Baisse de tension","POWER ISSUE",
U1787="Coupure ENEO &amp; Baisse de tension","POWER ISSUE",
U1787="Defaut GE &amp; POWER Cabinet","POWER ISSUE",
U1787="Sharing","POWER ISSUE",
U1787="Sites strategiques &amp; DataCenter","POWER ISSUE",
U1787="Exclu","Exclu",
U1787="SAT","TX ISSUE",
U1787="SPARE-ISSUE","SPARE-ISSUE",
U1787="Fiber CAmtel","TX ISSUE",
U1787="Fiber AOF","TX ISSUE",
U1787="Projet OCM (HUAWEI)","TRAVAUX-HUAWEI",
U1787="Projet OCM (NOKIA)","TRAVAUX -NOKIA",
U1787="ACCESS-ISSUE","ACCESS-ISSUE",
U1787="Projet OCM (ZTE, NOKIA, autres projets)","TRAVAUX OCM",
U1787="No root CAuse","No root cause",
U1787="ODU HS","TX ISSUE",
U1787="IP &amp; VLAN","TX ISSUE",
U1787="Warehouse HUAWEI","SPARE-ISSUE",
U1787="SPARE-HS","SPARE-ISSUE",
U1787="Power Telco","RAN ISSUE",U1787="no impacts","no impacts"
),"")</f>
        <v/>
      </c>
      <c r="U1787" s="28"/>
      <c r="V1787" s="35" t="str" cm="1">
        <f t="array" ref="V1787">IFERROR(_xlfn.IFS(
U1787="MPR ISSUE","ACTIVE",
U1787="BSS Hardware Issue","ACTIVE",
U1787="Sites strategiques, MLL, Pylone, etc.","PASSIVE",
U1787="AKTIVCO DEFAUT GE &amp; POWER Cabinet","PASSIVE",
U1787="AKTIVCO Coupure ENEO &amp; Baisse de tension","PASSIVE",
U1787="Coupure ENEO &amp; Baisse de tension","PASSIVE",
U1787="Defaut GE &amp; POWER Cabinet","PASSIVE",
U1787="Sharing","PASSIVE",
U1787="Sites strategiques &amp; DataCenter","PASSIVE",
U1787="Exclu","Exclu",
U1787="SAT","ACTIVE",
U1787="SPARE-ISSUE","SPARE-ISSUE",
U1787="Fiber CAmtel","ACTIVE",
U1787="Fiber AOF","ACTIVE",
U1787="Projet OCM (HUAWEI)","PLANNED WORKS",
U1787="Projet OCM (NOKIA)","PLANNED WORKS",
U1787="ACCESS-ISSUE","ACCESS-ISSUE",
U1787="Projet OCM (ZTE, NOKIA, autres projets)","PLANNED WORKS",
U1787="No root CAuse","No root cause",
U1787="ODU HS","ACTIVE",
U1787="IP &amp; VLAN","ACTIVE",
U1787="Warehouse HUAWEI","SPARE-ISSUE",
U1787="SPARE-HS","SPARE-ISSUE",
U1787="Power Telco","ACTIVE",U1787="no impacts","no impacts"
),"")</f>
        <v/>
      </c>
      <c r="W1787" s="102"/>
      <c r="X1787" s="102"/>
      <c r="Y1787" s="102"/>
      <c r="Z1787" s="102"/>
      <c r="AA1787" s="102"/>
      <c r="AB1787" s="104" t="s">
        <v>5423</v>
      </c>
      <c r="AC1787" s="9"/>
      <c r="AD1787" s="9"/>
      <c r="AE1787" s="7" t="s">
        <v>5423</v>
      </c>
      <c r="AF1787" s="6"/>
      <c r="AG1787" s="7"/>
      <c r="AH1787" s="3" t="s">
        <v>5423</v>
      </c>
      <c r="AI1787" s="18" t="s">
        <v>5423</v>
      </c>
      <c r="AJ1787" s="18" t="s">
        <v>5423</v>
      </c>
      <c r="AK1787" s="18" t="s">
        <v>5423</v>
      </c>
      <c r="AL1787" s="18" t="s">
        <v>5423</v>
      </c>
      <c r="AM1787" s="18" t="s">
        <v>5423</v>
      </c>
      <c r="AN1787" s="18" t="s">
        <v>5423</v>
      </c>
      <c r="AO1787" s="18" t="s">
        <v>5423</v>
      </c>
      <c r="AP1787" s="18" t="s">
        <v>5423</v>
      </c>
      <c r="AQ1787" s="18" t="s">
        <v>5423</v>
      </c>
      <c r="AR1787" s="18" t="s">
        <v>5423</v>
      </c>
      <c r="AS1787" s="18" t="s">
        <v>5423</v>
      </c>
      <c r="AT1787" s="18" t="s">
        <v>5423</v>
      </c>
      <c r="AU1787" s="9" t="s">
        <v>5423</v>
      </c>
      <c r="AV1787" s="14"/>
      <c r="AW1787" s="14" t="s">
        <v>5423</v>
      </c>
      <c r="AX1787" s="14" t="str">
        <f>_xlfn.XLOOKUP(B1787,'[4]cell downs 18042026 17h'!$B:$B,'[4]cell downs 18042026 17h'!$B:$B,"")</f>
        <v/>
      </c>
      <c r="AY1787" s="14" t="str">
        <f>_xlfn.XLOOKUP(B1787,'[5]Cells Huawei 19042026 15h'!$B:$B,'[5]Cells Huawei 19042026 15h'!$B:$B,"")</f>
        <v/>
      </c>
      <c r="AZ1787" s="105" t="str">
        <f>_xlfn.XLOOKUP(B1787,'INCIDENT-04-23-2026'!E:E,'INCIDENT-04-23-2026'!F:F,"")</f>
        <v/>
      </c>
      <c r="BA1787" s="105" t="str">
        <f>_xlfn.XLOOKUP(B1787,'[6]Eneo 17H'!$C:$C,'[6]Eneo 17H'!$I:$I,"")</f>
        <v/>
      </c>
      <c r="BB1787" s="105" t="str">
        <f>_xlfn.XLOOKUP(B1787,[8]ALL!$B:$B,[8]ALL!$M:$M,"")</f>
        <v/>
      </c>
      <c r="BC1787" s="105" t="str">
        <f>_xlfn.XLOOKUP(B1787,'[6]Eneo 17H'!$C:$C,'[6]Eneo 17H'!$I:$I,"")</f>
        <v/>
      </c>
      <c r="BD1787" s="105" t="str">
        <f>_xlfn.XLOOKUP(B1787,'[7]Eneo 12H'!$C:$C,'[7]Eneo 12H'!$I:$I,"")</f>
        <v/>
      </c>
      <c r="BE1787" s="105" t="s">
        <v>5423</v>
      </c>
    </row>
    <row r="1788" spans="1:57" hidden="1" x14ac:dyDescent="0.3">
      <c r="A1788" s="1" t="s">
        <v>4209</v>
      </c>
      <c r="B1788" s="8" t="s">
        <v>4210</v>
      </c>
      <c r="C1788" s="3" t="str">
        <f>_xlfn.XLOOKUP(B1788,'[1]daily break down'!$D:$D,'[1]daily break down'!$E:$E,"")</f>
        <v>SUD-OUEST</v>
      </c>
      <c r="D1788" s="1" t="s">
        <v>11</v>
      </c>
      <c r="E1788" s="1" t="s">
        <v>12</v>
      </c>
      <c r="F1788" s="3" t="s">
        <v>13</v>
      </c>
      <c r="G1788" s="1" t="s">
        <v>14</v>
      </c>
      <c r="H1788" s="25" t="str">
        <f>_xlfn.XLOOKUP(B1788,[2]CALCULATION!$B:$B,[2]CALCULATION!$H:$H,"")</f>
        <v>Huawei</v>
      </c>
      <c r="I1788" s="23">
        <v>0</v>
      </c>
      <c r="J1788" s="23">
        <v>0</v>
      </c>
      <c r="K1788" s="23">
        <v>0</v>
      </c>
      <c r="L1788" s="23">
        <v>0</v>
      </c>
      <c r="M1788" s="23">
        <v>0</v>
      </c>
      <c r="N1788" s="23">
        <v>0</v>
      </c>
      <c r="O1788" s="23">
        <v>0</v>
      </c>
      <c r="P1788" s="103" t="s">
        <v>6554</v>
      </c>
      <c r="Q1788" s="36" t="s">
        <v>5796</v>
      </c>
      <c r="R1788" s="36"/>
      <c r="S1788" s="35" t="str" cm="1">
        <f t="array" ref="S1788">IFERROR(_xlfn.IFS(
U1788="MPR ISSUE","PDH",
U1788="BSS Hardware Issue","BSS",
U1788="Sites strategiques, MLL, Pylone, etc.","ENVTECH",
U1788="AKTIVCO DEFAUT GE &amp; POWER Cabinet","AKTIVCO",
U1788="AKTIVCO Coupure ENEO &amp; Baisse de tension","AKTIVCO GRID ONLY",
U1788="Coupure ENEO &amp; Baisse de tension","IHS GRID ONLY",
U1788="Defaut GE &amp; POWER Cabinet","IHS",
U1788="Sharing","Partners",
U1788="Sites strategiques &amp; DataCenter","SST &amp; DC",
U1788="Exclu","Exclu",
U1788="SAT","SAT",
U1788="SPARE-ISSUE","SPARE-ISSUE",
U1788="Fiber CAmtel","TRANS_FO_CAMTEL",
U1788="Fiber AOF","Fiber AOF",
U1788="Projet OCM (HUAWEI)","TRAVAUX-HUAWEI",
U1788="Projet OCM (NOKIA)","TRAVAUX-NOKIA",
U1788="ACCESS-ISSUE","ACCESS-ISSUE",
U1788="Projet OCM (ZTE, NOKIA, autres projets)","TRAVAUX OCM",
U1788="No root CAuse","No root cause",
U1788="ODU HS","PDH",
U1788="IP &amp; VLAN","PDH",
U1788="Warehouse HUAWEI","SPARE-ISSUE",
U1788="SPARE-HS","SPARE-ISSUE",
U1788="Power Telco","BSS",U1788="no impacts","no impacts"
),"")</f>
        <v/>
      </c>
      <c r="T1788" s="35" t="str" cm="1">
        <f t="array" ref="T1788">IFERROR(_xlfn.IFS(
U1788="MPR ISSUE","TX ISSUE",
U1788="BSS Hardware Issue","RAN ISSUE",
U1788="Sites strategiques, MLL, Pylone, etc.","ENVTECH",
U1788="AKTIVCO DEFAUT GE &amp; POWER Cabinet","POWER ISSUE",
U1788="AKTIVCO Coupure ENEO &amp; Baisse de tension","POWER ISSUE",
U1788="Coupure ENEO &amp; Baisse de tension","POWER ISSUE",
U1788="Defaut GE &amp; POWER Cabinet","POWER ISSUE",
U1788="Sharing","POWER ISSUE",
U1788="Sites strategiques &amp; DataCenter","POWER ISSUE",
U1788="Exclu","Exclu",
U1788="SAT","TX ISSUE",
U1788="SPARE-ISSUE","SPARE-ISSUE",
U1788="Fiber CAmtel","TX ISSUE",
U1788="Fiber AOF","TX ISSUE",
U1788="Projet OCM (HUAWEI)","TRAVAUX-HUAWEI",
U1788="Projet OCM (NOKIA)","TRAVAUX -NOKIA",
U1788="ACCESS-ISSUE","ACCESS-ISSUE",
U1788="Projet OCM (ZTE, NOKIA, autres projets)","TRAVAUX OCM",
U1788="No root CAuse","No root cause",
U1788="ODU HS","TX ISSUE",
U1788="IP &amp; VLAN","TX ISSUE",
U1788="Warehouse HUAWEI","SPARE-ISSUE",
U1788="SPARE-HS","SPARE-ISSUE",
U1788="Power Telco","RAN ISSUE",U1788="no impacts","no impacts"
),"")</f>
        <v/>
      </c>
      <c r="U1788" s="28"/>
      <c r="V1788" s="35" t="str" cm="1">
        <f t="array" ref="V1788">IFERROR(_xlfn.IFS(
U1788="MPR ISSUE","ACTIVE",
U1788="BSS Hardware Issue","ACTIVE",
U1788="Sites strategiques, MLL, Pylone, etc.","PASSIVE",
U1788="AKTIVCO DEFAUT GE &amp; POWER Cabinet","PASSIVE",
U1788="AKTIVCO Coupure ENEO &amp; Baisse de tension","PASSIVE",
U1788="Coupure ENEO &amp; Baisse de tension","PASSIVE",
U1788="Defaut GE &amp; POWER Cabinet","PASSIVE",
U1788="Sharing","PASSIVE",
U1788="Sites strategiques &amp; DataCenter","PASSIVE",
U1788="Exclu","Exclu",
U1788="SAT","ACTIVE",
U1788="SPARE-ISSUE","SPARE-ISSUE",
U1788="Fiber CAmtel","ACTIVE",
U1788="Fiber AOF","ACTIVE",
U1788="Projet OCM (HUAWEI)","PLANNED WORKS",
U1788="Projet OCM (NOKIA)","PLANNED WORKS",
U1788="ACCESS-ISSUE","ACCESS-ISSUE",
U1788="Projet OCM (ZTE, NOKIA, autres projets)","PLANNED WORKS",
U1788="No root CAuse","No root cause",
U1788="ODU HS","ACTIVE",
U1788="IP &amp; VLAN","ACTIVE",
U1788="Warehouse HUAWEI","SPARE-ISSUE",
U1788="SPARE-HS","SPARE-ISSUE",
U1788="Power Telco","ACTIVE",U1788="no impacts","no impacts"
),"")</f>
        <v/>
      </c>
      <c r="W1788" s="102"/>
      <c r="X1788" s="102"/>
      <c r="Y1788" s="102"/>
      <c r="Z1788" s="102"/>
      <c r="AA1788" s="102"/>
      <c r="AB1788" s="104" t="s">
        <v>5423</v>
      </c>
      <c r="AC1788" s="9"/>
      <c r="AD1788" s="9"/>
      <c r="AE1788" s="7" t="s">
        <v>5423</v>
      </c>
      <c r="AF1788" s="6"/>
      <c r="AG1788" s="7"/>
      <c r="AH1788" s="3" t="s">
        <v>5423</v>
      </c>
      <c r="AI1788" s="18" t="s">
        <v>5423</v>
      </c>
      <c r="AJ1788" s="18" t="s">
        <v>5423</v>
      </c>
      <c r="AK1788" s="18" t="s">
        <v>5423</v>
      </c>
      <c r="AL1788" s="18" t="s">
        <v>5423</v>
      </c>
      <c r="AM1788" s="18" t="s">
        <v>5423</v>
      </c>
      <c r="AN1788" s="18" t="s">
        <v>5423</v>
      </c>
      <c r="AO1788" s="18" t="s">
        <v>5423</v>
      </c>
      <c r="AP1788" s="18" t="s">
        <v>5423</v>
      </c>
      <c r="AQ1788" s="18" t="s">
        <v>5423</v>
      </c>
      <c r="AR1788" s="18" t="s">
        <v>5423</v>
      </c>
      <c r="AS1788" s="18" t="s">
        <v>5423</v>
      </c>
      <c r="AT1788" s="18" t="s">
        <v>5423</v>
      </c>
      <c r="AU1788" s="9" t="s">
        <v>5423</v>
      </c>
      <c r="AV1788" s="14"/>
      <c r="AW1788" s="14" t="s">
        <v>5423</v>
      </c>
      <c r="AX1788" s="14" t="str">
        <f>_xlfn.XLOOKUP(B1788,'[4]cell downs 18042026 17h'!$B:$B,'[4]cell downs 18042026 17h'!$B:$B,"")</f>
        <v/>
      </c>
      <c r="AY1788" s="14" t="str">
        <f>_xlfn.XLOOKUP(B1788,'[5]Cells Huawei 19042026 15h'!$B:$B,'[5]Cells Huawei 19042026 15h'!$B:$B,"")</f>
        <v/>
      </c>
      <c r="AZ1788" s="105" t="str">
        <f>_xlfn.XLOOKUP(B1788,'INCIDENT-04-23-2026'!E:E,'INCIDENT-04-23-2026'!F:F,"")</f>
        <v/>
      </c>
      <c r="BA1788" s="105" t="str">
        <f>_xlfn.XLOOKUP(B1788,'[6]Eneo 17H'!$C:$C,'[6]Eneo 17H'!$I:$I,"")</f>
        <v/>
      </c>
      <c r="BB1788" s="105" t="str">
        <f>_xlfn.XLOOKUP(B1788,[8]ALL!$B:$B,[8]ALL!$M:$M,"")</f>
        <v/>
      </c>
      <c r="BC1788" s="105" t="str">
        <f>_xlfn.XLOOKUP(B1788,'[6]Eneo 17H'!$C:$C,'[6]Eneo 17H'!$I:$I,"")</f>
        <v/>
      </c>
      <c r="BD1788" s="105" t="str">
        <f>_xlfn.XLOOKUP(B1788,'[7]Eneo 12H'!$C:$C,'[7]Eneo 12H'!$I:$I,"")</f>
        <v/>
      </c>
      <c r="BE1788" s="105" t="s">
        <v>5423</v>
      </c>
    </row>
    <row r="1789" spans="1:57" hidden="1" x14ac:dyDescent="0.3">
      <c r="A1789" s="1" t="s">
        <v>4774</v>
      </c>
      <c r="B1789" s="8" t="s">
        <v>4775</v>
      </c>
      <c r="C1789" s="3" t="str">
        <f>_xlfn.XLOOKUP(B1789,'[1]daily break down'!$D:$D,'[1]daily break down'!$E:$E,"")</f>
        <v>SUD-OUEST</v>
      </c>
      <c r="D1789" s="1" t="s">
        <v>11</v>
      </c>
      <c r="E1789" s="1" t="s">
        <v>12</v>
      </c>
      <c r="F1789" s="3" t="s">
        <v>13</v>
      </c>
      <c r="G1789" s="1" t="s">
        <v>14</v>
      </c>
      <c r="H1789" s="25" t="str">
        <f>_xlfn.XLOOKUP(B1789,[2]CALCULATION!$B:$B,[2]CALCULATION!$H:$H,"")</f>
        <v>Huawei</v>
      </c>
      <c r="I1789" s="23">
        <v>0</v>
      </c>
      <c r="J1789" s="23">
        <v>0</v>
      </c>
      <c r="K1789" s="23">
        <v>0</v>
      </c>
      <c r="L1789" s="23">
        <v>0</v>
      </c>
      <c r="M1789" s="23">
        <v>0</v>
      </c>
      <c r="N1789" s="23">
        <v>0</v>
      </c>
      <c r="O1789" s="23">
        <v>0</v>
      </c>
      <c r="P1789" s="103" t="s">
        <v>6554</v>
      </c>
      <c r="Q1789" s="36" t="s">
        <v>5796</v>
      </c>
      <c r="R1789" s="36"/>
      <c r="S1789" s="35" t="str" cm="1">
        <f t="array" ref="S1789">IFERROR(_xlfn.IFS(
U1789="MPR ISSUE","PDH",
U1789="BSS Hardware Issue","BSS",
U1789="Sites strategiques, MLL, Pylone, etc.","ENVTECH",
U1789="AKTIVCO DEFAUT GE &amp; POWER Cabinet","AKTIVCO",
U1789="AKTIVCO Coupure ENEO &amp; Baisse de tension","AKTIVCO GRID ONLY",
U1789="Coupure ENEO &amp; Baisse de tension","IHS GRID ONLY",
U1789="Defaut GE &amp; POWER Cabinet","IHS",
U1789="Sharing","Partners",
U1789="Sites strategiques &amp; DataCenter","SST &amp; DC",
U1789="Exclu","Exclu",
U1789="SAT","SAT",
U1789="SPARE-ISSUE","SPARE-ISSUE",
U1789="Fiber CAmtel","TRANS_FO_CAMTEL",
U1789="Fiber AOF","Fiber AOF",
U1789="Projet OCM (HUAWEI)","TRAVAUX-HUAWEI",
U1789="Projet OCM (NOKIA)","TRAVAUX-NOKIA",
U1789="ACCESS-ISSUE","ACCESS-ISSUE",
U1789="Projet OCM (ZTE, NOKIA, autres projets)","TRAVAUX OCM",
U1789="No root CAuse","No root cause",
U1789="ODU HS","PDH",
U1789="IP &amp; VLAN","PDH",
U1789="Warehouse HUAWEI","SPARE-ISSUE",
U1789="SPARE-HS","SPARE-ISSUE",
U1789="Power Telco","BSS",U1789="no impacts","no impacts"
),"")</f>
        <v/>
      </c>
      <c r="T1789" s="35" t="str" cm="1">
        <f t="array" ref="T1789">IFERROR(_xlfn.IFS(
U1789="MPR ISSUE","TX ISSUE",
U1789="BSS Hardware Issue","RAN ISSUE",
U1789="Sites strategiques, MLL, Pylone, etc.","ENVTECH",
U1789="AKTIVCO DEFAUT GE &amp; POWER Cabinet","POWER ISSUE",
U1789="AKTIVCO Coupure ENEO &amp; Baisse de tension","POWER ISSUE",
U1789="Coupure ENEO &amp; Baisse de tension","POWER ISSUE",
U1789="Defaut GE &amp; POWER Cabinet","POWER ISSUE",
U1789="Sharing","POWER ISSUE",
U1789="Sites strategiques &amp; DataCenter","POWER ISSUE",
U1789="Exclu","Exclu",
U1789="SAT","TX ISSUE",
U1789="SPARE-ISSUE","SPARE-ISSUE",
U1789="Fiber CAmtel","TX ISSUE",
U1789="Fiber AOF","TX ISSUE",
U1789="Projet OCM (HUAWEI)","TRAVAUX-HUAWEI",
U1789="Projet OCM (NOKIA)","TRAVAUX -NOKIA",
U1789="ACCESS-ISSUE","ACCESS-ISSUE",
U1789="Projet OCM (ZTE, NOKIA, autres projets)","TRAVAUX OCM",
U1789="No root CAuse","No root cause",
U1789="ODU HS","TX ISSUE",
U1789="IP &amp; VLAN","TX ISSUE",
U1789="Warehouse HUAWEI","SPARE-ISSUE",
U1789="SPARE-HS","SPARE-ISSUE",
U1789="Power Telco","RAN ISSUE",U1789="no impacts","no impacts"
),"")</f>
        <v/>
      </c>
      <c r="U1789" s="28"/>
      <c r="V1789" s="35" t="str" cm="1">
        <f t="array" ref="V1789">IFERROR(_xlfn.IFS(
U1789="MPR ISSUE","ACTIVE",
U1789="BSS Hardware Issue","ACTIVE",
U1789="Sites strategiques, MLL, Pylone, etc.","PASSIVE",
U1789="AKTIVCO DEFAUT GE &amp; POWER Cabinet","PASSIVE",
U1789="AKTIVCO Coupure ENEO &amp; Baisse de tension","PASSIVE",
U1789="Coupure ENEO &amp; Baisse de tension","PASSIVE",
U1789="Defaut GE &amp; POWER Cabinet","PASSIVE",
U1789="Sharing","PASSIVE",
U1789="Sites strategiques &amp; DataCenter","PASSIVE",
U1789="Exclu","Exclu",
U1789="SAT","ACTIVE",
U1789="SPARE-ISSUE","SPARE-ISSUE",
U1789="Fiber CAmtel","ACTIVE",
U1789="Fiber AOF","ACTIVE",
U1789="Projet OCM (HUAWEI)","PLANNED WORKS",
U1789="Projet OCM (NOKIA)","PLANNED WORKS",
U1789="ACCESS-ISSUE","ACCESS-ISSUE",
U1789="Projet OCM (ZTE, NOKIA, autres projets)","PLANNED WORKS",
U1789="No root CAuse","No root cause",
U1789="ODU HS","ACTIVE",
U1789="IP &amp; VLAN","ACTIVE",
U1789="Warehouse HUAWEI","SPARE-ISSUE",
U1789="SPARE-HS","SPARE-ISSUE",
U1789="Power Telco","ACTIVE",U1789="no impacts","no impacts"
),"")</f>
        <v/>
      </c>
      <c r="W1789" s="102"/>
      <c r="X1789" s="102"/>
      <c r="Y1789" s="102"/>
      <c r="Z1789" s="102"/>
      <c r="AA1789" s="102"/>
      <c r="AB1789" s="104" t="s">
        <v>5423</v>
      </c>
      <c r="AC1789" s="9"/>
      <c r="AD1789" s="9"/>
      <c r="AE1789" s="7" t="s">
        <v>5423</v>
      </c>
      <c r="AF1789" s="6"/>
      <c r="AG1789" s="7"/>
      <c r="AH1789" s="3" t="s">
        <v>5423</v>
      </c>
      <c r="AI1789" s="18" t="s">
        <v>5423</v>
      </c>
      <c r="AJ1789" s="18" t="s">
        <v>5423</v>
      </c>
      <c r="AK1789" s="18" t="s">
        <v>5423</v>
      </c>
      <c r="AL1789" s="18" t="s">
        <v>5423</v>
      </c>
      <c r="AM1789" s="18" t="s">
        <v>5423</v>
      </c>
      <c r="AN1789" s="18" t="s">
        <v>5423</v>
      </c>
      <c r="AO1789" s="18" t="s">
        <v>5423</v>
      </c>
      <c r="AP1789" s="18" t="s">
        <v>5423</v>
      </c>
      <c r="AQ1789" s="18" t="s">
        <v>5423</v>
      </c>
      <c r="AR1789" s="18" t="s">
        <v>5423</v>
      </c>
      <c r="AS1789" s="18" t="s">
        <v>5423</v>
      </c>
      <c r="AT1789" s="18" t="s">
        <v>5423</v>
      </c>
      <c r="AU1789" s="9" t="s">
        <v>5423</v>
      </c>
      <c r="AV1789" s="14"/>
      <c r="AW1789" s="14" t="s">
        <v>5423</v>
      </c>
      <c r="AX1789" s="14" t="str">
        <f>_xlfn.XLOOKUP(B1789,'[4]cell downs 18042026 17h'!$B:$B,'[4]cell downs 18042026 17h'!$B:$B,"")</f>
        <v/>
      </c>
      <c r="AY1789" s="14" t="str">
        <f>_xlfn.XLOOKUP(B1789,'[5]Cells Huawei 19042026 15h'!$B:$B,'[5]Cells Huawei 19042026 15h'!$B:$B,"")</f>
        <v/>
      </c>
      <c r="AZ1789" s="105" t="str">
        <f>_xlfn.XLOOKUP(B1789,'INCIDENT-04-23-2026'!E:E,'INCIDENT-04-23-2026'!F:F,"")</f>
        <v/>
      </c>
      <c r="BA1789" s="105" t="str">
        <f>_xlfn.XLOOKUP(B1789,'[6]Eneo 17H'!$C:$C,'[6]Eneo 17H'!$I:$I,"")</f>
        <v/>
      </c>
      <c r="BB1789" s="105" t="str">
        <f>_xlfn.XLOOKUP(B1789,[8]ALL!$B:$B,[8]ALL!$M:$M,"")</f>
        <v/>
      </c>
      <c r="BC1789" s="105" t="str">
        <f>_xlfn.XLOOKUP(B1789,'[6]Eneo 17H'!$C:$C,'[6]Eneo 17H'!$I:$I,"")</f>
        <v/>
      </c>
      <c r="BD1789" s="105" t="str">
        <f>_xlfn.XLOOKUP(B1789,'[7]Eneo 12H'!$C:$C,'[7]Eneo 12H'!$I:$I,"")</f>
        <v/>
      </c>
      <c r="BE1789" s="105" t="s">
        <v>5423</v>
      </c>
    </row>
    <row r="1790" spans="1:57" hidden="1" x14ac:dyDescent="0.3">
      <c r="A1790" s="1" t="s">
        <v>448</v>
      </c>
      <c r="B1790" s="8" t="s">
        <v>449</v>
      </c>
      <c r="C1790" s="3" t="str">
        <f>_xlfn.XLOOKUP(B1790,'[1]daily break down'!$D:$D,'[1]daily break down'!$E:$E,"")</f>
        <v>SUD-OUEST</v>
      </c>
      <c r="D1790" s="1" t="s">
        <v>11</v>
      </c>
      <c r="E1790" s="1" t="s">
        <v>12</v>
      </c>
      <c r="F1790" s="3" t="s">
        <v>13</v>
      </c>
      <c r="G1790" s="1" t="s">
        <v>106</v>
      </c>
      <c r="H1790" s="25" t="str">
        <f>_xlfn.XLOOKUP(B1790,[2]CALCULATION!$B:$B,[2]CALCULATION!$H:$H,"")</f>
        <v>Huawei</v>
      </c>
      <c r="I1790" s="23">
        <v>0.75126700396366786</v>
      </c>
      <c r="J1790" s="23">
        <v>7.3123821101323209E-3</v>
      </c>
      <c r="K1790" s="23">
        <v>0</v>
      </c>
      <c r="L1790" s="23">
        <v>0</v>
      </c>
      <c r="M1790" s="23">
        <v>0</v>
      </c>
      <c r="N1790" s="23">
        <v>0</v>
      </c>
      <c r="O1790" s="23">
        <v>0</v>
      </c>
      <c r="P1790" s="103" t="s">
        <v>6554</v>
      </c>
      <c r="Q1790" s="36" t="s">
        <v>5796</v>
      </c>
      <c r="R1790" s="36"/>
      <c r="S1790" s="35" t="str" cm="1">
        <f t="array" ref="S1790">IFERROR(_xlfn.IFS(
U1790="MPR ISSUE","PDH",
U1790="BSS Hardware Issue","BSS",
U1790="Sites strategiques, MLL, Pylone, etc.","ENVTECH",
U1790="AKTIVCO DEFAUT GE &amp; POWER Cabinet","AKTIVCO",
U1790="AKTIVCO Coupure ENEO &amp; Baisse de tension","AKTIVCO GRID ONLY",
U1790="Coupure ENEO &amp; Baisse de tension","IHS GRID ONLY",
U1790="Defaut GE &amp; POWER Cabinet","IHS",
U1790="Sharing","Partners",
U1790="Sites strategiques &amp; DataCenter","SST &amp; DC",
U1790="Exclu","Exclu",
U1790="SAT","SAT",
U1790="SPARE-ISSUE","SPARE-ISSUE",
U1790="Fiber CAmtel","TRANS_FO_CAMTEL",
U1790="Fiber AOF","Fiber AOF",
U1790="Projet OCM (HUAWEI)","TRAVAUX-HUAWEI",
U1790="Projet OCM (NOKIA)","TRAVAUX-NOKIA",
U1790="ACCESS-ISSUE","ACCESS-ISSUE",
U1790="Projet OCM (ZTE, NOKIA, autres projets)","TRAVAUX OCM",
U1790="No root CAuse","No root cause",
U1790="ODU HS","PDH",
U1790="IP &amp; VLAN","PDH",
U1790="Warehouse HUAWEI","SPARE-ISSUE",
U1790="SPARE-HS","SPARE-ISSUE",
U1790="Power Telco","BSS",U1790="no impacts","no impacts"
),"")</f>
        <v/>
      </c>
      <c r="T1790" s="35" t="str" cm="1">
        <f t="array" ref="T1790">IFERROR(_xlfn.IFS(
U1790="MPR ISSUE","TX ISSUE",
U1790="BSS Hardware Issue","RAN ISSUE",
U1790="Sites strategiques, MLL, Pylone, etc.","ENVTECH",
U1790="AKTIVCO DEFAUT GE &amp; POWER Cabinet","POWER ISSUE",
U1790="AKTIVCO Coupure ENEO &amp; Baisse de tension","POWER ISSUE",
U1790="Coupure ENEO &amp; Baisse de tension","POWER ISSUE",
U1790="Defaut GE &amp; POWER Cabinet","POWER ISSUE",
U1790="Sharing","POWER ISSUE",
U1790="Sites strategiques &amp; DataCenter","POWER ISSUE",
U1790="Exclu","Exclu",
U1790="SAT","TX ISSUE",
U1790="SPARE-ISSUE","SPARE-ISSUE",
U1790="Fiber CAmtel","TX ISSUE",
U1790="Fiber AOF","TX ISSUE",
U1790="Projet OCM (HUAWEI)","TRAVAUX-HUAWEI",
U1790="Projet OCM (NOKIA)","TRAVAUX -NOKIA",
U1790="ACCESS-ISSUE","ACCESS-ISSUE",
U1790="Projet OCM (ZTE, NOKIA, autres projets)","TRAVAUX OCM",
U1790="No root CAuse","No root cause",
U1790="ODU HS","TX ISSUE",
U1790="IP &amp; VLAN","TX ISSUE",
U1790="Warehouse HUAWEI","SPARE-ISSUE",
U1790="SPARE-HS","SPARE-ISSUE",
U1790="Power Telco","RAN ISSUE",U1790="no impacts","no impacts"
),"")</f>
        <v/>
      </c>
      <c r="U1790" s="28"/>
      <c r="V1790" s="35" t="str" cm="1">
        <f t="array" ref="V1790">IFERROR(_xlfn.IFS(
U1790="MPR ISSUE","ACTIVE",
U1790="BSS Hardware Issue","ACTIVE",
U1790="Sites strategiques, MLL, Pylone, etc.","PASSIVE",
U1790="AKTIVCO DEFAUT GE &amp; POWER Cabinet","PASSIVE",
U1790="AKTIVCO Coupure ENEO &amp; Baisse de tension","PASSIVE",
U1790="Coupure ENEO &amp; Baisse de tension","PASSIVE",
U1790="Defaut GE &amp; POWER Cabinet","PASSIVE",
U1790="Sharing","PASSIVE",
U1790="Sites strategiques &amp; DataCenter","PASSIVE",
U1790="Exclu","Exclu",
U1790="SAT","ACTIVE",
U1790="SPARE-ISSUE","SPARE-ISSUE",
U1790="Fiber CAmtel","ACTIVE",
U1790="Fiber AOF","ACTIVE",
U1790="Projet OCM (HUAWEI)","PLANNED WORKS",
U1790="Projet OCM (NOKIA)","PLANNED WORKS",
U1790="ACCESS-ISSUE","ACCESS-ISSUE",
U1790="Projet OCM (ZTE, NOKIA, autres projets)","PLANNED WORKS",
U1790="No root CAuse","No root cause",
U1790="ODU HS","ACTIVE",
U1790="IP &amp; VLAN","ACTIVE",
U1790="Warehouse HUAWEI","SPARE-ISSUE",
U1790="SPARE-HS","SPARE-ISSUE",
U1790="Power Telco","ACTIVE",U1790="no impacts","no impacts"
),"")</f>
        <v/>
      </c>
      <c r="W1790" s="102"/>
      <c r="X1790" s="102"/>
      <c r="Y1790" s="102"/>
      <c r="Z1790" s="102"/>
      <c r="AA1790" s="102"/>
      <c r="AB1790" s="104" t="s">
        <v>5423</v>
      </c>
      <c r="AC1790" s="9"/>
      <c r="AD1790" s="9"/>
      <c r="AE1790" s="7" t="s">
        <v>5423</v>
      </c>
      <c r="AF1790" s="6"/>
      <c r="AG1790" s="7"/>
      <c r="AH1790" s="3" t="s">
        <v>5423</v>
      </c>
      <c r="AI1790" s="18" t="s">
        <v>5423</v>
      </c>
      <c r="AJ1790" s="18" t="s">
        <v>5423</v>
      </c>
      <c r="AK1790" s="18" t="s">
        <v>5423</v>
      </c>
      <c r="AL1790" s="18" t="s">
        <v>5423</v>
      </c>
      <c r="AM1790" s="18" t="s">
        <v>5423</v>
      </c>
      <c r="AN1790" s="18" t="s">
        <v>5423</v>
      </c>
      <c r="AO1790" s="18" t="s">
        <v>5423</v>
      </c>
      <c r="AP1790" s="18" t="s">
        <v>5423</v>
      </c>
      <c r="AQ1790" s="18" t="s">
        <v>5423</v>
      </c>
      <c r="AR1790" s="18" t="s">
        <v>5423</v>
      </c>
      <c r="AS1790" s="18" t="s">
        <v>5423</v>
      </c>
      <c r="AT1790" s="18" t="s">
        <v>5423</v>
      </c>
      <c r="AU1790" s="9" t="s">
        <v>5423</v>
      </c>
      <c r="AV1790" s="14"/>
      <c r="AW1790" s="14" t="s">
        <v>5423</v>
      </c>
      <c r="AX1790" s="14" t="str">
        <f>_xlfn.XLOOKUP(B1790,'[4]cell downs 18042026 17h'!$B:$B,'[4]cell downs 18042026 17h'!$B:$B,"")</f>
        <v/>
      </c>
      <c r="AY1790" s="14" t="str">
        <f>_xlfn.XLOOKUP(B1790,'[5]Cells Huawei 19042026 15h'!$B:$B,'[5]Cells Huawei 19042026 15h'!$B:$B,"")</f>
        <v/>
      </c>
      <c r="AZ1790" s="105" t="str">
        <f>_xlfn.XLOOKUP(B1790,'INCIDENT-04-23-2026'!E:E,'INCIDENT-04-23-2026'!F:F,"")</f>
        <v/>
      </c>
      <c r="BA1790" s="105" t="str">
        <f>_xlfn.XLOOKUP(B1790,'[6]Eneo 17H'!$C:$C,'[6]Eneo 17H'!$I:$I,"")</f>
        <v/>
      </c>
      <c r="BB1790" s="105" t="str">
        <f>_xlfn.XLOOKUP(B1790,[8]ALL!$B:$B,[8]ALL!$M:$M,"")</f>
        <v/>
      </c>
      <c r="BC1790" s="105" t="str">
        <f>_xlfn.XLOOKUP(B1790,'[6]Eneo 17H'!$C:$C,'[6]Eneo 17H'!$I:$I,"")</f>
        <v/>
      </c>
      <c r="BD1790" s="105" t="str">
        <f>_xlfn.XLOOKUP(B1790,'[7]Eneo 12H'!$C:$C,'[7]Eneo 12H'!$I:$I,"")</f>
        <v/>
      </c>
      <c r="BE1790" s="105" t="s">
        <v>5423</v>
      </c>
    </row>
    <row r="1791" spans="1:57" hidden="1" x14ac:dyDescent="0.3">
      <c r="A1791" s="1" t="s">
        <v>4266</v>
      </c>
      <c r="B1791" s="8" t="s">
        <v>4267</v>
      </c>
      <c r="C1791" s="3" t="str">
        <f>_xlfn.XLOOKUP(B1791,'[1]daily break down'!$D:$D,'[1]daily break down'!$E:$E,"")</f>
        <v>ADAMAOUA</v>
      </c>
      <c r="D1791" s="1" t="s">
        <v>21</v>
      </c>
      <c r="E1791" s="1" t="s">
        <v>80</v>
      </c>
      <c r="F1791" s="3" t="s">
        <v>90</v>
      </c>
      <c r="G1791" s="1" t="s">
        <v>4266</v>
      </c>
      <c r="H1791" s="25" t="str">
        <f>_xlfn.XLOOKUP(B1791,[2]CALCULATION!$B:$B,[2]CALCULATION!$H:$H,"")</f>
        <v>HUAWEI</v>
      </c>
      <c r="I1791" s="23">
        <v>1.2359709273955364E-2</v>
      </c>
      <c r="J1791" s="23">
        <v>9.6309422913937893E-3</v>
      </c>
      <c r="K1791" s="23">
        <v>2.7073648885806986E-2</v>
      </c>
      <c r="L1791" s="23">
        <v>1.4268062653916727E-3</v>
      </c>
      <c r="M1791" s="23">
        <v>1.7835078317395908E-3</v>
      </c>
      <c r="N1791" s="23">
        <v>7.2232067185453424E-3</v>
      </c>
      <c r="O1791" s="23">
        <v>0.70881951756826567</v>
      </c>
      <c r="P1791" s="103" t="s">
        <v>6554</v>
      </c>
      <c r="Q1791" s="36" t="s">
        <v>5796</v>
      </c>
      <c r="R1791" s="36"/>
      <c r="S1791" s="35" t="str" cm="1">
        <f t="array" ref="S1791">IFERROR(_xlfn.IFS(
U1791="MPR ISSUE","PDH",
U1791="BSS Hardware Issue","BSS",
U1791="Sites strategiques, MLL, Pylone, etc.","ENVTECH",
U1791="AKTIVCO DEFAUT GE &amp; POWER Cabinet","AKTIVCO",
U1791="AKTIVCO Coupure ENEO &amp; Baisse de tension","AKTIVCO GRID ONLY",
U1791="Coupure ENEO &amp; Baisse de tension","IHS GRID ONLY",
U1791="Defaut GE &amp; POWER Cabinet","IHS",
U1791="Sharing","Partners",
U1791="Sites strategiques &amp; DataCenter","SST &amp; DC",
U1791="Exclu","Exclu",
U1791="SAT","SAT",
U1791="SPARE-ISSUE","SPARE-ISSUE",
U1791="Fiber CAmtel","TRANS_FO_CAMTEL",
U1791="Fiber AOF","Fiber AOF",
U1791="Projet OCM (HUAWEI)","TRAVAUX-HUAWEI",
U1791="Projet OCM (NOKIA)","TRAVAUX-NOKIA",
U1791="ACCESS-ISSUE","ACCESS-ISSUE",
U1791="Projet OCM (ZTE, NOKIA, autres projets)","TRAVAUX OCM",
U1791="No root CAuse","No root cause",
U1791="ODU HS","PDH",
U1791="IP &amp; VLAN","PDH",
U1791="Warehouse HUAWEI","SPARE-ISSUE",
U1791="SPARE-HS","SPARE-ISSUE",
U1791="Power Telco","BSS",U1791="no impacts","no impacts"
),"")</f>
        <v/>
      </c>
      <c r="T1791" s="35" t="str" cm="1">
        <f t="array" ref="T1791">IFERROR(_xlfn.IFS(
U1791="MPR ISSUE","TX ISSUE",
U1791="BSS Hardware Issue","RAN ISSUE",
U1791="Sites strategiques, MLL, Pylone, etc.","ENVTECH",
U1791="AKTIVCO DEFAUT GE &amp; POWER Cabinet","POWER ISSUE",
U1791="AKTIVCO Coupure ENEO &amp; Baisse de tension","POWER ISSUE",
U1791="Coupure ENEO &amp; Baisse de tension","POWER ISSUE",
U1791="Defaut GE &amp; POWER Cabinet","POWER ISSUE",
U1791="Sharing","POWER ISSUE",
U1791="Sites strategiques &amp; DataCenter","POWER ISSUE",
U1791="Exclu","Exclu",
U1791="SAT","TX ISSUE",
U1791="SPARE-ISSUE","SPARE-ISSUE",
U1791="Fiber CAmtel","TX ISSUE",
U1791="Fiber AOF","TX ISSUE",
U1791="Projet OCM (HUAWEI)","TRAVAUX-HUAWEI",
U1791="Projet OCM (NOKIA)","TRAVAUX -NOKIA",
U1791="ACCESS-ISSUE","ACCESS-ISSUE",
U1791="Projet OCM (ZTE, NOKIA, autres projets)","TRAVAUX OCM",
U1791="No root CAuse","No root cause",
U1791="ODU HS","TX ISSUE",
U1791="IP &amp; VLAN","TX ISSUE",
U1791="Warehouse HUAWEI","SPARE-ISSUE",
U1791="SPARE-HS","SPARE-ISSUE",
U1791="Power Telco","RAN ISSUE",U1791="no impacts","no impacts"
),"")</f>
        <v/>
      </c>
      <c r="U1791" s="28"/>
      <c r="V1791" s="35" t="str" cm="1">
        <f t="array" ref="V1791">IFERROR(_xlfn.IFS(
U1791="MPR ISSUE","ACTIVE",
U1791="BSS Hardware Issue","ACTIVE",
U1791="Sites strategiques, MLL, Pylone, etc.","PASSIVE",
U1791="AKTIVCO DEFAUT GE &amp; POWER Cabinet","PASSIVE",
U1791="AKTIVCO Coupure ENEO &amp; Baisse de tension","PASSIVE",
U1791="Coupure ENEO &amp; Baisse de tension","PASSIVE",
U1791="Defaut GE &amp; POWER Cabinet","PASSIVE",
U1791="Sharing","PASSIVE",
U1791="Sites strategiques &amp; DataCenter","PASSIVE",
U1791="Exclu","Exclu",
U1791="SAT","ACTIVE",
U1791="SPARE-ISSUE","SPARE-ISSUE",
U1791="Fiber CAmtel","ACTIVE",
U1791="Fiber AOF","ACTIVE",
U1791="Projet OCM (HUAWEI)","PLANNED WORKS",
U1791="Projet OCM (NOKIA)","PLANNED WORKS",
U1791="ACCESS-ISSUE","ACCESS-ISSUE",
U1791="Projet OCM (ZTE, NOKIA, autres projets)","PLANNED WORKS",
U1791="No root CAuse","No root cause",
U1791="ODU HS","ACTIVE",
U1791="IP &amp; VLAN","ACTIVE",
U1791="Warehouse HUAWEI","SPARE-ISSUE",
U1791="SPARE-HS","SPARE-ISSUE",
U1791="Power Telco","ACTIVE",U1791="no impacts","no impacts"
),"")</f>
        <v/>
      </c>
      <c r="W1791" s="102"/>
      <c r="X1791" s="102"/>
      <c r="Y1791" s="102"/>
      <c r="Z1791" s="102"/>
      <c r="AA1791" s="102"/>
      <c r="AB1791" s="104" t="s">
        <v>5423</v>
      </c>
      <c r="AC1791" s="9"/>
      <c r="AD1791" s="9"/>
      <c r="AE1791" s="7" t="s">
        <v>5423</v>
      </c>
      <c r="AF1791" s="6"/>
      <c r="AG1791" s="7"/>
      <c r="AH1791" s="3" t="s">
        <v>5423</v>
      </c>
      <c r="AI1791" s="18" t="s">
        <v>5423</v>
      </c>
      <c r="AJ1791" s="18" t="s">
        <v>5423</v>
      </c>
      <c r="AK1791" s="18" t="s">
        <v>5423</v>
      </c>
      <c r="AL1791" s="18" t="s">
        <v>5423</v>
      </c>
      <c r="AM1791" s="18" t="s">
        <v>5423</v>
      </c>
      <c r="AN1791" s="18" t="s">
        <v>5423</v>
      </c>
      <c r="AO1791" s="18" t="s">
        <v>5423</v>
      </c>
      <c r="AP1791" s="18" t="s">
        <v>5423</v>
      </c>
      <c r="AQ1791" s="18" t="s">
        <v>5423</v>
      </c>
      <c r="AR1791" s="18" t="s">
        <v>5423</v>
      </c>
      <c r="AS1791" s="18" t="s">
        <v>5423</v>
      </c>
      <c r="AT1791" s="18" t="s">
        <v>5423</v>
      </c>
      <c r="AU1791" s="9" t="s">
        <v>5423</v>
      </c>
      <c r="AV1791" s="14"/>
      <c r="AW1791" s="14" t="s">
        <v>5423</v>
      </c>
      <c r="AX1791" s="14" t="str">
        <f>_xlfn.XLOOKUP(B1791,'[4]cell downs 18042026 17h'!$B:$B,'[4]cell downs 18042026 17h'!$B:$B,"")</f>
        <v/>
      </c>
      <c r="AY1791" s="14" t="str">
        <f>_xlfn.XLOOKUP(B1791,'[5]Cells Huawei 19042026 15h'!$B:$B,'[5]Cells Huawei 19042026 15h'!$B:$B,"")</f>
        <v/>
      </c>
      <c r="AZ1791" s="105" t="str">
        <f>_xlfn.XLOOKUP(B1791,'INCIDENT-04-23-2026'!E:E,'INCIDENT-04-23-2026'!F:F,"")</f>
        <v/>
      </c>
      <c r="BA1791" s="105" t="str">
        <f>_xlfn.XLOOKUP(B1791,'[6]Eneo 17H'!$C:$C,'[6]Eneo 17H'!$I:$I,"")</f>
        <v/>
      </c>
      <c r="BB1791" s="105" t="str">
        <f>_xlfn.XLOOKUP(B1791,[8]ALL!$B:$B,[8]ALL!$M:$M,"")</f>
        <v/>
      </c>
      <c r="BC1791" s="105" t="str">
        <f>_xlfn.XLOOKUP(B1791,'[6]Eneo 17H'!$C:$C,'[6]Eneo 17H'!$I:$I,"")</f>
        <v/>
      </c>
      <c r="BD1791" s="105" t="str">
        <f>_xlfn.XLOOKUP(B1791,'[7]Eneo 12H'!$C:$C,'[7]Eneo 12H'!$I:$I,"")</f>
        <v/>
      </c>
      <c r="BE1791" s="105" t="s">
        <v>5423</v>
      </c>
    </row>
    <row r="1792" spans="1:57" hidden="1" x14ac:dyDescent="0.3">
      <c r="A1792" s="1" t="s">
        <v>3873</v>
      </c>
      <c r="B1792" s="8" t="s">
        <v>3874</v>
      </c>
      <c r="C1792" s="3" t="str">
        <f>_xlfn.XLOOKUP(B1792,'[1]daily break down'!$D:$D,'[1]daily break down'!$E:$E,"")</f>
        <v>EXTREME-NORD</v>
      </c>
      <c r="D1792" s="1" t="s">
        <v>21</v>
      </c>
      <c r="E1792" s="1" t="s">
        <v>80</v>
      </c>
      <c r="F1792" s="3" t="s">
        <v>55</v>
      </c>
      <c r="G1792" s="1" t="s">
        <v>3807</v>
      </c>
      <c r="H1792" s="25" t="str">
        <f>_xlfn.XLOOKUP(B1792,[2]CALCULATION!$B:$B,[2]CALCULATION!$H:$H,"")</f>
        <v>HUAWEI</v>
      </c>
      <c r="I1792" s="23">
        <v>0</v>
      </c>
      <c r="J1792" s="23">
        <v>0</v>
      </c>
      <c r="K1792" s="23">
        <v>0</v>
      </c>
      <c r="L1792" s="23">
        <v>3.5670156634791817E-4</v>
      </c>
      <c r="M1792" s="23">
        <v>0</v>
      </c>
      <c r="N1792" s="23">
        <v>0</v>
      </c>
      <c r="O1792" s="23">
        <v>0</v>
      </c>
      <c r="P1792" s="103" t="s">
        <v>6554</v>
      </c>
      <c r="Q1792" s="36" t="s">
        <v>6552</v>
      </c>
      <c r="R1792" s="36"/>
      <c r="S1792" s="35" t="str" cm="1">
        <f t="array" ref="S1792">IFERROR(_xlfn.IFS(
U1792="MPR ISSUE","PDH",
U1792="BSS Hardware Issue","BSS",
U1792="Sites strategiques, MLL, Pylone, etc.","ENVTECH",
U1792="AKTIVCO DEFAUT GE &amp; POWER Cabinet","AKTIVCO",
U1792="AKTIVCO Coupure ENEO &amp; Baisse de tension","AKTIVCO GRID ONLY",
U1792="Coupure ENEO &amp; Baisse de tension","IHS GRID ONLY",
U1792="Defaut GE &amp; POWER Cabinet","IHS",
U1792="Sharing","Partners",
U1792="Sites strategiques &amp; DataCenter","SST &amp; DC",
U1792="Exclu","Exclu",
U1792="SAT","SAT",
U1792="SPARE-ISSUE","SPARE-ISSUE",
U1792="Fiber CAmtel","TRANS_FO_CAMTEL",
U1792="Fiber AOF","Fiber AOF",
U1792="Projet OCM (HUAWEI)","TRAVAUX-HUAWEI",
U1792="Projet OCM (NOKIA)","TRAVAUX-NOKIA",
U1792="ACCESS-ISSUE","ACCESS-ISSUE",
U1792="Projet OCM (ZTE, NOKIA, autres projets)","TRAVAUX OCM",
U1792="No root CAuse","No root cause",
U1792="ODU HS","PDH",
U1792="IP &amp; VLAN","PDH",
U1792="Warehouse HUAWEI","SPARE-ISSUE",
U1792="SPARE-HS","SPARE-ISSUE",
U1792="Power Telco","BSS",U1792="no impacts","no impacts"
),"")</f>
        <v/>
      </c>
      <c r="T1792" s="35" t="str" cm="1">
        <f t="array" ref="T1792">IFERROR(_xlfn.IFS(
U1792="MPR ISSUE","TX ISSUE",
U1792="BSS Hardware Issue","RAN ISSUE",
U1792="Sites strategiques, MLL, Pylone, etc.","ENVTECH",
U1792="AKTIVCO DEFAUT GE &amp; POWER Cabinet","POWER ISSUE",
U1792="AKTIVCO Coupure ENEO &amp; Baisse de tension","POWER ISSUE",
U1792="Coupure ENEO &amp; Baisse de tension","POWER ISSUE",
U1792="Defaut GE &amp; POWER Cabinet","POWER ISSUE",
U1792="Sharing","POWER ISSUE",
U1792="Sites strategiques &amp; DataCenter","POWER ISSUE",
U1792="Exclu","Exclu",
U1792="SAT","TX ISSUE",
U1792="SPARE-ISSUE","SPARE-ISSUE",
U1792="Fiber CAmtel","TX ISSUE",
U1792="Fiber AOF","TX ISSUE",
U1792="Projet OCM (HUAWEI)","TRAVAUX-HUAWEI",
U1792="Projet OCM (NOKIA)","TRAVAUX -NOKIA",
U1792="ACCESS-ISSUE","ACCESS-ISSUE",
U1792="Projet OCM (ZTE, NOKIA, autres projets)","TRAVAUX OCM",
U1792="No root CAuse","No root cause",
U1792="ODU HS","TX ISSUE",
U1792="IP &amp; VLAN","TX ISSUE",
U1792="Warehouse HUAWEI","SPARE-ISSUE",
U1792="SPARE-HS","SPARE-ISSUE",
U1792="Power Telco","RAN ISSUE",U1792="no impacts","no impacts"
),"")</f>
        <v/>
      </c>
      <c r="U1792" s="28"/>
      <c r="V1792" s="35" t="str" cm="1">
        <f t="array" ref="V1792">IFERROR(_xlfn.IFS(
U1792="MPR ISSUE","ACTIVE",
U1792="BSS Hardware Issue","ACTIVE",
U1792="Sites strategiques, MLL, Pylone, etc.","PASSIVE",
U1792="AKTIVCO DEFAUT GE &amp; POWER Cabinet","PASSIVE",
U1792="AKTIVCO Coupure ENEO &amp; Baisse de tension","PASSIVE",
U1792="Coupure ENEO &amp; Baisse de tension","PASSIVE",
U1792="Defaut GE &amp; POWER Cabinet","PASSIVE",
U1792="Sharing","PASSIVE",
U1792="Sites strategiques &amp; DataCenter","PASSIVE",
U1792="Exclu","Exclu",
U1792="SAT","ACTIVE",
U1792="SPARE-ISSUE","SPARE-ISSUE",
U1792="Fiber CAmtel","ACTIVE",
U1792="Fiber AOF","ACTIVE",
U1792="Projet OCM (HUAWEI)","PLANNED WORKS",
U1792="Projet OCM (NOKIA)","PLANNED WORKS",
U1792="ACCESS-ISSUE","ACCESS-ISSUE",
U1792="Projet OCM (ZTE, NOKIA, autres projets)","PLANNED WORKS",
U1792="No root CAuse","No root cause",
U1792="ODU HS","ACTIVE",
U1792="IP &amp; VLAN","ACTIVE",
U1792="Warehouse HUAWEI","SPARE-ISSUE",
U1792="SPARE-HS","SPARE-ISSUE",
U1792="Power Telco","ACTIVE",U1792="no impacts","no impacts"
),"")</f>
        <v/>
      </c>
      <c r="W1792" s="102"/>
      <c r="X1792" s="102"/>
      <c r="Y1792" s="102"/>
      <c r="Z1792" s="102"/>
      <c r="AA1792" s="102"/>
      <c r="AB1792" s="104" t="s">
        <v>5423</v>
      </c>
      <c r="AC1792" s="9"/>
      <c r="AD1792" s="9"/>
      <c r="AE1792" s="7" t="s">
        <v>5423</v>
      </c>
      <c r="AF1792" s="6"/>
      <c r="AG1792" s="7"/>
      <c r="AH1792" s="3" t="s">
        <v>5423</v>
      </c>
      <c r="AI1792" s="18" t="s">
        <v>5423</v>
      </c>
      <c r="AJ1792" s="18" t="s">
        <v>5423</v>
      </c>
      <c r="AK1792" s="18" t="s">
        <v>5423</v>
      </c>
      <c r="AL1792" s="18" t="s">
        <v>5423</v>
      </c>
      <c r="AM1792" s="18" t="s">
        <v>5423</v>
      </c>
      <c r="AN1792" s="18" t="s">
        <v>5423</v>
      </c>
      <c r="AO1792" s="18" t="s">
        <v>5423</v>
      </c>
      <c r="AP1792" s="18" t="s">
        <v>5423</v>
      </c>
      <c r="AQ1792" s="18" t="s">
        <v>5423</v>
      </c>
      <c r="AR1792" s="18" t="s">
        <v>5423</v>
      </c>
      <c r="AS1792" s="18" t="s">
        <v>5423</v>
      </c>
      <c r="AT1792" s="18" t="s">
        <v>5423</v>
      </c>
      <c r="AU1792" s="9" t="s">
        <v>5423</v>
      </c>
      <c r="AV1792" s="14"/>
      <c r="AW1792" s="14" t="s">
        <v>5423</v>
      </c>
      <c r="AX1792" s="14" t="str">
        <f>_xlfn.XLOOKUP(B1792,'[4]cell downs 18042026 17h'!$B:$B,'[4]cell downs 18042026 17h'!$B:$B,"")</f>
        <v/>
      </c>
      <c r="AY1792" s="14" t="str">
        <f>_xlfn.XLOOKUP(B1792,'[5]Cells Huawei 19042026 15h'!$B:$B,'[5]Cells Huawei 19042026 15h'!$B:$B,"")</f>
        <v/>
      </c>
      <c r="AZ1792" s="105" t="str">
        <f>_xlfn.XLOOKUP(B1792,'INCIDENT-04-23-2026'!E:E,'INCIDENT-04-23-2026'!F:F,"")</f>
        <v/>
      </c>
      <c r="BA1792" s="105" t="str">
        <f>_xlfn.XLOOKUP(B1792,'[6]Eneo 17H'!$C:$C,'[6]Eneo 17H'!$I:$I,"")</f>
        <v/>
      </c>
      <c r="BB1792" s="105" t="str">
        <f>_xlfn.XLOOKUP(B1792,[8]ALL!$B:$B,[8]ALL!$M:$M,"")</f>
        <v/>
      </c>
      <c r="BC1792" s="105" t="str">
        <f>_xlfn.XLOOKUP(B1792,'[6]Eneo 17H'!$C:$C,'[6]Eneo 17H'!$I:$I,"")</f>
        <v/>
      </c>
      <c r="BD1792" s="105" t="str">
        <f>_xlfn.XLOOKUP(B1792,'[7]Eneo 12H'!$C:$C,'[7]Eneo 12H'!$I:$I,"")</f>
        <v/>
      </c>
      <c r="BE1792" s="105" t="s">
        <v>5423</v>
      </c>
    </row>
    <row r="1793" spans="1:57" hidden="1" x14ac:dyDescent="0.3">
      <c r="A1793" s="1" t="s">
        <v>4247</v>
      </c>
      <c r="B1793" s="8" t="s">
        <v>4248</v>
      </c>
      <c r="C1793" s="3" t="str">
        <f>_xlfn.XLOOKUP(B1793,'[1]daily break down'!$D:$D,'[1]daily break down'!$E:$E,"")</f>
        <v>ADAMAOUA</v>
      </c>
      <c r="D1793" s="1"/>
      <c r="E1793" s="1"/>
      <c r="F1793" s="3" t="s">
        <v>90</v>
      </c>
      <c r="G1793" s="1" t="s">
        <v>4249</v>
      </c>
      <c r="H1793" s="25" t="str">
        <f>_xlfn.XLOOKUP(B1793,[2]CALCULATION!$B:$B,[2]CALCULATION!$H:$H,"")</f>
        <v>HUAWEI</v>
      </c>
      <c r="I1793" s="23">
        <v>0</v>
      </c>
      <c r="J1793" s="23">
        <v>4.8154711456968946E-3</v>
      </c>
      <c r="K1793" s="23">
        <v>1.1860327081068279E-2</v>
      </c>
      <c r="L1793" s="23">
        <v>0</v>
      </c>
      <c r="M1793" s="23">
        <v>0</v>
      </c>
      <c r="N1793" s="23">
        <v>1.5748374154260582E-2</v>
      </c>
      <c r="O1793" s="23">
        <v>5.6180496699797106E-3</v>
      </c>
      <c r="P1793" s="103" t="s">
        <v>6554</v>
      </c>
      <c r="Q1793" s="36" t="s">
        <v>5796</v>
      </c>
      <c r="R1793" s="36"/>
      <c r="S1793" s="35" t="str" cm="1">
        <f t="array" ref="S1793">IFERROR(_xlfn.IFS(
U1793="MPR ISSUE","PDH",
U1793="BSS Hardware Issue","BSS",
U1793="Sites strategiques, MLL, Pylone, etc.","ENVTECH",
U1793="AKTIVCO DEFAUT GE &amp; POWER Cabinet","AKTIVCO",
U1793="AKTIVCO Coupure ENEO &amp; Baisse de tension","AKTIVCO GRID ONLY",
U1793="Coupure ENEO &amp; Baisse de tension","IHS GRID ONLY",
U1793="Defaut GE &amp; POWER Cabinet","IHS",
U1793="Sharing","Partners",
U1793="Sites strategiques &amp; DataCenter","SST &amp; DC",
U1793="Exclu","Exclu",
U1793="SAT","SAT",
U1793="SPARE-ISSUE","SPARE-ISSUE",
U1793="Fiber CAmtel","TRANS_FO_CAMTEL",
U1793="Fiber AOF","Fiber AOF",
U1793="Projet OCM (HUAWEI)","TRAVAUX-HUAWEI",
U1793="Projet OCM (NOKIA)","TRAVAUX-NOKIA",
U1793="ACCESS-ISSUE","ACCESS-ISSUE",
U1793="Projet OCM (ZTE, NOKIA, autres projets)","TRAVAUX OCM",
U1793="No root CAuse","No root cause",
U1793="ODU HS","PDH",
U1793="IP &amp; VLAN","PDH",
U1793="Warehouse HUAWEI","SPARE-ISSUE",
U1793="SPARE-HS","SPARE-ISSUE",
U1793="Power Telco","BSS",U1793="no impacts","no impacts"
),"")</f>
        <v/>
      </c>
      <c r="T1793" s="35" t="str" cm="1">
        <f t="array" ref="T1793">IFERROR(_xlfn.IFS(
U1793="MPR ISSUE","TX ISSUE",
U1793="BSS Hardware Issue","RAN ISSUE",
U1793="Sites strategiques, MLL, Pylone, etc.","ENVTECH",
U1793="AKTIVCO DEFAUT GE &amp; POWER Cabinet","POWER ISSUE",
U1793="AKTIVCO Coupure ENEO &amp; Baisse de tension","POWER ISSUE",
U1793="Coupure ENEO &amp; Baisse de tension","POWER ISSUE",
U1793="Defaut GE &amp; POWER Cabinet","POWER ISSUE",
U1793="Sharing","POWER ISSUE",
U1793="Sites strategiques &amp; DataCenter","POWER ISSUE",
U1793="Exclu","Exclu",
U1793="SAT","TX ISSUE",
U1793="SPARE-ISSUE","SPARE-ISSUE",
U1793="Fiber CAmtel","TX ISSUE",
U1793="Fiber AOF","TX ISSUE",
U1793="Projet OCM (HUAWEI)","TRAVAUX-HUAWEI",
U1793="Projet OCM (NOKIA)","TRAVAUX -NOKIA",
U1793="ACCESS-ISSUE","ACCESS-ISSUE",
U1793="Projet OCM (ZTE, NOKIA, autres projets)","TRAVAUX OCM",
U1793="No root CAuse","No root cause",
U1793="ODU HS","TX ISSUE",
U1793="IP &amp; VLAN","TX ISSUE",
U1793="Warehouse HUAWEI","SPARE-ISSUE",
U1793="SPARE-HS","SPARE-ISSUE",
U1793="Power Telco","RAN ISSUE",U1793="no impacts","no impacts"
),"")</f>
        <v/>
      </c>
      <c r="U1793" s="28"/>
      <c r="V1793" s="35" t="str" cm="1">
        <f t="array" ref="V1793">IFERROR(_xlfn.IFS(
U1793="MPR ISSUE","ACTIVE",
U1793="BSS Hardware Issue","ACTIVE",
U1793="Sites strategiques, MLL, Pylone, etc.","PASSIVE",
U1793="AKTIVCO DEFAUT GE &amp; POWER Cabinet","PASSIVE",
U1793="AKTIVCO Coupure ENEO &amp; Baisse de tension","PASSIVE",
U1793="Coupure ENEO &amp; Baisse de tension","PASSIVE",
U1793="Defaut GE &amp; POWER Cabinet","PASSIVE",
U1793="Sharing","PASSIVE",
U1793="Sites strategiques &amp; DataCenter","PASSIVE",
U1793="Exclu","Exclu",
U1793="SAT","ACTIVE",
U1793="SPARE-ISSUE","SPARE-ISSUE",
U1793="Fiber CAmtel","ACTIVE",
U1793="Fiber AOF","ACTIVE",
U1793="Projet OCM (HUAWEI)","PLANNED WORKS",
U1793="Projet OCM (NOKIA)","PLANNED WORKS",
U1793="ACCESS-ISSUE","ACCESS-ISSUE",
U1793="Projet OCM (ZTE, NOKIA, autres projets)","PLANNED WORKS",
U1793="No root CAuse","No root cause",
U1793="ODU HS","ACTIVE",
U1793="IP &amp; VLAN","ACTIVE",
U1793="Warehouse HUAWEI","SPARE-ISSUE",
U1793="SPARE-HS","SPARE-ISSUE",
U1793="Power Telco","ACTIVE",U1793="no impacts","no impacts"
),"")</f>
        <v/>
      </c>
      <c r="W1793" s="102"/>
      <c r="X1793" s="102"/>
      <c r="Y1793" s="102"/>
      <c r="Z1793" s="102"/>
      <c r="AA1793" s="102"/>
      <c r="AB1793" s="104" t="s">
        <v>5423</v>
      </c>
      <c r="AC1793" s="9"/>
      <c r="AD1793" s="9"/>
      <c r="AE1793" s="7" t="s">
        <v>5423</v>
      </c>
      <c r="AF1793" s="6"/>
      <c r="AG1793" s="7"/>
      <c r="AH1793" s="3" t="s">
        <v>5423</v>
      </c>
      <c r="AI1793" s="18" t="s">
        <v>5423</v>
      </c>
      <c r="AJ1793" s="18" t="s">
        <v>5423</v>
      </c>
      <c r="AK1793" s="18" t="s">
        <v>5423</v>
      </c>
      <c r="AL1793" s="18" t="s">
        <v>5423</v>
      </c>
      <c r="AM1793" s="18" t="s">
        <v>5423</v>
      </c>
      <c r="AN1793" s="18" t="s">
        <v>5423</v>
      </c>
      <c r="AO1793" s="18" t="s">
        <v>5423</v>
      </c>
      <c r="AP1793" s="18" t="s">
        <v>5423</v>
      </c>
      <c r="AQ1793" s="18" t="s">
        <v>5423</v>
      </c>
      <c r="AR1793" s="18" t="s">
        <v>5423</v>
      </c>
      <c r="AS1793" s="18" t="s">
        <v>5423</v>
      </c>
      <c r="AT1793" s="18" t="s">
        <v>5423</v>
      </c>
      <c r="AU1793" s="9" t="s">
        <v>5423</v>
      </c>
      <c r="AV1793" s="14"/>
      <c r="AW1793" s="14" t="s">
        <v>5423</v>
      </c>
      <c r="AX1793" s="14" t="str">
        <f>_xlfn.XLOOKUP(B1793,'[4]cell downs 18042026 17h'!$B:$B,'[4]cell downs 18042026 17h'!$B:$B,"")</f>
        <v/>
      </c>
      <c r="AY1793" s="14" t="str">
        <f>_xlfn.XLOOKUP(B1793,'[5]Cells Huawei 19042026 15h'!$B:$B,'[5]Cells Huawei 19042026 15h'!$B:$B,"")</f>
        <v/>
      </c>
      <c r="AZ1793" s="105" t="str">
        <f>_xlfn.XLOOKUP(B1793,'INCIDENT-04-23-2026'!E:E,'INCIDENT-04-23-2026'!F:F,"")</f>
        <v/>
      </c>
      <c r="BA1793" s="105" t="str">
        <f>_xlfn.XLOOKUP(B1793,'[6]Eneo 17H'!$C:$C,'[6]Eneo 17H'!$I:$I,"")</f>
        <v/>
      </c>
      <c r="BB1793" s="105" t="str">
        <f>_xlfn.XLOOKUP(B1793,[8]ALL!$B:$B,[8]ALL!$M:$M,"")</f>
        <v/>
      </c>
      <c r="BC1793" s="105" t="str">
        <f>_xlfn.XLOOKUP(B1793,'[6]Eneo 17H'!$C:$C,'[6]Eneo 17H'!$I:$I,"")</f>
        <v/>
      </c>
      <c r="BD1793" s="105" t="str">
        <f>_xlfn.XLOOKUP(B1793,'[7]Eneo 12H'!$C:$C,'[7]Eneo 12H'!$I:$I,"")</f>
        <v/>
      </c>
      <c r="BE1793" s="105" t="s">
        <v>5423</v>
      </c>
    </row>
    <row r="1794" spans="1:57" hidden="1" x14ac:dyDescent="0.3">
      <c r="A1794" s="1" t="s">
        <v>5220</v>
      </c>
      <c r="B1794" s="8" t="s">
        <v>5221</v>
      </c>
      <c r="C1794" s="3" t="str">
        <f>_xlfn.XLOOKUP(B1794,'[1]daily break down'!$D:$D,'[1]daily break down'!$E:$E,"")</f>
        <v>SUD-OUEST</v>
      </c>
      <c r="D1794" s="1" t="s">
        <v>11</v>
      </c>
      <c r="E1794" s="1" t="s">
        <v>12</v>
      </c>
      <c r="F1794" s="3" t="s">
        <v>13</v>
      </c>
      <c r="G1794" s="1" t="s">
        <v>5222</v>
      </c>
      <c r="H1794" s="25" t="str">
        <f>_xlfn.XLOOKUP(B1794,[2]CALCULATION!$B:$B,[2]CALCULATION!$H:$H,"")</f>
        <v>HUAWEI</v>
      </c>
      <c r="I1794" s="23">
        <v>0.42882662306346719</v>
      </c>
      <c r="J1794" s="23">
        <v>2.0510340065005295E-3</v>
      </c>
      <c r="K1794" s="23">
        <v>0</v>
      </c>
      <c r="L1794" s="23">
        <v>8.0257852428281581E-4</v>
      </c>
      <c r="M1794" s="23">
        <v>0.26806122711046049</v>
      </c>
      <c r="N1794" s="23">
        <v>0</v>
      </c>
      <c r="O1794" s="23">
        <v>0</v>
      </c>
      <c r="P1794" s="103" t="s">
        <v>6554</v>
      </c>
      <c r="Q1794" s="36" t="s">
        <v>6552</v>
      </c>
      <c r="R1794" s="36"/>
      <c r="S1794" s="35" t="str" cm="1">
        <f t="array" ref="S1794">IFERROR(_xlfn.IFS(
U1794="MPR ISSUE","PDH",
U1794="BSS Hardware Issue","BSS",
U1794="Sites strategiques, MLL, Pylone, etc.","ENVTECH",
U1794="AKTIVCO DEFAUT GE &amp; POWER Cabinet","AKTIVCO",
U1794="AKTIVCO Coupure ENEO &amp; Baisse de tension","AKTIVCO GRID ONLY",
U1794="Coupure ENEO &amp; Baisse de tension","IHS GRID ONLY",
U1794="Defaut GE &amp; POWER Cabinet","IHS",
U1794="Sharing","Partners",
U1794="Sites strategiques &amp; DataCenter","SST &amp; DC",
U1794="Exclu","Exclu",
U1794="SAT","SAT",
U1794="SPARE-ISSUE","SPARE-ISSUE",
U1794="Fiber CAmtel","TRANS_FO_CAMTEL",
U1794="Fiber AOF","Fiber AOF",
U1794="Projet OCM (HUAWEI)","TRAVAUX-HUAWEI",
U1794="Projet OCM (NOKIA)","TRAVAUX-NOKIA",
U1794="ACCESS-ISSUE","ACCESS-ISSUE",
U1794="Projet OCM (ZTE, NOKIA, autres projets)","TRAVAUX OCM",
U1794="No root CAuse","No root cause",
U1794="ODU HS","PDH",
U1794="IP &amp; VLAN","PDH",
U1794="Warehouse HUAWEI","SPARE-ISSUE",
U1794="SPARE-HS","SPARE-ISSUE",
U1794="Power Telco","BSS",U1794="no impacts","no impacts"
),"")</f>
        <v/>
      </c>
      <c r="T1794" s="35" t="str" cm="1">
        <f t="array" ref="T1794">IFERROR(_xlfn.IFS(
U1794="MPR ISSUE","TX ISSUE",
U1794="BSS Hardware Issue","RAN ISSUE",
U1794="Sites strategiques, MLL, Pylone, etc.","ENVTECH",
U1794="AKTIVCO DEFAUT GE &amp; POWER Cabinet","POWER ISSUE",
U1794="AKTIVCO Coupure ENEO &amp; Baisse de tension","POWER ISSUE",
U1794="Coupure ENEO &amp; Baisse de tension","POWER ISSUE",
U1794="Defaut GE &amp; POWER Cabinet","POWER ISSUE",
U1794="Sharing","POWER ISSUE",
U1794="Sites strategiques &amp; DataCenter","POWER ISSUE",
U1794="Exclu","Exclu",
U1794="SAT","TX ISSUE",
U1794="SPARE-ISSUE","SPARE-ISSUE",
U1794="Fiber CAmtel","TX ISSUE",
U1794="Fiber AOF","TX ISSUE",
U1794="Projet OCM (HUAWEI)","TRAVAUX-HUAWEI",
U1794="Projet OCM (NOKIA)","TRAVAUX -NOKIA",
U1794="ACCESS-ISSUE","ACCESS-ISSUE",
U1794="Projet OCM (ZTE, NOKIA, autres projets)","TRAVAUX OCM",
U1794="No root CAuse","No root cause",
U1794="ODU HS","TX ISSUE",
U1794="IP &amp; VLAN","TX ISSUE",
U1794="Warehouse HUAWEI","SPARE-ISSUE",
U1794="SPARE-HS","SPARE-ISSUE",
U1794="Power Telco","RAN ISSUE",U1794="no impacts","no impacts"
),"")</f>
        <v/>
      </c>
      <c r="U1794" s="28"/>
      <c r="V1794" s="35" t="str" cm="1">
        <f t="array" ref="V1794">IFERROR(_xlfn.IFS(
U1794="MPR ISSUE","ACTIVE",
U1794="BSS Hardware Issue","ACTIVE",
U1794="Sites strategiques, MLL, Pylone, etc.","PASSIVE",
U1794="AKTIVCO DEFAUT GE &amp; POWER Cabinet","PASSIVE",
U1794="AKTIVCO Coupure ENEO &amp; Baisse de tension","PASSIVE",
U1794="Coupure ENEO &amp; Baisse de tension","PASSIVE",
U1794="Defaut GE &amp; POWER Cabinet","PASSIVE",
U1794="Sharing","PASSIVE",
U1794="Sites strategiques &amp; DataCenter","PASSIVE",
U1794="Exclu","Exclu",
U1794="SAT","ACTIVE",
U1794="SPARE-ISSUE","SPARE-ISSUE",
U1794="Fiber CAmtel","ACTIVE",
U1794="Fiber AOF","ACTIVE",
U1794="Projet OCM (HUAWEI)","PLANNED WORKS",
U1794="Projet OCM (NOKIA)","PLANNED WORKS",
U1794="ACCESS-ISSUE","ACCESS-ISSUE",
U1794="Projet OCM (ZTE, NOKIA, autres projets)","PLANNED WORKS",
U1794="No root CAuse","No root cause",
U1794="ODU HS","ACTIVE",
U1794="IP &amp; VLAN","ACTIVE",
U1794="Warehouse HUAWEI","SPARE-ISSUE",
U1794="SPARE-HS","SPARE-ISSUE",
U1794="Power Telco","ACTIVE",U1794="no impacts","no impacts"
),"")</f>
        <v/>
      </c>
      <c r="W1794" s="102"/>
      <c r="X1794" s="102"/>
      <c r="Y1794" s="102"/>
      <c r="Z1794" s="102"/>
      <c r="AA1794" s="102"/>
      <c r="AB1794" s="104" t="s">
        <v>5423</v>
      </c>
      <c r="AC1794" s="9"/>
      <c r="AD1794" s="9"/>
      <c r="AE1794" s="7" t="s">
        <v>5423</v>
      </c>
      <c r="AF1794" s="6"/>
      <c r="AG1794" s="7"/>
      <c r="AH1794" s="3" t="s">
        <v>5423</v>
      </c>
      <c r="AI1794" s="18" t="s">
        <v>5423</v>
      </c>
      <c r="AJ1794" s="18" t="s">
        <v>5423</v>
      </c>
      <c r="AK1794" s="18" t="s">
        <v>5423</v>
      </c>
      <c r="AL1794" s="18" t="s">
        <v>5423</v>
      </c>
      <c r="AM1794" s="18" t="s">
        <v>5423</v>
      </c>
      <c r="AN1794" s="18" t="s">
        <v>5423</v>
      </c>
      <c r="AO1794" s="18" t="s">
        <v>5423</v>
      </c>
      <c r="AP1794" s="18" t="s">
        <v>5423</v>
      </c>
      <c r="AQ1794" s="18" t="s">
        <v>5423</v>
      </c>
      <c r="AR1794" s="18" t="s">
        <v>5423</v>
      </c>
      <c r="AS1794" s="18" t="s">
        <v>5423</v>
      </c>
      <c r="AT1794" s="18" t="s">
        <v>5423</v>
      </c>
      <c r="AU1794" s="9" t="s">
        <v>5423</v>
      </c>
      <c r="AV1794" s="14"/>
      <c r="AW1794" s="14" t="s">
        <v>5423</v>
      </c>
      <c r="AX1794" s="14" t="str">
        <f>_xlfn.XLOOKUP(B1794,'[4]cell downs 18042026 17h'!$B:$B,'[4]cell downs 18042026 17h'!$B:$B,"")</f>
        <v/>
      </c>
      <c r="AY1794" s="14" t="str">
        <f>_xlfn.XLOOKUP(B1794,'[5]Cells Huawei 19042026 15h'!$B:$B,'[5]Cells Huawei 19042026 15h'!$B:$B,"")</f>
        <v/>
      </c>
      <c r="AZ1794" s="105" t="str">
        <f>_xlfn.XLOOKUP(B1794,'INCIDENT-04-23-2026'!E:E,'INCIDENT-04-23-2026'!F:F,"")</f>
        <v/>
      </c>
      <c r="BA1794" s="105" t="str">
        <f>_xlfn.XLOOKUP(B1794,'[6]Eneo 17H'!$C:$C,'[6]Eneo 17H'!$I:$I,"")</f>
        <v/>
      </c>
      <c r="BB1794" s="105" t="str">
        <f>_xlfn.XLOOKUP(B1794,[8]ALL!$B:$B,[8]ALL!$M:$M,"")</f>
        <v/>
      </c>
      <c r="BC1794" s="105" t="str">
        <f>_xlfn.XLOOKUP(B1794,'[6]Eneo 17H'!$C:$C,'[6]Eneo 17H'!$I:$I,"")</f>
        <v/>
      </c>
      <c r="BD1794" s="105" t="str">
        <f>_xlfn.XLOOKUP(B1794,'[7]Eneo 12H'!$C:$C,'[7]Eneo 12H'!$I:$I,"")</f>
        <v/>
      </c>
      <c r="BE1794" s="105" t="s">
        <v>5423</v>
      </c>
    </row>
    <row r="1795" spans="1:57" hidden="1" x14ac:dyDescent="0.3">
      <c r="A1795" s="1" t="s">
        <v>1549</v>
      </c>
      <c r="B1795" s="8" t="s">
        <v>1550</v>
      </c>
      <c r="C1795" s="3" t="str">
        <f>_xlfn.XLOOKUP(B1795,'[1]daily break down'!$D:$D,'[1]daily break down'!$E:$E,"")</f>
        <v>SUD-OUEST</v>
      </c>
      <c r="D1795" s="1" t="s">
        <v>21</v>
      </c>
      <c r="E1795" s="1" t="s">
        <v>988</v>
      </c>
      <c r="F1795" s="3" t="s">
        <v>13</v>
      </c>
      <c r="G1795" s="1" t="s">
        <v>1432</v>
      </c>
      <c r="H1795" s="25" t="str">
        <f>_xlfn.XLOOKUP(B1795,[2]CALCULATION!$B:$B,[2]CALCULATION!$H:$H,"")</f>
        <v>Huawei</v>
      </c>
      <c r="I1795" s="23">
        <v>1.4089711870742768E-3</v>
      </c>
      <c r="J1795" s="23">
        <v>1.4981465786612564E-3</v>
      </c>
      <c r="K1795" s="23">
        <v>0.3272736871242149</v>
      </c>
      <c r="L1795" s="23">
        <v>5.7607302965188775E-2</v>
      </c>
      <c r="M1795" s="23">
        <v>1.2484554822177136E-3</v>
      </c>
      <c r="N1795" s="23">
        <v>1.4981465786612564E-3</v>
      </c>
      <c r="O1795" s="23">
        <v>7.3979904860558207E-2</v>
      </c>
      <c r="P1795" s="103" t="s">
        <v>6554</v>
      </c>
      <c r="Q1795" s="36" t="s">
        <v>6552</v>
      </c>
      <c r="R1795" s="36"/>
      <c r="S1795" s="35" t="str" cm="1">
        <f t="array" ref="S1795">IFERROR(_xlfn.IFS(
U1795="MPR ISSUE","PDH",
U1795="BSS Hardware Issue","BSS",
U1795="Sites strategiques, MLL, Pylone, etc.","ENVTECH",
U1795="AKTIVCO DEFAUT GE &amp; POWER Cabinet","AKTIVCO",
U1795="AKTIVCO Coupure ENEO &amp; Baisse de tension","AKTIVCO GRID ONLY",
U1795="Coupure ENEO &amp; Baisse de tension","IHS GRID ONLY",
U1795="Defaut GE &amp; POWER Cabinet","IHS",
U1795="Sharing","Partners",
U1795="Sites strategiques &amp; DataCenter","SST &amp; DC",
U1795="Exclu","Exclu",
U1795="SAT","SAT",
U1795="SPARE-ISSUE","SPARE-ISSUE",
U1795="Fiber CAmtel","TRANS_FO_CAMTEL",
U1795="Fiber AOF","Fiber AOF",
U1795="Projet OCM (HUAWEI)","TRAVAUX-HUAWEI",
U1795="Projet OCM (NOKIA)","TRAVAUX-NOKIA",
U1795="ACCESS-ISSUE","ACCESS-ISSUE",
U1795="Projet OCM (ZTE, NOKIA, autres projets)","TRAVAUX OCM",
U1795="No root CAuse","No root cause",
U1795="ODU HS","PDH",
U1795="IP &amp; VLAN","PDH",
U1795="Warehouse HUAWEI","SPARE-ISSUE",
U1795="SPARE-HS","SPARE-ISSUE",
U1795="Power Telco","BSS",U1795="no impacts","no impacts"
),"")</f>
        <v/>
      </c>
      <c r="T1795" s="35" t="str" cm="1">
        <f t="array" ref="T1795">IFERROR(_xlfn.IFS(
U1795="MPR ISSUE","TX ISSUE",
U1795="BSS Hardware Issue","RAN ISSUE",
U1795="Sites strategiques, MLL, Pylone, etc.","ENVTECH",
U1795="AKTIVCO DEFAUT GE &amp; POWER Cabinet","POWER ISSUE",
U1795="AKTIVCO Coupure ENEO &amp; Baisse de tension","POWER ISSUE",
U1795="Coupure ENEO &amp; Baisse de tension","POWER ISSUE",
U1795="Defaut GE &amp; POWER Cabinet","POWER ISSUE",
U1795="Sharing","POWER ISSUE",
U1795="Sites strategiques &amp; DataCenter","POWER ISSUE",
U1795="Exclu","Exclu",
U1795="SAT","TX ISSUE",
U1795="SPARE-ISSUE","SPARE-ISSUE",
U1795="Fiber CAmtel","TX ISSUE",
U1795="Fiber AOF","TX ISSUE",
U1795="Projet OCM (HUAWEI)","TRAVAUX-HUAWEI",
U1795="Projet OCM (NOKIA)","TRAVAUX -NOKIA",
U1795="ACCESS-ISSUE","ACCESS-ISSUE",
U1795="Projet OCM (ZTE, NOKIA, autres projets)","TRAVAUX OCM",
U1795="No root CAuse","No root cause",
U1795="ODU HS","TX ISSUE",
U1795="IP &amp; VLAN","TX ISSUE",
U1795="Warehouse HUAWEI","SPARE-ISSUE",
U1795="SPARE-HS","SPARE-ISSUE",
U1795="Power Telco","RAN ISSUE",U1795="no impacts","no impacts"
),"")</f>
        <v/>
      </c>
      <c r="U1795" s="28"/>
      <c r="V1795" s="35" t="str" cm="1">
        <f t="array" ref="V1795">IFERROR(_xlfn.IFS(
U1795="MPR ISSUE","ACTIVE",
U1795="BSS Hardware Issue","ACTIVE",
U1795="Sites strategiques, MLL, Pylone, etc.","PASSIVE",
U1795="AKTIVCO DEFAUT GE &amp; POWER Cabinet","PASSIVE",
U1795="AKTIVCO Coupure ENEO &amp; Baisse de tension","PASSIVE",
U1795="Coupure ENEO &amp; Baisse de tension","PASSIVE",
U1795="Defaut GE &amp; POWER Cabinet","PASSIVE",
U1795="Sharing","PASSIVE",
U1795="Sites strategiques &amp; DataCenter","PASSIVE",
U1795="Exclu","Exclu",
U1795="SAT","ACTIVE",
U1795="SPARE-ISSUE","SPARE-ISSUE",
U1795="Fiber CAmtel","ACTIVE",
U1795="Fiber AOF","ACTIVE",
U1795="Projet OCM (HUAWEI)","PLANNED WORKS",
U1795="Projet OCM (NOKIA)","PLANNED WORKS",
U1795="ACCESS-ISSUE","ACCESS-ISSUE",
U1795="Projet OCM (ZTE, NOKIA, autres projets)","PLANNED WORKS",
U1795="No root CAuse","No root cause",
U1795="ODU HS","ACTIVE",
U1795="IP &amp; VLAN","ACTIVE",
U1795="Warehouse HUAWEI","SPARE-ISSUE",
U1795="SPARE-HS","SPARE-ISSUE",
U1795="Power Telco","ACTIVE",U1795="no impacts","no impacts"
),"")</f>
        <v/>
      </c>
      <c r="W1795" s="102"/>
      <c r="X1795" s="102"/>
      <c r="Y1795" s="102"/>
      <c r="Z1795" s="102"/>
      <c r="AA1795" s="102"/>
      <c r="AB1795" s="104" t="s">
        <v>5423</v>
      </c>
      <c r="AC1795" s="9"/>
      <c r="AD1795" s="9"/>
      <c r="AE1795" s="7" t="s">
        <v>5423</v>
      </c>
      <c r="AF1795" s="6"/>
      <c r="AG1795" s="7"/>
      <c r="AH1795" s="3" t="s">
        <v>5423</v>
      </c>
      <c r="AI1795" s="18" t="s">
        <v>5423</v>
      </c>
      <c r="AJ1795" s="18" t="s">
        <v>5423</v>
      </c>
      <c r="AK1795" s="18" t="s">
        <v>5423</v>
      </c>
      <c r="AL1795" s="18" t="s">
        <v>5423</v>
      </c>
      <c r="AM1795" s="18" t="s">
        <v>5423</v>
      </c>
      <c r="AN1795" s="18" t="s">
        <v>5423</v>
      </c>
      <c r="AO1795" s="18" t="s">
        <v>5423</v>
      </c>
      <c r="AP1795" s="18" t="s">
        <v>5423</v>
      </c>
      <c r="AQ1795" s="18" t="s">
        <v>5423</v>
      </c>
      <c r="AR1795" s="18" t="s">
        <v>5423</v>
      </c>
      <c r="AS1795" s="18" t="s">
        <v>5423</v>
      </c>
      <c r="AT1795" s="18" t="s">
        <v>5423</v>
      </c>
      <c r="AU1795" s="9" t="s">
        <v>5423</v>
      </c>
      <c r="AV1795" s="14"/>
      <c r="AW1795" s="14" t="s">
        <v>5423</v>
      </c>
      <c r="AX1795" s="14" t="str">
        <f>_xlfn.XLOOKUP(B1795,'[4]cell downs 18042026 17h'!$B:$B,'[4]cell downs 18042026 17h'!$B:$B,"")</f>
        <v/>
      </c>
      <c r="AY1795" s="14" t="str">
        <f>_xlfn.XLOOKUP(B1795,'[5]Cells Huawei 19042026 15h'!$B:$B,'[5]Cells Huawei 19042026 15h'!$B:$B,"")</f>
        <v/>
      </c>
      <c r="AZ1795" s="105" t="str">
        <f>_xlfn.XLOOKUP(B1795,'INCIDENT-04-23-2026'!E:E,'INCIDENT-04-23-2026'!F:F,"")</f>
        <v/>
      </c>
      <c r="BA1795" s="105" t="str">
        <f>_xlfn.XLOOKUP(B1795,'[6]Eneo 17H'!$C:$C,'[6]Eneo 17H'!$I:$I,"")</f>
        <v/>
      </c>
      <c r="BB1795" s="105" t="str">
        <f>_xlfn.XLOOKUP(B1795,[8]ALL!$B:$B,[8]ALL!$M:$M,"")</f>
        <v/>
      </c>
      <c r="BC1795" s="105" t="str">
        <f>_xlfn.XLOOKUP(B1795,'[6]Eneo 17H'!$C:$C,'[6]Eneo 17H'!$I:$I,"")</f>
        <v/>
      </c>
      <c r="BD1795" s="105" t="str">
        <f>_xlfn.XLOOKUP(B1795,'[7]Eneo 12H'!$C:$C,'[7]Eneo 12H'!$I:$I,"")</f>
        <v/>
      </c>
      <c r="BE1795" s="105" t="s">
        <v>5423</v>
      </c>
    </row>
    <row r="1796" spans="1:57" hidden="1" x14ac:dyDescent="0.3">
      <c r="A1796" s="1" t="s">
        <v>3021</v>
      </c>
      <c r="B1796" s="8" t="s">
        <v>3022</v>
      </c>
      <c r="C1796" s="3" t="str">
        <f>_xlfn.XLOOKUP(B1796,'[1]daily break down'!$D:$D,'[1]daily break down'!$E:$E,"")</f>
        <v>NORD-OUEST</v>
      </c>
      <c r="D1796" s="1" t="s">
        <v>11</v>
      </c>
      <c r="E1796" s="1" t="s">
        <v>12</v>
      </c>
      <c r="F1796" s="3" t="s">
        <v>51</v>
      </c>
      <c r="G1796" s="1" t="s">
        <v>3023</v>
      </c>
      <c r="H1796" s="25" t="str">
        <f>_xlfn.XLOOKUP(B1796,[2]CALCULATION!$B:$B,[2]CALCULATION!$H:$H,"")</f>
        <v>Huawei</v>
      </c>
      <c r="I1796" s="23">
        <v>0</v>
      </c>
      <c r="J1796" s="23">
        <v>0</v>
      </c>
      <c r="K1796" s="23">
        <v>0</v>
      </c>
      <c r="L1796" s="23">
        <v>1.3350626225269882</v>
      </c>
      <c r="M1796" s="23">
        <v>0</v>
      </c>
      <c r="N1796" s="23">
        <v>1.5180326909851527</v>
      </c>
      <c r="O1796" s="23">
        <v>0</v>
      </c>
      <c r="P1796" s="103" t="s">
        <v>6554</v>
      </c>
      <c r="Q1796" s="36" t="s">
        <v>6552</v>
      </c>
      <c r="R1796" s="36"/>
      <c r="S1796" s="35" t="str" cm="1">
        <f t="array" ref="S1796">IFERROR(_xlfn.IFS(
U1796="MPR ISSUE","PDH",
U1796="BSS Hardware Issue","BSS",
U1796="Sites strategiques, MLL, Pylone, etc.","ENVTECH",
U1796="AKTIVCO DEFAUT GE &amp; POWER Cabinet","AKTIVCO",
U1796="AKTIVCO Coupure ENEO &amp; Baisse de tension","AKTIVCO GRID ONLY",
U1796="Coupure ENEO &amp; Baisse de tension","IHS GRID ONLY",
U1796="Defaut GE &amp; POWER Cabinet","IHS",
U1796="Sharing","Partners",
U1796="Sites strategiques &amp; DataCenter","SST &amp; DC",
U1796="Exclu","Exclu",
U1796="SAT","SAT",
U1796="SPARE-ISSUE","SPARE-ISSUE",
U1796="Fiber CAmtel","TRANS_FO_CAMTEL",
U1796="Fiber AOF","Fiber AOF",
U1796="Projet OCM (HUAWEI)","TRAVAUX-HUAWEI",
U1796="Projet OCM (NOKIA)","TRAVAUX-NOKIA",
U1796="ACCESS-ISSUE","ACCESS-ISSUE",
U1796="Projet OCM (ZTE, NOKIA, autres projets)","TRAVAUX OCM",
U1796="No root CAuse","No root cause",
U1796="ODU HS","PDH",
U1796="IP &amp; VLAN","PDH",
U1796="Warehouse HUAWEI","SPARE-ISSUE",
U1796="SPARE-HS","SPARE-ISSUE",
U1796="Power Telco","BSS",U1796="no impacts","no impacts"
),"")</f>
        <v/>
      </c>
      <c r="T1796" s="35" t="str" cm="1">
        <f t="array" ref="T1796">IFERROR(_xlfn.IFS(
U1796="MPR ISSUE","TX ISSUE",
U1796="BSS Hardware Issue","RAN ISSUE",
U1796="Sites strategiques, MLL, Pylone, etc.","ENVTECH",
U1796="AKTIVCO DEFAUT GE &amp; POWER Cabinet","POWER ISSUE",
U1796="AKTIVCO Coupure ENEO &amp; Baisse de tension","POWER ISSUE",
U1796="Coupure ENEO &amp; Baisse de tension","POWER ISSUE",
U1796="Defaut GE &amp; POWER Cabinet","POWER ISSUE",
U1796="Sharing","POWER ISSUE",
U1796="Sites strategiques &amp; DataCenter","POWER ISSUE",
U1796="Exclu","Exclu",
U1796="SAT","TX ISSUE",
U1796="SPARE-ISSUE","SPARE-ISSUE",
U1796="Fiber CAmtel","TX ISSUE",
U1796="Fiber AOF","TX ISSUE",
U1796="Projet OCM (HUAWEI)","TRAVAUX-HUAWEI",
U1796="Projet OCM (NOKIA)","TRAVAUX -NOKIA",
U1796="ACCESS-ISSUE","ACCESS-ISSUE",
U1796="Projet OCM (ZTE, NOKIA, autres projets)","TRAVAUX OCM",
U1796="No root CAuse","No root cause",
U1796="ODU HS","TX ISSUE",
U1796="IP &amp; VLAN","TX ISSUE",
U1796="Warehouse HUAWEI","SPARE-ISSUE",
U1796="SPARE-HS","SPARE-ISSUE",
U1796="Power Telco","RAN ISSUE",U1796="no impacts","no impacts"
),"")</f>
        <v/>
      </c>
      <c r="U1796" s="28"/>
      <c r="V1796" s="35" t="str" cm="1">
        <f t="array" ref="V1796">IFERROR(_xlfn.IFS(
U1796="MPR ISSUE","ACTIVE",
U1796="BSS Hardware Issue","ACTIVE",
U1796="Sites strategiques, MLL, Pylone, etc.","PASSIVE",
U1796="AKTIVCO DEFAUT GE &amp; POWER Cabinet","PASSIVE",
U1796="AKTIVCO Coupure ENEO &amp; Baisse de tension","PASSIVE",
U1796="Coupure ENEO &amp; Baisse de tension","PASSIVE",
U1796="Defaut GE &amp; POWER Cabinet","PASSIVE",
U1796="Sharing","PASSIVE",
U1796="Sites strategiques &amp; DataCenter","PASSIVE",
U1796="Exclu","Exclu",
U1796="SAT","ACTIVE",
U1796="SPARE-ISSUE","SPARE-ISSUE",
U1796="Fiber CAmtel","ACTIVE",
U1796="Fiber AOF","ACTIVE",
U1796="Projet OCM (HUAWEI)","PLANNED WORKS",
U1796="Projet OCM (NOKIA)","PLANNED WORKS",
U1796="ACCESS-ISSUE","ACCESS-ISSUE",
U1796="Projet OCM (ZTE, NOKIA, autres projets)","PLANNED WORKS",
U1796="No root CAuse","No root cause",
U1796="ODU HS","ACTIVE",
U1796="IP &amp; VLAN","ACTIVE",
U1796="Warehouse HUAWEI","SPARE-ISSUE",
U1796="SPARE-HS","SPARE-ISSUE",
U1796="Power Telco","ACTIVE",U1796="no impacts","no impacts"
),"")</f>
        <v/>
      </c>
      <c r="W1796" s="102"/>
      <c r="X1796" s="102"/>
      <c r="Y1796" s="102"/>
      <c r="Z1796" s="102"/>
      <c r="AA1796" s="102"/>
      <c r="AB1796" s="104" t="s">
        <v>5423</v>
      </c>
      <c r="AC1796" s="9"/>
      <c r="AD1796" s="9"/>
      <c r="AE1796" s="7" t="s">
        <v>5423</v>
      </c>
      <c r="AF1796" s="6"/>
      <c r="AG1796" s="7"/>
      <c r="AH1796" s="3" t="s">
        <v>5423</v>
      </c>
      <c r="AI1796" s="18" t="s">
        <v>5423</v>
      </c>
      <c r="AJ1796" s="18" t="s">
        <v>5423</v>
      </c>
      <c r="AK1796" s="18" t="s">
        <v>5423</v>
      </c>
      <c r="AL1796" s="18" t="s">
        <v>5423</v>
      </c>
      <c r="AM1796" s="18" t="s">
        <v>5423</v>
      </c>
      <c r="AN1796" s="18" t="s">
        <v>5423</v>
      </c>
      <c r="AO1796" s="18" t="s">
        <v>5423</v>
      </c>
      <c r="AP1796" s="18" t="s">
        <v>5423</v>
      </c>
      <c r="AQ1796" s="18" t="s">
        <v>5423</v>
      </c>
      <c r="AR1796" s="18" t="s">
        <v>5423</v>
      </c>
      <c r="AS1796" s="18" t="s">
        <v>5423</v>
      </c>
      <c r="AT1796" s="18" t="s">
        <v>5423</v>
      </c>
      <c r="AU1796" s="9" t="s">
        <v>5423</v>
      </c>
      <c r="AV1796" s="14"/>
      <c r="AW1796" s="14" t="s">
        <v>5423</v>
      </c>
      <c r="AX1796" s="14" t="str">
        <f>_xlfn.XLOOKUP(B1796,'[4]cell downs 18042026 17h'!$B:$B,'[4]cell downs 18042026 17h'!$B:$B,"")</f>
        <v/>
      </c>
      <c r="AY1796" s="14" t="str">
        <f>_xlfn.XLOOKUP(B1796,'[5]Cells Huawei 19042026 15h'!$B:$B,'[5]Cells Huawei 19042026 15h'!$B:$B,"")</f>
        <v/>
      </c>
      <c r="AZ1796" s="105" t="str">
        <f>_xlfn.XLOOKUP(B1796,'INCIDENT-04-23-2026'!E:E,'INCIDENT-04-23-2026'!F:F,"")</f>
        <v/>
      </c>
      <c r="BA1796" s="105" t="str">
        <f>_xlfn.XLOOKUP(B1796,'[6]Eneo 17H'!$C:$C,'[6]Eneo 17H'!$I:$I,"")</f>
        <v/>
      </c>
      <c r="BB1796" s="105" t="str">
        <f>_xlfn.XLOOKUP(B1796,[8]ALL!$B:$B,[8]ALL!$M:$M,"")</f>
        <v/>
      </c>
      <c r="BC1796" s="105" t="str">
        <f>_xlfn.XLOOKUP(B1796,'[6]Eneo 17H'!$C:$C,'[6]Eneo 17H'!$I:$I,"")</f>
        <v/>
      </c>
      <c r="BD1796" s="105" t="str">
        <f>_xlfn.XLOOKUP(B1796,'[7]Eneo 12H'!$C:$C,'[7]Eneo 12H'!$I:$I,"")</f>
        <v/>
      </c>
      <c r="BE1796" s="105" t="s">
        <v>5423</v>
      </c>
    </row>
    <row r="1797" spans="1:57" hidden="1" x14ac:dyDescent="0.3">
      <c r="A1797" s="1" t="s">
        <v>4337</v>
      </c>
      <c r="B1797" s="8" t="s">
        <v>4338</v>
      </c>
      <c r="C1797" s="3" t="str">
        <f>_xlfn.XLOOKUP(B1797,'[1]daily break down'!$D:$D,'[1]daily break down'!$E:$E,"")</f>
        <v>SUD-OUEST</v>
      </c>
      <c r="D1797" s="1" t="s">
        <v>11</v>
      </c>
      <c r="E1797" s="1" t="s">
        <v>154</v>
      </c>
      <c r="F1797" s="3" t="s">
        <v>13</v>
      </c>
      <c r="G1797" s="1" t="s">
        <v>684</v>
      </c>
      <c r="H1797" s="25" t="str">
        <f>_xlfn.XLOOKUP(B1797,[2]CALCULATION!$B:$B,[2]CALCULATION!$H:$H,"")</f>
        <v>HUAWEI</v>
      </c>
      <c r="I1797" s="23">
        <v>0.16442158700807286</v>
      </c>
      <c r="J1797" s="23">
        <v>1.7835078317395905E-3</v>
      </c>
      <c r="K1797" s="23">
        <v>0</v>
      </c>
      <c r="L1797" s="23">
        <v>0</v>
      </c>
      <c r="M1797" s="23">
        <v>0</v>
      </c>
      <c r="N1797" s="23">
        <v>0</v>
      </c>
      <c r="O1797" s="23">
        <v>0</v>
      </c>
      <c r="P1797" s="103" t="s">
        <v>6554</v>
      </c>
      <c r="Q1797" s="36" t="s">
        <v>6552</v>
      </c>
      <c r="R1797" s="36"/>
      <c r="S1797" s="35" t="str" cm="1">
        <f t="array" ref="S1797">IFERROR(_xlfn.IFS(
U1797="MPR ISSUE","PDH",
U1797="BSS Hardware Issue","BSS",
U1797="Sites strategiques, MLL, Pylone, etc.","ENVTECH",
U1797="AKTIVCO DEFAUT GE &amp; POWER Cabinet","AKTIVCO",
U1797="AKTIVCO Coupure ENEO &amp; Baisse de tension","AKTIVCO GRID ONLY",
U1797="Coupure ENEO &amp; Baisse de tension","IHS GRID ONLY",
U1797="Defaut GE &amp; POWER Cabinet","IHS",
U1797="Sharing","Partners",
U1797="Sites strategiques &amp; DataCenter","SST &amp; DC",
U1797="Exclu","Exclu",
U1797="SAT","SAT",
U1797="SPARE-ISSUE","SPARE-ISSUE",
U1797="Fiber CAmtel","TRANS_FO_CAMTEL",
U1797="Fiber AOF","Fiber AOF",
U1797="Projet OCM (HUAWEI)","TRAVAUX-HUAWEI",
U1797="Projet OCM (NOKIA)","TRAVAUX-NOKIA",
U1797="ACCESS-ISSUE","ACCESS-ISSUE",
U1797="Projet OCM (ZTE, NOKIA, autres projets)","TRAVAUX OCM",
U1797="No root CAuse","No root cause",
U1797="ODU HS","PDH",
U1797="IP &amp; VLAN","PDH",
U1797="Warehouse HUAWEI","SPARE-ISSUE",
U1797="SPARE-HS","SPARE-ISSUE",
U1797="Power Telco","BSS",U1797="no impacts","no impacts"
),"")</f>
        <v/>
      </c>
      <c r="T1797" s="35" t="str" cm="1">
        <f t="array" ref="T1797">IFERROR(_xlfn.IFS(
U1797="MPR ISSUE","TX ISSUE",
U1797="BSS Hardware Issue","RAN ISSUE",
U1797="Sites strategiques, MLL, Pylone, etc.","ENVTECH",
U1797="AKTIVCO DEFAUT GE &amp; POWER Cabinet","POWER ISSUE",
U1797="AKTIVCO Coupure ENEO &amp; Baisse de tension","POWER ISSUE",
U1797="Coupure ENEO &amp; Baisse de tension","POWER ISSUE",
U1797="Defaut GE &amp; POWER Cabinet","POWER ISSUE",
U1797="Sharing","POWER ISSUE",
U1797="Sites strategiques &amp; DataCenter","POWER ISSUE",
U1797="Exclu","Exclu",
U1797="SAT","TX ISSUE",
U1797="SPARE-ISSUE","SPARE-ISSUE",
U1797="Fiber CAmtel","TX ISSUE",
U1797="Fiber AOF","TX ISSUE",
U1797="Projet OCM (HUAWEI)","TRAVAUX-HUAWEI",
U1797="Projet OCM (NOKIA)","TRAVAUX -NOKIA",
U1797="ACCESS-ISSUE","ACCESS-ISSUE",
U1797="Projet OCM (ZTE, NOKIA, autres projets)","TRAVAUX OCM",
U1797="No root CAuse","No root cause",
U1797="ODU HS","TX ISSUE",
U1797="IP &amp; VLAN","TX ISSUE",
U1797="Warehouse HUAWEI","SPARE-ISSUE",
U1797="SPARE-HS","SPARE-ISSUE",
U1797="Power Telco","RAN ISSUE",U1797="no impacts","no impacts"
),"")</f>
        <v/>
      </c>
      <c r="U1797" s="28"/>
      <c r="V1797" s="35" t="str" cm="1">
        <f t="array" ref="V1797">IFERROR(_xlfn.IFS(
U1797="MPR ISSUE","ACTIVE",
U1797="BSS Hardware Issue","ACTIVE",
U1797="Sites strategiques, MLL, Pylone, etc.","PASSIVE",
U1797="AKTIVCO DEFAUT GE &amp; POWER Cabinet","PASSIVE",
U1797="AKTIVCO Coupure ENEO &amp; Baisse de tension","PASSIVE",
U1797="Coupure ENEO &amp; Baisse de tension","PASSIVE",
U1797="Defaut GE &amp; POWER Cabinet","PASSIVE",
U1797="Sharing","PASSIVE",
U1797="Sites strategiques &amp; DataCenter","PASSIVE",
U1797="Exclu","Exclu",
U1797="SAT","ACTIVE",
U1797="SPARE-ISSUE","SPARE-ISSUE",
U1797="Fiber CAmtel","ACTIVE",
U1797="Fiber AOF","ACTIVE",
U1797="Projet OCM (HUAWEI)","PLANNED WORKS",
U1797="Projet OCM (NOKIA)","PLANNED WORKS",
U1797="ACCESS-ISSUE","ACCESS-ISSUE",
U1797="Projet OCM (ZTE, NOKIA, autres projets)","PLANNED WORKS",
U1797="No root CAuse","No root cause",
U1797="ODU HS","ACTIVE",
U1797="IP &amp; VLAN","ACTIVE",
U1797="Warehouse HUAWEI","SPARE-ISSUE",
U1797="SPARE-HS","SPARE-ISSUE",
U1797="Power Telco","ACTIVE",U1797="no impacts","no impacts"
),"")</f>
        <v/>
      </c>
      <c r="W1797" s="102"/>
      <c r="X1797" s="102"/>
      <c r="Y1797" s="102"/>
      <c r="Z1797" s="102"/>
      <c r="AA1797" s="102"/>
      <c r="AB1797" s="104" t="s">
        <v>5423</v>
      </c>
      <c r="AC1797" s="9"/>
      <c r="AD1797" s="9"/>
      <c r="AE1797" s="7" t="s">
        <v>5423</v>
      </c>
      <c r="AF1797" s="6"/>
      <c r="AG1797" s="7"/>
      <c r="AH1797" s="3" t="s">
        <v>5423</v>
      </c>
      <c r="AI1797" s="18" t="s">
        <v>5423</v>
      </c>
      <c r="AJ1797" s="18" t="s">
        <v>5423</v>
      </c>
      <c r="AK1797" s="18" t="s">
        <v>5423</v>
      </c>
      <c r="AL1797" s="18" t="s">
        <v>5423</v>
      </c>
      <c r="AM1797" s="18" t="s">
        <v>5423</v>
      </c>
      <c r="AN1797" s="18" t="s">
        <v>5423</v>
      </c>
      <c r="AO1797" s="18" t="s">
        <v>5423</v>
      </c>
      <c r="AP1797" s="18" t="s">
        <v>5423</v>
      </c>
      <c r="AQ1797" s="18" t="s">
        <v>5423</v>
      </c>
      <c r="AR1797" s="18" t="s">
        <v>5423</v>
      </c>
      <c r="AS1797" s="18" t="s">
        <v>5423</v>
      </c>
      <c r="AT1797" s="18" t="s">
        <v>5423</v>
      </c>
      <c r="AU1797" s="9" t="s">
        <v>5423</v>
      </c>
      <c r="AV1797" s="14"/>
      <c r="AW1797" s="14" t="s">
        <v>5423</v>
      </c>
      <c r="AX1797" s="14" t="str">
        <f>_xlfn.XLOOKUP(B1797,'[4]cell downs 18042026 17h'!$B:$B,'[4]cell downs 18042026 17h'!$B:$B,"")</f>
        <v/>
      </c>
      <c r="AY1797" s="14" t="str">
        <f>_xlfn.XLOOKUP(B1797,'[5]Cells Huawei 19042026 15h'!$B:$B,'[5]Cells Huawei 19042026 15h'!$B:$B,"")</f>
        <v/>
      </c>
      <c r="AZ1797" s="105" t="str">
        <f>_xlfn.XLOOKUP(B1797,'INCIDENT-04-23-2026'!E:E,'INCIDENT-04-23-2026'!F:F,"")</f>
        <v/>
      </c>
      <c r="BA1797" s="105" t="str">
        <f>_xlfn.XLOOKUP(B1797,'[6]Eneo 17H'!$C:$C,'[6]Eneo 17H'!$I:$I,"")</f>
        <v/>
      </c>
      <c r="BB1797" s="105" t="str">
        <f>_xlfn.XLOOKUP(B1797,[8]ALL!$B:$B,[8]ALL!$M:$M,"")</f>
        <v/>
      </c>
      <c r="BC1797" s="105" t="str">
        <f>_xlfn.XLOOKUP(B1797,'[6]Eneo 17H'!$C:$C,'[6]Eneo 17H'!$I:$I,"")</f>
        <v/>
      </c>
      <c r="BD1797" s="105" t="str">
        <f>_xlfn.XLOOKUP(B1797,'[7]Eneo 12H'!$C:$C,'[7]Eneo 12H'!$I:$I,"")</f>
        <v/>
      </c>
      <c r="BE1797" s="105" t="s">
        <v>5423</v>
      </c>
    </row>
    <row r="1798" spans="1:57" hidden="1" x14ac:dyDescent="0.3">
      <c r="A1798" s="1" t="s">
        <v>3114</v>
      </c>
      <c r="B1798" s="8" t="s">
        <v>3115</v>
      </c>
      <c r="C1798" s="3" t="str">
        <f>_xlfn.XLOOKUP(B1798,'[1]daily break down'!$D:$D,'[1]daily break down'!$E:$E,"")</f>
        <v>EXTREME-NORD</v>
      </c>
      <c r="D1798" s="1" t="s">
        <v>11</v>
      </c>
      <c r="E1798" s="1" t="s">
        <v>96</v>
      </c>
      <c r="F1798" s="3" t="s">
        <v>55</v>
      </c>
      <c r="G1798" s="1" t="s">
        <v>2974</v>
      </c>
      <c r="H1798" s="25" t="str">
        <f>_xlfn.XLOOKUP(B1798,[2]CALCULATION!$B:$B,[2]CALCULATION!$H:$H,"")</f>
        <v>HUAWEI</v>
      </c>
      <c r="I1798" s="23">
        <v>0</v>
      </c>
      <c r="J1798" s="23">
        <v>0</v>
      </c>
      <c r="K1798" s="23">
        <v>0</v>
      </c>
      <c r="L1798" s="23">
        <v>0</v>
      </c>
      <c r="M1798" s="23">
        <v>8.9175391586979543E-5</v>
      </c>
      <c r="N1798" s="23">
        <v>0</v>
      </c>
      <c r="O1798" s="23">
        <v>0</v>
      </c>
      <c r="P1798" s="103" t="s">
        <v>6554</v>
      </c>
      <c r="Q1798" s="36" t="s">
        <v>6552</v>
      </c>
      <c r="R1798" s="36"/>
      <c r="S1798" s="35" t="str" cm="1">
        <f t="array" ref="S1798">IFERROR(_xlfn.IFS(
U1798="MPR ISSUE","PDH",
U1798="BSS Hardware Issue","BSS",
U1798="Sites strategiques, MLL, Pylone, etc.","ENVTECH",
U1798="AKTIVCO DEFAUT GE &amp; POWER Cabinet","AKTIVCO",
U1798="AKTIVCO Coupure ENEO &amp; Baisse de tension","AKTIVCO GRID ONLY",
U1798="Coupure ENEO &amp; Baisse de tension","IHS GRID ONLY",
U1798="Defaut GE &amp; POWER Cabinet","IHS",
U1798="Sharing","Partners",
U1798="Sites strategiques &amp; DataCenter","SST &amp; DC",
U1798="Exclu","Exclu",
U1798="SAT","SAT",
U1798="SPARE-ISSUE","SPARE-ISSUE",
U1798="Fiber CAmtel","TRANS_FO_CAMTEL",
U1798="Fiber AOF","Fiber AOF",
U1798="Projet OCM (HUAWEI)","TRAVAUX-HUAWEI",
U1798="Projet OCM (NOKIA)","TRAVAUX-NOKIA",
U1798="ACCESS-ISSUE","ACCESS-ISSUE",
U1798="Projet OCM (ZTE, NOKIA, autres projets)","TRAVAUX OCM",
U1798="No root CAuse","No root cause",
U1798="ODU HS","PDH",
U1798="IP &amp; VLAN","PDH",
U1798="Warehouse HUAWEI","SPARE-ISSUE",
U1798="SPARE-HS","SPARE-ISSUE",
U1798="Power Telco","BSS",U1798="no impacts","no impacts"
),"")</f>
        <v/>
      </c>
      <c r="T1798" s="35" t="str" cm="1">
        <f t="array" ref="T1798">IFERROR(_xlfn.IFS(
U1798="MPR ISSUE","TX ISSUE",
U1798="BSS Hardware Issue","RAN ISSUE",
U1798="Sites strategiques, MLL, Pylone, etc.","ENVTECH",
U1798="AKTIVCO DEFAUT GE &amp; POWER Cabinet","POWER ISSUE",
U1798="AKTIVCO Coupure ENEO &amp; Baisse de tension","POWER ISSUE",
U1798="Coupure ENEO &amp; Baisse de tension","POWER ISSUE",
U1798="Defaut GE &amp; POWER Cabinet","POWER ISSUE",
U1798="Sharing","POWER ISSUE",
U1798="Sites strategiques &amp; DataCenter","POWER ISSUE",
U1798="Exclu","Exclu",
U1798="SAT","TX ISSUE",
U1798="SPARE-ISSUE","SPARE-ISSUE",
U1798="Fiber CAmtel","TX ISSUE",
U1798="Fiber AOF","TX ISSUE",
U1798="Projet OCM (HUAWEI)","TRAVAUX-HUAWEI",
U1798="Projet OCM (NOKIA)","TRAVAUX -NOKIA",
U1798="ACCESS-ISSUE","ACCESS-ISSUE",
U1798="Projet OCM (ZTE, NOKIA, autres projets)","TRAVAUX OCM",
U1798="No root CAuse","No root cause",
U1798="ODU HS","TX ISSUE",
U1798="IP &amp; VLAN","TX ISSUE",
U1798="Warehouse HUAWEI","SPARE-ISSUE",
U1798="SPARE-HS","SPARE-ISSUE",
U1798="Power Telco","RAN ISSUE",U1798="no impacts","no impacts"
),"")</f>
        <v/>
      </c>
      <c r="U1798" s="28"/>
      <c r="V1798" s="35" t="str" cm="1">
        <f t="array" ref="V1798">IFERROR(_xlfn.IFS(
U1798="MPR ISSUE","ACTIVE",
U1798="BSS Hardware Issue","ACTIVE",
U1798="Sites strategiques, MLL, Pylone, etc.","PASSIVE",
U1798="AKTIVCO DEFAUT GE &amp; POWER Cabinet","PASSIVE",
U1798="AKTIVCO Coupure ENEO &amp; Baisse de tension","PASSIVE",
U1798="Coupure ENEO &amp; Baisse de tension","PASSIVE",
U1798="Defaut GE &amp; POWER Cabinet","PASSIVE",
U1798="Sharing","PASSIVE",
U1798="Sites strategiques &amp; DataCenter","PASSIVE",
U1798="Exclu","Exclu",
U1798="SAT","ACTIVE",
U1798="SPARE-ISSUE","SPARE-ISSUE",
U1798="Fiber CAmtel","ACTIVE",
U1798="Fiber AOF","ACTIVE",
U1798="Projet OCM (HUAWEI)","PLANNED WORKS",
U1798="Projet OCM (NOKIA)","PLANNED WORKS",
U1798="ACCESS-ISSUE","ACCESS-ISSUE",
U1798="Projet OCM (ZTE, NOKIA, autres projets)","PLANNED WORKS",
U1798="No root CAuse","No root cause",
U1798="ODU HS","ACTIVE",
U1798="IP &amp; VLAN","ACTIVE",
U1798="Warehouse HUAWEI","SPARE-ISSUE",
U1798="SPARE-HS","SPARE-ISSUE",
U1798="Power Telco","ACTIVE",U1798="no impacts","no impacts"
),"")</f>
        <v/>
      </c>
      <c r="W1798" s="102"/>
      <c r="X1798" s="102"/>
      <c r="Y1798" s="102"/>
      <c r="Z1798" s="102"/>
      <c r="AA1798" s="102"/>
      <c r="AB1798" s="104" t="s">
        <v>5423</v>
      </c>
      <c r="AC1798" s="9"/>
      <c r="AD1798" s="9"/>
      <c r="AE1798" s="7" t="s">
        <v>5423</v>
      </c>
      <c r="AF1798" s="6"/>
      <c r="AG1798" s="7"/>
      <c r="AH1798" s="3" t="s">
        <v>5423</v>
      </c>
      <c r="AI1798" s="18" t="s">
        <v>5423</v>
      </c>
      <c r="AJ1798" s="18" t="s">
        <v>5423</v>
      </c>
      <c r="AK1798" s="18" t="s">
        <v>5423</v>
      </c>
      <c r="AL1798" s="18" t="s">
        <v>5423</v>
      </c>
      <c r="AM1798" s="18" t="s">
        <v>5423</v>
      </c>
      <c r="AN1798" s="18" t="s">
        <v>5423</v>
      </c>
      <c r="AO1798" s="18" t="s">
        <v>5423</v>
      </c>
      <c r="AP1798" s="18" t="s">
        <v>5423</v>
      </c>
      <c r="AQ1798" s="18" t="s">
        <v>5423</v>
      </c>
      <c r="AR1798" s="18" t="s">
        <v>5423</v>
      </c>
      <c r="AS1798" s="18" t="s">
        <v>5423</v>
      </c>
      <c r="AT1798" s="18" t="s">
        <v>5423</v>
      </c>
      <c r="AU1798" s="9" t="s">
        <v>5423</v>
      </c>
      <c r="AV1798" s="14"/>
      <c r="AW1798" s="14" t="s">
        <v>5423</v>
      </c>
      <c r="AX1798" s="14" t="str">
        <f>_xlfn.XLOOKUP(B1798,'[4]cell downs 18042026 17h'!$B:$B,'[4]cell downs 18042026 17h'!$B:$B,"")</f>
        <v/>
      </c>
      <c r="AY1798" s="14" t="str">
        <f>_xlfn.XLOOKUP(B1798,'[5]Cells Huawei 19042026 15h'!$B:$B,'[5]Cells Huawei 19042026 15h'!$B:$B,"")</f>
        <v/>
      </c>
      <c r="AZ1798" s="105" t="str">
        <f>_xlfn.XLOOKUP(B1798,'INCIDENT-04-23-2026'!E:E,'INCIDENT-04-23-2026'!F:F,"")</f>
        <v/>
      </c>
      <c r="BA1798" s="105" t="str">
        <f>_xlfn.XLOOKUP(B1798,'[6]Eneo 17H'!$C:$C,'[6]Eneo 17H'!$I:$I,"")</f>
        <v/>
      </c>
      <c r="BB1798" s="105" t="str">
        <f>_xlfn.XLOOKUP(B1798,[8]ALL!$B:$B,[8]ALL!$M:$M,"")</f>
        <v/>
      </c>
      <c r="BC1798" s="105" t="str">
        <f>_xlfn.XLOOKUP(B1798,'[6]Eneo 17H'!$C:$C,'[6]Eneo 17H'!$I:$I,"")</f>
        <v/>
      </c>
      <c r="BD1798" s="105" t="str">
        <f>_xlfn.XLOOKUP(B1798,'[7]Eneo 12H'!$C:$C,'[7]Eneo 12H'!$I:$I,"")</f>
        <v/>
      </c>
      <c r="BE1798" s="105" t="s">
        <v>5423</v>
      </c>
    </row>
    <row r="1799" spans="1:57" hidden="1" x14ac:dyDescent="0.3">
      <c r="A1799" s="1" t="s">
        <v>5135</v>
      </c>
      <c r="B1799" s="8" t="s">
        <v>5136</v>
      </c>
      <c r="C1799" s="3" t="str">
        <f>_xlfn.XLOOKUP(B1799,'[1]daily break down'!$D:$D,'[1]daily break down'!$E:$E,"")</f>
        <v>SUD-OUEST</v>
      </c>
      <c r="D1799" s="1" t="s">
        <v>11</v>
      </c>
      <c r="E1799" s="1" t="s">
        <v>154</v>
      </c>
      <c r="F1799" s="3" t="s">
        <v>13</v>
      </c>
      <c r="G1799" s="1" t="s">
        <v>684</v>
      </c>
      <c r="H1799" s="25" t="str">
        <f>_xlfn.XLOOKUP(B1799,[2]CALCULATION!$B:$B,[2]CALCULATION!$H:$H,"")</f>
        <v>HUAWEI</v>
      </c>
      <c r="I1799" s="23">
        <v>0.39255007376588391</v>
      </c>
      <c r="J1799" s="23">
        <v>2.2293847896744882E-3</v>
      </c>
      <c r="K1799" s="23">
        <v>0</v>
      </c>
      <c r="L1799" s="23">
        <v>0</v>
      </c>
      <c r="M1799" s="23">
        <v>0.26993391033378711</v>
      </c>
      <c r="N1799" s="23">
        <v>0</v>
      </c>
      <c r="O1799" s="23">
        <v>0</v>
      </c>
      <c r="P1799" s="103" t="s">
        <v>6554</v>
      </c>
      <c r="Q1799" s="36" t="s">
        <v>6552</v>
      </c>
      <c r="R1799" s="36"/>
      <c r="S1799" s="35" t="str" cm="1">
        <f t="array" ref="S1799">IFERROR(_xlfn.IFS(
U1799="MPR ISSUE","PDH",
U1799="BSS Hardware Issue","BSS",
U1799="Sites strategiques, MLL, Pylone, etc.","ENVTECH",
U1799="AKTIVCO DEFAUT GE &amp; POWER Cabinet","AKTIVCO",
U1799="AKTIVCO Coupure ENEO &amp; Baisse de tension","AKTIVCO GRID ONLY",
U1799="Coupure ENEO &amp; Baisse de tension","IHS GRID ONLY",
U1799="Defaut GE &amp; POWER Cabinet","IHS",
U1799="Sharing","Partners",
U1799="Sites strategiques &amp; DataCenter","SST &amp; DC",
U1799="Exclu","Exclu",
U1799="SAT","SAT",
U1799="SPARE-ISSUE","SPARE-ISSUE",
U1799="Fiber CAmtel","TRANS_FO_CAMTEL",
U1799="Fiber AOF","Fiber AOF",
U1799="Projet OCM (HUAWEI)","TRAVAUX-HUAWEI",
U1799="Projet OCM (NOKIA)","TRAVAUX-NOKIA",
U1799="ACCESS-ISSUE","ACCESS-ISSUE",
U1799="Projet OCM (ZTE, NOKIA, autres projets)","TRAVAUX OCM",
U1799="No root CAuse","No root cause",
U1799="ODU HS","PDH",
U1799="IP &amp; VLAN","PDH",
U1799="Warehouse HUAWEI","SPARE-ISSUE",
U1799="SPARE-HS","SPARE-ISSUE",
U1799="Power Telco","BSS",U1799="no impacts","no impacts"
),"")</f>
        <v/>
      </c>
      <c r="T1799" s="35" t="str" cm="1">
        <f t="array" ref="T1799">IFERROR(_xlfn.IFS(
U1799="MPR ISSUE","TX ISSUE",
U1799="BSS Hardware Issue","RAN ISSUE",
U1799="Sites strategiques, MLL, Pylone, etc.","ENVTECH",
U1799="AKTIVCO DEFAUT GE &amp; POWER Cabinet","POWER ISSUE",
U1799="AKTIVCO Coupure ENEO &amp; Baisse de tension","POWER ISSUE",
U1799="Coupure ENEO &amp; Baisse de tension","POWER ISSUE",
U1799="Defaut GE &amp; POWER Cabinet","POWER ISSUE",
U1799="Sharing","POWER ISSUE",
U1799="Sites strategiques &amp; DataCenter","POWER ISSUE",
U1799="Exclu","Exclu",
U1799="SAT","TX ISSUE",
U1799="SPARE-ISSUE","SPARE-ISSUE",
U1799="Fiber CAmtel","TX ISSUE",
U1799="Fiber AOF","TX ISSUE",
U1799="Projet OCM (HUAWEI)","TRAVAUX-HUAWEI",
U1799="Projet OCM (NOKIA)","TRAVAUX -NOKIA",
U1799="ACCESS-ISSUE","ACCESS-ISSUE",
U1799="Projet OCM (ZTE, NOKIA, autres projets)","TRAVAUX OCM",
U1799="No root CAuse","No root cause",
U1799="ODU HS","TX ISSUE",
U1799="IP &amp; VLAN","TX ISSUE",
U1799="Warehouse HUAWEI","SPARE-ISSUE",
U1799="SPARE-HS","SPARE-ISSUE",
U1799="Power Telco","RAN ISSUE",U1799="no impacts","no impacts"
),"")</f>
        <v/>
      </c>
      <c r="U1799" s="28"/>
      <c r="V1799" s="35" t="str" cm="1">
        <f t="array" ref="V1799">IFERROR(_xlfn.IFS(
U1799="MPR ISSUE","ACTIVE",
U1799="BSS Hardware Issue","ACTIVE",
U1799="Sites strategiques, MLL, Pylone, etc.","PASSIVE",
U1799="AKTIVCO DEFAUT GE &amp; POWER Cabinet","PASSIVE",
U1799="AKTIVCO Coupure ENEO &amp; Baisse de tension","PASSIVE",
U1799="Coupure ENEO &amp; Baisse de tension","PASSIVE",
U1799="Defaut GE &amp; POWER Cabinet","PASSIVE",
U1799="Sharing","PASSIVE",
U1799="Sites strategiques &amp; DataCenter","PASSIVE",
U1799="Exclu","Exclu",
U1799="SAT","ACTIVE",
U1799="SPARE-ISSUE","SPARE-ISSUE",
U1799="Fiber CAmtel","ACTIVE",
U1799="Fiber AOF","ACTIVE",
U1799="Projet OCM (HUAWEI)","PLANNED WORKS",
U1799="Projet OCM (NOKIA)","PLANNED WORKS",
U1799="ACCESS-ISSUE","ACCESS-ISSUE",
U1799="Projet OCM (ZTE, NOKIA, autres projets)","PLANNED WORKS",
U1799="No root CAuse","No root cause",
U1799="ODU HS","ACTIVE",
U1799="IP &amp; VLAN","ACTIVE",
U1799="Warehouse HUAWEI","SPARE-ISSUE",
U1799="SPARE-HS","SPARE-ISSUE",
U1799="Power Telco","ACTIVE",U1799="no impacts","no impacts"
),"")</f>
        <v/>
      </c>
      <c r="W1799" s="102"/>
      <c r="X1799" s="102"/>
      <c r="Y1799" s="102"/>
      <c r="Z1799" s="102"/>
      <c r="AA1799" s="102"/>
      <c r="AB1799" s="104" t="s">
        <v>5423</v>
      </c>
      <c r="AC1799" s="9"/>
      <c r="AD1799" s="9"/>
      <c r="AE1799" s="7" t="s">
        <v>5423</v>
      </c>
      <c r="AF1799" s="6"/>
      <c r="AG1799" s="7"/>
      <c r="AH1799" s="3" t="s">
        <v>5423</v>
      </c>
      <c r="AI1799" s="18" t="s">
        <v>5423</v>
      </c>
      <c r="AJ1799" s="18" t="s">
        <v>5423</v>
      </c>
      <c r="AK1799" s="18" t="s">
        <v>5423</v>
      </c>
      <c r="AL1799" s="18" t="s">
        <v>5423</v>
      </c>
      <c r="AM1799" s="18" t="s">
        <v>5423</v>
      </c>
      <c r="AN1799" s="18" t="s">
        <v>5423</v>
      </c>
      <c r="AO1799" s="18" t="s">
        <v>5423</v>
      </c>
      <c r="AP1799" s="18" t="s">
        <v>5423</v>
      </c>
      <c r="AQ1799" s="18" t="s">
        <v>5423</v>
      </c>
      <c r="AR1799" s="18" t="s">
        <v>5423</v>
      </c>
      <c r="AS1799" s="18" t="s">
        <v>5423</v>
      </c>
      <c r="AT1799" s="18" t="s">
        <v>5423</v>
      </c>
      <c r="AU1799" s="9" t="s">
        <v>5423</v>
      </c>
      <c r="AV1799" s="14"/>
      <c r="AW1799" s="14" t="s">
        <v>5423</v>
      </c>
      <c r="AX1799" s="14" t="str">
        <f>_xlfn.XLOOKUP(B1799,'[4]cell downs 18042026 17h'!$B:$B,'[4]cell downs 18042026 17h'!$B:$B,"")</f>
        <v/>
      </c>
      <c r="AY1799" s="14" t="str">
        <f>_xlfn.XLOOKUP(B1799,'[5]Cells Huawei 19042026 15h'!$B:$B,'[5]Cells Huawei 19042026 15h'!$B:$B,"")</f>
        <v/>
      </c>
      <c r="AZ1799" s="105" t="str">
        <f>_xlfn.XLOOKUP(B1799,'INCIDENT-04-23-2026'!E:E,'INCIDENT-04-23-2026'!F:F,"")</f>
        <v/>
      </c>
      <c r="BA1799" s="105" t="str">
        <f>_xlfn.XLOOKUP(B1799,'[6]Eneo 17H'!$C:$C,'[6]Eneo 17H'!$I:$I,"")</f>
        <v/>
      </c>
      <c r="BB1799" s="105" t="str">
        <f>_xlfn.XLOOKUP(B1799,[8]ALL!$B:$B,[8]ALL!$M:$M,"")</f>
        <v/>
      </c>
      <c r="BC1799" s="105" t="str">
        <f>_xlfn.XLOOKUP(B1799,'[6]Eneo 17H'!$C:$C,'[6]Eneo 17H'!$I:$I,"")</f>
        <v/>
      </c>
      <c r="BD1799" s="105" t="str">
        <f>_xlfn.XLOOKUP(B1799,'[7]Eneo 12H'!$C:$C,'[7]Eneo 12H'!$I:$I,"")</f>
        <v/>
      </c>
      <c r="BE1799" s="105" t="s">
        <v>5423</v>
      </c>
    </row>
    <row r="1800" spans="1:57" hidden="1" x14ac:dyDescent="0.3">
      <c r="A1800" s="1" t="s">
        <v>5259</v>
      </c>
      <c r="B1800" s="8" t="s">
        <v>5260</v>
      </c>
      <c r="C1800" s="3" t="str">
        <f>_xlfn.XLOOKUP(B1800,'[1]daily break down'!$D:$D,'[1]daily break down'!$E:$E,"")</f>
        <v>SUD-OUEST</v>
      </c>
      <c r="D1800" s="1" t="s">
        <v>11</v>
      </c>
      <c r="E1800" s="1" t="s">
        <v>1161</v>
      </c>
      <c r="F1800" s="3" t="s">
        <v>13</v>
      </c>
      <c r="G1800" s="1" t="s">
        <v>5261</v>
      </c>
      <c r="H1800" s="25" t="str">
        <f>_xlfn.XLOOKUP(B1800,[2]CALCULATION!$B:$B,[2]CALCULATION!$H:$H,"")</f>
        <v>HUAWEI</v>
      </c>
      <c r="I1800" s="23">
        <v>0.19825473057617293</v>
      </c>
      <c r="J1800" s="23">
        <v>1.8726832233265703E-3</v>
      </c>
      <c r="K1800" s="23">
        <v>2.2008486643666544E-2</v>
      </c>
      <c r="L1800" s="23">
        <v>0</v>
      </c>
      <c r="M1800" s="23">
        <v>0</v>
      </c>
      <c r="N1800" s="23">
        <v>0</v>
      </c>
      <c r="O1800" s="23">
        <v>0</v>
      </c>
      <c r="P1800" s="103" t="s">
        <v>6554</v>
      </c>
      <c r="Q1800" s="36" t="s">
        <v>5796</v>
      </c>
      <c r="R1800" s="36"/>
      <c r="S1800" s="35" t="str" cm="1">
        <f t="array" ref="S1800">IFERROR(_xlfn.IFS(
U1800="MPR ISSUE","PDH",
U1800="BSS Hardware Issue","BSS",
U1800="Sites strategiques, MLL, Pylone, etc.","ENVTECH",
U1800="AKTIVCO DEFAUT GE &amp; POWER Cabinet","AKTIVCO",
U1800="AKTIVCO Coupure ENEO &amp; Baisse de tension","AKTIVCO GRID ONLY",
U1800="Coupure ENEO &amp; Baisse de tension","IHS GRID ONLY",
U1800="Defaut GE &amp; POWER Cabinet","IHS",
U1800="Sharing","Partners",
U1800="Sites strategiques &amp; DataCenter","SST &amp; DC",
U1800="Exclu","Exclu",
U1800="SAT","SAT",
U1800="SPARE-ISSUE","SPARE-ISSUE",
U1800="Fiber CAmtel","TRANS_FO_CAMTEL",
U1800="Fiber AOF","Fiber AOF",
U1800="Projet OCM (HUAWEI)","TRAVAUX-HUAWEI",
U1800="Projet OCM (NOKIA)","TRAVAUX-NOKIA",
U1800="ACCESS-ISSUE","ACCESS-ISSUE",
U1800="Projet OCM (ZTE, NOKIA, autres projets)","TRAVAUX OCM",
U1800="No root CAuse","No root cause",
U1800="ODU HS","PDH",
U1800="IP &amp; VLAN","PDH",
U1800="Warehouse HUAWEI","SPARE-ISSUE",
U1800="SPARE-HS","SPARE-ISSUE",
U1800="Power Telco","BSS",U1800="no impacts","no impacts"
),"")</f>
        <v/>
      </c>
      <c r="T1800" s="35" t="str" cm="1">
        <f t="array" ref="T1800">IFERROR(_xlfn.IFS(
U1800="MPR ISSUE","TX ISSUE",
U1800="BSS Hardware Issue","RAN ISSUE",
U1800="Sites strategiques, MLL, Pylone, etc.","ENVTECH",
U1800="AKTIVCO DEFAUT GE &amp; POWER Cabinet","POWER ISSUE",
U1800="AKTIVCO Coupure ENEO &amp; Baisse de tension","POWER ISSUE",
U1800="Coupure ENEO &amp; Baisse de tension","POWER ISSUE",
U1800="Defaut GE &amp; POWER Cabinet","POWER ISSUE",
U1800="Sharing","POWER ISSUE",
U1800="Sites strategiques &amp; DataCenter","POWER ISSUE",
U1800="Exclu","Exclu",
U1800="SAT","TX ISSUE",
U1800="SPARE-ISSUE","SPARE-ISSUE",
U1800="Fiber CAmtel","TX ISSUE",
U1800="Fiber AOF","TX ISSUE",
U1800="Projet OCM (HUAWEI)","TRAVAUX-HUAWEI",
U1800="Projet OCM (NOKIA)","TRAVAUX -NOKIA",
U1800="ACCESS-ISSUE","ACCESS-ISSUE",
U1800="Projet OCM (ZTE, NOKIA, autres projets)","TRAVAUX OCM",
U1800="No root CAuse","No root cause",
U1800="ODU HS","TX ISSUE",
U1800="IP &amp; VLAN","TX ISSUE",
U1800="Warehouse HUAWEI","SPARE-ISSUE",
U1800="SPARE-HS","SPARE-ISSUE",
U1800="Power Telco","RAN ISSUE",U1800="no impacts","no impacts"
),"")</f>
        <v/>
      </c>
      <c r="U1800" s="28"/>
      <c r="V1800" s="35" t="str" cm="1">
        <f t="array" ref="V1800">IFERROR(_xlfn.IFS(
U1800="MPR ISSUE","ACTIVE",
U1800="BSS Hardware Issue","ACTIVE",
U1800="Sites strategiques, MLL, Pylone, etc.","PASSIVE",
U1800="AKTIVCO DEFAUT GE &amp; POWER Cabinet","PASSIVE",
U1800="AKTIVCO Coupure ENEO &amp; Baisse de tension","PASSIVE",
U1800="Coupure ENEO &amp; Baisse de tension","PASSIVE",
U1800="Defaut GE &amp; POWER Cabinet","PASSIVE",
U1800="Sharing","PASSIVE",
U1800="Sites strategiques &amp; DataCenter","PASSIVE",
U1800="Exclu","Exclu",
U1800="SAT","ACTIVE",
U1800="SPARE-ISSUE","SPARE-ISSUE",
U1800="Fiber CAmtel","ACTIVE",
U1800="Fiber AOF","ACTIVE",
U1800="Projet OCM (HUAWEI)","PLANNED WORKS",
U1800="Projet OCM (NOKIA)","PLANNED WORKS",
U1800="ACCESS-ISSUE","ACCESS-ISSUE",
U1800="Projet OCM (ZTE, NOKIA, autres projets)","PLANNED WORKS",
U1800="No root CAuse","No root cause",
U1800="ODU HS","ACTIVE",
U1800="IP &amp; VLAN","ACTIVE",
U1800="Warehouse HUAWEI","SPARE-ISSUE",
U1800="SPARE-HS","SPARE-ISSUE",
U1800="Power Telco","ACTIVE",U1800="no impacts","no impacts"
),"")</f>
        <v/>
      </c>
      <c r="W1800" s="102"/>
      <c r="X1800" s="102"/>
      <c r="Y1800" s="102"/>
      <c r="Z1800" s="102"/>
      <c r="AA1800" s="102"/>
      <c r="AB1800" s="104" t="s">
        <v>5423</v>
      </c>
      <c r="AC1800" s="9"/>
      <c r="AD1800" s="9"/>
      <c r="AE1800" s="7" t="s">
        <v>5423</v>
      </c>
      <c r="AF1800" s="6"/>
      <c r="AG1800" s="7"/>
      <c r="AH1800" s="3" t="s">
        <v>5423</v>
      </c>
      <c r="AI1800" s="18" t="s">
        <v>5423</v>
      </c>
      <c r="AJ1800" s="18" t="s">
        <v>5423</v>
      </c>
      <c r="AK1800" s="18" t="s">
        <v>5423</v>
      </c>
      <c r="AL1800" s="18" t="s">
        <v>5423</v>
      </c>
      <c r="AM1800" s="18" t="s">
        <v>5423</v>
      </c>
      <c r="AN1800" s="18" t="s">
        <v>5423</v>
      </c>
      <c r="AO1800" s="18" t="s">
        <v>5423</v>
      </c>
      <c r="AP1800" s="18" t="s">
        <v>5423</v>
      </c>
      <c r="AQ1800" s="18" t="s">
        <v>5423</v>
      </c>
      <c r="AR1800" s="18" t="s">
        <v>5423</v>
      </c>
      <c r="AS1800" s="18" t="s">
        <v>5423</v>
      </c>
      <c r="AT1800" s="18" t="s">
        <v>5423</v>
      </c>
      <c r="AU1800" s="9" t="s">
        <v>5423</v>
      </c>
      <c r="AV1800" s="14"/>
      <c r="AW1800" s="14" t="s">
        <v>5423</v>
      </c>
      <c r="AX1800" s="14" t="str">
        <f>_xlfn.XLOOKUP(B1800,'[4]cell downs 18042026 17h'!$B:$B,'[4]cell downs 18042026 17h'!$B:$B,"")</f>
        <v/>
      </c>
      <c r="AY1800" s="14" t="str">
        <f>_xlfn.XLOOKUP(B1800,'[5]Cells Huawei 19042026 15h'!$B:$B,'[5]Cells Huawei 19042026 15h'!$B:$B,"")</f>
        <v/>
      </c>
      <c r="AZ1800" s="105" t="str">
        <f>_xlfn.XLOOKUP(B1800,'INCIDENT-04-23-2026'!E:E,'INCIDENT-04-23-2026'!F:F,"")</f>
        <v/>
      </c>
      <c r="BA1800" s="105" t="str">
        <f>_xlfn.XLOOKUP(B1800,'[6]Eneo 17H'!$C:$C,'[6]Eneo 17H'!$I:$I,"")</f>
        <v/>
      </c>
      <c r="BB1800" s="105" t="str">
        <f>_xlfn.XLOOKUP(B1800,[8]ALL!$B:$B,[8]ALL!$M:$M,"")</f>
        <v/>
      </c>
      <c r="BC1800" s="105" t="str">
        <f>_xlfn.XLOOKUP(B1800,'[6]Eneo 17H'!$C:$C,'[6]Eneo 17H'!$I:$I,"")</f>
        <v/>
      </c>
      <c r="BD1800" s="105" t="str">
        <f>_xlfn.XLOOKUP(B1800,'[7]Eneo 12H'!$C:$C,'[7]Eneo 12H'!$I:$I,"")</f>
        <v/>
      </c>
      <c r="BE1800" s="105" t="s">
        <v>5423</v>
      </c>
    </row>
    <row r="1801" spans="1:57" hidden="1" x14ac:dyDescent="0.3">
      <c r="A1801" s="1" t="s">
        <v>5266</v>
      </c>
      <c r="B1801" s="8" t="s">
        <v>5267</v>
      </c>
      <c r="C1801" s="3" t="str">
        <f>_xlfn.XLOOKUP(B1801,'[1]daily break down'!$D:$D,'[1]daily break down'!$E:$E,"")</f>
        <v>SUD-OUEST</v>
      </c>
      <c r="D1801" s="1" t="s">
        <v>11</v>
      </c>
      <c r="E1801" s="1" t="s">
        <v>1161</v>
      </c>
      <c r="F1801" s="3" t="s">
        <v>13</v>
      </c>
      <c r="G1801" s="1" t="s">
        <v>684</v>
      </c>
      <c r="H1801" s="25" t="str">
        <f>_xlfn.XLOOKUP(B1801,[2]CALCULATION!$B:$B,[2]CALCULATION!$H:$H,"")</f>
        <v>Huawei</v>
      </c>
      <c r="I1801" s="23">
        <v>0.16377952418864664</v>
      </c>
      <c r="J1801" s="23">
        <v>1.9440235365961536E-3</v>
      </c>
      <c r="K1801" s="23">
        <v>4.886811458966479E-3</v>
      </c>
      <c r="L1801" s="23">
        <v>4.2804187961750173E-2</v>
      </c>
      <c r="M1801" s="23">
        <v>0</v>
      </c>
      <c r="N1801" s="23">
        <v>0</v>
      </c>
      <c r="O1801" s="23">
        <v>1.5962395094069336E-2</v>
      </c>
      <c r="P1801" s="103" t="s">
        <v>6554</v>
      </c>
      <c r="Q1801" s="36" t="s">
        <v>6552</v>
      </c>
      <c r="R1801" s="36"/>
      <c r="S1801" s="35" t="str" cm="1">
        <f t="array" ref="S1801">IFERROR(_xlfn.IFS(
U1801="MPR ISSUE","PDH",
U1801="BSS Hardware Issue","BSS",
U1801="Sites strategiques, MLL, Pylone, etc.","ENVTECH",
U1801="AKTIVCO DEFAUT GE &amp; POWER Cabinet","AKTIVCO",
U1801="AKTIVCO Coupure ENEO &amp; Baisse de tension","AKTIVCO GRID ONLY",
U1801="Coupure ENEO &amp; Baisse de tension","IHS GRID ONLY",
U1801="Defaut GE &amp; POWER Cabinet","IHS",
U1801="Sharing","Partners",
U1801="Sites strategiques &amp; DataCenter","SST &amp; DC",
U1801="Exclu","Exclu",
U1801="SAT","SAT",
U1801="SPARE-ISSUE","SPARE-ISSUE",
U1801="Fiber CAmtel","TRANS_FO_CAMTEL",
U1801="Fiber AOF","Fiber AOF",
U1801="Projet OCM (HUAWEI)","TRAVAUX-HUAWEI",
U1801="Projet OCM (NOKIA)","TRAVAUX-NOKIA",
U1801="ACCESS-ISSUE","ACCESS-ISSUE",
U1801="Projet OCM (ZTE, NOKIA, autres projets)","TRAVAUX OCM",
U1801="No root CAuse","No root cause",
U1801="ODU HS","PDH",
U1801="IP &amp; VLAN","PDH",
U1801="Warehouse HUAWEI","SPARE-ISSUE",
U1801="SPARE-HS","SPARE-ISSUE",
U1801="Power Telco","BSS",U1801="no impacts","no impacts"
),"")</f>
        <v/>
      </c>
      <c r="T1801" s="35" t="str" cm="1">
        <f t="array" ref="T1801">IFERROR(_xlfn.IFS(
U1801="MPR ISSUE","TX ISSUE",
U1801="BSS Hardware Issue","RAN ISSUE",
U1801="Sites strategiques, MLL, Pylone, etc.","ENVTECH",
U1801="AKTIVCO DEFAUT GE &amp; POWER Cabinet","POWER ISSUE",
U1801="AKTIVCO Coupure ENEO &amp; Baisse de tension","POWER ISSUE",
U1801="Coupure ENEO &amp; Baisse de tension","POWER ISSUE",
U1801="Defaut GE &amp; POWER Cabinet","POWER ISSUE",
U1801="Sharing","POWER ISSUE",
U1801="Sites strategiques &amp; DataCenter","POWER ISSUE",
U1801="Exclu","Exclu",
U1801="SAT","TX ISSUE",
U1801="SPARE-ISSUE","SPARE-ISSUE",
U1801="Fiber CAmtel","TX ISSUE",
U1801="Fiber AOF","TX ISSUE",
U1801="Projet OCM (HUAWEI)","TRAVAUX-HUAWEI",
U1801="Projet OCM (NOKIA)","TRAVAUX -NOKIA",
U1801="ACCESS-ISSUE","ACCESS-ISSUE",
U1801="Projet OCM (ZTE, NOKIA, autres projets)","TRAVAUX OCM",
U1801="No root CAuse","No root cause",
U1801="ODU HS","TX ISSUE",
U1801="IP &amp; VLAN","TX ISSUE",
U1801="Warehouse HUAWEI","SPARE-ISSUE",
U1801="SPARE-HS","SPARE-ISSUE",
U1801="Power Telco","RAN ISSUE",U1801="no impacts","no impacts"
),"")</f>
        <v/>
      </c>
      <c r="U1801" s="28"/>
      <c r="V1801" s="35" t="str" cm="1">
        <f t="array" ref="V1801">IFERROR(_xlfn.IFS(
U1801="MPR ISSUE","ACTIVE",
U1801="BSS Hardware Issue","ACTIVE",
U1801="Sites strategiques, MLL, Pylone, etc.","PASSIVE",
U1801="AKTIVCO DEFAUT GE &amp; POWER Cabinet","PASSIVE",
U1801="AKTIVCO Coupure ENEO &amp; Baisse de tension","PASSIVE",
U1801="Coupure ENEO &amp; Baisse de tension","PASSIVE",
U1801="Defaut GE &amp; POWER Cabinet","PASSIVE",
U1801="Sharing","PASSIVE",
U1801="Sites strategiques &amp; DataCenter","PASSIVE",
U1801="Exclu","Exclu",
U1801="SAT","ACTIVE",
U1801="SPARE-ISSUE","SPARE-ISSUE",
U1801="Fiber CAmtel","ACTIVE",
U1801="Fiber AOF","ACTIVE",
U1801="Projet OCM (HUAWEI)","PLANNED WORKS",
U1801="Projet OCM (NOKIA)","PLANNED WORKS",
U1801="ACCESS-ISSUE","ACCESS-ISSUE",
U1801="Projet OCM (ZTE, NOKIA, autres projets)","PLANNED WORKS",
U1801="No root CAuse","No root cause",
U1801="ODU HS","ACTIVE",
U1801="IP &amp; VLAN","ACTIVE",
U1801="Warehouse HUAWEI","SPARE-ISSUE",
U1801="SPARE-HS","SPARE-ISSUE",
U1801="Power Telco","ACTIVE",U1801="no impacts","no impacts"
),"")</f>
        <v/>
      </c>
      <c r="W1801" s="102"/>
      <c r="X1801" s="102"/>
      <c r="Y1801" s="102"/>
      <c r="Z1801" s="102"/>
      <c r="AA1801" s="102"/>
      <c r="AB1801" s="104" t="s">
        <v>5423</v>
      </c>
      <c r="AC1801" s="9"/>
      <c r="AD1801" s="9"/>
      <c r="AE1801" s="7" t="s">
        <v>5423</v>
      </c>
      <c r="AF1801" s="6"/>
      <c r="AG1801" s="7"/>
      <c r="AH1801" s="3" t="s">
        <v>5423</v>
      </c>
      <c r="AI1801" s="18" t="s">
        <v>5423</v>
      </c>
      <c r="AJ1801" s="18" t="s">
        <v>5423</v>
      </c>
      <c r="AK1801" s="18" t="s">
        <v>5423</v>
      </c>
      <c r="AL1801" s="18" t="s">
        <v>5423</v>
      </c>
      <c r="AM1801" s="18" t="s">
        <v>5423</v>
      </c>
      <c r="AN1801" s="18" t="s">
        <v>5423</v>
      </c>
      <c r="AO1801" s="18" t="s">
        <v>5423</v>
      </c>
      <c r="AP1801" s="18" t="s">
        <v>5423</v>
      </c>
      <c r="AQ1801" s="18" t="s">
        <v>5423</v>
      </c>
      <c r="AR1801" s="18" t="s">
        <v>5423</v>
      </c>
      <c r="AS1801" s="18" t="s">
        <v>5423</v>
      </c>
      <c r="AT1801" s="18" t="s">
        <v>5423</v>
      </c>
      <c r="AU1801" s="9" t="s">
        <v>5423</v>
      </c>
      <c r="AV1801" s="14"/>
      <c r="AW1801" s="14" t="s">
        <v>5423</v>
      </c>
      <c r="AX1801" s="14" t="str">
        <f>_xlfn.XLOOKUP(B1801,'[4]cell downs 18042026 17h'!$B:$B,'[4]cell downs 18042026 17h'!$B:$B,"")</f>
        <v/>
      </c>
      <c r="AY1801" s="14" t="str">
        <f>_xlfn.XLOOKUP(B1801,'[5]Cells Huawei 19042026 15h'!$B:$B,'[5]Cells Huawei 19042026 15h'!$B:$B,"")</f>
        <v/>
      </c>
      <c r="AZ1801" s="105" t="str">
        <f>_xlfn.XLOOKUP(B1801,'INCIDENT-04-23-2026'!E:E,'INCIDENT-04-23-2026'!F:F,"")</f>
        <v/>
      </c>
      <c r="BA1801" s="105" t="str">
        <f>_xlfn.XLOOKUP(B1801,'[6]Eneo 17H'!$C:$C,'[6]Eneo 17H'!$I:$I,"")</f>
        <v/>
      </c>
      <c r="BB1801" s="105" t="str">
        <f>_xlfn.XLOOKUP(B1801,[8]ALL!$B:$B,[8]ALL!$M:$M,"")</f>
        <v/>
      </c>
      <c r="BC1801" s="105" t="str">
        <f>_xlfn.XLOOKUP(B1801,'[6]Eneo 17H'!$C:$C,'[6]Eneo 17H'!$I:$I,"")</f>
        <v/>
      </c>
      <c r="BD1801" s="105" t="str">
        <f>_xlfn.XLOOKUP(B1801,'[7]Eneo 12H'!$C:$C,'[7]Eneo 12H'!$I:$I,"")</f>
        <v/>
      </c>
      <c r="BE1801" s="105" t="s">
        <v>7320</v>
      </c>
    </row>
    <row r="1802" spans="1:57" hidden="1" x14ac:dyDescent="0.3">
      <c r="A1802" s="1" t="s">
        <v>170</v>
      </c>
      <c r="B1802" s="8" t="s">
        <v>171</v>
      </c>
      <c r="C1802" s="3" t="str">
        <f>_xlfn.XLOOKUP(B1802,'[1]daily break down'!$D:$D,'[1]daily break down'!$E:$E,"")</f>
        <v>Douala</v>
      </c>
      <c r="D1802" s="1" t="s">
        <v>11</v>
      </c>
      <c r="E1802" s="1" t="s">
        <v>12</v>
      </c>
      <c r="F1802" s="3" t="s">
        <v>31</v>
      </c>
      <c r="G1802" s="1" t="s">
        <v>32</v>
      </c>
      <c r="H1802" s="27" t="str">
        <f>_xlfn.XLOOKUP(B1802,[2]CALCULATION!$B:$B,[2]CALCULATION!$H:$H,"")</f>
        <v>ZTE</v>
      </c>
      <c r="I1802" s="23">
        <v>0</v>
      </c>
      <c r="J1802" s="23">
        <v>0</v>
      </c>
      <c r="K1802" s="23">
        <v>0</v>
      </c>
      <c r="L1802" s="23">
        <v>0</v>
      </c>
      <c r="M1802" s="23">
        <v>0</v>
      </c>
      <c r="N1802" s="23">
        <v>0</v>
      </c>
      <c r="O1802" s="23">
        <v>0</v>
      </c>
      <c r="P1802" s="103" t="s">
        <v>6554</v>
      </c>
      <c r="Q1802" s="36" t="s">
        <v>5796</v>
      </c>
      <c r="R1802" s="36"/>
      <c r="S1802" s="35" t="str" cm="1">
        <f t="array" ref="S1802">IFERROR(_xlfn.IFS(
U1802="MPR ISSUE","PDH",
U1802="BSS Hardware Issue","BSS",
U1802="Sites strategiques, MLL, Pylone, etc.","ENVTECH",
U1802="AKTIVCO DEFAUT GE &amp; POWER Cabinet","AKTIVCO",
U1802="AKTIVCO Coupure ENEO &amp; Baisse de tension","AKTIVCO GRID ONLY",
U1802="Coupure ENEO &amp; Baisse de tension","IHS GRID ONLY",
U1802="Defaut GE &amp; POWER Cabinet","IHS",
U1802="Sharing","Partners",
U1802="Sites strategiques &amp; DataCenter","SST &amp; DC",
U1802="Exclu","Exclu",
U1802="SAT","SAT",
U1802="SPARE-ISSUE","SPARE-ISSUE",
U1802="Fiber CAmtel","TRANS_FO_CAMTEL",
U1802="Fiber AOF","Fiber AOF",
U1802="Projet OCM (HUAWEI)","TRAVAUX-HUAWEI",
U1802="Projet OCM (NOKIA)","TRAVAUX-NOKIA",
U1802="ACCESS-ISSUE","ACCESS-ISSUE",
U1802="Projet OCM (ZTE, NOKIA, autres projets)","TRAVAUX OCM",
U1802="No root CAuse","No root cause",
U1802="ODU HS","PDH",
U1802="IP &amp; VLAN","PDH",
U1802="Warehouse HUAWEI","SPARE-ISSUE",
U1802="SPARE-HS","SPARE-ISSUE",
U1802="Power Telco","BSS",U1802="no impacts","no impacts"
),"")</f>
        <v/>
      </c>
      <c r="T1802" s="35" t="str" cm="1">
        <f t="array" ref="T1802">IFERROR(_xlfn.IFS(
U1802="MPR ISSUE","TX ISSUE",
U1802="BSS Hardware Issue","RAN ISSUE",
U1802="Sites strategiques, MLL, Pylone, etc.","ENVTECH",
U1802="AKTIVCO DEFAUT GE &amp; POWER Cabinet","POWER ISSUE",
U1802="AKTIVCO Coupure ENEO &amp; Baisse de tension","POWER ISSUE",
U1802="Coupure ENEO &amp; Baisse de tension","POWER ISSUE",
U1802="Defaut GE &amp; POWER Cabinet","POWER ISSUE",
U1802="Sharing","POWER ISSUE",
U1802="Sites strategiques &amp; DataCenter","POWER ISSUE",
U1802="Exclu","Exclu",
U1802="SAT","TX ISSUE",
U1802="SPARE-ISSUE","SPARE-ISSUE",
U1802="Fiber CAmtel","TX ISSUE",
U1802="Fiber AOF","TX ISSUE",
U1802="Projet OCM (HUAWEI)","TRAVAUX-HUAWEI",
U1802="Projet OCM (NOKIA)","TRAVAUX -NOKIA",
U1802="ACCESS-ISSUE","ACCESS-ISSUE",
U1802="Projet OCM (ZTE, NOKIA, autres projets)","TRAVAUX OCM",
U1802="No root CAuse","No root cause",
U1802="ODU HS","TX ISSUE",
U1802="IP &amp; VLAN","TX ISSUE",
U1802="Warehouse HUAWEI","SPARE-ISSUE",
U1802="SPARE-HS","SPARE-ISSUE",
U1802="Power Telco","RAN ISSUE",U1802="no impacts","no impacts"
),"")</f>
        <v/>
      </c>
      <c r="U1802" s="28"/>
      <c r="V1802" s="35" t="str" cm="1">
        <f t="array" ref="V1802">IFERROR(_xlfn.IFS(
U1802="MPR ISSUE","ACTIVE",
U1802="BSS Hardware Issue","ACTIVE",
U1802="Sites strategiques, MLL, Pylone, etc.","PASSIVE",
U1802="AKTIVCO DEFAUT GE &amp; POWER Cabinet","PASSIVE",
U1802="AKTIVCO Coupure ENEO &amp; Baisse de tension","PASSIVE",
U1802="Coupure ENEO &amp; Baisse de tension","PASSIVE",
U1802="Defaut GE &amp; POWER Cabinet","PASSIVE",
U1802="Sharing","PASSIVE",
U1802="Sites strategiques &amp; DataCenter","PASSIVE",
U1802="Exclu","Exclu",
U1802="SAT","ACTIVE",
U1802="SPARE-ISSUE","SPARE-ISSUE",
U1802="Fiber CAmtel","ACTIVE",
U1802="Fiber AOF","ACTIVE",
U1802="Projet OCM (HUAWEI)","PLANNED WORKS",
U1802="Projet OCM (NOKIA)","PLANNED WORKS",
U1802="ACCESS-ISSUE","ACCESS-ISSUE",
U1802="Projet OCM (ZTE, NOKIA, autres projets)","PLANNED WORKS",
U1802="No root CAuse","No root cause",
U1802="ODU HS","ACTIVE",
U1802="IP &amp; VLAN","ACTIVE",
U1802="Warehouse HUAWEI","SPARE-ISSUE",
U1802="SPARE-HS","SPARE-ISSUE",
U1802="Power Telco","ACTIVE",U1802="no impacts","no impacts"
),"")</f>
        <v/>
      </c>
      <c r="W1802" s="102"/>
      <c r="X1802" s="102"/>
      <c r="Y1802" s="102"/>
      <c r="Z1802" s="102"/>
      <c r="AA1802" s="102"/>
      <c r="AB1802" s="104" t="s">
        <v>5423</v>
      </c>
      <c r="AC1802" s="9"/>
      <c r="AD1802" s="9"/>
      <c r="AE1802" s="7" t="s">
        <v>5423</v>
      </c>
      <c r="AF1802" s="6"/>
      <c r="AG1802" s="7"/>
      <c r="AH1802" s="3" t="s">
        <v>5423</v>
      </c>
      <c r="AI1802" s="18" t="s">
        <v>5423</v>
      </c>
      <c r="AJ1802" s="18" t="s">
        <v>5423</v>
      </c>
      <c r="AK1802" s="18" t="s">
        <v>5423</v>
      </c>
      <c r="AL1802" s="18" t="s">
        <v>5423</v>
      </c>
      <c r="AM1802" s="18" t="s">
        <v>5423</v>
      </c>
      <c r="AN1802" s="18" t="s">
        <v>5423</v>
      </c>
      <c r="AO1802" s="18" t="s">
        <v>5423</v>
      </c>
      <c r="AP1802" s="18" t="s">
        <v>5423</v>
      </c>
      <c r="AQ1802" s="18" t="s">
        <v>5423</v>
      </c>
      <c r="AR1802" s="18" t="s">
        <v>5423</v>
      </c>
      <c r="AS1802" s="18" t="s">
        <v>5423</v>
      </c>
      <c r="AT1802" s="18" t="s">
        <v>5423</v>
      </c>
      <c r="AU1802" s="9" t="s">
        <v>5423</v>
      </c>
      <c r="AV1802" s="14"/>
      <c r="AW1802" s="14" t="s">
        <v>5423</v>
      </c>
      <c r="AX1802" s="14" t="str">
        <f>_xlfn.XLOOKUP(B1802,'[4]cell downs 18042026 17h'!$B:$B,'[4]cell downs 18042026 17h'!$B:$B,"")</f>
        <v/>
      </c>
      <c r="AY1802" s="14" t="str">
        <f>_xlfn.XLOOKUP(B1802,'[5]Cells Huawei 19042026 15h'!$B:$B,'[5]Cells Huawei 19042026 15h'!$B:$B,"")</f>
        <v/>
      </c>
      <c r="AZ1802" s="105" t="str">
        <f>_xlfn.XLOOKUP(B1802,'INCIDENT-04-23-2026'!E:E,'INCIDENT-04-23-2026'!F:F,"")</f>
        <v/>
      </c>
      <c r="BA1802" s="105" t="str">
        <f>_xlfn.XLOOKUP(B1802,'[6]Eneo 17H'!$C:$C,'[6]Eneo 17H'!$I:$I,"")</f>
        <v/>
      </c>
      <c r="BB1802" s="105" t="str">
        <f>_xlfn.XLOOKUP(B1802,[8]ALL!$B:$B,[8]ALL!$M:$M,"")</f>
        <v/>
      </c>
      <c r="BC1802" s="105" t="str">
        <f>_xlfn.XLOOKUP(B1802,'[6]Eneo 17H'!$C:$C,'[6]Eneo 17H'!$I:$I,"")</f>
        <v/>
      </c>
      <c r="BD1802" s="105" t="str">
        <f>_xlfn.XLOOKUP(B1802,'[7]Eneo 12H'!$C:$C,'[7]Eneo 12H'!$I:$I,"")</f>
        <v/>
      </c>
      <c r="BE1802" s="105" t="s">
        <v>5423</v>
      </c>
    </row>
    <row r="1803" spans="1:57" hidden="1" x14ac:dyDescent="0.3">
      <c r="A1803" s="1" t="s">
        <v>2646</v>
      </c>
      <c r="B1803" s="8" t="s">
        <v>2647</v>
      </c>
      <c r="C1803" s="3" t="str">
        <f>_xlfn.XLOOKUP(B1803,'[1]daily break down'!$D:$D,'[1]daily break down'!$E:$E,"")</f>
        <v>NORD-OUEST</v>
      </c>
      <c r="D1803" s="1" t="s">
        <v>11</v>
      </c>
      <c r="E1803" s="1" t="s">
        <v>12</v>
      </c>
      <c r="F1803" s="3" t="s">
        <v>102</v>
      </c>
      <c r="G1803" s="1" t="s">
        <v>2646</v>
      </c>
      <c r="H1803" s="26" t="str">
        <f>_xlfn.XLOOKUP(B1803,[2]CALCULATION!$B:$B,[2]CALCULATION!$H:$H,"")</f>
        <v>NOKIA</v>
      </c>
      <c r="I1803" s="23">
        <v>0</v>
      </c>
      <c r="J1803" s="23">
        <v>0</v>
      </c>
      <c r="K1803" s="23">
        <v>0</v>
      </c>
      <c r="L1803" s="23">
        <v>0</v>
      </c>
      <c r="M1803" s="23">
        <v>0</v>
      </c>
      <c r="N1803" s="23">
        <v>0</v>
      </c>
      <c r="O1803" s="23">
        <v>0</v>
      </c>
      <c r="P1803" s="103" t="s">
        <v>6554</v>
      </c>
      <c r="Q1803" s="36" t="s">
        <v>5796</v>
      </c>
      <c r="R1803" s="36"/>
      <c r="S1803" s="35" t="str" cm="1">
        <f t="array" ref="S1803">IFERROR(_xlfn.IFS(
U1803="MPR ISSUE","PDH",
U1803="BSS Hardware Issue","BSS",
U1803="Sites strategiques, MLL, Pylone, etc.","ENVTECH",
U1803="AKTIVCO DEFAUT GE &amp; POWER Cabinet","AKTIVCO",
U1803="AKTIVCO Coupure ENEO &amp; Baisse de tension","AKTIVCO GRID ONLY",
U1803="Coupure ENEO &amp; Baisse de tension","IHS GRID ONLY",
U1803="Defaut GE &amp; POWER Cabinet","IHS",
U1803="Sharing","Partners",
U1803="Sites strategiques &amp; DataCenter","SST &amp; DC",
U1803="Exclu","Exclu",
U1803="SAT","SAT",
U1803="SPARE-ISSUE","SPARE-ISSUE",
U1803="Fiber CAmtel","TRANS_FO_CAMTEL",
U1803="Fiber AOF","Fiber AOF",
U1803="Projet OCM (HUAWEI)","TRAVAUX-HUAWEI",
U1803="Projet OCM (NOKIA)","TRAVAUX-NOKIA",
U1803="ACCESS-ISSUE","ACCESS-ISSUE",
U1803="Projet OCM (ZTE, NOKIA, autres projets)","TRAVAUX OCM",
U1803="No root CAuse","No root cause",
U1803="ODU HS","PDH",
U1803="IP &amp; VLAN","PDH",
U1803="Warehouse HUAWEI","SPARE-ISSUE",
U1803="SPARE-HS","SPARE-ISSUE",
U1803="Power Telco","BSS",U1803="no impacts","no impacts"
),"")</f>
        <v/>
      </c>
      <c r="T1803" s="35" t="str" cm="1">
        <f t="array" ref="T1803">IFERROR(_xlfn.IFS(
U1803="MPR ISSUE","TX ISSUE",
U1803="BSS Hardware Issue","RAN ISSUE",
U1803="Sites strategiques, MLL, Pylone, etc.","ENVTECH",
U1803="AKTIVCO DEFAUT GE &amp; POWER Cabinet","POWER ISSUE",
U1803="AKTIVCO Coupure ENEO &amp; Baisse de tension","POWER ISSUE",
U1803="Coupure ENEO &amp; Baisse de tension","POWER ISSUE",
U1803="Defaut GE &amp; POWER Cabinet","POWER ISSUE",
U1803="Sharing","POWER ISSUE",
U1803="Sites strategiques &amp; DataCenter","POWER ISSUE",
U1803="Exclu","Exclu",
U1803="SAT","TX ISSUE",
U1803="SPARE-ISSUE","SPARE-ISSUE",
U1803="Fiber CAmtel","TX ISSUE",
U1803="Fiber AOF","TX ISSUE",
U1803="Projet OCM (HUAWEI)","TRAVAUX-HUAWEI",
U1803="Projet OCM (NOKIA)","TRAVAUX -NOKIA",
U1803="ACCESS-ISSUE","ACCESS-ISSUE",
U1803="Projet OCM (ZTE, NOKIA, autres projets)","TRAVAUX OCM",
U1803="No root CAuse","No root cause",
U1803="ODU HS","TX ISSUE",
U1803="IP &amp; VLAN","TX ISSUE",
U1803="Warehouse HUAWEI","SPARE-ISSUE",
U1803="SPARE-HS","SPARE-ISSUE",
U1803="Power Telco","RAN ISSUE",U1803="no impacts","no impacts"
),"")</f>
        <v/>
      </c>
      <c r="U1803" s="28"/>
      <c r="V1803" s="35" t="str" cm="1">
        <f t="array" ref="V1803">IFERROR(_xlfn.IFS(
U1803="MPR ISSUE","ACTIVE",
U1803="BSS Hardware Issue","ACTIVE",
U1803="Sites strategiques, MLL, Pylone, etc.","PASSIVE",
U1803="AKTIVCO DEFAUT GE &amp; POWER Cabinet","PASSIVE",
U1803="AKTIVCO Coupure ENEO &amp; Baisse de tension","PASSIVE",
U1803="Coupure ENEO &amp; Baisse de tension","PASSIVE",
U1803="Defaut GE &amp; POWER Cabinet","PASSIVE",
U1803="Sharing","PASSIVE",
U1803="Sites strategiques &amp; DataCenter","PASSIVE",
U1803="Exclu","Exclu",
U1803="SAT","ACTIVE",
U1803="SPARE-ISSUE","SPARE-ISSUE",
U1803="Fiber CAmtel","ACTIVE",
U1803="Fiber AOF","ACTIVE",
U1803="Projet OCM (HUAWEI)","PLANNED WORKS",
U1803="Projet OCM (NOKIA)","PLANNED WORKS",
U1803="ACCESS-ISSUE","ACCESS-ISSUE",
U1803="Projet OCM (ZTE, NOKIA, autres projets)","PLANNED WORKS",
U1803="No root CAuse","No root cause",
U1803="ODU HS","ACTIVE",
U1803="IP &amp; VLAN","ACTIVE",
U1803="Warehouse HUAWEI","SPARE-ISSUE",
U1803="SPARE-HS","SPARE-ISSUE",
U1803="Power Telco","ACTIVE",U1803="no impacts","no impacts"
),"")</f>
        <v/>
      </c>
      <c r="W1803" s="102"/>
      <c r="X1803" s="102"/>
      <c r="Y1803" s="102"/>
      <c r="Z1803" s="102"/>
      <c r="AA1803" s="102"/>
      <c r="AB1803" s="104" t="s">
        <v>5822</v>
      </c>
      <c r="AC1803" s="9"/>
      <c r="AD1803" s="9"/>
      <c r="AE1803" s="7" t="s">
        <v>5423</v>
      </c>
      <c r="AF1803" s="6"/>
      <c r="AG1803" s="7"/>
      <c r="AH1803" s="3" t="s">
        <v>5423</v>
      </c>
      <c r="AI1803" s="18" t="s">
        <v>5423</v>
      </c>
      <c r="AJ1803" s="18" t="s">
        <v>5423</v>
      </c>
      <c r="AK1803" s="18" t="s">
        <v>5423</v>
      </c>
      <c r="AL1803" s="18" t="s">
        <v>5423</v>
      </c>
      <c r="AM1803" s="18" t="s">
        <v>5423</v>
      </c>
      <c r="AN1803" s="18" t="s">
        <v>5423</v>
      </c>
      <c r="AO1803" s="18" t="s">
        <v>5423</v>
      </c>
      <c r="AP1803" s="18" t="s">
        <v>5423</v>
      </c>
      <c r="AQ1803" s="18" t="s">
        <v>5423</v>
      </c>
      <c r="AR1803" s="18" t="s">
        <v>5822</v>
      </c>
      <c r="AS1803" s="18" t="s">
        <v>5423</v>
      </c>
      <c r="AT1803" s="18" t="s">
        <v>5423</v>
      </c>
      <c r="AU1803" s="9" t="s">
        <v>5423</v>
      </c>
      <c r="AV1803" s="14"/>
      <c r="AW1803" s="14" t="s">
        <v>5423</v>
      </c>
      <c r="AX1803" s="14" t="str">
        <f>_xlfn.XLOOKUP(B1803,'[4]cell downs 18042026 17h'!$B:$B,'[4]cell downs 18042026 17h'!$B:$B,"")</f>
        <v/>
      </c>
      <c r="AY1803" s="14" t="str">
        <f>_xlfn.XLOOKUP(B1803,'[5]Cells Huawei 19042026 15h'!$B:$B,'[5]Cells Huawei 19042026 15h'!$B:$B,"")</f>
        <v/>
      </c>
      <c r="AZ1803" s="105">
        <f>_xlfn.XLOOKUP(B1803,'INCIDENT-04-23-2026'!E:E,'INCIDENT-04-23-2026'!F:F,"")</f>
        <v>0</v>
      </c>
      <c r="BA1803" s="105" t="str">
        <f>_xlfn.XLOOKUP(B1803,'[6]Eneo 17H'!$C:$C,'[6]Eneo 17H'!$I:$I,"")</f>
        <v/>
      </c>
      <c r="BB1803" s="105" t="str">
        <f>_xlfn.XLOOKUP(B1803,[8]ALL!$B:$B,[8]ALL!$M:$M,"")</f>
        <v/>
      </c>
      <c r="BC1803" s="105" t="str">
        <f>_xlfn.XLOOKUP(B1803,'[6]Eneo 17H'!$C:$C,'[6]Eneo 17H'!$I:$I,"")</f>
        <v/>
      </c>
      <c r="BD1803" s="105" t="str">
        <f>_xlfn.XLOOKUP(B1803,'[7]Eneo 12H'!$C:$C,'[7]Eneo 12H'!$I:$I,"")</f>
        <v/>
      </c>
      <c r="BE1803" s="105" t="s">
        <v>5423</v>
      </c>
    </row>
    <row r="1804" spans="1:57" hidden="1" x14ac:dyDescent="0.3">
      <c r="A1804" s="1" t="s">
        <v>3690</v>
      </c>
      <c r="B1804" s="8" t="s">
        <v>3691</v>
      </c>
      <c r="C1804" s="3" t="str">
        <f>_xlfn.XLOOKUP(B1804,'[1]daily break down'!$D:$D,'[1]daily break down'!$E:$E,"")</f>
        <v>OUEST</v>
      </c>
      <c r="D1804" s="1" t="s">
        <v>11</v>
      </c>
      <c r="E1804" s="1" t="s">
        <v>12</v>
      </c>
      <c r="F1804" s="3" t="s">
        <v>102</v>
      </c>
      <c r="G1804" s="1" t="s">
        <v>3690</v>
      </c>
      <c r="H1804" s="25" t="str">
        <f>_xlfn.XLOOKUP(B1804,[2]CALCULATION!$B:$B,[2]CALCULATION!$H:$H,"")</f>
        <v>HUAWEI</v>
      </c>
      <c r="I1804" s="23">
        <v>1.1646306141259527E-2</v>
      </c>
      <c r="J1804" s="23">
        <v>0</v>
      </c>
      <c r="K1804" s="23">
        <v>0</v>
      </c>
      <c r="L1804" s="23">
        <v>0</v>
      </c>
      <c r="M1804" s="23">
        <v>0</v>
      </c>
      <c r="N1804" s="23">
        <v>0</v>
      </c>
      <c r="O1804" s="23">
        <v>0</v>
      </c>
      <c r="P1804" s="103" t="s">
        <v>6554</v>
      </c>
      <c r="Q1804" s="36" t="s">
        <v>5796</v>
      </c>
      <c r="R1804" s="36"/>
      <c r="S1804" s="35" t="str" cm="1">
        <f t="array" ref="S1804">IFERROR(_xlfn.IFS(
U1804="MPR ISSUE","PDH",
U1804="BSS Hardware Issue","BSS",
U1804="Sites strategiques, MLL, Pylone, etc.","ENVTECH",
U1804="AKTIVCO DEFAUT GE &amp; POWER Cabinet","AKTIVCO",
U1804="AKTIVCO Coupure ENEO &amp; Baisse de tension","AKTIVCO GRID ONLY",
U1804="Coupure ENEO &amp; Baisse de tension","IHS GRID ONLY",
U1804="Defaut GE &amp; POWER Cabinet","IHS",
U1804="Sharing","Partners",
U1804="Sites strategiques &amp; DataCenter","SST &amp; DC",
U1804="Exclu","Exclu",
U1804="SAT","SAT",
U1804="SPARE-ISSUE","SPARE-ISSUE",
U1804="Fiber CAmtel","TRANS_FO_CAMTEL",
U1804="Fiber AOF","Fiber AOF",
U1804="Projet OCM (HUAWEI)","TRAVAUX-HUAWEI",
U1804="Projet OCM (NOKIA)","TRAVAUX-NOKIA",
U1804="ACCESS-ISSUE","ACCESS-ISSUE",
U1804="Projet OCM (ZTE, NOKIA, autres projets)","TRAVAUX OCM",
U1804="No root CAuse","No root cause",
U1804="ODU HS","PDH",
U1804="IP &amp; VLAN","PDH",
U1804="Warehouse HUAWEI","SPARE-ISSUE",
U1804="SPARE-HS","SPARE-ISSUE",
U1804="Power Telco","BSS",U1804="no impacts","no impacts"
),"")</f>
        <v/>
      </c>
      <c r="T1804" s="35" t="str" cm="1">
        <f t="array" ref="T1804">IFERROR(_xlfn.IFS(
U1804="MPR ISSUE","TX ISSUE",
U1804="BSS Hardware Issue","RAN ISSUE",
U1804="Sites strategiques, MLL, Pylone, etc.","ENVTECH",
U1804="AKTIVCO DEFAUT GE &amp; POWER Cabinet","POWER ISSUE",
U1804="AKTIVCO Coupure ENEO &amp; Baisse de tension","POWER ISSUE",
U1804="Coupure ENEO &amp; Baisse de tension","POWER ISSUE",
U1804="Defaut GE &amp; POWER Cabinet","POWER ISSUE",
U1804="Sharing","POWER ISSUE",
U1804="Sites strategiques &amp; DataCenter","POWER ISSUE",
U1804="Exclu","Exclu",
U1804="SAT","TX ISSUE",
U1804="SPARE-ISSUE","SPARE-ISSUE",
U1804="Fiber CAmtel","TX ISSUE",
U1804="Fiber AOF","TX ISSUE",
U1804="Projet OCM (HUAWEI)","TRAVAUX-HUAWEI",
U1804="Projet OCM (NOKIA)","TRAVAUX -NOKIA",
U1804="ACCESS-ISSUE","ACCESS-ISSUE",
U1804="Projet OCM (ZTE, NOKIA, autres projets)","TRAVAUX OCM",
U1804="No root CAuse","No root cause",
U1804="ODU HS","TX ISSUE",
U1804="IP &amp; VLAN","TX ISSUE",
U1804="Warehouse HUAWEI","SPARE-ISSUE",
U1804="SPARE-HS","SPARE-ISSUE",
U1804="Power Telco","RAN ISSUE",U1804="no impacts","no impacts"
),"")</f>
        <v/>
      </c>
      <c r="U1804" s="28"/>
      <c r="V1804" s="35" t="str" cm="1">
        <f t="array" ref="V1804">IFERROR(_xlfn.IFS(
U1804="MPR ISSUE","ACTIVE",
U1804="BSS Hardware Issue","ACTIVE",
U1804="Sites strategiques, MLL, Pylone, etc.","PASSIVE",
U1804="AKTIVCO DEFAUT GE &amp; POWER Cabinet","PASSIVE",
U1804="AKTIVCO Coupure ENEO &amp; Baisse de tension","PASSIVE",
U1804="Coupure ENEO &amp; Baisse de tension","PASSIVE",
U1804="Defaut GE &amp; POWER Cabinet","PASSIVE",
U1804="Sharing","PASSIVE",
U1804="Sites strategiques &amp; DataCenter","PASSIVE",
U1804="Exclu","Exclu",
U1804="SAT","ACTIVE",
U1804="SPARE-ISSUE","SPARE-ISSUE",
U1804="Fiber CAmtel","ACTIVE",
U1804="Fiber AOF","ACTIVE",
U1804="Projet OCM (HUAWEI)","PLANNED WORKS",
U1804="Projet OCM (NOKIA)","PLANNED WORKS",
U1804="ACCESS-ISSUE","ACCESS-ISSUE",
U1804="Projet OCM (ZTE, NOKIA, autres projets)","PLANNED WORKS",
U1804="No root CAuse","No root cause",
U1804="ODU HS","ACTIVE",
U1804="IP &amp; VLAN","ACTIVE",
U1804="Warehouse HUAWEI","SPARE-ISSUE",
U1804="SPARE-HS","SPARE-ISSUE",
U1804="Power Telco","ACTIVE",U1804="no impacts","no impacts"
),"")</f>
        <v/>
      </c>
      <c r="W1804" s="102"/>
      <c r="X1804" s="102"/>
      <c r="Y1804" s="102"/>
      <c r="Z1804" s="102"/>
      <c r="AA1804" s="102"/>
      <c r="AB1804" s="104" t="s">
        <v>5423</v>
      </c>
      <c r="AC1804" s="9"/>
      <c r="AD1804" s="9"/>
      <c r="AE1804" s="7" t="s">
        <v>5423</v>
      </c>
      <c r="AF1804" s="6"/>
      <c r="AG1804" s="7"/>
      <c r="AH1804" s="3" t="s">
        <v>5423</v>
      </c>
      <c r="AI1804" s="18" t="s">
        <v>5423</v>
      </c>
      <c r="AJ1804" s="18" t="s">
        <v>5423</v>
      </c>
      <c r="AK1804" s="18" t="s">
        <v>5423</v>
      </c>
      <c r="AL1804" s="18" t="s">
        <v>5423</v>
      </c>
      <c r="AM1804" s="18" t="s">
        <v>5423</v>
      </c>
      <c r="AN1804" s="18" t="s">
        <v>5423</v>
      </c>
      <c r="AO1804" s="18" t="s">
        <v>5423</v>
      </c>
      <c r="AP1804" s="18" t="s">
        <v>5423</v>
      </c>
      <c r="AQ1804" s="18" t="s">
        <v>5423</v>
      </c>
      <c r="AR1804" s="18" t="s">
        <v>5423</v>
      </c>
      <c r="AS1804" s="18" t="s">
        <v>5423</v>
      </c>
      <c r="AT1804" s="18" t="s">
        <v>5423</v>
      </c>
      <c r="AU1804" s="9" t="s">
        <v>5423</v>
      </c>
      <c r="AV1804" s="14"/>
      <c r="AW1804" s="14" t="s">
        <v>5423</v>
      </c>
      <c r="AX1804" s="14" t="str">
        <f>_xlfn.XLOOKUP(B1804,'[4]cell downs 18042026 17h'!$B:$B,'[4]cell downs 18042026 17h'!$B:$B,"")</f>
        <v/>
      </c>
      <c r="AY1804" s="14" t="str">
        <f>_xlfn.XLOOKUP(B1804,'[5]Cells Huawei 19042026 15h'!$B:$B,'[5]Cells Huawei 19042026 15h'!$B:$B,"")</f>
        <v/>
      </c>
      <c r="AZ1804" s="105" t="str">
        <f>_xlfn.XLOOKUP(B1804,'INCIDENT-04-23-2026'!E:E,'INCIDENT-04-23-2026'!F:F,"")</f>
        <v/>
      </c>
      <c r="BA1804" s="105" t="str">
        <f>_xlfn.XLOOKUP(B1804,'[6]Eneo 17H'!$C:$C,'[6]Eneo 17H'!$I:$I,"")</f>
        <v/>
      </c>
      <c r="BB1804" s="105" t="str">
        <f>_xlfn.XLOOKUP(B1804,[8]ALL!$B:$B,[8]ALL!$M:$M,"")</f>
        <v/>
      </c>
      <c r="BC1804" s="105" t="str">
        <f>_xlfn.XLOOKUP(B1804,'[6]Eneo 17H'!$C:$C,'[6]Eneo 17H'!$I:$I,"")</f>
        <v/>
      </c>
      <c r="BD1804" s="105" t="str">
        <f>_xlfn.XLOOKUP(B1804,'[7]Eneo 12H'!$C:$C,'[7]Eneo 12H'!$I:$I,"")</f>
        <v/>
      </c>
      <c r="BE1804" s="105" t="s">
        <v>5423</v>
      </c>
    </row>
    <row r="1805" spans="1:57" hidden="1" x14ac:dyDescent="0.3">
      <c r="A1805" s="1" t="s">
        <v>4452</v>
      </c>
      <c r="B1805" s="8" t="s">
        <v>4453</v>
      </c>
      <c r="C1805" s="3" t="str">
        <f>_xlfn.XLOOKUP(B1805,'[1]daily break down'!$D:$D,'[1]daily break down'!$E:$E,"")</f>
        <v>SUD-OUEST</v>
      </c>
      <c r="D1805" s="1"/>
      <c r="E1805" s="1"/>
      <c r="F1805" s="3" t="s">
        <v>13</v>
      </c>
      <c r="G1805" s="1" t="s">
        <v>4454</v>
      </c>
      <c r="H1805" s="25" t="str">
        <f>_xlfn.XLOOKUP(B1805,[2]CALCULATION!$B:$B,[2]CALCULATION!$H:$H,"")</f>
        <v>HUAWEI</v>
      </c>
      <c r="I1805" s="23">
        <v>0.1922086390265757</v>
      </c>
      <c r="J1805" s="23">
        <v>1.1414450123133381E-3</v>
      </c>
      <c r="K1805" s="23">
        <v>0</v>
      </c>
      <c r="L1805" s="23">
        <v>0</v>
      </c>
      <c r="M1805" s="23">
        <v>2.8785816404276993E-2</v>
      </c>
      <c r="N1805" s="23">
        <v>0</v>
      </c>
      <c r="O1805" s="23">
        <v>0</v>
      </c>
      <c r="P1805" s="103" t="s">
        <v>6554</v>
      </c>
      <c r="Q1805" s="36" t="s">
        <v>5796</v>
      </c>
      <c r="R1805" s="36"/>
      <c r="S1805" s="35" t="str" cm="1">
        <f t="array" ref="S1805">IFERROR(_xlfn.IFS(
U1805="MPR ISSUE","PDH",
U1805="BSS Hardware Issue","BSS",
U1805="Sites strategiques, MLL, Pylone, etc.","ENVTECH",
U1805="AKTIVCO DEFAUT GE &amp; POWER Cabinet","AKTIVCO",
U1805="AKTIVCO Coupure ENEO &amp; Baisse de tension","AKTIVCO GRID ONLY",
U1805="Coupure ENEO &amp; Baisse de tension","IHS GRID ONLY",
U1805="Defaut GE &amp; POWER Cabinet","IHS",
U1805="Sharing","Partners",
U1805="Sites strategiques &amp; DataCenter","SST &amp; DC",
U1805="Exclu","Exclu",
U1805="SAT","SAT",
U1805="SPARE-ISSUE","SPARE-ISSUE",
U1805="Fiber CAmtel","TRANS_FO_CAMTEL",
U1805="Fiber AOF","Fiber AOF",
U1805="Projet OCM (HUAWEI)","TRAVAUX-HUAWEI",
U1805="Projet OCM (NOKIA)","TRAVAUX-NOKIA",
U1805="ACCESS-ISSUE","ACCESS-ISSUE",
U1805="Projet OCM (ZTE, NOKIA, autres projets)","TRAVAUX OCM",
U1805="No root CAuse","No root cause",
U1805="ODU HS","PDH",
U1805="IP &amp; VLAN","PDH",
U1805="Warehouse HUAWEI","SPARE-ISSUE",
U1805="SPARE-HS","SPARE-ISSUE",
U1805="Power Telco","BSS",U1805="no impacts","no impacts"
),"")</f>
        <v/>
      </c>
      <c r="T1805" s="35" t="str" cm="1">
        <f t="array" ref="T1805">IFERROR(_xlfn.IFS(
U1805="MPR ISSUE","TX ISSUE",
U1805="BSS Hardware Issue","RAN ISSUE",
U1805="Sites strategiques, MLL, Pylone, etc.","ENVTECH",
U1805="AKTIVCO DEFAUT GE &amp; POWER Cabinet","POWER ISSUE",
U1805="AKTIVCO Coupure ENEO &amp; Baisse de tension","POWER ISSUE",
U1805="Coupure ENEO &amp; Baisse de tension","POWER ISSUE",
U1805="Defaut GE &amp; POWER Cabinet","POWER ISSUE",
U1805="Sharing","POWER ISSUE",
U1805="Sites strategiques &amp; DataCenter","POWER ISSUE",
U1805="Exclu","Exclu",
U1805="SAT","TX ISSUE",
U1805="SPARE-ISSUE","SPARE-ISSUE",
U1805="Fiber CAmtel","TX ISSUE",
U1805="Fiber AOF","TX ISSUE",
U1805="Projet OCM (HUAWEI)","TRAVAUX-HUAWEI",
U1805="Projet OCM (NOKIA)","TRAVAUX -NOKIA",
U1805="ACCESS-ISSUE","ACCESS-ISSUE",
U1805="Projet OCM (ZTE, NOKIA, autres projets)","TRAVAUX OCM",
U1805="No root CAuse","No root cause",
U1805="ODU HS","TX ISSUE",
U1805="IP &amp; VLAN","TX ISSUE",
U1805="Warehouse HUAWEI","SPARE-ISSUE",
U1805="SPARE-HS","SPARE-ISSUE",
U1805="Power Telco","RAN ISSUE",U1805="no impacts","no impacts"
),"")</f>
        <v/>
      </c>
      <c r="U1805" s="28"/>
      <c r="V1805" s="35" t="str" cm="1">
        <f t="array" ref="V1805">IFERROR(_xlfn.IFS(
U1805="MPR ISSUE","ACTIVE",
U1805="BSS Hardware Issue","ACTIVE",
U1805="Sites strategiques, MLL, Pylone, etc.","PASSIVE",
U1805="AKTIVCO DEFAUT GE &amp; POWER Cabinet","PASSIVE",
U1805="AKTIVCO Coupure ENEO &amp; Baisse de tension","PASSIVE",
U1805="Coupure ENEO &amp; Baisse de tension","PASSIVE",
U1805="Defaut GE &amp; POWER Cabinet","PASSIVE",
U1805="Sharing","PASSIVE",
U1805="Sites strategiques &amp; DataCenter","PASSIVE",
U1805="Exclu","Exclu",
U1805="SAT","ACTIVE",
U1805="SPARE-ISSUE","SPARE-ISSUE",
U1805="Fiber CAmtel","ACTIVE",
U1805="Fiber AOF","ACTIVE",
U1805="Projet OCM (HUAWEI)","PLANNED WORKS",
U1805="Projet OCM (NOKIA)","PLANNED WORKS",
U1805="ACCESS-ISSUE","ACCESS-ISSUE",
U1805="Projet OCM (ZTE, NOKIA, autres projets)","PLANNED WORKS",
U1805="No root CAuse","No root cause",
U1805="ODU HS","ACTIVE",
U1805="IP &amp; VLAN","ACTIVE",
U1805="Warehouse HUAWEI","SPARE-ISSUE",
U1805="SPARE-HS","SPARE-ISSUE",
U1805="Power Telco","ACTIVE",U1805="no impacts","no impacts"
),"")</f>
        <v/>
      </c>
      <c r="W1805" s="102"/>
      <c r="X1805" s="102"/>
      <c r="Y1805" s="102"/>
      <c r="Z1805" s="102"/>
      <c r="AA1805" s="102"/>
      <c r="AB1805" s="104" t="s">
        <v>5423</v>
      </c>
      <c r="AC1805" s="9"/>
      <c r="AD1805" s="9"/>
      <c r="AE1805" s="7" t="s">
        <v>5423</v>
      </c>
      <c r="AF1805" s="6"/>
      <c r="AG1805" s="7"/>
      <c r="AH1805" s="3" t="s">
        <v>5423</v>
      </c>
      <c r="AI1805" s="18" t="s">
        <v>5423</v>
      </c>
      <c r="AJ1805" s="18" t="s">
        <v>5423</v>
      </c>
      <c r="AK1805" s="18" t="s">
        <v>5423</v>
      </c>
      <c r="AL1805" s="18" t="s">
        <v>5423</v>
      </c>
      <c r="AM1805" s="18" t="s">
        <v>5423</v>
      </c>
      <c r="AN1805" s="18" t="s">
        <v>5423</v>
      </c>
      <c r="AO1805" s="18" t="s">
        <v>5423</v>
      </c>
      <c r="AP1805" s="18" t="s">
        <v>5423</v>
      </c>
      <c r="AQ1805" s="18" t="s">
        <v>5423</v>
      </c>
      <c r="AR1805" s="18" t="s">
        <v>5423</v>
      </c>
      <c r="AS1805" s="18" t="s">
        <v>5423</v>
      </c>
      <c r="AT1805" s="18" t="s">
        <v>5423</v>
      </c>
      <c r="AU1805" s="9" t="s">
        <v>5423</v>
      </c>
      <c r="AV1805" s="14"/>
      <c r="AW1805" s="14" t="s">
        <v>5423</v>
      </c>
      <c r="AX1805" s="14" t="str">
        <f>_xlfn.XLOOKUP(B1805,'[4]cell downs 18042026 17h'!$B:$B,'[4]cell downs 18042026 17h'!$B:$B,"")</f>
        <v/>
      </c>
      <c r="AY1805" s="14" t="str">
        <f>_xlfn.XLOOKUP(B1805,'[5]Cells Huawei 19042026 15h'!$B:$B,'[5]Cells Huawei 19042026 15h'!$B:$B,"")</f>
        <v/>
      </c>
      <c r="AZ1805" s="105" t="str">
        <f>_xlfn.XLOOKUP(B1805,'INCIDENT-04-23-2026'!E:E,'INCIDENT-04-23-2026'!F:F,"")</f>
        <v/>
      </c>
      <c r="BA1805" s="105" t="str">
        <f>_xlfn.XLOOKUP(B1805,'[6]Eneo 17H'!$C:$C,'[6]Eneo 17H'!$I:$I,"")</f>
        <v/>
      </c>
      <c r="BB1805" s="105" t="str">
        <f>_xlfn.XLOOKUP(B1805,[8]ALL!$B:$B,[8]ALL!$M:$M,"")</f>
        <v/>
      </c>
      <c r="BC1805" s="105" t="str">
        <f>_xlfn.XLOOKUP(B1805,'[6]Eneo 17H'!$C:$C,'[6]Eneo 17H'!$I:$I,"")</f>
        <v/>
      </c>
      <c r="BD1805" s="105" t="str">
        <f>_xlfn.XLOOKUP(B1805,'[7]Eneo 12H'!$C:$C,'[7]Eneo 12H'!$I:$I,"")</f>
        <v/>
      </c>
      <c r="BE1805" s="105" t="s">
        <v>5423</v>
      </c>
    </row>
    <row r="1806" spans="1:57" hidden="1" x14ac:dyDescent="0.3">
      <c r="A1806" s="1" t="s">
        <v>5019</v>
      </c>
      <c r="B1806" s="8" t="s">
        <v>5020</v>
      </c>
      <c r="C1806" s="3" t="str">
        <f>_xlfn.XLOOKUP(B1806,'[1]daily break down'!$D:$D,'[1]daily break down'!$E:$E,"")</f>
        <v>SUD-OUEST</v>
      </c>
      <c r="D1806" s="1" t="s">
        <v>11</v>
      </c>
      <c r="E1806" s="1" t="s">
        <v>12</v>
      </c>
      <c r="F1806" s="3" t="s">
        <v>13</v>
      </c>
      <c r="G1806" s="1" t="s">
        <v>1432</v>
      </c>
      <c r="H1806" s="25" t="str">
        <f>_xlfn.XLOOKUP(B1806,[2]CALCULATION!$B:$B,[2]CALCULATION!$H:$H,"")</f>
        <v>Huawei</v>
      </c>
      <c r="I1806" s="23">
        <v>0</v>
      </c>
      <c r="J1806" s="23">
        <v>0</v>
      </c>
      <c r="K1806" s="23">
        <v>0</v>
      </c>
      <c r="L1806" s="23">
        <v>0</v>
      </c>
      <c r="M1806" s="23">
        <v>0</v>
      </c>
      <c r="N1806" s="23">
        <v>0</v>
      </c>
      <c r="O1806" s="23">
        <v>7.1714849914248938E-2</v>
      </c>
      <c r="P1806" s="103" t="s">
        <v>6554</v>
      </c>
      <c r="Q1806" s="36" t="s">
        <v>6552</v>
      </c>
      <c r="R1806" s="36"/>
      <c r="S1806" s="35" t="str" cm="1">
        <f t="array" ref="S1806">IFERROR(_xlfn.IFS(
U1806="MPR ISSUE","PDH",
U1806="BSS Hardware Issue","BSS",
U1806="Sites strategiques, MLL, Pylone, etc.","ENVTECH",
U1806="AKTIVCO DEFAUT GE &amp; POWER Cabinet","AKTIVCO",
U1806="AKTIVCO Coupure ENEO &amp; Baisse de tension","AKTIVCO GRID ONLY",
U1806="Coupure ENEO &amp; Baisse de tension","IHS GRID ONLY",
U1806="Defaut GE &amp; POWER Cabinet","IHS",
U1806="Sharing","Partners",
U1806="Sites strategiques &amp; DataCenter","SST &amp; DC",
U1806="Exclu","Exclu",
U1806="SAT","SAT",
U1806="SPARE-ISSUE","SPARE-ISSUE",
U1806="Fiber CAmtel","TRANS_FO_CAMTEL",
U1806="Fiber AOF","Fiber AOF",
U1806="Projet OCM (HUAWEI)","TRAVAUX-HUAWEI",
U1806="Projet OCM (NOKIA)","TRAVAUX-NOKIA",
U1806="ACCESS-ISSUE","ACCESS-ISSUE",
U1806="Projet OCM (ZTE, NOKIA, autres projets)","TRAVAUX OCM",
U1806="No root CAuse","No root cause",
U1806="ODU HS","PDH",
U1806="IP &amp; VLAN","PDH",
U1806="Warehouse HUAWEI","SPARE-ISSUE",
U1806="SPARE-HS","SPARE-ISSUE",
U1806="Power Telco","BSS",U1806="no impacts","no impacts"
),"")</f>
        <v/>
      </c>
      <c r="T1806" s="35" t="str" cm="1">
        <f t="array" ref="T1806">IFERROR(_xlfn.IFS(
U1806="MPR ISSUE","TX ISSUE",
U1806="BSS Hardware Issue","RAN ISSUE",
U1806="Sites strategiques, MLL, Pylone, etc.","ENVTECH",
U1806="AKTIVCO DEFAUT GE &amp; POWER Cabinet","POWER ISSUE",
U1806="AKTIVCO Coupure ENEO &amp; Baisse de tension","POWER ISSUE",
U1806="Coupure ENEO &amp; Baisse de tension","POWER ISSUE",
U1806="Defaut GE &amp; POWER Cabinet","POWER ISSUE",
U1806="Sharing","POWER ISSUE",
U1806="Sites strategiques &amp; DataCenter","POWER ISSUE",
U1806="Exclu","Exclu",
U1806="SAT","TX ISSUE",
U1806="SPARE-ISSUE","SPARE-ISSUE",
U1806="Fiber CAmtel","TX ISSUE",
U1806="Fiber AOF","TX ISSUE",
U1806="Projet OCM (HUAWEI)","TRAVAUX-HUAWEI",
U1806="Projet OCM (NOKIA)","TRAVAUX -NOKIA",
U1806="ACCESS-ISSUE","ACCESS-ISSUE",
U1806="Projet OCM (ZTE, NOKIA, autres projets)","TRAVAUX OCM",
U1806="No root CAuse","No root cause",
U1806="ODU HS","TX ISSUE",
U1806="IP &amp; VLAN","TX ISSUE",
U1806="Warehouse HUAWEI","SPARE-ISSUE",
U1806="SPARE-HS","SPARE-ISSUE",
U1806="Power Telco","RAN ISSUE",U1806="no impacts","no impacts"
),"")</f>
        <v/>
      </c>
      <c r="U1806" s="28"/>
      <c r="V1806" s="35" t="str" cm="1">
        <f t="array" ref="V1806">IFERROR(_xlfn.IFS(
U1806="MPR ISSUE","ACTIVE",
U1806="BSS Hardware Issue","ACTIVE",
U1806="Sites strategiques, MLL, Pylone, etc.","PASSIVE",
U1806="AKTIVCO DEFAUT GE &amp; POWER Cabinet","PASSIVE",
U1806="AKTIVCO Coupure ENEO &amp; Baisse de tension","PASSIVE",
U1806="Coupure ENEO &amp; Baisse de tension","PASSIVE",
U1806="Defaut GE &amp; POWER Cabinet","PASSIVE",
U1806="Sharing","PASSIVE",
U1806="Sites strategiques &amp; DataCenter","PASSIVE",
U1806="Exclu","Exclu",
U1806="SAT","ACTIVE",
U1806="SPARE-ISSUE","SPARE-ISSUE",
U1806="Fiber CAmtel","ACTIVE",
U1806="Fiber AOF","ACTIVE",
U1806="Projet OCM (HUAWEI)","PLANNED WORKS",
U1806="Projet OCM (NOKIA)","PLANNED WORKS",
U1806="ACCESS-ISSUE","ACCESS-ISSUE",
U1806="Projet OCM (ZTE, NOKIA, autres projets)","PLANNED WORKS",
U1806="No root CAuse","No root cause",
U1806="ODU HS","ACTIVE",
U1806="IP &amp; VLAN","ACTIVE",
U1806="Warehouse HUAWEI","SPARE-ISSUE",
U1806="SPARE-HS","SPARE-ISSUE",
U1806="Power Telco","ACTIVE",U1806="no impacts","no impacts"
),"")</f>
        <v/>
      </c>
      <c r="W1806" s="102"/>
      <c r="X1806" s="102"/>
      <c r="Y1806" s="102"/>
      <c r="Z1806" s="102"/>
      <c r="AA1806" s="102"/>
      <c r="AB1806" s="104" t="s">
        <v>5423</v>
      </c>
      <c r="AC1806" s="9"/>
      <c r="AD1806" s="9"/>
      <c r="AE1806" s="7" t="s">
        <v>5423</v>
      </c>
      <c r="AF1806" s="6"/>
      <c r="AG1806" s="7"/>
      <c r="AH1806" s="3" t="s">
        <v>5423</v>
      </c>
      <c r="AI1806" s="18" t="s">
        <v>5423</v>
      </c>
      <c r="AJ1806" s="18" t="s">
        <v>5423</v>
      </c>
      <c r="AK1806" s="18" t="s">
        <v>5423</v>
      </c>
      <c r="AL1806" s="18" t="s">
        <v>5423</v>
      </c>
      <c r="AM1806" s="18" t="s">
        <v>5423</v>
      </c>
      <c r="AN1806" s="18" t="s">
        <v>5423</v>
      </c>
      <c r="AO1806" s="18" t="s">
        <v>5423</v>
      </c>
      <c r="AP1806" s="18" t="s">
        <v>5423</v>
      </c>
      <c r="AQ1806" s="18" t="s">
        <v>5423</v>
      </c>
      <c r="AR1806" s="18" t="s">
        <v>5423</v>
      </c>
      <c r="AS1806" s="18" t="s">
        <v>5423</v>
      </c>
      <c r="AT1806" s="18" t="s">
        <v>5423</v>
      </c>
      <c r="AU1806" s="9" t="s">
        <v>5423</v>
      </c>
      <c r="AV1806" s="14"/>
      <c r="AW1806" s="14" t="s">
        <v>5423</v>
      </c>
      <c r="AX1806" s="14" t="str">
        <f>_xlfn.XLOOKUP(B1806,'[4]cell downs 18042026 17h'!$B:$B,'[4]cell downs 18042026 17h'!$B:$B,"")</f>
        <v/>
      </c>
      <c r="AY1806" s="14" t="str">
        <f>_xlfn.XLOOKUP(B1806,'[5]Cells Huawei 19042026 15h'!$B:$B,'[5]Cells Huawei 19042026 15h'!$B:$B,"")</f>
        <v/>
      </c>
      <c r="AZ1806" s="105" t="str">
        <f>_xlfn.XLOOKUP(B1806,'INCIDENT-04-23-2026'!E:E,'INCIDENT-04-23-2026'!F:F,"")</f>
        <v/>
      </c>
      <c r="BA1806" s="105" t="str">
        <f>_xlfn.XLOOKUP(B1806,'[6]Eneo 17H'!$C:$C,'[6]Eneo 17H'!$I:$I,"")</f>
        <v/>
      </c>
      <c r="BB1806" s="105" t="str">
        <f>_xlfn.XLOOKUP(B1806,[8]ALL!$B:$B,[8]ALL!$M:$M,"")</f>
        <v/>
      </c>
      <c r="BC1806" s="105" t="str">
        <f>_xlfn.XLOOKUP(B1806,'[6]Eneo 17H'!$C:$C,'[6]Eneo 17H'!$I:$I,"")</f>
        <v/>
      </c>
      <c r="BD1806" s="105" t="str">
        <f>_xlfn.XLOOKUP(B1806,'[7]Eneo 12H'!$C:$C,'[7]Eneo 12H'!$I:$I,"")</f>
        <v/>
      </c>
      <c r="BE1806" s="105" t="s">
        <v>5423</v>
      </c>
    </row>
    <row r="1807" spans="1:57" hidden="1" x14ac:dyDescent="0.3">
      <c r="A1807" s="1" t="s">
        <v>661</v>
      </c>
      <c r="B1807" s="1" t="s">
        <v>662</v>
      </c>
      <c r="C1807" s="3" t="str">
        <f>_xlfn.XLOOKUP(B1807,'[1]daily break down'!$D:$D,'[1]daily break down'!$E:$E,"")</f>
        <v>ADAMAOUA</v>
      </c>
      <c r="D1807" s="1" t="s">
        <v>21</v>
      </c>
      <c r="E1807" s="1" t="s">
        <v>122</v>
      </c>
      <c r="F1807" s="3" t="s">
        <v>90</v>
      </c>
      <c r="G1807" s="1" t="s">
        <v>661</v>
      </c>
      <c r="H1807" s="25" t="str">
        <f>_xlfn.XLOOKUP(B1807,[2]CALCULATION!$B:$B,[2]CALCULATION!$H:$H,"")</f>
        <v>Huawei</v>
      </c>
      <c r="I1807" s="23">
        <v>0.19178059714695819</v>
      </c>
      <c r="J1807" s="23">
        <v>1.4589094063629853E-2</v>
      </c>
      <c r="K1807" s="23">
        <v>1.2321542206356138</v>
      </c>
      <c r="L1807" s="23">
        <v>1.0636840708494917</v>
      </c>
      <c r="M1807" s="23">
        <v>3.9058821515097026E-3</v>
      </c>
      <c r="N1807" s="23">
        <v>0</v>
      </c>
      <c r="O1807" s="23">
        <v>0</v>
      </c>
      <c r="P1807" s="103" t="s">
        <v>6554</v>
      </c>
      <c r="Q1807" s="36" t="s">
        <v>5795</v>
      </c>
      <c r="R1807" s="36"/>
      <c r="S1807" s="35" t="str" cm="1">
        <f t="array" ref="S1807">IFERROR(_xlfn.IFS(
U1807="MPR ISSUE","PDH",
U1807="BSS Hardware Issue","BSS",
U1807="Sites strategiques, MLL, Pylone, etc.","ENVTECH",
U1807="AKTIVCO DEFAUT GE &amp; POWER Cabinet","AKTIVCO",
U1807="AKTIVCO Coupure ENEO &amp; Baisse de tension","AKTIVCO GRID ONLY",
U1807="Coupure ENEO &amp; Baisse de tension","IHS GRID ONLY",
U1807="Defaut GE &amp; POWER Cabinet","IHS",
U1807="Sharing","Partners",
U1807="Sites strategiques &amp; DataCenter","SST &amp; DC",
U1807="Exclu","Exclu",
U1807="SAT","SAT",
U1807="SPARE-ISSUE","SPARE-ISSUE",
U1807="Fiber CAmtel","TRANS_FO_CAMTEL",
U1807="Fiber AOF","Fiber AOF",
U1807="Projet OCM (HUAWEI)","TRAVAUX-HUAWEI",
U1807="Projet OCM (NOKIA)","TRAVAUX-NOKIA",
U1807="ACCESS-ISSUE","ACCESS-ISSUE",
U1807="Projet OCM (ZTE, NOKIA, autres projets)","TRAVAUX OCM",
U1807="No root CAuse","No root cause",
U1807="ODU HS","PDH",
U1807="IP &amp; VLAN","PDH",
U1807="Warehouse HUAWEI","SPARE-ISSUE",
U1807="SPARE-HS","SPARE-ISSUE",
U1807="Power Telco","BSS",U1807="no impacts","no impacts"
),"")</f>
        <v/>
      </c>
      <c r="T1807" s="35" t="str" cm="1">
        <f t="array" ref="T1807">IFERROR(_xlfn.IFS(
U1807="MPR ISSUE","TX ISSUE",
U1807="BSS Hardware Issue","RAN ISSUE",
U1807="Sites strategiques, MLL, Pylone, etc.","ENVTECH",
U1807="AKTIVCO DEFAUT GE &amp; POWER Cabinet","POWER ISSUE",
U1807="AKTIVCO Coupure ENEO &amp; Baisse de tension","POWER ISSUE",
U1807="Coupure ENEO &amp; Baisse de tension","POWER ISSUE",
U1807="Defaut GE &amp; POWER Cabinet","POWER ISSUE",
U1807="Sharing","POWER ISSUE",
U1807="Sites strategiques &amp; DataCenter","POWER ISSUE",
U1807="Exclu","Exclu",
U1807="SAT","TX ISSUE",
U1807="SPARE-ISSUE","SPARE-ISSUE",
U1807="Fiber CAmtel","TX ISSUE",
U1807="Fiber AOF","TX ISSUE",
U1807="Projet OCM (HUAWEI)","TRAVAUX-HUAWEI",
U1807="Projet OCM (NOKIA)","TRAVAUX -NOKIA",
U1807="ACCESS-ISSUE","ACCESS-ISSUE",
U1807="Projet OCM (ZTE, NOKIA, autres projets)","TRAVAUX OCM",
U1807="No root CAuse","No root cause",
U1807="ODU HS","TX ISSUE",
U1807="IP &amp; VLAN","TX ISSUE",
U1807="Warehouse HUAWEI","SPARE-ISSUE",
U1807="SPARE-HS","SPARE-ISSUE",
U1807="Power Telco","RAN ISSUE",U1807="no impacts","no impacts"
),"")</f>
        <v/>
      </c>
      <c r="U1807" s="28"/>
      <c r="V1807" s="35" t="str" cm="1">
        <f t="array" ref="V1807">IFERROR(_xlfn.IFS(
U1807="MPR ISSUE","ACTIVE",
U1807="BSS Hardware Issue","ACTIVE",
U1807="Sites strategiques, MLL, Pylone, etc.","PASSIVE",
U1807="AKTIVCO DEFAUT GE &amp; POWER Cabinet","PASSIVE",
U1807="AKTIVCO Coupure ENEO &amp; Baisse de tension","PASSIVE",
U1807="Coupure ENEO &amp; Baisse de tension","PASSIVE",
U1807="Defaut GE &amp; POWER Cabinet","PASSIVE",
U1807="Sharing","PASSIVE",
U1807="Sites strategiques &amp; DataCenter","PASSIVE",
U1807="Exclu","Exclu",
U1807="SAT","ACTIVE",
U1807="SPARE-ISSUE","SPARE-ISSUE",
U1807="Fiber CAmtel","ACTIVE",
U1807="Fiber AOF","ACTIVE",
U1807="Projet OCM (HUAWEI)","PLANNED WORKS",
U1807="Projet OCM (NOKIA)","PLANNED WORKS",
U1807="ACCESS-ISSUE","ACCESS-ISSUE",
U1807="Projet OCM (ZTE, NOKIA, autres projets)","PLANNED WORKS",
U1807="No root CAuse","No root cause",
U1807="ODU HS","ACTIVE",
U1807="IP &amp; VLAN","ACTIVE",
U1807="Warehouse HUAWEI","SPARE-ISSUE",
U1807="SPARE-HS","SPARE-ISSUE",
U1807="Power Telco","ACTIVE",U1807="no impacts","no impacts"
),"")</f>
        <v/>
      </c>
      <c r="W1807" s="102"/>
      <c r="X1807" s="102"/>
      <c r="Y1807" s="102"/>
      <c r="Z1807" s="102"/>
      <c r="AA1807" s="102"/>
      <c r="AB1807" s="104" t="s">
        <v>5423</v>
      </c>
      <c r="AC1807" s="9"/>
      <c r="AD1807" s="9"/>
      <c r="AE1807" s="7" t="s">
        <v>5423</v>
      </c>
      <c r="AF1807" s="6"/>
      <c r="AG1807" s="7"/>
      <c r="AH1807" s="3" t="s">
        <v>5423</v>
      </c>
      <c r="AI1807" s="18" t="s">
        <v>5423</v>
      </c>
      <c r="AJ1807" s="18" t="s">
        <v>5423</v>
      </c>
      <c r="AK1807" s="18" t="s">
        <v>5423</v>
      </c>
      <c r="AL1807" s="18" t="s">
        <v>5423</v>
      </c>
      <c r="AM1807" s="18" t="s">
        <v>5423</v>
      </c>
      <c r="AN1807" s="18" t="s">
        <v>5423</v>
      </c>
      <c r="AO1807" s="18" t="s">
        <v>5423</v>
      </c>
      <c r="AP1807" s="18" t="s">
        <v>5423</v>
      </c>
      <c r="AQ1807" s="18" t="s">
        <v>5423</v>
      </c>
      <c r="AR1807" s="18" t="s">
        <v>5423</v>
      </c>
      <c r="AS1807" s="18" t="s">
        <v>5423</v>
      </c>
      <c r="AT1807" s="18" t="s">
        <v>5423</v>
      </c>
      <c r="AU1807" s="9" t="s">
        <v>5423</v>
      </c>
      <c r="AV1807" s="14"/>
      <c r="AW1807" s="14" t="s">
        <v>5423</v>
      </c>
      <c r="AX1807" s="14" t="str">
        <f>_xlfn.XLOOKUP(B1807,'[4]cell downs 18042026 17h'!$B:$B,'[4]cell downs 18042026 17h'!$B:$B,"")</f>
        <v/>
      </c>
      <c r="AY1807" s="14" t="str">
        <f>_xlfn.XLOOKUP(B1807,'[5]Cells Huawei 19042026 15h'!$B:$B,'[5]Cells Huawei 19042026 15h'!$B:$B,"")</f>
        <v/>
      </c>
      <c r="AZ1807" s="105" t="str">
        <f>_xlfn.XLOOKUP(B1807,'INCIDENT-04-23-2026'!E:E,'INCIDENT-04-23-2026'!F:F,"")</f>
        <v/>
      </c>
      <c r="BA1807" s="105" t="str">
        <f>_xlfn.XLOOKUP(B1807,'[6]Eneo 17H'!$C:$C,'[6]Eneo 17H'!$I:$I,"")</f>
        <v/>
      </c>
      <c r="BB1807" s="105" t="str">
        <f>_xlfn.XLOOKUP(B1807,[8]ALL!$B:$B,[8]ALL!$M:$M,"")</f>
        <v/>
      </c>
      <c r="BC1807" s="105" t="str">
        <f>_xlfn.XLOOKUP(B1807,'[6]Eneo 17H'!$C:$C,'[6]Eneo 17H'!$I:$I,"")</f>
        <v/>
      </c>
      <c r="BD1807" s="105" t="str">
        <f>_xlfn.XLOOKUP(B1807,'[7]Eneo 12H'!$C:$C,'[7]Eneo 12H'!$I:$I,"")</f>
        <v/>
      </c>
      <c r="BE1807" s="105" t="s">
        <v>5423</v>
      </c>
    </row>
    <row r="1808" spans="1:57" hidden="1" x14ac:dyDescent="0.3">
      <c r="A1808" s="1" t="s">
        <v>1432</v>
      </c>
      <c r="B1808" s="8" t="s">
        <v>1551</v>
      </c>
      <c r="C1808" s="3" t="str">
        <f>_xlfn.XLOOKUP(B1808,'[1]daily break down'!$D:$D,'[1]daily break down'!$E:$E,"")</f>
        <v>SUD-OUEST</v>
      </c>
      <c r="D1808" s="1" t="s">
        <v>11</v>
      </c>
      <c r="E1808" s="1" t="s">
        <v>12</v>
      </c>
      <c r="F1808" s="3" t="s">
        <v>13</v>
      </c>
      <c r="G1808" s="1" t="s">
        <v>1432</v>
      </c>
      <c r="H1808" s="25" t="str">
        <f>_xlfn.XLOOKUP(B1808,[2]CALCULATION!$B:$B,[2]CALCULATION!$H:$H,"")</f>
        <v>Huawei</v>
      </c>
      <c r="I1808" s="23">
        <v>0</v>
      </c>
      <c r="J1808" s="23">
        <v>0</v>
      </c>
      <c r="K1808" s="23">
        <v>0</v>
      </c>
      <c r="L1808" s="23">
        <v>0</v>
      </c>
      <c r="M1808" s="23">
        <v>0</v>
      </c>
      <c r="N1808" s="23">
        <v>2.6485091301332916E-2</v>
      </c>
      <c r="O1808" s="23">
        <v>0</v>
      </c>
      <c r="P1808" s="103" t="s">
        <v>6554</v>
      </c>
      <c r="Q1808" s="36" t="s">
        <v>6552</v>
      </c>
      <c r="R1808" s="36"/>
      <c r="S1808" s="35" t="str" cm="1">
        <f t="array" ref="S1808">IFERROR(_xlfn.IFS(
U1808="MPR ISSUE","PDH",
U1808="BSS Hardware Issue","BSS",
U1808="Sites strategiques, MLL, Pylone, etc.","ENVTECH",
U1808="AKTIVCO DEFAUT GE &amp; POWER Cabinet","AKTIVCO",
U1808="AKTIVCO Coupure ENEO &amp; Baisse de tension","AKTIVCO GRID ONLY",
U1808="Coupure ENEO &amp; Baisse de tension","IHS GRID ONLY",
U1808="Defaut GE &amp; POWER Cabinet","IHS",
U1808="Sharing","Partners",
U1808="Sites strategiques &amp; DataCenter","SST &amp; DC",
U1808="Exclu","Exclu",
U1808="SAT","SAT",
U1808="SPARE-ISSUE","SPARE-ISSUE",
U1808="Fiber CAmtel","TRANS_FO_CAMTEL",
U1808="Fiber AOF","Fiber AOF",
U1808="Projet OCM (HUAWEI)","TRAVAUX-HUAWEI",
U1808="Projet OCM (NOKIA)","TRAVAUX-NOKIA",
U1808="ACCESS-ISSUE","ACCESS-ISSUE",
U1808="Projet OCM (ZTE, NOKIA, autres projets)","TRAVAUX OCM",
U1808="No root CAuse","No root cause",
U1808="ODU HS","PDH",
U1808="IP &amp; VLAN","PDH",
U1808="Warehouse HUAWEI","SPARE-ISSUE",
U1808="SPARE-HS","SPARE-ISSUE",
U1808="Power Telco","BSS",U1808="no impacts","no impacts"
),"")</f>
        <v/>
      </c>
      <c r="T1808" s="35" t="str" cm="1">
        <f t="array" ref="T1808">IFERROR(_xlfn.IFS(
U1808="MPR ISSUE","TX ISSUE",
U1808="BSS Hardware Issue","RAN ISSUE",
U1808="Sites strategiques, MLL, Pylone, etc.","ENVTECH",
U1808="AKTIVCO DEFAUT GE &amp; POWER Cabinet","POWER ISSUE",
U1808="AKTIVCO Coupure ENEO &amp; Baisse de tension","POWER ISSUE",
U1808="Coupure ENEO &amp; Baisse de tension","POWER ISSUE",
U1808="Defaut GE &amp; POWER Cabinet","POWER ISSUE",
U1808="Sharing","POWER ISSUE",
U1808="Sites strategiques &amp; DataCenter","POWER ISSUE",
U1808="Exclu","Exclu",
U1808="SAT","TX ISSUE",
U1808="SPARE-ISSUE","SPARE-ISSUE",
U1808="Fiber CAmtel","TX ISSUE",
U1808="Fiber AOF","TX ISSUE",
U1808="Projet OCM (HUAWEI)","TRAVAUX-HUAWEI",
U1808="Projet OCM (NOKIA)","TRAVAUX -NOKIA",
U1808="ACCESS-ISSUE","ACCESS-ISSUE",
U1808="Projet OCM (ZTE, NOKIA, autres projets)","TRAVAUX OCM",
U1808="No root CAuse","No root cause",
U1808="ODU HS","TX ISSUE",
U1808="IP &amp; VLAN","TX ISSUE",
U1808="Warehouse HUAWEI","SPARE-ISSUE",
U1808="SPARE-HS","SPARE-ISSUE",
U1808="Power Telco","RAN ISSUE",U1808="no impacts","no impacts"
),"")</f>
        <v/>
      </c>
      <c r="U1808" s="28"/>
      <c r="V1808" s="35" t="str" cm="1">
        <f t="array" ref="V1808">IFERROR(_xlfn.IFS(
U1808="MPR ISSUE","ACTIVE",
U1808="BSS Hardware Issue","ACTIVE",
U1808="Sites strategiques, MLL, Pylone, etc.","PASSIVE",
U1808="AKTIVCO DEFAUT GE &amp; POWER Cabinet","PASSIVE",
U1808="AKTIVCO Coupure ENEO &amp; Baisse de tension","PASSIVE",
U1808="Coupure ENEO &amp; Baisse de tension","PASSIVE",
U1808="Defaut GE &amp; POWER Cabinet","PASSIVE",
U1808="Sharing","PASSIVE",
U1808="Sites strategiques &amp; DataCenter","PASSIVE",
U1808="Exclu","Exclu",
U1808="SAT","ACTIVE",
U1808="SPARE-ISSUE","SPARE-ISSUE",
U1808="Fiber CAmtel","ACTIVE",
U1808="Fiber AOF","ACTIVE",
U1808="Projet OCM (HUAWEI)","PLANNED WORKS",
U1808="Projet OCM (NOKIA)","PLANNED WORKS",
U1808="ACCESS-ISSUE","ACCESS-ISSUE",
U1808="Projet OCM (ZTE, NOKIA, autres projets)","PLANNED WORKS",
U1808="No root CAuse","No root cause",
U1808="ODU HS","ACTIVE",
U1808="IP &amp; VLAN","ACTIVE",
U1808="Warehouse HUAWEI","SPARE-ISSUE",
U1808="SPARE-HS","SPARE-ISSUE",
U1808="Power Telco","ACTIVE",U1808="no impacts","no impacts"
),"")</f>
        <v/>
      </c>
      <c r="W1808" s="102"/>
      <c r="X1808" s="102"/>
      <c r="Y1808" s="102"/>
      <c r="Z1808" s="102"/>
      <c r="AA1808" s="102"/>
      <c r="AB1808" s="104" t="s">
        <v>5423</v>
      </c>
      <c r="AC1808" s="9"/>
      <c r="AD1808" s="9"/>
      <c r="AE1808" s="7" t="s">
        <v>5423</v>
      </c>
      <c r="AF1808" s="6"/>
      <c r="AG1808" s="7"/>
      <c r="AH1808" s="3" t="s">
        <v>5423</v>
      </c>
      <c r="AI1808" s="18" t="s">
        <v>5423</v>
      </c>
      <c r="AJ1808" s="18" t="s">
        <v>5423</v>
      </c>
      <c r="AK1808" s="18" t="s">
        <v>5423</v>
      </c>
      <c r="AL1808" s="18" t="s">
        <v>5423</v>
      </c>
      <c r="AM1808" s="18" t="s">
        <v>5423</v>
      </c>
      <c r="AN1808" s="18" t="s">
        <v>5423</v>
      </c>
      <c r="AO1808" s="18" t="s">
        <v>5423</v>
      </c>
      <c r="AP1808" s="18" t="s">
        <v>5423</v>
      </c>
      <c r="AQ1808" s="18" t="s">
        <v>5423</v>
      </c>
      <c r="AR1808" s="18" t="s">
        <v>5423</v>
      </c>
      <c r="AS1808" s="18" t="s">
        <v>5423</v>
      </c>
      <c r="AT1808" s="18" t="s">
        <v>5423</v>
      </c>
      <c r="AU1808" s="9" t="s">
        <v>5423</v>
      </c>
      <c r="AV1808" s="14"/>
      <c r="AW1808" s="14" t="s">
        <v>5423</v>
      </c>
      <c r="AX1808" s="14" t="str">
        <f>_xlfn.XLOOKUP(B1808,'[4]cell downs 18042026 17h'!$B:$B,'[4]cell downs 18042026 17h'!$B:$B,"")</f>
        <v/>
      </c>
      <c r="AY1808" s="14" t="str">
        <f>_xlfn.XLOOKUP(B1808,'[5]Cells Huawei 19042026 15h'!$B:$B,'[5]Cells Huawei 19042026 15h'!$B:$B,"")</f>
        <v/>
      </c>
      <c r="AZ1808" s="105" t="str">
        <f>_xlfn.XLOOKUP(B1808,'INCIDENT-04-23-2026'!E:E,'INCIDENT-04-23-2026'!F:F,"")</f>
        <v/>
      </c>
      <c r="BA1808" s="105" t="str">
        <f>_xlfn.XLOOKUP(B1808,'[6]Eneo 17H'!$C:$C,'[6]Eneo 17H'!$I:$I,"")</f>
        <v/>
      </c>
      <c r="BB1808" s="105" t="str">
        <f>_xlfn.XLOOKUP(B1808,[8]ALL!$B:$B,[8]ALL!$M:$M,"")</f>
        <v/>
      </c>
      <c r="BC1808" s="105" t="str">
        <f>_xlfn.XLOOKUP(B1808,'[6]Eneo 17H'!$C:$C,'[6]Eneo 17H'!$I:$I,"")</f>
        <v/>
      </c>
      <c r="BD1808" s="105" t="str">
        <f>_xlfn.XLOOKUP(B1808,'[7]Eneo 12H'!$C:$C,'[7]Eneo 12H'!$I:$I,"")</f>
        <v/>
      </c>
      <c r="BE1808" s="105" t="s">
        <v>5423</v>
      </c>
    </row>
    <row r="1809" spans="1:57" hidden="1" x14ac:dyDescent="0.3">
      <c r="A1809" s="1" t="s">
        <v>26</v>
      </c>
      <c r="B1809" s="8" t="s">
        <v>27</v>
      </c>
      <c r="C1809" s="3" t="str">
        <f>_xlfn.XLOOKUP(B1809,'[1]daily break down'!$D:$D,'[1]daily break down'!$E:$E,"")</f>
        <v>Garoua</v>
      </c>
      <c r="D1809" s="1" t="s">
        <v>11</v>
      </c>
      <c r="E1809" s="1" t="s">
        <v>12</v>
      </c>
      <c r="F1809" s="3" t="s">
        <v>23</v>
      </c>
      <c r="G1809" s="1" t="s">
        <v>24</v>
      </c>
      <c r="H1809" s="25" t="str">
        <f>_xlfn.XLOOKUP(B1809,[2]CALCULATION!$B:$B,[2]CALCULATION!$H:$H,"")</f>
        <v>Huawei</v>
      </c>
      <c r="I1809" s="23">
        <v>0</v>
      </c>
      <c r="J1809" s="23">
        <v>0</v>
      </c>
      <c r="K1809" s="23">
        <v>0</v>
      </c>
      <c r="L1809" s="23">
        <v>0</v>
      </c>
      <c r="M1809" s="23">
        <v>0</v>
      </c>
      <c r="N1809" s="23">
        <v>0</v>
      </c>
      <c r="O1809" s="23">
        <v>0</v>
      </c>
      <c r="P1809" s="103" t="s">
        <v>6554</v>
      </c>
      <c r="Q1809" s="36" t="s">
        <v>5796</v>
      </c>
      <c r="R1809" s="36"/>
      <c r="S1809" s="35" t="str" cm="1">
        <f t="array" ref="S1809">IFERROR(_xlfn.IFS(
U1809="MPR ISSUE","PDH",
U1809="BSS Hardware Issue","BSS",
U1809="Sites strategiques, MLL, Pylone, etc.","ENVTECH",
U1809="AKTIVCO DEFAUT GE &amp; POWER Cabinet","AKTIVCO",
U1809="AKTIVCO Coupure ENEO &amp; Baisse de tension","AKTIVCO GRID ONLY",
U1809="Coupure ENEO &amp; Baisse de tension","IHS GRID ONLY",
U1809="Defaut GE &amp; POWER Cabinet","IHS",
U1809="Sharing","Partners",
U1809="Sites strategiques &amp; DataCenter","SST &amp; DC",
U1809="Exclu","Exclu",
U1809="SAT","SAT",
U1809="SPARE-ISSUE","SPARE-ISSUE",
U1809="Fiber CAmtel","TRANS_FO_CAMTEL",
U1809="Fiber AOF","Fiber AOF",
U1809="Projet OCM (HUAWEI)","TRAVAUX-HUAWEI",
U1809="Projet OCM (NOKIA)","TRAVAUX-NOKIA",
U1809="ACCESS-ISSUE","ACCESS-ISSUE",
U1809="Projet OCM (ZTE, NOKIA, autres projets)","TRAVAUX OCM",
U1809="No root CAuse","No root cause",
U1809="ODU HS","PDH",
U1809="IP &amp; VLAN","PDH",
U1809="Warehouse HUAWEI","SPARE-ISSUE",
U1809="SPARE-HS","SPARE-ISSUE",
U1809="Power Telco","BSS",U1809="no impacts","no impacts"
),"")</f>
        <v/>
      </c>
      <c r="T1809" s="35" t="str" cm="1">
        <f t="array" ref="T1809">IFERROR(_xlfn.IFS(
U1809="MPR ISSUE","TX ISSUE",
U1809="BSS Hardware Issue","RAN ISSUE",
U1809="Sites strategiques, MLL, Pylone, etc.","ENVTECH",
U1809="AKTIVCO DEFAUT GE &amp; POWER Cabinet","POWER ISSUE",
U1809="AKTIVCO Coupure ENEO &amp; Baisse de tension","POWER ISSUE",
U1809="Coupure ENEO &amp; Baisse de tension","POWER ISSUE",
U1809="Defaut GE &amp; POWER Cabinet","POWER ISSUE",
U1809="Sharing","POWER ISSUE",
U1809="Sites strategiques &amp; DataCenter","POWER ISSUE",
U1809="Exclu","Exclu",
U1809="SAT","TX ISSUE",
U1809="SPARE-ISSUE","SPARE-ISSUE",
U1809="Fiber CAmtel","TX ISSUE",
U1809="Fiber AOF","TX ISSUE",
U1809="Projet OCM (HUAWEI)","TRAVAUX-HUAWEI",
U1809="Projet OCM (NOKIA)","TRAVAUX -NOKIA",
U1809="ACCESS-ISSUE","ACCESS-ISSUE",
U1809="Projet OCM (ZTE, NOKIA, autres projets)","TRAVAUX OCM",
U1809="No root CAuse","No root cause",
U1809="ODU HS","TX ISSUE",
U1809="IP &amp; VLAN","TX ISSUE",
U1809="Warehouse HUAWEI","SPARE-ISSUE",
U1809="SPARE-HS","SPARE-ISSUE",
U1809="Power Telco","RAN ISSUE",U1809="no impacts","no impacts"
),"")</f>
        <v/>
      </c>
      <c r="U1809" s="28"/>
      <c r="V1809" s="35" t="str" cm="1">
        <f t="array" ref="V1809">IFERROR(_xlfn.IFS(
U1809="MPR ISSUE","ACTIVE",
U1809="BSS Hardware Issue","ACTIVE",
U1809="Sites strategiques, MLL, Pylone, etc.","PASSIVE",
U1809="AKTIVCO DEFAUT GE &amp; POWER Cabinet","PASSIVE",
U1809="AKTIVCO Coupure ENEO &amp; Baisse de tension","PASSIVE",
U1809="Coupure ENEO &amp; Baisse de tension","PASSIVE",
U1809="Defaut GE &amp; POWER Cabinet","PASSIVE",
U1809="Sharing","PASSIVE",
U1809="Sites strategiques &amp; DataCenter","PASSIVE",
U1809="Exclu","Exclu",
U1809="SAT","ACTIVE",
U1809="SPARE-ISSUE","SPARE-ISSUE",
U1809="Fiber CAmtel","ACTIVE",
U1809="Fiber AOF","ACTIVE",
U1809="Projet OCM (HUAWEI)","PLANNED WORKS",
U1809="Projet OCM (NOKIA)","PLANNED WORKS",
U1809="ACCESS-ISSUE","ACCESS-ISSUE",
U1809="Projet OCM (ZTE, NOKIA, autres projets)","PLANNED WORKS",
U1809="No root CAuse","No root cause",
U1809="ODU HS","ACTIVE",
U1809="IP &amp; VLAN","ACTIVE",
U1809="Warehouse HUAWEI","SPARE-ISSUE",
U1809="SPARE-HS","SPARE-ISSUE",
U1809="Power Telco","ACTIVE",U1809="no impacts","no impacts"
),"")</f>
        <v/>
      </c>
      <c r="W1809" s="102"/>
      <c r="X1809" s="102"/>
      <c r="Y1809" s="102"/>
      <c r="Z1809" s="102"/>
      <c r="AA1809" s="102"/>
      <c r="AB1809" s="104" t="s">
        <v>5423</v>
      </c>
      <c r="AC1809" s="9"/>
      <c r="AD1809" s="9"/>
      <c r="AE1809" s="7" t="s">
        <v>5423</v>
      </c>
      <c r="AF1809" s="6"/>
      <c r="AG1809" s="7"/>
      <c r="AH1809" s="3" t="s">
        <v>5423</v>
      </c>
      <c r="AI1809" s="18" t="s">
        <v>5423</v>
      </c>
      <c r="AJ1809" s="18" t="s">
        <v>5423</v>
      </c>
      <c r="AK1809" s="18" t="s">
        <v>5423</v>
      </c>
      <c r="AL1809" s="18" t="s">
        <v>5423</v>
      </c>
      <c r="AM1809" s="18" t="s">
        <v>5423</v>
      </c>
      <c r="AN1809" s="18" t="s">
        <v>5423</v>
      </c>
      <c r="AO1809" s="18" t="s">
        <v>5423</v>
      </c>
      <c r="AP1809" s="18" t="s">
        <v>5423</v>
      </c>
      <c r="AQ1809" s="18" t="s">
        <v>5423</v>
      </c>
      <c r="AR1809" s="18" t="s">
        <v>5423</v>
      </c>
      <c r="AS1809" s="18" t="s">
        <v>5423</v>
      </c>
      <c r="AT1809" s="18" t="s">
        <v>5423</v>
      </c>
      <c r="AU1809" s="9" t="s">
        <v>5423</v>
      </c>
      <c r="AV1809" s="14"/>
      <c r="AW1809" s="14" t="s">
        <v>5423</v>
      </c>
      <c r="AX1809" s="14" t="str">
        <f>_xlfn.XLOOKUP(B1809,'[4]cell downs 18042026 17h'!$B:$B,'[4]cell downs 18042026 17h'!$B:$B,"")</f>
        <v/>
      </c>
      <c r="AY1809" s="14" t="str">
        <f>_xlfn.XLOOKUP(B1809,'[5]Cells Huawei 19042026 15h'!$B:$B,'[5]Cells Huawei 19042026 15h'!$B:$B,"")</f>
        <v/>
      </c>
      <c r="AZ1809" s="105" t="str">
        <f>_xlfn.XLOOKUP(B1809,'INCIDENT-04-23-2026'!E:E,'INCIDENT-04-23-2026'!F:F,"")</f>
        <v/>
      </c>
      <c r="BA1809" s="105" t="str">
        <f>_xlfn.XLOOKUP(B1809,'[6]Eneo 17H'!$C:$C,'[6]Eneo 17H'!$I:$I,"")</f>
        <v/>
      </c>
      <c r="BB1809" s="105" t="str">
        <f>_xlfn.XLOOKUP(B1809,[8]ALL!$B:$B,[8]ALL!$M:$M,"")</f>
        <v/>
      </c>
      <c r="BC1809" s="105" t="str">
        <f>_xlfn.XLOOKUP(B1809,'[6]Eneo 17H'!$C:$C,'[6]Eneo 17H'!$I:$I,"")</f>
        <v/>
      </c>
      <c r="BD1809" s="105" t="str">
        <f>_xlfn.XLOOKUP(B1809,'[7]Eneo 12H'!$C:$C,'[7]Eneo 12H'!$I:$I,"")</f>
        <v/>
      </c>
      <c r="BE1809" s="105" t="s">
        <v>5423</v>
      </c>
    </row>
    <row r="1810" spans="1:57" hidden="1" x14ac:dyDescent="0.3">
      <c r="A1810" s="1" t="s">
        <v>5025</v>
      </c>
      <c r="B1810" s="8" t="s">
        <v>5026</v>
      </c>
      <c r="C1810" s="3" t="str">
        <f>_xlfn.XLOOKUP(B1810,'[1]daily break down'!$D:$D,'[1]daily break down'!$E:$E,"")</f>
        <v>Douala</v>
      </c>
      <c r="D1810" s="1" t="s">
        <v>11</v>
      </c>
      <c r="E1810" s="1"/>
      <c r="F1810" s="3" t="s">
        <v>31</v>
      </c>
      <c r="G1810" s="1" t="s">
        <v>32</v>
      </c>
      <c r="H1810" s="27" t="str">
        <f>_xlfn.XLOOKUP(B1810,[2]CALCULATION!$B:$B,[2]CALCULATION!$H:$H,"")</f>
        <v>ZTE</v>
      </c>
      <c r="I1810" s="23">
        <v>0</v>
      </c>
      <c r="J1810" s="23">
        <v>0</v>
      </c>
      <c r="K1810" s="23">
        <v>0</v>
      </c>
      <c r="L1810" s="23">
        <v>0</v>
      </c>
      <c r="M1810" s="23">
        <v>0</v>
      </c>
      <c r="N1810" s="23">
        <v>0</v>
      </c>
      <c r="O1810" s="23">
        <v>0</v>
      </c>
      <c r="P1810" s="103" t="s">
        <v>6554</v>
      </c>
      <c r="Q1810" s="36" t="s">
        <v>5796</v>
      </c>
      <c r="R1810" s="36"/>
      <c r="S1810" s="35" t="str" cm="1">
        <f t="array" ref="S1810">IFERROR(_xlfn.IFS(
U1810="MPR ISSUE","PDH",
U1810="BSS Hardware Issue","BSS",
U1810="Sites strategiques, MLL, Pylone, etc.","ENVTECH",
U1810="AKTIVCO DEFAUT GE &amp; POWER Cabinet","AKTIVCO",
U1810="AKTIVCO Coupure ENEO &amp; Baisse de tension","AKTIVCO GRID ONLY",
U1810="Coupure ENEO &amp; Baisse de tension","IHS GRID ONLY",
U1810="Defaut GE &amp; POWER Cabinet","IHS",
U1810="Sharing","Partners",
U1810="Sites strategiques &amp; DataCenter","SST &amp; DC",
U1810="Exclu","Exclu",
U1810="SAT","SAT",
U1810="SPARE-ISSUE","SPARE-ISSUE",
U1810="Fiber CAmtel","TRANS_FO_CAMTEL",
U1810="Fiber AOF","Fiber AOF",
U1810="Projet OCM (HUAWEI)","TRAVAUX-HUAWEI",
U1810="Projet OCM (NOKIA)","TRAVAUX-NOKIA",
U1810="ACCESS-ISSUE","ACCESS-ISSUE",
U1810="Projet OCM (ZTE, NOKIA, autres projets)","TRAVAUX OCM",
U1810="No root CAuse","No root cause",
U1810="ODU HS","PDH",
U1810="IP &amp; VLAN","PDH",
U1810="Warehouse HUAWEI","SPARE-ISSUE",
U1810="SPARE-HS","SPARE-ISSUE",
U1810="Power Telco","BSS",U1810="no impacts","no impacts"
),"")</f>
        <v/>
      </c>
      <c r="T1810" s="35" t="str" cm="1">
        <f t="array" ref="T1810">IFERROR(_xlfn.IFS(
U1810="MPR ISSUE","TX ISSUE",
U1810="BSS Hardware Issue","RAN ISSUE",
U1810="Sites strategiques, MLL, Pylone, etc.","ENVTECH",
U1810="AKTIVCO DEFAUT GE &amp; POWER Cabinet","POWER ISSUE",
U1810="AKTIVCO Coupure ENEO &amp; Baisse de tension","POWER ISSUE",
U1810="Coupure ENEO &amp; Baisse de tension","POWER ISSUE",
U1810="Defaut GE &amp; POWER Cabinet","POWER ISSUE",
U1810="Sharing","POWER ISSUE",
U1810="Sites strategiques &amp; DataCenter","POWER ISSUE",
U1810="Exclu","Exclu",
U1810="SAT","TX ISSUE",
U1810="SPARE-ISSUE","SPARE-ISSUE",
U1810="Fiber CAmtel","TX ISSUE",
U1810="Fiber AOF","TX ISSUE",
U1810="Projet OCM (HUAWEI)","TRAVAUX-HUAWEI",
U1810="Projet OCM (NOKIA)","TRAVAUX -NOKIA",
U1810="ACCESS-ISSUE","ACCESS-ISSUE",
U1810="Projet OCM (ZTE, NOKIA, autres projets)","TRAVAUX OCM",
U1810="No root CAuse","No root cause",
U1810="ODU HS","TX ISSUE",
U1810="IP &amp; VLAN","TX ISSUE",
U1810="Warehouse HUAWEI","SPARE-ISSUE",
U1810="SPARE-HS","SPARE-ISSUE",
U1810="Power Telco","RAN ISSUE",U1810="no impacts","no impacts"
),"")</f>
        <v/>
      </c>
      <c r="U1810" s="28"/>
      <c r="V1810" s="35" t="str" cm="1">
        <f t="array" ref="V1810">IFERROR(_xlfn.IFS(
U1810="MPR ISSUE","ACTIVE",
U1810="BSS Hardware Issue","ACTIVE",
U1810="Sites strategiques, MLL, Pylone, etc.","PASSIVE",
U1810="AKTIVCO DEFAUT GE &amp; POWER Cabinet","PASSIVE",
U1810="AKTIVCO Coupure ENEO &amp; Baisse de tension","PASSIVE",
U1810="Coupure ENEO &amp; Baisse de tension","PASSIVE",
U1810="Defaut GE &amp; POWER Cabinet","PASSIVE",
U1810="Sharing","PASSIVE",
U1810="Sites strategiques &amp; DataCenter","PASSIVE",
U1810="Exclu","Exclu",
U1810="SAT","ACTIVE",
U1810="SPARE-ISSUE","SPARE-ISSUE",
U1810="Fiber CAmtel","ACTIVE",
U1810="Fiber AOF","ACTIVE",
U1810="Projet OCM (HUAWEI)","PLANNED WORKS",
U1810="Projet OCM (NOKIA)","PLANNED WORKS",
U1810="ACCESS-ISSUE","ACCESS-ISSUE",
U1810="Projet OCM (ZTE, NOKIA, autres projets)","PLANNED WORKS",
U1810="No root CAuse","No root cause",
U1810="ODU HS","ACTIVE",
U1810="IP &amp; VLAN","ACTIVE",
U1810="Warehouse HUAWEI","SPARE-ISSUE",
U1810="SPARE-HS","SPARE-ISSUE",
U1810="Power Telco","ACTIVE",U1810="no impacts","no impacts"
),"")</f>
        <v/>
      </c>
      <c r="W1810" s="102"/>
      <c r="X1810" s="102"/>
      <c r="Y1810" s="102"/>
      <c r="Z1810" s="102"/>
      <c r="AA1810" s="102"/>
      <c r="AB1810" s="104" t="s">
        <v>5423</v>
      </c>
      <c r="AC1810" s="9"/>
      <c r="AD1810" s="9"/>
      <c r="AE1810" s="7" t="s">
        <v>5423</v>
      </c>
      <c r="AF1810" s="6"/>
      <c r="AG1810" s="7"/>
      <c r="AH1810" s="3" t="s">
        <v>5423</v>
      </c>
      <c r="AI1810" s="18" t="s">
        <v>5423</v>
      </c>
      <c r="AJ1810" s="18" t="s">
        <v>5423</v>
      </c>
      <c r="AK1810" s="18" t="s">
        <v>5423</v>
      </c>
      <c r="AL1810" s="18" t="s">
        <v>5423</v>
      </c>
      <c r="AM1810" s="18" t="s">
        <v>5423</v>
      </c>
      <c r="AN1810" s="18" t="s">
        <v>5423</v>
      </c>
      <c r="AO1810" s="18" t="s">
        <v>5423</v>
      </c>
      <c r="AP1810" s="18" t="s">
        <v>5423</v>
      </c>
      <c r="AQ1810" s="18" t="s">
        <v>5423</v>
      </c>
      <c r="AR1810" s="18" t="s">
        <v>5423</v>
      </c>
      <c r="AS1810" s="18" t="s">
        <v>5423</v>
      </c>
      <c r="AT1810" s="18" t="s">
        <v>5423</v>
      </c>
      <c r="AU1810" s="9" t="s">
        <v>5423</v>
      </c>
      <c r="AV1810" s="14"/>
      <c r="AW1810" s="14" t="s">
        <v>5423</v>
      </c>
      <c r="AX1810" s="14" t="str">
        <f>_xlfn.XLOOKUP(B1810,'[4]cell downs 18042026 17h'!$B:$B,'[4]cell downs 18042026 17h'!$B:$B,"")</f>
        <v/>
      </c>
      <c r="AY1810" s="14" t="str">
        <f>_xlfn.XLOOKUP(B1810,'[5]Cells Huawei 19042026 15h'!$B:$B,'[5]Cells Huawei 19042026 15h'!$B:$B,"")</f>
        <v/>
      </c>
      <c r="AZ1810" s="105" t="str">
        <f>_xlfn.XLOOKUP(B1810,'INCIDENT-04-23-2026'!E:E,'INCIDENT-04-23-2026'!F:F,"")</f>
        <v/>
      </c>
      <c r="BA1810" s="105" t="str">
        <f>_xlfn.XLOOKUP(B1810,'[6]Eneo 17H'!$C:$C,'[6]Eneo 17H'!$I:$I,"")</f>
        <v/>
      </c>
      <c r="BB1810" s="105" t="str">
        <f>_xlfn.XLOOKUP(B1810,[8]ALL!$B:$B,[8]ALL!$M:$M,"")</f>
        <v/>
      </c>
      <c r="BC1810" s="105" t="str">
        <f>_xlfn.XLOOKUP(B1810,'[6]Eneo 17H'!$C:$C,'[6]Eneo 17H'!$I:$I,"")</f>
        <v/>
      </c>
      <c r="BD1810" s="105" t="str">
        <f>_xlfn.XLOOKUP(B1810,'[7]Eneo 12H'!$C:$C,'[7]Eneo 12H'!$I:$I,"")</f>
        <v/>
      </c>
      <c r="BE1810" s="105" t="s">
        <v>5423</v>
      </c>
    </row>
    <row r="1811" spans="1:57" hidden="1" x14ac:dyDescent="0.3">
      <c r="A1811" s="1" t="s">
        <v>2708</v>
      </c>
      <c r="B1811" s="8" t="s">
        <v>2709</v>
      </c>
      <c r="C1811" s="3" t="str">
        <f>_xlfn.XLOOKUP(B1811,'[1]daily break down'!$D:$D,'[1]daily break down'!$E:$E,"")</f>
        <v>Yaounde</v>
      </c>
      <c r="D1811" s="1" t="s">
        <v>21</v>
      </c>
      <c r="E1811" s="1" t="s">
        <v>80</v>
      </c>
      <c r="F1811" s="3" t="s">
        <v>37</v>
      </c>
      <c r="G1811" s="1" t="s">
        <v>38</v>
      </c>
      <c r="H1811" s="27" t="str">
        <f>_xlfn.XLOOKUP(B1811,[2]CALCULATION!$B:$B,[2]CALCULATION!$H:$H,"")</f>
        <v>ZTE</v>
      </c>
      <c r="I1811" s="23">
        <v>0</v>
      </c>
      <c r="J1811" s="23">
        <v>0</v>
      </c>
      <c r="K1811" s="23">
        <v>0</v>
      </c>
      <c r="L1811" s="23">
        <v>0</v>
      </c>
      <c r="M1811" s="23">
        <v>0</v>
      </c>
      <c r="N1811" s="23">
        <v>0</v>
      </c>
      <c r="O1811" s="23">
        <v>1.0968573165198312E-2</v>
      </c>
      <c r="P1811" s="103" t="s">
        <v>6554</v>
      </c>
      <c r="Q1811" s="36" t="s">
        <v>5796</v>
      </c>
      <c r="R1811" s="36"/>
      <c r="S1811" s="35" t="str" cm="1">
        <f t="array" ref="S1811">IFERROR(_xlfn.IFS(
U1811="MPR ISSUE","PDH",
U1811="BSS Hardware Issue","BSS",
U1811="Sites strategiques, MLL, Pylone, etc.","ENVTECH",
U1811="AKTIVCO DEFAUT GE &amp; POWER Cabinet","AKTIVCO",
U1811="AKTIVCO Coupure ENEO &amp; Baisse de tension","AKTIVCO GRID ONLY",
U1811="Coupure ENEO &amp; Baisse de tension","IHS GRID ONLY",
U1811="Defaut GE &amp; POWER Cabinet","IHS",
U1811="Sharing","Partners",
U1811="Sites strategiques &amp; DataCenter","SST &amp; DC",
U1811="Exclu","Exclu",
U1811="SAT","SAT",
U1811="SPARE-ISSUE","SPARE-ISSUE",
U1811="Fiber CAmtel","TRANS_FO_CAMTEL",
U1811="Fiber AOF","Fiber AOF",
U1811="Projet OCM (HUAWEI)","TRAVAUX-HUAWEI",
U1811="Projet OCM (NOKIA)","TRAVAUX-NOKIA",
U1811="ACCESS-ISSUE","ACCESS-ISSUE",
U1811="Projet OCM (ZTE, NOKIA, autres projets)","TRAVAUX OCM",
U1811="No root CAuse","No root cause",
U1811="ODU HS","PDH",
U1811="IP &amp; VLAN","PDH",
U1811="Warehouse HUAWEI","SPARE-ISSUE",
U1811="SPARE-HS","SPARE-ISSUE",
U1811="Power Telco","BSS",U1811="no impacts","no impacts"
),"")</f>
        <v/>
      </c>
      <c r="T1811" s="35" t="str" cm="1">
        <f t="array" ref="T1811">IFERROR(_xlfn.IFS(
U1811="MPR ISSUE","TX ISSUE",
U1811="BSS Hardware Issue","RAN ISSUE",
U1811="Sites strategiques, MLL, Pylone, etc.","ENVTECH",
U1811="AKTIVCO DEFAUT GE &amp; POWER Cabinet","POWER ISSUE",
U1811="AKTIVCO Coupure ENEO &amp; Baisse de tension","POWER ISSUE",
U1811="Coupure ENEO &amp; Baisse de tension","POWER ISSUE",
U1811="Defaut GE &amp; POWER Cabinet","POWER ISSUE",
U1811="Sharing","POWER ISSUE",
U1811="Sites strategiques &amp; DataCenter","POWER ISSUE",
U1811="Exclu","Exclu",
U1811="SAT","TX ISSUE",
U1811="SPARE-ISSUE","SPARE-ISSUE",
U1811="Fiber CAmtel","TX ISSUE",
U1811="Fiber AOF","TX ISSUE",
U1811="Projet OCM (HUAWEI)","TRAVAUX-HUAWEI",
U1811="Projet OCM (NOKIA)","TRAVAUX -NOKIA",
U1811="ACCESS-ISSUE","ACCESS-ISSUE",
U1811="Projet OCM (ZTE, NOKIA, autres projets)","TRAVAUX OCM",
U1811="No root CAuse","No root cause",
U1811="ODU HS","TX ISSUE",
U1811="IP &amp; VLAN","TX ISSUE",
U1811="Warehouse HUAWEI","SPARE-ISSUE",
U1811="SPARE-HS","SPARE-ISSUE",
U1811="Power Telco","RAN ISSUE",U1811="no impacts","no impacts"
),"")</f>
        <v/>
      </c>
      <c r="U1811" s="28"/>
      <c r="V1811" s="35" t="str" cm="1">
        <f t="array" ref="V1811">IFERROR(_xlfn.IFS(
U1811="MPR ISSUE","ACTIVE",
U1811="BSS Hardware Issue","ACTIVE",
U1811="Sites strategiques, MLL, Pylone, etc.","PASSIVE",
U1811="AKTIVCO DEFAUT GE &amp; POWER Cabinet","PASSIVE",
U1811="AKTIVCO Coupure ENEO &amp; Baisse de tension","PASSIVE",
U1811="Coupure ENEO &amp; Baisse de tension","PASSIVE",
U1811="Defaut GE &amp; POWER Cabinet","PASSIVE",
U1811="Sharing","PASSIVE",
U1811="Sites strategiques &amp; DataCenter","PASSIVE",
U1811="Exclu","Exclu",
U1811="SAT","ACTIVE",
U1811="SPARE-ISSUE","SPARE-ISSUE",
U1811="Fiber CAmtel","ACTIVE",
U1811="Fiber AOF","ACTIVE",
U1811="Projet OCM (HUAWEI)","PLANNED WORKS",
U1811="Projet OCM (NOKIA)","PLANNED WORKS",
U1811="ACCESS-ISSUE","ACCESS-ISSUE",
U1811="Projet OCM (ZTE, NOKIA, autres projets)","PLANNED WORKS",
U1811="No root CAuse","No root cause",
U1811="ODU HS","ACTIVE",
U1811="IP &amp; VLAN","ACTIVE",
U1811="Warehouse HUAWEI","SPARE-ISSUE",
U1811="SPARE-HS","SPARE-ISSUE",
U1811="Power Telco","ACTIVE",U1811="no impacts","no impacts"
),"")</f>
        <v/>
      </c>
      <c r="W1811" s="102"/>
      <c r="X1811" s="102"/>
      <c r="Y1811" s="102"/>
      <c r="Z1811" s="102"/>
      <c r="AA1811" s="102"/>
      <c r="AB1811" s="104" t="s">
        <v>5423</v>
      </c>
      <c r="AC1811" s="9"/>
      <c r="AD1811" s="9"/>
      <c r="AE1811" s="7" t="s">
        <v>5423</v>
      </c>
      <c r="AF1811" s="6"/>
      <c r="AG1811" s="7"/>
      <c r="AH1811" s="3" t="s">
        <v>5423</v>
      </c>
      <c r="AI1811" s="18" t="s">
        <v>5423</v>
      </c>
      <c r="AJ1811" s="18" t="s">
        <v>5423</v>
      </c>
      <c r="AK1811" s="18" t="s">
        <v>5423</v>
      </c>
      <c r="AL1811" s="18" t="s">
        <v>5423</v>
      </c>
      <c r="AM1811" s="18" t="s">
        <v>5423</v>
      </c>
      <c r="AN1811" s="18" t="s">
        <v>5423</v>
      </c>
      <c r="AO1811" s="18" t="s">
        <v>5423</v>
      </c>
      <c r="AP1811" s="18" t="s">
        <v>5423</v>
      </c>
      <c r="AQ1811" s="18" t="s">
        <v>5423</v>
      </c>
      <c r="AR1811" s="18" t="s">
        <v>5423</v>
      </c>
      <c r="AS1811" s="18" t="s">
        <v>5423</v>
      </c>
      <c r="AT1811" s="18" t="s">
        <v>5423</v>
      </c>
      <c r="AU1811" s="9" t="s">
        <v>5423</v>
      </c>
      <c r="AV1811" s="14"/>
      <c r="AW1811" s="14" t="s">
        <v>5423</v>
      </c>
      <c r="AX1811" s="14" t="str">
        <f>_xlfn.XLOOKUP(B1811,'[4]cell downs 18042026 17h'!$B:$B,'[4]cell downs 18042026 17h'!$B:$B,"")</f>
        <v/>
      </c>
      <c r="AY1811" s="14" t="str">
        <f>_xlfn.XLOOKUP(B1811,'[5]Cells Huawei 19042026 15h'!$B:$B,'[5]Cells Huawei 19042026 15h'!$B:$B,"")</f>
        <v/>
      </c>
      <c r="AZ1811" s="105" t="str">
        <f>_xlfn.XLOOKUP(B1811,'INCIDENT-04-23-2026'!E:E,'INCIDENT-04-23-2026'!F:F,"")</f>
        <v/>
      </c>
      <c r="BA1811" s="105" t="str">
        <f>_xlfn.XLOOKUP(B1811,'[6]Eneo 17H'!$C:$C,'[6]Eneo 17H'!$I:$I,"")</f>
        <v/>
      </c>
      <c r="BB1811" s="105" t="str">
        <f>_xlfn.XLOOKUP(B1811,[8]ALL!$B:$B,[8]ALL!$M:$M,"")</f>
        <v/>
      </c>
      <c r="BC1811" s="105" t="str">
        <f>_xlfn.XLOOKUP(B1811,'[6]Eneo 17H'!$C:$C,'[6]Eneo 17H'!$I:$I,"")</f>
        <v/>
      </c>
      <c r="BD1811" s="105" t="str">
        <f>_xlfn.XLOOKUP(B1811,'[7]Eneo 12H'!$C:$C,'[7]Eneo 12H'!$I:$I,"")</f>
        <v/>
      </c>
      <c r="BE1811" s="105" t="s">
        <v>5423</v>
      </c>
    </row>
    <row r="1812" spans="1:57" hidden="1" x14ac:dyDescent="0.3">
      <c r="A1812" s="1" t="s">
        <v>4682</v>
      </c>
      <c r="B1812" s="8" t="s">
        <v>4683</v>
      </c>
      <c r="C1812" s="3" t="str">
        <f>_xlfn.XLOOKUP(B1812,'[1]daily break down'!$D:$D,'[1]daily break down'!$E:$E,"")</f>
        <v>Bafoussam</v>
      </c>
      <c r="D1812" s="1" t="s">
        <v>11</v>
      </c>
      <c r="E1812" s="1" t="s">
        <v>12</v>
      </c>
      <c r="F1812" s="3" t="s">
        <v>102</v>
      </c>
      <c r="G1812" s="1" t="s">
        <v>299</v>
      </c>
      <c r="H1812" s="25" t="str">
        <f>_xlfn.XLOOKUP(B1812,[2]CALCULATION!$B:$B,[2]CALCULATION!$H:$H,"")</f>
        <v>Huawei</v>
      </c>
      <c r="I1812" s="23">
        <v>0</v>
      </c>
      <c r="J1812" s="23">
        <v>0</v>
      </c>
      <c r="K1812" s="23">
        <v>0</v>
      </c>
      <c r="L1812" s="23">
        <v>0</v>
      </c>
      <c r="M1812" s="23">
        <v>0</v>
      </c>
      <c r="N1812" s="23">
        <v>0</v>
      </c>
      <c r="O1812" s="23">
        <v>0</v>
      </c>
      <c r="P1812" s="103" t="s">
        <v>6554</v>
      </c>
      <c r="Q1812" s="36" t="s">
        <v>5796</v>
      </c>
      <c r="R1812" s="36"/>
      <c r="S1812" s="35" t="str" cm="1">
        <f t="array" ref="S1812">IFERROR(_xlfn.IFS(
U1812="MPR ISSUE","PDH",
U1812="BSS Hardware Issue","BSS",
U1812="Sites strategiques, MLL, Pylone, etc.","ENVTECH",
U1812="AKTIVCO DEFAUT GE &amp; POWER Cabinet","AKTIVCO",
U1812="AKTIVCO Coupure ENEO &amp; Baisse de tension","AKTIVCO GRID ONLY",
U1812="Coupure ENEO &amp; Baisse de tension","IHS GRID ONLY",
U1812="Defaut GE &amp; POWER Cabinet","IHS",
U1812="Sharing","Partners",
U1812="Sites strategiques &amp; DataCenter","SST &amp; DC",
U1812="Exclu","Exclu",
U1812="SAT","SAT",
U1812="SPARE-ISSUE","SPARE-ISSUE",
U1812="Fiber CAmtel","TRANS_FO_CAMTEL",
U1812="Fiber AOF","Fiber AOF",
U1812="Projet OCM (HUAWEI)","TRAVAUX-HUAWEI",
U1812="Projet OCM (NOKIA)","TRAVAUX-NOKIA",
U1812="ACCESS-ISSUE","ACCESS-ISSUE",
U1812="Projet OCM (ZTE, NOKIA, autres projets)","TRAVAUX OCM",
U1812="No root CAuse","No root cause",
U1812="ODU HS","PDH",
U1812="IP &amp; VLAN","PDH",
U1812="Warehouse HUAWEI","SPARE-ISSUE",
U1812="SPARE-HS","SPARE-ISSUE",
U1812="Power Telco","BSS",U1812="no impacts","no impacts"
),"")</f>
        <v/>
      </c>
      <c r="T1812" s="35" t="str" cm="1">
        <f t="array" ref="T1812">IFERROR(_xlfn.IFS(
U1812="MPR ISSUE","TX ISSUE",
U1812="BSS Hardware Issue","RAN ISSUE",
U1812="Sites strategiques, MLL, Pylone, etc.","ENVTECH",
U1812="AKTIVCO DEFAUT GE &amp; POWER Cabinet","POWER ISSUE",
U1812="AKTIVCO Coupure ENEO &amp; Baisse de tension","POWER ISSUE",
U1812="Coupure ENEO &amp; Baisse de tension","POWER ISSUE",
U1812="Defaut GE &amp; POWER Cabinet","POWER ISSUE",
U1812="Sharing","POWER ISSUE",
U1812="Sites strategiques &amp; DataCenter","POWER ISSUE",
U1812="Exclu","Exclu",
U1812="SAT","TX ISSUE",
U1812="SPARE-ISSUE","SPARE-ISSUE",
U1812="Fiber CAmtel","TX ISSUE",
U1812="Fiber AOF","TX ISSUE",
U1812="Projet OCM (HUAWEI)","TRAVAUX-HUAWEI",
U1812="Projet OCM (NOKIA)","TRAVAUX -NOKIA",
U1812="ACCESS-ISSUE","ACCESS-ISSUE",
U1812="Projet OCM (ZTE, NOKIA, autres projets)","TRAVAUX OCM",
U1812="No root CAuse","No root cause",
U1812="ODU HS","TX ISSUE",
U1812="IP &amp; VLAN","TX ISSUE",
U1812="Warehouse HUAWEI","SPARE-ISSUE",
U1812="SPARE-HS","SPARE-ISSUE",
U1812="Power Telco","RAN ISSUE",U1812="no impacts","no impacts"
),"")</f>
        <v/>
      </c>
      <c r="U1812" s="28"/>
      <c r="V1812" s="35" t="str" cm="1">
        <f t="array" ref="V1812">IFERROR(_xlfn.IFS(
U1812="MPR ISSUE","ACTIVE",
U1812="BSS Hardware Issue","ACTIVE",
U1812="Sites strategiques, MLL, Pylone, etc.","PASSIVE",
U1812="AKTIVCO DEFAUT GE &amp; POWER Cabinet","PASSIVE",
U1812="AKTIVCO Coupure ENEO &amp; Baisse de tension","PASSIVE",
U1812="Coupure ENEO &amp; Baisse de tension","PASSIVE",
U1812="Defaut GE &amp; POWER Cabinet","PASSIVE",
U1812="Sharing","PASSIVE",
U1812="Sites strategiques &amp; DataCenter","PASSIVE",
U1812="Exclu","Exclu",
U1812="SAT","ACTIVE",
U1812="SPARE-ISSUE","SPARE-ISSUE",
U1812="Fiber CAmtel","ACTIVE",
U1812="Fiber AOF","ACTIVE",
U1812="Projet OCM (HUAWEI)","PLANNED WORKS",
U1812="Projet OCM (NOKIA)","PLANNED WORKS",
U1812="ACCESS-ISSUE","ACCESS-ISSUE",
U1812="Projet OCM (ZTE, NOKIA, autres projets)","PLANNED WORKS",
U1812="No root CAuse","No root cause",
U1812="ODU HS","ACTIVE",
U1812="IP &amp; VLAN","ACTIVE",
U1812="Warehouse HUAWEI","SPARE-ISSUE",
U1812="SPARE-HS","SPARE-ISSUE",
U1812="Power Telco","ACTIVE",U1812="no impacts","no impacts"
),"")</f>
        <v/>
      </c>
      <c r="W1812" s="102"/>
      <c r="X1812" s="102"/>
      <c r="Y1812" s="102"/>
      <c r="Z1812" s="102"/>
      <c r="AA1812" s="102"/>
      <c r="AB1812" s="104" t="s">
        <v>5423</v>
      </c>
      <c r="AC1812" s="9"/>
      <c r="AD1812" s="9"/>
      <c r="AE1812" s="7" t="s">
        <v>5423</v>
      </c>
      <c r="AF1812" s="6"/>
      <c r="AG1812" s="7"/>
      <c r="AH1812" s="3" t="s">
        <v>5423</v>
      </c>
      <c r="AI1812" s="18" t="s">
        <v>5423</v>
      </c>
      <c r="AJ1812" s="18" t="s">
        <v>5423</v>
      </c>
      <c r="AK1812" s="18" t="s">
        <v>5423</v>
      </c>
      <c r="AL1812" s="18" t="s">
        <v>5423</v>
      </c>
      <c r="AM1812" s="18" t="s">
        <v>5423</v>
      </c>
      <c r="AN1812" s="18" t="s">
        <v>5423</v>
      </c>
      <c r="AO1812" s="18" t="s">
        <v>5423</v>
      </c>
      <c r="AP1812" s="18" t="s">
        <v>5423</v>
      </c>
      <c r="AQ1812" s="18" t="s">
        <v>5423</v>
      </c>
      <c r="AR1812" s="18" t="s">
        <v>5423</v>
      </c>
      <c r="AS1812" s="18" t="s">
        <v>5423</v>
      </c>
      <c r="AT1812" s="18" t="s">
        <v>5423</v>
      </c>
      <c r="AU1812" s="9" t="s">
        <v>5423</v>
      </c>
      <c r="AV1812" s="14"/>
      <c r="AW1812" s="14" t="s">
        <v>5423</v>
      </c>
      <c r="AX1812" s="14" t="str">
        <f>_xlfn.XLOOKUP(B1812,'[4]cell downs 18042026 17h'!$B:$B,'[4]cell downs 18042026 17h'!$B:$B,"")</f>
        <v/>
      </c>
      <c r="AY1812" s="14" t="str">
        <f>_xlfn.XLOOKUP(B1812,'[5]Cells Huawei 19042026 15h'!$B:$B,'[5]Cells Huawei 19042026 15h'!$B:$B,"")</f>
        <v/>
      </c>
      <c r="AZ1812" s="105" t="str">
        <f>_xlfn.XLOOKUP(B1812,'INCIDENT-04-23-2026'!E:E,'INCIDENT-04-23-2026'!F:F,"")</f>
        <v/>
      </c>
      <c r="BA1812" s="105" t="str">
        <f>_xlfn.XLOOKUP(B1812,'[6]Eneo 17H'!$C:$C,'[6]Eneo 17H'!$I:$I,"")</f>
        <v/>
      </c>
      <c r="BB1812" s="105" t="str">
        <f>_xlfn.XLOOKUP(B1812,[8]ALL!$B:$B,[8]ALL!$M:$M,"")</f>
        <v/>
      </c>
      <c r="BC1812" s="105" t="str">
        <f>_xlfn.XLOOKUP(B1812,'[6]Eneo 17H'!$C:$C,'[6]Eneo 17H'!$I:$I,"")</f>
        <v/>
      </c>
      <c r="BD1812" s="105" t="str">
        <f>_xlfn.XLOOKUP(B1812,'[7]Eneo 12H'!$C:$C,'[7]Eneo 12H'!$I:$I,"")</f>
        <v/>
      </c>
      <c r="BE1812" s="105" t="s">
        <v>5423</v>
      </c>
    </row>
    <row r="1813" spans="1:57" hidden="1" x14ac:dyDescent="0.3">
      <c r="A1813" s="1" t="s">
        <v>2642</v>
      </c>
      <c r="B1813" s="8" t="s">
        <v>2643</v>
      </c>
      <c r="C1813" s="3" t="str">
        <f>_xlfn.XLOOKUP(B1813,'[1]daily break down'!$D:$D,'[1]daily break down'!$E:$E,"")</f>
        <v>CENTRE</v>
      </c>
      <c r="D1813" s="1" t="s">
        <v>11</v>
      </c>
      <c r="E1813" s="1" t="s">
        <v>12</v>
      </c>
      <c r="F1813" s="3" t="s">
        <v>37</v>
      </c>
      <c r="G1813" s="1" t="s">
        <v>70</v>
      </c>
      <c r="H1813" s="27" t="str">
        <f>_xlfn.XLOOKUP(B1813,[2]CALCULATION!$B:$B,[2]CALCULATION!$H:$H,"")</f>
        <v>ZTE</v>
      </c>
      <c r="I1813" s="23">
        <v>0</v>
      </c>
      <c r="J1813" s="23">
        <v>0</v>
      </c>
      <c r="K1813" s="23">
        <v>0</v>
      </c>
      <c r="L1813" s="23">
        <v>0</v>
      </c>
      <c r="M1813" s="23">
        <v>0</v>
      </c>
      <c r="N1813" s="23">
        <v>0</v>
      </c>
      <c r="O1813" s="23">
        <v>0</v>
      </c>
      <c r="P1813" s="103" t="s">
        <v>6554</v>
      </c>
      <c r="Q1813" s="36" t="s">
        <v>5796</v>
      </c>
      <c r="R1813" s="36"/>
      <c r="S1813" s="35" t="str" cm="1">
        <f t="array" ref="S1813">IFERROR(_xlfn.IFS(
U1813="MPR ISSUE","PDH",
U1813="BSS Hardware Issue","BSS",
U1813="Sites strategiques, MLL, Pylone, etc.","ENVTECH",
U1813="AKTIVCO DEFAUT GE &amp; POWER Cabinet","AKTIVCO",
U1813="AKTIVCO Coupure ENEO &amp; Baisse de tension","AKTIVCO GRID ONLY",
U1813="Coupure ENEO &amp; Baisse de tension","IHS GRID ONLY",
U1813="Defaut GE &amp; POWER Cabinet","IHS",
U1813="Sharing","Partners",
U1813="Sites strategiques &amp; DataCenter","SST &amp; DC",
U1813="Exclu","Exclu",
U1813="SAT","SAT",
U1813="SPARE-ISSUE","SPARE-ISSUE",
U1813="Fiber CAmtel","TRANS_FO_CAMTEL",
U1813="Fiber AOF","Fiber AOF",
U1813="Projet OCM (HUAWEI)","TRAVAUX-HUAWEI",
U1813="Projet OCM (NOKIA)","TRAVAUX-NOKIA",
U1813="ACCESS-ISSUE","ACCESS-ISSUE",
U1813="Projet OCM (ZTE, NOKIA, autres projets)","TRAVAUX OCM",
U1813="No root CAuse","No root cause",
U1813="ODU HS","PDH",
U1813="IP &amp; VLAN","PDH",
U1813="Warehouse HUAWEI","SPARE-ISSUE",
U1813="SPARE-HS","SPARE-ISSUE",
U1813="Power Telco","BSS",U1813="no impacts","no impacts"
),"")</f>
        <v/>
      </c>
      <c r="T1813" s="35" t="str" cm="1">
        <f t="array" ref="T1813">IFERROR(_xlfn.IFS(
U1813="MPR ISSUE","TX ISSUE",
U1813="BSS Hardware Issue","RAN ISSUE",
U1813="Sites strategiques, MLL, Pylone, etc.","ENVTECH",
U1813="AKTIVCO DEFAUT GE &amp; POWER Cabinet","POWER ISSUE",
U1813="AKTIVCO Coupure ENEO &amp; Baisse de tension","POWER ISSUE",
U1813="Coupure ENEO &amp; Baisse de tension","POWER ISSUE",
U1813="Defaut GE &amp; POWER Cabinet","POWER ISSUE",
U1813="Sharing","POWER ISSUE",
U1813="Sites strategiques &amp; DataCenter","POWER ISSUE",
U1813="Exclu","Exclu",
U1813="SAT","TX ISSUE",
U1813="SPARE-ISSUE","SPARE-ISSUE",
U1813="Fiber CAmtel","TX ISSUE",
U1813="Fiber AOF","TX ISSUE",
U1813="Projet OCM (HUAWEI)","TRAVAUX-HUAWEI",
U1813="Projet OCM (NOKIA)","TRAVAUX -NOKIA",
U1813="ACCESS-ISSUE","ACCESS-ISSUE",
U1813="Projet OCM (ZTE, NOKIA, autres projets)","TRAVAUX OCM",
U1813="No root CAuse","No root cause",
U1813="ODU HS","TX ISSUE",
U1813="IP &amp; VLAN","TX ISSUE",
U1813="Warehouse HUAWEI","SPARE-ISSUE",
U1813="SPARE-HS","SPARE-ISSUE",
U1813="Power Telco","RAN ISSUE",U1813="no impacts","no impacts"
),"")</f>
        <v/>
      </c>
      <c r="U1813" s="28"/>
      <c r="V1813" s="35" t="str" cm="1">
        <f t="array" ref="V1813">IFERROR(_xlfn.IFS(
U1813="MPR ISSUE","ACTIVE",
U1813="BSS Hardware Issue","ACTIVE",
U1813="Sites strategiques, MLL, Pylone, etc.","PASSIVE",
U1813="AKTIVCO DEFAUT GE &amp; POWER Cabinet","PASSIVE",
U1813="AKTIVCO Coupure ENEO &amp; Baisse de tension","PASSIVE",
U1813="Coupure ENEO &amp; Baisse de tension","PASSIVE",
U1813="Defaut GE &amp; POWER Cabinet","PASSIVE",
U1813="Sharing","PASSIVE",
U1813="Sites strategiques &amp; DataCenter","PASSIVE",
U1813="Exclu","Exclu",
U1813="SAT","ACTIVE",
U1813="SPARE-ISSUE","SPARE-ISSUE",
U1813="Fiber CAmtel","ACTIVE",
U1813="Fiber AOF","ACTIVE",
U1813="Projet OCM (HUAWEI)","PLANNED WORKS",
U1813="Projet OCM (NOKIA)","PLANNED WORKS",
U1813="ACCESS-ISSUE","ACCESS-ISSUE",
U1813="Projet OCM (ZTE, NOKIA, autres projets)","PLANNED WORKS",
U1813="No root CAuse","No root cause",
U1813="ODU HS","ACTIVE",
U1813="IP &amp; VLAN","ACTIVE",
U1813="Warehouse HUAWEI","SPARE-ISSUE",
U1813="SPARE-HS","SPARE-ISSUE",
U1813="Power Telco","ACTIVE",U1813="no impacts","no impacts"
),"")</f>
        <v/>
      </c>
      <c r="W1813" s="102"/>
      <c r="X1813" s="102"/>
      <c r="Y1813" s="102"/>
      <c r="Z1813" s="102"/>
      <c r="AA1813" s="102"/>
      <c r="AB1813" s="104" t="s">
        <v>5423</v>
      </c>
      <c r="AC1813" s="9"/>
      <c r="AD1813" s="9"/>
      <c r="AE1813" s="7" t="s">
        <v>5423</v>
      </c>
      <c r="AF1813" s="6"/>
      <c r="AG1813" s="7"/>
      <c r="AH1813" s="3" t="s">
        <v>5423</v>
      </c>
      <c r="AI1813" s="18" t="s">
        <v>5423</v>
      </c>
      <c r="AJ1813" s="18" t="s">
        <v>5423</v>
      </c>
      <c r="AK1813" s="18" t="s">
        <v>5423</v>
      </c>
      <c r="AL1813" s="18" t="s">
        <v>5423</v>
      </c>
      <c r="AM1813" s="18" t="s">
        <v>5423</v>
      </c>
      <c r="AN1813" s="18" t="s">
        <v>5423</v>
      </c>
      <c r="AO1813" s="18" t="s">
        <v>5423</v>
      </c>
      <c r="AP1813" s="18" t="s">
        <v>5423</v>
      </c>
      <c r="AQ1813" s="18" t="s">
        <v>5423</v>
      </c>
      <c r="AR1813" s="18" t="s">
        <v>5423</v>
      </c>
      <c r="AS1813" s="18" t="s">
        <v>5423</v>
      </c>
      <c r="AT1813" s="18" t="s">
        <v>5423</v>
      </c>
      <c r="AU1813" s="9" t="s">
        <v>5423</v>
      </c>
      <c r="AV1813" s="14"/>
      <c r="AW1813" s="14" t="s">
        <v>5423</v>
      </c>
      <c r="AX1813" s="14" t="str">
        <f>_xlfn.XLOOKUP(B1813,'[4]cell downs 18042026 17h'!$B:$B,'[4]cell downs 18042026 17h'!$B:$B,"")</f>
        <v/>
      </c>
      <c r="AY1813" s="14" t="str">
        <f>_xlfn.XLOOKUP(B1813,'[5]Cells Huawei 19042026 15h'!$B:$B,'[5]Cells Huawei 19042026 15h'!$B:$B,"")</f>
        <v/>
      </c>
      <c r="AZ1813" s="105" t="str">
        <f>_xlfn.XLOOKUP(B1813,'INCIDENT-04-23-2026'!E:E,'INCIDENT-04-23-2026'!F:F,"")</f>
        <v/>
      </c>
      <c r="BA1813" s="105" t="str">
        <f>_xlfn.XLOOKUP(B1813,'[6]Eneo 17H'!$C:$C,'[6]Eneo 17H'!$I:$I,"")</f>
        <v/>
      </c>
      <c r="BB1813" s="105" t="str">
        <f>_xlfn.XLOOKUP(B1813,[8]ALL!$B:$B,[8]ALL!$M:$M,"")</f>
        <v/>
      </c>
      <c r="BC1813" s="105" t="str">
        <f>_xlfn.XLOOKUP(B1813,'[6]Eneo 17H'!$C:$C,'[6]Eneo 17H'!$I:$I,"")</f>
        <v/>
      </c>
      <c r="BD1813" s="105" t="str">
        <f>_xlfn.XLOOKUP(B1813,'[7]Eneo 12H'!$C:$C,'[7]Eneo 12H'!$I:$I,"")</f>
        <v/>
      </c>
      <c r="BE1813" s="105" t="s">
        <v>5423</v>
      </c>
    </row>
    <row r="1814" spans="1:57" hidden="1" x14ac:dyDescent="0.3">
      <c r="A1814" s="1" t="s">
        <v>3735</v>
      </c>
      <c r="B1814" s="8" t="s">
        <v>3736</v>
      </c>
      <c r="C1814" s="3" t="str">
        <f>_xlfn.XLOOKUP(B1814,'[1]daily break down'!$D:$D,'[1]daily break down'!$E:$E,"")</f>
        <v>Yaounde</v>
      </c>
      <c r="D1814" s="1" t="s">
        <v>21</v>
      </c>
      <c r="E1814" s="1" t="s">
        <v>12</v>
      </c>
      <c r="F1814" s="3" t="s">
        <v>37</v>
      </c>
      <c r="G1814" s="1" t="s">
        <v>38</v>
      </c>
      <c r="H1814" s="27" t="str">
        <f>_xlfn.XLOOKUP(B1814,[2]CALCULATION!$B:$B,[2]CALCULATION!$H:$H,"")</f>
        <v>ZTE</v>
      </c>
      <c r="I1814" s="23">
        <v>0</v>
      </c>
      <c r="J1814" s="23">
        <v>0</v>
      </c>
      <c r="K1814" s="23">
        <v>0</v>
      </c>
      <c r="L1814" s="23">
        <v>0</v>
      </c>
      <c r="M1814" s="23">
        <v>0</v>
      </c>
      <c r="N1814" s="23">
        <v>0</v>
      </c>
      <c r="O1814" s="23">
        <v>3.0069942043129409E-2</v>
      </c>
      <c r="P1814" s="103" t="s">
        <v>6554</v>
      </c>
      <c r="Q1814" s="36" t="s">
        <v>5796</v>
      </c>
      <c r="R1814" s="36"/>
      <c r="S1814" s="35" t="str" cm="1">
        <f t="array" ref="S1814">IFERROR(_xlfn.IFS(
U1814="MPR ISSUE","PDH",
U1814="BSS Hardware Issue","BSS",
U1814="Sites strategiques, MLL, Pylone, etc.","ENVTECH",
U1814="AKTIVCO DEFAUT GE &amp; POWER Cabinet","AKTIVCO",
U1814="AKTIVCO Coupure ENEO &amp; Baisse de tension","AKTIVCO GRID ONLY",
U1814="Coupure ENEO &amp; Baisse de tension","IHS GRID ONLY",
U1814="Defaut GE &amp; POWER Cabinet","IHS",
U1814="Sharing","Partners",
U1814="Sites strategiques &amp; DataCenter","SST &amp; DC",
U1814="Exclu","Exclu",
U1814="SAT","SAT",
U1814="SPARE-ISSUE","SPARE-ISSUE",
U1814="Fiber CAmtel","TRANS_FO_CAMTEL",
U1814="Fiber AOF","Fiber AOF",
U1814="Projet OCM (HUAWEI)","TRAVAUX-HUAWEI",
U1814="Projet OCM (NOKIA)","TRAVAUX-NOKIA",
U1814="ACCESS-ISSUE","ACCESS-ISSUE",
U1814="Projet OCM (ZTE, NOKIA, autres projets)","TRAVAUX OCM",
U1814="No root CAuse","No root cause",
U1814="ODU HS","PDH",
U1814="IP &amp; VLAN","PDH",
U1814="Warehouse HUAWEI","SPARE-ISSUE",
U1814="SPARE-HS","SPARE-ISSUE",
U1814="Power Telco","BSS",U1814="no impacts","no impacts"
),"")</f>
        <v/>
      </c>
      <c r="T1814" s="35" t="str" cm="1">
        <f t="array" ref="T1814">IFERROR(_xlfn.IFS(
U1814="MPR ISSUE","TX ISSUE",
U1814="BSS Hardware Issue","RAN ISSUE",
U1814="Sites strategiques, MLL, Pylone, etc.","ENVTECH",
U1814="AKTIVCO DEFAUT GE &amp; POWER Cabinet","POWER ISSUE",
U1814="AKTIVCO Coupure ENEO &amp; Baisse de tension","POWER ISSUE",
U1814="Coupure ENEO &amp; Baisse de tension","POWER ISSUE",
U1814="Defaut GE &amp; POWER Cabinet","POWER ISSUE",
U1814="Sharing","POWER ISSUE",
U1814="Sites strategiques &amp; DataCenter","POWER ISSUE",
U1814="Exclu","Exclu",
U1814="SAT","TX ISSUE",
U1814="SPARE-ISSUE","SPARE-ISSUE",
U1814="Fiber CAmtel","TX ISSUE",
U1814="Fiber AOF","TX ISSUE",
U1814="Projet OCM (HUAWEI)","TRAVAUX-HUAWEI",
U1814="Projet OCM (NOKIA)","TRAVAUX -NOKIA",
U1814="ACCESS-ISSUE","ACCESS-ISSUE",
U1814="Projet OCM (ZTE, NOKIA, autres projets)","TRAVAUX OCM",
U1814="No root CAuse","No root cause",
U1814="ODU HS","TX ISSUE",
U1814="IP &amp; VLAN","TX ISSUE",
U1814="Warehouse HUAWEI","SPARE-ISSUE",
U1814="SPARE-HS","SPARE-ISSUE",
U1814="Power Telco","RAN ISSUE",U1814="no impacts","no impacts"
),"")</f>
        <v/>
      </c>
      <c r="U1814" s="28"/>
      <c r="V1814" s="35" t="str" cm="1">
        <f t="array" ref="V1814">IFERROR(_xlfn.IFS(
U1814="MPR ISSUE","ACTIVE",
U1814="BSS Hardware Issue","ACTIVE",
U1814="Sites strategiques, MLL, Pylone, etc.","PASSIVE",
U1814="AKTIVCO DEFAUT GE &amp; POWER Cabinet","PASSIVE",
U1814="AKTIVCO Coupure ENEO &amp; Baisse de tension","PASSIVE",
U1814="Coupure ENEO &amp; Baisse de tension","PASSIVE",
U1814="Defaut GE &amp; POWER Cabinet","PASSIVE",
U1814="Sharing","PASSIVE",
U1814="Sites strategiques &amp; DataCenter","PASSIVE",
U1814="Exclu","Exclu",
U1814="SAT","ACTIVE",
U1814="SPARE-ISSUE","SPARE-ISSUE",
U1814="Fiber CAmtel","ACTIVE",
U1814="Fiber AOF","ACTIVE",
U1814="Projet OCM (HUAWEI)","PLANNED WORKS",
U1814="Projet OCM (NOKIA)","PLANNED WORKS",
U1814="ACCESS-ISSUE","ACCESS-ISSUE",
U1814="Projet OCM (ZTE, NOKIA, autres projets)","PLANNED WORKS",
U1814="No root CAuse","No root cause",
U1814="ODU HS","ACTIVE",
U1814="IP &amp; VLAN","ACTIVE",
U1814="Warehouse HUAWEI","SPARE-ISSUE",
U1814="SPARE-HS","SPARE-ISSUE",
U1814="Power Telco","ACTIVE",U1814="no impacts","no impacts"
),"")</f>
        <v/>
      </c>
      <c r="W1814" s="102"/>
      <c r="X1814" s="102"/>
      <c r="Y1814" s="102"/>
      <c r="Z1814" s="102"/>
      <c r="AA1814" s="102"/>
      <c r="AB1814" s="104" t="s">
        <v>5423</v>
      </c>
      <c r="AC1814" s="9"/>
      <c r="AD1814" s="9"/>
      <c r="AE1814" s="7" t="s">
        <v>5423</v>
      </c>
      <c r="AF1814" s="6"/>
      <c r="AG1814" s="7"/>
      <c r="AH1814" s="3" t="s">
        <v>5423</v>
      </c>
      <c r="AI1814" s="18" t="s">
        <v>5423</v>
      </c>
      <c r="AJ1814" s="18" t="s">
        <v>5423</v>
      </c>
      <c r="AK1814" s="18" t="s">
        <v>5423</v>
      </c>
      <c r="AL1814" s="18" t="s">
        <v>5423</v>
      </c>
      <c r="AM1814" s="18" t="s">
        <v>5423</v>
      </c>
      <c r="AN1814" s="18" t="s">
        <v>5423</v>
      </c>
      <c r="AO1814" s="18" t="s">
        <v>5423</v>
      </c>
      <c r="AP1814" s="18" t="s">
        <v>5423</v>
      </c>
      <c r="AQ1814" s="18" t="s">
        <v>5423</v>
      </c>
      <c r="AR1814" s="18" t="s">
        <v>5423</v>
      </c>
      <c r="AS1814" s="18" t="s">
        <v>5423</v>
      </c>
      <c r="AT1814" s="18" t="s">
        <v>5423</v>
      </c>
      <c r="AU1814" s="9" t="s">
        <v>5423</v>
      </c>
      <c r="AV1814" s="14"/>
      <c r="AW1814" s="14" t="s">
        <v>5423</v>
      </c>
      <c r="AX1814" s="14" t="str">
        <f>_xlfn.XLOOKUP(B1814,'[4]cell downs 18042026 17h'!$B:$B,'[4]cell downs 18042026 17h'!$B:$B,"")</f>
        <v/>
      </c>
      <c r="AY1814" s="14" t="str">
        <f>_xlfn.XLOOKUP(B1814,'[5]Cells Huawei 19042026 15h'!$B:$B,'[5]Cells Huawei 19042026 15h'!$B:$B,"")</f>
        <v/>
      </c>
      <c r="AZ1814" s="105" t="str">
        <f>_xlfn.XLOOKUP(B1814,'INCIDENT-04-23-2026'!E:E,'INCIDENT-04-23-2026'!F:F,"")</f>
        <v/>
      </c>
      <c r="BA1814" s="105" t="str">
        <f>_xlfn.XLOOKUP(B1814,'[6]Eneo 17H'!$C:$C,'[6]Eneo 17H'!$I:$I,"")</f>
        <v/>
      </c>
      <c r="BB1814" s="105" t="str">
        <f>_xlfn.XLOOKUP(B1814,[8]ALL!$B:$B,[8]ALL!$M:$M,"")</f>
        <v/>
      </c>
      <c r="BC1814" s="105" t="str">
        <f>_xlfn.XLOOKUP(B1814,'[6]Eneo 17H'!$C:$C,'[6]Eneo 17H'!$I:$I,"")</f>
        <v/>
      </c>
      <c r="BD1814" s="105" t="str">
        <f>_xlfn.XLOOKUP(B1814,'[7]Eneo 12H'!$C:$C,'[7]Eneo 12H'!$I:$I,"")</f>
        <v/>
      </c>
      <c r="BE1814" s="105" t="s">
        <v>5423</v>
      </c>
    </row>
    <row r="1815" spans="1:57" hidden="1" x14ac:dyDescent="0.3">
      <c r="A1815" s="1" t="s">
        <v>2532</v>
      </c>
      <c r="B1815" s="8" t="s">
        <v>2533</v>
      </c>
      <c r="C1815" s="3" t="str">
        <f>_xlfn.XLOOKUP(B1815,'[1]daily break down'!$D:$D,'[1]daily break down'!$E:$E,"")</f>
        <v>Bafoussam</v>
      </c>
      <c r="D1815" s="1" t="s">
        <v>11</v>
      </c>
      <c r="E1815" s="1" t="s">
        <v>12</v>
      </c>
      <c r="F1815" s="3" t="s">
        <v>102</v>
      </c>
      <c r="G1815" s="1" t="s">
        <v>299</v>
      </c>
      <c r="H1815" s="25" t="str">
        <f>_xlfn.XLOOKUP(B1815,[2]CALCULATION!$B:$B,[2]CALCULATION!$H:$H,"")</f>
        <v>Huawei</v>
      </c>
      <c r="I1815" s="23">
        <v>0</v>
      </c>
      <c r="J1815" s="23">
        <v>0</v>
      </c>
      <c r="K1815" s="23">
        <v>0</v>
      </c>
      <c r="L1815" s="23">
        <v>0</v>
      </c>
      <c r="M1815" s="23">
        <v>0</v>
      </c>
      <c r="N1815" s="23">
        <v>0</v>
      </c>
      <c r="O1815" s="23">
        <v>0</v>
      </c>
      <c r="P1815" s="103" t="s">
        <v>6554</v>
      </c>
      <c r="Q1815" s="36" t="s">
        <v>5796</v>
      </c>
      <c r="R1815" s="36"/>
      <c r="S1815" s="35" t="str" cm="1">
        <f t="array" ref="S1815">IFERROR(_xlfn.IFS(
U1815="MPR ISSUE","PDH",
U1815="BSS Hardware Issue","BSS",
U1815="Sites strategiques, MLL, Pylone, etc.","ENVTECH",
U1815="AKTIVCO DEFAUT GE &amp; POWER Cabinet","AKTIVCO",
U1815="AKTIVCO Coupure ENEO &amp; Baisse de tension","AKTIVCO GRID ONLY",
U1815="Coupure ENEO &amp; Baisse de tension","IHS GRID ONLY",
U1815="Defaut GE &amp; POWER Cabinet","IHS",
U1815="Sharing","Partners",
U1815="Sites strategiques &amp; DataCenter","SST &amp; DC",
U1815="Exclu","Exclu",
U1815="SAT","SAT",
U1815="SPARE-ISSUE","SPARE-ISSUE",
U1815="Fiber CAmtel","TRANS_FO_CAMTEL",
U1815="Fiber AOF","Fiber AOF",
U1815="Projet OCM (HUAWEI)","TRAVAUX-HUAWEI",
U1815="Projet OCM (NOKIA)","TRAVAUX-NOKIA",
U1815="ACCESS-ISSUE","ACCESS-ISSUE",
U1815="Projet OCM (ZTE, NOKIA, autres projets)","TRAVAUX OCM",
U1815="No root CAuse","No root cause",
U1815="ODU HS","PDH",
U1815="IP &amp; VLAN","PDH",
U1815="Warehouse HUAWEI","SPARE-ISSUE",
U1815="SPARE-HS","SPARE-ISSUE",
U1815="Power Telco","BSS",U1815="no impacts","no impacts"
),"")</f>
        <v/>
      </c>
      <c r="T1815" s="35" t="str" cm="1">
        <f t="array" ref="T1815">IFERROR(_xlfn.IFS(
U1815="MPR ISSUE","TX ISSUE",
U1815="BSS Hardware Issue","RAN ISSUE",
U1815="Sites strategiques, MLL, Pylone, etc.","ENVTECH",
U1815="AKTIVCO DEFAUT GE &amp; POWER Cabinet","POWER ISSUE",
U1815="AKTIVCO Coupure ENEO &amp; Baisse de tension","POWER ISSUE",
U1815="Coupure ENEO &amp; Baisse de tension","POWER ISSUE",
U1815="Defaut GE &amp; POWER Cabinet","POWER ISSUE",
U1815="Sharing","POWER ISSUE",
U1815="Sites strategiques &amp; DataCenter","POWER ISSUE",
U1815="Exclu","Exclu",
U1815="SAT","TX ISSUE",
U1815="SPARE-ISSUE","SPARE-ISSUE",
U1815="Fiber CAmtel","TX ISSUE",
U1815="Fiber AOF","TX ISSUE",
U1815="Projet OCM (HUAWEI)","TRAVAUX-HUAWEI",
U1815="Projet OCM (NOKIA)","TRAVAUX -NOKIA",
U1815="ACCESS-ISSUE","ACCESS-ISSUE",
U1815="Projet OCM (ZTE, NOKIA, autres projets)","TRAVAUX OCM",
U1815="No root CAuse","No root cause",
U1815="ODU HS","TX ISSUE",
U1815="IP &amp; VLAN","TX ISSUE",
U1815="Warehouse HUAWEI","SPARE-ISSUE",
U1815="SPARE-HS","SPARE-ISSUE",
U1815="Power Telco","RAN ISSUE",U1815="no impacts","no impacts"
),"")</f>
        <v/>
      </c>
      <c r="U1815" s="28"/>
      <c r="V1815" s="35" t="str" cm="1">
        <f t="array" ref="V1815">IFERROR(_xlfn.IFS(
U1815="MPR ISSUE","ACTIVE",
U1815="BSS Hardware Issue","ACTIVE",
U1815="Sites strategiques, MLL, Pylone, etc.","PASSIVE",
U1815="AKTIVCO DEFAUT GE &amp; POWER Cabinet","PASSIVE",
U1815="AKTIVCO Coupure ENEO &amp; Baisse de tension","PASSIVE",
U1815="Coupure ENEO &amp; Baisse de tension","PASSIVE",
U1815="Defaut GE &amp; POWER Cabinet","PASSIVE",
U1815="Sharing","PASSIVE",
U1815="Sites strategiques &amp; DataCenter","PASSIVE",
U1815="Exclu","Exclu",
U1815="SAT","ACTIVE",
U1815="SPARE-ISSUE","SPARE-ISSUE",
U1815="Fiber CAmtel","ACTIVE",
U1815="Fiber AOF","ACTIVE",
U1815="Projet OCM (HUAWEI)","PLANNED WORKS",
U1815="Projet OCM (NOKIA)","PLANNED WORKS",
U1815="ACCESS-ISSUE","ACCESS-ISSUE",
U1815="Projet OCM (ZTE, NOKIA, autres projets)","PLANNED WORKS",
U1815="No root CAuse","No root cause",
U1815="ODU HS","ACTIVE",
U1815="IP &amp; VLAN","ACTIVE",
U1815="Warehouse HUAWEI","SPARE-ISSUE",
U1815="SPARE-HS","SPARE-ISSUE",
U1815="Power Telco","ACTIVE",U1815="no impacts","no impacts"
),"")</f>
        <v/>
      </c>
      <c r="W1815" s="102"/>
      <c r="X1815" s="102"/>
      <c r="Y1815" s="102"/>
      <c r="Z1815" s="102"/>
      <c r="AA1815" s="102"/>
      <c r="AB1815" s="104" t="s">
        <v>5423</v>
      </c>
      <c r="AC1815" s="9"/>
      <c r="AD1815" s="9"/>
      <c r="AE1815" s="7" t="s">
        <v>5423</v>
      </c>
      <c r="AF1815" s="6"/>
      <c r="AG1815" s="7"/>
      <c r="AH1815" s="3" t="s">
        <v>5423</v>
      </c>
      <c r="AI1815" s="18" t="s">
        <v>5423</v>
      </c>
      <c r="AJ1815" s="18" t="s">
        <v>5423</v>
      </c>
      <c r="AK1815" s="18" t="s">
        <v>5423</v>
      </c>
      <c r="AL1815" s="18" t="s">
        <v>5423</v>
      </c>
      <c r="AM1815" s="18" t="s">
        <v>5423</v>
      </c>
      <c r="AN1815" s="18" t="s">
        <v>5423</v>
      </c>
      <c r="AO1815" s="18" t="s">
        <v>5423</v>
      </c>
      <c r="AP1815" s="18" t="s">
        <v>5423</v>
      </c>
      <c r="AQ1815" s="18" t="s">
        <v>5423</v>
      </c>
      <c r="AR1815" s="18" t="s">
        <v>5423</v>
      </c>
      <c r="AS1815" s="18" t="s">
        <v>5423</v>
      </c>
      <c r="AT1815" s="18" t="s">
        <v>5423</v>
      </c>
      <c r="AU1815" s="9" t="s">
        <v>5423</v>
      </c>
      <c r="AV1815" s="14"/>
      <c r="AW1815" s="14" t="s">
        <v>5423</v>
      </c>
      <c r="AX1815" s="14" t="str">
        <f>_xlfn.XLOOKUP(B1815,'[4]cell downs 18042026 17h'!$B:$B,'[4]cell downs 18042026 17h'!$B:$B,"")</f>
        <v/>
      </c>
      <c r="AY1815" s="14" t="str">
        <f>_xlfn.XLOOKUP(B1815,'[5]Cells Huawei 19042026 15h'!$B:$B,'[5]Cells Huawei 19042026 15h'!$B:$B,"")</f>
        <v/>
      </c>
      <c r="AZ1815" s="105" t="str">
        <f>_xlfn.XLOOKUP(B1815,'INCIDENT-04-23-2026'!E:E,'INCIDENT-04-23-2026'!F:F,"")</f>
        <v/>
      </c>
      <c r="BA1815" s="105" t="str">
        <f>_xlfn.XLOOKUP(B1815,'[6]Eneo 17H'!$C:$C,'[6]Eneo 17H'!$I:$I,"")</f>
        <v/>
      </c>
      <c r="BB1815" s="105" t="str">
        <f>_xlfn.XLOOKUP(B1815,[8]ALL!$B:$B,[8]ALL!$M:$M,"")</f>
        <v/>
      </c>
      <c r="BC1815" s="105" t="str">
        <f>_xlfn.XLOOKUP(B1815,'[6]Eneo 17H'!$C:$C,'[6]Eneo 17H'!$I:$I,"")</f>
        <v/>
      </c>
      <c r="BD1815" s="105" t="str">
        <f>_xlfn.XLOOKUP(B1815,'[7]Eneo 12H'!$C:$C,'[7]Eneo 12H'!$I:$I,"")</f>
        <v/>
      </c>
      <c r="BE1815" s="105" t="s">
        <v>5423</v>
      </c>
    </row>
    <row r="1816" spans="1:57" hidden="1" x14ac:dyDescent="0.3">
      <c r="A1816" s="1" t="s">
        <v>2747</v>
      </c>
      <c r="B1816" s="8" t="s">
        <v>2748</v>
      </c>
      <c r="C1816" s="3" t="str">
        <f>_xlfn.XLOOKUP(B1816,'[1]daily break down'!$D:$D,'[1]daily break down'!$E:$E,"")</f>
        <v>Douala</v>
      </c>
      <c r="D1816" s="1" t="s">
        <v>11</v>
      </c>
      <c r="E1816" s="1" t="s">
        <v>12</v>
      </c>
      <c r="F1816" s="3" t="s">
        <v>31</v>
      </c>
      <c r="G1816" s="1" t="s">
        <v>32</v>
      </c>
      <c r="H1816" s="27" t="str">
        <f>_xlfn.XLOOKUP(B1816,[2]CALCULATION!$B:$B,[2]CALCULATION!$H:$H,"")</f>
        <v>ZTE</v>
      </c>
      <c r="I1816" s="23">
        <v>0</v>
      </c>
      <c r="J1816" s="23">
        <v>0</v>
      </c>
      <c r="K1816" s="23">
        <v>0</v>
      </c>
      <c r="L1816" s="23">
        <v>0</v>
      </c>
      <c r="M1816" s="23">
        <v>0</v>
      </c>
      <c r="N1816" s="23">
        <v>0</v>
      </c>
      <c r="O1816" s="23">
        <v>0</v>
      </c>
      <c r="P1816" s="103" t="s">
        <v>6554</v>
      </c>
      <c r="Q1816" s="36" t="s">
        <v>5796</v>
      </c>
      <c r="R1816" s="36"/>
      <c r="S1816" s="35" t="str" cm="1">
        <f t="array" ref="S1816">IFERROR(_xlfn.IFS(
U1816="MPR ISSUE","PDH",
U1816="BSS Hardware Issue","BSS",
U1816="Sites strategiques, MLL, Pylone, etc.","ENVTECH",
U1816="AKTIVCO DEFAUT GE &amp; POWER Cabinet","AKTIVCO",
U1816="AKTIVCO Coupure ENEO &amp; Baisse de tension","AKTIVCO GRID ONLY",
U1816="Coupure ENEO &amp; Baisse de tension","IHS GRID ONLY",
U1816="Defaut GE &amp; POWER Cabinet","IHS",
U1816="Sharing","Partners",
U1816="Sites strategiques &amp; DataCenter","SST &amp; DC",
U1816="Exclu","Exclu",
U1816="SAT","SAT",
U1816="SPARE-ISSUE","SPARE-ISSUE",
U1816="Fiber CAmtel","TRANS_FO_CAMTEL",
U1816="Fiber AOF","Fiber AOF",
U1816="Projet OCM (HUAWEI)","TRAVAUX-HUAWEI",
U1816="Projet OCM (NOKIA)","TRAVAUX-NOKIA",
U1816="ACCESS-ISSUE","ACCESS-ISSUE",
U1816="Projet OCM (ZTE, NOKIA, autres projets)","TRAVAUX OCM",
U1816="No root CAuse","No root cause",
U1816="ODU HS","PDH",
U1816="IP &amp; VLAN","PDH",
U1816="Warehouse HUAWEI","SPARE-ISSUE",
U1816="SPARE-HS","SPARE-ISSUE",
U1816="Power Telco","BSS",U1816="no impacts","no impacts"
),"")</f>
        <v/>
      </c>
      <c r="T1816" s="35" t="str" cm="1">
        <f t="array" ref="T1816">IFERROR(_xlfn.IFS(
U1816="MPR ISSUE","TX ISSUE",
U1816="BSS Hardware Issue","RAN ISSUE",
U1816="Sites strategiques, MLL, Pylone, etc.","ENVTECH",
U1816="AKTIVCO DEFAUT GE &amp; POWER Cabinet","POWER ISSUE",
U1816="AKTIVCO Coupure ENEO &amp; Baisse de tension","POWER ISSUE",
U1816="Coupure ENEO &amp; Baisse de tension","POWER ISSUE",
U1816="Defaut GE &amp; POWER Cabinet","POWER ISSUE",
U1816="Sharing","POWER ISSUE",
U1816="Sites strategiques &amp; DataCenter","POWER ISSUE",
U1816="Exclu","Exclu",
U1816="SAT","TX ISSUE",
U1816="SPARE-ISSUE","SPARE-ISSUE",
U1816="Fiber CAmtel","TX ISSUE",
U1816="Fiber AOF","TX ISSUE",
U1816="Projet OCM (HUAWEI)","TRAVAUX-HUAWEI",
U1816="Projet OCM (NOKIA)","TRAVAUX -NOKIA",
U1816="ACCESS-ISSUE","ACCESS-ISSUE",
U1816="Projet OCM (ZTE, NOKIA, autres projets)","TRAVAUX OCM",
U1816="No root CAuse","No root cause",
U1816="ODU HS","TX ISSUE",
U1816="IP &amp; VLAN","TX ISSUE",
U1816="Warehouse HUAWEI","SPARE-ISSUE",
U1816="SPARE-HS","SPARE-ISSUE",
U1816="Power Telco","RAN ISSUE",U1816="no impacts","no impacts"
),"")</f>
        <v/>
      </c>
      <c r="U1816" s="28"/>
      <c r="V1816" s="35" t="str" cm="1">
        <f t="array" ref="V1816">IFERROR(_xlfn.IFS(
U1816="MPR ISSUE","ACTIVE",
U1816="BSS Hardware Issue","ACTIVE",
U1816="Sites strategiques, MLL, Pylone, etc.","PASSIVE",
U1816="AKTIVCO DEFAUT GE &amp; POWER Cabinet","PASSIVE",
U1816="AKTIVCO Coupure ENEO &amp; Baisse de tension","PASSIVE",
U1816="Coupure ENEO &amp; Baisse de tension","PASSIVE",
U1816="Defaut GE &amp; POWER Cabinet","PASSIVE",
U1816="Sharing","PASSIVE",
U1816="Sites strategiques &amp; DataCenter","PASSIVE",
U1816="Exclu","Exclu",
U1816="SAT","ACTIVE",
U1816="SPARE-ISSUE","SPARE-ISSUE",
U1816="Fiber CAmtel","ACTIVE",
U1816="Fiber AOF","ACTIVE",
U1816="Projet OCM (HUAWEI)","PLANNED WORKS",
U1816="Projet OCM (NOKIA)","PLANNED WORKS",
U1816="ACCESS-ISSUE","ACCESS-ISSUE",
U1816="Projet OCM (ZTE, NOKIA, autres projets)","PLANNED WORKS",
U1816="No root CAuse","No root cause",
U1816="ODU HS","ACTIVE",
U1816="IP &amp; VLAN","ACTIVE",
U1816="Warehouse HUAWEI","SPARE-ISSUE",
U1816="SPARE-HS","SPARE-ISSUE",
U1816="Power Telco","ACTIVE",U1816="no impacts","no impacts"
),"")</f>
        <v/>
      </c>
      <c r="W1816" s="102"/>
      <c r="X1816" s="102"/>
      <c r="Y1816" s="102"/>
      <c r="Z1816" s="102"/>
      <c r="AA1816" s="102"/>
      <c r="AB1816" s="104" t="s">
        <v>5423</v>
      </c>
      <c r="AC1816" s="9"/>
      <c r="AD1816" s="9"/>
      <c r="AE1816" s="7" t="s">
        <v>5423</v>
      </c>
      <c r="AF1816" s="6"/>
      <c r="AG1816" s="7"/>
      <c r="AH1816" s="3" t="s">
        <v>5423</v>
      </c>
      <c r="AI1816" s="18" t="s">
        <v>5423</v>
      </c>
      <c r="AJ1816" s="18" t="s">
        <v>5423</v>
      </c>
      <c r="AK1816" s="18" t="s">
        <v>5423</v>
      </c>
      <c r="AL1816" s="18" t="s">
        <v>5423</v>
      </c>
      <c r="AM1816" s="18" t="s">
        <v>5423</v>
      </c>
      <c r="AN1816" s="18" t="s">
        <v>5423</v>
      </c>
      <c r="AO1816" s="18" t="s">
        <v>5423</v>
      </c>
      <c r="AP1816" s="18" t="s">
        <v>5423</v>
      </c>
      <c r="AQ1816" s="18" t="s">
        <v>5423</v>
      </c>
      <c r="AR1816" s="18" t="s">
        <v>5423</v>
      </c>
      <c r="AS1816" s="18" t="s">
        <v>5423</v>
      </c>
      <c r="AT1816" s="18" t="s">
        <v>5423</v>
      </c>
      <c r="AU1816" s="9" t="s">
        <v>5423</v>
      </c>
      <c r="AV1816" s="14"/>
      <c r="AW1816" s="14" t="s">
        <v>5423</v>
      </c>
      <c r="AX1816" s="14" t="str">
        <f>_xlfn.XLOOKUP(B1816,'[4]cell downs 18042026 17h'!$B:$B,'[4]cell downs 18042026 17h'!$B:$B,"")</f>
        <v/>
      </c>
      <c r="AY1816" s="14" t="str">
        <f>_xlfn.XLOOKUP(B1816,'[5]Cells Huawei 19042026 15h'!$B:$B,'[5]Cells Huawei 19042026 15h'!$B:$B,"")</f>
        <v/>
      </c>
      <c r="AZ1816" s="105" t="str">
        <f>_xlfn.XLOOKUP(B1816,'INCIDENT-04-23-2026'!E:E,'INCIDENT-04-23-2026'!F:F,"")</f>
        <v/>
      </c>
      <c r="BA1816" s="105" t="str">
        <f>_xlfn.XLOOKUP(B1816,'[6]Eneo 17H'!$C:$C,'[6]Eneo 17H'!$I:$I,"")</f>
        <v/>
      </c>
      <c r="BB1816" s="105" t="str">
        <f>_xlfn.XLOOKUP(B1816,[8]ALL!$B:$B,[8]ALL!$M:$M,"")</f>
        <v/>
      </c>
      <c r="BC1816" s="105" t="str">
        <f>_xlfn.XLOOKUP(B1816,'[6]Eneo 17H'!$C:$C,'[6]Eneo 17H'!$I:$I,"")</f>
        <v/>
      </c>
      <c r="BD1816" s="105" t="str">
        <f>_xlfn.XLOOKUP(B1816,'[7]Eneo 12H'!$C:$C,'[7]Eneo 12H'!$I:$I,"")</f>
        <v/>
      </c>
      <c r="BE1816" s="105" t="s">
        <v>5423</v>
      </c>
    </row>
    <row r="1817" spans="1:57" hidden="1" x14ac:dyDescent="0.3">
      <c r="A1817" s="1" t="s">
        <v>2060</v>
      </c>
      <c r="B1817" s="8" t="s">
        <v>2061</v>
      </c>
      <c r="C1817" s="3" t="str">
        <f>_xlfn.XLOOKUP(B1817,'[1]daily break down'!$D:$D,'[1]daily break down'!$E:$E,"")</f>
        <v>Yaounde</v>
      </c>
      <c r="D1817" s="1" t="s">
        <v>11</v>
      </c>
      <c r="E1817" s="1" t="s">
        <v>12</v>
      </c>
      <c r="F1817" s="3" t="s">
        <v>37</v>
      </c>
      <c r="G1817" s="1" t="s">
        <v>38</v>
      </c>
      <c r="H1817" s="27" t="str">
        <f>_xlfn.XLOOKUP(B1817,[2]CALCULATION!$B:$B,[2]CALCULATION!$H:$H,"")</f>
        <v>ZTE</v>
      </c>
      <c r="I1817" s="23">
        <v>0</v>
      </c>
      <c r="J1817" s="23">
        <v>0</v>
      </c>
      <c r="K1817" s="23">
        <v>0</v>
      </c>
      <c r="L1817" s="23">
        <v>0</v>
      </c>
      <c r="M1817" s="23">
        <v>0</v>
      </c>
      <c r="N1817" s="23">
        <v>0</v>
      </c>
      <c r="O1817" s="23">
        <v>2.1509104450779408E-2</v>
      </c>
      <c r="P1817" s="103" t="s">
        <v>6554</v>
      </c>
      <c r="Q1817" s="36" t="s">
        <v>5796</v>
      </c>
      <c r="R1817" s="36"/>
      <c r="S1817" s="35" t="str" cm="1">
        <f t="array" ref="S1817">IFERROR(_xlfn.IFS(
U1817="MPR ISSUE","PDH",
U1817="BSS Hardware Issue","BSS",
U1817="Sites strategiques, MLL, Pylone, etc.","ENVTECH",
U1817="AKTIVCO DEFAUT GE &amp; POWER Cabinet","AKTIVCO",
U1817="AKTIVCO Coupure ENEO &amp; Baisse de tension","AKTIVCO GRID ONLY",
U1817="Coupure ENEO &amp; Baisse de tension","IHS GRID ONLY",
U1817="Defaut GE &amp; POWER Cabinet","IHS",
U1817="Sharing","Partners",
U1817="Sites strategiques &amp; DataCenter","SST &amp; DC",
U1817="Exclu","Exclu",
U1817="SAT","SAT",
U1817="SPARE-ISSUE","SPARE-ISSUE",
U1817="Fiber CAmtel","TRANS_FO_CAMTEL",
U1817="Fiber AOF","Fiber AOF",
U1817="Projet OCM (HUAWEI)","TRAVAUX-HUAWEI",
U1817="Projet OCM (NOKIA)","TRAVAUX-NOKIA",
U1817="ACCESS-ISSUE","ACCESS-ISSUE",
U1817="Projet OCM (ZTE, NOKIA, autres projets)","TRAVAUX OCM",
U1817="No root CAuse","No root cause",
U1817="ODU HS","PDH",
U1817="IP &amp; VLAN","PDH",
U1817="Warehouse HUAWEI","SPARE-ISSUE",
U1817="SPARE-HS","SPARE-ISSUE",
U1817="Power Telco","BSS",U1817="no impacts","no impacts"
),"")</f>
        <v/>
      </c>
      <c r="T1817" s="35" t="str" cm="1">
        <f t="array" ref="T1817">IFERROR(_xlfn.IFS(
U1817="MPR ISSUE","TX ISSUE",
U1817="BSS Hardware Issue","RAN ISSUE",
U1817="Sites strategiques, MLL, Pylone, etc.","ENVTECH",
U1817="AKTIVCO DEFAUT GE &amp; POWER Cabinet","POWER ISSUE",
U1817="AKTIVCO Coupure ENEO &amp; Baisse de tension","POWER ISSUE",
U1817="Coupure ENEO &amp; Baisse de tension","POWER ISSUE",
U1817="Defaut GE &amp; POWER Cabinet","POWER ISSUE",
U1817="Sharing","POWER ISSUE",
U1817="Sites strategiques &amp; DataCenter","POWER ISSUE",
U1817="Exclu","Exclu",
U1817="SAT","TX ISSUE",
U1817="SPARE-ISSUE","SPARE-ISSUE",
U1817="Fiber CAmtel","TX ISSUE",
U1817="Fiber AOF","TX ISSUE",
U1817="Projet OCM (HUAWEI)","TRAVAUX-HUAWEI",
U1817="Projet OCM (NOKIA)","TRAVAUX -NOKIA",
U1817="ACCESS-ISSUE","ACCESS-ISSUE",
U1817="Projet OCM (ZTE, NOKIA, autres projets)","TRAVAUX OCM",
U1817="No root CAuse","No root cause",
U1817="ODU HS","TX ISSUE",
U1817="IP &amp; VLAN","TX ISSUE",
U1817="Warehouse HUAWEI","SPARE-ISSUE",
U1817="SPARE-HS","SPARE-ISSUE",
U1817="Power Telco","RAN ISSUE",U1817="no impacts","no impacts"
),"")</f>
        <v/>
      </c>
      <c r="U1817" s="28"/>
      <c r="V1817" s="35" t="str" cm="1">
        <f t="array" ref="V1817">IFERROR(_xlfn.IFS(
U1817="MPR ISSUE","ACTIVE",
U1817="BSS Hardware Issue","ACTIVE",
U1817="Sites strategiques, MLL, Pylone, etc.","PASSIVE",
U1817="AKTIVCO DEFAUT GE &amp; POWER Cabinet","PASSIVE",
U1817="AKTIVCO Coupure ENEO &amp; Baisse de tension","PASSIVE",
U1817="Coupure ENEO &amp; Baisse de tension","PASSIVE",
U1817="Defaut GE &amp; POWER Cabinet","PASSIVE",
U1817="Sharing","PASSIVE",
U1817="Sites strategiques &amp; DataCenter","PASSIVE",
U1817="Exclu","Exclu",
U1817="SAT","ACTIVE",
U1817="SPARE-ISSUE","SPARE-ISSUE",
U1817="Fiber CAmtel","ACTIVE",
U1817="Fiber AOF","ACTIVE",
U1817="Projet OCM (HUAWEI)","PLANNED WORKS",
U1817="Projet OCM (NOKIA)","PLANNED WORKS",
U1817="ACCESS-ISSUE","ACCESS-ISSUE",
U1817="Projet OCM (ZTE, NOKIA, autres projets)","PLANNED WORKS",
U1817="No root CAuse","No root cause",
U1817="ODU HS","ACTIVE",
U1817="IP &amp; VLAN","ACTIVE",
U1817="Warehouse HUAWEI","SPARE-ISSUE",
U1817="SPARE-HS","SPARE-ISSUE",
U1817="Power Telco","ACTIVE",U1817="no impacts","no impacts"
),"")</f>
        <v/>
      </c>
      <c r="W1817" s="102"/>
      <c r="X1817" s="102"/>
      <c r="Y1817" s="102"/>
      <c r="Z1817" s="102"/>
      <c r="AA1817" s="102"/>
      <c r="AB1817" s="104" t="s">
        <v>5423</v>
      </c>
      <c r="AC1817" s="9"/>
      <c r="AD1817" s="9"/>
      <c r="AE1817" s="7" t="s">
        <v>5423</v>
      </c>
      <c r="AF1817" s="6"/>
      <c r="AG1817" s="7"/>
      <c r="AH1817" s="3" t="s">
        <v>5423</v>
      </c>
      <c r="AI1817" s="18" t="s">
        <v>5423</v>
      </c>
      <c r="AJ1817" s="18" t="s">
        <v>5423</v>
      </c>
      <c r="AK1817" s="18" t="s">
        <v>5423</v>
      </c>
      <c r="AL1817" s="18" t="s">
        <v>5423</v>
      </c>
      <c r="AM1817" s="18" t="s">
        <v>5423</v>
      </c>
      <c r="AN1817" s="18" t="s">
        <v>5423</v>
      </c>
      <c r="AO1817" s="18" t="s">
        <v>5423</v>
      </c>
      <c r="AP1817" s="18" t="s">
        <v>5423</v>
      </c>
      <c r="AQ1817" s="18" t="s">
        <v>5423</v>
      </c>
      <c r="AR1817" s="18" t="s">
        <v>5423</v>
      </c>
      <c r="AS1817" s="18" t="s">
        <v>5423</v>
      </c>
      <c r="AT1817" s="18" t="s">
        <v>5423</v>
      </c>
      <c r="AU1817" s="9" t="s">
        <v>5423</v>
      </c>
      <c r="AV1817" s="14"/>
      <c r="AW1817" s="14" t="s">
        <v>5423</v>
      </c>
      <c r="AX1817" s="14" t="str">
        <f>_xlfn.XLOOKUP(B1817,'[4]cell downs 18042026 17h'!$B:$B,'[4]cell downs 18042026 17h'!$B:$B,"")</f>
        <v/>
      </c>
      <c r="AY1817" s="14" t="str">
        <f>_xlfn.XLOOKUP(B1817,'[5]Cells Huawei 19042026 15h'!$B:$B,'[5]Cells Huawei 19042026 15h'!$B:$B,"")</f>
        <v/>
      </c>
      <c r="AZ1817" s="105" t="str">
        <f>_xlfn.XLOOKUP(B1817,'INCIDENT-04-23-2026'!E:E,'INCIDENT-04-23-2026'!F:F,"")</f>
        <v/>
      </c>
      <c r="BA1817" s="105" t="str">
        <f>_xlfn.XLOOKUP(B1817,'[6]Eneo 17H'!$C:$C,'[6]Eneo 17H'!$I:$I,"")</f>
        <v/>
      </c>
      <c r="BB1817" s="105" t="str">
        <f>_xlfn.XLOOKUP(B1817,[8]ALL!$B:$B,[8]ALL!$M:$M,"")</f>
        <v/>
      </c>
      <c r="BC1817" s="105" t="str">
        <f>_xlfn.XLOOKUP(B1817,'[6]Eneo 17H'!$C:$C,'[6]Eneo 17H'!$I:$I,"")</f>
        <v/>
      </c>
      <c r="BD1817" s="105" t="str">
        <f>_xlfn.XLOOKUP(B1817,'[7]Eneo 12H'!$C:$C,'[7]Eneo 12H'!$I:$I,"")</f>
        <v/>
      </c>
      <c r="BE1817" s="105" t="s">
        <v>5423</v>
      </c>
    </row>
    <row r="1818" spans="1:57" hidden="1" x14ac:dyDescent="0.3">
      <c r="A1818" s="1" t="s">
        <v>1419</v>
      </c>
      <c r="B1818" s="8" t="s">
        <v>1420</v>
      </c>
      <c r="C1818" s="3" t="str">
        <f>_xlfn.XLOOKUP(B1818,'[1]daily break down'!$D:$D,'[1]daily break down'!$E:$E,"")</f>
        <v>Douala</v>
      </c>
      <c r="D1818" s="1" t="s">
        <v>11</v>
      </c>
      <c r="E1818" s="1" t="s">
        <v>757</v>
      </c>
      <c r="F1818" s="3" t="s">
        <v>31</v>
      </c>
      <c r="G1818" s="1" t="s">
        <v>32</v>
      </c>
      <c r="H1818" s="27" t="str">
        <f>_xlfn.XLOOKUP(B1818,[2]CALCULATION!$B:$B,[2]CALCULATION!$H:$H,"")</f>
        <v>ZTE</v>
      </c>
      <c r="I1818" s="23">
        <v>0</v>
      </c>
      <c r="J1818" s="23">
        <v>0</v>
      </c>
      <c r="K1818" s="23">
        <v>0</v>
      </c>
      <c r="L1818" s="23">
        <v>0</v>
      </c>
      <c r="M1818" s="23">
        <v>0</v>
      </c>
      <c r="N1818" s="23">
        <v>0</v>
      </c>
      <c r="O1818" s="23">
        <v>0</v>
      </c>
      <c r="P1818" s="103" t="s">
        <v>6554</v>
      </c>
      <c r="Q1818" s="36" t="s">
        <v>5796</v>
      </c>
      <c r="R1818" s="36"/>
      <c r="S1818" s="35" t="str" cm="1">
        <f t="array" ref="S1818">IFERROR(_xlfn.IFS(
U1818="MPR ISSUE","PDH",
U1818="BSS Hardware Issue","BSS",
U1818="Sites strategiques, MLL, Pylone, etc.","ENVTECH",
U1818="AKTIVCO DEFAUT GE &amp; POWER Cabinet","AKTIVCO",
U1818="AKTIVCO Coupure ENEO &amp; Baisse de tension","AKTIVCO GRID ONLY",
U1818="Coupure ENEO &amp; Baisse de tension","IHS GRID ONLY",
U1818="Defaut GE &amp; POWER Cabinet","IHS",
U1818="Sharing","Partners",
U1818="Sites strategiques &amp; DataCenter","SST &amp; DC",
U1818="Exclu","Exclu",
U1818="SAT","SAT",
U1818="SPARE-ISSUE","SPARE-ISSUE",
U1818="Fiber CAmtel","TRANS_FO_CAMTEL",
U1818="Fiber AOF","Fiber AOF",
U1818="Projet OCM (HUAWEI)","TRAVAUX-HUAWEI",
U1818="Projet OCM (NOKIA)","TRAVAUX-NOKIA",
U1818="ACCESS-ISSUE","ACCESS-ISSUE",
U1818="Projet OCM (ZTE, NOKIA, autres projets)","TRAVAUX OCM",
U1818="No root CAuse","No root cause",
U1818="ODU HS","PDH",
U1818="IP &amp; VLAN","PDH",
U1818="Warehouse HUAWEI","SPARE-ISSUE",
U1818="SPARE-HS","SPARE-ISSUE",
U1818="Power Telco","BSS",U1818="no impacts","no impacts"
),"")</f>
        <v/>
      </c>
      <c r="T1818" s="35" t="str" cm="1">
        <f t="array" ref="T1818">IFERROR(_xlfn.IFS(
U1818="MPR ISSUE","TX ISSUE",
U1818="BSS Hardware Issue","RAN ISSUE",
U1818="Sites strategiques, MLL, Pylone, etc.","ENVTECH",
U1818="AKTIVCO DEFAUT GE &amp; POWER Cabinet","POWER ISSUE",
U1818="AKTIVCO Coupure ENEO &amp; Baisse de tension","POWER ISSUE",
U1818="Coupure ENEO &amp; Baisse de tension","POWER ISSUE",
U1818="Defaut GE &amp; POWER Cabinet","POWER ISSUE",
U1818="Sharing","POWER ISSUE",
U1818="Sites strategiques &amp; DataCenter","POWER ISSUE",
U1818="Exclu","Exclu",
U1818="SAT","TX ISSUE",
U1818="SPARE-ISSUE","SPARE-ISSUE",
U1818="Fiber CAmtel","TX ISSUE",
U1818="Fiber AOF","TX ISSUE",
U1818="Projet OCM (HUAWEI)","TRAVAUX-HUAWEI",
U1818="Projet OCM (NOKIA)","TRAVAUX -NOKIA",
U1818="ACCESS-ISSUE","ACCESS-ISSUE",
U1818="Projet OCM (ZTE, NOKIA, autres projets)","TRAVAUX OCM",
U1818="No root CAuse","No root cause",
U1818="ODU HS","TX ISSUE",
U1818="IP &amp; VLAN","TX ISSUE",
U1818="Warehouse HUAWEI","SPARE-ISSUE",
U1818="SPARE-HS","SPARE-ISSUE",
U1818="Power Telco","RAN ISSUE",U1818="no impacts","no impacts"
),"")</f>
        <v/>
      </c>
      <c r="U1818" s="28"/>
      <c r="V1818" s="35" t="str" cm="1">
        <f t="array" ref="V1818">IFERROR(_xlfn.IFS(
U1818="MPR ISSUE","ACTIVE",
U1818="BSS Hardware Issue","ACTIVE",
U1818="Sites strategiques, MLL, Pylone, etc.","PASSIVE",
U1818="AKTIVCO DEFAUT GE &amp; POWER Cabinet","PASSIVE",
U1818="AKTIVCO Coupure ENEO &amp; Baisse de tension","PASSIVE",
U1818="Coupure ENEO &amp; Baisse de tension","PASSIVE",
U1818="Defaut GE &amp; POWER Cabinet","PASSIVE",
U1818="Sharing","PASSIVE",
U1818="Sites strategiques &amp; DataCenter","PASSIVE",
U1818="Exclu","Exclu",
U1818="SAT","ACTIVE",
U1818="SPARE-ISSUE","SPARE-ISSUE",
U1818="Fiber CAmtel","ACTIVE",
U1818="Fiber AOF","ACTIVE",
U1818="Projet OCM (HUAWEI)","PLANNED WORKS",
U1818="Projet OCM (NOKIA)","PLANNED WORKS",
U1818="ACCESS-ISSUE","ACCESS-ISSUE",
U1818="Projet OCM (ZTE, NOKIA, autres projets)","PLANNED WORKS",
U1818="No root CAuse","No root cause",
U1818="ODU HS","ACTIVE",
U1818="IP &amp; VLAN","ACTIVE",
U1818="Warehouse HUAWEI","SPARE-ISSUE",
U1818="SPARE-HS","SPARE-ISSUE",
U1818="Power Telco","ACTIVE",U1818="no impacts","no impacts"
),"")</f>
        <v/>
      </c>
      <c r="W1818" s="102"/>
      <c r="X1818" s="102"/>
      <c r="Y1818" s="102"/>
      <c r="Z1818" s="102"/>
      <c r="AA1818" s="102"/>
      <c r="AB1818" s="104" t="s">
        <v>5423</v>
      </c>
      <c r="AC1818" s="9"/>
      <c r="AD1818" s="9"/>
      <c r="AE1818" s="7" t="s">
        <v>5423</v>
      </c>
      <c r="AF1818" s="6"/>
      <c r="AG1818" s="7"/>
      <c r="AH1818" s="3" t="s">
        <v>5423</v>
      </c>
      <c r="AI1818" s="18" t="s">
        <v>5423</v>
      </c>
      <c r="AJ1818" s="18" t="s">
        <v>5423</v>
      </c>
      <c r="AK1818" s="18" t="s">
        <v>5423</v>
      </c>
      <c r="AL1818" s="18" t="s">
        <v>5423</v>
      </c>
      <c r="AM1818" s="18" t="s">
        <v>5423</v>
      </c>
      <c r="AN1818" s="18" t="s">
        <v>5423</v>
      </c>
      <c r="AO1818" s="18" t="s">
        <v>5423</v>
      </c>
      <c r="AP1818" s="18" t="s">
        <v>5423</v>
      </c>
      <c r="AQ1818" s="18" t="s">
        <v>5423</v>
      </c>
      <c r="AR1818" s="18" t="s">
        <v>5423</v>
      </c>
      <c r="AS1818" s="18" t="s">
        <v>5423</v>
      </c>
      <c r="AT1818" s="18" t="s">
        <v>5423</v>
      </c>
      <c r="AU1818" s="9" t="s">
        <v>5423</v>
      </c>
      <c r="AV1818" s="14"/>
      <c r="AW1818" s="14" t="s">
        <v>5423</v>
      </c>
      <c r="AX1818" s="14" t="str">
        <f>_xlfn.XLOOKUP(B1818,'[4]cell downs 18042026 17h'!$B:$B,'[4]cell downs 18042026 17h'!$B:$B,"")</f>
        <v/>
      </c>
      <c r="AY1818" s="14" t="str">
        <f>_xlfn.XLOOKUP(B1818,'[5]Cells Huawei 19042026 15h'!$B:$B,'[5]Cells Huawei 19042026 15h'!$B:$B,"")</f>
        <v/>
      </c>
      <c r="AZ1818" s="105" t="str">
        <f>_xlfn.XLOOKUP(B1818,'INCIDENT-04-23-2026'!E:E,'INCIDENT-04-23-2026'!F:F,"")</f>
        <v/>
      </c>
      <c r="BA1818" s="105" t="str">
        <f>_xlfn.XLOOKUP(B1818,'[6]Eneo 17H'!$C:$C,'[6]Eneo 17H'!$I:$I,"")</f>
        <v/>
      </c>
      <c r="BB1818" s="105" t="str">
        <f>_xlfn.XLOOKUP(B1818,[8]ALL!$B:$B,[8]ALL!$M:$M,"")</f>
        <v/>
      </c>
      <c r="BC1818" s="105" t="str">
        <f>_xlfn.XLOOKUP(B1818,'[6]Eneo 17H'!$C:$C,'[6]Eneo 17H'!$I:$I,"")</f>
        <v/>
      </c>
      <c r="BD1818" s="105" t="str">
        <f>_xlfn.XLOOKUP(B1818,'[7]Eneo 12H'!$C:$C,'[7]Eneo 12H'!$I:$I,"")</f>
        <v/>
      </c>
      <c r="BE1818" s="105" t="s">
        <v>5423</v>
      </c>
    </row>
    <row r="1819" spans="1:57" hidden="1" x14ac:dyDescent="0.3">
      <c r="A1819" s="1" t="s">
        <v>3232</v>
      </c>
      <c r="B1819" s="8" t="s">
        <v>3233</v>
      </c>
      <c r="C1819" s="3" t="str">
        <f>_xlfn.XLOOKUP(B1819,'[1]daily break down'!$D:$D,'[1]daily break down'!$E:$E,"")</f>
        <v>Douala</v>
      </c>
      <c r="D1819" s="1" t="s">
        <v>11</v>
      </c>
      <c r="E1819" s="1" t="s">
        <v>757</v>
      </c>
      <c r="F1819" s="3" t="s">
        <v>31</v>
      </c>
      <c r="G1819" s="1" t="s">
        <v>32</v>
      </c>
      <c r="H1819" s="27" t="str">
        <f>_xlfn.XLOOKUP(B1819,[2]CALCULATION!$B:$B,[2]CALCULATION!$H:$H,"")</f>
        <v>ZTE</v>
      </c>
      <c r="I1819" s="23">
        <v>0</v>
      </c>
      <c r="J1819" s="23">
        <v>1.9796936932309135E-3</v>
      </c>
      <c r="K1819" s="23">
        <v>0</v>
      </c>
      <c r="L1819" s="23">
        <v>0</v>
      </c>
      <c r="M1819" s="23">
        <v>0</v>
      </c>
      <c r="N1819" s="23">
        <v>0</v>
      </c>
      <c r="O1819" s="23">
        <v>0</v>
      </c>
      <c r="P1819" s="103" t="s">
        <v>6554</v>
      </c>
      <c r="Q1819" s="36" t="s">
        <v>5796</v>
      </c>
      <c r="R1819" s="36"/>
      <c r="S1819" s="35" t="str" cm="1">
        <f t="array" ref="S1819">IFERROR(_xlfn.IFS(
U1819="MPR ISSUE","PDH",
U1819="BSS Hardware Issue","BSS",
U1819="Sites strategiques, MLL, Pylone, etc.","ENVTECH",
U1819="AKTIVCO DEFAUT GE &amp; POWER Cabinet","AKTIVCO",
U1819="AKTIVCO Coupure ENEO &amp; Baisse de tension","AKTIVCO GRID ONLY",
U1819="Coupure ENEO &amp; Baisse de tension","IHS GRID ONLY",
U1819="Defaut GE &amp; POWER Cabinet","IHS",
U1819="Sharing","Partners",
U1819="Sites strategiques &amp; DataCenter","SST &amp; DC",
U1819="Exclu","Exclu",
U1819="SAT","SAT",
U1819="SPARE-ISSUE","SPARE-ISSUE",
U1819="Fiber CAmtel","TRANS_FO_CAMTEL",
U1819="Fiber AOF","Fiber AOF",
U1819="Projet OCM (HUAWEI)","TRAVAUX-HUAWEI",
U1819="Projet OCM (NOKIA)","TRAVAUX-NOKIA",
U1819="ACCESS-ISSUE","ACCESS-ISSUE",
U1819="Projet OCM (ZTE, NOKIA, autres projets)","TRAVAUX OCM",
U1819="No root CAuse","No root cause",
U1819="ODU HS","PDH",
U1819="IP &amp; VLAN","PDH",
U1819="Warehouse HUAWEI","SPARE-ISSUE",
U1819="SPARE-HS","SPARE-ISSUE",
U1819="Power Telco","BSS",U1819="no impacts","no impacts"
),"")</f>
        <v/>
      </c>
      <c r="T1819" s="35" t="str" cm="1">
        <f t="array" ref="T1819">IFERROR(_xlfn.IFS(
U1819="MPR ISSUE","TX ISSUE",
U1819="BSS Hardware Issue","RAN ISSUE",
U1819="Sites strategiques, MLL, Pylone, etc.","ENVTECH",
U1819="AKTIVCO DEFAUT GE &amp; POWER Cabinet","POWER ISSUE",
U1819="AKTIVCO Coupure ENEO &amp; Baisse de tension","POWER ISSUE",
U1819="Coupure ENEO &amp; Baisse de tension","POWER ISSUE",
U1819="Defaut GE &amp; POWER Cabinet","POWER ISSUE",
U1819="Sharing","POWER ISSUE",
U1819="Sites strategiques &amp; DataCenter","POWER ISSUE",
U1819="Exclu","Exclu",
U1819="SAT","TX ISSUE",
U1819="SPARE-ISSUE","SPARE-ISSUE",
U1819="Fiber CAmtel","TX ISSUE",
U1819="Fiber AOF","TX ISSUE",
U1819="Projet OCM (HUAWEI)","TRAVAUX-HUAWEI",
U1819="Projet OCM (NOKIA)","TRAVAUX -NOKIA",
U1819="ACCESS-ISSUE","ACCESS-ISSUE",
U1819="Projet OCM (ZTE, NOKIA, autres projets)","TRAVAUX OCM",
U1819="No root CAuse","No root cause",
U1819="ODU HS","TX ISSUE",
U1819="IP &amp; VLAN","TX ISSUE",
U1819="Warehouse HUAWEI","SPARE-ISSUE",
U1819="SPARE-HS","SPARE-ISSUE",
U1819="Power Telco","RAN ISSUE",U1819="no impacts","no impacts"
),"")</f>
        <v/>
      </c>
      <c r="U1819" s="28"/>
      <c r="V1819" s="35" t="str" cm="1">
        <f t="array" ref="V1819">IFERROR(_xlfn.IFS(
U1819="MPR ISSUE","ACTIVE",
U1819="BSS Hardware Issue","ACTIVE",
U1819="Sites strategiques, MLL, Pylone, etc.","PASSIVE",
U1819="AKTIVCO DEFAUT GE &amp; POWER Cabinet","PASSIVE",
U1819="AKTIVCO Coupure ENEO &amp; Baisse de tension","PASSIVE",
U1819="Coupure ENEO &amp; Baisse de tension","PASSIVE",
U1819="Defaut GE &amp; POWER Cabinet","PASSIVE",
U1819="Sharing","PASSIVE",
U1819="Sites strategiques &amp; DataCenter","PASSIVE",
U1819="Exclu","Exclu",
U1819="SAT","ACTIVE",
U1819="SPARE-ISSUE","SPARE-ISSUE",
U1819="Fiber CAmtel","ACTIVE",
U1819="Fiber AOF","ACTIVE",
U1819="Projet OCM (HUAWEI)","PLANNED WORKS",
U1819="Projet OCM (NOKIA)","PLANNED WORKS",
U1819="ACCESS-ISSUE","ACCESS-ISSUE",
U1819="Projet OCM (ZTE, NOKIA, autres projets)","PLANNED WORKS",
U1819="No root CAuse","No root cause",
U1819="ODU HS","ACTIVE",
U1819="IP &amp; VLAN","ACTIVE",
U1819="Warehouse HUAWEI","SPARE-ISSUE",
U1819="SPARE-HS","SPARE-ISSUE",
U1819="Power Telco","ACTIVE",U1819="no impacts","no impacts"
),"")</f>
        <v/>
      </c>
      <c r="W1819" s="102"/>
      <c r="X1819" s="102"/>
      <c r="Y1819" s="102"/>
      <c r="Z1819" s="102"/>
      <c r="AA1819" s="102"/>
      <c r="AB1819" s="104" t="s">
        <v>5423</v>
      </c>
      <c r="AC1819" s="9"/>
      <c r="AD1819" s="9"/>
      <c r="AE1819" s="7" t="s">
        <v>5423</v>
      </c>
      <c r="AF1819" s="6"/>
      <c r="AG1819" s="7"/>
      <c r="AH1819" s="3" t="s">
        <v>5423</v>
      </c>
      <c r="AI1819" s="18" t="s">
        <v>5423</v>
      </c>
      <c r="AJ1819" s="18" t="s">
        <v>5423</v>
      </c>
      <c r="AK1819" s="18" t="s">
        <v>5423</v>
      </c>
      <c r="AL1819" s="18" t="s">
        <v>5423</v>
      </c>
      <c r="AM1819" s="18" t="s">
        <v>5423</v>
      </c>
      <c r="AN1819" s="18" t="s">
        <v>5423</v>
      </c>
      <c r="AO1819" s="18" t="s">
        <v>5423</v>
      </c>
      <c r="AP1819" s="18" t="s">
        <v>5423</v>
      </c>
      <c r="AQ1819" s="18" t="s">
        <v>5423</v>
      </c>
      <c r="AR1819" s="18" t="s">
        <v>5423</v>
      </c>
      <c r="AS1819" s="18" t="s">
        <v>5423</v>
      </c>
      <c r="AT1819" s="18" t="s">
        <v>5423</v>
      </c>
      <c r="AU1819" s="9" t="s">
        <v>5423</v>
      </c>
      <c r="AV1819" s="14"/>
      <c r="AW1819" s="14" t="s">
        <v>5423</v>
      </c>
      <c r="AX1819" s="14" t="str">
        <f>_xlfn.XLOOKUP(B1819,'[4]cell downs 18042026 17h'!$B:$B,'[4]cell downs 18042026 17h'!$B:$B,"")</f>
        <v/>
      </c>
      <c r="AY1819" s="14" t="str">
        <f>_xlfn.XLOOKUP(B1819,'[5]Cells Huawei 19042026 15h'!$B:$B,'[5]Cells Huawei 19042026 15h'!$B:$B,"")</f>
        <v/>
      </c>
      <c r="AZ1819" s="105" t="str">
        <f>_xlfn.XLOOKUP(B1819,'INCIDENT-04-23-2026'!E:E,'INCIDENT-04-23-2026'!F:F,"")</f>
        <v/>
      </c>
      <c r="BA1819" s="105" t="str">
        <f>_xlfn.XLOOKUP(B1819,'[6]Eneo 17H'!$C:$C,'[6]Eneo 17H'!$I:$I,"")</f>
        <v/>
      </c>
      <c r="BB1819" s="105" t="str">
        <f>_xlfn.XLOOKUP(B1819,[8]ALL!$B:$B,[8]ALL!$M:$M,"")</f>
        <v/>
      </c>
      <c r="BC1819" s="105" t="str">
        <f>_xlfn.XLOOKUP(B1819,'[6]Eneo 17H'!$C:$C,'[6]Eneo 17H'!$I:$I,"")</f>
        <v/>
      </c>
      <c r="BD1819" s="105" t="str">
        <f>_xlfn.XLOOKUP(B1819,'[7]Eneo 12H'!$C:$C,'[7]Eneo 12H'!$I:$I,"")</f>
        <v/>
      </c>
      <c r="BE1819" s="105" t="s">
        <v>5423</v>
      </c>
    </row>
    <row r="1820" spans="1:57" hidden="1" x14ac:dyDescent="0.3">
      <c r="A1820" s="1" t="s">
        <v>5001</v>
      </c>
      <c r="B1820" s="8" t="s">
        <v>5002</v>
      </c>
      <c r="C1820" s="3" t="str">
        <f>_xlfn.XLOOKUP(B1820,'[1]daily break down'!$D:$D,'[1]daily break down'!$E:$E,"")</f>
        <v>Douala</v>
      </c>
      <c r="D1820" s="1" t="s">
        <v>11</v>
      </c>
      <c r="E1820" s="1" t="s">
        <v>12</v>
      </c>
      <c r="F1820" s="3" t="s">
        <v>31</v>
      </c>
      <c r="G1820" s="1" t="s">
        <v>32</v>
      </c>
      <c r="H1820" s="27" t="str">
        <f>_xlfn.XLOOKUP(B1820,[2]CALCULATION!$B:$B,[2]CALCULATION!$H:$H,"")</f>
        <v>ZTE</v>
      </c>
      <c r="I1820" s="23">
        <v>0</v>
      </c>
      <c r="J1820" s="23">
        <v>0</v>
      </c>
      <c r="K1820" s="23">
        <v>0</v>
      </c>
      <c r="L1820" s="23">
        <v>0</v>
      </c>
      <c r="M1820" s="23">
        <v>0</v>
      </c>
      <c r="N1820" s="23">
        <v>0</v>
      </c>
      <c r="O1820" s="23">
        <v>0</v>
      </c>
      <c r="P1820" s="103" t="s">
        <v>6554</v>
      </c>
      <c r="Q1820" s="36" t="s">
        <v>5796</v>
      </c>
      <c r="R1820" s="36"/>
      <c r="S1820" s="35" t="str" cm="1">
        <f t="array" ref="S1820">IFERROR(_xlfn.IFS(
U1820="MPR ISSUE","PDH",
U1820="BSS Hardware Issue","BSS",
U1820="Sites strategiques, MLL, Pylone, etc.","ENVTECH",
U1820="AKTIVCO DEFAUT GE &amp; POWER Cabinet","AKTIVCO",
U1820="AKTIVCO Coupure ENEO &amp; Baisse de tension","AKTIVCO GRID ONLY",
U1820="Coupure ENEO &amp; Baisse de tension","IHS GRID ONLY",
U1820="Defaut GE &amp; POWER Cabinet","IHS",
U1820="Sharing","Partners",
U1820="Sites strategiques &amp; DataCenter","SST &amp; DC",
U1820="Exclu","Exclu",
U1820="SAT","SAT",
U1820="SPARE-ISSUE","SPARE-ISSUE",
U1820="Fiber CAmtel","TRANS_FO_CAMTEL",
U1820="Fiber AOF","Fiber AOF",
U1820="Projet OCM (HUAWEI)","TRAVAUX-HUAWEI",
U1820="Projet OCM (NOKIA)","TRAVAUX-NOKIA",
U1820="ACCESS-ISSUE","ACCESS-ISSUE",
U1820="Projet OCM (ZTE, NOKIA, autres projets)","TRAVAUX OCM",
U1820="No root CAuse","No root cause",
U1820="ODU HS","PDH",
U1820="IP &amp; VLAN","PDH",
U1820="Warehouse HUAWEI","SPARE-ISSUE",
U1820="SPARE-HS","SPARE-ISSUE",
U1820="Power Telco","BSS",U1820="no impacts","no impacts"
),"")</f>
        <v/>
      </c>
      <c r="T1820" s="35" t="str" cm="1">
        <f t="array" ref="T1820">IFERROR(_xlfn.IFS(
U1820="MPR ISSUE","TX ISSUE",
U1820="BSS Hardware Issue","RAN ISSUE",
U1820="Sites strategiques, MLL, Pylone, etc.","ENVTECH",
U1820="AKTIVCO DEFAUT GE &amp; POWER Cabinet","POWER ISSUE",
U1820="AKTIVCO Coupure ENEO &amp; Baisse de tension","POWER ISSUE",
U1820="Coupure ENEO &amp; Baisse de tension","POWER ISSUE",
U1820="Defaut GE &amp; POWER Cabinet","POWER ISSUE",
U1820="Sharing","POWER ISSUE",
U1820="Sites strategiques &amp; DataCenter","POWER ISSUE",
U1820="Exclu","Exclu",
U1820="SAT","TX ISSUE",
U1820="SPARE-ISSUE","SPARE-ISSUE",
U1820="Fiber CAmtel","TX ISSUE",
U1820="Fiber AOF","TX ISSUE",
U1820="Projet OCM (HUAWEI)","TRAVAUX-HUAWEI",
U1820="Projet OCM (NOKIA)","TRAVAUX -NOKIA",
U1820="ACCESS-ISSUE","ACCESS-ISSUE",
U1820="Projet OCM (ZTE, NOKIA, autres projets)","TRAVAUX OCM",
U1820="No root CAuse","No root cause",
U1820="ODU HS","TX ISSUE",
U1820="IP &amp; VLAN","TX ISSUE",
U1820="Warehouse HUAWEI","SPARE-ISSUE",
U1820="SPARE-HS","SPARE-ISSUE",
U1820="Power Telco","RAN ISSUE",U1820="no impacts","no impacts"
),"")</f>
        <v/>
      </c>
      <c r="U1820" s="28"/>
      <c r="V1820" s="35" t="str" cm="1">
        <f t="array" ref="V1820">IFERROR(_xlfn.IFS(
U1820="MPR ISSUE","ACTIVE",
U1820="BSS Hardware Issue","ACTIVE",
U1820="Sites strategiques, MLL, Pylone, etc.","PASSIVE",
U1820="AKTIVCO DEFAUT GE &amp; POWER Cabinet","PASSIVE",
U1820="AKTIVCO Coupure ENEO &amp; Baisse de tension","PASSIVE",
U1820="Coupure ENEO &amp; Baisse de tension","PASSIVE",
U1820="Defaut GE &amp; POWER Cabinet","PASSIVE",
U1820="Sharing","PASSIVE",
U1820="Sites strategiques &amp; DataCenter","PASSIVE",
U1820="Exclu","Exclu",
U1820="SAT","ACTIVE",
U1820="SPARE-ISSUE","SPARE-ISSUE",
U1820="Fiber CAmtel","ACTIVE",
U1820="Fiber AOF","ACTIVE",
U1820="Projet OCM (HUAWEI)","PLANNED WORKS",
U1820="Projet OCM (NOKIA)","PLANNED WORKS",
U1820="ACCESS-ISSUE","ACCESS-ISSUE",
U1820="Projet OCM (ZTE, NOKIA, autres projets)","PLANNED WORKS",
U1820="No root CAuse","No root cause",
U1820="ODU HS","ACTIVE",
U1820="IP &amp; VLAN","ACTIVE",
U1820="Warehouse HUAWEI","SPARE-ISSUE",
U1820="SPARE-HS","SPARE-ISSUE",
U1820="Power Telco","ACTIVE",U1820="no impacts","no impacts"
),"")</f>
        <v/>
      </c>
      <c r="W1820" s="102"/>
      <c r="X1820" s="102"/>
      <c r="Y1820" s="102"/>
      <c r="Z1820" s="102"/>
      <c r="AA1820" s="102"/>
      <c r="AB1820" s="104" t="s">
        <v>5423</v>
      </c>
      <c r="AC1820" s="9"/>
      <c r="AD1820" s="9"/>
      <c r="AE1820" s="7" t="s">
        <v>5423</v>
      </c>
      <c r="AF1820" s="6"/>
      <c r="AG1820" s="7"/>
      <c r="AH1820" s="3" t="s">
        <v>5423</v>
      </c>
      <c r="AI1820" s="18" t="s">
        <v>5423</v>
      </c>
      <c r="AJ1820" s="18" t="s">
        <v>5423</v>
      </c>
      <c r="AK1820" s="18" t="s">
        <v>5423</v>
      </c>
      <c r="AL1820" s="18" t="s">
        <v>5423</v>
      </c>
      <c r="AM1820" s="18" t="s">
        <v>5423</v>
      </c>
      <c r="AN1820" s="18" t="s">
        <v>5423</v>
      </c>
      <c r="AO1820" s="18" t="s">
        <v>5423</v>
      </c>
      <c r="AP1820" s="18" t="s">
        <v>5423</v>
      </c>
      <c r="AQ1820" s="18" t="s">
        <v>5423</v>
      </c>
      <c r="AR1820" s="18" t="s">
        <v>5423</v>
      </c>
      <c r="AS1820" s="18" t="s">
        <v>5423</v>
      </c>
      <c r="AT1820" s="18" t="s">
        <v>5423</v>
      </c>
      <c r="AU1820" s="9" t="s">
        <v>5423</v>
      </c>
      <c r="AV1820" s="14"/>
      <c r="AW1820" s="14" t="s">
        <v>5423</v>
      </c>
      <c r="AX1820" s="14" t="str">
        <f>_xlfn.XLOOKUP(B1820,'[4]cell downs 18042026 17h'!$B:$B,'[4]cell downs 18042026 17h'!$B:$B,"")</f>
        <v/>
      </c>
      <c r="AY1820" s="14" t="str">
        <f>_xlfn.XLOOKUP(B1820,'[5]Cells Huawei 19042026 15h'!$B:$B,'[5]Cells Huawei 19042026 15h'!$B:$B,"")</f>
        <v/>
      </c>
      <c r="AZ1820" s="105" t="str">
        <f>_xlfn.XLOOKUP(B1820,'INCIDENT-04-23-2026'!E:E,'INCIDENT-04-23-2026'!F:F,"")</f>
        <v/>
      </c>
      <c r="BA1820" s="105" t="str">
        <f>_xlfn.XLOOKUP(B1820,'[6]Eneo 17H'!$C:$C,'[6]Eneo 17H'!$I:$I,"")</f>
        <v/>
      </c>
      <c r="BB1820" s="105" t="str">
        <f>_xlfn.XLOOKUP(B1820,[8]ALL!$B:$B,[8]ALL!$M:$M,"")</f>
        <v/>
      </c>
      <c r="BC1820" s="105" t="str">
        <f>_xlfn.XLOOKUP(B1820,'[6]Eneo 17H'!$C:$C,'[6]Eneo 17H'!$I:$I,"")</f>
        <v/>
      </c>
      <c r="BD1820" s="105" t="str">
        <f>_xlfn.XLOOKUP(B1820,'[7]Eneo 12H'!$C:$C,'[7]Eneo 12H'!$I:$I,"")</f>
        <v/>
      </c>
      <c r="BE1820" s="105" t="s">
        <v>5423</v>
      </c>
    </row>
    <row r="1821" spans="1:57" hidden="1" x14ac:dyDescent="0.3">
      <c r="A1821" s="1" t="s">
        <v>2179</v>
      </c>
      <c r="B1821" s="8" t="s">
        <v>2180</v>
      </c>
      <c r="C1821" s="3" t="str">
        <f>_xlfn.XLOOKUP(B1821,'[1]daily break down'!$D:$D,'[1]daily break down'!$E:$E,"")</f>
        <v>OUEST</v>
      </c>
      <c r="D1821" s="1" t="s">
        <v>11</v>
      </c>
      <c r="E1821" s="1" t="s">
        <v>12</v>
      </c>
      <c r="F1821" s="3" t="s">
        <v>102</v>
      </c>
      <c r="G1821" s="1" t="s">
        <v>103</v>
      </c>
      <c r="H1821" s="25" t="str">
        <f>_xlfn.XLOOKUP(B1821,[2]CALCULATION!$B:$B,[2]CALCULATION!$H:$H,"")</f>
        <v>Huawei</v>
      </c>
      <c r="I1821" s="23">
        <v>0</v>
      </c>
      <c r="J1821" s="23">
        <v>0</v>
      </c>
      <c r="K1821" s="23">
        <v>0</v>
      </c>
      <c r="L1821" s="23">
        <v>0</v>
      </c>
      <c r="M1821" s="23">
        <v>0</v>
      </c>
      <c r="N1821" s="23">
        <v>0</v>
      </c>
      <c r="O1821" s="23">
        <v>0</v>
      </c>
      <c r="P1821" s="103" t="s">
        <v>6554</v>
      </c>
      <c r="Q1821" s="36" t="s">
        <v>5796</v>
      </c>
      <c r="R1821" s="36"/>
      <c r="S1821" s="35" t="str" cm="1">
        <f t="array" ref="S1821">IFERROR(_xlfn.IFS(
U1821="MPR ISSUE","PDH",
U1821="BSS Hardware Issue","BSS",
U1821="Sites strategiques, MLL, Pylone, etc.","ENVTECH",
U1821="AKTIVCO DEFAUT GE &amp; POWER Cabinet","AKTIVCO",
U1821="AKTIVCO Coupure ENEO &amp; Baisse de tension","AKTIVCO GRID ONLY",
U1821="Coupure ENEO &amp; Baisse de tension","IHS GRID ONLY",
U1821="Defaut GE &amp; POWER Cabinet","IHS",
U1821="Sharing","Partners",
U1821="Sites strategiques &amp; DataCenter","SST &amp; DC",
U1821="Exclu","Exclu",
U1821="SAT","SAT",
U1821="SPARE-ISSUE","SPARE-ISSUE",
U1821="Fiber CAmtel","TRANS_FO_CAMTEL",
U1821="Fiber AOF","Fiber AOF",
U1821="Projet OCM (HUAWEI)","TRAVAUX-HUAWEI",
U1821="Projet OCM (NOKIA)","TRAVAUX-NOKIA",
U1821="ACCESS-ISSUE","ACCESS-ISSUE",
U1821="Projet OCM (ZTE, NOKIA, autres projets)","TRAVAUX OCM",
U1821="No root CAuse","No root cause",
U1821="ODU HS","PDH",
U1821="IP &amp; VLAN","PDH",
U1821="Warehouse HUAWEI","SPARE-ISSUE",
U1821="SPARE-HS","SPARE-ISSUE",
U1821="Power Telco","BSS",U1821="no impacts","no impacts"
),"")</f>
        <v/>
      </c>
      <c r="T1821" s="35" t="str" cm="1">
        <f t="array" ref="T1821">IFERROR(_xlfn.IFS(
U1821="MPR ISSUE","TX ISSUE",
U1821="BSS Hardware Issue","RAN ISSUE",
U1821="Sites strategiques, MLL, Pylone, etc.","ENVTECH",
U1821="AKTIVCO DEFAUT GE &amp; POWER Cabinet","POWER ISSUE",
U1821="AKTIVCO Coupure ENEO &amp; Baisse de tension","POWER ISSUE",
U1821="Coupure ENEO &amp; Baisse de tension","POWER ISSUE",
U1821="Defaut GE &amp; POWER Cabinet","POWER ISSUE",
U1821="Sharing","POWER ISSUE",
U1821="Sites strategiques &amp; DataCenter","POWER ISSUE",
U1821="Exclu","Exclu",
U1821="SAT","TX ISSUE",
U1821="SPARE-ISSUE","SPARE-ISSUE",
U1821="Fiber CAmtel","TX ISSUE",
U1821="Fiber AOF","TX ISSUE",
U1821="Projet OCM (HUAWEI)","TRAVAUX-HUAWEI",
U1821="Projet OCM (NOKIA)","TRAVAUX -NOKIA",
U1821="ACCESS-ISSUE","ACCESS-ISSUE",
U1821="Projet OCM (ZTE, NOKIA, autres projets)","TRAVAUX OCM",
U1821="No root CAuse","No root cause",
U1821="ODU HS","TX ISSUE",
U1821="IP &amp; VLAN","TX ISSUE",
U1821="Warehouse HUAWEI","SPARE-ISSUE",
U1821="SPARE-HS","SPARE-ISSUE",
U1821="Power Telco","RAN ISSUE",U1821="no impacts","no impacts"
),"")</f>
        <v/>
      </c>
      <c r="U1821" s="28"/>
      <c r="V1821" s="35" t="str" cm="1">
        <f t="array" ref="V1821">IFERROR(_xlfn.IFS(
U1821="MPR ISSUE","ACTIVE",
U1821="BSS Hardware Issue","ACTIVE",
U1821="Sites strategiques, MLL, Pylone, etc.","PASSIVE",
U1821="AKTIVCO DEFAUT GE &amp; POWER Cabinet","PASSIVE",
U1821="AKTIVCO Coupure ENEO &amp; Baisse de tension","PASSIVE",
U1821="Coupure ENEO &amp; Baisse de tension","PASSIVE",
U1821="Defaut GE &amp; POWER Cabinet","PASSIVE",
U1821="Sharing","PASSIVE",
U1821="Sites strategiques &amp; DataCenter","PASSIVE",
U1821="Exclu","Exclu",
U1821="SAT","ACTIVE",
U1821="SPARE-ISSUE","SPARE-ISSUE",
U1821="Fiber CAmtel","ACTIVE",
U1821="Fiber AOF","ACTIVE",
U1821="Projet OCM (HUAWEI)","PLANNED WORKS",
U1821="Projet OCM (NOKIA)","PLANNED WORKS",
U1821="ACCESS-ISSUE","ACCESS-ISSUE",
U1821="Projet OCM (ZTE, NOKIA, autres projets)","PLANNED WORKS",
U1821="No root CAuse","No root cause",
U1821="ODU HS","ACTIVE",
U1821="IP &amp; VLAN","ACTIVE",
U1821="Warehouse HUAWEI","SPARE-ISSUE",
U1821="SPARE-HS","SPARE-ISSUE",
U1821="Power Telco","ACTIVE",U1821="no impacts","no impacts"
),"")</f>
        <v/>
      </c>
      <c r="W1821" s="102"/>
      <c r="X1821" s="102"/>
      <c r="Y1821" s="102"/>
      <c r="Z1821" s="102"/>
      <c r="AA1821" s="102"/>
      <c r="AB1821" s="104" t="s">
        <v>5423</v>
      </c>
      <c r="AC1821" s="9"/>
      <c r="AD1821" s="9"/>
      <c r="AE1821" s="7" t="s">
        <v>5423</v>
      </c>
      <c r="AF1821" s="6"/>
      <c r="AG1821" s="7"/>
      <c r="AH1821" s="3" t="s">
        <v>5423</v>
      </c>
      <c r="AI1821" s="18" t="s">
        <v>5423</v>
      </c>
      <c r="AJ1821" s="18" t="s">
        <v>5423</v>
      </c>
      <c r="AK1821" s="18" t="s">
        <v>5423</v>
      </c>
      <c r="AL1821" s="18" t="s">
        <v>5423</v>
      </c>
      <c r="AM1821" s="18" t="s">
        <v>5423</v>
      </c>
      <c r="AN1821" s="18" t="s">
        <v>5423</v>
      </c>
      <c r="AO1821" s="18" t="s">
        <v>5423</v>
      </c>
      <c r="AP1821" s="18" t="s">
        <v>5423</v>
      </c>
      <c r="AQ1821" s="18" t="s">
        <v>5423</v>
      </c>
      <c r="AR1821" s="18" t="s">
        <v>5423</v>
      </c>
      <c r="AS1821" s="18" t="s">
        <v>5423</v>
      </c>
      <c r="AT1821" s="18" t="s">
        <v>5423</v>
      </c>
      <c r="AU1821" s="9" t="s">
        <v>5423</v>
      </c>
      <c r="AV1821" s="14"/>
      <c r="AW1821" s="14" t="s">
        <v>5423</v>
      </c>
      <c r="AX1821" s="14" t="str">
        <f>_xlfn.XLOOKUP(B1821,'[4]cell downs 18042026 17h'!$B:$B,'[4]cell downs 18042026 17h'!$B:$B,"")</f>
        <v/>
      </c>
      <c r="AY1821" s="14" t="str">
        <f>_xlfn.XLOOKUP(B1821,'[5]Cells Huawei 19042026 15h'!$B:$B,'[5]Cells Huawei 19042026 15h'!$B:$B,"")</f>
        <v/>
      </c>
      <c r="AZ1821" s="105" t="str">
        <f>_xlfn.XLOOKUP(B1821,'INCIDENT-04-23-2026'!E:E,'INCIDENT-04-23-2026'!F:F,"")</f>
        <v/>
      </c>
      <c r="BA1821" s="105" t="str">
        <f>_xlfn.XLOOKUP(B1821,'[6]Eneo 17H'!$C:$C,'[6]Eneo 17H'!$I:$I,"")</f>
        <v/>
      </c>
      <c r="BB1821" s="105" t="str">
        <f>_xlfn.XLOOKUP(B1821,[8]ALL!$B:$B,[8]ALL!$M:$M,"")</f>
        <v/>
      </c>
      <c r="BC1821" s="105" t="str">
        <f>_xlfn.XLOOKUP(B1821,'[6]Eneo 17H'!$C:$C,'[6]Eneo 17H'!$I:$I,"")</f>
        <v/>
      </c>
      <c r="BD1821" s="105" t="str">
        <f>_xlfn.XLOOKUP(B1821,'[7]Eneo 12H'!$C:$C,'[7]Eneo 12H'!$I:$I,"")</f>
        <v/>
      </c>
      <c r="BE1821" s="105" t="s">
        <v>5423</v>
      </c>
    </row>
    <row r="1822" spans="1:57" hidden="1" x14ac:dyDescent="0.3">
      <c r="A1822" s="1" t="s">
        <v>2189</v>
      </c>
      <c r="B1822" s="8" t="s">
        <v>2190</v>
      </c>
      <c r="C1822" s="3" t="str">
        <f>_xlfn.XLOOKUP(B1822,'[1]daily break down'!$D:$D,'[1]daily break down'!$E:$E,"")</f>
        <v>OUEST</v>
      </c>
      <c r="D1822" s="1" t="s">
        <v>11</v>
      </c>
      <c r="E1822" s="1" t="s">
        <v>12</v>
      </c>
      <c r="F1822" s="3" t="s">
        <v>102</v>
      </c>
      <c r="G1822" s="1" t="s">
        <v>103</v>
      </c>
      <c r="H1822" s="25" t="str">
        <f>_xlfn.XLOOKUP(B1822,[2]CALCULATION!$B:$B,[2]CALCULATION!$H:$H,"")</f>
        <v>Huawei</v>
      </c>
      <c r="I1822" s="23">
        <v>0</v>
      </c>
      <c r="J1822" s="23">
        <v>0</v>
      </c>
      <c r="K1822" s="23">
        <v>0</v>
      </c>
      <c r="L1822" s="23">
        <v>0</v>
      </c>
      <c r="M1822" s="23">
        <v>0</v>
      </c>
      <c r="N1822" s="23">
        <v>0</v>
      </c>
      <c r="O1822" s="23">
        <v>0</v>
      </c>
      <c r="P1822" s="103" t="s">
        <v>6554</v>
      </c>
      <c r="Q1822" s="36" t="s">
        <v>5796</v>
      </c>
      <c r="R1822" s="36"/>
      <c r="S1822" s="35" t="str" cm="1">
        <f t="array" ref="S1822">IFERROR(_xlfn.IFS(
U1822="MPR ISSUE","PDH",
U1822="BSS Hardware Issue","BSS",
U1822="Sites strategiques, MLL, Pylone, etc.","ENVTECH",
U1822="AKTIVCO DEFAUT GE &amp; POWER Cabinet","AKTIVCO",
U1822="AKTIVCO Coupure ENEO &amp; Baisse de tension","AKTIVCO GRID ONLY",
U1822="Coupure ENEO &amp; Baisse de tension","IHS GRID ONLY",
U1822="Defaut GE &amp; POWER Cabinet","IHS",
U1822="Sharing","Partners",
U1822="Sites strategiques &amp; DataCenter","SST &amp; DC",
U1822="Exclu","Exclu",
U1822="SAT","SAT",
U1822="SPARE-ISSUE","SPARE-ISSUE",
U1822="Fiber CAmtel","TRANS_FO_CAMTEL",
U1822="Fiber AOF","Fiber AOF",
U1822="Projet OCM (HUAWEI)","TRAVAUX-HUAWEI",
U1822="Projet OCM (NOKIA)","TRAVAUX-NOKIA",
U1822="ACCESS-ISSUE","ACCESS-ISSUE",
U1822="Projet OCM (ZTE, NOKIA, autres projets)","TRAVAUX OCM",
U1822="No root CAuse","No root cause",
U1822="ODU HS","PDH",
U1822="IP &amp; VLAN","PDH",
U1822="Warehouse HUAWEI","SPARE-ISSUE",
U1822="SPARE-HS","SPARE-ISSUE",
U1822="Power Telco","BSS",U1822="no impacts","no impacts"
),"")</f>
        <v/>
      </c>
      <c r="T1822" s="35" t="str" cm="1">
        <f t="array" ref="T1822">IFERROR(_xlfn.IFS(
U1822="MPR ISSUE","TX ISSUE",
U1822="BSS Hardware Issue","RAN ISSUE",
U1822="Sites strategiques, MLL, Pylone, etc.","ENVTECH",
U1822="AKTIVCO DEFAUT GE &amp; POWER Cabinet","POWER ISSUE",
U1822="AKTIVCO Coupure ENEO &amp; Baisse de tension","POWER ISSUE",
U1822="Coupure ENEO &amp; Baisse de tension","POWER ISSUE",
U1822="Defaut GE &amp; POWER Cabinet","POWER ISSUE",
U1822="Sharing","POWER ISSUE",
U1822="Sites strategiques &amp; DataCenter","POWER ISSUE",
U1822="Exclu","Exclu",
U1822="SAT","TX ISSUE",
U1822="SPARE-ISSUE","SPARE-ISSUE",
U1822="Fiber CAmtel","TX ISSUE",
U1822="Fiber AOF","TX ISSUE",
U1822="Projet OCM (HUAWEI)","TRAVAUX-HUAWEI",
U1822="Projet OCM (NOKIA)","TRAVAUX -NOKIA",
U1822="ACCESS-ISSUE","ACCESS-ISSUE",
U1822="Projet OCM (ZTE, NOKIA, autres projets)","TRAVAUX OCM",
U1822="No root CAuse","No root cause",
U1822="ODU HS","TX ISSUE",
U1822="IP &amp; VLAN","TX ISSUE",
U1822="Warehouse HUAWEI","SPARE-ISSUE",
U1822="SPARE-HS","SPARE-ISSUE",
U1822="Power Telco","RAN ISSUE",U1822="no impacts","no impacts"
),"")</f>
        <v/>
      </c>
      <c r="U1822" s="28"/>
      <c r="V1822" s="35" t="str" cm="1">
        <f t="array" ref="V1822">IFERROR(_xlfn.IFS(
U1822="MPR ISSUE","ACTIVE",
U1822="BSS Hardware Issue","ACTIVE",
U1822="Sites strategiques, MLL, Pylone, etc.","PASSIVE",
U1822="AKTIVCO DEFAUT GE &amp; POWER Cabinet","PASSIVE",
U1822="AKTIVCO Coupure ENEO &amp; Baisse de tension","PASSIVE",
U1822="Coupure ENEO &amp; Baisse de tension","PASSIVE",
U1822="Defaut GE &amp; POWER Cabinet","PASSIVE",
U1822="Sharing","PASSIVE",
U1822="Sites strategiques &amp; DataCenter","PASSIVE",
U1822="Exclu","Exclu",
U1822="SAT","ACTIVE",
U1822="SPARE-ISSUE","SPARE-ISSUE",
U1822="Fiber CAmtel","ACTIVE",
U1822="Fiber AOF","ACTIVE",
U1822="Projet OCM (HUAWEI)","PLANNED WORKS",
U1822="Projet OCM (NOKIA)","PLANNED WORKS",
U1822="ACCESS-ISSUE","ACCESS-ISSUE",
U1822="Projet OCM (ZTE, NOKIA, autres projets)","PLANNED WORKS",
U1822="No root CAuse","No root cause",
U1822="ODU HS","ACTIVE",
U1822="IP &amp; VLAN","ACTIVE",
U1822="Warehouse HUAWEI","SPARE-ISSUE",
U1822="SPARE-HS","SPARE-ISSUE",
U1822="Power Telco","ACTIVE",U1822="no impacts","no impacts"
),"")</f>
        <v/>
      </c>
      <c r="W1822" s="102"/>
      <c r="X1822" s="102"/>
      <c r="Y1822" s="102"/>
      <c r="Z1822" s="102"/>
      <c r="AA1822" s="102"/>
      <c r="AB1822" s="104" t="s">
        <v>5423</v>
      </c>
      <c r="AC1822" s="9"/>
      <c r="AD1822" s="9"/>
      <c r="AE1822" s="7" t="s">
        <v>5423</v>
      </c>
      <c r="AF1822" s="6"/>
      <c r="AG1822" s="7"/>
      <c r="AH1822" s="3" t="s">
        <v>5423</v>
      </c>
      <c r="AI1822" s="18" t="s">
        <v>5423</v>
      </c>
      <c r="AJ1822" s="18" t="s">
        <v>5423</v>
      </c>
      <c r="AK1822" s="18" t="s">
        <v>5423</v>
      </c>
      <c r="AL1822" s="18" t="s">
        <v>5423</v>
      </c>
      <c r="AM1822" s="18" t="s">
        <v>5423</v>
      </c>
      <c r="AN1822" s="18" t="s">
        <v>5423</v>
      </c>
      <c r="AO1822" s="18" t="s">
        <v>5423</v>
      </c>
      <c r="AP1822" s="18" t="s">
        <v>5423</v>
      </c>
      <c r="AQ1822" s="18" t="s">
        <v>5423</v>
      </c>
      <c r="AR1822" s="18" t="s">
        <v>5423</v>
      </c>
      <c r="AS1822" s="18" t="s">
        <v>5423</v>
      </c>
      <c r="AT1822" s="18" t="s">
        <v>5423</v>
      </c>
      <c r="AU1822" s="9" t="s">
        <v>5423</v>
      </c>
      <c r="AV1822" s="14"/>
      <c r="AW1822" s="14" t="s">
        <v>5423</v>
      </c>
      <c r="AX1822" s="14" t="str">
        <f>_xlfn.XLOOKUP(B1822,'[4]cell downs 18042026 17h'!$B:$B,'[4]cell downs 18042026 17h'!$B:$B,"")</f>
        <v/>
      </c>
      <c r="AY1822" s="14" t="str">
        <f>_xlfn.XLOOKUP(B1822,'[5]Cells Huawei 19042026 15h'!$B:$B,'[5]Cells Huawei 19042026 15h'!$B:$B,"")</f>
        <v/>
      </c>
      <c r="AZ1822" s="105" t="str">
        <f>_xlfn.XLOOKUP(B1822,'INCIDENT-04-23-2026'!E:E,'INCIDENT-04-23-2026'!F:F,"")</f>
        <v/>
      </c>
      <c r="BA1822" s="105" t="str">
        <f>_xlfn.XLOOKUP(B1822,'[6]Eneo 17H'!$C:$C,'[6]Eneo 17H'!$I:$I,"")</f>
        <v/>
      </c>
      <c r="BB1822" s="105" t="str">
        <f>_xlfn.XLOOKUP(B1822,[8]ALL!$B:$B,[8]ALL!$M:$M,"")</f>
        <v/>
      </c>
      <c r="BC1822" s="105" t="str">
        <f>_xlfn.XLOOKUP(B1822,'[6]Eneo 17H'!$C:$C,'[6]Eneo 17H'!$I:$I,"")</f>
        <v/>
      </c>
      <c r="BD1822" s="105" t="str">
        <f>_xlfn.XLOOKUP(B1822,'[7]Eneo 12H'!$C:$C,'[7]Eneo 12H'!$I:$I,"")</f>
        <v/>
      </c>
      <c r="BE1822" s="105" t="s">
        <v>5423</v>
      </c>
    </row>
    <row r="1823" spans="1:57" hidden="1" x14ac:dyDescent="0.3">
      <c r="A1823" s="1" t="s">
        <v>2191</v>
      </c>
      <c r="B1823" s="8" t="s">
        <v>2192</v>
      </c>
      <c r="C1823" s="3" t="str">
        <f>_xlfn.XLOOKUP(B1823,'[1]daily break down'!$D:$D,'[1]daily break down'!$E:$E,"")</f>
        <v>OUEST</v>
      </c>
      <c r="D1823" s="1" t="s">
        <v>11</v>
      </c>
      <c r="E1823" s="1" t="s">
        <v>12</v>
      </c>
      <c r="F1823" s="3" t="s">
        <v>102</v>
      </c>
      <c r="G1823" s="1" t="s">
        <v>103</v>
      </c>
      <c r="H1823" s="25" t="str">
        <f>_xlfn.XLOOKUP(B1823,[2]CALCULATION!$B:$B,[2]CALCULATION!$H:$H,"")</f>
        <v>Huawei</v>
      </c>
      <c r="I1823" s="23">
        <v>0</v>
      </c>
      <c r="J1823" s="23">
        <v>0</v>
      </c>
      <c r="K1823" s="23">
        <v>0</v>
      </c>
      <c r="L1823" s="23">
        <v>0</v>
      </c>
      <c r="M1823" s="23">
        <v>0</v>
      </c>
      <c r="N1823" s="23">
        <v>0</v>
      </c>
      <c r="O1823" s="23">
        <v>0</v>
      </c>
      <c r="P1823" s="103" t="s">
        <v>6554</v>
      </c>
      <c r="Q1823" s="36" t="s">
        <v>5796</v>
      </c>
      <c r="R1823" s="36"/>
      <c r="S1823" s="35" t="str" cm="1">
        <f t="array" ref="S1823">IFERROR(_xlfn.IFS(
U1823="MPR ISSUE","PDH",
U1823="BSS Hardware Issue","BSS",
U1823="Sites strategiques, MLL, Pylone, etc.","ENVTECH",
U1823="AKTIVCO DEFAUT GE &amp; POWER Cabinet","AKTIVCO",
U1823="AKTIVCO Coupure ENEO &amp; Baisse de tension","AKTIVCO GRID ONLY",
U1823="Coupure ENEO &amp; Baisse de tension","IHS GRID ONLY",
U1823="Defaut GE &amp; POWER Cabinet","IHS",
U1823="Sharing","Partners",
U1823="Sites strategiques &amp; DataCenter","SST &amp; DC",
U1823="Exclu","Exclu",
U1823="SAT","SAT",
U1823="SPARE-ISSUE","SPARE-ISSUE",
U1823="Fiber CAmtel","TRANS_FO_CAMTEL",
U1823="Fiber AOF","Fiber AOF",
U1823="Projet OCM (HUAWEI)","TRAVAUX-HUAWEI",
U1823="Projet OCM (NOKIA)","TRAVAUX-NOKIA",
U1823="ACCESS-ISSUE","ACCESS-ISSUE",
U1823="Projet OCM (ZTE, NOKIA, autres projets)","TRAVAUX OCM",
U1823="No root CAuse","No root cause",
U1823="ODU HS","PDH",
U1823="IP &amp; VLAN","PDH",
U1823="Warehouse HUAWEI","SPARE-ISSUE",
U1823="SPARE-HS","SPARE-ISSUE",
U1823="Power Telco","BSS",U1823="no impacts","no impacts"
),"")</f>
        <v/>
      </c>
      <c r="T1823" s="35" t="str" cm="1">
        <f t="array" ref="T1823">IFERROR(_xlfn.IFS(
U1823="MPR ISSUE","TX ISSUE",
U1823="BSS Hardware Issue","RAN ISSUE",
U1823="Sites strategiques, MLL, Pylone, etc.","ENVTECH",
U1823="AKTIVCO DEFAUT GE &amp; POWER Cabinet","POWER ISSUE",
U1823="AKTIVCO Coupure ENEO &amp; Baisse de tension","POWER ISSUE",
U1823="Coupure ENEO &amp; Baisse de tension","POWER ISSUE",
U1823="Defaut GE &amp; POWER Cabinet","POWER ISSUE",
U1823="Sharing","POWER ISSUE",
U1823="Sites strategiques &amp; DataCenter","POWER ISSUE",
U1823="Exclu","Exclu",
U1823="SAT","TX ISSUE",
U1823="SPARE-ISSUE","SPARE-ISSUE",
U1823="Fiber CAmtel","TX ISSUE",
U1823="Fiber AOF","TX ISSUE",
U1823="Projet OCM (HUAWEI)","TRAVAUX-HUAWEI",
U1823="Projet OCM (NOKIA)","TRAVAUX -NOKIA",
U1823="ACCESS-ISSUE","ACCESS-ISSUE",
U1823="Projet OCM (ZTE, NOKIA, autres projets)","TRAVAUX OCM",
U1823="No root CAuse","No root cause",
U1823="ODU HS","TX ISSUE",
U1823="IP &amp; VLAN","TX ISSUE",
U1823="Warehouse HUAWEI","SPARE-ISSUE",
U1823="SPARE-HS","SPARE-ISSUE",
U1823="Power Telco","RAN ISSUE",U1823="no impacts","no impacts"
),"")</f>
        <v/>
      </c>
      <c r="U1823" s="28"/>
      <c r="V1823" s="35" t="str" cm="1">
        <f t="array" ref="V1823">IFERROR(_xlfn.IFS(
U1823="MPR ISSUE","ACTIVE",
U1823="BSS Hardware Issue","ACTIVE",
U1823="Sites strategiques, MLL, Pylone, etc.","PASSIVE",
U1823="AKTIVCO DEFAUT GE &amp; POWER Cabinet","PASSIVE",
U1823="AKTIVCO Coupure ENEO &amp; Baisse de tension","PASSIVE",
U1823="Coupure ENEO &amp; Baisse de tension","PASSIVE",
U1823="Defaut GE &amp; POWER Cabinet","PASSIVE",
U1823="Sharing","PASSIVE",
U1823="Sites strategiques &amp; DataCenter","PASSIVE",
U1823="Exclu","Exclu",
U1823="SAT","ACTIVE",
U1823="SPARE-ISSUE","SPARE-ISSUE",
U1823="Fiber CAmtel","ACTIVE",
U1823="Fiber AOF","ACTIVE",
U1823="Projet OCM (HUAWEI)","PLANNED WORKS",
U1823="Projet OCM (NOKIA)","PLANNED WORKS",
U1823="ACCESS-ISSUE","ACCESS-ISSUE",
U1823="Projet OCM (ZTE, NOKIA, autres projets)","PLANNED WORKS",
U1823="No root CAuse","No root cause",
U1823="ODU HS","ACTIVE",
U1823="IP &amp; VLAN","ACTIVE",
U1823="Warehouse HUAWEI","SPARE-ISSUE",
U1823="SPARE-HS","SPARE-ISSUE",
U1823="Power Telco","ACTIVE",U1823="no impacts","no impacts"
),"")</f>
        <v/>
      </c>
      <c r="W1823" s="102"/>
      <c r="X1823" s="102"/>
      <c r="Y1823" s="102"/>
      <c r="Z1823" s="102"/>
      <c r="AA1823" s="102"/>
      <c r="AB1823" s="104" t="s">
        <v>5423</v>
      </c>
      <c r="AC1823" s="9"/>
      <c r="AD1823" s="9"/>
      <c r="AE1823" s="7" t="s">
        <v>5423</v>
      </c>
      <c r="AF1823" s="6"/>
      <c r="AG1823" s="7"/>
      <c r="AH1823" s="3" t="s">
        <v>5423</v>
      </c>
      <c r="AI1823" s="18" t="s">
        <v>5423</v>
      </c>
      <c r="AJ1823" s="18" t="s">
        <v>5423</v>
      </c>
      <c r="AK1823" s="18" t="s">
        <v>5423</v>
      </c>
      <c r="AL1823" s="18" t="s">
        <v>5423</v>
      </c>
      <c r="AM1823" s="18" t="s">
        <v>5423</v>
      </c>
      <c r="AN1823" s="18" t="s">
        <v>5423</v>
      </c>
      <c r="AO1823" s="18" t="s">
        <v>5423</v>
      </c>
      <c r="AP1823" s="18" t="s">
        <v>5423</v>
      </c>
      <c r="AQ1823" s="18" t="s">
        <v>5423</v>
      </c>
      <c r="AR1823" s="18" t="s">
        <v>5423</v>
      </c>
      <c r="AS1823" s="18" t="s">
        <v>5423</v>
      </c>
      <c r="AT1823" s="18" t="s">
        <v>5423</v>
      </c>
      <c r="AU1823" s="9" t="s">
        <v>5423</v>
      </c>
      <c r="AV1823" s="14"/>
      <c r="AW1823" s="14" t="s">
        <v>5423</v>
      </c>
      <c r="AX1823" s="14" t="str">
        <f>_xlfn.XLOOKUP(B1823,'[4]cell downs 18042026 17h'!$B:$B,'[4]cell downs 18042026 17h'!$B:$B,"")</f>
        <v/>
      </c>
      <c r="AY1823" s="14" t="str">
        <f>_xlfn.XLOOKUP(B1823,'[5]Cells Huawei 19042026 15h'!$B:$B,'[5]Cells Huawei 19042026 15h'!$B:$B,"")</f>
        <v/>
      </c>
      <c r="AZ1823" s="105" t="str">
        <f>_xlfn.XLOOKUP(B1823,'INCIDENT-04-23-2026'!E:E,'INCIDENT-04-23-2026'!F:F,"")</f>
        <v/>
      </c>
      <c r="BA1823" s="105" t="str">
        <f>_xlfn.XLOOKUP(B1823,'[6]Eneo 17H'!$C:$C,'[6]Eneo 17H'!$I:$I,"")</f>
        <v/>
      </c>
      <c r="BB1823" s="105" t="str">
        <f>_xlfn.XLOOKUP(B1823,[8]ALL!$B:$B,[8]ALL!$M:$M,"")</f>
        <v/>
      </c>
      <c r="BC1823" s="105" t="str">
        <f>_xlfn.XLOOKUP(B1823,'[6]Eneo 17H'!$C:$C,'[6]Eneo 17H'!$I:$I,"")</f>
        <v/>
      </c>
      <c r="BD1823" s="105" t="str">
        <f>_xlfn.XLOOKUP(B1823,'[7]Eneo 12H'!$C:$C,'[7]Eneo 12H'!$I:$I,"")</f>
        <v/>
      </c>
      <c r="BE1823" s="105" t="s">
        <v>5423</v>
      </c>
    </row>
    <row r="1824" spans="1:57" hidden="1" x14ac:dyDescent="0.3">
      <c r="A1824" s="1" t="s">
        <v>1097</v>
      </c>
      <c r="B1824" s="8" t="s">
        <v>1098</v>
      </c>
      <c r="C1824" s="3" t="str">
        <f>_xlfn.XLOOKUP(B1824,'[1]daily break down'!$D:$D,'[1]daily break down'!$E:$E,"")</f>
        <v>SUD-OUEST</v>
      </c>
      <c r="D1824" s="1" t="s">
        <v>11</v>
      </c>
      <c r="E1824" s="1" t="s">
        <v>5371</v>
      </c>
      <c r="F1824" s="3" t="s">
        <v>13</v>
      </c>
      <c r="G1824" s="1" t="s">
        <v>1099</v>
      </c>
      <c r="H1824" s="26" t="str">
        <f>_xlfn.XLOOKUP(B1824,[2]CALCULATION!$B:$B,[2]CALCULATION!$H:$H,"")</f>
        <v>NOKIA</v>
      </c>
      <c r="I1824" s="23">
        <v>0</v>
      </c>
      <c r="J1824" s="23">
        <v>0</v>
      </c>
      <c r="K1824" s="23">
        <v>0</v>
      </c>
      <c r="L1824" s="23">
        <v>0</v>
      </c>
      <c r="M1824" s="23">
        <v>0</v>
      </c>
      <c r="N1824" s="23">
        <v>0</v>
      </c>
      <c r="O1824" s="23">
        <v>0</v>
      </c>
      <c r="P1824" s="103" t="s">
        <v>6554</v>
      </c>
      <c r="Q1824" s="36" t="s">
        <v>6552</v>
      </c>
      <c r="R1824" s="36"/>
      <c r="S1824" s="35" t="str" cm="1">
        <f t="array" ref="S1824">IFERROR(_xlfn.IFS(
U1824="MPR ISSUE","PDH",
U1824="BSS Hardware Issue","BSS",
U1824="Sites strategiques, MLL, Pylone, etc.","ENVTECH",
U1824="AKTIVCO DEFAUT GE &amp; POWER Cabinet","AKTIVCO",
U1824="AKTIVCO Coupure ENEO &amp; Baisse de tension","AKTIVCO GRID ONLY",
U1824="Coupure ENEO &amp; Baisse de tension","IHS GRID ONLY",
U1824="Defaut GE &amp; POWER Cabinet","IHS",
U1824="Sharing","Partners",
U1824="Sites strategiques &amp; DataCenter","SST &amp; DC",
U1824="Exclu","Exclu",
U1824="SAT","SAT",
U1824="SPARE-ISSUE","SPARE-ISSUE",
U1824="Fiber CAmtel","TRANS_FO_CAMTEL",
U1824="Fiber AOF","Fiber AOF",
U1824="Projet OCM (HUAWEI)","TRAVAUX-HUAWEI",
U1824="Projet OCM (NOKIA)","TRAVAUX-NOKIA",
U1824="ACCESS-ISSUE","ACCESS-ISSUE",
U1824="Projet OCM (ZTE, NOKIA, autres projets)","TRAVAUX OCM",
U1824="No root CAuse","No root cause",
U1824="ODU HS","PDH",
U1824="IP &amp; VLAN","PDH",
U1824="Warehouse HUAWEI","SPARE-ISSUE",
U1824="SPARE-HS","SPARE-ISSUE",
U1824="Power Telco","BSS",U1824="no impacts","no impacts"
),"")</f>
        <v/>
      </c>
      <c r="T1824" s="35" t="str" cm="1">
        <f t="array" ref="T1824">IFERROR(_xlfn.IFS(
U1824="MPR ISSUE","TX ISSUE",
U1824="BSS Hardware Issue","RAN ISSUE",
U1824="Sites strategiques, MLL, Pylone, etc.","ENVTECH",
U1824="AKTIVCO DEFAUT GE &amp; POWER Cabinet","POWER ISSUE",
U1824="AKTIVCO Coupure ENEO &amp; Baisse de tension","POWER ISSUE",
U1824="Coupure ENEO &amp; Baisse de tension","POWER ISSUE",
U1824="Defaut GE &amp; POWER Cabinet","POWER ISSUE",
U1824="Sharing","POWER ISSUE",
U1824="Sites strategiques &amp; DataCenter","POWER ISSUE",
U1824="Exclu","Exclu",
U1824="SAT","TX ISSUE",
U1824="SPARE-ISSUE","SPARE-ISSUE",
U1824="Fiber CAmtel","TX ISSUE",
U1824="Fiber AOF","TX ISSUE",
U1824="Projet OCM (HUAWEI)","TRAVAUX-HUAWEI",
U1824="Projet OCM (NOKIA)","TRAVAUX -NOKIA",
U1824="ACCESS-ISSUE","ACCESS-ISSUE",
U1824="Projet OCM (ZTE, NOKIA, autres projets)","TRAVAUX OCM",
U1824="No root CAuse","No root cause",
U1824="ODU HS","TX ISSUE",
U1824="IP &amp; VLAN","TX ISSUE",
U1824="Warehouse HUAWEI","SPARE-ISSUE",
U1824="SPARE-HS","SPARE-ISSUE",
U1824="Power Telco","RAN ISSUE",U1824="no impacts","no impacts"
),"")</f>
        <v/>
      </c>
      <c r="U1824" s="28"/>
      <c r="V1824" s="35" t="str" cm="1">
        <f t="array" ref="V1824">IFERROR(_xlfn.IFS(
U1824="MPR ISSUE","ACTIVE",
U1824="BSS Hardware Issue","ACTIVE",
U1824="Sites strategiques, MLL, Pylone, etc.","PASSIVE",
U1824="AKTIVCO DEFAUT GE &amp; POWER Cabinet","PASSIVE",
U1824="AKTIVCO Coupure ENEO &amp; Baisse de tension","PASSIVE",
U1824="Coupure ENEO &amp; Baisse de tension","PASSIVE",
U1824="Defaut GE &amp; POWER Cabinet","PASSIVE",
U1824="Sharing","PASSIVE",
U1824="Sites strategiques &amp; DataCenter","PASSIVE",
U1824="Exclu","Exclu",
U1824="SAT","ACTIVE",
U1824="SPARE-ISSUE","SPARE-ISSUE",
U1824="Fiber CAmtel","ACTIVE",
U1824="Fiber AOF","ACTIVE",
U1824="Projet OCM (HUAWEI)","PLANNED WORKS",
U1824="Projet OCM (NOKIA)","PLANNED WORKS",
U1824="ACCESS-ISSUE","ACCESS-ISSUE",
U1824="Projet OCM (ZTE, NOKIA, autres projets)","PLANNED WORKS",
U1824="No root CAuse","No root cause",
U1824="ODU HS","ACTIVE",
U1824="IP &amp; VLAN","ACTIVE",
U1824="Warehouse HUAWEI","SPARE-ISSUE",
U1824="SPARE-HS","SPARE-ISSUE",
U1824="Power Telco","ACTIVE",U1824="no impacts","no impacts"
),"")</f>
        <v/>
      </c>
      <c r="W1824" s="102"/>
      <c r="X1824" s="102"/>
      <c r="Y1824" s="102"/>
      <c r="Z1824" s="102"/>
      <c r="AA1824" s="102"/>
      <c r="AB1824" s="104" t="s">
        <v>5822</v>
      </c>
      <c r="AC1824" s="9"/>
      <c r="AD1824" s="9"/>
      <c r="AE1824" s="7" t="s">
        <v>5423</v>
      </c>
      <c r="AF1824" s="6"/>
      <c r="AG1824" s="7"/>
      <c r="AH1824" s="3" t="s">
        <v>5423</v>
      </c>
      <c r="AI1824" s="18" t="s">
        <v>5423</v>
      </c>
      <c r="AJ1824" s="18" t="s">
        <v>5423</v>
      </c>
      <c r="AK1824" s="18" t="s">
        <v>5423</v>
      </c>
      <c r="AL1824" s="18" t="s">
        <v>5423</v>
      </c>
      <c r="AM1824" s="18" t="s">
        <v>5423</v>
      </c>
      <c r="AN1824" s="18" t="s">
        <v>5423</v>
      </c>
      <c r="AO1824" s="18" t="s">
        <v>5423</v>
      </c>
      <c r="AP1824" s="18" t="s">
        <v>5423</v>
      </c>
      <c r="AQ1824" s="18" t="s">
        <v>5423</v>
      </c>
      <c r="AR1824" s="18" t="s">
        <v>5822</v>
      </c>
      <c r="AS1824" s="18" t="s">
        <v>5423</v>
      </c>
      <c r="AT1824" s="18" t="s">
        <v>5423</v>
      </c>
      <c r="AU1824" s="9" t="s">
        <v>5423</v>
      </c>
      <c r="AV1824" s="14"/>
      <c r="AW1824" s="14" t="s">
        <v>5423</v>
      </c>
      <c r="AX1824" s="14" t="str">
        <f>_xlfn.XLOOKUP(B1824,'[4]cell downs 18042026 17h'!$B:$B,'[4]cell downs 18042026 17h'!$B:$B,"")</f>
        <v/>
      </c>
      <c r="AY1824" s="14" t="str">
        <f>_xlfn.XLOOKUP(B1824,'[5]Cells Huawei 19042026 15h'!$B:$B,'[5]Cells Huawei 19042026 15h'!$B:$B,"")</f>
        <v/>
      </c>
      <c r="AZ1824" s="105" t="str">
        <f>_xlfn.XLOOKUP(B1824,'INCIDENT-04-23-2026'!E:E,'INCIDENT-04-23-2026'!F:F,"")</f>
        <v>(04/23/2026 incident ) : impact by SUO_030_N_Bachuo-Ntai , Defaut GEN || Action Gen overhaul</v>
      </c>
      <c r="BA1824" s="105" t="str">
        <f>_xlfn.XLOOKUP(B1824,'[6]Eneo 17H'!$C:$C,'[6]Eneo 17H'!$I:$I,"")</f>
        <v/>
      </c>
      <c r="BB1824" s="105" t="str">
        <f>_xlfn.XLOOKUP(B1824,[8]ALL!$B:$B,[8]ALL!$M:$M,"")</f>
        <v/>
      </c>
      <c r="BC1824" s="105" t="str">
        <f>_xlfn.XLOOKUP(B1824,'[6]Eneo 17H'!$C:$C,'[6]Eneo 17H'!$I:$I,"")</f>
        <v/>
      </c>
      <c r="BD1824" s="105" t="str">
        <f>_xlfn.XLOOKUP(B1824,'[7]Eneo 12H'!$C:$C,'[7]Eneo 12H'!$I:$I,"")</f>
        <v/>
      </c>
      <c r="BE1824" s="105" t="s">
        <v>7321</v>
      </c>
    </row>
    <row r="1825" spans="1:57" hidden="1" x14ac:dyDescent="0.3">
      <c r="A1825" s="1" t="s">
        <v>1105</v>
      </c>
      <c r="B1825" s="8" t="s">
        <v>1106</v>
      </c>
      <c r="C1825" s="3" t="str">
        <f>_xlfn.XLOOKUP(B1825,'[1]daily break down'!$D:$D,'[1]daily break down'!$E:$E,"")</f>
        <v>SUD-OUEST</v>
      </c>
      <c r="D1825" s="1" t="s">
        <v>11</v>
      </c>
      <c r="E1825" s="1" t="s">
        <v>154</v>
      </c>
      <c r="F1825" s="3" t="s">
        <v>13</v>
      </c>
      <c r="G1825" s="1" t="s">
        <v>78</v>
      </c>
      <c r="H1825" s="26" t="str">
        <f>_xlfn.XLOOKUP(B1825,[2]CALCULATION!$B:$B,[2]CALCULATION!$H:$H,"")</f>
        <v>NOKIA</v>
      </c>
      <c r="I1825" s="23">
        <v>0</v>
      </c>
      <c r="J1825" s="23">
        <v>0</v>
      </c>
      <c r="K1825" s="23">
        <v>0</v>
      </c>
      <c r="L1825" s="23">
        <v>0</v>
      </c>
      <c r="M1825" s="23">
        <v>0</v>
      </c>
      <c r="N1825" s="23">
        <v>0</v>
      </c>
      <c r="O1825" s="23">
        <v>0</v>
      </c>
      <c r="P1825" s="103" t="s">
        <v>6554</v>
      </c>
      <c r="Q1825" s="36" t="s">
        <v>6552</v>
      </c>
      <c r="R1825" s="36"/>
      <c r="S1825" s="35" t="str" cm="1">
        <f t="array" ref="S1825">IFERROR(_xlfn.IFS(
U1825="MPR ISSUE","PDH",
U1825="BSS Hardware Issue","BSS",
U1825="Sites strategiques, MLL, Pylone, etc.","ENVTECH",
U1825="AKTIVCO DEFAUT GE &amp; POWER Cabinet","AKTIVCO",
U1825="AKTIVCO Coupure ENEO &amp; Baisse de tension","AKTIVCO GRID ONLY",
U1825="Coupure ENEO &amp; Baisse de tension","IHS GRID ONLY",
U1825="Defaut GE &amp; POWER Cabinet","IHS",
U1825="Sharing","Partners",
U1825="Sites strategiques &amp; DataCenter","SST &amp; DC",
U1825="Exclu","Exclu",
U1825="SAT","SAT",
U1825="SPARE-ISSUE","SPARE-ISSUE",
U1825="Fiber CAmtel","TRANS_FO_CAMTEL",
U1825="Fiber AOF","Fiber AOF",
U1825="Projet OCM (HUAWEI)","TRAVAUX-HUAWEI",
U1825="Projet OCM (NOKIA)","TRAVAUX-NOKIA",
U1825="ACCESS-ISSUE","ACCESS-ISSUE",
U1825="Projet OCM (ZTE, NOKIA, autres projets)","TRAVAUX OCM",
U1825="No root CAuse","No root cause",
U1825="ODU HS","PDH",
U1825="IP &amp; VLAN","PDH",
U1825="Warehouse HUAWEI","SPARE-ISSUE",
U1825="SPARE-HS","SPARE-ISSUE",
U1825="Power Telco","BSS",U1825="no impacts","no impacts"
),"")</f>
        <v/>
      </c>
      <c r="T1825" s="35" t="str" cm="1">
        <f t="array" ref="T1825">IFERROR(_xlfn.IFS(
U1825="MPR ISSUE","TX ISSUE",
U1825="BSS Hardware Issue","RAN ISSUE",
U1825="Sites strategiques, MLL, Pylone, etc.","ENVTECH",
U1825="AKTIVCO DEFAUT GE &amp; POWER Cabinet","POWER ISSUE",
U1825="AKTIVCO Coupure ENEO &amp; Baisse de tension","POWER ISSUE",
U1825="Coupure ENEO &amp; Baisse de tension","POWER ISSUE",
U1825="Defaut GE &amp; POWER Cabinet","POWER ISSUE",
U1825="Sharing","POWER ISSUE",
U1825="Sites strategiques &amp; DataCenter","POWER ISSUE",
U1825="Exclu","Exclu",
U1825="SAT","TX ISSUE",
U1825="SPARE-ISSUE","SPARE-ISSUE",
U1825="Fiber CAmtel","TX ISSUE",
U1825="Fiber AOF","TX ISSUE",
U1825="Projet OCM (HUAWEI)","TRAVAUX-HUAWEI",
U1825="Projet OCM (NOKIA)","TRAVAUX -NOKIA",
U1825="ACCESS-ISSUE","ACCESS-ISSUE",
U1825="Projet OCM (ZTE, NOKIA, autres projets)","TRAVAUX OCM",
U1825="No root CAuse","No root cause",
U1825="ODU HS","TX ISSUE",
U1825="IP &amp; VLAN","TX ISSUE",
U1825="Warehouse HUAWEI","SPARE-ISSUE",
U1825="SPARE-HS","SPARE-ISSUE",
U1825="Power Telco","RAN ISSUE",U1825="no impacts","no impacts"
),"")</f>
        <v/>
      </c>
      <c r="U1825" s="28"/>
      <c r="V1825" s="35" t="str" cm="1">
        <f t="array" ref="V1825">IFERROR(_xlfn.IFS(
U1825="MPR ISSUE","ACTIVE",
U1825="BSS Hardware Issue","ACTIVE",
U1825="Sites strategiques, MLL, Pylone, etc.","PASSIVE",
U1825="AKTIVCO DEFAUT GE &amp; POWER Cabinet","PASSIVE",
U1825="AKTIVCO Coupure ENEO &amp; Baisse de tension","PASSIVE",
U1825="Coupure ENEO &amp; Baisse de tension","PASSIVE",
U1825="Defaut GE &amp; POWER Cabinet","PASSIVE",
U1825="Sharing","PASSIVE",
U1825="Sites strategiques &amp; DataCenter","PASSIVE",
U1825="Exclu","Exclu",
U1825="SAT","ACTIVE",
U1825="SPARE-ISSUE","SPARE-ISSUE",
U1825="Fiber CAmtel","ACTIVE",
U1825="Fiber AOF","ACTIVE",
U1825="Projet OCM (HUAWEI)","PLANNED WORKS",
U1825="Projet OCM (NOKIA)","PLANNED WORKS",
U1825="ACCESS-ISSUE","ACCESS-ISSUE",
U1825="Projet OCM (ZTE, NOKIA, autres projets)","PLANNED WORKS",
U1825="No root CAuse","No root cause",
U1825="ODU HS","ACTIVE",
U1825="IP &amp; VLAN","ACTIVE",
U1825="Warehouse HUAWEI","SPARE-ISSUE",
U1825="SPARE-HS","SPARE-ISSUE",
U1825="Power Telco","ACTIVE",U1825="no impacts","no impacts"
),"")</f>
        <v/>
      </c>
      <c r="W1825" s="104"/>
      <c r="X1825" s="104"/>
      <c r="Y1825" s="104"/>
      <c r="Z1825" s="104"/>
      <c r="AA1825" s="104"/>
      <c r="AB1825" s="104" t="s">
        <v>6664</v>
      </c>
      <c r="AC1825" s="9"/>
      <c r="AD1825" s="9"/>
      <c r="AE1825" s="7" t="s">
        <v>5423</v>
      </c>
      <c r="AF1825" s="6"/>
      <c r="AG1825" s="7"/>
      <c r="AH1825" s="3" t="s">
        <v>6400</v>
      </c>
      <c r="AI1825" s="18" t="s">
        <v>5423</v>
      </c>
      <c r="AJ1825" s="18" t="s">
        <v>5423</v>
      </c>
      <c r="AK1825" s="18" t="s">
        <v>5423</v>
      </c>
      <c r="AL1825" s="18" t="s">
        <v>5423</v>
      </c>
      <c r="AM1825" s="18" t="s">
        <v>5423</v>
      </c>
      <c r="AN1825" s="18" t="s">
        <v>5423</v>
      </c>
      <c r="AO1825" s="18" t="s">
        <v>5423</v>
      </c>
      <c r="AP1825" s="18" t="s">
        <v>5423</v>
      </c>
      <c r="AQ1825" s="18" t="s">
        <v>5423</v>
      </c>
      <c r="AR1825" s="18" t="s">
        <v>5982</v>
      </c>
      <c r="AS1825" s="18" t="s">
        <v>5983</v>
      </c>
      <c r="AT1825" s="18" t="s">
        <v>5984</v>
      </c>
      <c r="AU1825" s="9" t="s">
        <v>5423</v>
      </c>
      <c r="AV1825" s="14"/>
      <c r="AW1825" s="14" t="s">
        <v>5423</v>
      </c>
      <c r="AX1825" s="14" t="str">
        <f>_xlfn.XLOOKUP(B1825,'[4]cell downs 18042026 17h'!$B:$B,'[4]cell downs 18042026 17h'!$B:$B,"")</f>
        <v/>
      </c>
      <c r="AY1825" s="14" t="str">
        <f>_xlfn.XLOOKUP(B1825,'[5]Cells Huawei 19042026 15h'!$B:$B,'[5]Cells Huawei 19042026 15h'!$B:$B,"")</f>
        <v/>
      </c>
      <c r="AZ1825" s="105" t="str">
        <f>_xlfn.XLOOKUP(B1825,'INCIDENT-04-23-2026'!E:E,'INCIDENT-04-23-2026'!F:F,"")</f>
        <v>(04/23/2026 incident ) : impact by SUO_030_N_Bachuo-Ntai , Defaut GEN || Action Gen overhaul</v>
      </c>
      <c r="BA1825" s="105" t="str">
        <f>_xlfn.XLOOKUP(B1825,'[6]Eneo 17H'!$C:$C,'[6]Eneo 17H'!$I:$I,"")</f>
        <v/>
      </c>
      <c r="BB1825" s="105" t="str">
        <f>_xlfn.XLOOKUP(B1825,[8]ALL!$B:$B,[8]ALL!$M:$M,"")</f>
        <v/>
      </c>
      <c r="BC1825" s="105" t="str">
        <f>_xlfn.XLOOKUP(B1825,'[6]Eneo 17H'!$C:$C,'[6]Eneo 17H'!$I:$I,"")</f>
        <v/>
      </c>
      <c r="BD1825" s="105" t="str">
        <f>_xlfn.XLOOKUP(B1825,'[7]Eneo 12H'!$C:$C,'[7]Eneo 12H'!$I:$I,"")</f>
        <v/>
      </c>
      <c r="BE1825" s="105" t="s">
        <v>7322</v>
      </c>
    </row>
    <row r="1826" spans="1:57" hidden="1" x14ac:dyDescent="0.3">
      <c r="A1826" s="1" t="s">
        <v>103</v>
      </c>
      <c r="B1826" s="8" t="s">
        <v>2022</v>
      </c>
      <c r="C1826" s="3" t="str">
        <f>_xlfn.XLOOKUP(B1826,'[1]daily break down'!$D:$D,'[1]daily break down'!$E:$E,"")</f>
        <v>OUEST</v>
      </c>
      <c r="D1826" s="1" t="s">
        <v>21</v>
      </c>
      <c r="E1826" s="1" t="s">
        <v>188</v>
      </c>
      <c r="F1826" s="3" t="s">
        <v>102</v>
      </c>
      <c r="G1826" s="1" t="s">
        <v>103</v>
      </c>
      <c r="H1826" s="25" t="str">
        <f>_xlfn.XLOOKUP(B1826,[2]CALCULATION!$B:$B,[2]CALCULATION!$H:$H,"")</f>
        <v>Huawei</v>
      </c>
      <c r="I1826" s="23">
        <v>0</v>
      </c>
      <c r="J1826" s="23">
        <v>0</v>
      </c>
      <c r="K1826" s="23">
        <v>0</v>
      </c>
      <c r="L1826" s="23">
        <v>0</v>
      </c>
      <c r="M1826" s="23">
        <v>0</v>
      </c>
      <c r="N1826" s="23">
        <v>0</v>
      </c>
      <c r="O1826" s="23">
        <v>0</v>
      </c>
      <c r="P1826" s="103" t="s">
        <v>6554</v>
      </c>
      <c r="Q1826" s="36" t="s">
        <v>5796</v>
      </c>
      <c r="R1826" s="36"/>
      <c r="S1826" s="35" t="str" cm="1">
        <f t="array" ref="S1826">IFERROR(_xlfn.IFS(
U1826="MPR ISSUE","PDH",
U1826="BSS Hardware Issue","BSS",
U1826="Sites strategiques, MLL, Pylone, etc.","ENVTECH",
U1826="AKTIVCO DEFAUT GE &amp; POWER Cabinet","AKTIVCO",
U1826="AKTIVCO Coupure ENEO &amp; Baisse de tension","AKTIVCO GRID ONLY",
U1826="Coupure ENEO &amp; Baisse de tension","IHS GRID ONLY",
U1826="Defaut GE &amp; POWER Cabinet","IHS",
U1826="Sharing","Partners",
U1826="Sites strategiques &amp; DataCenter","SST &amp; DC",
U1826="Exclu","Exclu",
U1826="SAT","SAT",
U1826="SPARE-ISSUE","SPARE-ISSUE",
U1826="Fiber CAmtel","TRANS_FO_CAMTEL",
U1826="Fiber AOF","Fiber AOF",
U1826="Projet OCM (HUAWEI)","TRAVAUX-HUAWEI",
U1826="Projet OCM (NOKIA)","TRAVAUX-NOKIA",
U1826="ACCESS-ISSUE","ACCESS-ISSUE",
U1826="Projet OCM (ZTE, NOKIA, autres projets)","TRAVAUX OCM",
U1826="No root CAuse","No root cause",
U1826="ODU HS","PDH",
U1826="IP &amp; VLAN","PDH",
U1826="Warehouse HUAWEI","SPARE-ISSUE",
U1826="SPARE-HS","SPARE-ISSUE",
U1826="Power Telco","BSS",U1826="no impacts","no impacts"
),"")</f>
        <v/>
      </c>
      <c r="T1826" s="35" t="str" cm="1">
        <f t="array" ref="T1826">IFERROR(_xlfn.IFS(
U1826="MPR ISSUE","TX ISSUE",
U1826="BSS Hardware Issue","RAN ISSUE",
U1826="Sites strategiques, MLL, Pylone, etc.","ENVTECH",
U1826="AKTIVCO DEFAUT GE &amp; POWER Cabinet","POWER ISSUE",
U1826="AKTIVCO Coupure ENEO &amp; Baisse de tension","POWER ISSUE",
U1826="Coupure ENEO &amp; Baisse de tension","POWER ISSUE",
U1826="Defaut GE &amp; POWER Cabinet","POWER ISSUE",
U1826="Sharing","POWER ISSUE",
U1826="Sites strategiques &amp; DataCenter","POWER ISSUE",
U1826="Exclu","Exclu",
U1826="SAT","TX ISSUE",
U1826="SPARE-ISSUE","SPARE-ISSUE",
U1826="Fiber CAmtel","TX ISSUE",
U1826="Fiber AOF","TX ISSUE",
U1826="Projet OCM (HUAWEI)","TRAVAUX-HUAWEI",
U1826="Projet OCM (NOKIA)","TRAVAUX -NOKIA",
U1826="ACCESS-ISSUE","ACCESS-ISSUE",
U1826="Projet OCM (ZTE, NOKIA, autres projets)","TRAVAUX OCM",
U1826="No root CAuse","No root cause",
U1826="ODU HS","TX ISSUE",
U1826="IP &amp; VLAN","TX ISSUE",
U1826="Warehouse HUAWEI","SPARE-ISSUE",
U1826="SPARE-HS","SPARE-ISSUE",
U1826="Power Telco","RAN ISSUE",U1826="no impacts","no impacts"
),"")</f>
        <v/>
      </c>
      <c r="U1826" s="28"/>
      <c r="V1826" s="35" t="str" cm="1">
        <f t="array" ref="V1826">IFERROR(_xlfn.IFS(
U1826="MPR ISSUE","ACTIVE",
U1826="BSS Hardware Issue","ACTIVE",
U1826="Sites strategiques, MLL, Pylone, etc.","PASSIVE",
U1826="AKTIVCO DEFAUT GE &amp; POWER Cabinet","PASSIVE",
U1826="AKTIVCO Coupure ENEO &amp; Baisse de tension","PASSIVE",
U1826="Coupure ENEO &amp; Baisse de tension","PASSIVE",
U1826="Defaut GE &amp; POWER Cabinet","PASSIVE",
U1826="Sharing","PASSIVE",
U1826="Sites strategiques &amp; DataCenter","PASSIVE",
U1826="Exclu","Exclu",
U1826="SAT","ACTIVE",
U1826="SPARE-ISSUE","SPARE-ISSUE",
U1826="Fiber CAmtel","ACTIVE",
U1826="Fiber AOF","ACTIVE",
U1826="Projet OCM (HUAWEI)","PLANNED WORKS",
U1826="Projet OCM (NOKIA)","PLANNED WORKS",
U1826="ACCESS-ISSUE","ACCESS-ISSUE",
U1826="Projet OCM (ZTE, NOKIA, autres projets)","PLANNED WORKS",
U1826="No root CAuse","No root cause",
U1826="ODU HS","ACTIVE",
U1826="IP &amp; VLAN","ACTIVE",
U1826="Warehouse HUAWEI","SPARE-ISSUE",
U1826="SPARE-HS","SPARE-ISSUE",
U1826="Power Telco","ACTIVE",U1826="no impacts","no impacts"
),"")</f>
        <v/>
      </c>
      <c r="W1826" s="102"/>
      <c r="X1826" s="102"/>
      <c r="Y1826" s="102"/>
      <c r="Z1826" s="102"/>
      <c r="AA1826" s="102"/>
      <c r="AB1826" s="104" t="s">
        <v>5423</v>
      </c>
      <c r="AC1826" s="9"/>
      <c r="AD1826" s="9"/>
      <c r="AE1826" s="7" t="s">
        <v>5423</v>
      </c>
      <c r="AF1826" s="6"/>
      <c r="AG1826" s="7"/>
      <c r="AH1826" s="3" t="s">
        <v>5423</v>
      </c>
      <c r="AI1826" s="18" t="s">
        <v>5423</v>
      </c>
      <c r="AJ1826" s="18" t="s">
        <v>5423</v>
      </c>
      <c r="AK1826" s="18" t="s">
        <v>5423</v>
      </c>
      <c r="AL1826" s="18" t="s">
        <v>5423</v>
      </c>
      <c r="AM1826" s="18" t="s">
        <v>5423</v>
      </c>
      <c r="AN1826" s="18" t="s">
        <v>5423</v>
      </c>
      <c r="AO1826" s="18" t="s">
        <v>5423</v>
      </c>
      <c r="AP1826" s="18" t="s">
        <v>5423</v>
      </c>
      <c r="AQ1826" s="18" t="s">
        <v>5423</v>
      </c>
      <c r="AR1826" s="18" t="s">
        <v>5423</v>
      </c>
      <c r="AS1826" s="18" t="s">
        <v>5423</v>
      </c>
      <c r="AT1826" s="18" t="s">
        <v>5423</v>
      </c>
      <c r="AU1826" s="9" t="s">
        <v>5423</v>
      </c>
      <c r="AV1826" s="14"/>
      <c r="AW1826" s="14" t="s">
        <v>5423</v>
      </c>
      <c r="AX1826" s="14" t="str">
        <f>_xlfn.XLOOKUP(B1826,'[4]cell downs 18042026 17h'!$B:$B,'[4]cell downs 18042026 17h'!$B:$B,"")</f>
        <v/>
      </c>
      <c r="AY1826" s="14" t="str">
        <f>_xlfn.XLOOKUP(B1826,'[5]Cells Huawei 19042026 15h'!$B:$B,'[5]Cells Huawei 19042026 15h'!$B:$B,"")</f>
        <v/>
      </c>
      <c r="AZ1826" s="105" t="str">
        <f>_xlfn.XLOOKUP(B1826,'INCIDENT-04-23-2026'!E:E,'INCIDENT-04-23-2026'!F:F,"")</f>
        <v/>
      </c>
      <c r="BA1826" s="105" t="str">
        <f>_xlfn.XLOOKUP(B1826,'[6]Eneo 17H'!$C:$C,'[6]Eneo 17H'!$I:$I,"")</f>
        <v/>
      </c>
      <c r="BB1826" s="105" t="str">
        <f>_xlfn.XLOOKUP(B1826,[8]ALL!$B:$B,[8]ALL!$M:$M,"")</f>
        <v/>
      </c>
      <c r="BC1826" s="105" t="str">
        <f>_xlfn.XLOOKUP(B1826,'[6]Eneo 17H'!$C:$C,'[6]Eneo 17H'!$I:$I,"")</f>
        <v/>
      </c>
      <c r="BD1826" s="105" t="str">
        <f>_xlfn.XLOOKUP(B1826,'[7]Eneo 12H'!$C:$C,'[7]Eneo 12H'!$I:$I,"")</f>
        <v/>
      </c>
      <c r="BE1826" s="105" t="s">
        <v>5423</v>
      </c>
    </row>
    <row r="1827" spans="1:57" hidden="1" x14ac:dyDescent="0.3">
      <c r="A1827" s="1" t="s">
        <v>2201</v>
      </c>
      <c r="B1827" s="8" t="s">
        <v>2202</v>
      </c>
      <c r="C1827" s="3" t="str">
        <f>_xlfn.XLOOKUP(B1827,'[1]daily break down'!$D:$D,'[1]daily break down'!$E:$E,"")</f>
        <v>OUEST</v>
      </c>
      <c r="D1827" s="1" t="s">
        <v>11</v>
      </c>
      <c r="E1827" s="1" t="s">
        <v>12</v>
      </c>
      <c r="F1827" s="3" t="s">
        <v>102</v>
      </c>
      <c r="G1827" s="1" t="s">
        <v>103</v>
      </c>
      <c r="H1827" s="25" t="str">
        <f>_xlfn.XLOOKUP(B1827,[2]CALCULATION!$B:$B,[2]CALCULATION!$H:$H,"")</f>
        <v>Huawei</v>
      </c>
      <c r="I1827" s="23">
        <v>0</v>
      </c>
      <c r="J1827" s="23">
        <v>0</v>
      </c>
      <c r="K1827" s="23">
        <v>0</v>
      </c>
      <c r="L1827" s="23">
        <v>0</v>
      </c>
      <c r="M1827" s="23">
        <v>0</v>
      </c>
      <c r="N1827" s="23">
        <v>0</v>
      </c>
      <c r="O1827" s="23">
        <v>1.1129980623970919</v>
      </c>
      <c r="P1827" s="103" t="s">
        <v>6555</v>
      </c>
      <c r="Q1827" s="36" t="s">
        <v>5796</v>
      </c>
      <c r="R1827" s="36"/>
      <c r="S1827" s="35" t="str" cm="1">
        <f t="array" ref="S1827">IFERROR(_xlfn.IFS(
U1827="MPR ISSUE","PDH",
U1827="BSS Hardware Issue","BSS",
U1827="Sites strategiques, MLL, Pylone, etc.","ENVTECH",
U1827="AKTIVCO DEFAUT GE &amp; POWER Cabinet","AKTIVCO",
U1827="AKTIVCO Coupure ENEO &amp; Baisse de tension","AKTIVCO GRID ONLY",
U1827="Coupure ENEO &amp; Baisse de tension","IHS GRID ONLY",
U1827="Defaut GE &amp; POWER Cabinet","IHS",
U1827="Sharing","Partners",
U1827="Sites strategiques &amp; DataCenter","SST &amp; DC",
U1827="Exclu","Exclu",
U1827="SAT","SAT",
U1827="SPARE-ISSUE","SPARE-ISSUE",
U1827="Fiber CAmtel","TRANS_FO_CAMTEL",
U1827="Fiber AOF","Fiber AOF",
U1827="Projet OCM (HUAWEI)","TRAVAUX-HUAWEI",
U1827="Projet OCM (NOKIA)","TRAVAUX-NOKIA",
U1827="ACCESS-ISSUE","ACCESS-ISSUE",
U1827="Projet OCM (ZTE, NOKIA, autres projets)","TRAVAUX OCM",
U1827="No root CAuse","No root cause",
U1827="ODU HS","PDH",
U1827="IP &amp; VLAN","PDH",
U1827="Warehouse HUAWEI","SPARE-ISSUE",
U1827="SPARE-HS","SPARE-ISSUE",
U1827="Power Telco","BSS",U1827="no impacts","no impacts"
),"")</f>
        <v/>
      </c>
      <c r="T1827" s="35" t="str" cm="1">
        <f t="array" ref="T1827">IFERROR(_xlfn.IFS(
U1827="MPR ISSUE","TX ISSUE",
U1827="BSS Hardware Issue","RAN ISSUE",
U1827="Sites strategiques, MLL, Pylone, etc.","ENVTECH",
U1827="AKTIVCO DEFAUT GE &amp; POWER Cabinet","POWER ISSUE",
U1827="AKTIVCO Coupure ENEO &amp; Baisse de tension","POWER ISSUE",
U1827="Coupure ENEO &amp; Baisse de tension","POWER ISSUE",
U1827="Defaut GE &amp; POWER Cabinet","POWER ISSUE",
U1827="Sharing","POWER ISSUE",
U1827="Sites strategiques &amp; DataCenter","POWER ISSUE",
U1827="Exclu","Exclu",
U1827="SAT","TX ISSUE",
U1827="SPARE-ISSUE","SPARE-ISSUE",
U1827="Fiber CAmtel","TX ISSUE",
U1827="Fiber AOF","TX ISSUE",
U1827="Projet OCM (HUAWEI)","TRAVAUX-HUAWEI",
U1827="Projet OCM (NOKIA)","TRAVAUX -NOKIA",
U1827="ACCESS-ISSUE","ACCESS-ISSUE",
U1827="Projet OCM (ZTE, NOKIA, autres projets)","TRAVAUX OCM",
U1827="No root CAuse","No root cause",
U1827="ODU HS","TX ISSUE",
U1827="IP &amp; VLAN","TX ISSUE",
U1827="Warehouse HUAWEI","SPARE-ISSUE",
U1827="SPARE-HS","SPARE-ISSUE",
U1827="Power Telco","RAN ISSUE",U1827="no impacts","no impacts"
),"")</f>
        <v/>
      </c>
      <c r="U1827" s="28"/>
      <c r="V1827" s="35" t="str" cm="1">
        <f t="array" ref="V1827">IFERROR(_xlfn.IFS(
U1827="MPR ISSUE","ACTIVE",
U1827="BSS Hardware Issue","ACTIVE",
U1827="Sites strategiques, MLL, Pylone, etc.","PASSIVE",
U1827="AKTIVCO DEFAUT GE &amp; POWER Cabinet","PASSIVE",
U1827="AKTIVCO Coupure ENEO &amp; Baisse de tension","PASSIVE",
U1827="Coupure ENEO &amp; Baisse de tension","PASSIVE",
U1827="Defaut GE &amp; POWER Cabinet","PASSIVE",
U1827="Sharing","PASSIVE",
U1827="Sites strategiques &amp; DataCenter","PASSIVE",
U1827="Exclu","Exclu",
U1827="SAT","ACTIVE",
U1827="SPARE-ISSUE","SPARE-ISSUE",
U1827="Fiber CAmtel","ACTIVE",
U1827="Fiber AOF","ACTIVE",
U1827="Projet OCM (HUAWEI)","PLANNED WORKS",
U1827="Projet OCM (NOKIA)","PLANNED WORKS",
U1827="ACCESS-ISSUE","ACCESS-ISSUE",
U1827="Projet OCM (ZTE, NOKIA, autres projets)","PLANNED WORKS",
U1827="No root CAuse","No root cause",
U1827="ODU HS","ACTIVE",
U1827="IP &amp; VLAN","ACTIVE",
U1827="Warehouse HUAWEI","SPARE-ISSUE",
U1827="SPARE-HS","SPARE-ISSUE",
U1827="Power Telco","ACTIVE",U1827="no impacts","no impacts"
),"")</f>
        <v/>
      </c>
      <c r="W1827" s="104"/>
      <c r="X1827" s="104"/>
      <c r="Y1827" s="104"/>
      <c r="Z1827" s="104"/>
      <c r="AA1827" s="104"/>
      <c r="AB1827" s="104" t="s">
        <v>6401</v>
      </c>
      <c r="AC1827" s="9"/>
      <c r="AD1827" s="9"/>
      <c r="AE1827" s="7" t="s">
        <v>5423</v>
      </c>
      <c r="AF1827" s="6"/>
      <c r="AG1827" s="7"/>
      <c r="AH1827" s="3" t="s">
        <v>6401</v>
      </c>
      <c r="AI1827" s="18" t="s">
        <v>5423</v>
      </c>
      <c r="AJ1827" s="18" t="s">
        <v>5423</v>
      </c>
      <c r="AK1827" s="18" t="s">
        <v>5423</v>
      </c>
      <c r="AL1827" s="18" t="s">
        <v>5423</v>
      </c>
      <c r="AM1827" s="18" t="s">
        <v>5423</v>
      </c>
      <c r="AN1827" s="18" t="s">
        <v>5423</v>
      </c>
      <c r="AO1827" s="18" t="s">
        <v>5423</v>
      </c>
      <c r="AP1827" s="18" t="s">
        <v>5423</v>
      </c>
      <c r="AQ1827" s="18" t="s">
        <v>5423</v>
      </c>
      <c r="AR1827" s="18" t="s">
        <v>5423</v>
      </c>
      <c r="AS1827" s="18" t="s">
        <v>5423</v>
      </c>
      <c r="AT1827" s="18" t="s">
        <v>5423</v>
      </c>
      <c r="AU1827" s="9" t="s">
        <v>5423</v>
      </c>
      <c r="AV1827" s="14"/>
      <c r="AW1827" s="14" t="s">
        <v>5423</v>
      </c>
      <c r="AX1827" s="14" t="str">
        <f>_xlfn.XLOOKUP(B1827,'[4]cell downs 18042026 17h'!$B:$B,'[4]cell downs 18042026 17h'!$B:$B,"")</f>
        <v/>
      </c>
      <c r="AY1827" s="14" t="str">
        <f>_xlfn.XLOOKUP(B1827,'[5]Cells Huawei 19042026 15h'!$B:$B,'[5]Cells Huawei 19042026 15h'!$B:$B,"")</f>
        <v/>
      </c>
      <c r="AZ1827" s="105" t="str">
        <f>_xlfn.XLOOKUP(B1827,'INCIDENT-04-23-2026'!E:E,'INCIDENT-04-23-2026'!F:F,"")</f>
        <v/>
      </c>
      <c r="BA1827" s="105" t="str">
        <f>_xlfn.XLOOKUP(B1827,'[6]Eneo 17H'!$C:$C,'[6]Eneo 17H'!$I:$I,"")</f>
        <v/>
      </c>
      <c r="BB1827" s="105" t="str">
        <f>_xlfn.XLOOKUP(B1827,[8]ALL!$B:$B,[8]ALL!$M:$M,"")</f>
        <v/>
      </c>
      <c r="BC1827" s="105" t="str">
        <f>_xlfn.XLOOKUP(B1827,'[6]Eneo 17H'!$C:$C,'[6]Eneo 17H'!$I:$I,"")</f>
        <v/>
      </c>
      <c r="BD1827" s="105" t="str">
        <f>_xlfn.XLOOKUP(B1827,'[7]Eneo 12H'!$C:$C,'[7]Eneo 12H'!$I:$I,"")</f>
        <v/>
      </c>
      <c r="BE1827" s="105" t="s">
        <v>5423</v>
      </c>
    </row>
    <row r="1828" spans="1:57" hidden="1" x14ac:dyDescent="0.3">
      <c r="A1828" s="1" t="s">
        <v>1366</v>
      </c>
      <c r="B1828" s="8" t="s">
        <v>1839</v>
      </c>
      <c r="C1828" s="3" t="str">
        <f>_xlfn.XLOOKUP(B1828,'[1]daily break down'!$D:$D,'[1]daily break down'!$E:$E,"")</f>
        <v>OUEST</v>
      </c>
      <c r="D1828" s="1" t="s">
        <v>21</v>
      </c>
      <c r="E1828" s="1" t="e">
        <v>#N/A</v>
      </c>
      <c r="F1828" s="3" t="s">
        <v>102</v>
      </c>
      <c r="G1828" s="1" t="s">
        <v>1366</v>
      </c>
      <c r="H1828" s="25" t="str">
        <f>_xlfn.XLOOKUP(B1828,[2]CALCULATION!$B:$B,[2]CALCULATION!$H:$H,"")</f>
        <v>Huawei</v>
      </c>
      <c r="I1828" s="23">
        <v>0</v>
      </c>
      <c r="J1828" s="23">
        <v>0</v>
      </c>
      <c r="K1828" s="23">
        <v>0</v>
      </c>
      <c r="L1828" s="23">
        <v>0</v>
      </c>
      <c r="M1828" s="23">
        <v>0</v>
      </c>
      <c r="N1828" s="23">
        <v>0</v>
      </c>
      <c r="O1828" s="23">
        <v>0</v>
      </c>
      <c r="P1828" s="103" t="s">
        <v>6554</v>
      </c>
      <c r="Q1828" s="36" t="s">
        <v>5796</v>
      </c>
      <c r="R1828" s="36"/>
      <c r="S1828" s="35" t="str" cm="1">
        <f t="array" ref="S1828">IFERROR(_xlfn.IFS(
U1828="MPR ISSUE","PDH",
U1828="BSS Hardware Issue","BSS",
U1828="Sites strategiques, MLL, Pylone, etc.","ENVTECH",
U1828="AKTIVCO DEFAUT GE &amp; POWER Cabinet","AKTIVCO",
U1828="AKTIVCO Coupure ENEO &amp; Baisse de tension","AKTIVCO GRID ONLY",
U1828="Coupure ENEO &amp; Baisse de tension","IHS GRID ONLY",
U1828="Defaut GE &amp; POWER Cabinet","IHS",
U1828="Sharing","Partners",
U1828="Sites strategiques &amp; DataCenter","SST &amp; DC",
U1828="Exclu","Exclu",
U1828="SAT","SAT",
U1828="SPARE-ISSUE","SPARE-ISSUE",
U1828="Fiber CAmtel","TRANS_FO_CAMTEL",
U1828="Fiber AOF","Fiber AOF",
U1828="Projet OCM (HUAWEI)","TRAVAUX-HUAWEI",
U1828="Projet OCM (NOKIA)","TRAVAUX-NOKIA",
U1828="ACCESS-ISSUE","ACCESS-ISSUE",
U1828="Projet OCM (ZTE, NOKIA, autres projets)","TRAVAUX OCM",
U1828="No root CAuse","No root cause",
U1828="ODU HS","PDH",
U1828="IP &amp; VLAN","PDH",
U1828="Warehouse HUAWEI","SPARE-ISSUE",
U1828="SPARE-HS","SPARE-ISSUE",
U1828="Power Telco","BSS",U1828="no impacts","no impacts"
),"")</f>
        <v/>
      </c>
      <c r="T1828" s="35" t="str" cm="1">
        <f t="array" ref="T1828">IFERROR(_xlfn.IFS(
U1828="MPR ISSUE","TX ISSUE",
U1828="BSS Hardware Issue","RAN ISSUE",
U1828="Sites strategiques, MLL, Pylone, etc.","ENVTECH",
U1828="AKTIVCO DEFAUT GE &amp; POWER Cabinet","POWER ISSUE",
U1828="AKTIVCO Coupure ENEO &amp; Baisse de tension","POWER ISSUE",
U1828="Coupure ENEO &amp; Baisse de tension","POWER ISSUE",
U1828="Defaut GE &amp; POWER Cabinet","POWER ISSUE",
U1828="Sharing","POWER ISSUE",
U1828="Sites strategiques &amp; DataCenter","POWER ISSUE",
U1828="Exclu","Exclu",
U1828="SAT","TX ISSUE",
U1828="SPARE-ISSUE","SPARE-ISSUE",
U1828="Fiber CAmtel","TX ISSUE",
U1828="Fiber AOF","TX ISSUE",
U1828="Projet OCM (HUAWEI)","TRAVAUX-HUAWEI",
U1828="Projet OCM (NOKIA)","TRAVAUX -NOKIA",
U1828="ACCESS-ISSUE","ACCESS-ISSUE",
U1828="Projet OCM (ZTE, NOKIA, autres projets)","TRAVAUX OCM",
U1828="No root CAuse","No root cause",
U1828="ODU HS","TX ISSUE",
U1828="IP &amp; VLAN","TX ISSUE",
U1828="Warehouse HUAWEI","SPARE-ISSUE",
U1828="SPARE-HS","SPARE-ISSUE",
U1828="Power Telco","RAN ISSUE",U1828="no impacts","no impacts"
),"")</f>
        <v/>
      </c>
      <c r="U1828" s="28"/>
      <c r="V1828" s="35" t="str" cm="1">
        <f t="array" ref="V1828">IFERROR(_xlfn.IFS(
U1828="MPR ISSUE","ACTIVE",
U1828="BSS Hardware Issue","ACTIVE",
U1828="Sites strategiques, MLL, Pylone, etc.","PASSIVE",
U1828="AKTIVCO DEFAUT GE &amp; POWER Cabinet","PASSIVE",
U1828="AKTIVCO Coupure ENEO &amp; Baisse de tension","PASSIVE",
U1828="Coupure ENEO &amp; Baisse de tension","PASSIVE",
U1828="Defaut GE &amp; POWER Cabinet","PASSIVE",
U1828="Sharing","PASSIVE",
U1828="Sites strategiques &amp; DataCenter","PASSIVE",
U1828="Exclu","Exclu",
U1828="SAT","ACTIVE",
U1828="SPARE-ISSUE","SPARE-ISSUE",
U1828="Fiber CAmtel","ACTIVE",
U1828="Fiber AOF","ACTIVE",
U1828="Projet OCM (HUAWEI)","PLANNED WORKS",
U1828="Projet OCM (NOKIA)","PLANNED WORKS",
U1828="ACCESS-ISSUE","ACCESS-ISSUE",
U1828="Projet OCM (ZTE, NOKIA, autres projets)","PLANNED WORKS",
U1828="No root CAuse","No root cause",
U1828="ODU HS","ACTIVE",
U1828="IP &amp; VLAN","ACTIVE",
U1828="Warehouse HUAWEI","SPARE-ISSUE",
U1828="SPARE-HS","SPARE-ISSUE",
U1828="Power Telco","ACTIVE",U1828="no impacts","no impacts"
),"")</f>
        <v/>
      </c>
      <c r="W1828" s="102"/>
      <c r="X1828" s="102"/>
      <c r="Y1828" s="102"/>
      <c r="Z1828" s="102"/>
      <c r="AA1828" s="102"/>
      <c r="AB1828" s="104" t="s">
        <v>5423</v>
      </c>
      <c r="AC1828" s="9"/>
      <c r="AD1828" s="9"/>
      <c r="AE1828" s="7" t="s">
        <v>5423</v>
      </c>
      <c r="AF1828" s="6"/>
      <c r="AG1828" s="7"/>
      <c r="AH1828" s="3" t="s">
        <v>5423</v>
      </c>
      <c r="AI1828" s="18" t="s">
        <v>5423</v>
      </c>
      <c r="AJ1828" s="18" t="s">
        <v>5423</v>
      </c>
      <c r="AK1828" s="18" t="s">
        <v>5423</v>
      </c>
      <c r="AL1828" s="18" t="s">
        <v>5423</v>
      </c>
      <c r="AM1828" s="18" t="s">
        <v>5423</v>
      </c>
      <c r="AN1828" s="18" t="s">
        <v>5423</v>
      </c>
      <c r="AO1828" s="18" t="s">
        <v>5423</v>
      </c>
      <c r="AP1828" s="18" t="s">
        <v>5423</v>
      </c>
      <c r="AQ1828" s="18" t="s">
        <v>5423</v>
      </c>
      <c r="AR1828" s="18" t="s">
        <v>5423</v>
      </c>
      <c r="AS1828" s="18" t="s">
        <v>5423</v>
      </c>
      <c r="AT1828" s="18" t="s">
        <v>5423</v>
      </c>
      <c r="AU1828" s="9" t="s">
        <v>5423</v>
      </c>
      <c r="AV1828" s="14"/>
      <c r="AW1828" s="14" t="s">
        <v>5423</v>
      </c>
      <c r="AX1828" s="14" t="str">
        <f>_xlfn.XLOOKUP(B1828,'[4]cell downs 18042026 17h'!$B:$B,'[4]cell downs 18042026 17h'!$B:$B,"")</f>
        <v/>
      </c>
      <c r="AY1828" s="14" t="str">
        <f>_xlfn.XLOOKUP(B1828,'[5]Cells Huawei 19042026 15h'!$B:$B,'[5]Cells Huawei 19042026 15h'!$B:$B,"")</f>
        <v/>
      </c>
      <c r="AZ1828" s="105" t="str">
        <f>_xlfn.XLOOKUP(B1828,'INCIDENT-04-23-2026'!E:E,'INCIDENT-04-23-2026'!F:F,"")</f>
        <v/>
      </c>
      <c r="BA1828" s="105" t="str">
        <f>_xlfn.XLOOKUP(B1828,'[6]Eneo 17H'!$C:$C,'[6]Eneo 17H'!$I:$I,"")</f>
        <v/>
      </c>
      <c r="BB1828" s="105" t="str">
        <f>_xlfn.XLOOKUP(B1828,[8]ALL!$B:$B,[8]ALL!$M:$M,"")</f>
        <v/>
      </c>
      <c r="BC1828" s="105" t="str">
        <f>_xlfn.XLOOKUP(B1828,'[6]Eneo 17H'!$C:$C,'[6]Eneo 17H'!$I:$I,"")</f>
        <v/>
      </c>
      <c r="BD1828" s="105" t="str">
        <f>_xlfn.XLOOKUP(B1828,'[7]Eneo 12H'!$C:$C,'[7]Eneo 12H'!$I:$I,"")</f>
        <v/>
      </c>
      <c r="BE1828" s="105" t="s">
        <v>5423</v>
      </c>
    </row>
    <row r="1829" spans="1:57" hidden="1" x14ac:dyDescent="0.3">
      <c r="A1829" s="1" t="s">
        <v>1935</v>
      </c>
      <c r="B1829" s="8" t="s">
        <v>1936</v>
      </c>
      <c r="C1829" s="3" t="str">
        <f>_xlfn.XLOOKUP(B1829,'[1]daily break down'!$D:$D,'[1]daily break down'!$E:$E,"")</f>
        <v>Yaounde</v>
      </c>
      <c r="D1829" s="1"/>
      <c r="E1829" s="1"/>
      <c r="F1829" s="3" t="s">
        <v>37</v>
      </c>
      <c r="G1829" s="1" t="s">
        <v>38</v>
      </c>
      <c r="H1829" s="27" t="str">
        <f>_xlfn.XLOOKUP(B1829,[2]CALCULATION!$B:$B,[2]CALCULATION!$H:$H,"")</f>
        <v>ZTE</v>
      </c>
      <c r="I1829" s="23">
        <v>0</v>
      </c>
      <c r="J1829" s="23">
        <v>0</v>
      </c>
      <c r="K1829" s="23">
        <v>0</v>
      </c>
      <c r="L1829" s="23">
        <v>0</v>
      </c>
      <c r="M1829" s="23">
        <v>0</v>
      </c>
      <c r="N1829" s="23">
        <v>0</v>
      </c>
      <c r="O1829" s="23">
        <v>1.7228685654604402E-2</v>
      </c>
      <c r="P1829" s="103" t="s">
        <v>6554</v>
      </c>
      <c r="Q1829" s="36" t="s">
        <v>5796</v>
      </c>
      <c r="R1829" s="36"/>
      <c r="S1829" s="35" t="str" cm="1">
        <f t="array" ref="S1829">IFERROR(_xlfn.IFS(
U1829="MPR ISSUE","PDH",
U1829="BSS Hardware Issue","BSS",
U1829="Sites strategiques, MLL, Pylone, etc.","ENVTECH",
U1829="AKTIVCO DEFAUT GE &amp; POWER Cabinet","AKTIVCO",
U1829="AKTIVCO Coupure ENEO &amp; Baisse de tension","AKTIVCO GRID ONLY",
U1829="Coupure ENEO &amp; Baisse de tension","IHS GRID ONLY",
U1829="Defaut GE &amp; POWER Cabinet","IHS",
U1829="Sharing","Partners",
U1829="Sites strategiques &amp; DataCenter","SST &amp; DC",
U1829="Exclu","Exclu",
U1829="SAT","SAT",
U1829="SPARE-ISSUE","SPARE-ISSUE",
U1829="Fiber CAmtel","TRANS_FO_CAMTEL",
U1829="Fiber AOF","Fiber AOF",
U1829="Projet OCM (HUAWEI)","TRAVAUX-HUAWEI",
U1829="Projet OCM (NOKIA)","TRAVAUX-NOKIA",
U1829="ACCESS-ISSUE","ACCESS-ISSUE",
U1829="Projet OCM (ZTE, NOKIA, autres projets)","TRAVAUX OCM",
U1829="No root CAuse","No root cause",
U1829="ODU HS","PDH",
U1829="IP &amp; VLAN","PDH",
U1829="Warehouse HUAWEI","SPARE-ISSUE",
U1829="SPARE-HS","SPARE-ISSUE",
U1829="Power Telco","BSS",U1829="no impacts","no impacts"
),"")</f>
        <v/>
      </c>
      <c r="T1829" s="35" t="str" cm="1">
        <f t="array" ref="T1829">IFERROR(_xlfn.IFS(
U1829="MPR ISSUE","TX ISSUE",
U1829="BSS Hardware Issue","RAN ISSUE",
U1829="Sites strategiques, MLL, Pylone, etc.","ENVTECH",
U1829="AKTIVCO DEFAUT GE &amp; POWER Cabinet","POWER ISSUE",
U1829="AKTIVCO Coupure ENEO &amp; Baisse de tension","POWER ISSUE",
U1829="Coupure ENEO &amp; Baisse de tension","POWER ISSUE",
U1829="Defaut GE &amp; POWER Cabinet","POWER ISSUE",
U1829="Sharing","POWER ISSUE",
U1829="Sites strategiques &amp; DataCenter","POWER ISSUE",
U1829="Exclu","Exclu",
U1829="SAT","TX ISSUE",
U1829="SPARE-ISSUE","SPARE-ISSUE",
U1829="Fiber CAmtel","TX ISSUE",
U1829="Fiber AOF","TX ISSUE",
U1829="Projet OCM (HUAWEI)","TRAVAUX-HUAWEI",
U1829="Projet OCM (NOKIA)","TRAVAUX -NOKIA",
U1829="ACCESS-ISSUE","ACCESS-ISSUE",
U1829="Projet OCM (ZTE, NOKIA, autres projets)","TRAVAUX OCM",
U1829="No root CAuse","No root cause",
U1829="ODU HS","TX ISSUE",
U1829="IP &amp; VLAN","TX ISSUE",
U1829="Warehouse HUAWEI","SPARE-ISSUE",
U1829="SPARE-HS","SPARE-ISSUE",
U1829="Power Telco","RAN ISSUE",U1829="no impacts","no impacts"
),"")</f>
        <v/>
      </c>
      <c r="U1829" s="28"/>
      <c r="V1829" s="35" t="str" cm="1">
        <f t="array" ref="V1829">IFERROR(_xlfn.IFS(
U1829="MPR ISSUE","ACTIVE",
U1829="BSS Hardware Issue","ACTIVE",
U1829="Sites strategiques, MLL, Pylone, etc.","PASSIVE",
U1829="AKTIVCO DEFAUT GE &amp; POWER Cabinet","PASSIVE",
U1829="AKTIVCO Coupure ENEO &amp; Baisse de tension","PASSIVE",
U1829="Coupure ENEO &amp; Baisse de tension","PASSIVE",
U1829="Defaut GE &amp; POWER Cabinet","PASSIVE",
U1829="Sharing","PASSIVE",
U1829="Sites strategiques &amp; DataCenter","PASSIVE",
U1829="Exclu","Exclu",
U1829="SAT","ACTIVE",
U1829="SPARE-ISSUE","SPARE-ISSUE",
U1829="Fiber CAmtel","ACTIVE",
U1829="Fiber AOF","ACTIVE",
U1829="Projet OCM (HUAWEI)","PLANNED WORKS",
U1829="Projet OCM (NOKIA)","PLANNED WORKS",
U1829="ACCESS-ISSUE","ACCESS-ISSUE",
U1829="Projet OCM (ZTE, NOKIA, autres projets)","PLANNED WORKS",
U1829="No root CAuse","No root cause",
U1829="ODU HS","ACTIVE",
U1829="IP &amp; VLAN","ACTIVE",
U1829="Warehouse HUAWEI","SPARE-ISSUE",
U1829="SPARE-HS","SPARE-ISSUE",
U1829="Power Telco","ACTIVE",U1829="no impacts","no impacts"
),"")</f>
        <v/>
      </c>
      <c r="W1829" s="102"/>
      <c r="X1829" s="102"/>
      <c r="Y1829" s="102"/>
      <c r="Z1829" s="102"/>
      <c r="AA1829" s="102"/>
      <c r="AB1829" s="104" t="s">
        <v>5423</v>
      </c>
      <c r="AC1829" s="9"/>
      <c r="AD1829" s="9"/>
      <c r="AE1829" s="7" t="s">
        <v>5423</v>
      </c>
      <c r="AF1829" s="6"/>
      <c r="AG1829" s="7"/>
      <c r="AH1829" s="3" t="s">
        <v>5423</v>
      </c>
      <c r="AI1829" s="18" t="s">
        <v>5423</v>
      </c>
      <c r="AJ1829" s="18" t="s">
        <v>5423</v>
      </c>
      <c r="AK1829" s="18" t="s">
        <v>5423</v>
      </c>
      <c r="AL1829" s="18" t="s">
        <v>5423</v>
      </c>
      <c r="AM1829" s="18" t="s">
        <v>5423</v>
      </c>
      <c r="AN1829" s="18" t="s">
        <v>5423</v>
      </c>
      <c r="AO1829" s="18" t="s">
        <v>5423</v>
      </c>
      <c r="AP1829" s="18" t="s">
        <v>5423</v>
      </c>
      <c r="AQ1829" s="18" t="s">
        <v>5423</v>
      </c>
      <c r="AR1829" s="18" t="s">
        <v>5423</v>
      </c>
      <c r="AS1829" s="18" t="s">
        <v>5423</v>
      </c>
      <c r="AT1829" s="18" t="s">
        <v>5423</v>
      </c>
      <c r="AU1829" s="9" t="s">
        <v>5423</v>
      </c>
      <c r="AV1829" s="14"/>
      <c r="AW1829" s="14" t="s">
        <v>5423</v>
      </c>
      <c r="AX1829" s="14" t="str">
        <f>_xlfn.XLOOKUP(B1829,'[4]cell downs 18042026 17h'!$B:$B,'[4]cell downs 18042026 17h'!$B:$B,"")</f>
        <v/>
      </c>
      <c r="AY1829" s="14" t="str">
        <f>_xlfn.XLOOKUP(B1829,'[5]Cells Huawei 19042026 15h'!$B:$B,'[5]Cells Huawei 19042026 15h'!$B:$B,"")</f>
        <v/>
      </c>
      <c r="AZ1829" s="105" t="str">
        <f>_xlfn.XLOOKUP(B1829,'INCIDENT-04-23-2026'!E:E,'INCIDENT-04-23-2026'!F:F,"")</f>
        <v/>
      </c>
      <c r="BA1829" s="105" t="str">
        <f>_xlfn.XLOOKUP(B1829,'[6]Eneo 17H'!$C:$C,'[6]Eneo 17H'!$I:$I,"")</f>
        <v/>
      </c>
      <c r="BB1829" s="105" t="str">
        <f>_xlfn.XLOOKUP(B1829,[8]ALL!$B:$B,[8]ALL!$M:$M,"")</f>
        <v/>
      </c>
      <c r="BC1829" s="105" t="str">
        <f>_xlfn.XLOOKUP(B1829,'[6]Eneo 17H'!$C:$C,'[6]Eneo 17H'!$I:$I,"")</f>
        <v/>
      </c>
      <c r="BD1829" s="105" t="str">
        <f>_xlfn.XLOOKUP(B1829,'[7]Eneo 12H'!$C:$C,'[7]Eneo 12H'!$I:$I,"")</f>
        <v/>
      </c>
      <c r="BE1829" s="105" t="s">
        <v>5423</v>
      </c>
    </row>
    <row r="1830" spans="1:57" hidden="1" x14ac:dyDescent="0.3">
      <c r="A1830" s="1" t="s">
        <v>3798</v>
      </c>
      <c r="B1830" s="8" t="s">
        <v>3799</v>
      </c>
      <c r="C1830" s="3" t="str">
        <f>_xlfn.XLOOKUP(B1830,'[1]daily break down'!$D:$D,'[1]daily break down'!$E:$E,"")</f>
        <v>Garoua</v>
      </c>
      <c r="D1830" s="1" t="s">
        <v>11</v>
      </c>
      <c r="E1830" s="1" t="s">
        <v>12</v>
      </c>
      <c r="F1830" s="3" t="s">
        <v>23</v>
      </c>
      <c r="G1830" s="1" t="s">
        <v>24</v>
      </c>
      <c r="H1830" s="25" t="str">
        <f>_xlfn.XLOOKUP(B1830,[2]CALCULATION!$B:$B,[2]CALCULATION!$H:$H,"")</f>
        <v>Huawei</v>
      </c>
      <c r="I1830" s="23">
        <v>0</v>
      </c>
      <c r="J1830" s="23">
        <v>0</v>
      </c>
      <c r="K1830" s="23">
        <v>0</v>
      </c>
      <c r="L1830" s="23">
        <v>3.7842469173850626</v>
      </c>
      <c r="M1830" s="23">
        <v>0</v>
      </c>
      <c r="N1830" s="23">
        <v>0</v>
      </c>
      <c r="O1830" s="23">
        <v>0</v>
      </c>
      <c r="P1830" s="103" t="s">
        <v>6554</v>
      </c>
      <c r="Q1830" s="36" t="s">
        <v>5796</v>
      </c>
      <c r="R1830" s="36"/>
      <c r="S1830" s="35" t="str" cm="1">
        <f t="array" ref="S1830">IFERROR(_xlfn.IFS(
U1830="MPR ISSUE","PDH",
U1830="BSS Hardware Issue","BSS",
U1830="Sites strategiques, MLL, Pylone, etc.","ENVTECH",
U1830="AKTIVCO DEFAUT GE &amp; POWER Cabinet","AKTIVCO",
U1830="AKTIVCO Coupure ENEO &amp; Baisse de tension","AKTIVCO GRID ONLY",
U1830="Coupure ENEO &amp; Baisse de tension","IHS GRID ONLY",
U1830="Defaut GE &amp; POWER Cabinet","IHS",
U1830="Sharing","Partners",
U1830="Sites strategiques &amp; DataCenter","SST &amp; DC",
U1830="Exclu","Exclu",
U1830="SAT","SAT",
U1830="SPARE-ISSUE","SPARE-ISSUE",
U1830="Fiber CAmtel","TRANS_FO_CAMTEL",
U1830="Fiber AOF","Fiber AOF",
U1830="Projet OCM (HUAWEI)","TRAVAUX-HUAWEI",
U1830="Projet OCM (NOKIA)","TRAVAUX-NOKIA",
U1830="ACCESS-ISSUE","ACCESS-ISSUE",
U1830="Projet OCM (ZTE, NOKIA, autres projets)","TRAVAUX OCM",
U1830="No root CAuse","No root cause",
U1830="ODU HS","PDH",
U1830="IP &amp; VLAN","PDH",
U1830="Warehouse HUAWEI","SPARE-ISSUE",
U1830="SPARE-HS","SPARE-ISSUE",
U1830="Power Telco","BSS",U1830="no impacts","no impacts"
),"")</f>
        <v/>
      </c>
      <c r="T1830" s="35" t="str" cm="1">
        <f t="array" ref="T1830">IFERROR(_xlfn.IFS(
U1830="MPR ISSUE","TX ISSUE",
U1830="BSS Hardware Issue","RAN ISSUE",
U1830="Sites strategiques, MLL, Pylone, etc.","ENVTECH",
U1830="AKTIVCO DEFAUT GE &amp; POWER Cabinet","POWER ISSUE",
U1830="AKTIVCO Coupure ENEO &amp; Baisse de tension","POWER ISSUE",
U1830="Coupure ENEO &amp; Baisse de tension","POWER ISSUE",
U1830="Defaut GE &amp; POWER Cabinet","POWER ISSUE",
U1830="Sharing","POWER ISSUE",
U1830="Sites strategiques &amp; DataCenter","POWER ISSUE",
U1830="Exclu","Exclu",
U1830="SAT","TX ISSUE",
U1830="SPARE-ISSUE","SPARE-ISSUE",
U1830="Fiber CAmtel","TX ISSUE",
U1830="Fiber AOF","TX ISSUE",
U1830="Projet OCM (HUAWEI)","TRAVAUX-HUAWEI",
U1830="Projet OCM (NOKIA)","TRAVAUX -NOKIA",
U1830="ACCESS-ISSUE","ACCESS-ISSUE",
U1830="Projet OCM (ZTE, NOKIA, autres projets)","TRAVAUX OCM",
U1830="No root CAuse","No root cause",
U1830="ODU HS","TX ISSUE",
U1830="IP &amp; VLAN","TX ISSUE",
U1830="Warehouse HUAWEI","SPARE-ISSUE",
U1830="SPARE-HS","SPARE-ISSUE",
U1830="Power Telco","RAN ISSUE",U1830="no impacts","no impacts"
),"")</f>
        <v/>
      </c>
      <c r="U1830" s="28"/>
      <c r="V1830" s="35" t="str" cm="1">
        <f t="array" ref="V1830">IFERROR(_xlfn.IFS(
U1830="MPR ISSUE","ACTIVE",
U1830="BSS Hardware Issue","ACTIVE",
U1830="Sites strategiques, MLL, Pylone, etc.","PASSIVE",
U1830="AKTIVCO DEFAUT GE &amp; POWER Cabinet","PASSIVE",
U1830="AKTIVCO Coupure ENEO &amp; Baisse de tension","PASSIVE",
U1830="Coupure ENEO &amp; Baisse de tension","PASSIVE",
U1830="Defaut GE &amp; POWER Cabinet","PASSIVE",
U1830="Sharing","PASSIVE",
U1830="Sites strategiques &amp; DataCenter","PASSIVE",
U1830="Exclu","Exclu",
U1830="SAT","ACTIVE",
U1830="SPARE-ISSUE","SPARE-ISSUE",
U1830="Fiber CAmtel","ACTIVE",
U1830="Fiber AOF","ACTIVE",
U1830="Projet OCM (HUAWEI)","PLANNED WORKS",
U1830="Projet OCM (NOKIA)","PLANNED WORKS",
U1830="ACCESS-ISSUE","ACCESS-ISSUE",
U1830="Projet OCM (ZTE, NOKIA, autres projets)","PLANNED WORKS",
U1830="No root CAuse","No root cause",
U1830="ODU HS","ACTIVE",
U1830="IP &amp; VLAN","ACTIVE",
U1830="Warehouse HUAWEI","SPARE-ISSUE",
U1830="SPARE-HS","SPARE-ISSUE",
U1830="Power Telco","ACTIVE",U1830="no impacts","no impacts"
),"")</f>
        <v/>
      </c>
      <c r="W1830" s="102"/>
      <c r="X1830" s="102"/>
      <c r="Y1830" s="102"/>
      <c r="Z1830" s="102"/>
      <c r="AA1830" s="102"/>
      <c r="AB1830" s="104" t="s">
        <v>5423</v>
      </c>
      <c r="AC1830" s="9"/>
      <c r="AD1830" s="9"/>
      <c r="AE1830" s="7" t="s">
        <v>5423</v>
      </c>
      <c r="AF1830" s="6"/>
      <c r="AG1830" s="7"/>
      <c r="AH1830" s="3" t="s">
        <v>5423</v>
      </c>
      <c r="AI1830" s="18" t="s">
        <v>5423</v>
      </c>
      <c r="AJ1830" s="18" t="s">
        <v>5423</v>
      </c>
      <c r="AK1830" s="18" t="s">
        <v>5423</v>
      </c>
      <c r="AL1830" s="18" t="s">
        <v>5423</v>
      </c>
      <c r="AM1830" s="18" t="s">
        <v>5423</v>
      </c>
      <c r="AN1830" s="18" t="s">
        <v>5423</v>
      </c>
      <c r="AO1830" s="18" t="s">
        <v>5423</v>
      </c>
      <c r="AP1830" s="18" t="s">
        <v>5423</v>
      </c>
      <c r="AQ1830" s="18" t="s">
        <v>5423</v>
      </c>
      <c r="AR1830" s="18" t="s">
        <v>5423</v>
      </c>
      <c r="AS1830" s="18" t="s">
        <v>5423</v>
      </c>
      <c r="AT1830" s="18" t="s">
        <v>5423</v>
      </c>
      <c r="AU1830" s="9" t="s">
        <v>5423</v>
      </c>
      <c r="AV1830" s="14"/>
      <c r="AW1830" s="14" t="s">
        <v>5423</v>
      </c>
      <c r="AX1830" s="14" t="str">
        <f>_xlfn.XLOOKUP(B1830,'[4]cell downs 18042026 17h'!$B:$B,'[4]cell downs 18042026 17h'!$B:$B,"")</f>
        <v/>
      </c>
      <c r="AY1830" s="14" t="str">
        <f>_xlfn.XLOOKUP(B1830,'[5]Cells Huawei 19042026 15h'!$B:$B,'[5]Cells Huawei 19042026 15h'!$B:$B,"")</f>
        <v/>
      </c>
      <c r="AZ1830" s="105" t="str">
        <f>_xlfn.XLOOKUP(B1830,'INCIDENT-04-23-2026'!E:E,'INCIDENT-04-23-2026'!F:F,"")</f>
        <v/>
      </c>
      <c r="BA1830" s="105" t="str">
        <f>_xlfn.XLOOKUP(B1830,'[6]Eneo 17H'!$C:$C,'[6]Eneo 17H'!$I:$I,"")</f>
        <v/>
      </c>
      <c r="BB1830" s="105" t="str">
        <f>_xlfn.XLOOKUP(B1830,[8]ALL!$B:$B,[8]ALL!$M:$M,"")</f>
        <v/>
      </c>
      <c r="BC1830" s="105" t="str">
        <f>_xlfn.XLOOKUP(B1830,'[6]Eneo 17H'!$C:$C,'[6]Eneo 17H'!$I:$I,"")</f>
        <v/>
      </c>
      <c r="BD1830" s="105" t="str">
        <f>_xlfn.XLOOKUP(B1830,'[7]Eneo 12H'!$C:$C,'[7]Eneo 12H'!$I:$I,"")</f>
        <v/>
      </c>
      <c r="BE1830" s="105" t="s">
        <v>5423</v>
      </c>
    </row>
    <row r="1831" spans="1:57" hidden="1" x14ac:dyDescent="0.3">
      <c r="A1831" s="1" t="s">
        <v>2093</v>
      </c>
      <c r="B1831" s="8" t="s">
        <v>2094</v>
      </c>
      <c r="C1831" s="3" t="str">
        <f>_xlfn.XLOOKUP(B1831,'[1]daily break down'!$D:$D,'[1]daily break down'!$E:$E,"")</f>
        <v>Garoua</v>
      </c>
      <c r="D1831" s="1" t="s">
        <v>11</v>
      </c>
      <c r="E1831" s="1" t="s">
        <v>12</v>
      </c>
      <c r="F1831" s="3" t="s">
        <v>23</v>
      </c>
      <c r="G1831" s="1" t="s">
        <v>24</v>
      </c>
      <c r="H1831" s="25" t="str">
        <f>_xlfn.XLOOKUP(B1831,[2]CALCULATION!$B:$B,[2]CALCULATION!$H:$H,"")</f>
        <v>Huawei</v>
      </c>
      <c r="I1831" s="23">
        <v>0</v>
      </c>
      <c r="J1831" s="23">
        <v>0</v>
      </c>
      <c r="K1831" s="23">
        <v>0</v>
      </c>
      <c r="L1831" s="23">
        <v>1.7913552661992449</v>
      </c>
      <c r="M1831" s="23">
        <v>0</v>
      </c>
      <c r="N1831" s="23">
        <v>0</v>
      </c>
      <c r="O1831" s="23">
        <v>0</v>
      </c>
      <c r="P1831" s="103" t="s">
        <v>6554</v>
      </c>
      <c r="Q1831" s="36" t="s">
        <v>5796</v>
      </c>
      <c r="R1831" s="36"/>
      <c r="S1831" s="35" t="str" cm="1">
        <f t="array" ref="S1831">IFERROR(_xlfn.IFS(
U1831="MPR ISSUE","PDH",
U1831="BSS Hardware Issue","BSS",
U1831="Sites strategiques, MLL, Pylone, etc.","ENVTECH",
U1831="AKTIVCO DEFAUT GE &amp; POWER Cabinet","AKTIVCO",
U1831="AKTIVCO Coupure ENEO &amp; Baisse de tension","AKTIVCO GRID ONLY",
U1831="Coupure ENEO &amp; Baisse de tension","IHS GRID ONLY",
U1831="Defaut GE &amp; POWER Cabinet","IHS",
U1831="Sharing","Partners",
U1831="Sites strategiques &amp; DataCenter","SST &amp; DC",
U1831="Exclu","Exclu",
U1831="SAT","SAT",
U1831="SPARE-ISSUE","SPARE-ISSUE",
U1831="Fiber CAmtel","TRANS_FO_CAMTEL",
U1831="Fiber AOF","Fiber AOF",
U1831="Projet OCM (HUAWEI)","TRAVAUX-HUAWEI",
U1831="Projet OCM (NOKIA)","TRAVAUX-NOKIA",
U1831="ACCESS-ISSUE","ACCESS-ISSUE",
U1831="Projet OCM (ZTE, NOKIA, autres projets)","TRAVAUX OCM",
U1831="No root CAuse","No root cause",
U1831="ODU HS","PDH",
U1831="IP &amp; VLAN","PDH",
U1831="Warehouse HUAWEI","SPARE-ISSUE",
U1831="SPARE-HS","SPARE-ISSUE",
U1831="Power Telco","BSS",U1831="no impacts","no impacts"
),"")</f>
        <v/>
      </c>
      <c r="T1831" s="35" t="str" cm="1">
        <f t="array" ref="T1831">IFERROR(_xlfn.IFS(
U1831="MPR ISSUE","TX ISSUE",
U1831="BSS Hardware Issue","RAN ISSUE",
U1831="Sites strategiques, MLL, Pylone, etc.","ENVTECH",
U1831="AKTIVCO DEFAUT GE &amp; POWER Cabinet","POWER ISSUE",
U1831="AKTIVCO Coupure ENEO &amp; Baisse de tension","POWER ISSUE",
U1831="Coupure ENEO &amp; Baisse de tension","POWER ISSUE",
U1831="Defaut GE &amp; POWER Cabinet","POWER ISSUE",
U1831="Sharing","POWER ISSUE",
U1831="Sites strategiques &amp; DataCenter","POWER ISSUE",
U1831="Exclu","Exclu",
U1831="SAT","TX ISSUE",
U1831="SPARE-ISSUE","SPARE-ISSUE",
U1831="Fiber CAmtel","TX ISSUE",
U1831="Fiber AOF","TX ISSUE",
U1831="Projet OCM (HUAWEI)","TRAVAUX-HUAWEI",
U1831="Projet OCM (NOKIA)","TRAVAUX -NOKIA",
U1831="ACCESS-ISSUE","ACCESS-ISSUE",
U1831="Projet OCM (ZTE, NOKIA, autres projets)","TRAVAUX OCM",
U1831="No root CAuse","No root cause",
U1831="ODU HS","TX ISSUE",
U1831="IP &amp; VLAN","TX ISSUE",
U1831="Warehouse HUAWEI","SPARE-ISSUE",
U1831="SPARE-HS","SPARE-ISSUE",
U1831="Power Telco","RAN ISSUE",U1831="no impacts","no impacts"
),"")</f>
        <v/>
      </c>
      <c r="U1831" s="28"/>
      <c r="V1831" s="35" t="str" cm="1">
        <f t="array" ref="V1831">IFERROR(_xlfn.IFS(
U1831="MPR ISSUE","ACTIVE",
U1831="BSS Hardware Issue","ACTIVE",
U1831="Sites strategiques, MLL, Pylone, etc.","PASSIVE",
U1831="AKTIVCO DEFAUT GE &amp; POWER Cabinet","PASSIVE",
U1831="AKTIVCO Coupure ENEO &amp; Baisse de tension","PASSIVE",
U1831="Coupure ENEO &amp; Baisse de tension","PASSIVE",
U1831="Defaut GE &amp; POWER Cabinet","PASSIVE",
U1831="Sharing","PASSIVE",
U1831="Sites strategiques &amp; DataCenter","PASSIVE",
U1831="Exclu","Exclu",
U1831="SAT","ACTIVE",
U1831="SPARE-ISSUE","SPARE-ISSUE",
U1831="Fiber CAmtel","ACTIVE",
U1831="Fiber AOF","ACTIVE",
U1831="Projet OCM (HUAWEI)","PLANNED WORKS",
U1831="Projet OCM (NOKIA)","PLANNED WORKS",
U1831="ACCESS-ISSUE","ACCESS-ISSUE",
U1831="Projet OCM (ZTE, NOKIA, autres projets)","PLANNED WORKS",
U1831="No root CAuse","No root cause",
U1831="ODU HS","ACTIVE",
U1831="IP &amp; VLAN","ACTIVE",
U1831="Warehouse HUAWEI","SPARE-ISSUE",
U1831="SPARE-HS","SPARE-ISSUE",
U1831="Power Telco","ACTIVE",U1831="no impacts","no impacts"
),"")</f>
        <v/>
      </c>
      <c r="W1831" s="102"/>
      <c r="X1831" s="102"/>
      <c r="Y1831" s="102"/>
      <c r="Z1831" s="102"/>
      <c r="AA1831" s="102"/>
      <c r="AB1831" s="104" t="s">
        <v>5423</v>
      </c>
      <c r="AC1831" s="9"/>
      <c r="AD1831" s="9"/>
      <c r="AE1831" s="7" t="s">
        <v>5423</v>
      </c>
      <c r="AF1831" s="6"/>
      <c r="AG1831" s="7"/>
      <c r="AH1831" s="3" t="s">
        <v>5423</v>
      </c>
      <c r="AI1831" s="18" t="s">
        <v>5423</v>
      </c>
      <c r="AJ1831" s="18" t="s">
        <v>5423</v>
      </c>
      <c r="AK1831" s="18" t="s">
        <v>5423</v>
      </c>
      <c r="AL1831" s="18" t="s">
        <v>5423</v>
      </c>
      <c r="AM1831" s="18" t="s">
        <v>5423</v>
      </c>
      <c r="AN1831" s="18" t="s">
        <v>5423</v>
      </c>
      <c r="AO1831" s="18" t="s">
        <v>5423</v>
      </c>
      <c r="AP1831" s="18" t="s">
        <v>5423</v>
      </c>
      <c r="AQ1831" s="18" t="s">
        <v>5423</v>
      </c>
      <c r="AR1831" s="18" t="s">
        <v>5423</v>
      </c>
      <c r="AS1831" s="18" t="s">
        <v>5423</v>
      </c>
      <c r="AT1831" s="18" t="s">
        <v>5423</v>
      </c>
      <c r="AU1831" s="9" t="s">
        <v>5423</v>
      </c>
      <c r="AV1831" s="14"/>
      <c r="AW1831" s="14" t="s">
        <v>5423</v>
      </c>
      <c r="AX1831" s="14" t="str">
        <f>_xlfn.XLOOKUP(B1831,'[4]cell downs 18042026 17h'!$B:$B,'[4]cell downs 18042026 17h'!$B:$B,"")</f>
        <v/>
      </c>
      <c r="AY1831" s="14" t="str">
        <f>_xlfn.XLOOKUP(B1831,'[5]Cells Huawei 19042026 15h'!$B:$B,'[5]Cells Huawei 19042026 15h'!$B:$B,"")</f>
        <v/>
      </c>
      <c r="AZ1831" s="105" t="str">
        <f>_xlfn.XLOOKUP(B1831,'INCIDENT-04-23-2026'!E:E,'INCIDENT-04-23-2026'!F:F,"")</f>
        <v/>
      </c>
      <c r="BA1831" s="105" t="str">
        <f>_xlfn.XLOOKUP(B1831,'[6]Eneo 17H'!$C:$C,'[6]Eneo 17H'!$I:$I,"")</f>
        <v/>
      </c>
      <c r="BB1831" s="105" t="str">
        <f>_xlfn.XLOOKUP(B1831,[8]ALL!$B:$B,[8]ALL!$M:$M,"")</f>
        <v/>
      </c>
      <c r="BC1831" s="105" t="str">
        <f>_xlfn.XLOOKUP(B1831,'[6]Eneo 17H'!$C:$C,'[6]Eneo 17H'!$I:$I,"")</f>
        <v/>
      </c>
      <c r="BD1831" s="105" t="str">
        <f>_xlfn.XLOOKUP(B1831,'[7]Eneo 12H'!$C:$C,'[7]Eneo 12H'!$I:$I,"")</f>
        <v/>
      </c>
      <c r="BE1831" s="105" t="s">
        <v>7323</v>
      </c>
    </row>
    <row r="1832" spans="1:57" hidden="1" x14ac:dyDescent="0.3">
      <c r="A1832" s="1" t="s">
        <v>5203</v>
      </c>
      <c r="B1832" s="8" t="s">
        <v>5204</v>
      </c>
      <c r="C1832" s="3" t="str">
        <f>_xlfn.XLOOKUP(B1832,'[1]daily break down'!$D:$D,'[1]daily break down'!$E:$E,"")</f>
        <v>OUEST</v>
      </c>
      <c r="D1832" s="1" t="s">
        <v>11</v>
      </c>
      <c r="E1832" s="1" t="s">
        <v>12</v>
      </c>
      <c r="F1832" s="3" t="s">
        <v>102</v>
      </c>
      <c r="G1832" s="1" t="s">
        <v>856</v>
      </c>
      <c r="H1832" s="25" t="str">
        <f>_xlfn.XLOOKUP(B1832,[2]CALCULATION!$B:$B,[2]CALCULATION!$H:$H,"")</f>
        <v>Huawei</v>
      </c>
      <c r="I1832" s="23">
        <v>0</v>
      </c>
      <c r="J1832" s="23">
        <v>0</v>
      </c>
      <c r="K1832" s="23">
        <v>0</v>
      </c>
      <c r="L1832" s="23">
        <v>0</v>
      </c>
      <c r="M1832" s="23">
        <v>0</v>
      </c>
      <c r="N1832" s="23">
        <v>0</v>
      </c>
      <c r="O1832" s="23">
        <v>0</v>
      </c>
      <c r="P1832" s="103" t="s">
        <v>6554</v>
      </c>
      <c r="Q1832" s="36" t="s">
        <v>5796</v>
      </c>
      <c r="R1832" s="36"/>
      <c r="S1832" s="35" t="str" cm="1">
        <f t="array" ref="S1832">IFERROR(_xlfn.IFS(
U1832="MPR ISSUE","PDH",
U1832="BSS Hardware Issue","BSS",
U1832="Sites strategiques, MLL, Pylone, etc.","ENVTECH",
U1832="AKTIVCO DEFAUT GE &amp; POWER Cabinet","AKTIVCO",
U1832="AKTIVCO Coupure ENEO &amp; Baisse de tension","AKTIVCO GRID ONLY",
U1832="Coupure ENEO &amp; Baisse de tension","IHS GRID ONLY",
U1832="Defaut GE &amp; POWER Cabinet","IHS",
U1832="Sharing","Partners",
U1832="Sites strategiques &amp; DataCenter","SST &amp; DC",
U1832="Exclu","Exclu",
U1832="SAT","SAT",
U1832="SPARE-ISSUE","SPARE-ISSUE",
U1832="Fiber CAmtel","TRANS_FO_CAMTEL",
U1832="Fiber AOF","Fiber AOF",
U1832="Projet OCM (HUAWEI)","TRAVAUX-HUAWEI",
U1832="Projet OCM (NOKIA)","TRAVAUX-NOKIA",
U1832="ACCESS-ISSUE","ACCESS-ISSUE",
U1832="Projet OCM (ZTE, NOKIA, autres projets)","TRAVAUX OCM",
U1832="No root CAuse","No root cause",
U1832="ODU HS","PDH",
U1832="IP &amp; VLAN","PDH",
U1832="Warehouse HUAWEI","SPARE-ISSUE",
U1832="SPARE-HS","SPARE-ISSUE",
U1832="Power Telco","BSS",U1832="no impacts","no impacts"
),"")</f>
        <v/>
      </c>
      <c r="T1832" s="35" t="str" cm="1">
        <f t="array" ref="T1832">IFERROR(_xlfn.IFS(
U1832="MPR ISSUE","TX ISSUE",
U1832="BSS Hardware Issue","RAN ISSUE",
U1832="Sites strategiques, MLL, Pylone, etc.","ENVTECH",
U1832="AKTIVCO DEFAUT GE &amp; POWER Cabinet","POWER ISSUE",
U1832="AKTIVCO Coupure ENEO &amp; Baisse de tension","POWER ISSUE",
U1832="Coupure ENEO &amp; Baisse de tension","POWER ISSUE",
U1832="Defaut GE &amp; POWER Cabinet","POWER ISSUE",
U1832="Sharing","POWER ISSUE",
U1832="Sites strategiques &amp; DataCenter","POWER ISSUE",
U1832="Exclu","Exclu",
U1832="SAT","TX ISSUE",
U1832="SPARE-ISSUE","SPARE-ISSUE",
U1832="Fiber CAmtel","TX ISSUE",
U1832="Fiber AOF","TX ISSUE",
U1832="Projet OCM (HUAWEI)","TRAVAUX-HUAWEI",
U1832="Projet OCM (NOKIA)","TRAVAUX -NOKIA",
U1832="ACCESS-ISSUE","ACCESS-ISSUE",
U1832="Projet OCM (ZTE, NOKIA, autres projets)","TRAVAUX OCM",
U1832="No root CAuse","No root cause",
U1832="ODU HS","TX ISSUE",
U1832="IP &amp; VLAN","TX ISSUE",
U1832="Warehouse HUAWEI","SPARE-ISSUE",
U1832="SPARE-HS","SPARE-ISSUE",
U1832="Power Telco","RAN ISSUE",U1832="no impacts","no impacts"
),"")</f>
        <v/>
      </c>
      <c r="U1832" s="28"/>
      <c r="V1832" s="35" t="str" cm="1">
        <f t="array" ref="V1832">IFERROR(_xlfn.IFS(
U1832="MPR ISSUE","ACTIVE",
U1832="BSS Hardware Issue","ACTIVE",
U1832="Sites strategiques, MLL, Pylone, etc.","PASSIVE",
U1832="AKTIVCO DEFAUT GE &amp; POWER Cabinet","PASSIVE",
U1832="AKTIVCO Coupure ENEO &amp; Baisse de tension","PASSIVE",
U1832="Coupure ENEO &amp; Baisse de tension","PASSIVE",
U1832="Defaut GE &amp; POWER Cabinet","PASSIVE",
U1832="Sharing","PASSIVE",
U1832="Sites strategiques &amp; DataCenter","PASSIVE",
U1832="Exclu","Exclu",
U1832="SAT","ACTIVE",
U1832="SPARE-ISSUE","SPARE-ISSUE",
U1832="Fiber CAmtel","ACTIVE",
U1832="Fiber AOF","ACTIVE",
U1832="Projet OCM (HUAWEI)","PLANNED WORKS",
U1832="Projet OCM (NOKIA)","PLANNED WORKS",
U1832="ACCESS-ISSUE","ACCESS-ISSUE",
U1832="Projet OCM (ZTE, NOKIA, autres projets)","PLANNED WORKS",
U1832="No root CAuse","No root cause",
U1832="ODU HS","ACTIVE",
U1832="IP &amp; VLAN","ACTIVE",
U1832="Warehouse HUAWEI","SPARE-ISSUE",
U1832="SPARE-HS","SPARE-ISSUE",
U1832="Power Telco","ACTIVE",U1832="no impacts","no impacts"
),"")</f>
        <v/>
      </c>
      <c r="W1832" s="102"/>
      <c r="X1832" s="102"/>
      <c r="Y1832" s="102"/>
      <c r="Z1832" s="102"/>
      <c r="AA1832" s="102"/>
      <c r="AB1832" s="104" t="s">
        <v>5423</v>
      </c>
      <c r="AC1832" s="9"/>
      <c r="AD1832" s="9"/>
      <c r="AE1832" s="7" t="s">
        <v>5423</v>
      </c>
      <c r="AF1832" s="6"/>
      <c r="AG1832" s="7"/>
      <c r="AH1832" s="3" t="s">
        <v>5423</v>
      </c>
      <c r="AI1832" s="18" t="s">
        <v>5423</v>
      </c>
      <c r="AJ1832" s="18" t="s">
        <v>5423</v>
      </c>
      <c r="AK1832" s="18" t="s">
        <v>5423</v>
      </c>
      <c r="AL1832" s="18" t="s">
        <v>5423</v>
      </c>
      <c r="AM1832" s="18" t="s">
        <v>5423</v>
      </c>
      <c r="AN1832" s="18" t="s">
        <v>5423</v>
      </c>
      <c r="AO1832" s="18" t="s">
        <v>5423</v>
      </c>
      <c r="AP1832" s="18" t="s">
        <v>5423</v>
      </c>
      <c r="AQ1832" s="18" t="s">
        <v>5423</v>
      </c>
      <c r="AR1832" s="18" t="s">
        <v>5423</v>
      </c>
      <c r="AS1832" s="18" t="s">
        <v>5423</v>
      </c>
      <c r="AT1832" s="18" t="s">
        <v>5423</v>
      </c>
      <c r="AU1832" s="9" t="s">
        <v>5423</v>
      </c>
      <c r="AV1832" s="14"/>
      <c r="AW1832" s="14" t="s">
        <v>5423</v>
      </c>
      <c r="AX1832" s="14" t="str">
        <f>_xlfn.XLOOKUP(B1832,'[4]cell downs 18042026 17h'!$B:$B,'[4]cell downs 18042026 17h'!$B:$B,"")</f>
        <v/>
      </c>
      <c r="AY1832" s="14" t="str">
        <f>_xlfn.XLOOKUP(B1832,'[5]Cells Huawei 19042026 15h'!$B:$B,'[5]Cells Huawei 19042026 15h'!$B:$B,"")</f>
        <v/>
      </c>
      <c r="AZ1832" s="105" t="str">
        <f>_xlfn.XLOOKUP(B1832,'INCIDENT-04-23-2026'!E:E,'INCIDENT-04-23-2026'!F:F,"")</f>
        <v/>
      </c>
      <c r="BA1832" s="105" t="str">
        <f>_xlfn.XLOOKUP(B1832,'[6]Eneo 17H'!$C:$C,'[6]Eneo 17H'!$I:$I,"")</f>
        <v/>
      </c>
      <c r="BB1832" s="105" t="str">
        <f>_xlfn.XLOOKUP(B1832,[8]ALL!$B:$B,[8]ALL!$M:$M,"")</f>
        <v/>
      </c>
      <c r="BC1832" s="105" t="str">
        <f>_xlfn.XLOOKUP(B1832,'[6]Eneo 17H'!$C:$C,'[6]Eneo 17H'!$I:$I,"")</f>
        <v/>
      </c>
      <c r="BD1832" s="105" t="str">
        <f>_xlfn.XLOOKUP(B1832,'[7]Eneo 12H'!$C:$C,'[7]Eneo 12H'!$I:$I,"")</f>
        <v/>
      </c>
      <c r="BE1832" s="105" t="s">
        <v>5423</v>
      </c>
    </row>
    <row r="1833" spans="1:57" hidden="1" x14ac:dyDescent="0.3">
      <c r="A1833" s="1" t="s">
        <v>701</v>
      </c>
      <c r="B1833" s="8" t="s">
        <v>702</v>
      </c>
      <c r="C1833" s="3" t="str">
        <f>_xlfn.XLOOKUP(B1833,'[1]daily break down'!$D:$D,'[1]daily break down'!$E:$E,"")</f>
        <v>Douala</v>
      </c>
      <c r="D1833" s="1" t="s">
        <v>11</v>
      </c>
      <c r="E1833" s="1" t="s">
        <v>12</v>
      </c>
      <c r="F1833" s="3" t="s">
        <v>31</v>
      </c>
      <c r="G1833" s="1" t="s">
        <v>32</v>
      </c>
      <c r="H1833" s="27" t="str">
        <f>_xlfn.XLOOKUP(B1833,[2]CALCULATION!$B:$B,[2]CALCULATION!$H:$H,"")</f>
        <v>ZTE</v>
      </c>
      <c r="I1833" s="23">
        <v>0</v>
      </c>
      <c r="J1833" s="23">
        <v>0</v>
      </c>
      <c r="K1833" s="23">
        <v>0</v>
      </c>
      <c r="L1833" s="23">
        <v>0</v>
      </c>
      <c r="M1833" s="23">
        <v>0</v>
      </c>
      <c r="N1833" s="23">
        <v>0</v>
      </c>
      <c r="O1833" s="23">
        <v>0</v>
      </c>
      <c r="P1833" s="103" t="s">
        <v>6554</v>
      </c>
      <c r="Q1833" s="36" t="s">
        <v>5796</v>
      </c>
      <c r="R1833" s="36"/>
      <c r="S1833" s="35" t="str" cm="1">
        <f t="array" ref="S1833">IFERROR(_xlfn.IFS(
U1833="MPR ISSUE","PDH",
U1833="BSS Hardware Issue","BSS",
U1833="Sites strategiques, MLL, Pylone, etc.","ENVTECH",
U1833="AKTIVCO DEFAUT GE &amp; POWER Cabinet","AKTIVCO",
U1833="AKTIVCO Coupure ENEO &amp; Baisse de tension","AKTIVCO GRID ONLY",
U1833="Coupure ENEO &amp; Baisse de tension","IHS GRID ONLY",
U1833="Defaut GE &amp; POWER Cabinet","IHS",
U1833="Sharing","Partners",
U1833="Sites strategiques &amp; DataCenter","SST &amp; DC",
U1833="Exclu","Exclu",
U1833="SAT","SAT",
U1833="SPARE-ISSUE","SPARE-ISSUE",
U1833="Fiber CAmtel","TRANS_FO_CAMTEL",
U1833="Fiber AOF","Fiber AOF",
U1833="Projet OCM (HUAWEI)","TRAVAUX-HUAWEI",
U1833="Projet OCM (NOKIA)","TRAVAUX-NOKIA",
U1833="ACCESS-ISSUE","ACCESS-ISSUE",
U1833="Projet OCM (ZTE, NOKIA, autres projets)","TRAVAUX OCM",
U1833="No root CAuse","No root cause",
U1833="ODU HS","PDH",
U1833="IP &amp; VLAN","PDH",
U1833="Warehouse HUAWEI","SPARE-ISSUE",
U1833="SPARE-HS","SPARE-ISSUE",
U1833="Power Telco","BSS",U1833="no impacts","no impacts"
),"")</f>
        <v/>
      </c>
      <c r="T1833" s="35" t="str" cm="1">
        <f t="array" ref="T1833">IFERROR(_xlfn.IFS(
U1833="MPR ISSUE","TX ISSUE",
U1833="BSS Hardware Issue","RAN ISSUE",
U1833="Sites strategiques, MLL, Pylone, etc.","ENVTECH",
U1833="AKTIVCO DEFAUT GE &amp; POWER Cabinet","POWER ISSUE",
U1833="AKTIVCO Coupure ENEO &amp; Baisse de tension","POWER ISSUE",
U1833="Coupure ENEO &amp; Baisse de tension","POWER ISSUE",
U1833="Defaut GE &amp; POWER Cabinet","POWER ISSUE",
U1833="Sharing","POWER ISSUE",
U1833="Sites strategiques &amp; DataCenter","POWER ISSUE",
U1833="Exclu","Exclu",
U1833="SAT","TX ISSUE",
U1833="SPARE-ISSUE","SPARE-ISSUE",
U1833="Fiber CAmtel","TX ISSUE",
U1833="Fiber AOF","TX ISSUE",
U1833="Projet OCM (HUAWEI)","TRAVAUX-HUAWEI",
U1833="Projet OCM (NOKIA)","TRAVAUX -NOKIA",
U1833="ACCESS-ISSUE","ACCESS-ISSUE",
U1833="Projet OCM (ZTE, NOKIA, autres projets)","TRAVAUX OCM",
U1833="No root CAuse","No root cause",
U1833="ODU HS","TX ISSUE",
U1833="IP &amp; VLAN","TX ISSUE",
U1833="Warehouse HUAWEI","SPARE-ISSUE",
U1833="SPARE-HS","SPARE-ISSUE",
U1833="Power Telco","RAN ISSUE",U1833="no impacts","no impacts"
),"")</f>
        <v/>
      </c>
      <c r="U1833" s="28"/>
      <c r="V1833" s="35" t="str" cm="1">
        <f t="array" ref="V1833">IFERROR(_xlfn.IFS(
U1833="MPR ISSUE","ACTIVE",
U1833="BSS Hardware Issue","ACTIVE",
U1833="Sites strategiques, MLL, Pylone, etc.","PASSIVE",
U1833="AKTIVCO DEFAUT GE &amp; POWER Cabinet","PASSIVE",
U1833="AKTIVCO Coupure ENEO &amp; Baisse de tension","PASSIVE",
U1833="Coupure ENEO &amp; Baisse de tension","PASSIVE",
U1833="Defaut GE &amp; POWER Cabinet","PASSIVE",
U1833="Sharing","PASSIVE",
U1833="Sites strategiques &amp; DataCenter","PASSIVE",
U1833="Exclu","Exclu",
U1833="SAT","ACTIVE",
U1833="SPARE-ISSUE","SPARE-ISSUE",
U1833="Fiber CAmtel","ACTIVE",
U1833="Fiber AOF","ACTIVE",
U1833="Projet OCM (HUAWEI)","PLANNED WORKS",
U1833="Projet OCM (NOKIA)","PLANNED WORKS",
U1833="ACCESS-ISSUE","ACCESS-ISSUE",
U1833="Projet OCM (ZTE, NOKIA, autres projets)","PLANNED WORKS",
U1833="No root CAuse","No root cause",
U1833="ODU HS","ACTIVE",
U1833="IP &amp; VLAN","ACTIVE",
U1833="Warehouse HUAWEI","SPARE-ISSUE",
U1833="SPARE-HS","SPARE-ISSUE",
U1833="Power Telco","ACTIVE",U1833="no impacts","no impacts"
),"")</f>
        <v/>
      </c>
      <c r="W1833" s="102"/>
      <c r="X1833" s="102"/>
      <c r="Y1833" s="102"/>
      <c r="Z1833" s="102"/>
      <c r="AA1833" s="102"/>
      <c r="AB1833" s="104" t="s">
        <v>5423</v>
      </c>
      <c r="AC1833" s="9"/>
      <c r="AD1833" s="9"/>
      <c r="AE1833" s="7" t="s">
        <v>5423</v>
      </c>
      <c r="AF1833" s="6"/>
      <c r="AG1833" s="7"/>
      <c r="AH1833" s="3" t="s">
        <v>5423</v>
      </c>
      <c r="AI1833" s="18" t="s">
        <v>5423</v>
      </c>
      <c r="AJ1833" s="18" t="s">
        <v>5423</v>
      </c>
      <c r="AK1833" s="18" t="s">
        <v>5423</v>
      </c>
      <c r="AL1833" s="18" t="s">
        <v>5423</v>
      </c>
      <c r="AM1833" s="18" t="s">
        <v>5423</v>
      </c>
      <c r="AN1833" s="18" t="s">
        <v>5423</v>
      </c>
      <c r="AO1833" s="18" t="s">
        <v>5423</v>
      </c>
      <c r="AP1833" s="18" t="s">
        <v>5423</v>
      </c>
      <c r="AQ1833" s="18" t="s">
        <v>5423</v>
      </c>
      <c r="AR1833" s="18" t="s">
        <v>5423</v>
      </c>
      <c r="AS1833" s="18" t="s">
        <v>5423</v>
      </c>
      <c r="AT1833" s="18" t="s">
        <v>5423</v>
      </c>
      <c r="AU1833" s="9" t="s">
        <v>5423</v>
      </c>
      <c r="AV1833" s="14"/>
      <c r="AW1833" s="14" t="s">
        <v>5423</v>
      </c>
      <c r="AX1833" s="14" t="str">
        <f>_xlfn.XLOOKUP(B1833,'[4]cell downs 18042026 17h'!$B:$B,'[4]cell downs 18042026 17h'!$B:$B,"")</f>
        <v/>
      </c>
      <c r="AY1833" s="14" t="str">
        <f>_xlfn.XLOOKUP(B1833,'[5]Cells Huawei 19042026 15h'!$B:$B,'[5]Cells Huawei 19042026 15h'!$B:$B,"")</f>
        <v/>
      </c>
      <c r="AZ1833" s="105" t="str">
        <f>_xlfn.XLOOKUP(B1833,'INCIDENT-04-23-2026'!E:E,'INCIDENT-04-23-2026'!F:F,"")</f>
        <v/>
      </c>
      <c r="BA1833" s="105" t="str">
        <f>_xlfn.XLOOKUP(B1833,'[6]Eneo 17H'!$C:$C,'[6]Eneo 17H'!$I:$I,"")</f>
        <v/>
      </c>
      <c r="BB1833" s="105" t="str">
        <f>_xlfn.XLOOKUP(B1833,[8]ALL!$B:$B,[8]ALL!$M:$M,"")</f>
        <v/>
      </c>
      <c r="BC1833" s="105" t="str">
        <f>_xlfn.XLOOKUP(B1833,'[6]Eneo 17H'!$C:$C,'[6]Eneo 17H'!$I:$I,"")</f>
        <v/>
      </c>
      <c r="BD1833" s="105" t="str">
        <f>_xlfn.XLOOKUP(B1833,'[7]Eneo 12H'!$C:$C,'[7]Eneo 12H'!$I:$I,"")</f>
        <v/>
      </c>
      <c r="BE1833" s="105" t="s">
        <v>5423</v>
      </c>
    </row>
    <row r="1834" spans="1:57" hidden="1" x14ac:dyDescent="0.3">
      <c r="A1834" s="1" t="s">
        <v>3879</v>
      </c>
      <c r="B1834" s="8" t="s">
        <v>3880</v>
      </c>
      <c r="C1834" s="3" t="str">
        <f>_xlfn.XLOOKUP(B1834,'[1]daily break down'!$D:$D,'[1]daily break down'!$E:$E,"")</f>
        <v>Maroua</v>
      </c>
      <c r="D1834" s="1" t="s">
        <v>11</v>
      </c>
      <c r="E1834" s="1" t="s">
        <v>12</v>
      </c>
      <c r="F1834" s="3" t="s">
        <v>55</v>
      </c>
      <c r="G1834" s="1" t="s">
        <v>84</v>
      </c>
      <c r="H1834" s="25" t="str">
        <f>_xlfn.XLOOKUP(B1834,[2]CALCULATION!$B:$B,[2]CALCULATION!$H:$H,"")</f>
        <v>Huawei</v>
      </c>
      <c r="I1834" s="23">
        <v>0</v>
      </c>
      <c r="J1834" s="23">
        <v>0</v>
      </c>
      <c r="K1834" s="23">
        <v>0</v>
      </c>
      <c r="L1834" s="23">
        <v>0</v>
      </c>
      <c r="M1834" s="23">
        <v>0</v>
      </c>
      <c r="N1834" s="23">
        <v>0</v>
      </c>
      <c r="O1834" s="23">
        <v>0</v>
      </c>
      <c r="P1834" s="103" t="s">
        <v>6554</v>
      </c>
      <c r="Q1834" s="36" t="s">
        <v>5796</v>
      </c>
      <c r="R1834" s="36"/>
      <c r="S1834" s="35" t="str" cm="1">
        <f t="array" ref="S1834">IFERROR(_xlfn.IFS(
U1834="MPR ISSUE","PDH",
U1834="BSS Hardware Issue","BSS",
U1834="Sites strategiques, MLL, Pylone, etc.","ENVTECH",
U1834="AKTIVCO DEFAUT GE &amp; POWER Cabinet","AKTIVCO",
U1834="AKTIVCO Coupure ENEO &amp; Baisse de tension","AKTIVCO GRID ONLY",
U1834="Coupure ENEO &amp; Baisse de tension","IHS GRID ONLY",
U1834="Defaut GE &amp; POWER Cabinet","IHS",
U1834="Sharing","Partners",
U1834="Sites strategiques &amp; DataCenter","SST &amp; DC",
U1834="Exclu","Exclu",
U1834="SAT","SAT",
U1834="SPARE-ISSUE","SPARE-ISSUE",
U1834="Fiber CAmtel","TRANS_FO_CAMTEL",
U1834="Fiber AOF","Fiber AOF",
U1834="Projet OCM (HUAWEI)","TRAVAUX-HUAWEI",
U1834="Projet OCM (NOKIA)","TRAVAUX-NOKIA",
U1834="ACCESS-ISSUE","ACCESS-ISSUE",
U1834="Projet OCM (ZTE, NOKIA, autres projets)","TRAVAUX OCM",
U1834="No root CAuse","No root cause",
U1834="ODU HS","PDH",
U1834="IP &amp; VLAN","PDH",
U1834="Warehouse HUAWEI","SPARE-ISSUE",
U1834="SPARE-HS","SPARE-ISSUE",
U1834="Power Telco","BSS",U1834="no impacts","no impacts"
),"")</f>
        <v/>
      </c>
      <c r="T1834" s="35" t="str" cm="1">
        <f t="array" ref="T1834">IFERROR(_xlfn.IFS(
U1834="MPR ISSUE","TX ISSUE",
U1834="BSS Hardware Issue","RAN ISSUE",
U1834="Sites strategiques, MLL, Pylone, etc.","ENVTECH",
U1834="AKTIVCO DEFAUT GE &amp; POWER Cabinet","POWER ISSUE",
U1834="AKTIVCO Coupure ENEO &amp; Baisse de tension","POWER ISSUE",
U1834="Coupure ENEO &amp; Baisse de tension","POWER ISSUE",
U1834="Defaut GE &amp; POWER Cabinet","POWER ISSUE",
U1834="Sharing","POWER ISSUE",
U1834="Sites strategiques &amp; DataCenter","POWER ISSUE",
U1834="Exclu","Exclu",
U1834="SAT","TX ISSUE",
U1834="SPARE-ISSUE","SPARE-ISSUE",
U1834="Fiber CAmtel","TX ISSUE",
U1834="Fiber AOF","TX ISSUE",
U1834="Projet OCM (HUAWEI)","TRAVAUX-HUAWEI",
U1834="Projet OCM (NOKIA)","TRAVAUX -NOKIA",
U1834="ACCESS-ISSUE","ACCESS-ISSUE",
U1834="Projet OCM (ZTE, NOKIA, autres projets)","TRAVAUX OCM",
U1834="No root CAuse","No root cause",
U1834="ODU HS","TX ISSUE",
U1834="IP &amp; VLAN","TX ISSUE",
U1834="Warehouse HUAWEI","SPARE-ISSUE",
U1834="SPARE-HS","SPARE-ISSUE",
U1834="Power Telco","RAN ISSUE",U1834="no impacts","no impacts"
),"")</f>
        <v/>
      </c>
      <c r="U1834" s="28"/>
      <c r="V1834" s="35" t="str" cm="1">
        <f t="array" ref="V1834">IFERROR(_xlfn.IFS(
U1834="MPR ISSUE","ACTIVE",
U1834="BSS Hardware Issue","ACTIVE",
U1834="Sites strategiques, MLL, Pylone, etc.","PASSIVE",
U1834="AKTIVCO DEFAUT GE &amp; POWER Cabinet","PASSIVE",
U1834="AKTIVCO Coupure ENEO &amp; Baisse de tension","PASSIVE",
U1834="Coupure ENEO &amp; Baisse de tension","PASSIVE",
U1834="Defaut GE &amp; POWER Cabinet","PASSIVE",
U1834="Sharing","PASSIVE",
U1834="Sites strategiques &amp; DataCenter","PASSIVE",
U1834="Exclu","Exclu",
U1834="SAT","ACTIVE",
U1834="SPARE-ISSUE","SPARE-ISSUE",
U1834="Fiber CAmtel","ACTIVE",
U1834="Fiber AOF","ACTIVE",
U1834="Projet OCM (HUAWEI)","PLANNED WORKS",
U1834="Projet OCM (NOKIA)","PLANNED WORKS",
U1834="ACCESS-ISSUE","ACCESS-ISSUE",
U1834="Projet OCM (ZTE, NOKIA, autres projets)","PLANNED WORKS",
U1834="No root CAuse","No root cause",
U1834="ODU HS","ACTIVE",
U1834="IP &amp; VLAN","ACTIVE",
U1834="Warehouse HUAWEI","SPARE-ISSUE",
U1834="SPARE-HS","SPARE-ISSUE",
U1834="Power Telco","ACTIVE",U1834="no impacts","no impacts"
),"")</f>
        <v/>
      </c>
      <c r="W1834" s="102"/>
      <c r="X1834" s="102"/>
      <c r="Y1834" s="102"/>
      <c r="Z1834" s="102"/>
      <c r="AA1834" s="102"/>
      <c r="AB1834" s="104" t="s">
        <v>5423</v>
      </c>
      <c r="AC1834" s="9"/>
      <c r="AD1834" s="9"/>
      <c r="AE1834" s="7" t="s">
        <v>5423</v>
      </c>
      <c r="AF1834" s="6"/>
      <c r="AG1834" s="7"/>
      <c r="AH1834" s="3" t="s">
        <v>5423</v>
      </c>
      <c r="AI1834" s="18" t="s">
        <v>5423</v>
      </c>
      <c r="AJ1834" s="18" t="s">
        <v>5423</v>
      </c>
      <c r="AK1834" s="18" t="s">
        <v>5423</v>
      </c>
      <c r="AL1834" s="18" t="s">
        <v>5423</v>
      </c>
      <c r="AM1834" s="18" t="s">
        <v>5423</v>
      </c>
      <c r="AN1834" s="18" t="s">
        <v>5423</v>
      </c>
      <c r="AO1834" s="18" t="s">
        <v>5423</v>
      </c>
      <c r="AP1834" s="18" t="s">
        <v>5423</v>
      </c>
      <c r="AQ1834" s="18" t="s">
        <v>5423</v>
      </c>
      <c r="AR1834" s="18" t="s">
        <v>5423</v>
      </c>
      <c r="AS1834" s="18" t="s">
        <v>5423</v>
      </c>
      <c r="AT1834" s="18" t="s">
        <v>5423</v>
      </c>
      <c r="AU1834" s="9" t="s">
        <v>5423</v>
      </c>
      <c r="AV1834" s="14"/>
      <c r="AW1834" s="14" t="s">
        <v>5423</v>
      </c>
      <c r="AX1834" s="14" t="str">
        <f>_xlfn.XLOOKUP(B1834,'[4]cell downs 18042026 17h'!$B:$B,'[4]cell downs 18042026 17h'!$B:$B,"")</f>
        <v/>
      </c>
      <c r="AY1834" s="14" t="str">
        <f>_xlfn.XLOOKUP(B1834,'[5]Cells Huawei 19042026 15h'!$B:$B,'[5]Cells Huawei 19042026 15h'!$B:$B,"")</f>
        <v/>
      </c>
      <c r="AZ1834" s="105" t="str">
        <f>_xlfn.XLOOKUP(B1834,'INCIDENT-04-23-2026'!E:E,'INCIDENT-04-23-2026'!F:F,"")</f>
        <v/>
      </c>
      <c r="BA1834" s="105" t="str">
        <f>_xlfn.XLOOKUP(B1834,'[6]Eneo 17H'!$C:$C,'[6]Eneo 17H'!$I:$I,"")</f>
        <v/>
      </c>
      <c r="BB1834" s="105" t="str">
        <f>_xlfn.XLOOKUP(B1834,[8]ALL!$B:$B,[8]ALL!$M:$M,"")</f>
        <v/>
      </c>
      <c r="BC1834" s="105" t="str">
        <f>_xlfn.XLOOKUP(B1834,'[6]Eneo 17H'!$C:$C,'[6]Eneo 17H'!$I:$I,"")</f>
        <v/>
      </c>
      <c r="BD1834" s="105" t="str">
        <f>_xlfn.XLOOKUP(B1834,'[7]Eneo 12H'!$C:$C,'[7]Eneo 12H'!$I:$I,"")</f>
        <v/>
      </c>
      <c r="BE1834" s="105" t="s">
        <v>5423</v>
      </c>
    </row>
    <row r="1835" spans="1:57" hidden="1" x14ac:dyDescent="0.3">
      <c r="A1835" s="1" t="s">
        <v>2555</v>
      </c>
      <c r="B1835" s="8" t="s">
        <v>2556</v>
      </c>
      <c r="C1835" s="3" t="str">
        <f>_xlfn.XLOOKUP(B1835,'[1]daily break down'!$D:$D,'[1]daily break down'!$E:$E,"")</f>
        <v>Bafoussam</v>
      </c>
      <c r="D1835" s="1" t="s">
        <v>11</v>
      </c>
      <c r="E1835" s="1" t="s">
        <v>12</v>
      </c>
      <c r="F1835" s="3" t="s">
        <v>102</v>
      </c>
      <c r="G1835" s="1" t="s">
        <v>299</v>
      </c>
      <c r="H1835" s="25" t="str">
        <f>_xlfn.XLOOKUP(B1835,[2]CALCULATION!$B:$B,[2]CALCULATION!$H:$H,"")</f>
        <v>Huawei</v>
      </c>
      <c r="I1835" s="23">
        <v>0</v>
      </c>
      <c r="J1835" s="23">
        <v>0</v>
      </c>
      <c r="K1835" s="23">
        <v>0</v>
      </c>
      <c r="L1835" s="23">
        <v>0</v>
      </c>
      <c r="M1835" s="23">
        <v>0</v>
      </c>
      <c r="N1835" s="23">
        <v>0</v>
      </c>
      <c r="O1835" s="23">
        <v>0</v>
      </c>
      <c r="P1835" s="103" t="s">
        <v>6554</v>
      </c>
      <c r="Q1835" s="36" t="s">
        <v>5796</v>
      </c>
      <c r="R1835" s="36"/>
      <c r="S1835" s="35" t="str" cm="1">
        <f t="array" ref="S1835">IFERROR(_xlfn.IFS(
U1835="MPR ISSUE","PDH",
U1835="BSS Hardware Issue","BSS",
U1835="Sites strategiques, MLL, Pylone, etc.","ENVTECH",
U1835="AKTIVCO DEFAUT GE &amp; POWER Cabinet","AKTIVCO",
U1835="AKTIVCO Coupure ENEO &amp; Baisse de tension","AKTIVCO GRID ONLY",
U1835="Coupure ENEO &amp; Baisse de tension","IHS GRID ONLY",
U1835="Defaut GE &amp; POWER Cabinet","IHS",
U1835="Sharing","Partners",
U1835="Sites strategiques &amp; DataCenter","SST &amp; DC",
U1835="Exclu","Exclu",
U1835="SAT","SAT",
U1835="SPARE-ISSUE","SPARE-ISSUE",
U1835="Fiber CAmtel","TRANS_FO_CAMTEL",
U1835="Fiber AOF","Fiber AOF",
U1835="Projet OCM (HUAWEI)","TRAVAUX-HUAWEI",
U1835="Projet OCM (NOKIA)","TRAVAUX-NOKIA",
U1835="ACCESS-ISSUE","ACCESS-ISSUE",
U1835="Projet OCM (ZTE, NOKIA, autres projets)","TRAVAUX OCM",
U1835="No root CAuse","No root cause",
U1835="ODU HS","PDH",
U1835="IP &amp; VLAN","PDH",
U1835="Warehouse HUAWEI","SPARE-ISSUE",
U1835="SPARE-HS","SPARE-ISSUE",
U1835="Power Telco","BSS",U1835="no impacts","no impacts"
),"")</f>
        <v/>
      </c>
      <c r="T1835" s="35" t="str" cm="1">
        <f t="array" ref="T1835">IFERROR(_xlfn.IFS(
U1835="MPR ISSUE","TX ISSUE",
U1835="BSS Hardware Issue","RAN ISSUE",
U1835="Sites strategiques, MLL, Pylone, etc.","ENVTECH",
U1835="AKTIVCO DEFAUT GE &amp; POWER Cabinet","POWER ISSUE",
U1835="AKTIVCO Coupure ENEO &amp; Baisse de tension","POWER ISSUE",
U1835="Coupure ENEO &amp; Baisse de tension","POWER ISSUE",
U1835="Defaut GE &amp; POWER Cabinet","POWER ISSUE",
U1835="Sharing","POWER ISSUE",
U1835="Sites strategiques &amp; DataCenter","POWER ISSUE",
U1835="Exclu","Exclu",
U1835="SAT","TX ISSUE",
U1835="SPARE-ISSUE","SPARE-ISSUE",
U1835="Fiber CAmtel","TX ISSUE",
U1835="Fiber AOF","TX ISSUE",
U1835="Projet OCM (HUAWEI)","TRAVAUX-HUAWEI",
U1835="Projet OCM (NOKIA)","TRAVAUX -NOKIA",
U1835="ACCESS-ISSUE","ACCESS-ISSUE",
U1835="Projet OCM (ZTE, NOKIA, autres projets)","TRAVAUX OCM",
U1835="No root CAuse","No root cause",
U1835="ODU HS","TX ISSUE",
U1835="IP &amp; VLAN","TX ISSUE",
U1835="Warehouse HUAWEI","SPARE-ISSUE",
U1835="SPARE-HS","SPARE-ISSUE",
U1835="Power Telco","RAN ISSUE",U1835="no impacts","no impacts"
),"")</f>
        <v/>
      </c>
      <c r="U1835" s="28"/>
      <c r="V1835" s="35" t="str" cm="1">
        <f t="array" ref="V1835">IFERROR(_xlfn.IFS(
U1835="MPR ISSUE","ACTIVE",
U1835="BSS Hardware Issue","ACTIVE",
U1835="Sites strategiques, MLL, Pylone, etc.","PASSIVE",
U1835="AKTIVCO DEFAUT GE &amp; POWER Cabinet","PASSIVE",
U1835="AKTIVCO Coupure ENEO &amp; Baisse de tension","PASSIVE",
U1835="Coupure ENEO &amp; Baisse de tension","PASSIVE",
U1835="Defaut GE &amp; POWER Cabinet","PASSIVE",
U1835="Sharing","PASSIVE",
U1835="Sites strategiques &amp; DataCenter","PASSIVE",
U1835="Exclu","Exclu",
U1835="SAT","ACTIVE",
U1835="SPARE-ISSUE","SPARE-ISSUE",
U1835="Fiber CAmtel","ACTIVE",
U1835="Fiber AOF","ACTIVE",
U1835="Projet OCM (HUAWEI)","PLANNED WORKS",
U1835="Projet OCM (NOKIA)","PLANNED WORKS",
U1835="ACCESS-ISSUE","ACCESS-ISSUE",
U1835="Projet OCM (ZTE, NOKIA, autres projets)","PLANNED WORKS",
U1835="No root CAuse","No root cause",
U1835="ODU HS","ACTIVE",
U1835="IP &amp; VLAN","ACTIVE",
U1835="Warehouse HUAWEI","SPARE-ISSUE",
U1835="SPARE-HS","SPARE-ISSUE",
U1835="Power Telco","ACTIVE",U1835="no impacts","no impacts"
),"")</f>
        <v/>
      </c>
      <c r="W1835" s="102"/>
      <c r="X1835" s="102"/>
      <c r="Y1835" s="102"/>
      <c r="Z1835" s="102"/>
      <c r="AA1835" s="102"/>
      <c r="AB1835" s="104" t="s">
        <v>5423</v>
      </c>
      <c r="AC1835" s="9"/>
      <c r="AD1835" s="9"/>
      <c r="AE1835" s="7" t="s">
        <v>5423</v>
      </c>
      <c r="AF1835" s="6"/>
      <c r="AG1835" s="7"/>
      <c r="AH1835" s="3" t="s">
        <v>5423</v>
      </c>
      <c r="AI1835" s="18" t="s">
        <v>5423</v>
      </c>
      <c r="AJ1835" s="18" t="s">
        <v>5423</v>
      </c>
      <c r="AK1835" s="18" t="s">
        <v>5423</v>
      </c>
      <c r="AL1835" s="18" t="s">
        <v>5423</v>
      </c>
      <c r="AM1835" s="18" t="s">
        <v>5423</v>
      </c>
      <c r="AN1835" s="18" t="s">
        <v>5423</v>
      </c>
      <c r="AO1835" s="18" t="s">
        <v>5423</v>
      </c>
      <c r="AP1835" s="18" t="s">
        <v>5423</v>
      </c>
      <c r="AQ1835" s="18" t="s">
        <v>5423</v>
      </c>
      <c r="AR1835" s="18" t="s">
        <v>5423</v>
      </c>
      <c r="AS1835" s="18" t="s">
        <v>5423</v>
      </c>
      <c r="AT1835" s="18" t="s">
        <v>5423</v>
      </c>
      <c r="AU1835" s="9" t="s">
        <v>5423</v>
      </c>
      <c r="AV1835" s="14"/>
      <c r="AW1835" s="14" t="s">
        <v>5423</v>
      </c>
      <c r="AX1835" s="14" t="str">
        <f>_xlfn.XLOOKUP(B1835,'[4]cell downs 18042026 17h'!$B:$B,'[4]cell downs 18042026 17h'!$B:$B,"")</f>
        <v/>
      </c>
      <c r="AY1835" s="14" t="str">
        <f>_xlfn.XLOOKUP(B1835,'[5]Cells Huawei 19042026 15h'!$B:$B,'[5]Cells Huawei 19042026 15h'!$B:$B,"")</f>
        <v/>
      </c>
      <c r="AZ1835" s="105" t="str">
        <f>_xlfn.XLOOKUP(B1835,'INCIDENT-04-23-2026'!E:E,'INCIDENT-04-23-2026'!F:F,"")</f>
        <v/>
      </c>
      <c r="BA1835" s="105" t="str">
        <f>_xlfn.XLOOKUP(B1835,'[6]Eneo 17H'!$C:$C,'[6]Eneo 17H'!$I:$I,"")</f>
        <v/>
      </c>
      <c r="BB1835" s="105" t="str">
        <f>_xlfn.XLOOKUP(B1835,[8]ALL!$B:$B,[8]ALL!$M:$M,"")</f>
        <v/>
      </c>
      <c r="BC1835" s="105" t="str">
        <f>_xlfn.XLOOKUP(B1835,'[6]Eneo 17H'!$C:$C,'[6]Eneo 17H'!$I:$I,"")</f>
        <v/>
      </c>
      <c r="BD1835" s="105" t="str">
        <f>_xlfn.XLOOKUP(B1835,'[7]Eneo 12H'!$C:$C,'[7]Eneo 12H'!$I:$I,"")</f>
        <v/>
      </c>
      <c r="BE1835" s="105" t="s">
        <v>5423</v>
      </c>
    </row>
    <row r="1836" spans="1:57" hidden="1" x14ac:dyDescent="0.3">
      <c r="A1836" s="1" t="s">
        <v>846</v>
      </c>
      <c r="B1836" s="8" t="s">
        <v>847</v>
      </c>
      <c r="C1836" s="3" t="str">
        <f>_xlfn.XLOOKUP(B1836,'[1]daily break down'!$D:$D,'[1]daily break down'!$E:$E,"")</f>
        <v>Douala</v>
      </c>
      <c r="D1836" s="1" t="s">
        <v>11</v>
      </c>
      <c r="E1836" s="1" t="s">
        <v>12</v>
      </c>
      <c r="F1836" s="3" t="s">
        <v>31</v>
      </c>
      <c r="G1836" s="1" t="s">
        <v>32</v>
      </c>
      <c r="H1836" s="27" t="str">
        <f>_xlfn.XLOOKUP(B1836,[2]CALCULATION!$B:$B,[2]CALCULATION!$H:$H,"")</f>
        <v>ZTE</v>
      </c>
      <c r="I1836" s="23">
        <v>0</v>
      </c>
      <c r="J1836" s="23">
        <v>0</v>
      </c>
      <c r="K1836" s="23">
        <v>0</v>
      </c>
      <c r="L1836" s="23">
        <v>0</v>
      </c>
      <c r="M1836" s="23">
        <v>0</v>
      </c>
      <c r="N1836" s="23">
        <v>0</v>
      </c>
      <c r="O1836" s="23">
        <v>0</v>
      </c>
      <c r="P1836" s="103" t="s">
        <v>6554</v>
      </c>
      <c r="Q1836" s="36" t="s">
        <v>5796</v>
      </c>
      <c r="R1836" s="36"/>
      <c r="S1836" s="35" t="str" cm="1">
        <f t="array" ref="S1836">IFERROR(_xlfn.IFS(
U1836="MPR ISSUE","PDH",
U1836="BSS Hardware Issue","BSS",
U1836="Sites strategiques, MLL, Pylone, etc.","ENVTECH",
U1836="AKTIVCO DEFAUT GE &amp; POWER Cabinet","AKTIVCO",
U1836="AKTIVCO Coupure ENEO &amp; Baisse de tension","AKTIVCO GRID ONLY",
U1836="Coupure ENEO &amp; Baisse de tension","IHS GRID ONLY",
U1836="Defaut GE &amp; POWER Cabinet","IHS",
U1836="Sharing","Partners",
U1836="Sites strategiques &amp; DataCenter","SST &amp; DC",
U1836="Exclu","Exclu",
U1836="SAT","SAT",
U1836="SPARE-ISSUE","SPARE-ISSUE",
U1836="Fiber CAmtel","TRANS_FO_CAMTEL",
U1836="Fiber AOF","Fiber AOF",
U1836="Projet OCM (HUAWEI)","TRAVAUX-HUAWEI",
U1836="Projet OCM (NOKIA)","TRAVAUX-NOKIA",
U1836="ACCESS-ISSUE","ACCESS-ISSUE",
U1836="Projet OCM (ZTE, NOKIA, autres projets)","TRAVAUX OCM",
U1836="No root CAuse","No root cause",
U1836="ODU HS","PDH",
U1836="IP &amp; VLAN","PDH",
U1836="Warehouse HUAWEI","SPARE-ISSUE",
U1836="SPARE-HS","SPARE-ISSUE",
U1836="Power Telco","BSS",U1836="no impacts","no impacts"
),"")</f>
        <v/>
      </c>
      <c r="T1836" s="35" t="str" cm="1">
        <f t="array" ref="T1836">IFERROR(_xlfn.IFS(
U1836="MPR ISSUE","TX ISSUE",
U1836="BSS Hardware Issue","RAN ISSUE",
U1836="Sites strategiques, MLL, Pylone, etc.","ENVTECH",
U1836="AKTIVCO DEFAUT GE &amp; POWER Cabinet","POWER ISSUE",
U1836="AKTIVCO Coupure ENEO &amp; Baisse de tension","POWER ISSUE",
U1836="Coupure ENEO &amp; Baisse de tension","POWER ISSUE",
U1836="Defaut GE &amp; POWER Cabinet","POWER ISSUE",
U1836="Sharing","POWER ISSUE",
U1836="Sites strategiques &amp; DataCenter","POWER ISSUE",
U1836="Exclu","Exclu",
U1836="SAT","TX ISSUE",
U1836="SPARE-ISSUE","SPARE-ISSUE",
U1836="Fiber CAmtel","TX ISSUE",
U1836="Fiber AOF","TX ISSUE",
U1836="Projet OCM (HUAWEI)","TRAVAUX-HUAWEI",
U1836="Projet OCM (NOKIA)","TRAVAUX -NOKIA",
U1836="ACCESS-ISSUE","ACCESS-ISSUE",
U1836="Projet OCM (ZTE, NOKIA, autres projets)","TRAVAUX OCM",
U1836="No root CAuse","No root cause",
U1836="ODU HS","TX ISSUE",
U1836="IP &amp; VLAN","TX ISSUE",
U1836="Warehouse HUAWEI","SPARE-ISSUE",
U1836="SPARE-HS","SPARE-ISSUE",
U1836="Power Telco","RAN ISSUE",U1836="no impacts","no impacts"
),"")</f>
        <v/>
      </c>
      <c r="U1836" s="28"/>
      <c r="V1836" s="35" t="str" cm="1">
        <f t="array" ref="V1836">IFERROR(_xlfn.IFS(
U1836="MPR ISSUE","ACTIVE",
U1836="BSS Hardware Issue","ACTIVE",
U1836="Sites strategiques, MLL, Pylone, etc.","PASSIVE",
U1836="AKTIVCO DEFAUT GE &amp; POWER Cabinet","PASSIVE",
U1836="AKTIVCO Coupure ENEO &amp; Baisse de tension","PASSIVE",
U1836="Coupure ENEO &amp; Baisse de tension","PASSIVE",
U1836="Defaut GE &amp; POWER Cabinet","PASSIVE",
U1836="Sharing","PASSIVE",
U1836="Sites strategiques &amp; DataCenter","PASSIVE",
U1836="Exclu","Exclu",
U1836="SAT","ACTIVE",
U1836="SPARE-ISSUE","SPARE-ISSUE",
U1836="Fiber CAmtel","ACTIVE",
U1836="Fiber AOF","ACTIVE",
U1836="Projet OCM (HUAWEI)","PLANNED WORKS",
U1836="Projet OCM (NOKIA)","PLANNED WORKS",
U1836="ACCESS-ISSUE","ACCESS-ISSUE",
U1836="Projet OCM (ZTE, NOKIA, autres projets)","PLANNED WORKS",
U1836="No root CAuse","No root cause",
U1836="ODU HS","ACTIVE",
U1836="IP &amp; VLAN","ACTIVE",
U1836="Warehouse HUAWEI","SPARE-ISSUE",
U1836="SPARE-HS","SPARE-ISSUE",
U1836="Power Telco","ACTIVE",U1836="no impacts","no impacts"
),"")</f>
        <v/>
      </c>
      <c r="W1836" s="102"/>
      <c r="X1836" s="102"/>
      <c r="Y1836" s="102"/>
      <c r="Z1836" s="102"/>
      <c r="AA1836" s="102"/>
      <c r="AB1836" s="104" t="s">
        <v>5423</v>
      </c>
      <c r="AC1836" s="9"/>
      <c r="AD1836" s="9"/>
      <c r="AE1836" s="7" t="s">
        <v>5423</v>
      </c>
      <c r="AF1836" s="6"/>
      <c r="AG1836" s="7"/>
      <c r="AH1836" s="3" t="s">
        <v>5423</v>
      </c>
      <c r="AI1836" s="18" t="s">
        <v>5423</v>
      </c>
      <c r="AJ1836" s="18" t="s">
        <v>5423</v>
      </c>
      <c r="AK1836" s="18" t="s">
        <v>5423</v>
      </c>
      <c r="AL1836" s="18" t="s">
        <v>5423</v>
      </c>
      <c r="AM1836" s="18" t="s">
        <v>5423</v>
      </c>
      <c r="AN1836" s="18" t="s">
        <v>5423</v>
      </c>
      <c r="AO1836" s="18" t="s">
        <v>5423</v>
      </c>
      <c r="AP1836" s="18" t="s">
        <v>5423</v>
      </c>
      <c r="AQ1836" s="18" t="s">
        <v>5423</v>
      </c>
      <c r="AR1836" s="18" t="s">
        <v>5423</v>
      </c>
      <c r="AS1836" s="18" t="s">
        <v>5423</v>
      </c>
      <c r="AT1836" s="18" t="s">
        <v>5423</v>
      </c>
      <c r="AU1836" s="9" t="s">
        <v>5423</v>
      </c>
      <c r="AV1836" s="14"/>
      <c r="AW1836" s="14" t="s">
        <v>5423</v>
      </c>
      <c r="AX1836" s="14" t="str">
        <f>_xlfn.XLOOKUP(B1836,'[4]cell downs 18042026 17h'!$B:$B,'[4]cell downs 18042026 17h'!$B:$B,"")</f>
        <v/>
      </c>
      <c r="AY1836" s="14" t="str">
        <f>_xlfn.XLOOKUP(B1836,'[5]Cells Huawei 19042026 15h'!$B:$B,'[5]Cells Huawei 19042026 15h'!$B:$B,"")</f>
        <v/>
      </c>
      <c r="AZ1836" s="105" t="str">
        <f>_xlfn.XLOOKUP(B1836,'INCIDENT-04-23-2026'!E:E,'INCIDENT-04-23-2026'!F:F,"")</f>
        <v/>
      </c>
      <c r="BA1836" s="105" t="str">
        <f>_xlfn.XLOOKUP(B1836,'[6]Eneo 17H'!$C:$C,'[6]Eneo 17H'!$I:$I,"")</f>
        <v/>
      </c>
      <c r="BB1836" s="105" t="str">
        <f>_xlfn.XLOOKUP(B1836,[8]ALL!$B:$B,[8]ALL!$M:$M,"")</f>
        <v/>
      </c>
      <c r="BC1836" s="105" t="str">
        <f>_xlfn.XLOOKUP(B1836,'[6]Eneo 17H'!$C:$C,'[6]Eneo 17H'!$I:$I,"")</f>
        <v/>
      </c>
      <c r="BD1836" s="105" t="str">
        <f>_xlfn.XLOOKUP(B1836,'[7]Eneo 12H'!$C:$C,'[7]Eneo 12H'!$I:$I,"")</f>
        <v/>
      </c>
      <c r="BE1836" s="105" t="s">
        <v>5423</v>
      </c>
    </row>
    <row r="1837" spans="1:57" hidden="1" x14ac:dyDescent="0.3">
      <c r="A1837" s="1" t="s">
        <v>2484</v>
      </c>
      <c r="B1837" s="8" t="s">
        <v>2485</v>
      </c>
      <c r="C1837" s="3" t="str">
        <f>_xlfn.XLOOKUP(B1837,'[1]daily break down'!$D:$D,'[1]daily break down'!$E:$E,"")</f>
        <v>CENTRE</v>
      </c>
      <c r="D1837" s="1" t="s">
        <v>21</v>
      </c>
      <c r="E1837" s="1" t="s">
        <v>122</v>
      </c>
      <c r="F1837" s="3" t="s">
        <v>226</v>
      </c>
      <c r="G1837" s="1" t="s">
        <v>2484</v>
      </c>
      <c r="H1837" s="26" t="str">
        <f>_xlfn.XLOOKUP(B1837,[2]CALCULATION!$B:$B,[2]CALCULATION!$H:$H,"")</f>
        <v>NOKIA</v>
      </c>
      <c r="I1837" s="23">
        <v>0</v>
      </c>
      <c r="J1837" s="23">
        <v>0</v>
      </c>
      <c r="K1837" s="23">
        <v>0</v>
      </c>
      <c r="L1837" s="23">
        <v>0</v>
      </c>
      <c r="M1837" s="23">
        <v>0</v>
      </c>
      <c r="N1837" s="23">
        <v>0</v>
      </c>
      <c r="O1837" s="23">
        <v>4.0217650084757819E-2</v>
      </c>
      <c r="P1837" s="103" t="s">
        <v>6554</v>
      </c>
      <c r="Q1837" s="36" t="s">
        <v>5796</v>
      </c>
      <c r="R1837" s="36"/>
      <c r="S1837" s="35" t="str" cm="1">
        <f t="array" ref="S1837">IFERROR(_xlfn.IFS(
U1837="MPR ISSUE","PDH",
U1837="BSS Hardware Issue","BSS",
U1837="Sites strategiques, MLL, Pylone, etc.","ENVTECH",
U1837="AKTIVCO DEFAUT GE &amp; POWER Cabinet","AKTIVCO",
U1837="AKTIVCO Coupure ENEO &amp; Baisse de tension","AKTIVCO GRID ONLY",
U1837="Coupure ENEO &amp; Baisse de tension","IHS GRID ONLY",
U1837="Defaut GE &amp; POWER Cabinet","IHS",
U1837="Sharing","Partners",
U1837="Sites strategiques &amp; DataCenter","SST &amp; DC",
U1837="Exclu","Exclu",
U1837="SAT","SAT",
U1837="SPARE-ISSUE","SPARE-ISSUE",
U1837="Fiber CAmtel","TRANS_FO_CAMTEL",
U1837="Fiber AOF","Fiber AOF",
U1837="Projet OCM (HUAWEI)","TRAVAUX-HUAWEI",
U1837="Projet OCM (NOKIA)","TRAVAUX-NOKIA",
U1837="ACCESS-ISSUE","ACCESS-ISSUE",
U1837="Projet OCM (ZTE, NOKIA, autres projets)","TRAVAUX OCM",
U1837="No root CAuse","No root cause",
U1837="ODU HS","PDH",
U1837="IP &amp; VLAN","PDH",
U1837="Warehouse HUAWEI","SPARE-ISSUE",
U1837="SPARE-HS","SPARE-ISSUE",
U1837="Power Telco","BSS",U1837="no impacts","no impacts"
),"")</f>
        <v/>
      </c>
      <c r="T1837" s="35" t="str" cm="1">
        <f t="array" ref="T1837">IFERROR(_xlfn.IFS(
U1837="MPR ISSUE","TX ISSUE",
U1837="BSS Hardware Issue","RAN ISSUE",
U1837="Sites strategiques, MLL, Pylone, etc.","ENVTECH",
U1837="AKTIVCO DEFAUT GE &amp; POWER Cabinet","POWER ISSUE",
U1837="AKTIVCO Coupure ENEO &amp; Baisse de tension","POWER ISSUE",
U1837="Coupure ENEO &amp; Baisse de tension","POWER ISSUE",
U1837="Defaut GE &amp; POWER Cabinet","POWER ISSUE",
U1837="Sharing","POWER ISSUE",
U1837="Sites strategiques &amp; DataCenter","POWER ISSUE",
U1837="Exclu","Exclu",
U1837="SAT","TX ISSUE",
U1837="SPARE-ISSUE","SPARE-ISSUE",
U1837="Fiber CAmtel","TX ISSUE",
U1837="Fiber AOF","TX ISSUE",
U1837="Projet OCM (HUAWEI)","TRAVAUX-HUAWEI",
U1837="Projet OCM (NOKIA)","TRAVAUX -NOKIA",
U1837="ACCESS-ISSUE","ACCESS-ISSUE",
U1837="Projet OCM (ZTE, NOKIA, autres projets)","TRAVAUX OCM",
U1837="No root CAuse","No root cause",
U1837="ODU HS","TX ISSUE",
U1837="IP &amp; VLAN","TX ISSUE",
U1837="Warehouse HUAWEI","SPARE-ISSUE",
U1837="SPARE-HS","SPARE-ISSUE",
U1837="Power Telco","RAN ISSUE",U1837="no impacts","no impacts"
),"")</f>
        <v/>
      </c>
      <c r="U1837" s="28"/>
      <c r="V1837" s="35" t="str" cm="1">
        <f t="array" ref="V1837">IFERROR(_xlfn.IFS(
U1837="MPR ISSUE","ACTIVE",
U1837="BSS Hardware Issue","ACTIVE",
U1837="Sites strategiques, MLL, Pylone, etc.","PASSIVE",
U1837="AKTIVCO DEFAUT GE &amp; POWER Cabinet","PASSIVE",
U1837="AKTIVCO Coupure ENEO &amp; Baisse de tension","PASSIVE",
U1837="Coupure ENEO &amp; Baisse de tension","PASSIVE",
U1837="Defaut GE &amp; POWER Cabinet","PASSIVE",
U1837="Sharing","PASSIVE",
U1837="Sites strategiques &amp; DataCenter","PASSIVE",
U1837="Exclu","Exclu",
U1837="SAT","ACTIVE",
U1837="SPARE-ISSUE","SPARE-ISSUE",
U1837="Fiber CAmtel","ACTIVE",
U1837="Fiber AOF","ACTIVE",
U1837="Projet OCM (HUAWEI)","PLANNED WORKS",
U1837="Projet OCM (NOKIA)","PLANNED WORKS",
U1837="ACCESS-ISSUE","ACCESS-ISSUE",
U1837="Projet OCM (ZTE, NOKIA, autres projets)","PLANNED WORKS",
U1837="No root CAuse","No root cause",
U1837="ODU HS","ACTIVE",
U1837="IP &amp; VLAN","ACTIVE",
U1837="Warehouse HUAWEI","SPARE-ISSUE",
U1837="SPARE-HS","SPARE-ISSUE",
U1837="Power Telco","ACTIVE",U1837="no impacts","no impacts"
),"")</f>
        <v/>
      </c>
      <c r="W1837" s="102"/>
      <c r="X1837" s="102"/>
      <c r="Y1837" s="102"/>
      <c r="Z1837" s="102"/>
      <c r="AA1837" s="102"/>
      <c r="AB1837" s="104" t="s">
        <v>5423</v>
      </c>
      <c r="AC1837" s="9"/>
      <c r="AD1837" s="9"/>
      <c r="AE1837" s="7" t="s">
        <v>5423</v>
      </c>
      <c r="AF1837" s="6"/>
      <c r="AG1837" s="7"/>
      <c r="AH1837" s="3" t="s">
        <v>5423</v>
      </c>
      <c r="AI1837" s="18" t="s">
        <v>5423</v>
      </c>
      <c r="AJ1837" s="18" t="s">
        <v>5423</v>
      </c>
      <c r="AK1837" s="18" t="s">
        <v>5423</v>
      </c>
      <c r="AL1837" s="18" t="s">
        <v>5423</v>
      </c>
      <c r="AM1837" s="18" t="s">
        <v>5423</v>
      </c>
      <c r="AN1837" s="18" t="s">
        <v>5423</v>
      </c>
      <c r="AO1837" s="18" t="s">
        <v>5423</v>
      </c>
      <c r="AP1837" s="18" t="s">
        <v>5423</v>
      </c>
      <c r="AQ1837" s="18" t="s">
        <v>5423</v>
      </c>
      <c r="AR1837" s="18" t="s">
        <v>5423</v>
      </c>
      <c r="AS1837" s="18" t="s">
        <v>5423</v>
      </c>
      <c r="AT1837" s="18" t="s">
        <v>5423</v>
      </c>
      <c r="AU1837" s="9" t="s">
        <v>5423</v>
      </c>
      <c r="AV1837" s="14"/>
      <c r="AW1837" s="14" t="s">
        <v>5423</v>
      </c>
      <c r="AX1837" s="14" t="str">
        <f>_xlfn.XLOOKUP(B1837,'[4]cell downs 18042026 17h'!$B:$B,'[4]cell downs 18042026 17h'!$B:$B,"")</f>
        <v/>
      </c>
      <c r="AY1837" s="14" t="str">
        <f>_xlfn.XLOOKUP(B1837,'[5]Cells Huawei 19042026 15h'!$B:$B,'[5]Cells Huawei 19042026 15h'!$B:$B,"")</f>
        <v/>
      </c>
      <c r="AZ1837" s="105" t="str">
        <f>_xlfn.XLOOKUP(B1837,'INCIDENT-04-23-2026'!E:E,'INCIDENT-04-23-2026'!F:F,"")</f>
        <v/>
      </c>
      <c r="BA1837" s="105" t="str">
        <f>_xlfn.XLOOKUP(B1837,'[6]Eneo 17H'!$C:$C,'[6]Eneo 17H'!$I:$I,"")</f>
        <v/>
      </c>
      <c r="BB1837" s="105" t="str">
        <f>_xlfn.XLOOKUP(B1837,[8]ALL!$B:$B,[8]ALL!$M:$M,"")</f>
        <v/>
      </c>
      <c r="BC1837" s="105" t="str">
        <f>_xlfn.XLOOKUP(B1837,'[6]Eneo 17H'!$C:$C,'[6]Eneo 17H'!$I:$I,"")</f>
        <v/>
      </c>
      <c r="BD1837" s="105" t="str">
        <f>_xlfn.XLOOKUP(B1837,'[7]Eneo 12H'!$C:$C,'[7]Eneo 12H'!$I:$I,"")</f>
        <v/>
      </c>
      <c r="BE1837" s="105" t="s">
        <v>5423</v>
      </c>
    </row>
    <row r="1838" spans="1:57" hidden="1" x14ac:dyDescent="0.3">
      <c r="A1838" s="1" t="s">
        <v>1836</v>
      </c>
      <c r="B1838" s="8" t="s">
        <v>1837</v>
      </c>
      <c r="C1838" s="3" t="str">
        <f>_xlfn.XLOOKUP(B1838,'[1]daily break down'!$D:$D,'[1]daily break down'!$E:$E,"")</f>
        <v>NORD</v>
      </c>
      <c r="D1838" s="1" t="s">
        <v>21</v>
      </c>
      <c r="E1838" s="1" t="s">
        <v>122</v>
      </c>
      <c r="F1838" s="3" t="s">
        <v>23</v>
      </c>
      <c r="G1838" s="1" t="s">
        <v>1838</v>
      </c>
      <c r="H1838" s="25" t="str">
        <f>_xlfn.XLOOKUP(B1838,[2]CALCULATION!$B:$B,[2]CALCULATION!$H:$H,"")</f>
        <v>Huawei</v>
      </c>
      <c r="I1838" s="23">
        <v>0</v>
      </c>
      <c r="J1838" s="23">
        <v>0</v>
      </c>
      <c r="K1838" s="23">
        <v>1.2335631918226879</v>
      </c>
      <c r="L1838" s="23">
        <v>1.0645401546087268</v>
      </c>
      <c r="M1838" s="23">
        <v>5.2613481036317914E-3</v>
      </c>
      <c r="N1838" s="23">
        <v>0</v>
      </c>
      <c r="O1838" s="23">
        <v>0</v>
      </c>
      <c r="P1838" s="103" t="s">
        <v>6554</v>
      </c>
      <c r="Q1838" s="36" t="s">
        <v>5795</v>
      </c>
      <c r="R1838" s="36"/>
      <c r="S1838" s="35" t="str" cm="1">
        <f t="array" ref="S1838">IFERROR(_xlfn.IFS(
U1838="MPR ISSUE","PDH",
U1838="BSS Hardware Issue","BSS",
U1838="Sites strategiques, MLL, Pylone, etc.","ENVTECH",
U1838="AKTIVCO DEFAUT GE &amp; POWER Cabinet","AKTIVCO",
U1838="AKTIVCO Coupure ENEO &amp; Baisse de tension","AKTIVCO GRID ONLY",
U1838="Coupure ENEO &amp; Baisse de tension","IHS GRID ONLY",
U1838="Defaut GE &amp; POWER Cabinet","IHS",
U1838="Sharing","Partners",
U1838="Sites strategiques &amp; DataCenter","SST &amp; DC",
U1838="Exclu","Exclu",
U1838="SAT","SAT",
U1838="SPARE-ISSUE","SPARE-ISSUE",
U1838="Fiber CAmtel","TRANS_FO_CAMTEL",
U1838="Fiber AOF","Fiber AOF",
U1838="Projet OCM (HUAWEI)","TRAVAUX-HUAWEI",
U1838="Projet OCM (NOKIA)","TRAVAUX-NOKIA",
U1838="ACCESS-ISSUE","ACCESS-ISSUE",
U1838="Projet OCM (ZTE, NOKIA, autres projets)","TRAVAUX OCM",
U1838="No root CAuse","No root cause",
U1838="ODU HS","PDH",
U1838="IP &amp; VLAN","PDH",
U1838="Warehouse HUAWEI","SPARE-ISSUE",
U1838="SPARE-HS","SPARE-ISSUE",
U1838="Power Telco","BSS",U1838="no impacts","no impacts"
),"")</f>
        <v/>
      </c>
      <c r="T1838" s="35" t="str" cm="1">
        <f t="array" ref="T1838">IFERROR(_xlfn.IFS(
U1838="MPR ISSUE","TX ISSUE",
U1838="BSS Hardware Issue","RAN ISSUE",
U1838="Sites strategiques, MLL, Pylone, etc.","ENVTECH",
U1838="AKTIVCO DEFAUT GE &amp; POWER Cabinet","POWER ISSUE",
U1838="AKTIVCO Coupure ENEO &amp; Baisse de tension","POWER ISSUE",
U1838="Coupure ENEO &amp; Baisse de tension","POWER ISSUE",
U1838="Defaut GE &amp; POWER Cabinet","POWER ISSUE",
U1838="Sharing","POWER ISSUE",
U1838="Sites strategiques &amp; DataCenter","POWER ISSUE",
U1838="Exclu","Exclu",
U1838="SAT","TX ISSUE",
U1838="SPARE-ISSUE","SPARE-ISSUE",
U1838="Fiber CAmtel","TX ISSUE",
U1838="Fiber AOF","TX ISSUE",
U1838="Projet OCM (HUAWEI)","TRAVAUX-HUAWEI",
U1838="Projet OCM (NOKIA)","TRAVAUX -NOKIA",
U1838="ACCESS-ISSUE","ACCESS-ISSUE",
U1838="Projet OCM (ZTE, NOKIA, autres projets)","TRAVAUX OCM",
U1838="No root CAuse","No root cause",
U1838="ODU HS","TX ISSUE",
U1838="IP &amp; VLAN","TX ISSUE",
U1838="Warehouse HUAWEI","SPARE-ISSUE",
U1838="SPARE-HS","SPARE-ISSUE",
U1838="Power Telco","RAN ISSUE",U1838="no impacts","no impacts"
),"")</f>
        <v/>
      </c>
      <c r="U1838" s="28"/>
      <c r="V1838" s="35" t="str" cm="1">
        <f t="array" ref="V1838">IFERROR(_xlfn.IFS(
U1838="MPR ISSUE","ACTIVE",
U1838="BSS Hardware Issue","ACTIVE",
U1838="Sites strategiques, MLL, Pylone, etc.","PASSIVE",
U1838="AKTIVCO DEFAUT GE &amp; POWER Cabinet","PASSIVE",
U1838="AKTIVCO Coupure ENEO &amp; Baisse de tension","PASSIVE",
U1838="Coupure ENEO &amp; Baisse de tension","PASSIVE",
U1838="Defaut GE &amp; POWER Cabinet","PASSIVE",
U1838="Sharing","PASSIVE",
U1838="Sites strategiques &amp; DataCenter","PASSIVE",
U1838="Exclu","Exclu",
U1838="SAT","ACTIVE",
U1838="SPARE-ISSUE","SPARE-ISSUE",
U1838="Fiber CAmtel","ACTIVE",
U1838="Fiber AOF","ACTIVE",
U1838="Projet OCM (HUAWEI)","PLANNED WORKS",
U1838="Projet OCM (NOKIA)","PLANNED WORKS",
U1838="ACCESS-ISSUE","ACCESS-ISSUE",
U1838="Projet OCM (ZTE, NOKIA, autres projets)","PLANNED WORKS",
U1838="No root CAuse","No root cause",
U1838="ODU HS","ACTIVE",
U1838="IP &amp; VLAN","ACTIVE",
U1838="Warehouse HUAWEI","SPARE-ISSUE",
U1838="SPARE-HS","SPARE-ISSUE",
U1838="Power Telco","ACTIVE",U1838="no impacts","no impacts"
),"")</f>
        <v/>
      </c>
      <c r="W1838" s="102"/>
      <c r="X1838" s="102"/>
      <c r="Y1838" s="102"/>
      <c r="Z1838" s="102"/>
      <c r="AA1838" s="102"/>
      <c r="AB1838" s="104" t="s">
        <v>5423</v>
      </c>
      <c r="AC1838" s="9"/>
      <c r="AD1838" s="9"/>
      <c r="AE1838" s="7" t="s">
        <v>5423</v>
      </c>
      <c r="AF1838" s="6"/>
      <c r="AG1838" s="7"/>
      <c r="AH1838" s="3" t="s">
        <v>5423</v>
      </c>
      <c r="AI1838" s="18" t="s">
        <v>5423</v>
      </c>
      <c r="AJ1838" s="18" t="s">
        <v>5423</v>
      </c>
      <c r="AK1838" s="18" t="s">
        <v>5423</v>
      </c>
      <c r="AL1838" s="18" t="s">
        <v>5423</v>
      </c>
      <c r="AM1838" s="18" t="s">
        <v>5423</v>
      </c>
      <c r="AN1838" s="18" t="s">
        <v>5423</v>
      </c>
      <c r="AO1838" s="18" t="s">
        <v>5423</v>
      </c>
      <c r="AP1838" s="18" t="s">
        <v>5423</v>
      </c>
      <c r="AQ1838" s="18" t="s">
        <v>5423</v>
      </c>
      <c r="AR1838" s="18" t="s">
        <v>5423</v>
      </c>
      <c r="AS1838" s="18" t="s">
        <v>5423</v>
      </c>
      <c r="AT1838" s="18" t="s">
        <v>5423</v>
      </c>
      <c r="AU1838" s="9" t="s">
        <v>5423</v>
      </c>
      <c r="AV1838" s="14"/>
      <c r="AW1838" s="14" t="s">
        <v>5423</v>
      </c>
      <c r="AX1838" s="14" t="str">
        <f>_xlfn.XLOOKUP(B1838,'[4]cell downs 18042026 17h'!$B:$B,'[4]cell downs 18042026 17h'!$B:$B,"")</f>
        <v/>
      </c>
      <c r="AY1838" s="14" t="str">
        <f>_xlfn.XLOOKUP(B1838,'[5]Cells Huawei 19042026 15h'!$B:$B,'[5]Cells Huawei 19042026 15h'!$B:$B,"")</f>
        <v/>
      </c>
      <c r="AZ1838" s="105" t="str">
        <f>_xlfn.XLOOKUP(B1838,'INCIDENT-04-23-2026'!E:E,'INCIDENT-04-23-2026'!F:F,"")</f>
        <v/>
      </c>
      <c r="BA1838" s="105" t="str">
        <f>_xlfn.XLOOKUP(B1838,'[6]Eneo 17H'!$C:$C,'[6]Eneo 17H'!$I:$I,"")</f>
        <v/>
      </c>
      <c r="BB1838" s="105" t="str">
        <f>_xlfn.XLOOKUP(B1838,[8]ALL!$B:$B,[8]ALL!$M:$M,"")</f>
        <v/>
      </c>
      <c r="BC1838" s="105" t="str">
        <f>_xlfn.XLOOKUP(B1838,'[6]Eneo 17H'!$C:$C,'[6]Eneo 17H'!$I:$I,"")</f>
        <v/>
      </c>
      <c r="BD1838" s="105" t="str">
        <f>_xlfn.XLOOKUP(B1838,'[7]Eneo 12H'!$C:$C,'[7]Eneo 12H'!$I:$I,"")</f>
        <v/>
      </c>
      <c r="BE1838" s="105" t="s">
        <v>5423</v>
      </c>
    </row>
    <row r="1839" spans="1:57" hidden="1" x14ac:dyDescent="0.3">
      <c r="A1839" s="1" t="s">
        <v>1087</v>
      </c>
      <c r="B1839" s="8" t="s">
        <v>1088</v>
      </c>
      <c r="C1839" s="3" t="str">
        <f>_xlfn.XLOOKUP(B1839,'[1]daily break down'!$D:$D,'[1]daily break down'!$E:$E,"")</f>
        <v>Yaounde</v>
      </c>
      <c r="D1839" s="1" t="s">
        <v>11</v>
      </c>
      <c r="E1839" s="1" t="s">
        <v>12</v>
      </c>
      <c r="F1839" s="3" t="s">
        <v>37</v>
      </c>
      <c r="G1839" s="1" t="s">
        <v>38</v>
      </c>
      <c r="H1839" s="27" t="str">
        <f>_xlfn.XLOOKUP(B1839,[2]CALCULATION!$B:$B,[2]CALCULATION!$H:$H,"")</f>
        <v>ZTE</v>
      </c>
      <c r="I1839" s="23">
        <v>0</v>
      </c>
      <c r="J1839" s="23">
        <v>0</v>
      </c>
      <c r="K1839" s="23">
        <v>0</v>
      </c>
      <c r="L1839" s="23">
        <v>0</v>
      </c>
      <c r="M1839" s="23">
        <v>0</v>
      </c>
      <c r="N1839" s="23">
        <v>0</v>
      </c>
      <c r="O1839" s="23">
        <v>5.8373854631270454</v>
      </c>
      <c r="P1839" s="103" t="s">
        <v>6555</v>
      </c>
      <c r="Q1839" s="36" t="s">
        <v>5796</v>
      </c>
      <c r="R1839" s="36"/>
      <c r="S1839" s="35" t="str" cm="1">
        <f t="array" ref="S1839">IFERROR(_xlfn.IFS(
U1839="MPR ISSUE","PDH",
U1839="BSS Hardware Issue","BSS",
U1839="Sites strategiques, MLL, Pylone, etc.","ENVTECH",
U1839="AKTIVCO DEFAUT GE &amp; POWER Cabinet","AKTIVCO",
U1839="AKTIVCO Coupure ENEO &amp; Baisse de tension","AKTIVCO GRID ONLY",
U1839="Coupure ENEO &amp; Baisse de tension","IHS GRID ONLY",
U1839="Defaut GE &amp; POWER Cabinet","IHS",
U1839="Sharing","Partners",
U1839="Sites strategiques &amp; DataCenter","SST &amp; DC",
U1839="Exclu","Exclu",
U1839="SAT","SAT",
U1839="SPARE-ISSUE","SPARE-ISSUE",
U1839="Fiber CAmtel","TRANS_FO_CAMTEL",
U1839="Fiber AOF","Fiber AOF",
U1839="Projet OCM (HUAWEI)","TRAVAUX-HUAWEI",
U1839="Projet OCM (NOKIA)","TRAVAUX-NOKIA",
U1839="ACCESS-ISSUE","ACCESS-ISSUE",
U1839="Projet OCM (ZTE, NOKIA, autres projets)","TRAVAUX OCM",
U1839="No root CAuse","No root cause",
U1839="ODU HS","PDH",
U1839="IP &amp; VLAN","PDH",
U1839="Warehouse HUAWEI","SPARE-ISSUE",
U1839="SPARE-HS","SPARE-ISSUE",
U1839="Power Telco","BSS",U1839="no impacts","no impacts"
),"")</f>
        <v/>
      </c>
      <c r="T1839" s="35" t="str" cm="1">
        <f t="array" ref="T1839">IFERROR(_xlfn.IFS(
U1839="MPR ISSUE","TX ISSUE",
U1839="BSS Hardware Issue","RAN ISSUE",
U1839="Sites strategiques, MLL, Pylone, etc.","ENVTECH",
U1839="AKTIVCO DEFAUT GE &amp; POWER Cabinet","POWER ISSUE",
U1839="AKTIVCO Coupure ENEO &amp; Baisse de tension","POWER ISSUE",
U1839="Coupure ENEO &amp; Baisse de tension","POWER ISSUE",
U1839="Defaut GE &amp; POWER Cabinet","POWER ISSUE",
U1839="Sharing","POWER ISSUE",
U1839="Sites strategiques &amp; DataCenter","POWER ISSUE",
U1839="Exclu","Exclu",
U1839="SAT","TX ISSUE",
U1839="SPARE-ISSUE","SPARE-ISSUE",
U1839="Fiber CAmtel","TX ISSUE",
U1839="Fiber AOF","TX ISSUE",
U1839="Projet OCM (HUAWEI)","TRAVAUX-HUAWEI",
U1839="Projet OCM (NOKIA)","TRAVAUX -NOKIA",
U1839="ACCESS-ISSUE","ACCESS-ISSUE",
U1839="Projet OCM (ZTE, NOKIA, autres projets)","TRAVAUX OCM",
U1839="No root CAuse","No root cause",
U1839="ODU HS","TX ISSUE",
U1839="IP &amp; VLAN","TX ISSUE",
U1839="Warehouse HUAWEI","SPARE-ISSUE",
U1839="SPARE-HS","SPARE-ISSUE",
U1839="Power Telco","RAN ISSUE",U1839="no impacts","no impacts"
),"")</f>
        <v/>
      </c>
      <c r="U1839" s="28"/>
      <c r="V1839" s="35" t="str" cm="1">
        <f t="array" ref="V1839">IFERROR(_xlfn.IFS(
U1839="MPR ISSUE","ACTIVE",
U1839="BSS Hardware Issue","ACTIVE",
U1839="Sites strategiques, MLL, Pylone, etc.","PASSIVE",
U1839="AKTIVCO DEFAUT GE &amp; POWER Cabinet","PASSIVE",
U1839="AKTIVCO Coupure ENEO &amp; Baisse de tension","PASSIVE",
U1839="Coupure ENEO &amp; Baisse de tension","PASSIVE",
U1839="Defaut GE &amp; POWER Cabinet","PASSIVE",
U1839="Sharing","PASSIVE",
U1839="Sites strategiques &amp; DataCenter","PASSIVE",
U1839="Exclu","Exclu",
U1839="SAT","ACTIVE",
U1839="SPARE-ISSUE","SPARE-ISSUE",
U1839="Fiber CAmtel","ACTIVE",
U1839="Fiber AOF","ACTIVE",
U1839="Projet OCM (HUAWEI)","PLANNED WORKS",
U1839="Projet OCM (NOKIA)","PLANNED WORKS",
U1839="ACCESS-ISSUE","ACCESS-ISSUE",
U1839="Projet OCM (ZTE, NOKIA, autres projets)","PLANNED WORKS",
U1839="No root CAuse","No root cause",
U1839="ODU HS","ACTIVE",
U1839="IP &amp; VLAN","ACTIVE",
U1839="Warehouse HUAWEI","SPARE-ISSUE",
U1839="SPARE-HS","SPARE-ISSUE",
U1839="Power Telco","ACTIVE",U1839="no impacts","no impacts"
),"")</f>
        <v/>
      </c>
      <c r="W1839" s="104"/>
      <c r="X1839" s="104"/>
      <c r="Y1839" s="104"/>
      <c r="Z1839" s="104"/>
      <c r="AA1839" s="104"/>
      <c r="AB1839" s="104" t="s">
        <v>6665</v>
      </c>
      <c r="AC1839" s="9"/>
      <c r="AD1839" s="9"/>
      <c r="AE1839" s="7"/>
      <c r="AF1839" s="6"/>
      <c r="AG1839" s="7"/>
      <c r="AH1839" s="3" t="s">
        <v>6402</v>
      </c>
      <c r="AI1839" s="18" t="s">
        <v>5423</v>
      </c>
      <c r="AJ1839" s="18" t="s">
        <v>5423</v>
      </c>
      <c r="AK1839" s="18" t="s">
        <v>5423</v>
      </c>
      <c r="AL1839" s="18" t="s">
        <v>5423</v>
      </c>
      <c r="AM1839" s="18" t="s">
        <v>5423</v>
      </c>
      <c r="AN1839" s="18" t="s">
        <v>5423</v>
      </c>
      <c r="AO1839" s="18" t="s">
        <v>5423</v>
      </c>
      <c r="AP1839" s="18" t="s">
        <v>5423</v>
      </c>
      <c r="AQ1839" s="18" t="s">
        <v>5423</v>
      </c>
      <c r="AR1839" s="18" t="s">
        <v>5423</v>
      </c>
      <c r="AS1839" s="18" t="s">
        <v>5423</v>
      </c>
      <c r="AT1839" s="18" t="s">
        <v>5423</v>
      </c>
      <c r="AU1839" s="9" t="s">
        <v>6233</v>
      </c>
      <c r="AV1839" s="14"/>
      <c r="AW1839" s="14" t="s">
        <v>5423</v>
      </c>
      <c r="AX1839" s="14" t="str">
        <f>_xlfn.XLOOKUP(B1839,'[4]cell downs 18042026 17h'!$B:$B,'[4]cell downs 18042026 17h'!$B:$B,"")</f>
        <v/>
      </c>
      <c r="AY1839" s="14" t="str">
        <f>_xlfn.XLOOKUP(B1839,'[5]Cells Huawei 19042026 15h'!$B:$B,'[5]Cells Huawei 19042026 15h'!$B:$B,"")</f>
        <v/>
      </c>
      <c r="AZ1839" s="105" t="str">
        <f>_xlfn.XLOOKUP(B1839,'INCIDENT-04-23-2026'!E:E,'INCIDENT-04-23-2026'!F:F,"")</f>
        <v/>
      </c>
      <c r="BA1839" s="105" t="str">
        <f>_xlfn.XLOOKUP(B1839,'[6]Eneo 17H'!$C:$C,'[6]Eneo 17H'!$I:$I,"")</f>
        <v/>
      </c>
      <c r="BC1839" s="105" t="str">
        <f>_xlfn.XLOOKUP(B1839,'[6]Eneo 17H'!$C:$C,'[6]Eneo 17H'!$I:$I,"")</f>
        <v/>
      </c>
      <c r="BD1839" s="105" t="str">
        <f>_xlfn.XLOOKUP(B1839,'[7]Eneo 12H'!$C:$C,'[7]Eneo 12H'!$I:$I,"")</f>
        <v/>
      </c>
      <c r="BE1839" s="105" t="s">
        <v>5423</v>
      </c>
    </row>
    <row r="1840" spans="1:57" hidden="1" x14ac:dyDescent="0.3">
      <c r="A1840" s="1" t="s">
        <v>2121</v>
      </c>
      <c r="B1840" s="8" t="s">
        <v>2122</v>
      </c>
      <c r="C1840" s="3" t="str">
        <f>_xlfn.XLOOKUP(B1840,'[1]daily break down'!$D:$D,'[1]daily break down'!$E:$E,"")</f>
        <v>Yaounde</v>
      </c>
      <c r="D1840" s="1" t="s">
        <v>11</v>
      </c>
      <c r="E1840" s="1" t="s">
        <v>12</v>
      </c>
      <c r="F1840" s="3" t="s">
        <v>37</v>
      </c>
      <c r="G1840" s="1" t="s">
        <v>38</v>
      </c>
      <c r="H1840" s="27" t="str">
        <f>_xlfn.XLOOKUP(B1840,[2]CALCULATION!$B:$B,[2]CALCULATION!$H:$H,"")</f>
        <v>ZTE</v>
      </c>
      <c r="I1840" s="23">
        <v>0</v>
      </c>
      <c r="J1840" s="23">
        <v>0</v>
      </c>
      <c r="K1840" s="23">
        <v>0</v>
      </c>
      <c r="L1840" s="23">
        <v>0</v>
      </c>
      <c r="M1840" s="23">
        <v>0</v>
      </c>
      <c r="N1840" s="23">
        <v>0</v>
      </c>
      <c r="O1840" s="23">
        <v>3.9255007376588415E-2</v>
      </c>
      <c r="P1840" s="103" t="s">
        <v>6554</v>
      </c>
      <c r="Q1840" s="36" t="s">
        <v>5796</v>
      </c>
      <c r="R1840" s="36"/>
      <c r="S1840" s="35" t="str" cm="1">
        <f t="array" ref="S1840">IFERROR(_xlfn.IFS(
U1840="MPR ISSUE","PDH",
U1840="BSS Hardware Issue","BSS",
U1840="Sites strategiques, MLL, Pylone, etc.","ENVTECH",
U1840="AKTIVCO DEFAUT GE &amp; POWER Cabinet","AKTIVCO",
U1840="AKTIVCO Coupure ENEO &amp; Baisse de tension","AKTIVCO GRID ONLY",
U1840="Coupure ENEO &amp; Baisse de tension","IHS GRID ONLY",
U1840="Defaut GE &amp; POWER Cabinet","IHS",
U1840="Sharing","Partners",
U1840="Sites strategiques &amp; DataCenter","SST &amp; DC",
U1840="Exclu","Exclu",
U1840="SAT","SAT",
U1840="SPARE-ISSUE","SPARE-ISSUE",
U1840="Fiber CAmtel","TRANS_FO_CAMTEL",
U1840="Fiber AOF","Fiber AOF",
U1840="Projet OCM (HUAWEI)","TRAVAUX-HUAWEI",
U1840="Projet OCM (NOKIA)","TRAVAUX-NOKIA",
U1840="ACCESS-ISSUE","ACCESS-ISSUE",
U1840="Projet OCM (ZTE, NOKIA, autres projets)","TRAVAUX OCM",
U1840="No root CAuse","No root cause",
U1840="ODU HS","PDH",
U1840="IP &amp; VLAN","PDH",
U1840="Warehouse HUAWEI","SPARE-ISSUE",
U1840="SPARE-HS","SPARE-ISSUE",
U1840="Power Telco","BSS",U1840="no impacts","no impacts"
),"")</f>
        <v/>
      </c>
      <c r="T1840" s="35" t="str" cm="1">
        <f t="array" ref="T1840">IFERROR(_xlfn.IFS(
U1840="MPR ISSUE","TX ISSUE",
U1840="BSS Hardware Issue","RAN ISSUE",
U1840="Sites strategiques, MLL, Pylone, etc.","ENVTECH",
U1840="AKTIVCO DEFAUT GE &amp; POWER Cabinet","POWER ISSUE",
U1840="AKTIVCO Coupure ENEO &amp; Baisse de tension","POWER ISSUE",
U1840="Coupure ENEO &amp; Baisse de tension","POWER ISSUE",
U1840="Defaut GE &amp; POWER Cabinet","POWER ISSUE",
U1840="Sharing","POWER ISSUE",
U1840="Sites strategiques &amp; DataCenter","POWER ISSUE",
U1840="Exclu","Exclu",
U1840="SAT","TX ISSUE",
U1840="SPARE-ISSUE","SPARE-ISSUE",
U1840="Fiber CAmtel","TX ISSUE",
U1840="Fiber AOF","TX ISSUE",
U1840="Projet OCM (HUAWEI)","TRAVAUX-HUAWEI",
U1840="Projet OCM (NOKIA)","TRAVAUX -NOKIA",
U1840="ACCESS-ISSUE","ACCESS-ISSUE",
U1840="Projet OCM (ZTE, NOKIA, autres projets)","TRAVAUX OCM",
U1840="No root CAuse","No root cause",
U1840="ODU HS","TX ISSUE",
U1840="IP &amp; VLAN","TX ISSUE",
U1840="Warehouse HUAWEI","SPARE-ISSUE",
U1840="SPARE-HS","SPARE-ISSUE",
U1840="Power Telco","RAN ISSUE",U1840="no impacts","no impacts"
),"")</f>
        <v/>
      </c>
      <c r="U1840" s="28"/>
      <c r="V1840" s="35" t="str" cm="1">
        <f t="array" ref="V1840">IFERROR(_xlfn.IFS(
U1840="MPR ISSUE","ACTIVE",
U1840="BSS Hardware Issue","ACTIVE",
U1840="Sites strategiques, MLL, Pylone, etc.","PASSIVE",
U1840="AKTIVCO DEFAUT GE &amp; POWER Cabinet","PASSIVE",
U1840="AKTIVCO Coupure ENEO &amp; Baisse de tension","PASSIVE",
U1840="Coupure ENEO &amp; Baisse de tension","PASSIVE",
U1840="Defaut GE &amp; POWER Cabinet","PASSIVE",
U1840="Sharing","PASSIVE",
U1840="Sites strategiques &amp; DataCenter","PASSIVE",
U1840="Exclu","Exclu",
U1840="SAT","ACTIVE",
U1840="SPARE-ISSUE","SPARE-ISSUE",
U1840="Fiber CAmtel","ACTIVE",
U1840="Fiber AOF","ACTIVE",
U1840="Projet OCM (HUAWEI)","PLANNED WORKS",
U1840="Projet OCM (NOKIA)","PLANNED WORKS",
U1840="ACCESS-ISSUE","ACCESS-ISSUE",
U1840="Projet OCM (ZTE, NOKIA, autres projets)","PLANNED WORKS",
U1840="No root CAuse","No root cause",
U1840="ODU HS","ACTIVE",
U1840="IP &amp; VLAN","ACTIVE",
U1840="Warehouse HUAWEI","SPARE-ISSUE",
U1840="SPARE-HS","SPARE-ISSUE",
U1840="Power Telco","ACTIVE",U1840="no impacts","no impacts"
),"")</f>
        <v/>
      </c>
      <c r="W1840" s="102"/>
      <c r="X1840" s="102"/>
      <c r="Y1840" s="102"/>
      <c r="Z1840" s="102"/>
      <c r="AA1840" s="102"/>
      <c r="AB1840" s="104" t="s">
        <v>5423</v>
      </c>
      <c r="AC1840" s="9"/>
      <c r="AD1840" s="9"/>
      <c r="AE1840" s="7" t="s">
        <v>5423</v>
      </c>
      <c r="AF1840" s="6"/>
      <c r="AG1840" s="7"/>
      <c r="AH1840" s="3" t="s">
        <v>5423</v>
      </c>
      <c r="AI1840" s="18" t="s">
        <v>5423</v>
      </c>
      <c r="AJ1840" s="18" t="s">
        <v>5423</v>
      </c>
      <c r="AK1840" s="18" t="s">
        <v>5423</v>
      </c>
      <c r="AL1840" s="18" t="s">
        <v>5423</v>
      </c>
      <c r="AM1840" s="18" t="s">
        <v>5423</v>
      </c>
      <c r="AN1840" s="18" t="s">
        <v>5423</v>
      </c>
      <c r="AO1840" s="18" t="s">
        <v>5423</v>
      </c>
      <c r="AP1840" s="18" t="s">
        <v>5423</v>
      </c>
      <c r="AQ1840" s="18" t="s">
        <v>5423</v>
      </c>
      <c r="AR1840" s="18" t="s">
        <v>5423</v>
      </c>
      <c r="AS1840" s="18" t="s">
        <v>5423</v>
      </c>
      <c r="AT1840" s="18" t="s">
        <v>5423</v>
      </c>
      <c r="AU1840" s="9" t="s">
        <v>5423</v>
      </c>
      <c r="AV1840" s="14"/>
      <c r="AW1840" s="14" t="s">
        <v>5423</v>
      </c>
      <c r="AX1840" s="14" t="str">
        <f>_xlfn.XLOOKUP(B1840,'[4]cell downs 18042026 17h'!$B:$B,'[4]cell downs 18042026 17h'!$B:$B,"")</f>
        <v/>
      </c>
      <c r="AY1840" s="14" t="str">
        <f>_xlfn.XLOOKUP(B1840,'[5]Cells Huawei 19042026 15h'!$B:$B,'[5]Cells Huawei 19042026 15h'!$B:$B,"")</f>
        <v/>
      </c>
      <c r="AZ1840" s="105" t="str">
        <f>_xlfn.XLOOKUP(B1840,'INCIDENT-04-23-2026'!E:E,'INCIDENT-04-23-2026'!F:F,"")</f>
        <v/>
      </c>
      <c r="BA1840" s="105" t="str">
        <f>_xlfn.XLOOKUP(B1840,'[6]Eneo 17H'!$C:$C,'[6]Eneo 17H'!$I:$I,"")</f>
        <v/>
      </c>
      <c r="BB1840" s="105" t="str">
        <f>_xlfn.XLOOKUP(B1840,[8]ALL!$B:$B,[8]ALL!$M:$M,"")</f>
        <v/>
      </c>
      <c r="BC1840" s="105" t="str">
        <f>_xlfn.XLOOKUP(B1840,'[6]Eneo 17H'!$C:$C,'[6]Eneo 17H'!$I:$I,"")</f>
        <v/>
      </c>
      <c r="BD1840" s="105" t="str">
        <f>_xlfn.XLOOKUP(B1840,'[7]Eneo 12H'!$C:$C,'[7]Eneo 12H'!$I:$I,"")</f>
        <v/>
      </c>
      <c r="BE1840" s="105" t="s">
        <v>5423</v>
      </c>
    </row>
    <row r="1841" spans="1:57" hidden="1" x14ac:dyDescent="0.3">
      <c r="A1841" s="1" t="s">
        <v>3152</v>
      </c>
      <c r="B1841" s="8" t="s">
        <v>3153</v>
      </c>
      <c r="C1841" s="3" t="str">
        <f>_xlfn.XLOOKUP(B1841,'[1]daily break down'!$D:$D,'[1]daily break down'!$E:$E,"")</f>
        <v>Yaounde</v>
      </c>
      <c r="D1841" s="1" t="s">
        <v>11</v>
      </c>
      <c r="E1841" s="1" t="s">
        <v>145</v>
      </c>
      <c r="F1841" s="3" t="s">
        <v>37</v>
      </c>
      <c r="G1841" s="1" t="s">
        <v>38</v>
      </c>
      <c r="H1841" s="27" t="str">
        <f>_xlfn.XLOOKUP(B1841,[2]CALCULATION!$B:$B,[2]CALCULATION!$H:$H,"")</f>
        <v>ZTE</v>
      </c>
      <c r="I1841" s="23">
        <v>0</v>
      </c>
      <c r="J1841" s="23">
        <v>0</v>
      </c>
      <c r="K1841" s="23">
        <v>0</v>
      </c>
      <c r="L1841" s="23">
        <v>0</v>
      </c>
      <c r="M1841" s="23">
        <v>0</v>
      </c>
      <c r="N1841" s="23">
        <v>0</v>
      </c>
      <c r="O1841" s="23">
        <v>1.1574965827990153E-2</v>
      </c>
      <c r="P1841" s="103" t="s">
        <v>6554</v>
      </c>
      <c r="Q1841" s="36" t="s">
        <v>5796</v>
      </c>
      <c r="R1841" s="36"/>
      <c r="S1841" s="35" t="str" cm="1">
        <f t="array" ref="S1841">IFERROR(_xlfn.IFS(
U1841="MPR ISSUE","PDH",
U1841="BSS Hardware Issue","BSS",
U1841="Sites strategiques, MLL, Pylone, etc.","ENVTECH",
U1841="AKTIVCO DEFAUT GE &amp; POWER Cabinet","AKTIVCO",
U1841="AKTIVCO Coupure ENEO &amp; Baisse de tension","AKTIVCO GRID ONLY",
U1841="Coupure ENEO &amp; Baisse de tension","IHS GRID ONLY",
U1841="Defaut GE &amp; POWER Cabinet","IHS",
U1841="Sharing","Partners",
U1841="Sites strategiques &amp; DataCenter","SST &amp; DC",
U1841="Exclu","Exclu",
U1841="SAT","SAT",
U1841="SPARE-ISSUE","SPARE-ISSUE",
U1841="Fiber CAmtel","TRANS_FO_CAMTEL",
U1841="Fiber AOF","Fiber AOF",
U1841="Projet OCM (HUAWEI)","TRAVAUX-HUAWEI",
U1841="Projet OCM (NOKIA)","TRAVAUX-NOKIA",
U1841="ACCESS-ISSUE","ACCESS-ISSUE",
U1841="Projet OCM (ZTE, NOKIA, autres projets)","TRAVAUX OCM",
U1841="No root CAuse","No root cause",
U1841="ODU HS","PDH",
U1841="IP &amp; VLAN","PDH",
U1841="Warehouse HUAWEI","SPARE-ISSUE",
U1841="SPARE-HS","SPARE-ISSUE",
U1841="Power Telco","BSS",U1841="no impacts","no impacts"
),"")</f>
        <v/>
      </c>
      <c r="T1841" s="35" t="str" cm="1">
        <f t="array" ref="T1841">IFERROR(_xlfn.IFS(
U1841="MPR ISSUE","TX ISSUE",
U1841="BSS Hardware Issue","RAN ISSUE",
U1841="Sites strategiques, MLL, Pylone, etc.","ENVTECH",
U1841="AKTIVCO DEFAUT GE &amp; POWER Cabinet","POWER ISSUE",
U1841="AKTIVCO Coupure ENEO &amp; Baisse de tension","POWER ISSUE",
U1841="Coupure ENEO &amp; Baisse de tension","POWER ISSUE",
U1841="Defaut GE &amp; POWER Cabinet","POWER ISSUE",
U1841="Sharing","POWER ISSUE",
U1841="Sites strategiques &amp; DataCenter","POWER ISSUE",
U1841="Exclu","Exclu",
U1841="SAT","TX ISSUE",
U1841="SPARE-ISSUE","SPARE-ISSUE",
U1841="Fiber CAmtel","TX ISSUE",
U1841="Fiber AOF","TX ISSUE",
U1841="Projet OCM (HUAWEI)","TRAVAUX-HUAWEI",
U1841="Projet OCM (NOKIA)","TRAVAUX -NOKIA",
U1841="ACCESS-ISSUE","ACCESS-ISSUE",
U1841="Projet OCM (ZTE, NOKIA, autres projets)","TRAVAUX OCM",
U1841="No root CAuse","No root cause",
U1841="ODU HS","TX ISSUE",
U1841="IP &amp; VLAN","TX ISSUE",
U1841="Warehouse HUAWEI","SPARE-ISSUE",
U1841="SPARE-HS","SPARE-ISSUE",
U1841="Power Telco","RAN ISSUE",U1841="no impacts","no impacts"
),"")</f>
        <v/>
      </c>
      <c r="U1841" s="28"/>
      <c r="V1841" s="35" t="str" cm="1">
        <f t="array" ref="V1841">IFERROR(_xlfn.IFS(
U1841="MPR ISSUE","ACTIVE",
U1841="BSS Hardware Issue","ACTIVE",
U1841="Sites strategiques, MLL, Pylone, etc.","PASSIVE",
U1841="AKTIVCO DEFAUT GE &amp; POWER Cabinet","PASSIVE",
U1841="AKTIVCO Coupure ENEO &amp; Baisse de tension","PASSIVE",
U1841="Coupure ENEO &amp; Baisse de tension","PASSIVE",
U1841="Defaut GE &amp; POWER Cabinet","PASSIVE",
U1841="Sharing","PASSIVE",
U1841="Sites strategiques &amp; DataCenter","PASSIVE",
U1841="Exclu","Exclu",
U1841="SAT","ACTIVE",
U1841="SPARE-ISSUE","SPARE-ISSUE",
U1841="Fiber CAmtel","ACTIVE",
U1841="Fiber AOF","ACTIVE",
U1841="Projet OCM (HUAWEI)","PLANNED WORKS",
U1841="Projet OCM (NOKIA)","PLANNED WORKS",
U1841="ACCESS-ISSUE","ACCESS-ISSUE",
U1841="Projet OCM (ZTE, NOKIA, autres projets)","PLANNED WORKS",
U1841="No root CAuse","No root cause",
U1841="ODU HS","ACTIVE",
U1841="IP &amp; VLAN","ACTIVE",
U1841="Warehouse HUAWEI","SPARE-ISSUE",
U1841="SPARE-HS","SPARE-ISSUE",
U1841="Power Telco","ACTIVE",U1841="no impacts","no impacts"
),"")</f>
        <v/>
      </c>
      <c r="W1841" s="102"/>
      <c r="X1841" s="102"/>
      <c r="Y1841" s="102"/>
      <c r="Z1841" s="102"/>
      <c r="AA1841" s="102"/>
      <c r="AB1841" s="104" t="s">
        <v>5423</v>
      </c>
      <c r="AC1841" s="9"/>
      <c r="AD1841" s="9"/>
      <c r="AE1841" s="7" t="s">
        <v>5423</v>
      </c>
      <c r="AF1841" s="6"/>
      <c r="AG1841" s="7"/>
      <c r="AH1841" s="3" t="s">
        <v>5423</v>
      </c>
      <c r="AI1841" s="18" t="s">
        <v>5423</v>
      </c>
      <c r="AJ1841" s="18" t="s">
        <v>5423</v>
      </c>
      <c r="AK1841" s="18" t="s">
        <v>5423</v>
      </c>
      <c r="AL1841" s="18" t="s">
        <v>5423</v>
      </c>
      <c r="AM1841" s="18" t="s">
        <v>5423</v>
      </c>
      <c r="AN1841" s="18" t="s">
        <v>5423</v>
      </c>
      <c r="AO1841" s="18" t="s">
        <v>5423</v>
      </c>
      <c r="AP1841" s="18" t="s">
        <v>5423</v>
      </c>
      <c r="AQ1841" s="18" t="s">
        <v>5423</v>
      </c>
      <c r="AR1841" s="18" t="s">
        <v>5423</v>
      </c>
      <c r="AS1841" s="18" t="s">
        <v>5423</v>
      </c>
      <c r="AT1841" s="18" t="s">
        <v>5423</v>
      </c>
      <c r="AU1841" s="9" t="s">
        <v>5423</v>
      </c>
      <c r="AV1841" s="14"/>
      <c r="AW1841" s="14" t="s">
        <v>5423</v>
      </c>
      <c r="AX1841" s="14" t="str">
        <f>_xlfn.XLOOKUP(B1841,'[4]cell downs 18042026 17h'!$B:$B,'[4]cell downs 18042026 17h'!$B:$B,"")</f>
        <v/>
      </c>
      <c r="AY1841" s="14" t="str">
        <f>_xlfn.XLOOKUP(B1841,'[5]Cells Huawei 19042026 15h'!$B:$B,'[5]Cells Huawei 19042026 15h'!$B:$B,"")</f>
        <v/>
      </c>
      <c r="AZ1841" s="105" t="str">
        <f>_xlfn.XLOOKUP(B1841,'INCIDENT-04-23-2026'!E:E,'INCIDENT-04-23-2026'!F:F,"")</f>
        <v/>
      </c>
      <c r="BA1841" s="105" t="str">
        <f>_xlfn.XLOOKUP(B1841,'[6]Eneo 17H'!$C:$C,'[6]Eneo 17H'!$I:$I,"")</f>
        <v/>
      </c>
      <c r="BB1841" s="105" t="str">
        <f>_xlfn.XLOOKUP(B1841,[8]ALL!$B:$B,[8]ALL!$M:$M,"")</f>
        <v/>
      </c>
      <c r="BC1841" s="105" t="str">
        <f>_xlfn.XLOOKUP(B1841,'[6]Eneo 17H'!$C:$C,'[6]Eneo 17H'!$I:$I,"")</f>
        <v/>
      </c>
      <c r="BD1841" s="105" t="str">
        <f>_xlfn.XLOOKUP(B1841,'[7]Eneo 12H'!$C:$C,'[7]Eneo 12H'!$I:$I,"")</f>
        <v/>
      </c>
      <c r="BE1841" s="105" t="s">
        <v>5423</v>
      </c>
    </row>
    <row r="1842" spans="1:57" hidden="1" x14ac:dyDescent="0.3">
      <c r="A1842" s="1" t="s">
        <v>3424</v>
      </c>
      <c r="B1842" s="8" t="s">
        <v>3425</v>
      </c>
      <c r="C1842" s="3" t="str">
        <f>_xlfn.XLOOKUP(B1842,'[1]daily break down'!$D:$D,'[1]daily break down'!$E:$E,"")</f>
        <v>Douala</v>
      </c>
      <c r="D1842" s="1" t="s">
        <v>11</v>
      </c>
      <c r="E1842" s="1" t="s">
        <v>195</v>
      </c>
      <c r="F1842" s="3" t="s">
        <v>31</v>
      </c>
      <c r="G1842" s="1" t="s">
        <v>32</v>
      </c>
      <c r="H1842" s="27" t="str">
        <f>_xlfn.XLOOKUP(B1842,[2]CALCULATION!$B:$B,[2]CALCULATION!$H:$H,"")</f>
        <v>ZTE</v>
      </c>
      <c r="I1842" s="23">
        <v>0</v>
      </c>
      <c r="J1842" s="23">
        <v>0</v>
      </c>
      <c r="K1842" s="23">
        <v>0</v>
      </c>
      <c r="L1842" s="23">
        <v>0</v>
      </c>
      <c r="M1842" s="23">
        <v>0</v>
      </c>
      <c r="N1842" s="23">
        <v>0</v>
      </c>
      <c r="O1842" s="23">
        <v>0</v>
      </c>
      <c r="P1842" s="103" t="s">
        <v>6554</v>
      </c>
      <c r="Q1842" s="36" t="s">
        <v>5796</v>
      </c>
      <c r="R1842" s="36"/>
      <c r="S1842" s="35" t="str" cm="1">
        <f t="array" ref="S1842">IFERROR(_xlfn.IFS(
U1842="MPR ISSUE","PDH",
U1842="BSS Hardware Issue","BSS",
U1842="Sites strategiques, MLL, Pylone, etc.","ENVTECH",
U1842="AKTIVCO DEFAUT GE &amp; POWER Cabinet","AKTIVCO",
U1842="AKTIVCO Coupure ENEO &amp; Baisse de tension","AKTIVCO GRID ONLY",
U1842="Coupure ENEO &amp; Baisse de tension","IHS GRID ONLY",
U1842="Defaut GE &amp; POWER Cabinet","IHS",
U1842="Sharing","Partners",
U1842="Sites strategiques &amp; DataCenter","SST &amp; DC",
U1842="Exclu","Exclu",
U1842="SAT","SAT",
U1842="SPARE-ISSUE","SPARE-ISSUE",
U1842="Fiber CAmtel","TRANS_FO_CAMTEL",
U1842="Fiber AOF","Fiber AOF",
U1842="Projet OCM (HUAWEI)","TRAVAUX-HUAWEI",
U1842="Projet OCM (NOKIA)","TRAVAUX-NOKIA",
U1842="ACCESS-ISSUE","ACCESS-ISSUE",
U1842="Projet OCM (ZTE, NOKIA, autres projets)","TRAVAUX OCM",
U1842="No root CAuse","No root cause",
U1842="ODU HS","PDH",
U1842="IP &amp; VLAN","PDH",
U1842="Warehouse HUAWEI","SPARE-ISSUE",
U1842="SPARE-HS","SPARE-ISSUE",
U1842="Power Telco","BSS",U1842="no impacts","no impacts"
),"")</f>
        <v/>
      </c>
      <c r="T1842" s="35" t="str" cm="1">
        <f t="array" ref="T1842">IFERROR(_xlfn.IFS(
U1842="MPR ISSUE","TX ISSUE",
U1842="BSS Hardware Issue","RAN ISSUE",
U1842="Sites strategiques, MLL, Pylone, etc.","ENVTECH",
U1842="AKTIVCO DEFAUT GE &amp; POWER Cabinet","POWER ISSUE",
U1842="AKTIVCO Coupure ENEO &amp; Baisse de tension","POWER ISSUE",
U1842="Coupure ENEO &amp; Baisse de tension","POWER ISSUE",
U1842="Defaut GE &amp; POWER Cabinet","POWER ISSUE",
U1842="Sharing","POWER ISSUE",
U1842="Sites strategiques &amp; DataCenter","POWER ISSUE",
U1842="Exclu","Exclu",
U1842="SAT","TX ISSUE",
U1842="SPARE-ISSUE","SPARE-ISSUE",
U1842="Fiber CAmtel","TX ISSUE",
U1842="Fiber AOF","TX ISSUE",
U1842="Projet OCM (HUAWEI)","TRAVAUX-HUAWEI",
U1842="Projet OCM (NOKIA)","TRAVAUX -NOKIA",
U1842="ACCESS-ISSUE","ACCESS-ISSUE",
U1842="Projet OCM (ZTE, NOKIA, autres projets)","TRAVAUX OCM",
U1842="No root CAuse","No root cause",
U1842="ODU HS","TX ISSUE",
U1842="IP &amp; VLAN","TX ISSUE",
U1842="Warehouse HUAWEI","SPARE-ISSUE",
U1842="SPARE-HS","SPARE-ISSUE",
U1842="Power Telco","RAN ISSUE",U1842="no impacts","no impacts"
),"")</f>
        <v/>
      </c>
      <c r="U1842" s="28"/>
      <c r="V1842" s="35" t="str" cm="1">
        <f t="array" ref="V1842">IFERROR(_xlfn.IFS(
U1842="MPR ISSUE","ACTIVE",
U1842="BSS Hardware Issue","ACTIVE",
U1842="Sites strategiques, MLL, Pylone, etc.","PASSIVE",
U1842="AKTIVCO DEFAUT GE &amp; POWER Cabinet","PASSIVE",
U1842="AKTIVCO Coupure ENEO &amp; Baisse de tension","PASSIVE",
U1842="Coupure ENEO &amp; Baisse de tension","PASSIVE",
U1842="Defaut GE &amp; POWER Cabinet","PASSIVE",
U1842="Sharing","PASSIVE",
U1842="Sites strategiques &amp; DataCenter","PASSIVE",
U1842="Exclu","Exclu",
U1842="SAT","ACTIVE",
U1842="SPARE-ISSUE","SPARE-ISSUE",
U1842="Fiber CAmtel","ACTIVE",
U1842="Fiber AOF","ACTIVE",
U1842="Projet OCM (HUAWEI)","PLANNED WORKS",
U1842="Projet OCM (NOKIA)","PLANNED WORKS",
U1842="ACCESS-ISSUE","ACCESS-ISSUE",
U1842="Projet OCM (ZTE, NOKIA, autres projets)","PLANNED WORKS",
U1842="No root CAuse","No root cause",
U1842="ODU HS","ACTIVE",
U1842="IP &amp; VLAN","ACTIVE",
U1842="Warehouse HUAWEI","SPARE-ISSUE",
U1842="SPARE-HS","SPARE-ISSUE",
U1842="Power Telco","ACTIVE",U1842="no impacts","no impacts"
),"")</f>
        <v/>
      </c>
      <c r="W1842" s="102"/>
      <c r="X1842" s="102"/>
      <c r="Y1842" s="102"/>
      <c r="Z1842" s="102"/>
      <c r="AA1842" s="102"/>
      <c r="AB1842" s="104" t="s">
        <v>5423</v>
      </c>
      <c r="AC1842" s="9"/>
      <c r="AD1842" s="9"/>
      <c r="AE1842" s="7" t="s">
        <v>5423</v>
      </c>
      <c r="AF1842" s="6"/>
      <c r="AG1842" s="7"/>
      <c r="AH1842" s="3" t="s">
        <v>5423</v>
      </c>
      <c r="AI1842" s="18" t="s">
        <v>5423</v>
      </c>
      <c r="AJ1842" s="18" t="s">
        <v>5423</v>
      </c>
      <c r="AK1842" s="18" t="s">
        <v>5423</v>
      </c>
      <c r="AL1842" s="18" t="s">
        <v>5423</v>
      </c>
      <c r="AM1842" s="18" t="s">
        <v>5423</v>
      </c>
      <c r="AN1842" s="18" t="s">
        <v>5423</v>
      </c>
      <c r="AO1842" s="18" t="s">
        <v>5423</v>
      </c>
      <c r="AP1842" s="18" t="s">
        <v>5423</v>
      </c>
      <c r="AQ1842" s="18" t="s">
        <v>5423</v>
      </c>
      <c r="AR1842" s="18" t="s">
        <v>5423</v>
      </c>
      <c r="AS1842" s="18" t="s">
        <v>5423</v>
      </c>
      <c r="AT1842" s="18" t="s">
        <v>5423</v>
      </c>
      <c r="AU1842" s="9" t="s">
        <v>5423</v>
      </c>
      <c r="AV1842" s="14"/>
      <c r="AW1842" s="14" t="s">
        <v>5423</v>
      </c>
      <c r="AX1842" s="14" t="str">
        <f>_xlfn.XLOOKUP(B1842,'[4]cell downs 18042026 17h'!$B:$B,'[4]cell downs 18042026 17h'!$B:$B,"")</f>
        <v/>
      </c>
      <c r="AY1842" s="14" t="str">
        <f>_xlfn.XLOOKUP(B1842,'[5]Cells Huawei 19042026 15h'!$B:$B,'[5]Cells Huawei 19042026 15h'!$B:$B,"")</f>
        <v/>
      </c>
      <c r="AZ1842" s="105" t="str">
        <f>_xlfn.XLOOKUP(B1842,'INCIDENT-04-23-2026'!E:E,'INCIDENT-04-23-2026'!F:F,"")</f>
        <v/>
      </c>
      <c r="BA1842" s="105" t="str">
        <f>_xlfn.XLOOKUP(B1842,'[6]Eneo 17H'!$C:$C,'[6]Eneo 17H'!$I:$I,"")</f>
        <v/>
      </c>
      <c r="BB1842" s="105" t="str">
        <f>_xlfn.XLOOKUP(B1842,[8]ALL!$B:$B,[8]ALL!$M:$M,"")</f>
        <v/>
      </c>
      <c r="BC1842" s="105" t="str">
        <f>_xlfn.XLOOKUP(B1842,'[6]Eneo 17H'!$C:$C,'[6]Eneo 17H'!$I:$I,"")</f>
        <v/>
      </c>
      <c r="BD1842" s="105" t="str">
        <f>_xlfn.XLOOKUP(B1842,'[7]Eneo 12H'!$C:$C,'[7]Eneo 12H'!$I:$I,"")</f>
        <v/>
      </c>
      <c r="BE1842" s="105" t="s">
        <v>5423</v>
      </c>
    </row>
    <row r="1843" spans="1:57" hidden="1" x14ac:dyDescent="0.3">
      <c r="A1843" s="1" t="s">
        <v>898</v>
      </c>
      <c r="B1843" s="8" t="s">
        <v>899</v>
      </c>
      <c r="C1843" s="3" t="str">
        <f>_xlfn.XLOOKUP(B1843,'[1]daily break down'!$D:$D,'[1]daily break down'!$E:$E,"")</f>
        <v>SUD-OUEST</v>
      </c>
      <c r="D1843" s="1" t="s">
        <v>11</v>
      </c>
      <c r="E1843" s="1" t="s">
        <v>154</v>
      </c>
      <c r="F1843" s="3" t="s">
        <v>13</v>
      </c>
      <c r="G1843" s="1" t="s">
        <v>900</v>
      </c>
      <c r="H1843" s="25" t="str">
        <f>_xlfn.XLOOKUP(B1843,[2]CALCULATION!$B:$B,[2]CALCULATION!$H:$H,"")</f>
        <v>Huawei</v>
      </c>
      <c r="I1843" s="23">
        <v>0</v>
      </c>
      <c r="J1843" s="23">
        <v>0</v>
      </c>
      <c r="K1843" s="23">
        <v>0</v>
      </c>
      <c r="L1843" s="23">
        <v>0</v>
      </c>
      <c r="M1843" s="23">
        <v>0</v>
      </c>
      <c r="N1843" s="23">
        <v>0</v>
      </c>
      <c r="O1843" s="23">
        <v>0</v>
      </c>
      <c r="P1843" s="103" t="s">
        <v>6554</v>
      </c>
      <c r="Q1843" s="36" t="s">
        <v>6552</v>
      </c>
      <c r="R1843" s="36"/>
      <c r="S1843" s="35" t="str" cm="1">
        <f t="array" ref="S1843">IFERROR(_xlfn.IFS(
U1843="MPR ISSUE","PDH",
U1843="BSS Hardware Issue","BSS",
U1843="Sites strategiques, MLL, Pylone, etc.","ENVTECH",
U1843="AKTIVCO DEFAUT GE &amp; POWER Cabinet","AKTIVCO",
U1843="AKTIVCO Coupure ENEO &amp; Baisse de tension","AKTIVCO GRID ONLY",
U1843="Coupure ENEO &amp; Baisse de tension","IHS GRID ONLY",
U1843="Defaut GE &amp; POWER Cabinet","IHS",
U1843="Sharing","Partners",
U1843="Sites strategiques &amp; DataCenter","SST &amp; DC",
U1843="Exclu","Exclu",
U1843="SAT","SAT",
U1843="SPARE-ISSUE","SPARE-ISSUE",
U1843="Fiber CAmtel","TRANS_FO_CAMTEL",
U1843="Fiber AOF","Fiber AOF",
U1843="Projet OCM (HUAWEI)","TRAVAUX-HUAWEI",
U1843="Projet OCM (NOKIA)","TRAVAUX-NOKIA",
U1843="ACCESS-ISSUE","ACCESS-ISSUE",
U1843="Projet OCM (ZTE, NOKIA, autres projets)","TRAVAUX OCM",
U1843="No root CAuse","No root cause",
U1843="ODU HS","PDH",
U1843="IP &amp; VLAN","PDH",
U1843="Warehouse HUAWEI","SPARE-ISSUE",
U1843="SPARE-HS","SPARE-ISSUE",
U1843="Power Telco","BSS",U1843="no impacts","no impacts"
),"")</f>
        <v/>
      </c>
      <c r="T1843" s="35" t="str" cm="1">
        <f t="array" ref="T1843">IFERROR(_xlfn.IFS(
U1843="MPR ISSUE","TX ISSUE",
U1843="BSS Hardware Issue","RAN ISSUE",
U1843="Sites strategiques, MLL, Pylone, etc.","ENVTECH",
U1843="AKTIVCO DEFAUT GE &amp; POWER Cabinet","POWER ISSUE",
U1843="AKTIVCO Coupure ENEO &amp; Baisse de tension","POWER ISSUE",
U1843="Coupure ENEO &amp; Baisse de tension","POWER ISSUE",
U1843="Defaut GE &amp; POWER Cabinet","POWER ISSUE",
U1843="Sharing","POWER ISSUE",
U1843="Sites strategiques &amp; DataCenter","POWER ISSUE",
U1843="Exclu","Exclu",
U1843="SAT","TX ISSUE",
U1843="SPARE-ISSUE","SPARE-ISSUE",
U1843="Fiber CAmtel","TX ISSUE",
U1843="Fiber AOF","TX ISSUE",
U1843="Projet OCM (HUAWEI)","TRAVAUX-HUAWEI",
U1843="Projet OCM (NOKIA)","TRAVAUX -NOKIA",
U1843="ACCESS-ISSUE","ACCESS-ISSUE",
U1843="Projet OCM (ZTE, NOKIA, autres projets)","TRAVAUX OCM",
U1843="No root CAuse","No root cause",
U1843="ODU HS","TX ISSUE",
U1843="IP &amp; VLAN","TX ISSUE",
U1843="Warehouse HUAWEI","SPARE-ISSUE",
U1843="SPARE-HS","SPARE-ISSUE",
U1843="Power Telco","RAN ISSUE",U1843="no impacts","no impacts"
),"")</f>
        <v/>
      </c>
      <c r="U1843" s="28"/>
      <c r="V1843" s="35" t="str" cm="1">
        <f t="array" ref="V1843">IFERROR(_xlfn.IFS(
U1843="MPR ISSUE","ACTIVE",
U1843="BSS Hardware Issue","ACTIVE",
U1843="Sites strategiques, MLL, Pylone, etc.","PASSIVE",
U1843="AKTIVCO DEFAUT GE &amp; POWER Cabinet","PASSIVE",
U1843="AKTIVCO Coupure ENEO &amp; Baisse de tension","PASSIVE",
U1843="Coupure ENEO &amp; Baisse de tension","PASSIVE",
U1843="Defaut GE &amp; POWER Cabinet","PASSIVE",
U1843="Sharing","PASSIVE",
U1843="Sites strategiques &amp; DataCenter","PASSIVE",
U1843="Exclu","Exclu",
U1843="SAT","ACTIVE",
U1843="SPARE-ISSUE","SPARE-ISSUE",
U1843="Fiber CAmtel","ACTIVE",
U1843="Fiber AOF","ACTIVE",
U1843="Projet OCM (HUAWEI)","PLANNED WORKS",
U1843="Projet OCM (NOKIA)","PLANNED WORKS",
U1843="ACCESS-ISSUE","ACCESS-ISSUE",
U1843="Projet OCM (ZTE, NOKIA, autres projets)","PLANNED WORKS",
U1843="No root CAuse","No root cause",
U1843="ODU HS","ACTIVE",
U1843="IP &amp; VLAN","ACTIVE",
U1843="Warehouse HUAWEI","SPARE-ISSUE",
U1843="SPARE-HS","SPARE-ISSUE",
U1843="Power Telco","ACTIVE",U1843="no impacts","no impacts"
),"")</f>
        <v/>
      </c>
      <c r="W1843" s="102"/>
      <c r="X1843" s="102"/>
      <c r="Y1843" s="102"/>
      <c r="Z1843" s="102"/>
      <c r="AA1843" s="102"/>
      <c r="AB1843" s="104" t="s">
        <v>5423</v>
      </c>
      <c r="AC1843" s="9"/>
      <c r="AD1843" s="9"/>
      <c r="AE1843" s="7" t="s">
        <v>5423</v>
      </c>
      <c r="AF1843" s="6"/>
      <c r="AG1843" s="7"/>
      <c r="AH1843" s="3" t="s">
        <v>5423</v>
      </c>
      <c r="AI1843" s="18" t="s">
        <v>5423</v>
      </c>
      <c r="AJ1843" s="18" t="s">
        <v>5423</v>
      </c>
      <c r="AK1843" s="18" t="s">
        <v>5423</v>
      </c>
      <c r="AL1843" s="18" t="s">
        <v>5423</v>
      </c>
      <c r="AM1843" s="18" t="s">
        <v>5423</v>
      </c>
      <c r="AN1843" s="18" t="s">
        <v>5423</v>
      </c>
      <c r="AO1843" s="18" t="s">
        <v>5423</v>
      </c>
      <c r="AP1843" s="18" t="s">
        <v>5423</v>
      </c>
      <c r="AQ1843" s="18" t="s">
        <v>5423</v>
      </c>
      <c r="AR1843" s="18" t="s">
        <v>5423</v>
      </c>
      <c r="AS1843" s="18" t="s">
        <v>5423</v>
      </c>
      <c r="AT1843" s="18" t="s">
        <v>5423</v>
      </c>
      <c r="AU1843" s="9" t="s">
        <v>5423</v>
      </c>
      <c r="AV1843" s="14"/>
      <c r="AW1843" s="14" t="s">
        <v>5423</v>
      </c>
      <c r="AX1843" s="14" t="str">
        <f>_xlfn.XLOOKUP(B1843,'[4]cell downs 18042026 17h'!$B:$B,'[4]cell downs 18042026 17h'!$B:$B,"")</f>
        <v/>
      </c>
      <c r="AY1843" s="14" t="str">
        <f>_xlfn.XLOOKUP(B1843,'[5]Cells Huawei 19042026 15h'!$B:$B,'[5]Cells Huawei 19042026 15h'!$B:$B,"")</f>
        <v/>
      </c>
      <c r="AZ1843" s="105" t="str">
        <f>_xlfn.XLOOKUP(B1843,'INCIDENT-04-23-2026'!E:E,'INCIDENT-04-23-2026'!F:F,"")</f>
        <v/>
      </c>
      <c r="BA1843" s="105" t="str">
        <f>_xlfn.XLOOKUP(B1843,'[6]Eneo 17H'!$C:$C,'[6]Eneo 17H'!$I:$I,"")</f>
        <v/>
      </c>
      <c r="BB1843" s="105" t="str">
        <f>_xlfn.XLOOKUP(B1843,[8]ALL!$B:$B,[8]ALL!$M:$M,"")</f>
        <v/>
      </c>
      <c r="BC1843" s="105" t="str">
        <f>_xlfn.XLOOKUP(B1843,'[6]Eneo 17H'!$C:$C,'[6]Eneo 17H'!$I:$I,"")</f>
        <v/>
      </c>
      <c r="BD1843" s="105" t="str">
        <f>_xlfn.XLOOKUP(B1843,'[7]Eneo 12H'!$C:$C,'[7]Eneo 12H'!$I:$I,"")</f>
        <v/>
      </c>
      <c r="BE1843" s="105" t="s">
        <v>5423</v>
      </c>
    </row>
    <row r="1844" spans="1:57" hidden="1" x14ac:dyDescent="0.3">
      <c r="A1844" s="1" t="s">
        <v>3451</v>
      </c>
      <c r="B1844" s="8" t="s">
        <v>3452</v>
      </c>
      <c r="C1844" s="3" t="str">
        <f>_xlfn.XLOOKUP(B1844,'[1]daily break down'!$D:$D,'[1]daily break down'!$E:$E,"")</f>
        <v>Yaounde</v>
      </c>
      <c r="D1844" s="1" t="s">
        <v>11</v>
      </c>
      <c r="E1844" s="1" t="s">
        <v>12</v>
      </c>
      <c r="F1844" s="3" t="s">
        <v>37</v>
      </c>
      <c r="G1844" s="1" t="s">
        <v>38</v>
      </c>
      <c r="H1844" s="27" t="str">
        <f>_xlfn.XLOOKUP(B1844,[2]CALCULATION!$B:$B,[2]CALCULATION!$H:$H,"")</f>
        <v>ZTE</v>
      </c>
      <c r="I1844" s="23">
        <v>0</v>
      </c>
      <c r="J1844" s="23">
        <v>0</v>
      </c>
      <c r="K1844" s="23">
        <v>0</v>
      </c>
      <c r="L1844" s="23">
        <v>0</v>
      </c>
      <c r="M1844" s="23">
        <v>0</v>
      </c>
      <c r="N1844" s="23">
        <v>0</v>
      </c>
      <c r="O1844" s="23">
        <v>4.0253771762362986E-2</v>
      </c>
      <c r="P1844" s="103" t="s">
        <v>6554</v>
      </c>
      <c r="Q1844" s="36" t="s">
        <v>5796</v>
      </c>
      <c r="R1844" s="36"/>
      <c r="S1844" s="35" t="str" cm="1">
        <f t="array" ref="S1844">IFERROR(_xlfn.IFS(
U1844="MPR ISSUE","PDH",
U1844="BSS Hardware Issue","BSS",
U1844="Sites strategiques, MLL, Pylone, etc.","ENVTECH",
U1844="AKTIVCO DEFAUT GE &amp; POWER Cabinet","AKTIVCO",
U1844="AKTIVCO Coupure ENEO &amp; Baisse de tension","AKTIVCO GRID ONLY",
U1844="Coupure ENEO &amp; Baisse de tension","IHS GRID ONLY",
U1844="Defaut GE &amp; POWER Cabinet","IHS",
U1844="Sharing","Partners",
U1844="Sites strategiques &amp; DataCenter","SST &amp; DC",
U1844="Exclu","Exclu",
U1844="SAT","SAT",
U1844="SPARE-ISSUE","SPARE-ISSUE",
U1844="Fiber CAmtel","TRANS_FO_CAMTEL",
U1844="Fiber AOF","Fiber AOF",
U1844="Projet OCM (HUAWEI)","TRAVAUX-HUAWEI",
U1844="Projet OCM (NOKIA)","TRAVAUX-NOKIA",
U1844="ACCESS-ISSUE","ACCESS-ISSUE",
U1844="Projet OCM (ZTE, NOKIA, autres projets)","TRAVAUX OCM",
U1844="No root CAuse","No root cause",
U1844="ODU HS","PDH",
U1844="IP &amp; VLAN","PDH",
U1844="Warehouse HUAWEI","SPARE-ISSUE",
U1844="SPARE-HS","SPARE-ISSUE",
U1844="Power Telco","BSS",U1844="no impacts","no impacts"
),"")</f>
        <v/>
      </c>
      <c r="T1844" s="35" t="str" cm="1">
        <f t="array" ref="T1844">IFERROR(_xlfn.IFS(
U1844="MPR ISSUE","TX ISSUE",
U1844="BSS Hardware Issue","RAN ISSUE",
U1844="Sites strategiques, MLL, Pylone, etc.","ENVTECH",
U1844="AKTIVCO DEFAUT GE &amp; POWER Cabinet","POWER ISSUE",
U1844="AKTIVCO Coupure ENEO &amp; Baisse de tension","POWER ISSUE",
U1844="Coupure ENEO &amp; Baisse de tension","POWER ISSUE",
U1844="Defaut GE &amp; POWER Cabinet","POWER ISSUE",
U1844="Sharing","POWER ISSUE",
U1844="Sites strategiques &amp; DataCenter","POWER ISSUE",
U1844="Exclu","Exclu",
U1844="SAT","TX ISSUE",
U1844="SPARE-ISSUE","SPARE-ISSUE",
U1844="Fiber CAmtel","TX ISSUE",
U1844="Fiber AOF","TX ISSUE",
U1844="Projet OCM (HUAWEI)","TRAVAUX-HUAWEI",
U1844="Projet OCM (NOKIA)","TRAVAUX -NOKIA",
U1844="ACCESS-ISSUE","ACCESS-ISSUE",
U1844="Projet OCM (ZTE, NOKIA, autres projets)","TRAVAUX OCM",
U1844="No root CAuse","No root cause",
U1844="ODU HS","TX ISSUE",
U1844="IP &amp; VLAN","TX ISSUE",
U1844="Warehouse HUAWEI","SPARE-ISSUE",
U1844="SPARE-HS","SPARE-ISSUE",
U1844="Power Telco","RAN ISSUE",U1844="no impacts","no impacts"
),"")</f>
        <v/>
      </c>
      <c r="U1844" s="28"/>
      <c r="V1844" s="35" t="str" cm="1">
        <f t="array" ref="V1844">IFERROR(_xlfn.IFS(
U1844="MPR ISSUE","ACTIVE",
U1844="BSS Hardware Issue","ACTIVE",
U1844="Sites strategiques, MLL, Pylone, etc.","PASSIVE",
U1844="AKTIVCO DEFAUT GE &amp; POWER Cabinet","PASSIVE",
U1844="AKTIVCO Coupure ENEO &amp; Baisse de tension","PASSIVE",
U1844="Coupure ENEO &amp; Baisse de tension","PASSIVE",
U1844="Defaut GE &amp; POWER Cabinet","PASSIVE",
U1844="Sharing","PASSIVE",
U1844="Sites strategiques &amp; DataCenter","PASSIVE",
U1844="Exclu","Exclu",
U1844="SAT","ACTIVE",
U1844="SPARE-ISSUE","SPARE-ISSUE",
U1844="Fiber CAmtel","ACTIVE",
U1844="Fiber AOF","ACTIVE",
U1844="Projet OCM (HUAWEI)","PLANNED WORKS",
U1844="Projet OCM (NOKIA)","PLANNED WORKS",
U1844="ACCESS-ISSUE","ACCESS-ISSUE",
U1844="Projet OCM (ZTE, NOKIA, autres projets)","PLANNED WORKS",
U1844="No root CAuse","No root cause",
U1844="ODU HS","ACTIVE",
U1844="IP &amp; VLAN","ACTIVE",
U1844="Warehouse HUAWEI","SPARE-ISSUE",
U1844="SPARE-HS","SPARE-ISSUE",
U1844="Power Telco","ACTIVE",U1844="no impacts","no impacts"
),"")</f>
        <v/>
      </c>
      <c r="W1844" s="102"/>
      <c r="X1844" s="102"/>
      <c r="Y1844" s="102"/>
      <c r="Z1844" s="102"/>
      <c r="AA1844" s="102"/>
      <c r="AB1844" s="104" t="s">
        <v>5423</v>
      </c>
      <c r="AC1844" s="9"/>
      <c r="AD1844" s="9"/>
      <c r="AE1844" s="7" t="s">
        <v>5423</v>
      </c>
      <c r="AF1844" s="6"/>
      <c r="AG1844" s="7"/>
      <c r="AH1844" s="3" t="s">
        <v>5423</v>
      </c>
      <c r="AI1844" s="18" t="s">
        <v>5423</v>
      </c>
      <c r="AJ1844" s="18" t="s">
        <v>5423</v>
      </c>
      <c r="AK1844" s="18" t="s">
        <v>5423</v>
      </c>
      <c r="AL1844" s="18" t="s">
        <v>5423</v>
      </c>
      <c r="AM1844" s="18" t="s">
        <v>5423</v>
      </c>
      <c r="AN1844" s="18" t="s">
        <v>5423</v>
      </c>
      <c r="AO1844" s="18" t="s">
        <v>5423</v>
      </c>
      <c r="AP1844" s="18" t="s">
        <v>5423</v>
      </c>
      <c r="AQ1844" s="18" t="s">
        <v>5423</v>
      </c>
      <c r="AR1844" s="18" t="s">
        <v>5423</v>
      </c>
      <c r="AS1844" s="18" t="s">
        <v>5423</v>
      </c>
      <c r="AT1844" s="18" t="s">
        <v>5423</v>
      </c>
      <c r="AU1844" s="9" t="s">
        <v>5423</v>
      </c>
      <c r="AV1844" s="14"/>
      <c r="AW1844" s="14" t="s">
        <v>5423</v>
      </c>
      <c r="AX1844" s="14" t="str">
        <f>_xlfn.XLOOKUP(B1844,'[4]cell downs 18042026 17h'!$B:$B,'[4]cell downs 18042026 17h'!$B:$B,"")</f>
        <v/>
      </c>
      <c r="AY1844" s="14" t="str">
        <f>_xlfn.XLOOKUP(B1844,'[5]Cells Huawei 19042026 15h'!$B:$B,'[5]Cells Huawei 19042026 15h'!$B:$B,"")</f>
        <v/>
      </c>
      <c r="AZ1844" s="105" t="str">
        <f>_xlfn.XLOOKUP(B1844,'INCIDENT-04-23-2026'!E:E,'INCIDENT-04-23-2026'!F:F,"")</f>
        <v/>
      </c>
      <c r="BA1844" s="105" t="str">
        <f>_xlfn.XLOOKUP(B1844,'[6]Eneo 17H'!$C:$C,'[6]Eneo 17H'!$I:$I,"")</f>
        <v/>
      </c>
      <c r="BB1844" s="105" t="str">
        <f>_xlfn.XLOOKUP(B1844,[8]ALL!$B:$B,[8]ALL!$M:$M,"")</f>
        <v/>
      </c>
      <c r="BC1844" s="105" t="str">
        <f>_xlfn.XLOOKUP(B1844,'[6]Eneo 17H'!$C:$C,'[6]Eneo 17H'!$I:$I,"")</f>
        <v/>
      </c>
      <c r="BD1844" s="105" t="str">
        <f>_xlfn.XLOOKUP(B1844,'[7]Eneo 12H'!$C:$C,'[7]Eneo 12H'!$I:$I,"")</f>
        <v/>
      </c>
      <c r="BE1844" s="105" t="s">
        <v>5423</v>
      </c>
    </row>
    <row r="1845" spans="1:57" hidden="1" x14ac:dyDescent="0.3">
      <c r="A1845" s="1" t="s">
        <v>1912</v>
      </c>
      <c r="B1845" s="8" t="s">
        <v>1913</v>
      </c>
      <c r="C1845" s="3" t="str">
        <f>_xlfn.XLOOKUP(B1845,'[1]daily break down'!$D:$D,'[1]daily break down'!$E:$E,"")</f>
        <v>Yaounde</v>
      </c>
      <c r="D1845" s="1" t="s">
        <v>11</v>
      </c>
      <c r="E1845" s="1" t="s">
        <v>145</v>
      </c>
      <c r="F1845" s="3" t="s">
        <v>37</v>
      </c>
      <c r="G1845" s="1" t="s">
        <v>38</v>
      </c>
      <c r="H1845" s="27" t="str">
        <f>_xlfn.XLOOKUP(B1845,[2]CALCULATION!$B:$B,[2]CALCULATION!$H:$H,"")</f>
        <v>ZTE</v>
      </c>
      <c r="I1845" s="23">
        <v>0</v>
      </c>
      <c r="J1845" s="23">
        <v>0</v>
      </c>
      <c r="K1845" s="23">
        <v>0</v>
      </c>
      <c r="L1845" s="23">
        <v>0</v>
      </c>
      <c r="M1845" s="23">
        <v>0</v>
      </c>
      <c r="N1845" s="23">
        <v>0</v>
      </c>
      <c r="O1845" s="23">
        <v>1.1788986767798769E-2</v>
      </c>
      <c r="P1845" s="103" t="s">
        <v>6554</v>
      </c>
      <c r="Q1845" s="36" t="s">
        <v>5796</v>
      </c>
      <c r="R1845" s="36"/>
      <c r="S1845" s="35" t="str" cm="1">
        <f t="array" ref="S1845">IFERROR(_xlfn.IFS(
U1845="MPR ISSUE","PDH",
U1845="BSS Hardware Issue","BSS",
U1845="Sites strategiques, MLL, Pylone, etc.","ENVTECH",
U1845="AKTIVCO DEFAUT GE &amp; POWER Cabinet","AKTIVCO",
U1845="AKTIVCO Coupure ENEO &amp; Baisse de tension","AKTIVCO GRID ONLY",
U1845="Coupure ENEO &amp; Baisse de tension","IHS GRID ONLY",
U1845="Defaut GE &amp; POWER Cabinet","IHS",
U1845="Sharing","Partners",
U1845="Sites strategiques &amp; DataCenter","SST &amp; DC",
U1845="Exclu","Exclu",
U1845="SAT","SAT",
U1845="SPARE-ISSUE","SPARE-ISSUE",
U1845="Fiber CAmtel","TRANS_FO_CAMTEL",
U1845="Fiber AOF","Fiber AOF",
U1845="Projet OCM (HUAWEI)","TRAVAUX-HUAWEI",
U1845="Projet OCM (NOKIA)","TRAVAUX-NOKIA",
U1845="ACCESS-ISSUE","ACCESS-ISSUE",
U1845="Projet OCM (ZTE, NOKIA, autres projets)","TRAVAUX OCM",
U1845="No root CAuse","No root cause",
U1845="ODU HS","PDH",
U1845="IP &amp; VLAN","PDH",
U1845="Warehouse HUAWEI","SPARE-ISSUE",
U1845="SPARE-HS","SPARE-ISSUE",
U1845="Power Telco","BSS",U1845="no impacts","no impacts"
),"")</f>
        <v/>
      </c>
      <c r="T1845" s="35" t="str" cm="1">
        <f t="array" ref="T1845">IFERROR(_xlfn.IFS(
U1845="MPR ISSUE","TX ISSUE",
U1845="BSS Hardware Issue","RAN ISSUE",
U1845="Sites strategiques, MLL, Pylone, etc.","ENVTECH",
U1845="AKTIVCO DEFAUT GE &amp; POWER Cabinet","POWER ISSUE",
U1845="AKTIVCO Coupure ENEO &amp; Baisse de tension","POWER ISSUE",
U1845="Coupure ENEO &amp; Baisse de tension","POWER ISSUE",
U1845="Defaut GE &amp; POWER Cabinet","POWER ISSUE",
U1845="Sharing","POWER ISSUE",
U1845="Sites strategiques &amp; DataCenter","POWER ISSUE",
U1845="Exclu","Exclu",
U1845="SAT","TX ISSUE",
U1845="SPARE-ISSUE","SPARE-ISSUE",
U1845="Fiber CAmtel","TX ISSUE",
U1845="Fiber AOF","TX ISSUE",
U1845="Projet OCM (HUAWEI)","TRAVAUX-HUAWEI",
U1845="Projet OCM (NOKIA)","TRAVAUX -NOKIA",
U1845="ACCESS-ISSUE","ACCESS-ISSUE",
U1845="Projet OCM (ZTE, NOKIA, autres projets)","TRAVAUX OCM",
U1845="No root CAuse","No root cause",
U1845="ODU HS","TX ISSUE",
U1845="IP &amp; VLAN","TX ISSUE",
U1845="Warehouse HUAWEI","SPARE-ISSUE",
U1845="SPARE-HS","SPARE-ISSUE",
U1845="Power Telco","RAN ISSUE",U1845="no impacts","no impacts"
),"")</f>
        <v/>
      </c>
      <c r="U1845" s="28"/>
      <c r="V1845" s="35" t="str" cm="1">
        <f t="array" ref="V1845">IFERROR(_xlfn.IFS(
U1845="MPR ISSUE","ACTIVE",
U1845="BSS Hardware Issue","ACTIVE",
U1845="Sites strategiques, MLL, Pylone, etc.","PASSIVE",
U1845="AKTIVCO DEFAUT GE &amp; POWER Cabinet","PASSIVE",
U1845="AKTIVCO Coupure ENEO &amp; Baisse de tension","PASSIVE",
U1845="Coupure ENEO &amp; Baisse de tension","PASSIVE",
U1845="Defaut GE &amp; POWER Cabinet","PASSIVE",
U1845="Sharing","PASSIVE",
U1845="Sites strategiques &amp; DataCenter","PASSIVE",
U1845="Exclu","Exclu",
U1845="SAT","ACTIVE",
U1845="SPARE-ISSUE","SPARE-ISSUE",
U1845="Fiber CAmtel","ACTIVE",
U1845="Fiber AOF","ACTIVE",
U1845="Projet OCM (HUAWEI)","PLANNED WORKS",
U1845="Projet OCM (NOKIA)","PLANNED WORKS",
U1845="ACCESS-ISSUE","ACCESS-ISSUE",
U1845="Projet OCM (ZTE, NOKIA, autres projets)","PLANNED WORKS",
U1845="No root CAuse","No root cause",
U1845="ODU HS","ACTIVE",
U1845="IP &amp; VLAN","ACTIVE",
U1845="Warehouse HUAWEI","SPARE-ISSUE",
U1845="SPARE-HS","SPARE-ISSUE",
U1845="Power Telco","ACTIVE",U1845="no impacts","no impacts"
),"")</f>
        <v/>
      </c>
      <c r="W1845" s="102"/>
      <c r="X1845" s="102"/>
      <c r="Y1845" s="102"/>
      <c r="Z1845" s="102"/>
      <c r="AA1845" s="102"/>
      <c r="AB1845" s="104" t="s">
        <v>5423</v>
      </c>
      <c r="AC1845" s="9"/>
      <c r="AD1845" s="9"/>
      <c r="AE1845" s="7" t="s">
        <v>5423</v>
      </c>
      <c r="AF1845" s="6"/>
      <c r="AG1845" s="7"/>
      <c r="AH1845" s="3" t="s">
        <v>5423</v>
      </c>
      <c r="AI1845" s="18" t="s">
        <v>5423</v>
      </c>
      <c r="AJ1845" s="18" t="s">
        <v>5423</v>
      </c>
      <c r="AK1845" s="18" t="s">
        <v>5423</v>
      </c>
      <c r="AL1845" s="18" t="s">
        <v>5423</v>
      </c>
      <c r="AM1845" s="18" t="s">
        <v>5423</v>
      </c>
      <c r="AN1845" s="18" t="s">
        <v>5423</v>
      </c>
      <c r="AO1845" s="18" t="s">
        <v>5423</v>
      </c>
      <c r="AP1845" s="18" t="s">
        <v>5423</v>
      </c>
      <c r="AQ1845" s="18" t="s">
        <v>5423</v>
      </c>
      <c r="AR1845" s="18" t="s">
        <v>5423</v>
      </c>
      <c r="AS1845" s="18" t="s">
        <v>5423</v>
      </c>
      <c r="AT1845" s="18" t="s">
        <v>5423</v>
      </c>
      <c r="AU1845" s="9" t="s">
        <v>5423</v>
      </c>
      <c r="AV1845" s="14"/>
      <c r="AW1845" s="14" t="s">
        <v>5423</v>
      </c>
      <c r="AX1845" s="14" t="str">
        <f>_xlfn.XLOOKUP(B1845,'[4]cell downs 18042026 17h'!$B:$B,'[4]cell downs 18042026 17h'!$B:$B,"")</f>
        <v/>
      </c>
      <c r="AY1845" s="14" t="str">
        <f>_xlfn.XLOOKUP(B1845,'[5]Cells Huawei 19042026 15h'!$B:$B,'[5]Cells Huawei 19042026 15h'!$B:$B,"")</f>
        <v/>
      </c>
      <c r="AZ1845" s="105" t="str">
        <f>_xlfn.XLOOKUP(B1845,'INCIDENT-04-23-2026'!E:E,'INCIDENT-04-23-2026'!F:F,"")</f>
        <v/>
      </c>
      <c r="BA1845" s="105" t="str">
        <f>_xlfn.XLOOKUP(B1845,'[6]Eneo 17H'!$C:$C,'[6]Eneo 17H'!$I:$I,"")</f>
        <v/>
      </c>
      <c r="BB1845" s="105" t="str">
        <f>_xlfn.XLOOKUP(B1845,[8]ALL!$B:$B,[8]ALL!$M:$M,"")</f>
        <v/>
      </c>
      <c r="BC1845" s="105" t="str">
        <f>_xlfn.XLOOKUP(B1845,'[6]Eneo 17H'!$C:$C,'[6]Eneo 17H'!$I:$I,"")</f>
        <v/>
      </c>
      <c r="BD1845" s="105" t="str">
        <f>_xlfn.XLOOKUP(B1845,'[7]Eneo 12H'!$C:$C,'[7]Eneo 12H'!$I:$I,"")</f>
        <v/>
      </c>
      <c r="BE1845" s="105" t="s">
        <v>5423</v>
      </c>
    </row>
    <row r="1846" spans="1:57" hidden="1" x14ac:dyDescent="0.3">
      <c r="A1846" s="1" t="s">
        <v>2339</v>
      </c>
      <c r="B1846" s="8" t="s">
        <v>2340</v>
      </c>
      <c r="C1846" s="3" t="str">
        <f>_xlfn.XLOOKUP(B1846,'[1]daily break down'!$D:$D,'[1]daily break down'!$E:$E,"")</f>
        <v>Yaounde</v>
      </c>
      <c r="D1846" s="1" t="s">
        <v>11</v>
      </c>
      <c r="E1846" s="1" t="s">
        <v>145</v>
      </c>
      <c r="F1846" s="3" t="s">
        <v>37</v>
      </c>
      <c r="G1846" s="1" t="s">
        <v>38</v>
      </c>
      <c r="H1846" s="27" t="str">
        <f>_xlfn.XLOOKUP(B1846,[2]CALCULATION!$B:$B,[2]CALCULATION!$H:$H,"")</f>
        <v>ZTE</v>
      </c>
      <c r="I1846" s="23">
        <v>0</v>
      </c>
      <c r="J1846" s="23">
        <v>0</v>
      </c>
      <c r="K1846" s="23">
        <v>0</v>
      </c>
      <c r="L1846" s="23">
        <v>0</v>
      </c>
      <c r="M1846" s="23">
        <v>0</v>
      </c>
      <c r="N1846" s="23">
        <v>0</v>
      </c>
      <c r="O1846" s="23">
        <v>5.7993075709194057</v>
      </c>
      <c r="P1846" s="103" t="s">
        <v>6555</v>
      </c>
      <c r="Q1846" s="36" t="s">
        <v>5796</v>
      </c>
      <c r="R1846" s="36"/>
      <c r="S1846" s="35" t="str" cm="1">
        <f t="array" ref="S1846">IFERROR(_xlfn.IFS(
U1846="MPR ISSUE","PDH",
U1846="BSS Hardware Issue","BSS",
U1846="Sites strategiques, MLL, Pylone, etc.","ENVTECH",
U1846="AKTIVCO DEFAUT GE &amp; POWER Cabinet","AKTIVCO",
U1846="AKTIVCO Coupure ENEO &amp; Baisse de tension","AKTIVCO GRID ONLY",
U1846="Coupure ENEO &amp; Baisse de tension","IHS GRID ONLY",
U1846="Defaut GE &amp; POWER Cabinet","IHS",
U1846="Sharing","Partners",
U1846="Sites strategiques &amp; DataCenter","SST &amp; DC",
U1846="Exclu","Exclu",
U1846="SAT","SAT",
U1846="SPARE-ISSUE","SPARE-ISSUE",
U1846="Fiber CAmtel","TRANS_FO_CAMTEL",
U1846="Fiber AOF","Fiber AOF",
U1846="Projet OCM (HUAWEI)","TRAVAUX-HUAWEI",
U1846="Projet OCM (NOKIA)","TRAVAUX-NOKIA",
U1846="ACCESS-ISSUE","ACCESS-ISSUE",
U1846="Projet OCM (ZTE, NOKIA, autres projets)","TRAVAUX OCM",
U1846="No root CAuse","No root cause",
U1846="ODU HS","PDH",
U1846="IP &amp; VLAN","PDH",
U1846="Warehouse HUAWEI","SPARE-ISSUE",
U1846="SPARE-HS","SPARE-ISSUE",
U1846="Power Telco","BSS",U1846="no impacts","no impacts"
),"")</f>
        <v/>
      </c>
      <c r="T1846" s="35" t="str" cm="1">
        <f t="array" ref="T1846">IFERROR(_xlfn.IFS(
U1846="MPR ISSUE","TX ISSUE",
U1846="BSS Hardware Issue","RAN ISSUE",
U1846="Sites strategiques, MLL, Pylone, etc.","ENVTECH",
U1846="AKTIVCO DEFAUT GE &amp; POWER Cabinet","POWER ISSUE",
U1846="AKTIVCO Coupure ENEO &amp; Baisse de tension","POWER ISSUE",
U1846="Coupure ENEO &amp; Baisse de tension","POWER ISSUE",
U1846="Defaut GE &amp; POWER Cabinet","POWER ISSUE",
U1846="Sharing","POWER ISSUE",
U1846="Sites strategiques &amp; DataCenter","POWER ISSUE",
U1846="Exclu","Exclu",
U1846="SAT","TX ISSUE",
U1846="SPARE-ISSUE","SPARE-ISSUE",
U1846="Fiber CAmtel","TX ISSUE",
U1846="Fiber AOF","TX ISSUE",
U1846="Projet OCM (HUAWEI)","TRAVAUX-HUAWEI",
U1846="Projet OCM (NOKIA)","TRAVAUX -NOKIA",
U1846="ACCESS-ISSUE","ACCESS-ISSUE",
U1846="Projet OCM (ZTE, NOKIA, autres projets)","TRAVAUX OCM",
U1846="No root CAuse","No root cause",
U1846="ODU HS","TX ISSUE",
U1846="IP &amp; VLAN","TX ISSUE",
U1846="Warehouse HUAWEI","SPARE-ISSUE",
U1846="SPARE-HS","SPARE-ISSUE",
U1846="Power Telco","RAN ISSUE",U1846="no impacts","no impacts"
),"")</f>
        <v/>
      </c>
      <c r="U1846" s="28"/>
      <c r="V1846" s="35" t="str" cm="1">
        <f t="array" ref="V1846">IFERROR(_xlfn.IFS(
U1846="MPR ISSUE","ACTIVE",
U1846="BSS Hardware Issue","ACTIVE",
U1846="Sites strategiques, MLL, Pylone, etc.","PASSIVE",
U1846="AKTIVCO DEFAUT GE &amp; POWER Cabinet","PASSIVE",
U1846="AKTIVCO Coupure ENEO &amp; Baisse de tension","PASSIVE",
U1846="Coupure ENEO &amp; Baisse de tension","PASSIVE",
U1846="Defaut GE &amp; POWER Cabinet","PASSIVE",
U1846="Sharing","PASSIVE",
U1846="Sites strategiques &amp; DataCenter","PASSIVE",
U1846="Exclu","Exclu",
U1846="SAT","ACTIVE",
U1846="SPARE-ISSUE","SPARE-ISSUE",
U1846="Fiber CAmtel","ACTIVE",
U1846="Fiber AOF","ACTIVE",
U1846="Projet OCM (HUAWEI)","PLANNED WORKS",
U1846="Projet OCM (NOKIA)","PLANNED WORKS",
U1846="ACCESS-ISSUE","ACCESS-ISSUE",
U1846="Projet OCM (ZTE, NOKIA, autres projets)","PLANNED WORKS",
U1846="No root CAuse","No root cause",
U1846="ODU HS","ACTIVE",
U1846="IP &amp; VLAN","ACTIVE",
U1846="Warehouse HUAWEI","SPARE-ISSUE",
U1846="SPARE-HS","SPARE-ISSUE",
U1846="Power Telco","ACTIVE",U1846="no impacts","no impacts"
),"")</f>
        <v/>
      </c>
      <c r="W1846" s="102"/>
      <c r="X1846" s="102"/>
      <c r="Y1846" s="102"/>
      <c r="Z1846" s="102"/>
      <c r="AA1846" s="102"/>
      <c r="AB1846" s="104" t="s">
        <v>6234</v>
      </c>
      <c r="AC1846" s="9"/>
      <c r="AD1846" s="9"/>
      <c r="AE1846" s="7"/>
      <c r="AF1846" s="6"/>
      <c r="AG1846" s="7"/>
      <c r="AH1846" s="3" t="s">
        <v>5423</v>
      </c>
      <c r="AI1846" s="18" t="s">
        <v>5423</v>
      </c>
      <c r="AJ1846" s="18" t="s">
        <v>5423</v>
      </c>
      <c r="AK1846" s="18" t="s">
        <v>5423</v>
      </c>
      <c r="AL1846" s="18" t="s">
        <v>5423</v>
      </c>
      <c r="AM1846" s="18" t="s">
        <v>5423</v>
      </c>
      <c r="AN1846" s="18" t="s">
        <v>5423</v>
      </c>
      <c r="AO1846" s="18" t="s">
        <v>5423</v>
      </c>
      <c r="AP1846" s="18" t="s">
        <v>5423</v>
      </c>
      <c r="AQ1846" s="18" t="s">
        <v>5423</v>
      </c>
      <c r="AR1846" s="18" t="s">
        <v>5423</v>
      </c>
      <c r="AS1846" s="18" t="s">
        <v>5423</v>
      </c>
      <c r="AT1846" s="18" t="s">
        <v>5423</v>
      </c>
      <c r="AU1846" s="9" t="s">
        <v>6234</v>
      </c>
      <c r="AV1846" s="14"/>
      <c r="AW1846" s="14" t="s">
        <v>5423</v>
      </c>
      <c r="AX1846" s="14" t="str">
        <f>_xlfn.XLOOKUP(B1846,'[4]cell downs 18042026 17h'!$B:$B,'[4]cell downs 18042026 17h'!$B:$B,"")</f>
        <v/>
      </c>
      <c r="AY1846" s="14" t="str">
        <f>_xlfn.XLOOKUP(B1846,'[5]Cells Huawei 19042026 15h'!$B:$B,'[5]Cells Huawei 19042026 15h'!$B:$B,"")</f>
        <v/>
      </c>
      <c r="AZ1846" s="105" t="str">
        <f>_xlfn.XLOOKUP(B1846,'INCIDENT-04-23-2026'!E:E,'INCIDENT-04-23-2026'!F:F,"")</f>
        <v/>
      </c>
      <c r="BA1846" s="105" t="str">
        <f>_xlfn.XLOOKUP(B1846,'[6]Eneo 17H'!$C:$C,'[6]Eneo 17H'!$I:$I,"")</f>
        <v/>
      </c>
      <c r="BC1846" s="105" t="str">
        <f>_xlfn.XLOOKUP(B1846,'[6]Eneo 17H'!$C:$C,'[6]Eneo 17H'!$I:$I,"")</f>
        <v/>
      </c>
      <c r="BD1846" s="105" t="str">
        <f>_xlfn.XLOOKUP(B1846,'[7]Eneo 12H'!$C:$C,'[7]Eneo 12H'!$I:$I,"")</f>
        <v/>
      </c>
      <c r="BE1846" s="105" t="s">
        <v>5423</v>
      </c>
    </row>
    <row r="1847" spans="1:57" hidden="1" x14ac:dyDescent="0.3">
      <c r="A1847" s="1" t="s">
        <v>4686</v>
      </c>
      <c r="B1847" s="8" t="s">
        <v>4687</v>
      </c>
      <c r="C1847" s="3" t="str">
        <f>_xlfn.XLOOKUP(B1847,'[1]daily break down'!$D:$D,'[1]daily break down'!$E:$E,"")</f>
        <v>Bafoussam</v>
      </c>
      <c r="D1847" s="1" t="s">
        <v>11</v>
      </c>
      <c r="E1847" s="1" t="s">
        <v>12</v>
      </c>
      <c r="F1847" s="3" t="s">
        <v>102</v>
      </c>
      <c r="G1847" s="1" t="s">
        <v>299</v>
      </c>
      <c r="H1847" s="25" t="str">
        <f>_xlfn.XLOOKUP(B1847,[2]CALCULATION!$B:$B,[2]CALCULATION!$H:$H,"")</f>
        <v>Huawei</v>
      </c>
      <c r="I1847" s="23">
        <v>0</v>
      </c>
      <c r="J1847" s="23">
        <v>0</v>
      </c>
      <c r="K1847" s="23">
        <v>0</v>
      </c>
      <c r="L1847" s="23">
        <v>0</v>
      </c>
      <c r="M1847" s="23">
        <v>0</v>
      </c>
      <c r="N1847" s="23">
        <v>0</v>
      </c>
      <c r="O1847" s="23">
        <v>0</v>
      </c>
      <c r="P1847" s="103" t="s">
        <v>6554</v>
      </c>
      <c r="Q1847" s="36" t="s">
        <v>5796</v>
      </c>
      <c r="R1847" s="36"/>
      <c r="S1847" s="35" t="str" cm="1">
        <f t="array" ref="S1847">IFERROR(_xlfn.IFS(
U1847="MPR ISSUE","PDH",
U1847="BSS Hardware Issue","BSS",
U1847="Sites strategiques, MLL, Pylone, etc.","ENVTECH",
U1847="AKTIVCO DEFAUT GE &amp; POWER Cabinet","AKTIVCO",
U1847="AKTIVCO Coupure ENEO &amp; Baisse de tension","AKTIVCO GRID ONLY",
U1847="Coupure ENEO &amp; Baisse de tension","IHS GRID ONLY",
U1847="Defaut GE &amp; POWER Cabinet","IHS",
U1847="Sharing","Partners",
U1847="Sites strategiques &amp; DataCenter","SST &amp; DC",
U1847="Exclu","Exclu",
U1847="SAT","SAT",
U1847="SPARE-ISSUE","SPARE-ISSUE",
U1847="Fiber CAmtel","TRANS_FO_CAMTEL",
U1847="Fiber AOF","Fiber AOF",
U1847="Projet OCM (HUAWEI)","TRAVAUX-HUAWEI",
U1847="Projet OCM (NOKIA)","TRAVAUX-NOKIA",
U1847="ACCESS-ISSUE","ACCESS-ISSUE",
U1847="Projet OCM (ZTE, NOKIA, autres projets)","TRAVAUX OCM",
U1847="No root CAuse","No root cause",
U1847="ODU HS","PDH",
U1847="IP &amp; VLAN","PDH",
U1847="Warehouse HUAWEI","SPARE-ISSUE",
U1847="SPARE-HS","SPARE-ISSUE",
U1847="Power Telco","BSS",U1847="no impacts","no impacts"
),"")</f>
        <v/>
      </c>
      <c r="T1847" s="35" t="str" cm="1">
        <f t="array" ref="T1847">IFERROR(_xlfn.IFS(
U1847="MPR ISSUE","TX ISSUE",
U1847="BSS Hardware Issue","RAN ISSUE",
U1847="Sites strategiques, MLL, Pylone, etc.","ENVTECH",
U1847="AKTIVCO DEFAUT GE &amp; POWER Cabinet","POWER ISSUE",
U1847="AKTIVCO Coupure ENEO &amp; Baisse de tension","POWER ISSUE",
U1847="Coupure ENEO &amp; Baisse de tension","POWER ISSUE",
U1847="Defaut GE &amp; POWER Cabinet","POWER ISSUE",
U1847="Sharing","POWER ISSUE",
U1847="Sites strategiques &amp; DataCenter","POWER ISSUE",
U1847="Exclu","Exclu",
U1847="SAT","TX ISSUE",
U1847="SPARE-ISSUE","SPARE-ISSUE",
U1847="Fiber CAmtel","TX ISSUE",
U1847="Fiber AOF","TX ISSUE",
U1847="Projet OCM (HUAWEI)","TRAVAUX-HUAWEI",
U1847="Projet OCM (NOKIA)","TRAVAUX -NOKIA",
U1847="ACCESS-ISSUE","ACCESS-ISSUE",
U1847="Projet OCM (ZTE, NOKIA, autres projets)","TRAVAUX OCM",
U1847="No root CAuse","No root cause",
U1847="ODU HS","TX ISSUE",
U1847="IP &amp; VLAN","TX ISSUE",
U1847="Warehouse HUAWEI","SPARE-ISSUE",
U1847="SPARE-HS","SPARE-ISSUE",
U1847="Power Telco","RAN ISSUE",U1847="no impacts","no impacts"
),"")</f>
        <v/>
      </c>
      <c r="U1847" s="28"/>
      <c r="V1847" s="35" t="str" cm="1">
        <f t="array" ref="V1847">IFERROR(_xlfn.IFS(
U1847="MPR ISSUE","ACTIVE",
U1847="BSS Hardware Issue","ACTIVE",
U1847="Sites strategiques, MLL, Pylone, etc.","PASSIVE",
U1847="AKTIVCO DEFAUT GE &amp; POWER Cabinet","PASSIVE",
U1847="AKTIVCO Coupure ENEO &amp; Baisse de tension","PASSIVE",
U1847="Coupure ENEO &amp; Baisse de tension","PASSIVE",
U1847="Defaut GE &amp; POWER Cabinet","PASSIVE",
U1847="Sharing","PASSIVE",
U1847="Sites strategiques &amp; DataCenter","PASSIVE",
U1847="Exclu","Exclu",
U1847="SAT","ACTIVE",
U1847="SPARE-ISSUE","SPARE-ISSUE",
U1847="Fiber CAmtel","ACTIVE",
U1847="Fiber AOF","ACTIVE",
U1847="Projet OCM (HUAWEI)","PLANNED WORKS",
U1847="Projet OCM (NOKIA)","PLANNED WORKS",
U1847="ACCESS-ISSUE","ACCESS-ISSUE",
U1847="Projet OCM (ZTE, NOKIA, autres projets)","PLANNED WORKS",
U1847="No root CAuse","No root cause",
U1847="ODU HS","ACTIVE",
U1847="IP &amp; VLAN","ACTIVE",
U1847="Warehouse HUAWEI","SPARE-ISSUE",
U1847="SPARE-HS","SPARE-ISSUE",
U1847="Power Telco","ACTIVE",U1847="no impacts","no impacts"
),"")</f>
        <v/>
      </c>
      <c r="W1847" s="102"/>
      <c r="X1847" s="102"/>
      <c r="Y1847" s="102"/>
      <c r="Z1847" s="102"/>
      <c r="AA1847" s="102"/>
      <c r="AB1847" s="104" t="s">
        <v>5423</v>
      </c>
      <c r="AC1847" s="9"/>
      <c r="AD1847" s="9"/>
      <c r="AE1847" s="7" t="s">
        <v>5423</v>
      </c>
      <c r="AF1847" s="6"/>
      <c r="AG1847" s="7"/>
      <c r="AH1847" s="3" t="s">
        <v>5423</v>
      </c>
      <c r="AI1847" s="18" t="s">
        <v>5423</v>
      </c>
      <c r="AJ1847" s="18" t="s">
        <v>5423</v>
      </c>
      <c r="AK1847" s="18" t="s">
        <v>5423</v>
      </c>
      <c r="AL1847" s="18" t="s">
        <v>5423</v>
      </c>
      <c r="AM1847" s="18" t="s">
        <v>5423</v>
      </c>
      <c r="AN1847" s="18" t="s">
        <v>5423</v>
      </c>
      <c r="AO1847" s="18" t="s">
        <v>5423</v>
      </c>
      <c r="AP1847" s="18" t="s">
        <v>5423</v>
      </c>
      <c r="AQ1847" s="18" t="s">
        <v>5423</v>
      </c>
      <c r="AR1847" s="18" t="s">
        <v>5423</v>
      </c>
      <c r="AS1847" s="18" t="s">
        <v>5423</v>
      </c>
      <c r="AT1847" s="18" t="s">
        <v>5423</v>
      </c>
      <c r="AU1847" s="9" t="s">
        <v>5423</v>
      </c>
      <c r="AV1847" s="14"/>
      <c r="AW1847" s="14" t="s">
        <v>5423</v>
      </c>
      <c r="AX1847" s="14" t="str">
        <f>_xlfn.XLOOKUP(B1847,'[4]cell downs 18042026 17h'!$B:$B,'[4]cell downs 18042026 17h'!$B:$B,"")</f>
        <v/>
      </c>
      <c r="AY1847" s="14" t="str">
        <f>_xlfn.XLOOKUP(B1847,'[5]Cells Huawei 19042026 15h'!$B:$B,'[5]Cells Huawei 19042026 15h'!$B:$B,"")</f>
        <v/>
      </c>
      <c r="AZ1847" s="105" t="str">
        <f>_xlfn.XLOOKUP(B1847,'INCIDENT-04-23-2026'!E:E,'INCIDENT-04-23-2026'!F:F,"")</f>
        <v/>
      </c>
      <c r="BA1847" s="105" t="str">
        <f>_xlfn.XLOOKUP(B1847,'[6]Eneo 17H'!$C:$C,'[6]Eneo 17H'!$I:$I,"")</f>
        <v/>
      </c>
      <c r="BB1847" s="105" t="str">
        <f>_xlfn.XLOOKUP(B1847,[8]ALL!$B:$B,[8]ALL!$M:$M,"")</f>
        <v/>
      </c>
      <c r="BC1847" s="105" t="str">
        <f>_xlfn.XLOOKUP(B1847,'[6]Eneo 17H'!$C:$C,'[6]Eneo 17H'!$I:$I,"")</f>
        <v/>
      </c>
      <c r="BD1847" s="105" t="str">
        <f>_xlfn.XLOOKUP(B1847,'[7]Eneo 12H'!$C:$C,'[7]Eneo 12H'!$I:$I,"")</f>
        <v/>
      </c>
      <c r="BE1847" s="105" t="s">
        <v>5423</v>
      </c>
    </row>
    <row r="1848" spans="1:57" hidden="1" x14ac:dyDescent="0.3">
      <c r="A1848" s="1" t="s">
        <v>4680</v>
      </c>
      <c r="B1848" s="8" t="s">
        <v>4681</v>
      </c>
      <c r="C1848" s="3" t="str">
        <f>_xlfn.XLOOKUP(B1848,'[1]daily break down'!$D:$D,'[1]daily break down'!$E:$E,"")</f>
        <v>Bafoussam</v>
      </c>
      <c r="D1848" s="1" t="s">
        <v>11</v>
      </c>
      <c r="E1848" s="1" t="s">
        <v>12</v>
      </c>
      <c r="F1848" s="3" t="s">
        <v>102</v>
      </c>
      <c r="G1848" s="1" t="s">
        <v>299</v>
      </c>
      <c r="H1848" s="25" t="str">
        <f>_xlfn.XLOOKUP(B1848,[2]CALCULATION!$B:$B,[2]CALCULATION!$H:$H,"")</f>
        <v>Huawei</v>
      </c>
      <c r="I1848" s="23">
        <v>0</v>
      </c>
      <c r="J1848" s="23">
        <v>0</v>
      </c>
      <c r="K1848" s="23">
        <v>0</v>
      </c>
      <c r="L1848" s="23">
        <v>0</v>
      </c>
      <c r="M1848" s="23">
        <v>0</v>
      </c>
      <c r="N1848" s="23">
        <v>0</v>
      </c>
      <c r="O1848" s="23">
        <v>0</v>
      </c>
      <c r="P1848" s="103" t="s">
        <v>6554</v>
      </c>
      <c r="Q1848" s="36" t="s">
        <v>5796</v>
      </c>
      <c r="R1848" s="36"/>
      <c r="S1848" s="35" t="str" cm="1">
        <f t="array" ref="S1848">IFERROR(_xlfn.IFS(
U1848="MPR ISSUE","PDH",
U1848="BSS Hardware Issue","BSS",
U1848="Sites strategiques, MLL, Pylone, etc.","ENVTECH",
U1848="AKTIVCO DEFAUT GE &amp; POWER Cabinet","AKTIVCO",
U1848="AKTIVCO Coupure ENEO &amp; Baisse de tension","AKTIVCO GRID ONLY",
U1848="Coupure ENEO &amp; Baisse de tension","IHS GRID ONLY",
U1848="Defaut GE &amp; POWER Cabinet","IHS",
U1848="Sharing","Partners",
U1848="Sites strategiques &amp; DataCenter","SST &amp; DC",
U1848="Exclu","Exclu",
U1848="SAT","SAT",
U1848="SPARE-ISSUE","SPARE-ISSUE",
U1848="Fiber CAmtel","TRANS_FO_CAMTEL",
U1848="Fiber AOF","Fiber AOF",
U1848="Projet OCM (HUAWEI)","TRAVAUX-HUAWEI",
U1848="Projet OCM (NOKIA)","TRAVAUX-NOKIA",
U1848="ACCESS-ISSUE","ACCESS-ISSUE",
U1848="Projet OCM (ZTE, NOKIA, autres projets)","TRAVAUX OCM",
U1848="No root CAuse","No root cause",
U1848="ODU HS","PDH",
U1848="IP &amp; VLAN","PDH",
U1848="Warehouse HUAWEI","SPARE-ISSUE",
U1848="SPARE-HS","SPARE-ISSUE",
U1848="Power Telco","BSS",U1848="no impacts","no impacts"
),"")</f>
        <v/>
      </c>
      <c r="T1848" s="35" t="str" cm="1">
        <f t="array" ref="T1848">IFERROR(_xlfn.IFS(
U1848="MPR ISSUE","TX ISSUE",
U1848="BSS Hardware Issue","RAN ISSUE",
U1848="Sites strategiques, MLL, Pylone, etc.","ENVTECH",
U1848="AKTIVCO DEFAUT GE &amp; POWER Cabinet","POWER ISSUE",
U1848="AKTIVCO Coupure ENEO &amp; Baisse de tension","POWER ISSUE",
U1848="Coupure ENEO &amp; Baisse de tension","POWER ISSUE",
U1848="Defaut GE &amp; POWER Cabinet","POWER ISSUE",
U1848="Sharing","POWER ISSUE",
U1848="Sites strategiques &amp; DataCenter","POWER ISSUE",
U1848="Exclu","Exclu",
U1848="SAT","TX ISSUE",
U1848="SPARE-ISSUE","SPARE-ISSUE",
U1848="Fiber CAmtel","TX ISSUE",
U1848="Fiber AOF","TX ISSUE",
U1848="Projet OCM (HUAWEI)","TRAVAUX-HUAWEI",
U1848="Projet OCM (NOKIA)","TRAVAUX -NOKIA",
U1848="ACCESS-ISSUE","ACCESS-ISSUE",
U1848="Projet OCM (ZTE, NOKIA, autres projets)","TRAVAUX OCM",
U1848="No root CAuse","No root cause",
U1848="ODU HS","TX ISSUE",
U1848="IP &amp; VLAN","TX ISSUE",
U1848="Warehouse HUAWEI","SPARE-ISSUE",
U1848="SPARE-HS","SPARE-ISSUE",
U1848="Power Telco","RAN ISSUE",U1848="no impacts","no impacts"
),"")</f>
        <v/>
      </c>
      <c r="U1848" s="28"/>
      <c r="V1848" s="35" t="str" cm="1">
        <f t="array" ref="V1848">IFERROR(_xlfn.IFS(
U1848="MPR ISSUE","ACTIVE",
U1848="BSS Hardware Issue","ACTIVE",
U1848="Sites strategiques, MLL, Pylone, etc.","PASSIVE",
U1848="AKTIVCO DEFAUT GE &amp; POWER Cabinet","PASSIVE",
U1848="AKTIVCO Coupure ENEO &amp; Baisse de tension","PASSIVE",
U1848="Coupure ENEO &amp; Baisse de tension","PASSIVE",
U1848="Defaut GE &amp; POWER Cabinet","PASSIVE",
U1848="Sharing","PASSIVE",
U1848="Sites strategiques &amp; DataCenter","PASSIVE",
U1848="Exclu","Exclu",
U1848="SAT","ACTIVE",
U1848="SPARE-ISSUE","SPARE-ISSUE",
U1848="Fiber CAmtel","ACTIVE",
U1848="Fiber AOF","ACTIVE",
U1848="Projet OCM (HUAWEI)","PLANNED WORKS",
U1848="Projet OCM (NOKIA)","PLANNED WORKS",
U1848="ACCESS-ISSUE","ACCESS-ISSUE",
U1848="Projet OCM (ZTE, NOKIA, autres projets)","PLANNED WORKS",
U1848="No root CAuse","No root cause",
U1848="ODU HS","ACTIVE",
U1848="IP &amp; VLAN","ACTIVE",
U1848="Warehouse HUAWEI","SPARE-ISSUE",
U1848="SPARE-HS","SPARE-ISSUE",
U1848="Power Telco","ACTIVE",U1848="no impacts","no impacts"
),"")</f>
        <v/>
      </c>
      <c r="W1848" s="102"/>
      <c r="X1848" s="102"/>
      <c r="Y1848" s="102"/>
      <c r="Z1848" s="102"/>
      <c r="AA1848" s="102"/>
      <c r="AB1848" s="104" t="s">
        <v>5423</v>
      </c>
      <c r="AC1848" s="9"/>
      <c r="AD1848" s="9"/>
      <c r="AE1848" s="7" t="s">
        <v>5423</v>
      </c>
      <c r="AF1848" s="6"/>
      <c r="AG1848" s="7"/>
      <c r="AH1848" s="3" t="s">
        <v>5423</v>
      </c>
      <c r="AI1848" s="18" t="s">
        <v>5423</v>
      </c>
      <c r="AJ1848" s="18" t="s">
        <v>5423</v>
      </c>
      <c r="AK1848" s="18" t="s">
        <v>5423</v>
      </c>
      <c r="AL1848" s="18" t="s">
        <v>5423</v>
      </c>
      <c r="AM1848" s="18" t="s">
        <v>5423</v>
      </c>
      <c r="AN1848" s="18" t="s">
        <v>5423</v>
      </c>
      <c r="AO1848" s="18" t="s">
        <v>5423</v>
      </c>
      <c r="AP1848" s="18" t="s">
        <v>5423</v>
      </c>
      <c r="AQ1848" s="18" t="s">
        <v>5423</v>
      </c>
      <c r="AR1848" s="18" t="s">
        <v>5423</v>
      </c>
      <c r="AS1848" s="18" t="s">
        <v>5423</v>
      </c>
      <c r="AT1848" s="18" t="s">
        <v>5423</v>
      </c>
      <c r="AU1848" s="9" t="s">
        <v>5423</v>
      </c>
      <c r="AV1848" s="14"/>
      <c r="AW1848" s="14" t="s">
        <v>5423</v>
      </c>
      <c r="AX1848" s="14" t="str">
        <f>_xlfn.XLOOKUP(B1848,'[4]cell downs 18042026 17h'!$B:$B,'[4]cell downs 18042026 17h'!$B:$B,"")</f>
        <v/>
      </c>
      <c r="AY1848" s="14" t="str">
        <f>_xlfn.XLOOKUP(B1848,'[5]Cells Huawei 19042026 15h'!$B:$B,'[5]Cells Huawei 19042026 15h'!$B:$B,"")</f>
        <v/>
      </c>
      <c r="AZ1848" s="105" t="str">
        <f>_xlfn.XLOOKUP(B1848,'INCIDENT-04-23-2026'!E:E,'INCIDENT-04-23-2026'!F:F,"")</f>
        <v/>
      </c>
      <c r="BA1848" s="105" t="str">
        <f>_xlfn.XLOOKUP(B1848,'[6]Eneo 17H'!$C:$C,'[6]Eneo 17H'!$I:$I,"")</f>
        <v/>
      </c>
      <c r="BB1848" s="105" t="str">
        <f>_xlfn.XLOOKUP(B1848,[8]ALL!$B:$B,[8]ALL!$M:$M,"")</f>
        <v/>
      </c>
      <c r="BC1848" s="105" t="str">
        <f>_xlfn.XLOOKUP(B1848,'[6]Eneo 17H'!$C:$C,'[6]Eneo 17H'!$I:$I,"")</f>
        <v/>
      </c>
      <c r="BD1848" s="105" t="str">
        <f>_xlfn.XLOOKUP(B1848,'[7]Eneo 12H'!$C:$C,'[7]Eneo 12H'!$I:$I,"")</f>
        <v/>
      </c>
      <c r="BE1848" s="105" t="s">
        <v>5423</v>
      </c>
    </row>
    <row r="1849" spans="1:57" hidden="1" x14ac:dyDescent="0.3">
      <c r="A1849" s="1" t="s">
        <v>4903</v>
      </c>
      <c r="B1849" s="8" t="s">
        <v>4904</v>
      </c>
      <c r="C1849" s="3" t="str">
        <f>_xlfn.XLOOKUP(B1849,'[1]daily break down'!$D:$D,'[1]daily break down'!$E:$E,"")</f>
        <v>Douala</v>
      </c>
      <c r="D1849" s="1" t="s">
        <v>11</v>
      </c>
      <c r="E1849" s="1" t="s">
        <v>12</v>
      </c>
      <c r="F1849" s="3" t="s">
        <v>31</v>
      </c>
      <c r="G1849" s="1" t="s">
        <v>32</v>
      </c>
      <c r="H1849" s="27" t="str">
        <f>_xlfn.XLOOKUP(B1849,[2]CALCULATION!$B:$B,[2]CALCULATION!$H:$H,"")</f>
        <v>ZTE</v>
      </c>
      <c r="I1849" s="23">
        <v>0</v>
      </c>
      <c r="J1849" s="23">
        <v>0</v>
      </c>
      <c r="K1849" s="23">
        <v>0</v>
      </c>
      <c r="L1849" s="23">
        <v>0</v>
      </c>
      <c r="M1849" s="23">
        <v>0</v>
      </c>
      <c r="N1849" s="23">
        <v>0</v>
      </c>
      <c r="O1849" s="23">
        <v>0</v>
      </c>
      <c r="P1849" s="103" t="s">
        <v>6554</v>
      </c>
      <c r="Q1849" s="36" t="s">
        <v>5796</v>
      </c>
      <c r="R1849" s="36"/>
      <c r="S1849" s="35" t="str" cm="1">
        <f t="array" ref="S1849">IFERROR(_xlfn.IFS(
U1849="MPR ISSUE","PDH",
U1849="BSS Hardware Issue","BSS",
U1849="Sites strategiques, MLL, Pylone, etc.","ENVTECH",
U1849="AKTIVCO DEFAUT GE &amp; POWER Cabinet","AKTIVCO",
U1849="AKTIVCO Coupure ENEO &amp; Baisse de tension","AKTIVCO GRID ONLY",
U1849="Coupure ENEO &amp; Baisse de tension","IHS GRID ONLY",
U1849="Defaut GE &amp; POWER Cabinet","IHS",
U1849="Sharing","Partners",
U1849="Sites strategiques &amp; DataCenter","SST &amp; DC",
U1849="Exclu","Exclu",
U1849="SAT","SAT",
U1849="SPARE-ISSUE","SPARE-ISSUE",
U1849="Fiber CAmtel","TRANS_FO_CAMTEL",
U1849="Fiber AOF","Fiber AOF",
U1849="Projet OCM (HUAWEI)","TRAVAUX-HUAWEI",
U1849="Projet OCM (NOKIA)","TRAVAUX-NOKIA",
U1849="ACCESS-ISSUE","ACCESS-ISSUE",
U1849="Projet OCM (ZTE, NOKIA, autres projets)","TRAVAUX OCM",
U1849="No root CAuse","No root cause",
U1849="ODU HS","PDH",
U1849="IP &amp; VLAN","PDH",
U1849="Warehouse HUAWEI","SPARE-ISSUE",
U1849="SPARE-HS","SPARE-ISSUE",
U1849="Power Telco","BSS",U1849="no impacts","no impacts"
),"")</f>
        <v/>
      </c>
      <c r="T1849" s="35" t="str" cm="1">
        <f t="array" ref="T1849">IFERROR(_xlfn.IFS(
U1849="MPR ISSUE","TX ISSUE",
U1849="BSS Hardware Issue","RAN ISSUE",
U1849="Sites strategiques, MLL, Pylone, etc.","ENVTECH",
U1849="AKTIVCO DEFAUT GE &amp; POWER Cabinet","POWER ISSUE",
U1849="AKTIVCO Coupure ENEO &amp; Baisse de tension","POWER ISSUE",
U1849="Coupure ENEO &amp; Baisse de tension","POWER ISSUE",
U1849="Defaut GE &amp; POWER Cabinet","POWER ISSUE",
U1849="Sharing","POWER ISSUE",
U1849="Sites strategiques &amp; DataCenter","POWER ISSUE",
U1849="Exclu","Exclu",
U1849="SAT","TX ISSUE",
U1849="SPARE-ISSUE","SPARE-ISSUE",
U1849="Fiber CAmtel","TX ISSUE",
U1849="Fiber AOF","TX ISSUE",
U1849="Projet OCM (HUAWEI)","TRAVAUX-HUAWEI",
U1849="Projet OCM (NOKIA)","TRAVAUX -NOKIA",
U1849="ACCESS-ISSUE","ACCESS-ISSUE",
U1849="Projet OCM (ZTE, NOKIA, autres projets)","TRAVAUX OCM",
U1849="No root CAuse","No root cause",
U1849="ODU HS","TX ISSUE",
U1849="IP &amp; VLAN","TX ISSUE",
U1849="Warehouse HUAWEI","SPARE-ISSUE",
U1849="SPARE-HS","SPARE-ISSUE",
U1849="Power Telco","RAN ISSUE",U1849="no impacts","no impacts"
),"")</f>
        <v/>
      </c>
      <c r="U1849" s="28"/>
      <c r="V1849" s="35" t="str" cm="1">
        <f t="array" ref="V1849">IFERROR(_xlfn.IFS(
U1849="MPR ISSUE","ACTIVE",
U1849="BSS Hardware Issue","ACTIVE",
U1849="Sites strategiques, MLL, Pylone, etc.","PASSIVE",
U1849="AKTIVCO DEFAUT GE &amp; POWER Cabinet","PASSIVE",
U1849="AKTIVCO Coupure ENEO &amp; Baisse de tension","PASSIVE",
U1849="Coupure ENEO &amp; Baisse de tension","PASSIVE",
U1849="Defaut GE &amp; POWER Cabinet","PASSIVE",
U1849="Sharing","PASSIVE",
U1849="Sites strategiques &amp; DataCenter","PASSIVE",
U1849="Exclu","Exclu",
U1849="SAT","ACTIVE",
U1849="SPARE-ISSUE","SPARE-ISSUE",
U1849="Fiber CAmtel","ACTIVE",
U1849="Fiber AOF","ACTIVE",
U1849="Projet OCM (HUAWEI)","PLANNED WORKS",
U1849="Projet OCM (NOKIA)","PLANNED WORKS",
U1849="ACCESS-ISSUE","ACCESS-ISSUE",
U1849="Projet OCM (ZTE, NOKIA, autres projets)","PLANNED WORKS",
U1849="No root CAuse","No root cause",
U1849="ODU HS","ACTIVE",
U1849="IP &amp; VLAN","ACTIVE",
U1849="Warehouse HUAWEI","SPARE-ISSUE",
U1849="SPARE-HS","SPARE-ISSUE",
U1849="Power Telco","ACTIVE",U1849="no impacts","no impacts"
),"")</f>
        <v/>
      </c>
      <c r="W1849" s="102"/>
      <c r="X1849" s="102"/>
      <c r="Y1849" s="102"/>
      <c r="Z1849" s="102"/>
      <c r="AA1849" s="102"/>
      <c r="AB1849" s="104" t="s">
        <v>5423</v>
      </c>
      <c r="AC1849" s="9"/>
      <c r="AD1849" s="9"/>
      <c r="AE1849" s="7" t="s">
        <v>5423</v>
      </c>
      <c r="AF1849" s="6"/>
      <c r="AG1849" s="7"/>
      <c r="AH1849" s="3" t="s">
        <v>5423</v>
      </c>
      <c r="AI1849" s="18" t="s">
        <v>5423</v>
      </c>
      <c r="AJ1849" s="18" t="s">
        <v>5423</v>
      </c>
      <c r="AK1849" s="18" t="s">
        <v>5423</v>
      </c>
      <c r="AL1849" s="18" t="s">
        <v>5423</v>
      </c>
      <c r="AM1849" s="18" t="s">
        <v>5423</v>
      </c>
      <c r="AN1849" s="18" t="s">
        <v>5423</v>
      </c>
      <c r="AO1849" s="18" t="s">
        <v>5423</v>
      </c>
      <c r="AP1849" s="18" t="s">
        <v>5423</v>
      </c>
      <c r="AQ1849" s="18" t="s">
        <v>5423</v>
      </c>
      <c r="AR1849" s="18" t="s">
        <v>5423</v>
      </c>
      <c r="AS1849" s="18" t="s">
        <v>5423</v>
      </c>
      <c r="AT1849" s="18" t="s">
        <v>5423</v>
      </c>
      <c r="AU1849" s="9" t="s">
        <v>5423</v>
      </c>
      <c r="AV1849" s="14"/>
      <c r="AW1849" s="14" t="s">
        <v>5423</v>
      </c>
      <c r="AX1849" s="14" t="str">
        <f>_xlfn.XLOOKUP(B1849,'[4]cell downs 18042026 17h'!$B:$B,'[4]cell downs 18042026 17h'!$B:$B,"")</f>
        <v/>
      </c>
      <c r="AY1849" s="14" t="str">
        <f>_xlfn.XLOOKUP(B1849,'[5]Cells Huawei 19042026 15h'!$B:$B,'[5]Cells Huawei 19042026 15h'!$B:$B,"")</f>
        <v/>
      </c>
      <c r="AZ1849" s="105" t="str">
        <f>_xlfn.XLOOKUP(B1849,'INCIDENT-04-23-2026'!E:E,'INCIDENT-04-23-2026'!F:F,"")</f>
        <v/>
      </c>
      <c r="BA1849" s="105" t="str">
        <f>_xlfn.XLOOKUP(B1849,'[6]Eneo 17H'!$C:$C,'[6]Eneo 17H'!$I:$I,"")</f>
        <v/>
      </c>
      <c r="BB1849" s="105" t="str">
        <f>_xlfn.XLOOKUP(B1849,[8]ALL!$B:$B,[8]ALL!$M:$M,"")</f>
        <v/>
      </c>
      <c r="BC1849" s="105" t="str">
        <f>_xlfn.XLOOKUP(B1849,'[6]Eneo 17H'!$C:$C,'[6]Eneo 17H'!$I:$I,"")</f>
        <v/>
      </c>
      <c r="BD1849" s="105" t="str">
        <f>_xlfn.XLOOKUP(B1849,'[7]Eneo 12H'!$C:$C,'[7]Eneo 12H'!$I:$I,"")</f>
        <v/>
      </c>
      <c r="BE1849" s="105" t="s">
        <v>5423</v>
      </c>
    </row>
    <row r="1850" spans="1:57" hidden="1" x14ac:dyDescent="0.3">
      <c r="A1850" s="1" t="s">
        <v>4217</v>
      </c>
      <c r="B1850" s="8" t="s">
        <v>4218</v>
      </c>
      <c r="C1850" s="3" t="str">
        <f>_xlfn.XLOOKUP(B1850,'[1]daily break down'!$D:$D,'[1]daily break down'!$E:$E,"")</f>
        <v>Bafoussam</v>
      </c>
      <c r="D1850" s="1" t="s">
        <v>11</v>
      </c>
      <c r="E1850" s="1" t="s">
        <v>12</v>
      </c>
      <c r="F1850" s="3" t="s">
        <v>102</v>
      </c>
      <c r="G1850" s="1" t="s">
        <v>299</v>
      </c>
      <c r="H1850" s="25" t="str">
        <f>_xlfn.XLOOKUP(B1850,[2]CALCULATION!$B:$B,[2]CALCULATION!$H:$H,"")</f>
        <v>Huawei</v>
      </c>
      <c r="I1850" s="23">
        <v>0</v>
      </c>
      <c r="J1850" s="23">
        <v>0</v>
      </c>
      <c r="K1850" s="23">
        <v>0</v>
      </c>
      <c r="L1850" s="23">
        <v>0.63350198183390272</v>
      </c>
      <c r="M1850" s="23">
        <v>0</v>
      </c>
      <c r="N1850" s="23">
        <v>0</v>
      </c>
      <c r="O1850" s="23">
        <v>0</v>
      </c>
      <c r="P1850" s="103" t="s">
        <v>6554</v>
      </c>
      <c r="Q1850" s="36" t="s">
        <v>5796</v>
      </c>
      <c r="R1850" s="36"/>
      <c r="S1850" s="35" t="str" cm="1">
        <f t="array" ref="S1850">IFERROR(_xlfn.IFS(
U1850="MPR ISSUE","PDH",
U1850="BSS Hardware Issue","BSS",
U1850="Sites strategiques, MLL, Pylone, etc.","ENVTECH",
U1850="AKTIVCO DEFAUT GE &amp; POWER Cabinet","AKTIVCO",
U1850="AKTIVCO Coupure ENEO &amp; Baisse de tension","AKTIVCO GRID ONLY",
U1850="Coupure ENEO &amp; Baisse de tension","IHS GRID ONLY",
U1850="Defaut GE &amp; POWER Cabinet","IHS",
U1850="Sharing","Partners",
U1850="Sites strategiques &amp; DataCenter","SST &amp; DC",
U1850="Exclu","Exclu",
U1850="SAT","SAT",
U1850="SPARE-ISSUE","SPARE-ISSUE",
U1850="Fiber CAmtel","TRANS_FO_CAMTEL",
U1850="Fiber AOF","Fiber AOF",
U1850="Projet OCM (HUAWEI)","TRAVAUX-HUAWEI",
U1850="Projet OCM (NOKIA)","TRAVAUX-NOKIA",
U1850="ACCESS-ISSUE","ACCESS-ISSUE",
U1850="Projet OCM (ZTE, NOKIA, autres projets)","TRAVAUX OCM",
U1850="No root CAuse","No root cause",
U1850="ODU HS","PDH",
U1850="IP &amp; VLAN","PDH",
U1850="Warehouse HUAWEI","SPARE-ISSUE",
U1850="SPARE-HS","SPARE-ISSUE",
U1850="Power Telco","BSS",U1850="no impacts","no impacts"
),"")</f>
        <v/>
      </c>
      <c r="T1850" s="35" t="str" cm="1">
        <f t="array" ref="T1850">IFERROR(_xlfn.IFS(
U1850="MPR ISSUE","TX ISSUE",
U1850="BSS Hardware Issue","RAN ISSUE",
U1850="Sites strategiques, MLL, Pylone, etc.","ENVTECH",
U1850="AKTIVCO DEFAUT GE &amp; POWER Cabinet","POWER ISSUE",
U1850="AKTIVCO Coupure ENEO &amp; Baisse de tension","POWER ISSUE",
U1850="Coupure ENEO &amp; Baisse de tension","POWER ISSUE",
U1850="Defaut GE &amp; POWER Cabinet","POWER ISSUE",
U1850="Sharing","POWER ISSUE",
U1850="Sites strategiques &amp; DataCenter","POWER ISSUE",
U1850="Exclu","Exclu",
U1850="SAT","TX ISSUE",
U1850="SPARE-ISSUE","SPARE-ISSUE",
U1850="Fiber CAmtel","TX ISSUE",
U1850="Fiber AOF","TX ISSUE",
U1850="Projet OCM (HUAWEI)","TRAVAUX-HUAWEI",
U1850="Projet OCM (NOKIA)","TRAVAUX -NOKIA",
U1850="ACCESS-ISSUE","ACCESS-ISSUE",
U1850="Projet OCM (ZTE, NOKIA, autres projets)","TRAVAUX OCM",
U1850="No root CAuse","No root cause",
U1850="ODU HS","TX ISSUE",
U1850="IP &amp; VLAN","TX ISSUE",
U1850="Warehouse HUAWEI","SPARE-ISSUE",
U1850="SPARE-HS","SPARE-ISSUE",
U1850="Power Telco","RAN ISSUE",U1850="no impacts","no impacts"
),"")</f>
        <v/>
      </c>
      <c r="U1850" s="28"/>
      <c r="V1850" s="35" t="str" cm="1">
        <f t="array" ref="V1850">IFERROR(_xlfn.IFS(
U1850="MPR ISSUE","ACTIVE",
U1850="BSS Hardware Issue","ACTIVE",
U1850="Sites strategiques, MLL, Pylone, etc.","PASSIVE",
U1850="AKTIVCO DEFAUT GE &amp; POWER Cabinet","PASSIVE",
U1850="AKTIVCO Coupure ENEO &amp; Baisse de tension","PASSIVE",
U1850="Coupure ENEO &amp; Baisse de tension","PASSIVE",
U1850="Defaut GE &amp; POWER Cabinet","PASSIVE",
U1850="Sharing","PASSIVE",
U1850="Sites strategiques &amp; DataCenter","PASSIVE",
U1850="Exclu","Exclu",
U1850="SAT","ACTIVE",
U1850="SPARE-ISSUE","SPARE-ISSUE",
U1850="Fiber CAmtel","ACTIVE",
U1850="Fiber AOF","ACTIVE",
U1850="Projet OCM (HUAWEI)","PLANNED WORKS",
U1850="Projet OCM (NOKIA)","PLANNED WORKS",
U1850="ACCESS-ISSUE","ACCESS-ISSUE",
U1850="Projet OCM (ZTE, NOKIA, autres projets)","PLANNED WORKS",
U1850="No root CAuse","No root cause",
U1850="ODU HS","ACTIVE",
U1850="IP &amp; VLAN","ACTIVE",
U1850="Warehouse HUAWEI","SPARE-ISSUE",
U1850="SPARE-HS","SPARE-ISSUE",
U1850="Power Telco","ACTIVE",U1850="no impacts","no impacts"
),"")</f>
        <v/>
      </c>
      <c r="W1850" s="102"/>
      <c r="X1850" s="102"/>
      <c r="Y1850" s="102"/>
      <c r="Z1850" s="102"/>
      <c r="AA1850" s="102"/>
      <c r="AB1850" s="104" t="s">
        <v>5423</v>
      </c>
      <c r="AC1850" s="9"/>
      <c r="AD1850" s="9"/>
      <c r="AE1850" s="7" t="s">
        <v>5423</v>
      </c>
      <c r="AF1850" s="6"/>
      <c r="AG1850" s="7"/>
      <c r="AH1850" s="3" t="s">
        <v>5423</v>
      </c>
      <c r="AI1850" s="18" t="s">
        <v>5423</v>
      </c>
      <c r="AJ1850" s="18" t="s">
        <v>5423</v>
      </c>
      <c r="AK1850" s="18" t="s">
        <v>5423</v>
      </c>
      <c r="AL1850" s="18" t="s">
        <v>5423</v>
      </c>
      <c r="AM1850" s="18" t="s">
        <v>5423</v>
      </c>
      <c r="AN1850" s="18" t="s">
        <v>5423</v>
      </c>
      <c r="AO1850" s="18" t="s">
        <v>5423</v>
      </c>
      <c r="AP1850" s="18" t="s">
        <v>5423</v>
      </c>
      <c r="AQ1850" s="18" t="s">
        <v>5423</v>
      </c>
      <c r="AR1850" s="18" t="s">
        <v>5423</v>
      </c>
      <c r="AS1850" s="18" t="s">
        <v>5423</v>
      </c>
      <c r="AT1850" s="18" t="s">
        <v>5423</v>
      </c>
      <c r="AU1850" s="9" t="s">
        <v>5423</v>
      </c>
      <c r="AV1850" s="14"/>
      <c r="AW1850" s="14" t="s">
        <v>5423</v>
      </c>
      <c r="AX1850" s="14" t="str">
        <f>_xlfn.XLOOKUP(B1850,'[4]cell downs 18042026 17h'!$B:$B,'[4]cell downs 18042026 17h'!$B:$B,"")</f>
        <v/>
      </c>
      <c r="AY1850" s="14" t="str">
        <f>_xlfn.XLOOKUP(B1850,'[5]Cells Huawei 19042026 15h'!$B:$B,'[5]Cells Huawei 19042026 15h'!$B:$B,"")</f>
        <v/>
      </c>
      <c r="AZ1850" s="105" t="str">
        <f>_xlfn.XLOOKUP(B1850,'INCIDENT-04-23-2026'!E:E,'INCIDENT-04-23-2026'!F:F,"")</f>
        <v/>
      </c>
      <c r="BA1850" s="105" t="str">
        <f>_xlfn.XLOOKUP(B1850,'[6]Eneo 17H'!$C:$C,'[6]Eneo 17H'!$I:$I,"")</f>
        <v/>
      </c>
      <c r="BB1850" s="105" t="str">
        <f>_xlfn.XLOOKUP(B1850,[8]ALL!$B:$B,[8]ALL!$M:$M,"")</f>
        <v/>
      </c>
      <c r="BC1850" s="105" t="str">
        <f>_xlfn.XLOOKUP(B1850,'[6]Eneo 17H'!$C:$C,'[6]Eneo 17H'!$I:$I,"")</f>
        <v/>
      </c>
      <c r="BD1850" s="105" t="str">
        <f>_xlfn.XLOOKUP(B1850,'[7]Eneo 12H'!$C:$C,'[7]Eneo 12H'!$I:$I,"")</f>
        <v/>
      </c>
      <c r="BE1850" s="105" t="s">
        <v>5423</v>
      </c>
    </row>
    <row r="1851" spans="1:57" hidden="1" x14ac:dyDescent="0.3">
      <c r="A1851" s="1" t="s">
        <v>724</v>
      </c>
      <c r="B1851" s="8" t="s">
        <v>725</v>
      </c>
      <c r="C1851" s="3" t="str">
        <f>_xlfn.XLOOKUP(B1851,'[1]daily break down'!$D:$D,'[1]daily break down'!$E:$E,"")</f>
        <v>Douala</v>
      </c>
      <c r="D1851" s="1" t="s">
        <v>11</v>
      </c>
      <c r="E1851" s="1" t="s">
        <v>12</v>
      </c>
      <c r="F1851" s="3" t="s">
        <v>31</v>
      </c>
      <c r="G1851" s="1" t="s">
        <v>32</v>
      </c>
      <c r="H1851" s="27" t="str">
        <f>_xlfn.XLOOKUP(B1851,[2]CALCULATION!$B:$B,[2]CALCULATION!$H:$H,"")</f>
        <v>ZTE</v>
      </c>
      <c r="I1851" s="23">
        <v>0</v>
      </c>
      <c r="J1851" s="23">
        <v>0</v>
      </c>
      <c r="K1851" s="23">
        <v>0</v>
      </c>
      <c r="L1851" s="23">
        <v>0</v>
      </c>
      <c r="M1851" s="23">
        <v>0</v>
      </c>
      <c r="N1851" s="23">
        <v>0</v>
      </c>
      <c r="O1851" s="23">
        <v>0</v>
      </c>
      <c r="P1851" s="103" t="s">
        <v>6554</v>
      </c>
      <c r="Q1851" s="36" t="s">
        <v>5796</v>
      </c>
      <c r="R1851" s="36"/>
      <c r="S1851" s="35" t="str" cm="1">
        <f t="array" ref="S1851">IFERROR(_xlfn.IFS(
U1851="MPR ISSUE","PDH",
U1851="BSS Hardware Issue","BSS",
U1851="Sites strategiques, MLL, Pylone, etc.","ENVTECH",
U1851="AKTIVCO DEFAUT GE &amp; POWER Cabinet","AKTIVCO",
U1851="AKTIVCO Coupure ENEO &amp; Baisse de tension","AKTIVCO GRID ONLY",
U1851="Coupure ENEO &amp; Baisse de tension","IHS GRID ONLY",
U1851="Defaut GE &amp; POWER Cabinet","IHS",
U1851="Sharing","Partners",
U1851="Sites strategiques &amp; DataCenter","SST &amp; DC",
U1851="Exclu","Exclu",
U1851="SAT","SAT",
U1851="SPARE-ISSUE","SPARE-ISSUE",
U1851="Fiber CAmtel","TRANS_FO_CAMTEL",
U1851="Fiber AOF","Fiber AOF",
U1851="Projet OCM (HUAWEI)","TRAVAUX-HUAWEI",
U1851="Projet OCM (NOKIA)","TRAVAUX-NOKIA",
U1851="ACCESS-ISSUE","ACCESS-ISSUE",
U1851="Projet OCM (ZTE, NOKIA, autres projets)","TRAVAUX OCM",
U1851="No root CAuse","No root cause",
U1851="ODU HS","PDH",
U1851="IP &amp; VLAN","PDH",
U1851="Warehouse HUAWEI","SPARE-ISSUE",
U1851="SPARE-HS","SPARE-ISSUE",
U1851="Power Telco","BSS",U1851="no impacts","no impacts"
),"")</f>
        <v/>
      </c>
      <c r="T1851" s="35" t="str" cm="1">
        <f t="array" ref="T1851">IFERROR(_xlfn.IFS(
U1851="MPR ISSUE","TX ISSUE",
U1851="BSS Hardware Issue","RAN ISSUE",
U1851="Sites strategiques, MLL, Pylone, etc.","ENVTECH",
U1851="AKTIVCO DEFAUT GE &amp; POWER Cabinet","POWER ISSUE",
U1851="AKTIVCO Coupure ENEO &amp; Baisse de tension","POWER ISSUE",
U1851="Coupure ENEO &amp; Baisse de tension","POWER ISSUE",
U1851="Defaut GE &amp; POWER Cabinet","POWER ISSUE",
U1851="Sharing","POWER ISSUE",
U1851="Sites strategiques &amp; DataCenter","POWER ISSUE",
U1851="Exclu","Exclu",
U1851="SAT","TX ISSUE",
U1851="SPARE-ISSUE","SPARE-ISSUE",
U1851="Fiber CAmtel","TX ISSUE",
U1851="Fiber AOF","TX ISSUE",
U1851="Projet OCM (HUAWEI)","TRAVAUX-HUAWEI",
U1851="Projet OCM (NOKIA)","TRAVAUX -NOKIA",
U1851="ACCESS-ISSUE","ACCESS-ISSUE",
U1851="Projet OCM (ZTE, NOKIA, autres projets)","TRAVAUX OCM",
U1851="No root CAuse","No root cause",
U1851="ODU HS","TX ISSUE",
U1851="IP &amp; VLAN","TX ISSUE",
U1851="Warehouse HUAWEI","SPARE-ISSUE",
U1851="SPARE-HS","SPARE-ISSUE",
U1851="Power Telco","RAN ISSUE",U1851="no impacts","no impacts"
),"")</f>
        <v/>
      </c>
      <c r="U1851" s="28"/>
      <c r="V1851" s="35" t="str" cm="1">
        <f t="array" ref="V1851">IFERROR(_xlfn.IFS(
U1851="MPR ISSUE","ACTIVE",
U1851="BSS Hardware Issue","ACTIVE",
U1851="Sites strategiques, MLL, Pylone, etc.","PASSIVE",
U1851="AKTIVCO DEFAUT GE &amp; POWER Cabinet","PASSIVE",
U1851="AKTIVCO Coupure ENEO &amp; Baisse de tension","PASSIVE",
U1851="Coupure ENEO &amp; Baisse de tension","PASSIVE",
U1851="Defaut GE &amp; POWER Cabinet","PASSIVE",
U1851="Sharing","PASSIVE",
U1851="Sites strategiques &amp; DataCenter","PASSIVE",
U1851="Exclu","Exclu",
U1851="SAT","ACTIVE",
U1851="SPARE-ISSUE","SPARE-ISSUE",
U1851="Fiber CAmtel","ACTIVE",
U1851="Fiber AOF","ACTIVE",
U1851="Projet OCM (HUAWEI)","PLANNED WORKS",
U1851="Projet OCM (NOKIA)","PLANNED WORKS",
U1851="ACCESS-ISSUE","ACCESS-ISSUE",
U1851="Projet OCM (ZTE, NOKIA, autres projets)","PLANNED WORKS",
U1851="No root CAuse","No root cause",
U1851="ODU HS","ACTIVE",
U1851="IP &amp; VLAN","ACTIVE",
U1851="Warehouse HUAWEI","SPARE-ISSUE",
U1851="SPARE-HS","SPARE-ISSUE",
U1851="Power Telco","ACTIVE",U1851="no impacts","no impacts"
),"")</f>
        <v/>
      </c>
      <c r="W1851" s="102"/>
      <c r="X1851" s="102"/>
      <c r="Y1851" s="102"/>
      <c r="Z1851" s="102"/>
      <c r="AA1851" s="102"/>
      <c r="AB1851" s="104" t="s">
        <v>5423</v>
      </c>
      <c r="AC1851" s="9"/>
      <c r="AD1851" s="9"/>
      <c r="AE1851" s="7" t="s">
        <v>5423</v>
      </c>
      <c r="AF1851" s="6"/>
      <c r="AG1851" s="7"/>
      <c r="AH1851" s="3" t="s">
        <v>5423</v>
      </c>
      <c r="AI1851" s="18" t="s">
        <v>5423</v>
      </c>
      <c r="AJ1851" s="18" t="s">
        <v>5423</v>
      </c>
      <c r="AK1851" s="18" t="s">
        <v>5423</v>
      </c>
      <c r="AL1851" s="18" t="s">
        <v>5423</v>
      </c>
      <c r="AM1851" s="18" t="s">
        <v>5423</v>
      </c>
      <c r="AN1851" s="18" t="s">
        <v>5423</v>
      </c>
      <c r="AO1851" s="18" t="s">
        <v>5423</v>
      </c>
      <c r="AP1851" s="18" t="s">
        <v>5423</v>
      </c>
      <c r="AQ1851" s="18" t="s">
        <v>5423</v>
      </c>
      <c r="AR1851" s="18" t="s">
        <v>5423</v>
      </c>
      <c r="AS1851" s="18" t="s">
        <v>5423</v>
      </c>
      <c r="AT1851" s="18" t="s">
        <v>5423</v>
      </c>
      <c r="AU1851" s="9" t="s">
        <v>5423</v>
      </c>
      <c r="AV1851" s="14"/>
      <c r="AW1851" s="14" t="s">
        <v>5423</v>
      </c>
      <c r="AX1851" s="14" t="str">
        <f>_xlfn.XLOOKUP(B1851,'[4]cell downs 18042026 17h'!$B:$B,'[4]cell downs 18042026 17h'!$B:$B,"")</f>
        <v/>
      </c>
      <c r="AY1851" s="14" t="str">
        <f>_xlfn.XLOOKUP(B1851,'[5]Cells Huawei 19042026 15h'!$B:$B,'[5]Cells Huawei 19042026 15h'!$B:$B,"")</f>
        <v/>
      </c>
      <c r="AZ1851" s="105" t="str">
        <f>_xlfn.XLOOKUP(B1851,'INCIDENT-04-23-2026'!E:E,'INCIDENT-04-23-2026'!F:F,"")</f>
        <v/>
      </c>
      <c r="BA1851" s="105" t="str">
        <f>_xlfn.XLOOKUP(B1851,'[6]Eneo 17H'!$C:$C,'[6]Eneo 17H'!$I:$I,"")</f>
        <v/>
      </c>
      <c r="BB1851" s="105" t="str">
        <f>_xlfn.XLOOKUP(B1851,[8]ALL!$B:$B,[8]ALL!$M:$M,"")</f>
        <v/>
      </c>
      <c r="BC1851" s="105" t="str">
        <f>_xlfn.XLOOKUP(B1851,'[6]Eneo 17H'!$C:$C,'[6]Eneo 17H'!$I:$I,"")</f>
        <v/>
      </c>
      <c r="BD1851" s="105" t="str">
        <f>_xlfn.XLOOKUP(B1851,'[7]Eneo 12H'!$C:$C,'[7]Eneo 12H'!$I:$I,"")</f>
        <v/>
      </c>
      <c r="BE1851" s="105" t="s">
        <v>5423</v>
      </c>
    </row>
    <row r="1852" spans="1:57" hidden="1" x14ac:dyDescent="0.3">
      <c r="A1852" s="1" t="s">
        <v>789</v>
      </c>
      <c r="B1852" s="8" t="s">
        <v>790</v>
      </c>
      <c r="C1852" s="3" t="str">
        <f>_xlfn.XLOOKUP(B1852,'[1]daily break down'!$D:$D,'[1]daily break down'!$E:$E,"")</f>
        <v>Douala</v>
      </c>
      <c r="D1852" s="1"/>
      <c r="E1852" s="1"/>
      <c r="F1852" s="3" t="s">
        <v>31</v>
      </c>
      <c r="G1852" s="1" t="s">
        <v>32</v>
      </c>
      <c r="H1852" s="27" t="str">
        <f>_xlfn.XLOOKUP(B1852,[2]CALCULATION!$B:$B,[2]CALCULATION!$H:$H,"")</f>
        <v>ZTE</v>
      </c>
      <c r="I1852" s="23">
        <v>0</v>
      </c>
      <c r="J1852" s="23">
        <v>0</v>
      </c>
      <c r="K1852" s="23">
        <v>0</v>
      </c>
      <c r="L1852" s="23">
        <v>0</v>
      </c>
      <c r="M1852" s="23">
        <v>0</v>
      </c>
      <c r="N1852" s="23">
        <v>0</v>
      </c>
      <c r="O1852" s="23">
        <v>0</v>
      </c>
      <c r="P1852" s="103" t="s">
        <v>6554</v>
      </c>
      <c r="Q1852" s="36" t="s">
        <v>5796</v>
      </c>
      <c r="R1852" s="36"/>
      <c r="S1852" s="35" t="str" cm="1">
        <f t="array" ref="S1852">IFERROR(_xlfn.IFS(
U1852="MPR ISSUE","PDH",
U1852="BSS Hardware Issue","BSS",
U1852="Sites strategiques, MLL, Pylone, etc.","ENVTECH",
U1852="AKTIVCO DEFAUT GE &amp; POWER Cabinet","AKTIVCO",
U1852="AKTIVCO Coupure ENEO &amp; Baisse de tension","AKTIVCO GRID ONLY",
U1852="Coupure ENEO &amp; Baisse de tension","IHS GRID ONLY",
U1852="Defaut GE &amp; POWER Cabinet","IHS",
U1852="Sharing","Partners",
U1852="Sites strategiques &amp; DataCenter","SST &amp; DC",
U1852="Exclu","Exclu",
U1852="SAT","SAT",
U1852="SPARE-ISSUE","SPARE-ISSUE",
U1852="Fiber CAmtel","TRANS_FO_CAMTEL",
U1852="Fiber AOF","Fiber AOF",
U1852="Projet OCM (HUAWEI)","TRAVAUX-HUAWEI",
U1852="Projet OCM (NOKIA)","TRAVAUX-NOKIA",
U1852="ACCESS-ISSUE","ACCESS-ISSUE",
U1852="Projet OCM (ZTE, NOKIA, autres projets)","TRAVAUX OCM",
U1852="No root CAuse","No root cause",
U1852="ODU HS","PDH",
U1852="IP &amp; VLAN","PDH",
U1852="Warehouse HUAWEI","SPARE-ISSUE",
U1852="SPARE-HS","SPARE-ISSUE",
U1852="Power Telco","BSS",U1852="no impacts","no impacts"
),"")</f>
        <v/>
      </c>
      <c r="T1852" s="35" t="str" cm="1">
        <f t="array" ref="T1852">IFERROR(_xlfn.IFS(
U1852="MPR ISSUE","TX ISSUE",
U1852="BSS Hardware Issue","RAN ISSUE",
U1852="Sites strategiques, MLL, Pylone, etc.","ENVTECH",
U1852="AKTIVCO DEFAUT GE &amp; POWER Cabinet","POWER ISSUE",
U1852="AKTIVCO Coupure ENEO &amp; Baisse de tension","POWER ISSUE",
U1852="Coupure ENEO &amp; Baisse de tension","POWER ISSUE",
U1852="Defaut GE &amp; POWER Cabinet","POWER ISSUE",
U1852="Sharing","POWER ISSUE",
U1852="Sites strategiques &amp; DataCenter","POWER ISSUE",
U1852="Exclu","Exclu",
U1852="SAT","TX ISSUE",
U1852="SPARE-ISSUE","SPARE-ISSUE",
U1852="Fiber CAmtel","TX ISSUE",
U1852="Fiber AOF","TX ISSUE",
U1852="Projet OCM (HUAWEI)","TRAVAUX-HUAWEI",
U1852="Projet OCM (NOKIA)","TRAVAUX -NOKIA",
U1852="ACCESS-ISSUE","ACCESS-ISSUE",
U1852="Projet OCM (ZTE, NOKIA, autres projets)","TRAVAUX OCM",
U1852="No root CAuse","No root cause",
U1852="ODU HS","TX ISSUE",
U1852="IP &amp; VLAN","TX ISSUE",
U1852="Warehouse HUAWEI","SPARE-ISSUE",
U1852="SPARE-HS","SPARE-ISSUE",
U1852="Power Telco","RAN ISSUE",U1852="no impacts","no impacts"
),"")</f>
        <v/>
      </c>
      <c r="U1852" s="28"/>
      <c r="V1852" s="35" t="str" cm="1">
        <f t="array" ref="V1852">IFERROR(_xlfn.IFS(
U1852="MPR ISSUE","ACTIVE",
U1852="BSS Hardware Issue","ACTIVE",
U1852="Sites strategiques, MLL, Pylone, etc.","PASSIVE",
U1852="AKTIVCO DEFAUT GE &amp; POWER Cabinet","PASSIVE",
U1852="AKTIVCO Coupure ENEO &amp; Baisse de tension","PASSIVE",
U1852="Coupure ENEO &amp; Baisse de tension","PASSIVE",
U1852="Defaut GE &amp; POWER Cabinet","PASSIVE",
U1852="Sharing","PASSIVE",
U1852="Sites strategiques &amp; DataCenter","PASSIVE",
U1852="Exclu","Exclu",
U1852="SAT","ACTIVE",
U1852="SPARE-ISSUE","SPARE-ISSUE",
U1852="Fiber CAmtel","ACTIVE",
U1852="Fiber AOF","ACTIVE",
U1852="Projet OCM (HUAWEI)","PLANNED WORKS",
U1852="Projet OCM (NOKIA)","PLANNED WORKS",
U1852="ACCESS-ISSUE","ACCESS-ISSUE",
U1852="Projet OCM (ZTE, NOKIA, autres projets)","PLANNED WORKS",
U1852="No root CAuse","No root cause",
U1852="ODU HS","ACTIVE",
U1852="IP &amp; VLAN","ACTIVE",
U1852="Warehouse HUAWEI","SPARE-ISSUE",
U1852="SPARE-HS","SPARE-ISSUE",
U1852="Power Telco","ACTIVE",U1852="no impacts","no impacts"
),"")</f>
        <v/>
      </c>
      <c r="W1852" s="102"/>
      <c r="X1852" s="102"/>
      <c r="Y1852" s="102"/>
      <c r="Z1852" s="102"/>
      <c r="AA1852" s="102"/>
      <c r="AB1852" s="104" t="s">
        <v>5423</v>
      </c>
      <c r="AC1852" s="9"/>
      <c r="AD1852" s="9"/>
      <c r="AE1852" s="7" t="s">
        <v>5423</v>
      </c>
      <c r="AF1852" s="6"/>
      <c r="AG1852" s="7"/>
      <c r="AH1852" s="3" t="s">
        <v>5423</v>
      </c>
      <c r="AI1852" s="18" t="s">
        <v>5423</v>
      </c>
      <c r="AJ1852" s="18" t="s">
        <v>5423</v>
      </c>
      <c r="AK1852" s="18" t="s">
        <v>5423</v>
      </c>
      <c r="AL1852" s="18" t="s">
        <v>5423</v>
      </c>
      <c r="AM1852" s="18" t="s">
        <v>5423</v>
      </c>
      <c r="AN1852" s="18" t="s">
        <v>5423</v>
      </c>
      <c r="AO1852" s="18" t="s">
        <v>5423</v>
      </c>
      <c r="AP1852" s="18" t="s">
        <v>5423</v>
      </c>
      <c r="AQ1852" s="18" t="s">
        <v>5423</v>
      </c>
      <c r="AR1852" s="18" t="s">
        <v>5423</v>
      </c>
      <c r="AS1852" s="18" t="s">
        <v>5423</v>
      </c>
      <c r="AT1852" s="18" t="s">
        <v>5423</v>
      </c>
      <c r="AU1852" s="9" t="s">
        <v>5423</v>
      </c>
      <c r="AV1852" s="14"/>
      <c r="AW1852" s="14" t="s">
        <v>5423</v>
      </c>
      <c r="AX1852" s="14" t="str">
        <f>_xlfn.XLOOKUP(B1852,'[4]cell downs 18042026 17h'!$B:$B,'[4]cell downs 18042026 17h'!$B:$B,"")</f>
        <v/>
      </c>
      <c r="AY1852" s="14" t="str">
        <f>_xlfn.XLOOKUP(B1852,'[5]Cells Huawei 19042026 15h'!$B:$B,'[5]Cells Huawei 19042026 15h'!$B:$B,"")</f>
        <v/>
      </c>
      <c r="AZ1852" s="105" t="str">
        <f>_xlfn.XLOOKUP(B1852,'INCIDENT-04-23-2026'!E:E,'INCIDENT-04-23-2026'!F:F,"")</f>
        <v/>
      </c>
      <c r="BA1852" s="105" t="str">
        <f>_xlfn.XLOOKUP(B1852,'[6]Eneo 17H'!$C:$C,'[6]Eneo 17H'!$I:$I,"")</f>
        <v/>
      </c>
      <c r="BB1852" s="105" t="str">
        <f>_xlfn.XLOOKUP(B1852,[8]ALL!$B:$B,[8]ALL!$M:$M,"")</f>
        <v/>
      </c>
      <c r="BC1852" s="105" t="str">
        <f>_xlfn.XLOOKUP(B1852,'[6]Eneo 17H'!$C:$C,'[6]Eneo 17H'!$I:$I,"")</f>
        <v/>
      </c>
      <c r="BD1852" s="105" t="str">
        <f>_xlfn.XLOOKUP(B1852,'[7]Eneo 12H'!$C:$C,'[7]Eneo 12H'!$I:$I,"")</f>
        <v/>
      </c>
      <c r="BE1852" s="105" t="s">
        <v>5423</v>
      </c>
    </row>
    <row r="1853" spans="1:57" hidden="1" x14ac:dyDescent="0.3">
      <c r="A1853" s="1" t="s">
        <v>767</v>
      </c>
      <c r="B1853" s="8" t="s">
        <v>768</v>
      </c>
      <c r="C1853" s="3" t="str">
        <f>_xlfn.XLOOKUP(B1853,'[1]daily break down'!$D:$D,'[1]daily break down'!$E:$E,"")</f>
        <v>Douala</v>
      </c>
      <c r="D1853" s="1" t="s">
        <v>11</v>
      </c>
      <c r="E1853" s="1" t="s">
        <v>12</v>
      </c>
      <c r="F1853" s="3" t="s">
        <v>31</v>
      </c>
      <c r="G1853" s="1" t="s">
        <v>32</v>
      </c>
      <c r="H1853" s="27" t="str">
        <f>_xlfn.XLOOKUP(B1853,[2]CALCULATION!$B:$B,[2]CALCULATION!$H:$H,"")</f>
        <v>ZTE</v>
      </c>
      <c r="I1853" s="23">
        <v>0</v>
      </c>
      <c r="J1853" s="23">
        <v>0</v>
      </c>
      <c r="K1853" s="23">
        <v>0</v>
      </c>
      <c r="L1853" s="23">
        <v>0</v>
      </c>
      <c r="M1853" s="23">
        <v>0</v>
      </c>
      <c r="N1853" s="23">
        <v>0</v>
      </c>
      <c r="O1853" s="23">
        <v>0</v>
      </c>
      <c r="P1853" s="103" t="s">
        <v>6554</v>
      </c>
      <c r="Q1853" s="36" t="s">
        <v>5796</v>
      </c>
      <c r="R1853" s="36"/>
      <c r="S1853" s="35" t="str" cm="1">
        <f t="array" ref="S1853">IFERROR(_xlfn.IFS(
U1853="MPR ISSUE","PDH",
U1853="BSS Hardware Issue","BSS",
U1853="Sites strategiques, MLL, Pylone, etc.","ENVTECH",
U1853="AKTIVCO DEFAUT GE &amp; POWER Cabinet","AKTIVCO",
U1853="AKTIVCO Coupure ENEO &amp; Baisse de tension","AKTIVCO GRID ONLY",
U1853="Coupure ENEO &amp; Baisse de tension","IHS GRID ONLY",
U1853="Defaut GE &amp; POWER Cabinet","IHS",
U1853="Sharing","Partners",
U1853="Sites strategiques &amp; DataCenter","SST &amp; DC",
U1853="Exclu","Exclu",
U1853="SAT","SAT",
U1853="SPARE-ISSUE","SPARE-ISSUE",
U1853="Fiber CAmtel","TRANS_FO_CAMTEL",
U1853="Fiber AOF","Fiber AOF",
U1853="Projet OCM (HUAWEI)","TRAVAUX-HUAWEI",
U1853="Projet OCM (NOKIA)","TRAVAUX-NOKIA",
U1853="ACCESS-ISSUE","ACCESS-ISSUE",
U1853="Projet OCM (ZTE, NOKIA, autres projets)","TRAVAUX OCM",
U1853="No root CAuse","No root cause",
U1853="ODU HS","PDH",
U1853="IP &amp; VLAN","PDH",
U1853="Warehouse HUAWEI","SPARE-ISSUE",
U1853="SPARE-HS","SPARE-ISSUE",
U1853="Power Telco","BSS",U1853="no impacts","no impacts"
),"")</f>
        <v/>
      </c>
      <c r="T1853" s="35" t="str" cm="1">
        <f t="array" ref="T1853">IFERROR(_xlfn.IFS(
U1853="MPR ISSUE","TX ISSUE",
U1853="BSS Hardware Issue","RAN ISSUE",
U1853="Sites strategiques, MLL, Pylone, etc.","ENVTECH",
U1853="AKTIVCO DEFAUT GE &amp; POWER Cabinet","POWER ISSUE",
U1853="AKTIVCO Coupure ENEO &amp; Baisse de tension","POWER ISSUE",
U1853="Coupure ENEO &amp; Baisse de tension","POWER ISSUE",
U1853="Defaut GE &amp; POWER Cabinet","POWER ISSUE",
U1853="Sharing","POWER ISSUE",
U1853="Sites strategiques &amp; DataCenter","POWER ISSUE",
U1853="Exclu","Exclu",
U1853="SAT","TX ISSUE",
U1853="SPARE-ISSUE","SPARE-ISSUE",
U1853="Fiber CAmtel","TX ISSUE",
U1853="Fiber AOF","TX ISSUE",
U1853="Projet OCM (HUAWEI)","TRAVAUX-HUAWEI",
U1853="Projet OCM (NOKIA)","TRAVAUX -NOKIA",
U1853="ACCESS-ISSUE","ACCESS-ISSUE",
U1853="Projet OCM (ZTE, NOKIA, autres projets)","TRAVAUX OCM",
U1853="No root CAuse","No root cause",
U1853="ODU HS","TX ISSUE",
U1853="IP &amp; VLAN","TX ISSUE",
U1853="Warehouse HUAWEI","SPARE-ISSUE",
U1853="SPARE-HS","SPARE-ISSUE",
U1853="Power Telco","RAN ISSUE",U1853="no impacts","no impacts"
),"")</f>
        <v/>
      </c>
      <c r="U1853" s="28"/>
      <c r="V1853" s="35" t="str" cm="1">
        <f t="array" ref="V1853">IFERROR(_xlfn.IFS(
U1853="MPR ISSUE","ACTIVE",
U1853="BSS Hardware Issue","ACTIVE",
U1853="Sites strategiques, MLL, Pylone, etc.","PASSIVE",
U1853="AKTIVCO DEFAUT GE &amp; POWER Cabinet","PASSIVE",
U1853="AKTIVCO Coupure ENEO &amp; Baisse de tension","PASSIVE",
U1853="Coupure ENEO &amp; Baisse de tension","PASSIVE",
U1853="Defaut GE &amp; POWER Cabinet","PASSIVE",
U1853="Sharing","PASSIVE",
U1853="Sites strategiques &amp; DataCenter","PASSIVE",
U1853="Exclu","Exclu",
U1853="SAT","ACTIVE",
U1853="SPARE-ISSUE","SPARE-ISSUE",
U1853="Fiber CAmtel","ACTIVE",
U1853="Fiber AOF","ACTIVE",
U1853="Projet OCM (HUAWEI)","PLANNED WORKS",
U1853="Projet OCM (NOKIA)","PLANNED WORKS",
U1853="ACCESS-ISSUE","ACCESS-ISSUE",
U1853="Projet OCM (ZTE, NOKIA, autres projets)","PLANNED WORKS",
U1853="No root CAuse","No root cause",
U1853="ODU HS","ACTIVE",
U1853="IP &amp; VLAN","ACTIVE",
U1853="Warehouse HUAWEI","SPARE-ISSUE",
U1853="SPARE-HS","SPARE-ISSUE",
U1853="Power Telco","ACTIVE",U1853="no impacts","no impacts"
),"")</f>
        <v/>
      </c>
      <c r="W1853" s="102"/>
      <c r="X1853" s="102"/>
      <c r="Y1853" s="102"/>
      <c r="Z1853" s="102"/>
      <c r="AA1853" s="102"/>
      <c r="AB1853" s="104" t="s">
        <v>5423</v>
      </c>
      <c r="AC1853" s="9"/>
      <c r="AD1853" s="9"/>
      <c r="AE1853" s="7" t="s">
        <v>5423</v>
      </c>
      <c r="AF1853" s="6"/>
      <c r="AG1853" s="7"/>
      <c r="AH1853" s="3" t="s">
        <v>5423</v>
      </c>
      <c r="AI1853" s="18" t="s">
        <v>5423</v>
      </c>
      <c r="AJ1853" s="18" t="s">
        <v>5423</v>
      </c>
      <c r="AK1853" s="18" t="s">
        <v>5423</v>
      </c>
      <c r="AL1853" s="18" t="s">
        <v>5423</v>
      </c>
      <c r="AM1853" s="18" t="s">
        <v>5423</v>
      </c>
      <c r="AN1853" s="18" t="s">
        <v>5423</v>
      </c>
      <c r="AO1853" s="18" t="s">
        <v>5423</v>
      </c>
      <c r="AP1853" s="18" t="s">
        <v>5423</v>
      </c>
      <c r="AQ1853" s="18" t="s">
        <v>5423</v>
      </c>
      <c r="AR1853" s="18" t="s">
        <v>5423</v>
      </c>
      <c r="AS1853" s="18" t="s">
        <v>5423</v>
      </c>
      <c r="AT1853" s="18" t="s">
        <v>5423</v>
      </c>
      <c r="AU1853" s="9" t="s">
        <v>5423</v>
      </c>
      <c r="AV1853" s="14"/>
      <c r="AW1853" s="14" t="s">
        <v>5423</v>
      </c>
      <c r="AX1853" s="14" t="str">
        <f>_xlfn.XLOOKUP(B1853,'[4]cell downs 18042026 17h'!$B:$B,'[4]cell downs 18042026 17h'!$B:$B,"")</f>
        <v/>
      </c>
      <c r="AY1853" s="14" t="str">
        <f>_xlfn.XLOOKUP(B1853,'[5]Cells Huawei 19042026 15h'!$B:$B,'[5]Cells Huawei 19042026 15h'!$B:$B,"")</f>
        <v/>
      </c>
      <c r="AZ1853" s="105" t="str">
        <f>_xlfn.XLOOKUP(B1853,'INCIDENT-04-23-2026'!E:E,'INCIDENT-04-23-2026'!F:F,"")</f>
        <v/>
      </c>
      <c r="BA1853" s="105" t="str">
        <f>_xlfn.XLOOKUP(B1853,'[6]Eneo 17H'!$C:$C,'[6]Eneo 17H'!$I:$I,"")</f>
        <v/>
      </c>
      <c r="BB1853" s="105" t="str">
        <f>_xlfn.XLOOKUP(B1853,[8]ALL!$B:$B,[8]ALL!$M:$M,"")</f>
        <v/>
      </c>
      <c r="BC1853" s="105" t="str">
        <f>_xlfn.XLOOKUP(B1853,'[6]Eneo 17H'!$C:$C,'[6]Eneo 17H'!$I:$I,"")</f>
        <v/>
      </c>
      <c r="BD1853" s="105" t="str">
        <f>_xlfn.XLOOKUP(B1853,'[7]Eneo 12H'!$C:$C,'[7]Eneo 12H'!$I:$I,"")</f>
        <v/>
      </c>
      <c r="BE1853" s="105" t="s">
        <v>5423</v>
      </c>
    </row>
    <row r="1854" spans="1:57" hidden="1" x14ac:dyDescent="0.3">
      <c r="A1854" s="1" t="s">
        <v>848</v>
      </c>
      <c r="B1854" s="8" t="s">
        <v>849</v>
      </c>
      <c r="C1854" s="3" t="str">
        <f>_xlfn.XLOOKUP(B1854,'[1]daily break down'!$D:$D,'[1]daily break down'!$E:$E,"")</f>
        <v>Douala</v>
      </c>
      <c r="D1854" s="1" t="s">
        <v>11</v>
      </c>
      <c r="E1854" s="1" t="s">
        <v>12</v>
      </c>
      <c r="F1854" s="3" t="s">
        <v>31</v>
      </c>
      <c r="G1854" s="1" t="s">
        <v>32</v>
      </c>
      <c r="H1854" s="27" t="str">
        <f>_xlfn.XLOOKUP(B1854,[2]CALCULATION!$B:$B,[2]CALCULATION!$H:$H,"")</f>
        <v>ZTE</v>
      </c>
      <c r="I1854" s="23">
        <v>0</v>
      </c>
      <c r="J1854" s="23">
        <v>0</v>
      </c>
      <c r="K1854" s="23">
        <v>0</v>
      </c>
      <c r="L1854" s="23">
        <v>0</v>
      </c>
      <c r="M1854" s="23">
        <v>0</v>
      </c>
      <c r="N1854" s="23">
        <v>0</v>
      </c>
      <c r="O1854" s="23">
        <v>0</v>
      </c>
      <c r="P1854" s="103" t="s">
        <v>6554</v>
      </c>
      <c r="Q1854" s="36" t="s">
        <v>5796</v>
      </c>
      <c r="R1854" s="36"/>
      <c r="S1854" s="35" t="str" cm="1">
        <f t="array" ref="S1854">IFERROR(_xlfn.IFS(
U1854="MPR ISSUE","PDH",
U1854="BSS Hardware Issue","BSS",
U1854="Sites strategiques, MLL, Pylone, etc.","ENVTECH",
U1854="AKTIVCO DEFAUT GE &amp; POWER Cabinet","AKTIVCO",
U1854="AKTIVCO Coupure ENEO &amp; Baisse de tension","AKTIVCO GRID ONLY",
U1854="Coupure ENEO &amp; Baisse de tension","IHS GRID ONLY",
U1854="Defaut GE &amp; POWER Cabinet","IHS",
U1854="Sharing","Partners",
U1854="Sites strategiques &amp; DataCenter","SST &amp; DC",
U1854="Exclu","Exclu",
U1854="SAT","SAT",
U1854="SPARE-ISSUE","SPARE-ISSUE",
U1854="Fiber CAmtel","TRANS_FO_CAMTEL",
U1854="Fiber AOF","Fiber AOF",
U1854="Projet OCM (HUAWEI)","TRAVAUX-HUAWEI",
U1854="Projet OCM (NOKIA)","TRAVAUX-NOKIA",
U1854="ACCESS-ISSUE","ACCESS-ISSUE",
U1854="Projet OCM (ZTE, NOKIA, autres projets)","TRAVAUX OCM",
U1854="No root CAuse","No root cause",
U1854="ODU HS","PDH",
U1854="IP &amp; VLAN","PDH",
U1854="Warehouse HUAWEI","SPARE-ISSUE",
U1854="SPARE-HS","SPARE-ISSUE",
U1854="Power Telco","BSS",U1854="no impacts","no impacts"
),"")</f>
        <v/>
      </c>
      <c r="T1854" s="35" t="str" cm="1">
        <f t="array" ref="T1854">IFERROR(_xlfn.IFS(
U1854="MPR ISSUE","TX ISSUE",
U1854="BSS Hardware Issue","RAN ISSUE",
U1854="Sites strategiques, MLL, Pylone, etc.","ENVTECH",
U1854="AKTIVCO DEFAUT GE &amp; POWER Cabinet","POWER ISSUE",
U1854="AKTIVCO Coupure ENEO &amp; Baisse de tension","POWER ISSUE",
U1854="Coupure ENEO &amp; Baisse de tension","POWER ISSUE",
U1854="Defaut GE &amp; POWER Cabinet","POWER ISSUE",
U1854="Sharing","POWER ISSUE",
U1854="Sites strategiques &amp; DataCenter","POWER ISSUE",
U1854="Exclu","Exclu",
U1854="SAT","TX ISSUE",
U1854="SPARE-ISSUE","SPARE-ISSUE",
U1854="Fiber CAmtel","TX ISSUE",
U1854="Fiber AOF","TX ISSUE",
U1854="Projet OCM (HUAWEI)","TRAVAUX-HUAWEI",
U1854="Projet OCM (NOKIA)","TRAVAUX -NOKIA",
U1854="ACCESS-ISSUE","ACCESS-ISSUE",
U1854="Projet OCM (ZTE, NOKIA, autres projets)","TRAVAUX OCM",
U1854="No root CAuse","No root cause",
U1854="ODU HS","TX ISSUE",
U1854="IP &amp; VLAN","TX ISSUE",
U1854="Warehouse HUAWEI","SPARE-ISSUE",
U1854="SPARE-HS","SPARE-ISSUE",
U1854="Power Telco","RAN ISSUE",U1854="no impacts","no impacts"
),"")</f>
        <v/>
      </c>
      <c r="U1854" s="28"/>
      <c r="V1854" s="35" t="str" cm="1">
        <f t="array" ref="V1854">IFERROR(_xlfn.IFS(
U1854="MPR ISSUE","ACTIVE",
U1854="BSS Hardware Issue","ACTIVE",
U1854="Sites strategiques, MLL, Pylone, etc.","PASSIVE",
U1854="AKTIVCO DEFAUT GE &amp; POWER Cabinet","PASSIVE",
U1854="AKTIVCO Coupure ENEO &amp; Baisse de tension","PASSIVE",
U1854="Coupure ENEO &amp; Baisse de tension","PASSIVE",
U1854="Defaut GE &amp; POWER Cabinet","PASSIVE",
U1854="Sharing","PASSIVE",
U1854="Sites strategiques &amp; DataCenter","PASSIVE",
U1854="Exclu","Exclu",
U1854="SAT","ACTIVE",
U1854="SPARE-ISSUE","SPARE-ISSUE",
U1854="Fiber CAmtel","ACTIVE",
U1854="Fiber AOF","ACTIVE",
U1854="Projet OCM (HUAWEI)","PLANNED WORKS",
U1854="Projet OCM (NOKIA)","PLANNED WORKS",
U1854="ACCESS-ISSUE","ACCESS-ISSUE",
U1854="Projet OCM (ZTE, NOKIA, autres projets)","PLANNED WORKS",
U1854="No root CAuse","No root cause",
U1854="ODU HS","ACTIVE",
U1854="IP &amp; VLAN","ACTIVE",
U1854="Warehouse HUAWEI","SPARE-ISSUE",
U1854="SPARE-HS","SPARE-ISSUE",
U1854="Power Telco","ACTIVE",U1854="no impacts","no impacts"
),"")</f>
        <v/>
      </c>
      <c r="W1854" s="102"/>
      <c r="X1854" s="102"/>
      <c r="Y1854" s="102"/>
      <c r="Z1854" s="102"/>
      <c r="AA1854" s="102"/>
      <c r="AB1854" s="104" t="s">
        <v>5423</v>
      </c>
      <c r="AC1854" s="9"/>
      <c r="AD1854" s="9"/>
      <c r="AE1854" s="7" t="s">
        <v>5423</v>
      </c>
      <c r="AF1854" s="6"/>
      <c r="AG1854" s="7"/>
      <c r="AH1854" s="3" t="s">
        <v>5423</v>
      </c>
      <c r="AI1854" s="18" t="s">
        <v>5423</v>
      </c>
      <c r="AJ1854" s="18" t="s">
        <v>5423</v>
      </c>
      <c r="AK1854" s="18" t="s">
        <v>5423</v>
      </c>
      <c r="AL1854" s="18" t="s">
        <v>5423</v>
      </c>
      <c r="AM1854" s="18" t="s">
        <v>5423</v>
      </c>
      <c r="AN1854" s="18" t="s">
        <v>5423</v>
      </c>
      <c r="AO1854" s="18" t="s">
        <v>5423</v>
      </c>
      <c r="AP1854" s="18" t="s">
        <v>5423</v>
      </c>
      <c r="AQ1854" s="18" t="s">
        <v>5423</v>
      </c>
      <c r="AR1854" s="18" t="s">
        <v>5423</v>
      </c>
      <c r="AS1854" s="18" t="s">
        <v>5423</v>
      </c>
      <c r="AT1854" s="18" t="s">
        <v>5423</v>
      </c>
      <c r="AU1854" s="9" t="s">
        <v>5423</v>
      </c>
      <c r="AV1854" s="14"/>
      <c r="AW1854" s="14" t="s">
        <v>5423</v>
      </c>
      <c r="AX1854" s="14" t="str">
        <f>_xlfn.XLOOKUP(B1854,'[4]cell downs 18042026 17h'!$B:$B,'[4]cell downs 18042026 17h'!$B:$B,"")</f>
        <v/>
      </c>
      <c r="AY1854" s="14" t="str">
        <f>_xlfn.XLOOKUP(B1854,'[5]Cells Huawei 19042026 15h'!$B:$B,'[5]Cells Huawei 19042026 15h'!$B:$B,"")</f>
        <v/>
      </c>
      <c r="AZ1854" s="105" t="str">
        <f>_xlfn.XLOOKUP(B1854,'INCIDENT-04-23-2026'!E:E,'INCIDENT-04-23-2026'!F:F,"")</f>
        <v/>
      </c>
      <c r="BA1854" s="105" t="str">
        <f>_xlfn.XLOOKUP(B1854,'[6]Eneo 17H'!$C:$C,'[6]Eneo 17H'!$I:$I,"")</f>
        <v/>
      </c>
      <c r="BB1854" s="105" t="str">
        <f>_xlfn.XLOOKUP(B1854,[8]ALL!$B:$B,[8]ALL!$M:$M,"")</f>
        <v/>
      </c>
      <c r="BC1854" s="105" t="str">
        <f>_xlfn.XLOOKUP(B1854,'[6]Eneo 17H'!$C:$C,'[6]Eneo 17H'!$I:$I,"")</f>
        <v/>
      </c>
      <c r="BD1854" s="105" t="str">
        <f>_xlfn.XLOOKUP(B1854,'[7]Eneo 12H'!$C:$C,'[7]Eneo 12H'!$I:$I,"")</f>
        <v/>
      </c>
      <c r="BE1854" s="105" t="s">
        <v>5423</v>
      </c>
    </row>
    <row r="1855" spans="1:57" hidden="1" x14ac:dyDescent="0.3">
      <c r="A1855" s="1" t="s">
        <v>875</v>
      </c>
      <c r="B1855" s="8" t="s">
        <v>876</v>
      </c>
      <c r="C1855" s="3" t="str">
        <f>_xlfn.XLOOKUP(B1855,'[1]daily break down'!$D:$D,'[1]daily break down'!$E:$E,"")</f>
        <v>Douala</v>
      </c>
      <c r="D1855" s="1" t="s">
        <v>11</v>
      </c>
      <c r="E1855" s="1" t="s">
        <v>12</v>
      </c>
      <c r="F1855" s="3" t="s">
        <v>31</v>
      </c>
      <c r="G1855" s="1" t="s">
        <v>32</v>
      </c>
      <c r="H1855" s="27" t="str">
        <f>_xlfn.XLOOKUP(B1855,[2]CALCULATION!$B:$B,[2]CALCULATION!$H:$H,"")</f>
        <v>ZTE</v>
      </c>
      <c r="I1855" s="23">
        <v>0</v>
      </c>
      <c r="J1855" s="23">
        <v>0</v>
      </c>
      <c r="K1855" s="23">
        <v>0</v>
      </c>
      <c r="L1855" s="23">
        <v>1.2432119691923991</v>
      </c>
      <c r="M1855" s="23">
        <v>0</v>
      </c>
      <c r="N1855" s="23">
        <v>0</v>
      </c>
      <c r="O1855" s="23">
        <v>0</v>
      </c>
      <c r="P1855" s="103" t="s">
        <v>6554</v>
      </c>
      <c r="Q1855" s="36" t="s">
        <v>5796</v>
      </c>
      <c r="R1855" s="36"/>
      <c r="S1855" s="35" t="str" cm="1">
        <f t="array" ref="S1855">IFERROR(_xlfn.IFS(
U1855="MPR ISSUE","PDH",
U1855="BSS Hardware Issue","BSS",
U1855="Sites strategiques, MLL, Pylone, etc.","ENVTECH",
U1855="AKTIVCO DEFAUT GE &amp; POWER Cabinet","AKTIVCO",
U1855="AKTIVCO Coupure ENEO &amp; Baisse de tension","AKTIVCO GRID ONLY",
U1855="Coupure ENEO &amp; Baisse de tension","IHS GRID ONLY",
U1855="Defaut GE &amp; POWER Cabinet","IHS",
U1855="Sharing","Partners",
U1855="Sites strategiques &amp; DataCenter","SST &amp; DC",
U1855="Exclu","Exclu",
U1855="SAT","SAT",
U1855="SPARE-ISSUE","SPARE-ISSUE",
U1855="Fiber CAmtel","TRANS_FO_CAMTEL",
U1855="Fiber AOF","Fiber AOF",
U1855="Projet OCM (HUAWEI)","TRAVAUX-HUAWEI",
U1855="Projet OCM (NOKIA)","TRAVAUX-NOKIA",
U1855="ACCESS-ISSUE","ACCESS-ISSUE",
U1855="Projet OCM (ZTE, NOKIA, autres projets)","TRAVAUX OCM",
U1855="No root CAuse","No root cause",
U1855="ODU HS","PDH",
U1855="IP &amp; VLAN","PDH",
U1855="Warehouse HUAWEI","SPARE-ISSUE",
U1855="SPARE-HS","SPARE-ISSUE",
U1855="Power Telco","BSS",U1855="no impacts","no impacts"
),"")</f>
        <v/>
      </c>
      <c r="T1855" s="35" t="str" cm="1">
        <f t="array" ref="T1855">IFERROR(_xlfn.IFS(
U1855="MPR ISSUE","TX ISSUE",
U1855="BSS Hardware Issue","RAN ISSUE",
U1855="Sites strategiques, MLL, Pylone, etc.","ENVTECH",
U1855="AKTIVCO DEFAUT GE &amp; POWER Cabinet","POWER ISSUE",
U1855="AKTIVCO Coupure ENEO &amp; Baisse de tension","POWER ISSUE",
U1855="Coupure ENEO &amp; Baisse de tension","POWER ISSUE",
U1855="Defaut GE &amp; POWER Cabinet","POWER ISSUE",
U1855="Sharing","POWER ISSUE",
U1855="Sites strategiques &amp; DataCenter","POWER ISSUE",
U1855="Exclu","Exclu",
U1855="SAT","TX ISSUE",
U1855="SPARE-ISSUE","SPARE-ISSUE",
U1855="Fiber CAmtel","TX ISSUE",
U1855="Fiber AOF","TX ISSUE",
U1855="Projet OCM (HUAWEI)","TRAVAUX-HUAWEI",
U1855="Projet OCM (NOKIA)","TRAVAUX -NOKIA",
U1855="ACCESS-ISSUE","ACCESS-ISSUE",
U1855="Projet OCM (ZTE, NOKIA, autres projets)","TRAVAUX OCM",
U1855="No root CAuse","No root cause",
U1855="ODU HS","TX ISSUE",
U1855="IP &amp; VLAN","TX ISSUE",
U1855="Warehouse HUAWEI","SPARE-ISSUE",
U1855="SPARE-HS","SPARE-ISSUE",
U1855="Power Telco","RAN ISSUE",U1855="no impacts","no impacts"
),"")</f>
        <v/>
      </c>
      <c r="U1855" s="28"/>
      <c r="V1855" s="35" t="str" cm="1">
        <f t="array" ref="V1855">IFERROR(_xlfn.IFS(
U1855="MPR ISSUE","ACTIVE",
U1855="BSS Hardware Issue","ACTIVE",
U1855="Sites strategiques, MLL, Pylone, etc.","PASSIVE",
U1855="AKTIVCO DEFAUT GE &amp; POWER Cabinet","PASSIVE",
U1855="AKTIVCO Coupure ENEO &amp; Baisse de tension","PASSIVE",
U1855="Coupure ENEO &amp; Baisse de tension","PASSIVE",
U1855="Defaut GE &amp; POWER Cabinet","PASSIVE",
U1855="Sharing","PASSIVE",
U1855="Sites strategiques &amp; DataCenter","PASSIVE",
U1855="Exclu","Exclu",
U1855="SAT","ACTIVE",
U1855="SPARE-ISSUE","SPARE-ISSUE",
U1855="Fiber CAmtel","ACTIVE",
U1855="Fiber AOF","ACTIVE",
U1855="Projet OCM (HUAWEI)","PLANNED WORKS",
U1855="Projet OCM (NOKIA)","PLANNED WORKS",
U1855="ACCESS-ISSUE","ACCESS-ISSUE",
U1855="Projet OCM (ZTE, NOKIA, autres projets)","PLANNED WORKS",
U1855="No root CAuse","No root cause",
U1855="ODU HS","ACTIVE",
U1855="IP &amp; VLAN","ACTIVE",
U1855="Warehouse HUAWEI","SPARE-ISSUE",
U1855="SPARE-HS","SPARE-ISSUE",
U1855="Power Telco","ACTIVE",U1855="no impacts","no impacts"
),"")</f>
        <v/>
      </c>
      <c r="W1855" s="102"/>
      <c r="X1855" s="102"/>
      <c r="Y1855" s="102"/>
      <c r="Z1855" s="102"/>
      <c r="AA1855" s="102"/>
      <c r="AB1855" s="104" t="s">
        <v>5423</v>
      </c>
      <c r="AC1855" s="9"/>
      <c r="AD1855" s="9"/>
      <c r="AE1855" s="7" t="s">
        <v>5423</v>
      </c>
      <c r="AF1855" s="6"/>
      <c r="AG1855" s="7"/>
      <c r="AH1855" s="3" t="s">
        <v>5423</v>
      </c>
      <c r="AI1855" s="18" t="s">
        <v>5423</v>
      </c>
      <c r="AJ1855" s="18" t="s">
        <v>5423</v>
      </c>
      <c r="AK1855" s="18" t="s">
        <v>5423</v>
      </c>
      <c r="AL1855" s="18" t="s">
        <v>5423</v>
      </c>
      <c r="AM1855" s="18" t="s">
        <v>5423</v>
      </c>
      <c r="AN1855" s="18" t="s">
        <v>5423</v>
      </c>
      <c r="AO1855" s="18" t="s">
        <v>5423</v>
      </c>
      <c r="AP1855" s="18" t="s">
        <v>5423</v>
      </c>
      <c r="AQ1855" s="18" t="s">
        <v>5423</v>
      </c>
      <c r="AR1855" s="18" t="s">
        <v>5423</v>
      </c>
      <c r="AS1855" s="18" t="s">
        <v>5423</v>
      </c>
      <c r="AT1855" s="18" t="s">
        <v>5423</v>
      </c>
      <c r="AU1855" s="9" t="s">
        <v>5423</v>
      </c>
      <c r="AV1855" s="14"/>
      <c r="AW1855" s="14" t="s">
        <v>5423</v>
      </c>
      <c r="AX1855" s="14" t="str">
        <f>_xlfn.XLOOKUP(B1855,'[4]cell downs 18042026 17h'!$B:$B,'[4]cell downs 18042026 17h'!$B:$B,"")</f>
        <v/>
      </c>
      <c r="AY1855" s="14" t="str">
        <f>_xlfn.XLOOKUP(B1855,'[5]Cells Huawei 19042026 15h'!$B:$B,'[5]Cells Huawei 19042026 15h'!$B:$B,"")</f>
        <v/>
      </c>
      <c r="AZ1855" s="105" t="str">
        <f>_xlfn.XLOOKUP(B1855,'INCIDENT-04-23-2026'!E:E,'INCIDENT-04-23-2026'!F:F,"")</f>
        <v/>
      </c>
      <c r="BA1855" s="105" t="str">
        <f>_xlfn.XLOOKUP(B1855,'[6]Eneo 17H'!$C:$C,'[6]Eneo 17H'!$I:$I,"")</f>
        <v/>
      </c>
      <c r="BB1855" s="105" t="str">
        <f>_xlfn.XLOOKUP(B1855,[8]ALL!$B:$B,[8]ALL!$M:$M,"")</f>
        <v/>
      </c>
      <c r="BC1855" s="105" t="str">
        <f>_xlfn.XLOOKUP(B1855,'[6]Eneo 17H'!$C:$C,'[6]Eneo 17H'!$I:$I,"")</f>
        <v/>
      </c>
      <c r="BD1855" s="105" t="str">
        <f>_xlfn.XLOOKUP(B1855,'[7]Eneo 12H'!$C:$C,'[7]Eneo 12H'!$I:$I,"")</f>
        <v/>
      </c>
      <c r="BE1855" s="105" t="s">
        <v>5423</v>
      </c>
    </row>
    <row r="1856" spans="1:57" hidden="1" x14ac:dyDescent="0.3">
      <c r="A1856" s="1" t="s">
        <v>132</v>
      </c>
      <c r="B1856" s="8" t="s">
        <v>133</v>
      </c>
      <c r="C1856" s="3" t="str">
        <f>_xlfn.XLOOKUP(B1856,'[1]daily break down'!$D:$D,'[1]daily break down'!$E:$E,"")</f>
        <v>Douala</v>
      </c>
      <c r="D1856" s="1" t="s">
        <v>11</v>
      </c>
      <c r="E1856" s="1" t="s">
        <v>12</v>
      </c>
      <c r="F1856" s="3" t="s">
        <v>31</v>
      </c>
      <c r="G1856" s="1" t="s">
        <v>32</v>
      </c>
      <c r="H1856" s="27" t="str">
        <f>_xlfn.XLOOKUP(B1856,[2]CALCULATION!$B:$B,[2]CALCULATION!$H:$H,"")</f>
        <v>ZTE</v>
      </c>
      <c r="I1856" s="23">
        <v>0</v>
      </c>
      <c r="J1856" s="23">
        <v>0</v>
      </c>
      <c r="K1856" s="23">
        <v>0</v>
      </c>
      <c r="L1856" s="23">
        <v>0</v>
      </c>
      <c r="M1856" s="23">
        <v>0</v>
      </c>
      <c r="N1856" s="23">
        <v>0</v>
      </c>
      <c r="O1856" s="23">
        <v>4.4483717286899349</v>
      </c>
      <c r="P1856" s="103" t="s">
        <v>6555</v>
      </c>
      <c r="Q1856" s="36" t="s">
        <v>5796</v>
      </c>
      <c r="R1856" s="36"/>
      <c r="S1856" s="35" t="str" cm="1">
        <f t="array" ref="S1856">IFERROR(_xlfn.IFS(
U1856="MPR ISSUE","PDH",
U1856="BSS Hardware Issue","BSS",
U1856="Sites strategiques, MLL, Pylone, etc.","ENVTECH",
U1856="AKTIVCO DEFAUT GE &amp; POWER Cabinet","AKTIVCO",
U1856="AKTIVCO Coupure ENEO &amp; Baisse de tension","AKTIVCO GRID ONLY",
U1856="Coupure ENEO &amp; Baisse de tension","IHS GRID ONLY",
U1856="Defaut GE &amp; POWER Cabinet","IHS",
U1856="Sharing","Partners",
U1856="Sites strategiques &amp; DataCenter","SST &amp; DC",
U1856="Exclu","Exclu",
U1856="SAT","SAT",
U1856="SPARE-ISSUE","SPARE-ISSUE",
U1856="Fiber CAmtel","TRANS_FO_CAMTEL",
U1856="Fiber AOF","Fiber AOF",
U1856="Projet OCM (HUAWEI)","TRAVAUX-HUAWEI",
U1856="Projet OCM (NOKIA)","TRAVAUX-NOKIA",
U1856="ACCESS-ISSUE","ACCESS-ISSUE",
U1856="Projet OCM (ZTE, NOKIA, autres projets)","TRAVAUX OCM",
U1856="No root CAuse","No root cause",
U1856="ODU HS","PDH",
U1856="IP &amp; VLAN","PDH",
U1856="Warehouse HUAWEI","SPARE-ISSUE",
U1856="SPARE-HS","SPARE-ISSUE",
U1856="Power Telco","BSS",U1856="no impacts","no impacts"
),"")</f>
        <v/>
      </c>
      <c r="T1856" s="35" t="str" cm="1">
        <f t="array" ref="T1856">IFERROR(_xlfn.IFS(
U1856="MPR ISSUE","TX ISSUE",
U1856="BSS Hardware Issue","RAN ISSUE",
U1856="Sites strategiques, MLL, Pylone, etc.","ENVTECH",
U1856="AKTIVCO DEFAUT GE &amp; POWER Cabinet","POWER ISSUE",
U1856="AKTIVCO Coupure ENEO &amp; Baisse de tension","POWER ISSUE",
U1856="Coupure ENEO &amp; Baisse de tension","POWER ISSUE",
U1856="Defaut GE &amp; POWER Cabinet","POWER ISSUE",
U1856="Sharing","POWER ISSUE",
U1856="Sites strategiques &amp; DataCenter","POWER ISSUE",
U1856="Exclu","Exclu",
U1856="SAT","TX ISSUE",
U1856="SPARE-ISSUE","SPARE-ISSUE",
U1856="Fiber CAmtel","TX ISSUE",
U1856="Fiber AOF","TX ISSUE",
U1856="Projet OCM (HUAWEI)","TRAVAUX-HUAWEI",
U1856="Projet OCM (NOKIA)","TRAVAUX -NOKIA",
U1856="ACCESS-ISSUE","ACCESS-ISSUE",
U1856="Projet OCM (ZTE, NOKIA, autres projets)","TRAVAUX OCM",
U1856="No root CAuse","No root cause",
U1856="ODU HS","TX ISSUE",
U1856="IP &amp; VLAN","TX ISSUE",
U1856="Warehouse HUAWEI","SPARE-ISSUE",
U1856="SPARE-HS","SPARE-ISSUE",
U1856="Power Telco","RAN ISSUE",U1856="no impacts","no impacts"
),"")</f>
        <v/>
      </c>
      <c r="U1856" s="28"/>
      <c r="V1856" s="35" t="str" cm="1">
        <f t="array" ref="V1856">IFERROR(_xlfn.IFS(
U1856="MPR ISSUE","ACTIVE",
U1856="BSS Hardware Issue","ACTIVE",
U1856="Sites strategiques, MLL, Pylone, etc.","PASSIVE",
U1856="AKTIVCO DEFAUT GE &amp; POWER Cabinet","PASSIVE",
U1856="AKTIVCO Coupure ENEO &amp; Baisse de tension","PASSIVE",
U1856="Coupure ENEO &amp; Baisse de tension","PASSIVE",
U1856="Defaut GE &amp; POWER Cabinet","PASSIVE",
U1856="Sharing","PASSIVE",
U1856="Sites strategiques &amp; DataCenter","PASSIVE",
U1856="Exclu","Exclu",
U1856="SAT","ACTIVE",
U1856="SPARE-ISSUE","SPARE-ISSUE",
U1856="Fiber CAmtel","ACTIVE",
U1856="Fiber AOF","ACTIVE",
U1856="Projet OCM (HUAWEI)","PLANNED WORKS",
U1856="Projet OCM (NOKIA)","PLANNED WORKS",
U1856="ACCESS-ISSUE","ACCESS-ISSUE",
U1856="Projet OCM (ZTE, NOKIA, autres projets)","PLANNED WORKS",
U1856="No root CAuse","No root cause",
U1856="ODU HS","ACTIVE",
U1856="IP &amp; VLAN","ACTIVE",
U1856="Warehouse HUAWEI","SPARE-ISSUE",
U1856="SPARE-HS","SPARE-ISSUE",
U1856="Power Telco","ACTIVE",U1856="no impacts","no impacts"
),"")</f>
        <v/>
      </c>
      <c r="W1856" s="104"/>
      <c r="X1856" s="104"/>
      <c r="Y1856" s="104"/>
      <c r="Z1856" s="104"/>
      <c r="AA1856" s="104"/>
      <c r="AB1856" s="104" t="s">
        <v>6666</v>
      </c>
      <c r="AC1856" s="9"/>
      <c r="AD1856" s="9"/>
      <c r="AE1856" s="7"/>
      <c r="AF1856" s="6"/>
      <c r="AG1856" s="7"/>
      <c r="AH1856" s="3" t="s">
        <v>6403</v>
      </c>
      <c r="AI1856" s="18" t="s">
        <v>5423</v>
      </c>
      <c r="AJ1856" s="18" t="s">
        <v>5423</v>
      </c>
      <c r="AK1856" s="18" t="s">
        <v>5423</v>
      </c>
      <c r="AL1856" s="18" t="s">
        <v>5423</v>
      </c>
      <c r="AM1856" s="18" t="s">
        <v>5423</v>
      </c>
      <c r="AN1856" s="18" t="s">
        <v>5423</v>
      </c>
      <c r="AO1856" s="18" t="s">
        <v>5423</v>
      </c>
      <c r="AP1856" s="18" t="s">
        <v>5423</v>
      </c>
      <c r="AQ1856" s="18" t="s">
        <v>5423</v>
      </c>
      <c r="AR1856" s="18" t="s">
        <v>5423</v>
      </c>
      <c r="AS1856" s="18" t="s">
        <v>5423</v>
      </c>
      <c r="AT1856" s="18" t="s">
        <v>5423</v>
      </c>
      <c r="AU1856" s="9" t="s">
        <v>6235</v>
      </c>
      <c r="AV1856" s="14"/>
      <c r="AW1856" s="14" t="s">
        <v>5423</v>
      </c>
      <c r="AX1856" s="14" t="str">
        <f>_xlfn.XLOOKUP(B1856,'[4]cell downs 18042026 17h'!$B:$B,'[4]cell downs 18042026 17h'!$B:$B,"")</f>
        <v/>
      </c>
      <c r="AY1856" s="14" t="str">
        <f>_xlfn.XLOOKUP(B1856,'[5]Cells Huawei 19042026 15h'!$B:$B,'[5]Cells Huawei 19042026 15h'!$B:$B,"")</f>
        <v/>
      </c>
      <c r="AZ1856" s="105" t="str">
        <f>_xlfn.XLOOKUP(B1856,'INCIDENT-04-23-2026'!E:E,'INCIDENT-04-23-2026'!F:F,"")</f>
        <v/>
      </c>
      <c r="BA1856" s="105" t="str">
        <f>_xlfn.XLOOKUP(B1856,'[6]Eneo 17H'!$C:$C,'[6]Eneo 17H'!$I:$I,"")</f>
        <v>Power status check ongoing</v>
      </c>
      <c r="BC1856" s="105" t="str">
        <f>_xlfn.XLOOKUP(B1856,'[6]Eneo 17H'!$C:$C,'[6]Eneo 17H'!$I:$I,"")</f>
        <v>Power status check ongoing</v>
      </c>
      <c r="BD1856" s="105" t="str">
        <f>_xlfn.XLOOKUP(B1856,'[7]Eneo 12H'!$C:$C,'[7]Eneo 12H'!$I:$I,"")</f>
        <v/>
      </c>
      <c r="BE1856" s="105" t="s">
        <v>5423</v>
      </c>
    </row>
    <row r="1857" spans="1:57" hidden="1" x14ac:dyDescent="0.3">
      <c r="A1857" s="1" t="s">
        <v>43</v>
      </c>
      <c r="B1857" s="8" t="s">
        <v>44</v>
      </c>
      <c r="C1857" s="3" t="str">
        <f>_xlfn.XLOOKUP(B1857,'[1]daily break down'!$D:$D,'[1]daily break down'!$E:$E,"")</f>
        <v>Yaounde</v>
      </c>
      <c r="D1857" s="1" t="s">
        <v>11</v>
      </c>
      <c r="E1857" s="1" t="s">
        <v>12</v>
      </c>
      <c r="F1857" s="3" t="s">
        <v>37</v>
      </c>
      <c r="G1857" s="1" t="s">
        <v>38</v>
      </c>
      <c r="H1857" s="27" t="str">
        <f>_xlfn.XLOOKUP(B1857,[2]CALCULATION!$B:$B,[2]CALCULATION!$H:$H,"")</f>
        <v>ZTE</v>
      </c>
      <c r="I1857" s="23">
        <v>0</v>
      </c>
      <c r="J1857" s="23">
        <v>0</v>
      </c>
      <c r="K1857" s="23">
        <v>0</v>
      </c>
      <c r="L1857" s="23">
        <v>0</v>
      </c>
      <c r="M1857" s="23">
        <v>0</v>
      </c>
      <c r="N1857" s="23">
        <v>0</v>
      </c>
      <c r="O1857" s="23">
        <v>2.172312539058836E-2</v>
      </c>
      <c r="P1857" s="103" t="s">
        <v>6554</v>
      </c>
      <c r="Q1857" s="36" t="s">
        <v>5796</v>
      </c>
      <c r="R1857" s="36"/>
      <c r="S1857" s="35" t="str" cm="1">
        <f t="array" ref="S1857">IFERROR(_xlfn.IFS(
U1857="MPR ISSUE","PDH",
U1857="BSS Hardware Issue","BSS",
U1857="Sites strategiques, MLL, Pylone, etc.","ENVTECH",
U1857="AKTIVCO DEFAUT GE &amp; POWER Cabinet","AKTIVCO",
U1857="AKTIVCO Coupure ENEO &amp; Baisse de tension","AKTIVCO GRID ONLY",
U1857="Coupure ENEO &amp; Baisse de tension","IHS GRID ONLY",
U1857="Defaut GE &amp; POWER Cabinet","IHS",
U1857="Sharing","Partners",
U1857="Sites strategiques &amp; DataCenter","SST &amp; DC",
U1857="Exclu","Exclu",
U1857="SAT","SAT",
U1857="SPARE-ISSUE","SPARE-ISSUE",
U1857="Fiber CAmtel","TRANS_FO_CAMTEL",
U1857="Fiber AOF","Fiber AOF",
U1857="Projet OCM (HUAWEI)","TRAVAUX-HUAWEI",
U1857="Projet OCM (NOKIA)","TRAVAUX-NOKIA",
U1857="ACCESS-ISSUE","ACCESS-ISSUE",
U1857="Projet OCM (ZTE, NOKIA, autres projets)","TRAVAUX OCM",
U1857="No root CAuse","No root cause",
U1857="ODU HS","PDH",
U1857="IP &amp; VLAN","PDH",
U1857="Warehouse HUAWEI","SPARE-ISSUE",
U1857="SPARE-HS","SPARE-ISSUE",
U1857="Power Telco","BSS",U1857="no impacts","no impacts"
),"")</f>
        <v/>
      </c>
      <c r="T1857" s="35" t="str" cm="1">
        <f t="array" ref="T1857">IFERROR(_xlfn.IFS(
U1857="MPR ISSUE","TX ISSUE",
U1857="BSS Hardware Issue","RAN ISSUE",
U1857="Sites strategiques, MLL, Pylone, etc.","ENVTECH",
U1857="AKTIVCO DEFAUT GE &amp; POWER Cabinet","POWER ISSUE",
U1857="AKTIVCO Coupure ENEO &amp; Baisse de tension","POWER ISSUE",
U1857="Coupure ENEO &amp; Baisse de tension","POWER ISSUE",
U1857="Defaut GE &amp; POWER Cabinet","POWER ISSUE",
U1857="Sharing","POWER ISSUE",
U1857="Sites strategiques &amp; DataCenter","POWER ISSUE",
U1857="Exclu","Exclu",
U1857="SAT","TX ISSUE",
U1857="SPARE-ISSUE","SPARE-ISSUE",
U1857="Fiber CAmtel","TX ISSUE",
U1857="Fiber AOF","TX ISSUE",
U1857="Projet OCM (HUAWEI)","TRAVAUX-HUAWEI",
U1857="Projet OCM (NOKIA)","TRAVAUX -NOKIA",
U1857="ACCESS-ISSUE","ACCESS-ISSUE",
U1857="Projet OCM (ZTE, NOKIA, autres projets)","TRAVAUX OCM",
U1857="No root CAuse","No root cause",
U1857="ODU HS","TX ISSUE",
U1857="IP &amp; VLAN","TX ISSUE",
U1857="Warehouse HUAWEI","SPARE-ISSUE",
U1857="SPARE-HS","SPARE-ISSUE",
U1857="Power Telco","RAN ISSUE",U1857="no impacts","no impacts"
),"")</f>
        <v/>
      </c>
      <c r="U1857" s="28"/>
      <c r="V1857" s="35" t="str" cm="1">
        <f t="array" ref="V1857">IFERROR(_xlfn.IFS(
U1857="MPR ISSUE","ACTIVE",
U1857="BSS Hardware Issue","ACTIVE",
U1857="Sites strategiques, MLL, Pylone, etc.","PASSIVE",
U1857="AKTIVCO DEFAUT GE &amp; POWER Cabinet","PASSIVE",
U1857="AKTIVCO Coupure ENEO &amp; Baisse de tension","PASSIVE",
U1857="Coupure ENEO &amp; Baisse de tension","PASSIVE",
U1857="Defaut GE &amp; POWER Cabinet","PASSIVE",
U1857="Sharing","PASSIVE",
U1857="Sites strategiques &amp; DataCenter","PASSIVE",
U1857="Exclu","Exclu",
U1857="SAT","ACTIVE",
U1857="SPARE-ISSUE","SPARE-ISSUE",
U1857="Fiber CAmtel","ACTIVE",
U1857="Fiber AOF","ACTIVE",
U1857="Projet OCM (HUAWEI)","PLANNED WORKS",
U1857="Projet OCM (NOKIA)","PLANNED WORKS",
U1857="ACCESS-ISSUE","ACCESS-ISSUE",
U1857="Projet OCM (ZTE, NOKIA, autres projets)","PLANNED WORKS",
U1857="No root CAuse","No root cause",
U1857="ODU HS","ACTIVE",
U1857="IP &amp; VLAN","ACTIVE",
U1857="Warehouse HUAWEI","SPARE-ISSUE",
U1857="SPARE-HS","SPARE-ISSUE",
U1857="Power Telco","ACTIVE",U1857="no impacts","no impacts"
),"")</f>
        <v/>
      </c>
      <c r="W1857" s="102"/>
      <c r="X1857" s="102"/>
      <c r="Y1857" s="102"/>
      <c r="Z1857" s="102"/>
      <c r="AA1857" s="102"/>
      <c r="AB1857" s="104" t="s">
        <v>5423</v>
      </c>
      <c r="AC1857" s="9"/>
      <c r="AD1857" s="9"/>
      <c r="AE1857" s="7" t="s">
        <v>5423</v>
      </c>
      <c r="AF1857" s="6"/>
      <c r="AG1857" s="7"/>
      <c r="AH1857" s="3" t="s">
        <v>5423</v>
      </c>
      <c r="AI1857" s="18" t="s">
        <v>5423</v>
      </c>
      <c r="AJ1857" s="18" t="s">
        <v>5423</v>
      </c>
      <c r="AK1857" s="18" t="s">
        <v>5423</v>
      </c>
      <c r="AL1857" s="18" t="s">
        <v>5423</v>
      </c>
      <c r="AM1857" s="18" t="s">
        <v>5423</v>
      </c>
      <c r="AN1857" s="18" t="s">
        <v>5423</v>
      </c>
      <c r="AO1857" s="18" t="s">
        <v>5423</v>
      </c>
      <c r="AP1857" s="18" t="s">
        <v>5423</v>
      </c>
      <c r="AQ1857" s="18" t="s">
        <v>5423</v>
      </c>
      <c r="AR1857" s="18" t="s">
        <v>5423</v>
      </c>
      <c r="AS1857" s="18" t="s">
        <v>5423</v>
      </c>
      <c r="AT1857" s="18" t="s">
        <v>5423</v>
      </c>
      <c r="AU1857" s="9" t="s">
        <v>5423</v>
      </c>
      <c r="AV1857" s="14"/>
      <c r="AW1857" s="14" t="s">
        <v>5423</v>
      </c>
      <c r="AX1857" s="14" t="str">
        <f>_xlfn.XLOOKUP(B1857,'[4]cell downs 18042026 17h'!$B:$B,'[4]cell downs 18042026 17h'!$B:$B,"")</f>
        <v/>
      </c>
      <c r="AY1857" s="14" t="str">
        <f>_xlfn.XLOOKUP(B1857,'[5]Cells Huawei 19042026 15h'!$B:$B,'[5]Cells Huawei 19042026 15h'!$B:$B,"")</f>
        <v/>
      </c>
      <c r="AZ1857" s="105" t="str">
        <f>_xlfn.XLOOKUP(B1857,'INCIDENT-04-23-2026'!E:E,'INCIDENT-04-23-2026'!F:F,"")</f>
        <v/>
      </c>
      <c r="BA1857" s="105" t="str">
        <f>_xlfn.XLOOKUP(B1857,'[6]Eneo 17H'!$C:$C,'[6]Eneo 17H'!$I:$I,"")</f>
        <v/>
      </c>
      <c r="BB1857" s="105" t="str">
        <f>_xlfn.XLOOKUP(B1857,[8]ALL!$B:$B,[8]ALL!$M:$M,"")</f>
        <v/>
      </c>
      <c r="BC1857" s="105" t="str">
        <f>_xlfn.XLOOKUP(B1857,'[6]Eneo 17H'!$C:$C,'[6]Eneo 17H'!$I:$I,"")</f>
        <v/>
      </c>
      <c r="BD1857" s="105" t="str">
        <f>_xlfn.XLOOKUP(B1857,'[7]Eneo 12H'!$C:$C,'[7]Eneo 12H'!$I:$I,"")</f>
        <v/>
      </c>
      <c r="BE1857" s="105" t="s">
        <v>5423</v>
      </c>
    </row>
    <row r="1858" spans="1:57" hidden="1" x14ac:dyDescent="0.3">
      <c r="A1858" s="1" t="s">
        <v>218</v>
      </c>
      <c r="B1858" s="8" t="s">
        <v>219</v>
      </c>
      <c r="C1858" s="3" t="str">
        <f>_xlfn.XLOOKUP(B1858,'[1]daily break down'!$D:$D,'[1]daily break down'!$E:$E,"")</f>
        <v>OUEST</v>
      </c>
      <c r="D1858" s="1" t="s">
        <v>21</v>
      </c>
      <c r="E1858" s="1" t="s">
        <v>36</v>
      </c>
      <c r="F1858" s="3" t="s">
        <v>102</v>
      </c>
      <c r="G1858" s="1" t="s">
        <v>220</v>
      </c>
      <c r="H1858" s="25" t="str">
        <f>_xlfn.XLOOKUP(B1858,[2]CALCULATION!$B:$B,[2]CALCULATION!$H:$H,"")</f>
        <v>HUAWEI</v>
      </c>
      <c r="I1858" s="23">
        <v>0</v>
      </c>
      <c r="J1858" s="23">
        <v>0</v>
      </c>
      <c r="K1858" s="23">
        <v>0</v>
      </c>
      <c r="L1858" s="23">
        <v>0</v>
      </c>
      <c r="M1858" s="23">
        <v>0</v>
      </c>
      <c r="N1858" s="23">
        <v>0</v>
      </c>
      <c r="O1858" s="23">
        <v>0</v>
      </c>
      <c r="P1858" s="103" t="s">
        <v>6554</v>
      </c>
      <c r="Q1858" s="36" t="s">
        <v>5796</v>
      </c>
      <c r="R1858" s="36"/>
      <c r="S1858" s="35" t="str" cm="1">
        <f t="array" ref="S1858">IFERROR(_xlfn.IFS(
U1858="MPR ISSUE","PDH",
U1858="BSS Hardware Issue","BSS",
U1858="Sites strategiques, MLL, Pylone, etc.","ENVTECH",
U1858="AKTIVCO DEFAUT GE &amp; POWER Cabinet","AKTIVCO",
U1858="AKTIVCO Coupure ENEO &amp; Baisse de tension","AKTIVCO GRID ONLY",
U1858="Coupure ENEO &amp; Baisse de tension","IHS GRID ONLY",
U1858="Defaut GE &amp; POWER Cabinet","IHS",
U1858="Sharing","Partners",
U1858="Sites strategiques &amp; DataCenter","SST &amp; DC",
U1858="Exclu","Exclu",
U1858="SAT","SAT",
U1858="SPARE-ISSUE","SPARE-ISSUE",
U1858="Fiber CAmtel","TRANS_FO_CAMTEL",
U1858="Fiber AOF","Fiber AOF",
U1858="Projet OCM (HUAWEI)","TRAVAUX-HUAWEI",
U1858="Projet OCM (NOKIA)","TRAVAUX-NOKIA",
U1858="ACCESS-ISSUE","ACCESS-ISSUE",
U1858="Projet OCM (ZTE, NOKIA, autres projets)","TRAVAUX OCM",
U1858="No root CAuse","No root cause",
U1858="ODU HS","PDH",
U1858="IP &amp; VLAN","PDH",
U1858="Warehouse HUAWEI","SPARE-ISSUE",
U1858="SPARE-HS","SPARE-ISSUE",
U1858="Power Telco","BSS",U1858="no impacts","no impacts"
),"")</f>
        <v/>
      </c>
      <c r="T1858" s="35" t="str" cm="1">
        <f t="array" ref="T1858">IFERROR(_xlfn.IFS(
U1858="MPR ISSUE","TX ISSUE",
U1858="BSS Hardware Issue","RAN ISSUE",
U1858="Sites strategiques, MLL, Pylone, etc.","ENVTECH",
U1858="AKTIVCO DEFAUT GE &amp; POWER Cabinet","POWER ISSUE",
U1858="AKTIVCO Coupure ENEO &amp; Baisse de tension","POWER ISSUE",
U1858="Coupure ENEO &amp; Baisse de tension","POWER ISSUE",
U1858="Defaut GE &amp; POWER Cabinet","POWER ISSUE",
U1858="Sharing","POWER ISSUE",
U1858="Sites strategiques &amp; DataCenter","POWER ISSUE",
U1858="Exclu","Exclu",
U1858="SAT","TX ISSUE",
U1858="SPARE-ISSUE","SPARE-ISSUE",
U1858="Fiber CAmtel","TX ISSUE",
U1858="Fiber AOF","TX ISSUE",
U1858="Projet OCM (HUAWEI)","TRAVAUX-HUAWEI",
U1858="Projet OCM (NOKIA)","TRAVAUX -NOKIA",
U1858="ACCESS-ISSUE","ACCESS-ISSUE",
U1858="Projet OCM (ZTE, NOKIA, autres projets)","TRAVAUX OCM",
U1858="No root CAuse","No root cause",
U1858="ODU HS","TX ISSUE",
U1858="IP &amp; VLAN","TX ISSUE",
U1858="Warehouse HUAWEI","SPARE-ISSUE",
U1858="SPARE-HS","SPARE-ISSUE",
U1858="Power Telco","RAN ISSUE",U1858="no impacts","no impacts"
),"")</f>
        <v/>
      </c>
      <c r="U1858" s="28"/>
      <c r="V1858" s="35" t="str" cm="1">
        <f t="array" ref="V1858">IFERROR(_xlfn.IFS(
U1858="MPR ISSUE","ACTIVE",
U1858="BSS Hardware Issue","ACTIVE",
U1858="Sites strategiques, MLL, Pylone, etc.","PASSIVE",
U1858="AKTIVCO DEFAUT GE &amp; POWER Cabinet","PASSIVE",
U1858="AKTIVCO Coupure ENEO &amp; Baisse de tension","PASSIVE",
U1858="Coupure ENEO &amp; Baisse de tension","PASSIVE",
U1858="Defaut GE &amp; POWER Cabinet","PASSIVE",
U1858="Sharing","PASSIVE",
U1858="Sites strategiques &amp; DataCenter","PASSIVE",
U1858="Exclu","Exclu",
U1858="SAT","ACTIVE",
U1858="SPARE-ISSUE","SPARE-ISSUE",
U1858="Fiber CAmtel","ACTIVE",
U1858="Fiber AOF","ACTIVE",
U1858="Projet OCM (HUAWEI)","PLANNED WORKS",
U1858="Projet OCM (NOKIA)","PLANNED WORKS",
U1858="ACCESS-ISSUE","ACCESS-ISSUE",
U1858="Projet OCM (ZTE, NOKIA, autres projets)","PLANNED WORKS",
U1858="No root CAuse","No root cause",
U1858="ODU HS","ACTIVE",
U1858="IP &amp; VLAN","ACTIVE",
U1858="Warehouse HUAWEI","SPARE-ISSUE",
U1858="SPARE-HS","SPARE-ISSUE",
U1858="Power Telco","ACTIVE",U1858="no impacts","no impacts"
),"")</f>
        <v/>
      </c>
      <c r="W1858" s="102"/>
      <c r="X1858" s="102"/>
      <c r="Y1858" s="102"/>
      <c r="Z1858" s="102"/>
      <c r="AA1858" s="102"/>
      <c r="AB1858" s="104" t="s">
        <v>5423</v>
      </c>
      <c r="AC1858" s="9"/>
      <c r="AD1858" s="9"/>
      <c r="AE1858" s="7" t="s">
        <v>5423</v>
      </c>
      <c r="AF1858" s="6"/>
      <c r="AG1858" s="7"/>
      <c r="AH1858" s="3" t="s">
        <v>5423</v>
      </c>
      <c r="AI1858" s="18" t="s">
        <v>5423</v>
      </c>
      <c r="AJ1858" s="18" t="s">
        <v>5423</v>
      </c>
      <c r="AK1858" s="18" t="s">
        <v>5423</v>
      </c>
      <c r="AL1858" s="18" t="s">
        <v>5423</v>
      </c>
      <c r="AM1858" s="18" t="s">
        <v>5423</v>
      </c>
      <c r="AN1858" s="18" t="s">
        <v>5423</v>
      </c>
      <c r="AO1858" s="18" t="s">
        <v>5423</v>
      </c>
      <c r="AP1858" s="18" t="s">
        <v>5423</v>
      </c>
      <c r="AQ1858" s="18" t="s">
        <v>5423</v>
      </c>
      <c r="AR1858" s="18" t="s">
        <v>5423</v>
      </c>
      <c r="AS1858" s="18" t="s">
        <v>5423</v>
      </c>
      <c r="AT1858" s="18" t="s">
        <v>5423</v>
      </c>
      <c r="AU1858" s="9" t="s">
        <v>5423</v>
      </c>
      <c r="AV1858" s="14"/>
      <c r="AW1858" s="14" t="s">
        <v>5423</v>
      </c>
      <c r="AX1858" s="14" t="str">
        <f>_xlfn.XLOOKUP(B1858,'[4]cell downs 18042026 17h'!$B:$B,'[4]cell downs 18042026 17h'!$B:$B,"")</f>
        <v/>
      </c>
      <c r="AY1858" s="14" t="str">
        <f>_xlfn.XLOOKUP(B1858,'[5]Cells Huawei 19042026 15h'!$B:$B,'[5]Cells Huawei 19042026 15h'!$B:$B,"")</f>
        <v/>
      </c>
      <c r="AZ1858" s="105" t="str">
        <f>_xlfn.XLOOKUP(B1858,'INCIDENT-04-23-2026'!E:E,'INCIDENT-04-23-2026'!F:F,"")</f>
        <v/>
      </c>
      <c r="BA1858" s="105" t="str">
        <f>_xlfn.XLOOKUP(B1858,'[6]Eneo 17H'!$C:$C,'[6]Eneo 17H'!$I:$I,"")</f>
        <v/>
      </c>
      <c r="BB1858" s="105" t="str">
        <f>_xlfn.XLOOKUP(B1858,[8]ALL!$B:$B,[8]ALL!$M:$M,"")</f>
        <v/>
      </c>
      <c r="BC1858" s="105" t="str">
        <f>_xlfn.XLOOKUP(B1858,'[6]Eneo 17H'!$C:$C,'[6]Eneo 17H'!$I:$I,"")</f>
        <v/>
      </c>
      <c r="BD1858" s="105" t="str">
        <f>_xlfn.XLOOKUP(B1858,'[7]Eneo 12H'!$C:$C,'[7]Eneo 12H'!$I:$I,"")</f>
        <v/>
      </c>
      <c r="BE1858" s="105" t="s">
        <v>5423</v>
      </c>
    </row>
    <row r="1859" spans="1:57" hidden="1" x14ac:dyDescent="0.3">
      <c r="A1859" s="1" t="s">
        <v>1430</v>
      </c>
      <c r="B1859" s="8" t="s">
        <v>1431</v>
      </c>
      <c r="C1859" s="3" t="str">
        <f>_xlfn.XLOOKUP(B1859,'[1]daily break down'!$D:$D,'[1]daily break down'!$E:$E,"")</f>
        <v>SUD-OUEST</v>
      </c>
      <c r="D1859" s="1" t="s">
        <v>11</v>
      </c>
      <c r="E1859" s="1" t="s">
        <v>154</v>
      </c>
      <c r="F1859" s="3" t="s">
        <v>13</v>
      </c>
      <c r="G1859" s="1" t="s">
        <v>1432</v>
      </c>
      <c r="H1859" s="25" t="str">
        <f>_xlfn.XLOOKUP(B1859,[2]CALCULATION!$B:$B,[2]CALCULATION!$H:$H,"")</f>
        <v>Huawei</v>
      </c>
      <c r="I1859" s="23">
        <v>0</v>
      </c>
      <c r="J1859" s="23">
        <v>0</v>
      </c>
      <c r="K1859" s="23">
        <v>2.471941854791072E-2</v>
      </c>
      <c r="L1859" s="23">
        <v>0</v>
      </c>
      <c r="M1859" s="23">
        <v>1.2484554822177136E-3</v>
      </c>
      <c r="N1859" s="23">
        <v>0</v>
      </c>
      <c r="O1859" s="23">
        <v>0</v>
      </c>
      <c r="P1859" s="103" t="s">
        <v>6554</v>
      </c>
      <c r="Q1859" s="36" t="s">
        <v>6552</v>
      </c>
      <c r="R1859" s="36"/>
      <c r="S1859" s="35" t="str" cm="1">
        <f t="array" ref="S1859">IFERROR(_xlfn.IFS(
U1859="MPR ISSUE","PDH",
U1859="BSS Hardware Issue","BSS",
U1859="Sites strategiques, MLL, Pylone, etc.","ENVTECH",
U1859="AKTIVCO DEFAUT GE &amp; POWER Cabinet","AKTIVCO",
U1859="AKTIVCO Coupure ENEO &amp; Baisse de tension","AKTIVCO GRID ONLY",
U1859="Coupure ENEO &amp; Baisse de tension","IHS GRID ONLY",
U1859="Defaut GE &amp; POWER Cabinet","IHS",
U1859="Sharing","Partners",
U1859="Sites strategiques &amp; DataCenter","SST &amp; DC",
U1859="Exclu","Exclu",
U1859="SAT","SAT",
U1859="SPARE-ISSUE","SPARE-ISSUE",
U1859="Fiber CAmtel","TRANS_FO_CAMTEL",
U1859="Fiber AOF","Fiber AOF",
U1859="Projet OCM (HUAWEI)","TRAVAUX-HUAWEI",
U1859="Projet OCM (NOKIA)","TRAVAUX-NOKIA",
U1859="ACCESS-ISSUE","ACCESS-ISSUE",
U1859="Projet OCM (ZTE, NOKIA, autres projets)","TRAVAUX OCM",
U1859="No root CAuse","No root cause",
U1859="ODU HS","PDH",
U1859="IP &amp; VLAN","PDH",
U1859="Warehouse HUAWEI","SPARE-ISSUE",
U1859="SPARE-HS","SPARE-ISSUE",
U1859="Power Telco","BSS",U1859="no impacts","no impacts"
),"")</f>
        <v/>
      </c>
      <c r="T1859" s="35" t="str" cm="1">
        <f t="array" ref="T1859">IFERROR(_xlfn.IFS(
U1859="MPR ISSUE","TX ISSUE",
U1859="BSS Hardware Issue","RAN ISSUE",
U1859="Sites strategiques, MLL, Pylone, etc.","ENVTECH",
U1859="AKTIVCO DEFAUT GE &amp; POWER Cabinet","POWER ISSUE",
U1859="AKTIVCO Coupure ENEO &amp; Baisse de tension","POWER ISSUE",
U1859="Coupure ENEO &amp; Baisse de tension","POWER ISSUE",
U1859="Defaut GE &amp; POWER Cabinet","POWER ISSUE",
U1859="Sharing","POWER ISSUE",
U1859="Sites strategiques &amp; DataCenter","POWER ISSUE",
U1859="Exclu","Exclu",
U1859="SAT","TX ISSUE",
U1859="SPARE-ISSUE","SPARE-ISSUE",
U1859="Fiber CAmtel","TX ISSUE",
U1859="Fiber AOF","TX ISSUE",
U1859="Projet OCM (HUAWEI)","TRAVAUX-HUAWEI",
U1859="Projet OCM (NOKIA)","TRAVAUX -NOKIA",
U1859="ACCESS-ISSUE","ACCESS-ISSUE",
U1859="Projet OCM (ZTE, NOKIA, autres projets)","TRAVAUX OCM",
U1859="No root CAuse","No root cause",
U1859="ODU HS","TX ISSUE",
U1859="IP &amp; VLAN","TX ISSUE",
U1859="Warehouse HUAWEI","SPARE-ISSUE",
U1859="SPARE-HS","SPARE-ISSUE",
U1859="Power Telco","RAN ISSUE",U1859="no impacts","no impacts"
),"")</f>
        <v/>
      </c>
      <c r="U1859" s="28"/>
      <c r="V1859" s="35" t="str" cm="1">
        <f t="array" ref="V1859">IFERROR(_xlfn.IFS(
U1859="MPR ISSUE","ACTIVE",
U1859="BSS Hardware Issue","ACTIVE",
U1859="Sites strategiques, MLL, Pylone, etc.","PASSIVE",
U1859="AKTIVCO DEFAUT GE &amp; POWER Cabinet","PASSIVE",
U1859="AKTIVCO Coupure ENEO &amp; Baisse de tension","PASSIVE",
U1859="Coupure ENEO &amp; Baisse de tension","PASSIVE",
U1859="Defaut GE &amp; POWER Cabinet","PASSIVE",
U1859="Sharing","PASSIVE",
U1859="Sites strategiques &amp; DataCenter","PASSIVE",
U1859="Exclu","Exclu",
U1859="SAT","ACTIVE",
U1859="SPARE-ISSUE","SPARE-ISSUE",
U1859="Fiber CAmtel","ACTIVE",
U1859="Fiber AOF","ACTIVE",
U1859="Projet OCM (HUAWEI)","PLANNED WORKS",
U1859="Projet OCM (NOKIA)","PLANNED WORKS",
U1859="ACCESS-ISSUE","ACCESS-ISSUE",
U1859="Projet OCM (ZTE, NOKIA, autres projets)","PLANNED WORKS",
U1859="No root CAuse","No root cause",
U1859="ODU HS","ACTIVE",
U1859="IP &amp; VLAN","ACTIVE",
U1859="Warehouse HUAWEI","SPARE-ISSUE",
U1859="SPARE-HS","SPARE-ISSUE",
U1859="Power Telco","ACTIVE",U1859="no impacts","no impacts"
),"")</f>
        <v/>
      </c>
      <c r="W1859" s="102"/>
      <c r="X1859" s="102"/>
      <c r="Y1859" s="102"/>
      <c r="Z1859" s="102"/>
      <c r="AA1859" s="102"/>
      <c r="AB1859" s="104" t="s">
        <v>5423</v>
      </c>
      <c r="AC1859" s="9"/>
      <c r="AD1859" s="9"/>
      <c r="AE1859" s="7" t="s">
        <v>5423</v>
      </c>
      <c r="AF1859" s="6"/>
      <c r="AG1859" s="7"/>
      <c r="AH1859" s="3" t="s">
        <v>5423</v>
      </c>
      <c r="AI1859" s="18" t="s">
        <v>5423</v>
      </c>
      <c r="AJ1859" s="18" t="s">
        <v>5423</v>
      </c>
      <c r="AK1859" s="18" t="s">
        <v>5423</v>
      </c>
      <c r="AL1859" s="18" t="s">
        <v>5423</v>
      </c>
      <c r="AM1859" s="18" t="s">
        <v>5423</v>
      </c>
      <c r="AN1859" s="18" t="s">
        <v>5423</v>
      </c>
      <c r="AO1859" s="18" t="s">
        <v>5423</v>
      </c>
      <c r="AP1859" s="18" t="s">
        <v>5423</v>
      </c>
      <c r="AQ1859" s="18" t="s">
        <v>5423</v>
      </c>
      <c r="AR1859" s="18" t="s">
        <v>5423</v>
      </c>
      <c r="AS1859" s="18" t="s">
        <v>5423</v>
      </c>
      <c r="AT1859" s="18" t="s">
        <v>5423</v>
      </c>
      <c r="AU1859" s="9" t="s">
        <v>5423</v>
      </c>
      <c r="AV1859" s="14"/>
      <c r="AW1859" s="14" t="s">
        <v>5423</v>
      </c>
      <c r="AX1859" s="14" t="str">
        <f>_xlfn.XLOOKUP(B1859,'[4]cell downs 18042026 17h'!$B:$B,'[4]cell downs 18042026 17h'!$B:$B,"")</f>
        <v/>
      </c>
      <c r="AY1859" s="14" t="str">
        <f>_xlfn.XLOOKUP(B1859,'[5]Cells Huawei 19042026 15h'!$B:$B,'[5]Cells Huawei 19042026 15h'!$B:$B,"")</f>
        <v/>
      </c>
      <c r="AZ1859" s="105" t="str">
        <f>_xlfn.XLOOKUP(B1859,'INCIDENT-04-23-2026'!E:E,'INCIDENT-04-23-2026'!F:F,"")</f>
        <v/>
      </c>
      <c r="BA1859" s="105" t="str">
        <f>_xlfn.XLOOKUP(B1859,'[6]Eneo 17H'!$C:$C,'[6]Eneo 17H'!$I:$I,"")</f>
        <v/>
      </c>
      <c r="BB1859" s="105" t="str">
        <f>_xlfn.XLOOKUP(B1859,[8]ALL!$B:$B,[8]ALL!$M:$M,"")</f>
        <v/>
      </c>
      <c r="BC1859" s="105" t="str">
        <f>_xlfn.XLOOKUP(B1859,'[6]Eneo 17H'!$C:$C,'[6]Eneo 17H'!$I:$I,"")</f>
        <v/>
      </c>
      <c r="BD1859" s="105" t="str">
        <f>_xlfn.XLOOKUP(B1859,'[7]Eneo 12H'!$C:$C,'[7]Eneo 12H'!$I:$I,"")</f>
        <v/>
      </c>
      <c r="BE1859" s="105" t="s">
        <v>5423</v>
      </c>
    </row>
    <row r="1860" spans="1:57" hidden="1" x14ac:dyDescent="0.3">
      <c r="A1860" s="1" t="s">
        <v>885</v>
      </c>
      <c r="B1860" s="8" t="s">
        <v>886</v>
      </c>
      <c r="C1860" s="3" t="str">
        <f>_xlfn.XLOOKUP(B1860,'[1]daily break down'!$D:$D,'[1]daily break down'!$E:$E,"")</f>
        <v>Yaounde</v>
      </c>
      <c r="D1860" s="1" t="s">
        <v>11</v>
      </c>
      <c r="E1860" s="1" t="s">
        <v>12</v>
      </c>
      <c r="F1860" s="3" t="s">
        <v>37</v>
      </c>
      <c r="G1860" s="1" t="s">
        <v>38</v>
      </c>
      <c r="H1860" s="27" t="str">
        <f>_xlfn.XLOOKUP(B1860,[2]CALCULATION!$B:$B,[2]CALCULATION!$H:$H,"")</f>
        <v>ZTE</v>
      </c>
      <c r="I1860" s="23">
        <v>0</v>
      </c>
      <c r="J1860" s="23">
        <v>0</v>
      </c>
      <c r="K1860" s="23">
        <v>0</v>
      </c>
      <c r="L1860" s="23">
        <v>0</v>
      </c>
      <c r="M1860" s="23">
        <v>0</v>
      </c>
      <c r="N1860" s="23">
        <v>0</v>
      </c>
      <c r="O1860" s="23">
        <v>3.7614180171388033E-2</v>
      </c>
      <c r="P1860" s="103" t="s">
        <v>6554</v>
      </c>
      <c r="Q1860" s="36" t="s">
        <v>5796</v>
      </c>
      <c r="R1860" s="36"/>
      <c r="S1860" s="35" t="str" cm="1">
        <f t="array" ref="S1860">IFERROR(_xlfn.IFS(
U1860="MPR ISSUE","PDH",
U1860="BSS Hardware Issue","BSS",
U1860="Sites strategiques, MLL, Pylone, etc.","ENVTECH",
U1860="AKTIVCO DEFAUT GE &amp; POWER Cabinet","AKTIVCO",
U1860="AKTIVCO Coupure ENEO &amp; Baisse de tension","AKTIVCO GRID ONLY",
U1860="Coupure ENEO &amp; Baisse de tension","IHS GRID ONLY",
U1860="Defaut GE &amp; POWER Cabinet","IHS",
U1860="Sharing","Partners",
U1860="Sites strategiques &amp; DataCenter","SST &amp; DC",
U1860="Exclu","Exclu",
U1860="SAT","SAT",
U1860="SPARE-ISSUE","SPARE-ISSUE",
U1860="Fiber CAmtel","TRANS_FO_CAMTEL",
U1860="Fiber AOF","Fiber AOF",
U1860="Projet OCM (HUAWEI)","TRAVAUX-HUAWEI",
U1860="Projet OCM (NOKIA)","TRAVAUX-NOKIA",
U1860="ACCESS-ISSUE","ACCESS-ISSUE",
U1860="Projet OCM (ZTE, NOKIA, autres projets)","TRAVAUX OCM",
U1860="No root CAuse","No root cause",
U1860="ODU HS","PDH",
U1860="IP &amp; VLAN","PDH",
U1860="Warehouse HUAWEI","SPARE-ISSUE",
U1860="SPARE-HS","SPARE-ISSUE",
U1860="Power Telco","BSS",U1860="no impacts","no impacts"
),"")</f>
        <v/>
      </c>
      <c r="T1860" s="35" t="str" cm="1">
        <f t="array" ref="T1860">IFERROR(_xlfn.IFS(
U1860="MPR ISSUE","TX ISSUE",
U1860="BSS Hardware Issue","RAN ISSUE",
U1860="Sites strategiques, MLL, Pylone, etc.","ENVTECH",
U1860="AKTIVCO DEFAUT GE &amp; POWER Cabinet","POWER ISSUE",
U1860="AKTIVCO Coupure ENEO &amp; Baisse de tension","POWER ISSUE",
U1860="Coupure ENEO &amp; Baisse de tension","POWER ISSUE",
U1860="Defaut GE &amp; POWER Cabinet","POWER ISSUE",
U1860="Sharing","POWER ISSUE",
U1860="Sites strategiques &amp; DataCenter","POWER ISSUE",
U1860="Exclu","Exclu",
U1860="SAT","TX ISSUE",
U1860="SPARE-ISSUE","SPARE-ISSUE",
U1860="Fiber CAmtel","TX ISSUE",
U1860="Fiber AOF","TX ISSUE",
U1860="Projet OCM (HUAWEI)","TRAVAUX-HUAWEI",
U1860="Projet OCM (NOKIA)","TRAVAUX -NOKIA",
U1860="ACCESS-ISSUE","ACCESS-ISSUE",
U1860="Projet OCM (ZTE, NOKIA, autres projets)","TRAVAUX OCM",
U1860="No root CAuse","No root cause",
U1860="ODU HS","TX ISSUE",
U1860="IP &amp; VLAN","TX ISSUE",
U1860="Warehouse HUAWEI","SPARE-ISSUE",
U1860="SPARE-HS","SPARE-ISSUE",
U1860="Power Telco","RAN ISSUE",U1860="no impacts","no impacts"
),"")</f>
        <v/>
      </c>
      <c r="U1860" s="28"/>
      <c r="V1860" s="35" t="str" cm="1">
        <f t="array" ref="V1860">IFERROR(_xlfn.IFS(
U1860="MPR ISSUE","ACTIVE",
U1860="BSS Hardware Issue","ACTIVE",
U1860="Sites strategiques, MLL, Pylone, etc.","PASSIVE",
U1860="AKTIVCO DEFAUT GE &amp; POWER Cabinet","PASSIVE",
U1860="AKTIVCO Coupure ENEO &amp; Baisse de tension","PASSIVE",
U1860="Coupure ENEO &amp; Baisse de tension","PASSIVE",
U1860="Defaut GE &amp; POWER Cabinet","PASSIVE",
U1860="Sharing","PASSIVE",
U1860="Sites strategiques &amp; DataCenter","PASSIVE",
U1860="Exclu","Exclu",
U1860="SAT","ACTIVE",
U1860="SPARE-ISSUE","SPARE-ISSUE",
U1860="Fiber CAmtel","ACTIVE",
U1860="Fiber AOF","ACTIVE",
U1860="Projet OCM (HUAWEI)","PLANNED WORKS",
U1860="Projet OCM (NOKIA)","PLANNED WORKS",
U1860="ACCESS-ISSUE","ACCESS-ISSUE",
U1860="Projet OCM (ZTE, NOKIA, autres projets)","PLANNED WORKS",
U1860="No root CAuse","No root cause",
U1860="ODU HS","ACTIVE",
U1860="IP &amp; VLAN","ACTIVE",
U1860="Warehouse HUAWEI","SPARE-ISSUE",
U1860="SPARE-HS","SPARE-ISSUE",
U1860="Power Telco","ACTIVE",U1860="no impacts","no impacts"
),"")</f>
        <v/>
      </c>
      <c r="W1860" s="102"/>
      <c r="X1860" s="102"/>
      <c r="Y1860" s="102"/>
      <c r="Z1860" s="102"/>
      <c r="AA1860" s="102"/>
      <c r="AB1860" s="104" t="s">
        <v>5423</v>
      </c>
      <c r="AC1860" s="9"/>
      <c r="AD1860" s="9"/>
      <c r="AE1860" s="7" t="s">
        <v>5423</v>
      </c>
      <c r="AF1860" s="6"/>
      <c r="AG1860" s="7"/>
      <c r="AH1860" s="3" t="s">
        <v>5423</v>
      </c>
      <c r="AI1860" s="18" t="s">
        <v>5423</v>
      </c>
      <c r="AJ1860" s="18" t="s">
        <v>5423</v>
      </c>
      <c r="AK1860" s="18" t="s">
        <v>5423</v>
      </c>
      <c r="AL1860" s="18" t="s">
        <v>5423</v>
      </c>
      <c r="AM1860" s="18" t="s">
        <v>5423</v>
      </c>
      <c r="AN1860" s="18" t="s">
        <v>5423</v>
      </c>
      <c r="AO1860" s="18" t="s">
        <v>5423</v>
      </c>
      <c r="AP1860" s="18" t="s">
        <v>5423</v>
      </c>
      <c r="AQ1860" s="18" t="s">
        <v>5423</v>
      </c>
      <c r="AR1860" s="18" t="s">
        <v>5423</v>
      </c>
      <c r="AS1860" s="18" t="s">
        <v>5423</v>
      </c>
      <c r="AT1860" s="18" t="s">
        <v>5423</v>
      </c>
      <c r="AU1860" s="9" t="s">
        <v>5423</v>
      </c>
      <c r="AV1860" s="14"/>
      <c r="AW1860" s="14" t="s">
        <v>5423</v>
      </c>
      <c r="AX1860" s="14" t="str">
        <f>_xlfn.XLOOKUP(B1860,'[4]cell downs 18042026 17h'!$B:$B,'[4]cell downs 18042026 17h'!$B:$B,"")</f>
        <v/>
      </c>
      <c r="AY1860" s="14" t="str">
        <f>_xlfn.XLOOKUP(B1860,'[5]Cells Huawei 19042026 15h'!$B:$B,'[5]Cells Huawei 19042026 15h'!$B:$B,"")</f>
        <v/>
      </c>
      <c r="AZ1860" s="105" t="str">
        <f>_xlfn.XLOOKUP(B1860,'INCIDENT-04-23-2026'!E:E,'INCIDENT-04-23-2026'!F:F,"")</f>
        <v/>
      </c>
      <c r="BA1860" s="105" t="str">
        <f>_xlfn.XLOOKUP(B1860,'[6]Eneo 17H'!$C:$C,'[6]Eneo 17H'!$I:$I,"")</f>
        <v/>
      </c>
      <c r="BB1860" s="105" t="str">
        <f>_xlfn.XLOOKUP(B1860,[8]ALL!$B:$B,[8]ALL!$M:$M,"")</f>
        <v/>
      </c>
      <c r="BC1860" s="105" t="str">
        <f>_xlfn.XLOOKUP(B1860,'[6]Eneo 17H'!$C:$C,'[6]Eneo 17H'!$I:$I,"")</f>
        <v/>
      </c>
      <c r="BD1860" s="105" t="str">
        <f>_xlfn.XLOOKUP(B1860,'[7]Eneo 12H'!$C:$C,'[7]Eneo 12H'!$I:$I,"")</f>
        <v/>
      </c>
      <c r="BE1860" s="105" t="s">
        <v>5423</v>
      </c>
    </row>
    <row r="1861" spans="1:57" hidden="1" x14ac:dyDescent="0.3">
      <c r="A1861" s="1" t="s">
        <v>4832</v>
      </c>
      <c r="B1861" s="8" t="s">
        <v>4833</v>
      </c>
      <c r="C1861" s="3" t="str">
        <f>_xlfn.XLOOKUP(B1861,'[1]daily break down'!$D:$D,'[1]daily break down'!$E:$E,"")</f>
        <v>Garoua</v>
      </c>
      <c r="D1861" s="1" t="s">
        <v>11</v>
      </c>
      <c r="E1861" s="1" t="s">
        <v>12</v>
      </c>
      <c r="F1861" s="3" t="s">
        <v>23</v>
      </c>
      <c r="G1861" s="1" t="s">
        <v>24</v>
      </c>
      <c r="H1861" s="25" t="str">
        <f>_xlfn.XLOOKUP(B1861,[2]CALCULATION!$B:$B,[2]CALCULATION!$H:$H,"")</f>
        <v>Huawei</v>
      </c>
      <c r="I1861" s="23">
        <v>0</v>
      </c>
      <c r="J1861" s="23">
        <v>0</v>
      </c>
      <c r="K1861" s="23">
        <v>0</v>
      </c>
      <c r="L1861" s="23">
        <v>0</v>
      </c>
      <c r="M1861" s="23">
        <v>0</v>
      </c>
      <c r="N1861" s="23">
        <v>0</v>
      </c>
      <c r="O1861" s="23">
        <v>0</v>
      </c>
      <c r="P1861" s="103" t="s">
        <v>6554</v>
      </c>
      <c r="Q1861" s="36" t="s">
        <v>5796</v>
      </c>
      <c r="R1861" s="36"/>
      <c r="S1861" s="35" t="str" cm="1">
        <f t="array" ref="S1861">IFERROR(_xlfn.IFS(
U1861="MPR ISSUE","PDH",
U1861="BSS Hardware Issue","BSS",
U1861="Sites strategiques, MLL, Pylone, etc.","ENVTECH",
U1861="AKTIVCO DEFAUT GE &amp; POWER Cabinet","AKTIVCO",
U1861="AKTIVCO Coupure ENEO &amp; Baisse de tension","AKTIVCO GRID ONLY",
U1861="Coupure ENEO &amp; Baisse de tension","IHS GRID ONLY",
U1861="Defaut GE &amp; POWER Cabinet","IHS",
U1861="Sharing","Partners",
U1861="Sites strategiques &amp; DataCenter","SST &amp; DC",
U1861="Exclu","Exclu",
U1861="SAT","SAT",
U1861="SPARE-ISSUE","SPARE-ISSUE",
U1861="Fiber CAmtel","TRANS_FO_CAMTEL",
U1861="Fiber AOF","Fiber AOF",
U1861="Projet OCM (HUAWEI)","TRAVAUX-HUAWEI",
U1861="Projet OCM (NOKIA)","TRAVAUX-NOKIA",
U1861="ACCESS-ISSUE","ACCESS-ISSUE",
U1861="Projet OCM (ZTE, NOKIA, autres projets)","TRAVAUX OCM",
U1861="No root CAuse","No root cause",
U1861="ODU HS","PDH",
U1861="IP &amp; VLAN","PDH",
U1861="Warehouse HUAWEI","SPARE-ISSUE",
U1861="SPARE-HS","SPARE-ISSUE",
U1861="Power Telco","BSS",U1861="no impacts","no impacts"
),"")</f>
        <v/>
      </c>
      <c r="T1861" s="35" t="str" cm="1">
        <f t="array" ref="T1861">IFERROR(_xlfn.IFS(
U1861="MPR ISSUE","TX ISSUE",
U1861="BSS Hardware Issue","RAN ISSUE",
U1861="Sites strategiques, MLL, Pylone, etc.","ENVTECH",
U1861="AKTIVCO DEFAUT GE &amp; POWER Cabinet","POWER ISSUE",
U1861="AKTIVCO Coupure ENEO &amp; Baisse de tension","POWER ISSUE",
U1861="Coupure ENEO &amp; Baisse de tension","POWER ISSUE",
U1861="Defaut GE &amp; POWER Cabinet","POWER ISSUE",
U1861="Sharing","POWER ISSUE",
U1861="Sites strategiques &amp; DataCenter","POWER ISSUE",
U1861="Exclu","Exclu",
U1861="SAT","TX ISSUE",
U1861="SPARE-ISSUE","SPARE-ISSUE",
U1861="Fiber CAmtel","TX ISSUE",
U1861="Fiber AOF","TX ISSUE",
U1861="Projet OCM (HUAWEI)","TRAVAUX-HUAWEI",
U1861="Projet OCM (NOKIA)","TRAVAUX -NOKIA",
U1861="ACCESS-ISSUE","ACCESS-ISSUE",
U1861="Projet OCM (ZTE, NOKIA, autres projets)","TRAVAUX OCM",
U1861="No root CAuse","No root cause",
U1861="ODU HS","TX ISSUE",
U1861="IP &amp; VLAN","TX ISSUE",
U1861="Warehouse HUAWEI","SPARE-ISSUE",
U1861="SPARE-HS","SPARE-ISSUE",
U1861="Power Telco","RAN ISSUE",U1861="no impacts","no impacts"
),"")</f>
        <v/>
      </c>
      <c r="U1861" s="28"/>
      <c r="V1861" s="35" t="str" cm="1">
        <f t="array" ref="V1861">IFERROR(_xlfn.IFS(
U1861="MPR ISSUE","ACTIVE",
U1861="BSS Hardware Issue","ACTIVE",
U1861="Sites strategiques, MLL, Pylone, etc.","PASSIVE",
U1861="AKTIVCO DEFAUT GE &amp; POWER Cabinet","PASSIVE",
U1861="AKTIVCO Coupure ENEO &amp; Baisse de tension","PASSIVE",
U1861="Coupure ENEO &amp; Baisse de tension","PASSIVE",
U1861="Defaut GE &amp; POWER Cabinet","PASSIVE",
U1861="Sharing","PASSIVE",
U1861="Sites strategiques &amp; DataCenter","PASSIVE",
U1861="Exclu","Exclu",
U1861="SAT","ACTIVE",
U1861="SPARE-ISSUE","SPARE-ISSUE",
U1861="Fiber CAmtel","ACTIVE",
U1861="Fiber AOF","ACTIVE",
U1861="Projet OCM (HUAWEI)","PLANNED WORKS",
U1861="Projet OCM (NOKIA)","PLANNED WORKS",
U1861="ACCESS-ISSUE","ACCESS-ISSUE",
U1861="Projet OCM (ZTE, NOKIA, autres projets)","PLANNED WORKS",
U1861="No root CAuse","No root cause",
U1861="ODU HS","ACTIVE",
U1861="IP &amp; VLAN","ACTIVE",
U1861="Warehouse HUAWEI","SPARE-ISSUE",
U1861="SPARE-HS","SPARE-ISSUE",
U1861="Power Telco","ACTIVE",U1861="no impacts","no impacts"
),"")</f>
        <v/>
      </c>
      <c r="W1861" s="102"/>
      <c r="X1861" s="102"/>
      <c r="Y1861" s="102"/>
      <c r="Z1861" s="102"/>
      <c r="AA1861" s="102"/>
      <c r="AB1861" s="104" t="s">
        <v>5423</v>
      </c>
      <c r="AC1861" s="9"/>
      <c r="AD1861" s="9"/>
      <c r="AE1861" s="7" t="s">
        <v>5423</v>
      </c>
      <c r="AF1861" s="6"/>
      <c r="AG1861" s="7"/>
      <c r="AH1861" s="3" t="s">
        <v>5423</v>
      </c>
      <c r="AI1861" s="18" t="s">
        <v>5423</v>
      </c>
      <c r="AJ1861" s="18" t="s">
        <v>5423</v>
      </c>
      <c r="AK1861" s="18" t="s">
        <v>5423</v>
      </c>
      <c r="AL1861" s="18" t="s">
        <v>5423</v>
      </c>
      <c r="AM1861" s="18" t="s">
        <v>5423</v>
      </c>
      <c r="AN1861" s="18" t="s">
        <v>5423</v>
      </c>
      <c r="AO1861" s="18" t="s">
        <v>5423</v>
      </c>
      <c r="AP1861" s="18" t="s">
        <v>5423</v>
      </c>
      <c r="AQ1861" s="18" t="s">
        <v>5423</v>
      </c>
      <c r="AR1861" s="18" t="s">
        <v>5423</v>
      </c>
      <c r="AS1861" s="18" t="s">
        <v>5423</v>
      </c>
      <c r="AT1861" s="18" t="s">
        <v>5423</v>
      </c>
      <c r="AU1861" s="9" t="s">
        <v>5423</v>
      </c>
      <c r="AV1861" s="14"/>
      <c r="AW1861" s="14" t="s">
        <v>5423</v>
      </c>
      <c r="AX1861" s="14" t="str">
        <f>_xlfn.XLOOKUP(B1861,'[4]cell downs 18042026 17h'!$B:$B,'[4]cell downs 18042026 17h'!$B:$B,"")</f>
        <v/>
      </c>
      <c r="AY1861" s="14" t="str">
        <f>_xlfn.XLOOKUP(B1861,'[5]Cells Huawei 19042026 15h'!$B:$B,'[5]Cells Huawei 19042026 15h'!$B:$B,"")</f>
        <v/>
      </c>
      <c r="AZ1861" s="105" t="str">
        <f>_xlfn.XLOOKUP(B1861,'INCIDENT-04-23-2026'!E:E,'INCIDENT-04-23-2026'!F:F,"")</f>
        <v/>
      </c>
      <c r="BA1861" s="105" t="str">
        <f>_xlfn.XLOOKUP(B1861,'[6]Eneo 17H'!$C:$C,'[6]Eneo 17H'!$I:$I,"")</f>
        <v/>
      </c>
      <c r="BB1861" s="105" t="str">
        <f>_xlfn.XLOOKUP(B1861,[8]ALL!$B:$B,[8]ALL!$M:$M,"")</f>
        <v/>
      </c>
      <c r="BC1861" s="105" t="str">
        <f>_xlfn.XLOOKUP(B1861,'[6]Eneo 17H'!$C:$C,'[6]Eneo 17H'!$I:$I,"")</f>
        <v/>
      </c>
      <c r="BD1861" s="105" t="str">
        <f>_xlfn.XLOOKUP(B1861,'[7]Eneo 12H'!$C:$C,'[7]Eneo 12H'!$I:$I,"")</f>
        <v/>
      </c>
      <c r="BE1861" s="105" t="s">
        <v>5423</v>
      </c>
    </row>
    <row r="1862" spans="1:57" hidden="1" x14ac:dyDescent="0.3">
      <c r="A1862" s="1" t="s">
        <v>931</v>
      </c>
      <c r="B1862" s="8" t="s">
        <v>932</v>
      </c>
      <c r="C1862" s="3" t="str">
        <f>_xlfn.XLOOKUP(B1862,'[1]daily break down'!$D:$D,'[1]daily break down'!$E:$E,"")</f>
        <v>Garoua</v>
      </c>
      <c r="D1862" s="1" t="s">
        <v>11</v>
      </c>
      <c r="E1862" s="1" t="s">
        <v>12</v>
      </c>
      <c r="F1862" s="3" t="s">
        <v>23</v>
      </c>
      <c r="G1862" s="1" t="s">
        <v>24</v>
      </c>
      <c r="H1862" s="25" t="str">
        <f>_xlfn.XLOOKUP(B1862,[2]CALCULATION!$B:$B,[2]CALCULATION!$H:$H,"")</f>
        <v>Huawei</v>
      </c>
      <c r="I1862" s="23">
        <v>0</v>
      </c>
      <c r="J1862" s="23">
        <v>0</v>
      </c>
      <c r="K1862" s="23">
        <v>0</v>
      </c>
      <c r="L1862" s="23">
        <v>0</v>
      </c>
      <c r="M1862" s="23">
        <v>0</v>
      </c>
      <c r="N1862" s="23">
        <v>0</v>
      </c>
      <c r="O1862" s="23">
        <v>0</v>
      </c>
      <c r="P1862" s="103" t="s">
        <v>6554</v>
      </c>
      <c r="Q1862" s="36" t="s">
        <v>5796</v>
      </c>
      <c r="R1862" s="36"/>
      <c r="S1862" s="35" t="str" cm="1">
        <f t="array" ref="S1862">IFERROR(_xlfn.IFS(
U1862="MPR ISSUE","PDH",
U1862="BSS Hardware Issue","BSS",
U1862="Sites strategiques, MLL, Pylone, etc.","ENVTECH",
U1862="AKTIVCO DEFAUT GE &amp; POWER Cabinet","AKTIVCO",
U1862="AKTIVCO Coupure ENEO &amp; Baisse de tension","AKTIVCO GRID ONLY",
U1862="Coupure ENEO &amp; Baisse de tension","IHS GRID ONLY",
U1862="Defaut GE &amp; POWER Cabinet","IHS",
U1862="Sharing","Partners",
U1862="Sites strategiques &amp; DataCenter","SST &amp; DC",
U1862="Exclu","Exclu",
U1862="SAT","SAT",
U1862="SPARE-ISSUE","SPARE-ISSUE",
U1862="Fiber CAmtel","TRANS_FO_CAMTEL",
U1862="Fiber AOF","Fiber AOF",
U1862="Projet OCM (HUAWEI)","TRAVAUX-HUAWEI",
U1862="Projet OCM (NOKIA)","TRAVAUX-NOKIA",
U1862="ACCESS-ISSUE","ACCESS-ISSUE",
U1862="Projet OCM (ZTE, NOKIA, autres projets)","TRAVAUX OCM",
U1862="No root CAuse","No root cause",
U1862="ODU HS","PDH",
U1862="IP &amp; VLAN","PDH",
U1862="Warehouse HUAWEI","SPARE-ISSUE",
U1862="SPARE-HS","SPARE-ISSUE",
U1862="Power Telco","BSS",U1862="no impacts","no impacts"
),"")</f>
        <v/>
      </c>
      <c r="T1862" s="35" t="str" cm="1">
        <f t="array" ref="T1862">IFERROR(_xlfn.IFS(
U1862="MPR ISSUE","TX ISSUE",
U1862="BSS Hardware Issue","RAN ISSUE",
U1862="Sites strategiques, MLL, Pylone, etc.","ENVTECH",
U1862="AKTIVCO DEFAUT GE &amp; POWER Cabinet","POWER ISSUE",
U1862="AKTIVCO Coupure ENEO &amp; Baisse de tension","POWER ISSUE",
U1862="Coupure ENEO &amp; Baisse de tension","POWER ISSUE",
U1862="Defaut GE &amp; POWER Cabinet","POWER ISSUE",
U1862="Sharing","POWER ISSUE",
U1862="Sites strategiques &amp; DataCenter","POWER ISSUE",
U1862="Exclu","Exclu",
U1862="SAT","TX ISSUE",
U1862="SPARE-ISSUE","SPARE-ISSUE",
U1862="Fiber CAmtel","TX ISSUE",
U1862="Fiber AOF","TX ISSUE",
U1862="Projet OCM (HUAWEI)","TRAVAUX-HUAWEI",
U1862="Projet OCM (NOKIA)","TRAVAUX -NOKIA",
U1862="ACCESS-ISSUE","ACCESS-ISSUE",
U1862="Projet OCM (ZTE, NOKIA, autres projets)","TRAVAUX OCM",
U1862="No root CAuse","No root cause",
U1862="ODU HS","TX ISSUE",
U1862="IP &amp; VLAN","TX ISSUE",
U1862="Warehouse HUAWEI","SPARE-ISSUE",
U1862="SPARE-HS","SPARE-ISSUE",
U1862="Power Telco","RAN ISSUE",U1862="no impacts","no impacts"
),"")</f>
        <v/>
      </c>
      <c r="U1862" s="28"/>
      <c r="V1862" s="35" t="str" cm="1">
        <f t="array" ref="V1862">IFERROR(_xlfn.IFS(
U1862="MPR ISSUE","ACTIVE",
U1862="BSS Hardware Issue","ACTIVE",
U1862="Sites strategiques, MLL, Pylone, etc.","PASSIVE",
U1862="AKTIVCO DEFAUT GE &amp; POWER Cabinet","PASSIVE",
U1862="AKTIVCO Coupure ENEO &amp; Baisse de tension","PASSIVE",
U1862="Coupure ENEO &amp; Baisse de tension","PASSIVE",
U1862="Defaut GE &amp; POWER Cabinet","PASSIVE",
U1862="Sharing","PASSIVE",
U1862="Sites strategiques &amp; DataCenter","PASSIVE",
U1862="Exclu","Exclu",
U1862="SAT","ACTIVE",
U1862="SPARE-ISSUE","SPARE-ISSUE",
U1862="Fiber CAmtel","ACTIVE",
U1862="Fiber AOF","ACTIVE",
U1862="Projet OCM (HUAWEI)","PLANNED WORKS",
U1862="Projet OCM (NOKIA)","PLANNED WORKS",
U1862="ACCESS-ISSUE","ACCESS-ISSUE",
U1862="Projet OCM (ZTE, NOKIA, autres projets)","PLANNED WORKS",
U1862="No root CAuse","No root cause",
U1862="ODU HS","ACTIVE",
U1862="IP &amp; VLAN","ACTIVE",
U1862="Warehouse HUAWEI","SPARE-ISSUE",
U1862="SPARE-HS","SPARE-ISSUE",
U1862="Power Telco","ACTIVE",U1862="no impacts","no impacts"
),"")</f>
        <v/>
      </c>
      <c r="W1862" s="102"/>
      <c r="X1862" s="102"/>
      <c r="Y1862" s="102"/>
      <c r="Z1862" s="102"/>
      <c r="AA1862" s="102"/>
      <c r="AB1862" s="104" t="s">
        <v>5423</v>
      </c>
      <c r="AC1862" s="9"/>
      <c r="AD1862" s="9"/>
      <c r="AE1862" s="7" t="s">
        <v>5423</v>
      </c>
      <c r="AF1862" s="6"/>
      <c r="AG1862" s="7"/>
      <c r="AH1862" s="3" t="s">
        <v>5423</v>
      </c>
      <c r="AI1862" s="18" t="s">
        <v>5423</v>
      </c>
      <c r="AJ1862" s="18" t="s">
        <v>5423</v>
      </c>
      <c r="AK1862" s="18" t="s">
        <v>5423</v>
      </c>
      <c r="AL1862" s="18" t="s">
        <v>5423</v>
      </c>
      <c r="AM1862" s="18" t="s">
        <v>5423</v>
      </c>
      <c r="AN1862" s="18" t="s">
        <v>5423</v>
      </c>
      <c r="AO1862" s="18" t="s">
        <v>5423</v>
      </c>
      <c r="AP1862" s="18" t="s">
        <v>5423</v>
      </c>
      <c r="AQ1862" s="18" t="s">
        <v>5423</v>
      </c>
      <c r="AR1862" s="18" t="s">
        <v>5423</v>
      </c>
      <c r="AS1862" s="18" t="s">
        <v>5423</v>
      </c>
      <c r="AT1862" s="18" t="s">
        <v>5423</v>
      </c>
      <c r="AU1862" s="9" t="s">
        <v>5423</v>
      </c>
      <c r="AV1862" s="14"/>
      <c r="AW1862" s="14" t="s">
        <v>5423</v>
      </c>
      <c r="AX1862" s="14" t="str">
        <f>_xlfn.XLOOKUP(B1862,'[4]cell downs 18042026 17h'!$B:$B,'[4]cell downs 18042026 17h'!$B:$B,"")</f>
        <v/>
      </c>
      <c r="AY1862" s="14" t="str">
        <f>_xlfn.XLOOKUP(B1862,'[5]Cells Huawei 19042026 15h'!$B:$B,'[5]Cells Huawei 19042026 15h'!$B:$B,"")</f>
        <v/>
      </c>
      <c r="AZ1862" s="105" t="str">
        <f>_xlfn.XLOOKUP(B1862,'INCIDENT-04-23-2026'!E:E,'INCIDENT-04-23-2026'!F:F,"")</f>
        <v/>
      </c>
      <c r="BA1862" s="105" t="str">
        <f>_xlfn.XLOOKUP(B1862,'[6]Eneo 17H'!$C:$C,'[6]Eneo 17H'!$I:$I,"")</f>
        <v/>
      </c>
      <c r="BB1862" s="105" t="str">
        <f>_xlfn.XLOOKUP(B1862,[8]ALL!$B:$B,[8]ALL!$M:$M,"")</f>
        <v/>
      </c>
      <c r="BC1862" s="105" t="str">
        <f>_xlfn.XLOOKUP(B1862,'[6]Eneo 17H'!$C:$C,'[6]Eneo 17H'!$I:$I,"")</f>
        <v/>
      </c>
      <c r="BD1862" s="105" t="str">
        <f>_xlfn.XLOOKUP(B1862,'[7]Eneo 12H'!$C:$C,'[7]Eneo 12H'!$I:$I,"")</f>
        <v/>
      </c>
      <c r="BE1862" s="105" t="s">
        <v>5423</v>
      </c>
    </row>
    <row r="1863" spans="1:57" hidden="1" x14ac:dyDescent="0.3">
      <c r="A1863" s="1" t="s">
        <v>3332</v>
      </c>
      <c r="B1863" s="8" t="s">
        <v>3333</v>
      </c>
      <c r="C1863" s="3" t="str">
        <f>_xlfn.XLOOKUP(B1863,'[1]daily break down'!$D:$D,'[1]daily break down'!$E:$E,"")</f>
        <v>EXTREME-NORD</v>
      </c>
      <c r="D1863" s="1" t="s">
        <v>11</v>
      </c>
      <c r="E1863" s="1" t="s">
        <v>12</v>
      </c>
      <c r="F1863" s="3" t="s">
        <v>55</v>
      </c>
      <c r="G1863" s="1" t="s">
        <v>1626</v>
      </c>
      <c r="H1863" s="25" t="str">
        <f>_xlfn.XLOOKUP(B1863,[2]CALCULATION!$B:$B,[2]CALCULATION!$H:$H,"")</f>
        <v>Huawei</v>
      </c>
      <c r="I1863" s="23">
        <v>0</v>
      </c>
      <c r="J1863" s="23">
        <v>0</v>
      </c>
      <c r="K1863" s="23">
        <v>0</v>
      </c>
      <c r="L1863" s="23">
        <v>0</v>
      </c>
      <c r="M1863" s="23">
        <v>0</v>
      </c>
      <c r="N1863" s="23">
        <v>0</v>
      </c>
      <c r="O1863" s="23">
        <v>0</v>
      </c>
      <c r="P1863" s="103" t="s">
        <v>6554</v>
      </c>
      <c r="Q1863" s="36" t="s">
        <v>6552</v>
      </c>
      <c r="R1863" s="36"/>
      <c r="S1863" s="35" t="str" cm="1">
        <f t="array" ref="S1863">IFERROR(_xlfn.IFS(
U1863="MPR ISSUE","PDH",
U1863="BSS Hardware Issue","BSS",
U1863="Sites strategiques, MLL, Pylone, etc.","ENVTECH",
U1863="AKTIVCO DEFAUT GE &amp; POWER Cabinet","AKTIVCO",
U1863="AKTIVCO Coupure ENEO &amp; Baisse de tension","AKTIVCO GRID ONLY",
U1863="Coupure ENEO &amp; Baisse de tension","IHS GRID ONLY",
U1863="Defaut GE &amp; POWER Cabinet","IHS",
U1863="Sharing","Partners",
U1863="Sites strategiques &amp; DataCenter","SST &amp; DC",
U1863="Exclu","Exclu",
U1863="SAT","SAT",
U1863="SPARE-ISSUE","SPARE-ISSUE",
U1863="Fiber CAmtel","TRANS_FO_CAMTEL",
U1863="Fiber AOF","Fiber AOF",
U1863="Projet OCM (HUAWEI)","TRAVAUX-HUAWEI",
U1863="Projet OCM (NOKIA)","TRAVAUX-NOKIA",
U1863="ACCESS-ISSUE","ACCESS-ISSUE",
U1863="Projet OCM (ZTE, NOKIA, autres projets)","TRAVAUX OCM",
U1863="No root CAuse","No root cause",
U1863="ODU HS","PDH",
U1863="IP &amp; VLAN","PDH",
U1863="Warehouse HUAWEI","SPARE-ISSUE",
U1863="SPARE-HS","SPARE-ISSUE",
U1863="Power Telco","BSS",U1863="no impacts","no impacts"
),"")</f>
        <v/>
      </c>
      <c r="T1863" s="35" t="str" cm="1">
        <f t="array" ref="T1863">IFERROR(_xlfn.IFS(
U1863="MPR ISSUE","TX ISSUE",
U1863="BSS Hardware Issue","RAN ISSUE",
U1863="Sites strategiques, MLL, Pylone, etc.","ENVTECH",
U1863="AKTIVCO DEFAUT GE &amp; POWER Cabinet","POWER ISSUE",
U1863="AKTIVCO Coupure ENEO &amp; Baisse de tension","POWER ISSUE",
U1863="Coupure ENEO &amp; Baisse de tension","POWER ISSUE",
U1863="Defaut GE &amp; POWER Cabinet","POWER ISSUE",
U1863="Sharing","POWER ISSUE",
U1863="Sites strategiques &amp; DataCenter","POWER ISSUE",
U1863="Exclu","Exclu",
U1863="SAT","TX ISSUE",
U1863="SPARE-ISSUE","SPARE-ISSUE",
U1863="Fiber CAmtel","TX ISSUE",
U1863="Fiber AOF","TX ISSUE",
U1863="Projet OCM (HUAWEI)","TRAVAUX-HUAWEI",
U1863="Projet OCM (NOKIA)","TRAVAUX -NOKIA",
U1863="ACCESS-ISSUE","ACCESS-ISSUE",
U1863="Projet OCM (ZTE, NOKIA, autres projets)","TRAVAUX OCM",
U1863="No root CAuse","No root cause",
U1863="ODU HS","TX ISSUE",
U1863="IP &amp; VLAN","TX ISSUE",
U1863="Warehouse HUAWEI","SPARE-ISSUE",
U1863="SPARE-HS","SPARE-ISSUE",
U1863="Power Telco","RAN ISSUE",U1863="no impacts","no impacts"
),"")</f>
        <v/>
      </c>
      <c r="U1863" s="28"/>
      <c r="V1863" s="35" t="str" cm="1">
        <f t="array" ref="V1863">IFERROR(_xlfn.IFS(
U1863="MPR ISSUE","ACTIVE",
U1863="BSS Hardware Issue","ACTIVE",
U1863="Sites strategiques, MLL, Pylone, etc.","PASSIVE",
U1863="AKTIVCO DEFAUT GE &amp; POWER Cabinet","PASSIVE",
U1863="AKTIVCO Coupure ENEO &amp; Baisse de tension","PASSIVE",
U1863="Coupure ENEO &amp; Baisse de tension","PASSIVE",
U1863="Defaut GE &amp; POWER Cabinet","PASSIVE",
U1863="Sharing","PASSIVE",
U1863="Sites strategiques &amp; DataCenter","PASSIVE",
U1863="Exclu","Exclu",
U1863="SAT","ACTIVE",
U1863="SPARE-ISSUE","SPARE-ISSUE",
U1863="Fiber CAmtel","ACTIVE",
U1863="Fiber AOF","ACTIVE",
U1863="Projet OCM (HUAWEI)","PLANNED WORKS",
U1863="Projet OCM (NOKIA)","PLANNED WORKS",
U1863="ACCESS-ISSUE","ACCESS-ISSUE",
U1863="Projet OCM (ZTE, NOKIA, autres projets)","PLANNED WORKS",
U1863="No root CAuse","No root cause",
U1863="ODU HS","ACTIVE",
U1863="IP &amp; VLAN","ACTIVE",
U1863="Warehouse HUAWEI","SPARE-ISSUE",
U1863="SPARE-HS","SPARE-ISSUE",
U1863="Power Telco","ACTIVE",U1863="no impacts","no impacts"
),"")</f>
        <v/>
      </c>
      <c r="W1863" s="102"/>
      <c r="X1863" s="102"/>
      <c r="Y1863" s="102"/>
      <c r="Z1863" s="102"/>
      <c r="AA1863" s="102"/>
      <c r="AB1863" s="104" t="s">
        <v>5423</v>
      </c>
      <c r="AC1863" s="9"/>
      <c r="AD1863" s="9"/>
      <c r="AE1863" s="7" t="s">
        <v>5423</v>
      </c>
      <c r="AF1863" s="6"/>
      <c r="AG1863" s="7"/>
      <c r="AH1863" s="3" t="s">
        <v>5423</v>
      </c>
      <c r="AI1863" s="18" t="s">
        <v>5423</v>
      </c>
      <c r="AJ1863" s="18" t="s">
        <v>5423</v>
      </c>
      <c r="AK1863" s="18" t="s">
        <v>5423</v>
      </c>
      <c r="AL1863" s="18" t="s">
        <v>5423</v>
      </c>
      <c r="AM1863" s="18" t="s">
        <v>5423</v>
      </c>
      <c r="AN1863" s="18" t="s">
        <v>5423</v>
      </c>
      <c r="AO1863" s="18" t="s">
        <v>5423</v>
      </c>
      <c r="AP1863" s="18" t="s">
        <v>5423</v>
      </c>
      <c r="AQ1863" s="18" t="s">
        <v>5423</v>
      </c>
      <c r="AR1863" s="18" t="s">
        <v>5423</v>
      </c>
      <c r="AS1863" s="18" t="s">
        <v>5423</v>
      </c>
      <c r="AT1863" s="18" t="s">
        <v>5423</v>
      </c>
      <c r="AU1863" s="9" t="s">
        <v>5423</v>
      </c>
      <c r="AV1863" s="14"/>
      <c r="AW1863" s="14" t="s">
        <v>5423</v>
      </c>
      <c r="AX1863" s="14" t="str">
        <f>_xlfn.XLOOKUP(B1863,'[4]cell downs 18042026 17h'!$B:$B,'[4]cell downs 18042026 17h'!$B:$B,"")</f>
        <v/>
      </c>
      <c r="AY1863" s="14" t="str">
        <f>_xlfn.XLOOKUP(B1863,'[5]Cells Huawei 19042026 15h'!$B:$B,'[5]Cells Huawei 19042026 15h'!$B:$B,"")</f>
        <v/>
      </c>
      <c r="AZ1863" s="105" t="str">
        <f>_xlfn.XLOOKUP(B1863,'INCIDENT-04-23-2026'!E:E,'INCIDENT-04-23-2026'!F:F,"")</f>
        <v/>
      </c>
      <c r="BA1863" s="105" t="str">
        <f>_xlfn.XLOOKUP(B1863,'[6]Eneo 17H'!$C:$C,'[6]Eneo 17H'!$I:$I,"")</f>
        <v/>
      </c>
      <c r="BB1863" s="105" t="str">
        <f>_xlfn.XLOOKUP(B1863,[8]ALL!$B:$B,[8]ALL!$M:$M,"")</f>
        <v/>
      </c>
      <c r="BC1863" s="105" t="str">
        <f>_xlfn.XLOOKUP(B1863,'[6]Eneo 17H'!$C:$C,'[6]Eneo 17H'!$I:$I,"")</f>
        <v/>
      </c>
      <c r="BD1863" s="105" t="str">
        <f>_xlfn.XLOOKUP(B1863,'[7]Eneo 12H'!$C:$C,'[7]Eneo 12H'!$I:$I,"")</f>
        <v/>
      </c>
      <c r="BE1863" s="105" t="s">
        <v>5423</v>
      </c>
    </row>
    <row r="1864" spans="1:57" hidden="1" x14ac:dyDescent="0.3">
      <c r="A1864" s="1" t="s">
        <v>927</v>
      </c>
      <c r="B1864" s="8" t="s">
        <v>928</v>
      </c>
      <c r="C1864" s="3" t="str">
        <f>_xlfn.XLOOKUP(B1864,'[1]daily break down'!$D:$D,'[1]daily break down'!$E:$E,"")</f>
        <v>Garoua</v>
      </c>
      <c r="D1864" s="1" t="s">
        <v>11</v>
      </c>
      <c r="E1864" s="1" t="s">
        <v>12</v>
      </c>
      <c r="F1864" s="3" t="s">
        <v>23</v>
      </c>
      <c r="G1864" s="1" t="s">
        <v>24</v>
      </c>
      <c r="H1864" s="25" t="str">
        <f>_xlfn.XLOOKUP(B1864,[2]CALCULATION!$B:$B,[2]CALCULATION!$H:$H,"")</f>
        <v>Huawei</v>
      </c>
      <c r="I1864" s="23">
        <v>0</v>
      </c>
      <c r="J1864" s="23">
        <v>0</v>
      </c>
      <c r="K1864" s="23">
        <v>0</v>
      </c>
      <c r="L1864" s="23">
        <v>0</v>
      </c>
      <c r="M1864" s="23">
        <v>0</v>
      </c>
      <c r="N1864" s="23">
        <v>0</v>
      </c>
      <c r="O1864" s="23">
        <v>0</v>
      </c>
      <c r="P1864" s="103" t="s">
        <v>6554</v>
      </c>
      <c r="Q1864" s="36" t="s">
        <v>5796</v>
      </c>
      <c r="R1864" s="36"/>
      <c r="S1864" s="35" t="str" cm="1">
        <f t="array" ref="S1864">IFERROR(_xlfn.IFS(
U1864="MPR ISSUE","PDH",
U1864="BSS Hardware Issue","BSS",
U1864="Sites strategiques, MLL, Pylone, etc.","ENVTECH",
U1864="AKTIVCO DEFAUT GE &amp; POWER Cabinet","AKTIVCO",
U1864="AKTIVCO Coupure ENEO &amp; Baisse de tension","AKTIVCO GRID ONLY",
U1864="Coupure ENEO &amp; Baisse de tension","IHS GRID ONLY",
U1864="Defaut GE &amp; POWER Cabinet","IHS",
U1864="Sharing","Partners",
U1864="Sites strategiques &amp; DataCenter","SST &amp; DC",
U1864="Exclu","Exclu",
U1864="SAT","SAT",
U1864="SPARE-ISSUE","SPARE-ISSUE",
U1864="Fiber CAmtel","TRANS_FO_CAMTEL",
U1864="Fiber AOF","Fiber AOF",
U1864="Projet OCM (HUAWEI)","TRAVAUX-HUAWEI",
U1864="Projet OCM (NOKIA)","TRAVAUX-NOKIA",
U1864="ACCESS-ISSUE","ACCESS-ISSUE",
U1864="Projet OCM (ZTE, NOKIA, autres projets)","TRAVAUX OCM",
U1864="No root CAuse","No root cause",
U1864="ODU HS","PDH",
U1864="IP &amp; VLAN","PDH",
U1864="Warehouse HUAWEI","SPARE-ISSUE",
U1864="SPARE-HS","SPARE-ISSUE",
U1864="Power Telco","BSS",U1864="no impacts","no impacts"
),"")</f>
        <v/>
      </c>
      <c r="T1864" s="35" t="str" cm="1">
        <f t="array" ref="T1864">IFERROR(_xlfn.IFS(
U1864="MPR ISSUE","TX ISSUE",
U1864="BSS Hardware Issue","RAN ISSUE",
U1864="Sites strategiques, MLL, Pylone, etc.","ENVTECH",
U1864="AKTIVCO DEFAUT GE &amp; POWER Cabinet","POWER ISSUE",
U1864="AKTIVCO Coupure ENEO &amp; Baisse de tension","POWER ISSUE",
U1864="Coupure ENEO &amp; Baisse de tension","POWER ISSUE",
U1864="Defaut GE &amp; POWER Cabinet","POWER ISSUE",
U1864="Sharing","POWER ISSUE",
U1864="Sites strategiques &amp; DataCenter","POWER ISSUE",
U1864="Exclu","Exclu",
U1864="SAT","TX ISSUE",
U1864="SPARE-ISSUE","SPARE-ISSUE",
U1864="Fiber CAmtel","TX ISSUE",
U1864="Fiber AOF","TX ISSUE",
U1864="Projet OCM (HUAWEI)","TRAVAUX-HUAWEI",
U1864="Projet OCM (NOKIA)","TRAVAUX -NOKIA",
U1864="ACCESS-ISSUE","ACCESS-ISSUE",
U1864="Projet OCM (ZTE, NOKIA, autres projets)","TRAVAUX OCM",
U1864="No root CAuse","No root cause",
U1864="ODU HS","TX ISSUE",
U1864="IP &amp; VLAN","TX ISSUE",
U1864="Warehouse HUAWEI","SPARE-ISSUE",
U1864="SPARE-HS","SPARE-ISSUE",
U1864="Power Telco","RAN ISSUE",U1864="no impacts","no impacts"
),"")</f>
        <v/>
      </c>
      <c r="U1864" s="28"/>
      <c r="V1864" s="35" t="str" cm="1">
        <f t="array" ref="V1864">IFERROR(_xlfn.IFS(
U1864="MPR ISSUE","ACTIVE",
U1864="BSS Hardware Issue","ACTIVE",
U1864="Sites strategiques, MLL, Pylone, etc.","PASSIVE",
U1864="AKTIVCO DEFAUT GE &amp; POWER Cabinet","PASSIVE",
U1864="AKTIVCO Coupure ENEO &amp; Baisse de tension","PASSIVE",
U1864="Coupure ENEO &amp; Baisse de tension","PASSIVE",
U1864="Defaut GE &amp; POWER Cabinet","PASSIVE",
U1864="Sharing","PASSIVE",
U1864="Sites strategiques &amp; DataCenter","PASSIVE",
U1864="Exclu","Exclu",
U1864="SAT","ACTIVE",
U1864="SPARE-ISSUE","SPARE-ISSUE",
U1864="Fiber CAmtel","ACTIVE",
U1864="Fiber AOF","ACTIVE",
U1864="Projet OCM (HUAWEI)","PLANNED WORKS",
U1864="Projet OCM (NOKIA)","PLANNED WORKS",
U1864="ACCESS-ISSUE","ACCESS-ISSUE",
U1864="Projet OCM (ZTE, NOKIA, autres projets)","PLANNED WORKS",
U1864="No root CAuse","No root cause",
U1864="ODU HS","ACTIVE",
U1864="IP &amp; VLAN","ACTIVE",
U1864="Warehouse HUAWEI","SPARE-ISSUE",
U1864="SPARE-HS","SPARE-ISSUE",
U1864="Power Telco","ACTIVE",U1864="no impacts","no impacts"
),"")</f>
        <v/>
      </c>
      <c r="W1864" s="102"/>
      <c r="X1864" s="102"/>
      <c r="Y1864" s="102"/>
      <c r="Z1864" s="102"/>
      <c r="AA1864" s="102"/>
      <c r="AB1864" s="104" t="s">
        <v>5423</v>
      </c>
      <c r="AC1864" s="9"/>
      <c r="AD1864" s="9"/>
      <c r="AE1864" s="7" t="s">
        <v>5423</v>
      </c>
      <c r="AF1864" s="6"/>
      <c r="AG1864" s="7"/>
      <c r="AH1864" s="3" t="s">
        <v>5423</v>
      </c>
      <c r="AI1864" s="18" t="s">
        <v>5423</v>
      </c>
      <c r="AJ1864" s="18" t="s">
        <v>5423</v>
      </c>
      <c r="AK1864" s="18" t="s">
        <v>5423</v>
      </c>
      <c r="AL1864" s="18" t="s">
        <v>5423</v>
      </c>
      <c r="AM1864" s="18" t="s">
        <v>5423</v>
      </c>
      <c r="AN1864" s="18" t="s">
        <v>5423</v>
      </c>
      <c r="AO1864" s="18" t="s">
        <v>5423</v>
      </c>
      <c r="AP1864" s="18" t="s">
        <v>5423</v>
      </c>
      <c r="AQ1864" s="18" t="s">
        <v>5423</v>
      </c>
      <c r="AR1864" s="18" t="s">
        <v>5423</v>
      </c>
      <c r="AS1864" s="18" t="s">
        <v>5423</v>
      </c>
      <c r="AT1864" s="18" t="s">
        <v>5423</v>
      </c>
      <c r="AU1864" s="9" t="s">
        <v>5423</v>
      </c>
      <c r="AV1864" s="14"/>
      <c r="AW1864" s="14" t="s">
        <v>5423</v>
      </c>
      <c r="AX1864" s="14" t="str">
        <f>_xlfn.XLOOKUP(B1864,'[4]cell downs 18042026 17h'!$B:$B,'[4]cell downs 18042026 17h'!$B:$B,"")</f>
        <v/>
      </c>
      <c r="AY1864" s="14" t="str">
        <f>_xlfn.XLOOKUP(B1864,'[5]Cells Huawei 19042026 15h'!$B:$B,'[5]Cells Huawei 19042026 15h'!$B:$B,"")</f>
        <v/>
      </c>
      <c r="AZ1864" s="105" t="str">
        <f>_xlfn.XLOOKUP(B1864,'INCIDENT-04-23-2026'!E:E,'INCIDENT-04-23-2026'!F:F,"")</f>
        <v/>
      </c>
      <c r="BA1864" s="105" t="str">
        <f>_xlfn.XLOOKUP(B1864,'[6]Eneo 17H'!$C:$C,'[6]Eneo 17H'!$I:$I,"")</f>
        <v/>
      </c>
      <c r="BB1864" s="105" t="str">
        <f>_xlfn.XLOOKUP(B1864,[8]ALL!$B:$B,[8]ALL!$M:$M,"")</f>
        <v/>
      </c>
      <c r="BC1864" s="105" t="str">
        <f>_xlfn.XLOOKUP(B1864,'[6]Eneo 17H'!$C:$C,'[6]Eneo 17H'!$I:$I,"")</f>
        <v/>
      </c>
      <c r="BD1864" s="105" t="str">
        <f>_xlfn.XLOOKUP(B1864,'[7]Eneo 12H'!$C:$C,'[7]Eneo 12H'!$I:$I,"")</f>
        <v/>
      </c>
      <c r="BE1864" s="105" t="s">
        <v>5423</v>
      </c>
    </row>
    <row r="1865" spans="1:57" hidden="1" x14ac:dyDescent="0.3">
      <c r="A1865" s="1" t="s">
        <v>980</v>
      </c>
      <c r="B1865" s="8" t="s">
        <v>981</v>
      </c>
      <c r="C1865" s="3" t="str">
        <f>_xlfn.XLOOKUP(B1865,'[1]daily break down'!$D:$D,'[1]daily break down'!$E:$E,"")</f>
        <v>Garoua</v>
      </c>
      <c r="D1865" s="1" t="s">
        <v>21</v>
      </c>
      <c r="E1865" s="1" t="s">
        <v>89</v>
      </c>
      <c r="F1865" s="3" t="s">
        <v>23</v>
      </c>
      <c r="G1865" s="1" t="s">
        <v>24</v>
      </c>
      <c r="H1865" s="25" t="str">
        <f>_xlfn.XLOOKUP(B1865,[2]CALCULATION!$B:$B,[2]CALCULATION!$H:$H,"")</f>
        <v>Huawei</v>
      </c>
      <c r="I1865" s="23">
        <v>0</v>
      </c>
      <c r="J1865" s="23">
        <v>0</v>
      </c>
      <c r="K1865" s="23">
        <v>0</v>
      </c>
      <c r="L1865" s="23">
        <v>0</v>
      </c>
      <c r="M1865" s="23">
        <v>0</v>
      </c>
      <c r="N1865" s="23">
        <v>0</v>
      </c>
      <c r="O1865" s="23">
        <v>0</v>
      </c>
      <c r="P1865" s="103" t="s">
        <v>6554</v>
      </c>
      <c r="Q1865" s="36" t="s">
        <v>5796</v>
      </c>
      <c r="R1865" s="36"/>
      <c r="S1865" s="35" t="str" cm="1">
        <f t="array" ref="S1865">IFERROR(_xlfn.IFS(
U1865="MPR ISSUE","PDH",
U1865="BSS Hardware Issue","BSS",
U1865="Sites strategiques, MLL, Pylone, etc.","ENVTECH",
U1865="AKTIVCO DEFAUT GE &amp; POWER Cabinet","AKTIVCO",
U1865="AKTIVCO Coupure ENEO &amp; Baisse de tension","AKTIVCO GRID ONLY",
U1865="Coupure ENEO &amp; Baisse de tension","IHS GRID ONLY",
U1865="Defaut GE &amp; POWER Cabinet","IHS",
U1865="Sharing","Partners",
U1865="Sites strategiques &amp; DataCenter","SST &amp; DC",
U1865="Exclu","Exclu",
U1865="SAT","SAT",
U1865="SPARE-ISSUE","SPARE-ISSUE",
U1865="Fiber CAmtel","TRANS_FO_CAMTEL",
U1865="Fiber AOF","Fiber AOF",
U1865="Projet OCM (HUAWEI)","TRAVAUX-HUAWEI",
U1865="Projet OCM (NOKIA)","TRAVAUX-NOKIA",
U1865="ACCESS-ISSUE","ACCESS-ISSUE",
U1865="Projet OCM (ZTE, NOKIA, autres projets)","TRAVAUX OCM",
U1865="No root CAuse","No root cause",
U1865="ODU HS","PDH",
U1865="IP &amp; VLAN","PDH",
U1865="Warehouse HUAWEI","SPARE-ISSUE",
U1865="SPARE-HS","SPARE-ISSUE",
U1865="Power Telco","BSS",U1865="no impacts","no impacts"
),"")</f>
        <v/>
      </c>
      <c r="T1865" s="35" t="str" cm="1">
        <f t="array" ref="T1865">IFERROR(_xlfn.IFS(
U1865="MPR ISSUE","TX ISSUE",
U1865="BSS Hardware Issue","RAN ISSUE",
U1865="Sites strategiques, MLL, Pylone, etc.","ENVTECH",
U1865="AKTIVCO DEFAUT GE &amp; POWER Cabinet","POWER ISSUE",
U1865="AKTIVCO Coupure ENEO &amp; Baisse de tension","POWER ISSUE",
U1865="Coupure ENEO &amp; Baisse de tension","POWER ISSUE",
U1865="Defaut GE &amp; POWER Cabinet","POWER ISSUE",
U1865="Sharing","POWER ISSUE",
U1865="Sites strategiques &amp; DataCenter","POWER ISSUE",
U1865="Exclu","Exclu",
U1865="SAT","TX ISSUE",
U1865="SPARE-ISSUE","SPARE-ISSUE",
U1865="Fiber CAmtel","TX ISSUE",
U1865="Fiber AOF","TX ISSUE",
U1865="Projet OCM (HUAWEI)","TRAVAUX-HUAWEI",
U1865="Projet OCM (NOKIA)","TRAVAUX -NOKIA",
U1865="ACCESS-ISSUE","ACCESS-ISSUE",
U1865="Projet OCM (ZTE, NOKIA, autres projets)","TRAVAUX OCM",
U1865="No root CAuse","No root cause",
U1865="ODU HS","TX ISSUE",
U1865="IP &amp; VLAN","TX ISSUE",
U1865="Warehouse HUAWEI","SPARE-ISSUE",
U1865="SPARE-HS","SPARE-ISSUE",
U1865="Power Telco","RAN ISSUE",U1865="no impacts","no impacts"
),"")</f>
        <v/>
      </c>
      <c r="U1865" s="28"/>
      <c r="V1865" s="35" t="str" cm="1">
        <f t="array" ref="V1865">IFERROR(_xlfn.IFS(
U1865="MPR ISSUE","ACTIVE",
U1865="BSS Hardware Issue","ACTIVE",
U1865="Sites strategiques, MLL, Pylone, etc.","PASSIVE",
U1865="AKTIVCO DEFAUT GE &amp; POWER Cabinet","PASSIVE",
U1865="AKTIVCO Coupure ENEO &amp; Baisse de tension","PASSIVE",
U1865="Coupure ENEO &amp; Baisse de tension","PASSIVE",
U1865="Defaut GE &amp; POWER Cabinet","PASSIVE",
U1865="Sharing","PASSIVE",
U1865="Sites strategiques &amp; DataCenter","PASSIVE",
U1865="Exclu","Exclu",
U1865="SAT","ACTIVE",
U1865="SPARE-ISSUE","SPARE-ISSUE",
U1865="Fiber CAmtel","ACTIVE",
U1865="Fiber AOF","ACTIVE",
U1865="Projet OCM (HUAWEI)","PLANNED WORKS",
U1865="Projet OCM (NOKIA)","PLANNED WORKS",
U1865="ACCESS-ISSUE","ACCESS-ISSUE",
U1865="Projet OCM (ZTE, NOKIA, autres projets)","PLANNED WORKS",
U1865="No root CAuse","No root cause",
U1865="ODU HS","ACTIVE",
U1865="IP &amp; VLAN","ACTIVE",
U1865="Warehouse HUAWEI","SPARE-ISSUE",
U1865="SPARE-HS","SPARE-ISSUE",
U1865="Power Telco","ACTIVE",U1865="no impacts","no impacts"
),"")</f>
        <v/>
      </c>
      <c r="W1865" s="102"/>
      <c r="X1865" s="102"/>
      <c r="Y1865" s="102"/>
      <c r="Z1865" s="102"/>
      <c r="AA1865" s="102"/>
      <c r="AB1865" s="104" t="s">
        <v>5423</v>
      </c>
      <c r="AC1865" s="9"/>
      <c r="AD1865" s="9"/>
      <c r="AE1865" s="7" t="s">
        <v>5423</v>
      </c>
      <c r="AF1865" s="6"/>
      <c r="AG1865" s="7"/>
      <c r="AH1865" s="3" t="s">
        <v>5423</v>
      </c>
      <c r="AI1865" s="18" t="s">
        <v>5423</v>
      </c>
      <c r="AJ1865" s="18" t="s">
        <v>5423</v>
      </c>
      <c r="AK1865" s="18" t="s">
        <v>5423</v>
      </c>
      <c r="AL1865" s="18" t="s">
        <v>5423</v>
      </c>
      <c r="AM1865" s="18" t="s">
        <v>5423</v>
      </c>
      <c r="AN1865" s="18" t="s">
        <v>5423</v>
      </c>
      <c r="AO1865" s="18" t="s">
        <v>5423</v>
      </c>
      <c r="AP1865" s="18" t="s">
        <v>5423</v>
      </c>
      <c r="AQ1865" s="18" t="s">
        <v>5423</v>
      </c>
      <c r="AR1865" s="18" t="s">
        <v>5423</v>
      </c>
      <c r="AS1865" s="18" t="s">
        <v>5423</v>
      </c>
      <c r="AT1865" s="18" t="s">
        <v>5423</v>
      </c>
      <c r="AU1865" s="9" t="s">
        <v>5423</v>
      </c>
      <c r="AV1865" s="14"/>
      <c r="AW1865" s="14" t="s">
        <v>5423</v>
      </c>
      <c r="AX1865" s="14" t="str">
        <f>_xlfn.XLOOKUP(B1865,'[4]cell downs 18042026 17h'!$B:$B,'[4]cell downs 18042026 17h'!$B:$B,"")</f>
        <v/>
      </c>
      <c r="AY1865" s="14" t="str">
        <f>_xlfn.XLOOKUP(B1865,'[5]Cells Huawei 19042026 15h'!$B:$B,'[5]Cells Huawei 19042026 15h'!$B:$B,"")</f>
        <v/>
      </c>
      <c r="AZ1865" s="105" t="str">
        <f>_xlfn.XLOOKUP(B1865,'INCIDENT-04-23-2026'!E:E,'INCIDENT-04-23-2026'!F:F,"")</f>
        <v/>
      </c>
      <c r="BA1865" s="105" t="str">
        <f>_xlfn.XLOOKUP(B1865,'[6]Eneo 17H'!$C:$C,'[6]Eneo 17H'!$I:$I,"")</f>
        <v/>
      </c>
      <c r="BB1865" s="105" t="str">
        <f>_xlfn.XLOOKUP(B1865,[8]ALL!$B:$B,[8]ALL!$M:$M,"")</f>
        <v/>
      </c>
      <c r="BC1865" s="105" t="str">
        <f>_xlfn.XLOOKUP(B1865,'[6]Eneo 17H'!$C:$C,'[6]Eneo 17H'!$I:$I,"")</f>
        <v/>
      </c>
      <c r="BD1865" s="105" t="str">
        <f>_xlfn.XLOOKUP(B1865,'[7]Eneo 12H'!$C:$C,'[7]Eneo 12H'!$I:$I,"")</f>
        <v/>
      </c>
      <c r="BE1865" s="105" t="s">
        <v>5423</v>
      </c>
    </row>
    <row r="1866" spans="1:57" hidden="1" x14ac:dyDescent="0.3">
      <c r="A1866" s="1" t="s">
        <v>1154</v>
      </c>
      <c r="B1866" s="8" t="s">
        <v>1155</v>
      </c>
      <c r="C1866" s="3" t="str">
        <f>_xlfn.XLOOKUP(B1866,'[1]daily break down'!$D:$D,'[1]daily break down'!$E:$E,"")</f>
        <v>Garoua</v>
      </c>
      <c r="D1866" s="1" t="s">
        <v>1023</v>
      </c>
      <c r="E1866" s="1"/>
      <c r="F1866" s="3" t="s">
        <v>23</v>
      </c>
      <c r="G1866" s="1" t="s">
        <v>24</v>
      </c>
      <c r="H1866" s="25" t="str">
        <f>_xlfn.XLOOKUP(B1866,[2]CALCULATION!$B:$B,[2]CALCULATION!$H:$H,"")</f>
        <v>Huawei</v>
      </c>
      <c r="I1866" s="23">
        <v>0</v>
      </c>
      <c r="J1866" s="23">
        <v>0</v>
      </c>
      <c r="K1866" s="23">
        <v>0</v>
      </c>
      <c r="L1866" s="23">
        <v>0</v>
      </c>
      <c r="M1866" s="23">
        <v>0</v>
      </c>
      <c r="N1866" s="23">
        <v>0</v>
      </c>
      <c r="O1866" s="23">
        <v>0</v>
      </c>
      <c r="P1866" s="103" t="s">
        <v>6554</v>
      </c>
      <c r="Q1866" s="36" t="s">
        <v>5796</v>
      </c>
      <c r="R1866" s="36"/>
      <c r="S1866" s="35" t="str" cm="1">
        <f t="array" ref="S1866">IFERROR(_xlfn.IFS(
U1866="MPR ISSUE","PDH",
U1866="BSS Hardware Issue","BSS",
U1866="Sites strategiques, MLL, Pylone, etc.","ENVTECH",
U1866="AKTIVCO DEFAUT GE &amp; POWER Cabinet","AKTIVCO",
U1866="AKTIVCO Coupure ENEO &amp; Baisse de tension","AKTIVCO GRID ONLY",
U1866="Coupure ENEO &amp; Baisse de tension","IHS GRID ONLY",
U1866="Defaut GE &amp; POWER Cabinet","IHS",
U1866="Sharing","Partners",
U1866="Sites strategiques &amp; DataCenter","SST &amp; DC",
U1866="Exclu","Exclu",
U1866="SAT","SAT",
U1866="SPARE-ISSUE","SPARE-ISSUE",
U1866="Fiber CAmtel","TRANS_FO_CAMTEL",
U1866="Fiber AOF","Fiber AOF",
U1866="Projet OCM (HUAWEI)","TRAVAUX-HUAWEI",
U1866="Projet OCM (NOKIA)","TRAVAUX-NOKIA",
U1866="ACCESS-ISSUE","ACCESS-ISSUE",
U1866="Projet OCM (ZTE, NOKIA, autres projets)","TRAVAUX OCM",
U1866="No root CAuse","No root cause",
U1866="ODU HS","PDH",
U1866="IP &amp; VLAN","PDH",
U1866="Warehouse HUAWEI","SPARE-ISSUE",
U1866="SPARE-HS","SPARE-ISSUE",
U1866="Power Telco","BSS",U1866="no impacts","no impacts"
),"")</f>
        <v/>
      </c>
      <c r="T1866" s="35" t="str" cm="1">
        <f t="array" ref="T1866">IFERROR(_xlfn.IFS(
U1866="MPR ISSUE","TX ISSUE",
U1866="BSS Hardware Issue","RAN ISSUE",
U1866="Sites strategiques, MLL, Pylone, etc.","ENVTECH",
U1866="AKTIVCO DEFAUT GE &amp; POWER Cabinet","POWER ISSUE",
U1866="AKTIVCO Coupure ENEO &amp; Baisse de tension","POWER ISSUE",
U1866="Coupure ENEO &amp; Baisse de tension","POWER ISSUE",
U1866="Defaut GE &amp; POWER Cabinet","POWER ISSUE",
U1866="Sharing","POWER ISSUE",
U1866="Sites strategiques &amp; DataCenter","POWER ISSUE",
U1866="Exclu","Exclu",
U1866="SAT","TX ISSUE",
U1866="SPARE-ISSUE","SPARE-ISSUE",
U1866="Fiber CAmtel","TX ISSUE",
U1866="Fiber AOF","TX ISSUE",
U1866="Projet OCM (HUAWEI)","TRAVAUX-HUAWEI",
U1866="Projet OCM (NOKIA)","TRAVAUX -NOKIA",
U1866="ACCESS-ISSUE","ACCESS-ISSUE",
U1866="Projet OCM (ZTE, NOKIA, autres projets)","TRAVAUX OCM",
U1866="No root CAuse","No root cause",
U1866="ODU HS","TX ISSUE",
U1866="IP &amp; VLAN","TX ISSUE",
U1866="Warehouse HUAWEI","SPARE-ISSUE",
U1866="SPARE-HS","SPARE-ISSUE",
U1866="Power Telco","RAN ISSUE",U1866="no impacts","no impacts"
),"")</f>
        <v/>
      </c>
      <c r="U1866" s="28"/>
      <c r="V1866" s="35" t="str" cm="1">
        <f t="array" ref="V1866">IFERROR(_xlfn.IFS(
U1866="MPR ISSUE","ACTIVE",
U1866="BSS Hardware Issue","ACTIVE",
U1866="Sites strategiques, MLL, Pylone, etc.","PASSIVE",
U1866="AKTIVCO DEFAUT GE &amp; POWER Cabinet","PASSIVE",
U1866="AKTIVCO Coupure ENEO &amp; Baisse de tension","PASSIVE",
U1866="Coupure ENEO &amp; Baisse de tension","PASSIVE",
U1866="Defaut GE &amp; POWER Cabinet","PASSIVE",
U1866="Sharing","PASSIVE",
U1866="Sites strategiques &amp; DataCenter","PASSIVE",
U1866="Exclu","Exclu",
U1866="SAT","ACTIVE",
U1866="SPARE-ISSUE","SPARE-ISSUE",
U1866="Fiber CAmtel","ACTIVE",
U1866="Fiber AOF","ACTIVE",
U1866="Projet OCM (HUAWEI)","PLANNED WORKS",
U1866="Projet OCM (NOKIA)","PLANNED WORKS",
U1866="ACCESS-ISSUE","ACCESS-ISSUE",
U1866="Projet OCM (ZTE, NOKIA, autres projets)","PLANNED WORKS",
U1866="No root CAuse","No root cause",
U1866="ODU HS","ACTIVE",
U1866="IP &amp; VLAN","ACTIVE",
U1866="Warehouse HUAWEI","SPARE-ISSUE",
U1866="SPARE-HS","SPARE-ISSUE",
U1866="Power Telco","ACTIVE",U1866="no impacts","no impacts"
),"")</f>
        <v/>
      </c>
      <c r="W1866" s="102"/>
      <c r="X1866" s="102"/>
      <c r="Y1866" s="102"/>
      <c r="Z1866" s="102"/>
      <c r="AA1866" s="102"/>
      <c r="AB1866" s="104" t="s">
        <v>5423</v>
      </c>
      <c r="AC1866" s="9"/>
      <c r="AD1866" s="9"/>
      <c r="AE1866" s="7" t="s">
        <v>5423</v>
      </c>
      <c r="AF1866" s="6"/>
      <c r="AG1866" s="7"/>
      <c r="AH1866" s="3" t="s">
        <v>5423</v>
      </c>
      <c r="AI1866" s="18" t="s">
        <v>5423</v>
      </c>
      <c r="AJ1866" s="18" t="s">
        <v>5423</v>
      </c>
      <c r="AK1866" s="18" t="s">
        <v>5423</v>
      </c>
      <c r="AL1866" s="18" t="s">
        <v>5423</v>
      </c>
      <c r="AM1866" s="18" t="s">
        <v>5423</v>
      </c>
      <c r="AN1866" s="18" t="s">
        <v>5423</v>
      </c>
      <c r="AO1866" s="18" t="s">
        <v>5423</v>
      </c>
      <c r="AP1866" s="18" t="s">
        <v>5423</v>
      </c>
      <c r="AQ1866" s="18" t="s">
        <v>5423</v>
      </c>
      <c r="AR1866" s="18" t="s">
        <v>5423</v>
      </c>
      <c r="AS1866" s="18" t="s">
        <v>5423</v>
      </c>
      <c r="AT1866" s="18" t="s">
        <v>5423</v>
      </c>
      <c r="AU1866" s="9" t="s">
        <v>5423</v>
      </c>
      <c r="AV1866" s="14"/>
      <c r="AW1866" s="14" t="s">
        <v>5423</v>
      </c>
      <c r="AX1866" s="14" t="str">
        <f>_xlfn.XLOOKUP(B1866,'[4]cell downs 18042026 17h'!$B:$B,'[4]cell downs 18042026 17h'!$B:$B,"")</f>
        <v/>
      </c>
      <c r="AY1866" s="14" t="str">
        <f>_xlfn.XLOOKUP(B1866,'[5]Cells Huawei 19042026 15h'!$B:$B,'[5]Cells Huawei 19042026 15h'!$B:$B,"")</f>
        <v/>
      </c>
      <c r="AZ1866" s="105" t="str">
        <f>_xlfn.XLOOKUP(B1866,'INCIDENT-04-23-2026'!E:E,'INCIDENT-04-23-2026'!F:F,"")</f>
        <v/>
      </c>
      <c r="BA1866" s="105" t="str">
        <f>_xlfn.XLOOKUP(B1866,'[6]Eneo 17H'!$C:$C,'[6]Eneo 17H'!$I:$I,"")</f>
        <v/>
      </c>
      <c r="BB1866" s="105" t="str">
        <f>_xlfn.XLOOKUP(B1866,[8]ALL!$B:$B,[8]ALL!$M:$M,"")</f>
        <v/>
      </c>
      <c r="BC1866" s="105" t="str">
        <f>_xlfn.XLOOKUP(B1866,'[6]Eneo 17H'!$C:$C,'[6]Eneo 17H'!$I:$I,"")</f>
        <v/>
      </c>
      <c r="BD1866" s="105" t="str">
        <f>_xlfn.XLOOKUP(B1866,'[7]Eneo 12H'!$C:$C,'[7]Eneo 12H'!$I:$I,"")</f>
        <v/>
      </c>
      <c r="BE1866" s="105" t="s">
        <v>5423</v>
      </c>
    </row>
    <row r="1867" spans="1:57" hidden="1" x14ac:dyDescent="0.3">
      <c r="A1867" s="1" t="s">
        <v>3751</v>
      </c>
      <c r="B1867" s="8" t="s">
        <v>3752</v>
      </c>
      <c r="C1867" s="3" t="str">
        <f>_xlfn.XLOOKUP(B1867,'[1]daily break down'!$D:$D,'[1]daily break down'!$E:$E,"")</f>
        <v>Maroua</v>
      </c>
      <c r="D1867" s="1" t="s">
        <v>11</v>
      </c>
      <c r="E1867" s="1" t="s">
        <v>83</v>
      </c>
      <c r="F1867" s="3" t="s">
        <v>55</v>
      </c>
      <c r="G1867" s="1" t="s">
        <v>84</v>
      </c>
      <c r="H1867" s="25" t="str">
        <f>_xlfn.XLOOKUP(B1867,[2]CALCULATION!$B:$B,[2]CALCULATION!$H:$H,"")</f>
        <v>Huawei</v>
      </c>
      <c r="I1867" s="23">
        <v>1.542734274454746E-2</v>
      </c>
      <c r="J1867" s="23">
        <v>3.2103140971312628E-3</v>
      </c>
      <c r="K1867" s="23">
        <v>0</v>
      </c>
      <c r="L1867" s="23">
        <v>0</v>
      </c>
      <c r="M1867" s="23">
        <v>0</v>
      </c>
      <c r="N1867" s="23">
        <v>0</v>
      </c>
      <c r="O1867" s="23">
        <v>0</v>
      </c>
      <c r="P1867" s="103" t="s">
        <v>6554</v>
      </c>
      <c r="Q1867" s="36" t="s">
        <v>5796</v>
      </c>
      <c r="R1867" s="36"/>
      <c r="S1867" s="35" t="str" cm="1">
        <f t="array" ref="S1867">IFERROR(_xlfn.IFS(
U1867="MPR ISSUE","PDH",
U1867="BSS Hardware Issue","BSS",
U1867="Sites strategiques, MLL, Pylone, etc.","ENVTECH",
U1867="AKTIVCO DEFAUT GE &amp; POWER Cabinet","AKTIVCO",
U1867="AKTIVCO Coupure ENEO &amp; Baisse de tension","AKTIVCO GRID ONLY",
U1867="Coupure ENEO &amp; Baisse de tension","IHS GRID ONLY",
U1867="Defaut GE &amp; POWER Cabinet","IHS",
U1867="Sharing","Partners",
U1867="Sites strategiques &amp; DataCenter","SST &amp; DC",
U1867="Exclu","Exclu",
U1867="SAT","SAT",
U1867="SPARE-ISSUE","SPARE-ISSUE",
U1867="Fiber CAmtel","TRANS_FO_CAMTEL",
U1867="Fiber AOF","Fiber AOF",
U1867="Projet OCM (HUAWEI)","TRAVAUX-HUAWEI",
U1867="Projet OCM (NOKIA)","TRAVAUX-NOKIA",
U1867="ACCESS-ISSUE","ACCESS-ISSUE",
U1867="Projet OCM (ZTE, NOKIA, autres projets)","TRAVAUX OCM",
U1867="No root CAuse","No root cause",
U1867="ODU HS","PDH",
U1867="IP &amp; VLAN","PDH",
U1867="Warehouse HUAWEI","SPARE-ISSUE",
U1867="SPARE-HS","SPARE-ISSUE",
U1867="Power Telco","BSS",U1867="no impacts","no impacts"
),"")</f>
        <v/>
      </c>
      <c r="T1867" s="35" t="str" cm="1">
        <f t="array" ref="T1867">IFERROR(_xlfn.IFS(
U1867="MPR ISSUE","TX ISSUE",
U1867="BSS Hardware Issue","RAN ISSUE",
U1867="Sites strategiques, MLL, Pylone, etc.","ENVTECH",
U1867="AKTIVCO DEFAUT GE &amp; POWER Cabinet","POWER ISSUE",
U1867="AKTIVCO Coupure ENEO &amp; Baisse de tension","POWER ISSUE",
U1867="Coupure ENEO &amp; Baisse de tension","POWER ISSUE",
U1867="Defaut GE &amp; POWER Cabinet","POWER ISSUE",
U1867="Sharing","POWER ISSUE",
U1867="Sites strategiques &amp; DataCenter","POWER ISSUE",
U1867="Exclu","Exclu",
U1867="SAT","TX ISSUE",
U1867="SPARE-ISSUE","SPARE-ISSUE",
U1867="Fiber CAmtel","TX ISSUE",
U1867="Fiber AOF","TX ISSUE",
U1867="Projet OCM (HUAWEI)","TRAVAUX-HUAWEI",
U1867="Projet OCM (NOKIA)","TRAVAUX -NOKIA",
U1867="ACCESS-ISSUE","ACCESS-ISSUE",
U1867="Projet OCM (ZTE, NOKIA, autres projets)","TRAVAUX OCM",
U1867="No root CAuse","No root cause",
U1867="ODU HS","TX ISSUE",
U1867="IP &amp; VLAN","TX ISSUE",
U1867="Warehouse HUAWEI","SPARE-ISSUE",
U1867="SPARE-HS","SPARE-ISSUE",
U1867="Power Telco","RAN ISSUE",U1867="no impacts","no impacts"
),"")</f>
        <v/>
      </c>
      <c r="U1867" s="28"/>
      <c r="V1867" s="35" t="str" cm="1">
        <f t="array" ref="V1867">IFERROR(_xlfn.IFS(
U1867="MPR ISSUE","ACTIVE",
U1867="BSS Hardware Issue","ACTIVE",
U1867="Sites strategiques, MLL, Pylone, etc.","PASSIVE",
U1867="AKTIVCO DEFAUT GE &amp; POWER Cabinet","PASSIVE",
U1867="AKTIVCO Coupure ENEO &amp; Baisse de tension","PASSIVE",
U1867="Coupure ENEO &amp; Baisse de tension","PASSIVE",
U1867="Defaut GE &amp; POWER Cabinet","PASSIVE",
U1867="Sharing","PASSIVE",
U1867="Sites strategiques &amp; DataCenter","PASSIVE",
U1867="Exclu","Exclu",
U1867="SAT","ACTIVE",
U1867="SPARE-ISSUE","SPARE-ISSUE",
U1867="Fiber CAmtel","ACTIVE",
U1867="Fiber AOF","ACTIVE",
U1867="Projet OCM (HUAWEI)","PLANNED WORKS",
U1867="Projet OCM (NOKIA)","PLANNED WORKS",
U1867="ACCESS-ISSUE","ACCESS-ISSUE",
U1867="Projet OCM (ZTE, NOKIA, autres projets)","PLANNED WORKS",
U1867="No root CAuse","No root cause",
U1867="ODU HS","ACTIVE",
U1867="IP &amp; VLAN","ACTIVE",
U1867="Warehouse HUAWEI","SPARE-ISSUE",
U1867="SPARE-HS","SPARE-ISSUE",
U1867="Power Telco","ACTIVE",U1867="no impacts","no impacts"
),"")</f>
        <v/>
      </c>
      <c r="W1867" s="102"/>
      <c r="X1867" s="102"/>
      <c r="Y1867" s="102"/>
      <c r="Z1867" s="102"/>
      <c r="AA1867" s="102"/>
      <c r="AB1867" s="104" t="s">
        <v>5423</v>
      </c>
      <c r="AC1867" s="9"/>
      <c r="AD1867" s="9"/>
      <c r="AE1867" s="7" t="s">
        <v>5423</v>
      </c>
      <c r="AF1867" s="6"/>
      <c r="AG1867" s="7"/>
      <c r="AH1867" s="3" t="s">
        <v>5423</v>
      </c>
      <c r="AI1867" s="18" t="s">
        <v>5423</v>
      </c>
      <c r="AJ1867" s="18" t="s">
        <v>5423</v>
      </c>
      <c r="AK1867" s="18" t="s">
        <v>5423</v>
      </c>
      <c r="AL1867" s="18" t="s">
        <v>5423</v>
      </c>
      <c r="AM1867" s="18" t="s">
        <v>5423</v>
      </c>
      <c r="AN1867" s="18" t="s">
        <v>5423</v>
      </c>
      <c r="AO1867" s="18" t="s">
        <v>5423</v>
      </c>
      <c r="AP1867" s="18" t="s">
        <v>5423</v>
      </c>
      <c r="AQ1867" s="18" t="s">
        <v>5423</v>
      </c>
      <c r="AR1867" s="18" t="s">
        <v>5423</v>
      </c>
      <c r="AS1867" s="18" t="s">
        <v>5423</v>
      </c>
      <c r="AT1867" s="18" t="s">
        <v>5423</v>
      </c>
      <c r="AU1867" s="9" t="s">
        <v>5423</v>
      </c>
      <c r="AV1867" s="14"/>
      <c r="AW1867" s="14" t="s">
        <v>5423</v>
      </c>
      <c r="AX1867" s="14" t="str">
        <f>_xlfn.XLOOKUP(B1867,'[4]cell downs 18042026 17h'!$B:$B,'[4]cell downs 18042026 17h'!$B:$B,"")</f>
        <v/>
      </c>
      <c r="AY1867" s="14" t="str">
        <f>_xlfn.XLOOKUP(B1867,'[5]Cells Huawei 19042026 15h'!$B:$B,'[5]Cells Huawei 19042026 15h'!$B:$B,"")</f>
        <v/>
      </c>
      <c r="AZ1867" s="105" t="str">
        <f>_xlfn.XLOOKUP(B1867,'INCIDENT-04-23-2026'!E:E,'INCIDENT-04-23-2026'!F:F,"")</f>
        <v/>
      </c>
      <c r="BA1867" s="105" t="str">
        <f>_xlfn.XLOOKUP(B1867,'[6]Eneo 17H'!$C:$C,'[6]Eneo 17H'!$I:$I,"")</f>
        <v/>
      </c>
      <c r="BB1867" s="105" t="str">
        <f>_xlfn.XLOOKUP(B1867,[8]ALL!$B:$B,[8]ALL!$M:$M,"")</f>
        <v/>
      </c>
      <c r="BC1867" s="105" t="str">
        <f>_xlfn.XLOOKUP(B1867,'[6]Eneo 17H'!$C:$C,'[6]Eneo 17H'!$I:$I,"")</f>
        <v/>
      </c>
      <c r="BD1867" s="105" t="str">
        <f>_xlfn.XLOOKUP(B1867,'[7]Eneo 12H'!$C:$C,'[7]Eneo 12H'!$I:$I,"")</f>
        <v/>
      </c>
      <c r="BE1867" s="105" t="s">
        <v>5423</v>
      </c>
    </row>
    <row r="1868" spans="1:57" hidden="1" x14ac:dyDescent="0.3">
      <c r="A1868" s="1" t="s">
        <v>3076</v>
      </c>
      <c r="B1868" s="8" t="s">
        <v>3077</v>
      </c>
      <c r="C1868" s="3" t="str">
        <f>_xlfn.XLOOKUP(B1868,'[1]daily break down'!$D:$D,'[1]daily break down'!$E:$E,"")</f>
        <v>EXTREME-NORD</v>
      </c>
      <c r="D1868" s="1" t="s">
        <v>11</v>
      </c>
      <c r="E1868" s="1" t="s">
        <v>12</v>
      </c>
      <c r="F1868" s="3" t="s">
        <v>55</v>
      </c>
      <c r="G1868" s="1" t="s">
        <v>84</v>
      </c>
      <c r="H1868" s="25" t="str">
        <f>_xlfn.XLOOKUP(B1868,[2]CALCULATION!$B:$B,[2]CALCULATION!$H:$H,"")</f>
        <v>Huawei</v>
      </c>
      <c r="I1868" s="23">
        <v>0</v>
      </c>
      <c r="J1868" s="23">
        <v>0</v>
      </c>
      <c r="K1868" s="23">
        <v>0</v>
      </c>
      <c r="L1868" s="23">
        <v>0</v>
      </c>
      <c r="M1868" s="23">
        <v>0</v>
      </c>
      <c r="N1868" s="23">
        <v>0</v>
      </c>
      <c r="O1868" s="23">
        <v>0</v>
      </c>
      <c r="P1868" s="103" t="s">
        <v>6554</v>
      </c>
      <c r="Q1868" s="36" t="s">
        <v>6552</v>
      </c>
      <c r="R1868" s="36"/>
      <c r="S1868" s="35" t="str" cm="1">
        <f t="array" ref="S1868">IFERROR(_xlfn.IFS(
U1868="MPR ISSUE","PDH",
U1868="BSS Hardware Issue","BSS",
U1868="Sites strategiques, MLL, Pylone, etc.","ENVTECH",
U1868="AKTIVCO DEFAUT GE &amp; POWER Cabinet","AKTIVCO",
U1868="AKTIVCO Coupure ENEO &amp; Baisse de tension","AKTIVCO GRID ONLY",
U1868="Coupure ENEO &amp; Baisse de tension","IHS GRID ONLY",
U1868="Defaut GE &amp; POWER Cabinet","IHS",
U1868="Sharing","Partners",
U1868="Sites strategiques &amp; DataCenter","SST &amp; DC",
U1868="Exclu","Exclu",
U1868="SAT","SAT",
U1868="SPARE-ISSUE","SPARE-ISSUE",
U1868="Fiber CAmtel","TRANS_FO_CAMTEL",
U1868="Fiber AOF","Fiber AOF",
U1868="Projet OCM (HUAWEI)","TRAVAUX-HUAWEI",
U1868="Projet OCM (NOKIA)","TRAVAUX-NOKIA",
U1868="ACCESS-ISSUE","ACCESS-ISSUE",
U1868="Projet OCM (ZTE, NOKIA, autres projets)","TRAVAUX OCM",
U1868="No root CAuse","No root cause",
U1868="ODU HS","PDH",
U1868="IP &amp; VLAN","PDH",
U1868="Warehouse HUAWEI","SPARE-ISSUE",
U1868="SPARE-HS","SPARE-ISSUE",
U1868="Power Telco","BSS",U1868="no impacts","no impacts"
),"")</f>
        <v/>
      </c>
      <c r="T1868" s="35" t="str" cm="1">
        <f t="array" ref="T1868">IFERROR(_xlfn.IFS(
U1868="MPR ISSUE","TX ISSUE",
U1868="BSS Hardware Issue","RAN ISSUE",
U1868="Sites strategiques, MLL, Pylone, etc.","ENVTECH",
U1868="AKTIVCO DEFAUT GE &amp; POWER Cabinet","POWER ISSUE",
U1868="AKTIVCO Coupure ENEO &amp; Baisse de tension","POWER ISSUE",
U1868="Coupure ENEO &amp; Baisse de tension","POWER ISSUE",
U1868="Defaut GE &amp; POWER Cabinet","POWER ISSUE",
U1868="Sharing","POWER ISSUE",
U1868="Sites strategiques &amp; DataCenter","POWER ISSUE",
U1868="Exclu","Exclu",
U1868="SAT","TX ISSUE",
U1868="SPARE-ISSUE","SPARE-ISSUE",
U1868="Fiber CAmtel","TX ISSUE",
U1868="Fiber AOF","TX ISSUE",
U1868="Projet OCM (HUAWEI)","TRAVAUX-HUAWEI",
U1868="Projet OCM (NOKIA)","TRAVAUX -NOKIA",
U1868="ACCESS-ISSUE","ACCESS-ISSUE",
U1868="Projet OCM (ZTE, NOKIA, autres projets)","TRAVAUX OCM",
U1868="No root CAuse","No root cause",
U1868="ODU HS","TX ISSUE",
U1868="IP &amp; VLAN","TX ISSUE",
U1868="Warehouse HUAWEI","SPARE-ISSUE",
U1868="SPARE-HS","SPARE-ISSUE",
U1868="Power Telco","RAN ISSUE",U1868="no impacts","no impacts"
),"")</f>
        <v/>
      </c>
      <c r="U1868" s="28"/>
      <c r="V1868" s="35" t="str" cm="1">
        <f t="array" ref="V1868">IFERROR(_xlfn.IFS(
U1868="MPR ISSUE","ACTIVE",
U1868="BSS Hardware Issue","ACTIVE",
U1868="Sites strategiques, MLL, Pylone, etc.","PASSIVE",
U1868="AKTIVCO DEFAUT GE &amp; POWER Cabinet","PASSIVE",
U1868="AKTIVCO Coupure ENEO &amp; Baisse de tension","PASSIVE",
U1868="Coupure ENEO &amp; Baisse de tension","PASSIVE",
U1868="Defaut GE &amp; POWER Cabinet","PASSIVE",
U1868="Sharing","PASSIVE",
U1868="Sites strategiques &amp; DataCenter","PASSIVE",
U1868="Exclu","Exclu",
U1868="SAT","ACTIVE",
U1868="SPARE-ISSUE","SPARE-ISSUE",
U1868="Fiber CAmtel","ACTIVE",
U1868="Fiber AOF","ACTIVE",
U1868="Projet OCM (HUAWEI)","PLANNED WORKS",
U1868="Projet OCM (NOKIA)","PLANNED WORKS",
U1868="ACCESS-ISSUE","ACCESS-ISSUE",
U1868="Projet OCM (ZTE, NOKIA, autres projets)","PLANNED WORKS",
U1868="No root CAuse","No root cause",
U1868="ODU HS","ACTIVE",
U1868="IP &amp; VLAN","ACTIVE",
U1868="Warehouse HUAWEI","SPARE-ISSUE",
U1868="SPARE-HS","SPARE-ISSUE",
U1868="Power Telco","ACTIVE",U1868="no impacts","no impacts"
),"")</f>
        <v/>
      </c>
      <c r="W1868" s="102"/>
      <c r="X1868" s="102"/>
      <c r="Y1868" s="102"/>
      <c r="Z1868" s="102"/>
      <c r="AA1868" s="102"/>
      <c r="AB1868" s="104" t="s">
        <v>5423</v>
      </c>
      <c r="AC1868" s="9"/>
      <c r="AD1868" s="9"/>
      <c r="AE1868" s="7" t="s">
        <v>5423</v>
      </c>
      <c r="AF1868" s="6"/>
      <c r="AG1868" s="7"/>
      <c r="AH1868" s="3" t="s">
        <v>5423</v>
      </c>
      <c r="AI1868" s="18" t="s">
        <v>5423</v>
      </c>
      <c r="AJ1868" s="18" t="s">
        <v>5423</v>
      </c>
      <c r="AK1868" s="18" t="s">
        <v>5423</v>
      </c>
      <c r="AL1868" s="18" t="s">
        <v>5423</v>
      </c>
      <c r="AM1868" s="18" t="s">
        <v>5423</v>
      </c>
      <c r="AN1868" s="18" t="s">
        <v>5423</v>
      </c>
      <c r="AO1868" s="18" t="s">
        <v>5423</v>
      </c>
      <c r="AP1868" s="18" t="s">
        <v>5423</v>
      </c>
      <c r="AQ1868" s="18" t="s">
        <v>5423</v>
      </c>
      <c r="AR1868" s="18" t="s">
        <v>5423</v>
      </c>
      <c r="AS1868" s="18" t="s">
        <v>5423</v>
      </c>
      <c r="AT1868" s="18" t="s">
        <v>5423</v>
      </c>
      <c r="AU1868" s="9" t="s">
        <v>5423</v>
      </c>
      <c r="AV1868" s="14"/>
      <c r="AW1868" s="14" t="s">
        <v>5423</v>
      </c>
      <c r="AX1868" s="14" t="str">
        <f>_xlfn.XLOOKUP(B1868,'[4]cell downs 18042026 17h'!$B:$B,'[4]cell downs 18042026 17h'!$B:$B,"")</f>
        <v/>
      </c>
      <c r="AY1868" s="14" t="str">
        <f>_xlfn.XLOOKUP(B1868,'[5]Cells Huawei 19042026 15h'!$B:$B,'[5]Cells Huawei 19042026 15h'!$B:$B,"")</f>
        <v/>
      </c>
      <c r="AZ1868" s="105" t="str">
        <f>_xlfn.XLOOKUP(B1868,'INCIDENT-04-23-2026'!E:E,'INCIDENT-04-23-2026'!F:F,"")</f>
        <v/>
      </c>
      <c r="BA1868" s="105" t="str">
        <f>_xlfn.XLOOKUP(B1868,'[6]Eneo 17H'!$C:$C,'[6]Eneo 17H'!$I:$I,"")</f>
        <v/>
      </c>
      <c r="BB1868" s="105" t="str">
        <f>_xlfn.XLOOKUP(B1868,[8]ALL!$B:$B,[8]ALL!$M:$M,"")</f>
        <v/>
      </c>
      <c r="BC1868" s="105" t="str">
        <f>_xlfn.XLOOKUP(B1868,'[6]Eneo 17H'!$C:$C,'[6]Eneo 17H'!$I:$I,"")</f>
        <v/>
      </c>
      <c r="BD1868" s="105" t="str">
        <f>_xlfn.XLOOKUP(B1868,'[7]Eneo 12H'!$C:$C,'[7]Eneo 12H'!$I:$I,"")</f>
        <v/>
      </c>
      <c r="BE1868" s="105" t="s">
        <v>5423</v>
      </c>
    </row>
    <row r="1869" spans="1:57" hidden="1" x14ac:dyDescent="0.3">
      <c r="A1869" s="1" t="s">
        <v>3762</v>
      </c>
      <c r="B1869" s="8" t="s">
        <v>3763</v>
      </c>
      <c r="C1869" s="3" t="str">
        <f>_xlfn.XLOOKUP(B1869,'[1]daily break down'!$D:$D,'[1]daily break down'!$E:$E,"")</f>
        <v>Garoua</v>
      </c>
      <c r="D1869" s="1" t="s">
        <v>11</v>
      </c>
      <c r="E1869" s="1" t="s">
        <v>12</v>
      </c>
      <c r="F1869" s="3" t="s">
        <v>23</v>
      </c>
      <c r="G1869" s="1" t="s">
        <v>24</v>
      </c>
      <c r="H1869" s="25" t="str">
        <f>_xlfn.XLOOKUP(B1869,[2]CALCULATION!$B:$B,[2]CALCULATION!$H:$H,"")</f>
        <v>Huawei</v>
      </c>
      <c r="I1869" s="23">
        <v>0</v>
      </c>
      <c r="J1869" s="23">
        <v>0</v>
      </c>
      <c r="K1869" s="23">
        <v>0</v>
      </c>
      <c r="L1869" s="23">
        <v>0</v>
      </c>
      <c r="M1869" s="23">
        <v>0</v>
      </c>
      <c r="N1869" s="23">
        <v>0</v>
      </c>
      <c r="O1869" s="23">
        <v>0</v>
      </c>
      <c r="P1869" s="103" t="s">
        <v>6554</v>
      </c>
      <c r="Q1869" s="36" t="s">
        <v>5796</v>
      </c>
      <c r="R1869" s="36"/>
      <c r="S1869" s="35" t="str" cm="1">
        <f t="array" ref="S1869">IFERROR(_xlfn.IFS(
U1869="MPR ISSUE","PDH",
U1869="BSS Hardware Issue","BSS",
U1869="Sites strategiques, MLL, Pylone, etc.","ENVTECH",
U1869="AKTIVCO DEFAUT GE &amp; POWER Cabinet","AKTIVCO",
U1869="AKTIVCO Coupure ENEO &amp; Baisse de tension","AKTIVCO GRID ONLY",
U1869="Coupure ENEO &amp; Baisse de tension","IHS GRID ONLY",
U1869="Defaut GE &amp; POWER Cabinet","IHS",
U1869="Sharing","Partners",
U1869="Sites strategiques &amp; DataCenter","SST &amp; DC",
U1869="Exclu","Exclu",
U1869="SAT","SAT",
U1869="SPARE-ISSUE","SPARE-ISSUE",
U1869="Fiber CAmtel","TRANS_FO_CAMTEL",
U1869="Fiber AOF","Fiber AOF",
U1869="Projet OCM (HUAWEI)","TRAVAUX-HUAWEI",
U1869="Projet OCM (NOKIA)","TRAVAUX-NOKIA",
U1869="ACCESS-ISSUE","ACCESS-ISSUE",
U1869="Projet OCM (ZTE, NOKIA, autres projets)","TRAVAUX OCM",
U1869="No root CAuse","No root cause",
U1869="ODU HS","PDH",
U1869="IP &amp; VLAN","PDH",
U1869="Warehouse HUAWEI","SPARE-ISSUE",
U1869="SPARE-HS","SPARE-ISSUE",
U1869="Power Telco","BSS",U1869="no impacts","no impacts"
),"")</f>
        <v/>
      </c>
      <c r="T1869" s="35" t="str" cm="1">
        <f t="array" ref="T1869">IFERROR(_xlfn.IFS(
U1869="MPR ISSUE","TX ISSUE",
U1869="BSS Hardware Issue","RAN ISSUE",
U1869="Sites strategiques, MLL, Pylone, etc.","ENVTECH",
U1869="AKTIVCO DEFAUT GE &amp; POWER Cabinet","POWER ISSUE",
U1869="AKTIVCO Coupure ENEO &amp; Baisse de tension","POWER ISSUE",
U1869="Coupure ENEO &amp; Baisse de tension","POWER ISSUE",
U1869="Defaut GE &amp; POWER Cabinet","POWER ISSUE",
U1869="Sharing","POWER ISSUE",
U1869="Sites strategiques &amp; DataCenter","POWER ISSUE",
U1869="Exclu","Exclu",
U1869="SAT","TX ISSUE",
U1869="SPARE-ISSUE","SPARE-ISSUE",
U1869="Fiber CAmtel","TX ISSUE",
U1869="Fiber AOF","TX ISSUE",
U1869="Projet OCM (HUAWEI)","TRAVAUX-HUAWEI",
U1869="Projet OCM (NOKIA)","TRAVAUX -NOKIA",
U1869="ACCESS-ISSUE","ACCESS-ISSUE",
U1869="Projet OCM (ZTE, NOKIA, autres projets)","TRAVAUX OCM",
U1869="No root CAuse","No root cause",
U1869="ODU HS","TX ISSUE",
U1869="IP &amp; VLAN","TX ISSUE",
U1869="Warehouse HUAWEI","SPARE-ISSUE",
U1869="SPARE-HS","SPARE-ISSUE",
U1869="Power Telco","RAN ISSUE",U1869="no impacts","no impacts"
),"")</f>
        <v/>
      </c>
      <c r="U1869" s="28"/>
      <c r="V1869" s="35" t="str" cm="1">
        <f t="array" ref="V1869">IFERROR(_xlfn.IFS(
U1869="MPR ISSUE","ACTIVE",
U1869="BSS Hardware Issue","ACTIVE",
U1869="Sites strategiques, MLL, Pylone, etc.","PASSIVE",
U1869="AKTIVCO DEFAUT GE &amp; POWER Cabinet","PASSIVE",
U1869="AKTIVCO Coupure ENEO &amp; Baisse de tension","PASSIVE",
U1869="Coupure ENEO &amp; Baisse de tension","PASSIVE",
U1869="Defaut GE &amp; POWER Cabinet","PASSIVE",
U1869="Sharing","PASSIVE",
U1869="Sites strategiques &amp; DataCenter","PASSIVE",
U1869="Exclu","Exclu",
U1869="SAT","ACTIVE",
U1869="SPARE-ISSUE","SPARE-ISSUE",
U1869="Fiber CAmtel","ACTIVE",
U1869="Fiber AOF","ACTIVE",
U1869="Projet OCM (HUAWEI)","PLANNED WORKS",
U1869="Projet OCM (NOKIA)","PLANNED WORKS",
U1869="ACCESS-ISSUE","ACCESS-ISSUE",
U1869="Projet OCM (ZTE, NOKIA, autres projets)","PLANNED WORKS",
U1869="No root CAuse","No root cause",
U1869="ODU HS","ACTIVE",
U1869="IP &amp; VLAN","ACTIVE",
U1869="Warehouse HUAWEI","SPARE-ISSUE",
U1869="SPARE-HS","SPARE-ISSUE",
U1869="Power Telco","ACTIVE",U1869="no impacts","no impacts"
),"")</f>
        <v/>
      </c>
      <c r="W1869" s="102"/>
      <c r="X1869" s="102"/>
      <c r="Y1869" s="102"/>
      <c r="Z1869" s="102"/>
      <c r="AA1869" s="102"/>
      <c r="AB1869" s="104" t="s">
        <v>5423</v>
      </c>
      <c r="AC1869" s="9"/>
      <c r="AD1869" s="9"/>
      <c r="AE1869" s="7" t="s">
        <v>5423</v>
      </c>
      <c r="AF1869" s="6"/>
      <c r="AG1869" s="7"/>
      <c r="AH1869" s="3" t="s">
        <v>5423</v>
      </c>
      <c r="AI1869" s="18" t="s">
        <v>5423</v>
      </c>
      <c r="AJ1869" s="18" t="s">
        <v>5423</v>
      </c>
      <c r="AK1869" s="18" t="s">
        <v>5423</v>
      </c>
      <c r="AL1869" s="18" t="s">
        <v>5423</v>
      </c>
      <c r="AM1869" s="18" t="s">
        <v>5423</v>
      </c>
      <c r="AN1869" s="18" t="s">
        <v>5423</v>
      </c>
      <c r="AO1869" s="18" t="s">
        <v>5423</v>
      </c>
      <c r="AP1869" s="18" t="s">
        <v>5423</v>
      </c>
      <c r="AQ1869" s="18" t="s">
        <v>5423</v>
      </c>
      <c r="AR1869" s="18" t="s">
        <v>5423</v>
      </c>
      <c r="AS1869" s="18" t="s">
        <v>5423</v>
      </c>
      <c r="AT1869" s="18" t="s">
        <v>5423</v>
      </c>
      <c r="AU1869" s="9" t="s">
        <v>5423</v>
      </c>
      <c r="AV1869" s="14"/>
      <c r="AW1869" s="14" t="s">
        <v>5423</v>
      </c>
      <c r="AX1869" s="14" t="str">
        <f>_xlfn.XLOOKUP(B1869,'[4]cell downs 18042026 17h'!$B:$B,'[4]cell downs 18042026 17h'!$B:$B,"")</f>
        <v/>
      </c>
      <c r="AY1869" s="14" t="str">
        <f>_xlfn.XLOOKUP(B1869,'[5]Cells Huawei 19042026 15h'!$B:$B,'[5]Cells Huawei 19042026 15h'!$B:$B,"")</f>
        <v/>
      </c>
      <c r="AZ1869" s="105" t="str">
        <f>_xlfn.XLOOKUP(B1869,'INCIDENT-04-23-2026'!E:E,'INCIDENT-04-23-2026'!F:F,"")</f>
        <v/>
      </c>
      <c r="BA1869" s="105" t="str">
        <f>_xlfn.XLOOKUP(B1869,'[6]Eneo 17H'!$C:$C,'[6]Eneo 17H'!$I:$I,"")</f>
        <v/>
      </c>
      <c r="BB1869" s="105" t="str">
        <f>_xlfn.XLOOKUP(B1869,[8]ALL!$B:$B,[8]ALL!$M:$M,"")</f>
        <v/>
      </c>
      <c r="BC1869" s="105" t="str">
        <f>_xlfn.XLOOKUP(B1869,'[6]Eneo 17H'!$C:$C,'[6]Eneo 17H'!$I:$I,"")</f>
        <v/>
      </c>
      <c r="BD1869" s="105" t="str">
        <f>_xlfn.XLOOKUP(B1869,'[7]Eneo 12H'!$C:$C,'[7]Eneo 12H'!$I:$I,"")</f>
        <v/>
      </c>
      <c r="BE1869" s="105" t="s">
        <v>5423</v>
      </c>
    </row>
    <row r="1870" spans="1:57" hidden="1" x14ac:dyDescent="0.3">
      <c r="A1870" s="1" t="s">
        <v>3785</v>
      </c>
      <c r="B1870" s="8" t="s">
        <v>3786</v>
      </c>
      <c r="C1870" s="3" t="str">
        <f>_xlfn.XLOOKUP(B1870,'[1]daily break down'!$D:$D,'[1]daily break down'!$E:$E,"")</f>
        <v>Maroua</v>
      </c>
      <c r="D1870" s="1" t="s">
        <v>21</v>
      </c>
      <c r="E1870" s="1" t="s">
        <v>80</v>
      </c>
      <c r="F1870" s="3" t="s">
        <v>55</v>
      </c>
      <c r="G1870" s="1" t="s">
        <v>84</v>
      </c>
      <c r="H1870" s="25" t="str">
        <f>_xlfn.XLOOKUP(B1870,[2]CALCULATION!$B:$B,[2]CALCULATION!$H:$H,"")</f>
        <v>Huawei</v>
      </c>
      <c r="I1870" s="23">
        <v>1.9261884582787582E-2</v>
      </c>
      <c r="J1870" s="23">
        <v>4.8154711456968929E-3</v>
      </c>
      <c r="K1870" s="23">
        <v>0</v>
      </c>
      <c r="L1870" s="23">
        <v>0</v>
      </c>
      <c r="M1870" s="23">
        <v>0</v>
      </c>
      <c r="N1870" s="23">
        <v>0</v>
      </c>
      <c r="O1870" s="23">
        <v>0</v>
      </c>
      <c r="P1870" s="103" t="s">
        <v>6554</v>
      </c>
      <c r="Q1870" s="36" t="s">
        <v>5796</v>
      </c>
      <c r="R1870" s="36"/>
      <c r="S1870" s="35" t="str" cm="1">
        <f t="array" ref="S1870">IFERROR(_xlfn.IFS(
U1870="MPR ISSUE","PDH",
U1870="BSS Hardware Issue","BSS",
U1870="Sites strategiques, MLL, Pylone, etc.","ENVTECH",
U1870="AKTIVCO DEFAUT GE &amp; POWER Cabinet","AKTIVCO",
U1870="AKTIVCO Coupure ENEO &amp; Baisse de tension","AKTIVCO GRID ONLY",
U1870="Coupure ENEO &amp; Baisse de tension","IHS GRID ONLY",
U1870="Defaut GE &amp; POWER Cabinet","IHS",
U1870="Sharing","Partners",
U1870="Sites strategiques &amp; DataCenter","SST &amp; DC",
U1870="Exclu","Exclu",
U1870="SAT","SAT",
U1870="SPARE-ISSUE","SPARE-ISSUE",
U1870="Fiber CAmtel","TRANS_FO_CAMTEL",
U1870="Fiber AOF","Fiber AOF",
U1870="Projet OCM (HUAWEI)","TRAVAUX-HUAWEI",
U1870="Projet OCM (NOKIA)","TRAVAUX-NOKIA",
U1870="ACCESS-ISSUE","ACCESS-ISSUE",
U1870="Projet OCM (ZTE, NOKIA, autres projets)","TRAVAUX OCM",
U1870="No root CAuse","No root cause",
U1870="ODU HS","PDH",
U1870="IP &amp; VLAN","PDH",
U1870="Warehouse HUAWEI","SPARE-ISSUE",
U1870="SPARE-HS","SPARE-ISSUE",
U1870="Power Telco","BSS",U1870="no impacts","no impacts"
),"")</f>
        <v/>
      </c>
      <c r="T1870" s="35" t="str" cm="1">
        <f t="array" ref="T1870">IFERROR(_xlfn.IFS(
U1870="MPR ISSUE","TX ISSUE",
U1870="BSS Hardware Issue","RAN ISSUE",
U1870="Sites strategiques, MLL, Pylone, etc.","ENVTECH",
U1870="AKTIVCO DEFAUT GE &amp; POWER Cabinet","POWER ISSUE",
U1870="AKTIVCO Coupure ENEO &amp; Baisse de tension","POWER ISSUE",
U1870="Coupure ENEO &amp; Baisse de tension","POWER ISSUE",
U1870="Defaut GE &amp; POWER Cabinet","POWER ISSUE",
U1870="Sharing","POWER ISSUE",
U1870="Sites strategiques &amp; DataCenter","POWER ISSUE",
U1870="Exclu","Exclu",
U1870="SAT","TX ISSUE",
U1870="SPARE-ISSUE","SPARE-ISSUE",
U1870="Fiber CAmtel","TX ISSUE",
U1870="Fiber AOF","TX ISSUE",
U1870="Projet OCM (HUAWEI)","TRAVAUX-HUAWEI",
U1870="Projet OCM (NOKIA)","TRAVAUX -NOKIA",
U1870="ACCESS-ISSUE","ACCESS-ISSUE",
U1870="Projet OCM (ZTE, NOKIA, autres projets)","TRAVAUX OCM",
U1870="No root CAuse","No root cause",
U1870="ODU HS","TX ISSUE",
U1870="IP &amp; VLAN","TX ISSUE",
U1870="Warehouse HUAWEI","SPARE-ISSUE",
U1870="SPARE-HS","SPARE-ISSUE",
U1870="Power Telco","RAN ISSUE",U1870="no impacts","no impacts"
),"")</f>
        <v/>
      </c>
      <c r="U1870" s="28"/>
      <c r="V1870" s="35" t="str" cm="1">
        <f t="array" ref="V1870">IFERROR(_xlfn.IFS(
U1870="MPR ISSUE","ACTIVE",
U1870="BSS Hardware Issue","ACTIVE",
U1870="Sites strategiques, MLL, Pylone, etc.","PASSIVE",
U1870="AKTIVCO DEFAUT GE &amp; POWER Cabinet","PASSIVE",
U1870="AKTIVCO Coupure ENEO &amp; Baisse de tension","PASSIVE",
U1870="Coupure ENEO &amp; Baisse de tension","PASSIVE",
U1870="Defaut GE &amp; POWER Cabinet","PASSIVE",
U1870="Sharing","PASSIVE",
U1870="Sites strategiques &amp; DataCenter","PASSIVE",
U1870="Exclu","Exclu",
U1870="SAT","ACTIVE",
U1870="SPARE-ISSUE","SPARE-ISSUE",
U1870="Fiber CAmtel","ACTIVE",
U1870="Fiber AOF","ACTIVE",
U1870="Projet OCM (HUAWEI)","PLANNED WORKS",
U1870="Projet OCM (NOKIA)","PLANNED WORKS",
U1870="ACCESS-ISSUE","ACCESS-ISSUE",
U1870="Projet OCM (ZTE, NOKIA, autres projets)","PLANNED WORKS",
U1870="No root CAuse","No root cause",
U1870="ODU HS","ACTIVE",
U1870="IP &amp; VLAN","ACTIVE",
U1870="Warehouse HUAWEI","SPARE-ISSUE",
U1870="SPARE-HS","SPARE-ISSUE",
U1870="Power Telco","ACTIVE",U1870="no impacts","no impacts"
),"")</f>
        <v/>
      </c>
      <c r="W1870" s="102"/>
      <c r="X1870" s="102"/>
      <c r="Y1870" s="102"/>
      <c r="Z1870" s="102"/>
      <c r="AA1870" s="102"/>
      <c r="AB1870" s="104" t="s">
        <v>5423</v>
      </c>
      <c r="AC1870" s="9"/>
      <c r="AD1870" s="9"/>
      <c r="AE1870" s="7" t="s">
        <v>5423</v>
      </c>
      <c r="AF1870" s="6"/>
      <c r="AG1870" s="7"/>
      <c r="AH1870" s="3" t="s">
        <v>5423</v>
      </c>
      <c r="AI1870" s="18" t="s">
        <v>5423</v>
      </c>
      <c r="AJ1870" s="18" t="s">
        <v>5423</v>
      </c>
      <c r="AK1870" s="18" t="s">
        <v>5423</v>
      </c>
      <c r="AL1870" s="18" t="s">
        <v>5423</v>
      </c>
      <c r="AM1870" s="18" t="s">
        <v>5423</v>
      </c>
      <c r="AN1870" s="18" t="s">
        <v>5423</v>
      </c>
      <c r="AO1870" s="18" t="s">
        <v>5423</v>
      </c>
      <c r="AP1870" s="18" t="s">
        <v>5423</v>
      </c>
      <c r="AQ1870" s="18" t="s">
        <v>5423</v>
      </c>
      <c r="AR1870" s="18" t="s">
        <v>5423</v>
      </c>
      <c r="AS1870" s="18" t="s">
        <v>5423</v>
      </c>
      <c r="AT1870" s="18" t="s">
        <v>5423</v>
      </c>
      <c r="AU1870" s="9" t="s">
        <v>5423</v>
      </c>
      <c r="AV1870" s="14"/>
      <c r="AW1870" s="14" t="s">
        <v>5423</v>
      </c>
      <c r="AX1870" s="14" t="str">
        <f>_xlfn.XLOOKUP(B1870,'[4]cell downs 18042026 17h'!$B:$B,'[4]cell downs 18042026 17h'!$B:$B,"")</f>
        <v/>
      </c>
      <c r="AY1870" s="14" t="str">
        <f>_xlfn.XLOOKUP(B1870,'[5]Cells Huawei 19042026 15h'!$B:$B,'[5]Cells Huawei 19042026 15h'!$B:$B,"")</f>
        <v/>
      </c>
      <c r="AZ1870" s="105" t="str">
        <f>_xlfn.XLOOKUP(B1870,'INCIDENT-04-23-2026'!E:E,'INCIDENT-04-23-2026'!F:F,"")</f>
        <v/>
      </c>
      <c r="BA1870" s="105" t="str">
        <f>_xlfn.XLOOKUP(B1870,'[6]Eneo 17H'!$C:$C,'[6]Eneo 17H'!$I:$I,"")</f>
        <v/>
      </c>
      <c r="BB1870" s="105" t="str">
        <f>_xlfn.XLOOKUP(B1870,[8]ALL!$B:$B,[8]ALL!$M:$M,"")</f>
        <v/>
      </c>
      <c r="BC1870" s="105" t="str">
        <f>_xlfn.XLOOKUP(B1870,'[6]Eneo 17H'!$C:$C,'[6]Eneo 17H'!$I:$I,"")</f>
        <v/>
      </c>
      <c r="BD1870" s="105" t="str">
        <f>_xlfn.XLOOKUP(B1870,'[7]Eneo 12H'!$C:$C,'[7]Eneo 12H'!$I:$I,"")</f>
        <v/>
      </c>
      <c r="BE1870" s="105" t="s">
        <v>5423</v>
      </c>
    </row>
    <row r="1871" spans="1:57" hidden="1" x14ac:dyDescent="0.3">
      <c r="A1871" s="1" t="s">
        <v>3796</v>
      </c>
      <c r="B1871" s="8" t="s">
        <v>3797</v>
      </c>
      <c r="C1871" s="3" t="str">
        <f>_xlfn.XLOOKUP(B1871,'[1]daily break down'!$D:$D,'[1]daily break down'!$E:$E,"")</f>
        <v>Maroua</v>
      </c>
      <c r="D1871" s="1" t="s">
        <v>1023</v>
      </c>
      <c r="E1871" s="1"/>
      <c r="F1871" s="3" t="s">
        <v>55</v>
      </c>
      <c r="G1871" s="1" t="s">
        <v>84</v>
      </c>
      <c r="H1871" s="25" t="str">
        <f>_xlfn.XLOOKUP(B1871,[2]CALCULATION!$B:$B,[2]CALCULATION!$H:$H,"")</f>
        <v>Huawei</v>
      </c>
      <c r="I1871" s="23">
        <v>0</v>
      </c>
      <c r="J1871" s="23">
        <v>0</v>
      </c>
      <c r="K1871" s="23">
        <v>0</v>
      </c>
      <c r="L1871" s="23">
        <v>0</v>
      </c>
      <c r="M1871" s="23">
        <v>0</v>
      </c>
      <c r="N1871" s="23">
        <v>0</v>
      </c>
      <c r="O1871" s="23">
        <v>0</v>
      </c>
      <c r="P1871" s="103" t="s">
        <v>6554</v>
      </c>
      <c r="Q1871" s="36" t="s">
        <v>5796</v>
      </c>
      <c r="R1871" s="36"/>
      <c r="S1871" s="35" t="str" cm="1">
        <f t="array" ref="S1871">IFERROR(_xlfn.IFS(
U1871="MPR ISSUE","PDH",
U1871="BSS Hardware Issue","BSS",
U1871="Sites strategiques, MLL, Pylone, etc.","ENVTECH",
U1871="AKTIVCO DEFAUT GE &amp; POWER Cabinet","AKTIVCO",
U1871="AKTIVCO Coupure ENEO &amp; Baisse de tension","AKTIVCO GRID ONLY",
U1871="Coupure ENEO &amp; Baisse de tension","IHS GRID ONLY",
U1871="Defaut GE &amp; POWER Cabinet","IHS",
U1871="Sharing","Partners",
U1871="Sites strategiques &amp; DataCenter","SST &amp; DC",
U1871="Exclu","Exclu",
U1871="SAT","SAT",
U1871="SPARE-ISSUE","SPARE-ISSUE",
U1871="Fiber CAmtel","TRANS_FO_CAMTEL",
U1871="Fiber AOF","Fiber AOF",
U1871="Projet OCM (HUAWEI)","TRAVAUX-HUAWEI",
U1871="Projet OCM (NOKIA)","TRAVAUX-NOKIA",
U1871="ACCESS-ISSUE","ACCESS-ISSUE",
U1871="Projet OCM (ZTE, NOKIA, autres projets)","TRAVAUX OCM",
U1871="No root CAuse","No root cause",
U1871="ODU HS","PDH",
U1871="IP &amp; VLAN","PDH",
U1871="Warehouse HUAWEI","SPARE-ISSUE",
U1871="SPARE-HS","SPARE-ISSUE",
U1871="Power Telco","BSS",U1871="no impacts","no impacts"
),"")</f>
        <v/>
      </c>
      <c r="T1871" s="35" t="str" cm="1">
        <f t="array" ref="T1871">IFERROR(_xlfn.IFS(
U1871="MPR ISSUE","TX ISSUE",
U1871="BSS Hardware Issue","RAN ISSUE",
U1871="Sites strategiques, MLL, Pylone, etc.","ENVTECH",
U1871="AKTIVCO DEFAUT GE &amp; POWER Cabinet","POWER ISSUE",
U1871="AKTIVCO Coupure ENEO &amp; Baisse de tension","POWER ISSUE",
U1871="Coupure ENEO &amp; Baisse de tension","POWER ISSUE",
U1871="Defaut GE &amp; POWER Cabinet","POWER ISSUE",
U1871="Sharing","POWER ISSUE",
U1871="Sites strategiques &amp; DataCenter","POWER ISSUE",
U1871="Exclu","Exclu",
U1871="SAT","TX ISSUE",
U1871="SPARE-ISSUE","SPARE-ISSUE",
U1871="Fiber CAmtel","TX ISSUE",
U1871="Fiber AOF","TX ISSUE",
U1871="Projet OCM (HUAWEI)","TRAVAUX-HUAWEI",
U1871="Projet OCM (NOKIA)","TRAVAUX -NOKIA",
U1871="ACCESS-ISSUE","ACCESS-ISSUE",
U1871="Projet OCM (ZTE, NOKIA, autres projets)","TRAVAUX OCM",
U1871="No root CAuse","No root cause",
U1871="ODU HS","TX ISSUE",
U1871="IP &amp; VLAN","TX ISSUE",
U1871="Warehouse HUAWEI","SPARE-ISSUE",
U1871="SPARE-HS","SPARE-ISSUE",
U1871="Power Telco","RAN ISSUE",U1871="no impacts","no impacts"
),"")</f>
        <v/>
      </c>
      <c r="U1871" s="28"/>
      <c r="V1871" s="35" t="str" cm="1">
        <f t="array" ref="V1871">IFERROR(_xlfn.IFS(
U1871="MPR ISSUE","ACTIVE",
U1871="BSS Hardware Issue","ACTIVE",
U1871="Sites strategiques, MLL, Pylone, etc.","PASSIVE",
U1871="AKTIVCO DEFAUT GE &amp; POWER Cabinet","PASSIVE",
U1871="AKTIVCO Coupure ENEO &amp; Baisse de tension","PASSIVE",
U1871="Coupure ENEO &amp; Baisse de tension","PASSIVE",
U1871="Defaut GE &amp; POWER Cabinet","PASSIVE",
U1871="Sharing","PASSIVE",
U1871="Sites strategiques &amp; DataCenter","PASSIVE",
U1871="Exclu","Exclu",
U1871="SAT","ACTIVE",
U1871="SPARE-ISSUE","SPARE-ISSUE",
U1871="Fiber CAmtel","ACTIVE",
U1871="Fiber AOF","ACTIVE",
U1871="Projet OCM (HUAWEI)","PLANNED WORKS",
U1871="Projet OCM (NOKIA)","PLANNED WORKS",
U1871="ACCESS-ISSUE","ACCESS-ISSUE",
U1871="Projet OCM (ZTE, NOKIA, autres projets)","PLANNED WORKS",
U1871="No root CAuse","No root cause",
U1871="ODU HS","ACTIVE",
U1871="IP &amp; VLAN","ACTIVE",
U1871="Warehouse HUAWEI","SPARE-ISSUE",
U1871="SPARE-HS","SPARE-ISSUE",
U1871="Power Telco","ACTIVE",U1871="no impacts","no impacts"
),"")</f>
        <v/>
      </c>
      <c r="W1871" s="102"/>
      <c r="X1871" s="102"/>
      <c r="Y1871" s="102"/>
      <c r="Z1871" s="102"/>
      <c r="AA1871" s="102"/>
      <c r="AB1871" s="104" t="s">
        <v>5423</v>
      </c>
      <c r="AC1871" s="9"/>
      <c r="AD1871" s="9"/>
      <c r="AE1871" s="7" t="s">
        <v>5423</v>
      </c>
      <c r="AF1871" s="6"/>
      <c r="AG1871" s="7"/>
      <c r="AH1871" s="3" t="s">
        <v>5423</v>
      </c>
      <c r="AI1871" s="18" t="s">
        <v>5423</v>
      </c>
      <c r="AJ1871" s="18" t="s">
        <v>5423</v>
      </c>
      <c r="AK1871" s="18" t="s">
        <v>5423</v>
      </c>
      <c r="AL1871" s="18" t="s">
        <v>5423</v>
      </c>
      <c r="AM1871" s="18" t="s">
        <v>5423</v>
      </c>
      <c r="AN1871" s="18" t="s">
        <v>5423</v>
      </c>
      <c r="AO1871" s="18" t="s">
        <v>5423</v>
      </c>
      <c r="AP1871" s="18" t="s">
        <v>5423</v>
      </c>
      <c r="AQ1871" s="18" t="s">
        <v>5423</v>
      </c>
      <c r="AR1871" s="18" t="s">
        <v>5423</v>
      </c>
      <c r="AS1871" s="18" t="s">
        <v>5423</v>
      </c>
      <c r="AT1871" s="18" t="s">
        <v>5423</v>
      </c>
      <c r="AU1871" s="9" t="s">
        <v>5423</v>
      </c>
      <c r="AV1871" s="14"/>
      <c r="AW1871" s="14" t="s">
        <v>5423</v>
      </c>
      <c r="AX1871" s="14" t="str">
        <f>_xlfn.XLOOKUP(B1871,'[4]cell downs 18042026 17h'!$B:$B,'[4]cell downs 18042026 17h'!$B:$B,"")</f>
        <v/>
      </c>
      <c r="AY1871" s="14" t="str">
        <f>_xlfn.XLOOKUP(B1871,'[5]Cells Huawei 19042026 15h'!$B:$B,'[5]Cells Huawei 19042026 15h'!$B:$B,"")</f>
        <v/>
      </c>
      <c r="AZ1871" s="105" t="str">
        <f>_xlfn.XLOOKUP(B1871,'INCIDENT-04-23-2026'!E:E,'INCIDENT-04-23-2026'!F:F,"")</f>
        <v/>
      </c>
      <c r="BA1871" s="105" t="str">
        <f>_xlfn.XLOOKUP(B1871,'[6]Eneo 17H'!$C:$C,'[6]Eneo 17H'!$I:$I,"")</f>
        <v/>
      </c>
      <c r="BB1871" s="105" t="str">
        <f>_xlfn.XLOOKUP(B1871,[8]ALL!$B:$B,[8]ALL!$M:$M,"")</f>
        <v/>
      </c>
      <c r="BC1871" s="105" t="str">
        <f>_xlfn.XLOOKUP(B1871,'[6]Eneo 17H'!$C:$C,'[6]Eneo 17H'!$I:$I,"")</f>
        <v/>
      </c>
      <c r="BD1871" s="105" t="str">
        <f>_xlfn.XLOOKUP(B1871,'[7]Eneo 12H'!$C:$C,'[7]Eneo 12H'!$I:$I,"")</f>
        <v/>
      </c>
      <c r="BE1871" s="105" t="s">
        <v>5423</v>
      </c>
    </row>
    <row r="1872" spans="1:57" hidden="1" x14ac:dyDescent="0.3">
      <c r="A1872" s="1" t="s">
        <v>1817</v>
      </c>
      <c r="B1872" s="8" t="s">
        <v>1818</v>
      </c>
      <c r="C1872" s="3" t="str">
        <f>_xlfn.XLOOKUP(B1872,'[1]daily break down'!$D:$D,'[1]daily break down'!$E:$E,"")</f>
        <v>OUEST</v>
      </c>
      <c r="D1872" s="1" t="s">
        <v>11</v>
      </c>
      <c r="E1872" s="1" t="s">
        <v>12</v>
      </c>
      <c r="F1872" s="3" t="s">
        <v>102</v>
      </c>
      <c r="G1872" s="1" t="s">
        <v>1800</v>
      </c>
      <c r="H1872" s="25" t="str">
        <f>_xlfn.XLOOKUP(B1872,[2]CALCULATION!$B:$B,[2]CALCULATION!$H:$H,"")</f>
        <v>Huawei</v>
      </c>
      <c r="I1872" s="23">
        <v>0</v>
      </c>
      <c r="J1872" s="23">
        <v>0</v>
      </c>
      <c r="K1872" s="23">
        <v>1.0701046990437544E-3</v>
      </c>
      <c r="L1872" s="23">
        <v>6.2422774110885678E-4</v>
      </c>
      <c r="M1872" s="23">
        <v>2.675261747609386E-4</v>
      </c>
      <c r="N1872" s="23">
        <v>0</v>
      </c>
      <c r="O1872" s="23">
        <v>8.9175391586979538E-4</v>
      </c>
      <c r="P1872" s="103" t="s">
        <v>6554</v>
      </c>
      <c r="Q1872" s="36" t="s">
        <v>5796</v>
      </c>
      <c r="R1872" s="36"/>
      <c r="S1872" s="35" t="str" cm="1">
        <f t="array" ref="S1872">IFERROR(_xlfn.IFS(
U1872="MPR ISSUE","PDH",
U1872="BSS Hardware Issue","BSS",
U1872="Sites strategiques, MLL, Pylone, etc.","ENVTECH",
U1872="AKTIVCO DEFAUT GE &amp; POWER Cabinet","AKTIVCO",
U1872="AKTIVCO Coupure ENEO &amp; Baisse de tension","AKTIVCO GRID ONLY",
U1872="Coupure ENEO &amp; Baisse de tension","IHS GRID ONLY",
U1872="Defaut GE &amp; POWER Cabinet","IHS",
U1872="Sharing","Partners",
U1872="Sites strategiques &amp; DataCenter","SST &amp; DC",
U1872="Exclu","Exclu",
U1872="SAT","SAT",
U1872="SPARE-ISSUE","SPARE-ISSUE",
U1872="Fiber CAmtel","TRANS_FO_CAMTEL",
U1872="Fiber AOF","Fiber AOF",
U1872="Projet OCM (HUAWEI)","TRAVAUX-HUAWEI",
U1872="Projet OCM (NOKIA)","TRAVAUX-NOKIA",
U1872="ACCESS-ISSUE","ACCESS-ISSUE",
U1872="Projet OCM (ZTE, NOKIA, autres projets)","TRAVAUX OCM",
U1872="No root CAuse","No root cause",
U1872="ODU HS","PDH",
U1872="IP &amp; VLAN","PDH",
U1872="Warehouse HUAWEI","SPARE-ISSUE",
U1872="SPARE-HS","SPARE-ISSUE",
U1872="Power Telco","BSS",U1872="no impacts","no impacts"
),"")</f>
        <v/>
      </c>
      <c r="T1872" s="35" t="str" cm="1">
        <f t="array" ref="T1872">IFERROR(_xlfn.IFS(
U1872="MPR ISSUE","TX ISSUE",
U1872="BSS Hardware Issue","RAN ISSUE",
U1872="Sites strategiques, MLL, Pylone, etc.","ENVTECH",
U1872="AKTIVCO DEFAUT GE &amp; POWER Cabinet","POWER ISSUE",
U1872="AKTIVCO Coupure ENEO &amp; Baisse de tension","POWER ISSUE",
U1872="Coupure ENEO &amp; Baisse de tension","POWER ISSUE",
U1872="Defaut GE &amp; POWER Cabinet","POWER ISSUE",
U1872="Sharing","POWER ISSUE",
U1872="Sites strategiques &amp; DataCenter","POWER ISSUE",
U1872="Exclu","Exclu",
U1872="SAT","TX ISSUE",
U1872="SPARE-ISSUE","SPARE-ISSUE",
U1872="Fiber CAmtel","TX ISSUE",
U1872="Fiber AOF","TX ISSUE",
U1872="Projet OCM (HUAWEI)","TRAVAUX-HUAWEI",
U1872="Projet OCM (NOKIA)","TRAVAUX -NOKIA",
U1872="ACCESS-ISSUE","ACCESS-ISSUE",
U1872="Projet OCM (ZTE, NOKIA, autres projets)","TRAVAUX OCM",
U1872="No root CAuse","No root cause",
U1872="ODU HS","TX ISSUE",
U1872="IP &amp; VLAN","TX ISSUE",
U1872="Warehouse HUAWEI","SPARE-ISSUE",
U1872="SPARE-HS","SPARE-ISSUE",
U1872="Power Telco","RAN ISSUE",U1872="no impacts","no impacts"
),"")</f>
        <v/>
      </c>
      <c r="U1872" s="28"/>
      <c r="V1872" s="35" t="str" cm="1">
        <f t="array" ref="V1872">IFERROR(_xlfn.IFS(
U1872="MPR ISSUE","ACTIVE",
U1872="BSS Hardware Issue","ACTIVE",
U1872="Sites strategiques, MLL, Pylone, etc.","PASSIVE",
U1872="AKTIVCO DEFAUT GE &amp; POWER Cabinet","PASSIVE",
U1872="AKTIVCO Coupure ENEO &amp; Baisse de tension","PASSIVE",
U1872="Coupure ENEO &amp; Baisse de tension","PASSIVE",
U1872="Defaut GE &amp; POWER Cabinet","PASSIVE",
U1872="Sharing","PASSIVE",
U1872="Sites strategiques &amp; DataCenter","PASSIVE",
U1872="Exclu","Exclu",
U1872="SAT","ACTIVE",
U1872="SPARE-ISSUE","SPARE-ISSUE",
U1872="Fiber CAmtel","ACTIVE",
U1872="Fiber AOF","ACTIVE",
U1872="Projet OCM (HUAWEI)","PLANNED WORKS",
U1872="Projet OCM (NOKIA)","PLANNED WORKS",
U1872="ACCESS-ISSUE","ACCESS-ISSUE",
U1872="Projet OCM (ZTE, NOKIA, autres projets)","PLANNED WORKS",
U1872="No root CAuse","No root cause",
U1872="ODU HS","ACTIVE",
U1872="IP &amp; VLAN","ACTIVE",
U1872="Warehouse HUAWEI","SPARE-ISSUE",
U1872="SPARE-HS","SPARE-ISSUE",
U1872="Power Telco","ACTIVE",U1872="no impacts","no impacts"
),"")</f>
        <v/>
      </c>
      <c r="W1872" s="102"/>
      <c r="X1872" s="102"/>
      <c r="Y1872" s="102"/>
      <c r="Z1872" s="102"/>
      <c r="AA1872" s="102"/>
      <c r="AB1872" s="104" t="s">
        <v>5423</v>
      </c>
      <c r="AC1872" s="9"/>
      <c r="AD1872" s="9"/>
      <c r="AE1872" s="7" t="s">
        <v>5423</v>
      </c>
      <c r="AF1872" s="6"/>
      <c r="AG1872" s="7"/>
      <c r="AH1872" s="3" t="s">
        <v>5423</v>
      </c>
      <c r="AI1872" s="18" t="s">
        <v>5423</v>
      </c>
      <c r="AJ1872" s="18" t="s">
        <v>5423</v>
      </c>
      <c r="AK1872" s="18" t="s">
        <v>5423</v>
      </c>
      <c r="AL1872" s="18" t="s">
        <v>5423</v>
      </c>
      <c r="AM1872" s="18" t="s">
        <v>5423</v>
      </c>
      <c r="AN1872" s="18" t="s">
        <v>5423</v>
      </c>
      <c r="AO1872" s="18" t="s">
        <v>5423</v>
      </c>
      <c r="AP1872" s="18" t="s">
        <v>5423</v>
      </c>
      <c r="AQ1872" s="18" t="s">
        <v>5423</v>
      </c>
      <c r="AR1872" s="18" t="s">
        <v>5423</v>
      </c>
      <c r="AS1872" s="18" t="s">
        <v>5423</v>
      </c>
      <c r="AT1872" s="18" t="s">
        <v>5423</v>
      </c>
      <c r="AU1872" s="9" t="s">
        <v>5423</v>
      </c>
      <c r="AV1872" s="14"/>
      <c r="AW1872" s="14" t="s">
        <v>5423</v>
      </c>
      <c r="AX1872" s="14" t="str">
        <f>_xlfn.XLOOKUP(B1872,'[4]cell downs 18042026 17h'!$B:$B,'[4]cell downs 18042026 17h'!$B:$B,"")</f>
        <v/>
      </c>
      <c r="AY1872" s="14" t="str">
        <f>_xlfn.XLOOKUP(B1872,'[5]Cells Huawei 19042026 15h'!$B:$B,'[5]Cells Huawei 19042026 15h'!$B:$B,"")</f>
        <v/>
      </c>
      <c r="AZ1872" s="105" t="str">
        <f>_xlfn.XLOOKUP(B1872,'INCIDENT-04-23-2026'!E:E,'INCIDENT-04-23-2026'!F:F,"")</f>
        <v/>
      </c>
      <c r="BA1872" s="105" t="str">
        <f>_xlfn.XLOOKUP(B1872,'[6]Eneo 17H'!$C:$C,'[6]Eneo 17H'!$I:$I,"")</f>
        <v/>
      </c>
      <c r="BB1872" s="105" t="str">
        <f>_xlfn.XLOOKUP(B1872,[8]ALL!$B:$B,[8]ALL!$M:$M,"")</f>
        <v/>
      </c>
      <c r="BC1872" s="105" t="str">
        <f>_xlfn.XLOOKUP(B1872,'[6]Eneo 17H'!$C:$C,'[6]Eneo 17H'!$I:$I,"")</f>
        <v/>
      </c>
      <c r="BD1872" s="105" t="str">
        <f>_xlfn.XLOOKUP(B1872,'[7]Eneo 12H'!$C:$C,'[7]Eneo 12H'!$I:$I,"")</f>
        <v/>
      </c>
      <c r="BE1872" s="105" t="s">
        <v>5423</v>
      </c>
    </row>
    <row r="1873" spans="1:57" hidden="1" x14ac:dyDescent="0.3">
      <c r="A1873" s="1" t="s">
        <v>2968</v>
      </c>
      <c r="B1873" s="8" t="s">
        <v>2969</v>
      </c>
      <c r="C1873" s="3" t="str">
        <f>_xlfn.XLOOKUP(B1873,'[1]daily break down'!$D:$D,'[1]daily break down'!$E:$E,"")</f>
        <v>Ngaoundere</v>
      </c>
      <c r="D1873" s="1" t="s">
        <v>21</v>
      </c>
      <c r="E1873" s="1" t="s">
        <v>122</v>
      </c>
      <c r="F1873" s="3" t="s">
        <v>90</v>
      </c>
      <c r="G1873" s="1" t="s">
        <v>91</v>
      </c>
      <c r="H1873" s="25" t="str">
        <f>_xlfn.XLOOKUP(B1873,[2]CALCULATION!$B:$B,[2]CALCULATION!$H:$H,"")</f>
        <v>Huawei</v>
      </c>
      <c r="I1873" s="23">
        <v>0</v>
      </c>
      <c r="J1873" s="23">
        <v>0</v>
      </c>
      <c r="K1873" s="23">
        <v>0</v>
      </c>
      <c r="L1873" s="23">
        <v>0</v>
      </c>
      <c r="M1873" s="23">
        <v>0</v>
      </c>
      <c r="N1873" s="23">
        <v>0</v>
      </c>
      <c r="O1873" s="23">
        <v>0</v>
      </c>
      <c r="P1873" s="103" t="s">
        <v>6554</v>
      </c>
      <c r="Q1873" s="36" t="s">
        <v>5796</v>
      </c>
      <c r="R1873" s="36"/>
      <c r="S1873" s="35" t="str" cm="1">
        <f t="array" ref="S1873">IFERROR(_xlfn.IFS(
U1873="MPR ISSUE","PDH",
U1873="BSS Hardware Issue","BSS",
U1873="Sites strategiques, MLL, Pylone, etc.","ENVTECH",
U1873="AKTIVCO DEFAUT GE &amp; POWER Cabinet","AKTIVCO",
U1873="AKTIVCO Coupure ENEO &amp; Baisse de tension","AKTIVCO GRID ONLY",
U1873="Coupure ENEO &amp; Baisse de tension","IHS GRID ONLY",
U1873="Defaut GE &amp; POWER Cabinet","IHS",
U1873="Sharing","Partners",
U1873="Sites strategiques &amp; DataCenter","SST &amp; DC",
U1873="Exclu","Exclu",
U1873="SAT","SAT",
U1873="SPARE-ISSUE","SPARE-ISSUE",
U1873="Fiber CAmtel","TRANS_FO_CAMTEL",
U1873="Fiber AOF","Fiber AOF",
U1873="Projet OCM (HUAWEI)","TRAVAUX-HUAWEI",
U1873="Projet OCM (NOKIA)","TRAVAUX-NOKIA",
U1873="ACCESS-ISSUE","ACCESS-ISSUE",
U1873="Projet OCM (ZTE, NOKIA, autres projets)","TRAVAUX OCM",
U1873="No root CAuse","No root cause",
U1873="ODU HS","PDH",
U1873="IP &amp; VLAN","PDH",
U1873="Warehouse HUAWEI","SPARE-ISSUE",
U1873="SPARE-HS","SPARE-ISSUE",
U1873="Power Telco","BSS",U1873="no impacts","no impacts"
),"")</f>
        <v/>
      </c>
      <c r="T1873" s="35" t="str" cm="1">
        <f t="array" ref="T1873">IFERROR(_xlfn.IFS(
U1873="MPR ISSUE","TX ISSUE",
U1873="BSS Hardware Issue","RAN ISSUE",
U1873="Sites strategiques, MLL, Pylone, etc.","ENVTECH",
U1873="AKTIVCO DEFAUT GE &amp; POWER Cabinet","POWER ISSUE",
U1873="AKTIVCO Coupure ENEO &amp; Baisse de tension","POWER ISSUE",
U1873="Coupure ENEO &amp; Baisse de tension","POWER ISSUE",
U1873="Defaut GE &amp; POWER Cabinet","POWER ISSUE",
U1873="Sharing","POWER ISSUE",
U1873="Sites strategiques &amp; DataCenter","POWER ISSUE",
U1873="Exclu","Exclu",
U1873="SAT","TX ISSUE",
U1873="SPARE-ISSUE","SPARE-ISSUE",
U1873="Fiber CAmtel","TX ISSUE",
U1873="Fiber AOF","TX ISSUE",
U1873="Projet OCM (HUAWEI)","TRAVAUX-HUAWEI",
U1873="Projet OCM (NOKIA)","TRAVAUX -NOKIA",
U1873="ACCESS-ISSUE","ACCESS-ISSUE",
U1873="Projet OCM (ZTE, NOKIA, autres projets)","TRAVAUX OCM",
U1873="No root CAuse","No root cause",
U1873="ODU HS","TX ISSUE",
U1873="IP &amp; VLAN","TX ISSUE",
U1873="Warehouse HUAWEI","SPARE-ISSUE",
U1873="SPARE-HS","SPARE-ISSUE",
U1873="Power Telco","RAN ISSUE",U1873="no impacts","no impacts"
),"")</f>
        <v/>
      </c>
      <c r="U1873" s="28"/>
      <c r="V1873" s="35" t="str" cm="1">
        <f t="array" ref="V1873">IFERROR(_xlfn.IFS(
U1873="MPR ISSUE","ACTIVE",
U1873="BSS Hardware Issue","ACTIVE",
U1873="Sites strategiques, MLL, Pylone, etc.","PASSIVE",
U1873="AKTIVCO DEFAUT GE &amp; POWER Cabinet","PASSIVE",
U1873="AKTIVCO Coupure ENEO &amp; Baisse de tension","PASSIVE",
U1873="Coupure ENEO &amp; Baisse de tension","PASSIVE",
U1873="Defaut GE &amp; POWER Cabinet","PASSIVE",
U1873="Sharing","PASSIVE",
U1873="Sites strategiques &amp; DataCenter","PASSIVE",
U1873="Exclu","Exclu",
U1873="SAT","ACTIVE",
U1873="SPARE-ISSUE","SPARE-ISSUE",
U1873="Fiber CAmtel","ACTIVE",
U1873="Fiber AOF","ACTIVE",
U1873="Projet OCM (HUAWEI)","PLANNED WORKS",
U1873="Projet OCM (NOKIA)","PLANNED WORKS",
U1873="ACCESS-ISSUE","ACCESS-ISSUE",
U1873="Projet OCM (ZTE, NOKIA, autres projets)","PLANNED WORKS",
U1873="No root CAuse","No root cause",
U1873="ODU HS","ACTIVE",
U1873="IP &amp; VLAN","ACTIVE",
U1873="Warehouse HUAWEI","SPARE-ISSUE",
U1873="SPARE-HS","SPARE-ISSUE",
U1873="Power Telco","ACTIVE",U1873="no impacts","no impacts"
),"")</f>
        <v/>
      </c>
      <c r="W1873" s="102"/>
      <c r="X1873" s="102"/>
      <c r="Y1873" s="102"/>
      <c r="Z1873" s="102"/>
      <c r="AA1873" s="102"/>
      <c r="AB1873" s="104" t="s">
        <v>5423</v>
      </c>
      <c r="AC1873" s="9"/>
      <c r="AD1873" s="9"/>
      <c r="AE1873" s="7" t="s">
        <v>5423</v>
      </c>
      <c r="AF1873" s="6"/>
      <c r="AG1873" s="7"/>
      <c r="AH1873" s="3" t="s">
        <v>5423</v>
      </c>
      <c r="AI1873" s="18" t="s">
        <v>5423</v>
      </c>
      <c r="AJ1873" s="18" t="s">
        <v>5423</v>
      </c>
      <c r="AK1873" s="18" t="s">
        <v>5423</v>
      </c>
      <c r="AL1873" s="18" t="s">
        <v>5423</v>
      </c>
      <c r="AM1873" s="18" t="s">
        <v>5423</v>
      </c>
      <c r="AN1873" s="18" t="s">
        <v>5423</v>
      </c>
      <c r="AO1873" s="18" t="s">
        <v>5423</v>
      </c>
      <c r="AP1873" s="18" t="s">
        <v>5423</v>
      </c>
      <c r="AQ1873" s="18" t="s">
        <v>5423</v>
      </c>
      <c r="AR1873" s="18" t="s">
        <v>5423</v>
      </c>
      <c r="AS1873" s="18" t="s">
        <v>5423</v>
      </c>
      <c r="AT1873" s="18" t="s">
        <v>5423</v>
      </c>
      <c r="AU1873" s="9" t="s">
        <v>5423</v>
      </c>
      <c r="AV1873" s="14"/>
      <c r="AW1873" s="14" t="s">
        <v>5423</v>
      </c>
      <c r="AX1873" s="14" t="str">
        <f>_xlfn.XLOOKUP(B1873,'[4]cell downs 18042026 17h'!$B:$B,'[4]cell downs 18042026 17h'!$B:$B,"")</f>
        <v/>
      </c>
      <c r="AY1873" s="14" t="str">
        <f>_xlfn.XLOOKUP(B1873,'[5]Cells Huawei 19042026 15h'!$B:$B,'[5]Cells Huawei 19042026 15h'!$B:$B,"")</f>
        <v/>
      </c>
      <c r="AZ1873" s="105" t="str">
        <f>_xlfn.XLOOKUP(B1873,'INCIDENT-04-23-2026'!E:E,'INCIDENT-04-23-2026'!F:F,"")</f>
        <v/>
      </c>
      <c r="BA1873" s="105" t="str">
        <f>_xlfn.XLOOKUP(B1873,'[6]Eneo 17H'!$C:$C,'[6]Eneo 17H'!$I:$I,"")</f>
        <v/>
      </c>
      <c r="BB1873" s="105" t="str">
        <f>_xlfn.XLOOKUP(B1873,[8]ALL!$B:$B,[8]ALL!$M:$M,"")</f>
        <v/>
      </c>
      <c r="BC1873" s="105" t="str">
        <f>_xlfn.XLOOKUP(B1873,'[6]Eneo 17H'!$C:$C,'[6]Eneo 17H'!$I:$I,"")</f>
        <v/>
      </c>
      <c r="BD1873" s="105" t="str">
        <f>_xlfn.XLOOKUP(B1873,'[7]Eneo 12H'!$C:$C,'[7]Eneo 12H'!$I:$I,"")</f>
        <v/>
      </c>
      <c r="BE1873" s="105" t="s">
        <v>5423</v>
      </c>
    </row>
    <row r="1874" spans="1:57" hidden="1" x14ac:dyDescent="0.3">
      <c r="A1874" s="1" t="s">
        <v>2983</v>
      </c>
      <c r="B1874" s="8" t="s">
        <v>2984</v>
      </c>
      <c r="C1874" s="3" t="str">
        <f>_xlfn.XLOOKUP(B1874,'[1]daily break down'!$D:$D,'[1]daily break down'!$E:$E,"")</f>
        <v>Ngaoundere</v>
      </c>
      <c r="D1874" s="1" t="s">
        <v>11</v>
      </c>
      <c r="E1874" s="1" t="s">
        <v>12</v>
      </c>
      <c r="F1874" s="3" t="s">
        <v>90</v>
      </c>
      <c r="G1874" s="1" t="s">
        <v>91</v>
      </c>
      <c r="H1874" s="25" t="str">
        <f>_xlfn.XLOOKUP(B1874,[2]CALCULATION!$B:$B,[2]CALCULATION!$H:$H,"")</f>
        <v>Huawei</v>
      </c>
      <c r="I1874" s="23">
        <v>0</v>
      </c>
      <c r="J1874" s="23">
        <v>0</v>
      </c>
      <c r="K1874" s="23">
        <v>0</v>
      </c>
      <c r="L1874" s="23">
        <v>0</v>
      </c>
      <c r="M1874" s="23">
        <v>0</v>
      </c>
      <c r="N1874" s="23">
        <v>0</v>
      </c>
      <c r="O1874" s="23">
        <v>0</v>
      </c>
      <c r="P1874" s="103" t="s">
        <v>6554</v>
      </c>
      <c r="Q1874" s="36" t="s">
        <v>5796</v>
      </c>
      <c r="R1874" s="36"/>
      <c r="S1874" s="35" t="str" cm="1">
        <f t="array" ref="S1874">IFERROR(_xlfn.IFS(
U1874="MPR ISSUE","PDH",
U1874="BSS Hardware Issue","BSS",
U1874="Sites strategiques, MLL, Pylone, etc.","ENVTECH",
U1874="AKTIVCO DEFAUT GE &amp; POWER Cabinet","AKTIVCO",
U1874="AKTIVCO Coupure ENEO &amp; Baisse de tension","AKTIVCO GRID ONLY",
U1874="Coupure ENEO &amp; Baisse de tension","IHS GRID ONLY",
U1874="Defaut GE &amp; POWER Cabinet","IHS",
U1874="Sharing","Partners",
U1874="Sites strategiques &amp; DataCenter","SST &amp; DC",
U1874="Exclu","Exclu",
U1874="SAT","SAT",
U1874="SPARE-ISSUE","SPARE-ISSUE",
U1874="Fiber CAmtel","TRANS_FO_CAMTEL",
U1874="Fiber AOF","Fiber AOF",
U1874="Projet OCM (HUAWEI)","TRAVAUX-HUAWEI",
U1874="Projet OCM (NOKIA)","TRAVAUX-NOKIA",
U1874="ACCESS-ISSUE","ACCESS-ISSUE",
U1874="Projet OCM (ZTE, NOKIA, autres projets)","TRAVAUX OCM",
U1874="No root CAuse","No root cause",
U1874="ODU HS","PDH",
U1874="IP &amp; VLAN","PDH",
U1874="Warehouse HUAWEI","SPARE-ISSUE",
U1874="SPARE-HS","SPARE-ISSUE",
U1874="Power Telco","BSS",U1874="no impacts","no impacts"
),"")</f>
        <v/>
      </c>
      <c r="T1874" s="35" t="str" cm="1">
        <f t="array" ref="T1874">IFERROR(_xlfn.IFS(
U1874="MPR ISSUE","TX ISSUE",
U1874="BSS Hardware Issue","RAN ISSUE",
U1874="Sites strategiques, MLL, Pylone, etc.","ENVTECH",
U1874="AKTIVCO DEFAUT GE &amp; POWER Cabinet","POWER ISSUE",
U1874="AKTIVCO Coupure ENEO &amp; Baisse de tension","POWER ISSUE",
U1874="Coupure ENEO &amp; Baisse de tension","POWER ISSUE",
U1874="Defaut GE &amp; POWER Cabinet","POWER ISSUE",
U1874="Sharing","POWER ISSUE",
U1874="Sites strategiques &amp; DataCenter","POWER ISSUE",
U1874="Exclu","Exclu",
U1874="SAT","TX ISSUE",
U1874="SPARE-ISSUE","SPARE-ISSUE",
U1874="Fiber CAmtel","TX ISSUE",
U1874="Fiber AOF","TX ISSUE",
U1874="Projet OCM (HUAWEI)","TRAVAUX-HUAWEI",
U1874="Projet OCM (NOKIA)","TRAVAUX -NOKIA",
U1874="ACCESS-ISSUE","ACCESS-ISSUE",
U1874="Projet OCM (ZTE, NOKIA, autres projets)","TRAVAUX OCM",
U1874="No root CAuse","No root cause",
U1874="ODU HS","TX ISSUE",
U1874="IP &amp; VLAN","TX ISSUE",
U1874="Warehouse HUAWEI","SPARE-ISSUE",
U1874="SPARE-HS","SPARE-ISSUE",
U1874="Power Telco","RAN ISSUE",U1874="no impacts","no impacts"
),"")</f>
        <v/>
      </c>
      <c r="U1874" s="28"/>
      <c r="V1874" s="35" t="str" cm="1">
        <f t="array" ref="V1874">IFERROR(_xlfn.IFS(
U1874="MPR ISSUE","ACTIVE",
U1874="BSS Hardware Issue","ACTIVE",
U1874="Sites strategiques, MLL, Pylone, etc.","PASSIVE",
U1874="AKTIVCO DEFAUT GE &amp; POWER Cabinet","PASSIVE",
U1874="AKTIVCO Coupure ENEO &amp; Baisse de tension","PASSIVE",
U1874="Coupure ENEO &amp; Baisse de tension","PASSIVE",
U1874="Defaut GE &amp; POWER Cabinet","PASSIVE",
U1874="Sharing","PASSIVE",
U1874="Sites strategiques &amp; DataCenter","PASSIVE",
U1874="Exclu","Exclu",
U1874="SAT","ACTIVE",
U1874="SPARE-ISSUE","SPARE-ISSUE",
U1874="Fiber CAmtel","ACTIVE",
U1874="Fiber AOF","ACTIVE",
U1874="Projet OCM (HUAWEI)","PLANNED WORKS",
U1874="Projet OCM (NOKIA)","PLANNED WORKS",
U1874="ACCESS-ISSUE","ACCESS-ISSUE",
U1874="Projet OCM (ZTE, NOKIA, autres projets)","PLANNED WORKS",
U1874="No root CAuse","No root cause",
U1874="ODU HS","ACTIVE",
U1874="IP &amp; VLAN","ACTIVE",
U1874="Warehouse HUAWEI","SPARE-ISSUE",
U1874="SPARE-HS","SPARE-ISSUE",
U1874="Power Telco","ACTIVE",U1874="no impacts","no impacts"
),"")</f>
        <v/>
      </c>
      <c r="W1874" s="102"/>
      <c r="X1874" s="102"/>
      <c r="Y1874" s="102"/>
      <c r="Z1874" s="102"/>
      <c r="AA1874" s="102"/>
      <c r="AB1874" s="104" t="s">
        <v>5423</v>
      </c>
      <c r="AC1874" s="9"/>
      <c r="AD1874" s="9"/>
      <c r="AE1874" s="7" t="s">
        <v>5423</v>
      </c>
      <c r="AF1874" s="6"/>
      <c r="AG1874" s="7"/>
      <c r="AH1874" s="3" t="s">
        <v>5423</v>
      </c>
      <c r="AI1874" s="18" t="s">
        <v>5423</v>
      </c>
      <c r="AJ1874" s="18" t="s">
        <v>5423</v>
      </c>
      <c r="AK1874" s="18" t="s">
        <v>5423</v>
      </c>
      <c r="AL1874" s="18" t="s">
        <v>5423</v>
      </c>
      <c r="AM1874" s="18" t="s">
        <v>5423</v>
      </c>
      <c r="AN1874" s="18" t="s">
        <v>5423</v>
      </c>
      <c r="AO1874" s="18" t="s">
        <v>5423</v>
      </c>
      <c r="AP1874" s="18" t="s">
        <v>5423</v>
      </c>
      <c r="AQ1874" s="18" t="s">
        <v>5423</v>
      </c>
      <c r="AR1874" s="18" t="s">
        <v>5423</v>
      </c>
      <c r="AS1874" s="18" t="s">
        <v>5423</v>
      </c>
      <c r="AT1874" s="18" t="s">
        <v>5423</v>
      </c>
      <c r="AU1874" s="9" t="s">
        <v>5423</v>
      </c>
      <c r="AV1874" s="14"/>
      <c r="AW1874" s="14" t="s">
        <v>5423</v>
      </c>
      <c r="AX1874" s="14" t="str">
        <f>_xlfn.XLOOKUP(B1874,'[4]cell downs 18042026 17h'!$B:$B,'[4]cell downs 18042026 17h'!$B:$B,"")</f>
        <v/>
      </c>
      <c r="AY1874" s="14" t="str">
        <f>_xlfn.XLOOKUP(B1874,'[5]Cells Huawei 19042026 15h'!$B:$B,'[5]Cells Huawei 19042026 15h'!$B:$B,"")</f>
        <v/>
      </c>
      <c r="AZ1874" s="105" t="str">
        <f>_xlfn.XLOOKUP(B1874,'INCIDENT-04-23-2026'!E:E,'INCIDENT-04-23-2026'!F:F,"")</f>
        <v/>
      </c>
      <c r="BA1874" s="105" t="str">
        <f>_xlfn.XLOOKUP(B1874,'[6]Eneo 17H'!$C:$C,'[6]Eneo 17H'!$I:$I,"")</f>
        <v/>
      </c>
      <c r="BB1874" s="105" t="str">
        <f>_xlfn.XLOOKUP(B1874,[8]ALL!$B:$B,[8]ALL!$M:$M,"")</f>
        <v/>
      </c>
      <c r="BC1874" s="105" t="str">
        <f>_xlfn.XLOOKUP(B1874,'[6]Eneo 17H'!$C:$C,'[6]Eneo 17H'!$I:$I,"")</f>
        <v/>
      </c>
      <c r="BD1874" s="105" t="str">
        <f>_xlfn.XLOOKUP(B1874,'[7]Eneo 12H'!$C:$C,'[7]Eneo 12H'!$I:$I,"")</f>
        <v/>
      </c>
      <c r="BE1874" s="105" t="s">
        <v>5423</v>
      </c>
    </row>
    <row r="1875" spans="1:57" hidden="1" x14ac:dyDescent="0.3">
      <c r="A1875" s="1" t="s">
        <v>2834</v>
      </c>
      <c r="B1875" s="8" t="s">
        <v>2835</v>
      </c>
      <c r="C1875" s="3" t="str">
        <f>_xlfn.XLOOKUP(B1875,'[1]daily break down'!$D:$D,'[1]daily break down'!$E:$E,"")</f>
        <v>Ngaoundere</v>
      </c>
      <c r="D1875" s="1" t="s">
        <v>18</v>
      </c>
      <c r="E1875" s="1"/>
      <c r="F1875" s="3" t="s">
        <v>90</v>
      </c>
      <c r="G1875" s="1" t="s">
        <v>91</v>
      </c>
      <c r="H1875" s="25" t="str">
        <f>_xlfn.XLOOKUP(B1875,[2]CALCULATION!$B:$B,[2]CALCULATION!$H:$H,"")</f>
        <v>Huawei</v>
      </c>
      <c r="I1875" s="23">
        <v>0</v>
      </c>
      <c r="J1875" s="23">
        <v>0</v>
      </c>
      <c r="K1875" s="23">
        <v>0</v>
      </c>
      <c r="L1875" s="23">
        <v>0</v>
      </c>
      <c r="M1875" s="23">
        <v>0</v>
      </c>
      <c r="N1875" s="23">
        <v>0</v>
      </c>
      <c r="O1875" s="23">
        <v>1.0741175916651684</v>
      </c>
      <c r="P1875" s="103" t="s">
        <v>6555</v>
      </c>
      <c r="Q1875" s="36" t="s">
        <v>5796</v>
      </c>
      <c r="R1875" s="36"/>
      <c r="S1875" s="35" t="str" cm="1">
        <f t="array" ref="S1875">IFERROR(_xlfn.IFS(
U1875="MPR ISSUE","PDH",
U1875="BSS Hardware Issue","BSS",
U1875="Sites strategiques, MLL, Pylone, etc.","ENVTECH",
U1875="AKTIVCO DEFAUT GE &amp; POWER Cabinet","AKTIVCO",
U1875="AKTIVCO Coupure ENEO &amp; Baisse de tension","AKTIVCO GRID ONLY",
U1875="Coupure ENEO &amp; Baisse de tension","IHS GRID ONLY",
U1875="Defaut GE &amp; POWER Cabinet","IHS",
U1875="Sharing","Partners",
U1875="Sites strategiques &amp; DataCenter","SST &amp; DC",
U1875="Exclu","Exclu",
U1875="SAT","SAT",
U1875="SPARE-ISSUE","SPARE-ISSUE",
U1875="Fiber CAmtel","TRANS_FO_CAMTEL",
U1875="Fiber AOF","Fiber AOF",
U1875="Projet OCM (HUAWEI)","TRAVAUX-HUAWEI",
U1875="Projet OCM (NOKIA)","TRAVAUX-NOKIA",
U1875="ACCESS-ISSUE","ACCESS-ISSUE",
U1875="Projet OCM (ZTE, NOKIA, autres projets)","TRAVAUX OCM",
U1875="No root CAuse","No root cause",
U1875="ODU HS","PDH",
U1875="IP &amp; VLAN","PDH",
U1875="Warehouse HUAWEI","SPARE-ISSUE",
U1875="SPARE-HS","SPARE-ISSUE",
U1875="Power Telco","BSS",U1875="no impacts","no impacts"
),"")</f>
        <v/>
      </c>
      <c r="T1875" s="35" t="str" cm="1">
        <f t="array" ref="T1875">IFERROR(_xlfn.IFS(
U1875="MPR ISSUE","TX ISSUE",
U1875="BSS Hardware Issue","RAN ISSUE",
U1875="Sites strategiques, MLL, Pylone, etc.","ENVTECH",
U1875="AKTIVCO DEFAUT GE &amp; POWER Cabinet","POWER ISSUE",
U1875="AKTIVCO Coupure ENEO &amp; Baisse de tension","POWER ISSUE",
U1875="Coupure ENEO &amp; Baisse de tension","POWER ISSUE",
U1875="Defaut GE &amp; POWER Cabinet","POWER ISSUE",
U1875="Sharing","POWER ISSUE",
U1875="Sites strategiques &amp; DataCenter","POWER ISSUE",
U1875="Exclu","Exclu",
U1875="SAT","TX ISSUE",
U1875="SPARE-ISSUE","SPARE-ISSUE",
U1875="Fiber CAmtel","TX ISSUE",
U1875="Fiber AOF","TX ISSUE",
U1875="Projet OCM (HUAWEI)","TRAVAUX-HUAWEI",
U1875="Projet OCM (NOKIA)","TRAVAUX -NOKIA",
U1875="ACCESS-ISSUE","ACCESS-ISSUE",
U1875="Projet OCM (ZTE, NOKIA, autres projets)","TRAVAUX OCM",
U1875="No root CAuse","No root cause",
U1875="ODU HS","TX ISSUE",
U1875="IP &amp; VLAN","TX ISSUE",
U1875="Warehouse HUAWEI","SPARE-ISSUE",
U1875="SPARE-HS","SPARE-ISSUE",
U1875="Power Telco","RAN ISSUE",U1875="no impacts","no impacts"
),"")</f>
        <v/>
      </c>
      <c r="U1875" s="28"/>
      <c r="V1875" s="35" t="str" cm="1">
        <f t="array" ref="V1875">IFERROR(_xlfn.IFS(
U1875="MPR ISSUE","ACTIVE",
U1875="BSS Hardware Issue","ACTIVE",
U1875="Sites strategiques, MLL, Pylone, etc.","PASSIVE",
U1875="AKTIVCO DEFAUT GE &amp; POWER Cabinet","PASSIVE",
U1875="AKTIVCO Coupure ENEO &amp; Baisse de tension","PASSIVE",
U1875="Coupure ENEO &amp; Baisse de tension","PASSIVE",
U1875="Defaut GE &amp; POWER Cabinet","PASSIVE",
U1875="Sharing","PASSIVE",
U1875="Sites strategiques &amp; DataCenter","PASSIVE",
U1875="Exclu","Exclu",
U1875="SAT","ACTIVE",
U1875="SPARE-ISSUE","SPARE-ISSUE",
U1875="Fiber CAmtel","ACTIVE",
U1875="Fiber AOF","ACTIVE",
U1875="Projet OCM (HUAWEI)","PLANNED WORKS",
U1875="Projet OCM (NOKIA)","PLANNED WORKS",
U1875="ACCESS-ISSUE","ACCESS-ISSUE",
U1875="Projet OCM (ZTE, NOKIA, autres projets)","PLANNED WORKS",
U1875="No root CAuse","No root cause",
U1875="ODU HS","ACTIVE",
U1875="IP &amp; VLAN","ACTIVE",
U1875="Warehouse HUAWEI","SPARE-ISSUE",
U1875="SPARE-HS","SPARE-ISSUE",
U1875="Power Telco","ACTIVE",U1875="no impacts","no impacts"
),"")</f>
        <v/>
      </c>
      <c r="W1875" s="102"/>
      <c r="X1875" s="102"/>
      <c r="Y1875" s="102"/>
      <c r="Z1875" s="102"/>
      <c r="AA1875" s="102"/>
      <c r="AB1875" s="104" t="s">
        <v>5423</v>
      </c>
      <c r="AC1875" s="9"/>
      <c r="AD1875" s="9"/>
      <c r="AE1875" s="7" t="s">
        <v>5423</v>
      </c>
      <c r="AF1875" s="6"/>
      <c r="AG1875" s="7"/>
      <c r="AH1875" s="3" t="s">
        <v>5423</v>
      </c>
      <c r="AI1875" s="18" t="s">
        <v>5423</v>
      </c>
      <c r="AJ1875" s="18" t="s">
        <v>5423</v>
      </c>
      <c r="AK1875" s="18" t="s">
        <v>5423</v>
      </c>
      <c r="AL1875" s="18" t="s">
        <v>5423</v>
      </c>
      <c r="AM1875" s="18" t="s">
        <v>5423</v>
      </c>
      <c r="AN1875" s="18" t="s">
        <v>5423</v>
      </c>
      <c r="AO1875" s="18" t="s">
        <v>5423</v>
      </c>
      <c r="AP1875" s="18" t="s">
        <v>5423</v>
      </c>
      <c r="AQ1875" s="18" t="s">
        <v>5423</v>
      </c>
      <c r="AR1875" s="18" t="s">
        <v>5423</v>
      </c>
      <c r="AS1875" s="18" t="s">
        <v>5423</v>
      </c>
      <c r="AT1875" s="18" t="s">
        <v>5423</v>
      </c>
      <c r="AU1875" s="9" t="s">
        <v>5423</v>
      </c>
      <c r="AV1875" s="14"/>
      <c r="AW1875" s="14" t="s">
        <v>5423</v>
      </c>
      <c r="AX1875" s="14" t="str">
        <f>_xlfn.XLOOKUP(B1875,'[4]cell downs 18042026 17h'!$B:$B,'[4]cell downs 18042026 17h'!$B:$B,"")</f>
        <v/>
      </c>
      <c r="AY1875" s="14" t="str">
        <f>_xlfn.XLOOKUP(B1875,'[5]Cells Huawei 19042026 15h'!$B:$B,'[5]Cells Huawei 19042026 15h'!$B:$B,"")</f>
        <v/>
      </c>
      <c r="AZ1875" s="105" t="str">
        <f>_xlfn.XLOOKUP(B1875,'INCIDENT-04-23-2026'!E:E,'INCIDENT-04-23-2026'!F:F,"")</f>
        <v/>
      </c>
      <c r="BA1875" s="105" t="str">
        <f>_xlfn.XLOOKUP(B1875,'[6]Eneo 17H'!$C:$C,'[6]Eneo 17H'!$I:$I,"")</f>
        <v/>
      </c>
      <c r="BB1875" s="105" t="str">
        <f>_xlfn.XLOOKUP(B1875,[8]ALL!$B:$B,[8]ALL!$M:$M,"")</f>
        <v/>
      </c>
      <c r="BC1875" s="105" t="str">
        <f>_xlfn.XLOOKUP(B1875,'[6]Eneo 17H'!$C:$C,'[6]Eneo 17H'!$I:$I,"")</f>
        <v/>
      </c>
      <c r="BD1875" s="105" t="str">
        <f>_xlfn.XLOOKUP(B1875,'[7]Eneo 12H'!$C:$C,'[7]Eneo 12H'!$I:$I,"")</f>
        <v/>
      </c>
      <c r="BE1875" s="105" t="s">
        <v>5423</v>
      </c>
    </row>
    <row r="1876" spans="1:57" hidden="1" x14ac:dyDescent="0.3">
      <c r="A1876" s="1" t="s">
        <v>607</v>
      </c>
      <c r="B1876" s="8" t="s">
        <v>608</v>
      </c>
      <c r="C1876" s="3" t="str">
        <f>_xlfn.XLOOKUP(B1876,'[1]daily break down'!$D:$D,'[1]daily break down'!$E:$E,"")</f>
        <v>Ngaoundere</v>
      </c>
      <c r="D1876" s="1" t="s">
        <v>11</v>
      </c>
      <c r="E1876" s="1" t="s">
        <v>12</v>
      </c>
      <c r="F1876" s="3" t="s">
        <v>90</v>
      </c>
      <c r="G1876" s="1" t="s">
        <v>91</v>
      </c>
      <c r="H1876" s="25" t="str">
        <f>_xlfn.XLOOKUP(B1876,[2]CALCULATION!$B:$B,[2]CALCULATION!$H:$H,"")</f>
        <v>Huawei</v>
      </c>
      <c r="I1876" s="23">
        <v>0</v>
      </c>
      <c r="J1876" s="23">
        <v>0</v>
      </c>
      <c r="K1876" s="23">
        <v>0</v>
      </c>
      <c r="L1876" s="23">
        <v>0</v>
      </c>
      <c r="M1876" s="23">
        <v>0</v>
      </c>
      <c r="N1876" s="23">
        <v>0</v>
      </c>
      <c r="O1876" s="23">
        <v>0</v>
      </c>
      <c r="P1876" s="103" t="s">
        <v>6554</v>
      </c>
      <c r="Q1876" s="36" t="s">
        <v>5796</v>
      </c>
      <c r="R1876" s="36"/>
      <c r="S1876" s="35" t="str" cm="1">
        <f t="array" ref="S1876">IFERROR(_xlfn.IFS(
U1876="MPR ISSUE","PDH",
U1876="BSS Hardware Issue","BSS",
U1876="Sites strategiques, MLL, Pylone, etc.","ENVTECH",
U1876="AKTIVCO DEFAUT GE &amp; POWER Cabinet","AKTIVCO",
U1876="AKTIVCO Coupure ENEO &amp; Baisse de tension","AKTIVCO GRID ONLY",
U1876="Coupure ENEO &amp; Baisse de tension","IHS GRID ONLY",
U1876="Defaut GE &amp; POWER Cabinet","IHS",
U1876="Sharing","Partners",
U1876="Sites strategiques &amp; DataCenter","SST &amp; DC",
U1876="Exclu","Exclu",
U1876="SAT","SAT",
U1876="SPARE-ISSUE","SPARE-ISSUE",
U1876="Fiber CAmtel","TRANS_FO_CAMTEL",
U1876="Fiber AOF","Fiber AOF",
U1876="Projet OCM (HUAWEI)","TRAVAUX-HUAWEI",
U1876="Projet OCM (NOKIA)","TRAVAUX-NOKIA",
U1876="ACCESS-ISSUE","ACCESS-ISSUE",
U1876="Projet OCM (ZTE, NOKIA, autres projets)","TRAVAUX OCM",
U1876="No root CAuse","No root cause",
U1876="ODU HS","PDH",
U1876="IP &amp; VLAN","PDH",
U1876="Warehouse HUAWEI","SPARE-ISSUE",
U1876="SPARE-HS","SPARE-ISSUE",
U1876="Power Telco","BSS",U1876="no impacts","no impacts"
),"")</f>
        <v/>
      </c>
      <c r="T1876" s="35" t="str" cm="1">
        <f t="array" ref="T1876">IFERROR(_xlfn.IFS(
U1876="MPR ISSUE","TX ISSUE",
U1876="BSS Hardware Issue","RAN ISSUE",
U1876="Sites strategiques, MLL, Pylone, etc.","ENVTECH",
U1876="AKTIVCO DEFAUT GE &amp; POWER Cabinet","POWER ISSUE",
U1876="AKTIVCO Coupure ENEO &amp; Baisse de tension","POWER ISSUE",
U1876="Coupure ENEO &amp; Baisse de tension","POWER ISSUE",
U1876="Defaut GE &amp; POWER Cabinet","POWER ISSUE",
U1876="Sharing","POWER ISSUE",
U1876="Sites strategiques &amp; DataCenter","POWER ISSUE",
U1876="Exclu","Exclu",
U1876="SAT","TX ISSUE",
U1876="SPARE-ISSUE","SPARE-ISSUE",
U1876="Fiber CAmtel","TX ISSUE",
U1876="Fiber AOF","TX ISSUE",
U1876="Projet OCM (HUAWEI)","TRAVAUX-HUAWEI",
U1876="Projet OCM (NOKIA)","TRAVAUX -NOKIA",
U1876="ACCESS-ISSUE","ACCESS-ISSUE",
U1876="Projet OCM (ZTE, NOKIA, autres projets)","TRAVAUX OCM",
U1876="No root CAuse","No root cause",
U1876="ODU HS","TX ISSUE",
U1876="IP &amp; VLAN","TX ISSUE",
U1876="Warehouse HUAWEI","SPARE-ISSUE",
U1876="SPARE-HS","SPARE-ISSUE",
U1876="Power Telco","RAN ISSUE",U1876="no impacts","no impacts"
),"")</f>
        <v/>
      </c>
      <c r="U1876" s="28"/>
      <c r="V1876" s="35" t="str" cm="1">
        <f t="array" ref="V1876">IFERROR(_xlfn.IFS(
U1876="MPR ISSUE","ACTIVE",
U1876="BSS Hardware Issue","ACTIVE",
U1876="Sites strategiques, MLL, Pylone, etc.","PASSIVE",
U1876="AKTIVCO DEFAUT GE &amp; POWER Cabinet","PASSIVE",
U1876="AKTIVCO Coupure ENEO &amp; Baisse de tension","PASSIVE",
U1876="Coupure ENEO &amp; Baisse de tension","PASSIVE",
U1876="Defaut GE &amp; POWER Cabinet","PASSIVE",
U1876="Sharing","PASSIVE",
U1876="Sites strategiques &amp; DataCenter","PASSIVE",
U1876="Exclu","Exclu",
U1876="SAT","ACTIVE",
U1876="SPARE-ISSUE","SPARE-ISSUE",
U1876="Fiber CAmtel","ACTIVE",
U1876="Fiber AOF","ACTIVE",
U1876="Projet OCM (HUAWEI)","PLANNED WORKS",
U1876="Projet OCM (NOKIA)","PLANNED WORKS",
U1876="ACCESS-ISSUE","ACCESS-ISSUE",
U1876="Projet OCM (ZTE, NOKIA, autres projets)","PLANNED WORKS",
U1876="No root CAuse","No root cause",
U1876="ODU HS","ACTIVE",
U1876="IP &amp; VLAN","ACTIVE",
U1876="Warehouse HUAWEI","SPARE-ISSUE",
U1876="SPARE-HS","SPARE-ISSUE",
U1876="Power Telco","ACTIVE",U1876="no impacts","no impacts"
),"")</f>
        <v/>
      </c>
      <c r="W1876" s="102"/>
      <c r="X1876" s="102"/>
      <c r="Y1876" s="102"/>
      <c r="Z1876" s="102"/>
      <c r="AA1876" s="102"/>
      <c r="AB1876" s="104" t="s">
        <v>5423</v>
      </c>
      <c r="AC1876" s="9"/>
      <c r="AD1876" s="9"/>
      <c r="AE1876" s="7" t="s">
        <v>5423</v>
      </c>
      <c r="AF1876" s="6"/>
      <c r="AG1876" s="7"/>
      <c r="AH1876" s="3" t="s">
        <v>5423</v>
      </c>
      <c r="AI1876" s="18" t="s">
        <v>5423</v>
      </c>
      <c r="AJ1876" s="18" t="s">
        <v>5423</v>
      </c>
      <c r="AK1876" s="18" t="s">
        <v>5423</v>
      </c>
      <c r="AL1876" s="18" t="s">
        <v>5423</v>
      </c>
      <c r="AM1876" s="18" t="s">
        <v>5423</v>
      </c>
      <c r="AN1876" s="18" t="s">
        <v>5423</v>
      </c>
      <c r="AO1876" s="18" t="s">
        <v>5423</v>
      </c>
      <c r="AP1876" s="18" t="s">
        <v>5423</v>
      </c>
      <c r="AQ1876" s="18" t="s">
        <v>5423</v>
      </c>
      <c r="AR1876" s="18" t="s">
        <v>5423</v>
      </c>
      <c r="AS1876" s="18" t="s">
        <v>5423</v>
      </c>
      <c r="AT1876" s="18" t="s">
        <v>5423</v>
      </c>
      <c r="AU1876" s="9" t="s">
        <v>5423</v>
      </c>
      <c r="AV1876" s="14"/>
      <c r="AW1876" s="14" t="s">
        <v>5423</v>
      </c>
      <c r="AX1876" s="14" t="str">
        <f>_xlfn.XLOOKUP(B1876,'[4]cell downs 18042026 17h'!$B:$B,'[4]cell downs 18042026 17h'!$B:$B,"")</f>
        <v/>
      </c>
      <c r="AY1876" s="14" t="str">
        <f>_xlfn.XLOOKUP(B1876,'[5]Cells Huawei 19042026 15h'!$B:$B,'[5]Cells Huawei 19042026 15h'!$B:$B,"")</f>
        <v/>
      </c>
      <c r="AZ1876" s="105" t="str">
        <f>_xlfn.XLOOKUP(B1876,'INCIDENT-04-23-2026'!E:E,'INCIDENT-04-23-2026'!F:F,"")</f>
        <v/>
      </c>
      <c r="BA1876" s="105" t="str">
        <f>_xlfn.XLOOKUP(B1876,'[6]Eneo 17H'!$C:$C,'[6]Eneo 17H'!$I:$I,"")</f>
        <v/>
      </c>
      <c r="BB1876" s="105" t="str">
        <f>_xlfn.XLOOKUP(B1876,[8]ALL!$B:$B,[8]ALL!$M:$M,"")</f>
        <v/>
      </c>
      <c r="BC1876" s="105" t="str">
        <f>_xlfn.XLOOKUP(B1876,'[6]Eneo 17H'!$C:$C,'[6]Eneo 17H'!$I:$I,"")</f>
        <v/>
      </c>
      <c r="BD1876" s="105" t="str">
        <f>_xlfn.XLOOKUP(B1876,'[7]Eneo 12H'!$C:$C,'[7]Eneo 12H'!$I:$I,"")</f>
        <v/>
      </c>
      <c r="BE1876" s="105" t="s">
        <v>5423</v>
      </c>
    </row>
    <row r="1877" spans="1:57" hidden="1" x14ac:dyDescent="0.3">
      <c r="A1877" s="1" t="s">
        <v>1635</v>
      </c>
      <c r="B1877" s="8" t="s">
        <v>1636</v>
      </c>
      <c r="C1877" s="3" t="str">
        <f>_xlfn.XLOOKUP(B1877,'[1]daily break down'!$D:$D,'[1]daily break down'!$E:$E,"")</f>
        <v>Ngaoundere</v>
      </c>
      <c r="D1877" s="1" t="s">
        <v>21</v>
      </c>
      <c r="E1877" s="1" t="s">
        <v>988</v>
      </c>
      <c r="F1877" s="3" t="s">
        <v>90</v>
      </c>
      <c r="G1877" s="1" t="s">
        <v>91</v>
      </c>
      <c r="H1877" s="25" t="str">
        <f>_xlfn.XLOOKUP(B1877,[2]CALCULATION!$B:$B,[2]CALCULATION!$H:$H,"")</f>
        <v>Huawei</v>
      </c>
      <c r="I1877" s="23">
        <v>0</v>
      </c>
      <c r="J1877" s="23">
        <v>0</v>
      </c>
      <c r="K1877" s="23">
        <v>0</v>
      </c>
      <c r="L1877" s="23">
        <v>0</v>
      </c>
      <c r="M1877" s="23">
        <v>0</v>
      </c>
      <c r="N1877" s="23">
        <v>0</v>
      </c>
      <c r="O1877" s="23">
        <v>0</v>
      </c>
      <c r="P1877" s="103" t="s">
        <v>6554</v>
      </c>
      <c r="Q1877" s="36" t="s">
        <v>5796</v>
      </c>
      <c r="R1877" s="36"/>
      <c r="S1877" s="35" t="str" cm="1">
        <f t="array" ref="S1877">IFERROR(_xlfn.IFS(
U1877="MPR ISSUE","PDH",
U1877="BSS Hardware Issue","BSS",
U1877="Sites strategiques, MLL, Pylone, etc.","ENVTECH",
U1877="AKTIVCO DEFAUT GE &amp; POWER Cabinet","AKTIVCO",
U1877="AKTIVCO Coupure ENEO &amp; Baisse de tension","AKTIVCO GRID ONLY",
U1877="Coupure ENEO &amp; Baisse de tension","IHS GRID ONLY",
U1877="Defaut GE &amp; POWER Cabinet","IHS",
U1877="Sharing","Partners",
U1877="Sites strategiques &amp; DataCenter","SST &amp; DC",
U1877="Exclu","Exclu",
U1877="SAT","SAT",
U1877="SPARE-ISSUE","SPARE-ISSUE",
U1877="Fiber CAmtel","TRANS_FO_CAMTEL",
U1877="Fiber AOF","Fiber AOF",
U1877="Projet OCM (HUAWEI)","TRAVAUX-HUAWEI",
U1877="Projet OCM (NOKIA)","TRAVAUX-NOKIA",
U1877="ACCESS-ISSUE","ACCESS-ISSUE",
U1877="Projet OCM (ZTE, NOKIA, autres projets)","TRAVAUX OCM",
U1877="No root CAuse","No root cause",
U1877="ODU HS","PDH",
U1877="IP &amp; VLAN","PDH",
U1877="Warehouse HUAWEI","SPARE-ISSUE",
U1877="SPARE-HS","SPARE-ISSUE",
U1877="Power Telco","BSS",U1877="no impacts","no impacts"
),"")</f>
        <v/>
      </c>
      <c r="T1877" s="35" t="str" cm="1">
        <f t="array" ref="T1877">IFERROR(_xlfn.IFS(
U1877="MPR ISSUE","TX ISSUE",
U1877="BSS Hardware Issue","RAN ISSUE",
U1877="Sites strategiques, MLL, Pylone, etc.","ENVTECH",
U1877="AKTIVCO DEFAUT GE &amp; POWER Cabinet","POWER ISSUE",
U1877="AKTIVCO Coupure ENEO &amp; Baisse de tension","POWER ISSUE",
U1877="Coupure ENEO &amp; Baisse de tension","POWER ISSUE",
U1877="Defaut GE &amp; POWER Cabinet","POWER ISSUE",
U1877="Sharing","POWER ISSUE",
U1877="Sites strategiques &amp; DataCenter","POWER ISSUE",
U1877="Exclu","Exclu",
U1877="SAT","TX ISSUE",
U1877="SPARE-ISSUE","SPARE-ISSUE",
U1877="Fiber CAmtel","TX ISSUE",
U1877="Fiber AOF","TX ISSUE",
U1877="Projet OCM (HUAWEI)","TRAVAUX-HUAWEI",
U1877="Projet OCM (NOKIA)","TRAVAUX -NOKIA",
U1877="ACCESS-ISSUE","ACCESS-ISSUE",
U1877="Projet OCM (ZTE, NOKIA, autres projets)","TRAVAUX OCM",
U1877="No root CAuse","No root cause",
U1877="ODU HS","TX ISSUE",
U1877="IP &amp; VLAN","TX ISSUE",
U1877="Warehouse HUAWEI","SPARE-ISSUE",
U1877="SPARE-HS","SPARE-ISSUE",
U1877="Power Telco","RAN ISSUE",U1877="no impacts","no impacts"
),"")</f>
        <v/>
      </c>
      <c r="U1877" s="28"/>
      <c r="V1877" s="35" t="str" cm="1">
        <f t="array" ref="V1877">IFERROR(_xlfn.IFS(
U1877="MPR ISSUE","ACTIVE",
U1877="BSS Hardware Issue","ACTIVE",
U1877="Sites strategiques, MLL, Pylone, etc.","PASSIVE",
U1877="AKTIVCO DEFAUT GE &amp; POWER Cabinet","PASSIVE",
U1877="AKTIVCO Coupure ENEO &amp; Baisse de tension","PASSIVE",
U1877="Coupure ENEO &amp; Baisse de tension","PASSIVE",
U1877="Defaut GE &amp; POWER Cabinet","PASSIVE",
U1877="Sharing","PASSIVE",
U1877="Sites strategiques &amp; DataCenter","PASSIVE",
U1877="Exclu","Exclu",
U1877="SAT","ACTIVE",
U1877="SPARE-ISSUE","SPARE-ISSUE",
U1877="Fiber CAmtel","ACTIVE",
U1877="Fiber AOF","ACTIVE",
U1877="Projet OCM (HUAWEI)","PLANNED WORKS",
U1877="Projet OCM (NOKIA)","PLANNED WORKS",
U1877="ACCESS-ISSUE","ACCESS-ISSUE",
U1877="Projet OCM (ZTE, NOKIA, autres projets)","PLANNED WORKS",
U1877="No root CAuse","No root cause",
U1877="ODU HS","ACTIVE",
U1877="IP &amp; VLAN","ACTIVE",
U1877="Warehouse HUAWEI","SPARE-ISSUE",
U1877="SPARE-HS","SPARE-ISSUE",
U1877="Power Telco","ACTIVE",U1877="no impacts","no impacts"
),"")</f>
        <v/>
      </c>
      <c r="W1877" s="102"/>
      <c r="X1877" s="102"/>
      <c r="Y1877" s="102"/>
      <c r="Z1877" s="102"/>
      <c r="AA1877" s="102"/>
      <c r="AB1877" s="104" t="s">
        <v>5423</v>
      </c>
      <c r="AC1877" s="9"/>
      <c r="AD1877" s="9"/>
      <c r="AE1877" s="7" t="s">
        <v>5423</v>
      </c>
      <c r="AF1877" s="6"/>
      <c r="AG1877" s="7"/>
      <c r="AH1877" s="3" t="s">
        <v>5423</v>
      </c>
      <c r="AI1877" s="18" t="s">
        <v>5423</v>
      </c>
      <c r="AJ1877" s="18" t="s">
        <v>5423</v>
      </c>
      <c r="AK1877" s="18" t="s">
        <v>5423</v>
      </c>
      <c r="AL1877" s="18" t="s">
        <v>5423</v>
      </c>
      <c r="AM1877" s="18" t="s">
        <v>5423</v>
      </c>
      <c r="AN1877" s="18" t="s">
        <v>5423</v>
      </c>
      <c r="AO1877" s="18" t="s">
        <v>5423</v>
      </c>
      <c r="AP1877" s="18" t="s">
        <v>5423</v>
      </c>
      <c r="AQ1877" s="18" t="s">
        <v>5423</v>
      </c>
      <c r="AR1877" s="18" t="s">
        <v>5423</v>
      </c>
      <c r="AS1877" s="18" t="s">
        <v>5423</v>
      </c>
      <c r="AT1877" s="18" t="s">
        <v>5423</v>
      </c>
      <c r="AU1877" s="9" t="s">
        <v>5423</v>
      </c>
      <c r="AV1877" s="14"/>
      <c r="AW1877" s="14" t="s">
        <v>5423</v>
      </c>
      <c r="AX1877" s="14" t="str">
        <f>_xlfn.XLOOKUP(B1877,'[4]cell downs 18042026 17h'!$B:$B,'[4]cell downs 18042026 17h'!$B:$B,"")</f>
        <v/>
      </c>
      <c r="AY1877" s="14" t="str">
        <f>_xlfn.XLOOKUP(B1877,'[5]Cells Huawei 19042026 15h'!$B:$B,'[5]Cells Huawei 19042026 15h'!$B:$B,"")</f>
        <v/>
      </c>
      <c r="AZ1877" s="105" t="str">
        <f>_xlfn.XLOOKUP(B1877,'INCIDENT-04-23-2026'!E:E,'INCIDENT-04-23-2026'!F:F,"")</f>
        <v/>
      </c>
      <c r="BA1877" s="105" t="str">
        <f>_xlfn.XLOOKUP(B1877,'[6]Eneo 17H'!$C:$C,'[6]Eneo 17H'!$I:$I,"")</f>
        <v/>
      </c>
      <c r="BB1877" s="105" t="str">
        <f>_xlfn.XLOOKUP(B1877,[8]ALL!$B:$B,[8]ALL!$M:$M,"")</f>
        <v/>
      </c>
      <c r="BC1877" s="105" t="str">
        <f>_xlfn.XLOOKUP(B1877,'[6]Eneo 17H'!$C:$C,'[6]Eneo 17H'!$I:$I,"")</f>
        <v/>
      </c>
      <c r="BD1877" s="105" t="str">
        <f>_xlfn.XLOOKUP(B1877,'[7]Eneo 12H'!$C:$C,'[7]Eneo 12H'!$I:$I,"")</f>
        <v/>
      </c>
      <c r="BE1877" s="105" t="s">
        <v>5423</v>
      </c>
    </row>
    <row r="1878" spans="1:57" hidden="1" x14ac:dyDescent="0.3">
      <c r="A1878" s="1" t="s">
        <v>1587</v>
      </c>
      <c r="B1878" s="8" t="s">
        <v>1588</v>
      </c>
      <c r="C1878" s="3" t="str">
        <f>_xlfn.XLOOKUP(B1878,'[1]daily break down'!$D:$D,'[1]daily break down'!$E:$E,"")</f>
        <v>Ngaoundere</v>
      </c>
      <c r="D1878" s="1" t="s">
        <v>1023</v>
      </c>
      <c r="E1878" s="1"/>
      <c r="F1878" s="3" t="s">
        <v>90</v>
      </c>
      <c r="G1878" s="1" t="s">
        <v>91</v>
      </c>
      <c r="H1878" s="25" t="str">
        <f>_xlfn.XLOOKUP(B1878,[2]CALCULATION!$B:$B,[2]CALCULATION!$H:$H,"")</f>
        <v>Huawei</v>
      </c>
      <c r="I1878" s="23">
        <v>0</v>
      </c>
      <c r="J1878" s="23">
        <v>0</v>
      </c>
      <c r="K1878" s="23">
        <v>0</v>
      </c>
      <c r="L1878" s="23">
        <v>0</v>
      </c>
      <c r="M1878" s="23">
        <v>0</v>
      </c>
      <c r="N1878" s="23">
        <v>0</v>
      </c>
      <c r="O1878" s="23">
        <v>0</v>
      </c>
      <c r="P1878" s="103" t="s">
        <v>6554</v>
      </c>
      <c r="Q1878" s="36" t="s">
        <v>5796</v>
      </c>
      <c r="R1878" s="36"/>
      <c r="S1878" s="35" t="str" cm="1">
        <f t="array" ref="S1878">IFERROR(_xlfn.IFS(
U1878="MPR ISSUE","PDH",
U1878="BSS Hardware Issue","BSS",
U1878="Sites strategiques, MLL, Pylone, etc.","ENVTECH",
U1878="AKTIVCO DEFAUT GE &amp; POWER Cabinet","AKTIVCO",
U1878="AKTIVCO Coupure ENEO &amp; Baisse de tension","AKTIVCO GRID ONLY",
U1878="Coupure ENEO &amp; Baisse de tension","IHS GRID ONLY",
U1878="Defaut GE &amp; POWER Cabinet","IHS",
U1878="Sharing","Partners",
U1878="Sites strategiques &amp; DataCenter","SST &amp; DC",
U1878="Exclu","Exclu",
U1878="SAT","SAT",
U1878="SPARE-ISSUE","SPARE-ISSUE",
U1878="Fiber CAmtel","TRANS_FO_CAMTEL",
U1878="Fiber AOF","Fiber AOF",
U1878="Projet OCM (HUAWEI)","TRAVAUX-HUAWEI",
U1878="Projet OCM (NOKIA)","TRAVAUX-NOKIA",
U1878="ACCESS-ISSUE","ACCESS-ISSUE",
U1878="Projet OCM (ZTE, NOKIA, autres projets)","TRAVAUX OCM",
U1878="No root CAuse","No root cause",
U1878="ODU HS","PDH",
U1878="IP &amp; VLAN","PDH",
U1878="Warehouse HUAWEI","SPARE-ISSUE",
U1878="SPARE-HS","SPARE-ISSUE",
U1878="Power Telco","BSS",U1878="no impacts","no impacts"
),"")</f>
        <v/>
      </c>
      <c r="T1878" s="35" t="str" cm="1">
        <f t="array" ref="T1878">IFERROR(_xlfn.IFS(
U1878="MPR ISSUE","TX ISSUE",
U1878="BSS Hardware Issue","RAN ISSUE",
U1878="Sites strategiques, MLL, Pylone, etc.","ENVTECH",
U1878="AKTIVCO DEFAUT GE &amp; POWER Cabinet","POWER ISSUE",
U1878="AKTIVCO Coupure ENEO &amp; Baisse de tension","POWER ISSUE",
U1878="Coupure ENEO &amp; Baisse de tension","POWER ISSUE",
U1878="Defaut GE &amp; POWER Cabinet","POWER ISSUE",
U1878="Sharing","POWER ISSUE",
U1878="Sites strategiques &amp; DataCenter","POWER ISSUE",
U1878="Exclu","Exclu",
U1878="SAT","TX ISSUE",
U1878="SPARE-ISSUE","SPARE-ISSUE",
U1878="Fiber CAmtel","TX ISSUE",
U1878="Fiber AOF","TX ISSUE",
U1878="Projet OCM (HUAWEI)","TRAVAUX-HUAWEI",
U1878="Projet OCM (NOKIA)","TRAVAUX -NOKIA",
U1878="ACCESS-ISSUE","ACCESS-ISSUE",
U1878="Projet OCM (ZTE, NOKIA, autres projets)","TRAVAUX OCM",
U1878="No root CAuse","No root cause",
U1878="ODU HS","TX ISSUE",
U1878="IP &amp; VLAN","TX ISSUE",
U1878="Warehouse HUAWEI","SPARE-ISSUE",
U1878="SPARE-HS","SPARE-ISSUE",
U1878="Power Telco","RAN ISSUE",U1878="no impacts","no impacts"
),"")</f>
        <v/>
      </c>
      <c r="U1878" s="28"/>
      <c r="V1878" s="35" t="str" cm="1">
        <f t="array" ref="V1878">IFERROR(_xlfn.IFS(
U1878="MPR ISSUE","ACTIVE",
U1878="BSS Hardware Issue","ACTIVE",
U1878="Sites strategiques, MLL, Pylone, etc.","PASSIVE",
U1878="AKTIVCO DEFAUT GE &amp; POWER Cabinet","PASSIVE",
U1878="AKTIVCO Coupure ENEO &amp; Baisse de tension","PASSIVE",
U1878="Coupure ENEO &amp; Baisse de tension","PASSIVE",
U1878="Defaut GE &amp; POWER Cabinet","PASSIVE",
U1878="Sharing","PASSIVE",
U1878="Sites strategiques &amp; DataCenter","PASSIVE",
U1878="Exclu","Exclu",
U1878="SAT","ACTIVE",
U1878="SPARE-ISSUE","SPARE-ISSUE",
U1878="Fiber CAmtel","ACTIVE",
U1878="Fiber AOF","ACTIVE",
U1878="Projet OCM (HUAWEI)","PLANNED WORKS",
U1878="Projet OCM (NOKIA)","PLANNED WORKS",
U1878="ACCESS-ISSUE","ACCESS-ISSUE",
U1878="Projet OCM (ZTE, NOKIA, autres projets)","PLANNED WORKS",
U1878="No root CAuse","No root cause",
U1878="ODU HS","ACTIVE",
U1878="IP &amp; VLAN","ACTIVE",
U1878="Warehouse HUAWEI","SPARE-ISSUE",
U1878="SPARE-HS","SPARE-ISSUE",
U1878="Power Telco","ACTIVE",U1878="no impacts","no impacts"
),"")</f>
        <v/>
      </c>
      <c r="W1878" s="102"/>
      <c r="X1878" s="102"/>
      <c r="Y1878" s="102"/>
      <c r="Z1878" s="102"/>
      <c r="AA1878" s="102"/>
      <c r="AB1878" s="104" t="s">
        <v>5423</v>
      </c>
      <c r="AC1878" s="9"/>
      <c r="AD1878" s="9"/>
      <c r="AE1878" s="7" t="s">
        <v>5423</v>
      </c>
      <c r="AF1878" s="6"/>
      <c r="AG1878" s="7"/>
      <c r="AH1878" s="3" t="s">
        <v>5423</v>
      </c>
      <c r="AI1878" s="18" t="s">
        <v>5423</v>
      </c>
      <c r="AJ1878" s="18" t="s">
        <v>5423</v>
      </c>
      <c r="AK1878" s="18" t="s">
        <v>5423</v>
      </c>
      <c r="AL1878" s="18" t="s">
        <v>5423</v>
      </c>
      <c r="AM1878" s="18" t="s">
        <v>5423</v>
      </c>
      <c r="AN1878" s="18" t="s">
        <v>5423</v>
      </c>
      <c r="AO1878" s="18" t="s">
        <v>5423</v>
      </c>
      <c r="AP1878" s="18" t="s">
        <v>5423</v>
      </c>
      <c r="AQ1878" s="18" t="s">
        <v>5423</v>
      </c>
      <c r="AR1878" s="18" t="s">
        <v>5423</v>
      </c>
      <c r="AS1878" s="18" t="s">
        <v>5423</v>
      </c>
      <c r="AT1878" s="18" t="s">
        <v>5423</v>
      </c>
      <c r="AU1878" s="9" t="s">
        <v>5423</v>
      </c>
      <c r="AV1878" s="14"/>
      <c r="AW1878" s="14" t="s">
        <v>5423</v>
      </c>
      <c r="AX1878" s="14" t="str">
        <f>_xlfn.XLOOKUP(B1878,'[4]cell downs 18042026 17h'!$B:$B,'[4]cell downs 18042026 17h'!$B:$B,"")</f>
        <v/>
      </c>
      <c r="AY1878" s="14" t="str">
        <f>_xlfn.XLOOKUP(B1878,'[5]Cells Huawei 19042026 15h'!$B:$B,'[5]Cells Huawei 19042026 15h'!$B:$B,"")</f>
        <v/>
      </c>
      <c r="AZ1878" s="105" t="str">
        <f>_xlfn.XLOOKUP(B1878,'INCIDENT-04-23-2026'!E:E,'INCIDENT-04-23-2026'!F:F,"")</f>
        <v/>
      </c>
      <c r="BA1878" s="105" t="str">
        <f>_xlfn.XLOOKUP(B1878,'[6]Eneo 17H'!$C:$C,'[6]Eneo 17H'!$I:$I,"")</f>
        <v/>
      </c>
      <c r="BB1878" s="105" t="str">
        <f>_xlfn.XLOOKUP(B1878,[8]ALL!$B:$B,[8]ALL!$M:$M,"")</f>
        <v/>
      </c>
      <c r="BC1878" s="105" t="str">
        <f>_xlfn.XLOOKUP(B1878,'[6]Eneo 17H'!$C:$C,'[6]Eneo 17H'!$I:$I,"")</f>
        <v/>
      </c>
      <c r="BD1878" s="105" t="str">
        <f>_xlfn.XLOOKUP(B1878,'[7]Eneo 12H'!$C:$C,'[7]Eneo 12H'!$I:$I,"")</f>
        <v/>
      </c>
      <c r="BE1878" s="105" t="s">
        <v>5423</v>
      </c>
    </row>
    <row r="1879" spans="1:57" hidden="1" x14ac:dyDescent="0.3">
      <c r="A1879" s="1" t="s">
        <v>2347</v>
      </c>
      <c r="B1879" s="8" t="s">
        <v>2348</v>
      </c>
      <c r="C1879" s="3" t="str">
        <f>_xlfn.XLOOKUP(B1879,'[1]daily break down'!$D:$D,'[1]daily break down'!$E:$E,"")</f>
        <v>Ngaoundere</v>
      </c>
      <c r="D1879" s="1" t="s">
        <v>11</v>
      </c>
      <c r="E1879" s="1" t="s">
        <v>12</v>
      </c>
      <c r="F1879" s="3" t="s">
        <v>90</v>
      </c>
      <c r="G1879" s="1" t="s">
        <v>91</v>
      </c>
      <c r="H1879" s="25" t="str">
        <f>_xlfn.XLOOKUP(B1879,[2]CALCULATION!$B:$B,[2]CALCULATION!$H:$H,"")</f>
        <v>Huawei</v>
      </c>
      <c r="I1879" s="23">
        <v>0</v>
      </c>
      <c r="J1879" s="23">
        <v>0</v>
      </c>
      <c r="K1879" s="23">
        <v>0</v>
      </c>
      <c r="L1879" s="23">
        <v>0</v>
      </c>
      <c r="M1879" s="23">
        <v>0</v>
      </c>
      <c r="N1879" s="23">
        <v>0</v>
      </c>
      <c r="O1879" s="23">
        <v>0</v>
      </c>
      <c r="P1879" s="103" t="s">
        <v>6554</v>
      </c>
      <c r="Q1879" s="36" t="s">
        <v>5796</v>
      </c>
      <c r="R1879" s="36"/>
      <c r="S1879" s="35" t="str" cm="1">
        <f t="array" ref="S1879">IFERROR(_xlfn.IFS(
U1879="MPR ISSUE","PDH",
U1879="BSS Hardware Issue","BSS",
U1879="Sites strategiques, MLL, Pylone, etc.","ENVTECH",
U1879="AKTIVCO DEFAUT GE &amp; POWER Cabinet","AKTIVCO",
U1879="AKTIVCO Coupure ENEO &amp; Baisse de tension","AKTIVCO GRID ONLY",
U1879="Coupure ENEO &amp; Baisse de tension","IHS GRID ONLY",
U1879="Defaut GE &amp; POWER Cabinet","IHS",
U1879="Sharing","Partners",
U1879="Sites strategiques &amp; DataCenter","SST &amp; DC",
U1879="Exclu","Exclu",
U1879="SAT","SAT",
U1879="SPARE-ISSUE","SPARE-ISSUE",
U1879="Fiber CAmtel","TRANS_FO_CAMTEL",
U1879="Fiber AOF","Fiber AOF",
U1879="Projet OCM (HUAWEI)","TRAVAUX-HUAWEI",
U1879="Projet OCM (NOKIA)","TRAVAUX-NOKIA",
U1879="ACCESS-ISSUE","ACCESS-ISSUE",
U1879="Projet OCM (ZTE, NOKIA, autres projets)","TRAVAUX OCM",
U1879="No root CAuse","No root cause",
U1879="ODU HS","PDH",
U1879="IP &amp; VLAN","PDH",
U1879="Warehouse HUAWEI","SPARE-ISSUE",
U1879="SPARE-HS","SPARE-ISSUE",
U1879="Power Telco","BSS",U1879="no impacts","no impacts"
),"")</f>
        <v/>
      </c>
      <c r="T1879" s="35" t="str" cm="1">
        <f t="array" ref="T1879">IFERROR(_xlfn.IFS(
U1879="MPR ISSUE","TX ISSUE",
U1879="BSS Hardware Issue","RAN ISSUE",
U1879="Sites strategiques, MLL, Pylone, etc.","ENVTECH",
U1879="AKTIVCO DEFAUT GE &amp; POWER Cabinet","POWER ISSUE",
U1879="AKTIVCO Coupure ENEO &amp; Baisse de tension","POWER ISSUE",
U1879="Coupure ENEO &amp; Baisse de tension","POWER ISSUE",
U1879="Defaut GE &amp; POWER Cabinet","POWER ISSUE",
U1879="Sharing","POWER ISSUE",
U1879="Sites strategiques &amp; DataCenter","POWER ISSUE",
U1879="Exclu","Exclu",
U1879="SAT","TX ISSUE",
U1879="SPARE-ISSUE","SPARE-ISSUE",
U1879="Fiber CAmtel","TX ISSUE",
U1879="Fiber AOF","TX ISSUE",
U1879="Projet OCM (HUAWEI)","TRAVAUX-HUAWEI",
U1879="Projet OCM (NOKIA)","TRAVAUX -NOKIA",
U1879="ACCESS-ISSUE","ACCESS-ISSUE",
U1879="Projet OCM (ZTE, NOKIA, autres projets)","TRAVAUX OCM",
U1879="No root CAuse","No root cause",
U1879="ODU HS","TX ISSUE",
U1879="IP &amp; VLAN","TX ISSUE",
U1879="Warehouse HUAWEI","SPARE-ISSUE",
U1879="SPARE-HS","SPARE-ISSUE",
U1879="Power Telco","RAN ISSUE",U1879="no impacts","no impacts"
),"")</f>
        <v/>
      </c>
      <c r="U1879" s="28"/>
      <c r="V1879" s="35" t="str" cm="1">
        <f t="array" ref="V1879">IFERROR(_xlfn.IFS(
U1879="MPR ISSUE","ACTIVE",
U1879="BSS Hardware Issue","ACTIVE",
U1879="Sites strategiques, MLL, Pylone, etc.","PASSIVE",
U1879="AKTIVCO DEFAUT GE &amp; POWER Cabinet","PASSIVE",
U1879="AKTIVCO Coupure ENEO &amp; Baisse de tension","PASSIVE",
U1879="Coupure ENEO &amp; Baisse de tension","PASSIVE",
U1879="Defaut GE &amp; POWER Cabinet","PASSIVE",
U1879="Sharing","PASSIVE",
U1879="Sites strategiques &amp; DataCenter","PASSIVE",
U1879="Exclu","Exclu",
U1879="SAT","ACTIVE",
U1879="SPARE-ISSUE","SPARE-ISSUE",
U1879="Fiber CAmtel","ACTIVE",
U1879="Fiber AOF","ACTIVE",
U1879="Projet OCM (HUAWEI)","PLANNED WORKS",
U1879="Projet OCM (NOKIA)","PLANNED WORKS",
U1879="ACCESS-ISSUE","ACCESS-ISSUE",
U1879="Projet OCM (ZTE, NOKIA, autres projets)","PLANNED WORKS",
U1879="No root CAuse","No root cause",
U1879="ODU HS","ACTIVE",
U1879="IP &amp; VLAN","ACTIVE",
U1879="Warehouse HUAWEI","SPARE-ISSUE",
U1879="SPARE-HS","SPARE-ISSUE",
U1879="Power Telco","ACTIVE",U1879="no impacts","no impacts"
),"")</f>
        <v/>
      </c>
      <c r="W1879" s="102"/>
      <c r="X1879" s="102"/>
      <c r="Y1879" s="102"/>
      <c r="Z1879" s="102"/>
      <c r="AA1879" s="102"/>
      <c r="AB1879" s="104" t="s">
        <v>5423</v>
      </c>
      <c r="AC1879" s="9"/>
      <c r="AD1879" s="9"/>
      <c r="AE1879" s="7" t="s">
        <v>5423</v>
      </c>
      <c r="AF1879" s="6"/>
      <c r="AG1879" s="7"/>
      <c r="AH1879" s="3" t="s">
        <v>5423</v>
      </c>
      <c r="AI1879" s="18" t="s">
        <v>5423</v>
      </c>
      <c r="AJ1879" s="18" t="s">
        <v>5423</v>
      </c>
      <c r="AK1879" s="18" t="s">
        <v>5423</v>
      </c>
      <c r="AL1879" s="18" t="s">
        <v>5423</v>
      </c>
      <c r="AM1879" s="18" t="s">
        <v>5423</v>
      </c>
      <c r="AN1879" s="18" t="s">
        <v>5423</v>
      </c>
      <c r="AO1879" s="18" t="s">
        <v>5423</v>
      </c>
      <c r="AP1879" s="18" t="s">
        <v>5423</v>
      </c>
      <c r="AQ1879" s="18" t="s">
        <v>5423</v>
      </c>
      <c r="AR1879" s="18" t="s">
        <v>5423</v>
      </c>
      <c r="AS1879" s="18" t="s">
        <v>5423</v>
      </c>
      <c r="AT1879" s="18" t="s">
        <v>5423</v>
      </c>
      <c r="AU1879" s="9" t="s">
        <v>5423</v>
      </c>
      <c r="AV1879" s="14"/>
      <c r="AW1879" s="14" t="s">
        <v>5423</v>
      </c>
      <c r="AX1879" s="14" t="str">
        <f>_xlfn.XLOOKUP(B1879,'[4]cell downs 18042026 17h'!$B:$B,'[4]cell downs 18042026 17h'!$B:$B,"")</f>
        <v/>
      </c>
      <c r="AY1879" s="14" t="str">
        <f>_xlfn.XLOOKUP(B1879,'[5]Cells Huawei 19042026 15h'!$B:$B,'[5]Cells Huawei 19042026 15h'!$B:$B,"")</f>
        <v/>
      </c>
      <c r="AZ1879" s="105" t="str">
        <f>_xlfn.XLOOKUP(B1879,'INCIDENT-04-23-2026'!E:E,'INCIDENT-04-23-2026'!F:F,"")</f>
        <v/>
      </c>
      <c r="BA1879" s="105" t="str">
        <f>_xlfn.XLOOKUP(B1879,'[6]Eneo 17H'!$C:$C,'[6]Eneo 17H'!$I:$I,"")</f>
        <v/>
      </c>
      <c r="BB1879" s="105" t="str">
        <f>_xlfn.XLOOKUP(B1879,[8]ALL!$B:$B,[8]ALL!$M:$M,"")</f>
        <v/>
      </c>
      <c r="BC1879" s="105" t="str">
        <f>_xlfn.XLOOKUP(B1879,'[6]Eneo 17H'!$C:$C,'[6]Eneo 17H'!$I:$I,"")</f>
        <v/>
      </c>
      <c r="BD1879" s="105" t="str">
        <f>_xlfn.XLOOKUP(B1879,'[7]Eneo 12H'!$C:$C,'[7]Eneo 12H'!$I:$I,"")</f>
        <v/>
      </c>
      <c r="BE1879" s="105" t="s">
        <v>5423</v>
      </c>
    </row>
    <row r="1880" spans="1:57" hidden="1" x14ac:dyDescent="0.3">
      <c r="A1880" s="1" t="s">
        <v>2975</v>
      </c>
      <c r="B1880" s="8" t="s">
        <v>2976</v>
      </c>
      <c r="C1880" s="3" t="str">
        <f>_xlfn.XLOOKUP(B1880,'[1]daily break down'!$D:$D,'[1]daily break down'!$E:$E,"")</f>
        <v>Ngaoundere</v>
      </c>
      <c r="D1880" s="1" t="s">
        <v>11</v>
      </c>
      <c r="E1880" s="1" t="s">
        <v>12</v>
      </c>
      <c r="F1880" s="3" t="s">
        <v>90</v>
      </c>
      <c r="G1880" s="1" t="s">
        <v>91</v>
      </c>
      <c r="H1880" s="25" t="str">
        <f>_xlfn.XLOOKUP(B1880,[2]CALCULATION!$B:$B,[2]CALCULATION!$H:$H,"")</f>
        <v>Huawei</v>
      </c>
      <c r="I1880" s="23">
        <v>0</v>
      </c>
      <c r="J1880" s="23">
        <v>0</v>
      </c>
      <c r="K1880" s="23">
        <v>0</v>
      </c>
      <c r="L1880" s="23">
        <v>0</v>
      </c>
      <c r="M1880" s="23">
        <v>0</v>
      </c>
      <c r="N1880" s="23">
        <v>0</v>
      </c>
      <c r="O1880" s="23">
        <v>0</v>
      </c>
      <c r="P1880" s="103" t="s">
        <v>6554</v>
      </c>
      <c r="Q1880" s="36" t="s">
        <v>5796</v>
      </c>
      <c r="R1880" s="36"/>
      <c r="S1880" s="35" t="str" cm="1">
        <f t="array" ref="S1880">IFERROR(_xlfn.IFS(
U1880="MPR ISSUE","PDH",
U1880="BSS Hardware Issue","BSS",
U1880="Sites strategiques, MLL, Pylone, etc.","ENVTECH",
U1880="AKTIVCO DEFAUT GE &amp; POWER Cabinet","AKTIVCO",
U1880="AKTIVCO Coupure ENEO &amp; Baisse de tension","AKTIVCO GRID ONLY",
U1880="Coupure ENEO &amp; Baisse de tension","IHS GRID ONLY",
U1880="Defaut GE &amp; POWER Cabinet","IHS",
U1880="Sharing","Partners",
U1880="Sites strategiques &amp; DataCenter","SST &amp; DC",
U1880="Exclu","Exclu",
U1880="SAT","SAT",
U1880="SPARE-ISSUE","SPARE-ISSUE",
U1880="Fiber CAmtel","TRANS_FO_CAMTEL",
U1880="Fiber AOF","Fiber AOF",
U1880="Projet OCM (HUAWEI)","TRAVAUX-HUAWEI",
U1880="Projet OCM (NOKIA)","TRAVAUX-NOKIA",
U1880="ACCESS-ISSUE","ACCESS-ISSUE",
U1880="Projet OCM (ZTE, NOKIA, autres projets)","TRAVAUX OCM",
U1880="No root CAuse","No root cause",
U1880="ODU HS","PDH",
U1880="IP &amp; VLAN","PDH",
U1880="Warehouse HUAWEI","SPARE-ISSUE",
U1880="SPARE-HS","SPARE-ISSUE",
U1880="Power Telco","BSS",U1880="no impacts","no impacts"
),"")</f>
        <v/>
      </c>
      <c r="T1880" s="35" t="str" cm="1">
        <f t="array" ref="T1880">IFERROR(_xlfn.IFS(
U1880="MPR ISSUE","TX ISSUE",
U1880="BSS Hardware Issue","RAN ISSUE",
U1880="Sites strategiques, MLL, Pylone, etc.","ENVTECH",
U1880="AKTIVCO DEFAUT GE &amp; POWER Cabinet","POWER ISSUE",
U1880="AKTIVCO Coupure ENEO &amp; Baisse de tension","POWER ISSUE",
U1880="Coupure ENEO &amp; Baisse de tension","POWER ISSUE",
U1880="Defaut GE &amp; POWER Cabinet","POWER ISSUE",
U1880="Sharing","POWER ISSUE",
U1880="Sites strategiques &amp; DataCenter","POWER ISSUE",
U1880="Exclu","Exclu",
U1880="SAT","TX ISSUE",
U1880="SPARE-ISSUE","SPARE-ISSUE",
U1880="Fiber CAmtel","TX ISSUE",
U1880="Fiber AOF","TX ISSUE",
U1880="Projet OCM (HUAWEI)","TRAVAUX-HUAWEI",
U1880="Projet OCM (NOKIA)","TRAVAUX -NOKIA",
U1880="ACCESS-ISSUE","ACCESS-ISSUE",
U1880="Projet OCM (ZTE, NOKIA, autres projets)","TRAVAUX OCM",
U1880="No root CAuse","No root cause",
U1880="ODU HS","TX ISSUE",
U1880="IP &amp; VLAN","TX ISSUE",
U1880="Warehouse HUAWEI","SPARE-ISSUE",
U1880="SPARE-HS","SPARE-ISSUE",
U1880="Power Telco","RAN ISSUE",U1880="no impacts","no impacts"
),"")</f>
        <v/>
      </c>
      <c r="U1880" s="28"/>
      <c r="V1880" s="35" t="str" cm="1">
        <f t="array" ref="V1880">IFERROR(_xlfn.IFS(
U1880="MPR ISSUE","ACTIVE",
U1880="BSS Hardware Issue","ACTIVE",
U1880="Sites strategiques, MLL, Pylone, etc.","PASSIVE",
U1880="AKTIVCO DEFAUT GE &amp; POWER Cabinet","PASSIVE",
U1880="AKTIVCO Coupure ENEO &amp; Baisse de tension","PASSIVE",
U1880="Coupure ENEO &amp; Baisse de tension","PASSIVE",
U1880="Defaut GE &amp; POWER Cabinet","PASSIVE",
U1880="Sharing","PASSIVE",
U1880="Sites strategiques &amp; DataCenter","PASSIVE",
U1880="Exclu","Exclu",
U1880="SAT","ACTIVE",
U1880="SPARE-ISSUE","SPARE-ISSUE",
U1880="Fiber CAmtel","ACTIVE",
U1880="Fiber AOF","ACTIVE",
U1880="Projet OCM (HUAWEI)","PLANNED WORKS",
U1880="Projet OCM (NOKIA)","PLANNED WORKS",
U1880="ACCESS-ISSUE","ACCESS-ISSUE",
U1880="Projet OCM (ZTE, NOKIA, autres projets)","PLANNED WORKS",
U1880="No root CAuse","No root cause",
U1880="ODU HS","ACTIVE",
U1880="IP &amp; VLAN","ACTIVE",
U1880="Warehouse HUAWEI","SPARE-ISSUE",
U1880="SPARE-HS","SPARE-ISSUE",
U1880="Power Telco","ACTIVE",U1880="no impacts","no impacts"
),"")</f>
        <v/>
      </c>
      <c r="W1880" s="102"/>
      <c r="X1880" s="102"/>
      <c r="Y1880" s="102"/>
      <c r="Z1880" s="102"/>
      <c r="AA1880" s="102"/>
      <c r="AB1880" s="104" t="s">
        <v>5423</v>
      </c>
      <c r="AC1880" s="9"/>
      <c r="AD1880" s="9"/>
      <c r="AE1880" s="7" t="s">
        <v>5423</v>
      </c>
      <c r="AF1880" s="6"/>
      <c r="AG1880" s="7"/>
      <c r="AH1880" s="3" t="s">
        <v>5423</v>
      </c>
      <c r="AI1880" s="18" t="s">
        <v>5423</v>
      </c>
      <c r="AJ1880" s="18" t="s">
        <v>5423</v>
      </c>
      <c r="AK1880" s="18" t="s">
        <v>5423</v>
      </c>
      <c r="AL1880" s="18" t="s">
        <v>5423</v>
      </c>
      <c r="AM1880" s="18" t="s">
        <v>5423</v>
      </c>
      <c r="AN1880" s="18" t="s">
        <v>5423</v>
      </c>
      <c r="AO1880" s="18" t="s">
        <v>5423</v>
      </c>
      <c r="AP1880" s="18" t="s">
        <v>5423</v>
      </c>
      <c r="AQ1880" s="18" t="s">
        <v>5423</v>
      </c>
      <c r="AR1880" s="18" t="s">
        <v>5423</v>
      </c>
      <c r="AS1880" s="18" t="s">
        <v>5423</v>
      </c>
      <c r="AT1880" s="18" t="s">
        <v>5423</v>
      </c>
      <c r="AU1880" s="9" t="s">
        <v>5423</v>
      </c>
      <c r="AV1880" s="14"/>
      <c r="AW1880" s="14" t="s">
        <v>5423</v>
      </c>
      <c r="AX1880" s="14" t="str">
        <f>_xlfn.XLOOKUP(B1880,'[4]cell downs 18042026 17h'!$B:$B,'[4]cell downs 18042026 17h'!$B:$B,"")</f>
        <v/>
      </c>
      <c r="AY1880" s="14" t="str">
        <f>_xlfn.XLOOKUP(B1880,'[5]Cells Huawei 19042026 15h'!$B:$B,'[5]Cells Huawei 19042026 15h'!$B:$B,"")</f>
        <v/>
      </c>
      <c r="AZ1880" s="105" t="str">
        <f>_xlfn.XLOOKUP(B1880,'INCIDENT-04-23-2026'!E:E,'INCIDENT-04-23-2026'!F:F,"")</f>
        <v/>
      </c>
      <c r="BA1880" s="105" t="str">
        <f>_xlfn.XLOOKUP(B1880,'[6]Eneo 17H'!$C:$C,'[6]Eneo 17H'!$I:$I,"")</f>
        <v/>
      </c>
      <c r="BB1880" s="105" t="str">
        <f>_xlfn.XLOOKUP(B1880,[8]ALL!$B:$B,[8]ALL!$M:$M,"")</f>
        <v/>
      </c>
      <c r="BC1880" s="105" t="str">
        <f>_xlfn.XLOOKUP(B1880,'[6]Eneo 17H'!$C:$C,'[6]Eneo 17H'!$I:$I,"")</f>
        <v/>
      </c>
      <c r="BD1880" s="105" t="str">
        <f>_xlfn.XLOOKUP(B1880,'[7]Eneo 12H'!$C:$C,'[7]Eneo 12H'!$I:$I,"")</f>
        <v/>
      </c>
      <c r="BE1880" s="105" t="s">
        <v>5423</v>
      </c>
    </row>
    <row r="1881" spans="1:57" hidden="1" x14ac:dyDescent="0.3">
      <c r="A1881" s="1" t="s">
        <v>3877</v>
      </c>
      <c r="B1881" s="8" t="s">
        <v>3878</v>
      </c>
      <c r="C1881" s="3" t="str">
        <f>_xlfn.XLOOKUP(B1881,'[1]daily break down'!$D:$D,'[1]daily break down'!$E:$E,"")</f>
        <v>Maroua</v>
      </c>
      <c r="D1881" s="1" t="s">
        <v>11</v>
      </c>
      <c r="E1881" s="1" t="s">
        <v>12</v>
      </c>
      <c r="F1881" s="3" t="s">
        <v>55</v>
      </c>
      <c r="G1881" s="1" t="s">
        <v>84</v>
      </c>
      <c r="H1881" s="25" t="str">
        <f>_xlfn.XLOOKUP(B1881,[2]CALCULATION!$B:$B,[2]CALCULATION!$H:$H,"")</f>
        <v>Huawei</v>
      </c>
      <c r="I1881" s="23">
        <v>0</v>
      </c>
      <c r="J1881" s="23">
        <v>0</v>
      </c>
      <c r="K1881" s="23">
        <v>0</v>
      </c>
      <c r="L1881" s="23">
        <v>0.90372125342076792</v>
      </c>
      <c r="M1881" s="23">
        <v>0</v>
      </c>
      <c r="N1881" s="23">
        <v>0</v>
      </c>
      <c r="O1881" s="23">
        <v>0</v>
      </c>
      <c r="P1881" s="103" t="s">
        <v>6554</v>
      </c>
      <c r="Q1881" s="36" t="s">
        <v>5796</v>
      </c>
      <c r="R1881" s="36"/>
      <c r="S1881" s="35" t="str" cm="1">
        <f t="array" ref="S1881">IFERROR(_xlfn.IFS(
U1881="MPR ISSUE","PDH",
U1881="BSS Hardware Issue","BSS",
U1881="Sites strategiques, MLL, Pylone, etc.","ENVTECH",
U1881="AKTIVCO DEFAUT GE &amp; POWER Cabinet","AKTIVCO",
U1881="AKTIVCO Coupure ENEO &amp; Baisse de tension","AKTIVCO GRID ONLY",
U1881="Coupure ENEO &amp; Baisse de tension","IHS GRID ONLY",
U1881="Defaut GE &amp; POWER Cabinet","IHS",
U1881="Sharing","Partners",
U1881="Sites strategiques &amp; DataCenter","SST &amp; DC",
U1881="Exclu","Exclu",
U1881="SAT","SAT",
U1881="SPARE-ISSUE","SPARE-ISSUE",
U1881="Fiber CAmtel","TRANS_FO_CAMTEL",
U1881="Fiber AOF","Fiber AOF",
U1881="Projet OCM (HUAWEI)","TRAVAUX-HUAWEI",
U1881="Projet OCM (NOKIA)","TRAVAUX-NOKIA",
U1881="ACCESS-ISSUE","ACCESS-ISSUE",
U1881="Projet OCM (ZTE, NOKIA, autres projets)","TRAVAUX OCM",
U1881="No root CAuse","No root cause",
U1881="ODU HS","PDH",
U1881="IP &amp; VLAN","PDH",
U1881="Warehouse HUAWEI","SPARE-ISSUE",
U1881="SPARE-HS","SPARE-ISSUE",
U1881="Power Telco","BSS",U1881="no impacts","no impacts"
),"")</f>
        <v/>
      </c>
      <c r="T1881" s="35" t="str" cm="1">
        <f t="array" ref="T1881">IFERROR(_xlfn.IFS(
U1881="MPR ISSUE","TX ISSUE",
U1881="BSS Hardware Issue","RAN ISSUE",
U1881="Sites strategiques, MLL, Pylone, etc.","ENVTECH",
U1881="AKTIVCO DEFAUT GE &amp; POWER Cabinet","POWER ISSUE",
U1881="AKTIVCO Coupure ENEO &amp; Baisse de tension","POWER ISSUE",
U1881="Coupure ENEO &amp; Baisse de tension","POWER ISSUE",
U1881="Defaut GE &amp; POWER Cabinet","POWER ISSUE",
U1881="Sharing","POWER ISSUE",
U1881="Sites strategiques &amp; DataCenter","POWER ISSUE",
U1881="Exclu","Exclu",
U1881="SAT","TX ISSUE",
U1881="SPARE-ISSUE","SPARE-ISSUE",
U1881="Fiber CAmtel","TX ISSUE",
U1881="Fiber AOF","TX ISSUE",
U1881="Projet OCM (HUAWEI)","TRAVAUX-HUAWEI",
U1881="Projet OCM (NOKIA)","TRAVAUX -NOKIA",
U1881="ACCESS-ISSUE","ACCESS-ISSUE",
U1881="Projet OCM (ZTE, NOKIA, autres projets)","TRAVAUX OCM",
U1881="No root CAuse","No root cause",
U1881="ODU HS","TX ISSUE",
U1881="IP &amp; VLAN","TX ISSUE",
U1881="Warehouse HUAWEI","SPARE-ISSUE",
U1881="SPARE-HS","SPARE-ISSUE",
U1881="Power Telco","RAN ISSUE",U1881="no impacts","no impacts"
),"")</f>
        <v/>
      </c>
      <c r="U1881" s="28"/>
      <c r="V1881" s="35" t="str" cm="1">
        <f t="array" ref="V1881">IFERROR(_xlfn.IFS(
U1881="MPR ISSUE","ACTIVE",
U1881="BSS Hardware Issue","ACTIVE",
U1881="Sites strategiques, MLL, Pylone, etc.","PASSIVE",
U1881="AKTIVCO DEFAUT GE &amp; POWER Cabinet","PASSIVE",
U1881="AKTIVCO Coupure ENEO &amp; Baisse de tension","PASSIVE",
U1881="Coupure ENEO &amp; Baisse de tension","PASSIVE",
U1881="Defaut GE &amp; POWER Cabinet","PASSIVE",
U1881="Sharing","PASSIVE",
U1881="Sites strategiques &amp; DataCenter","PASSIVE",
U1881="Exclu","Exclu",
U1881="SAT","ACTIVE",
U1881="SPARE-ISSUE","SPARE-ISSUE",
U1881="Fiber CAmtel","ACTIVE",
U1881="Fiber AOF","ACTIVE",
U1881="Projet OCM (HUAWEI)","PLANNED WORKS",
U1881="Projet OCM (NOKIA)","PLANNED WORKS",
U1881="ACCESS-ISSUE","ACCESS-ISSUE",
U1881="Projet OCM (ZTE, NOKIA, autres projets)","PLANNED WORKS",
U1881="No root CAuse","No root cause",
U1881="ODU HS","ACTIVE",
U1881="IP &amp; VLAN","ACTIVE",
U1881="Warehouse HUAWEI","SPARE-ISSUE",
U1881="SPARE-HS","SPARE-ISSUE",
U1881="Power Telco","ACTIVE",U1881="no impacts","no impacts"
),"")</f>
        <v/>
      </c>
      <c r="W1881" s="102"/>
      <c r="X1881" s="102"/>
      <c r="Y1881" s="102"/>
      <c r="Z1881" s="102"/>
      <c r="AA1881" s="102"/>
      <c r="AB1881" s="104" t="s">
        <v>5423</v>
      </c>
      <c r="AC1881" s="9"/>
      <c r="AD1881" s="9"/>
      <c r="AE1881" s="7" t="s">
        <v>5423</v>
      </c>
      <c r="AF1881" s="6"/>
      <c r="AG1881" s="7"/>
      <c r="AH1881" s="3" t="s">
        <v>5423</v>
      </c>
      <c r="AI1881" s="18" t="s">
        <v>5423</v>
      </c>
      <c r="AJ1881" s="18" t="s">
        <v>5423</v>
      </c>
      <c r="AK1881" s="18" t="s">
        <v>5423</v>
      </c>
      <c r="AL1881" s="18" t="s">
        <v>5423</v>
      </c>
      <c r="AM1881" s="18" t="s">
        <v>5423</v>
      </c>
      <c r="AN1881" s="18" t="s">
        <v>5423</v>
      </c>
      <c r="AO1881" s="18" t="s">
        <v>5423</v>
      </c>
      <c r="AP1881" s="18" t="s">
        <v>5423</v>
      </c>
      <c r="AQ1881" s="18" t="s">
        <v>5423</v>
      </c>
      <c r="AR1881" s="18" t="s">
        <v>5423</v>
      </c>
      <c r="AS1881" s="18" t="s">
        <v>5423</v>
      </c>
      <c r="AT1881" s="18" t="s">
        <v>5423</v>
      </c>
      <c r="AU1881" s="9" t="s">
        <v>5423</v>
      </c>
      <c r="AV1881" s="14"/>
      <c r="AW1881" s="14" t="s">
        <v>5423</v>
      </c>
      <c r="AX1881" s="14" t="str">
        <f>_xlfn.XLOOKUP(B1881,'[4]cell downs 18042026 17h'!$B:$B,'[4]cell downs 18042026 17h'!$B:$B,"")</f>
        <v/>
      </c>
      <c r="AY1881" s="14" t="str">
        <f>_xlfn.XLOOKUP(B1881,'[5]Cells Huawei 19042026 15h'!$B:$B,'[5]Cells Huawei 19042026 15h'!$B:$B,"")</f>
        <v/>
      </c>
      <c r="AZ1881" s="105" t="str">
        <f>_xlfn.XLOOKUP(B1881,'INCIDENT-04-23-2026'!E:E,'INCIDENT-04-23-2026'!F:F,"")</f>
        <v/>
      </c>
      <c r="BA1881" s="105" t="str">
        <f>_xlfn.XLOOKUP(B1881,'[6]Eneo 17H'!$C:$C,'[6]Eneo 17H'!$I:$I,"")</f>
        <v/>
      </c>
      <c r="BB1881" s="105" t="str">
        <f>_xlfn.XLOOKUP(B1881,[8]ALL!$B:$B,[8]ALL!$M:$M,"")</f>
        <v/>
      </c>
      <c r="BC1881" s="105" t="str">
        <f>_xlfn.XLOOKUP(B1881,'[6]Eneo 17H'!$C:$C,'[6]Eneo 17H'!$I:$I,"")</f>
        <v/>
      </c>
      <c r="BD1881" s="105" t="str">
        <f>_xlfn.XLOOKUP(B1881,'[7]Eneo 12H'!$C:$C,'[7]Eneo 12H'!$I:$I,"")</f>
        <v/>
      </c>
      <c r="BE1881" s="105" t="s">
        <v>7324</v>
      </c>
    </row>
    <row r="1882" spans="1:57" hidden="1" x14ac:dyDescent="0.3">
      <c r="A1882" s="1" t="s">
        <v>4753</v>
      </c>
      <c r="B1882" s="8" t="s">
        <v>4754</v>
      </c>
      <c r="C1882" s="3" t="str">
        <f>_xlfn.XLOOKUP(B1882,'[1]daily break down'!$D:$D,'[1]daily break down'!$E:$E,"")</f>
        <v>Douala</v>
      </c>
      <c r="D1882" s="1"/>
      <c r="E1882" s="1"/>
      <c r="F1882" s="3" t="s">
        <v>31</v>
      </c>
      <c r="G1882" s="1" t="s">
        <v>32</v>
      </c>
      <c r="H1882" s="27" t="str">
        <f>_xlfn.XLOOKUP(B1882,[2]CALCULATION!$B:$B,[2]CALCULATION!$H:$H,"")</f>
        <v>ZTE</v>
      </c>
      <c r="I1882" s="23">
        <v>0</v>
      </c>
      <c r="J1882" s="23">
        <v>0</v>
      </c>
      <c r="K1882" s="23">
        <v>0</v>
      </c>
      <c r="L1882" s="23">
        <v>0</v>
      </c>
      <c r="M1882" s="23">
        <v>0</v>
      </c>
      <c r="N1882" s="23">
        <v>0</v>
      </c>
      <c r="O1882" s="23">
        <v>0</v>
      </c>
      <c r="P1882" s="103" t="s">
        <v>6554</v>
      </c>
      <c r="Q1882" s="36" t="s">
        <v>5796</v>
      </c>
      <c r="R1882" s="36"/>
      <c r="S1882" s="35" t="str" cm="1">
        <f t="array" ref="S1882">IFERROR(_xlfn.IFS(
U1882="MPR ISSUE","PDH",
U1882="BSS Hardware Issue","BSS",
U1882="Sites strategiques, MLL, Pylone, etc.","ENVTECH",
U1882="AKTIVCO DEFAUT GE &amp; POWER Cabinet","AKTIVCO",
U1882="AKTIVCO Coupure ENEO &amp; Baisse de tension","AKTIVCO GRID ONLY",
U1882="Coupure ENEO &amp; Baisse de tension","IHS GRID ONLY",
U1882="Defaut GE &amp; POWER Cabinet","IHS",
U1882="Sharing","Partners",
U1882="Sites strategiques &amp; DataCenter","SST &amp; DC",
U1882="Exclu","Exclu",
U1882="SAT","SAT",
U1882="SPARE-ISSUE","SPARE-ISSUE",
U1882="Fiber CAmtel","TRANS_FO_CAMTEL",
U1882="Fiber AOF","Fiber AOF",
U1882="Projet OCM (HUAWEI)","TRAVAUX-HUAWEI",
U1882="Projet OCM (NOKIA)","TRAVAUX-NOKIA",
U1882="ACCESS-ISSUE","ACCESS-ISSUE",
U1882="Projet OCM (ZTE, NOKIA, autres projets)","TRAVAUX OCM",
U1882="No root CAuse","No root cause",
U1882="ODU HS","PDH",
U1882="IP &amp; VLAN","PDH",
U1882="Warehouse HUAWEI","SPARE-ISSUE",
U1882="SPARE-HS","SPARE-ISSUE",
U1882="Power Telco","BSS",U1882="no impacts","no impacts"
),"")</f>
        <v/>
      </c>
      <c r="T1882" s="35" t="str" cm="1">
        <f t="array" ref="T1882">IFERROR(_xlfn.IFS(
U1882="MPR ISSUE","TX ISSUE",
U1882="BSS Hardware Issue","RAN ISSUE",
U1882="Sites strategiques, MLL, Pylone, etc.","ENVTECH",
U1882="AKTIVCO DEFAUT GE &amp; POWER Cabinet","POWER ISSUE",
U1882="AKTIVCO Coupure ENEO &amp; Baisse de tension","POWER ISSUE",
U1882="Coupure ENEO &amp; Baisse de tension","POWER ISSUE",
U1882="Defaut GE &amp; POWER Cabinet","POWER ISSUE",
U1882="Sharing","POWER ISSUE",
U1882="Sites strategiques &amp; DataCenter","POWER ISSUE",
U1882="Exclu","Exclu",
U1882="SAT","TX ISSUE",
U1882="SPARE-ISSUE","SPARE-ISSUE",
U1882="Fiber CAmtel","TX ISSUE",
U1882="Fiber AOF","TX ISSUE",
U1882="Projet OCM (HUAWEI)","TRAVAUX-HUAWEI",
U1882="Projet OCM (NOKIA)","TRAVAUX -NOKIA",
U1882="ACCESS-ISSUE","ACCESS-ISSUE",
U1882="Projet OCM (ZTE, NOKIA, autres projets)","TRAVAUX OCM",
U1882="No root CAuse","No root cause",
U1882="ODU HS","TX ISSUE",
U1882="IP &amp; VLAN","TX ISSUE",
U1882="Warehouse HUAWEI","SPARE-ISSUE",
U1882="SPARE-HS","SPARE-ISSUE",
U1882="Power Telco","RAN ISSUE",U1882="no impacts","no impacts"
),"")</f>
        <v/>
      </c>
      <c r="U1882" s="28"/>
      <c r="V1882" s="35" t="str" cm="1">
        <f t="array" ref="V1882">IFERROR(_xlfn.IFS(
U1882="MPR ISSUE","ACTIVE",
U1882="BSS Hardware Issue","ACTIVE",
U1882="Sites strategiques, MLL, Pylone, etc.","PASSIVE",
U1882="AKTIVCO DEFAUT GE &amp; POWER Cabinet","PASSIVE",
U1882="AKTIVCO Coupure ENEO &amp; Baisse de tension","PASSIVE",
U1882="Coupure ENEO &amp; Baisse de tension","PASSIVE",
U1882="Defaut GE &amp; POWER Cabinet","PASSIVE",
U1882="Sharing","PASSIVE",
U1882="Sites strategiques &amp; DataCenter","PASSIVE",
U1882="Exclu","Exclu",
U1882="SAT","ACTIVE",
U1882="SPARE-ISSUE","SPARE-ISSUE",
U1882="Fiber CAmtel","ACTIVE",
U1882="Fiber AOF","ACTIVE",
U1882="Projet OCM (HUAWEI)","PLANNED WORKS",
U1882="Projet OCM (NOKIA)","PLANNED WORKS",
U1882="ACCESS-ISSUE","ACCESS-ISSUE",
U1882="Projet OCM (ZTE, NOKIA, autres projets)","PLANNED WORKS",
U1882="No root CAuse","No root cause",
U1882="ODU HS","ACTIVE",
U1882="IP &amp; VLAN","ACTIVE",
U1882="Warehouse HUAWEI","SPARE-ISSUE",
U1882="SPARE-HS","SPARE-ISSUE",
U1882="Power Telco","ACTIVE",U1882="no impacts","no impacts"
),"")</f>
        <v/>
      </c>
      <c r="W1882" s="102"/>
      <c r="X1882" s="102"/>
      <c r="Y1882" s="102"/>
      <c r="Z1882" s="102"/>
      <c r="AA1882" s="102"/>
      <c r="AB1882" s="104" t="s">
        <v>5423</v>
      </c>
      <c r="AC1882" s="9"/>
      <c r="AD1882" s="9"/>
      <c r="AE1882" s="7" t="s">
        <v>5423</v>
      </c>
      <c r="AF1882" s="6"/>
      <c r="AG1882" s="7"/>
      <c r="AH1882" s="3" t="s">
        <v>5423</v>
      </c>
      <c r="AI1882" s="18" t="s">
        <v>5423</v>
      </c>
      <c r="AJ1882" s="18" t="s">
        <v>5423</v>
      </c>
      <c r="AK1882" s="18" t="s">
        <v>5423</v>
      </c>
      <c r="AL1882" s="18" t="s">
        <v>5423</v>
      </c>
      <c r="AM1882" s="18" t="s">
        <v>5423</v>
      </c>
      <c r="AN1882" s="18" t="s">
        <v>5423</v>
      </c>
      <c r="AO1882" s="18" t="s">
        <v>5423</v>
      </c>
      <c r="AP1882" s="18" t="s">
        <v>5423</v>
      </c>
      <c r="AQ1882" s="18" t="s">
        <v>5423</v>
      </c>
      <c r="AR1882" s="18" t="s">
        <v>5423</v>
      </c>
      <c r="AS1882" s="18" t="s">
        <v>5423</v>
      </c>
      <c r="AT1882" s="18" t="s">
        <v>5423</v>
      </c>
      <c r="AU1882" s="9" t="s">
        <v>5423</v>
      </c>
      <c r="AV1882" s="14"/>
      <c r="AW1882" s="14" t="s">
        <v>5423</v>
      </c>
      <c r="AX1882" s="14" t="str">
        <f>_xlfn.XLOOKUP(B1882,'[4]cell downs 18042026 17h'!$B:$B,'[4]cell downs 18042026 17h'!$B:$B,"")</f>
        <v/>
      </c>
      <c r="AY1882" s="14" t="str">
        <f>_xlfn.XLOOKUP(B1882,'[5]Cells Huawei 19042026 15h'!$B:$B,'[5]Cells Huawei 19042026 15h'!$B:$B,"")</f>
        <v/>
      </c>
      <c r="AZ1882" s="105" t="str">
        <f>_xlfn.XLOOKUP(B1882,'INCIDENT-04-23-2026'!E:E,'INCIDENT-04-23-2026'!F:F,"")</f>
        <v/>
      </c>
      <c r="BA1882" s="105" t="str">
        <f>_xlfn.XLOOKUP(B1882,'[6]Eneo 17H'!$C:$C,'[6]Eneo 17H'!$I:$I,"")</f>
        <v/>
      </c>
      <c r="BB1882" s="105" t="str">
        <f>_xlfn.XLOOKUP(B1882,[8]ALL!$B:$B,[8]ALL!$M:$M,"")</f>
        <v/>
      </c>
      <c r="BC1882" s="105" t="str">
        <f>_xlfn.XLOOKUP(B1882,'[6]Eneo 17H'!$C:$C,'[6]Eneo 17H'!$I:$I,"")</f>
        <v/>
      </c>
      <c r="BD1882" s="105" t="str">
        <f>_xlfn.XLOOKUP(B1882,'[7]Eneo 12H'!$C:$C,'[7]Eneo 12H'!$I:$I,"")</f>
        <v/>
      </c>
      <c r="BE1882" s="105" t="s">
        <v>5423</v>
      </c>
    </row>
    <row r="1883" spans="1:57" hidden="1" x14ac:dyDescent="0.3">
      <c r="A1883" s="1" t="s">
        <v>2410</v>
      </c>
      <c r="B1883" s="8" t="s">
        <v>2411</v>
      </c>
      <c r="C1883" s="3" t="str">
        <f>_xlfn.XLOOKUP(B1883,'[1]daily break down'!$D:$D,'[1]daily break down'!$E:$E,"")</f>
        <v>Douala</v>
      </c>
      <c r="D1883" s="1" t="s">
        <v>21</v>
      </c>
      <c r="E1883" s="1" t="s">
        <v>36</v>
      </c>
      <c r="F1883" s="3" t="s">
        <v>31</v>
      </c>
      <c r="G1883" s="1" t="s">
        <v>32</v>
      </c>
      <c r="H1883" s="27" t="str">
        <f>_xlfn.XLOOKUP(B1883,[2]CALCULATION!$B:$B,[2]CALCULATION!$H:$H,"")</f>
        <v>ZTE</v>
      </c>
      <c r="I1883" s="23">
        <v>0</v>
      </c>
      <c r="J1883" s="23">
        <v>0</v>
      </c>
      <c r="K1883" s="23">
        <v>0</v>
      </c>
      <c r="L1883" s="23">
        <v>0</v>
      </c>
      <c r="M1883" s="23">
        <v>0</v>
      </c>
      <c r="N1883" s="23">
        <v>0</v>
      </c>
      <c r="O1883" s="23">
        <v>0</v>
      </c>
      <c r="P1883" s="103" t="s">
        <v>6554</v>
      </c>
      <c r="Q1883" s="36" t="s">
        <v>5796</v>
      </c>
      <c r="R1883" s="36"/>
      <c r="S1883" s="35" t="str" cm="1">
        <f t="array" ref="S1883">IFERROR(_xlfn.IFS(
U1883="MPR ISSUE","PDH",
U1883="BSS Hardware Issue","BSS",
U1883="Sites strategiques, MLL, Pylone, etc.","ENVTECH",
U1883="AKTIVCO DEFAUT GE &amp; POWER Cabinet","AKTIVCO",
U1883="AKTIVCO Coupure ENEO &amp; Baisse de tension","AKTIVCO GRID ONLY",
U1883="Coupure ENEO &amp; Baisse de tension","IHS GRID ONLY",
U1883="Defaut GE &amp; POWER Cabinet","IHS",
U1883="Sharing","Partners",
U1883="Sites strategiques &amp; DataCenter","SST &amp; DC",
U1883="Exclu","Exclu",
U1883="SAT","SAT",
U1883="SPARE-ISSUE","SPARE-ISSUE",
U1883="Fiber CAmtel","TRANS_FO_CAMTEL",
U1883="Fiber AOF","Fiber AOF",
U1883="Projet OCM (HUAWEI)","TRAVAUX-HUAWEI",
U1883="Projet OCM (NOKIA)","TRAVAUX-NOKIA",
U1883="ACCESS-ISSUE","ACCESS-ISSUE",
U1883="Projet OCM (ZTE, NOKIA, autres projets)","TRAVAUX OCM",
U1883="No root CAuse","No root cause",
U1883="ODU HS","PDH",
U1883="IP &amp; VLAN","PDH",
U1883="Warehouse HUAWEI","SPARE-ISSUE",
U1883="SPARE-HS","SPARE-ISSUE",
U1883="Power Telco","BSS",U1883="no impacts","no impacts"
),"")</f>
        <v/>
      </c>
      <c r="T1883" s="35" t="str" cm="1">
        <f t="array" ref="T1883">IFERROR(_xlfn.IFS(
U1883="MPR ISSUE","TX ISSUE",
U1883="BSS Hardware Issue","RAN ISSUE",
U1883="Sites strategiques, MLL, Pylone, etc.","ENVTECH",
U1883="AKTIVCO DEFAUT GE &amp; POWER Cabinet","POWER ISSUE",
U1883="AKTIVCO Coupure ENEO &amp; Baisse de tension","POWER ISSUE",
U1883="Coupure ENEO &amp; Baisse de tension","POWER ISSUE",
U1883="Defaut GE &amp; POWER Cabinet","POWER ISSUE",
U1883="Sharing","POWER ISSUE",
U1883="Sites strategiques &amp; DataCenter","POWER ISSUE",
U1883="Exclu","Exclu",
U1883="SAT","TX ISSUE",
U1883="SPARE-ISSUE","SPARE-ISSUE",
U1883="Fiber CAmtel","TX ISSUE",
U1883="Fiber AOF","TX ISSUE",
U1883="Projet OCM (HUAWEI)","TRAVAUX-HUAWEI",
U1883="Projet OCM (NOKIA)","TRAVAUX -NOKIA",
U1883="ACCESS-ISSUE","ACCESS-ISSUE",
U1883="Projet OCM (ZTE, NOKIA, autres projets)","TRAVAUX OCM",
U1883="No root CAuse","No root cause",
U1883="ODU HS","TX ISSUE",
U1883="IP &amp; VLAN","TX ISSUE",
U1883="Warehouse HUAWEI","SPARE-ISSUE",
U1883="SPARE-HS","SPARE-ISSUE",
U1883="Power Telco","RAN ISSUE",U1883="no impacts","no impacts"
),"")</f>
        <v/>
      </c>
      <c r="U1883" s="28"/>
      <c r="V1883" s="35" t="str" cm="1">
        <f t="array" ref="V1883">IFERROR(_xlfn.IFS(
U1883="MPR ISSUE","ACTIVE",
U1883="BSS Hardware Issue","ACTIVE",
U1883="Sites strategiques, MLL, Pylone, etc.","PASSIVE",
U1883="AKTIVCO DEFAUT GE &amp; POWER Cabinet","PASSIVE",
U1883="AKTIVCO Coupure ENEO &amp; Baisse de tension","PASSIVE",
U1883="Coupure ENEO &amp; Baisse de tension","PASSIVE",
U1883="Defaut GE &amp; POWER Cabinet","PASSIVE",
U1883="Sharing","PASSIVE",
U1883="Sites strategiques &amp; DataCenter","PASSIVE",
U1883="Exclu","Exclu",
U1883="SAT","ACTIVE",
U1883="SPARE-ISSUE","SPARE-ISSUE",
U1883="Fiber CAmtel","ACTIVE",
U1883="Fiber AOF","ACTIVE",
U1883="Projet OCM (HUAWEI)","PLANNED WORKS",
U1883="Projet OCM (NOKIA)","PLANNED WORKS",
U1883="ACCESS-ISSUE","ACCESS-ISSUE",
U1883="Projet OCM (ZTE, NOKIA, autres projets)","PLANNED WORKS",
U1883="No root CAuse","No root cause",
U1883="ODU HS","ACTIVE",
U1883="IP &amp; VLAN","ACTIVE",
U1883="Warehouse HUAWEI","SPARE-ISSUE",
U1883="SPARE-HS","SPARE-ISSUE",
U1883="Power Telco","ACTIVE",U1883="no impacts","no impacts"
),"")</f>
        <v/>
      </c>
      <c r="W1883" s="102"/>
      <c r="X1883" s="102"/>
      <c r="Y1883" s="102"/>
      <c r="Z1883" s="102"/>
      <c r="AA1883" s="102"/>
      <c r="AB1883" s="104" t="s">
        <v>5423</v>
      </c>
      <c r="AC1883" s="9"/>
      <c r="AD1883" s="9"/>
      <c r="AE1883" s="7" t="s">
        <v>5423</v>
      </c>
      <c r="AF1883" s="6"/>
      <c r="AG1883" s="7"/>
      <c r="AH1883" s="3" t="s">
        <v>5423</v>
      </c>
      <c r="AI1883" s="18" t="s">
        <v>5423</v>
      </c>
      <c r="AJ1883" s="18" t="s">
        <v>5423</v>
      </c>
      <c r="AK1883" s="18" t="s">
        <v>5423</v>
      </c>
      <c r="AL1883" s="18" t="s">
        <v>5423</v>
      </c>
      <c r="AM1883" s="18" t="s">
        <v>5423</v>
      </c>
      <c r="AN1883" s="18" t="s">
        <v>5423</v>
      </c>
      <c r="AO1883" s="18" t="s">
        <v>5423</v>
      </c>
      <c r="AP1883" s="18" t="s">
        <v>5423</v>
      </c>
      <c r="AQ1883" s="18" t="s">
        <v>5423</v>
      </c>
      <c r="AR1883" s="18" t="s">
        <v>5423</v>
      </c>
      <c r="AS1883" s="18" t="s">
        <v>5423</v>
      </c>
      <c r="AT1883" s="18" t="s">
        <v>5423</v>
      </c>
      <c r="AU1883" s="9" t="s">
        <v>5423</v>
      </c>
      <c r="AV1883" s="14"/>
      <c r="AW1883" s="14" t="s">
        <v>5423</v>
      </c>
      <c r="AX1883" s="14" t="str">
        <f>_xlfn.XLOOKUP(B1883,'[4]cell downs 18042026 17h'!$B:$B,'[4]cell downs 18042026 17h'!$B:$B,"")</f>
        <v/>
      </c>
      <c r="AY1883" s="14" t="str">
        <f>_xlfn.XLOOKUP(B1883,'[5]Cells Huawei 19042026 15h'!$B:$B,'[5]Cells Huawei 19042026 15h'!$B:$B,"")</f>
        <v/>
      </c>
      <c r="AZ1883" s="105" t="str">
        <f>_xlfn.XLOOKUP(B1883,'INCIDENT-04-23-2026'!E:E,'INCIDENT-04-23-2026'!F:F,"")</f>
        <v/>
      </c>
      <c r="BA1883" s="105" t="str">
        <f>_xlfn.XLOOKUP(B1883,'[6]Eneo 17H'!$C:$C,'[6]Eneo 17H'!$I:$I,"")</f>
        <v/>
      </c>
      <c r="BB1883" s="105" t="str">
        <f>_xlfn.XLOOKUP(B1883,[8]ALL!$B:$B,[8]ALL!$M:$M,"")</f>
        <v/>
      </c>
      <c r="BC1883" s="105" t="str">
        <f>_xlfn.XLOOKUP(B1883,'[6]Eneo 17H'!$C:$C,'[6]Eneo 17H'!$I:$I,"")</f>
        <v/>
      </c>
      <c r="BD1883" s="105" t="str">
        <f>_xlfn.XLOOKUP(B1883,'[7]Eneo 12H'!$C:$C,'[7]Eneo 12H'!$I:$I,"")</f>
        <v/>
      </c>
      <c r="BE1883" s="105" t="s">
        <v>5423</v>
      </c>
    </row>
    <row r="1884" spans="1:57" hidden="1" x14ac:dyDescent="0.3">
      <c r="A1884" s="1" t="s">
        <v>2629</v>
      </c>
      <c r="B1884" s="8" t="s">
        <v>2630</v>
      </c>
      <c r="C1884" s="3" t="str">
        <f>_xlfn.XLOOKUP(B1884,'[1]daily break down'!$D:$D,'[1]daily break down'!$E:$E,"")</f>
        <v>CENTRE</v>
      </c>
      <c r="D1884" s="1"/>
      <c r="E1884" s="1"/>
      <c r="F1884" s="3" t="s">
        <v>69</v>
      </c>
      <c r="G1884" s="1" t="s">
        <v>2631</v>
      </c>
      <c r="H1884" s="26" t="str">
        <f>_xlfn.XLOOKUP(B1884,[2]CALCULATION!$B:$B,[2]CALCULATION!$H:$H,"")</f>
        <v>NOKIA</v>
      </c>
      <c r="I1884" s="23">
        <v>0</v>
      </c>
      <c r="J1884" s="23">
        <v>0</v>
      </c>
      <c r="K1884" s="23">
        <v>0</v>
      </c>
      <c r="L1884" s="23">
        <v>0</v>
      </c>
      <c r="M1884" s="23">
        <v>0</v>
      </c>
      <c r="N1884" s="23">
        <v>0</v>
      </c>
      <c r="O1884" s="23">
        <v>3.9312124779301037E-2</v>
      </c>
      <c r="P1884" s="103" t="s">
        <v>6554</v>
      </c>
      <c r="Q1884" s="36" t="s">
        <v>5796</v>
      </c>
      <c r="R1884" s="36"/>
      <c r="S1884" s="35" t="str" cm="1">
        <f t="array" ref="S1884">IFERROR(_xlfn.IFS(
U1884="MPR ISSUE","PDH",
U1884="BSS Hardware Issue","BSS",
U1884="Sites strategiques, MLL, Pylone, etc.","ENVTECH",
U1884="AKTIVCO DEFAUT GE &amp; POWER Cabinet","AKTIVCO",
U1884="AKTIVCO Coupure ENEO &amp; Baisse de tension","AKTIVCO GRID ONLY",
U1884="Coupure ENEO &amp; Baisse de tension","IHS GRID ONLY",
U1884="Defaut GE &amp; POWER Cabinet","IHS",
U1884="Sharing","Partners",
U1884="Sites strategiques &amp; DataCenter","SST &amp; DC",
U1884="Exclu","Exclu",
U1884="SAT","SAT",
U1884="SPARE-ISSUE","SPARE-ISSUE",
U1884="Fiber CAmtel","TRANS_FO_CAMTEL",
U1884="Fiber AOF","Fiber AOF",
U1884="Projet OCM (HUAWEI)","TRAVAUX-HUAWEI",
U1884="Projet OCM (NOKIA)","TRAVAUX-NOKIA",
U1884="ACCESS-ISSUE","ACCESS-ISSUE",
U1884="Projet OCM (ZTE, NOKIA, autres projets)","TRAVAUX OCM",
U1884="No root CAuse","No root cause",
U1884="ODU HS","PDH",
U1884="IP &amp; VLAN","PDH",
U1884="Warehouse HUAWEI","SPARE-ISSUE",
U1884="SPARE-HS","SPARE-ISSUE",
U1884="Power Telco","BSS",U1884="no impacts","no impacts"
),"")</f>
        <v/>
      </c>
      <c r="T1884" s="35" t="str" cm="1">
        <f t="array" ref="T1884">IFERROR(_xlfn.IFS(
U1884="MPR ISSUE","TX ISSUE",
U1884="BSS Hardware Issue","RAN ISSUE",
U1884="Sites strategiques, MLL, Pylone, etc.","ENVTECH",
U1884="AKTIVCO DEFAUT GE &amp; POWER Cabinet","POWER ISSUE",
U1884="AKTIVCO Coupure ENEO &amp; Baisse de tension","POWER ISSUE",
U1884="Coupure ENEO &amp; Baisse de tension","POWER ISSUE",
U1884="Defaut GE &amp; POWER Cabinet","POWER ISSUE",
U1884="Sharing","POWER ISSUE",
U1884="Sites strategiques &amp; DataCenter","POWER ISSUE",
U1884="Exclu","Exclu",
U1884="SAT","TX ISSUE",
U1884="SPARE-ISSUE","SPARE-ISSUE",
U1884="Fiber CAmtel","TX ISSUE",
U1884="Fiber AOF","TX ISSUE",
U1884="Projet OCM (HUAWEI)","TRAVAUX-HUAWEI",
U1884="Projet OCM (NOKIA)","TRAVAUX -NOKIA",
U1884="ACCESS-ISSUE","ACCESS-ISSUE",
U1884="Projet OCM (ZTE, NOKIA, autres projets)","TRAVAUX OCM",
U1884="No root CAuse","No root cause",
U1884="ODU HS","TX ISSUE",
U1884="IP &amp; VLAN","TX ISSUE",
U1884="Warehouse HUAWEI","SPARE-ISSUE",
U1884="SPARE-HS","SPARE-ISSUE",
U1884="Power Telco","RAN ISSUE",U1884="no impacts","no impacts"
),"")</f>
        <v/>
      </c>
      <c r="U1884" s="28"/>
      <c r="V1884" s="35" t="str" cm="1">
        <f t="array" ref="V1884">IFERROR(_xlfn.IFS(
U1884="MPR ISSUE","ACTIVE",
U1884="BSS Hardware Issue","ACTIVE",
U1884="Sites strategiques, MLL, Pylone, etc.","PASSIVE",
U1884="AKTIVCO DEFAUT GE &amp; POWER Cabinet","PASSIVE",
U1884="AKTIVCO Coupure ENEO &amp; Baisse de tension","PASSIVE",
U1884="Coupure ENEO &amp; Baisse de tension","PASSIVE",
U1884="Defaut GE &amp; POWER Cabinet","PASSIVE",
U1884="Sharing","PASSIVE",
U1884="Sites strategiques &amp; DataCenter","PASSIVE",
U1884="Exclu","Exclu",
U1884="SAT","ACTIVE",
U1884="SPARE-ISSUE","SPARE-ISSUE",
U1884="Fiber CAmtel","ACTIVE",
U1884="Fiber AOF","ACTIVE",
U1884="Projet OCM (HUAWEI)","PLANNED WORKS",
U1884="Projet OCM (NOKIA)","PLANNED WORKS",
U1884="ACCESS-ISSUE","ACCESS-ISSUE",
U1884="Projet OCM (ZTE, NOKIA, autres projets)","PLANNED WORKS",
U1884="No root CAuse","No root cause",
U1884="ODU HS","ACTIVE",
U1884="IP &amp; VLAN","ACTIVE",
U1884="Warehouse HUAWEI","SPARE-ISSUE",
U1884="SPARE-HS","SPARE-ISSUE",
U1884="Power Telco","ACTIVE",U1884="no impacts","no impacts"
),"")</f>
        <v/>
      </c>
      <c r="W1884" s="102"/>
      <c r="X1884" s="102"/>
      <c r="Y1884" s="102"/>
      <c r="Z1884" s="102"/>
      <c r="AA1884" s="102"/>
      <c r="AB1884" s="104" t="s">
        <v>5423</v>
      </c>
      <c r="AC1884" s="9"/>
      <c r="AD1884" s="9"/>
      <c r="AE1884" s="7" t="s">
        <v>5423</v>
      </c>
      <c r="AF1884" s="6"/>
      <c r="AG1884" s="7"/>
      <c r="AH1884" s="3" t="s">
        <v>5423</v>
      </c>
      <c r="AI1884" s="18" t="s">
        <v>5423</v>
      </c>
      <c r="AJ1884" s="18" t="s">
        <v>5423</v>
      </c>
      <c r="AK1884" s="18" t="s">
        <v>5423</v>
      </c>
      <c r="AL1884" s="18" t="s">
        <v>5423</v>
      </c>
      <c r="AM1884" s="18" t="s">
        <v>5423</v>
      </c>
      <c r="AN1884" s="18" t="s">
        <v>5423</v>
      </c>
      <c r="AO1884" s="18" t="s">
        <v>5423</v>
      </c>
      <c r="AP1884" s="18" t="s">
        <v>5423</v>
      </c>
      <c r="AQ1884" s="18" t="s">
        <v>5423</v>
      </c>
      <c r="AR1884" s="18" t="s">
        <v>5423</v>
      </c>
      <c r="AS1884" s="18" t="s">
        <v>5423</v>
      </c>
      <c r="AT1884" s="18" t="s">
        <v>5423</v>
      </c>
      <c r="AU1884" s="9" t="s">
        <v>5423</v>
      </c>
      <c r="AV1884" s="14"/>
      <c r="AW1884" s="14" t="s">
        <v>5423</v>
      </c>
      <c r="AX1884" s="14" t="str">
        <f>_xlfn.XLOOKUP(B1884,'[4]cell downs 18042026 17h'!$B:$B,'[4]cell downs 18042026 17h'!$B:$B,"")</f>
        <v/>
      </c>
      <c r="AY1884" s="14" t="str">
        <f>_xlfn.XLOOKUP(B1884,'[5]Cells Huawei 19042026 15h'!$B:$B,'[5]Cells Huawei 19042026 15h'!$B:$B,"")</f>
        <v/>
      </c>
      <c r="AZ1884" s="105" t="str">
        <f>_xlfn.XLOOKUP(B1884,'INCIDENT-04-23-2026'!E:E,'INCIDENT-04-23-2026'!F:F,"")</f>
        <v/>
      </c>
      <c r="BA1884" s="105" t="str">
        <f>_xlfn.XLOOKUP(B1884,'[6]Eneo 17H'!$C:$C,'[6]Eneo 17H'!$I:$I,"")</f>
        <v/>
      </c>
      <c r="BB1884" s="105" t="str">
        <f>_xlfn.XLOOKUP(B1884,[8]ALL!$B:$B,[8]ALL!$M:$M,"")</f>
        <v/>
      </c>
      <c r="BC1884" s="105" t="str">
        <f>_xlfn.XLOOKUP(B1884,'[6]Eneo 17H'!$C:$C,'[6]Eneo 17H'!$I:$I,"")</f>
        <v/>
      </c>
      <c r="BD1884" s="105" t="str">
        <f>_xlfn.XLOOKUP(B1884,'[7]Eneo 12H'!$C:$C,'[7]Eneo 12H'!$I:$I,"")</f>
        <v/>
      </c>
      <c r="BE1884" s="105" t="s">
        <v>5423</v>
      </c>
    </row>
    <row r="1885" spans="1:57" hidden="1" x14ac:dyDescent="0.3">
      <c r="A1885" s="1" t="s">
        <v>64</v>
      </c>
      <c r="B1885" s="8" t="s">
        <v>65</v>
      </c>
      <c r="C1885" s="3" t="str">
        <f>_xlfn.XLOOKUP(B1885,'[1]daily break down'!$D:$D,'[1]daily break down'!$E:$E,"")</f>
        <v>EXTREME-NORD</v>
      </c>
      <c r="D1885" s="1" t="s">
        <v>11</v>
      </c>
      <c r="E1885" s="1" t="s">
        <v>66</v>
      </c>
      <c r="F1885" s="3" t="s">
        <v>55</v>
      </c>
      <c r="G1885" s="1" t="s">
        <v>64</v>
      </c>
      <c r="H1885" s="25" t="str">
        <f>_xlfn.XLOOKUP(B1885,[2]CALCULATION!$B:$B,[2]CALCULATION!$H:$H,"")</f>
        <v>Huawei</v>
      </c>
      <c r="I1885" s="23">
        <v>9.5150142823307166E-2</v>
      </c>
      <c r="J1885" s="23">
        <v>0.25489893931222229</v>
      </c>
      <c r="K1885" s="23">
        <v>9.8342621842121031E-2</v>
      </c>
      <c r="L1885" s="23">
        <v>0</v>
      </c>
      <c r="M1885" s="23">
        <v>0</v>
      </c>
      <c r="N1885" s="23">
        <v>0.75923928397154394</v>
      </c>
      <c r="O1885" s="23">
        <v>0</v>
      </c>
      <c r="P1885" s="103" t="s">
        <v>6554</v>
      </c>
      <c r="Q1885" s="36" t="s">
        <v>6552</v>
      </c>
      <c r="R1885" s="36"/>
      <c r="S1885" s="35" t="str" cm="1">
        <f t="array" ref="S1885">IFERROR(_xlfn.IFS(
U1885="MPR ISSUE","PDH",
U1885="BSS Hardware Issue","BSS",
U1885="Sites strategiques, MLL, Pylone, etc.","ENVTECH",
U1885="AKTIVCO DEFAUT GE &amp; POWER Cabinet","AKTIVCO",
U1885="AKTIVCO Coupure ENEO &amp; Baisse de tension","AKTIVCO GRID ONLY",
U1885="Coupure ENEO &amp; Baisse de tension","IHS GRID ONLY",
U1885="Defaut GE &amp; POWER Cabinet","IHS",
U1885="Sharing","Partners",
U1885="Sites strategiques &amp; DataCenter","SST &amp; DC",
U1885="Exclu","Exclu",
U1885="SAT","SAT",
U1885="SPARE-ISSUE","SPARE-ISSUE",
U1885="Fiber CAmtel","TRANS_FO_CAMTEL",
U1885="Fiber AOF","Fiber AOF",
U1885="Projet OCM (HUAWEI)","TRAVAUX-HUAWEI",
U1885="Projet OCM (NOKIA)","TRAVAUX-NOKIA",
U1885="ACCESS-ISSUE","ACCESS-ISSUE",
U1885="Projet OCM (ZTE, NOKIA, autres projets)","TRAVAUX OCM",
U1885="No root CAuse","No root cause",
U1885="ODU HS","PDH",
U1885="IP &amp; VLAN","PDH",
U1885="Warehouse HUAWEI","SPARE-ISSUE",
U1885="SPARE-HS","SPARE-ISSUE",
U1885="Power Telco","BSS",U1885="no impacts","no impacts"
),"")</f>
        <v/>
      </c>
      <c r="T1885" s="35" t="str" cm="1">
        <f t="array" ref="T1885">IFERROR(_xlfn.IFS(
U1885="MPR ISSUE","TX ISSUE",
U1885="BSS Hardware Issue","RAN ISSUE",
U1885="Sites strategiques, MLL, Pylone, etc.","ENVTECH",
U1885="AKTIVCO DEFAUT GE &amp; POWER Cabinet","POWER ISSUE",
U1885="AKTIVCO Coupure ENEO &amp; Baisse de tension","POWER ISSUE",
U1885="Coupure ENEO &amp; Baisse de tension","POWER ISSUE",
U1885="Defaut GE &amp; POWER Cabinet","POWER ISSUE",
U1885="Sharing","POWER ISSUE",
U1885="Sites strategiques &amp; DataCenter","POWER ISSUE",
U1885="Exclu","Exclu",
U1885="SAT","TX ISSUE",
U1885="SPARE-ISSUE","SPARE-ISSUE",
U1885="Fiber CAmtel","TX ISSUE",
U1885="Fiber AOF","TX ISSUE",
U1885="Projet OCM (HUAWEI)","TRAVAUX-HUAWEI",
U1885="Projet OCM (NOKIA)","TRAVAUX -NOKIA",
U1885="ACCESS-ISSUE","ACCESS-ISSUE",
U1885="Projet OCM (ZTE, NOKIA, autres projets)","TRAVAUX OCM",
U1885="No root CAuse","No root cause",
U1885="ODU HS","TX ISSUE",
U1885="IP &amp; VLAN","TX ISSUE",
U1885="Warehouse HUAWEI","SPARE-ISSUE",
U1885="SPARE-HS","SPARE-ISSUE",
U1885="Power Telco","RAN ISSUE",U1885="no impacts","no impacts"
),"")</f>
        <v/>
      </c>
      <c r="U1885" s="28"/>
      <c r="V1885" s="35" t="str" cm="1">
        <f t="array" ref="V1885">IFERROR(_xlfn.IFS(
U1885="MPR ISSUE","ACTIVE",
U1885="BSS Hardware Issue","ACTIVE",
U1885="Sites strategiques, MLL, Pylone, etc.","PASSIVE",
U1885="AKTIVCO DEFAUT GE &amp; POWER Cabinet","PASSIVE",
U1885="AKTIVCO Coupure ENEO &amp; Baisse de tension","PASSIVE",
U1885="Coupure ENEO &amp; Baisse de tension","PASSIVE",
U1885="Defaut GE &amp; POWER Cabinet","PASSIVE",
U1885="Sharing","PASSIVE",
U1885="Sites strategiques &amp; DataCenter","PASSIVE",
U1885="Exclu","Exclu",
U1885="SAT","ACTIVE",
U1885="SPARE-ISSUE","SPARE-ISSUE",
U1885="Fiber CAmtel","ACTIVE",
U1885="Fiber AOF","ACTIVE",
U1885="Projet OCM (HUAWEI)","PLANNED WORKS",
U1885="Projet OCM (NOKIA)","PLANNED WORKS",
U1885="ACCESS-ISSUE","ACCESS-ISSUE",
U1885="Projet OCM (ZTE, NOKIA, autres projets)","PLANNED WORKS",
U1885="No root CAuse","No root cause",
U1885="ODU HS","ACTIVE",
U1885="IP &amp; VLAN","ACTIVE",
U1885="Warehouse HUAWEI","SPARE-ISSUE",
U1885="SPARE-HS","SPARE-ISSUE",
U1885="Power Telco","ACTIVE",U1885="no impacts","no impacts"
),"")</f>
        <v/>
      </c>
      <c r="W1885" s="102"/>
      <c r="X1885" s="102"/>
      <c r="Y1885" s="102"/>
      <c r="Z1885" s="102"/>
      <c r="AA1885" s="102"/>
      <c r="AB1885" s="104" t="s">
        <v>5423</v>
      </c>
      <c r="AC1885" s="9"/>
      <c r="AD1885" s="9"/>
      <c r="AE1885" s="7" t="s">
        <v>5423</v>
      </c>
      <c r="AF1885" s="6"/>
      <c r="AG1885" s="7"/>
      <c r="AH1885" s="3" t="s">
        <v>5423</v>
      </c>
      <c r="AI1885" s="18" t="s">
        <v>5423</v>
      </c>
      <c r="AJ1885" s="18" t="s">
        <v>5423</v>
      </c>
      <c r="AK1885" s="18" t="s">
        <v>5423</v>
      </c>
      <c r="AL1885" s="18" t="s">
        <v>5423</v>
      </c>
      <c r="AM1885" s="18" t="s">
        <v>5423</v>
      </c>
      <c r="AN1885" s="18" t="s">
        <v>5423</v>
      </c>
      <c r="AO1885" s="18" t="s">
        <v>5423</v>
      </c>
      <c r="AP1885" s="18" t="s">
        <v>5423</v>
      </c>
      <c r="AQ1885" s="18" t="s">
        <v>5423</v>
      </c>
      <c r="AR1885" s="18" t="s">
        <v>5423</v>
      </c>
      <c r="AS1885" s="18" t="s">
        <v>5423</v>
      </c>
      <c r="AT1885" s="18" t="s">
        <v>5423</v>
      </c>
      <c r="AU1885" s="9" t="s">
        <v>5423</v>
      </c>
      <c r="AV1885" s="14"/>
      <c r="AW1885" s="14" t="s">
        <v>5423</v>
      </c>
      <c r="AX1885" s="14" t="str">
        <f>_xlfn.XLOOKUP(B1885,'[4]cell downs 18042026 17h'!$B:$B,'[4]cell downs 18042026 17h'!$B:$B,"")</f>
        <v/>
      </c>
      <c r="AY1885" s="14" t="str">
        <f>_xlfn.XLOOKUP(B1885,'[5]Cells Huawei 19042026 15h'!$B:$B,'[5]Cells Huawei 19042026 15h'!$B:$B,"")</f>
        <v/>
      </c>
      <c r="AZ1885" s="105" t="str">
        <f>_xlfn.XLOOKUP(B1885,'INCIDENT-04-23-2026'!E:E,'INCIDENT-04-23-2026'!F:F,"")</f>
        <v/>
      </c>
      <c r="BA1885" s="105" t="str">
        <f>_xlfn.XLOOKUP(B1885,'[6]Eneo 17H'!$C:$C,'[6]Eneo 17H'!$I:$I,"")</f>
        <v/>
      </c>
      <c r="BB1885" s="105" t="str">
        <f>_xlfn.XLOOKUP(B1885,[8]ALL!$B:$B,[8]ALL!$M:$M,"")</f>
        <v/>
      </c>
      <c r="BC1885" s="105" t="str">
        <f>_xlfn.XLOOKUP(B1885,'[6]Eneo 17H'!$C:$C,'[6]Eneo 17H'!$I:$I,"")</f>
        <v/>
      </c>
      <c r="BD1885" s="105" t="str">
        <f>_xlfn.XLOOKUP(B1885,'[7]Eneo 12H'!$C:$C,'[7]Eneo 12H'!$I:$I,"")</f>
        <v/>
      </c>
      <c r="BE1885" s="105" t="s">
        <v>5423</v>
      </c>
    </row>
    <row r="1886" spans="1:57" hidden="1" x14ac:dyDescent="0.3">
      <c r="A1886" s="1" t="s">
        <v>120</v>
      </c>
      <c r="B1886" s="8" t="s">
        <v>121</v>
      </c>
      <c r="C1886" s="3" t="str">
        <f>_xlfn.XLOOKUP(B1886,'[1]daily break down'!$D:$D,'[1]daily break down'!$E:$E,"")</f>
        <v>EXTREME-NORD</v>
      </c>
      <c r="D1886" s="1" t="s">
        <v>21</v>
      </c>
      <c r="E1886" s="1" t="s">
        <v>122</v>
      </c>
      <c r="F1886" s="3" t="s">
        <v>55</v>
      </c>
      <c r="G1886" s="1" t="s">
        <v>120</v>
      </c>
      <c r="H1886" s="25" t="str">
        <f>_xlfn.XLOOKUP(B1886,[2]CALCULATION!$B:$B,[2]CALCULATION!$H:$H,"")</f>
        <v>HUAWEI</v>
      </c>
      <c r="I1886" s="23">
        <v>18.491409199476074</v>
      </c>
      <c r="J1886" s="23">
        <v>16.867792844851941</v>
      </c>
      <c r="K1886" s="23">
        <v>18.491409199476074</v>
      </c>
      <c r="L1886" s="23">
        <v>18.491409199476074</v>
      </c>
      <c r="M1886" s="23">
        <v>18.491409199476074</v>
      </c>
      <c r="N1886" s="23">
        <v>18.491409199476074</v>
      </c>
      <c r="O1886" s="23">
        <v>18.491409199476074</v>
      </c>
      <c r="P1886" s="103" t="s">
        <v>6553</v>
      </c>
      <c r="Q1886" s="36" t="s">
        <v>6552</v>
      </c>
      <c r="R1886" s="36"/>
      <c r="S1886" s="35" t="str" cm="1">
        <f t="array" ref="S1886">IFERROR(_xlfn.IFS(
U1886="MPR ISSUE","PDH",
U1886="BSS Hardware Issue","BSS",
U1886="Sites strategiques, MLL, Pylone, etc.","ENVTECH",
U1886="AKTIVCO DEFAUT GE &amp; POWER Cabinet","AKTIVCO",
U1886="AKTIVCO Coupure ENEO &amp; Baisse de tension","AKTIVCO GRID ONLY",
U1886="Coupure ENEO &amp; Baisse de tension","IHS GRID ONLY",
U1886="Defaut GE &amp; POWER Cabinet","IHS",
U1886="Sharing","Partners",
U1886="Sites strategiques &amp; DataCenter","SST &amp; DC",
U1886="Exclu","Exclu",
U1886="SAT","SAT",
U1886="SPARE-ISSUE","SPARE-ISSUE",
U1886="Fiber CAmtel","TRANS_FO_CAMTEL",
U1886="Fiber AOF","Fiber AOF",
U1886="Projet OCM (HUAWEI)","TRAVAUX-HUAWEI",
U1886="Projet OCM (NOKIA)","TRAVAUX-NOKIA",
U1886="ACCESS-ISSUE","ACCESS-ISSUE",
U1886="Projet OCM (ZTE, NOKIA, autres projets)","TRAVAUX OCM",
U1886="No root CAuse","No root cause",
U1886="ODU HS","PDH",
U1886="IP &amp; VLAN","PDH",
U1886="Warehouse HUAWEI","SPARE-ISSUE",
U1886="SPARE-HS","SPARE-ISSUE",
U1886="Power Telco","BSS",U1886="no impacts","no impacts"
),"")</f>
        <v/>
      </c>
      <c r="T1886" s="35" t="str" cm="1">
        <f t="array" ref="T1886">IFERROR(_xlfn.IFS(
U1886="MPR ISSUE","TX ISSUE",
U1886="BSS Hardware Issue","RAN ISSUE",
U1886="Sites strategiques, MLL, Pylone, etc.","ENVTECH",
U1886="AKTIVCO DEFAUT GE &amp; POWER Cabinet","POWER ISSUE",
U1886="AKTIVCO Coupure ENEO &amp; Baisse de tension","POWER ISSUE",
U1886="Coupure ENEO &amp; Baisse de tension","POWER ISSUE",
U1886="Defaut GE &amp; POWER Cabinet","POWER ISSUE",
U1886="Sharing","POWER ISSUE",
U1886="Sites strategiques &amp; DataCenter","POWER ISSUE",
U1886="Exclu","Exclu",
U1886="SAT","TX ISSUE",
U1886="SPARE-ISSUE","SPARE-ISSUE",
U1886="Fiber CAmtel","TX ISSUE",
U1886="Fiber AOF","TX ISSUE",
U1886="Projet OCM (HUAWEI)","TRAVAUX-HUAWEI",
U1886="Projet OCM (NOKIA)","TRAVAUX -NOKIA",
U1886="ACCESS-ISSUE","ACCESS-ISSUE",
U1886="Projet OCM (ZTE, NOKIA, autres projets)","TRAVAUX OCM",
U1886="No root CAuse","No root cause",
U1886="ODU HS","TX ISSUE",
U1886="IP &amp; VLAN","TX ISSUE",
U1886="Warehouse HUAWEI","SPARE-ISSUE",
U1886="SPARE-HS","SPARE-ISSUE",
U1886="Power Telco","RAN ISSUE",U1886="no impacts","no impacts"
),"")</f>
        <v/>
      </c>
      <c r="U1886" s="28"/>
      <c r="V1886" s="35" t="str" cm="1">
        <f t="array" ref="V1886">IFERROR(_xlfn.IFS(
U1886="MPR ISSUE","ACTIVE",
U1886="BSS Hardware Issue","ACTIVE",
U1886="Sites strategiques, MLL, Pylone, etc.","PASSIVE",
U1886="AKTIVCO DEFAUT GE &amp; POWER Cabinet","PASSIVE",
U1886="AKTIVCO Coupure ENEO &amp; Baisse de tension","PASSIVE",
U1886="Coupure ENEO &amp; Baisse de tension","PASSIVE",
U1886="Defaut GE &amp; POWER Cabinet","PASSIVE",
U1886="Sharing","PASSIVE",
U1886="Sites strategiques &amp; DataCenter","PASSIVE",
U1886="Exclu","Exclu",
U1886="SAT","ACTIVE",
U1886="SPARE-ISSUE","SPARE-ISSUE",
U1886="Fiber CAmtel","ACTIVE",
U1886="Fiber AOF","ACTIVE",
U1886="Projet OCM (HUAWEI)","PLANNED WORKS",
U1886="Projet OCM (NOKIA)","PLANNED WORKS",
U1886="ACCESS-ISSUE","ACCESS-ISSUE",
U1886="Projet OCM (ZTE, NOKIA, autres projets)","PLANNED WORKS",
U1886="No root CAuse","No root cause",
U1886="ODU HS","ACTIVE",
U1886="IP &amp; VLAN","ACTIVE",
U1886="Warehouse HUAWEI","SPARE-ISSUE",
U1886="SPARE-HS","SPARE-ISSUE",
U1886="Power Telco","ACTIVE",U1886="no impacts","no impacts"
),"")</f>
        <v/>
      </c>
      <c r="W1886" s="102"/>
      <c r="X1886" s="102"/>
      <c r="Y1886" s="102"/>
      <c r="Z1886" s="102"/>
      <c r="AA1886" s="102"/>
      <c r="AB1886" s="104" t="s">
        <v>6667</v>
      </c>
      <c r="AC1886" s="9"/>
      <c r="AD1886" s="9"/>
      <c r="AE1886" s="7" t="s">
        <v>5423</v>
      </c>
      <c r="AF1886" s="6"/>
      <c r="AG1886" s="7"/>
      <c r="AH1886" s="3" t="s">
        <v>5423</v>
      </c>
      <c r="AI1886" s="18" t="s">
        <v>5423</v>
      </c>
      <c r="AJ1886" s="18" t="s">
        <v>5423</v>
      </c>
      <c r="AK1886" s="18" t="s">
        <v>5423</v>
      </c>
      <c r="AL1886" s="18" t="s">
        <v>5423</v>
      </c>
      <c r="AM1886" s="18" t="s">
        <v>5423</v>
      </c>
      <c r="AN1886" s="18" t="s">
        <v>5423</v>
      </c>
      <c r="AO1886" s="18" t="s">
        <v>5423</v>
      </c>
      <c r="AP1886" s="18" t="s">
        <v>5423</v>
      </c>
      <c r="AQ1886" s="18" t="s">
        <v>5423</v>
      </c>
      <c r="AR1886" s="18" t="s">
        <v>5985</v>
      </c>
      <c r="AS1886" s="18" t="s">
        <v>5986</v>
      </c>
      <c r="AT1886" s="18" t="s">
        <v>5987</v>
      </c>
      <c r="AU1886" s="9" t="s">
        <v>5423</v>
      </c>
      <c r="AV1886" s="14"/>
      <c r="AW1886" s="14" t="s">
        <v>5423</v>
      </c>
      <c r="AX1886" s="14" t="str">
        <f>_xlfn.XLOOKUP(B1886,'[4]cell downs 18042026 17h'!$B:$B,'[4]cell downs 18042026 17h'!$B:$B,"")</f>
        <v/>
      </c>
      <c r="AY1886" s="14" t="str">
        <f>_xlfn.XLOOKUP(B1886,'[5]Cells Huawei 19042026 15h'!$B:$B,'[5]Cells Huawei 19042026 15h'!$B:$B,"")</f>
        <v/>
      </c>
      <c r="AZ1886" s="105" t="str">
        <f>_xlfn.XLOOKUP(B1886,'INCIDENT-04-23-2026'!E:E,'INCIDENT-04-23-2026'!F:F,"")</f>
        <v/>
      </c>
      <c r="BA1886" s="105" t="str">
        <f>_xlfn.XLOOKUP(B1886,'[6]Eneo 17H'!$C:$C,'[6]Eneo 17H'!$I:$I,"")</f>
        <v/>
      </c>
      <c r="BB1886" s="105" t="str">
        <f>_xlfn.XLOOKUP(B1886,[8]ALL!$B:$B,[8]ALL!$M:$M,"")</f>
        <v/>
      </c>
      <c r="BC1886" s="105" t="str">
        <f>_xlfn.XLOOKUP(B1886,'[6]Eneo 17H'!$C:$C,'[6]Eneo 17H'!$I:$I,"")</f>
        <v/>
      </c>
      <c r="BD1886" s="105" t="str">
        <f>_xlfn.XLOOKUP(B1886,'[7]Eneo 12H'!$C:$C,'[7]Eneo 12H'!$I:$I,"")</f>
        <v/>
      </c>
      <c r="BE1886" s="105" t="s">
        <v>7325</v>
      </c>
    </row>
    <row r="1887" spans="1:57" hidden="1" x14ac:dyDescent="0.3">
      <c r="A1887" s="1" t="s">
        <v>1679</v>
      </c>
      <c r="B1887" s="8" t="s">
        <v>1680</v>
      </c>
      <c r="C1887" s="3" t="str">
        <f>_xlfn.XLOOKUP(B1887,'[1]daily break down'!$D:$D,'[1]daily break down'!$E:$E,"")</f>
        <v>Douala</v>
      </c>
      <c r="D1887" s="1" t="s">
        <v>11</v>
      </c>
      <c r="E1887" s="1" t="s">
        <v>12</v>
      </c>
      <c r="F1887" s="3" t="s">
        <v>31</v>
      </c>
      <c r="G1887" s="1" t="s">
        <v>32</v>
      </c>
      <c r="H1887" s="27" t="str">
        <f>_xlfn.XLOOKUP(B1887,[2]CALCULATION!$B:$B,[2]CALCULATION!$H:$H,"")</f>
        <v>ZTE</v>
      </c>
      <c r="I1887" s="23">
        <v>0</v>
      </c>
      <c r="J1887" s="23">
        <v>0</v>
      </c>
      <c r="K1887" s="23">
        <v>0</v>
      </c>
      <c r="L1887" s="23">
        <v>0</v>
      </c>
      <c r="M1887" s="23">
        <v>0</v>
      </c>
      <c r="N1887" s="23">
        <v>0</v>
      </c>
      <c r="O1887" s="23">
        <v>2.7611733198642829</v>
      </c>
      <c r="P1887" s="103" t="s">
        <v>6555</v>
      </c>
      <c r="Q1887" s="36" t="s">
        <v>5796</v>
      </c>
      <c r="R1887" s="36"/>
      <c r="S1887" s="35" t="str" cm="1">
        <f t="array" ref="S1887">IFERROR(_xlfn.IFS(
U1887="MPR ISSUE","PDH",
U1887="BSS Hardware Issue","BSS",
U1887="Sites strategiques, MLL, Pylone, etc.","ENVTECH",
U1887="AKTIVCO DEFAUT GE &amp; POWER Cabinet","AKTIVCO",
U1887="AKTIVCO Coupure ENEO &amp; Baisse de tension","AKTIVCO GRID ONLY",
U1887="Coupure ENEO &amp; Baisse de tension","IHS GRID ONLY",
U1887="Defaut GE &amp; POWER Cabinet","IHS",
U1887="Sharing","Partners",
U1887="Sites strategiques &amp; DataCenter","SST &amp; DC",
U1887="Exclu","Exclu",
U1887="SAT","SAT",
U1887="SPARE-ISSUE","SPARE-ISSUE",
U1887="Fiber CAmtel","TRANS_FO_CAMTEL",
U1887="Fiber AOF","Fiber AOF",
U1887="Projet OCM (HUAWEI)","TRAVAUX-HUAWEI",
U1887="Projet OCM (NOKIA)","TRAVAUX-NOKIA",
U1887="ACCESS-ISSUE","ACCESS-ISSUE",
U1887="Projet OCM (ZTE, NOKIA, autres projets)","TRAVAUX OCM",
U1887="No root CAuse","No root cause",
U1887="ODU HS","PDH",
U1887="IP &amp; VLAN","PDH",
U1887="Warehouse HUAWEI","SPARE-ISSUE",
U1887="SPARE-HS","SPARE-ISSUE",
U1887="Power Telco","BSS",U1887="no impacts","no impacts"
),"")</f>
        <v/>
      </c>
      <c r="T1887" s="35" t="str" cm="1">
        <f t="array" ref="T1887">IFERROR(_xlfn.IFS(
U1887="MPR ISSUE","TX ISSUE",
U1887="BSS Hardware Issue","RAN ISSUE",
U1887="Sites strategiques, MLL, Pylone, etc.","ENVTECH",
U1887="AKTIVCO DEFAUT GE &amp; POWER Cabinet","POWER ISSUE",
U1887="AKTIVCO Coupure ENEO &amp; Baisse de tension","POWER ISSUE",
U1887="Coupure ENEO &amp; Baisse de tension","POWER ISSUE",
U1887="Defaut GE &amp; POWER Cabinet","POWER ISSUE",
U1887="Sharing","POWER ISSUE",
U1887="Sites strategiques &amp; DataCenter","POWER ISSUE",
U1887="Exclu","Exclu",
U1887="SAT","TX ISSUE",
U1887="SPARE-ISSUE","SPARE-ISSUE",
U1887="Fiber CAmtel","TX ISSUE",
U1887="Fiber AOF","TX ISSUE",
U1887="Projet OCM (HUAWEI)","TRAVAUX-HUAWEI",
U1887="Projet OCM (NOKIA)","TRAVAUX -NOKIA",
U1887="ACCESS-ISSUE","ACCESS-ISSUE",
U1887="Projet OCM (ZTE, NOKIA, autres projets)","TRAVAUX OCM",
U1887="No root CAuse","No root cause",
U1887="ODU HS","TX ISSUE",
U1887="IP &amp; VLAN","TX ISSUE",
U1887="Warehouse HUAWEI","SPARE-ISSUE",
U1887="SPARE-HS","SPARE-ISSUE",
U1887="Power Telco","RAN ISSUE",U1887="no impacts","no impacts"
),"")</f>
        <v/>
      </c>
      <c r="U1887" s="28"/>
      <c r="V1887" s="35" t="str" cm="1">
        <f t="array" ref="V1887">IFERROR(_xlfn.IFS(
U1887="MPR ISSUE","ACTIVE",
U1887="BSS Hardware Issue","ACTIVE",
U1887="Sites strategiques, MLL, Pylone, etc.","PASSIVE",
U1887="AKTIVCO DEFAUT GE &amp; POWER Cabinet","PASSIVE",
U1887="AKTIVCO Coupure ENEO &amp; Baisse de tension","PASSIVE",
U1887="Coupure ENEO &amp; Baisse de tension","PASSIVE",
U1887="Defaut GE &amp; POWER Cabinet","PASSIVE",
U1887="Sharing","PASSIVE",
U1887="Sites strategiques &amp; DataCenter","PASSIVE",
U1887="Exclu","Exclu",
U1887="SAT","ACTIVE",
U1887="SPARE-ISSUE","SPARE-ISSUE",
U1887="Fiber CAmtel","ACTIVE",
U1887="Fiber AOF","ACTIVE",
U1887="Projet OCM (HUAWEI)","PLANNED WORKS",
U1887="Projet OCM (NOKIA)","PLANNED WORKS",
U1887="ACCESS-ISSUE","ACCESS-ISSUE",
U1887="Projet OCM (ZTE, NOKIA, autres projets)","PLANNED WORKS",
U1887="No root CAuse","No root cause",
U1887="ODU HS","ACTIVE",
U1887="IP &amp; VLAN","ACTIVE",
U1887="Warehouse HUAWEI","SPARE-ISSUE",
U1887="SPARE-HS","SPARE-ISSUE",
U1887="Power Telco","ACTIVE",U1887="no impacts","no impacts"
),"")</f>
        <v/>
      </c>
      <c r="W1887" s="102"/>
      <c r="X1887" s="102"/>
      <c r="Y1887" s="102"/>
      <c r="Z1887" s="102"/>
      <c r="AA1887" s="102"/>
      <c r="AB1887" s="104" t="s">
        <v>6236</v>
      </c>
      <c r="AC1887" s="9"/>
      <c r="AD1887" s="9"/>
      <c r="AE1887" s="7" t="s">
        <v>5423</v>
      </c>
      <c r="AF1887" s="6"/>
      <c r="AG1887" s="7"/>
      <c r="AH1887" s="3" t="s">
        <v>5423</v>
      </c>
      <c r="AI1887" s="18" t="s">
        <v>5423</v>
      </c>
      <c r="AJ1887" s="18" t="s">
        <v>5423</v>
      </c>
      <c r="AK1887" s="18" t="s">
        <v>5423</v>
      </c>
      <c r="AL1887" s="18" t="s">
        <v>5423</v>
      </c>
      <c r="AM1887" s="18" t="s">
        <v>5423</v>
      </c>
      <c r="AN1887" s="18" t="s">
        <v>5423</v>
      </c>
      <c r="AO1887" s="18" t="s">
        <v>5423</v>
      </c>
      <c r="AP1887" s="18" t="s">
        <v>5423</v>
      </c>
      <c r="AQ1887" s="18" t="s">
        <v>5423</v>
      </c>
      <c r="AR1887" s="18" t="s">
        <v>5423</v>
      </c>
      <c r="AS1887" s="18" t="s">
        <v>5423</v>
      </c>
      <c r="AT1887" s="18" t="s">
        <v>5423</v>
      </c>
      <c r="AU1887" s="9" t="s">
        <v>6236</v>
      </c>
      <c r="AV1887" s="14"/>
      <c r="AW1887" s="14" t="s">
        <v>5423</v>
      </c>
      <c r="AX1887" s="14" t="str">
        <f>_xlfn.XLOOKUP(B1887,'[4]cell downs 18042026 17h'!$B:$B,'[4]cell downs 18042026 17h'!$B:$B,"")</f>
        <v/>
      </c>
      <c r="AY1887" s="14" t="str">
        <f>_xlfn.XLOOKUP(B1887,'[5]Cells Huawei 19042026 15h'!$B:$B,'[5]Cells Huawei 19042026 15h'!$B:$B,"")</f>
        <v/>
      </c>
      <c r="AZ1887" s="105" t="str">
        <f>_xlfn.XLOOKUP(B1887,'INCIDENT-04-23-2026'!E:E,'INCIDENT-04-23-2026'!F:F,"")</f>
        <v/>
      </c>
      <c r="BA1887" s="105" t="str">
        <f>_xlfn.XLOOKUP(B1887,'[6]Eneo 17H'!$C:$C,'[6]Eneo 17H'!$I:$I,"")</f>
        <v/>
      </c>
      <c r="BB1887" s="105" t="str">
        <f>_xlfn.XLOOKUP(B1887,[8]ALL!$B:$B,[8]ALL!$M:$M,"")</f>
        <v/>
      </c>
      <c r="BC1887" s="105" t="str">
        <f>_xlfn.XLOOKUP(B1887,'[6]Eneo 17H'!$C:$C,'[6]Eneo 17H'!$I:$I,"")</f>
        <v/>
      </c>
      <c r="BD1887" s="105" t="str">
        <f>_xlfn.XLOOKUP(B1887,'[7]Eneo 12H'!$C:$C,'[7]Eneo 12H'!$I:$I,"")</f>
        <v/>
      </c>
      <c r="BE1887" s="105" t="s">
        <v>5423</v>
      </c>
    </row>
    <row r="1888" spans="1:57" hidden="1" x14ac:dyDescent="0.3">
      <c r="A1888" s="1" t="s">
        <v>1730</v>
      </c>
      <c r="B1888" s="8" t="s">
        <v>1731</v>
      </c>
      <c r="C1888" s="3" t="str">
        <f>_xlfn.XLOOKUP(B1888,'[1]daily break down'!$D:$D,'[1]daily break down'!$E:$E,"")</f>
        <v>Douala</v>
      </c>
      <c r="D1888" s="1" t="s">
        <v>11</v>
      </c>
      <c r="E1888" s="1" t="s">
        <v>12</v>
      </c>
      <c r="F1888" s="3" t="s">
        <v>31</v>
      </c>
      <c r="G1888" s="1" t="s">
        <v>32</v>
      </c>
      <c r="H1888" s="27" t="str">
        <f>_xlfn.XLOOKUP(B1888,[2]CALCULATION!$B:$B,[2]CALCULATION!$H:$H,"")</f>
        <v>ZTE</v>
      </c>
      <c r="I1888" s="23">
        <v>0</v>
      </c>
      <c r="J1888" s="23">
        <v>0</v>
      </c>
      <c r="K1888" s="23">
        <v>0</v>
      </c>
      <c r="L1888" s="23">
        <v>0</v>
      </c>
      <c r="M1888" s="23">
        <v>0</v>
      </c>
      <c r="N1888" s="23">
        <v>0</v>
      </c>
      <c r="O1888" s="23">
        <v>0</v>
      </c>
      <c r="P1888" s="103" t="s">
        <v>6554</v>
      </c>
      <c r="Q1888" s="36" t="s">
        <v>5796</v>
      </c>
      <c r="R1888" s="36"/>
      <c r="S1888" s="35" t="str" cm="1">
        <f t="array" ref="S1888">IFERROR(_xlfn.IFS(
U1888="MPR ISSUE","PDH",
U1888="BSS Hardware Issue","BSS",
U1888="Sites strategiques, MLL, Pylone, etc.","ENVTECH",
U1888="AKTIVCO DEFAUT GE &amp; POWER Cabinet","AKTIVCO",
U1888="AKTIVCO Coupure ENEO &amp; Baisse de tension","AKTIVCO GRID ONLY",
U1888="Coupure ENEO &amp; Baisse de tension","IHS GRID ONLY",
U1888="Defaut GE &amp; POWER Cabinet","IHS",
U1888="Sharing","Partners",
U1888="Sites strategiques &amp; DataCenter","SST &amp; DC",
U1888="Exclu","Exclu",
U1888="SAT","SAT",
U1888="SPARE-ISSUE","SPARE-ISSUE",
U1888="Fiber CAmtel","TRANS_FO_CAMTEL",
U1888="Fiber AOF","Fiber AOF",
U1888="Projet OCM (HUAWEI)","TRAVAUX-HUAWEI",
U1888="Projet OCM (NOKIA)","TRAVAUX-NOKIA",
U1888="ACCESS-ISSUE","ACCESS-ISSUE",
U1888="Projet OCM (ZTE, NOKIA, autres projets)","TRAVAUX OCM",
U1888="No root CAuse","No root cause",
U1888="ODU HS","PDH",
U1888="IP &amp; VLAN","PDH",
U1888="Warehouse HUAWEI","SPARE-ISSUE",
U1888="SPARE-HS","SPARE-ISSUE",
U1888="Power Telco","BSS",U1888="no impacts","no impacts"
),"")</f>
        <v/>
      </c>
      <c r="T1888" s="35" t="str" cm="1">
        <f t="array" ref="T1888">IFERROR(_xlfn.IFS(
U1888="MPR ISSUE","TX ISSUE",
U1888="BSS Hardware Issue","RAN ISSUE",
U1888="Sites strategiques, MLL, Pylone, etc.","ENVTECH",
U1888="AKTIVCO DEFAUT GE &amp; POWER Cabinet","POWER ISSUE",
U1888="AKTIVCO Coupure ENEO &amp; Baisse de tension","POWER ISSUE",
U1888="Coupure ENEO &amp; Baisse de tension","POWER ISSUE",
U1888="Defaut GE &amp; POWER Cabinet","POWER ISSUE",
U1888="Sharing","POWER ISSUE",
U1888="Sites strategiques &amp; DataCenter","POWER ISSUE",
U1888="Exclu","Exclu",
U1888="SAT","TX ISSUE",
U1888="SPARE-ISSUE","SPARE-ISSUE",
U1888="Fiber CAmtel","TX ISSUE",
U1888="Fiber AOF","TX ISSUE",
U1888="Projet OCM (HUAWEI)","TRAVAUX-HUAWEI",
U1888="Projet OCM (NOKIA)","TRAVAUX -NOKIA",
U1888="ACCESS-ISSUE","ACCESS-ISSUE",
U1888="Projet OCM (ZTE, NOKIA, autres projets)","TRAVAUX OCM",
U1888="No root CAuse","No root cause",
U1888="ODU HS","TX ISSUE",
U1888="IP &amp; VLAN","TX ISSUE",
U1888="Warehouse HUAWEI","SPARE-ISSUE",
U1888="SPARE-HS","SPARE-ISSUE",
U1888="Power Telco","RAN ISSUE",U1888="no impacts","no impacts"
),"")</f>
        <v/>
      </c>
      <c r="U1888" s="28"/>
      <c r="V1888" s="35" t="str" cm="1">
        <f t="array" ref="V1888">IFERROR(_xlfn.IFS(
U1888="MPR ISSUE","ACTIVE",
U1888="BSS Hardware Issue","ACTIVE",
U1888="Sites strategiques, MLL, Pylone, etc.","PASSIVE",
U1888="AKTIVCO DEFAUT GE &amp; POWER Cabinet","PASSIVE",
U1888="AKTIVCO Coupure ENEO &amp; Baisse de tension","PASSIVE",
U1888="Coupure ENEO &amp; Baisse de tension","PASSIVE",
U1888="Defaut GE &amp; POWER Cabinet","PASSIVE",
U1888="Sharing","PASSIVE",
U1888="Sites strategiques &amp; DataCenter","PASSIVE",
U1888="Exclu","Exclu",
U1888="SAT","ACTIVE",
U1888="SPARE-ISSUE","SPARE-ISSUE",
U1888="Fiber CAmtel","ACTIVE",
U1888="Fiber AOF","ACTIVE",
U1888="Projet OCM (HUAWEI)","PLANNED WORKS",
U1888="Projet OCM (NOKIA)","PLANNED WORKS",
U1888="ACCESS-ISSUE","ACCESS-ISSUE",
U1888="Projet OCM (ZTE, NOKIA, autres projets)","PLANNED WORKS",
U1888="No root CAuse","No root cause",
U1888="ODU HS","ACTIVE",
U1888="IP &amp; VLAN","ACTIVE",
U1888="Warehouse HUAWEI","SPARE-ISSUE",
U1888="SPARE-HS","SPARE-ISSUE",
U1888="Power Telco","ACTIVE",U1888="no impacts","no impacts"
),"")</f>
        <v/>
      </c>
      <c r="W1888" s="102"/>
      <c r="X1888" s="102"/>
      <c r="Y1888" s="102"/>
      <c r="Z1888" s="102"/>
      <c r="AA1888" s="102"/>
      <c r="AB1888" s="104" t="s">
        <v>5423</v>
      </c>
      <c r="AC1888" s="9"/>
      <c r="AD1888" s="9"/>
      <c r="AE1888" s="7" t="s">
        <v>5423</v>
      </c>
      <c r="AF1888" s="6"/>
      <c r="AG1888" s="7"/>
      <c r="AH1888" s="3" t="s">
        <v>5423</v>
      </c>
      <c r="AI1888" s="18" t="s">
        <v>5423</v>
      </c>
      <c r="AJ1888" s="18" t="s">
        <v>5423</v>
      </c>
      <c r="AK1888" s="18" t="s">
        <v>5423</v>
      </c>
      <c r="AL1888" s="18" t="s">
        <v>5423</v>
      </c>
      <c r="AM1888" s="18" t="s">
        <v>5423</v>
      </c>
      <c r="AN1888" s="18" t="s">
        <v>5423</v>
      </c>
      <c r="AO1888" s="18" t="s">
        <v>5423</v>
      </c>
      <c r="AP1888" s="18" t="s">
        <v>5423</v>
      </c>
      <c r="AQ1888" s="18" t="s">
        <v>5423</v>
      </c>
      <c r="AR1888" s="18" t="s">
        <v>5423</v>
      </c>
      <c r="AS1888" s="18" t="s">
        <v>5423</v>
      </c>
      <c r="AT1888" s="18" t="s">
        <v>5423</v>
      </c>
      <c r="AU1888" s="9" t="s">
        <v>5423</v>
      </c>
      <c r="AV1888" s="14"/>
      <c r="AW1888" s="14" t="s">
        <v>5423</v>
      </c>
      <c r="AX1888" s="14" t="str">
        <f>_xlfn.XLOOKUP(B1888,'[4]cell downs 18042026 17h'!$B:$B,'[4]cell downs 18042026 17h'!$B:$B,"")</f>
        <v/>
      </c>
      <c r="AY1888" s="14" t="str">
        <f>_xlfn.XLOOKUP(B1888,'[5]Cells Huawei 19042026 15h'!$B:$B,'[5]Cells Huawei 19042026 15h'!$B:$B,"")</f>
        <v/>
      </c>
      <c r="AZ1888" s="105" t="str">
        <f>_xlfn.XLOOKUP(B1888,'INCIDENT-04-23-2026'!E:E,'INCIDENT-04-23-2026'!F:F,"")</f>
        <v/>
      </c>
      <c r="BA1888" s="105" t="str">
        <f>_xlfn.XLOOKUP(B1888,'[6]Eneo 17H'!$C:$C,'[6]Eneo 17H'!$I:$I,"")</f>
        <v/>
      </c>
      <c r="BB1888" s="105" t="str">
        <f>_xlfn.XLOOKUP(B1888,[8]ALL!$B:$B,[8]ALL!$M:$M,"")</f>
        <v/>
      </c>
      <c r="BC1888" s="105" t="str">
        <f>_xlfn.XLOOKUP(B1888,'[6]Eneo 17H'!$C:$C,'[6]Eneo 17H'!$I:$I,"")</f>
        <v/>
      </c>
      <c r="BD1888" s="105" t="str">
        <f>_xlfn.XLOOKUP(B1888,'[7]Eneo 12H'!$C:$C,'[7]Eneo 12H'!$I:$I,"")</f>
        <v/>
      </c>
      <c r="BE1888" s="105" t="s">
        <v>5423</v>
      </c>
    </row>
    <row r="1889" spans="1:57" hidden="1" x14ac:dyDescent="0.3">
      <c r="A1889" s="1" t="s">
        <v>670</v>
      </c>
      <c r="B1889" s="8" t="s">
        <v>671</v>
      </c>
      <c r="C1889" s="3" t="str">
        <f>_xlfn.XLOOKUP(B1889,'[1]daily break down'!$D:$D,'[1]daily break down'!$E:$E,"")</f>
        <v>Douala</v>
      </c>
      <c r="D1889" s="1" t="s">
        <v>11</v>
      </c>
      <c r="E1889" s="1" t="s">
        <v>12</v>
      </c>
      <c r="F1889" s="3" t="s">
        <v>31</v>
      </c>
      <c r="G1889" s="1" t="s">
        <v>32</v>
      </c>
      <c r="H1889" s="27" t="str">
        <f>_xlfn.XLOOKUP(B1889,[2]CALCULATION!$B:$B,[2]CALCULATION!$H:$H,"")</f>
        <v>ZTE</v>
      </c>
      <c r="I1889" s="23">
        <v>0</v>
      </c>
      <c r="J1889" s="23">
        <v>0</v>
      </c>
      <c r="K1889" s="23">
        <v>0</v>
      </c>
      <c r="L1889" s="23">
        <v>0</v>
      </c>
      <c r="M1889" s="23">
        <v>0</v>
      </c>
      <c r="N1889" s="23">
        <v>0</v>
      </c>
      <c r="O1889" s="23">
        <v>0</v>
      </c>
      <c r="P1889" s="103" t="s">
        <v>6554</v>
      </c>
      <c r="Q1889" s="36" t="s">
        <v>5796</v>
      </c>
      <c r="R1889" s="36"/>
      <c r="S1889" s="35" t="str" cm="1">
        <f t="array" ref="S1889">IFERROR(_xlfn.IFS(
U1889="MPR ISSUE","PDH",
U1889="BSS Hardware Issue","BSS",
U1889="Sites strategiques, MLL, Pylone, etc.","ENVTECH",
U1889="AKTIVCO DEFAUT GE &amp; POWER Cabinet","AKTIVCO",
U1889="AKTIVCO Coupure ENEO &amp; Baisse de tension","AKTIVCO GRID ONLY",
U1889="Coupure ENEO &amp; Baisse de tension","IHS GRID ONLY",
U1889="Defaut GE &amp; POWER Cabinet","IHS",
U1889="Sharing","Partners",
U1889="Sites strategiques &amp; DataCenter","SST &amp; DC",
U1889="Exclu","Exclu",
U1889="SAT","SAT",
U1889="SPARE-ISSUE","SPARE-ISSUE",
U1889="Fiber CAmtel","TRANS_FO_CAMTEL",
U1889="Fiber AOF","Fiber AOF",
U1889="Projet OCM (HUAWEI)","TRAVAUX-HUAWEI",
U1889="Projet OCM (NOKIA)","TRAVAUX-NOKIA",
U1889="ACCESS-ISSUE","ACCESS-ISSUE",
U1889="Projet OCM (ZTE, NOKIA, autres projets)","TRAVAUX OCM",
U1889="No root CAuse","No root cause",
U1889="ODU HS","PDH",
U1889="IP &amp; VLAN","PDH",
U1889="Warehouse HUAWEI","SPARE-ISSUE",
U1889="SPARE-HS","SPARE-ISSUE",
U1889="Power Telco","BSS",U1889="no impacts","no impacts"
),"")</f>
        <v/>
      </c>
      <c r="T1889" s="35" t="str" cm="1">
        <f t="array" ref="T1889">IFERROR(_xlfn.IFS(
U1889="MPR ISSUE","TX ISSUE",
U1889="BSS Hardware Issue","RAN ISSUE",
U1889="Sites strategiques, MLL, Pylone, etc.","ENVTECH",
U1889="AKTIVCO DEFAUT GE &amp; POWER Cabinet","POWER ISSUE",
U1889="AKTIVCO Coupure ENEO &amp; Baisse de tension","POWER ISSUE",
U1889="Coupure ENEO &amp; Baisse de tension","POWER ISSUE",
U1889="Defaut GE &amp; POWER Cabinet","POWER ISSUE",
U1889="Sharing","POWER ISSUE",
U1889="Sites strategiques &amp; DataCenter","POWER ISSUE",
U1889="Exclu","Exclu",
U1889="SAT","TX ISSUE",
U1889="SPARE-ISSUE","SPARE-ISSUE",
U1889="Fiber CAmtel","TX ISSUE",
U1889="Fiber AOF","TX ISSUE",
U1889="Projet OCM (HUAWEI)","TRAVAUX-HUAWEI",
U1889="Projet OCM (NOKIA)","TRAVAUX -NOKIA",
U1889="ACCESS-ISSUE","ACCESS-ISSUE",
U1889="Projet OCM (ZTE, NOKIA, autres projets)","TRAVAUX OCM",
U1889="No root CAuse","No root cause",
U1889="ODU HS","TX ISSUE",
U1889="IP &amp; VLAN","TX ISSUE",
U1889="Warehouse HUAWEI","SPARE-ISSUE",
U1889="SPARE-HS","SPARE-ISSUE",
U1889="Power Telco","RAN ISSUE",U1889="no impacts","no impacts"
),"")</f>
        <v/>
      </c>
      <c r="U1889" s="28"/>
      <c r="V1889" s="35" t="str" cm="1">
        <f t="array" ref="V1889">IFERROR(_xlfn.IFS(
U1889="MPR ISSUE","ACTIVE",
U1889="BSS Hardware Issue","ACTIVE",
U1889="Sites strategiques, MLL, Pylone, etc.","PASSIVE",
U1889="AKTIVCO DEFAUT GE &amp; POWER Cabinet","PASSIVE",
U1889="AKTIVCO Coupure ENEO &amp; Baisse de tension","PASSIVE",
U1889="Coupure ENEO &amp; Baisse de tension","PASSIVE",
U1889="Defaut GE &amp; POWER Cabinet","PASSIVE",
U1889="Sharing","PASSIVE",
U1889="Sites strategiques &amp; DataCenter","PASSIVE",
U1889="Exclu","Exclu",
U1889="SAT","ACTIVE",
U1889="SPARE-ISSUE","SPARE-ISSUE",
U1889="Fiber CAmtel","ACTIVE",
U1889="Fiber AOF","ACTIVE",
U1889="Projet OCM (HUAWEI)","PLANNED WORKS",
U1889="Projet OCM (NOKIA)","PLANNED WORKS",
U1889="ACCESS-ISSUE","ACCESS-ISSUE",
U1889="Projet OCM (ZTE, NOKIA, autres projets)","PLANNED WORKS",
U1889="No root CAuse","No root cause",
U1889="ODU HS","ACTIVE",
U1889="IP &amp; VLAN","ACTIVE",
U1889="Warehouse HUAWEI","SPARE-ISSUE",
U1889="SPARE-HS","SPARE-ISSUE",
U1889="Power Telco","ACTIVE",U1889="no impacts","no impacts"
),"")</f>
        <v/>
      </c>
      <c r="W1889" s="102"/>
      <c r="X1889" s="102"/>
      <c r="Y1889" s="102"/>
      <c r="Z1889" s="102"/>
      <c r="AA1889" s="102"/>
      <c r="AB1889" s="104" t="s">
        <v>5423</v>
      </c>
      <c r="AC1889" s="9"/>
      <c r="AD1889" s="9"/>
      <c r="AE1889" s="7" t="s">
        <v>5423</v>
      </c>
      <c r="AF1889" s="6"/>
      <c r="AG1889" s="7"/>
      <c r="AH1889" s="3" t="s">
        <v>5423</v>
      </c>
      <c r="AI1889" s="18" t="s">
        <v>5423</v>
      </c>
      <c r="AJ1889" s="18" t="s">
        <v>5423</v>
      </c>
      <c r="AK1889" s="18" t="s">
        <v>5423</v>
      </c>
      <c r="AL1889" s="18" t="s">
        <v>5423</v>
      </c>
      <c r="AM1889" s="18" t="s">
        <v>5423</v>
      </c>
      <c r="AN1889" s="18" t="s">
        <v>5423</v>
      </c>
      <c r="AO1889" s="18" t="s">
        <v>5423</v>
      </c>
      <c r="AP1889" s="18" t="s">
        <v>5423</v>
      </c>
      <c r="AQ1889" s="18" t="s">
        <v>5423</v>
      </c>
      <c r="AR1889" s="18" t="s">
        <v>5423</v>
      </c>
      <c r="AS1889" s="18" t="s">
        <v>5423</v>
      </c>
      <c r="AT1889" s="18" t="s">
        <v>5423</v>
      </c>
      <c r="AU1889" s="9" t="s">
        <v>5423</v>
      </c>
      <c r="AV1889" s="14"/>
      <c r="AW1889" s="14" t="s">
        <v>5423</v>
      </c>
      <c r="AX1889" s="14" t="str">
        <f>_xlfn.XLOOKUP(B1889,'[4]cell downs 18042026 17h'!$B:$B,'[4]cell downs 18042026 17h'!$B:$B,"")</f>
        <v/>
      </c>
      <c r="AY1889" s="14" t="str">
        <f>_xlfn.XLOOKUP(B1889,'[5]Cells Huawei 19042026 15h'!$B:$B,'[5]Cells Huawei 19042026 15h'!$B:$B,"")</f>
        <v/>
      </c>
      <c r="AZ1889" s="105" t="str">
        <f>_xlfn.XLOOKUP(B1889,'INCIDENT-04-23-2026'!E:E,'INCIDENT-04-23-2026'!F:F,"")</f>
        <v/>
      </c>
      <c r="BA1889" s="105" t="str">
        <f>_xlfn.XLOOKUP(B1889,'[6]Eneo 17H'!$C:$C,'[6]Eneo 17H'!$I:$I,"")</f>
        <v/>
      </c>
      <c r="BB1889" s="105" t="str">
        <f>_xlfn.XLOOKUP(B1889,[8]ALL!$B:$B,[8]ALL!$M:$M,"")</f>
        <v/>
      </c>
      <c r="BC1889" s="105" t="str">
        <f>_xlfn.XLOOKUP(B1889,'[6]Eneo 17H'!$C:$C,'[6]Eneo 17H'!$I:$I,"")</f>
        <v/>
      </c>
      <c r="BD1889" s="105" t="str">
        <f>_xlfn.XLOOKUP(B1889,'[7]Eneo 12H'!$C:$C,'[7]Eneo 12H'!$I:$I,"")</f>
        <v/>
      </c>
      <c r="BE1889" s="105" t="s">
        <v>5423</v>
      </c>
    </row>
    <row r="1890" spans="1:57" hidden="1" x14ac:dyDescent="0.3">
      <c r="A1890" s="1" t="s">
        <v>2050</v>
      </c>
      <c r="B1890" s="8" t="s">
        <v>2051</v>
      </c>
      <c r="C1890" s="3" t="str">
        <f>_xlfn.XLOOKUP(B1890,'[1]daily break down'!$D:$D,'[1]daily break down'!$E:$E,"")</f>
        <v>ADAMAOUA</v>
      </c>
      <c r="D1890" s="1" t="s">
        <v>11</v>
      </c>
      <c r="E1890" s="1" t="s">
        <v>12</v>
      </c>
      <c r="F1890" s="3" t="s">
        <v>90</v>
      </c>
      <c r="G1890" s="1" t="s">
        <v>2052</v>
      </c>
      <c r="H1890" s="26" t="str">
        <f>_xlfn.XLOOKUP(B1890,[2]CALCULATION!$B:$B,[2]CALCULATION!$H:$H,"")</f>
        <v>NOKIA</v>
      </c>
      <c r="I1890" s="23">
        <v>0</v>
      </c>
      <c r="J1890" s="23">
        <v>0</v>
      </c>
      <c r="K1890" s="23">
        <v>0</v>
      </c>
      <c r="L1890" s="23">
        <v>0</v>
      </c>
      <c r="M1890" s="23">
        <v>0</v>
      </c>
      <c r="N1890" s="23">
        <v>0</v>
      </c>
      <c r="O1890" s="23">
        <v>0.11655819482890917</v>
      </c>
      <c r="P1890" s="103" t="s">
        <v>6554</v>
      </c>
      <c r="Q1890" s="36" t="s">
        <v>5796</v>
      </c>
      <c r="R1890" s="36"/>
      <c r="S1890" s="35" t="str" cm="1">
        <f t="array" ref="S1890">IFERROR(_xlfn.IFS(
U1890="MPR ISSUE","PDH",
U1890="BSS Hardware Issue","BSS",
U1890="Sites strategiques, MLL, Pylone, etc.","ENVTECH",
U1890="AKTIVCO DEFAUT GE &amp; POWER Cabinet","AKTIVCO",
U1890="AKTIVCO Coupure ENEO &amp; Baisse de tension","AKTIVCO GRID ONLY",
U1890="Coupure ENEO &amp; Baisse de tension","IHS GRID ONLY",
U1890="Defaut GE &amp; POWER Cabinet","IHS",
U1890="Sharing","Partners",
U1890="Sites strategiques &amp; DataCenter","SST &amp; DC",
U1890="Exclu","Exclu",
U1890="SAT","SAT",
U1890="SPARE-ISSUE","SPARE-ISSUE",
U1890="Fiber CAmtel","TRANS_FO_CAMTEL",
U1890="Fiber AOF","Fiber AOF",
U1890="Projet OCM (HUAWEI)","TRAVAUX-HUAWEI",
U1890="Projet OCM (NOKIA)","TRAVAUX-NOKIA",
U1890="ACCESS-ISSUE","ACCESS-ISSUE",
U1890="Projet OCM (ZTE, NOKIA, autres projets)","TRAVAUX OCM",
U1890="No root CAuse","No root cause",
U1890="ODU HS","PDH",
U1890="IP &amp; VLAN","PDH",
U1890="Warehouse HUAWEI","SPARE-ISSUE",
U1890="SPARE-HS","SPARE-ISSUE",
U1890="Power Telco","BSS",U1890="no impacts","no impacts"
),"")</f>
        <v/>
      </c>
      <c r="T1890" s="35" t="str" cm="1">
        <f t="array" ref="T1890">IFERROR(_xlfn.IFS(
U1890="MPR ISSUE","TX ISSUE",
U1890="BSS Hardware Issue","RAN ISSUE",
U1890="Sites strategiques, MLL, Pylone, etc.","ENVTECH",
U1890="AKTIVCO DEFAUT GE &amp; POWER Cabinet","POWER ISSUE",
U1890="AKTIVCO Coupure ENEO &amp; Baisse de tension","POWER ISSUE",
U1890="Coupure ENEO &amp; Baisse de tension","POWER ISSUE",
U1890="Defaut GE &amp; POWER Cabinet","POWER ISSUE",
U1890="Sharing","POWER ISSUE",
U1890="Sites strategiques &amp; DataCenter","POWER ISSUE",
U1890="Exclu","Exclu",
U1890="SAT","TX ISSUE",
U1890="SPARE-ISSUE","SPARE-ISSUE",
U1890="Fiber CAmtel","TX ISSUE",
U1890="Fiber AOF","TX ISSUE",
U1890="Projet OCM (HUAWEI)","TRAVAUX-HUAWEI",
U1890="Projet OCM (NOKIA)","TRAVAUX -NOKIA",
U1890="ACCESS-ISSUE","ACCESS-ISSUE",
U1890="Projet OCM (ZTE, NOKIA, autres projets)","TRAVAUX OCM",
U1890="No root CAuse","No root cause",
U1890="ODU HS","TX ISSUE",
U1890="IP &amp; VLAN","TX ISSUE",
U1890="Warehouse HUAWEI","SPARE-ISSUE",
U1890="SPARE-HS","SPARE-ISSUE",
U1890="Power Telco","RAN ISSUE",U1890="no impacts","no impacts"
),"")</f>
        <v/>
      </c>
      <c r="U1890" s="28"/>
      <c r="V1890" s="35" t="str" cm="1">
        <f t="array" ref="V1890">IFERROR(_xlfn.IFS(
U1890="MPR ISSUE","ACTIVE",
U1890="BSS Hardware Issue","ACTIVE",
U1890="Sites strategiques, MLL, Pylone, etc.","PASSIVE",
U1890="AKTIVCO DEFAUT GE &amp; POWER Cabinet","PASSIVE",
U1890="AKTIVCO Coupure ENEO &amp; Baisse de tension","PASSIVE",
U1890="Coupure ENEO &amp; Baisse de tension","PASSIVE",
U1890="Defaut GE &amp; POWER Cabinet","PASSIVE",
U1890="Sharing","PASSIVE",
U1890="Sites strategiques &amp; DataCenter","PASSIVE",
U1890="Exclu","Exclu",
U1890="SAT","ACTIVE",
U1890="SPARE-ISSUE","SPARE-ISSUE",
U1890="Fiber CAmtel","ACTIVE",
U1890="Fiber AOF","ACTIVE",
U1890="Projet OCM (HUAWEI)","PLANNED WORKS",
U1890="Projet OCM (NOKIA)","PLANNED WORKS",
U1890="ACCESS-ISSUE","ACCESS-ISSUE",
U1890="Projet OCM (ZTE, NOKIA, autres projets)","PLANNED WORKS",
U1890="No root CAuse","No root cause",
U1890="ODU HS","ACTIVE",
U1890="IP &amp; VLAN","ACTIVE",
U1890="Warehouse HUAWEI","SPARE-ISSUE",
U1890="SPARE-HS","SPARE-ISSUE",
U1890="Power Telco","ACTIVE",U1890="no impacts","no impacts"
),"")</f>
        <v/>
      </c>
      <c r="W1890" s="102"/>
      <c r="X1890" s="102"/>
      <c r="Y1890" s="102"/>
      <c r="Z1890" s="102"/>
      <c r="AA1890" s="102"/>
      <c r="AB1890" s="104" t="s">
        <v>5423</v>
      </c>
      <c r="AC1890" s="9"/>
      <c r="AD1890" s="9"/>
      <c r="AE1890" s="7" t="s">
        <v>5423</v>
      </c>
      <c r="AF1890" s="6"/>
      <c r="AG1890" s="7"/>
      <c r="AH1890" s="3" t="s">
        <v>5423</v>
      </c>
      <c r="AI1890" s="18" t="s">
        <v>5423</v>
      </c>
      <c r="AJ1890" s="18" t="s">
        <v>5423</v>
      </c>
      <c r="AK1890" s="18" t="s">
        <v>5423</v>
      </c>
      <c r="AL1890" s="18" t="s">
        <v>5423</v>
      </c>
      <c r="AM1890" s="18" t="s">
        <v>5423</v>
      </c>
      <c r="AN1890" s="18" t="s">
        <v>5423</v>
      </c>
      <c r="AO1890" s="18" t="s">
        <v>5423</v>
      </c>
      <c r="AP1890" s="18" t="s">
        <v>5423</v>
      </c>
      <c r="AQ1890" s="18" t="s">
        <v>5423</v>
      </c>
      <c r="AR1890" s="18" t="s">
        <v>5423</v>
      </c>
      <c r="AS1890" s="18" t="s">
        <v>5423</v>
      </c>
      <c r="AT1890" s="18" t="s">
        <v>5423</v>
      </c>
      <c r="AU1890" s="9" t="s">
        <v>5423</v>
      </c>
      <c r="AV1890" s="14"/>
      <c r="AW1890" s="14" t="s">
        <v>5423</v>
      </c>
      <c r="AX1890" s="14" t="str">
        <f>_xlfn.XLOOKUP(B1890,'[4]cell downs 18042026 17h'!$B:$B,'[4]cell downs 18042026 17h'!$B:$B,"")</f>
        <v/>
      </c>
      <c r="AY1890" s="14" t="str">
        <f>_xlfn.XLOOKUP(B1890,'[5]Cells Huawei 19042026 15h'!$B:$B,'[5]Cells Huawei 19042026 15h'!$B:$B,"")</f>
        <v/>
      </c>
      <c r="AZ1890" s="105" t="str">
        <f>_xlfn.XLOOKUP(B1890,'INCIDENT-04-23-2026'!E:E,'INCIDENT-04-23-2026'!F:F,"")</f>
        <v/>
      </c>
      <c r="BA1890" s="105" t="str">
        <f>_xlfn.XLOOKUP(B1890,'[6]Eneo 17H'!$C:$C,'[6]Eneo 17H'!$I:$I,"")</f>
        <v/>
      </c>
      <c r="BB1890" s="105" t="str">
        <f>_xlfn.XLOOKUP(B1890,[8]ALL!$B:$B,[8]ALL!$M:$M,"")</f>
        <v/>
      </c>
      <c r="BC1890" s="105" t="str">
        <f>_xlfn.XLOOKUP(B1890,'[6]Eneo 17H'!$C:$C,'[6]Eneo 17H'!$I:$I,"")</f>
        <v/>
      </c>
      <c r="BD1890" s="105" t="str">
        <f>_xlfn.XLOOKUP(B1890,'[7]Eneo 12H'!$C:$C,'[7]Eneo 12H'!$I:$I,"")</f>
        <v/>
      </c>
      <c r="BE1890" s="105" t="s">
        <v>5423</v>
      </c>
    </row>
    <row r="1891" spans="1:57" hidden="1" x14ac:dyDescent="0.3">
      <c r="A1891" s="1" t="s">
        <v>2151</v>
      </c>
      <c r="B1891" s="8" t="s">
        <v>2152</v>
      </c>
      <c r="C1891" s="3" t="str">
        <f>_xlfn.XLOOKUP(B1891,'[1]daily break down'!$D:$D,'[1]daily break down'!$E:$E,"")</f>
        <v>CENTRE</v>
      </c>
      <c r="D1891" s="1" t="s">
        <v>11</v>
      </c>
      <c r="E1891" s="1" t="s">
        <v>12</v>
      </c>
      <c r="F1891" s="3" t="s">
        <v>226</v>
      </c>
      <c r="G1891" s="1" t="s">
        <v>489</v>
      </c>
      <c r="H1891" s="27" t="str">
        <f>_xlfn.XLOOKUP(B1891,[2]CALCULATION!$B:$B,[2]CALCULATION!$H:$H,"")</f>
        <v>ZTE</v>
      </c>
      <c r="I1891" s="23">
        <v>7.2767119534984338E-3</v>
      </c>
      <c r="J1891" s="23">
        <v>0</v>
      </c>
      <c r="K1891" s="23">
        <v>0</v>
      </c>
      <c r="L1891" s="23">
        <v>0</v>
      </c>
      <c r="M1891" s="23">
        <v>0</v>
      </c>
      <c r="N1891" s="23">
        <v>0</v>
      </c>
      <c r="O1891" s="23">
        <v>3.1692934170012461E-2</v>
      </c>
      <c r="P1891" s="103" t="s">
        <v>6554</v>
      </c>
      <c r="Q1891" s="36" t="s">
        <v>5796</v>
      </c>
      <c r="R1891" s="36"/>
      <c r="S1891" s="35" t="str" cm="1">
        <f t="array" ref="S1891">IFERROR(_xlfn.IFS(
U1891="MPR ISSUE","PDH",
U1891="BSS Hardware Issue","BSS",
U1891="Sites strategiques, MLL, Pylone, etc.","ENVTECH",
U1891="AKTIVCO DEFAUT GE &amp; POWER Cabinet","AKTIVCO",
U1891="AKTIVCO Coupure ENEO &amp; Baisse de tension","AKTIVCO GRID ONLY",
U1891="Coupure ENEO &amp; Baisse de tension","IHS GRID ONLY",
U1891="Defaut GE &amp; POWER Cabinet","IHS",
U1891="Sharing","Partners",
U1891="Sites strategiques &amp; DataCenter","SST &amp; DC",
U1891="Exclu","Exclu",
U1891="SAT","SAT",
U1891="SPARE-ISSUE","SPARE-ISSUE",
U1891="Fiber CAmtel","TRANS_FO_CAMTEL",
U1891="Fiber AOF","Fiber AOF",
U1891="Projet OCM (HUAWEI)","TRAVAUX-HUAWEI",
U1891="Projet OCM (NOKIA)","TRAVAUX-NOKIA",
U1891="ACCESS-ISSUE","ACCESS-ISSUE",
U1891="Projet OCM (ZTE, NOKIA, autres projets)","TRAVAUX OCM",
U1891="No root CAuse","No root cause",
U1891="ODU HS","PDH",
U1891="IP &amp; VLAN","PDH",
U1891="Warehouse HUAWEI","SPARE-ISSUE",
U1891="SPARE-HS","SPARE-ISSUE",
U1891="Power Telco","BSS",U1891="no impacts","no impacts"
),"")</f>
        <v/>
      </c>
      <c r="T1891" s="35" t="str" cm="1">
        <f t="array" ref="T1891">IFERROR(_xlfn.IFS(
U1891="MPR ISSUE","TX ISSUE",
U1891="BSS Hardware Issue","RAN ISSUE",
U1891="Sites strategiques, MLL, Pylone, etc.","ENVTECH",
U1891="AKTIVCO DEFAUT GE &amp; POWER Cabinet","POWER ISSUE",
U1891="AKTIVCO Coupure ENEO &amp; Baisse de tension","POWER ISSUE",
U1891="Coupure ENEO &amp; Baisse de tension","POWER ISSUE",
U1891="Defaut GE &amp; POWER Cabinet","POWER ISSUE",
U1891="Sharing","POWER ISSUE",
U1891="Sites strategiques &amp; DataCenter","POWER ISSUE",
U1891="Exclu","Exclu",
U1891="SAT","TX ISSUE",
U1891="SPARE-ISSUE","SPARE-ISSUE",
U1891="Fiber CAmtel","TX ISSUE",
U1891="Fiber AOF","TX ISSUE",
U1891="Projet OCM (HUAWEI)","TRAVAUX-HUAWEI",
U1891="Projet OCM (NOKIA)","TRAVAUX -NOKIA",
U1891="ACCESS-ISSUE","ACCESS-ISSUE",
U1891="Projet OCM (ZTE, NOKIA, autres projets)","TRAVAUX OCM",
U1891="No root CAuse","No root cause",
U1891="ODU HS","TX ISSUE",
U1891="IP &amp; VLAN","TX ISSUE",
U1891="Warehouse HUAWEI","SPARE-ISSUE",
U1891="SPARE-HS","SPARE-ISSUE",
U1891="Power Telco","RAN ISSUE",U1891="no impacts","no impacts"
),"")</f>
        <v/>
      </c>
      <c r="U1891" s="28"/>
      <c r="V1891" s="35" t="str" cm="1">
        <f t="array" ref="V1891">IFERROR(_xlfn.IFS(
U1891="MPR ISSUE","ACTIVE",
U1891="BSS Hardware Issue","ACTIVE",
U1891="Sites strategiques, MLL, Pylone, etc.","PASSIVE",
U1891="AKTIVCO DEFAUT GE &amp; POWER Cabinet","PASSIVE",
U1891="AKTIVCO Coupure ENEO &amp; Baisse de tension","PASSIVE",
U1891="Coupure ENEO &amp; Baisse de tension","PASSIVE",
U1891="Defaut GE &amp; POWER Cabinet","PASSIVE",
U1891="Sharing","PASSIVE",
U1891="Sites strategiques &amp; DataCenter","PASSIVE",
U1891="Exclu","Exclu",
U1891="SAT","ACTIVE",
U1891="SPARE-ISSUE","SPARE-ISSUE",
U1891="Fiber CAmtel","ACTIVE",
U1891="Fiber AOF","ACTIVE",
U1891="Projet OCM (HUAWEI)","PLANNED WORKS",
U1891="Projet OCM (NOKIA)","PLANNED WORKS",
U1891="ACCESS-ISSUE","ACCESS-ISSUE",
U1891="Projet OCM (ZTE, NOKIA, autres projets)","PLANNED WORKS",
U1891="No root CAuse","No root cause",
U1891="ODU HS","ACTIVE",
U1891="IP &amp; VLAN","ACTIVE",
U1891="Warehouse HUAWEI","SPARE-ISSUE",
U1891="SPARE-HS","SPARE-ISSUE",
U1891="Power Telco","ACTIVE",U1891="no impacts","no impacts"
),"")</f>
        <v/>
      </c>
      <c r="W1891" s="102"/>
      <c r="X1891" s="102"/>
      <c r="Y1891" s="102"/>
      <c r="Z1891" s="102"/>
      <c r="AA1891" s="102"/>
      <c r="AB1891" s="104" t="s">
        <v>5423</v>
      </c>
      <c r="AC1891" s="9"/>
      <c r="AD1891" s="9"/>
      <c r="AE1891" s="7" t="s">
        <v>5423</v>
      </c>
      <c r="AF1891" s="6"/>
      <c r="AG1891" s="7"/>
      <c r="AH1891" s="3" t="s">
        <v>5423</v>
      </c>
      <c r="AI1891" s="18" t="s">
        <v>5423</v>
      </c>
      <c r="AJ1891" s="18" t="s">
        <v>5423</v>
      </c>
      <c r="AK1891" s="18" t="s">
        <v>5423</v>
      </c>
      <c r="AL1891" s="18" t="s">
        <v>5423</v>
      </c>
      <c r="AM1891" s="18" t="s">
        <v>5423</v>
      </c>
      <c r="AN1891" s="18" t="s">
        <v>5423</v>
      </c>
      <c r="AO1891" s="18" t="s">
        <v>5423</v>
      </c>
      <c r="AP1891" s="18" t="s">
        <v>5423</v>
      </c>
      <c r="AQ1891" s="18" t="s">
        <v>5423</v>
      </c>
      <c r="AR1891" s="18" t="s">
        <v>5423</v>
      </c>
      <c r="AS1891" s="18" t="s">
        <v>5423</v>
      </c>
      <c r="AT1891" s="18" t="s">
        <v>5423</v>
      </c>
      <c r="AU1891" s="9" t="s">
        <v>5423</v>
      </c>
      <c r="AV1891" s="14"/>
      <c r="AW1891" s="14" t="s">
        <v>5423</v>
      </c>
      <c r="AX1891" s="14" t="str">
        <f>_xlfn.XLOOKUP(B1891,'[4]cell downs 18042026 17h'!$B:$B,'[4]cell downs 18042026 17h'!$B:$B,"")</f>
        <v/>
      </c>
      <c r="AY1891" s="14" t="str">
        <f>_xlfn.XLOOKUP(B1891,'[5]Cells Huawei 19042026 15h'!$B:$B,'[5]Cells Huawei 19042026 15h'!$B:$B,"")</f>
        <v/>
      </c>
      <c r="AZ1891" s="105" t="str">
        <f>_xlfn.XLOOKUP(B1891,'INCIDENT-04-23-2026'!E:E,'INCIDENT-04-23-2026'!F:F,"")</f>
        <v/>
      </c>
      <c r="BA1891" s="105" t="str">
        <f>_xlfn.XLOOKUP(B1891,'[6]Eneo 17H'!$C:$C,'[6]Eneo 17H'!$I:$I,"")</f>
        <v/>
      </c>
      <c r="BB1891" s="105" t="str">
        <f>_xlfn.XLOOKUP(B1891,[8]ALL!$B:$B,[8]ALL!$M:$M,"")</f>
        <v/>
      </c>
      <c r="BC1891" s="105" t="str">
        <f>_xlfn.XLOOKUP(B1891,'[6]Eneo 17H'!$C:$C,'[6]Eneo 17H'!$I:$I,"")</f>
        <v/>
      </c>
      <c r="BD1891" s="105" t="str">
        <f>_xlfn.XLOOKUP(B1891,'[7]Eneo 12H'!$C:$C,'[7]Eneo 12H'!$I:$I,"")</f>
        <v/>
      </c>
      <c r="BE1891" s="105" t="s">
        <v>5423</v>
      </c>
    </row>
    <row r="1892" spans="1:57" hidden="1" x14ac:dyDescent="0.3">
      <c r="A1892" s="1" t="s">
        <v>2155</v>
      </c>
      <c r="B1892" s="8" t="s">
        <v>2156</v>
      </c>
      <c r="C1892" s="3" t="str">
        <f>_xlfn.XLOOKUP(B1892,'[1]daily break down'!$D:$D,'[1]daily break down'!$E:$E,"")</f>
        <v>CENTRE</v>
      </c>
      <c r="D1892" s="1" t="s">
        <v>11</v>
      </c>
      <c r="E1892" s="1" t="s">
        <v>12</v>
      </c>
      <c r="F1892" s="3" t="s">
        <v>226</v>
      </c>
      <c r="G1892" s="1" t="s">
        <v>489</v>
      </c>
      <c r="H1892" s="27" t="str">
        <f>_xlfn.XLOOKUP(B1892,[2]CALCULATION!$B:$B,[2]CALCULATION!$H:$H,"")</f>
        <v>ZTE</v>
      </c>
      <c r="I1892" s="23">
        <v>7.9722800078769734E-3</v>
      </c>
      <c r="J1892" s="23">
        <v>0</v>
      </c>
      <c r="K1892" s="23">
        <v>0</v>
      </c>
      <c r="L1892" s="23">
        <v>0</v>
      </c>
      <c r="M1892" s="23">
        <v>0</v>
      </c>
      <c r="N1892" s="23">
        <v>0</v>
      </c>
      <c r="O1892" s="23">
        <v>2.8286434211390103E-2</v>
      </c>
      <c r="P1892" s="103" t="s">
        <v>6554</v>
      </c>
      <c r="Q1892" s="36" t="s">
        <v>5796</v>
      </c>
      <c r="R1892" s="36"/>
      <c r="S1892" s="35" t="str" cm="1">
        <f t="array" ref="S1892">IFERROR(_xlfn.IFS(
U1892="MPR ISSUE","PDH",
U1892="BSS Hardware Issue","BSS",
U1892="Sites strategiques, MLL, Pylone, etc.","ENVTECH",
U1892="AKTIVCO DEFAUT GE &amp; POWER Cabinet","AKTIVCO",
U1892="AKTIVCO Coupure ENEO &amp; Baisse de tension","AKTIVCO GRID ONLY",
U1892="Coupure ENEO &amp; Baisse de tension","IHS GRID ONLY",
U1892="Defaut GE &amp; POWER Cabinet","IHS",
U1892="Sharing","Partners",
U1892="Sites strategiques &amp; DataCenter","SST &amp; DC",
U1892="Exclu","Exclu",
U1892="SAT","SAT",
U1892="SPARE-ISSUE","SPARE-ISSUE",
U1892="Fiber CAmtel","TRANS_FO_CAMTEL",
U1892="Fiber AOF","Fiber AOF",
U1892="Projet OCM (HUAWEI)","TRAVAUX-HUAWEI",
U1892="Projet OCM (NOKIA)","TRAVAUX-NOKIA",
U1892="ACCESS-ISSUE","ACCESS-ISSUE",
U1892="Projet OCM (ZTE, NOKIA, autres projets)","TRAVAUX OCM",
U1892="No root CAuse","No root cause",
U1892="ODU HS","PDH",
U1892="IP &amp; VLAN","PDH",
U1892="Warehouse HUAWEI","SPARE-ISSUE",
U1892="SPARE-HS","SPARE-ISSUE",
U1892="Power Telco","BSS",U1892="no impacts","no impacts"
),"")</f>
        <v/>
      </c>
      <c r="T1892" s="35" t="str" cm="1">
        <f t="array" ref="T1892">IFERROR(_xlfn.IFS(
U1892="MPR ISSUE","TX ISSUE",
U1892="BSS Hardware Issue","RAN ISSUE",
U1892="Sites strategiques, MLL, Pylone, etc.","ENVTECH",
U1892="AKTIVCO DEFAUT GE &amp; POWER Cabinet","POWER ISSUE",
U1892="AKTIVCO Coupure ENEO &amp; Baisse de tension","POWER ISSUE",
U1892="Coupure ENEO &amp; Baisse de tension","POWER ISSUE",
U1892="Defaut GE &amp; POWER Cabinet","POWER ISSUE",
U1892="Sharing","POWER ISSUE",
U1892="Sites strategiques &amp; DataCenter","POWER ISSUE",
U1892="Exclu","Exclu",
U1892="SAT","TX ISSUE",
U1892="SPARE-ISSUE","SPARE-ISSUE",
U1892="Fiber CAmtel","TX ISSUE",
U1892="Fiber AOF","TX ISSUE",
U1892="Projet OCM (HUAWEI)","TRAVAUX-HUAWEI",
U1892="Projet OCM (NOKIA)","TRAVAUX -NOKIA",
U1892="ACCESS-ISSUE","ACCESS-ISSUE",
U1892="Projet OCM (ZTE, NOKIA, autres projets)","TRAVAUX OCM",
U1892="No root CAuse","No root cause",
U1892="ODU HS","TX ISSUE",
U1892="IP &amp; VLAN","TX ISSUE",
U1892="Warehouse HUAWEI","SPARE-ISSUE",
U1892="SPARE-HS","SPARE-ISSUE",
U1892="Power Telco","RAN ISSUE",U1892="no impacts","no impacts"
),"")</f>
        <v/>
      </c>
      <c r="U1892" s="28"/>
      <c r="V1892" s="35" t="str" cm="1">
        <f t="array" ref="V1892">IFERROR(_xlfn.IFS(
U1892="MPR ISSUE","ACTIVE",
U1892="BSS Hardware Issue","ACTIVE",
U1892="Sites strategiques, MLL, Pylone, etc.","PASSIVE",
U1892="AKTIVCO DEFAUT GE &amp; POWER Cabinet","PASSIVE",
U1892="AKTIVCO Coupure ENEO &amp; Baisse de tension","PASSIVE",
U1892="Coupure ENEO &amp; Baisse de tension","PASSIVE",
U1892="Defaut GE &amp; POWER Cabinet","PASSIVE",
U1892="Sharing","PASSIVE",
U1892="Sites strategiques &amp; DataCenter","PASSIVE",
U1892="Exclu","Exclu",
U1892="SAT","ACTIVE",
U1892="SPARE-ISSUE","SPARE-ISSUE",
U1892="Fiber CAmtel","ACTIVE",
U1892="Fiber AOF","ACTIVE",
U1892="Projet OCM (HUAWEI)","PLANNED WORKS",
U1892="Projet OCM (NOKIA)","PLANNED WORKS",
U1892="ACCESS-ISSUE","ACCESS-ISSUE",
U1892="Projet OCM (ZTE, NOKIA, autres projets)","PLANNED WORKS",
U1892="No root CAuse","No root cause",
U1892="ODU HS","ACTIVE",
U1892="IP &amp; VLAN","ACTIVE",
U1892="Warehouse HUAWEI","SPARE-ISSUE",
U1892="SPARE-HS","SPARE-ISSUE",
U1892="Power Telco","ACTIVE",U1892="no impacts","no impacts"
),"")</f>
        <v/>
      </c>
      <c r="W1892" s="102"/>
      <c r="X1892" s="102"/>
      <c r="Y1892" s="102"/>
      <c r="Z1892" s="102"/>
      <c r="AA1892" s="102"/>
      <c r="AB1892" s="104" t="s">
        <v>5423</v>
      </c>
      <c r="AC1892" s="9"/>
      <c r="AD1892" s="9"/>
      <c r="AE1892" s="7" t="s">
        <v>5423</v>
      </c>
      <c r="AF1892" s="6"/>
      <c r="AG1892" s="7"/>
      <c r="AH1892" s="3" t="s">
        <v>5423</v>
      </c>
      <c r="AI1892" s="18" t="s">
        <v>5423</v>
      </c>
      <c r="AJ1892" s="18" t="s">
        <v>5423</v>
      </c>
      <c r="AK1892" s="18" t="s">
        <v>5423</v>
      </c>
      <c r="AL1892" s="18" t="s">
        <v>5423</v>
      </c>
      <c r="AM1892" s="18" t="s">
        <v>5423</v>
      </c>
      <c r="AN1892" s="18" t="s">
        <v>5423</v>
      </c>
      <c r="AO1892" s="18" t="s">
        <v>5423</v>
      </c>
      <c r="AP1892" s="18" t="s">
        <v>5423</v>
      </c>
      <c r="AQ1892" s="18" t="s">
        <v>5423</v>
      </c>
      <c r="AR1892" s="18" t="s">
        <v>5423</v>
      </c>
      <c r="AS1892" s="18" t="s">
        <v>5423</v>
      </c>
      <c r="AT1892" s="18" t="s">
        <v>5423</v>
      </c>
      <c r="AU1892" s="9" t="s">
        <v>5423</v>
      </c>
      <c r="AV1892" s="14"/>
      <c r="AW1892" s="14" t="s">
        <v>5423</v>
      </c>
      <c r="AX1892" s="14" t="str">
        <f>_xlfn.XLOOKUP(B1892,'[4]cell downs 18042026 17h'!$B:$B,'[4]cell downs 18042026 17h'!$B:$B,"")</f>
        <v/>
      </c>
      <c r="AY1892" s="14" t="str">
        <f>_xlfn.XLOOKUP(B1892,'[5]Cells Huawei 19042026 15h'!$B:$B,'[5]Cells Huawei 19042026 15h'!$B:$B,"")</f>
        <v/>
      </c>
      <c r="AZ1892" s="105" t="str">
        <f>_xlfn.XLOOKUP(B1892,'INCIDENT-04-23-2026'!E:E,'INCIDENT-04-23-2026'!F:F,"")</f>
        <v/>
      </c>
      <c r="BA1892" s="105" t="str">
        <f>_xlfn.XLOOKUP(B1892,'[6]Eneo 17H'!$C:$C,'[6]Eneo 17H'!$I:$I,"")</f>
        <v/>
      </c>
      <c r="BB1892" s="105" t="str">
        <f>_xlfn.XLOOKUP(B1892,[8]ALL!$B:$B,[8]ALL!$M:$M,"")</f>
        <v/>
      </c>
      <c r="BC1892" s="105" t="str">
        <f>_xlfn.XLOOKUP(B1892,'[6]Eneo 17H'!$C:$C,'[6]Eneo 17H'!$I:$I,"")</f>
        <v/>
      </c>
      <c r="BD1892" s="105" t="str">
        <f>_xlfn.XLOOKUP(B1892,'[7]Eneo 12H'!$C:$C,'[7]Eneo 12H'!$I:$I,"")</f>
        <v/>
      </c>
      <c r="BE1892" s="105" t="s">
        <v>5423</v>
      </c>
    </row>
    <row r="1893" spans="1:57" hidden="1" x14ac:dyDescent="0.3">
      <c r="A1893" s="1" t="s">
        <v>2181</v>
      </c>
      <c r="B1893" s="8" t="s">
        <v>2182</v>
      </c>
      <c r="C1893" s="3" t="str">
        <f>_xlfn.XLOOKUP(B1893,'[1]daily break down'!$D:$D,'[1]daily break down'!$E:$E,"")</f>
        <v>CENTRE</v>
      </c>
      <c r="D1893" s="1"/>
      <c r="E1893" s="1"/>
      <c r="F1893" s="3" t="s">
        <v>226</v>
      </c>
      <c r="G1893" s="1" t="s">
        <v>489</v>
      </c>
      <c r="H1893" s="27" t="str">
        <f>_xlfn.XLOOKUP(B1893,[2]CALCULATION!$B:$B,[2]CALCULATION!$H:$H,"")</f>
        <v>ZTE</v>
      </c>
      <c r="I1893" s="23">
        <v>3.3708298019880772E-3</v>
      </c>
      <c r="J1893" s="23">
        <v>0</v>
      </c>
      <c r="K1893" s="23">
        <v>0</v>
      </c>
      <c r="L1893" s="23">
        <v>0</v>
      </c>
      <c r="M1893" s="23">
        <v>0</v>
      </c>
      <c r="N1893" s="23">
        <v>0</v>
      </c>
      <c r="O1893" s="23">
        <v>1.4464248515407995E-2</v>
      </c>
      <c r="P1893" s="103" t="s">
        <v>6554</v>
      </c>
      <c r="Q1893" s="36" t="s">
        <v>5796</v>
      </c>
      <c r="R1893" s="36"/>
      <c r="S1893" s="35" t="str" cm="1">
        <f t="array" ref="S1893">IFERROR(_xlfn.IFS(
U1893="MPR ISSUE","PDH",
U1893="BSS Hardware Issue","BSS",
U1893="Sites strategiques, MLL, Pylone, etc.","ENVTECH",
U1893="AKTIVCO DEFAUT GE &amp; POWER Cabinet","AKTIVCO",
U1893="AKTIVCO Coupure ENEO &amp; Baisse de tension","AKTIVCO GRID ONLY",
U1893="Coupure ENEO &amp; Baisse de tension","IHS GRID ONLY",
U1893="Defaut GE &amp; POWER Cabinet","IHS",
U1893="Sharing","Partners",
U1893="Sites strategiques &amp; DataCenter","SST &amp; DC",
U1893="Exclu","Exclu",
U1893="SAT","SAT",
U1893="SPARE-ISSUE","SPARE-ISSUE",
U1893="Fiber CAmtel","TRANS_FO_CAMTEL",
U1893="Fiber AOF","Fiber AOF",
U1893="Projet OCM (HUAWEI)","TRAVAUX-HUAWEI",
U1893="Projet OCM (NOKIA)","TRAVAUX-NOKIA",
U1893="ACCESS-ISSUE","ACCESS-ISSUE",
U1893="Projet OCM (ZTE, NOKIA, autres projets)","TRAVAUX OCM",
U1893="No root CAuse","No root cause",
U1893="ODU HS","PDH",
U1893="IP &amp; VLAN","PDH",
U1893="Warehouse HUAWEI","SPARE-ISSUE",
U1893="SPARE-HS","SPARE-ISSUE",
U1893="Power Telco","BSS",U1893="no impacts","no impacts"
),"")</f>
        <v/>
      </c>
      <c r="T1893" s="35" t="str" cm="1">
        <f t="array" ref="T1893">IFERROR(_xlfn.IFS(
U1893="MPR ISSUE","TX ISSUE",
U1893="BSS Hardware Issue","RAN ISSUE",
U1893="Sites strategiques, MLL, Pylone, etc.","ENVTECH",
U1893="AKTIVCO DEFAUT GE &amp; POWER Cabinet","POWER ISSUE",
U1893="AKTIVCO Coupure ENEO &amp; Baisse de tension","POWER ISSUE",
U1893="Coupure ENEO &amp; Baisse de tension","POWER ISSUE",
U1893="Defaut GE &amp; POWER Cabinet","POWER ISSUE",
U1893="Sharing","POWER ISSUE",
U1893="Sites strategiques &amp; DataCenter","POWER ISSUE",
U1893="Exclu","Exclu",
U1893="SAT","TX ISSUE",
U1893="SPARE-ISSUE","SPARE-ISSUE",
U1893="Fiber CAmtel","TX ISSUE",
U1893="Fiber AOF","TX ISSUE",
U1893="Projet OCM (HUAWEI)","TRAVAUX-HUAWEI",
U1893="Projet OCM (NOKIA)","TRAVAUX -NOKIA",
U1893="ACCESS-ISSUE","ACCESS-ISSUE",
U1893="Projet OCM (ZTE, NOKIA, autres projets)","TRAVAUX OCM",
U1893="No root CAuse","No root cause",
U1893="ODU HS","TX ISSUE",
U1893="IP &amp; VLAN","TX ISSUE",
U1893="Warehouse HUAWEI","SPARE-ISSUE",
U1893="SPARE-HS","SPARE-ISSUE",
U1893="Power Telco","RAN ISSUE",U1893="no impacts","no impacts"
),"")</f>
        <v/>
      </c>
      <c r="U1893" s="28"/>
      <c r="V1893" s="35" t="str" cm="1">
        <f t="array" ref="V1893">IFERROR(_xlfn.IFS(
U1893="MPR ISSUE","ACTIVE",
U1893="BSS Hardware Issue","ACTIVE",
U1893="Sites strategiques, MLL, Pylone, etc.","PASSIVE",
U1893="AKTIVCO DEFAUT GE &amp; POWER Cabinet","PASSIVE",
U1893="AKTIVCO Coupure ENEO &amp; Baisse de tension","PASSIVE",
U1893="Coupure ENEO &amp; Baisse de tension","PASSIVE",
U1893="Defaut GE &amp; POWER Cabinet","PASSIVE",
U1893="Sharing","PASSIVE",
U1893="Sites strategiques &amp; DataCenter","PASSIVE",
U1893="Exclu","Exclu",
U1893="SAT","ACTIVE",
U1893="SPARE-ISSUE","SPARE-ISSUE",
U1893="Fiber CAmtel","ACTIVE",
U1893="Fiber AOF","ACTIVE",
U1893="Projet OCM (HUAWEI)","PLANNED WORKS",
U1893="Projet OCM (NOKIA)","PLANNED WORKS",
U1893="ACCESS-ISSUE","ACCESS-ISSUE",
U1893="Projet OCM (ZTE, NOKIA, autres projets)","PLANNED WORKS",
U1893="No root CAuse","No root cause",
U1893="ODU HS","ACTIVE",
U1893="IP &amp; VLAN","ACTIVE",
U1893="Warehouse HUAWEI","SPARE-ISSUE",
U1893="SPARE-HS","SPARE-ISSUE",
U1893="Power Telco","ACTIVE",U1893="no impacts","no impacts"
),"")</f>
        <v/>
      </c>
      <c r="W1893" s="102"/>
      <c r="X1893" s="102"/>
      <c r="Y1893" s="102"/>
      <c r="Z1893" s="102"/>
      <c r="AA1893" s="102"/>
      <c r="AB1893" s="104" t="s">
        <v>5423</v>
      </c>
      <c r="AC1893" s="9"/>
      <c r="AD1893" s="9"/>
      <c r="AE1893" s="7" t="s">
        <v>5423</v>
      </c>
      <c r="AF1893" s="6"/>
      <c r="AG1893" s="7"/>
      <c r="AH1893" s="3" t="s">
        <v>5423</v>
      </c>
      <c r="AI1893" s="18" t="s">
        <v>5423</v>
      </c>
      <c r="AJ1893" s="18" t="s">
        <v>5423</v>
      </c>
      <c r="AK1893" s="18" t="s">
        <v>5423</v>
      </c>
      <c r="AL1893" s="18" t="s">
        <v>5423</v>
      </c>
      <c r="AM1893" s="18" t="s">
        <v>5423</v>
      </c>
      <c r="AN1893" s="18" t="s">
        <v>5423</v>
      </c>
      <c r="AO1893" s="18" t="s">
        <v>5423</v>
      </c>
      <c r="AP1893" s="18" t="s">
        <v>5423</v>
      </c>
      <c r="AQ1893" s="18" t="s">
        <v>5423</v>
      </c>
      <c r="AR1893" s="18" t="s">
        <v>5423</v>
      </c>
      <c r="AS1893" s="18" t="s">
        <v>5423</v>
      </c>
      <c r="AT1893" s="18" t="s">
        <v>5423</v>
      </c>
      <c r="AU1893" s="9" t="s">
        <v>5423</v>
      </c>
      <c r="AV1893" s="14"/>
      <c r="AW1893" s="14" t="s">
        <v>5423</v>
      </c>
      <c r="AX1893" s="14" t="str">
        <f>_xlfn.XLOOKUP(B1893,'[4]cell downs 18042026 17h'!$B:$B,'[4]cell downs 18042026 17h'!$B:$B,"")</f>
        <v/>
      </c>
      <c r="AY1893" s="14" t="str">
        <f>_xlfn.XLOOKUP(B1893,'[5]Cells Huawei 19042026 15h'!$B:$B,'[5]Cells Huawei 19042026 15h'!$B:$B,"")</f>
        <v/>
      </c>
      <c r="AZ1893" s="105" t="str">
        <f>_xlfn.XLOOKUP(B1893,'INCIDENT-04-23-2026'!E:E,'INCIDENT-04-23-2026'!F:F,"")</f>
        <v/>
      </c>
      <c r="BA1893" s="105" t="str">
        <f>_xlfn.XLOOKUP(B1893,'[6]Eneo 17H'!$C:$C,'[6]Eneo 17H'!$I:$I,"")</f>
        <v/>
      </c>
      <c r="BB1893" s="105" t="str">
        <f>_xlfn.XLOOKUP(B1893,[8]ALL!$B:$B,[8]ALL!$M:$M,"")</f>
        <v/>
      </c>
      <c r="BC1893" s="105" t="str">
        <f>_xlfn.XLOOKUP(B1893,'[6]Eneo 17H'!$C:$C,'[6]Eneo 17H'!$I:$I,"")</f>
        <v/>
      </c>
      <c r="BD1893" s="105" t="str">
        <f>_xlfn.XLOOKUP(B1893,'[7]Eneo 12H'!$C:$C,'[7]Eneo 12H'!$I:$I,"")</f>
        <v/>
      </c>
      <c r="BE1893" s="105" t="s">
        <v>5423</v>
      </c>
    </row>
    <row r="1894" spans="1:57" hidden="1" x14ac:dyDescent="0.3">
      <c r="A1894" s="1" t="s">
        <v>2219</v>
      </c>
      <c r="B1894" s="8" t="s">
        <v>2220</v>
      </c>
      <c r="C1894" s="3" t="str">
        <f>_xlfn.XLOOKUP(B1894,'[1]daily break down'!$D:$D,'[1]daily break down'!$E:$E,"")</f>
        <v>Yaounde</v>
      </c>
      <c r="D1894" s="1" t="s">
        <v>21</v>
      </c>
      <c r="E1894" s="1" t="s">
        <v>36</v>
      </c>
      <c r="F1894" s="3" t="s">
        <v>37</v>
      </c>
      <c r="G1894" s="1" t="s">
        <v>38</v>
      </c>
      <c r="H1894" s="27" t="str">
        <f>_xlfn.XLOOKUP(B1894,[2]CALCULATION!$B:$B,[2]CALCULATION!$H:$H,"")</f>
        <v>ZTE</v>
      </c>
      <c r="I1894" s="23">
        <v>0</v>
      </c>
      <c r="J1894" s="23">
        <v>0</v>
      </c>
      <c r="K1894" s="23">
        <v>0</v>
      </c>
      <c r="L1894" s="23">
        <v>0</v>
      </c>
      <c r="M1894" s="23">
        <v>0</v>
      </c>
      <c r="N1894" s="23">
        <v>0</v>
      </c>
      <c r="O1894" s="23">
        <v>6.6283890215818726</v>
      </c>
      <c r="P1894" s="103" t="s">
        <v>6555</v>
      </c>
      <c r="Q1894" s="36" t="s">
        <v>5796</v>
      </c>
      <c r="R1894" s="36"/>
      <c r="S1894" s="35" t="str" cm="1">
        <f t="array" ref="S1894">IFERROR(_xlfn.IFS(
U1894="MPR ISSUE","PDH",
U1894="BSS Hardware Issue","BSS",
U1894="Sites strategiques, MLL, Pylone, etc.","ENVTECH",
U1894="AKTIVCO DEFAUT GE &amp; POWER Cabinet","AKTIVCO",
U1894="AKTIVCO Coupure ENEO &amp; Baisse de tension","AKTIVCO GRID ONLY",
U1894="Coupure ENEO &amp; Baisse de tension","IHS GRID ONLY",
U1894="Defaut GE &amp; POWER Cabinet","IHS",
U1894="Sharing","Partners",
U1894="Sites strategiques &amp; DataCenter","SST &amp; DC",
U1894="Exclu","Exclu",
U1894="SAT","SAT",
U1894="SPARE-ISSUE","SPARE-ISSUE",
U1894="Fiber CAmtel","TRANS_FO_CAMTEL",
U1894="Fiber AOF","Fiber AOF",
U1894="Projet OCM (HUAWEI)","TRAVAUX-HUAWEI",
U1894="Projet OCM (NOKIA)","TRAVAUX-NOKIA",
U1894="ACCESS-ISSUE","ACCESS-ISSUE",
U1894="Projet OCM (ZTE, NOKIA, autres projets)","TRAVAUX OCM",
U1894="No root CAuse","No root cause",
U1894="ODU HS","PDH",
U1894="IP &amp; VLAN","PDH",
U1894="Warehouse HUAWEI","SPARE-ISSUE",
U1894="SPARE-HS","SPARE-ISSUE",
U1894="Power Telco","BSS",U1894="no impacts","no impacts"
),"")</f>
        <v/>
      </c>
      <c r="T1894" s="35" t="str" cm="1">
        <f t="array" ref="T1894">IFERROR(_xlfn.IFS(
U1894="MPR ISSUE","TX ISSUE",
U1894="BSS Hardware Issue","RAN ISSUE",
U1894="Sites strategiques, MLL, Pylone, etc.","ENVTECH",
U1894="AKTIVCO DEFAUT GE &amp; POWER Cabinet","POWER ISSUE",
U1894="AKTIVCO Coupure ENEO &amp; Baisse de tension","POWER ISSUE",
U1894="Coupure ENEO &amp; Baisse de tension","POWER ISSUE",
U1894="Defaut GE &amp; POWER Cabinet","POWER ISSUE",
U1894="Sharing","POWER ISSUE",
U1894="Sites strategiques &amp; DataCenter","POWER ISSUE",
U1894="Exclu","Exclu",
U1894="SAT","TX ISSUE",
U1894="SPARE-ISSUE","SPARE-ISSUE",
U1894="Fiber CAmtel","TX ISSUE",
U1894="Fiber AOF","TX ISSUE",
U1894="Projet OCM (HUAWEI)","TRAVAUX-HUAWEI",
U1894="Projet OCM (NOKIA)","TRAVAUX -NOKIA",
U1894="ACCESS-ISSUE","ACCESS-ISSUE",
U1894="Projet OCM (ZTE, NOKIA, autres projets)","TRAVAUX OCM",
U1894="No root CAuse","No root cause",
U1894="ODU HS","TX ISSUE",
U1894="IP &amp; VLAN","TX ISSUE",
U1894="Warehouse HUAWEI","SPARE-ISSUE",
U1894="SPARE-HS","SPARE-ISSUE",
U1894="Power Telco","RAN ISSUE",U1894="no impacts","no impacts"
),"")</f>
        <v/>
      </c>
      <c r="U1894" s="28"/>
      <c r="V1894" s="35" t="str" cm="1">
        <f t="array" ref="V1894">IFERROR(_xlfn.IFS(
U1894="MPR ISSUE","ACTIVE",
U1894="BSS Hardware Issue","ACTIVE",
U1894="Sites strategiques, MLL, Pylone, etc.","PASSIVE",
U1894="AKTIVCO DEFAUT GE &amp; POWER Cabinet","PASSIVE",
U1894="AKTIVCO Coupure ENEO &amp; Baisse de tension","PASSIVE",
U1894="Coupure ENEO &amp; Baisse de tension","PASSIVE",
U1894="Defaut GE &amp; POWER Cabinet","PASSIVE",
U1894="Sharing","PASSIVE",
U1894="Sites strategiques &amp; DataCenter","PASSIVE",
U1894="Exclu","Exclu",
U1894="SAT","ACTIVE",
U1894="SPARE-ISSUE","SPARE-ISSUE",
U1894="Fiber CAmtel","ACTIVE",
U1894="Fiber AOF","ACTIVE",
U1894="Projet OCM (HUAWEI)","PLANNED WORKS",
U1894="Projet OCM (NOKIA)","PLANNED WORKS",
U1894="ACCESS-ISSUE","ACCESS-ISSUE",
U1894="Projet OCM (ZTE, NOKIA, autres projets)","PLANNED WORKS",
U1894="No root CAuse","No root cause",
U1894="ODU HS","ACTIVE",
U1894="IP &amp; VLAN","ACTIVE",
U1894="Warehouse HUAWEI","SPARE-ISSUE",
U1894="SPARE-HS","SPARE-ISSUE",
U1894="Power Telco","ACTIVE",U1894="no impacts","no impacts"
),"")</f>
        <v/>
      </c>
      <c r="W1894" s="102"/>
      <c r="X1894" s="102"/>
      <c r="Y1894" s="102"/>
      <c r="Z1894" s="102"/>
      <c r="AA1894" s="102"/>
      <c r="AB1894" s="104" t="s">
        <v>6237</v>
      </c>
      <c r="AC1894" s="9"/>
      <c r="AD1894" s="9"/>
      <c r="AE1894" s="7"/>
      <c r="AF1894" s="6"/>
      <c r="AG1894" s="7"/>
      <c r="AH1894" s="3" t="s">
        <v>5423</v>
      </c>
      <c r="AI1894" s="18" t="s">
        <v>5423</v>
      </c>
      <c r="AJ1894" s="18" t="s">
        <v>5423</v>
      </c>
      <c r="AK1894" s="18" t="s">
        <v>5423</v>
      </c>
      <c r="AL1894" s="18" t="s">
        <v>5423</v>
      </c>
      <c r="AM1894" s="18" t="s">
        <v>5423</v>
      </c>
      <c r="AN1894" s="18" t="s">
        <v>5423</v>
      </c>
      <c r="AO1894" s="18" t="s">
        <v>5423</v>
      </c>
      <c r="AP1894" s="18" t="s">
        <v>5423</v>
      </c>
      <c r="AQ1894" s="18" t="s">
        <v>5423</v>
      </c>
      <c r="AR1894" s="18" t="s">
        <v>5423</v>
      </c>
      <c r="AS1894" s="18" t="s">
        <v>5423</v>
      </c>
      <c r="AT1894" s="18" t="s">
        <v>5423</v>
      </c>
      <c r="AU1894" s="9" t="s">
        <v>6237</v>
      </c>
      <c r="AV1894" s="14"/>
      <c r="AW1894" s="14" t="s">
        <v>5423</v>
      </c>
      <c r="AX1894" s="14" t="str">
        <f>_xlfn.XLOOKUP(B1894,'[4]cell downs 18042026 17h'!$B:$B,'[4]cell downs 18042026 17h'!$B:$B,"")</f>
        <v/>
      </c>
      <c r="AY1894" s="14" t="str">
        <f>_xlfn.XLOOKUP(B1894,'[5]Cells Huawei 19042026 15h'!$B:$B,'[5]Cells Huawei 19042026 15h'!$B:$B,"")</f>
        <v/>
      </c>
      <c r="AZ1894" s="105" t="str">
        <f>_xlfn.XLOOKUP(B1894,'INCIDENT-04-23-2026'!E:E,'INCIDENT-04-23-2026'!F:F,"")</f>
        <v/>
      </c>
      <c r="BA1894" s="105" t="str">
        <f>_xlfn.XLOOKUP(B1894,'[6]Eneo 17H'!$C:$C,'[6]Eneo 17H'!$I:$I,"")</f>
        <v/>
      </c>
      <c r="BC1894" s="105" t="str">
        <f>_xlfn.XLOOKUP(B1894,'[6]Eneo 17H'!$C:$C,'[6]Eneo 17H'!$I:$I,"")</f>
        <v/>
      </c>
      <c r="BD1894" s="105" t="str">
        <f>_xlfn.XLOOKUP(B1894,'[7]Eneo 12H'!$C:$C,'[7]Eneo 12H'!$I:$I,"")</f>
        <v/>
      </c>
      <c r="BE1894" s="105" t="s">
        <v>5423</v>
      </c>
    </row>
    <row r="1895" spans="1:57" hidden="1" x14ac:dyDescent="0.3">
      <c r="A1895" s="1" t="s">
        <v>2283</v>
      </c>
      <c r="B1895" s="8" t="s">
        <v>2284</v>
      </c>
      <c r="C1895" s="3" t="str">
        <f>_xlfn.XLOOKUP(B1895,'[1]daily break down'!$D:$D,'[1]daily break down'!$E:$E,"")</f>
        <v>Yaounde</v>
      </c>
      <c r="D1895" s="1" t="s">
        <v>11</v>
      </c>
      <c r="E1895" s="1" t="s">
        <v>12</v>
      </c>
      <c r="F1895" s="3" t="s">
        <v>37</v>
      </c>
      <c r="G1895" s="1" t="s">
        <v>38</v>
      </c>
      <c r="H1895" s="27" t="str">
        <f>_xlfn.XLOOKUP(B1895,[2]CALCULATION!$B:$B,[2]CALCULATION!$H:$H,"")</f>
        <v>ZTE</v>
      </c>
      <c r="I1895" s="23">
        <v>0</v>
      </c>
      <c r="J1895" s="23">
        <v>0</v>
      </c>
      <c r="K1895" s="23">
        <v>0</v>
      </c>
      <c r="L1895" s="23">
        <v>0</v>
      </c>
      <c r="M1895" s="23">
        <v>0</v>
      </c>
      <c r="N1895" s="23">
        <v>0</v>
      </c>
      <c r="O1895" s="23">
        <v>1.0808057460341726E-2</v>
      </c>
      <c r="P1895" s="103" t="s">
        <v>6554</v>
      </c>
      <c r="Q1895" s="36" t="s">
        <v>5796</v>
      </c>
      <c r="R1895" s="36"/>
      <c r="S1895" s="35" t="str" cm="1">
        <f t="array" ref="S1895">IFERROR(_xlfn.IFS(
U1895="MPR ISSUE","PDH",
U1895="BSS Hardware Issue","BSS",
U1895="Sites strategiques, MLL, Pylone, etc.","ENVTECH",
U1895="AKTIVCO DEFAUT GE &amp; POWER Cabinet","AKTIVCO",
U1895="AKTIVCO Coupure ENEO &amp; Baisse de tension","AKTIVCO GRID ONLY",
U1895="Coupure ENEO &amp; Baisse de tension","IHS GRID ONLY",
U1895="Defaut GE &amp; POWER Cabinet","IHS",
U1895="Sharing","Partners",
U1895="Sites strategiques &amp; DataCenter","SST &amp; DC",
U1895="Exclu","Exclu",
U1895="SAT","SAT",
U1895="SPARE-ISSUE","SPARE-ISSUE",
U1895="Fiber CAmtel","TRANS_FO_CAMTEL",
U1895="Fiber AOF","Fiber AOF",
U1895="Projet OCM (HUAWEI)","TRAVAUX-HUAWEI",
U1895="Projet OCM (NOKIA)","TRAVAUX-NOKIA",
U1895="ACCESS-ISSUE","ACCESS-ISSUE",
U1895="Projet OCM (ZTE, NOKIA, autres projets)","TRAVAUX OCM",
U1895="No root CAuse","No root cause",
U1895="ODU HS","PDH",
U1895="IP &amp; VLAN","PDH",
U1895="Warehouse HUAWEI","SPARE-ISSUE",
U1895="SPARE-HS","SPARE-ISSUE",
U1895="Power Telco","BSS",U1895="no impacts","no impacts"
),"")</f>
        <v/>
      </c>
      <c r="T1895" s="35" t="str" cm="1">
        <f t="array" ref="T1895">IFERROR(_xlfn.IFS(
U1895="MPR ISSUE","TX ISSUE",
U1895="BSS Hardware Issue","RAN ISSUE",
U1895="Sites strategiques, MLL, Pylone, etc.","ENVTECH",
U1895="AKTIVCO DEFAUT GE &amp; POWER Cabinet","POWER ISSUE",
U1895="AKTIVCO Coupure ENEO &amp; Baisse de tension","POWER ISSUE",
U1895="Coupure ENEO &amp; Baisse de tension","POWER ISSUE",
U1895="Defaut GE &amp; POWER Cabinet","POWER ISSUE",
U1895="Sharing","POWER ISSUE",
U1895="Sites strategiques &amp; DataCenter","POWER ISSUE",
U1895="Exclu","Exclu",
U1895="SAT","TX ISSUE",
U1895="SPARE-ISSUE","SPARE-ISSUE",
U1895="Fiber CAmtel","TX ISSUE",
U1895="Fiber AOF","TX ISSUE",
U1895="Projet OCM (HUAWEI)","TRAVAUX-HUAWEI",
U1895="Projet OCM (NOKIA)","TRAVAUX -NOKIA",
U1895="ACCESS-ISSUE","ACCESS-ISSUE",
U1895="Projet OCM (ZTE, NOKIA, autres projets)","TRAVAUX OCM",
U1895="No root CAuse","No root cause",
U1895="ODU HS","TX ISSUE",
U1895="IP &amp; VLAN","TX ISSUE",
U1895="Warehouse HUAWEI","SPARE-ISSUE",
U1895="SPARE-HS","SPARE-ISSUE",
U1895="Power Telco","RAN ISSUE",U1895="no impacts","no impacts"
),"")</f>
        <v/>
      </c>
      <c r="U1895" s="28"/>
      <c r="V1895" s="35" t="str" cm="1">
        <f t="array" ref="V1895">IFERROR(_xlfn.IFS(
U1895="MPR ISSUE","ACTIVE",
U1895="BSS Hardware Issue","ACTIVE",
U1895="Sites strategiques, MLL, Pylone, etc.","PASSIVE",
U1895="AKTIVCO DEFAUT GE &amp; POWER Cabinet","PASSIVE",
U1895="AKTIVCO Coupure ENEO &amp; Baisse de tension","PASSIVE",
U1895="Coupure ENEO &amp; Baisse de tension","PASSIVE",
U1895="Defaut GE &amp; POWER Cabinet","PASSIVE",
U1895="Sharing","PASSIVE",
U1895="Sites strategiques &amp; DataCenter","PASSIVE",
U1895="Exclu","Exclu",
U1895="SAT","ACTIVE",
U1895="SPARE-ISSUE","SPARE-ISSUE",
U1895="Fiber CAmtel","ACTIVE",
U1895="Fiber AOF","ACTIVE",
U1895="Projet OCM (HUAWEI)","PLANNED WORKS",
U1895="Projet OCM (NOKIA)","PLANNED WORKS",
U1895="ACCESS-ISSUE","ACCESS-ISSUE",
U1895="Projet OCM (ZTE, NOKIA, autres projets)","PLANNED WORKS",
U1895="No root CAuse","No root cause",
U1895="ODU HS","ACTIVE",
U1895="IP &amp; VLAN","ACTIVE",
U1895="Warehouse HUAWEI","SPARE-ISSUE",
U1895="SPARE-HS","SPARE-ISSUE",
U1895="Power Telco","ACTIVE",U1895="no impacts","no impacts"
),"")</f>
        <v/>
      </c>
      <c r="W1895" s="102"/>
      <c r="X1895" s="102"/>
      <c r="Y1895" s="102"/>
      <c r="Z1895" s="102"/>
      <c r="AA1895" s="102"/>
      <c r="AB1895" s="104" t="s">
        <v>5423</v>
      </c>
      <c r="AC1895" s="9"/>
      <c r="AD1895" s="9"/>
      <c r="AE1895" s="7" t="s">
        <v>5423</v>
      </c>
      <c r="AF1895" s="6"/>
      <c r="AG1895" s="7"/>
      <c r="AH1895" s="3" t="s">
        <v>5423</v>
      </c>
      <c r="AI1895" s="18" t="s">
        <v>5423</v>
      </c>
      <c r="AJ1895" s="18" t="s">
        <v>5423</v>
      </c>
      <c r="AK1895" s="18" t="s">
        <v>5423</v>
      </c>
      <c r="AL1895" s="18" t="s">
        <v>5423</v>
      </c>
      <c r="AM1895" s="18" t="s">
        <v>5423</v>
      </c>
      <c r="AN1895" s="18" t="s">
        <v>5423</v>
      </c>
      <c r="AO1895" s="18" t="s">
        <v>5423</v>
      </c>
      <c r="AP1895" s="18" t="s">
        <v>5423</v>
      </c>
      <c r="AQ1895" s="18" t="s">
        <v>5423</v>
      </c>
      <c r="AR1895" s="18" t="s">
        <v>5423</v>
      </c>
      <c r="AS1895" s="18" t="s">
        <v>5423</v>
      </c>
      <c r="AT1895" s="18" t="s">
        <v>5423</v>
      </c>
      <c r="AU1895" s="9" t="s">
        <v>5423</v>
      </c>
      <c r="AV1895" s="14"/>
      <c r="AW1895" s="14" t="s">
        <v>5423</v>
      </c>
      <c r="AX1895" s="14" t="str">
        <f>_xlfn.XLOOKUP(B1895,'[4]cell downs 18042026 17h'!$B:$B,'[4]cell downs 18042026 17h'!$B:$B,"")</f>
        <v/>
      </c>
      <c r="AY1895" s="14" t="str">
        <f>_xlfn.XLOOKUP(B1895,'[5]Cells Huawei 19042026 15h'!$B:$B,'[5]Cells Huawei 19042026 15h'!$B:$B,"")</f>
        <v/>
      </c>
      <c r="AZ1895" s="105" t="str">
        <f>_xlfn.XLOOKUP(B1895,'INCIDENT-04-23-2026'!E:E,'INCIDENT-04-23-2026'!F:F,"")</f>
        <v/>
      </c>
      <c r="BA1895" s="105" t="str">
        <f>_xlfn.XLOOKUP(B1895,'[6]Eneo 17H'!$C:$C,'[6]Eneo 17H'!$I:$I,"")</f>
        <v/>
      </c>
      <c r="BB1895" s="105" t="str">
        <f>_xlfn.XLOOKUP(B1895,[8]ALL!$B:$B,[8]ALL!$M:$M,"")</f>
        <v/>
      </c>
      <c r="BC1895" s="105" t="str">
        <f>_xlfn.XLOOKUP(B1895,'[6]Eneo 17H'!$C:$C,'[6]Eneo 17H'!$I:$I,"")</f>
        <v/>
      </c>
      <c r="BD1895" s="105" t="str">
        <f>_xlfn.XLOOKUP(B1895,'[7]Eneo 12H'!$C:$C,'[7]Eneo 12H'!$I:$I,"")</f>
        <v/>
      </c>
      <c r="BE1895" s="105" t="s">
        <v>5423</v>
      </c>
    </row>
    <row r="1896" spans="1:57" hidden="1" x14ac:dyDescent="0.3">
      <c r="A1896" s="1" t="s">
        <v>2311</v>
      </c>
      <c r="B1896" s="8" t="s">
        <v>2312</v>
      </c>
      <c r="C1896" s="3" t="str">
        <f>_xlfn.XLOOKUP(B1896,'[1]daily break down'!$D:$D,'[1]daily break down'!$E:$E,"")</f>
        <v>Yaounde</v>
      </c>
      <c r="D1896" s="1" t="s">
        <v>11</v>
      </c>
      <c r="E1896" s="1" t="s">
        <v>12</v>
      </c>
      <c r="F1896" s="3" t="s">
        <v>37</v>
      </c>
      <c r="G1896" s="1" t="s">
        <v>38</v>
      </c>
      <c r="H1896" s="27" t="str">
        <f>_xlfn.XLOOKUP(B1896,[2]CALCULATION!$B:$B,[2]CALCULATION!$H:$H,"")</f>
        <v>ZTE</v>
      </c>
      <c r="I1896" s="23">
        <v>0</v>
      </c>
      <c r="J1896" s="23">
        <v>0</v>
      </c>
      <c r="K1896" s="23">
        <v>0</v>
      </c>
      <c r="L1896" s="23">
        <v>0</v>
      </c>
      <c r="M1896" s="23">
        <v>0</v>
      </c>
      <c r="N1896" s="23">
        <v>0</v>
      </c>
      <c r="O1896" s="23">
        <v>1.1271769496594319E-2</v>
      </c>
      <c r="P1896" s="103" t="s">
        <v>6554</v>
      </c>
      <c r="Q1896" s="36" t="s">
        <v>5796</v>
      </c>
      <c r="R1896" s="36"/>
      <c r="S1896" s="35" t="str" cm="1">
        <f t="array" ref="S1896">IFERROR(_xlfn.IFS(
U1896="MPR ISSUE","PDH",
U1896="BSS Hardware Issue","BSS",
U1896="Sites strategiques, MLL, Pylone, etc.","ENVTECH",
U1896="AKTIVCO DEFAUT GE &amp; POWER Cabinet","AKTIVCO",
U1896="AKTIVCO Coupure ENEO &amp; Baisse de tension","AKTIVCO GRID ONLY",
U1896="Coupure ENEO &amp; Baisse de tension","IHS GRID ONLY",
U1896="Defaut GE &amp; POWER Cabinet","IHS",
U1896="Sharing","Partners",
U1896="Sites strategiques &amp; DataCenter","SST &amp; DC",
U1896="Exclu","Exclu",
U1896="SAT","SAT",
U1896="SPARE-ISSUE","SPARE-ISSUE",
U1896="Fiber CAmtel","TRANS_FO_CAMTEL",
U1896="Fiber AOF","Fiber AOF",
U1896="Projet OCM (HUAWEI)","TRAVAUX-HUAWEI",
U1896="Projet OCM (NOKIA)","TRAVAUX-NOKIA",
U1896="ACCESS-ISSUE","ACCESS-ISSUE",
U1896="Projet OCM (ZTE, NOKIA, autres projets)","TRAVAUX OCM",
U1896="No root CAuse","No root cause",
U1896="ODU HS","PDH",
U1896="IP &amp; VLAN","PDH",
U1896="Warehouse HUAWEI","SPARE-ISSUE",
U1896="SPARE-HS","SPARE-ISSUE",
U1896="Power Telco","BSS",U1896="no impacts","no impacts"
),"")</f>
        <v/>
      </c>
      <c r="T1896" s="35" t="str" cm="1">
        <f t="array" ref="T1896">IFERROR(_xlfn.IFS(
U1896="MPR ISSUE","TX ISSUE",
U1896="BSS Hardware Issue","RAN ISSUE",
U1896="Sites strategiques, MLL, Pylone, etc.","ENVTECH",
U1896="AKTIVCO DEFAUT GE &amp; POWER Cabinet","POWER ISSUE",
U1896="AKTIVCO Coupure ENEO &amp; Baisse de tension","POWER ISSUE",
U1896="Coupure ENEO &amp; Baisse de tension","POWER ISSUE",
U1896="Defaut GE &amp; POWER Cabinet","POWER ISSUE",
U1896="Sharing","POWER ISSUE",
U1896="Sites strategiques &amp; DataCenter","POWER ISSUE",
U1896="Exclu","Exclu",
U1896="SAT","TX ISSUE",
U1896="SPARE-ISSUE","SPARE-ISSUE",
U1896="Fiber CAmtel","TX ISSUE",
U1896="Fiber AOF","TX ISSUE",
U1896="Projet OCM (HUAWEI)","TRAVAUX-HUAWEI",
U1896="Projet OCM (NOKIA)","TRAVAUX -NOKIA",
U1896="ACCESS-ISSUE","ACCESS-ISSUE",
U1896="Projet OCM (ZTE, NOKIA, autres projets)","TRAVAUX OCM",
U1896="No root CAuse","No root cause",
U1896="ODU HS","TX ISSUE",
U1896="IP &amp; VLAN","TX ISSUE",
U1896="Warehouse HUAWEI","SPARE-ISSUE",
U1896="SPARE-HS","SPARE-ISSUE",
U1896="Power Telco","RAN ISSUE",U1896="no impacts","no impacts"
),"")</f>
        <v/>
      </c>
      <c r="U1896" s="28"/>
      <c r="V1896" s="35" t="str" cm="1">
        <f t="array" ref="V1896">IFERROR(_xlfn.IFS(
U1896="MPR ISSUE","ACTIVE",
U1896="BSS Hardware Issue","ACTIVE",
U1896="Sites strategiques, MLL, Pylone, etc.","PASSIVE",
U1896="AKTIVCO DEFAUT GE &amp; POWER Cabinet","PASSIVE",
U1896="AKTIVCO Coupure ENEO &amp; Baisse de tension","PASSIVE",
U1896="Coupure ENEO &amp; Baisse de tension","PASSIVE",
U1896="Defaut GE &amp; POWER Cabinet","PASSIVE",
U1896="Sharing","PASSIVE",
U1896="Sites strategiques &amp; DataCenter","PASSIVE",
U1896="Exclu","Exclu",
U1896="SAT","ACTIVE",
U1896="SPARE-ISSUE","SPARE-ISSUE",
U1896="Fiber CAmtel","ACTIVE",
U1896="Fiber AOF","ACTIVE",
U1896="Projet OCM (HUAWEI)","PLANNED WORKS",
U1896="Projet OCM (NOKIA)","PLANNED WORKS",
U1896="ACCESS-ISSUE","ACCESS-ISSUE",
U1896="Projet OCM (ZTE, NOKIA, autres projets)","PLANNED WORKS",
U1896="No root CAuse","No root cause",
U1896="ODU HS","ACTIVE",
U1896="IP &amp; VLAN","ACTIVE",
U1896="Warehouse HUAWEI","SPARE-ISSUE",
U1896="SPARE-HS","SPARE-ISSUE",
U1896="Power Telco","ACTIVE",U1896="no impacts","no impacts"
),"")</f>
        <v/>
      </c>
      <c r="W1896" s="102"/>
      <c r="X1896" s="102"/>
      <c r="Y1896" s="102"/>
      <c r="Z1896" s="102"/>
      <c r="AA1896" s="102"/>
      <c r="AB1896" s="104" t="s">
        <v>5423</v>
      </c>
      <c r="AC1896" s="9"/>
      <c r="AD1896" s="9"/>
      <c r="AE1896" s="7" t="s">
        <v>5423</v>
      </c>
      <c r="AF1896" s="6"/>
      <c r="AG1896" s="7"/>
      <c r="AH1896" s="3" t="s">
        <v>5423</v>
      </c>
      <c r="AI1896" s="18" t="s">
        <v>5423</v>
      </c>
      <c r="AJ1896" s="18" t="s">
        <v>5423</v>
      </c>
      <c r="AK1896" s="18" t="s">
        <v>5423</v>
      </c>
      <c r="AL1896" s="18" t="s">
        <v>5423</v>
      </c>
      <c r="AM1896" s="18" t="s">
        <v>5423</v>
      </c>
      <c r="AN1896" s="18" t="s">
        <v>5423</v>
      </c>
      <c r="AO1896" s="18" t="s">
        <v>5423</v>
      </c>
      <c r="AP1896" s="18" t="s">
        <v>5423</v>
      </c>
      <c r="AQ1896" s="18" t="s">
        <v>5423</v>
      </c>
      <c r="AR1896" s="18" t="s">
        <v>5423</v>
      </c>
      <c r="AS1896" s="18" t="s">
        <v>5423</v>
      </c>
      <c r="AT1896" s="18" t="s">
        <v>5423</v>
      </c>
      <c r="AU1896" s="9" t="s">
        <v>5423</v>
      </c>
      <c r="AV1896" s="14"/>
      <c r="AW1896" s="14" t="s">
        <v>5423</v>
      </c>
      <c r="AX1896" s="14" t="str">
        <f>_xlfn.XLOOKUP(B1896,'[4]cell downs 18042026 17h'!$B:$B,'[4]cell downs 18042026 17h'!$B:$B,"")</f>
        <v/>
      </c>
      <c r="AY1896" s="14" t="str">
        <f>_xlfn.XLOOKUP(B1896,'[5]Cells Huawei 19042026 15h'!$B:$B,'[5]Cells Huawei 19042026 15h'!$B:$B,"")</f>
        <v/>
      </c>
      <c r="AZ1896" s="105" t="str">
        <f>_xlfn.XLOOKUP(B1896,'INCIDENT-04-23-2026'!E:E,'INCIDENT-04-23-2026'!F:F,"")</f>
        <v/>
      </c>
      <c r="BA1896" s="105" t="str">
        <f>_xlfn.XLOOKUP(B1896,'[6]Eneo 17H'!$C:$C,'[6]Eneo 17H'!$I:$I,"")</f>
        <v/>
      </c>
      <c r="BB1896" s="105" t="str">
        <f>_xlfn.XLOOKUP(B1896,[8]ALL!$B:$B,[8]ALL!$M:$M,"")</f>
        <v/>
      </c>
      <c r="BC1896" s="105" t="str">
        <f>_xlfn.XLOOKUP(B1896,'[6]Eneo 17H'!$C:$C,'[6]Eneo 17H'!$I:$I,"")</f>
        <v/>
      </c>
      <c r="BD1896" s="105" t="str">
        <f>_xlfn.XLOOKUP(B1896,'[7]Eneo 12H'!$C:$C,'[7]Eneo 12H'!$I:$I,"")</f>
        <v/>
      </c>
      <c r="BE1896" s="105" t="s">
        <v>5423</v>
      </c>
    </row>
    <row r="1897" spans="1:57" hidden="1" x14ac:dyDescent="0.3">
      <c r="A1897" s="1" t="s">
        <v>2424</v>
      </c>
      <c r="B1897" s="8" t="s">
        <v>2425</v>
      </c>
      <c r="C1897" s="3" t="str">
        <f>_xlfn.XLOOKUP(B1897,'[1]daily break down'!$D:$D,'[1]daily break down'!$E:$E,"")</f>
        <v>CENTRE</v>
      </c>
      <c r="D1897" s="1" t="s">
        <v>21</v>
      </c>
      <c r="E1897" s="1" t="s">
        <v>30</v>
      </c>
      <c r="F1897" s="3" t="s">
        <v>69</v>
      </c>
      <c r="G1897" s="1" t="s">
        <v>502</v>
      </c>
      <c r="H1897" s="27" t="str">
        <f>_xlfn.XLOOKUP(B1897,[2]CALCULATION!$B:$B,[2]CALCULATION!$H:$H,"")</f>
        <v>ZTE</v>
      </c>
      <c r="I1897" s="23">
        <v>0</v>
      </c>
      <c r="J1897" s="23">
        <v>0</v>
      </c>
      <c r="K1897" s="23">
        <v>0</v>
      </c>
      <c r="L1897" s="23">
        <v>0</v>
      </c>
      <c r="M1897" s="23">
        <v>0</v>
      </c>
      <c r="N1897" s="23">
        <v>0</v>
      </c>
      <c r="O1897" s="23">
        <v>0</v>
      </c>
      <c r="P1897" s="103" t="s">
        <v>6554</v>
      </c>
      <c r="Q1897" s="36" t="s">
        <v>5796</v>
      </c>
      <c r="R1897" s="36"/>
      <c r="S1897" s="35" t="str" cm="1">
        <f t="array" ref="S1897">IFERROR(_xlfn.IFS(
U1897="MPR ISSUE","PDH",
U1897="BSS Hardware Issue","BSS",
U1897="Sites strategiques, MLL, Pylone, etc.","ENVTECH",
U1897="AKTIVCO DEFAUT GE &amp; POWER Cabinet","AKTIVCO",
U1897="AKTIVCO Coupure ENEO &amp; Baisse de tension","AKTIVCO GRID ONLY",
U1897="Coupure ENEO &amp; Baisse de tension","IHS GRID ONLY",
U1897="Defaut GE &amp; POWER Cabinet","IHS",
U1897="Sharing","Partners",
U1897="Sites strategiques &amp; DataCenter","SST &amp; DC",
U1897="Exclu","Exclu",
U1897="SAT","SAT",
U1897="SPARE-ISSUE","SPARE-ISSUE",
U1897="Fiber CAmtel","TRANS_FO_CAMTEL",
U1897="Fiber AOF","Fiber AOF",
U1897="Projet OCM (HUAWEI)","TRAVAUX-HUAWEI",
U1897="Projet OCM (NOKIA)","TRAVAUX-NOKIA",
U1897="ACCESS-ISSUE","ACCESS-ISSUE",
U1897="Projet OCM (ZTE, NOKIA, autres projets)","TRAVAUX OCM",
U1897="No root CAuse","No root cause",
U1897="ODU HS","PDH",
U1897="IP &amp; VLAN","PDH",
U1897="Warehouse HUAWEI","SPARE-ISSUE",
U1897="SPARE-HS","SPARE-ISSUE",
U1897="Power Telco","BSS",U1897="no impacts","no impacts"
),"")</f>
        <v/>
      </c>
      <c r="T1897" s="35" t="str" cm="1">
        <f t="array" ref="T1897">IFERROR(_xlfn.IFS(
U1897="MPR ISSUE","TX ISSUE",
U1897="BSS Hardware Issue","RAN ISSUE",
U1897="Sites strategiques, MLL, Pylone, etc.","ENVTECH",
U1897="AKTIVCO DEFAUT GE &amp; POWER Cabinet","POWER ISSUE",
U1897="AKTIVCO Coupure ENEO &amp; Baisse de tension","POWER ISSUE",
U1897="Coupure ENEO &amp; Baisse de tension","POWER ISSUE",
U1897="Defaut GE &amp; POWER Cabinet","POWER ISSUE",
U1897="Sharing","POWER ISSUE",
U1897="Sites strategiques &amp; DataCenter","POWER ISSUE",
U1897="Exclu","Exclu",
U1897="SAT","TX ISSUE",
U1897="SPARE-ISSUE","SPARE-ISSUE",
U1897="Fiber CAmtel","TX ISSUE",
U1897="Fiber AOF","TX ISSUE",
U1897="Projet OCM (HUAWEI)","TRAVAUX-HUAWEI",
U1897="Projet OCM (NOKIA)","TRAVAUX -NOKIA",
U1897="ACCESS-ISSUE","ACCESS-ISSUE",
U1897="Projet OCM (ZTE, NOKIA, autres projets)","TRAVAUX OCM",
U1897="No root CAuse","No root cause",
U1897="ODU HS","TX ISSUE",
U1897="IP &amp; VLAN","TX ISSUE",
U1897="Warehouse HUAWEI","SPARE-ISSUE",
U1897="SPARE-HS","SPARE-ISSUE",
U1897="Power Telco","RAN ISSUE",U1897="no impacts","no impacts"
),"")</f>
        <v/>
      </c>
      <c r="U1897" s="28"/>
      <c r="V1897" s="35" t="str" cm="1">
        <f t="array" ref="V1897">IFERROR(_xlfn.IFS(
U1897="MPR ISSUE","ACTIVE",
U1897="BSS Hardware Issue","ACTIVE",
U1897="Sites strategiques, MLL, Pylone, etc.","PASSIVE",
U1897="AKTIVCO DEFAUT GE &amp; POWER Cabinet","PASSIVE",
U1897="AKTIVCO Coupure ENEO &amp; Baisse de tension","PASSIVE",
U1897="Coupure ENEO &amp; Baisse de tension","PASSIVE",
U1897="Defaut GE &amp; POWER Cabinet","PASSIVE",
U1897="Sharing","PASSIVE",
U1897="Sites strategiques &amp; DataCenter","PASSIVE",
U1897="Exclu","Exclu",
U1897="SAT","ACTIVE",
U1897="SPARE-ISSUE","SPARE-ISSUE",
U1897="Fiber CAmtel","ACTIVE",
U1897="Fiber AOF","ACTIVE",
U1897="Projet OCM (HUAWEI)","PLANNED WORKS",
U1897="Projet OCM (NOKIA)","PLANNED WORKS",
U1897="ACCESS-ISSUE","ACCESS-ISSUE",
U1897="Projet OCM (ZTE, NOKIA, autres projets)","PLANNED WORKS",
U1897="No root CAuse","No root cause",
U1897="ODU HS","ACTIVE",
U1897="IP &amp; VLAN","ACTIVE",
U1897="Warehouse HUAWEI","SPARE-ISSUE",
U1897="SPARE-HS","SPARE-ISSUE",
U1897="Power Telco","ACTIVE",U1897="no impacts","no impacts"
),"")</f>
        <v/>
      </c>
      <c r="W1897" s="102"/>
      <c r="X1897" s="102"/>
      <c r="Y1897" s="102"/>
      <c r="Z1897" s="102"/>
      <c r="AA1897" s="102"/>
      <c r="AB1897" s="104" t="s">
        <v>5423</v>
      </c>
      <c r="AC1897" s="9"/>
      <c r="AD1897" s="9"/>
      <c r="AE1897" s="7" t="s">
        <v>5423</v>
      </c>
      <c r="AF1897" s="6"/>
      <c r="AG1897" s="7"/>
      <c r="AH1897" s="3" t="s">
        <v>5423</v>
      </c>
      <c r="AI1897" s="18" t="s">
        <v>5423</v>
      </c>
      <c r="AJ1897" s="18" t="s">
        <v>5423</v>
      </c>
      <c r="AK1897" s="18" t="s">
        <v>5423</v>
      </c>
      <c r="AL1897" s="18" t="s">
        <v>5423</v>
      </c>
      <c r="AM1897" s="18" t="s">
        <v>5423</v>
      </c>
      <c r="AN1897" s="18" t="s">
        <v>5423</v>
      </c>
      <c r="AO1897" s="18" t="s">
        <v>5423</v>
      </c>
      <c r="AP1897" s="18" t="s">
        <v>5423</v>
      </c>
      <c r="AQ1897" s="18" t="s">
        <v>5423</v>
      </c>
      <c r="AR1897" s="18" t="s">
        <v>5423</v>
      </c>
      <c r="AS1897" s="18" t="s">
        <v>5423</v>
      </c>
      <c r="AT1897" s="18" t="s">
        <v>5423</v>
      </c>
      <c r="AU1897" s="9" t="s">
        <v>5423</v>
      </c>
      <c r="AV1897" s="14"/>
      <c r="AW1897" s="14" t="s">
        <v>5423</v>
      </c>
      <c r="AX1897" s="14" t="str">
        <f>_xlfn.XLOOKUP(B1897,'[4]cell downs 18042026 17h'!$B:$B,'[4]cell downs 18042026 17h'!$B:$B,"")</f>
        <v/>
      </c>
      <c r="AY1897" s="14" t="str">
        <f>_xlfn.XLOOKUP(B1897,'[5]Cells Huawei 19042026 15h'!$B:$B,'[5]Cells Huawei 19042026 15h'!$B:$B,"")</f>
        <v/>
      </c>
      <c r="AZ1897" s="105" t="str">
        <f>_xlfn.XLOOKUP(B1897,'INCIDENT-04-23-2026'!E:E,'INCIDENT-04-23-2026'!F:F,"")</f>
        <v/>
      </c>
      <c r="BA1897" s="105" t="str">
        <f>_xlfn.XLOOKUP(B1897,'[6]Eneo 17H'!$C:$C,'[6]Eneo 17H'!$I:$I,"")</f>
        <v/>
      </c>
      <c r="BB1897" s="105" t="str">
        <f>_xlfn.XLOOKUP(B1897,[8]ALL!$B:$B,[8]ALL!$M:$M,"")</f>
        <v/>
      </c>
      <c r="BC1897" s="105" t="str">
        <f>_xlfn.XLOOKUP(B1897,'[6]Eneo 17H'!$C:$C,'[6]Eneo 17H'!$I:$I,"")</f>
        <v/>
      </c>
      <c r="BD1897" s="105" t="str">
        <f>_xlfn.XLOOKUP(B1897,'[7]Eneo 12H'!$C:$C,'[7]Eneo 12H'!$I:$I,"")</f>
        <v/>
      </c>
      <c r="BE1897" s="105" t="s">
        <v>5423</v>
      </c>
    </row>
    <row r="1898" spans="1:57" hidden="1" x14ac:dyDescent="0.3">
      <c r="A1898" s="1" t="s">
        <v>2459</v>
      </c>
      <c r="B1898" s="8" t="s">
        <v>2460</v>
      </c>
      <c r="C1898" s="3" t="str">
        <f>_xlfn.XLOOKUP(B1898,'[1]daily break down'!$D:$D,'[1]daily break down'!$E:$E,"")</f>
        <v>Douala</v>
      </c>
      <c r="D1898" s="1" t="s">
        <v>11</v>
      </c>
      <c r="E1898" s="1" t="s">
        <v>12</v>
      </c>
      <c r="F1898" s="3" t="s">
        <v>31</v>
      </c>
      <c r="G1898" s="1" t="s">
        <v>32</v>
      </c>
      <c r="H1898" s="27" t="str">
        <f>_xlfn.XLOOKUP(B1898,[2]CALCULATION!$B:$B,[2]CALCULATION!$H:$H,"")</f>
        <v>ZTE</v>
      </c>
      <c r="I1898" s="23">
        <v>0</v>
      </c>
      <c r="J1898" s="23">
        <v>0</v>
      </c>
      <c r="K1898" s="23">
        <v>0</v>
      </c>
      <c r="L1898" s="23">
        <v>0</v>
      </c>
      <c r="M1898" s="23">
        <v>0</v>
      </c>
      <c r="N1898" s="23">
        <v>0</v>
      </c>
      <c r="O1898" s="23">
        <v>0</v>
      </c>
      <c r="P1898" s="103" t="s">
        <v>6554</v>
      </c>
      <c r="Q1898" s="36" t="s">
        <v>5796</v>
      </c>
      <c r="R1898" s="36"/>
      <c r="S1898" s="35" t="str" cm="1">
        <f t="array" ref="S1898">IFERROR(_xlfn.IFS(
U1898="MPR ISSUE","PDH",
U1898="BSS Hardware Issue","BSS",
U1898="Sites strategiques, MLL, Pylone, etc.","ENVTECH",
U1898="AKTIVCO DEFAUT GE &amp; POWER Cabinet","AKTIVCO",
U1898="AKTIVCO Coupure ENEO &amp; Baisse de tension","AKTIVCO GRID ONLY",
U1898="Coupure ENEO &amp; Baisse de tension","IHS GRID ONLY",
U1898="Defaut GE &amp; POWER Cabinet","IHS",
U1898="Sharing","Partners",
U1898="Sites strategiques &amp; DataCenter","SST &amp; DC",
U1898="Exclu","Exclu",
U1898="SAT","SAT",
U1898="SPARE-ISSUE","SPARE-ISSUE",
U1898="Fiber CAmtel","TRANS_FO_CAMTEL",
U1898="Fiber AOF","Fiber AOF",
U1898="Projet OCM (HUAWEI)","TRAVAUX-HUAWEI",
U1898="Projet OCM (NOKIA)","TRAVAUX-NOKIA",
U1898="ACCESS-ISSUE","ACCESS-ISSUE",
U1898="Projet OCM (ZTE, NOKIA, autres projets)","TRAVAUX OCM",
U1898="No root CAuse","No root cause",
U1898="ODU HS","PDH",
U1898="IP &amp; VLAN","PDH",
U1898="Warehouse HUAWEI","SPARE-ISSUE",
U1898="SPARE-HS","SPARE-ISSUE",
U1898="Power Telco","BSS",U1898="no impacts","no impacts"
),"")</f>
        <v/>
      </c>
      <c r="T1898" s="35" t="str" cm="1">
        <f t="array" ref="T1898">IFERROR(_xlfn.IFS(
U1898="MPR ISSUE","TX ISSUE",
U1898="BSS Hardware Issue","RAN ISSUE",
U1898="Sites strategiques, MLL, Pylone, etc.","ENVTECH",
U1898="AKTIVCO DEFAUT GE &amp; POWER Cabinet","POWER ISSUE",
U1898="AKTIVCO Coupure ENEO &amp; Baisse de tension","POWER ISSUE",
U1898="Coupure ENEO &amp; Baisse de tension","POWER ISSUE",
U1898="Defaut GE &amp; POWER Cabinet","POWER ISSUE",
U1898="Sharing","POWER ISSUE",
U1898="Sites strategiques &amp; DataCenter","POWER ISSUE",
U1898="Exclu","Exclu",
U1898="SAT","TX ISSUE",
U1898="SPARE-ISSUE","SPARE-ISSUE",
U1898="Fiber CAmtel","TX ISSUE",
U1898="Fiber AOF","TX ISSUE",
U1898="Projet OCM (HUAWEI)","TRAVAUX-HUAWEI",
U1898="Projet OCM (NOKIA)","TRAVAUX -NOKIA",
U1898="ACCESS-ISSUE","ACCESS-ISSUE",
U1898="Projet OCM (ZTE, NOKIA, autres projets)","TRAVAUX OCM",
U1898="No root CAuse","No root cause",
U1898="ODU HS","TX ISSUE",
U1898="IP &amp; VLAN","TX ISSUE",
U1898="Warehouse HUAWEI","SPARE-ISSUE",
U1898="SPARE-HS","SPARE-ISSUE",
U1898="Power Telco","RAN ISSUE",U1898="no impacts","no impacts"
),"")</f>
        <v/>
      </c>
      <c r="U1898" s="28"/>
      <c r="V1898" s="35" t="str" cm="1">
        <f t="array" ref="V1898">IFERROR(_xlfn.IFS(
U1898="MPR ISSUE","ACTIVE",
U1898="BSS Hardware Issue","ACTIVE",
U1898="Sites strategiques, MLL, Pylone, etc.","PASSIVE",
U1898="AKTIVCO DEFAUT GE &amp; POWER Cabinet","PASSIVE",
U1898="AKTIVCO Coupure ENEO &amp; Baisse de tension","PASSIVE",
U1898="Coupure ENEO &amp; Baisse de tension","PASSIVE",
U1898="Defaut GE &amp; POWER Cabinet","PASSIVE",
U1898="Sharing","PASSIVE",
U1898="Sites strategiques &amp; DataCenter","PASSIVE",
U1898="Exclu","Exclu",
U1898="SAT","ACTIVE",
U1898="SPARE-ISSUE","SPARE-ISSUE",
U1898="Fiber CAmtel","ACTIVE",
U1898="Fiber AOF","ACTIVE",
U1898="Projet OCM (HUAWEI)","PLANNED WORKS",
U1898="Projet OCM (NOKIA)","PLANNED WORKS",
U1898="ACCESS-ISSUE","ACCESS-ISSUE",
U1898="Projet OCM (ZTE, NOKIA, autres projets)","PLANNED WORKS",
U1898="No root CAuse","No root cause",
U1898="ODU HS","ACTIVE",
U1898="IP &amp; VLAN","ACTIVE",
U1898="Warehouse HUAWEI","SPARE-ISSUE",
U1898="SPARE-HS","SPARE-ISSUE",
U1898="Power Telco","ACTIVE",U1898="no impacts","no impacts"
),"")</f>
        <v/>
      </c>
      <c r="W1898" s="102"/>
      <c r="X1898" s="102"/>
      <c r="Y1898" s="102"/>
      <c r="Z1898" s="102"/>
      <c r="AA1898" s="102"/>
      <c r="AB1898" s="104" t="s">
        <v>5423</v>
      </c>
      <c r="AC1898" s="9"/>
      <c r="AD1898" s="9"/>
      <c r="AE1898" s="7" t="s">
        <v>5423</v>
      </c>
      <c r="AF1898" s="6"/>
      <c r="AG1898" s="7"/>
      <c r="AH1898" s="3" t="s">
        <v>5423</v>
      </c>
      <c r="AI1898" s="18" t="s">
        <v>5423</v>
      </c>
      <c r="AJ1898" s="18" t="s">
        <v>5423</v>
      </c>
      <c r="AK1898" s="18" t="s">
        <v>5423</v>
      </c>
      <c r="AL1898" s="18" t="s">
        <v>5423</v>
      </c>
      <c r="AM1898" s="18" t="s">
        <v>5423</v>
      </c>
      <c r="AN1898" s="18" t="s">
        <v>5423</v>
      </c>
      <c r="AO1898" s="18" t="s">
        <v>5423</v>
      </c>
      <c r="AP1898" s="18" t="s">
        <v>5423</v>
      </c>
      <c r="AQ1898" s="18" t="s">
        <v>5423</v>
      </c>
      <c r="AR1898" s="18" t="s">
        <v>5423</v>
      </c>
      <c r="AS1898" s="18" t="s">
        <v>5423</v>
      </c>
      <c r="AT1898" s="18" t="s">
        <v>5423</v>
      </c>
      <c r="AU1898" s="9" t="s">
        <v>5423</v>
      </c>
      <c r="AV1898" s="14"/>
      <c r="AW1898" s="14" t="s">
        <v>5423</v>
      </c>
      <c r="AX1898" s="14" t="str">
        <f>_xlfn.XLOOKUP(B1898,'[4]cell downs 18042026 17h'!$B:$B,'[4]cell downs 18042026 17h'!$B:$B,"")</f>
        <v/>
      </c>
      <c r="AY1898" s="14" t="str">
        <f>_xlfn.XLOOKUP(B1898,'[5]Cells Huawei 19042026 15h'!$B:$B,'[5]Cells Huawei 19042026 15h'!$B:$B,"")</f>
        <v/>
      </c>
      <c r="AZ1898" s="105" t="str">
        <f>_xlfn.XLOOKUP(B1898,'INCIDENT-04-23-2026'!E:E,'INCIDENT-04-23-2026'!F:F,"")</f>
        <v/>
      </c>
      <c r="BA1898" s="105" t="str">
        <f>_xlfn.XLOOKUP(B1898,'[6]Eneo 17H'!$C:$C,'[6]Eneo 17H'!$I:$I,"")</f>
        <v/>
      </c>
      <c r="BB1898" s="105" t="str">
        <f>_xlfn.XLOOKUP(B1898,[8]ALL!$B:$B,[8]ALL!$M:$M,"")</f>
        <v/>
      </c>
      <c r="BC1898" s="105" t="str">
        <f>_xlfn.XLOOKUP(B1898,'[6]Eneo 17H'!$C:$C,'[6]Eneo 17H'!$I:$I,"")</f>
        <v/>
      </c>
      <c r="BD1898" s="105" t="str">
        <f>_xlfn.XLOOKUP(B1898,'[7]Eneo 12H'!$C:$C,'[7]Eneo 12H'!$I:$I,"")</f>
        <v/>
      </c>
      <c r="BE1898" s="105" t="s">
        <v>5423</v>
      </c>
    </row>
    <row r="1899" spans="1:57" hidden="1" x14ac:dyDescent="0.3">
      <c r="A1899" s="1" t="s">
        <v>2636</v>
      </c>
      <c r="B1899" s="8" t="s">
        <v>2637</v>
      </c>
      <c r="C1899" s="3" t="str">
        <f>_xlfn.XLOOKUP(B1899,'[1]daily break down'!$D:$D,'[1]daily break down'!$E:$E,"")</f>
        <v>Bafoussam</v>
      </c>
      <c r="D1899" s="1" t="s">
        <v>11</v>
      </c>
      <c r="E1899" s="1" t="s">
        <v>12</v>
      </c>
      <c r="F1899" s="3" t="s">
        <v>102</v>
      </c>
      <c r="G1899" s="1" t="s">
        <v>299</v>
      </c>
      <c r="H1899" s="25" t="str">
        <f>_xlfn.XLOOKUP(B1899,[2]CALCULATION!$B:$B,[2]CALCULATION!$H:$H,"")</f>
        <v>Huawei</v>
      </c>
      <c r="I1899" s="23">
        <v>0</v>
      </c>
      <c r="J1899" s="23">
        <v>0</v>
      </c>
      <c r="K1899" s="23">
        <v>0</v>
      </c>
      <c r="L1899" s="23">
        <v>0</v>
      </c>
      <c r="M1899" s="23">
        <v>0</v>
      </c>
      <c r="N1899" s="23">
        <v>0</v>
      </c>
      <c r="O1899" s="23">
        <v>0</v>
      </c>
      <c r="P1899" s="103" t="s">
        <v>6554</v>
      </c>
      <c r="Q1899" s="36" t="s">
        <v>5796</v>
      </c>
      <c r="R1899" s="36"/>
      <c r="S1899" s="35" t="str" cm="1">
        <f t="array" ref="S1899">IFERROR(_xlfn.IFS(
U1899="MPR ISSUE","PDH",
U1899="BSS Hardware Issue","BSS",
U1899="Sites strategiques, MLL, Pylone, etc.","ENVTECH",
U1899="AKTIVCO DEFAUT GE &amp; POWER Cabinet","AKTIVCO",
U1899="AKTIVCO Coupure ENEO &amp; Baisse de tension","AKTIVCO GRID ONLY",
U1899="Coupure ENEO &amp; Baisse de tension","IHS GRID ONLY",
U1899="Defaut GE &amp; POWER Cabinet","IHS",
U1899="Sharing","Partners",
U1899="Sites strategiques &amp; DataCenter","SST &amp; DC",
U1899="Exclu","Exclu",
U1899="SAT","SAT",
U1899="SPARE-ISSUE","SPARE-ISSUE",
U1899="Fiber CAmtel","TRANS_FO_CAMTEL",
U1899="Fiber AOF","Fiber AOF",
U1899="Projet OCM (HUAWEI)","TRAVAUX-HUAWEI",
U1899="Projet OCM (NOKIA)","TRAVAUX-NOKIA",
U1899="ACCESS-ISSUE","ACCESS-ISSUE",
U1899="Projet OCM (ZTE, NOKIA, autres projets)","TRAVAUX OCM",
U1899="No root CAuse","No root cause",
U1899="ODU HS","PDH",
U1899="IP &amp; VLAN","PDH",
U1899="Warehouse HUAWEI","SPARE-ISSUE",
U1899="SPARE-HS","SPARE-ISSUE",
U1899="Power Telco","BSS",U1899="no impacts","no impacts"
),"")</f>
        <v/>
      </c>
      <c r="T1899" s="35" t="str" cm="1">
        <f t="array" ref="T1899">IFERROR(_xlfn.IFS(
U1899="MPR ISSUE","TX ISSUE",
U1899="BSS Hardware Issue","RAN ISSUE",
U1899="Sites strategiques, MLL, Pylone, etc.","ENVTECH",
U1899="AKTIVCO DEFAUT GE &amp; POWER Cabinet","POWER ISSUE",
U1899="AKTIVCO Coupure ENEO &amp; Baisse de tension","POWER ISSUE",
U1899="Coupure ENEO &amp; Baisse de tension","POWER ISSUE",
U1899="Defaut GE &amp; POWER Cabinet","POWER ISSUE",
U1899="Sharing","POWER ISSUE",
U1899="Sites strategiques &amp; DataCenter","POWER ISSUE",
U1899="Exclu","Exclu",
U1899="SAT","TX ISSUE",
U1899="SPARE-ISSUE","SPARE-ISSUE",
U1899="Fiber CAmtel","TX ISSUE",
U1899="Fiber AOF","TX ISSUE",
U1899="Projet OCM (HUAWEI)","TRAVAUX-HUAWEI",
U1899="Projet OCM (NOKIA)","TRAVAUX -NOKIA",
U1899="ACCESS-ISSUE","ACCESS-ISSUE",
U1899="Projet OCM (ZTE, NOKIA, autres projets)","TRAVAUX OCM",
U1899="No root CAuse","No root cause",
U1899="ODU HS","TX ISSUE",
U1899="IP &amp; VLAN","TX ISSUE",
U1899="Warehouse HUAWEI","SPARE-ISSUE",
U1899="SPARE-HS","SPARE-ISSUE",
U1899="Power Telco","RAN ISSUE",U1899="no impacts","no impacts"
),"")</f>
        <v/>
      </c>
      <c r="U1899" s="28"/>
      <c r="V1899" s="35" t="str" cm="1">
        <f t="array" ref="V1899">IFERROR(_xlfn.IFS(
U1899="MPR ISSUE","ACTIVE",
U1899="BSS Hardware Issue","ACTIVE",
U1899="Sites strategiques, MLL, Pylone, etc.","PASSIVE",
U1899="AKTIVCO DEFAUT GE &amp; POWER Cabinet","PASSIVE",
U1899="AKTIVCO Coupure ENEO &amp; Baisse de tension","PASSIVE",
U1899="Coupure ENEO &amp; Baisse de tension","PASSIVE",
U1899="Defaut GE &amp; POWER Cabinet","PASSIVE",
U1899="Sharing","PASSIVE",
U1899="Sites strategiques &amp; DataCenter","PASSIVE",
U1899="Exclu","Exclu",
U1899="SAT","ACTIVE",
U1899="SPARE-ISSUE","SPARE-ISSUE",
U1899="Fiber CAmtel","ACTIVE",
U1899="Fiber AOF","ACTIVE",
U1899="Projet OCM (HUAWEI)","PLANNED WORKS",
U1899="Projet OCM (NOKIA)","PLANNED WORKS",
U1899="ACCESS-ISSUE","ACCESS-ISSUE",
U1899="Projet OCM (ZTE, NOKIA, autres projets)","PLANNED WORKS",
U1899="No root CAuse","No root cause",
U1899="ODU HS","ACTIVE",
U1899="IP &amp; VLAN","ACTIVE",
U1899="Warehouse HUAWEI","SPARE-ISSUE",
U1899="SPARE-HS","SPARE-ISSUE",
U1899="Power Telco","ACTIVE",U1899="no impacts","no impacts"
),"")</f>
        <v/>
      </c>
      <c r="W1899" s="102"/>
      <c r="X1899" s="102"/>
      <c r="Y1899" s="102"/>
      <c r="Z1899" s="102"/>
      <c r="AA1899" s="102"/>
      <c r="AB1899" s="104" t="s">
        <v>5423</v>
      </c>
      <c r="AC1899" s="9"/>
      <c r="AD1899" s="9"/>
      <c r="AE1899" s="7" t="s">
        <v>5423</v>
      </c>
      <c r="AF1899" s="6"/>
      <c r="AG1899" s="7"/>
      <c r="AH1899" s="3" t="s">
        <v>5423</v>
      </c>
      <c r="AI1899" s="18" t="s">
        <v>5423</v>
      </c>
      <c r="AJ1899" s="18" t="s">
        <v>5423</v>
      </c>
      <c r="AK1899" s="18" t="s">
        <v>5423</v>
      </c>
      <c r="AL1899" s="18" t="s">
        <v>5423</v>
      </c>
      <c r="AM1899" s="18" t="s">
        <v>5423</v>
      </c>
      <c r="AN1899" s="18" t="s">
        <v>5423</v>
      </c>
      <c r="AO1899" s="18" t="s">
        <v>5423</v>
      </c>
      <c r="AP1899" s="18" t="s">
        <v>5423</v>
      </c>
      <c r="AQ1899" s="18" t="s">
        <v>5423</v>
      </c>
      <c r="AR1899" s="18" t="s">
        <v>5423</v>
      </c>
      <c r="AS1899" s="18" t="s">
        <v>5423</v>
      </c>
      <c r="AT1899" s="18" t="s">
        <v>5423</v>
      </c>
      <c r="AU1899" s="9" t="s">
        <v>5423</v>
      </c>
      <c r="AV1899" s="14"/>
      <c r="AW1899" s="14" t="s">
        <v>5423</v>
      </c>
      <c r="AX1899" s="14" t="str">
        <f>_xlfn.XLOOKUP(B1899,'[4]cell downs 18042026 17h'!$B:$B,'[4]cell downs 18042026 17h'!$B:$B,"")</f>
        <v/>
      </c>
      <c r="AY1899" s="14" t="str">
        <f>_xlfn.XLOOKUP(B1899,'[5]Cells Huawei 19042026 15h'!$B:$B,'[5]Cells Huawei 19042026 15h'!$B:$B,"")</f>
        <v/>
      </c>
      <c r="AZ1899" s="105" t="str">
        <f>_xlfn.XLOOKUP(B1899,'INCIDENT-04-23-2026'!E:E,'INCIDENT-04-23-2026'!F:F,"")</f>
        <v/>
      </c>
      <c r="BA1899" s="105" t="str">
        <f>_xlfn.XLOOKUP(B1899,'[6]Eneo 17H'!$C:$C,'[6]Eneo 17H'!$I:$I,"")</f>
        <v/>
      </c>
      <c r="BB1899" s="105" t="str">
        <f>_xlfn.XLOOKUP(B1899,[8]ALL!$B:$B,[8]ALL!$M:$M,"")</f>
        <v/>
      </c>
      <c r="BC1899" s="105" t="str">
        <f>_xlfn.XLOOKUP(B1899,'[6]Eneo 17H'!$C:$C,'[6]Eneo 17H'!$I:$I,"")</f>
        <v/>
      </c>
      <c r="BD1899" s="105" t="str">
        <f>_xlfn.XLOOKUP(B1899,'[7]Eneo 12H'!$C:$C,'[7]Eneo 12H'!$I:$I,"")</f>
        <v/>
      </c>
      <c r="BE1899" s="105" t="s">
        <v>5423</v>
      </c>
    </row>
    <row r="1900" spans="1:57" hidden="1" x14ac:dyDescent="0.3">
      <c r="A1900" s="1" t="s">
        <v>2665</v>
      </c>
      <c r="B1900" s="8" t="s">
        <v>2666</v>
      </c>
      <c r="C1900" s="3" t="str">
        <f>_xlfn.XLOOKUP(B1900,'[1]daily break down'!$D:$D,'[1]daily break down'!$E:$E,"")</f>
        <v>EXTREME-NORD</v>
      </c>
      <c r="D1900" s="1" t="s">
        <v>11</v>
      </c>
      <c r="E1900" s="1" t="s">
        <v>96</v>
      </c>
      <c r="F1900" s="3" t="s">
        <v>55</v>
      </c>
      <c r="G1900" s="1" t="s">
        <v>2083</v>
      </c>
      <c r="H1900" s="26" t="str">
        <f>_xlfn.XLOOKUP(B1900,[2]CALCULATION!$B:$B,[2]CALCULATION!$H:$H,"")</f>
        <v>NOKIA</v>
      </c>
      <c r="I1900" s="23">
        <v>0</v>
      </c>
      <c r="J1900" s="23">
        <v>0</v>
      </c>
      <c r="K1900" s="23">
        <v>0</v>
      </c>
      <c r="L1900" s="23">
        <v>0</v>
      </c>
      <c r="M1900" s="23">
        <v>0</v>
      </c>
      <c r="N1900" s="23">
        <v>0</v>
      </c>
      <c r="O1900" s="23">
        <v>0</v>
      </c>
      <c r="P1900" s="103" t="s">
        <v>6554</v>
      </c>
      <c r="Q1900" s="36" t="s">
        <v>6552</v>
      </c>
      <c r="R1900" s="36"/>
      <c r="S1900" s="35" t="str" cm="1">
        <f t="array" ref="S1900">IFERROR(_xlfn.IFS(
U1900="MPR ISSUE","PDH",
U1900="BSS Hardware Issue","BSS",
U1900="Sites strategiques, MLL, Pylone, etc.","ENVTECH",
U1900="AKTIVCO DEFAUT GE &amp; POWER Cabinet","AKTIVCO",
U1900="AKTIVCO Coupure ENEO &amp; Baisse de tension","AKTIVCO GRID ONLY",
U1900="Coupure ENEO &amp; Baisse de tension","IHS GRID ONLY",
U1900="Defaut GE &amp; POWER Cabinet","IHS",
U1900="Sharing","Partners",
U1900="Sites strategiques &amp; DataCenter","SST &amp; DC",
U1900="Exclu","Exclu",
U1900="SAT","SAT",
U1900="SPARE-ISSUE","SPARE-ISSUE",
U1900="Fiber CAmtel","TRANS_FO_CAMTEL",
U1900="Fiber AOF","Fiber AOF",
U1900="Projet OCM (HUAWEI)","TRAVAUX-HUAWEI",
U1900="Projet OCM (NOKIA)","TRAVAUX-NOKIA",
U1900="ACCESS-ISSUE","ACCESS-ISSUE",
U1900="Projet OCM (ZTE, NOKIA, autres projets)","TRAVAUX OCM",
U1900="No root CAuse","No root cause",
U1900="ODU HS","PDH",
U1900="IP &amp; VLAN","PDH",
U1900="Warehouse HUAWEI","SPARE-ISSUE",
U1900="SPARE-HS","SPARE-ISSUE",
U1900="Power Telco","BSS",U1900="no impacts","no impacts"
),"")</f>
        <v/>
      </c>
      <c r="T1900" s="35" t="str" cm="1">
        <f t="array" ref="T1900">IFERROR(_xlfn.IFS(
U1900="MPR ISSUE","TX ISSUE",
U1900="BSS Hardware Issue","RAN ISSUE",
U1900="Sites strategiques, MLL, Pylone, etc.","ENVTECH",
U1900="AKTIVCO DEFAUT GE &amp; POWER Cabinet","POWER ISSUE",
U1900="AKTIVCO Coupure ENEO &amp; Baisse de tension","POWER ISSUE",
U1900="Coupure ENEO &amp; Baisse de tension","POWER ISSUE",
U1900="Defaut GE &amp; POWER Cabinet","POWER ISSUE",
U1900="Sharing","POWER ISSUE",
U1900="Sites strategiques &amp; DataCenter","POWER ISSUE",
U1900="Exclu","Exclu",
U1900="SAT","TX ISSUE",
U1900="SPARE-ISSUE","SPARE-ISSUE",
U1900="Fiber CAmtel","TX ISSUE",
U1900="Fiber AOF","TX ISSUE",
U1900="Projet OCM (HUAWEI)","TRAVAUX-HUAWEI",
U1900="Projet OCM (NOKIA)","TRAVAUX -NOKIA",
U1900="ACCESS-ISSUE","ACCESS-ISSUE",
U1900="Projet OCM (ZTE, NOKIA, autres projets)","TRAVAUX OCM",
U1900="No root CAuse","No root cause",
U1900="ODU HS","TX ISSUE",
U1900="IP &amp; VLAN","TX ISSUE",
U1900="Warehouse HUAWEI","SPARE-ISSUE",
U1900="SPARE-HS","SPARE-ISSUE",
U1900="Power Telco","RAN ISSUE",U1900="no impacts","no impacts"
),"")</f>
        <v/>
      </c>
      <c r="U1900" s="28"/>
      <c r="V1900" s="35" t="str" cm="1">
        <f t="array" ref="V1900">IFERROR(_xlfn.IFS(
U1900="MPR ISSUE","ACTIVE",
U1900="BSS Hardware Issue","ACTIVE",
U1900="Sites strategiques, MLL, Pylone, etc.","PASSIVE",
U1900="AKTIVCO DEFAUT GE &amp; POWER Cabinet","PASSIVE",
U1900="AKTIVCO Coupure ENEO &amp; Baisse de tension","PASSIVE",
U1900="Coupure ENEO &amp; Baisse de tension","PASSIVE",
U1900="Defaut GE &amp; POWER Cabinet","PASSIVE",
U1900="Sharing","PASSIVE",
U1900="Sites strategiques &amp; DataCenter","PASSIVE",
U1900="Exclu","Exclu",
U1900="SAT","ACTIVE",
U1900="SPARE-ISSUE","SPARE-ISSUE",
U1900="Fiber CAmtel","ACTIVE",
U1900="Fiber AOF","ACTIVE",
U1900="Projet OCM (HUAWEI)","PLANNED WORKS",
U1900="Projet OCM (NOKIA)","PLANNED WORKS",
U1900="ACCESS-ISSUE","ACCESS-ISSUE",
U1900="Projet OCM (ZTE, NOKIA, autres projets)","PLANNED WORKS",
U1900="No root CAuse","No root cause",
U1900="ODU HS","ACTIVE",
U1900="IP &amp; VLAN","ACTIVE",
U1900="Warehouse HUAWEI","SPARE-ISSUE",
U1900="SPARE-HS","SPARE-ISSUE",
U1900="Power Telco","ACTIVE",U1900="no impacts","no impacts"
),"")</f>
        <v/>
      </c>
      <c r="W1900" s="102"/>
      <c r="X1900" s="102"/>
      <c r="Y1900" s="102"/>
      <c r="Z1900" s="102"/>
      <c r="AA1900" s="102"/>
      <c r="AB1900" s="104" t="s">
        <v>5423</v>
      </c>
      <c r="AC1900" s="9"/>
      <c r="AD1900" s="9"/>
      <c r="AE1900" s="7" t="s">
        <v>5423</v>
      </c>
      <c r="AF1900" s="6"/>
      <c r="AG1900" s="7"/>
      <c r="AH1900" s="3" t="s">
        <v>5423</v>
      </c>
      <c r="AI1900" s="18" t="s">
        <v>5423</v>
      </c>
      <c r="AJ1900" s="18" t="s">
        <v>5423</v>
      </c>
      <c r="AK1900" s="18" t="s">
        <v>5423</v>
      </c>
      <c r="AL1900" s="18" t="s">
        <v>5423</v>
      </c>
      <c r="AM1900" s="18" t="s">
        <v>5423</v>
      </c>
      <c r="AN1900" s="18" t="s">
        <v>5423</v>
      </c>
      <c r="AO1900" s="18" t="s">
        <v>5423</v>
      </c>
      <c r="AP1900" s="18" t="s">
        <v>5423</v>
      </c>
      <c r="AQ1900" s="18" t="s">
        <v>5423</v>
      </c>
      <c r="AR1900" s="18" t="s">
        <v>5423</v>
      </c>
      <c r="AS1900" s="18" t="s">
        <v>5423</v>
      </c>
      <c r="AT1900" s="18" t="s">
        <v>5423</v>
      </c>
      <c r="AU1900" s="9" t="s">
        <v>5423</v>
      </c>
      <c r="AV1900" s="14"/>
      <c r="AW1900" s="14" t="s">
        <v>5423</v>
      </c>
      <c r="AX1900" s="14" t="str">
        <f>_xlfn.XLOOKUP(B1900,'[4]cell downs 18042026 17h'!$B:$B,'[4]cell downs 18042026 17h'!$B:$B,"")</f>
        <v/>
      </c>
      <c r="AY1900" s="14" t="str">
        <f>_xlfn.XLOOKUP(B1900,'[5]Cells Huawei 19042026 15h'!$B:$B,'[5]Cells Huawei 19042026 15h'!$B:$B,"")</f>
        <v/>
      </c>
      <c r="AZ1900" s="105" t="str">
        <f>_xlfn.XLOOKUP(B1900,'INCIDENT-04-23-2026'!E:E,'INCIDENT-04-23-2026'!F:F,"")</f>
        <v/>
      </c>
      <c r="BA1900" s="105" t="str">
        <f>_xlfn.XLOOKUP(B1900,'[6]Eneo 17H'!$C:$C,'[6]Eneo 17H'!$I:$I,"")</f>
        <v/>
      </c>
      <c r="BB1900" s="105" t="str">
        <f>_xlfn.XLOOKUP(B1900,[8]ALL!$B:$B,[8]ALL!$M:$M,"")</f>
        <v/>
      </c>
      <c r="BC1900" s="105" t="str">
        <f>_xlfn.XLOOKUP(B1900,'[6]Eneo 17H'!$C:$C,'[6]Eneo 17H'!$I:$I,"")</f>
        <v/>
      </c>
      <c r="BD1900" s="105" t="str">
        <f>_xlfn.XLOOKUP(B1900,'[7]Eneo 12H'!$C:$C,'[7]Eneo 12H'!$I:$I,"")</f>
        <v/>
      </c>
      <c r="BE1900" s="105" t="s">
        <v>5423</v>
      </c>
    </row>
    <row r="1901" spans="1:57" hidden="1" x14ac:dyDescent="0.3">
      <c r="A1901" s="1" t="s">
        <v>2688</v>
      </c>
      <c r="B1901" s="8" t="s">
        <v>2689</v>
      </c>
      <c r="C1901" s="3" t="str">
        <f>_xlfn.XLOOKUP(B1901,'[1]daily break down'!$D:$D,'[1]daily break down'!$E:$E,"")</f>
        <v>Douala</v>
      </c>
      <c r="D1901" s="1" t="s">
        <v>21</v>
      </c>
      <c r="E1901" s="1" t="s">
        <v>30</v>
      </c>
      <c r="F1901" s="3" t="s">
        <v>31</v>
      </c>
      <c r="G1901" s="1" t="s">
        <v>32</v>
      </c>
      <c r="H1901" s="27" t="str">
        <f>_xlfn.XLOOKUP(B1901,[2]CALCULATION!$B:$B,[2]CALCULATION!$H:$H,"")</f>
        <v>ZTE</v>
      </c>
      <c r="I1901" s="23">
        <v>0</v>
      </c>
      <c r="J1901" s="23">
        <v>0</v>
      </c>
      <c r="K1901" s="23">
        <v>0</v>
      </c>
      <c r="L1901" s="23">
        <v>0</v>
      </c>
      <c r="M1901" s="23">
        <v>0</v>
      </c>
      <c r="N1901" s="23">
        <v>0</v>
      </c>
      <c r="O1901" s="23">
        <v>0</v>
      </c>
      <c r="P1901" s="103" t="s">
        <v>6554</v>
      </c>
      <c r="Q1901" s="36" t="s">
        <v>5796</v>
      </c>
      <c r="R1901" s="36"/>
      <c r="S1901" s="35" t="str" cm="1">
        <f t="array" ref="S1901">IFERROR(_xlfn.IFS(
U1901="MPR ISSUE","PDH",
U1901="BSS Hardware Issue","BSS",
U1901="Sites strategiques, MLL, Pylone, etc.","ENVTECH",
U1901="AKTIVCO DEFAUT GE &amp; POWER Cabinet","AKTIVCO",
U1901="AKTIVCO Coupure ENEO &amp; Baisse de tension","AKTIVCO GRID ONLY",
U1901="Coupure ENEO &amp; Baisse de tension","IHS GRID ONLY",
U1901="Defaut GE &amp; POWER Cabinet","IHS",
U1901="Sharing","Partners",
U1901="Sites strategiques &amp; DataCenter","SST &amp; DC",
U1901="Exclu","Exclu",
U1901="SAT","SAT",
U1901="SPARE-ISSUE","SPARE-ISSUE",
U1901="Fiber CAmtel","TRANS_FO_CAMTEL",
U1901="Fiber AOF","Fiber AOF",
U1901="Projet OCM (HUAWEI)","TRAVAUX-HUAWEI",
U1901="Projet OCM (NOKIA)","TRAVAUX-NOKIA",
U1901="ACCESS-ISSUE","ACCESS-ISSUE",
U1901="Projet OCM (ZTE, NOKIA, autres projets)","TRAVAUX OCM",
U1901="No root CAuse","No root cause",
U1901="ODU HS","PDH",
U1901="IP &amp; VLAN","PDH",
U1901="Warehouse HUAWEI","SPARE-ISSUE",
U1901="SPARE-HS","SPARE-ISSUE",
U1901="Power Telco","BSS",U1901="no impacts","no impacts"
),"")</f>
        <v/>
      </c>
      <c r="T1901" s="35" t="str" cm="1">
        <f t="array" ref="T1901">IFERROR(_xlfn.IFS(
U1901="MPR ISSUE","TX ISSUE",
U1901="BSS Hardware Issue","RAN ISSUE",
U1901="Sites strategiques, MLL, Pylone, etc.","ENVTECH",
U1901="AKTIVCO DEFAUT GE &amp; POWER Cabinet","POWER ISSUE",
U1901="AKTIVCO Coupure ENEO &amp; Baisse de tension","POWER ISSUE",
U1901="Coupure ENEO &amp; Baisse de tension","POWER ISSUE",
U1901="Defaut GE &amp; POWER Cabinet","POWER ISSUE",
U1901="Sharing","POWER ISSUE",
U1901="Sites strategiques &amp; DataCenter","POWER ISSUE",
U1901="Exclu","Exclu",
U1901="SAT","TX ISSUE",
U1901="SPARE-ISSUE","SPARE-ISSUE",
U1901="Fiber CAmtel","TX ISSUE",
U1901="Fiber AOF","TX ISSUE",
U1901="Projet OCM (HUAWEI)","TRAVAUX-HUAWEI",
U1901="Projet OCM (NOKIA)","TRAVAUX -NOKIA",
U1901="ACCESS-ISSUE","ACCESS-ISSUE",
U1901="Projet OCM (ZTE, NOKIA, autres projets)","TRAVAUX OCM",
U1901="No root CAuse","No root cause",
U1901="ODU HS","TX ISSUE",
U1901="IP &amp; VLAN","TX ISSUE",
U1901="Warehouse HUAWEI","SPARE-ISSUE",
U1901="SPARE-HS","SPARE-ISSUE",
U1901="Power Telco","RAN ISSUE",U1901="no impacts","no impacts"
),"")</f>
        <v/>
      </c>
      <c r="U1901" s="28"/>
      <c r="V1901" s="35" t="str" cm="1">
        <f t="array" ref="V1901">IFERROR(_xlfn.IFS(
U1901="MPR ISSUE","ACTIVE",
U1901="BSS Hardware Issue","ACTIVE",
U1901="Sites strategiques, MLL, Pylone, etc.","PASSIVE",
U1901="AKTIVCO DEFAUT GE &amp; POWER Cabinet","PASSIVE",
U1901="AKTIVCO Coupure ENEO &amp; Baisse de tension","PASSIVE",
U1901="Coupure ENEO &amp; Baisse de tension","PASSIVE",
U1901="Defaut GE &amp; POWER Cabinet","PASSIVE",
U1901="Sharing","PASSIVE",
U1901="Sites strategiques &amp; DataCenter","PASSIVE",
U1901="Exclu","Exclu",
U1901="SAT","ACTIVE",
U1901="SPARE-ISSUE","SPARE-ISSUE",
U1901="Fiber CAmtel","ACTIVE",
U1901="Fiber AOF","ACTIVE",
U1901="Projet OCM (HUAWEI)","PLANNED WORKS",
U1901="Projet OCM (NOKIA)","PLANNED WORKS",
U1901="ACCESS-ISSUE","ACCESS-ISSUE",
U1901="Projet OCM (ZTE, NOKIA, autres projets)","PLANNED WORKS",
U1901="No root CAuse","No root cause",
U1901="ODU HS","ACTIVE",
U1901="IP &amp; VLAN","ACTIVE",
U1901="Warehouse HUAWEI","SPARE-ISSUE",
U1901="SPARE-HS","SPARE-ISSUE",
U1901="Power Telco","ACTIVE",U1901="no impacts","no impacts"
),"")</f>
        <v/>
      </c>
      <c r="W1901" s="102"/>
      <c r="X1901" s="102"/>
      <c r="Y1901" s="102"/>
      <c r="Z1901" s="102"/>
      <c r="AA1901" s="102"/>
      <c r="AB1901" s="104" t="s">
        <v>5423</v>
      </c>
      <c r="AC1901" s="9"/>
      <c r="AD1901" s="9"/>
      <c r="AE1901" s="7" t="s">
        <v>5423</v>
      </c>
      <c r="AF1901" s="6"/>
      <c r="AG1901" s="7"/>
      <c r="AH1901" s="3" t="s">
        <v>5423</v>
      </c>
      <c r="AI1901" s="18" t="s">
        <v>5423</v>
      </c>
      <c r="AJ1901" s="18" t="s">
        <v>5423</v>
      </c>
      <c r="AK1901" s="18" t="s">
        <v>5423</v>
      </c>
      <c r="AL1901" s="18" t="s">
        <v>5423</v>
      </c>
      <c r="AM1901" s="18" t="s">
        <v>5423</v>
      </c>
      <c r="AN1901" s="18" t="s">
        <v>5423</v>
      </c>
      <c r="AO1901" s="18" t="s">
        <v>5423</v>
      </c>
      <c r="AP1901" s="18" t="s">
        <v>5423</v>
      </c>
      <c r="AQ1901" s="18" t="s">
        <v>5423</v>
      </c>
      <c r="AR1901" s="18" t="s">
        <v>5423</v>
      </c>
      <c r="AS1901" s="18" t="s">
        <v>5423</v>
      </c>
      <c r="AT1901" s="18" t="s">
        <v>5423</v>
      </c>
      <c r="AU1901" s="9" t="s">
        <v>5423</v>
      </c>
      <c r="AV1901" s="14"/>
      <c r="AW1901" s="14" t="s">
        <v>5423</v>
      </c>
      <c r="AX1901" s="14" t="str">
        <f>_xlfn.XLOOKUP(B1901,'[4]cell downs 18042026 17h'!$B:$B,'[4]cell downs 18042026 17h'!$B:$B,"")</f>
        <v/>
      </c>
      <c r="AY1901" s="14" t="str">
        <f>_xlfn.XLOOKUP(B1901,'[5]Cells Huawei 19042026 15h'!$B:$B,'[5]Cells Huawei 19042026 15h'!$B:$B,"")</f>
        <v/>
      </c>
      <c r="AZ1901" s="105" t="str">
        <f>_xlfn.XLOOKUP(B1901,'INCIDENT-04-23-2026'!E:E,'INCIDENT-04-23-2026'!F:F,"")</f>
        <v/>
      </c>
      <c r="BA1901" s="105" t="str">
        <f>_xlfn.XLOOKUP(B1901,'[6]Eneo 17H'!$C:$C,'[6]Eneo 17H'!$I:$I,"")</f>
        <v/>
      </c>
      <c r="BB1901" s="105" t="str">
        <f>_xlfn.XLOOKUP(B1901,[8]ALL!$B:$B,[8]ALL!$M:$M,"")</f>
        <v/>
      </c>
      <c r="BC1901" s="105" t="str">
        <f>_xlfn.XLOOKUP(B1901,'[6]Eneo 17H'!$C:$C,'[6]Eneo 17H'!$I:$I,"")</f>
        <v/>
      </c>
      <c r="BD1901" s="105" t="str">
        <f>_xlfn.XLOOKUP(B1901,'[7]Eneo 12H'!$C:$C,'[7]Eneo 12H'!$I:$I,"")</f>
        <v/>
      </c>
      <c r="BE1901" s="105" t="s">
        <v>5423</v>
      </c>
    </row>
    <row r="1902" spans="1:57" hidden="1" x14ac:dyDescent="0.3">
      <c r="A1902" s="1" t="s">
        <v>2692</v>
      </c>
      <c r="B1902" s="8" t="s">
        <v>2693</v>
      </c>
      <c r="C1902" s="3" t="str">
        <f>_xlfn.XLOOKUP(B1902,'[1]daily break down'!$D:$D,'[1]daily break down'!$E:$E,"")</f>
        <v>OUEST</v>
      </c>
      <c r="D1902" s="1" t="s">
        <v>11</v>
      </c>
      <c r="E1902" s="1" t="s">
        <v>12</v>
      </c>
      <c r="F1902" s="3" t="s">
        <v>102</v>
      </c>
      <c r="G1902" s="1" t="s">
        <v>2692</v>
      </c>
      <c r="H1902" s="25" t="str">
        <f>_xlfn.XLOOKUP(B1902,[2]CALCULATION!$B:$B,[2]CALCULATION!$H:$H,"")</f>
        <v>Huawei</v>
      </c>
      <c r="I1902" s="23">
        <v>0</v>
      </c>
      <c r="J1902" s="23">
        <v>6.0563110494730799</v>
      </c>
      <c r="K1902" s="23">
        <v>8.2257164707661659</v>
      </c>
      <c r="L1902" s="23">
        <v>6.1122240199981182</v>
      </c>
      <c r="M1902" s="23">
        <v>0</v>
      </c>
      <c r="N1902" s="23">
        <v>0</v>
      </c>
      <c r="O1902" s="23">
        <v>0</v>
      </c>
      <c r="P1902" s="103" t="s">
        <v>6554</v>
      </c>
      <c r="Q1902" s="36" t="s">
        <v>5796</v>
      </c>
      <c r="R1902" s="36"/>
      <c r="S1902" s="35" t="str" cm="1">
        <f t="array" ref="S1902">IFERROR(_xlfn.IFS(
U1902="MPR ISSUE","PDH",
U1902="BSS Hardware Issue","BSS",
U1902="Sites strategiques, MLL, Pylone, etc.","ENVTECH",
U1902="AKTIVCO DEFAUT GE &amp; POWER Cabinet","AKTIVCO",
U1902="AKTIVCO Coupure ENEO &amp; Baisse de tension","AKTIVCO GRID ONLY",
U1902="Coupure ENEO &amp; Baisse de tension","IHS GRID ONLY",
U1902="Defaut GE &amp; POWER Cabinet","IHS",
U1902="Sharing","Partners",
U1902="Sites strategiques &amp; DataCenter","SST &amp; DC",
U1902="Exclu","Exclu",
U1902="SAT","SAT",
U1902="SPARE-ISSUE","SPARE-ISSUE",
U1902="Fiber CAmtel","TRANS_FO_CAMTEL",
U1902="Fiber AOF","Fiber AOF",
U1902="Projet OCM (HUAWEI)","TRAVAUX-HUAWEI",
U1902="Projet OCM (NOKIA)","TRAVAUX-NOKIA",
U1902="ACCESS-ISSUE","ACCESS-ISSUE",
U1902="Projet OCM (ZTE, NOKIA, autres projets)","TRAVAUX OCM",
U1902="No root CAuse","No root cause",
U1902="ODU HS","PDH",
U1902="IP &amp; VLAN","PDH",
U1902="Warehouse HUAWEI","SPARE-ISSUE",
U1902="SPARE-HS","SPARE-ISSUE",
U1902="Power Telco","BSS",U1902="no impacts","no impacts"
),"")</f>
        <v/>
      </c>
      <c r="T1902" s="35" t="str" cm="1">
        <f t="array" ref="T1902">IFERROR(_xlfn.IFS(
U1902="MPR ISSUE","TX ISSUE",
U1902="BSS Hardware Issue","RAN ISSUE",
U1902="Sites strategiques, MLL, Pylone, etc.","ENVTECH",
U1902="AKTIVCO DEFAUT GE &amp; POWER Cabinet","POWER ISSUE",
U1902="AKTIVCO Coupure ENEO &amp; Baisse de tension","POWER ISSUE",
U1902="Coupure ENEO &amp; Baisse de tension","POWER ISSUE",
U1902="Defaut GE &amp; POWER Cabinet","POWER ISSUE",
U1902="Sharing","POWER ISSUE",
U1902="Sites strategiques &amp; DataCenter","POWER ISSUE",
U1902="Exclu","Exclu",
U1902="SAT","TX ISSUE",
U1902="SPARE-ISSUE","SPARE-ISSUE",
U1902="Fiber CAmtel","TX ISSUE",
U1902="Fiber AOF","TX ISSUE",
U1902="Projet OCM (HUAWEI)","TRAVAUX-HUAWEI",
U1902="Projet OCM (NOKIA)","TRAVAUX -NOKIA",
U1902="ACCESS-ISSUE","ACCESS-ISSUE",
U1902="Projet OCM (ZTE, NOKIA, autres projets)","TRAVAUX OCM",
U1902="No root CAuse","No root cause",
U1902="ODU HS","TX ISSUE",
U1902="IP &amp; VLAN","TX ISSUE",
U1902="Warehouse HUAWEI","SPARE-ISSUE",
U1902="SPARE-HS","SPARE-ISSUE",
U1902="Power Telco","RAN ISSUE",U1902="no impacts","no impacts"
),"")</f>
        <v/>
      </c>
      <c r="U1902" s="28"/>
      <c r="V1902" s="35" t="str" cm="1">
        <f t="array" ref="V1902">IFERROR(_xlfn.IFS(
U1902="MPR ISSUE","ACTIVE",
U1902="BSS Hardware Issue","ACTIVE",
U1902="Sites strategiques, MLL, Pylone, etc.","PASSIVE",
U1902="AKTIVCO DEFAUT GE &amp; POWER Cabinet","PASSIVE",
U1902="AKTIVCO Coupure ENEO &amp; Baisse de tension","PASSIVE",
U1902="Coupure ENEO &amp; Baisse de tension","PASSIVE",
U1902="Defaut GE &amp; POWER Cabinet","PASSIVE",
U1902="Sharing","PASSIVE",
U1902="Sites strategiques &amp; DataCenter","PASSIVE",
U1902="Exclu","Exclu",
U1902="SAT","ACTIVE",
U1902="SPARE-ISSUE","SPARE-ISSUE",
U1902="Fiber CAmtel","ACTIVE",
U1902="Fiber AOF","ACTIVE",
U1902="Projet OCM (HUAWEI)","PLANNED WORKS",
U1902="Projet OCM (NOKIA)","PLANNED WORKS",
U1902="ACCESS-ISSUE","ACCESS-ISSUE",
U1902="Projet OCM (ZTE, NOKIA, autres projets)","PLANNED WORKS",
U1902="No root CAuse","No root cause",
U1902="ODU HS","ACTIVE",
U1902="IP &amp; VLAN","ACTIVE",
U1902="Warehouse HUAWEI","SPARE-ISSUE",
U1902="SPARE-HS","SPARE-ISSUE",
U1902="Power Telco","ACTIVE",U1902="no impacts","no impacts"
),"")</f>
        <v/>
      </c>
      <c r="W1902" s="102"/>
      <c r="X1902" s="102"/>
      <c r="Y1902" s="102"/>
      <c r="Z1902" s="102"/>
      <c r="AA1902" s="102"/>
      <c r="AB1902" s="104" t="s">
        <v>5423</v>
      </c>
      <c r="AC1902" s="9"/>
      <c r="AD1902" s="9"/>
      <c r="AE1902" s="7" t="s">
        <v>5423</v>
      </c>
      <c r="AF1902" s="6"/>
      <c r="AG1902" s="7"/>
      <c r="AH1902" s="3" t="s">
        <v>5423</v>
      </c>
      <c r="AI1902" s="18" t="s">
        <v>5423</v>
      </c>
      <c r="AJ1902" s="18" t="s">
        <v>5423</v>
      </c>
      <c r="AK1902" s="18" t="s">
        <v>5423</v>
      </c>
      <c r="AL1902" s="18" t="s">
        <v>5423</v>
      </c>
      <c r="AM1902" s="18" t="s">
        <v>5423</v>
      </c>
      <c r="AN1902" s="18" t="s">
        <v>5423</v>
      </c>
      <c r="AO1902" s="18" t="s">
        <v>5423</v>
      </c>
      <c r="AP1902" s="18" t="s">
        <v>5423</v>
      </c>
      <c r="AQ1902" s="18" t="s">
        <v>5423</v>
      </c>
      <c r="AR1902" s="18" t="s">
        <v>5423</v>
      </c>
      <c r="AS1902" s="18" t="s">
        <v>5423</v>
      </c>
      <c r="AT1902" s="18" t="s">
        <v>5423</v>
      </c>
      <c r="AU1902" s="9" t="s">
        <v>5423</v>
      </c>
      <c r="AV1902" s="14"/>
      <c r="AW1902" s="14" t="s">
        <v>5423</v>
      </c>
      <c r="AX1902" s="14" t="str">
        <f>_xlfn.XLOOKUP(B1902,'[4]cell downs 18042026 17h'!$B:$B,'[4]cell downs 18042026 17h'!$B:$B,"")</f>
        <v/>
      </c>
      <c r="AY1902" s="14" t="str">
        <f>_xlfn.XLOOKUP(B1902,'[5]Cells Huawei 19042026 15h'!$B:$B,'[5]Cells Huawei 19042026 15h'!$B:$B,"")</f>
        <v/>
      </c>
      <c r="AZ1902" s="105" t="str">
        <f>_xlfn.XLOOKUP(B1902,'INCIDENT-04-23-2026'!E:E,'INCIDENT-04-23-2026'!F:F,"")</f>
        <v/>
      </c>
      <c r="BA1902" s="105" t="str">
        <f>_xlfn.XLOOKUP(B1902,'[6]Eneo 17H'!$C:$C,'[6]Eneo 17H'!$I:$I,"")</f>
        <v/>
      </c>
      <c r="BB1902" s="105" t="str">
        <f>_xlfn.XLOOKUP(B1902,[8]ALL!$B:$B,[8]ALL!$M:$M,"")</f>
        <v/>
      </c>
      <c r="BC1902" s="105" t="str">
        <f>_xlfn.XLOOKUP(B1902,'[6]Eneo 17H'!$C:$C,'[6]Eneo 17H'!$I:$I,"")</f>
        <v/>
      </c>
      <c r="BD1902" s="105" t="str">
        <f>_xlfn.XLOOKUP(B1902,'[7]Eneo 12H'!$C:$C,'[7]Eneo 12H'!$I:$I,"")</f>
        <v/>
      </c>
      <c r="BE1902" s="105" t="s">
        <v>5423</v>
      </c>
    </row>
    <row r="1903" spans="1:57" hidden="1" x14ac:dyDescent="0.3">
      <c r="A1903" s="1" t="s">
        <v>2722</v>
      </c>
      <c r="B1903" s="8" t="s">
        <v>2723</v>
      </c>
      <c r="C1903" s="3" t="str">
        <f>_xlfn.XLOOKUP(B1903,'[1]daily break down'!$D:$D,'[1]daily break down'!$E:$E,"")</f>
        <v>Douala</v>
      </c>
      <c r="D1903" s="1" t="s">
        <v>11</v>
      </c>
      <c r="E1903" s="1" t="s">
        <v>12</v>
      </c>
      <c r="F1903" s="3" t="s">
        <v>31</v>
      </c>
      <c r="G1903" s="1" t="s">
        <v>32</v>
      </c>
      <c r="H1903" s="27" t="str">
        <f>_xlfn.XLOOKUP(B1903,[2]CALCULATION!$B:$B,[2]CALCULATION!$H:$H,"")</f>
        <v>ZTE</v>
      </c>
      <c r="I1903" s="23">
        <v>0</v>
      </c>
      <c r="J1903" s="23">
        <v>0</v>
      </c>
      <c r="K1903" s="23">
        <v>0</v>
      </c>
      <c r="L1903" s="23">
        <v>0</v>
      </c>
      <c r="M1903" s="23">
        <v>0</v>
      </c>
      <c r="N1903" s="23">
        <v>0</v>
      </c>
      <c r="O1903" s="23">
        <v>0</v>
      </c>
      <c r="P1903" s="103" t="s">
        <v>6554</v>
      </c>
      <c r="Q1903" s="36" t="s">
        <v>5796</v>
      </c>
      <c r="R1903" s="36"/>
      <c r="S1903" s="35" t="str" cm="1">
        <f t="array" ref="S1903">IFERROR(_xlfn.IFS(
U1903="MPR ISSUE","PDH",
U1903="BSS Hardware Issue","BSS",
U1903="Sites strategiques, MLL, Pylone, etc.","ENVTECH",
U1903="AKTIVCO DEFAUT GE &amp; POWER Cabinet","AKTIVCO",
U1903="AKTIVCO Coupure ENEO &amp; Baisse de tension","AKTIVCO GRID ONLY",
U1903="Coupure ENEO &amp; Baisse de tension","IHS GRID ONLY",
U1903="Defaut GE &amp; POWER Cabinet","IHS",
U1903="Sharing","Partners",
U1903="Sites strategiques &amp; DataCenter","SST &amp; DC",
U1903="Exclu","Exclu",
U1903="SAT","SAT",
U1903="SPARE-ISSUE","SPARE-ISSUE",
U1903="Fiber CAmtel","TRANS_FO_CAMTEL",
U1903="Fiber AOF","Fiber AOF",
U1903="Projet OCM (HUAWEI)","TRAVAUX-HUAWEI",
U1903="Projet OCM (NOKIA)","TRAVAUX-NOKIA",
U1903="ACCESS-ISSUE","ACCESS-ISSUE",
U1903="Projet OCM (ZTE, NOKIA, autres projets)","TRAVAUX OCM",
U1903="No root CAuse","No root cause",
U1903="ODU HS","PDH",
U1903="IP &amp; VLAN","PDH",
U1903="Warehouse HUAWEI","SPARE-ISSUE",
U1903="SPARE-HS","SPARE-ISSUE",
U1903="Power Telco","BSS",U1903="no impacts","no impacts"
),"")</f>
        <v/>
      </c>
      <c r="T1903" s="35" t="str" cm="1">
        <f t="array" ref="T1903">IFERROR(_xlfn.IFS(
U1903="MPR ISSUE","TX ISSUE",
U1903="BSS Hardware Issue","RAN ISSUE",
U1903="Sites strategiques, MLL, Pylone, etc.","ENVTECH",
U1903="AKTIVCO DEFAUT GE &amp; POWER Cabinet","POWER ISSUE",
U1903="AKTIVCO Coupure ENEO &amp; Baisse de tension","POWER ISSUE",
U1903="Coupure ENEO &amp; Baisse de tension","POWER ISSUE",
U1903="Defaut GE &amp; POWER Cabinet","POWER ISSUE",
U1903="Sharing","POWER ISSUE",
U1903="Sites strategiques &amp; DataCenter","POWER ISSUE",
U1903="Exclu","Exclu",
U1903="SAT","TX ISSUE",
U1903="SPARE-ISSUE","SPARE-ISSUE",
U1903="Fiber CAmtel","TX ISSUE",
U1903="Fiber AOF","TX ISSUE",
U1903="Projet OCM (HUAWEI)","TRAVAUX-HUAWEI",
U1903="Projet OCM (NOKIA)","TRAVAUX -NOKIA",
U1903="ACCESS-ISSUE","ACCESS-ISSUE",
U1903="Projet OCM (ZTE, NOKIA, autres projets)","TRAVAUX OCM",
U1903="No root CAuse","No root cause",
U1903="ODU HS","TX ISSUE",
U1903="IP &amp; VLAN","TX ISSUE",
U1903="Warehouse HUAWEI","SPARE-ISSUE",
U1903="SPARE-HS","SPARE-ISSUE",
U1903="Power Telco","RAN ISSUE",U1903="no impacts","no impacts"
),"")</f>
        <v/>
      </c>
      <c r="U1903" s="28"/>
      <c r="V1903" s="35" t="str" cm="1">
        <f t="array" ref="V1903">IFERROR(_xlfn.IFS(
U1903="MPR ISSUE","ACTIVE",
U1903="BSS Hardware Issue","ACTIVE",
U1903="Sites strategiques, MLL, Pylone, etc.","PASSIVE",
U1903="AKTIVCO DEFAUT GE &amp; POWER Cabinet","PASSIVE",
U1903="AKTIVCO Coupure ENEO &amp; Baisse de tension","PASSIVE",
U1903="Coupure ENEO &amp; Baisse de tension","PASSIVE",
U1903="Defaut GE &amp; POWER Cabinet","PASSIVE",
U1903="Sharing","PASSIVE",
U1903="Sites strategiques &amp; DataCenter","PASSIVE",
U1903="Exclu","Exclu",
U1903="SAT","ACTIVE",
U1903="SPARE-ISSUE","SPARE-ISSUE",
U1903="Fiber CAmtel","ACTIVE",
U1903="Fiber AOF","ACTIVE",
U1903="Projet OCM (HUAWEI)","PLANNED WORKS",
U1903="Projet OCM (NOKIA)","PLANNED WORKS",
U1903="ACCESS-ISSUE","ACCESS-ISSUE",
U1903="Projet OCM (ZTE, NOKIA, autres projets)","PLANNED WORKS",
U1903="No root CAuse","No root cause",
U1903="ODU HS","ACTIVE",
U1903="IP &amp; VLAN","ACTIVE",
U1903="Warehouse HUAWEI","SPARE-ISSUE",
U1903="SPARE-HS","SPARE-ISSUE",
U1903="Power Telco","ACTIVE",U1903="no impacts","no impacts"
),"")</f>
        <v/>
      </c>
      <c r="W1903" s="102"/>
      <c r="X1903" s="102"/>
      <c r="Y1903" s="102"/>
      <c r="Z1903" s="102"/>
      <c r="AA1903" s="102"/>
      <c r="AB1903" s="104" t="s">
        <v>5423</v>
      </c>
      <c r="AC1903" s="9"/>
      <c r="AD1903" s="9"/>
      <c r="AE1903" s="7" t="s">
        <v>5423</v>
      </c>
      <c r="AF1903" s="6"/>
      <c r="AG1903" s="7"/>
      <c r="AH1903" s="3" t="s">
        <v>5423</v>
      </c>
      <c r="AI1903" s="18" t="s">
        <v>5423</v>
      </c>
      <c r="AJ1903" s="18" t="s">
        <v>5423</v>
      </c>
      <c r="AK1903" s="18" t="s">
        <v>5423</v>
      </c>
      <c r="AL1903" s="18" t="s">
        <v>5423</v>
      </c>
      <c r="AM1903" s="18" t="s">
        <v>5423</v>
      </c>
      <c r="AN1903" s="18" t="s">
        <v>5423</v>
      </c>
      <c r="AO1903" s="18" t="s">
        <v>5423</v>
      </c>
      <c r="AP1903" s="18" t="s">
        <v>5423</v>
      </c>
      <c r="AQ1903" s="18" t="s">
        <v>5423</v>
      </c>
      <c r="AR1903" s="18" t="s">
        <v>5423</v>
      </c>
      <c r="AS1903" s="18" t="s">
        <v>5423</v>
      </c>
      <c r="AT1903" s="18" t="s">
        <v>5423</v>
      </c>
      <c r="AU1903" s="9" t="s">
        <v>5423</v>
      </c>
      <c r="AV1903" s="14"/>
      <c r="AW1903" s="14" t="s">
        <v>5423</v>
      </c>
      <c r="AX1903" s="14" t="str">
        <f>_xlfn.XLOOKUP(B1903,'[4]cell downs 18042026 17h'!$B:$B,'[4]cell downs 18042026 17h'!$B:$B,"")</f>
        <v/>
      </c>
      <c r="AY1903" s="14" t="str">
        <f>_xlfn.XLOOKUP(B1903,'[5]Cells Huawei 19042026 15h'!$B:$B,'[5]Cells Huawei 19042026 15h'!$B:$B,"")</f>
        <v/>
      </c>
      <c r="AZ1903" s="105" t="str">
        <f>_xlfn.XLOOKUP(B1903,'INCIDENT-04-23-2026'!E:E,'INCIDENT-04-23-2026'!F:F,"")</f>
        <v/>
      </c>
      <c r="BA1903" s="105" t="str">
        <f>_xlfn.XLOOKUP(B1903,'[6]Eneo 17H'!$C:$C,'[6]Eneo 17H'!$I:$I,"")</f>
        <v/>
      </c>
      <c r="BB1903" s="105" t="str">
        <f>_xlfn.XLOOKUP(B1903,[8]ALL!$B:$B,[8]ALL!$M:$M,"")</f>
        <v/>
      </c>
      <c r="BC1903" s="105" t="str">
        <f>_xlfn.XLOOKUP(B1903,'[6]Eneo 17H'!$C:$C,'[6]Eneo 17H'!$I:$I,"")</f>
        <v/>
      </c>
      <c r="BD1903" s="105" t="str">
        <f>_xlfn.XLOOKUP(B1903,'[7]Eneo 12H'!$C:$C,'[7]Eneo 12H'!$I:$I,"")</f>
        <v/>
      </c>
      <c r="BE1903" s="105" t="s">
        <v>5423</v>
      </c>
    </row>
    <row r="1904" spans="1:57" hidden="1" x14ac:dyDescent="0.3">
      <c r="A1904" s="1" t="s">
        <v>2784</v>
      </c>
      <c r="B1904" s="8" t="s">
        <v>2785</v>
      </c>
      <c r="C1904" s="3" t="str">
        <f>_xlfn.XLOOKUP(B1904,'[1]daily break down'!$D:$D,'[1]daily break down'!$E:$E,"")</f>
        <v>Yaounde</v>
      </c>
      <c r="D1904" s="1" t="s">
        <v>11</v>
      </c>
      <c r="E1904" s="1" t="s">
        <v>12</v>
      </c>
      <c r="F1904" s="3" t="s">
        <v>37</v>
      </c>
      <c r="G1904" s="1" t="s">
        <v>38</v>
      </c>
      <c r="H1904" s="27" t="str">
        <f>_xlfn.XLOOKUP(B1904,[2]CALCULATION!$B:$B,[2]CALCULATION!$H:$H,"")</f>
        <v>ZTE</v>
      </c>
      <c r="I1904" s="23">
        <v>0</v>
      </c>
      <c r="J1904" s="23">
        <v>0</v>
      </c>
      <c r="K1904" s="23">
        <v>0</v>
      </c>
      <c r="L1904" s="23">
        <v>0</v>
      </c>
      <c r="M1904" s="23">
        <v>0</v>
      </c>
      <c r="N1904" s="23">
        <v>0</v>
      </c>
      <c r="O1904" s="23">
        <v>1.1931667394337844E-2</v>
      </c>
      <c r="P1904" s="103" t="s">
        <v>6554</v>
      </c>
      <c r="Q1904" s="36" t="s">
        <v>5796</v>
      </c>
      <c r="R1904" s="36"/>
      <c r="S1904" s="35" t="str" cm="1">
        <f t="array" ref="S1904">IFERROR(_xlfn.IFS(
U1904="MPR ISSUE","PDH",
U1904="BSS Hardware Issue","BSS",
U1904="Sites strategiques, MLL, Pylone, etc.","ENVTECH",
U1904="AKTIVCO DEFAUT GE &amp; POWER Cabinet","AKTIVCO",
U1904="AKTIVCO Coupure ENEO &amp; Baisse de tension","AKTIVCO GRID ONLY",
U1904="Coupure ENEO &amp; Baisse de tension","IHS GRID ONLY",
U1904="Defaut GE &amp; POWER Cabinet","IHS",
U1904="Sharing","Partners",
U1904="Sites strategiques &amp; DataCenter","SST &amp; DC",
U1904="Exclu","Exclu",
U1904="SAT","SAT",
U1904="SPARE-ISSUE","SPARE-ISSUE",
U1904="Fiber CAmtel","TRANS_FO_CAMTEL",
U1904="Fiber AOF","Fiber AOF",
U1904="Projet OCM (HUAWEI)","TRAVAUX-HUAWEI",
U1904="Projet OCM (NOKIA)","TRAVAUX-NOKIA",
U1904="ACCESS-ISSUE","ACCESS-ISSUE",
U1904="Projet OCM (ZTE, NOKIA, autres projets)","TRAVAUX OCM",
U1904="No root CAuse","No root cause",
U1904="ODU HS","PDH",
U1904="IP &amp; VLAN","PDH",
U1904="Warehouse HUAWEI","SPARE-ISSUE",
U1904="SPARE-HS","SPARE-ISSUE",
U1904="Power Telco","BSS",U1904="no impacts","no impacts"
),"")</f>
        <v/>
      </c>
      <c r="T1904" s="35" t="str" cm="1">
        <f t="array" ref="T1904">IFERROR(_xlfn.IFS(
U1904="MPR ISSUE","TX ISSUE",
U1904="BSS Hardware Issue","RAN ISSUE",
U1904="Sites strategiques, MLL, Pylone, etc.","ENVTECH",
U1904="AKTIVCO DEFAUT GE &amp; POWER Cabinet","POWER ISSUE",
U1904="AKTIVCO Coupure ENEO &amp; Baisse de tension","POWER ISSUE",
U1904="Coupure ENEO &amp; Baisse de tension","POWER ISSUE",
U1904="Defaut GE &amp; POWER Cabinet","POWER ISSUE",
U1904="Sharing","POWER ISSUE",
U1904="Sites strategiques &amp; DataCenter","POWER ISSUE",
U1904="Exclu","Exclu",
U1904="SAT","TX ISSUE",
U1904="SPARE-ISSUE","SPARE-ISSUE",
U1904="Fiber CAmtel","TX ISSUE",
U1904="Fiber AOF","TX ISSUE",
U1904="Projet OCM (HUAWEI)","TRAVAUX-HUAWEI",
U1904="Projet OCM (NOKIA)","TRAVAUX -NOKIA",
U1904="ACCESS-ISSUE","ACCESS-ISSUE",
U1904="Projet OCM (ZTE, NOKIA, autres projets)","TRAVAUX OCM",
U1904="No root CAuse","No root cause",
U1904="ODU HS","TX ISSUE",
U1904="IP &amp; VLAN","TX ISSUE",
U1904="Warehouse HUAWEI","SPARE-ISSUE",
U1904="SPARE-HS","SPARE-ISSUE",
U1904="Power Telco","RAN ISSUE",U1904="no impacts","no impacts"
),"")</f>
        <v/>
      </c>
      <c r="U1904" s="28"/>
      <c r="V1904" s="35" t="str" cm="1">
        <f t="array" ref="V1904">IFERROR(_xlfn.IFS(
U1904="MPR ISSUE","ACTIVE",
U1904="BSS Hardware Issue","ACTIVE",
U1904="Sites strategiques, MLL, Pylone, etc.","PASSIVE",
U1904="AKTIVCO DEFAUT GE &amp; POWER Cabinet","PASSIVE",
U1904="AKTIVCO Coupure ENEO &amp; Baisse de tension","PASSIVE",
U1904="Coupure ENEO &amp; Baisse de tension","PASSIVE",
U1904="Defaut GE &amp; POWER Cabinet","PASSIVE",
U1904="Sharing","PASSIVE",
U1904="Sites strategiques &amp; DataCenter","PASSIVE",
U1904="Exclu","Exclu",
U1904="SAT","ACTIVE",
U1904="SPARE-ISSUE","SPARE-ISSUE",
U1904="Fiber CAmtel","ACTIVE",
U1904="Fiber AOF","ACTIVE",
U1904="Projet OCM (HUAWEI)","PLANNED WORKS",
U1904="Projet OCM (NOKIA)","PLANNED WORKS",
U1904="ACCESS-ISSUE","ACCESS-ISSUE",
U1904="Projet OCM (ZTE, NOKIA, autres projets)","PLANNED WORKS",
U1904="No root CAuse","No root cause",
U1904="ODU HS","ACTIVE",
U1904="IP &amp; VLAN","ACTIVE",
U1904="Warehouse HUAWEI","SPARE-ISSUE",
U1904="SPARE-HS","SPARE-ISSUE",
U1904="Power Telco","ACTIVE",U1904="no impacts","no impacts"
),"")</f>
        <v/>
      </c>
      <c r="W1904" s="102"/>
      <c r="X1904" s="102"/>
      <c r="Y1904" s="102"/>
      <c r="Z1904" s="102"/>
      <c r="AA1904" s="102"/>
      <c r="AB1904" s="104" t="s">
        <v>5423</v>
      </c>
      <c r="AC1904" s="9"/>
      <c r="AD1904" s="9"/>
      <c r="AE1904" s="7" t="s">
        <v>5423</v>
      </c>
      <c r="AF1904" s="6"/>
      <c r="AG1904" s="7"/>
      <c r="AH1904" s="3" t="s">
        <v>5423</v>
      </c>
      <c r="AI1904" s="18" t="s">
        <v>5423</v>
      </c>
      <c r="AJ1904" s="18" t="s">
        <v>5423</v>
      </c>
      <c r="AK1904" s="18" t="s">
        <v>5423</v>
      </c>
      <c r="AL1904" s="18" t="s">
        <v>5423</v>
      </c>
      <c r="AM1904" s="18" t="s">
        <v>5423</v>
      </c>
      <c r="AN1904" s="18" t="s">
        <v>5423</v>
      </c>
      <c r="AO1904" s="18" t="s">
        <v>5423</v>
      </c>
      <c r="AP1904" s="18" t="s">
        <v>5423</v>
      </c>
      <c r="AQ1904" s="18" t="s">
        <v>5423</v>
      </c>
      <c r="AR1904" s="18" t="s">
        <v>5423</v>
      </c>
      <c r="AS1904" s="18" t="s">
        <v>5423</v>
      </c>
      <c r="AT1904" s="18" t="s">
        <v>5423</v>
      </c>
      <c r="AU1904" s="9" t="s">
        <v>5423</v>
      </c>
      <c r="AV1904" s="14"/>
      <c r="AW1904" s="14" t="s">
        <v>5423</v>
      </c>
      <c r="AX1904" s="14" t="str">
        <f>_xlfn.XLOOKUP(B1904,'[4]cell downs 18042026 17h'!$B:$B,'[4]cell downs 18042026 17h'!$B:$B,"")</f>
        <v/>
      </c>
      <c r="AY1904" s="14" t="str">
        <f>_xlfn.XLOOKUP(B1904,'[5]Cells Huawei 19042026 15h'!$B:$B,'[5]Cells Huawei 19042026 15h'!$B:$B,"")</f>
        <v/>
      </c>
      <c r="AZ1904" s="105" t="str">
        <f>_xlfn.XLOOKUP(B1904,'INCIDENT-04-23-2026'!E:E,'INCIDENT-04-23-2026'!F:F,"")</f>
        <v/>
      </c>
      <c r="BA1904" s="105" t="str">
        <f>_xlfn.XLOOKUP(B1904,'[6]Eneo 17H'!$C:$C,'[6]Eneo 17H'!$I:$I,"")</f>
        <v/>
      </c>
      <c r="BB1904" s="105" t="str">
        <f>_xlfn.XLOOKUP(B1904,[8]ALL!$B:$B,[8]ALL!$M:$M,"")</f>
        <v/>
      </c>
      <c r="BC1904" s="105" t="str">
        <f>_xlfn.XLOOKUP(B1904,'[6]Eneo 17H'!$C:$C,'[6]Eneo 17H'!$I:$I,"")</f>
        <v/>
      </c>
      <c r="BD1904" s="105" t="str">
        <f>_xlfn.XLOOKUP(B1904,'[7]Eneo 12H'!$C:$C,'[7]Eneo 12H'!$I:$I,"")</f>
        <v/>
      </c>
      <c r="BE1904" s="105" t="s">
        <v>5423</v>
      </c>
    </row>
    <row r="1905" spans="1:57" hidden="1" x14ac:dyDescent="0.3">
      <c r="A1905" s="1" t="s">
        <v>2802</v>
      </c>
      <c r="B1905" s="8" t="s">
        <v>2803</v>
      </c>
      <c r="C1905" s="3" t="str">
        <f>_xlfn.XLOOKUP(B1905,'[1]daily break down'!$D:$D,'[1]daily break down'!$E:$E,"")</f>
        <v>OUEST</v>
      </c>
      <c r="D1905" s="1" t="s">
        <v>11</v>
      </c>
      <c r="E1905" s="1" t="s">
        <v>12</v>
      </c>
      <c r="F1905" s="3" t="s">
        <v>102</v>
      </c>
      <c r="G1905" s="1" t="s">
        <v>2802</v>
      </c>
      <c r="H1905" s="25" t="str">
        <f>_xlfn.XLOOKUP(B1905,[2]CALCULATION!$B:$B,[2]CALCULATION!$H:$H,"")</f>
        <v>HUAWEI</v>
      </c>
      <c r="I1905" s="23">
        <v>0</v>
      </c>
      <c r="J1905" s="23">
        <v>0</v>
      </c>
      <c r="K1905" s="23">
        <v>0</v>
      </c>
      <c r="L1905" s="23">
        <v>0</v>
      </c>
      <c r="M1905" s="23">
        <v>0</v>
      </c>
      <c r="N1905" s="23">
        <v>0</v>
      </c>
      <c r="O1905" s="23">
        <v>0</v>
      </c>
      <c r="P1905" s="103" t="s">
        <v>6554</v>
      </c>
      <c r="Q1905" s="36" t="s">
        <v>5796</v>
      </c>
      <c r="R1905" s="36"/>
      <c r="S1905" s="35" t="str" cm="1">
        <f t="array" ref="S1905">IFERROR(_xlfn.IFS(
U1905="MPR ISSUE","PDH",
U1905="BSS Hardware Issue","BSS",
U1905="Sites strategiques, MLL, Pylone, etc.","ENVTECH",
U1905="AKTIVCO DEFAUT GE &amp; POWER Cabinet","AKTIVCO",
U1905="AKTIVCO Coupure ENEO &amp; Baisse de tension","AKTIVCO GRID ONLY",
U1905="Coupure ENEO &amp; Baisse de tension","IHS GRID ONLY",
U1905="Defaut GE &amp; POWER Cabinet","IHS",
U1905="Sharing","Partners",
U1905="Sites strategiques &amp; DataCenter","SST &amp; DC",
U1905="Exclu","Exclu",
U1905="SAT","SAT",
U1905="SPARE-ISSUE","SPARE-ISSUE",
U1905="Fiber CAmtel","TRANS_FO_CAMTEL",
U1905="Fiber AOF","Fiber AOF",
U1905="Projet OCM (HUAWEI)","TRAVAUX-HUAWEI",
U1905="Projet OCM (NOKIA)","TRAVAUX-NOKIA",
U1905="ACCESS-ISSUE","ACCESS-ISSUE",
U1905="Projet OCM (ZTE, NOKIA, autres projets)","TRAVAUX OCM",
U1905="No root CAuse","No root cause",
U1905="ODU HS","PDH",
U1905="IP &amp; VLAN","PDH",
U1905="Warehouse HUAWEI","SPARE-ISSUE",
U1905="SPARE-HS","SPARE-ISSUE",
U1905="Power Telco","BSS",U1905="no impacts","no impacts"
),"")</f>
        <v/>
      </c>
      <c r="T1905" s="35" t="str" cm="1">
        <f t="array" ref="T1905">IFERROR(_xlfn.IFS(
U1905="MPR ISSUE","TX ISSUE",
U1905="BSS Hardware Issue","RAN ISSUE",
U1905="Sites strategiques, MLL, Pylone, etc.","ENVTECH",
U1905="AKTIVCO DEFAUT GE &amp; POWER Cabinet","POWER ISSUE",
U1905="AKTIVCO Coupure ENEO &amp; Baisse de tension","POWER ISSUE",
U1905="Coupure ENEO &amp; Baisse de tension","POWER ISSUE",
U1905="Defaut GE &amp; POWER Cabinet","POWER ISSUE",
U1905="Sharing","POWER ISSUE",
U1905="Sites strategiques &amp; DataCenter","POWER ISSUE",
U1905="Exclu","Exclu",
U1905="SAT","TX ISSUE",
U1905="SPARE-ISSUE","SPARE-ISSUE",
U1905="Fiber CAmtel","TX ISSUE",
U1905="Fiber AOF","TX ISSUE",
U1905="Projet OCM (HUAWEI)","TRAVAUX-HUAWEI",
U1905="Projet OCM (NOKIA)","TRAVAUX -NOKIA",
U1905="ACCESS-ISSUE","ACCESS-ISSUE",
U1905="Projet OCM (ZTE, NOKIA, autres projets)","TRAVAUX OCM",
U1905="No root CAuse","No root cause",
U1905="ODU HS","TX ISSUE",
U1905="IP &amp; VLAN","TX ISSUE",
U1905="Warehouse HUAWEI","SPARE-ISSUE",
U1905="SPARE-HS","SPARE-ISSUE",
U1905="Power Telco","RAN ISSUE",U1905="no impacts","no impacts"
),"")</f>
        <v/>
      </c>
      <c r="U1905" s="28"/>
      <c r="V1905" s="35" t="str" cm="1">
        <f t="array" ref="V1905">IFERROR(_xlfn.IFS(
U1905="MPR ISSUE","ACTIVE",
U1905="BSS Hardware Issue","ACTIVE",
U1905="Sites strategiques, MLL, Pylone, etc.","PASSIVE",
U1905="AKTIVCO DEFAUT GE &amp; POWER Cabinet","PASSIVE",
U1905="AKTIVCO Coupure ENEO &amp; Baisse de tension","PASSIVE",
U1905="Coupure ENEO &amp; Baisse de tension","PASSIVE",
U1905="Defaut GE &amp; POWER Cabinet","PASSIVE",
U1905="Sharing","PASSIVE",
U1905="Sites strategiques &amp; DataCenter","PASSIVE",
U1905="Exclu","Exclu",
U1905="SAT","ACTIVE",
U1905="SPARE-ISSUE","SPARE-ISSUE",
U1905="Fiber CAmtel","ACTIVE",
U1905="Fiber AOF","ACTIVE",
U1905="Projet OCM (HUAWEI)","PLANNED WORKS",
U1905="Projet OCM (NOKIA)","PLANNED WORKS",
U1905="ACCESS-ISSUE","ACCESS-ISSUE",
U1905="Projet OCM (ZTE, NOKIA, autres projets)","PLANNED WORKS",
U1905="No root CAuse","No root cause",
U1905="ODU HS","ACTIVE",
U1905="IP &amp; VLAN","ACTIVE",
U1905="Warehouse HUAWEI","SPARE-ISSUE",
U1905="SPARE-HS","SPARE-ISSUE",
U1905="Power Telco","ACTIVE",U1905="no impacts","no impacts"
),"")</f>
        <v/>
      </c>
      <c r="W1905" s="102"/>
      <c r="X1905" s="102"/>
      <c r="Y1905" s="102"/>
      <c r="Z1905" s="102"/>
      <c r="AA1905" s="102"/>
      <c r="AB1905" s="104" t="s">
        <v>5423</v>
      </c>
      <c r="AC1905" s="9"/>
      <c r="AD1905" s="9"/>
      <c r="AE1905" s="7" t="s">
        <v>5423</v>
      </c>
      <c r="AF1905" s="6"/>
      <c r="AG1905" s="7"/>
      <c r="AH1905" s="3" t="s">
        <v>5423</v>
      </c>
      <c r="AI1905" s="18" t="s">
        <v>5423</v>
      </c>
      <c r="AJ1905" s="18" t="s">
        <v>5423</v>
      </c>
      <c r="AK1905" s="18" t="s">
        <v>5423</v>
      </c>
      <c r="AL1905" s="18" t="s">
        <v>5423</v>
      </c>
      <c r="AM1905" s="18" t="s">
        <v>5423</v>
      </c>
      <c r="AN1905" s="18" t="s">
        <v>5423</v>
      </c>
      <c r="AO1905" s="18" t="s">
        <v>5423</v>
      </c>
      <c r="AP1905" s="18" t="s">
        <v>5423</v>
      </c>
      <c r="AQ1905" s="18" t="s">
        <v>5423</v>
      </c>
      <c r="AR1905" s="18" t="s">
        <v>5423</v>
      </c>
      <c r="AS1905" s="18" t="s">
        <v>5423</v>
      </c>
      <c r="AT1905" s="18" t="s">
        <v>5423</v>
      </c>
      <c r="AU1905" s="9" t="s">
        <v>5423</v>
      </c>
      <c r="AV1905" s="14"/>
      <c r="AW1905" s="14" t="s">
        <v>5423</v>
      </c>
      <c r="AX1905" s="14" t="str">
        <f>_xlfn.XLOOKUP(B1905,'[4]cell downs 18042026 17h'!$B:$B,'[4]cell downs 18042026 17h'!$B:$B,"")</f>
        <v/>
      </c>
      <c r="AY1905" s="14" t="str">
        <f>_xlfn.XLOOKUP(B1905,'[5]Cells Huawei 19042026 15h'!$B:$B,'[5]Cells Huawei 19042026 15h'!$B:$B,"")</f>
        <v/>
      </c>
      <c r="AZ1905" s="105" t="str">
        <f>_xlfn.XLOOKUP(B1905,'INCIDENT-04-23-2026'!E:E,'INCIDENT-04-23-2026'!F:F,"")</f>
        <v/>
      </c>
      <c r="BA1905" s="105" t="str">
        <f>_xlfn.XLOOKUP(B1905,'[6]Eneo 17H'!$C:$C,'[6]Eneo 17H'!$I:$I,"")</f>
        <v/>
      </c>
      <c r="BB1905" s="105" t="str">
        <f>_xlfn.XLOOKUP(B1905,[8]ALL!$B:$B,[8]ALL!$M:$M,"")</f>
        <v/>
      </c>
      <c r="BC1905" s="105" t="str">
        <f>_xlfn.XLOOKUP(B1905,'[6]Eneo 17H'!$C:$C,'[6]Eneo 17H'!$I:$I,"")</f>
        <v/>
      </c>
      <c r="BD1905" s="105" t="str">
        <f>_xlfn.XLOOKUP(B1905,'[7]Eneo 12H'!$C:$C,'[7]Eneo 12H'!$I:$I,"")</f>
        <v/>
      </c>
      <c r="BE1905" s="105" t="s">
        <v>5423</v>
      </c>
    </row>
    <row r="1906" spans="1:57" hidden="1" x14ac:dyDescent="0.3">
      <c r="A1906" s="1" t="s">
        <v>2815</v>
      </c>
      <c r="B1906" s="8" t="s">
        <v>2816</v>
      </c>
      <c r="C1906" s="3" t="str">
        <f>_xlfn.XLOOKUP(B1906,'[1]daily break down'!$D:$D,'[1]daily break down'!$E:$E,"")</f>
        <v>NORD</v>
      </c>
      <c r="D1906" s="1" t="s">
        <v>11</v>
      </c>
      <c r="E1906" s="1" t="s">
        <v>12</v>
      </c>
      <c r="F1906" s="3" t="s">
        <v>23</v>
      </c>
      <c r="G1906" s="1" t="s">
        <v>2817</v>
      </c>
      <c r="H1906" s="25" t="str">
        <f>_xlfn.XLOOKUP(B1906,[2]CALCULATION!$B:$B,[2]CALCULATION!$H:$H,"")</f>
        <v>Huawei</v>
      </c>
      <c r="I1906" s="23">
        <v>0</v>
      </c>
      <c r="J1906" s="23">
        <v>0</v>
      </c>
      <c r="K1906" s="23">
        <v>0.92378571652783836</v>
      </c>
      <c r="L1906" s="23">
        <v>0.79776305313711882</v>
      </c>
      <c r="M1906" s="23">
        <v>0</v>
      </c>
      <c r="N1906" s="23">
        <v>0</v>
      </c>
      <c r="O1906" s="23">
        <v>0</v>
      </c>
      <c r="P1906" s="103" t="s">
        <v>6554</v>
      </c>
      <c r="Q1906" s="36" t="s">
        <v>5796</v>
      </c>
      <c r="R1906" s="36"/>
      <c r="S1906" s="35" t="str" cm="1">
        <f t="array" ref="S1906">IFERROR(_xlfn.IFS(
U1906="MPR ISSUE","PDH",
U1906="BSS Hardware Issue","BSS",
U1906="Sites strategiques, MLL, Pylone, etc.","ENVTECH",
U1906="AKTIVCO DEFAUT GE &amp; POWER Cabinet","AKTIVCO",
U1906="AKTIVCO Coupure ENEO &amp; Baisse de tension","AKTIVCO GRID ONLY",
U1906="Coupure ENEO &amp; Baisse de tension","IHS GRID ONLY",
U1906="Defaut GE &amp; POWER Cabinet","IHS",
U1906="Sharing","Partners",
U1906="Sites strategiques &amp; DataCenter","SST &amp; DC",
U1906="Exclu","Exclu",
U1906="SAT","SAT",
U1906="SPARE-ISSUE","SPARE-ISSUE",
U1906="Fiber CAmtel","TRANS_FO_CAMTEL",
U1906="Fiber AOF","Fiber AOF",
U1906="Projet OCM (HUAWEI)","TRAVAUX-HUAWEI",
U1906="Projet OCM (NOKIA)","TRAVAUX-NOKIA",
U1906="ACCESS-ISSUE","ACCESS-ISSUE",
U1906="Projet OCM (ZTE, NOKIA, autres projets)","TRAVAUX OCM",
U1906="No root CAuse","No root cause",
U1906="ODU HS","PDH",
U1906="IP &amp; VLAN","PDH",
U1906="Warehouse HUAWEI","SPARE-ISSUE",
U1906="SPARE-HS","SPARE-ISSUE",
U1906="Power Telco","BSS",U1906="no impacts","no impacts"
),"")</f>
        <v/>
      </c>
      <c r="T1906" s="35" t="str" cm="1">
        <f t="array" ref="T1906">IFERROR(_xlfn.IFS(
U1906="MPR ISSUE","TX ISSUE",
U1906="BSS Hardware Issue","RAN ISSUE",
U1906="Sites strategiques, MLL, Pylone, etc.","ENVTECH",
U1906="AKTIVCO DEFAUT GE &amp; POWER Cabinet","POWER ISSUE",
U1906="AKTIVCO Coupure ENEO &amp; Baisse de tension","POWER ISSUE",
U1906="Coupure ENEO &amp; Baisse de tension","POWER ISSUE",
U1906="Defaut GE &amp; POWER Cabinet","POWER ISSUE",
U1906="Sharing","POWER ISSUE",
U1906="Sites strategiques &amp; DataCenter","POWER ISSUE",
U1906="Exclu","Exclu",
U1906="SAT","TX ISSUE",
U1906="SPARE-ISSUE","SPARE-ISSUE",
U1906="Fiber CAmtel","TX ISSUE",
U1906="Fiber AOF","TX ISSUE",
U1906="Projet OCM (HUAWEI)","TRAVAUX-HUAWEI",
U1906="Projet OCM (NOKIA)","TRAVAUX -NOKIA",
U1906="ACCESS-ISSUE","ACCESS-ISSUE",
U1906="Projet OCM (ZTE, NOKIA, autres projets)","TRAVAUX OCM",
U1906="No root CAuse","No root cause",
U1906="ODU HS","TX ISSUE",
U1906="IP &amp; VLAN","TX ISSUE",
U1906="Warehouse HUAWEI","SPARE-ISSUE",
U1906="SPARE-HS","SPARE-ISSUE",
U1906="Power Telco","RAN ISSUE",U1906="no impacts","no impacts"
),"")</f>
        <v/>
      </c>
      <c r="U1906" s="28"/>
      <c r="V1906" s="35" t="str" cm="1">
        <f t="array" ref="V1906">IFERROR(_xlfn.IFS(
U1906="MPR ISSUE","ACTIVE",
U1906="BSS Hardware Issue","ACTIVE",
U1906="Sites strategiques, MLL, Pylone, etc.","PASSIVE",
U1906="AKTIVCO DEFAUT GE &amp; POWER Cabinet","PASSIVE",
U1906="AKTIVCO Coupure ENEO &amp; Baisse de tension","PASSIVE",
U1906="Coupure ENEO &amp; Baisse de tension","PASSIVE",
U1906="Defaut GE &amp; POWER Cabinet","PASSIVE",
U1906="Sharing","PASSIVE",
U1906="Sites strategiques &amp; DataCenter","PASSIVE",
U1906="Exclu","Exclu",
U1906="SAT","ACTIVE",
U1906="SPARE-ISSUE","SPARE-ISSUE",
U1906="Fiber CAmtel","ACTIVE",
U1906="Fiber AOF","ACTIVE",
U1906="Projet OCM (HUAWEI)","PLANNED WORKS",
U1906="Projet OCM (NOKIA)","PLANNED WORKS",
U1906="ACCESS-ISSUE","ACCESS-ISSUE",
U1906="Projet OCM (ZTE, NOKIA, autres projets)","PLANNED WORKS",
U1906="No root CAuse","No root cause",
U1906="ODU HS","ACTIVE",
U1906="IP &amp; VLAN","ACTIVE",
U1906="Warehouse HUAWEI","SPARE-ISSUE",
U1906="SPARE-HS","SPARE-ISSUE",
U1906="Power Telco","ACTIVE",U1906="no impacts","no impacts"
),"")</f>
        <v/>
      </c>
      <c r="W1906" s="102"/>
      <c r="X1906" s="102"/>
      <c r="Y1906" s="102"/>
      <c r="Z1906" s="102"/>
      <c r="AA1906" s="102"/>
      <c r="AB1906" s="104" t="s">
        <v>5423</v>
      </c>
      <c r="AC1906" s="9"/>
      <c r="AD1906" s="9"/>
      <c r="AE1906" s="7" t="s">
        <v>5423</v>
      </c>
      <c r="AF1906" s="6"/>
      <c r="AG1906" s="7"/>
      <c r="AH1906" s="3" t="s">
        <v>5423</v>
      </c>
      <c r="AI1906" s="18" t="s">
        <v>5423</v>
      </c>
      <c r="AJ1906" s="18" t="s">
        <v>5423</v>
      </c>
      <c r="AK1906" s="18" t="s">
        <v>5423</v>
      </c>
      <c r="AL1906" s="18" t="s">
        <v>5423</v>
      </c>
      <c r="AM1906" s="18" t="s">
        <v>5423</v>
      </c>
      <c r="AN1906" s="18" t="s">
        <v>5423</v>
      </c>
      <c r="AO1906" s="18" t="s">
        <v>5423</v>
      </c>
      <c r="AP1906" s="18" t="s">
        <v>5423</v>
      </c>
      <c r="AQ1906" s="18" t="s">
        <v>5423</v>
      </c>
      <c r="AR1906" s="18" t="s">
        <v>5423</v>
      </c>
      <c r="AS1906" s="18" t="s">
        <v>5423</v>
      </c>
      <c r="AT1906" s="18" t="s">
        <v>5423</v>
      </c>
      <c r="AU1906" s="9" t="s">
        <v>5423</v>
      </c>
      <c r="AV1906" s="14"/>
      <c r="AW1906" s="14" t="s">
        <v>5423</v>
      </c>
      <c r="AX1906" s="14" t="str">
        <f>_xlfn.XLOOKUP(B1906,'[4]cell downs 18042026 17h'!$B:$B,'[4]cell downs 18042026 17h'!$B:$B,"")</f>
        <v/>
      </c>
      <c r="AY1906" s="14" t="str">
        <f>_xlfn.XLOOKUP(B1906,'[5]Cells Huawei 19042026 15h'!$B:$B,'[5]Cells Huawei 19042026 15h'!$B:$B,"")</f>
        <v/>
      </c>
      <c r="AZ1906" s="105" t="str">
        <f>_xlfn.XLOOKUP(B1906,'INCIDENT-04-23-2026'!E:E,'INCIDENT-04-23-2026'!F:F,"")</f>
        <v/>
      </c>
      <c r="BA1906" s="105" t="str">
        <f>_xlfn.XLOOKUP(B1906,'[6]Eneo 17H'!$C:$C,'[6]Eneo 17H'!$I:$I,"")</f>
        <v/>
      </c>
      <c r="BB1906" s="105" t="str">
        <f>_xlfn.XLOOKUP(B1906,[8]ALL!$B:$B,[8]ALL!$M:$M,"")</f>
        <v/>
      </c>
      <c r="BC1906" s="105" t="str">
        <f>_xlfn.XLOOKUP(B1906,'[6]Eneo 17H'!$C:$C,'[6]Eneo 17H'!$I:$I,"")</f>
        <v/>
      </c>
      <c r="BD1906" s="105" t="str">
        <f>_xlfn.XLOOKUP(B1906,'[7]Eneo 12H'!$C:$C,'[7]Eneo 12H'!$I:$I,"")</f>
        <v/>
      </c>
      <c r="BE1906" s="105" t="s">
        <v>5423</v>
      </c>
    </row>
    <row r="1907" spans="1:57" hidden="1" x14ac:dyDescent="0.3">
      <c r="A1907" s="1" t="s">
        <v>2820</v>
      </c>
      <c r="B1907" s="8" t="s">
        <v>2821</v>
      </c>
      <c r="C1907" s="3" t="str">
        <f>_xlfn.XLOOKUP(B1907,'[1]daily break down'!$D:$D,'[1]daily break down'!$E:$E,"")</f>
        <v>NORD</v>
      </c>
      <c r="D1907" s="1" t="s">
        <v>11</v>
      </c>
      <c r="E1907" s="1" t="s">
        <v>237</v>
      </c>
      <c r="F1907" s="3" t="s">
        <v>23</v>
      </c>
      <c r="G1907" s="1" t="s">
        <v>2820</v>
      </c>
      <c r="H1907" s="25" t="str">
        <f>_xlfn.XLOOKUP(B1907,[2]CALCULATION!$B:$B,[2]CALCULATION!$H:$H,"")</f>
        <v>HUAWEI</v>
      </c>
      <c r="I1907" s="23">
        <v>0</v>
      </c>
      <c r="J1907" s="23">
        <v>0</v>
      </c>
      <c r="K1907" s="23">
        <v>1.2328497886899921</v>
      </c>
      <c r="L1907" s="23">
        <v>1.0645401546087268</v>
      </c>
      <c r="M1907" s="23">
        <v>6.1352669411841917E-3</v>
      </c>
      <c r="N1907" s="23">
        <v>0</v>
      </c>
      <c r="O1907" s="23">
        <v>0</v>
      </c>
      <c r="P1907" s="103" t="s">
        <v>6554</v>
      </c>
      <c r="Q1907" s="36" t="s">
        <v>5796</v>
      </c>
      <c r="R1907" s="36"/>
      <c r="S1907" s="35" t="str" cm="1">
        <f t="array" ref="S1907">IFERROR(_xlfn.IFS(
U1907="MPR ISSUE","PDH",
U1907="BSS Hardware Issue","BSS",
U1907="Sites strategiques, MLL, Pylone, etc.","ENVTECH",
U1907="AKTIVCO DEFAUT GE &amp; POWER Cabinet","AKTIVCO",
U1907="AKTIVCO Coupure ENEO &amp; Baisse de tension","AKTIVCO GRID ONLY",
U1907="Coupure ENEO &amp; Baisse de tension","IHS GRID ONLY",
U1907="Defaut GE &amp; POWER Cabinet","IHS",
U1907="Sharing","Partners",
U1907="Sites strategiques &amp; DataCenter","SST &amp; DC",
U1907="Exclu","Exclu",
U1907="SAT","SAT",
U1907="SPARE-ISSUE","SPARE-ISSUE",
U1907="Fiber CAmtel","TRANS_FO_CAMTEL",
U1907="Fiber AOF","Fiber AOF",
U1907="Projet OCM (HUAWEI)","TRAVAUX-HUAWEI",
U1907="Projet OCM (NOKIA)","TRAVAUX-NOKIA",
U1907="ACCESS-ISSUE","ACCESS-ISSUE",
U1907="Projet OCM (ZTE, NOKIA, autres projets)","TRAVAUX OCM",
U1907="No root CAuse","No root cause",
U1907="ODU HS","PDH",
U1907="IP &amp; VLAN","PDH",
U1907="Warehouse HUAWEI","SPARE-ISSUE",
U1907="SPARE-HS","SPARE-ISSUE",
U1907="Power Telco","BSS",U1907="no impacts","no impacts"
),"")</f>
        <v/>
      </c>
      <c r="T1907" s="35" t="str" cm="1">
        <f t="array" ref="T1907">IFERROR(_xlfn.IFS(
U1907="MPR ISSUE","TX ISSUE",
U1907="BSS Hardware Issue","RAN ISSUE",
U1907="Sites strategiques, MLL, Pylone, etc.","ENVTECH",
U1907="AKTIVCO DEFAUT GE &amp; POWER Cabinet","POWER ISSUE",
U1907="AKTIVCO Coupure ENEO &amp; Baisse de tension","POWER ISSUE",
U1907="Coupure ENEO &amp; Baisse de tension","POWER ISSUE",
U1907="Defaut GE &amp; POWER Cabinet","POWER ISSUE",
U1907="Sharing","POWER ISSUE",
U1907="Sites strategiques &amp; DataCenter","POWER ISSUE",
U1907="Exclu","Exclu",
U1907="SAT","TX ISSUE",
U1907="SPARE-ISSUE","SPARE-ISSUE",
U1907="Fiber CAmtel","TX ISSUE",
U1907="Fiber AOF","TX ISSUE",
U1907="Projet OCM (HUAWEI)","TRAVAUX-HUAWEI",
U1907="Projet OCM (NOKIA)","TRAVAUX -NOKIA",
U1907="ACCESS-ISSUE","ACCESS-ISSUE",
U1907="Projet OCM (ZTE, NOKIA, autres projets)","TRAVAUX OCM",
U1907="No root CAuse","No root cause",
U1907="ODU HS","TX ISSUE",
U1907="IP &amp; VLAN","TX ISSUE",
U1907="Warehouse HUAWEI","SPARE-ISSUE",
U1907="SPARE-HS","SPARE-ISSUE",
U1907="Power Telco","RAN ISSUE",U1907="no impacts","no impacts"
),"")</f>
        <v/>
      </c>
      <c r="U1907" s="28"/>
      <c r="V1907" s="35" t="str" cm="1">
        <f t="array" ref="V1907">IFERROR(_xlfn.IFS(
U1907="MPR ISSUE","ACTIVE",
U1907="BSS Hardware Issue","ACTIVE",
U1907="Sites strategiques, MLL, Pylone, etc.","PASSIVE",
U1907="AKTIVCO DEFAUT GE &amp; POWER Cabinet","PASSIVE",
U1907="AKTIVCO Coupure ENEO &amp; Baisse de tension","PASSIVE",
U1907="Coupure ENEO &amp; Baisse de tension","PASSIVE",
U1907="Defaut GE &amp; POWER Cabinet","PASSIVE",
U1907="Sharing","PASSIVE",
U1907="Sites strategiques &amp; DataCenter","PASSIVE",
U1907="Exclu","Exclu",
U1907="SAT","ACTIVE",
U1907="SPARE-ISSUE","SPARE-ISSUE",
U1907="Fiber CAmtel","ACTIVE",
U1907="Fiber AOF","ACTIVE",
U1907="Projet OCM (HUAWEI)","PLANNED WORKS",
U1907="Projet OCM (NOKIA)","PLANNED WORKS",
U1907="ACCESS-ISSUE","ACCESS-ISSUE",
U1907="Projet OCM (ZTE, NOKIA, autres projets)","PLANNED WORKS",
U1907="No root CAuse","No root cause",
U1907="ODU HS","ACTIVE",
U1907="IP &amp; VLAN","ACTIVE",
U1907="Warehouse HUAWEI","SPARE-ISSUE",
U1907="SPARE-HS","SPARE-ISSUE",
U1907="Power Telco","ACTIVE",U1907="no impacts","no impacts"
),"")</f>
        <v/>
      </c>
      <c r="W1907" s="102"/>
      <c r="X1907" s="102"/>
      <c r="Y1907" s="102"/>
      <c r="Z1907" s="102"/>
      <c r="AA1907" s="102"/>
      <c r="AB1907" s="104" t="s">
        <v>5423</v>
      </c>
      <c r="AC1907" s="9"/>
      <c r="AD1907" s="9"/>
      <c r="AE1907" s="7" t="s">
        <v>5423</v>
      </c>
      <c r="AF1907" s="6"/>
      <c r="AG1907" s="7"/>
      <c r="AH1907" s="3" t="s">
        <v>5423</v>
      </c>
      <c r="AI1907" s="18" t="s">
        <v>5423</v>
      </c>
      <c r="AJ1907" s="18" t="s">
        <v>5423</v>
      </c>
      <c r="AK1907" s="18" t="s">
        <v>5423</v>
      </c>
      <c r="AL1907" s="18" t="s">
        <v>5423</v>
      </c>
      <c r="AM1907" s="18" t="s">
        <v>5423</v>
      </c>
      <c r="AN1907" s="18" t="s">
        <v>5423</v>
      </c>
      <c r="AO1907" s="18" t="s">
        <v>5423</v>
      </c>
      <c r="AP1907" s="18" t="s">
        <v>5423</v>
      </c>
      <c r="AQ1907" s="18" t="s">
        <v>5423</v>
      </c>
      <c r="AR1907" s="18" t="s">
        <v>5423</v>
      </c>
      <c r="AS1907" s="18" t="s">
        <v>5423</v>
      </c>
      <c r="AT1907" s="18" t="s">
        <v>5423</v>
      </c>
      <c r="AU1907" s="9" t="s">
        <v>5423</v>
      </c>
      <c r="AV1907" s="14"/>
      <c r="AW1907" s="14" t="s">
        <v>5423</v>
      </c>
      <c r="AX1907" s="14" t="str">
        <f>_xlfn.XLOOKUP(B1907,'[4]cell downs 18042026 17h'!$B:$B,'[4]cell downs 18042026 17h'!$B:$B,"")</f>
        <v/>
      </c>
      <c r="AY1907" s="14" t="str">
        <f>_xlfn.XLOOKUP(B1907,'[5]Cells Huawei 19042026 15h'!$B:$B,'[5]Cells Huawei 19042026 15h'!$B:$B,"")</f>
        <v/>
      </c>
      <c r="AZ1907" s="105" t="str">
        <f>_xlfn.XLOOKUP(B1907,'INCIDENT-04-23-2026'!E:E,'INCIDENT-04-23-2026'!F:F,"")</f>
        <v/>
      </c>
      <c r="BA1907" s="105" t="str">
        <f>_xlfn.XLOOKUP(B1907,'[6]Eneo 17H'!$C:$C,'[6]Eneo 17H'!$I:$I,"")</f>
        <v/>
      </c>
      <c r="BB1907" s="105" t="str">
        <f>_xlfn.XLOOKUP(B1907,[8]ALL!$B:$B,[8]ALL!$M:$M,"")</f>
        <v/>
      </c>
      <c r="BC1907" s="105" t="str">
        <f>_xlfn.XLOOKUP(B1907,'[6]Eneo 17H'!$C:$C,'[6]Eneo 17H'!$I:$I,"")</f>
        <v/>
      </c>
      <c r="BD1907" s="105" t="str">
        <f>_xlfn.XLOOKUP(B1907,'[7]Eneo 12H'!$C:$C,'[7]Eneo 12H'!$I:$I,"")</f>
        <v/>
      </c>
      <c r="BE1907" s="105" t="s">
        <v>5423</v>
      </c>
    </row>
    <row r="1908" spans="1:57" hidden="1" x14ac:dyDescent="0.3">
      <c r="A1908" s="1" t="s">
        <v>3466</v>
      </c>
      <c r="B1908" s="8" t="s">
        <v>3467</v>
      </c>
      <c r="C1908" s="3" t="str">
        <f>_xlfn.XLOOKUP(B1908,'[1]daily break down'!$D:$D,'[1]daily break down'!$E:$E,"")</f>
        <v>Garoua</v>
      </c>
      <c r="D1908" s="1" t="s">
        <v>21</v>
      </c>
      <c r="E1908" s="1" t="s">
        <v>36</v>
      </c>
      <c r="F1908" s="3" t="s">
        <v>23</v>
      </c>
      <c r="G1908" s="1" t="s">
        <v>24</v>
      </c>
      <c r="H1908" s="25" t="str">
        <f>_xlfn.XLOOKUP(B1908,[2]CALCULATION!$B:$B,[2]CALCULATION!$H:$H,"")</f>
        <v>Huawei</v>
      </c>
      <c r="I1908" s="23">
        <v>3.9306907454492017</v>
      </c>
      <c r="J1908" s="23">
        <v>0.14128949043041039</v>
      </c>
      <c r="K1908" s="23">
        <v>0</v>
      </c>
      <c r="L1908" s="23">
        <v>8.6147173639468893</v>
      </c>
      <c r="M1908" s="23">
        <v>0.79621140132350543</v>
      </c>
      <c r="N1908" s="23">
        <v>1.2377187650706414</v>
      </c>
      <c r="O1908" s="23">
        <v>1.0159752363504579</v>
      </c>
      <c r="P1908" s="103" t="s">
        <v>6553</v>
      </c>
      <c r="Q1908" s="36" t="s">
        <v>5796</v>
      </c>
      <c r="R1908" s="36"/>
      <c r="S1908" s="35" t="str" cm="1">
        <f t="array" ref="S1908">IFERROR(_xlfn.IFS(
U1908="MPR ISSUE","PDH",
U1908="BSS Hardware Issue","BSS",
U1908="Sites strategiques, MLL, Pylone, etc.","ENVTECH",
U1908="AKTIVCO DEFAUT GE &amp; POWER Cabinet","AKTIVCO",
U1908="AKTIVCO Coupure ENEO &amp; Baisse de tension","AKTIVCO GRID ONLY",
U1908="Coupure ENEO &amp; Baisse de tension","IHS GRID ONLY",
U1908="Defaut GE &amp; POWER Cabinet","IHS",
U1908="Sharing","Partners",
U1908="Sites strategiques &amp; DataCenter","SST &amp; DC",
U1908="Exclu","Exclu",
U1908="SAT","SAT",
U1908="SPARE-ISSUE","SPARE-ISSUE",
U1908="Fiber CAmtel","TRANS_FO_CAMTEL",
U1908="Fiber AOF","Fiber AOF",
U1908="Projet OCM (HUAWEI)","TRAVAUX-HUAWEI",
U1908="Projet OCM (NOKIA)","TRAVAUX-NOKIA",
U1908="ACCESS-ISSUE","ACCESS-ISSUE",
U1908="Projet OCM (ZTE, NOKIA, autres projets)","TRAVAUX OCM",
U1908="No root CAuse","No root cause",
U1908="ODU HS","PDH",
U1908="IP &amp; VLAN","PDH",
U1908="Warehouse HUAWEI","SPARE-ISSUE",
U1908="SPARE-HS","SPARE-ISSUE",
U1908="Power Telco","BSS",U1908="no impacts","no impacts"
),"")</f>
        <v/>
      </c>
      <c r="T1908" s="35" t="str" cm="1">
        <f t="array" ref="T1908">IFERROR(_xlfn.IFS(
U1908="MPR ISSUE","TX ISSUE",
U1908="BSS Hardware Issue","RAN ISSUE",
U1908="Sites strategiques, MLL, Pylone, etc.","ENVTECH",
U1908="AKTIVCO DEFAUT GE &amp; POWER Cabinet","POWER ISSUE",
U1908="AKTIVCO Coupure ENEO &amp; Baisse de tension","POWER ISSUE",
U1908="Coupure ENEO &amp; Baisse de tension","POWER ISSUE",
U1908="Defaut GE &amp; POWER Cabinet","POWER ISSUE",
U1908="Sharing","POWER ISSUE",
U1908="Sites strategiques &amp; DataCenter","POWER ISSUE",
U1908="Exclu","Exclu",
U1908="SAT","TX ISSUE",
U1908="SPARE-ISSUE","SPARE-ISSUE",
U1908="Fiber CAmtel","TX ISSUE",
U1908="Fiber AOF","TX ISSUE",
U1908="Projet OCM (HUAWEI)","TRAVAUX-HUAWEI",
U1908="Projet OCM (NOKIA)","TRAVAUX -NOKIA",
U1908="ACCESS-ISSUE","ACCESS-ISSUE",
U1908="Projet OCM (ZTE, NOKIA, autres projets)","TRAVAUX OCM",
U1908="No root CAuse","No root cause",
U1908="ODU HS","TX ISSUE",
U1908="IP &amp; VLAN","TX ISSUE",
U1908="Warehouse HUAWEI","SPARE-ISSUE",
U1908="SPARE-HS","SPARE-ISSUE",
U1908="Power Telco","RAN ISSUE",U1908="no impacts","no impacts"
),"")</f>
        <v/>
      </c>
      <c r="U1908" s="28"/>
      <c r="V1908" s="35" t="str" cm="1">
        <f t="array" ref="V1908">IFERROR(_xlfn.IFS(
U1908="MPR ISSUE","ACTIVE",
U1908="BSS Hardware Issue","ACTIVE",
U1908="Sites strategiques, MLL, Pylone, etc.","PASSIVE",
U1908="AKTIVCO DEFAUT GE &amp; POWER Cabinet","PASSIVE",
U1908="AKTIVCO Coupure ENEO &amp; Baisse de tension","PASSIVE",
U1908="Coupure ENEO &amp; Baisse de tension","PASSIVE",
U1908="Defaut GE &amp; POWER Cabinet","PASSIVE",
U1908="Sharing","PASSIVE",
U1908="Sites strategiques &amp; DataCenter","PASSIVE",
U1908="Exclu","Exclu",
U1908="SAT","ACTIVE",
U1908="SPARE-ISSUE","SPARE-ISSUE",
U1908="Fiber CAmtel","ACTIVE",
U1908="Fiber AOF","ACTIVE",
U1908="Projet OCM (HUAWEI)","PLANNED WORKS",
U1908="Projet OCM (NOKIA)","PLANNED WORKS",
U1908="ACCESS-ISSUE","ACCESS-ISSUE",
U1908="Projet OCM (ZTE, NOKIA, autres projets)","PLANNED WORKS",
U1908="No root CAuse","No root cause",
U1908="ODU HS","ACTIVE",
U1908="IP &amp; VLAN","ACTIVE",
U1908="Warehouse HUAWEI","SPARE-ISSUE",
U1908="SPARE-HS","SPARE-ISSUE",
U1908="Power Telco","ACTIVE", U1908="no impacts","no impacts"
),"")</f>
        <v/>
      </c>
      <c r="W1908" s="104" t="s">
        <v>6741</v>
      </c>
      <c r="X1908" s="104" t="s">
        <v>6742</v>
      </c>
      <c r="Y1908" s="104"/>
      <c r="Z1908" s="104" t="s">
        <v>6743</v>
      </c>
      <c r="AA1908" s="104" t="s">
        <v>6688</v>
      </c>
      <c r="AB1908" s="104" t="s">
        <v>6088</v>
      </c>
      <c r="AC1908" s="9"/>
      <c r="AD1908" s="9"/>
      <c r="AE1908" s="7" t="s">
        <v>5423</v>
      </c>
      <c r="AF1908" s="6"/>
      <c r="AG1908" s="7"/>
      <c r="AH1908" s="3" t="s">
        <v>5423</v>
      </c>
      <c r="AI1908" s="18" t="s">
        <v>5423</v>
      </c>
      <c r="AJ1908" s="18" t="s">
        <v>5423</v>
      </c>
      <c r="AK1908" s="18" t="s">
        <v>5423</v>
      </c>
      <c r="AL1908" s="18" t="s">
        <v>5423</v>
      </c>
      <c r="AM1908" s="18" t="s">
        <v>5423</v>
      </c>
      <c r="AN1908" s="18" t="s">
        <v>5423</v>
      </c>
      <c r="AO1908" s="18" t="s">
        <v>5423</v>
      </c>
      <c r="AP1908" s="18" t="s">
        <v>5423</v>
      </c>
      <c r="AQ1908" s="18" t="s">
        <v>5423</v>
      </c>
      <c r="AR1908" s="18" t="s">
        <v>5423</v>
      </c>
      <c r="AS1908" s="18" t="s">
        <v>5423</v>
      </c>
      <c r="AT1908" s="18" t="s">
        <v>5423</v>
      </c>
      <c r="AU1908" s="9" t="s">
        <v>6088</v>
      </c>
      <c r="AV1908" s="14"/>
      <c r="AW1908" s="14" t="s">
        <v>5423</v>
      </c>
      <c r="AX1908" s="14" t="str">
        <f>_xlfn.XLOOKUP(B1908,'[4]cell downs 18042026 17h'!$B:$B,'[4]cell downs 18042026 17h'!$B:$B,"")</f>
        <v/>
      </c>
      <c r="AY1908" s="14" t="str">
        <f>_xlfn.XLOOKUP(B1908,'[5]Cells Huawei 19042026 15h'!$B:$B,'[5]Cells Huawei 19042026 15h'!$B:$B,"")</f>
        <v/>
      </c>
      <c r="AZ1908" s="105" t="str">
        <f>_xlfn.XLOOKUP(B1908,'INCIDENT-04-23-2026'!E:E,'INCIDENT-04-23-2026'!F:F,"")</f>
        <v/>
      </c>
      <c r="BA1908" s="105" t="str">
        <f>_xlfn.XLOOKUP(B1908,'[6]Eneo 17H'!$C:$C,'[6]Eneo 17H'!$I:$I,"")</f>
        <v/>
      </c>
      <c r="BB1908" s="105" t="str">
        <f>_xlfn.XLOOKUP(B1908,[8]ALL!$B:$B,[8]ALL!$M:$M,"")</f>
        <v/>
      </c>
      <c r="BC1908" s="105" t="str">
        <f>_xlfn.XLOOKUP(B1908,'[6]Eneo 17H'!$C:$C,'[6]Eneo 17H'!$I:$I,"")</f>
        <v/>
      </c>
      <c r="BD1908" s="105" t="str">
        <f>_xlfn.XLOOKUP(B1908,'[7]Eneo 12H'!$C:$C,'[7]Eneo 12H'!$I:$I,"")</f>
        <v/>
      </c>
      <c r="BE1908" s="11" t="s">
        <v>7058</v>
      </c>
    </row>
    <row r="1909" spans="1:57" hidden="1" x14ac:dyDescent="0.3">
      <c r="A1909" s="1" t="s">
        <v>2838</v>
      </c>
      <c r="B1909" s="8" t="s">
        <v>2839</v>
      </c>
      <c r="C1909" s="3" t="str">
        <f>_xlfn.XLOOKUP(B1909,'[1]daily break down'!$D:$D,'[1]daily break down'!$E:$E,"")</f>
        <v>NORD</v>
      </c>
      <c r="D1909" s="1" t="s">
        <v>21</v>
      </c>
      <c r="E1909" s="1" t="s">
        <v>122</v>
      </c>
      <c r="F1909" s="3" t="s">
        <v>23</v>
      </c>
      <c r="G1909" s="1" t="s">
        <v>2840</v>
      </c>
      <c r="H1909" s="25" t="str">
        <f>_xlfn.XLOOKUP(B1909,[2]CALCULATION!$B:$B,[2]CALCULATION!$H:$H,"")</f>
        <v>HUAWEI</v>
      </c>
      <c r="I1909" s="23">
        <v>0.15917807398275852</v>
      </c>
      <c r="J1909" s="23">
        <v>1.983884936635534</v>
      </c>
      <c r="K1909" s="23">
        <v>18.491409199476074</v>
      </c>
      <c r="L1909" s="23">
        <v>18.491409199476074</v>
      </c>
      <c r="M1909" s="23">
        <v>18.491409199476074</v>
      </c>
      <c r="N1909" s="23">
        <v>18.491409199476074</v>
      </c>
      <c r="O1909" s="23">
        <v>18.491409199476074</v>
      </c>
      <c r="P1909" s="103" t="s">
        <v>6553</v>
      </c>
      <c r="Q1909" s="36" t="s">
        <v>5796</v>
      </c>
      <c r="R1909" s="104"/>
      <c r="S1909" s="35" t="str" cm="1">
        <f t="array" ref="S1909">IFERROR(_xlfn.IFS(
U1909="MPR ISSUE","PDH",
U1909="BSS Hardware Issue","BSS",
U1909="Sites strategiques, MLL, Pylone, etc.","ENVTECH",
U1909="AKTIVCO DEFAUT GE &amp; POWER Cabinet","AKTIVCO",
U1909="AKTIVCO Coupure ENEO &amp; Baisse de tension","AKTIVCO GRID ONLY",
U1909="Coupure ENEO &amp; Baisse de tension","IHS GRID ONLY",
U1909="Defaut GE &amp; POWER Cabinet","IHS",
U1909="Sharing","Partners",
U1909="Sites strategiques &amp; DataCenter","SST &amp; DC",
U1909="Exclu","Exclu",
U1909="SAT","SAT",
U1909="SPARE-ISSUE","SPARE-ISSUE",
U1909="Fiber CAmtel","TRANS_FO_CAMTEL",
U1909="Fiber AOF","Fiber AOF",
U1909="Projet OCM (HUAWEI)","TRAVAUX-HUAWEI",
U1909="Projet OCM (NOKIA)","TRAVAUX-NOKIA",
U1909="ACCESS-ISSUE","ACCESS-ISSUE",
U1909="Projet OCM (ZTE, NOKIA, autres projets)","TRAVAUX OCM",
U1909="No root CAuse","No root cause",
U1909="ODU HS","PDH",
U1909="IP &amp; VLAN","PDH",
U1909="Warehouse HUAWEI","SPARE-ISSUE",
U1909="SPARE-HS","SPARE-ISSUE",
U1909="Power Telco","BSS",U1909="no impacts","no impacts"
),"")</f>
        <v/>
      </c>
      <c r="T1909" s="35" t="str" cm="1">
        <f t="array" ref="T1909">IFERROR(_xlfn.IFS(
U1909="MPR ISSUE","TX ISSUE",
U1909="BSS Hardware Issue","RAN ISSUE",
U1909="Sites strategiques, MLL, Pylone, etc.","ENVTECH",
U1909="AKTIVCO DEFAUT GE &amp; POWER Cabinet","POWER ISSUE",
U1909="AKTIVCO Coupure ENEO &amp; Baisse de tension","POWER ISSUE",
U1909="Coupure ENEO &amp; Baisse de tension","POWER ISSUE",
U1909="Defaut GE &amp; POWER Cabinet","POWER ISSUE",
U1909="Sharing","POWER ISSUE",
U1909="Sites strategiques &amp; DataCenter","POWER ISSUE",
U1909="Exclu","Exclu",
U1909="SAT","TX ISSUE",
U1909="SPARE-ISSUE","SPARE-ISSUE",
U1909="Fiber CAmtel","TX ISSUE",
U1909="Fiber AOF","TX ISSUE",
U1909="Projet OCM (HUAWEI)","TRAVAUX-HUAWEI",
U1909="Projet OCM (NOKIA)","TRAVAUX -NOKIA",
U1909="ACCESS-ISSUE","ACCESS-ISSUE",
U1909="Projet OCM (ZTE, NOKIA, autres projets)","TRAVAUX OCM",
U1909="No root CAuse","No root cause",
U1909="ODU HS","TX ISSUE",
U1909="IP &amp; VLAN","TX ISSUE",
U1909="Warehouse HUAWEI","SPARE-ISSUE",
U1909="SPARE-HS","SPARE-ISSUE",
U1909="Power Telco","RAN ISSUE",U1909="no impacts","no impacts"
),"")</f>
        <v/>
      </c>
      <c r="U1909" s="28"/>
      <c r="V1909" s="35" t="str" cm="1">
        <f t="array" ref="V1909">IFERROR(_xlfn.IFS(
U1909="MPR ISSUE","ACTIVE",
U1909="BSS Hardware Issue","ACTIVE",
U1909="Sites strategiques, MLL, Pylone, etc.","PASSIVE",
U1909="AKTIVCO DEFAUT GE &amp; POWER Cabinet","PASSIVE",
U1909="AKTIVCO Coupure ENEO &amp; Baisse de tension","PASSIVE",
U1909="Coupure ENEO &amp; Baisse de tension","PASSIVE",
U1909="Defaut GE &amp; POWER Cabinet","PASSIVE",
U1909="Sharing","PASSIVE",
U1909="Sites strategiques &amp; DataCenter","PASSIVE",
U1909="Exclu","Exclu",
U1909="SAT","ACTIVE",
U1909="SPARE-ISSUE","SPARE-ISSUE",
U1909="Fiber CAmtel","ACTIVE",
U1909="Fiber AOF","ACTIVE",
U1909="Projet OCM (HUAWEI)","PLANNED WORKS",
U1909="Projet OCM (NOKIA)","PLANNED WORKS",
U1909="ACCESS-ISSUE","ACCESS-ISSUE",
U1909="Projet OCM (ZTE, NOKIA, autres projets)","PLANNED WORKS",
U1909="No root CAuse","No root cause",
U1909="ODU HS","ACTIVE",
U1909="IP &amp; VLAN","ACTIVE",
U1909="Warehouse HUAWEI","SPARE-ISSUE",
U1909="SPARE-HS","SPARE-ISSUE",
U1909="Power Telco","ACTIVE",U1909="no impacts","no impacts"
),"")</f>
        <v/>
      </c>
      <c r="W1909" s="104" t="s">
        <v>6734</v>
      </c>
      <c r="X1909" s="104" t="s">
        <v>6735</v>
      </c>
      <c r="Y1909" s="104"/>
      <c r="Z1909" s="104" t="s">
        <v>1485</v>
      </c>
      <c r="AA1909" s="104" t="s">
        <v>6688</v>
      </c>
      <c r="AB1909" s="104" t="s">
        <v>6668</v>
      </c>
      <c r="AC1909" s="9"/>
      <c r="AD1909" s="9"/>
      <c r="AE1909" s="7" t="s">
        <v>5423</v>
      </c>
      <c r="AF1909" s="6"/>
      <c r="AG1909" s="7"/>
      <c r="AH1909" s="3" t="s">
        <v>5423</v>
      </c>
      <c r="AI1909" s="18" t="s">
        <v>5423</v>
      </c>
      <c r="AJ1909" s="18" t="s">
        <v>5423</v>
      </c>
      <c r="AK1909" s="18" t="s">
        <v>5423</v>
      </c>
      <c r="AL1909" s="18" t="s">
        <v>5423</v>
      </c>
      <c r="AM1909" s="18" t="s">
        <v>5423</v>
      </c>
      <c r="AN1909" s="18" t="s">
        <v>5423</v>
      </c>
      <c r="AO1909" s="18" t="s">
        <v>5423</v>
      </c>
      <c r="AP1909" s="18" t="s">
        <v>5423</v>
      </c>
      <c r="AQ1909" s="18" t="s">
        <v>5423</v>
      </c>
      <c r="AR1909" s="18" t="s">
        <v>5988</v>
      </c>
      <c r="AS1909" s="18" t="s">
        <v>5989</v>
      </c>
      <c r="AT1909" s="18" t="s">
        <v>5990</v>
      </c>
      <c r="AU1909" s="9" t="s">
        <v>5423</v>
      </c>
      <c r="AV1909" s="14"/>
      <c r="AW1909" s="14" t="s">
        <v>5423</v>
      </c>
      <c r="AX1909" s="14" t="str">
        <f>_xlfn.XLOOKUP(B1909,'[4]cell downs 18042026 17h'!$B:$B,'[4]cell downs 18042026 17h'!$B:$B,"")</f>
        <v/>
      </c>
      <c r="AY1909" s="14" t="str">
        <f>_xlfn.XLOOKUP(B1909,'[5]Cells Huawei 19042026 15h'!$B:$B,'[5]Cells Huawei 19042026 15h'!$B:$B,"")</f>
        <v/>
      </c>
      <c r="AZ1909" s="105" t="str">
        <f>_xlfn.XLOOKUP(B1909,'INCIDENT-04-23-2026'!E:E,'INCIDENT-04-23-2026'!F:F,"")</f>
        <v/>
      </c>
      <c r="BA1909" s="105" t="str">
        <f>_xlfn.XLOOKUP(B1909,'[6]Eneo 17H'!$C:$C,'[6]Eneo 17H'!$I:$I,"")</f>
        <v/>
      </c>
      <c r="BB1909" s="105" t="str">
        <f>_xlfn.XLOOKUP(B1909,[8]ALL!$B:$B,[8]ALL!$M:$M,"")</f>
        <v/>
      </c>
      <c r="BC1909" s="105" t="str">
        <f>_xlfn.XLOOKUP(B1909,'[6]Eneo 17H'!$C:$C,'[6]Eneo 17H'!$I:$I,"")</f>
        <v/>
      </c>
      <c r="BD1909" s="105" t="str">
        <f>_xlfn.XLOOKUP(B1909,'[7]Eneo 12H'!$C:$C,'[7]Eneo 12H'!$I:$I,"")</f>
        <v/>
      </c>
      <c r="BE1909" s="11" t="s">
        <v>7327</v>
      </c>
    </row>
    <row r="1910" spans="1:57" hidden="1" x14ac:dyDescent="0.3">
      <c r="A1910" s="1" t="s">
        <v>2843</v>
      </c>
      <c r="B1910" s="8" t="s">
        <v>2844</v>
      </c>
      <c r="C1910" s="3" t="str">
        <f>_xlfn.XLOOKUP(B1910,'[1]daily break down'!$D:$D,'[1]daily break down'!$E:$E,"")</f>
        <v>NORD</v>
      </c>
      <c r="D1910" s="1" t="s">
        <v>11</v>
      </c>
      <c r="E1910" s="1" t="s">
        <v>12</v>
      </c>
      <c r="F1910" s="3" t="s">
        <v>23</v>
      </c>
      <c r="G1910" s="1" t="s">
        <v>2845</v>
      </c>
      <c r="H1910" s="25" t="str">
        <f>_xlfn.XLOOKUP(B1910,[2]CALCULATION!$B:$B,[2]CALCULATION!$H:$H,"")</f>
        <v>HUAWEI</v>
      </c>
      <c r="I1910" s="23">
        <v>4.9090696367065885</v>
      </c>
      <c r="J1910" s="23">
        <v>0</v>
      </c>
      <c r="K1910" s="23">
        <v>0</v>
      </c>
      <c r="L1910" s="23">
        <v>0</v>
      </c>
      <c r="M1910" s="23">
        <v>0</v>
      </c>
      <c r="N1910" s="23">
        <v>0</v>
      </c>
      <c r="O1910" s="23">
        <v>0</v>
      </c>
      <c r="P1910" s="103" t="s">
        <v>6554</v>
      </c>
      <c r="Q1910" s="36" t="s">
        <v>5796</v>
      </c>
      <c r="R1910" s="36"/>
      <c r="S1910" s="35" t="str" cm="1">
        <f t="array" ref="S1910">IFERROR(_xlfn.IFS(
U1910="MPR ISSUE","PDH",
U1910="BSS Hardware Issue","BSS",
U1910="Sites strategiques, MLL, Pylone, etc.","ENVTECH",
U1910="AKTIVCO DEFAUT GE &amp; POWER Cabinet","AKTIVCO",
U1910="AKTIVCO Coupure ENEO &amp; Baisse de tension","AKTIVCO GRID ONLY",
U1910="Coupure ENEO &amp; Baisse de tension","IHS GRID ONLY",
U1910="Defaut GE &amp; POWER Cabinet","IHS",
U1910="Sharing","Partners",
U1910="Sites strategiques &amp; DataCenter","SST &amp; DC",
U1910="Exclu","Exclu",
U1910="SAT","SAT",
U1910="SPARE-ISSUE","SPARE-ISSUE",
U1910="Fiber CAmtel","TRANS_FO_CAMTEL",
U1910="Fiber AOF","Fiber AOF",
U1910="Projet OCM (HUAWEI)","TRAVAUX-HUAWEI",
U1910="Projet OCM (NOKIA)","TRAVAUX-NOKIA",
U1910="ACCESS-ISSUE","ACCESS-ISSUE",
U1910="Projet OCM (ZTE, NOKIA, autres projets)","TRAVAUX OCM",
U1910="No root CAuse","No root cause",
U1910="ODU HS","PDH",
U1910="IP &amp; VLAN","PDH",
U1910="Warehouse HUAWEI","SPARE-ISSUE",
U1910="SPARE-HS","SPARE-ISSUE",
U1910="Power Telco","BSS",U1910="no impacts","no impacts"
),"")</f>
        <v/>
      </c>
      <c r="T1910" s="35" t="str" cm="1">
        <f t="array" ref="T1910">IFERROR(_xlfn.IFS(
U1910="MPR ISSUE","TX ISSUE",
U1910="BSS Hardware Issue","RAN ISSUE",
U1910="Sites strategiques, MLL, Pylone, etc.","ENVTECH",
U1910="AKTIVCO DEFAUT GE &amp; POWER Cabinet","POWER ISSUE",
U1910="AKTIVCO Coupure ENEO &amp; Baisse de tension","POWER ISSUE",
U1910="Coupure ENEO &amp; Baisse de tension","POWER ISSUE",
U1910="Defaut GE &amp; POWER Cabinet","POWER ISSUE",
U1910="Sharing","POWER ISSUE",
U1910="Sites strategiques &amp; DataCenter","POWER ISSUE",
U1910="Exclu","Exclu",
U1910="SAT","TX ISSUE",
U1910="SPARE-ISSUE","SPARE-ISSUE",
U1910="Fiber CAmtel","TX ISSUE",
U1910="Fiber AOF","TX ISSUE",
U1910="Projet OCM (HUAWEI)","TRAVAUX-HUAWEI",
U1910="Projet OCM (NOKIA)","TRAVAUX -NOKIA",
U1910="ACCESS-ISSUE","ACCESS-ISSUE",
U1910="Projet OCM (ZTE, NOKIA, autres projets)","TRAVAUX OCM",
U1910="No root CAuse","No root cause",
U1910="ODU HS","TX ISSUE",
U1910="IP &amp; VLAN","TX ISSUE",
U1910="Warehouse HUAWEI","SPARE-ISSUE",
U1910="SPARE-HS","SPARE-ISSUE",
U1910="Power Telco","RAN ISSUE",U1910="no impacts","no impacts"
),"")</f>
        <v/>
      </c>
      <c r="U1910" s="28"/>
      <c r="V1910" s="35" t="str" cm="1">
        <f t="array" ref="V1910">IFERROR(_xlfn.IFS(
U1910="MPR ISSUE","ACTIVE",
U1910="BSS Hardware Issue","ACTIVE",
U1910="Sites strategiques, MLL, Pylone, etc.","PASSIVE",
U1910="AKTIVCO DEFAUT GE &amp; POWER Cabinet","PASSIVE",
U1910="AKTIVCO Coupure ENEO &amp; Baisse de tension","PASSIVE",
U1910="Coupure ENEO &amp; Baisse de tension","PASSIVE",
U1910="Defaut GE &amp; POWER Cabinet","PASSIVE",
U1910="Sharing","PASSIVE",
U1910="Sites strategiques &amp; DataCenter","PASSIVE",
U1910="Exclu","Exclu",
U1910="SAT","ACTIVE",
U1910="SPARE-ISSUE","SPARE-ISSUE",
U1910="Fiber CAmtel","ACTIVE",
U1910="Fiber AOF","ACTIVE",
U1910="Projet OCM (HUAWEI)","PLANNED WORKS",
U1910="Projet OCM (NOKIA)","PLANNED WORKS",
U1910="ACCESS-ISSUE","ACCESS-ISSUE",
U1910="Projet OCM (ZTE, NOKIA, autres projets)","PLANNED WORKS",
U1910="No root CAuse","No root cause",
U1910="ODU HS","ACTIVE",
U1910="IP &amp; VLAN","ACTIVE",
U1910="Warehouse HUAWEI","SPARE-ISSUE",
U1910="SPARE-HS","SPARE-ISSUE",
U1910="Power Telco","ACTIVE",U1910="no impacts","no impacts"
),"")</f>
        <v/>
      </c>
      <c r="W1910" s="102"/>
      <c r="X1910" s="102"/>
      <c r="Y1910" s="102"/>
      <c r="Z1910" s="102"/>
      <c r="AA1910" s="102"/>
      <c r="AB1910" s="104" t="s">
        <v>5423</v>
      </c>
      <c r="AC1910" s="9"/>
      <c r="AD1910" s="9"/>
      <c r="AE1910" s="7" t="s">
        <v>5423</v>
      </c>
      <c r="AF1910" s="6"/>
      <c r="AG1910" s="7"/>
      <c r="AH1910" s="3" t="s">
        <v>5423</v>
      </c>
      <c r="AI1910" s="18" t="s">
        <v>5423</v>
      </c>
      <c r="AJ1910" s="18" t="s">
        <v>5423</v>
      </c>
      <c r="AK1910" s="18" t="s">
        <v>5423</v>
      </c>
      <c r="AL1910" s="18" t="s">
        <v>5423</v>
      </c>
      <c r="AM1910" s="18" t="s">
        <v>5423</v>
      </c>
      <c r="AN1910" s="18" t="s">
        <v>5423</v>
      </c>
      <c r="AO1910" s="18" t="s">
        <v>5423</v>
      </c>
      <c r="AP1910" s="18" t="s">
        <v>5423</v>
      </c>
      <c r="AQ1910" s="18" t="s">
        <v>5423</v>
      </c>
      <c r="AR1910" s="18" t="s">
        <v>5423</v>
      </c>
      <c r="AS1910" s="18" t="s">
        <v>5423</v>
      </c>
      <c r="AT1910" s="18" t="s">
        <v>5423</v>
      </c>
      <c r="AU1910" s="9" t="s">
        <v>5423</v>
      </c>
      <c r="AV1910" s="14"/>
      <c r="AW1910" s="14" t="s">
        <v>5423</v>
      </c>
      <c r="AX1910" s="14" t="str">
        <f>_xlfn.XLOOKUP(B1910,'[4]cell downs 18042026 17h'!$B:$B,'[4]cell downs 18042026 17h'!$B:$B,"")</f>
        <v/>
      </c>
      <c r="AY1910" s="14" t="str">
        <f>_xlfn.XLOOKUP(B1910,'[5]Cells Huawei 19042026 15h'!$B:$B,'[5]Cells Huawei 19042026 15h'!$B:$B,"")</f>
        <v/>
      </c>
      <c r="AZ1910" s="105" t="str">
        <f>_xlfn.XLOOKUP(B1910,'INCIDENT-04-23-2026'!E:E,'INCIDENT-04-23-2026'!F:F,"")</f>
        <v/>
      </c>
      <c r="BA1910" s="105" t="str">
        <f>_xlfn.XLOOKUP(B1910,'[6]Eneo 17H'!$C:$C,'[6]Eneo 17H'!$I:$I,"")</f>
        <v/>
      </c>
      <c r="BB1910" s="105" t="str">
        <f>_xlfn.XLOOKUP(B1910,[8]ALL!$B:$B,[8]ALL!$M:$M,"")</f>
        <v/>
      </c>
      <c r="BC1910" s="105" t="str">
        <f>_xlfn.XLOOKUP(B1910,'[6]Eneo 17H'!$C:$C,'[6]Eneo 17H'!$I:$I,"")</f>
        <v/>
      </c>
      <c r="BD1910" s="105" t="str">
        <f>_xlfn.XLOOKUP(B1910,'[7]Eneo 12H'!$C:$C,'[7]Eneo 12H'!$I:$I,"")</f>
        <v/>
      </c>
      <c r="BE1910" s="105" t="s">
        <v>5423</v>
      </c>
    </row>
    <row r="1911" spans="1:57" hidden="1" x14ac:dyDescent="0.3">
      <c r="A1911" s="1" t="s">
        <v>2855</v>
      </c>
      <c r="B1911" s="8" t="s">
        <v>2856</v>
      </c>
      <c r="C1911" s="3" t="str">
        <f>_xlfn.XLOOKUP(B1911,'[1]daily break down'!$D:$D,'[1]daily break down'!$E:$E,"")</f>
        <v>OUEST</v>
      </c>
      <c r="D1911" s="1" t="s">
        <v>11</v>
      </c>
      <c r="E1911" s="1" t="s">
        <v>12</v>
      </c>
      <c r="F1911" s="3" t="s">
        <v>102</v>
      </c>
      <c r="G1911" s="1" t="s">
        <v>2857</v>
      </c>
      <c r="H1911" s="25" t="str">
        <f>_xlfn.XLOOKUP(B1911,[2]CALCULATION!$B:$B,[2]CALCULATION!$H:$H,"")</f>
        <v>HUAWEI</v>
      </c>
      <c r="I1911" s="23">
        <v>0</v>
      </c>
      <c r="J1911" s="23">
        <v>0</v>
      </c>
      <c r="K1911" s="23">
        <v>0</v>
      </c>
      <c r="L1911" s="23">
        <v>0</v>
      </c>
      <c r="M1911" s="23">
        <v>0</v>
      </c>
      <c r="N1911" s="23">
        <v>3.7275313683357439E-3</v>
      </c>
      <c r="O1911" s="23">
        <v>0</v>
      </c>
      <c r="P1911" s="103" t="s">
        <v>6554</v>
      </c>
      <c r="Q1911" s="36" t="s">
        <v>5795</v>
      </c>
      <c r="R1911" s="36"/>
      <c r="S1911" s="35" t="str" cm="1">
        <f t="array" ref="S1911">IFERROR(_xlfn.IFS(
U1911="MPR ISSUE","PDH",
U1911="BSS Hardware Issue","BSS",
U1911="Sites strategiques, MLL, Pylone, etc.","ENVTECH",
U1911="AKTIVCO DEFAUT GE &amp; POWER Cabinet","AKTIVCO",
U1911="AKTIVCO Coupure ENEO &amp; Baisse de tension","AKTIVCO GRID ONLY",
U1911="Coupure ENEO &amp; Baisse de tension","IHS GRID ONLY",
U1911="Defaut GE &amp; POWER Cabinet","IHS",
U1911="Sharing","Partners",
U1911="Sites strategiques &amp; DataCenter","SST &amp; DC",
U1911="Exclu","Exclu",
U1911="SAT","SAT",
U1911="SPARE-ISSUE","SPARE-ISSUE",
U1911="Fiber CAmtel","TRANS_FO_CAMTEL",
U1911="Fiber AOF","Fiber AOF",
U1911="Projet OCM (HUAWEI)","TRAVAUX-HUAWEI",
U1911="Projet OCM (NOKIA)","TRAVAUX-NOKIA",
U1911="ACCESS-ISSUE","ACCESS-ISSUE",
U1911="Projet OCM (ZTE, NOKIA, autres projets)","TRAVAUX OCM",
U1911="No root CAuse","No root cause",
U1911="ODU HS","PDH",
U1911="IP &amp; VLAN","PDH",
U1911="Warehouse HUAWEI","SPARE-ISSUE",
U1911="SPARE-HS","SPARE-ISSUE",
U1911="Power Telco","BSS",U1911="no impacts","no impacts"
),"")</f>
        <v/>
      </c>
      <c r="T1911" s="35" t="str" cm="1">
        <f t="array" ref="T1911">IFERROR(_xlfn.IFS(
U1911="MPR ISSUE","TX ISSUE",
U1911="BSS Hardware Issue","RAN ISSUE",
U1911="Sites strategiques, MLL, Pylone, etc.","ENVTECH",
U1911="AKTIVCO DEFAUT GE &amp; POWER Cabinet","POWER ISSUE",
U1911="AKTIVCO Coupure ENEO &amp; Baisse de tension","POWER ISSUE",
U1911="Coupure ENEO &amp; Baisse de tension","POWER ISSUE",
U1911="Defaut GE &amp; POWER Cabinet","POWER ISSUE",
U1911="Sharing","POWER ISSUE",
U1911="Sites strategiques &amp; DataCenter","POWER ISSUE",
U1911="Exclu","Exclu",
U1911="SAT","TX ISSUE",
U1911="SPARE-ISSUE","SPARE-ISSUE",
U1911="Fiber CAmtel","TX ISSUE",
U1911="Fiber AOF","TX ISSUE",
U1911="Projet OCM (HUAWEI)","TRAVAUX-HUAWEI",
U1911="Projet OCM (NOKIA)","TRAVAUX -NOKIA",
U1911="ACCESS-ISSUE","ACCESS-ISSUE",
U1911="Projet OCM (ZTE, NOKIA, autres projets)","TRAVAUX OCM",
U1911="No root CAuse","No root cause",
U1911="ODU HS","TX ISSUE",
U1911="IP &amp; VLAN","TX ISSUE",
U1911="Warehouse HUAWEI","SPARE-ISSUE",
U1911="SPARE-HS","SPARE-ISSUE",
U1911="Power Telco","RAN ISSUE",U1911="no impacts","no impacts"
),"")</f>
        <v/>
      </c>
      <c r="U1911" s="28"/>
      <c r="V1911" s="35" t="str" cm="1">
        <f t="array" ref="V1911">IFERROR(_xlfn.IFS(
U1911="MPR ISSUE","ACTIVE",
U1911="BSS Hardware Issue","ACTIVE",
U1911="Sites strategiques, MLL, Pylone, etc.","PASSIVE",
U1911="AKTIVCO DEFAUT GE &amp; POWER Cabinet","PASSIVE",
U1911="AKTIVCO Coupure ENEO &amp; Baisse de tension","PASSIVE",
U1911="Coupure ENEO &amp; Baisse de tension","PASSIVE",
U1911="Defaut GE &amp; POWER Cabinet","PASSIVE",
U1911="Sharing","PASSIVE",
U1911="Sites strategiques &amp; DataCenter","PASSIVE",
U1911="Exclu","Exclu",
U1911="SAT","ACTIVE",
U1911="SPARE-ISSUE","SPARE-ISSUE",
U1911="Fiber CAmtel","ACTIVE",
U1911="Fiber AOF","ACTIVE",
U1911="Projet OCM (HUAWEI)","PLANNED WORKS",
U1911="Projet OCM (NOKIA)","PLANNED WORKS",
U1911="ACCESS-ISSUE","ACCESS-ISSUE",
U1911="Projet OCM (ZTE, NOKIA, autres projets)","PLANNED WORKS",
U1911="No root CAuse","No root cause",
U1911="ODU HS","ACTIVE",
U1911="IP &amp; VLAN","ACTIVE",
U1911="Warehouse HUAWEI","SPARE-ISSUE",
U1911="SPARE-HS","SPARE-ISSUE",
U1911="Power Telco","ACTIVE",U1911="no impacts","no impacts"
),"")</f>
        <v/>
      </c>
      <c r="W1911" s="102"/>
      <c r="X1911" s="102"/>
      <c r="Y1911" s="102"/>
      <c r="Z1911" s="102"/>
      <c r="AA1911" s="102"/>
      <c r="AB1911" s="104" t="s">
        <v>5423</v>
      </c>
      <c r="AC1911" s="9"/>
      <c r="AD1911" s="9"/>
      <c r="AE1911" s="7" t="s">
        <v>5423</v>
      </c>
      <c r="AF1911" s="6"/>
      <c r="AG1911" s="7"/>
      <c r="AH1911" s="3" t="s">
        <v>5423</v>
      </c>
      <c r="AI1911" s="18" t="s">
        <v>5423</v>
      </c>
      <c r="AJ1911" s="18" t="s">
        <v>5423</v>
      </c>
      <c r="AK1911" s="18" t="s">
        <v>5423</v>
      </c>
      <c r="AL1911" s="18" t="s">
        <v>5423</v>
      </c>
      <c r="AM1911" s="18" t="s">
        <v>5423</v>
      </c>
      <c r="AN1911" s="18" t="s">
        <v>5423</v>
      </c>
      <c r="AO1911" s="18" t="s">
        <v>5423</v>
      </c>
      <c r="AP1911" s="18" t="s">
        <v>5423</v>
      </c>
      <c r="AQ1911" s="18" t="s">
        <v>5423</v>
      </c>
      <c r="AR1911" s="18" t="s">
        <v>5423</v>
      </c>
      <c r="AS1911" s="18" t="s">
        <v>5423</v>
      </c>
      <c r="AT1911" s="18" t="s">
        <v>5423</v>
      </c>
      <c r="AU1911" s="9" t="s">
        <v>5423</v>
      </c>
      <c r="AV1911" s="14"/>
      <c r="AW1911" s="14" t="s">
        <v>5423</v>
      </c>
      <c r="AX1911" s="14" t="str">
        <f>_xlfn.XLOOKUP(B1911,'[4]cell downs 18042026 17h'!$B:$B,'[4]cell downs 18042026 17h'!$B:$B,"")</f>
        <v/>
      </c>
      <c r="AY1911" s="14" t="str">
        <f>_xlfn.XLOOKUP(B1911,'[5]Cells Huawei 19042026 15h'!$B:$B,'[5]Cells Huawei 19042026 15h'!$B:$B,"")</f>
        <v/>
      </c>
      <c r="AZ1911" s="105" t="str">
        <f>_xlfn.XLOOKUP(B1911,'INCIDENT-04-23-2026'!E:E,'INCIDENT-04-23-2026'!F:F,"")</f>
        <v/>
      </c>
      <c r="BA1911" s="105" t="str">
        <f>_xlfn.XLOOKUP(B1911,'[6]Eneo 17H'!$C:$C,'[6]Eneo 17H'!$I:$I,"")</f>
        <v/>
      </c>
      <c r="BB1911" s="105" t="str">
        <f>_xlfn.XLOOKUP(B1911,[8]ALL!$B:$B,[8]ALL!$M:$M,"")</f>
        <v/>
      </c>
      <c r="BC1911" s="105" t="str">
        <f>_xlfn.XLOOKUP(B1911,'[6]Eneo 17H'!$C:$C,'[6]Eneo 17H'!$I:$I,"")</f>
        <v/>
      </c>
      <c r="BD1911" s="105" t="str">
        <f>_xlfn.XLOOKUP(B1911,'[7]Eneo 12H'!$C:$C,'[7]Eneo 12H'!$I:$I,"")</f>
        <v/>
      </c>
      <c r="BE1911" s="105" t="s">
        <v>5423</v>
      </c>
    </row>
    <row r="1912" spans="1:57" hidden="1" x14ac:dyDescent="0.3">
      <c r="A1912" s="1" t="s">
        <v>2882</v>
      </c>
      <c r="B1912" s="8" t="s">
        <v>2883</v>
      </c>
      <c r="C1912" s="3" t="str">
        <f>_xlfn.XLOOKUP(B1912,'[1]daily break down'!$D:$D,'[1]daily break down'!$E:$E,"")</f>
        <v>NORD</v>
      </c>
      <c r="D1912" s="1" t="s">
        <v>11</v>
      </c>
      <c r="E1912" s="1" t="s">
        <v>66</v>
      </c>
      <c r="F1912" s="3" t="s">
        <v>23</v>
      </c>
      <c r="G1912" s="1" t="s">
        <v>2882</v>
      </c>
      <c r="H1912" s="25" t="str">
        <f>_xlfn.XLOOKUP(B1912,[2]CALCULATION!$B:$B,[2]CALCULATION!$H:$H,"")</f>
        <v>HUAWEI</v>
      </c>
      <c r="I1912" s="23">
        <v>0</v>
      </c>
      <c r="J1912" s="23">
        <v>0</v>
      </c>
      <c r="K1912" s="23">
        <v>0</v>
      </c>
      <c r="L1912" s="23">
        <v>0</v>
      </c>
      <c r="M1912" s="23">
        <v>0</v>
      </c>
      <c r="N1912" s="23">
        <v>0</v>
      </c>
      <c r="O1912" s="23">
        <v>0</v>
      </c>
      <c r="P1912" s="103" t="s">
        <v>6554</v>
      </c>
      <c r="Q1912" s="36" t="s">
        <v>5796</v>
      </c>
      <c r="R1912" s="36"/>
      <c r="S1912" s="35" t="str" cm="1">
        <f t="array" ref="S1912">IFERROR(_xlfn.IFS(
U1912="MPR ISSUE","PDH",
U1912="BSS Hardware Issue","BSS",
U1912="Sites strategiques, MLL, Pylone, etc.","ENVTECH",
U1912="AKTIVCO DEFAUT GE &amp; POWER Cabinet","AKTIVCO",
U1912="AKTIVCO Coupure ENEO &amp; Baisse de tension","AKTIVCO GRID ONLY",
U1912="Coupure ENEO &amp; Baisse de tension","IHS GRID ONLY",
U1912="Defaut GE &amp; POWER Cabinet","IHS",
U1912="Sharing","Partners",
U1912="Sites strategiques &amp; DataCenter","SST &amp; DC",
U1912="Exclu","Exclu",
U1912="SAT","SAT",
U1912="SPARE-ISSUE","SPARE-ISSUE",
U1912="Fiber CAmtel","TRANS_FO_CAMTEL",
U1912="Fiber AOF","Fiber AOF",
U1912="Projet OCM (HUAWEI)","TRAVAUX-HUAWEI",
U1912="Projet OCM (NOKIA)","TRAVAUX-NOKIA",
U1912="ACCESS-ISSUE","ACCESS-ISSUE",
U1912="Projet OCM (ZTE, NOKIA, autres projets)","TRAVAUX OCM",
U1912="No root CAuse","No root cause",
U1912="ODU HS","PDH",
U1912="IP &amp; VLAN","PDH",
U1912="Warehouse HUAWEI","SPARE-ISSUE",
U1912="SPARE-HS","SPARE-ISSUE",
U1912="Power Telco","BSS",U1912="no impacts","no impacts"
),"")</f>
        <v/>
      </c>
      <c r="T1912" s="35" t="str" cm="1">
        <f t="array" ref="T1912">IFERROR(_xlfn.IFS(
U1912="MPR ISSUE","TX ISSUE",
U1912="BSS Hardware Issue","RAN ISSUE",
U1912="Sites strategiques, MLL, Pylone, etc.","ENVTECH",
U1912="AKTIVCO DEFAUT GE &amp; POWER Cabinet","POWER ISSUE",
U1912="AKTIVCO Coupure ENEO &amp; Baisse de tension","POWER ISSUE",
U1912="Coupure ENEO &amp; Baisse de tension","POWER ISSUE",
U1912="Defaut GE &amp; POWER Cabinet","POWER ISSUE",
U1912="Sharing","POWER ISSUE",
U1912="Sites strategiques &amp; DataCenter","POWER ISSUE",
U1912="Exclu","Exclu",
U1912="SAT","TX ISSUE",
U1912="SPARE-ISSUE","SPARE-ISSUE",
U1912="Fiber CAmtel","TX ISSUE",
U1912="Fiber AOF","TX ISSUE",
U1912="Projet OCM (HUAWEI)","TRAVAUX-HUAWEI",
U1912="Projet OCM (NOKIA)","TRAVAUX -NOKIA",
U1912="ACCESS-ISSUE","ACCESS-ISSUE",
U1912="Projet OCM (ZTE, NOKIA, autres projets)","TRAVAUX OCM",
U1912="No root CAuse","No root cause",
U1912="ODU HS","TX ISSUE",
U1912="IP &amp; VLAN","TX ISSUE",
U1912="Warehouse HUAWEI","SPARE-ISSUE",
U1912="SPARE-HS","SPARE-ISSUE",
U1912="Power Telco","RAN ISSUE",U1912="no impacts","no impacts"
),"")</f>
        <v/>
      </c>
      <c r="U1912" s="28"/>
      <c r="V1912" s="35" t="str" cm="1">
        <f t="array" ref="V1912">IFERROR(_xlfn.IFS(
U1912="MPR ISSUE","ACTIVE",
U1912="BSS Hardware Issue","ACTIVE",
U1912="Sites strategiques, MLL, Pylone, etc.","PASSIVE",
U1912="AKTIVCO DEFAUT GE &amp; POWER Cabinet","PASSIVE",
U1912="AKTIVCO Coupure ENEO &amp; Baisse de tension","PASSIVE",
U1912="Coupure ENEO &amp; Baisse de tension","PASSIVE",
U1912="Defaut GE &amp; POWER Cabinet","PASSIVE",
U1912="Sharing","PASSIVE",
U1912="Sites strategiques &amp; DataCenter","PASSIVE",
U1912="Exclu","Exclu",
U1912="SAT","ACTIVE",
U1912="SPARE-ISSUE","SPARE-ISSUE",
U1912="Fiber CAmtel","ACTIVE",
U1912="Fiber AOF","ACTIVE",
U1912="Projet OCM (HUAWEI)","PLANNED WORKS",
U1912="Projet OCM (NOKIA)","PLANNED WORKS",
U1912="ACCESS-ISSUE","ACCESS-ISSUE",
U1912="Projet OCM (ZTE, NOKIA, autres projets)","PLANNED WORKS",
U1912="No root CAuse","No root cause",
U1912="ODU HS","ACTIVE",
U1912="IP &amp; VLAN","ACTIVE",
U1912="Warehouse HUAWEI","SPARE-ISSUE",
U1912="SPARE-HS","SPARE-ISSUE",
U1912="Power Telco","ACTIVE",U1912="no impacts","no impacts"
),"")</f>
        <v/>
      </c>
      <c r="W1912" s="102"/>
      <c r="X1912" s="102"/>
      <c r="Y1912" s="102"/>
      <c r="Z1912" s="102"/>
      <c r="AA1912" s="102"/>
      <c r="AB1912" s="104" t="s">
        <v>5423</v>
      </c>
      <c r="AC1912" s="9"/>
      <c r="AD1912" s="9"/>
      <c r="AE1912" s="7" t="s">
        <v>5423</v>
      </c>
      <c r="AF1912" s="6"/>
      <c r="AG1912" s="7"/>
      <c r="AH1912" s="3" t="s">
        <v>5423</v>
      </c>
      <c r="AI1912" s="18" t="s">
        <v>5423</v>
      </c>
      <c r="AJ1912" s="18" t="s">
        <v>5423</v>
      </c>
      <c r="AK1912" s="18" t="s">
        <v>5423</v>
      </c>
      <c r="AL1912" s="18" t="s">
        <v>5423</v>
      </c>
      <c r="AM1912" s="18" t="s">
        <v>5423</v>
      </c>
      <c r="AN1912" s="18" t="s">
        <v>5423</v>
      </c>
      <c r="AO1912" s="18" t="s">
        <v>5423</v>
      </c>
      <c r="AP1912" s="18" t="s">
        <v>5423</v>
      </c>
      <c r="AQ1912" s="18" t="s">
        <v>5423</v>
      </c>
      <c r="AR1912" s="18" t="s">
        <v>5423</v>
      </c>
      <c r="AS1912" s="18" t="s">
        <v>5423</v>
      </c>
      <c r="AT1912" s="18" t="s">
        <v>5423</v>
      </c>
      <c r="AU1912" s="9" t="s">
        <v>5423</v>
      </c>
      <c r="AV1912" s="14"/>
      <c r="AW1912" s="14" t="s">
        <v>5423</v>
      </c>
      <c r="AX1912" s="14" t="str">
        <f>_xlfn.XLOOKUP(B1912,'[4]cell downs 18042026 17h'!$B:$B,'[4]cell downs 18042026 17h'!$B:$B,"")</f>
        <v/>
      </c>
      <c r="AY1912" s="14" t="str">
        <f>_xlfn.XLOOKUP(B1912,'[5]Cells Huawei 19042026 15h'!$B:$B,'[5]Cells Huawei 19042026 15h'!$B:$B,"")</f>
        <v/>
      </c>
      <c r="AZ1912" s="105" t="str">
        <f>_xlfn.XLOOKUP(B1912,'INCIDENT-04-23-2026'!E:E,'INCIDENT-04-23-2026'!F:F,"")</f>
        <v/>
      </c>
      <c r="BA1912" s="105" t="str">
        <f>_xlfn.XLOOKUP(B1912,'[6]Eneo 17H'!$C:$C,'[6]Eneo 17H'!$I:$I,"")</f>
        <v/>
      </c>
      <c r="BB1912" s="105" t="str">
        <f>_xlfn.XLOOKUP(B1912,[8]ALL!$B:$B,[8]ALL!$M:$M,"")</f>
        <v/>
      </c>
      <c r="BC1912" s="105" t="str">
        <f>_xlfn.XLOOKUP(B1912,'[6]Eneo 17H'!$C:$C,'[6]Eneo 17H'!$I:$I,"")</f>
        <v/>
      </c>
      <c r="BD1912" s="105" t="str">
        <f>_xlfn.XLOOKUP(B1912,'[7]Eneo 12H'!$C:$C,'[7]Eneo 12H'!$I:$I,"")</f>
        <v/>
      </c>
      <c r="BE1912" s="105" t="s">
        <v>5423</v>
      </c>
    </row>
    <row r="1913" spans="1:57" hidden="1" x14ac:dyDescent="0.3">
      <c r="A1913" s="1" t="s">
        <v>2934</v>
      </c>
      <c r="B1913" s="8" t="s">
        <v>2935</v>
      </c>
      <c r="C1913" s="3" t="str">
        <f>_xlfn.XLOOKUP(B1913,'[1]daily break down'!$D:$D,'[1]daily break down'!$E:$E,"")</f>
        <v>OUEST</v>
      </c>
      <c r="D1913" s="1" t="s">
        <v>357</v>
      </c>
      <c r="E1913" s="1" t="s">
        <v>710</v>
      </c>
      <c r="F1913" s="3" t="s">
        <v>102</v>
      </c>
      <c r="G1913" s="1" t="s">
        <v>2934</v>
      </c>
      <c r="H1913" s="25" t="str">
        <f>_xlfn.XLOOKUP(B1913,[2]CALCULATION!$B:$B,[2]CALCULATION!$H:$H,"")</f>
        <v>HUAWEI</v>
      </c>
      <c r="I1913" s="23">
        <v>0</v>
      </c>
      <c r="J1913" s="23">
        <v>5.2353623945233458</v>
      </c>
      <c r="K1913" s="23">
        <v>8.2077030416655976</v>
      </c>
      <c r="L1913" s="23">
        <v>5.2647724386687331</v>
      </c>
      <c r="M1913" s="23">
        <v>0</v>
      </c>
      <c r="N1913" s="23">
        <v>0</v>
      </c>
      <c r="O1913" s="23">
        <v>0</v>
      </c>
      <c r="P1913" s="103" t="s">
        <v>6554</v>
      </c>
      <c r="Q1913" s="36" t="s">
        <v>5796</v>
      </c>
      <c r="R1913" s="36"/>
      <c r="S1913" s="35" t="str" cm="1">
        <f t="array" ref="S1913">IFERROR(_xlfn.IFS(
U1913="MPR ISSUE","PDH",
U1913="BSS Hardware Issue","BSS",
U1913="Sites strategiques, MLL, Pylone, etc.","ENVTECH",
U1913="AKTIVCO DEFAUT GE &amp; POWER Cabinet","AKTIVCO",
U1913="AKTIVCO Coupure ENEO &amp; Baisse de tension","AKTIVCO GRID ONLY",
U1913="Coupure ENEO &amp; Baisse de tension","IHS GRID ONLY",
U1913="Defaut GE &amp; POWER Cabinet","IHS",
U1913="Sharing","Partners",
U1913="Sites strategiques &amp; DataCenter","SST &amp; DC",
U1913="Exclu","Exclu",
U1913="SAT","SAT",
U1913="SPARE-ISSUE","SPARE-ISSUE",
U1913="Fiber CAmtel","TRANS_FO_CAMTEL",
U1913="Fiber AOF","Fiber AOF",
U1913="Projet OCM (HUAWEI)","TRAVAUX-HUAWEI",
U1913="Projet OCM (NOKIA)","TRAVAUX-NOKIA",
U1913="ACCESS-ISSUE","ACCESS-ISSUE",
U1913="Projet OCM (ZTE, NOKIA, autres projets)","TRAVAUX OCM",
U1913="No root CAuse","No root cause",
U1913="ODU HS","PDH",
U1913="IP &amp; VLAN","PDH",
U1913="Warehouse HUAWEI","SPARE-ISSUE",
U1913="SPARE-HS","SPARE-ISSUE",
U1913="Power Telco","BSS",U1913="no impacts","no impacts"
),"")</f>
        <v/>
      </c>
      <c r="T1913" s="35" t="str" cm="1">
        <f t="array" ref="T1913">IFERROR(_xlfn.IFS(
U1913="MPR ISSUE","TX ISSUE",
U1913="BSS Hardware Issue","RAN ISSUE",
U1913="Sites strategiques, MLL, Pylone, etc.","ENVTECH",
U1913="AKTIVCO DEFAUT GE &amp; POWER Cabinet","POWER ISSUE",
U1913="AKTIVCO Coupure ENEO &amp; Baisse de tension","POWER ISSUE",
U1913="Coupure ENEO &amp; Baisse de tension","POWER ISSUE",
U1913="Defaut GE &amp; POWER Cabinet","POWER ISSUE",
U1913="Sharing","POWER ISSUE",
U1913="Sites strategiques &amp; DataCenter","POWER ISSUE",
U1913="Exclu","Exclu",
U1913="SAT","TX ISSUE",
U1913="SPARE-ISSUE","SPARE-ISSUE",
U1913="Fiber CAmtel","TX ISSUE",
U1913="Fiber AOF","TX ISSUE",
U1913="Projet OCM (HUAWEI)","TRAVAUX-HUAWEI",
U1913="Projet OCM (NOKIA)","TRAVAUX -NOKIA",
U1913="ACCESS-ISSUE","ACCESS-ISSUE",
U1913="Projet OCM (ZTE, NOKIA, autres projets)","TRAVAUX OCM",
U1913="No root CAuse","No root cause",
U1913="ODU HS","TX ISSUE",
U1913="IP &amp; VLAN","TX ISSUE",
U1913="Warehouse HUAWEI","SPARE-ISSUE",
U1913="SPARE-HS","SPARE-ISSUE",
U1913="Power Telco","RAN ISSUE",U1913="no impacts","no impacts"
),"")</f>
        <v/>
      </c>
      <c r="U1913" s="28"/>
      <c r="V1913" s="35" t="str" cm="1">
        <f t="array" ref="V1913">IFERROR(_xlfn.IFS(
U1913="MPR ISSUE","ACTIVE",
U1913="BSS Hardware Issue","ACTIVE",
U1913="Sites strategiques, MLL, Pylone, etc.","PASSIVE",
U1913="AKTIVCO DEFAUT GE &amp; POWER Cabinet","PASSIVE",
U1913="AKTIVCO Coupure ENEO &amp; Baisse de tension","PASSIVE",
U1913="Coupure ENEO &amp; Baisse de tension","PASSIVE",
U1913="Defaut GE &amp; POWER Cabinet","PASSIVE",
U1913="Sharing","PASSIVE",
U1913="Sites strategiques &amp; DataCenter","PASSIVE",
U1913="Exclu","Exclu",
U1913="SAT","ACTIVE",
U1913="SPARE-ISSUE","SPARE-ISSUE",
U1913="Fiber CAmtel","ACTIVE",
U1913="Fiber AOF","ACTIVE",
U1913="Projet OCM (HUAWEI)","PLANNED WORKS",
U1913="Projet OCM (NOKIA)","PLANNED WORKS",
U1913="ACCESS-ISSUE","ACCESS-ISSUE",
U1913="Projet OCM (ZTE, NOKIA, autres projets)","PLANNED WORKS",
U1913="No root CAuse","No root cause",
U1913="ODU HS","ACTIVE",
U1913="IP &amp; VLAN","ACTIVE",
U1913="Warehouse HUAWEI","SPARE-ISSUE",
U1913="SPARE-HS","SPARE-ISSUE",
U1913="Power Telco","ACTIVE",U1913="no impacts","no impacts"
),"")</f>
        <v/>
      </c>
      <c r="W1913" s="102"/>
      <c r="X1913" s="102"/>
      <c r="Y1913" s="102"/>
      <c r="Z1913" s="102"/>
      <c r="AA1913" s="102"/>
      <c r="AB1913" s="104" t="s">
        <v>5423</v>
      </c>
      <c r="AC1913" s="9"/>
      <c r="AD1913" s="9"/>
      <c r="AE1913" s="7" t="s">
        <v>5423</v>
      </c>
      <c r="AF1913" s="6"/>
      <c r="AG1913" s="7"/>
      <c r="AH1913" s="3" t="s">
        <v>5423</v>
      </c>
      <c r="AI1913" s="18" t="s">
        <v>5423</v>
      </c>
      <c r="AJ1913" s="18" t="s">
        <v>5423</v>
      </c>
      <c r="AK1913" s="18" t="s">
        <v>5423</v>
      </c>
      <c r="AL1913" s="18" t="s">
        <v>5423</v>
      </c>
      <c r="AM1913" s="18" t="s">
        <v>5423</v>
      </c>
      <c r="AN1913" s="18" t="s">
        <v>5423</v>
      </c>
      <c r="AO1913" s="18" t="s">
        <v>5423</v>
      </c>
      <c r="AP1913" s="18" t="s">
        <v>5423</v>
      </c>
      <c r="AQ1913" s="18" t="s">
        <v>5423</v>
      </c>
      <c r="AR1913" s="18" t="s">
        <v>5423</v>
      </c>
      <c r="AS1913" s="18" t="s">
        <v>5423</v>
      </c>
      <c r="AT1913" s="18" t="s">
        <v>5423</v>
      </c>
      <c r="AU1913" s="9" t="s">
        <v>5423</v>
      </c>
      <c r="AV1913" s="14"/>
      <c r="AW1913" s="14" t="s">
        <v>5423</v>
      </c>
      <c r="AX1913" s="14" t="str">
        <f>_xlfn.XLOOKUP(B1913,'[4]cell downs 18042026 17h'!$B:$B,'[4]cell downs 18042026 17h'!$B:$B,"")</f>
        <v/>
      </c>
      <c r="AY1913" s="14" t="str">
        <f>_xlfn.XLOOKUP(B1913,'[5]Cells Huawei 19042026 15h'!$B:$B,'[5]Cells Huawei 19042026 15h'!$B:$B,"")</f>
        <v/>
      </c>
      <c r="AZ1913" s="105" t="str">
        <f>_xlfn.XLOOKUP(B1913,'INCIDENT-04-23-2026'!E:E,'INCIDENT-04-23-2026'!F:F,"")</f>
        <v/>
      </c>
      <c r="BA1913" s="105" t="str">
        <f>_xlfn.XLOOKUP(B1913,'[6]Eneo 17H'!$C:$C,'[6]Eneo 17H'!$I:$I,"")</f>
        <v/>
      </c>
      <c r="BB1913" s="105" t="str">
        <f>_xlfn.XLOOKUP(B1913,[8]ALL!$B:$B,[8]ALL!$M:$M,"")</f>
        <v/>
      </c>
      <c r="BC1913" s="105" t="str">
        <f>_xlfn.XLOOKUP(B1913,'[6]Eneo 17H'!$C:$C,'[6]Eneo 17H'!$I:$I,"")</f>
        <v/>
      </c>
      <c r="BD1913" s="105" t="str">
        <f>_xlfn.XLOOKUP(B1913,'[7]Eneo 12H'!$C:$C,'[7]Eneo 12H'!$I:$I,"")</f>
        <v/>
      </c>
      <c r="BE1913" s="105" t="s">
        <v>5423</v>
      </c>
    </row>
    <row r="1914" spans="1:57" hidden="1" x14ac:dyDescent="0.3">
      <c r="A1914" s="1" t="s">
        <v>2959</v>
      </c>
      <c r="B1914" s="8" t="s">
        <v>2960</v>
      </c>
      <c r="C1914" s="3" t="str">
        <f>_xlfn.XLOOKUP(B1914,'[1]daily break down'!$D:$D,'[1]daily break down'!$E:$E,"")</f>
        <v>NORD</v>
      </c>
      <c r="D1914" s="1" t="s">
        <v>11</v>
      </c>
      <c r="E1914" s="1" t="s">
        <v>96</v>
      </c>
      <c r="F1914" s="3" t="s">
        <v>23</v>
      </c>
      <c r="G1914" s="1" t="s">
        <v>2961</v>
      </c>
      <c r="H1914" s="25" t="str">
        <f>_xlfn.XLOOKUP(B1914,[2]CALCULATION!$B:$B,[2]CALCULATION!$H:$H,"")</f>
        <v>HUAWEI</v>
      </c>
      <c r="I1914" s="23">
        <v>0</v>
      </c>
      <c r="J1914" s="23">
        <v>0</v>
      </c>
      <c r="K1914" s="23">
        <v>0</v>
      </c>
      <c r="L1914" s="23">
        <v>0</v>
      </c>
      <c r="M1914" s="23">
        <v>0</v>
      </c>
      <c r="N1914" s="23">
        <v>0</v>
      </c>
      <c r="O1914" s="23">
        <v>0</v>
      </c>
      <c r="P1914" s="103" t="s">
        <v>6554</v>
      </c>
      <c r="Q1914" s="36" t="s">
        <v>5796</v>
      </c>
      <c r="R1914" s="36"/>
      <c r="S1914" s="35" t="str" cm="1">
        <f t="array" ref="S1914">IFERROR(_xlfn.IFS(
U1914="MPR ISSUE","PDH",
U1914="BSS Hardware Issue","BSS",
U1914="Sites strategiques, MLL, Pylone, etc.","ENVTECH",
U1914="AKTIVCO DEFAUT GE &amp; POWER Cabinet","AKTIVCO",
U1914="AKTIVCO Coupure ENEO &amp; Baisse de tension","AKTIVCO GRID ONLY",
U1914="Coupure ENEO &amp; Baisse de tension","IHS GRID ONLY",
U1914="Defaut GE &amp; POWER Cabinet","IHS",
U1914="Sharing","Partners",
U1914="Sites strategiques &amp; DataCenter","SST &amp; DC",
U1914="Exclu","Exclu",
U1914="SAT","SAT",
U1914="SPARE-ISSUE","SPARE-ISSUE",
U1914="Fiber CAmtel","TRANS_FO_CAMTEL",
U1914="Fiber AOF","Fiber AOF",
U1914="Projet OCM (HUAWEI)","TRAVAUX-HUAWEI",
U1914="Projet OCM (NOKIA)","TRAVAUX-NOKIA",
U1914="ACCESS-ISSUE","ACCESS-ISSUE",
U1914="Projet OCM (ZTE, NOKIA, autres projets)","TRAVAUX OCM",
U1914="No root CAuse","No root cause",
U1914="ODU HS","PDH",
U1914="IP &amp; VLAN","PDH",
U1914="Warehouse HUAWEI","SPARE-ISSUE",
U1914="SPARE-HS","SPARE-ISSUE",
U1914="Power Telco","BSS",U1914="no impacts","no impacts"
),"")</f>
        <v/>
      </c>
      <c r="T1914" s="35" t="str" cm="1">
        <f t="array" ref="T1914">IFERROR(_xlfn.IFS(
U1914="MPR ISSUE","TX ISSUE",
U1914="BSS Hardware Issue","RAN ISSUE",
U1914="Sites strategiques, MLL, Pylone, etc.","ENVTECH",
U1914="AKTIVCO DEFAUT GE &amp; POWER Cabinet","POWER ISSUE",
U1914="AKTIVCO Coupure ENEO &amp; Baisse de tension","POWER ISSUE",
U1914="Coupure ENEO &amp; Baisse de tension","POWER ISSUE",
U1914="Defaut GE &amp; POWER Cabinet","POWER ISSUE",
U1914="Sharing","POWER ISSUE",
U1914="Sites strategiques &amp; DataCenter","POWER ISSUE",
U1914="Exclu","Exclu",
U1914="SAT","TX ISSUE",
U1914="SPARE-ISSUE","SPARE-ISSUE",
U1914="Fiber CAmtel","TX ISSUE",
U1914="Fiber AOF","TX ISSUE",
U1914="Projet OCM (HUAWEI)","TRAVAUX-HUAWEI",
U1914="Projet OCM (NOKIA)","TRAVAUX -NOKIA",
U1914="ACCESS-ISSUE","ACCESS-ISSUE",
U1914="Projet OCM (ZTE, NOKIA, autres projets)","TRAVAUX OCM",
U1914="No root CAuse","No root cause",
U1914="ODU HS","TX ISSUE",
U1914="IP &amp; VLAN","TX ISSUE",
U1914="Warehouse HUAWEI","SPARE-ISSUE",
U1914="SPARE-HS","SPARE-ISSUE",
U1914="Power Telco","RAN ISSUE",U1914="no impacts","no impacts"
),"")</f>
        <v/>
      </c>
      <c r="U1914" s="28"/>
      <c r="V1914" s="35" t="str" cm="1">
        <f t="array" ref="V1914">IFERROR(_xlfn.IFS(
U1914="MPR ISSUE","ACTIVE",
U1914="BSS Hardware Issue","ACTIVE",
U1914="Sites strategiques, MLL, Pylone, etc.","PASSIVE",
U1914="AKTIVCO DEFAUT GE &amp; POWER Cabinet","PASSIVE",
U1914="AKTIVCO Coupure ENEO &amp; Baisse de tension","PASSIVE",
U1914="Coupure ENEO &amp; Baisse de tension","PASSIVE",
U1914="Defaut GE &amp; POWER Cabinet","PASSIVE",
U1914="Sharing","PASSIVE",
U1914="Sites strategiques &amp; DataCenter","PASSIVE",
U1914="Exclu","Exclu",
U1914="SAT","ACTIVE",
U1914="SPARE-ISSUE","SPARE-ISSUE",
U1914="Fiber CAmtel","ACTIVE",
U1914="Fiber AOF","ACTIVE",
U1914="Projet OCM (HUAWEI)","PLANNED WORKS",
U1914="Projet OCM (NOKIA)","PLANNED WORKS",
U1914="ACCESS-ISSUE","ACCESS-ISSUE",
U1914="Projet OCM (ZTE, NOKIA, autres projets)","PLANNED WORKS",
U1914="No root CAuse","No root cause",
U1914="ODU HS","ACTIVE",
U1914="IP &amp; VLAN","ACTIVE",
U1914="Warehouse HUAWEI","SPARE-ISSUE",
U1914="SPARE-HS","SPARE-ISSUE",
U1914="Power Telco","ACTIVE",U1914="no impacts","no impacts"
),"")</f>
        <v/>
      </c>
      <c r="W1914" s="102"/>
      <c r="X1914" s="102"/>
      <c r="Y1914" s="102"/>
      <c r="Z1914" s="102"/>
      <c r="AA1914" s="102"/>
      <c r="AB1914" s="104" t="s">
        <v>5423</v>
      </c>
      <c r="AC1914" s="9"/>
      <c r="AD1914" s="9"/>
      <c r="AE1914" s="7" t="s">
        <v>5423</v>
      </c>
      <c r="AF1914" s="6"/>
      <c r="AG1914" s="7"/>
      <c r="AH1914" s="3" t="s">
        <v>5423</v>
      </c>
      <c r="AI1914" s="18" t="s">
        <v>5423</v>
      </c>
      <c r="AJ1914" s="18" t="s">
        <v>5423</v>
      </c>
      <c r="AK1914" s="18" t="s">
        <v>5423</v>
      </c>
      <c r="AL1914" s="18" t="s">
        <v>5423</v>
      </c>
      <c r="AM1914" s="18" t="s">
        <v>5423</v>
      </c>
      <c r="AN1914" s="18" t="s">
        <v>5423</v>
      </c>
      <c r="AO1914" s="18" t="s">
        <v>5423</v>
      </c>
      <c r="AP1914" s="18" t="s">
        <v>5423</v>
      </c>
      <c r="AQ1914" s="18" t="s">
        <v>5423</v>
      </c>
      <c r="AR1914" s="18" t="s">
        <v>5423</v>
      </c>
      <c r="AS1914" s="18" t="s">
        <v>5423</v>
      </c>
      <c r="AT1914" s="18" t="s">
        <v>5423</v>
      </c>
      <c r="AU1914" s="9" t="s">
        <v>5423</v>
      </c>
      <c r="AV1914" s="14"/>
      <c r="AW1914" s="14" t="s">
        <v>5423</v>
      </c>
      <c r="AX1914" s="14" t="str">
        <f>_xlfn.XLOOKUP(B1914,'[4]cell downs 18042026 17h'!$B:$B,'[4]cell downs 18042026 17h'!$B:$B,"")</f>
        <v/>
      </c>
      <c r="AY1914" s="14" t="str">
        <f>_xlfn.XLOOKUP(B1914,'[5]Cells Huawei 19042026 15h'!$B:$B,'[5]Cells Huawei 19042026 15h'!$B:$B,"")</f>
        <v/>
      </c>
      <c r="AZ1914" s="105" t="str">
        <f>_xlfn.XLOOKUP(B1914,'INCIDENT-04-23-2026'!E:E,'INCIDENT-04-23-2026'!F:F,"")</f>
        <v/>
      </c>
      <c r="BA1914" s="105" t="str">
        <f>_xlfn.XLOOKUP(B1914,'[6]Eneo 17H'!$C:$C,'[6]Eneo 17H'!$I:$I,"")</f>
        <v/>
      </c>
      <c r="BB1914" s="105" t="str">
        <f>_xlfn.XLOOKUP(B1914,[8]ALL!$B:$B,[8]ALL!$M:$M,"")</f>
        <v/>
      </c>
      <c r="BC1914" s="105" t="str">
        <f>_xlfn.XLOOKUP(B1914,'[6]Eneo 17H'!$C:$C,'[6]Eneo 17H'!$I:$I,"")</f>
        <v/>
      </c>
      <c r="BD1914" s="105" t="str">
        <f>_xlfn.XLOOKUP(B1914,'[7]Eneo 12H'!$C:$C,'[7]Eneo 12H'!$I:$I,"")</f>
        <v/>
      </c>
      <c r="BE1914" s="105" t="s">
        <v>5423</v>
      </c>
    </row>
    <row r="1915" spans="1:57" hidden="1" x14ac:dyDescent="0.3">
      <c r="A1915" s="1" t="s">
        <v>2979</v>
      </c>
      <c r="B1915" s="8" t="s">
        <v>2980</v>
      </c>
      <c r="C1915" s="3" t="str">
        <f>_xlfn.XLOOKUP(B1915,'[1]daily break down'!$D:$D,'[1]daily break down'!$E:$E,"")</f>
        <v>NORD</v>
      </c>
      <c r="D1915" s="1" t="s">
        <v>21</v>
      </c>
      <c r="E1915" s="1" t="s">
        <v>122</v>
      </c>
      <c r="F1915" s="3" t="s">
        <v>23</v>
      </c>
      <c r="G1915" s="1" t="s">
        <v>2979</v>
      </c>
      <c r="H1915" s="25" t="str">
        <f>_xlfn.XLOOKUP(B1915,[2]CALCULATION!$B:$B,[2]CALCULATION!$H:$H,"")</f>
        <v>HUAWEI</v>
      </c>
      <c r="I1915" s="23">
        <v>0.58686325203391243</v>
      </c>
      <c r="J1915" s="23">
        <v>0</v>
      </c>
      <c r="K1915" s="23">
        <v>0.61991165215604704</v>
      </c>
      <c r="L1915" s="23">
        <v>0</v>
      </c>
      <c r="M1915" s="23">
        <v>0</v>
      </c>
      <c r="N1915" s="23">
        <v>0</v>
      </c>
      <c r="O1915" s="23">
        <v>0</v>
      </c>
      <c r="P1915" s="103" t="s">
        <v>6554</v>
      </c>
      <c r="Q1915" s="36" t="s">
        <v>5796</v>
      </c>
      <c r="R1915" s="36"/>
      <c r="S1915" s="35" t="str" cm="1">
        <f t="array" ref="S1915">IFERROR(_xlfn.IFS(
U1915="MPR ISSUE","PDH",
U1915="BSS Hardware Issue","BSS",
U1915="Sites strategiques, MLL, Pylone, etc.","ENVTECH",
U1915="AKTIVCO DEFAUT GE &amp; POWER Cabinet","AKTIVCO",
U1915="AKTIVCO Coupure ENEO &amp; Baisse de tension","AKTIVCO GRID ONLY",
U1915="Coupure ENEO &amp; Baisse de tension","IHS GRID ONLY",
U1915="Defaut GE &amp; POWER Cabinet","IHS",
U1915="Sharing","Partners",
U1915="Sites strategiques &amp; DataCenter","SST &amp; DC",
U1915="Exclu","Exclu",
U1915="SAT","SAT",
U1915="SPARE-ISSUE","SPARE-ISSUE",
U1915="Fiber CAmtel","TRANS_FO_CAMTEL",
U1915="Fiber AOF","Fiber AOF",
U1915="Projet OCM (HUAWEI)","TRAVAUX-HUAWEI",
U1915="Projet OCM (NOKIA)","TRAVAUX-NOKIA",
U1915="ACCESS-ISSUE","ACCESS-ISSUE",
U1915="Projet OCM (ZTE, NOKIA, autres projets)","TRAVAUX OCM",
U1915="No root CAuse","No root cause",
U1915="ODU HS","PDH",
U1915="IP &amp; VLAN","PDH",
U1915="Warehouse HUAWEI","SPARE-ISSUE",
U1915="SPARE-HS","SPARE-ISSUE",
U1915="Power Telco","BSS",U1915="no impacts","no impacts"
),"")</f>
        <v/>
      </c>
      <c r="T1915" s="35" t="str" cm="1">
        <f t="array" ref="T1915">IFERROR(_xlfn.IFS(
U1915="MPR ISSUE","TX ISSUE",
U1915="BSS Hardware Issue","RAN ISSUE",
U1915="Sites strategiques, MLL, Pylone, etc.","ENVTECH",
U1915="AKTIVCO DEFAUT GE &amp; POWER Cabinet","POWER ISSUE",
U1915="AKTIVCO Coupure ENEO &amp; Baisse de tension","POWER ISSUE",
U1915="Coupure ENEO &amp; Baisse de tension","POWER ISSUE",
U1915="Defaut GE &amp; POWER Cabinet","POWER ISSUE",
U1915="Sharing","POWER ISSUE",
U1915="Sites strategiques &amp; DataCenter","POWER ISSUE",
U1915="Exclu","Exclu",
U1915="SAT","TX ISSUE",
U1915="SPARE-ISSUE","SPARE-ISSUE",
U1915="Fiber CAmtel","TX ISSUE",
U1915="Fiber AOF","TX ISSUE",
U1915="Projet OCM (HUAWEI)","TRAVAUX-HUAWEI",
U1915="Projet OCM (NOKIA)","TRAVAUX -NOKIA",
U1915="ACCESS-ISSUE","ACCESS-ISSUE",
U1915="Projet OCM (ZTE, NOKIA, autres projets)","TRAVAUX OCM",
U1915="No root CAuse","No root cause",
U1915="ODU HS","TX ISSUE",
U1915="IP &amp; VLAN","TX ISSUE",
U1915="Warehouse HUAWEI","SPARE-ISSUE",
U1915="SPARE-HS","SPARE-ISSUE",
U1915="Power Telco","RAN ISSUE",U1915="no impacts","no impacts"
),"")</f>
        <v/>
      </c>
      <c r="U1915" s="28"/>
      <c r="V1915" s="35" t="str" cm="1">
        <f t="array" ref="V1915">IFERROR(_xlfn.IFS(
U1915="MPR ISSUE","ACTIVE",
U1915="BSS Hardware Issue","ACTIVE",
U1915="Sites strategiques, MLL, Pylone, etc.","PASSIVE",
U1915="AKTIVCO DEFAUT GE &amp; POWER Cabinet","PASSIVE",
U1915="AKTIVCO Coupure ENEO &amp; Baisse de tension","PASSIVE",
U1915="Coupure ENEO &amp; Baisse de tension","PASSIVE",
U1915="Defaut GE &amp; POWER Cabinet","PASSIVE",
U1915="Sharing","PASSIVE",
U1915="Sites strategiques &amp; DataCenter","PASSIVE",
U1915="Exclu","Exclu",
U1915="SAT","ACTIVE",
U1915="SPARE-ISSUE","SPARE-ISSUE",
U1915="Fiber CAmtel","ACTIVE",
U1915="Fiber AOF","ACTIVE",
U1915="Projet OCM (HUAWEI)","PLANNED WORKS",
U1915="Projet OCM (NOKIA)","PLANNED WORKS",
U1915="ACCESS-ISSUE","ACCESS-ISSUE",
U1915="Projet OCM (ZTE, NOKIA, autres projets)","PLANNED WORKS",
U1915="No root CAuse","No root cause",
U1915="ODU HS","ACTIVE",
U1915="IP &amp; VLAN","ACTIVE",
U1915="Warehouse HUAWEI","SPARE-ISSUE",
U1915="SPARE-HS","SPARE-ISSUE",
U1915="Power Telco","ACTIVE",U1915="no impacts","no impacts"
),"")</f>
        <v/>
      </c>
      <c r="W1915" s="102"/>
      <c r="X1915" s="102"/>
      <c r="Y1915" s="102"/>
      <c r="Z1915" s="102"/>
      <c r="AA1915" s="102"/>
      <c r="AB1915" s="104" t="s">
        <v>5423</v>
      </c>
      <c r="AC1915" s="9"/>
      <c r="AD1915" s="9"/>
      <c r="AE1915" s="7" t="s">
        <v>5423</v>
      </c>
      <c r="AF1915" s="6"/>
      <c r="AG1915" s="7"/>
      <c r="AH1915" s="3" t="s">
        <v>5423</v>
      </c>
      <c r="AI1915" s="18" t="s">
        <v>5423</v>
      </c>
      <c r="AJ1915" s="18" t="s">
        <v>5423</v>
      </c>
      <c r="AK1915" s="18" t="s">
        <v>5423</v>
      </c>
      <c r="AL1915" s="18" t="s">
        <v>5423</v>
      </c>
      <c r="AM1915" s="18" t="s">
        <v>5423</v>
      </c>
      <c r="AN1915" s="18" t="s">
        <v>5423</v>
      </c>
      <c r="AO1915" s="18" t="s">
        <v>5423</v>
      </c>
      <c r="AP1915" s="18" t="s">
        <v>5423</v>
      </c>
      <c r="AQ1915" s="18" t="s">
        <v>5423</v>
      </c>
      <c r="AR1915" s="18" t="s">
        <v>5423</v>
      </c>
      <c r="AS1915" s="18" t="s">
        <v>5423</v>
      </c>
      <c r="AT1915" s="18" t="s">
        <v>5423</v>
      </c>
      <c r="AU1915" s="9" t="s">
        <v>5423</v>
      </c>
      <c r="AV1915" s="14"/>
      <c r="AW1915" s="14" t="s">
        <v>5423</v>
      </c>
      <c r="AX1915" s="14" t="str">
        <f>_xlfn.XLOOKUP(B1915,'[4]cell downs 18042026 17h'!$B:$B,'[4]cell downs 18042026 17h'!$B:$B,"")</f>
        <v/>
      </c>
      <c r="AY1915" s="14" t="str">
        <f>_xlfn.XLOOKUP(B1915,'[5]Cells Huawei 19042026 15h'!$B:$B,'[5]Cells Huawei 19042026 15h'!$B:$B,"")</f>
        <v/>
      </c>
      <c r="AZ1915" s="105" t="str">
        <f>_xlfn.XLOOKUP(B1915,'INCIDENT-04-23-2026'!E:E,'INCIDENT-04-23-2026'!F:F,"")</f>
        <v/>
      </c>
      <c r="BA1915" s="105" t="str">
        <f>_xlfn.XLOOKUP(B1915,'[6]Eneo 17H'!$C:$C,'[6]Eneo 17H'!$I:$I,"")</f>
        <v/>
      </c>
      <c r="BB1915" s="105" t="str">
        <f>_xlfn.XLOOKUP(B1915,[8]ALL!$B:$B,[8]ALL!$M:$M,"")</f>
        <v/>
      </c>
      <c r="BC1915" s="105" t="str">
        <f>_xlfn.XLOOKUP(B1915,'[6]Eneo 17H'!$C:$C,'[6]Eneo 17H'!$I:$I,"")</f>
        <v/>
      </c>
      <c r="BD1915" s="105" t="str">
        <f>_xlfn.XLOOKUP(B1915,'[7]Eneo 12H'!$C:$C,'[7]Eneo 12H'!$I:$I,"")</f>
        <v/>
      </c>
      <c r="BE1915" s="105" t="s">
        <v>5423</v>
      </c>
    </row>
    <row r="1916" spans="1:57" hidden="1" x14ac:dyDescent="0.3">
      <c r="A1916" s="1" t="s">
        <v>2990</v>
      </c>
      <c r="B1916" s="8" t="s">
        <v>2991</v>
      </c>
      <c r="C1916" s="3" t="str">
        <f>_xlfn.XLOOKUP(B1916,'[1]daily break down'!$D:$D,'[1]daily break down'!$E:$E,"")</f>
        <v>NORD</v>
      </c>
      <c r="D1916" s="1" t="s">
        <v>21</v>
      </c>
      <c r="E1916" s="1" t="s">
        <v>122</v>
      </c>
      <c r="F1916" s="3" t="s">
        <v>23</v>
      </c>
      <c r="G1916" s="1" t="s">
        <v>2992</v>
      </c>
      <c r="H1916" s="25" t="str">
        <f>_xlfn.XLOOKUP(B1916,[2]CALCULATION!$B:$B,[2]CALCULATION!$H:$H,"")</f>
        <v>HUAWEI</v>
      </c>
      <c r="I1916" s="23">
        <v>0</v>
      </c>
      <c r="J1916" s="23">
        <v>0</v>
      </c>
      <c r="K1916" s="23">
        <v>0</v>
      </c>
      <c r="L1916" s="23">
        <v>0</v>
      </c>
      <c r="M1916" s="23">
        <v>0</v>
      </c>
      <c r="N1916" s="23">
        <v>0</v>
      </c>
      <c r="O1916" s="23">
        <v>0</v>
      </c>
      <c r="P1916" s="103" t="s">
        <v>6554</v>
      </c>
      <c r="Q1916" s="36" t="s">
        <v>5796</v>
      </c>
      <c r="R1916" s="36"/>
      <c r="S1916" s="35" t="str" cm="1">
        <f t="array" ref="S1916">IFERROR(_xlfn.IFS(
U1916="MPR ISSUE","PDH",
U1916="BSS Hardware Issue","BSS",
U1916="Sites strategiques, MLL, Pylone, etc.","ENVTECH",
U1916="AKTIVCO DEFAUT GE &amp; POWER Cabinet","AKTIVCO",
U1916="AKTIVCO Coupure ENEO &amp; Baisse de tension","AKTIVCO GRID ONLY",
U1916="Coupure ENEO &amp; Baisse de tension","IHS GRID ONLY",
U1916="Defaut GE &amp; POWER Cabinet","IHS",
U1916="Sharing","Partners",
U1916="Sites strategiques &amp; DataCenter","SST &amp; DC",
U1916="Exclu","Exclu",
U1916="SAT","SAT",
U1916="SPARE-ISSUE","SPARE-ISSUE",
U1916="Fiber CAmtel","TRANS_FO_CAMTEL",
U1916="Fiber AOF","Fiber AOF",
U1916="Projet OCM (HUAWEI)","TRAVAUX-HUAWEI",
U1916="Projet OCM (NOKIA)","TRAVAUX-NOKIA",
U1916="ACCESS-ISSUE","ACCESS-ISSUE",
U1916="Projet OCM (ZTE, NOKIA, autres projets)","TRAVAUX OCM",
U1916="No root CAuse","No root cause",
U1916="ODU HS","PDH",
U1916="IP &amp; VLAN","PDH",
U1916="Warehouse HUAWEI","SPARE-ISSUE",
U1916="SPARE-HS","SPARE-ISSUE",
U1916="Power Telco","BSS",U1916="no impacts","no impacts"
),"")</f>
        <v/>
      </c>
      <c r="T1916" s="35" t="str" cm="1">
        <f t="array" ref="T1916">IFERROR(_xlfn.IFS(
U1916="MPR ISSUE","TX ISSUE",
U1916="BSS Hardware Issue","RAN ISSUE",
U1916="Sites strategiques, MLL, Pylone, etc.","ENVTECH",
U1916="AKTIVCO DEFAUT GE &amp; POWER Cabinet","POWER ISSUE",
U1916="AKTIVCO Coupure ENEO &amp; Baisse de tension","POWER ISSUE",
U1916="Coupure ENEO &amp; Baisse de tension","POWER ISSUE",
U1916="Defaut GE &amp; POWER Cabinet","POWER ISSUE",
U1916="Sharing","POWER ISSUE",
U1916="Sites strategiques &amp; DataCenter","POWER ISSUE",
U1916="Exclu","Exclu",
U1916="SAT","TX ISSUE",
U1916="SPARE-ISSUE","SPARE-ISSUE",
U1916="Fiber CAmtel","TX ISSUE",
U1916="Fiber AOF","TX ISSUE",
U1916="Projet OCM (HUAWEI)","TRAVAUX-HUAWEI",
U1916="Projet OCM (NOKIA)","TRAVAUX -NOKIA",
U1916="ACCESS-ISSUE","ACCESS-ISSUE",
U1916="Projet OCM (ZTE, NOKIA, autres projets)","TRAVAUX OCM",
U1916="No root CAuse","No root cause",
U1916="ODU HS","TX ISSUE",
U1916="IP &amp; VLAN","TX ISSUE",
U1916="Warehouse HUAWEI","SPARE-ISSUE",
U1916="SPARE-HS","SPARE-ISSUE",
U1916="Power Telco","RAN ISSUE",U1916="no impacts","no impacts"
),"")</f>
        <v/>
      </c>
      <c r="U1916" s="28"/>
      <c r="V1916" s="35" t="str" cm="1">
        <f t="array" ref="V1916">IFERROR(_xlfn.IFS(
U1916="MPR ISSUE","ACTIVE",
U1916="BSS Hardware Issue","ACTIVE",
U1916="Sites strategiques, MLL, Pylone, etc.","PASSIVE",
U1916="AKTIVCO DEFAUT GE &amp; POWER Cabinet","PASSIVE",
U1916="AKTIVCO Coupure ENEO &amp; Baisse de tension","PASSIVE",
U1916="Coupure ENEO &amp; Baisse de tension","PASSIVE",
U1916="Defaut GE &amp; POWER Cabinet","PASSIVE",
U1916="Sharing","PASSIVE",
U1916="Sites strategiques &amp; DataCenter","PASSIVE",
U1916="Exclu","Exclu",
U1916="SAT","ACTIVE",
U1916="SPARE-ISSUE","SPARE-ISSUE",
U1916="Fiber CAmtel","ACTIVE",
U1916="Fiber AOF","ACTIVE",
U1916="Projet OCM (HUAWEI)","PLANNED WORKS",
U1916="Projet OCM (NOKIA)","PLANNED WORKS",
U1916="ACCESS-ISSUE","ACCESS-ISSUE",
U1916="Projet OCM (ZTE, NOKIA, autres projets)","PLANNED WORKS",
U1916="No root CAuse","No root cause",
U1916="ODU HS","ACTIVE",
U1916="IP &amp; VLAN","ACTIVE",
U1916="Warehouse HUAWEI","SPARE-ISSUE",
U1916="SPARE-HS","SPARE-ISSUE",
U1916="Power Telco","ACTIVE",U1916="no impacts","no impacts"
),"")</f>
        <v/>
      </c>
      <c r="W1916" s="102"/>
      <c r="X1916" s="102"/>
      <c r="Y1916" s="102"/>
      <c r="Z1916" s="102"/>
      <c r="AA1916" s="102"/>
      <c r="AB1916" s="104" t="s">
        <v>5423</v>
      </c>
      <c r="AC1916" s="9"/>
      <c r="AD1916" s="9"/>
      <c r="AE1916" s="7" t="s">
        <v>5423</v>
      </c>
      <c r="AF1916" s="6"/>
      <c r="AG1916" s="7"/>
      <c r="AH1916" s="3" t="s">
        <v>5423</v>
      </c>
      <c r="AI1916" s="18" t="s">
        <v>5423</v>
      </c>
      <c r="AJ1916" s="18" t="s">
        <v>5423</v>
      </c>
      <c r="AK1916" s="18" t="s">
        <v>5423</v>
      </c>
      <c r="AL1916" s="18" t="s">
        <v>5423</v>
      </c>
      <c r="AM1916" s="18" t="s">
        <v>5423</v>
      </c>
      <c r="AN1916" s="18" t="s">
        <v>5423</v>
      </c>
      <c r="AO1916" s="18" t="s">
        <v>5423</v>
      </c>
      <c r="AP1916" s="18" t="s">
        <v>5423</v>
      </c>
      <c r="AQ1916" s="18" t="s">
        <v>5423</v>
      </c>
      <c r="AR1916" s="18" t="s">
        <v>5423</v>
      </c>
      <c r="AS1916" s="18" t="s">
        <v>5423</v>
      </c>
      <c r="AT1916" s="18" t="s">
        <v>5423</v>
      </c>
      <c r="AU1916" s="9" t="s">
        <v>5423</v>
      </c>
      <c r="AV1916" s="14"/>
      <c r="AW1916" s="14" t="s">
        <v>5423</v>
      </c>
      <c r="AX1916" s="14" t="str">
        <f>_xlfn.XLOOKUP(B1916,'[4]cell downs 18042026 17h'!$B:$B,'[4]cell downs 18042026 17h'!$B:$B,"")</f>
        <v/>
      </c>
      <c r="AY1916" s="14" t="str">
        <f>_xlfn.XLOOKUP(B1916,'[5]Cells Huawei 19042026 15h'!$B:$B,'[5]Cells Huawei 19042026 15h'!$B:$B,"")</f>
        <v/>
      </c>
      <c r="AZ1916" s="105" t="str">
        <f>_xlfn.XLOOKUP(B1916,'INCIDENT-04-23-2026'!E:E,'INCIDENT-04-23-2026'!F:F,"")</f>
        <v/>
      </c>
      <c r="BA1916" s="105" t="str">
        <f>_xlfn.XLOOKUP(B1916,'[6]Eneo 17H'!$C:$C,'[6]Eneo 17H'!$I:$I,"")</f>
        <v/>
      </c>
      <c r="BB1916" s="105" t="str">
        <f>_xlfn.XLOOKUP(B1916,[8]ALL!$B:$B,[8]ALL!$M:$M,"")</f>
        <v/>
      </c>
      <c r="BC1916" s="105" t="str">
        <f>_xlfn.XLOOKUP(B1916,'[6]Eneo 17H'!$C:$C,'[6]Eneo 17H'!$I:$I,"")</f>
        <v/>
      </c>
      <c r="BD1916" s="105" t="str">
        <f>_xlfn.XLOOKUP(B1916,'[7]Eneo 12H'!$C:$C,'[7]Eneo 12H'!$I:$I,"")</f>
        <v/>
      </c>
      <c r="BE1916" s="105" t="s">
        <v>5423</v>
      </c>
    </row>
    <row r="1917" spans="1:57" hidden="1" x14ac:dyDescent="0.3">
      <c r="A1917" s="1" t="s">
        <v>2993</v>
      </c>
      <c r="B1917" s="8" t="s">
        <v>2994</v>
      </c>
      <c r="C1917" s="3" t="str">
        <f>_xlfn.XLOOKUP(B1917,'[1]daily break down'!$D:$D,'[1]daily break down'!$E:$E,"")</f>
        <v>ADAMAOUA</v>
      </c>
      <c r="D1917" s="1" t="s">
        <v>21</v>
      </c>
      <c r="E1917" s="1" t="s">
        <v>122</v>
      </c>
      <c r="F1917" s="3" t="s">
        <v>90</v>
      </c>
      <c r="G1917" s="1" t="s">
        <v>2993</v>
      </c>
      <c r="H1917" s="25" t="str">
        <f>_xlfn.XLOOKUP(B1917,[2]CALCULATION!$B:$B,[2]CALCULATION!$H:$H,"")</f>
        <v>HUAWEI</v>
      </c>
      <c r="I1917" s="23">
        <v>0</v>
      </c>
      <c r="J1917" s="23">
        <v>6.9556805437844017E-3</v>
      </c>
      <c r="K1917" s="23">
        <v>0</v>
      </c>
      <c r="L1917" s="23">
        <v>0</v>
      </c>
      <c r="M1917" s="23">
        <v>0</v>
      </c>
      <c r="N1917" s="23">
        <v>0.10932903008563692</v>
      </c>
      <c r="O1917" s="23">
        <v>0</v>
      </c>
      <c r="P1917" s="103" t="s">
        <v>6554</v>
      </c>
      <c r="Q1917" s="36" t="s">
        <v>5796</v>
      </c>
      <c r="R1917" s="36"/>
      <c r="S1917" s="35" t="str" cm="1">
        <f t="array" ref="S1917">IFERROR(_xlfn.IFS(
U1917="MPR ISSUE","PDH",
U1917="BSS Hardware Issue","BSS",
U1917="Sites strategiques, MLL, Pylone, etc.","ENVTECH",
U1917="AKTIVCO DEFAUT GE &amp; POWER Cabinet","AKTIVCO",
U1917="AKTIVCO Coupure ENEO &amp; Baisse de tension","AKTIVCO GRID ONLY",
U1917="Coupure ENEO &amp; Baisse de tension","IHS GRID ONLY",
U1917="Defaut GE &amp; POWER Cabinet","IHS",
U1917="Sharing","Partners",
U1917="Sites strategiques &amp; DataCenter","SST &amp; DC",
U1917="Exclu","Exclu",
U1917="SAT","SAT",
U1917="SPARE-ISSUE","SPARE-ISSUE",
U1917="Fiber CAmtel","TRANS_FO_CAMTEL",
U1917="Fiber AOF","Fiber AOF",
U1917="Projet OCM (HUAWEI)","TRAVAUX-HUAWEI",
U1917="Projet OCM (NOKIA)","TRAVAUX-NOKIA",
U1917="ACCESS-ISSUE","ACCESS-ISSUE",
U1917="Projet OCM (ZTE, NOKIA, autres projets)","TRAVAUX OCM",
U1917="No root CAuse","No root cause",
U1917="ODU HS","PDH",
U1917="IP &amp; VLAN","PDH",
U1917="Warehouse HUAWEI","SPARE-ISSUE",
U1917="SPARE-HS","SPARE-ISSUE",
U1917="Power Telco","BSS",U1917="no impacts","no impacts"
),"")</f>
        <v/>
      </c>
      <c r="T1917" s="35" t="str" cm="1">
        <f t="array" ref="T1917">IFERROR(_xlfn.IFS(
U1917="MPR ISSUE","TX ISSUE",
U1917="BSS Hardware Issue","RAN ISSUE",
U1917="Sites strategiques, MLL, Pylone, etc.","ENVTECH",
U1917="AKTIVCO DEFAUT GE &amp; POWER Cabinet","POWER ISSUE",
U1917="AKTIVCO Coupure ENEO &amp; Baisse de tension","POWER ISSUE",
U1917="Coupure ENEO &amp; Baisse de tension","POWER ISSUE",
U1917="Defaut GE &amp; POWER Cabinet","POWER ISSUE",
U1917="Sharing","POWER ISSUE",
U1917="Sites strategiques &amp; DataCenter","POWER ISSUE",
U1917="Exclu","Exclu",
U1917="SAT","TX ISSUE",
U1917="SPARE-ISSUE","SPARE-ISSUE",
U1917="Fiber CAmtel","TX ISSUE",
U1917="Fiber AOF","TX ISSUE",
U1917="Projet OCM (HUAWEI)","TRAVAUX-HUAWEI",
U1917="Projet OCM (NOKIA)","TRAVAUX -NOKIA",
U1917="ACCESS-ISSUE","ACCESS-ISSUE",
U1917="Projet OCM (ZTE, NOKIA, autres projets)","TRAVAUX OCM",
U1917="No root CAuse","No root cause",
U1917="ODU HS","TX ISSUE",
U1917="IP &amp; VLAN","TX ISSUE",
U1917="Warehouse HUAWEI","SPARE-ISSUE",
U1917="SPARE-HS","SPARE-ISSUE",
U1917="Power Telco","RAN ISSUE",U1917="no impacts","no impacts"
),"")</f>
        <v/>
      </c>
      <c r="U1917" s="28"/>
      <c r="V1917" s="35" t="str" cm="1">
        <f t="array" ref="V1917">IFERROR(_xlfn.IFS(
U1917="MPR ISSUE","ACTIVE",
U1917="BSS Hardware Issue","ACTIVE",
U1917="Sites strategiques, MLL, Pylone, etc.","PASSIVE",
U1917="AKTIVCO DEFAUT GE &amp; POWER Cabinet","PASSIVE",
U1917="AKTIVCO Coupure ENEO &amp; Baisse de tension","PASSIVE",
U1917="Coupure ENEO &amp; Baisse de tension","PASSIVE",
U1917="Defaut GE &amp; POWER Cabinet","PASSIVE",
U1917="Sharing","PASSIVE",
U1917="Sites strategiques &amp; DataCenter","PASSIVE",
U1917="Exclu","Exclu",
U1917="SAT","ACTIVE",
U1917="SPARE-ISSUE","SPARE-ISSUE",
U1917="Fiber CAmtel","ACTIVE",
U1917="Fiber AOF","ACTIVE",
U1917="Projet OCM (HUAWEI)","PLANNED WORKS",
U1917="Projet OCM (NOKIA)","PLANNED WORKS",
U1917="ACCESS-ISSUE","ACCESS-ISSUE",
U1917="Projet OCM (ZTE, NOKIA, autres projets)","PLANNED WORKS",
U1917="No root CAuse","No root cause",
U1917="ODU HS","ACTIVE",
U1917="IP &amp; VLAN","ACTIVE",
U1917="Warehouse HUAWEI","SPARE-ISSUE",
U1917="SPARE-HS","SPARE-ISSUE",
U1917="Power Telco","ACTIVE",U1917="no impacts","no impacts"
),"")</f>
        <v/>
      </c>
      <c r="W1917" s="102"/>
      <c r="X1917" s="102"/>
      <c r="Y1917" s="102"/>
      <c r="Z1917" s="102"/>
      <c r="AA1917" s="102"/>
      <c r="AB1917" s="104" t="s">
        <v>5423</v>
      </c>
      <c r="AC1917" s="9"/>
      <c r="AD1917" s="9"/>
      <c r="AE1917" s="7" t="s">
        <v>5423</v>
      </c>
      <c r="AF1917" s="6"/>
      <c r="AG1917" s="7"/>
      <c r="AH1917" s="3" t="s">
        <v>5423</v>
      </c>
      <c r="AI1917" s="18" t="s">
        <v>5423</v>
      </c>
      <c r="AJ1917" s="18" t="s">
        <v>5423</v>
      </c>
      <c r="AK1917" s="18" t="s">
        <v>5423</v>
      </c>
      <c r="AL1917" s="18" t="s">
        <v>5423</v>
      </c>
      <c r="AM1917" s="18" t="s">
        <v>5423</v>
      </c>
      <c r="AN1917" s="18" t="s">
        <v>5423</v>
      </c>
      <c r="AO1917" s="18" t="s">
        <v>5423</v>
      </c>
      <c r="AP1917" s="18" t="s">
        <v>5423</v>
      </c>
      <c r="AQ1917" s="18" t="s">
        <v>5423</v>
      </c>
      <c r="AR1917" s="18" t="s">
        <v>5423</v>
      </c>
      <c r="AS1917" s="18" t="s">
        <v>5423</v>
      </c>
      <c r="AT1917" s="18" t="s">
        <v>5423</v>
      </c>
      <c r="AU1917" s="9" t="s">
        <v>5423</v>
      </c>
      <c r="AV1917" s="14"/>
      <c r="AW1917" s="14" t="s">
        <v>5423</v>
      </c>
      <c r="AX1917" s="14" t="str">
        <f>_xlfn.XLOOKUP(B1917,'[4]cell downs 18042026 17h'!$B:$B,'[4]cell downs 18042026 17h'!$B:$B,"")</f>
        <v/>
      </c>
      <c r="AY1917" s="14" t="str">
        <f>_xlfn.XLOOKUP(B1917,'[5]Cells Huawei 19042026 15h'!$B:$B,'[5]Cells Huawei 19042026 15h'!$B:$B,"")</f>
        <v/>
      </c>
      <c r="AZ1917" s="105" t="str">
        <f>_xlfn.XLOOKUP(B1917,'INCIDENT-04-23-2026'!E:E,'INCIDENT-04-23-2026'!F:F,"")</f>
        <v/>
      </c>
      <c r="BA1917" s="105" t="str">
        <f>_xlfn.XLOOKUP(B1917,'[6]Eneo 17H'!$C:$C,'[6]Eneo 17H'!$I:$I,"")</f>
        <v/>
      </c>
      <c r="BB1917" s="105" t="str">
        <f>_xlfn.XLOOKUP(B1917,[8]ALL!$B:$B,[8]ALL!$M:$M,"")</f>
        <v/>
      </c>
      <c r="BC1917" s="105" t="str">
        <f>_xlfn.XLOOKUP(B1917,'[6]Eneo 17H'!$C:$C,'[6]Eneo 17H'!$I:$I,"")</f>
        <v/>
      </c>
      <c r="BD1917" s="105" t="str">
        <f>_xlfn.XLOOKUP(B1917,'[7]Eneo 12H'!$C:$C,'[7]Eneo 12H'!$I:$I,"")</f>
        <v/>
      </c>
      <c r="BE1917" s="105" t="s">
        <v>5423</v>
      </c>
    </row>
    <row r="1918" spans="1:57" hidden="1" x14ac:dyDescent="0.3">
      <c r="A1918" s="1" t="s">
        <v>3005</v>
      </c>
      <c r="B1918" s="8" t="s">
        <v>3006</v>
      </c>
      <c r="C1918" s="3" t="str">
        <f>_xlfn.XLOOKUP(B1918,'[1]daily break down'!$D:$D,'[1]daily break down'!$E:$E,"")</f>
        <v>NORD</v>
      </c>
      <c r="D1918" s="1" t="s">
        <v>11</v>
      </c>
      <c r="E1918" s="1" t="s">
        <v>12</v>
      </c>
      <c r="F1918" s="3" t="s">
        <v>23</v>
      </c>
      <c r="G1918" s="1" t="s">
        <v>3007</v>
      </c>
      <c r="H1918" s="25" t="str">
        <f>_xlfn.XLOOKUP(B1918,[2]CALCULATION!$B:$B,[2]CALCULATION!$H:$H,"")</f>
        <v>HUAWEI</v>
      </c>
      <c r="I1918" s="23">
        <v>0</v>
      </c>
      <c r="J1918" s="23">
        <v>3.568174943569812</v>
      </c>
      <c r="K1918" s="23">
        <v>7.4027167818099313</v>
      </c>
      <c r="L1918" s="23">
        <v>0</v>
      </c>
      <c r="M1918" s="23">
        <v>0.87716482180616551</v>
      </c>
      <c r="N1918" s="23">
        <v>3.5003124705721205</v>
      </c>
      <c r="O1918" s="23">
        <v>0</v>
      </c>
      <c r="P1918" s="103" t="s">
        <v>6554</v>
      </c>
      <c r="Q1918" s="36" t="s">
        <v>5796</v>
      </c>
      <c r="R1918" s="36"/>
      <c r="S1918" s="35" t="str" cm="1">
        <f t="array" ref="S1918">IFERROR(_xlfn.IFS(
U1918="MPR ISSUE","PDH",
U1918="BSS Hardware Issue","BSS",
U1918="Sites strategiques, MLL, Pylone, etc.","ENVTECH",
U1918="AKTIVCO DEFAUT GE &amp; POWER Cabinet","AKTIVCO",
U1918="AKTIVCO Coupure ENEO &amp; Baisse de tension","AKTIVCO GRID ONLY",
U1918="Coupure ENEO &amp; Baisse de tension","IHS GRID ONLY",
U1918="Defaut GE &amp; POWER Cabinet","IHS",
U1918="Sharing","Partners",
U1918="Sites strategiques &amp; DataCenter","SST &amp; DC",
U1918="Exclu","Exclu",
U1918="SAT","SAT",
U1918="SPARE-ISSUE","SPARE-ISSUE",
U1918="Fiber CAmtel","TRANS_FO_CAMTEL",
U1918="Fiber AOF","Fiber AOF",
U1918="Projet OCM (HUAWEI)","TRAVAUX-HUAWEI",
U1918="Projet OCM (NOKIA)","TRAVAUX-NOKIA",
U1918="ACCESS-ISSUE","ACCESS-ISSUE",
U1918="Projet OCM (ZTE, NOKIA, autres projets)","TRAVAUX OCM",
U1918="No root CAuse","No root cause",
U1918="ODU HS","PDH",
U1918="IP &amp; VLAN","PDH",
U1918="Warehouse HUAWEI","SPARE-ISSUE",
U1918="SPARE-HS","SPARE-ISSUE",
U1918="Power Telco","BSS",U1918="no impacts","no impacts"
),"")</f>
        <v/>
      </c>
      <c r="T1918" s="35" t="str" cm="1">
        <f t="array" ref="T1918">IFERROR(_xlfn.IFS(
U1918="MPR ISSUE","TX ISSUE",
U1918="BSS Hardware Issue","RAN ISSUE",
U1918="Sites strategiques, MLL, Pylone, etc.","ENVTECH",
U1918="AKTIVCO DEFAUT GE &amp; POWER Cabinet","POWER ISSUE",
U1918="AKTIVCO Coupure ENEO &amp; Baisse de tension","POWER ISSUE",
U1918="Coupure ENEO &amp; Baisse de tension","POWER ISSUE",
U1918="Defaut GE &amp; POWER Cabinet","POWER ISSUE",
U1918="Sharing","POWER ISSUE",
U1918="Sites strategiques &amp; DataCenter","POWER ISSUE",
U1918="Exclu","Exclu",
U1918="SAT","TX ISSUE",
U1918="SPARE-ISSUE","SPARE-ISSUE",
U1918="Fiber CAmtel","TX ISSUE",
U1918="Fiber AOF","TX ISSUE",
U1918="Projet OCM (HUAWEI)","TRAVAUX-HUAWEI",
U1918="Projet OCM (NOKIA)","TRAVAUX -NOKIA",
U1918="ACCESS-ISSUE","ACCESS-ISSUE",
U1918="Projet OCM (ZTE, NOKIA, autres projets)","TRAVAUX OCM",
U1918="No root CAuse","No root cause",
U1918="ODU HS","TX ISSUE",
U1918="IP &amp; VLAN","TX ISSUE",
U1918="Warehouse HUAWEI","SPARE-ISSUE",
U1918="SPARE-HS","SPARE-ISSUE",
U1918="Power Telco","RAN ISSUE",U1918="no impacts","no impacts"
),"")</f>
        <v/>
      </c>
      <c r="U1918" s="28"/>
      <c r="V1918" s="35" t="str" cm="1">
        <f t="array" ref="V1918">IFERROR(_xlfn.IFS(
U1918="MPR ISSUE","ACTIVE",
U1918="BSS Hardware Issue","ACTIVE",
U1918="Sites strategiques, MLL, Pylone, etc.","PASSIVE",
U1918="AKTIVCO DEFAUT GE &amp; POWER Cabinet","PASSIVE",
U1918="AKTIVCO Coupure ENEO &amp; Baisse de tension","PASSIVE",
U1918="Coupure ENEO &amp; Baisse de tension","PASSIVE",
U1918="Defaut GE &amp; POWER Cabinet","PASSIVE",
U1918="Sharing","PASSIVE",
U1918="Sites strategiques &amp; DataCenter","PASSIVE",
U1918="Exclu","Exclu",
U1918="SAT","ACTIVE",
U1918="SPARE-ISSUE","SPARE-ISSUE",
U1918="Fiber CAmtel","ACTIVE",
U1918="Fiber AOF","ACTIVE",
U1918="Projet OCM (HUAWEI)","PLANNED WORKS",
U1918="Projet OCM (NOKIA)","PLANNED WORKS",
U1918="ACCESS-ISSUE","ACCESS-ISSUE",
U1918="Projet OCM (ZTE, NOKIA, autres projets)","PLANNED WORKS",
U1918="No root CAuse","No root cause",
U1918="ODU HS","ACTIVE",
U1918="IP &amp; VLAN","ACTIVE",
U1918="Warehouse HUAWEI","SPARE-ISSUE",
U1918="SPARE-HS","SPARE-ISSUE",
U1918="Power Telco","ACTIVE",U1918="no impacts","no impacts"
),"")</f>
        <v/>
      </c>
      <c r="W1918" s="102"/>
      <c r="X1918" s="102"/>
      <c r="Y1918" s="102"/>
      <c r="Z1918" s="102"/>
      <c r="AA1918" s="102"/>
      <c r="AB1918" s="104" t="s">
        <v>5423</v>
      </c>
      <c r="AC1918" s="9"/>
      <c r="AD1918" s="9"/>
      <c r="AE1918" s="7" t="s">
        <v>5423</v>
      </c>
      <c r="AF1918" s="6"/>
      <c r="AG1918" s="7"/>
      <c r="AH1918" s="3" t="s">
        <v>5423</v>
      </c>
      <c r="AI1918" s="18" t="s">
        <v>5423</v>
      </c>
      <c r="AJ1918" s="18" t="s">
        <v>5423</v>
      </c>
      <c r="AK1918" s="18" t="s">
        <v>5423</v>
      </c>
      <c r="AL1918" s="18" t="s">
        <v>5423</v>
      </c>
      <c r="AM1918" s="18" t="s">
        <v>5423</v>
      </c>
      <c r="AN1918" s="18" t="s">
        <v>5423</v>
      </c>
      <c r="AO1918" s="18" t="s">
        <v>5423</v>
      </c>
      <c r="AP1918" s="18" t="s">
        <v>5423</v>
      </c>
      <c r="AQ1918" s="18" t="s">
        <v>5423</v>
      </c>
      <c r="AR1918" s="18" t="s">
        <v>5423</v>
      </c>
      <c r="AS1918" s="18" t="s">
        <v>5423</v>
      </c>
      <c r="AT1918" s="18" t="s">
        <v>5423</v>
      </c>
      <c r="AU1918" s="9" t="s">
        <v>5423</v>
      </c>
      <c r="AV1918" s="14"/>
      <c r="AW1918" s="14" t="s">
        <v>5423</v>
      </c>
      <c r="AX1918" s="14" t="str">
        <f>_xlfn.XLOOKUP(B1918,'[4]cell downs 18042026 17h'!$B:$B,'[4]cell downs 18042026 17h'!$B:$B,"")</f>
        <v/>
      </c>
      <c r="AY1918" s="14" t="str">
        <f>_xlfn.XLOOKUP(B1918,'[5]Cells Huawei 19042026 15h'!$B:$B,'[5]Cells Huawei 19042026 15h'!$B:$B,"")</f>
        <v/>
      </c>
      <c r="AZ1918" s="105" t="str">
        <f>_xlfn.XLOOKUP(B1918,'INCIDENT-04-23-2026'!E:E,'INCIDENT-04-23-2026'!F:F,"")</f>
        <v/>
      </c>
      <c r="BA1918" s="105" t="str">
        <f>_xlfn.XLOOKUP(B1918,'[6]Eneo 17H'!$C:$C,'[6]Eneo 17H'!$I:$I,"")</f>
        <v/>
      </c>
      <c r="BB1918" s="105" t="str">
        <f>_xlfn.XLOOKUP(B1918,[8]ALL!$B:$B,[8]ALL!$M:$M,"")</f>
        <v/>
      </c>
      <c r="BC1918" s="105" t="str">
        <f>_xlfn.XLOOKUP(B1918,'[6]Eneo 17H'!$C:$C,'[6]Eneo 17H'!$I:$I,"")</f>
        <v/>
      </c>
      <c r="BD1918" s="105" t="str">
        <f>_xlfn.XLOOKUP(B1918,'[7]Eneo 12H'!$C:$C,'[7]Eneo 12H'!$I:$I,"")</f>
        <v/>
      </c>
      <c r="BE1918" s="105" t="s">
        <v>5423</v>
      </c>
    </row>
    <row r="1919" spans="1:57" hidden="1" x14ac:dyDescent="0.3">
      <c r="A1919" s="1" t="s">
        <v>3007</v>
      </c>
      <c r="B1919" s="8" t="s">
        <v>3010</v>
      </c>
      <c r="C1919" s="3" t="str">
        <f>_xlfn.XLOOKUP(B1919,'[1]daily break down'!$D:$D,'[1]daily break down'!$E:$E,"")</f>
        <v>NORD</v>
      </c>
      <c r="D1919" s="1" t="s">
        <v>11</v>
      </c>
      <c r="E1919" s="1" t="s">
        <v>12</v>
      </c>
      <c r="F1919" s="3" t="s">
        <v>23</v>
      </c>
      <c r="G1919" s="1" t="s">
        <v>3007</v>
      </c>
      <c r="H1919" s="25" t="str">
        <f>_xlfn.XLOOKUP(B1919,[2]CALCULATION!$B:$B,[2]CALCULATION!$H:$H,"")</f>
        <v>HUAWEI</v>
      </c>
      <c r="I1919" s="23">
        <v>0</v>
      </c>
      <c r="J1919" s="23">
        <v>0</v>
      </c>
      <c r="K1919" s="23">
        <v>0</v>
      </c>
      <c r="L1919" s="23">
        <v>0</v>
      </c>
      <c r="M1919" s="23">
        <v>0</v>
      </c>
      <c r="N1919" s="23">
        <v>0</v>
      </c>
      <c r="O1919" s="23">
        <v>0</v>
      </c>
      <c r="P1919" s="103" t="s">
        <v>6554</v>
      </c>
      <c r="Q1919" s="36" t="s">
        <v>5796</v>
      </c>
      <c r="R1919" s="36"/>
      <c r="S1919" s="35" t="str" cm="1">
        <f t="array" ref="S1919">IFERROR(_xlfn.IFS(
U1919="MPR ISSUE","PDH",
U1919="BSS Hardware Issue","BSS",
U1919="Sites strategiques, MLL, Pylone, etc.","ENVTECH",
U1919="AKTIVCO DEFAUT GE &amp; POWER Cabinet","AKTIVCO",
U1919="AKTIVCO Coupure ENEO &amp; Baisse de tension","AKTIVCO GRID ONLY",
U1919="Coupure ENEO &amp; Baisse de tension","IHS GRID ONLY",
U1919="Defaut GE &amp; POWER Cabinet","IHS",
U1919="Sharing","Partners",
U1919="Sites strategiques &amp; DataCenter","SST &amp; DC",
U1919="Exclu","Exclu",
U1919="SAT","SAT",
U1919="SPARE-ISSUE","SPARE-ISSUE",
U1919="Fiber CAmtel","TRANS_FO_CAMTEL",
U1919="Fiber AOF","Fiber AOF",
U1919="Projet OCM (HUAWEI)","TRAVAUX-HUAWEI",
U1919="Projet OCM (NOKIA)","TRAVAUX-NOKIA",
U1919="ACCESS-ISSUE","ACCESS-ISSUE",
U1919="Projet OCM (ZTE, NOKIA, autres projets)","TRAVAUX OCM",
U1919="No root CAuse","No root cause",
U1919="ODU HS","PDH",
U1919="IP &amp; VLAN","PDH",
U1919="Warehouse HUAWEI","SPARE-ISSUE",
U1919="SPARE-HS","SPARE-ISSUE",
U1919="Power Telco","BSS",U1919="no impacts","no impacts"
),"")</f>
        <v/>
      </c>
      <c r="T1919" s="35" t="str" cm="1">
        <f t="array" ref="T1919">IFERROR(_xlfn.IFS(
U1919="MPR ISSUE","TX ISSUE",
U1919="BSS Hardware Issue","RAN ISSUE",
U1919="Sites strategiques, MLL, Pylone, etc.","ENVTECH",
U1919="AKTIVCO DEFAUT GE &amp; POWER Cabinet","POWER ISSUE",
U1919="AKTIVCO Coupure ENEO &amp; Baisse de tension","POWER ISSUE",
U1919="Coupure ENEO &amp; Baisse de tension","POWER ISSUE",
U1919="Defaut GE &amp; POWER Cabinet","POWER ISSUE",
U1919="Sharing","POWER ISSUE",
U1919="Sites strategiques &amp; DataCenter","POWER ISSUE",
U1919="Exclu","Exclu",
U1919="SAT","TX ISSUE",
U1919="SPARE-ISSUE","SPARE-ISSUE",
U1919="Fiber CAmtel","TX ISSUE",
U1919="Fiber AOF","TX ISSUE",
U1919="Projet OCM (HUAWEI)","TRAVAUX-HUAWEI",
U1919="Projet OCM (NOKIA)","TRAVAUX -NOKIA",
U1919="ACCESS-ISSUE","ACCESS-ISSUE",
U1919="Projet OCM (ZTE, NOKIA, autres projets)","TRAVAUX OCM",
U1919="No root CAuse","No root cause",
U1919="ODU HS","TX ISSUE",
U1919="IP &amp; VLAN","TX ISSUE",
U1919="Warehouse HUAWEI","SPARE-ISSUE",
U1919="SPARE-HS","SPARE-ISSUE",
U1919="Power Telco","RAN ISSUE",U1919="no impacts","no impacts"
),"")</f>
        <v/>
      </c>
      <c r="U1919" s="28"/>
      <c r="V1919" s="35" t="str" cm="1">
        <f t="array" ref="V1919">IFERROR(_xlfn.IFS(
U1919="MPR ISSUE","ACTIVE",
U1919="BSS Hardware Issue","ACTIVE",
U1919="Sites strategiques, MLL, Pylone, etc.","PASSIVE",
U1919="AKTIVCO DEFAUT GE &amp; POWER Cabinet","PASSIVE",
U1919="AKTIVCO Coupure ENEO &amp; Baisse de tension","PASSIVE",
U1919="Coupure ENEO &amp; Baisse de tension","PASSIVE",
U1919="Defaut GE &amp; POWER Cabinet","PASSIVE",
U1919="Sharing","PASSIVE",
U1919="Sites strategiques &amp; DataCenter","PASSIVE",
U1919="Exclu","Exclu",
U1919="SAT","ACTIVE",
U1919="SPARE-ISSUE","SPARE-ISSUE",
U1919="Fiber CAmtel","ACTIVE",
U1919="Fiber AOF","ACTIVE",
U1919="Projet OCM (HUAWEI)","PLANNED WORKS",
U1919="Projet OCM (NOKIA)","PLANNED WORKS",
U1919="ACCESS-ISSUE","ACCESS-ISSUE",
U1919="Projet OCM (ZTE, NOKIA, autres projets)","PLANNED WORKS",
U1919="No root CAuse","No root cause",
U1919="ODU HS","ACTIVE",
U1919="IP &amp; VLAN","ACTIVE",
U1919="Warehouse HUAWEI","SPARE-ISSUE",
U1919="SPARE-HS","SPARE-ISSUE",
U1919="Power Telco","ACTIVE",U1919="no impacts","no impacts"
),"")</f>
        <v/>
      </c>
      <c r="W1919" s="102"/>
      <c r="X1919" s="102"/>
      <c r="Y1919" s="102"/>
      <c r="Z1919" s="102"/>
      <c r="AA1919" s="102"/>
      <c r="AB1919" s="104" t="s">
        <v>5423</v>
      </c>
      <c r="AC1919" s="9"/>
      <c r="AD1919" s="9"/>
      <c r="AE1919" s="7" t="s">
        <v>5423</v>
      </c>
      <c r="AF1919" s="6"/>
      <c r="AG1919" s="7"/>
      <c r="AH1919" s="3" t="s">
        <v>5423</v>
      </c>
      <c r="AI1919" s="18" t="s">
        <v>5423</v>
      </c>
      <c r="AJ1919" s="18" t="s">
        <v>5423</v>
      </c>
      <c r="AK1919" s="18" t="s">
        <v>5423</v>
      </c>
      <c r="AL1919" s="18" t="s">
        <v>5423</v>
      </c>
      <c r="AM1919" s="18" t="s">
        <v>5423</v>
      </c>
      <c r="AN1919" s="18" t="s">
        <v>5423</v>
      </c>
      <c r="AO1919" s="18" t="s">
        <v>5423</v>
      </c>
      <c r="AP1919" s="18" t="s">
        <v>5423</v>
      </c>
      <c r="AQ1919" s="18" t="s">
        <v>5423</v>
      </c>
      <c r="AR1919" s="18" t="s">
        <v>5423</v>
      </c>
      <c r="AS1919" s="18" t="s">
        <v>5423</v>
      </c>
      <c r="AT1919" s="18" t="s">
        <v>5423</v>
      </c>
      <c r="AU1919" s="9" t="s">
        <v>5423</v>
      </c>
      <c r="AV1919" s="14"/>
      <c r="AW1919" s="14" t="s">
        <v>5423</v>
      </c>
      <c r="AX1919" s="14" t="str">
        <f>_xlfn.XLOOKUP(B1919,'[4]cell downs 18042026 17h'!$B:$B,'[4]cell downs 18042026 17h'!$B:$B,"")</f>
        <v/>
      </c>
      <c r="AY1919" s="14" t="str">
        <f>_xlfn.XLOOKUP(B1919,'[5]Cells Huawei 19042026 15h'!$B:$B,'[5]Cells Huawei 19042026 15h'!$B:$B,"")</f>
        <v/>
      </c>
      <c r="AZ1919" s="105" t="str">
        <f>_xlfn.XLOOKUP(B1919,'INCIDENT-04-23-2026'!E:E,'INCIDENT-04-23-2026'!F:F,"")</f>
        <v/>
      </c>
      <c r="BA1919" s="105" t="str">
        <f>_xlfn.XLOOKUP(B1919,'[6]Eneo 17H'!$C:$C,'[6]Eneo 17H'!$I:$I,"")</f>
        <v/>
      </c>
      <c r="BB1919" s="105" t="str">
        <f>_xlfn.XLOOKUP(B1919,[8]ALL!$B:$B,[8]ALL!$M:$M,"")</f>
        <v/>
      </c>
      <c r="BC1919" s="105" t="str">
        <f>_xlfn.XLOOKUP(B1919,'[6]Eneo 17H'!$C:$C,'[6]Eneo 17H'!$I:$I,"")</f>
        <v/>
      </c>
      <c r="BD1919" s="105" t="str">
        <f>_xlfn.XLOOKUP(B1919,'[7]Eneo 12H'!$C:$C,'[7]Eneo 12H'!$I:$I,"")</f>
        <v/>
      </c>
      <c r="BE1919" s="105" t="s">
        <v>5423</v>
      </c>
    </row>
    <row r="1920" spans="1:57" hidden="1" x14ac:dyDescent="0.3">
      <c r="A1920" s="1" t="s">
        <v>3017</v>
      </c>
      <c r="B1920" s="8" t="s">
        <v>3018</v>
      </c>
      <c r="C1920" s="3" t="str">
        <f>_xlfn.XLOOKUP(B1920,'[1]daily break down'!$D:$D,'[1]daily break down'!$E:$E,"")</f>
        <v>NORD</v>
      </c>
      <c r="D1920" s="1" t="s">
        <v>11</v>
      </c>
      <c r="E1920" s="1" t="s">
        <v>154</v>
      </c>
      <c r="F1920" s="3" t="s">
        <v>23</v>
      </c>
      <c r="G1920" s="1" t="s">
        <v>3017</v>
      </c>
      <c r="H1920" s="25" t="str">
        <f>_xlfn.XLOOKUP(B1920,[2]CALCULATION!$B:$B,[2]CALCULATION!$H:$H,"")</f>
        <v>HUAWEI</v>
      </c>
      <c r="I1920" s="23">
        <v>0</v>
      </c>
      <c r="J1920" s="23">
        <v>0</v>
      </c>
      <c r="K1920" s="23">
        <v>0</v>
      </c>
      <c r="L1920" s="23">
        <v>0</v>
      </c>
      <c r="M1920" s="23">
        <v>0</v>
      </c>
      <c r="N1920" s="23">
        <v>0</v>
      </c>
      <c r="O1920" s="23">
        <v>0</v>
      </c>
      <c r="P1920" s="103" t="s">
        <v>6554</v>
      </c>
      <c r="Q1920" s="36" t="s">
        <v>5796</v>
      </c>
      <c r="R1920" s="36"/>
      <c r="S1920" s="35" t="str" cm="1">
        <f t="array" ref="S1920">IFERROR(_xlfn.IFS(
U1920="MPR ISSUE","PDH",
U1920="BSS Hardware Issue","BSS",
U1920="Sites strategiques, MLL, Pylone, etc.","ENVTECH",
U1920="AKTIVCO DEFAUT GE &amp; POWER Cabinet","AKTIVCO",
U1920="AKTIVCO Coupure ENEO &amp; Baisse de tension","AKTIVCO GRID ONLY",
U1920="Coupure ENEO &amp; Baisse de tension","IHS GRID ONLY",
U1920="Defaut GE &amp; POWER Cabinet","IHS",
U1920="Sharing","Partners",
U1920="Sites strategiques &amp; DataCenter","SST &amp; DC",
U1920="Exclu","Exclu",
U1920="SAT","SAT",
U1920="SPARE-ISSUE","SPARE-ISSUE",
U1920="Fiber CAmtel","TRANS_FO_CAMTEL",
U1920="Fiber AOF","Fiber AOF",
U1920="Projet OCM (HUAWEI)","TRAVAUX-HUAWEI",
U1920="Projet OCM (NOKIA)","TRAVAUX-NOKIA",
U1920="ACCESS-ISSUE","ACCESS-ISSUE",
U1920="Projet OCM (ZTE, NOKIA, autres projets)","TRAVAUX OCM",
U1920="No root CAuse","No root cause",
U1920="ODU HS","PDH",
U1920="IP &amp; VLAN","PDH",
U1920="Warehouse HUAWEI","SPARE-ISSUE",
U1920="SPARE-HS","SPARE-ISSUE",
U1920="Power Telco","BSS",U1920="no impacts","no impacts"
),"")</f>
        <v/>
      </c>
      <c r="T1920" s="35" t="str" cm="1">
        <f t="array" ref="T1920">IFERROR(_xlfn.IFS(
U1920="MPR ISSUE","TX ISSUE",
U1920="BSS Hardware Issue","RAN ISSUE",
U1920="Sites strategiques, MLL, Pylone, etc.","ENVTECH",
U1920="AKTIVCO DEFAUT GE &amp; POWER Cabinet","POWER ISSUE",
U1920="AKTIVCO Coupure ENEO &amp; Baisse de tension","POWER ISSUE",
U1920="Coupure ENEO &amp; Baisse de tension","POWER ISSUE",
U1920="Defaut GE &amp; POWER Cabinet","POWER ISSUE",
U1920="Sharing","POWER ISSUE",
U1920="Sites strategiques &amp; DataCenter","POWER ISSUE",
U1920="Exclu","Exclu",
U1920="SAT","TX ISSUE",
U1920="SPARE-ISSUE","SPARE-ISSUE",
U1920="Fiber CAmtel","TX ISSUE",
U1920="Fiber AOF","TX ISSUE",
U1920="Projet OCM (HUAWEI)","TRAVAUX-HUAWEI",
U1920="Projet OCM (NOKIA)","TRAVAUX -NOKIA",
U1920="ACCESS-ISSUE","ACCESS-ISSUE",
U1920="Projet OCM (ZTE, NOKIA, autres projets)","TRAVAUX OCM",
U1920="No root CAuse","No root cause",
U1920="ODU HS","TX ISSUE",
U1920="IP &amp; VLAN","TX ISSUE",
U1920="Warehouse HUAWEI","SPARE-ISSUE",
U1920="SPARE-HS","SPARE-ISSUE",
U1920="Power Telco","RAN ISSUE",U1920="no impacts","no impacts"
),"")</f>
        <v/>
      </c>
      <c r="U1920" s="28"/>
      <c r="V1920" s="35" t="str" cm="1">
        <f t="array" ref="V1920">IFERROR(_xlfn.IFS(
U1920="MPR ISSUE","ACTIVE",
U1920="BSS Hardware Issue","ACTIVE",
U1920="Sites strategiques, MLL, Pylone, etc.","PASSIVE",
U1920="AKTIVCO DEFAUT GE &amp; POWER Cabinet","PASSIVE",
U1920="AKTIVCO Coupure ENEO &amp; Baisse de tension","PASSIVE",
U1920="Coupure ENEO &amp; Baisse de tension","PASSIVE",
U1920="Defaut GE &amp; POWER Cabinet","PASSIVE",
U1920="Sharing","PASSIVE",
U1920="Sites strategiques &amp; DataCenter","PASSIVE",
U1920="Exclu","Exclu",
U1920="SAT","ACTIVE",
U1920="SPARE-ISSUE","SPARE-ISSUE",
U1920="Fiber CAmtel","ACTIVE",
U1920="Fiber AOF","ACTIVE",
U1920="Projet OCM (HUAWEI)","PLANNED WORKS",
U1920="Projet OCM (NOKIA)","PLANNED WORKS",
U1920="ACCESS-ISSUE","ACCESS-ISSUE",
U1920="Projet OCM (ZTE, NOKIA, autres projets)","PLANNED WORKS",
U1920="No root CAuse","No root cause",
U1920="ODU HS","ACTIVE",
U1920="IP &amp; VLAN","ACTIVE",
U1920="Warehouse HUAWEI","SPARE-ISSUE",
U1920="SPARE-HS","SPARE-ISSUE",
U1920="Power Telco","ACTIVE",U1920="no impacts","no impacts"
),"")</f>
        <v/>
      </c>
      <c r="W1920" s="102"/>
      <c r="X1920" s="102"/>
      <c r="Y1920" s="102"/>
      <c r="Z1920" s="102"/>
      <c r="AA1920" s="102"/>
      <c r="AB1920" s="104" t="s">
        <v>5423</v>
      </c>
      <c r="AC1920" s="9"/>
      <c r="AD1920" s="9"/>
      <c r="AE1920" s="7" t="s">
        <v>5423</v>
      </c>
      <c r="AF1920" s="6"/>
      <c r="AG1920" s="7"/>
      <c r="AH1920" s="3" t="s">
        <v>5423</v>
      </c>
      <c r="AI1920" s="18" t="s">
        <v>5423</v>
      </c>
      <c r="AJ1920" s="18" t="s">
        <v>5423</v>
      </c>
      <c r="AK1920" s="18" t="s">
        <v>5423</v>
      </c>
      <c r="AL1920" s="18" t="s">
        <v>5423</v>
      </c>
      <c r="AM1920" s="18" t="s">
        <v>5423</v>
      </c>
      <c r="AN1920" s="18" t="s">
        <v>5423</v>
      </c>
      <c r="AO1920" s="18" t="s">
        <v>5423</v>
      </c>
      <c r="AP1920" s="18" t="s">
        <v>5423</v>
      </c>
      <c r="AQ1920" s="18" t="s">
        <v>5423</v>
      </c>
      <c r="AR1920" s="18" t="s">
        <v>5423</v>
      </c>
      <c r="AS1920" s="18" t="s">
        <v>5423</v>
      </c>
      <c r="AT1920" s="18" t="s">
        <v>5423</v>
      </c>
      <c r="AU1920" s="9" t="s">
        <v>5423</v>
      </c>
      <c r="AV1920" s="14"/>
      <c r="AW1920" s="14" t="s">
        <v>5423</v>
      </c>
      <c r="AX1920" s="14" t="str">
        <f>_xlfn.XLOOKUP(B1920,'[4]cell downs 18042026 17h'!$B:$B,'[4]cell downs 18042026 17h'!$B:$B,"")</f>
        <v/>
      </c>
      <c r="AY1920" s="14" t="str">
        <f>_xlfn.XLOOKUP(B1920,'[5]Cells Huawei 19042026 15h'!$B:$B,'[5]Cells Huawei 19042026 15h'!$B:$B,"")</f>
        <v/>
      </c>
      <c r="AZ1920" s="105" t="str">
        <f>_xlfn.XLOOKUP(B1920,'INCIDENT-04-23-2026'!E:E,'INCIDENT-04-23-2026'!F:F,"")</f>
        <v/>
      </c>
      <c r="BA1920" s="105" t="str">
        <f>_xlfn.XLOOKUP(B1920,'[6]Eneo 17H'!$C:$C,'[6]Eneo 17H'!$I:$I,"")</f>
        <v/>
      </c>
      <c r="BB1920" s="105" t="str">
        <f>_xlfn.XLOOKUP(B1920,[8]ALL!$B:$B,[8]ALL!$M:$M,"")</f>
        <v/>
      </c>
      <c r="BC1920" s="105" t="str">
        <f>_xlfn.XLOOKUP(B1920,'[6]Eneo 17H'!$C:$C,'[6]Eneo 17H'!$I:$I,"")</f>
        <v/>
      </c>
      <c r="BD1920" s="105" t="str">
        <f>_xlfn.XLOOKUP(B1920,'[7]Eneo 12H'!$C:$C,'[7]Eneo 12H'!$I:$I,"")</f>
        <v/>
      </c>
      <c r="BE1920" s="105" t="s">
        <v>5423</v>
      </c>
    </row>
    <row r="1921" spans="1:57" hidden="1" x14ac:dyDescent="0.3">
      <c r="A1921" s="1" t="s">
        <v>3057</v>
      </c>
      <c r="B1921" s="8" t="s">
        <v>3058</v>
      </c>
      <c r="C1921" s="3" t="str">
        <f>_xlfn.XLOOKUP(B1921,'[1]daily break down'!$D:$D,'[1]daily break down'!$E:$E,"")</f>
        <v>EXTREME-NORD</v>
      </c>
      <c r="D1921" s="1" t="s">
        <v>11</v>
      </c>
      <c r="E1921" s="1" t="s">
        <v>12</v>
      </c>
      <c r="F1921" s="3" t="s">
        <v>55</v>
      </c>
      <c r="G1921" s="1" t="s">
        <v>3057</v>
      </c>
      <c r="H1921" s="25" t="str">
        <f>_xlfn.XLOOKUP(B1921,[2]CALCULATION!$B:$B,[2]CALCULATION!$H:$H,"")</f>
        <v>Huawei</v>
      </c>
      <c r="I1921" s="23">
        <v>3.3996512885487387</v>
      </c>
      <c r="J1921" s="23">
        <v>4.2444454432088303</v>
      </c>
      <c r="K1921" s="23">
        <v>4.6513705900985354</v>
      </c>
      <c r="L1921" s="23">
        <v>2.3228227649793252</v>
      </c>
      <c r="M1921" s="23">
        <v>0</v>
      </c>
      <c r="N1921" s="23">
        <v>0</v>
      </c>
      <c r="O1921" s="23">
        <v>0</v>
      </c>
      <c r="P1921" s="103" t="s">
        <v>6554</v>
      </c>
      <c r="Q1921" s="36" t="s">
        <v>6552</v>
      </c>
      <c r="R1921" s="36"/>
      <c r="S1921" s="35" t="str" cm="1">
        <f t="array" ref="S1921">IFERROR(_xlfn.IFS(
U1921="MPR ISSUE","PDH",
U1921="BSS Hardware Issue","BSS",
U1921="Sites strategiques, MLL, Pylone, etc.","ENVTECH",
U1921="AKTIVCO DEFAUT GE &amp; POWER Cabinet","AKTIVCO",
U1921="AKTIVCO Coupure ENEO &amp; Baisse de tension","AKTIVCO GRID ONLY",
U1921="Coupure ENEO &amp; Baisse de tension","IHS GRID ONLY",
U1921="Defaut GE &amp; POWER Cabinet","IHS",
U1921="Sharing","Partners",
U1921="Sites strategiques &amp; DataCenter","SST &amp; DC",
U1921="Exclu","Exclu",
U1921="SAT","SAT",
U1921="SPARE-ISSUE","SPARE-ISSUE",
U1921="Fiber CAmtel","TRANS_FO_CAMTEL",
U1921="Fiber AOF","Fiber AOF",
U1921="Projet OCM (HUAWEI)","TRAVAUX-HUAWEI",
U1921="Projet OCM (NOKIA)","TRAVAUX-NOKIA",
U1921="ACCESS-ISSUE","ACCESS-ISSUE",
U1921="Projet OCM (ZTE, NOKIA, autres projets)","TRAVAUX OCM",
U1921="No root CAuse","No root cause",
U1921="ODU HS","PDH",
U1921="IP &amp; VLAN","PDH",
U1921="Warehouse HUAWEI","SPARE-ISSUE",
U1921="SPARE-HS","SPARE-ISSUE",
U1921="Power Telco","BSS",U1921="no impacts","no impacts"
),"")</f>
        <v/>
      </c>
      <c r="T1921" s="35" t="str" cm="1">
        <f t="array" ref="T1921">IFERROR(_xlfn.IFS(
U1921="MPR ISSUE","TX ISSUE",
U1921="BSS Hardware Issue","RAN ISSUE",
U1921="Sites strategiques, MLL, Pylone, etc.","ENVTECH",
U1921="AKTIVCO DEFAUT GE &amp; POWER Cabinet","POWER ISSUE",
U1921="AKTIVCO Coupure ENEO &amp; Baisse de tension","POWER ISSUE",
U1921="Coupure ENEO &amp; Baisse de tension","POWER ISSUE",
U1921="Defaut GE &amp; POWER Cabinet","POWER ISSUE",
U1921="Sharing","POWER ISSUE",
U1921="Sites strategiques &amp; DataCenter","POWER ISSUE",
U1921="Exclu","Exclu",
U1921="SAT","TX ISSUE",
U1921="SPARE-ISSUE","SPARE-ISSUE",
U1921="Fiber CAmtel","TX ISSUE",
U1921="Fiber AOF","TX ISSUE",
U1921="Projet OCM (HUAWEI)","TRAVAUX-HUAWEI",
U1921="Projet OCM (NOKIA)","TRAVAUX -NOKIA",
U1921="ACCESS-ISSUE","ACCESS-ISSUE",
U1921="Projet OCM (ZTE, NOKIA, autres projets)","TRAVAUX OCM",
U1921="No root CAuse","No root cause",
U1921="ODU HS","TX ISSUE",
U1921="IP &amp; VLAN","TX ISSUE",
U1921="Warehouse HUAWEI","SPARE-ISSUE",
U1921="SPARE-HS","SPARE-ISSUE",
U1921="Power Telco","RAN ISSUE",U1921="no impacts","no impacts"
),"")</f>
        <v/>
      </c>
      <c r="U1921" s="28"/>
      <c r="V1921" s="35" t="str" cm="1">
        <f t="array" ref="V1921">IFERROR(_xlfn.IFS(
U1921="MPR ISSUE","ACTIVE",
U1921="BSS Hardware Issue","ACTIVE",
U1921="Sites strategiques, MLL, Pylone, etc.","PASSIVE",
U1921="AKTIVCO DEFAUT GE &amp; POWER Cabinet","PASSIVE",
U1921="AKTIVCO Coupure ENEO &amp; Baisse de tension","PASSIVE",
U1921="Coupure ENEO &amp; Baisse de tension","PASSIVE",
U1921="Defaut GE &amp; POWER Cabinet","PASSIVE",
U1921="Sharing","PASSIVE",
U1921="Sites strategiques &amp; DataCenter","PASSIVE",
U1921="Exclu","Exclu",
U1921="SAT","ACTIVE",
U1921="SPARE-ISSUE","SPARE-ISSUE",
U1921="Fiber CAmtel","ACTIVE",
U1921="Fiber AOF","ACTIVE",
U1921="Projet OCM (HUAWEI)","PLANNED WORKS",
U1921="Projet OCM (NOKIA)","PLANNED WORKS",
U1921="ACCESS-ISSUE","ACCESS-ISSUE",
U1921="Projet OCM (ZTE, NOKIA, autres projets)","PLANNED WORKS",
U1921="No root CAuse","No root cause",
U1921="ODU HS","ACTIVE",
U1921="IP &amp; VLAN","ACTIVE",
U1921="Warehouse HUAWEI","SPARE-ISSUE",
U1921="SPARE-HS","SPARE-ISSUE",
U1921="Power Telco","ACTIVE",U1921="no impacts","no impacts"
),"")</f>
        <v/>
      </c>
      <c r="W1921" s="102"/>
      <c r="X1921" s="102"/>
      <c r="Y1921" s="102"/>
      <c r="Z1921" s="102"/>
      <c r="AA1921" s="102"/>
      <c r="AB1921" s="104" t="s">
        <v>5423</v>
      </c>
      <c r="AC1921" s="9"/>
      <c r="AD1921" s="9"/>
      <c r="AE1921" s="7" t="s">
        <v>5423</v>
      </c>
      <c r="AF1921" s="6"/>
      <c r="AG1921" s="7"/>
      <c r="AH1921" s="3" t="s">
        <v>5423</v>
      </c>
      <c r="AI1921" s="18" t="s">
        <v>5423</v>
      </c>
      <c r="AJ1921" s="18" t="s">
        <v>5423</v>
      </c>
      <c r="AK1921" s="18" t="s">
        <v>5423</v>
      </c>
      <c r="AL1921" s="18" t="s">
        <v>5423</v>
      </c>
      <c r="AM1921" s="18" t="s">
        <v>5423</v>
      </c>
      <c r="AN1921" s="18" t="s">
        <v>5423</v>
      </c>
      <c r="AO1921" s="18" t="s">
        <v>5423</v>
      </c>
      <c r="AP1921" s="18" t="s">
        <v>5423</v>
      </c>
      <c r="AQ1921" s="18" t="s">
        <v>5423</v>
      </c>
      <c r="AR1921" s="18" t="s">
        <v>5423</v>
      </c>
      <c r="AS1921" s="18" t="s">
        <v>5423</v>
      </c>
      <c r="AT1921" s="18" t="s">
        <v>5423</v>
      </c>
      <c r="AU1921" s="9" t="s">
        <v>5423</v>
      </c>
      <c r="AV1921" s="14"/>
      <c r="AW1921" s="14" t="s">
        <v>5423</v>
      </c>
      <c r="AX1921" s="14" t="str">
        <f>_xlfn.XLOOKUP(B1921,'[4]cell downs 18042026 17h'!$B:$B,'[4]cell downs 18042026 17h'!$B:$B,"")</f>
        <v/>
      </c>
      <c r="AY1921" s="14" t="str">
        <f>_xlfn.XLOOKUP(B1921,'[5]Cells Huawei 19042026 15h'!$B:$B,'[5]Cells Huawei 19042026 15h'!$B:$B,"")</f>
        <v/>
      </c>
      <c r="AZ1921" s="105" t="str">
        <f>_xlfn.XLOOKUP(B1921,'INCIDENT-04-23-2026'!E:E,'INCIDENT-04-23-2026'!F:F,"")</f>
        <v/>
      </c>
      <c r="BA1921" s="105" t="str">
        <f>_xlfn.XLOOKUP(B1921,'[6]Eneo 17H'!$C:$C,'[6]Eneo 17H'!$I:$I,"")</f>
        <v/>
      </c>
      <c r="BB1921" s="105" t="str">
        <f>_xlfn.XLOOKUP(B1921,[8]ALL!$B:$B,[8]ALL!$M:$M,"")</f>
        <v/>
      </c>
      <c r="BC1921" s="105" t="str">
        <f>_xlfn.XLOOKUP(B1921,'[6]Eneo 17H'!$C:$C,'[6]Eneo 17H'!$I:$I,"")</f>
        <v/>
      </c>
      <c r="BD1921" s="105" t="str">
        <f>_xlfn.XLOOKUP(B1921,'[7]Eneo 12H'!$C:$C,'[7]Eneo 12H'!$I:$I,"")</f>
        <v/>
      </c>
      <c r="BE1921" s="105" t="s">
        <v>5423</v>
      </c>
    </row>
    <row r="1922" spans="1:57" hidden="1" x14ac:dyDescent="0.3">
      <c r="A1922" s="1" t="s">
        <v>3067</v>
      </c>
      <c r="B1922" s="1" t="s">
        <v>3068</v>
      </c>
      <c r="C1922" s="3" t="str">
        <f>_xlfn.XLOOKUP(B1922,'[1]daily break down'!$D:$D,'[1]daily break down'!$E:$E,"")</f>
        <v>EXTREME-NORD</v>
      </c>
      <c r="D1922" s="1" t="s">
        <v>11</v>
      </c>
      <c r="E1922" s="1" t="s">
        <v>154</v>
      </c>
      <c r="F1922" s="3" t="s">
        <v>55</v>
      </c>
      <c r="G1922" s="1" t="s">
        <v>3069</v>
      </c>
      <c r="H1922" s="25" t="str">
        <f>_xlfn.XLOOKUP(B1922,[2]CALCULATION!$B:$B,[2]CALCULATION!$H:$H,"")</f>
        <v>Huawei</v>
      </c>
      <c r="I1922" s="23">
        <v>9.5328493606481129E-2</v>
      </c>
      <c r="J1922" s="23">
        <v>0.2549702796254919</v>
      </c>
      <c r="K1922" s="23">
        <v>9.8842004035008119E-2</v>
      </c>
      <c r="L1922" s="23">
        <v>2.669911224114167E-2</v>
      </c>
      <c r="M1922" s="23">
        <v>0</v>
      </c>
      <c r="N1922" s="23">
        <v>2.0948904640830057</v>
      </c>
      <c r="O1922" s="23">
        <v>0</v>
      </c>
      <c r="P1922" s="103" t="s">
        <v>6554</v>
      </c>
      <c r="Q1922" s="36" t="s">
        <v>6552</v>
      </c>
      <c r="R1922" s="36"/>
      <c r="S1922" s="35" t="str" cm="1">
        <f t="array" ref="S1922">IFERROR(_xlfn.IFS(
U1922="MPR ISSUE","PDH",
U1922="BSS Hardware Issue","BSS",
U1922="Sites strategiques, MLL, Pylone, etc.","ENVTECH",
U1922="AKTIVCO DEFAUT GE &amp; POWER Cabinet","AKTIVCO",
U1922="AKTIVCO Coupure ENEO &amp; Baisse de tension","AKTIVCO GRID ONLY",
U1922="Coupure ENEO &amp; Baisse de tension","IHS GRID ONLY",
U1922="Defaut GE &amp; POWER Cabinet","IHS",
U1922="Sharing","Partners",
U1922="Sites strategiques &amp; DataCenter","SST &amp; DC",
U1922="Exclu","Exclu",
U1922="SAT","SAT",
U1922="SPARE-ISSUE","SPARE-ISSUE",
U1922="Fiber CAmtel","TRANS_FO_CAMTEL",
U1922="Fiber AOF","Fiber AOF",
U1922="Projet OCM (HUAWEI)","TRAVAUX-HUAWEI",
U1922="Projet OCM (NOKIA)","TRAVAUX-NOKIA",
U1922="ACCESS-ISSUE","ACCESS-ISSUE",
U1922="Projet OCM (ZTE, NOKIA, autres projets)","TRAVAUX OCM",
U1922="No root CAuse","No root cause",
U1922="ODU HS","PDH",
U1922="IP &amp; VLAN","PDH",
U1922="Warehouse HUAWEI","SPARE-ISSUE",
U1922="SPARE-HS","SPARE-ISSUE",
U1922="Power Telco","BSS",U1922="no impacts","no impacts"
),"")</f>
        <v/>
      </c>
      <c r="T1922" s="35" t="str" cm="1">
        <f t="array" ref="T1922">IFERROR(_xlfn.IFS(
U1922="MPR ISSUE","TX ISSUE",
U1922="BSS Hardware Issue","RAN ISSUE",
U1922="Sites strategiques, MLL, Pylone, etc.","ENVTECH",
U1922="AKTIVCO DEFAUT GE &amp; POWER Cabinet","POWER ISSUE",
U1922="AKTIVCO Coupure ENEO &amp; Baisse de tension","POWER ISSUE",
U1922="Coupure ENEO &amp; Baisse de tension","POWER ISSUE",
U1922="Defaut GE &amp; POWER Cabinet","POWER ISSUE",
U1922="Sharing","POWER ISSUE",
U1922="Sites strategiques &amp; DataCenter","POWER ISSUE",
U1922="Exclu","Exclu",
U1922="SAT","TX ISSUE",
U1922="SPARE-ISSUE","SPARE-ISSUE",
U1922="Fiber CAmtel","TX ISSUE",
U1922="Fiber AOF","TX ISSUE",
U1922="Projet OCM (HUAWEI)","TRAVAUX-HUAWEI",
U1922="Projet OCM (NOKIA)","TRAVAUX -NOKIA",
U1922="ACCESS-ISSUE","ACCESS-ISSUE",
U1922="Projet OCM (ZTE, NOKIA, autres projets)","TRAVAUX OCM",
U1922="No root CAuse","No root cause",
U1922="ODU HS","TX ISSUE",
U1922="IP &amp; VLAN","TX ISSUE",
U1922="Warehouse HUAWEI","SPARE-ISSUE",
U1922="SPARE-HS","SPARE-ISSUE",
U1922="Power Telco","RAN ISSUE",U1922="no impacts","no impacts"
),"")</f>
        <v/>
      </c>
      <c r="U1922" s="28"/>
      <c r="V1922" s="35" t="str" cm="1">
        <f t="array" ref="V1922">IFERROR(_xlfn.IFS(
U1922="MPR ISSUE","ACTIVE",
U1922="BSS Hardware Issue","ACTIVE",
U1922="Sites strategiques, MLL, Pylone, etc.","PASSIVE",
U1922="AKTIVCO DEFAUT GE &amp; POWER Cabinet","PASSIVE",
U1922="AKTIVCO Coupure ENEO &amp; Baisse de tension","PASSIVE",
U1922="Coupure ENEO &amp; Baisse de tension","PASSIVE",
U1922="Defaut GE &amp; POWER Cabinet","PASSIVE",
U1922="Sharing","PASSIVE",
U1922="Sites strategiques &amp; DataCenter","PASSIVE",
U1922="Exclu","Exclu",
U1922="SAT","ACTIVE",
U1922="SPARE-ISSUE","SPARE-ISSUE",
U1922="Fiber CAmtel","ACTIVE",
U1922="Fiber AOF","ACTIVE",
U1922="Projet OCM (HUAWEI)","PLANNED WORKS",
U1922="Projet OCM (NOKIA)","PLANNED WORKS",
U1922="ACCESS-ISSUE","ACCESS-ISSUE",
U1922="Projet OCM (ZTE, NOKIA, autres projets)","PLANNED WORKS",
U1922="No root CAuse","No root cause",
U1922="ODU HS","ACTIVE",
U1922="IP &amp; VLAN","ACTIVE",
U1922="Warehouse HUAWEI","SPARE-ISSUE",
U1922="SPARE-HS","SPARE-ISSUE",
U1922="Power Telco","ACTIVE",U1922="no impacts","no impacts"
),"")</f>
        <v/>
      </c>
      <c r="W1922" s="102"/>
      <c r="X1922" s="102"/>
      <c r="Y1922" s="102"/>
      <c r="Z1922" s="102"/>
      <c r="AA1922" s="102"/>
      <c r="AB1922" s="104" t="s">
        <v>5423</v>
      </c>
      <c r="AC1922" s="9"/>
      <c r="AD1922" s="9"/>
      <c r="AE1922" s="7" t="s">
        <v>5423</v>
      </c>
      <c r="AF1922" s="6"/>
      <c r="AG1922" s="7"/>
      <c r="AH1922" s="3" t="s">
        <v>5423</v>
      </c>
      <c r="AI1922" s="18" t="s">
        <v>5423</v>
      </c>
      <c r="AJ1922" s="18" t="s">
        <v>5423</v>
      </c>
      <c r="AK1922" s="18" t="s">
        <v>5423</v>
      </c>
      <c r="AL1922" s="18" t="s">
        <v>5423</v>
      </c>
      <c r="AM1922" s="18" t="s">
        <v>5423</v>
      </c>
      <c r="AN1922" s="18" t="s">
        <v>5423</v>
      </c>
      <c r="AO1922" s="18" t="s">
        <v>5423</v>
      </c>
      <c r="AP1922" s="18" t="s">
        <v>5423</v>
      </c>
      <c r="AQ1922" s="18" t="s">
        <v>5423</v>
      </c>
      <c r="AR1922" s="18" t="s">
        <v>5423</v>
      </c>
      <c r="AS1922" s="18" t="s">
        <v>5423</v>
      </c>
      <c r="AT1922" s="18" t="s">
        <v>5423</v>
      </c>
      <c r="AU1922" s="9" t="s">
        <v>5423</v>
      </c>
      <c r="AV1922" s="14"/>
      <c r="AW1922" s="14" t="s">
        <v>5423</v>
      </c>
      <c r="AX1922" s="14" t="str">
        <f>_xlfn.XLOOKUP(B1922,'[4]cell downs 18042026 17h'!$B:$B,'[4]cell downs 18042026 17h'!$B:$B,"")</f>
        <v/>
      </c>
      <c r="AY1922" s="14" t="str">
        <f>_xlfn.XLOOKUP(B1922,'[5]Cells Huawei 19042026 15h'!$B:$B,'[5]Cells Huawei 19042026 15h'!$B:$B,"")</f>
        <v/>
      </c>
      <c r="AZ1922" s="105" t="str">
        <f>_xlfn.XLOOKUP(B1922,'INCIDENT-04-23-2026'!E:E,'INCIDENT-04-23-2026'!F:F,"")</f>
        <v/>
      </c>
      <c r="BA1922" s="105" t="str">
        <f>_xlfn.XLOOKUP(B1922,'[6]Eneo 17H'!$C:$C,'[6]Eneo 17H'!$I:$I,"")</f>
        <v/>
      </c>
      <c r="BB1922" s="105" t="str">
        <f>_xlfn.XLOOKUP(B1922,[8]ALL!$B:$B,[8]ALL!$M:$M,"")</f>
        <v/>
      </c>
      <c r="BC1922" s="105" t="str">
        <f>_xlfn.XLOOKUP(B1922,'[6]Eneo 17H'!$C:$C,'[6]Eneo 17H'!$I:$I,"")</f>
        <v/>
      </c>
      <c r="BD1922" s="105" t="str">
        <f>_xlfn.XLOOKUP(B1922,'[7]Eneo 12H'!$C:$C,'[7]Eneo 12H'!$I:$I,"")</f>
        <v/>
      </c>
      <c r="BE1922" s="105" t="s">
        <v>5423</v>
      </c>
    </row>
    <row r="1923" spans="1:57" hidden="1" x14ac:dyDescent="0.3">
      <c r="A1923" s="1" t="s">
        <v>3098</v>
      </c>
      <c r="B1923" s="8" t="s">
        <v>3099</v>
      </c>
      <c r="C1923" s="3" t="str">
        <f>_xlfn.XLOOKUP(B1923,'[1]daily break down'!$D:$D,'[1]daily break down'!$E:$E,"")</f>
        <v>NORD-OUEST</v>
      </c>
      <c r="D1923" s="1"/>
      <c r="E1923" s="1"/>
      <c r="F1923" s="3" t="s">
        <v>51</v>
      </c>
      <c r="G1923" s="1" t="s">
        <v>3100</v>
      </c>
      <c r="H1923" s="25" t="str">
        <f>_xlfn.XLOOKUP(B1923,[2]CALCULATION!$B:$B,[2]CALCULATION!$H:$H,"")</f>
        <v>HUAWEI</v>
      </c>
      <c r="I1923" s="23">
        <v>0</v>
      </c>
      <c r="J1923" s="23">
        <v>0</v>
      </c>
      <c r="K1923" s="23">
        <v>0</v>
      </c>
      <c r="L1923" s="23">
        <v>0</v>
      </c>
      <c r="M1923" s="23">
        <v>2.5040449957623845</v>
      </c>
      <c r="N1923" s="23">
        <v>12.451738278073128</v>
      </c>
      <c r="O1923" s="23">
        <v>0</v>
      </c>
      <c r="P1923" s="103" t="s">
        <v>6554</v>
      </c>
      <c r="Q1923" s="36" t="s">
        <v>6552</v>
      </c>
      <c r="R1923" s="36"/>
      <c r="S1923" s="35" t="str" cm="1">
        <f t="array" ref="S1923">IFERROR(_xlfn.IFS(
U1923="MPR ISSUE","PDH",
U1923="BSS Hardware Issue","BSS",
U1923="Sites strategiques, MLL, Pylone, etc.","ENVTECH",
U1923="AKTIVCO DEFAUT GE &amp; POWER Cabinet","AKTIVCO",
U1923="AKTIVCO Coupure ENEO &amp; Baisse de tension","AKTIVCO GRID ONLY",
U1923="Coupure ENEO &amp; Baisse de tension","IHS GRID ONLY",
U1923="Defaut GE &amp; POWER Cabinet","IHS",
U1923="Sharing","Partners",
U1923="Sites strategiques &amp; DataCenter","SST &amp; DC",
U1923="Exclu","Exclu",
U1923="SAT","SAT",
U1923="SPARE-ISSUE","SPARE-ISSUE",
U1923="Fiber CAmtel","TRANS_FO_CAMTEL",
U1923="Fiber AOF","Fiber AOF",
U1923="Projet OCM (HUAWEI)","TRAVAUX-HUAWEI",
U1923="Projet OCM (NOKIA)","TRAVAUX-NOKIA",
U1923="ACCESS-ISSUE","ACCESS-ISSUE",
U1923="Projet OCM (ZTE, NOKIA, autres projets)","TRAVAUX OCM",
U1923="No root CAuse","No root cause",
U1923="ODU HS","PDH",
U1923="IP &amp; VLAN","PDH",
U1923="Warehouse HUAWEI","SPARE-ISSUE",
U1923="SPARE-HS","SPARE-ISSUE",
U1923="Power Telco","BSS",U1923="no impacts","no impacts"
),"")</f>
        <v/>
      </c>
      <c r="T1923" s="35" t="str" cm="1">
        <f t="array" ref="T1923">IFERROR(_xlfn.IFS(
U1923="MPR ISSUE","TX ISSUE",
U1923="BSS Hardware Issue","RAN ISSUE",
U1923="Sites strategiques, MLL, Pylone, etc.","ENVTECH",
U1923="AKTIVCO DEFAUT GE &amp; POWER Cabinet","POWER ISSUE",
U1923="AKTIVCO Coupure ENEO &amp; Baisse de tension","POWER ISSUE",
U1923="Coupure ENEO &amp; Baisse de tension","POWER ISSUE",
U1923="Defaut GE &amp; POWER Cabinet","POWER ISSUE",
U1923="Sharing","POWER ISSUE",
U1923="Sites strategiques &amp; DataCenter","POWER ISSUE",
U1923="Exclu","Exclu",
U1923="SAT","TX ISSUE",
U1923="SPARE-ISSUE","SPARE-ISSUE",
U1923="Fiber CAmtel","TX ISSUE",
U1923="Fiber AOF","TX ISSUE",
U1923="Projet OCM (HUAWEI)","TRAVAUX-HUAWEI",
U1923="Projet OCM (NOKIA)","TRAVAUX -NOKIA",
U1923="ACCESS-ISSUE","ACCESS-ISSUE",
U1923="Projet OCM (ZTE, NOKIA, autres projets)","TRAVAUX OCM",
U1923="No root CAuse","No root cause",
U1923="ODU HS","TX ISSUE",
U1923="IP &amp; VLAN","TX ISSUE",
U1923="Warehouse HUAWEI","SPARE-ISSUE",
U1923="SPARE-HS","SPARE-ISSUE",
U1923="Power Telco","RAN ISSUE",U1923="no impacts","no impacts"
),"")</f>
        <v/>
      </c>
      <c r="U1923" s="28"/>
      <c r="V1923" s="35" t="str" cm="1">
        <f t="array" ref="V1923">IFERROR(_xlfn.IFS(
U1923="MPR ISSUE","ACTIVE",
U1923="BSS Hardware Issue","ACTIVE",
U1923="Sites strategiques, MLL, Pylone, etc.","PASSIVE",
U1923="AKTIVCO DEFAUT GE &amp; POWER Cabinet","PASSIVE",
U1923="AKTIVCO Coupure ENEO &amp; Baisse de tension","PASSIVE",
U1923="Coupure ENEO &amp; Baisse de tension","PASSIVE",
U1923="Defaut GE &amp; POWER Cabinet","PASSIVE",
U1923="Sharing","PASSIVE",
U1923="Sites strategiques &amp; DataCenter","PASSIVE",
U1923="Exclu","Exclu",
U1923="SAT","ACTIVE",
U1923="SPARE-ISSUE","SPARE-ISSUE",
U1923="Fiber CAmtel","ACTIVE",
U1923="Fiber AOF","ACTIVE",
U1923="Projet OCM (HUAWEI)","PLANNED WORKS",
U1923="Projet OCM (NOKIA)","PLANNED WORKS",
U1923="ACCESS-ISSUE","ACCESS-ISSUE",
U1923="Projet OCM (ZTE, NOKIA, autres projets)","PLANNED WORKS",
U1923="No root CAuse","No root cause",
U1923="ODU HS","ACTIVE",
U1923="IP &amp; VLAN","ACTIVE",
U1923="Warehouse HUAWEI","SPARE-ISSUE",
U1923="SPARE-HS","SPARE-ISSUE",
U1923="Power Telco","ACTIVE",U1923="no impacts","no impacts"
),"")</f>
        <v/>
      </c>
      <c r="W1923" s="102"/>
      <c r="X1923" s="102"/>
      <c r="Y1923" s="102"/>
      <c r="Z1923" s="102"/>
      <c r="AA1923" s="102"/>
      <c r="AB1923" s="104" t="s">
        <v>5423</v>
      </c>
      <c r="AC1923" s="9"/>
      <c r="AD1923" s="9"/>
      <c r="AE1923" s="7" t="s">
        <v>5423</v>
      </c>
      <c r="AF1923" s="6"/>
      <c r="AG1923" s="7"/>
      <c r="AH1923" s="3" t="s">
        <v>5423</v>
      </c>
      <c r="AI1923" s="18" t="s">
        <v>5423</v>
      </c>
      <c r="AJ1923" s="18" t="s">
        <v>5423</v>
      </c>
      <c r="AK1923" s="18" t="s">
        <v>5423</v>
      </c>
      <c r="AL1923" s="18" t="s">
        <v>5423</v>
      </c>
      <c r="AM1923" s="18" t="s">
        <v>5423</v>
      </c>
      <c r="AN1923" s="18" t="s">
        <v>5423</v>
      </c>
      <c r="AO1923" s="18" t="s">
        <v>5423</v>
      </c>
      <c r="AP1923" s="18" t="s">
        <v>5423</v>
      </c>
      <c r="AQ1923" s="18" t="s">
        <v>5423</v>
      </c>
      <c r="AR1923" s="18" t="s">
        <v>5423</v>
      </c>
      <c r="AS1923" s="18" t="s">
        <v>5423</v>
      </c>
      <c r="AT1923" s="18" t="s">
        <v>5423</v>
      </c>
      <c r="AU1923" s="9" t="s">
        <v>5423</v>
      </c>
      <c r="AV1923" s="14"/>
      <c r="AW1923" s="14" t="s">
        <v>5423</v>
      </c>
      <c r="AX1923" s="14" t="str">
        <f>_xlfn.XLOOKUP(B1923,'[4]cell downs 18042026 17h'!$B:$B,'[4]cell downs 18042026 17h'!$B:$B,"")</f>
        <v/>
      </c>
      <c r="AY1923" s="14" t="str">
        <f>_xlfn.XLOOKUP(B1923,'[5]Cells Huawei 19042026 15h'!$B:$B,'[5]Cells Huawei 19042026 15h'!$B:$B,"")</f>
        <v/>
      </c>
      <c r="AZ1923" s="105" t="str">
        <f>_xlfn.XLOOKUP(B1923,'INCIDENT-04-23-2026'!E:E,'INCIDENT-04-23-2026'!F:F,"")</f>
        <v/>
      </c>
      <c r="BA1923" s="105" t="str">
        <f>_xlfn.XLOOKUP(B1923,'[6]Eneo 17H'!$C:$C,'[6]Eneo 17H'!$I:$I,"")</f>
        <v/>
      </c>
      <c r="BB1923" s="105" t="str">
        <f>_xlfn.XLOOKUP(B1923,[8]ALL!$B:$B,[8]ALL!$M:$M,"")</f>
        <v/>
      </c>
      <c r="BC1923" s="105" t="str">
        <f>_xlfn.XLOOKUP(B1923,'[6]Eneo 17H'!$C:$C,'[6]Eneo 17H'!$I:$I,"")</f>
        <v/>
      </c>
      <c r="BD1923" s="105" t="str">
        <f>_xlfn.XLOOKUP(B1923,'[7]Eneo 12H'!$C:$C,'[7]Eneo 12H'!$I:$I,"")</f>
        <v/>
      </c>
      <c r="BE1923" s="105" t="s">
        <v>5423</v>
      </c>
    </row>
    <row r="1924" spans="1:57" hidden="1" x14ac:dyDescent="0.3">
      <c r="A1924" s="1" t="s">
        <v>3101</v>
      </c>
      <c r="B1924" s="8" t="s">
        <v>3102</v>
      </c>
      <c r="C1924" s="3" t="str">
        <f>_xlfn.XLOOKUP(B1924,'[1]daily break down'!$D:$D,'[1]daily break down'!$E:$E,"")</f>
        <v>EXTREME-NORD</v>
      </c>
      <c r="D1924" s="1" t="s">
        <v>11</v>
      </c>
      <c r="E1924" s="1" t="s">
        <v>12</v>
      </c>
      <c r="F1924" s="3" t="s">
        <v>55</v>
      </c>
      <c r="G1924" s="1" t="s">
        <v>3103</v>
      </c>
      <c r="H1924" s="25" t="str">
        <f>_xlfn.XLOOKUP(B1924,[2]CALCULATION!$B:$B,[2]CALCULATION!$H:$H,"")</f>
        <v>HUAWEI</v>
      </c>
      <c r="I1924" s="23">
        <v>0.50401931324960858</v>
      </c>
      <c r="J1924" s="23">
        <v>8.9175391586979543E-5</v>
      </c>
      <c r="K1924" s="23">
        <v>0</v>
      </c>
      <c r="L1924" s="23">
        <v>1.0266941184192129</v>
      </c>
      <c r="M1924" s="23">
        <v>2.1274394820122531</v>
      </c>
      <c r="N1924" s="23">
        <v>3.7366629284342512</v>
      </c>
      <c r="O1924" s="23">
        <v>6.5918449461095249E-2</v>
      </c>
      <c r="P1924" s="103" t="s">
        <v>6554</v>
      </c>
      <c r="Q1924" s="36" t="s">
        <v>6552</v>
      </c>
      <c r="R1924" s="36"/>
      <c r="S1924" s="35" t="str" cm="1">
        <f t="array" ref="S1924">IFERROR(_xlfn.IFS(
U1924="MPR ISSUE","PDH",
U1924="BSS Hardware Issue","BSS",
U1924="Sites strategiques, MLL, Pylone, etc.","ENVTECH",
U1924="AKTIVCO DEFAUT GE &amp; POWER Cabinet","AKTIVCO",
U1924="AKTIVCO Coupure ENEO &amp; Baisse de tension","AKTIVCO GRID ONLY",
U1924="Coupure ENEO &amp; Baisse de tension","IHS GRID ONLY",
U1924="Defaut GE &amp; POWER Cabinet","IHS",
U1924="Sharing","Partners",
U1924="Sites strategiques &amp; DataCenter","SST &amp; DC",
U1924="Exclu","Exclu",
U1924="SAT","SAT",
U1924="SPARE-ISSUE","SPARE-ISSUE",
U1924="Fiber CAmtel","TRANS_FO_CAMTEL",
U1924="Fiber AOF","Fiber AOF",
U1924="Projet OCM (HUAWEI)","TRAVAUX-HUAWEI",
U1924="Projet OCM (NOKIA)","TRAVAUX-NOKIA",
U1924="ACCESS-ISSUE","ACCESS-ISSUE",
U1924="Projet OCM (ZTE, NOKIA, autres projets)","TRAVAUX OCM",
U1924="No root CAuse","No root cause",
U1924="ODU HS","PDH",
U1924="IP &amp; VLAN","PDH",
U1924="Warehouse HUAWEI","SPARE-ISSUE",
U1924="SPARE-HS","SPARE-ISSUE",
U1924="Power Telco","BSS",U1924="no impacts","no impacts"
),"")</f>
        <v/>
      </c>
      <c r="T1924" s="35" t="str" cm="1">
        <f t="array" ref="T1924">IFERROR(_xlfn.IFS(
U1924="MPR ISSUE","TX ISSUE",
U1924="BSS Hardware Issue","RAN ISSUE",
U1924="Sites strategiques, MLL, Pylone, etc.","ENVTECH",
U1924="AKTIVCO DEFAUT GE &amp; POWER Cabinet","POWER ISSUE",
U1924="AKTIVCO Coupure ENEO &amp; Baisse de tension","POWER ISSUE",
U1924="Coupure ENEO &amp; Baisse de tension","POWER ISSUE",
U1924="Defaut GE &amp; POWER Cabinet","POWER ISSUE",
U1924="Sharing","POWER ISSUE",
U1924="Sites strategiques &amp; DataCenter","POWER ISSUE",
U1924="Exclu","Exclu",
U1924="SAT","TX ISSUE",
U1924="SPARE-ISSUE","SPARE-ISSUE",
U1924="Fiber CAmtel","TX ISSUE",
U1924="Fiber AOF","TX ISSUE",
U1924="Projet OCM (HUAWEI)","TRAVAUX-HUAWEI",
U1924="Projet OCM (NOKIA)","TRAVAUX -NOKIA",
U1924="ACCESS-ISSUE","ACCESS-ISSUE",
U1924="Projet OCM (ZTE, NOKIA, autres projets)","TRAVAUX OCM",
U1924="No root CAuse","No root cause",
U1924="ODU HS","TX ISSUE",
U1924="IP &amp; VLAN","TX ISSUE",
U1924="Warehouse HUAWEI","SPARE-ISSUE",
U1924="SPARE-HS","SPARE-ISSUE",
U1924="Power Telco","RAN ISSUE",U1924="no impacts","no impacts"
),"")</f>
        <v/>
      </c>
      <c r="U1924" s="28"/>
      <c r="V1924" s="35" t="str" cm="1">
        <f t="array" ref="V1924">IFERROR(_xlfn.IFS(
U1924="MPR ISSUE","ACTIVE",
U1924="BSS Hardware Issue","ACTIVE",
U1924="Sites strategiques, MLL, Pylone, etc.","PASSIVE",
U1924="AKTIVCO DEFAUT GE &amp; POWER Cabinet","PASSIVE",
U1924="AKTIVCO Coupure ENEO &amp; Baisse de tension","PASSIVE",
U1924="Coupure ENEO &amp; Baisse de tension","PASSIVE",
U1924="Defaut GE &amp; POWER Cabinet","PASSIVE",
U1924="Sharing","PASSIVE",
U1924="Sites strategiques &amp; DataCenter","PASSIVE",
U1924="Exclu","Exclu",
U1924="SAT","ACTIVE",
U1924="SPARE-ISSUE","SPARE-ISSUE",
U1924="Fiber CAmtel","ACTIVE",
U1924="Fiber AOF","ACTIVE",
U1924="Projet OCM (HUAWEI)","PLANNED WORKS",
U1924="Projet OCM (NOKIA)","PLANNED WORKS",
U1924="ACCESS-ISSUE","ACCESS-ISSUE",
U1924="Projet OCM (ZTE, NOKIA, autres projets)","PLANNED WORKS",
U1924="No root CAuse","No root cause",
U1924="ODU HS","ACTIVE",
U1924="IP &amp; VLAN","ACTIVE",
U1924="Warehouse HUAWEI","SPARE-ISSUE",
U1924="SPARE-HS","SPARE-ISSUE",
U1924="Power Telco","ACTIVE",U1924="no impacts","no impacts"
),"")</f>
        <v/>
      </c>
      <c r="W1924" s="102"/>
      <c r="X1924" s="102"/>
      <c r="Y1924" s="102"/>
      <c r="Z1924" s="102"/>
      <c r="AA1924" s="102"/>
      <c r="AB1924" s="104" t="s">
        <v>5423</v>
      </c>
      <c r="AC1924" s="9"/>
      <c r="AD1924" s="9"/>
      <c r="AE1924" s="7" t="s">
        <v>5423</v>
      </c>
      <c r="AF1924" s="6"/>
      <c r="AG1924" s="7"/>
      <c r="AH1924" s="3" t="s">
        <v>5423</v>
      </c>
      <c r="AI1924" s="18" t="s">
        <v>5423</v>
      </c>
      <c r="AJ1924" s="18" t="s">
        <v>5423</v>
      </c>
      <c r="AK1924" s="18" t="s">
        <v>5423</v>
      </c>
      <c r="AL1924" s="18" t="s">
        <v>5423</v>
      </c>
      <c r="AM1924" s="18" t="s">
        <v>5423</v>
      </c>
      <c r="AN1924" s="18" t="s">
        <v>5423</v>
      </c>
      <c r="AO1924" s="18" t="s">
        <v>5423</v>
      </c>
      <c r="AP1924" s="18" t="s">
        <v>5423</v>
      </c>
      <c r="AQ1924" s="18" t="s">
        <v>5423</v>
      </c>
      <c r="AR1924" s="18" t="s">
        <v>5423</v>
      </c>
      <c r="AS1924" s="18" t="s">
        <v>5423</v>
      </c>
      <c r="AT1924" s="18" t="s">
        <v>5423</v>
      </c>
      <c r="AU1924" s="9" t="s">
        <v>5423</v>
      </c>
      <c r="AV1924" s="14"/>
      <c r="AW1924" s="14" t="s">
        <v>5423</v>
      </c>
      <c r="AX1924" s="14" t="str">
        <f>_xlfn.XLOOKUP(B1924,'[4]cell downs 18042026 17h'!$B:$B,'[4]cell downs 18042026 17h'!$B:$B,"")</f>
        <v/>
      </c>
      <c r="AY1924" s="14" t="str">
        <f>_xlfn.XLOOKUP(B1924,'[5]Cells Huawei 19042026 15h'!$B:$B,'[5]Cells Huawei 19042026 15h'!$B:$B,"")</f>
        <v/>
      </c>
      <c r="AZ1924" s="105" t="str">
        <f>_xlfn.XLOOKUP(B1924,'INCIDENT-04-23-2026'!E:E,'INCIDENT-04-23-2026'!F:F,"")</f>
        <v/>
      </c>
      <c r="BA1924" s="105" t="str">
        <f>_xlfn.XLOOKUP(B1924,'[6]Eneo 17H'!$C:$C,'[6]Eneo 17H'!$I:$I,"")</f>
        <v/>
      </c>
      <c r="BB1924" s="105" t="str">
        <f>_xlfn.XLOOKUP(B1924,[8]ALL!$B:$B,[8]ALL!$M:$M,"")</f>
        <v/>
      </c>
      <c r="BC1924" s="105" t="str">
        <f>_xlfn.XLOOKUP(B1924,'[6]Eneo 17H'!$C:$C,'[6]Eneo 17H'!$I:$I,"")</f>
        <v/>
      </c>
      <c r="BD1924" s="105" t="str">
        <f>_xlfn.XLOOKUP(B1924,'[7]Eneo 12H'!$C:$C,'[7]Eneo 12H'!$I:$I,"")</f>
        <v/>
      </c>
      <c r="BE1924" s="105" t="s">
        <v>5423</v>
      </c>
    </row>
    <row r="1925" spans="1:57" hidden="1" x14ac:dyDescent="0.3">
      <c r="A1925" s="1" t="s">
        <v>3107</v>
      </c>
      <c r="B1925" s="8" t="s">
        <v>3108</v>
      </c>
      <c r="C1925" s="3" t="str">
        <f>_xlfn.XLOOKUP(B1925,'[1]daily break down'!$D:$D,'[1]daily break down'!$E:$E,"")</f>
        <v>EXTREME-NORD</v>
      </c>
      <c r="D1925" s="1" t="s">
        <v>11</v>
      </c>
      <c r="E1925" s="1" t="s">
        <v>237</v>
      </c>
      <c r="F1925" s="3" t="s">
        <v>55</v>
      </c>
      <c r="G1925" s="1" t="s">
        <v>2077</v>
      </c>
      <c r="H1925" s="25" t="str">
        <f>_xlfn.XLOOKUP(B1925,[2]CALCULATION!$B:$B,[2]CALCULATION!$H:$H,"")</f>
        <v>HUAWEI</v>
      </c>
      <c r="I1925" s="23">
        <v>0</v>
      </c>
      <c r="J1925" s="23">
        <v>0</v>
      </c>
      <c r="K1925" s="23">
        <v>0</v>
      </c>
      <c r="L1925" s="23">
        <v>3.2994894887182422E-3</v>
      </c>
      <c r="M1925" s="23">
        <v>0</v>
      </c>
      <c r="N1925" s="23">
        <v>0</v>
      </c>
      <c r="O1925" s="23">
        <v>0</v>
      </c>
      <c r="P1925" s="103" t="s">
        <v>6554</v>
      </c>
      <c r="Q1925" s="36" t="s">
        <v>6552</v>
      </c>
      <c r="R1925" s="36"/>
      <c r="S1925" s="35" t="str" cm="1">
        <f t="array" ref="S1925">IFERROR(_xlfn.IFS(
U1925="MPR ISSUE","PDH",
U1925="BSS Hardware Issue","BSS",
U1925="Sites strategiques, MLL, Pylone, etc.","ENVTECH",
U1925="AKTIVCO DEFAUT GE &amp; POWER Cabinet","AKTIVCO",
U1925="AKTIVCO Coupure ENEO &amp; Baisse de tension","AKTIVCO GRID ONLY",
U1925="Coupure ENEO &amp; Baisse de tension","IHS GRID ONLY",
U1925="Defaut GE &amp; POWER Cabinet","IHS",
U1925="Sharing","Partners",
U1925="Sites strategiques &amp; DataCenter","SST &amp; DC",
U1925="Exclu","Exclu",
U1925="SAT","SAT",
U1925="SPARE-ISSUE","SPARE-ISSUE",
U1925="Fiber CAmtel","TRANS_FO_CAMTEL",
U1925="Fiber AOF","Fiber AOF",
U1925="Projet OCM (HUAWEI)","TRAVAUX-HUAWEI",
U1925="Projet OCM (NOKIA)","TRAVAUX-NOKIA",
U1925="ACCESS-ISSUE","ACCESS-ISSUE",
U1925="Projet OCM (ZTE, NOKIA, autres projets)","TRAVAUX OCM",
U1925="No root CAuse","No root cause",
U1925="ODU HS","PDH",
U1925="IP &amp; VLAN","PDH",
U1925="Warehouse HUAWEI","SPARE-ISSUE",
U1925="SPARE-HS","SPARE-ISSUE",
U1925="Power Telco","BSS",U1925="no impacts","no impacts"
),"")</f>
        <v/>
      </c>
      <c r="T1925" s="35" t="str" cm="1">
        <f t="array" ref="T1925">IFERROR(_xlfn.IFS(
U1925="MPR ISSUE","TX ISSUE",
U1925="BSS Hardware Issue","RAN ISSUE",
U1925="Sites strategiques, MLL, Pylone, etc.","ENVTECH",
U1925="AKTIVCO DEFAUT GE &amp; POWER Cabinet","POWER ISSUE",
U1925="AKTIVCO Coupure ENEO &amp; Baisse de tension","POWER ISSUE",
U1925="Coupure ENEO &amp; Baisse de tension","POWER ISSUE",
U1925="Defaut GE &amp; POWER Cabinet","POWER ISSUE",
U1925="Sharing","POWER ISSUE",
U1925="Sites strategiques &amp; DataCenter","POWER ISSUE",
U1925="Exclu","Exclu",
U1925="SAT","TX ISSUE",
U1925="SPARE-ISSUE","SPARE-ISSUE",
U1925="Fiber CAmtel","TX ISSUE",
U1925="Fiber AOF","TX ISSUE",
U1925="Projet OCM (HUAWEI)","TRAVAUX-HUAWEI",
U1925="Projet OCM (NOKIA)","TRAVAUX -NOKIA",
U1925="ACCESS-ISSUE","ACCESS-ISSUE",
U1925="Projet OCM (ZTE, NOKIA, autres projets)","TRAVAUX OCM",
U1925="No root CAuse","No root cause",
U1925="ODU HS","TX ISSUE",
U1925="IP &amp; VLAN","TX ISSUE",
U1925="Warehouse HUAWEI","SPARE-ISSUE",
U1925="SPARE-HS","SPARE-ISSUE",
U1925="Power Telco","RAN ISSUE",U1925="no impacts","no impacts"
),"")</f>
        <v/>
      </c>
      <c r="U1925" s="28"/>
      <c r="V1925" s="35" t="str" cm="1">
        <f t="array" ref="V1925">IFERROR(_xlfn.IFS(
U1925="MPR ISSUE","ACTIVE",
U1925="BSS Hardware Issue","ACTIVE",
U1925="Sites strategiques, MLL, Pylone, etc.","PASSIVE",
U1925="AKTIVCO DEFAUT GE &amp; POWER Cabinet","PASSIVE",
U1925="AKTIVCO Coupure ENEO &amp; Baisse de tension","PASSIVE",
U1925="Coupure ENEO &amp; Baisse de tension","PASSIVE",
U1925="Defaut GE &amp; POWER Cabinet","PASSIVE",
U1925="Sharing","PASSIVE",
U1925="Sites strategiques &amp; DataCenter","PASSIVE",
U1925="Exclu","Exclu",
U1925="SAT","ACTIVE",
U1925="SPARE-ISSUE","SPARE-ISSUE",
U1925="Fiber CAmtel","ACTIVE",
U1925="Fiber AOF","ACTIVE",
U1925="Projet OCM (HUAWEI)","PLANNED WORKS",
U1925="Projet OCM (NOKIA)","PLANNED WORKS",
U1925="ACCESS-ISSUE","ACCESS-ISSUE",
U1925="Projet OCM (ZTE, NOKIA, autres projets)","PLANNED WORKS",
U1925="No root CAuse","No root cause",
U1925="ODU HS","ACTIVE",
U1925="IP &amp; VLAN","ACTIVE",
U1925="Warehouse HUAWEI","SPARE-ISSUE",
U1925="SPARE-HS","SPARE-ISSUE",
U1925="Power Telco","ACTIVE",U1925="no impacts","no impacts"
),"")</f>
        <v/>
      </c>
      <c r="W1925" s="102"/>
      <c r="X1925" s="102"/>
      <c r="Y1925" s="102"/>
      <c r="Z1925" s="102"/>
      <c r="AA1925" s="102"/>
      <c r="AB1925" s="104" t="s">
        <v>5423</v>
      </c>
      <c r="AC1925" s="9"/>
      <c r="AD1925" s="9"/>
      <c r="AE1925" s="7" t="s">
        <v>5423</v>
      </c>
      <c r="AF1925" s="6"/>
      <c r="AG1925" s="7"/>
      <c r="AH1925" s="3" t="s">
        <v>5423</v>
      </c>
      <c r="AI1925" s="18" t="s">
        <v>5423</v>
      </c>
      <c r="AJ1925" s="18" t="s">
        <v>5423</v>
      </c>
      <c r="AK1925" s="18" t="s">
        <v>5423</v>
      </c>
      <c r="AL1925" s="18" t="s">
        <v>5423</v>
      </c>
      <c r="AM1925" s="18" t="s">
        <v>5423</v>
      </c>
      <c r="AN1925" s="18" t="s">
        <v>5423</v>
      </c>
      <c r="AO1925" s="18" t="s">
        <v>5423</v>
      </c>
      <c r="AP1925" s="18" t="s">
        <v>5423</v>
      </c>
      <c r="AQ1925" s="18" t="s">
        <v>5423</v>
      </c>
      <c r="AR1925" s="18" t="s">
        <v>5423</v>
      </c>
      <c r="AS1925" s="18" t="s">
        <v>5423</v>
      </c>
      <c r="AT1925" s="18" t="s">
        <v>5423</v>
      </c>
      <c r="AU1925" s="9" t="s">
        <v>5423</v>
      </c>
      <c r="AV1925" s="14"/>
      <c r="AW1925" s="14" t="s">
        <v>5423</v>
      </c>
      <c r="AX1925" s="14" t="str">
        <f>_xlfn.XLOOKUP(B1925,'[4]cell downs 18042026 17h'!$B:$B,'[4]cell downs 18042026 17h'!$B:$B,"")</f>
        <v/>
      </c>
      <c r="AY1925" s="14" t="str">
        <f>_xlfn.XLOOKUP(B1925,'[5]Cells Huawei 19042026 15h'!$B:$B,'[5]Cells Huawei 19042026 15h'!$B:$B,"")</f>
        <v/>
      </c>
      <c r="AZ1925" s="105" t="str">
        <f>_xlfn.XLOOKUP(B1925,'INCIDENT-04-23-2026'!E:E,'INCIDENT-04-23-2026'!F:F,"")</f>
        <v/>
      </c>
      <c r="BA1925" s="105" t="str">
        <f>_xlfn.XLOOKUP(B1925,'[6]Eneo 17H'!$C:$C,'[6]Eneo 17H'!$I:$I,"")</f>
        <v/>
      </c>
      <c r="BB1925" s="105" t="str">
        <f>_xlfn.XLOOKUP(B1925,[8]ALL!$B:$B,[8]ALL!$M:$M,"")</f>
        <v/>
      </c>
      <c r="BC1925" s="105" t="str">
        <f>_xlfn.XLOOKUP(B1925,'[6]Eneo 17H'!$C:$C,'[6]Eneo 17H'!$I:$I,"")</f>
        <v/>
      </c>
      <c r="BD1925" s="105" t="str">
        <f>_xlfn.XLOOKUP(B1925,'[7]Eneo 12H'!$C:$C,'[7]Eneo 12H'!$I:$I,"")</f>
        <v/>
      </c>
      <c r="BE1925" s="105" t="s">
        <v>5423</v>
      </c>
    </row>
    <row r="1926" spans="1:57" hidden="1" x14ac:dyDescent="0.3">
      <c r="A1926" s="1" t="s">
        <v>677</v>
      </c>
      <c r="B1926" s="8" t="s">
        <v>3117</v>
      </c>
      <c r="C1926" s="3" t="str">
        <f>_xlfn.XLOOKUP(B1926,'[1]daily break down'!$D:$D,'[1]daily break down'!$E:$E,"")</f>
        <v>EXTREME-NORD</v>
      </c>
      <c r="D1926" s="1" t="s">
        <v>11</v>
      </c>
      <c r="E1926" s="1" t="s">
        <v>237</v>
      </c>
      <c r="F1926" s="3" t="s">
        <v>55</v>
      </c>
      <c r="G1926" s="1" t="s">
        <v>677</v>
      </c>
      <c r="H1926" s="26" t="str">
        <f>_xlfn.XLOOKUP(B1926,[2]CALCULATION!$B:$B,[2]CALCULATION!$H:$H,"")</f>
        <v>NOKIA</v>
      </c>
      <c r="I1926" s="23">
        <v>0</v>
      </c>
      <c r="J1926" s="23">
        <v>0</v>
      </c>
      <c r="K1926" s="23">
        <v>0</v>
      </c>
      <c r="L1926" s="23">
        <v>0</v>
      </c>
      <c r="M1926" s="23">
        <v>0</v>
      </c>
      <c r="N1926" s="23">
        <v>0</v>
      </c>
      <c r="O1926" s="23">
        <v>0</v>
      </c>
      <c r="P1926" s="103" t="s">
        <v>6554</v>
      </c>
      <c r="Q1926" s="36" t="s">
        <v>6552</v>
      </c>
      <c r="R1926" s="36"/>
      <c r="S1926" s="35" t="str" cm="1">
        <f t="array" ref="S1926">IFERROR(_xlfn.IFS(
U1926="MPR ISSUE","PDH",
U1926="BSS Hardware Issue","BSS",
U1926="Sites strategiques, MLL, Pylone, etc.","ENVTECH",
U1926="AKTIVCO DEFAUT GE &amp; POWER Cabinet","AKTIVCO",
U1926="AKTIVCO Coupure ENEO &amp; Baisse de tension","AKTIVCO GRID ONLY",
U1926="Coupure ENEO &amp; Baisse de tension","IHS GRID ONLY",
U1926="Defaut GE &amp; POWER Cabinet","IHS",
U1926="Sharing","Partners",
U1926="Sites strategiques &amp; DataCenter","SST &amp; DC",
U1926="Exclu","Exclu",
U1926="SAT","SAT",
U1926="SPARE-ISSUE","SPARE-ISSUE",
U1926="Fiber CAmtel","TRANS_FO_CAMTEL",
U1926="Fiber AOF","Fiber AOF",
U1926="Projet OCM (HUAWEI)","TRAVAUX-HUAWEI",
U1926="Projet OCM (NOKIA)","TRAVAUX-NOKIA",
U1926="ACCESS-ISSUE","ACCESS-ISSUE",
U1926="Projet OCM (ZTE, NOKIA, autres projets)","TRAVAUX OCM",
U1926="No root CAuse","No root cause",
U1926="ODU HS","PDH",
U1926="IP &amp; VLAN","PDH",
U1926="Warehouse HUAWEI","SPARE-ISSUE",
U1926="SPARE-HS","SPARE-ISSUE",
U1926="Power Telco","BSS",U1926="no impacts","no impacts"
),"")</f>
        <v/>
      </c>
      <c r="T1926" s="35" t="str" cm="1">
        <f t="array" ref="T1926">IFERROR(_xlfn.IFS(
U1926="MPR ISSUE","TX ISSUE",
U1926="BSS Hardware Issue","RAN ISSUE",
U1926="Sites strategiques, MLL, Pylone, etc.","ENVTECH",
U1926="AKTIVCO DEFAUT GE &amp; POWER Cabinet","POWER ISSUE",
U1926="AKTIVCO Coupure ENEO &amp; Baisse de tension","POWER ISSUE",
U1926="Coupure ENEO &amp; Baisse de tension","POWER ISSUE",
U1926="Defaut GE &amp; POWER Cabinet","POWER ISSUE",
U1926="Sharing","POWER ISSUE",
U1926="Sites strategiques &amp; DataCenter","POWER ISSUE",
U1926="Exclu","Exclu",
U1926="SAT","TX ISSUE",
U1926="SPARE-ISSUE","SPARE-ISSUE",
U1926="Fiber CAmtel","TX ISSUE",
U1926="Fiber AOF","TX ISSUE",
U1926="Projet OCM (HUAWEI)","TRAVAUX-HUAWEI",
U1926="Projet OCM (NOKIA)","TRAVAUX -NOKIA",
U1926="ACCESS-ISSUE","ACCESS-ISSUE",
U1926="Projet OCM (ZTE, NOKIA, autres projets)","TRAVAUX OCM",
U1926="No root CAuse","No root cause",
U1926="ODU HS","TX ISSUE",
U1926="IP &amp; VLAN","TX ISSUE",
U1926="Warehouse HUAWEI","SPARE-ISSUE",
U1926="SPARE-HS","SPARE-ISSUE",
U1926="Power Telco","RAN ISSUE",U1926="no impacts","no impacts"
),"")</f>
        <v/>
      </c>
      <c r="U1926" s="28"/>
      <c r="V1926" s="35" t="str" cm="1">
        <f t="array" ref="V1926">IFERROR(_xlfn.IFS(
U1926="MPR ISSUE","ACTIVE",
U1926="BSS Hardware Issue","ACTIVE",
U1926="Sites strategiques, MLL, Pylone, etc.","PASSIVE",
U1926="AKTIVCO DEFAUT GE &amp; POWER Cabinet","PASSIVE",
U1926="AKTIVCO Coupure ENEO &amp; Baisse de tension","PASSIVE",
U1926="Coupure ENEO &amp; Baisse de tension","PASSIVE",
U1926="Defaut GE &amp; POWER Cabinet","PASSIVE",
U1926="Sharing","PASSIVE",
U1926="Sites strategiques &amp; DataCenter","PASSIVE",
U1926="Exclu","Exclu",
U1926="SAT","ACTIVE",
U1926="SPARE-ISSUE","SPARE-ISSUE",
U1926="Fiber CAmtel","ACTIVE",
U1926="Fiber AOF","ACTIVE",
U1926="Projet OCM (HUAWEI)","PLANNED WORKS",
U1926="Projet OCM (NOKIA)","PLANNED WORKS",
U1926="ACCESS-ISSUE","ACCESS-ISSUE",
U1926="Projet OCM (ZTE, NOKIA, autres projets)","PLANNED WORKS",
U1926="No root CAuse","No root cause",
U1926="ODU HS","ACTIVE",
U1926="IP &amp; VLAN","ACTIVE",
U1926="Warehouse HUAWEI","SPARE-ISSUE",
U1926="SPARE-HS","SPARE-ISSUE",
U1926="Power Telco","ACTIVE",U1926="no impacts","no impacts"
),"")</f>
        <v/>
      </c>
      <c r="W1926" s="102"/>
      <c r="X1926" s="102"/>
      <c r="Y1926" s="102"/>
      <c r="Z1926" s="102"/>
      <c r="AA1926" s="102"/>
      <c r="AB1926" s="104" t="s">
        <v>5423</v>
      </c>
      <c r="AC1926" s="9"/>
      <c r="AD1926" s="9"/>
      <c r="AE1926" s="7" t="s">
        <v>5423</v>
      </c>
      <c r="AF1926" s="6"/>
      <c r="AG1926" s="7"/>
      <c r="AH1926" s="3" t="s">
        <v>5423</v>
      </c>
      <c r="AI1926" s="18" t="s">
        <v>5423</v>
      </c>
      <c r="AJ1926" s="18" t="s">
        <v>5423</v>
      </c>
      <c r="AK1926" s="18" t="s">
        <v>5423</v>
      </c>
      <c r="AL1926" s="18" t="s">
        <v>5423</v>
      </c>
      <c r="AM1926" s="18" t="s">
        <v>5423</v>
      </c>
      <c r="AN1926" s="18" t="s">
        <v>5423</v>
      </c>
      <c r="AO1926" s="18" t="s">
        <v>5423</v>
      </c>
      <c r="AP1926" s="18" t="s">
        <v>5423</v>
      </c>
      <c r="AQ1926" s="18" t="s">
        <v>5423</v>
      </c>
      <c r="AR1926" s="18" t="s">
        <v>5423</v>
      </c>
      <c r="AS1926" s="18" t="s">
        <v>5423</v>
      </c>
      <c r="AT1926" s="18" t="s">
        <v>5423</v>
      </c>
      <c r="AU1926" s="9" t="s">
        <v>5423</v>
      </c>
      <c r="AV1926" s="14"/>
      <c r="AW1926" s="14" t="s">
        <v>5423</v>
      </c>
      <c r="AX1926" s="14" t="str">
        <f>_xlfn.XLOOKUP(B1926,'[4]cell downs 18042026 17h'!$B:$B,'[4]cell downs 18042026 17h'!$B:$B,"")</f>
        <v/>
      </c>
      <c r="AY1926" s="14" t="str">
        <f>_xlfn.XLOOKUP(B1926,'[5]Cells Huawei 19042026 15h'!$B:$B,'[5]Cells Huawei 19042026 15h'!$B:$B,"")</f>
        <v/>
      </c>
      <c r="AZ1926" s="105" t="str">
        <f>_xlfn.XLOOKUP(B1926,'INCIDENT-04-23-2026'!E:E,'INCIDENT-04-23-2026'!F:F,"")</f>
        <v/>
      </c>
      <c r="BA1926" s="105" t="str">
        <f>_xlfn.XLOOKUP(B1926,'[6]Eneo 17H'!$C:$C,'[6]Eneo 17H'!$I:$I,"")</f>
        <v/>
      </c>
      <c r="BB1926" s="105" t="str">
        <f>_xlfn.XLOOKUP(B1926,[8]ALL!$B:$B,[8]ALL!$M:$M,"")</f>
        <v/>
      </c>
      <c r="BC1926" s="105" t="str">
        <f>_xlfn.XLOOKUP(B1926,'[6]Eneo 17H'!$C:$C,'[6]Eneo 17H'!$I:$I,"")</f>
        <v/>
      </c>
      <c r="BD1926" s="105" t="str">
        <f>_xlfn.XLOOKUP(B1926,'[7]Eneo 12H'!$C:$C,'[7]Eneo 12H'!$I:$I,"")</f>
        <v/>
      </c>
      <c r="BE1926" s="105" t="s">
        <v>5423</v>
      </c>
    </row>
    <row r="1927" spans="1:57" hidden="1" x14ac:dyDescent="0.3">
      <c r="A1927" s="1" t="s">
        <v>3137</v>
      </c>
      <c r="B1927" s="8" t="s">
        <v>3138</v>
      </c>
      <c r="C1927" s="3" t="str">
        <f>_xlfn.XLOOKUP(B1927,'[1]daily break down'!$D:$D,'[1]daily break down'!$E:$E,"")</f>
        <v>EXTREME-NORD</v>
      </c>
      <c r="D1927" s="1" t="s">
        <v>11</v>
      </c>
      <c r="E1927" s="1" t="s">
        <v>12</v>
      </c>
      <c r="F1927" s="3" t="s">
        <v>55</v>
      </c>
      <c r="G1927" s="1" t="s">
        <v>3139</v>
      </c>
      <c r="H1927" s="25" t="str">
        <f>_xlfn.XLOOKUP(B1927,[2]CALCULATION!$B:$B,[2]CALCULATION!$H:$H,"")</f>
        <v>Huawei</v>
      </c>
      <c r="I1927" s="23">
        <v>3.9433358159762351E-2</v>
      </c>
      <c r="J1927" s="23">
        <v>0</v>
      </c>
      <c r="K1927" s="23">
        <v>0</v>
      </c>
      <c r="L1927" s="23">
        <v>0</v>
      </c>
      <c r="M1927" s="23">
        <v>0</v>
      </c>
      <c r="N1927" s="23">
        <v>0</v>
      </c>
      <c r="O1927" s="23">
        <v>0</v>
      </c>
      <c r="P1927" s="103" t="s">
        <v>6554</v>
      </c>
      <c r="Q1927" s="36" t="s">
        <v>6552</v>
      </c>
      <c r="R1927" s="36"/>
      <c r="S1927" s="35" t="str" cm="1">
        <f t="array" ref="S1927">IFERROR(_xlfn.IFS(
U1927="MPR ISSUE","PDH",
U1927="BSS Hardware Issue","BSS",
U1927="Sites strategiques, MLL, Pylone, etc.","ENVTECH",
U1927="AKTIVCO DEFAUT GE &amp; POWER Cabinet","AKTIVCO",
U1927="AKTIVCO Coupure ENEO &amp; Baisse de tension","AKTIVCO GRID ONLY",
U1927="Coupure ENEO &amp; Baisse de tension","IHS GRID ONLY",
U1927="Defaut GE &amp; POWER Cabinet","IHS",
U1927="Sharing","Partners",
U1927="Sites strategiques &amp; DataCenter","SST &amp; DC",
U1927="Exclu","Exclu",
U1927="SAT","SAT",
U1927="SPARE-ISSUE","SPARE-ISSUE",
U1927="Fiber CAmtel","TRANS_FO_CAMTEL",
U1927="Fiber AOF","Fiber AOF",
U1927="Projet OCM (HUAWEI)","TRAVAUX-HUAWEI",
U1927="Projet OCM (NOKIA)","TRAVAUX-NOKIA",
U1927="ACCESS-ISSUE","ACCESS-ISSUE",
U1927="Projet OCM (ZTE, NOKIA, autres projets)","TRAVAUX OCM",
U1927="No root CAuse","No root cause",
U1927="ODU HS","PDH",
U1927="IP &amp; VLAN","PDH",
U1927="Warehouse HUAWEI","SPARE-ISSUE",
U1927="SPARE-HS","SPARE-ISSUE",
U1927="Power Telco","BSS",U1927="no impacts","no impacts"
),"")</f>
        <v/>
      </c>
      <c r="T1927" s="35" t="str" cm="1">
        <f t="array" ref="T1927">IFERROR(_xlfn.IFS(
U1927="MPR ISSUE","TX ISSUE",
U1927="BSS Hardware Issue","RAN ISSUE",
U1927="Sites strategiques, MLL, Pylone, etc.","ENVTECH",
U1927="AKTIVCO DEFAUT GE &amp; POWER Cabinet","POWER ISSUE",
U1927="AKTIVCO Coupure ENEO &amp; Baisse de tension","POWER ISSUE",
U1927="Coupure ENEO &amp; Baisse de tension","POWER ISSUE",
U1927="Defaut GE &amp; POWER Cabinet","POWER ISSUE",
U1927="Sharing","POWER ISSUE",
U1927="Sites strategiques &amp; DataCenter","POWER ISSUE",
U1927="Exclu","Exclu",
U1927="SAT","TX ISSUE",
U1927="SPARE-ISSUE","SPARE-ISSUE",
U1927="Fiber CAmtel","TX ISSUE",
U1927="Fiber AOF","TX ISSUE",
U1927="Projet OCM (HUAWEI)","TRAVAUX-HUAWEI",
U1927="Projet OCM (NOKIA)","TRAVAUX -NOKIA",
U1927="ACCESS-ISSUE","ACCESS-ISSUE",
U1927="Projet OCM (ZTE, NOKIA, autres projets)","TRAVAUX OCM",
U1927="No root CAuse","No root cause",
U1927="ODU HS","TX ISSUE",
U1927="IP &amp; VLAN","TX ISSUE",
U1927="Warehouse HUAWEI","SPARE-ISSUE",
U1927="SPARE-HS","SPARE-ISSUE",
U1927="Power Telco","RAN ISSUE",U1927="no impacts","no impacts"
),"")</f>
        <v/>
      </c>
      <c r="U1927" s="28"/>
      <c r="V1927" s="35" t="str" cm="1">
        <f t="array" ref="V1927">IFERROR(_xlfn.IFS(
U1927="MPR ISSUE","ACTIVE",
U1927="BSS Hardware Issue","ACTIVE",
U1927="Sites strategiques, MLL, Pylone, etc.","PASSIVE",
U1927="AKTIVCO DEFAUT GE &amp; POWER Cabinet","PASSIVE",
U1927="AKTIVCO Coupure ENEO &amp; Baisse de tension","PASSIVE",
U1927="Coupure ENEO &amp; Baisse de tension","PASSIVE",
U1927="Defaut GE &amp; POWER Cabinet","PASSIVE",
U1927="Sharing","PASSIVE",
U1927="Sites strategiques &amp; DataCenter","PASSIVE",
U1927="Exclu","Exclu",
U1927="SAT","ACTIVE",
U1927="SPARE-ISSUE","SPARE-ISSUE",
U1927="Fiber CAmtel","ACTIVE",
U1927="Fiber AOF","ACTIVE",
U1927="Projet OCM (HUAWEI)","PLANNED WORKS",
U1927="Projet OCM (NOKIA)","PLANNED WORKS",
U1927="ACCESS-ISSUE","ACCESS-ISSUE",
U1927="Projet OCM (ZTE, NOKIA, autres projets)","PLANNED WORKS",
U1927="No root CAuse","No root cause",
U1927="ODU HS","ACTIVE",
U1927="IP &amp; VLAN","ACTIVE",
U1927="Warehouse HUAWEI","SPARE-ISSUE",
U1927="SPARE-HS","SPARE-ISSUE",
U1927="Power Telco","ACTIVE",U1927="no impacts","no impacts"
),"")</f>
        <v/>
      </c>
      <c r="W1927" s="102"/>
      <c r="X1927" s="102"/>
      <c r="Y1927" s="102"/>
      <c r="Z1927" s="102"/>
      <c r="AA1927" s="102"/>
      <c r="AB1927" s="104" t="s">
        <v>5423</v>
      </c>
      <c r="AC1927" s="9"/>
      <c r="AD1927" s="9"/>
      <c r="AE1927" s="7" t="s">
        <v>5423</v>
      </c>
      <c r="AF1927" s="6"/>
      <c r="AG1927" s="7"/>
      <c r="AH1927" s="3" t="s">
        <v>5423</v>
      </c>
      <c r="AI1927" s="18" t="s">
        <v>5423</v>
      </c>
      <c r="AJ1927" s="18" t="s">
        <v>5423</v>
      </c>
      <c r="AK1927" s="18" t="s">
        <v>5423</v>
      </c>
      <c r="AL1927" s="18" t="s">
        <v>5423</v>
      </c>
      <c r="AM1927" s="18" t="s">
        <v>5423</v>
      </c>
      <c r="AN1927" s="18" t="s">
        <v>5423</v>
      </c>
      <c r="AO1927" s="18" t="s">
        <v>5423</v>
      </c>
      <c r="AP1927" s="18" t="s">
        <v>5423</v>
      </c>
      <c r="AQ1927" s="18" t="s">
        <v>5423</v>
      </c>
      <c r="AR1927" s="18" t="s">
        <v>5423</v>
      </c>
      <c r="AS1927" s="18" t="s">
        <v>5423</v>
      </c>
      <c r="AT1927" s="18" t="s">
        <v>5423</v>
      </c>
      <c r="AU1927" s="9" t="s">
        <v>5423</v>
      </c>
      <c r="AV1927" s="14"/>
      <c r="AW1927" s="14" t="s">
        <v>5423</v>
      </c>
      <c r="AX1927" s="14" t="str">
        <f>_xlfn.XLOOKUP(B1927,'[4]cell downs 18042026 17h'!$B:$B,'[4]cell downs 18042026 17h'!$B:$B,"")</f>
        <v/>
      </c>
      <c r="AY1927" s="14" t="str">
        <f>_xlfn.XLOOKUP(B1927,'[5]Cells Huawei 19042026 15h'!$B:$B,'[5]Cells Huawei 19042026 15h'!$B:$B,"")</f>
        <v/>
      </c>
      <c r="AZ1927" s="105" t="str">
        <f>_xlfn.XLOOKUP(B1927,'INCIDENT-04-23-2026'!E:E,'INCIDENT-04-23-2026'!F:F,"")</f>
        <v/>
      </c>
      <c r="BA1927" s="105" t="str">
        <f>_xlfn.XLOOKUP(B1927,'[6]Eneo 17H'!$C:$C,'[6]Eneo 17H'!$I:$I,"")</f>
        <v/>
      </c>
      <c r="BB1927" s="105" t="str">
        <f>_xlfn.XLOOKUP(B1927,[8]ALL!$B:$B,[8]ALL!$M:$M,"")</f>
        <v/>
      </c>
      <c r="BC1927" s="105" t="str">
        <f>_xlfn.XLOOKUP(B1927,'[6]Eneo 17H'!$C:$C,'[6]Eneo 17H'!$I:$I,"")</f>
        <v/>
      </c>
      <c r="BD1927" s="105" t="str">
        <f>_xlfn.XLOOKUP(B1927,'[7]Eneo 12H'!$C:$C,'[7]Eneo 12H'!$I:$I,"")</f>
        <v/>
      </c>
      <c r="BE1927" s="105" t="s">
        <v>5423</v>
      </c>
    </row>
    <row r="1928" spans="1:57" hidden="1" x14ac:dyDescent="0.3">
      <c r="A1928" s="1" t="s">
        <v>3146</v>
      </c>
      <c r="B1928" s="8" t="s">
        <v>3147</v>
      </c>
      <c r="C1928" s="3" t="str">
        <f>_xlfn.XLOOKUP(B1928,'[1]daily break down'!$D:$D,'[1]daily break down'!$E:$E,"")</f>
        <v>Douala</v>
      </c>
      <c r="D1928" s="1" t="s">
        <v>11</v>
      </c>
      <c r="E1928" s="1" t="s">
        <v>12</v>
      </c>
      <c r="F1928" s="3" t="s">
        <v>31</v>
      </c>
      <c r="G1928" s="1" t="s">
        <v>32</v>
      </c>
      <c r="H1928" s="27" t="str">
        <f>_xlfn.XLOOKUP(B1928,[2]CALCULATION!$B:$B,[2]CALCULATION!$H:$H,"")</f>
        <v>ZTE</v>
      </c>
      <c r="I1928" s="23">
        <v>0</v>
      </c>
      <c r="J1928" s="23">
        <v>0</v>
      </c>
      <c r="K1928" s="23">
        <v>0</v>
      </c>
      <c r="L1928" s="23">
        <v>0</v>
      </c>
      <c r="M1928" s="23">
        <v>0</v>
      </c>
      <c r="N1928" s="23">
        <v>0</v>
      </c>
      <c r="O1928" s="23">
        <v>0</v>
      </c>
      <c r="P1928" s="103" t="s">
        <v>6554</v>
      </c>
      <c r="Q1928" s="36" t="s">
        <v>5796</v>
      </c>
      <c r="R1928" s="36"/>
      <c r="S1928" s="35" t="str" cm="1">
        <f t="array" ref="S1928">IFERROR(_xlfn.IFS(
U1928="MPR ISSUE","PDH",
U1928="BSS Hardware Issue","BSS",
U1928="Sites strategiques, MLL, Pylone, etc.","ENVTECH",
U1928="AKTIVCO DEFAUT GE &amp; POWER Cabinet","AKTIVCO",
U1928="AKTIVCO Coupure ENEO &amp; Baisse de tension","AKTIVCO GRID ONLY",
U1928="Coupure ENEO &amp; Baisse de tension","IHS GRID ONLY",
U1928="Defaut GE &amp; POWER Cabinet","IHS",
U1928="Sharing","Partners",
U1928="Sites strategiques &amp; DataCenter","SST &amp; DC",
U1928="Exclu","Exclu",
U1928="SAT","SAT",
U1928="SPARE-ISSUE","SPARE-ISSUE",
U1928="Fiber CAmtel","TRANS_FO_CAMTEL",
U1928="Fiber AOF","Fiber AOF",
U1928="Projet OCM (HUAWEI)","TRAVAUX-HUAWEI",
U1928="Projet OCM (NOKIA)","TRAVAUX-NOKIA",
U1928="ACCESS-ISSUE","ACCESS-ISSUE",
U1928="Projet OCM (ZTE, NOKIA, autres projets)","TRAVAUX OCM",
U1928="No root CAuse","No root cause",
U1928="ODU HS","PDH",
U1928="IP &amp; VLAN","PDH",
U1928="Warehouse HUAWEI","SPARE-ISSUE",
U1928="SPARE-HS","SPARE-ISSUE",
U1928="Power Telco","BSS",U1928="no impacts","no impacts"
),"")</f>
        <v/>
      </c>
      <c r="T1928" s="35" t="str" cm="1">
        <f t="array" ref="T1928">IFERROR(_xlfn.IFS(
U1928="MPR ISSUE","TX ISSUE",
U1928="BSS Hardware Issue","RAN ISSUE",
U1928="Sites strategiques, MLL, Pylone, etc.","ENVTECH",
U1928="AKTIVCO DEFAUT GE &amp; POWER Cabinet","POWER ISSUE",
U1928="AKTIVCO Coupure ENEO &amp; Baisse de tension","POWER ISSUE",
U1928="Coupure ENEO &amp; Baisse de tension","POWER ISSUE",
U1928="Defaut GE &amp; POWER Cabinet","POWER ISSUE",
U1928="Sharing","POWER ISSUE",
U1928="Sites strategiques &amp; DataCenter","POWER ISSUE",
U1928="Exclu","Exclu",
U1928="SAT","TX ISSUE",
U1928="SPARE-ISSUE","SPARE-ISSUE",
U1928="Fiber CAmtel","TX ISSUE",
U1928="Fiber AOF","TX ISSUE",
U1928="Projet OCM (HUAWEI)","TRAVAUX-HUAWEI",
U1928="Projet OCM (NOKIA)","TRAVAUX -NOKIA",
U1928="ACCESS-ISSUE","ACCESS-ISSUE",
U1928="Projet OCM (ZTE, NOKIA, autres projets)","TRAVAUX OCM",
U1928="No root CAuse","No root cause",
U1928="ODU HS","TX ISSUE",
U1928="IP &amp; VLAN","TX ISSUE",
U1928="Warehouse HUAWEI","SPARE-ISSUE",
U1928="SPARE-HS","SPARE-ISSUE",
U1928="Power Telco","RAN ISSUE",U1928="no impacts","no impacts"
),"")</f>
        <v/>
      </c>
      <c r="U1928" s="28"/>
      <c r="V1928" s="35" t="str" cm="1">
        <f t="array" ref="V1928">IFERROR(_xlfn.IFS(
U1928="MPR ISSUE","ACTIVE",
U1928="BSS Hardware Issue","ACTIVE",
U1928="Sites strategiques, MLL, Pylone, etc.","PASSIVE",
U1928="AKTIVCO DEFAUT GE &amp; POWER Cabinet","PASSIVE",
U1928="AKTIVCO Coupure ENEO &amp; Baisse de tension","PASSIVE",
U1928="Coupure ENEO &amp; Baisse de tension","PASSIVE",
U1928="Defaut GE &amp; POWER Cabinet","PASSIVE",
U1928="Sharing","PASSIVE",
U1928="Sites strategiques &amp; DataCenter","PASSIVE",
U1928="Exclu","Exclu",
U1928="SAT","ACTIVE",
U1928="SPARE-ISSUE","SPARE-ISSUE",
U1928="Fiber CAmtel","ACTIVE",
U1928="Fiber AOF","ACTIVE",
U1928="Projet OCM (HUAWEI)","PLANNED WORKS",
U1928="Projet OCM (NOKIA)","PLANNED WORKS",
U1928="ACCESS-ISSUE","ACCESS-ISSUE",
U1928="Projet OCM (ZTE, NOKIA, autres projets)","PLANNED WORKS",
U1928="No root CAuse","No root cause",
U1928="ODU HS","ACTIVE",
U1928="IP &amp; VLAN","ACTIVE",
U1928="Warehouse HUAWEI","SPARE-ISSUE",
U1928="SPARE-HS","SPARE-ISSUE",
U1928="Power Telco","ACTIVE",U1928="no impacts","no impacts"
),"")</f>
        <v/>
      </c>
      <c r="W1928" s="102"/>
      <c r="X1928" s="102"/>
      <c r="Y1928" s="102"/>
      <c r="Z1928" s="102"/>
      <c r="AA1928" s="102"/>
      <c r="AB1928" s="104" t="s">
        <v>5423</v>
      </c>
      <c r="AC1928" s="9"/>
      <c r="AD1928" s="9"/>
      <c r="AE1928" s="7" t="s">
        <v>5423</v>
      </c>
      <c r="AF1928" s="6"/>
      <c r="AG1928" s="7"/>
      <c r="AH1928" s="3" t="s">
        <v>5423</v>
      </c>
      <c r="AI1928" s="18" t="s">
        <v>5423</v>
      </c>
      <c r="AJ1928" s="18" t="s">
        <v>5423</v>
      </c>
      <c r="AK1928" s="18" t="s">
        <v>5423</v>
      </c>
      <c r="AL1928" s="18" t="s">
        <v>5423</v>
      </c>
      <c r="AM1928" s="18" t="s">
        <v>5423</v>
      </c>
      <c r="AN1928" s="18" t="s">
        <v>5423</v>
      </c>
      <c r="AO1928" s="18" t="s">
        <v>5423</v>
      </c>
      <c r="AP1928" s="18" t="s">
        <v>5423</v>
      </c>
      <c r="AQ1928" s="18" t="s">
        <v>5423</v>
      </c>
      <c r="AR1928" s="18" t="s">
        <v>5423</v>
      </c>
      <c r="AS1928" s="18" t="s">
        <v>5423</v>
      </c>
      <c r="AT1928" s="18" t="s">
        <v>5423</v>
      </c>
      <c r="AU1928" s="9" t="s">
        <v>5423</v>
      </c>
      <c r="AV1928" s="14"/>
      <c r="AW1928" s="14" t="s">
        <v>5423</v>
      </c>
      <c r="AX1928" s="14" t="str">
        <f>_xlfn.XLOOKUP(B1928,'[4]cell downs 18042026 17h'!$B:$B,'[4]cell downs 18042026 17h'!$B:$B,"")</f>
        <v/>
      </c>
      <c r="AY1928" s="14" t="str">
        <f>_xlfn.XLOOKUP(B1928,'[5]Cells Huawei 19042026 15h'!$B:$B,'[5]Cells Huawei 19042026 15h'!$B:$B,"")</f>
        <v/>
      </c>
      <c r="AZ1928" s="105" t="str">
        <f>_xlfn.XLOOKUP(B1928,'INCIDENT-04-23-2026'!E:E,'INCIDENT-04-23-2026'!F:F,"")</f>
        <v/>
      </c>
      <c r="BA1928" s="105" t="str">
        <f>_xlfn.XLOOKUP(B1928,'[6]Eneo 17H'!$C:$C,'[6]Eneo 17H'!$I:$I,"")</f>
        <v/>
      </c>
      <c r="BB1928" s="105" t="str">
        <f>_xlfn.XLOOKUP(B1928,[8]ALL!$B:$B,[8]ALL!$M:$M,"")</f>
        <v/>
      </c>
      <c r="BC1928" s="105" t="str">
        <f>_xlfn.XLOOKUP(B1928,'[6]Eneo 17H'!$C:$C,'[6]Eneo 17H'!$I:$I,"")</f>
        <v/>
      </c>
      <c r="BD1928" s="105" t="str">
        <f>_xlfn.XLOOKUP(B1928,'[7]Eneo 12H'!$C:$C,'[7]Eneo 12H'!$I:$I,"")</f>
        <v/>
      </c>
      <c r="BE1928" s="105" t="s">
        <v>5423</v>
      </c>
    </row>
    <row r="1929" spans="1:57" hidden="1" x14ac:dyDescent="0.3">
      <c r="A1929" s="1" t="s">
        <v>3166</v>
      </c>
      <c r="B1929" s="8" t="s">
        <v>3167</v>
      </c>
      <c r="C1929" s="3" t="str">
        <f>_xlfn.XLOOKUP(B1929,'[1]daily break down'!$D:$D,'[1]daily break down'!$E:$E,"")</f>
        <v>Douala</v>
      </c>
      <c r="D1929" s="1" t="s">
        <v>11</v>
      </c>
      <c r="E1929" s="1" t="s">
        <v>12</v>
      </c>
      <c r="F1929" s="3" t="s">
        <v>31</v>
      </c>
      <c r="G1929" s="1" t="s">
        <v>32</v>
      </c>
      <c r="H1929" s="27" t="str">
        <f>_xlfn.XLOOKUP(B1929,[2]CALCULATION!$B:$B,[2]CALCULATION!$H:$H,"")</f>
        <v>ZTE</v>
      </c>
      <c r="I1929" s="23">
        <v>0</v>
      </c>
      <c r="J1929" s="23">
        <v>0</v>
      </c>
      <c r="K1929" s="23">
        <v>0</v>
      </c>
      <c r="L1929" s="23">
        <v>0</v>
      </c>
      <c r="M1929" s="23">
        <v>0</v>
      </c>
      <c r="N1929" s="23">
        <v>0</v>
      </c>
      <c r="O1929" s="23">
        <v>0</v>
      </c>
      <c r="P1929" s="103" t="s">
        <v>6554</v>
      </c>
      <c r="Q1929" s="36" t="s">
        <v>5796</v>
      </c>
      <c r="R1929" s="36"/>
      <c r="S1929" s="35" t="str" cm="1">
        <f t="array" ref="S1929">IFERROR(_xlfn.IFS(
U1929="MPR ISSUE","PDH",
U1929="BSS Hardware Issue","BSS",
U1929="Sites strategiques, MLL, Pylone, etc.","ENVTECH",
U1929="AKTIVCO DEFAUT GE &amp; POWER Cabinet","AKTIVCO",
U1929="AKTIVCO Coupure ENEO &amp; Baisse de tension","AKTIVCO GRID ONLY",
U1929="Coupure ENEO &amp; Baisse de tension","IHS GRID ONLY",
U1929="Defaut GE &amp; POWER Cabinet","IHS",
U1929="Sharing","Partners",
U1929="Sites strategiques &amp; DataCenter","SST &amp; DC",
U1929="Exclu","Exclu",
U1929="SAT","SAT",
U1929="SPARE-ISSUE","SPARE-ISSUE",
U1929="Fiber CAmtel","TRANS_FO_CAMTEL",
U1929="Fiber AOF","Fiber AOF",
U1929="Projet OCM (HUAWEI)","TRAVAUX-HUAWEI",
U1929="Projet OCM (NOKIA)","TRAVAUX-NOKIA",
U1929="ACCESS-ISSUE","ACCESS-ISSUE",
U1929="Projet OCM (ZTE, NOKIA, autres projets)","TRAVAUX OCM",
U1929="No root CAuse","No root cause",
U1929="ODU HS","PDH",
U1929="IP &amp; VLAN","PDH",
U1929="Warehouse HUAWEI","SPARE-ISSUE",
U1929="SPARE-HS","SPARE-ISSUE",
U1929="Power Telco","BSS",U1929="no impacts","no impacts"
),"")</f>
        <v/>
      </c>
      <c r="T1929" s="35" t="str" cm="1">
        <f t="array" ref="T1929">IFERROR(_xlfn.IFS(
U1929="MPR ISSUE","TX ISSUE",
U1929="BSS Hardware Issue","RAN ISSUE",
U1929="Sites strategiques, MLL, Pylone, etc.","ENVTECH",
U1929="AKTIVCO DEFAUT GE &amp; POWER Cabinet","POWER ISSUE",
U1929="AKTIVCO Coupure ENEO &amp; Baisse de tension","POWER ISSUE",
U1929="Coupure ENEO &amp; Baisse de tension","POWER ISSUE",
U1929="Defaut GE &amp; POWER Cabinet","POWER ISSUE",
U1929="Sharing","POWER ISSUE",
U1929="Sites strategiques &amp; DataCenter","POWER ISSUE",
U1929="Exclu","Exclu",
U1929="SAT","TX ISSUE",
U1929="SPARE-ISSUE","SPARE-ISSUE",
U1929="Fiber CAmtel","TX ISSUE",
U1929="Fiber AOF","TX ISSUE",
U1929="Projet OCM (HUAWEI)","TRAVAUX-HUAWEI",
U1929="Projet OCM (NOKIA)","TRAVAUX -NOKIA",
U1929="ACCESS-ISSUE","ACCESS-ISSUE",
U1929="Projet OCM (ZTE, NOKIA, autres projets)","TRAVAUX OCM",
U1929="No root CAuse","No root cause",
U1929="ODU HS","TX ISSUE",
U1929="IP &amp; VLAN","TX ISSUE",
U1929="Warehouse HUAWEI","SPARE-ISSUE",
U1929="SPARE-HS","SPARE-ISSUE",
U1929="Power Telco","RAN ISSUE",U1929="no impacts","no impacts"
),"")</f>
        <v/>
      </c>
      <c r="U1929" s="28"/>
      <c r="V1929" s="35" t="str" cm="1">
        <f t="array" ref="V1929">IFERROR(_xlfn.IFS(
U1929="MPR ISSUE","ACTIVE",
U1929="BSS Hardware Issue","ACTIVE",
U1929="Sites strategiques, MLL, Pylone, etc.","PASSIVE",
U1929="AKTIVCO DEFAUT GE &amp; POWER Cabinet","PASSIVE",
U1929="AKTIVCO Coupure ENEO &amp; Baisse de tension","PASSIVE",
U1929="Coupure ENEO &amp; Baisse de tension","PASSIVE",
U1929="Defaut GE &amp; POWER Cabinet","PASSIVE",
U1929="Sharing","PASSIVE",
U1929="Sites strategiques &amp; DataCenter","PASSIVE",
U1929="Exclu","Exclu",
U1929="SAT","ACTIVE",
U1929="SPARE-ISSUE","SPARE-ISSUE",
U1929="Fiber CAmtel","ACTIVE",
U1929="Fiber AOF","ACTIVE",
U1929="Projet OCM (HUAWEI)","PLANNED WORKS",
U1929="Projet OCM (NOKIA)","PLANNED WORKS",
U1929="ACCESS-ISSUE","ACCESS-ISSUE",
U1929="Projet OCM (ZTE, NOKIA, autres projets)","PLANNED WORKS",
U1929="No root CAuse","No root cause",
U1929="ODU HS","ACTIVE",
U1929="IP &amp; VLAN","ACTIVE",
U1929="Warehouse HUAWEI","SPARE-ISSUE",
U1929="SPARE-HS","SPARE-ISSUE",
U1929="Power Telco","ACTIVE",U1929="no impacts","no impacts"
),"")</f>
        <v/>
      </c>
      <c r="W1929" s="102"/>
      <c r="X1929" s="102"/>
      <c r="Y1929" s="102"/>
      <c r="Z1929" s="102"/>
      <c r="AA1929" s="102"/>
      <c r="AB1929" s="104" t="s">
        <v>5423</v>
      </c>
      <c r="AC1929" s="9"/>
      <c r="AD1929" s="9"/>
      <c r="AE1929" s="7" t="s">
        <v>5423</v>
      </c>
      <c r="AF1929" s="6"/>
      <c r="AG1929" s="7"/>
      <c r="AH1929" s="3" t="s">
        <v>5423</v>
      </c>
      <c r="AI1929" s="18" t="s">
        <v>5423</v>
      </c>
      <c r="AJ1929" s="18" t="s">
        <v>5423</v>
      </c>
      <c r="AK1929" s="18" t="s">
        <v>5423</v>
      </c>
      <c r="AL1929" s="18" t="s">
        <v>5423</v>
      </c>
      <c r="AM1929" s="18" t="s">
        <v>5423</v>
      </c>
      <c r="AN1929" s="18" t="s">
        <v>5423</v>
      </c>
      <c r="AO1929" s="18" t="s">
        <v>5423</v>
      </c>
      <c r="AP1929" s="18" t="s">
        <v>5423</v>
      </c>
      <c r="AQ1929" s="18" t="s">
        <v>5423</v>
      </c>
      <c r="AR1929" s="18" t="s">
        <v>5423</v>
      </c>
      <c r="AS1929" s="18" t="s">
        <v>5423</v>
      </c>
      <c r="AT1929" s="18" t="s">
        <v>5423</v>
      </c>
      <c r="AU1929" s="9" t="s">
        <v>5423</v>
      </c>
      <c r="AV1929" s="14"/>
      <c r="AW1929" s="14" t="s">
        <v>5423</v>
      </c>
      <c r="AX1929" s="14" t="str">
        <f>_xlfn.XLOOKUP(B1929,'[4]cell downs 18042026 17h'!$B:$B,'[4]cell downs 18042026 17h'!$B:$B,"")</f>
        <v/>
      </c>
      <c r="AY1929" s="14" t="str">
        <f>_xlfn.XLOOKUP(B1929,'[5]Cells Huawei 19042026 15h'!$B:$B,'[5]Cells Huawei 19042026 15h'!$B:$B,"")</f>
        <v/>
      </c>
      <c r="AZ1929" s="105" t="str">
        <f>_xlfn.XLOOKUP(B1929,'INCIDENT-04-23-2026'!E:E,'INCIDENT-04-23-2026'!F:F,"")</f>
        <v/>
      </c>
      <c r="BA1929" s="105" t="str">
        <f>_xlfn.XLOOKUP(B1929,'[6]Eneo 17H'!$C:$C,'[6]Eneo 17H'!$I:$I,"")</f>
        <v/>
      </c>
      <c r="BB1929" s="105" t="str">
        <f>_xlfn.XLOOKUP(B1929,[8]ALL!$B:$B,[8]ALL!$M:$M,"")</f>
        <v/>
      </c>
      <c r="BC1929" s="105" t="str">
        <f>_xlfn.XLOOKUP(B1929,'[6]Eneo 17H'!$C:$C,'[6]Eneo 17H'!$I:$I,"")</f>
        <v/>
      </c>
      <c r="BD1929" s="105" t="str">
        <f>_xlfn.XLOOKUP(B1929,'[7]Eneo 12H'!$C:$C,'[7]Eneo 12H'!$I:$I,"")</f>
        <v/>
      </c>
      <c r="BE1929" s="105" t="s">
        <v>5423</v>
      </c>
    </row>
    <row r="1930" spans="1:57" hidden="1" x14ac:dyDescent="0.3">
      <c r="A1930" s="1" t="s">
        <v>3192</v>
      </c>
      <c r="B1930" s="8" t="s">
        <v>3193</v>
      </c>
      <c r="C1930" s="3" t="str">
        <f>_xlfn.XLOOKUP(B1930,'[1]daily break down'!$D:$D,'[1]daily break down'!$E:$E,"")</f>
        <v>CENTRE</v>
      </c>
      <c r="D1930" s="1" t="s">
        <v>11</v>
      </c>
      <c r="E1930" s="1" t="s">
        <v>12</v>
      </c>
      <c r="F1930" s="3" t="s">
        <v>37</v>
      </c>
      <c r="G1930" s="1" t="s">
        <v>2615</v>
      </c>
      <c r="H1930" s="27" t="str">
        <f>_xlfn.XLOOKUP(B1930,[2]CALCULATION!$B:$B,[2]CALCULATION!$H:$H,"")</f>
        <v>ZTE</v>
      </c>
      <c r="I1930" s="23">
        <v>0</v>
      </c>
      <c r="J1930" s="23">
        <v>0</v>
      </c>
      <c r="K1930" s="23">
        <v>0</v>
      </c>
      <c r="L1930" s="23">
        <v>0</v>
      </c>
      <c r="M1930" s="23">
        <v>0</v>
      </c>
      <c r="N1930" s="23">
        <v>0</v>
      </c>
      <c r="O1930" s="23">
        <v>1.8726832233275223E-3</v>
      </c>
      <c r="P1930" s="103" t="s">
        <v>6554</v>
      </c>
      <c r="Q1930" s="36" t="s">
        <v>5796</v>
      </c>
      <c r="R1930" s="36"/>
      <c r="S1930" s="35" t="str" cm="1">
        <f t="array" ref="S1930">IFERROR(_xlfn.IFS(
U1930="MPR ISSUE","PDH",
U1930="BSS Hardware Issue","BSS",
U1930="Sites strategiques, MLL, Pylone, etc.","ENVTECH",
U1930="AKTIVCO DEFAUT GE &amp; POWER Cabinet","AKTIVCO",
U1930="AKTIVCO Coupure ENEO &amp; Baisse de tension","AKTIVCO GRID ONLY",
U1930="Coupure ENEO &amp; Baisse de tension","IHS GRID ONLY",
U1930="Defaut GE &amp; POWER Cabinet","IHS",
U1930="Sharing","Partners",
U1930="Sites strategiques &amp; DataCenter","SST &amp; DC",
U1930="Exclu","Exclu",
U1930="SAT","SAT",
U1930="SPARE-ISSUE","SPARE-ISSUE",
U1930="Fiber CAmtel","TRANS_FO_CAMTEL",
U1930="Fiber AOF","Fiber AOF",
U1930="Projet OCM (HUAWEI)","TRAVAUX-HUAWEI",
U1930="Projet OCM (NOKIA)","TRAVAUX-NOKIA",
U1930="ACCESS-ISSUE","ACCESS-ISSUE",
U1930="Projet OCM (ZTE, NOKIA, autres projets)","TRAVAUX OCM",
U1930="No root CAuse","No root cause",
U1930="ODU HS","PDH",
U1930="IP &amp; VLAN","PDH",
U1930="Warehouse HUAWEI","SPARE-ISSUE",
U1930="SPARE-HS","SPARE-ISSUE",
U1930="Power Telco","BSS",U1930="no impacts","no impacts"
),"")</f>
        <v/>
      </c>
      <c r="T1930" s="35" t="str" cm="1">
        <f t="array" ref="T1930">IFERROR(_xlfn.IFS(
U1930="MPR ISSUE","TX ISSUE",
U1930="BSS Hardware Issue","RAN ISSUE",
U1930="Sites strategiques, MLL, Pylone, etc.","ENVTECH",
U1930="AKTIVCO DEFAUT GE &amp; POWER Cabinet","POWER ISSUE",
U1930="AKTIVCO Coupure ENEO &amp; Baisse de tension","POWER ISSUE",
U1930="Coupure ENEO &amp; Baisse de tension","POWER ISSUE",
U1930="Defaut GE &amp; POWER Cabinet","POWER ISSUE",
U1930="Sharing","POWER ISSUE",
U1930="Sites strategiques &amp; DataCenter","POWER ISSUE",
U1930="Exclu","Exclu",
U1930="SAT","TX ISSUE",
U1930="SPARE-ISSUE","SPARE-ISSUE",
U1930="Fiber CAmtel","TX ISSUE",
U1930="Fiber AOF","TX ISSUE",
U1930="Projet OCM (HUAWEI)","TRAVAUX-HUAWEI",
U1930="Projet OCM (NOKIA)","TRAVAUX -NOKIA",
U1930="ACCESS-ISSUE","ACCESS-ISSUE",
U1930="Projet OCM (ZTE, NOKIA, autres projets)","TRAVAUX OCM",
U1930="No root CAuse","No root cause",
U1930="ODU HS","TX ISSUE",
U1930="IP &amp; VLAN","TX ISSUE",
U1930="Warehouse HUAWEI","SPARE-ISSUE",
U1930="SPARE-HS","SPARE-ISSUE",
U1930="Power Telco","RAN ISSUE",U1930="no impacts","no impacts"
),"")</f>
        <v/>
      </c>
      <c r="U1930" s="28"/>
      <c r="V1930" s="35" t="str" cm="1">
        <f t="array" ref="V1930">IFERROR(_xlfn.IFS(
U1930="MPR ISSUE","ACTIVE",
U1930="BSS Hardware Issue","ACTIVE",
U1930="Sites strategiques, MLL, Pylone, etc.","PASSIVE",
U1930="AKTIVCO DEFAUT GE &amp; POWER Cabinet","PASSIVE",
U1930="AKTIVCO Coupure ENEO &amp; Baisse de tension","PASSIVE",
U1930="Coupure ENEO &amp; Baisse de tension","PASSIVE",
U1930="Defaut GE &amp; POWER Cabinet","PASSIVE",
U1930="Sharing","PASSIVE",
U1930="Sites strategiques &amp; DataCenter","PASSIVE",
U1930="Exclu","Exclu",
U1930="SAT","ACTIVE",
U1930="SPARE-ISSUE","SPARE-ISSUE",
U1930="Fiber CAmtel","ACTIVE",
U1930="Fiber AOF","ACTIVE",
U1930="Projet OCM (HUAWEI)","PLANNED WORKS",
U1930="Projet OCM (NOKIA)","PLANNED WORKS",
U1930="ACCESS-ISSUE","ACCESS-ISSUE",
U1930="Projet OCM (ZTE, NOKIA, autres projets)","PLANNED WORKS",
U1930="No root CAuse","No root cause",
U1930="ODU HS","ACTIVE",
U1930="IP &amp; VLAN","ACTIVE",
U1930="Warehouse HUAWEI","SPARE-ISSUE",
U1930="SPARE-HS","SPARE-ISSUE",
U1930="Power Telco","ACTIVE",U1930="no impacts","no impacts"
),"")</f>
        <v/>
      </c>
      <c r="W1930" s="102"/>
      <c r="X1930" s="102"/>
      <c r="Y1930" s="102"/>
      <c r="Z1930" s="102"/>
      <c r="AA1930" s="102"/>
      <c r="AB1930" s="104" t="s">
        <v>5423</v>
      </c>
      <c r="AC1930" s="9"/>
      <c r="AD1930" s="9"/>
      <c r="AE1930" s="7" t="s">
        <v>5423</v>
      </c>
      <c r="AF1930" s="6"/>
      <c r="AG1930" s="7"/>
      <c r="AH1930" s="3" t="s">
        <v>5423</v>
      </c>
      <c r="AI1930" s="18" t="s">
        <v>5423</v>
      </c>
      <c r="AJ1930" s="18" t="s">
        <v>5423</v>
      </c>
      <c r="AK1930" s="18" t="s">
        <v>5423</v>
      </c>
      <c r="AL1930" s="18" t="s">
        <v>5423</v>
      </c>
      <c r="AM1930" s="18" t="s">
        <v>5423</v>
      </c>
      <c r="AN1930" s="18" t="s">
        <v>5423</v>
      </c>
      <c r="AO1930" s="18" t="s">
        <v>5423</v>
      </c>
      <c r="AP1930" s="18" t="s">
        <v>5423</v>
      </c>
      <c r="AQ1930" s="18" t="s">
        <v>5423</v>
      </c>
      <c r="AR1930" s="18" t="s">
        <v>5423</v>
      </c>
      <c r="AS1930" s="18" t="s">
        <v>5423</v>
      </c>
      <c r="AT1930" s="18" t="s">
        <v>5423</v>
      </c>
      <c r="AU1930" s="9" t="s">
        <v>5423</v>
      </c>
      <c r="AV1930" s="14"/>
      <c r="AW1930" s="14" t="s">
        <v>5423</v>
      </c>
      <c r="AX1930" s="14" t="str">
        <f>_xlfn.XLOOKUP(B1930,'[4]cell downs 18042026 17h'!$B:$B,'[4]cell downs 18042026 17h'!$B:$B,"")</f>
        <v/>
      </c>
      <c r="AY1930" s="14" t="str">
        <f>_xlfn.XLOOKUP(B1930,'[5]Cells Huawei 19042026 15h'!$B:$B,'[5]Cells Huawei 19042026 15h'!$B:$B,"")</f>
        <v/>
      </c>
      <c r="AZ1930" s="105" t="str">
        <f>_xlfn.XLOOKUP(B1930,'INCIDENT-04-23-2026'!E:E,'INCIDENT-04-23-2026'!F:F,"")</f>
        <v/>
      </c>
      <c r="BA1930" s="105" t="str">
        <f>_xlfn.XLOOKUP(B1930,'[6]Eneo 17H'!$C:$C,'[6]Eneo 17H'!$I:$I,"")</f>
        <v/>
      </c>
      <c r="BB1930" s="105" t="str">
        <f>_xlfn.XLOOKUP(B1930,[8]ALL!$B:$B,[8]ALL!$M:$M,"")</f>
        <v/>
      </c>
      <c r="BC1930" s="105" t="str">
        <f>_xlfn.XLOOKUP(B1930,'[6]Eneo 17H'!$C:$C,'[6]Eneo 17H'!$I:$I,"")</f>
        <v/>
      </c>
      <c r="BD1930" s="105" t="str">
        <f>_xlfn.XLOOKUP(B1930,'[7]Eneo 12H'!$C:$C,'[7]Eneo 12H'!$I:$I,"")</f>
        <v/>
      </c>
      <c r="BE1930" s="105" t="s">
        <v>5423</v>
      </c>
    </row>
    <row r="1931" spans="1:57" hidden="1" x14ac:dyDescent="0.3">
      <c r="A1931" s="1" t="s">
        <v>3215</v>
      </c>
      <c r="B1931" s="8" t="s">
        <v>3216</v>
      </c>
      <c r="C1931" s="3" t="str">
        <f>_xlfn.XLOOKUP(B1931,'[1]daily break down'!$D:$D,'[1]daily break down'!$E:$E,"")</f>
        <v>OUEST</v>
      </c>
      <c r="D1931" s="1" t="s">
        <v>11</v>
      </c>
      <c r="E1931" s="1" t="s">
        <v>83</v>
      </c>
      <c r="F1931" s="3" t="s">
        <v>102</v>
      </c>
      <c r="G1931" s="1" t="s">
        <v>3215</v>
      </c>
      <c r="H1931" s="25" t="str">
        <f>_xlfn.XLOOKUP(B1931,[2]CALCULATION!$B:$B,[2]CALCULATION!$H:$H,"")</f>
        <v>Huawei</v>
      </c>
      <c r="I1931" s="23">
        <v>9.7272517143077275E-2</v>
      </c>
      <c r="J1931" s="23">
        <v>0</v>
      </c>
      <c r="K1931" s="23">
        <v>0</v>
      </c>
      <c r="L1931" s="23">
        <v>0</v>
      </c>
      <c r="M1931" s="23">
        <v>4.2804187961750177E-3</v>
      </c>
      <c r="N1931" s="23">
        <v>0</v>
      </c>
      <c r="O1931" s="23">
        <v>4.2804187961750177E-3</v>
      </c>
      <c r="P1931" s="103" t="s">
        <v>6554</v>
      </c>
      <c r="Q1931" s="36" t="s">
        <v>5796</v>
      </c>
      <c r="R1931" s="36"/>
      <c r="S1931" s="35" t="str" cm="1">
        <f t="array" ref="S1931">IFERROR(_xlfn.IFS(
U1931="MPR ISSUE","PDH",
U1931="BSS Hardware Issue","BSS",
U1931="Sites strategiques, MLL, Pylone, etc.","ENVTECH",
U1931="AKTIVCO DEFAUT GE &amp; POWER Cabinet","AKTIVCO",
U1931="AKTIVCO Coupure ENEO &amp; Baisse de tension","AKTIVCO GRID ONLY",
U1931="Coupure ENEO &amp; Baisse de tension","IHS GRID ONLY",
U1931="Defaut GE &amp; POWER Cabinet","IHS",
U1931="Sharing","Partners",
U1931="Sites strategiques &amp; DataCenter","SST &amp; DC",
U1931="Exclu","Exclu",
U1931="SAT","SAT",
U1931="SPARE-ISSUE","SPARE-ISSUE",
U1931="Fiber CAmtel","TRANS_FO_CAMTEL",
U1931="Fiber AOF","Fiber AOF",
U1931="Projet OCM (HUAWEI)","TRAVAUX-HUAWEI",
U1931="Projet OCM (NOKIA)","TRAVAUX-NOKIA",
U1931="ACCESS-ISSUE","ACCESS-ISSUE",
U1931="Projet OCM (ZTE, NOKIA, autres projets)","TRAVAUX OCM",
U1931="No root CAuse","No root cause",
U1931="ODU HS","PDH",
U1931="IP &amp; VLAN","PDH",
U1931="Warehouse HUAWEI","SPARE-ISSUE",
U1931="SPARE-HS","SPARE-ISSUE",
U1931="Power Telco","BSS",U1931="no impacts","no impacts"
),"")</f>
        <v/>
      </c>
      <c r="T1931" s="35" t="str" cm="1">
        <f t="array" ref="T1931">IFERROR(_xlfn.IFS(
U1931="MPR ISSUE","TX ISSUE",
U1931="BSS Hardware Issue","RAN ISSUE",
U1931="Sites strategiques, MLL, Pylone, etc.","ENVTECH",
U1931="AKTIVCO DEFAUT GE &amp; POWER Cabinet","POWER ISSUE",
U1931="AKTIVCO Coupure ENEO &amp; Baisse de tension","POWER ISSUE",
U1931="Coupure ENEO &amp; Baisse de tension","POWER ISSUE",
U1931="Defaut GE &amp; POWER Cabinet","POWER ISSUE",
U1931="Sharing","POWER ISSUE",
U1931="Sites strategiques &amp; DataCenter","POWER ISSUE",
U1931="Exclu","Exclu",
U1931="SAT","TX ISSUE",
U1931="SPARE-ISSUE","SPARE-ISSUE",
U1931="Fiber CAmtel","TX ISSUE",
U1931="Fiber AOF","TX ISSUE",
U1931="Projet OCM (HUAWEI)","TRAVAUX-HUAWEI",
U1931="Projet OCM (NOKIA)","TRAVAUX -NOKIA",
U1931="ACCESS-ISSUE","ACCESS-ISSUE",
U1931="Projet OCM (ZTE, NOKIA, autres projets)","TRAVAUX OCM",
U1931="No root CAuse","No root cause",
U1931="ODU HS","TX ISSUE",
U1931="IP &amp; VLAN","TX ISSUE",
U1931="Warehouse HUAWEI","SPARE-ISSUE",
U1931="SPARE-HS","SPARE-ISSUE",
U1931="Power Telco","RAN ISSUE",U1931="no impacts","no impacts"
),"")</f>
        <v/>
      </c>
      <c r="U1931" s="28"/>
      <c r="V1931" s="35" t="str" cm="1">
        <f t="array" ref="V1931">IFERROR(_xlfn.IFS(
U1931="MPR ISSUE","ACTIVE",
U1931="BSS Hardware Issue","ACTIVE",
U1931="Sites strategiques, MLL, Pylone, etc.","PASSIVE",
U1931="AKTIVCO DEFAUT GE &amp; POWER Cabinet","PASSIVE",
U1931="AKTIVCO Coupure ENEO &amp; Baisse de tension","PASSIVE",
U1931="Coupure ENEO &amp; Baisse de tension","PASSIVE",
U1931="Defaut GE &amp; POWER Cabinet","PASSIVE",
U1931="Sharing","PASSIVE",
U1931="Sites strategiques &amp; DataCenter","PASSIVE",
U1931="Exclu","Exclu",
U1931="SAT","ACTIVE",
U1931="SPARE-ISSUE","SPARE-ISSUE",
U1931="Fiber CAmtel","ACTIVE",
U1931="Fiber AOF","ACTIVE",
U1931="Projet OCM (HUAWEI)","PLANNED WORKS",
U1931="Projet OCM (NOKIA)","PLANNED WORKS",
U1931="ACCESS-ISSUE","ACCESS-ISSUE",
U1931="Projet OCM (ZTE, NOKIA, autres projets)","PLANNED WORKS",
U1931="No root CAuse","No root cause",
U1931="ODU HS","ACTIVE",
U1931="IP &amp; VLAN","ACTIVE",
U1931="Warehouse HUAWEI","SPARE-ISSUE",
U1931="SPARE-HS","SPARE-ISSUE",
U1931="Power Telco","ACTIVE",U1931="no impacts","no impacts"
),"")</f>
        <v/>
      </c>
      <c r="W1931" s="102"/>
      <c r="X1931" s="102"/>
      <c r="Y1931" s="102"/>
      <c r="Z1931" s="102"/>
      <c r="AA1931" s="102"/>
      <c r="AB1931" s="104" t="s">
        <v>5423</v>
      </c>
      <c r="AC1931" s="9"/>
      <c r="AD1931" s="9"/>
      <c r="AE1931" s="7" t="s">
        <v>5423</v>
      </c>
      <c r="AF1931" s="6"/>
      <c r="AG1931" s="7"/>
      <c r="AH1931" s="3" t="s">
        <v>5423</v>
      </c>
      <c r="AI1931" s="18" t="s">
        <v>5423</v>
      </c>
      <c r="AJ1931" s="18" t="s">
        <v>5423</v>
      </c>
      <c r="AK1931" s="18" t="s">
        <v>5423</v>
      </c>
      <c r="AL1931" s="18" t="s">
        <v>5423</v>
      </c>
      <c r="AM1931" s="18" t="s">
        <v>5423</v>
      </c>
      <c r="AN1931" s="18" t="s">
        <v>5423</v>
      </c>
      <c r="AO1931" s="18" t="s">
        <v>5423</v>
      </c>
      <c r="AP1931" s="18" t="s">
        <v>5423</v>
      </c>
      <c r="AQ1931" s="18" t="s">
        <v>5423</v>
      </c>
      <c r="AR1931" s="18" t="s">
        <v>5423</v>
      </c>
      <c r="AS1931" s="18" t="s">
        <v>5423</v>
      </c>
      <c r="AT1931" s="18" t="s">
        <v>5423</v>
      </c>
      <c r="AU1931" s="9" t="s">
        <v>5423</v>
      </c>
      <c r="AV1931" s="14"/>
      <c r="AW1931" s="14" t="s">
        <v>5423</v>
      </c>
      <c r="AX1931" s="14" t="str">
        <f>_xlfn.XLOOKUP(B1931,'[4]cell downs 18042026 17h'!$B:$B,'[4]cell downs 18042026 17h'!$B:$B,"")</f>
        <v/>
      </c>
      <c r="AY1931" s="14" t="str">
        <f>_xlfn.XLOOKUP(B1931,'[5]Cells Huawei 19042026 15h'!$B:$B,'[5]Cells Huawei 19042026 15h'!$B:$B,"")</f>
        <v/>
      </c>
      <c r="AZ1931" s="105" t="str">
        <f>_xlfn.XLOOKUP(B1931,'INCIDENT-04-23-2026'!E:E,'INCIDENT-04-23-2026'!F:F,"")</f>
        <v/>
      </c>
      <c r="BA1931" s="105" t="str">
        <f>_xlfn.XLOOKUP(B1931,'[6]Eneo 17H'!$C:$C,'[6]Eneo 17H'!$I:$I,"")</f>
        <v/>
      </c>
      <c r="BB1931" s="105" t="str">
        <f>_xlfn.XLOOKUP(B1931,[8]ALL!$B:$B,[8]ALL!$M:$M,"")</f>
        <v/>
      </c>
      <c r="BC1931" s="105" t="str">
        <f>_xlfn.XLOOKUP(B1931,'[6]Eneo 17H'!$C:$C,'[6]Eneo 17H'!$I:$I,"")</f>
        <v/>
      </c>
      <c r="BD1931" s="105" t="str">
        <f>_xlfn.XLOOKUP(B1931,'[7]Eneo 12H'!$C:$C,'[7]Eneo 12H'!$I:$I,"")</f>
        <v/>
      </c>
      <c r="BE1931" s="105" t="s">
        <v>5423</v>
      </c>
    </row>
    <row r="1932" spans="1:57" hidden="1" x14ac:dyDescent="0.3">
      <c r="A1932" s="1" t="s">
        <v>3236</v>
      </c>
      <c r="B1932" s="8" t="s">
        <v>3237</v>
      </c>
      <c r="C1932" s="3" t="str">
        <f>_xlfn.XLOOKUP(B1932,'[1]daily break down'!$D:$D,'[1]daily break down'!$E:$E,"")</f>
        <v>Douala</v>
      </c>
      <c r="D1932" s="1" t="s">
        <v>11</v>
      </c>
      <c r="E1932" s="1" t="s">
        <v>12</v>
      </c>
      <c r="F1932" s="3" t="s">
        <v>31</v>
      </c>
      <c r="G1932" s="1" t="s">
        <v>32</v>
      </c>
      <c r="H1932" s="27" t="str">
        <f>_xlfn.XLOOKUP(B1932,[2]CALCULATION!$B:$B,[2]CALCULATION!$H:$H,"")</f>
        <v>ZTE</v>
      </c>
      <c r="I1932" s="23">
        <v>0</v>
      </c>
      <c r="J1932" s="23">
        <v>0</v>
      </c>
      <c r="K1932" s="23">
        <v>0</v>
      </c>
      <c r="L1932" s="23">
        <v>0</v>
      </c>
      <c r="M1932" s="23">
        <v>0</v>
      </c>
      <c r="N1932" s="23">
        <v>0</v>
      </c>
      <c r="O1932" s="23">
        <v>0</v>
      </c>
      <c r="P1932" s="103" t="s">
        <v>6554</v>
      </c>
      <c r="Q1932" s="36" t="s">
        <v>5796</v>
      </c>
      <c r="R1932" s="36"/>
      <c r="S1932" s="35" t="str" cm="1">
        <f t="array" ref="S1932">IFERROR(_xlfn.IFS(
U1932="MPR ISSUE","PDH",
U1932="BSS Hardware Issue","BSS",
U1932="Sites strategiques, MLL, Pylone, etc.","ENVTECH",
U1932="AKTIVCO DEFAUT GE &amp; POWER Cabinet","AKTIVCO",
U1932="AKTIVCO Coupure ENEO &amp; Baisse de tension","AKTIVCO GRID ONLY",
U1932="Coupure ENEO &amp; Baisse de tension","IHS GRID ONLY",
U1932="Defaut GE &amp; POWER Cabinet","IHS",
U1932="Sharing","Partners",
U1932="Sites strategiques &amp; DataCenter","SST &amp; DC",
U1932="Exclu","Exclu",
U1932="SAT","SAT",
U1932="SPARE-ISSUE","SPARE-ISSUE",
U1932="Fiber CAmtel","TRANS_FO_CAMTEL",
U1932="Fiber AOF","Fiber AOF",
U1932="Projet OCM (HUAWEI)","TRAVAUX-HUAWEI",
U1932="Projet OCM (NOKIA)","TRAVAUX-NOKIA",
U1932="ACCESS-ISSUE","ACCESS-ISSUE",
U1932="Projet OCM (ZTE, NOKIA, autres projets)","TRAVAUX OCM",
U1932="No root CAuse","No root cause",
U1932="ODU HS","PDH",
U1932="IP &amp; VLAN","PDH",
U1932="Warehouse HUAWEI","SPARE-ISSUE",
U1932="SPARE-HS","SPARE-ISSUE",
U1932="Power Telco","BSS",U1932="no impacts","no impacts"
),"")</f>
        <v/>
      </c>
      <c r="T1932" s="35" t="str" cm="1">
        <f t="array" ref="T1932">IFERROR(_xlfn.IFS(
U1932="MPR ISSUE","TX ISSUE",
U1932="BSS Hardware Issue","RAN ISSUE",
U1932="Sites strategiques, MLL, Pylone, etc.","ENVTECH",
U1932="AKTIVCO DEFAUT GE &amp; POWER Cabinet","POWER ISSUE",
U1932="AKTIVCO Coupure ENEO &amp; Baisse de tension","POWER ISSUE",
U1932="Coupure ENEO &amp; Baisse de tension","POWER ISSUE",
U1932="Defaut GE &amp; POWER Cabinet","POWER ISSUE",
U1932="Sharing","POWER ISSUE",
U1932="Sites strategiques &amp; DataCenter","POWER ISSUE",
U1932="Exclu","Exclu",
U1932="SAT","TX ISSUE",
U1932="SPARE-ISSUE","SPARE-ISSUE",
U1932="Fiber CAmtel","TX ISSUE",
U1932="Fiber AOF","TX ISSUE",
U1932="Projet OCM (HUAWEI)","TRAVAUX-HUAWEI",
U1932="Projet OCM (NOKIA)","TRAVAUX -NOKIA",
U1932="ACCESS-ISSUE","ACCESS-ISSUE",
U1932="Projet OCM (ZTE, NOKIA, autres projets)","TRAVAUX OCM",
U1932="No root CAuse","No root cause",
U1932="ODU HS","TX ISSUE",
U1932="IP &amp; VLAN","TX ISSUE",
U1932="Warehouse HUAWEI","SPARE-ISSUE",
U1932="SPARE-HS","SPARE-ISSUE",
U1932="Power Telco","RAN ISSUE",U1932="no impacts","no impacts"
),"")</f>
        <v/>
      </c>
      <c r="U1932" s="28"/>
      <c r="V1932" s="35" t="str" cm="1">
        <f t="array" ref="V1932">IFERROR(_xlfn.IFS(
U1932="MPR ISSUE","ACTIVE",
U1932="BSS Hardware Issue","ACTIVE",
U1932="Sites strategiques, MLL, Pylone, etc.","PASSIVE",
U1932="AKTIVCO DEFAUT GE &amp; POWER Cabinet","PASSIVE",
U1932="AKTIVCO Coupure ENEO &amp; Baisse de tension","PASSIVE",
U1932="Coupure ENEO &amp; Baisse de tension","PASSIVE",
U1932="Defaut GE &amp; POWER Cabinet","PASSIVE",
U1932="Sharing","PASSIVE",
U1932="Sites strategiques &amp; DataCenter","PASSIVE",
U1932="Exclu","Exclu",
U1932="SAT","ACTIVE",
U1932="SPARE-ISSUE","SPARE-ISSUE",
U1932="Fiber CAmtel","ACTIVE",
U1932="Fiber AOF","ACTIVE",
U1932="Projet OCM (HUAWEI)","PLANNED WORKS",
U1932="Projet OCM (NOKIA)","PLANNED WORKS",
U1932="ACCESS-ISSUE","ACCESS-ISSUE",
U1932="Projet OCM (ZTE, NOKIA, autres projets)","PLANNED WORKS",
U1932="No root CAuse","No root cause",
U1932="ODU HS","ACTIVE",
U1932="IP &amp; VLAN","ACTIVE",
U1932="Warehouse HUAWEI","SPARE-ISSUE",
U1932="SPARE-HS","SPARE-ISSUE",
U1932="Power Telco","ACTIVE",U1932="no impacts","no impacts"
),"")</f>
        <v/>
      </c>
      <c r="W1932" s="102"/>
      <c r="X1932" s="102"/>
      <c r="Y1932" s="102"/>
      <c r="Z1932" s="102"/>
      <c r="AA1932" s="102"/>
      <c r="AB1932" s="104" t="s">
        <v>5423</v>
      </c>
      <c r="AC1932" s="9"/>
      <c r="AD1932" s="9"/>
      <c r="AE1932" s="7" t="s">
        <v>5423</v>
      </c>
      <c r="AF1932" s="6"/>
      <c r="AG1932" s="7"/>
      <c r="AH1932" s="3" t="s">
        <v>5423</v>
      </c>
      <c r="AI1932" s="18" t="s">
        <v>5423</v>
      </c>
      <c r="AJ1932" s="18" t="s">
        <v>5423</v>
      </c>
      <c r="AK1932" s="18" t="s">
        <v>5423</v>
      </c>
      <c r="AL1932" s="18" t="s">
        <v>5423</v>
      </c>
      <c r="AM1932" s="18" t="s">
        <v>5423</v>
      </c>
      <c r="AN1932" s="18" t="s">
        <v>5423</v>
      </c>
      <c r="AO1932" s="18" t="s">
        <v>5423</v>
      </c>
      <c r="AP1932" s="18" t="s">
        <v>5423</v>
      </c>
      <c r="AQ1932" s="18" t="s">
        <v>5423</v>
      </c>
      <c r="AR1932" s="18" t="s">
        <v>5423</v>
      </c>
      <c r="AS1932" s="18" t="s">
        <v>5423</v>
      </c>
      <c r="AT1932" s="18" t="s">
        <v>5423</v>
      </c>
      <c r="AU1932" s="9" t="s">
        <v>5423</v>
      </c>
      <c r="AV1932" s="14"/>
      <c r="AW1932" s="14" t="s">
        <v>5423</v>
      </c>
      <c r="AX1932" s="14" t="str">
        <f>_xlfn.XLOOKUP(B1932,'[4]cell downs 18042026 17h'!$B:$B,'[4]cell downs 18042026 17h'!$B:$B,"")</f>
        <v/>
      </c>
      <c r="AY1932" s="14" t="str">
        <f>_xlfn.XLOOKUP(B1932,'[5]Cells Huawei 19042026 15h'!$B:$B,'[5]Cells Huawei 19042026 15h'!$B:$B,"")</f>
        <v/>
      </c>
      <c r="AZ1932" s="105" t="str">
        <f>_xlfn.XLOOKUP(B1932,'INCIDENT-04-23-2026'!E:E,'INCIDENT-04-23-2026'!F:F,"")</f>
        <v/>
      </c>
      <c r="BA1932" s="105" t="str">
        <f>_xlfn.XLOOKUP(B1932,'[6]Eneo 17H'!$C:$C,'[6]Eneo 17H'!$I:$I,"")</f>
        <v/>
      </c>
      <c r="BB1932" s="105" t="str">
        <f>_xlfn.XLOOKUP(B1932,[8]ALL!$B:$B,[8]ALL!$M:$M,"")</f>
        <v/>
      </c>
      <c r="BC1932" s="105" t="str">
        <f>_xlfn.XLOOKUP(B1932,'[6]Eneo 17H'!$C:$C,'[6]Eneo 17H'!$I:$I,"")</f>
        <v/>
      </c>
      <c r="BD1932" s="105" t="str">
        <f>_xlfn.XLOOKUP(B1932,'[7]Eneo 12H'!$C:$C,'[7]Eneo 12H'!$I:$I,"")</f>
        <v/>
      </c>
      <c r="BE1932" s="105" t="s">
        <v>5423</v>
      </c>
    </row>
    <row r="1933" spans="1:57" hidden="1" x14ac:dyDescent="0.3">
      <c r="A1933" s="1" t="s">
        <v>3297</v>
      </c>
      <c r="B1933" s="8" t="s">
        <v>3298</v>
      </c>
      <c r="C1933" s="3" t="str">
        <f>_xlfn.XLOOKUP(B1933,'[1]daily break down'!$D:$D,'[1]daily break down'!$E:$E,"")</f>
        <v>EXTREME-NORD</v>
      </c>
      <c r="D1933" s="1" t="s">
        <v>11</v>
      </c>
      <c r="E1933" s="1" t="s">
        <v>96</v>
      </c>
      <c r="F1933" s="3" t="s">
        <v>55</v>
      </c>
      <c r="G1933" s="1" t="s">
        <v>3299</v>
      </c>
      <c r="H1933" s="25" t="str">
        <f>_xlfn.XLOOKUP(B1933,[2]CALCULATION!$B:$B,[2]CALCULATION!$H:$H,"")</f>
        <v>HUAWEI</v>
      </c>
      <c r="I1933" s="23">
        <v>0</v>
      </c>
      <c r="J1933" s="23">
        <v>2.4077355728484465E-3</v>
      </c>
      <c r="K1933" s="23">
        <v>0</v>
      </c>
      <c r="L1933" s="23">
        <v>0</v>
      </c>
      <c r="M1933" s="23">
        <v>0</v>
      </c>
      <c r="N1933" s="23">
        <v>0</v>
      </c>
      <c r="O1933" s="23">
        <v>0</v>
      </c>
      <c r="P1933" s="103" t="s">
        <v>6554</v>
      </c>
      <c r="Q1933" s="36" t="s">
        <v>6552</v>
      </c>
      <c r="R1933" s="36"/>
      <c r="S1933" s="35" t="str" cm="1">
        <f t="array" ref="S1933">IFERROR(_xlfn.IFS(
U1933="MPR ISSUE","PDH",
U1933="BSS Hardware Issue","BSS",
U1933="Sites strategiques, MLL, Pylone, etc.","ENVTECH",
U1933="AKTIVCO DEFAUT GE &amp; POWER Cabinet","AKTIVCO",
U1933="AKTIVCO Coupure ENEO &amp; Baisse de tension","AKTIVCO GRID ONLY",
U1933="Coupure ENEO &amp; Baisse de tension","IHS GRID ONLY",
U1933="Defaut GE &amp; POWER Cabinet","IHS",
U1933="Sharing","Partners",
U1933="Sites strategiques &amp; DataCenter","SST &amp; DC",
U1933="Exclu","Exclu",
U1933="SAT","SAT",
U1933="SPARE-ISSUE","SPARE-ISSUE",
U1933="Fiber CAmtel","TRANS_FO_CAMTEL",
U1933="Fiber AOF","Fiber AOF",
U1933="Projet OCM (HUAWEI)","TRAVAUX-HUAWEI",
U1933="Projet OCM (NOKIA)","TRAVAUX-NOKIA",
U1933="ACCESS-ISSUE","ACCESS-ISSUE",
U1933="Projet OCM (ZTE, NOKIA, autres projets)","TRAVAUX OCM",
U1933="No root CAuse","No root cause",
U1933="ODU HS","PDH",
U1933="IP &amp; VLAN","PDH",
U1933="Warehouse HUAWEI","SPARE-ISSUE",
U1933="SPARE-HS","SPARE-ISSUE",
U1933="Power Telco","BSS",U1933="no impacts","no impacts"
),"")</f>
        <v/>
      </c>
      <c r="T1933" s="35" t="str" cm="1">
        <f t="array" ref="T1933">IFERROR(_xlfn.IFS(
U1933="MPR ISSUE","TX ISSUE",
U1933="BSS Hardware Issue","RAN ISSUE",
U1933="Sites strategiques, MLL, Pylone, etc.","ENVTECH",
U1933="AKTIVCO DEFAUT GE &amp; POWER Cabinet","POWER ISSUE",
U1933="AKTIVCO Coupure ENEO &amp; Baisse de tension","POWER ISSUE",
U1933="Coupure ENEO &amp; Baisse de tension","POWER ISSUE",
U1933="Defaut GE &amp; POWER Cabinet","POWER ISSUE",
U1933="Sharing","POWER ISSUE",
U1933="Sites strategiques &amp; DataCenter","POWER ISSUE",
U1933="Exclu","Exclu",
U1933="SAT","TX ISSUE",
U1933="SPARE-ISSUE","SPARE-ISSUE",
U1933="Fiber CAmtel","TX ISSUE",
U1933="Fiber AOF","TX ISSUE",
U1933="Projet OCM (HUAWEI)","TRAVAUX-HUAWEI",
U1933="Projet OCM (NOKIA)","TRAVAUX -NOKIA",
U1933="ACCESS-ISSUE","ACCESS-ISSUE",
U1933="Projet OCM (ZTE, NOKIA, autres projets)","TRAVAUX OCM",
U1933="No root CAuse","No root cause",
U1933="ODU HS","TX ISSUE",
U1933="IP &amp; VLAN","TX ISSUE",
U1933="Warehouse HUAWEI","SPARE-ISSUE",
U1933="SPARE-HS","SPARE-ISSUE",
U1933="Power Telco","RAN ISSUE",U1933="no impacts","no impacts"
),"")</f>
        <v/>
      </c>
      <c r="U1933" s="28"/>
      <c r="V1933" s="35" t="str" cm="1">
        <f t="array" ref="V1933">IFERROR(_xlfn.IFS(
U1933="MPR ISSUE","ACTIVE",
U1933="BSS Hardware Issue","ACTIVE",
U1933="Sites strategiques, MLL, Pylone, etc.","PASSIVE",
U1933="AKTIVCO DEFAUT GE &amp; POWER Cabinet","PASSIVE",
U1933="AKTIVCO Coupure ENEO &amp; Baisse de tension","PASSIVE",
U1933="Coupure ENEO &amp; Baisse de tension","PASSIVE",
U1933="Defaut GE &amp; POWER Cabinet","PASSIVE",
U1933="Sharing","PASSIVE",
U1933="Sites strategiques &amp; DataCenter","PASSIVE",
U1933="Exclu","Exclu",
U1933="SAT","ACTIVE",
U1933="SPARE-ISSUE","SPARE-ISSUE",
U1933="Fiber CAmtel","ACTIVE",
U1933="Fiber AOF","ACTIVE",
U1933="Projet OCM (HUAWEI)","PLANNED WORKS",
U1933="Projet OCM (NOKIA)","PLANNED WORKS",
U1933="ACCESS-ISSUE","ACCESS-ISSUE",
U1933="Projet OCM (ZTE, NOKIA, autres projets)","PLANNED WORKS",
U1933="No root CAuse","No root cause",
U1933="ODU HS","ACTIVE",
U1933="IP &amp; VLAN","ACTIVE",
U1933="Warehouse HUAWEI","SPARE-ISSUE",
U1933="SPARE-HS","SPARE-ISSUE",
U1933="Power Telco","ACTIVE",U1933="no impacts","no impacts"
),"")</f>
        <v/>
      </c>
      <c r="W1933" s="102"/>
      <c r="X1933" s="102"/>
      <c r="Y1933" s="102"/>
      <c r="Z1933" s="102"/>
      <c r="AA1933" s="102"/>
      <c r="AB1933" s="104" t="s">
        <v>5423</v>
      </c>
      <c r="AC1933" s="9"/>
      <c r="AD1933" s="9"/>
      <c r="AE1933" s="7" t="s">
        <v>5423</v>
      </c>
      <c r="AF1933" s="6"/>
      <c r="AG1933" s="7"/>
      <c r="AH1933" s="3" t="s">
        <v>5423</v>
      </c>
      <c r="AI1933" s="18" t="s">
        <v>5423</v>
      </c>
      <c r="AJ1933" s="18" t="s">
        <v>5423</v>
      </c>
      <c r="AK1933" s="18" t="s">
        <v>5423</v>
      </c>
      <c r="AL1933" s="18" t="s">
        <v>5423</v>
      </c>
      <c r="AM1933" s="18" t="s">
        <v>5423</v>
      </c>
      <c r="AN1933" s="18" t="s">
        <v>5423</v>
      </c>
      <c r="AO1933" s="18" t="s">
        <v>5423</v>
      </c>
      <c r="AP1933" s="18" t="s">
        <v>5423</v>
      </c>
      <c r="AQ1933" s="18" t="s">
        <v>5423</v>
      </c>
      <c r="AR1933" s="18" t="s">
        <v>5423</v>
      </c>
      <c r="AS1933" s="18" t="s">
        <v>5423</v>
      </c>
      <c r="AT1933" s="18" t="s">
        <v>5423</v>
      </c>
      <c r="AU1933" s="9" t="s">
        <v>5423</v>
      </c>
      <c r="AV1933" s="14"/>
      <c r="AW1933" s="14" t="s">
        <v>5423</v>
      </c>
      <c r="AX1933" s="14" t="str">
        <f>_xlfn.XLOOKUP(B1933,'[4]cell downs 18042026 17h'!$B:$B,'[4]cell downs 18042026 17h'!$B:$B,"")</f>
        <v/>
      </c>
      <c r="AY1933" s="14" t="str">
        <f>_xlfn.XLOOKUP(B1933,'[5]Cells Huawei 19042026 15h'!$B:$B,'[5]Cells Huawei 19042026 15h'!$B:$B,"")</f>
        <v/>
      </c>
      <c r="AZ1933" s="105" t="str">
        <f>_xlfn.XLOOKUP(B1933,'INCIDENT-04-23-2026'!E:E,'INCIDENT-04-23-2026'!F:F,"")</f>
        <v/>
      </c>
      <c r="BA1933" s="105" t="str">
        <f>_xlfn.XLOOKUP(B1933,'[6]Eneo 17H'!$C:$C,'[6]Eneo 17H'!$I:$I,"")</f>
        <v/>
      </c>
      <c r="BB1933" s="105" t="str">
        <f>_xlfn.XLOOKUP(B1933,[8]ALL!$B:$B,[8]ALL!$M:$M,"")</f>
        <v/>
      </c>
      <c r="BC1933" s="105" t="str">
        <f>_xlfn.XLOOKUP(B1933,'[6]Eneo 17H'!$C:$C,'[6]Eneo 17H'!$I:$I,"")</f>
        <v/>
      </c>
      <c r="BD1933" s="105" t="str">
        <f>_xlfn.XLOOKUP(B1933,'[7]Eneo 12H'!$C:$C,'[7]Eneo 12H'!$I:$I,"")</f>
        <v/>
      </c>
      <c r="BE1933" s="105" t="s">
        <v>5423</v>
      </c>
    </row>
    <row r="1934" spans="1:57" hidden="1" x14ac:dyDescent="0.3">
      <c r="A1934" s="1" t="s">
        <v>3306</v>
      </c>
      <c r="B1934" s="8" t="s">
        <v>3307</v>
      </c>
      <c r="C1934" s="3" t="str">
        <f>_xlfn.XLOOKUP(B1934,'[1]daily break down'!$D:$D,'[1]daily break down'!$E:$E,"")</f>
        <v>EXTREME-NORD</v>
      </c>
      <c r="D1934" s="1" t="s">
        <v>11</v>
      </c>
      <c r="E1934" s="1" t="s">
        <v>96</v>
      </c>
      <c r="F1934" s="3" t="s">
        <v>55</v>
      </c>
      <c r="G1934" s="1" t="s">
        <v>3072</v>
      </c>
      <c r="H1934" s="25" t="str">
        <f>_xlfn.XLOOKUP(B1934,[2]CALCULATION!$B:$B,[2]CALCULATION!$H:$H,"")</f>
        <v>HUAWEI</v>
      </c>
      <c r="I1934" s="23">
        <v>0</v>
      </c>
      <c r="J1934" s="23">
        <v>1.7835078317395908E-3</v>
      </c>
      <c r="K1934" s="23">
        <v>0</v>
      </c>
      <c r="L1934" s="23">
        <v>0</v>
      </c>
      <c r="M1934" s="23">
        <v>0</v>
      </c>
      <c r="N1934" s="23">
        <v>0</v>
      </c>
      <c r="O1934" s="23">
        <v>0</v>
      </c>
      <c r="P1934" s="103" t="s">
        <v>6554</v>
      </c>
      <c r="Q1934" s="36" t="s">
        <v>6552</v>
      </c>
      <c r="R1934" s="36"/>
      <c r="S1934" s="35" t="str" cm="1">
        <f t="array" ref="S1934">IFERROR(_xlfn.IFS(
U1934="MPR ISSUE","PDH",
U1934="BSS Hardware Issue","BSS",
U1934="Sites strategiques, MLL, Pylone, etc.","ENVTECH",
U1934="AKTIVCO DEFAUT GE &amp; POWER Cabinet","AKTIVCO",
U1934="AKTIVCO Coupure ENEO &amp; Baisse de tension","AKTIVCO GRID ONLY",
U1934="Coupure ENEO &amp; Baisse de tension","IHS GRID ONLY",
U1934="Defaut GE &amp; POWER Cabinet","IHS",
U1934="Sharing","Partners",
U1934="Sites strategiques &amp; DataCenter","SST &amp; DC",
U1934="Exclu","Exclu",
U1934="SAT","SAT",
U1934="SPARE-ISSUE","SPARE-ISSUE",
U1934="Fiber CAmtel","TRANS_FO_CAMTEL",
U1934="Fiber AOF","Fiber AOF",
U1934="Projet OCM (HUAWEI)","TRAVAUX-HUAWEI",
U1934="Projet OCM (NOKIA)","TRAVAUX-NOKIA",
U1934="ACCESS-ISSUE","ACCESS-ISSUE",
U1934="Projet OCM (ZTE, NOKIA, autres projets)","TRAVAUX OCM",
U1934="No root CAuse","No root cause",
U1934="ODU HS","PDH",
U1934="IP &amp; VLAN","PDH",
U1934="Warehouse HUAWEI","SPARE-ISSUE",
U1934="SPARE-HS","SPARE-ISSUE",
U1934="Power Telco","BSS",U1934="no impacts","no impacts"
),"")</f>
        <v/>
      </c>
      <c r="T1934" s="35" t="str" cm="1">
        <f t="array" ref="T1934">IFERROR(_xlfn.IFS(
U1934="MPR ISSUE","TX ISSUE",
U1934="BSS Hardware Issue","RAN ISSUE",
U1934="Sites strategiques, MLL, Pylone, etc.","ENVTECH",
U1934="AKTIVCO DEFAUT GE &amp; POWER Cabinet","POWER ISSUE",
U1934="AKTIVCO Coupure ENEO &amp; Baisse de tension","POWER ISSUE",
U1934="Coupure ENEO &amp; Baisse de tension","POWER ISSUE",
U1934="Defaut GE &amp; POWER Cabinet","POWER ISSUE",
U1934="Sharing","POWER ISSUE",
U1934="Sites strategiques &amp; DataCenter","POWER ISSUE",
U1934="Exclu","Exclu",
U1934="SAT","TX ISSUE",
U1934="SPARE-ISSUE","SPARE-ISSUE",
U1934="Fiber CAmtel","TX ISSUE",
U1934="Fiber AOF","TX ISSUE",
U1934="Projet OCM (HUAWEI)","TRAVAUX-HUAWEI",
U1934="Projet OCM (NOKIA)","TRAVAUX -NOKIA",
U1934="ACCESS-ISSUE","ACCESS-ISSUE",
U1934="Projet OCM (ZTE, NOKIA, autres projets)","TRAVAUX OCM",
U1934="No root CAuse","No root cause",
U1934="ODU HS","TX ISSUE",
U1934="IP &amp; VLAN","TX ISSUE",
U1934="Warehouse HUAWEI","SPARE-ISSUE",
U1934="SPARE-HS","SPARE-ISSUE",
U1934="Power Telco","RAN ISSUE",U1934="no impacts","no impacts"
),"")</f>
        <v/>
      </c>
      <c r="U1934" s="28"/>
      <c r="V1934" s="35" t="str" cm="1">
        <f t="array" ref="V1934">IFERROR(_xlfn.IFS(
U1934="MPR ISSUE","ACTIVE",
U1934="BSS Hardware Issue","ACTIVE",
U1934="Sites strategiques, MLL, Pylone, etc.","PASSIVE",
U1934="AKTIVCO DEFAUT GE &amp; POWER Cabinet","PASSIVE",
U1934="AKTIVCO Coupure ENEO &amp; Baisse de tension","PASSIVE",
U1934="Coupure ENEO &amp; Baisse de tension","PASSIVE",
U1934="Defaut GE &amp; POWER Cabinet","PASSIVE",
U1934="Sharing","PASSIVE",
U1934="Sites strategiques &amp; DataCenter","PASSIVE",
U1934="Exclu","Exclu",
U1934="SAT","ACTIVE",
U1934="SPARE-ISSUE","SPARE-ISSUE",
U1934="Fiber CAmtel","ACTIVE",
U1934="Fiber AOF","ACTIVE",
U1934="Projet OCM (HUAWEI)","PLANNED WORKS",
U1934="Projet OCM (NOKIA)","PLANNED WORKS",
U1934="ACCESS-ISSUE","ACCESS-ISSUE",
U1934="Projet OCM (ZTE, NOKIA, autres projets)","PLANNED WORKS",
U1934="No root CAuse","No root cause",
U1934="ODU HS","ACTIVE",
U1934="IP &amp; VLAN","ACTIVE",
U1934="Warehouse HUAWEI","SPARE-ISSUE",
U1934="SPARE-HS","SPARE-ISSUE",
U1934="Power Telco","ACTIVE",U1934="no impacts","no impacts"
),"")</f>
        <v/>
      </c>
      <c r="W1934" s="102"/>
      <c r="X1934" s="102"/>
      <c r="Y1934" s="102"/>
      <c r="Z1934" s="102"/>
      <c r="AA1934" s="102"/>
      <c r="AB1934" s="104" t="s">
        <v>5423</v>
      </c>
      <c r="AC1934" s="9"/>
      <c r="AD1934" s="9"/>
      <c r="AE1934" s="7" t="s">
        <v>5423</v>
      </c>
      <c r="AF1934" s="6"/>
      <c r="AG1934" s="7"/>
      <c r="AH1934" s="3" t="s">
        <v>5423</v>
      </c>
      <c r="AI1934" s="18" t="s">
        <v>5423</v>
      </c>
      <c r="AJ1934" s="18" t="s">
        <v>5423</v>
      </c>
      <c r="AK1934" s="18" t="s">
        <v>5423</v>
      </c>
      <c r="AL1934" s="18" t="s">
        <v>5423</v>
      </c>
      <c r="AM1934" s="18" t="s">
        <v>5423</v>
      </c>
      <c r="AN1934" s="18" t="s">
        <v>5423</v>
      </c>
      <c r="AO1934" s="18" t="s">
        <v>5423</v>
      </c>
      <c r="AP1934" s="18" t="s">
        <v>5423</v>
      </c>
      <c r="AQ1934" s="18" t="s">
        <v>5423</v>
      </c>
      <c r="AR1934" s="18" t="s">
        <v>5423</v>
      </c>
      <c r="AS1934" s="18" t="s">
        <v>5423</v>
      </c>
      <c r="AT1934" s="18" t="s">
        <v>5423</v>
      </c>
      <c r="AU1934" s="9" t="s">
        <v>5423</v>
      </c>
      <c r="AV1934" s="14"/>
      <c r="AW1934" s="14" t="s">
        <v>5423</v>
      </c>
      <c r="AX1934" s="14" t="str">
        <f>_xlfn.XLOOKUP(B1934,'[4]cell downs 18042026 17h'!$B:$B,'[4]cell downs 18042026 17h'!$B:$B,"")</f>
        <v/>
      </c>
      <c r="AY1934" s="14" t="str">
        <f>_xlfn.XLOOKUP(B1934,'[5]Cells Huawei 19042026 15h'!$B:$B,'[5]Cells Huawei 19042026 15h'!$B:$B,"")</f>
        <v/>
      </c>
      <c r="AZ1934" s="105" t="str">
        <f>_xlfn.XLOOKUP(B1934,'INCIDENT-04-23-2026'!E:E,'INCIDENT-04-23-2026'!F:F,"")</f>
        <v/>
      </c>
      <c r="BA1934" s="105" t="str">
        <f>_xlfn.XLOOKUP(B1934,'[6]Eneo 17H'!$C:$C,'[6]Eneo 17H'!$I:$I,"")</f>
        <v/>
      </c>
      <c r="BB1934" s="105" t="str">
        <f>_xlfn.XLOOKUP(B1934,[8]ALL!$B:$B,[8]ALL!$M:$M,"")</f>
        <v/>
      </c>
      <c r="BC1934" s="105" t="str">
        <f>_xlfn.XLOOKUP(B1934,'[6]Eneo 17H'!$C:$C,'[6]Eneo 17H'!$I:$I,"")</f>
        <v/>
      </c>
      <c r="BD1934" s="105" t="str">
        <f>_xlfn.XLOOKUP(B1934,'[7]Eneo 12H'!$C:$C,'[7]Eneo 12H'!$I:$I,"")</f>
        <v/>
      </c>
      <c r="BE1934" s="105" t="s">
        <v>5423</v>
      </c>
    </row>
    <row r="1935" spans="1:57" hidden="1" x14ac:dyDescent="0.3">
      <c r="A1935" s="1" t="s">
        <v>3318</v>
      </c>
      <c r="B1935" s="8" t="s">
        <v>3319</v>
      </c>
      <c r="C1935" s="3" t="str">
        <f>_xlfn.XLOOKUP(B1935,'[1]daily break down'!$D:$D,'[1]daily break down'!$E:$E,"")</f>
        <v>EXTREME-NORD</v>
      </c>
      <c r="D1935" s="1" t="s">
        <v>11</v>
      </c>
      <c r="E1935" s="1" t="s">
        <v>96</v>
      </c>
      <c r="F1935" s="3" t="s">
        <v>55</v>
      </c>
      <c r="G1935" s="1" t="s">
        <v>3320</v>
      </c>
      <c r="H1935" s="25" t="str">
        <f>_xlfn.XLOOKUP(B1935,[2]CALCULATION!$B:$B,[2]CALCULATION!$H:$H,"")</f>
        <v>HUAWEI</v>
      </c>
      <c r="I1935" s="23">
        <v>0.5046435409907174</v>
      </c>
      <c r="J1935" s="23">
        <v>0</v>
      </c>
      <c r="K1935" s="23">
        <v>0</v>
      </c>
      <c r="L1935" s="23">
        <v>1.0221640085265944</v>
      </c>
      <c r="M1935" s="23">
        <v>2.1382475394725953</v>
      </c>
      <c r="N1935" s="23">
        <v>3.7519475905522595</v>
      </c>
      <c r="O1935" s="23">
        <v>6.6453501810617141E-2</v>
      </c>
      <c r="P1935" s="103" t="s">
        <v>6554</v>
      </c>
      <c r="Q1935" s="36" t="s">
        <v>6552</v>
      </c>
      <c r="R1935" s="36"/>
      <c r="S1935" s="35" t="str" cm="1">
        <f t="array" ref="S1935">IFERROR(_xlfn.IFS(
U1935="MPR ISSUE","PDH",
U1935="BSS Hardware Issue","BSS",
U1935="Sites strategiques, MLL, Pylone, etc.","ENVTECH",
U1935="AKTIVCO DEFAUT GE &amp; POWER Cabinet","AKTIVCO",
U1935="AKTIVCO Coupure ENEO &amp; Baisse de tension","AKTIVCO GRID ONLY",
U1935="Coupure ENEO &amp; Baisse de tension","IHS GRID ONLY",
U1935="Defaut GE &amp; POWER Cabinet","IHS",
U1935="Sharing","Partners",
U1935="Sites strategiques &amp; DataCenter","SST &amp; DC",
U1935="Exclu","Exclu",
U1935="SAT","SAT",
U1935="SPARE-ISSUE","SPARE-ISSUE",
U1935="Fiber CAmtel","TRANS_FO_CAMTEL",
U1935="Fiber AOF","Fiber AOF",
U1935="Projet OCM (HUAWEI)","TRAVAUX-HUAWEI",
U1935="Projet OCM (NOKIA)","TRAVAUX-NOKIA",
U1935="ACCESS-ISSUE","ACCESS-ISSUE",
U1935="Projet OCM (ZTE, NOKIA, autres projets)","TRAVAUX OCM",
U1935="No root CAuse","No root cause",
U1935="ODU HS","PDH",
U1935="IP &amp; VLAN","PDH",
U1935="Warehouse HUAWEI","SPARE-ISSUE",
U1935="SPARE-HS","SPARE-ISSUE",
U1935="Power Telco","BSS",U1935="no impacts","no impacts"
),"")</f>
        <v/>
      </c>
      <c r="T1935" s="35" t="str" cm="1">
        <f t="array" ref="T1935">IFERROR(_xlfn.IFS(
U1935="MPR ISSUE","TX ISSUE",
U1935="BSS Hardware Issue","RAN ISSUE",
U1935="Sites strategiques, MLL, Pylone, etc.","ENVTECH",
U1935="AKTIVCO DEFAUT GE &amp; POWER Cabinet","POWER ISSUE",
U1935="AKTIVCO Coupure ENEO &amp; Baisse de tension","POWER ISSUE",
U1935="Coupure ENEO &amp; Baisse de tension","POWER ISSUE",
U1935="Defaut GE &amp; POWER Cabinet","POWER ISSUE",
U1935="Sharing","POWER ISSUE",
U1935="Sites strategiques &amp; DataCenter","POWER ISSUE",
U1935="Exclu","Exclu",
U1935="SAT","TX ISSUE",
U1935="SPARE-ISSUE","SPARE-ISSUE",
U1935="Fiber CAmtel","TX ISSUE",
U1935="Fiber AOF","TX ISSUE",
U1935="Projet OCM (HUAWEI)","TRAVAUX-HUAWEI",
U1935="Projet OCM (NOKIA)","TRAVAUX -NOKIA",
U1935="ACCESS-ISSUE","ACCESS-ISSUE",
U1935="Projet OCM (ZTE, NOKIA, autres projets)","TRAVAUX OCM",
U1935="No root CAuse","No root cause",
U1935="ODU HS","TX ISSUE",
U1935="IP &amp; VLAN","TX ISSUE",
U1935="Warehouse HUAWEI","SPARE-ISSUE",
U1935="SPARE-HS","SPARE-ISSUE",
U1935="Power Telco","RAN ISSUE",U1935="no impacts","no impacts"
),"")</f>
        <v/>
      </c>
      <c r="U1935" s="28"/>
      <c r="V1935" s="35" t="str" cm="1">
        <f t="array" ref="V1935">IFERROR(_xlfn.IFS(
U1935="MPR ISSUE","ACTIVE",
U1935="BSS Hardware Issue","ACTIVE",
U1935="Sites strategiques, MLL, Pylone, etc.","PASSIVE",
U1935="AKTIVCO DEFAUT GE &amp; POWER Cabinet","PASSIVE",
U1935="AKTIVCO Coupure ENEO &amp; Baisse de tension","PASSIVE",
U1935="Coupure ENEO &amp; Baisse de tension","PASSIVE",
U1935="Defaut GE &amp; POWER Cabinet","PASSIVE",
U1935="Sharing","PASSIVE",
U1935="Sites strategiques &amp; DataCenter","PASSIVE",
U1935="Exclu","Exclu",
U1935="SAT","ACTIVE",
U1935="SPARE-ISSUE","SPARE-ISSUE",
U1935="Fiber CAmtel","ACTIVE",
U1935="Fiber AOF","ACTIVE",
U1935="Projet OCM (HUAWEI)","PLANNED WORKS",
U1935="Projet OCM (NOKIA)","PLANNED WORKS",
U1935="ACCESS-ISSUE","ACCESS-ISSUE",
U1935="Projet OCM (ZTE, NOKIA, autres projets)","PLANNED WORKS",
U1935="No root CAuse","No root cause",
U1935="ODU HS","ACTIVE",
U1935="IP &amp; VLAN","ACTIVE",
U1935="Warehouse HUAWEI","SPARE-ISSUE",
U1935="SPARE-HS","SPARE-ISSUE",
U1935="Power Telco","ACTIVE",U1935="no impacts","no impacts"
),"")</f>
        <v/>
      </c>
      <c r="W1935" s="102"/>
      <c r="X1935" s="102"/>
      <c r="Y1935" s="102"/>
      <c r="Z1935" s="102"/>
      <c r="AA1935" s="102"/>
      <c r="AB1935" s="104" t="s">
        <v>5423</v>
      </c>
      <c r="AC1935" s="9"/>
      <c r="AD1935" s="9"/>
      <c r="AE1935" s="7" t="s">
        <v>5423</v>
      </c>
      <c r="AF1935" s="6"/>
      <c r="AG1935" s="7"/>
      <c r="AH1935" s="3" t="s">
        <v>5423</v>
      </c>
      <c r="AI1935" s="18" t="s">
        <v>5423</v>
      </c>
      <c r="AJ1935" s="18" t="s">
        <v>5423</v>
      </c>
      <c r="AK1935" s="18" t="s">
        <v>5423</v>
      </c>
      <c r="AL1935" s="18" t="s">
        <v>5423</v>
      </c>
      <c r="AM1935" s="18" t="s">
        <v>5423</v>
      </c>
      <c r="AN1935" s="18" t="s">
        <v>5423</v>
      </c>
      <c r="AO1935" s="18" t="s">
        <v>5423</v>
      </c>
      <c r="AP1935" s="18" t="s">
        <v>5423</v>
      </c>
      <c r="AQ1935" s="18" t="s">
        <v>5423</v>
      </c>
      <c r="AR1935" s="18" t="s">
        <v>5423</v>
      </c>
      <c r="AS1935" s="18" t="s">
        <v>5423</v>
      </c>
      <c r="AT1935" s="18" t="s">
        <v>5423</v>
      </c>
      <c r="AU1935" s="9" t="s">
        <v>5423</v>
      </c>
      <c r="AV1935" s="14"/>
      <c r="AW1935" s="14" t="s">
        <v>5423</v>
      </c>
      <c r="AX1935" s="14" t="str">
        <f>_xlfn.XLOOKUP(B1935,'[4]cell downs 18042026 17h'!$B:$B,'[4]cell downs 18042026 17h'!$B:$B,"")</f>
        <v/>
      </c>
      <c r="AY1935" s="14" t="str">
        <f>_xlfn.XLOOKUP(B1935,'[5]Cells Huawei 19042026 15h'!$B:$B,'[5]Cells Huawei 19042026 15h'!$B:$B,"")</f>
        <v/>
      </c>
      <c r="AZ1935" s="105" t="str">
        <f>_xlfn.XLOOKUP(B1935,'INCIDENT-04-23-2026'!E:E,'INCIDENT-04-23-2026'!F:F,"")</f>
        <v/>
      </c>
      <c r="BA1935" s="105" t="str">
        <f>_xlfn.XLOOKUP(B1935,'[6]Eneo 17H'!$C:$C,'[6]Eneo 17H'!$I:$I,"")</f>
        <v/>
      </c>
      <c r="BB1935" s="105" t="str">
        <f>_xlfn.XLOOKUP(B1935,[8]ALL!$B:$B,[8]ALL!$M:$M,"")</f>
        <v/>
      </c>
      <c r="BC1935" s="105" t="str">
        <f>_xlfn.XLOOKUP(B1935,'[6]Eneo 17H'!$C:$C,'[6]Eneo 17H'!$I:$I,"")</f>
        <v/>
      </c>
      <c r="BD1935" s="105" t="str">
        <f>_xlfn.XLOOKUP(B1935,'[7]Eneo 12H'!$C:$C,'[7]Eneo 12H'!$I:$I,"")</f>
        <v/>
      </c>
      <c r="BE1935" s="105" t="s">
        <v>5423</v>
      </c>
    </row>
    <row r="1936" spans="1:57" hidden="1" x14ac:dyDescent="0.3">
      <c r="A1936" s="1" t="s">
        <v>3354</v>
      </c>
      <c r="B1936" s="8" t="s">
        <v>3355</v>
      </c>
      <c r="C1936" s="3" t="str">
        <f>_xlfn.XLOOKUP(B1936,'[1]daily break down'!$D:$D,'[1]daily break down'!$E:$E,"")</f>
        <v>EXTREME-NORD</v>
      </c>
      <c r="D1936" s="1" t="s">
        <v>11</v>
      </c>
      <c r="E1936" s="1" t="s">
        <v>66</v>
      </c>
      <c r="F1936" s="3" t="s">
        <v>55</v>
      </c>
      <c r="G1936" s="1" t="s">
        <v>3356</v>
      </c>
      <c r="H1936" s="25" t="str">
        <f>_xlfn.XLOOKUP(B1936,[2]CALCULATION!$B:$B,[2]CALCULATION!$H:$H,"")</f>
        <v>HUAWEI</v>
      </c>
      <c r="I1936" s="23">
        <v>0.61127947425042728</v>
      </c>
      <c r="J1936" s="23">
        <v>0</v>
      </c>
      <c r="K1936" s="23">
        <v>0</v>
      </c>
      <c r="L1936" s="23">
        <v>1.0137993567957355</v>
      </c>
      <c r="M1936" s="23">
        <v>2.2968727260275146</v>
      </c>
      <c r="N1936" s="23">
        <v>3.6576535314881875</v>
      </c>
      <c r="O1936" s="23">
        <v>4.3321405232954656E-2</v>
      </c>
      <c r="P1936" s="103" t="s">
        <v>6554</v>
      </c>
      <c r="Q1936" s="36" t="s">
        <v>6552</v>
      </c>
      <c r="R1936" s="36"/>
      <c r="S1936" s="35" t="str" cm="1">
        <f t="array" ref="S1936">IFERROR(_xlfn.IFS(
U1936="MPR ISSUE","PDH",
U1936="BSS Hardware Issue","BSS",
U1936="Sites strategiques, MLL, Pylone, etc.","ENVTECH",
U1936="AKTIVCO DEFAUT GE &amp; POWER Cabinet","AKTIVCO",
U1936="AKTIVCO Coupure ENEO &amp; Baisse de tension","AKTIVCO GRID ONLY",
U1936="Coupure ENEO &amp; Baisse de tension","IHS GRID ONLY",
U1936="Defaut GE &amp; POWER Cabinet","IHS",
U1936="Sharing","Partners",
U1936="Sites strategiques &amp; DataCenter","SST &amp; DC",
U1936="Exclu","Exclu",
U1936="SAT","SAT",
U1936="SPARE-ISSUE","SPARE-ISSUE",
U1936="Fiber CAmtel","TRANS_FO_CAMTEL",
U1936="Fiber AOF","Fiber AOF",
U1936="Projet OCM (HUAWEI)","TRAVAUX-HUAWEI",
U1936="Projet OCM (NOKIA)","TRAVAUX-NOKIA",
U1936="ACCESS-ISSUE","ACCESS-ISSUE",
U1936="Projet OCM (ZTE, NOKIA, autres projets)","TRAVAUX OCM",
U1936="No root CAuse","No root cause",
U1936="ODU HS","PDH",
U1936="IP &amp; VLAN","PDH",
U1936="Warehouse HUAWEI","SPARE-ISSUE",
U1936="SPARE-HS","SPARE-ISSUE",
U1936="Power Telco","BSS",U1936="no impacts","no impacts"
),"")</f>
        <v/>
      </c>
      <c r="T1936" s="35" t="str" cm="1">
        <f t="array" ref="T1936">IFERROR(_xlfn.IFS(
U1936="MPR ISSUE","TX ISSUE",
U1936="BSS Hardware Issue","RAN ISSUE",
U1936="Sites strategiques, MLL, Pylone, etc.","ENVTECH",
U1936="AKTIVCO DEFAUT GE &amp; POWER Cabinet","POWER ISSUE",
U1936="AKTIVCO Coupure ENEO &amp; Baisse de tension","POWER ISSUE",
U1936="Coupure ENEO &amp; Baisse de tension","POWER ISSUE",
U1936="Defaut GE &amp; POWER Cabinet","POWER ISSUE",
U1936="Sharing","POWER ISSUE",
U1936="Sites strategiques &amp; DataCenter","POWER ISSUE",
U1936="Exclu","Exclu",
U1936="SAT","TX ISSUE",
U1936="SPARE-ISSUE","SPARE-ISSUE",
U1936="Fiber CAmtel","TX ISSUE",
U1936="Fiber AOF","TX ISSUE",
U1936="Projet OCM (HUAWEI)","TRAVAUX-HUAWEI",
U1936="Projet OCM (NOKIA)","TRAVAUX -NOKIA",
U1936="ACCESS-ISSUE","ACCESS-ISSUE",
U1936="Projet OCM (ZTE, NOKIA, autres projets)","TRAVAUX OCM",
U1936="No root CAuse","No root cause",
U1936="ODU HS","TX ISSUE",
U1936="IP &amp; VLAN","TX ISSUE",
U1936="Warehouse HUAWEI","SPARE-ISSUE",
U1936="SPARE-HS","SPARE-ISSUE",
U1936="Power Telco","RAN ISSUE",U1936="no impacts","no impacts"
),"")</f>
        <v/>
      </c>
      <c r="U1936" s="28"/>
      <c r="V1936" s="35" t="str" cm="1">
        <f t="array" ref="V1936">IFERROR(_xlfn.IFS(
U1936="MPR ISSUE","ACTIVE",
U1936="BSS Hardware Issue","ACTIVE",
U1936="Sites strategiques, MLL, Pylone, etc.","PASSIVE",
U1936="AKTIVCO DEFAUT GE &amp; POWER Cabinet","PASSIVE",
U1936="AKTIVCO Coupure ENEO &amp; Baisse de tension","PASSIVE",
U1936="Coupure ENEO &amp; Baisse de tension","PASSIVE",
U1936="Defaut GE &amp; POWER Cabinet","PASSIVE",
U1936="Sharing","PASSIVE",
U1936="Sites strategiques &amp; DataCenter","PASSIVE",
U1936="Exclu","Exclu",
U1936="SAT","ACTIVE",
U1936="SPARE-ISSUE","SPARE-ISSUE",
U1936="Fiber CAmtel","ACTIVE",
U1936="Fiber AOF","ACTIVE",
U1936="Projet OCM (HUAWEI)","PLANNED WORKS",
U1936="Projet OCM (NOKIA)","PLANNED WORKS",
U1936="ACCESS-ISSUE","ACCESS-ISSUE",
U1936="Projet OCM (ZTE, NOKIA, autres projets)","PLANNED WORKS",
U1936="No root CAuse","No root cause",
U1936="ODU HS","ACTIVE",
U1936="IP &amp; VLAN","ACTIVE",
U1936="Warehouse HUAWEI","SPARE-ISSUE",
U1936="SPARE-HS","SPARE-ISSUE",
U1936="Power Telco","ACTIVE",U1936="no impacts","no impacts"
),"")</f>
        <v/>
      </c>
      <c r="W1936" s="102"/>
      <c r="X1936" s="102"/>
      <c r="Y1936" s="102"/>
      <c r="Z1936" s="102"/>
      <c r="AA1936" s="102"/>
      <c r="AB1936" s="104" t="s">
        <v>5423</v>
      </c>
      <c r="AC1936" s="9"/>
      <c r="AD1936" s="9"/>
      <c r="AE1936" s="7" t="s">
        <v>5423</v>
      </c>
      <c r="AF1936" s="6"/>
      <c r="AG1936" s="7"/>
      <c r="AH1936" s="3" t="s">
        <v>5423</v>
      </c>
      <c r="AI1936" s="18" t="s">
        <v>5423</v>
      </c>
      <c r="AJ1936" s="18" t="s">
        <v>5423</v>
      </c>
      <c r="AK1936" s="18" t="s">
        <v>5423</v>
      </c>
      <c r="AL1936" s="18" t="s">
        <v>5423</v>
      </c>
      <c r="AM1936" s="18" t="s">
        <v>5423</v>
      </c>
      <c r="AN1936" s="18" t="s">
        <v>5423</v>
      </c>
      <c r="AO1936" s="18" t="s">
        <v>5423</v>
      </c>
      <c r="AP1936" s="18" t="s">
        <v>5423</v>
      </c>
      <c r="AQ1936" s="18" t="s">
        <v>5423</v>
      </c>
      <c r="AR1936" s="18" t="s">
        <v>5423</v>
      </c>
      <c r="AS1936" s="18" t="s">
        <v>5423</v>
      </c>
      <c r="AT1936" s="18" t="s">
        <v>5423</v>
      </c>
      <c r="AU1936" s="9" t="s">
        <v>5423</v>
      </c>
      <c r="AV1936" s="14"/>
      <c r="AW1936" s="14" t="s">
        <v>5423</v>
      </c>
      <c r="AX1936" s="14" t="str">
        <f>_xlfn.XLOOKUP(B1936,'[4]cell downs 18042026 17h'!$B:$B,'[4]cell downs 18042026 17h'!$B:$B,"")</f>
        <v/>
      </c>
      <c r="AY1936" s="14" t="str">
        <f>_xlfn.XLOOKUP(B1936,'[5]Cells Huawei 19042026 15h'!$B:$B,'[5]Cells Huawei 19042026 15h'!$B:$B,"")</f>
        <v/>
      </c>
      <c r="AZ1936" s="105" t="str">
        <f>_xlfn.XLOOKUP(B1936,'INCIDENT-04-23-2026'!E:E,'INCIDENT-04-23-2026'!F:F,"")</f>
        <v/>
      </c>
      <c r="BA1936" s="105" t="str">
        <f>_xlfn.XLOOKUP(B1936,'[6]Eneo 17H'!$C:$C,'[6]Eneo 17H'!$I:$I,"")</f>
        <v/>
      </c>
      <c r="BB1936" s="105" t="str">
        <f>_xlfn.XLOOKUP(B1936,[8]ALL!$B:$B,[8]ALL!$M:$M,"")</f>
        <v/>
      </c>
      <c r="BC1936" s="105" t="str">
        <f>_xlfn.XLOOKUP(B1936,'[6]Eneo 17H'!$C:$C,'[6]Eneo 17H'!$I:$I,"")</f>
        <v/>
      </c>
      <c r="BD1936" s="105" t="str">
        <f>_xlfn.XLOOKUP(B1936,'[7]Eneo 12H'!$C:$C,'[7]Eneo 12H'!$I:$I,"")</f>
        <v/>
      </c>
      <c r="BE1936" s="105" t="s">
        <v>5423</v>
      </c>
    </row>
    <row r="1937" spans="1:57" hidden="1" x14ac:dyDescent="0.3">
      <c r="A1937" s="1" t="s">
        <v>3361</v>
      </c>
      <c r="B1937" s="8" t="s">
        <v>3362</v>
      </c>
      <c r="C1937" s="3" t="str">
        <f>_xlfn.XLOOKUP(B1937,'[1]daily break down'!$D:$D,'[1]daily break down'!$E:$E,"")</f>
        <v>EXTREME-NORD</v>
      </c>
      <c r="D1937" s="1" t="s">
        <v>11</v>
      </c>
      <c r="E1937" s="1" t="s">
        <v>66</v>
      </c>
      <c r="F1937" s="3" t="s">
        <v>55</v>
      </c>
      <c r="G1937" s="1" t="s">
        <v>3361</v>
      </c>
      <c r="H1937" s="26" t="str">
        <f>_xlfn.XLOOKUP(B1937,[2]CALCULATION!$B:$B,[2]CALCULATION!$H:$H,"")</f>
        <v>NOKIA</v>
      </c>
      <c r="I1937" s="23">
        <v>0</v>
      </c>
      <c r="J1937" s="23">
        <v>0</v>
      </c>
      <c r="K1937" s="23">
        <v>0</v>
      </c>
      <c r="L1937" s="23">
        <v>0</v>
      </c>
      <c r="M1937" s="23">
        <v>0</v>
      </c>
      <c r="N1937" s="23">
        <v>0</v>
      </c>
      <c r="O1937" s="23">
        <v>0</v>
      </c>
      <c r="P1937" s="103" t="s">
        <v>6554</v>
      </c>
      <c r="Q1937" s="36" t="s">
        <v>6552</v>
      </c>
      <c r="R1937" s="36"/>
      <c r="S1937" s="35" t="str" cm="1">
        <f t="array" ref="S1937">IFERROR(_xlfn.IFS(
U1937="MPR ISSUE","PDH",
U1937="BSS Hardware Issue","BSS",
U1937="Sites strategiques, MLL, Pylone, etc.","ENVTECH",
U1937="AKTIVCO DEFAUT GE &amp; POWER Cabinet","AKTIVCO",
U1937="AKTIVCO Coupure ENEO &amp; Baisse de tension","AKTIVCO GRID ONLY",
U1937="Coupure ENEO &amp; Baisse de tension","IHS GRID ONLY",
U1937="Defaut GE &amp; POWER Cabinet","IHS",
U1937="Sharing","Partners",
U1937="Sites strategiques &amp; DataCenter","SST &amp; DC",
U1937="Exclu","Exclu",
U1937="SAT","SAT",
U1937="SPARE-ISSUE","SPARE-ISSUE",
U1937="Fiber CAmtel","TRANS_FO_CAMTEL",
U1937="Fiber AOF","Fiber AOF",
U1937="Projet OCM (HUAWEI)","TRAVAUX-HUAWEI",
U1937="Projet OCM (NOKIA)","TRAVAUX-NOKIA",
U1937="ACCESS-ISSUE","ACCESS-ISSUE",
U1937="Projet OCM (ZTE, NOKIA, autres projets)","TRAVAUX OCM",
U1937="No root CAuse","No root cause",
U1937="ODU HS","PDH",
U1937="IP &amp; VLAN","PDH",
U1937="Warehouse HUAWEI","SPARE-ISSUE",
U1937="SPARE-HS","SPARE-ISSUE",
U1937="Power Telco","BSS",U1937="no impacts","no impacts"
),"")</f>
        <v/>
      </c>
      <c r="T1937" s="35" t="str" cm="1">
        <f t="array" ref="T1937">IFERROR(_xlfn.IFS(
U1937="MPR ISSUE","TX ISSUE",
U1937="BSS Hardware Issue","RAN ISSUE",
U1937="Sites strategiques, MLL, Pylone, etc.","ENVTECH",
U1937="AKTIVCO DEFAUT GE &amp; POWER Cabinet","POWER ISSUE",
U1937="AKTIVCO Coupure ENEO &amp; Baisse de tension","POWER ISSUE",
U1937="Coupure ENEO &amp; Baisse de tension","POWER ISSUE",
U1937="Defaut GE &amp; POWER Cabinet","POWER ISSUE",
U1937="Sharing","POWER ISSUE",
U1937="Sites strategiques &amp; DataCenter","POWER ISSUE",
U1937="Exclu","Exclu",
U1937="SAT","TX ISSUE",
U1937="SPARE-ISSUE","SPARE-ISSUE",
U1937="Fiber CAmtel","TX ISSUE",
U1937="Fiber AOF","TX ISSUE",
U1937="Projet OCM (HUAWEI)","TRAVAUX-HUAWEI",
U1937="Projet OCM (NOKIA)","TRAVAUX -NOKIA",
U1937="ACCESS-ISSUE","ACCESS-ISSUE",
U1937="Projet OCM (ZTE, NOKIA, autres projets)","TRAVAUX OCM",
U1937="No root CAuse","No root cause",
U1937="ODU HS","TX ISSUE",
U1937="IP &amp; VLAN","TX ISSUE",
U1937="Warehouse HUAWEI","SPARE-ISSUE",
U1937="SPARE-HS","SPARE-ISSUE",
U1937="Power Telco","RAN ISSUE",U1937="no impacts","no impacts"
),"")</f>
        <v/>
      </c>
      <c r="U1937" s="28"/>
      <c r="V1937" s="35" t="str" cm="1">
        <f t="array" ref="V1937">IFERROR(_xlfn.IFS(
U1937="MPR ISSUE","ACTIVE",
U1937="BSS Hardware Issue","ACTIVE",
U1937="Sites strategiques, MLL, Pylone, etc.","PASSIVE",
U1937="AKTIVCO DEFAUT GE &amp; POWER Cabinet","PASSIVE",
U1937="AKTIVCO Coupure ENEO &amp; Baisse de tension","PASSIVE",
U1937="Coupure ENEO &amp; Baisse de tension","PASSIVE",
U1937="Defaut GE &amp; POWER Cabinet","PASSIVE",
U1937="Sharing","PASSIVE",
U1937="Sites strategiques &amp; DataCenter","PASSIVE",
U1937="Exclu","Exclu",
U1937="SAT","ACTIVE",
U1937="SPARE-ISSUE","SPARE-ISSUE",
U1937="Fiber CAmtel","ACTIVE",
U1937="Fiber AOF","ACTIVE",
U1937="Projet OCM (HUAWEI)","PLANNED WORKS",
U1937="Projet OCM (NOKIA)","PLANNED WORKS",
U1937="ACCESS-ISSUE","ACCESS-ISSUE",
U1937="Projet OCM (ZTE, NOKIA, autres projets)","PLANNED WORKS",
U1937="No root CAuse","No root cause",
U1937="ODU HS","ACTIVE",
U1937="IP &amp; VLAN","ACTIVE",
U1937="Warehouse HUAWEI","SPARE-ISSUE",
U1937="SPARE-HS","SPARE-ISSUE",
U1937="Power Telco","ACTIVE",U1937="no impacts","no impacts"
),"")</f>
        <v/>
      </c>
      <c r="W1937" s="102"/>
      <c r="X1937" s="102"/>
      <c r="Y1937" s="102"/>
      <c r="Z1937" s="102"/>
      <c r="AA1937" s="102"/>
      <c r="AB1937" s="104" t="s">
        <v>5423</v>
      </c>
      <c r="AC1937" s="9"/>
      <c r="AD1937" s="9"/>
      <c r="AE1937" s="7" t="s">
        <v>5423</v>
      </c>
      <c r="AF1937" s="6"/>
      <c r="AG1937" s="7"/>
      <c r="AH1937" s="3" t="s">
        <v>5423</v>
      </c>
      <c r="AI1937" s="18" t="s">
        <v>5423</v>
      </c>
      <c r="AJ1937" s="18" t="s">
        <v>5423</v>
      </c>
      <c r="AK1937" s="18" t="s">
        <v>5423</v>
      </c>
      <c r="AL1937" s="18" t="s">
        <v>5423</v>
      </c>
      <c r="AM1937" s="18" t="s">
        <v>5423</v>
      </c>
      <c r="AN1937" s="18" t="s">
        <v>5423</v>
      </c>
      <c r="AO1937" s="18" t="s">
        <v>5423</v>
      </c>
      <c r="AP1937" s="18" t="s">
        <v>5423</v>
      </c>
      <c r="AQ1937" s="18" t="s">
        <v>5423</v>
      </c>
      <c r="AR1937" s="18" t="s">
        <v>5423</v>
      </c>
      <c r="AS1937" s="18" t="s">
        <v>5423</v>
      </c>
      <c r="AT1937" s="18" t="s">
        <v>5423</v>
      </c>
      <c r="AU1937" s="9" t="s">
        <v>5423</v>
      </c>
      <c r="AV1937" s="14"/>
      <c r="AW1937" s="14" t="s">
        <v>5423</v>
      </c>
      <c r="AX1937" s="14" t="str">
        <f>_xlfn.XLOOKUP(B1937,'[4]cell downs 18042026 17h'!$B:$B,'[4]cell downs 18042026 17h'!$B:$B,"")</f>
        <v/>
      </c>
      <c r="AY1937" s="14" t="str">
        <f>_xlfn.XLOOKUP(B1937,'[5]Cells Huawei 19042026 15h'!$B:$B,'[5]Cells Huawei 19042026 15h'!$B:$B,"")</f>
        <v/>
      </c>
      <c r="AZ1937" s="105" t="str">
        <f>_xlfn.XLOOKUP(B1937,'INCIDENT-04-23-2026'!E:E,'INCIDENT-04-23-2026'!F:F,"")</f>
        <v/>
      </c>
      <c r="BA1937" s="105" t="str">
        <f>_xlfn.XLOOKUP(B1937,'[6]Eneo 17H'!$C:$C,'[6]Eneo 17H'!$I:$I,"")</f>
        <v/>
      </c>
      <c r="BB1937" s="105" t="str">
        <f>_xlfn.XLOOKUP(B1937,[8]ALL!$B:$B,[8]ALL!$M:$M,"")</f>
        <v/>
      </c>
      <c r="BC1937" s="105" t="str">
        <f>_xlfn.XLOOKUP(B1937,'[6]Eneo 17H'!$C:$C,'[6]Eneo 17H'!$I:$I,"")</f>
        <v/>
      </c>
      <c r="BD1937" s="105" t="str">
        <f>_xlfn.XLOOKUP(B1937,'[7]Eneo 12H'!$C:$C,'[7]Eneo 12H'!$I:$I,"")</f>
        <v/>
      </c>
      <c r="BE1937" s="105" t="s">
        <v>5423</v>
      </c>
    </row>
    <row r="1938" spans="1:57" hidden="1" x14ac:dyDescent="0.3">
      <c r="A1938" s="1" t="s">
        <v>3384</v>
      </c>
      <c r="B1938" s="8" t="s">
        <v>3385</v>
      </c>
      <c r="C1938" s="3" t="str">
        <f>_xlfn.XLOOKUP(B1938,'[1]daily break down'!$D:$D,'[1]daily break down'!$E:$E,"")</f>
        <v>EXTREME-NORD</v>
      </c>
      <c r="D1938" s="1" t="s">
        <v>21</v>
      </c>
      <c r="E1938" s="1" t="s">
        <v>122</v>
      </c>
      <c r="F1938" s="3" t="s">
        <v>55</v>
      </c>
      <c r="G1938" s="1" t="s">
        <v>3327</v>
      </c>
      <c r="H1938" s="25" t="str">
        <f>_xlfn.XLOOKUP(B1938,[2]CALCULATION!$B:$B,[2]CALCULATION!$H:$H,"")</f>
        <v>Huawei</v>
      </c>
      <c r="I1938" s="23">
        <v>0.50389446770138668</v>
      </c>
      <c r="J1938" s="23">
        <v>0</v>
      </c>
      <c r="K1938" s="23">
        <v>8.9175391586979543E-5</v>
      </c>
      <c r="L1938" s="23">
        <v>1.0165102886999797</v>
      </c>
      <c r="M1938" s="23">
        <v>2.1423496074855963</v>
      </c>
      <c r="N1938" s="23">
        <v>3.7694081322249908</v>
      </c>
      <c r="O1938" s="23">
        <v>6.6346491340712757E-2</v>
      </c>
      <c r="P1938" s="103" t="s">
        <v>6554</v>
      </c>
      <c r="Q1938" s="36" t="s">
        <v>6552</v>
      </c>
      <c r="R1938" s="36"/>
      <c r="S1938" s="35" t="str" cm="1">
        <f t="array" ref="S1938">IFERROR(_xlfn.IFS(
U1938="MPR ISSUE","PDH",
U1938="BSS Hardware Issue","BSS",
U1938="Sites strategiques, MLL, Pylone, etc.","ENVTECH",
U1938="AKTIVCO DEFAUT GE &amp; POWER Cabinet","AKTIVCO",
U1938="AKTIVCO Coupure ENEO &amp; Baisse de tension","AKTIVCO GRID ONLY",
U1938="Coupure ENEO &amp; Baisse de tension","IHS GRID ONLY",
U1938="Defaut GE &amp; POWER Cabinet","IHS",
U1938="Sharing","Partners",
U1938="Sites strategiques &amp; DataCenter","SST &amp; DC",
U1938="Exclu","Exclu",
U1938="SAT","SAT",
U1938="SPARE-ISSUE","SPARE-ISSUE",
U1938="Fiber CAmtel","TRANS_FO_CAMTEL",
U1938="Fiber AOF","Fiber AOF",
U1938="Projet OCM (HUAWEI)","TRAVAUX-HUAWEI",
U1938="Projet OCM (NOKIA)","TRAVAUX-NOKIA",
U1938="ACCESS-ISSUE","ACCESS-ISSUE",
U1938="Projet OCM (ZTE, NOKIA, autres projets)","TRAVAUX OCM",
U1938="No root CAuse","No root cause",
U1938="ODU HS","PDH",
U1938="IP &amp; VLAN","PDH",
U1938="Warehouse HUAWEI","SPARE-ISSUE",
U1938="SPARE-HS","SPARE-ISSUE",
U1938="Power Telco","BSS",U1938="no impacts","no impacts"
),"")</f>
        <v/>
      </c>
      <c r="T1938" s="35" t="str" cm="1">
        <f t="array" ref="T1938">IFERROR(_xlfn.IFS(
U1938="MPR ISSUE","TX ISSUE",
U1938="BSS Hardware Issue","RAN ISSUE",
U1938="Sites strategiques, MLL, Pylone, etc.","ENVTECH",
U1938="AKTIVCO DEFAUT GE &amp; POWER Cabinet","POWER ISSUE",
U1938="AKTIVCO Coupure ENEO &amp; Baisse de tension","POWER ISSUE",
U1938="Coupure ENEO &amp; Baisse de tension","POWER ISSUE",
U1938="Defaut GE &amp; POWER Cabinet","POWER ISSUE",
U1938="Sharing","POWER ISSUE",
U1938="Sites strategiques &amp; DataCenter","POWER ISSUE",
U1938="Exclu","Exclu",
U1938="SAT","TX ISSUE",
U1938="SPARE-ISSUE","SPARE-ISSUE",
U1938="Fiber CAmtel","TX ISSUE",
U1938="Fiber AOF","TX ISSUE",
U1938="Projet OCM (HUAWEI)","TRAVAUX-HUAWEI",
U1938="Projet OCM (NOKIA)","TRAVAUX -NOKIA",
U1938="ACCESS-ISSUE","ACCESS-ISSUE",
U1938="Projet OCM (ZTE, NOKIA, autres projets)","TRAVAUX OCM",
U1938="No root CAuse","No root cause",
U1938="ODU HS","TX ISSUE",
U1938="IP &amp; VLAN","TX ISSUE",
U1938="Warehouse HUAWEI","SPARE-ISSUE",
U1938="SPARE-HS","SPARE-ISSUE",
U1938="Power Telco","RAN ISSUE",U1938="no impacts","no impacts"
),"")</f>
        <v/>
      </c>
      <c r="U1938" s="28"/>
      <c r="V1938" s="35" t="str" cm="1">
        <f t="array" ref="V1938">IFERROR(_xlfn.IFS(
U1938="MPR ISSUE","ACTIVE",
U1938="BSS Hardware Issue","ACTIVE",
U1938="Sites strategiques, MLL, Pylone, etc.","PASSIVE",
U1938="AKTIVCO DEFAUT GE &amp; POWER Cabinet","PASSIVE",
U1938="AKTIVCO Coupure ENEO &amp; Baisse de tension","PASSIVE",
U1938="Coupure ENEO &amp; Baisse de tension","PASSIVE",
U1938="Defaut GE &amp; POWER Cabinet","PASSIVE",
U1938="Sharing","PASSIVE",
U1938="Sites strategiques &amp; DataCenter","PASSIVE",
U1938="Exclu","Exclu",
U1938="SAT","ACTIVE",
U1938="SPARE-ISSUE","SPARE-ISSUE",
U1938="Fiber CAmtel","ACTIVE",
U1938="Fiber AOF","ACTIVE",
U1938="Projet OCM (HUAWEI)","PLANNED WORKS",
U1938="Projet OCM (NOKIA)","PLANNED WORKS",
U1938="ACCESS-ISSUE","ACCESS-ISSUE",
U1938="Projet OCM (ZTE, NOKIA, autres projets)","PLANNED WORKS",
U1938="No root CAuse","No root cause",
U1938="ODU HS","ACTIVE",
U1938="IP &amp; VLAN","ACTIVE",
U1938="Warehouse HUAWEI","SPARE-ISSUE",
U1938="SPARE-HS","SPARE-ISSUE",
U1938="Power Telco","ACTIVE",U1938="no impacts","no impacts"
),"")</f>
        <v/>
      </c>
      <c r="W1938" s="102"/>
      <c r="X1938" s="102"/>
      <c r="Y1938" s="102"/>
      <c r="Z1938" s="102"/>
      <c r="AA1938" s="102"/>
      <c r="AB1938" s="104" t="s">
        <v>5423</v>
      </c>
      <c r="AC1938" s="9"/>
      <c r="AD1938" s="9"/>
      <c r="AE1938" s="7" t="s">
        <v>5423</v>
      </c>
      <c r="AF1938" s="6"/>
      <c r="AG1938" s="7"/>
      <c r="AH1938" s="3" t="s">
        <v>5423</v>
      </c>
      <c r="AI1938" s="18" t="s">
        <v>5423</v>
      </c>
      <c r="AJ1938" s="18" t="s">
        <v>5423</v>
      </c>
      <c r="AK1938" s="18" t="s">
        <v>5423</v>
      </c>
      <c r="AL1938" s="18" t="s">
        <v>5423</v>
      </c>
      <c r="AM1938" s="18" t="s">
        <v>5423</v>
      </c>
      <c r="AN1938" s="18" t="s">
        <v>5423</v>
      </c>
      <c r="AO1938" s="18" t="s">
        <v>5423</v>
      </c>
      <c r="AP1938" s="18" t="s">
        <v>5423</v>
      </c>
      <c r="AQ1938" s="18" t="s">
        <v>5423</v>
      </c>
      <c r="AR1938" s="18" t="s">
        <v>5423</v>
      </c>
      <c r="AS1938" s="18" t="s">
        <v>5423</v>
      </c>
      <c r="AT1938" s="18" t="s">
        <v>5423</v>
      </c>
      <c r="AU1938" s="9" t="s">
        <v>5423</v>
      </c>
      <c r="AV1938" s="14"/>
      <c r="AW1938" s="14" t="s">
        <v>5423</v>
      </c>
      <c r="AX1938" s="14" t="str">
        <f>_xlfn.XLOOKUP(B1938,'[4]cell downs 18042026 17h'!$B:$B,'[4]cell downs 18042026 17h'!$B:$B,"")</f>
        <v/>
      </c>
      <c r="AY1938" s="14" t="str">
        <f>_xlfn.XLOOKUP(B1938,'[5]Cells Huawei 19042026 15h'!$B:$B,'[5]Cells Huawei 19042026 15h'!$B:$B,"")</f>
        <v/>
      </c>
      <c r="AZ1938" s="105" t="str">
        <f>_xlfn.XLOOKUP(B1938,'INCIDENT-04-23-2026'!E:E,'INCIDENT-04-23-2026'!F:F,"")</f>
        <v/>
      </c>
      <c r="BA1938" s="105" t="str">
        <f>_xlfn.XLOOKUP(B1938,'[6]Eneo 17H'!$C:$C,'[6]Eneo 17H'!$I:$I,"")</f>
        <v/>
      </c>
      <c r="BB1938" s="105" t="str">
        <f>_xlfn.XLOOKUP(B1938,[8]ALL!$B:$B,[8]ALL!$M:$M,"")</f>
        <v/>
      </c>
      <c r="BC1938" s="105" t="str">
        <f>_xlfn.XLOOKUP(B1938,'[6]Eneo 17H'!$C:$C,'[6]Eneo 17H'!$I:$I,"")</f>
        <v/>
      </c>
      <c r="BD1938" s="105" t="str">
        <f>_xlfn.XLOOKUP(B1938,'[7]Eneo 12H'!$C:$C,'[7]Eneo 12H'!$I:$I,"")</f>
        <v/>
      </c>
      <c r="BE1938" s="105" t="s">
        <v>5423</v>
      </c>
    </row>
    <row r="1939" spans="1:57" hidden="1" x14ac:dyDescent="0.3">
      <c r="A1939" s="1" t="s">
        <v>3429</v>
      </c>
      <c r="B1939" s="8" t="s">
        <v>3430</v>
      </c>
      <c r="C1939" s="3" t="str">
        <f>_xlfn.XLOOKUP(B1939,'[1]daily break down'!$D:$D,'[1]daily break down'!$E:$E,"")</f>
        <v>EXTREME-NORD</v>
      </c>
      <c r="D1939" s="1" t="s">
        <v>11</v>
      </c>
      <c r="E1939" s="1" t="s">
        <v>96</v>
      </c>
      <c r="F1939" s="3" t="s">
        <v>55</v>
      </c>
      <c r="G1939" s="1" t="s">
        <v>3356</v>
      </c>
      <c r="H1939" s="25" t="str">
        <f>_xlfn.XLOOKUP(B1939,[2]CALCULATION!$B:$B,[2]CALCULATION!$H:$H,"")</f>
        <v>HUAWEI</v>
      </c>
      <c r="I1939" s="23">
        <v>3.6348246312419206</v>
      </c>
      <c r="J1939" s="23">
        <v>0</v>
      </c>
      <c r="K1939" s="23">
        <v>0</v>
      </c>
      <c r="L1939" s="23">
        <v>1.0239118462016992</v>
      </c>
      <c r="M1939" s="23">
        <v>2.1473434294144678</v>
      </c>
      <c r="N1939" s="23">
        <v>3.735360967717082</v>
      </c>
      <c r="O1939" s="23">
        <v>6.4545148430655799E-2</v>
      </c>
      <c r="P1939" s="103" t="s">
        <v>6554</v>
      </c>
      <c r="Q1939" s="36" t="s">
        <v>6552</v>
      </c>
      <c r="R1939" s="36"/>
      <c r="S1939" s="35" t="str" cm="1">
        <f t="array" ref="S1939">IFERROR(_xlfn.IFS(
U1939="MPR ISSUE","PDH",
U1939="BSS Hardware Issue","BSS",
U1939="Sites strategiques, MLL, Pylone, etc.","ENVTECH",
U1939="AKTIVCO DEFAUT GE &amp; POWER Cabinet","AKTIVCO",
U1939="AKTIVCO Coupure ENEO &amp; Baisse de tension","AKTIVCO GRID ONLY",
U1939="Coupure ENEO &amp; Baisse de tension","IHS GRID ONLY",
U1939="Defaut GE &amp; POWER Cabinet","IHS",
U1939="Sharing","Partners",
U1939="Sites strategiques &amp; DataCenter","SST &amp; DC",
U1939="Exclu","Exclu",
U1939="SAT","SAT",
U1939="SPARE-ISSUE","SPARE-ISSUE",
U1939="Fiber CAmtel","TRANS_FO_CAMTEL",
U1939="Fiber AOF","Fiber AOF",
U1939="Projet OCM (HUAWEI)","TRAVAUX-HUAWEI",
U1939="Projet OCM (NOKIA)","TRAVAUX-NOKIA",
U1939="ACCESS-ISSUE","ACCESS-ISSUE",
U1939="Projet OCM (ZTE, NOKIA, autres projets)","TRAVAUX OCM",
U1939="No root CAuse","No root cause",
U1939="ODU HS","PDH",
U1939="IP &amp; VLAN","PDH",
U1939="Warehouse HUAWEI","SPARE-ISSUE",
U1939="SPARE-HS","SPARE-ISSUE",
U1939="Power Telco","BSS",U1939="no impacts","no impacts"
),"")</f>
        <v/>
      </c>
      <c r="T1939" s="35" t="str" cm="1">
        <f t="array" ref="T1939">IFERROR(_xlfn.IFS(
U1939="MPR ISSUE","TX ISSUE",
U1939="BSS Hardware Issue","RAN ISSUE",
U1939="Sites strategiques, MLL, Pylone, etc.","ENVTECH",
U1939="AKTIVCO DEFAUT GE &amp; POWER Cabinet","POWER ISSUE",
U1939="AKTIVCO Coupure ENEO &amp; Baisse de tension","POWER ISSUE",
U1939="Coupure ENEO &amp; Baisse de tension","POWER ISSUE",
U1939="Defaut GE &amp; POWER Cabinet","POWER ISSUE",
U1939="Sharing","POWER ISSUE",
U1939="Sites strategiques &amp; DataCenter","POWER ISSUE",
U1939="Exclu","Exclu",
U1939="SAT","TX ISSUE",
U1939="SPARE-ISSUE","SPARE-ISSUE",
U1939="Fiber CAmtel","TX ISSUE",
U1939="Fiber AOF","TX ISSUE",
U1939="Projet OCM (HUAWEI)","TRAVAUX-HUAWEI",
U1939="Projet OCM (NOKIA)","TRAVAUX -NOKIA",
U1939="ACCESS-ISSUE","ACCESS-ISSUE",
U1939="Projet OCM (ZTE, NOKIA, autres projets)","TRAVAUX OCM",
U1939="No root CAuse","No root cause",
U1939="ODU HS","TX ISSUE",
U1939="IP &amp; VLAN","TX ISSUE",
U1939="Warehouse HUAWEI","SPARE-ISSUE",
U1939="SPARE-HS","SPARE-ISSUE",
U1939="Power Telco","RAN ISSUE",U1939="no impacts","no impacts"
),"")</f>
        <v/>
      </c>
      <c r="U1939" s="28"/>
      <c r="V1939" s="35" t="str" cm="1">
        <f t="array" ref="V1939">IFERROR(_xlfn.IFS(
U1939="MPR ISSUE","ACTIVE",
U1939="BSS Hardware Issue","ACTIVE",
U1939="Sites strategiques, MLL, Pylone, etc.","PASSIVE",
U1939="AKTIVCO DEFAUT GE &amp; POWER Cabinet","PASSIVE",
U1939="AKTIVCO Coupure ENEO &amp; Baisse de tension","PASSIVE",
U1939="Coupure ENEO &amp; Baisse de tension","PASSIVE",
U1939="Defaut GE &amp; POWER Cabinet","PASSIVE",
U1939="Sharing","PASSIVE",
U1939="Sites strategiques &amp; DataCenter","PASSIVE",
U1939="Exclu","Exclu",
U1939="SAT","ACTIVE",
U1939="SPARE-ISSUE","SPARE-ISSUE",
U1939="Fiber CAmtel","ACTIVE",
U1939="Fiber AOF","ACTIVE",
U1939="Projet OCM (HUAWEI)","PLANNED WORKS",
U1939="Projet OCM (NOKIA)","PLANNED WORKS",
U1939="ACCESS-ISSUE","ACCESS-ISSUE",
U1939="Projet OCM (ZTE, NOKIA, autres projets)","PLANNED WORKS",
U1939="No root CAuse","No root cause",
U1939="ODU HS","ACTIVE",
U1939="IP &amp; VLAN","ACTIVE",
U1939="Warehouse HUAWEI","SPARE-ISSUE",
U1939="SPARE-HS","SPARE-ISSUE",
U1939="Power Telco","ACTIVE",U1939="no impacts","no impacts"
),"")</f>
        <v/>
      </c>
      <c r="W1939" s="102"/>
      <c r="X1939" s="102"/>
      <c r="Y1939" s="102"/>
      <c r="Z1939" s="102"/>
      <c r="AA1939" s="102"/>
      <c r="AB1939" s="104" t="s">
        <v>5423</v>
      </c>
      <c r="AC1939" s="9"/>
      <c r="AD1939" s="9"/>
      <c r="AE1939" s="7" t="s">
        <v>5423</v>
      </c>
      <c r="AF1939" s="6"/>
      <c r="AG1939" s="7"/>
      <c r="AH1939" s="3" t="s">
        <v>5423</v>
      </c>
      <c r="AI1939" s="18" t="s">
        <v>5423</v>
      </c>
      <c r="AJ1939" s="18" t="s">
        <v>5423</v>
      </c>
      <c r="AK1939" s="18" t="s">
        <v>5423</v>
      </c>
      <c r="AL1939" s="18" t="s">
        <v>5423</v>
      </c>
      <c r="AM1939" s="18" t="s">
        <v>5423</v>
      </c>
      <c r="AN1939" s="18" t="s">
        <v>5423</v>
      </c>
      <c r="AO1939" s="18" t="s">
        <v>5423</v>
      </c>
      <c r="AP1939" s="18" t="s">
        <v>5423</v>
      </c>
      <c r="AQ1939" s="18" t="s">
        <v>5423</v>
      </c>
      <c r="AR1939" s="18" t="s">
        <v>5423</v>
      </c>
      <c r="AS1939" s="18" t="s">
        <v>5423</v>
      </c>
      <c r="AT1939" s="18" t="s">
        <v>5423</v>
      </c>
      <c r="AU1939" s="9" t="s">
        <v>5423</v>
      </c>
      <c r="AV1939" s="14"/>
      <c r="AW1939" s="14" t="s">
        <v>5423</v>
      </c>
      <c r="AX1939" s="14" t="str">
        <f>_xlfn.XLOOKUP(B1939,'[4]cell downs 18042026 17h'!$B:$B,'[4]cell downs 18042026 17h'!$B:$B,"")</f>
        <v/>
      </c>
      <c r="AY1939" s="14" t="str">
        <f>_xlfn.XLOOKUP(B1939,'[5]Cells Huawei 19042026 15h'!$B:$B,'[5]Cells Huawei 19042026 15h'!$B:$B,"")</f>
        <v/>
      </c>
      <c r="AZ1939" s="105" t="str">
        <f>_xlfn.XLOOKUP(B1939,'INCIDENT-04-23-2026'!E:E,'INCIDENT-04-23-2026'!F:F,"")</f>
        <v/>
      </c>
      <c r="BA1939" s="105" t="str">
        <f>_xlfn.XLOOKUP(B1939,'[6]Eneo 17H'!$C:$C,'[6]Eneo 17H'!$I:$I,"")</f>
        <v/>
      </c>
      <c r="BB1939" s="105" t="str">
        <f>_xlfn.XLOOKUP(B1939,[8]ALL!$B:$B,[8]ALL!$M:$M,"")</f>
        <v/>
      </c>
      <c r="BC1939" s="105" t="str">
        <f>_xlfn.XLOOKUP(B1939,'[6]Eneo 17H'!$C:$C,'[6]Eneo 17H'!$I:$I,"")</f>
        <v/>
      </c>
      <c r="BD1939" s="105" t="str">
        <f>_xlfn.XLOOKUP(B1939,'[7]Eneo 12H'!$C:$C,'[7]Eneo 12H'!$I:$I,"")</f>
        <v/>
      </c>
      <c r="BE1939" s="105" t="s">
        <v>5423</v>
      </c>
    </row>
    <row r="1940" spans="1:57" hidden="1" x14ac:dyDescent="0.3">
      <c r="A1940" s="1" t="s">
        <v>3416</v>
      </c>
      <c r="B1940" s="8" t="s">
        <v>3417</v>
      </c>
      <c r="C1940" s="3" t="str">
        <f>_xlfn.XLOOKUP(B1940,'[1]daily break down'!$D:$D,'[1]daily break down'!$E:$E,"")</f>
        <v>Douala</v>
      </c>
      <c r="D1940" s="1" t="s">
        <v>11</v>
      </c>
      <c r="E1940" s="1" t="s">
        <v>12</v>
      </c>
      <c r="F1940" s="3" t="s">
        <v>31</v>
      </c>
      <c r="G1940" s="1" t="s">
        <v>32</v>
      </c>
      <c r="H1940" s="27" t="str">
        <f>_xlfn.XLOOKUP(B1940,[2]CALCULATION!$B:$B,[2]CALCULATION!$H:$H,"")</f>
        <v>ZTE</v>
      </c>
      <c r="I1940" s="23">
        <v>0</v>
      </c>
      <c r="J1940" s="23">
        <v>0</v>
      </c>
      <c r="K1940" s="23">
        <v>0</v>
      </c>
      <c r="L1940" s="23">
        <v>0</v>
      </c>
      <c r="M1940" s="23">
        <v>0</v>
      </c>
      <c r="N1940" s="23">
        <v>0</v>
      </c>
      <c r="O1940" s="23">
        <v>0</v>
      </c>
      <c r="P1940" s="103" t="s">
        <v>6554</v>
      </c>
      <c r="Q1940" s="36" t="s">
        <v>5796</v>
      </c>
      <c r="R1940" s="36"/>
      <c r="S1940" s="35" t="str" cm="1">
        <f t="array" ref="S1940">IFERROR(_xlfn.IFS(
U1940="MPR ISSUE","PDH",
U1940="BSS Hardware Issue","BSS",
U1940="Sites strategiques, MLL, Pylone, etc.","ENVTECH",
U1940="AKTIVCO DEFAUT GE &amp; POWER Cabinet","AKTIVCO",
U1940="AKTIVCO Coupure ENEO &amp; Baisse de tension","AKTIVCO GRID ONLY",
U1940="Coupure ENEO &amp; Baisse de tension","IHS GRID ONLY",
U1940="Defaut GE &amp; POWER Cabinet","IHS",
U1940="Sharing","Partners",
U1940="Sites strategiques &amp; DataCenter","SST &amp; DC",
U1940="Exclu","Exclu",
U1940="SAT","SAT",
U1940="SPARE-ISSUE","SPARE-ISSUE",
U1940="Fiber CAmtel","TRANS_FO_CAMTEL",
U1940="Fiber AOF","Fiber AOF",
U1940="Projet OCM (HUAWEI)","TRAVAUX-HUAWEI",
U1940="Projet OCM (NOKIA)","TRAVAUX-NOKIA",
U1940="ACCESS-ISSUE","ACCESS-ISSUE",
U1940="Projet OCM (ZTE, NOKIA, autres projets)","TRAVAUX OCM",
U1940="No root CAuse","No root cause",
U1940="ODU HS","PDH",
U1940="IP &amp; VLAN","PDH",
U1940="Warehouse HUAWEI","SPARE-ISSUE",
U1940="SPARE-HS","SPARE-ISSUE",
U1940="Power Telco","BSS",U1940="no impacts","no impacts"
),"")</f>
        <v/>
      </c>
      <c r="T1940" s="35" t="str" cm="1">
        <f t="array" ref="T1940">IFERROR(_xlfn.IFS(
U1940="MPR ISSUE","TX ISSUE",
U1940="BSS Hardware Issue","RAN ISSUE",
U1940="Sites strategiques, MLL, Pylone, etc.","ENVTECH",
U1940="AKTIVCO DEFAUT GE &amp; POWER Cabinet","POWER ISSUE",
U1940="AKTIVCO Coupure ENEO &amp; Baisse de tension","POWER ISSUE",
U1940="Coupure ENEO &amp; Baisse de tension","POWER ISSUE",
U1940="Defaut GE &amp; POWER Cabinet","POWER ISSUE",
U1940="Sharing","POWER ISSUE",
U1940="Sites strategiques &amp; DataCenter","POWER ISSUE",
U1940="Exclu","Exclu",
U1940="SAT","TX ISSUE",
U1940="SPARE-ISSUE","SPARE-ISSUE",
U1940="Fiber CAmtel","TX ISSUE",
U1940="Fiber AOF","TX ISSUE",
U1940="Projet OCM (HUAWEI)","TRAVAUX-HUAWEI",
U1940="Projet OCM (NOKIA)","TRAVAUX -NOKIA",
U1940="ACCESS-ISSUE","ACCESS-ISSUE",
U1940="Projet OCM (ZTE, NOKIA, autres projets)","TRAVAUX OCM",
U1940="No root CAuse","No root cause",
U1940="ODU HS","TX ISSUE",
U1940="IP &amp; VLAN","TX ISSUE",
U1940="Warehouse HUAWEI","SPARE-ISSUE",
U1940="SPARE-HS","SPARE-ISSUE",
U1940="Power Telco","RAN ISSUE",U1940="no impacts","no impacts"
),"")</f>
        <v/>
      </c>
      <c r="U1940" s="28"/>
      <c r="V1940" s="35" t="str" cm="1">
        <f t="array" ref="V1940">IFERROR(_xlfn.IFS(
U1940="MPR ISSUE","ACTIVE",
U1940="BSS Hardware Issue","ACTIVE",
U1940="Sites strategiques, MLL, Pylone, etc.","PASSIVE",
U1940="AKTIVCO DEFAUT GE &amp; POWER Cabinet","PASSIVE",
U1940="AKTIVCO Coupure ENEO &amp; Baisse de tension","PASSIVE",
U1940="Coupure ENEO &amp; Baisse de tension","PASSIVE",
U1940="Defaut GE &amp; POWER Cabinet","PASSIVE",
U1940="Sharing","PASSIVE",
U1940="Sites strategiques &amp; DataCenter","PASSIVE",
U1940="Exclu","Exclu",
U1940="SAT","ACTIVE",
U1940="SPARE-ISSUE","SPARE-ISSUE",
U1940="Fiber CAmtel","ACTIVE",
U1940="Fiber AOF","ACTIVE",
U1940="Projet OCM (HUAWEI)","PLANNED WORKS",
U1940="Projet OCM (NOKIA)","PLANNED WORKS",
U1940="ACCESS-ISSUE","ACCESS-ISSUE",
U1940="Projet OCM (ZTE, NOKIA, autres projets)","PLANNED WORKS",
U1940="No root CAuse","No root cause",
U1940="ODU HS","ACTIVE",
U1940="IP &amp; VLAN","ACTIVE",
U1940="Warehouse HUAWEI","SPARE-ISSUE",
U1940="SPARE-HS","SPARE-ISSUE",
U1940="Power Telco","ACTIVE",U1940="no impacts","no impacts"
),"")</f>
        <v/>
      </c>
      <c r="W1940" s="102"/>
      <c r="X1940" s="102"/>
      <c r="Y1940" s="102"/>
      <c r="Z1940" s="102"/>
      <c r="AA1940" s="102"/>
      <c r="AB1940" s="104" t="s">
        <v>5423</v>
      </c>
      <c r="AC1940" s="9"/>
      <c r="AD1940" s="9"/>
      <c r="AE1940" s="7" t="s">
        <v>5423</v>
      </c>
      <c r="AF1940" s="6"/>
      <c r="AG1940" s="7"/>
      <c r="AH1940" s="3" t="s">
        <v>5423</v>
      </c>
      <c r="AI1940" s="18" t="s">
        <v>5423</v>
      </c>
      <c r="AJ1940" s="18" t="s">
        <v>5423</v>
      </c>
      <c r="AK1940" s="18" t="s">
        <v>5423</v>
      </c>
      <c r="AL1940" s="18" t="s">
        <v>5423</v>
      </c>
      <c r="AM1940" s="18" t="s">
        <v>5423</v>
      </c>
      <c r="AN1940" s="18" t="s">
        <v>5423</v>
      </c>
      <c r="AO1940" s="18" t="s">
        <v>5423</v>
      </c>
      <c r="AP1940" s="18" t="s">
        <v>5423</v>
      </c>
      <c r="AQ1940" s="18" t="s">
        <v>5423</v>
      </c>
      <c r="AR1940" s="18" t="s">
        <v>5423</v>
      </c>
      <c r="AS1940" s="18" t="s">
        <v>5423</v>
      </c>
      <c r="AT1940" s="18" t="s">
        <v>5423</v>
      </c>
      <c r="AU1940" s="9" t="s">
        <v>5423</v>
      </c>
      <c r="AV1940" s="14"/>
      <c r="AW1940" s="14" t="s">
        <v>5423</v>
      </c>
      <c r="AX1940" s="14" t="str">
        <f>_xlfn.XLOOKUP(B1940,'[4]cell downs 18042026 17h'!$B:$B,'[4]cell downs 18042026 17h'!$B:$B,"")</f>
        <v/>
      </c>
      <c r="AY1940" s="14" t="str">
        <f>_xlfn.XLOOKUP(B1940,'[5]Cells Huawei 19042026 15h'!$B:$B,'[5]Cells Huawei 19042026 15h'!$B:$B,"")</f>
        <v/>
      </c>
      <c r="AZ1940" s="105" t="str">
        <f>_xlfn.XLOOKUP(B1940,'INCIDENT-04-23-2026'!E:E,'INCIDENT-04-23-2026'!F:F,"")</f>
        <v/>
      </c>
      <c r="BA1940" s="105" t="str">
        <f>_xlfn.XLOOKUP(B1940,'[6]Eneo 17H'!$C:$C,'[6]Eneo 17H'!$I:$I,"")</f>
        <v/>
      </c>
      <c r="BB1940" s="105" t="str">
        <f>_xlfn.XLOOKUP(B1940,[8]ALL!$B:$B,[8]ALL!$M:$M,"")</f>
        <v/>
      </c>
      <c r="BC1940" s="105" t="str">
        <f>_xlfn.XLOOKUP(B1940,'[6]Eneo 17H'!$C:$C,'[6]Eneo 17H'!$I:$I,"")</f>
        <v/>
      </c>
      <c r="BD1940" s="105" t="str">
        <f>_xlfn.XLOOKUP(B1940,'[7]Eneo 12H'!$C:$C,'[7]Eneo 12H'!$I:$I,"")</f>
        <v/>
      </c>
      <c r="BE1940" s="105" t="s">
        <v>5423</v>
      </c>
    </row>
    <row r="1941" spans="1:57" hidden="1" x14ac:dyDescent="0.3">
      <c r="A1941" s="1" t="s">
        <v>3462</v>
      </c>
      <c r="B1941" s="8" t="s">
        <v>3463</v>
      </c>
      <c r="C1941" s="3" t="str">
        <f>_xlfn.XLOOKUP(B1941,'[1]daily break down'!$D:$D,'[1]daily break down'!$E:$E,"")</f>
        <v>SUD-OUEST</v>
      </c>
      <c r="D1941" s="1" t="s">
        <v>11</v>
      </c>
      <c r="E1941" s="1" t="s">
        <v>12</v>
      </c>
      <c r="F1941" s="3" t="s">
        <v>13</v>
      </c>
      <c r="G1941" s="1" t="s">
        <v>3462</v>
      </c>
      <c r="H1941" s="25" t="str">
        <f>_xlfn.XLOOKUP(B1941,[2]CALCULATION!$B:$B,[2]CALCULATION!$H:$H,"")</f>
        <v>Huawei</v>
      </c>
      <c r="I1941" s="23">
        <v>8.9175391586979543E-5</v>
      </c>
      <c r="J1941" s="23">
        <v>0</v>
      </c>
      <c r="K1941" s="23">
        <v>0</v>
      </c>
      <c r="L1941" s="23">
        <v>0</v>
      </c>
      <c r="M1941" s="23">
        <v>0</v>
      </c>
      <c r="N1941" s="23">
        <v>0</v>
      </c>
      <c r="O1941" s="23">
        <v>0</v>
      </c>
      <c r="P1941" s="103" t="s">
        <v>6554</v>
      </c>
      <c r="Q1941" s="36" t="s">
        <v>6552</v>
      </c>
      <c r="R1941" s="36"/>
      <c r="S1941" s="35" t="str" cm="1">
        <f t="array" ref="S1941">IFERROR(_xlfn.IFS(
U1941="MPR ISSUE","PDH",
U1941="BSS Hardware Issue","BSS",
U1941="Sites strategiques, MLL, Pylone, etc.","ENVTECH",
U1941="AKTIVCO DEFAUT GE &amp; POWER Cabinet","AKTIVCO",
U1941="AKTIVCO Coupure ENEO &amp; Baisse de tension","AKTIVCO GRID ONLY",
U1941="Coupure ENEO &amp; Baisse de tension","IHS GRID ONLY",
U1941="Defaut GE &amp; POWER Cabinet","IHS",
U1941="Sharing","Partners",
U1941="Sites strategiques &amp; DataCenter","SST &amp; DC",
U1941="Exclu","Exclu",
U1941="SAT","SAT",
U1941="SPARE-ISSUE","SPARE-ISSUE",
U1941="Fiber CAmtel","TRANS_FO_CAMTEL",
U1941="Fiber AOF","Fiber AOF",
U1941="Projet OCM (HUAWEI)","TRAVAUX-HUAWEI",
U1941="Projet OCM (NOKIA)","TRAVAUX-NOKIA",
U1941="ACCESS-ISSUE","ACCESS-ISSUE",
U1941="Projet OCM (ZTE, NOKIA, autres projets)","TRAVAUX OCM",
U1941="No root CAuse","No root cause",
U1941="ODU HS","PDH",
U1941="IP &amp; VLAN","PDH",
U1941="Warehouse HUAWEI","SPARE-ISSUE",
U1941="SPARE-HS","SPARE-ISSUE",
U1941="Power Telco","BSS",U1941="no impacts","no impacts"
),"")</f>
        <v/>
      </c>
      <c r="T1941" s="35" t="str" cm="1">
        <f t="array" ref="T1941">IFERROR(_xlfn.IFS(
U1941="MPR ISSUE","TX ISSUE",
U1941="BSS Hardware Issue","RAN ISSUE",
U1941="Sites strategiques, MLL, Pylone, etc.","ENVTECH",
U1941="AKTIVCO DEFAUT GE &amp; POWER Cabinet","POWER ISSUE",
U1941="AKTIVCO Coupure ENEO &amp; Baisse de tension","POWER ISSUE",
U1941="Coupure ENEO &amp; Baisse de tension","POWER ISSUE",
U1941="Defaut GE &amp; POWER Cabinet","POWER ISSUE",
U1941="Sharing","POWER ISSUE",
U1941="Sites strategiques &amp; DataCenter","POWER ISSUE",
U1941="Exclu","Exclu",
U1941="SAT","TX ISSUE",
U1941="SPARE-ISSUE","SPARE-ISSUE",
U1941="Fiber CAmtel","TX ISSUE",
U1941="Fiber AOF","TX ISSUE",
U1941="Projet OCM (HUAWEI)","TRAVAUX-HUAWEI",
U1941="Projet OCM (NOKIA)","TRAVAUX -NOKIA",
U1941="ACCESS-ISSUE","ACCESS-ISSUE",
U1941="Projet OCM (ZTE, NOKIA, autres projets)","TRAVAUX OCM",
U1941="No root CAuse","No root cause",
U1941="ODU HS","TX ISSUE",
U1941="IP &amp; VLAN","TX ISSUE",
U1941="Warehouse HUAWEI","SPARE-ISSUE",
U1941="SPARE-HS","SPARE-ISSUE",
U1941="Power Telco","RAN ISSUE",U1941="no impacts","no impacts"
),"")</f>
        <v/>
      </c>
      <c r="U1941" s="28"/>
      <c r="V1941" s="35" t="str" cm="1">
        <f t="array" ref="V1941">IFERROR(_xlfn.IFS(
U1941="MPR ISSUE","ACTIVE",
U1941="BSS Hardware Issue","ACTIVE",
U1941="Sites strategiques, MLL, Pylone, etc.","PASSIVE",
U1941="AKTIVCO DEFAUT GE &amp; POWER Cabinet","PASSIVE",
U1941="AKTIVCO Coupure ENEO &amp; Baisse de tension","PASSIVE",
U1941="Coupure ENEO &amp; Baisse de tension","PASSIVE",
U1941="Defaut GE &amp; POWER Cabinet","PASSIVE",
U1941="Sharing","PASSIVE",
U1941="Sites strategiques &amp; DataCenter","PASSIVE",
U1941="Exclu","Exclu",
U1941="SAT","ACTIVE",
U1941="SPARE-ISSUE","SPARE-ISSUE",
U1941="Fiber CAmtel","ACTIVE",
U1941="Fiber AOF","ACTIVE",
U1941="Projet OCM (HUAWEI)","PLANNED WORKS",
U1941="Projet OCM (NOKIA)","PLANNED WORKS",
U1941="ACCESS-ISSUE","ACCESS-ISSUE",
U1941="Projet OCM (ZTE, NOKIA, autres projets)","PLANNED WORKS",
U1941="No root CAuse","No root cause",
U1941="ODU HS","ACTIVE",
U1941="IP &amp; VLAN","ACTIVE",
U1941="Warehouse HUAWEI","SPARE-ISSUE",
U1941="SPARE-HS","SPARE-ISSUE",
U1941="Power Telco","ACTIVE",U1941="no impacts","no impacts"
),"")</f>
        <v/>
      </c>
      <c r="W1941" s="102"/>
      <c r="X1941" s="102"/>
      <c r="Y1941" s="102"/>
      <c r="Z1941" s="102"/>
      <c r="AA1941" s="102"/>
      <c r="AB1941" s="104" t="s">
        <v>5423</v>
      </c>
      <c r="AC1941" s="9"/>
      <c r="AD1941" s="9"/>
      <c r="AE1941" s="7" t="s">
        <v>5423</v>
      </c>
      <c r="AF1941" s="6"/>
      <c r="AG1941" s="7"/>
      <c r="AH1941" s="3" t="s">
        <v>5423</v>
      </c>
      <c r="AI1941" s="18" t="s">
        <v>5423</v>
      </c>
      <c r="AJ1941" s="18" t="s">
        <v>5423</v>
      </c>
      <c r="AK1941" s="18" t="s">
        <v>5423</v>
      </c>
      <c r="AL1941" s="18" t="s">
        <v>5423</v>
      </c>
      <c r="AM1941" s="18" t="s">
        <v>5423</v>
      </c>
      <c r="AN1941" s="18" t="s">
        <v>5423</v>
      </c>
      <c r="AO1941" s="18" t="s">
        <v>5423</v>
      </c>
      <c r="AP1941" s="18" t="s">
        <v>5423</v>
      </c>
      <c r="AQ1941" s="18" t="s">
        <v>5423</v>
      </c>
      <c r="AR1941" s="18" t="s">
        <v>5423</v>
      </c>
      <c r="AS1941" s="18" t="s">
        <v>5423</v>
      </c>
      <c r="AT1941" s="18" t="s">
        <v>5423</v>
      </c>
      <c r="AU1941" s="9" t="s">
        <v>5423</v>
      </c>
      <c r="AV1941" s="14"/>
      <c r="AW1941" s="14" t="s">
        <v>5423</v>
      </c>
      <c r="AX1941" s="14" t="str">
        <f>_xlfn.XLOOKUP(B1941,'[4]cell downs 18042026 17h'!$B:$B,'[4]cell downs 18042026 17h'!$B:$B,"")</f>
        <v/>
      </c>
      <c r="AY1941" s="14" t="str">
        <f>_xlfn.XLOOKUP(B1941,'[5]Cells Huawei 19042026 15h'!$B:$B,'[5]Cells Huawei 19042026 15h'!$B:$B,"")</f>
        <v/>
      </c>
      <c r="AZ1941" s="105" t="str">
        <f>_xlfn.XLOOKUP(B1941,'INCIDENT-04-23-2026'!E:E,'INCIDENT-04-23-2026'!F:F,"")</f>
        <v/>
      </c>
      <c r="BA1941" s="105" t="str">
        <f>_xlfn.XLOOKUP(B1941,'[6]Eneo 17H'!$C:$C,'[6]Eneo 17H'!$I:$I,"")</f>
        <v/>
      </c>
      <c r="BB1941" s="105" t="str">
        <f>_xlfn.XLOOKUP(B1941,[8]ALL!$B:$B,[8]ALL!$M:$M,"")</f>
        <v/>
      </c>
      <c r="BC1941" s="105" t="str">
        <f>_xlfn.XLOOKUP(B1941,'[6]Eneo 17H'!$C:$C,'[6]Eneo 17H'!$I:$I,"")</f>
        <v/>
      </c>
      <c r="BD1941" s="105" t="str">
        <f>_xlfn.XLOOKUP(B1941,'[7]Eneo 12H'!$C:$C,'[7]Eneo 12H'!$I:$I,"")</f>
        <v/>
      </c>
      <c r="BE1941" s="105" t="s">
        <v>5423</v>
      </c>
    </row>
    <row r="1942" spans="1:57" hidden="1" x14ac:dyDescent="0.3">
      <c r="A1942" s="1" t="s">
        <v>3468</v>
      </c>
      <c r="B1942" s="8" t="s">
        <v>3469</v>
      </c>
      <c r="C1942" s="3" t="str">
        <f>_xlfn.XLOOKUP(B1942,'[1]daily break down'!$D:$D,'[1]daily break down'!$E:$E,"")</f>
        <v>EXTREME-NORD</v>
      </c>
      <c r="D1942" s="1" t="s">
        <v>11</v>
      </c>
      <c r="E1942" s="1" t="s">
        <v>83</v>
      </c>
      <c r="F1942" s="3" t="s">
        <v>55</v>
      </c>
      <c r="G1942" s="1" t="s">
        <v>3470</v>
      </c>
      <c r="H1942" s="25" t="str">
        <f>_xlfn.XLOOKUP(B1942,[2]CALCULATION!$B:$B,[2]CALCULATION!$H:$H,"")</f>
        <v>HUAWEI</v>
      </c>
      <c r="I1942" s="23">
        <v>2.1502862173368378</v>
      </c>
      <c r="J1942" s="23">
        <v>3.0819015332460129</v>
      </c>
      <c r="K1942" s="23">
        <v>3.2307352618046807</v>
      </c>
      <c r="L1942" s="23">
        <v>3.0819015332460129</v>
      </c>
      <c r="M1942" s="23">
        <v>3.0819015332460129</v>
      </c>
      <c r="N1942" s="23">
        <v>3.0819015332460129</v>
      </c>
      <c r="O1942" s="23">
        <v>3.0819015332460129</v>
      </c>
      <c r="P1942" s="103" t="s">
        <v>6553</v>
      </c>
      <c r="Q1942" s="36" t="s">
        <v>6552</v>
      </c>
      <c r="R1942" s="36"/>
      <c r="S1942" s="35" t="str" cm="1">
        <f t="array" ref="S1942">IFERROR(_xlfn.IFS(
U1942="MPR ISSUE","PDH",
U1942="BSS Hardware Issue","BSS",
U1942="Sites strategiques, MLL, Pylone, etc.","ENVTECH",
U1942="AKTIVCO DEFAUT GE &amp; POWER Cabinet","AKTIVCO",
U1942="AKTIVCO Coupure ENEO &amp; Baisse de tension","AKTIVCO GRID ONLY",
U1942="Coupure ENEO &amp; Baisse de tension","IHS GRID ONLY",
U1942="Defaut GE &amp; POWER Cabinet","IHS",
U1942="Sharing","Partners",
U1942="Sites strategiques &amp; DataCenter","SST &amp; DC",
U1942="Exclu","Exclu",
U1942="SAT","SAT",
U1942="SPARE-ISSUE","SPARE-ISSUE",
U1942="Fiber CAmtel","TRANS_FO_CAMTEL",
U1942="Fiber AOF","Fiber AOF",
U1942="Projet OCM (HUAWEI)","TRAVAUX-HUAWEI",
U1942="Projet OCM (NOKIA)","TRAVAUX-NOKIA",
U1942="ACCESS-ISSUE","ACCESS-ISSUE",
U1942="Projet OCM (ZTE, NOKIA, autres projets)","TRAVAUX OCM",
U1942="No root CAuse","No root cause",
U1942="ODU HS","PDH",
U1942="IP &amp; VLAN","PDH",
U1942="Warehouse HUAWEI","SPARE-ISSUE",
U1942="SPARE-HS","SPARE-ISSUE",
U1942="Power Telco","BSS",U1942="no impacts","no impacts"
),"")</f>
        <v/>
      </c>
      <c r="T1942" s="35" t="str" cm="1">
        <f t="array" ref="T1942">IFERROR(_xlfn.IFS(
U1942="MPR ISSUE","TX ISSUE",
U1942="BSS Hardware Issue","RAN ISSUE",
U1942="Sites strategiques, MLL, Pylone, etc.","ENVTECH",
U1942="AKTIVCO DEFAUT GE &amp; POWER Cabinet","POWER ISSUE",
U1942="AKTIVCO Coupure ENEO &amp; Baisse de tension","POWER ISSUE",
U1942="Coupure ENEO &amp; Baisse de tension","POWER ISSUE",
U1942="Defaut GE &amp; POWER Cabinet","POWER ISSUE",
U1942="Sharing","POWER ISSUE",
U1942="Sites strategiques &amp; DataCenter","POWER ISSUE",
U1942="Exclu","Exclu",
U1942="SAT","TX ISSUE",
U1942="SPARE-ISSUE","SPARE-ISSUE",
U1942="Fiber CAmtel","TX ISSUE",
U1942="Fiber AOF","TX ISSUE",
U1942="Projet OCM (HUAWEI)","TRAVAUX-HUAWEI",
U1942="Projet OCM (NOKIA)","TRAVAUX -NOKIA",
U1942="ACCESS-ISSUE","ACCESS-ISSUE",
U1942="Projet OCM (ZTE, NOKIA, autres projets)","TRAVAUX OCM",
U1942="No root CAuse","No root cause",
U1942="ODU HS","TX ISSUE",
U1942="IP &amp; VLAN","TX ISSUE",
U1942="Warehouse HUAWEI","SPARE-ISSUE",
U1942="SPARE-HS","SPARE-ISSUE",
U1942="Power Telco","RAN ISSUE",U1942="no impacts","no impacts"
),"")</f>
        <v/>
      </c>
      <c r="U1942" s="28"/>
      <c r="V1942" s="35" t="str" cm="1">
        <f t="array" ref="V1942">IFERROR(_xlfn.IFS(
U1942="MPR ISSUE","ACTIVE",
U1942="BSS Hardware Issue","ACTIVE",
U1942="Sites strategiques, MLL, Pylone, etc.","PASSIVE",
U1942="AKTIVCO DEFAUT GE &amp; POWER Cabinet","PASSIVE",
U1942="AKTIVCO Coupure ENEO &amp; Baisse de tension","PASSIVE",
U1942="Coupure ENEO &amp; Baisse de tension","PASSIVE",
U1942="Defaut GE &amp; POWER Cabinet","PASSIVE",
U1942="Sharing","PASSIVE",
U1942="Sites strategiques &amp; DataCenter","PASSIVE",
U1942="Exclu","Exclu",
U1942="SAT","ACTIVE",
U1942="SPARE-ISSUE","SPARE-ISSUE",
U1942="Fiber CAmtel","ACTIVE",
U1942="Fiber AOF","ACTIVE",
U1942="Projet OCM (HUAWEI)","PLANNED WORKS",
U1942="Projet OCM (NOKIA)","PLANNED WORKS",
U1942="ACCESS-ISSUE","ACCESS-ISSUE",
U1942="Projet OCM (ZTE, NOKIA, autres projets)","PLANNED WORKS",
U1942="No root CAuse","No root cause",
U1942="ODU HS","ACTIVE",
U1942="IP &amp; VLAN","ACTIVE",
U1942="Warehouse HUAWEI","SPARE-ISSUE",
U1942="SPARE-HS","SPARE-ISSUE",
U1942="Power Telco","ACTIVE",U1942="no impacts","no impacts"
),"")</f>
        <v/>
      </c>
      <c r="W1942" s="102"/>
      <c r="X1942" s="102"/>
      <c r="Y1942" s="102"/>
      <c r="Z1942" s="102"/>
      <c r="AA1942" s="102"/>
      <c r="AB1942" s="104" t="s">
        <v>5423</v>
      </c>
      <c r="AC1942" s="9"/>
      <c r="AD1942" s="9"/>
      <c r="AE1942" s="7" t="s">
        <v>5423</v>
      </c>
      <c r="AF1942" s="6"/>
      <c r="AG1942" s="7"/>
      <c r="AH1942" s="3" t="s">
        <v>5423</v>
      </c>
      <c r="AI1942" s="18" t="s">
        <v>5423</v>
      </c>
      <c r="AJ1942" s="18" t="s">
        <v>5423</v>
      </c>
      <c r="AK1942" s="18" t="s">
        <v>5423</v>
      </c>
      <c r="AL1942" s="18" t="s">
        <v>5423</v>
      </c>
      <c r="AM1942" s="18" t="s">
        <v>5423</v>
      </c>
      <c r="AN1942" s="18" t="s">
        <v>5423</v>
      </c>
      <c r="AO1942" s="18" t="s">
        <v>5423</v>
      </c>
      <c r="AP1942" s="18" t="s">
        <v>5423</v>
      </c>
      <c r="AQ1942" s="18" t="s">
        <v>5423</v>
      </c>
      <c r="AR1942" s="18" t="s">
        <v>5423</v>
      </c>
      <c r="AS1942" s="18" t="s">
        <v>5423</v>
      </c>
      <c r="AT1942" s="18" t="s">
        <v>5423</v>
      </c>
      <c r="AU1942" s="9" t="s">
        <v>5423</v>
      </c>
      <c r="AV1942" s="14"/>
      <c r="AW1942" s="14" t="s">
        <v>5423</v>
      </c>
      <c r="AX1942" s="14" t="str">
        <f>_xlfn.XLOOKUP(B1942,'[4]cell downs 18042026 17h'!$B:$B,'[4]cell downs 18042026 17h'!$B:$B,"")</f>
        <v/>
      </c>
      <c r="AY1942" s="14" t="str">
        <f>_xlfn.XLOOKUP(B1942,'[5]Cells Huawei 19042026 15h'!$B:$B,'[5]Cells Huawei 19042026 15h'!$B:$B,"")</f>
        <v/>
      </c>
      <c r="AZ1942" s="105" t="str">
        <f>_xlfn.XLOOKUP(B1942,'INCIDENT-04-23-2026'!E:E,'INCIDENT-04-23-2026'!F:F,"")</f>
        <v/>
      </c>
      <c r="BA1942" s="105" t="str">
        <f>_xlfn.XLOOKUP(B1942,'[6]Eneo 17H'!$C:$C,'[6]Eneo 17H'!$I:$I,"")</f>
        <v/>
      </c>
      <c r="BB1942" s="105" t="str">
        <f>_xlfn.XLOOKUP(B1942,[8]ALL!$B:$B,[8]ALL!$M:$M,"")</f>
        <v/>
      </c>
      <c r="BC1942" s="105" t="str">
        <f>_xlfn.XLOOKUP(B1942,'[6]Eneo 17H'!$C:$C,'[6]Eneo 17H'!$I:$I,"")</f>
        <v/>
      </c>
      <c r="BD1942" s="105" t="str">
        <f>_xlfn.XLOOKUP(B1942,'[7]Eneo 12H'!$C:$C,'[7]Eneo 12H'!$I:$I,"")</f>
        <v/>
      </c>
      <c r="BE1942" s="105">
        <v>0</v>
      </c>
    </row>
    <row r="1943" spans="1:57" hidden="1" x14ac:dyDescent="0.3">
      <c r="A1943" s="1" t="s">
        <v>3473</v>
      </c>
      <c r="B1943" s="8" t="s">
        <v>3474</v>
      </c>
      <c r="C1943" s="3" t="str">
        <f>_xlfn.XLOOKUP(B1943,'[1]daily break down'!$D:$D,'[1]daily break down'!$E:$E,"")</f>
        <v>Bafoussam</v>
      </c>
      <c r="D1943" s="1" t="s">
        <v>11</v>
      </c>
      <c r="E1943" s="1" t="s">
        <v>12</v>
      </c>
      <c r="F1943" s="3" t="s">
        <v>102</v>
      </c>
      <c r="G1943" s="1" t="s">
        <v>299</v>
      </c>
      <c r="H1943" s="25" t="str">
        <f>_xlfn.XLOOKUP(B1943,[2]CALCULATION!$B:$B,[2]CALCULATION!$H:$H,"")</f>
        <v>Huawei</v>
      </c>
      <c r="I1943" s="23">
        <v>0</v>
      </c>
      <c r="J1943" s="23">
        <v>0</v>
      </c>
      <c r="K1943" s="23">
        <v>0</v>
      </c>
      <c r="L1943" s="23">
        <v>0</v>
      </c>
      <c r="M1943" s="23">
        <v>0</v>
      </c>
      <c r="N1943" s="23">
        <v>0</v>
      </c>
      <c r="O1943" s="23">
        <v>0</v>
      </c>
      <c r="P1943" s="103" t="s">
        <v>6554</v>
      </c>
      <c r="Q1943" s="36" t="s">
        <v>5796</v>
      </c>
      <c r="R1943" s="36"/>
      <c r="S1943" s="35" t="str" cm="1">
        <f t="array" ref="S1943">IFERROR(_xlfn.IFS(
U1943="MPR ISSUE","PDH",
U1943="BSS Hardware Issue","BSS",
U1943="Sites strategiques, MLL, Pylone, etc.","ENVTECH",
U1943="AKTIVCO DEFAUT GE &amp; POWER Cabinet","AKTIVCO",
U1943="AKTIVCO Coupure ENEO &amp; Baisse de tension","AKTIVCO GRID ONLY",
U1943="Coupure ENEO &amp; Baisse de tension","IHS GRID ONLY",
U1943="Defaut GE &amp; POWER Cabinet","IHS",
U1943="Sharing","Partners",
U1943="Sites strategiques &amp; DataCenter","SST &amp; DC",
U1943="Exclu","Exclu",
U1943="SAT","SAT",
U1943="SPARE-ISSUE","SPARE-ISSUE",
U1943="Fiber CAmtel","TRANS_FO_CAMTEL",
U1943="Fiber AOF","Fiber AOF",
U1943="Projet OCM (HUAWEI)","TRAVAUX-HUAWEI",
U1943="Projet OCM (NOKIA)","TRAVAUX-NOKIA",
U1943="ACCESS-ISSUE","ACCESS-ISSUE",
U1943="Projet OCM (ZTE, NOKIA, autres projets)","TRAVAUX OCM",
U1943="No root CAuse","No root cause",
U1943="ODU HS","PDH",
U1943="IP &amp; VLAN","PDH",
U1943="Warehouse HUAWEI","SPARE-ISSUE",
U1943="SPARE-HS","SPARE-ISSUE",
U1943="Power Telco","BSS",U1943="no impacts","no impacts"
),"")</f>
        <v/>
      </c>
      <c r="T1943" s="35" t="str" cm="1">
        <f t="array" ref="T1943">IFERROR(_xlfn.IFS(
U1943="MPR ISSUE","TX ISSUE",
U1943="BSS Hardware Issue","RAN ISSUE",
U1943="Sites strategiques, MLL, Pylone, etc.","ENVTECH",
U1943="AKTIVCO DEFAUT GE &amp; POWER Cabinet","POWER ISSUE",
U1943="AKTIVCO Coupure ENEO &amp; Baisse de tension","POWER ISSUE",
U1943="Coupure ENEO &amp; Baisse de tension","POWER ISSUE",
U1943="Defaut GE &amp; POWER Cabinet","POWER ISSUE",
U1943="Sharing","POWER ISSUE",
U1943="Sites strategiques &amp; DataCenter","POWER ISSUE",
U1943="Exclu","Exclu",
U1943="SAT","TX ISSUE",
U1943="SPARE-ISSUE","SPARE-ISSUE",
U1943="Fiber CAmtel","TX ISSUE",
U1943="Fiber AOF","TX ISSUE",
U1943="Projet OCM (HUAWEI)","TRAVAUX-HUAWEI",
U1943="Projet OCM (NOKIA)","TRAVAUX -NOKIA",
U1943="ACCESS-ISSUE","ACCESS-ISSUE",
U1943="Projet OCM (ZTE, NOKIA, autres projets)","TRAVAUX OCM",
U1943="No root CAuse","No root cause",
U1943="ODU HS","TX ISSUE",
U1943="IP &amp; VLAN","TX ISSUE",
U1943="Warehouse HUAWEI","SPARE-ISSUE",
U1943="SPARE-HS","SPARE-ISSUE",
U1943="Power Telco","RAN ISSUE",U1943="no impacts","no impacts"
),"")</f>
        <v/>
      </c>
      <c r="U1943" s="28"/>
      <c r="V1943" s="35" t="str" cm="1">
        <f t="array" ref="V1943">IFERROR(_xlfn.IFS(
U1943="MPR ISSUE","ACTIVE",
U1943="BSS Hardware Issue","ACTIVE",
U1943="Sites strategiques, MLL, Pylone, etc.","PASSIVE",
U1943="AKTIVCO DEFAUT GE &amp; POWER Cabinet","PASSIVE",
U1943="AKTIVCO Coupure ENEO &amp; Baisse de tension","PASSIVE",
U1943="Coupure ENEO &amp; Baisse de tension","PASSIVE",
U1943="Defaut GE &amp; POWER Cabinet","PASSIVE",
U1943="Sharing","PASSIVE",
U1943="Sites strategiques &amp; DataCenter","PASSIVE",
U1943="Exclu","Exclu",
U1943="SAT","ACTIVE",
U1943="SPARE-ISSUE","SPARE-ISSUE",
U1943="Fiber CAmtel","ACTIVE",
U1943="Fiber AOF","ACTIVE",
U1943="Projet OCM (HUAWEI)","PLANNED WORKS",
U1943="Projet OCM (NOKIA)","PLANNED WORKS",
U1943="ACCESS-ISSUE","ACCESS-ISSUE",
U1943="Projet OCM (ZTE, NOKIA, autres projets)","PLANNED WORKS",
U1943="No root CAuse","No root cause",
U1943="ODU HS","ACTIVE",
U1943="IP &amp; VLAN","ACTIVE",
U1943="Warehouse HUAWEI","SPARE-ISSUE",
U1943="SPARE-HS","SPARE-ISSUE",
U1943="Power Telco","ACTIVE",U1943="no impacts","no impacts"
),"")</f>
        <v/>
      </c>
      <c r="W1943" s="102"/>
      <c r="X1943" s="102"/>
      <c r="Y1943" s="102"/>
      <c r="Z1943" s="102"/>
      <c r="AA1943" s="102"/>
      <c r="AB1943" s="104" t="s">
        <v>5423</v>
      </c>
      <c r="AC1943" s="9"/>
      <c r="AD1943" s="9"/>
      <c r="AE1943" s="7" t="s">
        <v>5423</v>
      </c>
      <c r="AF1943" s="6"/>
      <c r="AG1943" s="7"/>
      <c r="AH1943" s="3" t="s">
        <v>5423</v>
      </c>
      <c r="AI1943" s="18" t="s">
        <v>5423</v>
      </c>
      <c r="AJ1943" s="18" t="s">
        <v>5423</v>
      </c>
      <c r="AK1943" s="18" t="s">
        <v>5423</v>
      </c>
      <c r="AL1943" s="18" t="s">
        <v>5423</v>
      </c>
      <c r="AM1943" s="18" t="s">
        <v>5423</v>
      </c>
      <c r="AN1943" s="18" t="s">
        <v>5423</v>
      </c>
      <c r="AO1943" s="18" t="s">
        <v>5423</v>
      </c>
      <c r="AP1943" s="18" t="s">
        <v>5423</v>
      </c>
      <c r="AQ1943" s="18" t="s">
        <v>5423</v>
      </c>
      <c r="AR1943" s="18" t="s">
        <v>5423</v>
      </c>
      <c r="AS1943" s="18" t="s">
        <v>5423</v>
      </c>
      <c r="AT1943" s="18" t="s">
        <v>5423</v>
      </c>
      <c r="AU1943" s="9" t="s">
        <v>5423</v>
      </c>
      <c r="AV1943" s="14"/>
      <c r="AW1943" s="14" t="s">
        <v>5423</v>
      </c>
      <c r="AX1943" s="14" t="str">
        <f>_xlfn.XLOOKUP(B1943,'[4]cell downs 18042026 17h'!$B:$B,'[4]cell downs 18042026 17h'!$B:$B,"")</f>
        <v/>
      </c>
      <c r="AY1943" s="14" t="str">
        <f>_xlfn.XLOOKUP(B1943,'[5]Cells Huawei 19042026 15h'!$B:$B,'[5]Cells Huawei 19042026 15h'!$B:$B,"")</f>
        <v/>
      </c>
      <c r="AZ1943" s="105" t="str">
        <f>_xlfn.XLOOKUP(B1943,'INCIDENT-04-23-2026'!E:E,'INCIDENT-04-23-2026'!F:F,"")</f>
        <v/>
      </c>
      <c r="BA1943" s="105" t="str">
        <f>_xlfn.XLOOKUP(B1943,'[6]Eneo 17H'!$C:$C,'[6]Eneo 17H'!$I:$I,"")</f>
        <v/>
      </c>
      <c r="BB1943" s="105" t="str">
        <f>_xlfn.XLOOKUP(B1943,[8]ALL!$B:$B,[8]ALL!$M:$M,"")</f>
        <v/>
      </c>
      <c r="BC1943" s="105" t="str">
        <f>_xlfn.XLOOKUP(B1943,'[6]Eneo 17H'!$C:$C,'[6]Eneo 17H'!$I:$I,"")</f>
        <v/>
      </c>
      <c r="BD1943" s="105" t="str">
        <f>_xlfn.XLOOKUP(B1943,'[7]Eneo 12H'!$C:$C,'[7]Eneo 12H'!$I:$I,"")</f>
        <v/>
      </c>
      <c r="BE1943" s="105" t="s">
        <v>5423</v>
      </c>
    </row>
    <row r="1944" spans="1:57" hidden="1" x14ac:dyDescent="0.3">
      <c r="A1944" s="1" t="s">
        <v>3488</v>
      </c>
      <c r="B1944" s="8" t="s">
        <v>3489</v>
      </c>
      <c r="C1944" s="3" t="str">
        <f>_xlfn.XLOOKUP(B1944,'[1]daily break down'!$D:$D,'[1]daily break down'!$E:$E,"")</f>
        <v>Yaounde</v>
      </c>
      <c r="D1944" s="1" t="s">
        <v>11</v>
      </c>
      <c r="E1944" s="1" t="s">
        <v>12</v>
      </c>
      <c r="F1944" s="3" t="s">
        <v>37</v>
      </c>
      <c r="G1944" s="1" t="s">
        <v>38</v>
      </c>
      <c r="H1944" s="27" t="str">
        <f>_xlfn.XLOOKUP(B1944,[2]CALCULATION!$B:$B,[2]CALCULATION!$H:$H,"")</f>
        <v>ZTE</v>
      </c>
      <c r="I1944" s="23">
        <v>0</v>
      </c>
      <c r="J1944" s="23">
        <v>9.2742407250458962E-3</v>
      </c>
      <c r="K1944" s="23">
        <v>0</v>
      </c>
      <c r="L1944" s="23">
        <v>3.4859552325266199</v>
      </c>
      <c r="M1944" s="23">
        <v>0</v>
      </c>
      <c r="N1944" s="23">
        <v>0</v>
      </c>
      <c r="O1944" s="23">
        <v>3.7863871267831833E-2</v>
      </c>
      <c r="P1944" s="103" t="s">
        <v>6554</v>
      </c>
      <c r="Q1944" s="36" t="s">
        <v>5796</v>
      </c>
      <c r="R1944" s="36"/>
      <c r="S1944" s="35" t="str" cm="1">
        <f t="array" ref="S1944">IFERROR(_xlfn.IFS(
U1944="MPR ISSUE","PDH",
U1944="BSS Hardware Issue","BSS",
U1944="Sites strategiques, MLL, Pylone, etc.","ENVTECH",
U1944="AKTIVCO DEFAUT GE &amp; POWER Cabinet","AKTIVCO",
U1944="AKTIVCO Coupure ENEO &amp; Baisse de tension","AKTIVCO GRID ONLY",
U1944="Coupure ENEO &amp; Baisse de tension","IHS GRID ONLY",
U1944="Defaut GE &amp; POWER Cabinet","IHS",
U1944="Sharing","Partners",
U1944="Sites strategiques &amp; DataCenter","SST &amp; DC",
U1944="Exclu","Exclu",
U1944="SAT","SAT",
U1944="SPARE-ISSUE","SPARE-ISSUE",
U1944="Fiber CAmtel","TRANS_FO_CAMTEL",
U1944="Fiber AOF","Fiber AOF",
U1944="Projet OCM (HUAWEI)","TRAVAUX-HUAWEI",
U1944="Projet OCM (NOKIA)","TRAVAUX-NOKIA",
U1944="ACCESS-ISSUE","ACCESS-ISSUE",
U1944="Projet OCM (ZTE, NOKIA, autres projets)","TRAVAUX OCM",
U1944="No root CAuse","No root cause",
U1944="ODU HS","PDH",
U1944="IP &amp; VLAN","PDH",
U1944="Warehouse HUAWEI","SPARE-ISSUE",
U1944="SPARE-HS","SPARE-ISSUE",
U1944="Power Telco","BSS",U1944="no impacts","no impacts"
),"")</f>
        <v/>
      </c>
      <c r="T1944" s="35" t="str" cm="1">
        <f t="array" ref="T1944">IFERROR(_xlfn.IFS(
U1944="MPR ISSUE","TX ISSUE",
U1944="BSS Hardware Issue","RAN ISSUE",
U1944="Sites strategiques, MLL, Pylone, etc.","ENVTECH",
U1944="AKTIVCO DEFAUT GE &amp; POWER Cabinet","POWER ISSUE",
U1944="AKTIVCO Coupure ENEO &amp; Baisse de tension","POWER ISSUE",
U1944="Coupure ENEO &amp; Baisse de tension","POWER ISSUE",
U1944="Defaut GE &amp; POWER Cabinet","POWER ISSUE",
U1944="Sharing","POWER ISSUE",
U1944="Sites strategiques &amp; DataCenter","POWER ISSUE",
U1944="Exclu","Exclu",
U1944="SAT","TX ISSUE",
U1944="SPARE-ISSUE","SPARE-ISSUE",
U1944="Fiber CAmtel","TX ISSUE",
U1944="Fiber AOF","TX ISSUE",
U1944="Projet OCM (HUAWEI)","TRAVAUX-HUAWEI",
U1944="Projet OCM (NOKIA)","TRAVAUX -NOKIA",
U1944="ACCESS-ISSUE","ACCESS-ISSUE",
U1944="Projet OCM (ZTE, NOKIA, autres projets)","TRAVAUX OCM",
U1944="No root CAuse","No root cause",
U1944="ODU HS","TX ISSUE",
U1944="IP &amp; VLAN","TX ISSUE",
U1944="Warehouse HUAWEI","SPARE-ISSUE",
U1944="SPARE-HS","SPARE-ISSUE",
U1944="Power Telco","RAN ISSUE",U1944="no impacts","no impacts"
),"")</f>
        <v/>
      </c>
      <c r="U1944" s="28"/>
      <c r="V1944" s="35" t="str" cm="1">
        <f t="array" ref="V1944">IFERROR(_xlfn.IFS(
U1944="MPR ISSUE","ACTIVE",
U1944="BSS Hardware Issue","ACTIVE",
U1944="Sites strategiques, MLL, Pylone, etc.","PASSIVE",
U1944="AKTIVCO DEFAUT GE &amp; POWER Cabinet","PASSIVE",
U1944="AKTIVCO Coupure ENEO &amp; Baisse de tension","PASSIVE",
U1944="Coupure ENEO &amp; Baisse de tension","PASSIVE",
U1944="Defaut GE &amp; POWER Cabinet","PASSIVE",
U1944="Sharing","PASSIVE",
U1944="Sites strategiques &amp; DataCenter","PASSIVE",
U1944="Exclu","Exclu",
U1944="SAT","ACTIVE",
U1944="SPARE-ISSUE","SPARE-ISSUE",
U1944="Fiber CAmtel","ACTIVE",
U1944="Fiber AOF","ACTIVE",
U1944="Projet OCM (HUAWEI)","PLANNED WORKS",
U1944="Projet OCM (NOKIA)","PLANNED WORKS",
U1944="ACCESS-ISSUE","ACCESS-ISSUE",
U1944="Projet OCM (ZTE, NOKIA, autres projets)","PLANNED WORKS",
U1944="No root CAuse","No root cause",
U1944="ODU HS","ACTIVE",
U1944="IP &amp; VLAN","ACTIVE",
U1944="Warehouse HUAWEI","SPARE-ISSUE",
U1944="SPARE-HS","SPARE-ISSUE",
U1944="Power Telco","ACTIVE",U1944="no impacts","no impacts"
),"")</f>
        <v/>
      </c>
      <c r="W1944" s="102"/>
      <c r="X1944" s="102"/>
      <c r="Y1944" s="102"/>
      <c r="Z1944" s="102"/>
      <c r="AA1944" s="102"/>
      <c r="AB1944" s="104" t="s">
        <v>5423</v>
      </c>
      <c r="AC1944" s="9"/>
      <c r="AD1944" s="9"/>
      <c r="AE1944" s="7" t="s">
        <v>5423</v>
      </c>
      <c r="AF1944" s="6"/>
      <c r="AG1944" s="7"/>
      <c r="AH1944" s="3" t="s">
        <v>5423</v>
      </c>
      <c r="AI1944" s="18" t="s">
        <v>5423</v>
      </c>
      <c r="AJ1944" s="18" t="s">
        <v>5423</v>
      </c>
      <c r="AK1944" s="18" t="s">
        <v>5423</v>
      </c>
      <c r="AL1944" s="18" t="s">
        <v>5423</v>
      </c>
      <c r="AM1944" s="18" t="s">
        <v>5423</v>
      </c>
      <c r="AN1944" s="18" t="s">
        <v>5423</v>
      </c>
      <c r="AO1944" s="18" t="s">
        <v>5423</v>
      </c>
      <c r="AP1944" s="18" t="s">
        <v>5423</v>
      </c>
      <c r="AQ1944" s="18" t="s">
        <v>5423</v>
      </c>
      <c r="AR1944" s="18" t="s">
        <v>5423</v>
      </c>
      <c r="AS1944" s="18" t="s">
        <v>5423</v>
      </c>
      <c r="AT1944" s="18" t="s">
        <v>5423</v>
      </c>
      <c r="AU1944" s="9" t="s">
        <v>5423</v>
      </c>
      <c r="AV1944" s="14"/>
      <c r="AW1944" s="14" t="s">
        <v>5423</v>
      </c>
      <c r="AX1944" s="14" t="str">
        <f>_xlfn.XLOOKUP(B1944,'[4]cell downs 18042026 17h'!$B:$B,'[4]cell downs 18042026 17h'!$B:$B,"")</f>
        <v/>
      </c>
      <c r="AY1944" s="14" t="str">
        <f>_xlfn.XLOOKUP(B1944,'[5]Cells Huawei 19042026 15h'!$B:$B,'[5]Cells Huawei 19042026 15h'!$B:$B,"")</f>
        <v/>
      </c>
      <c r="AZ1944" s="105" t="str">
        <f>_xlfn.XLOOKUP(B1944,'INCIDENT-04-23-2026'!E:E,'INCIDENT-04-23-2026'!F:F,"")</f>
        <v/>
      </c>
      <c r="BA1944" s="105" t="str">
        <f>_xlfn.XLOOKUP(B1944,'[6]Eneo 17H'!$C:$C,'[6]Eneo 17H'!$I:$I,"")</f>
        <v/>
      </c>
      <c r="BB1944" s="105" t="str">
        <f>_xlfn.XLOOKUP(B1944,[8]ALL!$B:$B,[8]ALL!$M:$M,"")</f>
        <v/>
      </c>
      <c r="BC1944" s="105" t="str">
        <f>_xlfn.XLOOKUP(B1944,'[6]Eneo 17H'!$C:$C,'[6]Eneo 17H'!$I:$I,"")</f>
        <v/>
      </c>
      <c r="BD1944" s="105" t="str">
        <f>_xlfn.XLOOKUP(B1944,'[7]Eneo 12H'!$C:$C,'[7]Eneo 12H'!$I:$I,"")</f>
        <v/>
      </c>
      <c r="BE1944" s="105" t="s">
        <v>7328</v>
      </c>
    </row>
    <row r="1945" spans="1:57" hidden="1" x14ac:dyDescent="0.3">
      <c r="A1945" s="1" t="s">
        <v>3494</v>
      </c>
      <c r="B1945" s="8" t="s">
        <v>3495</v>
      </c>
      <c r="C1945" s="3" t="str">
        <f>_xlfn.XLOOKUP(B1945,'[1]daily break down'!$D:$D,'[1]daily break down'!$E:$E,"")</f>
        <v>Douala</v>
      </c>
      <c r="D1945" s="1" t="s">
        <v>11</v>
      </c>
      <c r="E1945" s="1" t="s">
        <v>12</v>
      </c>
      <c r="F1945" s="3" t="s">
        <v>31</v>
      </c>
      <c r="G1945" s="1" t="s">
        <v>32</v>
      </c>
      <c r="H1945" s="27" t="str">
        <f>_xlfn.XLOOKUP(B1945,[2]CALCULATION!$B:$B,[2]CALCULATION!$H:$H,"")</f>
        <v>ZTE</v>
      </c>
      <c r="I1945" s="23">
        <v>0</v>
      </c>
      <c r="J1945" s="23">
        <v>0</v>
      </c>
      <c r="K1945" s="23">
        <v>0</v>
      </c>
      <c r="L1945" s="23">
        <v>0.4585755336968832</v>
      </c>
      <c r="M1945" s="23">
        <v>0</v>
      </c>
      <c r="N1945" s="23">
        <v>0</v>
      </c>
      <c r="O1945" s="23">
        <v>0</v>
      </c>
      <c r="P1945" s="103" t="s">
        <v>6554</v>
      </c>
      <c r="Q1945" s="36" t="s">
        <v>5796</v>
      </c>
      <c r="R1945" s="36"/>
      <c r="S1945" s="35" t="str" cm="1">
        <f t="array" ref="S1945">IFERROR(_xlfn.IFS(
U1945="MPR ISSUE","PDH",
U1945="BSS Hardware Issue","BSS",
U1945="Sites strategiques, MLL, Pylone, etc.","ENVTECH",
U1945="AKTIVCO DEFAUT GE &amp; POWER Cabinet","AKTIVCO",
U1945="AKTIVCO Coupure ENEO &amp; Baisse de tension","AKTIVCO GRID ONLY",
U1945="Coupure ENEO &amp; Baisse de tension","IHS GRID ONLY",
U1945="Defaut GE &amp; POWER Cabinet","IHS",
U1945="Sharing","Partners",
U1945="Sites strategiques &amp; DataCenter","SST &amp; DC",
U1945="Exclu","Exclu",
U1945="SAT","SAT",
U1945="SPARE-ISSUE","SPARE-ISSUE",
U1945="Fiber CAmtel","TRANS_FO_CAMTEL",
U1945="Fiber AOF","Fiber AOF",
U1945="Projet OCM (HUAWEI)","TRAVAUX-HUAWEI",
U1945="Projet OCM (NOKIA)","TRAVAUX-NOKIA",
U1945="ACCESS-ISSUE","ACCESS-ISSUE",
U1945="Projet OCM (ZTE, NOKIA, autres projets)","TRAVAUX OCM",
U1945="No root CAuse","No root cause",
U1945="ODU HS","PDH",
U1945="IP &amp; VLAN","PDH",
U1945="Warehouse HUAWEI","SPARE-ISSUE",
U1945="SPARE-HS","SPARE-ISSUE",
U1945="Power Telco","BSS",U1945="no impacts","no impacts"
),"")</f>
        <v/>
      </c>
      <c r="T1945" s="35" t="str" cm="1">
        <f t="array" ref="T1945">IFERROR(_xlfn.IFS(
U1945="MPR ISSUE","TX ISSUE",
U1945="BSS Hardware Issue","RAN ISSUE",
U1945="Sites strategiques, MLL, Pylone, etc.","ENVTECH",
U1945="AKTIVCO DEFAUT GE &amp; POWER Cabinet","POWER ISSUE",
U1945="AKTIVCO Coupure ENEO &amp; Baisse de tension","POWER ISSUE",
U1945="Coupure ENEO &amp; Baisse de tension","POWER ISSUE",
U1945="Defaut GE &amp; POWER Cabinet","POWER ISSUE",
U1945="Sharing","POWER ISSUE",
U1945="Sites strategiques &amp; DataCenter","POWER ISSUE",
U1945="Exclu","Exclu",
U1945="SAT","TX ISSUE",
U1945="SPARE-ISSUE","SPARE-ISSUE",
U1945="Fiber CAmtel","TX ISSUE",
U1945="Fiber AOF","TX ISSUE",
U1945="Projet OCM (HUAWEI)","TRAVAUX-HUAWEI",
U1945="Projet OCM (NOKIA)","TRAVAUX -NOKIA",
U1945="ACCESS-ISSUE","ACCESS-ISSUE",
U1945="Projet OCM (ZTE, NOKIA, autres projets)","TRAVAUX OCM",
U1945="No root CAuse","No root cause",
U1945="ODU HS","TX ISSUE",
U1945="IP &amp; VLAN","TX ISSUE",
U1945="Warehouse HUAWEI","SPARE-ISSUE",
U1945="SPARE-HS","SPARE-ISSUE",
U1945="Power Telco","RAN ISSUE",U1945="no impacts","no impacts"
),"")</f>
        <v/>
      </c>
      <c r="U1945" s="28"/>
      <c r="V1945" s="35" t="str" cm="1">
        <f t="array" ref="V1945">IFERROR(_xlfn.IFS(
U1945="MPR ISSUE","ACTIVE",
U1945="BSS Hardware Issue","ACTIVE",
U1945="Sites strategiques, MLL, Pylone, etc.","PASSIVE",
U1945="AKTIVCO DEFAUT GE &amp; POWER Cabinet","PASSIVE",
U1945="AKTIVCO Coupure ENEO &amp; Baisse de tension","PASSIVE",
U1945="Coupure ENEO &amp; Baisse de tension","PASSIVE",
U1945="Defaut GE &amp; POWER Cabinet","PASSIVE",
U1945="Sharing","PASSIVE",
U1945="Sites strategiques &amp; DataCenter","PASSIVE",
U1945="Exclu","Exclu",
U1945="SAT","ACTIVE",
U1945="SPARE-ISSUE","SPARE-ISSUE",
U1945="Fiber CAmtel","ACTIVE",
U1945="Fiber AOF","ACTIVE",
U1945="Projet OCM (HUAWEI)","PLANNED WORKS",
U1945="Projet OCM (NOKIA)","PLANNED WORKS",
U1945="ACCESS-ISSUE","ACCESS-ISSUE",
U1945="Projet OCM (ZTE, NOKIA, autres projets)","PLANNED WORKS",
U1945="No root CAuse","No root cause",
U1945="ODU HS","ACTIVE",
U1945="IP &amp; VLAN","ACTIVE",
U1945="Warehouse HUAWEI","SPARE-ISSUE",
U1945="SPARE-HS","SPARE-ISSUE",
U1945="Power Telco","ACTIVE",U1945="no impacts","no impacts"
),"")</f>
        <v/>
      </c>
      <c r="W1945" s="102"/>
      <c r="X1945" s="102"/>
      <c r="Y1945" s="102"/>
      <c r="Z1945" s="102"/>
      <c r="AA1945" s="102"/>
      <c r="AB1945" s="104" t="s">
        <v>5423</v>
      </c>
      <c r="AC1945" s="9"/>
      <c r="AD1945" s="9"/>
      <c r="AE1945" s="7" t="s">
        <v>5423</v>
      </c>
      <c r="AF1945" s="6"/>
      <c r="AG1945" s="7"/>
      <c r="AH1945" s="3" t="s">
        <v>5423</v>
      </c>
      <c r="AI1945" s="18" t="s">
        <v>5423</v>
      </c>
      <c r="AJ1945" s="18" t="s">
        <v>5423</v>
      </c>
      <c r="AK1945" s="18" t="s">
        <v>5423</v>
      </c>
      <c r="AL1945" s="18" t="s">
        <v>5423</v>
      </c>
      <c r="AM1945" s="18" t="s">
        <v>5423</v>
      </c>
      <c r="AN1945" s="18" t="s">
        <v>5423</v>
      </c>
      <c r="AO1945" s="18" t="s">
        <v>5423</v>
      </c>
      <c r="AP1945" s="18" t="s">
        <v>5423</v>
      </c>
      <c r="AQ1945" s="18" t="s">
        <v>5423</v>
      </c>
      <c r="AR1945" s="18" t="s">
        <v>5423</v>
      </c>
      <c r="AS1945" s="18" t="s">
        <v>5423</v>
      </c>
      <c r="AT1945" s="18" t="s">
        <v>5423</v>
      </c>
      <c r="AU1945" s="9" t="s">
        <v>5423</v>
      </c>
      <c r="AV1945" s="14"/>
      <c r="AW1945" s="14" t="s">
        <v>5423</v>
      </c>
      <c r="AX1945" s="14" t="str">
        <f>_xlfn.XLOOKUP(B1945,'[4]cell downs 18042026 17h'!$B:$B,'[4]cell downs 18042026 17h'!$B:$B,"")</f>
        <v/>
      </c>
      <c r="AY1945" s="14" t="str">
        <f>_xlfn.XLOOKUP(B1945,'[5]Cells Huawei 19042026 15h'!$B:$B,'[5]Cells Huawei 19042026 15h'!$B:$B,"")</f>
        <v/>
      </c>
      <c r="AZ1945" s="105" t="str">
        <f>_xlfn.XLOOKUP(B1945,'INCIDENT-04-23-2026'!E:E,'INCIDENT-04-23-2026'!F:F,"")</f>
        <v/>
      </c>
      <c r="BA1945" s="105" t="str">
        <f>_xlfn.XLOOKUP(B1945,'[6]Eneo 17H'!$C:$C,'[6]Eneo 17H'!$I:$I,"")</f>
        <v/>
      </c>
      <c r="BB1945" s="105" t="str">
        <f>_xlfn.XLOOKUP(B1945,[8]ALL!$B:$B,[8]ALL!$M:$M,"")</f>
        <v/>
      </c>
      <c r="BC1945" s="105" t="str">
        <f>_xlfn.XLOOKUP(B1945,'[6]Eneo 17H'!$C:$C,'[6]Eneo 17H'!$I:$I,"")</f>
        <v/>
      </c>
      <c r="BD1945" s="105" t="str">
        <f>_xlfn.XLOOKUP(B1945,'[7]Eneo 12H'!$C:$C,'[7]Eneo 12H'!$I:$I,"")</f>
        <v/>
      </c>
      <c r="BE1945" s="105" t="s">
        <v>5423</v>
      </c>
    </row>
    <row r="1946" spans="1:57" hidden="1" x14ac:dyDescent="0.3">
      <c r="A1946" s="1" t="s">
        <v>3496</v>
      </c>
      <c r="B1946" s="8" t="s">
        <v>3497</v>
      </c>
      <c r="C1946" s="3" t="str">
        <f>_xlfn.XLOOKUP(B1946,'[1]daily break down'!$D:$D,'[1]daily break down'!$E:$E,"")</f>
        <v>Yaounde</v>
      </c>
      <c r="D1946" s="1"/>
      <c r="E1946" s="1"/>
      <c r="F1946" s="3" t="s">
        <v>37</v>
      </c>
      <c r="G1946" s="1" t="s">
        <v>38</v>
      </c>
      <c r="H1946" s="27" t="str">
        <f>_xlfn.XLOOKUP(B1946,[2]CALCULATION!$B:$B,[2]CALCULATION!$H:$H,"")</f>
        <v>ZTE</v>
      </c>
      <c r="I1946" s="23">
        <v>0</v>
      </c>
      <c r="J1946" s="23">
        <v>0</v>
      </c>
      <c r="K1946" s="23">
        <v>0</v>
      </c>
      <c r="L1946" s="23">
        <v>0</v>
      </c>
      <c r="M1946" s="23">
        <v>0</v>
      </c>
      <c r="N1946" s="23">
        <v>0</v>
      </c>
      <c r="O1946" s="23">
        <v>2.1259413354335933E-2</v>
      </c>
      <c r="P1946" s="103" t="s">
        <v>6554</v>
      </c>
      <c r="Q1946" s="36" t="s">
        <v>5796</v>
      </c>
      <c r="R1946" s="36"/>
      <c r="S1946" s="35" t="str" cm="1">
        <f t="array" ref="S1946">IFERROR(_xlfn.IFS(
U1946="MPR ISSUE","PDH",
U1946="BSS Hardware Issue","BSS",
U1946="Sites strategiques, MLL, Pylone, etc.","ENVTECH",
U1946="AKTIVCO DEFAUT GE &amp; POWER Cabinet","AKTIVCO",
U1946="AKTIVCO Coupure ENEO &amp; Baisse de tension","AKTIVCO GRID ONLY",
U1946="Coupure ENEO &amp; Baisse de tension","IHS GRID ONLY",
U1946="Defaut GE &amp; POWER Cabinet","IHS",
U1946="Sharing","Partners",
U1946="Sites strategiques &amp; DataCenter","SST &amp; DC",
U1946="Exclu","Exclu",
U1946="SAT","SAT",
U1946="SPARE-ISSUE","SPARE-ISSUE",
U1946="Fiber CAmtel","TRANS_FO_CAMTEL",
U1946="Fiber AOF","Fiber AOF",
U1946="Projet OCM (HUAWEI)","TRAVAUX-HUAWEI",
U1946="Projet OCM (NOKIA)","TRAVAUX-NOKIA",
U1946="ACCESS-ISSUE","ACCESS-ISSUE",
U1946="Projet OCM (ZTE, NOKIA, autres projets)","TRAVAUX OCM",
U1946="No root CAuse","No root cause",
U1946="ODU HS","PDH",
U1946="IP &amp; VLAN","PDH",
U1946="Warehouse HUAWEI","SPARE-ISSUE",
U1946="SPARE-HS","SPARE-ISSUE",
U1946="Power Telco","BSS",U1946="no impacts","no impacts"
),"")</f>
        <v/>
      </c>
      <c r="T1946" s="35" t="str" cm="1">
        <f t="array" ref="T1946">IFERROR(_xlfn.IFS(
U1946="MPR ISSUE","TX ISSUE",
U1946="BSS Hardware Issue","RAN ISSUE",
U1946="Sites strategiques, MLL, Pylone, etc.","ENVTECH",
U1946="AKTIVCO DEFAUT GE &amp; POWER Cabinet","POWER ISSUE",
U1946="AKTIVCO Coupure ENEO &amp; Baisse de tension","POWER ISSUE",
U1946="Coupure ENEO &amp; Baisse de tension","POWER ISSUE",
U1946="Defaut GE &amp; POWER Cabinet","POWER ISSUE",
U1946="Sharing","POWER ISSUE",
U1946="Sites strategiques &amp; DataCenter","POWER ISSUE",
U1946="Exclu","Exclu",
U1946="SAT","TX ISSUE",
U1946="SPARE-ISSUE","SPARE-ISSUE",
U1946="Fiber CAmtel","TX ISSUE",
U1946="Fiber AOF","TX ISSUE",
U1946="Projet OCM (HUAWEI)","TRAVAUX-HUAWEI",
U1946="Projet OCM (NOKIA)","TRAVAUX -NOKIA",
U1946="ACCESS-ISSUE","ACCESS-ISSUE",
U1946="Projet OCM (ZTE, NOKIA, autres projets)","TRAVAUX OCM",
U1946="No root CAuse","No root cause",
U1946="ODU HS","TX ISSUE",
U1946="IP &amp; VLAN","TX ISSUE",
U1946="Warehouse HUAWEI","SPARE-ISSUE",
U1946="SPARE-HS","SPARE-ISSUE",
U1946="Power Telco","RAN ISSUE",U1946="no impacts","no impacts"
),"")</f>
        <v/>
      </c>
      <c r="U1946" s="28"/>
      <c r="V1946" s="35" t="str" cm="1">
        <f t="array" ref="V1946">IFERROR(_xlfn.IFS(
U1946="MPR ISSUE","ACTIVE",
U1946="BSS Hardware Issue","ACTIVE",
U1946="Sites strategiques, MLL, Pylone, etc.","PASSIVE",
U1946="AKTIVCO DEFAUT GE &amp; POWER Cabinet","PASSIVE",
U1946="AKTIVCO Coupure ENEO &amp; Baisse de tension","PASSIVE",
U1946="Coupure ENEO &amp; Baisse de tension","PASSIVE",
U1946="Defaut GE &amp; POWER Cabinet","PASSIVE",
U1946="Sharing","PASSIVE",
U1946="Sites strategiques &amp; DataCenter","PASSIVE",
U1946="Exclu","Exclu",
U1946="SAT","ACTIVE",
U1946="SPARE-ISSUE","SPARE-ISSUE",
U1946="Fiber CAmtel","ACTIVE",
U1946="Fiber AOF","ACTIVE",
U1946="Projet OCM (HUAWEI)","PLANNED WORKS",
U1946="Projet OCM (NOKIA)","PLANNED WORKS",
U1946="ACCESS-ISSUE","ACCESS-ISSUE",
U1946="Projet OCM (ZTE, NOKIA, autres projets)","PLANNED WORKS",
U1946="No root CAuse","No root cause",
U1946="ODU HS","ACTIVE",
U1946="IP &amp; VLAN","ACTIVE",
U1946="Warehouse HUAWEI","SPARE-ISSUE",
U1946="SPARE-HS","SPARE-ISSUE",
U1946="Power Telco","ACTIVE",U1946="no impacts","no impacts"
),"")</f>
        <v/>
      </c>
      <c r="W1946" s="102"/>
      <c r="X1946" s="102"/>
      <c r="Y1946" s="102"/>
      <c r="Z1946" s="102"/>
      <c r="AA1946" s="102"/>
      <c r="AB1946" s="104" t="s">
        <v>5423</v>
      </c>
      <c r="AC1946" s="9"/>
      <c r="AD1946" s="9"/>
      <c r="AE1946" s="7" t="s">
        <v>5423</v>
      </c>
      <c r="AF1946" s="6"/>
      <c r="AG1946" s="7"/>
      <c r="AH1946" s="3" t="s">
        <v>5423</v>
      </c>
      <c r="AI1946" s="18" t="s">
        <v>5423</v>
      </c>
      <c r="AJ1946" s="18" t="s">
        <v>5423</v>
      </c>
      <c r="AK1946" s="18" t="s">
        <v>5423</v>
      </c>
      <c r="AL1946" s="18" t="s">
        <v>5423</v>
      </c>
      <c r="AM1946" s="18" t="s">
        <v>5423</v>
      </c>
      <c r="AN1946" s="18" t="s">
        <v>5423</v>
      </c>
      <c r="AO1946" s="18" t="s">
        <v>5423</v>
      </c>
      <c r="AP1946" s="18" t="s">
        <v>5423</v>
      </c>
      <c r="AQ1946" s="18" t="s">
        <v>5423</v>
      </c>
      <c r="AR1946" s="18" t="s">
        <v>5423</v>
      </c>
      <c r="AS1946" s="18" t="s">
        <v>5423</v>
      </c>
      <c r="AT1946" s="18" t="s">
        <v>5423</v>
      </c>
      <c r="AU1946" s="9" t="s">
        <v>5423</v>
      </c>
      <c r="AV1946" s="14"/>
      <c r="AW1946" s="14" t="s">
        <v>5423</v>
      </c>
      <c r="AX1946" s="14" t="str">
        <f>_xlfn.XLOOKUP(B1946,'[4]cell downs 18042026 17h'!$B:$B,'[4]cell downs 18042026 17h'!$B:$B,"")</f>
        <v/>
      </c>
      <c r="AY1946" s="14" t="str">
        <f>_xlfn.XLOOKUP(B1946,'[5]Cells Huawei 19042026 15h'!$B:$B,'[5]Cells Huawei 19042026 15h'!$B:$B,"")</f>
        <v/>
      </c>
      <c r="AZ1946" s="105" t="str">
        <f>_xlfn.XLOOKUP(B1946,'INCIDENT-04-23-2026'!E:E,'INCIDENT-04-23-2026'!F:F,"")</f>
        <v/>
      </c>
      <c r="BA1946" s="105" t="str">
        <f>_xlfn.XLOOKUP(B1946,'[6]Eneo 17H'!$C:$C,'[6]Eneo 17H'!$I:$I,"")</f>
        <v/>
      </c>
      <c r="BB1946" s="105" t="str">
        <f>_xlfn.XLOOKUP(B1946,[8]ALL!$B:$B,[8]ALL!$M:$M,"")</f>
        <v/>
      </c>
      <c r="BC1946" s="105" t="str">
        <f>_xlfn.XLOOKUP(B1946,'[6]Eneo 17H'!$C:$C,'[6]Eneo 17H'!$I:$I,"")</f>
        <v/>
      </c>
      <c r="BD1946" s="105" t="str">
        <f>_xlfn.XLOOKUP(B1946,'[7]Eneo 12H'!$C:$C,'[7]Eneo 12H'!$I:$I,"")</f>
        <v/>
      </c>
      <c r="BE1946" s="105" t="s">
        <v>5423</v>
      </c>
    </row>
    <row r="1947" spans="1:57" hidden="1" x14ac:dyDescent="0.3">
      <c r="A1947" s="1" t="s">
        <v>3498</v>
      </c>
      <c r="B1947" s="8" t="s">
        <v>3499</v>
      </c>
      <c r="C1947" s="3" t="str">
        <f>_xlfn.XLOOKUP(B1947,'[1]daily break down'!$D:$D,'[1]daily break down'!$E:$E,"")</f>
        <v>Yaounde</v>
      </c>
      <c r="D1947" s="1" t="s">
        <v>11</v>
      </c>
      <c r="E1947" s="1" t="s">
        <v>12</v>
      </c>
      <c r="F1947" s="3" t="s">
        <v>37</v>
      </c>
      <c r="G1947" s="1" t="s">
        <v>38</v>
      </c>
      <c r="H1947" s="27" t="str">
        <f>_xlfn.XLOOKUP(B1947,[2]CALCULATION!$B:$B,[2]CALCULATION!$H:$H,"")</f>
        <v>ZTE</v>
      </c>
      <c r="I1947" s="23">
        <v>0</v>
      </c>
      <c r="J1947" s="23">
        <v>0.35844940402302267</v>
      </c>
      <c r="K1947" s="23">
        <v>0</v>
      </c>
      <c r="L1947" s="23">
        <v>0</v>
      </c>
      <c r="M1947" s="23">
        <v>0</v>
      </c>
      <c r="N1947" s="23">
        <v>0</v>
      </c>
      <c r="O1947" s="23">
        <v>1.990394740221433E-2</v>
      </c>
      <c r="P1947" s="103" t="s">
        <v>6554</v>
      </c>
      <c r="Q1947" s="36" t="s">
        <v>5796</v>
      </c>
      <c r="R1947" s="36"/>
      <c r="S1947" s="35" t="str" cm="1">
        <f t="array" ref="S1947">IFERROR(_xlfn.IFS(
U1947="MPR ISSUE","PDH",
U1947="BSS Hardware Issue","BSS",
U1947="Sites strategiques, MLL, Pylone, etc.","ENVTECH",
U1947="AKTIVCO DEFAUT GE &amp; POWER Cabinet","AKTIVCO",
U1947="AKTIVCO Coupure ENEO &amp; Baisse de tension","AKTIVCO GRID ONLY",
U1947="Coupure ENEO &amp; Baisse de tension","IHS GRID ONLY",
U1947="Defaut GE &amp; POWER Cabinet","IHS",
U1947="Sharing","Partners",
U1947="Sites strategiques &amp; DataCenter","SST &amp; DC",
U1947="Exclu","Exclu",
U1947="SAT","SAT",
U1947="SPARE-ISSUE","SPARE-ISSUE",
U1947="Fiber CAmtel","TRANS_FO_CAMTEL",
U1947="Fiber AOF","Fiber AOF",
U1947="Projet OCM (HUAWEI)","TRAVAUX-HUAWEI",
U1947="Projet OCM (NOKIA)","TRAVAUX-NOKIA",
U1947="ACCESS-ISSUE","ACCESS-ISSUE",
U1947="Projet OCM (ZTE, NOKIA, autres projets)","TRAVAUX OCM",
U1947="No root CAuse","No root cause",
U1947="ODU HS","PDH",
U1947="IP &amp; VLAN","PDH",
U1947="Warehouse HUAWEI","SPARE-ISSUE",
U1947="SPARE-HS","SPARE-ISSUE",
U1947="Power Telco","BSS",U1947="no impacts","no impacts"
),"")</f>
        <v/>
      </c>
      <c r="T1947" s="35" t="str" cm="1">
        <f t="array" ref="T1947">IFERROR(_xlfn.IFS(
U1947="MPR ISSUE","TX ISSUE",
U1947="BSS Hardware Issue","RAN ISSUE",
U1947="Sites strategiques, MLL, Pylone, etc.","ENVTECH",
U1947="AKTIVCO DEFAUT GE &amp; POWER Cabinet","POWER ISSUE",
U1947="AKTIVCO Coupure ENEO &amp; Baisse de tension","POWER ISSUE",
U1947="Coupure ENEO &amp; Baisse de tension","POWER ISSUE",
U1947="Defaut GE &amp; POWER Cabinet","POWER ISSUE",
U1947="Sharing","POWER ISSUE",
U1947="Sites strategiques &amp; DataCenter","POWER ISSUE",
U1947="Exclu","Exclu",
U1947="SAT","TX ISSUE",
U1947="SPARE-ISSUE","SPARE-ISSUE",
U1947="Fiber CAmtel","TX ISSUE",
U1947="Fiber AOF","TX ISSUE",
U1947="Projet OCM (HUAWEI)","TRAVAUX-HUAWEI",
U1947="Projet OCM (NOKIA)","TRAVAUX -NOKIA",
U1947="ACCESS-ISSUE","ACCESS-ISSUE",
U1947="Projet OCM (ZTE, NOKIA, autres projets)","TRAVAUX OCM",
U1947="No root CAuse","No root cause",
U1947="ODU HS","TX ISSUE",
U1947="IP &amp; VLAN","TX ISSUE",
U1947="Warehouse HUAWEI","SPARE-ISSUE",
U1947="SPARE-HS","SPARE-ISSUE",
U1947="Power Telco","RAN ISSUE",U1947="no impacts","no impacts"
),"")</f>
        <v/>
      </c>
      <c r="U1947" s="28"/>
      <c r="V1947" s="35" t="str" cm="1">
        <f t="array" ref="V1947">IFERROR(_xlfn.IFS(
U1947="MPR ISSUE","ACTIVE",
U1947="BSS Hardware Issue","ACTIVE",
U1947="Sites strategiques, MLL, Pylone, etc.","PASSIVE",
U1947="AKTIVCO DEFAUT GE &amp; POWER Cabinet","PASSIVE",
U1947="AKTIVCO Coupure ENEO &amp; Baisse de tension","PASSIVE",
U1947="Coupure ENEO &amp; Baisse de tension","PASSIVE",
U1947="Defaut GE &amp; POWER Cabinet","PASSIVE",
U1947="Sharing","PASSIVE",
U1947="Sites strategiques &amp; DataCenter","PASSIVE",
U1947="Exclu","Exclu",
U1947="SAT","ACTIVE",
U1947="SPARE-ISSUE","SPARE-ISSUE",
U1947="Fiber CAmtel","ACTIVE",
U1947="Fiber AOF","ACTIVE",
U1947="Projet OCM (HUAWEI)","PLANNED WORKS",
U1947="Projet OCM (NOKIA)","PLANNED WORKS",
U1947="ACCESS-ISSUE","ACCESS-ISSUE",
U1947="Projet OCM (ZTE, NOKIA, autres projets)","PLANNED WORKS",
U1947="No root CAuse","No root cause",
U1947="ODU HS","ACTIVE",
U1947="IP &amp; VLAN","ACTIVE",
U1947="Warehouse HUAWEI","SPARE-ISSUE",
U1947="SPARE-HS","SPARE-ISSUE",
U1947="Power Telco","ACTIVE",U1947="no impacts","no impacts"
),"")</f>
        <v/>
      </c>
      <c r="W1947" s="102"/>
      <c r="X1947" s="102"/>
      <c r="Y1947" s="102"/>
      <c r="Z1947" s="102"/>
      <c r="AA1947" s="102"/>
      <c r="AB1947" s="104" t="s">
        <v>5423</v>
      </c>
      <c r="AC1947" s="9"/>
      <c r="AD1947" s="9"/>
      <c r="AE1947" s="7" t="s">
        <v>5423</v>
      </c>
      <c r="AF1947" s="6"/>
      <c r="AG1947" s="7"/>
      <c r="AH1947" s="3" t="s">
        <v>5423</v>
      </c>
      <c r="AI1947" s="18" t="s">
        <v>5423</v>
      </c>
      <c r="AJ1947" s="18" t="s">
        <v>5423</v>
      </c>
      <c r="AK1947" s="18" t="s">
        <v>5423</v>
      </c>
      <c r="AL1947" s="18" t="s">
        <v>5423</v>
      </c>
      <c r="AM1947" s="18" t="s">
        <v>5423</v>
      </c>
      <c r="AN1947" s="18" t="s">
        <v>5423</v>
      </c>
      <c r="AO1947" s="18" t="s">
        <v>5423</v>
      </c>
      <c r="AP1947" s="18" t="s">
        <v>5423</v>
      </c>
      <c r="AQ1947" s="18" t="s">
        <v>5423</v>
      </c>
      <c r="AR1947" s="18" t="s">
        <v>5423</v>
      </c>
      <c r="AS1947" s="18" t="s">
        <v>5423</v>
      </c>
      <c r="AT1947" s="18" t="s">
        <v>5423</v>
      </c>
      <c r="AU1947" s="9" t="s">
        <v>5423</v>
      </c>
      <c r="AV1947" s="14"/>
      <c r="AW1947" s="14" t="s">
        <v>5423</v>
      </c>
      <c r="AX1947" s="14" t="str">
        <f>_xlfn.XLOOKUP(B1947,'[4]cell downs 18042026 17h'!$B:$B,'[4]cell downs 18042026 17h'!$B:$B,"")</f>
        <v/>
      </c>
      <c r="AY1947" s="14" t="str">
        <f>_xlfn.XLOOKUP(B1947,'[5]Cells Huawei 19042026 15h'!$B:$B,'[5]Cells Huawei 19042026 15h'!$B:$B,"")</f>
        <v/>
      </c>
      <c r="AZ1947" s="105" t="str">
        <f>_xlfn.XLOOKUP(B1947,'INCIDENT-04-23-2026'!E:E,'INCIDENT-04-23-2026'!F:F,"")</f>
        <v/>
      </c>
      <c r="BA1947" s="105" t="str">
        <f>_xlfn.XLOOKUP(B1947,'[6]Eneo 17H'!$C:$C,'[6]Eneo 17H'!$I:$I,"")</f>
        <v/>
      </c>
      <c r="BB1947" s="105" t="str">
        <f>_xlfn.XLOOKUP(B1947,[8]ALL!$B:$B,[8]ALL!$M:$M,"")</f>
        <v/>
      </c>
      <c r="BC1947" s="105" t="str">
        <f>_xlfn.XLOOKUP(B1947,'[6]Eneo 17H'!$C:$C,'[6]Eneo 17H'!$I:$I,"")</f>
        <v/>
      </c>
      <c r="BD1947" s="105" t="str">
        <f>_xlfn.XLOOKUP(B1947,'[7]Eneo 12H'!$C:$C,'[7]Eneo 12H'!$I:$I,"")</f>
        <v/>
      </c>
      <c r="BE1947" s="105" t="s">
        <v>5423</v>
      </c>
    </row>
    <row r="1948" spans="1:57" hidden="1" x14ac:dyDescent="0.3">
      <c r="A1948" s="1" t="s">
        <v>3502</v>
      </c>
      <c r="B1948" s="8" t="s">
        <v>3503</v>
      </c>
      <c r="C1948" s="3" t="str">
        <f>_xlfn.XLOOKUP(B1948,'[1]daily break down'!$D:$D,'[1]daily break down'!$E:$E,"")</f>
        <v>LITTORAL</v>
      </c>
      <c r="D1948" s="1" t="s">
        <v>11</v>
      </c>
      <c r="E1948" s="1" t="s">
        <v>12</v>
      </c>
      <c r="F1948" s="3" t="s">
        <v>31</v>
      </c>
      <c r="G1948" s="1" t="s">
        <v>3502</v>
      </c>
      <c r="H1948" s="27" t="str">
        <f>_xlfn.XLOOKUP(B1948,[2]CALCULATION!$B:$B,[2]CALCULATION!$H:$H,"")</f>
        <v>ZTE</v>
      </c>
      <c r="I1948" s="23">
        <v>0</v>
      </c>
      <c r="J1948" s="23">
        <v>0</v>
      </c>
      <c r="K1948" s="23">
        <v>0</v>
      </c>
      <c r="L1948" s="23">
        <v>0</v>
      </c>
      <c r="M1948" s="23">
        <v>0</v>
      </c>
      <c r="N1948" s="23">
        <v>0</v>
      </c>
      <c r="O1948" s="23">
        <v>0</v>
      </c>
      <c r="P1948" s="103" t="s">
        <v>6554</v>
      </c>
      <c r="Q1948" s="36" t="s">
        <v>5796</v>
      </c>
      <c r="R1948" s="36"/>
      <c r="S1948" s="35" t="str" cm="1">
        <f t="array" ref="S1948">IFERROR(_xlfn.IFS(
U1948="MPR ISSUE","PDH",
U1948="BSS Hardware Issue","BSS",
U1948="Sites strategiques, MLL, Pylone, etc.","ENVTECH",
U1948="AKTIVCO DEFAUT GE &amp; POWER Cabinet","AKTIVCO",
U1948="AKTIVCO Coupure ENEO &amp; Baisse de tension","AKTIVCO GRID ONLY",
U1948="Coupure ENEO &amp; Baisse de tension","IHS GRID ONLY",
U1948="Defaut GE &amp; POWER Cabinet","IHS",
U1948="Sharing","Partners",
U1948="Sites strategiques &amp; DataCenter","SST &amp; DC",
U1948="Exclu","Exclu",
U1948="SAT","SAT",
U1948="SPARE-ISSUE","SPARE-ISSUE",
U1948="Fiber CAmtel","TRANS_FO_CAMTEL",
U1948="Fiber AOF","Fiber AOF",
U1948="Projet OCM (HUAWEI)","TRAVAUX-HUAWEI",
U1948="Projet OCM (NOKIA)","TRAVAUX-NOKIA",
U1948="ACCESS-ISSUE","ACCESS-ISSUE",
U1948="Projet OCM (ZTE, NOKIA, autres projets)","TRAVAUX OCM",
U1948="No root CAuse","No root cause",
U1948="ODU HS","PDH",
U1948="IP &amp; VLAN","PDH",
U1948="Warehouse HUAWEI","SPARE-ISSUE",
U1948="SPARE-HS","SPARE-ISSUE",
U1948="Power Telco","BSS",U1948="no impacts","no impacts"
),"")</f>
        <v/>
      </c>
      <c r="T1948" s="35" t="str" cm="1">
        <f t="array" ref="T1948">IFERROR(_xlfn.IFS(
U1948="MPR ISSUE","TX ISSUE",
U1948="BSS Hardware Issue","RAN ISSUE",
U1948="Sites strategiques, MLL, Pylone, etc.","ENVTECH",
U1948="AKTIVCO DEFAUT GE &amp; POWER Cabinet","POWER ISSUE",
U1948="AKTIVCO Coupure ENEO &amp; Baisse de tension","POWER ISSUE",
U1948="Coupure ENEO &amp; Baisse de tension","POWER ISSUE",
U1948="Defaut GE &amp; POWER Cabinet","POWER ISSUE",
U1948="Sharing","POWER ISSUE",
U1948="Sites strategiques &amp; DataCenter","POWER ISSUE",
U1948="Exclu","Exclu",
U1948="SAT","TX ISSUE",
U1948="SPARE-ISSUE","SPARE-ISSUE",
U1948="Fiber CAmtel","TX ISSUE",
U1948="Fiber AOF","TX ISSUE",
U1948="Projet OCM (HUAWEI)","TRAVAUX-HUAWEI",
U1948="Projet OCM (NOKIA)","TRAVAUX -NOKIA",
U1948="ACCESS-ISSUE","ACCESS-ISSUE",
U1948="Projet OCM (ZTE, NOKIA, autres projets)","TRAVAUX OCM",
U1948="No root CAuse","No root cause",
U1948="ODU HS","TX ISSUE",
U1948="IP &amp; VLAN","TX ISSUE",
U1948="Warehouse HUAWEI","SPARE-ISSUE",
U1948="SPARE-HS","SPARE-ISSUE",
U1948="Power Telco","RAN ISSUE",U1948="no impacts","no impacts"
),"")</f>
        <v/>
      </c>
      <c r="U1948" s="28"/>
      <c r="V1948" s="35" t="str" cm="1">
        <f t="array" ref="V1948">IFERROR(_xlfn.IFS(
U1948="MPR ISSUE","ACTIVE",
U1948="BSS Hardware Issue","ACTIVE",
U1948="Sites strategiques, MLL, Pylone, etc.","PASSIVE",
U1948="AKTIVCO DEFAUT GE &amp; POWER Cabinet","PASSIVE",
U1948="AKTIVCO Coupure ENEO &amp; Baisse de tension","PASSIVE",
U1948="Coupure ENEO &amp; Baisse de tension","PASSIVE",
U1948="Defaut GE &amp; POWER Cabinet","PASSIVE",
U1948="Sharing","PASSIVE",
U1948="Sites strategiques &amp; DataCenter","PASSIVE",
U1948="Exclu","Exclu",
U1948="SAT","ACTIVE",
U1948="SPARE-ISSUE","SPARE-ISSUE",
U1948="Fiber CAmtel","ACTIVE",
U1948="Fiber AOF","ACTIVE",
U1948="Projet OCM (HUAWEI)","PLANNED WORKS",
U1948="Projet OCM (NOKIA)","PLANNED WORKS",
U1948="ACCESS-ISSUE","ACCESS-ISSUE",
U1948="Projet OCM (ZTE, NOKIA, autres projets)","PLANNED WORKS",
U1948="No root CAuse","No root cause",
U1948="ODU HS","ACTIVE",
U1948="IP &amp; VLAN","ACTIVE",
U1948="Warehouse HUAWEI","SPARE-ISSUE",
U1948="SPARE-HS","SPARE-ISSUE",
U1948="Power Telco","ACTIVE",U1948="no impacts","no impacts"
),"")</f>
        <v/>
      </c>
      <c r="W1948" s="102"/>
      <c r="X1948" s="102"/>
      <c r="Y1948" s="102"/>
      <c r="Z1948" s="102"/>
      <c r="AA1948" s="102"/>
      <c r="AB1948" s="104" t="s">
        <v>5423</v>
      </c>
      <c r="AC1948" s="9"/>
      <c r="AD1948" s="9"/>
      <c r="AE1948" s="7" t="s">
        <v>5423</v>
      </c>
      <c r="AF1948" s="6"/>
      <c r="AG1948" s="7"/>
      <c r="AH1948" s="3" t="s">
        <v>5423</v>
      </c>
      <c r="AI1948" s="18" t="s">
        <v>5423</v>
      </c>
      <c r="AJ1948" s="18" t="s">
        <v>5423</v>
      </c>
      <c r="AK1948" s="18" t="s">
        <v>5423</v>
      </c>
      <c r="AL1948" s="18" t="s">
        <v>5423</v>
      </c>
      <c r="AM1948" s="18" t="s">
        <v>5423</v>
      </c>
      <c r="AN1948" s="18" t="s">
        <v>5423</v>
      </c>
      <c r="AO1948" s="18" t="s">
        <v>5423</v>
      </c>
      <c r="AP1948" s="18" t="s">
        <v>5423</v>
      </c>
      <c r="AQ1948" s="18" t="s">
        <v>5423</v>
      </c>
      <c r="AR1948" s="18" t="s">
        <v>5423</v>
      </c>
      <c r="AS1948" s="18" t="s">
        <v>5423</v>
      </c>
      <c r="AT1948" s="18" t="s">
        <v>5423</v>
      </c>
      <c r="AU1948" s="9" t="s">
        <v>5423</v>
      </c>
      <c r="AV1948" s="14"/>
      <c r="AW1948" s="14" t="s">
        <v>5423</v>
      </c>
      <c r="AX1948" s="14" t="str">
        <f>_xlfn.XLOOKUP(B1948,'[4]cell downs 18042026 17h'!$B:$B,'[4]cell downs 18042026 17h'!$B:$B,"")</f>
        <v/>
      </c>
      <c r="AY1948" s="14" t="str">
        <f>_xlfn.XLOOKUP(B1948,'[5]Cells Huawei 19042026 15h'!$B:$B,'[5]Cells Huawei 19042026 15h'!$B:$B,"")</f>
        <v/>
      </c>
      <c r="AZ1948" s="105" t="str">
        <f>_xlfn.XLOOKUP(B1948,'INCIDENT-04-23-2026'!E:E,'INCIDENT-04-23-2026'!F:F,"")</f>
        <v/>
      </c>
      <c r="BA1948" s="105" t="str">
        <f>_xlfn.XLOOKUP(B1948,'[6]Eneo 17H'!$C:$C,'[6]Eneo 17H'!$I:$I,"")</f>
        <v/>
      </c>
      <c r="BB1948" s="105" t="str">
        <f>_xlfn.XLOOKUP(B1948,[8]ALL!$B:$B,[8]ALL!$M:$M,"")</f>
        <v/>
      </c>
      <c r="BC1948" s="105" t="str">
        <f>_xlfn.XLOOKUP(B1948,'[6]Eneo 17H'!$C:$C,'[6]Eneo 17H'!$I:$I,"")</f>
        <v/>
      </c>
      <c r="BD1948" s="105" t="str">
        <f>_xlfn.XLOOKUP(B1948,'[7]Eneo 12H'!$C:$C,'[7]Eneo 12H'!$I:$I,"")</f>
        <v/>
      </c>
      <c r="BE1948" s="105" t="s">
        <v>5423</v>
      </c>
    </row>
    <row r="1949" spans="1:57" hidden="1" x14ac:dyDescent="0.3">
      <c r="A1949" s="1" t="s">
        <v>3504</v>
      </c>
      <c r="B1949" s="8" t="s">
        <v>3505</v>
      </c>
      <c r="C1949" s="3" t="str">
        <f>_xlfn.XLOOKUP(B1949,'[1]daily break down'!$D:$D,'[1]daily break down'!$E:$E,"")</f>
        <v>LITTORAL</v>
      </c>
      <c r="D1949" s="1" t="s">
        <v>11</v>
      </c>
      <c r="E1949" s="1" t="s">
        <v>12</v>
      </c>
      <c r="F1949" s="3" t="s">
        <v>31</v>
      </c>
      <c r="G1949" s="1" t="s">
        <v>3504</v>
      </c>
      <c r="H1949" s="27" t="str">
        <f>_xlfn.XLOOKUP(B1949,[2]CALCULATION!$B:$B,[2]CALCULATION!$H:$H,"")</f>
        <v>ZTE</v>
      </c>
      <c r="I1949" s="23">
        <v>0</v>
      </c>
      <c r="J1949" s="23">
        <v>0</v>
      </c>
      <c r="K1949" s="23">
        <v>0</v>
      </c>
      <c r="L1949" s="23">
        <v>0</v>
      </c>
      <c r="M1949" s="23">
        <v>0</v>
      </c>
      <c r="N1949" s="23">
        <v>0</v>
      </c>
      <c r="O1949" s="23">
        <v>0</v>
      </c>
      <c r="P1949" s="103" t="s">
        <v>6554</v>
      </c>
      <c r="Q1949" s="36" t="s">
        <v>5796</v>
      </c>
      <c r="R1949" s="36"/>
      <c r="S1949" s="35" t="str" cm="1">
        <f t="array" ref="S1949">IFERROR(_xlfn.IFS(
U1949="MPR ISSUE","PDH",
U1949="BSS Hardware Issue","BSS",
U1949="Sites strategiques, MLL, Pylone, etc.","ENVTECH",
U1949="AKTIVCO DEFAUT GE &amp; POWER Cabinet","AKTIVCO",
U1949="AKTIVCO Coupure ENEO &amp; Baisse de tension","AKTIVCO GRID ONLY",
U1949="Coupure ENEO &amp; Baisse de tension","IHS GRID ONLY",
U1949="Defaut GE &amp; POWER Cabinet","IHS",
U1949="Sharing","Partners",
U1949="Sites strategiques &amp; DataCenter","SST &amp; DC",
U1949="Exclu","Exclu",
U1949="SAT","SAT",
U1949="SPARE-ISSUE","SPARE-ISSUE",
U1949="Fiber CAmtel","TRANS_FO_CAMTEL",
U1949="Fiber AOF","Fiber AOF",
U1949="Projet OCM (HUAWEI)","TRAVAUX-HUAWEI",
U1949="Projet OCM (NOKIA)","TRAVAUX-NOKIA",
U1949="ACCESS-ISSUE","ACCESS-ISSUE",
U1949="Projet OCM (ZTE, NOKIA, autres projets)","TRAVAUX OCM",
U1949="No root CAuse","No root cause",
U1949="ODU HS","PDH",
U1949="IP &amp; VLAN","PDH",
U1949="Warehouse HUAWEI","SPARE-ISSUE",
U1949="SPARE-HS","SPARE-ISSUE",
U1949="Power Telco","BSS",U1949="no impacts","no impacts"
),"")</f>
        <v/>
      </c>
      <c r="T1949" s="35" t="str" cm="1">
        <f t="array" ref="T1949">IFERROR(_xlfn.IFS(
U1949="MPR ISSUE","TX ISSUE",
U1949="BSS Hardware Issue","RAN ISSUE",
U1949="Sites strategiques, MLL, Pylone, etc.","ENVTECH",
U1949="AKTIVCO DEFAUT GE &amp; POWER Cabinet","POWER ISSUE",
U1949="AKTIVCO Coupure ENEO &amp; Baisse de tension","POWER ISSUE",
U1949="Coupure ENEO &amp; Baisse de tension","POWER ISSUE",
U1949="Defaut GE &amp; POWER Cabinet","POWER ISSUE",
U1949="Sharing","POWER ISSUE",
U1949="Sites strategiques &amp; DataCenter","POWER ISSUE",
U1949="Exclu","Exclu",
U1949="SAT","TX ISSUE",
U1949="SPARE-ISSUE","SPARE-ISSUE",
U1949="Fiber CAmtel","TX ISSUE",
U1949="Fiber AOF","TX ISSUE",
U1949="Projet OCM (HUAWEI)","TRAVAUX-HUAWEI",
U1949="Projet OCM (NOKIA)","TRAVAUX -NOKIA",
U1949="ACCESS-ISSUE","ACCESS-ISSUE",
U1949="Projet OCM (ZTE, NOKIA, autres projets)","TRAVAUX OCM",
U1949="No root CAuse","No root cause",
U1949="ODU HS","TX ISSUE",
U1949="IP &amp; VLAN","TX ISSUE",
U1949="Warehouse HUAWEI","SPARE-ISSUE",
U1949="SPARE-HS","SPARE-ISSUE",
U1949="Power Telco","RAN ISSUE",U1949="no impacts","no impacts"
),"")</f>
        <v/>
      </c>
      <c r="U1949" s="28"/>
      <c r="V1949" s="35" t="str" cm="1">
        <f t="array" ref="V1949">IFERROR(_xlfn.IFS(
U1949="MPR ISSUE","ACTIVE",
U1949="BSS Hardware Issue","ACTIVE",
U1949="Sites strategiques, MLL, Pylone, etc.","PASSIVE",
U1949="AKTIVCO DEFAUT GE &amp; POWER Cabinet","PASSIVE",
U1949="AKTIVCO Coupure ENEO &amp; Baisse de tension","PASSIVE",
U1949="Coupure ENEO &amp; Baisse de tension","PASSIVE",
U1949="Defaut GE &amp; POWER Cabinet","PASSIVE",
U1949="Sharing","PASSIVE",
U1949="Sites strategiques &amp; DataCenter","PASSIVE",
U1949="Exclu","Exclu",
U1949="SAT","ACTIVE",
U1949="SPARE-ISSUE","SPARE-ISSUE",
U1949="Fiber CAmtel","ACTIVE",
U1949="Fiber AOF","ACTIVE",
U1949="Projet OCM (HUAWEI)","PLANNED WORKS",
U1949="Projet OCM (NOKIA)","PLANNED WORKS",
U1949="ACCESS-ISSUE","ACCESS-ISSUE",
U1949="Projet OCM (ZTE, NOKIA, autres projets)","PLANNED WORKS",
U1949="No root CAuse","No root cause",
U1949="ODU HS","ACTIVE",
U1949="IP &amp; VLAN","ACTIVE",
U1949="Warehouse HUAWEI","SPARE-ISSUE",
U1949="SPARE-HS","SPARE-ISSUE",
U1949="Power Telco","ACTIVE",U1949="no impacts","no impacts"
),"")</f>
        <v/>
      </c>
      <c r="W1949" s="102"/>
      <c r="X1949" s="102"/>
      <c r="Y1949" s="102"/>
      <c r="Z1949" s="102"/>
      <c r="AA1949" s="102"/>
      <c r="AB1949" s="104" t="s">
        <v>5423</v>
      </c>
      <c r="AC1949" s="9"/>
      <c r="AD1949" s="9"/>
      <c r="AE1949" s="7" t="s">
        <v>5423</v>
      </c>
      <c r="AF1949" s="6"/>
      <c r="AG1949" s="7"/>
      <c r="AH1949" s="3" t="s">
        <v>5423</v>
      </c>
      <c r="AI1949" s="18" t="s">
        <v>5423</v>
      </c>
      <c r="AJ1949" s="18" t="s">
        <v>5423</v>
      </c>
      <c r="AK1949" s="18" t="s">
        <v>5423</v>
      </c>
      <c r="AL1949" s="18" t="s">
        <v>5423</v>
      </c>
      <c r="AM1949" s="18" t="s">
        <v>5423</v>
      </c>
      <c r="AN1949" s="18" t="s">
        <v>5423</v>
      </c>
      <c r="AO1949" s="18" t="s">
        <v>5423</v>
      </c>
      <c r="AP1949" s="18" t="s">
        <v>5423</v>
      </c>
      <c r="AQ1949" s="18" t="s">
        <v>5423</v>
      </c>
      <c r="AR1949" s="18" t="s">
        <v>5423</v>
      </c>
      <c r="AS1949" s="18" t="s">
        <v>5423</v>
      </c>
      <c r="AT1949" s="18" t="s">
        <v>5423</v>
      </c>
      <c r="AU1949" s="9" t="s">
        <v>5423</v>
      </c>
      <c r="AV1949" s="14"/>
      <c r="AW1949" s="14" t="s">
        <v>5423</v>
      </c>
      <c r="AX1949" s="14" t="str">
        <f>_xlfn.XLOOKUP(B1949,'[4]cell downs 18042026 17h'!$B:$B,'[4]cell downs 18042026 17h'!$B:$B,"")</f>
        <v/>
      </c>
      <c r="AY1949" s="14" t="str">
        <f>_xlfn.XLOOKUP(B1949,'[5]Cells Huawei 19042026 15h'!$B:$B,'[5]Cells Huawei 19042026 15h'!$B:$B,"")</f>
        <v/>
      </c>
      <c r="AZ1949" s="105" t="str">
        <f>_xlfn.XLOOKUP(B1949,'INCIDENT-04-23-2026'!E:E,'INCIDENT-04-23-2026'!F:F,"")</f>
        <v/>
      </c>
      <c r="BA1949" s="105" t="str">
        <f>_xlfn.XLOOKUP(B1949,'[6]Eneo 17H'!$C:$C,'[6]Eneo 17H'!$I:$I,"")</f>
        <v/>
      </c>
      <c r="BB1949" s="105" t="str">
        <f>_xlfn.XLOOKUP(B1949,[8]ALL!$B:$B,[8]ALL!$M:$M,"")</f>
        <v/>
      </c>
      <c r="BC1949" s="105" t="str">
        <f>_xlfn.XLOOKUP(B1949,'[6]Eneo 17H'!$C:$C,'[6]Eneo 17H'!$I:$I,"")</f>
        <v/>
      </c>
      <c r="BD1949" s="105" t="str">
        <f>_xlfn.XLOOKUP(B1949,'[7]Eneo 12H'!$C:$C,'[7]Eneo 12H'!$I:$I,"")</f>
        <v/>
      </c>
      <c r="BE1949" s="105" t="s">
        <v>5423</v>
      </c>
    </row>
    <row r="1950" spans="1:57" hidden="1" x14ac:dyDescent="0.3">
      <c r="A1950" s="1" t="s">
        <v>3514</v>
      </c>
      <c r="B1950" s="8" t="s">
        <v>3515</v>
      </c>
      <c r="C1950" s="3" t="str">
        <f>_xlfn.XLOOKUP(B1950,'[1]daily break down'!$D:$D,'[1]daily break down'!$E:$E,"")</f>
        <v>LITTORAL</v>
      </c>
      <c r="D1950" s="1" t="s">
        <v>11</v>
      </c>
      <c r="E1950" s="1" t="s">
        <v>12</v>
      </c>
      <c r="F1950" s="3" t="s">
        <v>31</v>
      </c>
      <c r="G1950" s="1" t="s">
        <v>3514</v>
      </c>
      <c r="H1950" s="27" t="str">
        <f>_xlfn.XLOOKUP(B1950,[2]CALCULATION!$B:$B,[2]CALCULATION!$H:$H,"")</f>
        <v>ZTE</v>
      </c>
      <c r="I1950" s="23">
        <v>0</v>
      </c>
      <c r="J1950" s="23">
        <v>0</v>
      </c>
      <c r="K1950" s="23">
        <v>0</v>
      </c>
      <c r="L1950" s="23">
        <v>0</v>
      </c>
      <c r="M1950" s="23">
        <v>0</v>
      </c>
      <c r="N1950" s="23">
        <v>0</v>
      </c>
      <c r="O1950" s="23">
        <v>0</v>
      </c>
      <c r="P1950" s="103" t="s">
        <v>6554</v>
      </c>
      <c r="Q1950" s="36" t="s">
        <v>5796</v>
      </c>
      <c r="R1950" s="36"/>
      <c r="S1950" s="35" t="str" cm="1">
        <f t="array" ref="S1950">IFERROR(_xlfn.IFS(
U1950="MPR ISSUE","PDH",
U1950="BSS Hardware Issue","BSS",
U1950="Sites strategiques, MLL, Pylone, etc.","ENVTECH",
U1950="AKTIVCO DEFAUT GE &amp; POWER Cabinet","AKTIVCO",
U1950="AKTIVCO Coupure ENEO &amp; Baisse de tension","AKTIVCO GRID ONLY",
U1950="Coupure ENEO &amp; Baisse de tension","IHS GRID ONLY",
U1950="Defaut GE &amp; POWER Cabinet","IHS",
U1950="Sharing","Partners",
U1950="Sites strategiques &amp; DataCenter","SST &amp; DC",
U1950="Exclu","Exclu",
U1950="SAT","SAT",
U1950="SPARE-ISSUE","SPARE-ISSUE",
U1950="Fiber CAmtel","TRANS_FO_CAMTEL",
U1950="Fiber AOF","Fiber AOF",
U1950="Projet OCM (HUAWEI)","TRAVAUX-HUAWEI",
U1950="Projet OCM (NOKIA)","TRAVAUX-NOKIA",
U1950="ACCESS-ISSUE","ACCESS-ISSUE",
U1950="Projet OCM (ZTE, NOKIA, autres projets)","TRAVAUX OCM",
U1950="No root CAuse","No root cause",
U1950="ODU HS","PDH",
U1950="IP &amp; VLAN","PDH",
U1950="Warehouse HUAWEI","SPARE-ISSUE",
U1950="SPARE-HS","SPARE-ISSUE",
U1950="Power Telco","BSS",U1950="no impacts","no impacts"
),"")</f>
        <v/>
      </c>
      <c r="T1950" s="35" t="str" cm="1">
        <f t="array" ref="T1950">IFERROR(_xlfn.IFS(
U1950="MPR ISSUE","TX ISSUE",
U1950="BSS Hardware Issue","RAN ISSUE",
U1950="Sites strategiques, MLL, Pylone, etc.","ENVTECH",
U1950="AKTIVCO DEFAUT GE &amp; POWER Cabinet","POWER ISSUE",
U1950="AKTIVCO Coupure ENEO &amp; Baisse de tension","POWER ISSUE",
U1950="Coupure ENEO &amp; Baisse de tension","POWER ISSUE",
U1950="Defaut GE &amp; POWER Cabinet","POWER ISSUE",
U1950="Sharing","POWER ISSUE",
U1950="Sites strategiques &amp; DataCenter","POWER ISSUE",
U1950="Exclu","Exclu",
U1950="SAT","TX ISSUE",
U1950="SPARE-ISSUE","SPARE-ISSUE",
U1950="Fiber CAmtel","TX ISSUE",
U1950="Fiber AOF","TX ISSUE",
U1950="Projet OCM (HUAWEI)","TRAVAUX-HUAWEI",
U1950="Projet OCM (NOKIA)","TRAVAUX -NOKIA",
U1950="ACCESS-ISSUE","ACCESS-ISSUE",
U1950="Projet OCM (ZTE, NOKIA, autres projets)","TRAVAUX OCM",
U1950="No root CAuse","No root cause",
U1950="ODU HS","TX ISSUE",
U1950="IP &amp; VLAN","TX ISSUE",
U1950="Warehouse HUAWEI","SPARE-ISSUE",
U1950="SPARE-HS","SPARE-ISSUE",
U1950="Power Telco","RAN ISSUE",U1950="no impacts","no impacts"
),"")</f>
        <v/>
      </c>
      <c r="U1950" s="28"/>
      <c r="V1950" s="35" t="str" cm="1">
        <f t="array" ref="V1950">IFERROR(_xlfn.IFS(
U1950="MPR ISSUE","ACTIVE",
U1950="BSS Hardware Issue","ACTIVE",
U1950="Sites strategiques, MLL, Pylone, etc.","PASSIVE",
U1950="AKTIVCO DEFAUT GE &amp; POWER Cabinet","PASSIVE",
U1950="AKTIVCO Coupure ENEO &amp; Baisse de tension","PASSIVE",
U1950="Coupure ENEO &amp; Baisse de tension","PASSIVE",
U1950="Defaut GE &amp; POWER Cabinet","PASSIVE",
U1950="Sharing","PASSIVE",
U1950="Sites strategiques &amp; DataCenter","PASSIVE",
U1950="Exclu","Exclu",
U1950="SAT","ACTIVE",
U1950="SPARE-ISSUE","SPARE-ISSUE",
U1950="Fiber CAmtel","ACTIVE",
U1950="Fiber AOF","ACTIVE",
U1950="Projet OCM (HUAWEI)","PLANNED WORKS",
U1950="Projet OCM (NOKIA)","PLANNED WORKS",
U1950="ACCESS-ISSUE","ACCESS-ISSUE",
U1950="Projet OCM (ZTE, NOKIA, autres projets)","PLANNED WORKS",
U1950="No root CAuse","No root cause",
U1950="ODU HS","ACTIVE",
U1950="IP &amp; VLAN","ACTIVE",
U1950="Warehouse HUAWEI","SPARE-ISSUE",
U1950="SPARE-HS","SPARE-ISSUE",
U1950="Power Telco","ACTIVE",U1950="no impacts","no impacts"
),"")</f>
        <v/>
      </c>
      <c r="W1950" s="102"/>
      <c r="X1950" s="102"/>
      <c r="Y1950" s="102"/>
      <c r="Z1950" s="102"/>
      <c r="AA1950" s="102"/>
      <c r="AB1950" s="104" t="s">
        <v>5423</v>
      </c>
      <c r="AC1950" s="9"/>
      <c r="AD1950" s="9"/>
      <c r="AE1950" s="7" t="s">
        <v>5423</v>
      </c>
      <c r="AF1950" s="6"/>
      <c r="AG1950" s="7"/>
      <c r="AH1950" s="3" t="s">
        <v>5423</v>
      </c>
      <c r="AI1950" s="18" t="s">
        <v>5423</v>
      </c>
      <c r="AJ1950" s="18" t="s">
        <v>5423</v>
      </c>
      <c r="AK1950" s="18" t="s">
        <v>5423</v>
      </c>
      <c r="AL1950" s="18" t="s">
        <v>5423</v>
      </c>
      <c r="AM1950" s="18" t="s">
        <v>5423</v>
      </c>
      <c r="AN1950" s="18" t="s">
        <v>5423</v>
      </c>
      <c r="AO1950" s="18" t="s">
        <v>5423</v>
      </c>
      <c r="AP1950" s="18" t="s">
        <v>5423</v>
      </c>
      <c r="AQ1950" s="18" t="s">
        <v>5423</v>
      </c>
      <c r="AR1950" s="18" t="s">
        <v>5423</v>
      </c>
      <c r="AS1950" s="18" t="s">
        <v>5423</v>
      </c>
      <c r="AT1950" s="18" t="s">
        <v>5423</v>
      </c>
      <c r="AU1950" s="9" t="s">
        <v>5423</v>
      </c>
      <c r="AV1950" s="14"/>
      <c r="AW1950" s="14" t="s">
        <v>5423</v>
      </c>
      <c r="AX1950" s="14" t="str">
        <f>_xlfn.XLOOKUP(B1950,'[4]cell downs 18042026 17h'!$B:$B,'[4]cell downs 18042026 17h'!$B:$B,"")</f>
        <v/>
      </c>
      <c r="AY1950" s="14" t="str">
        <f>_xlfn.XLOOKUP(B1950,'[5]Cells Huawei 19042026 15h'!$B:$B,'[5]Cells Huawei 19042026 15h'!$B:$B,"")</f>
        <v/>
      </c>
      <c r="AZ1950" s="105" t="str">
        <f>_xlfn.XLOOKUP(B1950,'INCIDENT-04-23-2026'!E:E,'INCIDENT-04-23-2026'!F:F,"")</f>
        <v/>
      </c>
      <c r="BA1950" s="105" t="str">
        <f>_xlfn.XLOOKUP(B1950,'[6]Eneo 17H'!$C:$C,'[6]Eneo 17H'!$I:$I,"")</f>
        <v/>
      </c>
      <c r="BB1950" s="105" t="str">
        <f>_xlfn.XLOOKUP(B1950,[8]ALL!$B:$B,[8]ALL!$M:$M,"")</f>
        <v/>
      </c>
      <c r="BC1950" s="105" t="str">
        <f>_xlfn.XLOOKUP(B1950,'[6]Eneo 17H'!$C:$C,'[6]Eneo 17H'!$I:$I,"")</f>
        <v/>
      </c>
      <c r="BD1950" s="105" t="str">
        <f>_xlfn.XLOOKUP(B1950,'[7]Eneo 12H'!$C:$C,'[7]Eneo 12H'!$I:$I,"")</f>
        <v/>
      </c>
      <c r="BE1950" s="105" t="s">
        <v>5423</v>
      </c>
    </row>
    <row r="1951" spans="1:57" hidden="1" x14ac:dyDescent="0.3">
      <c r="A1951" s="1" t="s">
        <v>3516</v>
      </c>
      <c r="B1951" s="8" t="s">
        <v>3517</v>
      </c>
      <c r="C1951" s="3" t="str">
        <f>_xlfn.XLOOKUP(B1951,'[1]daily break down'!$D:$D,'[1]daily break down'!$E:$E,"")</f>
        <v>CENTRE</v>
      </c>
      <c r="D1951" s="1" t="s">
        <v>11</v>
      </c>
      <c r="E1951" s="1" t="s">
        <v>630</v>
      </c>
      <c r="F1951" s="3" t="s">
        <v>226</v>
      </c>
      <c r="G1951" s="1" t="s">
        <v>3516</v>
      </c>
      <c r="H1951" s="27" t="str">
        <f>_xlfn.XLOOKUP(B1951,[2]CALCULATION!$B:$B,[2]CALCULATION!$H:$H,"")</f>
        <v>ZTE</v>
      </c>
      <c r="I1951" s="23">
        <v>0</v>
      </c>
      <c r="J1951" s="23">
        <v>0</v>
      </c>
      <c r="K1951" s="23">
        <v>0</v>
      </c>
      <c r="L1951" s="23">
        <v>0</v>
      </c>
      <c r="M1951" s="23">
        <v>0</v>
      </c>
      <c r="N1951" s="23">
        <v>0</v>
      </c>
      <c r="O1951" s="23">
        <v>0</v>
      </c>
      <c r="P1951" s="103" t="s">
        <v>6554</v>
      </c>
      <c r="Q1951" s="36" t="s">
        <v>5796</v>
      </c>
      <c r="R1951" s="36"/>
      <c r="S1951" s="35" t="str" cm="1">
        <f t="array" ref="S1951">IFERROR(_xlfn.IFS(
U1951="MPR ISSUE","PDH",
U1951="BSS Hardware Issue","BSS",
U1951="Sites strategiques, MLL, Pylone, etc.","ENVTECH",
U1951="AKTIVCO DEFAUT GE &amp; POWER Cabinet","AKTIVCO",
U1951="AKTIVCO Coupure ENEO &amp; Baisse de tension","AKTIVCO GRID ONLY",
U1951="Coupure ENEO &amp; Baisse de tension","IHS GRID ONLY",
U1951="Defaut GE &amp; POWER Cabinet","IHS",
U1951="Sharing","Partners",
U1951="Sites strategiques &amp; DataCenter","SST &amp; DC",
U1951="Exclu","Exclu",
U1951="SAT","SAT",
U1951="SPARE-ISSUE","SPARE-ISSUE",
U1951="Fiber CAmtel","TRANS_FO_CAMTEL",
U1951="Fiber AOF","Fiber AOF",
U1951="Projet OCM (HUAWEI)","TRAVAUX-HUAWEI",
U1951="Projet OCM (NOKIA)","TRAVAUX-NOKIA",
U1951="ACCESS-ISSUE","ACCESS-ISSUE",
U1951="Projet OCM (ZTE, NOKIA, autres projets)","TRAVAUX OCM",
U1951="No root CAuse","No root cause",
U1951="ODU HS","PDH",
U1951="IP &amp; VLAN","PDH",
U1951="Warehouse HUAWEI","SPARE-ISSUE",
U1951="SPARE-HS","SPARE-ISSUE",
U1951="Power Telco","BSS",U1951="no impacts","no impacts"
),"")</f>
        <v/>
      </c>
      <c r="T1951" s="35" t="str" cm="1">
        <f t="array" ref="T1951">IFERROR(_xlfn.IFS(
U1951="MPR ISSUE","TX ISSUE",
U1951="BSS Hardware Issue","RAN ISSUE",
U1951="Sites strategiques, MLL, Pylone, etc.","ENVTECH",
U1951="AKTIVCO DEFAUT GE &amp; POWER Cabinet","POWER ISSUE",
U1951="AKTIVCO Coupure ENEO &amp; Baisse de tension","POWER ISSUE",
U1951="Coupure ENEO &amp; Baisse de tension","POWER ISSUE",
U1951="Defaut GE &amp; POWER Cabinet","POWER ISSUE",
U1951="Sharing","POWER ISSUE",
U1951="Sites strategiques &amp; DataCenter","POWER ISSUE",
U1951="Exclu","Exclu",
U1951="SAT","TX ISSUE",
U1951="SPARE-ISSUE","SPARE-ISSUE",
U1951="Fiber CAmtel","TX ISSUE",
U1951="Fiber AOF","TX ISSUE",
U1951="Projet OCM (HUAWEI)","TRAVAUX-HUAWEI",
U1951="Projet OCM (NOKIA)","TRAVAUX -NOKIA",
U1951="ACCESS-ISSUE","ACCESS-ISSUE",
U1951="Projet OCM (ZTE, NOKIA, autres projets)","TRAVAUX OCM",
U1951="No root CAuse","No root cause",
U1951="ODU HS","TX ISSUE",
U1951="IP &amp; VLAN","TX ISSUE",
U1951="Warehouse HUAWEI","SPARE-ISSUE",
U1951="SPARE-HS","SPARE-ISSUE",
U1951="Power Telco","RAN ISSUE",U1951="no impacts","no impacts"
),"")</f>
        <v/>
      </c>
      <c r="U1951" s="28"/>
      <c r="V1951" s="35" t="str" cm="1">
        <f t="array" ref="V1951">IFERROR(_xlfn.IFS(
U1951="MPR ISSUE","ACTIVE",
U1951="BSS Hardware Issue","ACTIVE",
U1951="Sites strategiques, MLL, Pylone, etc.","PASSIVE",
U1951="AKTIVCO DEFAUT GE &amp; POWER Cabinet","PASSIVE",
U1951="AKTIVCO Coupure ENEO &amp; Baisse de tension","PASSIVE",
U1951="Coupure ENEO &amp; Baisse de tension","PASSIVE",
U1951="Defaut GE &amp; POWER Cabinet","PASSIVE",
U1951="Sharing","PASSIVE",
U1951="Sites strategiques &amp; DataCenter","PASSIVE",
U1951="Exclu","Exclu",
U1951="SAT","ACTIVE",
U1951="SPARE-ISSUE","SPARE-ISSUE",
U1951="Fiber CAmtel","ACTIVE",
U1951="Fiber AOF","ACTIVE",
U1951="Projet OCM (HUAWEI)","PLANNED WORKS",
U1951="Projet OCM (NOKIA)","PLANNED WORKS",
U1951="ACCESS-ISSUE","ACCESS-ISSUE",
U1951="Projet OCM (ZTE, NOKIA, autres projets)","PLANNED WORKS",
U1951="No root CAuse","No root cause",
U1951="ODU HS","ACTIVE",
U1951="IP &amp; VLAN","ACTIVE",
U1951="Warehouse HUAWEI","SPARE-ISSUE",
U1951="SPARE-HS","SPARE-ISSUE",
U1951="Power Telco","ACTIVE",U1951="no impacts","no impacts"
),"")</f>
        <v/>
      </c>
      <c r="W1951" s="102"/>
      <c r="X1951" s="102"/>
      <c r="Y1951" s="102"/>
      <c r="Z1951" s="102"/>
      <c r="AA1951" s="102"/>
      <c r="AB1951" s="104" t="s">
        <v>5423</v>
      </c>
      <c r="AC1951" s="9"/>
      <c r="AD1951" s="9"/>
      <c r="AE1951" s="7" t="s">
        <v>5423</v>
      </c>
      <c r="AF1951" s="6"/>
      <c r="AG1951" s="7"/>
      <c r="AH1951" s="3" t="s">
        <v>5423</v>
      </c>
      <c r="AI1951" s="18" t="s">
        <v>5423</v>
      </c>
      <c r="AJ1951" s="18" t="s">
        <v>5423</v>
      </c>
      <c r="AK1951" s="18" t="s">
        <v>5423</v>
      </c>
      <c r="AL1951" s="18" t="s">
        <v>5423</v>
      </c>
      <c r="AM1951" s="18" t="s">
        <v>5423</v>
      </c>
      <c r="AN1951" s="18" t="s">
        <v>5423</v>
      </c>
      <c r="AO1951" s="18" t="s">
        <v>5423</v>
      </c>
      <c r="AP1951" s="18" t="s">
        <v>5423</v>
      </c>
      <c r="AQ1951" s="18" t="s">
        <v>5423</v>
      </c>
      <c r="AR1951" s="18" t="s">
        <v>5423</v>
      </c>
      <c r="AS1951" s="18" t="s">
        <v>5423</v>
      </c>
      <c r="AT1951" s="18" t="s">
        <v>5423</v>
      </c>
      <c r="AU1951" s="9" t="s">
        <v>5423</v>
      </c>
      <c r="AV1951" s="14"/>
      <c r="AW1951" s="14" t="s">
        <v>5423</v>
      </c>
      <c r="AX1951" s="14" t="str">
        <f>_xlfn.XLOOKUP(B1951,'[4]cell downs 18042026 17h'!$B:$B,'[4]cell downs 18042026 17h'!$B:$B,"")</f>
        <v/>
      </c>
      <c r="AY1951" s="14" t="str">
        <f>_xlfn.XLOOKUP(B1951,'[5]Cells Huawei 19042026 15h'!$B:$B,'[5]Cells Huawei 19042026 15h'!$B:$B,"")</f>
        <v/>
      </c>
      <c r="AZ1951" s="105" t="str">
        <f>_xlfn.XLOOKUP(B1951,'INCIDENT-04-23-2026'!E:E,'INCIDENT-04-23-2026'!F:F,"")</f>
        <v/>
      </c>
      <c r="BA1951" s="105" t="str">
        <f>_xlfn.XLOOKUP(B1951,'[6]Eneo 17H'!$C:$C,'[6]Eneo 17H'!$I:$I,"")</f>
        <v/>
      </c>
      <c r="BB1951" s="105" t="str">
        <f>_xlfn.XLOOKUP(B1951,[8]ALL!$B:$B,[8]ALL!$M:$M,"")</f>
        <v/>
      </c>
      <c r="BC1951" s="105" t="str">
        <f>_xlfn.XLOOKUP(B1951,'[6]Eneo 17H'!$C:$C,'[6]Eneo 17H'!$I:$I,"")</f>
        <v/>
      </c>
      <c r="BD1951" s="105" t="str">
        <f>_xlfn.XLOOKUP(B1951,'[7]Eneo 12H'!$C:$C,'[7]Eneo 12H'!$I:$I,"")</f>
        <v/>
      </c>
      <c r="BE1951" s="105" t="s">
        <v>5423</v>
      </c>
    </row>
    <row r="1952" spans="1:57" hidden="1" x14ac:dyDescent="0.3">
      <c r="A1952" s="1" t="s">
        <v>3518</v>
      </c>
      <c r="B1952" s="8" t="s">
        <v>3519</v>
      </c>
      <c r="C1952" s="3" t="str">
        <f>_xlfn.XLOOKUP(B1952,'[1]daily break down'!$D:$D,'[1]daily break down'!$E:$E,"")</f>
        <v>CENTRE</v>
      </c>
      <c r="D1952" s="1" t="s">
        <v>11</v>
      </c>
      <c r="E1952" s="1" t="s">
        <v>12</v>
      </c>
      <c r="F1952" s="3" t="s">
        <v>37</v>
      </c>
      <c r="G1952" s="1" t="s">
        <v>3518</v>
      </c>
      <c r="H1952" s="27" t="str">
        <f>_xlfn.XLOOKUP(B1952,[2]CALCULATION!$B:$B,[2]CALCULATION!$H:$H,"")</f>
        <v>ZTE</v>
      </c>
      <c r="I1952" s="23">
        <v>0</v>
      </c>
      <c r="J1952" s="23">
        <v>0</v>
      </c>
      <c r="K1952" s="23">
        <v>0</v>
      </c>
      <c r="L1952" s="23">
        <v>0</v>
      </c>
      <c r="M1952" s="23">
        <v>0</v>
      </c>
      <c r="N1952" s="23">
        <v>0</v>
      </c>
      <c r="O1952" s="23">
        <v>0</v>
      </c>
      <c r="P1952" s="103" t="s">
        <v>6554</v>
      </c>
      <c r="Q1952" s="36" t="s">
        <v>5796</v>
      </c>
      <c r="R1952" s="36"/>
      <c r="S1952" s="35" t="str" cm="1">
        <f t="array" ref="S1952">IFERROR(_xlfn.IFS(
U1952="MPR ISSUE","PDH",
U1952="BSS Hardware Issue","BSS",
U1952="Sites strategiques, MLL, Pylone, etc.","ENVTECH",
U1952="AKTIVCO DEFAUT GE &amp; POWER Cabinet","AKTIVCO",
U1952="AKTIVCO Coupure ENEO &amp; Baisse de tension","AKTIVCO GRID ONLY",
U1952="Coupure ENEO &amp; Baisse de tension","IHS GRID ONLY",
U1952="Defaut GE &amp; POWER Cabinet","IHS",
U1952="Sharing","Partners",
U1952="Sites strategiques &amp; DataCenter","SST &amp; DC",
U1952="Exclu","Exclu",
U1952="SAT","SAT",
U1952="SPARE-ISSUE","SPARE-ISSUE",
U1952="Fiber CAmtel","TRANS_FO_CAMTEL",
U1952="Fiber AOF","Fiber AOF",
U1952="Projet OCM (HUAWEI)","TRAVAUX-HUAWEI",
U1952="Projet OCM (NOKIA)","TRAVAUX-NOKIA",
U1952="ACCESS-ISSUE","ACCESS-ISSUE",
U1952="Projet OCM (ZTE, NOKIA, autres projets)","TRAVAUX OCM",
U1952="No root CAuse","No root cause",
U1952="ODU HS","PDH",
U1952="IP &amp; VLAN","PDH",
U1952="Warehouse HUAWEI","SPARE-ISSUE",
U1952="SPARE-HS","SPARE-ISSUE",
U1952="Power Telco","BSS",U1952="no impacts","no impacts"
),"")</f>
        <v/>
      </c>
      <c r="T1952" s="35" t="str" cm="1">
        <f t="array" ref="T1952">IFERROR(_xlfn.IFS(
U1952="MPR ISSUE","TX ISSUE",
U1952="BSS Hardware Issue","RAN ISSUE",
U1952="Sites strategiques, MLL, Pylone, etc.","ENVTECH",
U1952="AKTIVCO DEFAUT GE &amp; POWER Cabinet","POWER ISSUE",
U1952="AKTIVCO Coupure ENEO &amp; Baisse de tension","POWER ISSUE",
U1952="Coupure ENEO &amp; Baisse de tension","POWER ISSUE",
U1952="Defaut GE &amp; POWER Cabinet","POWER ISSUE",
U1952="Sharing","POWER ISSUE",
U1952="Sites strategiques &amp; DataCenter","POWER ISSUE",
U1952="Exclu","Exclu",
U1952="SAT","TX ISSUE",
U1952="SPARE-ISSUE","SPARE-ISSUE",
U1952="Fiber CAmtel","TX ISSUE",
U1952="Fiber AOF","TX ISSUE",
U1952="Projet OCM (HUAWEI)","TRAVAUX-HUAWEI",
U1952="Projet OCM (NOKIA)","TRAVAUX -NOKIA",
U1952="ACCESS-ISSUE","ACCESS-ISSUE",
U1952="Projet OCM (ZTE, NOKIA, autres projets)","TRAVAUX OCM",
U1952="No root CAuse","No root cause",
U1952="ODU HS","TX ISSUE",
U1952="IP &amp; VLAN","TX ISSUE",
U1952="Warehouse HUAWEI","SPARE-ISSUE",
U1952="SPARE-HS","SPARE-ISSUE",
U1952="Power Telco","RAN ISSUE",U1952="no impacts","no impacts"
),"")</f>
        <v/>
      </c>
      <c r="U1952" s="28"/>
      <c r="V1952" s="35" t="str" cm="1">
        <f t="array" ref="V1952">IFERROR(_xlfn.IFS(
U1952="MPR ISSUE","ACTIVE",
U1952="BSS Hardware Issue","ACTIVE",
U1952="Sites strategiques, MLL, Pylone, etc.","PASSIVE",
U1952="AKTIVCO DEFAUT GE &amp; POWER Cabinet","PASSIVE",
U1952="AKTIVCO Coupure ENEO &amp; Baisse de tension","PASSIVE",
U1952="Coupure ENEO &amp; Baisse de tension","PASSIVE",
U1952="Defaut GE &amp; POWER Cabinet","PASSIVE",
U1952="Sharing","PASSIVE",
U1952="Sites strategiques &amp; DataCenter","PASSIVE",
U1952="Exclu","Exclu",
U1952="SAT","ACTIVE",
U1952="SPARE-ISSUE","SPARE-ISSUE",
U1952="Fiber CAmtel","ACTIVE",
U1952="Fiber AOF","ACTIVE",
U1952="Projet OCM (HUAWEI)","PLANNED WORKS",
U1952="Projet OCM (NOKIA)","PLANNED WORKS",
U1952="ACCESS-ISSUE","ACCESS-ISSUE",
U1952="Projet OCM (ZTE, NOKIA, autres projets)","PLANNED WORKS",
U1952="No root CAuse","No root cause",
U1952="ODU HS","ACTIVE",
U1952="IP &amp; VLAN","ACTIVE",
U1952="Warehouse HUAWEI","SPARE-ISSUE",
U1952="SPARE-HS","SPARE-ISSUE",
U1952="Power Telco","ACTIVE",U1952="no impacts","no impacts"
),"")</f>
        <v/>
      </c>
      <c r="W1952" s="102"/>
      <c r="X1952" s="102"/>
      <c r="Y1952" s="102"/>
      <c r="Z1952" s="102"/>
      <c r="AA1952" s="102"/>
      <c r="AB1952" s="104" t="s">
        <v>5423</v>
      </c>
      <c r="AC1952" s="9"/>
      <c r="AD1952" s="9"/>
      <c r="AE1952" s="7" t="s">
        <v>5423</v>
      </c>
      <c r="AF1952" s="6"/>
      <c r="AG1952" s="7"/>
      <c r="AH1952" s="3" t="s">
        <v>5423</v>
      </c>
      <c r="AI1952" s="18" t="s">
        <v>5423</v>
      </c>
      <c r="AJ1952" s="18" t="s">
        <v>5423</v>
      </c>
      <c r="AK1952" s="18" t="s">
        <v>5423</v>
      </c>
      <c r="AL1952" s="18" t="s">
        <v>5423</v>
      </c>
      <c r="AM1952" s="18" t="s">
        <v>5423</v>
      </c>
      <c r="AN1952" s="18" t="s">
        <v>5423</v>
      </c>
      <c r="AO1952" s="18" t="s">
        <v>5423</v>
      </c>
      <c r="AP1952" s="18" t="s">
        <v>5423</v>
      </c>
      <c r="AQ1952" s="18" t="s">
        <v>5423</v>
      </c>
      <c r="AR1952" s="18" t="s">
        <v>5423</v>
      </c>
      <c r="AS1952" s="18" t="s">
        <v>5423</v>
      </c>
      <c r="AT1952" s="18" t="s">
        <v>5423</v>
      </c>
      <c r="AU1952" s="9" t="s">
        <v>5423</v>
      </c>
      <c r="AV1952" s="14"/>
      <c r="AW1952" s="14" t="s">
        <v>5423</v>
      </c>
      <c r="AX1952" s="14" t="str">
        <f>_xlfn.XLOOKUP(B1952,'[4]cell downs 18042026 17h'!$B:$B,'[4]cell downs 18042026 17h'!$B:$B,"")</f>
        <v/>
      </c>
      <c r="AY1952" s="14" t="str">
        <f>_xlfn.XLOOKUP(B1952,'[5]Cells Huawei 19042026 15h'!$B:$B,'[5]Cells Huawei 19042026 15h'!$B:$B,"")</f>
        <v/>
      </c>
      <c r="AZ1952" s="105" t="str">
        <f>_xlfn.XLOOKUP(B1952,'INCIDENT-04-23-2026'!E:E,'INCIDENT-04-23-2026'!F:F,"")</f>
        <v/>
      </c>
      <c r="BA1952" s="105" t="str">
        <f>_xlfn.XLOOKUP(B1952,'[6]Eneo 17H'!$C:$C,'[6]Eneo 17H'!$I:$I,"")</f>
        <v/>
      </c>
      <c r="BB1952" s="105" t="str">
        <f>_xlfn.XLOOKUP(B1952,[8]ALL!$B:$B,[8]ALL!$M:$M,"")</f>
        <v/>
      </c>
      <c r="BC1952" s="105" t="str">
        <f>_xlfn.XLOOKUP(B1952,'[6]Eneo 17H'!$C:$C,'[6]Eneo 17H'!$I:$I,"")</f>
        <v/>
      </c>
      <c r="BD1952" s="105" t="str">
        <f>_xlfn.XLOOKUP(B1952,'[7]Eneo 12H'!$C:$C,'[7]Eneo 12H'!$I:$I,"")</f>
        <v/>
      </c>
      <c r="BE1952" s="105" t="s">
        <v>5423</v>
      </c>
    </row>
    <row r="1953" spans="1:57" hidden="1" x14ac:dyDescent="0.3">
      <c r="A1953" s="1" t="s">
        <v>3520</v>
      </c>
      <c r="B1953" s="8" t="s">
        <v>3521</v>
      </c>
      <c r="C1953" s="3" t="str">
        <f>_xlfn.XLOOKUP(B1953,'[1]daily break down'!$D:$D,'[1]daily break down'!$E:$E,"")</f>
        <v>CENTRE</v>
      </c>
      <c r="D1953" s="1" t="s">
        <v>11</v>
      </c>
      <c r="E1953" s="1" t="s">
        <v>1130</v>
      </c>
      <c r="F1953" s="3" t="s">
        <v>37</v>
      </c>
      <c r="G1953" s="1" t="s">
        <v>3156</v>
      </c>
      <c r="H1953" s="27" t="str">
        <f>_xlfn.XLOOKUP(B1953,[2]CALCULATION!$B:$B,[2]CALCULATION!$H:$H,"")</f>
        <v>ZTE</v>
      </c>
      <c r="I1953" s="23">
        <v>0</v>
      </c>
      <c r="J1953" s="23">
        <v>0</v>
      </c>
      <c r="K1953" s="23">
        <v>0</v>
      </c>
      <c r="L1953" s="23">
        <v>0</v>
      </c>
      <c r="M1953" s="23">
        <v>0</v>
      </c>
      <c r="N1953" s="23">
        <v>0</v>
      </c>
      <c r="O1953" s="23">
        <v>0</v>
      </c>
      <c r="P1953" s="103" t="s">
        <v>6554</v>
      </c>
      <c r="Q1953" s="36" t="s">
        <v>5796</v>
      </c>
      <c r="R1953" s="36"/>
      <c r="S1953" s="35" t="str" cm="1">
        <f t="array" ref="S1953">IFERROR(_xlfn.IFS(
U1953="MPR ISSUE","PDH",
U1953="BSS Hardware Issue","BSS",
U1953="Sites strategiques, MLL, Pylone, etc.","ENVTECH",
U1953="AKTIVCO DEFAUT GE &amp; POWER Cabinet","AKTIVCO",
U1953="AKTIVCO Coupure ENEO &amp; Baisse de tension","AKTIVCO GRID ONLY",
U1953="Coupure ENEO &amp; Baisse de tension","IHS GRID ONLY",
U1953="Defaut GE &amp; POWER Cabinet","IHS",
U1953="Sharing","Partners",
U1953="Sites strategiques &amp; DataCenter","SST &amp; DC",
U1953="Exclu","Exclu",
U1953="SAT","SAT",
U1953="SPARE-ISSUE","SPARE-ISSUE",
U1953="Fiber CAmtel","TRANS_FO_CAMTEL",
U1953="Fiber AOF","Fiber AOF",
U1953="Projet OCM (HUAWEI)","TRAVAUX-HUAWEI",
U1953="Projet OCM (NOKIA)","TRAVAUX-NOKIA",
U1953="ACCESS-ISSUE","ACCESS-ISSUE",
U1953="Projet OCM (ZTE, NOKIA, autres projets)","TRAVAUX OCM",
U1953="No root CAuse","No root cause",
U1953="ODU HS","PDH",
U1953="IP &amp; VLAN","PDH",
U1953="Warehouse HUAWEI","SPARE-ISSUE",
U1953="SPARE-HS","SPARE-ISSUE",
U1953="Power Telco","BSS",U1953="no impacts","no impacts"
),"")</f>
        <v/>
      </c>
      <c r="T1953" s="35" t="str" cm="1">
        <f t="array" ref="T1953">IFERROR(_xlfn.IFS(
U1953="MPR ISSUE","TX ISSUE",
U1953="BSS Hardware Issue","RAN ISSUE",
U1953="Sites strategiques, MLL, Pylone, etc.","ENVTECH",
U1953="AKTIVCO DEFAUT GE &amp; POWER Cabinet","POWER ISSUE",
U1953="AKTIVCO Coupure ENEO &amp; Baisse de tension","POWER ISSUE",
U1953="Coupure ENEO &amp; Baisse de tension","POWER ISSUE",
U1953="Defaut GE &amp; POWER Cabinet","POWER ISSUE",
U1953="Sharing","POWER ISSUE",
U1953="Sites strategiques &amp; DataCenter","POWER ISSUE",
U1953="Exclu","Exclu",
U1953="SAT","TX ISSUE",
U1953="SPARE-ISSUE","SPARE-ISSUE",
U1953="Fiber CAmtel","TX ISSUE",
U1953="Fiber AOF","TX ISSUE",
U1953="Projet OCM (HUAWEI)","TRAVAUX-HUAWEI",
U1953="Projet OCM (NOKIA)","TRAVAUX -NOKIA",
U1953="ACCESS-ISSUE","ACCESS-ISSUE",
U1953="Projet OCM (ZTE, NOKIA, autres projets)","TRAVAUX OCM",
U1953="No root CAuse","No root cause",
U1953="ODU HS","TX ISSUE",
U1953="IP &amp; VLAN","TX ISSUE",
U1953="Warehouse HUAWEI","SPARE-ISSUE",
U1953="SPARE-HS","SPARE-ISSUE",
U1953="Power Telco","RAN ISSUE",U1953="no impacts","no impacts"
),"")</f>
        <v/>
      </c>
      <c r="U1953" s="28"/>
      <c r="V1953" s="35" t="str" cm="1">
        <f t="array" ref="V1953">IFERROR(_xlfn.IFS(
U1953="MPR ISSUE","ACTIVE",
U1953="BSS Hardware Issue","ACTIVE",
U1953="Sites strategiques, MLL, Pylone, etc.","PASSIVE",
U1953="AKTIVCO DEFAUT GE &amp; POWER Cabinet","PASSIVE",
U1953="AKTIVCO Coupure ENEO &amp; Baisse de tension","PASSIVE",
U1953="Coupure ENEO &amp; Baisse de tension","PASSIVE",
U1953="Defaut GE &amp; POWER Cabinet","PASSIVE",
U1953="Sharing","PASSIVE",
U1953="Sites strategiques &amp; DataCenter","PASSIVE",
U1953="Exclu","Exclu",
U1953="SAT","ACTIVE",
U1953="SPARE-ISSUE","SPARE-ISSUE",
U1953="Fiber CAmtel","ACTIVE",
U1953="Fiber AOF","ACTIVE",
U1953="Projet OCM (HUAWEI)","PLANNED WORKS",
U1953="Projet OCM (NOKIA)","PLANNED WORKS",
U1953="ACCESS-ISSUE","ACCESS-ISSUE",
U1953="Projet OCM (ZTE, NOKIA, autres projets)","PLANNED WORKS",
U1953="No root CAuse","No root cause",
U1953="ODU HS","ACTIVE",
U1953="IP &amp; VLAN","ACTIVE",
U1953="Warehouse HUAWEI","SPARE-ISSUE",
U1953="SPARE-HS","SPARE-ISSUE",
U1953="Power Telco","ACTIVE",U1953="no impacts","no impacts"
),"")</f>
        <v/>
      </c>
      <c r="W1953" s="102"/>
      <c r="X1953" s="102"/>
      <c r="Y1953" s="102"/>
      <c r="Z1953" s="102"/>
      <c r="AA1953" s="102"/>
      <c r="AB1953" s="104" t="s">
        <v>5423</v>
      </c>
      <c r="AC1953" s="9"/>
      <c r="AD1953" s="9"/>
      <c r="AE1953" s="7" t="s">
        <v>5423</v>
      </c>
      <c r="AF1953" s="6"/>
      <c r="AG1953" s="7"/>
      <c r="AH1953" s="3" t="s">
        <v>5423</v>
      </c>
      <c r="AI1953" s="18" t="s">
        <v>5423</v>
      </c>
      <c r="AJ1953" s="18" t="s">
        <v>5423</v>
      </c>
      <c r="AK1953" s="18" t="s">
        <v>5423</v>
      </c>
      <c r="AL1953" s="18" t="s">
        <v>5423</v>
      </c>
      <c r="AM1953" s="18" t="s">
        <v>5423</v>
      </c>
      <c r="AN1953" s="18" t="s">
        <v>5423</v>
      </c>
      <c r="AO1953" s="18" t="s">
        <v>5423</v>
      </c>
      <c r="AP1953" s="18" t="s">
        <v>5423</v>
      </c>
      <c r="AQ1953" s="18" t="s">
        <v>5423</v>
      </c>
      <c r="AR1953" s="18" t="s">
        <v>5423</v>
      </c>
      <c r="AS1953" s="18" t="s">
        <v>5423</v>
      </c>
      <c r="AT1953" s="18" t="s">
        <v>5423</v>
      </c>
      <c r="AU1953" s="9" t="s">
        <v>5423</v>
      </c>
      <c r="AV1953" s="14"/>
      <c r="AW1953" s="14" t="s">
        <v>5423</v>
      </c>
      <c r="AX1953" s="14" t="str">
        <f>_xlfn.XLOOKUP(B1953,'[4]cell downs 18042026 17h'!$B:$B,'[4]cell downs 18042026 17h'!$B:$B,"")</f>
        <v/>
      </c>
      <c r="AY1953" s="14" t="str">
        <f>_xlfn.XLOOKUP(B1953,'[5]Cells Huawei 19042026 15h'!$B:$B,'[5]Cells Huawei 19042026 15h'!$B:$B,"")</f>
        <v/>
      </c>
      <c r="AZ1953" s="105" t="str">
        <f>_xlfn.XLOOKUP(B1953,'INCIDENT-04-23-2026'!E:E,'INCIDENT-04-23-2026'!F:F,"")</f>
        <v/>
      </c>
      <c r="BA1953" s="105" t="str">
        <f>_xlfn.XLOOKUP(B1953,'[6]Eneo 17H'!$C:$C,'[6]Eneo 17H'!$I:$I,"")</f>
        <v/>
      </c>
      <c r="BB1953" s="105" t="str">
        <f>_xlfn.XLOOKUP(B1953,[8]ALL!$B:$B,[8]ALL!$M:$M,"")</f>
        <v/>
      </c>
      <c r="BC1953" s="105" t="str">
        <f>_xlfn.XLOOKUP(B1953,'[6]Eneo 17H'!$C:$C,'[6]Eneo 17H'!$I:$I,"")</f>
        <v/>
      </c>
      <c r="BD1953" s="105" t="str">
        <f>_xlfn.XLOOKUP(B1953,'[7]Eneo 12H'!$C:$C,'[7]Eneo 12H'!$I:$I,"")</f>
        <v/>
      </c>
      <c r="BE1953" s="105" t="s">
        <v>5423</v>
      </c>
    </row>
    <row r="1954" spans="1:57" hidden="1" x14ac:dyDescent="0.3">
      <c r="A1954" s="1" t="s">
        <v>3522</v>
      </c>
      <c r="B1954" s="8" t="s">
        <v>3523</v>
      </c>
      <c r="C1954" s="3" t="str">
        <f>_xlfn.XLOOKUP(B1954,'[1]daily break down'!$D:$D,'[1]daily break down'!$E:$E,"")</f>
        <v>CENTRE</v>
      </c>
      <c r="D1954" s="1" t="s">
        <v>11</v>
      </c>
      <c r="E1954" s="1" t="s">
        <v>12</v>
      </c>
      <c r="F1954" s="3" t="s">
        <v>37</v>
      </c>
      <c r="G1954" s="1" t="s">
        <v>3524</v>
      </c>
      <c r="H1954" s="27" t="str">
        <f>_xlfn.XLOOKUP(B1954,[2]CALCULATION!$B:$B,[2]CALCULATION!$H:$H,"")</f>
        <v>ZTE</v>
      </c>
      <c r="I1954" s="23">
        <v>0</v>
      </c>
      <c r="J1954" s="23">
        <v>0</v>
      </c>
      <c r="K1954" s="23">
        <v>0</v>
      </c>
      <c r="L1954" s="23">
        <v>0</v>
      </c>
      <c r="M1954" s="23">
        <v>0</v>
      </c>
      <c r="N1954" s="23">
        <v>0</v>
      </c>
      <c r="O1954" s="23">
        <v>0</v>
      </c>
      <c r="P1954" s="103" t="s">
        <v>6554</v>
      </c>
      <c r="Q1954" s="36" t="s">
        <v>5796</v>
      </c>
      <c r="R1954" s="36"/>
      <c r="S1954" s="35" t="str" cm="1">
        <f t="array" ref="S1954">IFERROR(_xlfn.IFS(
U1954="MPR ISSUE","PDH",
U1954="BSS Hardware Issue","BSS",
U1954="Sites strategiques, MLL, Pylone, etc.","ENVTECH",
U1954="AKTIVCO DEFAUT GE &amp; POWER Cabinet","AKTIVCO",
U1954="AKTIVCO Coupure ENEO &amp; Baisse de tension","AKTIVCO GRID ONLY",
U1954="Coupure ENEO &amp; Baisse de tension","IHS GRID ONLY",
U1954="Defaut GE &amp; POWER Cabinet","IHS",
U1954="Sharing","Partners",
U1954="Sites strategiques &amp; DataCenter","SST &amp; DC",
U1954="Exclu","Exclu",
U1954="SAT","SAT",
U1954="SPARE-ISSUE","SPARE-ISSUE",
U1954="Fiber CAmtel","TRANS_FO_CAMTEL",
U1954="Fiber AOF","Fiber AOF",
U1954="Projet OCM (HUAWEI)","TRAVAUX-HUAWEI",
U1954="Projet OCM (NOKIA)","TRAVAUX-NOKIA",
U1954="ACCESS-ISSUE","ACCESS-ISSUE",
U1954="Projet OCM (ZTE, NOKIA, autres projets)","TRAVAUX OCM",
U1954="No root CAuse","No root cause",
U1954="ODU HS","PDH",
U1954="IP &amp; VLAN","PDH",
U1954="Warehouse HUAWEI","SPARE-ISSUE",
U1954="SPARE-HS","SPARE-ISSUE",
U1954="Power Telco","BSS",U1954="no impacts","no impacts"
),"")</f>
        <v/>
      </c>
      <c r="T1954" s="35" t="str" cm="1">
        <f t="array" ref="T1954">IFERROR(_xlfn.IFS(
U1954="MPR ISSUE","TX ISSUE",
U1954="BSS Hardware Issue","RAN ISSUE",
U1954="Sites strategiques, MLL, Pylone, etc.","ENVTECH",
U1954="AKTIVCO DEFAUT GE &amp; POWER Cabinet","POWER ISSUE",
U1954="AKTIVCO Coupure ENEO &amp; Baisse de tension","POWER ISSUE",
U1954="Coupure ENEO &amp; Baisse de tension","POWER ISSUE",
U1954="Defaut GE &amp; POWER Cabinet","POWER ISSUE",
U1954="Sharing","POWER ISSUE",
U1954="Sites strategiques &amp; DataCenter","POWER ISSUE",
U1954="Exclu","Exclu",
U1954="SAT","TX ISSUE",
U1954="SPARE-ISSUE","SPARE-ISSUE",
U1954="Fiber CAmtel","TX ISSUE",
U1954="Fiber AOF","TX ISSUE",
U1954="Projet OCM (HUAWEI)","TRAVAUX-HUAWEI",
U1954="Projet OCM (NOKIA)","TRAVAUX -NOKIA",
U1954="ACCESS-ISSUE","ACCESS-ISSUE",
U1954="Projet OCM (ZTE, NOKIA, autres projets)","TRAVAUX OCM",
U1954="No root CAuse","No root cause",
U1954="ODU HS","TX ISSUE",
U1954="IP &amp; VLAN","TX ISSUE",
U1954="Warehouse HUAWEI","SPARE-ISSUE",
U1954="SPARE-HS","SPARE-ISSUE",
U1954="Power Telco","RAN ISSUE",U1954="no impacts","no impacts"
),"")</f>
        <v/>
      </c>
      <c r="U1954" s="28"/>
      <c r="V1954" s="35" t="str" cm="1">
        <f t="array" ref="V1954">IFERROR(_xlfn.IFS(
U1954="MPR ISSUE","ACTIVE",
U1954="BSS Hardware Issue","ACTIVE",
U1954="Sites strategiques, MLL, Pylone, etc.","PASSIVE",
U1954="AKTIVCO DEFAUT GE &amp; POWER Cabinet","PASSIVE",
U1954="AKTIVCO Coupure ENEO &amp; Baisse de tension","PASSIVE",
U1954="Coupure ENEO &amp; Baisse de tension","PASSIVE",
U1954="Defaut GE &amp; POWER Cabinet","PASSIVE",
U1954="Sharing","PASSIVE",
U1954="Sites strategiques &amp; DataCenter","PASSIVE",
U1954="Exclu","Exclu",
U1954="SAT","ACTIVE",
U1954="SPARE-ISSUE","SPARE-ISSUE",
U1954="Fiber CAmtel","ACTIVE",
U1954="Fiber AOF","ACTIVE",
U1954="Projet OCM (HUAWEI)","PLANNED WORKS",
U1954="Projet OCM (NOKIA)","PLANNED WORKS",
U1954="ACCESS-ISSUE","ACCESS-ISSUE",
U1954="Projet OCM (ZTE, NOKIA, autres projets)","PLANNED WORKS",
U1954="No root CAuse","No root cause",
U1954="ODU HS","ACTIVE",
U1954="IP &amp; VLAN","ACTIVE",
U1954="Warehouse HUAWEI","SPARE-ISSUE",
U1954="SPARE-HS","SPARE-ISSUE",
U1954="Power Telco","ACTIVE",U1954="no impacts","no impacts"
),"")</f>
        <v/>
      </c>
      <c r="W1954" s="104"/>
      <c r="X1954" s="104"/>
      <c r="Y1954" s="104"/>
      <c r="Z1954" s="104"/>
      <c r="AA1954" s="104"/>
      <c r="AB1954" s="104" t="s">
        <v>6404</v>
      </c>
      <c r="AC1954" s="9"/>
      <c r="AD1954" s="9"/>
      <c r="AE1954" s="7" t="s">
        <v>5423</v>
      </c>
      <c r="AF1954" s="6"/>
      <c r="AG1954" s="7"/>
      <c r="AH1954" s="3" t="s">
        <v>6404</v>
      </c>
      <c r="AI1954" s="18" t="s">
        <v>5423</v>
      </c>
      <c r="AJ1954" s="18" t="s">
        <v>5423</v>
      </c>
      <c r="AK1954" s="18" t="s">
        <v>5423</v>
      </c>
      <c r="AL1954" s="18" t="s">
        <v>5423</v>
      </c>
      <c r="AM1954" s="18" t="s">
        <v>5423</v>
      </c>
      <c r="AN1954" s="18" t="s">
        <v>5423</v>
      </c>
      <c r="AO1954" s="18" t="s">
        <v>5423</v>
      </c>
      <c r="AP1954" s="18" t="s">
        <v>5423</v>
      </c>
      <c r="AQ1954" s="18" t="s">
        <v>5423</v>
      </c>
      <c r="AR1954" s="18" t="s">
        <v>5423</v>
      </c>
      <c r="AS1954" s="18" t="s">
        <v>5423</v>
      </c>
      <c r="AT1954" s="18" t="s">
        <v>5423</v>
      </c>
      <c r="AU1954" s="9" t="s">
        <v>5423</v>
      </c>
      <c r="AV1954" s="14"/>
      <c r="AW1954" s="14" t="s">
        <v>5423</v>
      </c>
      <c r="AX1954" s="14" t="str">
        <f>_xlfn.XLOOKUP(B1954,'[4]cell downs 18042026 17h'!$B:$B,'[4]cell downs 18042026 17h'!$B:$B,"")</f>
        <v/>
      </c>
      <c r="AY1954" s="14" t="str">
        <f>_xlfn.XLOOKUP(B1954,'[5]Cells Huawei 19042026 15h'!$B:$B,'[5]Cells Huawei 19042026 15h'!$B:$B,"")</f>
        <v/>
      </c>
      <c r="AZ1954" s="105" t="str">
        <f>_xlfn.XLOOKUP(B1954,'INCIDENT-04-23-2026'!E:E,'INCIDENT-04-23-2026'!F:F,"")</f>
        <v>(04/23/2026 incident ) : impact by CTR_306_Z_Mengang-MTN(CTR-306)   . Power issue  || Action :En attente RCA IHS</v>
      </c>
      <c r="BA1954" s="105" t="str">
        <f>_xlfn.XLOOKUP(B1954,'[6]Eneo 17H'!$C:$C,'[6]Eneo 17H'!$I:$I,"")</f>
        <v/>
      </c>
      <c r="BB1954" s="105" t="str">
        <f>_xlfn.XLOOKUP(B1954,[8]ALL!$B:$B,[8]ALL!$M:$M,"")</f>
        <v/>
      </c>
      <c r="BC1954" s="105" t="str">
        <f>_xlfn.XLOOKUP(B1954,'[6]Eneo 17H'!$C:$C,'[6]Eneo 17H'!$I:$I,"")</f>
        <v/>
      </c>
      <c r="BD1954" s="105" t="str">
        <f>_xlfn.XLOOKUP(B1954,'[7]Eneo 12H'!$C:$C,'[7]Eneo 12H'!$I:$I,"")</f>
        <v/>
      </c>
      <c r="BE1954" s="105" t="s">
        <v>5423</v>
      </c>
    </row>
    <row r="1955" spans="1:57" hidden="1" x14ac:dyDescent="0.3">
      <c r="A1955" s="1" t="s">
        <v>3525</v>
      </c>
      <c r="B1955" s="8" t="s">
        <v>3526</v>
      </c>
      <c r="C1955" s="3" t="str">
        <f>_xlfn.XLOOKUP(B1955,'[1]daily break down'!$D:$D,'[1]daily break down'!$E:$E,"")</f>
        <v>CENTRE</v>
      </c>
      <c r="D1955" s="1" t="s">
        <v>21</v>
      </c>
      <c r="E1955" s="1" t="s">
        <v>3527</v>
      </c>
      <c r="F1955" s="3" t="s">
        <v>226</v>
      </c>
      <c r="G1955" s="1" t="s">
        <v>3525</v>
      </c>
      <c r="H1955" s="27" t="str">
        <f>_xlfn.XLOOKUP(B1955,[2]CALCULATION!$B:$B,[2]CALCULATION!$H:$H,"")</f>
        <v>ZTE</v>
      </c>
      <c r="I1955" s="23">
        <v>0</v>
      </c>
      <c r="J1955" s="23">
        <v>0</v>
      </c>
      <c r="K1955" s="23">
        <v>0</v>
      </c>
      <c r="L1955" s="23">
        <v>0</v>
      </c>
      <c r="M1955" s="23">
        <v>0</v>
      </c>
      <c r="N1955" s="23">
        <v>0</v>
      </c>
      <c r="O1955" s="23">
        <v>0</v>
      </c>
      <c r="P1955" s="103" t="s">
        <v>6554</v>
      </c>
      <c r="Q1955" s="36" t="s">
        <v>5795</v>
      </c>
      <c r="R1955" s="36"/>
      <c r="S1955" s="35" t="str" cm="1">
        <f t="array" ref="S1955">IFERROR(_xlfn.IFS(
U1955="MPR ISSUE","PDH",
U1955="BSS Hardware Issue","BSS",
U1955="Sites strategiques, MLL, Pylone, etc.","ENVTECH",
U1955="AKTIVCO DEFAUT GE &amp; POWER Cabinet","AKTIVCO",
U1955="AKTIVCO Coupure ENEO &amp; Baisse de tension","AKTIVCO GRID ONLY",
U1955="Coupure ENEO &amp; Baisse de tension","IHS GRID ONLY",
U1955="Defaut GE &amp; POWER Cabinet","IHS",
U1955="Sharing","Partners",
U1955="Sites strategiques &amp; DataCenter","SST &amp; DC",
U1955="Exclu","Exclu",
U1955="SAT","SAT",
U1955="SPARE-ISSUE","SPARE-ISSUE",
U1955="Fiber CAmtel","TRANS_FO_CAMTEL",
U1955="Fiber AOF","Fiber AOF",
U1955="Projet OCM (HUAWEI)","TRAVAUX-HUAWEI",
U1955="Projet OCM (NOKIA)","TRAVAUX-NOKIA",
U1955="ACCESS-ISSUE","ACCESS-ISSUE",
U1955="Projet OCM (ZTE, NOKIA, autres projets)","TRAVAUX OCM",
U1955="No root CAuse","No root cause",
U1955="ODU HS","PDH",
U1955="IP &amp; VLAN","PDH",
U1955="Warehouse HUAWEI","SPARE-ISSUE",
U1955="SPARE-HS","SPARE-ISSUE",
U1955="Power Telco","BSS",U1955="no impacts","no impacts"
),"")</f>
        <v/>
      </c>
      <c r="T1955" s="35" t="str" cm="1">
        <f t="array" ref="T1955">IFERROR(_xlfn.IFS(
U1955="MPR ISSUE","TX ISSUE",
U1955="BSS Hardware Issue","RAN ISSUE",
U1955="Sites strategiques, MLL, Pylone, etc.","ENVTECH",
U1955="AKTIVCO DEFAUT GE &amp; POWER Cabinet","POWER ISSUE",
U1955="AKTIVCO Coupure ENEO &amp; Baisse de tension","POWER ISSUE",
U1955="Coupure ENEO &amp; Baisse de tension","POWER ISSUE",
U1955="Defaut GE &amp; POWER Cabinet","POWER ISSUE",
U1955="Sharing","POWER ISSUE",
U1955="Sites strategiques &amp; DataCenter","POWER ISSUE",
U1955="Exclu","Exclu",
U1955="SAT","TX ISSUE",
U1955="SPARE-ISSUE","SPARE-ISSUE",
U1955="Fiber CAmtel","TX ISSUE",
U1955="Fiber AOF","TX ISSUE",
U1955="Projet OCM (HUAWEI)","TRAVAUX-HUAWEI",
U1955="Projet OCM (NOKIA)","TRAVAUX -NOKIA",
U1955="ACCESS-ISSUE","ACCESS-ISSUE",
U1955="Projet OCM (ZTE, NOKIA, autres projets)","TRAVAUX OCM",
U1955="No root CAuse","No root cause",
U1955="ODU HS","TX ISSUE",
U1955="IP &amp; VLAN","TX ISSUE",
U1955="Warehouse HUAWEI","SPARE-ISSUE",
U1955="SPARE-HS","SPARE-ISSUE",
U1955="Power Telco","RAN ISSUE",U1955="no impacts","no impacts"
),"")</f>
        <v/>
      </c>
      <c r="U1955" s="28"/>
      <c r="V1955" s="35" t="str" cm="1">
        <f t="array" ref="V1955">IFERROR(_xlfn.IFS(
U1955="MPR ISSUE","ACTIVE",
U1955="BSS Hardware Issue","ACTIVE",
U1955="Sites strategiques, MLL, Pylone, etc.","PASSIVE",
U1955="AKTIVCO DEFAUT GE &amp; POWER Cabinet","PASSIVE",
U1955="AKTIVCO Coupure ENEO &amp; Baisse de tension","PASSIVE",
U1955="Coupure ENEO &amp; Baisse de tension","PASSIVE",
U1955="Defaut GE &amp; POWER Cabinet","PASSIVE",
U1955="Sharing","PASSIVE",
U1955="Sites strategiques &amp; DataCenter","PASSIVE",
U1955="Exclu","Exclu",
U1955="SAT","ACTIVE",
U1955="SPARE-ISSUE","SPARE-ISSUE",
U1955="Fiber CAmtel","ACTIVE",
U1955="Fiber AOF","ACTIVE",
U1955="Projet OCM (HUAWEI)","PLANNED WORKS",
U1955="Projet OCM (NOKIA)","PLANNED WORKS",
U1955="ACCESS-ISSUE","ACCESS-ISSUE",
U1955="Projet OCM (ZTE, NOKIA, autres projets)","PLANNED WORKS",
U1955="No root CAuse","No root cause",
U1955="ODU HS","ACTIVE",
U1955="IP &amp; VLAN","ACTIVE",
U1955="Warehouse HUAWEI","SPARE-ISSUE",
U1955="SPARE-HS","SPARE-ISSUE",
U1955="Power Telco","ACTIVE",U1955="no impacts","no impacts"
),"")</f>
        <v/>
      </c>
      <c r="W1955" s="102"/>
      <c r="X1955" s="102"/>
      <c r="Y1955" s="102"/>
      <c r="Z1955" s="102"/>
      <c r="AA1955" s="102"/>
      <c r="AB1955" s="104" t="s">
        <v>5423</v>
      </c>
      <c r="AC1955" s="9"/>
      <c r="AD1955" s="9"/>
      <c r="AE1955" s="7" t="s">
        <v>5423</v>
      </c>
      <c r="AF1955" s="6"/>
      <c r="AG1955" s="7"/>
      <c r="AH1955" s="3" t="s">
        <v>5423</v>
      </c>
      <c r="AI1955" s="18" t="s">
        <v>5423</v>
      </c>
      <c r="AJ1955" s="18" t="s">
        <v>5423</v>
      </c>
      <c r="AK1955" s="18" t="s">
        <v>5423</v>
      </c>
      <c r="AL1955" s="18" t="s">
        <v>5423</v>
      </c>
      <c r="AM1955" s="18" t="s">
        <v>5423</v>
      </c>
      <c r="AN1955" s="18" t="s">
        <v>5423</v>
      </c>
      <c r="AO1955" s="18" t="s">
        <v>5423</v>
      </c>
      <c r="AP1955" s="18" t="s">
        <v>5423</v>
      </c>
      <c r="AQ1955" s="18" t="s">
        <v>5423</v>
      </c>
      <c r="AR1955" s="18" t="s">
        <v>5423</v>
      </c>
      <c r="AS1955" s="18" t="s">
        <v>5423</v>
      </c>
      <c r="AT1955" s="18" t="s">
        <v>5423</v>
      </c>
      <c r="AU1955" s="9" t="s">
        <v>5423</v>
      </c>
      <c r="AV1955" s="14"/>
      <c r="AW1955" s="14" t="s">
        <v>5423</v>
      </c>
      <c r="AX1955" s="14" t="str">
        <f>_xlfn.XLOOKUP(B1955,'[4]cell downs 18042026 17h'!$B:$B,'[4]cell downs 18042026 17h'!$B:$B,"")</f>
        <v/>
      </c>
      <c r="AY1955" s="14" t="str">
        <f>_xlfn.XLOOKUP(B1955,'[5]Cells Huawei 19042026 15h'!$B:$B,'[5]Cells Huawei 19042026 15h'!$B:$B,"")</f>
        <v/>
      </c>
      <c r="AZ1955" s="105" t="str">
        <f>_xlfn.XLOOKUP(B1955,'INCIDENT-04-23-2026'!E:E,'INCIDENT-04-23-2026'!F:F,"")</f>
        <v/>
      </c>
      <c r="BA1955" s="105" t="str">
        <f>_xlfn.XLOOKUP(B1955,'[6]Eneo 17H'!$C:$C,'[6]Eneo 17H'!$I:$I,"")</f>
        <v/>
      </c>
      <c r="BB1955" s="105" t="str">
        <f>_xlfn.XLOOKUP(B1955,[8]ALL!$B:$B,[8]ALL!$M:$M,"")</f>
        <v/>
      </c>
      <c r="BC1955" s="105" t="str">
        <f>_xlfn.XLOOKUP(B1955,'[6]Eneo 17H'!$C:$C,'[6]Eneo 17H'!$I:$I,"")</f>
        <v/>
      </c>
      <c r="BD1955" s="105" t="str">
        <f>_xlfn.XLOOKUP(B1955,'[7]Eneo 12H'!$C:$C,'[7]Eneo 12H'!$I:$I,"")</f>
        <v/>
      </c>
      <c r="BE1955" s="105" t="s">
        <v>5423</v>
      </c>
    </row>
    <row r="1956" spans="1:57" hidden="1" x14ac:dyDescent="0.3">
      <c r="A1956" s="1" t="s">
        <v>3528</v>
      </c>
      <c r="B1956" s="8" t="s">
        <v>3529</v>
      </c>
      <c r="C1956" s="3" t="str">
        <f>_xlfn.XLOOKUP(B1956,'[1]daily break down'!$D:$D,'[1]daily break down'!$E:$E,"")</f>
        <v>LITTORAL</v>
      </c>
      <c r="D1956" s="1" t="s">
        <v>11</v>
      </c>
      <c r="E1956" s="1" t="s">
        <v>96</v>
      </c>
      <c r="F1956" s="3" t="s">
        <v>31</v>
      </c>
      <c r="G1956" s="1" t="s">
        <v>3528</v>
      </c>
      <c r="H1956" s="27" t="str">
        <f>_xlfn.XLOOKUP(B1956,[2]CALCULATION!$B:$B,[2]CALCULATION!$H:$H,"")</f>
        <v>ZTE</v>
      </c>
      <c r="I1956" s="23">
        <v>0</v>
      </c>
      <c r="J1956" s="23">
        <v>0</v>
      </c>
      <c r="K1956" s="23">
        <v>0</v>
      </c>
      <c r="L1956" s="23">
        <v>0</v>
      </c>
      <c r="M1956" s="23">
        <v>0</v>
      </c>
      <c r="N1956" s="23">
        <v>0</v>
      </c>
      <c r="O1956" s="23">
        <v>0</v>
      </c>
      <c r="P1956" s="103" t="s">
        <v>6554</v>
      </c>
      <c r="Q1956" s="36" t="s">
        <v>5796</v>
      </c>
      <c r="R1956" s="36"/>
      <c r="S1956" s="35" t="str" cm="1">
        <f t="array" ref="S1956">IFERROR(_xlfn.IFS(
U1956="MPR ISSUE","PDH",
U1956="BSS Hardware Issue","BSS",
U1956="Sites strategiques, MLL, Pylone, etc.","ENVTECH",
U1956="AKTIVCO DEFAUT GE &amp; POWER Cabinet","AKTIVCO",
U1956="AKTIVCO Coupure ENEO &amp; Baisse de tension","AKTIVCO GRID ONLY",
U1956="Coupure ENEO &amp; Baisse de tension","IHS GRID ONLY",
U1956="Defaut GE &amp; POWER Cabinet","IHS",
U1956="Sharing","Partners",
U1956="Sites strategiques &amp; DataCenter","SST &amp; DC",
U1956="Exclu","Exclu",
U1956="SAT","SAT",
U1956="SPARE-ISSUE","SPARE-ISSUE",
U1956="Fiber CAmtel","TRANS_FO_CAMTEL",
U1956="Fiber AOF","Fiber AOF",
U1956="Projet OCM (HUAWEI)","TRAVAUX-HUAWEI",
U1956="Projet OCM (NOKIA)","TRAVAUX-NOKIA",
U1956="ACCESS-ISSUE","ACCESS-ISSUE",
U1956="Projet OCM (ZTE, NOKIA, autres projets)","TRAVAUX OCM",
U1956="No root CAuse","No root cause",
U1956="ODU HS","PDH",
U1956="IP &amp; VLAN","PDH",
U1956="Warehouse HUAWEI","SPARE-ISSUE",
U1956="SPARE-HS","SPARE-ISSUE",
U1956="Power Telco","BSS",U1956="no impacts","no impacts"
),"")</f>
        <v/>
      </c>
      <c r="T1956" s="35" t="str" cm="1">
        <f t="array" ref="T1956">IFERROR(_xlfn.IFS(
U1956="MPR ISSUE","TX ISSUE",
U1956="BSS Hardware Issue","RAN ISSUE",
U1956="Sites strategiques, MLL, Pylone, etc.","ENVTECH",
U1956="AKTIVCO DEFAUT GE &amp; POWER Cabinet","POWER ISSUE",
U1956="AKTIVCO Coupure ENEO &amp; Baisse de tension","POWER ISSUE",
U1956="Coupure ENEO &amp; Baisse de tension","POWER ISSUE",
U1956="Defaut GE &amp; POWER Cabinet","POWER ISSUE",
U1956="Sharing","POWER ISSUE",
U1956="Sites strategiques &amp; DataCenter","POWER ISSUE",
U1956="Exclu","Exclu",
U1956="SAT","TX ISSUE",
U1956="SPARE-ISSUE","SPARE-ISSUE",
U1956="Fiber CAmtel","TX ISSUE",
U1956="Fiber AOF","TX ISSUE",
U1956="Projet OCM (HUAWEI)","TRAVAUX-HUAWEI",
U1956="Projet OCM (NOKIA)","TRAVAUX -NOKIA",
U1956="ACCESS-ISSUE","ACCESS-ISSUE",
U1956="Projet OCM (ZTE, NOKIA, autres projets)","TRAVAUX OCM",
U1956="No root CAuse","No root cause",
U1956="ODU HS","TX ISSUE",
U1956="IP &amp; VLAN","TX ISSUE",
U1956="Warehouse HUAWEI","SPARE-ISSUE",
U1956="SPARE-HS","SPARE-ISSUE",
U1956="Power Telco","RAN ISSUE",U1956="no impacts","no impacts"
),"")</f>
        <v/>
      </c>
      <c r="U1956" s="28"/>
      <c r="V1956" s="35" t="str" cm="1">
        <f t="array" ref="V1956">IFERROR(_xlfn.IFS(
U1956="MPR ISSUE","ACTIVE",
U1956="BSS Hardware Issue","ACTIVE",
U1956="Sites strategiques, MLL, Pylone, etc.","PASSIVE",
U1956="AKTIVCO DEFAUT GE &amp; POWER Cabinet","PASSIVE",
U1956="AKTIVCO Coupure ENEO &amp; Baisse de tension","PASSIVE",
U1956="Coupure ENEO &amp; Baisse de tension","PASSIVE",
U1956="Defaut GE &amp; POWER Cabinet","PASSIVE",
U1956="Sharing","PASSIVE",
U1956="Sites strategiques &amp; DataCenter","PASSIVE",
U1956="Exclu","Exclu",
U1956="SAT","ACTIVE",
U1956="SPARE-ISSUE","SPARE-ISSUE",
U1956="Fiber CAmtel","ACTIVE",
U1956="Fiber AOF","ACTIVE",
U1956="Projet OCM (HUAWEI)","PLANNED WORKS",
U1956="Projet OCM (NOKIA)","PLANNED WORKS",
U1956="ACCESS-ISSUE","ACCESS-ISSUE",
U1956="Projet OCM (ZTE, NOKIA, autres projets)","PLANNED WORKS",
U1956="No root CAuse","No root cause",
U1956="ODU HS","ACTIVE",
U1956="IP &amp; VLAN","ACTIVE",
U1956="Warehouse HUAWEI","SPARE-ISSUE",
U1956="SPARE-HS","SPARE-ISSUE",
U1956="Power Telco","ACTIVE",U1956="no impacts","no impacts"
),"")</f>
        <v/>
      </c>
      <c r="W1956" s="102"/>
      <c r="X1956" s="102"/>
      <c r="Y1956" s="102"/>
      <c r="Z1956" s="102"/>
      <c r="AA1956" s="102"/>
      <c r="AB1956" s="104" t="s">
        <v>6669</v>
      </c>
      <c r="AC1956" s="9"/>
      <c r="AD1956" s="9"/>
      <c r="AE1956" s="7" t="s">
        <v>5423</v>
      </c>
      <c r="AF1956" s="6"/>
      <c r="AG1956" s="7"/>
      <c r="AH1956" s="3" t="s">
        <v>5423</v>
      </c>
      <c r="AI1956" s="18" t="s">
        <v>5423</v>
      </c>
      <c r="AJ1956" s="18" t="s">
        <v>5423</v>
      </c>
      <c r="AK1956" s="18" t="s">
        <v>5423</v>
      </c>
      <c r="AL1956" s="18" t="s">
        <v>6405</v>
      </c>
      <c r="AM1956" s="18" t="s">
        <v>6405</v>
      </c>
      <c r="AN1956" s="18" t="s">
        <v>6406</v>
      </c>
      <c r="AO1956" s="18" t="s">
        <v>5423</v>
      </c>
      <c r="AP1956" s="18" t="s">
        <v>5423</v>
      </c>
      <c r="AQ1956" s="18" t="s">
        <v>5423</v>
      </c>
      <c r="AR1956" s="18" t="s">
        <v>5423</v>
      </c>
      <c r="AS1956" s="18" t="s">
        <v>5423</v>
      </c>
      <c r="AT1956" s="18" t="s">
        <v>5423</v>
      </c>
      <c r="AU1956" s="9" t="s">
        <v>5423</v>
      </c>
      <c r="AV1956" s="14"/>
      <c r="AW1956" s="14" t="s">
        <v>5423</v>
      </c>
      <c r="AX1956" s="14" t="str">
        <f>_xlfn.XLOOKUP(B1956,'[4]cell downs 18042026 17h'!$B:$B,'[4]cell downs 18042026 17h'!$B:$B,"")</f>
        <v/>
      </c>
      <c r="AY1956" s="14" t="str">
        <f>_xlfn.XLOOKUP(B1956,'[5]Cells Huawei 19042026 15h'!$B:$B,'[5]Cells Huawei 19042026 15h'!$B:$B,"")</f>
        <v/>
      </c>
      <c r="AZ1956" s="105" t="str">
        <f>_xlfn.XLOOKUP(B1956,'INCIDENT-04-23-2026'!E:E,'INCIDENT-04-23-2026'!F:F,"")</f>
        <v/>
      </c>
      <c r="BA1956" s="105" t="str">
        <f>_xlfn.XLOOKUP(B1956,'[6]Eneo 17H'!$C:$C,'[6]Eneo 17H'!$I:$I,"")</f>
        <v/>
      </c>
      <c r="BB1956" s="105" t="str">
        <f>_xlfn.XLOOKUP(B1956,[8]ALL!$B:$B,[8]ALL!$M:$M,"")</f>
        <v/>
      </c>
      <c r="BC1956" s="105" t="str">
        <f>_xlfn.XLOOKUP(B1956,'[6]Eneo 17H'!$C:$C,'[6]Eneo 17H'!$I:$I,"")</f>
        <v/>
      </c>
      <c r="BD1956" s="105" t="str">
        <f>_xlfn.XLOOKUP(B1956,'[7]Eneo 12H'!$C:$C,'[7]Eneo 12H'!$I:$I,"")</f>
        <v/>
      </c>
      <c r="BE1956" s="105" t="s">
        <v>7305</v>
      </c>
    </row>
    <row r="1957" spans="1:57" hidden="1" x14ac:dyDescent="0.3">
      <c r="A1957" s="1" t="s">
        <v>3530</v>
      </c>
      <c r="B1957" s="8" t="s">
        <v>3531</v>
      </c>
      <c r="C1957" s="3" t="str">
        <f>_xlfn.XLOOKUP(B1957,'[1]daily break down'!$D:$D,'[1]daily break down'!$E:$E,"")</f>
        <v>NORD</v>
      </c>
      <c r="D1957" s="1" t="s">
        <v>11</v>
      </c>
      <c r="E1957" s="1" t="s">
        <v>12</v>
      </c>
      <c r="F1957" s="3" t="s">
        <v>23</v>
      </c>
      <c r="G1957" s="1" t="s">
        <v>3530</v>
      </c>
      <c r="H1957" s="25" t="str">
        <f>_xlfn.XLOOKUP(B1957,[2]CALCULATION!$B:$B,[2]CALCULATION!$H:$H,"")</f>
        <v>HUAWEI</v>
      </c>
      <c r="I1957" s="23">
        <v>0</v>
      </c>
      <c r="J1957" s="23">
        <v>0</v>
      </c>
      <c r="K1957" s="23">
        <v>0</v>
      </c>
      <c r="L1957" s="23">
        <v>6.3314528026755454E-3</v>
      </c>
      <c r="M1957" s="23">
        <v>0</v>
      </c>
      <c r="N1957" s="23">
        <v>0</v>
      </c>
      <c r="O1957" s="23">
        <v>0</v>
      </c>
      <c r="P1957" s="103" t="s">
        <v>6554</v>
      </c>
      <c r="Q1957" s="36" t="s">
        <v>5796</v>
      </c>
      <c r="R1957" s="36"/>
      <c r="S1957" s="35" t="str" cm="1">
        <f t="array" ref="S1957">IFERROR(_xlfn.IFS(
U1957="MPR ISSUE","PDH",
U1957="BSS Hardware Issue","BSS",
U1957="Sites strategiques, MLL, Pylone, etc.","ENVTECH",
U1957="AKTIVCO DEFAUT GE &amp; POWER Cabinet","AKTIVCO",
U1957="AKTIVCO Coupure ENEO &amp; Baisse de tension","AKTIVCO GRID ONLY",
U1957="Coupure ENEO &amp; Baisse de tension","IHS GRID ONLY",
U1957="Defaut GE &amp; POWER Cabinet","IHS",
U1957="Sharing","Partners",
U1957="Sites strategiques &amp; DataCenter","SST &amp; DC",
U1957="Exclu","Exclu",
U1957="SAT","SAT",
U1957="SPARE-ISSUE","SPARE-ISSUE",
U1957="Fiber CAmtel","TRANS_FO_CAMTEL",
U1957="Fiber AOF","Fiber AOF",
U1957="Projet OCM (HUAWEI)","TRAVAUX-HUAWEI",
U1957="Projet OCM (NOKIA)","TRAVAUX-NOKIA",
U1957="ACCESS-ISSUE","ACCESS-ISSUE",
U1957="Projet OCM (ZTE, NOKIA, autres projets)","TRAVAUX OCM",
U1957="No root CAuse","No root cause",
U1957="ODU HS","PDH",
U1957="IP &amp; VLAN","PDH",
U1957="Warehouse HUAWEI","SPARE-ISSUE",
U1957="SPARE-HS","SPARE-ISSUE",
U1957="Power Telco","BSS",U1957="no impacts","no impacts"
),"")</f>
        <v/>
      </c>
      <c r="T1957" s="35" t="str" cm="1">
        <f t="array" ref="T1957">IFERROR(_xlfn.IFS(
U1957="MPR ISSUE","TX ISSUE",
U1957="BSS Hardware Issue","RAN ISSUE",
U1957="Sites strategiques, MLL, Pylone, etc.","ENVTECH",
U1957="AKTIVCO DEFAUT GE &amp; POWER Cabinet","POWER ISSUE",
U1957="AKTIVCO Coupure ENEO &amp; Baisse de tension","POWER ISSUE",
U1957="Coupure ENEO &amp; Baisse de tension","POWER ISSUE",
U1957="Defaut GE &amp; POWER Cabinet","POWER ISSUE",
U1957="Sharing","POWER ISSUE",
U1957="Sites strategiques &amp; DataCenter","POWER ISSUE",
U1957="Exclu","Exclu",
U1957="SAT","TX ISSUE",
U1957="SPARE-ISSUE","SPARE-ISSUE",
U1957="Fiber CAmtel","TX ISSUE",
U1957="Fiber AOF","TX ISSUE",
U1957="Projet OCM (HUAWEI)","TRAVAUX-HUAWEI",
U1957="Projet OCM (NOKIA)","TRAVAUX -NOKIA",
U1957="ACCESS-ISSUE","ACCESS-ISSUE",
U1957="Projet OCM (ZTE, NOKIA, autres projets)","TRAVAUX OCM",
U1957="No root CAuse","No root cause",
U1957="ODU HS","TX ISSUE",
U1957="IP &amp; VLAN","TX ISSUE",
U1957="Warehouse HUAWEI","SPARE-ISSUE",
U1957="SPARE-HS","SPARE-ISSUE",
U1957="Power Telco","RAN ISSUE",U1957="no impacts","no impacts"
),"")</f>
        <v/>
      </c>
      <c r="U1957" s="28"/>
      <c r="V1957" s="35" t="str" cm="1">
        <f t="array" ref="V1957">IFERROR(_xlfn.IFS(
U1957="MPR ISSUE","ACTIVE",
U1957="BSS Hardware Issue","ACTIVE",
U1957="Sites strategiques, MLL, Pylone, etc.","PASSIVE",
U1957="AKTIVCO DEFAUT GE &amp; POWER Cabinet","PASSIVE",
U1957="AKTIVCO Coupure ENEO &amp; Baisse de tension","PASSIVE",
U1957="Coupure ENEO &amp; Baisse de tension","PASSIVE",
U1957="Defaut GE &amp; POWER Cabinet","PASSIVE",
U1957="Sharing","PASSIVE",
U1957="Sites strategiques &amp; DataCenter","PASSIVE",
U1957="Exclu","Exclu",
U1957="SAT","ACTIVE",
U1957="SPARE-ISSUE","SPARE-ISSUE",
U1957="Fiber CAmtel","ACTIVE",
U1957="Fiber AOF","ACTIVE",
U1957="Projet OCM (HUAWEI)","PLANNED WORKS",
U1957="Projet OCM (NOKIA)","PLANNED WORKS",
U1957="ACCESS-ISSUE","ACCESS-ISSUE",
U1957="Projet OCM (ZTE, NOKIA, autres projets)","PLANNED WORKS",
U1957="No root CAuse","No root cause",
U1957="ODU HS","ACTIVE",
U1957="IP &amp; VLAN","ACTIVE",
U1957="Warehouse HUAWEI","SPARE-ISSUE",
U1957="SPARE-HS","SPARE-ISSUE",
U1957="Power Telco","ACTIVE",U1957="no impacts","no impacts"
),"")</f>
        <v/>
      </c>
      <c r="W1957" s="102"/>
      <c r="X1957" s="102"/>
      <c r="Y1957" s="102"/>
      <c r="Z1957" s="102"/>
      <c r="AA1957" s="102"/>
      <c r="AB1957" s="104" t="s">
        <v>5423</v>
      </c>
      <c r="AC1957" s="9"/>
      <c r="AD1957" s="9"/>
      <c r="AE1957" s="7" t="s">
        <v>5423</v>
      </c>
      <c r="AF1957" s="6"/>
      <c r="AG1957" s="7"/>
      <c r="AH1957" s="3" t="s">
        <v>5423</v>
      </c>
      <c r="AI1957" s="18" t="s">
        <v>5423</v>
      </c>
      <c r="AJ1957" s="18" t="s">
        <v>5423</v>
      </c>
      <c r="AK1957" s="18" t="s">
        <v>5423</v>
      </c>
      <c r="AL1957" s="18" t="s">
        <v>5423</v>
      </c>
      <c r="AM1957" s="18" t="s">
        <v>5423</v>
      </c>
      <c r="AN1957" s="18" t="s">
        <v>5423</v>
      </c>
      <c r="AO1957" s="18" t="s">
        <v>5423</v>
      </c>
      <c r="AP1957" s="18" t="s">
        <v>5423</v>
      </c>
      <c r="AQ1957" s="18" t="s">
        <v>5423</v>
      </c>
      <c r="AR1957" s="18" t="s">
        <v>5423</v>
      </c>
      <c r="AS1957" s="18" t="s">
        <v>5423</v>
      </c>
      <c r="AT1957" s="18" t="s">
        <v>5423</v>
      </c>
      <c r="AU1957" s="9" t="s">
        <v>5423</v>
      </c>
      <c r="AV1957" s="14"/>
      <c r="AW1957" s="14" t="s">
        <v>5423</v>
      </c>
      <c r="AX1957" s="14" t="str">
        <f>_xlfn.XLOOKUP(B1957,'[4]cell downs 18042026 17h'!$B:$B,'[4]cell downs 18042026 17h'!$B:$B,"")</f>
        <v/>
      </c>
      <c r="AY1957" s="14" t="str">
        <f>_xlfn.XLOOKUP(B1957,'[5]Cells Huawei 19042026 15h'!$B:$B,'[5]Cells Huawei 19042026 15h'!$B:$B,"")</f>
        <v/>
      </c>
      <c r="AZ1957" s="105" t="str">
        <f>_xlfn.XLOOKUP(B1957,'INCIDENT-04-23-2026'!E:E,'INCIDENT-04-23-2026'!F:F,"")</f>
        <v/>
      </c>
      <c r="BA1957" s="105" t="str">
        <f>_xlfn.XLOOKUP(B1957,'[6]Eneo 17H'!$C:$C,'[6]Eneo 17H'!$I:$I,"")</f>
        <v/>
      </c>
      <c r="BB1957" s="105" t="str">
        <f>_xlfn.XLOOKUP(B1957,[8]ALL!$B:$B,[8]ALL!$M:$M,"")</f>
        <v/>
      </c>
      <c r="BC1957" s="105" t="str">
        <f>_xlfn.XLOOKUP(B1957,'[6]Eneo 17H'!$C:$C,'[6]Eneo 17H'!$I:$I,"")</f>
        <v/>
      </c>
      <c r="BD1957" s="105" t="str">
        <f>_xlfn.XLOOKUP(B1957,'[7]Eneo 12H'!$C:$C,'[7]Eneo 12H'!$I:$I,"")</f>
        <v/>
      </c>
      <c r="BE1957" s="105" t="s">
        <v>5423</v>
      </c>
    </row>
    <row r="1958" spans="1:57" hidden="1" x14ac:dyDescent="0.3">
      <c r="A1958" s="1" t="s">
        <v>3532</v>
      </c>
      <c r="B1958" s="8" t="s">
        <v>3533</v>
      </c>
      <c r="C1958" s="3" t="str">
        <f>_xlfn.XLOOKUP(B1958,'[1]daily break down'!$D:$D,'[1]daily break down'!$E:$E,"")</f>
        <v>CENTRE</v>
      </c>
      <c r="D1958" s="1" t="s">
        <v>11</v>
      </c>
      <c r="E1958" s="1" t="s">
        <v>12</v>
      </c>
      <c r="F1958" s="3" t="s">
        <v>102</v>
      </c>
      <c r="G1958" s="1" t="s">
        <v>3534</v>
      </c>
      <c r="H1958" s="27" t="str">
        <f>_xlfn.XLOOKUP(B1958,[2]CALCULATION!$B:$B,[2]CALCULATION!$H:$H,"")</f>
        <v>ZTE</v>
      </c>
      <c r="I1958" s="23">
        <v>0</v>
      </c>
      <c r="J1958" s="23">
        <v>0</v>
      </c>
      <c r="K1958" s="23">
        <v>0</v>
      </c>
      <c r="L1958" s="23">
        <v>0</v>
      </c>
      <c r="M1958" s="23">
        <v>0</v>
      </c>
      <c r="N1958" s="23">
        <v>0</v>
      </c>
      <c r="O1958" s="23">
        <v>0</v>
      </c>
      <c r="P1958" s="103" t="s">
        <v>6554</v>
      </c>
      <c r="Q1958" s="36" t="s">
        <v>5796</v>
      </c>
      <c r="R1958" s="36"/>
      <c r="S1958" s="35" t="str" cm="1">
        <f t="array" ref="S1958">IFERROR(_xlfn.IFS(
U1958="MPR ISSUE","PDH",
U1958="BSS Hardware Issue","BSS",
U1958="Sites strategiques, MLL, Pylone, etc.","ENVTECH",
U1958="AKTIVCO DEFAUT GE &amp; POWER Cabinet","AKTIVCO",
U1958="AKTIVCO Coupure ENEO &amp; Baisse de tension","AKTIVCO GRID ONLY",
U1958="Coupure ENEO &amp; Baisse de tension","IHS GRID ONLY",
U1958="Defaut GE &amp; POWER Cabinet","IHS",
U1958="Sharing","Partners",
U1958="Sites strategiques &amp; DataCenter","SST &amp; DC",
U1958="Exclu","Exclu",
U1958="SAT","SAT",
U1958="SPARE-ISSUE","SPARE-ISSUE",
U1958="Fiber CAmtel","TRANS_FO_CAMTEL",
U1958="Fiber AOF","Fiber AOF",
U1958="Projet OCM (HUAWEI)","TRAVAUX-HUAWEI",
U1958="Projet OCM (NOKIA)","TRAVAUX-NOKIA",
U1958="ACCESS-ISSUE","ACCESS-ISSUE",
U1958="Projet OCM (ZTE, NOKIA, autres projets)","TRAVAUX OCM",
U1958="No root CAuse","No root cause",
U1958="ODU HS","PDH",
U1958="IP &amp; VLAN","PDH",
U1958="Warehouse HUAWEI","SPARE-ISSUE",
U1958="SPARE-HS","SPARE-ISSUE",
U1958="Power Telco","BSS",U1958="no impacts","no impacts"
),"")</f>
        <v/>
      </c>
      <c r="T1958" s="35" t="str" cm="1">
        <f t="array" ref="T1958">IFERROR(_xlfn.IFS(
U1958="MPR ISSUE","TX ISSUE",
U1958="BSS Hardware Issue","RAN ISSUE",
U1958="Sites strategiques, MLL, Pylone, etc.","ENVTECH",
U1958="AKTIVCO DEFAUT GE &amp; POWER Cabinet","POWER ISSUE",
U1958="AKTIVCO Coupure ENEO &amp; Baisse de tension","POWER ISSUE",
U1958="Coupure ENEO &amp; Baisse de tension","POWER ISSUE",
U1958="Defaut GE &amp; POWER Cabinet","POWER ISSUE",
U1958="Sharing","POWER ISSUE",
U1958="Sites strategiques &amp; DataCenter","POWER ISSUE",
U1958="Exclu","Exclu",
U1958="SAT","TX ISSUE",
U1958="SPARE-ISSUE","SPARE-ISSUE",
U1958="Fiber CAmtel","TX ISSUE",
U1958="Fiber AOF","TX ISSUE",
U1958="Projet OCM (HUAWEI)","TRAVAUX-HUAWEI",
U1958="Projet OCM (NOKIA)","TRAVAUX -NOKIA",
U1958="ACCESS-ISSUE","ACCESS-ISSUE",
U1958="Projet OCM (ZTE, NOKIA, autres projets)","TRAVAUX OCM",
U1958="No root CAuse","No root cause",
U1958="ODU HS","TX ISSUE",
U1958="IP &amp; VLAN","TX ISSUE",
U1958="Warehouse HUAWEI","SPARE-ISSUE",
U1958="SPARE-HS","SPARE-ISSUE",
U1958="Power Telco","RAN ISSUE",U1958="no impacts","no impacts"
),"")</f>
        <v/>
      </c>
      <c r="U1958" s="28"/>
      <c r="V1958" s="35" t="str" cm="1">
        <f t="array" ref="V1958">IFERROR(_xlfn.IFS(
U1958="MPR ISSUE","ACTIVE",
U1958="BSS Hardware Issue","ACTIVE",
U1958="Sites strategiques, MLL, Pylone, etc.","PASSIVE",
U1958="AKTIVCO DEFAUT GE &amp; POWER Cabinet","PASSIVE",
U1958="AKTIVCO Coupure ENEO &amp; Baisse de tension","PASSIVE",
U1958="Coupure ENEO &amp; Baisse de tension","PASSIVE",
U1958="Defaut GE &amp; POWER Cabinet","PASSIVE",
U1958="Sharing","PASSIVE",
U1958="Sites strategiques &amp; DataCenter","PASSIVE",
U1958="Exclu","Exclu",
U1958="SAT","ACTIVE",
U1958="SPARE-ISSUE","SPARE-ISSUE",
U1958="Fiber CAmtel","ACTIVE",
U1958="Fiber AOF","ACTIVE",
U1958="Projet OCM (HUAWEI)","PLANNED WORKS",
U1958="Projet OCM (NOKIA)","PLANNED WORKS",
U1958="ACCESS-ISSUE","ACCESS-ISSUE",
U1958="Projet OCM (ZTE, NOKIA, autres projets)","PLANNED WORKS",
U1958="No root CAuse","No root cause",
U1958="ODU HS","ACTIVE",
U1958="IP &amp; VLAN","ACTIVE",
U1958="Warehouse HUAWEI","SPARE-ISSUE",
U1958="SPARE-HS","SPARE-ISSUE",
U1958="Power Telco","ACTIVE",U1958="no impacts","no impacts"
),"")</f>
        <v/>
      </c>
      <c r="W1958" s="102"/>
      <c r="X1958" s="102"/>
      <c r="Y1958" s="102"/>
      <c r="Z1958" s="102"/>
      <c r="AA1958" s="102"/>
      <c r="AB1958" s="104" t="s">
        <v>5423</v>
      </c>
      <c r="AC1958" s="9"/>
      <c r="AD1958" s="9"/>
      <c r="AE1958" s="7" t="s">
        <v>5423</v>
      </c>
      <c r="AF1958" s="6"/>
      <c r="AG1958" s="7"/>
      <c r="AH1958" s="3" t="s">
        <v>5423</v>
      </c>
      <c r="AI1958" s="18" t="s">
        <v>5423</v>
      </c>
      <c r="AJ1958" s="18" t="s">
        <v>5423</v>
      </c>
      <c r="AK1958" s="18" t="s">
        <v>5423</v>
      </c>
      <c r="AL1958" s="18" t="s">
        <v>5423</v>
      </c>
      <c r="AM1958" s="18" t="s">
        <v>5423</v>
      </c>
      <c r="AN1958" s="18" t="s">
        <v>5423</v>
      </c>
      <c r="AO1958" s="18" t="s">
        <v>5423</v>
      </c>
      <c r="AP1958" s="18" t="s">
        <v>5423</v>
      </c>
      <c r="AQ1958" s="18" t="s">
        <v>5423</v>
      </c>
      <c r="AR1958" s="18" t="s">
        <v>5423</v>
      </c>
      <c r="AS1958" s="18" t="s">
        <v>5423</v>
      </c>
      <c r="AT1958" s="18" t="s">
        <v>5423</v>
      </c>
      <c r="AU1958" s="9" t="s">
        <v>5423</v>
      </c>
      <c r="AV1958" s="14"/>
      <c r="AW1958" s="14" t="s">
        <v>5423</v>
      </c>
      <c r="AX1958" s="14" t="str">
        <f>_xlfn.XLOOKUP(B1958,'[4]cell downs 18042026 17h'!$B:$B,'[4]cell downs 18042026 17h'!$B:$B,"")</f>
        <v/>
      </c>
      <c r="AY1958" s="14" t="str">
        <f>_xlfn.XLOOKUP(B1958,'[5]Cells Huawei 19042026 15h'!$B:$B,'[5]Cells Huawei 19042026 15h'!$B:$B,"")</f>
        <v/>
      </c>
      <c r="AZ1958" s="105" t="str">
        <f>_xlfn.XLOOKUP(B1958,'INCIDENT-04-23-2026'!E:E,'INCIDENT-04-23-2026'!F:F,"")</f>
        <v/>
      </c>
      <c r="BA1958" s="105" t="str">
        <f>_xlfn.XLOOKUP(B1958,'[6]Eneo 17H'!$C:$C,'[6]Eneo 17H'!$I:$I,"")</f>
        <v/>
      </c>
      <c r="BB1958" s="105" t="str">
        <f>_xlfn.XLOOKUP(B1958,[8]ALL!$B:$B,[8]ALL!$M:$M,"")</f>
        <v/>
      </c>
      <c r="BC1958" s="105" t="str">
        <f>_xlfn.XLOOKUP(B1958,'[6]Eneo 17H'!$C:$C,'[6]Eneo 17H'!$I:$I,"")</f>
        <v/>
      </c>
      <c r="BD1958" s="105" t="str">
        <f>_xlfn.XLOOKUP(B1958,'[7]Eneo 12H'!$C:$C,'[7]Eneo 12H'!$I:$I,"")</f>
        <v/>
      </c>
      <c r="BE1958" s="105" t="s">
        <v>5423</v>
      </c>
    </row>
    <row r="1959" spans="1:57" hidden="1" x14ac:dyDescent="0.3">
      <c r="A1959" s="1" t="s">
        <v>431</v>
      </c>
      <c r="B1959" s="8" t="s">
        <v>3535</v>
      </c>
      <c r="C1959" s="3" t="str">
        <f>_xlfn.XLOOKUP(B1959,'[1]daily break down'!$D:$D,'[1]daily break down'!$E:$E,"")</f>
        <v>LITTORAL</v>
      </c>
      <c r="D1959" s="1" t="s">
        <v>11</v>
      </c>
      <c r="E1959" s="1" t="s">
        <v>12</v>
      </c>
      <c r="F1959" s="3" t="s">
        <v>31</v>
      </c>
      <c r="G1959" s="1" t="s">
        <v>431</v>
      </c>
      <c r="H1959" s="27" t="str">
        <f>_xlfn.XLOOKUP(B1959,[2]CALCULATION!$B:$B,[2]CALCULATION!$H:$H,"")</f>
        <v>ZTE</v>
      </c>
      <c r="I1959" s="23">
        <v>0</v>
      </c>
      <c r="J1959" s="23">
        <v>0</v>
      </c>
      <c r="K1959" s="23">
        <v>0</v>
      </c>
      <c r="L1959" s="23">
        <v>0</v>
      </c>
      <c r="M1959" s="23">
        <v>0</v>
      </c>
      <c r="N1959" s="23">
        <v>0</v>
      </c>
      <c r="O1959" s="23">
        <v>0</v>
      </c>
      <c r="P1959" s="103" t="s">
        <v>6554</v>
      </c>
      <c r="Q1959" s="36" t="s">
        <v>5796</v>
      </c>
      <c r="R1959" s="36"/>
      <c r="S1959" s="35" t="str" cm="1">
        <f t="array" ref="S1959">IFERROR(_xlfn.IFS(
U1959="MPR ISSUE","PDH",
U1959="BSS Hardware Issue","BSS",
U1959="Sites strategiques, MLL, Pylone, etc.","ENVTECH",
U1959="AKTIVCO DEFAUT GE &amp; POWER Cabinet","AKTIVCO",
U1959="AKTIVCO Coupure ENEO &amp; Baisse de tension","AKTIVCO GRID ONLY",
U1959="Coupure ENEO &amp; Baisse de tension","IHS GRID ONLY",
U1959="Defaut GE &amp; POWER Cabinet","IHS",
U1959="Sharing","Partners",
U1959="Sites strategiques &amp; DataCenter","SST &amp; DC",
U1959="Exclu","Exclu",
U1959="SAT","SAT",
U1959="SPARE-ISSUE","SPARE-ISSUE",
U1959="Fiber CAmtel","TRANS_FO_CAMTEL",
U1959="Fiber AOF","Fiber AOF",
U1959="Projet OCM (HUAWEI)","TRAVAUX-HUAWEI",
U1959="Projet OCM (NOKIA)","TRAVAUX-NOKIA",
U1959="ACCESS-ISSUE","ACCESS-ISSUE",
U1959="Projet OCM (ZTE, NOKIA, autres projets)","TRAVAUX OCM",
U1959="No root CAuse","No root cause",
U1959="ODU HS","PDH",
U1959="IP &amp; VLAN","PDH",
U1959="Warehouse HUAWEI","SPARE-ISSUE",
U1959="SPARE-HS","SPARE-ISSUE",
U1959="Power Telco","BSS",U1959="no impacts","no impacts"
),"")</f>
        <v/>
      </c>
      <c r="T1959" s="35" t="str" cm="1">
        <f t="array" ref="T1959">IFERROR(_xlfn.IFS(
U1959="MPR ISSUE","TX ISSUE",
U1959="BSS Hardware Issue","RAN ISSUE",
U1959="Sites strategiques, MLL, Pylone, etc.","ENVTECH",
U1959="AKTIVCO DEFAUT GE &amp; POWER Cabinet","POWER ISSUE",
U1959="AKTIVCO Coupure ENEO &amp; Baisse de tension","POWER ISSUE",
U1959="Coupure ENEO &amp; Baisse de tension","POWER ISSUE",
U1959="Defaut GE &amp; POWER Cabinet","POWER ISSUE",
U1959="Sharing","POWER ISSUE",
U1959="Sites strategiques &amp; DataCenter","POWER ISSUE",
U1959="Exclu","Exclu",
U1959="SAT","TX ISSUE",
U1959="SPARE-ISSUE","SPARE-ISSUE",
U1959="Fiber CAmtel","TX ISSUE",
U1959="Fiber AOF","TX ISSUE",
U1959="Projet OCM (HUAWEI)","TRAVAUX-HUAWEI",
U1959="Projet OCM (NOKIA)","TRAVAUX -NOKIA",
U1959="ACCESS-ISSUE","ACCESS-ISSUE",
U1959="Projet OCM (ZTE, NOKIA, autres projets)","TRAVAUX OCM",
U1959="No root CAuse","No root cause",
U1959="ODU HS","TX ISSUE",
U1959="IP &amp; VLAN","TX ISSUE",
U1959="Warehouse HUAWEI","SPARE-ISSUE",
U1959="SPARE-HS","SPARE-ISSUE",
U1959="Power Telco","RAN ISSUE",U1959="no impacts","no impacts"
),"")</f>
        <v/>
      </c>
      <c r="U1959" s="28"/>
      <c r="V1959" s="35" t="str" cm="1">
        <f t="array" ref="V1959">IFERROR(_xlfn.IFS(
U1959="MPR ISSUE","ACTIVE",
U1959="BSS Hardware Issue","ACTIVE",
U1959="Sites strategiques, MLL, Pylone, etc.","PASSIVE",
U1959="AKTIVCO DEFAUT GE &amp; POWER Cabinet","PASSIVE",
U1959="AKTIVCO Coupure ENEO &amp; Baisse de tension","PASSIVE",
U1959="Coupure ENEO &amp; Baisse de tension","PASSIVE",
U1959="Defaut GE &amp; POWER Cabinet","PASSIVE",
U1959="Sharing","PASSIVE",
U1959="Sites strategiques &amp; DataCenter","PASSIVE",
U1959="Exclu","Exclu",
U1959="SAT","ACTIVE",
U1959="SPARE-ISSUE","SPARE-ISSUE",
U1959="Fiber CAmtel","ACTIVE",
U1959="Fiber AOF","ACTIVE",
U1959="Projet OCM (HUAWEI)","PLANNED WORKS",
U1959="Projet OCM (NOKIA)","PLANNED WORKS",
U1959="ACCESS-ISSUE","ACCESS-ISSUE",
U1959="Projet OCM (ZTE, NOKIA, autres projets)","PLANNED WORKS",
U1959="No root CAuse","No root cause",
U1959="ODU HS","ACTIVE",
U1959="IP &amp; VLAN","ACTIVE",
U1959="Warehouse HUAWEI","SPARE-ISSUE",
U1959="SPARE-HS","SPARE-ISSUE",
U1959="Power Telco","ACTIVE",U1959="no impacts","no impacts"
),"")</f>
        <v/>
      </c>
      <c r="W1959" s="102"/>
      <c r="X1959" s="102"/>
      <c r="Y1959" s="102"/>
      <c r="Z1959" s="102"/>
      <c r="AA1959" s="102"/>
      <c r="AB1959" s="104" t="s">
        <v>5423</v>
      </c>
      <c r="AC1959" s="9"/>
      <c r="AD1959" s="9"/>
      <c r="AE1959" s="7" t="s">
        <v>5423</v>
      </c>
      <c r="AF1959" s="6"/>
      <c r="AG1959" s="7"/>
      <c r="AH1959" s="3" t="s">
        <v>5423</v>
      </c>
      <c r="AI1959" s="18" t="s">
        <v>5423</v>
      </c>
      <c r="AJ1959" s="18" t="s">
        <v>5423</v>
      </c>
      <c r="AK1959" s="18" t="s">
        <v>5423</v>
      </c>
      <c r="AL1959" s="18" t="s">
        <v>5423</v>
      </c>
      <c r="AM1959" s="18" t="s">
        <v>5423</v>
      </c>
      <c r="AN1959" s="18" t="s">
        <v>5423</v>
      </c>
      <c r="AO1959" s="18" t="s">
        <v>5423</v>
      </c>
      <c r="AP1959" s="18" t="s">
        <v>5423</v>
      </c>
      <c r="AQ1959" s="18" t="s">
        <v>5423</v>
      </c>
      <c r="AR1959" s="18" t="s">
        <v>5423</v>
      </c>
      <c r="AS1959" s="18" t="s">
        <v>5423</v>
      </c>
      <c r="AT1959" s="18" t="s">
        <v>5423</v>
      </c>
      <c r="AU1959" s="9" t="s">
        <v>5423</v>
      </c>
      <c r="AV1959" s="14"/>
      <c r="AW1959" s="14" t="s">
        <v>5423</v>
      </c>
      <c r="AX1959" s="14" t="str">
        <f>_xlfn.XLOOKUP(B1959,'[4]cell downs 18042026 17h'!$B:$B,'[4]cell downs 18042026 17h'!$B:$B,"")</f>
        <v/>
      </c>
      <c r="AY1959" s="14" t="str">
        <f>_xlfn.XLOOKUP(B1959,'[5]Cells Huawei 19042026 15h'!$B:$B,'[5]Cells Huawei 19042026 15h'!$B:$B,"")</f>
        <v/>
      </c>
      <c r="AZ1959" s="105" t="str">
        <f>_xlfn.XLOOKUP(B1959,'INCIDENT-04-23-2026'!E:E,'INCIDENT-04-23-2026'!F:F,"")</f>
        <v/>
      </c>
      <c r="BA1959" s="105" t="str">
        <f>_xlfn.XLOOKUP(B1959,'[6]Eneo 17H'!$C:$C,'[6]Eneo 17H'!$I:$I,"")</f>
        <v/>
      </c>
      <c r="BB1959" s="105" t="str">
        <f>_xlfn.XLOOKUP(B1959,[8]ALL!$B:$B,[8]ALL!$M:$M,"")</f>
        <v/>
      </c>
      <c r="BC1959" s="105" t="str">
        <f>_xlfn.XLOOKUP(B1959,'[6]Eneo 17H'!$C:$C,'[6]Eneo 17H'!$I:$I,"")</f>
        <v/>
      </c>
      <c r="BD1959" s="105" t="str">
        <f>_xlfn.XLOOKUP(B1959,'[7]Eneo 12H'!$C:$C,'[7]Eneo 12H'!$I:$I,"")</f>
        <v/>
      </c>
      <c r="BE1959" s="105" t="s">
        <v>5423</v>
      </c>
    </row>
    <row r="1960" spans="1:57" hidden="1" x14ac:dyDescent="0.3">
      <c r="A1960" s="1" t="s">
        <v>3536</v>
      </c>
      <c r="B1960" s="8" t="s">
        <v>3537</v>
      </c>
      <c r="C1960" s="3" t="str">
        <f>_xlfn.XLOOKUP(B1960,'[1]daily break down'!$D:$D,'[1]daily break down'!$E:$E,"")</f>
        <v>LITTORAL</v>
      </c>
      <c r="D1960" s="1" t="s">
        <v>21</v>
      </c>
      <c r="E1960" s="1" t="s">
        <v>30</v>
      </c>
      <c r="F1960" s="3" t="s">
        <v>69</v>
      </c>
      <c r="G1960" s="1" t="s">
        <v>3538</v>
      </c>
      <c r="H1960" s="27" t="str">
        <f>_xlfn.XLOOKUP(B1960,[2]CALCULATION!$B:$B,[2]CALCULATION!$H:$H,"")</f>
        <v>ZTE</v>
      </c>
      <c r="I1960" s="23">
        <v>0</v>
      </c>
      <c r="J1960" s="23">
        <v>0</v>
      </c>
      <c r="K1960" s="23">
        <v>0</v>
      </c>
      <c r="L1960" s="23">
        <v>0</v>
      </c>
      <c r="M1960" s="23">
        <v>0</v>
      </c>
      <c r="N1960" s="23">
        <v>0</v>
      </c>
      <c r="O1960" s="23">
        <v>0</v>
      </c>
      <c r="P1960" s="103" t="s">
        <v>6554</v>
      </c>
      <c r="Q1960" s="36" t="s">
        <v>5796</v>
      </c>
      <c r="R1960" s="36"/>
      <c r="S1960" s="35" t="str" cm="1">
        <f t="array" ref="S1960">IFERROR(_xlfn.IFS(
U1960="MPR ISSUE","PDH",
U1960="BSS Hardware Issue","BSS",
U1960="Sites strategiques, MLL, Pylone, etc.","ENVTECH",
U1960="AKTIVCO DEFAUT GE &amp; POWER Cabinet","AKTIVCO",
U1960="AKTIVCO Coupure ENEO &amp; Baisse de tension","AKTIVCO GRID ONLY",
U1960="Coupure ENEO &amp; Baisse de tension","IHS GRID ONLY",
U1960="Defaut GE &amp; POWER Cabinet","IHS",
U1960="Sharing","Partners",
U1960="Sites strategiques &amp; DataCenter","SST &amp; DC",
U1960="Exclu","Exclu",
U1960="SAT","SAT",
U1960="SPARE-ISSUE","SPARE-ISSUE",
U1960="Fiber CAmtel","TRANS_FO_CAMTEL",
U1960="Fiber AOF","Fiber AOF",
U1960="Projet OCM (HUAWEI)","TRAVAUX-HUAWEI",
U1960="Projet OCM (NOKIA)","TRAVAUX-NOKIA",
U1960="ACCESS-ISSUE","ACCESS-ISSUE",
U1960="Projet OCM (ZTE, NOKIA, autres projets)","TRAVAUX OCM",
U1960="No root CAuse","No root cause",
U1960="ODU HS","PDH",
U1960="IP &amp; VLAN","PDH",
U1960="Warehouse HUAWEI","SPARE-ISSUE",
U1960="SPARE-HS","SPARE-ISSUE",
U1960="Power Telco","BSS",U1960="no impacts","no impacts"
),"")</f>
        <v/>
      </c>
      <c r="T1960" s="35" t="str" cm="1">
        <f t="array" ref="T1960">IFERROR(_xlfn.IFS(
U1960="MPR ISSUE","TX ISSUE",
U1960="BSS Hardware Issue","RAN ISSUE",
U1960="Sites strategiques, MLL, Pylone, etc.","ENVTECH",
U1960="AKTIVCO DEFAUT GE &amp; POWER Cabinet","POWER ISSUE",
U1960="AKTIVCO Coupure ENEO &amp; Baisse de tension","POWER ISSUE",
U1960="Coupure ENEO &amp; Baisse de tension","POWER ISSUE",
U1960="Defaut GE &amp; POWER Cabinet","POWER ISSUE",
U1960="Sharing","POWER ISSUE",
U1960="Sites strategiques &amp; DataCenter","POWER ISSUE",
U1960="Exclu","Exclu",
U1960="SAT","TX ISSUE",
U1960="SPARE-ISSUE","SPARE-ISSUE",
U1960="Fiber CAmtel","TX ISSUE",
U1960="Fiber AOF","TX ISSUE",
U1960="Projet OCM (HUAWEI)","TRAVAUX-HUAWEI",
U1960="Projet OCM (NOKIA)","TRAVAUX -NOKIA",
U1960="ACCESS-ISSUE","ACCESS-ISSUE",
U1960="Projet OCM (ZTE, NOKIA, autres projets)","TRAVAUX OCM",
U1960="No root CAuse","No root cause",
U1960="ODU HS","TX ISSUE",
U1960="IP &amp; VLAN","TX ISSUE",
U1960="Warehouse HUAWEI","SPARE-ISSUE",
U1960="SPARE-HS","SPARE-ISSUE",
U1960="Power Telco","RAN ISSUE",U1960="no impacts","no impacts"
),"")</f>
        <v/>
      </c>
      <c r="U1960" s="28"/>
      <c r="V1960" s="35" t="str" cm="1">
        <f t="array" ref="V1960">IFERROR(_xlfn.IFS(
U1960="MPR ISSUE","ACTIVE",
U1960="BSS Hardware Issue","ACTIVE",
U1960="Sites strategiques, MLL, Pylone, etc.","PASSIVE",
U1960="AKTIVCO DEFAUT GE &amp; POWER Cabinet","PASSIVE",
U1960="AKTIVCO Coupure ENEO &amp; Baisse de tension","PASSIVE",
U1960="Coupure ENEO &amp; Baisse de tension","PASSIVE",
U1960="Defaut GE &amp; POWER Cabinet","PASSIVE",
U1960="Sharing","PASSIVE",
U1960="Sites strategiques &amp; DataCenter","PASSIVE",
U1960="Exclu","Exclu",
U1960="SAT","ACTIVE",
U1960="SPARE-ISSUE","SPARE-ISSUE",
U1960="Fiber CAmtel","ACTIVE",
U1960="Fiber AOF","ACTIVE",
U1960="Projet OCM (HUAWEI)","PLANNED WORKS",
U1960="Projet OCM (NOKIA)","PLANNED WORKS",
U1960="ACCESS-ISSUE","ACCESS-ISSUE",
U1960="Projet OCM (ZTE, NOKIA, autres projets)","PLANNED WORKS",
U1960="No root CAuse","No root cause",
U1960="ODU HS","ACTIVE",
U1960="IP &amp; VLAN","ACTIVE",
U1960="Warehouse HUAWEI","SPARE-ISSUE",
U1960="SPARE-HS","SPARE-ISSUE",
U1960="Power Telco","ACTIVE",U1960="no impacts","no impacts"
),"")</f>
        <v/>
      </c>
      <c r="W1960" s="102"/>
      <c r="X1960" s="102"/>
      <c r="Y1960" s="102"/>
      <c r="Z1960" s="102"/>
      <c r="AA1960" s="102"/>
      <c r="AB1960" s="104" t="s">
        <v>5423</v>
      </c>
      <c r="AC1960" s="9"/>
      <c r="AD1960" s="9"/>
      <c r="AE1960" s="7" t="s">
        <v>5423</v>
      </c>
      <c r="AF1960" s="6"/>
      <c r="AG1960" s="7"/>
      <c r="AH1960" s="3" t="s">
        <v>5423</v>
      </c>
      <c r="AI1960" s="18" t="s">
        <v>5423</v>
      </c>
      <c r="AJ1960" s="18" t="s">
        <v>5423</v>
      </c>
      <c r="AK1960" s="18" t="s">
        <v>5423</v>
      </c>
      <c r="AL1960" s="18" t="s">
        <v>5423</v>
      </c>
      <c r="AM1960" s="18" t="s">
        <v>5423</v>
      </c>
      <c r="AN1960" s="18" t="s">
        <v>5423</v>
      </c>
      <c r="AO1960" s="18" t="s">
        <v>5423</v>
      </c>
      <c r="AP1960" s="18" t="s">
        <v>5423</v>
      </c>
      <c r="AQ1960" s="18" t="s">
        <v>5423</v>
      </c>
      <c r="AR1960" s="18" t="s">
        <v>5423</v>
      </c>
      <c r="AS1960" s="18" t="s">
        <v>5423</v>
      </c>
      <c r="AT1960" s="18" t="s">
        <v>5423</v>
      </c>
      <c r="AU1960" s="9" t="s">
        <v>5423</v>
      </c>
      <c r="AV1960" s="14"/>
      <c r="AW1960" s="14" t="s">
        <v>5423</v>
      </c>
      <c r="AX1960" s="14" t="str">
        <f>_xlfn.XLOOKUP(B1960,'[4]cell downs 18042026 17h'!$B:$B,'[4]cell downs 18042026 17h'!$B:$B,"")</f>
        <v/>
      </c>
      <c r="AY1960" s="14" t="str">
        <f>_xlfn.XLOOKUP(B1960,'[5]Cells Huawei 19042026 15h'!$B:$B,'[5]Cells Huawei 19042026 15h'!$B:$B,"")</f>
        <v/>
      </c>
      <c r="AZ1960" s="105" t="str">
        <f>_xlfn.XLOOKUP(B1960,'INCIDENT-04-23-2026'!E:E,'INCIDENT-04-23-2026'!F:F,"")</f>
        <v/>
      </c>
      <c r="BA1960" s="105" t="str">
        <f>_xlfn.XLOOKUP(B1960,'[6]Eneo 17H'!$C:$C,'[6]Eneo 17H'!$I:$I,"")</f>
        <v/>
      </c>
      <c r="BB1960" s="105" t="str">
        <f>_xlfn.XLOOKUP(B1960,[8]ALL!$B:$B,[8]ALL!$M:$M,"")</f>
        <v/>
      </c>
      <c r="BC1960" s="105" t="str">
        <f>_xlfn.XLOOKUP(B1960,'[6]Eneo 17H'!$C:$C,'[6]Eneo 17H'!$I:$I,"")</f>
        <v/>
      </c>
      <c r="BD1960" s="105" t="str">
        <f>_xlfn.XLOOKUP(B1960,'[7]Eneo 12H'!$C:$C,'[7]Eneo 12H'!$I:$I,"")</f>
        <v/>
      </c>
      <c r="BE1960" s="105" t="s">
        <v>5423</v>
      </c>
    </row>
    <row r="1961" spans="1:57" hidden="1" x14ac:dyDescent="0.3">
      <c r="A1961" s="1" t="s">
        <v>3541</v>
      </c>
      <c r="B1961" s="8" t="s">
        <v>3542</v>
      </c>
      <c r="C1961" s="3" t="str">
        <f>_xlfn.XLOOKUP(B1961,'[1]daily break down'!$D:$D,'[1]daily break down'!$E:$E,"")</f>
        <v>LITTORAL</v>
      </c>
      <c r="D1961" s="1" t="s">
        <v>11</v>
      </c>
      <c r="E1961" s="1" t="s">
        <v>12</v>
      </c>
      <c r="F1961" s="3" t="s">
        <v>31</v>
      </c>
      <c r="G1961" s="1" t="s">
        <v>3541</v>
      </c>
      <c r="H1961" s="27" t="str">
        <f>_xlfn.XLOOKUP(B1961,[2]CALCULATION!$B:$B,[2]CALCULATION!$H:$H,"")</f>
        <v>ZTE</v>
      </c>
      <c r="I1961" s="23">
        <v>0</v>
      </c>
      <c r="J1961" s="23">
        <v>0</v>
      </c>
      <c r="K1961" s="23">
        <v>0</v>
      </c>
      <c r="L1961" s="23">
        <v>0</v>
      </c>
      <c r="M1961" s="23">
        <v>0</v>
      </c>
      <c r="N1961" s="23">
        <v>0</v>
      </c>
      <c r="O1961" s="23">
        <v>0</v>
      </c>
      <c r="P1961" s="103" t="s">
        <v>6554</v>
      </c>
      <c r="Q1961" s="36" t="s">
        <v>5796</v>
      </c>
      <c r="R1961" s="36"/>
      <c r="S1961" s="35" t="str" cm="1">
        <f t="array" ref="S1961">IFERROR(_xlfn.IFS(
U1961="MPR ISSUE","PDH",
U1961="BSS Hardware Issue","BSS",
U1961="Sites strategiques, MLL, Pylone, etc.","ENVTECH",
U1961="AKTIVCO DEFAUT GE &amp; POWER Cabinet","AKTIVCO",
U1961="AKTIVCO Coupure ENEO &amp; Baisse de tension","AKTIVCO GRID ONLY",
U1961="Coupure ENEO &amp; Baisse de tension","IHS GRID ONLY",
U1961="Defaut GE &amp; POWER Cabinet","IHS",
U1961="Sharing","Partners",
U1961="Sites strategiques &amp; DataCenter","SST &amp; DC",
U1961="Exclu","Exclu",
U1961="SAT","SAT",
U1961="SPARE-ISSUE","SPARE-ISSUE",
U1961="Fiber CAmtel","TRANS_FO_CAMTEL",
U1961="Fiber AOF","Fiber AOF",
U1961="Projet OCM (HUAWEI)","TRAVAUX-HUAWEI",
U1961="Projet OCM (NOKIA)","TRAVAUX-NOKIA",
U1961="ACCESS-ISSUE","ACCESS-ISSUE",
U1961="Projet OCM (ZTE, NOKIA, autres projets)","TRAVAUX OCM",
U1961="No root CAuse","No root cause",
U1961="ODU HS","PDH",
U1961="IP &amp; VLAN","PDH",
U1961="Warehouse HUAWEI","SPARE-ISSUE",
U1961="SPARE-HS","SPARE-ISSUE",
U1961="Power Telco","BSS",U1961="no impacts","no impacts"
),"")</f>
        <v/>
      </c>
      <c r="T1961" s="35" t="str" cm="1">
        <f t="array" ref="T1961">IFERROR(_xlfn.IFS(
U1961="MPR ISSUE","TX ISSUE",
U1961="BSS Hardware Issue","RAN ISSUE",
U1961="Sites strategiques, MLL, Pylone, etc.","ENVTECH",
U1961="AKTIVCO DEFAUT GE &amp; POWER Cabinet","POWER ISSUE",
U1961="AKTIVCO Coupure ENEO &amp; Baisse de tension","POWER ISSUE",
U1961="Coupure ENEO &amp; Baisse de tension","POWER ISSUE",
U1961="Defaut GE &amp; POWER Cabinet","POWER ISSUE",
U1961="Sharing","POWER ISSUE",
U1961="Sites strategiques &amp; DataCenter","POWER ISSUE",
U1961="Exclu","Exclu",
U1961="SAT","TX ISSUE",
U1961="SPARE-ISSUE","SPARE-ISSUE",
U1961="Fiber CAmtel","TX ISSUE",
U1961="Fiber AOF","TX ISSUE",
U1961="Projet OCM (HUAWEI)","TRAVAUX-HUAWEI",
U1961="Projet OCM (NOKIA)","TRAVAUX -NOKIA",
U1961="ACCESS-ISSUE","ACCESS-ISSUE",
U1961="Projet OCM (ZTE, NOKIA, autres projets)","TRAVAUX OCM",
U1961="No root CAuse","No root cause",
U1961="ODU HS","TX ISSUE",
U1961="IP &amp; VLAN","TX ISSUE",
U1961="Warehouse HUAWEI","SPARE-ISSUE",
U1961="SPARE-HS","SPARE-ISSUE",
U1961="Power Telco","RAN ISSUE",U1961="no impacts","no impacts"
),"")</f>
        <v/>
      </c>
      <c r="U1961" s="28"/>
      <c r="V1961" s="35" t="str" cm="1">
        <f t="array" ref="V1961">IFERROR(_xlfn.IFS(
U1961="MPR ISSUE","ACTIVE",
U1961="BSS Hardware Issue","ACTIVE",
U1961="Sites strategiques, MLL, Pylone, etc.","PASSIVE",
U1961="AKTIVCO DEFAUT GE &amp; POWER Cabinet","PASSIVE",
U1961="AKTIVCO Coupure ENEO &amp; Baisse de tension","PASSIVE",
U1961="Coupure ENEO &amp; Baisse de tension","PASSIVE",
U1961="Defaut GE &amp; POWER Cabinet","PASSIVE",
U1961="Sharing","PASSIVE",
U1961="Sites strategiques &amp; DataCenter","PASSIVE",
U1961="Exclu","Exclu",
U1961="SAT","ACTIVE",
U1961="SPARE-ISSUE","SPARE-ISSUE",
U1961="Fiber CAmtel","ACTIVE",
U1961="Fiber AOF","ACTIVE",
U1961="Projet OCM (HUAWEI)","PLANNED WORKS",
U1961="Projet OCM (NOKIA)","PLANNED WORKS",
U1961="ACCESS-ISSUE","ACCESS-ISSUE",
U1961="Projet OCM (ZTE, NOKIA, autres projets)","PLANNED WORKS",
U1961="No root CAuse","No root cause",
U1961="ODU HS","ACTIVE",
U1961="IP &amp; VLAN","ACTIVE",
U1961="Warehouse HUAWEI","SPARE-ISSUE",
U1961="SPARE-HS","SPARE-ISSUE",
U1961="Power Telco","ACTIVE",U1961="no impacts","no impacts"
),"")</f>
        <v/>
      </c>
      <c r="W1961" s="102"/>
      <c r="X1961" s="102"/>
      <c r="Y1961" s="102"/>
      <c r="Z1961" s="102"/>
      <c r="AA1961" s="102"/>
      <c r="AB1961" s="104" t="s">
        <v>5423</v>
      </c>
      <c r="AC1961" s="9"/>
      <c r="AD1961" s="9"/>
      <c r="AE1961" s="7" t="s">
        <v>5423</v>
      </c>
      <c r="AF1961" s="6"/>
      <c r="AG1961" s="7"/>
      <c r="AH1961" s="3" t="s">
        <v>5423</v>
      </c>
      <c r="AI1961" s="18" t="s">
        <v>5423</v>
      </c>
      <c r="AJ1961" s="18" t="s">
        <v>5423</v>
      </c>
      <c r="AK1961" s="18" t="s">
        <v>5423</v>
      </c>
      <c r="AL1961" s="18" t="s">
        <v>5423</v>
      </c>
      <c r="AM1961" s="18" t="s">
        <v>5423</v>
      </c>
      <c r="AN1961" s="18" t="s">
        <v>5423</v>
      </c>
      <c r="AO1961" s="18" t="s">
        <v>5423</v>
      </c>
      <c r="AP1961" s="18" t="s">
        <v>5423</v>
      </c>
      <c r="AQ1961" s="18" t="s">
        <v>5423</v>
      </c>
      <c r="AR1961" s="18" t="s">
        <v>5423</v>
      </c>
      <c r="AS1961" s="18" t="s">
        <v>5423</v>
      </c>
      <c r="AT1961" s="18" t="s">
        <v>5423</v>
      </c>
      <c r="AU1961" s="9" t="s">
        <v>5423</v>
      </c>
      <c r="AV1961" s="14"/>
      <c r="AW1961" s="14" t="s">
        <v>5423</v>
      </c>
      <c r="AX1961" s="14" t="str">
        <f>_xlfn.XLOOKUP(B1961,'[4]cell downs 18042026 17h'!$B:$B,'[4]cell downs 18042026 17h'!$B:$B,"")</f>
        <v/>
      </c>
      <c r="AY1961" s="14" t="str">
        <f>_xlfn.XLOOKUP(B1961,'[5]Cells Huawei 19042026 15h'!$B:$B,'[5]Cells Huawei 19042026 15h'!$B:$B,"")</f>
        <v/>
      </c>
      <c r="AZ1961" s="105" t="str">
        <f>_xlfn.XLOOKUP(B1961,'INCIDENT-04-23-2026'!E:E,'INCIDENT-04-23-2026'!F:F,"")</f>
        <v/>
      </c>
      <c r="BA1961" s="105" t="str">
        <f>_xlfn.XLOOKUP(B1961,'[6]Eneo 17H'!$C:$C,'[6]Eneo 17H'!$I:$I,"")</f>
        <v/>
      </c>
      <c r="BB1961" s="105" t="str">
        <f>_xlfn.XLOOKUP(B1961,[8]ALL!$B:$B,[8]ALL!$M:$M,"")</f>
        <v/>
      </c>
      <c r="BC1961" s="105" t="str">
        <f>_xlfn.XLOOKUP(B1961,'[6]Eneo 17H'!$C:$C,'[6]Eneo 17H'!$I:$I,"")</f>
        <v/>
      </c>
      <c r="BD1961" s="105" t="str">
        <f>_xlfn.XLOOKUP(B1961,'[7]Eneo 12H'!$C:$C,'[7]Eneo 12H'!$I:$I,"")</f>
        <v/>
      </c>
      <c r="BE1961" s="105" t="s">
        <v>5423</v>
      </c>
    </row>
    <row r="1962" spans="1:57" hidden="1" x14ac:dyDescent="0.3">
      <c r="A1962" s="1" t="s">
        <v>3543</v>
      </c>
      <c r="B1962" s="8" t="s">
        <v>3544</v>
      </c>
      <c r="C1962" s="3" t="str">
        <f>_xlfn.XLOOKUP(B1962,'[1]daily break down'!$D:$D,'[1]daily break down'!$E:$E,"")</f>
        <v>LITTORAL</v>
      </c>
      <c r="D1962" s="1" t="s">
        <v>11</v>
      </c>
      <c r="E1962" s="1" t="s">
        <v>12</v>
      </c>
      <c r="F1962" s="3" t="s">
        <v>31</v>
      </c>
      <c r="G1962" s="1" t="s">
        <v>3543</v>
      </c>
      <c r="H1962" s="27" t="str">
        <f>_xlfn.XLOOKUP(B1962,[2]CALCULATION!$B:$B,[2]CALCULATION!$H:$H,"")</f>
        <v>ZTE</v>
      </c>
      <c r="I1962" s="23">
        <v>0</v>
      </c>
      <c r="J1962" s="23">
        <v>0</v>
      </c>
      <c r="K1962" s="23">
        <v>0</v>
      </c>
      <c r="L1962" s="23">
        <v>0</v>
      </c>
      <c r="M1962" s="23">
        <v>0</v>
      </c>
      <c r="N1962" s="23">
        <v>0</v>
      </c>
      <c r="O1962" s="23">
        <v>0</v>
      </c>
      <c r="P1962" s="103" t="s">
        <v>6554</v>
      </c>
      <c r="Q1962" s="36" t="s">
        <v>5796</v>
      </c>
      <c r="R1962" s="36"/>
      <c r="S1962" s="35" t="str" cm="1">
        <f t="array" ref="S1962">IFERROR(_xlfn.IFS(
U1962="MPR ISSUE","PDH",
U1962="BSS Hardware Issue","BSS",
U1962="Sites strategiques, MLL, Pylone, etc.","ENVTECH",
U1962="AKTIVCO DEFAUT GE &amp; POWER Cabinet","AKTIVCO",
U1962="AKTIVCO Coupure ENEO &amp; Baisse de tension","AKTIVCO GRID ONLY",
U1962="Coupure ENEO &amp; Baisse de tension","IHS GRID ONLY",
U1962="Defaut GE &amp; POWER Cabinet","IHS",
U1962="Sharing","Partners",
U1962="Sites strategiques &amp; DataCenter","SST &amp; DC",
U1962="Exclu","Exclu",
U1962="SAT","SAT",
U1962="SPARE-ISSUE","SPARE-ISSUE",
U1962="Fiber CAmtel","TRANS_FO_CAMTEL",
U1962="Fiber AOF","Fiber AOF",
U1962="Projet OCM (HUAWEI)","TRAVAUX-HUAWEI",
U1962="Projet OCM (NOKIA)","TRAVAUX-NOKIA",
U1962="ACCESS-ISSUE","ACCESS-ISSUE",
U1962="Projet OCM (ZTE, NOKIA, autres projets)","TRAVAUX OCM",
U1962="No root CAuse","No root cause",
U1962="ODU HS","PDH",
U1962="IP &amp; VLAN","PDH",
U1962="Warehouse HUAWEI","SPARE-ISSUE",
U1962="SPARE-HS","SPARE-ISSUE",
U1962="Power Telco","BSS",U1962="no impacts","no impacts"
),"")</f>
        <v/>
      </c>
      <c r="T1962" s="35" t="str" cm="1">
        <f t="array" ref="T1962">IFERROR(_xlfn.IFS(
U1962="MPR ISSUE","TX ISSUE",
U1962="BSS Hardware Issue","RAN ISSUE",
U1962="Sites strategiques, MLL, Pylone, etc.","ENVTECH",
U1962="AKTIVCO DEFAUT GE &amp; POWER Cabinet","POWER ISSUE",
U1962="AKTIVCO Coupure ENEO &amp; Baisse de tension","POWER ISSUE",
U1962="Coupure ENEO &amp; Baisse de tension","POWER ISSUE",
U1962="Defaut GE &amp; POWER Cabinet","POWER ISSUE",
U1962="Sharing","POWER ISSUE",
U1962="Sites strategiques &amp; DataCenter","POWER ISSUE",
U1962="Exclu","Exclu",
U1962="SAT","TX ISSUE",
U1962="SPARE-ISSUE","SPARE-ISSUE",
U1962="Fiber CAmtel","TX ISSUE",
U1962="Fiber AOF","TX ISSUE",
U1962="Projet OCM (HUAWEI)","TRAVAUX-HUAWEI",
U1962="Projet OCM (NOKIA)","TRAVAUX -NOKIA",
U1962="ACCESS-ISSUE","ACCESS-ISSUE",
U1962="Projet OCM (ZTE, NOKIA, autres projets)","TRAVAUX OCM",
U1962="No root CAuse","No root cause",
U1962="ODU HS","TX ISSUE",
U1962="IP &amp; VLAN","TX ISSUE",
U1962="Warehouse HUAWEI","SPARE-ISSUE",
U1962="SPARE-HS","SPARE-ISSUE",
U1962="Power Telco","RAN ISSUE",U1962="no impacts","no impacts"
),"")</f>
        <v/>
      </c>
      <c r="U1962" s="28"/>
      <c r="V1962" s="35" t="str" cm="1">
        <f t="array" ref="V1962">IFERROR(_xlfn.IFS(
U1962="MPR ISSUE","ACTIVE",
U1962="BSS Hardware Issue","ACTIVE",
U1962="Sites strategiques, MLL, Pylone, etc.","PASSIVE",
U1962="AKTIVCO DEFAUT GE &amp; POWER Cabinet","PASSIVE",
U1962="AKTIVCO Coupure ENEO &amp; Baisse de tension","PASSIVE",
U1962="Coupure ENEO &amp; Baisse de tension","PASSIVE",
U1962="Defaut GE &amp; POWER Cabinet","PASSIVE",
U1962="Sharing","PASSIVE",
U1962="Sites strategiques &amp; DataCenter","PASSIVE",
U1962="Exclu","Exclu",
U1962="SAT","ACTIVE",
U1962="SPARE-ISSUE","SPARE-ISSUE",
U1962="Fiber CAmtel","ACTIVE",
U1962="Fiber AOF","ACTIVE",
U1962="Projet OCM (HUAWEI)","PLANNED WORKS",
U1962="Projet OCM (NOKIA)","PLANNED WORKS",
U1962="ACCESS-ISSUE","ACCESS-ISSUE",
U1962="Projet OCM (ZTE, NOKIA, autres projets)","PLANNED WORKS",
U1962="No root CAuse","No root cause",
U1962="ODU HS","ACTIVE",
U1962="IP &amp; VLAN","ACTIVE",
U1962="Warehouse HUAWEI","SPARE-ISSUE",
U1962="SPARE-HS","SPARE-ISSUE",
U1962="Power Telco","ACTIVE",U1962="no impacts","no impacts"
),"")</f>
        <v/>
      </c>
      <c r="W1962" s="102"/>
      <c r="X1962" s="102"/>
      <c r="Y1962" s="102"/>
      <c r="Z1962" s="102"/>
      <c r="AA1962" s="102"/>
      <c r="AB1962" s="104" t="s">
        <v>5423</v>
      </c>
      <c r="AC1962" s="9"/>
      <c r="AD1962" s="9"/>
      <c r="AE1962" s="7" t="s">
        <v>5423</v>
      </c>
      <c r="AF1962" s="6"/>
      <c r="AG1962" s="7"/>
      <c r="AH1962" s="3" t="s">
        <v>5423</v>
      </c>
      <c r="AI1962" s="18" t="s">
        <v>5423</v>
      </c>
      <c r="AJ1962" s="18" t="s">
        <v>5423</v>
      </c>
      <c r="AK1962" s="18" t="s">
        <v>5423</v>
      </c>
      <c r="AL1962" s="18" t="s">
        <v>5423</v>
      </c>
      <c r="AM1962" s="18" t="s">
        <v>5423</v>
      </c>
      <c r="AN1962" s="18" t="s">
        <v>5423</v>
      </c>
      <c r="AO1962" s="18" t="s">
        <v>5423</v>
      </c>
      <c r="AP1962" s="18" t="s">
        <v>5423</v>
      </c>
      <c r="AQ1962" s="18" t="s">
        <v>5423</v>
      </c>
      <c r="AR1962" s="18" t="s">
        <v>5423</v>
      </c>
      <c r="AS1962" s="18" t="s">
        <v>5423</v>
      </c>
      <c r="AT1962" s="18" t="s">
        <v>5423</v>
      </c>
      <c r="AU1962" s="9" t="s">
        <v>5423</v>
      </c>
      <c r="AV1962" s="14"/>
      <c r="AW1962" s="14" t="s">
        <v>5423</v>
      </c>
      <c r="AX1962" s="14" t="str">
        <f>_xlfn.XLOOKUP(B1962,'[4]cell downs 18042026 17h'!$B:$B,'[4]cell downs 18042026 17h'!$B:$B,"")</f>
        <v/>
      </c>
      <c r="AY1962" s="14" t="str">
        <f>_xlfn.XLOOKUP(B1962,'[5]Cells Huawei 19042026 15h'!$B:$B,'[5]Cells Huawei 19042026 15h'!$B:$B,"")</f>
        <v/>
      </c>
      <c r="AZ1962" s="105" t="str">
        <f>_xlfn.XLOOKUP(B1962,'INCIDENT-04-23-2026'!E:E,'INCIDENT-04-23-2026'!F:F,"")</f>
        <v/>
      </c>
      <c r="BA1962" s="105" t="str">
        <f>_xlfn.XLOOKUP(B1962,'[6]Eneo 17H'!$C:$C,'[6]Eneo 17H'!$I:$I,"")</f>
        <v/>
      </c>
      <c r="BB1962" s="105" t="str">
        <f>_xlfn.XLOOKUP(B1962,[8]ALL!$B:$B,[8]ALL!$M:$M,"")</f>
        <v/>
      </c>
      <c r="BC1962" s="105" t="str">
        <f>_xlfn.XLOOKUP(B1962,'[6]Eneo 17H'!$C:$C,'[6]Eneo 17H'!$I:$I,"")</f>
        <v/>
      </c>
      <c r="BD1962" s="105" t="str">
        <f>_xlfn.XLOOKUP(B1962,'[7]Eneo 12H'!$C:$C,'[7]Eneo 12H'!$I:$I,"")</f>
        <v/>
      </c>
      <c r="BE1962" s="105" t="s">
        <v>5423</v>
      </c>
    </row>
    <row r="1963" spans="1:57" hidden="1" x14ac:dyDescent="0.3">
      <c r="A1963" s="1" t="s">
        <v>3545</v>
      </c>
      <c r="B1963" s="8" t="s">
        <v>3546</v>
      </c>
      <c r="C1963" s="3" t="str">
        <f>_xlfn.XLOOKUP(B1963,'[1]daily break down'!$D:$D,'[1]daily break down'!$E:$E,"")</f>
        <v>LITTORAL</v>
      </c>
      <c r="D1963" s="1" t="s">
        <v>11</v>
      </c>
      <c r="E1963" s="1" t="s">
        <v>12</v>
      </c>
      <c r="F1963" s="3" t="s">
        <v>31</v>
      </c>
      <c r="G1963" s="1" t="s">
        <v>2561</v>
      </c>
      <c r="H1963" s="27" t="str">
        <f>_xlfn.XLOOKUP(B1963,[2]CALCULATION!$B:$B,[2]CALCULATION!$H:$H,"")</f>
        <v>ZTE</v>
      </c>
      <c r="I1963" s="23">
        <v>0</v>
      </c>
      <c r="J1963" s="23">
        <v>0</v>
      </c>
      <c r="K1963" s="23">
        <v>0</v>
      </c>
      <c r="L1963" s="23">
        <v>0</v>
      </c>
      <c r="M1963" s="23">
        <v>0</v>
      </c>
      <c r="N1963" s="23">
        <v>0</v>
      </c>
      <c r="O1963" s="23">
        <v>0</v>
      </c>
      <c r="P1963" s="103" t="s">
        <v>6554</v>
      </c>
      <c r="Q1963" s="36" t="s">
        <v>5796</v>
      </c>
      <c r="R1963" s="36"/>
      <c r="S1963" s="35" t="str" cm="1">
        <f t="array" ref="S1963">IFERROR(_xlfn.IFS(
U1963="MPR ISSUE","PDH",
U1963="BSS Hardware Issue","BSS",
U1963="Sites strategiques, MLL, Pylone, etc.","ENVTECH",
U1963="AKTIVCO DEFAUT GE &amp; POWER Cabinet","AKTIVCO",
U1963="AKTIVCO Coupure ENEO &amp; Baisse de tension","AKTIVCO GRID ONLY",
U1963="Coupure ENEO &amp; Baisse de tension","IHS GRID ONLY",
U1963="Defaut GE &amp; POWER Cabinet","IHS",
U1963="Sharing","Partners",
U1963="Sites strategiques &amp; DataCenter","SST &amp; DC",
U1963="Exclu","Exclu",
U1963="SAT","SAT",
U1963="SPARE-ISSUE","SPARE-ISSUE",
U1963="Fiber CAmtel","TRANS_FO_CAMTEL",
U1963="Fiber AOF","Fiber AOF",
U1963="Projet OCM (HUAWEI)","TRAVAUX-HUAWEI",
U1963="Projet OCM (NOKIA)","TRAVAUX-NOKIA",
U1963="ACCESS-ISSUE","ACCESS-ISSUE",
U1963="Projet OCM (ZTE, NOKIA, autres projets)","TRAVAUX OCM",
U1963="No root CAuse","No root cause",
U1963="ODU HS","PDH",
U1963="IP &amp; VLAN","PDH",
U1963="Warehouse HUAWEI","SPARE-ISSUE",
U1963="SPARE-HS","SPARE-ISSUE",
U1963="Power Telco","BSS",U1963="no impacts","no impacts"
),"")</f>
        <v/>
      </c>
      <c r="T1963" s="35" t="str" cm="1">
        <f t="array" ref="T1963">IFERROR(_xlfn.IFS(
U1963="MPR ISSUE","TX ISSUE",
U1963="BSS Hardware Issue","RAN ISSUE",
U1963="Sites strategiques, MLL, Pylone, etc.","ENVTECH",
U1963="AKTIVCO DEFAUT GE &amp; POWER Cabinet","POWER ISSUE",
U1963="AKTIVCO Coupure ENEO &amp; Baisse de tension","POWER ISSUE",
U1963="Coupure ENEO &amp; Baisse de tension","POWER ISSUE",
U1963="Defaut GE &amp; POWER Cabinet","POWER ISSUE",
U1963="Sharing","POWER ISSUE",
U1963="Sites strategiques &amp; DataCenter","POWER ISSUE",
U1963="Exclu","Exclu",
U1963="SAT","TX ISSUE",
U1963="SPARE-ISSUE","SPARE-ISSUE",
U1963="Fiber CAmtel","TX ISSUE",
U1963="Fiber AOF","TX ISSUE",
U1963="Projet OCM (HUAWEI)","TRAVAUX-HUAWEI",
U1963="Projet OCM (NOKIA)","TRAVAUX -NOKIA",
U1963="ACCESS-ISSUE","ACCESS-ISSUE",
U1963="Projet OCM (ZTE, NOKIA, autres projets)","TRAVAUX OCM",
U1963="No root CAuse","No root cause",
U1963="ODU HS","TX ISSUE",
U1963="IP &amp; VLAN","TX ISSUE",
U1963="Warehouse HUAWEI","SPARE-ISSUE",
U1963="SPARE-HS","SPARE-ISSUE",
U1963="Power Telco","RAN ISSUE",U1963="no impacts","no impacts"
),"")</f>
        <v/>
      </c>
      <c r="U1963" s="28"/>
      <c r="V1963" s="35" t="str" cm="1">
        <f t="array" ref="V1963">IFERROR(_xlfn.IFS(
U1963="MPR ISSUE","ACTIVE",
U1963="BSS Hardware Issue","ACTIVE",
U1963="Sites strategiques, MLL, Pylone, etc.","PASSIVE",
U1963="AKTIVCO DEFAUT GE &amp; POWER Cabinet","PASSIVE",
U1963="AKTIVCO Coupure ENEO &amp; Baisse de tension","PASSIVE",
U1963="Coupure ENEO &amp; Baisse de tension","PASSIVE",
U1963="Defaut GE &amp; POWER Cabinet","PASSIVE",
U1963="Sharing","PASSIVE",
U1963="Sites strategiques &amp; DataCenter","PASSIVE",
U1963="Exclu","Exclu",
U1963="SAT","ACTIVE",
U1963="SPARE-ISSUE","SPARE-ISSUE",
U1963="Fiber CAmtel","ACTIVE",
U1963="Fiber AOF","ACTIVE",
U1963="Projet OCM (HUAWEI)","PLANNED WORKS",
U1963="Projet OCM (NOKIA)","PLANNED WORKS",
U1963="ACCESS-ISSUE","ACCESS-ISSUE",
U1963="Projet OCM (ZTE, NOKIA, autres projets)","PLANNED WORKS",
U1963="No root CAuse","No root cause",
U1963="ODU HS","ACTIVE",
U1963="IP &amp; VLAN","ACTIVE",
U1963="Warehouse HUAWEI","SPARE-ISSUE",
U1963="SPARE-HS","SPARE-ISSUE",
U1963="Power Telco","ACTIVE",U1963="no impacts","no impacts"
),"")</f>
        <v/>
      </c>
      <c r="W1963" s="102"/>
      <c r="X1963" s="102"/>
      <c r="Y1963" s="102"/>
      <c r="Z1963" s="102"/>
      <c r="AA1963" s="102"/>
      <c r="AB1963" s="104" t="s">
        <v>5423</v>
      </c>
      <c r="AC1963" s="9"/>
      <c r="AD1963" s="9"/>
      <c r="AE1963" s="7" t="s">
        <v>5423</v>
      </c>
      <c r="AF1963" s="6"/>
      <c r="AG1963" s="7"/>
      <c r="AH1963" s="3" t="s">
        <v>5423</v>
      </c>
      <c r="AI1963" s="18" t="s">
        <v>5423</v>
      </c>
      <c r="AJ1963" s="18" t="s">
        <v>5423</v>
      </c>
      <c r="AK1963" s="18" t="s">
        <v>5423</v>
      </c>
      <c r="AL1963" s="18" t="s">
        <v>5423</v>
      </c>
      <c r="AM1963" s="18" t="s">
        <v>5423</v>
      </c>
      <c r="AN1963" s="18" t="s">
        <v>5423</v>
      </c>
      <c r="AO1963" s="18" t="s">
        <v>5423</v>
      </c>
      <c r="AP1963" s="18" t="s">
        <v>5423</v>
      </c>
      <c r="AQ1963" s="18" t="s">
        <v>5423</v>
      </c>
      <c r="AR1963" s="18" t="s">
        <v>5423</v>
      </c>
      <c r="AS1963" s="18" t="s">
        <v>5423</v>
      </c>
      <c r="AT1963" s="18" t="s">
        <v>5423</v>
      </c>
      <c r="AU1963" s="9" t="s">
        <v>5423</v>
      </c>
      <c r="AV1963" s="14"/>
      <c r="AW1963" s="14" t="s">
        <v>5423</v>
      </c>
      <c r="AX1963" s="14" t="str">
        <f>_xlfn.XLOOKUP(B1963,'[4]cell downs 18042026 17h'!$B:$B,'[4]cell downs 18042026 17h'!$B:$B,"")</f>
        <v/>
      </c>
      <c r="AY1963" s="14" t="str">
        <f>_xlfn.XLOOKUP(B1963,'[5]Cells Huawei 19042026 15h'!$B:$B,'[5]Cells Huawei 19042026 15h'!$B:$B,"")</f>
        <v/>
      </c>
      <c r="AZ1963" s="105" t="str">
        <f>_xlfn.XLOOKUP(B1963,'INCIDENT-04-23-2026'!E:E,'INCIDENT-04-23-2026'!F:F,"")</f>
        <v/>
      </c>
      <c r="BA1963" s="105" t="str">
        <f>_xlfn.XLOOKUP(B1963,'[6]Eneo 17H'!$C:$C,'[6]Eneo 17H'!$I:$I,"")</f>
        <v/>
      </c>
      <c r="BB1963" s="105" t="str">
        <f>_xlfn.XLOOKUP(B1963,[8]ALL!$B:$B,[8]ALL!$M:$M,"")</f>
        <v/>
      </c>
      <c r="BC1963" s="105" t="str">
        <f>_xlfn.XLOOKUP(B1963,'[6]Eneo 17H'!$C:$C,'[6]Eneo 17H'!$I:$I,"")</f>
        <v/>
      </c>
      <c r="BD1963" s="105" t="str">
        <f>_xlfn.XLOOKUP(B1963,'[7]Eneo 12H'!$C:$C,'[7]Eneo 12H'!$I:$I,"")</f>
        <v/>
      </c>
      <c r="BE1963" s="105" t="s">
        <v>5423</v>
      </c>
    </row>
    <row r="1964" spans="1:57" hidden="1" x14ac:dyDescent="0.3">
      <c r="A1964" s="1" t="s">
        <v>3547</v>
      </c>
      <c r="B1964" s="8" t="s">
        <v>3548</v>
      </c>
      <c r="C1964" s="3" t="str">
        <f>_xlfn.XLOOKUP(B1964,'[1]daily break down'!$D:$D,'[1]daily break down'!$E:$E,"")</f>
        <v>LITTORAL</v>
      </c>
      <c r="D1964" s="1" t="s">
        <v>11</v>
      </c>
      <c r="E1964" s="1" t="s">
        <v>12</v>
      </c>
      <c r="F1964" s="3" t="s">
        <v>31</v>
      </c>
      <c r="G1964" s="1" t="s">
        <v>3549</v>
      </c>
      <c r="H1964" s="27" t="str">
        <f>_xlfn.XLOOKUP(B1964,[2]CALCULATION!$B:$B,[2]CALCULATION!$H:$H,"")</f>
        <v>ZTE</v>
      </c>
      <c r="I1964" s="23">
        <v>0</v>
      </c>
      <c r="J1964" s="23">
        <v>0</v>
      </c>
      <c r="K1964" s="23">
        <v>0</v>
      </c>
      <c r="L1964" s="23">
        <v>0</v>
      </c>
      <c r="M1964" s="23">
        <v>0</v>
      </c>
      <c r="N1964" s="23">
        <v>0</v>
      </c>
      <c r="O1964" s="23">
        <v>0</v>
      </c>
      <c r="P1964" s="103" t="s">
        <v>6554</v>
      </c>
      <c r="Q1964" s="36" t="s">
        <v>5796</v>
      </c>
      <c r="R1964" s="36"/>
      <c r="S1964" s="35" t="str" cm="1">
        <f t="array" ref="S1964">IFERROR(_xlfn.IFS(
U1964="MPR ISSUE","PDH",
U1964="BSS Hardware Issue","BSS",
U1964="Sites strategiques, MLL, Pylone, etc.","ENVTECH",
U1964="AKTIVCO DEFAUT GE &amp; POWER Cabinet","AKTIVCO",
U1964="AKTIVCO Coupure ENEO &amp; Baisse de tension","AKTIVCO GRID ONLY",
U1964="Coupure ENEO &amp; Baisse de tension","IHS GRID ONLY",
U1964="Defaut GE &amp; POWER Cabinet","IHS",
U1964="Sharing","Partners",
U1964="Sites strategiques &amp; DataCenter","SST &amp; DC",
U1964="Exclu","Exclu",
U1964="SAT","SAT",
U1964="SPARE-ISSUE","SPARE-ISSUE",
U1964="Fiber CAmtel","TRANS_FO_CAMTEL",
U1964="Fiber AOF","Fiber AOF",
U1964="Projet OCM (HUAWEI)","TRAVAUX-HUAWEI",
U1964="Projet OCM (NOKIA)","TRAVAUX-NOKIA",
U1964="ACCESS-ISSUE","ACCESS-ISSUE",
U1964="Projet OCM (ZTE, NOKIA, autres projets)","TRAVAUX OCM",
U1964="No root CAuse","No root cause",
U1964="ODU HS","PDH",
U1964="IP &amp; VLAN","PDH",
U1964="Warehouse HUAWEI","SPARE-ISSUE",
U1964="SPARE-HS","SPARE-ISSUE",
U1964="Power Telco","BSS",U1964="no impacts","no impacts"
),"")</f>
        <v/>
      </c>
      <c r="T1964" s="35" t="str" cm="1">
        <f t="array" ref="T1964">IFERROR(_xlfn.IFS(
U1964="MPR ISSUE","TX ISSUE",
U1964="BSS Hardware Issue","RAN ISSUE",
U1964="Sites strategiques, MLL, Pylone, etc.","ENVTECH",
U1964="AKTIVCO DEFAUT GE &amp; POWER Cabinet","POWER ISSUE",
U1964="AKTIVCO Coupure ENEO &amp; Baisse de tension","POWER ISSUE",
U1964="Coupure ENEO &amp; Baisse de tension","POWER ISSUE",
U1964="Defaut GE &amp; POWER Cabinet","POWER ISSUE",
U1964="Sharing","POWER ISSUE",
U1964="Sites strategiques &amp; DataCenter","POWER ISSUE",
U1964="Exclu","Exclu",
U1964="SAT","TX ISSUE",
U1964="SPARE-ISSUE","SPARE-ISSUE",
U1964="Fiber CAmtel","TX ISSUE",
U1964="Fiber AOF","TX ISSUE",
U1964="Projet OCM (HUAWEI)","TRAVAUX-HUAWEI",
U1964="Projet OCM (NOKIA)","TRAVAUX -NOKIA",
U1964="ACCESS-ISSUE","ACCESS-ISSUE",
U1964="Projet OCM (ZTE, NOKIA, autres projets)","TRAVAUX OCM",
U1964="No root CAuse","No root cause",
U1964="ODU HS","TX ISSUE",
U1964="IP &amp; VLAN","TX ISSUE",
U1964="Warehouse HUAWEI","SPARE-ISSUE",
U1964="SPARE-HS","SPARE-ISSUE",
U1964="Power Telco","RAN ISSUE",U1964="no impacts","no impacts"
),"")</f>
        <v/>
      </c>
      <c r="U1964" s="28"/>
      <c r="V1964" s="35" t="str" cm="1">
        <f t="array" ref="V1964">IFERROR(_xlfn.IFS(
U1964="MPR ISSUE","ACTIVE",
U1964="BSS Hardware Issue","ACTIVE",
U1964="Sites strategiques, MLL, Pylone, etc.","PASSIVE",
U1964="AKTIVCO DEFAUT GE &amp; POWER Cabinet","PASSIVE",
U1964="AKTIVCO Coupure ENEO &amp; Baisse de tension","PASSIVE",
U1964="Coupure ENEO &amp; Baisse de tension","PASSIVE",
U1964="Defaut GE &amp; POWER Cabinet","PASSIVE",
U1964="Sharing","PASSIVE",
U1964="Sites strategiques &amp; DataCenter","PASSIVE",
U1964="Exclu","Exclu",
U1964="SAT","ACTIVE",
U1964="SPARE-ISSUE","SPARE-ISSUE",
U1964="Fiber CAmtel","ACTIVE",
U1964="Fiber AOF","ACTIVE",
U1964="Projet OCM (HUAWEI)","PLANNED WORKS",
U1964="Projet OCM (NOKIA)","PLANNED WORKS",
U1964="ACCESS-ISSUE","ACCESS-ISSUE",
U1964="Projet OCM (ZTE, NOKIA, autres projets)","PLANNED WORKS",
U1964="No root CAuse","No root cause",
U1964="ODU HS","ACTIVE",
U1964="IP &amp; VLAN","ACTIVE",
U1964="Warehouse HUAWEI","SPARE-ISSUE",
U1964="SPARE-HS","SPARE-ISSUE",
U1964="Power Telco","ACTIVE",U1964="no impacts","no impacts"
),"")</f>
        <v/>
      </c>
      <c r="W1964" s="102"/>
      <c r="X1964" s="102"/>
      <c r="Y1964" s="102"/>
      <c r="Z1964" s="102"/>
      <c r="AA1964" s="102"/>
      <c r="AB1964" s="104" t="s">
        <v>5423</v>
      </c>
      <c r="AC1964" s="9"/>
      <c r="AD1964" s="9"/>
      <c r="AE1964" s="7" t="s">
        <v>5423</v>
      </c>
      <c r="AF1964" s="6"/>
      <c r="AG1964" s="7"/>
      <c r="AH1964" s="3" t="s">
        <v>5423</v>
      </c>
      <c r="AI1964" s="18" t="s">
        <v>5423</v>
      </c>
      <c r="AJ1964" s="18" t="s">
        <v>5423</v>
      </c>
      <c r="AK1964" s="18" t="s">
        <v>5423</v>
      </c>
      <c r="AL1964" s="18" t="s">
        <v>5423</v>
      </c>
      <c r="AM1964" s="18" t="s">
        <v>5423</v>
      </c>
      <c r="AN1964" s="18" t="s">
        <v>5423</v>
      </c>
      <c r="AO1964" s="18" t="s">
        <v>5423</v>
      </c>
      <c r="AP1964" s="18" t="s">
        <v>5423</v>
      </c>
      <c r="AQ1964" s="18" t="s">
        <v>5423</v>
      </c>
      <c r="AR1964" s="18" t="s">
        <v>5423</v>
      </c>
      <c r="AS1964" s="18" t="s">
        <v>5423</v>
      </c>
      <c r="AT1964" s="18" t="s">
        <v>5423</v>
      </c>
      <c r="AU1964" s="9" t="s">
        <v>5423</v>
      </c>
      <c r="AV1964" s="14"/>
      <c r="AW1964" s="14" t="s">
        <v>5423</v>
      </c>
      <c r="AX1964" s="14" t="str">
        <f>_xlfn.XLOOKUP(B1964,'[4]cell downs 18042026 17h'!$B:$B,'[4]cell downs 18042026 17h'!$B:$B,"")</f>
        <v/>
      </c>
      <c r="AY1964" s="14" t="str">
        <f>_xlfn.XLOOKUP(B1964,'[5]Cells Huawei 19042026 15h'!$B:$B,'[5]Cells Huawei 19042026 15h'!$B:$B,"")</f>
        <v/>
      </c>
      <c r="AZ1964" s="105" t="str">
        <f>_xlfn.XLOOKUP(B1964,'INCIDENT-04-23-2026'!E:E,'INCIDENT-04-23-2026'!F:F,"")</f>
        <v/>
      </c>
      <c r="BA1964" s="105" t="str">
        <f>_xlfn.XLOOKUP(B1964,'[6]Eneo 17H'!$C:$C,'[6]Eneo 17H'!$I:$I,"")</f>
        <v/>
      </c>
      <c r="BB1964" s="105" t="str">
        <f>_xlfn.XLOOKUP(B1964,[8]ALL!$B:$B,[8]ALL!$M:$M,"")</f>
        <v/>
      </c>
      <c r="BC1964" s="105" t="str">
        <f>_xlfn.XLOOKUP(B1964,'[6]Eneo 17H'!$C:$C,'[6]Eneo 17H'!$I:$I,"")</f>
        <v/>
      </c>
      <c r="BD1964" s="105" t="str">
        <f>_xlfn.XLOOKUP(B1964,'[7]Eneo 12H'!$C:$C,'[7]Eneo 12H'!$I:$I,"")</f>
        <v/>
      </c>
      <c r="BE1964" s="105" t="s">
        <v>5423</v>
      </c>
    </row>
    <row r="1965" spans="1:57" hidden="1" x14ac:dyDescent="0.3">
      <c r="A1965" s="1" t="s">
        <v>3550</v>
      </c>
      <c r="B1965" s="8" t="s">
        <v>3551</v>
      </c>
      <c r="C1965" s="3" t="str">
        <f>_xlfn.XLOOKUP(B1965,'[1]daily break down'!$D:$D,'[1]daily break down'!$E:$E,"")</f>
        <v>LITTORAL</v>
      </c>
      <c r="D1965" s="1" t="s">
        <v>11</v>
      </c>
      <c r="E1965" s="1" t="s">
        <v>12</v>
      </c>
      <c r="F1965" s="3" t="s">
        <v>31</v>
      </c>
      <c r="G1965" s="1" t="s">
        <v>3550</v>
      </c>
      <c r="H1965" s="27" t="str">
        <f>_xlfn.XLOOKUP(B1965,[2]CALCULATION!$B:$B,[2]CALCULATION!$H:$H,"")</f>
        <v>ZTE</v>
      </c>
      <c r="I1965" s="23">
        <v>0</v>
      </c>
      <c r="J1965" s="23">
        <v>0</v>
      </c>
      <c r="K1965" s="23">
        <v>0</v>
      </c>
      <c r="L1965" s="23">
        <v>0</v>
      </c>
      <c r="M1965" s="23">
        <v>0</v>
      </c>
      <c r="N1965" s="23">
        <v>0</v>
      </c>
      <c r="O1965" s="23">
        <v>0</v>
      </c>
      <c r="P1965" s="103" t="s">
        <v>6554</v>
      </c>
      <c r="Q1965" s="36" t="s">
        <v>5796</v>
      </c>
      <c r="R1965" s="36"/>
      <c r="S1965" s="35" t="str" cm="1">
        <f t="array" ref="S1965">IFERROR(_xlfn.IFS(
U1965="MPR ISSUE","PDH",
U1965="BSS Hardware Issue","BSS",
U1965="Sites strategiques, MLL, Pylone, etc.","ENVTECH",
U1965="AKTIVCO DEFAUT GE &amp; POWER Cabinet","AKTIVCO",
U1965="AKTIVCO Coupure ENEO &amp; Baisse de tension","AKTIVCO GRID ONLY",
U1965="Coupure ENEO &amp; Baisse de tension","IHS GRID ONLY",
U1965="Defaut GE &amp; POWER Cabinet","IHS",
U1965="Sharing","Partners",
U1965="Sites strategiques &amp; DataCenter","SST &amp; DC",
U1965="Exclu","Exclu",
U1965="SAT","SAT",
U1965="SPARE-ISSUE","SPARE-ISSUE",
U1965="Fiber CAmtel","TRANS_FO_CAMTEL",
U1965="Fiber AOF","Fiber AOF",
U1965="Projet OCM (HUAWEI)","TRAVAUX-HUAWEI",
U1965="Projet OCM (NOKIA)","TRAVAUX-NOKIA",
U1965="ACCESS-ISSUE","ACCESS-ISSUE",
U1965="Projet OCM (ZTE, NOKIA, autres projets)","TRAVAUX OCM",
U1965="No root CAuse","No root cause",
U1965="ODU HS","PDH",
U1965="IP &amp; VLAN","PDH",
U1965="Warehouse HUAWEI","SPARE-ISSUE",
U1965="SPARE-HS","SPARE-ISSUE",
U1965="Power Telco","BSS",U1965="no impacts","no impacts"
),"")</f>
        <v/>
      </c>
      <c r="T1965" s="35" t="str" cm="1">
        <f t="array" ref="T1965">IFERROR(_xlfn.IFS(
U1965="MPR ISSUE","TX ISSUE",
U1965="BSS Hardware Issue","RAN ISSUE",
U1965="Sites strategiques, MLL, Pylone, etc.","ENVTECH",
U1965="AKTIVCO DEFAUT GE &amp; POWER Cabinet","POWER ISSUE",
U1965="AKTIVCO Coupure ENEO &amp; Baisse de tension","POWER ISSUE",
U1965="Coupure ENEO &amp; Baisse de tension","POWER ISSUE",
U1965="Defaut GE &amp; POWER Cabinet","POWER ISSUE",
U1965="Sharing","POWER ISSUE",
U1965="Sites strategiques &amp; DataCenter","POWER ISSUE",
U1965="Exclu","Exclu",
U1965="SAT","TX ISSUE",
U1965="SPARE-ISSUE","SPARE-ISSUE",
U1965="Fiber CAmtel","TX ISSUE",
U1965="Fiber AOF","TX ISSUE",
U1965="Projet OCM (HUAWEI)","TRAVAUX-HUAWEI",
U1965="Projet OCM (NOKIA)","TRAVAUX -NOKIA",
U1965="ACCESS-ISSUE","ACCESS-ISSUE",
U1965="Projet OCM (ZTE, NOKIA, autres projets)","TRAVAUX OCM",
U1965="No root CAuse","No root cause",
U1965="ODU HS","TX ISSUE",
U1965="IP &amp; VLAN","TX ISSUE",
U1965="Warehouse HUAWEI","SPARE-ISSUE",
U1965="SPARE-HS","SPARE-ISSUE",
U1965="Power Telco","RAN ISSUE",U1965="no impacts","no impacts"
),"")</f>
        <v/>
      </c>
      <c r="U1965" s="28"/>
      <c r="V1965" s="35" t="str" cm="1">
        <f t="array" ref="V1965">IFERROR(_xlfn.IFS(
U1965="MPR ISSUE","ACTIVE",
U1965="BSS Hardware Issue","ACTIVE",
U1965="Sites strategiques, MLL, Pylone, etc.","PASSIVE",
U1965="AKTIVCO DEFAUT GE &amp; POWER Cabinet","PASSIVE",
U1965="AKTIVCO Coupure ENEO &amp; Baisse de tension","PASSIVE",
U1965="Coupure ENEO &amp; Baisse de tension","PASSIVE",
U1965="Defaut GE &amp; POWER Cabinet","PASSIVE",
U1965="Sharing","PASSIVE",
U1965="Sites strategiques &amp; DataCenter","PASSIVE",
U1965="Exclu","Exclu",
U1965="SAT","ACTIVE",
U1965="SPARE-ISSUE","SPARE-ISSUE",
U1965="Fiber CAmtel","ACTIVE",
U1965="Fiber AOF","ACTIVE",
U1965="Projet OCM (HUAWEI)","PLANNED WORKS",
U1965="Projet OCM (NOKIA)","PLANNED WORKS",
U1965="ACCESS-ISSUE","ACCESS-ISSUE",
U1965="Projet OCM (ZTE, NOKIA, autres projets)","PLANNED WORKS",
U1965="No root CAuse","No root cause",
U1965="ODU HS","ACTIVE",
U1965="IP &amp; VLAN","ACTIVE",
U1965="Warehouse HUAWEI","SPARE-ISSUE",
U1965="SPARE-HS","SPARE-ISSUE",
U1965="Power Telco","ACTIVE",U1965="no impacts","no impacts"
),"")</f>
        <v/>
      </c>
      <c r="W1965" s="102"/>
      <c r="X1965" s="102"/>
      <c r="Y1965" s="102"/>
      <c r="Z1965" s="102"/>
      <c r="AA1965" s="102"/>
      <c r="AB1965" s="104" t="s">
        <v>5423</v>
      </c>
      <c r="AC1965" s="9"/>
      <c r="AD1965" s="9"/>
      <c r="AE1965" s="7" t="s">
        <v>5423</v>
      </c>
      <c r="AF1965" s="6"/>
      <c r="AG1965" s="7"/>
      <c r="AH1965" s="3" t="s">
        <v>5423</v>
      </c>
      <c r="AI1965" s="18" t="s">
        <v>5423</v>
      </c>
      <c r="AJ1965" s="18" t="s">
        <v>5423</v>
      </c>
      <c r="AK1965" s="18" t="s">
        <v>5423</v>
      </c>
      <c r="AL1965" s="18" t="s">
        <v>5423</v>
      </c>
      <c r="AM1965" s="18" t="s">
        <v>5423</v>
      </c>
      <c r="AN1965" s="18" t="s">
        <v>5423</v>
      </c>
      <c r="AO1965" s="18" t="s">
        <v>5423</v>
      </c>
      <c r="AP1965" s="18" t="s">
        <v>5423</v>
      </c>
      <c r="AQ1965" s="18" t="s">
        <v>5423</v>
      </c>
      <c r="AR1965" s="18" t="s">
        <v>5423</v>
      </c>
      <c r="AS1965" s="18" t="s">
        <v>5423</v>
      </c>
      <c r="AT1965" s="18" t="s">
        <v>5423</v>
      </c>
      <c r="AU1965" s="9" t="s">
        <v>5423</v>
      </c>
      <c r="AV1965" s="14"/>
      <c r="AW1965" s="14" t="s">
        <v>5423</v>
      </c>
      <c r="AX1965" s="14" t="str">
        <f>_xlfn.XLOOKUP(B1965,'[4]cell downs 18042026 17h'!$B:$B,'[4]cell downs 18042026 17h'!$B:$B,"")</f>
        <v/>
      </c>
      <c r="AY1965" s="14" t="str">
        <f>_xlfn.XLOOKUP(B1965,'[5]Cells Huawei 19042026 15h'!$B:$B,'[5]Cells Huawei 19042026 15h'!$B:$B,"")</f>
        <v/>
      </c>
      <c r="AZ1965" s="105" t="str">
        <f>_xlfn.XLOOKUP(B1965,'INCIDENT-04-23-2026'!E:E,'INCIDENT-04-23-2026'!F:F,"")</f>
        <v/>
      </c>
      <c r="BA1965" s="105" t="str">
        <f>_xlfn.XLOOKUP(B1965,'[6]Eneo 17H'!$C:$C,'[6]Eneo 17H'!$I:$I,"")</f>
        <v/>
      </c>
      <c r="BB1965" s="105" t="str">
        <f>_xlfn.XLOOKUP(B1965,[8]ALL!$B:$B,[8]ALL!$M:$M,"")</f>
        <v/>
      </c>
      <c r="BC1965" s="105" t="str">
        <f>_xlfn.XLOOKUP(B1965,'[6]Eneo 17H'!$C:$C,'[6]Eneo 17H'!$I:$I,"")</f>
        <v/>
      </c>
      <c r="BD1965" s="105" t="str">
        <f>_xlfn.XLOOKUP(B1965,'[7]Eneo 12H'!$C:$C,'[7]Eneo 12H'!$I:$I,"")</f>
        <v/>
      </c>
      <c r="BE1965" s="105" t="s">
        <v>5423</v>
      </c>
    </row>
    <row r="1966" spans="1:57" hidden="1" x14ac:dyDescent="0.3">
      <c r="A1966" s="1" t="s">
        <v>3552</v>
      </c>
      <c r="B1966" s="8" t="s">
        <v>3553</v>
      </c>
      <c r="C1966" s="3" t="str">
        <f>_xlfn.XLOOKUP(B1966,'[1]daily break down'!$D:$D,'[1]daily break down'!$E:$E,"")</f>
        <v>LITTORAL</v>
      </c>
      <c r="D1966" s="1" t="s">
        <v>11</v>
      </c>
      <c r="E1966" s="1" t="s">
        <v>12</v>
      </c>
      <c r="F1966" s="3" t="s">
        <v>31</v>
      </c>
      <c r="G1966" s="1" t="s">
        <v>3554</v>
      </c>
      <c r="H1966" s="27" t="str">
        <f>_xlfn.XLOOKUP(B1966,[2]CALCULATION!$B:$B,[2]CALCULATION!$H:$H,"")</f>
        <v>ZTE</v>
      </c>
      <c r="I1966" s="23">
        <v>0</v>
      </c>
      <c r="J1966" s="23">
        <v>0</v>
      </c>
      <c r="K1966" s="23">
        <v>0</v>
      </c>
      <c r="L1966" s="23">
        <v>0</v>
      </c>
      <c r="M1966" s="23">
        <v>0</v>
      </c>
      <c r="N1966" s="23">
        <v>0</v>
      </c>
      <c r="O1966" s="23">
        <v>0</v>
      </c>
      <c r="P1966" s="103" t="s">
        <v>6554</v>
      </c>
      <c r="Q1966" s="36" t="s">
        <v>5796</v>
      </c>
      <c r="R1966" s="36"/>
      <c r="S1966" s="35" t="str" cm="1">
        <f t="array" ref="S1966">IFERROR(_xlfn.IFS(
U1966="MPR ISSUE","PDH",
U1966="BSS Hardware Issue","BSS",
U1966="Sites strategiques, MLL, Pylone, etc.","ENVTECH",
U1966="AKTIVCO DEFAUT GE &amp; POWER Cabinet","AKTIVCO",
U1966="AKTIVCO Coupure ENEO &amp; Baisse de tension","AKTIVCO GRID ONLY",
U1966="Coupure ENEO &amp; Baisse de tension","IHS GRID ONLY",
U1966="Defaut GE &amp; POWER Cabinet","IHS",
U1966="Sharing","Partners",
U1966="Sites strategiques &amp; DataCenter","SST &amp; DC",
U1966="Exclu","Exclu",
U1966="SAT","SAT",
U1966="SPARE-ISSUE","SPARE-ISSUE",
U1966="Fiber CAmtel","TRANS_FO_CAMTEL",
U1966="Fiber AOF","Fiber AOF",
U1966="Projet OCM (HUAWEI)","TRAVAUX-HUAWEI",
U1966="Projet OCM (NOKIA)","TRAVAUX-NOKIA",
U1966="ACCESS-ISSUE","ACCESS-ISSUE",
U1966="Projet OCM (ZTE, NOKIA, autres projets)","TRAVAUX OCM",
U1966="No root CAuse","No root cause",
U1966="ODU HS","PDH",
U1966="IP &amp; VLAN","PDH",
U1966="Warehouse HUAWEI","SPARE-ISSUE",
U1966="SPARE-HS","SPARE-ISSUE",
U1966="Power Telco","BSS",U1966="no impacts","no impacts"
),"")</f>
        <v/>
      </c>
      <c r="T1966" s="35" t="str" cm="1">
        <f t="array" ref="T1966">IFERROR(_xlfn.IFS(
U1966="MPR ISSUE","TX ISSUE",
U1966="BSS Hardware Issue","RAN ISSUE",
U1966="Sites strategiques, MLL, Pylone, etc.","ENVTECH",
U1966="AKTIVCO DEFAUT GE &amp; POWER Cabinet","POWER ISSUE",
U1966="AKTIVCO Coupure ENEO &amp; Baisse de tension","POWER ISSUE",
U1966="Coupure ENEO &amp; Baisse de tension","POWER ISSUE",
U1966="Defaut GE &amp; POWER Cabinet","POWER ISSUE",
U1966="Sharing","POWER ISSUE",
U1966="Sites strategiques &amp; DataCenter","POWER ISSUE",
U1966="Exclu","Exclu",
U1966="SAT","TX ISSUE",
U1966="SPARE-ISSUE","SPARE-ISSUE",
U1966="Fiber CAmtel","TX ISSUE",
U1966="Fiber AOF","TX ISSUE",
U1966="Projet OCM (HUAWEI)","TRAVAUX-HUAWEI",
U1966="Projet OCM (NOKIA)","TRAVAUX -NOKIA",
U1966="ACCESS-ISSUE","ACCESS-ISSUE",
U1966="Projet OCM (ZTE, NOKIA, autres projets)","TRAVAUX OCM",
U1966="No root CAuse","No root cause",
U1966="ODU HS","TX ISSUE",
U1966="IP &amp; VLAN","TX ISSUE",
U1966="Warehouse HUAWEI","SPARE-ISSUE",
U1966="SPARE-HS","SPARE-ISSUE",
U1966="Power Telco","RAN ISSUE",U1966="no impacts","no impacts"
),"")</f>
        <v/>
      </c>
      <c r="U1966" s="28"/>
      <c r="V1966" s="35" t="str" cm="1">
        <f t="array" ref="V1966">IFERROR(_xlfn.IFS(
U1966="MPR ISSUE","ACTIVE",
U1966="BSS Hardware Issue","ACTIVE",
U1966="Sites strategiques, MLL, Pylone, etc.","PASSIVE",
U1966="AKTIVCO DEFAUT GE &amp; POWER Cabinet","PASSIVE",
U1966="AKTIVCO Coupure ENEO &amp; Baisse de tension","PASSIVE",
U1966="Coupure ENEO &amp; Baisse de tension","PASSIVE",
U1966="Defaut GE &amp; POWER Cabinet","PASSIVE",
U1966="Sharing","PASSIVE",
U1966="Sites strategiques &amp; DataCenter","PASSIVE",
U1966="Exclu","Exclu",
U1966="SAT","ACTIVE",
U1966="SPARE-ISSUE","SPARE-ISSUE",
U1966="Fiber CAmtel","ACTIVE",
U1966="Fiber AOF","ACTIVE",
U1966="Projet OCM (HUAWEI)","PLANNED WORKS",
U1966="Projet OCM (NOKIA)","PLANNED WORKS",
U1966="ACCESS-ISSUE","ACCESS-ISSUE",
U1966="Projet OCM (ZTE, NOKIA, autres projets)","PLANNED WORKS",
U1966="No root CAuse","No root cause",
U1966="ODU HS","ACTIVE",
U1966="IP &amp; VLAN","ACTIVE",
U1966="Warehouse HUAWEI","SPARE-ISSUE",
U1966="SPARE-HS","SPARE-ISSUE",
U1966="Power Telco","ACTIVE",U1966="no impacts","no impacts"
),"")</f>
        <v/>
      </c>
      <c r="W1966" s="102"/>
      <c r="X1966" s="102"/>
      <c r="Y1966" s="102"/>
      <c r="Z1966" s="102"/>
      <c r="AA1966" s="102"/>
      <c r="AB1966" s="104" t="s">
        <v>5423</v>
      </c>
      <c r="AC1966" s="9"/>
      <c r="AD1966" s="9"/>
      <c r="AE1966" s="7" t="s">
        <v>5423</v>
      </c>
      <c r="AF1966" s="6"/>
      <c r="AG1966" s="7"/>
      <c r="AH1966" s="3" t="s">
        <v>5423</v>
      </c>
      <c r="AI1966" s="18" t="s">
        <v>5423</v>
      </c>
      <c r="AJ1966" s="18" t="s">
        <v>5423</v>
      </c>
      <c r="AK1966" s="18" t="s">
        <v>5423</v>
      </c>
      <c r="AL1966" s="18" t="s">
        <v>5423</v>
      </c>
      <c r="AM1966" s="18" t="s">
        <v>5423</v>
      </c>
      <c r="AN1966" s="18" t="s">
        <v>5423</v>
      </c>
      <c r="AO1966" s="18" t="s">
        <v>5423</v>
      </c>
      <c r="AP1966" s="18" t="s">
        <v>5423</v>
      </c>
      <c r="AQ1966" s="18" t="s">
        <v>5423</v>
      </c>
      <c r="AR1966" s="18" t="s">
        <v>5423</v>
      </c>
      <c r="AS1966" s="18" t="s">
        <v>5423</v>
      </c>
      <c r="AT1966" s="18" t="s">
        <v>5423</v>
      </c>
      <c r="AU1966" s="9" t="s">
        <v>5423</v>
      </c>
      <c r="AV1966" s="14"/>
      <c r="AW1966" s="14" t="s">
        <v>5423</v>
      </c>
      <c r="AX1966" s="14" t="str">
        <f>_xlfn.XLOOKUP(B1966,'[4]cell downs 18042026 17h'!$B:$B,'[4]cell downs 18042026 17h'!$B:$B,"")</f>
        <v/>
      </c>
      <c r="AY1966" s="14" t="str">
        <f>_xlfn.XLOOKUP(B1966,'[5]Cells Huawei 19042026 15h'!$B:$B,'[5]Cells Huawei 19042026 15h'!$B:$B,"")</f>
        <v/>
      </c>
      <c r="AZ1966" s="105" t="str">
        <f>_xlfn.XLOOKUP(B1966,'INCIDENT-04-23-2026'!E:E,'INCIDENT-04-23-2026'!F:F,"")</f>
        <v/>
      </c>
      <c r="BA1966" s="105" t="str">
        <f>_xlfn.XLOOKUP(B1966,'[6]Eneo 17H'!$C:$C,'[6]Eneo 17H'!$I:$I,"")</f>
        <v/>
      </c>
      <c r="BB1966" s="105" t="str">
        <f>_xlfn.XLOOKUP(B1966,[8]ALL!$B:$B,[8]ALL!$M:$M,"")</f>
        <v/>
      </c>
      <c r="BC1966" s="105" t="str">
        <f>_xlfn.XLOOKUP(B1966,'[6]Eneo 17H'!$C:$C,'[6]Eneo 17H'!$I:$I,"")</f>
        <v/>
      </c>
      <c r="BD1966" s="105" t="str">
        <f>_xlfn.XLOOKUP(B1966,'[7]Eneo 12H'!$C:$C,'[7]Eneo 12H'!$I:$I,"")</f>
        <v/>
      </c>
      <c r="BE1966" s="105" t="s">
        <v>5423</v>
      </c>
    </row>
    <row r="1967" spans="1:57" hidden="1" x14ac:dyDescent="0.3">
      <c r="A1967" s="1" t="s">
        <v>3555</v>
      </c>
      <c r="B1967" s="1" t="s">
        <v>3556</v>
      </c>
      <c r="C1967" s="3" t="str">
        <f>_xlfn.XLOOKUP(B1967,'[1]daily break down'!$D:$D,'[1]daily break down'!$E:$E,"")</f>
        <v>LITTORAL</v>
      </c>
      <c r="D1967" s="1" t="s">
        <v>11</v>
      </c>
      <c r="E1967" s="1" t="s">
        <v>12</v>
      </c>
      <c r="F1967" s="3" t="s">
        <v>31</v>
      </c>
      <c r="G1967" s="1" t="s">
        <v>3513</v>
      </c>
      <c r="H1967" s="27" t="str">
        <f>_xlfn.XLOOKUP(B1967,[2]CALCULATION!$B:$B,[2]CALCULATION!$H:$H,"")</f>
        <v>ZTE</v>
      </c>
      <c r="I1967" s="23">
        <v>0</v>
      </c>
      <c r="J1967" s="23">
        <v>0</v>
      </c>
      <c r="K1967" s="23">
        <v>0</v>
      </c>
      <c r="L1967" s="23">
        <v>0</v>
      </c>
      <c r="M1967" s="23">
        <v>0</v>
      </c>
      <c r="N1967" s="23">
        <v>0</v>
      </c>
      <c r="O1967" s="23">
        <v>0</v>
      </c>
      <c r="P1967" s="103" t="s">
        <v>6554</v>
      </c>
      <c r="Q1967" s="36" t="s">
        <v>5796</v>
      </c>
      <c r="R1967" s="36"/>
      <c r="S1967" s="35" t="str" cm="1">
        <f t="array" ref="S1967">IFERROR(_xlfn.IFS(
U1967="MPR ISSUE","PDH",
U1967="BSS Hardware Issue","BSS",
U1967="Sites strategiques, MLL, Pylone, etc.","ENVTECH",
U1967="AKTIVCO DEFAUT GE &amp; POWER Cabinet","AKTIVCO",
U1967="AKTIVCO Coupure ENEO &amp; Baisse de tension","AKTIVCO GRID ONLY",
U1967="Coupure ENEO &amp; Baisse de tension","IHS GRID ONLY",
U1967="Defaut GE &amp; POWER Cabinet","IHS",
U1967="Sharing","Partners",
U1967="Sites strategiques &amp; DataCenter","SST &amp; DC",
U1967="Exclu","Exclu",
U1967="SAT","SAT",
U1967="SPARE-ISSUE","SPARE-ISSUE",
U1967="Fiber CAmtel","TRANS_FO_CAMTEL",
U1967="Fiber AOF","Fiber AOF",
U1967="Projet OCM (HUAWEI)","TRAVAUX-HUAWEI",
U1967="Projet OCM (NOKIA)","TRAVAUX-NOKIA",
U1967="ACCESS-ISSUE","ACCESS-ISSUE",
U1967="Projet OCM (ZTE, NOKIA, autres projets)","TRAVAUX OCM",
U1967="No root CAuse","No root cause",
U1967="ODU HS","PDH",
U1967="IP &amp; VLAN","PDH",
U1967="Warehouse HUAWEI","SPARE-ISSUE",
U1967="SPARE-HS","SPARE-ISSUE",
U1967="Power Telco","BSS",U1967="no impacts","no impacts"
),"")</f>
        <v/>
      </c>
      <c r="T1967" s="35" t="str" cm="1">
        <f t="array" ref="T1967">IFERROR(_xlfn.IFS(
U1967="MPR ISSUE","TX ISSUE",
U1967="BSS Hardware Issue","RAN ISSUE",
U1967="Sites strategiques, MLL, Pylone, etc.","ENVTECH",
U1967="AKTIVCO DEFAUT GE &amp; POWER Cabinet","POWER ISSUE",
U1967="AKTIVCO Coupure ENEO &amp; Baisse de tension","POWER ISSUE",
U1967="Coupure ENEO &amp; Baisse de tension","POWER ISSUE",
U1967="Defaut GE &amp; POWER Cabinet","POWER ISSUE",
U1967="Sharing","POWER ISSUE",
U1967="Sites strategiques &amp; DataCenter","POWER ISSUE",
U1967="Exclu","Exclu",
U1967="SAT","TX ISSUE",
U1967="SPARE-ISSUE","SPARE-ISSUE",
U1967="Fiber CAmtel","TX ISSUE",
U1967="Fiber AOF","TX ISSUE",
U1967="Projet OCM (HUAWEI)","TRAVAUX-HUAWEI",
U1967="Projet OCM (NOKIA)","TRAVAUX -NOKIA",
U1967="ACCESS-ISSUE","ACCESS-ISSUE",
U1967="Projet OCM (ZTE, NOKIA, autres projets)","TRAVAUX OCM",
U1967="No root CAuse","No root cause",
U1967="ODU HS","TX ISSUE",
U1967="IP &amp; VLAN","TX ISSUE",
U1967="Warehouse HUAWEI","SPARE-ISSUE",
U1967="SPARE-HS","SPARE-ISSUE",
U1967="Power Telco","RAN ISSUE",U1967="no impacts","no impacts"
),"")</f>
        <v/>
      </c>
      <c r="U1967" s="28"/>
      <c r="V1967" s="35" t="str" cm="1">
        <f t="array" ref="V1967">IFERROR(_xlfn.IFS(
U1967="MPR ISSUE","ACTIVE",
U1967="BSS Hardware Issue","ACTIVE",
U1967="Sites strategiques, MLL, Pylone, etc.","PASSIVE",
U1967="AKTIVCO DEFAUT GE &amp; POWER Cabinet","PASSIVE",
U1967="AKTIVCO Coupure ENEO &amp; Baisse de tension","PASSIVE",
U1967="Coupure ENEO &amp; Baisse de tension","PASSIVE",
U1967="Defaut GE &amp; POWER Cabinet","PASSIVE",
U1967="Sharing","PASSIVE",
U1967="Sites strategiques &amp; DataCenter","PASSIVE",
U1967="Exclu","Exclu",
U1967="SAT","ACTIVE",
U1967="SPARE-ISSUE","SPARE-ISSUE",
U1967="Fiber CAmtel","ACTIVE",
U1967="Fiber AOF","ACTIVE",
U1967="Projet OCM (HUAWEI)","PLANNED WORKS",
U1967="Projet OCM (NOKIA)","PLANNED WORKS",
U1967="ACCESS-ISSUE","ACCESS-ISSUE",
U1967="Projet OCM (ZTE, NOKIA, autres projets)","PLANNED WORKS",
U1967="No root CAuse","No root cause",
U1967="ODU HS","ACTIVE",
U1967="IP &amp; VLAN","ACTIVE",
U1967="Warehouse HUAWEI","SPARE-ISSUE",
U1967="SPARE-HS","SPARE-ISSUE",
U1967="Power Telco","ACTIVE",U1967="no impacts","no impacts"
),"")</f>
        <v/>
      </c>
      <c r="W1967" s="104"/>
      <c r="X1967" s="104"/>
      <c r="Y1967" s="104"/>
      <c r="Z1967" s="104"/>
      <c r="AA1967" s="104"/>
      <c r="AB1967" s="104" t="s">
        <v>6407</v>
      </c>
      <c r="AC1967" s="9"/>
      <c r="AD1967" s="9"/>
      <c r="AE1967" s="7" t="s">
        <v>5423</v>
      </c>
      <c r="AF1967" s="6"/>
      <c r="AG1967" s="7"/>
      <c r="AH1967" s="3" t="s">
        <v>6407</v>
      </c>
      <c r="AI1967" s="18" t="s">
        <v>5423</v>
      </c>
      <c r="AJ1967" s="18" t="s">
        <v>5423</v>
      </c>
      <c r="AK1967" s="18" t="s">
        <v>5423</v>
      </c>
      <c r="AL1967" s="18" t="s">
        <v>5423</v>
      </c>
      <c r="AM1967" s="18" t="s">
        <v>5423</v>
      </c>
      <c r="AN1967" s="18" t="s">
        <v>5423</v>
      </c>
      <c r="AO1967" s="18" t="s">
        <v>5423</v>
      </c>
      <c r="AP1967" s="18" t="s">
        <v>5423</v>
      </c>
      <c r="AQ1967" s="18" t="s">
        <v>5423</v>
      </c>
      <c r="AR1967" s="18" t="s">
        <v>5423</v>
      </c>
      <c r="AS1967" s="18" t="s">
        <v>5423</v>
      </c>
      <c r="AT1967" s="18" t="s">
        <v>5423</v>
      </c>
      <c r="AU1967" s="9" t="s">
        <v>5423</v>
      </c>
      <c r="AV1967" s="14"/>
      <c r="AW1967" s="14" t="s">
        <v>5423</v>
      </c>
      <c r="AX1967" s="14" t="str">
        <f>_xlfn.XLOOKUP(B1967,'[4]cell downs 18042026 17h'!$B:$B,'[4]cell downs 18042026 17h'!$B:$B,"")</f>
        <v/>
      </c>
      <c r="AY1967" s="14" t="str">
        <f>_xlfn.XLOOKUP(B1967,'[5]Cells Huawei 19042026 15h'!$B:$B,'[5]Cells Huawei 19042026 15h'!$B:$B,"")</f>
        <v/>
      </c>
      <c r="AZ1967" s="105" t="str">
        <f>_xlfn.XLOOKUP(B1967,'INCIDENT-04-23-2026'!E:E,'INCIDENT-04-23-2026'!F:F,"")</f>
        <v/>
      </c>
      <c r="BA1967" s="105" t="str">
        <f>_xlfn.XLOOKUP(B1967,'[6]Eneo 17H'!$C:$C,'[6]Eneo 17H'!$I:$I,"")</f>
        <v>IHS: FME is on the way ETA 19:00</v>
      </c>
      <c r="BB1967" s="105" t="str">
        <f>_xlfn.XLOOKUP(B1967,[8]ALL!$B:$B,[8]ALL!$M:$M,"")</f>
        <v/>
      </c>
      <c r="BC1967" s="105" t="str">
        <f>_xlfn.XLOOKUP(B1967,'[6]Eneo 17H'!$C:$C,'[6]Eneo 17H'!$I:$I,"")</f>
        <v>IHS: FME is on the way ETA 19:00</v>
      </c>
      <c r="BD1967" s="105" t="str">
        <f>_xlfn.XLOOKUP(B1967,'[7]Eneo 12H'!$C:$C,'[7]Eneo 12H'!$I:$I,"")</f>
        <v/>
      </c>
      <c r="BE1967" s="105" t="s">
        <v>5423</v>
      </c>
    </row>
    <row r="1968" spans="1:57" hidden="1" x14ac:dyDescent="0.3">
      <c r="A1968" s="1" t="s">
        <v>3626</v>
      </c>
      <c r="B1968" s="8" t="s">
        <v>3627</v>
      </c>
      <c r="C1968" s="3" t="str">
        <f>_xlfn.XLOOKUP(B1968,'[1]daily break down'!$D:$D,'[1]daily break down'!$E:$E,"")</f>
        <v>CENTRE</v>
      </c>
      <c r="D1968" s="1"/>
      <c r="E1968" s="1"/>
      <c r="F1968" s="3" t="s">
        <v>69</v>
      </c>
      <c r="G1968" s="1" t="s">
        <v>3628</v>
      </c>
      <c r="H1968" s="27" t="str">
        <f>_xlfn.XLOOKUP(B1968,[2]CALCULATION!$B:$B,[2]CALCULATION!$H:$H,"")</f>
        <v>ZTE</v>
      </c>
      <c r="I1968" s="23">
        <v>0</v>
      </c>
      <c r="J1968" s="23">
        <v>0</v>
      </c>
      <c r="K1968" s="23">
        <v>0</v>
      </c>
      <c r="L1968" s="23">
        <v>0</v>
      </c>
      <c r="M1968" s="23">
        <v>0</v>
      </c>
      <c r="N1968" s="23">
        <v>0</v>
      </c>
      <c r="O1968" s="23">
        <v>0</v>
      </c>
      <c r="P1968" s="103" t="s">
        <v>6554</v>
      </c>
      <c r="Q1968" s="36" t="s">
        <v>5796</v>
      </c>
      <c r="R1968" s="36"/>
      <c r="S1968" s="35" t="str" cm="1">
        <f t="array" ref="S1968">IFERROR(_xlfn.IFS(
U1968="MPR ISSUE","PDH",
U1968="BSS Hardware Issue","BSS",
U1968="Sites strategiques, MLL, Pylone, etc.","ENVTECH",
U1968="AKTIVCO DEFAUT GE &amp; POWER Cabinet","AKTIVCO",
U1968="AKTIVCO Coupure ENEO &amp; Baisse de tension","AKTIVCO GRID ONLY",
U1968="Coupure ENEO &amp; Baisse de tension","IHS GRID ONLY",
U1968="Defaut GE &amp; POWER Cabinet","IHS",
U1968="Sharing","Partners",
U1968="Sites strategiques &amp; DataCenter","SST &amp; DC",
U1968="Exclu","Exclu",
U1968="SAT","SAT",
U1968="SPARE-ISSUE","SPARE-ISSUE",
U1968="Fiber CAmtel","TRANS_FO_CAMTEL",
U1968="Fiber AOF","Fiber AOF",
U1968="Projet OCM (HUAWEI)","TRAVAUX-HUAWEI",
U1968="Projet OCM (NOKIA)","TRAVAUX-NOKIA",
U1968="ACCESS-ISSUE","ACCESS-ISSUE",
U1968="Projet OCM (ZTE, NOKIA, autres projets)","TRAVAUX OCM",
U1968="No root CAuse","No root cause",
U1968="ODU HS","PDH",
U1968="IP &amp; VLAN","PDH",
U1968="Warehouse HUAWEI","SPARE-ISSUE",
U1968="SPARE-HS","SPARE-ISSUE",
U1968="Power Telco","BSS",U1968="no impacts","no impacts"
),"")</f>
        <v/>
      </c>
      <c r="T1968" s="35" t="str" cm="1">
        <f t="array" ref="T1968">IFERROR(_xlfn.IFS(
U1968="MPR ISSUE","TX ISSUE",
U1968="BSS Hardware Issue","RAN ISSUE",
U1968="Sites strategiques, MLL, Pylone, etc.","ENVTECH",
U1968="AKTIVCO DEFAUT GE &amp; POWER Cabinet","POWER ISSUE",
U1968="AKTIVCO Coupure ENEO &amp; Baisse de tension","POWER ISSUE",
U1968="Coupure ENEO &amp; Baisse de tension","POWER ISSUE",
U1968="Defaut GE &amp; POWER Cabinet","POWER ISSUE",
U1968="Sharing","POWER ISSUE",
U1968="Sites strategiques &amp; DataCenter","POWER ISSUE",
U1968="Exclu","Exclu",
U1968="SAT","TX ISSUE",
U1968="SPARE-ISSUE","SPARE-ISSUE",
U1968="Fiber CAmtel","TX ISSUE",
U1968="Fiber AOF","TX ISSUE",
U1968="Projet OCM (HUAWEI)","TRAVAUX-HUAWEI",
U1968="Projet OCM (NOKIA)","TRAVAUX -NOKIA",
U1968="ACCESS-ISSUE","ACCESS-ISSUE",
U1968="Projet OCM (ZTE, NOKIA, autres projets)","TRAVAUX OCM",
U1968="No root CAuse","No root cause",
U1968="ODU HS","TX ISSUE",
U1968="IP &amp; VLAN","TX ISSUE",
U1968="Warehouse HUAWEI","SPARE-ISSUE",
U1968="SPARE-HS","SPARE-ISSUE",
U1968="Power Telco","RAN ISSUE",U1968="no impacts","no impacts"
),"")</f>
        <v/>
      </c>
      <c r="U1968" s="28"/>
      <c r="V1968" s="35" t="str" cm="1">
        <f t="array" ref="V1968">IFERROR(_xlfn.IFS(
U1968="MPR ISSUE","ACTIVE",
U1968="BSS Hardware Issue","ACTIVE",
U1968="Sites strategiques, MLL, Pylone, etc.","PASSIVE",
U1968="AKTIVCO DEFAUT GE &amp; POWER Cabinet","PASSIVE",
U1968="AKTIVCO Coupure ENEO &amp; Baisse de tension","PASSIVE",
U1968="Coupure ENEO &amp; Baisse de tension","PASSIVE",
U1968="Defaut GE &amp; POWER Cabinet","PASSIVE",
U1968="Sharing","PASSIVE",
U1968="Sites strategiques &amp; DataCenter","PASSIVE",
U1968="Exclu","Exclu",
U1968="SAT","ACTIVE",
U1968="SPARE-ISSUE","SPARE-ISSUE",
U1968="Fiber CAmtel","ACTIVE",
U1968="Fiber AOF","ACTIVE",
U1968="Projet OCM (HUAWEI)","PLANNED WORKS",
U1968="Projet OCM (NOKIA)","PLANNED WORKS",
U1968="ACCESS-ISSUE","ACCESS-ISSUE",
U1968="Projet OCM (ZTE, NOKIA, autres projets)","PLANNED WORKS",
U1968="No root CAuse","No root cause",
U1968="ODU HS","ACTIVE",
U1968="IP &amp; VLAN","ACTIVE",
U1968="Warehouse HUAWEI","SPARE-ISSUE",
U1968="SPARE-HS","SPARE-ISSUE",
U1968="Power Telco","ACTIVE",U1968="no impacts","no impacts"
),"")</f>
        <v/>
      </c>
      <c r="W1968" s="102"/>
      <c r="X1968" s="102"/>
      <c r="Y1968" s="102"/>
      <c r="Z1968" s="102"/>
      <c r="AA1968" s="102"/>
      <c r="AB1968" s="104" t="s">
        <v>5423</v>
      </c>
      <c r="AC1968" s="9"/>
      <c r="AD1968" s="9"/>
      <c r="AE1968" s="7" t="s">
        <v>5423</v>
      </c>
      <c r="AF1968" s="6"/>
      <c r="AG1968" s="7"/>
      <c r="AH1968" s="3" t="s">
        <v>5423</v>
      </c>
      <c r="AI1968" s="18" t="s">
        <v>5423</v>
      </c>
      <c r="AJ1968" s="18" t="s">
        <v>5423</v>
      </c>
      <c r="AK1968" s="18" t="s">
        <v>5423</v>
      </c>
      <c r="AL1968" s="18" t="s">
        <v>5423</v>
      </c>
      <c r="AM1968" s="18" t="s">
        <v>5423</v>
      </c>
      <c r="AN1968" s="18" t="s">
        <v>5423</v>
      </c>
      <c r="AO1968" s="18" t="s">
        <v>5423</v>
      </c>
      <c r="AP1968" s="18" t="s">
        <v>5423</v>
      </c>
      <c r="AQ1968" s="18" t="s">
        <v>5423</v>
      </c>
      <c r="AR1968" s="18" t="s">
        <v>5423</v>
      </c>
      <c r="AS1968" s="18" t="s">
        <v>5423</v>
      </c>
      <c r="AT1968" s="18" t="s">
        <v>5423</v>
      </c>
      <c r="AU1968" s="9" t="s">
        <v>5423</v>
      </c>
      <c r="AV1968" s="14"/>
      <c r="AW1968" s="14" t="s">
        <v>5423</v>
      </c>
      <c r="AX1968" s="14" t="str">
        <f>_xlfn.XLOOKUP(B1968,'[4]cell downs 18042026 17h'!$B:$B,'[4]cell downs 18042026 17h'!$B:$B,"")</f>
        <v/>
      </c>
      <c r="AY1968" s="14" t="str">
        <f>_xlfn.XLOOKUP(B1968,'[5]Cells Huawei 19042026 15h'!$B:$B,'[5]Cells Huawei 19042026 15h'!$B:$B,"")</f>
        <v/>
      </c>
      <c r="AZ1968" s="105" t="str">
        <f>_xlfn.XLOOKUP(B1968,'INCIDENT-04-23-2026'!E:E,'INCIDENT-04-23-2026'!F:F,"")</f>
        <v/>
      </c>
      <c r="BA1968" s="105" t="str">
        <f>_xlfn.XLOOKUP(B1968,'[6]Eneo 17H'!$C:$C,'[6]Eneo 17H'!$I:$I,"")</f>
        <v/>
      </c>
      <c r="BB1968" s="105" t="str">
        <f>_xlfn.XLOOKUP(B1968,[8]ALL!$B:$B,[8]ALL!$M:$M,"")</f>
        <v/>
      </c>
      <c r="BC1968" s="105" t="str">
        <f>_xlfn.XLOOKUP(B1968,'[6]Eneo 17H'!$C:$C,'[6]Eneo 17H'!$I:$I,"")</f>
        <v/>
      </c>
      <c r="BD1968" s="105" t="str">
        <f>_xlfn.XLOOKUP(B1968,'[7]Eneo 12H'!$C:$C,'[7]Eneo 12H'!$I:$I,"")</f>
        <v/>
      </c>
      <c r="BE1968" s="105" t="s">
        <v>7278</v>
      </c>
    </row>
    <row r="1969" spans="1:57" hidden="1" x14ac:dyDescent="0.3">
      <c r="A1969" s="1" t="s">
        <v>3557</v>
      </c>
      <c r="B1969" s="8" t="s">
        <v>3558</v>
      </c>
      <c r="C1969" s="3" t="str">
        <f>_xlfn.XLOOKUP(B1969,'[1]daily break down'!$D:$D,'[1]daily break down'!$E:$E,"")</f>
        <v>LITTORAL</v>
      </c>
      <c r="D1969" s="1" t="s">
        <v>11</v>
      </c>
      <c r="E1969" s="1" t="s">
        <v>12</v>
      </c>
      <c r="F1969" s="3" t="s">
        <v>31</v>
      </c>
      <c r="G1969" s="1" t="s">
        <v>3559</v>
      </c>
      <c r="H1969" s="27" t="str">
        <f>_xlfn.XLOOKUP(B1969,[2]CALCULATION!$B:$B,[2]CALCULATION!$H:$H,"")</f>
        <v>ZTE</v>
      </c>
      <c r="I1969" s="23">
        <v>0</v>
      </c>
      <c r="J1969" s="23">
        <v>0</v>
      </c>
      <c r="K1969" s="23">
        <v>0</v>
      </c>
      <c r="L1969" s="23">
        <v>0</v>
      </c>
      <c r="M1969" s="23">
        <v>0</v>
      </c>
      <c r="N1969" s="23">
        <v>0</v>
      </c>
      <c r="O1969" s="23">
        <v>0</v>
      </c>
      <c r="P1969" s="103" t="s">
        <v>6554</v>
      </c>
      <c r="Q1969" s="36" t="s">
        <v>5796</v>
      </c>
      <c r="R1969" s="36"/>
      <c r="S1969" s="35" t="str" cm="1">
        <f t="array" ref="S1969">IFERROR(_xlfn.IFS(
U1969="MPR ISSUE","PDH",
U1969="BSS Hardware Issue","BSS",
U1969="Sites strategiques, MLL, Pylone, etc.","ENVTECH",
U1969="AKTIVCO DEFAUT GE &amp; POWER Cabinet","AKTIVCO",
U1969="AKTIVCO Coupure ENEO &amp; Baisse de tension","AKTIVCO GRID ONLY",
U1969="Coupure ENEO &amp; Baisse de tension","IHS GRID ONLY",
U1969="Defaut GE &amp; POWER Cabinet","IHS",
U1969="Sharing","Partners",
U1969="Sites strategiques &amp; DataCenter","SST &amp; DC",
U1969="Exclu","Exclu",
U1969="SAT","SAT",
U1969="SPARE-ISSUE","SPARE-ISSUE",
U1969="Fiber CAmtel","TRANS_FO_CAMTEL",
U1969="Fiber AOF","Fiber AOF",
U1969="Projet OCM (HUAWEI)","TRAVAUX-HUAWEI",
U1969="Projet OCM (NOKIA)","TRAVAUX-NOKIA",
U1969="ACCESS-ISSUE","ACCESS-ISSUE",
U1969="Projet OCM (ZTE, NOKIA, autres projets)","TRAVAUX OCM",
U1969="No root CAuse","No root cause",
U1969="ODU HS","PDH",
U1969="IP &amp; VLAN","PDH",
U1969="Warehouse HUAWEI","SPARE-ISSUE",
U1969="SPARE-HS","SPARE-ISSUE",
U1969="Power Telco","BSS",U1969="no impacts","no impacts"
),"")</f>
        <v/>
      </c>
      <c r="T1969" s="35" t="str" cm="1">
        <f t="array" ref="T1969">IFERROR(_xlfn.IFS(
U1969="MPR ISSUE","TX ISSUE",
U1969="BSS Hardware Issue","RAN ISSUE",
U1969="Sites strategiques, MLL, Pylone, etc.","ENVTECH",
U1969="AKTIVCO DEFAUT GE &amp; POWER Cabinet","POWER ISSUE",
U1969="AKTIVCO Coupure ENEO &amp; Baisse de tension","POWER ISSUE",
U1969="Coupure ENEO &amp; Baisse de tension","POWER ISSUE",
U1969="Defaut GE &amp; POWER Cabinet","POWER ISSUE",
U1969="Sharing","POWER ISSUE",
U1969="Sites strategiques &amp; DataCenter","POWER ISSUE",
U1969="Exclu","Exclu",
U1969="SAT","TX ISSUE",
U1969="SPARE-ISSUE","SPARE-ISSUE",
U1969="Fiber CAmtel","TX ISSUE",
U1969="Fiber AOF","TX ISSUE",
U1969="Projet OCM (HUAWEI)","TRAVAUX-HUAWEI",
U1969="Projet OCM (NOKIA)","TRAVAUX -NOKIA",
U1969="ACCESS-ISSUE","ACCESS-ISSUE",
U1969="Projet OCM (ZTE, NOKIA, autres projets)","TRAVAUX OCM",
U1969="No root CAuse","No root cause",
U1969="ODU HS","TX ISSUE",
U1969="IP &amp; VLAN","TX ISSUE",
U1969="Warehouse HUAWEI","SPARE-ISSUE",
U1969="SPARE-HS","SPARE-ISSUE",
U1969="Power Telco","RAN ISSUE",U1969="no impacts","no impacts"
),"")</f>
        <v/>
      </c>
      <c r="U1969" s="28"/>
      <c r="V1969" s="35" t="str" cm="1">
        <f t="array" ref="V1969">IFERROR(_xlfn.IFS(
U1969="MPR ISSUE","ACTIVE",
U1969="BSS Hardware Issue","ACTIVE",
U1969="Sites strategiques, MLL, Pylone, etc.","PASSIVE",
U1969="AKTIVCO DEFAUT GE &amp; POWER Cabinet","PASSIVE",
U1969="AKTIVCO Coupure ENEO &amp; Baisse de tension","PASSIVE",
U1969="Coupure ENEO &amp; Baisse de tension","PASSIVE",
U1969="Defaut GE &amp; POWER Cabinet","PASSIVE",
U1969="Sharing","PASSIVE",
U1969="Sites strategiques &amp; DataCenter","PASSIVE",
U1969="Exclu","Exclu",
U1969="SAT","ACTIVE",
U1969="SPARE-ISSUE","SPARE-ISSUE",
U1969="Fiber CAmtel","ACTIVE",
U1969="Fiber AOF","ACTIVE",
U1969="Projet OCM (HUAWEI)","PLANNED WORKS",
U1969="Projet OCM (NOKIA)","PLANNED WORKS",
U1969="ACCESS-ISSUE","ACCESS-ISSUE",
U1969="Projet OCM (ZTE, NOKIA, autres projets)","PLANNED WORKS",
U1969="No root CAuse","No root cause",
U1969="ODU HS","ACTIVE",
U1969="IP &amp; VLAN","ACTIVE",
U1969="Warehouse HUAWEI","SPARE-ISSUE",
U1969="SPARE-HS","SPARE-ISSUE",
U1969="Power Telco","ACTIVE",U1969="no impacts","no impacts"
),"")</f>
        <v/>
      </c>
      <c r="W1969" s="102"/>
      <c r="X1969" s="102"/>
      <c r="Y1969" s="102"/>
      <c r="Z1969" s="102"/>
      <c r="AA1969" s="102"/>
      <c r="AB1969" s="104" t="s">
        <v>5423</v>
      </c>
      <c r="AC1969" s="9"/>
      <c r="AD1969" s="9"/>
      <c r="AE1969" s="7" t="s">
        <v>5423</v>
      </c>
      <c r="AF1969" s="6"/>
      <c r="AG1969" s="7"/>
      <c r="AH1969" s="3" t="s">
        <v>5423</v>
      </c>
      <c r="AI1969" s="18" t="s">
        <v>5423</v>
      </c>
      <c r="AJ1969" s="18" t="s">
        <v>5423</v>
      </c>
      <c r="AK1969" s="18" t="s">
        <v>5423</v>
      </c>
      <c r="AL1969" s="18" t="s">
        <v>5423</v>
      </c>
      <c r="AM1969" s="18" t="s">
        <v>5423</v>
      </c>
      <c r="AN1969" s="18" t="s">
        <v>5423</v>
      </c>
      <c r="AO1969" s="18" t="s">
        <v>5423</v>
      </c>
      <c r="AP1969" s="18" t="s">
        <v>5423</v>
      </c>
      <c r="AQ1969" s="18" t="s">
        <v>5423</v>
      </c>
      <c r="AR1969" s="18" t="s">
        <v>5423</v>
      </c>
      <c r="AS1969" s="18" t="s">
        <v>5423</v>
      </c>
      <c r="AT1969" s="18" t="s">
        <v>5423</v>
      </c>
      <c r="AU1969" s="9" t="s">
        <v>5423</v>
      </c>
      <c r="AV1969" s="14"/>
      <c r="AW1969" s="14" t="s">
        <v>5423</v>
      </c>
      <c r="AX1969" s="14" t="str">
        <f>_xlfn.XLOOKUP(B1969,'[4]cell downs 18042026 17h'!$B:$B,'[4]cell downs 18042026 17h'!$B:$B,"")</f>
        <v/>
      </c>
      <c r="AY1969" s="14" t="str">
        <f>_xlfn.XLOOKUP(B1969,'[5]Cells Huawei 19042026 15h'!$B:$B,'[5]Cells Huawei 19042026 15h'!$B:$B,"")</f>
        <v/>
      </c>
      <c r="AZ1969" s="105" t="str">
        <f>_xlfn.XLOOKUP(B1969,'INCIDENT-04-23-2026'!E:E,'INCIDENT-04-23-2026'!F:F,"")</f>
        <v/>
      </c>
      <c r="BA1969" s="105" t="str">
        <f>_xlfn.XLOOKUP(B1969,'[6]Eneo 17H'!$C:$C,'[6]Eneo 17H'!$I:$I,"")</f>
        <v/>
      </c>
      <c r="BB1969" s="105" t="str">
        <f>_xlfn.XLOOKUP(B1969,[8]ALL!$B:$B,[8]ALL!$M:$M,"")</f>
        <v/>
      </c>
      <c r="BC1969" s="105" t="str">
        <f>_xlfn.XLOOKUP(B1969,'[6]Eneo 17H'!$C:$C,'[6]Eneo 17H'!$I:$I,"")</f>
        <v/>
      </c>
      <c r="BD1969" s="105" t="str">
        <f>_xlfn.XLOOKUP(B1969,'[7]Eneo 12H'!$C:$C,'[7]Eneo 12H'!$I:$I,"")</f>
        <v/>
      </c>
      <c r="BE1969" s="105" t="s">
        <v>5423</v>
      </c>
    </row>
    <row r="1970" spans="1:57" hidden="1" x14ac:dyDescent="0.3">
      <c r="A1970" s="1" t="s">
        <v>3560</v>
      </c>
      <c r="B1970" s="1" t="s">
        <v>3561</v>
      </c>
      <c r="C1970" s="3" t="str">
        <f>_xlfn.XLOOKUP(B1970,'[1]daily break down'!$D:$D,'[1]daily break down'!$E:$E,"")</f>
        <v>LITTORAL</v>
      </c>
      <c r="D1970" s="1" t="s">
        <v>11</v>
      </c>
      <c r="E1970" s="1" t="s">
        <v>12</v>
      </c>
      <c r="F1970" s="3" t="s">
        <v>31</v>
      </c>
      <c r="G1970" s="1" t="s">
        <v>3560</v>
      </c>
      <c r="H1970" s="27" t="str">
        <f>_xlfn.XLOOKUP(B1970,[2]CALCULATION!$B:$B,[2]CALCULATION!$H:$H,"")</f>
        <v>ZTE</v>
      </c>
      <c r="I1970" s="23">
        <v>0</v>
      </c>
      <c r="J1970" s="23">
        <v>0</v>
      </c>
      <c r="K1970" s="23">
        <v>0</v>
      </c>
      <c r="L1970" s="23">
        <v>0</v>
      </c>
      <c r="M1970" s="23">
        <v>0</v>
      </c>
      <c r="N1970" s="23">
        <v>0</v>
      </c>
      <c r="O1970" s="23">
        <v>0</v>
      </c>
      <c r="P1970" s="103" t="s">
        <v>6554</v>
      </c>
      <c r="Q1970" s="36" t="s">
        <v>5796</v>
      </c>
      <c r="R1970" s="36"/>
      <c r="S1970" s="35" t="str" cm="1">
        <f t="array" ref="S1970">IFERROR(_xlfn.IFS(
U1970="MPR ISSUE","PDH",
U1970="BSS Hardware Issue","BSS",
U1970="Sites strategiques, MLL, Pylone, etc.","ENVTECH",
U1970="AKTIVCO DEFAUT GE &amp; POWER Cabinet","AKTIVCO",
U1970="AKTIVCO Coupure ENEO &amp; Baisse de tension","AKTIVCO GRID ONLY",
U1970="Coupure ENEO &amp; Baisse de tension","IHS GRID ONLY",
U1970="Defaut GE &amp; POWER Cabinet","IHS",
U1970="Sharing","Partners",
U1970="Sites strategiques &amp; DataCenter","SST &amp; DC",
U1970="Exclu","Exclu",
U1970="SAT","SAT",
U1970="SPARE-ISSUE","SPARE-ISSUE",
U1970="Fiber CAmtel","TRANS_FO_CAMTEL",
U1970="Fiber AOF","Fiber AOF",
U1970="Projet OCM (HUAWEI)","TRAVAUX-HUAWEI",
U1970="Projet OCM (NOKIA)","TRAVAUX-NOKIA",
U1970="ACCESS-ISSUE","ACCESS-ISSUE",
U1970="Projet OCM (ZTE, NOKIA, autres projets)","TRAVAUX OCM",
U1970="No root CAuse","No root cause",
U1970="ODU HS","PDH",
U1970="IP &amp; VLAN","PDH",
U1970="Warehouse HUAWEI","SPARE-ISSUE",
U1970="SPARE-HS","SPARE-ISSUE",
U1970="Power Telco","BSS",U1970="no impacts","no impacts"
),"")</f>
        <v/>
      </c>
      <c r="T1970" s="35" t="str" cm="1">
        <f t="array" ref="T1970">IFERROR(_xlfn.IFS(
U1970="MPR ISSUE","TX ISSUE",
U1970="BSS Hardware Issue","RAN ISSUE",
U1970="Sites strategiques, MLL, Pylone, etc.","ENVTECH",
U1970="AKTIVCO DEFAUT GE &amp; POWER Cabinet","POWER ISSUE",
U1970="AKTIVCO Coupure ENEO &amp; Baisse de tension","POWER ISSUE",
U1970="Coupure ENEO &amp; Baisse de tension","POWER ISSUE",
U1970="Defaut GE &amp; POWER Cabinet","POWER ISSUE",
U1970="Sharing","POWER ISSUE",
U1970="Sites strategiques &amp; DataCenter","POWER ISSUE",
U1970="Exclu","Exclu",
U1970="SAT","TX ISSUE",
U1970="SPARE-ISSUE","SPARE-ISSUE",
U1970="Fiber CAmtel","TX ISSUE",
U1970="Fiber AOF","TX ISSUE",
U1970="Projet OCM (HUAWEI)","TRAVAUX-HUAWEI",
U1970="Projet OCM (NOKIA)","TRAVAUX -NOKIA",
U1970="ACCESS-ISSUE","ACCESS-ISSUE",
U1970="Projet OCM (ZTE, NOKIA, autres projets)","TRAVAUX OCM",
U1970="No root CAuse","No root cause",
U1970="ODU HS","TX ISSUE",
U1970="IP &amp; VLAN","TX ISSUE",
U1970="Warehouse HUAWEI","SPARE-ISSUE",
U1970="SPARE-HS","SPARE-ISSUE",
U1970="Power Telco","RAN ISSUE",U1970="no impacts","no impacts"
),"")</f>
        <v/>
      </c>
      <c r="U1970" s="28"/>
      <c r="V1970" s="35" t="str" cm="1">
        <f t="array" ref="V1970">IFERROR(_xlfn.IFS(
U1970="MPR ISSUE","ACTIVE",
U1970="BSS Hardware Issue","ACTIVE",
U1970="Sites strategiques, MLL, Pylone, etc.","PASSIVE",
U1970="AKTIVCO DEFAUT GE &amp; POWER Cabinet","PASSIVE",
U1970="AKTIVCO Coupure ENEO &amp; Baisse de tension","PASSIVE",
U1970="Coupure ENEO &amp; Baisse de tension","PASSIVE",
U1970="Defaut GE &amp; POWER Cabinet","PASSIVE",
U1970="Sharing","PASSIVE",
U1970="Sites strategiques &amp; DataCenter","PASSIVE",
U1970="Exclu","Exclu",
U1970="SAT","ACTIVE",
U1970="SPARE-ISSUE","SPARE-ISSUE",
U1970="Fiber CAmtel","ACTIVE",
U1970="Fiber AOF","ACTIVE",
U1970="Projet OCM (HUAWEI)","PLANNED WORKS",
U1970="Projet OCM (NOKIA)","PLANNED WORKS",
U1970="ACCESS-ISSUE","ACCESS-ISSUE",
U1970="Projet OCM (ZTE, NOKIA, autres projets)","PLANNED WORKS",
U1970="No root CAuse","No root cause",
U1970="ODU HS","ACTIVE",
U1970="IP &amp; VLAN","ACTIVE",
U1970="Warehouse HUAWEI","SPARE-ISSUE",
U1970="SPARE-HS","SPARE-ISSUE",
U1970="Power Telco","ACTIVE",U1970="no impacts","no impacts"
),"")</f>
        <v/>
      </c>
      <c r="W1970" s="102"/>
      <c r="X1970" s="102"/>
      <c r="Y1970" s="102"/>
      <c r="Z1970" s="102"/>
      <c r="AA1970" s="102"/>
      <c r="AB1970" s="104" t="s">
        <v>6670</v>
      </c>
      <c r="AC1970" s="9"/>
      <c r="AD1970" s="9"/>
      <c r="AE1970" s="7" t="s">
        <v>5423</v>
      </c>
      <c r="AF1970" s="6"/>
      <c r="AG1970" s="7"/>
      <c r="AH1970" s="3" t="s">
        <v>5423</v>
      </c>
      <c r="AI1970" s="18" t="s">
        <v>5423</v>
      </c>
      <c r="AJ1970" s="18" t="s">
        <v>5423</v>
      </c>
      <c r="AK1970" s="18" t="s">
        <v>5423</v>
      </c>
      <c r="AL1970" s="18" t="s">
        <v>5423</v>
      </c>
      <c r="AM1970" s="18" t="s">
        <v>5423</v>
      </c>
      <c r="AN1970" s="18" t="s">
        <v>5423</v>
      </c>
      <c r="AO1970" s="18" t="s">
        <v>5423</v>
      </c>
      <c r="AP1970" s="18" t="s">
        <v>5423</v>
      </c>
      <c r="AQ1970" s="18" t="s">
        <v>5423</v>
      </c>
      <c r="AR1970" s="18" t="s">
        <v>5991</v>
      </c>
      <c r="AS1970" s="18" t="s">
        <v>5929</v>
      </c>
      <c r="AT1970" s="18" t="s">
        <v>5992</v>
      </c>
      <c r="AU1970" s="9" t="s">
        <v>5423</v>
      </c>
      <c r="AV1970" s="14"/>
      <c r="AW1970" s="14" t="s">
        <v>5423</v>
      </c>
      <c r="AX1970" s="14" t="str">
        <f>_xlfn.XLOOKUP(B1970,'[4]cell downs 18042026 17h'!$B:$B,'[4]cell downs 18042026 17h'!$B:$B,"")</f>
        <v/>
      </c>
      <c r="AY1970" s="14" t="str">
        <f>_xlfn.XLOOKUP(B1970,'[5]Cells Huawei 19042026 15h'!$B:$B,'[5]Cells Huawei 19042026 15h'!$B:$B,"")</f>
        <v/>
      </c>
      <c r="AZ1970" s="105" t="str">
        <f>_xlfn.XLOOKUP(B1970,'INCIDENT-04-23-2026'!E:E,'INCIDENT-04-23-2026'!F:F,"")</f>
        <v/>
      </c>
      <c r="BA1970" s="105" t="str">
        <f>_xlfn.XLOOKUP(B1970,'[6]Eneo 17H'!$C:$C,'[6]Eneo 17H'!$I:$I,"")</f>
        <v>Power status check ongoing</v>
      </c>
      <c r="BB1970" s="105" t="str">
        <f>_xlfn.XLOOKUP(B1970,[8]ALL!$B:$B,[8]ALL!$M:$M,"")</f>
        <v/>
      </c>
      <c r="BC1970" s="105" t="str">
        <f>_xlfn.XLOOKUP(B1970,'[6]Eneo 17H'!$C:$C,'[6]Eneo 17H'!$I:$I,"")</f>
        <v>Power status check ongoing</v>
      </c>
      <c r="BD1970" s="105" t="str">
        <f>_xlfn.XLOOKUP(B1970,'[7]Eneo 12H'!$C:$C,'[7]Eneo 12H'!$I:$I,"")</f>
        <v/>
      </c>
      <c r="BE1970" s="105" t="s">
        <v>7329</v>
      </c>
    </row>
    <row r="1971" spans="1:57" hidden="1" x14ac:dyDescent="0.3">
      <c r="A1971" s="1" t="s">
        <v>3562</v>
      </c>
      <c r="B1971" s="8" t="s">
        <v>3563</v>
      </c>
      <c r="C1971" s="3" t="str">
        <f>_xlfn.XLOOKUP(B1971,'[1]daily break down'!$D:$D,'[1]daily break down'!$E:$E,"")</f>
        <v>LITTORAL</v>
      </c>
      <c r="D1971" s="1" t="s">
        <v>11</v>
      </c>
      <c r="E1971" s="1" t="s">
        <v>12</v>
      </c>
      <c r="F1971" s="3" t="s">
        <v>37</v>
      </c>
      <c r="G1971" s="1" t="s">
        <v>3562</v>
      </c>
      <c r="H1971" s="27" t="str">
        <f>_xlfn.XLOOKUP(B1971,[2]CALCULATION!$B:$B,[2]CALCULATION!$H:$H,"")</f>
        <v>ZTE</v>
      </c>
      <c r="I1971" s="23">
        <v>0</v>
      </c>
      <c r="J1971" s="23">
        <v>0</v>
      </c>
      <c r="K1971" s="23">
        <v>0</v>
      </c>
      <c r="L1971" s="23">
        <v>0</v>
      </c>
      <c r="M1971" s="23">
        <v>0</v>
      </c>
      <c r="N1971" s="23">
        <v>0</v>
      </c>
      <c r="O1971" s="23">
        <v>0</v>
      </c>
      <c r="P1971" s="103" t="s">
        <v>6554</v>
      </c>
      <c r="Q1971" s="36" t="s">
        <v>5796</v>
      </c>
      <c r="R1971" s="36"/>
      <c r="S1971" s="35" t="str" cm="1">
        <f t="array" ref="S1971">IFERROR(_xlfn.IFS(
U1971="MPR ISSUE","PDH",
U1971="BSS Hardware Issue","BSS",
U1971="Sites strategiques, MLL, Pylone, etc.","ENVTECH",
U1971="AKTIVCO DEFAUT GE &amp; POWER Cabinet","AKTIVCO",
U1971="AKTIVCO Coupure ENEO &amp; Baisse de tension","AKTIVCO GRID ONLY",
U1971="Coupure ENEO &amp; Baisse de tension","IHS GRID ONLY",
U1971="Defaut GE &amp; POWER Cabinet","IHS",
U1971="Sharing","Partners",
U1971="Sites strategiques &amp; DataCenter","SST &amp; DC",
U1971="Exclu","Exclu",
U1971="SAT","SAT",
U1971="SPARE-ISSUE","SPARE-ISSUE",
U1971="Fiber CAmtel","TRANS_FO_CAMTEL",
U1971="Fiber AOF","Fiber AOF",
U1971="Projet OCM (HUAWEI)","TRAVAUX-HUAWEI",
U1971="Projet OCM (NOKIA)","TRAVAUX-NOKIA",
U1971="ACCESS-ISSUE","ACCESS-ISSUE",
U1971="Projet OCM (ZTE, NOKIA, autres projets)","TRAVAUX OCM",
U1971="No root CAuse","No root cause",
U1971="ODU HS","PDH",
U1971="IP &amp; VLAN","PDH",
U1971="Warehouse HUAWEI","SPARE-ISSUE",
U1971="SPARE-HS","SPARE-ISSUE",
U1971="Power Telco","BSS",U1971="no impacts","no impacts"
),"")</f>
        <v/>
      </c>
      <c r="T1971" s="35" t="str" cm="1">
        <f t="array" ref="T1971">IFERROR(_xlfn.IFS(
U1971="MPR ISSUE","TX ISSUE",
U1971="BSS Hardware Issue","RAN ISSUE",
U1971="Sites strategiques, MLL, Pylone, etc.","ENVTECH",
U1971="AKTIVCO DEFAUT GE &amp; POWER Cabinet","POWER ISSUE",
U1971="AKTIVCO Coupure ENEO &amp; Baisse de tension","POWER ISSUE",
U1971="Coupure ENEO &amp; Baisse de tension","POWER ISSUE",
U1971="Defaut GE &amp; POWER Cabinet","POWER ISSUE",
U1971="Sharing","POWER ISSUE",
U1971="Sites strategiques &amp; DataCenter","POWER ISSUE",
U1971="Exclu","Exclu",
U1971="SAT","TX ISSUE",
U1971="SPARE-ISSUE","SPARE-ISSUE",
U1971="Fiber CAmtel","TX ISSUE",
U1971="Fiber AOF","TX ISSUE",
U1971="Projet OCM (HUAWEI)","TRAVAUX-HUAWEI",
U1971="Projet OCM (NOKIA)","TRAVAUX -NOKIA",
U1971="ACCESS-ISSUE","ACCESS-ISSUE",
U1971="Projet OCM (ZTE, NOKIA, autres projets)","TRAVAUX OCM",
U1971="No root CAuse","No root cause",
U1971="ODU HS","TX ISSUE",
U1971="IP &amp; VLAN","TX ISSUE",
U1971="Warehouse HUAWEI","SPARE-ISSUE",
U1971="SPARE-HS","SPARE-ISSUE",
U1971="Power Telco","RAN ISSUE",U1971="no impacts","no impacts"
),"")</f>
        <v/>
      </c>
      <c r="U1971" s="28"/>
      <c r="V1971" s="35" t="str" cm="1">
        <f t="array" ref="V1971">IFERROR(_xlfn.IFS(
U1971="MPR ISSUE","ACTIVE",
U1971="BSS Hardware Issue","ACTIVE",
U1971="Sites strategiques, MLL, Pylone, etc.","PASSIVE",
U1971="AKTIVCO DEFAUT GE &amp; POWER Cabinet","PASSIVE",
U1971="AKTIVCO Coupure ENEO &amp; Baisse de tension","PASSIVE",
U1971="Coupure ENEO &amp; Baisse de tension","PASSIVE",
U1971="Defaut GE &amp; POWER Cabinet","PASSIVE",
U1971="Sharing","PASSIVE",
U1971="Sites strategiques &amp; DataCenter","PASSIVE",
U1971="Exclu","Exclu",
U1971="SAT","ACTIVE",
U1971="SPARE-ISSUE","SPARE-ISSUE",
U1971="Fiber CAmtel","ACTIVE",
U1971="Fiber AOF","ACTIVE",
U1971="Projet OCM (HUAWEI)","PLANNED WORKS",
U1971="Projet OCM (NOKIA)","PLANNED WORKS",
U1971="ACCESS-ISSUE","ACCESS-ISSUE",
U1971="Projet OCM (ZTE, NOKIA, autres projets)","PLANNED WORKS",
U1971="No root CAuse","No root cause",
U1971="ODU HS","ACTIVE",
U1971="IP &amp; VLAN","ACTIVE",
U1971="Warehouse HUAWEI","SPARE-ISSUE",
U1971="SPARE-HS","SPARE-ISSUE",
U1971="Power Telco","ACTIVE",U1971="no impacts","no impacts"
),"")</f>
        <v/>
      </c>
      <c r="W1971" s="102"/>
      <c r="X1971" s="102"/>
      <c r="Y1971" s="102"/>
      <c r="Z1971" s="102"/>
      <c r="AA1971" s="102"/>
      <c r="AB1971" s="104" t="s">
        <v>5423</v>
      </c>
      <c r="AC1971" s="9"/>
      <c r="AD1971" s="9"/>
      <c r="AE1971" s="7" t="s">
        <v>5423</v>
      </c>
      <c r="AF1971" s="6"/>
      <c r="AG1971" s="7"/>
      <c r="AH1971" s="3" t="s">
        <v>5423</v>
      </c>
      <c r="AI1971" s="18" t="s">
        <v>5423</v>
      </c>
      <c r="AJ1971" s="18" t="s">
        <v>5423</v>
      </c>
      <c r="AK1971" s="18" t="s">
        <v>5423</v>
      </c>
      <c r="AL1971" s="18" t="s">
        <v>5423</v>
      </c>
      <c r="AM1971" s="18" t="s">
        <v>5423</v>
      </c>
      <c r="AN1971" s="18" t="s">
        <v>5423</v>
      </c>
      <c r="AO1971" s="18" t="s">
        <v>5423</v>
      </c>
      <c r="AP1971" s="18" t="s">
        <v>5423</v>
      </c>
      <c r="AQ1971" s="18" t="s">
        <v>5423</v>
      </c>
      <c r="AR1971" s="18" t="s">
        <v>5423</v>
      </c>
      <c r="AS1971" s="18" t="s">
        <v>5423</v>
      </c>
      <c r="AT1971" s="18" t="s">
        <v>5423</v>
      </c>
      <c r="AU1971" s="9" t="s">
        <v>5423</v>
      </c>
      <c r="AV1971" s="14"/>
      <c r="AW1971" s="14" t="s">
        <v>5423</v>
      </c>
      <c r="AX1971" s="14" t="str">
        <f>_xlfn.XLOOKUP(B1971,'[4]cell downs 18042026 17h'!$B:$B,'[4]cell downs 18042026 17h'!$B:$B,"")</f>
        <v/>
      </c>
      <c r="AY1971" s="14" t="str">
        <f>_xlfn.XLOOKUP(B1971,'[5]Cells Huawei 19042026 15h'!$B:$B,'[5]Cells Huawei 19042026 15h'!$B:$B,"")</f>
        <v/>
      </c>
      <c r="AZ1971" s="105" t="str">
        <f>_xlfn.XLOOKUP(B1971,'INCIDENT-04-23-2026'!E:E,'INCIDENT-04-23-2026'!F:F,"")</f>
        <v>(04/23/2026 incident ) : impact by CTR_003 EBOMBE,   Souci d'energie || Action : RAC en attente CAMUSAT</v>
      </c>
      <c r="BA1971" s="105" t="str">
        <f>_xlfn.XLOOKUP(B1971,'[6]Eneo 17H'!$C:$C,'[6]Eneo 17H'!$I:$I,"")</f>
        <v/>
      </c>
      <c r="BB1971" s="105" t="str">
        <f>_xlfn.XLOOKUP(B1971,[8]ALL!$B:$B,[8]ALL!$M:$M,"")</f>
        <v/>
      </c>
      <c r="BC1971" s="105" t="str">
        <f>_xlfn.XLOOKUP(B1971,'[6]Eneo 17H'!$C:$C,'[6]Eneo 17H'!$I:$I,"")</f>
        <v/>
      </c>
      <c r="BD1971" s="105" t="str">
        <f>_xlfn.XLOOKUP(B1971,'[7]Eneo 12H'!$C:$C,'[7]Eneo 12H'!$I:$I,"")</f>
        <v/>
      </c>
      <c r="BE1971" s="105" t="s">
        <v>5423</v>
      </c>
    </row>
    <row r="1972" spans="1:57" hidden="1" x14ac:dyDescent="0.3">
      <c r="A1972" s="1" t="s">
        <v>3565</v>
      </c>
      <c r="B1972" s="8" t="s">
        <v>3566</v>
      </c>
      <c r="C1972" s="3" t="str">
        <f>_xlfn.XLOOKUP(B1972,'[1]daily break down'!$D:$D,'[1]daily break down'!$E:$E,"")</f>
        <v>LITTORAL</v>
      </c>
      <c r="D1972" s="1"/>
      <c r="E1972" s="1"/>
      <c r="F1972" s="3" t="s">
        <v>31</v>
      </c>
      <c r="G1972" s="1" t="s">
        <v>3528</v>
      </c>
      <c r="H1972" s="27" t="str">
        <f>_xlfn.XLOOKUP(B1972,[2]CALCULATION!$B:$B,[2]CALCULATION!$H:$H,"")</f>
        <v>ZTE</v>
      </c>
      <c r="I1972" s="23">
        <v>0</v>
      </c>
      <c r="J1972" s="23">
        <v>0</v>
      </c>
      <c r="K1972" s="23">
        <v>0</v>
      </c>
      <c r="L1972" s="23">
        <v>0</v>
      </c>
      <c r="M1972" s="23">
        <v>0</v>
      </c>
      <c r="N1972" s="23">
        <v>0</v>
      </c>
      <c r="O1972" s="23">
        <v>0</v>
      </c>
      <c r="P1972" s="103" t="s">
        <v>6554</v>
      </c>
      <c r="Q1972" s="36" t="s">
        <v>5796</v>
      </c>
      <c r="R1972" s="36"/>
      <c r="S1972" s="35" t="str" cm="1">
        <f t="array" ref="S1972">IFERROR(_xlfn.IFS(
U1972="MPR ISSUE","PDH",
U1972="BSS Hardware Issue","BSS",
U1972="Sites strategiques, MLL, Pylone, etc.","ENVTECH",
U1972="AKTIVCO DEFAUT GE &amp; POWER Cabinet","AKTIVCO",
U1972="AKTIVCO Coupure ENEO &amp; Baisse de tension","AKTIVCO GRID ONLY",
U1972="Coupure ENEO &amp; Baisse de tension","IHS GRID ONLY",
U1972="Defaut GE &amp; POWER Cabinet","IHS",
U1972="Sharing","Partners",
U1972="Sites strategiques &amp; DataCenter","SST &amp; DC",
U1972="Exclu","Exclu",
U1972="SAT","SAT",
U1972="SPARE-ISSUE","SPARE-ISSUE",
U1972="Fiber CAmtel","TRANS_FO_CAMTEL",
U1972="Fiber AOF","Fiber AOF",
U1972="Projet OCM (HUAWEI)","TRAVAUX-HUAWEI",
U1972="Projet OCM (NOKIA)","TRAVAUX-NOKIA",
U1972="ACCESS-ISSUE","ACCESS-ISSUE",
U1972="Projet OCM (ZTE, NOKIA, autres projets)","TRAVAUX OCM",
U1972="No root CAuse","No root cause",
U1972="ODU HS","PDH",
U1972="IP &amp; VLAN","PDH",
U1972="Warehouse HUAWEI","SPARE-ISSUE",
U1972="SPARE-HS","SPARE-ISSUE",
U1972="Power Telco","BSS",U1972="no impacts","no impacts"
),"")</f>
        <v/>
      </c>
      <c r="T1972" s="35" t="str" cm="1">
        <f t="array" ref="T1972">IFERROR(_xlfn.IFS(
U1972="MPR ISSUE","TX ISSUE",
U1972="BSS Hardware Issue","RAN ISSUE",
U1972="Sites strategiques, MLL, Pylone, etc.","ENVTECH",
U1972="AKTIVCO DEFAUT GE &amp; POWER Cabinet","POWER ISSUE",
U1972="AKTIVCO Coupure ENEO &amp; Baisse de tension","POWER ISSUE",
U1972="Coupure ENEO &amp; Baisse de tension","POWER ISSUE",
U1972="Defaut GE &amp; POWER Cabinet","POWER ISSUE",
U1972="Sharing","POWER ISSUE",
U1972="Sites strategiques &amp; DataCenter","POWER ISSUE",
U1972="Exclu","Exclu",
U1972="SAT","TX ISSUE",
U1972="SPARE-ISSUE","SPARE-ISSUE",
U1972="Fiber CAmtel","TX ISSUE",
U1972="Fiber AOF","TX ISSUE",
U1972="Projet OCM (HUAWEI)","TRAVAUX-HUAWEI",
U1972="Projet OCM (NOKIA)","TRAVAUX -NOKIA",
U1972="ACCESS-ISSUE","ACCESS-ISSUE",
U1972="Projet OCM (ZTE, NOKIA, autres projets)","TRAVAUX OCM",
U1972="No root CAuse","No root cause",
U1972="ODU HS","TX ISSUE",
U1972="IP &amp; VLAN","TX ISSUE",
U1972="Warehouse HUAWEI","SPARE-ISSUE",
U1972="SPARE-HS","SPARE-ISSUE",
U1972="Power Telco","RAN ISSUE",U1972="no impacts","no impacts"
),"")</f>
        <v/>
      </c>
      <c r="U1972" s="28"/>
      <c r="V1972" s="35" t="str" cm="1">
        <f t="array" ref="V1972">IFERROR(_xlfn.IFS(
U1972="MPR ISSUE","ACTIVE",
U1972="BSS Hardware Issue","ACTIVE",
U1972="Sites strategiques, MLL, Pylone, etc.","PASSIVE",
U1972="AKTIVCO DEFAUT GE &amp; POWER Cabinet","PASSIVE",
U1972="AKTIVCO Coupure ENEO &amp; Baisse de tension","PASSIVE",
U1972="Coupure ENEO &amp; Baisse de tension","PASSIVE",
U1972="Defaut GE &amp; POWER Cabinet","PASSIVE",
U1972="Sharing","PASSIVE",
U1972="Sites strategiques &amp; DataCenter","PASSIVE",
U1972="Exclu","Exclu",
U1972="SAT","ACTIVE",
U1972="SPARE-ISSUE","SPARE-ISSUE",
U1972="Fiber CAmtel","ACTIVE",
U1972="Fiber AOF","ACTIVE",
U1972="Projet OCM (HUAWEI)","PLANNED WORKS",
U1972="Projet OCM (NOKIA)","PLANNED WORKS",
U1972="ACCESS-ISSUE","ACCESS-ISSUE",
U1972="Projet OCM (ZTE, NOKIA, autres projets)","PLANNED WORKS",
U1972="No root CAuse","No root cause",
U1972="ODU HS","ACTIVE",
U1972="IP &amp; VLAN","ACTIVE",
U1972="Warehouse HUAWEI","SPARE-ISSUE",
U1972="SPARE-HS","SPARE-ISSUE",
U1972="Power Telco","ACTIVE",U1972="no impacts","no impacts"
),"")</f>
        <v/>
      </c>
      <c r="W1972" s="102"/>
      <c r="X1972" s="102"/>
      <c r="Y1972" s="102"/>
      <c r="Z1972" s="102"/>
      <c r="AA1972" s="102"/>
      <c r="AB1972" s="104" t="s">
        <v>5423</v>
      </c>
      <c r="AC1972" s="9"/>
      <c r="AD1972" s="9"/>
      <c r="AE1972" s="7" t="s">
        <v>5423</v>
      </c>
      <c r="AF1972" s="6"/>
      <c r="AG1972" s="7"/>
      <c r="AH1972" s="3" t="s">
        <v>5423</v>
      </c>
      <c r="AI1972" s="18" t="s">
        <v>5423</v>
      </c>
      <c r="AJ1972" s="18" t="s">
        <v>5423</v>
      </c>
      <c r="AK1972" s="18" t="s">
        <v>5423</v>
      </c>
      <c r="AL1972" s="18" t="s">
        <v>5423</v>
      </c>
      <c r="AM1972" s="18" t="s">
        <v>5423</v>
      </c>
      <c r="AN1972" s="18" t="s">
        <v>5423</v>
      </c>
      <c r="AO1972" s="18" t="s">
        <v>5423</v>
      </c>
      <c r="AP1972" s="18" t="s">
        <v>5423</v>
      </c>
      <c r="AQ1972" s="18" t="s">
        <v>5423</v>
      </c>
      <c r="AR1972" s="18" t="s">
        <v>5423</v>
      </c>
      <c r="AS1972" s="18" t="s">
        <v>5423</v>
      </c>
      <c r="AT1972" s="18" t="s">
        <v>5423</v>
      </c>
      <c r="AU1972" s="9" t="s">
        <v>5423</v>
      </c>
      <c r="AV1972" s="14"/>
      <c r="AW1972" s="14" t="s">
        <v>5423</v>
      </c>
      <c r="AX1972" s="14" t="str">
        <f>_xlfn.XLOOKUP(B1972,'[4]cell downs 18042026 17h'!$B:$B,'[4]cell downs 18042026 17h'!$B:$B,"")</f>
        <v/>
      </c>
      <c r="AY1972" s="14" t="str">
        <f>_xlfn.XLOOKUP(B1972,'[5]Cells Huawei 19042026 15h'!$B:$B,'[5]Cells Huawei 19042026 15h'!$B:$B,"")</f>
        <v/>
      </c>
      <c r="AZ1972" s="105" t="str">
        <f>_xlfn.XLOOKUP(B1972,'INCIDENT-04-23-2026'!E:E,'INCIDENT-04-23-2026'!F:F,"")</f>
        <v/>
      </c>
      <c r="BA1972" s="105" t="str">
        <f>_xlfn.XLOOKUP(B1972,'[6]Eneo 17H'!$C:$C,'[6]Eneo 17H'!$I:$I,"")</f>
        <v/>
      </c>
      <c r="BB1972" s="105" t="str">
        <f>_xlfn.XLOOKUP(B1972,[8]ALL!$B:$B,[8]ALL!$M:$M,"")</f>
        <v/>
      </c>
      <c r="BC1972" s="105" t="str">
        <f>_xlfn.XLOOKUP(B1972,'[6]Eneo 17H'!$C:$C,'[6]Eneo 17H'!$I:$I,"")</f>
        <v/>
      </c>
      <c r="BD1972" s="105" t="str">
        <f>_xlfn.XLOOKUP(B1972,'[7]Eneo 12H'!$C:$C,'[7]Eneo 12H'!$I:$I,"")</f>
        <v/>
      </c>
      <c r="BE1972" s="105" t="s">
        <v>5423</v>
      </c>
    </row>
    <row r="1973" spans="1:57" hidden="1" x14ac:dyDescent="0.3">
      <c r="A1973" s="1" t="s">
        <v>3567</v>
      </c>
      <c r="B1973" s="8" t="s">
        <v>3568</v>
      </c>
      <c r="C1973" s="3" t="str">
        <f>_xlfn.XLOOKUP(B1973,'[1]daily break down'!$D:$D,'[1]daily break down'!$E:$E,"")</f>
        <v>CENTRE</v>
      </c>
      <c r="D1973" s="1" t="s">
        <v>21</v>
      </c>
      <c r="E1973" s="1" t="s">
        <v>563</v>
      </c>
      <c r="F1973" s="3" t="s">
        <v>69</v>
      </c>
      <c r="G1973" s="1" t="s">
        <v>3567</v>
      </c>
      <c r="H1973" s="27" t="str">
        <f>_xlfn.XLOOKUP(B1973,[2]CALCULATION!$B:$B,[2]CALCULATION!$H:$H,"")</f>
        <v>ZTE</v>
      </c>
      <c r="I1973" s="23">
        <v>0</v>
      </c>
      <c r="J1973" s="23">
        <v>0</v>
      </c>
      <c r="K1973" s="23">
        <v>0</v>
      </c>
      <c r="L1973" s="23">
        <v>0</v>
      </c>
      <c r="M1973" s="23">
        <v>0</v>
      </c>
      <c r="N1973" s="23">
        <v>0</v>
      </c>
      <c r="O1973" s="23">
        <v>0</v>
      </c>
      <c r="P1973" s="103" t="s">
        <v>6554</v>
      </c>
      <c r="Q1973" s="36" t="s">
        <v>5796</v>
      </c>
      <c r="R1973" s="36"/>
      <c r="S1973" s="35" t="str" cm="1">
        <f t="array" ref="S1973">IFERROR(_xlfn.IFS(
U1973="MPR ISSUE","PDH",
U1973="BSS Hardware Issue","BSS",
U1973="Sites strategiques, MLL, Pylone, etc.","ENVTECH",
U1973="AKTIVCO DEFAUT GE &amp; POWER Cabinet","AKTIVCO",
U1973="AKTIVCO Coupure ENEO &amp; Baisse de tension","AKTIVCO GRID ONLY",
U1973="Coupure ENEO &amp; Baisse de tension","IHS GRID ONLY",
U1973="Defaut GE &amp; POWER Cabinet","IHS",
U1973="Sharing","Partners",
U1973="Sites strategiques &amp; DataCenter","SST &amp; DC",
U1973="Exclu","Exclu",
U1973="SAT","SAT",
U1973="SPARE-ISSUE","SPARE-ISSUE",
U1973="Fiber CAmtel","TRANS_FO_CAMTEL",
U1973="Fiber AOF","Fiber AOF",
U1973="Projet OCM (HUAWEI)","TRAVAUX-HUAWEI",
U1973="Projet OCM (NOKIA)","TRAVAUX-NOKIA",
U1973="ACCESS-ISSUE","ACCESS-ISSUE",
U1973="Projet OCM (ZTE, NOKIA, autres projets)","TRAVAUX OCM",
U1973="No root CAuse","No root cause",
U1973="ODU HS","PDH",
U1973="IP &amp; VLAN","PDH",
U1973="Warehouse HUAWEI","SPARE-ISSUE",
U1973="SPARE-HS","SPARE-ISSUE",
U1973="Power Telco","BSS",U1973="no impacts","no impacts"
),"")</f>
        <v/>
      </c>
      <c r="T1973" s="35" t="str" cm="1">
        <f t="array" ref="T1973">IFERROR(_xlfn.IFS(
U1973="MPR ISSUE","TX ISSUE",
U1973="BSS Hardware Issue","RAN ISSUE",
U1973="Sites strategiques, MLL, Pylone, etc.","ENVTECH",
U1973="AKTIVCO DEFAUT GE &amp; POWER Cabinet","POWER ISSUE",
U1973="AKTIVCO Coupure ENEO &amp; Baisse de tension","POWER ISSUE",
U1973="Coupure ENEO &amp; Baisse de tension","POWER ISSUE",
U1973="Defaut GE &amp; POWER Cabinet","POWER ISSUE",
U1973="Sharing","POWER ISSUE",
U1973="Sites strategiques &amp; DataCenter","POWER ISSUE",
U1973="Exclu","Exclu",
U1973="SAT","TX ISSUE",
U1973="SPARE-ISSUE","SPARE-ISSUE",
U1973="Fiber CAmtel","TX ISSUE",
U1973="Fiber AOF","TX ISSUE",
U1973="Projet OCM (HUAWEI)","TRAVAUX-HUAWEI",
U1973="Projet OCM (NOKIA)","TRAVAUX -NOKIA",
U1973="ACCESS-ISSUE","ACCESS-ISSUE",
U1973="Projet OCM (ZTE, NOKIA, autres projets)","TRAVAUX OCM",
U1973="No root CAuse","No root cause",
U1973="ODU HS","TX ISSUE",
U1973="IP &amp; VLAN","TX ISSUE",
U1973="Warehouse HUAWEI","SPARE-ISSUE",
U1973="SPARE-HS","SPARE-ISSUE",
U1973="Power Telco","RAN ISSUE",U1973="no impacts","no impacts"
),"")</f>
        <v/>
      </c>
      <c r="U1973" s="28"/>
      <c r="V1973" s="35" t="str" cm="1">
        <f t="array" ref="V1973">IFERROR(_xlfn.IFS(
U1973="MPR ISSUE","ACTIVE",
U1973="BSS Hardware Issue","ACTIVE",
U1973="Sites strategiques, MLL, Pylone, etc.","PASSIVE",
U1973="AKTIVCO DEFAUT GE &amp; POWER Cabinet","PASSIVE",
U1973="AKTIVCO Coupure ENEO &amp; Baisse de tension","PASSIVE",
U1973="Coupure ENEO &amp; Baisse de tension","PASSIVE",
U1973="Defaut GE &amp; POWER Cabinet","PASSIVE",
U1973="Sharing","PASSIVE",
U1973="Sites strategiques &amp; DataCenter","PASSIVE",
U1973="Exclu","Exclu",
U1973="SAT","ACTIVE",
U1973="SPARE-ISSUE","SPARE-ISSUE",
U1973="Fiber CAmtel","ACTIVE",
U1973="Fiber AOF","ACTIVE",
U1973="Projet OCM (HUAWEI)","PLANNED WORKS",
U1973="Projet OCM (NOKIA)","PLANNED WORKS",
U1973="ACCESS-ISSUE","ACCESS-ISSUE",
U1973="Projet OCM (ZTE, NOKIA, autres projets)","PLANNED WORKS",
U1973="No root CAuse","No root cause",
U1973="ODU HS","ACTIVE",
U1973="IP &amp; VLAN","ACTIVE",
U1973="Warehouse HUAWEI","SPARE-ISSUE",
U1973="SPARE-HS","SPARE-ISSUE",
U1973="Power Telco","ACTIVE",U1973="no impacts","no impacts"
),"")</f>
        <v/>
      </c>
      <c r="W1973" s="102"/>
      <c r="X1973" s="102"/>
      <c r="Y1973" s="102"/>
      <c r="Z1973" s="102"/>
      <c r="AA1973" s="102"/>
      <c r="AB1973" s="104" t="s">
        <v>5423</v>
      </c>
      <c r="AC1973" s="9"/>
      <c r="AD1973" s="9"/>
      <c r="AE1973" s="7" t="s">
        <v>5423</v>
      </c>
      <c r="AF1973" s="6"/>
      <c r="AG1973" s="7"/>
      <c r="AH1973" s="3" t="s">
        <v>5423</v>
      </c>
      <c r="AI1973" s="18" t="s">
        <v>5423</v>
      </c>
      <c r="AJ1973" s="18" t="s">
        <v>5423</v>
      </c>
      <c r="AK1973" s="18" t="s">
        <v>5423</v>
      </c>
      <c r="AL1973" s="18" t="s">
        <v>5423</v>
      </c>
      <c r="AM1973" s="18" t="s">
        <v>5423</v>
      </c>
      <c r="AN1973" s="18" t="s">
        <v>5423</v>
      </c>
      <c r="AO1973" s="18" t="s">
        <v>5423</v>
      </c>
      <c r="AP1973" s="18" t="s">
        <v>5423</v>
      </c>
      <c r="AQ1973" s="18" t="s">
        <v>5423</v>
      </c>
      <c r="AR1973" s="18" t="s">
        <v>5423</v>
      </c>
      <c r="AS1973" s="18" t="s">
        <v>5423</v>
      </c>
      <c r="AT1973" s="18" t="s">
        <v>5423</v>
      </c>
      <c r="AU1973" s="9" t="s">
        <v>5423</v>
      </c>
      <c r="AV1973" s="14"/>
      <c r="AW1973" s="14" t="s">
        <v>5423</v>
      </c>
      <c r="AX1973" s="14" t="str">
        <f>_xlfn.XLOOKUP(B1973,'[4]cell downs 18042026 17h'!$B:$B,'[4]cell downs 18042026 17h'!$B:$B,"")</f>
        <v/>
      </c>
      <c r="AY1973" s="14" t="str">
        <f>_xlfn.XLOOKUP(B1973,'[5]Cells Huawei 19042026 15h'!$B:$B,'[5]Cells Huawei 19042026 15h'!$B:$B,"")</f>
        <v/>
      </c>
      <c r="AZ1973" s="105" t="str">
        <f>_xlfn.XLOOKUP(B1973,'INCIDENT-04-23-2026'!E:E,'INCIDENT-04-23-2026'!F:F,"")</f>
        <v/>
      </c>
      <c r="BA1973" s="105" t="str">
        <f>_xlfn.XLOOKUP(B1973,'[6]Eneo 17H'!$C:$C,'[6]Eneo 17H'!$I:$I,"")</f>
        <v/>
      </c>
      <c r="BB1973" s="105" t="str">
        <f>_xlfn.XLOOKUP(B1973,[8]ALL!$B:$B,[8]ALL!$M:$M,"")</f>
        <v/>
      </c>
      <c r="BC1973" s="105" t="str">
        <f>_xlfn.XLOOKUP(B1973,'[6]Eneo 17H'!$C:$C,'[6]Eneo 17H'!$I:$I,"")</f>
        <v/>
      </c>
      <c r="BD1973" s="105" t="str">
        <f>_xlfn.XLOOKUP(B1973,'[7]Eneo 12H'!$C:$C,'[7]Eneo 12H'!$I:$I,"")</f>
        <v/>
      </c>
      <c r="BE1973" s="105" t="s">
        <v>5423</v>
      </c>
    </row>
    <row r="1974" spans="1:57" hidden="1" x14ac:dyDescent="0.3">
      <c r="A1974" s="1" t="s">
        <v>3569</v>
      </c>
      <c r="B1974" s="8" t="s">
        <v>3570</v>
      </c>
      <c r="C1974" s="3" t="str">
        <f>_xlfn.XLOOKUP(B1974,'[1]daily break down'!$D:$D,'[1]daily break down'!$E:$E,"")</f>
        <v>CENTRE</v>
      </c>
      <c r="D1974" s="1" t="s">
        <v>11</v>
      </c>
      <c r="E1974" s="1" t="s">
        <v>318</v>
      </c>
      <c r="F1974" s="3" t="s">
        <v>69</v>
      </c>
      <c r="G1974" s="1" t="s">
        <v>3571</v>
      </c>
      <c r="H1974" s="27" t="str">
        <f>_xlfn.XLOOKUP(B1974,[2]CALCULATION!$B:$B,[2]CALCULATION!$H:$H,"")</f>
        <v>ZTE</v>
      </c>
      <c r="I1974" s="23">
        <v>0</v>
      </c>
      <c r="J1974" s="23">
        <v>0</v>
      </c>
      <c r="K1974" s="23">
        <v>0</v>
      </c>
      <c r="L1974" s="23">
        <v>0</v>
      </c>
      <c r="M1974" s="23">
        <v>0</v>
      </c>
      <c r="N1974" s="23">
        <v>0</v>
      </c>
      <c r="O1974" s="23">
        <v>0</v>
      </c>
      <c r="P1974" s="103" t="s">
        <v>6554</v>
      </c>
      <c r="Q1974" s="36" t="s">
        <v>5796</v>
      </c>
      <c r="R1974" s="36"/>
      <c r="S1974" s="35" t="str" cm="1">
        <f t="array" ref="S1974">IFERROR(_xlfn.IFS(
U1974="MPR ISSUE","PDH",
U1974="BSS Hardware Issue","BSS",
U1974="Sites strategiques, MLL, Pylone, etc.","ENVTECH",
U1974="AKTIVCO DEFAUT GE &amp; POWER Cabinet","AKTIVCO",
U1974="AKTIVCO Coupure ENEO &amp; Baisse de tension","AKTIVCO GRID ONLY",
U1974="Coupure ENEO &amp; Baisse de tension","IHS GRID ONLY",
U1974="Defaut GE &amp; POWER Cabinet","IHS",
U1974="Sharing","Partners",
U1974="Sites strategiques &amp; DataCenter","SST &amp; DC",
U1974="Exclu","Exclu",
U1974="SAT","SAT",
U1974="SPARE-ISSUE","SPARE-ISSUE",
U1974="Fiber CAmtel","TRANS_FO_CAMTEL",
U1974="Fiber AOF","Fiber AOF",
U1974="Projet OCM (HUAWEI)","TRAVAUX-HUAWEI",
U1974="Projet OCM (NOKIA)","TRAVAUX-NOKIA",
U1974="ACCESS-ISSUE","ACCESS-ISSUE",
U1974="Projet OCM (ZTE, NOKIA, autres projets)","TRAVAUX OCM",
U1974="No root CAuse","No root cause",
U1974="ODU HS","PDH",
U1974="IP &amp; VLAN","PDH",
U1974="Warehouse HUAWEI","SPARE-ISSUE",
U1974="SPARE-HS","SPARE-ISSUE",
U1974="Power Telco","BSS",U1974="no impacts","no impacts"
),"")</f>
        <v/>
      </c>
      <c r="T1974" s="35" t="str" cm="1">
        <f t="array" ref="T1974">IFERROR(_xlfn.IFS(
U1974="MPR ISSUE","TX ISSUE",
U1974="BSS Hardware Issue","RAN ISSUE",
U1974="Sites strategiques, MLL, Pylone, etc.","ENVTECH",
U1974="AKTIVCO DEFAUT GE &amp; POWER Cabinet","POWER ISSUE",
U1974="AKTIVCO Coupure ENEO &amp; Baisse de tension","POWER ISSUE",
U1974="Coupure ENEO &amp; Baisse de tension","POWER ISSUE",
U1974="Defaut GE &amp; POWER Cabinet","POWER ISSUE",
U1974="Sharing","POWER ISSUE",
U1974="Sites strategiques &amp; DataCenter","POWER ISSUE",
U1974="Exclu","Exclu",
U1974="SAT","TX ISSUE",
U1974="SPARE-ISSUE","SPARE-ISSUE",
U1974="Fiber CAmtel","TX ISSUE",
U1974="Fiber AOF","TX ISSUE",
U1974="Projet OCM (HUAWEI)","TRAVAUX-HUAWEI",
U1974="Projet OCM (NOKIA)","TRAVAUX -NOKIA",
U1974="ACCESS-ISSUE","ACCESS-ISSUE",
U1974="Projet OCM (ZTE, NOKIA, autres projets)","TRAVAUX OCM",
U1974="No root CAuse","No root cause",
U1974="ODU HS","TX ISSUE",
U1974="IP &amp; VLAN","TX ISSUE",
U1974="Warehouse HUAWEI","SPARE-ISSUE",
U1974="SPARE-HS","SPARE-ISSUE",
U1974="Power Telco","RAN ISSUE",U1974="no impacts","no impacts"
),"")</f>
        <v/>
      </c>
      <c r="U1974" s="28"/>
      <c r="V1974" s="35" t="str" cm="1">
        <f t="array" ref="V1974">IFERROR(_xlfn.IFS(
U1974="MPR ISSUE","ACTIVE",
U1974="BSS Hardware Issue","ACTIVE",
U1974="Sites strategiques, MLL, Pylone, etc.","PASSIVE",
U1974="AKTIVCO DEFAUT GE &amp; POWER Cabinet","PASSIVE",
U1974="AKTIVCO Coupure ENEO &amp; Baisse de tension","PASSIVE",
U1974="Coupure ENEO &amp; Baisse de tension","PASSIVE",
U1974="Defaut GE &amp; POWER Cabinet","PASSIVE",
U1974="Sharing","PASSIVE",
U1974="Sites strategiques &amp; DataCenter","PASSIVE",
U1974="Exclu","Exclu",
U1974="SAT","ACTIVE",
U1974="SPARE-ISSUE","SPARE-ISSUE",
U1974="Fiber CAmtel","ACTIVE",
U1974="Fiber AOF","ACTIVE",
U1974="Projet OCM (HUAWEI)","PLANNED WORKS",
U1974="Projet OCM (NOKIA)","PLANNED WORKS",
U1974="ACCESS-ISSUE","ACCESS-ISSUE",
U1974="Projet OCM (ZTE, NOKIA, autres projets)","PLANNED WORKS",
U1974="No root CAuse","No root cause",
U1974="ODU HS","ACTIVE",
U1974="IP &amp; VLAN","ACTIVE",
U1974="Warehouse HUAWEI","SPARE-ISSUE",
U1974="SPARE-HS","SPARE-ISSUE",
U1974="Power Telco","ACTIVE",U1974="no impacts","no impacts"
),"")</f>
        <v/>
      </c>
      <c r="W1974" s="102"/>
      <c r="X1974" s="102"/>
      <c r="Y1974" s="102"/>
      <c r="Z1974" s="102"/>
      <c r="AA1974" s="102"/>
      <c r="AB1974" s="104" t="s">
        <v>5423</v>
      </c>
      <c r="AC1974" s="9"/>
      <c r="AD1974" s="9"/>
      <c r="AE1974" s="7" t="s">
        <v>5423</v>
      </c>
      <c r="AF1974" s="6"/>
      <c r="AG1974" s="7"/>
      <c r="AH1974" s="3" t="s">
        <v>5423</v>
      </c>
      <c r="AI1974" s="18" t="s">
        <v>5423</v>
      </c>
      <c r="AJ1974" s="18" t="s">
        <v>5423</v>
      </c>
      <c r="AK1974" s="18" t="s">
        <v>5423</v>
      </c>
      <c r="AL1974" s="18" t="s">
        <v>5423</v>
      </c>
      <c r="AM1974" s="18" t="s">
        <v>5423</v>
      </c>
      <c r="AN1974" s="18" t="s">
        <v>5423</v>
      </c>
      <c r="AO1974" s="18" t="s">
        <v>5423</v>
      </c>
      <c r="AP1974" s="18" t="s">
        <v>5423</v>
      </c>
      <c r="AQ1974" s="18" t="s">
        <v>5423</v>
      </c>
      <c r="AR1974" s="18" t="s">
        <v>5423</v>
      </c>
      <c r="AS1974" s="18" t="s">
        <v>5423</v>
      </c>
      <c r="AT1974" s="18" t="s">
        <v>5423</v>
      </c>
      <c r="AU1974" s="9" t="s">
        <v>5423</v>
      </c>
      <c r="AV1974" s="14"/>
      <c r="AW1974" s="14" t="s">
        <v>5423</v>
      </c>
      <c r="AX1974" s="14" t="str">
        <f>_xlfn.XLOOKUP(B1974,'[4]cell downs 18042026 17h'!$B:$B,'[4]cell downs 18042026 17h'!$B:$B,"")</f>
        <v/>
      </c>
      <c r="AY1974" s="14" t="str">
        <f>_xlfn.XLOOKUP(B1974,'[5]Cells Huawei 19042026 15h'!$B:$B,'[5]Cells Huawei 19042026 15h'!$B:$B,"")</f>
        <v/>
      </c>
      <c r="AZ1974" s="105" t="str">
        <f>_xlfn.XLOOKUP(B1974,'INCIDENT-04-23-2026'!E:E,'INCIDENT-04-23-2026'!F:F,"")</f>
        <v/>
      </c>
      <c r="BA1974" s="105" t="str">
        <f>_xlfn.XLOOKUP(B1974,'[6]Eneo 17H'!$C:$C,'[6]Eneo 17H'!$I:$I,"")</f>
        <v/>
      </c>
      <c r="BB1974" s="105" t="str">
        <f>_xlfn.XLOOKUP(B1974,[8]ALL!$B:$B,[8]ALL!$M:$M,"")</f>
        <v/>
      </c>
      <c r="BC1974" s="105" t="str">
        <f>_xlfn.XLOOKUP(B1974,'[6]Eneo 17H'!$C:$C,'[6]Eneo 17H'!$I:$I,"")</f>
        <v/>
      </c>
      <c r="BD1974" s="105" t="str">
        <f>_xlfn.XLOOKUP(B1974,'[7]Eneo 12H'!$C:$C,'[7]Eneo 12H'!$I:$I,"")</f>
        <v/>
      </c>
      <c r="BE1974" s="105" t="s">
        <v>5423</v>
      </c>
    </row>
    <row r="1975" spans="1:57" hidden="1" x14ac:dyDescent="0.3">
      <c r="A1975" s="1" t="s">
        <v>3572</v>
      </c>
      <c r="B1975" s="1" t="s">
        <v>3573</v>
      </c>
      <c r="C1975" s="3" t="str">
        <f>_xlfn.XLOOKUP(B1975,'[1]daily break down'!$D:$D,'[1]daily break down'!$E:$E,"")</f>
        <v>CENTRE</v>
      </c>
      <c r="D1975" s="1" t="s">
        <v>21</v>
      </c>
      <c r="E1975" s="1" t="s">
        <v>3574</v>
      </c>
      <c r="F1975" s="3" t="s">
        <v>69</v>
      </c>
      <c r="G1975" s="1" t="s">
        <v>3575</v>
      </c>
      <c r="H1975" s="27" t="str">
        <f>_xlfn.XLOOKUP(B1975,[2]CALCULATION!$B:$B,[2]CALCULATION!$H:$H,"")</f>
        <v>ZTE</v>
      </c>
      <c r="I1975" s="23">
        <v>0</v>
      </c>
      <c r="J1975" s="23">
        <v>0</v>
      </c>
      <c r="K1975" s="23">
        <v>0</v>
      </c>
      <c r="L1975" s="23">
        <v>0</v>
      </c>
      <c r="M1975" s="23">
        <v>0</v>
      </c>
      <c r="N1975" s="23">
        <v>0</v>
      </c>
      <c r="O1975" s="23">
        <v>0</v>
      </c>
      <c r="P1975" s="103" t="s">
        <v>6554</v>
      </c>
      <c r="Q1975" s="36" t="s">
        <v>5796</v>
      </c>
      <c r="R1975" s="36"/>
      <c r="S1975" s="35" t="str" cm="1">
        <f t="array" ref="S1975">IFERROR(_xlfn.IFS(
U1975="MPR ISSUE","PDH",
U1975="BSS Hardware Issue","BSS",
U1975="Sites strategiques, MLL, Pylone, etc.","ENVTECH",
U1975="AKTIVCO DEFAUT GE &amp; POWER Cabinet","AKTIVCO",
U1975="AKTIVCO Coupure ENEO &amp; Baisse de tension","AKTIVCO GRID ONLY",
U1975="Coupure ENEO &amp; Baisse de tension","IHS GRID ONLY",
U1975="Defaut GE &amp; POWER Cabinet","IHS",
U1975="Sharing","Partners",
U1975="Sites strategiques &amp; DataCenter","SST &amp; DC",
U1975="Exclu","Exclu",
U1975="SAT","SAT",
U1975="SPARE-ISSUE","SPARE-ISSUE",
U1975="Fiber CAmtel","TRANS_FO_CAMTEL",
U1975="Fiber AOF","Fiber AOF",
U1975="Projet OCM (HUAWEI)","TRAVAUX-HUAWEI",
U1975="Projet OCM (NOKIA)","TRAVAUX-NOKIA",
U1975="ACCESS-ISSUE","ACCESS-ISSUE",
U1975="Projet OCM (ZTE, NOKIA, autres projets)","TRAVAUX OCM",
U1975="No root CAuse","No root cause",
U1975="ODU HS","PDH",
U1975="IP &amp; VLAN","PDH",
U1975="Warehouse HUAWEI","SPARE-ISSUE",
U1975="SPARE-HS","SPARE-ISSUE",
U1975="Power Telco","BSS",U1975="no impacts","no impacts"
),"")</f>
        <v/>
      </c>
      <c r="T1975" s="35" t="str" cm="1">
        <f t="array" ref="T1975">IFERROR(_xlfn.IFS(
U1975="MPR ISSUE","TX ISSUE",
U1975="BSS Hardware Issue","RAN ISSUE",
U1975="Sites strategiques, MLL, Pylone, etc.","ENVTECH",
U1975="AKTIVCO DEFAUT GE &amp; POWER Cabinet","POWER ISSUE",
U1975="AKTIVCO Coupure ENEO &amp; Baisse de tension","POWER ISSUE",
U1975="Coupure ENEO &amp; Baisse de tension","POWER ISSUE",
U1975="Defaut GE &amp; POWER Cabinet","POWER ISSUE",
U1975="Sharing","POWER ISSUE",
U1975="Sites strategiques &amp; DataCenter","POWER ISSUE",
U1975="Exclu","Exclu",
U1975="SAT","TX ISSUE",
U1975="SPARE-ISSUE","SPARE-ISSUE",
U1975="Fiber CAmtel","TX ISSUE",
U1975="Fiber AOF","TX ISSUE",
U1975="Projet OCM (HUAWEI)","TRAVAUX-HUAWEI",
U1975="Projet OCM (NOKIA)","TRAVAUX -NOKIA",
U1975="ACCESS-ISSUE","ACCESS-ISSUE",
U1975="Projet OCM (ZTE, NOKIA, autres projets)","TRAVAUX OCM",
U1975="No root CAuse","No root cause",
U1975="ODU HS","TX ISSUE",
U1975="IP &amp; VLAN","TX ISSUE",
U1975="Warehouse HUAWEI","SPARE-ISSUE",
U1975="SPARE-HS","SPARE-ISSUE",
U1975="Power Telco","RAN ISSUE",U1975="no impacts","no impacts"
),"")</f>
        <v/>
      </c>
      <c r="U1975" s="28"/>
      <c r="V1975" s="35" t="str" cm="1">
        <f t="array" ref="V1975">IFERROR(_xlfn.IFS(
U1975="MPR ISSUE","ACTIVE",
U1975="BSS Hardware Issue","ACTIVE",
U1975="Sites strategiques, MLL, Pylone, etc.","PASSIVE",
U1975="AKTIVCO DEFAUT GE &amp; POWER Cabinet","PASSIVE",
U1975="AKTIVCO Coupure ENEO &amp; Baisse de tension","PASSIVE",
U1975="Coupure ENEO &amp; Baisse de tension","PASSIVE",
U1975="Defaut GE &amp; POWER Cabinet","PASSIVE",
U1975="Sharing","PASSIVE",
U1975="Sites strategiques &amp; DataCenter","PASSIVE",
U1975="Exclu","Exclu",
U1975="SAT","ACTIVE",
U1975="SPARE-ISSUE","SPARE-ISSUE",
U1975="Fiber CAmtel","ACTIVE",
U1975="Fiber AOF","ACTIVE",
U1975="Projet OCM (HUAWEI)","PLANNED WORKS",
U1975="Projet OCM (NOKIA)","PLANNED WORKS",
U1975="ACCESS-ISSUE","ACCESS-ISSUE",
U1975="Projet OCM (ZTE, NOKIA, autres projets)","PLANNED WORKS",
U1975="No root CAuse","No root cause",
U1975="ODU HS","ACTIVE",
U1975="IP &amp; VLAN","ACTIVE",
U1975="Warehouse HUAWEI","SPARE-ISSUE",
U1975="SPARE-HS","SPARE-ISSUE",
U1975="Power Telco","ACTIVE",U1975="no impacts","no impacts"
),"")</f>
        <v/>
      </c>
      <c r="W1975" s="102"/>
      <c r="X1975" s="102"/>
      <c r="Y1975" s="102"/>
      <c r="Z1975" s="102"/>
      <c r="AA1975" s="102"/>
      <c r="AB1975" s="104" t="s">
        <v>5423</v>
      </c>
      <c r="AC1975" s="9"/>
      <c r="AD1975" s="9"/>
      <c r="AE1975" s="7" t="s">
        <v>5423</v>
      </c>
      <c r="AF1975" s="6"/>
      <c r="AG1975" s="7"/>
      <c r="AH1975" s="3" t="s">
        <v>5423</v>
      </c>
      <c r="AI1975" s="18" t="s">
        <v>5423</v>
      </c>
      <c r="AJ1975" s="18" t="s">
        <v>5423</v>
      </c>
      <c r="AK1975" s="18" t="s">
        <v>5423</v>
      </c>
      <c r="AL1975" s="18" t="s">
        <v>5423</v>
      </c>
      <c r="AM1975" s="18" t="s">
        <v>5423</v>
      </c>
      <c r="AN1975" s="18" t="s">
        <v>5423</v>
      </c>
      <c r="AO1975" s="18" t="s">
        <v>5423</v>
      </c>
      <c r="AP1975" s="18" t="s">
        <v>5423</v>
      </c>
      <c r="AQ1975" s="18" t="s">
        <v>5423</v>
      </c>
      <c r="AR1975" s="18" t="s">
        <v>5423</v>
      </c>
      <c r="AS1975" s="18" t="s">
        <v>5423</v>
      </c>
      <c r="AT1975" s="18" t="s">
        <v>5423</v>
      </c>
      <c r="AU1975" s="9" t="s">
        <v>5423</v>
      </c>
      <c r="AV1975" s="14"/>
      <c r="AW1975" s="14" t="s">
        <v>5423</v>
      </c>
      <c r="AX1975" s="14" t="str">
        <f>_xlfn.XLOOKUP(B1975,'[4]cell downs 18042026 17h'!$B:$B,'[4]cell downs 18042026 17h'!$B:$B,"")</f>
        <v/>
      </c>
      <c r="AY1975" s="14" t="str">
        <f>_xlfn.XLOOKUP(B1975,'[5]Cells Huawei 19042026 15h'!$B:$B,'[5]Cells Huawei 19042026 15h'!$B:$B,"")</f>
        <v/>
      </c>
      <c r="AZ1975" s="105" t="str">
        <f>_xlfn.XLOOKUP(B1975,'INCIDENT-04-23-2026'!E:E,'INCIDENT-04-23-2026'!F:F,"")</f>
        <v/>
      </c>
      <c r="BA1975" s="105" t="str">
        <f>_xlfn.XLOOKUP(B1975,'[6]Eneo 17H'!$C:$C,'[6]Eneo 17H'!$I:$I,"")</f>
        <v/>
      </c>
      <c r="BB1975" s="105" t="str">
        <f>_xlfn.XLOOKUP(B1975,[8]ALL!$B:$B,[8]ALL!$M:$M,"")</f>
        <v/>
      </c>
      <c r="BC1975" s="105" t="str">
        <f>_xlfn.XLOOKUP(B1975,'[6]Eneo 17H'!$C:$C,'[6]Eneo 17H'!$I:$I,"")</f>
        <v/>
      </c>
      <c r="BD1975" s="105" t="str">
        <f>_xlfn.XLOOKUP(B1975,'[7]Eneo 12H'!$C:$C,'[7]Eneo 12H'!$I:$I,"")</f>
        <v/>
      </c>
      <c r="BE1975" s="105" t="s">
        <v>5423</v>
      </c>
    </row>
    <row r="1976" spans="1:57" hidden="1" x14ac:dyDescent="0.3">
      <c r="A1976" s="1" t="s">
        <v>3576</v>
      </c>
      <c r="B1976" s="8" t="s">
        <v>3577</v>
      </c>
      <c r="C1976" s="3" t="str">
        <f>_xlfn.XLOOKUP(B1976,'[1]daily break down'!$D:$D,'[1]daily break down'!$E:$E,"")</f>
        <v>CENTRE</v>
      </c>
      <c r="D1976" s="1" t="s">
        <v>11</v>
      </c>
      <c r="E1976" s="1" t="s">
        <v>318</v>
      </c>
      <c r="F1976" s="3" t="s">
        <v>69</v>
      </c>
      <c r="G1976" s="1" t="s">
        <v>3576</v>
      </c>
      <c r="H1976" s="27" t="str">
        <f>_xlfn.XLOOKUP(B1976,[2]CALCULATION!$B:$B,[2]CALCULATION!$H:$H,"")</f>
        <v>ZTE</v>
      </c>
      <c r="I1976" s="23">
        <v>0</v>
      </c>
      <c r="J1976" s="23">
        <v>0</v>
      </c>
      <c r="K1976" s="23">
        <v>0</v>
      </c>
      <c r="L1976" s="23">
        <v>0</v>
      </c>
      <c r="M1976" s="23">
        <v>0</v>
      </c>
      <c r="N1976" s="23">
        <v>0</v>
      </c>
      <c r="O1976" s="23">
        <v>0</v>
      </c>
      <c r="P1976" s="103" t="s">
        <v>6554</v>
      </c>
      <c r="Q1976" s="36" t="s">
        <v>5796</v>
      </c>
      <c r="R1976" s="36"/>
      <c r="S1976" s="35" t="str" cm="1">
        <f t="array" ref="S1976">IFERROR(_xlfn.IFS(
U1976="MPR ISSUE","PDH",
U1976="BSS Hardware Issue","BSS",
U1976="Sites strategiques, MLL, Pylone, etc.","ENVTECH",
U1976="AKTIVCO DEFAUT GE &amp; POWER Cabinet","AKTIVCO",
U1976="AKTIVCO Coupure ENEO &amp; Baisse de tension","AKTIVCO GRID ONLY",
U1976="Coupure ENEO &amp; Baisse de tension","IHS GRID ONLY",
U1976="Defaut GE &amp; POWER Cabinet","IHS",
U1976="Sharing","Partners",
U1976="Sites strategiques &amp; DataCenter","SST &amp; DC",
U1976="Exclu","Exclu",
U1976="SAT","SAT",
U1976="SPARE-ISSUE","SPARE-ISSUE",
U1976="Fiber CAmtel","TRANS_FO_CAMTEL",
U1976="Fiber AOF","Fiber AOF",
U1976="Projet OCM (HUAWEI)","TRAVAUX-HUAWEI",
U1976="Projet OCM (NOKIA)","TRAVAUX-NOKIA",
U1976="ACCESS-ISSUE","ACCESS-ISSUE",
U1976="Projet OCM (ZTE, NOKIA, autres projets)","TRAVAUX OCM",
U1976="No root CAuse","No root cause",
U1976="ODU HS","PDH",
U1976="IP &amp; VLAN","PDH",
U1976="Warehouse HUAWEI","SPARE-ISSUE",
U1976="SPARE-HS","SPARE-ISSUE",
U1976="Power Telco","BSS",U1976="no impacts","no impacts"
),"")</f>
        <v/>
      </c>
      <c r="T1976" s="35" t="str" cm="1">
        <f t="array" ref="T1976">IFERROR(_xlfn.IFS(
U1976="MPR ISSUE","TX ISSUE",
U1976="BSS Hardware Issue","RAN ISSUE",
U1976="Sites strategiques, MLL, Pylone, etc.","ENVTECH",
U1976="AKTIVCO DEFAUT GE &amp; POWER Cabinet","POWER ISSUE",
U1976="AKTIVCO Coupure ENEO &amp; Baisse de tension","POWER ISSUE",
U1976="Coupure ENEO &amp; Baisse de tension","POWER ISSUE",
U1976="Defaut GE &amp; POWER Cabinet","POWER ISSUE",
U1976="Sharing","POWER ISSUE",
U1976="Sites strategiques &amp; DataCenter","POWER ISSUE",
U1976="Exclu","Exclu",
U1976="SAT","TX ISSUE",
U1976="SPARE-ISSUE","SPARE-ISSUE",
U1976="Fiber CAmtel","TX ISSUE",
U1976="Fiber AOF","TX ISSUE",
U1976="Projet OCM (HUAWEI)","TRAVAUX-HUAWEI",
U1976="Projet OCM (NOKIA)","TRAVAUX -NOKIA",
U1976="ACCESS-ISSUE","ACCESS-ISSUE",
U1976="Projet OCM (ZTE, NOKIA, autres projets)","TRAVAUX OCM",
U1976="No root CAuse","No root cause",
U1976="ODU HS","TX ISSUE",
U1976="IP &amp; VLAN","TX ISSUE",
U1976="Warehouse HUAWEI","SPARE-ISSUE",
U1976="SPARE-HS","SPARE-ISSUE",
U1976="Power Telco","RAN ISSUE",U1976="no impacts","no impacts"
),"")</f>
        <v/>
      </c>
      <c r="U1976" s="28"/>
      <c r="V1976" s="35" t="str" cm="1">
        <f t="array" ref="V1976">IFERROR(_xlfn.IFS(
U1976="MPR ISSUE","ACTIVE",
U1976="BSS Hardware Issue","ACTIVE",
U1976="Sites strategiques, MLL, Pylone, etc.","PASSIVE",
U1976="AKTIVCO DEFAUT GE &amp; POWER Cabinet","PASSIVE",
U1976="AKTIVCO Coupure ENEO &amp; Baisse de tension","PASSIVE",
U1976="Coupure ENEO &amp; Baisse de tension","PASSIVE",
U1976="Defaut GE &amp; POWER Cabinet","PASSIVE",
U1976="Sharing","PASSIVE",
U1976="Sites strategiques &amp; DataCenter","PASSIVE",
U1976="Exclu","Exclu",
U1976="SAT","ACTIVE",
U1976="SPARE-ISSUE","SPARE-ISSUE",
U1976="Fiber CAmtel","ACTIVE",
U1976="Fiber AOF","ACTIVE",
U1976="Projet OCM (HUAWEI)","PLANNED WORKS",
U1976="Projet OCM (NOKIA)","PLANNED WORKS",
U1976="ACCESS-ISSUE","ACCESS-ISSUE",
U1976="Projet OCM (ZTE, NOKIA, autres projets)","PLANNED WORKS",
U1976="No root CAuse","No root cause",
U1976="ODU HS","ACTIVE",
U1976="IP &amp; VLAN","ACTIVE",
U1976="Warehouse HUAWEI","SPARE-ISSUE",
U1976="SPARE-HS","SPARE-ISSUE",
U1976="Power Telco","ACTIVE",U1976="no impacts","no impacts"
),"")</f>
        <v/>
      </c>
      <c r="W1976" s="102"/>
      <c r="X1976" s="102"/>
      <c r="Y1976" s="102"/>
      <c r="Z1976" s="102"/>
      <c r="AA1976" s="102"/>
      <c r="AB1976" s="104" t="s">
        <v>5423</v>
      </c>
      <c r="AC1976" s="9"/>
      <c r="AD1976" s="9"/>
      <c r="AE1976" s="7" t="s">
        <v>5423</v>
      </c>
      <c r="AF1976" s="6"/>
      <c r="AG1976" s="7"/>
      <c r="AH1976" s="3" t="s">
        <v>5423</v>
      </c>
      <c r="AI1976" s="18" t="s">
        <v>5423</v>
      </c>
      <c r="AJ1976" s="18" t="s">
        <v>5423</v>
      </c>
      <c r="AK1976" s="18" t="s">
        <v>5423</v>
      </c>
      <c r="AL1976" s="18" t="s">
        <v>5423</v>
      </c>
      <c r="AM1976" s="18" t="s">
        <v>5423</v>
      </c>
      <c r="AN1976" s="18" t="s">
        <v>5423</v>
      </c>
      <c r="AO1976" s="18" t="s">
        <v>5423</v>
      </c>
      <c r="AP1976" s="18" t="s">
        <v>5423</v>
      </c>
      <c r="AQ1976" s="18" t="s">
        <v>5423</v>
      </c>
      <c r="AR1976" s="18" t="s">
        <v>5423</v>
      </c>
      <c r="AS1976" s="18" t="s">
        <v>5423</v>
      </c>
      <c r="AT1976" s="18" t="s">
        <v>5423</v>
      </c>
      <c r="AU1976" s="9" t="s">
        <v>5423</v>
      </c>
      <c r="AV1976" s="14"/>
      <c r="AW1976" s="14" t="s">
        <v>5423</v>
      </c>
      <c r="AX1976" s="14" t="str">
        <f>_xlfn.XLOOKUP(B1976,'[4]cell downs 18042026 17h'!$B:$B,'[4]cell downs 18042026 17h'!$B:$B,"")</f>
        <v/>
      </c>
      <c r="AY1976" s="14" t="str">
        <f>_xlfn.XLOOKUP(B1976,'[5]Cells Huawei 19042026 15h'!$B:$B,'[5]Cells Huawei 19042026 15h'!$B:$B,"")</f>
        <v/>
      </c>
      <c r="AZ1976" s="105" t="str">
        <f>_xlfn.XLOOKUP(B1976,'INCIDENT-04-23-2026'!E:E,'INCIDENT-04-23-2026'!F:F,"")</f>
        <v/>
      </c>
      <c r="BA1976" s="105" t="str">
        <f>_xlfn.XLOOKUP(B1976,'[6]Eneo 17H'!$C:$C,'[6]Eneo 17H'!$I:$I,"")</f>
        <v/>
      </c>
      <c r="BB1976" s="105" t="str">
        <f>_xlfn.XLOOKUP(B1976,[8]ALL!$B:$B,[8]ALL!$M:$M,"")</f>
        <v/>
      </c>
      <c r="BC1976" s="105" t="str">
        <f>_xlfn.XLOOKUP(B1976,'[6]Eneo 17H'!$C:$C,'[6]Eneo 17H'!$I:$I,"")</f>
        <v/>
      </c>
      <c r="BD1976" s="105" t="str">
        <f>_xlfn.XLOOKUP(B1976,'[7]Eneo 12H'!$C:$C,'[7]Eneo 12H'!$I:$I,"")</f>
        <v/>
      </c>
      <c r="BE1976" s="105" t="s">
        <v>5423</v>
      </c>
    </row>
    <row r="1977" spans="1:57" hidden="1" x14ac:dyDescent="0.3">
      <c r="A1977" s="1" t="s">
        <v>3578</v>
      </c>
      <c r="B1977" s="8" t="s">
        <v>3579</v>
      </c>
      <c r="C1977" s="3" t="str">
        <f>_xlfn.XLOOKUP(B1977,'[1]daily break down'!$D:$D,'[1]daily break down'!$E:$E,"")</f>
        <v>CENTRE</v>
      </c>
      <c r="D1977" s="1" t="s">
        <v>11</v>
      </c>
      <c r="E1977" s="1" t="s">
        <v>318</v>
      </c>
      <c r="F1977" s="3" t="s">
        <v>69</v>
      </c>
      <c r="G1977" s="1" t="s">
        <v>3580</v>
      </c>
      <c r="H1977" s="27" t="str">
        <f>_xlfn.XLOOKUP(B1977,[2]CALCULATION!$B:$B,[2]CALCULATION!$H:$H,"")</f>
        <v>ZTE</v>
      </c>
      <c r="I1977" s="23">
        <v>0</v>
      </c>
      <c r="J1977" s="23">
        <v>0</v>
      </c>
      <c r="K1977" s="23">
        <v>0</v>
      </c>
      <c r="L1977" s="23">
        <v>0</v>
      </c>
      <c r="M1977" s="23">
        <v>0</v>
      </c>
      <c r="N1977" s="23">
        <v>0</v>
      </c>
      <c r="O1977" s="23">
        <v>0</v>
      </c>
      <c r="P1977" s="103" t="s">
        <v>6554</v>
      </c>
      <c r="Q1977" s="36" t="s">
        <v>5796</v>
      </c>
      <c r="R1977" s="36"/>
      <c r="S1977" s="35" t="str" cm="1">
        <f t="array" ref="S1977">IFERROR(_xlfn.IFS(
U1977="MPR ISSUE","PDH",
U1977="BSS Hardware Issue","BSS",
U1977="Sites strategiques, MLL, Pylone, etc.","ENVTECH",
U1977="AKTIVCO DEFAUT GE &amp; POWER Cabinet","AKTIVCO",
U1977="AKTIVCO Coupure ENEO &amp; Baisse de tension","AKTIVCO GRID ONLY",
U1977="Coupure ENEO &amp; Baisse de tension","IHS GRID ONLY",
U1977="Defaut GE &amp; POWER Cabinet","IHS",
U1977="Sharing","Partners",
U1977="Sites strategiques &amp; DataCenter","SST &amp; DC",
U1977="Exclu","Exclu",
U1977="SAT","SAT",
U1977="SPARE-ISSUE","SPARE-ISSUE",
U1977="Fiber CAmtel","TRANS_FO_CAMTEL",
U1977="Fiber AOF","Fiber AOF",
U1977="Projet OCM (HUAWEI)","TRAVAUX-HUAWEI",
U1977="Projet OCM (NOKIA)","TRAVAUX-NOKIA",
U1977="ACCESS-ISSUE","ACCESS-ISSUE",
U1977="Projet OCM (ZTE, NOKIA, autres projets)","TRAVAUX OCM",
U1977="No root CAuse","No root cause",
U1977="ODU HS","PDH",
U1977="IP &amp; VLAN","PDH",
U1977="Warehouse HUAWEI","SPARE-ISSUE",
U1977="SPARE-HS","SPARE-ISSUE",
U1977="Power Telco","BSS",U1977="no impacts","no impacts"
),"")</f>
        <v/>
      </c>
      <c r="T1977" s="35" t="str" cm="1">
        <f t="array" ref="T1977">IFERROR(_xlfn.IFS(
U1977="MPR ISSUE","TX ISSUE",
U1977="BSS Hardware Issue","RAN ISSUE",
U1977="Sites strategiques, MLL, Pylone, etc.","ENVTECH",
U1977="AKTIVCO DEFAUT GE &amp; POWER Cabinet","POWER ISSUE",
U1977="AKTIVCO Coupure ENEO &amp; Baisse de tension","POWER ISSUE",
U1977="Coupure ENEO &amp; Baisse de tension","POWER ISSUE",
U1977="Defaut GE &amp; POWER Cabinet","POWER ISSUE",
U1977="Sharing","POWER ISSUE",
U1977="Sites strategiques &amp; DataCenter","POWER ISSUE",
U1977="Exclu","Exclu",
U1977="SAT","TX ISSUE",
U1977="SPARE-ISSUE","SPARE-ISSUE",
U1977="Fiber CAmtel","TX ISSUE",
U1977="Fiber AOF","TX ISSUE",
U1977="Projet OCM (HUAWEI)","TRAVAUX-HUAWEI",
U1977="Projet OCM (NOKIA)","TRAVAUX -NOKIA",
U1977="ACCESS-ISSUE","ACCESS-ISSUE",
U1977="Projet OCM (ZTE, NOKIA, autres projets)","TRAVAUX OCM",
U1977="No root CAuse","No root cause",
U1977="ODU HS","TX ISSUE",
U1977="IP &amp; VLAN","TX ISSUE",
U1977="Warehouse HUAWEI","SPARE-ISSUE",
U1977="SPARE-HS","SPARE-ISSUE",
U1977="Power Telco","RAN ISSUE",U1977="no impacts","no impacts"
),"")</f>
        <v/>
      </c>
      <c r="U1977" s="28"/>
      <c r="V1977" s="35" t="str" cm="1">
        <f t="array" ref="V1977">IFERROR(_xlfn.IFS(
U1977="MPR ISSUE","ACTIVE",
U1977="BSS Hardware Issue","ACTIVE",
U1977="Sites strategiques, MLL, Pylone, etc.","PASSIVE",
U1977="AKTIVCO DEFAUT GE &amp; POWER Cabinet","PASSIVE",
U1977="AKTIVCO Coupure ENEO &amp; Baisse de tension","PASSIVE",
U1977="Coupure ENEO &amp; Baisse de tension","PASSIVE",
U1977="Defaut GE &amp; POWER Cabinet","PASSIVE",
U1977="Sharing","PASSIVE",
U1977="Sites strategiques &amp; DataCenter","PASSIVE",
U1977="Exclu","Exclu",
U1977="SAT","ACTIVE",
U1977="SPARE-ISSUE","SPARE-ISSUE",
U1977="Fiber CAmtel","ACTIVE",
U1977="Fiber AOF","ACTIVE",
U1977="Projet OCM (HUAWEI)","PLANNED WORKS",
U1977="Projet OCM (NOKIA)","PLANNED WORKS",
U1977="ACCESS-ISSUE","ACCESS-ISSUE",
U1977="Projet OCM (ZTE, NOKIA, autres projets)","PLANNED WORKS",
U1977="No root CAuse","No root cause",
U1977="ODU HS","ACTIVE",
U1977="IP &amp; VLAN","ACTIVE",
U1977="Warehouse HUAWEI","SPARE-ISSUE",
U1977="SPARE-HS","SPARE-ISSUE",
U1977="Power Telco","ACTIVE",U1977="no impacts","no impacts"
),"")</f>
        <v/>
      </c>
      <c r="W1977" s="102"/>
      <c r="X1977" s="102"/>
      <c r="Y1977" s="102"/>
      <c r="Z1977" s="102"/>
      <c r="AA1977" s="102"/>
      <c r="AB1977" s="104" t="s">
        <v>5423</v>
      </c>
      <c r="AC1977" s="9"/>
      <c r="AD1977" s="9"/>
      <c r="AE1977" s="7" t="s">
        <v>5423</v>
      </c>
      <c r="AF1977" s="6"/>
      <c r="AG1977" s="7"/>
      <c r="AH1977" s="3" t="s">
        <v>5423</v>
      </c>
      <c r="AI1977" s="18" t="s">
        <v>5423</v>
      </c>
      <c r="AJ1977" s="18" t="s">
        <v>5423</v>
      </c>
      <c r="AK1977" s="18" t="s">
        <v>5423</v>
      </c>
      <c r="AL1977" s="18" t="s">
        <v>5423</v>
      </c>
      <c r="AM1977" s="18" t="s">
        <v>5423</v>
      </c>
      <c r="AN1977" s="18" t="s">
        <v>5423</v>
      </c>
      <c r="AO1977" s="18" t="s">
        <v>5423</v>
      </c>
      <c r="AP1977" s="18" t="s">
        <v>5423</v>
      </c>
      <c r="AQ1977" s="18" t="s">
        <v>5423</v>
      </c>
      <c r="AR1977" s="18" t="s">
        <v>5423</v>
      </c>
      <c r="AS1977" s="18" t="s">
        <v>5423</v>
      </c>
      <c r="AT1977" s="18" t="s">
        <v>5423</v>
      </c>
      <c r="AU1977" s="9" t="s">
        <v>5423</v>
      </c>
      <c r="AV1977" s="14"/>
      <c r="AW1977" s="14" t="s">
        <v>5423</v>
      </c>
      <c r="AX1977" s="14" t="str">
        <f>_xlfn.XLOOKUP(B1977,'[4]cell downs 18042026 17h'!$B:$B,'[4]cell downs 18042026 17h'!$B:$B,"")</f>
        <v/>
      </c>
      <c r="AY1977" s="14" t="str">
        <f>_xlfn.XLOOKUP(B1977,'[5]Cells Huawei 19042026 15h'!$B:$B,'[5]Cells Huawei 19042026 15h'!$B:$B,"")</f>
        <v/>
      </c>
      <c r="AZ1977" s="105" t="str">
        <f>_xlfn.XLOOKUP(B1977,'INCIDENT-04-23-2026'!E:E,'INCIDENT-04-23-2026'!F:F,"")</f>
        <v/>
      </c>
      <c r="BA1977" s="105" t="str">
        <f>_xlfn.XLOOKUP(B1977,'[6]Eneo 17H'!$C:$C,'[6]Eneo 17H'!$I:$I,"")</f>
        <v/>
      </c>
      <c r="BB1977" s="105" t="str">
        <f>_xlfn.XLOOKUP(B1977,[8]ALL!$B:$B,[8]ALL!$M:$M,"")</f>
        <v/>
      </c>
      <c r="BC1977" s="105" t="str">
        <f>_xlfn.XLOOKUP(B1977,'[6]Eneo 17H'!$C:$C,'[6]Eneo 17H'!$I:$I,"")</f>
        <v/>
      </c>
      <c r="BD1977" s="105" t="str">
        <f>_xlfn.XLOOKUP(B1977,'[7]Eneo 12H'!$C:$C,'[7]Eneo 12H'!$I:$I,"")</f>
        <v/>
      </c>
      <c r="BE1977" s="105" t="s">
        <v>5423</v>
      </c>
    </row>
    <row r="1978" spans="1:57" hidden="1" x14ac:dyDescent="0.3">
      <c r="A1978" s="1" t="s">
        <v>3581</v>
      </c>
      <c r="B1978" s="8" t="s">
        <v>3582</v>
      </c>
      <c r="C1978" s="3" t="str">
        <f>_xlfn.XLOOKUP(B1978,'[1]daily break down'!$D:$D,'[1]daily break down'!$E:$E,"")</f>
        <v>CENTRE</v>
      </c>
      <c r="D1978" s="1" t="s">
        <v>11</v>
      </c>
      <c r="E1978" s="1" t="s">
        <v>318</v>
      </c>
      <c r="F1978" s="3" t="s">
        <v>69</v>
      </c>
      <c r="G1978" s="1" t="s">
        <v>3583</v>
      </c>
      <c r="H1978" s="27" t="str">
        <f>_xlfn.XLOOKUP(B1978,[2]CALCULATION!$B:$B,[2]CALCULATION!$H:$H,"")</f>
        <v>ZTE</v>
      </c>
      <c r="I1978" s="23">
        <v>0</v>
      </c>
      <c r="J1978" s="23">
        <v>0</v>
      </c>
      <c r="K1978" s="23">
        <v>0</v>
      </c>
      <c r="L1978" s="23">
        <v>0</v>
      </c>
      <c r="M1978" s="23">
        <v>0</v>
      </c>
      <c r="N1978" s="23">
        <v>0</v>
      </c>
      <c r="O1978" s="23">
        <v>0</v>
      </c>
      <c r="P1978" s="103" t="s">
        <v>6554</v>
      </c>
      <c r="Q1978" s="36" t="s">
        <v>5796</v>
      </c>
      <c r="R1978" s="36"/>
      <c r="S1978" s="35" t="str" cm="1">
        <f t="array" ref="S1978">IFERROR(_xlfn.IFS(
U1978="MPR ISSUE","PDH",
U1978="BSS Hardware Issue","BSS",
U1978="Sites strategiques, MLL, Pylone, etc.","ENVTECH",
U1978="AKTIVCO DEFAUT GE &amp; POWER Cabinet","AKTIVCO",
U1978="AKTIVCO Coupure ENEO &amp; Baisse de tension","AKTIVCO GRID ONLY",
U1978="Coupure ENEO &amp; Baisse de tension","IHS GRID ONLY",
U1978="Defaut GE &amp; POWER Cabinet","IHS",
U1978="Sharing","Partners",
U1978="Sites strategiques &amp; DataCenter","SST &amp; DC",
U1978="Exclu","Exclu",
U1978="SAT","SAT",
U1978="SPARE-ISSUE","SPARE-ISSUE",
U1978="Fiber CAmtel","TRANS_FO_CAMTEL",
U1978="Fiber AOF","Fiber AOF",
U1978="Projet OCM (HUAWEI)","TRAVAUX-HUAWEI",
U1978="Projet OCM (NOKIA)","TRAVAUX-NOKIA",
U1978="ACCESS-ISSUE","ACCESS-ISSUE",
U1978="Projet OCM (ZTE, NOKIA, autres projets)","TRAVAUX OCM",
U1978="No root CAuse","No root cause",
U1978="ODU HS","PDH",
U1978="IP &amp; VLAN","PDH",
U1978="Warehouse HUAWEI","SPARE-ISSUE",
U1978="SPARE-HS","SPARE-ISSUE",
U1978="Power Telco","BSS",U1978="no impacts","no impacts"
),"")</f>
        <v/>
      </c>
      <c r="T1978" s="35" t="str" cm="1">
        <f t="array" ref="T1978">IFERROR(_xlfn.IFS(
U1978="MPR ISSUE","TX ISSUE",
U1978="BSS Hardware Issue","RAN ISSUE",
U1978="Sites strategiques, MLL, Pylone, etc.","ENVTECH",
U1978="AKTIVCO DEFAUT GE &amp; POWER Cabinet","POWER ISSUE",
U1978="AKTIVCO Coupure ENEO &amp; Baisse de tension","POWER ISSUE",
U1978="Coupure ENEO &amp; Baisse de tension","POWER ISSUE",
U1978="Defaut GE &amp; POWER Cabinet","POWER ISSUE",
U1978="Sharing","POWER ISSUE",
U1978="Sites strategiques &amp; DataCenter","POWER ISSUE",
U1978="Exclu","Exclu",
U1978="SAT","TX ISSUE",
U1978="SPARE-ISSUE","SPARE-ISSUE",
U1978="Fiber CAmtel","TX ISSUE",
U1978="Fiber AOF","TX ISSUE",
U1978="Projet OCM (HUAWEI)","TRAVAUX-HUAWEI",
U1978="Projet OCM (NOKIA)","TRAVAUX -NOKIA",
U1978="ACCESS-ISSUE","ACCESS-ISSUE",
U1978="Projet OCM (ZTE, NOKIA, autres projets)","TRAVAUX OCM",
U1978="No root CAuse","No root cause",
U1978="ODU HS","TX ISSUE",
U1978="IP &amp; VLAN","TX ISSUE",
U1978="Warehouse HUAWEI","SPARE-ISSUE",
U1978="SPARE-HS","SPARE-ISSUE",
U1978="Power Telco","RAN ISSUE",U1978="no impacts","no impacts"
),"")</f>
        <v/>
      </c>
      <c r="U1978" s="28"/>
      <c r="V1978" s="35" t="str" cm="1">
        <f t="array" ref="V1978">IFERROR(_xlfn.IFS(
U1978="MPR ISSUE","ACTIVE",
U1978="BSS Hardware Issue","ACTIVE",
U1978="Sites strategiques, MLL, Pylone, etc.","PASSIVE",
U1978="AKTIVCO DEFAUT GE &amp; POWER Cabinet","PASSIVE",
U1978="AKTIVCO Coupure ENEO &amp; Baisse de tension","PASSIVE",
U1978="Coupure ENEO &amp; Baisse de tension","PASSIVE",
U1978="Defaut GE &amp; POWER Cabinet","PASSIVE",
U1978="Sharing","PASSIVE",
U1978="Sites strategiques &amp; DataCenter","PASSIVE",
U1978="Exclu","Exclu",
U1978="SAT","ACTIVE",
U1978="SPARE-ISSUE","SPARE-ISSUE",
U1978="Fiber CAmtel","ACTIVE",
U1978="Fiber AOF","ACTIVE",
U1978="Projet OCM (HUAWEI)","PLANNED WORKS",
U1978="Projet OCM (NOKIA)","PLANNED WORKS",
U1978="ACCESS-ISSUE","ACCESS-ISSUE",
U1978="Projet OCM (ZTE, NOKIA, autres projets)","PLANNED WORKS",
U1978="No root CAuse","No root cause",
U1978="ODU HS","ACTIVE",
U1978="IP &amp; VLAN","ACTIVE",
U1978="Warehouse HUAWEI","SPARE-ISSUE",
U1978="SPARE-HS","SPARE-ISSUE",
U1978="Power Telco","ACTIVE",U1978="no impacts","no impacts"
),"")</f>
        <v/>
      </c>
      <c r="W1978" s="102"/>
      <c r="X1978" s="102"/>
      <c r="Y1978" s="102"/>
      <c r="Z1978" s="102"/>
      <c r="AA1978" s="102"/>
      <c r="AB1978" s="104" t="s">
        <v>5423</v>
      </c>
      <c r="AC1978" s="9"/>
      <c r="AD1978" s="9"/>
      <c r="AE1978" s="7" t="s">
        <v>5423</v>
      </c>
      <c r="AF1978" s="6"/>
      <c r="AG1978" s="7"/>
      <c r="AH1978" s="3" t="s">
        <v>5423</v>
      </c>
      <c r="AI1978" s="18" t="s">
        <v>5423</v>
      </c>
      <c r="AJ1978" s="18" t="s">
        <v>5423</v>
      </c>
      <c r="AK1978" s="18" t="s">
        <v>5423</v>
      </c>
      <c r="AL1978" s="18" t="s">
        <v>5423</v>
      </c>
      <c r="AM1978" s="18" t="s">
        <v>5423</v>
      </c>
      <c r="AN1978" s="18" t="s">
        <v>5423</v>
      </c>
      <c r="AO1978" s="18" t="s">
        <v>5423</v>
      </c>
      <c r="AP1978" s="18" t="s">
        <v>5423</v>
      </c>
      <c r="AQ1978" s="18" t="s">
        <v>5423</v>
      </c>
      <c r="AR1978" s="18" t="s">
        <v>5423</v>
      </c>
      <c r="AS1978" s="18" t="s">
        <v>5423</v>
      </c>
      <c r="AT1978" s="18" t="s">
        <v>5423</v>
      </c>
      <c r="AU1978" s="9" t="s">
        <v>5423</v>
      </c>
      <c r="AV1978" s="14"/>
      <c r="AW1978" s="14" t="s">
        <v>5423</v>
      </c>
      <c r="AX1978" s="14" t="str">
        <f>_xlfn.XLOOKUP(B1978,'[4]cell downs 18042026 17h'!$B:$B,'[4]cell downs 18042026 17h'!$B:$B,"")</f>
        <v/>
      </c>
      <c r="AY1978" s="14" t="str">
        <f>_xlfn.XLOOKUP(B1978,'[5]Cells Huawei 19042026 15h'!$B:$B,'[5]Cells Huawei 19042026 15h'!$B:$B,"")</f>
        <v/>
      </c>
      <c r="AZ1978" s="105" t="str">
        <f>_xlfn.XLOOKUP(B1978,'INCIDENT-04-23-2026'!E:E,'INCIDENT-04-23-2026'!F:F,"")</f>
        <v/>
      </c>
      <c r="BA1978" s="105" t="str">
        <f>_xlfn.XLOOKUP(B1978,'[6]Eneo 17H'!$C:$C,'[6]Eneo 17H'!$I:$I,"")</f>
        <v/>
      </c>
      <c r="BB1978" s="105" t="str">
        <f>_xlfn.XLOOKUP(B1978,[8]ALL!$B:$B,[8]ALL!$M:$M,"")</f>
        <v/>
      </c>
      <c r="BC1978" s="105" t="str">
        <f>_xlfn.XLOOKUP(B1978,'[6]Eneo 17H'!$C:$C,'[6]Eneo 17H'!$I:$I,"")</f>
        <v/>
      </c>
      <c r="BD1978" s="105" t="str">
        <f>_xlfn.XLOOKUP(B1978,'[7]Eneo 12H'!$C:$C,'[7]Eneo 12H'!$I:$I,"")</f>
        <v/>
      </c>
      <c r="BE1978" s="105" t="s">
        <v>5423</v>
      </c>
    </row>
    <row r="1979" spans="1:57" hidden="1" x14ac:dyDescent="0.3">
      <c r="A1979" s="1" t="s">
        <v>3584</v>
      </c>
      <c r="B1979" s="8" t="s">
        <v>3585</v>
      </c>
      <c r="C1979" s="3" t="str">
        <f>_xlfn.XLOOKUP(B1979,'[1]daily break down'!$D:$D,'[1]daily break down'!$E:$E,"")</f>
        <v>CENTRE</v>
      </c>
      <c r="D1979" s="1" t="s">
        <v>11</v>
      </c>
      <c r="E1979" s="1" t="s">
        <v>237</v>
      </c>
      <c r="F1979" s="3" t="s">
        <v>226</v>
      </c>
      <c r="G1979" s="1" t="s">
        <v>3586</v>
      </c>
      <c r="H1979" s="27" t="str">
        <f>_xlfn.XLOOKUP(B1979,[2]CALCULATION!$B:$B,[2]CALCULATION!$H:$H,"")</f>
        <v>ZTE</v>
      </c>
      <c r="I1979" s="23">
        <v>0</v>
      </c>
      <c r="J1979" s="23">
        <v>0</v>
      </c>
      <c r="K1979" s="23">
        <v>0</v>
      </c>
      <c r="L1979" s="23">
        <v>0</v>
      </c>
      <c r="M1979" s="23">
        <v>0</v>
      </c>
      <c r="N1979" s="23">
        <v>0</v>
      </c>
      <c r="O1979" s="23">
        <v>0</v>
      </c>
      <c r="P1979" s="103" t="s">
        <v>6554</v>
      </c>
      <c r="Q1979" s="36" t="s">
        <v>5796</v>
      </c>
      <c r="R1979" s="36"/>
      <c r="S1979" s="35" t="str" cm="1">
        <f t="array" ref="S1979">IFERROR(_xlfn.IFS(
U1979="MPR ISSUE","PDH",
U1979="BSS Hardware Issue","BSS",
U1979="Sites strategiques, MLL, Pylone, etc.","ENVTECH",
U1979="AKTIVCO DEFAUT GE &amp; POWER Cabinet","AKTIVCO",
U1979="AKTIVCO Coupure ENEO &amp; Baisse de tension","AKTIVCO GRID ONLY",
U1979="Coupure ENEO &amp; Baisse de tension","IHS GRID ONLY",
U1979="Defaut GE &amp; POWER Cabinet","IHS",
U1979="Sharing","Partners",
U1979="Sites strategiques &amp; DataCenter","SST &amp; DC",
U1979="Exclu","Exclu",
U1979="SAT","SAT",
U1979="SPARE-ISSUE","SPARE-ISSUE",
U1979="Fiber CAmtel","TRANS_FO_CAMTEL",
U1979="Fiber AOF","Fiber AOF",
U1979="Projet OCM (HUAWEI)","TRAVAUX-HUAWEI",
U1979="Projet OCM (NOKIA)","TRAVAUX-NOKIA",
U1979="ACCESS-ISSUE","ACCESS-ISSUE",
U1979="Projet OCM (ZTE, NOKIA, autres projets)","TRAVAUX OCM",
U1979="No root CAuse","No root cause",
U1979="ODU HS","PDH",
U1979="IP &amp; VLAN","PDH",
U1979="Warehouse HUAWEI","SPARE-ISSUE",
U1979="SPARE-HS","SPARE-ISSUE",
U1979="Power Telco","BSS",U1979="no impacts","no impacts"
),"")</f>
        <v/>
      </c>
      <c r="T1979" s="35" t="str" cm="1">
        <f t="array" ref="T1979">IFERROR(_xlfn.IFS(
U1979="MPR ISSUE","TX ISSUE",
U1979="BSS Hardware Issue","RAN ISSUE",
U1979="Sites strategiques, MLL, Pylone, etc.","ENVTECH",
U1979="AKTIVCO DEFAUT GE &amp; POWER Cabinet","POWER ISSUE",
U1979="AKTIVCO Coupure ENEO &amp; Baisse de tension","POWER ISSUE",
U1979="Coupure ENEO &amp; Baisse de tension","POWER ISSUE",
U1979="Defaut GE &amp; POWER Cabinet","POWER ISSUE",
U1979="Sharing","POWER ISSUE",
U1979="Sites strategiques &amp; DataCenter","POWER ISSUE",
U1979="Exclu","Exclu",
U1979="SAT","TX ISSUE",
U1979="SPARE-ISSUE","SPARE-ISSUE",
U1979="Fiber CAmtel","TX ISSUE",
U1979="Fiber AOF","TX ISSUE",
U1979="Projet OCM (HUAWEI)","TRAVAUX-HUAWEI",
U1979="Projet OCM (NOKIA)","TRAVAUX -NOKIA",
U1979="ACCESS-ISSUE","ACCESS-ISSUE",
U1979="Projet OCM (ZTE, NOKIA, autres projets)","TRAVAUX OCM",
U1979="No root CAuse","No root cause",
U1979="ODU HS","TX ISSUE",
U1979="IP &amp; VLAN","TX ISSUE",
U1979="Warehouse HUAWEI","SPARE-ISSUE",
U1979="SPARE-HS","SPARE-ISSUE",
U1979="Power Telco","RAN ISSUE",U1979="no impacts","no impacts"
),"")</f>
        <v/>
      </c>
      <c r="U1979" s="28"/>
      <c r="V1979" s="35" t="str" cm="1">
        <f t="array" ref="V1979">IFERROR(_xlfn.IFS(
U1979="MPR ISSUE","ACTIVE",
U1979="BSS Hardware Issue","ACTIVE",
U1979="Sites strategiques, MLL, Pylone, etc.","PASSIVE",
U1979="AKTIVCO DEFAUT GE &amp; POWER Cabinet","PASSIVE",
U1979="AKTIVCO Coupure ENEO &amp; Baisse de tension","PASSIVE",
U1979="Coupure ENEO &amp; Baisse de tension","PASSIVE",
U1979="Defaut GE &amp; POWER Cabinet","PASSIVE",
U1979="Sharing","PASSIVE",
U1979="Sites strategiques &amp; DataCenter","PASSIVE",
U1979="Exclu","Exclu",
U1979="SAT","ACTIVE",
U1979="SPARE-ISSUE","SPARE-ISSUE",
U1979="Fiber CAmtel","ACTIVE",
U1979="Fiber AOF","ACTIVE",
U1979="Projet OCM (HUAWEI)","PLANNED WORKS",
U1979="Projet OCM (NOKIA)","PLANNED WORKS",
U1979="ACCESS-ISSUE","ACCESS-ISSUE",
U1979="Projet OCM (ZTE, NOKIA, autres projets)","PLANNED WORKS",
U1979="No root CAuse","No root cause",
U1979="ODU HS","ACTIVE",
U1979="IP &amp; VLAN","ACTIVE",
U1979="Warehouse HUAWEI","SPARE-ISSUE",
U1979="SPARE-HS","SPARE-ISSUE",
U1979="Power Telco","ACTIVE",U1979="no impacts","no impacts"
),"")</f>
        <v/>
      </c>
      <c r="W1979" s="102"/>
      <c r="X1979" s="102"/>
      <c r="Y1979" s="102"/>
      <c r="Z1979" s="102"/>
      <c r="AA1979" s="102"/>
      <c r="AB1979" s="104" t="s">
        <v>5423</v>
      </c>
      <c r="AC1979" s="9"/>
      <c r="AD1979" s="9"/>
      <c r="AE1979" s="7" t="s">
        <v>5423</v>
      </c>
      <c r="AF1979" s="6"/>
      <c r="AG1979" s="7"/>
      <c r="AH1979" s="3" t="s">
        <v>5423</v>
      </c>
      <c r="AI1979" s="18" t="s">
        <v>5423</v>
      </c>
      <c r="AJ1979" s="18" t="s">
        <v>5423</v>
      </c>
      <c r="AK1979" s="18" t="s">
        <v>5423</v>
      </c>
      <c r="AL1979" s="18" t="s">
        <v>5423</v>
      </c>
      <c r="AM1979" s="18" t="s">
        <v>5423</v>
      </c>
      <c r="AN1979" s="18" t="s">
        <v>5423</v>
      </c>
      <c r="AO1979" s="18" t="s">
        <v>5423</v>
      </c>
      <c r="AP1979" s="18" t="s">
        <v>5423</v>
      </c>
      <c r="AQ1979" s="18" t="s">
        <v>5423</v>
      </c>
      <c r="AR1979" s="18" t="s">
        <v>5423</v>
      </c>
      <c r="AS1979" s="18" t="s">
        <v>5423</v>
      </c>
      <c r="AT1979" s="18" t="s">
        <v>5423</v>
      </c>
      <c r="AU1979" s="9" t="s">
        <v>5423</v>
      </c>
      <c r="AV1979" s="14"/>
      <c r="AW1979" s="14" t="s">
        <v>5423</v>
      </c>
      <c r="AX1979" s="14" t="str">
        <f>_xlfn.XLOOKUP(B1979,'[4]cell downs 18042026 17h'!$B:$B,'[4]cell downs 18042026 17h'!$B:$B,"")</f>
        <v/>
      </c>
      <c r="AY1979" s="14" t="str">
        <f>_xlfn.XLOOKUP(B1979,'[5]Cells Huawei 19042026 15h'!$B:$B,'[5]Cells Huawei 19042026 15h'!$B:$B,"")</f>
        <v/>
      </c>
      <c r="AZ1979" s="105" t="str">
        <f>_xlfn.XLOOKUP(B1979,'INCIDENT-04-23-2026'!E:E,'INCIDENT-04-23-2026'!F:F,"")</f>
        <v/>
      </c>
      <c r="BA1979" s="105" t="str">
        <f>_xlfn.XLOOKUP(B1979,'[6]Eneo 17H'!$C:$C,'[6]Eneo 17H'!$I:$I,"")</f>
        <v/>
      </c>
      <c r="BB1979" s="105" t="str">
        <f>_xlfn.XLOOKUP(B1979,[8]ALL!$B:$B,[8]ALL!$M:$M,"")</f>
        <v/>
      </c>
      <c r="BC1979" s="105" t="str">
        <f>_xlfn.XLOOKUP(B1979,'[6]Eneo 17H'!$C:$C,'[6]Eneo 17H'!$I:$I,"")</f>
        <v/>
      </c>
      <c r="BD1979" s="105" t="str">
        <f>_xlfn.XLOOKUP(B1979,'[7]Eneo 12H'!$C:$C,'[7]Eneo 12H'!$I:$I,"")</f>
        <v/>
      </c>
      <c r="BE1979" s="105" t="s">
        <v>5423</v>
      </c>
    </row>
    <row r="1980" spans="1:57" hidden="1" x14ac:dyDescent="0.3">
      <c r="A1980" s="2" t="s">
        <v>3587</v>
      </c>
      <c r="B1980" s="8" t="s">
        <v>3588</v>
      </c>
      <c r="C1980" s="3" t="str">
        <f>_xlfn.XLOOKUP(B1980,'[1]daily break down'!$D:$D,'[1]daily break down'!$E:$E,"")</f>
        <v>CENTRE</v>
      </c>
      <c r="D1980" s="1" t="s">
        <v>11</v>
      </c>
      <c r="E1980" s="1" t="s">
        <v>12</v>
      </c>
      <c r="F1980" s="3" t="s">
        <v>226</v>
      </c>
      <c r="G1980" s="1" t="s">
        <v>3587</v>
      </c>
      <c r="H1980" s="27" t="str">
        <f>_xlfn.XLOOKUP(B1980,[2]CALCULATION!$B:$B,[2]CALCULATION!$H:$H,"")</f>
        <v>ZTE</v>
      </c>
      <c r="I1980" s="23">
        <v>0</v>
      </c>
      <c r="J1980" s="23">
        <v>0</v>
      </c>
      <c r="K1980" s="23">
        <v>0</v>
      </c>
      <c r="L1980" s="23">
        <v>0</v>
      </c>
      <c r="M1980" s="23">
        <v>0</v>
      </c>
      <c r="N1980" s="23">
        <v>0</v>
      </c>
      <c r="O1980" s="23">
        <v>0</v>
      </c>
      <c r="P1980" s="103" t="s">
        <v>6554</v>
      </c>
      <c r="Q1980" s="36" t="s">
        <v>5796</v>
      </c>
      <c r="R1980" s="36"/>
      <c r="S1980" s="35" t="str" cm="1">
        <f t="array" ref="S1980">IFERROR(_xlfn.IFS(
U1980="MPR ISSUE","PDH",
U1980="BSS Hardware Issue","BSS",
U1980="Sites strategiques, MLL, Pylone, etc.","ENVTECH",
U1980="AKTIVCO DEFAUT GE &amp; POWER Cabinet","AKTIVCO",
U1980="AKTIVCO Coupure ENEO &amp; Baisse de tension","AKTIVCO GRID ONLY",
U1980="Coupure ENEO &amp; Baisse de tension","IHS GRID ONLY",
U1980="Defaut GE &amp; POWER Cabinet","IHS",
U1980="Sharing","Partners",
U1980="Sites strategiques &amp; DataCenter","SST &amp; DC",
U1980="Exclu","Exclu",
U1980="SAT","SAT",
U1980="SPARE-ISSUE","SPARE-ISSUE",
U1980="Fiber CAmtel","TRANS_FO_CAMTEL",
U1980="Fiber AOF","Fiber AOF",
U1980="Projet OCM (HUAWEI)","TRAVAUX-HUAWEI",
U1980="Projet OCM (NOKIA)","TRAVAUX-NOKIA",
U1980="ACCESS-ISSUE","ACCESS-ISSUE",
U1980="Projet OCM (ZTE, NOKIA, autres projets)","TRAVAUX OCM",
U1980="No root CAuse","No root cause",
U1980="ODU HS","PDH",
U1980="IP &amp; VLAN","PDH",
U1980="Warehouse HUAWEI","SPARE-ISSUE",
U1980="SPARE-HS","SPARE-ISSUE",
U1980="Power Telco","BSS",U1980="no impacts","no impacts"
),"")</f>
        <v/>
      </c>
      <c r="T1980" s="35" t="str" cm="1">
        <f t="array" ref="T1980">IFERROR(_xlfn.IFS(
U1980="MPR ISSUE","TX ISSUE",
U1980="BSS Hardware Issue","RAN ISSUE",
U1980="Sites strategiques, MLL, Pylone, etc.","ENVTECH",
U1980="AKTIVCO DEFAUT GE &amp; POWER Cabinet","POWER ISSUE",
U1980="AKTIVCO Coupure ENEO &amp; Baisse de tension","POWER ISSUE",
U1980="Coupure ENEO &amp; Baisse de tension","POWER ISSUE",
U1980="Defaut GE &amp; POWER Cabinet","POWER ISSUE",
U1980="Sharing","POWER ISSUE",
U1980="Sites strategiques &amp; DataCenter","POWER ISSUE",
U1980="Exclu","Exclu",
U1980="SAT","TX ISSUE",
U1980="SPARE-ISSUE","SPARE-ISSUE",
U1980="Fiber CAmtel","TX ISSUE",
U1980="Fiber AOF","TX ISSUE",
U1980="Projet OCM (HUAWEI)","TRAVAUX-HUAWEI",
U1980="Projet OCM (NOKIA)","TRAVAUX -NOKIA",
U1980="ACCESS-ISSUE","ACCESS-ISSUE",
U1980="Projet OCM (ZTE, NOKIA, autres projets)","TRAVAUX OCM",
U1980="No root CAuse","No root cause",
U1980="ODU HS","TX ISSUE",
U1980="IP &amp; VLAN","TX ISSUE",
U1980="Warehouse HUAWEI","SPARE-ISSUE",
U1980="SPARE-HS","SPARE-ISSUE",
U1980="Power Telco","RAN ISSUE",U1980="no impacts","no impacts"
),"")</f>
        <v/>
      </c>
      <c r="U1980" s="28"/>
      <c r="V1980" s="35" t="str" cm="1">
        <f t="array" ref="V1980">IFERROR(_xlfn.IFS(
U1980="MPR ISSUE","ACTIVE",
U1980="BSS Hardware Issue","ACTIVE",
U1980="Sites strategiques, MLL, Pylone, etc.","PASSIVE",
U1980="AKTIVCO DEFAUT GE &amp; POWER Cabinet","PASSIVE",
U1980="AKTIVCO Coupure ENEO &amp; Baisse de tension","PASSIVE",
U1980="Coupure ENEO &amp; Baisse de tension","PASSIVE",
U1980="Defaut GE &amp; POWER Cabinet","PASSIVE",
U1980="Sharing","PASSIVE",
U1980="Sites strategiques &amp; DataCenter","PASSIVE",
U1980="Exclu","Exclu",
U1980="SAT","ACTIVE",
U1980="SPARE-ISSUE","SPARE-ISSUE",
U1980="Fiber CAmtel","ACTIVE",
U1980="Fiber AOF","ACTIVE",
U1980="Projet OCM (HUAWEI)","PLANNED WORKS",
U1980="Projet OCM (NOKIA)","PLANNED WORKS",
U1980="ACCESS-ISSUE","ACCESS-ISSUE",
U1980="Projet OCM (ZTE, NOKIA, autres projets)","PLANNED WORKS",
U1980="No root CAuse","No root cause",
U1980="ODU HS","ACTIVE",
U1980="IP &amp; VLAN","ACTIVE",
U1980="Warehouse HUAWEI","SPARE-ISSUE",
U1980="SPARE-HS","SPARE-ISSUE",
U1980="Power Telco","ACTIVE",U1980="no impacts","no impacts"
),"")</f>
        <v/>
      </c>
      <c r="W1980" s="102"/>
      <c r="X1980" s="102"/>
      <c r="Y1980" s="102"/>
      <c r="Z1980" s="102"/>
      <c r="AA1980" s="102"/>
      <c r="AB1980" s="104" t="s">
        <v>5423</v>
      </c>
      <c r="AC1980" s="9"/>
      <c r="AD1980" s="9"/>
      <c r="AE1980" s="7" t="s">
        <v>5423</v>
      </c>
      <c r="AF1980" s="6"/>
      <c r="AG1980" s="7"/>
      <c r="AH1980" s="3" t="s">
        <v>5423</v>
      </c>
      <c r="AI1980" s="18" t="s">
        <v>5423</v>
      </c>
      <c r="AJ1980" s="18" t="s">
        <v>5423</v>
      </c>
      <c r="AK1980" s="18" t="s">
        <v>5423</v>
      </c>
      <c r="AL1980" s="18" t="s">
        <v>5423</v>
      </c>
      <c r="AM1980" s="18" t="s">
        <v>5423</v>
      </c>
      <c r="AN1980" s="18" t="s">
        <v>5423</v>
      </c>
      <c r="AO1980" s="18" t="s">
        <v>5423</v>
      </c>
      <c r="AP1980" s="18" t="s">
        <v>5423</v>
      </c>
      <c r="AQ1980" s="18" t="s">
        <v>5423</v>
      </c>
      <c r="AR1980" s="18" t="s">
        <v>5423</v>
      </c>
      <c r="AS1980" s="18" t="s">
        <v>5423</v>
      </c>
      <c r="AT1980" s="18" t="s">
        <v>5423</v>
      </c>
      <c r="AU1980" s="9" t="s">
        <v>5423</v>
      </c>
      <c r="AV1980" s="14"/>
      <c r="AW1980" s="14" t="s">
        <v>5423</v>
      </c>
      <c r="AX1980" s="14" t="str">
        <f>_xlfn.XLOOKUP(B1980,'[4]cell downs 18042026 17h'!$B:$B,'[4]cell downs 18042026 17h'!$B:$B,"")</f>
        <v/>
      </c>
      <c r="AY1980" s="14" t="str">
        <f>_xlfn.XLOOKUP(B1980,'[5]Cells Huawei 19042026 15h'!$B:$B,'[5]Cells Huawei 19042026 15h'!$B:$B,"")</f>
        <v/>
      </c>
      <c r="AZ1980" s="105" t="str">
        <f>_xlfn.XLOOKUP(B1980,'INCIDENT-04-23-2026'!E:E,'INCIDENT-04-23-2026'!F:F,"")</f>
        <v/>
      </c>
      <c r="BA1980" s="105" t="str">
        <f>_xlfn.XLOOKUP(B1980,'[6]Eneo 17H'!$C:$C,'[6]Eneo 17H'!$I:$I,"")</f>
        <v/>
      </c>
      <c r="BB1980" s="105" t="str">
        <f>_xlfn.XLOOKUP(B1980,[8]ALL!$B:$B,[8]ALL!$M:$M,"")</f>
        <v/>
      </c>
      <c r="BC1980" s="105" t="str">
        <f>_xlfn.XLOOKUP(B1980,'[6]Eneo 17H'!$C:$C,'[6]Eneo 17H'!$I:$I,"")</f>
        <v/>
      </c>
      <c r="BD1980" s="105" t="str">
        <f>_xlfn.XLOOKUP(B1980,'[7]Eneo 12H'!$C:$C,'[7]Eneo 12H'!$I:$I,"")</f>
        <v/>
      </c>
      <c r="BE1980" s="105" t="s">
        <v>5423</v>
      </c>
    </row>
    <row r="1981" spans="1:57" hidden="1" x14ac:dyDescent="0.3">
      <c r="A1981" s="1" t="s">
        <v>3589</v>
      </c>
      <c r="B1981" s="8" t="s">
        <v>3590</v>
      </c>
      <c r="C1981" s="3" t="str">
        <f>_xlfn.XLOOKUP(B1981,'[1]daily break down'!$D:$D,'[1]daily break down'!$E:$E,"")</f>
        <v>CENTRE</v>
      </c>
      <c r="D1981" s="1" t="s">
        <v>11</v>
      </c>
      <c r="E1981" s="1" t="s">
        <v>12</v>
      </c>
      <c r="F1981" s="3" t="s">
        <v>226</v>
      </c>
      <c r="G1981" s="1" t="s">
        <v>3589</v>
      </c>
      <c r="H1981" s="27" t="str">
        <f>_xlfn.XLOOKUP(B1981,[2]CALCULATION!$B:$B,[2]CALCULATION!$H:$H,"")</f>
        <v>ZTE</v>
      </c>
      <c r="I1981" s="23">
        <v>0</v>
      </c>
      <c r="J1981" s="23">
        <v>0</v>
      </c>
      <c r="K1981" s="23">
        <v>0</v>
      </c>
      <c r="L1981" s="23">
        <v>0</v>
      </c>
      <c r="M1981" s="23">
        <v>0</v>
      </c>
      <c r="N1981" s="23">
        <v>0</v>
      </c>
      <c r="O1981" s="23">
        <v>0</v>
      </c>
      <c r="P1981" s="103" t="s">
        <v>6554</v>
      </c>
      <c r="Q1981" s="36" t="s">
        <v>5796</v>
      </c>
      <c r="R1981" s="36"/>
      <c r="S1981" s="35" t="str" cm="1">
        <f t="array" ref="S1981">IFERROR(_xlfn.IFS(
U1981="MPR ISSUE","PDH",
U1981="BSS Hardware Issue","BSS",
U1981="Sites strategiques, MLL, Pylone, etc.","ENVTECH",
U1981="AKTIVCO DEFAUT GE &amp; POWER Cabinet","AKTIVCO",
U1981="AKTIVCO Coupure ENEO &amp; Baisse de tension","AKTIVCO GRID ONLY",
U1981="Coupure ENEO &amp; Baisse de tension","IHS GRID ONLY",
U1981="Defaut GE &amp; POWER Cabinet","IHS",
U1981="Sharing","Partners",
U1981="Sites strategiques &amp; DataCenter","SST &amp; DC",
U1981="Exclu","Exclu",
U1981="SAT","SAT",
U1981="SPARE-ISSUE","SPARE-ISSUE",
U1981="Fiber CAmtel","TRANS_FO_CAMTEL",
U1981="Fiber AOF","Fiber AOF",
U1981="Projet OCM (HUAWEI)","TRAVAUX-HUAWEI",
U1981="Projet OCM (NOKIA)","TRAVAUX-NOKIA",
U1981="ACCESS-ISSUE","ACCESS-ISSUE",
U1981="Projet OCM (ZTE, NOKIA, autres projets)","TRAVAUX OCM",
U1981="No root CAuse","No root cause",
U1981="ODU HS","PDH",
U1981="IP &amp; VLAN","PDH",
U1981="Warehouse HUAWEI","SPARE-ISSUE",
U1981="SPARE-HS","SPARE-ISSUE",
U1981="Power Telco","BSS",U1981="no impacts","no impacts"
),"")</f>
        <v/>
      </c>
      <c r="T1981" s="35" t="str" cm="1">
        <f t="array" ref="T1981">IFERROR(_xlfn.IFS(
U1981="MPR ISSUE","TX ISSUE",
U1981="BSS Hardware Issue","RAN ISSUE",
U1981="Sites strategiques, MLL, Pylone, etc.","ENVTECH",
U1981="AKTIVCO DEFAUT GE &amp; POWER Cabinet","POWER ISSUE",
U1981="AKTIVCO Coupure ENEO &amp; Baisse de tension","POWER ISSUE",
U1981="Coupure ENEO &amp; Baisse de tension","POWER ISSUE",
U1981="Defaut GE &amp; POWER Cabinet","POWER ISSUE",
U1981="Sharing","POWER ISSUE",
U1981="Sites strategiques &amp; DataCenter","POWER ISSUE",
U1981="Exclu","Exclu",
U1981="SAT","TX ISSUE",
U1981="SPARE-ISSUE","SPARE-ISSUE",
U1981="Fiber CAmtel","TX ISSUE",
U1981="Fiber AOF","TX ISSUE",
U1981="Projet OCM (HUAWEI)","TRAVAUX-HUAWEI",
U1981="Projet OCM (NOKIA)","TRAVAUX -NOKIA",
U1981="ACCESS-ISSUE","ACCESS-ISSUE",
U1981="Projet OCM (ZTE, NOKIA, autres projets)","TRAVAUX OCM",
U1981="No root CAuse","No root cause",
U1981="ODU HS","TX ISSUE",
U1981="IP &amp; VLAN","TX ISSUE",
U1981="Warehouse HUAWEI","SPARE-ISSUE",
U1981="SPARE-HS","SPARE-ISSUE",
U1981="Power Telco","RAN ISSUE",U1981="no impacts","no impacts"
),"")</f>
        <v/>
      </c>
      <c r="U1981" s="28"/>
      <c r="V1981" s="35" t="str" cm="1">
        <f t="array" ref="V1981">IFERROR(_xlfn.IFS(
U1981="MPR ISSUE","ACTIVE",
U1981="BSS Hardware Issue","ACTIVE",
U1981="Sites strategiques, MLL, Pylone, etc.","PASSIVE",
U1981="AKTIVCO DEFAUT GE &amp; POWER Cabinet","PASSIVE",
U1981="AKTIVCO Coupure ENEO &amp; Baisse de tension","PASSIVE",
U1981="Coupure ENEO &amp; Baisse de tension","PASSIVE",
U1981="Defaut GE &amp; POWER Cabinet","PASSIVE",
U1981="Sharing","PASSIVE",
U1981="Sites strategiques &amp; DataCenter","PASSIVE",
U1981="Exclu","Exclu",
U1981="SAT","ACTIVE",
U1981="SPARE-ISSUE","SPARE-ISSUE",
U1981="Fiber CAmtel","ACTIVE",
U1981="Fiber AOF","ACTIVE",
U1981="Projet OCM (HUAWEI)","PLANNED WORKS",
U1981="Projet OCM (NOKIA)","PLANNED WORKS",
U1981="ACCESS-ISSUE","ACCESS-ISSUE",
U1981="Projet OCM (ZTE, NOKIA, autres projets)","PLANNED WORKS",
U1981="No root CAuse","No root cause",
U1981="ODU HS","ACTIVE",
U1981="IP &amp; VLAN","ACTIVE",
U1981="Warehouse HUAWEI","SPARE-ISSUE",
U1981="SPARE-HS","SPARE-ISSUE",
U1981="Power Telco","ACTIVE",U1981="no impacts","no impacts"
),"")</f>
        <v/>
      </c>
      <c r="W1981" s="102"/>
      <c r="X1981" s="102"/>
      <c r="Y1981" s="102"/>
      <c r="Z1981" s="102"/>
      <c r="AA1981" s="102"/>
      <c r="AB1981" s="104" t="s">
        <v>5423</v>
      </c>
      <c r="AC1981" s="9"/>
      <c r="AD1981" s="9"/>
      <c r="AE1981" s="7" t="s">
        <v>5423</v>
      </c>
      <c r="AF1981" s="6"/>
      <c r="AG1981" s="7"/>
      <c r="AH1981" s="3" t="s">
        <v>5423</v>
      </c>
      <c r="AI1981" s="18" t="s">
        <v>5423</v>
      </c>
      <c r="AJ1981" s="18" t="s">
        <v>5423</v>
      </c>
      <c r="AK1981" s="18" t="s">
        <v>5423</v>
      </c>
      <c r="AL1981" s="18" t="s">
        <v>5423</v>
      </c>
      <c r="AM1981" s="18" t="s">
        <v>5423</v>
      </c>
      <c r="AN1981" s="18" t="s">
        <v>5423</v>
      </c>
      <c r="AO1981" s="18" t="s">
        <v>5423</v>
      </c>
      <c r="AP1981" s="18" t="s">
        <v>5423</v>
      </c>
      <c r="AQ1981" s="18" t="s">
        <v>5423</v>
      </c>
      <c r="AR1981" s="18" t="s">
        <v>5423</v>
      </c>
      <c r="AS1981" s="18" t="s">
        <v>5423</v>
      </c>
      <c r="AT1981" s="18" t="s">
        <v>5423</v>
      </c>
      <c r="AU1981" s="9" t="s">
        <v>5423</v>
      </c>
      <c r="AV1981" s="14"/>
      <c r="AW1981" s="14" t="s">
        <v>5423</v>
      </c>
      <c r="AX1981" s="14" t="str">
        <f>_xlfn.XLOOKUP(B1981,'[4]cell downs 18042026 17h'!$B:$B,'[4]cell downs 18042026 17h'!$B:$B,"")</f>
        <v/>
      </c>
      <c r="AY1981" s="14" t="str">
        <f>_xlfn.XLOOKUP(B1981,'[5]Cells Huawei 19042026 15h'!$B:$B,'[5]Cells Huawei 19042026 15h'!$B:$B,"")</f>
        <v/>
      </c>
      <c r="AZ1981" s="105" t="str">
        <f>_xlfn.XLOOKUP(B1981,'INCIDENT-04-23-2026'!E:E,'INCIDENT-04-23-2026'!F:F,"")</f>
        <v/>
      </c>
      <c r="BA1981" s="105" t="str">
        <f>_xlfn.XLOOKUP(B1981,'[6]Eneo 17H'!$C:$C,'[6]Eneo 17H'!$I:$I,"")</f>
        <v/>
      </c>
      <c r="BB1981" s="105" t="str">
        <f>_xlfn.XLOOKUP(B1981,[8]ALL!$B:$B,[8]ALL!$M:$M,"")</f>
        <v/>
      </c>
      <c r="BC1981" s="105" t="str">
        <f>_xlfn.XLOOKUP(B1981,'[6]Eneo 17H'!$C:$C,'[6]Eneo 17H'!$I:$I,"")</f>
        <v/>
      </c>
      <c r="BD1981" s="105" t="str">
        <f>_xlfn.XLOOKUP(B1981,'[7]Eneo 12H'!$C:$C,'[7]Eneo 12H'!$I:$I,"")</f>
        <v/>
      </c>
      <c r="BE1981" s="105" t="s">
        <v>5423</v>
      </c>
    </row>
    <row r="1982" spans="1:57" hidden="1" x14ac:dyDescent="0.3">
      <c r="A1982" s="1" t="s">
        <v>3591</v>
      </c>
      <c r="B1982" s="8" t="s">
        <v>3592</v>
      </c>
      <c r="C1982" s="3" t="str">
        <f>_xlfn.XLOOKUP(B1982,'[1]daily break down'!$D:$D,'[1]daily break down'!$E:$E,"")</f>
        <v>CENTRE</v>
      </c>
      <c r="D1982" s="1" t="s">
        <v>21</v>
      </c>
      <c r="E1982" s="1" t="s">
        <v>122</v>
      </c>
      <c r="F1982" s="3" t="s">
        <v>69</v>
      </c>
      <c r="G1982" s="1" t="s">
        <v>3591</v>
      </c>
      <c r="H1982" s="27" t="str">
        <f>_xlfn.XLOOKUP(B1982,[2]CALCULATION!$B:$B,[2]CALCULATION!$H:$H,"")</f>
        <v>ZTE</v>
      </c>
      <c r="I1982" s="23">
        <v>0</v>
      </c>
      <c r="J1982" s="23">
        <v>0</v>
      </c>
      <c r="K1982" s="23">
        <v>0</v>
      </c>
      <c r="L1982" s="23">
        <v>0</v>
      </c>
      <c r="M1982" s="23">
        <v>0</v>
      </c>
      <c r="N1982" s="23">
        <v>0</v>
      </c>
      <c r="O1982" s="23">
        <v>0</v>
      </c>
      <c r="P1982" s="103" t="s">
        <v>6554</v>
      </c>
      <c r="Q1982" s="36" t="s">
        <v>5796</v>
      </c>
      <c r="R1982" s="36"/>
      <c r="S1982" s="35" t="str" cm="1">
        <f t="array" ref="S1982">IFERROR(_xlfn.IFS(
U1982="MPR ISSUE","PDH",
U1982="BSS Hardware Issue","BSS",
U1982="Sites strategiques, MLL, Pylone, etc.","ENVTECH",
U1982="AKTIVCO DEFAUT GE &amp; POWER Cabinet","AKTIVCO",
U1982="AKTIVCO Coupure ENEO &amp; Baisse de tension","AKTIVCO GRID ONLY",
U1982="Coupure ENEO &amp; Baisse de tension","IHS GRID ONLY",
U1982="Defaut GE &amp; POWER Cabinet","IHS",
U1982="Sharing","Partners",
U1982="Sites strategiques &amp; DataCenter","SST &amp; DC",
U1982="Exclu","Exclu",
U1982="SAT","SAT",
U1982="SPARE-ISSUE","SPARE-ISSUE",
U1982="Fiber CAmtel","TRANS_FO_CAMTEL",
U1982="Fiber AOF","Fiber AOF",
U1982="Projet OCM (HUAWEI)","TRAVAUX-HUAWEI",
U1982="Projet OCM (NOKIA)","TRAVAUX-NOKIA",
U1982="ACCESS-ISSUE","ACCESS-ISSUE",
U1982="Projet OCM (ZTE, NOKIA, autres projets)","TRAVAUX OCM",
U1982="No root CAuse","No root cause",
U1982="ODU HS","PDH",
U1982="IP &amp; VLAN","PDH",
U1982="Warehouse HUAWEI","SPARE-ISSUE",
U1982="SPARE-HS","SPARE-ISSUE",
U1982="Power Telco","BSS",U1982="no impacts","no impacts"
),"")</f>
        <v/>
      </c>
      <c r="T1982" s="35" t="str" cm="1">
        <f t="array" ref="T1982">IFERROR(_xlfn.IFS(
U1982="MPR ISSUE","TX ISSUE",
U1982="BSS Hardware Issue","RAN ISSUE",
U1982="Sites strategiques, MLL, Pylone, etc.","ENVTECH",
U1982="AKTIVCO DEFAUT GE &amp; POWER Cabinet","POWER ISSUE",
U1982="AKTIVCO Coupure ENEO &amp; Baisse de tension","POWER ISSUE",
U1982="Coupure ENEO &amp; Baisse de tension","POWER ISSUE",
U1982="Defaut GE &amp; POWER Cabinet","POWER ISSUE",
U1982="Sharing","POWER ISSUE",
U1982="Sites strategiques &amp; DataCenter","POWER ISSUE",
U1982="Exclu","Exclu",
U1982="SAT","TX ISSUE",
U1982="SPARE-ISSUE","SPARE-ISSUE",
U1982="Fiber CAmtel","TX ISSUE",
U1982="Fiber AOF","TX ISSUE",
U1982="Projet OCM (HUAWEI)","TRAVAUX-HUAWEI",
U1982="Projet OCM (NOKIA)","TRAVAUX -NOKIA",
U1982="ACCESS-ISSUE","ACCESS-ISSUE",
U1982="Projet OCM (ZTE, NOKIA, autres projets)","TRAVAUX OCM",
U1982="No root CAuse","No root cause",
U1982="ODU HS","TX ISSUE",
U1982="IP &amp; VLAN","TX ISSUE",
U1982="Warehouse HUAWEI","SPARE-ISSUE",
U1982="SPARE-HS","SPARE-ISSUE",
U1982="Power Telco","RAN ISSUE",U1982="no impacts","no impacts"
),"")</f>
        <v/>
      </c>
      <c r="U1982" s="28"/>
      <c r="V1982" s="35" t="str" cm="1">
        <f t="array" ref="V1982">IFERROR(_xlfn.IFS(
U1982="MPR ISSUE","ACTIVE",
U1982="BSS Hardware Issue","ACTIVE",
U1982="Sites strategiques, MLL, Pylone, etc.","PASSIVE",
U1982="AKTIVCO DEFAUT GE &amp; POWER Cabinet","PASSIVE",
U1982="AKTIVCO Coupure ENEO &amp; Baisse de tension","PASSIVE",
U1982="Coupure ENEO &amp; Baisse de tension","PASSIVE",
U1982="Defaut GE &amp; POWER Cabinet","PASSIVE",
U1982="Sharing","PASSIVE",
U1982="Sites strategiques &amp; DataCenter","PASSIVE",
U1982="Exclu","Exclu",
U1982="SAT","ACTIVE",
U1982="SPARE-ISSUE","SPARE-ISSUE",
U1982="Fiber CAmtel","ACTIVE",
U1982="Fiber AOF","ACTIVE",
U1982="Projet OCM (HUAWEI)","PLANNED WORKS",
U1982="Projet OCM (NOKIA)","PLANNED WORKS",
U1982="ACCESS-ISSUE","ACCESS-ISSUE",
U1982="Projet OCM (ZTE, NOKIA, autres projets)","PLANNED WORKS",
U1982="No root CAuse","No root cause",
U1982="ODU HS","ACTIVE",
U1982="IP &amp; VLAN","ACTIVE",
U1982="Warehouse HUAWEI","SPARE-ISSUE",
U1982="SPARE-HS","SPARE-ISSUE",
U1982="Power Telco","ACTIVE",U1982="no impacts","no impacts"
),"")</f>
        <v/>
      </c>
      <c r="W1982" s="102"/>
      <c r="X1982" s="102"/>
      <c r="Y1982" s="102"/>
      <c r="Z1982" s="102"/>
      <c r="AA1982" s="102"/>
      <c r="AB1982" s="104" t="s">
        <v>5423</v>
      </c>
      <c r="AC1982" s="9"/>
      <c r="AD1982" s="9"/>
      <c r="AE1982" s="7" t="s">
        <v>5423</v>
      </c>
      <c r="AF1982" s="6"/>
      <c r="AG1982" s="7"/>
      <c r="AH1982" s="3" t="s">
        <v>5423</v>
      </c>
      <c r="AI1982" s="18" t="s">
        <v>5423</v>
      </c>
      <c r="AJ1982" s="18" t="s">
        <v>5423</v>
      </c>
      <c r="AK1982" s="18" t="s">
        <v>5423</v>
      </c>
      <c r="AL1982" s="18" t="s">
        <v>5423</v>
      </c>
      <c r="AM1982" s="18" t="s">
        <v>5423</v>
      </c>
      <c r="AN1982" s="18" t="s">
        <v>5423</v>
      </c>
      <c r="AO1982" s="18" t="s">
        <v>5423</v>
      </c>
      <c r="AP1982" s="18" t="s">
        <v>5423</v>
      </c>
      <c r="AQ1982" s="18" t="s">
        <v>5423</v>
      </c>
      <c r="AR1982" s="18" t="s">
        <v>5423</v>
      </c>
      <c r="AS1982" s="18" t="s">
        <v>5423</v>
      </c>
      <c r="AT1982" s="18" t="s">
        <v>5423</v>
      </c>
      <c r="AU1982" s="9" t="s">
        <v>5423</v>
      </c>
      <c r="AV1982" s="14"/>
      <c r="AW1982" s="14" t="s">
        <v>5423</v>
      </c>
      <c r="AX1982" s="14" t="str">
        <f>_xlfn.XLOOKUP(B1982,'[4]cell downs 18042026 17h'!$B:$B,'[4]cell downs 18042026 17h'!$B:$B,"")</f>
        <v/>
      </c>
      <c r="AY1982" s="14" t="str">
        <f>_xlfn.XLOOKUP(B1982,'[5]Cells Huawei 19042026 15h'!$B:$B,'[5]Cells Huawei 19042026 15h'!$B:$B,"")</f>
        <v/>
      </c>
      <c r="AZ1982" s="105" t="str">
        <f>_xlfn.XLOOKUP(B1982,'INCIDENT-04-23-2026'!E:E,'INCIDENT-04-23-2026'!F:F,"")</f>
        <v/>
      </c>
      <c r="BA1982" s="105" t="str">
        <f>_xlfn.XLOOKUP(B1982,'[6]Eneo 17H'!$C:$C,'[6]Eneo 17H'!$I:$I,"")</f>
        <v/>
      </c>
      <c r="BB1982" s="105" t="str">
        <f>_xlfn.XLOOKUP(B1982,[8]ALL!$B:$B,[8]ALL!$M:$M,"")</f>
        <v/>
      </c>
      <c r="BC1982" s="105" t="str">
        <f>_xlfn.XLOOKUP(B1982,'[6]Eneo 17H'!$C:$C,'[6]Eneo 17H'!$I:$I,"")</f>
        <v/>
      </c>
      <c r="BD1982" s="105" t="str">
        <f>_xlfn.XLOOKUP(B1982,'[7]Eneo 12H'!$C:$C,'[7]Eneo 12H'!$I:$I,"")</f>
        <v/>
      </c>
      <c r="BE1982" s="105" t="s">
        <v>5423</v>
      </c>
    </row>
    <row r="1983" spans="1:57" hidden="1" x14ac:dyDescent="0.3">
      <c r="A1983" s="1" t="s">
        <v>3593</v>
      </c>
      <c r="B1983" s="8" t="s">
        <v>3594</v>
      </c>
      <c r="C1983" s="3" t="str">
        <f>_xlfn.XLOOKUP(B1983,'[1]daily break down'!$D:$D,'[1]daily break down'!$E:$E,"")</f>
        <v>LITTORAL</v>
      </c>
      <c r="D1983" s="1" t="s">
        <v>11</v>
      </c>
      <c r="E1983" s="1" t="s">
        <v>12</v>
      </c>
      <c r="F1983" s="3" t="s">
        <v>69</v>
      </c>
      <c r="G1983" s="1" t="s">
        <v>3595</v>
      </c>
      <c r="H1983" s="27" t="str">
        <f>_xlfn.XLOOKUP(B1983,[2]CALCULATION!$B:$B,[2]CALCULATION!$H:$H,"")</f>
        <v>ZTE</v>
      </c>
      <c r="I1983" s="23">
        <v>0</v>
      </c>
      <c r="J1983" s="23">
        <v>0</v>
      </c>
      <c r="K1983" s="23">
        <v>0</v>
      </c>
      <c r="L1983" s="23">
        <v>0</v>
      </c>
      <c r="M1983" s="23">
        <v>0</v>
      </c>
      <c r="N1983" s="23">
        <v>0</v>
      </c>
      <c r="O1983" s="23">
        <v>0</v>
      </c>
      <c r="P1983" s="103" t="s">
        <v>6554</v>
      </c>
      <c r="Q1983" s="36" t="s">
        <v>5796</v>
      </c>
      <c r="R1983" s="36"/>
      <c r="S1983" s="35" t="str" cm="1">
        <f t="array" ref="S1983">IFERROR(_xlfn.IFS(
U1983="MPR ISSUE","PDH",
U1983="BSS Hardware Issue","BSS",
U1983="Sites strategiques, MLL, Pylone, etc.","ENVTECH",
U1983="AKTIVCO DEFAUT GE &amp; POWER Cabinet","AKTIVCO",
U1983="AKTIVCO Coupure ENEO &amp; Baisse de tension","AKTIVCO GRID ONLY",
U1983="Coupure ENEO &amp; Baisse de tension","IHS GRID ONLY",
U1983="Defaut GE &amp; POWER Cabinet","IHS",
U1983="Sharing","Partners",
U1983="Sites strategiques &amp; DataCenter","SST &amp; DC",
U1983="Exclu","Exclu",
U1983="SAT","SAT",
U1983="SPARE-ISSUE","SPARE-ISSUE",
U1983="Fiber CAmtel","TRANS_FO_CAMTEL",
U1983="Fiber AOF","Fiber AOF",
U1983="Projet OCM (HUAWEI)","TRAVAUX-HUAWEI",
U1983="Projet OCM (NOKIA)","TRAVAUX-NOKIA",
U1983="ACCESS-ISSUE","ACCESS-ISSUE",
U1983="Projet OCM (ZTE, NOKIA, autres projets)","TRAVAUX OCM",
U1983="No root CAuse","No root cause",
U1983="ODU HS","PDH",
U1983="IP &amp; VLAN","PDH",
U1983="Warehouse HUAWEI","SPARE-ISSUE",
U1983="SPARE-HS","SPARE-ISSUE",
U1983="Power Telco","BSS",U1983="no impacts","no impacts"
),"")</f>
        <v/>
      </c>
      <c r="T1983" s="35" t="str" cm="1">
        <f t="array" ref="T1983">IFERROR(_xlfn.IFS(
U1983="MPR ISSUE","TX ISSUE",
U1983="BSS Hardware Issue","RAN ISSUE",
U1983="Sites strategiques, MLL, Pylone, etc.","ENVTECH",
U1983="AKTIVCO DEFAUT GE &amp; POWER Cabinet","POWER ISSUE",
U1983="AKTIVCO Coupure ENEO &amp; Baisse de tension","POWER ISSUE",
U1983="Coupure ENEO &amp; Baisse de tension","POWER ISSUE",
U1983="Defaut GE &amp; POWER Cabinet","POWER ISSUE",
U1983="Sharing","POWER ISSUE",
U1983="Sites strategiques &amp; DataCenter","POWER ISSUE",
U1983="Exclu","Exclu",
U1983="SAT","TX ISSUE",
U1983="SPARE-ISSUE","SPARE-ISSUE",
U1983="Fiber CAmtel","TX ISSUE",
U1983="Fiber AOF","TX ISSUE",
U1983="Projet OCM (HUAWEI)","TRAVAUX-HUAWEI",
U1983="Projet OCM (NOKIA)","TRAVAUX -NOKIA",
U1983="ACCESS-ISSUE","ACCESS-ISSUE",
U1983="Projet OCM (ZTE, NOKIA, autres projets)","TRAVAUX OCM",
U1983="No root CAuse","No root cause",
U1983="ODU HS","TX ISSUE",
U1983="IP &amp; VLAN","TX ISSUE",
U1983="Warehouse HUAWEI","SPARE-ISSUE",
U1983="SPARE-HS","SPARE-ISSUE",
U1983="Power Telco","RAN ISSUE",U1983="no impacts","no impacts"
),"")</f>
        <v/>
      </c>
      <c r="U1983" s="28"/>
      <c r="V1983" s="35" t="str" cm="1">
        <f t="array" ref="V1983">IFERROR(_xlfn.IFS(
U1983="MPR ISSUE","ACTIVE",
U1983="BSS Hardware Issue","ACTIVE",
U1983="Sites strategiques, MLL, Pylone, etc.","PASSIVE",
U1983="AKTIVCO DEFAUT GE &amp; POWER Cabinet","PASSIVE",
U1983="AKTIVCO Coupure ENEO &amp; Baisse de tension","PASSIVE",
U1983="Coupure ENEO &amp; Baisse de tension","PASSIVE",
U1983="Defaut GE &amp; POWER Cabinet","PASSIVE",
U1983="Sharing","PASSIVE",
U1983="Sites strategiques &amp; DataCenter","PASSIVE",
U1983="Exclu","Exclu",
U1983="SAT","ACTIVE",
U1983="SPARE-ISSUE","SPARE-ISSUE",
U1983="Fiber CAmtel","ACTIVE",
U1983="Fiber AOF","ACTIVE",
U1983="Projet OCM (HUAWEI)","PLANNED WORKS",
U1983="Projet OCM (NOKIA)","PLANNED WORKS",
U1983="ACCESS-ISSUE","ACCESS-ISSUE",
U1983="Projet OCM (ZTE, NOKIA, autres projets)","PLANNED WORKS",
U1983="No root CAuse","No root cause",
U1983="ODU HS","ACTIVE",
U1983="IP &amp; VLAN","ACTIVE",
U1983="Warehouse HUAWEI","SPARE-ISSUE",
U1983="SPARE-HS","SPARE-ISSUE",
U1983="Power Telco","ACTIVE",U1983="no impacts","no impacts"
),"")</f>
        <v/>
      </c>
      <c r="W1983" s="102"/>
      <c r="X1983" s="102"/>
      <c r="Y1983" s="102"/>
      <c r="Z1983" s="102"/>
      <c r="AA1983" s="102"/>
      <c r="AB1983" s="104" t="s">
        <v>5423</v>
      </c>
      <c r="AC1983" s="9"/>
      <c r="AD1983" s="9"/>
      <c r="AE1983" s="7" t="s">
        <v>5423</v>
      </c>
      <c r="AF1983" s="6"/>
      <c r="AG1983" s="7"/>
      <c r="AH1983" s="3" t="s">
        <v>5423</v>
      </c>
      <c r="AI1983" s="18" t="s">
        <v>5423</v>
      </c>
      <c r="AJ1983" s="18" t="s">
        <v>5423</v>
      </c>
      <c r="AK1983" s="18" t="s">
        <v>5423</v>
      </c>
      <c r="AL1983" s="18" t="s">
        <v>5423</v>
      </c>
      <c r="AM1983" s="18" t="s">
        <v>5423</v>
      </c>
      <c r="AN1983" s="18" t="s">
        <v>5423</v>
      </c>
      <c r="AO1983" s="18" t="s">
        <v>5423</v>
      </c>
      <c r="AP1983" s="18" t="s">
        <v>5423</v>
      </c>
      <c r="AQ1983" s="18" t="s">
        <v>5423</v>
      </c>
      <c r="AR1983" s="18" t="s">
        <v>5423</v>
      </c>
      <c r="AS1983" s="18" t="s">
        <v>5423</v>
      </c>
      <c r="AT1983" s="18" t="s">
        <v>5423</v>
      </c>
      <c r="AU1983" s="9" t="s">
        <v>5423</v>
      </c>
      <c r="AV1983" s="14"/>
      <c r="AW1983" s="14" t="s">
        <v>5423</v>
      </c>
      <c r="AX1983" s="14" t="str">
        <f>_xlfn.XLOOKUP(B1983,'[4]cell downs 18042026 17h'!$B:$B,'[4]cell downs 18042026 17h'!$B:$B,"")</f>
        <v/>
      </c>
      <c r="AY1983" s="14" t="str">
        <f>_xlfn.XLOOKUP(B1983,'[5]Cells Huawei 19042026 15h'!$B:$B,'[5]Cells Huawei 19042026 15h'!$B:$B,"")</f>
        <v/>
      </c>
      <c r="AZ1983" s="105" t="str">
        <f>_xlfn.XLOOKUP(B1983,'INCIDENT-04-23-2026'!E:E,'INCIDENT-04-23-2026'!F:F,"")</f>
        <v/>
      </c>
      <c r="BA1983" s="105" t="str">
        <f>_xlfn.XLOOKUP(B1983,'[6]Eneo 17H'!$C:$C,'[6]Eneo 17H'!$I:$I,"")</f>
        <v/>
      </c>
      <c r="BB1983" s="105" t="str">
        <f>_xlfn.XLOOKUP(B1983,[8]ALL!$B:$B,[8]ALL!$M:$M,"")</f>
        <v/>
      </c>
      <c r="BC1983" s="105" t="str">
        <f>_xlfn.XLOOKUP(B1983,'[6]Eneo 17H'!$C:$C,'[6]Eneo 17H'!$I:$I,"")</f>
        <v/>
      </c>
      <c r="BD1983" s="105" t="str">
        <f>_xlfn.XLOOKUP(B1983,'[7]Eneo 12H'!$C:$C,'[7]Eneo 12H'!$I:$I,"")</f>
        <v/>
      </c>
      <c r="BE1983" s="105" t="s">
        <v>5423</v>
      </c>
    </row>
    <row r="1984" spans="1:57" hidden="1" x14ac:dyDescent="0.3">
      <c r="A1984" s="1" t="s">
        <v>3598</v>
      </c>
      <c r="B1984" s="8" t="s">
        <v>3599</v>
      </c>
      <c r="C1984" s="3" t="str">
        <f>_xlfn.XLOOKUP(B1984,'[1]daily break down'!$D:$D,'[1]daily break down'!$E:$E,"")</f>
        <v>CENTRE</v>
      </c>
      <c r="D1984" s="1" t="s">
        <v>21</v>
      </c>
      <c r="E1984" s="1" t="s">
        <v>122</v>
      </c>
      <c r="F1984" s="3" t="s">
        <v>226</v>
      </c>
      <c r="G1984" s="1" t="s">
        <v>3598</v>
      </c>
      <c r="H1984" s="27" t="str">
        <f>_xlfn.XLOOKUP(B1984,[2]CALCULATION!$B:$B,[2]CALCULATION!$H:$H,"")</f>
        <v>ZTE</v>
      </c>
      <c r="I1984" s="23">
        <v>0</v>
      </c>
      <c r="J1984" s="23">
        <v>0</v>
      </c>
      <c r="K1984" s="23">
        <v>0</v>
      </c>
      <c r="L1984" s="23">
        <v>0</v>
      </c>
      <c r="M1984" s="23">
        <v>0</v>
      </c>
      <c r="N1984" s="23">
        <v>0</v>
      </c>
      <c r="O1984" s="23">
        <v>0</v>
      </c>
      <c r="P1984" s="103" t="s">
        <v>6554</v>
      </c>
      <c r="Q1984" s="36" t="s">
        <v>5796</v>
      </c>
      <c r="R1984" s="36"/>
      <c r="S1984" s="35" t="str" cm="1">
        <f t="array" ref="S1984">IFERROR(_xlfn.IFS(
U1984="MPR ISSUE","PDH",
U1984="BSS Hardware Issue","BSS",
U1984="Sites strategiques, MLL, Pylone, etc.","ENVTECH",
U1984="AKTIVCO DEFAUT GE &amp; POWER Cabinet","AKTIVCO",
U1984="AKTIVCO Coupure ENEO &amp; Baisse de tension","AKTIVCO GRID ONLY",
U1984="Coupure ENEO &amp; Baisse de tension","IHS GRID ONLY",
U1984="Defaut GE &amp; POWER Cabinet","IHS",
U1984="Sharing","Partners",
U1984="Sites strategiques &amp; DataCenter","SST &amp; DC",
U1984="Exclu","Exclu",
U1984="SAT","SAT",
U1984="SPARE-ISSUE","SPARE-ISSUE",
U1984="Fiber CAmtel","TRANS_FO_CAMTEL",
U1984="Fiber AOF","Fiber AOF",
U1984="Projet OCM (HUAWEI)","TRAVAUX-HUAWEI",
U1984="Projet OCM (NOKIA)","TRAVAUX-NOKIA",
U1984="ACCESS-ISSUE","ACCESS-ISSUE",
U1984="Projet OCM (ZTE, NOKIA, autres projets)","TRAVAUX OCM",
U1984="No root CAuse","No root cause",
U1984="ODU HS","PDH",
U1984="IP &amp; VLAN","PDH",
U1984="Warehouse HUAWEI","SPARE-ISSUE",
U1984="SPARE-HS","SPARE-ISSUE",
U1984="Power Telco","BSS",U1984="no impacts","no impacts"
),"")</f>
        <v/>
      </c>
      <c r="T1984" s="35" t="str" cm="1">
        <f t="array" ref="T1984">IFERROR(_xlfn.IFS(
U1984="MPR ISSUE","TX ISSUE",
U1984="BSS Hardware Issue","RAN ISSUE",
U1984="Sites strategiques, MLL, Pylone, etc.","ENVTECH",
U1984="AKTIVCO DEFAUT GE &amp; POWER Cabinet","POWER ISSUE",
U1984="AKTIVCO Coupure ENEO &amp; Baisse de tension","POWER ISSUE",
U1984="Coupure ENEO &amp; Baisse de tension","POWER ISSUE",
U1984="Defaut GE &amp; POWER Cabinet","POWER ISSUE",
U1984="Sharing","POWER ISSUE",
U1984="Sites strategiques &amp; DataCenter","POWER ISSUE",
U1984="Exclu","Exclu",
U1984="SAT","TX ISSUE",
U1984="SPARE-ISSUE","SPARE-ISSUE",
U1984="Fiber CAmtel","TX ISSUE",
U1984="Fiber AOF","TX ISSUE",
U1984="Projet OCM (HUAWEI)","TRAVAUX-HUAWEI",
U1984="Projet OCM (NOKIA)","TRAVAUX -NOKIA",
U1984="ACCESS-ISSUE","ACCESS-ISSUE",
U1984="Projet OCM (ZTE, NOKIA, autres projets)","TRAVAUX OCM",
U1984="No root CAuse","No root cause",
U1984="ODU HS","TX ISSUE",
U1984="IP &amp; VLAN","TX ISSUE",
U1984="Warehouse HUAWEI","SPARE-ISSUE",
U1984="SPARE-HS","SPARE-ISSUE",
U1984="Power Telco","RAN ISSUE",U1984="no impacts","no impacts"
),"")</f>
        <v/>
      </c>
      <c r="U1984" s="28"/>
      <c r="V1984" s="35" t="str" cm="1">
        <f t="array" ref="V1984">IFERROR(_xlfn.IFS(
U1984="MPR ISSUE","ACTIVE",
U1984="BSS Hardware Issue","ACTIVE",
U1984="Sites strategiques, MLL, Pylone, etc.","PASSIVE",
U1984="AKTIVCO DEFAUT GE &amp; POWER Cabinet","PASSIVE",
U1984="AKTIVCO Coupure ENEO &amp; Baisse de tension","PASSIVE",
U1984="Coupure ENEO &amp; Baisse de tension","PASSIVE",
U1984="Defaut GE &amp; POWER Cabinet","PASSIVE",
U1984="Sharing","PASSIVE",
U1984="Sites strategiques &amp; DataCenter","PASSIVE",
U1984="Exclu","Exclu",
U1984="SAT","ACTIVE",
U1984="SPARE-ISSUE","SPARE-ISSUE",
U1984="Fiber CAmtel","ACTIVE",
U1984="Fiber AOF","ACTIVE",
U1984="Projet OCM (HUAWEI)","PLANNED WORKS",
U1984="Projet OCM (NOKIA)","PLANNED WORKS",
U1984="ACCESS-ISSUE","ACCESS-ISSUE",
U1984="Projet OCM (ZTE, NOKIA, autres projets)","PLANNED WORKS",
U1984="No root CAuse","No root cause",
U1984="ODU HS","ACTIVE",
U1984="IP &amp; VLAN","ACTIVE",
U1984="Warehouse HUAWEI","SPARE-ISSUE",
U1984="SPARE-HS","SPARE-ISSUE",
U1984="Power Telco","ACTIVE",U1984="no impacts","no impacts"
),"")</f>
        <v/>
      </c>
      <c r="W1984" s="102"/>
      <c r="X1984" s="102"/>
      <c r="Y1984" s="102"/>
      <c r="Z1984" s="102"/>
      <c r="AA1984" s="102"/>
      <c r="AB1984" s="104" t="s">
        <v>5423</v>
      </c>
      <c r="AC1984" s="9"/>
      <c r="AD1984" s="9"/>
      <c r="AE1984" s="7" t="s">
        <v>5423</v>
      </c>
      <c r="AF1984" s="6"/>
      <c r="AG1984" s="7"/>
      <c r="AH1984" s="3" t="s">
        <v>5423</v>
      </c>
      <c r="AI1984" s="18" t="s">
        <v>5423</v>
      </c>
      <c r="AJ1984" s="18" t="s">
        <v>5423</v>
      </c>
      <c r="AK1984" s="18" t="s">
        <v>5423</v>
      </c>
      <c r="AL1984" s="18" t="s">
        <v>5423</v>
      </c>
      <c r="AM1984" s="18" t="s">
        <v>5423</v>
      </c>
      <c r="AN1984" s="18" t="s">
        <v>5423</v>
      </c>
      <c r="AO1984" s="18" t="s">
        <v>5423</v>
      </c>
      <c r="AP1984" s="18" t="s">
        <v>5423</v>
      </c>
      <c r="AQ1984" s="18" t="s">
        <v>5423</v>
      </c>
      <c r="AR1984" s="18" t="s">
        <v>5423</v>
      </c>
      <c r="AS1984" s="18" t="s">
        <v>5423</v>
      </c>
      <c r="AT1984" s="18" t="s">
        <v>5423</v>
      </c>
      <c r="AU1984" s="9" t="s">
        <v>5423</v>
      </c>
      <c r="AV1984" s="14"/>
      <c r="AW1984" s="14" t="s">
        <v>5423</v>
      </c>
      <c r="AX1984" s="14" t="str">
        <f>_xlfn.XLOOKUP(B1984,'[4]cell downs 18042026 17h'!$B:$B,'[4]cell downs 18042026 17h'!$B:$B,"")</f>
        <v/>
      </c>
      <c r="AY1984" s="14" t="str">
        <f>_xlfn.XLOOKUP(B1984,'[5]Cells Huawei 19042026 15h'!$B:$B,'[5]Cells Huawei 19042026 15h'!$B:$B,"")</f>
        <v/>
      </c>
      <c r="AZ1984" s="105" t="str">
        <f>_xlfn.XLOOKUP(B1984,'INCIDENT-04-23-2026'!E:E,'INCIDENT-04-23-2026'!F:F,"")</f>
        <v/>
      </c>
      <c r="BA1984" s="105" t="str">
        <f>_xlfn.XLOOKUP(B1984,'[6]Eneo 17H'!$C:$C,'[6]Eneo 17H'!$I:$I,"")</f>
        <v/>
      </c>
      <c r="BB1984" s="105" t="str">
        <f>_xlfn.XLOOKUP(B1984,[8]ALL!$B:$B,[8]ALL!$M:$M,"")</f>
        <v/>
      </c>
      <c r="BC1984" s="105" t="str">
        <f>_xlfn.XLOOKUP(B1984,'[6]Eneo 17H'!$C:$C,'[6]Eneo 17H'!$I:$I,"")</f>
        <v/>
      </c>
      <c r="BD1984" s="105" t="str">
        <f>_xlfn.XLOOKUP(B1984,'[7]Eneo 12H'!$C:$C,'[7]Eneo 12H'!$I:$I,"")</f>
        <v/>
      </c>
      <c r="BE1984" s="105" t="s">
        <v>5423</v>
      </c>
    </row>
    <row r="1985" spans="1:57" hidden="1" x14ac:dyDescent="0.3">
      <c r="A1985" s="1" t="s">
        <v>3600</v>
      </c>
      <c r="B1985" s="8" t="s">
        <v>3601</v>
      </c>
      <c r="C1985" s="3" t="str">
        <f>_xlfn.XLOOKUP(B1985,'[1]daily break down'!$D:$D,'[1]daily break down'!$E:$E,"")</f>
        <v>CENTRE</v>
      </c>
      <c r="D1985" s="1"/>
      <c r="E1985" s="1"/>
      <c r="F1985" s="3" t="s">
        <v>226</v>
      </c>
      <c r="G1985" s="1" t="s">
        <v>3602</v>
      </c>
      <c r="H1985" s="27" t="str">
        <f>_xlfn.XLOOKUP(B1985,[2]CALCULATION!$B:$B,[2]CALCULATION!$H:$H,"")</f>
        <v>ZTE</v>
      </c>
      <c r="I1985" s="23">
        <v>0</v>
      </c>
      <c r="J1985" s="23">
        <v>0</v>
      </c>
      <c r="K1985" s="23">
        <v>0</v>
      </c>
      <c r="L1985" s="23">
        <v>0</v>
      </c>
      <c r="M1985" s="23">
        <v>0</v>
      </c>
      <c r="N1985" s="23">
        <v>0</v>
      </c>
      <c r="O1985" s="23">
        <v>0</v>
      </c>
      <c r="P1985" s="103" t="s">
        <v>6554</v>
      </c>
      <c r="Q1985" s="36" t="s">
        <v>5796</v>
      </c>
      <c r="R1985" s="36"/>
      <c r="S1985" s="35" t="str" cm="1">
        <f t="array" ref="S1985">IFERROR(_xlfn.IFS(
U1985="MPR ISSUE","PDH",
U1985="BSS Hardware Issue","BSS",
U1985="Sites strategiques, MLL, Pylone, etc.","ENVTECH",
U1985="AKTIVCO DEFAUT GE &amp; POWER Cabinet","AKTIVCO",
U1985="AKTIVCO Coupure ENEO &amp; Baisse de tension","AKTIVCO GRID ONLY",
U1985="Coupure ENEO &amp; Baisse de tension","IHS GRID ONLY",
U1985="Defaut GE &amp; POWER Cabinet","IHS",
U1985="Sharing","Partners",
U1985="Sites strategiques &amp; DataCenter","SST &amp; DC",
U1985="Exclu","Exclu",
U1985="SAT","SAT",
U1985="SPARE-ISSUE","SPARE-ISSUE",
U1985="Fiber CAmtel","TRANS_FO_CAMTEL",
U1985="Fiber AOF","Fiber AOF",
U1985="Projet OCM (HUAWEI)","TRAVAUX-HUAWEI",
U1985="Projet OCM (NOKIA)","TRAVAUX-NOKIA",
U1985="ACCESS-ISSUE","ACCESS-ISSUE",
U1985="Projet OCM (ZTE, NOKIA, autres projets)","TRAVAUX OCM",
U1985="No root CAuse","No root cause",
U1985="ODU HS","PDH",
U1985="IP &amp; VLAN","PDH",
U1985="Warehouse HUAWEI","SPARE-ISSUE",
U1985="SPARE-HS","SPARE-ISSUE",
U1985="Power Telco","BSS",U1985="no impacts","no impacts"
),"")</f>
        <v/>
      </c>
      <c r="T1985" s="35" t="str" cm="1">
        <f t="array" ref="T1985">IFERROR(_xlfn.IFS(
U1985="MPR ISSUE","TX ISSUE",
U1985="BSS Hardware Issue","RAN ISSUE",
U1985="Sites strategiques, MLL, Pylone, etc.","ENVTECH",
U1985="AKTIVCO DEFAUT GE &amp; POWER Cabinet","POWER ISSUE",
U1985="AKTIVCO Coupure ENEO &amp; Baisse de tension","POWER ISSUE",
U1985="Coupure ENEO &amp; Baisse de tension","POWER ISSUE",
U1985="Defaut GE &amp; POWER Cabinet","POWER ISSUE",
U1985="Sharing","POWER ISSUE",
U1985="Sites strategiques &amp; DataCenter","POWER ISSUE",
U1985="Exclu","Exclu",
U1985="SAT","TX ISSUE",
U1985="SPARE-ISSUE","SPARE-ISSUE",
U1985="Fiber CAmtel","TX ISSUE",
U1985="Fiber AOF","TX ISSUE",
U1985="Projet OCM (HUAWEI)","TRAVAUX-HUAWEI",
U1985="Projet OCM (NOKIA)","TRAVAUX -NOKIA",
U1985="ACCESS-ISSUE","ACCESS-ISSUE",
U1985="Projet OCM (ZTE, NOKIA, autres projets)","TRAVAUX OCM",
U1985="No root CAuse","No root cause",
U1985="ODU HS","TX ISSUE",
U1985="IP &amp; VLAN","TX ISSUE",
U1985="Warehouse HUAWEI","SPARE-ISSUE",
U1985="SPARE-HS","SPARE-ISSUE",
U1985="Power Telco","RAN ISSUE",U1985="no impacts","no impacts"
),"")</f>
        <v/>
      </c>
      <c r="U1985" s="28"/>
      <c r="V1985" s="35" t="str" cm="1">
        <f t="array" ref="V1985">IFERROR(_xlfn.IFS(
U1985="MPR ISSUE","ACTIVE",
U1985="BSS Hardware Issue","ACTIVE",
U1985="Sites strategiques, MLL, Pylone, etc.","PASSIVE",
U1985="AKTIVCO DEFAUT GE &amp; POWER Cabinet","PASSIVE",
U1985="AKTIVCO Coupure ENEO &amp; Baisse de tension","PASSIVE",
U1985="Coupure ENEO &amp; Baisse de tension","PASSIVE",
U1985="Defaut GE &amp; POWER Cabinet","PASSIVE",
U1985="Sharing","PASSIVE",
U1985="Sites strategiques &amp; DataCenter","PASSIVE",
U1985="Exclu","Exclu",
U1985="SAT","ACTIVE",
U1985="SPARE-ISSUE","SPARE-ISSUE",
U1985="Fiber CAmtel","ACTIVE",
U1985="Fiber AOF","ACTIVE",
U1985="Projet OCM (HUAWEI)","PLANNED WORKS",
U1985="Projet OCM (NOKIA)","PLANNED WORKS",
U1985="ACCESS-ISSUE","ACCESS-ISSUE",
U1985="Projet OCM (ZTE, NOKIA, autres projets)","PLANNED WORKS",
U1985="No root CAuse","No root cause",
U1985="ODU HS","ACTIVE",
U1985="IP &amp; VLAN","ACTIVE",
U1985="Warehouse HUAWEI","SPARE-ISSUE",
U1985="SPARE-HS","SPARE-ISSUE",
U1985="Power Telco","ACTIVE",U1985="no impacts","no impacts"
),"")</f>
        <v/>
      </c>
      <c r="W1985" s="102"/>
      <c r="X1985" s="102"/>
      <c r="Y1985" s="102"/>
      <c r="Z1985" s="102"/>
      <c r="AA1985" s="102"/>
      <c r="AB1985" s="104" t="s">
        <v>5423</v>
      </c>
      <c r="AC1985" s="9"/>
      <c r="AD1985" s="9"/>
      <c r="AE1985" s="7" t="s">
        <v>5423</v>
      </c>
      <c r="AF1985" s="6"/>
      <c r="AG1985" s="7"/>
      <c r="AH1985" s="3" t="s">
        <v>5423</v>
      </c>
      <c r="AI1985" s="18" t="s">
        <v>5423</v>
      </c>
      <c r="AJ1985" s="18" t="s">
        <v>5423</v>
      </c>
      <c r="AK1985" s="18" t="s">
        <v>5423</v>
      </c>
      <c r="AL1985" s="18" t="s">
        <v>5423</v>
      </c>
      <c r="AM1985" s="18" t="s">
        <v>5423</v>
      </c>
      <c r="AN1985" s="18" t="s">
        <v>5423</v>
      </c>
      <c r="AO1985" s="18" t="s">
        <v>5423</v>
      </c>
      <c r="AP1985" s="18" t="s">
        <v>5423</v>
      </c>
      <c r="AQ1985" s="18" t="s">
        <v>5423</v>
      </c>
      <c r="AR1985" s="18" t="s">
        <v>5423</v>
      </c>
      <c r="AS1985" s="18" t="s">
        <v>5423</v>
      </c>
      <c r="AT1985" s="18" t="s">
        <v>5423</v>
      </c>
      <c r="AU1985" s="9" t="s">
        <v>5423</v>
      </c>
      <c r="AV1985" s="14"/>
      <c r="AW1985" s="14" t="s">
        <v>5423</v>
      </c>
      <c r="AX1985" s="14" t="str">
        <f>_xlfn.XLOOKUP(B1985,'[4]cell downs 18042026 17h'!$B:$B,'[4]cell downs 18042026 17h'!$B:$B,"")</f>
        <v/>
      </c>
      <c r="AY1985" s="14" t="str">
        <f>_xlfn.XLOOKUP(B1985,'[5]Cells Huawei 19042026 15h'!$B:$B,'[5]Cells Huawei 19042026 15h'!$B:$B,"")</f>
        <v/>
      </c>
      <c r="AZ1985" s="105" t="str">
        <f>_xlfn.XLOOKUP(B1985,'INCIDENT-04-23-2026'!E:E,'INCIDENT-04-23-2026'!F:F,"")</f>
        <v/>
      </c>
      <c r="BA1985" s="105" t="str">
        <f>_xlfn.XLOOKUP(B1985,'[6]Eneo 17H'!$C:$C,'[6]Eneo 17H'!$I:$I,"")</f>
        <v/>
      </c>
      <c r="BB1985" s="105" t="str">
        <f>_xlfn.XLOOKUP(B1985,[8]ALL!$B:$B,[8]ALL!$M:$M,"")</f>
        <v/>
      </c>
      <c r="BC1985" s="105" t="str">
        <f>_xlfn.XLOOKUP(B1985,'[6]Eneo 17H'!$C:$C,'[6]Eneo 17H'!$I:$I,"")</f>
        <v/>
      </c>
      <c r="BD1985" s="105" t="str">
        <f>_xlfn.XLOOKUP(B1985,'[7]Eneo 12H'!$C:$C,'[7]Eneo 12H'!$I:$I,"")</f>
        <v/>
      </c>
      <c r="BE1985" s="105" t="s">
        <v>5423</v>
      </c>
    </row>
    <row r="1986" spans="1:57" hidden="1" x14ac:dyDescent="0.3">
      <c r="A1986" s="1" t="s">
        <v>3603</v>
      </c>
      <c r="B1986" s="8" t="s">
        <v>3604</v>
      </c>
      <c r="C1986" s="3" t="str">
        <f>_xlfn.XLOOKUP(B1986,'[1]daily break down'!$D:$D,'[1]daily break down'!$E:$E,"")</f>
        <v>CENTRE</v>
      </c>
      <c r="D1986" s="1" t="s">
        <v>11</v>
      </c>
      <c r="E1986" s="1" t="s">
        <v>594</v>
      </c>
      <c r="F1986" s="3" t="s">
        <v>226</v>
      </c>
      <c r="G1986" s="1" t="s">
        <v>3605</v>
      </c>
      <c r="H1986" s="27" t="str">
        <f>_xlfn.XLOOKUP(B1986,[2]CALCULATION!$B:$B,[2]CALCULATION!$H:$H,"")</f>
        <v>ZTE</v>
      </c>
      <c r="I1986" s="23">
        <v>0</v>
      </c>
      <c r="J1986" s="23">
        <v>0</v>
      </c>
      <c r="K1986" s="23">
        <v>0</v>
      </c>
      <c r="L1986" s="23">
        <v>0</v>
      </c>
      <c r="M1986" s="23">
        <v>0</v>
      </c>
      <c r="N1986" s="23">
        <v>0</v>
      </c>
      <c r="O1986" s="23">
        <v>0</v>
      </c>
      <c r="P1986" s="103" t="s">
        <v>6554</v>
      </c>
      <c r="Q1986" s="36" t="s">
        <v>5796</v>
      </c>
      <c r="R1986" s="36"/>
      <c r="S1986" s="35" t="str" cm="1">
        <f t="array" ref="S1986">IFERROR(_xlfn.IFS(
U1986="MPR ISSUE","PDH",
U1986="BSS Hardware Issue","BSS",
U1986="Sites strategiques, MLL, Pylone, etc.","ENVTECH",
U1986="AKTIVCO DEFAUT GE &amp; POWER Cabinet","AKTIVCO",
U1986="AKTIVCO Coupure ENEO &amp; Baisse de tension","AKTIVCO GRID ONLY",
U1986="Coupure ENEO &amp; Baisse de tension","IHS GRID ONLY",
U1986="Defaut GE &amp; POWER Cabinet","IHS",
U1986="Sharing","Partners",
U1986="Sites strategiques &amp; DataCenter","SST &amp; DC",
U1986="Exclu","Exclu",
U1986="SAT","SAT",
U1986="SPARE-ISSUE","SPARE-ISSUE",
U1986="Fiber CAmtel","TRANS_FO_CAMTEL",
U1986="Fiber AOF","Fiber AOF",
U1986="Projet OCM (HUAWEI)","TRAVAUX-HUAWEI",
U1986="Projet OCM (NOKIA)","TRAVAUX-NOKIA",
U1986="ACCESS-ISSUE","ACCESS-ISSUE",
U1986="Projet OCM (ZTE, NOKIA, autres projets)","TRAVAUX OCM",
U1986="No root CAuse","No root cause",
U1986="ODU HS","PDH",
U1986="IP &amp; VLAN","PDH",
U1986="Warehouse HUAWEI","SPARE-ISSUE",
U1986="SPARE-HS","SPARE-ISSUE",
U1986="Power Telco","BSS",U1986="no impacts","no impacts"
),"")</f>
        <v/>
      </c>
      <c r="T1986" s="35" t="str" cm="1">
        <f t="array" ref="T1986">IFERROR(_xlfn.IFS(
U1986="MPR ISSUE","TX ISSUE",
U1986="BSS Hardware Issue","RAN ISSUE",
U1986="Sites strategiques, MLL, Pylone, etc.","ENVTECH",
U1986="AKTIVCO DEFAUT GE &amp; POWER Cabinet","POWER ISSUE",
U1986="AKTIVCO Coupure ENEO &amp; Baisse de tension","POWER ISSUE",
U1986="Coupure ENEO &amp; Baisse de tension","POWER ISSUE",
U1986="Defaut GE &amp; POWER Cabinet","POWER ISSUE",
U1986="Sharing","POWER ISSUE",
U1986="Sites strategiques &amp; DataCenter","POWER ISSUE",
U1986="Exclu","Exclu",
U1986="SAT","TX ISSUE",
U1986="SPARE-ISSUE","SPARE-ISSUE",
U1986="Fiber CAmtel","TX ISSUE",
U1986="Fiber AOF","TX ISSUE",
U1986="Projet OCM (HUAWEI)","TRAVAUX-HUAWEI",
U1986="Projet OCM (NOKIA)","TRAVAUX -NOKIA",
U1986="ACCESS-ISSUE","ACCESS-ISSUE",
U1986="Projet OCM (ZTE, NOKIA, autres projets)","TRAVAUX OCM",
U1986="No root CAuse","No root cause",
U1986="ODU HS","TX ISSUE",
U1986="IP &amp; VLAN","TX ISSUE",
U1986="Warehouse HUAWEI","SPARE-ISSUE",
U1986="SPARE-HS","SPARE-ISSUE",
U1986="Power Telco","RAN ISSUE",U1986="no impacts","no impacts"
),"")</f>
        <v/>
      </c>
      <c r="U1986" s="28"/>
      <c r="V1986" s="35" t="str" cm="1">
        <f t="array" ref="V1986">IFERROR(_xlfn.IFS(
U1986="MPR ISSUE","ACTIVE",
U1986="BSS Hardware Issue","ACTIVE",
U1986="Sites strategiques, MLL, Pylone, etc.","PASSIVE",
U1986="AKTIVCO DEFAUT GE &amp; POWER Cabinet","PASSIVE",
U1986="AKTIVCO Coupure ENEO &amp; Baisse de tension","PASSIVE",
U1986="Coupure ENEO &amp; Baisse de tension","PASSIVE",
U1986="Defaut GE &amp; POWER Cabinet","PASSIVE",
U1986="Sharing","PASSIVE",
U1986="Sites strategiques &amp; DataCenter","PASSIVE",
U1986="Exclu","Exclu",
U1986="SAT","ACTIVE",
U1986="SPARE-ISSUE","SPARE-ISSUE",
U1986="Fiber CAmtel","ACTIVE",
U1986="Fiber AOF","ACTIVE",
U1986="Projet OCM (HUAWEI)","PLANNED WORKS",
U1986="Projet OCM (NOKIA)","PLANNED WORKS",
U1986="ACCESS-ISSUE","ACCESS-ISSUE",
U1986="Projet OCM (ZTE, NOKIA, autres projets)","PLANNED WORKS",
U1986="No root CAuse","No root cause",
U1986="ODU HS","ACTIVE",
U1986="IP &amp; VLAN","ACTIVE",
U1986="Warehouse HUAWEI","SPARE-ISSUE",
U1986="SPARE-HS","SPARE-ISSUE",
U1986="Power Telco","ACTIVE",U1986="no impacts","no impacts"
),"")</f>
        <v/>
      </c>
      <c r="W1986" s="102"/>
      <c r="X1986" s="102"/>
      <c r="Y1986" s="102"/>
      <c r="Z1986" s="102"/>
      <c r="AA1986" s="102"/>
      <c r="AB1986" s="104" t="s">
        <v>5423</v>
      </c>
      <c r="AC1986" s="9"/>
      <c r="AD1986" s="9"/>
      <c r="AE1986" s="7" t="s">
        <v>5423</v>
      </c>
      <c r="AF1986" s="6"/>
      <c r="AG1986" s="7"/>
      <c r="AH1986" s="3" t="s">
        <v>5423</v>
      </c>
      <c r="AI1986" s="18" t="s">
        <v>5423</v>
      </c>
      <c r="AJ1986" s="18" t="s">
        <v>5423</v>
      </c>
      <c r="AK1986" s="18" t="s">
        <v>5423</v>
      </c>
      <c r="AL1986" s="18" t="s">
        <v>5423</v>
      </c>
      <c r="AM1986" s="18" t="s">
        <v>5423</v>
      </c>
      <c r="AN1986" s="18" t="s">
        <v>5423</v>
      </c>
      <c r="AO1986" s="18" t="s">
        <v>5423</v>
      </c>
      <c r="AP1986" s="18" t="s">
        <v>5423</v>
      </c>
      <c r="AQ1986" s="18" t="s">
        <v>5423</v>
      </c>
      <c r="AR1986" s="18" t="s">
        <v>5423</v>
      </c>
      <c r="AS1986" s="18" t="s">
        <v>5423</v>
      </c>
      <c r="AT1986" s="18" t="s">
        <v>5423</v>
      </c>
      <c r="AU1986" s="9" t="s">
        <v>5423</v>
      </c>
      <c r="AV1986" s="14"/>
      <c r="AW1986" s="14" t="s">
        <v>5423</v>
      </c>
      <c r="AX1986" s="14" t="str">
        <f>_xlfn.XLOOKUP(B1986,'[4]cell downs 18042026 17h'!$B:$B,'[4]cell downs 18042026 17h'!$B:$B,"")</f>
        <v/>
      </c>
      <c r="AY1986" s="14" t="str">
        <f>_xlfn.XLOOKUP(B1986,'[5]Cells Huawei 19042026 15h'!$B:$B,'[5]Cells Huawei 19042026 15h'!$B:$B,"")</f>
        <v/>
      </c>
      <c r="AZ1986" s="105" t="str">
        <f>_xlfn.XLOOKUP(B1986,'INCIDENT-04-23-2026'!E:E,'INCIDENT-04-23-2026'!F:F,"")</f>
        <v/>
      </c>
      <c r="BA1986" s="105" t="str">
        <f>_xlfn.XLOOKUP(B1986,'[6]Eneo 17H'!$C:$C,'[6]Eneo 17H'!$I:$I,"")</f>
        <v/>
      </c>
      <c r="BB1986" s="105" t="str">
        <f>_xlfn.XLOOKUP(B1986,[8]ALL!$B:$B,[8]ALL!$M:$M,"")</f>
        <v/>
      </c>
      <c r="BC1986" s="105" t="str">
        <f>_xlfn.XLOOKUP(B1986,'[6]Eneo 17H'!$C:$C,'[6]Eneo 17H'!$I:$I,"")</f>
        <v/>
      </c>
      <c r="BD1986" s="105" t="str">
        <f>_xlfn.XLOOKUP(B1986,'[7]Eneo 12H'!$C:$C,'[7]Eneo 12H'!$I:$I,"")</f>
        <v/>
      </c>
      <c r="BE1986" s="105" t="s">
        <v>5423</v>
      </c>
    </row>
    <row r="1987" spans="1:57" hidden="1" x14ac:dyDescent="0.3">
      <c r="A1987" s="3" t="s">
        <v>3606</v>
      </c>
      <c r="B1987" s="21" t="s">
        <v>3607</v>
      </c>
      <c r="C1987" s="3" t="str">
        <f>_xlfn.XLOOKUP(B1987,'[1]daily break down'!$D:$D,'[1]daily break down'!$E:$E,"")</f>
        <v>CENTRE</v>
      </c>
      <c r="D1987" s="3" t="s">
        <v>11</v>
      </c>
      <c r="E1987" s="3" t="s">
        <v>12</v>
      </c>
      <c r="F1987" s="3" t="s">
        <v>226</v>
      </c>
      <c r="G1987" s="3" t="s">
        <v>3606</v>
      </c>
      <c r="H1987" s="27" t="str">
        <f>_xlfn.XLOOKUP(B1987,[2]CALCULATION!$B:$B,[2]CALCULATION!$H:$H,"")</f>
        <v>ZTE</v>
      </c>
      <c r="I1987" s="23">
        <v>0</v>
      </c>
      <c r="J1987" s="23">
        <v>0</v>
      </c>
      <c r="K1987" s="23">
        <v>0</v>
      </c>
      <c r="L1987" s="23">
        <v>0</v>
      </c>
      <c r="M1987" s="23">
        <v>0</v>
      </c>
      <c r="N1987" s="23">
        <v>0</v>
      </c>
      <c r="O1987" s="23">
        <v>0</v>
      </c>
      <c r="P1987" s="103" t="s">
        <v>6554</v>
      </c>
      <c r="Q1987" s="36" t="s">
        <v>5796</v>
      </c>
      <c r="R1987" s="36"/>
      <c r="S1987" s="35" t="str" cm="1">
        <f t="array" ref="S1987">IFERROR(_xlfn.IFS(
U1987="MPR ISSUE","PDH",
U1987="BSS Hardware Issue","BSS",
U1987="Sites strategiques, MLL, Pylone, etc.","ENVTECH",
U1987="AKTIVCO DEFAUT GE &amp; POWER Cabinet","AKTIVCO",
U1987="AKTIVCO Coupure ENEO &amp; Baisse de tension","AKTIVCO GRID ONLY",
U1987="Coupure ENEO &amp; Baisse de tension","IHS GRID ONLY",
U1987="Defaut GE &amp; POWER Cabinet","IHS",
U1987="Sharing","Partners",
U1987="Sites strategiques &amp; DataCenter","SST &amp; DC",
U1987="Exclu","Exclu",
U1987="SAT","SAT",
U1987="SPARE-ISSUE","SPARE-ISSUE",
U1987="Fiber CAmtel","TRANS_FO_CAMTEL",
U1987="Fiber AOF","Fiber AOF",
U1987="Projet OCM (HUAWEI)","TRAVAUX-HUAWEI",
U1987="Projet OCM (NOKIA)","TRAVAUX-NOKIA",
U1987="ACCESS-ISSUE","ACCESS-ISSUE",
U1987="Projet OCM (ZTE, NOKIA, autres projets)","TRAVAUX OCM",
U1987="No root CAuse","No root cause",
U1987="ODU HS","PDH",
U1987="IP &amp; VLAN","PDH",
U1987="Warehouse HUAWEI","SPARE-ISSUE",
U1987="SPARE-HS","SPARE-ISSUE",
U1987="Power Telco","BSS",U1987="no impacts","no impacts"
),"")</f>
        <v/>
      </c>
      <c r="T1987" s="35" t="str" cm="1">
        <f t="array" ref="T1987">IFERROR(_xlfn.IFS(
U1987="MPR ISSUE","TX ISSUE",
U1987="BSS Hardware Issue","RAN ISSUE",
U1987="Sites strategiques, MLL, Pylone, etc.","ENVTECH",
U1987="AKTIVCO DEFAUT GE &amp; POWER Cabinet","POWER ISSUE",
U1987="AKTIVCO Coupure ENEO &amp; Baisse de tension","POWER ISSUE",
U1987="Coupure ENEO &amp; Baisse de tension","POWER ISSUE",
U1987="Defaut GE &amp; POWER Cabinet","POWER ISSUE",
U1987="Sharing","POWER ISSUE",
U1987="Sites strategiques &amp; DataCenter","POWER ISSUE",
U1987="Exclu","Exclu",
U1987="SAT","TX ISSUE",
U1987="SPARE-ISSUE","SPARE-ISSUE",
U1987="Fiber CAmtel","TX ISSUE",
U1987="Fiber AOF","TX ISSUE",
U1987="Projet OCM (HUAWEI)","TRAVAUX-HUAWEI",
U1987="Projet OCM (NOKIA)","TRAVAUX -NOKIA",
U1987="ACCESS-ISSUE","ACCESS-ISSUE",
U1987="Projet OCM (ZTE, NOKIA, autres projets)","TRAVAUX OCM",
U1987="No root CAuse","No root cause",
U1987="ODU HS","TX ISSUE",
U1987="IP &amp; VLAN","TX ISSUE",
U1987="Warehouse HUAWEI","SPARE-ISSUE",
U1987="SPARE-HS","SPARE-ISSUE",
U1987="Power Telco","RAN ISSUE",U1987="no impacts","no impacts"
),"")</f>
        <v/>
      </c>
      <c r="U1987" s="28"/>
      <c r="V1987" s="35" t="str" cm="1">
        <f t="array" ref="V1987">IFERROR(_xlfn.IFS(
U1987="MPR ISSUE","ACTIVE",
U1987="BSS Hardware Issue","ACTIVE",
U1987="Sites strategiques, MLL, Pylone, etc.","PASSIVE",
U1987="AKTIVCO DEFAUT GE &amp; POWER Cabinet","PASSIVE",
U1987="AKTIVCO Coupure ENEO &amp; Baisse de tension","PASSIVE",
U1987="Coupure ENEO &amp; Baisse de tension","PASSIVE",
U1987="Defaut GE &amp; POWER Cabinet","PASSIVE",
U1987="Sharing","PASSIVE",
U1987="Sites strategiques &amp; DataCenter","PASSIVE",
U1987="Exclu","Exclu",
U1987="SAT","ACTIVE",
U1987="SPARE-ISSUE","SPARE-ISSUE",
U1987="Fiber CAmtel","ACTIVE",
U1987="Fiber AOF","ACTIVE",
U1987="Projet OCM (HUAWEI)","PLANNED WORKS",
U1987="Projet OCM (NOKIA)","PLANNED WORKS",
U1987="ACCESS-ISSUE","ACCESS-ISSUE",
U1987="Projet OCM (ZTE, NOKIA, autres projets)","PLANNED WORKS",
U1987="No root CAuse","No root cause",
U1987="ODU HS","ACTIVE",
U1987="IP &amp; VLAN","ACTIVE",
U1987="Warehouse HUAWEI","SPARE-ISSUE",
U1987="SPARE-HS","SPARE-ISSUE",
U1987="Power Telco","ACTIVE",U1987="no impacts","no impacts"
),"")</f>
        <v/>
      </c>
      <c r="W1987" s="102"/>
      <c r="X1987" s="102"/>
      <c r="Y1987" s="102"/>
      <c r="Z1987" s="102"/>
      <c r="AA1987" s="102"/>
      <c r="AB1987" s="104" t="s">
        <v>5423</v>
      </c>
      <c r="AC1987" s="9"/>
      <c r="AD1987" s="9"/>
      <c r="AE1987" s="7" t="s">
        <v>5423</v>
      </c>
      <c r="AF1987" s="6"/>
      <c r="AG1987" s="7"/>
      <c r="AH1987" s="3" t="s">
        <v>5423</v>
      </c>
      <c r="AI1987" s="18" t="s">
        <v>5423</v>
      </c>
      <c r="AJ1987" s="18" t="s">
        <v>5423</v>
      </c>
      <c r="AK1987" s="18" t="s">
        <v>5423</v>
      </c>
      <c r="AL1987" s="18" t="s">
        <v>5423</v>
      </c>
      <c r="AM1987" s="18" t="s">
        <v>5423</v>
      </c>
      <c r="AN1987" s="18" t="s">
        <v>5423</v>
      </c>
      <c r="AO1987" s="18" t="s">
        <v>5423</v>
      </c>
      <c r="AP1987" s="18" t="s">
        <v>5423</v>
      </c>
      <c r="AQ1987" s="18" t="s">
        <v>5423</v>
      </c>
      <c r="AR1987" s="18" t="s">
        <v>5423</v>
      </c>
      <c r="AS1987" s="18" t="s">
        <v>5423</v>
      </c>
      <c r="AT1987" s="18" t="s">
        <v>5423</v>
      </c>
      <c r="AU1987" s="9" t="s">
        <v>5423</v>
      </c>
      <c r="AV1987" s="14"/>
      <c r="AW1987" s="14" t="s">
        <v>5423</v>
      </c>
      <c r="AX1987" s="14" t="str">
        <f>_xlfn.XLOOKUP(B1987,'[4]cell downs 18042026 17h'!$B:$B,'[4]cell downs 18042026 17h'!$B:$B,"")</f>
        <v/>
      </c>
      <c r="AY1987" s="14" t="str">
        <f>_xlfn.XLOOKUP(B1987,'[5]Cells Huawei 19042026 15h'!$B:$B,'[5]Cells Huawei 19042026 15h'!$B:$B,"")</f>
        <v/>
      </c>
      <c r="AZ1987" s="105" t="str">
        <f>_xlfn.XLOOKUP(B1987,'INCIDENT-04-23-2026'!E:E,'INCIDENT-04-23-2026'!F:F,"")</f>
        <v/>
      </c>
      <c r="BA1987" s="105" t="str">
        <f>_xlfn.XLOOKUP(B1987,'[6]Eneo 17H'!$C:$C,'[6]Eneo 17H'!$I:$I,"")</f>
        <v/>
      </c>
      <c r="BB1987" s="105" t="str">
        <f>_xlfn.XLOOKUP(B1987,[8]ALL!$B:$B,[8]ALL!$M:$M,"")</f>
        <v/>
      </c>
      <c r="BC1987" s="105" t="str">
        <f>_xlfn.XLOOKUP(B1987,'[6]Eneo 17H'!$C:$C,'[6]Eneo 17H'!$I:$I,"")</f>
        <v/>
      </c>
      <c r="BD1987" s="105" t="str">
        <f>_xlfn.XLOOKUP(B1987,'[7]Eneo 12H'!$C:$C,'[7]Eneo 12H'!$I:$I,"")</f>
        <v/>
      </c>
      <c r="BE1987" s="105" t="s">
        <v>5423</v>
      </c>
    </row>
    <row r="1988" spans="1:57" hidden="1" x14ac:dyDescent="0.3">
      <c r="A1988" s="1" t="s">
        <v>3608</v>
      </c>
      <c r="B1988" s="8" t="s">
        <v>3609</v>
      </c>
      <c r="C1988" s="3" t="str">
        <f>_xlfn.XLOOKUP(B1988,'[1]daily break down'!$D:$D,'[1]daily break down'!$E:$E,"")</f>
        <v>CENTRE</v>
      </c>
      <c r="D1988" s="1" t="s">
        <v>11</v>
      </c>
      <c r="E1988" s="1" t="s">
        <v>594</v>
      </c>
      <c r="F1988" s="3" t="s">
        <v>226</v>
      </c>
      <c r="G1988" s="1" t="s">
        <v>3608</v>
      </c>
      <c r="H1988" s="27" t="str">
        <f>_xlfn.XLOOKUP(B1988,[2]CALCULATION!$B:$B,[2]CALCULATION!$H:$H,"")</f>
        <v>ZTE</v>
      </c>
      <c r="I1988" s="23">
        <v>0</v>
      </c>
      <c r="J1988" s="23">
        <v>0</v>
      </c>
      <c r="K1988" s="23">
        <v>0</v>
      </c>
      <c r="L1988" s="23">
        <v>0</v>
      </c>
      <c r="M1988" s="23">
        <v>0</v>
      </c>
      <c r="N1988" s="23">
        <v>0</v>
      </c>
      <c r="O1988" s="23">
        <v>0</v>
      </c>
      <c r="P1988" s="103" t="s">
        <v>6554</v>
      </c>
      <c r="Q1988" s="36" t="s">
        <v>5796</v>
      </c>
      <c r="R1988" s="36"/>
      <c r="S1988" s="35" t="str" cm="1">
        <f t="array" ref="S1988">IFERROR(_xlfn.IFS(
U1988="MPR ISSUE","PDH",
U1988="BSS Hardware Issue","BSS",
U1988="Sites strategiques, MLL, Pylone, etc.","ENVTECH",
U1988="AKTIVCO DEFAUT GE &amp; POWER Cabinet","AKTIVCO",
U1988="AKTIVCO Coupure ENEO &amp; Baisse de tension","AKTIVCO GRID ONLY",
U1988="Coupure ENEO &amp; Baisse de tension","IHS GRID ONLY",
U1988="Defaut GE &amp; POWER Cabinet","IHS",
U1988="Sharing","Partners",
U1988="Sites strategiques &amp; DataCenter","SST &amp; DC",
U1988="Exclu","Exclu",
U1988="SAT","SAT",
U1988="SPARE-ISSUE","SPARE-ISSUE",
U1988="Fiber CAmtel","TRANS_FO_CAMTEL",
U1988="Fiber AOF","Fiber AOF",
U1988="Projet OCM (HUAWEI)","TRAVAUX-HUAWEI",
U1988="Projet OCM (NOKIA)","TRAVAUX-NOKIA",
U1988="ACCESS-ISSUE","ACCESS-ISSUE",
U1988="Projet OCM (ZTE, NOKIA, autres projets)","TRAVAUX OCM",
U1988="No root CAuse","No root cause",
U1988="ODU HS","PDH",
U1988="IP &amp; VLAN","PDH",
U1988="Warehouse HUAWEI","SPARE-ISSUE",
U1988="SPARE-HS","SPARE-ISSUE",
U1988="Power Telco","BSS",U1988="no impacts","no impacts"
),"")</f>
        <v/>
      </c>
      <c r="T1988" s="35" t="str" cm="1">
        <f t="array" ref="T1988">IFERROR(_xlfn.IFS(
U1988="MPR ISSUE","TX ISSUE",
U1988="BSS Hardware Issue","RAN ISSUE",
U1988="Sites strategiques, MLL, Pylone, etc.","ENVTECH",
U1988="AKTIVCO DEFAUT GE &amp; POWER Cabinet","POWER ISSUE",
U1988="AKTIVCO Coupure ENEO &amp; Baisse de tension","POWER ISSUE",
U1988="Coupure ENEO &amp; Baisse de tension","POWER ISSUE",
U1988="Defaut GE &amp; POWER Cabinet","POWER ISSUE",
U1988="Sharing","POWER ISSUE",
U1988="Sites strategiques &amp; DataCenter","POWER ISSUE",
U1988="Exclu","Exclu",
U1988="SAT","TX ISSUE",
U1988="SPARE-ISSUE","SPARE-ISSUE",
U1988="Fiber CAmtel","TX ISSUE",
U1988="Fiber AOF","TX ISSUE",
U1988="Projet OCM (HUAWEI)","TRAVAUX-HUAWEI",
U1988="Projet OCM (NOKIA)","TRAVAUX -NOKIA",
U1988="ACCESS-ISSUE","ACCESS-ISSUE",
U1988="Projet OCM (ZTE, NOKIA, autres projets)","TRAVAUX OCM",
U1988="No root CAuse","No root cause",
U1988="ODU HS","TX ISSUE",
U1988="IP &amp; VLAN","TX ISSUE",
U1988="Warehouse HUAWEI","SPARE-ISSUE",
U1988="SPARE-HS","SPARE-ISSUE",
U1988="Power Telco","RAN ISSUE",U1988="no impacts","no impacts"
),"")</f>
        <v/>
      </c>
      <c r="U1988" s="28"/>
      <c r="V1988" s="35" t="str" cm="1">
        <f t="array" ref="V1988">IFERROR(_xlfn.IFS(
U1988="MPR ISSUE","ACTIVE",
U1988="BSS Hardware Issue","ACTIVE",
U1988="Sites strategiques, MLL, Pylone, etc.","PASSIVE",
U1988="AKTIVCO DEFAUT GE &amp; POWER Cabinet","PASSIVE",
U1988="AKTIVCO Coupure ENEO &amp; Baisse de tension","PASSIVE",
U1988="Coupure ENEO &amp; Baisse de tension","PASSIVE",
U1988="Defaut GE &amp; POWER Cabinet","PASSIVE",
U1988="Sharing","PASSIVE",
U1988="Sites strategiques &amp; DataCenter","PASSIVE",
U1988="Exclu","Exclu",
U1988="SAT","ACTIVE",
U1988="SPARE-ISSUE","SPARE-ISSUE",
U1988="Fiber CAmtel","ACTIVE",
U1988="Fiber AOF","ACTIVE",
U1988="Projet OCM (HUAWEI)","PLANNED WORKS",
U1988="Projet OCM (NOKIA)","PLANNED WORKS",
U1988="ACCESS-ISSUE","ACCESS-ISSUE",
U1988="Projet OCM (ZTE, NOKIA, autres projets)","PLANNED WORKS",
U1988="No root CAuse","No root cause",
U1988="ODU HS","ACTIVE",
U1988="IP &amp; VLAN","ACTIVE",
U1988="Warehouse HUAWEI","SPARE-ISSUE",
U1988="SPARE-HS","SPARE-ISSUE",
U1988="Power Telco","ACTIVE",U1988="no impacts","no impacts"
),"")</f>
        <v/>
      </c>
      <c r="W1988" s="102"/>
      <c r="X1988" s="102"/>
      <c r="Y1988" s="102"/>
      <c r="Z1988" s="102"/>
      <c r="AA1988" s="102"/>
      <c r="AB1988" s="104" t="s">
        <v>5423</v>
      </c>
      <c r="AC1988" s="9"/>
      <c r="AD1988" s="9"/>
      <c r="AE1988" s="7" t="s">
        <v>5423</v>
      </c>
      <c r="AF1988" s="6"/>
      <c r="AG1988" s="7"/>
      <c r="AH1988" s="3" t="s">
        <v>5423</v>
      </c>
      <c r="AI1988" s="18" t="s">
        <v>5423</v>
      </c>
      <c r="AJ1988" s="18" t="s">
        <v>5423</v>
      </c>
      <c r="AK1988" s="18" t="s">
        <v>5423</v>
      </c>
      <c r="AL1988" s="18" t="s">
        <v>5423</v>
      </c>
      <c r="AM1988" s="18" t="s">
        <v>5423</v>
      </c>
      <c r="AN1988" s="18" t="s">
        <v>5423</v>
      </c>
      <c r="AO1988" s="18" t="s">
        <v>5423</v>
      </c>
      <c r="AP1988" s="18" t="s">
        <v>5423</v>
      </c>
      <c r="AQ1988" s="18" t="s">
        <v>5423</v>
      </c>
      <c r="AR1988" s="18" t="s">
        <v>5423</v>
      </c>
      <c r="AS1988" s="18" t="s">
        <v>5423</v>
      </c>
      <c r="AT1988" s="18" t="s">
        <v>5423</v>
      </c>
      <c r="AU1988" s="9" t="s">
        <v>5423</v>
      </c>
      <c r="AV1988" s="14"/>
      <c r="AW1988" s="14" t="s">
        <v>5423</v>
      </c>
      <c r="AX1988" s="14" t="str">
        <f>_xlfn.XLOOKUP(B1988,'[4]cell downs 18042026 17h'!$B:$B,'[4]cell downs 18042026 17h'!$B:$B,"")</f>
        <v/>
      </c>
      <c r="AY1988" s="14" t="str">
        <f>_xlfn.XLOOKUP(B1988,'[5]Cells Huawei 19042026 15h'!$B:$B,'[5]Cells Huawei 19042026 15h'!$B:$B,"")</f>
        <v/>
      </c>
      <c r="AZ1988" s="105" t="str">
        <f>_xlfn.XLOOKUP(B1988,'INCIDENT-04-23-2026'!E:E,'INCIDENT-04-23-2026'!F:F,"")</f>
        <v/>
      </c>
      <c r="BA1988" s="105" t="str">
        <f>_xlfn.XLOOKUP(B1988,'[6]Eneo 17H'!$C:$C,'[6]Eneo 17H'!$I:$I,"")</f>
        <v/>
      </c>
      <c r="BB1988" s="105" t="str">
        <f>_xlfn.XLOOKUP(B1988,[8]ALL!$B:$B,[8]ALL!$M:$M,"")</f>
        <v/>
      </c>
      <c r="BC1988" s="105" t="str">
        <f>_xlfn.XLOOKUP(B1988,'[6]Eneo 17H'!$C:$C,'[6]Eneo 17H'!$I:$I,"")</f>
        <v/>
      </c>
      <c r="BD1988" s="105" t="str">
        <f>_xlfn.XLOOKUP(B1988,'[7]Eneo 12H'!$C:$C,'[7]Eneo 12H'!$I:$I,"")</f>
        <v/>
      </c>
      <c r="BE1988" s="105" t="s">
        <v>5423</v>
      </c>
    </row>
    <row r="1989" spans="1:57" hidden="1" x14ac:dyDescent="0.3">
      <c r="A1989" s="1" t="s">
        <v>3610</v>
      </c>
      <c r="B1989" s="8" t="s">
        <v>3611</v>
      </c>
      <c r="C1989" s="3" t="str">
        <f>_xlfn.XLOOKUP(B1989,'[1]daily break down'!$D:$D,'[1]daily break down'!$E:$E,"")</f>
        <v>CENTRE</v>
      </c>
      <c r="D1989" s="1" t="s">
        <v>11</v>
      </c>
      <c r="E1989" s="1" t="s">
        <v>318</v>
      </c>
      <c r="F1989" s="3" t="s">
        <v>226</v>
      </c>
      <c r="G1989" s="1" t="s">
        <v>3612</v>
      </c>
      <c r="H1989" s="27" t="str">
        <f>_xlfn.XLOOKUP(B1989,[2]CALCULATION!$B:$B,[2]CALCULATION!$H:$H,"")</f>
        <v>ZTE</v>
      </c>
      <c r="I1989" s="23">
        <v>0</v>
      </c>
      <c r="J1989" s="23">
        <v>0</v>
      </c>
      <c r="K1989" s="23">
        <v>0</v>
      </c>
      <c r="L1989" s="23">
        <v>0</v>
      </c>
      <c r="M1989" s="23">
        <v>0</v>
      </c>
      <c r="N1989" s="23">
        <v>0</v>
      </c>
      <c r="O1989" s="23">
        <v>0</v>
      </c>
      <c r="P1989" s="103" t="s">
        <v>6554</v>
      </c>
      <c r="Q1989" s="36" t="s">
        <v>5796</v>
      </c>
      <c r="R1989" s="36"/>
      <c r="S1989" s="35" t="str" cm="1">
        <f t="array" ref="S1989">IFERROR(_xlfn.IFS(
U1989="MPR ISSUE","PDH",
U1989="BSS Hardware Issue","BSS",
U1989="Sites strategiques, MLL, Pylone, etc.","ENVTECH",
U1989="AKTIVCO DEFAUT GE &amp; POWER Cabinet","AKTIVCO",
U1989="AKTIVCO Coupure ENEO &amp; Baisse de tension","AKTIVCO GRID ONLY",
U1989="Coupure ENEO &amp; Baisse de tension","IHS GRID ONLY",
U1989="Defaut GE &amp; POWER Cabinet","IHS",
U1989="Sharing","Partners",
U1989="Sites strategiques &amp; DataCenter","SST &amp; DC",
U1989="Exclu","Exclu",
U1989="SAT","SAT",
U1989="SPARE-ISSUE","SPARE-ISSUE",
U1989="Fiber CAmtel","TRANS_FO_CAMTEL",
U1989="Fiber AOF","Fiber AOF",
U1989="Projet OCM (HUAWEI)","TRAVAUX-HUAWEI",
U1989="Projet OCM (NOKIA)","TRAVAUX-NOKIA",
U1989="ACCESS-ISSUE","ACCESS-ISSUE",
U1989="Projet OCM (ZTE, NOKIA, autres projets)","TRAVAUX OCM",
U1989="No root CAuse","No root cause",
U1989="ODU HS","PDH",
U1989="IP &amp; VLAN","PDH",
U1989="Warehouse HUAWEI","SPARE-ISSUE",
U1989="SPARE-HS","SPARE-ISSUE",
U1989="Power Telco","BSS",U1989="no impacts","no impacts"
),"")</f>
        <v/>
      </c>
      <c r="T1989" s="35" t="str" cm="1">
        <f t="array" ref="T1989">IFERROR(_xlfn.IFS(
U1989="MPR ISSUE","TX ISSUE",
U1989="BSS Hardware Issue","RAN ISSUE",
U1989="Sites strategiques, MLL, Pylone, etc.","ENVTECH",
U1989="AKTIVCO DEFAUT GE &amp; POWER Cabinet","POWER ISSUE",
U1989="AKTIVCO Coupure ENEO &amp; Baisse de tension","POWER ISSUE",
U1989="Coupure ENEO &amp; Baisse de tension","POWER ISSUE",
U1989="Defaut GE &amp; POWER Cabinet","POWER ISSUE",
U1989="Sharing","POWER ISSUE",
U1989="Sites strategiques &amp; DataCenter","POWER ISSUE",
U1989="Exclu","Exclu",
U1989="SAT","TX ISSUE",
U1989="SPARE-ISSUE","SPARE-ISSUE",
U1989="Fiber CAmtel","TX ISSUE",
U1989="Fiber AOF","TX ISSUE",
U1989="Projet OCM (HUAWEI)","TRAVAUX-HUAWEI",
U1989="Projet OCM (NOKIA)","TRAVAUX -NOKIA",
U1989="ACCESS-ISSUE","ACCESS-ISSUE",
U1989="Projet OCM (ZTE, NOKIA, autres projets)","TRAVAUX OCM",
U1989="No root CAuse","No root cause",
U1989="ODU HS","TX ISSUE",
U1989="IP &amp; VLAN","TX ISSUE",
U1989="Warehouse HUAWEI","SPARE-ISSUE",
U1989="SPARE-HS","SPARE-ISSUE",
U1989="Power Telco","RAN ISSUE",U1989="no impacts","no impacts"
),"")</f>
        <v/>
      </c>
      <c r="U1989" s="28"/>
      <c r="V1989" s="35" t="str" cm="1">
        <f t="array" ref="V1989">IFERROR(_xlfn.IFS(
U1989="MPR ISSUE","ACTIVE",
U1989="BSS Hardware Issue","ACTIVE",
U1989="Sites strategiques, MLL, Pylone, etc.","PASSIVE",
U1989="AKTIVCO DEFAUT GE &amp; POWER Cabinet","PASSIVE",
U1989="AKTIVCO Coupure ENEO &amp; Baisse de tension","PASSIVE",
U1989="Coupure ENEO &amp; Baisse de tension","PASSIVE",
U1989="Defaut GE &amp; POWER Cabinet","PASSIVE",
U1989="Sharing","PASSIVE",
U1989="Sites strategiques &amp; DataCenter","PASSIVE",
U1989="Exclu","Exclu",
U1989="SAT","ACTIVE",
U1989="SPARE-ISSUE","SPARE-ISSUE",
U1989="Fiber CAmtel","ACTIVE",
U1989="Fiber AOF","ACTIVE",
U1989="Projet OCM (HUAWEI)","PLANNED WORKS",
U1989="Projet OCM (NOKIA)","PLANNED WORKS",
U1989="ACCESS-ISSUE","ACCESS-ISSUE",
U1989="Projet OCM (ZTE, NOKIA, autres projets)","PLANNED WORKS",
U1989="No root CAuse","No root cause",
U1989="ODU HS","ACTIVE",
U1989="IP &amp; VLAN","ACTIVE",
U1989="Warehouse HUAWEI","SPARE-ISSUE",
U1989="SPARE-HS","SPARE-ISSUE",
U1989="Power Telco","ACTIVE",U1989="no impacts","no impacts"
),"")</f>
        <v/>
      </c>
      <c r="W1989" s="102"/>
      <c r="X1989" s="102"/>
      <c r="Y1989" s="102"/>
      <c r="Z1989" s="102"/>
      <c r="AA1989" s="102"/>
      <c r="AB1989" s="104" t="s">
        <v>5423</v>
      </c>
      <c r="AC1989" s="9"/>
      <c r="AD1989" s="9"/>
      <c r="AE1989" s="7" t="s">
        <v>5423</v>
      </c>
      <c r="AF1989" s="6"/>
      <c r="AG1989" s="7"/>
      <c r="AH1989" s="3" t="s">
        <v>5423</v>
      </c>
      <c r="AI1989" s="18" t="s">
        <v>5423</v>
      </c>
      <c r="AJ1989" s="18" t="s">
        <v>5423</v>
      </c>
      <c r="AK1989" s="18" t="s">
        <v>5423</v>
      </c>
      <c r="AL1989" s="18" t="s">
        <v>5423</v>
      </c>
      <c r="AM1989" s="18" t="s">
        <v>5423</v>
      </c>
      <c r="AN1989" s="18" t="s">
        <v>5423</v>
      </c>
      <c r="AO1989" s="18" t="s">
        <v>5423</v>
      </c>
      <c r="AP1989" s="18" t="s">
        <v>5423</v>
      </c>
      <c r="AQ1989" s="18" t="s">
        <v>5423</v>
      </c>
      <c r="AR1989" s="18" t="s">
        <v>5423</v>
      </c>
      <c r="AS1989" s="18" t="s">
        <v>5423</v>
      </c>
      <c r="AT1989" s="18" t="s">
        <v>5423</v>
      </c>
      <c r="AU1989" s="9" t="s">
        <v>5423</v>
      </c>
      <c r="AV1989" s="14"/>
      <c r="AW1989" s="14" t="s">
        <v>5423</v>
      </c>
      <c r="AX1989" s="14" t="str">
        <f>_xlfn.XLOOKUP(B1989,'[4]cell downs 18042026 17h'!$B:$B,'[4]cell downs 18042026 17h'!$B:$B,"")</f>
        <v/>
      </c>
      <c r="AY1989" s="14" t="str">
        <f>_xlfn.XLOOKUP(B1989,'[5]Cells Huawei 19042026 15h'!$B:$B,'[5]Cells Huawei 19042026 15h'!$B:$B,"")</f>
        <v/>
      </c>
      <c r="AZ1989" s="105" t="str">
        <f>_xlfn.XLOOKUP(B1989,'INCIDENT-04-23-2026'!E:E,'INCIDENT-04-23-2026'!F:F,"")</f>
        <v/>
      </c>
      <c r="BA1989" s="105" t="str">
        <f>_xlfn.XLOOKUP(B1989,'[6]Eneo 17H'!$C:$C,'[6]Eneo 17H'!$I:$I,"")</f>
        <v/>
      </c>
      <c r="BB1989" s="105" t="str">
        <f>_xlfn.XLOOKUP(B1989,[8]ALL!$B:$B,[8]ALL!$M:$M,"")</f>
        <v/>
      </c>
      <c r="BC1989" s="105" t="str">
        <f>_xlfn.XLOOKUP(B1989,'[6]Eneo 17H'!$C:$C,'[6]Eneo 17H'!$I:$I,"")</f>
        <v/>
      </c>
      <c r="BD1989" s="105" t="str">
        <f>_xlfn.XLOOKUP(B1989,'[7]Eneo 12H'!$C:$C,'[7]Eneo 12H'!$I:$I,"")</f>
        <v/>
      </c>
      <c r="BE1989" s="105" t="s">
        <v>5423</v>
      </c>
    </row>
    <row r="1990" spans="1:57" hidden="1" x14ac:dyDescent="0.3">
      <c r="A1990" s="3" t="s">
        <v>3616</v>
      </c>
      <c r="B1990" s="21" t="s">
        <v>3617</v>
      </c>
      <c r="C1990" s="3" t="str">
        <f>_xlfn.XLOOKUP(B1990,'[1]daily break down'!$D:$D,'[1]daily break down'!$E:$E,"")</f>
        <v>CENTRE</v>
      </c>
      <c r="D1990" s="3" t="s">
        <v>11</v>
      </c>
      <c r="E1990" s="3" t="s">
        <v>96</v>
      </c>
      <c r="F1990" s="3" t="s">
        <v>37</v>
      </c>
      <c r="G1990" s="3" t="s">
        <v>3618</v>
      </c>
      <c r="H1990" s="27" t="str">
        <f>_xlfn.XLOOKUP(B1990,[2]CALCULATION!$B:$B,[2]CALCULATION!$H:$H,"")</f>
        <v>ZTE</v>
      </c>
      <c r="I1990" s="23">
        <v>0</v>
      </c>
      <c r="J1990" s="23">
        <v>0</v>
      </c>
      <c r="K1990" s="23">
        <v>0</v>
      </c>
      <c r="L1990" s="23">
        <v>0</v>
      </c>
      <c r="M1990" s="23">
        <v>0</v>
      </c>
      <c r="N1990" s="23">
        <v>0</v>
      </c>
      <c r="O1990" s="23">
        <v>0</v>
      </c>
      <c r="P1990" s="103" t="s">
        <v>6554</v>
      </c>
      <c r="Q1990" s="36" t="s">
        <v>5796</v>
      </c>
      <c r="R1990" s="36"/>
      <c r="S1990" s="35" t="str" cm="1">
        <f t="array" ref="S1990">IFERROR(_xlfn.IFS(
U1990="MPR ISSUE","PDH",
U1990="BSS Hardware Issue","BSS",
U1990="Sites strategiques, MLL, Pylone, etc.","ENVTECH",
U1990="AKTIVCO DEFAUT GE &amp; POWER Cabinet","AKTIVCO",
U1990="AKTIVCO Coupure ENEO &amp; Baisse de tension","AKTIVCO GRID ONLY",
U1990="Coupure ENEO &amp; Baisse de tension","IHS GRID ONLY",
U1990="Defaut GE &amp; POWER Cabinet","IHS",
U1990="Sharing","Partners",
U1990="Sites strategiques &amp; DataCenter","SST &amp; DC",
U1990="Exclu","Exclu",
U1990="SAT","SAT",
U1990="SPARE-ISSUE","SPARE-ISSUE",
U1990="Fiber CAmtel","TRANS_FO_CAMTEL",
U1990="Fiber AOF","Fiber AOF",
U1990="Projet OCM (HUAWEI)","TRAVAUX-HUAWEI",
U1990="Projet OCM (NOKIA)","TRAVAUX-NOKIA",
U1990="ACCESS-ISSUE","ACCESS-ISSUE",
U1990="Projet OCM (ZTE, NOKIA, autres projets)","TRAVAUX OCM",
U1990="No root CAuse","No root cause",
U1990="ODU HS","PDH",
U1990="IP &amp; VLAN","PDH",
U1990="Warehouse HUAWEI","SPARE-ISSUE",
U1990="SPARE-HS","SPARE-ISSUE",
U1990="Power Telco","BSS",U1990="no impacts","no impacts"
),"")</f>
        <v/>
      </c>
      <c r="T1990" s="35" t="str" cm="1">
        <f t="array" ref="T1990">IFERROR(_xlfn.IFS(
U1990="MPR ISSUE","TX ISSUE",
U1990="BSS Hardware Issue","RAN ISSUE",
U1990="Sites strategiques, MLL, Pylone, etc.","ENVTECH",
U1990="AKTIVCO DEFAUT GE &amp; POWER Cabinet","POWER ISSUE",
U1990="AKTIVCO Coupure ENEO &amp; Baisse de tension","POWER ISSUE",
U1990="Coupure ENEO &amp; Baisse de tension","POWER ISSUE",
U1990="Defaut GE &amp; POWER Cabinet","POWER ISSUE",
U1990="Sharing","POWER ISSUE",
U1990="Sites strategiques &amp; DataCenter","POWER ISSUE",
U1990="Exclu","Exclu",
U1990="SAT","TX ISSUE",
U1990="SPARE-ISSUE","SPARE-ISSUE",
U1990="Fiber CAmtel","TX ISSUE",
U1990="Fiber AOF","TX ISSUE",
U1990="Projet OCM (HUAWEI)","TRAVAUX-HUAWEI",
U1990="Projet OCM (NOKIA)","TRAVAUX -NOKIA",
U1990="ACCESS-ISSUE","ACCESS-ISSUE",
U1990="Projet OCM (ZTE, NOKIA, autres projets)","TRAVAUX OCM",
U1990="No root CAuse","No root cause",
U1990="ODU HS","TX ISSUE",
U1990="IP &amp; VLAN","TX ISSUE",
U1990="Warehouse HUAWEI","SPARE-ISSUE",
U1990="SPARE-HS","SPARE-ISSUE",
U1990="Power Telco","RAN ISSUE",U1990="no impacts","no impacts"
),"")</f>
        <v/>
      </c>
      <c r="U1990" s="28"/>
      <c r="V1990" s="35" t="str" cm="1">
        <f t="array" ref="V1990">IFERROR(_xlfn.IFS(
U1990="MPR ISSUE","ACTIVE",
U1990="BSS Hardware Issue","ACTIVE",
U1990="Sites strategiques, MLL, Pylone, etc.","PASSIVE",
U1990="AKTIVCO DEFAUT GE &amp; POWER Cabinet","PASSIVE",
U1990="AKTIVCO Coupure ENEO &amp; Baisse de tension","PASSIVE",
U1990="Coupure ENEO &amp; Baisse de tension","PASSIVE",
U1990="Defaut GE &amp; POWER Cabinet","PASSIVE",
U1990="Sharing","PASSIVE",
U1990="Sites strategiques &amp; DataCenter","PASSIVE",
U1990="Exclu","Exclu",
U1990="SAT","ACTIVE",
U1990="SPARE-ISSUE","SPARE-ISSUE",
U1990="Fiber CAmtel","ACTIVE",
U1990="Fiber AOF","ACTIVE",
U1990="Projet OCM (HUAWEI)","PLANNED WORKS",
U1990="Projet OCM (NOKIA)","PLANNED WORKS",
U1990="ACCESS-ISSUE","ACCESS-ISSUE",
U1990="Projet OCM (ZTE, NOKIA, autres projets)","PLANNED WORKS",
U1990="No root CAuse","No root cause",
U1990="ODU HS","ACTIVE",
U1990="IP &amp; VLAN","ACTIVE",
U1990="Warehouse HUAWEI","SPARE-ISSUE",
U1990="SPARE-HS","SPARE-ISSUE",
U1990="Power Telco","ACTIVE",U1990="no impacts","no impacts"
),"")</f>
        <v/>
      </c>
      <c r="W1990" s="102"/>
      <c r="X1990" s="102"/>
      <c r="Y1990" s="102"/>
      <c r="Z1990" s="102"/>
      <c r="AA1990" s="102"/>
      <c r="AB1990" s="104" t="s">
        <v>5423</v>
      </c>
      <c r="AC1990" s="9"/>
      <c r="AD1990" s="9"/>
      <c r="AE1990" s="7" t="s">
        <v>5423</v>
      </c>
      <c r="AF1990" s="6"/>
      <c r="AG1990" s="7"/>
      <c r="AH1990" s="3" t="s">
        <v>5423</v>
      </c>
      <c r="AI1990" s="18" t="s">
        <v>5423</v>
      </c>
      <c r="AJ1990" s="18" t="s">
        <v>5423</v>
      </c>
      <c r="AK1990" s="18" t="s">
        <v>5423</v>
      </c>
      <c r="AL1990" s="18" t="s">
        <v>5423</v>
      </c>
      <c r="AM1990" s="18" t="s">
        <v>5423</v>
      </c>
      <c r="AN1990" s="18" t="s">
        <v>5423</v>
      </c>
      <c r="AO1990" s="18" t="s">
        <v>5423</v>
      </c>
      <c r="AP1990" s="18" t="s">
        <v>5423</v>
      </c>
      <c r="AQ1990" s="18" t="s">
        <v>5423</v>
      </c>
      <c r="AR1990" s="18" t="s">
        <v>5423</v>
      </c>
      <c r="AS1990" s="18" t="s">
        <v>5423</v>
      </c>
      <c r="AT1990" s="18" t="s">
        <v>5423</v>
      </c>
      <c r="AU1990" s="9" t="s">
        <v>5423</v>
      </c>
      <c r="AV1990" s="14"/>
      <c r="AW1990" s="14" t="s">
        <v>5423</v>
      </c>
      <c r="AX1990" s="14" t="str">
        <f>_xlfn.XLOOKUP(B1990,'[4]cell downs 18042026 17h'!$B:$B,'[4]cell downs 18042026 17h'!$B:$B,"")</f>
        <v/>
      </c>
      <c r="AY1990" s="14" t="str">
        <f>_xlfn.XLOOKUP(B1990,'[5]Cells Huawei 19042026 15h'!$B:$B,'[5]Cells Huawei 19042026 15h'!$B:$B,"")</f>
        <v/>
      </c>
      <c r="AZ1990" s="105" t="str">
        <f>_xlfn.XLOOKUP(B1990,'INCIDENT-04-23-2026'!E:E,'INCIDENT-04-23-2026'!F:F,"")</f>
        <v/>
      </c>
      <c r="BA1990" s="105" t="str">
        <f>_xlfn.XLOOKUP(B1990,'[6]Eneo 17H'!$C:$C,'[6]Eneo 17H'!$I:$I,"")</f>
        <v/>
      </c>
      <c r="BB1990" s="105" t="str">
        <f>_xlfn.XLOOKUP(B1990,[8]ALL!$B:$B,[8]ALL!$M:$M,"")</f>
        <v/>
      </c>
      <c r="BC1990" s="105" t="str">
        <f>_xlfn.XLOOKUP(B1990,'[6]Eneo 17H'!$C:$C,'[6]Eneo 17H'!$I:$I,"")</f>
        <v/>
      </c>
      <c r="BD1990" s="105" t="str">
        <f>_xlfn.XLOOKUP(B1990,'[7]Eneo 12H'!$C:$C,'[7]Eneo 12H'!$I:$I,"")</f>
        <v/>
      </c>
      <c r="BE1990" s="105" t="s">
        <v>5423</v>
      </c>
    </row>
    <row r="1991" spans="1:57" hidden="1" x14ac:dyDescent="0.3">
      <c r="A1991" s="1" t="s">
        <v>3619</v>
      </c>
      <c r="B1991" s="8" t="s">
        <v>3620</v>
      </c>
      <c r="C1991" s="3" t="str">
        <f>_xlfn.XLOOKUP(B1991,'[1]daily break down'!$D:$D,'[1]daily break down'!$E:$E,"")</f>
        <v>CENTRE</v>
      </c>
      <c r="D1991" s="1" t="s">
        <v>11</v>
      </c>
      <c r="E1991" s="1" t="s">
        <v>594</v>
      </c>
      <c r="F1991" s="3" t="s">
        <v>69</v>
      </c>
      <c r="G1991" s="1" t="s">
        <v>3619</v>
      </c>
      <c r="H1991" s="27" t="str">
        <f>_xlfn.XLOOKUP(B1991,[2]CALCULATION!$B:$B,[2]CALCULATION!$H:$H,"")</f>
        <v>ZTE</v>
      </c>
      <c r="I1991" s="23">
        <v>0</v>
      </c>
      <c r="J1991" s="23">
        <v>0</v>
      </c>
      <c r="K1991" s="23">
        <v>0</v>
      </c>
      <c r="L1991" s="23">
        <v>0</v>
      </c>
      <c r="M1991" s="23">
        <v>0</v>
      </c>
      <c r="N1991" s="23">
        <v>0</v>
      </c>
      <c r="O1991" s="23">
        <v>0</v>
      </c>
      <c r="P1991" s="103" t="s">
        <v>6554</v>
      </c>
      <c r="Q1991" s="36" t="s">
        <v>5796</v>
      </c>
      <c r="R1991" s="36"/>
      <c r="S1991" s="35" t="str" cm="1">
        <f t="array" ref="S1991">IFERROR(_xlfn.IFS(
U1991="MPR ISSUE","PDH",
U1991="BSS Hardware Issue","BSS",
U1991="Sites strategiques, MLL, Pylone, etc.","ENVTECH",
U1991="AKTIVCO DEFAUT GE &amp; POWER Cabinet","AKTIVCO",
U1991="AKTIVCO Coupure ENEO &amp; Baisse de tension","AKTIVCO GRID ONLY",
U1991="Coupure ENEO &amp; Baisse de tension","IHS GRID ONLY",
U1991="Defaut GE &amp; POWER Cabinet","IHS",
U1991="Sharing","Partners",
U1991="Sites strategiques &amp; DataCenter","SST &amp; DC",
U1991="Exclu","Exclu",
U1991="SAT","SAT",
U1991="SPARE-ISSUE","SPARE-ISSUE",
U1991="Fiber CAmtel","TRANS_FO_CAMTEL",
U1991="Fiber AOF","Fiber AOF",
U1991="Projet OCM (HUAWEI)","TRAVAUX-HUAWEI",
U1991="Projet OCM (NOKIA)","TRAVAUX-NOKIA",
U1991="ACCESS-ISSUE","ACCESS-ISSUE",
U1991="Projet OCM (ZTE, NOKIA, autres projets)","TRAVAUX OCM",
U1991="No root CAuse","No root cause",
U1991="ODU HS","PDH",
U1991="IP &amp; VLAN","PDH",
U1991="Warehouse HUAWEI","SPARE-ISSUE",
U1991="SPARE-HS","SPARE-ISSUE",
U1991="Power Telco","BSS",U1991="no impacts","no impacts"
),"")</f>
        <v/>
      </c>
      <c r="T1991" s="35" t="str" cm="1">
        <f t="array" ref="T1991">IFERROR(_xlfn.IFS(
U1991="MPR ISSUE","TX ISSUE",
U1991="BSS Hardware Issue","RAN ISSUE",
U1991="Sites strategiques, MLL, Pylone, etc.","ENVTECH",
U1991="AKTIVCO DEFAUT GE &amp; POWER Cabinet","POWER ISSUE",
U1991="AKTIVCO Coupure ENEO &amp; Baisse de tension","POWER ISSUE",
U1991="Coupure ENEO &amp; Baisse de tension","POWER ISSUE",
U1991="Defaut GE &amp; POWER Cabinet","POWER ISSUE",
U1991="Sharing","POWER ISSUE",
U1991="Sites strategiques &amp; DataCenter","POWER ISSUE",
U1991="Exclu","Exclu",
U1991="SAT","TX ISSUE",
U1991="SPARE-ISSUE","SPARE-ISSUE",
U1991="Fiber CAmtel","TX ISSUE",
U1991="Fiber AOF","TX ISSUE",
U1991="Projet OCM (HUAWEI)","TRAVAUX-HUAWEI",
U1991="Projet OCM (NOKIA)","TRAVAUX -NOKIA",
U1991="ACCESS-ISSUE","ACCESS-ISSUE",
U1991="Projet OCM (ZTE, NOKIA, autres projets)","TRAVAUX OCM",
U1991="No root CAuse","No root cause",
U1991="ODU HS","TX ISSUE",
U1991="IP &amp; VLAN","TX ISSUE",
U1991="Warehouse HUAWEI","SPARE-ISSUE",
U1991="SPARE-HS","SPARE-ISSUE",
U1991="Power Telco","RAN ISSUE",U1991="no impacts","no impacts"
),"")</f>
        <v/>
      </c>
      <c r="U1991" s="28"/>
      <c r="V1991" s="35" t="str" cm="1">
        <f t="array" ref="V1991">IFERROR(_xlfn.IFS(
U1991="MPR ISSUE","ACTIVE",
U1991="BSS Hardware Issue","ACTIVE",
U1991="Sites strategiques, MLL, Pylone, etc.","PASSIVE",
U1991="AKTIVCO DEFAUT GE &amp; POWER Cabinet","PASSIVE",
U1991="AKTIVCO Coupure ENEO &amp; Baisse de tension","PASSIVE",
U1991="Coupure ENEO &amp; Baisse de tension","PASSIVE",
U1991="Defaut GE &amp; POWER Cabinet","PASSIVE",
U1991="Sharing","PASSIVE",
U1991="Sites strategiques &amp; DataCenter","PASSIVE",
U1991="Exclu","Exclu",
U1991="SAT","ACTIVE",
U1991="SPARE-ISSUE","SPARE-ISSUE",
U1991="Fiber CAmtel","ACTIVE",
U1991="Fiber AOF","ACTIVE",
U1991="Projet OCM (HUAWEI)","PLANNED WORKS",
U1991="Projet OCM (NOKIA)","PLANNED WORKS",
U1991="ACCESS-ISSUE","ACCESS-ISSUE",
U1991="Projet OCM (ZTE, NOKIA, autres projets)","PLANNED WORKS",
U1991="No root CAuse","No root cause",
U1991="ODU HS","ACTIVE",
U1991="IP &amp; VLAN","ACTIVE",
U1991="Warehouse HUAWEI","SPARE-ISSUE",
U1991="SPARE-HS","SPARE-ISSUE",
U1991="Power Telco","ACTIVE",U1991="no impacts","no impacts"
),"")</f>
        <v/>
      </c>
      <c r="W1991" s="102"/>
      <c r="X1991" s="102"/>
      <c r="Y1991" s="102"/>
      <c r="Z1991" s="102"/>
      <c r="AA1991" s="102"/>
      <c r="AB1991" s="104" t="s">
        <v>5423</v>
      </c>
      <c r="AC1991" s="9"/>
      <c r="AD1991" s="9"/>
      <c r="AE1991" s="7" t="s">
        <v>5423</v>
      </c>
      <c r="AF1991" s="6"/>
      <c r="AG1991" s="7"/>
      <c r="AH1991" s="3" t="s">
        <v>5423</v>
      </c>
      <c r="AI1991" s="18" t="s">
        <v>5423</v>
      </c>
      <c r="AJ1991" s="18" t="s">
        <v>5423</v>
      </c>
      <c r="AK1991" s="18" t="s">
        <v>5423</v>
      </c>
      <c r="AL1991" s="18" t="s">
        <v>5423</v>
      </c>
      <c r="AM1991" s="18" t="s">
        <v>5423</v>
      </c>
      <c r="AN1991" s="18" t="s">
        <v>5423</v>
      </c>
      <c r="AO1991" s="18" t="s">
        <v>5423</v>
      </c>
      <c r="AP1991" s="18" t="s">
        <v>5423</v>
      </c>
      <c r="AQ1991" s="18" t="s">
        <v>5423</v>
      </c>
      <c r="AR1991" s="18" t="s">
        <v>5423</v>
      </c>
      <c r="AS1991" s="18" t="s">
        <v>5423</v>
      </c>
      <c r="AT1991" s="18" t="s">
        <v>5423</v>
      </c>
      <c r="AU1991" s="9" t="s">
        <v>5423</v>
      </c>
      <c r="AV1991" s="14"/>
      <c r="AW1991" s="14" t="s">
        <v>5423</v>
      </c>
      <c r="AX1991" s="14" t="str">
        <f>_xlfn.XLOOKUP(B1991,'[4]cell downs 18042026 17h'!$B:$B,'[4]cell downs 18042026 17h'!$B:$B,"")</f>
        <v/>
      </c>
      <c r="AY1991" s="14" t="str">
        <f>_xlfn.XLOOKUP(B1991,'[5]Cells Huawei 19042026 15h'!$B:$B,'[5]Cells Huawei 19042026 15h'!$B:$B,"")</f>
        <v/>
      </c>
      <c r="AZ1991" s="105" t="str">
        <f>_xlfn.XLOOKUP(B1991,'INCIDENT-04-23-2026'!E:E,'INCIDENT-04-23-2026'!F:F,"")</f>
        <v/>
      </c>
      <c r="BA1991" s="105" t="str">
        <f>_xlfn.XLOOKUP(B1991,'[6]Eneo 17H'!$C:$C,'[6]Eneo 17H'!$I:$I,"")</f>
        <v/>
      </c>
      <c r="BB1991" s="105" t="str">
        <f>_xlfn.XLOOKUP(B1991,[8]ALL!$B:$B,[8]ALL!$M:$M,"")</f>
        <v/>
      </c>
      <c r="BC1991" s="105" t="str">
        <f>_xlfn.XLOOKUP(B1991,'[6]Eneo 17H'!$C:$C,'[6]Eneo 17H'!$I:$I,"")</f>
        <v/>
      </c>
      <c r="BD1991" s="105" t="str">
        <f>_xlfn.XLOOKUP(B1991,'[7]Eneo 12H'!$C:$C,'[7]Eneo 12H'!$I:$I,"")</f>
        <v/>
      </c>
      <c r="BE1991" s="105" t="s">
        <v>5423</v>
      </c>
    </row>
    <row r="1992" spans="1:57" hidden="1" x14ac:dyDescent="0.3">
      <c r="A1992" s="1" t="s">
        <v>3621</v>
      </c>
      <c r="B1992" s="8" t="s">
        <v>3622</v>
      </c>
      <c r="C1992" s="3" t="str">
        <f>_xlfn.XLOOKUP(B1992,'[1]daily break down'!$D:$D,'[1]daily break down'!$E:$E,"")</f>
        <v>CENTRE</v>
      </c>
      <c r="D1992" s="1" t="s">
        <v>11</v>
      </c>
      <c r="E1992" s="1" t="s">
        <v>12</v>
      </c>
      <c r="F1992" s="3" t="s">
        <v>69</v>
      </c>
      <c r="G1992" s="1" t="s">
        <v>3621</v>
      </c>
      <c r="H1992" s="27" t="str">
        <f>_xlfn.XLOOKUP(B1992,[2]CALCULATION!$B:$B,[2]CALCULATION!$H:$H,"")</f>
        <v>ZTE</v>
      </c>
      <c r="I1992" s="23">
        <v>0</v>
      </c>
      <c r="J1992" s="23">
        <v>0</v>
      </c>
      <c r="K1992" s="23">
        <v>0</v>
      </c>
      <c r="L1992" s="23">
        <v>0</v>
      </c>
      <c r="M1992" s="23">
        <v>0</v>
      </c>
      <c r="N1992" s="23">
        <v>0</v>
      </c>
      <c r="O1992" s="23">
        <v>0</v>
      </c>
      <c r="P1992" s="103" t="s">
        <v>6554</v>
      </c>
      <c r="Q1992" s="36" t="s">
        <v>5796</v>
      </c>
      <c r="R1992" s="36"/>
      <c r="S1992" s="35" t="str" cm="1">
        <f t="array" ref="S1992">IFERROR(_xlfn.IFS(
U1992="MPR ISSUE","PDH",
U1992="BSS Hardware Issue","BSS",
U1992="Sites strategiques, MLL, Pylone, etc.","ENVTECH",
U1992="AKTIVCO DEFAUT GE &amp; POWER Cabinet","AKTIVCO",
U1992="AKTIVCO Coupure ENEO &amp; Baisse de tension","AKTIVCO GRID ONLY",
U1992="Coupure ENEO &amp; Baisse de tension","IHS GRID ONLY",
U1992="Defaut GE &amp; POWER Cabinet","IHS",
U1992="Sharing","Partners",
U1992="Sites strategiques &amp; DataCenter","SST &amp; DC",
U1992="Exclu","Exclu",
U1992="SAT","SAT",
U1992="SPARE-ISSUE","SPARE-ISSUE",
U1992="Fiber CAmtel","TRANS_FO_CAMTEL",
U1992="Fiber AOF","Fiber AOF",
U1992="Projet OCM (HUAWEI)","TRAVAUX-HUAWEI",
U1992="Projet OCM (NOKIA)","TRAVAUX-NOKIA",
U1992="ACCESS-ISSUE","ACCESS-ISSUE",
U1992="Projet OCM (ZTE, NOKIA, autres projets)","TRAVAUX OCM",
U1992="No root CAuse","No root cause",
U1992="ODU HS","PDH",
U1992="IP &amp; VLAN","PDH",
U1992="Warehouse HUAWEI","SPARE-ISSUE",
U1992="SPARE-HS","SPARE-ISSUE",
U1992="Power Telco","BSS",U1992="no impacts","no impacts"
),"")</f>
        <v/>
      </c>
      <c r="T1992" s="35" t="str" cm="1">
        <f t="array" ref="T1992">IFERROR(_xlfn.IFS(
U1992="MPR ISSUE","TX ISSUE",
U1992="BSS Hardware Issue","RAN ISSUE",
U1992="Sites strategiques, MLL, Pylone, etc.","ENVTECH",
U1992="AKTIVCO DEFAUT GE &amp; POWER Cabinet","POWER ISSUE",
U1992="AKTIVCO Coupure ENEO &amp; Baisse de tension","POWER ISSUE",
U1992="Coupure ENEO &amp; Baisse de tension","POWER ISSUE",
U1992="Defaut GE &amp; POWER Cabinet","POWER ISSUE",
U1992="Sharing","POWER ISSUE",
U1992="Sites strategiques &amp; DataCenter","POWER ISSUE",
U1992="Exclu","Exclu",
U1992="SAT","TX ISSUE",
U1992="SPARE-ISSUE","SPARE-ISSUE",
U1992="Fiber CAmtel","TX ISSUE",
U1992="Fiber AOF","TX ISSUE",
U1992="Projet OCM (HUAWEI)","TRAVAUX-HUAWEI",
U1992="Projet OCM (NOKIA)","TRAVAUX -NOKIA",
U1992="ACCESS-ISSUE","ACCESS-ISSUE",
U1992="Projet OCM (ZTE, NOKIA, autres projets)","TRAVAUX OCM",
U1992="No root CAuse","No root cause",
U1992="ODU HS","TX ISSUE",
U1992="IP &amp; VLAN","TX ISSUE",
U1992="Warehouse HUAWEI","SPARE-ISSUE",
U1992="SPARE-HS","SPARE-ISSUE",
U1992="Power Telco","RAN ISSUE",U1992="no impacts","no impacts"
),"")</f>
        <v/>
      </c>
      <c r="U1992" s="28"/>
      <c r="V1992" s="35" t="str" cm="1">
        <f t="array" ref="V1992">IFERROR(_xlfn.IFS(
U1992="MPR ISSUE","ACTIVE",
U1992="BSS Hardware Issue","ACTIVE",
U1992="Sites strategiques, MLL, Pylone, etc.","PASSIVE",
U1992="AKTIVCO DEFAUT GE &amp; POWER Cabinet","PASSIVE",
U1992="AKTIVCO Coupure ENEO &amp; Baisse de tension","PASSIVE",
U1992="Coupure ENEO &amp; Baisse de tension","PASSIVE",
U1992="Defaut GE &amp; POWER Cabinet","PASSIVE",
U1992="Sharing","PASSIVE",
U1992="Sites strategiques &amp; DataCenter","PASSIVE",
U1992="Exclu","Exclu",
U1992="SAT","ACTIVE",
U1992="SPARE-ISSUE","SPARE-ISSUE",
U1992="Fiber CAmtel","ACTIVE",
U1992="Fiber AOF","ACTIVE",
U1992="Projet OCM (HUAWEI)","PLANNED WORKS",
U1992="Projet OCM (NOKIA)","PLANNED WORKS",
U1992="ACCESS-ISSUE","ACCESS-ISSUE",
U1992="Projet OCM (ZTE, NOKIA, autres projets)","PLANNED WORKS",
U1992="No root CAuse","No root cause",
U1992="ODU HS","ACTIVE",
U1992="IP &amp; VLAN","ACTIVE",
U1992="Warehouse HUAWEI","SPARE-ISSUE",
U1992="SPARE-HS","SPARE-ISSUE",
U1992="Power Telco","ACTIVE",U1992="no impacts","no impacts"
),"")</f>
        <v/>
      </c>
      <c r="W1992" s="102"/>
      <c r="X1992" s="102"/>
      <c r="Y1992" s="102"/>
      <c r="Z1992" s="102"/>
      <c r="AA1992" s="102"/>
      <c r="AB1992" s="104" t="s">
        <v>5423</v>
      </c>
      <c r="AC1992" s="9"/>
      <c r="AD1992" s="9"/>
      <c r="AE1992" s="7" t="s">
        <v>5423</v>
      </c>
      <c r="AF1992" s="6"/>
      <c r="AG1992" s="7"/>
      <c r="AH1992" s="3" t="s">
        <v>5423</v>
      </c>
      <c r="AI1992" s="18" t="s">
        <v>5423</v>
      </c>
      <c r="AJ1992" s="18" t="s">
        <v>5423</v>
      </c>
      <c r="AK1992" s="18" t="s">
        <v>5423</v>
      </c>
      <c r="AL1992" s="18" t="s">
        <v>5423</v>
      </c>
      <c r="AM1992" s="18" t="s">
        <v>5423</v>
      </c>
      <c r="AN1992" s="18" t="s">
        <v>5423</v>
      </c>
      <c r="AO1992" s="18" t="s">
        <v>5423</v>
      </c>
      <c r="AP1992" s="18" t="s">
        <v>5423</v>
      </c>
      <c r="AQ1992" s="18" t="s">
        <v>5423</v>
      </c>
      <c r="AR1992" s="18" t="s">
        <v>5423</v>
      </c>
      <c r="AS1992" s="18" t="s">
        <v>5423</v>
      </c>
      <c r="AT1992" s="18" t="s">
        <v>5423</v>
      </c>
      <c r="AU1992" s="9" t="s">
        <v>5423</v>
      </c>
      <c r="AV1992" s="14"/>
      <c r="AW1992" s="14" t="s">
        <v>5423</v>
      </c>
      <c r="AX1992" s="14" t="str">
        <f>_xlfn.XLOOKUP(B1992,'[4]cell downs 18042026 17h'!$B:$B,'[4]cell downs 18042026 17h'!$B:$B,"")</f>
        <v/>
      </c>
      <c r="AY1992" s="14" t="str">
        <f>_xlfn.XLOOKUP(B1992,'[5]Cells Huawei 19042026 15h'!$B:$B,'[5]Cells Huawei 19042026 15h'!$B:$B,"")</f>
        <v/>
      </c>
      <c r="AZ1992" s="105" t="str">
        <f>_xlfn.XLOOKUP(B1992,'INCIDENT-04-23-2026'!E:E,'INCIDENT-04-23-2026'!F:F,"")</f>
        <v/>
      </c>
      <c r="BA1992" s="105" t="str">
        <f>_xlfn.XLOOKUP(B1992,'[6]Eneo 17H'!$C:$C,'[6]Eneo 17H'!$I:$I,"")</f>
        <v/>
      </c>
      <c r="BB1992" s="105" t="str">
        <f>_xlfn.XLOOKUP(B1992,[8]ALL!$B:$B,[8]ALL!$M:$M,"")</f>
        <v/>
      </c>
      <c r="BC1992" s="105" t="str">
        <f>_xlfn.XLOOKUP(B1992,'[6]Eneo 17H'!$C:$C,'[6]Eneo 17H'!$I:$I,"")</f>
        <v/>
      </c>
      <c r="BD1992" s="105" t="str">
        <f>_xlfn.XLOOKUP(B1992,'[7]Eneo 12H'!$C:$C,'[7]Eneo 12H'!$I:$I,"")</f>
        <v/>
      </c>
      <c r="BE1992" s="105" t="s">
        <v>5423</v>
      </c>
    </row>
    <row r="1993" spans="1:57" hidden="1" x14ac:dyDescent="0.3">
      <c r="A1993" s="1" t="s">
        <v>3623</v>
      </c>
      <c r="B1993" s="8" t="s">
        <v>3624</v>
      </c>
      <c r="C1993" s="3" t="str">
        <f>_xlfn.XLOOKUP(B1993,'[1]daily break down'!$D:$D,'[1]daily break down'!$E:$E,"")</f>
        <v>CENTRE</v>
      </c>
      <c r="D1993" s="1" t="s">
        <v>11</v>
      </c>
      <c r="E1993" s="1" t="s">
        <v>12</v>
      </c>
      <c r="F1993" s="3" t="s">
        <v>69</v>
      </c>
      <c r="G1993" s="1" t="s">
        <v>3625</v>
      </c>
      <c r="H1993" s="27" t="str">
        <f>_xlfn.XLOOKUP(B1993,[2]CALCULATION!$B:$B,[2]CALCULATION!$H:$H,"")</f>
        <v>ZTE</v>
      </c>
      <c r="I1993" s="23">
        <v>0</v>
      </c>
      <c r="J1993" s="23">
        <v>0</v>
      </c>
      <c r="K1993" s="23">
        <v>0</v>
      </c>
      <c r="L1993" s="23">
        <v>0</v>
      </c>
      <c r="M1993" s="23">
        <v>0</v>
      </c>
      <c r="N1993" s="23">
        <v>0</v>
      </c>
      <c r="O1993" s="23">
        <v>0</v>
      </c>
      <c r="P1993" s="103" t="s">
        <v>6554</v>
      </c>
      <c r="Q1993" s="36" t="s">
        <v>5796</v>
      </c>
      <c r="R1993" s="36"/>
      <c r="S1993" s="35" t="str" cm="1">
        <f t="array" ref="S1993">IFERROR(_xlfn.IFS(
U1993="MPR ISSUE","PDH",
U1993="BSS Hardware Issue","BSS",
U1993="Sites strategiques, MLL, Pylone, etc.","ENVTECH",
U1993="AKTIVCO DEFAUT GE &amp; POWER Cabinet","AKTIVCO",
U1993="AKTIVCO Coupure ENEO &amp; Baisse de tension","AKTIVCO GRID ONLY",
U1993="Coupure ENEO &amp; Baisse de tension","IHS GRID ONLY",
U1993="Defaut GE &amp; POWER Cabinet","IHS",
U1993="Sharing","Partners",
U1993="Sites strategiques &amp; DataCenter","SST &amp; DC",
U1993="Exclu","Exclu",
U1993="SAT","SAT",
U1993="SPARE-ISSUE","SPARE-ISSUE",
U1993="Fiber CAmtel","TRANS_FO_CAMTEL",
U1993="Fiber AOF","Fiber AOF",
U1993="Projet OCM (HUAWEI)","TRAVAUX-HUAWEI",
U1993="Projet OCM (NOKIA)","TRAVAUX-NOKIA",
U1993="ACCESS-ISSUE","ACCESS-ISSUE",
U1993="Projet OCM (ZTE, NOKIA, autres projets)","TRAVAUX OCM",
U1993="No root CAuse","No root cause",
U1993="ODU HS","PDH",
U1993="IP &amp; VLAN","PDH",
U1993="Warehouse HUAWEI","SPARE-ISSUE",
U1993="SPARE-HS","SPARE-ISSUE",
U1993="Power Telco","BSS",U1993="no impacts","no impacts"
),"")</f>
        <v/>
      </c>
      <c r="T1993" s="35" t="str" cm="1">
        <f t="array" ref="T1993">IFERROR(_xlfn.IFS(
U1993="MPR ISSUE","TX ISSUE",
U1993="BSS Hardware Issue","RAN ISSUE",
U1993="Sites strategiques, MLL, Pylone, etc.","ENVTECH",
U1993="AKTIVCO DEFAUT GE &amp; POWER Cabinet","POWER ISSUE",
U1993="AKTIVCO Coupure ENEO &amp; Baisse de tension","POWER ISSUE",
U1993="Coupure ENEO &amp; Baisse de tension","POWER ISSUE",
U1993="Defaut GE &amp; POWER Cabinet","POWER ISSUE",
U1993="Sharing","POWER ISSUE",
U1993="Sites strategiques &amp; DataCenter","POWER ISSUE",
U1993="Exclu","Exclu",
U1993="SAT","TX ISSUE",
U1993="SPARE-ISSUE","SPARE-ISSUE",
U1993="Fiber CAmtel","TX ISSUE",
U1993="Fiber AOF","TX ISSUE",
U1993="Projet OCM (HUAWEI)","TRAVAUX-HUAWEI",
U1993="Projet OCM (NOKIA)","TRAVAUX -NOKIA",
U1993="ACCESS-ISSUE","ACCESS-ISSUE",
U1993="Projet OCM (ZTE, NOKIA, autres projets)","TRAVAUX OCM",
U1993="No root CAuse","No root cause",
U1993="ODU HS","TX ISSUE",
U1993="IP &amp; VLAN","TX ISSUE",
U1993="Warehouse HUAWEI","SPARE-ISSUE",
U1993="SPARE-HS","SPARE-ISSUE",
U1993="Power Telco","RAN ISSUE",U1993="no impacts","no impacts"
),"")</f>
        <v/>
      </c>
      <c r="U1993" s="28"/>
      <c r="V1993" s="35" t="str" cm="1">
        <f t="array" ref="V1993">IFERROR(_xlfn.IFS(
U1993="MPR ISSUE","ACTIVE",
U1993="BSS Hardware Issue","ACTIVE",
U1993="Sites strategiques, MLL, Pylone, etc.","PASSIVE",
U1993="AKTIVCO DEFAUT GE &amp; POWER Cabinet","PASSIVE",
U1993="AKTIVCO Coupure ENEO &amp; Baisse de tension","PASSIVE",
U1993="Coupure ENEO &amp; Baisse de tension","PASSIVE",
U1993="Defaut GE &amp; POWER Cabinet","PASSIVE",
U1993="Sharing","PASSIVE",
U1993="Sites strategiques &amp; DataCenter","PASSIVE",
U1993="Exclu","Exclu",
U1993="SAT","ACTIVE",
U1993="SPARE-ISSUE","SPARE-ISSUE",
U1993="Fiber CAmtel","ACTIVE",
U1993="Fiber AOF","ACTIVE",
U1993="Projet OCM (HUAWEI)","PLANNED WORKS",
U1993="Projet OCM (NOKIA)","PLANNED WORKS",
U1993="ACCESS-ISSUE","ACCESS-ISSUE",
U1993="Projet OCM (ZTE, NOKIA, autres projets)","PLANNED WORKS",
U1993="No root CAuse","No root cause",
U1993="ODU HS","ACTIVE",
U1993="IP &amp; VLAN","ACTIVE",
U1993="Warehouse HUAWEI","SPARE-ISSUE",
U1993="SPARE-HS","SPARE-ISSUE",
U1993="Power Telco","ACTIVE",U1993="no impacts","no impacts"
),"")</f>
        <v/>
      </c>
      <c r="W1993" s="102"/>
      <c r="X1993" s="102"/>
      <c r="Y1993" s="102"/>
      <c r="Z1993" s="102"/>
      <c r="AA1993" s="102"/>
      <c r="AB1993" s="104" t="s">
        <v>5423</v>
      </c>
      <c r="AC1993" s="9"/>
      <c r="AD1993" s="9"/>
      <c r="AE1993" s="7" t="s">
        <v>5423</v>
      </c>
      <c r="AF1993" s="6"/>
      <c r="AG1993" s="7"/>
      <c r="AH1993" s="3" t="s">
        <v>5423</v>
      </c>
      <c r="AI1993" s="18" t="s">
        <v>5423</v>
      </c>
      <c r="AJ1993" s="18" t="s">
        <v>5423</v>
      </c>
      <c r="AK1993" s="18" t="s">
        <v>5423</v>
      </c>
      <c r="AL1993" s="18" t="s">
        <v>5423</v>
      </c>
      <c r="AM1993" s="18" t="s">
        <v>5423</v>
      </c>
      <c r="AN1993" s="18" t="s">
        <v>5423</v>
      </c>
      <c r="AO1993" s="18" t="s">
        <v>5423</v>
      </c>
      <c r="AP1993" s="18" t="s">
        <v>5423</v>
      </c>
      <c r="AQ1993" s="18" t="s">
        <v>5423</v>
      </c>
      <c r="AR1993" s="18" t="s">
        <v>5423</v>
      </c>
      <c r="AS1993" s="18" t="s">
        <v>5423</v>
      </c>
      <c r="AT1993" s="18" t="s">
        <v>5423</v>
      </c>
      <c r="AU1993" s="9" t="s">
        <v>5423</v>
      </c>
      <c r="AV1993" s="14"/>
      <c r="AW1993" s="14" t="s">
        <v>5423</v>
      </c>
      <c r="AX1993" s="14" t="str">
        <f>_xlfn.XLOOKUP(B1993,'[4]cell downs 18042026 17h'!$B:$B,'[4]cell downs 18042026 17h'!$B:$B,"")</f>
        <v/>
      </c>
      <c r="AY1993" s="14" t="str">
        <f>_xlfn.XLOOKUP(B1993,'[5]Cells Huawei 19042026 15h'!$B:$B,'[5]Cells Huawei 19042026 15h'!$B:$B,"")</f>
        <v/>
      </c>
      <c r="AZ1993" s="105" t="str">
        <f>_xlfn.XLOOKUP(B1993,'INCIDENT-04-23-2026'!E:E,'INCIDENT-04-23-2026'!F:F,"")</f>
        <v/>
      </c>
      <c r="BA1993" s="105" t="str">
        <f>_xlfn.XLOOKUP(B1993,'[6]Eneo 17H'!$C:$C,'[6]Eneo 17H'!$I:$I,"")</f>
        <v/>
      </c>
      <c r="BB1993" s="105" t="str">
        <f>_xlfn.XLOOKUP(B1993,[8]ALL!$B:$B,[8]ALL!$M:$M,"")</f>
        <v/>
      </c>
      <c r="BC1993" s="105" t="str">
        <f>_xlfn.XLOOKUP(B1993,'[6]Eneo 17H'!$C:$C,'[6]Eneo 17H'!$I:$I,"")</f>
        <v/>
      </c>
      <c r="BD1993" s="105" t="str">
        <f>_xlfn.XLOOKUP(B1993,'[7]Eneo 12H'!$C:$C,'[7]Eneo 12H'!$I:$I,"")</f>
        <v/>
      </c>
      <c r="BE1993" s="105" t="s">
        <v>5423</v>
      </c>
    </row>
    <row r="1994" spans="1:57" hidden="1" x14ac:dyDescent="0.3">
      <c r="A1994" s="1" t="s">
        <v>3629</v>
      </c>
      <c r="B1994" s="8" t="s">
        <v>3630</v>
      </c>
      <c r="C1994" s="3" t="str">
        <f>_xlfn.XLOOKUP(B1994,'[1]daily break down'!$D:$D,'[1]daily break down'!$E:$E,"")</f>
        <v>CENTRE</v>
      </c>
      <c r="D1994" s="1" t="s">
        <v>21</v>
      </c>
      <c r="E1994" s="1" t="s">
        <v>22</v>
      </c>
      <c r="F1994" s="3" t="s">
        <v>69</v>
      </c>
      <c r="G1994" s="1" t="s">
        <v>3631</v>
      </c>
      <c r="H1994" s="27" t="str">
        <f>_xlfn.XLOOKUP(B1994,[2]CALCULATION!$B:$B,[2]CALCULATION!$H:$H,"")</f>
        <v>ZTE</v>
      </c>
      <c r="I1994" s="23">
        <v>0</v>
      </c>
      <c r="J1994" s="23">
        <v>0</v>
      </c>
      <c r="K1994" s="23">
        <v>0</v>
      </c>
      <c r="L1994" s="23">
        <v>0</v>
      </c>
      <c r="M1994" s="23">
        <v>0</v>
      </c>
      <c r="N1994" s="23">
        <v>0</v>
      </c>
      <c r="O1994" s="23">
        <v>0</v>
      </c>
      <c r="P1994" s="103" t="s">
        <v>6554</v>
      </c>
      <c r="Q1994" s="36" t="s">
        <v>5796</v>
      </c>
      <c r="R1994" s="36"/>
      <c r="S1994" s="35" t="str" cm="1">
        <f t="array" ref="S1994">IFERROR(_xlfn.IFS(
U1994="MPR ISSUE","PDH",
U1994="BSS Hardware Issue","BSS",
U1994="Sites strategiques, MLL, Pylone, etc.","ENVTECH",
U1994="AKTIVCO DEFAUT GE &amp; POWER Cabinet","AKTIVCO",
U1994="AKTIVCO Coupure ENEO &amp; Baisse de tension","AKTIVCO GRID ONLY",
U1994="Coupure ENEO &amp; Baisse de tension","IHS GRID ONLY",
U1994="Defaut GE &amp; POWER Cabinet","IHS",
U1994="Sharing","Partners",
U1994="Sites strategiques &amp; DataCenter","SST &amp; DC",
U1994="Exclu","Exclu",
U1994="SAT","SAT",
U1994="SPARE-ISSUE","SPARE-ISSUE",
U1994="Fiber CAmtel","TRANS_FO_CAMTEL",
U1994="Fiber AOF","Fiber AOF",
U1994="Projet OCM (HUAWEI)","TRAVAUX-HUAWEI",
U1994="Projet OCM (NOKIA)","TRAVAUX-NOKIA",
U1994="ACCESS-ISSUE","ACCESS-ISSUE",
U1994="Projet OCM (ZTE, NOKIA, autres projets)","TRAVAUX OCM",
U1994="No root CAuse","No root cause",
U1994="ODU HS","PDH",
U1994="IP &amp; VLAN","PDH",
U1994="Warehouse HUAWEI","SPARE-ISSUE",
U1994="SPARE-HS","SPARE-ISSUE",
U1994="Power Telco","BSS",U1994="no impacts","no impacts"
),"")</f>
        <v/>
      </c>
      <c r="T1994" s="35" t="str" cm="1">
        <f t="array" ref="T1994">IFERROR(_xlfn.IFS(
U1994="MPR ISSUE","TX ISSUE",
U1994="BSS Hardware Issue","RAN ISSUE",
U1994="Sites strategiques, MLL, Pylone, etc.","ENVTECH",
U1994="AKTIVCO DEFAUT GE &amp; POWER Cabinet","POWER ISSUE",
U1994="AKTIVCO Coupure ENEO &amp; Baisse de tension","POWER ISSUE",
U1994="Coupure ENEO &amp; Baisse de tension","POWER ISSUE",
U1994="Defaut GE &amp; POWER Cabinet","POWER ISSUE",
U1994="Sharing","POWER ISSUE",
U1994="Sites strategiques &amp; DataCenter","POWER ISSUE",
U1994="Exclu","Exclu",
U1994="SAT","TX ISSUE",
U1994="SPARE-ISSUE","SPARE-ISSUE",
U1994="Fiber CAmtel","TX ISSUE",
U1994="Fiber AOF","TX ISSUE",
U1994="Projet OCM (HUAWEI)","TRAVAUX-HUAWEI",
U1994="Projet OCM (NOKIA)","TRAVAUX -NOKIA",
U1994="ACCESS-ISSUE","ACCESS-ISSUE",
U1994="Projet OCM (ZTE, NOKIA, autres projets)","TRAVAUX OCM",
U1994="No root CAuse","No root cause",
U1994="ODU HS","TX ISSUE",
U1994="IP &amp; VLAN","TX ISSUE",
U1994="Warehouse HUAWEI","SPARE-ISSUE",
U1994="SPARE-HS","SPARE-ISSUE",
U1994="Power Telco","RAN ISSUE",U1994="no impacts","no impacts"
),"")</f>
        <v/>
      </c>
      <c r="U1994" s="28"/>
      <c r="V1994" s="35" t="str" cm="1">
        <f t="array" ref="V1994">IFERROR(_xlfn.IFS(
U1994="MPR ISSUE","ACTIVE",
U1994="BSS Hardware Issue","ACTIVE",
U1994="Sites strategiques, MLL, Pylone, etc.","PASSIVE",
U1994="AKTIVCO DEFAUT GE &amp; POWER Cabinet","PASSIVE",
U1994="AKTIVCO Coupure ENEO &amp; Baisse de tension","PASSIVE",
U1994="Coupure ENEO &amp; Baisse de tension","PASSIVE",
U1994="Defaut GE &amp; POWER Cabinet","PASSIVE",
U1994="Sharing","PASSIVE",
U1994="Sites strategiques &amp; DataCenter","PASSIVE",
U1994="Exclu","Exclu",
U1994="SAT","ACTIVE",
U1994="SPARE-ISSUE","SPARE-ISSUE",
U1994="Fiber CAmtel","ACTIVE",
U1994="Fiber AOF","ACTIVE",
U1994="Projet OCM (HUAWEI)","PLANNED WORKS",
U1994="Projet OCM (NOKIA)","PLANNED WORKS",
U1994="ACCESS-ISSUE","ACCESS-ISSUE",
U1994="Projet OCM (ZTE, NOKIA, autres projets)","PLANNED WORKS",
U1994="No root CAuse","No root cause",
U1994="ODU HS","ACTIVE",
U1994="IP &amp; VLAN","ACTIVE",
U1994="Warehouse HUAWEI","SPARE-ISSUE",
U1994="SPARE-HS","SPARE-ISSUE",
U1994="Power Telco","ACTIVE",U1994="no impacts","no impacts"
),"")</f>
        <v/>
      </c>
      <c r="W1994" s="102"/>
      <c r="X1994" s="102"/>
      <c r="Y1994" s="102"/>
      <c r="Z1994" s="102"/>
      <c r="AA1994" s="102"/>
      <c r="AB1994" s="104" t="s">
        <v>5423</v>
      </c>
      <c r="AC1994" s="9"/>
      <c r="AD1994" s="9"/>
      <c r="AE1994" s="7" t="s">
        <v>5423</v>
      </c>
      <c r="AF1994" s="6"/>
      <c r="AG1994" s="7"/>
      <c r="AH1994" s="3" t="s">
        <v>5423</v>
      </c>
      <c r="AI1994" s="18" t="s">
        <v>5423</v>
      </c>
      <c r="AJ1994" s="18" t="s">
        <v>5423</v>
      </c>
      <c r="AK1994" s="18" t="s">
        <v>5423</v>
      </c>
      <c r="AL1994" s="18" t="s">
        <v>5423</v>
      </c>
      <c r="AM1994" s="18" t="s">
        <v>5423</v>
      </c>
      <c r="AN1994" s="18" t="s">
        <v>5423</v>
      </c>
      <c r="AO1994" s="18" t="s">
        <v>5423</v>
      </c>
      <c r="AP1994" s="18" t="s">
        <v>5423</v>
      </c>
      <c r="AQ1994" s="18" t="s">
        <v>5423</v>
      </c>
      <c r="AR1994" s="18" t="s">
        <v>5423</v>
      </c>
      <c r="AS1994" s="18" t="s">
        <v>5423</v>
      </c>
      <c r="AT1994" s="18" t="s">
        <v>5423</v>
      </c>
      <c r="AU1994" s="9" t="s">
        <v>5423</v>
      </c>
      <c r="AV1994" s="14"/>
      <c r="AW1994" s="14" t="s">
        <v>5423</v>
      </c>
      <c r="AX1994" s="14" t="str">
        <f>_xlfn.XLOOKUP(B1994,'[4]cell downs 18042026 17h'!$B:$B,'[4]cell downs 18042026 17h'!$B:$B,"")</f>
        <v/>
      </c>
      <c r="AY1994" s="14" t="str">
        <f>_xlfn.XLOOKUP(B1994,'[5]Cells Huawei 19042026 15h'!$B:$B,'[5]Cells Huawei 19042026 15h'!$B:$B,"")</f>
        <v/>
      </c>
      <c r="AZ1994" s="105" t="str">
        <f>_xlfn.XLOOKUP(B1994,'INCIDENT-04-23-2026'!E:E,'INCIDENT-04-23-2026'!F:F,"")</f>
        <v/>
      </c>
      <c r="BA1994" s="105" t="str">
        <f>_xlfn.XLOOKUP(B1994,'[6]Eneo 17H'!$C:$C,'[6]Eneo 17H'!$I:$I,"")</f>
        <v/>
      </c>
      <c r="BB1994" s="105" t="str">
        <f>_xlfn.XLOOKUP(B1994,[8]ALL!$B:$B,[8]ALL!$M:$M,"")</f>
        <v/>
      </c>
      <c r="BC1994" s="105" t="str">
        <f>_xlfn.XLOOKUP(B1994,'[6]Eneo 17H'!$C:$C,'[6]Eneo 17H'!$I:$I,"")</f>
        <v/>
      </c>
      <c r="BD1994" s="105" t="str">
        <f>_xlfn.XLOOKUP(B1994,'[7]Eneo 12H'!$C:$C,'[7]Eneo 12H'!$I:$I,"")</f>
        <v/>
      </c>
      <c r="BE1994" s="105" t="s">
        <v>5423</v>
      </c>
    </row>
    <row r="1995" spans="1:57" hidden="1" x14ac:dyDescent="0.3">
      <c r="A1995" s="1" t="s">
        <v>3632</v>
      </c>
      <c r="B1995" s="8" t="s">
        <v>3633</v>
      </c>
      <c r="C1995" s="3" t="str">
        <f>_xlfn.XLOOKUP(B1995,'[1]daily break down'!$D:$D,'[1]daily break down'!$E:$E,"")</f>
        <v>CENTRE</v>
      </c>
      <c r="D1995" s="1" t="s">
        <v>11</v>
      </c>
      <c r="E1995" s="1" t="s">
        <v>705</v>
      </c>
      <c r="F1995" s="3" t="s">
        <v>69</v>
      </c>
      <c r="G1995" s="1" t="s">
        <v>3634</v>
      </c>
      <c r="H1995" s="27" t="str">
        <f>_xlfn.XLOOKUP(B1995,[2]CALCULATION!$B:$B,[2]CALCULATION!$H:$H,"")</f>
        <v>ZTE</v>
      </c>
      <c r="I1995" s="23">
        <v>0</v>
      </c>
      <c r="J1995" s="23">
        <v>0</v>
      </c>
      <c r="K1995" s="23">
        <v>0</v>
      </c>
      <c r="L1995" s="23">
        <v>0</v>
      </c>
      <c r="M1995" s="23">
        <v>0</v>
      </c>
      <c r="N1995" s="23">
        <v>0</v>
      </c>
      <c r="O1995" s="23">
        <v>0</v>
      </c>
      <c r="P1995" s="103" t="s">
        <v>6554</v>
      </c>
      <c r="Q1995" s="36" t="s">
        <v>5796</v>
      </c>
      <c r="R1995" s="36"/>
      <c r="S1995" s="35" t="str" cm="1">
        <f t="array" ref="S1995">IFERROR(_xlfn.IFS(
U1995="MPR ISSUE","PDH",
U1995="BSS Hardware Issue","BSS",
U1995="Sites strategiques, MLL, Pylone, etc.","ENVTECH",
U1995="AKTIVCO DEFAUT GE &amp; POWER Cabinet","AKTIVCO",
U1995="AKTIVCO Coupure ENEO &amp; Baisse de tension","AKTIVCO GRID ONLY",
U1995="Coupure ENEO &amp; Baisse de tension","IHS GRID ONLY",
U1995="Defaut GE &amp; POWER Cabinet","IHS",
U1995="Sharing","Partners",
U1995="Sites strategiques &amp; DataCenter","SST &amp; DC",
U1995="Exclu","Exclu",
U1995="SAT","SAT",
U1995="SPARE-ISSUE","SPARE-ISSUE",
U1995="Fiber CAmtel","TRANS_FO_CAMTEL",
U1995="Fiber AOF","Fiber AOF",
U1995="Projet OCM (HUAWEI)","TRAVAUX-HUAWEI",
U1995="Projet OCM (NOKIA)","TRAVAUX-NOKIA",
U1995="ACCESS-ISSUE","ACCESS-ISSUE",
U1995="Projet OCM (ZTE, NOKIA, autres projets)","TRAVAUX OCM",
U1995="No root CAuse","No root cause",
U1995="ODU HS","PDH",
U1995="IP &amp; VLAN","PDH",
U1995="Warehouse HUAWEI","SPARE-ISSUE",
U1995="SPARE-HS","SPARE-ISSUE",
U1995="Power Telco","BSS",U1995="no impacts","no impacts"
),"")</f>
        <v/>
      </c>
      <c r="T1995" s="35" t="str" cm="1">
        <f t="array" ref="T1995">IFERROR(_xlfn.IFS(
U1995="MPR ISSUE","TX ISSUE",
U1995="BSS Hardware Issue","RAN ISSUE",
U1995="Sites strategiques, MLL, Pylone, etc.","ENVTECH",
U1995="AKTIVCO DEFAUT GE &amp; POWER Cabinet","POWER ISSUE",
U1995="AKTIVCO Coupure ENEO &amp; Baisse de tension","POWER ISSUE",
U1995="Coupure ENEO &amp; Baisse de tension","POWER ISSUE",
U1995="Defaut GE &amp; POWER Cabinet","POWER ISSUE",
U1995="Sharing","POWER ISSUE",
U1995="Sites strategiques &amp; DataCenter","POWER ISSUE",
U1995="Exclu","Exclu",
U1995="SAT","TX ISSUE",
U1995="SPARE-ISSUE","SPARE-ISSUE",
U1995="Fiber CAmtel","TX ISSUE",
U1995="Fiber AOF","TX ISSUE",
U1995="Projet OCM (HUAWEI)","TRAVAUX-HUAWEI",
U1995="Projet OCM (NOKIA)","TRAVAUX -NOKIA",
U1995="ACCESS-ISSUE","ACCESS-ISSUE",
U1995="Projet OCM (ZTE, NOKIA, autres projets)","TRAVAUX OCM",
U1995="No root CAuse","No root cause",
U1995="ODU HS","TX ISSUE",
U1995="IP &amp; VLAN","TX ISSUE",
U1995="Warehouse HUAWEI","SPARE-ISSUE",
U1995="SPARE-HS","SPARE-ISSUE",
U1995="Power Telco","RAN ISSUE",U1995="no impacts","no impacts"
),"")</f>
        <v/>
      </c>
      <c r="U1995" s="28"/>
      <c r="V1995" s="35" t="str" cm="1">
        <f t="array" ref="V1995">IFERROR(_xlfn.IFS(
U1995="MPR ISSUE","ACTIVE",
U1995="BSS Hardware Issue","ACTIVE",
U1995="Sites strategiques, MLL, Pylone, etc.","PASSIVE",
U1995="AKTIVCO DEFAUT GE &amp; POWER Cabinet","PASSIVE",
U1995="AKTIVCO Coupure ENEO &amp; Baisse de tension","PASSIVE",
U1995="Coupure ENEO &amp; Baisse de tension","PASSIVE",
U1995="Defaut GE &amp; POWER Cabinet","PASSIVE",
U1995="Sharing","PASSIVE",
U1995="Sites strategiques &amp; DataCenter","PASSIVE",
U1995="Exclu","Exclu",
U1995="SAT","ACTIVE",
U1995="SPARE-ISSUE","SPARE-ISSUE",
U1995="Fiber CAmtel","ACTIVE",
U1995="Fiber AOF","ACTIVE",
U1995="Projet OCM (HUAWEI)","PLANNED WORKS",
U1995="Projet OCM (NOKIA)","PLANNED WORKS",
U1995="ACCESS-ISSUE","ACCESS-ISSUE",
U1995="Projet OCM (ZTE, NOKIA, autres projets)","PLANNED WORKS",
U1995="No root CAuse","No root cause",
U1995="ODU HS","ACTIVE",
U1995="IP &amp; VLAN","ACTIVE",
U1995="Warehouse HUAWEI","SPARE-ISSUE",
U1995="SPARE-HS","SPARE-ISSUE",
U1995="Power Telco","ACTIVE",U1995="no impacts","no impacts"
),"")</f>
        <v/>
      </c>
      <c r="W1995" s="102"/>
      <c r="X1995" s="102"/>
      <c r="Y1995" s="102"/>
      <c r="Z1995" s="102"/>
      <c r="AA1995" s="102"/>
      <c r="AB1995" s="104" t="s">
        <v>5423</v>
      </c>
      <c r="AC1995" s="9"/>
      <c r="AD1995" s="9"/>
      <c r="AE1995" s="7" t="s">
        <v>5423</v>
      </c>
      <c r="AF1995" s="6"/>
      <c r="AG1995" s="7"/>
      <c r="AH1995" s="3" t="s">
        <v>5423</v>
      </c>
      <c r="AI1995" s="18" t="s">
        <v>5423</v>
      </c>
      <c r="AJ1995" s="18" t="s">
        <v>5423</v>
      </c>
      <c r="AK1995" s="18" t="s">
        <v>5423</v>
      </c>
      <c r="AL1995" s="18" t="s">
        <v>5423</v>
      </c>
      <c r="AM1995" s="18" t="s">
        <v>5423</v>
      </c>
      <c r="AN1995" s="18" t="s">
        <v>5423</v>
      </c>
      <c r="AO1995" s="18" t="s">
        <v>5423</v>
      </c>
      <c r="AP1995" s="18" t="s">
        <v>5423</v>
      </c>
      <c r="AQ1995" s="18" t="s">
        <v>5423</v>
      </c>
      <c r="AR1995" s="18" t="s">
        <v>5423</v>
      </c>
      <c r="AS1995" s="18" t="s">
        <v>5423</v>
      </c>
      <c r="AT1995" s="18" t="s">
        <v>5423</v>
      </c>
      <c r="AU1995" s="9" t="s">
        <v>5423</v>
      </c>
      <c r="AV1995" s="14"/>
      <c r="AW1995" s="14" t="s">
        <v>5423</v>
      </c>
      <c r="AX1995" s="14" t="str">
        <f>_xlfn.XLOOKUP(B1995,'[4]cell downs 18042026 17h'!$B:$B,'[4]cell downs 18042026 17h'!$B:$B,"")</f>
        <v/>
      </c>
      <c r="AY1995" s="14" t="str">
        <f>_xlfn.XLOOKUP(B1995,'[5]Cells Huawei 19042026 15h'!$B:$B,'[5]Cells Huawei 19042026 15h'!$B:$B,"")</f>
        <v/>
      </c>
      <c r="AZ1995" s="105" t="str">
        <f>_xlfn.XLOOKUP(B1995,'INCIDENT-04-23-2026'!E:E,'INCIDENT-04-23-2026'!F:F,"")</f>
        <v/>
      </c>
      <c r="BA1995" s="105" t="str">
        <f>_xlfn.XLOOKUP(B1995,'[6]Eneo 17H'!$C:$C,'[6]Eneo 17H'!$I:$I,"")</f>
        <v/>
      </c>
      <c r="BB1995" s="105" t="str">
        <f>_xlfn.XLOOKUP(B1995,[8]ALL!$B:$B,[8]ALL!$M:$M,"")</f>
        <v/>
      </c>
      <c r="BC1995" s="105" t="str">
        <f>_xlfn.XLOOKUP(B1995,'[6]Eneo 17H'!$C:$C,'[6]Eneo 17H'!$I:$I,"")</f>
        <v/>
      </c>
      <c r="BD1995" s="105" t="str">
        <f>_xlfn.XLOOKUP(B1995,'[7]Eneo 12H'!$C:$C,'[7]Eneo 12H'!$I:$I,"")</f>
        <v/>
      </c>
      <c r="BE1995" s="105" t="s">
        <v>5423</v>
      </c>
    </row>
    <row r="1996" spans="1:57" hidden="1" x14ac:dyDescent="0.3">
      <c r="A1996" s="1" t="s">
        <v>3635</v>
      </c>
      <c r="B1996" s="8" t="s">
        <v>3636</v>
      </c>
      <c r="C1996" s="3" t="str">
        <f>_xlfn.XLOOKUP(B1996,'[1]daily break down'!$D:$D,'[1]daily break down'!$E:$E,"")</f>
        <v>CENTRE</v>
      </c>
      <c r="D1996" s="1" t="s">
        <v>11</v>
      </c>
      <c r="E1996" s="1" t="s">
        <v>318</v>
      </c>
      <c r="F1996" s="3" t="s">
        <v>69</v>
      </c>
      <c r="G1996" s="1" t="s">
        <v>1217</v>
      </c>
      <c r="H1996" s="27" t="str">
        <f>_xlfn.XLOOKUP(B1996,[2]CALCULATION!$B:$B,[2]CALCULATION!$H:$H,"")</f>
        <v>ZTE</v>
      </c>
      <c r="I1996" s="23">
        <v>0</v>
      </c>
      <c r="J1996" s="23">
        <v>0</v>
      </c>
      <c r="K1996" s="23">
        <v>0</v>
      </c>
      <c r="L1996" s="23">
        <v>0</v>
      </c>
      <c r="M1996" s="23">
        <v>0</v>
      </c>
      <c r="N1996" s="23">
        <v>0</v>
      </c>
      <c r="O1996" s="23">
        <v>0</v>
      </c>
      <c r="P1996" s="103" t="s">
        <v>6554</v>
      </c>
      <c r="Q1996" s="36" t="s">
        <v>5796</v>
      </c>
      <c r="R1996" s="36"/>
      <c r="S1996" s="35" t="str" cm="1">
        <f t="array" ref="S1996">IFERROR(_xlfn.IFS(
U1996="MPR ISSUE","PDH",
U1996="BSS Hardware Issue","BSS",
U1996="Sites strategiques, MLL, Pylone, etc.","ENVTECH",
U1996="AKTIVCO DEFAUT GE &amp; POWER Cabinet","AKTIVCO",
U1996="AKTIVCO Coupure ENEO &amp; Baisse de tension","AKTIVCO GRID ONLY",
U1996="Coupure ENEO &amp; Baisse de tension","IHS GRID ONLY",
U1996="Defaut GE &amp; POWER Cabinet","IHS",
U1996="Sharing","Partners",
U1996="Sites strategiques &amp; DataCenter","SST &amp; DC",
U1996="Exclu","Exclu",
U1996="SAT","SAT",
U1996="SPARE-ISSUE","SPARE-ISSUE",
U1996="Fiber CAmtel","TRANS_FO_CAMTEL",
U1996="Fiber AOF","Fiber AOF",
U1996="Projet OCM (HUAWEI)","TRAVAUX-HUAWEI",
U1996="Projet OCM (NOKIA)","TRAVAUX-NOKIA",
U1996="ACCESS-ISSUE","ACCESS-ISSUE",
U1996="Projet OCM (ZTE, NOKIA, autres projets)","TRAVAUX OCM",
U1996="No root CAuse","No root cause",
U1996="ODU HS","PDH",
U1996="IP &amp; VLAN","PDH",
U1996="Warehouse HUAWEI","SPARE-ISSUE",
U1996="SPARE-HS","SPARE-ISSUE",
U1996="Power Telco","BSS",U1996="no impacts","no impacts"
),"")</f>
        <v/>
      </c>
      <c r="T1996" s="35" t="str" cm="1">
        <f t="array" ref="T1996">IFERROR(_xlfn.IFS(
U1996="MPR ISSUE","TX ISSUE",
U1996="BSS Hardware Issue","RAN ISSUE",
U1996="Sites strategiques, MLL, Pylone, etc.","ENVTECH",
U1996="AKTIVCO DEFAUT GE &amp; POWER Cabinet","POWER ISSUE",
U1996="AKTIVCO Coupure ENEO &amp; Baisse de tension","POWER ISSUE",
U1996="Coupure ENEO &amp; Baisse de tension","POWER ISSUE",
U1996="Defaut GE &amp; POWER Cabinet","POWER ISSUE",
U1996="Sharing","POWER ISSUE",
U1996="Sites strategiques &amp; DataCenter","POWER ISSUE",
U1996="Exclu","Exclu",
U1996="SAT","TX ISSUE",
U1996="SPARE-ISSUE","SPARE-ISSUE",
U1996="Fiber CAmtel","TX ISSUE",
U1996="Fiber AOF","TX ISSUE",
U1996="Projet OCM (HUAWEI)","TRAVAUX-HUAWEI",
U1996="Projet OCM (NOKIA)","TRAVAUX -NOKIA",
U1996="ACCESS-ISSUE","ACCESS-ISSUE",
U1996="Projet OCM (ZTE, NOKIA, autres projets)","TRAVAUX OCM",
U1996="No root CAuse","No root cause",
U1996="ODU HS","TX ISSUE",
U1996="IP &amp; VLAN","TX ISSUE",
U1996="Warehouse HUAWEI","SPARE-ISSUE",
U1996="SPARE-HS","SPARE-ISSUE",
U1996="Power Telco","RAN ISSUE",U1996="no impacts","no impacts"
),"")</f>
        <v/>
      </c>
      <c r="U1996" s="28"/>
      <c r="V1996" s="35" t="str" cm="1">
        <f t="array" ref="V1996">IFERROR(_xlfn.IFS(
U1996="MPR ISSUE","ACTIVE",
U1996="BSS Hardware Issue","ACTIVE",
U1996="Sites strategiques, MLL, Pylone, etc.","PASSIVE",
U1996="AKTIVCO DEFAUT GE &amp; POWER Cabinet","PASSIVE",
U1996="AKTIVCO Coupure ENEO &amp; Baisse de tension","PASSIVE",
U1996="Coupure ENEO &amp; Baisse de tension","PASSIVE",
U1996="Defaut GE &amp; POWER Cabinet","PASSIVE",
U1996="Sharing","PASSIVE",
U1996="Sites strategiques &amp; DataCenter","PASSIVE",
U1996="Exclu","Exclu",
U1996="SAT","ACTIVE",
U1996="SPARE-ISSUE","SPARE-ISSUE",
U1996="Fiber CAmtel","ACTIVE",
U1996="Fiber AOF","ACTIVE",
U1996="Projet OCM (HUAWEI)","PLANNED WORKS",
U1996="Projet OCM (NOKIA)","PLANNED WORKS",
U1996="ACCESS-ISSUE","ACCESS-ISSUE",
U1996="Projet OCM (ZTE, NOKIA, autres projets)","PLANNED WORKS",
U1996="No root CAuse","No root cause",
U1996="ODU HS","ACTIVE",
U1996="IP &amp; VLAN","ACTIVE",
U1996="Warehouse HUAWEI","SPARE-ISSUE",
U1996="SPARE-HS","SPARE-ISSUE",
U1996="Power Telco","ACTIVE",U1996="no impacts","no impacts"
),"")</f>
        <v/>
      </c>
      <c r="W1996" s="102"/>
      <c r="X1996" s="102"/>
      <c r="Y1996" s="102"/>
      <c r="Z1996" s="102"/>
      <c r="AA1996" s="102"/>
      <c r="AB1996" s="104" t="s">
        <v>5423</v>
      </c>
      <c r="AC1996" s="9"/>
      <c r="AD1996" s="9"/>
      <c r="AE1996" s="7" t="s">
        <v>5423</v>
      </c>
      <c r="AF1996" s="6"/>
      <c r="AG1996" s="7"/>
      <c r="AH1996" s="3" t="s">
        <v>5423</v>
      </c>
      <c r="AI1996" s="18" t="s">
        <v>5423</v>
      </c>
      <c r="AJ1996" s="18" t="s">
        <v>5423</v>
      </c>
      <c r="AK1996" s="18" t="s">
        <v>5423</v>
      </c>
      <c r="AL1996" s="18" t="s">
        <v>5423</v>
      </c>
      <c r="AM1996" s="18" t="s">
        <v>5423</v>
      </c>
      <c r="AN1996" s="18" t="s">
        <v>5423</v>
      </c>
      <c r="AO1996" s="18" t="s">
        <v>5423</v>
      </c>
      <c r="AP1996" s="18" t="s">
        <v>5423</v>
      </c>
      <c r="AQ1996" s="18" t="s">
        <v>5423</v>
      </c>
      <c r="AR1996" s="18" t="s">
        <v>5423</v>
      </c>
      <c r="AS1996" s="18" t="s">
        <v>5423</v>
      </c>
      <c r="AT1996" s="18" t="s">
        <v>5423</v>
      </c>
      <c r="AU1996" s="9" t="s">
        <v>5423</v>
      </c>
      <c r="AV1996" s="14"/>
      <c r="AW1996" s="14" t="s">
        <v>5423</v>
      </c>
      <c r="AX1996" s="14" t="str">
        <f>_xlfn.XLOOKUP(B1996,'[4]cell downs 18042026 17h'!$B:$B,'[4]cell downs 18042026 17h'!$B:$B,"")</f>
        <v/>
      </c>
      <c r="AY1996" s="14" t="str">
        <f>_xlfn.XLOOKUP(B1996,'[5]Cells Huawei 19042026 15h'!$B:$B,'[5]Cells Huawei 19042026 15h'!$B:$B,"")</f>
        <v/>
      </c>
      <c r="AZ1996" s="105" t="str">
        <f>_xlfn.XLOOKUP(B1996,'INCIDENT-04-23-2026'!E:E,'INCIDENT-04-23-2026'!F:F,"")</f>
        <v/>
      </c>
      <c r="BA1996" s="105" t="str">
        <f>_xlfn.XLOOKUP(B1996,'[6]Eneo 17H'!$C:$C,'[6]Eneo 17H'!$I:$I,"")</f>
        <v/>
      </c>
      <c r="BB1996" s="105" t="str">
        <f>_xlfn.XLOOKUP(B1996,[8]ALL!$B:$B,[8]ALL!$M:$M,"")</f>
        <v/>
      </c>
      <c r="BC1996" s="105" t="str">
        <f>_xlfn.XLOOKUP(B1996,'[6]Eneo 17H'!$C:$C,'[6]Eneo 17H'!$I:$I,"")</f>
        <v/>
      </c>
      <c r="BD1996" s="105" t="str">
        <f>_xlfn.XLOOKUP(B1996,'[7]Eneo 12H'!$C:$C,'[7]Eneo 12H'!$I:$I,"")</f>
        <v/>
      </c>
      <c r="BE1996" s="105" t="s">
        <v>5423</v>
      </c>
    </row>
    <row r="1997" spans="1:57" hidden="1" x14ac:dyDescent="0.3">
      <c r="A1997" s="1" t="s">
        <v>3637</v>
      </c>
      <c r="B1997" s="8" t="s">
        <v>3638</v>
      </c>
      <c r="C1997" s="3" t="str">
        <f>_xlfn.XLOOKUP(B1997,'[1]daily break down'!$D:$D,'[1]daily break down'!$E:$E,"")</f>
        <v>CENTRE</v>
      </c>
      <c r="D1997" s="1" t="s">
        <v>11</v>
      </c>
      <c r="E1997" s="1" t="s">
        <v>594</v>
      </c>
      <c r="F1997" s="3" t="s">
        <v>37</v>
      </c>
      <c r="G1997" s="1" t="s">
        <v>3639</v>
      </c>
      <c r="H1997" s="27" t="str">
        <f>_xlfn.XLOOKUP(B1997,[2]CALCULATION!$B:$B,[2]CALCULATION!$H:$H,"")</f>
        <v>ZTE</v>
      </c>
      <c r="I1997" s="23">
        <v>0</v>
      </c>
      <c r="J1997" s="23">
        <v>0</v>
      </c>
      <c r="K1997" s="23">
        <v>0</v>
      </c>
      <c r="L1997" s="23">
        <v>0</v>
      </c>
      <c r="M1997" s="23">
        <v>0</v>
      </c>
      <c r="N1997" s="23">
        <v>0</v>
      </c>
      <c r="O1997" s="23">
        <v>0</v>
      </c>
      <c r="P1997" s="103" t="s">
        <v>6554</v>
      </c>
      <c r="Q1997" s="36" t="s">
        <v>5796</v>
      </c>
      <c r="R1997" s="36"/>
      <c r="S1997" s="35" t="str" cm="1">
        <f t="array" ref="S1997">IFERROR(_xlfn.IFS(
U1997="MPR ISSUE","PDH",
U1997="BSS Hardware Issue","BSS",
U1997="Sites strategiques, MLL, Pylone, etc.","ENVTECH",
U1997="AKTIVCO DEFAUT GE &amp; POWER Cabinet","AKTIVCO",
U1997="AKTIVCO Coupure ENEO &amp; Baisse de tension","AKTIVCO GRID ONLY",
U1997="Coupure ENEO &amp; Baisse de tension","IHS GRID ONLY",
U1997="Defaut GE &amp; POWER Cabinet","IHS",
U1997="Sharing","Partners",
U1997="Sites strategiques &amp; DataCenter","SST &amp; DC",
U1997="Exclu","Exclu",
U1997="SAT","SAT",
U1997="SPARE-ISSUE","SPARE-ISSUE",
U1997="Fiber CAmtel","TRANS_FO_CAMTEL",
U1997="Fiber AOF","Fiber AOF",
U1997="Projet OCM (HUAWEI)","TRAVAUX-HUAWEI",
U1997="Projet OCM (NOKIA)","TRAVAUX-NOKIA",
U1997="ACCESS-ISSUE","ACCESS-ISSUE",
U1997="Projet OCM (ZTE, NOKIA, autres projets)","TRAVAUX OCM",
U1997="No root CAuse","No root cause",
U1997="ODU HS","PDH",
U1997="IP &amp; VLAN","PDH",
U1997="Warehouse HUAWEI","SPARE-ISSUE",
U1997="SPARE-HS","SPARE-ISSUE",
U1997="Power Telco","BSS",U1997="no impacts","no impacts"
),"")</f>
        <v/>
      </c>
      <c r="T1997" s="35" t="str" cm="1">
        <f t="array" ref="T1997">IFERROR(_xlfn.IFS(
U1997="MPR ISSUE","TX ISSUE",
U1997="BSS Hardware Issue","RAN ISSUE",
U1997="Sites strategiques, MLL, Pylone, etc.","ENVTECH",
U1997="AKTIVCO DEFAUT GE &amp; POWER Cabinet","POWER ISSUE",
U1997="AKTIVCO Coupure ENEO &amp; Baisse de tension","POWER ISSUE",
U1997="Coupure ENEO &amp; Baisse de tension","POWER ISSUE",
U1997="Defaut GE &amp; POWER Cabinet","POWER ISSUE",
U1997="Sharing","POWER ISSUE",
U1997="Sites strategiques &amp; DataCenter","POWER ISSUE",
U1997="Exclu","Exclu",
U1997="SAT","TX ISSUE",
U1997="SPARE-ISSUE","SPARE-ISSUE",
U1997="Fiber CAmtel","TX ISSUE",
U1997="Fiber AOF","TX ISSUE",
U1997="Projet OCM (HUAWEI)","TRAVAUX-HUAWEI",
U1997="Projet OCM (NOKIA)","TRAVAUX -NOKIA",
U1997="ACCESS-ISSUE","ACCESS-ISSUE",
U1997="Projet OCM (ZTE, NOKIA, autres projets)","TRAVAUX OCM",
U1997="No root CAuse","No root cause",
U1997="ODU HS","TX ISSUE",
U1997="IP &amp; VLAN","TX ISSUE",
U1997="Warehouse HUAWEI","SPARE-ISSUE",
U1997="SPARE-HS","SPARE-ISSUE",
U1997="Power Telco","RAN ISSUE",U1997="no impacts","no impacts"
),"")</f>
        <v/>
      </c>
      <c r="U1997" s="28"/>
      <c r="V1997" s="35" t="str" cm="1">
        <f t="array" ref="V1997">IFERROR(_xlfn.IFS(
U1997="MPR ISSUE","ACTIVE",
U1997="BSS Hardware Issue","ACTIVE",
U1997="Sites strategiques, MLL, Pylone, etc.","PASSIVE",
U1997="AKTIVCO DEFAUT GE &amp; POWER Cabinet","PASSIVE",
U1997="AKTIVCO Coupure ENEO &amp; Baisse de tension","PASSIVE",
U1997="Coupure ENEO &amp; Baisse de tension","PASSIVE",
U1997="Defaut GE &amp; POWER Cabinet","PASSIVE",
U1997="Sharing","PASSIVE",
U1997="Sites strategiques &amp; DataCenter","PASSIVE",
U1997="Exclu","Exclu",
U1997="SAT","ACTIVE",
U1997="SPARE-ISSUE","SPARE-ISSUE",
U1997="Fiber CAmtel","ACTIVE",
U1997="Fiber AOF","ACTIVE",
U1997="Projet OCM (HUAWEI)","PLANNED WORKS",
U1997="Projet OCM (NOKIA)","PLANNED WORKS",
U1997="ACCESS-ISSUE","ACCESS-ISSUE",
U1997="Projet OCM (ZTE, NOKIA, autres projets)","PLANNED WORKS",
U1997="No root CAuse","No root cause",
U1997="ODU HS","ACTIVE",
U1997="IP &amp; VLAN","ACTIVE",
U1997="Warehouse HUAWEI","SPARE-ISSUE",
U1997="SPARE-HS","SPARE-ISSUE",
U1997="Power Telco","ACTIVE",U1997="no impacts","no impacts"
),"")</f>
        <v/>
      </c>
      <c r="W1997" s="104"/>
      <c r="X1997" s="104"/>
      <c r="Y1997" s="104"/>
      <c r="Z1997" s="104"/>
      <c r="AA1997" s="104"/>
      <c r="AB1997" s="104" t="s">
        <v>6408</v>
      </c>
      <c r="AC1997" s="9"/>
      <c r="AD1997" s="9"/>
      <c r="AE1997" s="7" t="s">
        <v>5423</v>
      </c>
      <c r="AF1997" s="6"/>
      <c r="AG1997" s="7"/>
      <c r="AH1997" s="3" t="s">
        <v>6408</v>
      </c>
      <c r="AI1997" s="18" t="s">
        <v>5423</v>
      </c>
      <c r="AJ1997" s="18" t="s">
        <v>5423</v>
      </c>
      <c r="AK1997" s="18" t="s">
        <v>5423</v>
      </c>
      <c r="AL1997" s="18" t="s">
        <v>5423</v>
      </c>
      <c r="AM1997" s="18" t="s">
        <v>5423</v>
      </c>
      <c r="AN1997" s="18" t="s">
        <v>5423</v>
      </c>
      <c r="AO1997" s="18" t="s">
        <v>5423</v>
      </c>
      <c r="AP1997" s="18" t="s">
        <v>5423</v>
      </c>
      <c r="AQ1997" s="18" t="s">
        <v>5423</v>
      </c>
      <c r="AR1997" s="18" t="s">
        <v>5423</v>
      </c>
      <c r="AS1997" s="18" t="s">
        <v>5423</v>
      </c>
      <c r="AT1997" s="18" t="s">
        <v>5423</v>
      </c>
      <c r="AU1997" s="9" t="s">
        <v>5423</v>
      </c>
      <c r="AV1997" s="14"/>
      <c r="AW1997" s="14" t="s">
        <v>5423</v>
      </c>
      <c r="AX1997" s="14" t="str">
        <f>_xlfn.XLOOKUP(B1997,'[4]cell downs 18042026 17h'!$B:$B,'[4]cell downs 18042026 17h'!$B:$B,"")</f>
        <v/>
      </c>
      <c r="AY1997" s="14" t="str">
        <f>_xlfn.XLOOKUP(B1997,'[5]Cells Huawei 19042026 15h'!$B:$B,'[5]Cells Huawei 19042026 15h'!$B:$B,"")</f>
        <v/>
      </c>
      <c r="AZ1997" s="105" t="str">
        <f>_xlfn.XLOOKUP(B1997,'INCIDENT-04-23-2026'!E:E,'INCIDENT-04-23-2026'!F:F,"")</f>
        <v/>
      </c>
      <c r="BA1997" s="105" t="str">
        <f>_xlfn.XLOOKUP(B1997,'[6]Eneo 17H'!$C:$C,'[6]Eneo 17H'!$I:$I,"")</f>
        <v/>
      </c>
      <c r="BB1997" s="105" t="str">
        <f>_xlfn.XLOOKUP(B1997,[8]ALL!$B:$B,[8]ALL!$M:$M,"")</f>
        <v/>
      </c>
      <c r="BC1997" s="105" t="str">
        <f>_xlfn.XLOOKUP(B1997,'[6]Eneo 17H'!$C:$C,'[6]Eneo 17H'!$I:$I,"")</f>
        <v/>
      </c>
      <c r="BD1997" s="105" t="str">
        <f>_xlfn.XLOOKUP(B1997,'[7]Eneo 12H'!$C:$C,'[7]Eneo 12H'!$I:$I,"")</f>
        <v/>
      </c>
      <c r="BE1997" s="105" t="s">
        <v>5423</v>
      </c>
    </row>
    <row r="1998" spans="1:57" hidden="1" x14ac:dyDescent="0.3">
      <c r="A1998" s="1" t="s">
        <v>3640</v>
      </c>
      <c r="B1998" s="8" t="s">
        <v>3641</v>
      </c>
      <c r="C1998" s="3" t="str">
        <f>_xlfn.XLOOKUP(B1998,'[1]daily break down'!$D:$D,'[1]daily break down'!$E:$E,"")</f>
        <v>CENTRE</v>
      </c>
      <c r="D1998" s="1" t="s">
        <v>21</v>
      </c>
      <c r="E1998" s="1" t="s">
        <v>563</v>
      </c>
      <c r="F1998" s="3" t="s">
        <v>37</v>
      </c>
      <c r="G1998" s="1" t="s">
        <v>3642</v>
      </c>
      <c r="H1998" s="27" t="str">
        <f>_xlfn.XLOOKUP(B1998,[2]CALCULATION!$B:$B,[2]CALCULATION!$H:$H,"")</f>
        <v>ZTE</v>
      </c>
      <c r="I1998" s="23">
        <v>0</v>
      </c>
      <c r="J1998" s="23">
        <v>0</v>
      </c>
      <c r="K1998" s="23">
        <v>0</v>
      </c>
      <c r="L1998" s="23">
        <v>0</v>
      </c>
      <c r="M1998" s="23">
        <v>0</v>
      </c>
      <c r="N1998" s="23">
        <v>0</v>
      </c>
      <c r="O1998" s="23">
        <v>0</v>
      </c>
      <c r="P1998" s="103" t="s">
        <v>6554</v>
      </c>
      <c r="Q1998" s="36" t="s">
        <v>5796</v>
      </c>
      <c r="R1998" s="36"/>
      <c r="S1998" s="35" t="str" cm="1">
        <f t="array" ref="S1998">IFERROR(_xlfn.IFS(
U1998="MPR ISSUE","PDH",
U1998="BSS Hardware Issue","BSS",
U1998="Sites strategiques, MLL, Pylone, etc.","ENVTECH",
U1998="AKTIVCO DEFAUT GE &amp; POWER Cabinet","AKTIVCO",
U1998="AKTIVCO Coupure ENEO &amp; Baisse de tension","AKTIVCO GRID ONLY",
U1998="Coupure ENEO &amp; Baisse de tension","IHS GRID ONLY",
U1998="Defaut GE &amp; POWER Cabinet","IHS",
U1998="Sharing","Partners",
U1998="Sites strategiques &amp; DataCenter","SST &amp; DC",
U1998="Exclu","Exclu",
U1998="SAT","SAT",
U1998="SPARE-ISSUE","SPARE-ISSUE",
U1998="Fiber CAmtel","TRANS_FO_CAMTEL",
U1998="Fiber AOF","Fiber AOF",
U1998="Projet OCM (HUAWEI)","TRAVAUX-HUAWEI",
U1998="Projet OCM (NOKIA)","TRAVAUX-NOKIA",
U1998="ACCESS-ISSUE","ACCESS-ISSUE",
U1998="Projet OCM (ZTE, NOKIA, autres projets)","TRAVAUX OCM",
U1998="No root CAuse","No root cause",
U1998="ODU HS","PDH",
U1998="IP &amp; VLAN","PDH",
U1998="Warehouse HUAWEI","SPARE-ISSUE",
U1998="SPARE-HS","SPARE-ISSUE",
U1998="Power Telco","BSS",U1998="no impacts","no impacts"
),"")</f>
        <v/>
      </c>
      <c r="T1998" s="35" t="str" cm="1">
        <f t="array" ref="T1998">IFERROR(_xlfn.IFS(
U1998="MPR ISSUE","TX ISSUE",
U1998="BSS Hardware Issue","RAN ISSUE",
U1998="Sites strategiques, MLL, Pylone, etc.","ENVTECH",
U1998="AKTIVCO DEFAUT GE &amp; POWER Cabinet","POWER ISSUE",
U1998="AKTIVCO Coupure ENEO &amp; Baisse de tension","POWER ISSUE",
U1998="Coupure ENEO &amp; Baisse de tension","POWER ISSUE",
U1998="Defaut GE &amp; POWER Cabinet","POWER ISSUE",
U1998="Sharing","POWER ISSUE",
U1998="Sites strategiques &amp; DataCenter","POWER ISSUE",
U1998="Exclu","Exclu",
U1998="SAT","TX ISSUE",
U1998="SPARE-ISSUE","SPARE-ISSUE",
U1998="Fiber CAmtel","TX ISSUE",
U1998="Fiber AOF","TX ISSUE",
U1998="Projet OCM (HUAWEI)","TRAVAUX-HUAWEI",
U1998="Projet OCM (NOKIA)","TRAVAUX -NOKIA",
U1998="ACCESS-ISSUE","ACCESS-ISSUE",
U1998="Projet OCM (ZTE, NOKIA, autres projets)","TRAVAUX OCM",
U1998="No root CAuse","No root cause",
U1998="ODU HS","TX ISSUE",
U1998="IP &amp; VLAN","TX ISSUE",
U1998="Warehouse HUAWEI","SPARE-ISSUE",
U1998="SPARE-HS","SPARE-ISSUE",
U1998="Power Telco","RAN ISSUE",U1998="no impacts","no impacts"
),"")</f>
        <v/>
      </c>
      <c r="U1998" s="28"/>
      <c r="V1998" s="35" t="str" cm="1">
        <f t="array" ref="V1998">IFERROR(_xlfn.IFS(
U1998="MPR ISSUE","ACTIVE",
U1998="BSS Hardware Issue","ACTIVE",
U1998="Sites strategiques, MLL, Pylone, etc.","PASSIVE",
U1998="AKTIVCO DEFAUT GE &amp; POWER Cabinet","PASSIVE",
U1998="AKTIVCO Coupure ENEO &amp; Baisse de tension","PASSIVE",
U1998="Coupure ENEO &amp; Baisse de tension","PASSIVE",
U1998="Defaut GE &amp; POWER Cabinet","PASSIVE",
U1998="Sharing","PASSIVE",
U1998="Sites strategiques &amp; DataCenter","PASSIVE",
U1998="Exclu","Exclu",
U1998="SAT","ACTIVE",
U1998="SPARE-ISSUE","SPARE-ISSUE",
U1998="Fiber CAmtel","ACTIVE",
U1998="Fiber AOF","ACTIVE",
U1998="Projet OCM (HUAWEI)","PLANNED WORKS",
U1998="Projet OCM (NOKIA)","PLANNED WORKS",
U1998="ACCESS-ISSUE","ACCESS-ISSUE",
U1998="Projet OCM (ZTE, NOKIA, autres projets)","PLANNED WORKS",
U1998="No root CAuse","No root cause",
U1998="ODU HS","ACTIVE",
U1998="IP &amp; VLAN","ACTIVE",
U1998="Warehouse HUAWEI","SPARE-ISSUE",
U1998="SPARE-HS","SPARE-ISSUE",
U1998="Power Telco","ACTIVE",U1998="no impacts","no impacts"
),"")</f>
        <v/>
      </c>
      <c r="W1998" s="102"/>
      <c r="X1998" s="102"/>
      <c r="Y1998" s="102"/>
      <c r="Z1998" s="102"/>
      <c r="AA1998" s="102"/>
      <c r="AB1998" s="104" t="s">
        <v>5423</v>
      </c>
      <c r="AC1998" s="9"/>
      <c r="AD1998" s="9"/>
      <c r="AE1998" s="7" t="s">
        <v>5423</v>
      </c>
      <c r="AF1998" s="6"/>
      <c r="AG1998" s="7"/>
      <c r="AH1998" s="3" t="s">
        <v>5423</v>
      </c>
      <c r="AI1998" s="18" t="s">
        <v>5423</v>
      </c>
      <c r="AJ1998" s="18" t="s">
        <v>5423</v>
      </c>
      <c r="AK1998" s="18" t="s">
        <v>5423</v>
      </c>
      <c r="AL1998" s="18" t="s">
        <v>5423</v>
      </c>
      <c r="AM1998" s="18" t="s">
        <v>5423</v>
      </c>
      <c r="AN1998" s="18" t="s">
        <v>5423</v>
      </c>
      <c r="AO1998" s="18" t="s">
        <v>5423</v>
      </c>
      <c r="AP1998" s="18" t="s">
        <v>5423</v>
      </c>
      <c r="AQ1998" s="18" t="s">
        <v>5423</v>
      </c>
      <c r="AR1998" s="18" t="s">
        <v>5423</v>
      </c>
      <c r="AS1998" s="18" t="s">
        <v>5423</v>
      </c>
      <c r="AT1998" s="18" t="s">
        <v>5423</v>
      </c>
      <c r="AU1998" s="9" t="s">
        <v>5423</v>
      </c>
      <c r="AV1998" s="14"/>
      <c r="AW1998" s="14" t="s">
        <v>5423</v>
      </c>
      <c r="AX1998" s="14" t="str">
        <f>_xlfn.XLOOKUP(B1998,'[4]cell downs 18042026 17h'!$B:$B,'[4]cell downs 18042026 17h'!$B:$B,"")</f>
        <v/>
      </c>
      <c r="AY1998" s="14" t="str">
        <f>_xlfn.XLOOKUP(B1998,'[5]Cells Huawei 19042026 15h'!$B:$B,'[5]Cells Huawei 19042026 15h'!$B:$B,"")</f>
        <v/>
      </c>
      <c r="AZ1998" s="105" t="str">
        <f>_xlfn.XLOOKUP(B1998,'INCIDENT-04-23-2026'!E:E,'INCIDENT-04-23-2026'!F:F,"")</f>
        <v>(04/23/2026 incident ) : impact by CTR_306_Z_Mengang-MTN(CTR-306)   . Power issue  || Action :En attente RCA IHS</v>
      </c>
      <c r="BA1998" s="105" t="str">
        <f>_xlfn.XLOOKUP(B1998,'[6]Eneo 17H'!$C:$C,'[6]Eneo 17H'!$I:$I,"")</f>
        <v/>
      </c>
      <c r="BB1998" s="105" t="str">
        <f>_xlfn.XLOOKUP(B1998,[8]ALL!$B:$B,[8]ALL!$M:$M,"")</f>
        <v/>
      </c>
      <c r="BC1998" s="105" t="str">
        <f>_xlfn.XLOOKUP(B1998,'[6]Eneo 17H'!$C:$C,'[6]Eneo 17H'!$I:$I,"")</f>
        <v/>
      </c>
      <c r="BD1998" s="105" t="str">
        <f>_xlfn.XLOOKUP(B1998,'[7]Eneo 12H'!$C:$C,'[7]Eneo 12H'!$I:$I,"")</f>
        <v/>
      </c>
      <c r="BE1998" s="105" t="s">
        <v>5423</v>
      </c>
    </row>
    <row r="1999" spans="1:57" hidden="1" x14ac:dyDescent="0.3">
      <c r="A1999" s="1" t="s">
        <v>3643</v>
      </c>
      <c r="B1999" s="8" t="s">
        <v>3644</v>
      </c>
      <c r="C1999" s="3" t="str">
        <f>_xlfn.XLOOKUP(B1999,'[1]daily break down'!$D:$D,'[1]daily break down'!$E:$E,"")</f>
        <v>CENTRE</v>
      </c>
      <c r="D1999" s="1" t="s">
        <v>11</v>
      </c>
      <c r="E1999" s="1" t="s">
        <v>154</v>
      </c>
      <c r="F1999" s="3" t="s">
        <v>69</v>
      </c>
      <c r="G1999" s="1" t="s">
        <v>3645</v>
      </c>
      <c r="H1999" s="27" t="str">
        <f>_xlfn.XLOOKUP(B1999,[2]CALCULATION!$B:$B,[2]CALCULATION!$H:$H,"")</f>
        <v>ZTE</v>
      </c>
      <c r="I1999" s="23">
        <v>0</v>
      </c>
      <c r="J1999" s="23">
        <v>0</v>
      </c>
      <c r="K1999" s="23">
        <v>0</v>
      </c>
      <c r="L1999" s="23">
        <v>0</v>
      </c>
      <c r="M1999" s="23">
        <v>0</v>
      </c>
      <c r="N1999" s="23">
        <v>0</v>
      </c>
      <c r="O1999" s="23">
        <v>0</v>
      </c>
      <c r="P1999" s="103" t="s">
        <v>6554</v>
      </c>
      <c r="Q1999" s="36" t="s">
        <v>5796</v>
      </c>
      <c r="R1999" s="36"/>
      <c r="S1999" s="35" t="str" cm="1">
        <f t="array" ref="S1999">IFERROR(_xlfn.IFS(
U1999="MPR ISSUE","PDH",
U1999="BSS Hardware Issue","BSS",
U1999="Sites strategiques, MLL, Pylone, etc.","ENVTECH",
U1999="AKTIVCO DEFAUT GE &amp; POWER Cabinet","AKTIVCO",
U1999="AKTIVCO Coupure ENEO &amp; Baisse de tension","AKTIVCO GRID ONLY",
U1999="Coupure ENEO &amp; Baisse de tension","IHS GRID ONLY",
U1999="Defaut GE &amp; POWER Cabinet","IHS",
U1999="Sharing","Partners",
U1999="Sites strategiques &amp; DataCenter","SST &amp; DC",
U1999="Exclu","Exclu",
U1999="SAT","SAT",
U1999="SPARE-ISSUE","SPARE-ISSUE",
U1999="Fiber CAmtel","TRANS_FO_CAMTEL",
U1999="Fiber AOF","Fiber AOF",
U1999="Projet OCM (HUAWEI)","TRAVAUX-HUAWEI",
U1999="Projet OCM (NOKIA)","TRAVAUX-NOKIA",
U1999="ACCESS-ISSUE","ACCESS-ISSUE",
U1999="Projet OCM (ZTE, NOKIA, autres projets)","TRAVAUX OCM",
U1999="No root CAuse","No root cause",
U1999="ODU HS","PDH",
U1999="IP &amp; VLAN","PDH",
U1999="Warehouse HUAWEI","SPARE-ISSUE",
U1999="SPARE-HS","SPARE-ISSUE",
U1999="Power Telco","BSS",U1999="no impacts","no impacts"
),"")</f>
        <v/>
      </c>
      <c r="T1999" s="35" t="str" cm="1">
        <f t="array" ref="T1999">IFERROR(_xlfn.IFS(
U1999="MPR ISSUE","TX ISSUE",
U1999="BSS Hardware Issue","RAN ISSUE",
U1999="Sites strategiques, MLL, Pylone, etc.","ENVTECH",
U1999="AKTIVCO DEFAUT GE &amp; POWER Cabinet","POWER ISSUE",
U1999="AKTIVCO Coupure ENEO &amp; Baisse de tension","POWER ISSUE",
U1999="Coupure ENEO &amp; Baisse de tension","POWER ISSUE",
U1999="Defaut GE &amp; POWER Cabinet","POWER ISSUE",
U1999="Sharing","POWER ISSUE",
U1999="Sites strategiques &amp; DataCenter","POWER ISSUE",
U1999="Exclu","Exclu",
U1999="SAT","TX ISSUE",
U1999="SPARE-ISSUE","SPARE-ISSUE",
U1999="Fiber CAmtel","TX ISSUE",
U1999="Fiber AOF","TX ISSUE",
U1999="Projet OCM (HUAWEI)","TRAVAUX-HUAWEI",
U1999="Projet OCM (NOKIA)","TRAVAUX -NOKIA",
U1999="ACCESS-ISSUE","ACCESS-ISSUE",
U1999="Projet OCM (ZTE, NOKIA, autres projets)","TRAVAUX OCM",
U1999="No root CAuse","No root cause",
U1999="ODU HS","TX ISSUE",
U1999="IP &amp; VLAN","TX ISSUE",
U1999="Warehouse HUAWEI","SPARE-ISSUE",
U1999="SPARE-HS","SPARE-ISSUE",
U1999="Power Telco","RAN ISSUE",U1999="no impacts","no impacts"
),"")</f>
        <v/>
      </c>
      <c r="U1999" s="28"/>
      <c r="V1999" s="35" t="str" cm="1">
        <f t="array" ref="V1999">IFERROR(_xlfn.IFS(
U1999="MPR ISSUE","ACTIVE",
U1999="BSS Hardware Issue","ACTIVE",
U1999="Sites strategiques, MLL, Pylone, etc.","PASSIVE",
U1999="AKTIVCO DEFAUT GE &amp; POWER Cabinet","PASSIVE",
U1999="AKTIVCO Coupure ENEO &amp; Baisse de tension","PASSIVE",
U1999="Coupure ENEO &amp; Baisse de tension","PASSIVE",
U1999="Defaut GE &amp; POWER Cabinet","PASSIVE",
U1999="Sharing","PASSIVE",
U1999="Sites strategiques &amp; DataCenter","PASSIVE",
U1999="Exclu","Exclu",
U1999="SAT","ACTIVE",
U1999="SPARE-ISSUE","SPARE-ISSUE",
U1999="Fiber CAmtel","ACTIVE",
U1999="Fiber AOF","ACTIVE",
U1999="Projet OCM (HUAWEI)","PLANNED WORKS",
U1999="Projet OCM (NOKIA)","PLANNED WORKS",
U1999="ACCESS-ISSUE","ACCESS-ISSUE",
U1999="Projet OCM (ZTE, NOKIA, autres projets)","PLANNED WORKS",
U1999="No root CAuse","No root cause",
U1999="ODU HS","ACTIVE",
U1999="IP &amp; VLAN","ACTIVE",
U1999="Warehouse HUAWEI","SPARE-ISSUE",
U1999="SPARE-HS","SPARE-ISSUE",
U1999="Power Telco","ACTIVE",U1999="no impacts","no impacts"
),"")</f>
        <v/>
      </c>
      <c r="W1999" s="102"/>
      <c r="X1999" s="102"/>
      <c r="Y1999" s="102"/>
      <c r="Z1999" s="102"/>
      <c r="AA1999" s="102"/>
      <c r="AB1999" s="104" t="s">
        <v>5423</v>
      </c>
      <c r="AC1999" s="9"/>
      <c r="AD1999" s="9"/>
      <c r="AE1999" s="7" t="s">
        <v>5423</v>
      </c>
      <c r="AF1999" s="6"/>
      <c r="AG1999" s="7"/>
      <c r="AH1999" s="3" t="s">
        <v>5423</v>
      </c>
      <c r="AI1999" s="18" t="s">
        <v>5423</v>
      </c>
      <c r="AJ1999" s="18" t="s">
        <v>5423</v>
      </c>
      <c r="AK1999" s="18" t="s">
        <v>5423</v>
      </c>
      <c r="AL1999" s="18" t="s">
        <v>5423</v>
      </c>
      <c r="AM1999" s="18" t="s">
        <v>5423</v>
      </c>
      <c r="AN1999" s="18" t="s">
        <v>5423</v>
      </c>
      <c r="AO1999" s="18" t="s">
        <v>5423</v>
      </c>
      <c r="AP1999" s="18" t="s">
        <v>5423</v>
      </c>
      <c r="AQ1999" s="18" t="s">
        <v>5423</v>
      </c>
      <c r="AR1999" s="18" t="s">
        <v>5423</v>
      </c>
      <c r="AS1999" s="18" t="s">
        <v>5423</v>
      </c>
      <c r="AT1999" s="18" t="s">
        <v>5423</v>
      </c>
      <c r="AU1999" s="9" t="s">
        <v>5423</v>
      </c>
      <c r="AV1999" s="14"/>
      <c r="AW1999" s="14" t="s">
        <v>5423</v>
      </c>
      <c r="AX1999" s="14" t="str">
        <f>_xlfn.XLOOKUP(B1999,'[4]cell downs 18042026 17h'!$B:$B,'[4]cell downs 18042026 17h'!$B:$B,"")</f>
        <v/>
      </c>
      <c r="AY1999" s="14" t="str">
        <f>_xlfn.XLOOKUP(B1999,'[5]Cells Huawei 19042026 15h'!$B:$B,'[5]Cells Huawei 19042026 15h'!$B:$B,"")</f>
        <v/>
      </c>
      <c r="AZ1999" s="105" t="str">
        <f>_xlfn.XLOOKUP(B1999,'INCIDENT-04-23-2026'!E:E,'INCIDENT-04-23-2026'!F:F,"")</f>
        <v/>
      </c>
      <c r="BA1999" s="105" t="str">
        <f>_xlfn.XLOOKUP(B1999,'[6]Eneo 17H'!$C:$C,'[6]Eneo 17H'!$I:$I,"")</f>
        <v/>
      </c>
      <c r="BB1999" s="105" t="str">
        <f>_xlfn.XLOOKUP(B1999,[8]ALL!$B:$B,[8]ALL!$M:$M,"")</f>
        <v/>
      </c>
      <c r="BC1999" s="105" t="str">
        <f>_xlfn.XLOOKUP(B1999,'[6]Eneo 17H'!$C:$C,'[6]Eneo 17H'!$I:$I,"")</f>
        <v/>
      </c>
      <c r="BD1999" s="105" t="str">
        <f>_xlfn.XLOOKUP(B1999,'[7]Eneo 12H'!$C:$C,'[7]Eneo 12H'!$I:$I,"")</f>
        <v/>
      </c>
      <c r="BE1999" s="105" t="s">
        <v>5423</v>
      </c>
    </row>
    <row r="2000" spans="1:57" hidden="1" x14ac:dyDescent="0.3">
      <c r="A2000" s="1" t="s">
        <v>3646</v>
      </c>
      <c r="B2000" s="8" t="s">
        <v>3647</v>
      </c>
      <c r="C2000" s="3" t="str">
        <f>_xlfn.XLOOKUP(B2000,'[1]daily break down'!$D:$D,'[1]daily break down'!$E:$E,"")</f>
        <v>CENTRE</v>
      </c>
      <c r="D2000" s="1" t="s">
        <v>11</v>
      </c>
      <c r="E2000" s="1" t="s">
        <v>12</v>
      </c>
      <c r="F2000" s="3" t="s">
        <v>69</v>
      </c>
      <c r="G2000" s="1" t="s">
        <v>3646</v>
      </c>
      <c r="H2000" s="27" t="str">
        <f>_xlfn.XLOOKUP(B2000,[2]CALCULATION!$B:$B,[2]CALCULATION!$H:$H,"")</f>
        <v>ZTE</v>
      </c>
      <c r="I2000" s="23">
        <v>0</v>
      </c>
      <c r="J2000" s="23">
        <v>0</v>
      </c>
      <c r="K2000" s="23">
        <v>0</v>
      </c>
      <c r="L2000" s="23">
        <v>0</v>
      </c>
      <c r="M2000" s="23">
        <v>0</v>
      </c>
      <c r="N2000" s="23">
        <v>0</v>
      </c>
      <c r="O2000" s="23">
        <v>0</v>
      </c>
      <c r="P2000" s="103" t="s">
        <v>6554</v>
      </c>
      <c r="Q2000" s="36" t="s">
        <v>5796</v>
      </c>
      <c r="R2000" s="36"/>
      <c r="S2000" s="35" t="str" cm="1">
        <f t="array" ref="S2000">IFERROR(_xlfn.IFS(
U2000="MPR ISSUE","PDH",
U2000="BSS Hardware Issue","BSS",
U2000="Sites strategiques, MLL, Pylone, etc.","ENVTECH",
U2000="AKTIVCO DEFAUT GE &amp; POWER Cabinet","AKTIVCO",
U2000="AKTIVCO Coupure ENEO &amp; Baisse de tension","AKTIVCO GRID ONLY",
U2000="Coupure ENEO &amp; Baisse de tension","IHS GRID ONLY",
U2000="Defaut GE &amp; POWER Cabinet","IHS",
U2000="Sharing","Partners",
U2000="Sites strategiques &amp; DataCenter","SST &amp; DC",
U2000="Exclu","Exclu",
U2000="SAT","SAT",
U2000="SPARE-ISSUE","SPARE-ISSUE",
U2000="Fiber CAmtel","TRANS_FO_CAMTEL",
U2000="Fiber AOF","Fiber AOF",
U2000="Projet OCM (HUAWEI)","TRAVAUX-HUAWEI",
U2000="Projet OCM (NOKIA)","TRAVAUX-NOKIA",
U2000="ACCESS-ISSUE","ACCESS-ISSUE",
U2000="Projet OCM (ZTE, NOKIA, autres projets)","TRAVAUX OCM",
U2000="No root CAuse","No root cause",
U2000="ODU HS","PDH",
U2000="IP &amp; VLAN","PDH",
U2000="Warehouse HUAWEI","SPARE-ISSUE",
U2000="SPARE-HS","SPARE-ISSUE",
U2000="Power Telco","BSS",U2000="no impacts","no impacts"
),"")</f>
        <v/>
      </c>
      <c r="T2000" s="35" t="str" cm="1">
        <f t="array" ref="T2000">IFERROR(_xlfn.IFS(
U2000="MPR ISSUE","TX ISSUE",
U2000="BSS Hardware Issue","RAN ISSUE",
U2000="Sites strategiques, MLL, Pylone, etc.","ENVTECH",
U2000="AKTIVCO DEFAUT GE &amp; POWER Cabinet","POWER ISSUE",
U2000="AKTIVCO Coupure ENEO &amp; Baisse de tension","POWER ISSUE",
U2000="Coupure ENEO &amp; Baisse de tension","POWER ISSUE",
U2000="Defaut GE &amp; POWER Cabinet","POWER ISSUE",
U2000="Sharing","POWER ISSUE",
U2000="Sites strategiques &amp; DataCenter","POWER ISSUE",
U2000="Exclu","Exclu",
U2000="SAT","TX ISSUE",
U2000="SPARE-ISSUE","SPARE-ISSUE",
U2000="Fiber CAmtel","TX ISSUE",
U2000="Fiber AOF","TX ISSUE",
U2000="Projet OCM (HUAWEI)","TRAVAUX-HUAWEI",
U2000="Projet OCM (NOKIA)","TRAVAUX -NOKIA",
U2000="ACCESS-ISSUE","ACCESS-ISSUE",
U2000="Projet OCM (ZTE, NOKIA, autres projets)","TRAVAUX OCM",
U2000="No root CAuse","No root cause",
U2000="ODU HS","TX ISSUE",
U2000="IP &amp; VLAN","TX ISSUE",
U2000="Warehouse HUAWEI","SPARE-ISSUE",
U2000="SPARE-HS","SPARE-ISSUE",
U2000="Power Telco","RAN ISSUE",U2000="no impacts","no impacts"
),"")</f>
        <v/>
      </c>
      <c r="U2000" s="28"/>
      <c r="V2000" s="35" t="str" cm="1">
        <f t="array" ref="V2000">IFERROR(_xlfn.IFS(
U2000="MPR ISSUE","ACTIVE",
U2000="BSS Hardware Issue","ACTIVE",
U2000="Sites strategiques, MLL, Pylone, etc.","PASSIVE",
U2000="AKTIVCO DEFAUT GE &amp; POWER Cabinet","PASSIVE",
U2000="AKTIVCO Coupure ENEO &amp; Baisse de tension","PASSIVE",
U2000="Coupure ENEO &amp; Baisse de tension","PASSIVE",
U2000="Defaut GE &amp; POWER Cabinet","PASSIVE",
U2000="Sharing","PASSIVE",
U2000="Sites strategiques &amp; DataCenter","PASSIVE",
U2000="Exclu","Exclu",
U2000="SAT","ACTIVE",
U2000="SPARE-ISSUE","SPARE-ISSUE",
U2000="Fiber CAmtel","ACTIVE",
U2000="Fiber AOF","ACTIVE",
U2000="Projet OCM (HUAWEI)","PLANNED WORKS",
U2000="Projet OCM (NOKIA)","PLANNED WORKS",
U2000="ACCESS-ISSUE","ACCESS-ISSUE",
U2000="Projet OCM (ZTE, NOKIA, autres projets)","PLANNED WORKS",
U2000="No root CAuse","No root cause",
U2000="ODU HS","ACTIVE",
U2000="IP &amp; VLAN","ACTIVE",
U2000="Warehouse HUAWEI","SPARE-ISSUE",
U2000="SPARE-HS","SPARE-ISSUE",
U2000="Power Telco","ACTIVE",U2000="no impacts","no impacts"
),"")</f>
        <v/>
      </c>
      <c r="W2000" s="102"/>
      <c r="X2000" s="102"/>
      <c r="Y2000" s="102"/>
      <c r="Z2000" s="102"/>
      <c r="AA2000" s="102"/>
      <c r="AB2000" s="104" t="s">
        <v>5423</v>
      </c>
      <c r="AC2000" s="9"/>
      <c r="AD2000" s="9"/>
      <c r="AE2000" s="7" t="s">
        <v>5423</v>
      </c>
      <c r="AF2000" s="6"/>
      <c r="AG2000" s="7"/>
      <c r="AH2000" s="3" t="s">
        <v>5423</v>
      </c>
      <c r="AI2000" s="18" t="s">
        <v>5423</v>
      </c>
      <c r="AJ2000" s="18" t="s">
        <v>5423</v>
      </c>
      <c r="AK2000" s="18" t="s">
        <v>5423</v>
      </c>
      <c r="AL2000" s="18" t="s">
        <v>5423</v>
      </c>
      <c r="AM2000" s="18" t="s">
        <v>5423</v>
      </c>
      <c r="AN2000" s="18" t="s">
        <v>5423</v>
      </c>
      <c r="AO2000" s="18" t="s">
        <v>5423</v>
      </c>
      <c r="AP2000" s="18" t="s">
        <v>5423</v>
      </c>
      <c r="AQ2000" s="18" t="s">
        <v>5423</v>
      </c>
      <c r="AR2000" s="18" t="s">
        <v>5423</v>
      </c>
      <c r="AS2000" s="18" t="s">
        <v>5423</v>
      </c>
      <c r="AT2000" s="18" t="s">
        <v>5423</v>
      </c>
      <c r="AU2000" s="9" t="s">
        <v>5423</v>
      </c>
      <c r="AV2000" s="14"/>
      <c r="AW2000" s="14" t="s">
        <v>5423</v>
      </c>
      <c r="AX2000" s="14" t="str">
        <f>_xlfn.XLOOKUP(B2000,'[4]cell downs 18042026 17h'!$B:$B,'[4]cell downs 18042026 17h'!$B:$B,"")</f>
        <v/>
      </c>
      <c r="AY2000" s="14" t="str">
        <f>_xlfn.XLOOKUP(B2000,'[5]Cells Huawei 19042026 15h'!$B:$B,'[5]Cells Huawei 19042026 15h'!$B:$B,"")</f>
        <v/>
      </c>
      <c r="AZ2000" s="105" t="str">
        <f>_xlfn.XLOOKUP(B2000,'INCIDENT-04-23-2026'!E:E,'INCIDENT-04-23-2026'!F:F,"")</f>
        <v/>
      </c>
      <c r="BA2000" s="105" t="str">
        <f>_xlfn.XLOOKUP(B2000,'[6]Eneo 17H'!$C:$C,'[6]Eneo 17H'!$I:$I,"")</f>
        <v/>
      </c>
      <c r="BB2000" s="105" t="str">
        <f>_xlfn.XLOOKUP(B2000,[8]ALL!$B:$B,[8]ALL!$M:$M,"")</f>
        <v/>
      </c>
      <c r="BC2000" s="105" t="str">
        <f>_xlfn.XLOOKUP(B2000,'[6]Eneo 17H'!$C:$C,'[6]Eneo 17H'!$I:$I,"")</f>
        <v/>
      </c>
      <c r="BD2000" s="105" t="str">
        <f>_xlfn.XLOOKUP(B2000,'[7]Eneo 12H'!$C:$C,'[7]Eneo 12H'!$I:$I,"")</f>
        <v/>
      </c>
      <c r="BE2000" s="105" t="s">
        <v>5423</v>
      </c>
    </row>
    <row r="2001" spans="1:57" hidden="1" x14ac:dyDescent="0.3">
      <c r="A2001" s="1" t="s">
        <v>3648</v>
      </c>
      <c r="B2001" s="8" t="s">
        <v>3649</v>
      </c>
      <c r="C2001" s="3" t="str">
        <f>_xlfn.XLOOKUP(B2001,'[1]daily break down'!$D:$D,'[1]daily break down'!$E:$E,"")</f>
        <v>CENTRE</v>
      </c>
      <c r="D2001" s="1" t="s">
        <v>11</v>
      </c>
      <c r="E2001" s="1" t="s">
        <v>12</v>
      </c>
      <c r="F2001" s="3" t="s">
        <v>37</v>
      </c>
      <c r="G2001" s="1" t="s">
        <v>3648</v>
      </c>
      <c r="H2001" s="27" t="str">
        <f>_xlfn.XLOOKUP(B2001,[2]CALCULATION!$B:$B,[2]CALCULATION!$H:$H,"")</f>
        <v>ZTE</v>
      </c>
      <c r="I2001" s="23">
        <v>0</v>
      </c>
      <c r="J2001" s="23">
        <v>0</v>
      </c>
      <c r="K2001" s="23">
        <v>0</v>
      </c>
      <c r="L2001" s="23">
        <v>0</v>
      </c>
      <c r="M2001" s="23">
        <v>0</v>
      </c>
      <c r="N2001" s="23">
        <v>0</v>
      </c>
      <c r="O2001" s="23">
        <v>0</v>
      </c>
      <c r="P2001" s="103" t="s">
        <v>6554</v>
      </c>
      <c r="Q2001" s="36" t="s">
        <v>5796</v>
      </c>
      <c r="R2001" s="36"/>
      <c r="S2001" s="35" t="str" cm="1">
        <f t="array" ref="S2001">IFERROR(_xlfn.IFS(
U2001="MPR ISSUE","PDH",
U2001="BSS Hardware Issue","BSS",
U2001="Sites strategiques, MLL, Pylone, etc.","ENVTECH",
U2001="AKTIVCO DEFAUT GE &amp; POWER Cabinet","AKTIVCO",
U2001="AKTIVCO Coupure ENEO &amp; Baisse de tension","AKTIVCO GRID ONLY",
U2001="Coupure ENEO &amp; Baisse de tension","IHS GRID ONLY",
U2001="Defaut GE &amp; POWER Cabinet","IHS",
U2001="Sharing","Partners",
U2001="Sites strategiques &amp; DataCenter","SST &amp; DC",
U2001="Exclu","Exclu",
U2001="SAT","SAT",
U2001="SPARE-ISSUE","SPARE-ISSUE",
U2001="Fiber CAmtel","TRANS_FO_CAMTEL",
U2001="Fiber AOF","Fiber AOF",
U2001="Projet OCM (HUAWEI)","TRAVAUX-HUAWEI",
U2001="Projet OCM (NOKIA)","TRAVAUX-NOKIA",
U2001="ACCESS-ISSUE","ACCESS-ISSUE",
U2001="Projet OCM (ZTE, NOKIA, autres projets)","TRAVAUX OCM",
U2001="No root CAuse","No root cause",
U2001="ODU HS","PDH",
U2001="IP &amp; VLAN","PDH",
U2001="Warehouse HUAWEI","SPARE-ISSUE",
U2001="SPARE-HS","SPARE-ISSUE",
U2001="Power Telco","BSS",U2001="no impacts","no impacts"
),"")</f>
        <v/>
      </c>
      <c r="T2001" s="35" t="str" cm="1">
        <f t="array" ref="T2001">IFERROR(_xlfn.IFS(
U2001="MPR ISSUE","TX ISSUE",
U2001="BSS Hardware Issue","RAN ISSUE",
U2001="Sites strategiques, MLL, Pylone, etc.","ENVTECH",
U2001="AKTIVCO DEFAUT GE &amp; POWER Cabinet","POWER ISSUE",
U2001="AKTIVCO Coupure ENEO &amp; Baisse de tension","POWER ISSUE",
U2001="Coupure ENEO &amp; Baisse de tension","POWER ISSUE",
U2001="Defaut GE &amp; POWER Cabinet","POWER ISSUE",
U2001="Sharing","POWER ISSUE",
U2001="Sites strategiques &amp; DataCenter","POWER ISSUE",
U2001="Exclu","Exclu",
U2001="SAT","TX ISSUE",
U2001="SPARE-ISSUE","SPARE-ISSUE",
U2001="Fiber CAmtel","TX ISSUE",
U2001="Fiber AOF","TX ISSUE",
U2001="Projet OCM (HUAWEI)","TRAVAUX-HUAWEI",
U2001="Projet OCM (NOKIA)","TRAVAUX -NOKIA",
U2001="ACCESS-ISSUE","ACCESS-ISSUE",
U2001="Projet OCM (ZTE, NOKIA, autres projets)","TRAVAUX OCM",
U2001="No root CAuse","No root cause",
U2001="ODU HS","TX ISSUE",
U2001="IP &amp; VLAN","TX ISSUE",
U2001="Warehouse HUAWEI","SPARE-ISSUE",
U2001="SPARE-HS","SPARE-ISSUE",
U2001="Power Telco","RAN ISSUE",U2001="no impacts","no impacts"
),"")</f>
        <v/>
      </c>
      <c r="U2001" s="28"/>
      <c r="V2001" s="35" t="str" cm="1">
        <f t="array" ref="V2001">IFERROR(_xlfn.IFS(
U2001="MPR ISSUE","ACTIVE",
U2001="BSS Hardware Issue","ACTIVE",
U2001="Sites strategiques, MLL, Pylone, etc.","PASSIVE",
U2001="AKTIVCO DEFAUT GE &amp; POWER Cabinet","PASSIVE",
U2001="AKTIVCO Coupure ENEO &amp; Baisse de tension","PASSIVE",
U2001="Coupure ENEO &amp; Baisse de tension","PASSIVE",
U2001="Defaut GE &amp; POWER Cabinet","PASSIVE",
U2001="Sharing","PASSIVE",
U2001="Sites strategiques &amp; DataCenter","PASSIVE",
U2001="Exclu","Exclu",
U2001="SAT","ACTIVE",
U2001="SPARE-ISSUE","SPARE-ISSUE",
U2001="Fiber CAmtel","ACTIVE",
U2001="Fiber AOF","ACTIVE",
U2001="Projet OCM (HUAWEI)","PLANNED WORKS",
U2001="Projet OCM (NOKIA)","PLANNED WORKS",
U2001="ACCESS-ISSUE","ACCESS-ISSUE",
U2001="Projet OCM (ZTE, NOKIA, autres projets)","PLANNED WORKS",
U2001="No root CAuse","No root cause",
U2001="ODU HS","ACTIVE",
U2001="IP &amp; VLAN","ACTIVE",
U2001="Warehouse HUAWEI","SPARE-ISSUE",
U2001="SPARE-HS","SPARE-ISSUE",
U2001="Power Telco","ACTIVE",U2001="no impacts","no impacts"
),"")</f>
        <v/>
      </c>
      <c r="W2001" s="102"/>
      <c r="X2001" s="102"/>
      <c r="Y2001" s="102"/>
      <c r="Z2001" s="102"/>
      <c r="AA2001" s="102"/>
      <c r="AB2001" s="104" t="s">
        <v>5423</v>
      </c>
      <c r="AC2001" s="9"/>
      <c r="AD2001" s="9"/>
      <c r="AE2001" s="7" t="s">
        <v>5423</v>
      </c>
      <c r="AF2001" s="6"/>
      <c r="AG2001" s="7"/>
      <c r="AH2001" s="3" t="s">
        <v>5423</v>
      </c>
      <c r="AI2001" s="18" t="s">
        <v>5423</v>
      </c>
      <c r="AJ2001" s="18" t="s">
        <v>5423</v>
      </c>
      <c r="AK2001" s="18" t="s">
        <v>5423</v>
      </c>
      <c r="AL2001" s="18" t="s">
        <v>5423</v>
      </c>
      <c r="AM2001" s="18" t="s">
        <v>5423</v>
      </c>
      <c r="AN2001" s="18" t="s">
        <v>5423</v>
      </c>
      <c r="AO2001" s="18" t="s">
        <v>5423</v>
      </c>
      <c r="AP2001" s="18" t="s">
        <v>5423</v>
      </c>
      <c r="AQ2001" s="18" t="s">
        <v>5423</v>
      </c>
      <c r="AR2001" s="18" t="s">
        <v>5423</v>
      </c>
      <c r="AS2001" s="18" t="s">
        <v>5423</v>
      </c>
      <c r="AT2001" s="18" t="s">
        <v>5423</v>
      </c>
      <c r="AU2001" s="9" t="s">
        <v>5423</v>
      </c>
      <c r="AV2001" s="14"/>
      <c r="AW2001" s="14" t="s">
        <v>5423</v>
      </c>
      <c r="AX2001" s="14" t="str">
        <f>_xlfn.XLOOKUP(B2001,'[4]cell downs 18042026 17h'!$B:$B,'[4]cell downs 18042026 17h'!$B:$B,"")</f>
        <v/>
      </c>
      <c r="AY2001" s="14" t="str">
        <f>_xlfn.XLOOKUP(B2001,'[5]Cells Huawei 19042026 15h'!$B:$B,'[5]Cells Huawei 19042026 15h'!$B:$B,"")</f>
        <v/>
      </c>
      <c r="AZ2001" s="105" t="str">
        <f>_xlfn.XLOOKUP(B2001,'INCIDENT-04-23-2026'!E:E,'INCIDENT-04-23-2026'!F:F,"")</f>
        <v/>
      </c>
      <c r="BA2001" s="105" t="str">
        <f>_xlfn.XLOOKUP(B2001,'[6]Eneo 17H'!$C:$C,'[6]Eneo 17H'!$I:$I,"")</f>
        <v/>
      </c>
      <c r="BB2001" s="105" t="str">
        <f>_xlfn.XLOOKUP(B2001,[8]ALL!$B:$B,[8]ALL!$M:$M,"")</f>
        <v/>
      </c>
      <c r="BC2001" s="105" t="str">
        <f>_xlfn.XLOOKUP(B2001,'[6]Eneo 17H'!$C:$C,'[6]Eneo 17H'!$I:$I,"")</f>
        <v/>
      </c>
      <c r="BD2001" s="105" t="str">
        <f>_xlfn.XLOOKUP(B2001,'[7]Eneo 12H'!$C:$C,'[7]Eneo 12H'!$I:$I,"")</f>
        <v/>
      </c>
      <c r="BE2001" s="105" t="s">
        <v>7330</v>
      </c>
    </row>
    <row r="2002" spans="1:57" hidden="1" x14ac:dyDescent="0.3">
      <c r="A2002" s="1" t="s">
        <v>3653</v>
      </c>
      <c r="B2002" s="8" t="s">
        <v>3654</v>
      </c>
      <c r="C2002" s="3" t="str">
        <f>_xlfn.XLOOKUP(B2002,'[1]daily break down'!$D:$D,'[1]daily break down'!$E:$E,"")</f>
        <v>CENTRE</v>
      </c>
      <c r="D2002" s="1" t="s">
        <v>11</v>
      </c>
      <c r="E2002" s="1" t="s">
        <v>12</v>
      </c>
      <c r="F2002" s="3" t="s">
        <v>37</v>
      </c>
      <c r="G2002" s="1" t="s">
        <v>3655</v>
      </c>
      <c r="H2002" s="27" t="str">
        <f>_xlfn.XLOOKUP(B2002,[2]CALCULATION!$B:$B,[2]CALCULATION!$H:$H,"")</f>
        <v>ZTE</v>
      </c>
      <c r="I2002" s="23">
        <v>0</v>
      </c>
      <c r="J2002" s="23">
        <v>0</v>
      </c>
      <c r="K2002" s="23">
        <v>0</v>
      </c>
      <c r="L2002" s="23">
        <v>0</v>
      </c>
      <c r="M2002" s="23">
        <v>0</v>
      </c>
      <c r="N2002" s="23">
        <v>0</v>
      </c>
      <c r="O2002" s="23">
        <v>0</v>
      </c>
      <c r="P2002" s="103" t="s">
        <v>6554</v>
      </c>
      <c r="Q2002" s="36" t="s">
        <v>5796</v>
      </c>
      <c r="R2002" s="36"/>
      <c r="S2002" s="35" t="str" cm="1">
        <f t="array" ref="S2002">IFERROR(_xlfn.IFS(
U2002="MPR ISSUE","PDH",
U2002="BSS Hardware Issue","BSS",
U2002="Sites strategiques, MLL, Pylone, etc.","ENVTECH",
U2002="AKTIVCO DEFAUT GE &amp; POWER Cabinet","AKTIVCO",
U2002="AKTIVCO Coupure ENEO &amp; Baisse de tension","AKTIVCO GRID ONLY",
U2002="Coupure ENEO &amp; Baisse de tension","IHS GRID ONLY",
U2002="Defaut GE &amp; POWER Cabinet","IHS",
U2002="Sharing","Partners",
U2002="Sites strategiques &amp; DataCenter","SST &amp; DC",
U2002="Exclu","Exclu",
U2002="SAT","SAT",
U2002="SPARE-ISSUE","SPARE-ISSUE",
U2002="Fiber CAmtel","TRANS_FO_CAMTEL",
U2002="Fiber AOF","Fiber AOF",
U2002="Projet OCM (HUAWEI)","TRAVAUX-HUAWEI",
U2002="Projet OCM (NOKIA)","TRAVAUX-NOKIA",
U2002="ACCESS-ISSUE","ACCESS-ISSUE",
U2002="Projet OCM (ZTE, NOKIA, autres projets)","TRAVAUX OCM",
U2002="No root CAuse","No root cause",
U2002="ODU HS","PDH",
U2002="IP &amp; VLAN","PDH",
U2002="Warehouse HUAWEI","SPARE-ISSUE",
U2002="SPARE-HS","SPARE-ISSUE",
U2002="Power Telco","BSS",U2002="no impacts","no impacts"
),"")</f>
        <v/>
      </c>
      <c r="T2002" s="35" t="str" cm="1">
        <f t="array" ref="T2002">IFERROR(_xlfn.IFS(
U2002="MPR ISSUE","TX ISSUE",
U2002="BSS Hardware Issue","RAN ISSUE",
U2002="Sites strategiques, MLL, Pylone, etc.","ENVTECH",
U2002="AKTIVCO DEFAUT GE &amp; POWER Cabinet","POWER ISSUE",
U2002="AKTIVCO Coupure ENEO &amp; Baisse de tension","POWER ISSUE",
U2002="Coupure ENEO &amp; Baisse de tension","POWER ISSUE",
U2002="Defaut GE &amp; POWER Cabinet","POWER ISSUE",
U2002="Sharing","POWER ISSUE",
U2002="Sites strategiques &amp; DataCenter","POWER ISSUE",
U2002="Exclu","Exclu",
U2002="SAT","TX ISSUE",
U2002="SPARE-ISSUE","SPARE-ISSUE",
U2002="Fiber CAmtel","TX ISSUE",
U2002="Fiber AOF","TX ISSUE",
U2002="Projet OCM (HUAWEI)","TRAVAUX-HUAWEI",
U2002="Projet OCM (NOKIA)","TRAVAUX -NOKIA",
U2002="ACCESS-ISSUE","ACCESS-ISSUE",
U2002="Projet OCM (ZTE, NOKIA, autres projets)","TRAVAUX OCM",
U2002="No root CAuse","No root cause",
U2002="ODU HS","TX ISSUE",
U2002="IP &amp; VLAN","TX ISSUE",
U2002="Warehouse HUAWEI","SPARE-ISSUE",
U2002="SPARE-HS","SPARE-ISSUE",
U2002="Power Telco","RAN ISSUE",U2002="no impacts","no impacts"
),"")</f>
        <v/>
      </c>
      <c r="U2002" s="28"/>
      <c r="V2002" s="35" t="str" cm="1">
        <f t="array" ref="V2002">IFERROR(_xlfn.IFS(
U2002="MPR ISSUE","ACTIVE",
U2002="BSS Hardware Issue","ACTIVE",
U2002="Sites strategiques, MLL, Pylone, etc.","PASSIVE",
U2002="AKTIVCO DEFAUT GE &amp; POWER Cabinet","PASSIVE",
U2002="AKTIVCO Coupure ENEO &amp; Baisse de tension","PASSIVE",
U2002="Coupure ENEO &amp; Baisse de tension","PASSIVE",
U2002="Defaut GE &amp; POWER Cabinet","PASSIVE",
U2002="Sharing","PASSIVE",
U2002="Sites strategiques &amp; DataCenter","PASSIVE",
U2002="Exclu","Exclu",
U2002="SAT","ACTIVE",
U2002="SPARE-ISSUE","SPARE-ISSUE",
U2002="Fiber CAmtel","ACTIVE",
U2002="Fiber AOF","ACTIVE",
U2002="Projet OCM (HUAWEI)","PLANNED WORKS",
U2002="Projet OCM (NOKIA)","PLANNED WORKS",
U2002="ACCESS-ISSUE","ACCESS-ISSUE",
U2002="Projet OCM (ZTE, NOKIA, autres projets)","PLANNED WORKS",
U2002="No root CAuse","No root cause",
U2002="ODU HS","ACTIVE",
U2002="IP &amp; VLAN","ACTIVE",
U2002="Warehouse HUAWEI","SPARE-ISSUE",
U2002="SPARE-HS","SPARE-ISSUE",
U2002="Power Telco","ACTIVE",U2002="no impacts","no impacts"
),"")</f>
        <v/>
      </c>
      <c r="W2002" s="102"/>
      <c r="X2002" s="102"/>
      <c r="Y2002" s="102"/>
      <c r="Z2002" s="102"/>
      <c r="AA2002" s="102"/>
      <c r="AB2002" s="104" t="s">
        <v>5423</v>
      </c>
      <c r="AC2002" s="9"/>
      <c r="AD2002" s="9"/>
      <c r="AE2002" s="7" t="s">
        <v>5423</v>
      </c>
      <c r="AF2002" s="6"/>
      <c r="AG2002" s="7"/>
      <c r="AH2002" s="3" t="s">
        <v>5423</v>
      </c>
      <c r="AI2002" s="18" t="s">
        <v>5423</v>
      </c>
      <c r="AJ2002" s="18" t="s">
        <v>5423</v>
      </c>
      <c r="AK2002" s="18" t="s">
        <v>5423</v>
      </c>
      <c r="AL2002" s="18" t="s">
        <v>5423</v>
      </c>
      <c r="AM2002" s="18" t="s">
        <v>5423</v>
      </c>
      <c r="AN2002" s="18" t="s">
        <v>5423</v>
      </c>
      <c r="AO2002" s="18" t="s">
        <v>5423</v>
      </c>
      <c r="AP2002" s="18" t="s">
        <v>5423</v>
      </c>
      <c r="AQ2002" s="18" t="s">
        <v>5423</v>
      </c>
      <c r="AR2002" s="18" t="s">
        <v>5423</v>
      </c>
      <c r="AS2002" s="18" t="s">
        <v>5423</v>
      </c>
      <c r="AT2002" s="18" t="s">
        <v>5423</v>
      </c>
      <c r="AU2002" s="9" t="s">
        <v>5423</v>
      </c>
      <c r="AV2002" s="14"/>
      <c r="AW2002" s="14" t="s">
        <v>5423</v>
      </c>
      <c r="AX2002" s="14" t="str">
        <f>_xlfn.XLOOKUP(B2002,'[4]cell downs 18042026 17h'!$B:$B,'[4]cell downs 18042026 17h'!$B:$B,"")</f>
        <v/>
      </c>
      <c r="AY2002" s="14" t="str">
        <f>_xlfn.XLOOKUP(B2002,'[5]Cells Huawei 19042026 15h'!$B:$B,'[5]Cells Huawei 19042026 15h'!$B:$B,"")</f>
        <v/>
      </c>
      <c r="AZ2002" s="105" t="str">
        <f>_xlfn.XLOOKUP(B2002,'INCIDENT-04-23-2026'!E:E,'INCIDENT-04-23-2026'!F:F,"")</f>
        <v/>
      </c>
      <c r="BA2002" s="105" t="str">
        <f>_xlfn.XLOOKUP(B2002,'[6]Eneo 17H'!$C:$C,'[6]Eneo 17H'!$I:$I,"")</f>
        <v/>
      </c>
      <c r="BB2002" s="105" t="str">
        <f>_xlfn.XLOOKUP(B2002,[8]ALL!$B:$B,[8]ALL!$M:$M,"")</f>
        <v/>
      </c>
      <c r="BC2002" s="105" t="str">
        <f>_xlfn.XLOOKUP(B2002,'[6]Eneo 17H'!$C:$C,'[6]Eneo 17H'!$I:$I,"")</f>
        <v/>
      </c>
      <c r="BD2002" s="105" t="str">
        <f>_xlfn.XLOOKUP(B2002,'[7]Eneo 12H'!$C:$C,'[7]Eneo 12H'!$I:$I,"")</f>
        <v/>
      </c>
      <c r="BE2002" s="105" t="s">
        <v>5423</v>
      </c>
    </row>
    <row r="2003" spans="1:57" hidden="1" x14ac:dyDescent="0.3">
      <c r="A2003" s="2" t="s">
        <v>3656</v>
      </c>
      <c r="B2003" s="8" t="s">
        <v>3657</v>
      </c>
      <c r="C2003" s="3" t="str">
        <f>_xlfn.XLOOKUP(B2003,'[1]daily break down'!$D:$D,'[1]daily break down'!$E:$E,"")</f>
        <v>CENTRE</v>
      </c>
      <c r="D2003" s="1" t="s">
        <v>11</v>
      </c>
      <c r="E2003" s="1" t="s">
        <v>237</v>
      </c>
      <c r="F2003" s="3" t="s">
        <v>37</v>
      </c>
      <c r="G2003" s="1" t="s">
        <v>3658</v>
      </c>
      <c r="H2003" s="27" t="str">
        <f>_xlfn.XLOOKUP(B2003,[2]CALCULATION!$B:$B,[2]CALCULATION!$H:$H,"")</f>
        <v>ZTE</v>
      </c>
      <c r="I2003" s="23">
        <v>0</v>
      </c>
      <c r="J2003" s="23">
        <v>0</v>
      </c>
      <c r="K2003" s="23">
        <v>0</v>
      </c>
      <c r="L2003" s="23">
        <v>0</v>
      </c>
      <c r="M2003" s="23">
        <v>0</v>
      </c>
      <c r="N2003" s="23">
        <v>0</v>
      </c>
      <c r="O2003" s="23">
        <v>0</v>
      </c>
      <c r="P2003" s="103" t="s">
        <v>6554</v>
      </c>
      <c r="Q2003" s="36" t="s">
        <v>5796</v>
      </c>
      <c r="R2003" s="36"/>
      <c r="S2003" s="35" t="str" cm="1">
        <f t="array" ref="S2003">IFERROR(_xlfn.IFS(
U2003="MPR ISSUE","PDH",
U2003="BSS Hardware Issue","BSS",
U2003="Sites strategiques, MLL, Pylone, etc.","ENVTECH",
U2003="AKTIVCO DEFAUT GE &amp; POWER Cabinet","AKTIVCO",
U2003="AKTIVCO Coupure ENEO &amp; Baisse de tension","AKTIVCO GRID ONLY",
U2003="Coupure ENEO &amp; Baisse de tension","IHS GRID ONLY",
U2003="Defaut GE &amp; POWER Cabinet","IHS",
U2003="Sharing","Partners",
U2003="Sites strategiques &amp; DataCenter","SST &amp; DC",
U2003="Exclu","Exclu",
U2003="SAT","SAT",
U2003="SPARE-ISSUE","SPARE-ISSUE",
U2003="Fiber CAmtel","TRANS_FO_CAMTEL",
U2003="Fiber AOF","Fiber AOF",
U2003="Projet OCM (HUAWEI)","TRAVAUX-HUAWEI",
U2003="Projet OCM (NOKIA)","TRAVAUX-NOKIA",
U2003="ACCESS-ISSUE","ACCESS-ISSUE",
U2003="Projet OCM (ZTE, NOKIA, autres projets)","TRAVAUX OCM",
U2003="No root CAuse","No root cause",
U2003="ODU HS","PDH",
U2003="IP &amp; VLAN","PDH",
U2003="Warehouse HUAWEI","SPARE-ISSUE",
U2003="SPARE-HS","SPARE-ISSUE",
U2003="Power Telco","BSS",U2003="no impacts","no impacts"
),"")</f>
        <v/>
      </c>
      <c r="T2003" s="35" t="str" cm="1">
        <f t="array" ref="T2003">IFERROR(_xlfn.IFS(
U2003="MPR ISSUE","TX ISSUE",
U2003="BSS Hardware Issue","RAN ISSUE",
U2003="Sites strategiques, MLL, Pylone, etc.","ENVTECH",
U2003="AKTIVCO DEFAUT GE &amp; POWER Cabinet","POWER ISSUE",
U2003="AKTIVCO Coupure ENEO &amp; Baisse de tension","POWER ISSUE",
U2003="Coupure ENEO &amp; Baisse de tension","POWER ISSUE",
U2003="Defaut GE &amp; POWER Cabinet","POWER ISSUE",
U2003="Sharing","POWER ISSUE",
U2003="Sites strategiques &amp; DataCenter","POWER ISSUE",
U2003="Exclu","Exclu",
U2003="SAT","TX ISSUE",
U2003="SPARE-ISSUE","SPARE-ISSUE",
U2003="Fiber CAmtel","TX ISSUE",
U2003="Fiber AOF","TX ISSUE",
U2003="Projet OCM (HUAWEI)","TRAVAUX-HUAWEI",
U2003="Projet OCM (NOKIA)","TRAVAUX -NOKIA",
U2003="ACCESS-ISSUE","ACCESS-ISSUE",
U2003="Projet OCM (ZTE, NOKIA, autres projets)","TRAVAUX OCM",
U2003="No root CAuse","No root cause",
U2003="ODU HS","TX ISSUE",
U2003="IP &amp; VLAN","TX ISSUE",
U2003="Warehouse HUAWEI","SPARE-ISSUE",
U2003="SPARE-HS","SPARE-ISSUE",
U2003="Power Telco","RAN ISSUE",U2003="no impacts","no impacts"
),"")</f>
        <v/>
      </c>
      <c r="U2003" s="28"/>
      <c r="V2003" s="35" t="str" cm="1">
        <f t="array" ref="V2003">IFERROR(_xlfn.IFS(
U2003="MPR ISSUE","ACTIVE",
U2003="BSS Hardware Issue","ACTIVE",
U2003="Sites strategiques, MLL, Pylone, etc.","PASSIVE",
U2003="AKTIVCO DEFAUT GE &amp; POWER Cabinet","PASSIVE",
U2003="AKTIVCO Coupure ENEO &amp; Baisse de tension","PASSIVE",
U2003="Coupure ENEO &amp; Baisse de tension","PASSIVE",
U2003="Defaut GE &amp; POWER Cabinet","PASSIVE",
U2003="Sharing","PASSIVE",
U2003="Sites strategiques &amp; DataCenter","PASSIVE",
U2003="Exclu","Exclu",
U2003="SAT","ACTIVE",
U2003="SPARE-ISSUE","SPARE-ISSUE",
U2003="Fiber CAmtel","ACTIVE",
U2003="Fiber AOF","ACTIVE",
U2003="Projet OCM (HUAWEI)","PLANNED WORKS",
U2003="Projet OCM (NOKIA)","PLANNED WORKS",
U2003="ACCESS-ISSUE","ACCESS-ISSUE",
U2003="Projet OCM (ZTE, NOKIA, autres projets)","PLANNED WORKS",
U2003="No root CAuse","No root cause",
U2003="ODU HS","ACTIVE",
U2003="IP &amp; VLAN","ACTIVE",
U2003="Warehouse HUAWEI","SPARE-ISSUE",
U2003="SPARE-HS","SPARE-ISSUE",
U2003="Power Telco","ACTIVE",U2003="no impacts","no impacts"
),"")</f>
        <v/>
      </c>
      <c r="W2003" s="102"/>
      <c r="X2003" s="102"/>
      <c r="Y2003" s="102"/>
      <c r="Z2003" s="102"/>
      <c r="AA2003" s="102"/>
      <c r="AB2003" s="104" t="s">
        <v>5423</v>
      </c>
      <c r="AC2003" s="9"/>
      <c r="AD2003" s="9"/>
      <c r="AE2003" s="7" t="s">
        <v>5423</v>
      </c>
      <c r="AF2003" s="6"/>
      <c r="AG2003" s="7"/>
      <c r="AH2003" s="3" t="s">
        <v>5423</v>
      </c>
      <c r="AI2003" s="18" t="s">
        <v>5423</v>
      </c>
      <c r="AJ2003" s="18" t="s">
        <v>5423</v>
      </c>
      <c r="AK2003" s="18" t="s">
        <v>5423</v>
      </c>
      <c r="AL2003" s="18" t="s">
        <v>5423</v>
      </c>
      <c r="AM2003" s="18" t="s">
        <v>5423</v>
      </c>
      <c r="AN2003" s="18" t="s">
        <v>5423</v>
      </c>
      <c r="AO2003" s="18" t="s">
        <v>5423</v>
      </c>
      <c r="AP2003" s="18" t="s">
        <v>5423</v>
      </c>
      <c r="AQ2003" s="18" t="s">
        <v>5423</v>
      </c>
      <c r="AR2003" s="18" t="s">
        <v>5423</v>
      </c>
      <c r="AS2003" s="18" t="s">
        <v>5423</v>
      </c>
      <c r="AT2003" s="18" t="s">
        <v>5423</v>
      </c>
      <c r="AU2003" s="9" t="s">
        <v>5423</v>
      </c>
      <c r="AV2003" s="14"/>
      <c r="AW2003" s="14" t="s">
        <v>5423</v>
      </c>
      <c r="AX2003" s="14" t="str">
        <f>_xlfn.XLOOKUP(B2003,'[4]cell downs 18042026 17h'!$B:$B,'[4]cell downs 18042026 17h'!$B:$B,"")</f>
        <v/>
      </c>
      <c r="AY2003" s="14" t="str">
        <f>_xlfn.XLOOKUP(B2003,'[5]Cells Huawei 19042026 15h'!$B:$B,'[5]Cells Huawei 19042026 15h'!$B:$B,"")</f>
        <v/>
      </c>
      <c r="AZ2003" s="105" t="str">
        <f>_xlfn.XLOOKUP(B2003,'INCIDENT-04-23-2026'!E:E,'INCIDENT-04-23-2026'!F:F,"")</f>
        <v/>
      </c>
      <c r="BA2003" s="105" t="str">
        <f>_xlfn.XLOOKUP(B2003,'[6]Eneo 17H'!$C:$C,'[6]Eneo 17H'!$I:$I,"")</f>
        <v/>
      </c>
      <c r="BB2003" s="105" t="str">
        <f>_xlfn.XLOOKUP(B2003,[8]ALL!$B:$B,[8]ALL!$M:$M,"")</f>
        <v/>
      </c>
      <c r="BC2003" s="105" t="str">
        <f>_xlfn.XLOOKUP(B2003,'[6]Eneo 17H'!$C:$C,'[6]Eneo 17H'!$I:$I,"")</f>
        <v/>
      </c>
      <c r="BD2003" s="105" t="str">
        <f>_xlfn.XLOOKUP(B2003,'[7]Eneo 12H'!$C:$C,'[7]Eneo 12H'!$I:$I,"")</f>
        <v/>
      </c>
      <c r="BE2003" s="105" t="s">
        <v>5423</v>
      </c>
    </row>
    <row r="2004" spans="1:57" hidden="1" x14ac:dyDescent="0.3">
      <c r="A2004" s="1" t="s">
        <v>3659</v>
      </c>
      <c r="B2004" s="8" t="s">
        <v>3660</v>
      </c>
      <c r="C2004" s="3" t="str">
        <f>_xlfn.XLOOKUP(B2004,'[1]daily break down'!$D:$D,'[1]daily break down'!$E:$E,"")</f>
        <v>CENTRE</v>
      </c>
      <c r="D2004" s="1" t="s">
        <v>21</v>
      </c>
      <c r="E2004" s="1" t="s">
        <v>122</v>
      </c>
      <c r="F2004" s="3" t="s">
        <v>69</v>
      </c>
      <c r="G2004" s="1" t="s">
        <v>1217</v>
      </c>
      <c r="H2004" s="27" t="str">
        <f>_xlfn.XLOOKUP(B2004,[2]CALCULATION!$B:$B,[2]CALCULATION!$H:$H,"")</f>
        <v>ZTE</v>
      </c>
      <c r="I2004" s="23">
        <v>0</v>
      </c>
      <c r="J2004" s="23">
        <v>0</v>
      </c>
      <c r="K2004" s="23">
        <v>0</v>
      </c>
      <c r="L2004" s="23">
        <v>0</v>
      </c>
      <c r="M2004" s="23">
        <v>0</v>
      </c>
      <c r="N2004" s="23">
        <v>0</v>
      </c>
      <c r="O2004" s="23">
        <v>0</v>
      </c>
      <c r="P2004" s="103" t="s">
        <v>6554</v>
      </c>
      <c r="Q2004" s="36" t="s">
        <v>5796</v>
      </c>
      <c r="R2004" s="36"/>
      <c r="S2004" s="35" t="str" cm="1">
        <f t="array" ref="S2004">IFERROR(_xlfn.IFS(
U2004="MPR ISSUE","PDH",
U2004="BSS Hardware Issue","BSS",
U2004="Sites strategiques, MLL, Pylone, etc.","ENVTECH",
U2004="AKTIVCO DEFAUT GE &amp; POWER Cabinet","AKTIVCO",
U2004="AKTIVCO Coupure ENEO &amp; Baisse de tension","AKTIVCO GRID ONLY",
U2004="Coupure ENEO &amp; Baisse de tension","IHS GRID ONLY",
U2004="Defaut GE &amp; POWER Cabinet","IHS",
U2004="Sharing","Partners",
U2004="Sites strategiques &amp; DataCenter","SST &amp; DC",
U2004="Exclu","Exclu",
U2004="SAT","SAT",
U2004="SPARE-ISSUE","SPARE-ISSUE",
U2004="Fiber CAmtel","TRANS_FO_CAMTEL",
U2004="Fiber AOF","Fiber AOF",
U2004="Projet OCM (HUAWEI)","TRAVAUX-HUAWEI",
U2004="Projet OCM (NOKIA)","TRAVAUX-NOKIA",
U2004="ACCESS-ISSUE","ACCESS-ISSUE",
U2004="Projet OCM (ZTE, NOKIA, autres projets)","TRAVAUX OCM",
U2004="No root CAuse","No root cause",
U2004="ODU HS","PDH",
U2004="IP &amp; VLAN","PDH",
U2004="Warehouse HUAWEI","SPARE-ISSUE",
U2004="SPARE-HS","SPARE-ISSUE",
U2004="Power Telco","BSS",U2004="no impacts","no impacts"
),"")</f>
        <v/>
      </c>
      <c r="T2004" s="35" t="str" cm="1">
        <f t="array" ref="T2004">IFERROR(_xlfn.IFS(
U2004="MPR ISSUE","TX ISSUE",
U2004="BSS Hardware Issue","RAN ISSUE",
U2004="Sites strategiques, MLL, Pylone, etc.","ENVTECH",
U2004="AKTIVCO DEFAUT GE &amp; POWER Cabinet","POWER ISSUE",
U2004="AKTIVCO Coupure ENEO &amp; Baisse de tension","POWER ISSUE",
U2004="Coupure ENEO &amp; Baisse de tension","POWER ISSUE",
U2004="Defaut GE &amp; POWER Cabinet","POWER ISSUE",
U2004="Sharing","POWER ISSUE",
U2004="Sites strategiques &amp; DataCenter","POWER ISSUE",
U2004="Exclu","Exclu",
U2004="SAT","TX ISSUE",
U2004="SPARE-ISSUE","SPARE-ISSUE",
U2004="Fiber CAmtel","TX ISSUE",
U2004="Fiber AOF","TX ISSUE",
U2004="Projet OCM (HUAWEI)","TRAVAUX-HUAWEI",
U2004="Projet OCM (NOKIA)","TRAVAUX -NOKIA",
U2004="ACCESS-ISSUE","ACCESS-ISSUE",
U2004="Projet OCM (ZTE, NOKIA, autres projets)","TRAVAUX OCM",
U2004="No root CAuse","No root cause",
U2004="ODU HS","TX ISSUE",
U2004="IP &amp; VLAN","TX ISSUE",
U2004="Warehouse HUAWEI","SPARE-ISSUE",
U2004="SPARE-HS","SPARE-ISSUE",
U2004="Power Telco","RAN ISSUE",U2004="no impacts","no impacts"
),"")</f>
        <v/>
      </c>
      <c r="U2004" s="28"/>
      <c r="V2004" s="35" t="str" cm="1">
        <f t="array" ref="V2004">IFERROR(_xlfn.IFS(
U2004="MPR ISSUE","ACTIVE",
U2004="BSS Hardware Issue","ACTIVE",
U2004="Sites strategiques, MLL, Pylone, etc.","PASSIVE",
U2004="AKTIVCO DEFAUT GE &amp; POWER Cabinet","PASSIVE",
U2004="AKTIVCO Coupure ENEO &amp; Baisse de tension","PASSIVE",
U2004="Coupure ENEO &amp; Baisse de tension","PASSIVE",
U2004="Defaut GE &amp; POWER Cabinet","PASSIVE",
U2004="Sharing","PASSIVE",
U2004="Sites strategiques &amp; DataCenter","PASSIVE",
U2004="Exclu","Exclu",
U2004="SAT","ACTIVE",
U2004="SPARE-ISSUE","SPARE-ISSUE",
U2004="Fiber CAmtel","ACTIVE",
U2004="Fiber AOF","ACTIVE",
U2004="Projet OCM (HUAWEI)","PLANNED WORKS",
U2004="Projet OCM (NOKIA)","PLANNED WORKS",
U2004="ACCESS-ISSUE","ACCESS-ISSUE",
U2004="Projet OCM (ZTE, NOKIA, autres projets)","PLANNED WORKS",
U2004="No root CAuse","No root cause",
U2004="ODU HS","ACTIVE",
U2004="IP &amp; VLAN","ACTIVE",
U2004="Warehouse HUAWEI","SPARE-ISSUE",
U2004="SPARE-HS","SPARE-ISSUE",
U2004="Power Telco","ACTIVE",U2004="no impacts","no impacts"
),"")</f>
        <v/>
      </c>
      <c r="W2004" s="102"/>
      <c r="X2004" s="102"/>
      <c r="Y2004" s="102"/>
      <c r="Z2004" s="102"/>
      <c r="AA2004" s="102"/>
      <c r="AB2004" s="104" t="s">
        <v>5423</v>
      </c>
      <c r="AC2004" s="9"/>
      <c r="AD2004" s="9"/>
      <c r="AE2004" s="7" t="s">
        <v>5423</v>
      </c>
      <c r="AF2004" s="6"/>
      <c r="AG2004" s="7"/>
      <c r="AH2004" s="3" t="s">
        <v>5423</v>
      </c>
      <c r="AI2004" s="18" t="s">
        <v>5423</v>
      </c>
      <c r="AJ2004" s="18" t="s">
        <v>5423</v>
      </c>
      <c r="AK2004" s="18" t="s">
        <v>5423</v>
      </c>
      <c r="AL2004" s="18" t="s">
        <v>5423</v>
      </c>
      <c r="AM2004" s="18" t="s">
        <v>5423</v>
      </c>
      <c r="AN2004" s="18" t="s">
        <v>5423</v>
      </c>
      <c r="AO2004" s="18" t="s">
        <v>5423</v>
      </c>
      <c r="AP2004" s="18" t="s">
        <v>5423</v>
      </c>
      <c r="AQ2004" s="18" t="s">
        <v>5423</v>
      </c>
      <c r="AR2004" s="18" t="s">
        <v>5423</v>
      </c>
      <c r="AS2004" s="18" t="s">
        <v>5423</v>
      </c>
      <c r="AT2004" s="18" t="s">
        <v>5423</v>
      </c>
      <c r="AU2004" s="9" t="s">
        <v>5423</v>
      </c>
      <c r="AV2004" s="14"/>
      <c r="AW2004" s="14" t="s">
        <v>5423</v>
      </c>
      <c r="AX2004" s="14" t="str">
        <f>_xlfn.XLOOKUP(B2004,'[4]cell downs 18042026 17h'!$B:$B,'[4]cell downs 18042026 17h'!$B:$B,"")</f>
        <v/>
      </c>
      <c r="AY2004" s="14" t="str">
        <f>_xlfn.XLOOKUP(B2004,'[5]Cells Huawei 19042026 15h'!$B:$B,'[5]Cells Huawei 19042026 15h'!$B:$B,"")</f>
        <v/>
      </c>
      <c r="AZ2004" s="105" t="str">
        <f>_xlfn.XLOOKUP(B2004,'INCIDENT-04-23-2026'!E:E,'INCIDENT-04-23-2026'!F:F,"")</f>
        <v/>
      </c>
      <c r="BA2004" s="105" t="str">
        <f>_xlfn.XLOOKUP(B2004,'[6]Eneo 17H'!$C:$C,'[6]Eneo 17H'!$I:$I,"")</f>
        <v/>
      </c>
      <c r="BB2004" s="105" t="str">
        <f>_xlfn.XLOOKUP(B2004,[8]ALL!$B:$B,[8]ALL!$M:$M,"")</f>
        <v/>
      </c>
      <c r="BC2004" s="105" t="str">
        <f>_xlfn.XLOOKUP(B2004,'[6]Eneo 17H'!$C:$C,'[6]Eneo 17H'!$I:$I,"")</f>
        <v/>
      </c>
      <c r="BD2004" s="105" t="str">
        <f>_xlfn.XLOOKUP(B2004,'[7]Eneo 12H'!$C:$C,'[7]Eneo 12H'!$I:$I,"")</f>
        <v/>
      </c>
      <c r="BE2004" s="105" t="s">
        <v>5423</v>
      </c>
    </row>
    <row r="2005" spans="1:57" hidden="1" x14ac:dyDescent="0.3">
      <c r="A2005" s="1" t="s">
        <v>3661</v>
      </c>
      <c r="B2005" s="8" t="s">
        <v>3662</v>
      </c>
      <c r="C2005" s="3" t="str">
        <f>_xlfn.XLOOKUP(B2005,'[1]daily break down'!$D:$D,'[1]daily break down'!$E:$E,"")</f>
        <v>CENTRE</v>
      </c>
      <c r="D2005" s="1" t="s">
        <v>11</v>
      </c>
      <c r="E2005" s="1" t="s">
        <v>12</v>
      </c>
      <c r="F2005" s="3" t="s">
        <v>37</v>
      </c>
      <c r="G2005" s="1" t="s">
        <v>3661</v>
      </c>
      <c r="H2005" s="27" t="str">
        <f>_xlfn.XLOOKUP(B2005,[2]CALCULATION!$B:$B,[2]CALCULATION!$H:$H,"")</f>
        <v>ZTE</v>
      </c>
      <c r="I2005" s="23">
        <v>0</v>
      </c>
      <c r="J2005" s="23">
        <v>0</v>
      </c>
      <c r="K2005" s="23">
        <v>0</v>
      </c>
      <c r="L2005" s="23">
        <v>0</v>
      </c>
      <c r="M2005" s="23">
        <v>0</v>
      </c>
      <c r="N2005" s="23">
        <v>0</v>
      </c>
      <c r="O2005" s="23">
        <v>0</v>
      </c>
      <c r="P2005" s="103" t="s">
        <v>6554</v>
      </c>
      <c r="Q2005" s="36" t="s">
        <v>5796</v>
      </c>
      <c r="R2005" s="36"/>
      <c r="S2005" s="35" t="str" cm="1">
        <f t="array" ref="S2005">IFERROR(_xlfn.IFS(
U2005="MPR ISSUE","PDH",
U2005="BSS Hardware Issue","BSS",
U2005="Sites strategiques, MLL, Pylone, etc.","ENVTECH",
U2005="AKTIVCO DEFAUT GE &amp; POWER Cabinet","AKTIVCO",
U2005="AKTIVCO Coupure ENEO &amp; Baisse de tension","AKTIVCO GRID ONLY",
U2005="Coupure ENEO &amp; Baisse de tension","IHS GRID ONLY",
U2005="Defaut GE &amp; POWER Cabinet","IHS",
U2005="Sharing","Partners",
U2005="Sites strategiques &amp; DataCenter","SST &amp; DC",
U2005="Exclu","Exclu",
U2005="SAT","SAT",
U2005="SPARE-ISSUE","SPARE-ISSUE",
U2005="Fiber CAmtel","TRANS_FO_CAMTEL",
U2005="Fiber AOF","Fiber AOF",
U2005="Projet OCM (HUAWEI)","TRAVAUX-HUAWEI",
U2005="Projet OCM (NOKIA)","TRAVAUX-NOKIA",
U2005="ACCESS-ISSUE","ACCESS-ISSUE",
U2005="Projet OCM (ZTE, NOKIA, autres projets)","TRAVAUX OCM",
U2005="No root CAuse","No root cause",
U2005="ODU HS","PDH",
U2005="IP &amp; VLAN","PDH",
U2005="Warehouse HUAWEI","SPARE-ISSUE",
U2005="SPARE-HS","SPARE-ISSUE",
U2005="Power Telco","BSS",U2005="no impacts","no impacts"
),"")</f>
        <v/>
      </c>
      <c r="T2005" s="35" t="str" cm="1">
        <f t="array" ref="T2005">IFERROR(_xlfn.IFS(
U2005="MPR ISSUE","TX ISSUE",
U2005="BSS Hardware Issue","RAN ISSUE",
U2005="Sites strategiques, MLL, Pylone, etc.","ENVTECH",
U2005="AKTIVCO DEFAUT GE &amp; POWER Cabinet","POWER ISSUE",
U2005="AKTIVCO Coupure ENEO &amp; Baisse de tension","POWER ISSUE",
U2005="Coupure ENEO &amp; Baisse de tension","POWER ISSUE",
U2005="Defaut GE &amp; POWER Cabinet","POWER ISSUE",
U2005="Sharing","POWER ISSUE",
U2005="Sites strategiques &amp; DataCenter","POWER ISSUE",
U2005="Exclu","Exclu",
U2005="SAT","TX ISSUE",
U2005="SPARE-ISSUE","SPARE-ISSUE",
U2005="Fiber CAmtel","TX ISSUE",
U2005="Fiber AOF","TX ISSUE",
U2005="Projet OCM (HUAWEI)","TRAVAUX-HUAWEI",
U2005="Projet OCM (NOKIA)","TRAVAUX -NOKIA",
U2005="ACCESS-ISSUE","ACCESS-ISSUE",
U2005="Projet OCM (ZTE, NOKIA, autres projets)","TRAVAUX OCM",
U2005="No root CAuse","No root cause",
U2005="ODU HS","TX ISSUE",
U2005="IP &amp; VLAN","TX ISSUE",
U2005="Warehouse HUAWEI","SPARE-ISSUE",
U2005="SPARE-HS","SPARE-ISSUE",
U2005="Power Telco","RAN ISSUE",U2005="no impacts","no impacts"
),"")</f>
        <v/>
      </c>
      <c r="U2005" s="28"/>
      <c r="V2005" s="35" t="str" cm="1">
        <f t="array" ref="V2005">IFERROR(_xlfn.IFS(
U2005="MPR ISSUE","ACTIVE",
U2005="BSS Hardware Issue","ACTIVE",
U2005="Sites strategiques, MLL, Pylone, etc.","PASSIVE",
U2005="AKTIVCO DEFAUT GE &amp; POWER Cabinet","PASSIVE",
U2005="AKTIVCO Coupure ENEO &amp; Baisse de tension","PASSIVE",
U2005="Coupure ENEO &amp; Baisse de tension","PASSIVE",
U2005="Defaut GE &amp; POWER Cabinet","PASSIVE",
U2005="Sharing","PASSIVE",
U2005="Sites strategiques &amp; DataCenter","PASSIVE",
U2005="Exclu","Exclu",
U2005="SAT","ACTIVE",
U2005="SPARE-ISSUE","SPARE-ISSUE",
U2005="Fiber CAmtel","ACTIVE",
U2005="Fiber AOF","ACTIVE",
U2005="Projet OCM (HUAWEI)","PLANNED WORKS",
U2005="Projet OCM (NOKIA)","PLANNED WORKS",
U2005="ACCESS-ISSUE","ACCESS-ISSUE",
U2005="Projet OCM (ZTE, NOKIA, autres projets)","PLANNED WORKS",
U2005="No root CAuse","No root cause",
U2005="ODU HS","ACTIVE",
U2005="IP &amp; VLAN","ACTIVE",
U2005="Warehouse HUAWEI","SPARE-ISSUE",
U2005="SPARE-HS","SPARE-ISSUE",
U2005="Power Telco","ACTIVE",U2005="no impacts","no impacts"
),"")</f>
        <v/>
      </c>
      <c r="W2005" s="102"/>
      <c r="X2005" s="102"/>
      <c r="Y2005" s="102"/>
      <c r="Z2005" s="102"/>
      <c r="AA2005" s="102"/>
      <c r="AB2005" s="104" t="s">
        <v>5423</v>
      </c>
      <c r="AC2005" s="9"/>
      <c r="AD2005" s="9"/>
      <c r="AE2005" s="7" t="s">
        <v>5423</v>
      </c>
      <c r="AF2005" s="6"/>
      <c r="AG2005" s="7"/>
      <c r="AH2005" s="3" t="s">
        <v>5423</v>
      </c>
      <c r="AI2005" s="18" t="s">
        <v>5423</v>
      </c>
      <c r="AJ2005" s="18" t="s">
        <v>5423</v>
      </c>
      <c r="AK2005" s="18" t="s">
        <v>5423</v>
      </c>
      <c r="AL2005" s="18" t="s">
        <v>5423</v>
      </c>
      <c r="AM2005" s="18" t="s">
        <v>5423</v>
      </c>
      <c r="AN2005" s="18" t="s">
        <v>5423</v>
      </c>
      <c r="AO2005" s="18" t="s">
        <v>5423</v>
      </c>
      <c r="AP2005" s="18" t="s">
        <v>5423</v>
      </c>
      <c r="AQ2005" s="18" t="s">
        <v>5423</v>
      </c>
      <c r="AR2005" s="18" t="s">
        <v>5423</v>
      </c>
      <c r="AS2005" s="18" t="s">
        <v>5423</v>
      </c>
      <c r="AT2005" s="18" t="s">
        <v>5423</v>
      </c>
      <c r="AU2005" s="9" t="s">
        <v>5423</v>
      </c>
      <c r="AV2005" s="14"/>
      <c r="AW2005" s="14" t="s">
        <v>5423</v>
      </c>
      <c r="AX2005" s="14" t="str">
        <f>_xlfn.XLOOKUP(B2005,'[4]cell downs 18042026 17h'!$B:$B,'[4]cell downs 18042026 17h'!$B:$B,"")</f>
        <v/>
      </c>
      <c r="AY2005" s="14" t="str">
        <f>_xlfn.XLOOKUP(B2005,'[5]Cells Huawei 19042026 15h'!$B:$B,'[5]Cells Huawei 19042026 15h'!$B:$B,"")</f>
        <v/>
      </c>
      <c r="AZ2005" s="105" t="str">
        <f>_xlfn.XLOOKUP(B2005,'INCIDENT-04-23-2026'!E:E,'INCIDENT-04-23-2026'!F:F,"")</f>
        <v/>
      </c>
      <c r="BA2005" s="105" t="str">
        <f>_xlfn.XLOOKUP(B2005,'[6]Eneo 17H'!$C:$C,'[6]Eneo 17H'!$I:$I,"")</f>
        <v/>
      </c>
      <c r="BB2005" s="105" t="str">
        <f>_xlfn.XLOOKUP(B2005,[8]ALL!$B:$B,[8]ALL!$M:$M,"")</f>
        <v/>
      </c>
      <c r="BC2005" s="105" t="str">
        <f>_xlfn.XLOOKUP(B2005,'[6]Eneo 17H'!$C:$C,'[6]Eneo 17H'!$I:$I,"")</f>
        <v/>
      </c>
      <c r="BD2005" s="105" t="str">
        <f>_xlfn.XLOOKUP(B2005,'[7]Eneo 12H'!$C:$C,'[7]Eneo 12H'!$I:$I,"")</f>
        <v/>
      </c>
      <c r="BE2005" s="105" t="s">
        <v>5423</v>
      </c>
    </row>
    <row r="2006" spans="1:57" hidden="1" x14ac:dyDescent="0.3">
      <c r="A2006" s="1" t="s">
        <v>3663</v>
      </c>
      <c r="B2006" s="8" t="s">
        <v>3664</v>
      </c>
      <c r="C2006" s="3" t="str">
        <f>_xlfn.XLOOKUP(B2006,'[1]daily break down'!$D:$D,'[1]daily break down'!$E:$E,"")</f>
        <v>OUEST</v>
      </c>
      <c r="D2006" s="1" t="s">
        <v>11</v>
      </c>
      <c r="E2006" s="1" t="s">
        <v>12</v>
      </c>
      <c r="F2006" s="3" t="s">
        <v>102</v>
      </c>
      <c r="G2006" s="1" t="s">
        <v>3665</v>
      </c>
      <c r="H2006" s="25" t="str">
        <f>_xlfn.XLOOKUP(B2006,[2]CALCULATION!$B:$B,[2]CALCULATION!$H:$H,"")</f>
        <v>HUAWEI</v>
      </c>
      <c r="I2006" s="23">
        <v>0</v>
      </c>
      <c r="J2006" s="23">
        <v>0</v>
      </c>
      <c r="K2006" s="23">
        <v>0</v>
      </c>
      <c r="L2006" s="23">
        <v>0</v>
      </c>
      <c r="M2006" s="23">
        <v>0</v>
      </c>
      <c r="N2006" s="23">
        <v>0</v>
      </c>
      <c r="O2006" s="23">
        <v>0</v>
      </c>
      <c r="P2006" s="103" t="s">
        <v>6554</v>
      </c>
      <c r="Q2006" s="36" t="s">
        <v>5796</v>
      </c>
      <c r="R2006" s="36"/>
      <c r="S2006" s="35" t="str" cm="1">
        <f t="array" ref="S2006">IFERROR(_xlfn.IFS(
U2006="MPR ISSUE","PDH",
U2006="BSS Hardware Issue","BSS",
U2006="Sites strategiques, MLL, Pylone, etc.","ENVTECH",
U2006="AKTIVCO DEFAUT GE &amp; POWER Cabinet","AKTIVCO",
U2006="AKTIVCO Coupure ENEO &amp; Baisse de tension","AKTIVCO GRID ONLY",
U2006="Coupure ENEO &amp; Baisse de tension","IHS GRID ONLY",
U2006="Defaut GE &amp; POWER Cabinet","IHS",
U2006="Sharing","Partners",
U2006="Sites strategiques &amp; DataCenter","SST &amp; DC",
U2006="Exclu","Exclu",
U2006="SAT","SAT",
U2006="SPARE-ISSUE","SPARE-ISSUE",
U2006="Fiber CAmtel","TRANS_FO_CAMTEL",
U2006="Fiber AOF","Fiber AOF",
U2006="Projet OCM (HUAWEI)","TRAVAUX-HUAWEI",
U2006="Projet OCM (NOKIA)","TRAVAUX-NOKIA",
U2006="ACCESS-ISSUE","ACCESS-ISSUE",
U2006="Projet OCM (ZTE, NOKIA, autres projets)","TRAVAUX OCM",
U2006="No root CAuse","No root cause",
U2006="ODU HS","PDH",
U2006="IP &amp; VLAN","PDH",
U2006="Warehouse HUAWEI","SPARE-ISSUE",
U2006="SPARE-HS","SPARE-ISSUE",
U2006="Power Telco","BSS",U2006="no impacts","no impacts"
),"")</f>
        <v/>
      </c>
      <c r="T2006" s="35" t="str" cm="1">
        <f t="array" ref="T2006">IFERROR(_xlfn.IFS(
U2006="MPR ISSUE","TX ISSUE",
U2006="BSS Hardware Issue","RAN ISSUE",
U2006="Sites strategiques, MLL, Pylone, etc.","ENVTECH",
U2006="AKTIVCO DEFAUT GE &amp; POWER Cabinet","POWER ISSUE",
U2006="AKTIVCO Coupure ENEO &amp; Baisse de tension","POWER ISSUE",
U2006="Coupure ENEO &amp; Baisse de tension","POWER ISSUE",
U2006="Defaut GE &amp; POWER Cabinet","POWER ISSUE",
U2006="Sharing","POWER ISSUE",
U2006="Sites strategiques &amp; DataCenter","POWER ISSUE",
U2006="Exclu","Exclu",
U2006="SAT","TX ISSUE",
U2006="SPARE-ISSUE","SPARE-ISSUE",
U2006="Fiber CAmtel","TX ISSUE",
U2006="Fiber AOF","TX ISSUE",
U2006="Projet OCM (HUAWEI)","TRAVAUX-HUAWEI",
U2006="Projet OCM (NOKIA)","TRAVAUX -NOKIA",
U2006="ACCESS-ISSUE","ACCESS-ISSUE",
U2006="Projet OCM (ZTE, NOKIA, autres projets)","TRAVAUX OCM",
U2006="No root CAuse","No root cause",
U2006="ODU HS","TX ISSUE",
U2006="IP &amp; VLAN","TX ISSUE",
U2006="Warehouse HUAWEI","SPARE-ISSUE",
U2006="SPARE-HS","SPARE-ISSUE",
U2006="Power Telco","RAN ISSUE",U2006="no impacts","no impacts"
),"")</f>
        <v/>
      </c>
      <c r="U2006" s="28"/>
      <c r="V2006" s="35" t="str" cm="1">
        <f t="array" ref="V2006">IFERROR(_xlfn.IFS(
U2006="MPR ISSUE","ACTIVE",
U2006="BSS Hardware Issue","ACTIVE",
U2006="Sites strategiques, MLL, Pylone, etc.","PASSIVE",
U2006="AKTIVCO DEFAUT GE &amp; POWER Cabinet","PASSIVE",
U2006="AKTIVCO Coupure ENEO &amp; Baisse de tension","PASSIVE",
U2006="Coupure ENEO &amp; Baisse de tension","PASSIVE",
U2006="Defaut GE &amp; POWER Cabinet","PASSIVE",
U2006="Sharing","PASSIVE",
U2006="Sites strategiques &amp; DataCenter","PASSIVE",
U2006="Exclu","Exclu",
U2006="SAT","ACTIVE",
U2006="SPARE-ISSUE","SPARE-ISSUE",
U2006="Fiber CAmtel","ACTIVE",
U2006="Fiber AOF","ACTIVE",
U2006="Projet OCM (HUAWEI)","PLANNED WORKS",
U2006="Projet OCM (NOKIA)","PLANNED WORKS",
U2006="ACCESS-ISSUE","ACCESS-ISSUE",
U2006="Projet OCM (ZTE, NOKIA, autres projets)","PLANNED WORKS",
U2006="No root CAuse","No root cause",
U2006="ODU HS","ACTIVE",
U2006="IP &amp; VLAN","ACTIVE",
U2006="Warehouse HUAWEI","SPARE-ISSUE",
U2006="SPARE-HS","SPARE-ISSUE",
U2006="Power Telco","ACTIVE",U2006="no impacts","no impacts"
),"")</f>
        <v/>
      </c>
      <c r="W2006" s="102"/>
      <c r="X2006" s="102"/>
      <c r="Y2006" s="102"/>
      <c r="Z2006" s="102"/>
      <c r="AA2006" s="102"/>
      <c r="AB2006" s="104" t="s">
        <v>5423</v>
      </c>
      <c r="AC2006" s="9"/>
      <c r="AD2006" s="9"/>
      <c r="AE2006" s="7" t="s">
        <v>5423</v>
      </c>
      <c r="AF2006" s="6"/>
      <c r="AG2006" s="7"/>
      <c r="AH2006" s="3" t="s">
        <v>5423</v>
      </c>
      <c r="AI2006" s="18" t="s">
        <v>5423</v>
      </c>
      <c r="AJ2006" s="18" t="s">
        <v>5423</v>
      </c>
      <c r="AK2006" s="18" t="s">
        <v>5423</v>
      </c>
      <c r="AL2006" s="18" t="s">
        <v>5423</v>
      </c>
      <c r="AM2006" s="18" t="s">
        <v>5423</v>
      </c>
      <c r="AN2006" s="18" t="s">
        <v>5423</v>
      </c>
      <c r="AO2006" s="18" t="s">
        <v>5423</v>
      </c>
      <c r="AP2006" s="18" t="s">
        <v>5423</v>
      </c>
      <c r="AQ2006" s="18" t="s">
        <v>5423</v>
      </c>
      <c r="AR2006" s="18" t="s">
        <v>5423</v>
      </c>
      <c r="AS2006" s="18" t="s">
        <v>5423</v>
      </c>
      <c r="AT2006" s="18" t="s">
        <v>5423</v>
      </c>
      <c r="AU2006" s="9" t="s">
        <v>5423</v>
      </c>
      <c r="AV2006" s="14"/>
      <c r="AW2006" s="14" t="s">
        <v>5423</v>
      </c>
      <c r="AX2006" s="14" t="str">
        <f>_xlfn.XLOOKUP(B2006,'[4]cell downs 18042026 17h'!$B:$B,'[4]cell downs 18042026 17h'!$B:$B,"")</f>
        <v/>
      </c>
      <c r="AY2006" s="14" t="str">
        <f>_xlfn.XLOOKUP(B2006,'[5]Cells Huawei 19042026 15h'!$B:$B,'[5]Cells Huawei 19042026 15h'!$B:$B,"")</f>
        <v/>
      </c>
      <c r="AZ2006" s="105" t="str">
        <f>_xlfn.XLOOKUP(B2006,'INCIDENT-04-23-2026'!E:E,'INCIDENT-04-23-2026'!F:F,"")</f>
        <v/>
      </c>
      <c r="BA2006" s="105" t="str">
        <f>_xlfn.XLOOKUP(B2006,'[6]Eneo 17H'!$C:$C,'[6]Eneo 17H'!$I:$I,"")</f>
        <v/>
      </c>
      <c r="BB2006" s="105" t="str">
        <f>_xlfn.XLOOKUP(B2006,[8]ALL!$B:$B,[8]ALL!$M:$M,"")</f>
        <v/>
      </c>
      <c r="BC2006" s="105" t="str">
        <f>_xlfn.XLOOKUP(B2006,'[6]Eneo 17H'!$C:$C,'[6]Eneo 17H'!$I:$I,"")</f>
        <v/>
      </c>
      <c r="BD2006" s="105" t="str">
        <f>_xlfn.XLOOKUP(B2006,'[7]Eneo 12H'!$C:$C,'[7]Eneo 12H'!$I:$I,"")</f>
        <v/>
      </c>
      <c r="BE2006" s="105" t="s">
        <v>5423</v>
      </c>
    </row>
    <row r="2007" spans="1:57" hidden="1" x14ac:dyDescent="0.3">
      <c r="A2007" s="1" t="s">
        <v>3671</v>
      </c>
      <c r="B2007" s="8" t="s">
        <v>3672</v>
      </c>
      <c r="C2007" s="3" t="str">
        <f>_xlfn.XLOOKUP(B2007,'[1]daily break down'!$D:$D,'[1]daily break down'!$E:$E,"")</f>
        <v>LITTORAL</v>
      </c>
      <c r="D2007" s="1" t="s">
        <v>21</v>
      </c>
      <c r="E2007" s="1" t="s">
        <v>122</v>
      </c>
      <c r="F2007" s="3" t="s">
        <v>31</v>
      </c>
      <c r="G2007" s="1" t="s">
        <v>3671</v>
      </c>
      <c r="H2007" s="27" t="str">
        <f>_xlfn.XLOOKUP(B2007,[2]CALCULATION!$B:$B,[2]CALCULATION!$H:$H,"")</f>
        <v>ZTE</v>
      </c>
      <c r="I2007" s="23">
        <v>0</v>
      </c>
      <c r="J2007" s="23">
        <v>0</v>
      </c>
      <c r="K2007" s="23">
        <v>0</v>
      </c>
      <c r="L2007" s="23">
        <v>0</v>
      </c>
      <c r="M2007" s="23">
        <v>0</v>
      </c>
      <c r="N2007" s="23">
        <v>0</v>
      </c>
      <c r="O2007" s="23">
        <v>0</v>
      </c>
      <c r="P2007" s="103" t="s">
        <v>6554</v>
      </c>
      <c r="Q2007" s="36" t="s">
        <v>5796</v>
      </c>
      <c r="R2007" s="36"/>
      <c r="S2007" s="35" t="str" cm="1">
        <f t="array" ref="S2007">IFERROR(_xlfn.IFS(
U2007="MPR ISSUE","PDH",
U2007="BSS Hardware Issue","BSS",
U2007="Sites strategiques, MLL, Pylone, etc.","ENVTECH",
U2007="AKTIVCO DEFAUT GE &amp; POWER Cabinet","AKTIVCO",
U2007="AKTIVCO Coupure ENEO &amp; Baisse de tension","AKTIVCO GRID ONLY",
U2007="Coupure ENEO &amp; Baisse de tension","IHS GRID ONLY",
U2007="Defaut GE &amp; POWER Cabinet","IHS",
U2007="Sharing","Partners",
U2007="Sites strategiques &amp; DataCenter","SST &amp; DC",
U2007="Exclu","Exclu",
U2007="SAT","SAT",
U2007="SPARE-ISSUE","SPARE-ISSUE",
U2007="Fiber CAmtel","TRANS_FO_CAMTEL",
U2007="Fiber AOF","Fiber AOF",
U2007="Projet OCM (HUAWEI)","TRAVAUX-HUAWEI",
U2007="Projet OCM (NOKIA)","TRAVAUX-NOKIA",
U2007="ACCESS-ISSUE","ACCESS-ISSUE",
U2007="Projet OCM (ZTE, NOKIA, autres projets)","TRAVAUX OCM",
U2007="No root CAuse","No root cause",
U2007="ODU HS","PDH",
U2007="IP &amp; VLAN","PDH",
U2007="Warehouse HUAWEI","SPARE-ISSUE",
U2007="SPARE-HS","SPARE-ISSUE",
U2007="Power Telco","BSS",U2007="no impacts","no impacts"
),"")</f>
        <v/>
      </c>
      <c r="T2007" s="35" t="str" cm="1">
        <f t="array" ref="T2007">IFERROR(_xlfn.IFS(
U2007="MPR ISSUE","TX ISSUE",
U2007="BSS Hardware Issue","RAN ISSUE",
U2007="Sites strategiques, MLL, Pylone, etc.","ENVTECH",
U2007="AKTIVCO DEFAUT GE &amp; POWER Cabinet","POWER ISSUE",
U2007="AKTIVCO Coupure ENEO &amp; Baisse de tension","POWER ISSUE",
U2007="Coupure ENEO &amp; Baisse de tension","POWER ISSUE",
U2007="Defaut GE &amp; POWER Cabinet","POWER ISSUE",
U2007="Sharing","POWER ISSUE",
U2007="Sites strategiques &amp; DataCenter","POWER ISSUE",
U2007="Exclu","Exclu",
U2007="SAT","TX ISSUE",
U2007="SPARE-ISSUE","SPARE-ISSUE",
U2007="Fiber CAmtel","TX ISSUE",
U2007="Fiber AOF","TX ISSUE",
U2007="Projet OCM (HUAWEI)","TRAVAUX-HUAWEI",
U2007="Projet OCM (NOKIA)","TRAVAUX -NOKIA",
U2007="ACCESS-ISSUE","ACCESS-ISSUE",
U2007="Projet OCM (ZTE, NOKIA, autres projets)","TRAVAUX OCM",
U2007="No root CAuse","No root cause",
U2007="ODU HS","TX ISSUE",
U2007="IP &amp; VLAN","TX ISSUE",
U2007="Warehouse HUAWEI","SPARE-ISSUE",
U2007="SPARE-HS","SPARE-ISSUE",
U2007="Power Telco","RAN ISSUE",U2007="no impacts","no impacts"
),"")</f>
        <v/>
      </c>
      <c r="U2007" s="28"/>
      <c r="V2007" s="35" t="str" cm="1">
        <f t="array" ref="V2007">IFERROR(_xlfn.IFS(
U2007="MPR ISSUE","ACTIVE",
U2007="BSS Hardware Issue","ACTIVE",
U2007="Sites strategiques, MLL, Pylone, etc.","PASSIVE",
U2007="AKTIVCO DEFAUT GE &amp; POWER Cabinet","PASSIVE",
U2007="AKTIVCO Coupure ENEO &amp; Baisse de tension","PASSIVE",
U2007="Coupure ENEO &amp; Baisse de tension","PASSIVE",
U2007="Defaut GE &amp; POWER Cabinet","PASSIVE",
U2007="Sharing","PASSIVE",
U2007="Sites strategiques &amp; DataCenter","PASSIVE",
U2007="Exclu","Exclu",
U2007="SAT","ACTIVE",
U2007="SPARE-ISSUE","SPARE-ISSUE",
U2007="Fiber CAmtel","ACTIVE",
U2007="Fiber AOF","ACTIVE",
U2007="Projet OCM (HUAWEI)","PLANNED WORKS",
U2007="Projet OCM (NOKIA)","PLANNED WORKS",
U2007="ACCESS-ISSUE","ACCESS-ISSUE",
U2007="Projet OCM (ZTE, NOKIA, autres projets)","PLANNED WORKS",
U2007="No root CAuse","No root cause",
U2007="ODU HS","ACTIVE",
U2007="IP &amp; VLAN","ACTIVE",
U2007="Warehouse HUAWEI","SPARE-ISSUE",
U2007="SPARE-HS","SPARE-ISSUE",
U2007="Power Telco","ACTIVE",U2007="no impacts","no impacts"
),"")</f>
        <v/>
      </c>
      <c r="W2007" s="102"/>
      <c r="X2007" s="102"/>
      <c r="Y2007" s="102"/>
      <c r="Z2007" s="102"/>
      <c r="AA2007" s="102"/>
      <c r="AB2007" s="104" t="s">
        <v>5423</v>
      </c>
      <c r="AC2007" s="9"/>
      <c r="AD2007" s="9"/>
      <c r="AE2007" s="7" t="s">
        <v>5423</v>
      </c>
      <c r="AF2007" s="6"/>
      <c r="AG2007" s="7"/>
      <c r="AH2007" s="3" t="s">
        <v>5423</v>
      </c>
      <c r="AI2007" s="18" t="s">
        <v>5423</v>
      </c>
      <c r="AJ2007" s="18" t="s">
        <v>5423</v>
      </c>
      <c r="AK2007" s="18" t="s">
        <v>5423</v>
      </c>
      <c r="AL2007" s="18" t="s">
        <v>5423</v>
      </c>
      <c r="AM2007" s="18" t="s">
        <v>5423</v>
      </c>
      <c r="AN2007" s="18" t="s">
        <v>5423</v>
      </c>
      <c r="AO2007" s="18" t="s">
        <v>5423</v>
      </c>
      <c r="AP2007" s="18" t="s">
        <v>5423</v>
      </c>
      <c r="AQ2007" s="18" t="s">
        <v>5423</v>
      </c>
      <c r="AR2007" s="18" t="s">
        <v>5423</v>
      </c>
      <c r="AS2007" s="18" t="s">
        <v>5423</v>
      </c>
      <c r="AT2007" s="18" t="s">
        <v>5423</v>
      </c>
      <c r="AU2007" s="9" t="s">
        <v>5423</v>
      </c>
      <c r="AV2007" s="14"/>
      <c r="AW2007" s="14" t="s">
        <v>5423</v>
      </c>
      <c r="AX2007" s="14" t="str">
        <f>_xlfn.XLOOKUP(B2007,'[4]cell downs 18042026 17h'!$B:$B,'[4]cell downs 18042026 17h'!$B:$B,"")</f>
        <v/>
      </c>
      <c r="AY2007" s="14" t="str">
        <f>_xlfn.XLOOKUP(B2007,'[5]Cells Huawei 19042026 15h'!$B:$B,'[5]Cells Huawei 19042026 15h'!$B:$B,"")</f>
        <v/>
      </c>
      <c r="AZ2007" s="105" t="str">
        <f>_xlfn.XLOOKUP(B2007,'INCIDENT-04-23-2026'!E:E,'INCIDENT-04-23-2026'!F:F,"")</f>
        <v/>
      </c>
      <c r="BA2007" s="105" t="str">
        <f>_xlfn.XLOOKUP(B2007,'[6]Eneo 17H'!$C:$C,'[6]Eneo 17H'!$I:$I,"")</f>
        <v/>
      </c>
      <c r="BB2007" s="105" t="str">
        <f>_xlfn.XLOOKUP(B2007,[8]ALL!$B:$B,[8]ALL!$M:$M,"")</f>
        <v/>
      </c>
      <c r="BC2007" s="105" t="str">
        <f>_xlfn.XLOOKUP(B2007,'[6]Eneo 17H'!$C:$C,'[6]Eneo 17H'!$I:$I,"")</f>
        <v/>
      </c>
      <c r="BD2007" s="105" t="str">
        <f>_xlfn.XLOOKUP(B2007,'[7]Eneo 12H'!$C:$C,'[7]Eneo 12H'!$I:$I,"")</f>
        <v/>
      </c>
      <c r="BE2007" s="105" t="s">
        <v>5423</v>
      </c>
    </row>
    <row r="2008" spans="1:57" hidden="1" x14ac:dyDescent="0.3">
      <c r="A2008" s="1" t="s">
        <v>3673</v>
      </c>
      <c r="B2008" s="8" t="s">
        <v>3674</v>
      </c>
      <c r="C2008" s="3" t="str">
        <f>_xlfn.XLOOKUP(B2008,'[1]daily break down'!$D:$D,'[1]daily break down'!$E:$E,"")</f>
        <v>CENTRE</v>
      </c>
      <c r="D2008" s="1" t="s">
        <v>11</v>
      </c>
      <c r="E2008" s="1" t="s">
        <v>318</v>
      </c>
      <c r="F2008" s="3" t="s">
        <v>69</v>
      </c>
      <c r="G2008" s="1" t="s">
        <v>1212</v>
      </c>
      <c r="H2008" s="27" t="str">
        <f>_xlfn.XLOOKUP(B2008,[2]CALCULATION!$B:$B,[2]CALCULATION!$H:$H,"")</f>
        <v>ZTE</v>
      </c>
      <c r="I2008" s="23">
        <v>0</v>
      </c>
      <c r="J2008" s="23">
        <v>0</v>
      </c>
      <c r="K2008" s="23">
        <v>0</v>
      </c>
      <c r="L2008" s="23">
        <v>0</v>
      </c>
      <c r="M2008" s="23">
        <v>0</v>
      </c>
      <c r="N2008" s="23">
        <v>0</v>
      </c>
      <c r="O2008" s="23">
        <v>0</v>
      </c>
      <c r="P2008" s="103" t="s">
        <v>6554</v>
      </c>
      <c r="Q2008" s="36" t="s">
        <v>5796</v>
      </c>
      <c r="R2008" s="36"/>
      <c r="S2008" s="35" t="str" cm="1">
        <f t="array" ref="S2008">IFERROR(_xlfn.IFS(
U2008="MPR ISSUE","PDH",
U2008="BSS Hardware Issue","BSS",
U2008="Sites strategiques, MLL, Pylone, etc.","ENVTECH",
U2008="AKTIVCO DEFAUT GE &amp; POWER Cabinet","AKTIVCO",
U2008="AKTIVCO Coupure ENEO &amp; Baisse de tension","AKTIVCO GRID ONLY",
U2008="Coupure ENEO &amp; Baisse de tension","IHS GRID ONLY",
U2008="Defaut GE &amp; POWER Cabinet","IHS",
U2008="Sharing","Partners",
U2008="Sites strategiques &amp; DataCenter","SST &amp; DC",
U2008="Exclu","Exclu",
U2008="SAT","SAT",
U2008="SPARE-ISSUE","SPARE-ISSUE",
U2008="Fiber CAmtel","TRANS_FO_CAMTEL",
U2008="Fiber AOF","Fiber AOF",
U2008="Projet OCM (HUAWEI)","TRAVAUX-HUAWEI",
U2008="Projet OCM (NOKIA)","TRAVAUX-NOKIA",
U2008="ACCESS-ISSUE","ACCESS-ISSUE",
U2008="Projet OCM (ZTE, NOKIA, autres projets)","TRAVAUX OCM",
U2008="No root CAuse","No root cause",
U2008="ODU HS","PDH",
U2008="IP &amp; VLAN","PDH",
U2008="Warehouse HUAWEI","SPARE-ISSUE",
U2008="SPARE-HS","SPARE-ISSUE",
U2008="Power Telco","BSS",U2008="no impacts","no impacts"
),"")</f>
        <v/>
      </c>
      <c r="T2008" s="35" t="str" cm="1">
        <f t="array" ref="T2008">IFERROR(_xlfn.IFS(
U2008="MPR ISSUE","TX ISSUE",
U2008="BSS Hardware Issue","RAN ISSUE",
U2008="Sites strategiques, MLL, Pylone, etc.","ENVTECH",
U2008="AKTIVCO DEFAUT GE &amp; POWER Cabinet","POWER ISSUE",
U2008="AKTIVCO Coupure ENEO &amp; Baisse de tension","POWER ISSUE",
U2008="Coupure ENEO &amp; Baisse de tension","POWER ISSUE",
U2008="Defaut GE &amp; POWER Cabinet","POWER ISSUE",
U2008="Sharing","POWER ISSUE",
U2008="Sites strategiques &amp; DataCenter","POWER ISSUE",
U2008="Exclu","Exclu",
U2008="SAT","TX ISSUE",
U2008="SPARE-ISSUE","SPARE-ISSUE",
U2008="Fiber CAmtel","TX ISSUE",
U2008="Fiber AOF","TX ISSUE",
U2008="Projet OCM (HUAWEI)","TRAVAUX-HUAWEI",
U2008="Projet OCM (NOKIA)","TRAVAUX -NOKIA",
U2008="ACCESS-ISSUE","ACCESS-ISSUE",
U2008="Projet OCM (ZTE, NOKIA, autres projets)","TRAVAUX OCM",
U2008="No root CAuse","No root cause",
U2008="ODU HS","TX ISSUE",
U2008="IP &amp; VLAN","TX ISSUE",
U2008="Warehouse HUAWEI","SPARE-ISSUE",
U2008="SPARE-HS","SPARE-ISSUE",
U2008="Power Telco","RAN ISSUE",U2008="no impacts","no impacts"
),"")</f>
        <v/>
      </c>
      <c r="U2008" s="28"/>
      <c r="V2008" s="35" t="str" cm="1">
        <f t="array" ref="V2008">IFERROR(_xlfn.IFS(
U2008="MPR ISSUE","ACTIVE",
U2008="BSS Hardware Issue","ACTIVE",
U2008="Sites strategiques, MLL, Pylone, etc.","PASSIVE",
U2008="AKTIVCO DEFAUT GE &amp; POWER Cabinet","PASSIVE",
U2008="AKTIVCO Coupure ENEO &amp; Baisse de tension","PASSIVE",
U2008="Coupure ENEO &amp; Baisse de tension","PASSIVE",
U2008="Defaut GE &amp; POWER Cabinet","PASSIVE",
U2008="Sharing","PASSIVE",
U2008="Sites strategiques &amp; DataCenter","PASSIVE",
U2008="Exclu","Exclu",
U2008="SAT","ACTIVE",
U2008="SPARE-ISSUE","SPARE-ISSUE",
U2008="Fiber CAmtel","ACTIVE",
U2008="Fiber AOF","ACTIVE",
U2008="Projet OCM (HUAWEI)","PLANNED WORKS",
U2008="Projet OCM (NOKIA)","PLANNED WORKS",
U2008="ACCESS-ISSUE","ACCESS-ISSUE",
U2008="Projet OCM (ZTE, NOKIA, autres projets)","PLANNED WORKS",
U2008="No root CAuse","No root cause",
U2008="ODU HS","ACTIVE",
U2008="IP &amp; VLAN","ACTIVE",
U2008="Warehouse HUAWEI","SPARE-ISSUE",
U2008="SPARE-HS","SPARE-ISSUE",
U2008="Power Telco","ACTIVE",U2008="no impacts","no impacts"
),"")</f>
        <v/>
      </c>
      <c r="W2008" s="102"/>
      <c r="X2008" s="102"/>
      <c r="Y2008" s="102"/>
      <c r="Z2008" s="102"/>
      <c r="AA2008" s="102"/>
      <c r="AB2008" s="104" t="s">
        <v>5423</v>
      </c>
      <c r="AC2008" s="9"/>
      <c r="AD2008" s="9"/>
      <c r="AE2008" s="7" t="s">
        <v>5423</v>
      </c>
      <c r="AF2008" s="6"/>
      <c r="AG2008" s="7"/>
      <c r="AH2008" s="3" t="s">
        <v>5423</v>
      </c>
      <c r="AI2008" s="18" t="s">
        <v>5423</v>
      </c>
      <c r="AJ2008" s="18" t="s">
        <v>5423</v>
      </c>
      <c r="AK2008" s="18" t="s">
        <v>5423</v>
      </c>
      <c r="AL2008" s="18" t="s">
        <v>5423</v>
      </c>
      <c r="AM2008" s="18" t="s">
        <v>5423</v>
      </c>
      <c r="AN2008" s="18" t="s">
        <v>5423</v>
      </c>
      <c r="AO2008" s="18" t="s">
        <v>5423</v>
      </c>
      <c r="AP2008" s="18" t="s">
        <v>5423</v>
      </c>
      <c r="AQ2008" s="18" t="s">
        <v>5423</v>
      </c>
      <c r="AR2008" s="18" t="s">
        <v>5423</v>
      </c>
      <c r="AS2008" s="18" t="s">
        <v>5423</v>
      </c>
      <c r="AT2008" s="18" t="s">
        <v>5423</v>
      </c>
      <c r="AU2008" s="9" t="s">
        <v>5423</v>
      </c>
      <c r="AV2008" s="14"/>
      <c r="AW2008" s="14" t="s">
        <v>5423</v>
      </c>
      <c r="AX2008" s="14" t="str">
        <f>_xlfn.XLOOKUP(B2008,'[4]cell downs 18042026 17h'!$B:$B,'[4]cell downs 18042026 17h'!$B:$B,"")</f>
        <v/>
      </c>
      <c r="AY2008" s="14" t="str">
        <f>_xlfn.XLOOKUP(B2008,'[5]Cells Huawei 19042026 15h'!$B:$B,'[5]Cells Huawei 19042026 15h'!$B:$B,"")</f>
        <v/>
      </c>
      <c r="AZ2008" s="105" t="str">
        <f>_xlfn.XLOOKUP(B2008,'INCIDENT-04-23-2026'!E:E,'INCIDENT-04-23-2026'!F:F,"")</f>
        <v/>
      </c>
      <c r="BA2008" s="105" t="str">
        <f>_xlfn.XLOOKUP(B2008,'[6]Eneo 17H'!$C:$C,'[6]Eneo 17H'!$I:$I,"")</f>
        <v/>
      </c>
      <c r="BB2008" s="105" t="str">
        <f>_xlfn.XLOOKUP(B2008,[8]ALL!$B:$B,[8]ALL!$M:$M,"")</f>
        <v/>
      </c>
      <c r="BC2008" s="105" t="str">
        <f>_xlfn.XLOOKUP(B2008,'[6]Eneo 17H'!$C:$C,'[6]Eneo 17H'!$I:$I,"")</f>
        <v/>
      </c>
      <c r="BD2008" s="105" t="str">
        <f>_xlfn.XLOOKUP(B2008,'[7]Eneo 12H'!$C:$C,'[7]Eneo 12H'!$I:$I,"")</f>
        <v/>
      </c>
      <c r="BE2008" s="105" t="s">
        <v>7331</v>
      </c>
    </row>
    <row r="2009" spans="1:57" hidden="1" x14ac:dyDescent="0.3">
      <c r="A2009" s="1" t="s">
        <v>3675</v>
      </c>
      <c r="B2009" s="8" t="s">
        <v>3676</v>
      </c>
      <c r="C2009" s="3" t="str">
        <f>_xlfn.XLOOKUP(B2009,'[1]daily break down'!$D:$D,'[1]daily break down'!$E:$E,"")</f>
        <v>CENTRE</v>
      </c>
      <c r="D2009" s="1" t="s">
        <v>11</v>
      </c>
      <c r="E2009" s="1" t="s">
        <v>96</v>
      </c>
      <c r="F2009" s="3" t="s">
        <v>69</v>
      </c>
      <c r="G2009" s="1" t="s">
        <v>3677</v>
      </c>
      <c r="H2009" s="27" t="str">
        <f>_xlfn.XLOOKUP(B2009,[2]CALCULATION!$B:$B,[2]CALCULATION!$H:$H,"")</f>
        <v>ZTE</v>
      </c>
      <c r="I2009" s="23">
        <v>0</v>
      </c>
      <c r="J2009" s="23">
        <v>0</v>
      </c>
      <c r="K2009" s="23">
        <v>0</v>
      </c>
      <c r="L2009" s="23">
        <v>0</v>
      </c>
      <c r="M2009" s="23">
        <v>0</v>
      </c>
      <c r="N2009" s="23">
        <v>0</v>
      </c>
      <c r="O2009" s="23">
        <v>0</v>
      </c>
      <c r="P2009" s="103" t="s">
        <v>6554</v>
      </c>
      <c r="Q2009" s="36" t="s">
        <v>5796</v>
      </c>
      <c r="R2009" s="36"/>
      <c r="S2009" s="35" t="str" cm="1">
        <f t="array" ref="S2009">IFERROR(_xlfn.IFS(
U2009="MPR ISSUE","PDH",
U2009="BSS Hardware Issue","BSS",
U2009="Sites strategiques, MLL, Pylone, etc.","ENVTECH",
U2009="AKTIVCO DEFAUT GE &amp; POWER Cabinet","AKTIVCO",
U2009="AKTIVCO Coupure ENEO &amp; Baisse de tension","AKTIVCO GRID ONLY",
U2009="Coupure ENEO &amp; Baisse de tension","IHS GRID ONLY",
U2009="Defaut GE &amp; POWER Cabinet","IHS",
U2009="Sharing","Partners",
U2009="Sites strategiques &amp; DataCenter","SST &amp; DC",
U2009="Exclu","Exclu",
U2009="SAT","SAT",
U2009="SPARE-ISSUE","SPARE-ISSUE",
U2009="Fiber CAmtel","TRANS_FO_CAMTEL",
U2009="Fiber AOF","Fiber AOF",
U2009="Projet OCM (HUAWEI)","TRAVAUX-HUAWEI",
U2009="Projet OCM (NOKIA)","TRAVAUX-NOKIA",
U2009="ACCESS-ISSUE","ACCESS-ISSUE",
U2009="Projet OCM (ZTE, NOKIA, autres projets)","TRAVAUX OCM",
U2009="No root CAuse","No root cause",
U2009="ODU HS","PDH",
U2009="IP &amp; VLAN","PDH",
U2009="Warehouse HUAWEI","SPARE-ISSUE",
U2009="SPARE-HS","SPARE-ISSUE",
U2009="Power Telco","BSS",U2009="no impacts","no impacts"
),"")</f>
        <v/>
      </c>
      <c r="T2009" s="35" t="str" cm="1">
        <f t="array" ref="T2009">IFERROR(_xlfn.IFS(
U2009="MPR ISSUE","TX ISSUE",
U2009="BSS Hardware Issue","RAN ISSUE",
U2009="Sites strategiques, MLL, Pylone, etc.","ENVTECH",
U2009="AKTIVCO DEFAUT GE &amp; POWER Cabinet","POWER ISSUE",
U2009="AKTIVCO Coupure ENEO &amp; Baisse de tension","POWER ISSUE",
U2009="Coupure ENEO &amp; Baisse de tension","POWER ISSUE",
U2009="Defaut GE &amp; POWER Cabinet","POWER ISSUE",
U2009="Sharing","POWER ISSUE",
U2009="Sites strategiques &amp; DataCenter","POWER ISSUE",
U2009="Exclu","Exclu",
U2009="SAT","TX ISSUE",
U2009="SPARE-ISSUE","SPARE-ISSUE",
U2009="Fiber CAmtel","TX ISSUE",
U2009="Fiber AOF","TX ISSUE",
U2009="Projet OCM (HUAWEI)","TRAVAUX-HUAWEI",
U2009="Projet OCM (NOKIA)","TRAVAUX -NOKIA",
U2009="ACCESS-ISSUE","ACCESS-ISSUE",
U2009="Projet OCM (ZTE, NOKIA, autres projets)","TRAVAUX OCM",
U2009="No root CAuse","No root cause",
U2009="ODU HS","TX ISSUE",
U2009="IP &amp; VLAN","TX ISSUE",
U2009="Warehouse HUAWEI","SPARE-ISSUE",
U2009="SPARE-HS","SPARE-ISSUE",
U2009="Power Telco","RAN ISSUE",U2009="no impacts","no impacts"
),"")</f>
        <v/>
      </c>
      <c r="U2009" s="28"/>
      <c r="V2009" s="35" t="str" cm="1">
        <f t="array" ref="V2009">IFERROR(_xlfn.IFS(
U2009="MPR ISSUE","ACTIVE",
U2009="BSS Hardware Issue","ACTIVE",
U2009="Sites strategiques, MLL, Pylone, etc.","PASSIVE",
U2009="AKTIVCO DEFAUT GE &amp; POWER Cabinet","PASSIVE",
U2009="AKTIVCO Coupure ENEO &amp; Baisse de tension","PASSIVE",
U2009="Coupure ENEO &amp; Baisse de tension","PASSIVE",
U2009="Defaut GE &amp; POWER Cabinet","PASSIVE",
U2009="Sharing","PASSIVE",
U2009="Sites strategiques &amp; DataCenter","PASSIVE",
U2009="Exclu","Exclu",
U2009="SAT","ACTIVE",
U2009="SPARE-ISSUE","SPARE-ISSUE",
U2009="Fiber CAmtel","ACTIVE",
U2009="Fiber AOF","ACTIVE",
U2009="Projet OCM (HUAWEI)","PLANNED WORKS",
U2009="Projet OCM (NOKIA)","PLANNED WORKS",
U2009="ACCESS-ISSUE","ACCESS-ISSUE",
U2009="Projet OCM (ZTE, NOKIA, autres projets)","PLANNED WORKS",
U2009="No root CAuse","No root cause",
U2009="ODU HS","ACTIVE",
U2009="IP &amp; VLAN","ACTIVE",
U2009="Warehouse HUAWEI","SPARE-ISSUE",
U2009="SPARE-HS","SPARE-ISSUE",
U2009="Power Telco","ACTIVE",U2009="no impacts","no impacts"
),"")</f>
        <v/>
      </c>
      <c r="W2009" s="102"/>
      <c r="X2009" s="102"/>
      <c r="Y2009" s="102"/>
      <c r="Z2009" s="102"/>
      <c r="AA2009" s="102"/>
      <c r="AB2009" s="104" t="s">
        <v>5423</v>
      </c>
      <c r="AC2009" s="9"/>
      <c r="AD2009" s="9"/>
      <c r="AE2009" s="7" t="s">
        <v>5423</v>
      </c>
      <c r="AF2009" s="6"/>
      <c r="AG2009" s="7"/>
      <c r="AH2009" s="3" t="s">
        <v>5423</v>
      </c>
      <c r="AI2009" s="18" t="s">
        <v>5423</v>
      </c>
      <c r="AJ2009" s="18" t="s">
        <v>5423</v>
      </c>
      <c r="AK2009" s="18" t="s">
        <v>5423</v>
      </c>
      <c r="AL2009" s="18" t="s">
        <v>5423</v>
      </c>
      <c r="AM2009" s="18" t="s">
        <v>5423</v>
      </c>
      <c r="AN2009" s="18" t="s">
        <v>5423</v>
      </c>
      <c r="AO2009" s="18" t="s">
        <v>5423</v>
      </c>
      <c r="AP2009" s="18" t="s">
        <v>5423</v>
      </c>
      <c r="AQ2009" s="18" t="s">
        <v>5423</v>
      </c>
      <c r="AR2009" s="18" t="s">
        <v>5423</v>
      </c>
      <c r="AS2009" s="18" t="s">
        <v>5423</v>
      </c>
      <c r="AT2009" s="18" t="s">
        <v>5423</v>
      </c>
      <c r="AU2009" s="9" t="s">
        <v>5423</v>
      </c>
      <c r="AV2009" s="14"/>
      <c r="AW2009" s="14" t="s">
        <v>5423</v>
      </c>
      <c r="AX2009" s="14" t="str">
        <f>_xlfn.XLOOKUP(B2009,'[4]cell downs 18042026 17h'!$B:$B,'[4]cell downs 18042026 17h'!$B:$B,"")</f>
        <v/>
      </c>
      <c r="AY2009" s="14" t="str">
        <f>_xlfn.XLOOKUP(B2009,'[5]Cells Huawei 19042026 15h'!$B:$B,'[5]Cells Huawei 19042026 15h'!$B:$B,"")</f>
        <v/>
      </c>
      <c r="AZ2009" s="105" t="str">
        <f>_xlfn.XLOOKUP(B2009,'INCIDENT-04-23-2026'!E:E,'INCIDENT-04-23-2026'!F:F,"")</f>
        <v/>
      </c>
      <c r="BA2009" s="105" t="str">
        <f>_xlfn.XLOOKUP(B2009,'[6]Eneo 17H'!$C:$C,'[6]Eneo 17H'!$I:$I,"")</f>
        <v/>
      </c>
      <c r="BB2009" s="105" t="str">
        <f>_xlfn.XLOOKUP(B2009,[8]ALL!$B:$B,[8]ALL!$M:$M,"")</f>
        <v/>
      </c>
      <c r="BC2009" s="105" t="str">
        <f>_xlfn.XLOOKUP(B2009,'[6]Eneo 17H'!$C:$C,'[6]Eneo 17H'!$I:$I,"")</f>
        <v/>
      </c>
      <c r="BD2009" s="105" t="str">
        <f>_xlfn.XLOOKUP(B2009,'[7]Eneo 12H'!$C:$C,'[7]Eneo 12H'!$I:$I,"")</f>
        <v/>
      </c>
      <c r="BE2009" s="105" t="s">
        <v>7331</v>
      </c>
    </row>
    <row r="2010" spans="1:57" hidden="1" x14ac:dyDescent="0.3">
      <c r="A2010" s="1" t="s">
        <v>3698</v>
      </c>
      <c r="B2010" s="8" t="s">
        <v>3699</v>
      </c>
      <c r="C2010" s="3" t="str">
        <f>_xlfn.XLOOKUP(B2010,'[1]daily break down'!$D:$D,'[1]daily break down'!$E:$E,"")</f>
        <v>LITTORAL</v>
      </c>
      <c r="D2010" s="1" t="s">
        <v>11</v>
      </c>
      <c r="E2010" s="1" t="s">
        <v>12</v>
      </c>
      <c r="F2010" s="3" t="s">
        <v>31</v>
      </c>
      <c r="G2010" s="1" t="s">
        <v>3698</v>
      </c>
      <c r="H2010" s="27" t="str">
        <f>_xlfn.XLOOKUP(B2010,[2]CALCULATION!$B:$B,[2]CALCULATION!$H:$H,"")</f>
        <v>ZTE</v>
      </c>
      <c r="I2010" s="23">
        <v>0</v>
      </c>
      <c r="J2010" s="23">
        <v>0</v>
      </c>
      <c r="K2010" s="23">
        <v>0</v>
      </c>
      <c r="L2010" s="23">
        <v>0</v>
      </c>
      <c r="M2010" s="23">
        <v>0</v>
      </c>
      <c r="N2010" s="23">
        <v>0</v>
      </c>
      <c r="O2010" s="23">
        <v>0</v>
      </c>
      <c r="P2010" s="103" t="s">
        <v>6554</v>
      </c>
      <c r="Q2010" s="36" t="s">
        <v>5796</v>
      </c>
      <c r="R2010" s="36"/>
      <c r="S2010" s="35" t="str" cm="1">
        <f t="array" ref="S2010">IFERROR(_xlfn.IFS(
U2010="MPR ISSUE","PDH",
U2010="BSS Hardware Issue","BSS",
U2010="Sites strategiques, MLL, Pylone, etc.","ENVTECH",
U2010="AKTIVCO DEFAUT GE &amp; POWER Cabinet","AKTIVCO",
U2010="AKTIVCO Coupure ENEO &amp; Baisse de tension","AKTIVCO GRID ONLY",
U2010="Coupure ENEO &amp; Baisse de tension","IHS GRID ONLY",
U2010="Defaut GE &amp; POWER Cabinet","IHS",
U2010="Sharing","Partners",
U2010="Sites strategiques &amp; DataCenter","SST &amp; DC",
U2010="Exclu","Exclu",
U2010="SAT","SAT",
U2010="SPARE-ISSUE","SPARE-ISSUE",
U2010="Fiber CAmtel","TRANS_FO_CAMTEL",
U2010="Fiber AOF","Fiber AOF",
U2010="Projet OCM (HUAWEI)","TRAVAUX-HUAWEI",
U2010="Projet OCM (NOKIA)","TRAVAUX-NOKIA",
U2010="ACCESS-ISSUE","ACCESS-ISSUE",
U2010="Projet OCM (ZTE, NOKIA, autres projets)","TRAVAUX OCM",
U2010="No root CAuse","No root cause",
U2010="ODU HS","PDH",
U2010="IP &amp; VLAN","PDH",
U2010="Warehouse HUAWEI","SPARE-ISSUE",
U2010="SPARE-HS","SPARE-ISSUE",
U2010="Power Telco","BSS",U2010="no impacts","no impacts"
),"")</f>
        <v/>
      </c>
      <c r="T2010" s="35" t="str" cm="1">
        <f t="array" ref="T2010">IFERROR(_xlfn.IFS(
U2010="MPR ISSUE","TX ISSUE",
U2010="BSS Hardware Issue","RAN ISSUE",
U2010="Sites strategiques, MLL, Pylone, etc.","ENVTECH",
U2010="AKTIVCO DEFAUT GE &amp; POWER Cabinet","POWER ISSUE",
U2010="AKTIVCO Coupure ENEO &amp; Baisse de tension","POWER ISSUE",
U2010="Coupure ENEO &amp; Baisse de tension","POWER ISSUE",
U2010="Defaut GE &amp; POWER Cabinet","POWER ISSUE",
U2010="Sharing","POWER ISSUE",
U2010="Sites strategiques &amp; DataCenter","POWER ISSUE",
U2010="Exclu","Exclu",
U2010="SAT","TX ISSUE",
U2010="SPARE-ISSUE","SPARE-ISSUE",
U2010="Fiber CAmtel","TX ISSUE",
U2010="Fiber AOF","TX ISSUE",
U2010="Projet OCM (HUAWEI)","TRAVAUX-HUAWEI",
U2010="Projet OCM (NOKIA)","TRAVAUX -NOKIA",
U2010="ACCESS-ISSUE","ACCESS-ISSUE",
U2010="Projet OCM (ZTE, NOKIA, autres projets)","TRAVAUX OCM",
U2010="No root CAuse","No root cause",
U2010="ODU HS","TX ISSUE",
U2010="IP &amp; VLAN","TX ISSUE",
U2010="Warehouse HUAWEI","SPARE-ISSUE",
U2010="SPARE-HS","SPARE-ISSUE",
U2010="Power Telco","RAN ISSUE",U2010="no impacts","no impacts"
),"")</f>
        <v/>
      </c>
      <c r="U2010" s="28"/>
      <c r="V2010" s="35" t="str" cm="1">
        <f t="array" ref="V2010">IFERROR(_xlfn.IFS(
U2010="MPR ISSUE","ACTIVE",
U2010="BSS Hardware Issue","ACTIVE",
U2010="Sites strategiques, MLL, Pylone, etc.","PASSIVE",
U2010="AKTIVCO DEFAUT GE &amp; POWER Cabinet","PASSIVE",
U2010="AKTIVCO Coupure ENEO &amp; Baisse de tension","PASSIVE",
U2010="Coupure ENEO &amp; Baisse de tension","PASSIVE",
U2010="Defaut GE &amp; POWER Cabinet","PASSIVE",
U2010="Sharing","PASSIVE",
U2010="Sites strategiques &amp; DataCenter","PASSIVE",
U2010="Exclu","Exclu",
U2010="SAT","ACTIVE",
U2010="SPARE-ISSUE","SPARE-ISSUE",
U2010="Fiber CAmtel","ACTIVE",
U2010="Fiber AOF","ACTIVE",
U2010="Projet OCM (HUAWEI)","PLANNED WORKS",
U2010="Projet OCM (NOKIA)","PLANNED WORKS",
U2010="ACCESS-ISSUE","ACCESS-ISSUE",
U2010="Projet OCM (ZTE, NOKIA, autres projets)","PLANNED WORKS",
U2010="No root CAuse","No root cause",
U2010="ODU HS","ACTIVE",
U2010="IP &amp; VLAN","ACTIVE",
U2010="Warehouse HUAWEI","SPARE-ISSUE",
U2010="SPARE-HS","SPARE-ISSUE",
U2010="Power Telco","ACTIVE",U2010="no impacts","no impacts"
),"")</f>
        <v/>
      </c>
      <c r="W2010" s="102"/>
      <c r="X2010" s="102"/>
      <c r="Y2010" s="102"/>
      <c r="Z2010" s="102"/>
      <c r="AA2010" s="102"/>
      <c r="AB2010" s="104" t="s">
        <v>5423</v>
      </c>
      <c r="AC2010" s="9"/>
      <c r="AD2010" s="9"/>
      <c r="AE2010" s="7" t="s">
        <v>5423</v>
      </c>
      <c r="AF2010" s="6"/>
      <c r="AG2010" s="7"/>
      <c r="AH2010" s="3" t="s">
        <v>5423</v>
      </c>
      <c r="AI2010" s="18" t="s">
        <v>5423</v>
      </c>
      <c r="AJ2010" s="18" t="s">
        <v>5423</v>
      </c>
      <c r="AK2010" s="18" t="s">
        <v>5423</v>
      </c>
      <c r="AL2010" s="18" t="s">
        <v>5423</v>
      </c>
      <c r="AM2010" s="18" t="s">
        <v>5423</v>
      </c>
      <c r="AN2010" s="18" t="s">
        <v>5423</v>
      </c>
      <c r="AO2010" s="18" t="s">
        <v>5423</v>
      </c>
      <c r="AP2010" s="18" t="s">
        <v>5423</v>
      </c>
      <c r="AQ2010" s="18" t="s">
        <v>5423</v>
      </c>
      <c r="AR2010" s="18" t="s">
        <v>5423</v>
      </c>
      <c r="AS2010" s="18" t="s">
        <v>5423</v>
      </c>
      <c r="AT2010" s="18" t="s">
        <v>5423</v>
      </c>
      <c r="AU2010" s="9" t="s">
        <v>5423</v>
      </c>
      <c r="AV2010" s="14"/>
      <c r="AW2010" s="14" t="s">
        <v>5423</v>
      </c>
      <c r="AX2010" s="14" t="str">
        <f>_xlfn.XLOOKUP(B2010,'[4]cell downs 18042026 17h'!$B:$B,'[4]cell downs 18042026 17h'!$B:$B,"")</f>
        <v/>
      </c>
      <c r="AY2010" s="14" t="str">
        <f>_xlfn.XLOOKUP(B2010,'[5]Cells Huawei 19042026 15h'!$B:$B,'[5]Cells Huawei 19042026 15h'!$B:$B,"")</f>
        <v/>
      </c>
      <c r="AZ2010" s="105" t="str">
        <f>_xlfn.XLOOKUP(B2010,'INCIDENT-04-23-2026'!E:E,'INCIDENT-04-23-2026'!F:F,"")</f>
        <v/>
      </c>
      <c r="BA2010" s="105" t="str">
        <f>_xlfn.XLOOKUP(B2010,'[6]Eneo 17H'!$C:$C,'[6]Eneo 17H'!$I:$I,"")</f>
        <v/>
      </c>
      <c r="BB2010" s="105" t="str">
        <f>_xlfn.XLOOKUP(B2010,[8]ALL!$B:$B,[8]ALL!$M:$M,"")</f>
        <v/>
      </c>
      <c r="BC2010" s="105" t="str">
        <f>_xlfn.XLOOKUP(B2010,'[6]Eneo 17H'!$C:$C,'[6]Eneo 17H'!$I:$I,"")</f>
        <v/>
      </c>
      <c r="BD2010" s="105" t="str">
        <f>_xlfn.XLOOKUP(B2010,'[7]Eneo 12H'!$C:$C,'[7]Eneo 12H'!$I:$I,"")</f>
        <v/>
      </c>
      <c r="BE2010" s="105" t="s">
        <v>5423</v>
      </c>
    </row>
    <row r="2011" spans="1:57" hidden="1" x14ac:dyDescent="0.3">
      <c r="A2011" s="1" t="s">
        <v>3678</v>
      </c>
      <c r="B2011" s="8" t="s">
        <v>3679</v>
      </c>
      <c r="C2011" s="3" t="str">
        <f>_xlfn.XLOOKUP(B2011,'[1]daily break down'!$D:$D,'[1]daily break down'!$E:$E,"")</f>
        <v>CENTRE</v>
      </c>
      <c r="D2011" s="1" t="s">
        <v>21</v>
      </c>
      <c r="E2011" s="1"/>
      <c r="F2011" s="3" t="s">
        <v>226</v>
      </c>
      <c r="G2011" s="1" t="s">
        <v>3678</v>
      </c>
      <c r="H2011" s="27" t="str">
        <f>_xlfn.XLOOKUP(B2011,[2]CALCULATION!$B:$B,[2]CALCULATION!$H:$H,"")</f>
        <v>ZTE</v>
      </c>
      <c r="I2011" s="23">
        <v>0</v>
      </c>
      <c r="J2011" s="23">
        <v>0</v>
      </c>
      <c r="K2011" s="23">
        <v>0</v>
      </c>
      <c r="L2011" s="23">
        <v>0</v>
      </c>
      <c r="M2011" s="23">
        <v>0</v>
      </c>
      <c r="N2011" s="23">
        <v>0</v>
      </c>
      <c r="O2011" s="23">
        <v>0</v>
      </c>
      <c r="P2011" s="103" t="s">
        <v>6554</v>
      </c>
      <c r="Q2011" s="36" t="s">
        <v>5796</v>
      </c>
      <c r="R2011" s="36"/>
      <c r="S2011" s="35" t="str" cm="1">
        <f t="array" ref="S2011">IFERROR(_xlfn.IFS(
U2011="MPR ISSUE","PDH",
U2011="BSS Hardware Issue","BSS",
U2011="Sites strategiques, MLL, Pylone, etc.","ENVTECH",
U2011="AKTIVCO DEFAUT GE &amp; POWER Cabinet","AKTIVCO",
U2011="AKTIVCO Coupure ENEO &amp; Baisse de tension","AKTIVCO GRID ONLY",
U2011="Coupure ENEO &amp; Baisse de tension","IHS GRID ONLY",
U2011="Defaut GE &amp; POWER Cabinet","IHS",
U2011="Sharing","Partners",
U2011="Sites strategiques &amp; DataCenter","SST &amp; DC",
U2011="Exclu","Exclu",
U2011="SAT","SAT",
U2011="SPARE-ISSUE","SPARE-ISSUE",
U2011="Fiber CAmtel","TRANS_FO_CAMTEL",
U2011="Fiber AOF","Fiber AOF",
U2011="Projet OCM (HUAWEI)","TRAVAUX-HUAWEI",
U2011="Projet OCM (NOKIA)","TRAVAUX-NOKIA",
U2011="ACCESS-ISSUE","ACCESS-ISSUE",
U2011="Projet OCM (ZTE, NOKIA, autres projets)","TRAVAUX OCM",
U2011="No root CAuse","No root cause",
U2011="ODU HS","PDH",
U2011="IP &amp; VLAN","PDH",
U2011="Warehouse HUAWEI","SPARE-ISSUE",
U2011="SPARE-HS","SPARE-ISSUE",
U2011="Power Telco","BSS",U2011="no impacts","no impacts"
),"")</f>
        <v/>
      </c>
      <c r="T2011" s="35" t="str" cm="1">
        <f t="array" ref="T2011">IFERROR(_xlfn.IFS(
U2011="MPR ISSUE","TX ISSUE",
U2011="BSS Hardware Issue","RAN ISSUE",
U2011="Sites strategiques, MLL, Pylone, etc.","ENVTECH",
U2011="AKTIVCO DEFAUT GE &amp; POWER Cabinet","POWER ISSUE",
U2011="AKTIVCO Coupure ENEO &amp; Baisse de tension","POWER ISSUE",
U2011="Coupure ENEO &amp; Baisse de tension","POWER ISSUE",
U2011="Defaut GE &amp; POWER Cabinet","POWER ISSUE",
U2011="Sharing","POWER ISSUE",
U2011="Sites strategiques &amp; DataCenter","POWER ISSUE",
U2011="Exclu","Exclu",
U2011="SAT","TX ISSUE",
U2011="SPARE-ISSUE","SPARE-ISSUE",
U2011="Fiber CAmtel","TX ISSUE",
U2011="Fiber AOF","TX ISSUE",
U2011="Projet OCM (HUAWEI)","TRAVAUX-HUAWEI",
U2011="Projet OCM (NOKIA)","TRAVAUX -NOKIA",
U2011="ACCESS-ISSUE","ACCESS-ISSUE",
U2011="Projet OCM (ZTE, NOKIA, autres projets)","TRAVAUX OCM",
U2011="No root CAuse","No root cause",
U2011="ODU HS","TX ISSUE",
U2011="IP &amp; VLAN","TX ISSUE",
U2011="Warehouse HUAWEI","SPARE-ISSUE",
U2011="SPARE-HS","SPARE-ISSUE",
U2011="Power Telco","RAN ISSUE",U2011="no impacts","no impacts"
),"")</f>
        <v/>
      </c>
      <c r="U2011" s="28"/>
      <c r="V2011" s="35" t="str" cm="1">
        <f t="array" ref="V2011">IFERROR(_xlfn.IFS(
U2011="MPR ISSUE","ACTIVE",
U2011="BSS Hardware Issue","ACTIVE",
U2011="Sites strategiques, MLL, Pylone, etc.","PASSIVE",
U2011="AKTIVCO DEFAUT GE &amp; POWER Cabinet","PASSIVE",
U2011="AKTIVCO Coupure ENEO &amp; Baisse de tension","PASSIVE",
U2011="Coupure ENEO &amp; Baisse de tension","PASSIVE",
U2011="Defaut GE &amp; POWER Cabinet","PASSIVE",
U2011="Sharing","PASSIVE",
U2011="Sites strategiques &amp; DataCenter","PASSIVE",
U2011="Exclu","Exclu",
U2011="SAT","ACTIVE",
U2011="SPARE-ISSUE","SPARE-ISSUE",
U2011="Fiber CAmtel","ACTIVE",
U2011="Fiber AOF","ACTIVE",
U2011="Projet OCM (HUAWEI)","PLANNED WORKS",
U2011="Projet OCM (NOKIA)","PLANNED WORKS",
U2011="ACCESS-ISSUE","ACCESS-ISSUE",
U2011="Projet OCM (ZTE, NOKIA, autres projets)","PLANNED WORKS",
U2011="No root CAuse","No root cause",
U2011="ODU HS","ACTIVE",
U2011="IP &amp; VLAN","ACTIVE",
U2011="Warehouse HUAWEI","SPARE-ISSUE",
U2011="SPARE-HS","SPARE-ISSUE",
U2011="Power Telco","ACTIVE",U2011="no impacts","no impacts"
),"")</f>
        <v/>
      </c>
      <c r="W2011" s="102"/>
      <c r="X2011" s="102"/>
      <c r="Y2011" s="102"/>
      <c r="Z2011" s="102"/>
      <c r="AA2011" s="102"/>
      <c r="AB2011" s="104" t="s">
        <v>5423</v>
      </c>
      <c r="AC2011" s="9"/>
      <c r="AD2011" s="9"/>
      <c r="AE2011" s="7" t="s">
        <v>5423</v>
      </c>
      <c r="AF2011" s="6"/>
      <c r="AG2011" s="7"/>
      <c r="AH2011" s="3" t="s">
        <v>5423</v>
      </c>
      <c r="AI2011" s="18" t="s">
        <v>5423</v>
      </c>
      <c r="AJ2011" s="18" t="s">
        <v>5423</v>
      </c>
      <c r="AK2011" s="18" t="s">
        <v>5423</v>
      </c>
      <c r="AL2011" s="18" t="s">
        <v>5423</v>
      </c>
      <c r="AM2011" s="18" t="s">
        <v>5423</v>
      </c>
      <c r="AN2011" s="18" t="s">
        <v>5423</v>
      </c>
      <c r="AO2011" s="18" t="s">
        <v>5423</v>
      </c>
      <c r="AP2011" s="18" t="s">
        <v>5423</v>
      </c>
      <c r="AQ2011" s="18" t="s">
        <v>5423</v>
      </c>
      <c r="AR2011" s="18" t="s">
        <v>5423</v>
      </c>
      <c r="AS2011" s="18" t="s">
        <v>5423</v>
      </c>
      <c r="AT2011" s="18" t="s">
        <v>5423</v>
      </c>
      <c r="AU2011" s="9" t="s">
        <v>5423</v>
      </c>
      <c r="AV2011" s="14"/>
      <c r="AW2011" s="14" t="s">
        <v>5423</v>
      </c>
      <c r="AX2011" s="14" t="str">
        <f>_xlfn.XLOOKUP(B2011,'[4]cell downs 18042026 17h'!$B:$B,'[4]cell downs 18042026 17h'!$B:$B,"")</f>
        <v/>
      </c>
      <c r="AY2011" s="14" t="str">
        <f>_xlfn.XLOOKUP(B2011,'[5]Cells Huawei 19042026 15h'!$B:$B,'[5]Cells Huawei 19042026 15h'!$B:$B,"")</f>
        <v/>
      </c>
      <c r="AZ2011" s="105">
        <f>_xlfn.XLOOKUP(B2011,'INCIDENT-04-23-2026'!E:E,'INCIDENT-04-23-2026'!F:F,"")</f>
        <v>0</v>
      </c>
      <c r="BA2011" s="105" t="str">
        <f>_xlfn.XLOOKUP(B2011,'[6]Eneo 17H'!$C:$C,'[6]Eneo 17H'!$I:$I,"")</f>
        <v/>
      </c>
      <c r="BB2011" s="105" t="str">
        <f>_xlfn.XLOOKUP(B2011,[8]ALL!$B:$B,[8]ALL!$M:$M,"")</f>
        <v/>
      </c>
      <c r="BC2011" s="105" t="str">
        <f>_xlfn.XLOOKUP(B2011,'[6]Eneo 17H'!$C:$C,'[6]Eneo 17H'!$I:$I,"")</f>
        <v/>
      </c>
      <c r="BD2011" s="105" t="str">
        <f>_xlfn.XLOOKUP(B2011,'[7]Eneo 12H'!$C:$C,'[7]Eneo 12H'!$I:$I,"")</f>
        <v/>
      </c>
      <c r="BE2011" s="105" t="s">
        <v>5423</v>
      </c>
    </row>
    <row r="2012" spans="1:57" hidden="1" x14ac:dyDescent="0.3">
      <c r="A2012" s="1" t="s">
        <v>3680</v>
      </c>
      <c r="B2012" s="8" t="s">
        <v>3681</v>
      </c>
      <c r="C2012" s="3" t="str">
        <f>_xlfn.XLOOKUP(B2012,'[1]daily break down'!$D:$D,'[1]daily break down'!$E:$E,"")</f>
        <v>CENTRE</v>
      </c>
      <c r="D2012" s="1"/>
      <c r="E2012" s="1"/>
      <c r="F2012" s="3" t="s">
        <v>226</v>
      </c>
      <c r="G2012" s="1" t="s">
        <v>3682</v>
      </c>
      <c r="H2012" s="27" t="str">
        <f>_xlfn.XLOOKUP(B2012,[2]CALCULATION!$B:$B,[2]CALCULATION!$H:$H,"")</f>
        <v>ZTE</v>
      </c>
      <c r="I2012" s="23">
        <v>0</v>
      </c>
      <c r="J2012" s="23">
        <v>0</v>
      </c>
      <c r="K2012" s="23">
        <v>0</v>
      </c>
      <c r="L2012" s="23">
        <v>0</v>
      </c>
      <c r="M2012" s="23">
        <v>0</v>
      </c>
      <c r="N2012" s="23">
        <v>0</v>
      </c>
      <c r="O2012" s="23">
        <v>0</v>
      </c>
      <c r="P2012" s="103" t="s">
        <v>6554</v>
      </c>
      <c r="Q2012" s="36" t="s">
        <v>5796</v>
      </c>
      <c r="R2012" s="36"/>
      <c r="S2012" s="35" t="str" cm="1">
        <f t="array" ref="S2012">IFERROR(_xlfn.IFS(
U2012="MPR ISSUE","PDH",
U2012="BSS Hardware Issue","BSS",
U2012="Sites strategiques, MLL, Pylone, etc.","ENVTECH",
U2012="AKTIVCO DEFAUT GE &amp; POWER Cabinet","AKTIVCO",
U2012="AKTIVCO Coupure ENEO &amp; Baisse de tension","AKTIVCO GRID ONLY",
U2012="Coupure ENEO &amp; Baisse de tension","IHS GRID ONLY",
U2012="Defaut GE &amp; POWER Cabinet","IHS",
U2012="Sharing","Partners",
U2012="Sites strategiques &amp; DataCenter","SST &amp; DC",
U2012="Exclu","Exclu",
U2012="SAT","SAT",
U2012="SPARE-ISSUE","SPARE-ISSUE",
U2012="Fiber CAmtel","TRANS_FO_CAMTEL",
U2012="Fiber AOF","Fiber AOF",
U2012="Projet OCM (HUAWEI)","TRAVAUX-HUAWEI",
U2012="Projet OCM (NOKIA)","TRAVAUX-NOKIA",
U2012="ACCESS-ISSUE","ACCESS-ISSUE",
U2012="Projet OCM (ZTE, NOKIA, autres projets)","TRAVAUX OCM",
U2012="No root CAuse","No root cause",
U2012="ODU HS","PDH",
U2012="IP &amp; VLAN","PDH",
U2012="Warehouse HUAWEI","SPARE-ISSUE",
U2012="SPARE-HS","SPARE-ISSUE",
U2012="Power Telco","BSS",U2012="no impacts","no impacts"
),"")</f>
        <v/>
      </c>
      <c r="T2012" s="35" t="str" cm="1">
        <f t="array" ref="T2012">IFERROR(_xlfn.IFS(
U2012="MPR ISSUE","TX ISSUE",
U2012="BSS Hardware Issue","RAN ISSUE",
U2012="Sites strategiques, MLL, Pylone, etc.","ENVTECH",
U2012="AKTIVCO DEFAUT GE &amp; POWER Cabinet","POWER ISSUE",
U2012="AKTIVCO Coupure ENEO &amp; Baisse de tension","POWER ISSUE",
U2012="Coupure ENEO &amp; Baisse de tension","POWER ISSUE",
U2012="Defaut GE &amp; POWER Cabinet","POWER ISSUE",
U2012="Sharing","POWER ISSUE",
U2012="Sites strategiques &amp; DataCenter","POWER ISSUE",
U2012="Exclu","Exclu",
U2012="SAT","TX ISSUE",
U2012="SPARE-ISSUE","SPARE-ISSUE",
U2012="Fiber CAmtel","TX ISSUE",
U2012="Fiber AOF","TX ISSUE",
U2012="Projet OCM (HUAWEI)","TRAVAUX-HUAWEI",
U2012="Projet OCM (NOKIA)","TRAVAUX -NOKIA",
U2012="ACCESS-ISSUE","ACCESS-ISSUE",
U2012="Projet OCM (ZTE, NOKIA, autres projets)","TRAVAUX OCM",
U2012="No root CAuse","No root cause",
U2012="ODU HS","TX ISSUE",
U2012="IP &amp; VLAN","TX ISSUE",
U2012="Warehouse HUAWEI","SPARE-ISSUE",
U2012="SPARE-HS","SPARE-ISSUE",
U2012="Power Telco","RAN ISSUE",U2012="no impacts","no impacts"
),"")</f>
        <v/>
      </c>
      <c r="U2012" s="28"/>
      <c r="V2012" s="35" t="str" cm="1">
        <f t="array" ref="V2012">IFERROR(_xlfn.IFS(
U2012="MPR ISSUE","ACTIVE",
U2012="BSS Hardware Issue","ACTIVE",
U2012="Sites strategiques, MLL, Pylone, etc.","PASSIVE",
U2012="AKTIVCO DEFAUT GE &amp; POWER Cabinet","PASSIVE",
U2012="AKTIVCO Coupure ENEO &amp; Baisse de tension","PASSIVE",
U2012="Coupure ENEO &amp; Baisse de tension","PASSIVE",
U2012="Defaut GE &amp; POWER Cabinet","PASSIVE",
U2012="Sharing","PASSIVE",
U2012="Sites strategiques &amp; DataCenter","PASSIVE",
U2012="Exclu","Exclu",
U2012="SAT","ACTIVE",
U2012="SPARE-ISSUE","SPARE-ISSUE",
U2012="Fiber CAmtel","ACTIVE",
U2012="Fiber AOF","ACTIVE",
U2012="Projet OCM (HUAWEI)","PLANNED WORKS",
U2012="Projet OCM (NOKIA)","PLANNED WORKS",
U2012="ACCESS-ISSUE","ACCESS-ISSUE",
U2012="Projet OCM (ZTE, NOKIA, autres projets)","PLANNED WORKS",
U2012="No root CAuse","No root cause",
U2012="ODU HS","ACTIVE",
U2012="IP &amp; VLAN","ACTIVE",
U2012="Warehouse HUAWEI","SPARE-ISSUE",
U2012="SPARE-HS","SPARE-ISSUE",
U2012="Power Telco","ACTIVE",U2012="no impacts","no impacts"
),"")</f>
        <v/>
      </c>
      <c r="W2012" s="102"/>
      <c r="X2012" s="102"/>
      <c r="Y2012" s="102"/>
      <c r="Z2012" s="102"/>
      <c r="AA2012" s="102"/>
      <c r="AB2012" s="104" t="s">
        <v>5423</v>
      </c>
      <c r="AC2012" s="9"/>
      <c r="AD2012" s="9"/>
      <c r="AE2012" s="7" t="s">
        <v>5423</v>
      </c>
      <c r="AF2012" s="6"/>
      <c r="AG2012" s="7"/>
      <c r="AH2012" s="3" t="s">
        <v>5423</v>
      </c>
      <c r="AI2012" s="18" t="s">
        <v>5423</v>
      </c>
      <c r="AJ2012" s="18" t="s">
        <v>5423</v>
      </c>
      <c r="AK2012" s="18" t="s">
        <v>5423</v>
      </c>
      <c r="AL2012" s="18" t="s">
        <v>5423</v>
      </c>
      <c r="AM2012" s="18" t="s">
        <v>5423</v>
      </c>
      <c r="AN2012" s="18" t="s">
        <v>5423</v>
      </c>
      <c r="AO2012" s="18" t="s">
        <v>5423</v>
      </c>
      <c r="AP2012" s="18" t="s">
        <v>5423</v>
      </c>
      <c r="AQ2012" s="18" t="s">
        <v>5423</v>
      </c>
      <c r="AR2012" s="18" t="s">
        <v>5423</v>
      </c>
      <c r="AS2012" s="18" t="s">
        <v>5423</v>
      </c>
      <c r="AT2012" s="18" t="s">
        <v>5423</v>
      </c>
      <c r="AU2012" s="9" t="s">
        <v>5423</v>
      </c>
      <c r="AV2012" s="14"/>
      <c r="AW2012" s="14" t="s">
        <v>5423</v>
      </c>
      <c r="AX2012" s="14" t="str">
        <f>_xlfn.XLOOKUP(B2012,'[4]cell downs 18042026 17h'!$B:$B,'[4]cell downs 18042026 17h'!$B:$B,"")</f>
        <v/>
      </c>
      <c r="AY2012" s="14" t="str">
        <f>_xlfn.XLOOKUP(B2012,'[5]Cells Huawei 19042026 15h'!$B:$B,'[5]Cells Huawei 19042026 15h'!$B:$B,"")</f>
        <v/>
      </c>
      <c r="AZ2012" s="105" t="str">
        <f>_xlfn.XLOOKUP(B2012,'INCIDENT-04-23-2026'!E:E,'INCIDENT-04-23-2026'!F:F,"")</f>
        <v/>
      </c>
      <c r="BA2012" s="105" t="str">
        <f>_xlfn.XLOOKUP(B2012,'[6]Eneo 17H'!$C:$C,'[6]Eneo 17H'!$I:$I,"")</f>
        <v/>
      </c>
      <c r="BB2012" s="105" t="str">
        <f>_xlfn.XLOOKUP(B2012,[8]ALL!$B:$B,[8]ALL!$M:$M,"")</f>
        <v/>
      </c>
      <c r="BC2012" s="105" t="str">
        <f>_xlfn.XLOOKUP(B2012,'[6]Eneo 17H'!$C:$C,'[6]Eneo 17H'!$I:$I,"")</f>
        <v/>
      </c>
      <c r="BD2012" s="105" t="str">
        <f>_xlfn.XLOOKUP(B2012,'[7]Eneo 12H'!$C:$C,'[7]Eneo 12H'!$I:$I,"")</f>
        <v/>
      </c>
      <c r="BE2012" s="105" t="s">
        <v>5423</v>
      </c>
    </row>
    <row r="2013" spans="1:57" hidden="1" x14ac:dyDescent="0.3">
      <c r="A2013" s="1" t="s">
        <v>3685</v>
      </c>
      <c r="B2013" s="8" t="s">
        <v>3686</v>
      </c>
      <c r="C2013" s="3" t="str">
        <f>_xlfn.XLOOKUP(B2013,'[1]daily break down'!$D:$D,'[1]daily break down'!$E:$E,"")</f>
        <v>CENTRE</v>
      </c>
      <c r="D2013" s="1"/>
      <c r="E2013" s="1"/>
      <c r="F2013" s="3" t="s">
        <v>69</v>
      </c>
      <c r="G2013" s="1" t="s">
        <v>1217</v>
      </c>
      <c r="H2013" s="27" t="str">
        <f>_xlfn.XLOOKUP(B2013,[2]CALCULATION!$B:$B,[2]CALCULATION!$H:$H,"")</f>
        <v>ZTE</v>
      </c>
      <c r="I2013" s="23">
        <v>0</v>
      </c>
      <c r="J2013" s="23">
        <v>0</v>
      </c>
      <c r="K2013" s="23">
        <v>0</v>
      </c>
      <c r="L2013" s="23">
        <v>0</v>
      </c>
      <c r="M2013" s="23">
        <v>0</v>
      </c>
      <c r="N2013" s="23">
        <v>0</v>
      </c>
      <c r="O2013" s="23">
        <v>0</v>
      </c>
      <c r="P2013" s="103" t="s">
        <v>6554</v>
      </c>
      <c r="Q2013" s="36" t="s">
        <v>5796</v>
      </c>
      <c r="R2013" s="36"/>
      <c r="S2013" s="35" t="str" cm="1">
        <f t="array" ref="S2013">IFERROR(_xlfn.IFS(
U2013="MPR ISSUE","PDH",
U2013="BSS Hardware Issue","BSS",
U2013="Sites strategiques, MLL, Pylone, etc.","ENVTECH",
U2013="AKTIVCO DEFAUT GE &amp; POWER Cabinet","AKTIVCO",
U2013="AKTIVCO Coupure ENEO &amp; Baisse de tension","AKTIVCO GRID ONLY",
U2013="Coupure ENEO &amp; Baisse de tension","IHS GRID ONLY",
U2013="Defaut GE &amp; POWER Cabinet","IHS",
U2013="Sharing","Partners",
U2013="Sites strategiques &amp; DataCenter","SST &amp; DC",
U2013="Exclu","Exclu",
U2013="SAT","SAT",
U2013="SPARE-ISSUE","SPARE-ISSUE",
U2013="Fiber CAmtel","TRANS_FO_CAMTEL",
U2013="Fiber AOF","Fiber AOF",
U2013="Projet OCM (HUAWEI)","TRAVAUX-HUAWEI",
U2013="Projet OCM (NOKIA)","TRAVAUX-NOKIA",
U2013="ACCESS-ISSUE","ACCESS-ISSUE",
U2013="Projet OCM (ZTE, NOKIA, autres projets)","TRAVAUX OCM",
U2013="No root CAuse","No root cause",
U2013="ODU HS","PDH",
U2013="IP &amp; VLAN","PDH",
U2013="Warehouse HUAWEI","SPARE-ISSUE",
U2013="SPARE-HS","SPARE-ISSUE",
U2013="Power Telco","BSS",U2013="no impacts","no impacts"
),"")</f>
        <v/>
      </c>
      <c r="T2013" s="35" t="str" cm="1">
        <f t="array" ref="T2013">IFERROR(_xlfn.IFS(
U2013="MPR ISSUE","TX ISSUE",
U2013="BSS Hardware Issue","RAN ISSUE",
U2013="Sites strategiques, MLL, Pylone, etc.","ENVTECH",
U2013="AKTIVCO DEFAUT GE &amp; POWER Cabinet","POWER ISSUE",
U2013="AKTIVCO Coupure ENEO &amp; Baisse de tension","POWER ISSUE",
U2013="Coupure ENEO &amp; Baisse de tension","POWER ISSUE",
U2013="Defaut GE &amp; POWER Cabinet","POWER ISSUE",
U2013="Sharing","POWER ISSUE",
U2013="Sites strategiques &amp; DataCenter","POWER ISSUE",
U2013="Exclu","Exclu",
U2013="SAT","TX ISSUE",
U2013="SPARE-ISSUE","SPARE-ISSUE",
U2013="Fiber CAmtel","TX ISSUE",
U2013="Fiber AOF","TX ISSUE",
U2013="Projet OCM (HUAWEI)","TRAVAUX-HUAWEI",
U2013="Projet OCM (NOKIA)","TRAVAUX -NOKIA",
U2013="ACCESS-ISSUE","ACCESS-ISSUE",
U2013="Projet OCM (ZTE, NOKIA, autres projets)","TRAVAUX OCM",
U2013="No root CAuse","No root cause",
U2013="ODU HS","TX ISSUE",
U2013="IP &amp; VLAN","TX ISSUE",
U2013="Warehouse HUAWEI","SPARE-ISSUE",
U2013="SPARE-HS","SPARE-ISSUE",
U2013="Power Telco","RAN ISSUE",U2013="no impacts","no impacts"
),"")</f>
        <v/>
      </c>
      <c r="U2013" s="28"/>
      <c r="V2013" s="35" t="str" cm="1">
        <f t="array" ref="V2013">IFERROR(_xlfn.IFS(
U2013="MPR ISSUE","ACTIVE",
U2013="BSS Hardware Issue","ACTIVE",
U2013="Sites strategiques, MLL, Pylone, etc.","PASSIVE",
U2013="AKTIVCO DEFAUT GE &amp; POWER Cabinet","PASSIVE",
U2013="AKTIVCO Coupure ENEO &amp; Baisse de tension","PASSIVE",
U2013="Coupure ENEO &amp; Baisse de tension","PASSIVE",
U2013="Defaut GE &amp; POWER Cabinet","PASSIVE",
U2013="Sharing","PASSIVE",
U2013="Sites strategiques &amp; DataCenter","PASSIVE",
U2013="Exclu","Exclu",
U2013="SAT","ACTIVE",
U2013="SPARE-ISSUE","SPARE-ISSUE",
U2013="Fiber CAmtel","ACTIVE",
U2013="Fiber AOF","ACTIVE",
U2013="Projet OCM (HUAWEI)","PLANNED WORKS",
U2013="Projet OCM (NOKIA)","PLANNED WORKS",
U2013="ACCESS-ISSUE","ACCESS-ISSUE",
U2013="Projet OCM (ZTE, NOKIA, autres projets)","PLANNED WORKS",
U2013="No root CAuse","No root cause",
U2013="ODU HS","ACTIVE",
U2013="IP &amp; VLAN","ACTIVE",
U2013="Warehouse HUAWEI","SPARE-ISSUE",
U2013="SPARE-HS","SPARE-ISSUE",
U2013="Power Telco","ACTIVE",U2013="no impacts","no impacts"
),"")</f>
        <v/>
      </c>
      <c r="W2013" s="102"/>
      <c r="X2013" s="102"/>
      <c r="Y2013" s="102"/>
      <c r="Z2013" s="102"/>
      <c r="AA2013" s="102"/>
      <c r="AB2013" s="104" t="s">
        <v>5423</v>
      </c>
      <c r="AC2013" s="9"/>
      <c r="AD2013" s="9"/>
      <c r="AE2013" s="7" t="s">
        <v>5423</v>
      </c>
      <c r="AF2013" s="6"/>
      <c r="AG2013" s="7"/>
      <c r="AH2013" s="3" t="s">
        <v>5423</v>
      </c>
      <c r="AI2013" s="18" t="s">
        <v>5423</v>
      </c>
      <c r="AJ2013" s="18" t="s">
        <v>5423</v>
      </c>
      <c r="AK2013" s="18" t="s">
        <v>5423</v>
      </c>
      <c r="AL2013" s="18" t="s">
        <v>5423</v>
      </c>
      <c r="AM2013" s="18" t="s">
        <v>5423</v>
      </c>
      <c r="AN2013" s="18" t="s">
        <v>5423</v>
      </c>
      <c r="AO2013" s="18" t="s">
        <v>5423</v>
      </c>
      <c r="AP2013" s="18" t="s">
        <v>5423</v>
      </c>
      <c r="AQ2013" s="18" t="s">
        <v>5423</v>
      </c>
      <c r="AR2013" s="18" t="s">
        <v>5423</v>
      </c>
      <c r="AS2013" s="18" t="s">
        <v>5423</v>
      </c>
      <c r="AT2013" s="18" t="s">
        <v>5423</v>
      </c>
      <c r="AU2013" s="9" t="s">
        <v>5423</v>
      </c>
      <c r="AV2013" s="14"/>
      <c r="AW2013" s="14" t="s">
        <v>5423</v>
      </c>
      <c r="AX2013" s="14" t="str">
        <f>_xlfn.XLOOKUP(B2013,'[4]cell downs 18042026 17h'!$B:$B,'[4]cell downs 18042026 17h'!$B:$B,"")</f>
        <v/>
      </c>
      <c r="AY2013" s="14" t="str">
        <f>_xlfn.XLOOKUP(B2013,'[5]Cells Huawei 19042026 15h'!$B:$B,'[5]Cells Huawei 19042026 15h'!$B:$B,"")</f>
        <v/>
      </c>
      <c r="AZ2013" s="105" t="str">
        <f>_xlfn.XLOOKUP(B2013,'INCIDENT-04-23-2026'!E:E,'INCIDENT-04-23-2026'!F:F,"")</f>
        <v/>
      </c>
      <c r="BA2013" s="105" t="str">
        <f>_xlfn.XLOOKUP(B2013,'[6]Eneo 17H'!$C:$C,'[6]Eneo 17H'!$I:$I,"")</f>
        <v/>
      </c>
      <c r="BB2013" s="105" t="str">
        <f>_xlfn.XLOOKUP(B2013,[8]ALL!$B:$B,[8]ALL!$M:$M,"")</f>
        <v/>
      </c>
      <c r="BC2013" s="105" t="str">
        <f>_xlfn.XLOOKUP(B2013,'[6]Eneo 17H'!$C:$C,'[6]Eneo 17H'!$I:$I,"")</f>
        <v/>
      </c>
      <c r="BD2013" s="105" t="str">
        <f>_xlfn.XLOOKUP(B2013,'[7]Eneo 12H'!$C:$C,'[7]Eneo 12H'!$I:$I,"")</f>
        <v/>
      </c>
      <c r="BE2013" s="105" t="s">
        <v>5423</v>
      </c>
    </row>
    <row r="2014" spans="1:57" hidden="1" x14ac:dyDescent="0.3">
      <c r="A2014" s="1" t="s">
        <v>3687</v>
      </c>
      <c r="B2014" s="8" t="s">
        <v>3688</v>
      </c>
      <c r="C2014" s="3" t="str">
        <f>_xlfn.XLOOKUP(B2014,'[1]daily break down'!$D:$D,'[1]daily break down'!$E:$E,"")</f>
        <v>LITTORAL</v>
      </c>
      <c r="D2014" s="1" t="s">
        <v>18</v>
      </c>
      <c r="E2014" s="1"/>
      <c r="F2014" s="3" t="s">
        <v>31</v>
      </c>
      <c r="G2014" s="1" t="s">
        <v>3689</v>
      </c>
      <c r="H2014" s="27" t="str">
        <f>_xlfn.XLOOKUP(B2014,[2]CALCULATION!$B:$B,[2]CALCULATION!$H:$H,"")</f>
        <v>ZTE</v>
      </c>
      <c r="I2014" s="23">
        <v>0</v>
      </c>
      <c r="J2014" s="23">
        <v>0</v>
      </c>
      <c r="K2014" s="23">
        <v>0</v>
      </c>
      <c r="L2014" s="23">
        <v>0</v>
      </c>
      <c r="M2014" s="23">
        <v>0</v>
      </c>
      <c r="N2014" s="23">
        <v>0</v>
      </c>
      <c r="O2014" s="23">
        <v>0</v>
      </c>
      <c r="P2014" s="103" t="s">
        <v>6554</v>
      </c>
      <c r="Q2014" s="36" t="s">
        <v>5796</v>
      </c>
      <c r="R2014" s="36"/>
      <c r="S2014" s="35" t="str" cm="1">
        <f t="array" ref="S2014">IFERROR(_xlfn.IFS(
U2014="MPR ISSUE","PDH",
U2014="BSS Hardware Issue","BSS",
U2014="Sites strategiques, MLL, Pylone, etc.","ENVTECH",
U2014="AKTIVCO DEFAUT GE &amp; POWER Cabinet","AKTIVCO",
U2014="AKTIVCO Coupure ENEO &amp; Baisse de tension","AKTIVCO GRID ONLY",
U2014="Coupure ENEO &amp; Baisse de tension","IHS GRID ONLY",
U2014="Defaut GE &amp; POWER Cabinet","IHS",
U2014="Sharing","Partners",
U2014="Sites strategiques &amp; DataCenter","SST &amp; DC",
U2014="Exclu","Exclu",
U2014="SAT","SAT",
U2014="SPARE-ISSUE","SPARE-ISSUE",
U2014="Fiber CAmtel","TRANS_FO_CAMTEL",
U2014="Fiber AOF","Fiber AOF",
U2014="Projet OCM (HUAWEI)","TRAVAUX-HUAWEI",
U2014="Projet OCM (NOKIA)","TRAVAUX-NOKIA",
U2014="ACCESS-ISSUE","ACCESS-ISSUE",
U2014="Projet OCM (ZTE, NOKIA, autres projets)","TRAVAUX OCM",
U2014="No root CAuse","No root cause",
U2014="ODU HS","PDH",
U2014="IP &amp; VLAN","PDH",
U2014="Warehouse HUAWEI","SPARE-ISSUE",
U2014="SPARE-HS","SPARE-ISSUE",
U2014="Power Telco","BSS",U2014="no impacts","no impacts"
),"")</f>
        <v/>
      </c>
      <c r="T2014" s="35" t="str" cm="1">
        <f t="array" ref="T2014">IFERROR(_xlfn.IFS(
U2014="MPR ISSUE","TX ISSUE",
U2014="BSS Hardware Issue","RAN ISSUE",
U2014="Sites strategiques, MLL, Pylone, etc.","ENVTECH",
U2014="AKTIVCO DEFAUT GE &amp; POWER Cabinet","POWER ISSUE",
U2014="AKTIVCO Coupure ENEO &amp; Baisse de tension","POWER ISSUE",
U2014="Coupure ENEO &amp; Baisse de tension","POWER ISSUE",
U2014="Defaut GE &amp; POWER Cabinet","POWER ISSUE",
U2014="Sharing","POWER ISSUE",
U2014="Sites strategiques &amp; DataCenter","POWER ISSUE",
U2014="Exclu","Exclu",
U2014="SAT","TX ISSUE",
U2014="SPARE-ISSUE","SPARE-ISSUE",
U2014="Fiber CAmtel","TX ISSUE",
U2014="Fiber AOF","TX ISSUE",
U2014="Projet OCM (HUAWEI)","TRAVAUX-HUAWEI",
U2014="Projet OCM (NOKIA)","TRAVAUX -NOKIA",
U2014="ACCESS-ISSUE","ACCESS-ISSUE",
U2014="Projet OCM (ZTE, NOKIA, autres projets)","TRAVAUX OCM",
U2014="No root CAuse","No root cause",
U2014="ODU HS","TX ISSUE",
U2014="IP &amp; VLAN","TX ISSUE",
U2014="Warehouse HUAWEI","SPARE-ISSUE",
U2014="SPARE-HS","SPARE-ISSUE",
U2014="Power Telco","RAN ISSUE",U2014="no impacts","no impacts"
),"")</f>
        <v/>
      </c>
      <c r="U2014" s="28"/>
      <c r="V2014" s="35" t="str" cm="1">
        <f t="array" ref="V2014">IFERROR(_xlfn.IFS(
U2014="MPR ISSUE","ACTIVE",
U2014="BSS Hardware Issue","ACTIVE",
U2014="Sites strategiques, MLL, Pylone, etc.","PASSIVE",
U2014="AKTIVCO DEFAUT GE &amp; POWER Cabinet","PASSIVE",
U2014="AKTIVCO Coupure ENEO &amp; Baisse de tension","PASSIVE",
U2014="Coupure ENEO &amp; Baisse de tension","PASSIVE",
U2014="Defaut GE &amp; POWER Cabinet","PASSIVE",
U2014="Sharing","PASSIVE",
U2014="Sites strategiques &amp; DataCenter","PASSIVE",
U2014="Exclu","Exclu",
U2014="SAT","ACTIVE",
U2014="SPARE-ISSUE","SPARE-ISSUE",
U2014="Fiber CAmtel","ACTIVE",
U2014="Fiber AOF","ACTIVE",
U2014="Projet OCM (HUAWEI)","PLANNED WORKS",
U2014="Projet OCM (NOKIA)","PLANNED WORKS",
U2014="ACCESS-ISSUE","ACCESS-ISSUE",
U2014="Projet OCM (ZTE, NOKIA, autres projets)","PLANNED WORKS",
U2014="No root CAuse","No root cause",
U2014="ODU HS","ACTIVE",
U2014="IP &amp; VLAN","ACTIVE",
U2014="Warehouse HUAWEI","SPARE-ISSUE",
U2014="SPARE-HS","SPARE-ISSUE",
U2014="Power Telco","ACTIVE",U2014="no impacts","no impacts"
),"")</f>
        <v/>
      </c>
      <c r="W2014" s="102"/>
      <c r="X2014" s="102"/>
      <c r="Y2014" s="102"/>
      <c r="Z2014" s="102"/>
      <c r="AA2014" s="102"/>
      <c r="AB2014" s="104" t="s">
        <v>5423</v>
      </c>
      <c r="AC2014" s="9"/>
      <c r="AD2014" s="9"/>
      <c r="AE2014" s="7" t="s">
        <v>5423</v>
      </c>
      <c r="AF2014" s="6"/>
      <c r="AG2014" s="7"/>
      <c r="AH2014" s="3" t="s">
        <v>5423</v>
      </c>
      <c r="AI2014" s="18" t="s">
        <v>5423</v>
      </c>
      <c r="AJ2014" s="18" t="s">
        <v>5423</v>
      </c>
      <c r="AK2014" s="18" t="s">
        <v>5423</v>
      </c>
      <c r="AL2014" s="18" t="s">
        <v>5423</v>
      </c>
      <c r="AM2014" s="18" t="s">
        <v>5423</v>
      </c>
      <c r="AN2014" s="18" t="s">
        <v>5423</v>
      </c>
      <c r="AO2014" s="18" t="s">
        <v>5423</v>
      </c>
      <c r="AP2014" s="18" t="s">
        <v>5423</v>
      </c>
      <c r="AQ2014" s="18" t="s">
        <v>5423</v>
      </c>
      <c r="AR2014" s="18" t="s">
        <v>5423</v>
      </c>
      <c r="AS2014" s="18" t="s">
        <v>5423</v>
      </c>
      <c r="AT2014" s="18" t="s">
        <v>5423</v>
      </c>
      <c r="AU2014" s="9" t="s">
        <v>5423</v>
      </c>
      <c r="AV2014" s="14"/>
      <c r="AW2014" s="14" t="s">
        <v>5423</v>
      </c>
      <c r="AX2014" s="14" t="str">
        <f>_xlfn.XLOOKUP(B2014,'[4]cell downs 18042026 17h'!$B:$B,'[4]cell downs 18042026 17h'!$B:$B,"")</f>
        <v/>
      </c>
      <c r="AY2014" s="14" t="str">
        <f>_xlfn.XLOOKUP(B2014,'[5]Cells Huawei 19042026 15h'!$B:$B,'[5]Cells Huawei 19042026 15h'!$B:$B,"")</f>
        <v/>
      </c>
      <c r="AZ2014" s="105" t="str">
        <f>_xlfn.XLOOKUP(B2014,'INCIDENT-04-23-2026'!E:E,'INCIDENT-04-23-2026'!F:F,"")</f>
        <v/>
      </c>
      <c r="BA2014" s="105" t="str">
        <f>_xlfn.XLOOKUP(B2014,'[6]Eneo 17H'!$C:$C,'[6]Eneo 17H'!$I:$I,"")</f>
        <v/>
      </c>
      <c r="BB2014" s="105" t="str">
        <f>_xlfn.XLOOKUP(B2014,[8]ALL!$B:$B,[8]ALL!$M:$M,"")</f>
        <v/>
      </c>
      <c r="BC2014" s="105" t="str">
        <f>_xlfn.XLOOKUP(B2014,'[6]Eneo 17H'!$C:$C,'[6]Eneo 17H'!$I:$I,"")</f>
        <v/>
      </c>
      <c r="BD2014" s="105" t="str">
        <f>_xlfn.XLOOKUP(B2014,'[7]Eneo 12H'!$C:$C,'[7]Eneo 12H'!$I:$I,"")</f>
        <v/>
      </c>
      <c r="BE2014" s="105" t="s">
        <v>5423</v>
      </c>
    </row>
    <row r="2015" spans="1:57" hidden="1" x14ac:dyDescent="0.3">
      <c r="A2015" s="1" t="s">
        <v>3694</v>
      </c>
      <c r="B2015" s="8" t="s">
        <v>3695</v>
      </c>
      <c r="C2015" s="3" t="str">
        <f>_xlfn.XLOOKUP(B2015,'[1]daily break down'!$D:$D,'[1]daily break down'!$E:$E,"")</f>
        <v>CENTRE</v>
      </c>
      <c r="D2015" s="1" t="s">
        <v>11</v>
      </c>
      <c r="E2015" s="1" t="s">
        <v>12</v>
      </c>
      <c r="F2015" s="3" t="s">
        <v>37</v>
      </c>
      <c r="G2015" s="1" t="s">
        <v>1578</v>
      </c>
      <c r="H2015" s="27" t="str">
        <f>_xlfn.XLOOKUP(B2015,[2]CALCULATION!$B:$B,[2]CALCULATION!$H:$H,"")</f>
        <v>ZTE</v>
      </c>
      <c r="I2015" s="23">
        <v>0</v>
      </c>
      <c r="J2015" s="23">
        <v>0</v>
      </c>
      <c r="K2015" s="23">
        <v>0</v>
      </c>
      <c r="L2015" s="23">
        <v>0</v>
      </c>
      <c r="M2015" s="23">
        <v>0</v>
      </c>
      <c r="N2015" s="23">
        <v>0</v>
      </c>
      <c r="O2015" s="23">
        <v>0</v>
      </c>
      <c r="P2015" s="103" t="s">
        <v>6554</v>
      </c>
      <c r="Q2015" s="36" t="s">
        <v>5795</v>
      </c>
      <c r="R2015" s="36"/>
      <c r="S2015" s="35" t="str" cm="1">
        <f t="array" ref="S2015">IFERROR(_xlfn.IFS(
U2015="MPR ISSUE","PDH",
U2015="BSS Hardware Issue","BSS",
U2015="Sites strategiques, MLL, Pylone, etc.","ENVTECH",
U2015="AKTIVCO DEFAUT GE &amp; POWER Cabinet","AKTIVCO",
U2015="AKTIVCO Coupure ENEO &amp; Baisse de tension","AKTIVCO GRID ONLY",
U2015="Coupure ENEO &amp; Baisse de tension","IHS GRID ONLY",
U2015="Defaut GE &amp; POWER Cabinet","IHS",
U2015="Sharing","Partners",
U2015="Sites strategiques &amp; DataCenter","SST &amp; DC",
U2015="Exclu","Exclu",
U2015="SAT","SAT",
U2015="SPARE-ISSUE","SPARE-ISSUE",
U2015="Fiber CAmtel","TRANS_FO_CAMTEL",
U2015="Fiber AOF","Fiber AOF",
U2015="Projet OCM (HUAWEI)","TRAVAUX-HUAWEI",
U2015="Projet OCM (NOKIA)","TRAVAUX-NOKIA",
U2015="ACCESS-ISSUE","ACCESS-ISSUE",
U2015="Projet OCM (ZTE, NOKIA, autres projets)","TRAVAUX OCM",
U2015="No root CAuse","No root cause",
U2015="ODU HS","PDH",
U2015="IP &amp; VLAN","PDH",
U2015="Warehouse HUAWEI","SPARE-ISSUE",
U2015="SPARE-HS","SPARE-ISSUE",
U2015="Power Telco","BSS",U2015="no impacts","no impacts"
),"")</f>
        <v/>
      </c>
      <c r="T2015" s="35" t="str" cm="1">
        <f t="array" ref="T2015">IFERROR(_xlfn.IFS(
U2015="MPR ISSUE","TX ISSUE",
U2015="BSS Hardware Issue","RAN ISSUE",
U2015="Sites strategiques, MLL, Pylone, etc.","ENVTECH",
U2015="AKTIVCO DEFAUT GE &amp; POWER Cabinet","POWER ISSUE",
U2015="AKTIVCO Coupure ENEO &amp; Baisse de tension","POWER ISSUE",
U2015="Coupure ENEO &amp; Baisse de tension","POWER ISSUE",
U2015="Defaut GE &amp; POWER Cabinet","POWER ISSUE",
U2015="Sharing","POWER ISSUE",
U2015="Sites strategiques &amp; DataCenter","POWER ISSUE",
U2015="Exclu","Exclu",
U2015="SAT","TX ISSUE",
U2015="SPARE-ISSUE","SPARE-ISSUE",
U2015="Fiber CAmtel","TX ISSUE",
U2015="Fiber AOF","TX ISSUE",
U2015="Projet OCM (HUAWEI)","TRAVAUX-HUAWEI",
U2015="Projet OCM (NOKIA)","TRAVAUX -NOKIA",
U2015="ACCESS-ISSUE","ACCESS-ISSUE",
U2015="Projet OCM (ZTE, NOKIA, autres projets)","TRAVAUX OCM",
U2015="No root CAuse","No root cause",
U2015="ODU HS","TX ISSUE",
U2015="IP &amp; VLAN","TX ISSUE",
U2015="Warehouse HUAWEI","SPARE-ISSUE",
U2015="SPARE-HS","SPARE-ISSUE",
U2015="Power Telco","RAN ISSUE",U2015="no impacts","no impacts"
),"")</f>
        <v/>
      </c>
      <c r="U2015" s="28"/>
      <c r="V2015" s="35" t="str" cm="1">
        <f t="array" ref="V2015">IFERROR(_xlfn.IFS(
U2015="MPR ISSUE","ACTIVE",
U2015="BSS Hardware Issue","ACTIVE",
U2015="Sites strategiques, MLL, Pylone, etc.","PASSIVE",
U2015="AKTIVCO DEFAUT GE &amp; POWER Cabinet","PASSIVE",
U2015="AKTIVCO Coupure ENEO &amp; Baisse de tension","PASSIVE",
U2015="Coupure ENEO &amp; Baisse de tension","PASSIVE",
U2015="Defaut GE &amp; POWER Cabinet","PASSIVE",
U2015="Sharing","PASSIVE",
U2015="Sites strategiques &amp; DataCenter","PASSIVE",
U2015="Exclu","Exclu",
U2015="SAT","ACTIVE",
U2015="SPARE-ISSUE","SPARE-ISSUE",
U2015="Fiber CAmtel","ACTIVE",
U2015="Fiber AOF","ACTIVE",
U2015="Projet OCM (HUAWEI)","PLANNED WORKS",
U2015="Projet OCM (NOKIA)","PLANNED WORKS",
U2015="ACCESS-ISSUE","ACCESS-ISSUE",
U2015="Projet OCM (ZTE, NOKIA, autres projets)","PLANNED WORKS",
U2015="No root CAuse","No root cause",
U2015="ODU HS","ACTIVE",
U2015="IP &amp; VLAN","ACTIVE",
U2015="Warehouse HUAWEI","SPARE-ISSUE",
U2015="SPARE-HS","SPARE-ISSUE",
U2015="Power Telco","ACTIVE",U2015="no impacts","no impacts"
),"")</f>
        <v/>
      </c>
      <c r="W2015" s="102"/>
      <c r="X2015" s="102"/>
      <c r="Y2015" s="102"/>
      <c r="Z2015" s="102"/>
      <c r="AA2015" s="102"/>
      <c r="AB2015" s="104" t="s">
        <v>5423</v>
      </c>
      <c r="AC2015" s="9"/>
      <c r="AD2015" s="9"/>
      <c r="AE2015" s="7" t="s">
        <v>5423</v>
      </c>
      <c r="AF2015" s="6"/>
      <c r="AG2015" s="7"/>
      <c r="AH2015" s="3" t="s">
        <v>5423</v>
      </c>
      <c r="AI2015" s="18" t="s">
        <v>5423</v>
      </c>
      <c r="AJ2015" s="18" t="s">
        <v>5423</v>
      </c>
      <c r="AK2015" s="18" t="s">
        <v>5423</v>
      </c>
      <c r="AL2015" s="18" t="s">
        <v>5423</v>
      </c>
      <c r="AM2015" s="18" t="s">
        <v>5423</v>
      </c>
      <c r="AN2015" s="18" t="s">
        <v>5423</v>
      </c>
      <c r="AO2015" s="18" t="s">
        <v>5423</v>
      </c>
      <c r="AP2015" s="18" t="s">
        <v>5423</v>
      </c>
      <c r="AQ2015" s="18" t="s">
        <v>5423</v>
      </c>
      <c r="AR2015" s="18" t="s">
        <v>5423</v>
      </c>
      <c r="AS2015" s="18" t="s">
        <v>5423</v>
      </c>
      <c r="AT2015" s="18" t="s">
        <v>5423</v>
      </c>
      <c r="AU2015" s="9" t="s">
        <v>5423</v>
      </c>
      <c r="AV2015" s="14"/>
      <c r="AW2015" s="14" t="s">
        <v>5423</v>
      </c>
      <c r="AX2015" s="14" t="str">
        <f>_xlfn.XLOOKUP(B2015,'[4]cell downs 18042026 17h'!$B:$B,'[4]cell downs 18042026 17h'!$B:$B,"")</f>
        <v/>
      </c>
      <c r="AY2015" s="14" t="str">
        <f>_xlfn.XLOOKUP(B2015,'[5]Cells Huawei 19042026 15h'!$B:$B,'[5]Cells Huawei 19042026 15h'!$B:$B,"")</f>
        <v/>
      </c>
      <c r="AZ2015" s="105" t="str">
        <f>_xlfn.XLOOKUP(B2015,'INCIDENT-04-23-2026'!E:E,'INCIDENT-04-23-2026'!F:F,"")</f>
        <v/>
      </c>
      <c r="BA2015" s="105" t="str">
        <f>_xlfn.XLOOKUP(B2015,'[6]Eneo 17H'!$C:$C,'[6]Eneo 17H'!$I:$I,"")</f>
        <v/>
      </c>
      <c r="BB2015" s="105" t="str">
        <f>_xlfn.XLOOKUP(B2015,[8]ALL!$B:$B,[8]ALL!$M:$M,"")</f>
        <v/>
      </c>
      <c r="BC2015" s="105" t="str">
        <f>_xlfn.XLOOKUP(B2015,'[6]Eneo 17H'!$C:$C,'[6]Eneo 17H'!$I:$I,"")</f>
        <v/>
      </c>
      <c r="BD2015" s="105" t="str">
        <f>_xlfn.XLOOKUP(B2015,'[7]Eneo 12H'!$C:$C,'[7]Eneo 12H'!$I:$I,"")</f>
        <v/>
      </c>
      <c r="BE2015" s="105" t="s">
        <v>5423</v>
      </c>
    </row>
    <row r="2016" spans="1:57" hidden="1" x14ac:dyDescent="0.3">
      <c r="A2016" s="1" t="s">
        <v>3700</v>
      </c>
      <c r="B2016" s="8" t="s">
        <v>3701</v>
      </c>
      <c r="C2016" s="3" t="str">
        <f>_xlfn.XLOOKUP(B2016,'[1]daily break down'!$D:$D,'[1]daily break down'!$E:$E,"")</f>
        <v>NORD</v>
      </c>
      <c r="D2016" s="1" t="s">
        <v>11</v>
      </c>
      <c r="E2016" s="1" t="s">
        <v>237</v>
      </c>
      <c r="F2016" s="3" t="s">
        <v>23</v>
      </c>
      <c r="G2016" s="1" t="s">
        <v>3702</v>
      </c>
      <c r="H2016" s="25" t="str">
        <f>_xlfn.XLOOKUP(B2016,[2]CALCULATION!$B:$B,[2]CALCULATION!$H:$H,"")</f>
        <v>HUAWEI</v>
      </c>
      <c r="I2016" s="23">
        <v>0</v>
      </c>
      <c r="J2016" s="23">
        <v>0</v>
      </c>
      <c r="K2016" s="23">
        <v>0</v>
      </c>
      <c r="L2016" s="23">
        <v>0</v>
      </c>
      <c r="M2016" s="23">
        <v>0</v>
      </c>
      <c r="N2016" s="23">
        <v>0</v>
      </c>
      <c r="O2016" s="23">
        <v>0</v>
      </c>
      <c r="P2016" s="103" t="s">
        <v>6554</v>
      </c>
      <c r="Q2016" s="36" t="s">
        <v>5796</v>
      </c>
      <c r="R2016" s="36"/>
      <c r="S2016" s="35" t="str" cm="1">
        <f t="array" ref="S2016">IFERROR(_xlfn.IFS(
U2016="MPR ISSUE","PDH",
U2016="BSS Hardware Issue","BSS",
U2016="Sites strategiques, MLL, Pylone, etc.","ENVTECH",
U2016="AKTIVCO DEFAUT GE &amp; POWER Cabinet","AKTIVCO",
U2016="AKTIVCO Coupure ENEO &amp; Baisse de tension","AKTIVCO GRID ONLY",
U2016="Coupure ENEO &amp; Baisse de tension","IHS GRID ONLY",
U2016="Defaut GE &amp; POWER Cabinet","IHS",
U2016="Sharing","Partners",
U2016="Sites strategiques &amp; DataCenter","SST &amp; DC",
U2016="Exclu","Exclu",
U2016="SAT","SAT",
U2016="SPARE-ISSUE","SPARE-ISSUE",
U2016="Fiber CAmtel","TRANS_FO_CAMTEL",
U2016="Fiber AOF","Fiber AOF",
U2016="Projet OCM (HUAWEI)","TRAVAUX-HUAWEI",
U2016="Projet OCM (NOKIA)","TRAVAUX-NOKIA",
U2016="ACCESS-ISSUE","ACCESS-ISSUE",
U2016="Projet OCM (ZTE, NOKIA, autres projets)","TRAVAUX OCM",
U2016="No root CAuse","No root cause",
U2016="ODU HS","PDH",
U2016="IP &amp; VLAN","PDH",
U2016="Warehouse HUAWEI","SPARE-ISSUE",
U2016="SPARE-HS","SPARE-ISSUE",
U2016="Power Telco","BSS",U2016="no impacts","no impacts"
),"")</f>
        <v/>
      </c>
      <c r="T2016" s="35" t="str" cm="1">
        <f t="array" ref="T2016">IFERROR(_xlfn.IFS(
U2016="MPR ISSUE","TX ISSUE",
U2016="BSS Hardware Issue","RAN ISSUE",
U2016="Sites strategiques, MLL, Pylone, etc.","ENVTECH",
U2016="AKTIVCO DEFAUT GE &amp; POWER Cabinet","POWER ISSUE",
U2016="AKTIVCO Coupure ENEO &amp; Baisse de tension","POWER ISSUE",
U2016="Coupure ENEO &amp; Baisse de tension","POWER ISSUE",
U2016="Defaut GE &amp; POWER Cabinet","POWER ISSUE",
U2016="Sharing","POWER ISSUE",
U2016="Sites strategiques &amp; DataCenter","POWER ISSUE",
U2016="Exclu","Exclu",
U2016="SAT","TX ISSUE",
U2016="SPARE-ISSUE","SPARE-ISSUE",
U2016="Fiber CAmtel","TX ISSUE",
U2016="Fiber AOF","TX ISSUE",
U2016="Projet OCM (HUAWEI)","TRAVAUX-HUAWEI",
U2016="Projet OCM (NOKIA)","TRAVAUX -NOKIA",
U2016="ACCESS-ISSUE","ACCESS-ISSUE",
U2016="Projet OCM (ZTE, NOKIA, autres projets)","TRAVAUX OCM",
U2016="No root CAuse","No root cause",
U2016="ODU HS","TX ISSUE",
U2016="IP &amp; VLAN","TX ISSUE",
U2016="Warehouse HUAWEI","SPARE-ISSUE",
U2016="SPARE-HS","SPARE-ISSUE",
U2016="Power Telco","RAN ISSUE",U2016="no impacts","no impacts"
),"")</f>
        <v/>
      </c>
      <c r="U2016" s="28"/>
      <c r="V2016" s="35" t="str" cm="1">
        <f t="array" ref="V2016">IFERROR(_xlfn.IFS(
U2016="MPR ISSUE","ACTIVE",
U2016="BSS Hardware Issue","ACTIVE",
U2016="Sites strategiques, MLL, Pylone, etc.","PASSIVE",
U2016="AKTIVCO DEFAUT GE &amp; POWER Cabinet","PASSIVE",
U2016="AKTIVCO Coupure ENEO &amp; Baisse de tension","PASSIVE",
U2016="Coupure ENEO &amp; Baisse de tension","PASSIVE",
U2016="Defaut GE &amp; POWER Cabinet","PASSIVE",
U2016="Sharing","PASSIVE",
U2016="Sites strategiques &amp; DataCenter","PASSIVE",
U2016="Exclu","Exclu",
U2016="SAT","ACTIVE",
U2016="SPARE-ISSUE","SPARE-ISSUE",
U2016="Fiber CAmtel","ACTIVE",
U2016="Fiber AOF","ACTIVE",
U2016="Projet OCM (HUAWEI)","PLANNED WORKS",
U2016="Projet OCM (NOKIA)","PLANNED WORKS",
U2016="ACCESS-ISSUE","ACCESS-ISSUE",
U2016="Projet OCM (ZTE, NOKIA, autres projets)","PLANNED WORKS",
U2016="No root CAuse","No root cause",
U2016="ODU HS","ACTIVE",
U2016="IP &amp; VLAN","ACTIVE",
U2016="Warehouse HUAWEI","SPARE-ISSUE",
U2016="SPARE-HS","SPARE-ISSUE",
U2016="Power Telco","ACTIVE",U2016="no impacts","no impacts"
),"")</f>
        <v/>
      </c>
      <c r="W2016" s="102"/>
      <c r="X2016" s="102"/>
      <c r="Y2016" s="102"/>
      <c r="Z2016" s="102"/>
      <c r="AA2016" s="102"/>
      <c r="AB2016" s="104" t="s">
        <v>5423</v>
      </c>
      <c r="AC2016" s="9"/>
      <c r="AD2016" s="9"/>
      <c r="AE2016" s="7" t="s">
        <v>5423</v>
      </c>
      <c r="AF2016" s="6"/>
      <c r="AG2016" s="7"/>
      <c r="AH2016" s="3" t="s">
        <v>5423</v>
      </c>
      <c r="AI2016" s="18" t="s">
        <v>5423</v>
      </c>
      <c r="AJ2016" s="18" t="s">
        <v>5423</v>
      </c>
      <c r="AK2016" s="18" t="s">
        <v>5423</v>
      </c>
      <c r="AL2016" s="18" t="s">
        <v>5423</v>
      </c>
      <c r="AM2016" s="18" t="s">
        <v>5423</v>
      </c>
      <c r="AN2016" s="18" t="s">
        <v>5423</v>
      </c>
      <c r="AO2016" s="18" t="s">
        <v>5423</v>
      </c>
      <c r="AP2016" s="18" t="s">
        <v>5423</v>
      </c>
      <c r="AQ2016" s="18" t="s">
        <v>5423</v>
      </c>
      <c r="AR2016" s="18" t="s">
        <v>5423</v>
      </c>
      <c r="AS2016" s="18" t="s">
        <v>5423</v>
      </c>
      <c r="AT2016" s="18" t="s">
        <v>5423</v>
      </c>
      <c r="AU2016" s="9" t="s">
        <v>5423</v>
      </c>
      <c r="AV2016" s="14"/>
      <c r="AW2016" s="14" t="s">
        <v>5423</v>
      </c>
      <c r="AX2016" s="14" t="str">
        <f>_xlfn.XLOOKUP(B2016,'[4]cell downs 18042026 17h'!$B:$B,'[4]cell downs 18042026 17h'!$B:$B,"")</f>
        <v/>
      </c>
      <c r="AY2016" s="14" t="str">
        <f>_xlfn.XLOOKUP(B2016,'[5]Cells Huawei 19042026 15h'!$B:$B,'[5]Cells Huawei 19042026 15h'!$B:$B,"")</f>
        <v/>
      </c>
      <c r="AZ2016" s="105" t="str">
        <f>_xlfn.XLOOKUP(B2016,'INCIDENT-04-23-2026'!E:E,'INCIDENT-04-23-2026'!F:F,"")</f>
        <v/>
      </c>
      <c r="BA2016" s="105" t="str">
        <f>_xlfn.XLOOKUP(B2016,'[6]Eneo 17H'!$C:$C,'[6]Eneo 17H'!$I:$I,"")</f>
        <v/>
      </c>
      <c r="BB2016" s="105" t="str">
        <f>_xlfn.XLOOKUP(B2016,[8]ALL!$B:$B,[8]ALL!$M:$M,"")</f>
        <v/>
      </c>
      <c r="BC2016" s="105" t="str">
        <f>_xlfn.XLOOKUP(B2016,'[6]Eneo 17H'!$C:$C,'[6]Eneo 17H'!$I:$I,"")</f>
        <v/>
      </c>
      <c r="BD2016" s="105" t="str">
        <f>_xlfn.XLOOKUP(B2016,'[7]Eneo 12H'!$C:$C,'[7]Eneo 12H'!$I:$I,"")</f>
        <v/>
      </c>
      <c r="BE2016" s="105" t="s">
        <v>5423</v>
      </c>
    </row>
    <row r="2017" spans="1:57" hidden="1" x14ac:dyDescent="0.3">
      <c r="A2017" s="1" t="s">
        <v>3716</v>
      </c>
      <c r="B2017" s="8" t="s">
        <v>3717</v>
      </c>
      <c r="C2017" s="3" t="str">
        <f>_xlfn.XLOOKUP(B2017,'[1]daily break down'!$D:$D,'[1]daily break down'!$E:$E,"")</f>
        <v>CENTRE</v>
      </c>
      <c r="D2017" s="1" t="s">
        <v>21</v>
      </c>
      <c r="E2017" s="1" t="s">
        <v>122</v>
      </c>
      <c r="F2017" s="3" t="s">
        <v>69</v>
      </c>
      <c r="G2017" s="1" t="s">
        <v>3718</v>
      </c>
      <c r="H2017" s="27" t="str">
        <f>_xlfn.XLOOKUP(B2017,[2]CALCULATION!$B:$B,[2]CALCULATION!$H:$H,"")</f>
        <v>ZTE</v>
      </c>
      <c r="I2017" s="23">
        <v>0</v>
      </c>
      <c r="J2017" s="23">
        <v>0</v>
      </c>
      <c r="K2017" s="23">
        <v>0</v>
      </c>
      <c r="L2017" s="23">
        <v>0</v>
      </c>
      <c r="M2017" s="23">
        <v>0</v>
      </c>
      <c r="N2017" s="23">
        <v>0</v>
      </c>
      <c r="O2017" s="23">
        <v>0</v>
      </c>
      <c r="P2017" s="103" t="s">
        <v>6554</v>
      </c>
      <c r="Q2017" s="36" t="s">
        <v>5796</v>
      </c>
      <c r="R2017" s="36"/>
      <c r="S2017" s="35" t="str" cm="1">
        <f t="array" ref="S2017">IFERROR(_xlfn.IFS(
U2017="MPR ISSUE","PDH",
U2017="BSS Hardware Issue","BSS",
U2017="Sites strategiques, MLL, Pylone, etc.","ENVTECH",
U2017="AKTIVCO DEFAUT GE &amp; POWER Cabinet","AKTIVCO",
U2017="AKTIVCO Coupure ENEO &amp; Baisse de tension","AKTIVCO GRID ONLY",
U2017="Coupure ENEO &amp; Baisse de tension","IHS GRID ONLY",
U2017="Defaut GE &amp; POWER Cabinet","IHS",
U2017="Sharing","Partners",
U2017="Sites strategiques &amp; DataCenter","SST &amp; DC",
U2017="Exclu","Exclu",
U2017="SAT","SAT",
U2017="SPARE-ISSUE","SPARE-ISSUE",
U2017="Fiber CAmtel","TRANS_FO_CAMTEL",
U2017="Fiber AOF","Fiber AOF",
U2017="Projet OCM (HUAWEI)","TRAVAUX-HUAWEI",
U2017="Projet OCM (NOKIA)","TRAVAUX-NOKIA",
U2017="ACCESS-ISSUE","ACCESS-ISSUE",
U2017="Projet OCM (ZTE, NOKIA, autres projets)","TRAVAUX OCM",
U2017="No root CAuse","No root cause",
U2017="ODU HS","PDH",
U2017="IP &amp; VLAN","PDH",
U2017="Warehouse HUAWEI","SPARE-ISSUE",
U2017="SPARE-HS","SPARE-ISSUE",
U2017="Power Telco","BSS",U2017="no impacts","no impacts"
),"")</f>
        <v/>
      </c>
      <c r="T2017" s="35" t="str" cm="1">
        <f t="array" ref="T2017">IFERROR(_xlfn.IFS(
U2017="MPR ISSUE","TX ISSUE",
U2017="BSS Hardware Issue","RAN ISSUE",
U2017="Sites strategiques, MLL, Pylone, etc.","ENVTECH",
U2017="AKTIVCO DEFAUT GE &amp; POWER Cabinet","POWER ISSUE",
U2017="AKTIVCO Coupure ENEO &amp; Baisse de tension","POWER ISSUE",
U2017="Coupure ENEO &amp; Baisse de tension","POWER ISSUE",
U2017="Defaut GE &amp; POWER Cabinet","POWER ISSUE",
U2017="Sharing","POWER ISSUE",
U2017="Sites strategiques &amp; DataCenter","POWER ISSUE",
U2017="Exclu","Exclu",
U2017="SAT","TX ISSUE",
U2017="SPARE-ISSUE","SPARE-ISSUE",
U2017="Fiber CAmtel","TX ISSUE",
U2017="Fiber AOF","TX ISSUE",
U2017="Projet OCM (HUAWEI)","TRAVAUX-HUAWEI",
U2017="Projet OCM (NOKIA)","TRAVAUX -NOKIA",
U2017="ACCESS-ISSUE","ACCESS-ISSUE",
U2017="Projet OCM (ZTE, NOKIA, autres projets)","TRAVAUX OCM",
U2017="No root CAuse","No root cause",
U2017="ODU HS","TX ISSUE",
U2017="IP &amp; VLAN","TX ISSUE",
U2017="Warehouse HUAWEI","SPARE-ISSUE",
U2017="SPARE-HS","SPARE-ISSUE",
U2017="Power Telco","RAN ISSUE",U2017="no impacts","no impacts"
),"")</f>
        <v/>
      </c>
      <c r="U2017" s="28"/>
      <c r="V2017" s="35" t="str" cm="1">
        <f t="array" ref="V2017">IFERROR(_xlfn.IFS(
U2017="MPR ISSUE","ACTIVE",
U2017="BSS Hardware Issue","ACTIVE",
U2017="Sites strategiques, MLL, Pylone, etc.","PASSIVE",
U2017="AKTIVCO DEFAUT GE &amp; POWER Cabinet","PASSIVE",
U2017="AKTIVCO Coupure ENEO &amp; Baisse de tension","PASSIVE",
U2017="Coupure ENEO &amp; Baisse de tension","PASSIVE",
U2017="Defaut GE &amp; POWER Cabinet","PASSIVE",
U2017="Sharing","PASSIVE",
U2017="Sites strategiques &amp; DataCenter","PASSIVE",
U2017="Exclu","Exclu",
U2017="SAT","ACTIVE",
U2017="SPARE-ISSUE","SPARE-ISSUE",
U2017="Fiber CAmtel","ACTIVE",
U2017="Fiber AOF","ACTIVE",
U2017="Projet OCM (HUAWEI)","PLANNED WORKS",
U2017="Projet OCM (NOKIA)","PLANNED WORKS",
U2017="ACCESS-ISSUE","ACCESS-ISSUE",
U2017="Projet OCM (ZTE, NOKIA, autres projets)","PLANNED WORKS",
U2017="No root CAuse","No root cause",
U2017="ODU HS","ACTIVE",
U2017="IP &amp; VLAN","ACTIVE",
U2017="Warehouse HUAWEI","SPARE-ISSUE",
U2017="SPARE-HS","SPARE-ISSUE",
U2017="Power Telco","ACTIVE",U2017="no impacts","no impacts"
),"")</f>
        <v/>
      </c>
      <c r="W2017" s="102"/>
      <c r="X2017" s="102"/>
      <c r="Y2017" s="102"/>
      <c r="Z2017" s="102"/>
      <c r="AA2017" s="102"/>
      <c r="AB2017" s="104" t="s">
        <v>5423</v>
      </c>
      <c r="AC2017" s="9"/>
      <c r="AD2017" s="9"/>
      <c r="AE2017" s="7" t="s">
        <v>5423</v>
      </c>
      <c r="AF2017" s="6"/>
      <c r="AG2017" s="7"/>
      <c r="AH2017" s="3" t="s">
        <v>5423</v>
      </c>
      <c r="AI2017" s="18" t="s">
        <v>5423</v>
      </c>
      <c r="AJ2017" s="18" t="s">
        <v>5423</v>
      </c>
      <c r="AK2017" s="18" t="s">
        <v>5423</v>
      </c>
      <c r="AL2017" s="18" t="s">
        <v>5423</v>
      </c>
      <c r="AM2017" s="18" t="s">
        <v>5423</v>
      </c>
      <c r="AN2017" s="18" t="s">
        <v>5423</v>
      </c>
      <c r="AO2017" s="18" t="s">
        <v>5423</v>
      </c>
      <c r="AP2017" s="18" t="s">
        <v>5423</v>
      </c>
      <c r="AQ2017" s="18" t="s">
        <v>5423</v>
      </c>
      <c r="AR2017" s="18" t="s">
        <v>5423</v>
      </c>
      <c r="AS2017" s="18" t="s">
        <v>5423</v>
      </c>
      <c r="AT2017" s="18" t="s">
        <v>5423</v>
      </c>
      <c r="AU2017" s="9" t="s">
        <v>5423</v>
      </c>
      <c r="AV2017" s="14"/>
      <c r="AW2017" s="14" t="s">
        <v>5423</v>
      </c>
      <c r="AX2017" s="14" t="str">
        <f>_xlfn.XLOOKUP(B2017,'[4]cell downs 18042026 17h'!$B:$B,'[4]cell downs 18042026 17h'!$B:$B,"")</f>
        <v/>
      </c>
      <c r="AY2017" s="14" t="str">
        <f>_xlfn.XLOOKUP(B2017,'[5]Cells Huawei 19042026 15h'!$B:$B,'[5]Cells Huawei 19042026 15h'!$B:$B,"")</f>
        <v/>
      </c>
      <c r="AZ2017" s="105" t="str">
        <f>_xlfn.XLOOKUP(B2017,'INCIDENT-04-23-2026'!E:E,'INCIDENT-04-23-2026'!F:F,"")</f>
        <v/>
      </c>
      <c r="BA2017" s="105" t="str">
        <f>_xlfn.XLOOKUP(B2017,'[6]Eneo 17H'!$C:$C,'[6]Eneo 17H'!$I:$I,"")</f>
        <v/>
      </c>
      <c r="BB2017" s="105" t="str">
        <f>_xlfn.XLOOKUP(B2017,[8]ALL!$B:$B,[8]ALL!$M:$M,"")</f>
        <v/>
      </c>
      <c r="BC2017" s="105" t="str">
        <f>_xlfn.XLOOKUP(B2017,'[6]Eneo 17H'!$C:$C,'[6]Eneo 17H'!$I:$I,"")</f>
        <v/>
      </c>
      <c r="BD2017" s="105" t="str">
        <f>_xlfn.XLOOKUP(B2017,'[7]Eneo 12H'!$C:$C,'[7]Eneo 12H'!$I:$I,"")</f>
        <v/>
      </c>
      <c r="BE2017" s="105" t="s">
        <v>5423</v>
      </c>
    </row>
    <row r="2018" spans="1:57" hidden="1" x14ac:dyDescent="0.3">
      <c r="A2018" s="1" t="s">
        <v>3719</v>
      </c>
      <c r="B2018" s="1" t="s">
        <v>3720</v>
      </c>
      <c r="C2018" s="3" t="str">
        <f>_xlfn.XLOOKUP(B2018,'[1]daily break down'!$D:$D,'[1]daily break down'!$E:$E,"")</f>
        <v>CENTRE</v>
      </c>
      <c r="D2018" s="1" t="s">
        <v>21</v>
      </c>
      <c r="E2018" s="1" t="s">
        <v>122</v>
      </c>
      <c r="F2018" s="3" t="s">
        <v>69</v>
      </c>
      <c r="G2018" s="1" t="s">
        <v>3721</v>
      </c>
      <c r="H2018" s="26" t="str">
        <f>_xlfn.XLOOKUP(B2018,[2]CALCULATION!$B:$B,[2]CALCULATION!$H:$H,"")</f>
        <v>NOKIA</v>
      </c>
      <c r="I2018" s="23">
        <v>0</v>
      </c>
      <c r="J2018" s="23">
        <v>0</v>
      </c>
      <c r="K2018" s="23">
        <v>0</v>
      </c>
      <c r="L2018" s="23">
        <v>0</v>
      </c>
      <c r="M2018" s="23">
        <v>0</v>
      </c>
      <c r="N2018" s="23">
        <v>0</v>
      </c>
      <c r="O2018" s="23">
        <v>0</v>
      </c>
      <c r="P2018" s="103" t="s">
        <v>6554</v>
      </c>
      <c r="Q2018" s="36" t="s">
        <v>5796</v>
      </c>
      <c r="R2018" s="36"/>
      <c r="S2018" s="35" t="str" cm="1">
        <f t="array" ref="S2018">IFERROR(_xlfn.IFS(
U2018="MPR ISSUE","PDH",
U2018="BSS Hardware Issue","BSS",
U2018="Sites strategiques, MLL, Pylone, etc.","ENVTECH",
U2018="AKTIVCO DEFAUT GE &amp; POWER Cabinet","AKTIVCO",
U2018="AKTIVCO Coupure ENEO &amp; Baisse de tension","AKTIVCO GRID ONLY",
U2018="Coupure ENEO &amp; Baisse de tension","IHS GRID ONLY",
U2018="Defaut GE &amp; POWER Cabinet","IHS",
U2018="Sharing","Partners",
U2018="Sites strategiques &amp; DataCenter","SST &amp; DC",
U2018="Exclu","Exclu",
U2018="SAT","SAT",
U2018="SPARE-ISSUE","SPARE-ISSUE",
U2018="Fiber CAmtel","TRANS_FO_CAMTEL",
U2018="Fiber AOF","Fiber AOF",
U2018="Projet OCM (HUAWEI)","TRAVAUX-HUAWEI",
U2018="Projet OCM (NOKIA)","TRAVAUX-NOKIA",
U2018="ACCESS-ISSUE","ACCESS-ISSUE",
U2018="Projet OCM (ZTE, NOKIA, autres projets)","TRAVAUX OCM",
U2018="No root CAuse","No root cause",
U2018="ODU HS","PDH",
U2018="IP &amp; VLAN","PDH",
U2018="Warehouse HUAWEI","SPARE-ISSUE",
U2018="SPARE-HS","SPARE-ISSUE",
U2018="Power Telco","BSS",U2018="no impacts","no impacts"
),"")</f>
        <v/>
      </c>
      <c r="T2018" s="35" t="str" cm="1">
        <f t="array" ref="T2018">IFERROR(_xlfn.IFS(
U2018="MPR ISSUE","TX ISSUE",
U2018="BSS Hardware Issue","RAN ISSUE",
U2018="Sites strategiques, MLL, Pylone, etc.","ENVTECH",
U2018="AKTIVCO DEFAUT GE &amp; POWER Cabinet","POWER ISSUE",
U2018="AKTIVCO Coupure ENEO &amp; Baisse de tension","POWER ISSUE",
U2018="Coupure ENEO &amp; Baisse de tension","POWER ISSUE",
U2018="Defaut GE &amp; POWER Cabinet","POWER ISSUE",
U2018="Sharing","POWER ISSUE",
U2018="Sites strategiques &amp; DataCenter","POWER ISSUE",
U2018="Exclu","Exclu",
U2018="SAT","TX ISSUE",
U2018="SPARE-ISSUE","SPARE-ISSUE",
U2018="Fiber CAmtel","TX ISSUE",
U2018="Fiber AOF","TX ISSUE",
U2018="Projet OCM (HUAWEI)","TRAVAUX-HUAWEI",
U2018="Projet OCM (NOKIA)","TRAVAUX -NOKIA",
U2018="ACCESS-ISSUE","ACCESS-ISSUE",
U2018="Projet OCM (ZTE, NOKIA, autres projets)","TRAVAUX OCM",
U2018="No root CAuse","No root cause",
U2018="ODU HS","TX ISSUE",
U2018="IP &amp; VLAN","TX ISSUE",
U2018="Warehouse HUAWEI","SPARE-ISSUE",
U2018="SPARE-HS","SPARE-ISSUE",
U2018="Power Telco","RAN ISSUE",U2018="no impacts","no impacts"
),"")</f>
        <v/>
      </c>
      <c r="U2018" s="28"/>
      <c r="V2018" s="35" t="str" cm="1">
        <f t="array" ref="V2018">IFERROR(_xlfn.IFS(
U2018="MPR ISSUE","ACTIVE",
U2018="BSS Hardware Issue","ACTIVE",
U2018="Sites strategiques, MLL, Pylone, etc.","PASSIVE",
U2018="AKTIVCO DEFAUT GE &amp; POWER Cabinet","PASSIVE",
U2018="AKTIVCO Coupure ENEO &amp; Baisse de tension","PASSIVE",
U2018="Coupure ENEO &amp; Baisse de tension","PASSIVE",
U2018="Defaut GE &amp; POWER Cabinet","PASSIVE",
U2018="Sharing","PASSIVE",
U2018="Sites strategiques &amp; DataCenter","PASSIVE",
U2018="Exclu","Exclu",
U2018="SAT","ACTIVE",
U2018="SPARE-ISSUE","SPARE-ISSUE",
U2018="Fiber CAmtel","ACTIVE",
U2018="Fiber AOF","ACTIVE",
U2018="Projet OCM (HUAWEI)","PLANNED WORKS",
U2018="Projet OCM (NOKIA)","PLANNED WORKS",
U2018="ACCESS-ISSUE","ACCESS-ISSUE",
U2018="Projet OCM (ZTE, NOKIA, autres projets)","PLANNED WORKS",
U2018="No root CAuse","No root cause",
U2018="ODU HS","ACTIVE",
U2018="IP &amp; VLAN","ACTIVE",
U2018="Warehouse HUAWEI","SPARE-ISSUE",
U2018="SPARE-HS","SPARE-ISSUE",
U2018="Power Telco","ACTIVE",U2018="no impacts","no impacts"
),"")</f>
        <v/>
      </c>
      <c r="W2018" s="102"/>
      <c r="X2018" s="102"/>
      <c r="Y2018" s="102"/>
      <c r="Z2018" s="102"/>
      <c r="AA2018" s="102"/>
      <c r="AB2018" s="104" t="s">
        <v>5423</v>
      </c>
      <c r="AC2018" s="9"/>
      <c r="AD2018" s="9"/>
      <c r="AE2018" s="7" t="s">
        <v>5423</v>
      </c>
      <c r="AF2018" s="6"/>
      <c r="AG2018" s="7"/>
      <c r="AH2018" s="3" t="s">
        <v>5423</v>
      </c>
      <c r="AI2018" s="18" t="s">
        <v>5423</v>
      </c>
      <c r="AJ2018" s="18" t="s">
        <v>5423</v>
      </c>
      <c r="AK2018" s="18" t="s">
        <v>5423</v>
      </c>
      <c r="AL2018" s="18" t="s">
        <v>5423</v>
      </c>
      <c r="AM2018" s="18" t="s">
        <v>5423</v>
      </c>
      <c r="AN2018" s="18" t="s">
        <v>5423</v>
      </c>
      <c r="AO2018" s="18" t="s">
        <v>5423</v>
      </c>
      <c r="AP2018" s="18" t="s">
        <v>5423</v>
      </c>
      <c r="AQ2018" s="18" t="s">
        <v>5423</v>
      </c>
      <c r="AR2018" s="18" t="s">
        <v>5423</v>
      </c>
      <c r="AS2018" s="18" t="s">
        <v>5423</v>
      </c>
      <c r="AT2018" s="18" t="s">
        <v>5423</v>
      </c>
      <c r="AU2018" s="9" t="s">
        <v>5423</v>
      </c>
      <c r="AV2018" s="14"/>
      <c r="AW2018" s="14" t="s">
        <v>5423</v>
      </c>
      <c r="AX2018" s="14" t="str">
        <f>_xlfn.XLOOKUP(B2018,'[4]cell downs 18042026 17h'!$B:$B,'[4]cell downs 18042026 17h'!$B:$B,"")</f>
        <v/>
      </c>
      <c r="AY2018" s="14" t="str">
        <f>_xlfn.XLOOKUP(B2018,'[5]Cells Huawei 19042026 15h'!$B:$B,'[5]Cells Huawei 19042026 15h'!$B:$B,"")</f>
        <v/>
      </c>
      <c r="AZ2018" s="105" t="str">
        <f>_xlfn.XLOOKUP(B2018,'INCIDENT-04-23-2026'!E:E,'INCIDENT-04-23-2026'!F:F,"")</f>
        <v/>
      </c>
      <c r="BA2018" s="105" t="str">
        <f>_xlfn.XLOOKUP(B2018,'[6]Eneo 17H'!$C:$C,'[6]Eneo 17H'!$I:$I,"")</f>
        <v/>
      </c>
      <c r="BB2018" s="105" t="str">
        <f>_xlfn.XLOOKUP(B2018,[8]ALL!$B:$B,[8]ALL!$M:$M,"")</f>
        <v/>
      </c>
      <c r="BC2018" s="105" t="str">
        <f>_xlfn.XLOOKUP(B2018,'[6]Eneo 17H'!$C:$C,'[6]Eneo 17H'!$I:$I,"")</f>
        <v/>
      </c>
      <c r="BD2018" s="105" t="str">
        <f>_xlfn.XLOOKUP(B2018,'[7]Eneo 12H'!$C:$C,'[7]Eneo 12H'!$I:$I,"")</f>
        <v/>
      </c>
      <c r="BE2018" s="105" t="s">
        <v>5423</v>
      </c>
    </row>
    <row r="2019" spans="1:57" hidden="1" x14ac:dyDescent="0.3">
      <c r="A2019" s="1" t="s">
        <v>3731</v>
      </c>
      <c r="B2019" s="8" t="s">
        <v>3732</v>
      </c>
      <c r="C2019" s="3" t="str">
        <f>_xlfn.XLOOKUP(B2019,'[1]daily break down'!$D:$D,'[1]daily break down'!$E:$E,"")</f>
        <v>OUEST</v>
      </c>
      <c r="D2019" s="1" t="s">
        <v>21</v>
      </c>
      <c r="E2019" s="1" t="s">
        <v>80</v>
      </c>
      <c r="F2019" s="3" t="s">
        <v>102</v>
      </c>
      <c r="G2019" s="1" t="s">
        <v>3731</v>
      </c>
      <c r="H2019" s="25" t="str">
        <f>_xlfn.XLOOKUP(B2019,[2]CALCULATION!$B:$B,[2]CALCULATION!$H:$H,"")</f>
        <v>HUAWEI</v>
      </c>
      <c r="I2019" s="23">
        <v>0</v>
      </c>
      <c r="J2019" s="23">
        <v>0</v>
      </c>
      <c r="K2019" s="23">
        <v>0</v>
      </c>
      <c r="L2019" s="23">
        <v>0</v>
      </c>
      <c r="M2019" s="23">
        <v>0</v>
      </c>
      <c r="N2019" s="23">
        <v>0</v>
      </c>
      <c r="O2019" s="23">
        <v>0</v>
      </c>
      <c r="P2019" s="103" t="s">
        <v>6554</v>
      </c>
      <c r="Q2019" s="36" t="s">
        <v>5796</v>
      </c>
      <c r="R2019" s="36"/>
      <c r="S2019" s="35" t="str" cm="1">
        <f t="array" ref="S2019">IFERROR(_xlfn.IFS(
U2019="MPR ISSUE","PDH",
U2019="BSS Hardware Issue","BSS",
U2019="Sites strategiques, MLL, Pylone, etc.","ENVTECH",
U2019="AKTIVCO DEFAUT GE &amp; POWER Cabinet","AKTIVCO",
U2019="AKTIVCO Coupure ENEO &amp; Baisse de tension","AKTIVCO GRID ONLY",
U2019="Coupure ENEO &amp; Baisse de tension","IHS GRID ONLY",
U2019="Defaut GE &amp; POWER Cabinet","IHS",
U2019="Sharing","Partners",
U2019="Sites strategiques &amp; DataCenter","SST &amp; DC",
U2019="Exclu","Exclu",
U2019="SAT","SAT",
U2019="SPARE-ISSUE","SPARE-ISSUE",
U2019="Fiber CAmtel","TRANS_FO_CAMTEL",
U2019="Fiber AOF","Fiber AOF",
U2019="Projet OCM (HUAWEI)","TRAVAUX-HUAWEI",
U2019="Projet OCM (NOKIA)","TRAVAUX-NOKIA",
U2019="ACCESS-ISSUE","ACCESS-ISSUE",
U2019="Projet OCM (ZTE, NOKIA, autres projets)","TRAVAUX OCM",
U2019="No root CAuse","No root cause",
U2019="ODU HS","PDH",
U2019="IP &amp; VLAN","PDH",
U2019="Warehouse HUAWEI","SPARE-ISSUE",
U2019="SPARE-HS","SPARE-ISSUE",
U2019="Power Telco","BSS",U2019="no impacts","no impacts"
),"")</f>
        <v/>
      </c>
      <c r="T2019" s="35" t="str" cm="1">
        <f t="array" ref="T2019">IFERROR(_xlfn.IFS(
U2019="MPR ISSUE","TX ISSUE",
U2019="BSS Hardware Issue","RAN ISSUE",
U2019="Sites strategiques, MLL, Pylone, etc.","ENVTECH",
U2019="AKTIVCO DEFAUT GE &amp; POWER Cabinet","POWER ISSUE",
U2019="AKTIVCO Coupure ENEO &amp; Baisse de tension","POWER ISSUE",
U2019="Coupure ENEO &amp; Baisse de tension","POWER ISSUE",
U2019="Defaut GE &amp; POWER Cabinet","POWER ISSUE",
U2019="Sharing","POWER ISSUE",
U2019="Sites strategiques &amp; DataCenter","POWER ISSUE",
U2019="Exclu","Exclu",
U2019="SAT","TX ISSUE",
U2019="SPARE-ISSUE","SPARE-ISSUE",
U2019="Fiber CAmtel","TX ISSUE",
U2019="Fiber AOF","TX ISSUE",
U2019="Projet OCM (HUAWEI)","TRAVAUX-HUAWEI",
U2019="Projet OCM (NOKIA)","TRAVAUX -NOKIA",
U2019="ACCESS-ISSUE","ACCESS-ISSUE",
U2019="Projet OCM (ZTE, NOKIA, autres projets)","TRAVAUX OCM",
U2019="No root CAuse","No root cause",
U2019="ODU HS","TX ISSUE",
U2019="IP &amp; VLAN","TX ISSUE",
U2019="Warehouse HUAWEI","SPARE-ISSUE",
U2019="SPARE-HS","SPARE-ISSUE",
U2019="Power Telco","RAN ISSUE",U2019="no impacts","no impacts"
),"")</f>
        <v/>
      </c>
      <c r="U2019" s="28"/>
      <c r="V2019" s="35" t="str" cm="1">
        <f t="array" ref="V2019">IFERROR(_xlfn.IFS(
U2019="MPR ISSUE","ACTIVE",
U2019="BSS Hardware Issue","ACTIVE",
U2019="Sites strategiques, MLL, Pylone, etc.","PASSIVE",
U2019="AKTIVCO DEFAUT GE &amp; POWER Cabinet","PASSIVE",
U2019="AKTIVCO Coupure ENEO &amp; Baisse de tension","PASSIVE",
U2019="Coupure ENEO &amp; Baisse de tension","PASSIVE",
U2019="Defaut GE &amp; POWER Cabinet","PASSIVE",
U2019="Sharing","PASSIVE",
U2019="Sites strategiques &amp; DataCenter","PASSIVE",
U2019="Exclu","Exclu",
U2019="SAT","ACTIVE",
U2019="SPARE-ISSUE","SPARE-ISSUE",
U2019="Fiber CAmtel","ACTIVE",
U2019="Fiber AOF","ACTIVE",
U2019="Projet OCM (HUAWEI)","PLANNED WORKS",
U2019="Projet OCM (NOKIA)","PLANNED WORKS",
U2019="ACCESS-ISSUE","ACCESS-ISSUE",
U2019="Projet OCM (ZTE, NOKIA, autres projets)","PLANNED WORKS",
U2019="No root CAuse","No root cause",
U2019="ODU HS","ACTIVE",
U2019="IP &amp; VLAN","ACTIVE",
U2019="Warehouse HUAWEI","SPARE-ISSUE",
U2019="SPARE-HS","SPARE-ISSUE",
U2019="Power Telco","ACTIVE",U2019="no impacts","no impacts"
),"")</f>
        <v/>
      </c>
      <c r="W2019" s="102"/>
      <c r="X2019" s="102"/>
      <c r="Y2019" s="102"/>
      <c r="Z2019" s="102"/>
      <c r="AA2019" s="102"/>
      <c r="AB2019" s="104" t="s">
        <v>5423</v>
      </c>
      <c r="AC2019" s="9"/>
      <c r="AD2019" s="9"/>
      <c r="AE2019" s="7" t="s">
        <v>5423</v>
      </c>
      <c r="AF2019" s="6"/>
      <c r="AG2019" s="7"/>
      <c r="AH2019" s="3" t="s">
        <v>5423</v>
      </c>
      <c r="AI2019" s="18" t="s">
        <v>5423</v>
      </c>
      <c r="AJ2019" s="18" t="s">
        <v>5423</v>
      </c>
      <c r="AK2019" s="18" t="s">
        <v>5423</v>
      </c>
      <c r="AL2019" s="18" t="s">
        <v>5423</v>
      </c>
      <c r="AM2019" s="18" t="s">
        <v>5423</v>
      </c>
      <c r="AN2019" s="18" t="s">
        <v>5423</v>
      </c>
      <c r="AO2019" s="18" t="s">
        <v>5423</v>
      </c>
      <c r="AP2019" s="18" t="s">
        <v>5423</v>
      </c>
      <c r="AQ2019" s="18" t="s">
        <v>5423</v>
      </c>
      <c r="AR2019" s="18" t="s">
        <v>5423</v>
      </c>
      <c r="AS2019" s="18" t="s">
        <v>5423</v>
      </c>
      <c r="AT2019" s="18" t="s">
        <v>5423</v>
      </c>
      <c r="AU2019" s="9" t="s">
        <v>5423</v>
      </c>
      <c r="AV2019" s="14"/>
      <c r="AW2019" s="14" t="s">
        <v>5423</v>
      </c>
      <c r="AX2019" s="14" t="str">
        <f>_xlfn.XLOOKUP(B2019,'[4]cell downs 18042026 17h'!$B:$B,'[4]cell downs 18042026 17h'!$B:$B,"")</f>
        <v/>
      </c>
      <c r="AY2019" s="14" t="str">
        <f>_xlfn.XLOOKUP(B2019,'[5]Cells Huawei 19042026 15h'!$B:$B,'[5]Cells Huawei 19042026 15h'!$B:$B,"")</f>
        <v/>
      </c>
      <c r="AZ2019" s="105" t="str">
        <f>_xlfn.XLOOKUP(B2019,'INCIDENT-04-23-2026'!E:E,'INCIDENT-04-23-2026'!F:F,"")</f>
        <v/>
      </c>
      <c r="BA2019" s="105" t="str">
        <f>_xlfn.XLOOKUP(B2019,'[6]Eneo 17H'!$C:$C,'[6]Eneo 17H'!$I:$I,"")</f>
        <v/>
      </c>
      <c r="BB2019" s="105" t="str">
        <f>_xlfn.XLOOKUP(B2019,[8]ALL!$B:$B,[8]ALL!$M:$M,"")</f>
        <v/>
      </c>
      <c r="BC2019" s="105" t="str">
        <f>_xlfn.XLOOKUP(B2019,'[6]Eneo 17H'!$C:$C,'[6]Eneo 17H'!$I:$I,"")</f>
        <v/>
      </c>
      <c r="BD2019" s="105" t="str">
        <f>_xlfn.XLOOKUP(B2019,'[7]Eneo 12H'!$C:$C,'[7]Eneo 12H'!$I:$I,"")</f>
        <v/>
      </c>
      <c r="BE2019" s="105" t="s">
        <v>5423</v>
      </c>
    </row>
    <row r="2020" spans="1:57" hidden="1" x14ac:dyDescent="0.3">
      <c r="A2020" s="1" t="s">
        <v>3753</v>
      </c>
      <c r="B2020" s="8" t="s">
        <v>3754</v>
      </c>
      <c r="C2020" s="3" t="str">
        <f>_xlfn.XLOOKUP(B2020,'[1]daily break down'!$D:$D,'[1]daily break down'!$E:$E,"")</f>
        <v>NORD</v>
      </c>
      <c r="D2020" s="1" t="s">
        <v>11</v>
      </c>
      <c r="E2020" s="1" t="s">
        <v>12</v>
      </c>
      <c r="F2020" s="3" t="s">
        <v>23</v>
      </c>
      <c r="G2020" s="1" t="s">
        <v>3755</v>
      </c>
      <c r="H2020" s="25" t="str">
        <f>_xlfn.XLOOKUP(B2020,[2]CALCULATION!$B:$B,[2]CALCULATION!$H:$H,"")</f>
        <v>HUAWEI</v>
      </c>
      <c r="I2020" s="23">
        <v>0</v>
      </c>
      <c r="J2020" s="23">
        <v>0</v>
      </c>
      <c r="K2020" s="23">
        <v>0</v>
      </c>
      <c r="L2020" s="23">
        <v>1.0701046990437544E-3</v>
      </c>
      <c r="M2020" s="23">
        <v>0</v>
      </c>
      <c r="N2020" s="23">
        <v>0</v>
      </c>
      <c r="O2020" s="23">
        <v>0</v>
      </c>
      <c r="P2020" s="103" t="s">
        <v>6554</v>
      </c>
      <c r="Q2020" s="36" t="s">
        <v>5796</v>
      </c>
      <c r="R2020" s="36"/>
      <c r="S2020" s="35" t="str" cm="1">
        <f t="array" ref="S2020">IFERROR(_xlfn.IFS(
U2020="MPR ISSUE","PDH",
U2020="BSS Hardware Issue","BSS",
U2020="Sites strategiques, MLL, Pylone, etc.","ENVTECH",
U2020="AKTIVCO DEFAUT GE &amp; POWER Cabinet","AKTIVCO",
U2020="AKTIVCO Coupure ENEO &amp; Baisse de tension","AKTIVCO GRID ONLY",
U2020="Coupure ENEO &amp; Baisse de tension","IHS GRID ONLY",
U2020="Defaut GE &amp; POWER Cabinet","IHS",
U2020="Sharing","Partners",
U2020="Sites strategiques &amp; DataCenter","SST &amp; DC",
U2020="Exclu","Exclu",
U2020="SAT","SAT",
U2020="SPARE-ISSUE","SPARE-ISSUE",
U2020="Fiber CAmtel","TRANS_FO_CAMTEL",
U2020="Fiber AOF","Fiber AOF",
U2020="Projet OCM (HUAWEI)","TRAVAUX-HUAWEI",
U2020="Projet OCM (NOKIA)","TRAVAUX-NOKIA",
U2020="ACCESS-ISSUE","ACCESS-ISSUE",
U2020="Projet OCM (ZTE, NOKIA, autres projets)","TRAVAUX OCM",
U2020="No root CAuse","No root cause",
U2020="ODU HS","PDH",
U2020="IP &amp; VLAN","PDH",
U2020="Warehouse HUAWEI","SPARE-ISSUE",
U2020="SPARE-HS","SPARE-ISSUE",
U2020="Power Telco","BSS",U2020="no impacts","no impacts"
),"")</f>
        <v/>
      </c>
      <c r="T2020" s="35" t="str" cm="1">
        <f t="array" ref="T2020">IFERROR(_xlfn.IFS(
U2020="MPR ISSUE","TX ISSUE",
U2020="BSS Hardware Issue","RAN ISSUE",
U2020="Sites strategiques, MLL, Pylone, etc.","ENVTECH",
U2020="AKTIVCO DEFAUT GE &amp; POWER Cabinet","POWER ISSUE",
U2020="AKTIVCO Coupure ENEO &amp; Baisse de tension","POWER ISSUE",
U2020="Coupure ENEO &amp; Baisse de tension","POWER ISSUE",
U2020="Defaut GE &amp; POWER Cabinet","POWER ISSUE",
U2020="Sharing","POWER ISSUE",
U2020="Sites strategiques &amp; DataCenter","POWER ISSUE",
U2020="Exclu","Exclu",
U2020="SAT","TX ISSUE",
U2020="SPARE-ISSUE","SPARE-ISSUE",
U2020="Fiber CAmtel","TX ISSUE",
U2020="Fiber AOF","TX ISSUE",
U2020="Projet OCM (HUAWEI)","TRAVAUX-HUAWEI",
U2020="Projet OCM (NOKIA)","TRAVAUX -NOKIA",
U2020="ACCESS-ISSUE","ACCESS-ISSUE",
U2020="Projet OCM (ZTE, NOKIA, autres projets)","TRAVAUX OCM",
U2020="No root CAuse","No root cause",
U2020="ODU HS","TX ISSUE",
U2020="IP &amp; VLAN","TX ISSUE",
U2020="Warehouse HUAWEI","SPARE-ISSUE",
U2020="SPARE-HS","SPARE-ISSUE",
U2020="Power Telco","RAN ISSUE",U2020="no impacts","no impacts"
),"")</f>
        <v/>
      </c>
      <c r="U2020" s="28"/>
      <c r="V2020" s="35" t="str" cm="1">
        <f t="array" ref="V2020">IFERROR(_xlfn.IFS(
U2020="MPR ISSUE","ACTIVE",
U2020="BSS Hardware Issue","ACTIVE",
U2020="Sites strategiques, MLL, Pylone, etc.","PASSIVE",
U2020="AKTIVCO DEFAUT GE &amp; POWER Cabinet","PASSIVE",
U2020="AKTIVCO Coupure ENEO &amp; Baisse de tension","PASSIVE",
U2020="Coupure ENEO &amp; Baisse de tension","PASSIVE",
U2020="Defaut GE &amp; POWER Cabinet","PASSIVE",
U2020="Sharing","PASSIVE",
U2020="Sites strategiques &amp; DataCenter","PASSIVE",
U2020="Exclu","Exclu",
U2020="SAT","ACTIVE",
U2020="SPARE-ISSUE","SPARE-ISSUE",
U2020="Fiber CAmtel","ACTIVE",
U2020="Fiber AOF","ACTIVE",
U2020="Projet OCM (HUAWEI)","PLANNED WORKS",
U2020="Projet OCM (NOKIA)","PLANNED WORKS",
U2020="ACCESS-ISSUE","ACCESS-ISSUE",
U2020="Projet OCM (ZTE, NOKIA, autres projets)","PLANNED WORKS",
U2020="No root CAuse","No root cause",
U2020="ODU HS","ACTIVE",
U2020="IP &amp; VLAN","ACTIVE",
U2020="Warehouse HUAWEI","SPARE-ISSUE",
U2020="SPARE-HS","SPARE-ISSUE",
U2020="Power Telco","ACTIVE",U2020="no impacts","no impacts"
),"")</f>
        <v/>
      </c>
      <c r="W2020" s="102"/>
      <c r="X2020" s="102"/>
      <c r="Y2020" s="102"/>
      <c r="Z2020" s="102"/>
      <c r="AA2020" s="102"/>
      <c r="AB2020" s="104" t="s">
        <v>5423</v>
      </c>
      <c r="AC2020" s="9"/>
      <c r="AD2020" s="9"/>
      <c r="AE2020" s="7" t="s">
        <v>5423</v>
      </c>
      <c r="AF2020" s="6"/>
      <c r="AG2020" s="7"/>
      <c r="AH2020" s="3" t="s">
        <v>5423</v>
      </c>
      <c r="AI2020" s="18" t="s">
        <v>5423</v>
      </c>
      <c r="AJ2020" s="18" t="s">
        <v>5423</v>
      </c>
      <c r="AK2020" s="18" t="s">
        <v>5423</v>
      </c>
      <c r="AL2020" s="18" t="s">
        <v>5423</v>
      </c>
      <c r="AM2020" s="18" t="s">
        <v>5423</v>
      </c>
      <c r="AN2020" s="18" t="s">
        <v>5423</v>
      </c>
      <c r="AO2020" s="18" t="s">
        <v>5423</v>
      </c>
      <c r="AP2020" s="18" t="s">
        <v>5423</v>
      </c>
      <c r="AQ2020" s="18" t="s">
        <v>5423</v>
      </c>
      <c r="AR2020" s="18" t="s">
        <v>5423</v>
      </c>
      <c r="AS2020" s="18" t="s">
        <v>5423</v>
      </c>
      <c r="AT2020" s="18" t="s">
        <v>5423</v>
      </c>
      <c r="AU2020" s="9" t="s">
        <v>5423</v>
      </c>
      <c r="AV2020" s="14"/>
      <c r="AW2020" s="14" t="s">
        <v>5423</v>
      </c>
      <c r="AX2020" s="14" t="str">
        <f>_xlfn.XLOOKUP(B2020,'[4]cell downs 18042026 17h'!$B:$B,'[4]cell downs 18042026 17h'!$B:$B,"")</f>
        <v/>
      </c>
      <c r="AY2020" s="14" t="str">
        <f>_xlfn.XLOOKUP(B2020,'[5]Cells Huawei 19042026 15h'!$B:$B,'[5]Cells Huawei 19042026 15h'!$B:$B,"")</f>
        <v/>
      </c>
      <c r="AZ2020" s="105" t="str">
        <f>_xlfn.XLOOKUP(B2020,'INCIDENT-04-23-2026'!E:E,'INCIDENT-04-23-2026'!F:F,"")</f>
        <v/>
      </c>
      <c r="BA2020" s="105" t="str">
        <f>_xlfn.XLOOKUP(B2020,'[6]Eneo 17H'!$C:$C,'[6]Eneo 17H'!$I:$I,"")</f>
        <v/>
      </c>
      <c r="BB2020" s="105" t="str">
        <f>_xlfn.XLOOKUP(B2020,[8]ALL!$B:$B,[8]ALL!$M:$M,"")</f>
        <v/>
      </c>
      <c r="BC2020" s="105" t="str">
        <f>_xlfn.XLOOKUP(B2020,'[6]Eneo 17H'!$C:$C,'[6]Eneo 17H'!$I:$I,"")</f>
        <v/>
      </c>
      <c r="BD2020" s="105" t="str">
        <f>_xlfn.XLOOKUP(B2020,'[7]Eneo 12H'!$C:$C,'[7]Eneo 12H'!$I:$I,"")</f>
        <v/>
      </c>
      <c r="BE2020" s="105" t="s">
        <v>5423</v>
      </c>
    </row>
    <row r="2021" spans="1:57" hidden="1" x14ac:dyDescent="0.3">
      <c r="A2021" s="1" t="s">
        <v>3770</v>
      </c>
      <c r="B2021" s="8" t="s">
        <v>3771</v>
      </c>
      <c r="C2021" s="3" t="str">
        <f>_xlfn.XLOOKUP(B2021,'[1]daily break down'!$D:$D,'[1]daily break down'!$E:$E,"")</f>
        <v>CENTRE</v>
      </c>
      <c r="D2021" s="1" t="s">
        <v>11</v>
      </c>
      <c r="E2021" s="1" t="s">
        <v>66</v>
      </c>
      <c r="F2021" s="3" t="s">
        <v>69</v>
      </c>
      <c r="G2021" s="1" t="s">
        <v>1393</v>
      </c>
      <c r="H2021" s="27" t="str">
        <f>_xlfn.XLOOKUP(B2021,[2]CALCULATION!$B:$B,[2]CALCULATION!$H:$H,"")</f>
        <v>ZTE</v>
      </c>
      <c r="I2021" s="23">
        <v>0</v>
      </c>
      <c r="J2021" s="23">
        <v>0</v>
      </c>
      <c r="K2021" s="23">
        <v>0</v>
      </c>
      <c r="L2021" s="23">
        <v>0</v>
      </c>
      <c r="M2021" s="23">
        <v>0</v>
      </c>
      <c r="N2021" s="23">
        <v>0</v>
      </c>
      <c r="O2021" s="23">
        <v>0</v>
      </c>
      <c r="P2021" s="103" t="s">
        <v>6554</v>
      </c>
      <c r="Q2021" s="36" t="s">
        <v>5796</v>
      </c>
      <c r="R2021" s="36"/>
      <c r="S2021" s="35" t="str" cm="1">
        <f t="array" ref="S2021">IFERROR(_xlfn.IFS(
U2021="MPR ISSUE","PDH",
U2021="BSS Hardware Issue","BSS",
U2021="Sites strategiques, MLL, Pylone, etc.","ENVTECH",
U2021="AKTIVCO DEFAUT GE &amp; POWER Cabinet","AKTIVCO",
U2021="AKTIVCO Coupure ENEO &amp; Baisse de tension","AKTIVCO GRID ONLY",
U2021="Coupure ENEO &amp; Baisse de tension","IHS GRID ONLY",
U2021="Defaut GE &amp; POWER Cabinet","IHS",
U2021="Sharing","Partners",
U2021="Sites strategiques &amp; DataCenter","SST &amp; DC",
U2021="Exclu","Exclu",
U2021="SAT","SAT",
U2021="SPARE-ISSUE","SPARE-ISSUE",
U2021="Fiber CAmtel","TRANS_FO_CAMTEL",
U2021="Fiber AOF","Fiber AOF",
U2021="Projet OCM (HUAWEI)","TRAVAUX-HUAWEI",
U2021="Projet OCM (NOKIA)","TRAVAUX-NOKIA",
U2021="ACCESS-ISSUE","ACCESS-ISSUE",
U2021="Projet OCM (ZTE, NOKIA, autres projets)","TRAVAUX OCM",
U2021="No root CAuse","No root cause",
U2021="ODU HS","PDH",
U2021="IP &amp; VLAN","PDH",
U2021="Warehouse HUAWEI","SPARE-ISSUE",
U2021="SPARE-HS","SPARE-ISSUE",
U2021="Power Telco","BSS",U2021="no impacts","no impacts"
),"")</f>
        <v/>
      </c>
      <c r="T2021" s="35" t="str" cm="1">
        <f t="array" ref="T2021">IFERROR(_xlfn.IFS(
U2021="MPR ISSUE","TX ISSUE",
U2021="BSS Hardware Issue","RAN ISSUE",
U2021="Sites strategiques, MLL, Pylone, etc.","ENVTECH",
U2021="AKTIVCO DEFAUT GE &amp; POWER Cabinet","POWER ISSUE",
U2021="AKTIVCO Coupure ENEO &amp; Baisse de tension","POWER ISSUE",
U2021="Coupure ENEO &amp; Baisse de tension","POWER ISSUE",
U2021="Defaut GE &amp; POWER Cabinet","POWER ISSUE",
U2021="Sharing","POWER ISSUE",
U2021="Sites strategiques &amp; DataCenter","POWER ISSUE",
U2021="Exclu","Exclu",
U2021="SAT","TX ISSUE",
U2021="SPARE-ISSUE","SPARE-ISSUE",
U2021="Fiber CAmtel","TX ISSUE",
U2021="Fiber AOF","TX ISSUE",
U2021="Projet OCM (HUAWEI)","TRAVAUX-HUAWEI",
U2021="Projet OCM (NOKIA)","TRAVAUX -NOKIA",
U2021="ACCESS-ISSUE","ACCESS-ISSUE",
U2021="Projet OCM (ZTE, NOKIA, autres projets)","TRAVAUX OCM",
U2021="No root CAuse","No root cause",
U2021="ODU HS","TX ISSUE",
U2021="IP &amp; VLAN","TX ISSUE",
U2021="Warehouse HUAWEI","SPARE-ISSUE",
U2021="SPARE-HS","SPARE-ISSUE",
U2021="Power Telco","RAN ISSUE",U2021="no impacts","no impacts"
),"")</f>
        <v/>
      </c>
      <c r="U2021" s="28"/>
      <c r="V2021" s="35" t="str" cm="1">
        <f t="array" ref="V2021">IFERROR(_xlfn.IFS(
U2021="MPR ISSUE","ACTIVE",
U2021="BSS Hardware Issue","ACTIVE",
U2021="Sites strategiques, MLL, Pylone, etc.","PASSIVE",
U2021="AKTIVCO DEFAUT GE &amp; POWER Cabinet","PASSIVE",
U2021="AKTIVCO Coupure ENEO &amp; Baisse de tension","PASSIVE",
U2021="Coupure ENEO &amp; Baisse de tension","PASSIVE",
U2021="Defaut GE &amp; POWER Cabinet","PASSIVE",
U2021="Sharing","PASSIVE",
U2021="Sites strategiques &amp; DataCenter","PASSIVE",
U2021="Exclu","Exclu",
U2021="SAT","ACTIVE",
U2021="SPARE-ISSUE","SPARE-ISSUE",
U2021="Fiber CAmtel","ACTIVE",
U2021="Fiber AOF","ACTIVE",
U2021="Projet OCM (HUAWEI)","PLANNED WORKS",
U2021="Projet OCM (NOKIA)","PLANNED WORKS",
U2021="ACCESS-ISSUE","ACCESS-ISSUE",
U2021="Projet OCM (ZTE, NOKIA, autres projets)","PLANNED WORKS",
U2021="No root CAuse","No root cause",
U2021="ODU HS","ACTIVE",
U2021="IP &amp; VLAN","ACTIVE",
U2021="Warehouse HUAWEI","SPARE-ISSUE",
U2021="SPARE-HS","SPARE-ISSUE",
U2021="Power Telco","ACTIVE",U2021="no impacts","no impacts"
),"")</f>
        <v/>
      </c>
      <c r="W2021" s="102"/>
      <c r="X2021" s="102"/>
      <c r="Y2021" s="102"/>
      <c r="Z2021" s="102"/>
      <c r="AA2021" s="102"/>
      <c r="AB2021" s="104" t="s">
        <v>5423</v>
      </c>
      <c r="AC2021" s="9"/>
      <c r="AD2021" s="9"/>
      <c r="AE2021" s="7" t="s">
        <v>5423</v>
      </c>
      <c r="AF2021" s="6"/>
      <c r="AG2021" s="7"/>
      <c r="AH2021" s="3" t="s">
        <v>5423</v>
      </c>
      <c r="AI2021" s="18" t="s">
        <v>5423</v>
      </c>
      <c r="AJ2021" s="18" t="s">
        <v>5423</v>
      </c>
      <c r="AK2021" s="18" t="s">
        <v>5423</v>
      </c>
      <c r="AL2021" s="18" t="s">
        <v>5423</v>
      </c>
      <c r="AM2021" s="18" t="s">
        <v>5423</v>
      </c>
      <c r="AN2021" s="18" t="s">
        <v>5423</v>
      </c>
      <c r="AO2021" s="18" t="s">
        <v>5423</v>
      </c>
      <c r="AP2021" s="18" t="s">
        <v>5423</v>
      </c>
      <c r="AQ2021" s="18" t="s">
        <v>5423</v>
      </c>
      <c r="AR2021" s="18" t="s">
        <v>5423</v>
      </c>
      <c r="AS2021" s="18" t="s">
        <v>5423</v>
      </c>
      <c r="AT2021" s="18" t="s">
        <v>5423</v>
      </c>
      <c r="AU2021" s="9" t="s">
        <v>5423</v>
      </c>
      <c r="AV2021" s="14"/>
      <c r="AW2021" s="14" t="s">
        <v>5423</v>
      </c>
      <c r="AX2021" s="14" t="str">
        <f>_xlfn.XLOOKUP(B2021,'[4]cell downs 18042026 17h'!$B:$B,'[4]cell downs 18042026 17h'!$B:$B,"")</f>
        <v/>
      </c>
      <c r="AY2021" s="14" t="str">
        <f>_xlfn.XLOOKUP(B2021,'[5]Cells Huawei 19042026 15h'!$B:$B,'[5]Cells Huawei 19042026 15h'!$B:$B,"")</f>
        <v/>
      </c>
      <c r="AZ2021" s="105" t="str">
        <f>_xlfn.XLOOKUP(B2021,'INCIDENT-04-23-2026'!E:E,'INCIDENT-04-23-2026'!F:F,"")</f>
        <v/>
      </c>
      <c r="BA2021" s="105" t="str">
        <f>_xlfn.XLOOKUP(B2021,'[6]Eneo 17H'!$C:$C,'[6]Eneo 17H'!$I:$I,"")</f>
        <v/>
      </c>
      <c r="BB2021" s="105" t="str">
        <f>_xlfn.XLOOKUP(B2021,[8]ALL!$B:$B,[8]ALL!$M:$M,"")</f>
        <v/>
      </c>
      <c r="BC2021" s="105" t="str">
        <f>_xlfn.XLOOKUP(B2021,'[6]Eneo 17H'!$C:$C,'[6]Eneo 17H'!$I:$I,"")</f>
        <v/>
      </c>
      <c r="BD2021" s="105" t="str">
        <f>_xlfn.XLOOKUP(B2021,'[7]Eneo 12H'!$C:$C,'[7]Eneo 12H'!$I:$I,"")</f>
        <v/>
      </c>
      <c r="BE2021" s="105" t="s">
        <v>5423</v>
      </c>
    </row>
    <row r="2022" spans="1:57" hidden="1" x14ac:dyDescent="0.3">
      <c r="A2022" s="1" t="s">
        <v>3774</v>
      </c>
      <c r="B2022" s="8" t="s">
        <v>3775</v>
      </c>
      <c r="C2022" s="3" t="str">
        <f>_xlfn.XLOOKUP(B2022,'[1]daily break down'!$D:$D,'[1]daily break down'!$E:$E,"")</f>
        <v>CENTRE</v>
      </c>
      <c r="D2022" s="1" t="s">
        <v>21</v>
      </c>
      <c r="E2022" s="1" t="s">
        <v>188</v>
      </c>
      <c r="F2022" s="3" t="s">
        <v>37</v>
      </c>
      <c r="G2022" s="1" t="s">
        <v>3774</v>
      </c>
      <c r="H2022" s="27" t="str">
        <f>_xlfn.XLOOKUP(B2022,[2]CALCULATION!$B:$B,[2]CALCULATION!$H:$H,"")</f>
        <v>ZTE</v>
      </c>
      <c r="I2022" s="23">
        <v>0</v>
      </c>
      <c r="J2022" s="23">
        <v>0</v>
      </c>
      <c r="K2022" s="23">
        <v>0</v>
      </c>
      <c r="L2022" s="23">
        <v>0</v>
      </c>
      <c r="M2022" s="23">
        <v>0</v>
      </c>
      <c r="N2022" s="23">
        <v>0</v>
      </c>
      <c r="O2022" s="23">
        <v>0</v>
      </c>
      <c r="P2022" s="103" t="s">
        <v>6554</v>
      </c>
      <c r="Q2022" s="36" t="s">
        <v>5796</v>
      </c>
      <c r="R2022" s="36"/>
      <c r="S2022" s="35" t="str" cm="1">
        <f t="array" ref="S2022">IFERROR(_xlfn.IFS(
U2022="MPR ISSUE","PDH",
U2022="BSS Hardware Issue","BSS",
U2022="Sites strategiques, MLL, Pylone, etc.","ENVTECH",
U2022="AKTIVCO DEFAUT GE &amp; POWER Cabinet","AKTIVCO",
U2022="AKTIVCO Coupure ENEO &amp; Baisse de tension","AKTIVCO GRID ONLY",
U2022="Coupure ENEO &amp; Baisse de tension","IHS GRID ONLY",
U2022="Defaut GE &amp; POWER Cabinet","IHS",
U2022="Sharing","Partners",
U2022="Sites strategiques &amp; DataCenter","SST &amp; DC",
U2022="Exclu","Exclu",
U2022="SAT","SAT",
U2022="SPARE-ISSUE","SPARE-ISSUE",
U2022="Fiber CAmtel","TRANS_FO_CAMTEL",
U2022="Fiber AOF","Fiber AOF",
U2022="Projet OCM (HUAWEI)","TRAVAUX-HUAWEI",
U2022="Projet OCM (NOKIA)","TRAVAUX-NOKIA",
U2022="ACCESS-ISSUE","ACCESS-ISSUE",
U2022="Projet OCM (ZTE, NOKIA, autres projets)","TRAVAUX OCM",
U2022="No root CAuse","No root cause",
U2022="ODU HS","PDH",
U2022="IP &amp; VLAN","PDH",
U2022="Warehouse HUAWEI","SPARE-ISSUE",
U2022="SPARE-HS","SPARE-ISSUE",
U2022="Power Telco","BSS",U2022="no impacts","no impacts"
),"")</f>
        <v/>
      </c>
      <c r="T2022" s="35" t="str" cm="1">
        <f t="array" ref="T2022">IFERROR(_xlfn.IFS(
U2022="MPR ISSUE","TX ISSUE",
U2022="BSS Hardware Issue","RAN ISSUE",
U2022="Sites strategiques, MLL, Pylone, etc.","ENVTECH",
U2022="AKTIVCO DEFAUT GE &amp; POWER Cabinet","POWER ISSUE",
U2022="AKTIVCO Coupure ENEO &amp; Baisse de tension","POWER ISSUE",
U2022="Coupure ENEO &amp; Baisse de tension","POWER ISSUE",
U2022="Defaut GE &amp; POWER Cabinet","POWER ISSUE",
U2022="Sharing","POWER ISSUE",
U2022="Sites strategiques &amp; DataCenter","POWER ISSUE",
U2022="Exclu","Exclu",
U2022="SAT","TX ISSUE",
U2022="SPARE-ISSUE","SPARE-ISSUE",
U2022="Fiber CAmtel","TX ISSUE",
U2022="Fiber AOF","TX ISSUE",
U2022="Projet OCM (HUAWEI)","TRAVAUX-HUAWEI",
U2022="Projet OCM (NOKIA)","TRAVAUX -NOKIA",
U2022="ACCESS-ISSUE","ACCESS-ISSUE",
U2022="Projet OCM (ZTE, NOKIA, autres projets)","TRAVAUX OCM",
U2022="No root CAuse","No root cause",
U2022="ODU HS","TX ISSUE",
U2022="IP &amp; VLAN","TX ISSUE",
U2022="Warehouse HUAWEI","SPARE-ISSUE",
U2022="SPARE-HS","SPARE-ISSUE",
U2022="Power Telco","RAN ISSUE",U2022="no impacts","no impacts"
),"")</f>
        <v/>
      </c>
      <c r="U2022" s="28"/>
      <c r="V2022" s="35" t="str" cm="1">
        <f t="array" ref="V2022">IFERROR(_xlfn.IFS(
U2022="MPR ISSUE","ACTIVE",
U2022="BSS Hardware Issue","ACTIVE",
U2022="Sites strategiques, MLL, Pylone, etc.","PASSIVE",
U2022="AKTIVCO DEFAUT GE &amp; POWER Cabinet","PASSIVE",
U2022="AKTIVCO Coupure ENEO &amp; Baisse de tension","PASSIVE",
U2022="Coupure ENEO &amp; Baisse de tension","PASSIVE",
U2022="Defaut GE &amp; POWER Cabinet","PASSIVE",
U2022="Sharing","PASSIVE",
U2022="Sites strategiques &amp; DataCenter","PASSIVE",
U2022="Exclu","Exclu",
U2022="SAT","ACTIVE",
U2022="SPARE-ISSUE","SPARE-ISSUE",
U2022="Fiber CAmtel","ACTIVE",
U2022="Fiber AOF","ACTIVE",
U2022="Projet OCM (HUAWEI)","PLANNED WORKS",
U2022="Projet OCM (NOKIA)","PLANNED WORKS",
U2022="ACCESS-ISSUE","ACCESS-ISSUE",
U2022="Projet OCM (ZTE, NOKIA, autres projets)","PLANNED WORKS",
U2022="No root CAuse","No root cause",
U2022="ODU HS","ACTIVE",
U2022="IP &amp; VLAN","ACTIVE",
U2022="Warehouse HUAWEI","SPARE-ISSUE",
U2022="SPARE-HS","SPARE-ISSUE",
U2022="Power Telco","ACTIVE",U2022="no impacts","no impacts"
),"")</f>
        <v/>
      </c>
      <c r="W2022" s="102"/>
      <c r="X2022" s="102"/>
      <c r="Y2022" s="102"/>
      <c r="Z2022" s="102"/>
      <c r="AA2022" s="102"/>
      <c r="AB2022" s="104" t="s">
        <v>5423</v>
      </c>
      <c r="AC2022" s="9"/>
      <c r="AD2022" s="9"/>
      <c r="AE2022" s="7" t="s">
        <v>5423</v>
      </c>
      <c r="AF2022" s="6"/>
      <c r="AG2022" s="7"/>
      <c r="AH2022" s="3" t="s">
        <v>5423</v>
      </c>
      <c r="AI2022" s="18" t="s">
        <v>5423</v>
      </c>
      <c r="AJ2022" s="18" t="s">
        <v>5423</v>
      </c>
      <c r="AK2022" s="18" t="s">
        <v>5423</v>
      </c>
      <c r="AL2022" s="18" t="s">
        <v>5423</v>
      </c>
      <c r="AM2022" s="18" t="s">
        <v>5423</v>
      </c>
      <c r="AN2022" s="18" t="s">
        <v>5423</v>
      </c>
      <c r="AO2022" s="18" t="s">
        <v>5423</v>
      </c>
      <c r="AP2022" s="18" t="s">
        <v>5423</v>
      </c>
      <c r="AQ2022" s="18" t="s">
        <v>5423</v>
      </c>
      <c r="AR2022" s="18" t="s">
        <v>5423</v>
      </c>
      <c r="AS2022" s="18" t="s">
        <v>5423</v>
      </c>
      <c r="AT2022" s="18" t="s">
        <v>5423</v>
      </c>
      <c r="AU2022" s="9" t="s">
        <v>5423</v>
      </c>
      <c r="AV2022" s="14"/>
      <c r="AW2022" s="14" t="s">
        <v>5423</v>
      </c>
      <c r="AX2022" s="14" t="str">
        <f>_xlfn.XLOOKUP(B2022,'[4]cell downs 18042026 17h'!$B:$B,'[4]cell downs 18042026 17h'!$B:$B,"")</f>
        <v/>
      </c>
      <c r="AY2022" s="14" t="str">
        <f>_xlfn.XLOOKUP(B2022,'[5]Cells Huawei 19042026 15h'!$B:$B,'[5]Cells Huawei 19042026 15h'!$B:$B,"")</f>
        <v/>
      </c>
      <c r="AZ2022" s="105" t="str">
        <f>_xlfn.XLOOKUP(B2022,'INCIDENT-04-23-2026'!E:E,'INCIDENT-04-23-2026'!F:F,"")</f>
        <v/>
      </c>
      <c r="BA2022" s="105" t="str">
        <f>_xlfn.XLOOKUP(B2022,'[6]Eneo 17H'!$C:$C,'[6]Eneo 17H'!$I:$I,"")</f>
        <v/>
      </c>
      <c r="BB2022" s="105" t="str">
        <f>_xlfn.XLOOKUP(B2022,[8]ALL!$B:$B,[8]ALL!$M:$M,"")</f>
        <v/>
      </c>
      <c r="BC2022" s="105" t="str">
        <f>_xlfn.XLOOKUP(B2022,'[6]Eneo 17H'!$C:$C,'[6]Eneo 17H'!$I:$I,"")</f>
        <v/>
      </c>
      <c r="BD2022" s="105" t="str">
        <f>_xlfn.XLOOKUP(B2022,'[7]Eneo 12H'!$C:$C,'[7]Eneo 12H'!$I:$I,"")</f>
        <v/>
      </c>
      <c r="BE2022" s="105" t="s">
        <v>5423</v>
      </c>
    </row>
    <row r="2023" spans="1:57" hidden="1" x14ac:dyDescent="0.3">
      <c r="A2023" s="1" t="s">
        <v>3776</v>
      </c>
      <c r="B2023" s="8" t="s">
        <v>3777</v>
      </c>
      <c r="C2023" s="3" t="str">
        <f>_xlfn.XLOOKUP(B2023,'[1]daily break down'!$D:$D,'[1]daily break down'!$E:$E,"")</f>
        <v>NORD</v>
      </c>
      <c r="D2023" s="1" t="s">
        <v>11</v>
      </c>
      <c r="E2023" s="1" t="s">
        <v>114</v>
      </c>
      <c r="F2023" s="3" t="s">
        <v>23</v>
      </c>
      <c r="G2023" s="1" t="s">
        <v>3776</v>
      </c>
      <c r="H2023" s="25" t="str">
        <f>_xlfn.XLOOKUP(B2023,[2]CALCULATION!$B:$B,[2]CALCULATION!$H:$H,"")</f>
        <v>HUAWEI</v>
      </c>
      <c r="I2023" s="23">
        <v>0</v>
      </c>
      <c r="J2023" s="23">
        <v>0</v>
      </c>
      <c r="K2023" s="23">
        <v>0</v>
      </c>
      <c r="L2023" s="23">
        <v>0</v>
      </c>
      <c r="M2023" s="23">
        <v>0</v>
      </c>
      <c r="N2023" s="23">
        <v>0</v>
      </c>
      <c r="O2023" s="23">
        <v>0</v>
      </c>
      <c r="P2023" s="103" t="s">
        <v>6554</v>
      </c>
      <c r="Q2023" s="36" t="s">
        <v>5796</v>
      </c>
      <c r="R2023" s="36"/>
      <c r="S2023" s="35" t="str" cm="1">
        <f t="array" ref="S2023">IFERROR(_xlfn.IFS(
U2023="MPR ISSUE","PDH",
U2023="BSS Hardware Issue","BSS",
U2023="Sites strategiques, MLL, Pylone, etc.","ENVTECH",
U2023="AKTIVCO DEFAUT GE &amp; POWER Cabinet","AKTIVCO",
U2023="AKTIVCO Coupure ENEO &amp; Baisse de tension","AKTIVCO GRID ONLY",
U2023="Coupure ENEO &amp; Baisse de tension","IHS GRID ONLY",
U2023="Defaut GE &amp; POWER Cabinet","IHS",
U2023="Sharing","Partners",
U2023="Sites strategiques &amp; DataCenter","SST &amp; DC",
U2023="Exclu","Exclu",
U2023="SAT","SAT",
U2023="SPARE-ISSUE","SPARE-ISSUE",
U2023="Fiber CAmtel","TRANS_FO_CAMTEL",
U2023="Fiber AOF","Fiber AOF",
U2023="Projet OCM (HUAWEI)","TRAVAUX-HUAWEI",
U2023="Projet OCM (NOKIA)","TRAVAUX-NOKIA",
U2023="ACCESS-ISSUE","ACCESS-ISSUE",
U2023="Projet OCM (ZTE, NOKIA, autres projets)","TRAVAUX OCM",
U2023="No root CAuse","No root cause",
U2023="ODU HS","PDH",
U2023="IP &amp; VLAN","PDH",
U2023="Warehouse HUAWEI","SPARE-ISSUE",
U2023="SPARE-HS","SPARE-ISSUE",
U2023="Power Telco","BSS",U2023="no impacts","no impacts"
),"")</f>
        <v/>
      </c>
      <c r="T2023" s="35" t="str" cm="1">
        <f t="array" ref="T2023">IFERROR(_xlfn.IFS(
U2023="MPR ISSUE","TX ISSUE",
U2023="BSS Hardware Issue","RAN ISSUE",
U2023="Sites strategiques, MLL, Pylone, etc.","ENVTECH",
U2023="AKTIVCO DEFAUT GE &amp; POWER Cabinet","POWER ISSUE",
U2023="AKTIVCO Coupure ENEO &amp; Baisse de tension","POWER ISSUE",
U2023="Coupure ENEO &amp; Baisse de tension","POWER ISSUE",
U2023="Defaut GE &amp; POWER Cabinet","POWER ISSUE",
U2023="Sharing","POWER ISSUE",
U2023="Sites strategiques &amp; DataCenter","POWER ISSUE",
U2023="Exclu","Exclu",
U2023="SAT","TX ISSUE",
U2023="SPARE-ISSUE","SPARE-ISSUE",
U2023="Fiber CAmtel","TX ISSUE",
U2023="Fiber AOF","TX ISSUE",
U2023="Projet OCM (HUAWEI)","TRAVAUX-HUAWEI",
U2023="Projet OCM (NOKIA)","TRAVAUX -NOKIA",
U2023="ACCESS-ISSUE","ACCESS-ISSUE",
U2023="Projet OCM (ZTE, NOKIA, autres projets)","TRAVAUX OCM",
U2023="No root CAuse","No root cause",
U2023="ODU HS","TX ISSUE",
U2023="IP &amp; VLAN","TX ISSUE",
U2023="Warehouse HUAWEI","SPARE-ISSUE",
U2023="SPARE-HS","SPARE-ISSUE",
U2023="Power Telco","RAN ISSUE",U2023="no impacts","no impacts"
),"")</f>
        <v/>
      </c>
      <c r="U2023" s="28"/>
      <c r="V2023" s="35" t="str" cm="1">
        <f t="array" ref="V2023">IFERROR(_xlfn.IFS(
U2023="MPR ISSUE","ACTIVE",
U2023="BSS Hardware Issue","ACTIVE",
U2023="Sites strategiques, MLL, Pylone, etc.","PASSIVE",
U2023="AKTIVCO DEFAUT GE &amp; POWER Cabinet","PASSIVE",
U2023="AKTIVCO Coupure ENEO &amp; Baisse de tension","PASSIVE",
U2023="Coupure ENEO &amp; Baisse de tension","PASSIVE",
U2023="Defaut GE &amp; POWER Cabinet","PASSIVE",
U2023="Sharing","PASSIVE",
U2023="Sites strategiques &amp; DataCenter","PASSIVE",
U2023="Exclu","Exclu",
U2023="SAT","ACTIVE",
U2023="SPARE-ISSUE","SPARE-ISSUE",
U2023="Fiber CAmtel","ACTIVE",
U2023="Fiber AOF","ACTIVE",
U2023="Projet OCM (HUAWEI)","PLANNED WORKS",
U2023="Projet OCM (NOKIA)","PLANNED WORKS",
U2023="ACCESS-ISSUE","ACCESS-ISSUE",
U2023="Projet OCM (ZTE, NOKIA, autres projets)","PLANNED WORKS",
U2023="No root CAuse","No root cause",
U2023="ODU HS","ACTIVE",
U2023="IP &amp; VLAN","ACTIVE",
U2023="Warehouse HUAWEI","SPARE-ISSUE",
U2023="SPARE-HS","SPARE-ISSUE",
U2023="Power Telco","ACTIVE",U2023="no impacts","no impacts"
),"")</f>
        <v/>
      </c>
      <c r="W2023" s="102"/>
      <c r="X2023" s="102"/>
      <c r="Y2023" s="102"/>
      <c r="Z2023" s="102"/>
      <c r="AA2023" s="102"/>
      <c r="AB2023" s="104" t="s">
        <v>5423</v>
      </c>
      <c r="AC2023" s="9"/>
      <c r="AD2023" s="9"/>
      <c r="AE2023" s="7" t="s">
        <v>5423</v>
      </c>
      <c r="AF2023" s="6"/>
      <c r="AG2023" s="7"/>
      <c r="AH2023" s="3" t="s">
        <v>5423</v>
      </c>
      <c r="AI2023" s="18" t="s">
        <v>5423</v>
      </c>
      <c r="AJ2023" s="18" t="s">
        <v>5423</v>
      </c>
      <c r="AK2023" s="18" t="s">
        <v>5423</v>
      </c>
      <c r="AL2023" s="18" t="s">
        <v>5423</v>
      </c>
      <c r="AM2023" s="18" t="s">
        <v>5423</v>
      </c>
      <c r="AN2023" s="18" t="s">
        <v>5423</v>
      </c>
      <c r="AO2023" s="18" t="s">
        <v>5423</v>
      </c>
      <c r="AP2023" s="18" t="s">
        <v>5423</v>
      </c>
      <c r="AQ2023" s="18" t="s">
        <v>5423</v>
      </c>
      <c r="AR2023" s="18" t="s">
        <v>5423</v>
      </c>
      <c r="AS2023" s="18" t="s">
        <v>5423</v>
      </c>
      <c r="AT2023" s="18" t="s">
        <v>5423</v>
      </c>
      <c r="AU2023" s="9" t="s">
        <v>5423</v>
      </c>
      <c r="AV2023" s="14"/>
      <c r="AW2023" s="14" t="s">
        <v>5423</v>
      </c>
      <c r="AX2023" s="14" t="str">
        <f>_xlfn.XLOOKUP(B2023,'[4]cell downs 18042026 17h'!$B:$B,'[4]cell downs 18042026 17h'!$B:$B,"")</f>
        <v/>
      </c>
      <c r="AY2023" s="14" t="str">
        <f>_xlfn.XLOOKUP(B2023,'[5]Cells Huawei 19042026 15h'!$B:$B,'[5]Cells Huawei 19042026 15h'!$B:$B,"")</f>
        <v/>
      </c>
      <c r="AZ2023" s="105" t="str">
        <f>_xlfn.XLOOKUP(B2023,'INCIDENT-04-23-2026'!E:E,'INCIDENT-04-23-2026'!F:F,"")</f>
        <v/>
      </c>
      <c r="BA2023" s="105" t="str">
        <f>_xlfn.XLOOKUP(B2023,'[6]Eneo 17H'!$C:$C,'[6]Eneo 17H'!$I:$I,"")</f>
        <v/>
      </c>
      <c r="BB2023" s="105" t="str">
        <f>_xlfn.XLOOKUP(B2023,[8]ALL!$B:$B,[8]ALL!$M:$M,"")</f>
        <v/>
      </c>
      <c r="BC2023" s="105" t="str">
        <f>_xlfn.XLOOKUP(B2023,'[6]Eneo 17H'!$C:$C,'[6]Eneo 17H'!$I:$I,"")</f>
        <v/>
      </c>
      <c r="BD2023" s="105" t="str">
        <f>_xlfn.XLOOKUP(B2023,'[7]Eneo 12H'!$C:$C,'[7]Eneo 12H'!$I:$I,"")</f>
        <v/>
      </c>
      <c r="BE2023" s="105" t="s">
        <v>5423</v>
      </c>
    </row>
    <row r="2024" spans="1:57" hidden="1" x14ac:dyDescent="0.3">
      <c r="A2024" s="1" t="s">
        <v>3780</v>
      </c>
      <c r="B2024" s="8" t="s">
        <v>3781</v>
      </c>
      <c r="C2024" s="3" t="str">
        <f>_xlfn.XLOOKUP(B2024,'[1]daily break down'!$D:$D,'[1]daily break down'!$E:$E,"")</f>
        <v>NORD</v>
      </c>
      <c r="D2024" s="1" t="s">
        <v>11</v>
      </c>
      <c r="E2024" s="1" t="s">
        <v>114</v>
      </c>
      <c r="F2024" s="3" t="s">
        <v>23</v>
      </c>
      <c r="G2024" s="1" t="s">
        <v>3007</v>
      </c>
      <c r="H2024" s="25" t="str">
        <f>_xlfn.XLOOKUP(B2024,[2]CALCULATION!$B:$B,[2]CALCULATION!$H:$H,"")</f>
        <v>HUAWEI</v>
      </c>
      <c r="I2024" s="23">
        <v>0</v>
      </c>
      <c r="J2024" s="23">
        <v>0</v>
      </c>
      <c r="K2024" s="23">
        <v>0</v>
      </c>
      <c r="L2024" s="23">
        <v>0</v>
      </c>
      <c r="M2024" s="23">
        <v>0</v>
      </c>
      <c r="N2024" s="23">
        <v>0.66637203117286326</v>
      </c>
      <c r="O2024" s="23">
        <v>0</v>
      </c>
      <c r="P2024" s="103" t="s">
        <v>6554</v>
      </c>
      <c r="Q2024" s="36" t="s">
        <v>5796</v>
      </c>
      <c r="R2024" s="36"/>
      <c r="S2024" s="35" t="str" cm="1">
        <f t="array" ref="S2024">IFERROR(_xlfn.IFS(
U2024="MPR ISSUE","PDH",
U2024="BSS Hardware Issue","BSS",
U2024="Sites strategiques, MLL, Pylone, etc.","ENVTECH",
U2024="AKTIVCO DEFAUT GE &amp; POWER Cabinet","AKTIVCO",
U2024="AKTIVCO Coupure ENEO &amp; Baisse de tension","AKTIVCO GRID ONLY",
U2024="Coupure ENEO &amp; Baisse de tension","IHS GRID ONLY",
U2024="Defaut GE &amp; POWER Cabinet","IHS",
U2024="Sharing","Partners",
U2024="Sites strategiques &amp; DataCenter","SST &amp; DC",
U2024="Exclu","Exclu",
U2024="SAT","SAT",
U2024="SPARE-ISSUE","SPARE-ISSUE",
U2024="Fiber CAmtel","TRANS_FO_CAMTEL",
U2024="Fiber AOF","Fiber AOF",
U2024="Projet OCM (HUAWEI)","TRAVAUX-HUAWEI",
U2024="Projet OCM (NOKIA)","TRAVAUX-NOKIA",
U2024="ACCESS-ISSUE","ACCESS-ISSUE",
U2024="Projet OCM (ZTE, NOKIA, autres projets)","TRAVAUX OCM",
U2024="No root CAuse","No root cause",
U2024="ODU HS","PDH",
U2024="IP &amp; VLAN","PDH",
U2024="Warehouse HUAWEI","SPARE-ISSUE",
U2024="SPARE-HS","SPARE-ISSUE",
U2024="Power Telco","BSS",U2024="no impacts","no impacts"
),"")</f>
        <v/>
      </c>
      <c r="T2024" s="35" t="str" cm="1">
        <f t="array" ref="T2024">IFERROR(_xlfn.IFS(
U2024="MPR ISSUE","TX ISSUE",
U2024="BSS Hardware Issue","RAN ISSUE",
U2024="Sites strategiques, MLL, Pylone, etc.","ENVTECH",
U2024="AKTIVCO DEFAUT GE &amp; POWER Cabinet","POWER ISSUE",
U2024="AKTIVCO Coupure ENEO &amp; Baisse de tension","POWER ISSUE",
U2024="Coupure ENEO &amp; Baisse de tension","POWER ISSUE",
U2024="Defaut GE &amp; POWER Cabinet","POWER ISSUE",
U2024="Sharing","POWER ISSUE",
U2024="Sites strategiques &amp; DataCenter","POWER ISSUE",
U2024="Exclu","Exclu",
U2024="SAT","TX ISSUE",
U2024="SPARE-ISSUE","SPARE-ISSUE",
U2024="Fiber CAmtel","TX ISSUE",
U2024="Fiber AOF","TX ISSUE",
U2024="Projet OCM (HUAWEI)","TRAVAUX-HUAWEI",
U2024="Projet OCM (NOKIA)","TRAVAUX -NOKIA",
U2024="ACCESS-ISSUE","ACCESS-ISSUE",
U2024="Projet OCM (ZTE, NOKIA, autres projets)","TRAVAUX OCM",
U2024="No root CAuse","No root cause",
U2024="ODU HS","TX ISSUE",
U2024="IP &amp; VLAN","TX ISSUE",
U2024="Warehouse HUAWEI","SPARE-ISSUE",
U2024="SPARE-HS","SPARE-ISSUE",
U2024="Power Telco","RAN ISSUE",U2024="no impacts","no impacts"
),"")</f>
        <v/>
      </c>
      <c r="U2024" s="28"/>
      <c r="V2024" s="35" t="str" cm="1">
        <f t="array" ref="V2024">IFERROR(_xlfn.IFS(
U2024="MPR ISSUE","ACTIVE",
U2024="BSS Hardware Issue","ACTIVE",
U2024="Sites strategiques, MLL, Pylone, etc.","PASSIVE",
U2024="AKTIVCO DEFAUT GE &amp; POWER Cabinet","PASSIVE",
U2024="AKTIVCO Coupure ENEO &amp; Baisse de tension","PASSIVE",
U2024="Coupure ENEO &amp; Baisse de tension","PASSIVE",
U2024="Defaut GE &amp; POWER Cabinet","PASSIVE",
U2024="Sharing","PASSIVE",
U2024="Sites strategiques &amp; DataCenter","PASSIVE",
U2024="Exclu","Exclu",
U2024="SAT","ACTIVE",
U2024="SPARE-ISSUE","SPARE-ISSUE",
U2024="Fiber CAmtel","ACTIVE",
U2024="Fiber AOF","ACTIVE",
U2024="Projet OCM (HUAWEI)","PLANNED WORKS",
U2024="Projet OCM (NOKIA)","PLANNED WORKS",
U2024="ACCESS-ISSUE","ACCESS-ISSUE",
U2024="Projet OCM (ZTE, NOKIA, autres projets)","PLANNED WORKS",
U2024="No root CAuse","No root cause",
U2024="ODU HS","ACTIVE",
U2024="IP &amp; VLAN","ACTIVE",
U2024="Warehouse HUAWEI","SPARE-ISSUE",
U2024="SPARE-HS","SPARE-ISSUE",
U2024="Power Telco","ACTIVE",U2024="no impacts","no impacts"
),"")</f>
        <v/>
      </c>
      <c r="W2024" s="102"/>
      <c r="X2024" s="102"/>
      <c r="Y2024" s="102"/>
      <c r="Z2024" s="102"/>
      <c r="AA2024" s="102"/>
      <c r="AB2024" s="104" t="s">
        <v>5423</v>
      </c>
      <c r="AC2024" s="9"/>
      <c r="AD2024" s="9"/>
      <c r="AE2024" s="7" t="s">
        <v>5423</v>
      </c>
      <c r="AF2024" s="6"/>
      <c r="AG2024" s="7"/>
      <c r="AH2024" s="3" t="s">
        <v>5423</v>
      </c>
      <c r="AI2024" s="18" t="s">
        <v>5423</v>
      </c>
      <c r="AJ2024" s="18" t="s">
        <v>5423</v>
      </c>
      <c r="AK2024" s="18" t="s">
        <v>5423</v>
      </c>
      <c r="AL2024" s="18" t="s">
        <v>5423</v>
      </c>
      <c r="AM2024" s="18" t="s">
        <v>5423</v>
      </c>
      <c r="AN2024" s="18" t="s">
        <v>5423</v>
      </c>
      <c r="AO2024" s="18" t="s">
        <v>5423</v>
      </c>
      <c r="AP2024" s="18" t="s">
        <v>5423</v>
      </c>
      <c r="AQ2024" s="18" t="s">
        <v>5423</v>
      </c>
      <c r="AR2024" s="18" t="s">
        <v>5423</v>
      </c>
      <c r="AS2024" s="18" t="s">
        <v>5423</v>
      </c>
      <c r="AT2024" s="18" t="s">
        <v>5423</v>
      </c>
      <c r="AU2024" s="9" t="s">
        <v>5423</v>
      </c>
      <c r="AV2024" s="14"/>
      <c r="AW2024" s="14" t="s">
        <v>5423</v>
      </c>
      <c r="AX2024" s="14" t="str">
        <f>_xlfn.XLOOKUP(B2024,'[4]cell downs 18042026 17h'!$B:$B,'[4]cell downs 18042026 17h'!$B:$B,"")</f>
        <v/>
      </c>
      <c r="AY2024" s="14" t="str">
        <f>_xlfn.XLOOKUP(B2024,'[5]Cells Huawei 19042026 15h'!$B:$B,'[5]Cells Huawei 19042026 15h'!$B:$B,"")</f>
        <v/>
      </c>
      <c r="AZ2024" s="105" t="str">
        <f>_xlfn.XLOOKUP(B2024,'INCIDENT-04-23-2026'!E:E,'INCIDENT-04-23-2026'!F:F,"")</f>
        <v/>
      </c>
      <c r="BA2024" s="105" t="str">
        <f>_xlfn.XLOOKUP(B2024,'[6]Eneo 17H'!$C:$C,'[6]Eneo 17H'!$I:$I,"")</f>
        <v/>
      </c>
      <c r="BB2024" s="105" t="str">
        <f>_xlfn.XLOOKUP(B2024,[8]ALL!$B:$B,[8]ALL!$M:$M,"")</f>
        <v/>
      </c>
      <c r="BC2024" s="105" t="str">
        <f>_xlfn.XLOOKUP(B2024,'[6]Eneo 17H'!$C:$C,'[6]Eneo 17H'!$I:$I,"")</f>
        <v/>
      </c>
      <c r="BD2024" s="105" t="str">
        <f>_xlfn.XLOOKUP(B2024,'[7]Eneo 12H'!$C:$C,'[7]Eneo 12H'!$I:$I,"")</f>
        <v/>
      </c>
      <c r="BE2024" s="105" t="s">
        <v>5423</v>
      </c>
    </row>
    <row r="2025" spans="1:57" hidden="1" x14ac:dyDescent="0.3">
      <c r="A2025" s="1" t="s">
        <v>3789</v>
      </c>
      <c r="B2025" s="8" t="s">
        <v>3790</v>
      </c>
      <c r="C2025" s="3" t="str">
        <f>_xlfn.XLOOKUP(B2025,'[1]daily break down'!$D:$D,'[1]daily break down'!$E:$E,"")</f>
        <v>NORD</v>
      </c>
      <c r="D2025" s="1" t="s">
        <v>11</v>
      </c>
      <c r="E2025" s="1" t="s">
        <v>12</v>
      </c>
      <c r="F2025" s="3" t="s">
        <v>23</v>
      </c>
      <c r="G2025" s="1" t="s">
        <v>3791</v>
      </c>
      <c r="H2025" s="25" t="str">
        <f>_xlfn.XLOOKUP(B2025,[2]CALCULATION!$B:$B,[2]CALCULATION!$H:$H,"")</f>
        <v>HUAWEI</v>
      </c>
      <c r="I2025" s="23">
        <v>2.8826123681274312</v>
      </c>
      <c r="J2025" s="23">
        <v>0</v>
      </c>
      <c r="K2025" s="23">
        <v>3.6383559767487646E-3</v>
      </c>
      <c r="L2025" s="23">
        <v>0</v>
      </c>
      <c r="M2025" s="23">
        <v>0.1547193044034095</v>
      </c>
      <c r="N2025" s="23">
        <v>0</v>
      </c>
      <c r="O2025" s="23">
        <v>0</v>
      </c>
      <c r="P2025" s="103" t="s">
        <v>6554</v>
      </c>
      <c r="Q2025" s="36" t="s">
        <v>5796</v>
      </c>
      <c r="R2025" s="36"/>
      <c r="S2025" s="35" t="str" cm="1">
        <f t="array" ref="S2025">IFERROR(_xlfn.IFS(
U2025="MPR ISSUE","PDH",
U2025="BSS Hardware Issue","BSS",
U2025="Sites strategiques, MLL, Pylone, etc.","ENVTECH",
U2025="AKTIVCO DEFAUT GE &amp; POWER Cabinet","AKTIVCO",
U2025="AKTIVCO Coupure ENEO &amp; Baisse de tension","AKTIVCO GRID ONLY",
U2025="Coupure ENEO &amp; Baisse de tension","IHS GRID ONLY",
U2025="Defaut GE &amp; POWER Cabinet","IHS",
U2025="Sharing","Partners",
U2025="Sites strategiques &amp; DataCenter","SST &amp; DC",
U2025="Exclu","Exclu",
U2025="SAT","SAT",
U2025="SPARE-ISSUE","SPARE-ISSUE",
U2025="Fiber CAmtel","TRANS_FO_CAMTEL",
U2025="Fiber AOF","Fiber AOF",
U2025="Projet OCM (HUAWEI)","TRAVAUX-HUAWEI",
U2025="Projet OCM (NOKIA)","TRAVAUX-NOKIA",
U2025="ACCESS-ISSUE","ACCESS-ISSUE",
U2025="Projet OCM (ZTE, NOKIA, autres projets)","TRAVAUX OCM",
U2025="No root CAuse","No root cause",
U2025="ODU HS","PDH",
U2025="IP &amp; VLAN","PDH",
U2025="Warehouse HUAWEI","SPARE-ISSUE",
U2025="SPARE-HS","SPARE-ISSUE",
U2025="Power Telco","BSS",U2025="no impacts","no impacts"
),"")</f>
        <v/>
      </c>
      <c r="T2025" s="35" t="str" cm="1">
        <f t="array" ref="T2025">IFERROR(_xlfn.IFS(
U2025="MPR ISSUE","TX ISSUE",
U2025="BSS Hardware Issue","RAN ISSUE",
U2025="Sites strategiques, MLL, Pylone, etc.","ENVTECH",
U2025="AKTIVCO DEFAUT GE &amp; POWER Cabinet","POWER ISSUE",
U2025="AKTIVCO Coupure ENEO &amp; Baisse de tension","POWER ISSUE",
U2025="Coupure ENEO &amp; Baisse de tension","POWER ISSUE",
U2025="Defaut GE &amp; POWER Cabinet","POWER ISSUE",
U2025="Sharing","POWER ISSUE",
U2025="Sites strategiques &amp; DataCenter","POWER ISSUE",
U2025="Exclu","Exclu",
U2025="SAT","TX ISSUE",
U2025="SPARE-ISSUE","SPARE-ISSUE",
U2025="Fiber CAmtel","TX ISSUE",
U2025="Fiber AOF","TX ISSUE",
U2025="Projet OCM (HUAWEI)","TRAVAUX-HUAWEI",
U2025="Projet OCM (NOKIA)","TRAVAUX -NOKIA",
U2025="ACCESS-ISSUE","ACCESS-ISSUE",
U2025="Projet OCM (ZTE, NOKIA, autres projets)","TRAVAUX OCM",
U2025="No root CAuse","No root cause",
U2025="ODU HS","TX ISSUE",
U2025="IP &amp; VLAN","TX ISSUE",
U2025="Warehouse HUAWEI","SPARE-ISSUE",
U2025="SPARE-HS","SPARE-ISSUE",
U2025="Power Telco","RAN ISSUE",U2025="no impacts","no impacts"
),"")</f>
        <v/>
      </c>
      <c r="U2025" s="28"/>
      <c r="V2025" s="35" t="str" cm="1">
        <f t="array" ref="V2025">IFERROR(_xlfn.IFS(
U2025="MPR ISSUE","ACTIVE",
U2025="BSS Hardware Issue","ACTIVE",
U2025="Sites strategiques, MLL, Pylone, etc.","PASSIVE",
U2025="AKTIVCO DEFAUT GE &amp; POWER Cabinet","PASSIVE",
U2025="AKTIVCO Coupure ENEO &amp; Baisse de tension","PASSIVE",
U2025="Coupure ENEO &amp; Baisse de tension","PASSIVE",
U2025="Defaut GE &amp; POWER Cabinet","PASSIVE",
U2025="Sharing","PASSIVE",
U2025="Sites strategiques &amp; DataCenter","PASSIVE",
U2025="Exclu","Exclu",
U2025="SAT","ACTIVE",
U2025="SPARE-ISSUE","SPARE-ISSUE",
U2025="Fiber CAmtel","ACTIVE",
U2025="Fiber AOF","ACTIVE",
U2025="Projet OCM (HUAWEI)","PLANNED WORKS",
U2025="Projet OCM (NOKIA)","PLANNED WORKS",
U2025="ACCESS-ISSUE","ACCESS-ISSUE",
U2025="Projet OCM (ZTE, NOKIA, autres projets)","PLANNED WORKS",
U2025="No root CAuse","No root cause",
U2025="ODU HS","ACTIVE",
U2025="IP &amp; VLAN","ACTIVE",
U2025="Warehouse HUAWEI","SPARE-ISSUE",
U2025="SPARE-HS","SPARE-ISSUE",
U2025="Power Telco","ACTIVE",U2025="no impacts","no impacts"
),"")</f>
        <v/>
      </c>
      <c r="W2025" s="102"/>
      <c r="X2025" s="102"/>
      <c r="Y2025" s="102"/>
      <c r="Z2025" s="102"/>
      <c r="AA2025" s="102"/>
      <c r="AB2025" s="104" t="s">
        <v>5423</v>
      </c>
      <c r="AC2025" s="9"/>
      <c r="AD2025" s="9"/>
      <c r="AE2025" s="7" t="s">
        <v>5423</v>
      </c>
      <c r="AF2025" s="6"/>
      <c r="AG2025" s="7"/>
      <c r="AH2025" s="3" t="s">
        <v>5423</v>
      </c>
      <c r="AI2025" s="18" t="s">
        <v>5423</v>
      </c>
      <c r="AJ2025" s="18" t="s">
        <v>5423</v>
      </c>
      <c r="AK2025" s="18" t="s">
        <v>5423</v>
      </c>
      <c r="AL2025" s="18" t="s">
        <v>5423</v>
      </c>
      <c r="AM2025" s="18" t="s">
        <v>5423</v>
      </c>
      <c r="AN2025" s="18" t="s">
        <v>5423</v>
      </c>
      <c r="AO2025" s="18" t="s">
        <v>5423</v>
      </c>
      <c r="AP2025" s="18" t="s">
        <v>5423</v>
      </c>
      <c r="AQ2025" s="18" t="s">
        <v>5423</v>
      </c>
      <c r="AR2025" s="18" t="s">
        <v>5423</v>
      </c>
      <c r="AS2025" s="18" t="s">
        <v>5423</v>
      </c>
      <c r="AT2025" s="18" t="s">
        <v>5423</v>
      </c>
      <c r="AU2025" s="9" t="s">
        <v>5423</v>
      </c>
      <c r="AV2025" s="14"/>
      <c r="AW2025" s="14" t="s">
        <v>5423</v>
      </c>
      <c r="AX2025" s="14" t="str">
        <f>_xlfn.XLOOKUP(B2025,'[4]cell downs 18042026 17h'!$B:$B,'[4]cell downs 18042026 17h'!$B:$B,"")</f>
        <v/>
      </c>
      <c r="AY2025" s="14" t="str">
        <f>_xlfn.XLOOKUP(B2025,'[5]Cells Huawei 19042026 15h'!$B:$B,'[5]Cells Huawei 19042026 15h'!$B:$B,"")</f>
        <v/>
      </c>
      <c r="AZ2025" s="105" t="str">
        <f>_xlfn.XLOOKUP(B2025,'INCIDENT-04-23-2026'!E:E,'INCIDENT-04-23-2026'!F:F,"")</f>
        <v/>
      </c>
      <c r="BA2025" s="105" t="str">
        <f>_xlfn.XLOOKUP(B2025,'[6]Eneo 17H'!$C:$C,'[6]Eneo 17H'!$I:$I,"")</f>
        <v/>
      </c>
      <c r="BB2025" s="105" t="str">
        <f>_xlfn.XLOOKUP(B2025,[8]ALL!$B:$B,[8]ALL!$M:$M,"")</f>
        <v/>
      </c>
      <c r="BC2025" s="105" t="str">
        <f>_xlfn.XLOOKUP(B2025,'[6]Eneo 17H'!$C:$C,'[6]Eneo 17H'!$I:$I,"")</f>
        <v/>
      </c>
      <c r="BD2025" s="105" t="str">
        <f>_xlfn.XLOOKUP(B2025,'[7]Eneo 12H'!$C:$C,'[7]Eneo 12H'!$I:$I,"")</f>
        <v/>
      </c>
      <c r="BE2025" s="105" t="s">
        <v>5423</v>
      </c>
    </row>
    <row r="2026" spans="1:57" hidden="1" x14ac:dyDescent="0.3">
      <c r="A2026" s="1" t="s">
        <v>3800</v>
      </c>
      <c r="B2026" s="8" t="s">
        <v>3801</v>
      </c>
      <c r="C2026" s="3" t="str">
        <f>_xlfn.XLOOKUP(B2026,'[1]daily break down'!$D:$D,'[1]daily break down'!$E:$E,"")</f>
        <v>NORD</v>
      </c>
      <c r="D2026" s="1" t="s">
        <v>11</v>
      </c>
      <c r="E2026" s="1" t="s">
        <v>12</v>
      </c>
      <c r="F2026" s="3" t="s">
        <v>23</v>
      </c>
      <c r="G2026" s="1" t="s">
        <v>3776</v>
      </c>
      <c r="H2026" s="25" t="str">
        <f>_xlfn.XLOOKUP(B2026,[2]CALCULATION!$B:$B,[2]CALCULATION!$H:$H,"")</f>
        <v>HUAWEI</v>
      </c>
      <c r="I2026" s="23">
        <v>0</v>
      </c>
      <c r="J2026" s="23">
        <v>0</v>
      </c>
      <c r="K2026" s="23">
        <v>0</v>
      </c>
      <c r="L2026" s="23">
        <v>0</v>
      </c>
      <c r="M2026" s="23">
        <v>0</v>
      </c>
      <c r="N2026" s="23">
        <v>0</v>
      </c>
      <c r="O2026" s="23">
        <v>0</v>
      </c>
      <c r="P2026" s="103" t="s">
        <v>6554</v>
      </c>
      <c r="Q2026" s="36" t="s">
        <v>5796</v>
      </c>
      <c r="R2026" s="36"/>
      <c r="S2026" s="35" t="str" cm="1">
        <f t="array" ref="S2026">IFERROR(_xlfn.IFS(
U2026="MPR ISSUE","PDH",
U2026="BSS Hardware Issue","BSS",
U2026="Sites strategiques, MLL, Pylone, etc.","ENVTECH",
U2026="AKTIVCO DEFAUT GE &amp; POWER Cabinet","AKTIVCO",
U2026="AKTIVCO Coupure ENEO &amp; Baisse de tension","AKTIVCO GRID ONLY",
U2026="Coupure ENEO &amp; Baisse de tension","IHS GRID ONLY",
U2026="Defaut GE &amp; POWER Cabinet","IHS",
U2026="Sharing","Partners",
U2026="Sites strategiques &amp; DataCenter","SST &amp; DC",
U2026="Exclu","Exclu",
U2026="SAT","SAT",
U2026="SPARE-ISSUE","SPARE-ISSUE",
U2026="Fiber CAmtel","TRANS_FO_CAMTEL",
U2026="Fiber AOF","Fiber AOF",
U2026="Projet OCM (HUAWEI)","TRAVAUX-HUAWEI",
U2026="Projet OCM (NOKIA)","TRAVAUX-NOKIA",
U2026="ACCESS-ISSUE","ACCESS-ISSUE",
U2026="Projet OCM (ZTE, NOKIA, autres projets)","TRAVAUX OCM",
U2026="No root CAuse","No root cause",
U2026="ODU HS","PDH",
U2026="IP &amp; VLAN","PDH",
U2026="Warehouse HUAWEI","SPARE-ISSUE",
U2026="SPARE-HS","SPARE-ISSUE",
U2026="Power Telco","BSS",U2026="no impacts","no impacts"
),"")</f>
        <v/>
      </c>
      <c r="T2026" s="35" t="str" cm="1">
        <f t="array" ref="T2026">IFERROR(_xlfn.IFS(
U2026="MPR ISSUE","TX ISSUE",
U2026="BSS Hardware Issue","RAN ISSUE",
U2026="Sites strategiques, MLL, Pylone, etc.","ENVTECH",
U2026="AKTIVCO DEFAUT GE &amp; POWER Cabinet","POWER ISSUE",
U2026="AKTIVCO Coupure ENEO &amp; Baisse de tension","POWER ISSUE",
U2026="Coupure ENEO &amp; Baisse de tension","POWER ISSUE",
U2026="Defaut GE &amp; POWER Cabinet","POWER ISSUE",
U2026="Sharing","POWER ISSUE",
U2026="Sites strategiques &amp; DataCenter","POWER ISSUE",
U2026="Exclu","Exclu",
U2026="SAT","TX ISSUE",
U2026="SPARE-ISSUE","SPARE-ISSUE",
U2026="Fiber CAmtel","TX ISSUE",
U2026="Fiber AOF","TX ISSUE",
U2026="Projet OCM (HUAWEI)","TRAVAUX-HUAWEI",
U2026="Projet OCM (NOKIA)","TRAVAUX -NOKIA",
U2026="ACCESS-ISSUE","ACCESS-ISSUE",
U2026="Projet OCM (ZTE, NOKIA, autres projets)","TRAVAUX OCM",
U2026="No root CAuse","No root cause",
U2026="ODU HS","TX ISSUE",
U2026="IP &amp; VLAN","TX ISSUE",
U2026="Warehouse HUAWEI","SPARE-ISSUE",
U2026="SPARE-HS","SPARE-ISSUE",
U2026="Power Telco","RAN ISSUE",U2026="no impacts","no impacts"
),"")</f>
        <v/>
      </c>
      <c r="U2026" s="28"/>
      <c r="V2026" s="35" t="str" cm="1">
        <f t="array" ref="V2026">IFERROR(_xlfn.IFS(
U2026="MPR ISSUE","ACTIVE",
U2026="BSS Hardware Issue","ACTIVE",
U2026="Sites strategiques, MLL, Pylone, etc.","PASSIVE",
U2026="AKTIVCO DEFAUT GE &amp; POWER Cabinet","PASSIVE",
U2026="AKTIVCO Coupure ENEO &amp; Baisse de tension","PASSIVE",
U2026="Coupure ENEO &amp; Baisse de tension","PASSIVE",
U2026="Defaut GE &amp; POWER Cabinet","PASSIVE",
U2026="Sharing","PASSIVE",
U2026="Sites strategiques &amp; DataCenter","PASSIVE",
U2026="Exclu","Exclu",
U2026="SAT","ACTIVE",
U2026="SPARE-ISSUE","SPARE-ISSUE",
U2026="Fiber CAmtel","ACTIVE",
U2026="Fiber AOF","ACTIVE",
U2026="Projet OCM (HUAWEI)","PLANNED WORKS",
U2026="Projet OCM (NOKIA)","PLANNED WORKS",
U2026="ACCESS-ISSUE","ACCESS-ISSUE",
U2026="Projet OCM (ZTE, NOKIA, autres projets)","PLANNED WORKS",
U2026="No root CAuse","No root cause",
U2026="ODU HS","ACTIVE",
U2026="IP &amp; VLAN","ACTIVE",
U2026="Warehouse HUAWEI","SPARE-ISSUE",
U2026="SPARE-HS","SPARE-ISSUE",
U2026="Power Telco","ACTIVE",U2026="no impacts","no impacts"
),"")</f>
        <v/>
      </c>
      <c r="W2026" s="102"/>
      <c r="X2026" s="102"/>
      <c r="Y2026" s="102"/>
      <c r="Z2026" s="102"/>
      <c r="AA2026" s="102"/>
      <c r="AB2026" s="104" t="s">
        <v>5423</v>
      </c>
      <c r="AC2026" s="9"/>
      <c r="AD2026" s="9"/>
      <c r="AE2026" s="7" t="s">
        <v>5423</v>
      </c>
      <c r="AF2026" s="6"/>
      <c r="AG2026" s="7"/>
      <c r="AH2026" s="3" t="s">
        <v>5423</v>
      </c>
      <c r="AI2026" s="18" t="s">
        <v>5423</v>
      </c>
      <c r="AJ2026" s="18" t="s">
        <v>5423</v>
      </c>
      <c r="AK2026" s="18" t="s">
        <v>5423</v>
      </c>
      <c r="AL2026" s="18" t="s">
        <v>5423</v>
      </c>
      <c r="AM2026" s="18" t="s">
        <v>5423</v>
      </c>
      <c r="AN2026" s="18" t="s">
        <v>5423</v>
      </c>
      <c r="AO2026" s="18" t="s">
        <v>5423</v>
      </c>
      <c r="AP2026" s="18" t="s">
        <v>5423</v>
      </c>
      <c r="AQ2026" s="18" t="s">
        <v>5423</v>
      </c>
      <c r="AR2026" s="18" t="s">
        <v>5423</v>
      </c>
      <c r="AS2026" s="18" t="s">
        <v>5423</v>
      </c>
      <c r="AT2026" s="18" t="s">
        <v>5423</v>
      </c>
      <c r="AU2026" s="9" t="s">
        <v>5423</v>
      </c>
      <c r="AV2026" s="14"/>
      <c r="AW2026" s="14" t="s">
        <v>5423</v>
      </c>
      <c r="AX2026" s="14" t="str">
        <f>_xlfn.XLOOKUP(B2026,'[4]cell downs 18042026 17h'!$B:$B,'[4]cell downs 18042026 17h'!$B:$B,"")</f>
        <v/>
      </c>
      <c r="AY2026" s="14" t="str">
        <f>_xlfn.XLOOKUP(B2026,'[5]Cells Huawei 19042026 15h'!$B:$B,'[5]Cells Huawei 19042026 15h'!$B:$B,"")</f>
        <v/>
      </c>
      <c r="AZ2026" s="105" t="str">
        <f>_xlfn.XLOOKUP(B2026,'INCIDENT-04-23-2026'!E:E,'INCIDENT-04-23-2026'!F:F,"")</f>
        <v/>
      </c>
      <c r="BA2026" s="105" t="str">
        <f>_xlfn.XLOOKUP(B2026,'[6]Eneo 17H'!$C:$C,'[6]Eneo 17H'!$I:$I,"")</f>
        <v/>
      </c>
      <c r="BB2026" s="105" t="str">
        <f>_xlfn.XLOOKUP(B2026,[8]ALL!$B:$B,[8]ALL!$M:$M,"")</f>
        <v/>
      </c>
      <c r="BC2026" s="105" t="str">
        <f>_xlfn.XLOOKUP(B2026,'[6]Eneo 17H'!$C:$C,'[6]Eneo 17H'!$I:$I,"")</f>
        <v/>
      </c>
      <c r="BD2026" s="105" t="str">
        <f>_xlfn.XLOOKUP(B2026,'[7]Eneo 12H'!$C:$C,'[7]Eneo 12H'!$I:$I,"")</f>
        <v/>
      </c>
      <c r="BE2026" s="105" t="s">
        <v>5423</v>
      </c>
    </row>
    <row r="2027" spans="1:57" hidden="1" x14ac:dyDescent="0.3">
      <c r="A2027" s="1" t="s">
        <v>3802</v>
      </c>
      <c r="B2027" s="8" t="s">
        <v>3803</v>
      </c>
      <c r="C2027" s="3" t="str">
        <f>_xlfn.XLOOKUP(B2027,'[1]daily break down'!$D:$D,'[1]daily break down'!$E:$E,"")</f>
        <v>OUEST</v>
      </c>
      <c r="D2027" s="1" t="s">
        <v>21</v>
      </c>
      <c r="E2027" s="1" t="s">
        <v>563</v>
      </c>
      <c r="F2027" s="3" t="s">
        <v>102</v>
      </c>
      <c r="G2027" s="1" t="s">
        <v>3802</v>
      </c>
      <c r="H2027" s="25" t="str">
        <f>_xlfn.XLOOKUP(B2027,[2]CALCULATION!$B:$B,[2]CALCULATION!$H:$H,"")</f>
        <v>HUAWEI</v>
      </c>
      <c r="I2027" s="23">
        <v>0</v>
      </c>
      <c r="J2027" s="23">
        <v>0</v>
      </c>
      <c r="K2027" s="23">
        <v>0</v>
      </c>
      <c r="L2027" s="23">
        <v>0</v>
      </c>
      <c r="M2027" s="23">
        <v>0</v>
      </c>
      <c r="N2027" s="23">
        <v>0</v>
      </c>
      <c r="O2027" s="23">
        <v>0</v>
      </c>
      <c r="P2027" s="103" t="s">
        <v>6554</v>
      </c>
      <c r="Q2027" s="36" t="s">
        <v>5796</v>
      </c>
      <c r="R2027" s="36"/>
      <c r="S2027" s="35" t="str" cm="1">
        <f t="array" ref="S2027">IFERROR(_xlfn.IFS(
U2027="MPR ISSUE","PDH",
U2027="BSS Hardware Issue","BSS",
U2027="Sites strategiques, MLL, Pylone, etc.","ENVTECH",
U2027="AKTIVCO DEFAUT GE &amp; POWER Cabinet","AKTIVCO",
U2027="AKTIVCO Coupure ENEO &amp; Baisse de tension","AKTIVCO GRID ONLY",
U2027="Coupure ENEO &amp; Baisse de tension","IHS GRID ONLY",
U2027="Defaut GE &amp; POWER Cabinet","IHS",
U2027="Sharing","Partners",
U2027="Sites strategiques &amp; DataCenter","SST &amp; DC",
U2027="Exclu","Exclu",
U2027="SAT","SAT",
U2027="SPARE-ISSUE","SPARE-ISSUE",
U2027="Fiber CAmtel","TRANS_FO_CAMTEL",
U2027="Fiber AOF","Fiber AOF",
U2027="Projet OCM (HUAWEI)","TRAVAUX-HUAWEI",
U2027="Projet OCM (NOKIA)","TRAVAUX-NOKIA",
U2027="ACCESS-ISSUE","ACCESS-ISSUE",
U2027="Projet OCM (ZTE, NOKIA, autres projets)","TRAVAUX OCM",
U2027="No root CAuse","No root cause",
U2027="ODU HS","PDH",
U2027="IP &amp; VLAN","PDH",
U2027="Warehouse HUAWEI","SPARE-ISSUE",
U2027="SPARE-HS","SPARE-ISSUE",
U2027="Power Telco","BSS",U2027="no impacts","no impacts"
),"")</f>
        <v/>
      </c>
      <c r="T2027" s="35" t="str" cm="1">
        <f t="array" ref="T2027">IFERROR(_xlfn.IFS(
U2027="MPR ISSUE","TX ISSUE",
U2027="BSS Hardware Issue","RAN ISSUE",
U2027="Sites strategiques, MLL, Pylone, etc.","ENVTECH",
U2027="AKTIVCO DEFAUT GE &amp; POWER Cabinet","POWER ISSUE",
U2027="AKTIVCO Coupure ENEO &amp; Baisse de tension","POWER ISSUE",
U2027="Coupure ENEO &amp; Baisse de tension","POWER ISSUE",
U2027="Defaut GE &amp; POWER Cabinet","POWER ISSUE",
U2027="Sharing","POWER ISSUE",
U2027="Sites strategiques &amp; DataCenter","POWER ISSUE",
U2027="Exclu","Exclu",
U2027="SAT","TX ISSUE",
U2027="SPARE-ISSUE","SPARE-ISSUE",
U2027="Fiber CAmtel","TX ISSUE",
U2027="Fiber AOF","TX ISSUE",
U2027="Projet OCM (HUAWEI)","TRAVAUX-HUAWEI",
U2027="Projet OCM (NOKIA)","TRAVAUX -NOKIA",
U2027="ACCESS-ISSUE","ACCESS-ISSUE",
U2027="Projet OCM (ZTE, NOKIA, autres projets)","TRAVAUX OCM",
U2027="No root CAuse","No root cause",
U2027="ODU HS","TX ISSUE",
U2027="IP &amp; VLAN","TX ISSUE",
U2027="Warehouse HUAWEI","SPARE-ISSUE",
U2027="SPARE-HS","SPARE-ISSUE",
U2027="Power Telco","RAN ISSUE",U2027="no impacts","no impacts"
),"")</f>
        <v/>
      </c>
      <c r="U2027" s="28"/>
      <c r="V2027" s="35" t="str" cm="1">
        <f t="array" ref="V2027">IFERROR(_xlfn.IFS(
U2027="MPR ISSUE","ACTIVE",
U2027="BSS Hardware Issue","ACTIVE",
U2027="Sites strategiques, MLL, Pylone, etc.","PASSIVE",
U2027="AKTIVCO DEFAUT GE &amp; POWER Cabinet","PASSIVE",
U2027="AKTIVCO Coupure ENEO &amp; Baisse de tension","PASSIVE",
U2027="Coupure ENEO &amp; Baisse de tension","PASSIVE",
U2027="Defaut GE &amp; POWER Cabinet","PASSIVE",
U2027="Sharing","PASSIVE",
U2027="Sites strategiques &amp; DataCenter","PASSIVE",
U2027="Exclu","Exclu",
U2027="SAT","ACTIVE",
U2027="SPARE-ISSUE","SPARE-ISSUE",
U2027="Fiber CAmtel","ACTIVE",
U2027="Fiber AOF","ACTIVE",
U2027="Projet OCM (HUAWEI)","PLANNED WORKS",
U2027="Projet OCM (NOKIA)","PLANNED WORKS",
U2027="ACCESS-ISSUE","ACCESS-ISSUE",
U2027="Projet OCM (ZTE, NOKIA, autres projets)","PLANNED WORKS",
U2027="No root CAuse","No root cause",
U2027="ODU HS","ACTIVE",
U2027="IP &amp; VLAN","ACTIVE",
U2027="Warehouse HUAWEI","SPARE-ISSUE",
U2027="SPARE-HS","SPARE-ISSUE",
U2027="Power Telco","ACTIVE",U2027="no impacts","no impacts"
),"")</f>
        <v/>
      </c>
      <c r="W2027" s="102"/>
      <c r="X2027" s="102"/>
      <c r="Y2027" s="102"/>
      <c r="Z2027" s="102"/>
      <c r="AA2027" s="102"/>
      <c r="AB2027" s="104" t="s">
        <v>5423</v>
      </c>
      <c r="AC2027" s="9"/>
      <c r="AD2027" s="9"/>
      <c r="AE2027" s="7" t="s">
        <v>5423</v>
      </c>
      <c r="AF2027" s="6"/>
      <c r="AG2027" s="7"/>
      <c r="AH2027" s="3" t="s">
        <v>5423</v>
      </c>
      <c r="AI2027" s="18" t="s">
        <v>5423</v>
      </c>
      <c r="AJ2027" s="18" t="s">
        <v>5423</v>
      </c>
      <c r="AK2027" s="18" t="s">
        <v>5423</v>
      </c>
      <c r="AL2027" s="18" t="s">
        <v>5423</v>
      </c>
      <c r="AM2027" s="18" t="s">
        <v>5423</v>
      </c>
      <c r="AN2027" s="18" t="s">
        <v>5423</v>
      </c>
      <c r="AO2027" s="18" t="s">
        <v>5423</v>
      </c>
      <c r="AP2027" s="18" t="s">
        <v>5423</v>
      </c>
      <c r="AQ2027" s="18" t="s">
        <v>5423</v>
      </c>
      <c r="AR2027" s="18" t="s">
        <v>5423</v>
      </c>
      <c r="AS2027" s="18" t="s">
        <v>5423</v>
      </c>
      <c r="AT2027" s="18" t="s">
        <v>5423</v>
      </c>
      <c r="AU2027" s="9" t="s">
        <v>5423</v>
      </c>
      <c r="AV2027" s="14"/>
      <c r="AW2027" s="14" t="s">
        <v>5423</v>
      </c>
      <c r="AX2027" s="14" t="str">
        <f>_xlfn.XLOOKUP(B2027,'[4]cell downs 18042026 17h'!$B:$B,'[4]cell downs 18042026 17h'!$B:$B,"")</f>
        <v/>
      </c>
      <c r="AY2027" s="14" t="str">
        <f>_xlfn.XLOOKUP(B2027,'[5]Cells Huawei 19042026 15h'!$B:$B,'[5]Cells Huawei 19042026 15h'!$B:$B,"")</f>
        <v/>
      </c>
      <c r="AZ2027" s="105" t="str">
        <f>_xlfn.XLOOKUP(B2027,'INCIDENT-04-23-2026'!E:E,'INCIDENT-04-23-2026'!F:F,"")</f>
        <v/>
      </c>
      <c r="BA2027" s="105" t="str">
        <f>_xlfn.XLOOKUP(B2027,'[6]Eneo 17H'!$C:$C,'[6]Eneo 17H'!$I:$I,"")</f>
        <v/>
      </c>
      <c r="BB2027" s="105" t="str">
        <f>_xlfn.XLOOKUP(B2027,[8]ALL!$B:$B,[8]ALL!$M:$M,"")</f>
        <v/>
      </c>
      <c r="BC2027" s="105" t="str">
        <f>_xlfn.XLOOKUP(B2027,'[6]Eneo 17H'!$C:$C,'[6]Eneo 17H'!$I:$I,"")</f>
        <v/>
      </c>
      <c r="BD2027" s="105" t="str">
        <f>_xlfn.XLOOKUP(B2027,'[7]Eneo 12H'!$C:$C,'[7]Eneo 12H'!$I:$I,"")</f>
        <v/>
      </c>
      <c r="BE2027" s="105" t="s">
        <v>5423</v>
      </c>
    </row>
    <row r="2028" spans="1:57" hidden="1" x14ac:dyDescent="0.3">
      <c r="A2028" s="1" t="s">
        <v>3807</v>
      </c>
      <c r="B2028" s="8" t="s">
        <v>3808</v>
      </c>
      <c r="C2028" s="3" t="str">
        <f>_xlfn.XLOOKUP(B2028,'[1]daily break down'!$D:$D,'[1]daily break down'!$E:$E,"")</f>
        <v>EXTREME-NORD</v>
      </c>
      <c r="D2028" s="1" t="s">
        <v>11</v>
      </c>
      <c r="E2028" s="1" t="s">
        <v>237</v>
      </c>
      <c r="F2028" s="3" t="s">
        <v>55</v>
      </c>
      <c r="G2028" s="1" t="s">
        <v>3807</v>
      </c>
      <c r="H2028" s="25" t="str">
        <f>_xlfn.XLOOKUP(B2028,[2]CALCULATION!$B:$B,[2]CALCULATION!$H:$H,"")</f>
        <v>HUAWEI</v>
      </c>
      <c r="I2028" s="23">
        <v>0</v>
      </c>
      <c r="J2028" s="23">
        <v>0</v>
      </c>
      <c r="K2028" s="23">
        <v>0</v>
      </c>
      <c r="L2028" s="23">
        <v>0</v>
      </c>
      <c r="M2028" s="23">
        <v>0</v>
      </c>
      <c r="N2028" s="23">
        <v>0</v>
      </c>
      <c r="O2028" s="23">
        <v>0</v>
      </c>
      <c r="P2028" s="103" t="s">
        <v>6554</v>
      </c>
      <c r="Q2028" s="36" t="s">
        <v>6552</v>
      </c>
      <c r="R2028" s="36"/>
      <c r="S2028" s="35" t="str" cm="1">
        <f t="array" ref="S2028">IFERROR(_xlfn.IFS(
U2028="MPR ISSUE","PDH",
U2028="BSS Hardware Issue","BSS",
U2028="Sites strategiques, MLL, Pylone, etc.","ENVTECH",
U2028="AKTIVCO DEFAUT GE &amp; POWER Cabinet","AKTIVCO",
U2028="AKTIVCO Coupure ENEO &amp; Baisse de tension","AKTIVCO GRID ONLY",
U2028="Coupure ENEO &amp; Baisse de tension","IHS GRID ONLY",
U2028="Defaut GE &amp; POWER Cabinet","IHS",
U2028="Sharing","Partners",
U2028="Sites strategiques &amp; DataCenter","SST &amp; DC",
U2028="Exclu","Exclu",
U2028="SAT","SAT",
U2028="SPARE-ISSUE","SPARE-ISSUE",
U2028="Fiber CAmtel","TRANS_FO_CAMTEL",
U2028="Fiber AOF","Fiber AOF",
U2028="Projet OCM (HUAWEI)","TRAVAUX-HUAWEI",
U2028="Projet OCM (NOKIA)","TRAVAUX-NOKIA",
U2028="ACCESS-ISSUE","ACCESS-ISSUE",
U2028="Projet OCM (ZTE, NOKIA, autres projets)","TRAVAUX OCM",
U2028="No root CAuse","No root cause",
U2028="ODU HS","PDH",
U2028="IP &amp; VLAN","PDH",
U2028="Warehouse HUAWEI","SPARE-ISSUE",
U2028="SPARE-HS","SPARE-ISSUE",
U2028="Power Telco","BSS",U2028="no impacts","no impacts"
),"")</f>
        <v/>
      </c>
      <c r="T2028" s="35" t="str" cm="1">
        <f t="array" ref="T2028">IFERROR(_xlfn.IFS(
U2028="MPR ISSUE","TX ISSUE",
U2028="BSS Hardware Issue","RAN ISSUE",
U2028="Sites strategiques, MLL, Pylone, etc.","ENVTECH",
U2028="AKTIVCO DEFAUT GE &amp; POWER Cabinet","POWER ISSUE",
U2028="AKTIVCO Coupure ENEO &amp; Baisse de tension","POWER ISSUE",
U2028="Coupure ENEO &amp; Baisse de tension","POWER ISSUE",
U2028="Defaut GE &amp; POWER Cabinet","POWER ISSUE",
U2028="Sharing","POWER ISSUE",
U2028="Sites strategiques &amp; DataCenter","POWER ISSUE",
U2028="Exclu","Exclu",
U2028="SAT","TX ISSUE",
U2028="SPARE-ISSUE","SPARE-ISSUE",
U2028="Fiber CAmtel","TX ISSUE",
U2028="Fiber AOF","TX ISSUE",
U2028="Projet OCM (HUAWEI)","TRAVAUX-HUAWEI",
U2028="Projet OCM (NOKIA)","TRAVAUX -NOKIA",
U2028="ACCESS-ISSUE","ACCESS-ISSUE",
U2028="Projet OCM (ZTE, NOKIA, autres projets)","TRAVAUX OCM",
U2028="No root CAuse","No root cause",
U2028="ODU HS","TX ISSUE",
U2028="IP &amp; VLAN","TX ISSUE",
U2028="Warehouse HUAWEI","SPARE-ISSUE",
U2028="SPARE-HS","SPARE-ISSUE",
U2028="Power Telco","RAN ISSUE",U2028="no impacts","no impacts"
),"")</f>
        <v/>
      </c>
      <c r="U2028" s="28"/>
      <c r="V2028" s="35" t="str" cm="1">
        <f t="array" ref="V2028">IFERROR(_xlfn.IFS(
U2028="MPR ISSUE","ACTIVE",
U2028="BSS Hardware Issue","ACTIVE",
U2028="Sites strategiques, MLL, Pylone, etc.","PASSIVE",
U2028="AKTIVCO DEFAUT GE &amp; POWER Cabinet","PASSIVE",
U2028="AKTIVCO Coupure ENEO &amp; Baisse de tension","PASSIVE",
U2028="Coupure ENEO &amp; Baisse de tension","PASSIVE",
U2028="Defaut GE &amp; POWER Cabinet","PASSIVE",
U2028="Sharing","PASSIVE",
U2028="Sites strategiques &amp; DataCenter","PASSIVE",
U2028="Exclu","Exclu",
U2028="SAT","ACTIVE",
U2028="SPARE-ISSUE","SPARE-ISSUE",
U2028="Fiber CAmtel","ACTIVE",
U2028="Fiber AOF","ACTIVE",
U2028="Projet OCM (HUAWEI)","PLANNED WORKS",
U2028="Projet OCM (NOKIA)","PLANNED WORKS",
U2028="ACCESS-ISSUE","ACCESS-ISSUE",
U2028="Projet OCM (ZTE, NOKIA, autres projets)","PLANNED WORKS",
U2028="No root CAuse","No root cause",
U2028="ODU HS","ACTIVE",
U2028="IP &amp; VLAN","ACTIVE",
U2028="Warehouse HUAWEI","SPARE-ISSUE",
U2028="SPARE-HS","SPARE-ISSUE",
U2028="Power Telco","ACTIVE",U2028="no impacts","no impacts"
),"")</f>
        <v/>
      </c>
      <c r="W2028" s="102"/>
      <c r="X2028" s="102"/>
      <c r="Y2028" s="102"/>
      <c r="Z2028" s="102"/>
      <c r="AA2028" s="102"/>
      <c r="AB2028" s="104" t="s">
        <v>5423</v>
      </c>
      <c r="AC2028" s="9"/>
      <c r="AD2028" s="9"/>
      <c r="AE2028" s="7" t="s">
        <v>5423</v>
      </c>
      <c r="AF2028" s="6"/>
      <c r="AG2028" s="7"/>
      <c r="AH2028" s="3" t="s">
        <v>5423</v>
      </c>
      <c r="AI2028" s="18" t="s">
        <v>5423</v>
      </c>
      <c r="AJ2028" s="18" t="s">
        <v>5423</v>
      </c>
      <c r="AK2028" s="18" t="s">
        <v>5423</v>
      </c>
      <c r="AL2028" s="18" t="s">
        <v>5423</v>
      </c>
      <c r="AM2028" s="18" t="s">
        <v>5423</v>
      </c>
      <c r="AN2028" s="18" t="s">
        <v>5423</v>
      </c>
      <c r="AO2028" s="18" t="s">
        <v>5423</v>
      </c>
      <c r="AP2028" s="18" t="s">
        <v>5423</v>
      </c>
      <c r="AQ2028" s="18" t="s">
        <v>5423</v>
      </c>
      <c r="AR2028" s="18" t="s">
        <v>5423</v>
      </c>
      <c r="AS2028" s="18" t="s">
        <v>5423</v>
      </c>
      <c r="AT2028" s="18" t="s">
        <v>5423</v>
      </c>
      <c r="AU2028" s="9" t="s">
        <v>5423</v>
      </c>
      <c r="AV2028" s="14"/>
      <c r="AW2028" s="14" t="s">
        <v>5423</v>
      </c>
      <c r="AX2028" s="14" t="str">
        <f>_xlfn.XLOOKUP(B2028,'[4]cell downs 18042026 17h'!$B:$B,'[4]cell downs 18042026 17h'!$B:$B,"")</f>
        <v/>
      </c>
      <c r="AY2028" s="14" t="str">
        <f>_xlfn.XLOOKUP(B2028,'[5]Cells Huawei 19042026 15h'!$B:$B,'[5]Cells Huawei 19042026 15h'!$B:$B,"")</f>
        <v/>
      </c>
      <c r="AZ2028" s="105" t="str">
        <f>_xlfn.XLOOKUP(B2028,'INCIDENT-04-23-2026'!E:E,'INCIDENT-04-23-2026'!F:F,"")</f>
        <v/>
      </c>
      <c r="BA2028" s="105" t="str">
        <f>_xlfn.XLOOKUP(B2028,'[6]Eneo 17H'!$C:$C,'[6]Eneo 17H'!$I:$I,"")</f>
        <v/>
      </c>
      <c r="BB2028" s="105" t="str">
        <f>_xlfn.XLOOKUP(B2028,[8]ALL!$B:$B,[8]ALL!$M:$M,"")</f>
        <v/>
      </c>
      <c r="BC2028" s="105" t="str">
        <f>_xlfn.XLOOKUP(B2028,'[6]Eneo 17H'!$C:$C,'[6]Eneo 17H'!$I:$I,"")</f>
        <v/>
      </c>
      <c r="BD2028" s="105" t="str">
        <f>_xlfn.XLOOKUP(B2028,'[7]Eneo 12H'!$C:$C,'[7]Eneo 12H'!$I:$I,"")</f>
        <v/>
      </c>
      <c r="BE2028" s="105" t="s">
        <v>5423</v>
      </c>
    </row>
    <row r="2029" spans="1:57" hidden="1" x14ac:dyDescent="0.3">
      <c r="A2029" s="1" t="s">
        <v>3814</v>
      </c>
      <c r="B2029" s="8" t="s">
        <v>3815</v>
      </c>
      <c r="C2029" s="3" t="str">
        <f>_xlfn.XLOOKUP(B2029,'[1]daily break down'!$D:$D,'[1]daily break down'!$E:$E,"")</f>
        <v>NORD</v>
      </c>
      <c r="D2029" s="1" t="s">
        <v>11</v>
      </c>
      <c r="E2029" s="1" t="s">
        <v>96</v>
      </c>
      <c r="F2029" s="3" t="s">
        <v>23</v>
      </c>
      <c r="G2029" s="1" t="s">
        <v>3816</v>
      </c>
      <c r="H2029" s="25" t="str">
        <f>_xlfn.XLOOKUP(B2029,[2]CALCULATION!$B:$B,[2]CALCULATION!$H:$H,"")</f>
        <v>HUAWEI</v>
      </c>
      <c r="I2029" s="23">
        <v>0</v>
      </c>
      <c r="J2029" s="23">
        <v>0</v>
      </c>
      <c r="K2029" s="23">
        <v>0</v>
      </c>
      <c r="L2029" s="23">
        <v>0</v>
      </c>
      <c r="M2029" s="23">
        <v>0</v>
      </c>
      <c r="N2029" s="23">
        <v>0</v>
      </c>
      <c r="O2029" s="23">
        <v>0</v>
      </c>
      <c r="P2029" s="103" t="s">
        <v>6554</v>
      </c>
      <c r="Q2029" s="36" t="s">
        <v>5796</v>
      </c>
      <c r="R2029" s="36"/>
      <c r="S2029" s="35" t="str" cm="1">
        <f t="array" ref="S2029">IFERROR(_xlfn.IFS(
U2029="MPR ISSUE","PDH",
U2029="BSS Hardware Issue","BSS",
U2029="Sites strategiques, MLL, Pylone, etc.","ENVTECH",
U2029="AKTIVCO DEFAUT GE &amp; POWER Cabinet","AKTIVCO",
U2029="AKTIVCO Coupure ENEO &amp; Baisse de tension","AKTIVCO GRID ONLY",
U2029="Coupure ENEO &amp; Baisse de tension","IHS GRID ONLY",
U2029="Defaut GE &amp; POWER Cabinet","IHS",
U2029="Sharing","Partners",
U2029="Sites strategiques &amp; DataCenter","SST &amp; DC",
U2029="Exclu","Exclu",
U2029="SAT","SAT",
U2029="SPARE-ISSUE","SPARE-ISSUE",
U2029="Fiber CAmtel","TRANS_FO_CAMTEL",
U2029="Fiber AOF","Fiber AOF",
U2029="Projet OCM (HUAWEI)","TRAVAUX-HUAWEI",
U2029="Projet OCM (NOKIA)","TRAVAUX-NOKIA",
U2029="ACCESS-ISSUE","ACCESS-ISSUE",
U2029="Projet OCM (ZTE, NOKIA, autres projets)","TRAVAUX OCM",
U2029="No root CAuse","No root cause",
U2029="ODU HS","PDH",
U2029="IP &amp; VLAN","PDH",
U2029="Warehouse HUAWEI","SPARE-ISSUE",
U2029="SPARE-HS","SPARE-ISSUE",
U2029="Power Telco","BSS",U2029="no impacts","no impacts"
),"")</f>
        <v/>
      </c>
      <c r="T2029" s="35" t="str" cm="1">
        <f t="array" ref="T2029">IFERROR(_xlfn.IFS(
U2029="MPR ISSUE","TX ISSUE",
U2029="BSS Hardware Issue","RAN ISSUE",
U2029="Sites strategiques, MLL, Pylone, etc.","ENVTECH",
U2029="AKTIVCO DEFAUT GE &amp; POWER Cabinet","POWER ISSUE",
U2029="AKTIVCO Coupure ENEO &amp; Baisse de tension","POWER ISSUE",
U2029="Coupure ENEO &amp; Baisse de tension","POWER ISSUE",
U2029="Defaut GE &amp; POWER Cabinet","POWER ISSUE",
U2029="Sharing","POWER ISSUE",
U2029="Sites strategiques &amp; DataCenter","POWER ISSUE",
U2029="Exclu","Exclu",
U2029="SAT","TX ISSUE",
U2029="SPARE-ISSUE","SPARE-ISSUE",
U2029="Fiber CAmtel","TX ISSUE",
U2029="Fiber AOF","TX ISSUE",
U2029="Projet OCM (HUAWEI)","TRAVAUX-HUAWEI",
U2029="Projet OCM (NOKIA)","TRAVAUX -NOKIA",
U2029="ACCESS-ISSUE","ACCESS-ISSUE",
U2029="Projet OCM (ZTE, NOKIA, autres projets)","TRAVAUX OCM",
U2029="No root CAuse","No root cause",
U2029="ODU HS","TX ISSUE",
U2029="IP &amp; VLAN","TX ISSUE",
U2029="Warehouse HUAWEI","SPARE-ISSUE",
U2029="SPARE-HS","SPARE-ISSUE",
U2029="Power Telco","RAN ISSUE",U2029="no impacts","no impacts"
),"")</f>
        <v/>
      </c>
      <c r="U2029" s="28"/>
      <c r="V2029" s="35" t="str" cm="1">
        <f t="array" ref="V2029">IFERROR(_xlfn.IFS(
U2029="MPR ISSUE","ACTIVE",
U2029="BSS Hardware Issue","ACTIVE",
U2029="Sites strategiques, MLL, Pylone, etc.","PASSIVE",
U2029="AKTIVCO DEFAUT GE &amp; POWER Cabinet","PASSIVE",
U2029="AKTIVCO Coupure ENEO &amp; Baisse de tension","PASSIVE",
U2029="Coupure ENEO &amp; Baisse de tension","PASSIVE",
U2029="Defaut GE &amp; POWER Cabinet","PASSIVE",
U2029="Sharing","PASSIVE",
U2029="Sites strategiques &amp; DataCenter","PASSIVE",
U2029="Exclu","Exclu",
U2029="SAT","ACTIVE",
U2029="SPARE-ISSUE","SPARE-ISSUE",
U2029="Fiber CAmtel","ACTIVE",
U2029="Fiber AOF","ACTIVE",
U2029="Projet OCM (HUAWEI)","PLANNED WORKS",
U2029="Projet OCM (NOKIA)","PLANNED WORKS",
U2029="ACCESS-ISSUE","ACCESS-ISSUE",
U2029="Projet OCM (ZTE, NOKIA, autres projets)","PLANNED WORKS",
U2029="No root CAuse","No root cause",
U2029="ODU HS","ACTIVE",
U2029="IP &amp; VLAN","ACTIVE",
U2029="Warehouse HUAWEI","SPARE-ISSUE",
U2029="SPARE-HS","SPARE-ISSUE",
U2029="Power Telco","ACTIVE",U2029="no impacts","no impacts"
),"")</f>
        <v/>
      </c>
      <c r="W2029" s="102"/>
      <c r="X2029" s="102"/>
      <c r="Y2029" s="102"/>
      <c r="Z2029" s="102"/>
      <c r="AA2029" s="102"/>
      <c r="AB2029" s="104" t="s">
        <v>5423</v>
      </c>
      <c r="AC2029" s="9"/>
      <c r="AD2029" s="9"/>
      <c r="AE2029" s="7" t="s">
        <v>5423</v>
      </c>
      <c r="AF2029" s="6"/>
      <c r="AG2029" s="7"/>
      <c r="AH2029" s="3" t="s">
        <v>5423</v>
      </c>
      <c r="AI2029" s="18" t="s">
        <v>5423</v>
      </c>
      <c r="AJ2029" s="18" t="s">
        <v>5423</v>
      </c>
      <c r="AK2029" s="18" t="s">
        <v>5423</v>
      </c>
      <c r="AL2029" s="18" t="s">
        <v>5423</v>
      </c>
      <c r="AM2029" s="18" t="s">
        <v>5423</v>
      </c>
      <c r="AN2029" s="18" t="s">
        <v>5423</v>
      </c>
      <c r="AO2029" s="18" t="s">
        <v>5423</v>
      </c>
      <c r="AP2029" s="18" t="s">
        <v>5423</v>
      </c>
      <c r="AQ2029" s="18" t="s">
        <v>5423</v>
      </c>
      <c r="AR2029" s="18" t="s">
        <v>5423</v>
      </c>
      <c r="AS2029" s="18" t="s">
        <v>5423</v>
      </c>
      <c r="AT2029" s="18" t="s">
        <v>5423</v>
      </c>
      <c r="AU2029" s="9" t="s">
        <v>5423</v>
      </c>
      <c r="AV2029" s="14"/>
      <c r="AW2029" s="14" t="s">
        <v>5423</v>
      </c>
      <c r="AX2029" s="14" t="str">
        <f>_xlfn.XLOOKUP(B2029,'[4]cell downs 18042026 17h'!$B:$B,'[4]cell downs 18042026 17h'!$B:$B,"")</f>
        <v/>
      </c>
      <c r="AY2029" s="14" t="str">
        <f>_xlfn.XLOOKUP(B2029,'[5]Cells Huawei 19042026 15h'!$B:$B,'[5]Cells Huawei 19042026 15h'!$B:$B,"")</f>
        <v/>
      </c>
      <c r="AZ2029" s="105" t="str">
        <f>_xlfn.XLOOKUP(B2029,'INCIDENT-04-23-2026'!E:E,'INCIDENT-04-23-2026'!F:F,"")</f>
        <v/>
      </c>
      <c r="BA2029" s="105" t="str">
        <f>_xlfn.XLOOKUP(B2029,'[6]Eneo 17H'!$C:$C,'[6]Eneo 17H'!$I:$I,"")</f>
        <v/>
      </c>
      <c r="BB2029" s="105" t="str">
        <f>_xlfn.XLOOKUP(B2029,[8]ALL!$B:$B,[8]ALL!$M:$M,"")</f>
        <v/>
      </c>
      <c r="BC2029" s="105" t="str">
        <f>_xlfn.XLOOKUP(B2029,'[6]Eneo 17H'!$C:$C,'[6]Eneo 17H'!$I:$I,"")</f>
        <v/>
      </c>
      <c r="BD2029" s="105" t="str">
        <f>_xlfn.XLOOKUP(B2029,'[7]Eneo 12H'!$C:$C,'[7]Eneo 12H'!$I:$I,"")</f>
        <v/>
      </c>
      <c r="BE2029" s="105" t="s">
        <v>5423</v>
      </c>
    </row>
    <row r="2030" spans="1:57" hidden="1" x14ac:dyDescent="0.3">
      <c r="A2030" s="1" t="s">
        <v>3817</v>
      </c>
      <c r="B2030" s="8" t="s">
        <v>3818</v>
      </c>
      <c r="C2030" s="3" t="str">
        <f>_xlfn.XLOOKUP(B2030,'[1]daily break down'!$D:$D,'[1]daily break down'!$E:$E,"")</f>
        <v>CENTRE</v>
      </c>
      <c r="D2030" s="1" t="s">
        <v>11</v>
      </c>
      <c r="E2030" s="1" t="s">
        <v>1130</v>
      </c>
      <c r="F2030" s="3" t="s">
        <v>37</v>
      </c>
      <c r="G2030" s="1" t="s">
        <v>3819</v>
      </c>
      <c r="H2030" s="27" t="str">
        <f>_xlfn.XLOOKUP(B2030,[2]CALCULATION!$B:$B,[2]CALCULATION!$H:$H,"")</f>
        <v>ZTE</v>
      </c>
      <c r="I2030" s="23">
        <v>0</v>
      </c>
      <c r="J2030" s="23">
        <v>0</v>
      </c>
      <c r="K2030" s="23">
        <v>0</v>
      </c>
      <c r="L2030" s="23">
        <v>0</v>
      </c>
      <c r="M2030" s="23">
        <v>0</v>
      </c>
      <c r="N2030" s="23">
        <v>0</v>
      </c>
      <c r="O2030" s="23">
        <v>0</v>
      </c>
      <c r="P2030" s="103" t="s">
        <v>6554</v>
      </c>
      <c r="Q2030" s="36" t="s">
        <v>5796</v>
      </c>
      <c r="R2030" s="36"/>
      <c r="S2030" s="35" t="str" cm="1">
        <f t="array" ref="S2030">IFERROR(_xlfn.IFS(
U2030="MPR ISSUE","PDH",
U2030="BSS Hardware Issue","BSS",
U2030="Sites strategiques, MLL, Pylone, etc.","ENVTECH",
U2030="AKTIVCO DEFAUT GE &amp; POWER Cabinet","AKTIVCO",
U2030="AKTIVCO Coupure ENEO &amp; Baisse de tension","AKTIVCO GRID ONLY",
U2030="Coupure ENEO &amp; Baisse de tension","IHS GRID ONLY",
U2030="Defaut GE &amp; POWER Cabinet","IHS",
U2030="Sharing","Partners",
U2030="Sites strategiques &amp; DataCenter","SST &amp; DC",
U2030="Exclu","Exclu",
U2030="SAT","SAT",
U2030="SPARE-ISSUE","SPARE-ISSUE",
U2030="Fiber CAmtel","TRANS_FO_CAMTEL",
U2030="Fiber AOF","Fiber AOF",
U2030="Projet OCM (HUAWEI)","TRAVAUX-HUAWEI",
U2030="Projet OCM (NOKIA)","TRAVAUX-NOKIA",
U2030="ACCESS-ISSUE","ACCESS-ISSUE",
U2030="Projet OCM (ZTE, NOKIA, autres projets)","TRAVAUX OCM",
U2030="No root CAuse","No root cause",
U2030="ODU HS","PDH",
U2030="IP &amp; VLAN","PDH",
U2030="Warehouse HUAWEI","SPARE-ISSUE",
U2030="SPARE-HS","SPARE-ISSUE",
U2030="Power Telco","BSS",U2030="no impacts","no impacts"
),"")</f>
        <v/>
      </c>
      <c r="T2030" s="35" t="str" cm="1">
        <f t="array" ref="T2030">IFERROR(_xlfn.IFS(
U2030="MPR ISSUE","TX ISSUE",
U2030="BSS Hardware Issue","RAN ISSUE",
U2030="Sites strategiques, MLL, Pylone, etc.","ENVTECH",
U2030="AKTIVCO DEFAUT GE &amp; POWER Cabinet","POWER ISSUE",
U2030="AKTIVCO Coupure ENEO &amp; Baisse de tension","POWER ISSUE",
U2030="Coupure ENEO &amp; Baisse de tension","POWER ISSUE",
U2030="Defaut GE &amp; POWER Cabinet","POWER ISSUE",
U2030="Sharing","POWER ISSUE",
U2030="Sites strategiques &amp; DataCenter","POWER ISSUE",
U2030="Exclu","Exclu",
U2030="SAT","TX ISSUE",
U2030="SPARE-ISSUE","SPARE-ISSUE",
U2030="Fiber CAmtel","TX ISSUE",
U2030="Fiber AOF","TX ISSUE",
U2030="Projet OCM (HUAWEI)","TRAVAUX-HUAWEI",
U2030="Projet OCM (NOKIA)","TRAVAUX -NOKIA",
U2030="ACCESS-ISSUE","ACCESS-ISSUE",
U2030="Projet OCM (ZTE, NOKIA, autres projets)","TRAVAUX OCM",
U2030="No root CAuse","No root cause",
U2030="ODU HS","TX ISSUE",
U2030="IP &amp; VLAN","TX ISSUE",
U2030="Warehouse HUAWEI","SPARE-ISSUE",
U2030="SPARE-HS","SPARE-ISSUE",
U2030="Power Telco","RAN ISSUE",U2030="no impacts","no impacts"
),"")</f>
        <v/>
      </c>
      <c r="U2030" s="28"/>
      <c r="V2030" s="35" t="str" cm="1">
        <f t="array" ref="V2030">IFERROR(_xlfn.IFS(
U2030="MPR ISSUE","ACTIVE",
U2030="BSS Hardware Issue","ACTIVE",
U2030="Sites strategiques, MLL, Pylone, etc.","PASSIVE",
U2030="AKTIVCO DEFAUT GE &amp; POWER Cabinet","PASSIVE",
U2030="AKTIVCO Coupure ENEO &amp; Baisse de tension","PASSIVE",
U2030="Coupure ENEO &amp; Baisse de tension","PASSIVE",
U2030="Defaut GE &amp; POWER Cabinet","PASSIVE",
U2030="Sharing","PASSIVE",
U2030="Sites strategiques &amp; DataCenter","PASSIVE",
U2030="Exclu","Exclu",
U2030="SAT","ACTIVE",
U2030="SPARE-ISSUE","SPARE-ISSUE",
U2030="Fiber CAmtel","ACTIVE",
U2030="Fiber AOF","ACTIVE",
U2030="Projet OCM (HUAWEI)","PLANNED WORKS",
U2030="Projet OCM (NOKIA)","PLANNED WORKS",
U2030="ACCESS-ISSUE","ACCESS-ISSUE",
U2030="Projet OCM (ZTE, NOKIA, autres projets)","PLANNED WORKS",
U2030="No root CAuse","No root cause",
U2030="ODU HS","ACTIVE",
U2030="IP &amp; VLAN","ACTIVE",
U2030="Warehouse HUAWEI","SPARE-ISSUE",
U2030="SPARE-HS","SPARE-ISSUE",
U2030="Power Telco","ACTIVE",U2030="no impacts","no impacts"
),"")</f>
        <v/>
      </c>
      <c r="W2030" s="102"/>
      <c r="X2030" s="102"/>
      <c r="Y2030" s="102"/>
      <c r="Z2030" s="102"/>
      <c r="AA2030" s="102"/>
      <c r="AB2030" s="104" t="s">
        <v>6671</v>
      </c>
      <c r="AC2030" s="9"/>
      <c r="AD2030" s="9"/>
      <c r="AE2030" s="7" t="s">
        <v>5423</v>
      </c>
      <c r="AF2030" s="6"/>
      <c r="AG2030" s="7"/>
      <c r="AH2030" s="3" t="s">
        <v>5423</v>
      </c>
      <c r="AI2030" s="18" t="s">
        <v>5423</v>
      </c>
      <c r="AJ2030" s="18" t="s">
        <v>5423</v>
      </c>
      <c r="AK2030" s="18" t="s">
        <v>5423</v>
      </c>
      <c r="AL2030" s="18" t="s">
        <v>5423</v>
      </c>
      <c r="AM2030" s="18" t="s">
        <v>5423</v>
      </c>
      <c r="AN2030" s="18" t="s">
        <v>5423</v>
      </c>
      <c r="AO2030" s="18" t="s">
        <v>5423</v>
      </c>
      <c r="AP2030" s="18" t="s">
        <v>5423</v>
      </c>
      <c r="AQ2030" s="18" t="s">
        <v>5423</v>
      </c>
      <c r="AR2030" s="18" t="s">
        <v>5993</v>
      </c>
      <c r="AS2030" s="18" t="s">
        <v>5994</v>
      </c>
      <c r="AT2030" s="18" t="s">
        <v>5995</v>
      </c>
      <c r="AU2030" s="9" t="s">
        <v>5423</v>
      </c>
      <c r="AV2030" s="14"/>
      <c r="AW2030" s="14" t="s">
        <v>5423</v>
      </c>
      <c r="AX2030" s="14" t="str">
        <f>_xlfn.XLOOKUP(B2030,'[4]cell downs 18042026 17h'!$B:$B,'[4]cell downs 18042026 17h'!$B:$B,"")</f>
        <v/>
      </c>
      <c r="AY2030" s="14" t="str">
        <f>_xlfn.XLOOKUP(B2030,'[5]Cells Huawei 19042026 15h'!$B:$B,'[5]Cells Huawei 19042026 15h'!$B:$B,"")</f>
        <v/>
      </c>
      <c r="AZ2030" s="105" t="str">
        <f>_xlfn.XLOOKUP(B2030,'INCIDENT-04-23-2026'!E:E,'INCIDENT-04-23-2026'!F:F,"")</f>
        <v/>
      </c>
      <c r="BA2030" s="105" t="str">
        <f>_xlfn.XLOOKUP(B2030,'[6]Eneo 17H'!$C:$C,'[6]Eneo 17H'!$I:$I,"")</f>
        <v/>
      </c>
      <c r="BB2030" s="105" t="str">
        <f>_xlfn.XLOOKUP(B2030,[8]ALL!$B:$B,[8]ALL!$M:$M,"")</f>
        <v/>
      </c>
      <c r="BC2030" s="105" t="str">
        <f>_xlfn.XLOOKUP(B2030,'[6]Eneo 17H'!$C:$C,'[6]Eneo 17H'!$I:$I,"")</f>
        <v/>
      </c>
      <c r="BD2030" s="105" t="str">
        <f>_xlfn.XLOOKUP(B2030,'[7]Eneo 12H'!$C:$C,'[7]Eneo 12H'!$I:$I,"")</f>
        <v/>
      </c>
      <c r="BE2030" s="105" t="s">
        <v>7332</v>
      </c>
    </row>
    <row r="2031" spans="1:57" hidden="1" x14ac:dyDescent="0.3">
      <c r="A2031" s="1" t="s">
        <v>3820</v>
      </c>
      <c r="B2031" s="8" t="s">
        <v>3821</v>
      </c>
      <c r="C2031" s="3" t="str">
        <f>_xlfn.XLOOKUP(B2031,'[1]daily break down'!$D:$D,'[1]daily break down'!$E:$E,"")</f>
        <v>EXTREME-NORD</v>
      </c>
      <c r="D2031" s="1" t="s">
        <v>11</v>
      </c>
      <c r="E2031" s="1" t="s">
        <v>12</v>
      </c>
      <c r="F2031" s="3" t="s">
        <v>55</v>
      </c>
      <c r="G2031" s="1" t="s">
        <v>3822</v>
      </c>
      <c r="H2031" s="25" t="str">
        <f>_xlfn.XLOOKUP(B2031,[2]CALCULATION!$B:$B,[2]CALCULATION!$H:$H,"")</f>
        <v>HUAWEI</v>
      </c>
      <c r="I2031" s="23">
        <v>0</v>
      </c>
      <c r="J2031" s="23">
        <v>0</v>
      </c>
      <c r="K2031" s="23">
        <v>1.867083008734908</v>
      </c>
      <c r="L2031" s="23">
        <v>0</v>
      </c>
      <c r="M2031" s="23">
        <v>0</v>
      </c>
      <c r="N2031" s="23">
        <v>0</v>
      </c>
      <c r="O2031" s="23">
        <v>0</v>
      </c>
      <c r="P2031" s="103" t="s">
        <v>6554</v>
      </c>
      <c r="Q2031" s="36" t="s">
        <v>6552</v>
      </c>
      <c r="R2031" s="36"/>
      <c r="S2031" s="35" t="str" cm="1">
        <f t="array" ref="S2031">IFERROR(_xlfn.IFS(
U2031="MPR ISSUE","PDH",
U2031="BSS Hardware Issue","BSS",
U2031="Sites strategiques, MLL, Pylone, etc.","ENVTECH",
U2031="AKTIVCO DEFAUT GE &amp; POWER Cabinet","AKTIVCO",
U2031="AKTIVCO Coupure ENEO &amp; Baisse de tension","AKTIVCO GRID ONLY",
U2031="Coupure ENEO &amp; Baisse de tension","IHS GRID ONLY",
U2031="Defaut GE &amp; POWER Cabinet","IHS",
U2031="Sharing","Partners",
U2031="Sites strategiques &amp; DataCenter","SST &amp; DC",
U2031="Exclu","Exclu",
U2031="SAT","SAT",
U2031="SPARE-ISSUE","SPARE-ISSUE",
U2031="Fiber CAmtel","TRANS_FO_CAMTEL",
U2031="Fiber AOF","Fiber AOF",
U2031="Projet OCM (HUAWEI)","TRAVAUX-HUAWEI",
U2031="Projet OCM (NOKIA)","TRAVAUX-NOKIA",
U2031="ACCESS-ISSUE","ACCESS-ISSUE",
U2031="Projet OCM (ZTE, NOKIA, autres projets)","TRAVAUX OCM",
U2031="No root CAuse","No root cause",
U2031="ODU HS","PDH",
U2031="IP &amp; VLAN","PDH",
U2031="Warehouse HUAWEI","SPARE-ISSUE",
U2031="SPARE-HS","SPARE-ISSUE",
U2031="Power Telco","BSS",U2031="no impacts","no impacts"
),"")</f>
        <v/>
      </c>
      <c r="T2031" s="35" t="str" cm="1">
        <f t="array" ref="T2031">IFERROR(_xlfn.IFS(
U2031="MPR ISSUE","TX ISSUE",
U2031="BSS Hardware Issue","RAN ISSUE",
U2031="Sites strategiques, MLL, Pylone, etc.","ENVTECH",
U2031="AKTIVCO DEFAUT GE &amp; POWER Cabinet","POWER ISSUE",
U2031="AKTIVCO Coupure ENEO &amp; Baisse de tension","POWER ISSUE",
U2031="Coupure ENEO &amp; Baisse de tension","POWER ISSUE",
U2031="Defaut GE &amp; POWER Cabinet","POWER ISSUE",
U2031="Sharing","POWER ISSUE",
U2031="Sites strategiques &amp; DataCenter","POWER ISSUE",
U2031="Exclu","Exclu",
U2031="SAT","TX ISSUE",
U2031="SPARE-ISSUE","SPARE-ISSUE",
U2031="Fiber CAmtel","TX ISSUE",
U2031="Fiber AOF","TX ISSUE",
U2031="Projet OCM (HUAWEI)","TRAVAUX-HUAWEI",
U2031="Projet OCM (NOKIA)","TRAVAUX -NOKIA",
U2031="ACCESS-ISSUE","ACCESS-ISSUE",
U2031="Projet OCM (ZTE, NOKIA, autres projets)","TRAVAUX OCM",
U2031="No root CAuse","No root cause",
U2031="ODU HS","TX ISSUE",
U2031="IP &amp; VLAN","TX ISSUE",
U2031="Warehouse HUAWEI","SPARE-ISSUE",
U2031="SPARE-HS","SPARE-ISSUE",
U2031="Power Telco","RAN ISSUE",U2031="no impacts","no impacts"
),"")</f>
        <v/>
      </c>
      <c r="U2031" s="28"/>
      <c r="V2031" s="35" t="str" cm="1">
        <f t="array" ref="V2031">IFERROR(_xlfn.IFS(
U2031="MPR ISSUE","ACTIVE",
U2031="BSS Hardware Issue","ACTIVE",
U2031="Sites strategiques, MLL, Pylone, etc.","PASSIVE",
U2031="AKTIVCO DEFAUT GE &amp; POWER Cabinet","PASSIVE",
U2031="AKTIVCO Coupure ENEO &amp; Baisse de tension","PASSIVE",
U2031="Coupure ENEO &amp; Baisse de tension","PASSIVE",
U2031="Defaut GE &amp; POWER Cabinet","PASSIVE",
U2031="Sharing","PASSIVE",
U2031="Sites strategiques &amp; DataCenter","PASSIVE",
U2031="Exclu","Exclu",
U2031="SAT","ACTIVE",
U2031="SPARE-ISSUE","SPARE-ISSUE",
U2031="Fiber CAmtel","ACTIVE",
U2031="Fiber AOF","ACTIVE",
U2031="Projet OCM (HUAWEI)","PLANNED WORKS",
U2031="Projet OCM (NOKIA)","PLANNED WORKS",
U2031="ACCESS-ISSUE","ACCESS-ISSUE",
U2031="Projet OCM (ZTE, NOKIA, autres projets)","PLANNED WORKS",
U2031="No root CAuse","No root cause",
U2031="ODU HS","ACTIVE",
U2031="IP &amp; VLAN","ACTIVE",
U2031="Warehouse HUAWEI","SPARE-ISSUE",
U2031="SPARE-HS","SPARE-ISSUE",
U2031="Power Telco","ACTIVE",U2031="no impacts","no impacts"
),"")</f>
        <v/>
      </c>
      <c r="W2031" s="102"/>
      <c r="X2031" s="102"/>
      <c r="Y2031" s="102"/>
      <c r="Z2031" s="102"/>
      <c r="AA2031" s="102"/>
      <c r="AB2031" s="104" t="s">
        <v>5423</v>
      </c>
      <c r="AC2031" s="9"/>
      <c r="AD2031" s="9"/>
      <c r="AE2031" s="7" t="s">
        <v>5423</v>
      </c>
      <c r="AF2031" s="6"/>
      <c r="AG2031" s="7"/>
      <c r="AH2031" s="3" t="s">
        <v>5423</v>
      </c>
      <c r="AI2031" s="18" t="s">
        <v>5423</v>
      </c>
      <c r="AJ2031" s="18" t="s">
        <v>5423</v>
      </c>
      <c r="AK2031" s="18" t="s">
        <v>5423</v>
      </c>
      <c r="AL2031" s="18" t="s">
        <v>5423</v>
      </c>
      <c r="AM2031" s="18" t="s">
        <v>5423</v>
      </c>
      <c r="AN2031" s="18" t="s">
        <v>5423</v>
      </c>
      <c r="AO2031" s="18" t="s">
        <v>5423</v>
      </c>
      <c r="AP2031" s="18" t="s">
        <v>5423</v>
      </c>
      <c r="AQ2031" s="18" t="s">
        <v>5423</v>
      </c>
      <c r="AR2031" s="18" t="s">
        <v>5423</v>
      </c>
      <c r="AS2031" s="18" t="s">
        <v>5423</v>
      </c>
      <c r="AT2031" s="18" t="s">
        <v>5423</v>
      </c>
      <c r="AU2031" s="9" t="s">
        <v>5423</v>
      </c>
      <c r="AV2031" s="14"/>
      <c r="AW2031" s="14" t="s">
        <v>5423</v>
      </c>
      <c r="AX2031" s="14" t="str">
        <f>_xlfn.XLOOKUP(B2031,'[4]cell downs 18042026 17h'!$B:$B,'[4]cell downs 18042026 17h'!$B:$B,"")</f>
        <v/>
      </c>
      <c r="AY2031" s="14" t="str">
        <f>_xlfn.XLOOKUP(B2031,'[5]Cells Huawei 19042026 15h'!$B:$B,'[5]Cells Huawei 19042026 15h'!$B:$B,"")</f>
        <v/>
      </c>
      <c r="AZ2031" s="105" t="str">
        <f>_xlfn.XLOOKUP(B2031,'INCIDENT-04-23-2026'!E:E,'INCIDENT-04-23-2026'!F:F,"")</f>
        <v/>
      </c>
      <c r="BA2031" s="105" t="str">
        <f>_xlfn.XLOOKUP(B2031,'[6]Eneo 17H'!$C:$C,'[6]Eneo 17H'!$I:$I,"")</f>
        <v/>
      </c>
      <c r="BB2031" s="105" t="str">
        <f>_xlfn.XLOOKUP(B2031,[8]ALL!$B:$B,[8]ALL!$M:$M,"")</f>
        <v/>
      </c>
      <c r="BC2031" s="105" t="str">
        <f>_xlfn.XLOOKUP(B2031,'[6]Eneo 17H'!$C:$C,'[6]Eneo 17H'!$I:$I,"")</f>
        <v/>
      </c>
      <c r="BD2031" s="105" t="str">
        <f>_xlfn.XLOOKUP(B2031,'[7]Eneo 12H'!$C:$C,'[7]Eneo 12H'!$I:$I,"")</f>
        <v/>
      </c>
      <c r="BE2031" s="105" t="s">
        <v>5423</v>
      </c>
    </row>
    <row r="2032" spans="1:57" hidden="1" x14ac:dyDescent="0.3">
      <c r="A2032" s="1" t="s">
        <v>3823</v>
      </c>
      <c r="B2032" s="8" t="s">
        <v>3824</v>
      </c>
      <c r="C2032" s="3" t="str">
        <f>_xlfn.XLOOKUP(B2032,'[1]daily break down'!$D:$D,'[1]daily break down'!$E:$E,"")</f>
        <v>NORD</v>
      </c>
      <c r="D2032" s="1" t="s">
        <v>11</v>
      </c>
      <c r="E2032" s="1" t="s">
        <v>83</v>
      </c>
      <c r="F2032" s="3" t="s">
        <v>23</v>
      </c>
      <c r="G2032" s="1" t="s">
        <v>3823</v>
      </c>
      <c r="H2032" s="25" t="str">
        <f>_xlfn.XLOOKUP(B2032,[2]CALCULATION!$B:$B,[2]CALCULATION!$H:$H,"")</f>
        <v>HUAWEI</v>
      </c>
      <c r="I2032" s="23">
        <v>0</v>
      </c>
      <c r="J2032" s="23">
        <v>0</v>
      </c>
      <c r="K2032" s="23">
        <v>0</v>
      </c>
      <c r="L2032" s="23">
        <v>0</v>
      </c>
      <c r="M2032" s="23">
        <v>0</v>
      </c>
      <c r="N2032" s="23">
        <v>0</v>
      </c>
      <c r="O2032" s="23">
        <v>0</v>
      </c>
      <c r="P2032" s="103" t="s">
        <v>6554</v>
      </c>
      <c r="Q2032" s="36" t="s">
        <v>5796</v>
      </c>
      <c r="R2032" s="36"/>
      <c r="S2032" s="35" t="str" cm="1">
        <f t="array" ref="S2032">IFERROR(_xlfn.IFS(
U2032="MPR ISSUE","PDH",
U2032="BSS Hardware Issue","BSS",
U2032="Sites strategiques, MLL, Pylone, etc.","ENVTECH",
U2032="AKTIVCO DEFAUT GE &amp; POWER Cabinet","AKTIVCO",
U2032="AKTIVCO Coupure ENEO &amp; Baisse de tension","AKTIVCO GRID ONLY",
U2032="Coupure ENEO &amp; Baisse de tension","IHS GRID ONLY",
U2032="Defaut GE &amp; POWER Cabinet","IHS",
U2032="Sharing","Partners",
U2032="Sites strategiques &amp; DataCenter","SST &amp; DC",
U2032="Exclu","Exclu",
U2032="SAT","SAT",
U2032="SPARE-ISSUE","SPARE-ISSUE",
U2032="Fiber CAmtel","TRANS_FO_CAMTEL",
U2032="Fiber AOF","Fiber AOF",
U2032="Projet OCM (HUAWEI)","TRAVAUX-HUAWEI",
U2032="Projet OCM (NOKIA)","TRAVAUX-NOKIA",
U2032="ACCESS-ISSUE","ACCESS-ISSUE",
U2032="Projet OCM (ZTE, NOKIA, autres projets)","TRAVAUX OCM",
U2032="No root CAuse","No root cause",
U2032="ODU HS","PDH",
U2032="IP &amp; VLAN","PDH",
U2032="Warehouse HUAWEI","SPARE-ISSUE",
U2032="SPARE-HS","SPARE-ISSUE",
U2032="Power Telco","BSS",U2032="no impacts","no impacts"
),"")</f>
        <v/>
      </c>
      <c r="T2032" s="35" t="str" cm="1">
        <f t="array" ref="T2032">IFERROR(_xlfn.IFS(
U2032="MPR ISSUE","TX ISSUE",
U2032="BSS Hardware Issue","RAN ISSUE",
U2032="Sites strategiques, MLL, Pylone, etc.","ENVTECH",
U2032="AKTIVCO DEFAUT GE &amp; POWER Cabinet","POWER ISSUE",
U2032="AKTIVCO Coupure ENEO &amp; Baisse de tension","POWER ISSUE",
U2032="Coupure ENEO &amp; Baisse de tension","POWER ISSUE",
U2032="Defaut GE &amp; POWER Cabinet","POWER ISSUE",
U2032="Sharing","POWER ISSUE",
U2032="Sites strategiques &amp; DataCenter","POWER ISSUE",
U2032="Exclu","Exclu",
U2032="SAT","TX ISSUE",
U2032="SPARE-ISSUE","SPARE-ISSUE",
U2032="Fiber CAmtel","TX ISSUE",
U2032="Fiber AOF","TX ISSUE",
U2032="Projet OCM (HUAWEI)","TRAVAUX-HUAWEI",
U2032="Projet OCM (NOKIA)","TRAVAUX -NOKIA",
U2032="ACCESS-ISSUE","ACCESS-ISSUE",
U2032="Projet OCM (ZTE, NOKIA, autres projets)","TRAVAUX OCM",
U2032="No root CAuse","No root cause",
U2032="ODU HS","TX ISSUE",
U2032="IP &amp; VLAN","TX ISSUE",
U2032="Warehouse HUAWEI","SPARE-ISSUE",
U2032="SPARE-HS","SPARE-ISSUE",
U2032="Power Telco","RAN ISSUE",U2032="no impacts","no impacts"
),"")</f>
        <v/>
      </c>
      <c r="U2032" s="28"/>
      <c r="V2032" s="35" t="str" cm="1">
        <f t="array" ref="V2032">IFERROR(_xlfn.IFS(
U2032="MPR ISSUE","ACTIVE",
U2032="BSS Hardware Issue","ACTIVE",
U2032="Sites strategiques, MLL, Pylone, etc.","PASSIVE",
U2032="AKTIVCO DEFAUT GE &amp; POWER Cabinet","PASSIVE",
U2032="AKTIVCO Coupure ENEO &amp; Baisse de tension","PASSIVE",
U2032="Coupure ENEO &amp; Baisse de tension","PASSIVE",
U2032="Defaut GE &amp; POWER Cabinet","PASSIVE",
U2032="Sharing","PASSIVE",
U2032="Sites strategiques &amp; DataCenter","PASSIVE",
U2032="Exclu","Exclu",
U2032="SAT","ACTIVE",
U2032="SPARE-ISSUE","SPARE-ISSUE",
U2032="Fiber CAmtel","ACTIVE",
U2032="Fiber AOF","ACTIVE",
U2032="Projet OCM (HUAWEI)","PLANNED WORKS",
U2032="Projet OCM (NOKIA)","PLANNED WORKS",
U2032="ACCESS-ISSUE","ACCESS-ISSUE",
U2032="Projet OCM (ZTE, NOKIA, autres projets)","PLANNED WORKS",
U2032="No root CAuse","No root cause",
U2032="ODU HS","ACTIVE",
U2032="IP &amp; VLAN","ACTIVE",
U2032="Warehouse HUAWEI","SPARE-ISSUE",
U2032="SPARE-HS","SPARE-ISSUE",
U2032="Power Telco","ACTIVE",U2032="no impacts","no impacts"
),"")</f>
        <v/>
      </c>
      <c r="W2032" s="102"/>
      <c r="X2032" s="102"/>
      <c r="Y2032" s="102"/>
      <c r="Z2032" s="102"/>
      <c r="AA2032" s="102"/>
      <c r="AB2032" s="104" t="s">
        <v>5423</v>
      </c>
      <c r="AC2032" s="9"/>
      <c r="AD2032" s="9"/>
      <c r="AE2032" s="7" t="s">
        <v>5423</v>
      </c>
      <c r="AF2032" s="6"/>
      <c r="AG2032" s="7"/>
      <c r="AH2032" s="3" t="s">
        <v>5423</v>
      </c>
      <c r="AI2032" s="18" t="s">
        <v>5423</v>
      </c>
      <c r="AJ2032" s="18" t="s">
        <v>5423</v>
      </c>
      <c r="AK2032" s="18" t="s">
        <v>5423</v>
      </c>
      <c r="AL2032" s="18" t="s">
        <v>5423</v>
      </c>
      <c r="AM2032" s="18" t="s">
        <v>5423</v>
      </c>
      <c r="AN2032" s="18" t="s">
        <v>5423</v>
      </c>
      <c r="AO2032" s="18" t="s">
        <v>5423</v>
      </c>
      <c r="AP2032" s="18" t="s">
        <v>5423</v>
      </c>
      <c r="AQ2032" s="18" t="s">
        <v>5423</v>
      </c>
      <c r="AR2032" s="18" t="s">
        <v>5423</v>
      </c>
      <c r="AS2032" s="18" t="s">
        <v>5423</v>
      </c>
      <c r="AT2032" s="18" t="s">
        <v>5423</v>
      </c>
      <c r="AU2032" s="9" t="s">
        <v>5423</v>
      </c>
      <c r="AV2032" s="14"/>
      <c r="AW2032" s="14" t="s">
        <v>5423</v>
      </c>
      <c r="AX2032" s="14" t="str">
        <f>_xlfn.XLOOKUP(B2032,'[4]cell downs 18042026 17h'!$B:$B,'[4]cell downs 18042026 17h'!$B:$B,"")</f>
        <v/>
      </c>
      <c r="AY2032" s="14" t="str">
        <f>_xlfn.XLOOKUP(B2032,'[5]Cells Huawei 19042026 15h'!$B:$B,'[5]Cells Huawei 19042026 15h'!$B:$B,"")</f>
        <v/>
      </c>
      <c r="AZ2032" s="105" t="str">
        <f>_xlfn.XLOOKUP(B2032,'INCIDENT-04-23-2026'!E:E,'INCIDENT-04-23-2026'!F:F,"")</f>
        <v/>
      </c>
      <c r="BA2032" s="105" t="str">
        <f>_xlfn.XLOOKUP(B2032,'[6]Eneo 17H'!$C:$C,'[6]Eneo 17H'!$I:$I,"")</f>
        <v/>
      </c>
      <c r="BB2032" s="105" t="str">
        <f>_xlfn.XLOOKUP(B2032,[8]ALL!$B:$B,[8]ALL!$M:$M,"")</f>
        <v/>
      </c>
      <c r="BC2032" s="105" t="str">
        <f>_xlfn.XLOOKUP(B2032,'[6]Eneo 17H'!$C:$C,'[6]Eneo 17H'!$I:$I,"")</f>
        <v/>
      </c>
      <c r="BD2032" s="105" t="str">
        <f>_xlfn.XLOOKUP(B2032,'[7]Eneo 12H'!$C:$C,'[7]Eneo 12H'!$I:$I,"")</f>
        <v/>
      </c>
      <c r="BE2032" s="105" t="s">
        <v>5423</v>
      </c>
    </row>
    <row r="2033" spans="1:57" hidden="1" x14ac:dyDescent="0.3">
      <c r="A2033" s="1" t="s">
        <v>3837</v>
      </c>
      <c r="B2033" s="8" t="s">
        <v>3838</v>
      </c>
      <c r="C2033" s="3" t="str">
        <f>_xlfn.XLOOKUP(B2033,'[1]daily break down'!$D:$D,'[1]daily break down'!$E:$E,"")</f>
        <v>NORD</v>
      </c>
      <c r="D2033" s="1" t="s">
        <v>11</v>
      </c>
      <c r="E2033" s="1" t="s">
        <v>96</v>
      </c>
      <c r="F2033" s="3" t="s">
        <v>23</v>
      </c>
      <c r="G2033" s="1" t="s">
        <v>3839</v>
      </c>
      <c r="H2033" s="25" t="str">
        <f>_xlfn.XLOOKUP(B2033,[2]CALCULATION!$B:$B,[2]CALCULATION!$H:$H,"")</f>
        <v>HUAWEI</v>
      </c>
      <c r="I2033" s="23">
        <v>0</v>
      </c>
      <c r="J2033" s="23">
        <v>0</v>
      </c>
      <c r="K2033" s="23">
        <v>0</v>
      </c>
      <c r="L2033" s="23">
        <v>0</v>
      </c>
      <c r="M2033" s="23">
        <v>0</v>
      </c>
      <c r="N2033" s="23">
        <v>0</v>
      </c>
      <c r="O2033" s="23">
        <v>0</v>
      </c>
      <c r="P2033" s="103" t="s">
        <v>6554</v>
      </c>
      <c r="Q2033" s="36" t="s">
        <v>5796</v>
      </c>
      <c r="R2033" s="36"/>
      <c r="S2033" s="35" t="str" cm="1">
        <f t="array" ref="S2033">IFERROR(_xlfn.IFS(
U2033="MPR ISSUE","PDH",
U2033="BSS Hardware Issue","BSS",
U2033="Sites strategiques, MLL, Pylone, etc.","ENVTECH",
U2033="AKTIVCO DEFAUT GE &amp; POWER Cabinet","AKTIVCO",
U2033="AKTIVCO Coupure ENEO &amp; Baisse de tension","AKTIVCO GRID ONLY",
U2033="Coupure ENEO &amp; Baisse de tension","IHS GRID ONLY",
U2033="Defaut GE &amp; POWER Cabinet","IHS",
U2033="Sharing","Partners",
U2033="Sites strategiques &amp; DataCenter","SST &amp; DC",
U2033="Exclu","Exclu",
U2033="SAT","SAT",
U2033="SPARE-ISSUE","SPARE-ISSUE",
U2033="Fiber CAmtel","TRANS_FO_CAMTEL",
U2033="Fiber AOF","Fiber AOF",
U2033="Projet OCM (HUAWEI)","TRAVAUX-HUAWEI",
U2033="Projet OCM (NOKIA)","TRAVAUX-NOKIA",
U2033="ACCESS-ISSUE","ACCESS-ISSUE",
U2033="Projet OCM (ZTE, NOKIA, autres projets)","TRAVAUX OCM",
U2033="No root CAuse","No root cause",
U2033="ODU HS","PDH",
U2033="IP &amp; VLAN","PDH",
U2033="Warehouse HUAWEI","SPARE-ISSUE",
U2033="SPARE-HS","SPARE-ISSUE",
U2033="Power Telco","BSS",U2033="no impacts","no impacts"
),"")</f>
        <v/>
      </c>
      <c r="T2033" s="35" t="str" cm="1">
        <f t="array" ref="T2033">IFERROR(_xlfn.IFS(
U2033="MPR ISSUE","TX ISSUE",
U2033="BSS Hardware Issue","RAN ISSUE",
U2033="Sites strategiques, MLL, Pylone, etc.","ENVTECH",
U2033="AKTIVCO DEFAUT GE &amp; POWER Cabinet","POWER ISSUE",
U2033="AKTIVCO Coupure ENEO &amp; Baisse de tension","POWER ISSUE",
U2033="Coupure ENEO &amp; Baisse de tension","POWER ISSUE",
U2033="Defaut GE &amp; POWER Cabinet","POWER ISSUE",
U2033="Sharing","POWER ISSUE",
U2033="Sites strategiques &amp; DataCenter","POWER ISSUE",
U2033="Exclu","Exclu",
U2033="SAT","TX ISSUE",
U2033="SPARE-ISSUE","SPARE-ISSUE",
U2033="Fiber CAmtel","TX ISSUE",
U2033="Fiber AOF","TX ISSUE",
U2033="Projet OCM (HUAWEI)","TRAVAUX-HUAWEI",
U2033="Projet OCM (NOKIA)","TRAVAUX -NOKIA",
U2033="ACCESS-ISSUE","ACCESS-ISSUE",
U2033="Projet OCM (ZTE, NOKIA, autres projets)","TRAVAUX OCM",
U2033="No root CAuse","No root cause",
U2033="ODU HS","TX ISSUE",
U2033="IP &amp; VLAN","TX ISSUE",
U2033="Warehouse HUAWEI","SPARE-ISSUE",
U2033="SPARE-HS","SPARE-ISSUE",
U2033="Power Telco","RAN ISSUE",U2033="no impacts","no impacts"
),"")</f>
        <v/>
      </c>
      <c r="U2033" s="28"/>
      <c r="V2033" s="35" t="str" cm="1">
        <f t="array" ref="V2033">IFERROR(_xlfn.IFS(
U2033="MPR ISSUE","ACTIVE",
U2033="BSS Hardware Issue","ACTIVE",
U2033="Sites strategiques, MLL, Pylone, etc.","PASSIVE",
U2033="AKTIVCO DEFAUT GE &amp; POWER Cabinet","PASSIVE",
U2033="AKTIVCO Coupure ENEO &amp; Baisse de tension","PASSIVE",
U2033="Coupure ENEO &amp; Baisse de tension","PASSIVE",
U2033="Defaut GE &amp; POWER Cabinet","PASSIVE",
U2033="Sharing","PASSIVE",
U2033="Sites strategiques &amp; DataCenter","PASSIVE",
U2033="Exclu","Exclu",
U2033="SAT","ACTIVE",
U2033="SPARE-ISSUE","SPARE-ISSUE",
U2033="Fiber CAmtel","ACTIVE",
U2033="Fiber AOF","ACTIVE",
U2033="Projet OCM (HUAWEI)","PLANNED WORKS",
U2033="Projet OCM (NOKIA)","PLANNED WORKS",
U2033="ACCESS-ISSUE","ACCESS-ISSUE",
U2033="Projet OCM (ZTE, NOKIA, autres projets)","PLANNED WORKS",
U2033="No root CAuse","No root cause",
U2033="ODU HS","ACTIVE",
U2033="IP &amp; VLAN","ACTIVE",
U2033="Warehouse HUAWEI","SPARE-ISSUE",
U2033="SPARE-HS","SPARE-ISSUE",
U2033="Power Telco","ACTIVE",U2033="no impacts","no impacts"
),"")</f>
        <v/>
      </c>
      <c r="W2033" s="102"/>
      <c r="X2033" s="102"/>
      <c r="Y2033" s="102"/>
      <c r="Z2033" s="102"/>
      <c r="AA2033" s="102"/>
      <c r="AB2033" s="104" t="s">
        <v>5423</v>
      </c>
      <c r="AC2033" s="9"/>
      <c r="AD2033" s="9"/>
      <c r="AE2033" s="7" t="s">
        <v>5423</v>
      </c>
      <c r="AF2033" s="6"/>
      <c r="AG2033" s="7"/>
      <c r="AH2033" s="3" t="s">
        <v>5423</v>
      </c>
      <c r="AI2033" s="18" t="s">
        <v>5423</v>
      </c>
      <c r="AJ2033" s="18" t="s">
        <v>5423</v>
      </c>
      <c r="AK2033" s="18" t="s">
        <v>5423</v>
      </c>
      <c r="AL2033" s="18" t="s">
        <v>5423</v>
      </c>
      <c r="AM2033" s="18" t="s">
        <v>5423</v>
      </c>
      <c r="AN2033" s="18" t="s">
        <v>5423</v>
      </c>
      <c r="AO2033" s="18" t="s">
        <v>5423</v>
      </c>
      <c r="AP2033" s="18" t="s">
        <v>5423</v>
      </c>
      <c r="AQ2033" s="18" t="s">
        <v>5423</v>
      </c>
      <c r="AR2033" s="18" t="s">
        <v>5423</v>
      </c>
      <c r="AS2033" s="18" t="s">
        <v>5423</v>
      </c>
      <c r="AT2033" s="18" t="s">
        <v>5423</v>
      </c>
      <c r="AU2033" s="9" t="s">
        <v>5423</v>
      </c>
      <c r="AV2033" s="14"/>
      <c r="AW2033" s="14" t="s">
        <v>5423</v>
      </c>
      <c r="AX2033" s="14" t="str">
        <f>_xlfn.XLOOKUP(B2033,'[4]cell downs 18042026 17h'!$B:$B,'[4]cell downs 18042026 17h'!$B:$B,"")</f>
        <v/>
      </c>
      <c r="AY2033" s="14" t="str">
        <f>_xlfn.XLOOKUP(B2033,'[5]Cells Huawei 19042026 15h'!$B:$B,'[5]Cells Huawei 19042026 15h'!$B:$B,"")</f>
        <v/>
      </c>
      <c r="AZ2033" s="105" t="str">
        <f>_xlfn.XLOOKUP(B2033,'INCIDENT-04-23-2026'!E:E,'INCIDENT-04-23-2026'!F:F,"")</f>
        <v/>
      </c>
      <c r="BA2033" s="105" t="str">
        <f>_xlfn.XLOOKUP(B2033,'[6]Eneo 17H'!$C:$C,'[6]Eneo 17H'!$I:$I,"")</f>
        <v/>
      </c>
      <c r="BB2033" s="105" t="str">
        <f>_xlfn.XLOOKUP(B2033,[8]ALL!$B:$B,[8]ALL!$M:$M,"")</f>
        <v/>
      </c>
      <c r="BC2033" s="105" t="str">
        <f>_xlfn.XLOOKUP(B2033,'[6]Eneo 17H'!$C:$C,'[6]Eneo 17H'!$I:$I,"")</f>
        <v/>
      </c>
      <c r="BD2033" s="105" t="str">
        <f>_xlfn.XLOOKUP(B2033,'[7]Eneo 12H'!$C:$C,'[7]Eneo 12H'!$I:$I,"")</f>
        <v/>
      </c>
      <c r="BE2033" s="105" t="s">
        <v>5423</v>
      </c>
    </row>
    <row r="2034" spans="1:57" hidden="1" x14ac:dyDescent="0.3">
      <c r="A2034" s="1" t="s">
        <v>3840</v>
      </c>
      <c r="B2034" s="8" t="s">
        <v>3841</v>
      </c>
      <c r="C2034" s="3" t="str">
        <f>_xlfn.XLOOKUP(B2034,'[1]daily break down'!$D:$D,'[1]daily break down'!$E:$E,"")</f>
        <v>EXTREME-NORD</v>
      </c>
      <c r="D2034" s="1" t="s">
        <v>11</v>
      </c>
      <c r="E2034" s="1" t="s">
        <v>12</v>
      </c>
      <c r="F2034" s="3" t="s">
        <v>55</v>
      </c>
      <c r="G2034" s="1" t="s">
        <v>3842</v>
      </c>
      <c r="H2034" s="25" t="str">
        <f>_xlfn.XLOOKUP(B2034,[2]CALCULATION!$B:$B,[2]CALCULATION!$H:$H,"")</f>
        <v>HUAWEI</v>
      </c>
      <c r="I2034" s="23">
        <v>0</v>
      </c>
      <c r="J2034" s="23">
        <v>0</v>
      </c>
      <c r="K2034" s="23">
        <v>0</v>
      </c>
      <c r="L2034" s="23">
        <v>0</v>
      </c>
      <c r="M2034" s="23">
        <v>0</v>
      </c>
      <c r="N2034" s="23">
        <v>0</v>
      </c>
      <c r="O2034" s="23">
        <v>0</v>
      </c>
      <c r="P2034" s="103" t="s">
        <v>6554</v>
      </c>
      <c r="Q2034" s="36" t="s">
        <v>6552</v>
      </c>
      <c r="R2034" s="36"/>
      <c r="S2034" s="35" t="str" cm="1">
        <f t="array" ref="S2034">IFERROR(_xlfn.IFS(
U2034="MPR ISSUE","PDH",
U2034="BSS Hardware Issue","BSS",
U2034="Sites strategiques, MLL, Pylone, etc.","ENVTECH",
U2034="AKTIVCO DEFAUT GE &amp; POWER Cabinet","AKTIVCO",
U2034="AKTIVCO Coupure ENEO &amp; Baisse de tension","AKTIVCO GRID ONLY",
U2034="Coupure ENEO &amp; Baisse de tension","IHS GRID ONLY",
U2034="Defaut GE &amp; POWER Cabinet","IHS",
U2034="Sharing","Partners",
U2034="Sites strategiques &amp; DataCenter","SST &amp; DC",
U2034="Exclu","Exclu",
U2034="SAT","SAT",
U2034="SPARE-ISSUE","SPARE-ISSUE",
U2034="Fiber CAmtel","TRANS_FO_CAMTEL",
U2034="Fiber AOF","Fiber AOF",
U2034="Projet OCM (HUAWEI)","TRAVAUX-HUAWEI",
U2034="Projet OCM (NOKIA)","TRAVAUX-NOKIA",
U2034="ACCESS-ISSUE","ACCESS-ISSUE",
U2034="Projet OCM (ZTE, NOKIA, autres projets)","TRAVAUX OCM",
U2034="No root CAuse","No root cause",
U2034="ODU HS","PDH",
U2034="IP &amp; VLAN","PDH",
U2034="Warehouse HUAWEI","SPARE-ISSUE",
U2034="SPARE-HS","SPARE-ISSUE",
U2034="Power Telco","BSS",U2034="no impacts","no impacts"
),"")</f>
        <v/>
      </c>
      <c r="T2034" s="35" t="str" cm="1">
        <f t="array" ref="T2034">IFERROR(_xlfn.IFS(
U2034="MPR ISSUE","TX ISSUE",
U2034="BSS Hardware Issue","RAN ISSUE",
U2034="Sites strategiques, MLL, Pylone, etc.","ENVTECH",
U2034="AKTIVCO DEFAUT GE &amp; POWER Cabinet","POWER ISSUE",
U2034="AKTIVCO Coupure ENEO &amp; Baisse de tension","POWER ISSUE",
U2034="Coupure ENEO &amp; Baisse de tension","POWER ISSUE",
U2034="Defaut GE &amp; POWER Cabinet","POWER ISSUE",
U2034="Sharing","POWER ISSUE",
U2034="Sites strategiques &amp; DataCenter","POWER ISSUE",
U2034="Exclu","Exclu",
U2034="SAT","TX ISSUE",
U2034="SPARE-ISSUE","SPARE-ISSUE",
U2034="Fiber CAmtel","TX ISSUE",
U2034="Fiber AOF","TX ISSUE",
U2034="Projet OCM (HUAWEI)","TRAVAUX-HUAWEI",
U2034="Projet OCM (NOKIA)","TRAVAUX -NOKIA",
U2034="ACCESS-ISSUE","ACCESS-ISSUE",
U2034="Projet OCM (ZTE, NOKIA, autres projets)","TRAVAUX OCM",
U2034="No root CAuse","No root cause",
U2034="ODU HS","TX ISSUE",
U2034="IP &amp; VLAN","TX ISSUE",
U2034="Warehouse HUAWEI","SPARE-ISSUE",
U2034="SPARE-HS","SPARE-ISSUE",
U2034="Power Telco","RAN ISSUE",U2034="no impacts","no impacts"
),"")</f>
        <v/>
      </c>
      <c r="U2034" s="28"/>
      <c r="V2034" s="35" t="str" cm="1">
        <f t="array" ref="V2034">IFERROR(_xlfn.IFS(
U2034="MPR ISSUE","ACTIVE",
U2034="BSS Hardware Issue","ACTIVE",
U2034="Sites strategiques, MLL, Pylone, etc.","PASSIVE",
U2034="AKTIVCO DEFAUT GE &amp; POWER Cabinet","PASSIVE",
U2034="AKTIVCO Coupure ENEO &amp; Baisse de tension","PASSIVE",
U2034="Coupure ENEO &amp; Baisse de tension","PASSIVE",
U2034="Defaut GE &amp; POWER Cabinet","PASSIVE",
U2034="Sharing","PASSIVE",
U2034="Sites strategiques &amp; DataCenter","PASSIVE",
U2034="Exclu","Exclu",
U2034="SAT","ACTIVE",
U2034="SPARE-ISSUE","SPARE-ISSUE",
U2034="Fiber CAmtel","ACTIVE",
U2034="Fiber AOF","ACTIVE",
U2034="Projet OCM (HUAWEI)","PLANNED WORKS",
U2034="Projet OCM (NOKIA)","PLANNED WORKS",
U2034="ACCESS-ISSUE","ACCESS-ISSUE",
U2034="Projet OCM (ZTE, NOKIA, autres projets)","PLANNED WORKS",
U2034="No root CAuse","No root cause",
U2034="ODU HS","ACTIVE",
U2034="IP &amp; VLAN","ACTIVE",
U2034="Warehouse HUAWEI","SPARE-ISSUE",
U2034="SPARE-HS","SPARE-ISSUE",
U2034="Power Telco","ACTIVE",U2034="no impacts","no impacts"
),"")</f>
        <v/>
      </c>
      <c r="W2034" s="102"/>
      <c r="X2034" s="102"/>
      <c r="Y2034" s="102"/>
      <c r="Z2034" s="102"/>
      <c r="AA2034" s="102"/>
      <c r="AB2034" s="104" t="s">
        <v>5423</v>
      </c>
      <c r="AC2034" s="9"/>
      <c r="AD2034" s="9"/>
      <c r="AE2034" s="7" t="s">
        <v>5423</v>
      </c>
      <c r="AF2034" s="6"/>
      <c r="AG2034" s="7"/>
      <c r="AH2034" s="3" t="s">
        <v>5423</v>
      </c>
      <c r="AI2034" s="18" t="s">
        <v>5423</v>
      </c>
      <c r="AJ2034" s="18" t="s">
        <v>5423</v>
      </c>
      <c r="AK2034" s="18" t="s">
        <v>5423</v>
      </c>
      <c r="AL2034" s="18" t="s">
        <v>5423</v>
      </c>
      <c r="AM2034" s="18" t="s">
        <v>5423</v>
      </c>
      <c r="AN2034" s="18" t="s">
        <v>5423</v>
      </c>
      <c r="AO2034" s="18" t="s">
        <v>5423</v>
      </c>
      <c r="AP2034" s="18" t="s">
        <v>5423</v>
      </c>
      <c r="AQ2034" s="18" t="s">
        <v>5423</v>
      </c>
      <c r="AR2034" s="18" t="s">
        <v>5423</v>
      </c>
      <c r="AS2034" s="18" t="s">
        <v>5423</v>
      </c>
      <c r="AT2034" s="18" t="s">
        <v>5423</v>
      </c>
      <c r="AU2034" s="9" t="s">
        <v>5423</v>
      </c>
      <c r="AV2034" s="14"/>
      <c r="AW2034" s="14" t="s">
        <v>5423</v>
      </c>
      <c r="AX2034" s="14" t="str">
        <f>_xlfn.XLOOKUP(B2034,'[4]cell downs 18042026 17h'!$B:$B,'[4]cell downs 18042026 17h'!$B:$B,"")</f>
        <v/>
      </c>
      <c r="AY2034" s="14" t="str">
        <f>_xlfn.XLOOKUP(B2034,'[5]Cells Huawei 19042026 15h'!$B:$B,'[5]Cells Huawei 19042026 15h'!$B:$B,"")</f>
        <v/>
      </c>
      <c r="AZ2034" s="105" t="str">
        <f>_xlfn.XLOOKUP(B2034,'INCIDENT-04-23-2026'!E:E,'INCIDENT-04-23-2026'!F:F,"")</f>
        <v/>
      </c>
      <c r="BA2034" s="105" t="str">
        <f>_xlfn.XLOOKUP(B2034,'[6]Eneo 17H'!$C:$C,'[6]Eneo 17H'!$I:$I,"")</f>
        <v/>
      </c>
      <c r="BB2034" s="105" t="str">
        <f>_xlfn.XLOOKUP(B2034,[8]ALL!$B:$B,[8]ALL!$M:$M,"")</f>
        <v/>
      </c>
      <c r="BC2034" s="105" t="str">
        <f>_xlfn.XLOOKUP(B2034,'[6]Eneo 17H'!$C:$C,'[6]Eneo 17H'!$I:$I,"")</f>
        <v/>
      </c>
      <c r="BD2034" s="105" t="str">
        <f>_xlfn.XLOOKUP(B2034,'[7]Eneo 12H'!$C:$C,'[7]Eneo 12H'!$I:$I,"")</f>
        <v/>
      </c>
      <c r="BE2034" s="105" t="s">
        <v>5423</v>
      </c>
    </row>
    <row r="2035" spans="1:57" hidden="1" x14ac:dyDescent="0.3">
      <c r="A2035" s="1" t="s">
        <v>3843</v>
      </c>
      <c r="B2035" s="8" t="s">
        <v>3844</v>
      </c>
      <c r="C2035" s="3" t="str">
        <f>_xlfn.XLOOKUP(B2035,'[1]daily break down'!$D:$D,'[1]daily break down'!$E:$E,"")</f>
        <v>EXTREME-NORD</v>
      </c>
      <c r="D2035" s="1" t="s">
        <v>11</v>
      </c>
      <c r="E2035" s="1" t="s">
        <v>96</v>
      </c>
      <c r="F2035" s="3" t="s">
        <v>55</v>
      </c>
      <c r="G2035" s="1" t="s">
        <v>3845</v>
      </c>
      <c r="H2035" s="25" t="str">
        <f>_xlfn.XLOOKUP(B2035,[2]CALCULATION!$B:$B,[2]CALCULATION!$H:$H,"")</f>
        <v>HUAWEI</v>
      </c>
      <c r="I2035" s="23">
        <v>0</v>
      </c>
      <c r="J2035" s="23">
        <v>0</v>
      </c>
      <c r="K2035" s="23">
        <v>0</v>
      </c>
      <c r="L2035" s="23">
        <v>0</v>
      </c>
      <c r="M2035" s="23">
        <v>0</v>
      </c>
      <c r="N2035" s="23">
        <v>0</v>
      </c>
      <c r="O2035" s="23">
        <v>0</v>
      </c>
      <c r="P2035" s="103" t="s">
        <v>6554</v>
      </c>
      <c r="Q2035" s="36" t="s">
        <v>6552</v>
      </c>
      <c r="R2035" s="36"/>
      <c r="S2035" s="35" t="str" cm="1">
        <f t="array" ref="S2035">IFERROR(_xlfn.IFS(
U2035="MPR ISSUE","PDH",
U2035="BSS Hardware Issue","BSS",
U2035="Sites strategiques, MLL, Pylone, etc.","ENVTECH",
U2035="AKTIVCO DEFAUT GE &amp; POWER Cabinet","AKTIVCO",
U2035="AKTIVCO Coupure ENEO &amp; Baisse de tension","AKTIVCO GRID ONLY",
U2035="Coupure ENEO &amp; Baisse de tension","IHS GRID ONLY",
U2035="Defaut GE &amp; POWER Cabinet","IHS",
U2035="Sharing","Partners",
U2035="Sites strategiques &amp; DataCenter","SST &amp; DC",
U2035="Exclu","Exclu",
U2035="SAT","SAT",
U2035="SPARE-ISSUE","SPARE-ISSUE",
U2035="Fiber CAmtel","TRANS_FO_CAMTEL",
U2035="Fiber AOF","Fiber AOF",
U2035="Projet OCM (HUAWEI)","TRAVAUX-HUAWEI",
U2035="Projet OCM (NOKIA)","TRAVAUX-NOKIA",
U2035="ACCESS-ISSUE","ACCESS-ISSUE",
U2035="Projet OCM (ZTE, NOKIA, autres projets)","TRAVAUX OCM",
U2035="No root CAuse","No root cause",
U2035="ODU HS","PDH",
U2035="IP &amp; VLAN","PDH",
U2035="Warehouse HUAWEI","SPARE-ISSUE",
U2035="SPARE-HS","SPARE-ISSUE",
U2035="Power Telco","BSS",U2035="no impacts","no impacts"
),"")</f>
        <v/>
      </c>
      <c r="T2035" s="35" t="str" cm="1">
        <f t="array" ref="T2035">IFERROR(_xlfn.IFS(
U2035="MPR ISSUE","TX ISSUE",
U2035="BSS Hardware Issue","RAN ISSUE",
U2035="Sites strategiques, MLL, Pylone, etc.","ENVTECH",
U2035="AKTIVCO DEFAUT GE &amp; POWER Cabinet","POWER ISSUE",
U2035="AKTIVCO Coupure ENEO &amp; Baisse de tension","POWER ISSUE",
U2035="Coupure ENEO &amp; Baisse de tension","POWER ISSUE",
U2035="Defaut GE &amp; POWER Cabinet","POWER ISSUE",
U2035="Sharing","POWER ISSUE",
U2035="Sites strategiques &amp; DataCenter","POWER ISSUE",
U2035="Exclu","Exclu",
U2035="SAT","TX ISSUE",
U2035="SPARE-ISSUE","SPARE-ISSUE",
U2035="Fiber CAmtel","TX ISSUE",
U2035="Fiber AOF","TX ISSUE",
U2035="Projet OCM (HUAWEI)","TRAVAUX-HUAWEI",
U2035="Projet OCM (NOKIA)","TRAVAUX -NOKIA",
U2035="ACCESS-ISSUE","ACCESS-ISSUE",
U2035="Projet OCM (ZTE, NOKIA, autres projets)","TRAVAUX OCM",
U2035="No root CAuse","No root cause",
U2035="ODU HS","TX ISSUE",
U2035="IP &amp; VLAN","TX ISSUE",
U2035="Warehouse HUAWEI","SPARE-ISSUE",
U2035="SPARE-HS","SPARE-ISSUE",
U2035="Power Telco","RAN ISSUE",U2035="no impacts","no impacts"
),"")</f>
        <v/>
      </c>
      <c r="U2035" s="28"/>
      <c r="V2035" s="35" t="str" cm="1">
        <f t="array" ref="V2035">IFERROR(_xlfn.IFS(
U2035="MPR ISSUE","ACTIVE",
U2035="BSS Hardware Issue","ACTIVE",
U2035="Sites strategiques, MLL, Pylone, etc.","PASSIVE",
U2035="AKTIVCO DEFAUT GE &amp; POWER Cabinet","PASSIVE",
U2035="AKTIVCO Coupure ENEO &amp; Baisse de tension","PASSIVE",
U2035="Coupure ENEO &amp; Baisse de tension","PASSIVE",
U2035="Defaut GE &amp; POWER Cabinet","PASSIVE",
U2035="Sharing","PASSIVE",
U2035="Sites strategiques &amp; DataCenter","PASSIVE",
U2035="Exclu","Exclu",
U2035="SAT","ACTIVE",
U2035="SPARE-ISSUE","SPARE-ISSUE",
U2035="Fiber CAmtel","ACTIVE",
U2035="Fiber AOF","ACTIVE",
U2035="Projet OCM (HUAWEI)","PLANNED WORKS",
U2035="Projet OCM (NOKIA)","PLANNED WORKS",
U2035="ACCESS-ISSUE","ACCESS-ISSUE",
U2035="Projet OCM (ZTE, NOKIA, autres projets)","PLANNED WORKS",
U2035="No root CAuse","No root cause",
U2035="ODU HS","ACTIVE",
U2035="IP &amp; VLAN","ACTIVE",
U2035="Warehouse HUAWEI","SPARE-ISSUE",
U2035="SPARE-HS","SPARE-ISSUE",
U2035="Power Telco","ACTIVE",U2035="no impacts","no impacts"
),"")</f>
        <v/>
      </c>
      <c r="W2035" s="102"/>
      <c r="X2035" s="102"/>
      <c r="Y2035" s="102"/>
      <c r="Z2035" s="102"/>
      <c r="AA2035" s="102"/>
      <c r="AB2035" s="104" t="s">
        <v>5423</v>
      </c>
      <c r="AC2035" s="9"/>
      <c r="AD2035" s="9"/>
      <c r="AE2035" s="7" t="s">
        <v>5423</v>
      </c>
      <c r="AF2035" s="6"/>
      <c r="AG2035" s="7"/>
      <c r="AH2035" s="3" t="s">
        <v>5423</v>
      </c>
      <c r="AI2035" s="18" t="s">
        <v>5423</v>
      </c>
      <c r="AJ2035" s="18" t="s">
        <v>5423</v>
      </c>
      <c r="AK2035" s="18" t="s">
        <v>5423</v>
      </c>
      <c r="AL2035" s="18" t="s">
        <v>5423</v>
      </c>
      <c r="AM2035" s="18" t="s">
        <v>5423</v>
      </c>
      <c r="AN2035" s="18" t="s">
        <v>5423</v>
      </c>
      <c r="AO2035" s="18" t="s">
        <v>5423</v>
      </c>
      <c r="AP2035" s="18" t="s">
        <v>5423</v>
      </c>
      <c r="AQ2035" s="18" t="s">
        <v>5423</v>
      </c>
      <c r="AR2035" s="18" t="s">
        <v>5423</v>
      </c>
      <c r="AS2035" s="18" t="s">
        <v>5423</v>
      </c>
      <c r="AT2035" s="18" t="s">
        <v>5423</v>
      </c>
      <c r="AU2035" s="9" t="s">
        <v>5423</v>
      </c>
      <c r="AV2035" s="14"/>
      <c r="AW2035" s="14" t="s">
        <v>5423</v>
      </c>
      <c r="AX2035" s="14" t="str">
        <f>_xlfn.XLOOKUP(B2035,'[4]cell downs 18042026 17h'!$B:$B,'[4]cell downs 18042026 17h'!$B:$B,"")</f>
        <v/>
      </c>
      <c r="AY2035" s="14" t="str">
        <f>_xlfn.XLOOKUP(B2035,'[5]Cells Huawei 19042026 15h'!$B:$B,'[5]Cells Huawei 19042026 15h'!$B:$B,"")</f>
        <v/>
      </c>
      <c r="AZ2035" s="105" t="str">
        <f>_xlfn.XLOOKUP(B2035,'INCIDENT-04-23-2026'!E:E,'INCIDENT-04-23-2026'!F:F,"")</f>
        <v/>
      </c>
      <c r="BA2035" s="105" t="str">
        <f>_xlfn.XLOOKUP(B2035,'[6]Eneo 17H'!$C:$C,'[6]Eneo 17H'!$I:$I,"")</f>
        <v/>
      </c>
      <c r="BB2035" s="105" t="str">
        <f>_xlfn.XLOOKUP(B2035,[8]ALL!$B:$B,[8]ALL!$M:$M,"")</f>
        <v/>
      </c>
      <c r="BC2035" s="105" t="str">
        <f>_xlfn.XLOOKUP(B2035,'[6]Eneo 17H'!$C:$C,'[6]Eneo 17H'!$I:$I,"")</f>
        <v/>
      </c>
      <c r="BD2035" s="105" t="str">
        <f>_xlfn.XLOOKUP(B2035,'[7]Eneo 12H'!$C:$C,'[7]Eneo 12H'!$I:$I,"")</f>
        <v/>
      </c>
      <c r="BE2035" s="105" t="s">
        <v>5423</v>
      </c>
    </row>
    <row r="2036" spans="1:57" hidden="1" x14ac:dyDescent="0.3">
      <c r="A2036" s="1" t="s">
        <v>3848</v>
      </c>
      <c r="B2036" s="8" t="s">
        <v>3849</v>
      </c>
      <c r="C2036" s="3" t="str">
        <f>_xlfn.XLOOKUP(B2036,'[1]daily break down'!$D:$D,'[1]daily break down'!$E:$E,"")</f>
        <v>NORD</v>
      </c>
      <c r="D2036" s="1" t="s">
        <v>11</v>
      </c>
      <c r="E2036" s="1" t="s">
        <v>66</v>
      </c>
      <c r="F2036" s="3" t="s">
        <v>23</v>
      </c>
      <c r="G2036" s="1" t="s">
        <v>3848</v>
      </c>
      <c r="H2036" s="25" t="str">
        <f>_xlfn.XLOOKUP(B2036,[2]CALCULATION!$B:$B,[2]CALCULATION!$H:$H,"")</f>
        <v>HUAWEI</v>
      </c>
      <c r="I2036" s="23">
        <v>2.8446949916246467E-2</v>
      </c>
      <c r="J2036" s="23">
        <v>3.8791295340336096E-2</v>
      </c>
      <c r="K2036" s="23">
        <v>5.5645444350275235E-2</v>
      </c>
      <c r="L2036" s="23">
        <v>5.6804724440905965E-2</v>
      </c>
      <c r="M2036" s="23">
        <v>0.15220455836065669</v>
      </c>
      <c r="N2036" s="23">
        <v>0.11867461112395236</v>
      </c>
      <c r="O2036" s="23">
        <v>8.0347027819868563E-2</v>
      </c>
      <c r="P2036" s="103" t="s">
        <v>6554</v>
      </c>
      <c r="Q2036" s="36" t="s">
        <v>5796</v>
      </c>
      <c r="R2036" s="36"/>
      <c r="S2036" s="35" t="str" cm="1">
        <f t="array" ref="S2036">IFERROR(_xlfn.IFS(
U2036="MPR ISSUE","PDH",
U2036="BSS Hardware Issue","BSS",
U2036="Sites strategiques, MLL, Pylone, etc.","ENVTECH",
U2036="AKTIVCO DEFAUT GE &amp; POWER Cabinet","AKTIVCO",
U2036="AKTIVCO Coupure ENEO &amp; Baisse de tension","AKTIVCO GRID ONLY",
U2036="Coupure ENEO &amp; Baisse de tension","IHS GRID ONLY",
U2036="Defaut GE &amp; POWER Cabinet","IHS",
U2036="Sharing","Partners",
U2036="Sites strategiques &amp; DataCenter","SST &amp; DC",
U2036="Exclu","Exclu",
U2036="SAT","SAT",
U2036="SPARE-ISSUE","SPARE-ISSUE",
U2036="Fiber CAmtel","TRANS_FO_CAMTEL",
U2036="Fiber AOF","Fiber AOF",
U2036="Projet OCM (HUAWEI)","TRAVAUX-HUAWEI",
U2036="Projet OCM (NOKIA)","TRAVAUX-NOKIA",
U2036="ACCESS-ISSUE","ACCESS-ISSUE",
U2036="Projet OCM (ZTE, NOKIA, autres projets)","TRAVAUX OCM",
U2036="No root CAuse","No root cause",
U2036="ODU HS","PDH",
U2036="IP &amp; VLAN","PDH",
U2036="Warehouse HUAWEI","SPARE-ISSUE",
U2036="SPARE-HS","SPARE-ISSUE",
U2036="Power Telco","BSS",U2036="no impacts","no impacts"
),"")</f>
        <v/>
      </c>
      <c r="T2036" s="35" t="str" cm="1">
        <f t="array" ref="T2036">IFERROR(_xlfn.IFS(
U2036="MPR ISSUE","TX ISSUE",
U2036="BSS Hardware Issue","RAN ISSUE",
U2036="Sites strategiques, MLL, Pylone, etc.","ENVTECH",
U2036="AKTIVCO DEFAUT GE &amp; POWER Cabinet","POWER ISSUE",
U2036="AKTIVCO Coupure ENEO &amp; Baisse de tension","POWER ISSUE",
U2036="Coupure ENEO &amp; Baisse de tension","POWER ISSUE",
U2036="Defaut GE &amp; POWER Cabinet","POWER ISSUE",
U2036="Sharing","POWER ISSUE",
U2036="Sites strategiques &amp; DataCenter","POWER ISSUE",
U2036="Exclu","Exclu",
U2036="SAT","TX ISSUE",
U2036="SPARE-ISSUE","SPARE-ISSUE",
U2036="Fiber CAmtel","TX ISSUE",
U2036="Fiber AOF","TX ISSUE",
U2036="Projet OCM (HUAWEI)","TRAVAUX-HUAWEI",
U2036="Projet OCM (NOKIA)","TRAVAUX -NOKIA",
U2036="ACCESS-ISSUE","ACCESS-ISSUE",
U2036="Projet OCM (ZTE, NOKIA, autres projets)","TRAVAUX OCM",
U2036="No root CAuse","No root cause",
U2036="ODU HS","TX ISSUE",
U2036="IP &amp; VLAN","TX ISSUE",
U2036="Warehouse HUAWEI","SPARE-ISSUE",
U2036="SPARE-HS","SPARE-ISSUE",
U2036="Power Telco","RAN ISSUE",U2036="no impacts","no impacts"
),"")</f>
        <v/>
      </c>
      <c r="U2036" s="28"/>
      <c r="V2036" s="35" t="str" cm="1">
        <f t="array" ref="V2036">IFERROR(_xlfn.IFS(
U2036="MPR ISSUE","ACTIVE",
U2036="BSS Hardware Issue","ACTIVE",
U2036="Sites strategiques, MLL, Pylone, etc.","PASSIVE",
U2036="AKTIVCO DEFAUT GE &amp; POWER Cabinet","PASSIVE",
U2036="AKTIVCO Coupure ENEO &amp; Baisse de tension","PASSIVE",
U2036="Coupure ENEO &amp; Baisse de tension","PASSIVE",
U2036="Defaut GE &amp; POWER Cabinet","PASSIVE",
U2036="Sharing","PASSIVE",
U2036="Sites strategiques &amp; DataCenter","PASSIVE",
U2036="Exclu","Exclu",
U2036="SAT","ACTIVE",
U2036="SPARE-ISSUE","SPARE-ISSUE",
U2036="Fiber CAmtel","ACTIVE",
U2036="Fiber AOF","ACTIVE",
U2036="Projet OCM (HUAWEI)","PLANNED WORKS",
U2036="Projet OCM (NOKIA)","PLANNED WORKS",
U2036="ACCESS-ISSUE","ACCESS-ISSUE",
U2036="Projet OCM (ZTE, NOKIA, autres projets)","PLANNED WORKS",
U2036="No root CAuse","No root cause",
U2036="ODU HS","ACTIVE",
U2036="IP &amp; VLAN","ACTIVE",
U2036="Warehouse HUAWEI","SPARE-ISSUE",
U2036="SPARE-HS","SPARE-ISSUE",
U2036="Power Telco","ACTIVE",U2036="no impacts","no impacts"
),"")</f>
        <v/>
      </c>
      <c r="W2036" s="102"/>
      <c r="X2036" s="102"/>
      <c r="Y2036" s="102"/>
      <c r="Z2036" s="102"/>
      <c r="AA2036" s="102"/>
      <c r="AB2036" s="104" t="s">
        <v>5423</v>
      </c>
      <c r="AC2036" s="9"/>
      <c r="AD2036" s="9"/>
      <c r="AE2036" s="7" t="s">
        <v>5423</v>
      </c>
      <c r="AF2036" s="6"/>
      <c r="AG2036" s="7"/>
      <c r="AH2036" s="3" t="s">
        <v>5423</v>
      </c>
      <c r="AI2036" s="18" t="s">
        <v>5423</v>
      </c>
      <c r="AJ2036" s="18" t="s">
        <v>5423</v>
      </c>
      <c r="AK2036" s="18" t="s">
        <v>5423</v>
      </c>
      <c r="AL2036" s="18" t="s">
        <v>5423</v>
      </c>
      <c r="AM2036" s="18" t="s">
        <v>5423</v>
      </c>
      <c r="AN2036" s="18" t="s">
        <v>5423</v>
      </c>
      <c r="AO2036" s="18" t="s">
        <v>5423</v>
      </c>
      <c r="AP2036" s="18" t="s">
        <v>5423</v>
      </c>
      <c r="AQ2036" s="18" t="s">
        <v>5423</v>
      </c>
      <c r="AR2036" s="18" t="s">
        <v>5423</v>
      </c>
      <c r="AS2036" s="18" t="s">
        <v>5423</v>
      </c>
      <c r="AT2036" s="18" t="s">
        <v>5423</v>
      </c>
      <c r="AU2036" s="9" t="s">
        <v>5423</v>
      </c>
      <c r="AV2036" s="14"/>
      <c r="AW2036" s="14" t="s">
        <v>5423</v>
      </c>
      <c r="AX2036" s="14" t="str">
        <f>_xlfn.XLOOKUP(B2036,'[4]cell downs 18042026 17h'!$B:$B,'[4]cell downs 18042026 17h'!$B:$B,"")</f>
        <v/>
      </c>
      <c r="AY2036" s="14" t="str">
        <f>_xlfn.XLOOKUP(B2036,'[5]Cells Huawei 19042026 15h'!$B:$B,'[5]Cells Huawei 19042026 15h'!$B:$B,"")</f>
        <v/>
      </c>
      <c r="AZ2036" s="105" t="str">
        <f>_xlfn.XLOOKUP(B2036,'INCIDENT-04-23-2026'!E:E,'INCIDENT-04-23-2026'!F:F,"")</f>
        <v/>
      </c>
      <c r="BA2036" s="105" t="str">
        <f>_xlfn.XLOOKUP(B2036,'[6]Eneo 17H'!$C:$C,'[6]Eneo 17H'!$I:$I,"")</f>
        <v/>
      </c>
      <c r="BB2036" s="105" t="str">
        <f>_xlfn.XLOOKUP(B2036,[8]ALL!$B:$B,[8]ALL!$M:$M,"")</f>
        <v/>
      </c>
      <c r="BC2036" s="105" t="str">
        <f>_xlfn.XLOOKUP(B2036,'[6]Eneo 17H'!$C:$C,'[6]Eneo 17H'!$I:$I,"")</f>
        <v/>
      </c>
      <c r="BD2036" s="105" t="str">
        <f>_xlfn.XLOOKUP(B2036,'[7]Eneo 12H'!$C:$C,'[7]Eneo 12H'!$I:$I,"")</f>
        <v/>
      </c>
      <c r="BE2036" s="105" t="s">
        <v>5423</v>
      </c>
    </row>
    <row r="2037" spans="1:57" hidden="1" x14ac:dyDescent="0.3">
      <c r="A2037" s="1" t="s">
        <v>3850</v>
      </c>
      <c r="B2037" s="8" t="s">
        <v>3851</v>
      </c>
      <c r="C2037" s="3" t="str">
        <f>_xlfn.XLOOKUP(B2037,'[1]daily break down'!$D:$D,'[1]daily break down'!$E:$E,"")</f>
        <v>NORD</v>
      </c>
      <c r="D2037" s="1" t="s">
        <v>11</v>
      </c>
      <c r="E2037" s="1" t="s">
        <v>12</v>
      </c>
      <c r="F2037" s="3" t="s">
        <v>23</v>
      </c>
      <c r="G2037" s="1" t="s">
        <v>3852</v>
      </c>
      <c r="H2037" s="25" t="str">
        <f>_xlfn.XLOOKUP(B2037,[2]CALCULATION!$B:$B,[2]CALCULATION!$H:$H,"")</f>
        <v>HUAWEI</v>
      </c>
      <c r="I2037" s="23">
        <v>0</v>
      </c>
      <c r="J2037" s="23">
        <v>0</v>
      </c>
      <c r="K2037" s="23">
        <v>0</v>
      </c>
      <c r="L2037" s="23">
        <v>8.9175391586979543E-5</v>
      </c>
      <c r="M2037" s="23">
        <v>0</v>
      </c>
      <c r="N2037" s="23">
        <v>0</v>
      </c>
      <c r="O2037" s="23">
        <v>0</v>
      </c>
      <c r="P2037" s="103" t="s">
        <v>6554</v>
      </c>
      <c r="Q2037" s="36" t="s">
        <v>5796</v>
      </c>
      <c r="R2037" s="36"/>
      <c r="S2037" s="35" t="str" cm="1">
        <f t="array" ref="S2037">IFERROR(_xlfn.IFS(
U2037="MPR ISSUE","PDH",
U2037="BSS Hardware Issue","BSS",
U2037="Sites strategiques, MLL, Pylone, etc.","ENVTECH",
U2037="AKTIVCO DEFAUT GE &amp; POWER Cabinet","AKTIVCO",
U2037="AKTIVCO Coupure ENEO &amp; Baisse de tension","AKTIVCO GRID ONLY",
U2037="Coupure ENEO &amp; Baisse de tension","IHS GRID ONLY",
U2037="Defaut GE &amp; POWER Cabinet","IHS",
U2037="Sharing","Partners",
U2037="Sites strategiques &amp; DataCenter","SST &amp; DC",
U2037="Exclu","Exclu",
U2037="SAT","SAT",
U2037="SPARE-ISSUE","SPARE-ISSUE",
U2037="Fiber CAmtel","TRANS_FO_CAMTEL",
U2037="Fiber AOF","Fiber AOF",
U2037="Projet OCM (HUAWEI)","TRAVAUX-HUAWEI",
U2037="Projet OCM (NOKIA)","TRAVAUX-NOKIA",
U2037="ACCESS-ISSUE","ACCESS-ISSUE",
U2037="Projet OCM (ZTE, NOKIA, autres projets)","TRAVAUX OCM",
U2037="No root CAuse","No root cause",
U2037="ODU HS","PDH",
U2037="IP &amp; VLAN","PDH",
U2037="Warehouse HUAWEI","SPARE-ISSUE",
U2037="SPARE-HS","SPARE-ISSUE",
U2037="Power Telco","BSS",U2037="no impacts","no impacts"
),"")</f>
        <v/>
      </c>
      <c r="T2037" s="35" t="str" cm="1">
        <f t="array" ref="T2037">IFERROR(_xlfn.IFS(
U2037="MPR ISSUE","TX ISSUE",
U2037="BSS Hardware Issue","RAN ISSUE",
U2037="Sites strategiques, MLL, Pylone, etc.","ENVTECH",
U2037="AKTIVCO DEFAUT GE &amp; POWER Cabinet","POWER ISSUE",
U2037="AKTIVCO Coupure ENEO &amp; Baisse de tension","POWER ISSUE",
U2037="Coupure ENEO &amp; Baisse de tension","POWER ISSUE",
U2037="Defaut GE &amp; POWER Cabinet","POWER ISSUE",
U2037="Sharing","POWER ISSUE",
U2037="Sites strategiques &amp; DataCenter","POWER ISSUE",
U2037="Exclu","Exclu",
U2037="SAT","TX ISSUE",
U2037="SPARE-ISSUE","SPARE-ISSUE",
U2037="Fiber CAmtel","TX ISSUE",
U2037="Fiber AOF","TX ISSUE",
U2037="Projet OCM (HUAWEI)","TRAVAUX-HUAWEI",
U2037="Projet OCM (NOKIA)","TRAVAUX -NOKIA",
U2037="ACCESS-ISSUE","ACCESS-ISSUE",
U2037="Projet OCM (ZTE, NOKIA, autres projets)","TRAVAUX OCM",
U2037="No root CAuse","No root cause",
U2037="ODU HS","TX ISSUE",
U2037="IP &amp; VLAN","TX ISSUE",
U2037="Warehouse HUAWEI","SPARE-ISSUE",
U2037="SPARE-HS","SPARE-ISSUE",
U2037="Power Telco","RAN ISSUE",U2037="no impacts","no impacts"
),"")</f>
        <v/>
      </c>
      <c r="U2037" s="28"/>
      <c r="V2037" s="35" t="str" cm="1">
        <f t="array" ref="V2037">IFERROR(_xlfn.IFS(
U2037="MPR ISSUE","ACTIVE",
U2037="BSS Hardware Issue","ACTIVE",
U2037="Sites strategiques, MLL, Pylone, etc.","PASSIVE",
U2037="AKTIVCO DEFAUT GE &amp; POWER Cabinet","PASSIVE",
U2037="AKTIVCO Coupure ENEO &amp; Baisse de tension","PASSIVE",
U2037="Coupure ENEO &amp; Baisse de tension","PASSIVE",
U2037="Defaut GE &amp; POWER Cabinet","PASSIVE",
U2037="Sharing","PASSIVE",
U2037="Sites strategiques &amp; DataCenter","PASSIVE",
U2037="Exclu","Exclu",
U2037="SAT","ACTIVE",
U2037="SPARE-ISSUE","SPARE-ISSUE",
U2037="Fiber CAmtel","ACTIVE",
U2037="Fiber AOF","ACTIVE",
U2037="Projet OCM (HUAWEI)","PLANNED WORKS",
U2037="Projet OCM (NOKIA)","PLANNED WORKS",
U2037="ACCESS-ISSUE","ACCESS-ISSUE",
U2037="Projet OCM (ZTE, NOKIA, autres projets)","PLANNED WORKS",
U2037="No root CAuse","No root cause",
U2037="ODU HS","ACTIVE",
U2037="IP &amp; VLAN","ACTIVE",
U2037="Warehouse HUAWEI","SPARE-ISSUE",
U2037="SPARE-HS","SPARE-ISSUE",
U2037="Power Telco","ACTIVE",U2037="no impacts","no impacts"
),"")</f>
        <v/>
      </c>
      <c r="W2037" s="102"/>
      <c r="X2037" s="102"/>
      <c r="Y2037" s="102"/>
      <c r="Z2037" s="102"/>
      <c r="AA2037" s="102"/>
      <c r="AB2037" s="104" t="s">
        <v>5423</v>
      </c>
      <c r="AC2037" s="9"/>
      <c r="AD2037" s="9"/>
      <c r="AE2037" s="7" t="s">
        <v>5423</v>
      </c>
      <c r="AF2037" s="6"/>
      <c r="AG2037" s="7"/>
      <c r="AH2037" s="3" t="s">
        <v>5423</v>
      </c>
      <c r="AI2037" s="18" t="s">
        <v>5423</v>
      </c>
      <c r="AJ2037" s="18" t="s">
        <v>5423</v>
      </c>
      <c r="AK2037" s="18" t="s">
        <v>5423</v>
      </c>
      <c r="AL2037" s="18" t="s">
        <v>5423</v>
      </c>
      <c r="AM2037" s="18" t="s">
        <v>5423</v>
      </c>
      <c r="AN2037" s="18" t="s">
        <v>5423</v>
      </c>
      <c r="AO2037" s="18" t="s">
        <v>5423</v>
      </c>
      <c r="AP2037" s="18" t="s">
        <v>5423</v>
      </c>
      <c r="AQ2037" s="18" t="s">
        <v>5423</v>
      </c>
      <c r="AR2037" s="18" t="s">
        <v>5423</v>
      </c>
      <c r="AS2037" s="18" t="s">
        <v>5423</v>
      </c>
      <c r="AT2037" s="18" t="s">
        <v>5423</v>
      </c>
      <c r="AU2037" s="9" t="s">
        <v>5423</v>
      </c>
      <c r="AV2037" s="14"/>
      <c r="AW2037" s="14" t="s">
        <v>5423</v>
      </c>
      <c r="AX2037" s="14" t="str">
        <f>_xlfn.XLOOKUP(B2037,'[4]cell downs 18042026 17h'!$B:$B,'[4]cell downs 18042026 17h'!$B:$B,"")</f>
        <v/>
      </c>
      <c r="AY2037" s="14" t="str">
        <f>_xlfn.XLOOKUP(B2037,'[5]Cells Huawei 19042026 15h'!$B:$B,'[5]Cells Huawei 19042026 15h'!$B:$B,"")</f>
        <v/>
      </c>
      <c r="AZ2037" s="105" t="str">
        <f>_xlfn.XLOOKUP(B2037,'INCIDENT-04-23-2026'!E:E,'INCIDENT-04-23-2026'!F:F,"")</f>
        <v/>
      </c>
      <c r="BA2037" s="105" t="str">
        <f>_xlfn.XLOOKUP(B2037,'[6]Eneo 17H'!$C:$C,'[6]Eneo 17H'!$I:$I,"")</f>
        <v/>
      </c>
      <c r="BB2037" s="105" t="str">
        <f>_xlfn.XLOOKUP(B2037,[8]ALL!$B:$B,[8]ALL!$M:$M,"")</f>
        <v/>
      </c>
      <c r="BC2037" s="105" t="str">
        <f>_xlfn.XLOOKUP(B2037,'[6]Eneo 17H'!$C:$C,'[6]Eneo 17H'!$I:$I,"")</f>
        <v/>
      </c>
      <c r="BD2037" s="105" t="str">
        <f>_xlfn.XLOOKUP(B2037,'[7]Eneo 12H'!$C:$C,'[7]Eneo 12H'!$I:$I,"")</f>
        <v/>
      </c>
      <c r="BE2037" s="105" t="s">
        <v>5423</v>
      </c>
    </row>
    <row r="2038" spans="1:57" hidden="1" x14ac:dyDescent="0.3">
      <c r="A2038" s="1" t="s">
        <v>3853</v>
      </c>
      <c r="B2038" s="8" t="s">
        <v>3854</v>
      </c>
      <c r="C2038" s="3" t="str">
        <f>_xlfn.XLOOKUP(B2038,'[1]daily break down'!$D:$D,'[1]daily break down'!$E:$E,"")</f>
        <v>ADAMAOUA</v>
      </c>
      <c r="D2038" s="1" t="s">
        <v>11</v>
      </c>
      <c r="E2038" s="1" t="s">
        <v>96</v>
      </c>
      <c r="F2038" s="3" t="s">
        <v>90</v>
      </c>
      <c r="G2038" s="1" t="s">
        <v>2845</v>
      </c>
      <c r="H2038" s="25" t="str">
        <f>_xlfn.XLOOKUP(B2038,[2]CALCULATION!$B:$B,[2]CALCULATION!$H:$H,"")</f>
        <v>HUAWEI</v>
      </c>
      <c r="I2038" s="23">
        <v>1.6051570485656314E-3</v>
      </c>
      <c r="J2038" s="23">
        <v>0</v>
      </c>
      <c r="K2038" s="23">
        <v>0</v>
      </c>
      <c r="L2038" s="23">
        <v>0</v>
      </c>
      <c r="M2038" s="23">
        <v>0</v>
      </c>
      <c r="N2038" s="23">
        <v>0</v>
      </c>
      <c r="O2038" s="23">
        <v>0</v>
      </c>
      <c r="P2038" s="103" t="s">
        <v>6554</v>
      </c>
      <c r="Q2038" s="36" t="s">
        <v>5796</v>
      </c>
      <c r="R2038" s="36"/>
      <c r="S2038" s="35" t="str" cm="1">
        <f t="array" ref="S2038">IFERROR(_xlfn.IFS(
U2038="MPR ISSUE","PDH",
U2038="BSS Hardware Issue","BSS",
U2038="Sites strategiques, MLL, Pylone, etc.","ENVTECH",
U2038="AKTIVCO DEFAUT GE &amp; POWER Cabinet","AKTIVCO",
U2038="AKTIVCO Coupure ENEO &amp; Baisse de tension","AKTIVCO GRID ONLY",
U2038="Coupure ENEO &amp; Baisse de tension","IHS GRID ONLY",
U2038="Defaut GE &amp; POWER Cabinet","IHS",
U2038="Sharing","Partners",
U2038="Sites strategiques &amp; DataCenter","SST &amp; DC",
U2038="Exclu","Exclu",
U2038="SAT","SAT",
U2038="SPARE-ISSUE","SPARE-ISSUE",
U2038="Fiber CAmtel","TRANS_FO_CAMTEL",
U2038="Fiber AOF","Fiber AOF",
U2038="Projet OCM (HUAWEI)","TRAVAUX-HUAWEI",
U2038="Projet OCM (NOKIA)","TRAVAUX-NOKIA",
U2038="ACCESS-ISSUE","ACCESS-ISSUE",
U2038="Projet OCM (ZTE, NOKIA, autres projets)","TRAVAUX OCM",
U2038="No root CAuse","No root cause",
U2038="ODU HS","PDH",
U2038="IP &amp; VLAN","PDH",
U2038="Warehouse HUAWEI","SPARE-ISSUE",
U2038="SPARE-HS","SPARE-ISSUE",
U2038="Power Telco","BSS",U2038="no impacts","no impacts"
),"")</f>
        <v/>
      </c>
      <c r="T2038" s="35" t="str" cm="1">
        <f t="array" ref="T2038">IFERROR(_xlfn.IFS(
U2038="MPR ISSUE","TX ISSUE",
U2038="BSS Hardware Issue","RAN ISSUE",
U2038="Sites strategiques, MLL, Pylone, etc.","ENVTECH",
U2038="AKTIVCO DEFAUT GE &amp; POWER Cabinet","POWER ISSUE",
U2038="AKTIVCO Coupure ENEO &amp; Baisse de tension","POWER ISSUE",
U2038="Coupure ENEO &amp; Baisse de tension","POWER ISSUE",
U2038="Defaut GE &amp; POWER Cabinet","POWER ISSUE",
U2038="Sharing","POWER ISSUE",
U2038="Sites strategiques &amp; DataCenter","POWER ISSUE",
U2038="Exclu","Exclu",
U2038="SAT","TX ISSUE",
U2038="SPARE-ISSUE","SPARE-ISSUE",
U2038="Fiber CAmtel","TX ISSUE",
U2038="Fiber AOF","TX ISSUE",
U2038="Projet OCM (HUAWEI)","TRAVAUX-HUAWEI",
U2038="Projet OCM (NOKIA)","TRAVAUX -NOKIA",
U2038="ACCESS-ISSUE","ACCESS-ISSUE",
U2038="Projet OCM (ZTE, NOKIA, autres projets)","TRAVAUX OCM",
U2038="No root CAuse","No root cause",
U2038="ODU HS","TX ISSUE",
U2038="IP &amp; VLAN","TX ISSUE",
U2038="Warehouse HUAWEI","SPARE-ISSUE",
U2038="SPARE-HS","SPARE-ISSUE",
U2038="Power Telco","RAN ISSUE",U2038="no impacts","no impacts"
),"")</f>
        <v/>
      </c>
      <c r="U2038" s="28"/>
      <c r="V2038" s="35" t="str" cm="1">
        <f t="array" ref="V2038">IFERROR(_xlfn.IFS(
U2038="MPR ISSUE","ACTIVE",
U2038="BSS Hardware Issue","ACTIVE",
U2038="Sites strategiques, MLL, Pylone, etc.","PASSIVE",
U2038="AKTIVCO DEFAUT GE &amp; POWER Cabinet","PASSIVE",
U2038="AKTIVCO Coupure ENEO &amp; Baisse de tension","PASSIVE",
U2038="Coupure ENEO &amp; Baisse de tension","PASSIVE",
U2038="Defaut GE &amp; POWER Cabinet","PASSIVE",
U2038="Sharing","PASSIVE",
U2038="Sites strategiques &amp; DataCenter","PASSIVE",
U2038="Exclu","Exclu",
U2038="SAT","ACTIVE",
U2038="SPARE-ISSUE","SPARE-ISSUE",
U2038="Fiber CAmtel","ACTIVE",
U2038="Fiber AOF","ACTIVE",
U2038="Projet OCM (HUAWEI)","PLANNED WORKS",
U2038="Projet OCM (NOKIA)","PLANNED WORKS",
U2038="ACCESS-ISSUE","ACCESS-ISSUE",
U2038="Projet OCM (ZTE, NOKIA, autres projets)","PLANNED WORKS",
U2038="No root CAuse","No root cause",
U2038="ODU HS","ACTIVE",
U2038="IP &amp; VLAN","ACTIVE",
U2038="Warehouse HUAWEI","SPARE-ISSUE",
U2038="SPARE-HS","SPARE-ISSUE",
U2038="Power Telco","ACTIVE",U2038="no impacts","no impacts"
),"")</f>
        <v/>
      </c>
      <c r="W2038" s="102"/>
      <c r="X2038" s="102"/>
      <c r="Y2038" s="102"/>
      <c r="Z2038" s="102"/>
      <c r="AA2038" s="102"/>
      <c r="AB2038" s="104" t="s">
        <v>5423</v>
      </c>
      <c r="AC2038" s="9"/>
      <c r="AD2038" s="9"/>
      <c r="AE2038" s="7" t="s">
        <v>5423</v>
      </c>
      <c r="AF2038" s="6"/>
      <c r="AG2038" s="7"/>
      <c r="AH2038" s="3" t="s">
        <v>5423</v>
      </c>
      <c r="AI2038" s="18" t="s">
        <v>5423</v>
      </c>
      <c r="AJ2038" s="18" t="s">
        <v>5423</v>
      </c>
      <c r="AK2038" s="18" t="s">
        <v>5423</v>
      </c>
      <c r="AL2038" s="18" t="s">
        <v>5423</v>
      </c>
      <c r="AM2038" s="18" t="s">
        <v>5423</v>
      </c>
      <c r="AN2038" s="18" t="s">
        <v>5423</v>
      </c>
      <c r="AO2038" s="18" t="s">
        <v>5423</v>
      </c>
      <c r="AP2038" s="18" t="s">
        <v>5423</v>
      </c>
      <c r="AQ2038" s="18" t="s">
        <v>5423</v>
      </c>
      <c r="AR2038" s="18" t="s">
        <v>5423</v>
      </c>
      <c r="AS2038" s="18" t="s">
        <v>5423</v>
      </c>
      <c r="AT2038" s="18" t="s">
        <v>5423</v>
      </c>
      <c r="AU2038" s="9" t="s">
        <v>5423</v>
      </c>
      <c r="AV2038" s="14"/>
      <c r="AW2038" s="14" t="s">
        <v>5423</v>
      </c>
      <c r="AX2038" s="14" t="str">
        <f>_xlfn.XLOOKUP(B2038,'[4]cell downs 18042026 17h'!$B:$B,'[4]cell downs 18042026 17h'!$B:$B,"")</f>
        <v/>
      </c>
      <c r="AY2038" s="14" t="str">
        <f>_xlfn.XLOOKUP(B2038,'[5]Cells Huawei 19042026 15h'!$B:$B,'[5]Cells Huawei 19042026 15h'!$B:$B,"")</f>
        <v/>
      </c>
      <c r="AZ2038" s="105" t="str">
        <f>_xlfn.XLOOKUP(B2038,'INCIDENT-04-23-2026'!E:E,'INCIDENT-04-23-2026'!F:F,"")</f>
        <v/>
      </c>
      <c r="BA2038" s="105" t="str">
        <f>_xlfn.XLOOKUP(B2038,'[6]Eneo 17H'!$C:$C,'[6]Eneo 17H'!$I:$I,"")</f>
        <v/>
      </c>
      <c r="BB2038" s="105" t="str">
        <f>_xlfn.XLOOKUP(B2038,[8]ALL!$B:$B,[8]ALL!$M:$M,"")</f>
        <v/>
      </c>
      <c r="BC2038" s="105" t="str">
        <f>_xlfn.XLOOKUP(B2038,'[6]Eneo 17H'!$C:$C,'[6]Eneo 17H'!$I:$I,"")</f>
        <v/>
      </c>
      <c r="BD2038" s="105" t="str">
        <f>_xlfn.XLOOKUP(B2038,'[7]Eneo 12H'!$C:$C,'[7]Eneo 12H'!$I:$I,"")</f>
        <v/>
      </c>
      <c r="BE2038" s="105" t="s">
        <v>5423</v>
      </c>
    </row>
    <row r="2039" spans="1:57" hidden="1" x14ac:dyDescent="0.3">
      <c r="A2039" s="1" t="s">
        <v>3855</v>
      </c>
      <c r="B2039" s="8" t="s">
        <v>3856</v>
      </c>
      <c r="C2039" s="3" t="str">
        <f>_xlfn.XLOOKUP(B2039,'[1]daily break down'!$D:$D,'[1]daily break down'!$E:$E,"")</f>
        <v>EXTREME-NORD</v>
      </c>
      <c r="D2039" s="1" t="s">
        <v>11</v>
      </c>
      <c r="E2039" s="1" t="s">
        <v>83</v>
      </c>
      <c r="F2039" s="3" t="s">
        <v>55</v>
      </c>
      <c r="G2039" s="1" t="s">
        <v>3855</v>
      </c>
      <c r="H2039" s="25" t="str">
        <f>_xlfn.XLOOKUP(B2039,[2]CALCULATION!$B:$B,[2]CALCULATION!$H:$H,"")</f>
        <v>HUAWEI</v>
      </c>
      <c r="I2039" s="23">
        <v>0</v>
      </c>
      <c r="J2039" s="23">
        <v>0</v>
      </c>
      <c r="K2039" s="23">
        <v>0</v>
      </c>
      <c r="L2039" s="23">
        <v>0</v>
      </c>
      <c r="M2039" s="23">
        <v>0</v>
      </c>
      <c r="N2039" s="23">
        <v>0</v>
      </c>
      <c r="O2039" s="23">
        <v>0</v>
      </c>
      <c r="P2039" s="103" t="s">
        <v>6554</v>
      </c>
      <c r="Q2039" s="36" t="s">
        <v>6552</v>
      </c>
      <c r="R2039" s="36"/>
      <c r="S2039" s="35" t="str" cm="1">
        <f t="array" ref="S2039">IFERROR(_xlfn.IFS(
U2039="MPR ISSUE","PDH",
U2039="BSS Hardware Issue","BSS",
U2039="Sites strategiques, MLL, Pylone, etc.","ENVTECH",
U2039="AKTIVCO DEFAUT GE &amp; POWER Cabinet","AKTIVCO",
U2039="AKTIVCO Coupure ENEO &amp; Baisse de tension","AKTIVCO GRID ONLY",
U2039="Coupure ENEO &amp; Baisse de tension","IHS GRID ONLY",
U2039="Defaut GE &amp; POWER Cabinet","IHS",
U2039="Sharing","Partners",
U2039="Sites strategiques &amp; DataCenter","SST &amp; DC",
U2039="Exclu","Exclu",
U2039="SAT","SAT",
U2039="SPARE-ISSUE","SPARE-ISSUE",
U2039="Fiber CAmtel","TRANS_FO_CAMTEL",
U2039="Fiber AOF","Fiber AOF",
U2039="Projet OCM (HUAWEI)","TRAVAUX-HUAWEI",
U2039="Projet OCM (NOKIA)","TRAVAUX-NOKIA",
U2039="ACCESS-ISSUE","ACCESS-ISSUE",
U2039="Projet OCM (ZTE, NOKIA, autres projets)","TRAVAUX OCM",
U2039="No root CAuse","No root cause",
U2039="ODU HS","PDH",
U2039="IP &amp; VLAN","PDH",
U2039="Warehouse HUAWEI","SPARE-ISSUE",
U2039="SPARE-HS","SPARE-ISSUE",
U2039="Power Telco","BSS",U2039="no impacts","no impacts"
),"")</f>
        <v/>
      </c>
      <c r="T2039" s="35" t="str" cm="1">
        <f t="array" ref="T2039">IFERROR(_xlfn.IFS(
U2039="MPR ISSUE","TX ISSUE",
U2039="BSS Hardware Issue","RAN ISSUE",
U2039="Sites strategiques, MLL, Pylone, etc.","ENVTECH",
U2039="AKTIVCO DEFAUT GE &amp; POWER Cabinet","POWER ISSUE",
U2039="AKTIVCO Coupure ENEO &amp; Baisse de tension","POWER ISSUE",
U2039="Coupure ENEO &amp; Baisse de tension","POWER ISSUE",
U2039="Defaut GE &amp; POWER Cabinet","POWER ISSUE",
U2039="Sharing","POWER ISSUE",
U2039="Sites strategiques &amp; DataCenter","POWER ISSUE",
U2039="Exclu","Exclu",
U2039="SAT","TX ISSUE",
U2039="SPARE-ISSUE","SPARE-ISSUE",
U2039="Fiber CAmtel","TX ISSUE",
U2039="Fiber AOF","TX ISSUE",
U2039="Projet OCM (HUAWEI)","TRAVAUX-HUAWEI",
U2039="Projet OCM (NOKIA)","TRAVAUX -NOKIA",
U2039="ACCESS-ISSUE","ACCESS-ISSUE",
U2039="Projet OCM (ZTE, NOKIA, autres projets)","TRAVAUX OCM",
U2039="No root CAuse","No root cause",
U2039="ODU HS","TX ISSUE",
U2039="IP &amp; VLAN","TX ISSUE",
U2039="Warehouse HUAWEI","SPARE-ISSUE",
U2039="SPARE-HS","SPARE-ISSUE",
U2039="Power Telco","RAN ISSUE",U2039="no impacts","no impacts"
),"")</f>
        <v/>
      </c>
      <c r="U2039" s="28"/>
      <c r="V2039" s="35" t="str" cm="1">
        <f t="array" ref="V2039">IFERROR(_xlfn.IFS(
U2039="MPR ISSUE","ACTIVE",
U2039="BSS Hardware Issue","ACTIVE",
U2039="Sites strategiques, MLL, Pylone, etc.","PASSIVE",
U2039="AKTIVCO DEFAUT GE &amp; POWER Cabinet","PASSIVE",
U2039="AKTIVCO Coupure ENEO &amp; Baisse de tension","PASSIVE",
U2039="Coupure ENEO &amp; Baisse de tension","PASSIVE",
U2039="Defaut GE &amp; POWER Cabinet","PASSIVE",
U2039="Sharing","PASSIVE",
U2039="Sites strategiques &amp; DataCenter","PASSIVE",
U2039="Exclu","Exclu",
U2039="SAT","ACTIVE",
U2039="SPARE-ISSUE","SPARE-ISSUE",
U2039="Fiber CAmtel","ACTIVE",
U2039="Fiber AOF","ACTIVE",
U2039="Projet OCM (HUAWEI)","PLANNED WORKS",
U2039="Projet OCM (NOKIA)","PLANNED WORKS",
U2039="ACCESS-ISSUE","ACCESS-ISSUE",
U2039="Projet OCM (ZTE, NOKIA, autres projets)","PLANNED WORKS",
U2039="No root CAuse","No root cause",
U2039="ODU HS","ACTIVE",
U2039="IP &amp; VLAN","ACTIVE",
U2039="Warehouse HUAWEI","SPARE-ISSUE",
U2039="SPARE-HS","SPARE-ISSUE",
U2039="Power Telco","ACTIVE",U2039="no impacts","no impacts"
),"")</f>
        <v/>
      </c>
      <c r="W2039" s="102"/>
      <c r="X2039" s="102"/>
      <c r="Y2039" s="102"/>
      <c r="Z2039" s="102"/>
      <c r="AA2039" s="102"/>
      <c r="AB2039" s="104" t="s">
        <v>5423</v>
      </c>
      <c r="AC2039" s="9"/>
      <c r="AD2039" s="9"/>
      <c r="AE2039" s="7" t="s">
        <v>5423</v>
      </c>
      <c r="AF2039" s="6"/>
      <c r="AG2039" s="7"/>
      <c r="AH2039" s="3" t="s">
        <v>5423</v>
      </c>
      <c r="AI2039" s="18" t="s">
        <v>5423</v>
      </c>
      <c r="AJ2039" s="18" t="s">
        <v>5423</v>
      </c>
      <c r="AK2039" s="18" t="s">
        <v>5423</v>
      </c>
      <c r="AL2039" s="18" t="s">
        <v>5423</v>
      </c>
      <c r="AM2039" s="18" t="s">
        <v>5423</v>
      </c>
      <c r="AN2039" s="18" t="s">
        <v>5423</v>
      </c>
      <c r="AO2039" s="18" t="s">
        <v>5423</v>
      </c>
      <c r="AP2039" s="18" t="s">
        <v>5423</v>
      </c>
      <c r="AQ2039" s="18" t="s">
        <v>5423</v>
      </c>
      <c r="AR2039" s="18" t="s">
        <v>5423</v>
      </c>
      <c r="AS2039" s="18" t="s">
        <v>5423</v>
      </c>
      <c r="AT2039" s="18" t="s">
        <v>5423</v>
      </c>
      <c r="AU2039" s="9" t="s">
        <v>5423</v>
      </c>
      <c r="AV2039" s="14"/>
      <c r="AW2039" s="14" t="s">
        <v>5423</v>
      </c>
      <c r="AX2039" s="14" t="str">
        <f>_xlfn.XLOOKUP(B2039,'[4]cell downs 18042026 17h'!$B:$B,'[4]cell downs 18042026 17h'!$B:$B,"")</f>
        <v/>
      </c>
      <c r="AY2039" s="14" t="str">
        <f>_xlfn.XLOOKUP(B2039,'[5]Cells Huawei 19042026 15h'!$B:$B,'[5]Cells Huawei 19042026 15h'!$B:$B,"")</f>
        <v/>
      </c>
      <c r="AZ2039" s="105" t="str">
        <f>_xlfn.XLOOKUP(B2039,'INCIDENT-04-23-2026'!E:E,'INCIDENT-04-23-2026'!F:F,"")</f>
        <v/>
      </c>
      <c r="BA2039" s="105" t="str">
        <f>_xlfn.XLOOKUP(B2039,'[6]Eneo 17H'!$C:$C,'[6]Eneo 17H'!$I:$I,"")</f>
        <v/>
      </c>
      <c r="BB2039" s="105" t="str">
        <f>_xlfn.XLOOKUP(B2039,[8]ALL!$B:$B,[8]ALL!$M:$M,"")</f>
        <v/>
      </c>
      <c r="BC2039" s="105" t="str">
        <f>_xlfn.XLOOKUP(B2039,'[6]Eneo 17H'!$C:$C,'[6]Eneo 17H'!$I:$I,"")</f>
        <v/>
      </c>
      <c r="BD2039" s="105" t="str">
        <f>_xlfn.XLOOKUP(B2039,'[7]Eneo 12H'!$C:$C,'[7]Eneo 12H'!$I:$I,"")</f>
        <v/>
      </c>
      <c r="BE2039" s="105" t="s">
        <v>5423</v>
      </c>
    </row>
    <row r="2040" spans="1:57" hidden="1" x14ac:dyDescent="0.3">
      <c r="A2040" s="1" t="s">
        <v>3857</v>
      </c>
      <c r="B2040" s="8" t="s">
        <v>3858</v>
      </c>
      <c r="C2040" s="3" t="str">
        <f>_xlfn.XLOOKUP(B2040,'[1]daily break down'!$D:$D,'[1]daily break down'!$E:$E,"")</f>
        <v>EXTREME-NORD</v>
      </c>
      <c r="D2040" s="1" t="s">
        <v>21</v>
      </c>
      <c r="E2040" s="1" t="s">
        <v>122</v>
      </c>
      <c r="F2040" s="3" t="s">
        <v>55</v>
      </c>
      <c r="G2040" s="1" t="s">
        <v>3859</v>
      </c>
      <c r="H2040" s="25" t="str">
        <f>_xlfn.XLOOKUP(B2040,[2]CALCULATION!$B:$B,[2]CALCULATION!$H:$H,"")</f>
        <v>HUAWEI</v>
      </c>
      <c r="I2040" s="23">
        <v>0</v>
      </c>
      <c r="J2040" s="23">
        <v>0</v>
      </c>
      <c r="K2040" s="23">
        <v>0</v>
      </c>
      <c r="L2040" s="23">
        <v>0</v>
      </c>
      <c r="M2040" s="23">
        <v>0</v>
      </c>
      <c r="N2040" s="23">
        <v>0</v>
      </c>
      <c r="O2040" s="23">
        <v>0</v>
      </c>
      <c r="P2040" s="103" t="s">
        <v>6554</v>
      </c>
      <c r="Q2040" s="36" t="s">
        <v>6552</v>
      </c>
      <c r="R2040" s="36"/>
      <c r="S2040" s="35" t="str" cm="1">
        <f t="array" ref="S2040">IFERROR(_xlfn.IFS(
U2040="MPR ISSUE","PDH",
U2040="BSS Hardware Issue","BSS",
U2040="Sites strategiques, MLL, Pylone, etc.","ENVTECH",
U2040="AKTIVCO DEFAUT GE &amp; POWER Cabinet","AKTIVCO",
U2040="AKTIVCO Coupure ENEO &amp; Baisse de tension","AKTIVCO GRID ONLY",
U2040="Coupure ENEO &amp; Baisse de tension","IHS GRID ONLY",
U2040="Defaut GE &amp; POWER Cabinet","IHS",
U2040="Sharing","Partners",
U2040="Sites strategiques &amp; DataCenter","SST &amp; DC",
U2040="Exclu","Exclu",
U2040="SAT","SAT",
U2040="SPARE-ISSUE","SPARE-ISSUE",
U2040="Fiber CAmtel","TRANS_FO_CAMTEL",
U2040="Fiber AOF","Fiber AOF",
U2040="Projet OCM (HUAWEI)","TRAVAUX-HUAWEI",
U2040="Projet OCM (NOKIA)","TRAVAUX-NOKIA",
U2040="ACCESS-ISSUE","ACCESS-ISSUE",
U2040="Projet OCM (ZTE, NOKIA, autres projets)","TRAVAUX OCM",
U2040="No root CAuse","No root cause",
U2040="ODU HS","PDH",
U2040="IP &amp; VLAN","PDH",
U2040="Warehouse HUAWEI","SPARE-ISSUE",
U2040="SPARE-HS","SPARE-ISSUE",
U2040="Power Telco","BSS",U2040="no impacts","no impacts"
),"")</f>
        <v/>
      </c>
      <c r="T2040" s="35" t="str" cm="1">
        <f t="array" ref="T2040">IFERROR(_xlfn.IFS(
U2040="MPR ISSUE","TX ISSUE",
U2040="BSS Hardware Issue","RAN ISSUE",
U2040="Sites strategiques, MLL, Pylone, etc.","ENVTECH",
U2040="AKTIVCO DEFAUT GE &amp; POWER Cabinet","POWER ISSUE",
U2040="AKTIVCO Coupure ENEO &amp; Baisse de tension","POWER ISSUE",
U2040="Coupure ENEO &amp; Baisse de tension","POWER ISSUE",
U2040="Defaut GE &amp; POWER Cabinet","POWER ISSUE",
U2040="Sharing","POWER ISSUE",
U2040="Sites strategiques &amp; DataCenter","POWER ISSUE",
U2040="Exclu","Exclu",
U2040="SAT","TX ISSUE",
U2040="SPARE-ISSUE","SPARE-ISSUE",
U2040="Fiber CAmtel","TX ISSUE",
U2040="Fiber AOF","TX ISSUE",
U2040="Projet OCM (HUAWEI)","TRAVAUX-HUAWEI",
U2040="Projet OCM (NOKIA)","TRAVAUX -NOKIA",
U2040="ACCESS-ISSUE","ACCESS-ISSUE",
U2040="Projet OCM (ZTE, NOKIA, autres projets)","TRAVAUX OCM",
U2040="No root CAuse","No root cause",
U2040="ODU HS","TX ISSUE",
U2040="IP &amp; VLAN","TX ISSUE",
U2040="Warehouse HUAWEI","SPARE-ISSUE",
U2040="SPARE-HS","SPARE-ISSUE",
U2040="Power Telco","RAN ISSUE",U2040="no impacts","no impacts"
),"")</f>
        <v/>
      </c>
      <c r="U2040" s="28"/>
      <c r="V2040" s="35" t="str" cm="1">
        <f t="array" ref="V2040">IFERROR(_xlfn.IFS(
U2040="MPR ISSUE","ACTIVE",
U2040="BSS Hardware Issue","ACTIVE",
U2040="Sites strategiques, MLL, Pylone, etc.","PASSIVE",
U2040="AKTIVCO DEFAUT GE &amp; POWER Cabinet","PASSIVE",
U2040="AKTIVCO Coupure ENEO &amp; Baisse de tension","PASSIVE",
U2040="Coupure ENEO &amp; Baisse de tension","PASSIVE",
U2040="Defaut GE &amp; POWER Cabinet","PASSIVE",
U2040="Sharing","PASSIVE",
U2040="Sites strategiques &amp; DataCenter","PASSIVE",
U2040="Exclu","Exclu",
U2040="SAT","ACTIVE",
U2040="SPARE-ISSUE","SPARE-ISSUE",
U2040="Fiber CAmtel","ACTIVE",
U2040="Fiber AOF","ACTIVE",
U2040="Projet OCM (HUAWEI)","PLANNED WORKS",
U2040="Projet OCM (NOKIA)","PLANNED WORKS",
U2040="ACCESS-ISSUE","ACCESS-ISSUE",
U2040="Projet OCM (ZTE, NOKIA, autres projets)","PLANNED WORKS",
U2040="No root CAuse","No root cause",
U2040="ODU HS","ACTIVE",
U2040="IP &amp; VLAN","ACTIVE",
U2040="Warehouse HUAWEI","SPARE-ISSUE",
U2040="SPARE-HS","SPARE-ISSUE",
U2040="Power Telco","ACTIVE",U2040="no impacts","no impacts"
),"")</f>
        <v/>
      </c>
      <c r="W2040" s="102"/>
      <c r="X2040" s="102"/>
      <c r="Y2040" s="102"/>
      <c r="Z2040" s="102"/>
      <c r="AA2040" s="102"/>
      <c r="AB2040" s="104" t="s">
        <v>5423</v>
      </c>
      <c r="AC2040" s="9"/>
      <c r="AD2040" s="9"/>
      <c r="AE2040" s="7" t="s">
        <v>5423</v>
      </c>
      <c r="AF2040" s="6"/>
      <c r="AG2040" s="7"/>
      <c r="AH2040" s="3" t="s">
        <v>5423</v>
      </c>
      <c r="AI2040" s="18" t="s">
        <v>5423</v>
      </c>
      <c r="AJ2040" s="18" t="s">
        <v>5423</v>
      </c>
      <c r="AK2040" s="18" t="s">
        <v>5423</v>
      </c>
      <c r="AL2040" s="18" t="s">
        <v>5423</v>
      </c>
      <c r="AM2040" s="18" t="s">
        <v>5423</v>
      </c>
      <c r="AN2040" s="18" t="s">
        <v>5423</v>
      </c>
      <c r="AO2040" s="18" t="s">
        <v>5423</v>
      </c>
      <c r="AP2040" s="18" t="s">
        <v>5423</v>
      </c>
      <c r="AQ2040" s="18" t="s">
        <v>5423</v>
      </c>
      <c r="AR2040" s="18" t="s">
        <v>5423</v>
      </c>
      <c r="AS2040" s="18" t="s">
        <v>5423</v>
      </c>
      <c r="AT2040" s="18" t="s">
        <v>5423</v>
      </c>
      <c r="AU2040" s="9" t="s">
        <v>5423</v>
      </c>
      <c r="AV2040" s="14"/>
      <c r="AW2040" s="14" t="s">
        <v>5423</v>
      </c>
      <c r="AX2040" s="14" t="str">
        <f>_xlfn.XLOOKUP(B2040,'[4]cell downs 18042026 17h'!$B:$B,'[4]cell downs 18042026 17h'!$B:$B,"")</f>
        <v/>
      </c>
      <c r="AY2040" s="14" t="str">
        <f>_xlfn.XLOOKUP(B2040,'[5]Cells Huawei 19042026 15h'!$B:$B,'[5]Cells Huawei 19042026 15h'!$B:$B,"")</f>
        <v/>
      </c>
      <c r="AZ2040" s="105" t="str">
        <f>_xlfn.XLOOKUP(B2040,'INCIDENT-04-23-2026'!E:E,'INCIDENT-04-23-2026'!F:F,"")</f>
        <v/>
      </c>
      <c r="BA2040" s="105" t="str">
        <f>_xlfn.XLOOKUP(B2040,'[6]Eneo 17H'!$C:$C,'[6]Eneo 17H'!$I:$I,"")</f>
        <v/>
      </c>
      <c r="BB2040" s="105" t="str">
        <f>_xlfn.XLOOKUP(B2040,[8]ALL!$B:$B,[8]ALL!$M:$M,"")</f>
        <v/>
      </c>
      <c r="BC2040" s="105" t="str">
        <f>_xlfn.XLOOKUP(B2040,'[6]Eneo 17H'!$C:$C,'[6]Eneo 17H'!$I:$I,"")</f>
        <v/>
      </c>
      <c r="BD2040" s="105" t="str">
        <f>_xlfn.XLOOKUP(B2040,'[7]Eneo 12H'!$C:$C,'[7]Eneo 12H'!$I:$I,"")</f>
        <v/>
      </c>
      <c r="BE2040" s="105" t="s">
        <v>5423</v>
      </c>
    </row>
    <row r="2041" spans="1:57" hidden="1" x14ac:dyDescent="0.3">
      <c r="A2041" s="1" t="s">
        <v>3859</v>
      </c>
      <c r="B2041" s="8" t="s">
        <v>3860</v>
      </c>
      <c r="C2041" s="3" t="str">
        <f>_xlfn.XLOOKUP(B2041,'[1]daily break down'!$D:$D,'[1]daily break down'!$E:$E,"")</f>
        <v>NORD</v>
      </c>
      <c r="D2041" s="1" t="s">
        <v>11</v>
      </c>
      <c r="E2041" s="1" t="s">
        <v>66</v>
      </c>
      <c r="F2041" s="3" t="s">
        <v>23</v>
      </c>
      <c r="G2041" s="1" t="s">
        <v>3859</v>
      </c>
      <c r="H2041" s="25" t="str">
        <f>_xlfn.XLOOKUP(B2041,[2]CALCULATION!$B:$B,[2]CALCULATION!$H:$H,"")</f>
        <v>HUAWEI</v>
      </c>
      <c r="I2041" s="23">
        <v>0</v>
      </c>
      <c r="J2041" s="23">
        <v>0</v>
      </c>
      <c r="K2041" s="23">
        <v>0</v>
      </c>
      <c r="L2041" s="23">
        <v>0</v>
      </c>
      <c r="M2041" s="23">
        <v>0</v>
      </c>
      <c r="N2041" s="23">
        <v>0</v>
      </c>
      <c r="O2041" s="23">
        <v>0</v>
      </c>
      <c r="P2041" s="103" t="s">
        <v>6554</v>
      </c>
      <c r="Q2041" s="36" t="s">
        <v>5796</v>
      </c>
      <c r="R2041" s="36"/>
      <c r="S2041" s="35" t="str" cm="1">
        <f t="array" ref="S2041">IFERROR(_xlfn.IFS(
U2041="MPR ISSUE","PDH",
U2041="BSS Hardware Issue","BSS",
U2041="Sites strategiques, MLL, Pylone, etc.","ENVTECH",
U2041="AKTIVCO DEFAUT GE &amp; POWER Cabinet","AKTIVCO",
U2041="AKTIVCO Coupure ENEO &amp; Baisse de tension","AKTIVCO GRID ONLY",
U2041="Coupure ENEO &amp; Baisse de tension","IHS GRID ONLY",
U2041="Defaut GE &amp; POWER Cabinet","IHS",
U2041="Sharing","Partners",
U2041="Sites strategiques &amp; DataCenter","SST &amp; DC",
U2041="Exclu","Exclu",
U2041="SAT","SAT",
U2041="SPARE-ISSUE","SPARE-ISSUE",
U2041="Fiber CAmtel","TRANS_FO_CAMTEL",
U2041="Fiber AOF","Fiber AOF",
U2041="Projet OCM (HUAWEI)","TRAVAUX-HUAWEI",
U2041="Projet OCM (NOKIA)","TRAVAUX-NOKIA",
U2041="ACCESS-ISSUE","ACCESS-ISSUE",
U2041="Projet OCM (ZTE, NOKIA, autres projets)","TRAVAUX OCM",
U2041="No root CAuse","No root cause",
U2041="ODU HS","PDH",
U2041="IP &amp; VLAN","PDH",
U2041="Warehouse HUAWEI","SPARE-ISSUE",
U2041="SPARE-HS","SPARE-ISSUE",
U2041="Power Telco","BSS",U2041="no impacts","no impacts"
),"")</f>
        <v/>
      </c>
      <c r="T2041" s="35" t="str" cm="1">
        <f t="array" ref="T2041">IFERROR(_xlfn.IFS(
U2041="MPR ISSUE","TX ISSUE",
U2041="BSS Hardware Issue","RAN ISSUE",
U2041="Sites strategiques, MLL, Pylone, etc.","ENVTECH",
U2041="AKTIVCO DEFAUT GE &amp; POWER Cabinet","POWER ISSUE",
U2041="AKTIVCO Coupure ENEO &amp; Baisse de tension","POWER ISSUE",
U2041="Coupure ENEO &amp; Baisse de tension","POWER ISSUE",
U2041="Defaut GE &amp; POWER Cabinet","POWER ISSUE",
U2041="Sharing","POWER ISSUE",
U2041="Sites strategiques &amp; DataCenter","POWER ISSUE",
U2041="Exclu","Exclu",
U2041="SAT","TX ISSUE",
U2041="SPARE-ISSUE","SPARE-ISSUE",
U2041="Fiber CAmtel","TX ISSUE",
U2041="Fiber AOF","TX ISSUE",
U2041="Projet OCM (HUAWEI)","TRAVAUX-HUAWEI",
U2041="Projet OCM (NOKIA)","TRAVAUX -NOKIA",
U2041="ACCESS-ISSUE","ACCESS-ISSUE",
U2041="Projet OCM (ZTE, NOKIA, autres projets)","TRAVAUX OCM",
U2041="No root CAuse","No root cause",
U2041="ODU HS","TX ISSUE",
U2041="IP &amp; VLAN","TX ISSUE",
U2041="Warehouse HUAWEI","SPARE-ISSUE",
U2041="SPARE-HS","SPARE-ISSUE",
U2041="Power Telco","RAN ISSUE",U2041="no impacts","no impacts"
),"")</f>
        <v/>
      </c>
      <c r="U2041" s="28"/>
      <c r="V2041" s="35" t="str" cm="1">
        <f t="array" ref="V2041">IFERROR(_xlfn.IFS(
U2041="MPR ISSUE","ACTIVE",
U2041="BSS Hardware Issue","ACTIVE",
U2041="Sites strategiques, MLL, Pylone, etc.","PASSIVE",
U2041="AKTIVCO DEFAUT GE &amp; POWER Cabinet","PASSIVE",
U2041="AKTIVCO Coupure ENEO &amp; Baisse de tension","PASSIVE",
U2041="Coupure ENEO &amp; Baisse de tension","PASSIVE",
U2041="Defaut GE &amp; POWER Cabinet","PASSIVE",
U2041="Sharing","PASSIVE",
U2041="Sites strategiques &amp; DataCenter","PASSIVE",
U2041="Exclu","Exclu",
U2041="SAT","ACTIVE",
U2041="SPARE-ISSUE","SPARE-ISSUE",
U2041="Fiber CAmtel","ACTIVE",
U2041="Fiber AOF","ACTIVE",
U2041="Projet OCM (HUAWEI)","PLANNED WORKS",
U2041="Projet OCM (NOKIA)","PLANNED WORKS",
U2041="ACCESS-ISSUE","ACCESS-ISSUE",
U2041="Projet OCM (ZTE, NOKIA, autres projets)","PLANNED WORKS",
U2041="No root CAuse","No root cause",
U2041="ODU HS","ACTIVE",
U2041="IP &amp; VLAN","ACTIVE",
U2041="Warehouse HUAWEI","SPARE-ISSUE",
U2041="SPARE-HS","SPARE-ISSUE",
U2041="Power Telco","ACTIVE",U2041="no impacts","no impacts"
),"")</f>
        <v/>
      </c>
      <c r="W2041" s="102"/>
      <c r="X2041" s="102"/>
      <c r="Y2041" s="102"/>
      <c r="Z2041" s="102"/>
      <c r="AA2041" s="102"/>
      <c r="AB2041" s="104" t="s">
        <v>5423</v>
      </c>
      <c r="AC2041" s="9"/>
      <c r="AD2041" s="9"/>
      <c r="AE2041" s="7" t="s">
        <v>5423</v>
      </c>
      <c r="AF2041" s="6"/>
      <c r="AG2041" s="7"/>
      <c r="AH2041" s="3" t="s">
        <v>5423</v>
      </c>
      <c r="AI2041" s="18" t="s">
        <v>5423</v>
      </c>
      <c r="AJ2041" s="18" t="s">
        <v>5423</v>
      </c>
      <c r="AK2041" s="18" t="s">
        <v>5423</v>
      </c>
      <c r="AL2041" s="18" t="s">
        <v>5423</v>
      </c>
      <c r="AM2041" s="18" t="s">
        <v>5423</v>
      </c>
      <c r="AN2041" s="18" t="s">
        <v>5423</v>
      </c>
      <c r="AO2041" s="18" t="s">
        <v>5423</v>
      </c>
      <c r="AP2041" s="18" t="s">
        <v>5423</v>
      </c>
      <c r="AQ2041" s="18" t="s">
        <v>5423</v>
      </c>
      <c r="AR2041" s="18" t="s">
        <v>5423</v>
      </c>
      <c r="AS2041" s="18" t="s">
        <v>5423</v>
      </c>
      <c r="AT2041" s="18" t="s">
        <v>5423</v>
      </c>
      <c r="AU2041" s="9" t="s">
        <v>5423</v>
      </c>
      <c r="AV2041" s="14"/>
      <c r="AW2041" s="14" t="s">
        <v>5423</v>
      </c>
      <c r="AX2041" s="14" t="str">
        <f>_xlfn.XLOOKUP(B2041,'[4]cell downs 18042026 17h'!$B:$B,'[4]cell downs 18042026 17h'!$B:$B,"")</f>
        <v/>
      </c>
      <c r="AY2041" s="14" t="str">
        <f>_xlfn.XLOOKUP(B2041,'[5]Cells Huawei 19042026 15h'!$B:$B,'[5]Cells Huawei 19042026 15h'!$B:$B,"")</f>
        <v/>
      </c>
      <c r="AZ2041" s="105" t="str">
        <f>_xlfn.XLOOKUP(B2041,'INCIDENT-04-23-2026'!E:E,'INCIDENT-04-23-2026'!F:F,"")</f>
        <v/>
      </c>
      <c r="BA2041" s="105" t="str">
        <f>_xlfn.XLOOKUP(B2041,'[6]Eneo 17H'!$C:$C,'[6]Eneo 17H'!$I:$I,"")</f>
        <v/>
      </c>
      <c r="BB2041" s="105" t="str">
        <f>_xlfn.XLOOKUP(B2041,[8]ALL!$B:$B,[8]ALL!$M:$M,"")</f>
        <v/>
      </c>
      <c r="BC2041" s="105" t="str">
        <f>_xlfn.XLOOKUP(B2041,'[6]Eneo 17H'!$C:$C,'[6]Eneo 17H'!$I:$I,"")</f>
        <v/>
      </c>
      <c r="BD2041" s="105" t="str">
        <f>_xlfn.XLOOKUP(B2041,'[7]Eneo 12H'!$C:$C,'[7]Eneo 12H'!$I:$I,"")</f>
        <v/>
      </c>
      <c r="BE2041" s="105" t="s">
        <v>5423</v>
      </c>
    </row>
    <row r="2042" spans="1:57" hidden="1" x14ac:dyDescent="0.3">
      <c r="A2042" s="1" t="s">
        <v>3866</v>
      </c>
      <c r="B2042" s="8" t="s">
        <v>3867</v>
      </c>
      <c r="C2042" s="3" t="str">
        <f>_xlfn.XLOOKUP(B2042,'[1]daily break down'!$D:$D,'[1]daily break down'!$E:$E,"")</f>
        <v>EXTREME-NORD</v>
      </c>
      <c r="D2042" s="1" t="s">
        <v>11</v>
      </c>
      <c r="E2042" s="1" t="s">
        <v>12</v>
      </c>
      <c r="F2042" s="3" t="s">
        <v>55</v>
      </c>
      <c r="G2042" s="1" t="s">
        <v>3807</v>
      </c>
      <c r="H2042" s="25" t="str">
        <f>_xlfn.XLOOKUP(B2042,[2]CALCULATION!$B:$B,[2]CALCULATION!$H:$H,"")</f>
        <v>HUAWEI</v>
      </c>
      <c r="I2042" s="23">
        <v>0</v>
      </c>
      <c r="J2042" s="23">
        <v>0</v>
      </c>
      <c r="K2042" s="23">
        <v>0</v>
      </c>
      <c r="L2042" s="23">
        <v>0</v>
      </c>
      <c r="M2042" s="23">
        <v>0</v>
      </c>
      <c r="N2042" s="23">
        <v>0</v>
      </c>
      <c r="O2042" s="23">
        <v>0</v>
      </c>
      <c r="P2042" s="103" t="s">
        <v>6554</v>
      </c>
      <c r="Q2042" s="36" t="s">
        <v>6552</v>
      </c>
      <c r="R2042" s="36"/>
      <c r="S2042" s="35" t="str" cm="1">
        <f t="array" ref="S2042">IFERROR(_xlfn.IFS(
U2042="MPR ISSUE","PDH",
U2042="BSS Hardware Issue","BSS",
U2042="Sites strategiques, MLL, Pylone, etc.","ENVTECH",
U2042="AKTIVCO DEFAUT GE &amp; POWER Cabinet","AKTIVCO",
U2042="AKTIVCO Coupure ENEO &amp; Baisse de tension","AKTIVCO GRID ONLY",
U2042="Coupure ENEO &amp; Baisse de tension","IHS GRID ONLY",
U2042="Defaut GE &amp; POWER Cabinet","IHS",
U2042="Sharing","Partners",
U2042="Sites strategiques &amp; DataCenter","SST &amp; DC",
U2042="Exclu","Exclu",
U2042="SAT","SAT",
U2042="SPARE-ISSUE","SPARE-ISSUE",
U2042="Fiber CAmtel","TRANS_FO_CAMTEL",
U2042="Fiber AOF","Fiber AOF",
U2042="Projet OCM (HUAWEI)","TRAVAUX-HUAWEI",
U2042="Projet OCM (NOKIA)","TRAVAUX-NOKIA",
U2042="ACCESS-ISSUE","ACCESS-ISSUE",
U2042="Projet OCM (ZTE, NOKIA, autres projets)","TRAVAUX OCM",
U2042="No root CAuse","No root cause",
U2042="ODU HS","PDH",
U2042="IP &amp; VLAN","PDH",
U2042="Warehouse HUAWEI","SPARE-ISSUE",
U2042="SPARE-HS","SPARE-ISSUE",
U2042="Power Telco","BSS",U2042="no impacts","no impacts"
),"")</f>
        <v/>
      </c>
      <c r="T2042" s="35" t="str" cm="1">
        <f t="array" ref="T2042">IFERROR(_xlfn.IFS(
U2042="MPR ISSUE","TX ISSUE",
U2042="BSS Hardware Issue","RAN ISSUE",
U2042="Sites strategiques, MLL, Pylone, etc.","ENVTECH",
U2042="AKTIVCO DEFAUT GE &amp; POWER Cabinet","POWER ISSUE",
U2042="AKTIVCO Coupure ENEO &amp; Baisse de tension","POWER ISSUE",
U2042="Coupure ENEO &amp; Baisse de tension","POWER ISSUE",
U2042="Defaut GE &amp; POWER Cabinet","POWER ISSUE",
U2042="Sharing","POWER ISSUE",
U2042="Sites strategiques &amp; DataCenter","POWER ISSUE",
U2042="Exclu","Exclu",
U2042="SAT","TX ISSUE",
U2042="SPARE-ISSUE","SPARE-ISSUE",
U2042="Fiber CAmtel","TX ISSUE",
U2042="Fiber AOF","TX ISSUE",
U2042="Projet OCM (HUAWEI)","TRAVAUX-HUAWEI",
U2042="Projet OCM (NOKIA)","TRAVAUX -NOKIA",
U2042="ACCESS-ISSUE","ACCESS-ISSUE",
U2042="Projet OCM (ZTE, NOKIA, autres projets)","TRAVAUX OCM",
U2042="No root CAuse","No root cause",
U2042="ODU HS","TX ISSUE",
U2042="IP &amp; VLAN","TX ISSUE",
U2042="Warehouse HUAWEI","SPARE-ISSUE",
U2042="SPARE-HS","SPARE-ISSUE",
U2042="Power Telco","RAN ISSUE",U2042="no impacts","no impacts"
),"")</f>
        <v/>
      </c>
      <c r="U2042" s="28"/>
      <c r="V2042" s="35" t="str" cm="1">
        <f t="array" ref="V2042">IFERROR(_xlfn.IFS(
U2042="MPR ISSUE","ACTIVE",
U2042="BSS Hardware Issue","ACTIVE",
U2042="Sites strategiques, MLL, Pylone, etc.","PASSIVE",
U2042="AKTIVCO DEFAUT GE &amp; POWER Cabinet","PASSIVE",
U2042="AKTIVCO Coupure ENEO &amp; Baisse de tension","PASSIVE",
U2042="Coupure ENEO &amp; Baisse de tension","PASSIVE",
U2042="Defaut GE &amp; POWER Cabinet","PASSIVE",
U2042="Sharing","PASSIVE",
U2042="Sites strategiques &amp; DataCenter","PASSIVE",
U2042="Exclu","Exclu",
U2042="SAT","ACTIVE",
U2042="SPARE-ISSUE","SPARE-ISSUE",
U2042="Fiber CAmtel","ACTIVE",
U2042="Fiber AOF","ACTIVE",
U2042="Projet OCM (HUAWEI)","PLANNED WORKS",
U2042="Projet OCM (NOKIA)","PLANNED WORKS",
U2042="ACCESS-ISSUE","ACCESS-ISSUE",
U2042="Projet OCM (ZTE, NOKIA, autres projets)","PLANNED WORKS",
U2042="No root CAuse","No root cause",
U2042="ODU HS","ACTIVE",
U2042="IP &amp; VLAN","ACTIVE",
U2042="Warehouse HUAWEI","SPARE-ISSUE",
U2042="SPARE-HS","SPARE-ISSUE",
U2042="Power Telco","ACTIVE",U2042="no impacts","no impacts"
),"")</f>
        <v/>
      </c>
      <c r="W2042" s="102"/>
      <c r="X2042" s="102"/>
      <c r="Y2042" s="102"/>
      <c r="Z2042" s="102"/>
      <c r="AA2042" s="102"/>
      <c r="AB2042" s="104" t="s">
        <v>5423</v>
      </c>
      <c r="AC2042" s="9"/>
      <c r="AD2042" s="9"/>
      <c r="AE2042" s="7" t="s">
        <v>5423</v>
      </c>
      <c r="AF2042" s="6"/>
      <c r="AG2042" s="7"/>
      <c r="AH2042" s="3" t="s">
        <v>5423</v>
      </c>
      <c r="AI2042" s="18" t="s">
        <v>5423</v>
      </c>
      <c r="AJ2042" s="18" t="s">
        <v>5423</v>
      </c>
      <c r="AK2042" s="18" t="s">
        <v>5423</v>
      </c>
      <c r="AL2042" s="18" t="s">
        <v>5423</v>
      </c>
      <c r="AM2042" s="18" t="s">
        <v>5423</v>
      </c>
      <c r="AN2042" s="18" t="s">
        <v>5423</v>
      </c>
      <c r="AO2042" s="18" t="s">
        <v>5423</v>
      </c>
      <c r="AP2042" s="18" t="s">
        <v>5423</v>
      </c>
      <c r="AQ2042" s="18" t="s">
        <v>5423</v>
      </c>
      <c r="AR2042" s="18" t="s">
        <v>5423</v>
      </c>
      <c r="AS2042" s="18" t="s">
        <v>5423</v>
      </c>
      <c r="AT2042" s="18" t="s">
        <v>5423</v>
      </c>
      <c r="AU2042" s="9" t="s">
        <v>5423</v>
      </c>
      <c r="AV2042" s="14"/>
      <c r="AW2042" s="14" t="s">
        <v>5423</v>
      </c>
      <c r="AX2042" s="14" t="str">
        <f>_xlfn.XLOOKUP(B2042,'[4]cell downs 18042026 17h'!$B:$B,'[4]cell downs 18042026 17h'!$B:$B,"")</f>
        <v/>
      </c>
      <c r="AY2042" s="14" t="str">
        <f>_xlfn.XLOOKUP(B2042,'[5]Cells Huawei 19042026 15h'!$B:$B,'[5]Cells Huawei 19042026 15h'!$B:$B,"")</f>
        <v/>
      </c>
      <c r="AZ2042" s="105" t="str">
        <f>_xlfn.XLOOKUP(B2042,'INCIDENT-04-23-2026'!E:E,'INCIDENT-04-23-2026'!F:F,"")</f>
        <v/>
      </c>
      <c r="BA2042" s="105" t="str">
        <f>_xlfn.XLOOKUP(B2042,'[6]Eneo 17H'!$C:$C,'[6]Eneo 17H'!$I:$I,"")</f>
        <v/>
      </c>
      <c r="BB2042" s="105" t="str">
        <f>_xlfn.XLOOKUP(B2042,[8]ALL!$B:$B,[8]ALL!$M:$M,"")</f>
        <v/>
      </c>
      <c r="BC2042" s="105" t="str">
        <f>_xlfn.XLOOKUP(B2042,'[6]Eneo 17H'!$C:$C,'[6]Eneo 17H'!$I:$I,"")</f>
        <v/>
      </c>
      <c r="BD2042" s="105" t="str">
        <f>_xlfn.XLOOKUP(B2042,'[7]Eneo 12H'!$C:$C,'[7]Eneo 12H'!$I:$I,"")</f>
        <v/>
      </c>
      <c r="BE2042" s="105" t="s">
        <v>5423</v>
      </c>
    </row>
    <row r="2043" spans="1:57" hidden="1" x14ac:dyDescent="0.3">
      <c r="A2043" s="1" t="s">
        <v>3870</v>
      </c>
      <c r="B2043" s="8" t="s">
        <v>3871</v>
      </c>
      <c r="C2043" s="3" t="str">
        <f>_xlfn.XLOOKUP(B2043,'[1]daily break down'!$D:$D,'[1]daily break down'!$E:$E,"")</f>
        <v>SUD-OUEST</v>
      </c>
      <c r="D2043" s="1" t="s">
        <v>11</v>
      </c>
      <c r="E2043" s="1" t="s">
        <v>12</v>
      </c>
      <c r="F2043" s="3" t="s">
        <v>31</v>
      </c>
      <c r="G2043" s="1" t="s">
        <v>3462</v>
      </c>
      <c r="H2043" s="25" t="str">
        <f>_xlfn.XLOOKUP(B2043,[2]CALCULATION!$B:$B,[2]CALCULATION!$H:$H,"")</f>
        <v>HUAWEI</v>
      </c>
      <c r="I2043" s="23">
        <v>0</v>
      </c>
      <c r="J2043" s="23">
        <v>0</v>
      </c>
      <c r="K2043" s="23">
        <v>0</v>
      </c>
      <c r="L2043" s="23">
        <v>0.26766885538747776</v>
      </c>
      <c r="M2043" s="23">
        <v>0</v>
      </c>
      <c r="N2043" s="23">
        <v>0.25313326655880009</v>
      </c>
      <c r="O2043" s="23">
        <v>0.2193714633039697</v>
      </c>
      <c r="P2043" s="103" t="s">
        <v>6554</v>
      </c>
      <c r="Q2043" s="36" t="s">
        <v>5796</v>
      </c>
      <c r="R2043" s="36"/>
      <c r="S2043" s="35" t="str" cm="1">
        <f t="array" ref="S2043">IFERROR(_xlfn.IFS(
U2043="MPR ISSUE","PDH",
U2043="BSS Hardware Issue","BSS",
U2043="Sites strategiques, MLL, Pylone, etc.","ENVTECH",
U2043="AKTIVCO DEFAUT GE &amp; POWER Cabinet","AKTIVCO",
U2043="AKTIVCO Coupure ENEO &amp; Baisse de tension","AKTIVCO GRID ONLY",
U2043="Coupure ENEO &amp; Baisse de tension","IHS GRID ONLY",
U2043="Defaut GE &amp; POWER Cabinet","IHS",
U2043="Sharing","Partners",
U2043="Sites strategiques &amp; DataCenter","SST &amp; DC",
U2043="Exclu","Exclu",
U2043="SAT","SAT",
U2043="SPARE-ISSUE","SPARE-ISSUE",
U2043="Fiber CAmtel","TRANS_FO_CAMTEL",
U2043="Fiber AOF","Fiber AOF",
U2043="Projet OCM (HUAWEI)","TRAVAUX-HUAWEI",
U2043="Projet OCM (NOKIA)","TRAVAUX-NOKIA",
U2043="ACCESS-ISSUE","ACCESS-ISSUE",
U2043="Projet OCM (ZTE, NOKIA, autres projets)","TRAVAUX OCM",
U2043="No root CAuse","No root cause",
U2043="ODU HS","PDH",
U2043="IP &amp; VLAN","PDH",
U2043="Warehouse HUAWEI","SPARE-ISSUE",
U2043="SPARE-HS","SPARE-ISSUE",
U2043="Power Telco","BSS",U2043="no impacts","no impacts"
),"")</f>
        <v/>
      </c>
      <c r="T2043" s="35" t="str" cm="1">
        <f t="array" ref="T2043">IFERROR(_xlfn.IFS(
U2043="MPR ISSUE","TX ISSUE",
U2043="BSS Hardware Issue","RAN ISSUE",
U2043="Sites strategiques, MLL, Pylone, etc.","ENVTECH",
U2043="AKTIVCO DEFAUT GE &amp; POWER Cabinet","POWER ISSUE",
U2043="AKTIVCO Coupure ENEO &amp; Baisse de tension","POWER ISSUE",
U2043="Coupure ENEO &amp; Baisse de tension","POWER ISSUE",
U2043="Defaut GE &amp; POWER Cabinet","POWER ISSUE",
U2043="Sharing","POWER ISSUE",
U2043="Sites strategiques &amp; DataCenter","POWER ISSUE",
U2043="Exclu","Exclu",
U2043="SAT","TX ISSUE",
U2043="SPARE-ISSUE","SPARE-ISSUE",
U2043="Fiber CAmtel","TX ISSUE",
U2043="Fiber AOF","TX ISSUE",
U2043="Projet OCM (HUAWEI)","TRAVAUX-HUAWEI",
U2043="Projet OCM (NOKIA)","TRAVAUX -NOKIA",
U2043="ACCESS-ISSUE","ACCESS-ISSUE",
U2043="Projet OCM (ZTE, NOKIA, autres projets)","TRAVAUX OCM",
U2043="No root CAuse","No root cause",
U2043="ODU HS","TX ISSUE",
U2043="IP &amp; VLAN","TX ISSUE",
U2043="Warehouse HUAWEI","SPARE-ISSUE",
U2043="SPARE-HS","SPARE-ISSUE",
U2043="Power Telco","RAN ISSUE",U2043="no impacts","no impacts"
),"")</f>
        <v/>
      </c>
      <c r="U2043" s="28"/>
      <c r="V2043" s="35" t="str" cm="1">
        <f t="array" ref="V2043">IFERROR(_xlfn.IFS(
U2043="MPR ISSUE","ACTIVE",
U2043="BSS Hardware Issue","ACTIVE",
U2043="Sites strategiques, MLL, Pylone, etc.","PASSIVE",
U2043="AKTIVCO DEFAUT GE &amp; POWER Cabinet","PASSIVE",
U2043="AKTIVCO Coupure ENEO &amp; Baisse de tension","PASSIVE",
U2043="Coupure ENEO &amp; Baisse de tension","PASSIVE",
U2043="Defaut GE &amp; POWER Cabinet","PASSIVE",
U2043="Sharing","PASSIVE",
U2043="Sites strategiques &amp; DataCenter","PASSIVE",
U2043="Exclu","Exclu",
U2043="SAT","ACTIVE",
U2043="SPARE-ISSUE","SPARE-ISSUE",
U2043="Fiber CAmtel","ACTIVE",
U2043="Fiber AOF","ACTIVE",
U2043="Projet OCM (HUAWEI)","PLANNED WORKS",
U2043="Projet OCM (NOKIA)","PLANNED WORKS",
U2043="ACCESS-ISSUE","ACCESS-ISSUE",
U2043="Projet OCM (ZTE, NOKIA, autres projets)","PLANNED WORKS",
U2043="No root CAuse","No root cause",
U2043="ODU HS","ACTIVE",
U2043="IP &amp; VLAN","ACTIVE",
U2043="Warehouse HUAWEI","SPARE-ISSUE",
U2043="SPARE-HS","SPARE-ISSUE",
U2043="Power Telco","ACTIVE",U2043="no impacts","no impacts"
),"")</f>
        <v/>
      </c>
      <c r="W2043" s="102"/>
      <c r="X2043" s="102"/>
      <c r="Y2043" s="102"/>
      <c r="Z2043" s="102"/>
      <c r="AA2043" s="102"/>
      <c r="AB2043" s="104" t="s">
        <v>5423</v>
      </c>
      <c r="AC2043" s="9"/>
      <c r="AD2043" s="9"/>
      <c r="AE2043" s="7" t="s">
        <v>5423</v>
      </c>
      <c r="AF2043" s="6"/>
      <c r="AG2043" s="7"/>
      <c r="AH2043" s="3" t="s">
        <v>5423</v>
      </c>
      <c r="AI2043" s="18" t="s">
        <v>5423</v>
      </c>
      <c r="AJ2043" s="18" t="s">
        <v>5423</v>
      </c>
      <c r="AK2043" s="18" t="s">
        <v>5423</v>
      </c>
      <c r="AL2043" s="18" t="s">
        <v>5423</v>
      </c>
      <c r="AM2043" s="18" t="s">
        <v>5423</v>
      </c>
      <c r="AN2043" s="18" t="s">
        <v>5423</v>
      </c>
      <c r="AO2043" s="18" t="s">
        <v>5423</v>
      </c>
      <c r="AP2043" s="18" t="s">
        <v>5423</v>
      </c>
      <c r="AQ2043" s="18" t="s">
        <v>5423</v>
      </c>
      <c r="AR2043" s="18" t="s">
        <v>5423</v>
      </c>
      <c r="AS2043" s="18" t="s">
        <v>5423</v>
      </c>
      <c r="AT2043" s="18" t="s">
        <v>5423</v>
      </c>
      <c r="AU2043" s="9" t="s">
        <v>5423</v>
      </c>
      <c r="AV2043" s="14"/>
      <c r="AW2043" s="14" t="s">
        <v>5423</v>
      </c>
      <c r="AX2043" s="14" t="str">
        <f>_xlfn.XLOOKUP(B2043,'[4]cell downs 18042026 17h'!$B:$B,'[4]cell downs 18042026 17h'!$B:$B,"")</f>
        <v/>
      </c>
      <c r="AY2043" s="14" t="str">
        <f>_xlfn.XLOOKUP(B2043,'[5]Cells Huawei 19042026 15h'!$B:$B,'[5]Cells Huawei 19042026 15h'!$B:$B,"")</f>
        <v/>
      </c>
      <c r="AZ2043" s="105" t="str">
        <f>_xlfn.XLOOKUP(B2043,'INCIDENT-04-23-2026'!E:E,'INCIDENT-04-23-2026'!F:F,"")</f>
        <v/>
      </c>
      <c r="BA2043" s="105" t="str">
        <f>_xlfn.XLOOKUP(B2043,'[6]Eneo 17H'!$C:$C,'[6]Eneo 17H'!$I:$I,"")</f>
        <v/>
      </c>
      <c r="BB2043" s="105" t="str">
        <f>_xlfn.XLOOKUP(B2043,[8]ALL!$B:$B,[8]ALL!$M:$M,"")</f>
        <v/>
      </c>
      <c r="BC2043" s="105" t="str">
        <f>_xlfn.XLOOKUP(B2043,'[6]Eneo 17H'!$C:$C,'[6]Eneo 17H'!$I:$I,"")</f>
        <v/>
      </c>
      <c r="BD2043" s="105" t="str">
        <f>_xlfn.XLOOKUP(B2043,'[7]Eneo 12H'!$C:$C,'[7]Eneo 12H'!$I:$I,"")</f>
        <v/>
      </c>
      <c r="BE2043" s="105" t="s">
        <v>5423</v>
      </c>
    </row>
    <row r="2044" spans="1:57" hidden="1" x14ac:dyDescent="0.3">
      <c r="A2044" s="1" t="s">
        <v>3886</v>
      </c>
      <c r="B2044" s="8" t="s">
        <v>3887</v>
      </c>
      <c r="C2044" s="3" t="str">
        <f>_xlfn.XLOOKUP(B2044,'[1]daily break down'!$D:$D,'[1]daily break down'!$E:$E,"")</f>
        <v>LITTORAL</v>
      </c>
      <c r="D2044" s="1" t="s">
        <v>11</v>
      </c>
      <c r="E2044" s="1" t="s">
        <v>12</v>
      </c>
      <c r="F2044" s="3" t="s">
        <v>31</v>
      </c>
      <c r="G2044" s="1" t="s">
        <v>3886</v>
      </c>
      <c r="H2044" s="27" t="str">
        <f>_xlfn.XLOOKUP(B2044,[2]CALCULATION!$B:$B,[2]CALCULATION!$H:$H,"")</f>
        <v>ZTE</v>
      </c>
      <c r="I2044" s="23">
        <v>0</v>
      </c>
      <c r="J2044" s="23">
        <v>0</v>
      </c>
      <c r="K2044" s="23">
        <v>0</v>
      </c>
      <c r="L2044" s="23">
        <v>0</v>
      </c>
      <c r="M2044" s="23">
        <v>0</v>
      </c>
      <c r="N2044" s="23">
        <v>0</v>
      </c>
      <c r="O2044" s="23">
        <v>0</v>
      </c>
      <c r="P2044" s="103" t="s">
        <v>6554</v>
      </c>
      <c r="Q2044" s="36" t="s">
        <v>5796</v>
      </c>
      <c r="R2044" s="36"/>
      <c r="S2044" s="35" t="str" cm="1">
        <f t="array" ref="S2044">IFERROR(_xlfn.IFS(
U2044="MPR ISSUE","PDH",
U2044="BSS Hardware Issue","BSS",
U2044="Sites strategiques, MLL, Pylone, etc.","ENVTECH",
U2044="AKTIVCO DEFAUT GE &amp; POWER Cabinet","AKTIVCO",
U2044="AKTIVCO Coupure ENEO &amp; Baisse de tension","AKTIVCO GRID ONLY",
U2044="Coupure ENEO &amp; Baisse de tension","IHS GRID ONLY",
U2044="Defaut GE &amp; POWER Cabinet","IHS",
U2044="Sharing","Partners",
U2044="Sites strategiques &amp; DataCenter","SST &amp; DC",
U2044="Exclu","Exclu",
U2044="SAT","SAT",
U2044="SPARE-ISSUE","SPARE-ISSUE",
U2044="Fiber CAmtel","TRANS_FO_CAMTEL",
U2044="Fiber AOF","Fiber AOF",
U2044="Projet OCM (HUAWEI)","TRAVAUX-HUAWEI",
U2044="Projet OCM (NOKIA)","TRAVAUX-NOKIA",
U2044="ACCESS-ISSUE","ACCESS-ISSUE",
U2044="Projet OCM (ZTE, NOKIA, autres projets)","TRAVAUX OCM",
U2044="No root CAuse","No root cause",
U2044="ODU HS","PDH",
U2044="IP &amp; VLAN","PDH",
U2044="Warehouse HUAWEI","SPARE-ISSUE",
U2044="SPARE-HS","SPARE-ISSUE",
U2044="Power Telco","BSS",U2044="no impacts","no impacts"
),"")</f>
        <v/>
      </c>
      <c r="T2044" s="35" t="str" cm="1">
        <f t="array" ref="T2044">IFERROR(_xlfn.IFS(
U2044="MPR ISSUE","TX ISSUE",
U2044="BSS Hardware Issue","RAN ISSUE",
U2044="Sites strategiques, MLL, Pylone, etc.","ENVTECH",
U2044="AKTIVCO DEFAUT GE &amp; POWER Cabinet","POWER ISSUE",
U2044="AKTIVCO Coupure ENEO &amp; Baisse de tension","POWER ISSUE",
U2044="Coupure ENEO &amp; Baisse de tension","POWER ISSUE",
U2044="Defaut GE &amp; POWER Cabinet","POWER ISSUE",
U2044="Sharing","POWER ISSUE",
U2044="Sites strategiques &amp; DataCenter","POWER ISSUE",
U2044="Exclu","Exclu",
U2044="SAT","TX ISSUE",
U2044="SPARE-ISSUE","SPARE-ISSUE",
U2044="Fiber CAmtel","TX ISSUE",
U2044="Fiber AOF","TX ISSUE",
U2044="Projet OCM (HUAWEI)","TRAVAUX-HUAWEI",
U2044="Projet OCM (NOKIA)","TRAVAUX -NOKIA",
U2044="ACCESS-ISSUE","ACCESS-ISSUE",
U2044="Projet OCM (ZTE, NOKIA, autres projets)","TRAVAUX OCM",
U2044="No root CAuse","No root cause",
U2044="ODU HS","TX ISSUE",
U2044="IP &amp; VLAN","TX ISSUE",
U2044="Warehouse HUAWEI","SPARE-ISSUE",
U2044="SPARE-HS","SPARE-ISSUE",
U2044="Power Telco","RAN ISSUE",U2044="no impacts","no impacts"
),"")</f>
        <v/>
      </c>
      <c r="U2044" s="28"/>
      <c r="V2044" s="35" t="str" cm="1">
        <f t="array" ref="V2044">IFERROR(_xlfn.IFS(
U2044="MPR ISSUE","ACTIVE",
U2044="BSS Hardware Issue","ACTIVE",
U2044="Sites strategiques, MLL, Pylone, etc.","PASSIVE",
U2044="AKTIVCO DEFAUT GE &amp; POWER Cabinet","PASSIVE",
U2044="AKTIVCO Coupure ENEO &amp; Baisse de tension","PASSIVE",
U2044="Coupure ENEO &amp; Baisse de tension","PASSIVE",
U2044="Defaut GE &amp; POWER Cabinet","PASSIVE",
U2044="Sharing","PASSIVE",
U2044="Sites strategiques &amp; DataCenter","PASSIVE",
U2044="Exclu","Exclu",
U2044="SAT","ACTIVE",
U2044="SPARE-ISSUE","SPARE-ISSUE",
U2044="Fiber CAmtel","ACTIVE",
U2044="Fiber AOF","ACTIVE",
U2044="Projet OCM (HUAWEI)","PLANNED WORKS",
U2044="Projet OCM (NOKIA)","PLANNED WORKS",
U2044="ACCESS-ISSUE","ACCESS-ISSUE",
U2044="Projet OCM (ZTE, NOKIA, autres projets)","PLANNED WORKS",
U2044="No root CAuse","No root cause",
U2044="ODU HS","ACTIVE",
U2044="IP &amp; VLAN","ACTIVE",
U2044="Warehouse HUAWEI","SPARE-ISSUE",
U2044="SPARE-HS","SPARE-ISSUE",
U2044="Power Telco","ACTIVE",U2044="no impacts","no impacts"
),"")</f>
        <v/>
      </c>
      <c r="W2044" s="102"/>
      <c r="X2044" s="102"/>
      <c r="Y2044" s="102"/>
      <c r="Z2044" s="102"/>
      <c r="AA2044" s="102"/>
      <c r="AB2044" s="104" t="s">
        <v>5423</v>
      </c>
      <c r="AC2044" s="9"/>
      <c r="AD2044" s="9"/>
      <c r="AE2044" s="7" t="s">
        <v>5423</v>
      </c>
      <c r="AF2044" s="6"/>
      <c r="AG2044" s="7"/>
      <c r="AH2044" s="3" t="s">
        <v>5423</v>
      </c>
      <c r="AI2044" s="18" t="s">
        <v>5423</v>
      </c>
      <c r="AJ2044" s="18" t="s">
        <v>5423</v>
      </c>
      <c r="AK2044" s="18" t="s">
        <v>5423</v>
      </c>
      <c r="AL2044" s="18" t="s">
        <v>5423</v>
      </c>
      <c r="AM2044" s="18" t="s">
        <v>5423</v>
      </c>
      <c r="AN2044" s="18" t="s">
        <v>5423</v>
      </c>
      <c r="AO2044" s="18" t="s">
        <v>5423</v>
      </c>
      <c r="AP2044" s="18" t="s">
        <v>5423</v>
      </c>
      <c r="AQ2044" s="18" t="s">
        <v>5423</v>
      </c>
      <c r="AR2044" s="18" t="s">
        <v>5423</v>
      </c>
      <c r="AS2044" s="18" t="s">
        <v>5423</v>
      </c>
      <c r="AT2044" s="18" t="s">
        <v>5423</v>
      </c>
      <c r="AU2044" s="9" t="s">
        <v>5423</v>
      </c>
      <c r="AV2044" s="14"/>
      <c r="AW2044" s="14" t="s">
        <v>5423</v>
      </c>
      <c r="AX2044" s="14" t="str">
        <f>_xlfn.XLOOKUP(B2044,'[4]cell downs 18042026 17h'!$B:$B,'[4]cell downs 18042026 17h'!$B:$B,"")</f>
        <v/>
      </c>
      <c r="AY2044" s="14" t="str">
        <f>_xlfn.XLOOKUP(B2044,'[5]Cells Huawei 19042026 15h'!$B:$B,'[5]Cells Huawei 19042026 15h'!$B:$B,"")</f>
        <v/>
      </c>
      <c r="AZ2044" s="105" t="str">
        <f>_xlfn.XLOOKUP(B2044,'INCIDENT-04-23-2026'!E:E,'INCIDENT-04-23-2026'!F:F,"")</f>
        <v/>
      </c>
      <c r="BA2044" s="105" t="str">
        <f>_xlfn.XLOOKUP(B2044,'[6]Eneo 17H'!$C:$C,'[6]Eneo 17H'!$I:$I,"")</f>
        <v/>
      </c>
      <c r="BB2044" s="105" t="str">
        <f>_xlfn.XLOOKUP(B2044,[8]ALL!$B:$B,[8]ALL!$M:$M,"")</f>
        <v/>
      </c>
      <c r="BC2044" s="105" t="str">
        <f>_xlfn.XLOOKUP(B2044,'[6]Eneo 17H'!$C:$C,'[6]Eneo 17H'!$I:$I,"")</f>
        <v/>
      </c>
      <c r="BD2044" s="105" t="str">
        <f>_xlfn.XLOOKUP(B2044,'[7]Eneo 12H'!$C:$C,'[7]Eneo 12H'!$I:$I,"")</f>
        <v/>
      </c>
      <c r="BE2044" s="105" t="s">
        <v>5423</v>
      </c>
    </row>
    <row r="2045" spans="1:57" hidden="1" x14ac:dyDescent="0.3">
      <c r="A2045" s="1" t="s">
        <v>3888</v>
      </c>
      <c r="B2045" s="8" t="s">
        <v>3889</v>
      </c>
      <c r="C2045" s="3" t="str">
        <f>_xlfn.XLOOKUP(B2045,'[1]daily break down'!$D:$D,'[1]daily break down'!$E:$E,"")</f>
        <v>CENTRE</v>
      </c>
      <c r="D2045" s="1" t="s">
        <v>11</v>
      </c>
      <c r="E2045" s="1" t="s">
        <v>12</v>
      </c>
      <c r="F2045" s="3" t="s">
        <v>37</v>
      </c>
      <c r="G2045" s="1" t="s">
        <v>3888</v>
      </c>
      <c r="H2045" s="27" t="str">
        <f>_xlfn.XLOOKUP(B2045,[2]CALCULATION!$B:$B,[2]CALCULATION!$H:$H,"")</f>
        <v>ZTE</v>
      </c>
      <c r="I2045" s="23">
        <v>0</v>
      </c>
      <c r="J2045" s="23">
        <v>0</v>
      </c>
      <c r="K2045" s="23">
        <v>0</v>
      </c>
      <c r="L2045" s="23">
        <v>0</v>
      </c>
      <c r="M2045" s="23">
        <v>0</v>
      </c>
      <c r="N2045" s="23">
        <v>0</v>
      </c>
      <c r="O2045" s="23">
        <v>0</v>
      </c>
      <c r="P2045" s="103" t="s">
        <v>6554</v>
      </c>
      <c r="Q2045" s="36" t="s">
        <v>5796</v>
      </c>
      <c r="R2045" s="36"/>
      <c r="S2045" s="35" t="str" cm="1">
        <f t="array" ref="S2045">IFERROR(_xlfn.IFS(
U2045="MPR ISSUE","PDH",
U2045="BSS Hardware Issue","BSS",
U2045="Sites strategiques, MLL, Pylone, etc.","ENVTECH",
U2045="AKTIVCO DEFAUT GE &amp; POWER Cabinet","AKTIVCO",
U2045="AKTIVCO Coupure ENEO &amp; Baisse de tension","AKTIVCO GRID ONLY",
U2045="Coupure ENEO &amp; Baisse de tension","IHS GRID ONLY",
U2045="Defaut GE &amp; POWER Cabinet","IHS",
U2045="Sharing","Partners",
U2045="Sites strategiques &amp; DataCenter","SST &amp; DC",
U2045="Exclu","Exclu",
U2045="SAT","SAT",
U2045="SPARE-ISSUE","SPARE-ISSUE",
U2045="Fiber CAmtel","TRANS_FO_CAMTEL",
U2045="Fiber AOF","Fiber AOF",
U2045="Projet OCM (HUAWEI)","TRAVAUX-HUAWEI",
U2045="Projet OCM (NOKIA)","TRAVAUX-NOKIA",
U2045="ACCESS-ISSUE","ACCESS-ISSUE",
U2045="Projet OCM (ZTE, NOKIA, autres projets)","TRAVAUX OCM",
U2045="No root CAuse","No root cause",
U2045="ODU HS","PDH",
U2045="IP &amp; VLAN","PDH",
U2045="Warehouse HUAWEI","SPARE-ISSUE",
U2045="SPARE-HS","SPARE-ISSUE",
U2045="Power Telco","BSS",U2045="no impacts","no impacts"
),"")</f>
        <v/>
      </c>
      <c r="T2045" s="35" t="str" cm="1">
        <f t="array" ref="T2045">IFERROR(_xlfn.IFS(
U2045="MPR ISSUE","TX ISSUE",
U2045="BSS Hardware Issue","RAN ISSUE",
U2045="Sites strategiques, MLL, Pylone, etc.","ENVTECH",
U2045="AKTIVCO DEFAUT GE &amp; POWER Cabinet","POWER ISSUE",
U2045="AKTIVCO Coupure ENEO &amp; Baisse de tension","POWER ISSUE",
U2045="Coupure ENEO &amp; Baisse de tension","POWER ISSUE",
U2045="Defaut GE &amp; POWER Cabinet","POWER ISSUE",
U2045="Sharing","POWER ISSUE",
U2045="Sites strategiques &amp; DataCenter","POWER ISSUE",
U2045="Exclu","Exclu",
U2045="SAT","TX ISSUE",
U2045="SPARE-ISSUE","SPARE-ISSUE",
U2045="Fiber CAmtel","TX ISSUE",
U2045="Fiber AOF","TX ISSUE",
U2045="Projet OCM (HUAWEI)","TRAVAUX-HUAWEI",
U2045="Projet OCM (NOKIA)","TRAVAUX -NOKIA",
U2045="ACCESS-ISSUE","ACCESS-ISSUE",
U2045="Projet OCM (ZTE, NOKIA, autres projets)","TRAVAUX OCM",
U2045="No root CAuse","No root cause",
U2045="ODU HS","TX ISSUE",
U2045="IP &amp; VLAN","TX ISSUE",
U2045="Warehouse HUAWEI","SPARE-ISSUE",
U2045="SPARE-HS","SPARE-ISSUE",
U2045="Power Telco","RAN ISSUE",U2045="no impacts","no impacts"
),"")</f>
        <v/>
      </c>
      <c r="U2045" s="28"/>
      <c r="V2045" s="35" t="str" cm="1">
        <f t="array" ref="V2045">IFERROR(_xlfn.IFS(
U2045="MPR ISSUE","ACTIVE",
U2045="BSS Hardware Issue","ACTIVE",
U2045="Sites strategiques, MLL, Pylone, etc.","PASSIVE",
U2045="AKTIVCO DEFAUT GE &amp; POWER Cabinet","PASSIVE",
U2045="AKTIVCO Coupure ENEO &amp; Baisse de tension","PASSIVE",
U2045="Coupure ENEO &amp; Baisse de tension","PASSIVE",
U2045="Defaut GE &amp; POWER Cabinet","PASSIVE",
U2045="Sharing","PASSIVE",
U2045="Sites strategiques &amp; DataCenter","PASSIVE",
U2045="Exclu","Exclu",
U2045="SAT","ACTIVE",
U2045="SPARE-ISSUE","SPARE-ISSUE",
U2045="Fiber CAmtel","ACTIVE",
U2045="Fiber AOF","ACTIVE",
U2045="Projet OCM (HUAWEI)","PLANNED WORKS",
U2045="Projet OCM (NOKIA)","PLANNED WORKS",
U2045="ACCESS-ISSUE","ACCESS-ISSUE",
U2045="Projet OCM (ZTE, NOKIA, autres projets)","PLANNED WORKS",
U2045="No root CAuse","No root cause",
U2045="ODU HS","ACTIVE",
U2045="IP &amp; VLAN","ACTIVE",
U2045="Warehouse HUAWEI","SPARE-ISSUE",
U2045="SPARE-HS","SPARE-ISSUE",
U2045="Power Telco","ACTIVE",U2045="no impacts","no impacts"
),"")</f>
        <v/>
      </c>
      <c r="W2045" s="102"/>
      <c r="X2045" s="102"/>
      <c r="Y2045" s="102"/>
      <c r="Z2045" s="102"/>
      <c r="AA2045" s="102"/>
      <c r="AB2045" s="104" t="s">
        <v>5423</v>
      </c>
      <c r="AC2045" s="9"/>
      <c r="AD2045" s="9"/>
      <c r="AE2045" s="7" t="s">
        <v>5423</v>
      </c>
      <c r="AF2045" s="6"/>
      <c r="AG2045" s="7"/>
      <c r="AH2045" s="3" t="s">
        <v>5423</v>
      </c>
      <c r="AI2045" s="18" t="s">
        <v>5423</v>
      </c>
      <c r="AJ2045" s="18" t="s">
        <v>5423</v>
      </c>
      <c r="AK2045" s="18" t="s">
        <v>5423</v>
      </c>
      <c r="AL2045" s="18" t="s">
        <v>5423</v>
      </c>
      <c r="AM2045" s="18" t="s">
        <v>5423</v>
      </c>
      <c r="AN2045" s="18" t="s">
        <v>5423</v>
      </c>
      <c r="AO2045" s="18" t="s">
        <v>5423</v>
      </c>
      <c r="AP2045" s="18" t="s">
        <v>5423</v>
      </c>
      <c r="AQ2045" s="18" t="s">
        <v>5423</v>
      </c>
      <c r="AR2045" s="18" t="s">
        <v>5423</v>
      </c>
      <c r="AS2045" s="18" t="s">
        <v>5423</v>
      </c>
      <c r="AT2045" s="18" t="s">
        <v>5423</v>
      </c>
      <c r="AU2045" s="9" t="s">
        <v>5423</v>
      </c>
      <c r="AV2045" s="14"/>
      <c r="AW2045" s="14" t="s">
        <v>5423</v>
      </c>
      <c r="AX2045" s="14" t="str">
        <f>_xlfn.XLOOKUP(B2045,'[4]cell downs 18042026 17h'!$B:$B,'[4]cell downs 18042026 17h'!$B:$B,"")</f>
        <v/>
      </c>
      <c r="AY2045" s="14" t="str">
        <f>_xlfn.XLOOKUP(B2045,'[5]Cells Huawei 19042026 15h'!$B:$B,'[5]Cells Huawei 19042026 15h'!$B:$B,"")</f>
        <v/>
      </c>
      <c r="AZ2045" s="105" t="str">
        <f>_xlfn.XLOOKUP(B2045,'INCIDENT-04-23-2026'!E:E,'INCIDENT-04-23-2026'!F:F,"")</f>
        <v/>
      </c>
      <c r="BA2045" s="105" t="str">
        <f>_xlfn.XLOOKUP(B2045,'[6]Eneo 17H'!$C:$C,'[6]Eneo 17H'!$I:$I,"")</f>
        <v/>
      </c>
      <c r="BB2045" s="105" t="str">
        <f>_xlfn.XLOOKUP(B2045,[8]ALL!$B:$B,[8]ALL!$M:$M,"")</f>
        <v/>
      </c>
      <c r="BC2045" s="105" t="str">
        <f>_xlfn.XLOOKUP(B2045,'[6]Eneo 17H'!$C:$C,'[6]Eneo 17H'!$I:$I,"")</f>
        <v/>
      </c>
      <c r="BD2045" s="105" t="str">
        <f>_xlfn.XLOOKUP(B2045,'[7]Eneo 12H'!$C:$C,'[7]Eneo 12H'!$I:$I,"")</f>
        <v/>
      </c>
      <c r="BE2045" s="105" t="s">
        <v>5423</v>
      </c>
    </row>
    <row r="2046" spans="1:57" hidden="1" x14ac:dyDescent="0.3">
      <c r="A2046" s="1" t="s">
        <v>3890</v>
      </c>
      <c r="B2046" s="8" t="s">
        <v>3891</v>
      </c>
      <c r="C2046" s="3" t="str">
        <f>_xlfn.XLOOKUP(B2046,'[1]daily break down'!$D:$D,'[1]daily break down'!$E:$E,"")</f>
        <v>CENTRE</v>
      </c>
      <c r="D2046" s="1" t="s">
        <v>11</v>
      </c>
      <c r="E2046" s="1" t="s">
        <v>66</v>
      </c>
      <c r="F2046" s="3" t="s">
        <v>37</v>
      </c>
      <c r="G2046" s="1" t="s">
        <v>3890</v>
      </c>
      <c r="H2046" s="27" t="str">
        <f>_xlfn.XLOOKUP(B2046,[2]CALCULATION!$B:$B,[2]CALCULATION!$H:$H,"")</f>
        <v>ZTE</v>
      </c>
      <c r="I2046" s="23">
        <v>0</v>
      </c>
      <c r="J2046" s="23">
        <v>0</v>
      </c>
      <c r="K2046" s="23">
        <v>0</v>
      </c>
      <c r="L2046" s="23">
        <v>0</v>
      </c>
      <c r="M2046" s="23">
        <v>0</v>
      </c>
      <c r="N2046" s="23">
        <v>0</v>
      </c>
      <c r="O2046" s="23">
        <v>0</v>
      </c>
      <c r="P2046" s="103" t="s">
        <v>6554</v>
      </c>
      <c r="Q2046" s="36" t="s">
        <v>5796</v>
      </c>
      <c r="R2046" s="36"/>
      <c r="S2046" s="35" t="str" cm="1">
        <f t="array" ref="S2046">IFERROR(_xlfn.IFS(
U2046="MPR ISSUE","PDH",
U2046="BSS Hardware Issue","BSS",
U2046="Sites strategiques, MLL, Pylone, etc.","ENVTECH",
U2046="AKTIVCO DEFAUT GE &amp; POWER Cabinet","AKTIVCO",
U2046="AKTIVCO Coupure ENEO &amp; Baisse de tension","AKTIVCO GRID ONLY",
U2046="Coupure ENEO &amp; Baisse de tension","IHS GRID ONLY",
U2046="Defaut GE &amp; POWER Cabinet","IHS",
U2046="Sharing","Partners",
U2046="Sites strategiques &amp; DataCenter","SST &amp; DC",
U2046="Exclu","Exclu",
U2046="SAT","SAT",
U2046="SPARE-ISSUE","SPARE-ISSUE",
U2046="Fiber CAmtel","TRANS_FO_CAMTEL",
U2046="Fiber AOF","Fiber AOF",
U2046="Projet OCM (HUAWEI)","TRAVAUX-HUAWEI",
U2046="Projet OCM (NOKIA)","TRAVAUX-NOKIA",
U2046="ACCESS-ISSUE","ACCESS-ISSUE",
U2046="Projet OCM (ZTE, NOKIA, autres projets)","TRAVAUX OCM",
U2046="No root CAuse","No root cause",
U2046="ODU HS","PDH",
U2046="IP &amp; VLAN","PDH",
U2046="Warehouse HUAWEI","SPARE-ISSUE",
U2046="SPARE-HS","SPARE-ISSUE",
U2046="Power Telco","BSS",U2046="no impacts","no impacts"
),"")</f>
        <v/>
      </c>
      <c r="T2046" s="35" t="str" cm="1">
        <f t="array" ref="T2046">IFERROR(_xlfn.IFS(
U2046="MPR ISSUE","TX ISSUE",
U2046="BSS Hardware Issue","RAN ISSUE",
U2046="Sites strategiques, MLL, Pylone, etc.","ENVTECH",
U2046="AKTIVCO DEFAUT GE &amp; POWER Cabinet","POWER ISSUE",
U2046="AKTIVCO Coupure ENEO &amp; Baisse de tension","POWER ISSUE",
U2046="Coupure ENEO &amp; Baisse de tension","POWER ISSUE",
U2046="Defaut GE &amp; POWER Cabinet","POWER ISSUE",
U2046="Sharing","POWER ISSUE",
U2046="Sites strategiques &amp; DataCenter","POWER ISSUE",
U2046="Exclu","Exclu",
U2046="SAT","TX ISSUE",
U2046="SPARE-ISSUE","SPARE-ISSUE",
U2046="Fiber CAmtel","TX ISSUE",
U2046="Fiber AOF","TX ISSUE",
U2046="Projet OCM (HUAWEI)","TRAVAUX-HUAWEI",
U2046="Projet OCM (NOKIA)","TRAVAUX -NOKIA",
U2046="ACCESS-ISSUE","ACCESS-ISSUE",
U2046="Projet OCM (ZTE, NOKIA, autres projets)","TRAVAUX OCM",
U2046="No root CAuse","No root cause",
U2046="ODU HS","TX ISSUE",
U2046="IP &amp; VLAN","TX ISSUE",
U2046="Warehouse HUAWEI","SPARE-ISSUE",
U2046="SPARE-HS","SPARE-ISSUE",
U2046="Power Telco","RAN ISSUE",U2046="no impacts","no impacts"
),"")</f>
        <v/>
      </c>
      <c r="U2046" s="28"/>
      <c r="V2046" s="35" t="str" cm="1">
        <f t="array" ref="V2046">IFERROR(_xlfn.IFS(
U2046="MPR ISSUE","ACTIVE",
U2046="BSS Hardware Issue","ACTIVE",
U2046="Sites strategiques, MLL, Pylone, etc.","PASSIVE",
U2046="AKTIVCO DEFAUT GE &amp; POWER Cabinet","PASSIVE",
U2046="AKTIVCO Coupure ENEO &amp; Baisse de tension","PASSIVE",
U2046="Coupure ENEO &amp; Baisse de tension","PASSIVE",
U2046="Defaut GE &amp; POWER Cabinet","PASSIVE",
U2046="Sharing","PASSIVE",
U2046="Sites strategiques &amp; DataCenter","PASSIVE",
U2046="Exclu","Exclu",
U2046="SAT","ACTIVE",
U2046="SPARE-ISSUE","SPARE-ISSUE",
U2046="Fiber CAmtel","ACTIVE",
U2046="Fiber AOF","ACTIVE",
U2046="Projet OCM (HUAWEI)","PLANNED WORKS",
U2046="Projet OCM (NOKIA)","PLANNED WORKS",
U2046="ACCESS-ISSUE","ACCESS-ISSUE",
U2046="Projet OCM (ZTE, NOKIA, autres projets)","PLANNED WORKS",
U2046="No root CAuse","No root cause",
U2046="ODU HS","ACTIVE",
U2046="IP &amp; VLAN","ACTIVE",
U2046="Warehouse HUAWEI","SPARE-ISSUE",
U2046="SPARE-HS","SPARE-ISSUE",
U2046="Power Telco","ACTIVE",U2046="no impacts","no impacts"
),"")</f>
        <v/>
      </c>
      <c r="W2046" s="102"/>
      <c r="X2046" s="102"/>
      <c r="Y2046" s="102"/>
      <c r="Z2046" s="102"/>
      <c r="AA2046" s="102"/>
      <c r="AB2046" s="104" t="s">
        <v>5423</v>
      </c>
      <c r="AC2046" s="9"/>
      <c r="AD2046" s="9"/>
      <c r="AE2046" s="7" t="s">
        <v>5423</v>
      </c>
      <c r="AF2046" s="6"/>
      <c r="AG2046" s="7"/>
      <c r="AH2046" s="3" t="s">
        <v>5423</v>
      </c>
      <c r="AI2046" s="18" t="s">
        <v>5423</v>
      </c>
      <c r="AJ2046" s="18" t="s">
        <v>5423</v>
      </c>
      <c r="AK2046" s="18" t="s">
        <v>5423</v>
      </c>
      <c r="AL2046" s="18" t="s">
        <v>5423</v>
      </c>
      <c r="AM2046" s="18" t="s">
        <v>5423</v>
      </c>
      <c r="AN2046" s="18" t="s">
        <v>5423</v>
      </c>
      <c r="AO2046" s="18" t="s">
        <v>5423</v>
      </c>
      <c r="AP2046" s="18" t="s">
        <v>5423</v>
      </c>
      <c r="AQ2046" s="18" t="s">
        <v>5423</v>
      </c>
      <c r="AR2046" s="18" t="s">
        <v>5423</v>
      </c>
      <c r="AS2046" s="18" t="s">
        <v>5423</v>
      </c>
      <c r="AT2046" s="18" t="s">
        <v>5423</v>
      </c>
      <c r="AU2046" s="9" t="s">
        <v>5423</v>
      </c>
      <c r="AV2046" s="14"/>
      <c r="AW2046" s="14" t="s">
        <v>5423</v>
      </c>
      <c r="AX2046" s="14" t="str">
        <f>_xlfn.XLOOKUP(B2046,'[4]cell downs 18042026 17h'!$B:$B,'[4]cell downs 18042026 17h'!$B:$B,"")</f>
        <v/>
      </c>
      <c r="AY2046" s="14" t="str">
        <f>_xlfn.XLOOKUP(B2046,'[5]Cells Huawei 19042026 15h'!$B:$B,'[5]Cells Huawei 19042026 15h'!$B:$B,"")</f>
        <v/>
      </c>
      <c r="AZ2046" s="105" t="str">
        <f>_xlfn.XLOOKUP(B2046,'INCIDENT-04-23-2026'!E:E,'INCIDENT-04-23-2026'!F:F,"")</f>
        <v/>
      </c>
      <c r="BA2046" s="105" t="str">
        <f>_xlfn.XLOOKUP(B2046,'[6]Eneo 17H'!$C:$C,'[6]Eneo 17H'!$I:$I,"")</f>
        <v/>
      </c>
      <c r="BB2046" s="105" t="str">
        <f>_xlfn.XLOOKUP(B2046,[8]ALL!$B:$B,[8]ALL!$M:$M,"")</f>
        <v/>
      </c>
      <c r="BC2046" s="105" t="str">
        <f>_xlfn.XLOOKUP(B2046,'[6]Eneo 17H'!$C:$C,'[6]Eneo 17H'!$I:$I,"")</f>
        <v/>
      </c>
      <c r="BD2046" s="105" t="str">
        <f>_xlfn.XLOOKUP(B2046,'[7]Eneo 12H'!$C:$C,'[7]Eneo 12H'!$I:$I,"")</f>
        <v/>
      </c>
      <c r="BE2046" s="105" t="s">
        <v>5423</v>
      </c>
    </row>
    <row r="2047" spans="1:57" hidden="1" x14ac:dyDescent="0.3">
      <c r="A2047" s="1" t="s">
        <v>3914</v>
      </c>
      <c r="B2047" s="8" t="s">
        <v>3915</v>
      </c>
      <c r="C2047" s="3" t="str">
        <f>_xlfn.XLOOKUP(B2047,'[1]daily break down'!$D:$D,'[1]daily break down'!$E:$E,"")</f>
        <v>EXTREME-NORD</v>
      </c>
      <c r="D2047" s="1" t="s">
        <v>11</v>
      </c>
      <c r="E2047" s="1" t="s">
        <v>96</v>
      </c>
      <c r="F2047" s="3" t="s">
        <v>55</v>
      </c>
      <c r="G2047" s="1" t="s">
        <v>3914</v>
      </c>
      <c r="H2047" s="25" t="str">
        <f>_xlfn.XLOOKUP(B2047,[2]CALCULATION!$B:$B,[2]CALCULATION!$H:$H,"")</f>
        <v>HUAWEI</v>
      </c>
      <c r="I2047" s="23">
        <v>3.6379636050257833</v>
      </c>
      <c r="J2047" s="23">
        <v>0</v>
      </c>
      <c r="K2047" s="23">
        <v>0</v>
      </c>
      <c r="L2047" s="23">
        <v>1.0269616445939738</v>
      </c>
      <c r="M2047" s="23">
        <v>2.1316842306517936</v>
      </c>
      <c r="N2047" s="23">
        <v>3.7339876666866427</v>
      </c>
      <c r="O2047" s="23">
        <v>6.6150305479221433E-2</v>
      </c>
      <c r="P2047" s="103" t="s">
        <v>6554</v>
      </c>
      <c r="Q2047" s="36" t="s">
        <v>6552</v>
      </c>
      <c r="R2047" s="36"/>
      <c r="S2047" s="35" t="str" cm="1">
        <f t="array" ref="S2047">IFERROR(_xlfn.IFS(
U2047="MPR ISSUE","PDH",
U2047="BSS Hardware Issue","BSS",
U2047="Sites strategiques, MLL, Pylone, etc.","ENVTECH",
U2047="AKTIVCO DEFAUT GE &amp; POWER Cabinet","AKTIVCO",
U2047="AKTIVCO Coupure ENEO &amp; Baisse de tension","AKTIVCO GRID ONLY",
U2047="Coupure ENEO &amp; Baisse de tension","IHS GRID ONLY",
U2047="Defaut GE &amp; POWER Cabinet","IHS",
U2047="Sharing","Partners",
U2047="Sites strategiques &amp; DataCenter","SST &amp; DC",
U2047="Exclu","Exclu",
U2047="SAT","SAT",
U2047="SPARE-ISSUE","SPARE-ISSUE",
U2047="Fiber CAmtel","TRANS_FO_CAMTEL",
U2047="Fiber AOF","Fiber AOF",
U2047="Projet OCM (HUAWEI)","TRAVAUX-HUAWEI",
U2047="Projet OCM (NOKIA)","TRAVAUX-NOKIA",
U2047="ACCESS-ISSUE","ACCESS-ISSUE",
U2047="Projet OCM (ZTE, NOKIA, autres projets)","TRAVAUX OCM",
U2047="No root CAuse","No root cause",
U2047="ODU HS","PDH",
U2047="IP &amp; VLAN","PDH",
U2047="Warehouse HUAWEI","SPARE-ISSUE",
U2047="SPARE-HS","SPARE-ISSUE",
U2047="Power Telco","BSS",U2047="no impacts","no impacts"
),"")</f>
        <v/>
      </c>
      <c r="T2047" s="35" t="str" cm="1">
        <f t="array" ref="T2047">IFERROR(_xlfn.IFS(
U2047="MPR ISSUE","TX ISSUE",
U2047="BSS Hardware Issue","RAN ISSUE",
U2047="Sites strategiques, MLL, Pylone, etc.","ENVTECH",
U2047="AKTIVCO DEFAUT GE &amp; POWER Cabinet","POWER ISSUE",
U2047="AKTIVCO Coupure ENEO &amp; Baisse de tension","POWER ISSUE",
U2047="Coupure ENEO &amp; Baisse de tension","POWER ISSUE",
U2047="Defaut GE &amp; POWER Cabinet","POWER ISSUE",
U2047="Sharing","POWER ISSUE",
U2047="Sites strategiques &amp; DataCenter","POWER ISSUE",
U2047="Exclu","Exclu",
U2047="SAT","TX ISSUE",
U2047="SPARE-ISSUE","SPARE-ISSUE",
U2047="Fiber CAmtel","TX ISSUE",
U2047="Fiber AOF","TX ISSUE",
U2047="Projet OCM (HUAWEI)","TRAVAUX-HUAWEI",
U2047="Projet OCM (NOKIA)","TRAVAUX -NOKIA",
U2047="ACCESS-ISSUE","ACCESS-ISSUE",
U2047="Projet OCM (ZTE, NOKIA, autres projets)","TRAVAUX OCM",
U2047="No root CAuse","No root cause",
U2047="ODU HS","TX ISSUE",
U2047="IP &amp; VLAN","TX ISSUE",
U2047="Warehouse HUAWEI","SPARE-ISSUE",
U2047="SPARE-HS","SPARE-ISSUE",
U2047="Power Telco","RAN ISSUE",U2047="no impacts","no impacts"
),"")</f>
        <v/>
      </c>
      <c r="U2047" s="28"/>
      <c r="V2047" s="35" t="str" cm="1">
        <f t="array" ref="V2047">IFERROR(_xlfn.IFS(
U2047="MPR ISSUE","ACTIVE",
U2047="BSS Hardware Issue","ACTIVE",
U2047="Sites strategiques, MLL, Pylone, etc.","PASSIVE",
U2047="AKTIVCO DEFAUT GE &amp; POWER Cabinet","PASSIVE",
U2047="AKTIVCO Coupure ENEO &amp; Baisse de tension","PASSIVE",
U2047="Coupure ENEO &amp; Baisse de tension","PASSIVE",
U2047="Defaut GE &amp; POWER Cabinet","PASSIVE",
U2047="Sharing","PASSIVE",
U2047="Sites strategiques &amp; DataCenter","PASSIVE",
U2047="Exclu","Exclu",
U2047="SAT","ACTIVE",
U2047="SPARE-ISSUE","SPARE-ISSUE",
U2047="Fiber CAmtel","ACTIVE",
U2047="Fiber AOF","ACTIVE",
U2047="Projet OCM (HUAWEI)","PLANNED WORKS",
U2047="Projet OCM (NOKIA)","PLANNED WORKS",
U2047="ACCESS-ISSUE","ACCESS-ISSUE",
U2047="Projet OCM (ZTE, NOKIA, autres projets)","PLANNED WORKS",
U2047="No root CAuse","No root cause",
U2047="ODU HS","ACTIVE",
U2047="IP &amp; VLAN","ACTIVE",
U2047="Warehouse HUAWEI","SPARE-ISSUE",
U2047="SPARE-HS","SPARE-ISSUE",
U2047="Power Telco","ACTIVE",U2047="no impacts","no impacts"
),"")</f>
        <v/>
      </c>
      <c r="W2047" s="102"/>
      <c r="X2047" s="102"/>
      <c r="Y2047" s="102"/>
      <c r="Z2047" s="102"/>
      <c r="AA2047" s="102"/>
      <c r="AB2047" s="104" t="s">
        <v>5423</v>
      </c>
      <c r="AC2047" s="9"/>
      <c r="AD2047" s="9"/>
      <c r="AE2047" s="7" t="s">
        <v>5423</v>
      </c>
      <c r="AF2047" s="6"/>
      <c r="AG2047" s="7"/>
      <c r="AH2047" s="3" t="s">
        <v>5423</v>
      </c>
      <c r="AI2047" s="18" t="s">
        <v>5423</v>
      </c>
      <c r="AJ2047" s="18" t="s">
        <v>5423</v>
      </c>
      <c r="AK2047" s="18" t="s">
        <v>5423</v>
      </c>
      <c r="AL2047" s="18" t="s">
        <v>5423</v>
      </c>
      <c r="AM2047" s="18" t="s">
        <v>5423</v>
      </c>
      <c r="AN2047" s="18" t="s">
        <v>5423</v>
      </c>
      <c r="AO2047" s="18" t="s">
        <v>5423</v>
      </c>
      <c r="AP2047" s="18" t="s">
        <v>5423</v>
      </c>
      <c r="AQ2047" s="18" t="s">
        <v>5423</v>
      </c>
      <c r="AR2047" s="18" t="s">
        <v>5423</v>
      </c>
      <c r="AS2047" s="18" t="s">
        <v>5423</v>
      </c>
      <c r="AT2047" s="18" t="s">
        <v>5423</v>
      </c>
      <c r="AU2047" s="9" t="s">
        <v>5423</v>
      </c>
      <c r="AV2047" s="14"/>
      <c r="AW2047" s="14" t="s">
        <v>5423</v>
      </c>
      <c r="AX2047" s="14" t="str">
        <f>_xlfn.XLOOKUP(B2047,'[4]cell downs 18042026 17h'!$B:$B,'[4]cell downs 18042026 17h'!$B:$B,"")</f>
        <v/>
      </c>
      <c r="AY2047" s="14" t="str">
        <f>_xlfn.XLOOKUP(B2047,'[5]Cells Huawei 19042026 15h'!$B:$B,'[5]Cells Huawei 19042026 15h'!$B:$B,"")</f>
        <v/>
      </c>
      <c r="AZ2047" s="105" t="str">
        <f>_xlfn.XLOOKUP(B2047,'INCIDENT-04-23-2026'!E:E,'INCIDENT-04-23-2026'!F:F,"")</f>
        <v/>
      </c>
      <c r="BA2047" s="105" t="str">
        <f>_xlfn.XLOOKUP(B2047,'[6]Eneo 17H'!$C:$C,'[6]Eneo 17H'!$I:$I,"")</f>
        <v/>
      </c>
      <c r="BB2047" s="105" t="str">
        <f>_xlfn.XLOOKUP(B2047,[8]ALL!$B:$B,[8]ALL!$M:$M,"")</f>
        <v/>
      </c>
      <c r="BC2047" s="105" t="str">
        <f>_xlfn.XLOOKUP(B2047,'[6]Eneo 17H'!$C:$C,'[6]Eneo 17H'!$I:$I,"")</f>
        <v/>
      </c>
      <c r="BD2047" s="105" t="str">
        <f>_xlfn.XLOOKUP(B2047,'[7]Eneo 12H'!$C:$C,'[7]Eneo 12H'!$I:$I,"")</f>
        <v/>
      </c>
      <c r="BE2047" s="105" t="s">
        <v>6948</v>
      </c>
    </row>
    <row r="2048" spans="1:57" hidden="1" x14ac:dyDescent="0.3">
      <c r="A2048" s="1" t="s">
        <v>3892</v>
      </c>
      <c r="B2048" s="8" t="s">
        <v>3893</v>
      </c>
      <c r="C2048" s="3" t="str">
        <f>_xlfn.XLOOKUP(B2048,'[1]daily break down'!$D:$D,'[1]daily break down'!$E:$E,"")</f>
        <v>CENTRE</v>
      </c>
      <c r="D2048" s="1" t="s">
        <v>11</v>
      </c>
      <c r="E2048" s="1" t="s">
        <v>3894</v>
      </c>
      <c r="F2048" s="3" t="s">
        <v>37</v>
      </c>
      <c r="G2048" s="1" t="s">
        <v>3892</v>
      </c>
      <c r="H2048" s="27" t="str">
        <f>_xlfn.XLOOKUP(B2048,[2]CALCULATION!$B:$B,[2]CALCULATION!$H:$H,"")</f>
        <v>ZTE</v>
      </c>
      <c r="I2048" s="23">
        <v>0</v>
      </c>
      <c r="J2048" s="23">
        <v>0</v>
      </c>
      <c r="K2048" s="23">
        <v>0</v>
      </c>
      <c r="L2048" s="23">
        <v>0</v>
      </c>
      <c r="M2048" s="23">
        <v>0</v>
      </c>
      <c r="N2048" s="23">
        <v>0</v>
      </c>
      <c r="O2048" s="23">
        <v>0</v>
      </c>
      <c r="P2048" s="103" t="s">
        <v>6554</v>
      </c>
      <c r="Q2048" s="36" t="s">
        <v>5796</v>
      </c>
      <c r="R2048" s="36"/>
      <c r="S2048" s="35" t="str" cm="1">
        <f t="array" ref="S2048">IFERROR(_xlfn.IFS(
U2048="MPR ISSUE","PDH",
U2048="BSS Hardware Issue","BSS",
U2048="Sites strategiques, MLL, Pylone, etc.","ENVTECH",
U2048="AKTIVCO DEFAUT GE &amp; POWER Cabinet","AKTIVCO",
U2048="AKTIVCO Coupure ENEO &amp; Baisse de tension","AKTIVCO GRID ONLY",
U2048="Coupure ENEO &amp; Baisse de tension","IHS GRID ONLY",
U2048="Defaut GE &amp; POWER Cabinet","IHS",
U2048="Sharing","Partners",
U2048="Sites strategiques &amp; DataCenter","SST &amp; DC",
U2048="Exclu","Exclu",
U2048="SAT","SAT",
U2048="SPARE-ISSUE","SPARE-ISSUE",
U2048="Fiber CAmtel","TRANS_FO_CAMTEL",
U2048="Fiber AOF","Fiber AOF",
U2048="Projet OCM (HUAWEI)","TRAVAUX-HUAWEI",
U2048="Projet OCM (NOKIA)","TRAVAUX-NOKIA",
U2048="ACCESS-ISSUE","ACCESS-ISSUE",
U2048="Projet OCM (ZTE, NOKIA, autres projets)","TRAVAUX OCM",
U2048="No root CAuse","No root cause",
U2048="ODU HS","PDH",
U2048="IP &amp; VLAN","PDH",
U2048="Warehouse HUAWEI","SPARE-ISSUE",
U2048="SPARE-HS","SPARE-ISSUE",
U2048="Power Telco","BSS",U2048="no impacts","no impacts"
),"")</f>
        <v/>
      </c>
      <c r="T2048" s="35" t="str" cm="1">
        <f t="array" ref="T2048">IFERROR(_xlfn.IFS(
U2048="MPR ISSUE","TX ISSUE",
U2048="BSS Hardware Issue","RAN ISSUE",
U2048="Sites strategiques, MLL, Pylone, etc.","ENVTECH",
U2048="AKTIVCO DEFAUT GE &amp; POWER Cabinet","POWER ISSUE",
U2048="AKTIVCO Coupure ENEO &amp; Baisse de tension","POWER ISSUE",
U2048="Coupure ENEO &amp; Baisse de tension","POWER ISSUE",
U2048="Defaut GE &amp; POWER Cabinet","POWER ISSUE",
U2048="Sharing","POWER ISSUE",
U2048="Sites strategiques &amp; DataCenter","POWER ISSUE",
U2048="Exclu","Exclu",
U2048="SAT","TX ISSUE",
U2048="SPARE-ISSUE","SPARE-ISSUE",
U2048="Fiber CAmtel","TX ISSUE",
U2048="Fiber AOF","TX ISSUE",
U2048="Projet OCM (HUAWEI)","TRAVAUX-HUAWEI",
U2048="Projet OCM (NOKIA)","TRAVAUX -NOKIA",
U2048="ACCESS-ISSUE","ACCESS-ISSUE",
U2048="Projet OCM (ZTE, NOKIA, autres projets)","TRAVAUX OCM",
U2048="No root CAuse","No root cause",
U2048="ODU HS","TX ISSUE",
U2048="IP &amp; VLAN","TX ISSUE",
U2048="Warehouse HUAWEI","SPARE-ISSUE",
U2048="SPARE-HS","SPARE-ISSUE",
U2048="Power Telco","RAN ISSUE",U2048="no impacts","no impacts"
),"")</f>
        <v/>
      </c>
      <c r="U2048" s="28"/>
      <c r="V2048" s="35" t="str" cm="1">
        <f t="array" ref="V2048">IFERROR(_xlfn.IFS(
U2048="MPR ISSUE","ACTIVE",
U2048="BSS Hardware Issue","ACTIVE",
U2048="Sites strategiques, MLL, Pylone, etc.","PASSIVE",
U2048="AKTIVCO DEFAUT GE &amp; POWER Cabinet","PASSIVE",
U2048="AKTIVCO Coupure ENEO &amp; Baisse de tension","PASSIVE",
U2048="Coupure ENEO &amp; Baisse de tension","PASSIVE",
U2048="Defaut GE &amp; POWER Cabinet","PASSIVE",
U2048="Sharing","PASSIVE",
U2048="Sites strategiques &amp; DataCenter","PASSIVE",
U2048="Exclu","Exclu",
U2048="SAT","ACTIVE",
U2048="SPARE-ISSUE","SPARE-ISSUE",
U2048="Fiber CAmtel","ACTIVE",
U2048="Fiber AOF","ACTIVE",
U2048="Projet OCM (HUAWEI)","PLANNED WORKS",
U2048="Projet OCM (NOKIA)","PLANNED WORKS",
U2048="ACCESS-ISSUE","ACCESS-ISSUE",
U2048="Projet OCM (ZTE, NOKIA, autres projets)","PLANNED WORKS",
U2048="No root CAuse","No root cause",
U2048="ODU HS","ACTIVE",
U2048="IP &amp; VLAN","ACTIVE",
U2048="Warehouse HUAWEI","SPARE-ISSUE",
U2048="SPARE-HS","SPARE-ISSUE",
U2048="Power Telco","ACTIVE",U2048="no impacts","no impacts"
),"")</f>
        <v/>
      </c>
      <c r="W2048" s="102"/>
      <c r="X2048" s="102"/>
      <c r="Y2048" s="102"/>
      <c r="Z2048" s="102"/>
      <c r="AA2048" s="102"/>
      <c r="AB2048" s="104" t="s">
        <v>5423</v>
      </c>
      <c r="AC2048" s="9"/>
      <c r="AD2048" s="9"/>
      <c r="AE2048" s="7" t="s">
        <v>5423</v>
      </c>
      <c r="AF2048" s="6"/>
      <c r="AG2048" s="7"/>
      <c r="AH2048" s="3" t="s">
        <v>5423</v>
      </c>
      <c r="AI2048" s="18" t="s">
        <v>5423</v>
      </c>
      <c r="AJ2048" s="18" t="s">
        <v>5423</v>
      </c>
      <c r="AK2048" s="18" t="s">
        <v>5423</v>
      </c>
      <c r="AL2048" s="18" t="s">
        <v>5423</v>
      </c>
      <c r="AM2048" s="18" t="s">
        <v>5423</v>
      </c>
      <c r="AN2048" s="18" t="s">
        <v>5423</v>
      </c>
      <c r="AO2048" s="18" t="s">
        <v>5423</v>
      </c>
      <c r="AP2048" s="18" t="s">
        <v>5423</v>
      </c>
      <c r="AQ2048" s="18" t="s">
        <v>5423</v>
      </c>
      <c r="AR2048" s="18" t="s">
        <v>5423</v>
      </c>
      <c r="AS2048" s="18" t="s">
        <v>5423</v>
      </c>
      <c r="AT2048" s="18" t="s">
        <v>5423</v>
      </c>
      <c r="AU2048" s="9" t="s">
        <v>5423</v>
      </c>
      <c r="AV2048" s="14"/>
      <c r="AW2048" s="14" t="s">
        <v>5423</v>
      </c>
      <c r="AX2048" s="14" t="str">
        <f>_xlfn.XLOOKUP(B2048,'[4]cell downs 18042026 17h'!$B:$B,'[4]cell downs 18042026 17h'!$B:$B,"")</f>
        <v/>
      </c>
      <c r="AY2048" s="14" t="str">
        <f>_xlfn.XLOOKUP(B2048,'[5]Cells Huawei 19042026 15h'!$B:$B,'[5]Cells Huawei 19042026 15h'!$B:$B,"")</f>
        <v/>
      </c>
      <c r="AZ2048" s="105" t="str">
        <f>_xlfn.XLOOKUP(B2048,'INCIDENT-04-23-2026'!E:E,'INCIDENT-04-23-2026'!F:F,"")</f>
        <v/>
      </c>
      <c r="BA2048" s="105" t="str">
        <f>_xlfn.XLOOKUP(B2048,'[6]Eneo 17H'!$C:$C,'[6]Eneo 17H'!$I:$I,"")</f>
        <v/>
      </c>
      <c r="BB2048" s="105" t="str">
        <f>_xlfn.XLOOKUP(B2048,[8]ALL!$B:$B,[8]ALL!$M:$M,"")</f>
        <v/>
      </c>
      <c r="BC2048" s="105" t="str">
        <f>_xlfn.XLOOKUP(B2048,'[6]Eneo 17H'!$C:$C,'[6]Eneo 17H'!$I:$I,"")</f>
        <v/>
      </c>
      <c r="BD2048" s="105" t="str">
        <f>_xlfn.XLOOKUP(B2048,'[7]Eneo 12H'!$C:$C,'[7]Eneo 12H'!$I:$I,"")</f>
        <v/>
      </c>
      <c r="BE2048" s="105" t="s">
        <v>5423</v>
      </c>
    </row>
    <row r="2049" spans="1:57" hidden="1" x14ac:dyDescent="0.3">
      <c r="A2049" s="1" t="s">
        <v>3900</v>
      </c>
      <c r="B2049" s="8" t="s">
        <v>3901</v>
      </c>
      <c r="C2049" s="3" t="str">
        <f>_xlfn.XLOOKUP(B2049,'[1]daily break down'!$D:$D,'[1]daily break down'!$E:$E,"")</f>
        <v>EXTREME-NORD</v>
      </c>
      <c r="D2049" s="1" t="s">
        <v>11</v>
      </c>
      <c r="E2049" s="1" t="s">
        <v>66</v>
      </c>
      <c r="F2049" s="3" t="s">
        <v>55</v>
      </c>
      <c r="G2049" s="1" t="s">
        <v>3902</v>
      </c>
      <c r="H2049" s="25" t="str">
        <f>_xlfn.XLOOKUP(B2049,[2]CALCULATION!$B:$B,[2]CALCULATION!$H:$H,"")</f>
        <v>HUAWEI</v>
      </c>
      <c r="I2049" s="23">
        <v>0</v>
      </c>
      <c r="J2049" s="23">
        <v>2.0510340065005295E-3</v>
      </c>
      <c r="K2049" s="23">
        <v>0</v>
      </c>
      <c r="L2049" s="23">
        <v>0</v>
      </c>
      <c r="M2049" s="23">
        <v>1.1514326561710801</v>
      </c>
      <c r="N2049" s="23">
        <v>0.18833842703170078</v>
      </c>
      <c r="O2049" s="23">
        <v>0</v>
      </c>
      <c r="P2049" s="103" t="s">
        <v>6554</v>
      </c>
      <c r="Q2049" s="36" t="s">
        <v>6552</v>
      </c>
      <c r="R2049" s="36"/>
      <c r="S2049" s="35" t="str" cm="1">
        <f t="array" ref="S2049">IFERROR(_xlfn.IFS(
U2049="MPR ISSUE","PDH",
U2049="BSS Hardware Issue","BSS",
U2049="Sites strategiques, MLL, Pylone, etc.","ENVTECH",
U2049="AKTIVCO DEFAUT GE &amp; POWER Cabinet","AKTIVCO",
U2049="AKTIVCO Coupure ENEO &amp; Baisse de tension","AKTIVCO GRID ONLY",
U2049="Coupure ENEO &amp; Baisse de tension","IHS GRID ONLY",
U2049="Defaut GE &amp; POWER Cabinet","IHS",
U2049="Sharing","Partners",
U2049="Sites strategiques &amp; DataCenter","SST &amp; DC",
U2049="Exclu","Exclu",
U2049="SAT","SAT",
U2049="SPARE-ISSUE","SPARE-ISSUE",
U2049="Fiber CAmtel","TRANS_FO_CAMTEL",
U2049="Fiber AOF","Fiber AOF",
U2049="Projet OCM (HUAWEI)","TRAVAUX-HUAWEI",
U2049="Projet OCM (NOKIA)","TRAVAUX-NOKIA",
U2049="ACCESS-ISSUE","ACCESS-ISSUE",
U2049="Projet OCM (ZTE, NOKIA, autres projets)","TRAVAUX OCM",
U2049="No root CAuse","No root cause",
U2049="ODU HS","PDH",
U2049="IP &amp; VLAN","PDH",
U2049="Warehouse HUAWEI","SPARE-ISSUE",
U2049="SPARE-HS","SPARE-ISSUE",
U2049="Power Telco","BSS",U2049="no impacts","no impacts"
),"")</f>
        <v/>
      </c>
      <c r="T2049" s="35" t="str" cm="1">
        <f t="array" ref="T2049">IFERROR(_xlfn.IFS(
U2049="MPR ISSUE","TX ISSUE",
U2049="BSS Hardware Issue","RAN ISSUE",
U2049="Sites strategiques, MLL, Pylone, etc.","ENVTECH",
U2049="AKTIVCO DEFAUT GE &amp; POWER Cabinet","POWER ISSUE",
U2049="AKTIVCO Coupure ENEO &amp; Baisse de tension","POWER ISSUE",
U2049="Coupure ENEO &amp; Baisse de tension","POWER ISSUE",
U2049="Defaut GE &amp; POWER Cabinet","POWER ISSUE",
U2049="Sharing","POWER ISSUE",
U2049="Sites strategiques &amp; DataCenter","POWER ISSUE",
U2049="Exclu","Exclu",
U2049="SAT","TX ISSUE",
U2049="SPARE-ISSUE","SPARE-ISSUE",
U2049="Fiber CAmtel","TX ISSUE",
U2049="Fiber AOF","TX ISSUE",
U2049="Projet OCM (HUAWEI)","TRAVAUX-HUAWEI",
U2049="Projet OCM (NOKIA)","TRAVAUX -NOKIA",
U2049="ACCESS-ISSUE","ACCESS-ISSUE",
U2049="Projet OCM (ZTE, NOKIA, autres projets)","TRAVAUX OCM",
U2049="No root CAuse","No root cause",
U2049="ODU HS","TX ISSUE",
U2049="IP &amp; VLAN","TX ISSUE",
U2049="Warehouse HUAWEI","SPARE-ISSUE",
U2049="SPARE-HS","SPARE-ISSUE",
U2049="Power Telco","RAN ISSUE",U2049="no impacts","no impacts"
),"")</f>
        <v/>
      </c>
      <c r="U2049" s="28"/>
      <c r="V2049" s="35" t="str" cm="1">
        <f t="array" ref="V2049">IFERROR(_xlfn.IFS(
U2049="MPR ISSUE","ACTIVE",
U2049="BSS Hardware Issue","ACTIVE",
U2049="Sites strategiques, MLL, Pylone, etc.","PASSIVE",
U2049="AKTIVCO DEFAUT GE &amp; POWER Cabinet","PASSIVE",
U2049="AKTIVCO Coupure ENEO &amp; Baisse de tension","PASSIVE",
U2049="Coupure ENEO &amp; Baisse de tension","PASSIVE",
U2049="Defaut GE &amp; POWER Cabinet","PASSIVE",
U2049="Sharing","PASSIVE",
U2049="Sites strategiques &amp; DataCenter","PASSIVE",
U2049="Exclu","Exclu",
U2049="SAT","ACTIVE",
U2049="SPARE-ISSUE","SPARE-ISSUE",
U2049="Fiber CAmtel","ACTIVE",
U2049="Fiber AOF","ACTIVE",
U2049="Projet OCM (HUAWEI)","PLANNED WORKS",
U2049="Projet OCM (NOKIA)","PLANNED WORKS",
U2049="ACCESS-ISSUE","ACCESS-ISSUE",
U2049="Projet OCM (ZTE, NOKIA, autres projets)","PLANNED WORKS",
U2049="No root CAuse","No root cause",
U2049="ODU HS","ACTIVE",
U2049="IP &amp; VLAN","ACTIVE",
U2049="Warehouse HUAWEI","SPARE-ISSUE",
U2049="SPARE-HS","SPARE-ISSUE",
U2049="Power Telco","ACTIVE",U2049="no impacts","no impacts"
),"")</f>
        <v/>
      </c>
      <c r="W2049" s="102"/>
      <c r="X2049" s="102"/>
      <c r="Y2049" s="102"/>
      <c r="Z2049" s="102"/>
      <c r="AA2049" s="102"/>
      <c r="AB2049" s="104" t="s">
        <v>5423</v>
      </c>
      <c r="AC2049" s="9"/>
      <c r="AD2049" s="9"/>
      <c r="AE2049" s="7" t="s">
        <v>5423</v>
      </c>
      <c r="AF2049" s="6"/>
      <c r="AG2049" s="7"/>
      <c r="AH2049" s="3" t="s">
        <v>5423</v>
      </c>
      <c r="AI2049" s="18" t="s">
        <v>5423</v>
      </c>
      <c r="AJ2049" s="18" t="s">
        <v>5423</v>
      </c>
      <c r="AK2049" s="18" t="s">
        <v>5423</v>
      </c>
      <c r="AL2049" s="18" t="s">
        <v>5423</v>
      </c>
      <c r="AM2049" s="18" t="s">
        <v>5423</v>
      </c>
      <c r="AN2049" s="18" t="s">
        <v>5423</v>
      </c>
      <c r="AO2049" s="18" t="s">
        <v>5423</v>
      </c>
      <c r="AP2049" s="18" t="s">
        <v>5423</v>
      </c>
      <c r="AQ2049" s="18" t="s">
        <v>5423</v>
      </c>
      <c r="AR2049" s="18" t="s">
        <v>5423</v>
      </c>
      <c r="AS2049" s="18" t="s">
        <v>5423</v>
      </c>
      <c r="AT2049" s="18" t="s">
        <v>5423</v>
      </c>
      <c r="AU2049" s="9" t="s">
        <v>5423</v>
      </c>
      <c r="AV2049" s="14"/>
      <c r="AW2049" s="14" t="s">
        <v>5423</v>
      </c>
      <c r="AX2049" s="14" t="str">
        <f>_xlfn.XLOOKUP(B2049,'[4]cell downs 18042026 17h'!$B:$B,'[4]cell downs 18042026 17h'!$B:$B,"")</f>
        <v/>
      </c>
      <c r="AY2049" s="14" t="str">
        <f>_xlfn.XLOOKUP(B2049,'[5]Cells Huawei 19042026 15h'!$B:$B,'[5]Cells Huawei 19042026 15h'!$B:$B,"")</f>
        <v/>
      </c>
      <c r="AZ2049" s="105" t="str">
        <f>_xlfn.XLOOKUP(B2049,'INCIDENT-04-23-2026'!E:E,'INCIDENT-04-23-2026'!F:F,"")</f>
        <v/>
      </c>
      <c r="BA2049" s="105" t="str">
        <f>_xlfn.XLOOKUP(B2049,'[6]Eneo 17H'!$C:$C,'[6]Eneo 17H'!$I:$I,"")</f>
        <v/>
      </c>
      <c r="BB2049" s="105" t="str">
        <f>_xlfn.XLOOKUP(B2049,[8]ALL!$B:$B,[8]ALL!$M:$M,"")</f>
        <v/>
      </c>
      <c r="BC2049" s="105" t="str">
        <f>_xlfn.XLOOKUP(B2049,'[6]Eneo 17H'!$C:$C,'[6]Eneo 17H'!$I:$I,"")</f>
        <v/>
      </c>
      <c r="BD2049" s="105" t="str">
        <f>_xlfn.XLOOKUP(B2049,'[7]Eneo 12H'!$C:$C,'[7]Eneo 12H'!$I:$I,"")</f>
        <v/>
      </c>
      <c r="BE2049" s="105" t="s">
        <v>7333</v>
      </c>
    </row>
    <row r="2050" spans="1:57" hidden="1" x14ac:dyDescent="0.3">
      <c r="A2050" s="1" t="s">
        <v>3905</v>
      </c>
      <c r="B2050" s="8" t="s">
        <v>3906</v>
      </c>
      <c r="C2050" s="3" t="str">
        <f>_xlfn.XLOOKUP(B2050,'[1]daily break down'!$D:$D,'[1]daily break down'!$E:$E,"")</f>
        <v>EXTREME-NORD</v>
      </c>
      <c r="D2050" s="1" t="s">
        <v>21</v>
      </c>
      <c r="E2050" s="1" t="s">
        <v>80</v>
      </c>
      <c r="F2050" s="3" t="s">
        <v>55</v>
      </c>
      <c r="G2050" s="1" t="s">
        <v>3903</v>
      </c>
      <c r="H2050" s="25" t="str">
        <f>_xlfn.XLOOKUP(B2050,[2]CALCULATION!$B:$B,[2]CALCULATION!$H:$H,"")</f>
        <v>HUAWEI</v>
      </c>
      <c r="I2050" s="23">
        <v>3.5101217636466888</v>
      </c>
      <c r="J2050" s="23">
        <v>4.2386847129123124</v>
      </c>
      <c r="K2050" s="23">
        <v>4.6257950877913894</v>
      </c>
      <c r="L2050" s="23">
        <v>2.3787000653477262</v>
      </c>
      <c r="M2050" s="23">
        <v>0</v>
      </c>
      <c r="N2050" s="23">
        <v>0.18885564430290527</v>
      </c>
      <c r="O2050" s="23">
        <v>0</v>
      </c>
      <c r="P2050" s="103" t="s">
        <v>6554</v>
      </c>
      <c r="Q2050" s="36" t="s">
        <v>6552</v>
      </c>
      <c r="R2050" s="36"/>
      <c r="S2050" s="35" t="str" cm="1">
        <f t="array" ref="S2050">IFERROR(_xlfn.IFS(
U2050="MPR ISSUE","PDH",
U2050="BSS Hardware Issue","BSS",
U2050="Sites strategiques, MLL, Pylone, etc.","ENVTECH",
U2050="AKTIVCO DEFAUT GE &amp; POWER Cabinet","AKTIVCO",
U2050="AKTIVCO Coupure ENEO &amp; Baisse de tension","AKTIVCO GRID ONLY",
U2050="Coupure ENEO &amp; Baisse de tension","IHS GRID ONLY",
U2050="Defaut GE &amp; POWER Cabinet","IHS",
U2050="Sharing","Partners",
U2050="Sites strategiques &amp; DataCenter","SST &amp; DC",
U2050="Exclu","Exclu",
U2050="SAT","SAT",
U2050="SPARE-ISSUE","SPARE-ISSUE",
U2050="Fiber CAmtel","TRANS_FO_CAMTEL",
U2050="Fiber AOF","Fiber AOF",
U2050="Projet OCM (HUAWEI)","TRAVAUX-HUAWEI",
U2050="Projet OCM (NOKIA)","TRAVAUX-NOKIA",
U2050="ACCESS-ISSUE","ACCESS-ISSUE",
U2050="Projet OCM (ZTE, NOKIA, autres projets)","TRAVAUX OCM",
U2050="No root CAuse","No root cause",
U2050="ODU HS","PDH",
U2050="IP &amp; VLAN","PDH",
U2050="Warehouse HUAWEI","SPARE-ISSUE",
U2050="SPARE-HS","SPARE-ISSUE",
U2050="Power Telco","BSS",U2050="no impacts","no impacts"
),"")</f>
        <v/>
      </c>
      <c r="T2050" s="35" t="str" cm="1">
        <f t="array" ref="T2050">IFERROR(_xlfn.IFS(
U2050="MPR ISSUE","TX ISSUE",
U2050="BSS Hardware Issue","RAN ISSUE",
U2050="Sites strategiques, MLL, Pylone, etc.","ENVTECH",
U2050="AKTIVCO DEFAUT GE &amp; POWER Cabinet","POWER ISSUE",
U2050="AKTIVCO Coupure ENEO &amp; Baisse de tension","POWER ISSUE",
U2050="Coupure ENEO &amp; Baisse de tension","POWER ISSUE",
U2050="Defaut GE &amp; POWER Cabinet","POWER ISSUE",
U2050="Sharing","POWER ISSUE",
U2050="Sites strategiques &amp; DataCenter","POWER ISSUE",
U2050="Exclu","Exclu",
U2050="SAT","TX ISSUE",
U2050="SPARE-ISSUE","SPARE-ISSUE",
U2050="Fiber CAmtel","TX ISSUE",
U2050="Fiber AOF","TX ISSUE",
U2050="Projet OCM (HUAWEI)","TRAVAUX-HUAWEI",
U2050="Projet OCM (NOKIA)","TRAVAUX -NOKIA",
U2050="ACCESS-ISSUE","ACCESS-ISSUE",
U2050="Projet OCM (ZTE, NOKIA, autres projets)","TRAVAUX OCM",
U2050="No root CAuse","No root cause",
U2050="ODU HS","TX ISSUE",
U2050="IP &amp; VLAN","TX ISSUE",
U2050="Warehouse HUAWEI","SPARE-ISSUE",
U2050="SPARE-HS","SPARE-ISSUE",
U2050="Power Telco","RAN ISSUE",U2050="no impacts","no impacts"
),"")</f>
        <v/>
      </c>
      <c r="U2050" s="28"/>
      <c r="V2050" s="35" t="str" cm="1">
        <f t="array" ref="V2050">IFERROR(_xlfn.IFS(
U2050="MPR ISSUE","ACTIVE",
U2050="BSS Hardware Issue","ACTIVE",
U2050="Sites strategiques, MLL, Pylone, etc.","PASSIVE",
U2050="AKTIVCO DEFAUT GE &amp; POWER Cabinet","PASSIVE",
U2050="AKTIVCO Coupure ENEO &amp; Baisse de tension","PASSIVE",
U2050="Coupure ENEO &amp; Baisse de tension","PASSIVE",
U2050="Defaut GE &amp; POWER Cabinet","PASSIVE",
U2050="Sharing","PASSIVE",
U2050="Sites strategiques &amp; DataCenter","PASSIVE",
U2050="Exclu","Exclu",
U2050="SAT","ACTIVE",
U2050="SPARE-ISSUE","SPARE-ISSUE",
U2050="Fiber CAmtel","ACTIVE",
U2050="Fiber AOF","ACTIVE",
U2050="Projet OCM (HUAWEI)","PLANNED WORKS",
U2050="Projet OCM (NOKIA)","PLANNED WORKS",
U2050="ACCESS-ISSUE","ACCESS-ISSUE",
U2050="Projet OCM (ZTE, NOKIA, autres projets)","PLANNED WORKS",
U2050="No root CAuse","No root cause",
U2050="ODU HS","ACTIVE",
U2050="IP &amp; VLAN","ACTIVE",
U2050="Warehouse HUAWEI","SPARE-ISSUE",
U2050="SPARE-HS","SPARE-ISSUE",
U2050="Power Telco","ACTIVE",U2050="no impacts","no impacts"
),"")</f>
        <v/>
      </c>
      <c r="W2050" s="102"/>
      <c r="X2050" s="102"/>
      <c r="Y2050" s="102"/>
      <c r="Z2050" s="102"/>
      <c r="AA2050" s="102"/>
      <c r="AB2050" s="104" t="s">
        <v>5423</v>
      </c>
      <c r="AC2050" s="9"/>
      <c r="AD2050" s="9"/>
      <c r="AE2050" s="7" t="s">
        <v>5423</v>
      </c>
      <c r="AF2050" s="6"/>
      <c r="AG2050" s="7"/>
      <c r="AH2050" s="3" t="s">
        <v>5423</v>
      </c>
      <c r="AI2050" s="18" t="s">
        <v>5423</v>
      </c>
      <c r="AJ2050" s="18" t="s">
        <v>5423</v>
      </c>
      <c r="AK2050" s="18" t="s">
        <v>5423</v>
      </c>
      <c r="AL2050" s="18" t="s">
        <v>5423</v>
      </c>
      <c r="AM2050" s="18" t="s">
        <v>5423</v>
      </c>
      <c r="AN2050" s="18" t="s">
        <v>5423</v>
      </c>
      <c r="AO2050" s="18" t="s">
        <v>5423</v>
      </c>
      <c r="AP2050" s="18" t="s">
        <v>5423</v>
      </c>
      <c r="AQ2050" s="18" t="s">
        <v>5423</v>
      </c>
      <c r="AR2050" s="18" t="s">
        <v>5423</v>
      </c>
      <c r="AS2050" s="18" t="s">
        <v>5423</v>
      </c>
      <c r="AT2050" s="18" t="s">
        <v>5423</v>
      </c>
      <c r="AU2050" s="9" t="s">
        <v>5423</v>
      </c>
      <c r="AV2050" s="14"/>
      <c r="AW2050" s="14" t="s">
        <v>5423</v>
      </c>
      <c r="AX2050" s="14" t="str">
        <f>_xlfn.XLOOKUP(B2050,'[4]cell downs 18042026 17h'!$B:$B,'[4]cell downs 18042026 17h'!$B:$B,"")</f>
        <v/>
      </c>
      <c r="AY2050" s="14" t="str">
        <f>_xlfn.XLOOKUP(B2050,'[5]Cells Huawei 19042026 15h'!$B:$B,'[5]Cells Huawei 19042026 15h'!$B:$B,"")</f>
        <v/>
      </c>
      <c r="AZ2050" s="105" t="str">
        <f>_xlfn.XLOOKUP(B2050,'INCIDENT-04-23-2026'!E:E,'INCIDENT-04-23-2026'!F:F,"")</f>
        <v/>
      </c>
      <c r="BA2050" s="105" t="str">
        <f>_xlfn.XLOOKUP(B2050,'[6]Eneo 17H'!$C:$C,'[6]Eneo 17H'!$I:$I,"")</f>
        <v/>
      </c>
      <c r="BB2050" s="105" t="str">
        <f>_xlfn.XLOOKUP(B2050,[8]ALL!$B:$B,[8]ALL!$M:$M,"")</f>
        <v/>
      </c>
      <c r="BC2050" s="105" t="str">
        <f>_xlfn.XLOOKUP(B2050,'[6]Eneo 17H'!$C:$C,'[6]Eneo 17H'!$I:$I,"")</f>
        <v/>
      </c>
      <c r="BD2050" s="105" t="str">
        <f>_xlfn.XLOOKUP(B2050,'[7]Eneo 12H'!$C:$C,'[7]Eneo 12H'!$I:$I,"")</f>
        <v/>
      </c>
      <c r="BE2050" s="105" t="s">
        <v>5423</v>
      </c>
    </row>
    <row r="2051" spans="1:57" hidden="1" x14ac:dyDescent="0.3">
      <c r="A2051" s="1" t="s">
        <v>3907</v>
      </c>
      <c r="B2051" s="8" t="s">
        <v>3908</v>
      </c>
      <c r="C2051" s="3" t="str">
        <f>_xlfn.XLOOKUP(B2051,'[1]daily break down'!$D:$D,'[1]daily break down'!$E:$E,"")</f>
        <v>EXTREME-NORD</v>
      </c>
      <c r="D2051" s="1" t="s">
        <v>11</v>
      </c>
      <c r="E2051" s="1" t="s">
        <v>12</v>
      </c>
      <c r="F2051" s="3" t="s">
        <v>55</v>
      </c>
      <c r="G2051" s="1" t="s">
        <v>3909</v>
      </c>
      <c r="H2051" s="25" t="str">
        <f>_xlfn.XLOOKUP(B2051,[2]CALCULATION!$B:$B,[2]CALCULATION!$H:$H,"")</f>
        <v>HUAWEI</v>
      </c>
      <c r="I2051" s="23">
        <v>0</v>
      </c>
      <c r="J2051" s="23">
        <v>0</v>
      </c>
      <c r="K2051" s="23">
        <v>0</v>
      </c>
      <c r="L2051" s="23">
        <v>0</v>
      </c>
      <c r="M2051" s="23">
        <v>0</v>
      </c>
      <c r="N2051" s="23">
        <v>0</v>
      </c>
      <c r="O2051" s="23">
        <v>0</v>
      </c>
      <c r="P2051" s="103" t="s">
        <v>6554</v>
      </c>
      <c r="Q2051" s="36" t="s">
        <v>6552</v>
      </c>
      <c r="R2051" s="36"/>
      <c r="S2051" s="35" t="str" cm="1">
        <f t="array" ref="S2051">IFERROR(_xlfn.IFS(
U2051="MPR ISSUE","PDH",
U2051="BSS Hardware Issue","BSS",
U2051="Sites strategiques, MLL, Pylone, etc.","ENVTECH",
U2051="AKTIVCO DEFAUT GE &amp; POWER Cabinet","AKTIVCO",
U2051="AKTIVCO Coupure ENEO &amp; Baisse de tension","AKTIVCO GRID ONLY",
U2051="Coupure ENEO &amp; Baisse de tension","IHS GRID ONLY",
U2051="Defaut GE &amp; POWER Cabinet","IHS",
U2051="Sharing","Partners",
U2051="Sites strategiques &amp; DataCenter","SST &amp; DC",
U2051="Exclu","Exclu",
U2051="SAT","SAT",
U2051="SPARE-ISSUE","SPARE-ISSUE",
U2051="Fiber CAmtel","TRANS_FO_CAMTEL",
U2051="Fiber AOF","Fiber AOF",
U2051="Projet OCM (HUAWEI)","TRAVAUX-HUAWEI",
U2051="Projet OCM (NOKIA)","TRAVAUX-NOKIA",
U2051="ACCESS-ISSUE","ACCESS-ISSUE",
U2051="Projet OCM (ZTE, NOKIA, autres projets)","TRAVAUX OCM",
U2051="No root CAuse","No root cause",
U2051="ODU HS","PDH",
U2051="IP &amp; VLAN","PDH",
U2051="Warehouse HUAWEI","SPARE-ISSUE",
U2051="SPARE-HS","SPARE-ISSUE",
U2051="Power Telco","BSS",U2051="no impacts","no impacts"
),"")</f>
        <v/>
      </c>
      <c r="T2051" s="35" t="str" cm="1">
        <f t="array" ref="T2051">IFERROR(_xlfn.IFS(
U2051="MPR ISSUE","TX ISSUE",
U2051="BSS Hardware Issue","RAN ISSUE",
U2051="Sites strategiques, MLL, Pylone, etc.","ENVTECH",
U2051="AKTIVCO DEFAUT GE &amp; POWER Cabinet","POWER ISSUE",
U2051="AKTIVCO Coupure ENEO &amp; Baisse de tension","POWER ISSUE",
U2051="Coupure ENEO &amp; Baisse de tension","POWER ISSUE",
U2051="Defaut GE &amp; POWER Cabinet","POWER ISSUE",
U2051="Sharing","POWER ISSUE",
U2051="Sites strategiques &amp; DataCenter","POWER ISSUE",
U2051="Exclu","Exclu",
U2051="SAT","TX ISSUE",
U2051="SPARE-ISSUE","SPARE-ISSUE",
U2051="Fiber CAmtel","TX ISSUE",
U2051="Fiber AOF","TX ISSUE",
U2051="Projet OCM (HUAWEI)","TRAVAUX-HUAWEI",
U2051="Projet OCM (NOKIA)","TRAVAUX -NOKIA",
U2051="ACCESS-ISSUE","ACCESS-ISSUE",
U2051="Projet OCM (ZTE, NOKIA, autres projets)","TRAVAUX OCM",
U2051="No root CAuse","No root cause",
U2051="ODU HS","TX ISSUE",
U2051="IP &amp; VLAN","TX ISSUE",
U2051="Warehouse HUAWEI","SPARE-ISSUE",
U2051="SPARE-HS","SPARE-ISSUE",
U2051="Power Telco","RAN ISSUE",U2051="no impacts","no impacts"
),"")</f>
        <v/>
      </c>
      <c r="U2051" s="28"/>
      <c r="V2051" s="35" t="str" cm="1">
        <f t="array" ref="V2051">IFERROR(_xlfn.IFS(
U2051="MPR ISSUE","ACTIVE",
U2051="BSS Hardware Issue","ACTIVE",
U2051="Sites strategiques, MLL, Pylone, etc.","PASSIVE",
U2051="AKTIVCO DEFAUT GE &amp; POWER Cabinet","PASSIVE",
U2051="AKTIVCO Coupure ENEO &amp; Baisse de tension","PASSIVE",
U2051="Coupure ENEO &amp; Baisse de tension","PASSIVE",
U2051="Defaut GE &amp; POWER Cabinet","PASSIVE",
U2051="Sharing","PASSIVE",
U2051="Sites strategiques &amp; DataCenter","PASSIVE",
U2051="Exclu","Exclu",
U2051="SAT","ACTIVE",
U2051="SPARE-ISSUE","SPARE-ISSUE",
U2051="Fiber CAmtel","ACTIVE",
U2051="Fiber AOF","ACTIVE",
U2051="Projet OCM (HUAWEI)","PLANNED WORKS",
U2051="Projet OCM (NOKIA)","PLANNED WORKS",
U2051="ACCESS-ISSUE","ACCESS-ISSUE",
U2051="Projet OCM (ZTE, NOKIA, autres projets)","PLANNED WORKS",
U2051="No root CAuse","No root cause",
U2051="ODU HS","ACTIVE",
U2051="IP &amp; VLAN","ACTIVE",
U2051="Warehouse HUAWEI","SPARE-ISSUE",
U2051="SPARE-HS","SPARE-ISSUE",
U2051="Power Telco","ACTIVE",U2051="no impacts","no impacts"
),"")</f>
        <v/>
      </c>
      <c r="W2051" s="102"/>
      <c r="X2051" s="102"/>
      <c r="Y2051" s="102"/>
      <c r="Z2051" s="102"/>
      <c r="AA2051" s="102"/>
      <c r="AB2051" s="104" t="s">
        <v>5423</v>
      </c>
      <c r="AC2051" s="9"/>
      <c r="AD2051" s="9"/>
      <c r="AE2051" s="7" t="s">
        <v>5423</v>
      </c>
      <c r="AF2051" s="6"/>
      <c r="AG2051" s="7"/>
      <c r="AH2051" s="3" t="s">
        <v>5423</v>
      </c>
      <c r="AI2051" s="18" t="s">
        <v>5423</v>
      </c>
      <c r="AJ2051" s="18" t="s">
        <v>5423</v>
      </c>
      <c r="AK2051" s="18" t="s">
        <v>5423</v>
      </c>
      <c r="AL2051" s="18" t="s">
        <v>5423</v>
      </c>
      <c r="AM2051" s="18" t="s">
        <v>5423</v>
      </c>
      <c r="AN2051" s="18" t="s">
        <v>5423</v>
      </c>
      <c r="AO2051" s="18" t="s">
        <v>5423</v>
      </c>
      <c r="AP2051" s="18" t="s">
        <v>5423</v>
      </c>
      <c r="AQ2051" s="18" t="s">
        <v>5423</v>
      </c>
      <c r="AR2051" s="18" t="s">
        <v>5423</v>
      </c>
      <c r="AS2051" s="18" t="s">
        <v>5423</v>
      </c>
      <c r="AT2051" s="18" t="s">
        <v>5423</v>
      </c>
      <c r="AU2051" s="9" t="s">
        <v>5423</v>
      </c>
      <c r="AV2051" s="14"/>
      <c r="AW2051" s="14" t="s">
        <v>5423</v>
      </c>
      <c r="AX2051" s="14" t="str">
        <f>_xlfn.XLOOKUP(B2051,'[4]cell downs 18042026 17h'!$B:$B,'[4]cell downs 18042026 17h'!$B:$B,"")</f>
        <v/>
      </c>
      <c r="AY2051" s="14" t="str">
        <f>_xlfn.XLOOKUP(B2051,'[5]Cells Huawei 19042026 15h'!$B:$B,'[5]Cells Huawei 19042026 15h'!$B:$B,"")</f>
        <v/>
      </c>
      <c r="AZ2051" s="105" t="str">
        <f>_xlfn.XLOOKUP(B2051,'INCIDENT-04-23-2026'!E:E,'INCIDENT-04-23-2026'!F:F,"")</f>
        <v/>
      </c>
      <c r="BA2051" s="105" t="str">
        <f>_xlfn.XLOOKUP(B2051,'[6]Eneo 17H'!$C:$C,'[6]Eneo 17H'!$I:$I,"")</f>
        <v/>
      </c>
      <c r="BB2051" s="105" t="str">
        <f>_xlfn.XLOOKUP(B2051,[8]ALL!$B:$B,[8]ALL!$M:$M,"")</f>
        <v/>
      </c>
      <c r="BC2051" s="105" t="str">
        <f>_xlfn.XLOOKUP(B2051,'[6]Eneo 17H'!$C:$C,'[6]Eneo 17H'!$I:$I,"")</f>
        <v/>
      </c>
      <c r="BD2051" s="105" t="str">
        <f>_xlfn.XLOOKUP(B2051,'[7]Eneo 12H'!$C:$C,'[7]Eneo 12H'!$I:$I,"")</f>
        <v/>
      </c>
      <c r="BE2051" s="105" t="s">
        <v>5423</v>
      </c>
    </row>
    <row r="2052" spans="1:57" hidden="1" x14ac:dyDescent="0.3">
      <c r="A2052" s="1" t="s">
        <v>3918</v>
      </c>
      <c r="B2052" s="8" t="s">
        <v>3919</v>
      </c>
      <c r="C2052" s="3" t="str">
        <f>_xlfn.XLOOKUP(B2052,'[1]daily break down'!$D:$D,'[1]daily break down'!$E:$E,"")</f>
        <v>EXTREME-NORD</v>
      </c>
      <c r="D2052" s="1"/>
      <c r="E2052" s="1"/>
      <c r="F2052" s="3" t="s">
        <v>55</v>
      </c>
      <c r="G2052" s="1" t="s">
        <v>3918</v>
      </c>
      <c r="H2052" s="25" t="str">
        <f>_xlfn.XLOOKUP(B2052,[2]CALCULATION!$B:$B,[2]CALCULATION!$H:$H,"")</f>
        <v>HUAWEI</v>
      </c>
      <c r="I2052" s="23">
        <v>0</v>
      </c>
      <c r="J2052" s="23">
        <v>0</v>
      </c>
      <c r="K2052" s="23">
        <v>0</v>
      </c>
      <c r="L2052" s="23">
        <v>0</v>
      </c>
      <c r="M2052" s="23">
        <v>0</v>
      </c>
      <c r="N2052" s="23">
        <v>2.0661581529136814</v>
      </c>
      <c r="O2052" s="23">
        <v>0</v>
      </c>
      <c r="P2052" s="103" t="s">
        <v>6554</v>
      </c>
      <c r="Q2052" s="36" t="s">
        <v>6552</v>
      </c>
      <c r="R2052" s="36"/>
      <c r="S2052" s="35" t="str" cm="1">
        <f t="array" ref="S2052">IFERROR(_xlfn.IFS(
U2052="MPR ISSUE","PDH",
U2052="BSS Hardware Issue","BSS",
U2052="Sites strategiques, MLL, Pylone, etc.","ENVTECH",
U2052="AKTIVCO DEFAUT GE &amp; POWER Cabinet","AKTIVCO",
U2052="AKTIVCO Coupure ENEO &amp; Baisse de tension","AKTIVCO GRID ONLY",
U2052="Coupure ENEO &amp; Baisse de tension","IHS GRID ONLY",
U2052="Defaut GE &amp; POWER Cabinet","IHS",
U2052="Sharing","Partners",
U2052="Sites strategiques &amp; DataCenter","SST &amp; DC",
U2052="Exclu","Exclu",
U2052="SAT","SAT",
U2052="SPARE-ISSUE","SPARE-ISSUE",
U2052="Fiber CAmtel","TRANS_FO_CAMTEL",
U2052="Fiber AOF","Fiber AOF",
U2052="Projet OCM (HUAWEI)","TRAVAUX-HUAWEI",
U2052="Projet OCM (NOKIA)","TRAVAUX-NOKIA",
U2052="ACCESS-ISSUE","ACCESS-ISSUE",
U2052="Projet OCM (ZTE, NOKIA, autres projets)","TRAVAUX OCM",
U2052="No root CAuse","No root cause",
U2052="ODU HS","PDH",
U2052="IP &amp; VLAN","PDH",
U2052="Warehouse HUAWEI","SPARE-ISSUE",
U2052="SPARE-HS","SPARE-ISSUE",
U2052="Power Telco","BSS",U2052="no impacts","no impacts"
),"")</f>
        <v/>
      </c>
      <c r="T2052" s="35" t="str" cm="1">
        <f t="array" ref="T2052">IFERROR(_xlfn.IFS(
U2052="MPR ISSUE","TX ISSUE",
U2052="BSS Hardware Issue","RAN ISSUE",
U2052="Sites strategiques, MLL, Pylone, etc.","ENVTECH",
U2052="AKTIVCO DEFAUT GE &amp; POWER Cabinet","POWER ISSUE",
U2052="AKTIVCO Coupure ENEO &amp; Baisse de tension","POWER ISSUE",
U2052="Coupure ENEO &amp; Baisse de tension","POWER ISSUE",
U2052="Defaut GE &amp; POWER Cabinet","POWER ISSUE",
U2052="Sharing","POWER ISSUE",
U2052="Sites strategiques &amp; DataCenter","POWER ISSUE",
U2052="Exclu","Exclu",
U2052="SAT","TX ISSUE",
U2052="SPARE-ISSUE","SPARE-ISSUE",
U2052="Fiber CAmtel","TX ISSUE",
U2052="Fiber AOF","TX ISSUE",
U2052="Projet OCM (HUAWEI)","TRAVAUX-HUAWEI",
U2052="Projet OCM (NOKIA)","TRAVAUX -NOKIA",
U2052="ACCESS-ISSUE","ACCESS-ISSUE",
U2052="Projet OCM (ZTE, NOKIA, autres projets)","TRAVAUX OCM",
U2052="No root CAuse","No root cause",
U2052="ODU HS","TX ISSUE",
U2052="IP &amp; VLAN","TX ISSUE",
U2052="Warehouse HUAWEI","SPARE-ISSUE",
U2052="SPARE-HS","SPARE-ISSUE",
U2052="Power Telco","RAN ISSUE",U2052="no impacts","no impacts"
),"")</f>
        <v/>
      </c>
      <c r="U2052" s="28"/>
      <c r="V2052" s="35" t="str" cm="1">
        <f t="array" ref="V2052">IFERROR(_xlfn.IFS(
U2052="MPR ISSUE","ACTIVE",
U2052="BSS Hardware Issue","ACTIVE",
U2052="Sites strategiques, MLL, Pylone, etc.","PASSIVE",
U2052="AKTIVCO DEFAUT GE &amp; POWER Cabinet","PASSIVE",
U2052="AKTIVCO Coupure ENEO &amp; Baisse de tension","PASSIVE",
U2052="Coupure ENEO &amp; Baisse de tension","PASSIVE",
U2052="Defaut GE &amp; POWER Cabinet","PASSIVE",
U2052="Sharing","PASSIVE",
U2052="Sites strategiques &amp; DataCenter","PASSIVE",
U2052="Exclu","Exclu",
U2052="SAT","ACTIVE",
U2052="SPARE-ISSUE","SPARE-ISSUE",
U2052="Fiber CAmtel","ACTIVE",
U2052="Fiber AOF","ACTIVE",
U2052="Projet OCM (HUAWEI)","PLANNED WORKS",
U2052="Projet OCM (NOKIA)","PLANNED WORKS",
U2052="ACCESS-ISSUE","ACCESS-ISSUE",
U2052="Projet OCM (ZTE, NOKIA, autres projets)","PLANNED WORKS",
U2052="No root CAuse","No root cause",
U2052="ODU HS","ACTIVE",
U2052="IP &amp; VLAN","ACTIVE",
U2052="Warehouse HUAWEI","SPARE-ISSUE",
U2052="SPARE-HS","SPARE-ISSUE",
U2052="Power Telco","ACTIVE",U2052="no impacts","no impacts"
),"")</f>
        <v/>
      </c>
      <c r="W2052" s="102"/>
      <c r="X2052" s="102"/>
      <c r="Y2052" s="102"/>
      <c r="Z2052" s="102"/>
      <c r="AA2052" s="102"/>
      <c r="AB2052" s="104" t="s">
        <v>5423</v>
      </c>
      <c r="AC2052" s="9"/>
      <c r="AD2052" s="9"/>
      <c r="AE2052" s="7" t="s">
        <v>5423</v>
      </c>
      <c r="AF2052" s="6"/>
      <c r="AG2052" s="7"/>
      <c r="AH2052" s="3" t="s">
        <v>5423</v>
      </c>
      <c r="AI2052" s="18" t="s">
        <v>5423</v>
      </c>
      <c r="AJ2052" s="18" t="s">
        <v>5423</v>
      </c>
      <c r="AK2052" s="18" t="s">
        <v>5423</v>
      </c>
      <c r="AL2052" s="18" t="s">
        <v>5423</v>
      </c>
      <c r="AM2052" s="18" t="s">
        <v>5423</v>
      </c>
      <c r="AN2052" s="18" t="s">
        <v>5423</v>
      </c>
      <c r="AO2052" s="18" t="s">
        <v>5423</v>
      </c>
      <c r="AP2052" s="18" t="s">
        <v>5423</v>
      </c>
      <c r="AQ2052" s="18" t="s">
        <v>5423</v>
      </c>
      <c r="AR2052" s="18" t="s">
        <v>5423</v>
      </c>
      <c r="AS2052" s="18" t="s">
        <v>5423</v>
      </c>
      <c r="AT2052" s="18" t="s">
        <v>5423</v>
      </c>
      <c r="AU2052" s="9" t="s">
        <v>5423</v>
      </c>
      <c r="AV2052" s="14"/>
      <c r="AW2052" s="14" t="s">
        <v>5423</v>
      </c>
      <c r="AX2052" s="14" t="str">
        <f>_xlfn.XLOOKUP(B2052,'[4]cell downs 18042026 17h'!$B:$B,'[4]cell downs 18042026 17h'!$B:$B,"")</f>
        <v/>
      </c>
      <c r="AY2052" s="14" t="str">
        <f>_xlfn.XLOOKUP(B2052,'[5]Cells Huawei 19042026 15h'!$B:$B,'[5]Cells Huawei 19042026 15h'!$B:$B,"")</f>
        <v/>
      </c>
      <c r="AZ2052" s="105" t="str">
        <f>_xlfn.XLOOKUP(B2052,'INCIDENT-04-23-2026'!E:E,'INCIDENT-04-23-2026'!F:F,"")</f>
        <v/>
      </c>
      <c r="BA2052" s="105" t="str">
        <f>_xlfn.XLOOKUP(B2052,'[6]Eneo 17H'!$C:$C,'[6]Eneo 17H'!$I:$I,"")</f>
        <v/>
      </c>
      <c r="BB2052" s="105" t="str">
        <f>_xlfn.XLOOKUP(B2052,[8]ALL!$B:$B,[8]ALL!$M:$M,"")</f>
        <v/>
      </c>
      <c r="BC2052" s="105" t="str">
        <f>_xlfn.XLOOKUP(B2052,'[6]Eneo 17H'!$C:$C,'[6]Eneo 17H'!$I:$I,"")</f>
        <v/>
      </c>
      <c r="BD2052" s="105" t="str">
        <f>_xlfn.XLOOKUP(B2052,'[7]Eneo 12H'!$C:$C,'[7]Eneo 12H'!$I:$I,"")</f>
        <v/>
      </c>
      <c r="BE2052" s="105" t="s">
        <v>5423</v>
      </c>
    </row>
    <row r="2053" spans="1:57" hidden="1" x14ac:dyDescent="0.3">
      <c r="A2053" s="1" t="s">
        <v>3922</v>
      </c>
      <c r="B2053" s="8" t="s">
        <v>3923</v>
      </c>
      <c r="C2053" s="3" t="str">
        <f>_xlfn.XLOOKUP(B2053,'[1]daily break down'!$D:$D,'[1]daily break down'!$E:$E,"")</f>
        <v>LITTORAL</v>
      </c>
      <c r="D2053" s="1" t="s">
        <v>11</v>
      </c>
      <c r="E2053" s="1" t="s">
        <v>1130</v>
      </c>
      <c r="F2053" s="3" t="s">
        <v>31</v>
      </c>
      <c r="G2053" s="1" t="s">
        <v>3924</v>
      </c>
      <c r="H2053" s="27" t="str">
        <f>_xlfn.XLOOKUP(B2053,[2]CALCULATION!$B:$B,[2]CALCULATION!$H:$H,"")</f>
        <v>ZTE</v>
      </c>
      <c r="I2053" s="23">
        <v>0</v>
      </c>
      <c r="J2053" s="23">
        <v>0</v>
      </c>
      <c r="K2053" s="23">
        <v>0</v>
      </c>
      <c r="L2053" s="23">
        <v>0</v>
      </c>
      <c r="M2053" s="23">
        <v>0</v>
      </c>
      <c r="N2053" s="23">
        <v>0</v>
      </c>
      <c r="O2053" s="23">
        <v>0</v>
      </c>
      <c r="P2053" s="103" t="s">
        <v>6554</v>
      </c>
      <c r="Q2053" s="36" t="s">
        <v>5796</v>
      </c>
      <c r="R2053" s="36"/>
      <c r="S2053" s="35" t="str" cm="1">
        <f t="array" ref="S2053">IFERROR(_xlfn.IFS(
U2053="MPR ISSUE","PDH",
U2053="BSS Hardware Issue","BSS",
U2053="Sites strategiques, MLL, Pylone, etc.","ENVTECH",
U2053="AKTIVCO DEFAUT GE &amp; POWER Cabinet","AKTIVCO",
U2053="AKTIVCO Coupure ENEO &amp; Baisse de tension","AKTIVCO GRID ONLY",
U2053="Coupure ENEO &amp; Baisse de tension","IHS GRID ONLY",
U2053="Defaut GE &amp; POWER Cabinet","IHS",
U2053="Sharing","Partners",
U2053="Sites strategiques &amp; DataCenter","SST &amp; DC",
U2053="Exclu","Exclu",
U2053="SAT","SAT",
U2053="SPARE-ISSUE","SPARE-ISSUE",
U2053="Fiber CAmtel","TRANS_FO_CAMTEL",
U2053="Fiber AOF","Fiber AOF",
U2053="Projet OCM (HUAWEI)","TRAVAUX-HUAWEI",
U2053="Projet OCM (NOKIA)","TRAVAUX-NOKIA",
U2053="ACCESS-ISSUE","ACCESS-ISSUE",
U2053="Projet OCM (ZTE, NOKIA, autres projets)","TRAVAUX OCM",
U2053="No root CAuse","No root cause",
U2053="ODU HS","PDH",
U2053="IP &amp; VLAN","PDH",
U2053="Warehouse HUAWEI","SPARE-ISSUE",
U2053="SPARE-HS","SPARE-ISSUE",
U2053="Power Telco","BSS",U2053="no impacts","no impacts"
),"")</f>
        <v/>
      </c>
      <c r="T2053" s="35" t="str" cm="1">
        <f t="array" ref="T2053">IFERROR(_xlfn.IFS(
U2053="MPR ISSUE","TX ISSUE",
U2053="BSS Hardware Issue","RAN ISSUE",
U2053="Sites strategiques, MLL, Pylone, etc.","ENVTECH",
U2053="AKTIVCO DEFAUT GE &amp; POWER Cabinet","POWER ISSUE",
U2053="AKTIVCO Coupure ENEO &amp; Baisse de tension","POWER ISSUE",
U2053="Coupure ENEO &amp; Baisse de tension","POWER ISSUE",
U2053="Defaut GE &amp; POWER Cabinet","POWER ISSUE",
U2053="Sharing","POWER ISSUE",
U2053="Sites strategiques &amp; DataCenter","POWER ISSUE",
U2053="Exclu","Exclu",
U2053="SAT","TX ISSUE",
U2053="SPARE-ISSUE","SPARE-ISSUE",
U2053="Fiber CAmtel","TX ISSUE",
U2053="Fiber AOF","TX ISSUE",
U2053="Projet OCM (HUAWEI)","TRAVAUX-HUAWEI",
U2053="Projet OCM (NOKIA)","TRAVAUX -NOKIA",
U2053="ACCESS-ISSUE","ACCESS-ISSUE",
U2053="Projet OCM (ZTE, NOKIA, autres projets)","TRAVAUX OCM",
U2053="No root CAuse","No root cause",
U2053="ODU HS","TX ISSUE",
U2053="IP &amp; VLAN","TX ISSUE",
U2053="Warehouse HUAWEI","SPARE-ISSUE",
U2053="SPARE-HS","SPARE-ISSUE",
U2053="Power Telco","RAN ISSUE",U2053="no impacts","no impacts"
),"")</f>
        <v/>
      </c>
      <c r="U2053" s="28"/>
      <c r="V2053" s="35" t="str" cm="1">
        <f t="array" ref="V2053">IFERROR(_xlfn.IFS(
U2053="MPR ISSUE","ACTIVE",
U2053="BSS Hardware Issue","ACTIVE",
U2053="Sites strategiques, MLL, Pylone, etc.","PASSIVE",
U2053="AKTIVCO DEFAUT GE &amp; POWER Cabinet","PASSIVE",
U2053="AKTIVCO Coupure ENEO &amp; Baisse de tension","PASSIVE",
U2053="Coupure ENEO &amp; Baisse de tension","PASSIVE",
U2053="Defaut GE &amp; POWER Cabinet","PASSIVE",
U2053="Sharing","PASSIVE",
U2053="Sites strategiques &amp; DataCenter","PASSIVE",
U2053="Exclu","Exclu",
U2053="SAT","ACTIVE",
U2053="SPARE-ISSUE","SPARE-ISSUE",
U2053="Fiber CAmtel","ACTIVE",
U2053="Fiber AOF","ACTIVE",
U2053="Projet OCM (HUAWEI)","PLANNED WORKS",
U2053="Projet OCM (NOKIA)","PLANNED WORKS",
U2053="ACCESS-ISSUE","ACCESS-ISSUE",
U2053="Projet OCM (ZTE, NOKIA, autres projets)","PLANNED WORKS",
U2053="No root CAuse","No root cause",
U2053="ODU HS","ACTIVE",
U2053="IP &amp; VLAN","ACTIVE",
U2053="Warehouse HUAWEI","SPARE-ISSUE",
U2053="SPARE-HS","SPARE-ISSUE",
U2053="Power Telco","ACTIVE",U2053="no impacts","no impacts"
),"")</f>
        <v/>
      </c>
      <c r="W2053" s="102"/>
      <c r="X2053" s="102"/>
      <c r="Y2053" s="102"/>
      <c r="Z2053" s="102"/>
      <c r="AA2053" s="102"/>
      <c r="AB2053" s="104" t="s">
        <v>5423</v>
      </c>
      <c r="AC2053" s="9"/>
      <c r="AD2053" s="9"/>
      <c r="AE2053" s="7" t="s">
        <v>5423</v>
      </c>
      <c r="AF2053" s="6"/>
      <c r="AG2053" s="7"/>
      <c r="AH2053" s="3" t="s">
        <v>5423</v>
      </c>
      <c r="AI2053" s="18" t="s">
        <v>5423</v>
      </c>
      <c r="AJ2053" s="18" t="s">
        <v>5423</v>
      </c>
      <c r="AK2053" s="18" t="s">
        <v>5423</v>
      </c>
      <c r="AL2053" s="18" t="s">
        <v>5423</v>
      </c>
      <c r="AM2053" s="18" t="s">
        <v>5423</v>
      </c>
      <c r="AN2053" s="18" t="s">
        <v>5423</v>
      </c>
      <c r="AO2053" s="18" t="s">
        <v>5423</v>
      </c>
      <c r="AP2053" s="18" t="s">
        <v>5423</v>
      </c>
      <c r="AQ2053" s="18" t="s">
        <v>5423</v>
      </c>
      <c r="AR2053" s="18" t="s">
        <v>5423</v>
      </c>
      <c r="AS2053" s="18" t="s">
        <v>5423</v>
      </c>
      <c r="AT2053" s="18" t="s">
        <v>5423</v>
      </c>
      <c r="AU2053" s="9" t="s">
        <v>5423</v>
      </c>
      <c r="AV2053" s="14"/>
      <c r="AW2053" s="14" t="s">
        <v>5423</v>
      </c>
      <c r="AX2053" s="14" t="str">
        <f>_xlfn.XLOOKUP(B2053,'[4]cell downs 18042026 17h'!$B:$B,'[4]cell downs 18042026 17h'!$B:$B,"")</f>
        <v/>
      </c>
      <c r="AY2053" s="14" t="str">
        <f>_xlfn.XLOOKUP(B2053,'[5]Cells Huawei 19042026 15h'!$B:$B,'[5]Cells Huawei 19042026 15h'!$B:$B,"")</f>
        <v/>
      </c>
      <c r="AZ2053" s="105" t="str">
        <f>_xlfn.XLOOKUP(B2053,'INCIDENT-04-23-2026'!E:E,'INCIDENT-04-23-2026'!F:F,"")</f>
        <v/>
      </c>
      <c r="BA2053" s="105" t="str">
        <f>_xlfn.XLOOKUP(B2053,'[6]Eneo 17H'!$C:$C,'[6]Eneo 17H'!$I:$I,"")</f>
        <v/>
      </c>
      <c r="BB2053" s="105" t="str">
        <f>_xlfn.XLOOKUP(B2053,[8]ALL!$B:$B,[8]ALL!$M:$M,"")</f>
        <v/>
      </c>
      <c r="BC2053" s="105" t="str">
        <f>_xlfn.XLOOKUP(B2053,'[6]Eneo 17H'!$C:$C,'[6]Eneo 17H'!$I:$I,"")</f>
        <v/>
      </c>
      <c r="BD2053" s="105" t="str">
        <f>_xlfn.XLOOKUP(B2053,'[7]Eneo 12H'!$C:$C,'[7]Eneo 12H'!$I:$I,"")</f>
        <v/>
      </c>
      <c r="BE2053" s="105" t="s">
        <v>5423</v>
      </c>
    </row>
    <row r="2054" spans="1:57" hidden="1" x14ac:dyDescent="0.3">
      <c r="A2054" s="1" t="s">
        <v>3925</v>
      </c>
      <c r="B2054" s="8" t="s">
        <v>3926</v>
      </c>
      <c r="C2054" s="3" t="str">
        <f>_xlfn.XLOOKUP(B2054,'[1]daily break down'!$D:$D,'[1]daily break down'!$E:$E,"")</f>
        <v>CENTRE</v>
      </c>
      <c r="D2054" s="1" t="s">
        <v>21</v>
      </c>
      <c r="E2054" s="1" t="s">
        <v>125</v>
      </c>
      <c r="F2054" s="3" t="s">
        <v>69</v>
      </c>
      <c r="G2054" s="1" t="s">
        <v>3927</v>
      </c>
      <c r="H2054" s="26" t="str">
        <f>_xlfn.XLOOKUP(B2054,[2]CALCULATION!$B:$B,[2]CALCULATION!$H:$H,"")</f>
        <v>NOKIA</v>
      </c>
      <c r="I2054" s="23">
        <v>0</v>
      </c>
      <c r="J2054" s="23">
        <v>0</v>
      </c>
      <c r="K2054" s="23">
        <v>0</v>
      </c>
      <c r="L2054" s="23">
        <v>0</v>
      </c>
      <c r="M2054" s="23">
        <v>0</v>
      </c>
      <c r="N2054" s="23">
        <v>0</v>
      </c>
      <c r="O2054" s="23">
        <v>0</v>
      </c>
      <c r="P2054" s="103" t="s">
        <v>6554</v>
      </c>
      <c r="Q2054" s="36" t="s">
        <v>5796</v>
      </c>
      <c r="R2054" s="36"/>
      <c r="S2054" s="35" t="str" cm="1">
        <f t="array" ref="S2054">IFERROR(_xlfn.IFS(
U2054="MPR ISSUE","PDH",
U2054="BSS Hardware Issue","BSS",
U2054="Sites strategiques, MLL, Pylone, etc.","ENVTECH",
U2054="AKTIVCO DEFAUT GE &amp; POWER Cabinet","AKTIVCO",
U2054="AKTIVCO Coupure ENEO &amp; Baisse de tension","AKTIVCO GRID ONLY",
U2054="Coupure ENEO &amp; Baisse de tension","IHS GRID ONLY",
U2054="Defaut GE &amp; POWER Cabinet","IHS",
U2054="Sharing","Partners",
U2054="Sites strategiques &amp; DataCenter","SST &amp; DC",
U2054="Exclu","Exclu",
U2054="SAT","SAT",
U2054="SPARE-ISSUE","SPARE-ISSUE",
U2054="Fiber CAmtel","TRANS_FO_CAMTEL",
U2054="Fiber AOF","Fiber AOF",
U2054="Projet OCM (HUAWEI)","TRAVAUX-HUAWEI",
U2054="Projet OCM (NOKIA)","TRAVAUX-NOKIA",
U2054="ACCESS-ISSUE","ACCESS-ISSUE",
U2054="Projet OCM (ZTE, NOKIA, autres projets)","TRAVAUX OCM",
U2054="No root CAuse","No root cause",
U2054="ODU HS","PDH",
U2054="IP &amp; VLAN","PDH",
U2054="Warehouse HUAWEI","SPARE-ISSUE",
U2054="SPARE-HS","SPARE-ISSUE",
U2054="Power Telco","BSS",U2054="no impacts","no impacts"
),"")</f>
        <v/>
      </c>
      <c r="T2054" s="35" t="str" cm="1">
        <f t="array" ref="T2054">IFERROR(_xlfn.IFS(
U2054="MPR ISSUE","TX ISSUE",
U2054="BSS Hardware Issue","RAN ISSUE",
U2054="Sites strategiques, MLL, Pylone, etc.","ENVTECH",
U2054="AKTIVCO DEFAUT GE &amp; POWER Cabinet","POWER ISSUE",
U2054="AKTIVCO Coupure ENEO &amp; Baisse de tension","POWER ISSUE",
U2054="Coupure ENEO &amp; Baisse de tension","POWER ISSUE",
U2054="Defaut GE &amp; POWER Cabinet","POWER ISSUE",
U2054="Sharing","POWER ISSUE",
U2054="Sites strategiques &amp; DataCenter","POWER ISSUE",
U2054="Exclu","Exclu",
U2054="SAT","TX ISSUE",
U2054="SPARE-ISSUE","SPARE-ISSUE",
U2054="Fiber CAmtel","TX ISSUE",
U2054="Fiber AOF","TX ISSUE",
U2054="Projet OCM (HUAWEI)","TRAVAUX-HUAWEI",
U2054="Projet OCM (NOKIA)","TRAVAUX -NOKIA",
U2054="ACCESS-ISSUE","ACCESS-ISSUE",
U2054="Projet OCM (ZTE, NOKIA, autres projets)","TRAVAUX OCM",
U2054="No root CAuse","No root cause",
U2054="ODU HS","TX ISSUE",
U2054="IP &amp; VLAN","TX ISSUE",
U2054="Warehouse HUAWEI","SPARE-ISSUE",
U2054="SPARE-HS","SPARE-ISSUE",
U2054="Power Telco","RAN ISSUE",U2054="no impacts","no impacts"
),"")</f>
        <v/>
      </c>
      <c r="U2054" s="28"/>
      <c r="V2054" s="35" t="str" cm="1">
        <f t="array" ref="V2054">IFERROR(_xlfn.IFS(
U2054="MPR ISSUE","ACTIVE",
U2054="BSS Hardware Issue","ACTIVE",
U2054="Sites strategiques, MLL, Pylone, etc.","PASSIVE",
U2054="AKTIVCO DEFAUT GE &amp; POWER Cabinet","PASSIVE",
U2054="AKTIVCO Coupure ENEO &amp; Baisse de tension","PASSIVE",
U2054="Coupure ENEO &amp; Baisse de tension","PASSIVE",
U2054="Defaut GE &amp; POWER Cabinet","PASSIVE",
U2054="Sharing","PASSIVE",
U2054="Sites strategiques &amp; DataCenter","PASSIVE",
U2054="Exclu","Exclu",
U2054="SAT","ACTIVE",
U2054="SPARE-ISSUE","SPARE-ISSUE",
U2054="Fiber CAmtel","ACTIVE",
U2054="Fiber AOF","ACTIVE",
U2054="Projet OCM (HUAWEI)","PLANNED WORKS",
U2054="Projet OCM (NOKIA)","PLANNED WORKS",
U2054="ACCESS-ISSUE","ACCESS-ISSUE",
U2054="Projet OCM (ZTE, NOKIA, autres projets)","PLANNED WORKS",
U2054="No root CAuse","No root cause",
U2054="ODU HS","ACTIVE",
U2054="IP &amp; VLAN","ACTIVE",
U2054="Warehouse HUAWEI","SPARE-ISSUE",
U2054="SPARE-HS","SPARE-ISSUE",
U2054="Power Telco","ACTIVE",U2054="no impacts","no impacts"
),"")</f>
        <v/>
      </c>
      <c r="W2054" s="102"/>
      <c r="X2054" s="102"/>
      <c r="Y2054" s="102"/>
      <c r="Z2054" s="102"/>
      <c r="AA2054" s="102"/>
      <c r="AB2054" s="104" t="s">
        <v>5423</v>
      </c>
      <c r="AC2054" s="9"/>
      <c r="AD2054" s="9"/>
      <c r="AE2054" s="7" t="s">
        <v>5423</v>
      </c>
      <c r="AF2054" s="6"/>
      <c r="AG2054" s="7"/>
      <c r="AH2054" s="3" t="s">
        <v>5423</v>
      </c>
      <c r="AI2054" s="18" t="s">
        <v>5423</v>
      </c>
      <c r="AJ2054" s="18" t="s">
        <v>5423</v>
      </c>
      <c r="AK2054" s="18" t="s">
        <v>5423</v>
      </c>
      <c r="AL2054" s="18" t="s">
        <v>5423</v>
      </c>
      <c r="AM2054" s="18" t="s">
        <v>5423</v>
      </c>
      <c r="AN2054" s="18" t="s">
        <v>5423</v>
      </c>
      <c r="AO2054" s="18" t="s">
        <v>5423</v>
      </c>
      <c r="AP2054" s="18" t="s">
        <v>5423</v>
      </c>
      <c r="AQ2054" s="18" t="s">
        <v>5423</v>
      </c>
      <c r="AR2054" s="18" t="s">
        <v>5423</v>
      </c>
      <c r="AS2054" s="18" t="s">
        <v>5423</v>
      </c>
      <c r="AT2054" s="18" t="s">
        <v>5423</v>
      </c>
      <c r="AU2054" s="9" t="s">
        <v>5423</v>
      </c>
      <c r="AV2054" s="14"/>
      <c r="AW2054" s="14" t="s">
        <v>5423</v>
      </c>
      <c r="AX2054" s="14" t="str">
        <f>_xlfn.XLOOKUP(B2054,'[4]cell downs 18042026 17h'!$B:$B,'[4]cell downs 18042026 17h'!$B:$B,"")</f>
        <v/>
      </c>
      <c r="AY2054" s="14" t="str">
        <f>_xlfn.XLOOKUP(B2054,'[5]Cells Huawei 19042026 15h'!$B:$B,'[5]Cells Huawei 19042026 15h'!$B:$B,"")</f>
        <v/>
      </c>
      <c r="AZ2054" s="105" t="str">
        <f>_xlfn.XLOOKUP(B2054,'INCIDENT-04-23-2026'!E:E,'INCIDENT-04-23-2026'!F:F,"")</f>
        <v/>
      </c>
      <c r="BA2054" s="105" t="str">
        <f>_xlfn.XLOOKUP(B2054,'[6]Eneo 17H'!$C:$C,'[6]Eneo 17H'!$I:$I,"")</f>
        <v/>
      </c>
      <c r="BB2054" s="105" t="str">
        <f>_xlfn.XLOOKUP(B2054,[8]ALL!$B:$B,[8]ALL!$M:$M,"")</f>
        <v/>
      </c>
      <c r="BC2054" s="105" t="str">
        <f>_xlfn.XLOOKUP(B2054,'[6]Eneo 17H'!$C:$C,'[6]Eneo 17H'!$I:$I,"")</f>
        <v/>
      </c>
      <c r="BD2054" s="105" t="str">
        <f>_xlfn.XLOOKUP(B2054,'[7]Eneo 12H'!$C:$C,'[7]Eneo 12H'!$I:$I,"")</f>
        <v/>
      </c>
      <c r="BE2054" s="105" t="s">
        <v>5423</v>
      </c>
    </row>
    <row r="2055" spans="1:57" hidden="1" x14ac:dyDescent="0.3">
      <c r="A2055" s="1" t="s">
        <v>3928</v>
      </c>
      <c r="B2055" s="8" t="s">
        <v>3929</v>
      </c>
      <c r="C2055" s="3" t="str">
        <f>_xlfn.XLOOKUP(B2055,'[1]daily break down'!$D:$D,'[1]daily break down'!$E:$E,"")</f>
        <v>CENTRE</v>
      </c>
      <c r="D2055" s="1" t="s">
        <v>11</v>
      </c>
      <c r="E2055" s="1" t="s">
        <v>66</v>
      </c>
      <c r="F2055" s="3" t="s">
        <v>37</v>
      </c>
      <c r="G2055" s="1" t="s">
        <v>3930</v>
      </c>
      <c r="H2055" s="27" t="str">
        <f>_xlfn.XLOOKUP(B2055,[2]CALCULATION!$B:$B,[2]CALCULATION!$H:$H,"")</f>
        <v>ZTE</v>
      </c>
      <c r="I2055" s="23">
        <v>0</v>
      </c>
      <c r="J2055" s="23">
        <v>0</v>
      </c>
      <c r="K2055" s="23">
        <v>0</v>
      </c>
      <c r="L2055" s="23">
        <v>0</v>
      </c>
      <c r="M2055" s="23">
        <v>0</v>
      </c>
      <c r="N2055" s="23">
        <v>0</v>
      </c>
      <c r="O2055" s="23">
        <v>0</v>
      </c>
      <c r="P2055" s="103" t="s">
        <v>6554</v>
      </c>
      <c r="Q2055" s="36" t="s">
        <v>5796</v>
      </c>
      <c r="R2055" s="36"/>
      <c r="S2055" s="35" t="str" cm="1">
        <f t="array" ref="S2055">IFERROR(_xlfn.IFS(
U2055="MPR ISSUE","PDH",
U2055="BSS Hardware Issue","BSS",
U2055="Sites strategiques, MLL, Pylone, etc.","ENVTECH",
U2055="AKTIVCO DEFAUT GE &amp; POWER Cabinet","AKTIVCO",
U2055="AKTIVCO Coupure ENEO &amp; Baisse de tension","AKTIVCO GRID ONLY",
U2055="Coupure ENEO &amp; Baisse de tension","IHS GRID ONLY",
U2055="Defaut GE &amp; POWER Cabinet","IHS",
U2055="Sharing","Partners",
U2055="Sites strategiques &amp; DataCenter","SST &amp; DC",
U2055="Exclu","Exclu",
U2055="SAT","SAT",
U2055="SPARE-ISSUE","SPARE-ISSUE",
U2055="Fiber CAmtel","TRANS_FO_CAMTEL",
U2055="Fiber AOF","Fiber AOF",
U2055="Projet OCM (HUAWEI)","TRAVAUX-HUAWEI",
U2055="Projet OCM (NOKIA)","TRAVAUX-NOKIA",
U2055="ACCESS-ISSUE","ACCESS-ISSUE",
U2055="Projet OCM (ZTE, NOKIA, autres projets)","TRAVAUX OCM",
U2055="No root CAuse","No root cause",
U2055="ODU HS","PDH",
U2055="IP &amp; VLAN","PDH",
U2055="Warehouse HUAWEI","SPARE-ISSUE",
U2055="SPARE-HS","SPARE-ISSUE",
U2055="Power Telco","BSS",U2055="no impacts","no impacts"
),"")</f>
        <v/>
      </c>
      <c r="T2055" s="35" t="str" cm="1">
        <f t="array" ref="T2055">IFERROR(_xlfn.IFS(
U2055="MPR ISSUE","TX ISSUE",
U2055="BSS Hardware Issue","RAN ISSUE",
U2055="Sites strategiques, MLL, Pylone, etc.","ENVTECH",
U2055="AKTIVCO DEFAUT GE &amp; POWER Cabinet","POWER ISSUE",
U2055="AKTIVCO Coupure ENEO &amp; Baisse de tension","POWER ISSUE",
U2055="Coupure ENEO &amp; Baisse de tension","POWER ISSUE",
U2055="Defaut GE &amp; POWER Cabinet","POWER ISSUE",
U2055="Sharing","POWER ISSUE",
U2055="Sites strategiques &amp; DataCenter","POWER ISSUE",
U2055="Exclu","Exclu",
U2055="SAT","TX ISSUE",
U2055="SPARE-ISSUE","SPARE-ISSUE",
U2055="Fiber CAmtel","TX ISSUE",
U2055="Fiber AOF","TX ISSUE",
U2055="Projet OCM (HUAWEI)","TRAVAUX-HUAWEI",
U2055="Projet OCM (NOKIA)","TRAVAUX -NOKIA",
U2055="ACCESS-ISSUE","ACCESS-ISSUE",
U2055="Projet OCM (ZTE, NOKIA, autres projets)","TRAVAUX OCM",
U2055="No root CAuse","No root cause",
U2055="ODU HS","TX ISSUE",
U2055="IP &amp; VLAN","TX ISSUE",
U2055="Warehouse HUAWEI","SPARE-ISSUE",
U2055="SPARE-HS","SPARE-ISSUE",
U2055="Power Telco","RAN ISSUE",U2055="no impacts","no impacts"
),"")</f>
        <v/>
      </c>
      <c r="U2055" s="28"/>
      <c r="V2055" s="35" t="str" cm="1">
        <f t="array" ref="V2055">IFERROR(_xlfn.IFS(
U2055="MPR ISSUE","ACTIVE",
U2055="BSS Hardware Issue","ACTIVE",
U2055="Sites strategiques, MLL, Pylone, etc.","PASSIVE",
U2055="AKTIVCO DEFAUT GE &amp; POWER Cabinet","PASSIVE",
U2055="AKTIVCO Coupure ENEO &amp; Baisse de tension","PASSIVE",
U2055="Coupure ENEO &amp; Baisse de tension","PASSIVE",
U2055="Defaut GE &amp; POWER Cabinet","PASSIVE",
U2055="Sharing","PASSIVE",
U2055="Sites strategiques &amp; DataCenter","PASSIVE",
U2055="Exclu","Exclu",
U2055="SAT","ACTIVE",
U2055="SPARE-ISSUE","SPARE-ISSUE",
U2055="Fiber CAmtel","ACTIVE",
U2055="Fiber AOF","ACTIVE",
U2055="Projet OCM (HUAWEI)","PLANNED WORKS",
U2055="Projet OCM (NOKIA)","PLANNED WORKS",
U2055="ACCESS-ISSUE","ACCESS-ISSUE",
U2055="Projet OCM (ZTE, NOKIA, autres projets)","PLANNED WORKS",
U2055="No root CAuse","No root cause",
U2055="ODU HS","ACTIVE",
U2055="IP &amp; VLAN","ACTIVE",
U2055="Warehouse HUAWEI","SPARE-ISSUE",
U2055="SPARE-HS","SPARE-ISSUE",
U2055="Power Telco","ACTIVE",U2055="no impacts","no impacts"
),"")</f>
        <v/>
      </c>
      <c r="W2055" s="102"/>
      <c r="X2055" s="102"/>
      <c r="Y2055" s="102"/>
      <c r="Z2055" s="102"/>
      <c r="AA2055" s="102"/>
      <c r="AB2055" s="104" t="s">
        <v>5423</v>
      </c>
      <c r="AC2055" s="9"/>
      <c r="AD2055" s="9"/>
      <c r="AE2055" s="7" t="s">
        <v>5423</v>
      </c>
      <c r="AF2055" s="6"/>
      <c r="AG2055" s="7"/>
      <c r="AH2055" s="3" t="s">
        <v>5423</v>
      </c>
      <c r="AI2055" s="18" t="s">
        <v>5423</v>
      </c>
      <c r="AJ2055" s="18" t="s">
        <v>5423</v>
      </c>
      <c r="AK2055" s="18" t="s">
        <v>5423</v>
      </c>
      <c r="AL2055" s="18" t="s">
        <v>5423</v>
      </c>
      <c r="AM2055" s="18" t="s">
        <v>5423</v>
      </c>
      <c r="AN2055" s="18" t="s">
        <v>5423</v>
      </c>
      <c r="AO2055" s="18" t="s">
        <v>5423</v>
      </c>
      <c r="AP2055" s="18" t="s">
        <v>5423</v>
      </c>
      <c r="AQ2055" s="18" t="s">
        <v>5423</v>
      </c>
      <c r="AR2055" s="18" t="s">
        <v>5423</v>
      </c>
      <c r="AS2055" s="18" t="s">
        <v>5423</v>
      </c>
      <c r="AT2055" s="18" t="s">
        <v>5423</v>
      </c>
      <c r="AU2055" s="9" t="s">
        <v>5423</v>
      </c>
      <c r="AV2055" s="14"/>
      <c r="AW2055" s="14" t="s">
        <v>5423</v>
      </c>
      <c r="AX2055" s="14" t="str">
        <f>_xlfn.XLOOKUP(B2055,'[4]cell downs 18042026 17h'!$B:$B,'[4]cell downs 18042026 17h'!$B:$B,"")</f>
        <v/>
      </c>
      <c r="AY2055" s="14" t="str">
        <f>_xlfn.XLOOKUP(B2055,'[5]Cells Huawei 19042026 15h'!$B:$B,'[5]Cells Huawei 19042026 15h'!$B:$B,"")</f>
        <v/>
      </c>
      <c r="AZ2055" s="105" t="str">
        <f>_xlfn.XLOOKUP(B2055,'INCIDENT-04-23-2026'!E:E,'INCIDENT-04-23-2026'!F:F,"")</f>
        <v/>
      </c>
      <c r="BA2055" s="105" t="str">
        <f>_xlfn.XLOOKUP(B2055,'[6]Eneo 17H'!$C:$C,'[6]Eneo 17H'!$I:$I,"")</f>
        <v/>
      </c>
      <c r="BB2055" s="105" t="str">
        <f>_xlfn.XLOOKUP(B2055,[8]ALL!$B:$B,[8]ALL!$M:$M,"")</f>
        <v/>
      </c>
      <c r="BC2055" s="105" t="str">
        <f>_xlfn.XLOOKUP(B2055,'[6]Eneo 17H'!$C:$C,'[6]Eneo 17H'!$I:$I,"")</f>
        <v/>
      </c>
      <c r="BD2055" s="105" t="str">
        <f>_xlfn.XLOOKUP(B2055,'[7]Eneo 12H'!$C:$C,'[7]Eneo 12H'!$I:$I,"")</f>
        <v/>
      </c>
      <c r="BE2055" s="105" t="s">
        <v>5423</v>
      </c>
    </row>
    <row r="2056" spans="1:57" hidden="1" x14ac:dyDescent="0.3">
      <c r="A2056" s="1" t="s">
        <v>3931</v>
      </c>
      <c r="B2056" s="8" t="s">
        <v>3932</v>
      </c>
      <c r="C2056" s="3" t="str">
        <f>_xlfn.XLOOKUP(B2056,'[1]daily break down'!$D:$D,'[1]daily break down'!$E:$E,"")</f>
        <v>SUD-OUEST</v>
      </c>
      <c r="D2056" s="1" t="s">
        <v>11</v>
      </c>
      <c r="E2056" s="1" t="s">
        <v>12</v>
      </c>
      <c r="F2056" s="3" t="s">
        <v>13</v>
      </c>
      <c r="G2056" s="1" t="s">
        <v>3462</v>
      </c>
      <c r="H2056" s="25" t="str">
        <f>_xlfn.XLOOKUP(B2056,[2]CALCULATION!$B:$B,[2]CALCULATION!$H:$H,"")</f>
        <v>HUAWEI</v>
      </c>
      <c r="I2056" s="23">
        <v>0</v>
      </c>
      <c r="J2056" s="23">
        <v>0</v>
      </c>
      <c r="K2056" s="23">
        <v>3.6561910550661604E-3</v>
      </c>
      <c r="L2056" s="23">
        <v>0</v>
      </c>
      <c r="M2056" s="23">
        <v>0</v>
      </c>
      <c r="N2056" s="23">
        <v>0</v>
      </c>
      <c r="O2056" s="23">
        <v>0</v>
      </c>
      <c r="P2056" s="103" t="s">
        <v>6554</v>
      </c>
      <c r="Q2056" s="36" t="s">
        <v>6552</v>
      </c>
      <c r="R2056" s="36"/>
      <c r="S2056" s="35" t="str" cm="1">
        <f t="array" ref="S2056">IFERROR(_xlfn.IFS(
U2056="MPR ISSUE","PDH",
U2056="BSS Hardware Issue","BSS",
U2056="Sites strategiques, MLL, Pylone, etc.","ENVTECH",
U2056="AKTIVCO DEFAUT GE &amp; POWER Cabinet","AKTIVCO",
U2056="AKTIVCO Coupure ENEO &amp; Baisse de tension","AKTIVCO GRID ONLY",
U2056="Coupure ENEO &amp; Baisse de tension","IHS GRID ONLY",
U2056="Defaut GE &amp; POWER Cabinet","IHS",
U2056="Sharing","Partners",
U2056="Sites strategiques &amp; DataCenter","SST &amp; DC",
U2056="Exclu","Exclu",
U2056="SAT","SAT",
U2056="SPARE-ISSUE","SPARE-ISSUE",
U2056="Fiber CAmtel","TRANS_FO_CAMTEL",
U2056="Fiber AOF","Fiber AOF",
U2056="Projet OCM (HUAWEI)","TRAVAUX-HUAWEI",
U2056="Projet OCM (NOKIA)","TRAVAUX-NOKIA",
U2056="ACCESS-ISSUE","ACCESS-ISSUE",
U2056="Projet OCM (ZTE, NOKIA, autres projets)","TRAVAUX OCM",
U2056="No root CAuse","No root cause",
U2056="ODU HS","PDH",
U2056="IP &amp; VLAN","PDH",
U2056="Warehouse HUAWEI","SPARE-ISSUE",
U2056="SPARE-HS","SPARE-ISSUE",
U2056="Power Telco","BSS",U2056="no impacts","no impacts"
),"")</f>
        <v/>
      </c>
      <c r="T2056" s="35" t="str" cm="1">
        <f t="array" ref="T2056">IFERROR(_xlfn.IFS(
U2056="MPR ISSUE","TX ISSUE",
U2056="BSS Hardware Issue","RAN ISSUE",
U2056="Sites strategiques, MLL, Pylone, etc.","ENVTECH",
U2056="AKTIVCO DEFAUT GE &amp; POWER Cabinet","POWER ISSUE",
U2056="AKTIVCO Coupure ENEO &amp; Baisse de tension","POWER ISSUE",
U2056="Coupure ENEO &amp; Baisse de tension","POWER ISSUE",
U2056="Defaut GE &amp; POWER Cabinet","POWER ISSUE",
U2056="Sharing","POWER ISSUE",
U2056="Sites strategiques &amp; DataCenter","POWER ISSUE",
U2056="Exclu","Exclu",
U2056="SAT","TX ISSUE",
U2056="SPARE-ISSUE","SPARE-ISSUE",
U2056="Fiber CAmtel","TX ISSUE",
U2056="Fiber AOF","TX ISSUE",
U2056="Projet OCM (HUAWEI)","TRAVAUX-HUAWEI",
U2056="Projet OCM (NOKIA)","TRAVAUX -NOKIA",
U2056="ACCESS-ISSUE","ACCESS-ISSUE",
U2056="Projet OCM (ZTE, NOKIA, autres projets)","TRAVAUX OCM",
U2056="No root CAuse","No root cause",
U2056="ODU HS","TX ISSUE",
U2056="IP &amp; VLAN","TX ISSUE",
U2056="Warehouse HUAWEI","SPARE-ISSUE",
U2056="SPARE-HS","SPARE-ISSUE",
U2056="Power Telco","RAN ISSUE",U2056="no impacts","no impacts"
),"")</f>
        <v/>
      </c>
      <c r="U2056" s="28"/>
      <c r="V2056" s="35" t="str" cm="1">
        <f t="array" ref="V2056">IFERROR(_xlfn.IFS(
U2056="MPR ISSUE","ACTIVE",
U2056="BSS Hardware Issue","ACTIVE",
U2056="Sites strategiques, MLL, Pylone, etc.","PASSIVE",
U2056="AKTIVCO DEFAUT GE &amp; POWER Cabinet","PASSIVE",
U2056="AKTIVCO Coupure ENEO &amp; Baisse de tension","PASSIVE",
U2056="Coupure ENEO &amp; Baisse de tension","PASSIVE",
U2056="Defaut GE &amp; POWER Cabinet","PASSIVE",
U2056="Sharing","PASSIVE",
U2056="Sites strategiques &amp; DataCenter","PASSIVE",
U2056="Exclu","Exclu",
U2056="SAT","ACTIVE",
U2056="SPARE-ISSUE","SPARE-ISSUE",
U2056="Fiber CAmtel","ACTIVE",
U2056="Fiber AOF","ACTIVE",
U2056="Projet OCM (HUAWEI)","PLANNED WORKS",
U2056="Projet OCM (NOKIA)","PLANNED WORKS",
U2056="ACCESS-ISSUE","ACCESS-ISSUE",
U2056="Projet OCM (ZTE, NOKIA, autres projets)","PLANNED WORKS",
U2056="No root CAuse","No root cause",
U2056="ODU HS","ACTIVE",
U2056="IP &amp; VLAN","ACTIVE",
U2056="Warehouse HUAWEI","SPARE-ISSUE",
U2056="SPARE-HS","SPARE-ISSUE",
U2056="Power Telco","ACTIVE",U2056="no impacts","no impacts"
),"")</f>
        <v/>
      </c>
      <c r="W2056" s="102"/>
      <c r="X2056" s="102"/>
      <c r="Y2056" s="102"/>
      <c r="Z2056" s="102"/>
      <c r="AA2056" s="102"/>
      <c r="AB2056" s="104" t="s">
        <v>5423</v>
      </c>
      <c r="AC2056" s="9"/>
      <c r="AD2056" s="9"/>
      <c r="AE2056" s="7" t="s">
        <v>5423</v>
      </c>
      <c r="AF2056" s="6"/>
      <c r="AG2056" s="7"/>
      <c r="AH2056" s="3" t="s">
        <v>5423</v>
      </c>
      <c r="AI2056" s="18" t="s">
        <v>5423</v>
      </c>
      <c r="AJ2056" s="18" t="s">
        <v>5423</v>
      </c>
      <c r="AK2056" s="18" t="s">
        <v>5423</v>
      </c>
      <c r="AL2056" s="18" t="s">
        <v>5423</v>
      </c>
      <c r="AM2056" s="18" t="s">
        <v>5423</v>
      </c>
      <c r="AN2056" s="18" t="s">
        <v>5423</v>
      </c>
      <c r="AO2056" s="18" t="s">
        <v>5423</v>
      </c>
      <c r="AP2056" s="18" t="s">
        <v>5423</v>
      </c>
      <c r="AQ2056" s="18" t="s">
        <v>5423</v>
      </c>
      <c r="AR2056" s="18" t="s">
        <v>5423</v>
      </c>
      <c r="AS2056" s="18" t="s">
        <v>5423</v>
      </c>
      <c r="AT2056" s="18" t="s">
        <v>5423</v>
      </c>
      <c r="AU2056" s="9" t="s">
        <v>5423</v>
      </c>
      <c r="AV2056" s="14"/>
      <c r="AW2056" s="14" t="s">
        <v>5423</v>
      </c>
      <c r="AX2056" s="14" t="str">
        <f>_xlfn.XLOOKUP(B2056,'[4]cell downs 18042026 17h'!$B:$B,'[4]cell downs 18042026 17h'!$B:$B,"")</f>
        <v/>
      </c>
      <c r="AY2056" s="14" t="str">
        <f>_xlfn.XLOOKUP(B2056,'[5]Cells Huawei 19042026 15h'!$B:$B,'[5]Cells Huawei 19042026 15h'!$B:$B,"")</f>
        <v/>
      </c>
      <c r="AZ2056" s="105" t="str">
        <f>_xlfn.XLOOKUP(B2056,'INCIDENT-04-23-2026'!E:E,'INCIDENT-04-23-2026'!F:F,"")</f>
        <v/>
      </c>
      <c r="BA2056" s="105" t="str">
        <f>_xlfn.XLOOKUP(B2056,'[6]Eneo 17H'!$C:$C,'[6]Eneo 17H'!$I:$I,"")</f>
        <v/>
      </c>
      <c r="BB2056" s="105" t="str">
        <f>_xlfn.XLOOKUP(B2056,[8]ALL!$B:$B,[8]ALL!$M:$M,"")</f>
        <v/>
      </c>
      <c r="BC2056" s="105" t="str">
        <f>_xlfn.XLOOKUP(B2056,'[6]Eneo 17H'!$C:$C,'[6]Eneo 17H'!$I:$I,"")</f>
        <v/>
      </c>
      <c r="BD2056" s="105" t="str">
        <f>_xlfn.XLOOKUP(B2056,'[7]Eneo 12H'!$C:$C,'[7]Eneo 12H'!$I:$I,"")</f>
        <v/>
      </c>
      <c r="BE2056" s="105" t="s">
        <v>5423</v>
      </c>
    </row>
    <row r="2057" spans="1:57" hidden="1" x14ac:dyDescent="0.3">
      <c r="A2057" s="1" t="s">
        <v>3934</v>
      </c>
      <c r="B2057" s="8" t="s">
        <v>3935</v>
      </c>
      <c r="C2057" s="3" t="str">
        <f>_xlfn.XLOOKUP(B2057,'[1]daily break down'!$D:$D,'[1]daily break down'!$E:$E,"")</f>
        <v>LITTORAL</v>
      </c>
      <c r="D2057" s="1" t="s">
        <v>18</v>
      </c>
      <c r="E2057" s="1" t="s">
        <v>18</v>
      </c>
      <c r="F2057" s="3" t="s">
        <v>31</v>
      </c>
      <c r="G2057" s="1" t="s">
        <v>3886</v>
      </c>
      <c r="H2057" s="27" t="str">
        <f>_xlfn.XLOOKUP(B2057,[2]CALCULATION!$B:$B,[2]CALCULATION!$H:$H,"")</f>
        <v>ZTE</v>
      </c>
      <c r="I2057" s="23">
        <v>0</v>
      </c>
      <c r="J2057" s="23">
        <v>0</v>
      </c>
      <c r="K2057" s="23">
        <v>0</v>
      </c>
      <c r="L2057" s="23">
        <v>0</v>
      </c>
      <c r="M2057" s="23">
        <v>0</v>
      </c>
      <c r="N2057" s="23">
        <v>0</v>
      </c>
      <c r="O2057" s="23">
        <v>0</v>
      </c>
      <c r="P2057" s="103" t="s">
        <v>6554</v>
      </c>
      <c r="Q2057" s="36" t="s">
        <v>5796</v>
      </c>
      <c r="R2057" s="36"/>
      <c r="S2057" s="35" t="str" cm="1">
        <f t="array" ref="S2057">IFERROR(_xlfn.IFS(
U2057="MPR ISSUE","PDH",
U2057="BSS Hardware Issue","BSS",
U2057="Sites strategiques, MLL, Pylone, etc.","ENVTECH",
U2057="AKTIVCO DEFAUT GE &amp; POWER Cabinet","AKTIVCO",
U2057="AKTIVCO Coupure ENEO &amp; Baisse de tension","AKTIVCO GRID ONLY",
U2057="Coupure ENEO &amp; Baisse de tension","IHS GRID ONLY",
U2057="Defaut GE &amp; POWER Cabinet","IHS",
U2057="Sharing","Partners",
U2057="Sites strategiques &amp; DataCenter","SST &amp; DC",
U2057="Exclu","Exclu",
U2057="SAT","SAT",
U2057="SPARE-ISSUE","SPARE-ISSUE",
U2057="Fiber CAmtel","TRANS_FO_CAMTEL",
U2057="Fiber AOF","Fiber AOF",
U2057="Projet OCM (HUAWEI)","TRAVAUX-HUAWEI",
U2057="Projet OCM (NOKIA)","TRAVAUX-NOKIA",
U2057="ACCESS-ISSUE","ACCESS-ISSUE",
U2057="Projet OCM (ZTE, NOKIA, autres projets)","TRAVAUX OCM",
U2057="No root CAuse","No root cause",
U2057="ODU HS","PDH",
U2057="IP &amp; VLAN","PDH",
U2057="Warehouse HUAWEI","SPARE-ISSUE",
U2057="SPARE-HS","SPARE-ISSUE",
U2057="Power Telco","BSS",U2057="no impacts","no impacts"
),"")</f>
        <v/>
      </c>
      <c r="T2057" s="35" t="str" cm="1">
        <f t="array" ref="T2057">IFERROR(_xlfn.IFS(
U2057="MPR ISSUE","TX ISSUE",
U2057="BSS Hardware Issue","RAN ISSUE",
U2057="Sites strategiques, MLL, Pylone, etc.","ENVTECH",
U2057="AKTIVCO DEFAUT GE &amp; POWER Cabinet","POWER ISSUE",
U2057="AKTIVCO Coupure ENEO &amp; Baisse de tension","POWER ISSUE",
U2057="Coupure ENEO &amp; Baisse de tension","POWER ISSUE",
U2057="Defaut GE &amp; POWER Cabinet","POWER ISSUE",
U2057="Sharing","POWER ISSUE",
U2057="Sites strategiques &amp; DataCenter","POWER ISSUE",
U2057="Exclu","Exclu",
U2057="SAT","TX ISSUE",
U2057="SPARE-ISSUE","SPARE-ISSUE",
U2057="Fiber CAmtel","TX ISSUE",
U2057="Fiber AOF","TX ISSUE",
U2057="Projet OCM (HUAWEI)","TRAVAUX-HUAWEI",
U2057="Projet OCM (NOKIA)","TRAVAUX -NOKIA",
U2057="ACCESS-ISSUE","ACCESS-ISSUE",
U2057="Projet OCM (ZTE, NOKIA, autres projets)","TRAVAUX OCM",
U2057="No root CAuse","No root cause",
U2057="ODU HS","TX ISSUE",
U2057="IP &amp; VLAN","TX ISSUE",
U2057="Warehouse HUAWEI","SPARE-ISSUE",
U2057="SPARE-HS","SPARE-ISSUE",
U2057="Power Telco","RAN ISSUE",U2057="no impacts","no impacts"
),"")</f>
        <v/>
      </c>
      <c r="U2057" s="28"/>
      <c r="V2057" s="35" t="str" cm="1">
        <f t="array" ref="V2057">IFERROR(_xlfn.IFS(
U2057="MPR ISSUE","ACTIVE",
U2057="BSS Hardware Issue","ACTIVE",
U2057="Sites strategiques, MLL, Pylone, etc.","PASSIVE",
U2057="AKTIVCO DEFAUT GE &amp; POWER Cabinet","PASSIVE",
U2057="AKTIVCO Coupure ENEO &amp; Baisse de tension","PASSIVE",
U2057="Coupure ENEO &amp; Baisse de tension","PASSIVE",
U2057="Defaut GE &amp; POWER Cabinet","PASSIVE",
U2057="Sharing","PASSIVE",
U2057="Sites strategiques &amp; DataCenter","PASSIVE",
U2057="Exclu","Exclu",
U2057="SAT","ACTIVE",
U2057="SPARE-ISSUE","SPARE-ISSUE",
U2057="Fiber CAmtel","ACTIVE",
U2057="Fiber AOF","ACTIVE",
U2057="Projet OCM (HUAWEI)","PLANNED WORKS",
U2057="Projet OCM (NOKIA)","PLANNED WORKS",
U2057="ACCESS-ISSUE","ACCESS-ISSUE",
U2057="Projet OCM (ZTE, NOKIA, autres projets)","PLANNED WORKS",
U2057="No root CAuse","No root cause",
U2057="ODU HS","ACTIVE",
U2057="IP &amp; VLAN","ACTIVE",
U2057="Warehouse HUAWEI","SPARE-ISSUE",
U2057="SPARE-HS","SPARE-ISSUE",
U2057="Power Telco","ACTIVE",U2057="no impacts","no impacts"
),"")</f>
        <v/>
      </c>
      <c r="W2057" s="102"/>
      <c r="X2057" s="102"/>
      <c r="Y2057" s="102"/>
      <c r="Z2057" s="102"/>
      <c r="AA2057" s="102"/>
      <c r="AB2057" s="104" t="s">
        <v>5423</v>
      </c>
      <c r="AC2057" s="9"/>
      <c r="AD2057" s="9"/>
      <c r="AE2057" s="7" t="s">
        <v>5423</v>
      </c>
      <c r="AF2057" s="6"/>
      <c r="AG2057" s="7"/>
      <c r="AH2057" s="3" t="s">
        <v>5423</v>
      </c>
      <c r="AI2057" s="18" t="s">
        <v>5423</v>
      </c>
      <c r="AJ2057" s="18" t="s">
        <v>5423</v>
      </c>
      <c r="AK2057" s="18" t="s">
        <v>5423</v>
      </c>
      <c r="AL2057" s="18" t="s">
        <v>5423</v>
      </c>
      <c r="AM2057" s="18" t="s">
        <v>5423</v>
      </c>
      <c r="AN2057" s="18" t="s">
        <v>5423</v>
      </c>
      <c r="AO2057" s="18" t="s">
        <v>5423</v>
      </c>
      <c r="AP2057" s="18" t="s">
        <v>5423</v>
      </c>
      <c r="AQ2057" s="18" t="s">
        <v>5423</v>
      </c>
      <c r="AR2057" s="18" t="s">
        <v>5423</v>
      </c>
      <c r="AS2057" s="18" t="s">
        <v>5423</v>
      </c>
      <c r="AT2057" s="18" t="s">
        <v>5423</v>
      </c>
      <c r="AU2057" s="9" t="s">
        <v>5423</v>
      </c>
      <c r="AV2057" s="14"/>
      <c r="AW2057" s="14" t="s">
        <v>5423</v>
      </c>
      <c r="AX2057" s="14" t="str">
        <f>_xlfn.XLOOKUP(B2057,'[4]cell downs 18042026 17h'!$B:$B,'[4]cell downs 18042026 17h'!$B:$B,"")</f>
        <v/>
      </c>
      <c r="AY2057" s="14" t="str">
        <f>_xlfn.XLOOKUP(B2057,'[5]Cells Huawei 19042026 15h'!$B:$B,'[5]Cells Huawei 19042026 15h'!$B:$B,"")</f>
        <v/>
      </c>
      <c r="AZ2057" s="105" t="str">
        <f>_xlfn.XLOOKUP(B2057,'INCIDENT-04-23-2026'!E:E,'INCIDENT-04-23-2026'!F:F,"")</f>
        <v/>
      </c>
      <c r="BA2057" s="105" t="str">
        <f>_xlfn.XLOOKUP(B2057,'[6]Eneo 17H'!$C:$C,'[6]Eneo 17H'!$I:$I,"")</f>
        <v/>
      </c>
      <c r="BB2057" s="105" t="str">
        <f>_xlfn.XLOOKUP(B2057,[8]ALL!$B:$B,[8]ALL!$M:$M,"")</f>
        <v/>
      </c>
      <c r="BC2057" s="105" t="str">
        <f>_xlfn.XLOOKUP(B2057,'[6]Eneo 17H'!$C:$C,'[6]Eneo 17H'!$I:$I,"")</f>
        <v/>
      </c>
      <c r="BD2057" s="105" t="str">
        <f>_xlfn.XLOOKUP(B2057,'[7]Eneo 12H'!$C:$C,'[7]Eneo 12H'!$I:$I,"")</f>
        <v/>
      </c>
      <c r="BE2057" s="105" t="s">
        <v>5423</v>
      </c>
    </row>
    <row r="2058" spans="1:57" hidden="1" x14ac:dyDescent="0.3">
      <c r="A2058" s="1" t="s">
        <v>3936</v>
      </c>
      <c r="B2058" s="8" t="s">
        <v>3937</v>
      </c>
      <c r="C2058" s="3" t="str">
        <f>_xlfn.XLOOKUP(B2058,'[1]daily break down'!$D:$D,'[1]daily break down'!$E:$E,"")</f>
        <v>ADAMAOUA</v>
      </c>
      <c r="D2058" s="1" t="s">
        <v>21</v>
      </c>
      <c r="E2058" s="1" t="s">
        <v>80</v>
      </c>
      <c r="F2058" s="3" t="s">
        <v>90</v>
      </c>
      <c r="G2058" s="1" t="s">
        <v>3936</v>
      </c>
      <c r="H2058" s="25" t="str">
        <f>_xlfn.XLOOKUP(B2058,[2]CALCULATION!$B:$B,[2]CALCULATION!$H:$H,"")</f>
        <v>HUAWEI</v>
      </c>
      <c r="I2058" s="23">
        <v>0</v>
      </c>
      <c r="J2058" s="23">
        <v>0</v>
      </c>
      <c r="K2058" s="23">
        <v>0</v>
      </c>
      <c r="L2058" s="23">
        <v>6.1655865743237649E-2</v>
      </c>
      <c r="M2058" s="23">
        <v>0</v>
      </c>
      <c r="N2058" s="23">
        <v>0</v>
      </c>
      <c r="O2058" s="23">
        <v>0</v>
      </c>
      <c r="P2058" s="103" t="s">
        <v>6554</v>
      </c>
      <c r="Q2058" s="36" t="s">
        <v>5796</v>
      </c>
      <c r="R2058" s="36"/>
      <c r="S2058" s="35" t="str" cm="1">
        <f t="array" ref="S2058">IFERROR(_xlfn.IFS(
U2058="MPR ISSUE","PDH",
U2058="BSS Hardware Issue","BSS",
U2058="Sites strategiques, MLL, Pylone, etc.","ENVTECH",
U2058="AKTIVCO DEFAUT GE &amp; POWER Cabinet","AKTIVCO",
U2058="AKTIVCO Coupure ENEO &amp; Baisse de tension","AKTIVCO GRID ONLY",
U2058="Coupure ENEO &amp; Baisse de tension","IHS GRID ONLY",
U2058="Defaut GE &amp; POWER Cabinet","IHS",
U2058="Sharing","Partners",
U2058="Sites strategiques &amp; DataCenter","SST &amp; DC",
U2058="Exclu","Exclu",
U2058="SAT","SAT",
U2058="SPARE-ISSUE","SPARE-ISSUE",
U2058="Fiber CAmtel","TRANS_FO_CAMTEL",
U2058="Fiber AOF","Fiber AOF",
U2058="Projet OCM (HUAWEI)","TRAVAUX-HUAWEI",
U2058="Projet OCM (NOKIA)","TRAVAUX-NOKIA",
U2058="ACCESS-ISSUE","ACCESS-ISSUE",
U2058="Projet OCM (ZTE, NOKIA, autres projets)","TRAVAUX OCM",
U2058="No root CAuse","No root cause",
U2058="ODU HS","PDH",
U2058="IP &amp; VLAN","PDH",
U2058="Warehouse HUAWEI","SPARE-ISSUE",
U2058="SPARE-HS","SPARE-ISSUE",
U2058="Power Telco","BSS",U2058="no impacts","no impacts"
),"")</f>
        <v/>
      </c>
      <c r="T2058" s="35" t="str" cm="1">
        <f t="array" ref="T2058">IFERROR(_xlfn.IFS(
U2058="MPR ISSUE","TX ISSUE",
U2058="BSS Hardware Issue","RAN ISSUE",
U2058="Sites strategiques, MLL, Pylone, etc.","ENVTECH",
U2058="AKTIVCO DEFAUT GE &amp; POWER Cabinet","POWER ISSUE",
U2058="AKTIVCO Coupure ENEO &amp; Baisse de tension","POWER ISSUE",
U2058="Coupure ENEO &amp; Baisse de tension","POWER ISSUE",
U2058="Defaut GE &amp; POWER Cabinet","POWER ISSUE",
U2058="Sharing","POWER ISSUE",
U2058="Sites strategiques &amp; DataCenter","POWER ISSUE",
U2058="Exclu","Exclu",
U2058="SAT","TX ISSUE",
U2058="SPARE-ISSUE","SPARE-ISSUE",
U2058="Fiber CAmtel","TX ISSUE",
U2058="Fiber AOF","TX ISSUE",
U2058="Projet OCM (HUAWEI)","TRAVAUX-HUAWEI",
U2058="Projet OCM (NOKIA)","TRAVAUX -NOKIA",
U2058="ACCESS-ISSUE","ACCESS-ISSUE",
U2058="Projet OCM (ZTE, NOKIA, autres projets)","TRAVAUX OCM",
U2058="No root CAuse","No root cause",
U2058="ODU HS","TX ISSUE",
U2058="IP &amp; VLAN","TX ISSUE",
U2058="Warehouse HUAWEI","SPARE-ISSUE",
U2058="SPARE-HS","SPARE-ISSUE",
U2058="Power Telco","RAN ISSUE",U2058="no impacts","no impacts"
),"")</f>
        <v/>
      </c>
      <c r="U2058" s="28"/>
      <c r="V2058" s="35" t="str" cm="1">
        <f t="array" ref="V2058">IFERROR(_xlfn.IFS(
U2058="MPR ISSUE","ACTIVE",
U2058="BSS Hardware Issue","ACTIVE",
U2058="Sites strategiques, MLL, Pylone, etc.","PASSIVE",
U2058="AKTIVCO DEFAUT GE &amp; POWER Cabinet","PASSIVE",
U2058="AKTIVCO Coupure ENEO &amp; Baisse de tension","PASSIVE",
U2058="Coupure ENEO &amp; Baisse de tension","PASSIVE",
U2058="Defaut GE &amp; POWER Cabinet","PASSIVE",
U2058="Sharing","PASSIVE",
U2058="Sites strategiques &amp; DataCenter","PASSIVE",
U2058="Exclu","Exclu",
U2058="SAT","ACTIVE",
U2058="SPARE-ISSUE","SPARE-ISSUE",
U2058="Fiber CAmtel","ACTIVE",
U2058="Fiber AOF","ACTIVE",
U2058="Projet OCM (HUAWEI)","PLANNED WORKS",
U2058="Projet OCM (NOKIA)","PLANNED WORKS",
U2058="ACCESS-ISSUE","ACCESS-ISSUE",
U2058="Projet OCM (ZTE, NOKIA, autres projets)","PLANNED WORKS",
U2058="No root CAuse","No root cause",
U2058="ODU HS","ACTIVE",
U2058="IP &amp; VLAN","ACTIVE",
U2058="Warehouse HUAWEI","SPARE-ISSUE",
U2058="SPARE-HS","SPARE-ISSUE",
U2058="Power Telco","ACTIVE",U2058="no impacts","no impacts"
),"")</f>
        <v/>
      </c>
      <c r="W2058" s="102"/>
      <c r="X2058" s="102"/>
      <c r="Y2058" s="102"/>
      <c r="Z2058" s="102"/>
      <c r="AA2058" s="102"/>
      <c r="AB2058" s="104" t="s">
        <v>5423</v>
      </c>
      <c r="AC2058" s="9"/>
      <c r="AD2058" s="9"/>
      <c r="AE2058" s="7" t="s">
        <v>5423</v>
      </c>
      <c r="AF2058" s="6"/>
      <c r="AG2058" s="7"/>
      <c r="AH2058" s="3" t="s">
        <v>5423</v>
      </c>
      <c r="AI2058" s="18" t="s">
        <v>5423</v>
      </c>
      <c r="AJ2058" s="18" t="s">
        <v>5423</v>
      </c>
      <c r="AK2058" s="18" t="s">
        <v>5423</v>
      </c>
      <c r="AL2058" s="18" t="s">
        <v>5423</v>
      </c>
      <c r="AM2058" s="18" t="s">
        <v>5423</v>
      </c>
      <c r="AN2058" s="18" t="s">
        <v>5423</v>
      </c>
      <c r="AO2058" s="18" t="s">
        <v>5423</v>
      </c>
      <c r="AP2058" s="18" t="s">
        <v>5423</v>
      </c>
      <c r="AQ2058" s="18" t="s">
        <v>5423</v>
      </c>
      <c r="AR2058" s="18" t="s">
        <v>5423</v>
      </c>
      <c r="AS2058" s="18" t="s">
        <v>5423</v>
      </c>
      <c r="AT2058" s="18" t="s">
        <v>5423</v>
      </c>
      <c r="AU2058" s="9" t="s">
        <v>5423</v>
      </c>
      <c r="AV2058" s="14"/>
      <c r="AW2058" s="14" t="s">
        <v>5423</v>
      </c>
      <c r="AX2058" s="14" t="str">
        <f>_xlfn.XLOOKUP(B2058,'[4]cell downs 18042026 17h'!$B:$B,'[4]cell downs 18042026 17h'!$B:$B,"")</f>
        <v/>
      </c>
      <c r="AY2058" s="14" t="str">
        <f>_xlfn.XLOOKUP(B2058,'[5]Cells Huawei 19042026 15h'!$B:$B,'[5]Cells Huawei 19042026 15h'!$B:$B,"")</f>
        <v/>
      </c>
      <c r="AZ2058" s="105" t="str">
        <f>_xlfn.XLOOKUP(B2058,'INCIDENT-04-23-2026'!E:E,'INCIDENT-04-23-2026'!F:F,"")</f>
        <v/>
      </c>
      <c r="BA2058" s="105" t="str">
        <f>_xlfn.XLOOKUP(B2058,'[6]Eneo 17H'!$C:$C,'[6]Eneo 17H'!$I:$I,"")</f>
        <v/>
      </c>
      <c r="BB2058" s="105" t="str">
        <f>_xlfn.XLOOKUP(B2058,[8]ALL!$B:$B,[8]ALL!$M:$M,"")</f>
        <v/>
      </c>
      <c r="BC2058" s="105" t="str">
        <f>_xlfn.XLOOKUP(B2058,'[6]Eneo 17H'!$C:$C,'[6]Eneo 17H'!$I:$I,"")</f>
        <v/>
      </c>
      <c r="BD2058" s="105" t="str">
        <f>_xlfn.XLOOKUP(B2058,'[7]Eneo 12H'!$C:$C,'[7]Eneo 12H'!$I:$I,"")</f>
        <v/>
      </c>
      <c r="BE2058" s="105" t="s">
        <v>5423</v>
      </c>
    </row>
    <row r="2059" spans="1:57" hidden="1" x14ac:dyDescent="0.3">
      <c r="A2059" s="1" t="s">
        <v>3938</v>
      </c>
      <c r="B2059" s="8" t="s">
        <v>3939</v>
      </c>
      <c r="C2059" s="3" t="str">
        <f>_xlfn.XLOOKUP(B2059,'[1]daily break down'!$D:$D,'[1]daily break down'!$E:$E,"")</f>
        <v>CENTRE</v>
      </c>
      <c r="D2059" s="1" t="s">
        <v>11</v>
      </c>
      <c r="E2059" s="1" t="s">
        <v>12</v>
      </c>
      <c r="F2059" s="3" t="s">
        <v>226</v>
      </c>
      <c r="G2059" s="1" t="s">
        <v>3938</v>
      </c>
      <c r="H2059" s="27" t="str">
        <f>_xlfn.XLOOKUP(B2059,[2]CALCULATION!$B:$B,[2]CALCULATION!$H:$H,"")</f>
        <v>ZTE</v>
      </c>
      <c r="I2059" s="23">
        <v>0</v>
      </c>
      <c r="J2059" s="23">
        <v>0</v>
      </c>
      <c r="K2059" s="23">
        <v>0</v>
      </c>
      <c r="L2059" s="23">
        <v>0</v>
      </c>
      <c r="M2059" s="23">
        <v>0</v>
      </c>
      <c r="N2059" s="23">
        <v>0</v>
      </c>
      <c r="O2059" s="23">
        <v>0</v>
      </c>
      <c r="P2059" s="103" t="s">
        <v>6554</v>
      </c>
      <c r="Q2059" s="36" t="s">
        <v>5796</v>
      </c>
      <c r="R2059" s="36"/>
      <c r="S2059" s="35" t="str" cm="1">
        <f t="array" ref="S2059">IFERROR(_xlfn.IFS(
U2059="MPR ISSUE","PDH",
U2059="BSS Hardware Issue","BSS",
U2059="Sites strategiques, MLL, Pylone, etc.","ENVTECH",
U2059="AKTIVCO DEFAUT GE &amp; POWER Cabinet","AKTIVCO",
U2059="AKTIVCO Coupure ENEO &amp; Baisse de tension","AKTIVCO GRID ONLY",
U2059="Coupure ENEO &amp; Baisse de tension","IHS GRID ONLY",
U2059="Defaut GE &amp; POWER Cabinet","IHS",
U2059="Sharing","Partners",
U2059="Sites strategiques &amp; DataCenter","SST &amp; DC",
U2059="Exclu","Exclu",
U2059="SAT","SAT",
U2059="SPARE-ISSUE","SPARE-ISSUE",
U2059="Fiber CAmtel","TRANS_FO_CAMTEL",
U2059="Fiber AOF","Fiber AOF",
U2059="Projet OCM (HUAWEI)","TRAVAUX-HUAWEI",
U2059="Projet OCM (NOKIA)","TRAVAUX-NOKIA",
U2059="ACCESS-ISSUE","ACCESS-ISSUE",
U2059="Projet OCM (ZTE, NOKIA, autres projets)","TRAVAUX OCM",
U2059="No root CAuse","No root cause",
U2059="ODU HS","PDH",
U2059="IP &amp; VLAN","PDH",
U2059="Warehouse HUAWEI","SPARE-ISSUE",
U2059="SPARE-HS","SPARE-ISSUE",
U2059="Power Telco","BSS",U2059="no impacts","no impacts"
),"")</f>
        <v/>
      </c>
      <c r="T2059" s="35" t="str" cm="1">
        <f t="array" ref="T2059">IFERROR(_xlfn.IFS(
U2059="MPR ISSUE","TX ISSUE",
U2059="BSS Hardware Issue","RAN ISSUE",
U2059="Sites strategiques, MLL, Pylone, etc.","ENVTECH",
U2059="AKTIVCO DEFAUT GE &amp; POWER Cabinet","POWER ISSUE",
U2059="AKTIVCO Coupure ENEO &amp; Baisse de tension","POWER ISSUE",
U2059="Coupure ENEO &amp; Baisse de tension","POWER ISSUE",
U2059="Defaut GE &amp; POWER Cabinet","POWER ISSUE",
U2059="Sharing","POWER ISSUE",
U2059="Sites strategiques &amp; DataCenter","POWER ISSUE",
U2059="Exclu","Exclu",
U2059="SAT","TX ISSUE",
U2059="SPARE-ISSUE","SPARE-ISSUE",
U2059="Fiber CAmtel","TX ISSUE",
U2059="Fiber AOF","TX ISSUE",
U2059="Projet OCM (HUAWEI)","TRAVAUX-HUAWEI",
U2059="Projet OCM (NOKIA)","TRAVAUX -NOKIA",
U2059="ACCESS-ISSUE","ACCESS-ISSUE",
U2059="Projet OCM (ZTE, NOKIA, autres projets)","TRAVAUX OCM",
U2059="No root CAuse","No root cause",
U2059="ODU HS","TX ISSUE",
U2059="IP &amp; VLAN","TX ISSUE",
U2059="Warehouse HUAWEI","SPARE-ISSUE",
U2059="SPARE-HS","SPARE-ISSUE",
U2059="Power Telco","RAN ISSUE",U2059="no impacts","no impacts"
),"")</f>
        <v/>
      </c>
      <c r="U2059" s="28"/>
      <c r="V2059" s="35" t="str" cm="1">
        <f t="array" ref="V2059">IFERROR(_xlfn.IFS(
U2059="MPR ISSUE","ACTIVE",
U2059="BSS Hardware Issue","ACTIVE",
U2059="Sites strategiques, MLL, Pylone, etc.","PASSIVE",
U2059="AKTIVCO DEFAUT GE &amp; POWER Cabinet","PASSIVE",
U2059="AKTIVCO Coupure ENEO &amp; Baisse de tension","PASSIVE",
U2059="Coupure ENEO &amp; Baisse de tension","PASSIVE",
U2059="Defaut GE &amp; POWER Cabinet","PASSIVE",
U2059="Sharing","PASSIVE",
U2059="Sites strategiques &amp; DataCenter","PASSIVE",
U2059="Exclu","Exclu",
U2059="SAT","ACTIVE",
U2059="SPARE-ISSUE","SPARE-ISSUE",
U2059="Fiber CAmtel","ACTIVE",
U2059="Fiber AOF","ACTIVE",
U2059="Projet OCM (HUAWEI)","PLANNED WORKS",
U2059="Projet OCM (NOKIA)","PLANNED WORKS",
U2059="ACCESS-ISSUE","ACCESS-ISSUE",
U2059="Projet OCM (ZTE, NOKIA, autres projets)","PLANNED WORKS",
U2059="No root CAuse","No root cause",
U2059="ODU HS","ACTIVE",
U2059="IP &amp; VLAN","ACTIVE",
U2059="Warehouse HUAWEI","SPARE-ISSUE",
U2059="SPARE-HS","SPARE-ISSUE",
U2059="Power Telco","ACTIVE",U2059="no impacts","no impacts"
),"")</f>
        <v/>
      </c>
      <c r="W2059" s="102"/>
      <c r="X2059" s="102"/>
      <c r="Y2059" s="102"/>
      <c r="Z2059" s="102"/>
      <c r="AA2059" s="102"/>
      <c r="AB2059" s="104" t="s">
        <v>5423</v>
      </c>
      <c r="AC2059" s="9"/>
      <c r="AD2059" s="9"/>
      <c r="AE2059" s="7" t="s">
        <v>5423</v>
      </c>
      <c r="AF2059" s="6"/>
      <c r="AG2059" s="7"/>
      <c r="AH2059" s="3" t="s">
        <v>5423</v>
      </c>
      <c r="AI2059" s="18" t="s">
        <v>5423</v>
      </c>
      <c r="AJ2059" s="18" t="s">
        <v>5423</v>
      </c>
      <c r="AK2059" s="18" t="s">
        <v>5423</v>
      </c>
      <c r="AL2059" s="18" t="s">
        <v>5423</v>
      </c>
      <c r="AM2059" s="18" t="s">
        <v>5423</v>
      </c>
      <c r="AN2059" s="18" t="s">
        <v>5423</v>
      </c>
      <c r="AO2059" s="18" t="s">
        <v>5423</v>
      </c>
      <c r="AP2059" s="18" t="s">
        <v>5423</v>
      </c>
      <c r="AQ2059" s="18" t="s">
        <v>5423</v>
      </c>
      <c r="AR2059" s="18" t="s">
        <v>5423</v>
      </c>
      <c r="AS2059" s="18" t="s">
        <v>5423</v>
      </c>
      <c r="AT2059" s="18" t="s">
        <v>5423</v>
      </c>
      <c r="AU2059" s="9" t="s">
        <v>5423</v>
      </c>
      <c r="AV2059" s="14"/>
      <c r="AW2059" s="14" t="s">
        <v>5423</v>
      </c>
      <c r="AX2059" s="14" t="str">
        <f>_xlfn.XLOOKUP(B2059,'[4]cell downs 18042026 17h'!$B:$B,'[4]cell downs 18042026 17h'!$B:$B,"")</f>
        <v/>
      </c>
      <c r="AY2059" s="14" t="str">
        <f>_xlfn.XLOOKUP(B2059,'[5]Cells Huawei 19042026 15h'!$B:$B,'[5]Cells Huawei 19042026 15h'!$B:$B,"")</f>
        <v/>
      </c>
      <c r="AZ2059" s="105" t="str">
        <f>_xlfn.XLOOKUP(B2059,'INCIDENT-04-23-2026'!E:E,'INCIDENT-04-23-2026'!F:F,"")</f>
        <v/>
      </c>
      <c r="BA2059" s="105" t="str">
        <f>_xlfn.XLOOKUP(B2059,'[6]Eneo 17H'!$C:$C,'[6]Eneo 17H'!$I:$I,"")</f>
        <v/>
      </c>
      <c r="BB2059" s="105" t="str">
        <f>_xlfn.XLOOKUP(B2059,[8]ALL!$B:$B,[8]ALL!$M:$M,"")</f>
        <v/>
      </c>
      <c r="BC2059" s="105" t="str">
        <f>_xlfn.XLOOKUP(B2059,'[6]Eneo 17H'!$C:$C,'[6]Eneo 17H'!$I:$I,"")</f>
        <v/>
      </c>
      <c r="BD2059" s="105" t="str">
        <f>_xlfn.XLOOKUP(B2059,'[7]Eneo 12H'!$C:$C,'[7]Eneo 12H'!$I:$I,"")</f>
        <v/>
      </c>
      <c r="BE2059" s="105" t="s">
        <v>5423</v>
      </c>
    </row>
    <row r="2060" spans="1:57" hidden="1" x14ac:dyDescent="0.3">
      <c r="A2060" s="1" t="s">
        <v>3940</v>
      </c>
      <c r="B2060" s="8" t="s">
        <v>3941</v>
      </c>
      <c r="C2060" s="3" t="str">
        <f>_xlfn.XLOOKUP(B2060,'[1]daily break down'!$D:$D,'[1]daily break down'!$E:$E,"")</f>
        <v>LITTORAL</v>
      </c>
      <c r="D2060" s="1" t="s">
        <v>11</v>
      </c>
      <c r="E2060" s="1" t="s">
        <v>12</v>
      </c>
      <c r="F2060" s="3" t="s">
        <v>31</v>
      </c>
      <c r="G2060" s="1" t="s">
        <v>3940</v>
      </c>
      <c r="H2060" s="27" t="str">
        <f>_xlfn.XLOOKUP(B2060,[2]CALCULATION!$B:$B,[2]CALCULATION!$H:$H,"")</f>
        <v>ZTE</v>
      </c>
      <c r="I2060" s="23">
        <v>0</v>
      </c>
      <c r="J2060" s="23">
        <v>0</v>
      </c>
      <c r="K2060" s="23">
        <v>0</v>
      </c>
      <c r="L2060" s="23">
        <v>0</v>
      </c>
      <c r="M2060" s="23">
        <v>0</v>
      </c>
      <c r="N2060" s="23">
        <v>0</v>
      </c>
      <c r="O2060" s="23">
        <v>0</v>
      </c>
      <c r="P2060" s="103" t="s">
        <v>6554</v>
      </c>
      <c r="Q2060" s="36" t="s">
        <v>5796</v>
      </c>
      <c r="R2060" s="36"/>
      <c r="S2060" s="35" t="str" cm="1">
        <f t="array" ref="S2060">IFERROR(_xlfn.IFS(
U2060="MPR ISSUE","PDH",
U2060="BSS Hardware Issue","BSS",
U2060="Sites strategiques, MLL, Pylone, etc.","ENVTECH",
U2060="AKTIVCO DEFAUT GE &amp; POWER Cabinet","AKTIVCO",
U2060="AKTIVCO Coupure ENEO &amp; Baisse de tension","AKTIVCO GRID ONLY",
U2060="Coupure ENEO &amp; Baisse de tension","IHS GRID ONLY",
U2060="Defaut GE &amp; POWER Cabinet","IHS",
U2060="Sharing","Partners",
U2060="Sites strategiques &amp; DataCenter","SST &amp; DC",
U2060="Exclu","Exclu",
U2060="SAT","SAT",
U2060="SPARE-ISSUE","SPARE-ISSUE",
U2060="Fiber CAmtel","TRANS_FO_CAMTEL",
U2060="Fiber AOF","Fiber AOF",
U2060="Projet OCM (HUAWEI)","TRAVAUX-HUAWEI",
U2060="Projet OCM (NOKIA)","TRAVAUX-NOKIA",
U2060="ACCESS-ISSUE","ACCESS-ISSUE",
U2060="Projet OCM (ZTE, NOKIA, autres projets)","TRAVAUX OCM",
U2060="No root CAuse","No root cause",
U2060="ODU HS","PDH",
U2060="IP &amp; VLAN","PDH",
U2060="Warehouse HUAWEI","SPARE-ISSUE",
U2060="SPARE-HS","SPARE-ISSUE",
U2060="Power Telco","BSS",U2060="no impacts","no impacts"
),"")</f>
        <v/>
      </c>
      <c r="T2060" s="35" t="str" cm="1">
        <f t="array" ref="T2060">IFERROR(_xlfn.IFS(
U2060="MPR ISSUE","TX ISSUE",
U2060="BSS Hardware Issue","RAN ISSUE",
U2060="Sites strategiques, MLL, Pylone, etc.","ENVTECH",
U2060="AKTIVCO DEFAUT GE &amp; POWER Cabinet","POWER ISSUE",
U2060="AKTIVCO Coupure ENEO &amp; Baisse de tension","POWER ISSUE",
U2060="Coupure ENEO &amp; Baisse de tension","POWER ISSUE",
U2060="Defaut GE &amp; POWER Cabinet","POWER ISSUE",
U2060="Sharing","POWER ISSUE",
U2060="Sites strategiques &amp; DataCenter","POWER ISSUE",
U2060="Exclu","Exclu",
U2060="SAT","TX ISSUE",
U2060="SPARE-ISSUE","SPARE-ISSUE",
U2060="Fiber CAmtel","TX ISSUE",
U2060="Fiber AOF","TX ISSUE",
U2060="Projet OCM (HUAWEI)","TRAVAUX-HUAWEI",
U2060="Projet OCM (NOKIA)","TRAVAUX -NOKIA",
U2060="ACCESS-ISSUE","ACCESS-ISSUE",
U2060="Projet OCM (ZTE, NOKIA, autres projets)","TRAVAUX OCM",
U2060="No root CAuse","No root cause",
U2060="ODU HS","TX ISSUE",
U2060="IP &amp; VLAN","TX ISSUE",
U2060="Warehouse HUAWEI","SPARE-ISSUE",
U2060="SPARE-HS","SPARE-ISSUE",
U2060="Power Telco","RAN ISSUE",U2060="no impacts","no impacts"
),"")</f>
        <v/>
      </c>
      <c r="U2060" s="28"/>
      <c r="V2060" s="35" t="str" cm="1">
        <f t="array" ref="V2060">IFERROR(_xlfn.IFS(
U2060="MPR ISSUE","ACTIVE",
U2060="BSS Hardware Issue","ACTIVE",
U2060="Sites strategiques, MLL, Pylone, etc.","PASSIVE",
U2060="AKTIVCO DEFAUT GE &amp; POWER Cabinet","PASSIVE",
U2060="AKTIVCO Coupure ENEO &amp; Baisse de tension","PASSIVE",
U2060="Coupure ENEO &amp; Baisse de tension","PASSIVE",
U2060="Defaut GE &amp; POWER Cabinet","PASSIVE",
U2060="Sharing","PASSIVE",
U2060="Sites strategiques &amp; DataCenter","PASSIVE",
U2060="Exclu","Exclu",
U2060="SAT","ACTIVE",
U2060="SPARE-ISSUE","SPARE-ISSUE",
U2060="Fiber CAmtel","ACTIVE",
U2060="Fiber AOF","ACTIVE",
U2060="Projet OCM (HUAWEI)","PLANNED WORKS",
U2060="Projet OCM (NOKIA)","PLANNED WORKS",
U2060="ACCESS-ISSUE","ACCESS-ISSUE",
U2060="Projet OCM (ZTE, NOKIA, autres projets)","PLANNED WORKS",
U2060="No root CAuse","No root cause",
U2060="ODU HS","ACTIVE",
U2060="IP &amp; VLAN","ACTIVE",
U2060="Warehouse HUAWEI","SPARE-ISSUE",
U2060="SPARE-HS","SPARE-ISSUE",
U2060="Power Telco","ACTIVE",U2060="no impacts","no impacts"
),"")</f>
        <v/>
      </c>
      <c r="W2060" s="102"/>
      <c r="X2060" s="102"/>
      <c r="Y2060" s="102"/>
      <c r="Z2060" s="102"/>
      <c r="AA2060" s="102"/>
      <c r="AB2060" s="104" t="s">
        <v>5423</v>
      </c>
      <c r="AC2060" s="9"/>
      <c r="AD2060" s="9"/>
      <c r="AE2060" s="7" t="s">
        <v>5423</v>
      </c>
      <c r="AF2060" s="6"/>
      <c r="AG2060" s="7"/>
      <c r="AH2060" s="3" t="s">
        <v>5423</v>
      </c>
      <c r="AI2060" s="18" t="s">
        <v>5423</v>
      </c>
      <c r="AJ2060" s="18" t="s">
        <v>5423</v>
      </c>
      <c r="AK2060" s="18" t="s">
        <v>5423</v>
      </c>
      <c r="AL2060" s="18" t="s">
        <v>5423</v>
      </c>
      <c r="AM2060" s="18" t="s">
        <v>5423</v>
      </c>
      <c r="AN2060" s="18" t="s">
        <v>5423</v>
      </c>
      <c r="AO2060" s="18" t="s">
        <v>5423</v>
      </c>
      <c r="AP2060" s="18" t="s">
        <v>5423</v>
      </c>
      <c r="AQ2060" s="18" t="s">
        <v>5423</v>
      </c>
      <c r="AR2060" s="18" t="s">
        <v>5423</v>
      </c>
      <c r="AS2060" s="18" t="s">
        <v>5423</v>
      </c>
      <c r="AT2060" s="18" t="s">
        <v>5423</v>
      </c>
      <c r="AU2060" s="9" t="s">
        <v>5423</v>
      </c>
      <c r="AV2060" s="14"/>
      <c r="AW2060" s="14" t="s">
        <v>5423</v>
      </c>
      <c r="AX2060" s="14" t="str">
        <f>_xlfn.XLOOKUP(B2060,'[4]cell downs 18042026 17h'!$B:$B,'[4]cell downs 18042026 17h'!$B:$B,"")</f>
        <v/>
      </c>
      <c r="AY2060" s="14" t="str">
        <f>_xlfn.XLOOKUP(B2060,'[5]Cells Huawei 19042026 15h'!$B:$B,'[5]Cells Huawei 19042026 15h'!$B:$B,"")</f>
        <v/>
      </c>
      <c r="AZ2060" s="105" t="str">
        <f>_xlfn.XLOOKUP(B2060,'INCIDENT-04-23-2026'!E:E,'INCIDENT-04-23-2026'!F:F,"")</f>
        <v/>
      </c>
      <c r="BA2060" s="105" t="str">
        <f>_xlfn.XLOOKUP(B2060,'[6]Eneo 17H'!$C:$C,'[6]Eneo 17H'!$I:$I,"")</f>
        <v/>
      </c>
      <c r="BB2060" s="105" t="str">
        <f>_xlfn.XLOOKUP(B2060,[8]ALL!$B:$B,[8]ALL!$M:$M,"")</f>
        <v/>
      </c>
      <c r="BC2060" s="105" t="str">
        <f>_xlfn.XLOOKUP(B2060,'[6]Eneo 17H'!$C:$C,'[6]Eneo 17H'!$I:$I,"")</f>
        <v/>
      </c>
      <c r="BD2060" s="105" t="str">
        <f>_xlfn.XLOOKUP(B2060,'[7]Eneo 12H'!$C:$C,'[7]Eneo 12H'!$I:$I,"")</f>
        <v/>
      </c>
      <c r="BE2060" s="105" t="s">
        <v>5423</v>
      </c>
    </row>
    <row r="2061" spans="1:57" hidden="1" x14ac:dyDescent="0.3">
      <c r="A2061" s="1" t="s">
        <v>3942</v>
      </c>
      <c r="B2061" s="8" t="s">
        <v>3943</v>
      </c>
      <c r="C2061" s="3" t="str">
        <f>_xlfn.XLOOKUP(B2061,'[1]daily break down'!$D:$D,'[1]daily break down'!$E:$E,"")</f>
        <v>CENTRE</v>
      </c>
      <c r="D2061" s="1" t="s">
        <v>11</v>
      </c>
      <c r="E2061" s="1" t="s">
        <v>12</v>
      </c>
      <c r="F2061" s="3" t="s">
        <v>37</v>
      </c>
      <c r="G2061" s="1" t="s">
        <v>3942</v>
      </c>
      <c r="H2061" s="27" t="str">
        <f>_xlfn.XLOOKUP(B2061,[2]CALCULATION!$B:$B,[2]CALCULATION!$H:$H,"")</f>
        <v>ZTE</v>
      </c>
      <c r="I2061" s="23">
        <v>0</v>
      </c>
      <c r="J2061" s="23">
        <v>0</v>
      </c>
      <c r="K2061" s="23">
        <v>0</v>
      </c>
      <c r="L2061" s="23">
        <v>0</v>
      </c>
      <c r="M2061" s="23">
        <v>0</v>
      </c>
      <c r="N2061" s="23">
        <v>0</v>
      </c>
      <c r="O2061" s="23">
        <v>0</v>
      </c>
      <c r="P2061" s="103" t="s">
        <v>6554</v>
      </c>
      <c r="Q2061" s="36" t="s">
        <v>5796</v>
      </c>
      <c r="R2061" s="36"/>
      <c r="S2061" s="35" t="str" cm="1">
        <f t="array" ref="S2061">IFERROR(_xlfn.IFS(
U2061="MPR ISSUE","PDH",
U2061="BSS Hardware Issue","BSS",
U2061="Sites strategiques, MLL, Pylone, etc.","ENVTECH",
U2061="AKTIVCO DEFAUT GE &amp; POWER Cabinet","AKTIVCO",
U2061="AKTIVCO Coupure ENEO &amp; Baisse de tension","AKTIVCO GRID ONLY",
U2061="Coupure ENEO &amp; Baisse de tension","IHS GRID ONLY",
U2061="Defaut GE &amp; POWER Cabinet","IHS",
U2061="Sharing","Partners",
U2061="Sites strategiques &amp; DataCenter","SST &amp; DC",
U2061="Exclu","Exclu",
U2061="SAT","SAT",
U2061="SPARE-ISSUE","SPARE-ISSUE",
U2061="Fiber CAmtel","TRANS_FO_CAMTEL",
U2061="Fiber AOF","Fiber AOF",
U2061="Projet OCM (HUAWEI)","TRAVAUX-HUAWEI",
U2061="Projet OCM (NOKIA)","TRAVAUX-NOKIA",
U2061="ACCESS-ISSUE","ACCESS-ISSUE",
U2061="Projet OCM (ZTE, NOKIA, autres projets)","TRAVAUX OCM",
U2061="No root CAuse","No root cause",
U2061="ODU HS","PDH",
U2061="IP &amp; VLAN","PDH",
U2061="Warehouse HUAWEI","SPARE-ISSUE",
U2061="SPARE-HS","SPARE-ISSUE",
U2061="Power Telco","BSS",U2061="no impacts","no impacts"
),"")</f>
        <v/>
      </c>
      <c r="T2061" s="35" t="str" cm="1">
        <f t="array" ref="T2061">IFERROR(_xlfn.IFS(
U2061="MPR ISSUE","TX ISSUE",
U2061="BSS Hardware Issue","RAN ISSUE",
U2061="Sites strategiques, MLL, Pylone, etc.","ENVTECH",
U2061="AKTIVCO DEFAUT GE &amp; POWER Cabinet","POWER ISSUE",
U2061="AKTIVCO Coupure ENEO &amp; Baisse de tension","POWER ISSUE",
U2061="Coupure ENEO &amp; Baisse de tension","POWER ISSUE",
U2061="Defaut GE &amp; POWER Cabinet","POWER ISSUE",
U2061="Sharing","POWER ISSUE",
U2061="Sites strategiques &amp; DataCenter","POWER ISSUE",
U2061="Exclu","Exclu",
U2061="SAT","TX ISSUE",
U2061="SPARE-ISSUE","SPARE-ISSUE",
U2061="Fiber CAmtel","TX ISSUE",
U2061="Fiber AOF","TX ISSUE",
U2061="Projet OCM (HUAWEI)","TRAVAUX-HUAWEI",
U2061="Projet OCM (NOKIA)","TRAVAUX -NOKIA",
U2061="ACCESS-ISSUE","ACCESS-ISSUE",
U2061="Projet OCM (ZTE, NOKIA, autres projets)","TRAVAUX OCM",
U2061="No root CAuse","No root cause",
U2061="ODU HS","TX ISSUE",
U2061="IP &amp; VLAN","TX ISSUE",
U2061="Warehouse HUAWEI","SPARE-ISSUE",
U2061="SPARE-HS","SPARE-ISSUE",
U2061="Power Telco","RAN ISSUE",U2061="no impacts","no impacts"
),"")</f>
        <v/>
      </c>
      <c r="U2061" s="28"/>
      <c r="V2061" s="35" t="str" cm="1">
        <f t="array" ref="V2061">IFERROR(_xlfn.IFS(
U2061="MPR ISSUE","ACTIVE",
U2061="BSS Hardware Issue","ACTIVE",
U2061="Sites strategiques, MLL, Pylone, etc.","PASSIVE",
U2061="AKTIVCO DEFAUT GE &amp; POWER Cabinet","PASSIVE",
U2061="AKTIVCO Coupure ENEO &amp; Baisse de tension","PASSIVE",
U2061="Coupure ENEO &amp; Baisse de tension","PASSIVE",
U2061="Defaut GE &amp; POWER Cabinet","PASSIVE",
U2061="Sharing","PASSIVE",
U2061="Sites strategiques &amp; DataCenter","PASSIVE",
U2061="Exclu","Exclu",
U2061="SAT","ACTIVE",
U2061="SPARE-ISSUE","SPARE-ISSUE",
U2061="Fiber CAmtel","ACTIVE",
U2061="Fiber AOF","ACTIVE",
U2061="Projet OCM (HUAWEI)","PLANNED WORKS",
U2061="Projet OCM (NOKIA)","PLANNED WORKS",
U2061="ACCESS-ISSUE","ACCESS-ISSUE",
U2061="Projet OCM (ZTE, NOKIA, autres projets)","PLANNED WORKS",
U2061="No root CAuse","No root cause",
U2061="ODU HS","ACTIVE",
U2061="IP &amp; VLAN","ACTIVE",
U2061="Warehouse HUAWEI","SPARE-ISSUE",
U2061="SPARE-HS","SPARE-ISSUE",
U2061="Power Telco","ACTIVE",U2061="no impacts","no impacts"
),"")</f>
        <v/>
      </c>
      <c r="W2061" s="104"/>
      <c r="X2061" s="104"/>
      <c r="Y2061" s="104"/>
      <c r="Z2061" s="104"/>
      <c r="AA2061" s="104"/>
      <c r="AB2061" s="104" t="s">
        <v>6409</v>
      </c>
      <c r="AC2061" s="9"/>
      <c r="AD2061" s="9"/>
      <c r="AE2061" s="7" t="s">
        <v>5423</v>
      </c>
      <c r="AF2061" s="6"/>
      <c r="AG2061" s="7"/>
      <c r="AH2061" s="3" t="s">
        <v>6409</v>
      </c>
      <c r="AI2061" s="18" t="s">
        <v>5423</v>
      </c>
      <c r="AJ2061" s="18" t="s">
        <v>5423</v>
      </c>
      <c r="AK2061" s="18" t="s">
        <v>5423</v>
      </c>
      <c r="AL2061" s="18" t="s">
        <v>5423</v>
      </c>
      <c r="AM2061" s="18" t="s">
        <v>5423</v>
      </c>
      <c r="AN2061" s="18" t="s">
        <v>5423</v>
      </c>
      <c r="AO2061" s="18" t="s">
        <v>5423</v>
      </c>
      <c r="AP2061" s="18" t="s">
        <v>5423</v>
      </c>
      <c r="AQ2061" s="18" t="s">
        <v>5423</v>
      </c>
      <c r="AR2061" s="18" t="s">
        <v>5423</v>
      </c>
      <c r="AS2061" s="18" t="s">
        <v>5423</v>
      </c>
      <c r="AT2061" s="18" t="s">
        <v>5423</v>
      </c>
      <c r="AU2061" s="9" t="s">
        <v>5423</v>
      </c>
      <c r="AV2061" s="14"/>
      <c r="AW2061" s="14" t="s">
        <v>5423</v>
      </c>
      <c r="AX2061" s="14" t="str">
        <f>_xlfn.XLOOKUP(B2061,'[4]cell downs 18042026 17h'!$B:$B,'[4]cell downs 18042026 17h'!$B:$B,"")</f>
        <v/>
      </c>
      <c r="AY2061" s="14" t="str">
        <f>_xlfn.XLOOKUP(B2061,'[5]Cells Huawei 19042026 15h'!$B:$B,'[5]Cells Huawei 19042026 15h'!$B:$B,"")</f>
        <v/>
      </c>
      <c r="AZ2061" s="105" t="str">
        <f>_xlfn.XLOOKUP(B2061,'INCIDENT-04-23-2026'!E:E,'INCIDENT-04-23-2026'!F:F,"")</f>
        <v/>
      </c>
      <c r="BA2061" s="105" t="str">
        <f>_xlfn.XLOOKUP(B2061,'[6]Eneo 17H'!$C:$C,'[6]Eneo 17H'!$I:$I,"")</f>
        <v/>
      </c>
      <c r="BB2061" s="105" t="str">
        <f>_xlfn.XLOOKUP(B2061,[8]ALL!$B:$B,[8]ALL!$M:$M,"")</f>
        <v/>
      </c>
      <c r="BC2061" s="105" t="str">
        <f>_xlfn.XLOOKUP(B2061,'[6]Eneo 17H'!$C:$C,'[6]Eneo 17H'!$I:$I,"")</f>
        <v/>
      </c>
      <c r="BD2061" s="105" t="str">
        <f>_xlfn.XLOOKUP(B2061,'[7]Eneo 12H'!$C:$C,'[7]Eneo 12H'!$I:$I,"")</f>
        <v/>
      </c>
      <c r="BE2061" s="105" t="s">
        <v>5423</v>
      </c>
    </row>
    <row r="2062" spans="1:57" hidden="1" x14ac:dyDescent="0.3">
      <c r="A2062" s="1" t="s">
        <v>3944</v>
      </c>
      <c r="B2062" s="8" t="s">
        <v>3945</v>
      </c>
      <c r="C2062" s="3" t="str">
        <f>_xlfn.XLOOKUP(B2062,'[1]daily break down'!$D:$D,'[1]daily break down'!$E:$E,"")</f>
        <v>ADAMAOUA</v>
      </c>
      <c r="D2062" s="1" t="s">
        <v>11</v>
      </c>
      <c r="E2062" s="1" t="s">
        <v>66</v>
      </c>
      <c r="F2062" s="3" t="s">
        <v>90</v>
      </c>
      <c r="G2062" s="1" t="s">
        <v>3946</v>
      </c>
      <c r="H2062" s="25" t="str">
        <f>_xlfn.XLOOKUP(B2062,[2]CALCULATION!$B:$B,[2]CALCULATION!$H:$H,"")</f>
        <v>HUAWEI</v>
      </c>
      <c r="I2062" s="23">
        <v>0</v>
      </c>
      <c r="J2062" s="23">
        <v>0</v>
      </c>
      <c r="K2062" s="23">
        <v>0</v>
      </c>
      <c r="L2062" s="23">
        <v>0</v>
      </c>
      <c r="M2062" s="23">
        <v>0</v>
      </c>
      <c r="N2062" s="23">
        <v>0</v>
      </c>
      <c r="O2062" s="23">
        <v>1.1070589813173988</v>
      </c>
      <c r="P2062" s="103" t="s">
        <v>6555</v>
      </c>
      <c r="Q2062" s="36" t="s">
        <v>5796</v>
      </c>
      <c r="R2062" s="36"/>
      <c r="S2062" s="35" t="str" cm="1">
        <f t="array" ref="S2062">IFERROR(_xlfn.IFS(
U2062="MPR ISSUE","PDH",
U2062="BSS Hardware Issue","BSS",
U2062="Sites strategiques, MLL, Pylone, etc.","ENVTECH",
U2062="AKTIVCO DEFAUT GE &amp; POWER Cabinet","AKTIVCO",
U2062="AKTIVCO Coupure ENEO &amp; Baisse de tension","AKTIVCO GRID ONLY",
U2062="Coupure ENEO &amp; Baisse de tension","IHS GRID ONLY",
U2062="Defaut GE &amp; POWER Cabinet","IHS",
U2062="Sharing","Partners",
U2062="Sites strategiques &amp; DataCenter","SST &amp; DC",
U2062="Exclu","Exclu",
U2062="SAT","SAT",
U2062="SPARE-ISSUE","SPARE-ISSUE",
U2062="Fiber CAmtel","TRANS_FO_CAMTEL",
U2062="Fiber AOF","Fiber AOF",
U2062="Projet OCM (HUAWEI)","TRAVAUX-HUAWEI",
U2062="Projet OCM (NOKIA)","TRAVAUX-NOKIA",
U2062="ACCESS-ISSUE","ACCESS-ISSUE",
U2062="Projet OCM (ZTE, NOKIA, autres projets)","TRAVAUX OCM",
U2062="No root CAuse","No root cause",
U2062="ODU HS","PDH",
U2062="IP &amp; VLAN","PDH",
U2062="Warehouse HUAWEI","SPARE-ISSUE",
U2062="SPARE-HS","SPARE-ISSUE",
U2062="Power Telco","BSS",U2062="no impacts","no impacts"
),"")</f>
        <v/>
      </c>
      <c r="T2062" s="35" t="str" cm="1">
        <f t="array" ref="T2062">IFERROR(_xlfn.IFS(
U2062="MPR ISSUE","TX ISSUE",
U2062="BSS Hardware Issue","RAN ISSUE",
U2062="Sites strategiques, MLL, Pylone, etc.","ENVTECH",
U2062="AKTIVCO DEFAUT GE &amp; POWER Cabinet","POWER ISSUE",
U2062="AKTIVCO Coupure ENEO &amp; Baisse de tension","POWER ISSUE",
U2062="Coupure ENEO &amp; Baisse de tension","POWER ISSUE",
U2062="Defaut GE &amp; POWER Cabinet","POWER ISSUE",
U2062="Sharing","POWER ISSUE",
U2062="Sites strategiques &amp; DataCenter","POWER ISSUE",
U2062="Exclu","Exclu",
U2062="SAT","TX ISSUE",
U2062="SPARE-ISSUE","SPARE-ISSUE",
U2062="Fiber CAmtel","TX ISSUE",
U2062="Fiber AOF","TX ISSUE",
U2062="Projet OCM (HUAWEI)","TRAVAUX-HUAWEI",
U2062="Projet OCM (NOKIA)","TRAVAUX -NOKIA",
U2062="ACCESS-ISSUE","ACCESS-ISSUE",
U2062="Projet OCM (ZTE, NOKIA, autres projets)","TRAVAUX OCM",
U2062="No root CAuse","No root cause",
U2062="ODU HS","TX ISSUE",
U2062="IP &amp; VLAN","TX ISSUE",
U2062="Warehouse HUAWEI","SPARE-ISSUE",
U2062="SPARE-HS","SPARE-ISSUE",
U2062="Power Telco","RAN ISSUE",U2062="no impacts","no impacts"
),"")</f>
        <v/>
      </c>
      <c r="U2062" s="28"/>
      <c r="V2062" s="35" t="str" cm="1">
        <f t="array" ref="V2062">IFERROR(_xlfn.IFS(
U2062="MPR ISSUE","ACTIVE",
U2062="BSS Hardware Issue","ACTIVE",
U2062="Sites strategiques, MLL, Pylone, etc.","PASSIVE",
U2062="AKTIVCO DEFAUT GE &amp; POWER Cabinet","PASSIVE",
U2062="AKTIVCO Coupure ENEO &amp; Baisse de tension","PASSIVE",
U2062="Coupure ENEO &amp; Baisse de tension","PASSIVE",
U2062="Defaut GE &amp; POWER Cabinet","PASSIVE",
U2062="Sharing","PASSIVE",
U2062="Sites strategiques &amp; DataCenter","PASSIVE",
U2062="Exclu","Exclu",
U2062="SAT","ACTIVE",
U2062="SPARE-ISSUE","SPARE-ISSUE",
U2062="Fiber CAmtel","ACTIVE",
U2062="Fiber AOF","ACTIVE",
U2062="Projet OCM (HUAWEI)","PLANNED WORKS",
U2062="Projet OCM (NOKIA)","PLANNED WORKS",
U2062="ACCESS-ISSUE","ACCESS-ISSUE",
U2062="Projet OCM (ZTE, NOKIA, autres projets)","PLANNED WORKS",
U2062="No root CAuse","No root cause",
U2062="ODU HS","ACTIVE",
U2062="IP &amp; VLAN","ACTIVE",
U2062="Warehouse HUAWEI","SPARE-ISSUE",
U2062="SPARE-HS","SPARE-ISSUE",
U2062="Power Telco","ACTIVE",U2062="no impacts","no impacts"
),"")</f>
        <v/>
      </c>
      <c r="W2062" s="104"/>
      <c r="X2062" s="104"/>
      <c r="Y2062" s="104"/>
      <c r="Z2062" s="104"/>
      <c r="AA2062" s="104"/>
      <c r="AB2062" s="104" t="s">
        <v>6672</v>
      </c>
      <c r="AC2062" s="9"/>
      <c r="AD2062" s="9"/>
      <c r="AE2062" s="7" t="s">
        <v>5423</v>
      </c>
      <c r="AF2062" s="6"/>
      <c r="AG2062" s="7"/>
      <c r="AH2062" s="3" t="s">
        <v>6410</v>
      </c>
      <c r="AI2062" s="18" t="s">
        <v>5423</v>
      </c>
      <c r="AJ2062" s="18" t="s">
        <v>5423</v>
      </c>
      <c r="AK2062" s="18" t="s">
        <v>5423</v>
      </c>
      <c r="AL2062" s="18" t="s">
        <v>5423</v>
      </c>
      <c r="AM2062" s="18" t="s">
        <v>5423</v>
      </c>
      <c r="AN2062" s="18" t="s">
        <v>5423</v>
      </c>
      <c r="AO2062" s="18" t="s">
        <v>5423</v>
      </c>
      <c r="AP2062" s="18" t="s">
        <v>5423</v>
      </c>
      <c r="AQ2062" s="18" t="s">
        <v>5423</v>
      </c>
      <c r="AR2062" s="18" t="s">
        <v>5423</v>
      </c>
      <c r="AS2062" s="18" t="s">
        <v>5929</v>
      </c>
      <c r="AT2062" s="18" t="s">
        <v>5423</v>
      </c>
      <c r="AU2062" s="9" t="s">
        <v>5423</v>
      </c>
      <c r="AV2062" s="14"/>
      <c r="AW2062" s="14" t="s">
        <v>5423</v>
      </c>
      <c r="AX2062" s="14" t="str">
        <f>_xlfn.XLOOKUP(B2062,'[4]cell downs 18042026 17h'!$B:$B,'[4]cell downs 18042026 17h'!$B:$B,"")</f>
        <v/>
      </c>
      <c r="AY2062" s="14" t="str">
        <f>_xlfn.XLOOKUP(B2062,'[5]Cells Huawei 19042026 15h'!$B:$B,'[5]Cells Huawei 19042026 15h'!$B:$B,"")</f>
        <v/>
      </c>
      <c r="AZ2062" s="105" t="str">
        <f>_xlfn.XLOOKUP(B2062,'INCIDENT-04-23-2026'!E:E,'INCIDENT-04-23-2026'!F:F,"")</f>
        <v/>
      </c>
      <c r="BA2062" s="105" t="str">
        <f>_xlfn.XLOOKUP(B2062,'[6]Eneo 17H'!$C:$C,'[6]Eneo 17H'!$I:$I,"")</f>
        <v/>
      </c>
      <c r="BB2062" s="105" t="str">
        <f>_xlfn.XLOOKUP(B2062,[8]ALL!$B:$B,[8]ALL!$M:$M,"")</f>
        <v/>
      </c>
      <c r="BC2062" s="105" t="str">
        <f>_xlfn.XLOOKUP(B2062,'[6]Eneo 17H'!$C:$C,'[6]Eneo 17H'!$I:$I,"")</f>
        <v/>
      </c>
      <c r="BD2062" s="105" t="str">
        <f>_xlfn.XLOOKUP(B2062,'[7]Eneo 12H'!$C:$C,'[7]Eneo 12H'!$I:$I,"")</f>
        <v/>
      </c>
      <c r="BE2062" s="105" t="s">
        <v>5423</v>
      </c>
    </row>
    <row r="2063" spans="1:57" hidden="1" x14ac:dyDescent="0.3">
      <c r="A2063" s="1" t="s">
        <v>3950</v>
      </c>
      <c r="B2063" s="8" t="s">
        <v>3951</v>
      </c>
      <c r="C2063" s="3" t="str">
        <f>_xlfn.XLOOKUP(B2063,'[1]daily break down'!$D:$D,'[1]daily break down'!$E:$E,"")</f>
        <v>LITTORAL</v>
      </c>
      <c r="D2063" s="1" t="s">
        <v>11</v>
      </c>
      <c r="E2063" s="1" t="s">
        <v>237</v>
      </c>
      <c r="F2063" s="3" t="s">
        <v>13</v>
      </c>
      <c r="G2063" s="1" t="s">
        <v>3950</v>
      </c>
      <c r="H2063" s="27" t="str">
        <f>_xlfn.XLOOKUP(B2063,[2]CALCULATION!$B:$B,[2]CALCULATION!$H:$H,"")</f>
        <v>ZTE</v>
      </c>
      <c r="I2063" s="23">
        <v>0</v>
      </c>
      <c r="J2063" s="23">
        <v>0</v>
      </c>
      <c r="K2063" s="23">
        <v>0</v>
      </c>
      <c r="L2063" s="23">
        <v>0</v>
      </c>
      <c r="M2063" s="23">
        <v>0</v>
      </c>
      <c r="N2063" s="23">
        <v>0</v>
      </c>
      <c r="O2063" s="23">
        <v>0</v>
      </c>
      <c r="P2063" s="103" t="s">
        <v>6554</v>
      </c>
      <c r="Q2063" s="36" t="s">
        <v>6552</v>
      </c>
      <c r="R2063" s="36"/>
      <c r="S2063" s="35" t="str" cm="1">
        <f t="array" ref="S2063">IFERROR(_xlfn.IFS(
U2063="MPR ISSUE","PDH",
U2063="BSS Hardware Issue","BSS",
U2063="Sites strategiques, MLL, Pylone, etc.","ENVTECH",
U2063="AKTIVCO DEFAUT GE &amp; POWER Cabinet","AKTIVCO",
U2063="AKTIVCO Coupure ENEO &amp; Baisse de tension","AKTIVCO GRID ONLY",
U2063="Coupure ENEO &amp; Baisse de tension","IHS GRID ONLY",
U2063="Defaut GE &amp; POWER Cabinet","IHS",
U2063="Sharing","Partners",
U2063="Sites strategiques &amp; DataCenter","SST &amp; DC",
U2063="Exclu","Exclu",
U2063="SAT","SAT",
U2063="SPARE-ISSUE","SPARE-ISSUE",
U2063="Fiber CAmtel","TRANS_FO_CAMTEL",
U2063="Fiber AOF","Fiber AOF",
U2063="Projet OCM (HUAWEI)","TRAVAUX-HUAWEI",
U2063="Projet OCM (NOKIA)","TRAVAUX-NOKIA",
U2063="ACCESS-ISSUE","ACCESS-ISSUE",
U2063="Projet OCM (ZTE, NOKIA, autres projets)","TRAVAUX OCM",
U2063="No root CAuse","No root cause",
U2063="ODU HS","PDH",
U2063="IP &amp; VLAN","PDH",
U2063="Warehouse HUAWEI","SPARE-ISSUE",
U2063="SPARE-HS","SPARE-ISSUE",
U2063="Power Telco","BSS",U2063="no impacts","no impacts"
),"")</f>
        <v/>
      </c>
      <c r="T2063" s="35" t="str" cm="1">
        <f t="array" ref="T2063">IFERROR(_xlfn.IFS(
U2063="MPR ISSUE","TX ISSUE",
U2063="BSS Hardware Issue","RAN ISSUE",
U2063="Sites strategiques, MLL, Pylone, etc.","ENVTECH",
U2063="AKTIVCO DEFAUT GE &amp; POWER Cabinet","POWER ISSUE",
U2063="AKTIVCO Coupure ENEO &amp; Baisse de tension","POWER ISSUE",
U2063="Coupure ENEO &amp; Baisse de tension","POWER ISSUE",
U2063="Defaut GE &amp; POWER Cabinet","POWER ISSUE",
U2063="Sharing","POWER ISSUE",
U2063="Sites strategiques &amp; DataCenter","POWER ISSUE",
U2063="Exclu","Exclu",
U2063="SAT","TX ISSUE",
U2063="SPARE-ISSUE","SPARE-ISSUE",
U2063="Fiber CAmtel","TX ISSUE",
U2063="Fiber AOF","TX ISSUE",
U2063="Projet OCM (HUAWEI)","TRAVAUX-HUAWEI",
U2063="Projet OCM (NOKIA)","TRAVAUX -NOKIA",
U2063="ACCESS-ISSUE","ACCESS-ISSUE",
U2063="Projet OCM (ZTE, NOKIA, autres projets)","TRAVAUX OCM",
U2063="No root CAuse","No root cause",
U2063="ODU HS","TX ISSUE",
U2063="IP &amp; VLAN","TX ISSUE",
U2063="Warehouse HUAWEI","SPARE-ISSUE",
U2063="SPARE-HS","SPARE-ISSUE",
U2063="Power Telco","RAN ISSUE",U2063="no impacts","no impacts"
),"")</f>
        <v/>
      </c>
      <c r="U2063" s="28"/>
      <c r="V2063" s="35" t="str" cm="1">
        <f t="array" ref="V2063">IFERROR(_xlfn.IFS(
U2063="MPR ISSUE","ACTIVE",
U2063="BSS Hardware Issue","ACTIVE",
U2063="Sites strategiques, MLL, Pylone, etc.","PASSIVE",
U2063="AKTIVCO DEFAUT GE &amp; POWER Cabinet","PASSIVE",
U2063="AKTIVCO Coupure ENEO &amp; Baisse de tension","PASSIVE",
U2063="Coupure ENEO &amp; Baisse de tension","PASSIVE",
U2063="Defaut GE &amp; POWER Cabinet","PASSIVE",
U2063="Sharing","PASSIVE",
U2063="Sites strategiques &amp; DataCenter","PASSIVE",
U2063="Exclu","Exclu",
U2063="SAT","ACTIVE",
U2063="SPARE-ISSUE","SPARE-ISSUE",
U2063="Fiber CAmtel","ACTIVE",
U2063="Fiber AOF","ACTIVE",
U2063="Projet OCM (HUAWEI)","PLANNED WORKS",
U2063="Projet OCM (NOKIA)","PLANNED WORKS",
U2063="ACCESS-ISSUE","ACCESS-ISSUE",
U2063="Projet OCM (ZTE, NOKIA, autres projets)","PLANNED WORKS",
U2063="No root CAuse","No root cause",
U2063="ODU HS","ACTIVE",
U2063="IP &amp; VLAN","ACTIVE",
U2063="Warehouse HUAWEI","SPARE-ISSUE",
U2063="SPARE-HS","SPARE-ISSUE",
U2063="Power Telco","ACTIVE",U2063="no impacts","no impacts"
),"")</f>
        <v/>
      </c>
      <c r="W2063" s="102"/>
      <c r="X2063" s="102"/>
      <c r="Y2063" s="102"/>
      <c r="Z2063" s="102"/>
      <c r="AA2063" s="102"/>
      <c r="AB2063" s="104" t="s">
        <v>5423</v>
      </c>
      <c r="AC2063" s="9"/>
      <c r="AD2063" s="9"/>
      <c r="AE2063" s="7" t="s">
        <v>5423</v>
      </c>
      <c r="AF2063" s="6"/>
      <c r="AG2063" s="7"/>
      <c r="AH2063" s="3" t="s">
        <v>5423</v>
      </c>
      <c r="AI2063" s="18" t="s">
        <v>5423</v>
      </c>
      <c r="AJ2063" s="18" t="s">
        <v>5423</v>
      </c>
      <c r="AK2063" s="18" t="s">
        <v>5423</v>
      </c>
      <c r="AL2063" s="18" t="s">
        <v>5423</v>
      </c>
      <c r="AM2063" s="18" t="s">
        <v>5423</v>
      </c>
      <c r="AN2063" s="18" t="s">
        <v>5423</v>
      </c>
      <c r="AO2063" s="18" t="s">
        <v>5423</v>
      </c>
      <c r="AP2063" s="18" t="s">
        <v>5423</v>
      </c>
      <c r="AQ2063" s="18" t="s">
        <v>5423</v>
      </c>
      <c r="AR2063" s="18" t="s">
        <v>5423</v>
      </c>
      <c r="AS2063" s="18" t="s">
        <v>5423</v>
      </c>
      <c r="AT2063" s="18" t="s">
        <v>5423</v>
      </c>
      <c r="AU2063" s="9" t="s">
        <v>5423</v>
      </c>
      <c r="AV2063" s="14"/>
      <c r="AW2063" s="14" t="s">
        <v>5423</v>
      </c>
      <c r="AX2063" s="14" t="str">
        <f>_xlfn.XLOOKUP(B2063,'[4]cell downs 18042026 17h'!$B:$B,'[4]cell downs 18042026 17h'!$B:$B,"")</f>
        <v/>
      </c>
      <c r="AY2063" s="14" t="str">
        <f>_xlfn.XLOOKUP(B2063,'[5]Cells Huawei 19042026 15h'!$B:$B,'[5]Cells Huawei 19042026 15h'!$B:$B,"")</f>
        <v/>
      </c>
      <c r="AZ2063" s="105" t="str">
        <f>_xlfn.XLOOKUP(B2063,'INCIDENT-04-23-2026'!E:E,'INCIDENT-04-23-2026'!F:F,"")</f>
        <v/>
      </c>
      <c r="BA2063" s="105" t="str">
        <f>_xlfn.XLOOKUP(B2063,'[6]Eneo 17H'!$C:$C,'[6]Eneo 17H'!$I:$I,"")</f>
        <v/>
      </c>
      <c r="BB2063" s="105" t="str">
        <f>_xlfn.XLOOKUP(B2063,[8]ALL!$B:$B,[8]ALL!$M:$M,"")</f>
        <v/>
      </c>
      <c r="BC2063" s="105" t="str">
        <f>_xlfn.XLOOKUP(B2063,'[6]Eneo 17H'!$C:$C,'[6]Eneo 17H'!$I:$I,"")</f>
        <v/>
      </c>
      <c r="BD2063" s="105" t="str">
        <f>_xlfn.XLOOKUP(B2063,'[7]Eneo 12H'!$C:$C,'[7]Eneo 12H'!$I:$I,"")</f>
        <v/>
      </c>
      <c r="BE2063" s="105" t="s">
        <v>5423</v>
      </c>
    </row>
    <row r="2064" spans="1:57" hidden="1" x14ac:dyDescent="0.3">
      <c r="A2064" s="1" t="s">
        <v>3952</v>
      </c>
      <c r="B2064" s="8" t="s">
        <v>3953</v>
      </c>
      <c r="C2064" s="3" t="str">
        <f>_xlfn.XLOOKUP(B2064,'[1]daily break down'!$D:$D,'[1]daily break down'!$E:$E,"")</f>
        <v>CENTRE</v>
      </c>
      <c r="D2064" s="1" t="s">
        <v>11</v>
      </c>
      <c r="E2064" s="1" t="s">
        <v>594</v>
      </c>
      <c r="F2064" s="3" t="s">
        <v>226</v>
      </c>
      <c r="G2064" s="1" t="s">
        <v>3954</v>
      </c>
      <c r="H2064" s="26" t="str">
        <f>_xlfn.XLOOKUP(B2064,[2]CALCULATION!$B:$B,[2]CALCULATION!$H:$H,"")</f>
        <v>NOKIA</v>
      </c>
      <c r="I2064" s="23">
        <v>0</v>
      </c>
      <c r="J2064" s="23">
        <v>0</v>
      </c>
      <c r="K2064" s="23">
        <v>0</v>
      </c>
      <c r="L2064" s="23">
        <v>0</v>
      </c>
      <c r="M2064" s="23">
        <v>0</v>
      </c>
      <c r="N2064" s="23">
        <v>0</v>
      </c>
      <c r="O2064" s="23">
        <v>0</v>
      </c>
      <c r="P2064" s="103" t="s">
        <v>6554</v>
      </c>
      <c r="Q2064" s="36" t="s">
        <v>5796</v>
      </c>
      <c r="R2064" s="36"/>
      <c r="S2064" s="35" t="str" cm="1">
        <f t="array" ref="S2064">IFERROR(_xlfn.IFS(
U2064="MPR ISSUE","PDH",
U2064="BSS Hardware Issue","BSS",
U2064="Sites strategiques, MLL, Pylone, etc.","ENVTECH",
U2064="AKTIVCO DEFAUT GE &amp; POWER Cabinet","AKTIVCO",
U2064="AKTIVCO Coupure ENEO &amp; Baisse de tension","AKTIVCO GRID ONLY",
U2064="Coupure ENEO &amp; Baisse de tension","IHS GRID ONLY",
U2064="Defaut GE &amp; POWER Cabinet","IHS",
U2064="Sharing","Partners",
U2064="Sites strategiques &amp; DataCenter","SST &amp; DC",
U2064="Exclu","Exclu",
U2064="SAT","SAT",
U2064="SPARE-ISSUE","SPARE-ISSUE",
U2064="Fiber CAmtel","TRANS_FO_CAMTEL",
U2064="Fiber AOF","Fiber AOF",
U2064="Projet OCM (HUAWEI)","TRAVAUX-HUAWEI",
U2064="Projet OCM (NOKIA)","TRAVAUX-NOKIA",
U2064="ACCESS-ISSUE","ACCESS-ISSUE",
U2064="Projet OCM (ZTE, NOKIA, autres projets)","TRAVAUX OCM",
U2064="No root CAuse","No root cause",
U2064="ODU HS","PDH",
U2064="IP &amp; VLAN","PDH",
U2064="Warehouse HUAWEI","SPARE-ISSUE",
U2064="SPARE-HS","SPARE-ISSUE",
U2064="Power Telco","BSS",U2064="no impacts","no impacts"
),"")</f>
        <v/>
      </c>
      <c r="T2064" s="35" t="str" cm="1">
        <f t="array" ref="T2064">IFERROR(_xlfn.IFS(
U2064="MPR ISSUE","TX ISSUE",
U2064="BSS Hardware Issue","RAN ISSUE",
U2064="Sites strategiques, MLL, Pylone, etc.","ENVTECH",
U2064="AKTIVCO DEFAUT GE &amp; POWER Cabinet","POWER ISSUE",
U2064="AKTIVCO Coupure ENEO &amp; Baisse de tension","POWER ISSUE",
U2064="Coupure ENEO &amp; Baisse de tension","POWER ISSUE",
U2064="Defaut GE &amp; POWER Cabinet","POWER ISSUE",
U2064="Sharing","POWER ISSUE",
U2064="Sites strategiques &amp; DataCenter","POWER ISSUE",
U2064="Exclu","Exclu",
U2064="SAT","TX ISSUE",
U2064="SPARE-ISSUE","SPARE-ISSUE",
U2064="Fiber CAmtel","TX ISSUE",
U2064="Fiber AOF","TX ISSUE",
U2064="Projet OCM (HUAWEI)","TRAVAUX-HUAWEI",
U2064="Projet OCM (NOKIA)","TRAVAUX -NOKIA",
U2064="ACCESS-ISSUE","ACCESS-ISSUE",
U2064="Projet OCM (ZTE, NOKIA, autres projets)","TRAVAUX OCM",
U2064="No root CAuse","No root cause",
U2064="ODU HS","TX ISSUE",
U2064="IP &amp; VLAN","TX ISSUE",
U2064="Warehouse HUAWEI","SPARE-ISSUE",
U2064="SPARE-HS","SPARE-ISSUE",
U2064="Power Telco","RAN ISSUE",U2064="no impacts","no impacts"
),"")</f>
        <v/>
      </c>
      <c r="U2064" s="28"/>
      <c r="V2064" s="35" t="str" cm="1">
        <f t="array" ref="V2064">IFERROR(_xlfn.IFS(
U2064="MPR ISSUE","ACTIVE",
U2064="BSS Hardware Issue","ACTIVE",
U2064="Sites strategiques, MLL, Pylone, etc.","PASSIVE",
U2064="AKTIVCO DEFAUT GE &amp; POWER Cabinet","PASSIVE",
U2064="AKTIVCO Coupure ENEO &amp; Baisse de tension","PASSIVE",
U2064="Coupure ENEO &amp; Baisse de tension","PASSIVE",
U2064="Defaut GE &amp; POWER Cabinet","PASSIVE",
U2064="Sharing","PASSIVE",
U2064="Sites strategiques &amp; DataCenter","PASSIVE",
U2064="Exclu","Exclu",
U2064="SAT","ACTIVE",
U2064="SPARE-ISSUE","SPARE-ISSUE",
U2064="Fiber CAmtel","ACTIVE",
U2064="Fiber AOF","ACTIVE",
U2064="Projet OCM (HUAWEI)","PLANNED WORKS",
U2064="Projet OCM (NOKIA)","PLANNED WORKS",
U2064="ACCESS-ISSUE","ACCESS-ISSUE",
U2064="Projet OCM (ZTE, NOKIA, autres projets)","PLANNED WORKS",
U2064="No root CAuse","No root cause",
U2064="ODU HS","ACTIVE",
U2064="IP &amp; VLAN","ACTIVE",
U2064="Warehouse HUAWEI","SPARE-ISSUE",
U2064="SPARE-HS","SPARE-ISSUE",
U2064="Power Telco","ACTIVE",U2064="no impacts","no impacts"
),"")</f>
        <v/>
      </c>
      <c r="W2064" s="102"/>
      <c r="X2064" s="102"/>
      <c r="Y2064" s="102"/>
      <c r="Z2064" s="102"/>
      <c r="AA2064" s="102"/>
      <c r="AB2064" s="104" t="s">
        <v>5423</v>
      </c>
      <c r="AC2064" s="9"/>
      <c r="AD2064" s="9"/>
      <c r="AE2064" s="7" t="s">
        <v>5423</v>
      </c>
      <c r="AF2064" s="6"/>
      <c r="AG2064" s="7"/>
      <c r="AH2064" s="3" t="s">
        <v>5423</v>
      </c>
      <c r="AI2064" s="18" t="s">
        <v>5423</v>
      </c>
      <c r="AJ2064" s="18" t="s">
        <v>5423</v>
      </c>
      <c r="AK2064" s="18" t="s">
        <v>5423</v>
      </c>
      <c r="AL2064" s="18" t="s">
        <v>5423</v>
      </c>
      <c r="AM2064" s="18" t="s">
        <v>5423</v>
      </c>
      <c r="AN2064" s="18" t="s">
        <v>5423</v>
      </c>
      <c r="AO2064" s="18" t="s">
        <v>5423</v>
      </c>
      <c r="AP2064" s="18" t="s">
        <v>5423</v>
      </c>
      <c r="AQ2064" s="18" t="s">
        <v>5423</v>
      </c>
      <c r="AR2064" s="18" t="s">
        <v>5423</v>
      </c>
      <c r="AS2064" s="18" t="s">
        <v>5423</v>
      </c>
      <c r="AT2064" s="18" t="s">
        <v>5423</v>
      </c>
      <c r="AU2064" s="9" t="s">
        <v>5423</v>
      </c>
      <c r="AV2064" s="14"/>
      <c r="AW2064" s="14" t="s">
        <v>5423</v>
      </c>
      <c r="AX2064" s="14" t="str">
        <f>_xlfn.XLOOKUP(B2064,'[4]cell downs 18042026 17h'!$B:$B,'[4]cell downs 18042026 17h'!$B:$B,"")</f>
        <v/>
      </c>
      <c r="AY2064" s="14" t="str">
        <f>_xlfn.XLOOKUP(B2064,'[5]Cells Huawei 19042026 15h'!$B:$B,'[5]Cells Huawei 19042026 15h'!$B:$B,"")</f>
        <v/>
      </c>
      <c r="AZ2064" s="105" t="str">
        <f>_xlfn.XLOOKUP(B2064,'INCIDENT-04-23-2026'!E:E,'INCIDENT-04-23-2026'!F:F,"")</f>
        <v/>
      </c>
      <c r="BA2064" s="105" t="str">
        <f>_xlfn.XLOOKUP(B2064,'[6]Eneo 17H'!$C:$C,'[6]Eneo 17H'!$I:$I,"")</f>
        <v/>
      </c>
      <c r="BB2064" s="105" t="str">
        <f>_xlfn.XLOOKUP(B2064,[8]ALL!$B:$B,[8]ALL!$M:$M,"")</f>
        <v/>
      </c>
      <c r="BC2064" s="105" t="str">
        <f>_xlfn.XLOOKUP(B2064,'[6]Eneo 17H'!$C:$C,'[6]Eneo 17H'!$I:$I,"")</f>
        <v/>
      </c>
      <c r="BD2064" s="105" t="str">
        <f>_xlfn.XLOOKUP(B2064,'[7]Eneo 12H'!$C:$C,'[7]Eneo 12H'!$I:$I,"")</f>
        <v/>
      </c>
      <c r="BE2064" s="105" t="s">
        <v>5423</v>
      </c>
    </row>
    <row r="2065" spans="1:57" hidden="1" x14ac:dyDescent="0.3">
      <c r="A2065" s="1" t="s">
        <v>3961</v>
      </c>
      <c r="B2065" s="8" t="s">
        <v>3962</v>
      </c>
      <c r="C2065" s="3" t="str">
        <f>_xlfn.XLOOKUP(B2065,'[1]daily break down'!$D:$D,'[1]daily break down'!$E:$E,"")</f>
        <v>OUEST</v>
      </c>
      <c r="D2065" s="1" t="s">
        <v>11</v>
      </c>
      <c r="E2065" s="1" t="s">
        <v>12</v>
      </c>
      <c r="F2065" s="3" t="s">
        <v>102</v>
      </c>
      <c r="G2065" s="1" t="s">
        <v>3963</v>
      </c>
      <c r="H2065" s="25" t="str">
        <f>_xlfn.XLOOKUP(B2065,[2]CALCULATION!$B:$B,[2]CALCULATION!$H:$H,"")</f>
        <v>HUAWEI</v>
      </c>
      <c r="I2065" s="23">
        <v>0</v>
      </c>
      <c r="J2065" s="23">
        <v>0</v>
      </c>
      <c r="K2065" s="23">
        <v>0</v>
      </c>
      <c r="L2065" s="23">
        <v>0</v>
      </c>
      <c r="M2065" s="23">
        <v>0</v>
      </c>
      <c r="N2065" s="23">
        <v>0</v>
      </c>
      <c r="O2065" s="23">
        <v>0</v>
      </c>
      <c r="P2065" s="103" t="s">
        <v>6554</v>
      </c>
      <c r="Q2065" s="36" t="s">
        <v>5796</v>
      </c>
      <c r="R2065" s="36"/>
      <c r="S2065" s="35" t="str" cm="1">
        <f t="array" ref="S2065">IFERROR(_xlfn.IFS(
U2065="MPR ISSUE","PDH",
U2065="BSS Hardware Issue","BSS",
U2065="Sites strategiques, MLL, Pylone, etc.","ENVTECH",
U2065="AKTIVCO DEFAUT GE &amp; POWER Cabinet","AKTIVCO",
U2065="AKTIVCO Coupure ENEO &amp; Baisse de tension","AKTIVCO GRID ONLY",
U2065="Coupure ENEO &amp; Baisse de tension","IHS GRID ONLY",
U2065="Defaut GE &amp; POWER Cabinet","IHS",
U2065="Sharing","Partners",
U2065="Sites strategiques &amp; DataCenter","SST &amp; DC",
U2065="Exclu","Exclu",
U2065="SAT","SAT",
U2065="SPARE-ISSUE","SPARE-ISSUE",
U2065="Fiber CAmtel","TRANS_FO_CAMTEL",
U2065="Fiber AOF","Fiber AOF",
U2065="Projet OCM (HUAWEI)","TRAVAUX-HUAWEI",
U2065="Projet OCM (NOKIA)","TRAVAUX-NOKIA",
U2065="ACCESS-ISSUE","ACCESS-ISSUE",
U2065="Projet OCM (ZTE, NOKIA, autres projets)","TRAVAUX OCM",
U2065="No root CAuse","No root cause",
U2065="ODU HS","PDH",
U2065="IP &amp; VLAN","PDH",
U2065="Warehouse HUAWEI","SPARE-ISSUE",
U2065="SPARE-HS","SPARE-ISSUE",
U2065="Power Telco","BSS",U2065="no impacts","no impacts"
),"")</f>
        <v/>
      </c>
      <c r="T2065" s="35" t="str" cm="1">
        <f t="array" ref="T2065">IFERROR(_xlfn.IFS(
U2065="MPR ISSUE","TX ISSUE",
U2065="BSS Hardware Issue","RAN ISSUE",
U2065="Sites strategiques, MLL, Pylone, etc.","ENVTECH",
U2065="AKTIVCO DEFAUT GE &amp; POWER Cabinet","POWER ISSUE",
U2065="AKTIVCO Coupure ENEO &amp; Baisse de tension","POWER ISSUE",
U2065="Coupure ENEO &amp; Baisse de tension","POWER ISSUE",
U2065="Defaut GE &amp; POWER Cabinet","POWER ISSUE",
U2065="Sharing","POWER ISSUE",
U2065="Sites strategiques &amp; DataCenter","POWER ISSUE",
U2065="Exclu","Exclu",
U2065="SAT","TX ISSUE",
U2065="SPARE-ISSUE","SPARE-ISSUE",
U2065="Fiber CAmtel","TX ISSUE",
U2065="Fiber AOF","TX ISSUE",
U2065="Projet OCM (HUAWEI)","TRAVAUX-HUAWEI",
U2065="Projet OCM (NOKIA)","TRAVAUX -NOKIA",
U2065="ACCESS-ISSUE","ACCESS-ISSUE",
U2065="Projet OCM (ZTE, NOKIA, autres projets)","TRAVAUX OCM",
U2065="No root CAuse","No root cause",
U2065="ODU HS","TX ISSUE",
U2065="IP &amp; VLAN","TX ISSUE",
U2065="Warehouse HUAWEI","SPARE-ISSUE",
U2065="SPARE-HS","SPARE-ISSUE",
U2065="Power Telco","RAN ISSUE",U2065="no impacts","no impacts"
),"")</f>
        <v/>
      </c>
      <c r="U2065" s="28"/>
      <c r="V2065" s="35" t="str" cm="1">
        <f t="array" ref="V2065">IFERROR(_xlfn.IFS(
U2065="MPR ISSUE","ACTIVE",
U2065="BSS Hardware Issue","ACTIVE",
U2065="Sites strategiques, MLL, Pylone, etc.","PASSIVE",
U2065="AKTIVCO DEFAUT GE &amp; POWER Cabinet","PASSIVE",
U2065="AKTIVCO Coupure ENEO &amp; Baisse de tension","PASSIVE",
U2065="Coupure ENEO &amp; Baisse de tension","PASSIVE",
U2065="Defaut GE &amp; POWER Cabinet","PASSIVE",
U2065="Sharing","PASSIVE",
U2065="Sites strategiques &amp; DataCenter","PASSIVE",
U2065="Exclu","Exclu",
U2065="SAT","ACTIVE",
U2065="SPARE-ISSUE","SPARE-ISSUE",
U2065="Fiber CAmtel","ACTIVE",
U2065="Fiber AOF","ACTIVE",
U2065="Projet OCM (HUAWEI)","PLANNED WORKS",
U2065="Projet OCM (NOKIA)","PLANNED WORKS",
U2065="ACCESS-ISSUE","ACCESS-ISSUE",
U2065="Projet OCM (ZTE, NOKIA, autres projets)","PLANNED WORKS",
U2065="No root CAuse","No root cause",
U2065="ODU HS","ACTIVE",
U2065="IP &amp; VLAN","ACTIVE",
U2065="Warehouse HUAWEI","SPARE-ISSUE",
U2065="SPARE-HS","SPARE-ISSUE",
U2065="Power Telco","ACTIVE",U2065="no impacts","no impacts"
),"")</f>
        <v/>
      </c>
      <c r="W2065" s="102"/>
      <c r="X2065" s="102"/>
      <c r="Y2065" s="102"/>
      <c r="Z2065" s="102"/>
      <c r="AA2065" s="102"/>
      <c r="AB2065" s="104" t="s">
        <v>5423</v>
      </c>
      <c r="AC2065" s="9"/>
      <c r="AD2065" s="9"/>
      <c r="AE2065" s="7" t="s">
        <v>5423</v>
      </c>
      <c r="AF2065" s="6"/>
      <c r="AG2065" s="7"/>
      <c r="AH2065" s="3" t="s">
        <v>5423</v>
      </c>
      <c r="AI2065" s="18" t="s">
        <v>5423</v>
      </c>
      <c r="AJ2065" s="18" t="s">
        <v>5423</v>
      </c>
      <c r="AK2065" s="18" t="s">
        <v>5423</v>
      </c>
      <c r="AL2065" s="18" t="s">
        <v>5423</v>
      </c>
      <c r="AM2065" s="18" t="s">
        <v>5423</v>
      </c>
      <c r="AN2065" s="18" t="s">
        <v>5423</v>
      </c>
      <c r="AO2065" s="18" t="s">
        <v>5423</v>
      </c>
      <c r="AP2065" s="18" t="s">
        <v>5423</v>
      </c>
      <c r="AQ2065" s="18" t="s">
        <v>5423</v>
      </c>
      <c r="AR2065" s="18" t="s">
        <v>5423</v>
      </c>
      <c r="AS2065" s="18" t="s">
        <v>5423</v>
      </c>
      <c r="AT2065" s="18" t="s">
        <v>5423</v>
      </c>
      <c r="AU2065" s="9" t="s">
        <v>5423</v>
      </c>
      <c r="AV2065" s="14"/>
      <c r="AW2065" s="14" t="s">
        <v>5423</v>
      </c>
      <c r="AX2065" s="14" t="str">
        <f>_xlfn.XLOOKUP(B2065,'[4]cell downs 18042026 17h'!$B:$B,'[4]cell downs 18042026 17h'!$B:$B,"")</f>
        <v/>
      </c>
      <c r="AY2065" s="14" t="str">
        <f>_xlfn.XLOOKUP(B2065,'[5]Cells Huawei 19042026 15h'!$B:$B,'[5]Cells Huawei 19042026 15h'!$B:$B,"")</f>
        <v/>
      </c>
      <c r="AZ2065" s="105" t="str">
        <f>_xlfn.XLOOKUP(B2065,'INCIDENT-04-23-2026'!E:E,'INCIDENT-04-23-2026'!F:F,"")</f>
        <v/>
      </c>
      <c r="BA2065" s="105" t="str">
        <f>_xlfn.XLOOKUP(B2065,'[6]Eneo 17H'!$C:$C,'[6]Eneo 17H'!$I:$I,"")</f>
        <v/>
      </c>
      <c r="BB2065" s="105" t="str">
        <f>_xlfn.XLOOKUP(B2065,[8]ALL!$B:$B,[8]ALL!$M:$M,"")</f>
        <v/>
      </c>
      <c r="BC2065" s="105" t="str">
        <f>_xlfn.XLOOKUP(B2065,'[6]Eneo 17H'!$C:$C,'[6]Eneo 17H'!$I:$I,"")</f>
        <v/>
      </c>
      <c r="BD2065" s="105" t="str">
        <f>_xlfn.XLOOKUP(B2065,'[7]Eneo 12H'!$C:$C,'[7]Eneo 12H'!$I:$I,"")</f>
        <v/>
      </c>
      <c r="BE2065" s="105" t="s">
        <v>5423</v>
      </c>
    </row>
    <row r="2066" spans="1:57" hidden="1" x14ac:dyDescent="0.3">
      <c r="A2066" s="1" t="s">
        <v>3967</v>
      </c>
      <c r="B2066" s="8" t="s">
        <v>3968</v>
      </c>
      <c r="C2066" s="3" t="str">
        <f>_xlfn.XLOOKUP(B2066,'[1]daily break down'!$D:$D,'[1]daily break down'!$E:$E,"")</f>
        <v>CENTRE</v>
      </c>
      <c r="D2066" s="1" t="s">
        <v>11</v>
      </c>
      <c r="E2066" s="1" t="s">
        <v>237</v>
      </c>
      <c r="F2066" s="3" t="s">
        <v>37</v>
      </c>
      <c r="G2066" s="1" t="s">
        <v>3967</v>
      </c>
      <c r="H2066" s="27" t="str">
        <f>_xlfn.XLOOKUP(B2066,[2]CALCULATION!$B:$B,[2]CALCULATION!$H:$H,"")</f>
        <v>ZTE</v>
      </c>
      <c r="I2066" s="23">
        <v>0</v>
      </c>
      <c r="J2066" s="23">
        <v>0</v>
      </c>
      <c r="K2066" s="23">
        <v>0</v>
      </c>
      <c r="L2066" s="23">
        <v>0</v>
      </c>
      <c r="M2066" s="23">
        <v>0</v>
      </c>
      <c r="N2066" s="23">
        <v>0</v>
      </c>
      <c r="O2066" s="23">
        <v>0</v>
      </c>
      <c r="P2066" s="103" t="s">
        <v>6554</v>
      </c>
      <c r="Q2066" s="36" t="s">
        <v>5796</v>
      </c>
      <c r="R2066" s="36"/>
      <c r="S2066" s="35" t="str" cm="1">
        <f t="array" ref="S2066">IFERROR(_xlfn.IFS(
U2066="MPR ISSUE","PDH",
U2066="BSS Hardware Issue","BSS",
U2066="Sites strategiques, MLL, Pylone, etc.","ENVTECH",
U2066="AKTIVCO DEFAUT GE &amp; POWER Cabinet","AKTIVCO",
U2066="AKTIVCO Coupure ENEO &amp; Baisse de tension","AKTIVCO GRID ONLY",
U2066="Coupure ENEO &amp; Baisse de tension","IHS GRID ONLY",
U2066="Defaut GE &amp; POWER Cabinet","IHS",
U2066="Sharing","Partners",
U2066="Sites strategiques &amp; DataCenter","SST &amp; DC",
U2066="Exclu","Exclu",
U2066="SAT","SAT",
U2066="SPARE-ISSUE","SPARE-ISSUE",
U2066="Fiber CAmtel","TRANS_FO_CAMTEL",
U2066="Fiber AOF","Fiber AOF",
U2066="Projet OCM (HUAWEI)","TRAVAUX-HUAWEI",
U2066="Projet OCM (NOKIA)","TRAVAUX-NOKIA",
U2066="ACCESS-ISSUE","ACCESS-ISSUE",
U2066="Projet OCM (ZTE, NOKIA, autres projets)","TRAVAUX OCM",
U2066="No root CAuse","No root cause",
U2066="ODU HS","PDH",
U2066="IP &amp; VLAN","PDH",
U2066="Warehouse HUAWEI","SPARE-ISSUE",
U2066="SPARE-HS","SPARE-ISSUE",
U2066="Power Telco","BSS",U2066="no impacts","no impacts"
),"")</f>
        <v/>
      </c>
      <c r="T2066" s="35" t="str" cm="1">
        <f t="array" ref="T2066">IFERROR(_xlfn.IFS(
U2066="MPR ISSUE","TX ISSUE",
U2066="BSS Hardware Issue","RAN ISSUE",
U2066="Sites strategiques, MLL, Pylone, etc.","ENVTECH",
U2066="AKTIVCO DEFAUT GE &amp; POWER Cabinet","POWER ISSUE",
U2066="AKTIVCO Coupure ENEO &amp; Baisse de tension","POWER ISSUE",
U2066="Coupure ENEO &amp; Baisse de tension","POWER ISSUE",
U2066="Defaut GE &amp; POWER Cabinet","POWER ISSUE",
U2066="Sharing","POWER ISSUE",
U2066="Sites strategiques &amp; DataCenter","POWER ISSUE",
U2066="Exclu","Exclu",
U2066="SAT","TX ISSUE",
U2066="SPARE-ISSUE","SPARE-ISSUE",
U2066="Fiber CAmtel","TX ISSUE",
U2066="Fiber AOF","TX ISSUE",
U2066="Projet OCM (HUAWEI)","TRAVAUX-HUAWEI",
U2066="Projet OCM (NOKIA)","TRAVAUX -NOKIA",
U2066="ACCESS-ISSUE","ACCESS-ISSUE",
U2066="Projet OCM (ZTE, NOKIA, autres projets)","TRAVAUX OCM",
U2066="No root CAuse","No root cause",
U2066="ODU HS","TX ISSUE",
U2066="IP &amp; VLAN","TX ISSUE",
U2066="Warehouse HUAWEI","SPARE-ISSUE",
U2066="SPARE-HS","SPARE-ISSUE",
U2066="Power Telco","RAN ISSUE",U2066="no impacts","no impacts"
),"")</f>
        <v/>
      </c>
      <c r="U2066" s="28"/>
      <c r="V2066" s="35" t="str" cm="1">
        <f t="array" ref="V2066">IFERROR(_xlfn.IFS(
U2066="MPR ISSUE","ACTIVE",
U2066="BSS Hardware Issue","ACTIVE",
U2066="Sites strategiques, MLL, Pylone, etc.","PASSIVE",
U2066="AKTIVCO DEFAUT GE &amp; POWER Cabinet","PASSIVE",
U2066="AKTIVCO Coupure ENEO &amp; Baisse de tension","PASSIVE",
U2066="Coupure ENEO &amp; Baisse de tension","PASSIVE",
U2066="Defaut GE &amp; POWER Cabinet","PASSIVE",
U2066="Sharing","PASSIVE",
U2066="Sites strategiques &amp; DataCenter","PASSIVE",
U2066="Exclu","Exclu",
U2066="SAT","ACTIVE",
U2066="SPARE-ISSUE","SPARE-ISSUE",
U2066="Fiber CAmtel","ACTIVE",
U2066="Fiber AOF","ACTIVE",
U2066="Projet OCM (HUAWEI)","PLANNED WORKS",
U2066="Projet OCM (NOKIA)","PLANNED WORKS",
U2066="ACCESS-ISSUE","ACCESS-ISSUE",
U2066="Projet OCM (ZTE, NOKIA, autres projets)","PLANNED WORKS",
U2066="No root CAuse","No root cause",
U2066="ODU HS","ACTIVE",
U2066="IP &amp; VLAN","ACTIVE",
U2066="Warehouse HUAWEI","SPARE-ISSUE",
U2066="SPARE-HS","SPARE-ISSUE",
U2066="Power Telco","ACTIVE",U2066="no impacts","no impacts"
),"")</f>
        <v/>
      </c>
      <c r="W2066" s="102"/>
      <c r="X2066" s="102"/>
      <c r="Y2066" s="102"/>
      <c r="Z2066" s="102"/>
      <c r="AA2066" s="102"/>
      <c r="AB2066" s="104" t="s">
        <v>5423</v>
      </c>
      <c r="AC2066" s="9"/>
      <c r="AD2066" s="9"/>
      <c r="AE2066" s="7" t="s">
        <v>5423</v>
      </c>
      <c r="AF2066" s="6"/>
      <c r="AG2066" s="7"/>
      <c r="AH2066" s="3" t="s">
        <v>5423</v>
      </c>
      <c r="AI2066" s="18" t="s">
        <v>5423</v>
      </c>
      <c r="AJ2066" s="18" t="s">
        <v>5423</v>
      </c>
      <c r="AK2066" s="18" t="s">
        <v>5423</v>
      </c>
      <c r="AL2066" s="18" t="s">
        <v>5423</v>
      </c>
      <c r="AM2066" s="18" t="s">
        <v>5423</v>
      </c>
      <c r="AN2066" s="18" t="s">
        <v>5423</v>
      </c>
      <c r="AO2066" s="18" t="s">
        <v>5423</v>
      </c>
      <c r="AP2066" s="18" t="s">
        <v>5423</v>
      </c>
      <c r="AQ2066" s="18" t="s">
        <v>5423</v>
      </c>
      <c r="AR2066" s="18" t="s">
        <v>5423</v>
      </c>
      <c r="AS2066" s="18" t="s">
        <v>5423</v>
      </c>
      <c r="AT2066" s="18" t="s">
        <v>5423</v>
      </c>
      <c r="AU2066" s="9" t="s">
        <v>5423</v>
      </c>
      <c r="AV2066" s="14"/>
      <c r="AW2066" s="14" t="s">
        <v>5423</v>
      </c>
      <c r="AX2066" s="14" t="str">
        <f>_xlfn.XLOOKUP(B2066,'[4]cell downs 18042026 17h'!$B:$B,'[4]cell downs 18042026 17h'!$B:$B,"")</f>
        <v/>
      </c>
      <c r="AY2066" s="14" t="str">
        <f>_xlfn.XLOOKUP(B2066,'[5]Cells Huawei 19042026 15h'!$B:$B,'[5]Cells Huawei 19042026 15h'!$B:$B,"")</f>
        <v/>
      </c>
      <c r="AZ2066" s="105" t="str">
        <f>_xlfn.XLOOKUP(B2066,'INCIDENT-04-23-2026'!E:E,'INCIDENT-04-23-2026'!F:F,"")</f>
        <v/>
      </c>
      <c r="BA2066" s="105" t="str">
        <f>_xlfn.XLOOKUP(B2066,'[6]Eneo 17H'!$C:$C,'[6]Eneo 17H'!$I:$I,"")</f>
        <v/>
      </c>
      <c r="BB2066" s="105" t="str">
        <f>_xlfn.XLOOKUP(B2066,[8]ALL!$B:$B,[8]ALL!$M:$M,"")</f>
        <v/>
      </c>
      <c r="BC2066" s="105" t="str">
        <f>_xlfn.XLOOKUP(B2066,'[6]Eneo 17H'!$C:$C,'[6]Eneo 17H'!$I:$I,"")</f>
        <v/>
      </c>
      <c r="BD2066" s="105" t="str">
        <f>_xlfn.XLOOKUP(B2066,'[7]Eneo 12H'!$C:$C,'[7]Eneo 12H'!$I:$I,"")</f>
        <v/>
      </c>
      <c r="BE2066" s="105" t="s">
        <v>5423</v>
      </c>
    </row>
    <row r="2067" spans="1:57" hidden="1" x14ac:dyDescent="0.3">
      <c r="A2067" s="1" t="s">
        <v>3969</v>
      </c>
      <c r="B2067" s="8" t="s">
        <v>3970</v>
      </c>
      <c r="C2067" s="3" t="str">
        <f>_xlfn.XLOOKUP(B2067,'[1]daily break down'!$D:$D,'[1]daily break down'!$E:$E,"")</f>
        <v>NORD-OUEST</v>
      </c>
      <c r="D2067" s="1" t="s">
        <v>11</v>
      </c>
      <c r="E2067" s="1"/>
      <c r="F2067" s="3" t="s">
        <v>51</v>
      </c>
      <c r="G2067" s="1" t="s">
        <v>3966</v>
      </c>
      <c r="H2067" s="25" t="str">
        <f>_xlfn.XLOOKUP(B2067,[2]CALCULATION!$B:$B,[2]CALCULATION!$H:$H,"")</f>
        <v>HUAWEI</v>
      </c>
      <c r="I2067" s="23">
        <v>0</v>
      </c>
      <c r="J2067" s="23">
        <v>0</v>
      </c>
      <c r="K2067" s="23">
        <v>0</v>
      </c>
      <c r="L2067" s="23">
        <v>0</v>
      </c>
      <c r="M2067" s="23">
        <v>2.50243983871382</v>
      </c>
      <c r="N2067" s="23">
        <v>12.248650241272939</v>
      </c>
      <c r="O2067" s="23">
        <v>0</v>
      </c>
      <c r="P2067" s="103" t="s">
        <v>6554</v>
      </c>
      <c r="Q2067" s="36" t="s">
        <v>6552</v>
      </c>
      <c r="R2067" s="36"/>
      <c r="S2067" s="35" t="str" cm="1">
        <f t="array" ref="S2067">IFERROR(_xlfn.IFS(
U2067="MPR ISSUE","PDH",
U2067="BSS Hardware Issue","BSS",
U2067="Sites strategiques, MLL, Pylone, etc.","ENVTECH",
U2067="AKTIVCO DEFAUT GE &amp; POWER Cabinet","AKTIVCO",
U2067="AKTIVCO Coupure ENEO &amp; Baisse de tension","AKTIVCO GRID ONLY",
U2067="Coupure ENEO &amp; Baisse de tension","IHS GRID ONLY",
U2067="Defaut GE &amp; POWER Cabinet","IHS",
U2067="Sharing","Partners",
U2067="Sites strategiques &amp; DataCenter","SST &amp; DC",
U2067="Exclu","Exclu",
U2067="SAT","SAT",
U2067="SPARE-ISSUE","SPARE-ISSUE",
U2067="Fiber CAmtel","TRANS_FO_CAMTEL",
U2067="Fiber AOF","Fiber AOF",
U2067="Projet OCM (HUAWEI)","TRAVAUX-HUAWEI",
U2067="Projet OCM (NOKIA)","TRAVAUX-NOKIA",
U2067="ACCESS-ISSUE","ACCESS-ISSUE",
U2067="Projet OCM (ZTE, NOKIA, autres projets)","TRAVAUX OCM",
U2067="No root CAuse","No root cause",
U2067="ODU HS","PDH",
U2067="IP &amp; VLAN","PDH",
U2067="Warehouse HUAWEI","SPARE-ISSUE",
U2067="SPARE-HS","SPARE-ISSUE",
U2067="Power Telco","BSS",U2067="no impacts","no impacts"
),"")</f>
        <v/>
      </c>
      <c r="T2067" s="35" t="str" cm="1">
        <f t="array" ref="T2067">IFERROR(_xlfn.IFS(
U2067="MPR ISSUE","TX ISSUE",
U2067="BSS Hardware Issue","RAN ISSUE",
U2067="Sites strategiques, MLL, Pylone, etc.","ENVTECH",
U2067="AKTIVCO DEFAUT GE &amp; POWER Cabinet","POWER ISSUE",
U2067="AKTIVCO Coupure ENEO &amp; Baisse de tension","POWER ISSUE",
U2067="Coupure ENEO &amp; Baisse de tension","POWER ISSUE",
U2067="Defaut GE &amp; POWER Cabinet","POWER ISSUE",
U2067="Sharing","POWER ISSUE",
U2067="Sites strategiques &amp; DataCenter","POWER ISSUE",
U2067="Exclu","Exclu",
U2067="SAT","TX ISSUE",
U2067="SPARE-ISSUE","SPARE-ISSUE",
U2067="Fiber CAmtel","TX ISSUE",
U2067="Fiber AOF","TX ISSUE",
U2067="Projet OCM (HUAWEI)","TRAVAUX-HUAWEI",
U2067="Projet OCM (NOKIA)","TRAVAUX -NOKIA",
U2067="ACCESS-ISSUE","ACCESS-ISSUE",
U2067="Projet OCM (ZTE, NOKIA, autres projets)","TRAVAUX OCM",
U2067="No root CAuse","No root cause",
U2067="ODU HS","TX ISSUE",
U2067="IP &amp; VLAN","TX ISSUE",
U2067="Warehouse HUAWEI","SPARE-ISSUE",
U2067="SPARE-HS","SPARE-ISSUE",
U2067="Power Telco","RAN ISSUE",U2067="no impacts","no impacts"
),"")</f>
        <v/>
      </c>
      <c r="U2067" s="28"/>
      <c r="V2067" s="35" t="str" cm="1">
        <f t="array" ref="V2067">IFERROR(_xlfn.IFS(
U2067="MPR ISSUE","ACTIVE",
U2067="BSS Hardware Issue","ACTIVE",
U2067="Sites strategiques, MLL, Pylone, etc.","PASSIVE",
U2067="AKTIVCO DEFAUT GE &amp; POWER Cabinet","PASSIVE",
U2067="AKTIVCO Coupure ENEO &amp; Baisse de tension","PASSIVE",
U2067="Coupure ENEO &amp; Baisse de tension","PASSIVE",
U2067="Defaut GE &amp; POWER Cabinet","PASSIVE",
U2067="Sharing","PASSIVE",
U2067="Sites strategiques &amp; DataCenter","PASSIVE",
U2067="Exclu","Exclu",
U2067="SAT","ACTIVE",
U2067="SPARE-ISSUE","SPARE-ISSUE",
U2067="Fiber CAmtel","ACTIVE",
U2067="Fiber AOF","ACTIVE",
U2067="Projet OCM (HUAWEI)","PLANNED WORKS",
U2067="Projet OCM (NOKIA)","PLANNED WORKS",
U2067="ACCESS-ISSUE","ACCESS-ISSUE",
U2067="Projet OCM (ZTE, NOKIA, autres projets)","PLANNED WORKS",
U2067="No root CAuse","No root cause",
U2067="ODU HS","ACTIVE",
U2067="IP &amp; VLAN","ACTIVE",
U2067="Warehouse HUAWEI","SPARE-ISSUE",
U2067="SPARE-HS","SPARE-ISSUE",
U2067="Power Telco","ACTIVE",U2067="no impacts","no impacts"
),"")</f>
        <v/>
      </c>
      <c r="W2067" s="102"/>
      <c r="X2067" s="102"/>
      <c r="Y2067" s="102"/>
      <c r="Z2067" s="102"/>
      <c r="AA2067" s="102"/>
      <c r="AB2067" s="104" t="s">
        <v>5423</v>
      </c>
      <c r="AC2067" s="9"/>
      <c r="AD2067" s="9"/>
      <c r="AE2067" s="7" t="s">
        <v>5423</v>
      </c>
      <c r="AF2067" s="6"/>
      <c r="AG2067" s="7"/>
      <c r="AH2067" s="3" t="s">
        <v>5423</v>
      </c>
      <c r="AI2067" s="18" t="s">
        <v>5423</v>
      </c>
      <c r="AJ2067" s="18" t="s">
        <v>5423</v>
      </c>
      <c r="AK2067" s="18" t="s">
        <v>5423</v>
      </c>
      <c r="AL2067" s="18" t="s">
        <v>5423</v>
      </c>
      <c r="AM2067" s="18" t="s">
        <v>5423</v>
      </c>
      <c r="AN2067" s="18" t="s">
        <v>5423</v>
      </c>
      <c r="AO2067" s="18" t="s">
        <v>5423</v>
      </c>
      <c r="AP2067" s="18" t="s">
        <v>5423</v>
      </c>
      <c r="AQ2067" s="18" t="s">
        <v>5423</v>
      </c>
      <c r="AR2067" s="18" t="s">
        <v>5423</v>
      </c>
      <c r="AS2067" s="18" t="s">
        <v>5423</v>
      </c>
      <c r="AT2067" s="18" t="s">
        <v>5423</v>
      </c>
      <c r="AU2067" s="9" t="s">
        <v>5423</v>
      </c>
      <c r="AV2067" s="14"/>
      <c r="AW2067" s="14" t="s">
        <v>5423</v>
      </c>
      <c r="AX2067" s="14" t="str">
        <f>_xlfn.XLOOKUP(B2067,'[4]cell downs 18042026 17h'!$B:$B,'[4]cell downs 18042026 17h'!$B:$B,"")</f>
        <v/>
      </c>
      <c r="AY2067" s="14" t="str">
        <f>_xlfn.XLOOKUP(B2067,'[5]Cells Huawei 19042026 15h'!$B:$B,'[5]Cells Huawei 19042026 15h'!$B:$B,"")</f>
        <v/>
      </c>
      <c r="AZ2067" s="105" t="str">
        <f>_xlfn.XLOOKUP(B2067,'INCIDENT-04-23-2026'!E:E,'INCIDENT-04-23-2026'!F:F,"")</f>
        <v/>
      </c>
      <c r="BA2067" s="105" t="str">
        <f>_xlfn.XLOOKUP(B2067,'[6]Eneo 17H'!$C:$C,'[6]Eneo 17H'!$I:$I,"")</f>
        <v/>
      </c>
      <c r="BB2067" s="105" t="str">
        <f>_xlfn.XLOOKUP(B2067,[8]ALL!$B:$B,[8]ALL!$M:$M,"")</f>
        <v/>
      </c>
      <c r="BC2067" s="105" t="str">
        <f>_xlfn.XLOOKUP(B2067,'[6]Eneo 17H'!$C:$C,'[6]Eneo 17H'!$I:$I,"")</f>
        <v/>
      </c>
      <c r="BD2067" s="105" t="str">
        <f>_xlfn.XLOOKUP(B2067,'[7]Eneo 12H'!$C:$C,'[7]Eneo 12H'!$I:$I,"")</f>
        <v/>
      </c>
      <c r="BE2067" s="105" t="s">
        <v>5423</v>
      </c>
    </row>
    <row r="2068" spans="1:57" hidden="1" x14ac:dyDescent="0.3">
      <c r="A2068" s="1" t="s">
        <v>3971</v>
      </c>
      <c r="B2068" s="8" t="s">
        <v>3972</v>
      </c>
      <c r="C2068" s="3" t="str">
        <f>_xlfn.XLOOKUP(B2068,'[1]daily break down'!$D:$D,'[1]daily break down'!$E:$E,"")</f>
        <v>Douala</v>
      </c>
      <c r="D2068" s="1" t="s">
        <v>11</v>
      </c>
      <c r="E2068" s="1" t="s">
        <v>12</v>
      </c>
      <c r="F2068" s="3" t="s">
        <v>31</v>
      </c>
      <c r="G2068" s="1" t="s">
        <v>32</v>
      </c>
      <c r="H2068" s="27" t="str">
        <f>_xlfn.XLOOKUP(B2068,[2]CALCULATION!$B:$B,[2]CALCULATION!$H:$H,"")</f>
        <v>ZTE</v>
      </c>
      <c r="I2068" s="23">
        <v>0</v>
      </c>
      <c r="J2068" s="23">
        <v>0</v>
      </c>
      <c r="K2068" s="23">
        <v>0</v>
      </c>
      <c r="L2068" s="23">
        <v>0</v>
      </c>
      <c r="M2068" s="23">
        <v>0</v>
      </c>
      <c r="N2068" s="23">
        <v>0</v>
      </c>
      <c r="O2068" s="23">
        <v>0</v>
      </c>
      <c r="P2068" s="103" t="s">
        <v>6554</v>
      </c>
      <c r="Q2068" s="36" t="s">
        <v>5796</v>
      </c>
      <c r="R2068" s="36"/>
      <c r="S2068" s="35" t="str" cm="1">
        <f t="array" ref="S2068">IFERROR(_xlfn.IFS(
U2068="MPR ISSUE","PDH",
U2068="BSS Hardware Issue","BSS",
U2068="Sites strategiques, MLL, Pylone, etc.","ENVTECH",
U2068="AKTIVCO DEFAUT GE &amp; POWER Cabinet","AKTIVCO",
U2068="AKTIVCO Coupure ENEO &amp; Baisse de tension","AKTIVCO GRID ONLY",
U2068="Coupure ENEO &amp; Baisse de tension","IHS GRID ONLY",
U2068="Defaut GE &amp; POWER Cabinet","IHS",
U2068="Sharing","Partners",
U2068="Sites strategiques &amp; DataCenter","SST &amp; DC",
U2068="Exclu","Exclu",
U2068="SAT","SAT",
U2068="SPARE-ISSUE","SPARE-ISSUE",
U2068="Fiber CAmtel","TRANS_FO_CAMTEL",
U2068="Fiber AOF","Fiber AOF",
U2068="Projet OCM (HUAWEI)","TRAVAUX-HUAWEI",
U2068="Projet OCM (NOKIA)","TRAVAUX-NOKIA",
U2068="ACCESS-ISSUE","ACCESS-ISSUE",
U2068="Projet OCM (ZTE, NOKIA, autres projets)","TRAVAUX OCM",
U2068="No root CAuse","No root cause",
U2068="ODU HS","PDH",
U2068="IP &amp; VLAN","PDH",
U2068="Warehouse HUAWEI","SPARE-ISSUE",
U2068="SPARE-HS","SPARE-ISSUE",
U2068="Power Telco","BSS",U2068="no impacts","no impacts"
),"")</f>
        <v/>
      </c>
      <c r="T2068" s="35" t="str" cm="1">
        <f t="array" ref="T2068">IFERROR(_xlfn.IFS(
U2068="MPR ISSUE","TX ISSUE",
U2068="BSS Hardware Issue","RAN ISSUE",
U2068="Sites strategiques, MLL, Pylone, etc.","ENVTECH",
U2068="AKTIVCO DEFAUT GE &amp; POWER Cabinet","POWER ISSUE",
U2068="AKTIVCO Coupure ENEO &amp; Baisse de tension","POWER ISSUE",
U2068="Coupure ENEO &amp; Baisse de tension","POWER ISSUE",
U2068="Defaut GE &amp; POWER Cabinet","POWER ISSUE",
U2068="Sharing","POWER ISSUE",
U2068="Sites strategiques &amp; DataCenter","POWER ISSUE",
U2068="Exclu","Exclu",
U2068="SAT","TX ISSUE",
U2068="SPARE-ISSUE","SPARE-ISSUE",
U2068="Fiber CAmtel","TX ISSUE",
U2068="Fiber AOF","TX ISSUE",
U2068="Projet OCM (HUAWEI)","TRAVAUX-HUAWEI",
U2068="Projet OCM (NOKIA)","TRAVAUX -NOKIA",
U2068="ACCESS-ISSUE","ACCESS-ISSUE",
U2068="Projet OCM (ZTE, NOKIA, autres projets)","TRAVAUX OCM",
U2068="No root CAuse","No root cause",
U2068="ODU HS","TX ISSUE",
U2068="IP &amp; VLAN","TX ISSUE",
U2068="Warehouse HUAWEI","SPARE-ISSUE",
U2068="SPARE-HS","SPARE-ISSUE",
U2068="Power Telco","RAN ISSUE",U2068="no impacts","no impacts"
),"")</f>
        <v/>
      </c>
      <c r="U2068" s="28"/>
      <c r="V2068" s="35" t="str" cm="1">
        <f t="array" ref="V2068">IFERROR(_xlfn.IFS(
U2068="MPR ISSUE","ACTIVE",
U2068="BSS Hardware Issue","ACTIVE",
U2068="Sites strategiques, MLL, Pylone, etc.","PASSIVE",
U2068="AKTIVCO DEFAUT GE &amp; POWER Cabinet","PASSIVE",
U2068="AKTIVCO Coupure ENEO &amp; Baisse de tension","PASSIVE",
U2068="Coupure ENEO &amp; Baisse de tension","PASSIVE",
U2068="Defaut GE &amp; POWER Cabinet","PASSIVE",
U2068="Sharing","PASSIVE",
U2068="Sites strategiques &amp; DataCenter","PASSIVE",
U2068="Exclu","Exclu",
U2068="SAT","ACTIVE",
U2068="SPARE-ISSUE","SPARE-ISSUE",
U2068="Fiber CAmtel","ACTIVE",
U2068="Fiber AOF","ACTIVE",
U2068="Projet OCM (HUAWEI)","PLANNED WORKS",
U2068="Projet OCM (NOKIA)","PLANNED WORKS",
U2068="ACCESS-ISSUE","ACCESS-ISSUE",
U2068="Projet OCM (ZTE, NOKIA, autres projets)","PLANNED WORKS",
U2068="No root CAuse","No root cause",
U2068="ODU HS","ACTIVE",
U2068="IP &amp; VLAN","ACTIVE",
U2068="Warehouse HUAWEI","SPARE-ISSUE",
U2068="SPARE-HS","SPARE-ISSUE",
U2068="Power Telco","ACTIVE",U2068="no impacts","no impacts"
),"")</f>
        <v/>
      </c>
      <c r="W2068" s="102"/>
      <c r="X2068" s="102"/>
      <c r="Y2068" s="102"/>
      <c r="Z2068" s="102"/>
      <c r="AA2068" s="102"/>
      <c r="AB2068" s="104" t="s">
        <v>5423</v>
      </c>
      <c r="AC2068" s="9"/>
      <c r="AD2068" s="9"/>
      <c r="AE2068" s="7" t="s">
        <v>5423</v>
      </c>
      <c r="AF2068" s="6"/>
      <c r="AG2068" s="7"/>
      <c r="AH2068" s="3" t="s">
        <v>5423</v>
      </c>
      <c r="AI2068" s="18" t="s">
        <v>5423</v>
      </c>
      <c r="AJ2068" s="18" t="s">
        <v>5423</v>
      </c>
      <c r="AK2068" s="18" t="s">
        <v>5423</v>
      </c>
      <c r="AL2068" s="18" t="s">
        <v>5423</v>
      </c>
      <c r="AM2068" s="18" t="s">
        <v>5423</v>
      </c>
      <c r="AN2068" s="18" t="s">
        <v>5423</v>
      </c>
      <c r="AO2068" s="18" t="s">
        <v>5423</v>
      </c>
      <c r="AP2068" s="18" t="s">
        <v>5423</v>
      </c>
      <c r="AQ2068" s="18" t="s">
        <v>5423</v>
      </c>
      <c r="AR2068" s="18" t="s">
        <v>5423</v>
      </c>
      <c r="AS2068" s="18" t="s">
        <v>5423</v>
      </c>
      <c r="AT2068" s="18" t="s">
        <v>5423</v>
      </c>
      <c r="AU2068" s="9" t="s">
        <v>5423</v>
      </c>
      <c r="AV2068" s="14"/>
      <c r="AW2068" s="14" t="s">
        <v>5423</v>
      </c>
      <c r="AX2068" s="14" t="str">
        <f>_xlfn.XLOOKUP(B2068,'[4]cell downs 18042026 17h'!$B:$B,'[4]cell downs 18042026 17h'!$B:$B,"")</f>
        <v/>
      </c>
      <c r="AY2068" s="14" t="str">
        <f>_xlfn.XLOOKUP(B2068,'[5]Cells Huawei 19042026 15h'!$B:$B,'[5]Cells Huawei 19042026 15h'!$B:$B,"")</f>
        <v/>
      </c>
      <c r="AZ2068" s="105" t="str">
        <f>_xlfn.XLOOKUP(B2068,'INCIDENT-04-23-2026'!E:E,'INCIDENT-04-23-2026'!F:F,"")</f>
        <v/>
      </c>
      <c r="BA2068" s="105" t="str">
        <f>_xlfn.XLOOKUP(B2068,'[6]Eneo 17H'!$C:$C,'[6]Eneo 17H'!$I:$I,"")</f>
        <v/>
      </c>
      <c r="BB2068" s="105" t="str">
        <f>_xlfn.XLOOKUP(B2068,[8]ALL!$B:$B,[8]ALL!$M:$M,"")</f>
        <v/>
      </c>
      <c r="BC2068" s="105" t="str">
        <f>_xlfn.XLOOKUP(B2068,'[6]Eneo 17H'!$C:$C,'[6]Eneo 17H'!$I:$I,"")</f>
        <v/>
      </c>
      <c r="BD2068" s="105" t="str">
        <f>_xlfn.XLOOKUP(B2068,'[7]Eneo 12H'!$C:$C,'[7]Eneo 12H'!$I:$I,"")</f>
        <v/>
      </c>
      <c r="BE2068" s="105" t="s">
        <v>5423</v>
      </c>
    </row>
    <row r="2069" spans="1:57" hidden="1" x14ac:dyDescent="0.3">
      <c r="A2069" s="3" t="s">
        <v>3973</v>
      </c>
      <c r="B2069" s="21" t="s">
        <v>3974</v>
      </c>
      <c r="C2069" s="3" t="str">
        <f>_xlfn.XLOOKUP(B2069,'[1]daily break down'!$D:$D,'[1]daily break down'!$E:$E,"")</f>
        <v>CENTRE</v>
      </c>
      <c r="D2069" s="3" t="s">
        <v>21</v>
      </c>
      <c r="E2069" s="3" t="s">
        <v>5413</v>
      </c>
      <c r="F2069" s="3" t="s">
        <v>226</v>
      </c>
      <c r="G2069" s="3" t="s">
        <v>1128</v>
      </c>
      <c r="H2069" s="26" t="str">
        <f>_xlfn.XLOOKUP(B2069,[2]CALCULATION!$B:$B,[2]CALCULATION!$H:$H,"")</f>
        <v>NOKIA</v>
      </c>
      <c r="I2069" s="23">
        <v>0</v>
      </c>
      <c r="J2069" s="23">
        <v>0</v>
      </c>
      <c r="K2069" s="23">
        <v>0</v>
      </c>
      <c r="L2069" s="23">
        <v>0</v>
      </c>
      <c r="M2069" s="23">
        <v>0</v>
      </c>
      <c r="N2069" s="23">
        <v>0</v>
      </c>
      <c r="O2069" s="23">
        <v>0</v>
      </c>
      <c r="P2069" s="103" t="s">
        <v>6554</v>
      </c>
      <c r="Q2069" s="36" t="s">
        <v>5796</v>
      </c>
      <c r="R2069" s="36"/>
      <c r="S2069" s="35" t="str" cm="1">
        <f t="array" ref="S2069">IFERROR(_xlfn.IFS(
U2069="MPR ISSUE","PDH",
U2069="BSS Hardware Issue","BSS",
U2069="Sites strategiques, MLL, Pylone, etc.","ENVTECH",
U2069="AKTIVCO DEFAUT GE &amp; POWER Cabinet","AKTIVCO",
U2069="AKTIVCO Coupure ENEO &amp; Baisse de tension","AKTIVCO GRID ONLY",
U2069="Coupure ENEO &amp; Baisse de tension","IHS GRID ONLY",
U2069="Defaut GE &amp; POWER Cabinet","IHS",
U2069="Sharing","Partners",
U2069="Sites strategiques &amp; DataCenter","SST &amp; DC",
U2069="Exclu","Exclu",
U2069="SAT","SAT",
U2069="SPARE-ISSUE","SPARE-ISSUE",
U2069="Fiber CAmtel","TRANS_FO_CAMTEL",
U2069="Fiber AOF","Fiber AOF",
U2069="Projet OCM (HUAWEI)","TRAVAUX-HUAWEI",
U2069="Projet OCM (NOKIA)","TRAVAUX-NOKIA",
U2069="ACCESS-ISSUE","ACCESS-ISSUE",
U2069="Projet OCM (ZTE, NOKIA, autres projets)","TRAVAUX OCM",
U2069="No root CAuse","No root cause",
U2069="ODU HS","PDH",
U2069="IP &amp; VLAN","PDH",
U2069="Warehouse HUAWEI","SPARE-ISSUE",
U2069="SPARE-HS","SPARE-ISSUE",
U2069="Power Telco","BSS",U2069="no impacts","no impacts"
),"")</f>
        <v/>
      </c>
      <c r="T2069" s="35" t="str" cm="1">
        <f t="array" ref="T2069">IFERROR(_xlfn.IFS(
U2069="MPR ISSUE","TX ISSUE",
U2069="BSS Hardware Issue","RAN ISSUE",
U2069="Sites strategiques, MLL, Pylone, etc.","ENVTECH",
U2069="AKTIVCO DEFAUT GE &amp; POWER Cabinet","POWER ISSUE",
U2069="AKTIVCO Coupure ENEO &amp; Baisse de tension","POWER ISSUE",
U2069="Coupure ENEO &amp; Baisse de tension","POWER ISSUE",
U2069="Defaut GE &amp; POWER Cabinet","POWER ISSUE",
U2069="Sharing","POWER ISSUE",
U2069="Sites strategiques &amp; DataCenter","POWER ISSUE",
U2069="Exclu","Exclu",
U2069="SAT","TX ISSUE",
U2069="SPARE-ISSUE","SPARE-ISSUE",
U2069="Fiber CAmtel","TX ISSUE",
U2069="Fiber AOF","TX ISSUE",
U2069="Projet OCM (HUAWEI)","TRAVAUX-HUAWEI",
U2069="Projet OCM (NOKIA)","TRAVAUX -NOKIA",
U2069="ACCESS-ISSUE","ACCESS-ISSUE",
U2069="Projet OCM (ZTE, NOKIA, autres projets)","TRAVAUX OCM",
U2069="No root CAuse","No root cause",
U2069="ODU HS","TX ISSUE",
U2069="IP &amp; VLAN","TX ISSUE",
U2069="Warehouse HUAWEI","SPARE-ISSUE",
U2069="SPARE-HS","SPARE-ISSUE",
U2069="Power Telco","RAN ISSUE",U2069="no impacts","no impacts"
),"")</f>
        <v/>
      </c>
      <c r="U2069" s="28"/>
      <c r="V2069" s="35" t="str" cm="1">
        <f t="array" ref="V2069">IFERROR(_xlfn.IFS(
U2069="MPR ISSUE","ACTIVE",
U2069="BSS Hardware Issue","ACTIVE",
U2069="Sites strategiques, MLL, Pylone, etc.","PASSIVE",
U2069="AKTIVCO DEFAUT GE &amp; POWER Cabinet","PASSIVE",
U2069="AKTIVCO Coupure ENEO &amp; Baisse de tension","PASSIVE",
U2069="Coupure ENEO &amp; Baisse de tension","PASSIVE",
U2069="Defaut GE &amp; POWER Cabinet","PASSIVE",
U2069="Sharing","PASSIVE",
U2069="Sites strategiques &amp; DataCenter","PASSIVE",
U2069="Exclu","Exclu",
U2069="SAT","ACTIVE",
U2069="SPARE-ISSUE","SPARE-ISSUE",
U2069="Fiber CAmtel","ACTIVE",
U2069="Fiber AOF","ACTIVE",
U2069="Projet OCM (HUAWEI)","PLANNED WORKS",
U2069="Projet OCM (NOKIA)","PLANNED WORKS",
U2069="ACCESS-ISSUE","ACCESS-ISSUE",
U2069="Projet OCM (ZTE, NOKIA, autres projets)","PLANNED WORKS",
U2069="No root CAuse","No root cause",
U2069="ODU HS","ACTIVE",
U2069="IP &amp; VLAN","ACTIVE",
U2069="Warehouse HUAWEI","SPARE-ISSUE",
U2069="SPARE-HS","SPARE-ISSUE",
U2069="Power Telco","ACTIVE",U2069="no impacts","no impacts"
),"")</f>
        <v/>
      </c>
      <c r="W2069" s="102"/>
      <c r="X2069" s="102"/>
      <c r="Y2069" s="102"/>
      <c r="Z2069" s="102"/>
      <c r="AA2069" s="102"/>
      <c r="AB2069" s="104" t="s">
        <v>5423</v>
      </c>
      <c r="AC2069" s="9"/>
      <c r="AD2069" s="9"/>
      <c r="AE2069" s="7" t="s">
        <v>5423</v>
      </c>
      <c r="AF2069" s="6"/>
      <c r="AG2069" s="7"/>
      <c r="AH2069" s="3" t="s">
        <v>5423</v>
      </c>
      <c r="AI2069" s="18" t="s">
        <v>5423</v>
      </c>
      <c r="AJ2069" s="18" t="s">
        <v>5423</v>
      </c>
      <c r="AK2069" s="18" t="s">
        <v>5423</v>
      </c>
      <c r="AL2069" s="18" t="s">
        <v>5423</v>
      </c>
      <c r="AM2069" s="18" t="s">
        <v>5423</v>
      </c>
      <c r="AN2069" s="18" t="s">
        <v>5423</v>
      </c>
      <c r="AO2069" s="18" t="s">
        <v>5423</v>
      </c>
      <c r="AP2069" s="18" t="s">
        <v>5423</v>
      </c>
      <c r="AQ2069" s="18" t="s">
        <v>5423</v>
      </c>
      <c r="AR2069" s="18" t="s">
        <v>5423</v>
      </c>
      <c r="AS2069" s="18" t="s">
        <v>5423</v>
      </c>
      <c r="AT2069" s="18" t="s">
        <v>5423</v>
      </c>
      <c r="AU2069" s="9" t="s">
        <v>5423</v>
      </c>
      <c r="AV2069" s="14"/>
      <c r="AW2069" s="14" t="s">
        <v>5423</v>
      </c>
      <c r="AX2069" s="14" t="str">
        <f>_xlfn.XLOOKUP(B2069,'[4]cell downs 18042026 17h'!$B:$B,'[4]cell downs 18042026 17h'!$B:$B,"")</f>
        <v/>
      </c>
      <c r="AY2069" s="14" t="str">
        <f>_xlfn.XLOOKUP(B2069,'[5]Cells Huawei 19042026 15h'!$B:$B,'[5]Cells Huawei 19042026 15h'!$B:$B,"")</f>
        <v/>
      </c>
      <c r="AZ2069" s="105" t="str">
        <f>_xlfn.XLOOKUP(B2069,'INCIDENT-04-23-2026'!E:E,'INCIDENT-04-23-2026'!F:F,"")</f>
        <v/>
      </c>
      <c r="BA2069" s="105" t="str">
        <f>_xlfn.XLOOKUP(B2069,'[6]Eneo 17H'!$C:$C,'[6]Eneo 17H'!$I:$I,"")</f>
        <v/>
      </c>
      <c r="BB2069" s="105" t="str">
        <f>_xlfn.XLOOKUP(B2069,[8]ALL!$B:$B,[8]ALL!$M:$M,"")</f>
        <v/>
      </c>
      <c r="BC2069" s="105" t="str">
        <f>_xlfn.XLOOKUP(B2069,'[6]Eneo 17H'!$C:$C,'[6]Eneo 17H'!$I:$I,"")</f>
        <v/>
      </c>
      <c r="BD2069" s="105" t="str">
        <f>_xlfn.XLOOKUP(B2069,'[7]Eneo 12H'!$C:$C,'[7]Eneo 12H'!$I:$I,"")</f>
        <v/>
      </c>
      <c r="BE2069" s="105" t="s">
        <v>5423</v>
      </c>
    </row>
    <row r="2070" spans="1:57" hidden="1" x14ac:dyDescent="0.3">
      <c r="A2070" s="1" t="s">
        <v>3975</v>
      </c>
      <c r="B2070" s="8" t="s">
        <v>3976</v>
      </c>
      <c r="C2070" s="3" t="str">
        <f>_xlfn.XLOOKUP(B2070,'[1]daily break down'!$D:$D,'[1]daily break down'!$E:$E,"")</f>
        <v>ADAMAOUA</v>
      </c>
      <c r="D2070" s="1" t="s">
        <v>21</v>
      </c>
      <c r="E2070" s="1" t="s">
        <v>5415</v>
      </c>
      <c r="F2070" s="3" t="s">
        <v>90</v>
      </c>
      <c r="G2070" s="1" t="s">
        <v>3977</v>
      </c>
      <c r="H2070" s="25" t="str">
        <f>_xlfn.XLOOKUP(B2070,[2]CALCULATION!$B:$B,[2]CALCULATION!$H:$H,"")</f>
        <v>HUAWEI</v>
      </c>
      <c r="I2070" s="23">
        <v>0</v>
      </c>
      <c r="J2070" s="23">
        <v>0</v>
      </c>
      <c r="K2070" s="23">
        <v>0</v>
      </c>
      <c r="L2070" s="23">
        <v>0</v>
      </c>
      <c r="M2070" s="23">
        <v>0</v>
      </c>
      <c r="N2070" s="23">
        <v>4.1734083262706416E-3</v>
      </c>
      <c r="O2070" s="23">
        <v>0</v>
      </c>
      <c r="P2070" s="103" t="s">
        <v>6554</v>
      </c>
      <c r="Q2070" s="36" t="s">
        <v>5796</v>
      </c>
      <c r="R2070" s="36"/>
      <c r="S2070" s="35" t="str" cm="1">
        <f t="array" ref="S2070">IFERROR(_xlfn.IFS(
U2070="MPR ISSUE","PDH",
U2070="BSS Hardware Issue","BSS",
U2070="Sites strategiques, MLL, Pylone, etc.","ENVTECH",
U2070="AKTIVCO DEFAUT GE &amp; POWER Cabinet","AKTIVCO",
U2070="AKTIVCO Coupure ENEO &amp; Baisse de tension","AKTIVCO GRID ONLY",
U2070="Coupure ENEO &amp; Baisse de tension","IHS GRID ONLY",
U2070="Defaut GE &amp; POWER Cabinet","IHS",
U2070="Sharing","Partners",
U2070="Sites strategiques &amp; DataCenter","SST &amp; DC",
U2070="Exclu","Exclu",
U2070="SAT","SAT",
U2070="SPARE-ISSUE","SPARE-ISSUE",
U2070="Fiber CAmtel","TRANS_FO_CAMTEL",
U2070="Fiber AOF","Fiber AOF",
U2070="Projet OCM (HUAWEI)","TRAVAUX-HUAWEI",
U2070="Projet OCM (NOKIA)","TRAVAUX-NOKIA",
U2070="ACCESS-ISSUE","ACCESS-ISSUE",
U2070="Projet OCM (ZTE, NOKIA, autres projets)","TRAVAUX OCM",
U2070="No root CAuse","No root cause",
U2070="ODU HS","PDH",
U2070="IP &amp; VLAN","PDH",
U2070="Warehouse HUAWEI","SPARE-ISSUE",
U2070="SPARE-HS","SPARE-ISSUE",
U2070="Power Telco","BSS",U2070="no impacts","no impacts"
),"")</f>
        <v/>
      </c>
      <c r="T2070" s="35" t="str" cm="1">
        <f t="array" ref="T2070">IFERROR(_xlfn.IFS(
U2070="MPR ISSUE","TX ISSUE",
U2070="BSS Hardware Issue","RAN ISSUE",
U2070="Sites strategiques, MLL, Pylone, etc.","ENVTECH",
U2070="AKTIVCO DEFAUT GE &amp; POWER Cabinet","POWER ISSUE",
U2070="AKTIVCO Coupure ENEO &amp; Baisse de tension","POWER ISSUE",
U2070="Coupure ENEO &amp; Baisse de tension","POWER ISSUE",
U2070="Defaut GE &amp; POWER Cabinet","POWER ISSUE",
U2070="Sharing","POWER ISSUE",
U2070="Sites strategiques &amp; DataCenter","POWER ISSUE",
U2070="Exclu","Exclu",
U2070="SAT","TX ISSUE",
U2070="SPARE-ISSUE","SPARE-ISSUE",
U2070="Fiber CAmtel","TX ISSUE",
U2070="Fiber AOF","TX ISSUE",
U2070="Projet OCM (HUAWEI)","TRAVAUX-HUAWEI",
U2070="Projet OCM (NOKIA)","TRAVAUX -NOKIA",
U2070="ACCESS-ISSUE","ACCESS-ISSUE",
U2070="Projet OCM (ZTE, NOKIA, autres projets)","TRAVAUX OCM",
U2070="No root CAuse","No root cause",
U2070="ODU HS","TX ISSUE",
U2070="IP &amp; VLAN","TX ISSUE",
U2070="Warehouse HUAWEI","SPARE-ISSUE",
U2070="SPARE-HS","SPARE-ISSUE",
U2070="Power Telco","RAN ISSUE",U2070="no impacts","no impacts"
),"")</f>
        <v/>
      </c>
      <c r="U2070" s="28"/>
      <c r="V2070" s="35" t="str" cm="1">
        <f t="array" ref="V2070">IFERROR(_xlfn.IFS(
U2070="MPR ISSUE","ACTIVE",
U2070="BSS Hardware Issue","ACTIVE",
U2070="Sites strategiques, MLL, Pylone, etc.","PASSIVE",
U2070="AKTIVCO DEFAUT GE &amp; POWER Cabinet","PASSIVE",
U2070="AKTIVCO Coupure ENEO &amp; Baisse de tension","PASSIVE",
U2070="Coupure ENEO &amp; Baisse de tension","PASSIVE",
U2070="Defaut GE &amp; POWER Cabinet","PASSIVE",
U2070="Sharing","PASSIVE",
U2070="Sites strategiques &amp; DataCenter","PASSIVE",
U2070="Exclu","Exclu",
U2070="SAT","ACTIVE",
U2070="SPARE-ISSUE","SPARE-ISSUE",
U2070="Fiber CAmtel","ACTIVE",
U2070="Fiber AOF","ACTIVE",
U2070="Projet OCM (HUAWEI)","PLANNED WORKS",
U2070="Projet OCM (NOKIA)","PLANNED WORKS",
U2070="ACCESS-ISSUE","ACCESS-ISSUE",
U2070="Projet OCM (ZTE, NOKIA, autres projets)","PLANNED WORKS",
U2070="No root CAuse","No root cause",
U2070="ODU HS","ACTIVE",
U2070="IP &amp; VLAN","ACTIVE",
U2070="Warehouse HUAWEI","SPARE-ISSUE",
U2070="SPARE-HS","SPARE-ISSUE",
U2070="Power Telco","ACTIVE",U2070="no impacts","no impacts"
),"")</f>
        <v/>
      </c>
      <c r="W2070" s="102"/>
      <c r="X2070" s="102"/>
      <c r="Y2070" s="102"/>
      <c r="Z2070" s="102"/>
      <c r="AA2070" s="102"/>
      <c r="AB2070" s="104" t="s">
        <v>5423</v>
      </c>
      <c r="AC2070" s="9"/>
      <c r="AD2070" s="9"/>
      <c r="AE2070" s="7" t="s">
        <v>5423</v>
      </c>
      <c r="AF2070" s="6"/>
      <c r="AG2070" s="7"/>
      <c r="AH2070" s="3" t="s">
        <v>5423</v>
      </c>
      <c r="AI2070" s="18" t="s">
        <v>5423</v>
      </c>
      <c r="AJ2070" s="18" t="s">
        <v>5423</v>
      </c>
      <c r="AK2070" s="18" t="s">
        <v>5423</v>
      </c>
      <c r="AL2070" s="18" t="s">
        <v>5423</v>
      </c>
      <c r="AM2070" s="18" t="s">
        <v>5423</v>
      </c>
      <c r="AN2070" s="18" t="s">
        <v>5423</v>
      </c>
      <c r="AO2070" s="18" t="s">
        <v>5423</v>
      </c>
      <c r="AP2070" s="18" t="s">
        <v>5423</v>
      </c>
      <c r="AQ2070" s="18" t="s">
        <v>5423</v>
      </c>
      <c r="AR2070" s="18" t="s">
        <v>5423</v>
      </c>
      <c r="AS2070" s="18" t="s">
        <v>5423</v>
      </c>
      <c r="AT2070" s="18" t="s">
        <v>5423</v>
      </c>
      <c r="AU2070" s="9" t="s">
        <v>5423</v>
      </c>
      <c r="AV2070" s="14"/>
      <c r="AW2070" s="14" t="s">
        <v>5423</v>
      </c>
      <c r="AX2070" s="14" t="str">
        <f>_xlfn.XLOOKUP(B2070,'[4]cell downs 18042026 17h'!$B:$B,'[4]cell downs 18042026 17h'!$B:$B,"")</f>
        <v/>
      </c>
      <c r="AY2070" s="14" t="str">
        <f>_xlfn.XLOOKUP(B2070,'[5]Cells Huawei 19042026 15h'!$B:$B,'[5]Cells Huawei 19042026 15h'!$B:$B,"")</f>
        <v/>
      </c>
      <c r="AZ2070" s="105" t="str">
        <f>_xlfn.XLOOKUP(B2070,'INCIDENT-04-23-2026'!E:E,'INCIDENT-04-23-2026'!F:F,"")</f>
        <v/>
      </c>
      <c r="BA2070" s="105" t="str">
        <f>_xlfn.XLOOKUP(B2070,'[6]Eneo 17H'!$C:$C,'[6]Eneo 17H'!$I:$I,"")</f>
        <v/>
      </c>
      <c r="BB2070" s="105" t="str">
        <f>_xlfn.XLOOKUP(B2070,[8]ALL!$B:$B,[8]ALL!$M:$M,"")</f>
        <v/>
      </c>
      <c r="BC2070" s="105" t="str">
        <f>_xlfn.XLOOKUP(B2070,'[6]Eneo 17H'!$C:$C,'[6]Eneo 17H'!$I:$I,"")</f>
        <v/>
      </c>
      <c r="BD2070" s="105" t="str">
        <f>_xlfn.XLOOKUP(B2070,'[7]Eneo 12H'!$C:$C,'[7]Eneo 12H'!$I:$I,"")</f>
        <v/>
      </c>
      <c r="BE2070" s="105" t="s">
        <v>5423</v>
      </c>
    </row>
    <row r="2071" spans="1:57" hidden="1" x14ac:dyDescent="0.3">
      <c r="A2071" s="3" t="s">
        <v>3978</v>
      </c>
      <c r="B2071" s="21" t="s">
        <v>3979</v>
      </c>
      <c r="C2071" s="3" t="str">
        <f>_xlfn.XLOOKUP(B2071,'[1]daily break down'!$D:$D,'[1]daily break down'!$E:$E,"")</f>
        <v>CENTRE</v>
      </c>
      <c r="D2071" s="3" t="s">
        <v>11</v>
      </c>
      <c r="E2071" s="3" t="e">
        <v>#N/A</v>
      </c>
      <c r="F2071" s="3" t="s">
        <v>37</v>
      </c>
      <c r="G2071" s="3" t="s">
        <v>3967</v>
      </c>
      <c r="H2071" s="26" t="str">
        <f>_xlfn.XLOOKUP(B2071,[2]CALCULATION!$B:$B,[2]CALCULATION!$H:$H,"")</f>
        <v>NOKIA</v>
      </c>
      <c r="I2071" s="23">
        <v>0</v>
      </c>
      <c r="J2071" s="23">
        <v>0</v>
      </c>
      <c r="K2071" s="23">
        <v>0</v>
      </c>
      <c r="L2071" s="23">
        <v>0</v>
      </c>
      <c r="M2071" s="23">
        <v>0</v>
      </c>
      <c r="N2071" s="23">
        <v>0</v>
      </c>
      <c r="O2071" s="23">
        <v>0</v>
      </c>
      <c r="P2071" s="103" t="s">
        <v>6554</v>
      </c>
      <c r="Q2071" s="36" t="s">
        <v>5796</v>
      </c>
      <c r="R2071" s="36"/>
      <c r="S2071" s="35" t="str" cm="1">
        <f t="array" ref="S2071">IFERROR(_xlfn.IFS(
U2071="MPR ISSUE","PDH",
U2071="BSS Hardware Issue","BSS",
U2071="Sites strategiques, MLL, Pylone, etc.","ENVTECH",
U2071="AKTIVCO DEFAUT GE &amp; POWER Cabinet","AKTIVCO",
U2071="AKTIVCO Coupure ENEO &amp; Baisse de tension","AKTIVCO GRID ONLY",
U2071="Coupure ENEO &amp; Baisse de tension","IHS GRID ONLY",
U2071="Defaut GE &amp; POWER Cabinet","IHS",
U2071="Sharing","Partners",
U2071="Sites strategiques &amp; DataCenter","SST &amp; DC",
U2071="Exclu","Exclu",
U2071="SAT","SAT",
U2071="SPARE-ISSUE","SPARE-ISSUE",
U2071="Fiber CAmtel","TRANS_FO_CAMTEL",
U2071="Fiber AOF","Fiber AOF",
U2071="Projet OCM (HUAWEI)","TRAVAUX-HUAWEI",
U2071="Projet OCM (NOKIA)","TRAVAUX-NOKIA",
U2071="ACCESS-ISSUE","ACCESS-ISSUE",
U2071="Projet OCM (ZTE, NOKIA, autres projets)","TRAVAUX OCM",
U2071="No root CAuse","No root cause",
U2071="ODU HS","PDH",
U2071="IP &amp; VLAN","PDH",
U2071="Warehouse HUAWEI","SPARE-ISSUE",
U2071="SPARE-HS","SPARE-ISSUE",
U2071="Power Telco","BSS",U2071="no impacts","no impacts"
),"")</f>
        <v/>
      </c>
      <c r="T2071" s="35" t="str" cm="1">
        <f t="array" ref="T2071">IFERROR(_xlfn.IFS(
U2071="MPR ISSUE","TX ISSUE",
U2071="BSS Hardware Issue","RAN ISSUE",
U2071="Sites strategiques, MLL, Pylone, etc.","ENVTECH",
U2071="AKTIVCO DEFAUT GE &amp; POWER Cabinet","POWER ISSUE",
U2071="AKTIVCO Coupure ENEO &amp; Baisse de tension","POWER ISSUE",
U2071="Coupure ENEO &amp; Baisse de tension","POWER ISSUE",
U2071="Defaut GE &amp; POWER Cabinet","POWER ISSUE",
U2071="Sharing","POWER ISSUE",
U2071="Sites strategiques &amp; DataCenter","POWER ISSUE",
U2071="Exclu","Exclu",
U2071="SAT","TX ISSUE",
U2071="SPARE-ISSUE","SPARE-ISSUE",
U2071="Fiber CAmtel","TX ISSUE",
U2071="Fiber AOF","TX ISSUE",
U2071="Projet OCM (HUAWEI)","TRAVAUX-HUAWEI",
U2071="Projet OCM (NOKIA)","TRAVAUX -NOKIA",
U2071="ACCESS-ISSUE","ACCESS-ISSUE",
U2071="Projet OCM (ZTE, NOKIA, autres projets)","TRAVAUX OCM",
U2071="No root CAuse","No root cause",
U2071="ODU HS","TX ISSUE",
U2071="IP &amp; VLAN","TX ISSUE",
U2071="Warehouse HUAWEI","SPARE-ISSUE",
U2071="SPARE-HS","SPARE-ISSUE",
U2071="Power Telco","RAN ISSUE",U2071="no impacts","no impacts"
),"")</f>
        <v/>
      </c>
      <c r="U2071" s="28"/>
      <c r="V2071" s="35" t="str" cm="1">
        <f t="array" ref="V2071">IFERROR(_xlfn.IFS(
U2071="MPR ISSUE","ACTIVE",
U2071="BSS Hardware Issue","ACTIVE",
U2071="Sites strategiques, MLL, Pylone, etc.","PASSIVE",
U2071="AKTIVCO DEFAUT GE &amp; POWER Cabinet","PASSIVE",
U2071="AKTIVCO Coupure ENEO &amp; Baisse de tension","PASSIVE",
U2071="Coupure ENEO &amp; Baisse de tension","PASSIVE",
U2071="Defaut GE &amp; POWER Cabinet","PASSIVE",
U2071="Sharing","PASSIVE",
U2071="Sites strategiques &amp; DataCenter","PASSIVE",
U2071="Exclu","Exclu",
U2071="SAT","ACTIVE",
U2071="SPARE-ISSUE","SPARE-ISSUE",
U2071="Fiber CAmtel","ACTIVE",
U2071="Fiber AOF","ACTIVE",
U2071="Projet OCM (HUAWEI)","PLANNED WORKS",
U2071="Projet OCM (NOKIA)","PLANNED WORKS",
U2071="ACCESS-ISSUE","ACCESS-ISSUE",
U2071="Projet OCM (ZTE, NOKIA, autres projets)","PLANNED WORKS",
U2071="No root CAuse","No root cause",
U2071="ODU HS","ACTIVE",
U2071="IP &amp; VLAN","ACTIVE",
U2071="Warehouse HUAWEI","SPARE-ISSUE",
U2071="SPARE-HS","SPARE-ISSUE",
U2071="Power Telco","ACTIVE",U2071="no impacts","no impacts"
),"")</f>
        <v/>
      </c>
      <c r="W2071" s="102"/>
      <c r="X2071" s="102"/>
      <c r="Y2071" s="102"/>
      <c r="Z2071" s="102"/>
      <c r="AA2071" s="102"/>
      <c r="AB2071" s="104" t="s">
        <v>6243</v>
      </c>
      <c r="AC2071" s="9"/>
      <c r="AD2071" s="9"/>
      <c r="AE2071" s="7" t="s">
        <v>5423</v>
      </c>
      <c r="AF2071" s="6"/>
      <c r="AG2071" s="7"/>
      <c r="AH2071" s="3" t="s">
        <v>5423</v>
      </c>
      <c r="AI2071" s="18" t="s">
        <v>5423</v>
      </c>
      <c r="AJ2071" s="18" t="s">
        <v>5423</v>
      </c>
      <c r="AK2071" s="18" t="s">
        <v>5423</v>
      </c>
      <c r="AL2071" s="18" t="s">
        <v>6243</v>
      </c>
      <c r="AM2071" s="18" t="s">
        <v>5423</v>
      </c>
      <c r="AN2071" s="18" t="s">
        <v>5423</v>
      </c>
      <c r="AO2071" s="18" t="s">
        <v>5423</v>
      </c>
      <c r="AP2071" s="18" t="s">
        <v>5423</v>
      </c>
      <c r="AQ2071" s="18" t="s">
        <v>5423</v>
      </c>
      <c r="AR2071" s="18" t="s">
        <v>5423</v>
      </c>
      <c r="AS2071" s="18" t="s">
        <v>5423</v>
      </c>
      <c r="AT2071" s="18" t="s">
        <v>5423</v>
      </c>
      <c r="AU2071" s="9" t="s">
        <v>5423</v>
      </c>
      <c r="AV2071" s="14"/>
      <c r="AW2071" s="14" t="s">
        <v>5423</v>
      </c>
      <c r="AX2071" s="14" t="str">
        <f>_xlfn.XLOOKUP(B2071,'[4]cell downs 18042026 17h'!$B:$B,'[4]cell downs 18042026 17h'!$B:$B,"")</f>
        <v/>
      </c>
      <c r="AY2071" s="14" t="str">
        <f>_xlfn.XLOOKUP(B2071,'[5]Cells Huawei 19042026 15h'!$B:$B,'[5]Cells Huawei 19042026 15h'!$B:$B,"")</f>
        <v/>
      </c>
      <c r="AZ2071" s="105" t="str">
        <f>_xlfn.XLOOKUP(B2071,'INCIDENT-04-23-2026'!E:E,'INCIDENT-04-23-2026'!F:F,"")</f>
        <v/>
      </c>
      <c r="BA2071" s="105" t="str">
        <f>_xlfn.XLOOKUP(B2071,'[6]Eneo 17H'!$C:$C,'[6]Eneo 17H'!$I:$I,"")</f>
        <v/>
      </c>
      <c r="BB2071" s="105" t="str">
        <f>_xlfn.XLOOKUP(B2071,[8]ALL!$B:$B,[8]ALL!$M:$M,"")</f>
        <v/>
      </c>
      <c r="BC2071" s="105" t="str">
        <f>_xlfn.XLOOKUP(B2071,'[6]Eneo 17H'!$C:$C,'[6]Eneo 17H'!$I:$I,"")</f>
        <v/>
      </c>
      <c r="BD2071" s="105" t="str">
        <f>_xlfn.XLOOKUP(B2071,'[7]Eneo 12H'!$C:$C,'[7]Eneo 12H'!$I:$I,"")</f>
        <v/>
      </c>
      <c r="BE2071" s="105" t="s">
        <v>5423</v>
      </c>
    </row>
    <row r="2072" spans="1:57" hidden="1" x14ac:dyDescent="0.3">
      <c r="A2072" s="1" t="s">
        <v>3986</v>
      </c>
      <c r="B2072" s="8" t="s">
        <v>3987</v>
      </c>
      <c r="C2072" s="3" t="str">
        <f>_xlfn.XLOOKUP(B2072,'[1]daily break down'!$D:$D,'[1]daily break down'!$E:$E,"")</f>
        <v>SUD-OUEST</v>
      </c>
      <c r="D2072" s="1" t="s">
        <v>11</v>
      </c>
      <c r="E2072" s="1" t="s">
        <v>12</v>
      </c>
      <c r="F2072" s="3" t="s">
        <v>13</v>
      </c>
      <c r="G2072" s="1" t="s">
        <v>3462</v>
      </c>
      <c r="H2072" s="25" t="str">
        <f>_xlfn.XLOOKUP(B2072,[2]CALCULATION!$B:$B,[2]CALCULATION!$H:$H,"")</f>
        <v>HUAWEI</v>
      </c>
      <c r="I2072" s="23">
        <v>0</v>
      </c>
      <c r="J2072" s="23">
        <v>0</v>
      </c>
      <c r="K2072" s="23">
        <v>0</v>
      </c>
      <c r="L2072" s="23">
        <v>0</v>
      </c>
      <c r="M2072" s="23">
        <v>0</v>
      </c>
      <c r="N2072" s="23">
        <v>0</v>
      </c>
      <c r="O2072" s="23">
        <v>0</v>
      </c>
      <c r="P2072" s="103" t="s">
        <v>6554</v>
      </c>
      <c r="Q2072" s="36" t="s">
        <v>6552</v>
      </c>
      <c r="R2072" s="36"/>
      <c r="S2072" s="35" t="str" cm="1">
        <f t="array" ref="S2072">IFERROR(_xlfn.IFS(
U2072="MPR ISSUE","PDH",
U2072="BSS Hardware Issue","BSS",
U2072="Sites strategiques, MLL, Pylone, etc.","ENVTECH",
U2072="AKTIVCO DEFAUT GE &amp; POWER Cabinet","AKTIVCO",
U2072="AKTIVCO Coupure ENEO &amp; Baisse de tension","AKTIVCO GRID ONLY",
U2072="Coupure ENEO &amp; Baisse de tension","IHS GRID ONLY",
U2072="Defaut GE &amp; POWER Cabinet","IHS",
U2072="Sharing","Partners",
U2072="Sites strategiques &amp; DataCenter","SST &amp; DC",
U2072="Exclu","Exclu",
U2072="SAT","SAT",
U2072="SPARE-ISSUE","SPARE-ISSUE",
U2072="Fiber CAmtel","TRANS_FO_CAMTEL",
U2072="Fiber AOF","Fiber AOF",
U2072="Projet OCM (HUAWEI)","TRAVAUX-HUAWEI",
U2072="Projet OCM (NOKIA)","TRAVAUX-NOKIA",
U2072="ACCESS-ISSUE","ACCESS-ISSUE",
U2072="Projet OCM (ZTE, NOKIA, autres projets)","TRAVAUX OCM",
U2072="No root CAuse","No root cause",
U2072="ODU HS","PDH",
U2072="IP &amp; VLAN","PDH",
U2072="Warehouse HUAWEI","SPARE-ISSUE",
U2072="SPARE-HS","SPARE-ISSUE",
U2072="Power Telco","BSS",U2072="no impacts","no impacts"
),"")</f>
        <v/>
      </c>
      <c r="T2072" s="35" t="str" cm="1">
        <f t="array" ref="T2072">IFERROR(_xlfn.IFS(
U2072="MPR ISSUE","TX ISSUE",
U2072="BSS Hardware Issue","RAN ISSUE",
U2072="Sites strategiques, MLL, Pylone, etc.","ENVTECH",
U2072="AKTIVCO DEFAUT GE &amp; POWER Cabinet","POWER ISSUE",
U2072="AKTIVCO Coupure ENEO &amp; Baisse de tension","POWER ISSUE",
U2072="Coupure ENEO &amp; Baisse de tension","POWER ISSUE",
U2072="Defaut GE &amp; POWER Cabinet","POWER ISSUE",
U2072="Sharing","POWER ISSUE",
U2072="Sites strategiques &amp; DataCenter","POWER ISSUE",
U2072="Exclu","Exclu",
U2072="SAT","TX ISSUE",
U2072="SPARE-ISSUE","SPARE-ISSUE",
U2072="Fiber CAmtel","TX ISSUE",
U2072="Fiber AOF","TX ISSUE",
U2072="Projet OCM (HUAWEI)","TRAVAUX-HUAWEI",
U2072="Projet OCM (NOKIA)","TRAVAUX -NOKIA",
U2072="ACCESS-ISSUE","ACCESS-ISSUE",
U2072="Projet OCM (ZTE, NOKIA, autres projets)","TRAVAUX OCM",
U2072="No root CAuse","No root cause",
U2072="ODU HS","TX ISSUE",
U2072="IP &amp; VLAN","TX ISSUE",
U2072="Warehouse HUAWEI","SPARE-ISSUE",
U2072="SPARE-HS","SPARE-ISSUE",
U2072="Power Telco","RAN ISSUE",U2072="no impacts","no impacts"
),"")</f>
        <v/>
      </c>
      <c r="U2072" s="28"/>
      <c r="V2072" s="35" t="str" cm="1">
        <f t="array" ref="V2072">IFERROR(_xlfn.IFS(
U2072="MPR ISSUE","ACTIVE",
U2072="BSS Hardware Issue","ACTIVE",
U2072="Sites strategiques, MLL, Pylone, etc.","PASSIVE",
U2072="AKTIVCO DEFAUT GE &amp; POWER Cabinet","PASSIVE",
U2072="AKTIVCO Coupure ENEO &amp; Baisse de tension","PASSIVE",
U2072="Coupure ENEO &amp; Baisse de tension","PASSIVE",
U2072="Defaut GE &amp; POWER Cabinet","PASSIVE",
U2072="Sharing","PASSIVE",
U2072="Sites strategiques &amp; DataCenter","PASSIVE",
U2072="Exclu","Exclu",
U2072="SAT","ACTIVE",
U2072="SPARE-ISSUE","SPARE-ISSUE",
U2072="Fiber CAmtel","ACTIVE",
U2072="Fiber AOF","ACTIVE",
U2072="Projet OCM (HUAWEI)","PLANNED WORKS",
U2072="Projet OCM (NOKIA)","PLANNED WORKS",
U2072="ACCESS-ISSUE","ACCESS-ISSUE",
U2072="Projet OCM (ZTE, NOKIA, autres projets)","PLANNED WORKS",
U2072="No root CAuse","No root cause",
U2072="ODU HS","ACTIVE",
U2072="IP &amp; VLAN","ACTIVE",
U2072="Warehouse HUAWEI","SPARE-ISSUE",
U2072="SPARE-HS","SPARE-ISSUE",
U2072="Power Telco","ACTIVE",U2072="no impacts","no impacts"
),"")</f>
        <v/>
      </c>
      <c r="W2072" s="102"/>
      <c r="X2072" s="102"/>
      <c r="Y2072" s="102"/>
      <c r="Z2072" s="102"/>
      <c r="AA2072" s="102"/>
      <c r="AB2072" s="104" t="s">
        <v>5423</v>
      </c>
      <c r="AC2072" s="9"/>
      <c r="AD2072" s="9"/>
      <c r="AE2072" s="7" t="s">
        <v>5423</v>
      </c>
      <c r="AF2072" s="6"/>
      <c r="AG2072" s="7"/>
      <c r="AH2072" s="3" t="s">
        <v>5423</v>
      </c>
      <c r="AI2072" s="18" t="s">
        <v>5423</v>
      </c>
      <c r="AJ2072" s="18" t="s">
        <v>5423</v>
      </c>
      <c r="AK2072" s="18" t="s">
        <v>5423</v>
      </c>
      <c r="AL2072" s="18" t="s">
        <v>5423</v>
      </c>
      <c r="AM2072" s="18" t="s">
        <v>5423</v>
      </c>
      <c r="AN2072" s="18" t="s">
        <v>5423</v>
      </c>
      <c r="AO2072" s="18" t="s">
        <v>5423</v>
      </c>
      <c r="AP2072" s="18" t="s">
        <v>5423</v>
      </c>
      <c r="AQ2072" s="18" t="s">
        <v>5423</v>
      </c>
      <c r="AR2072" s="18" t="s">
        <v>5423</v>
      </c>
      <c r="AS2072" s="18" t="s">
        <v>5423</v>
      </c>
      <c r="AT2072" s="18" t="s">
        <v>5423</v>
      </c>
      <c r="AU2072" s="9" t="s">
        <v>5423</v>
      </c>
      <c r="AV2072" s="14"/>
      <c r="AW2072" s="14" t="s">
        <v>5423</v>
      </c>
      <c r="AX2072" s="14" t="str">
        <f>_xlfn.XLOOKUP(B2072,'[4]cell downs 18042026 17h'!$B:$B,'[4]cell downs 18042026 17h'!$B:$B,"")</f>
        <v/>
      </c>
      <c r="AY2072" s="14" t="str">
        <f>_xlfn.XLOOKUP(B2072,'[5]Cells Huawei 19042026 15h'!$B:$B,'[5]Cells Huawei 19042026 15h'!$B:$B,"")</f>
        <v/>
      </c>
      <c r="AZ2072" s="105" t="str">
        <f>_xlfn.XLOOKUP(B2072,'INCIDENT-04-23-2026'!E:E,'INCIDENT-04-23-2026'!F:F,"")</f>
        <v/>
      </c>
      <c r="BA2072" s="105" t="str">
        <f>_xlfn.XLOOKUP(B2072,'[6]Eneo 17H'!$C:$C,'[6]Eneo 17H'!$I:$I,"")</f>
        <v/>
      </c>
      <c r="BB2072" s="105" t="str">
        <f>_xlfn.XLOOKUP(B2072,[8]ALL!$B:$B,[8]ALL!$M:$M,"")</f>
        <v/>
      </c>
      <c r="BC2072" s="105" t="str">
        <f>_xlfn.XLOOKUP(B2072,'[6]Eneo 17H'!$C:$C,'[6]Eneo 17H'!$I:$I,"")</f>
        <v/>
      </c>
      <c r="BD2072" s="105" t="str">
        <f>_xlfn.XLOOKUP(B2072,'[7]Eneo 12H'!$C:$C,'[7]Eneo 12H'!$I:$I,"")</f>
        <v/>
      </c>
      <c r="BE2072" s="105" t="s">
        <v>5423</v>
      </c>
    </row>
    <row r="2073" spans="1:57" hidden="1" x14ac:dyDescent="0.3">
      <c r="A2073" s="1" t="s">
        <v>3988</v>
      </c>
      <c r="B2073" s="8" t="s">
        <v>3989</v>
      </c>
      <c r="C2073" s="3" t="str">
        <f>_xlfn.XLOOKUP(B2073,'[1]daily break down'!$D:$D,'[1]daily break down'!$E:$E,"")</f>
        <v>CENTRE</v>
      </c>
      <c r="D2073" s="1" t="s">
        <v>21</v>
      </c>
      <c r="E2073" s="1" t="s">
        <v>188</v>
      </c>
      <c r="F2073" s="3" t="s">
        <v>37</v>
      </c>
      <c r="G2073" s="1" t="s">
        <v>3988</v>
      </c>
      <c r="H2073" s="27" t="str">
        <f>_xlfn.XLOOKUP(B2073,[2]CALCULATION!$B:$B,[2]CALCULATION!$H:$H,"")</f>
        <v>ZTE</v>
      </c>
      <c r="I2073" s="23">
        <v>0</v>
      </c>
      <c r="J2073" s="23">
        <v>0</v>
      </c>
      <c r="K2073" s="23">
        <v>0</v>
      </c>
      <c r="L2073" s="23">
        <v>0</v>
      </c>
      <c r="M2073" s="23">
        <v>0</v>
      </c>
      <c r="N2073" s="23">
        <v>0</v>
      </c>
      <c r="O2073" s="23">
        <v>0</v>
      </c>
      <c r="P2073" s="103" t="s">
        <v>6554</v>
      </c>
      <c r="Q2073" s="36" t="s">
        <v>5796</v>
      </c>
      <c r="R2073" s="36"/>
      <c r="S2073" s="35" t="str" cm="1">
        <f t="array" ref="S2073">IFERROR(_xlfn.IFS(
U2073="MPR ISSUE","PDH",
U2073="BSS Hardware Issue","BSS",
U2073="Sites strategiques, MLL, Pylone, etc.","ENVTECH",
U2073="AKTIVCO DEFAUT GE &amp; POWER Cabinet","AKTIVCO",
U2073="AKTIVCO Coupure ENEO &amp; Baisse de tension","AKTIVCO GRID ONLY",
U2073="Coupure ENEO &amp; Baisse de tension","IHS GRID ONLY",
U2073="Defaut GE &amp; POWER Cabinet","IHS",
U2073="Sharing","Partners",
U2073="Sites strategiques &amp; DataCenter","SST &amp; DC",
U2073="Exclu","Exclu",
U2073="SAT","SAT",
U2073="SPARE-ISSUE","SPARE-ISSUE",
U2073="Fiber CAmtel","TRANS_FO_CAMTEL",
U2073="Fiber AOF","Fiber AOF",
U2073="Projet OCM (HUAWEI)","TRAVAUX-HUAWEI",
U2073="Projet OCM (NOKIA)","TRAVAUX-NOKIA",
U2073="ACCESS-ISSUE","ACCESS-ISSUE",
U2073="Projet OCM (ZTE, NOKIA, autres projets)","TRAVAUX OCM",
U2073="No root CAuse","No root cause",
U2073="ODU HS","PDH",
U2073="IP &amp; VLAN","PDH",
U2073="Warehouse HUAWEI","SPARE-ISSUE",
U2073="SPARE-HS","SPARE-ISSUE",
U2073="Power Telco","BSS",U2073="no impacts","no impacts"
),"")</f>
        <v/>
      </c>
      <c r="T2073" s="35" t="str" cm="1">
        <f t="array" ref="T2073">IFERROR(_xlfn.IFS(
U2073="MPR ISSUE","TX ISSUE",
U2073="BSS Hardware Issue","RAN ISSUE",
U2073="Sites strategiques, MLL, Pylone, etc.","ENVTECH",
U2073="AKTIVCO DEFAUT GE &amp; POWER Cabinet","POWER ISSUE",
U2073="AKTIVCO Coupure ENEO &amp; Baisse de tension","POWER ISSUE",
U2073="Coupure ENEO &amp; Baisse de tension","POWER ISSUE",
U2073="Defaut GE &amp; POWER Cabinet","POWER ISSUE",
U2073="Sharing","POWER ISSUE",
U2073="Sites strategiques &amp; DataCenter","POWER ISSUE",
U2073="Exclu","Exclu",
U2073="SAT","TX ISSUE",
U2073="SPARE-ISSUE","SPARE-ISSUE",
U2073="Fiber CAmtel","TX ISSUE",
U2073="Fiber AOF","TX ISSUE",
U2073="Projet OCM (HUAWEI)","TRAVAUX-HUAWEI",
U2073="Projet OCM (NOKIA)","TRAVAUX -NOKIA",
U2073="ACCESS-ISSUE","ACCESS-ISSUE",
U2073="Projet OCM (ZTE, NOKIA, autres projets)","TRAVAUX OCM",
U2073="No root CAuse","No root cause",
U2073="ODU HS","TX ISSUE",
U2073="IP &amp; VLAN","TX ISSUE",
U2073="Warehouse HUAWEI","SPARE-ISSUE",
U2073="SPARE-HS","SPARE-ISSUE",
U2073="Power Telco","RAN ISSUE",U2073="no impacts","no impacts"
),"")</f>
        <v/>
      </c>
      <c r="U2073" s="28"/>
      <c r="V2073" s="35" t="str" cm="1">
        <f t="array" ref="V2073">IFERROR(_xlfn.IFS(
U2073="MPR ISSUE","ACTIVE",
U2073="BSS Hardware Issue","ACTIVE",
U2073="Sites strategiques, MLL, Pylone, etc.","PASSIVE",
U2073="AKTIVCO DEFAUT GE &amp; POWER Cabinet","PASSIVE",
U2073="AKTIVCO Coupure ENEO &amp; Baisse de tension","PASSIVE",
U2073="Coupure ENEO &amp; Baisse de tension","PASSIVE",
U2073="Defaut GE &amp; POWER Cabinet","PASSIVE",
U2073="Sharing","PASSIVE",
U2073="Sites strategiques &amp; DataCenter","PASSIVE",
U2073="Exclu","Exclu",
U2073="SAT","ACTIVE",
U2073="SPARE-ISSUE","SPARE-ISSUE",
U2073="Fiber CAmtel","ACTIVE",
U2073="Fiber AOF","ACTIVE",
U2073="Projet OCM (HUAWEI)","PLANNED WORKS",
U2073="Projet OCM (NOKIA)","PLANNED WORKS",
U2073="ACCESS-ISSUE","ACCESS-ISSUE",
U2073="Projet OCM (ZTE, NOKIA, autres projets)","PLANNED WORKS",
U2073="No root CAuse","No root cause",
U2073="ODU HS","ACTIVE",
U2073="IP &amp; VLAN","ACTIVE",
U2073="Warehouse HUAWEI","SPARE-ISSUE",
U2073="SPARE-HS","SPARE-ISSUE",
U2073="Power Telco","ACTIVE",U2073="no impacts","no impacts"
),"")</f>
        <v/>
      </c>
      <c r="W2073" s="102"/>
      <c r="X2073" s="102"/>
      <c r="Y2073" s="102"/>
      <c r="Z2073" s="102"/>
      <c r="AA2073" s="102"/>
      <c r="AB2073" s="104" t="s">
        <v>5423</v>
      </c>
      <c r="AC2073" s="9"/>
      <c r="AD2073" s="9"/>
      <c r="AE2073" s="7" t="s">
        <v>5423</v>
      </c>
      <c r="AF2073" s="6"/>
      <c r="AG2073" s="7"/>
      <c r="AH2073" s="3" t="s">
        <v>5423</v>
      </c>
      <c r="AI2073" s="18" t="s">
        <v>5423</v>
      </c>
      <c r="AJ2073" s="18" t="s">
        <v>5423</v>
      </c>
      <c r="AK2073" s="18" t="s">
        <v>5423</v>
      </c>
      <c r="AL2073" s="18" t="s">
        <v>5423</v>
      </c>
      <c r="AM2073" s="18" t="s">
        <v>5423</v>
      </c>
      <c r="AN2073" s="18" t="s">
        <v>5423</v>
      </c>
      <c r="AO2073" s="18" t="s">
        <v>5423</v>
      </c>
      <c r="AP2073" s="18" t="s">
        <v>5423</v>
      </c>
      <c r="AQ2073" s="18" t="s">
        <v>5423</v>
      </c>
      <c r="AR2073" s="18" t="s">
        <v>5423</v>
      </c>
      <c r="AS2073" s="18" t="s">
        <v>5423</v>
      </c>
      <c r="AT2073" s="18" t="s">
        <v>5423</v>
      </c>
      <c r="AU2073" s="9" t="s">
        <v>5423</v>
      </c>
      <c r="AV2073" s="14"/>
      <c r="AW2073" s="14" t="s">
        <v>5423</v>
      </c>
      <c r="AX2073" s="14" t="str">
        <f>_xlfn.XLOOKUP(B2073,'[4]cell downs 18042026 17h'!$B:$B,'[4]cell downs 18042026 17h'!$B:$B,"")</f>
        <v/>
      </c>
      <c r="AY2073" s="14" t="str">
        <f>_xlfn.XLOOKUP(B2073,'[5]Cells Huawei 19042026 15h'!$B:$B,'[5]Cells Huawei 19042026 15h'!$B:$B,"")</f>
        <v/>
      </c>
      <c r="AZ2073" s="105" t="str">
        <f>_xlfn.XLOOKUP(B2073,'INCIDENT-04-23-2026'!E:E,'INCIDENT-04-23-2026'!F:F,"")</f>
        <v/>
      </c>
      <c r="BA2073" s="105" t="str">
        <f>_xlfn.XLOOKUP(B2073,'[6]Eneo 17H'!$C:$C,'[6]Eneo 17H'!$I:$I,"")</f>
        <v/>
      </c>
      <c r="BB2073" s="105" t="str">
        <f>_xlfn.XLOOKUP(B2073,[8]ALL!$B:$B,[8]ALL!$M:$M,"")</f>
        <v/>
      </c>
      <c r="BC2073" s="105" t="str">
        <f>_xlfn.XLOOKUP(B2073,'[6]Eneo 17H'!$C:$C,'[6]Eneo 17H'!$I:$I,"")</f>
        <v/>
      </c>
      <c r="BD2073" s="105" t="str">
        <f>_xlfn.XLOOKUP(B2073,'[7]Eneo 12H'!$C:$C,'[7]Eneo 12H'!$I:$I,"")</f>
        <v/>
      </c>
      <c r="BE2073" s="105" t="s">
        <v>5423</v>
      </c>
    </row>
    <row r="2074" spans="1:57" hidden="1" x14ac:dyDescent="0.3">
      <c r="A2074" s="1" t="s">
        <v>3990</v>
      </c>
      <c r="B2074" s="8" t="s">
        <v>3991</v>
      </c>
      <c r="C2074" s="3" t="str">
        <f>_xlfn.XLOOKUP(B2074,'[1]daily break down'!$D:$D,'[1]daily break down'!$E:$E,"")</f>
        <v>CENTRE</v>
      </c>
      <c r="D2074" s="1" t="s">
        <v>11</v>
      </c>
      <c r="E2074" s="1" t="s">
        <v>66</v>
      </c>
      <c r="F2074" s="3" t="s">
        <v>226</v>
      </c>
      <c r="G2074" s="1" t="s">
        <v>3990</v>
      </c>
      <c r="H2074" s="27" t="str">
        <f>_xlfn.XLOOKUP(B2074,[2]CALCULATION!$B:$B,[2]CALCULATION!$H:$H,"")</f>
        <v>ZTE</v>
      </c>
      <c r="I2074" s="23">
        <v>0</v>
      </c>
      <c r="J2074" s="23">
        <v>0</v>
      </c>
      <c r="K2074" s="23">
        <v>0</v>
      </c>
      <c r="L2074" s="23">
        <v>0</v>
      </c>
      <c r="M2074" s="23">
        <v>0</v>
      </c>
      <c r="N2074" s="23">
        <v>0</v>
      </c>
      <c r="O2074" s="23">
        <v>0</v>
      </c>
      <c r="P2074" s="103" t="s">
        <v>6554</v>
      </c>
      <c r="Q2074" s="36" t="s">
        <v>5795</v>
      </c>
      <c r="R2074" s="36"/>
      <c r="S2074" s="35" t="str" cm="1">
        <f t="array" ref="S2074">IFERROR(_xlfn.IFS(
U2074="MPR ISSUE","PDH",
U2074="BSS Hardware Issue","BSS",
U2074="Sites strategiques, MLL, Pylone, etc.","ENVTECH",
U2074="AKTIVCO DEFAUT GE &amp; POWER Cabinet","AKTIVCO",
U2074="AKTIVCO Coupure ENEO &amp; Baisse de tension","AKTIVCO GRID ONLY",
U2074="Coupure ENEO &amp; Baisse de tension","IHS GRID ONLY",
U2074="Defaut GE &amp; POWER Cabinet","IHS",
U2074="Sharing","Partners",
U2074="Sites strategiques &amp; DataCenter","SST &amp; DC",
U2074="Exclu","Exclu",
U2074="SAT","SAT",
U2074="SPARE-ISSUE","SPARE-ISSUE",
U2074="Fiber CAmtel","TRANS_FO_CAMTEL",
U2074="Fiber AOF","Fiber AOF",
U2074="Projet OCM (HUAWEI)","TRAVAUX-HUAWEI",
U2074="Projet OCM (NOKIA)","TRAVAUX-NOKIA",
U2074="ACCESS-ISSUE","ACCESS-ISSUE",
U2074="Projet OCM (ZTE, NOKIA, autres projets)","TRAVAUX OCM",
U2074="No root CAuse","No root cause",
U2074="ODU HS","PDH",
U2074="IP &amp; VLAN","PDH",
U2074="Warehouse HUAWEI","SPARE-ISSUE",
U2074="SPARE-HS","SPARE-ISSUE",
U2074="Power Telco","BSS",U2074="no impacts","no impacts"
),"")</f>
        <v/>
      </c>
      <c r="T2074" s="35" t="str" cm="1">
        <f t="array" ref="T2074">IFERROR(_xlfn.IFS(
U2074="MPR ISSUE","TX ISSUE",
U2074="BSS Hardware Issue","RAN ISSUE",
U2074="Sites strategiques, MLL, Pylone, etc.","ENVTECH",
U2074="AKTIVCO DEFAUT GE &amp; POWER Cabinet","POWER ISSUE",
U2074="AKTIVCO Coupure ENEO &amp; Baisse de tension","POWER ISSUE",
U2074="Coupure ENEO &amp; Baisse de tension","POWER ISSUE",
U2074="Defaut GE &amp; POWER Cabinet","POWER ISSUE",
U2074="Sharing","POWER ISSUE",
U2074="Sites strategiques &amp; DataCenter","POWER ISSUE",
U2074="Exclu","Exclu",
U2074="SAT","TX ISSUE",
U2074="SPARE-ISSUE","SPARE-ISSUE",
U2074="Fiber CAmtel","TX ISSUE",
U2074="Fiber AOF","TX ISSUE",
U2074="Projet OCM (HUAWEI)","TRAVAUX-HUAWEI",
U2074="Projet OCM (NOKIA)","TRAVAUX -NOKIA",
U2074="ACCESS-ISSUE","ACCESS-ISSUE",
U2074="Projet OCM (ZTE, NOKIA, autres projets)","TRAVAUX OCM",
U2074="No root CAuse","No root cause",
U2074="ODU HS","TX ISSUE",
U2074="IP &amp; VLAN","TX ISSUE",
U2074="Warehouse HUAWEI","SPARE-ISSUE",
U2074="SPARE-HS","SPARE-ISSUE",
U2074="Power Telco","RAN ISSUE",U2074="no impacts","no impacts"
),"")</f>
        <v/>
      </c>
      <c r="U2074" s="28"/>
      <c r="V2074" s="35" t="str" cm="1">
        <f t="array" ref="V2074">IFERROR(_xlfn.IFS(
U2074="MPR ISSUE","ACTIVE",
U2074="BSS Hardware Issue","ACTIVE",
U2074="Sites strategiques, MLL, Pylone, etc.","PASSIVE",
U2074="AKTIVCO DEFAUT GE &amp; POWER Cabinet","PASSIVE",
U2074="AKTIVCO Coupure ENEO &amp; Baisse de tension","PASSIVE",
U2074="Coupure ENEO &amp; Baisse de tension","PASSIVE",
U2074="Defaut GE &amp; POWER Cabinet","PASSIVE",
U2074="Sharing","PASSIVE",
U2074="Sites strategiques &amp; DataCenter","PASSIVE",
U2074="Exclu","Exclu",
U2074="SAT","ACTIVE",
U2074="SPARE-ISSUE","SPARE-ISSUE",
U2074="Fiber CAmtel","ACTIVE",
U2074="Fiber AOF","ACTIVE",
U2074="Projet OCM (HUAWEI)","PLANNED WORKS",
U2074="Projet OCM (NOKIA)","PLANNED WORKS",
U2074="ACCESS-ISSUE","ACCESS-ISSUE",
U2074="Projet OCM (ZTE, NOKIA, autres projets)","PLANNED WORKS",
U2074="No root CAuse","No root cause",
U2074="ODU HS","ACTIVE",
U2074="IP &amp; VLAN","ACTIVE",
U2074="Warehouse HUAWEI","SPARE-ISSUE",
U2074="SPARE-HS","SPARE-ISSUE",
U2074="Power Telco","ACTIVE",U2074="no impacts","no impacts"
),"")</f>
        <v/>
      </c>
      <c r="W2074" s="102"/>
      <c r="X2074" s="102"/>
      <c r="Y2074" s="102"/>
      <c r="Z2074" s="102"/>
      <c r="AA2074" s="102"/>
      <c r="AB2074" s="104" t="s">
        <v>5423</v>
      </c>
      <c r="AC2074" s="9"/>
      <c r="AD2074" s="9"/>
      <c r="AE2074" s="7" t="s">
        <v>5423</v>
      </c>
      <c r="AF2074" s="6"/>
      <c r="AG2074" s="7"/>
      <c r="AH2074" s="3" t="s">
        <v>5423</v>
      </c>
      <c r="AI2074" s="18" t="s">
        <v>5423</v>
      </c>
      <c r="AJ2074" s="18" t="s">
        <v>5423</v>
      </c>
      <c r="AK2074" s="18" t="s">
        <v>5423</v>
      </c>
      <c r="AL2074" s="18" t="s">
        <v>5423</v>
      </c>
      <c r="AM2074" s="18" t="s">
        <v>5423</v>
      </c>
      <c r="AN2074" s="18" t="s">
        <v>5423</v>
      </c>
      <c r="AO2074" s="18" t="s">
        <v>5423</v>
      </c>
      <c r="AP2074" s="18" t="s">
        <v>5423</v>
      </c>
      <c r="AQ2074" s="18" t="s">
        <v>5423</v>
      </c>
      <c r="AR2074" s="18" t="s">
        <v>5423</v>
      </c>
      <c r="AS2074" s="18" t="s">
        <v>5423</v>
      </c>
      <c r="AT2074" s="18" t="s">
        <v>5423</v>
      </c>
      <c r="AU2074" s="9" t="s">
        <v>5423</v>
      </c>
      <c r="AV2074" s="14"/>
      <c r="AW2074" s="14" t="s">
        <v>5423</v>
      </c>
      <c r="AX2074" s="14" t="str">
        <f>_xlfn.XLOOKUP(B2074,'[4]cell downs 18042026 17h'!$B:$B,'[4]cell downs 18042026 17h'!$B:$B,"")</f>
        <v/>
      </c>
      <c r="AY2074" s="14" t="str">
        <f>_xlfn.XLOOKUP(B2074,'[5]Cells Huawei 19042026 15h'!$B:$B,'[5]Cells Huawei 19042026 15h'!$B:$B,"")</f>
        <v/>
      </c>
      <c r="AZ2074" s="105" t="str">
        <f>_xlfn.XLOOKUP(B2074,'INCIDENT-04-23-2026'!E:E,'INCIDENT-04-23-2026'!F:F,"")</f>
        <v/>
      </c>
      <c r="BA2074" s="105" t="str">
        <f>_xlfn.XLOOKUP(B2074,'[6]Eneo 17H'!$C:$C,'[6]Eneo 17H'!$I:$I,"")</f>
        <v/>
      </c>
      <c r="BB2074" s="105" t="str">
        <f>_xlfn.XLOOKUP(B2074,[8]ALL!$B:$B,[8]ALL!$M:$M,"")</f>
        <v/>
      </c>
      <c r="BC2074" s="105" t="str">
        <f>_xlfn.XLOOKUP(B2074,'[6]Eneo 17H'!$C:$C,'[6]Eneo 17H'!$I:$I,"")</f>
        <v/>
      </c>
      <c r="BD2074" s="105" t="str">
        <f>_xlfn.XLOOKUP(B2074,'[7]Eneo 12H'!$C:$C,'[7]Eneo 12H'!$I:$I,"")</f>
        <v/>
      </c>
      <c r="BE2074" s="105" t="s">
        <v>5423</v>
      </c>
    </row>
    <row r="2075" spans="1:57" hidden="1" x14ac:dyDescent="0.3">
      <c r="A2075" s="1" t="s">
        <v>3992</v>
      </c>
      <c r="B2075" s="8" t="s">
        <v>3993</v>
      </c>
      <c r="C2075" s="3" t="str">
        <f>_xlfn.XLOOKUP(B2075,'[1]daily break down'!$D:$D,'[1]daily break down'!$E:$E,"")</f>
        <v>CENTRE</v>
      </c>
      <c r="D2075" s="1" t="s">
        <v>21</v>
      </c>
      <c r="E2075" s="1" t="s">
        <v>122</v>
      </c>
      <c r="F2075" s="3" t="s">
        <v>37</v>
      </c>
      <c r="G2075" s="1" t="s">
        <v>3994</v>
      </c>
      <c r="H2075" s="27" t="str">
        <f>_xlfn.XLOOKUP(B2075,[2]CALCULATION!$B:$B,[2]CALCULATION!$H:$H,"")</f>
        <v>ZTE</v>
      </c>
      <c r="I2075" s="23">
        <v>0</v>
      </c>
      <c r="J2075" s="23">
        <v>0</v>
      </c>
      <c r="K2075" s="23">
        <v>0</v>
      </c>
      <c r="L2075" s="23">
        <v>0</v>
      </c>
      <c r="M2075" s="23">
        <v>0</v>
      </c>
      <c r="N2075" s="23">
        <v>0</v>
      </c>
      <c r="O2075" s="23">
        <v>0</v>
      </c>
      <c r="P2075" s="103" t="s">
        <v>6554</v>
      </c>
      <c r="Q2075" s="36" t="s">
        <v>5795</v>
      </c>
      <c r="R2075" s="36"/>
      <c r="S2075" s="35" t="str" cm="1">
        <f t="array" ref="S2075">IFERROR(_xlfn.IFS(
U2075="MPR ISSUE","PDH",
U2075="BSS Hardware Issue","BSS",
U2075="Sites strategiques, MLL, Pylone, etc.","ENVTECH",
U2075="AKTIVCO DEFAUT GE &amp; POWER Cabinet","AKTIVCO",
U2075="AKTIVCO Coupure ENEO &amp; Baisse de tension","AKTIVCO GRID ONLY",
U2075="Coupure ENEO &amp; Baisse de tension","IHS GRID ONLY",
U2075="Defaut GE &amp; POWER Cabinet","IHS",
U2075="Sharing","Partners",
U2075="Sites strategiques &amp; DataCenter","SST &amp; DC",
U2075="Exclu","Exclu",
U2075="SAT","SAT",
U2075="SPARE-ISSUE","SPARE-ISSUE",
U2075="Fiber CAmtel","TRANS_FO_CAMTEL",
U2075="Fiber AOF","Fiber AOF",
U2075="Projet OCM (HUAWEI)","TRAVAUX-HUAWEI",
U2075="Projet OCM (NOKIA)","TRAVAUX-NOKIA",
U2075="ACCESS-ISSUE","ACCESS-ISSUE",
U2075="Projet OCM (ZTE, NOKIA, autres projets)","TRAVAUX OCM",
U2075="No root CAuse","No root cause",
U2075="ODU HS","PDH",
U2075="IP &amp; VLAN","PDH",
U2075="Warehouse HUAWEI","SPARE-ISSUE",
U2075="SPARE-HS","SPARE-ISSUE",
U2075="Power Telco","BSS",U2075="no impacts","no impacts"
),"")</f>
        <v/>
      </c>
      <c r="T2075" s="35" t="str" cm="1">
        <f t="array" ref="T2075">IFERROR(_xlfn.IFS(
U2075="MPR ISSUE","TX ISSUE",
U2075="BSS Hardware Issue","RAN ISSUE",
U2075="Sites strategiques, MLL, Pylone, etc.","ENVTECH",
U2075="AKTIVCO DEFAUT GE &amp; POWER Cabinet","POWER ISSUE",
U2075="AKTIVCO Coupure ENEO &amp; Baisse de tension","POWER ISSUE",
U2075="Coupure ENEO &amp; Baisse de tension","POWER ISSUE",
U2075="Defaut GE &amp; POWER Cabinet","POWER ISSUE",
U2075="Sharing","POWER ISSUE",
U2075="Sites strategiques &amp; DataCenter","POWER ISSUE",
U2075="Exclu","Exclu",
U2075="SAT","TX ISSUE",
U2075="SPARE-ISSUE","SPARE-ISSUE",
U2075="Fiber CAmtel","TX ISSUE",
U2075="Fiber AOF","TX ISSUE",
U2075="Projet OCM (HUAWEI)","TRAVAUX-HUAWEI",
U2075="Projet OCM (NOKIA)","TRAVAUX -NOKIA",
U2075="ACCESS-ISSUE","ACCESS-ISSUE",
U2075="Projet OCM (ZTE, NOKIA, autres projets)","TRAVAUX OCM",
U2075="No root CAuse","No root cause",
U2075="ODU HS","TX ISSUE",
U2075="IP &amp; VLAN","TX ISSUE",
U2075="Warehouse HUAWEI","SPARE-ISSUE",
U2075="SPARE-HS","SPARE-ISSUE",
U2075="Power Telco","RAN ISSUE",U2075="no impacts","no impacts"
),"")</f>
        <v/>
      </c>
      <c r="U2075" s="28"/>
      <c r="V2075" s="35" t="str" cm="1">
        <f t="array" ref="V2075">IFERROR(_xlfn.IFS(
U2075="MPR ISSUE","ACTIVE",
U2075="BSS Hardware Issue","ACTIVE",
U2075="Sites strategiques, MLL, Pylone, etc.","PASSIVE",
U2075="AKTIVCO DEFAUT GE &amp; POWER Cabinet","PASSIVE",
U2075="AKTIVCO Coupure ENEO &amp; Baisse de tension","PASSIVE",
U2075="Coupure ENEO &amp; Baisse de tension","PASSIVE",
U2075="Defaut GE &amp; POWER Cabinet","PASSIVE",
U2075="Sharing","PASSIVE",
U2075="Sites strategiques &amp; DataCenter","PASSIVE",
U2075="Exclu","Exclu",
U2075="SAT","ACTIVE",
U2075="SPARE-ISSUE","SPARE-ISSUE",
U2075="Fiber CAmtel","ACTIVE",
U2075="Fiber AOF","ACTIVE",
U2075="Projet OCM (HUAWEI)","PLANNED WORKS",
U2075="Projet OCM (NOKIA)","PLANNED WORKS",
U2075="ACCESS-ISSUE","ACCESS-ISSUE",
U2075="Projet OCM (ZTE, NOKIA, autres projets)","PLANNED WORKS",
U2075="No root CAuse","No root cause",
U2075="ODU HS","ACTIVE",
U2075="IP &amp; VLAN","ACTIVE",
U2075="Warehouse HUAWEI","SPARE-ISSUE",
U2075="SPARE-HS","SPARE-ISSUE",
U2075="Power Telco","ACTIVE",U2075="no impacts","no impacts"
),"")</f>
        <v/>
      </c>
      <c r="W2075" s="102"/>
      <c r="X2075" s="102"/>
      <c r="Y2075" s="102"/>
      <c r="Z2075" s="102"/>
      <c r="AA2075" s="102"/>
      <c r="AB2075" s="104" t="s">
        <v>5423</v>
      </c>
      <c r="AC2075" s="9"/>
      <c r="AD2075" s="9"/>
      <c r="AE2075" s="7" t="s">
        <v>5423</v>
      </c>
      <c r="AF2075" s="6"/>
      <c r="AG2075" s="7"/>
      <c r="AH2075" s="3" t="s">
        <v>5423</v>
      </c>
      <c r="AI2075" s="18" t="s">
        <v>5423</v>
      </c>
      <c r="AJ2075" s="18" t="s">
        <v>5423</v>
      </c>
      <c r="AK2075" s="18" t="s">
        <v>5423</v>
      </c>
      <c r="AL2075" s="18" t="s">
        <v>5423</v>
      </c>
      <c r="AM2075" s="18" t="s">
        <v>5423</v>
      </c>
      <c r="AN2075" s="18" t="s">
        <v>5423</v>
      </c>
      <c r="AO2075" s="18" t="s">
        <v>5423</v>
      </c>
      <c r="AP2075" s="18" t="s">
        <v>5423</v>
      </c>
      <c r="AQ2075" s="18" t="s">
        <v>5423</v>
      </c>
      <c r="AR2075" s="18" t="s">
        <v>5423</v>
      </c>
      <c r="AS2075" s="18" t="s">
        <v>5423</v>
      </c>
      <c r="AT2075" s="18" t="s">
        <v>5423</v>
      </c>
      <c r="AU2075" s="9" t="s">
        <v>5423</v>
      </c>
      <c r="AV2075" s="14"/>
      <c r="AW2075" s="14" t="s">
        <v>5423</v>
      </c>
      <c r="AX2075" s="14" t="str">
        <f>_xlfn.XLOOKUP(B2075,'[4]cell downs 18042026 17h'!$B:$B,'[4]cell downs 18042026 17h'!$B:$B,"")</f>
        <v/>
      </c>
      <c r="AY2075" s="14" t="str">
        <f>_xlfn.XLOOKUP(B2075,'[5]Cells Huawei 19042026 15h'!$B:$B,'[5]Cells Huawei 19042026 15h'!$B:$B,"")</f>
        <v/>
      </c>
      <c r="AZ2075" s="105" t="str">
        <f>_xlfn.XLOOKUP(B2075,'INCIDENT-04-23-2026'!E:E,'INCIDENT-04-23-2026'!F:F,"")</f>
        <v/>
      </c>
      <c r="BA2075" s="105" t="str">
        <f>_xlfn.XLOOKUP(B2075,'[6]Eneo 17H'!$C:$C,'[6]Eneo 17H'!$I:$I,"")</f>
        <v/>
      </c>
      <c r="BB2075" s="105" t="str">
        <f>_xlfn.XLOOKUP(B2075,[8]ALL!$B:$B,[8]ALL!$M:$M,"")</f>
        <v/>
      </c>
      <c r="BC2075" s="105" t="str">
        <f>_xlfn.XLOOKUP(B2075,'[6]Eneo 17H'!$C:$C,'[6]Eneo 17H'!$I:$I,"")</f>
        <v/>
      </c>
      <c r="BD2075" s="105" t="str">
        <f>_xlfn.XLOOKUP(B2075,'[7]Eneo 12H'!$C:$C,'[7]Eneo 12H'!$I:$I,"")</f>
        <v/>
      </c>
      <c r="BE2075" s="105" t="s">
        <v>5423</v>
      </c>
    </row>
    <row r="2076" spans="1:57" hidden="1" x14ac:dyDescent="0.3">
      <c r="A2076" s="1" t="s">
        <v>3995</v>
      </c>
      <c r="B2076" s="8" t="s">
        <v>3996</v>
      </c>
      <c r="C2076" s="3" t="str">
        <f>_xlfn.XLOOKUP(B2076,'[1]daily break down'!$D:$D,'[1]daily break down'!$E:$E,"")</f>
        <v>CENTRE</v>
      </c>
      <c r="D2076" s="1" t="s">
        <v>11</v>
      </c>
      <c r="E2076" s="1" t="s">
        <v>705</v>
      </c>
      <c r="F2076" s="3" t="s">
        <v>226</v>
      </c>
      <c r="G2076" s="1" t="s">
        <v>3997</v>
      </c>
      <c r="H2076" s="27" t="str">
        <f>_xlfn.XLOOKUP(B2076,[2]CALCULATION!$B:$B,[2]CALCULATION!$H:$H,"")</f>
        <v>ZTE</v>
      </c>
      <c r="I2076" s="23">
        <v>0</v>
      </c>
      <c r="J2076" s="23">
        <v>0</v>
      </c>
      <c r="K2076" s="23">
        <v>0</v>
      </c>
      <c r="L2076" s="23">
        <v>0</v>
      </c>
      <c r="M2076" s="23">
        <v>0</v>
      </c>
      <c r="N2076" s="23">
        <v>0</v>
      </c>
      <c r="O2076" s="23">
        <v>0</v>
      </c>
      <c r="P2076" s="103" t="s">
        <v>6554</v>
      </c>
      <c r="Q2076" s="36" t="s">
        <v>5795</v>
      </c>
      <c r="R2076" s="36"/>
      <c r="S2076" s="35" t="str" cm="1">
        <f t="array" ref="S2076">IFERROR(_xlfn.IFS(
U2076="MPR ISSUE","PDH",
U2076="BSS Hardware Issue","BSS",
U2076="Sites strategiques, MLL, Pylone, etc.","ENVTECH",
U2076="AKTIVCO DEFAUT GE &amp; POWER Cabinet","AKTIVCO",
U2076="AKTIVCO Coupure ENEO &amp; Baisse de tension","AKTIVCO GRID ONLY",
U2076="Coupure ENEO &amp; Baisse de tension","IHS GRID ONLY",
U2076="Defaut GE &amp; POWER Cabinet","IHS",
U2076="Sharing","Partners",
U2076="Sites strategiques &amp; DataCenter","SST &amp; DC",
U2076="Exclu","Exclu",
U2076="SAT","SAT",
U2076="SPARE-ISSUE","SPARE-ISSUE",
U2076="Fiber CAmtel","TRANS_FO_CAMTEL",
U2076="Fiber AOF","Fiber AOF",
U2076="Projet OCM (HUAWEI)","TRAVAUX-HUAWEI",
U2076="Projet OCM (NOKIA)","TRAVAUX-NOKIA",
U2076="ACCESS-ISSUE","ACCESS-ISSUE",
U2076="Projet OCM (ZTE, NOKIA, autres projets)","TRAVAUX OCM",
U2076="No root CAuse","No root cause",
U2076="ODU HS","PDH",
U2076="IP &amp; VLAN","PDH",
U2076="Warehouse HUAWEI","SPARE-ISSUE",
U2076="SPARE-HS","SPARE-ISSUE",
U2076="Power Telco","BSS",U2076="no impacts","no impacts"
),"")</f>
        <v/>
      </c>
      <c r="T2076" s="35" t="str" cm="1">
        <f t="array" ref="T2076">IFERROR(_xlfn.IFS(
U2076="MPR ISSUE","TX ISSUE",
U2076="BSS Hardware Issue","RAN ISSUE",
U2076="Sites strategiques, MLL, Pylone, etc.","ENVTECH",
U2076="AKTIVCO DEFAUT GE &amp; POWER Cabinet","POWER ISSUE",
U2076="AKTIVCO Coupure ENEO &amp; Baisse de tension","POWER ISSUE",
U2076="Coupure ENEO &amp; Baisse de tension","POWER ISSUE",
U2076="Defaut GE &amp; POWER Cabinet","POWER ISSUE",
U2076="Sharing","POWER ISSUE",
U2076="Sites strategiques &amp; DataCenter","POWER ISSUE",
U2076="Exclu","Exclu",
U2076="SAT","TX ISSUE",
U2076="SPARE-ISSUE","SPARE-ISSUE",
U2076="Fiber CAmtel","TX ISSUE",
U2076="Fiber AOF","TX ISSUE",
U2076="Projet OCM (HUAWEI)","TRAVAUX-HUAWEI",
U2076="Projet OCM (NOKIA)","TRAVAUX -NOKIA",
U2076="ACCESS-ISSUE","ACCESS-ISSUE",
U2076="Projet OCM (ZTE, NOKIA, autres projets)","TRAVAUX OCM",
U2076="No root CAuse","No root cause",
U2076="ODU HS","TX ISSUE",
U2076="IP &amp; VLAN","TX ISSUE",
U2076="Warehouse HUAWEI","SPARE-ISSUE",
U2076="SPARE-HS","SPARE-ISSUE",
U2076="Power Telco","RAN ISSUE",U2076="no impacts","no impacts"
),"")</f>
        <v/>
      </c>
      <c r="U2076" s="28"/>
      <c r="V2076" s="35" t="str" cm="1">
        <f t="array" ref="V2076">IFERROR(_xlfn.IFS(
U2076="MPR ISSUE","ACTIVE",
U2076="BSS Hardware Issue","ACTIVE",
U2076="Sites strategiques, MLL, Pylone, etc.","PASSIVE",
U2076="AKTIVCO DEFAUT GE &amp; POWER Cabinet","PASSIVE",
U2076="AKTIVCO Coupure ENEO &amp; Baisse de tension","PASSIVE",
U2076="Coupure ENEO &amp; Baisse de tension","PASSIVE",
U2076="Defaut GE &amp; POWER Cabinet","PASSIVE",
U2076="Sharing","PASSIVE",
U2076="Sites strategiques &amp; DataCenter","PASSIVE",
U2076="Exclu","Exclu",
U2076="SAT","ACTIVE",
U2076="SPARE-ISSUE","SPARE-ISSUE",
U2076="Fiber CAmtel","ACTIVE",
U2076="Fiber AOF","ACTIVE",
U2076="Projet OCM (HUAWEI)","PLANNED WORKS",
U2076="Projet OCM (NOKIA)","PLANNED WORKS",
U2076="ACCESS-ISSUE","ACCESS-ISSUE",
U2076="Projet OCM (ZTE, NOKIA, autres projets)","PLANNED WORKS",
U2076="No root CAuse","No root cause",
U2076="ODU HS","ACTIVE",
U2076="IP &amp; VLAN","ACTIVE",
U2076="Warehouse HUAWEI","SPARE-ISSUE",
U2076="SPARE-HS","SPARE-ISSUE",
U2076="Power Telco","ACTIVE",U2076="no impacts","no impacts"
),"")</f>
        <v/>
      </c>
      <c r="W2076" s="102"/>
      <c r="X2076" s="102"/>
      <c r="Y2076" s="102"/>
      <c r="Z2076" s="102"/>
      <c r="AA2076" s="102"/>
      <c r="AB2076" s="104" t="s">
        <v>5423</v>
      </c>
      <c r="AC2076" s="9"/>
      <c r="AD2076" s="9"/>
      <c r="AE2076" s="7" t="s">
        <v>5423</v>
      </c>
      <c r="AF2076" s="6"/>
      <c r="AG2076" s="7"/>
      <c r="AH2076" s="3" t="s">
        <v>5423</v>
      </c>
      <c r="AI2076" s="18" t="s">
        <v>5423</v>
      </c>
      <c r="AJ2076" s="18" t="s">
        <v>5423</v>
      </c>
      <c r="AK2076" s="18" t="s">
        <v>5423</v>
      </c>
      <c r="AL2076" s="18" t="s">
        <v>5423</v>
      </c>
      <c r="AM2076" s="18" t="s">
        <v>5423</v>
      </c>
      <c r="AN2076" s="18" t="s">
        <v>5423</v>
      </c>
      <c r="AO2076" s="18" t="s">
        <v>5423</v>
      </c>
      <c r="AP2076" s="18" t="s">
        <v>5423</v>
      </c>
      <c r="AQ2076" s="18" t="s">
        <v>5423</v>
      </c>
      <c r="AR2076" s="18" t="s">
        <v>5423</v>
      </c>
      <c r="AS2076" s="18" t="s">
        <v>5423</v>
      </c>
      <c r="AT2076" s="18" t="s">
        <v>5423</v>
      </c>
      <c r="AU2076" s="9" t="s">
        <v>5423</v>
      </c>
      <c r="AV2076" s="14"/>
      <c r="AW2076" s="14" t="s">
        <v>5423</v>
      </c>
      <c r="AX2076" s="14" t="str">
        <f>_xlfn.XLOOKUP(B2076,'[4]cell downs 18042026 17h'!$B:$B,'[4]cell downs 18042026 17h'!$B:$B,"")</f>
        <v/>
      </c>
      <c r="AY2076" s="14" t="str">
        <f>_xlfn.XLOOKUP(B2076,'[5]Cells Huawei 19042026 15h'!$B:$B,'[5]Cells Huawei 19042026 15h'!$B:$B,"")</f>
        <v/>
      </c>
      <c r="AZ2076" s="105" t="str">
        <f>_xlfn.XLOOKUP(B2076,'INCIDENT-04-23-2026'!E:E,'INCIDENT-04-23-2026'!F:F,"")</f>
        <v/>
      </c>
      <c r="BA2076" s="105" t="str">
        <f>_xlfn.XLOOKUP(B2076,'[6]Eneo 17H'!$C:$C,'[6]Eneo 17H'!$I:$I,"")</f>
        <v/>
      </c>
      <c r="BB2076" s="105" t="str">
        <f>_xlfn.XLOOKUP(B2076,[8]ALL!$B:$B,[8]ALL!$M:$M,"")</f>
        <v/>
      </c>
      <c r="BC2076" s="105" t="str">
        <f>_xlfn.XLOOKUP(B2076,'[6]Eneo 17H'!$C:$C,'[6]Eneo 17H'!$I:$I,"")</f>
        <v/>
      </c>
      <c r="BD2076" s="105" t="str">
        <f>_xlfn.XLOOKUP(B2076,'[7]Eneo 12H'!$C:$C,'[7]Eneo 12H'!$I:$I,"")</f>
        <v/>
      </c>
      <c r="BE2076" s="105" t="s">
        <v>5423</v>
      </c>
    </row>
    <row r="2077" spans="1:57" hidden="1" x14ac:dyDescent="0.3">
      <c r="A2077" s="1" t="s">
        <v>3998</v>
      </c>
      <c r="B2077" s="8" t="s">
        <v>3999</v>
      </c>
      <c r="C2077" s="3" t="str">
        <f>_xlfn.XLOOKUP(B2077,'[1]daily break down'!$D:$D,'[1]daily break down'!$E:$E,"")</f>
        <v>CENTRE</v>
      </c>
      <c r="D2077" s="1" t="s">
        <v>11</v>
      </c>
      <c r="E2077" s="1" t="s">
        <v>12</v>
      </c>
      <c r="F2077" s="3" t="s">
        <v>226</v>
      </c>
      <c r="G2077" s="1" t="s">
        <v>4000</v>
      </c>
      <c r="H2077" s="27" t="str">
        <f>_xlfn.XLOOKUP(B2077,[2]CALCULATION!$B:$B,[2]CALCULATION!$H:$H,"")</f>
        <v>ZTE</v>
      </c>
      <c r="I2077" s="23">
        <v>0</v>
      </c>
      <c r="J2077" s="23">
        <v>0</v>
      </c>
      <c r="K2077" s="23">
        <v>0</v>
      </c>
      <c r="L2077" s="23">
        <v>0</v>
      </c>
      <c r="M2077" s="23">
        <v>0</v>
      </c>
      <c r="N2077" s="23">
        <v>0</v>
      </c>
      <c r="O2077" s="23">
        <v>0</v>
      </c>
      <c r="P2077" s="103" t="s">
        <v>6554</v>
      </c>
      <c r="Q2077" s="36" t="s">
        <v>5795</v>
      </c>
      <c r="R2077" s="36"/>
      <c r="S2077" s="35" t="str" cm="1">
        <f t="array" ref="S2077">IFERROR(_xlfn.IFS(
U2077="MPR ISSUE","PDH",
U2077="BSS Hardware Issue","BSS",
U2077="Sites strategiques, MLL, Pylone, etc.","ENVTECH",
U2077="AKTIVCO DEFAUT GE &amp; POWER Cabinet","AKTIVCO",
U2077="AKTIVCO Coupure ENEO &amp; Baisse de tension","AKTIVCO GRID ONLY",
U2077="Coupure ENEO &amp; Baisse de tension","IHS GRID ONLY",
U2077="Defaut GE &amp; POWER Cabinet","IHS",
U2077="Sharing","Partners",
U2077="Sites strategiques &amp; DataCenter","SST &amp; DC",
U2077="Exclu","Exclu",
U2077="SAT","SAT",
U2077="SPARE-ISSUE","SPARE-ISSUE",
U2077="Fiber CAmtel","TRANS_FO_CAMTEL",
U2077="Fiber AOF","Fiber AOF",
U2077="Projet OCM (HUAWEI)","TRAVAUX-HUAWEI",
U2077="Projet OCM (NOKIA)","TRAVAUX-NOKIA",
U2077="ACCESS-ISSUE","ACCESS-ISSUE",
U2077="Projet OCM (ZTE, NOKIA, autres projets)","TRAVAUX OCM",
U2077="No root CAuse","No root cause",
U2077="ODU HS","PDH",
U2077="IP &amp; VLAN","PDH",
U2077="Warehouse HUAWEI","SPARE-ISSUE",
U2077="SPARE-HS","SPARE-ISSUE",
U2077="Power Telco","BSS",U2077="no impacts","no impacts"
),"")</f>
        <v/>
      </c>
      <c r="T2077" s="35" t="str" cm="1">
        <f t="array" ref="T2077">IFERROR(_xlfn.IFS(
U2077="MPR ISSUE","TX ISSUE",
U2077="BSS Hardware Issue","RAN ISSUE",
U2077="Sites strategiques, MLL, Pylone, etc.","ENVTECH",
U2077="AKTIVCO DEFAUT GE &amp; POWER Cabinet","POWER ISSUE",
U2077="AKTIVCO Coupure ENEO &amp; Baisse de tension","POWER ISSUE",
U2077="Coupure ENEO &amp; Baisse de tension","POWER ISSUE",
U2077="Defaut GE &amp; POWER Cabinet","POWER ISSUE",
U2077="Sharing","POWER ISSUE",
U2077="Sites strategiques &amp; DataCenter","POWER ISSUE",
U2077="Exclu","Exclu",
U2077="SAT","TX ISSUE",
U2077="SPARE-ISSUE","SPARE-ISSUE",
U2077="Fiber CAmtel","TX ISSUE",
U2077="Fiber AOF","TX ISSUE",
U2077="Projet OCM (HUAWEI)","TRAVAUX-HUAWEI",
U2077="Projet OCM (NOKIA)","TRAVAUX -NOKIA",
U2077="ACCESS-ISSUE","ACCESS-ISSUE",
U2077="Projet OCM (ZTE, NOKIA, autres projets)","TRAVAUX OCM",
U2077="No root CAuse","No root cause",
U2077="ODU HS","TX ISSUE",
U2077="IP &amp; VLAN","TX ISSUE",
U2077="Warehouse HUAWEI","SPARE-ISSUE",
U2077="SPARE-HS","SPARE-ISSUE",
U2077="Power Telco","RAN ISSUE",U2077="no impacts","no impacts"
),"")</f>
        <v/>
      </c>
      <c r="U2077" s="28"/>
      <c r="V2077" s="35" t="str" cm="1">
        <f t="array" ref="V2077">IFERROR(_xlfn.IFS(
U2077="MPR ISSUE","ACTIVE",
U2077="BSS Hardware Issue","ACTIVE",
U2077="Sites strategiques, MLL, Pylone, etc.","PASSIVE",
U2077="AKTIVCO DEFAUT GE &amp; POWER Cabinet","PASSIVE",
U2077="AKTIVCO Coupure ENEO &amp; Baisse de tension","PASSIVE",
U2077="Coupure ENEO &amp; Baisse de tension","PASSIVE",
U2077="Defaut GE &amp; POWER Cabinet","PASSIVE",
U2077="Sharing","PASSIVE",
U2077="Sites strategiques &amp; DataCenter","PASSIVE",
U2077="Exclu","Exclu",
U2077="SAT","ACTIVE",
U2077="SPARE-ISSUE","SPARE-ISSUE",
U2077="Fiber CAmtel","ACTIVE",
U2077="Fiber AOF","ACTIVE",
U2077="Projet OCM (HUAWEI)","PLANNED WORKS",
U2077="Projet OCM (NOKIA)","PLANNED WORKS",
U2077="ACCESS-ISSUE","ACCESS-ISSUE",
U2077="Projet OCM (ZTE, NOKIA, autres projets)","PLANNED WORKS",
U2077="No root CAuse","No root cause",
U2077="ODU HS","ACTIVE",
U2077="IP &amp; VLAN","ACTIVE",
U2077="Warehouse HUAWEI","SPARE-ISSUE",
U2077="SPARE-HS","SPARE-ISSUE",
U2077="Power Telco","ACTIVE",U2077="no impacts","no impacts"
),"")</f>
        <v/>
      </c>
      <c r="W2077" s="102"/>
      <c r="X2077" s="102"/>
      <c r="Y2077" s="102"/>
      <c r="Z2077" s="102"/>
      <c r="AA2077" s="102"/>
      <c r="AB2077" s="104" t="s">
        <v>5423</v>
      </c>
      <c r="AC2077" s="9"/>
      <c r="AD2077" s="9"/>
      <c r="AE2077" s="7" t="s">
        <v>5423</v>
      </c>
      <c r="AF2077" s="6"/>
      <c r="AG2077" s="7"/>
      <c r="AH2077" s="3" t="s">
        <v>5423</v>
      </c>
      <c r="AI2077" s="18" t="s">
        <v>5423</v>
      </c>
      <c r="AJ2077" s="18" t="s">
        <v>5423</v>
      </c>
      <c r="AK2077" s="18" t="s">
        <v>5423</v>
      </c>
      <c r="AL2077" s="18" t="s">
        <v>5423</v>
      </c>
      <c r="AM2077" s="18" t="s">
        <v>5423</v>
      </c>
      <c r="AN2077" s="18" t="s">
        <v>5423</v>
      </c>
      <c r="AO2077" s="18" t="s">
        <v>5423</v>
      </c>
      <c r="AP2077" s="18" t="s">
        <v>5423</v>
      </c>
      <c r="AQ2077" s="18" t="s">
        <v>5423</v>
      </c>
      <c r="AR2077" s="18" t="s">
        <v>5423</v>
      </c>
      <c r="AS2077" s="18" t="s">
        <v>5423</v>
      </c>
      <c r="AT2077" s="18" t="s">
        <v>5423</v>
      </c>
      <c r="AU2077" s="9" t="s">
        <v>5423</v>
      </c>
      <c r="AV2077" s="14"/>
      <c r="AW2077" s="14" t="s">
        <v>5423</v>
      </c>
      <c r="AX2077" s="14" t="str">
        <f>_xlfn.XLOOKUP(B2077,'[4]cell downs 18042026 17h'!$B:$B,'[4]cell downs 18042026 17h'!$B:$B,"")</f>
        <v/>
      </c>
      <c r="AY2077" s="14" t="str">
        <f>_xlfn.XLOOKUP(B2077,'[5]Cells Huawei 19042026 15h'!$B:$B,'[5]Cells Huawei 19042026 15h'!$B:$B,"")</f>
        <v/>
      </c>
      <c r="AZ2077" s="105" t="str">
        <f>_xlfn.XLOOKUP(B2077,'INCIDENT-04-23-2026'!E:E,'INCIDENT-04-23-2026'!F:F,"")</f>
        <v/>
      </c>
      <c r="BA2077" s="105" t="str">
        <f>_xlfn.XLOOKUP(B2077,'[6]Eneo 17H'!$C:$C,'[6]Eneo 17H'!$I:$I,"")</f>
        <v/>
      </c>
      <c r="BB2077" s="105" t="str">
        <f>_xlfn.XLOOKUP(B2077,[8]ALL!$B:$B,[8]ALL!$M:$M,"")</f>
        <v/>
      </c>
      <c r="BC2077" s="105" t="str">
        <f>_xlfn.XLOOKUP(B2077,'[6]Eneo 17H'!$C:$C,'[6]Eneo 17H'!$I:$I,"")</f>
        <v/>
      </c>
      <c r="BD2077" s="105" t="str">
        <f>_xlfn.XLOOKUP(B2077,'[7]Eneo 12H'!$C:$C,'[7]Eneo 12H'!$I:$I,"")</f>
        <v/>
      </c>
      <c r="BE2077" s="105" t="s">
        <v>5423</v>
      </c>
    </row>
    <row r="2078" spans="1:57" hidden="1" x14ac:dyDescent="0.3">
      <c r="A2078" s="1" t="s">
        <v>1099</v>
      </c>
      <c r="B2078" s="8" t="s">
        <v>4001</v>
      </c>
      <c r="C2078" s="3" t="str">
        <f>_xlfn.XLOOKUP(B2078,'[1]daily break down'!$D:$D,'[1]daily break down'!$E:$E,"")</f>
        <v>CENTRE</v>
      </c>
      <c r="D2078" s="1" t="s">
        <v>21</v>
      </c>
      <c r="E2078" s="1" t="s">
        <v>563</v>
      </c>
      <c r="F2078" s="3" t="s">
        <v>37</v>
      </c>
      <c r="G2078" s="1" t="s">
        <v>1099</v>
      </c>
      <c r="H2078" s="27" t="str">
        <f>_xlfn.XLOOKUP(B2078,[2]CALCULATION!$B:$B,[2]CALCULATION!$H:$H,"")</f>
        <v>ZTE</v>
      </c>
      <c r="I2078" s="23">
        <v>0</v>
      </c>
      <c r="J2078" s="23">
        <v>0</v>
      </c>
      <c r="K2078" s="23">
        <v>0</v>
      </c>
      <c r="L2078" s="23">
        <v>0</v>
      </c>
      <c r="M2078" s="23">
        <v>0</v>
      </c>
      <c r="N2078" s="23">
        <v>0</v>
      </c>
      <c r="O2078" s="23">
        <v>0</v>
      </c>
      <c r="P2078" s="103" t="s">
        <v>6554</v>
      </c>
      <c r="Q2078" s="36" t="s">
        <v>5796</v>
      </c>
      <c r="R2078" s="36"/>
      <c r="S2078" s="35" t="str" cm="1">
        <f t="array" ref="S2078">IFERROR(_xlfn.IFS(
U2078="MPR ISSUE","PDH",
U2078="BSS Hardware Issue","BSS",
U2078="Sites strategiques, MLL, Pylone, etc.","ENVTECH",
U2078="AKTIVCO DEFAUT GE &amp; POWER Cabinet","AKTIVCO",
U2078="AKTIVCO Coupure ENEO &amp; Baisse de tension","AKTIVCO GRID ONLY",
U2078="Coupure ENEO &amp; Baisse de tension","IHS GRID ONLY",
U2078="Defaut GE &amp; POWER Cabinet","IHS",
U2078="Sharing","Partners",
U2078="Sites strategiques &amp; DataCenter","SST &amp; DC",
U2078="Exclu","Exclu",
U2078="SAT","SAT",
U2078="SPARE-ISSUE","SPARE-ISSUE",
U2078="Fiber CAmtel","TRANS_FO_CAMTEL",
U2078="Fiber AOF","Fiber AOF",
U2078="Projet OCM (HUAWEI)","TRAVAUX-HUAWEI",
U2078="Projet OCM (NOKIA)","TRAVAUX-NOKIA",
U2078="ACCESS-ISSUE","ACCESS-ISSUE",
U2078="Projet OCM (ZTE, NOKIA, autres projets)","TRAVAUX OCM",
U2078="No root CAuse","No root cause",
U2078="ODU HS","PDH",
U2078="IP &amp; VLAN","PDH",
U2078="Warehouse HUAWEI","SPARE-ISSUE",
U2078="SPARE-HS","SPARE-ISSUE",
U2078="Power Telco","BSS",U2078="no impacts","no impacts"
),"")</f>
        <v/>
      </c>
      <c r="T2078" s="35" t="str" cm="1">
        <f t="array" ref="T2078">IFERROR(_xlfn.IFS(
U2078="MPR ISSUE","TX ISSUE",
U2078="BSS Hardware Issue","RAN ISSUE",
U2078="Sites strategiques, MLL, Pylone, etc.","ENVTECH",
U2078="AKTIVCO DEFAUT GE &amp; POWER Cabinet","POWER ISSUE",
U2078="AKTIVCO Coupure ENEO &amp; Baisse de tension","POWER ISSUE",
U2078="Coupure ENEO &amp; Baisse de tension","POWER ISSUE",
U2078="Defaut GE &amp; POWER Cabinet","POWER ISSUE",
U2078="Sharing","POWER ISSUE",
U2078="Sites strategiques &amp; DataCenter","POWER ISSUE",
U2078="Exclu","Exclu",
U2078="SAT","TX ISSUE",
U2078="SPARE-ISSUE","SPARE-ISSUE",
U2078="Fiber CAmtel","TX ISSUE",
U2078="Fiber AOF","TX ISSUE",
U2078="Projet OCM (HUAWEI)","TRAVAUX-HUAWEI",
U2078="Projet OCM (NOKIA)","TRAVAUX -NOKIA",
U2078="ACCESS-ISSUE","ACCESS-ISSUE",
U2078="Projet OCM (ZTE, NOKIA, autres projets)","TRAVAUX OCM",
U2078="No root CAuse","No root cause",
U2078="ODU HS","TX ISSUE",
U2078="IP &amp; VLAN","TX ISSUE",
U2078="Warehouse HUAWEI","SPARE-ISSUE",
U2078="SPARE-HS","SPARE-ISSUE",
U2078="Power Telco","RAN ISSUE",U2078="no impacts","no impacts"
),"")</f>
        <v/>
      </c>
      <c r="U2078" s="28"/>
      <c r="V2078" s="35" t="str" cm="1">
        <f t="array" ref="V2078">IFERROR(_xlfn.IFS(
U2078="MPR ISSUE","ACTIVE",
U2078="BSS Hardware Issue","ACTIVE",
U2078="Sites strategiques, MLL, Pylone, etc.","PASSIVE",
U2078="AKTIVCO DEFAUT GE &amp; POWER Cabinet","PASSIVE",
U2078="AKTIVCO Coupure ENEO &amp; Baisse de tension","PASSIVE",
U2078="Coupure ENEO &amp; Baisse de tension","PASSIVE",
U2078="Defaut GE &amp; POWER Cabinet","PASSIVE",
U2078="Sharing","PASSIVE",
U2078="Sites strategiques &amp; DataCenter","PASSIVE",
U2078="Exclu","Exclu",
U2078="SAT","ACTIVE",
U2078="SPARE-ISSUE","SPARE-ISSUE",
U2078="Fiber CAmtel","ACTIVE",
U2078="Fiber AOF","ACTIVE",
U2078="Projet OCM (HUAWEI)","PLANNED WORKS",
U2078="Projet OCM (NOKIA)","PLANNED WORKS",
U2078="ACCESS-ISSUE","ACCESS-ISSUE",
U2078="Projet OCM (ZTE, NOKIA, autres projets)","PLANNED WORKS",
U2078="No root CAuse","No root cause",
U2078="ODU HS","ACTIVE",
U2078="IP &amp; VLAN","ACTIVE",
U2078="Warehouse HUAWEI","SPARE-ISSUE",
U2078="SPARE-HS","SPARE-ISSUE",
U2078="Power Telco","ACTIVE",U2078="no impacts","no impacts"
),"")</f>
        <v/>
      </c>
      <c r="W2078" s="102"/>
      <c r="X2078" s="102"/>
      <c r="Y2078" s="102"/>
      <c r="Z2078" s="102"/>
      <c r="AA2078" s="102"/>
      <c r="AB2078" s="104" t="s">
        <v>5423</v>
      </c>
      <c r="AC2078" s="9"/>
      <c r="AD2078" s="9"/>
      <c r="AE2078" s="7" t="s">
        <v>5423</v>
      </c>
      <c r="AF2078" s="6"/>
      <c r="AG2078" s="7"/>
      <c r="AH2078" s="3" t="s">
        <v>5423</v>
      </c>
      <c r="AI2078" s="18" t="s">
        <v>5423</v>
      </c>
      <c r="AJ2078" s="18" t="s">
        <v>5423</v>
      </c>
      <c r="AK2078" s="18" t="s">
        <v>5423</v>
      </c>
      <c r="AL2078" s="18" t="s">
        <v>5423</v>
      </c>
      <c r="AM2078" s="18" t="s">
        <v>5423</v>
      </c>
      <c r="AN2078" s="18" t="s">
        <v>5423</v>
      </c>
      <c r="AO2078" s="18" t="s">
        <v>5423</v>
      </c>
      <c r="AP2078" s="18" t="s">
        <v>5423</v>
      </c>
      <c r="AQ2078" s="18" t="s">
        <v>5423</v>
      </c>
      <c r="AR2078" s="18" t="s">
        <v>5423</v>
      </c>
      <c r="AS2078" s="18" t="s">
        <v>5423</v>
      </c>
      <c r="AT2078" s="18" t="s">
        <v>5423</v>
      </c>
      <c r="AU2078" s="9" t="s">
        <v>5423</v>
      </c>
      <c r="AV2078" s="14"/>
      <c r="AW2078" s="14" t="s">
        <v>5423</v>
      </c>
      <c r="AX2078" s="14" t="str">
        <f>_xlfn.XLOOKUP(B2078,'[4]cell downs 18042026 17h'!$B:$B,'[4]cell downs 18042026 17h'!$B:$B,"")</f>
        <v/>
      </c>
      <c r="AY2078" s="14" t="str">
        <f>_xlfn.XLOOKUP(B2078,'[5]Cells Huawei 19042026 15h'!$B:$B,'[5]Cells Huawei 19042026 15h'!$B:$B,"")</f>
        <v/>
      </c>
      <c r="AZ2078" s="105" t="str">
        <f>_xlfn.XLOOKUP(B2078,'INCIDENT-04-23-2026'!E:E,'INCIDENT-04-23-2026'!F:F,"")</f>
        <v/>
      </c>
      <c r="BA2078" s="105" t="str">
        <f>_xlfn.XLOOKUP(B2078,'[6]Eneo 17H'!$C:$C,'[6]Eneo 17H'!$I:$I,"")</f>
        <v/>
      </c>
      <c r="BB2078" s="105" t="str">
        <f>_xlfn.XLOOKUP(B2078,[8]ALL!$B:$B,[8]ALL!$M:$M,"")</f>
        <v/>
      </c>
      <c r="BC2078" s="105" t="str">
        <f>_xlfn.XLOOKUP(B2078,'[6]Eneo 17H'!$C:$C,'[6]Eneo 17H'!$I:$I,"")</f>
        <v/>
      </c>
      <c r="BD2078" s="105" t="str">
        <f>_xlfn.XLOOKUP(B2078,'[7]Eneo 12H'!$C:$C,'[7]Eneo 12H'!$I:$I,"")</f>
        <v/>
      </c>
      <c r="BE2078" s="105" t="s">
        <v>5423</v>
      </c>
    </row>
    <row r="2079" spans="1:57" hidden="1" x14ac:dyDescent="0.3">
      <c r="A2079" s="1" t="s">
        <v>4002</v>
      </c>
      <c r="B2079" s="8" t="s">
        <v>4003</v>
      </c>
      <c r="C2079" s="3" t="str">
        <f>_xlfn.XLOOKUP(B2079,'[1]daily break down'!$D:$D,'[1]daily break down'!$E:$E,"")</f>
        <v>CENTRE</v>
      </c>
      <c r="D2079" s="1" t="s">
        <v>11</v>
      </c>
      <c r="E2079" s="1" t="s">
        <v>5371</v>
      </c>
      <c r="F2079" s="3" t="s">
        <v>37</v>
      </c>
      <c r="G2079" s="1" t="s">
        <v>4004</v>
      </c>
      <c r="H2079" s="27" t="str">
        <f>_xlfn.XLOOKUP(B2079,[2]CALCULATION!$B:$B,[2]CALCULATION!$H:$H,"")</f>
        <v>ZTE</v>
      </c>
      <c r="I2079" s="23">
        <v>0</v>
      </c>
      <c r="J2079" s="23">
        <v>0</v>
      </c>
      <c r="K2079" s="23">
        <v>0</v>
      </c>
      <c r="L2079" s="23">
        <v>0</v>
      </c>
      <c r="M2079" s="23">
        <v>0</v>
      </c>
      <c r="N2079" s="23">
        <v>0</v>
      </c>
      <c r="O2079" s="23">
        <v>0</v>
      </c>
      <c r="P2079" s="103" t="s">
        <v>6554</v>
      </c>
      <c r="Q2079" s="36" t="s">
        <v>5796</v>
      </c>
      <c r="R2079" s="36"/>
      <c r="S2079" s="35" t="str" cm="1">
        <f t="array" ref="S2079">IFERROR(_xlfn.IFS(
U2079="MPR ISSUE","PDH",
U2079="BSS Hardware Issue","BSS",
U2079="Sites strategiques, MLL, Pylone, etc.","ENVTECH",
U2079="AKTIVCO DEFAUT GE &amp; POWER Cabinet","AKTIVCO",
U2079="AKTIVCO Coupure ENEO &amp; Baisse de tension","AKTIVCO GRID ONLY",
U2079="Coupure ENEO &amp; Baisse de tension","IHS GRID ONLY",
U2079="Defaut GE &amp; POWER Cabinet","IHS",
U2079="Sharing","Partners",
U2079="Sites strategiques &amp; DataCenter","SST &amp; DC",
U2079="Exclu","Exclu",
U2079="SAT","SAT",
U2079="SPARE-ISSUE","SPARE-ISSUE",
U2079="Fiber CAmtel","TRANS_FO_CAMTEL",
U2079="Fiber AOF","Fiber AOF",
U2079="Projet OCM (HUAWEI)","TRAVAUX-HUAWEI",
U2079="Projet OCM (NOKIA)","TRAVAUX-NOKIA",
U2079="ACCESS-ISSUE","ACCESS-ISSUE",
U2079="Projet OCM (ZTE, NOKIA, autres projets)","TRAVAUX OCM",
U2079="No root CAuse","No root cause",
U2079="ODU HS","PDH",
U2079="IP &amp; VLAN","PDH",
U2079="Warehouse HUAWEI","SPARE-ISSUE",
U2079="SPARE-HS","SPARE-ISSUE",
U2079="Power Telco","BSS",U2079="no impacts","no impacts"
),"")</f>
        <v/>
      </c>
      <c r="T2079" s="35" t="str" cm="1">
        <f t="array" ref="T2079">IFERROR(_xlfn.IFS(
U2079="MPR ISSUE","TX ISSUE",
U2079="BSS Hardware Issue","RAN ISSUE",
U2079="Sites strategiques, MLL, Pylone, etc.","ENVTECH",
U2079="AKTIVCO DEFAUT GE &amp; POWER Cabinet","POWER ISSUE",
U2079="AKTIVCO Coupure ENEO &amp; Baisse de tension","POWER ISSUE",
U2079="Coupure ENEO &amp; Baisse de tension","POWER ISSUE",
U2079="Defaut GE &amp; POWER Cabinet","POWER ISSUE",
U2079="Sharing","POWER ISSUE",
U2079="Sites strategiques &amp; DataCenter","POWER ISSUE",
U2079="Exclu","Exclu",
U2079="SAT","TX ISSUE",
U2079="SPARE-ISSUE","SPARE-ISSUE",
U2079="Fiber CAmtel","TX ISSUE",
U2079="Fiber AOF","TX ISSUE",
U2079="Projet OCM (HUAWEI)","TRAVAUX-HUAWEI",
U2079="Projet OCM (NOKIA)","TRAVAUX -NOKIA",
U2079="ACCESS-ISSUE","ACCESS-ISSUE",
U2079="Projet OCM (ZTE, NOKIA, autres projets)","TRAVAUX OCM",
U2079="No root CAuse","No root cause",
U2079="ODU HS","TX ISSUE",
U2079="IP &amp; VLAN","TX ISSUE",
U2079="Warehouse HUAWEI","SPARE-ISSUE",
U2079="SPARE-HS","SPARE-ISSUE",
U2079="Power Telco","RAN ISSUE",U2079="no impacts","no impacts"
),"")</f>
        <v/>
      </c>
      <c r="U2079" s="28"/>
      <c r="V2079" s="35" t="str" cm="1">
        <f t="array" ref="V2079">IFERROR(_xlfn.IFS(
U2079="MPR ISSUE","ACTIVE",
U2079="BSS Hardware Issue","ACTIVE",
U2079="Sites strategiques, MLL, Pylone, etc.","PASSIVE",
U2079="AKTIVCO DEFAUT GE &amp; POWER Cabinet","PASSIVE",
U2079="AKTIVCO Coupure ENEO &amp; Baisse de tension","PASSIVE",
U2079="Coupure ENEO &amp; Baisse de tension","PASSIVE",
U2079="Defaut GE &amp; POWER Cabinet","PASSIVE",
U2079="Sharing","PASSIVE",
U2079="Sites strategiques &amp; DataCenter","PASSIVE",
U2079="Exclu","Exclu",
U2079="SAT","ACTIVE",
U2079="SPARE-ISSUE","SPARE-ISSUE",
U2079="Fiber CAmtel","ACTIVE",
U2079="Fiber AOF","ACTIVE",
U2079="Projet OCM (HUAWEI)","PLANNED WORKS",
U2079="Projet OCM (NOKIA)","PLANNED WORKS",
U2079="ACCESS-ISSUE","ACCESS-ISSUE",
U2079="Projet OCM (ZTE, NOKIA, autres projets)","PLANNED WORKS",
U2079="No root CAuse","No root cause",
U2079="ODU HS","ACTIVE",
U2079="IP &amp; VLAN","ACTIVE",
U2079="Warehouse HUAWEI","SPARE-ISSUE",
U2079="SPARE-HS","SPARE-ISSUE",
U2079="Power Telco","ACTIVE",U2079="no impacts","no impacts"
),"")</f>
        <v/>
      </c>
      <c r="W2079" s="102"/>
      <c r="X2079" s="102"/>
      <c r="Y2079" s="102"/>
      <c r="Z2079" s="102"/>
      <c r="AA2079" s="102"/>
      <c r="AB2079" s="104" t="s">
        <v>5423</v>
      </c>
      <c r="AC2079" s="9"/>
      <c r="AD2079" s="9"/>
      <c r="AE2079" s="7" t="s">
        <v>5423</v>
      </c>
      <c r="AF2079" s="6"/>
      <c r="AG2079" s="7"/>
      <c r="AH2079" s="3" t="s">
        <v>5423</v>
      </c>
      <c r="AI2079" s="18" t="s">
        <v>5423</v>
      </c>
      <c r="AJ2079" s="18" t="s">
        <v>5423</v>
      </c>
      <c r="AK2079" s="18" t="s">
        <v>5423</v>
      </c>
      <c r="AL2079" s="18" t="s">
        <v>5423</v>
      </c>
      <c r="AM2079" s="18" t="s">
        <v>5423</v>
      </c>
      <c r="AN2079" s="18" t="s">
        <v>5423</v>
      </c>
      <c r="AO2079" s="18" t="s">
        <v>5423</v>
      </c>
      <c r="AP2079" s="18" t="s">
        <v>5423</v>
      </c>
      <c r="AQ2079" s="18" t="s">
        <v>5423</v>
      </c>
      <c r="AR2079" s="18" t="s">
        <v>5423</v>
      </c>
      <c r="AS2079" s="18" t="s">
        <v>5423</v>
      </c>
      <c r="AT2079" s="18" t="s">
        <v>5423</v>
      </c>
      <c r="AU2079" s="9" t="s">
        <v>5423</v>
      </c>
      <c r="AV2079" s="14"/>
      <c r="AW2079" s="14" t="s">
        <v>5423</v>
      </c>
      <c r="AX2079" s="14" t="str">
        <f>_xlfn.XLOOKUP(B2079,'[4]cell downs 18042026 17h'!$B:$B,'[4]cell downs 18042026 17h'!$B:$B,"")</f>
        <v/>
      </c>
      <c r="AY2079" s="14" t="str">
        <f>_xlfn.XLOOKUP(B2079,'[5]Cells Huawei 19042026 15h'!$B:$B,'[5]Cells Huawei 19042026 15h'!$B:$B,"")</f>
        <v/>
      </c>
      <c r="AZ2079" s="105" t="str">
        <f>_xlfn.XLOOKUP(B2079,'INCIDENT-04-23-2026'!E:E,'INCIDENT-04-23-2026'!F:F,"")</f>
        <v/>
      </c>
      <c r="BA2079" s="105" t="str">
        <f>_xlfn.XLOOKUP(B2079,'[6]Eneo 17H'!$C:$C,'[6]Eneo 17H'!$I:$I,"")</f>
        <v/>
      </c>
      <c r="BB2079" s="105" t="str">
        <f>_xlfn.XLOOKUP(B2079,[8]ALL!$B:$B,[8]ALL!$M:$M,"")</f>
        <v/>
      </c>
      <c r="BC2079" s="105" t="str">
        <f>_xlfn.XLOOKUP(B2079,'[6]Eneo 17H'!$C:$C,'[6]Eneo 17H'!$I:$I,"")</f>
        <v/>
      </c>
      <c r="BD2079" s="105" t="str">
        <f>_xlfn.XLOOKUP(B2079,'[7]Eneo 12H'!$C:$C,'[7]Eneo 12H'!$I:$I,"")</f>
        <v/>
      </c>
      <c r="BE2079" s="105" t="s">
        <v>5423</v>
      </c>
    </row>
    <row r="2080" spans="1:57" hidden="1" x14ac:dyDescent="0.3">
      <c r="A2080" s="1" t="s">
        <v>4005</v>
      </c>
      <c r="B2080" s="8" t="s">
        <v>4006</v>
      </c>
      <c r="C2080" s="3" t="str">
        <f>_xlfn.XLOOKUP(B2080,'[1]daily break down'!$D:$D,'[1]daily break down'!$E:$E,"")</f>
        <v>LITTORAL</v>
      </c>
      <c r="D2080" s="1" t="s">
        <v>21</v>
      </c>
      <c r="E2080" s="1" t="s">
        <v>122</v>
      </c>
      <c r="F2080" s="3" t="s">
        <v>31</v>
      </c>
      <c r="G2080" s="1" t="s">
        <v>4007</v>
      </c>
      <c r="H2080" s="27" t="str">
        <f>_xlfn.XLOOKUP(B2080,[2]CALCULATION!$B:$B,[2]CALCULATION!$H:$H,"")</f>
        <v>ZTE</v>
      </c>
      <c r="I2080" s="23">
        <v>0</v>
      </c>
      <c r="J2080" s="23">
        <v>0</v>
      </c>
      <c r="K2080" s="23">
        <v>0</v>
      </c>
      <c r="L2080" s="23">
        <v>0</v>
      </c>
      <c r="M2080" s="23">
        <v>0</v>
      </c>
      <c r="N2080" s="23">
        <v>0</v>
      </c>
      <c r="O2080" s="23">
        <v>0</v>
      </c>
      <c r="P2080" s="103" t="s">
        <v>6554</v>
      </c>
      <c r="Q2080" s="36" t="s">
        <v>5796</v>
      </c>
      <c r="R2080" s="36"/>
      <c r="S2080" s="35" t="str" cm="1">
        <f t="array" ref="S2080">IFERROR(_xlfn.IFS(
U2080="MPR ISSUE","PDH",
U2080="BSS Hardware Issue","BSS",
U2080="Sites strategiques, MLL, Pylone, etc.","ENVTECH",
U2080="AKTIVCO DEFAUT GE &amp; POWER Cabinet","AKTIVCO",
U2080="AKTIVCO Coupure ENEO &amp; Baisse de tension","AKTIVCO GRID ONLY",
U2080="Coupure ENEO &amp; Baisse de tension","IHS GRID ONLY",
U2080="Defaut GE &amp; POWER Cabinet","IHS",
U2080="Sharing","Partners",
U2080="Sites strategiques &amp; DataCenter","SST &amp; DC",
U2080="Exclu","Exclu",
U2080="SAT","SAT",
U2080="SPARE-ISSUE","SPARE-ISSUE",
U2080="Fiber CAmtel","TRANS_FO_CAMTEL",
U2080="Fiber AOF","Fiber AOF",
U2080="Projet OCM (HUAWEI)","TRAVAUX-HUAWEI",
U2080="Projet OCM (NOKIA)","TRAVAUX-NOKIA",
U2080="ACCESS-ISSUE","ACCESS-ISSUE",
U2080="Projet OCM (ZTE, NOKIA, autres projets)","TRAVAUX OCM",
U2080="No root CAuse","No root cause",
U2080="ODU HS","PDH",
U2080="IP &amp; VLAN","PDH",
U2080="Warehouse HUAWEI","SPARE-ISSUE",
U2080="SPARE-HS","SPARE-ISSUE",
U2080="Power Telco","BSS",U2080="no impacts","no impacts"
),"")</f>
        <v/>
      </c>
      <c r="T2080" s="35" t="str" cm="1">
        <f t="array" ref="T2080">IFERROR(_xlfn.IFS(
U2080="MPR ISSUE","TX ISSUE",
U2080="BSS Hardware Issue","RAN ISSUE",
U2080="Sites strategiques, MLL, Pylone, etc.","ENVTECH",
U2080="AKTIVCO DEFAUT GE &amp; POWER Cabinet","POWER ISSUE",
U2080="AKTIVCO Coupure ENEO &amp; Baisse de tension","POWER ISSUE",
U2080="Coupure ENEO &amp; Baisse de tension","POWER ISSUE",
U2080="Defaut GE &amp; POWER Cabinet","POWER ISSUE",
U2080="Sharing","POWER ISSUE",
U2080="Sites strategiques &amp; DataCenter","POWER ISSUE",
U2080="Exclu","Exclu",
U2080="SAT","TX ISSUE",
U2080="SPARE-ISSUE","SPARE-ISSUE",
U2080="Fiber CAmtel","TX ISSUE",
U2080="Fiber AOF","TX ISSUE",
U2080="Projet OCM (HUAWEI)","TRAVAUX-HUAWEI",
U2080="Projet OCM (NOKIA)","TRAVAUX -NOKIA",
U2080="ACCESS-ISSUE","ACCESS-ISSUE",
U2080="Projet OCM (ZTE, NOKIA, autres projets)","TRAVAUX OCM",
U2080="No root CAuse","No root cause",
U2080="ODU HS","TX ISSUE",
U2080="IP &amp; VLAN","TX ISSUE",
U2080="Warehouse HUAWEI","SPARE-ISSUE",
U2080="SPARE-HS","SPARE-ISSUE",
U2080="Power Telco","RAN ISSUE",U2080="no impacts","no impacts"
),"")</f>
        <v/>
      </c>
      <c r="U2080" s="28"/>
      <c r="V2080" s="35" t="str" cm="1">
        <f t="array" ref="V2080">IFERROR(_xlfn.IFS(
U2080="MPR ISSUE","ACTIVE",
U2080="BSS Hardware Issue","ACTIVE",
U2080="Sites strategiques, MLL, Pylone, etc.","PASSIVE",
U2080="AKTIVCO DEFAUT GE &amp; POWER Cabinet","PASSIVE",
U2080="AKTIVCO Coupure ENEO &amp; Baisse de tension","PASSIVE",
U2080="Coupure ENEO &amp; Baisse de tension","PASSIVE",
U2080="Defaut GE &amp; POWER Cabinet","PASSIVE",
U2080="Sharing","PASSIVE",
U2080="Sites strategiques &amp; DataCenter","PASSIVE",
U2080="Exclu","Exclu",
U2080="SAT","ACTIVE",
U2080="SPARE-ISSUE","SPARE-ISSUE",
U2080="Fiber CAmtel","ACTIVE",
U2080="Fiber AOF","ACTIVE",
U2080="Projet OCM (HUAWEI)","PLANNED WORKS",
U2080="Projet OCM (NOKIA)","PLANNED WORKS",
U2080="ACCESS-ISSUE","ACCESS-ISSUE",
U2080="Projet OCM (ZTE, NOKIA, autres projets)","PLANNED WORKS",
U2080="No root CAuse","No root cause",
U2080="ODU HS","ACTIVE",
U2080="IP &amp; VLAN","ACTIVE",
U2080="Warehouse HUAWEI","SPARE-ISSUE",
U2080="SPARE-HS","SPARE-ISSUE",
U2080="Power Telco","ACTIVE",U2080="no impacts","no impacts"
),"")</f>
        <v/>
      </c>
      <c r="W2080" s="102"/>
      <c r="X2080" s="102"/>
      <c r="Y2080" s="102"/>
      <c r="Z2080" s="102"/>
      <c r="AA2080" s="102"/>
      <c r="AB2080" s="104" t="s">
        <v>5423</v>
      </c>
      <c r="AC2080" s="9"/>
      <c r="AD2080" s="9"/>
      <c r="AE2080" s="7" t="s">
        <v>5423</v>
      </c>
      <c r="AF2080" s="6"/>
      <c r="AG2080" s="7"/>
      <c r="AH2080" s="3" t="s">
        <v>5423</v>
      </c>
      <c r="AI2080" s="18" t="s">
        <v>5423</v>
      </c>
      <c r="AJ2080" s="18" t="s">
        <v>5423</v>
      </c>
      <c r="AK2080" s="18" t="s">
        <v>5423</v>
      </c>
      <c r="AL2080" s="18" t="s">
        <v>5423</v>
      </c>
      <c r="AM2080" s="18" t="s">
        <v>5423</v>
      </c>
      <c r="AN2080" s="18" t="s">
        <v>5423</v>
      </c>
      <c r="AO2080" s="18" t="s">
        <v>5423</v>
      </c>
      <c r="AP2080" s="18" t="s">
        <v>5423</v>
      </c>
      <c r="AQ2080" s="18" t="s">
        <v>5423</v>
      </c>
      <c r="AR2080" s="18" t="s">
        <v>5423</v>
      </c>
      <c r="AS2080" s="18" t="s">
        <v>5423</v>
      </c>
      <c r="AT2080" s="18" t="s">
        <v>5423</v>
      </c>
      <c r="AU2080" s="9" t="s">
        <v>5423</v>
      </c>
      <c r="AV2080" s="14"/>
      <c r="AW2080" s="14" t="s">
        <v>5423</v>
      </c>
      <c r="AX2080" s="14" t="str">
        <f>_xlfn.XLOOKUP(B2080,'[4]cell downs 18042026 17h'!$B:$B,'[4]cell downs 18042026 17h'!$B:$B,"")</f>
        <v/>
      </c>
      <c r="AY2080" s="14" t="str">
        <f>_xlfn.XLOOKUP(B2080,'[5]Cells Huawei 19042026 15h'!$B:$B,'[5]Cells Huawei 19042026 15h'!$B:$B,"")</f>
        <v/>
      </c>
      <c r="AZ2080" s="105" t="str">
        <f>_xlfn.XLOOKUP(B2080,'INCIDENT-04-23-2026'!E:E,'INCIDENT-04-23-2026'!F:F,"")</f>
        <v/>
      </c>
      <c r="BA2080" s="105" t="str">
        <f>_xlfn.XLOOKUP(B2080,'[6]Eneo 17H'!$C:$C,'[6]Eneo 17H'!$I:$I,"")</f>
        <v/>
      </c>
      <c r="BB2080" s="105" t="str">
        <f>_xlfn.XLOOKUP(B2080,[8]ALL!$B:$B,[8]ALL!$M:$M,"")</f>
        <v/>
      </c>
      <c r="BC2080" s="105" t="str">
        <f>_xlfn.XLOOKUP(B2080,'[6]Eneo 17H'!$C:$C,'[6]Eneo 17H'!$I:$I,"")</f>
        <v/>
      </c>
      <c r="BD2080" s="105" t="str">
        <f>_xlfn.XLOOKUP(B2080,'[7]Eneo 12H'!$C:$C,'[7]Eneo 12H'!$I:$I,"")</f>
        <v/>
      </c>
      <c r="BE2080" s="105" t="s">
        <v>5423</v>
      </c>
    </row>
    <row r="2081" spans="1:57" hidden="1" x14ac:dyDescent="0.3">
      <c r="A2081" s="1" t="s">
        <v>4008</v>
      </c>
      <c r="B2081" s="8" t="s">
        <v>4009</v>
      </c>
      <c r="C2081" s="3" t="str">
        <f>_xlfn.XLOOKUP(B2081,'[1]daily break down'!$D:$D,'[1]daily break down'!$E:$E,"")</f>
        <v>CENTRE</v>
      </c>
      <c r="D2081" s="1" t="s">
        <v>21</v>
      </c>
      <c r="E2081" s="1" t="s">
        <v>4010</v>
      </c>
      <c r="F2081" s="3" t="s">
        <v>37</v>
      </c>
      <c r="G2081" s="1" t="s">
        <v>4011</v>
      </c>
      <c r="H2081" s="27" t="str">
        <f>_xlfn.XLOOKUP(B2081,[2]CALCULATION!$B:$B,[2]CALCULATION!$H:$H,"")</f>
        <v>ZTE</v>
      </c>
      <c r="I2081" s="23">
        <v>0</v>
      </c>
      <c r="J2081" s="23">
        <v>0</v>
      </c>
      <c r="K2081" s="23">
        <v>0</v>
      </c>
      <c r="L2081" s="23">
        <v>0</v>
      </c>
      <c r="M2081" s="23">
        <v>0</v>
      </c>
      <c r="N2081" s="23">
        <v>0</v>
      </c>
      <c r="O2081" s="23">
        <v>0</v>
      </c>
      <c r="P2081" s="103" t="s">
        <v>6554</v>
      </c>
      <c r="Q2081" s="36" t="s">
        <v>5796</v>
      </c>
      <c r="R2081" s="36"/>
      <c r="S2081" s="35" t="str" cm="1">
        <f t="array" ref="S2081">IFERROR(_xlfn.IFS(
U2081="MPR ISSUE","PDH",
U2081="BSS Hardware Issue","BSS",
U2081="Sites strategiques, MLL, Pylone, etc.","ENVTECH",
U2081="AKTIVCO DEFAUT GE &amp; POWER Cabinet","AKTIVCO",
U2081="AKTIVCO Coupure ENEO &amp; Baisse de tension","AKTIVCO GRID ONLY",
U2081="Coupure ENEO &amp; Baisse de tension","IHS GRID ONLY",
U2081="Defaut GE &amp; POWER Cabinet","IHS",
U2081="Sharing","Partners",
U2081="Sites strategiques &amp; DataCenter","SST &amp; DC",
U2081="Exclu","Exclu",
U2081="SAT","SAT",
U2081="SPARE-ISSUE","SPARE-ISSUE",
U2081="Fiber CAmtel","TRANS_FO_CAMTEL",
U2081="Fiber AOF","Fiber AOF",
U2081="Projet OCM (HUAWEI)","TRAVAUX-HUAWEI",
U2081="Projet OCM (NOKIA)","TRAVAUX-NOKIA",
U2081="ACCESS-ISSUE","ACCESS-ISSUE",
U2081="Projet OCM (ZTE, NOKIA, autres projets)","TRAVAUX OCM",
U2081="No root CAuse","No root cause",
U2081="ODU HS","PDH",
U2081="IP &amp; VLAN","PDH",
U2081="Warehouse HUAWEI","SPARE-ISSUE",
U2081="SPARE-HS","SPARE-ISSUE",
U2081="Power Telco","BSS",U2081="no impacts","no impacts"
),"")</f>
        <v/>
      </c>
      <c r="T2081" s="35" t="str" cm="1">
        <f t="array" ref="T2081">IFERROR(_xlfn.IFS(
U2081="MPR ISSUE","TX ISSUE",
U2081="BSS Hardware Issue","RAN ISSUE",
U2081="Sites strategiques, MLL, Pylone, etc.","ENVTECH",
U2081="AKTIVCO DEFAUT GE &amp; POWER Cabinet","POWER ISSUE",
U2081="AKTIVCO Coupure ENEO &amp; Baisse de tension","POWER ISSUE",
U2081="Coupure ENEO &amp; Baisse de tension","POWER ISSUE",
U2081="Defaut GE &amp; POWER Cabinet","POWER ISSUE",
U2081="Sharing","POWER ISSUE",
U2081="Sites strategiques &amp; DataCenter","POWER ISSUE",
U2081="Exclu","Exclu",
U2081="SAT","TX ISSUE",
U2081="SPARE-ISSUE","SPARE-ISSUE",
U2081="Fiber CAmtel","TX ISSUE",
U2081="Fiber AOF","TX ISSUE",
U2081="Projet OCM (HUAWEI)","TRAVAUX-HUAWEI",
U2081="Projet OCM (NOKIA)","TRAVAUX -NOKIA",
U2081="ACCESS-ISSUE","ACCESS-ISSUE",
U2081="Projet OCM (ZTE, NOKIA, autres projets)","TRAVAUX OCM",
U2081="No root CAuse","No root cause",
U2081="ODU HS","TX ISSUE",
U2081="IP &amp; VLAN","TX ISSUE",
U2081="Warehouse HUAWEI","SPARE-ISSUE",
U2081="SPARE-HS","SPARE-ISSUE",
U2081="Power Telco","RAN ISSUE",U2081="no impacts","no impacts"
),"")</f>
        <v/>
      </c>
      <c r="U2081" s="28"/>
      <c r="V2081" s="35" t="str" cm="1">
        <f t="array" ref="V2081">IFERROR(_xlfn.IFS(
U2081="MPR ISSUE","ACTIVE",
U2081="BSS Hardware Issue","ACTIVE",
U2081="Sites strategiques, MLL, Pylone, etc.","PASSIVE",
U2081="AKTIVCO DEFAUT GE &amp; POWER Cabinet","PASSIVE",
U2081="AKTIVCO Coupure ENEO &amp; Baisse de tension","PASSIVE",
U2081="Coupure ENEO &amp; Baisse de tension","PASSIVE",
U2081="Defaut GE &amp; POWER Cabinet","PASSIVE",
U2081="Sharing","PASSIVE",
U2081="Sites strategiques &amp; DataCenter","PASSIVE",
U2081="Exclu","Exclu",
U2081="SAT","ACTIVE",
U2081="SPARE-ISSUE","SPARE-ISSUE",
U2081="Fiber CAmtel","ACTIVE",
U2081="Fiber AOF","ACTIVE",
U2081="Projet OCM (HUAWEI)","PLANNED WORKS",
U2081="Projet OCM (NOKIA)","PLANNED WORKS",
U2081="ACCESS-ISSUE","ACCESS-ISSUE",
U2081="Projet OCM (ZTE, NOKIA, autres projets)","PLANNED WORKS",
U2081="No root CAuse","No root cause",
U2081="ODU HS","ACTIVE",
U2081="IP &amp; VLAN","ACTIVE",
U2081="Warehouse HUAWEI","SPARE-ISSUE",
U2081="SPARE-HS","SPARE-ISSUE",
U2081="Power Telco","ACTIVE",U2081="no impacts","no impacts"
),"")</f>
        <v/>
      </c>
      <c r="W2081" s="102"/>
      <c r="X2081" s="102"/>
      <c r="Y2081" s="102"/>
      <c r="Z2081" s="102"/>
      <c r="AA2081" s="102"/>
      <c r="AB2081" s="104" t="s">
        <v>5423</v>
      </c>
      <c r="AC2081" s="9"/>
      <c r="AD2081" s="9"/>
      <c r="AE2081" s="7" t="s">
        <v>5423</v>
      </c>
      <c r="AF2081" s="6"/>
      <c r="AG2081" s="7"/>
      <c r="AH2081" s="3" t="s">
        <v>5423</v>
      </c>
      <c r="AI2081" s="18" t="s">
        <v>5423</v>
      </c>
      <c r="AJ2081" s="18" t="s">
        <v>5423</v>
      </c>
      <c r="AK2081" s="18" t="s">
        <v>5423</v>
      </c>
      <c r="AL2081" s="18" t="s">
        <v>5423</v>
      </c>
      <c r="AM2081" s="18" t="s">
        <v>5423</v>
      </c>
      <c r="AN2081" s="18" t="s">
        <v>5423</v>
      </c>
      <c r="AO2081" s="18" t="s">
        <v>5423</v>
      </c>
      <c r="AP2081" s="18" t="s">
        <v>5423</v>
      </c>
      <c r="AQ2081" s="18" t="s">
        <v>5423</v>
      </c>
      <c r="AR2081" s="18" t="s">
        <v>5423</v>
      </c>
      <c r="AS2081" s="18" t="s">
        <v>5423</v>
      </c>
      <c r="AT2081" s="18" t="s">
        <v>5423</v>
      </c>
      <c r="AU2081" s="9" t="s">
        <v>5423</v>
      </c>
      <c r="AV2081" s="14"/>
      <c r="AW2081" s="14" t="s">
        <v>5423</v>
      </c>
      <c r="AX2081" s="14" t="str">
        <f>_xlfn.XLOOKUP(B2081,'[4]cell downs 18042026 17h'!$B:$B,'[4]cell downs 18042026 17h'!$B:$B,"")</f>
        <v/>
      </c>
      <c r="AY2081" s="14" t="str">
        <f>_xlfn.XLOOKUP(B2081,'[5]Cells Huawei 19042026 15h'!$B:$B,'[5]Cells Huawei 19042026 15h'!$B:$B,"")</f>
        <v/>
      </c>
      <c r="AZ2081" s="105" t="str">
        <f>_xlfn.XLOOKUP(B2081,'INCIDENT-04-23-2026'!E:E,'INCIDENT-04-23-2026'!F:F,"")</f>
        <v/>
      </c>
      <c r="BA2081" s="105" t="str">
        <f>_xlfn.XLOOKUP(B2081,'[6]Eneo 17H'!$C:$C,'[6]Eneo 17H'!$I:$I,"")</f>
        <v/>
      </c>
      <c r="BB2081" s="105" t="str">
        <f>_xlfn.XLOOKUP(B2081,[8]ALL!$B:$B,[8]ALL!$M:$M,"")</f>
        <v/>
      </c>
      <c r="BC2081" s="105" t="str">
        <f>_xlfn.XLOOKUP(B2081,'[6]Eneo 17H'!$C:$C,'[6]Eneo 17H'!$I:$I,"")</f>
        <v/>
      </c>
      <c r="BD2081" s="105" t="str">
        <f>_xlfn.XLOOKUP(B2081,'[7]Eneo 12H'!$C:$C,'[7]Eneo 12H'!$I:$I,"")</f>
        <v/>
      </c>
      <c r="BE2081" s="105" t="s">
        <v>5423</v>
      </c>
    </row>
    <row r="2082" spans="1:57" hidden="1" x14ac:dyDescent="0.3">
      <c r="A2082" s="1" t="s">
        <v>3618</v>
      </c>
      <c r="B2082" s="8" t="s">
        <v>4012</v>
      </c>
      <c r="C2082" s="3" t="str">
        <f>_xlfn.XLOOKUP(B2082,'[1]daily break down'!$D:$D,'[1]daily break down'!$E:$E,"")</f>
        <v>CENTRE</v>
      </c>
      <c r="D2082" s="1" t="s">
        <v>21</v>
      </c>
      <c r="E2082" s="1"/>
      <c r="F2082" s="3" t="s">
        <v>226</v>
      </c>
      <c r="G2082" s="1" t="s">
        <v>3618</v>
      </c>
      <c r="H2082" s="27" t="str">
        <f>_xlfn.XLOOKUP(B2082,[2]CALCULATION!$B:$B,[2]CALCULATION!$H:$H,"")</f>
        <v>ZTE</v>
      </c>
      <c r="I2082" s="23">
        <v>0</v>
      </c>
      <c r="J2082" s="23">
        <v>0</v>
      </c>
      <c r="K2082" s="23">
        <v>0</v>
      </c>
      <c r="L2082" s="23">
        <v>0</v>
      </c>
      <c r="M2082" s="23">
        <v>0</v>
      </c>
      <c r="N2082" s="23">
        <v>0</v>
      </c>
      <c r="O2082" s="23">
        <v>0</v>
      </c>
      <c r="P2082" s="103" t="s">
        <v>6554</v>
      </c>
      <c r="Q2082" s="36" t="s">
        <v>5795</v>
      </c>
      <c r="R2082" s="36"/>
      <c r="S2082" s="35" t="str" cm="1">
        <f t="array" ref="S2082">IFERROR(_xlfn.IFS(
U2082="MPR ISSUE","PDH",
U2082="BSS Hardware Issue","BSS",
U2082="Sites strategiques, MLL, Pylone, etc.","ENVTECH",
U2082="AKTIVCO DEFAUT GE &amp; POWER Cabinet","AKTIVCO",
U2082="AKTIVCO Coupure ENEO &amp; Baisse de tension","AKTIVCO GRID ONLY",
U2082="Coupure ENEO &amp; Baisse de tension","IHS GRID ONLY",
U2082="Defaut GE &amp; POWER Cabinet","IHS",
U2082="Sharing","Partners",
U2082="Sites strategiques &amp; DataCenter","SST &amp; DC",
U2082="Exclu","Exclu",
U2082="SAT","SAT",
U2082="SPARE-ISSUE","SPARE-ISSUE",
U2082="Fiber CAmtel","TRANS_FO_CAMTEL",
U2082="Fiber AOF","Fiber AOF",
U2082="Projet OCM (HUAWEI)","TRAVAUX-HUAWEI",
U2082="Projet OCM (NOKIA)","TRAVAUX-NOKIA",
U2082="ACCESS-ISSUE","ACCESS-ISSUE",
U2082="Projet OCM (ZTE, NOKIA, autres projets)","TRAVAUX OCM",
U2082="No root CAuse","No root cause",
U2082="ODU HS","PDH",
U2082="IP &amp; VLAN","PDH",
U2082="Warehouse HUAWEI","SPARE-ISSUE",
U2082="SPARE-HS","SPARE-ISSUE",
U2082="Power Telco","BSS",U2082="no impacts","no impacts"
),"")</f>
        <v/>
      </c>
      <c r="T2082" s="35" t="str" cm="1">
        <f t="array" ref="T2082">IFERROR(_xlfn.IFS(
U2082="MPR ISSUE","TX ISSUE",
U2082="BSS Hardware Issue","RAN ISSUE",
U2082="Sites strategiques, MLL, Pylone, etc.","ENVTECH",
U2082="AKTIVCO DEFAUT GE &amp; POWER Cabinet","POWER ISSUE",
U2082="AKTIVCO Coupure ENEO &amp; Baisse de tension","POWER ISSUE",
U2082="Coupure ENEO &amp; Baisse de tension","POWER ISSUE",
U2082="Defaut GE &amp; POWER Cabinet","POWER ISSUE",
U2082="Sharing","POWER ISSUE",
U2082="Sites strategiques &amp; DataCenter","POWER ISSUE",
U2082="Exclu","Exclu",
U2082="SAT","TX ISSUE",
U2082="SPARE-ISSUE","SPARE-ISSUE",
U2082="Fiber CAmtel","TX ISSUE",
U2082="Fiber AOF","TX ISSUE",
U2082="Projet OCM (HUAWEI)","TRAVAUX-HUAWEI",
U2082="Projet OCM (NOKIA)","TRAVAUX -NOKIA",
U2082="ACCESS-ISSUE","ACCESS-ISSUE",
U2082="Projet OCM (ZTE, NOKIA, autres projets)","TRAVAUX OCM",
U2082="No root CAuse","No root cause",
U2082="ODU HS","TX ISSUE",
U2082="IP &amp; VLAN","TX ISSUE",
U2082="Warehouse HUAWEI","SPARE-ISSUE",
U2082="SPARE-HS","SPARE-ISSUE",
U2082="Power Telco","RAN ISSUE",U2082="no impacts","no impacts"
),"")</f>
        <v/>
      </c>
      <c r="U2082" s="28"/>
      <c r="V2082" s="35" t="str" cm="1">
        <f t="array" ref="V2082">IFERROR(_xlfn.IFS(
U2082="MPR ISSUE","ACTIVE",
U2082="BSS Hardware Issue","ACTIVE",
U2082="Sites strategiques, MLL, Pylone, etc.","PASSIVE",
U2082="AKTIVCO DEFAUT GE &amp; POWER Cabinet","PASSIVE",
U2082="AKTIVCO Coupure ENEO &amp; Baisse de tension","PASSIVE",
U2082="Coupure ENEO &amp; Baisse de tension","PASSIVE",
U2082="Defaut GE &amp; POWER Cabinet","PASSIVE",
U2082="Sharing","PASSIVE",
U2082="Sites strategiques &amp; DataCenter","PASSIVE",
U2082="Exclu","Exclu",
U2082="SAT","ACTIVE",
U2082="SPARE-ISSUE","SPARE-ISSUE",
U2082="Fiber CAmtel","ACTIVE",
U2082="Fiber AOF","ACTIVE",
U2082="Projet OCM (HUAWEI)","PLANNED WORKS",
U2082="Projet OCM (NOKIA)","PLANNED WORKS",
U2082="ACCESS-ISSUE","ACCESS-ISSUE",
U2082="Projet OCM (ZTE, NOKIA, autres projets)","PLANNED WORKS",
U2082="No root CAuse","No root cause",
U2082="ODU HS","ACTIVE",
U2082="IP &amp; VLAN","ACTIVE",
U2082="Warehouse HUAWEI","SPARE-ISSUE",
U2082="SPARE-HS","SPARE-ISSUE",
U2082="Power Telco","ACTIVE",U2082="no impacts","no impacts"
),"")</f>
        <v/>
      </c>
      <c r="W2082" s="102"/>
      <c r="X2082" s="102"/>
      <c r="Y2082" s="102"/>
      <c r="Z2082" s="102"/>
      <c r="AA2082" s="102"/>
      <c r="AB2082" s="104" t="s">
        <v>5423</v>
      </c>
      <c r="AC2082" s="9"/>
      <c r="AD2082" s="9"/>
      <c r="AE2082" s="7" t="s">
        <v>5423</v>
      </c>
      <c r="AF2082" s="6"/>
      <c r="AG2082" s="7"/>
      <c r="AH2082" s="3" t="s">
        <v>5423</v>
      </c>
      <c r="AI2082" s="18" t="s">
        <v>5423</v>
      </c>
      <c r="AJ2082" s="18" t="s">
        <v>5423</v>
      </c>
      <c r="AK2082" s="18" t="s">
        <v>5423</v>
      </c>
      <c r="AL2082" s="18" t="s">
        <v>5423</v>
      </c>
      <c r="AM2082" s="18" t="s">
        <v>5423</v>
      </c>
      <c r="AN2082" s="18" t="s">
        <v>5423</v>
      </c>
      <c r="AO2082" s="18" t="s">
        <v>5423</v>
      </c>
      <c r="AP2082" s="18" t="s">
        <v>5423</v>
      </c>
      <c r="AQ2082" s="18" t="s">
        <v>5423</v>
      </c>
      <c r="AR2082" s="18" t="s">
        <v>5423</v>
      </c>
      <c r="AS2082" s="18" t="s">
        <v>5423</v>
      </c>
      <c r="AT2082" s="18" t="s">
        <v>5423</v>
      </c>
      <c r="AU2082" s="9" t="s">
        <v>5423</v>
      </c>
      <c r="AV2082" s="14"/>
      <c r="AW2082" s="14" t="s">
        <v>5423</v>
      </c>
      <c r="AX2082" s="14" t="str">
        <f>_xlfn.XLOOKUP(B2082,'[4]cell downs 18042026 17h'!$B:$B,'[4]cell downs 18042026 17h'!$B:$B,"")</f>
        <v/>
      </c>
      <c r="AY2082" s="14" t="str">
        <f>_xlfn.XLOOKUP(B2082,'[5]Cells Huawei 19042026 15h'!$B:$B,'[5]Cells Huawei 19042026 15h'!$B:$B,"")</f>
        <v/>
      </c>
      <c r="AZ2082" s="105" t="str">
        <f>_xlfn.XLOOKUP(B2082,'INCIDENT-04-23-2026'!E:E,'INCIDENT-04-23-2026'!F:F,"")</f>
        <v/>
      </c>
      <c r="BA2082" s="105" t="str">
        <f>_xlfn.XLOOKUP(B2082,'[6]Eneo 17H'!$C:$C,'[6]Eneo 17H'!$I:$I,"")</f>
        <v/>
      </c>
      <c r="BB2082" s="105" t="str">
        <f>_xlfn.XLOOKUP(B2082,[8]ALL!$B:$B,[8]ALL!$M:$M,"")</f>
        <v/>
      </c>
      <c r="BC2082" s="105" t="str">
        <f>_xlfn.XLOOKUP(B2082,'[6]Eneo 17H'!$C:$C,'[6]Eneo 17H'!$I:$I,"")</f>
        <v/>
      </c>
      <c r="BD2082" s="105" t="str">
        <f>_xlfn.XLOOKUP(B2082,'[7]Eneo 12H'!$C:$C,'[7]Eneo 12H'!$I:$I,"")</f>
        <v/>
      </c>
      <c r="BE2082" s="105" t="s">
        <v>5423</v>
      </c>
    </row>
    <row r="2083" spans="1:57" hidden="1" x14ac:dyDescent="0.3">
      <c r="A2083" s="1" t="s">
        <v>4013</v>
      </c>
      <c r="B2083" s="8" t="s">
        <v>4014</v>
      </c>
      <c r="C2083" s="3" t="str">
        <f>_xlfn.XLOOKUP(B2083,'[1]daily break down'!$D:$D,'[1]daily break down'!$E:$E,"")</f>
        <v>CENTRE</v>
      </c>
      <c r="D2083" s="1" t="s">
        <v>21</v>
      </c>
      <c r="E2083" s="1" t="s">
        <v>122</v>
      </c>
      <c r="F2083" s="3" t="s">
        <v>37</v>
      </c>
      <c r="G2083" s="1" t="s">
        <v>4015</v>
      </c>
      <c r="H2083" s="27" t="str">
        <f>_xlfn.XLOOKUP(B2083,[2]CALCULATION!$B:$B,[2]CALCULATION!$H:$H,"")</f>
        <v>ZTE</v>
      </c>
      <c r="I2083" s="23">
        <v>0</v>
      </c>
      <c r="J2083" s="23">
        <v>0</v>
      </c>
      <c r="K2083" s="23">
        <v>0</v>
      </c>
      <c r="L2083" s="23">
        <v>0</v>
      </c>
      <c r="M2083" s="23">
        <v>0</v>
      </c>
      <c r="N2083" s="23">
        <v>0</v>
      </c>
      <c r="O2083" s="23">
        <v>0</v>
      </c>
      <c r="P2083" s="103" t="s">
        <v>6554</v>
      </c>
      <c r="Q2083" s="36" t="s">
        <v>5795</v>
      </c>
      <c r="R2083" s="36"/>
      <c r="S2083" s="35" t="str" cm="1">
        <f t="array" ref="S2083">IFERROR(_xlfn.IFS(
U2083="MPR ISSUE","PDH",
U2083="BSS Hardware Issue","BSS",
U2083="Sites strategiques, MLL, Pylone, etc.","ENVTECH",
U2083="AKTIVCO DEFAUT GE &amp; POWER Cabinet","AKTIVCO",
U2083="AKTIVCO Coupure ENEO &amp; Baisse de tension","AKTIVCO GRID ONLY",
U2083="Coupure ENEO &amp; Baisse de tension","IHS GRID ONLY",
U2083="Defaut GE &amp; POWER Cabinet","IHS",
U2083="Sharing","Partners",
U2083="Sites strategiques &amp; DataCenter","SST &amp; DC",
U2083="Exclu","Exclu",
U2083="SAT","SAT",
U2083="SPARE-ISSUE","SPARE-ISSUE",
U2083="Fiber CAmtel","TRANS_FO_CAMTEL",
U2083="Fiber AOF","Fiber AOF",
U2083="Projet OCM (HUAWEI)","TRAVAUX-HUAWEI",
U2083="Projet OCM (NOKIA)","TRAVAUX-NOKIA",
U2083="ACCESS-ISSUE","ACCESS-ISSUE",
U2083="Projet OCM (ZTE, NOKIA, autres projets)","TRAVAUX OCM",
U2083="No root CAuse","No root cause",
U2083="ODU HS","PDH",
U2083="IP &amp; VLAN","PDH",
U2083="Warehouse HUAWEI","SPARE-ISSUE",
U2083="SPARE-HS","SPARE-ISSUE",
U2083="Power Telco","BSS",U2083="no impacts","no impacts"
),"")</f>
        <v/>
      </c>
      <c r="T2083" s="35" t="str" cm="1">
        <f t="array" ref="T2083">IFERROR(_xlfn.IFS(
U2083="MPR ISSUE","TX ISSUE",
U2083="BSS Hardware Issue","RAN ISSUE",
U2083="Sites strategiques, MLL, Pylone, etc.","ENVTECH",
U2083="AKTIVCO DEFAUT GE &amp; POWER Cabinet","POWER ISSUE",
U2083="AKTIVCO Coupure ENEO &amp; Baisse de tension","POWER ISSUE",
U2083="Coupure ENEO &amp; Baisse de tension","POWER ISSUE",
U2083="Defaut GE &amp; POWER Cabinet","POWER ISSUE",
U2083="Sharing","POWER ISSUE",
U2083="Sites strategiques &amp; DataCenter","POWER ISSUE",
U2083="Exclu","Exclu",
U2083="SAT","TX ISSUE",
U2083="SPARE-ISSUE","SPARE-ISSUE",
U2083="Fiber CAmtel","TX ISSUE",
U2083="Fiber AOF","TX ISSUE",
U2083="Projet OCM (HUAWEI)","TRAVAUX-HUAWEI",
U2083="Projet OCM (NOKIA)","TRAVAUX -NOKIA",
U2083="ACCESS-ISSUE","ACCESS-ISSUE",
U2083="Projet OCM (ZTE, NOKIA, autres projets)","TRAVAUX OCM",
U2083="No root CAuse","No root cause",
U2083="ODU HS","TX ISSUE",
U2083="IP &amp; VLAN","TX ISSUE",
U2083="Warehouse HUAWEI","SPARE-ISSUE",
U2083="SPARE-HS","SPARE-ISSUE",
U2083="Power Telco","RAN ISSUE",U2083="no impacts","no impacts"
),"")</f>
        <v/>
      </c>
      <c r="U2083" s="28"/>
      <c r="V2083" s="35" t="str" cm="1">
        <f t="array" ref="V2083">IFERROR(_xlfn.IFS(
U2083="MPR ISSUE","ACTIVE",
U2083="BSS Hardware Issue","ACTIVE",
U2083="Sites strategiques, MLL, Pylone, etc.","PASSIVE",
U2083="AKTIVCO DEFAUT GE &amp; POWER Cabinet","PASSIVE",
U2083="AKTIVCO Coupure ENEO &amp; Baisse de tension","PASSIVE",
U2083="Coupure ENEO &amp; Baisse de tension","PASSIVE",
U2083="Defaut GE &amp; POWER Cabinet","PASSIVE",
U2083="Sharing","PASSIVE",
U2083="Sites strategiques &amp; DataCenter","PASSIVE",
U2083="Exclu","Exclu",
U2083="SAT","ACTIVE",
U2083="SPARE-ISSUE","SPARE-ISSUE",
U2083="Fiber CAmtel","ACTIVE",
U2083="Fiber AOF","ACTIVE",
U2083="Projet OCM (HUAWEI)","PLANNED WORKS",
U2083="Projet OCM (NOKIA)","PLANNED WORKS",
U2083="ACCESS-ISSUE","ACCESS-ISSUE",
U2083="Projet OCM (ZTE, NOKIA, autres projets)","PLANNED WORKS",
U2083="No root CAuse","No root cause",
U2083="ODU HS","ACTIVE",
U2083="IP &amp; VLAN","ACTIVE",
U2083="Warehouse HUAWEI","SPARE-ISSUE",
U2083="SPARE-HS","SPARE-ISSUE",
U2083="Power Telco","ACTIVE",U2083="no impacts","no impacts"
),"")</f>
        <v/>
      </c>
      <c r="W2083" s="102"/>
      <c r="X2083" s="102"/>
      <c r="Y2083" s="102"/>
      <c r="Z2083" s="102"/>
      <c r="AA2083" s="102"/>
      <c r="AB2083" s="104" t="s">
        <v>5423</v>
      </c>
      <c r="AC2083" s="9"/>
      <c r="AD2083" s="9"/>
      <c r="AE2083" s="7" t="s">
        <v>5423</v>
      </c>
      <c r="AF2083" s="6"/>
      <c r="AG2083" s="7"/>
      <c r="AH2083" s="3" t="s">
        <v>5423</v>
      </c>
      <c r="AI2083" s="18" t="s">
        <v>5423</v>
      </c>
      <c r="AJ2083" s="18" t="s">
        <v>5423</v>
      </c>
      <c r="AK2083" s="18" t="s">
        <v>5423</v>
      </c>
      <c r="AL2083" s="18" t="s">
        <v>5423</v>
      </c>
      <c r="AM2083" s="18" t="s">
        <v>5423</v>
      </c>
      <c r="AN2083" s="18" t="s">
        <v>5423</v>
      </c>
      <c r="AO2083" s="18" t="s">
        <v>5423</v>
      </c>
      <c r="AP2083" s="18" t="s">
        <v>5423</v>
      </c>
      <c r="AQ2083" s="18" t="s">
        <v>5423</v>
      </c>
      <c r="AR2083" s="18" t="s">
        <v>5423</v>
      </c>
      <c r="AS2083" s="18" t="s">
        <v>5423</v>
      </c>
      <c r="AT2083" s="18" t="s">
        <v>5423</v>
      </c>
      <c r="AU2083" s="9" t="s">
        <v>5423</v>
      </c>
      <c r="AV2083" s="14"/>
      <c r="AW2083" s="14" t="s">
        <v>5423</v>
      </c>
      <c r="AX2083" s="14" t="str">
        <f>_xlfn.XLOOKUP(B2083,'[4]cell downs 18042026 17h'!$B:$B,'[4]cell downs 18042026 17h'!$B:$B,"")</f>
        <v/>
      </c>
      <c r="AY2083" s="14" t="str">
        <f>_xlfn.XLOOKUP(B2083,'[5]Cells Huawei 19042026 15h'!$B:$B,'[5]Cells Huawei 19042026 15h'!$B:$B,"")</f>
        <v/>
      </c>
      <c r="AZ2083" s="105" t="str">
        <f>_xlfn.XLOOKUP(B2083,'INCIDENT-04-23-2026'!E:E,'INCIDENT-04-23-2026'!F:F,"")</f>
        <v/>
      </c>
      <c r="BA2083" s="105" t="str">
        <f>_xlfn.XLOOKUP(B2083,'[6]Eneo 17H'!$C:$C,'[6]Eneo 17H'!$I:$I,"")</f>
        <v/>
      </c>
      <c r="BB2083" s="105" t="str">
        <f>_xlfn.XLOOKUP(B2083,[8]ALL!$B:$B,[8]ALL!$M:$M,"")</f>
        <v/>
      </c>
      <c r="BC2083" s="105" t="str">
        <f>_xlfn.XLOOKUP(B2083,'[6]Eneo 17H'!$C:$C,'[6]Eneo 17H'!$I:$I,"")</f>
        <v/>
      </c>
      <c r="BD2083" s="105" t="str">
        <f>_xlfn.XLOOKUP(B2083,'[7]Eneo 12H'!$C:$C,'[7]Eneo 12H'!$I:$I,"")</f>
        <v/>
      </c>
      <c r="BE2083" s="105" t="s">
        <v>5423</v>
      </c>
    </row>
    <row r="2084" spans="1:57" hidden="1" x14ac:dyDescent="0.3">
      <c r="A2084" s="1" t="s">
        <v>4023</v>
      </c>
      <c r="B2084" s="8" t="s">
        <v>4024</v>
      </c>
      <c r="C2084" s="3" t="str">
        <f>_xlfn.XLOOKUP(B2084,'[1]daily break down'!$D:$D,'[1]daily break down'!$E:$E,"")</f>
        <v>CENTRE</v>
      </c>
      <c r="D2084" s="1" t="s">
        <v>11</v>
      </c>
      <c r="E2084" s="1" t="s">
        <v>4025</v>
      </c>
      <c r="F2084" s="3" t="s">
        <v>69</v>
      </c>
      <c r="G2084" s="1" t="s">
        <v>3718</v>
      </c>
      <c r="H2084" s="27" t="str">
        <f>_xlfn.XLOOKUP(B2084,[2]CALCULATION!$B:$B,[2]CALCULATION!$H:$H,"")</f>
        <v>ZTE</v>
      </c>
      <c r="I2084" s="23">
        <v>0</v>
      </c>
      <c r="J2084" s="23">
        <v>0</v>
      </c>
      <c r="K2084" s="23">
        <v>0</v>
      </c>
      <c r="L2084" s="23">
        <v>0</v>
      </c>
      <c r="M2084" s="23">
        <v>0</v>
      </c>
      <c r="N2084" s="23">
        <v>0</v>
      </c>
      <c r="O2084" s="23">
        <v>0</v>
      </c>
      <c r="P2084" s="103" t="s">
        <v>6554</v>
      </c>
      <c r="Q2084" s="36" t="s">
        <v>5796</v>
      </c>
      <c r="R2084" s="36"/>
      <c r="S2084" s="35" t="str" cm="1">
        <f t="array" ref="S2084">IFERROR(_xlfn.IFS(
U2084="MPR ISSUE","PDH",
U2084="BSS Hardware Issue","BSS",
U2084="Sites strategiques, MLL, Pylone, etc.","ENVTECH",
U2084="AKTIVCO DEFAUT GE &amp; POWER Cabinet","AKTIVCO",
U2084="AKTIVCO Coupure ENEO &amp; Baisse de tension","AKTIVCO GRID ONLY",
U2084="Coupure ENEO &amp; Baisse de tension","IHS GRID ONLY",
U2084="Defaut GE &amp; POWER Cabinet","IHS",
U2084="Sharing","Partners",
U2084="Sites strategiques &amp; DataCenter","SST &amp; DC",
U2084="Exclu","Exclu",
U2084="SAT","SAT",
U2084="SPARE-ISSUE","SPARE-ISSUE",
U2084="Fiber CAmtel","TRANS_FO_CAMTEL",
U2084="Fiber AOF","Fiber AOF",
U2084="Projet OCM (HUAWEI)","TRAVAUX-HUAWEI",
U2084="Projet OCM (NOKIA)","TRAVAUX-NOKIA",
U2084="ACCESS-ISSUE","ACCESS-ISSUE",
U2084="Projet OCM (ZTE, NOKIA, autres projets)","TRAVAUX OCM",
U2084="No root CAuse","No root cause",
U2084="ODU HS","PDH",
U2084="IP &amp; VLAN","PDH",
U2084="Warehouse HUAWEI","SPARE-ISSUE",
U2084="SPARE-HS","SPARE-ISSUE",
U2084="Power Telco","BSS",U2084="no impacts","no impacts"
),"")</f>
        <v/>
      </c>
      <c r="T2084" s="35" t="str" cm="1">
        <f t="array" ref="T2084">IFERROR(_xlfn.IFS(
U2084="MPR ISSUE","TX ISSUE",
U2084="BSS Hardware Issue","RAN ISSUE",
U2084="Sites strategiques, MLL, Pylone, etc.","ENVTECH",
U2084="AKTIVCO DEFAUT GE &amp; POWER Cabinet","POWER ISSUE",
U2084="AKTIVCO Coupure ENEO &amp; Baisse de tension","POWER ISSUE",
U2084="Coupure ENEO &amp; Baisse de tension","POWER ISSUE",
U2084="Defaut GE &amp; POWER Cabinet","POWER ISSUE",
U2084="Sharing","POWER ISSUE",
U2084="Sites strategiques &amp; DataCenter","POWER ISSUE",
U2084="Exclu","Exclu",
U2084="SAT","TX ISSUE",
U2084="SPARE-ISSUE","SPARE-ISSUE",
U2084="Fiber CAmtel","TX ISSUE",
U2084="Fiber AOF","TX ISSUE",
U2084="Projet OCM (HUAWEI)","TRAVAUX-HUAWEI",
U2084="Projet OCM (NOKIA)","TRAVAUX -NOKIA",
U2084="ACCESS-ISSUE","ACCESS-ISSUE",
U2084="Projet OCM (ZTE, NOKIA, autres projets)","TRAVAUX OCM",
U2084="No root CAuse","No root cause",
U2084="ODU HS","TX ISSUE",
U2084="IP &amp; VLAN","TX ISSUE",
U2084="Warehouse HUAWEI","SPARE-ISSUE",
U2084="SPARE-HS","SPARE-ISSUE",
U2084="Power Telco","RAN ISSUE",U2084="no impacts","no impacts"
),"")</f>
        <v/>
      </c>
      <c r="U2084" s="28"/>
      <c r="V2084" s="35" t="str" cm="1">
        <f t="array" ref="V2084">IFERROR(_xlfn.IFS(
U2084="MPR ISSUE","ACTIVE",
U2084="BSS Hardware Issue","ACTIVE",
U2084="Sites strategiques, MLL, Pylone, etc.","PASSIVE",
U2084="AKTIVCO DEFAUT GE &amp; POWER Cabinet","PASSIVE",
U2084="AKTIVCO Coupure ENEO &amp; Baisse de tension","PASSIVE",
U2084="Coupure ENEO &amp; Baisse de tension","PASSIVE",
U2084="Defaut GE &amp; POWER Cabinet","PASSIVE",
U2084="Sharing","PASSIVE",
U2084="Sites strategiques &amp; DataCenter","PASSIVE",
U2084="Exclu","Exclu",
U2084="SAT","ACTIVE",
U2084="SPARE-ISSUE","SPARE-ISSUE",
U2084="Fiber CAmtel","ACTIVE",
U2084="Fiber AOF","ACTIVE",
U2084="Projet OCM (HUAWEI)","PLANNED WORKS",
U2084="Projet OCM (NOKIA)","PLANNED WORKS",
U2084="ACCESS-ISSUE","ACCESS-ISSUE",
U2084="Projet OCM (ZTE, NOKIA, autres projets)","PLANNED WORKS",
U2084="No root CAuse","No root cause",
U2084="ODU HS","ACTIVE",
U2084="IP &amp; VLAN","ACTIVE",
U2084="Warehouse HUAWEI","SPARE-ISSUE",
U2084="SPARE-HS","SPARE-ISSUE",
U2084="Power Telco","ACTIVE",U2084="no impacts","no impacts"
),"")</f>
        <v/>
      </c>
      <c r="W2084" s="102"/>
      <c r="X2084" s="102"/>
      <c r="Y2084" s="102"/>
      <c r="Z2084" s="102"/>
      <c r="AA2084" s="102"/>
      <c r="AB2084" s="104" t="s">
        <v>5423</v>
      </c>
      <c r="AC2084" s="9"/>
      <c r="AD2084" s="9"/>
      <c r="AE2084" s="7" t="s">
        <v>5423</v>
      </c>
      <c r="AF2084" s="6"/>
      <c r="AG2084" s="7"/>
      <c r="AH2084" s="3" t="s">
        <v>5423</v>
      </c>
      <c r="AI2084" s="18" t="s">
        <v>5423</v>
      </c>
      <c r="AJ2084" s="18" t="s">
        <v>5423</v>
      </c>
      <c r="AK2084" s="18" t="s">
        <v>5423</v>
      </c>
      <c r="AL2084" s="18" t="s">
        <v>5423</v>
      </c>
      <c r="AM2084" s="18" t="s">
        <v>5423</v>
      </c>
      <c r="AN2084" s="18" t="s">
        <v>5423</v>
      </c>
      <c r="AO2084" s="18" t="s">
        <v>5423</v>
      </c>
      <c r="AP2084" s="18" t="s">
        <v>5423</v>
      </c>
      <c r="AQ2084" s="18" t="s">
        <v>5423</v>
      </c>
      <c r="AR2084" s="18" t="s">
        <v>5423</v>
      </c>
      <c r="AS2084" s="18" t="s">
        <v>5423</v>
      </c>
      <c r="AT2084" s="18" t="s">
        <v>5423</v>
      </c>
      <c r="AU2084" s="9" t="s">
        <v>5423</v>
      </c>
      <c r="AV2084" s="14"/>
      <c r="AW2084" s="14" t="s">
        <v>5423</v>
      </c>
      <c r="AX2084" s="14" t="str">
        <f>_xlfn.XLOOKUP(B2084,'[4]cell downs 18042026 17h'!$B:$B,'[4]cell downs 18042026 17h'!$B:$B,"")</f>
        <v/>
      </c>
      <c r="AY2084" s="14" t="str">
        <f>_xlfn.XLOOKUP(B2084,'[5]Cells Huawei 19042026 15h'!$B:$B,'[5]Cells Huawei 19042026 15h'!$B:$B,"")</f>
        <v/>
      </c>
      <c r="AZ2084" s="105" t="str">
        <f>_xlfn.XLOOKUP(B2084,'INCIDENT-04-23-2026'!E:E,'INCIDENT-04-23-2026'!F:F,"")</f>
        <v/>
      </c>
      <c r="BA2084" s="105" t="str">
        <f>_xlfn.XLOOKUP(B2084,'[6]Eneo 17H'!$C:$C,'[6]Eneo 17H'!$I:$I,"")</f>
        <v/>
      </c>
      <c r="BB2084" s="105" t="str">
        <f>_xlfn.XLOOKUP(B2084,[8]ALL!$B:$B,[8]ALL!$M:$M,"")</f>
        <v/>
      </c>
      <c r="BC2084" s="105" t="str">
        <f>_xlfn.XLOOKUP(B2084,'[6]Eneo 17H'!$C:$C,'[6]Eneo 17H'!$I:$I,"")</f>
        <v/>
      </c>
      <c r="BD2084" s="105" t="str">
        <f>_xlfn.XLOOKUP(B2084,'[7]Eneo 12H'!$C:$C,'[7]Eneo 12H'!$I:$I,"")</f>
        <v/>
      </c>
      <c r="BE2084" s="105" t="s">
        <v>5423</v>
      </c>
    </row>
    <row r="2085" spans="1:57" hidden="1" x14ac:dyDescent="0.3">
      <c r="A2085" s="1" t="s">
        <v>4028</v>
      </c>
      <c r="B2085" s="8" t="s">
        <v>4029</v>
      </c>
      <c r="C2085" s="3" t="str">
        <f>_xlfn.XLOOKUP(B2085,'[1]daily break down'!$D:$D,'[1]daily break down'!$E:$E,"")</f>
        <v>LITTORAL</v>
      </c>
      <c r="D2085" s="1" t="s">
        <v>11</v>
      </c>
      <c r="E2085" s="1" t="s">
        <v>12</v>
      </c>
      <c r="F2085" s="3" t="s">
        <v>31</v>
      </c>
      <c r="G2085" s="1" t="s">
        <v>4028</v>
      </c>
      <c r="H2085" s="27" t="str">
        <f>_xlfn.XLOOKUP(B2085,[2]CALCULATION!$B:$B,[2]CALCULATION!$H:$H,"")</f>
        <v>ZTE</v>
      </c>
      <c r="I2085" s="23">
        <v>0</v>
      </c>
      <c r="J2085" s="23">
        <v>0</v>
      </c>
      <c r="K2085" s="23">
        <v>0</v>
      </c>
      <c r="L2085" s="23">
        <v>0</v>
      </c>
      <c r="M2085" s="23">
        <v>0</v>
      </c>
      <c r="N2085" s="23">
        <v>0</v>
      </c>
      <c r="O2085" s="23">
        <v>0</v>
      </c>
      <c r="P2085" s="103" t="s">
        <v>6554</v>
      </c>
      <c r="Q2085" s="36" t="s">
        <v>5796</v>
      </c>
      <c r="R2085" s="36"/>
      <c r="S2085" s="35" t="str" cm="1">
        <f t="array" ref="S2085">IFERROR(_xlfn.IFS(
U2085="MPR ISSUE","PDH",
U2085="BSS Hardware Issue","BSS",
U2085="Sites strategiques, MLL, Pylone, etc.","ENVTECH",
U2085="AKTIVCO DEFAUT GE &amp; POWER Cabinet","AKTIVCO",
U2085="AKTIVCO Coupure ENEO &amp; Baisse de tension","AKTIVCO GRID ONLY",
U2085="Coupure ENEO &amp; Baisse de tension","IHS GRID ONLY",
U2085="Defaut GE &amp; POWER Cabinet","IHS",
U2085="Sharing","Partners",
U2085="Sites strategiques &amp; DataCenter","SST &amp; DC",
U2085="Exclu","Exclu",
U2085="SAT","SAT",
U2085="SPARE-ISSUE","SPARE-ISSUE",
U2085="Fiber CAmtel","TRANS_FO_CAMTEL",
U2085="Fiber AOF","Fiber AOF",
U2085="Projet OCM (HUAWEI)","TRAVAUX-HUAWEI",
U2085="Projet OCM (NOKIA)","TRAVAUX-NOKIA",
U2085="ACCESS-ISSUE","ACCESS-ISSUE",
U2085="Projet OCM (ZTE, NOKIA, autres projets)","TRAVAUX OCM",
U2085="No root CAuse","No root cause",
U2085="ODU HS","PDH",
U2085="IP &amp; VLAN","PDH",
U2085="Warehouse HUAWEI","SPARE-ISSUE",
U2085="SPARE-HS","SPARE-ISSUE",
U2085="Power Telco","BSS",U2085="no impacts","no impacts"
),"")</f>
        <v/>
      </c>
      <c r="T2085" s="35" t="str" cm="1">
        <f t="array" ref="T2085">IFERROR(_xlfn.IFS(
U2085="MPR ISSUE","TX ISSUE",
U2085="BSS Hardware Issue","RAN ISSUE",
U2085="Sites strategiques, MLL, Pylone, etc.","ENVTECH",
U2085="AKTIVCO DEFAUT GE &amp; POWER Cabinet","POWER ISSUE",
U2085="AKTIVCO Coupure ENEO &amp; Baisse de tension","POWER ISSUE",
U2085="Coupure ENEO &amp; Baisse de tension","POWER ISSUE",
U2085="Defaut GE &amp; POWER Cabinet","POWER ISSUE",
U2085="Sharing","POWER ISSUE",
U2085="Sites strategiques &amp; DataCenter","POWER ISSUE",
U2085="Exclu","Exclu",
U2085="SAT","TX ISSUE",
U2085="SPARE-ISSUE","SPARE-ISSUE",
U2085="Fiber CAmtel","TX ISSUE",
U2085="Fiber AOF","TX ISSUE",
U2085="Projet OCM (HUAWEI)","TRAVAUX-HUAWEI",
U2085="Projet OCM (NOKIA)","TRAVAUX -NOKIA",
U2085="ACCESS-ISSUE","ACCESS-ISSUE",
U2085="Projet OCM (ZTE, NOKIA, autres projets)","TRAVAUX OCM",
U2085="No root CAuse","No root cause",
U2085="ODU HS","TX ISSUE",
U2085="IP &amp; VLAN","TX ISSUE",
U2085="Warehouse HUAWEI","SPARE-ISSUE",
U2085="SPARE-HS","SPARE-ISSUE",
U2085="Power Telco","RAN ISSUE",U2085="no impacts","no impacts"
),"")</f>
        <v/>
      </c>
      <c r="U2085" s="28"/>
      <c r="V2085" s="35" t="str" cm="1">
        <f t="array" ref="V2085">IFERROR(_xlfn.IFS(
U2085="MPR ISSUE","ACTIVE",
U2085="BSS Hardware Issue","ACTIVE",
U2085="Sites strategiques, MLL, Pylone, etc.","PASSIVE",
U2085="AKTIVCO DEFAUT GE &amp; POWER Cabinet","PASSIVE",
U2085="AKTIVCO Coupure ENEO &amp; Baisse de tension","PASSIVE",
U2085="Coupure ENEO &amp; Baisse de tension","PASSIVE",
U2085="Defaut GE &amp; POWER Cabinet","PASSIVE",
U2085="Sharing","PASSIVE",
U2085="Sites strategiques &amp; DataCenter","PASSIVE",
U2085="Exclu","Exclu",
U2085="SAT","ACTIVE",
U2085="SPARE-ISSUE","SPARE-ISSUE",
U2085="Fiber CAmtel","ACTIVE",
U2085="Fiber AOF","ACTIVE",
U2085="Projet OCM (HUAWEI)","PLANNED WORKS",
U2085="Projet OCM (NOKIA)","PLANNED WORKS",
U2085="ACCESS-ISSUE","ACCESS-ISSUE",
U2085="Projet OCM (ZTE, NOKIA, autres projets)","PLANNED WORKS",
U2085="No root CAuse","No root cause",
U2085="ODU HS","ACTIVE",
U2085="IP &amp; VLAN","ACTIVE",
U2085="Warehouse HUAWEI","SPARE-ISSUE",
U2085="SPARE-HS","SPARE-ISSUE",
U2085="Power Telco","ACTIVE",U2085="no impacts","no impacts"
),"")</f>
        <v/>
      </c>
      <c r="W2085" s="104"/>
      <c r="X2085" s="104"/>
      <c r="Y2085" s="104"/>
      <c r="Z2085" s="104"/>
      <c r="AA2085" s="104"/>
      <c r="AB2085" s="104" t="s">
        <v>6411</v>
      </c>
      <c r="AC2085" s="9"/>
      <c r="AD2085" s="9"/>
      <c r="AE2085" s="7" t="s">
        <v>5423</v>
      </c>
      <c r="AF2085" s="6"/>
      <c r="AG2085" s="7"/>
      <c r="AH2085" s="3" t="s">
        <v>6411</v>
      </c>
      <c r="AI2085" s="18" t="s">
        <v>5423</v>
      </c>
      <c r="AJ2085" s="18" t="s">
        <v>5423</v>
      </c>
      <c r="AK2085" s="18" t="s">
        <v>5423</v>
      </c>
      <c r="AL2085" s="18" t="s">
        <v>5423</v>
      </c>
      <c r="AM2085" s="18" t="s">
        <v>5423</v>
      </c>
      <c r="AN2085" s="18" t="s">
        <v>5423</v>
      </c>
      <c r="AO2085" s="18" t="s">
        <v>5423</v>
      </c>
      <c r="AP2085" s="18" t="s">
        <v>5423</v>
      </c>
      <c r="AQ2085" s="18" t="s">
        <v>5423</v>
      </c>
      <c r="AR2085" s="18" t="s">
        <v>5423</v>
      </c>
      <c r="AS2085" s="18" t="s">
        <v>5423</v>
      </c>
      <c r="AT2085" s="18" t="s">
        <v>5423</v>
      </c>
      <c r="AU2085" s="9" t="s">
        <v>5423</v>
      </c>
      <c r="AV2085" s="14"/>
      <c r="AW2085" s="14" t="s">
        <v>5423</v>
      </c>
      <c r="AX2085" s="14" t="str">
        <f>_xlfn.XLOOKUP(B2085,'[4]cell downs 18042026 17h'!$B:$B,'[4]cell downs 18042026 17h'!$B:$B,"")</f>
        <v/>
      </c>
      <c r="AY2085" s="14" t="str">
        <f>_xlfn.XLOOKUP(B2085,'[5]Cells Huawei 19042026 15h'!$B:$B,'[5]Cells Huawei 19042026 15h'!$B:$B,"")</f>
        <v/>
      </c>
      <c r="AZ2085" s="105" t="str">
        <f>_xlfn.XLOOKUP(B2085,'INCIDENT-04-23-2026'!E:E,'INCIDENT-04-23-2026'!F:F,"")</f>
        <v/>
      </c>
      <c r="BA2085" s="105" t="str">
        <f>_xlfn.XLOOKUP(B2085,'[6]Eneo 17H'!$C:$C,'[6]Eneo 17H'!$I:$I,"")</f>
        <v/>
      </c>
      <c r="BB2085" s="105" t="str">
        <f>_xlfn.XLOOKUP(B2085,[8]ALL!$B:$B,[8]ALL!$M:$M,"")</f>
        <v/>
      </c>
      <c r="BC2085" s="105" t="str">
        <f>_xlfn.XLOOKUP(B2085,'[6]Eneo 17H'!$C:$C,'[6]Eneo 17H'!$I:$I,"")</f>
        <v/>
      </c>
      <c r="BD2085" s="105" t="str">
        <f>_xlfn.XLOOKUP(B2085,'[7]Eneo 12H'!$C:$C,'[7]Eneo 12H'!$I:$I,"")</f>
        <v/>
      </c>
      <c r="BE2085" s="105" t="s">
        <v>5423</v>
      </c>
    </row>
    <row r="2086" spans="1:57" hidden="1" x14ac:dyDescent="0.3">
      <c r="A2086" s="1" t="s">
        <v>4033</v>
      </c>
      <c r="B2086" s="8" t="s">
        <v>4034</v>
      </c>
      <c r="C2086" s="3" t="str">
        <f>_xlfn.XLOOKUP(B2086,'[1]daily break down'!$D:$D,'[1]daily break down'!$E:$E,"")</f>
        <v>CENTRE</v>
      </c>
      <c r="D2086" s="1" t="s">
        <v>11</v>
      </c>
      <c r="E2086" s="1" t="s">
        <v>12</v>
      </c>
      <c r="F2086" s="3" t="s">
        <v>37</v>
      </c>
      <c r="G2086" s="1" t="s">
        <v>4033</v>
      </c>
      <c r="H2086" s="27" t="str">
        <f>_xlfn.XLOOKUP(B2086,[2]CALCULATION!$B:$B,[2]CALCULATION!$H:$H,"")</f>
        <v>ZTE</v>
      </c>
      <c r="I2086" s="23">
        <v>0</v>
      </c>
      <c r="J2086" s="23">
        <v>0</v>
      </c>
      <c r="K2086" s="23">
        <v>0</v>
      </c>
      <c r="L2086" s="23">
        <v>0</v>
      </c>
      <c r="M2086" s="23">
        <v>0</v>
      </c>
      <c r="N2086" s="23">
        <v>0</v>
      </c>
      <c r="O2086" s="23">
        <v>0</v>
      </c>
      <c r="P2086" s="103" t="s">
        <v>6554</v>
      </c>
      <c r="Q2086" s="36" t="s">
        <v>5795</v>
      </c>
      <c r="R2086" s="36"/>
      <c r="S2086" s="35" t="str" cm="1">
        <f t="array" ref="S2086">IFERROR(_xlfn.IFS(
U2086="MPR ISSUE","PDH",
U2086="BSS Hardware Issue","BSS",
U2086="Sites strategiques, MLL, Pylone, etc.","ENVTECH",
U2086="AKTIVCO DEFAUT GE &amp; POWER Cabinet","AKTIVCO",
U2086="AKTIVCO Coupure ENEO &amp; Baisse de tension","AKTIVCO GRID ONLY",
U2086="Coupure ENEO &amp; Baisse de tension","IHS GRID ONLY",
U2086="Defaut GE &amp; POWER Cabinet","IHS",
U2086="Sharing","Partners",
U2086="Sites strategiques &amp; DataCenter","SST &amp; DC",
U2086="Exclu","Exclu",
U2086="SAT","SAT",
U2086="SPARE-ISSUE","SPARE-ISSUE",
U2086="Fiber CAmtel","TRANS_FO_CAMTEL",
U2086="Fiber AOF","Fiber AOF",
U2086="Projet OCM (HUAWEI)","TRAVAUX-HUAWEI",
U2086="Projet OCM (NOKIA)","TRAVAUX-NOKIA",
U2086="ACCESS-ISSUE","ACCESS-ISSUE",
U2086="Projet OCM (ZTE, NOKIA, autres projets)","TRAVAUX OCM",
U2086="No root CAuse","No root cause",
U2086="ODU HS","PDH",
U2086="IP &amp; VLAN","PDH",
U2086="Warehouse HUAWEI","SPARE-ISSUE",
U2086="SPARE-HS","SPARE-ISSUE",
U2086="Power Telco","BSS",U2086="no impacts","no impacts"
),"")</f>
        <v/>
      </c>
      <c r="T2086" s="35" t="str" cm="1">
        <f t="array" ref="T2086">IFERROR(_xlfn.IFS(
U2086="MPR ISSUE","TX ISSUE",
U2086="BSS Hardware Issue","RAN ISSUE",
U2086="Sites strategiques, MLL, Pylone, etc.","ENVTECH",
U2086="AKTIVCO DEFAUT GE &amp; POWER Cabinet","POWER ISSUE",
U2086="AKTIVCO Coupure ENEO &amp; Baisse de tension","POWER ISSUE",
U2086="Coupure ENEO &amp; Baisse de tension","POWER ISSUE",
U2086="Defaut GE &amp; POWER Cabinet","POWER ISSUE",
U2086="Sharing","POWER ISSUE",
U2086="Sites strategiques &amp; DataCenter","POWER ISSUE",
U2086="Exclu","Exclu",
U2086="SAT","TX ISSUE",
U2086="SPARE-ISSUE","SPARE-ISSUE",
U2086="Fiber CAmtel","TX ISSUE",
U2086="Fiber AOF","TX ISSUE",
U2086="Projet OCM (HUAWEI)","TRAVAUX-HUAWEI",
U2086="Projet OCM (NOKIA)","TRAVAUX -NOKIA",
U2086="ACCESS-ISSUE","ACCESS-ISSUE",
U2086="Projet OCM (ZTE, NOKIA, autres projets)","TRAVAUX OCM",
U2086="No root CAuse","No root cause",
U2086="ODU HS","TX ISSUE",
U2086="IP &amp; VLAN","TX ISSUE",
U2086="Warehouse HUAWEI","SPARE-ISSUE",
U2086="SPARE-HS","SPARE-ISSUE",
U2086="Power Telco","RAN ISSUE",U2086="no impacts","no impacts"
),"")</f>
        <v/>
      </c>
      <c r="U2086" s="28"/>
      <c r="V2086" s="35" t="str" cm="1">
        <f t="array" ref="V2086">IFERROR(_xlfn.IFS(
U2086="MPR ISSUE","ACTIVE",
U2086="BSS Hardware Issue","ACTIVE",
U2086="Sites strategiques, MLL, Pylone, etc.","PASSIVE",
U2086="AKTIVCO DEFAUT GE &amp; POWER Cabinet","PASSIVE",
U2086="AKTIVCO Coupure ENEO &amp; Baisse de tension","PASSIVE",
U2086="Coupure ENEO &amp; Baisse de tension","PASSIVE",
U2086="Defaut GE &amp; POWER Cabinet","PASSIVE",
U2086="Sharing","PASSIVE",
U2086="Sites strategiques &amp; DataCenter","PASSIVE",
U2086="Exclu","Exclu",
U2086="SAT","ACTIVE",
U2086="SPARE-ISSUE","SPARE-ISSUE",
U2086="Fiber CAmtel","ACTIVE",
U2086="Fiber AOF","ACTIVE",
U2086="Projet OCM (HUAWEI)","PLANNED WORKS",
U2086="Projet OCM (NOKIA)","PLANNED WORKS",
U2086="ACCESS-ISSUE","ACCESS-ISSUE",
U2086="Projet OCM (ZTE, NOKIA, autres projets)","PLANNED WORKS",
U2086="No root CAuse","No root cause",
U2086="ODU HS","ACTIVE",
U2086="IP &amp; VLAN","ACTIVE",
U2086="Warehouse HUAWEI","SPARE-ISSUE",
U2086="SPARE-HS","SPARE-ISSUE",
U2086="Power Telco","ACTIVE",U2086="no impacts","no impacts"
),"")</f>
        <v/>
      </c>
      <c r="W2086" s="102"/>
      <c r="X2086" s="102"/>
      <c r="Y2086" s="102"/>
      <c r="Z2086" s="102"/>
      <c r="AA2086" s="102"/>
      <c r="AB2086" s="104" t="s">
        <v>5423</v>
      </c>
      <c r="AC2086" s="9"/>
      <c r="AD2086" s="9"/>
      <c r="AE2086" s="7" t="s">
        <v>5423</v>
      </c>
      <c r="AF2086" s="6"/>
      <c r="AG2086" s="7"/>
      <c r="AH2086" s="3" t="s">
        <v>5423</v>
      </c>
      <c r="AI2086" s="18" t="s">
        <v>5423</v>
      </c>
      <c r="AJ2086" s="18" t="s">
        <v>5423</v>
      </c>
      <c r="AK2086" s="18" t="s">
        <v>5423</v>
      </c>
      <c r="AL2086" s="18" t="s">
        <v>5423</v>
      </c>
      <c r="AM2086" s="18" t="s">
        <v>5423</v>
      </c>
      <c r="AN2086" s="18" t="s">
        <v>5423</v>
      </c>
      <c r="AO2086" s="18" t="s">
        <v>5423</v>
      </c>
      <c r="AP2086" s="18" t="s">
        <v>5423</v>
      </c>
      <c r="AQ2086" s="18" t="s">
        <v>5423</v>
      </c>
      <c r="AR2086" s="18" t="s">
        <v>5423</v>
      </c>
      <c r="AS2086" s="18" t="s">
        <v>5423</v>
      </c>
      <c r="AT2086" s="18" t="s">
        <v>5423</v>
      </c>
      <c r="AU2086" s="9" t="s">
        <v>5423</v>
      </c>
      <c r="AV2086" s="14"/>
      <c r="AW2086" s="14" t="s">
        <v>5423</v>
      </c>
      <c r="AX2086" s="14" t="str">
        <f>_xlfn.XLOOKUP(B2086,'[4]cell downs 18042026 17h'!$B:$B,'[4]cell downs 18042026 17h'!$B:$B,"")</f>
        <v/>
      </c>
      <c r="AY2086" s="14" t="str">
        <f>_xlfn.XLOOKUP(B2086,'[5]Cells Huawei 19042026 15h'!$B:$B,'[5]Cells Huawei 19042026 15h'!$B:$B,"")</f>
        <v/>
      </c>
      <c r="AZ2086" s="105" t="str">
        <f>_xlfn.XLOOKUP(B2086,'INCIDENT-04-23-2026'!E:E,'INCIDENT-04-23-2026'!F:F,"")</f>
        <v/>
      </c>
      <c r="BA2086" s="105" t="str">
        <f>_xlfn.XLOOKUP(B2086,'[6]Eneo 17H'!$C:$C,'[6]Eneo 17H'!$I:$I,"")</f>
        <v/>
      </c>
      <c r="BB2086" s="105" t="str">
        <f>_xlfn.XLOOKUP(B2086,[8]ALL!$B:$B,[8]ALL!$M:$M,"")</f>
        <v/>
      </c>
      <c r="BC2086" s="105" t="str">
        <f>_xlfn.XLOOKUP(B2086,'[6]Eneo 17H'!$C:$C,'[6]Eneo 17H'!$I:$I,"")</f>
        <v/>
      </c>
      <c r="BD2086" s="105" t="str">
        <f>_xlfn.XLOOKUP(B2086,'[7]Eneo 12H'!$C:$C,'[7]Eneo 12H'!$I:$I,"")</f>
        <v/>
      </c>
      <c r="BE2086" s="105" t="s">
        <v>5423</v>
      </c>
    </row>
    <row r="2087" spans="1:57" hidden="1" x14ac:dyDescent="0.3">
      <c r="A2087" s="1" t="s">
        <v>4007</v>
      </c>
      <c r="B2087" s="8" t="s">
        <v>4038</v>
      </c>
      <c r="C2087" s="3" t="str">
        <f>_xlfn.XLOOKUP(B2087,'[1]daily break down'!$D:$D,'[1]daily break down'!$E:$E,"")</f>
        <v>LITTORAL</v>
      </c>
      <c r="D2087" s="1" t="s">
        <v>11</v>
      </c>
      <c r="E2087" s="1" t="s">
        <v>318</v>
      </c>
      <c r="F2087" s="3" t="s">
        <v>31</v>
      </c>
      <c r="G2087" s="1" t="s">
        <v>4007</v>
      </c>
      <c r="H2087" s="27" t="str">
        <f>_xlfn.XLOOKUP(B2087,[2]CALCULATION!$B:$B,[2]CALCULATION!$H:$H,"")</f>
        <v>ZTE</v>
      </c>
      <c r="I2087" s="23">
        <v>0</v>
      </c>
      <c r="J2087" s="23">
        <v>0</v>
      </c>
      <c r="K2087" s="23">
        <v>0</v>
      </c>
      <c r="L2087" s="23">
        <v>0</v>
      </c>
      <c r="M2087" s="23">
        <v>0</v>
      </c>
      <c r="N2087" s="23">
        <v>0</v>
      </c>
      <c r="O2087" s="23">
        <v>0</v>
      </c>
      <c r="P2087" s="103" t="s">
        <v>6554</v>
      </c>
      <c r="Q2087" s="36" t="s">
        <v>5796</v>
      </c>
      <c r="R2087" s="36"/>
      <c r="S2087" s="35" t="str" cm="1">
        <f t="array" ref="S2087">IFERROR(_xlfn.IFS(
U2087="MPR ISSUE","PDH",
U2087="BSS Hardware Issue","BSS",
U2087="Sites strategiques, MLL, Pylone, etc.","ENVTECH",
U2087="AKTIVCO DEFAUT GE &amp; POWER Cabinet","AKTIVCO",
U2087="AKTIVCO Coupure ENEO &amp; Baisse de tension","AKTIVCO GRID ONLY",
U2087="Coupure ENEO &amp; Baisse de tension","IHS GRID ONLY",
U2087="Defaut GE &amp; POWER Cabinet","IHS",
U2087="Sharing","Partners",
U2087="Sites strategiques &amp; DataCenter","SST &amp; DC",
U2087="Exclu","Exclu",
U2087="SAT","SAT",
U2087="SPARE-ISSUE","SPARE-ISSUE",
U2087="Fiber CAmtel","TRANS_FO_CAMTEL",
U2087="Fiber AOF","Fiber AOF",
U2087="Projet OCM (HUAWEI)","TRAVAUX-HUAWEI",
U2087="Projet OCM (NOKIA)","TRAVAUX-NOKIA",
U2087="ACCESS-ISSUE","ACCESS-ISSUE",
U2087="Projet OCM (ZTE, NOKIA, autres projets)","TRAVAUX OCM",
U2087="No root CAuse","No root cause",
U2087="ODU HS","PDH",
U2087="IP &amp; VLAN","PDH",
U2087="Warehouse HUAWEI","SPARE-ISSUE",
U2087="SPARE-HS","SPARE-ISSUE",
U2087="Power Telco","BSS",U2087="no impacts","no impacts"
),"")</f>
        <v/>
      </c>
      <c r="T2087" s="35" t="str" cm="1">
        <f t="array" ref="T2087">IFERROR(_xlfn.IFS(
U2087="MPR ISSUE","TX ISSUE",
U2087="BSS Hardware Issue","RAN ISSUE",
U2087="Sites strategiques, MLL, Pylone, etc.","ENVTECH",
U2087="AKTIVCO DEFAUT GE &amp; POWER Cabinet","POWER ISSUE",
U2087="AKTIVCO Coupure ENEO &amp; Baisse de tension","POWER ISSUE",
U2087="Coupure ENEO &amp; Baisse de tension","POWER ISSUE",
U2087="Defaut GE &amp; POWER Cabinet","POWER ISSUE",
U2087="Sharing","POWER ISSUE",
U2087="Sites strategiques &amp; DataCenter","POWER ISSUE",
U2087="Exclu","Exclu",
U2087="SAT","TX ISSUE",
U2087="SPARE-ISSUE","SPARE-ISSUE",
U2087="Fiber CAmtel","TX ISSUE",
U2087="Fiber AOF","TX ISSUE",
U2087="Projet OCM (HUAWEI)","TRAVAUX-HUAWEI",
U2087="Projet OCM (NOKIA)","TRAVAUX -NOKIA",
U2087="ACCESS-ISSUE","ACCESS-ISSUE",
U2087="Projet OCM (ZTE, NOKIA, autres projets)","TRAVAUX OCM",
U2087="No root CAuse","No root cause",
U2087="ODU HS","TX ISSUE",
U2087="IP &amp; VLAN","TX ISSUE",
U2087="Warehouse HUAWEI","SPARE-ISSUE",
U2087="SPARE-HS","SPARE-ISSUE",
U2087="Power Telco","RAN ISSUE",U2087="no impacts","no impacts"
),"")</f>
        <v/>
      </c>
      <c r="U2087" s="28"/>
      <c r="V2087" s="35" t="str" cm="1">
        <f t="array" ref="V2087">IFERROR(_xlfn.IFS(
U2087="MPR ISSUE","ACTIVE",
U2087="BSS Hardware Issue","ACTIVE",
U2087="Sites strategiques, MLL, Pylone, etc.","PASSIVE",
U2087="AKTIVCO DEFAUT GE &amp; POWER Cabinet","PASSIVE",
U2087="AKTIVCO Coupure ENEO &amp; Baisse de tension","PASSIVE",
U2087="Coupure ENEO &amp; Baisse de tension","PASSIVE",
U2087="Defaut GE &amp; POWER Cabinet","PASSIVE",
U2087="Sharing","PASSIVE",
U2087="Sites strategiques &amp; DataCenter","PASSIVE",
U2087="Exclu","Exclu",
U2087="SAT","ACTIVE",
U2087="SPARE-ISSUE","SPARE-ISSUE",
U2087="Fiber CAmtel","ACTIVE",
U2087="Fiber AOF","ACTIVE",
U2087="Projet OCM (HUAWEI)","PLANNED WORKS",
U2087="Projet OCM (NOKIA)","PLANNED WORKS",
U2087="ACCESS-ISSUE","ACCESS-ISSUE",
U2087="Projet OCM (ZTE, NOKIA, autres projets)","PLANNED WORKS",
U2087="No root CAuse","No root cause",
U2087="ODU HS","ACTIVE",
U2087="IP &amp; VLAN","ACTIVE",
U2087="Warehouse HUAWEI","SPARE-ISSUE",
U2087="SPARE-HS","SPARE-ISSUE",
U2087="Power Telco","ACTIVE",U2087="no impacts","no impacts"
),"")</f>
        <v/>
      </c>
      <c r="W2087" s="102"/>
      <c r="X2087" s="102"/>
      <c r="Y2087" s="102"/>
      <c r="Z2087" s="102"/>
      <c r="AA2087" s="102"/>
      <c r="AB2087" s="104" t="s">
        <v>5423</v>
      </c>
      <c r="AC2087" s="9"/>
      <c r="AD2087" s="9"/>
      <c r="AE2087" s="7" t="s">
        <v>5423</v>
      </c>
      <c r="AF2087" s="6"/>
      <c r="AG2087" s="7"/>
      <c r="AH2087" s="3" t="s">
        <v>5423</v>
      </c>
      <c r="AI2087" s="18" t="s">
        <v>5423</v>
      </c>
      <c r="AJ2087" s="18" t="s">
        <v>5423</v>
      </c>
      <c r="AK2087" s="18" t="s">
        <v>5423</v>
      </c>
      <c r="AL2087" s="18" t="s">
        <v>5423</v>
      </c>
      <c r="AM2087" s="18" t="s">
        <v>5423</v>
      </c>
      <c r="AN2087" s="18" t="s">
        <v>5423</v>
      </c>
      <c r="AO2087" s="18" t="s">
        <v>5423</v>
      </c>
      <c r="AP2087" s="18" t="s">
        <v>5423</v>
      </c>
      <c r="AQ2087" s="18" t="s">
        <v>5423</v>
      </c>
      <c r="AR2087" s="18" t="s">
        <v>5423</v>
      </c>
      <c r="AS2087" s="18" t="s">
        <v>5423</v>
      </c>
      <c r="AT2087" s="18" t="s">
        <v>5423</v>
      </c>
      <c r="AU2087" s="9" t="s">
        <v>5423</v>
      </c>
      <c r="AV2087" s="14"/>
      <c r="AW2087" s="14" t="s">
        <v>5423</v>
      </c>
      <c r="AX2087" s="14" t="str">
        <f>_xlfn.XLOOKUP(B2087,'[4]cell downs 18042026 17h'!$B:$B,'[4]cell downs 18042026 17h'!$B:$B,"")</f>
        <v/>
      </c>
      <c r="AY2087" s="14" t="str">
        <f>_xlfn.XLOOKUP(B2087,'[5]Cells Huawei 19042026 15h'!$B:$B,'[5]Cells Huawei 19042026 15h'!$B:$B,"")</f>
        <v/>
      </c>
      <c r="AZ2087" s="105" t="str">
        <f>_xlfn.XLOOKUP(B2087,'INCIDENT-04-23-2026'!E:E,'INCIDENT-04-23-2026'!F:F,"")</f>
        <v/>
      </c>
      <c r="BA2087" s="105" t="str">
        <f>_xlfn.XLOOKUP(B2087,'[6]Eneo 17H'!$C:$C,'[6]Eneo 17H'!$I:$I,"")</f>
        <v/>
      </c>
      <c r="BB2087" s="105" t="str">
        <f>_xlfn.XLOOKUP(B2087,[8]ALL!$B:$B,[8]ALL!$M:$M,"")</f>
        <v/>
      </c>
      <c r="BC2087" s="105" t="str">
        <f>_xlfn.XLOOKUP(B2087,'[6]Eneo 17H'!$C:$C,'[6]Eneo 17H'!$I:$I,"")</f>
        <v/>
      </c>
      <c r="BD2087" s="105" t="str">
        <f>_xlfn.XLOOKUP(B2087,'[7]Eneo 12H'!$C:$C,'[7]Eneo 12H'!$I:$I,"")</f>
        <v/>
      </c>
      <c r="BE2087" s="105" t="s">
        <v>7334</v>
      </c>
    </row>
    <row r="2088" spans="1:57" hidden="1" x14ac:dyDescent="0.3">
      <c r="A2088" s="1" t="s">
        <v>4039</v>
      </c>
      <c r="B2088" s="8" t="s">
        <v>4040</v>
      </c>
      <c r="C2088" s="3" t="str">
        <f>_xlfn.XLOOKUP(B2088,'[1]daily break down'!$D:$D,'[1]daily break down'!$E:$E,"")</f>
        <v>CENTRE</v>
      </c>
      <c r="D2088" s="1" t="s">
        <v>11</v>
      </c>
      <c r="E2088" s="1" t="s">
        <v>12</v>
      </c>
      <c r="F2088" s="3" t="s">
        <v>37</v>
      </c>
      <c r="G2088" s="1" t="s">
        <v>4041</v>
      </c>
      <c r="H2088" s="27" t="str">
        <f>_xlfn.XLOOKUP(B2088,[2]CALCULATION!$B:$B,[2]CALCULATION!$H:$H,"")</f>
        <v>ZTE</v>
      </c>
      <c r="I2088" s="23">
        <v>0</v>
      </c>
      <c r="J2088" s="23">
        <v>0</v>
      </c>
      <c r="K2088" s="23">
        <v>0</v>
      </c>
      <c r="L2088" s="23">
        <v>0</v>
      </c>
      <c r="M2088" s="23">
        <v>0</v>
      </c>
      <c r="N2088" s="23">
        <v>0</v>
      </c>
      <c r="O2088" s="23">
        <v>0</v>
      </c>
      <c r="P2088" s="103" t="s">
        <v>6554</v>
      </c>
      <c r="Q2088" s="36" t="s">
        <v>5796</v>
      </c>
      <c r="R2088" s="36"/>
      <c r="S2088" s="35" t="str" cm="1">
        <f t="array" ref="S2088">IFERROR(_xlfn.IFS(
U2088="MPR ISSUE","PDH",
U2088="BSS Hardware Issue","BSS",
U2088="Sites strategiques, MLL, Pylone, etc.","ENVTECH",
U2088="AKTIVCO DEFAUT GE &amp; POWER Cabinet","AKTIVCO",
U2088="AKTIVCO Coupure ENEO &amp; Baisse de tension","AKTIVCO GRID ONLY",
U2088="Coupure ENEO &amp; Baisse de tension","IHS GRID ONLY",
U2088="Defaut GE &amp; POWER Cabinet","IHS",
U2088="Sharing","Partners",
U2088="Sites strategiques &amp; DataCenter","SST &amp; DC",
U2088="Exclu","Exclu",
U2088="SAT","SAT",
U2088="SPARE-ISSUE","SPARE-ISSUE",
U2088="Fiber CAmtel","TRANS_FO_CAMTEL",
U2088="Fiber AOF","Fiber AOF",
U2088="Projet OCM (HUAWEI)","TRAVAUX-HUAWEI",
U2088="Projet OCM (NOKIA)","TRAVAUX-NOKIA",
U2088="ACCESS-ISSUE","ACCESS-ISSUE",
U2088="Projet OCM (ZTE, NOKIA, autres projets)","TRAVAUX OCM",
U2088="No root CAuse","No root cause",
U2088="ODU HS","PDH",
U2088="IP &amp; VLAN","PDH",
U2088="Warehouse HUAWEI","SPARE-ISSUE",
U2088="SPARE-HS","SPARE-ISSUE",
U2088="Power Telco","BSS",U2088="no impacts","no impacts"
),"")</f>
        <v/>
      </c>
      <c r="T2088" s="35" t="str" cm="1">
        <f t="array" ref="T2088">IFERROR(_xlfn.IFS(
U2088="MPR ISSUE","TX ISSUE",
U2088="BSS Hardware Issue","RAN ISSUE",
U2088="Sites strategiques, MLL, Pylone, etc.","ENVTECH",
U2088="AKTIVCO DEFAUT GE &amp; POWER Cabinet","POWER ISSUE",
U2088="AKTIVCO Coupure ENEO &amp; Baisse de tension","POWER ISSUE",
U2088="Coupure ENEO &amp; Baisse de tension","POWER ISSUE",
U2088="Defaut GE &amp; POWER Cabinet","POWER ISSUE",
U2088="Sharing","POWER ISSUE",
U2088="Sites strategiques &amp; DataCenter","POWER ISSUE",
U2088="Exclu","Exclu",
U2088="SAT","TX ISSUE",
U2088="SPARE-ISSUE","SPARE-ISSUE",
U2088="Fiber CAmtel","TX ISSUE",
U2088="Fiber AOF","TX ISSUE",
U2088="Projet OCM (HUAWEI)","TRAVAUX-HUAWEI",
U2088="Projet OCM (NOKIA)","TRAVAUX -NOKIA",
U2088="ACCESS-ISSUE","ACCESS-ISSUE",
U2088="Projet OCM (ZTE, NOKIA, autres projets)","TRAVAUX OCM",
U2088="No root CAuse","No root cause",
U2088="ODU HS","TX ISSUE",
U2088="IP &amp; VLAN","TX ISSUE",
U2088="Warehouse HUAWEI","SPARE-ISSUE",
U2088="SPARE-HS","SPARE-ISSUE",
U2088="Power Telco","RAN ISSUE",U2088="no impacts","no impacts"
),"")</f>
        <v/>
      </c>
      <c r="U2088" s="28"/>
      <c r="V2088" s="35" t="str" cm="1">
        <f t="array" ref="V2088">IFERROR(_xlfn.IFS(
U2088="MPR ISSUE","ACTIVE",
U2088="BSS Hardware Issue","ACTIVE",
U2088="Sites strategiques, MLL, Pylone, etc.","PASSIVE",
U2088="AKTIVCO DEFAUT GE &amp; POWER Cabinet","PASSIVE",
U2088="AKTIVCO Coupure ENEO &amp; Baisse de tension","PASSIVE",
U2088="Coupure ENEO &amp; Baisse de tension","PASSIVE",
U2088="Defaut GE &amp; POWER Cabinet","PASSIVE",
U2088="Sharing","PASSIVE",
U2088="Sites strategiques &amp; DataCenter","PASSIVE",
U2088="Exclu","Exclu",
U2088="SAT","ACTIVE",
U2088="SPARE-ISSUE","SPARE-ISSUE",
U2088="Fiber CAmtel","ACTIVE",
U2088="Fiber AOF","ACTIVE",
U2088="Projet OCM (HUAWEI)","PLANNED WORKS",
U2088="Projet OCM (NOKIA)","PLANNED WORKS",
U2088="ACCESS-ISSUE","ACCESS-ISSUE",
U2088="Projet OCM (ZTE, NOKIA, autres projets)","PLANNED WORKS",
U2088="No root CAuse","No root cause",
U2088="ODU HS","ACTIVE",
U2088="IP &amp; VLAN","ACTIVE",
U2088="Warehouse HUAWEI","SPARE-ISSUE",
U2088="SPARE-HS","SPARE-ISSUE",
U2088="Power Telco","ACTIVE",U2088="no impacts","no impacts"
),"")</f>
        <v/>
      </c>
      <c r="W2088" s="102"/>
      <c r="X2088" s="102"/>
      <c r="Y2088" s="102"/>
      <c r="Z2088" s="102"/>
      <c r="AA2088" s="102"/>
      <c r="AB2088" s="104" t="s">
        <v>5423</v>
      </c>
      <c r="AC2088" s="9"/>
      <c r="AD2088" s="9"/>
      <c r="AE2088" s="7" t="s">
        <v>5423</v>
      </c>
      <c r="AF2088" s="6"/>
      <c r="AG2088" s="7"/>
      <c r="AH2088" s="3" t="s">
        <v>5423</v>
      </c>
      <c r="AI2088" s="18" t="s">
        <v>5423</v>
      </c>
      <c r="AJ2088" s="18" t="s">
        <v>5423</v>
      </c>
      <c r="AK2088" s="18" t="s">
        <v>5423</v>
      </c>
      <c r="AL2088" s="18" t="s">
        <v>5423</v>
      </c>
      <c r="AM2088" s="18" t="s">
        <v>5423</v>
      </c>
      <c r="AN2088" s="18" t="s">
        <v>5423</v>
      </c>
      <c r="AO2088" s="18" t="s">
        <v>5423</v>
      </c>
      <c r="AP2088" s="18" t="s">
        <v>5423</v>
      </c>
      <c r="AQ2088" s="18" t="s">
        <v>5423</v>
      </c>
      <c r="AR2088" s="18" t="s">
        <v>5423</v>
      </c>
      <c r="AS2088" s="18" t="s">
        <v>5423</v>
      </c>
      <c r="AT2088" s="18" t="s">
        <v>5423</v>
      </c>
      <c r="AU2088" s="9" t="s">
        <v>5423</v>
      </c>
      <c r="AV2088" s="14"/>
      <c r="AW2088" s="14" t="s">
        <v>5423</v>
      </c>
      <c r="AX2088" s="14" t="str">
        <f>_xlfn.XLOOKUP(B2088,'[4]cell downs 18042026 17h'!$B:$B,'[4]cell downs 18042026 17h'!$B:$B,"")</f>
        <v/>
      </c>
      <c r="AY2088" s="14" t="str">
        <f>_xlfn.XLOOKUP(B2088,'[5]Cells Huawei 19042026 15h'!$B:$B,'[5]Cells Huawei 19042026 15h'!$B:$B,"")</f>
        <v/>
      </c>
      <c r="AZ2088" s="105" t="str">
        <f>_xlfn.XLOOKUP(B2088,'INCIDENT-04-23-2026'!E:E,'INCIDENT-04-23-2026'!F:F,"")</f>
        <v/>
      </c>
      <c r="BA2088" s="105" t="str">
        <f>_xlfn.XLOOKUP(B2088,'[6]Eneo 17H'!$C:$C,'[6]Eneo 17H'!$I:$I,"")</f>
        <v/>
      </c>
      <c r="BB2088" s="105" t="str">
        <f>_xlfn.XLOOKUP(B2088,[8]ALL!$B:$B,[8]ALL!$M:$M,"")</f>
        <v/>
      </c>
      <c r="BC2088" s="105" t="str">
        <f>_xlfn.XLOOKUP(B2088,'[6]Eneo 17H'!$C:$C,'[6]Eneo 17H'!$I:$I,"")</f>
        <v/>
      </c>
      <c r="BD2088" s="105" t="str">
        <f>_xlfn.XLOOKUP(B2088,'[7]Eneo 12H'!$C:$C,'[7]Eneo 12H'!$I:$I,"")</f>
        <v/>
      </c>
      <c r="BE2088" s="105" t="s">
        <v>5423</v>
      </c>
    </row>
    <row r="2089" spans="1:57" hidden="1" x14ac:dyDescent="0.3">
      <c r="A2089" s="1" t="s">
        <v>4042</v>
      </c>
      <c r="B2089" s="8" t="s">
        <v>4043</v>
      </c>
      <c r="C2089" s="3" t="str">
        <f>_xlfn.XLOOKUP(B2089,'[1]daily break down'!$D:$D,'[1]daily break down'!$E:$E,"")</f>
        <v>CENTRE</v>
      </c>
      <c r="D2089" s="1" t="s">
        <v>11</v>
      </c>
      <c r="E2089" s="1" t="s">
        <v>12</v>
      </c>
      <c r="F2089" s="3" t="s">
        <v>37</v>
      </c>
      <c r="G2089" s="1" t="s">
        <v>4044</v>
      </c>
      <c r="H2089" s="27" t="str">
        <f>_xlfn.XLOOKUP(B2089,[2]CALCULATION!$B:$B,[2]CALCULATION!$H:$H,"")</f>
        <v>ZTE</v>
      </c>
      <c r="I2089" s="23">
        <v>0</v>
      </c>
      <c r="J2089" s="23">
        <v>0</v>
      </c>
      <c r="K2089" s="23">
        <v>0</v>
      </c>
      <c r="L2089" s="23">
        <v>0</v>
      </c>
      <c r="M2089" s="23">
        <v>0</v>
      </c>
      <c r="N2089" s="23">
        <v>0</v>
      </c>
      <c r="O2089" s="23">
        <v>0</v>
      </c>
      <c r="P2089" s="103" t="s">
        <v>6554</v>
      </c>
      <c r="Q2089" s="36" t="s">
        <v>5796</v>
      </c>
      <c r="R2089" s="36"/>
      <c r="S2089" s="35" t="str" cm="1">
        <f t="array" ref="S2089">IFERROR(_xlfn.IFS(
U2089="MPR ISSUE","PDH",
U2089="BSS Hardware Issue","BSS",
U2089="Sites strategiques, MLL, Pylone, etc.","ENVTECH",
U2089="AKTIVCO DEFAUT GE &amp; POWER Cabinet","AKTIVCO",
U2089="AKTIVCO Coupure ENEO &amp; Baisse de tension","AKTIVCO GRID ONLY",
U2089="Coupure ENEO &amp; Baisse de tension","IHS GRID ONLY",
U2089="Defaut GE &amp; POWER Cabinet","IHS",
U2089="Sharing","Partners",
U2089="Sites strategiques &amp; DataCenter","SST &amp; DC",
U2089="Exclu","Exclu",
U2089="SAT","SAT",
U2089="SPARE-ISSUE","SPARE-ISSUE",
U2089="Fiber CAmtel","TRANS_FO_CAMTEL",
U2089="Fiber AOF","Fiber AOF",
U2089="Projet OCM (HUAWEI)","TRAVAUX-HUAWEI",
U2089="Projet OCM (NOKIA)","TRAVAUX-NOKIA",
U2089="ACCESS-ISSUE","ACCESS-ISSUE",
U2089="Projet OCM (ZTE, NOKIA, autres projets)","TRAVAUX OCM",
U2089="No root CAuse","No root cause",
U2089="ODU HS","PDH",
U2089="IP &amp; VLAN","PDH",
U2089="Warehouse HUAWEI","SPARE-ISSUE",
U2089="SPARE-HS","SPARE-ISSUE",
U2089="Power Telco","BSS",U2089="no impacts","no impacts"
),"")</f>
        <v/>
      </c>
      <c r="T2089" s="35" t="str" cm="1">
        <f t="array" ref="T2089">IFERROR(_xlfn.IFS(
U2089="MPR ISSUE","TX ISSUE",
U2089="BSS Hardware Issue","RAN ISSUE",
U2089="Sites strategiques, MLL, Pylone, etc.","ENVTECH",
U2089="AKTIVCO DEFAUT GE &amp; POWER Cabinet","POWER ISSUE",
U2089="AKTIVCO Coupure ENEO &amp; Baisse de tension","POWER ISSUE",
U2089="Coupure ENEO &amp; Baisse de tension","POWER ISSUE",
U2089="Defaut GE &amp; POWER Cabinet","POWER ISSUE",
U2089="Sharing","POWER ISSUE",
U2089="Sites strategiques &amp; DataCenter","POWER ISSUE",
U2089="Exclu","Exclu",
U2089="SAT","TX ISSUE",
U2089="SPARE-ISSUE","SPARE-ISSUE",
U2089="Fiber CAmtel","TX ISSUE",
U2089="Fiber AOF","TX ISSUE",
U2089="Projet OCM (HUAWEI)","TRAVAUX-HUAWEI",
U2089="Projet OCM (NOKIA)","TRAVAUX -NOKIA",
U2089="ACCESS-ISSUE","ACCESS-ISSUE",
U2089="Projet OCM (ZTE, NOKIA, autres projets)","TRAVAUX OCM",
U2089="No root CAuse","No root cause",
U2089="ODU HS","TX ISSUE",
U2089="IP &amp; VLAN","TX ISSUE",
U2089="Warehouse HUAWEI","SPARE-ISSUE",
U2089="SPARE-HS","SPARE-ISSUE",
U2089="Power Telco","RAN ISSUE",U2089="no impacts","no impacts"
),"")</f>
        <v/>
      </c>
      <c r="U2089" s="28"/>
      <c r="V2089" s="35" t="str" cm="1">
        <f t="array" ref="V2089">IFERROR(_xlfn.IFS(
U2089="MPR ISSUE","ACTIVE",
U2089="BSS Hardware Issue","ACTIVE",
U2089="Sites strategiques, MLL, Pylone, etc.","PASSIVE",
U2089="AKTIVCO DEFAUT GE &amp; POWER Cabinet","PASSIVE",
U2089="AKTIVCO Coupure ENEO &amp; Baisse de tension","PASSIVE",
U2089="Coupure ENEO &amp; Baisse de tension","PASSIVE",
U2089="Defaut GE &amp; POWER Cabinet","PASSIVE",
U2089="Sharing","PASSIVE",
U2089="Sites strategiques &amp; DataCenter","PASSIVE",
U2089="Exclu","Exclu",
U2089="SAT","ACTIVE",
U2089="SPARE-ISSUE","SPARE-ISSUE",
U2089="Fiber CAmtel","ACTIVE",
U2089="Fiber AOF","ACTIVE",
U2089="Projet OCM (HUAWEI)","PLANNED WORKS",
U2089="Projet OCM (NOKIA)","PLANNED WORKS",
U2089="ACCESS-ISSUE","ACCESS-ISSUE",
U2089="Projet OCM (ZTE, NOKIA, autres projets)","PLANNED WORKS",
U2089="No root CAuse","No root cause",
U2089="ODU HS","ACTIVE",
U2089="IP &amp; VLAN","ACTIVE",
U2089="Warehouse HUAWEI","SPARE-ISSUE",
U2089="SPARE-HS","SPARE-ISSUE",
U2089="Power Telco","ACTIVE",U2089="no impacts","no impacts"
),"")</f>
        <v/>
      </c>
      <c r="W2089" s="102"/>
      <c r="X2089" s="102"/>
      <c r="Y2089" s="102"/>
      <c r="Z2089" s="102"/>
      <c r="AA2089" s="102"/>
      <c r="AB2089" s="104" t="s">
        <v>5423</v>
      </c>
      <c r="AC2089" s="9"/>
      <c r="AD2089" s="9"/>
      <c r="AE2089" s="7" t="s">
        <v>5423</v>
      </c>
      <c r="AF2089" s="6"/>
      <c r="AG2089" s="7"/>
      <c r="AH2089" s="3" t="s">
        <v>5423</v>
      </c>
      <c r="AI2089" s="18" t="s">
        <v>5423</v>
      </c>
      <c r="AJ2089" s="18" t="s">
        <v>5423</v>
      </c>
      <c r="AK2089" s="18" t="s">
        <v>5423</v>
      </c>
      <c r="AL2089" s="18" t="s">
        <v>5423</v>
      </c>
      <c r="AM2089" s="18" t="s">
        <v>5423</v>
      </c>
      <c r="AN2089" s="18" t="s">
        <v>5423</v>
      </c>
      <c r="AO2089" s="18" t="s">
        <v>5423</v>
      </c>
      <c r="AP2089" s="18" t="s">
        <v>5423</v>
      </c>
      <c r="AQ2089" s="18" t="s">
        <v>5423</v>
      </c>
      <c r="AR2089" s="18" t="s">
        <v>5423</v>
      </c>
      <c r="AS2089" s="18" t="s">
        <v>5423</v>
      </c>
      <c r="AT2089" s="18" t="s">
        <v>5423</v>
      </c>
      <c r="AU2089" s="9" t="s">
        <v>5423</v>
      </c>
      <c r="AV2089" s="14"/>
      <c r="AW2089" s="14" t="s">
        <v>5423</v>
      </c>
      <c r="AX2089" s="14" t="str">
        <f>_xlfn.XLOOKUP(B2089,'[4]cell downs 18042026 17h'!$B:$B,'[4]cell downs 18042026 17h'!$B:$B,"")</f>
        <v/>
      </c>
      <c r="AY2089" s="14" t="str">
        <f>_xlfn.XLOOKUP(B2089,'[5]Cells Huawei 19042026 15h'!$B:$B,'[5]Cells Huawei 19042026 15h'!$B:$B,"")</f>
        <v/>
      </c>
      <c r="AZ2089" s="105" t="str">
        <f>_xlfn.XLOOKUP(B2089,'INCIDENT-04-23-2026'!E:E,'INCIDENT-04-23-2026'!F:F,"")</f>
        <v/>
      </c>
      <c r="BA2089" s="105" t="str">
        <f>_xlfn.XLOOKUP(B2089,'[6]Eneo 17H'!$C:$C,'[6]Eneo 17H'!$I:$I,"")</f>
        <v/>
      </c>
      <c r="BB2089" s="105" t="str">
        <f>_xlfn.XLOOKUP(B2089,[8]ALL!$B:$B,[8]ALL!$M:$M,"")</f>
        <v/>
      </c>
      <c r="BC2089" s="105" t="str">
        <f>_xlfn.XLOOKUP(B2089,'[6]Eneo 17H'!$C:$C,'[6]Eneo 17H'!$I:$I,"")</f>
        <v/>
      </c>
      <c r="BD2089" s="105" t="str">
        <f>_xlfn.XLOOKUP(B2089,'[7]Eneo 12H'!$C:$C,'[7]Eneo 12H'!$I:$I,"")</f>
        <v/>
      </c>
      <c r="BE2089" s="105" t="s">
        <v>5423</v>
      </c>
    </row>
    <row r="2090" spans="1:57" hidden="1" x14ac:dyDescent="0.3">
      <c r="A2090" s="1" t="s">
        <v>4049</v>
      </c>
      <c r="B2090" s="8" t="s">
        <v>4050</v>
      </c>
      <c r="C2090" s="3" t="str">
        <f>_xlfn.XLOOKUP(B2090,'[1]daily break down'!$D:$D,'[1]daily break down'!$E:$E,"")</f>
        <v>CENTRE</v>
      </c>
      <c r="D2090" s="1" t="s">
        <v>11</v>
      </c>
      <c r="E2090" s="1" t="s">
        <v>96</v>
      </c>
      <c r="F2090" s="3" t="s">
        <v>226</v>
      </c>
      <c r="G2090" s="1" t="s">
        <v>4051</v>
      </c>
      <c r="H2090" s="27" t="str">
        <f>_xlfn.XLOOKUP(B2090,[2]CALCULATION!$B:$B,[2]CALCULATION!$H:$H,"")</f>
        <v>ZTE</v>
      </c>
      <c r="I2090" s="23">
        <v>0</v>
      </c>
      <c r="J2090" s="23">
        <v>0</v>
      </c>
      <c r="K2090" s="23">
        <v>0</v>
      </c>
      <c r="L2090" s="23">
        <v>0</v>
      </c>
      <c r="M2090" s="23">
        <v>0</v>
      </c>
      <c r="N2090" s="23">
        <v>0</v>
      </c>
      <c r="O2090" s="23">
        <v>0</v>
      </c>
      <c r="P2090" s="103" t="s">
        <v>6554</v>
      </c>
      <c r="Q2090" s="36" t="s">
        <v>5796</v>
      </c>
      <c r="R2090" s="36"/>
      <c r="S2090" s="35" t="str" cm="1">
        <f t="array" ref="S2090">IFERROR(_xlfn.IFS(
U2090="MPR ISSUE","PDH",
U2090="BSS Hardware Issue","BSS",
U2090="Sites strategiques, MLL, Pylone, etc.","ENVTECH",
U2090="AKTIVCO DEFAUT GE &amp; POWER Cabinet","AKTIVCO",
U2090="AKTIVCO Coupure ENEO &amp; Baisse de tension","AKTIVCO GRID ONLY",
U2090="Coupure ENEO &amp; Baisse de tension","IHS GRID ONLY",
U2090="Defaut GE &amp; POWER Cabinet","IHS",
U2090="Sharing","Partners",
U2090="Sites strategiques &amp; DataCenter","SST &amp; DC",
U2090="Exclu","Exclu",
U2090="SAT","SAT",
U2090="SPARE-ISSUE","SPARE-ISSUE",
U2090="Fiber CAmtel","TRANS_FO_CAMTEL",
U2090="Fiber AOF","Fiber AOF",
U2090="Projet OCM (HUAWEI)","TRAVAUX-HUAWEI",
U2090="Projet OCM (NOKIA)","TRAVAUX-NOKIA",
U2090="ACCESS-ISSUE","ACCESS-ISSUE",
U2090="Projet OCM (ZTE, NOKIA, autres projets)","TRAVAUX OCM",
U2090="No root CAuse","No root cause",
U2090="ODU HS","PDH",
U2090="IP &amp; VLAN","PDH",
U2090="Warehouse HUAWEI","SPARE-ISSUE",
U2090="SPARE-HS","SPARE-ISSUE",
U2090="Power Telco","BSS",U2090="no impacts","no impacts"
),"")</f>
        <v/>
      </c>
      <c r="T2090" s="35" t="str" cm="1">
        <f t="array" ref="T2090">IFERROR(_xlfn.IFS(
U2090="MPR ISSUE","TX ISSUE",
U2090="BSS Hardware Issue","RAN ISSUE",
U2090="Sites strategiques, MLL, Pylone, etc.","ENVTECH",
U2090="AKTIVCO DEFAUT GE &amp; POWER Cabinet","POWER ISSUE",
U2090="AKTIVCO Coupure ENEO &amp; Baisse de tension","POWER ISSUE",
U2090="Coupure ENEO &amp; Baisse de tension","POWER ISSUE",
U2090="Defaut GE &amp; POWER Cabinet","POWER ISSUE",
U2090="Sharing","POWER ISSUE",
U2090="Sites strategiques &amp; DataCenter","POWER ISSUE",
U2090="Exclu","Exclu",
U2090="SAT","TX ISSUE",
U2090="SPARE-ISSUE","SPARE-ISSUE",
U2090="Fiber CAmtel","TX ISSUE",
U2090="Fiber AOF","TX ISSUE",
U2090="Projet OCM (HUAWEI)","TRAVAUX-HUAWEI",
U2090="Projet OCM (NOKIA)","TRAVAUX -NOKIA",
U2090="ACCESS-ISSUE","ACCESS-ISSUE",
U2090="Projet OCM (ZTE, NOKIA, autres projets)","TRAVAUX OCM",
U2090="No root CAuse","No root cause",
U2090="ODU HS","TX ISSUE",
U2090="IP &amp; VLAN","TX ISSUE",
U2090="Warehouse HUAWEI","SPARE-ISSUE",
U2090="SPARE-HS","SPARE-ISSUE",
U2090="Power Telco","RAN ISSUE",U2090="no impacts","no impacts"
),"")</f>
        <v/>
      </c>
      <c r="U2090" s="28"/>
      <c r="V2090" s="35" t="str" cm="1">
        <f t="array" ref="V2090">IFERROR(_xlfn.IFS(
U2090="MPR ISSUE","ACTIVE",
U2090="BSS Hardware Issue","ACTIVE",
U2090="Sites strategiques, MLL, Pylone, etc.","PASSIVE",
U2090="AKTIVCO DEFAUT GE &amp; POWER Cabinet","PASSIVE",
U2090="AKTIVCO Coupure ENEO &amp; Baisse de tension","PASSIVE",
U2090="Coupure ENEO &amp; Baisse de tension","PASSIVE",
U2090="Defaut GE &amp; POWER Cabinet","PASSIVE",
U2090="Sharing","PASSIVE",
U2090="Sites strategiques &amp; DataCenter","PASSIVE",
U2090="Exclu","Exclu",
U2090="SAT","ACTIVE",
U2090="SPARE-ISSUE","SPARE-ISSUE",
U2090="Fiber CAmtel","ACTIVE",
U2090="Fiber AOF","ACTIVE",
U2090="Projet OCM (HUAWEI)","PLANNED WORKS",
U2090="Projet OCM (NOKIA)","PLANNED WORKS",
U2090="ACCESS-ISSUE","ACCESS-ISSUE",
U2090="Projet OCM (ZTE, NOKIA, autres projets)","PLANNED WORKS",
U2090="No root CAuse","No root cause",
U2090="ODU HS","ACTIVE",
U2090="IP &amp; VLAN","ACTIVE",
U2090="Warehouse HUAWEI","SPARE-ISSUE",
U2090="SPARE-HS","SPARE-ISSUE",
U2090="Power Telco","ACTIVE",U2090="no impacts","no impacts"
),"")</f>
        <v/>
      </c>
      <c r="W2090" s="102"/>
      <c r="X2090" s="102"/>
      <c r="Y2090" s="102"/>
      <c r="Z2090" s="102"/>
      <c r="AA2090" s="102"/>
      <c r="AB2090" s="104" t="s">
        <v>5423</v>
      </c>
      <c r="AC2090" s="9"/>
      <c r="AD2090" s="9"/>
      <c r="AE2090" s="7" t="s">
        <v>5423</v>
      </c>
      <c r="AF2090" s="6"/>
      <c r="AG2090" s="7"/>
      <c r="AH2090" s="3" t="s">
        <v>5423</v>
      </c>
      <c r="AI2090" s="18" t="s">
        <v>5423</v>
      </c>
      <c r="AJ2090" s="18" t="s">
        <v>5423</v>
      </c>
      <c r="AK2090" s="18" t="s">
        <v>5423</v>
      </c>
      <c r="AL2090" s="18" t="s">
        <v>5423</v>
      </c>
      <c r="AM2090" s="18" t="s">
        <v>5423</v>
      </c>
      <c r="AN2090" s="18" t="s">
        <v>5423</v>
      </c>
      <c r="AO2090" s="18" t="s">
        <v>5423</v>
      </c>
      <c r="AP2090" s="18" t="s">
        <v>5423</v>
      </c>
      <c r="AQ2090" s="18" t="s">
        <v>5423</v>
      </c>
      <c r="AR2090" s="18" t="s">
        <v>5423</v>
      </c>
      <c r="AS2090" s="18" t="s">
        <v>5423</v>
      </c>
      <c r="AT2090" s="18" t="s">
        <v>5423</v>
      </c>
      <c r="AU2090" s="9" t="s">
        <v>5423</v>
      </c>
      <c r="AV2090" s="14"/>
      <c r="AW2090" s="14" t="s">
        <v>5423</v>
      </c>
      <c r="AX2090" s="14" t="str">
        <f>_xlfn.XLOOKUP(B2090,'[4]cell downs 18042026 17h'!$B:$B,'[4]cell downs 18042026 17h'!$B:$B,"")</f>
        <v/>
      </c>
      <c r="AY2090" s="14" t="str">
        <f>_xlfn.XLOOKUP(B2090,'[5]Cells Huawei 19042026 15h'!$B:$B,'[5]Cells Huawei 19042026 15h'!$B:$B,"")</f>
        <v/>
      </c>
      <c r="AZ2090" s="105" t="str">
        <f>_xlfn.XLOOKUP(B2090,'INCIDENT-04-23-2026'!E:E,'INCIDENT-04-23-2026'!F:F,"")</f>
        <v/>
      </c>
      <c r="BA2090" s="105" t="str">
        <f>_xlfn.XLOOKUP(B2090,'[6]Eneo 17H'!$C:$C,'[6]Eneo 17H'!$I:$I,"")</f>
        <v/>
      </c>
      <c r="BB2090" s="105" t="str">
        <f>_xlfn.XLOOKUP(B2090,[8]ALL!$B:$B,[8]ALL!$M:$M,"")</f>
        <v/>
      </c>
      <c r="BC2090" s="105" t="str">
        <f>_xlfn.XLOOKUP(B2090,'[6]Eneo 17H'!$C:$C,'[6]Eneo 17H'!$I:$I,"")</f>
        <v/>
      </c>
      <c r="BD2090" s="105" t="str">
        <f>_xlfn.XLOOKUP(B2090,'[7]Eneo 12H'!$C:$C,'[7]Eneo 12H'!$I:$I,"")</f>
        <v/>
      </c>
      <c r="BE2090" s="105" t="s">
        <v>5423</v>
      </c>
    </row>
    <row r="2091" spans="1:57" hidden="1" x14ac:dyDescent="0.3">
      <c r="A2091" s="1" t="s">
        <v>4052</v>
      </c>
      <c r="B2091" s="8" t="s">
        <v>4053</v>
      </c>
      <c r="C2091" s="3" t="str">
        <f>_xlfn.XLOOKUP(B2091,'[1]daily break down'!$D:$D,'[1]daily break down'!$E:$E,"")</f>
        <v>LITTORAL</v>
      </c>
      <c r="D2091" s="1" t="s">
        <v>11</v>
      </c>
      <c r="E2091" s="1" t="s">
        <v>96</v>
      </c>
      <c r="F2091" s="3" t="s">
        <v>31</v>
      </c>
      <c r="G2091" s="1" t="s">
        <v>3528</v>
      </c>
      <c r="H2091" s="27" t="str">
        <f>_xlfn.XLOOKUP(B2091,[2]CALCULATION!$B:$B,[2]CALCULATION!$H:$H,"")</f>
        <v>ZTE</v>
      </c>
      <c r="I2091" s="23">
        <v>0</v>
      </c>
      <c r="J2091" s="23">
        <v>0</v>
      </c>
      <c r="K2091" s="23">
        <v>0</v>
      </c>
      <c r="L2091" s="23">
        <v>0</v>
      </c>
      <c r="M2091" s="23">
        <v>0</v>
      </c>
      <c r="N2091" s="23">
        <v>0</v>
      </c>
      <c r="O2091" s="23">
        <v>0</v>
      </c>
      <c r="P2091" s="103" t="s">
        <v>6554</v>
      </c>
      <c r="Q2091" s="36" t="s">
        <v>5796</v>
      </c>
      <c r="R2091" s="36"/>
      <c r="S2091" s="35" t="str" cm="1">
        <f t="array" ref="S2091">IFERROR(_xlfn.IFS(
U2091="MPR ISSUE","PDH",
U2091="BSS Hardware Issue","BSS",
U2091="Sites strategiques, MLL, Pylone, etc.","ENVTECH",
U2091="AKTIVCO DEFAUT GE &amp; POWER Cabinet","AKTIVCO",
U2091="AKTIVCO Coupure ENEO &amp; Baisse de tension","AKTIVCO GRID ONLY",
U2091="Coupure ENEO &amp; Baisse de tension","IHS GRID ONLY",
U2091="Defaut GE &amp; POWER Cabinet","IHS",
U2091="Sharing","Partners",
U2091="Sites strategiques &amp; DataCenter","SST &amp; DC",
U2091="Exclu","Exclu",
U2091="SAT","SAT",
U2091="SPARE-ISSUE","SPARE-ISSUE",
U2091="Fiber CAmtel","TRANS_FO_CAMTEL",
U2091="Fiber AOF","Fiber AOF",
U2091="Projet OCM (HUAWEI)","TRAVAUX-HUAWEI",
U2091="Projet OCM (NOKIA)","TRAVAUX-NOKIA",
U2091="ACCESS-ISSUE","ACCESS-ISSUE",
U2091="Projet OCM (ZTE, NOKIA, autres projets)","TRAVAUX OCM",
U2091="No root CAuse","No root cause",
U2091="ODU HS","PDH",
U2091="IP &amp; VLAN","PDH",
U2091="Warehouse HUAWEI","SPARE-ISSUE",
U2091="SPARE-HS","SPARE-ISSUE",
U2091="Power Telco","BSS",U2091="no impacts","no impacts"
),"")</f>
        <v/>
      </c>
      <c r="T2091" s="35" t="str" cm="1">
        <f t="array" ref="T2091">IFERROR(_xlfn.IFS(
U2091="MPR ISSUE","TX ISSUE",
U2091="BSS Hardware Issue","RAN ISSUE",
U2091="Sites strategiques, MLL, Pylone, etc.","ENVTECH",
U2091="AKTIVCO DEFAUT GE &amp; POWER Cabinet","POWER ISSUE",
U2091="AKTIVCO Coupure ENEO &amp; Baisse de tension","POWER ISSUE",
U2091="Coupure ENEO &amp; Baisse de tension","POWER ISSUE",
U2091="Defaut GE &amp; POWER Cabinet","POWER ISSUE",
U2091="Sharing","POWER ISSUE",
U2091="Sites strategiques &amp; DataCenter","POWER ISSUE",
U2091="Exclu","Exclu",
U2091="SAT","TX ISSUE",
U2091="SPARE-ISSUE","SPARE-ISSUE",
U2091="Fiber CAmtel","TX ISSUE",
U2091="Fiber AOF","TX ISSUE",
U2091="Projet OCM (HUAWEI)","TRAVAUX-HUAWEI",
U2091="Projet OCM (NOKIA)","TRAVAUX -NOKIA",
U2091="ACCESS-ISSUE","ACCESS-ISSUE",
U2091="Projet OCM (ZTE, NOKIA, autres projets)","TRAVAUX OCM",
U2091="No root CAuse","No root cause",
U2091="ODU HS","TX ISSUE",
U2091="IP &amp; VLAN","TX ISSUE",
U2091="Warehouse HUAWEI","SPARE-ISSUE",
U2091="SPARE-HS","SPARE-ISSUE",
U2091="Power Telco","RAN ISSUE",U2091="no impacts","no impacts"
),"")</f>
        <v/>
      </c>
      <c r="U2091" s="28"/>
      <c r="V2091" s="35" t="str" cm="1">
        <f t="array" ref="V2091">IFERROR(_xlfn.IFS(
U2091="MPR ISSUE","ACTIVE",
U2091="BSS Hardware Issue","ACTIVE",
U2091="Sites strategiques, MLL, Pylone, etc.","PASSIVE",
U2091="AKTIVCO DEFAUT GE &amp; POWER Cabinet","PASSIVE",
U2091="AKTIVCO Coupure ENEO &amp; Baisse de tension","PASSIVE",
U2091="Coupure ENEO &amp; Baisse de tension","PASSIVE",
U2091="Defaut GE &amp; POWER Cabinet","PASSIVE",
U2091="Sharing","PASSIVE",
U2091="Sites strategiques &amp; DataCenter","PASSIVE",
U2091="Exclu","Exclu",
U2091="SAT","ACTIVE",
U2091="SPARE-ISSUE","SPARE-ISSUE",
U2091="Fiber CAmtel","ACTIVE",
U2091="Fiber AOF","ACTIVE",
U2091="Projet OCM (HUAWEI)","PLANNED WORKS",
U2091="Projet OCM (NOKIA)","PLANNED WORKS",
U2091="ACCESS-ISSUE","ACCESS-ISSUE",
U2091="Projet OCM (ZTE, NOKIA, autres projets)","PLANNED WORKS",
U2091="No root CAuse","No root cause",
U2091="ODU HS","ACTIVE",
U2091="IP &amp; VLAN","ACTIVE",
U2091="Warehouse HUAWEI","SPARE-ISSUE",
U2091="SPARE-HS","SPARE-ISSUE",
U2091="Power Telco","ACTIVE",U2091="no impacts","no impacts"
),"")</f>
        <v/>
      </c>
      <c r="W2091" s="102"/>
      <c r="X2091" s="102"/>
      <c r="Y2091" s="102"/>
      <c r="Z2091" s="102"/>
      <c r="AA2091" s="102"/>
      <c r="AB2091" s="104" t="s">
        <v>5423</v>
      </c>
      <c r="AC2091" s="9"/>
      <c r="AD2091" s="9"/>
      <c r="AE2091" s="7" t="s">
        <v>5423</v>
      </c>
      <c r="AF2091" s="6"/>
      <c r="AG2091" s="7"/>
      <c r="AH2091" s="3" t="s">
        <v>5423</v>
      </c>
      <c r="AI2091" s="18" t="s">
        <v>5423</v>
      </c>
      <c r="AJ2091" s="18" t="s">
        <v>5423</v>
      </c>
      <c r="AK2091" s="18" t="s">
        <v>5423</v>
      </c>
      <c r="AL2091" s="18" t="s">
        <v>5423</v>
      </c>
      <c r="AM2091" s="18" t="s">
        <v>5423</v>
      </c>
      <c r="AN2091" s="18" t="s">
        <v>5423</v>
      </c>
      <c r="AO2091" s="18" t="s">
        <v>5423</v>
      </c>
      <c r="AP2091" s="18" t="s">
        <v>5423</v>
      </c>
      <c r="AQ2091" s="18" t="s">
        <v>5423</v>
      </c>
      <c r="AR2091" s="18" t="s">
        <v>5423</v>
      </c>
      <c r="AS2091" s="18" t="s">
        <v>5423</v>
      </c>
      <c r="AT2091" s="18" t="s">
        <v>5423</v>
      </c>
      <c r="AU2091" s="9" t="s">
        <v>5423</v>
      </c>
      <c r="AV2091" s="14"/>
      <c r="AW2091" s="14" t="s">
        <v>5423</v>
      </c>
      <c r="AX2091" s="14" t="str">
        <f>_xlfn.XLOOKUP(B2091,'[4]cell downs 18042026 17h'!$B:$B,'[4]cell downs 18042026 17h'!$B:$B,"")</f>
        <v/>
      </c>
      <c r="AY2091" s="14" t="str">
        <f>_xlfn.XLOOKUP(B2091,'[5]Cells Huawei 19042026 15h'!$B:$B,'[5]Cells Huawei 19042026 15h'!$B:$B,"")</f>
        <v/>
      </c>
      <c r="AZ2091" s="105" t="str">
        <f>_xlfn.XLOOKUP(B2091,'INCIDENT-04-23-2026'!E:E,'INCIDENT-04-23-2026'!F:F,"")</f>
        <v/>
      </c>
      <c r="BA2091" s="105" t="str">
        <f>_xlfn.XLOOKUP(B2091,'[6]Eneo 17H'!$C:$C,'[6]Eneo 17H'!$I:$I,"")</f>
        <v/>
      </c>
      <c r="BB2091" s="105" t="str">
        <f>_xlfn.XLOOKUP(B2091,[8]ALL!$B:$B,[8]ALL!$M:$M,"")</f>
        <v/>
      </c>
      <c r="BC2091" s="105" t="str">
        <f>_xlfn.XLOOKUP(B2091,'[6]Eneo 17H'!$C:$C,'[6]Eneo 17H'!$I:$I,"")</f>
        <v/>
      </c>
      <c r="BD2091" s="105" t="str">
        <f>_xlfn.XLOOKUP(B2091,'[7]Eneo 12H'!$C:$C,'[7]Eneo 12H'!$I:$I,"")</f>
        <v/>
      </c>
      <c r="BE2091" s="105" t="s">
        <v>5423</v>
      </c>
    </row>
    <row r="2092" spans="1:57" hidden="1" x14ac:dyDescent="0.3">
      <c r="A2092" s="1" t="s">
        <v>4060</v>
      </c>
      <c r="B2092" s="8" t="s">
        <v>4061</v>
      </c>
      <c r="C2092" s="3" t="str">
        <f>_xlfn.XLOOKUP(B2092,'[1]daily break down'!$D:$D,'[1]daily break down'!$E:$E,"")</f>
        <v>OUEST</v>
      </c>
      <c r="D2092" s="1" t="s">
        <v>11</v>
      </c>
      <c r="E2092" s="1" t="s">
        <v>12</v>
      </c>
      <c r="F2092" s="3" t="s">
        <v>102</v>
      </c>
      <c r="G2092" s="1" t="s">
        <v>4060</v>
      </c>
      <c r="H2092" s="25" t="str">
        <f>_xlfn.XLOOKUP(B2092,[2]CALCULATION!$B:$B,[2]CALCULATION!$H:$H,"")</f>
        <v>HUAWEI</v>
      </c>
      <c r="I2092" s="23">
        <v>0</v>
      </c>
      <c r="J2092" s="23">
        <v>0</v>
      </c>
      <c r="K2092" s="23">
        <v>0</v>
      </c>
      <c r="L2092" s="23">
        <v>0</v>
      </c>
      <c r="M2092" s="23">
        <v>0</v>
      </c>
      <c r="N2092" s="23">
        <v>0.73926399625606032</v>
      </c>
      <c r="O2092" s="23">
        <v>0</v>
      </c>
      <c r="P2092" s="103" t="s">
        <v>6554</v>
      </c>
      <c r="Q2092" s="36" t="s">
        <v>5796</v>
      </c>
      <c r="R2092" s="36"/>
      <c r="S2092" s="35" t="str" cm="1">
        <f t="array" ref="S2092">IFERROR(_xlfn.IFS(
U2092="MPR ISSUE","PDH",
U2092="BSS Hardware Issue","BSS",
U2092="Sites strategiques, MLL, Pylone, etc.","ENVTECH",
U2092="AKTIVCO DEFAUT GE &amp; POWER Cabinet","AKTIVCO",
U2092="AKTIVCO Coupure ENEO &amp; Baisse de tension","AKTIVCO GRID ONLY",
U2092="Coupure ENEO &amp; Baisse de tension","IHS GRID ONLY",
U2092="Defaut GE &amp; POWER Cabinet","IHS",
U2092="Sharing","Partners",
U2092="Sites strategiques &amp; DataCenter","SST &amp; DC",
U2092="Exclu","Exclu",
U2092="SAT","SAT",
U2092="SPARE-ISSUE","SPARE-ISSUE",
U2092="Fiber CAmtel","TRANS_FO_CAMTEL",
U2092="Fiber AOF","Fiber AOF",
U2092="Projet OCM (HUAWEI)","TRAVAUX-HUAWEI",
U2092="Projet OCM (NOKIA)","TRAVAUX-NOKIA",
U2092="ACCESS-ISSUE","ACCESS-ISSUE",
U2092="Projet OCM (ZTE, NOKIA, autres projets)","TRAVAUX OCM",
U2092="No root CAuse","No root cause",
U2092="ODU HS","PDH",
U2092="IP &amp; VLAN","PDH",
U2092="Warehouse HUAWEI","SPARE-ISSUE",
U2092="SPARE-HS","SPARE-ISSUE",
U2092="Power Telco","BSS",U2092="no impacts","no impacts"
),"")</f>
        <v/>
      </c>
      <c r="T2092" s="35" t="str" cm="1">
        <f t="array" ref="T2092">IFERROR(_xlfn.IFS(
U2092="MPR ISSUE","TX ISSUE",
U2092="BSS Hardware Issue","RAN ISSUE",
U2092="Sites strategiques, MLL, Pylone, etc.","ENVTECH",
U2092="AKTIVCO DEFAUT GE &amp; POWER Cabinet","POWER ISSUE",
U2092="AKTIVCO Coupure ENEO &amp; Baisse de tension","POWER ISSUE",
U2092="Coupure ENEO &amp; Baisse de tension","POWER ISSUE",
U2092="Defaut GE &amp; POWER Cabinet","POWER ISSUE",
U2092="Sharing","POWER ISSUE",
U2092="Sites strategiques &amp; DataCenter","POWER ISSUE",
U2092="Exclu","Exclu",
U2092="SAT","TX ISSUE",
U2092="SPARE-ISSUE","SPARE-ISSUE",
U2092="Fiber CAmtel","TX ISSUE",
U2092="Fiber AOF","TX ISSUE",
U2092="Projet OCM (HUAWEI)","TRAVAUX-HUAWEI",
U2092="Projet OCM (NOKIA)","TRAVAUX -NOKIA",
U2092="ACCESS-ISSUE","ACCESS-ISSUE",
U2092="Projet OCM (ZTE, NOKIA, autres projets)","TRAVAUX OCM",
U2092="No root CAuse","No root cause",
U2092="ODU HS","TX ISSUE",
U2092="IP &amp; VLAN","TX ISSUE",
U2092="Warehouse HUAWEI","SPARE-ISSUE",
U2092="SPARE-HS","SPARE-ISSUE",
U2092="Power Telco","RAN ISSUE",U2092="no impacts","no impacts"
),"")</f>
        <v/>
      </c>
      <c r="U2092" s="28"/>
      <c r="V2092" s="35" t="str" cm="1">
        <f t="array" ref="V2092">IFERROR(_xlfn.IFS(
U2092="MPR ISSUE","ACTIVE",
U2092="BSS Hardware Issue","ACTIVE",
U2092="Sites strategiques, MLL, Pylone, etc.","PASSIVE",
U2092="AKTIVCO DEFAUT GE &amp; POWER Cabinet","PASSIVE",
U2092="AKTIVCO Coupure ENEO &amp; Baisse de tension","PASSIVE",
U2092="Coupure ENEO &amp; Baisse de tension","PASSIVE",
U2092="Defaut GE &amp; POWER Cabinet","PASSIVE",
U2092="Sharing","PASSIVE",
U2092="Sites strategiques &amp; DataCenter","PASSIVE",
U2092="Exclu","Exclu",
U2092="SAT","ACTIVE",
U2092="SPARE-ISSUE","SPARE-ISSUE",
U2092="Fiber CAmtel","ACTIVE",
U2092="Fiber AOF","ACTIVE",
U2092="Projet OCM (HUAWEI)","PLANNED WORKS",
U2092="Projet OCM (NOKIA)","PLANNED WORKS",
U2092="ACCESS-ISSUE","ACCESS-ISSUE",
U2092="Projet OCM (ZTE, NOKIA, autres projets)","PLANNED WORKS",
U2092="No root CAuse","No root cause",
U2092="ODU HS","ACTIVE",
U2092="IP &amp; VLAN","ACTIVE",
U2092="Warehouse HUAWEI","SPARE-ISSUE",
U2092="SPARE-HS","SPARE-ISSUE",
U2092="Power Telco","ACTIVE",U2092="no impacts","no impacts"
),"")</f>
        <v/>
      </c>
      <c r="W2092" s="102"/>
      <c r="X2092" s="102"/>
      <c r="Y2092" s="102"/>
      <c r="Z2092" s="102"/>
      <c r="AA2092" s="102"/>
      <c r="AB2092" s="104" t="s">
        <v>5423</v>
      </c>
      <c r="AC2092" s="9"/>
      <c r="AD2092" s="9"/>
      <c r="AE2092" s="7" t="s">
        <v>5423</v>
      </c>
      <c r="AF2092" s="6"/>
      <c r="AG2092" s="7"/>
      <c r="AH2092" s="3" t="s">
        <v>5423</v>
      </c>
      <c r="AI2092" s="18" t="s">
        <v>5423</v>
      </c>
      <c r="AJ2092" s="18" t="s">
        <v>5423</v>
      </c>
      <c r="AK2092" s="18" t="s">
        <v>5423</v>
      </c>
      <c r="AL2092" s="18" t="s">
        <v>5423</v>
      </c>
      <c r="AM2092" s="18" t="s">
        <v>5423</v>
      </c>
      <c r="AN2092" s="18" t="s">
        <v>5423</v>
      </c>
      <c r="AO2092" s="18" t="s">
        <v>5423</v>
      </c>
      <c r="AP2092" s="18" t="s">
        <v>5423</v>
      </c>
      <c r="AQ2092" s="18" t="s">
        <v>5423</v>
      </c>
      <c r="AR2092" s="18" t="s">
        <v>5423</v>
      </c>
      <c r="AS2092" s="18" t="s">
        <v>5423</v>
      </c>
      <c r="AT2092" s="18" t="s">
        <v>5423</v>
      </c>
      <c r="AU2092" s="9" t="s">
        <v>5423</v>
      </c>
      <c r="AV2092" s="14"/>
      <c r="AW2092" s="14" t="s">
        <v>5423</v>
      </c>
      <c r="AX2092" s="14" t="str">
        <f>_xlfn.XLOOKUP(B2092,'[4]cell downs 18042026 17h'!$B:$B,'[4]cell downs 18042026 17h'!$B:$B,"")</f>
        <v/>
      </c>
      <c r="AY2092" s="14" t="str">
        <f>_xlfn.XLOOKUP(B2092,'[5]Cells Huawei 19042026 15h'!$B:$B,'[5]Cells Huawei 19042026 15h'!$B:$B,"")</f>
        <v/>
      </c>
      <c r="AZ2092" s="105" t="str">
        <f>_xlfn.XLOOKUP(B2092,'INCIDENT-04-23-2026'!E:E,'INCIDENT-04-23-2026'!F:F,"")</f>
        <v/>
      </c>
      <c r="BA2092" s="105" t="str">
        <f>_xlfn.XLOOKUP(B2092,'[6]Eneo 17H'!$C:$C,'[6]Eneo 17H'!$I:$I,"")</f>
        <v/>
      </c>
      <c r="BB2092" s="105" t="str">
        <f>_xlfn.XLOOKUP(B2092,[8]ALL!$B:$B,[8]ALL!$M:$M,"")</f>
        <v/>
      </c>
      <c r="BC2092" s="105" t="str">
        <f>_xlfn.XLOOKUP(B2092,'[6]Eneo 17H'!$C:$C,'[6]Eneo 17H'!$I:$I,"")</f>
        <v/>
      </c>
      <c r="BD2092" s="105" t="str">
        <f>_xlfn.XLOOKUP(B2092,'[7]Eneo 12H'!$C:$C,'[7]Eneo 12H'!$I:$I,"")</f>
        <v/>
      </c>
      <c r="BE2092" s="105" t="s">
        <v>5423</v>
      </c>
    </row>
    <row r="2093" spans="1:57" hidden="1" x14ac:dyDescent="0.3">
      <c r="A2093" s="1" t="s">
        <v>4062</v>
      </c>
      <c r="B2093" s="8" t="s">
        <v>4063</v>
      </c>
      <c r="C2093" s="3" t="str">
        <f>_xlfn.XLOOKUP(B2093,'[1]daily break down'!$D:$D,'[1]daily break down'!$E:$E,"")</f>
        <v>CENTRE</v>
      </c>
      <c r="D2093" s="1" t="s">
        <v>11</v>
      </c>
      <c r="E2093" s="1" t="s">
        <v>12</v>
      </c>
      <c r="F2093" s="3" t="s">
        <v>226</v>
      </c>
      <c r="G2093" s="1" t="s">
        <v>4064</v>
      </c>
      <c r="H2093" s="27" t="str">
        <f>_xlfn.XLOOKUP(B2093,[2]CALCULATION!$B:$B,[2]CALCULATION!$H:$H,"")</f>
        <v>ZTE</v>
      </c>
      <c r="I2093" s="23">
        <v>0</v>
      </c>
      <c r="J2093" s="23">
        <v>0</v>
      </c>
      <c r="K2093" s="23">
        <v>0</v>
      </c>
      <c r="L2093" s="23">
        <v>0</v>
      </c>
      <c r="M2093" s="23">
        <v>0</v>
      </c>
      <c r="N2093" s="23">
        <v>0</v>
      </c>
      <c r="O2093" s="23">
        <v>0</v>
      </c>
      <c r="P2093" s="103" t="s">
        <v>6554</v>
      </c>
      <c r="Q2093" s="36" t="s">
        <v>5795</v>
      </c>
      <c r="R2093" s="36"/>
      <c r="S2093" s="35" t="str" cm="1">
        <f t="array" ref="S2093">IFERROR(_xlfn.IFS(
U2093="MPR ISSUE","PDH",
U2093="BSS Hardware Issue","BSS",
U2093="Sites strategiques, MLL, Pylone, etc.","ENVTECH",
U2093="AKTIVCO DEFAUT GE &amp; POWER Cabinet","AKTIVCO",
U2093="AKTIVCO Coupure ENEO &amp; Baisse de tension","AKTIVCO GRID ONLY",
U2093="Coupure ENEO &amp; Baisse de tension","IHS GRID ONLY",
U2093="Defaut GE &amp; POWER Cabinet","IHS",
U2093="Sharing","Partners",
U2093="Sites strategiques &amp; DataCenter","SST &amp; DC",
U2093="Exclu","Exclu",
U2093="SAT","SAT",
U2093="SPARE-ISSUE","SPARE-ISSUE",
U2093="Fiber CAmtel","TRANS_FO_CAMTEL",
U2093="Fiber AOF","Fiber AOF",
U2093="Projet OCM (HUAWEI)","TRAVAUX-HUAWEI",
U2093="Projet OCM (NOKIA)","TRAVAUX-NOKIA",
U2093="ACCESS-ISSUE","ACCESS-ISSUE",
U2093="Projet OCM (ZTE, NOKIA, autres projets)","TRAVAUX OCM",
U2093="No root CAuse","No root cause",
U2093="ODU HS","PDH",
U2093="IP &amp; VLAN","PDH",
U2093="Warehouse HUAWEI","SPARE-ISSUE",
U2093="SPARE-HS","SPARE-ISSUE",
U2093="Power Telco","BSS",U2093="no impacts","no impacts"
),"")</f>
        <v/>
      </c>
      <c r="T2093" s="35" t="str" cm="1">
        <f t="array" ref="T2093">IFERROR(_xlfn.IFS(
U2093="MPR ISSUE","TX ISSUE",
U2093="BSS Hardware Issue","RAN ISSUE",
U2093="Sites strategiques, MLL, Pylone, etc.","ENVTECH",
U2093="AKTIVCO DEFAUT GE &amp; POWER Cabinet","POWER ISSUE",
U2093="AKTIVCO Coupure ENEO &amp; Baisse de tension","POWER ISSUE",
U2093="Coupure ENEO &amp; Baisse de tension","POWER ISSUE",
U2093="Defaut GE &amp; POWER Cabinet","POWER ISSUE",
U2093="Sharing","POWER ISSUE",
U2093="Sites strategiques &amp; DataCenter","POWER ISSUE",
U2093="Exclu","Exclu",
U2093="SAT","TX ISSUE",
U2093="SPARE-ISSUE","SPARE-ISSUE",
U2093="Fiber CAmtel","TX ISSUE",
U2093="Fiber AOF","TX ISSUE",
U2093="Projet OCM (HUAWEI)","TRAVAUX-HUAWEI",
U2093="Projet OCM (NOKIA)","TRAVAUX -NOKIA",
U2093="ACCESS-ISSUE","ACCESS-ISSUE",
U2093="Projet OCM (ZTE, NOKIA, autres projets)","TRAVAUX OCM",
U2093="No root CAuse","No root cause",
U2093="ODU HS","TX ISSUE",
U2093="IP &amp; VLAN","TX ISSUE",
U2093="Warehouse HUAWEI","SPARE-ISSUE",
U2093="SPARE-HS","SPARE-ISSUE",
U2093="Power Telco","RAN ISSUE",U2093="no impacts","no impacts"
),"")</f>
        <v/>
      </c>
      <c r="U2093" s="28"/>
      <c r="V2093" s="35" t="str" cm="1">
        <f t="array" ref="V2093">IFERROR(_xlfn.IFS(
U2093="MPR ISSUE","ACTIVE",
U2093="BSS Hardware Issue","ACTIVE",
U2093="Sites strategiques, MLL, Pylone, etc.","PASSIVE",
U2093="AKTIVCO DEFAUT GE &amp; POWER Cabinet","PASSIVE",
U2093="AKTIVCO Coupure ENEO &amp; Baisse de tension","PASSIVE",
U2093="Coupure ENEO &amp; Baisse de tension","PASSIVE",
U2093="Defaut GE &amp; POWER Cabinet","PASSIVE",
U2093="Sharing","PASSIVE",
U2093="Sites strategiques &amp; DataCenter","PASSIVE",
U2093="Exclu","Exclu",
U2093="SAT","ACTIVE",
U2093="SPARE-ISSUE","SPARE-ISSUE",
U2093="Fiber CAmtel","ACTIVE",
U2093="Fiber AOF","ACTIVE",
U2093="Projet OCM (HUAWEI)","PLANNED WORKS",
U2093="Projet OCM (NOKIA)","PLANNED WORKS",
U2093="ACCESS-ISSUE","ACCESS-ISSUE",
U2093="Projet OCM (ZTE, NOKIA, autres projets)","PLANNED WORKS",
U2093="No root CAuse","No root cause",
U2093="ODU HS","ACTIVE",
U2093="IP &amp; VLAN","ACTIVE",
U2093="Warehouse HUAWEI","SPARE-ISSUE",
U2093="SPARE-HS","SPARE-ISSUE",
U2093="Power Telco","ACTIVE",U2093="no impacts","no impacts"
),"")</f>
        <v/>
      </c>
      <c r="W2093" s="102"/>
      <c r="X2093" s="102"/>
      <c r="Y2093" s="102"/>
      <c r="Z2093" s="102"/>
      <c r="AA2093" s="102"/>
      <c r="AB2093" s="104" t="s">
        <v>5423</v>
      </c>
      <c r="AC2093" s="9"/>
      <c r="AD2093" s="9"/>
      <c r="AE2093" s="7" t="s">
        <v>5423</v>
      </c>
      <c r="AF2093" s="6"/>
      <c r="AG2093" s="7"/>
      <c r="AH2093" s="3" t="s">
        <v>5423</v>
      </c>
      <c r="AI2093" s="18" t="s">
        <v>5423</v>
      </c>
      <c r="AJ2093" s="18" t="s">
        <v>5423</v>
      </c>
      <c r="AK2093" s="18" t="s">
        <v>5423</v>
      </c>
      <c r="AL2093" s="18" t="s">
        <v>5423</v>
      </c>
      <c r="AM2093" s="18" t="s">
        <v>5423</v>
      </c>
      <c r="AN2093" s="18" t="s">
        <v>5423</v>
      </c>
      <c r="AO2093" s="18" t="s">
        <v>5423</v>
      </c>
      <c r="AP2093" s="18" t="s">
        <v>5423</v>
      </c>
      <c r="AQ2093" s="18" t="s">
        <v>5423</v>
      </c>
      <c r="AR2093" s="18" t="s">
        <v>5423</v>
      </c>
      <c r="AS2093" s="18" t="s">
        <v>5423</v>
      </c>
      <c r="AT2093" s="18" t="s">
        <v>5423</v>
      </c>
      <c r="AU2093" s="9" t="s">
        <v>5423</v>
      </c>
      <c r="AV2093" s="14"/>
      <c r="AW2093" s="14" t="s">
        <v>5423</v>
      </c>
      <c r="AX2093" s="14" t="str">
        <f>_xlfn.XLOOKUP(B2093,'[4]cell downs 18042026 17h'!$B:$B,'[4]cell downs 18042026 17h'!$B:$B,"")</f>
        <v/>
      </c>
      <c r="AY2093" s="14" t="str">
        <f>_xlfn.XLOOKUP(B2093,'[5]Cells Huawei 19042026 15h'!$B:$B,'[5]Cells Huawei 19042026 15h'!$B:$B,"")</f>
        <v/>
      </c>
      <c r="AZ2093" s="105" t="str">
        <f>_xlfn.XLOOKUP(B2093,'INCIDENT-04-23-2026'!E:E,'INCIDENT-04-23-2026'!F:F,"")</f>
        <v/>
      </c>
      <c r="BA2093" s="105" t="str">
        <f>_xlfn.XLOOKUP(B2093,'[6]Eneo 17H'!$C:$C,'[6]Eneo 17H'!$I:$I,"")</f>
        <v/>
      </c>
      <c r="BB2093" s="105" t="str">
        <f>_xlfn.XLOOKUP(B2093,[8]ALL!$B:$B,[8]ALL!$M:$M,"")</f>
        <v/>
      </c>
      <c r="BC2093" s="105" t="str">
        <f>_xlfn.XLOOKUP(B2093,'[6]Eneo 17H'!$C:$C,'[6]Eneo 17H'!$I:$I,"")</f>
        <v/>
      </c>
      <c r="BD2093" s="105" t="str">
        <f>_xlfn.XLOOKUP(B2093,'[7]Eneo 12H'!$C:$C,'[7]Eneo 12H'!$I:$I,"")</f>
        <v/>
      </c>
      <c r="BE2093" s="105" t="s">
        <v>5423</v>
      </c>
    </row>
    <row r="2094" spans="1:57" hidden="1" x14ac:dyDescent="0.3">
      <c r="A2094" s="1" t="s">
        <v>4069</v>
      </c>
      <c r="B2094" s="8" t="s">
        <v>4070</v>
      </c>
      <c r="C2094" s="3" t="str">
        <f>_xlfn.XLOOKUP(B2094,'[1]daily break down'!$D:$D,'[1]daily break down'!$E:$E,"")</f>
        <v>OUEST</v>
      </c>
      <c r="D2094" s="1" t="s">
        <v>11</v>
      </c>
      <c r="E2094" s="1" t="s">
        <v>114</v>
      </c>
      <c r="F2094" s="3" t="s">
        <v>102</v>
      </c>
      <c r="G2094" s="1" t="s">
        <v>4071</v>
      </c>
      <c r="H2094" s="25" t="str">
        <f>_xlfn.XLOOKUP(B2094,[2]CALCULATION!$B:$B,[2]CALCULATION!$H:$H,"")</f>
        <v>HUAWEI</v>
      </c>
      <c r="I2094" s="23">
        <v>0</v>
      </c>
      <c r="J2094" s="23">
        <v>0</v>
      </c>
      <c r="K2094" s="23">
        <v>0</v>
      </c>
      <c r="L2094" s="23">
        <v>0</v>
      </c>
      <c r="M2094" s="23">
        <v>0</v>
      </c>
      <c r="N2094" s="23">
        <v>0</v>
      </c>
      <c r="O2094" s="23">
        <v>0</v>
      </c>
      <c r="P2094" s="103" t="s">
        <v>6554</v>
      </c>
      <c r="Q2094" s="36" t="s">
        <v>5796</v>
      </c>
      <c r="R2094" s="36"/>
      <c r="S2094" s="35" t="str" cm="1">
        <f t="array" ref="S2094">IFERROR(_xlfn.IFS(
U2094="MPR ISSUE","PDH",
U2094="BSS Hardware Issue","BSS",
U2094="Sites strategiques, MLL, Pylone, etc.","ENVTECH",
U2094="AKTIVCO DEFAUT GE &amp; POWER Cabinet","AKTIVCO",
U2094="AKTIVCO Coupure ENEO &amp; Baisse de tension","AKTIVCO GRID ONLY",
U2094="Coupure ENEO &amp; Baisse de tension","IHS GRID ONLY",
U2094="Defaut GE &amp; POWER Cabinet","IHS",
U2094="Sharing","Partners",
U2094="Sites strategiques &amp; DataCenter","SST &amp; DC",
U2094="Exclu","Exclu",
U2094="SAT","SAT",
U2094="SPARE-ISSUE","SPARE-ISSUE",
U2094="Fiber CAmtel","TRANS_FO_CAMTEL",
U2094="Fiber AOF","Fiber AOF",
U2094="Projet OCM (HUAWEI)","TRAVAUX-HUAWEI",
U2094="Projet OCM (NOKIA)","TRAVAUX-NOKIA",
U2094="ACCESS-ISSUE","ACCESS-ISSUE",
U2094="Projet OCM (ZTE, NOKIA, autres projets)","TRAVAUX OCM",
U2094="No root CAuse","No root cause",
U2094="ODU HS","PDH",
U2094="IP &amp; VLAN","PDH",
U2094="Warehouse HUAWEI","SPARE-ISSUE",
U2094="SPARE-HS","SPARE-ISSUE",
U2094="Power Telco","BSS",U2094="no impacts","no impacts"
),"")</f>
        <v/>
      </c>
      <c r="T2094" s="35" t="str" cm="1">
        <f t="array" ref="T2094">IFERROR(_xlfn.IFS(
U2094="MPR ISSUE","TX ISSUE",
U2094="BSS Hardware Issue","RAN ISSUE",
U2094="Sites strategiques, MLL, Pylone, etc.","ENVTECH",
U2094="AKTIVCO DEFAUT GE &amp; POWER Cabinet","POWER ISSUE",
U2094="AKTIVCO Coupure ENEO &amp; Baisse de tension","POWER ISSUE",
U2094="Coupure ENEO &amp; Baisse de tension","POWER ISSUE",
U2094="Defaut GE &amp; POWER Cabinet","POWER ISSUE",
U2094="Sharing","POWER ISSUE",
U2094="Sites strategiques &amp; DataCenter","POWER ISSUE",
U2094="Exclu","Exclu",
U2094="SAT","TX ISSUE",
U2094="SPARE-ISSUE","SPARE-ISSUE",
U2094="Fiber CAmtel","TX ISSUE",
U2094="Fiber AOF","TX ISSUE",
U2094="Projet OCM (HUAWEI)","TRAVAUX-HUAWEI",
U2094="Projet OCM (NOKIA)","TRAVAUX -NOKIA",
U2094="ACCESS-ISSUE","ACCESS-ISSUE",
U2094="Projet OCM (ZTE, NOKIA, autres projets)","TRAVAUX OCM",
U2094="No root CAuse","No root cause",
U2094="ODU HS","TX ISSUE",
U2094="IP &amp; VLAN","TX ISSUE",
U2094="Warehouse HUAWEI","SPARE-ISSUE",
U2094="SPARE-HS","SPARE-ISSUE",
U2094="Power Telco","RAN ISSUE",U2094="no impacts","no impacts"
),"")</f>
        <v/>
      </c>
      <c r="U2094" s="28"/>
      <c r="V2094" s="35" t="str" cm="1">
        <f t="array" ref="V2094">IFERROR(_xlfn.IFS(
U2094="MPR ISSUE","ACTIVE",
U2094="BSS Hardware Issue","ACTIVE",
U2094="Sites strategiques, MLL, Pylone, etc.","PASSIVE",
U2094="AKTIVCO DEFAUT GE &amp; POWER Cabinet","PASSIVE",
U2094="AKTIVCO Coupure ENEO &amp; Baisse de tension","PASSIVE",
U2094="Coupure ENEO &amp; Baisse de tension","PASSIVE",
U2094="Defaut GE &amp; POWER Cabinet","PASSIVE",
U2094="Sharing","PASSIVE",
U2094="Sites strategiques &amp; DataCenter","PASSIVE",
U2094="Exclu","Exclu",
U2094="SAT","ACTIVE",
U2094="SPARE-ISSUE","SPARE-ISSUE",
U2094="Fiber CAmtel","ACTIVE",
U2094="Fiber AOF","ACTIVE",
U2094="Projet OCM (HUAWEI)","PLANNED WORKS",
U2094="Projet OCM (NOKIA)","PLANNED WORKS",
U2094="ACCESS-ISSUE","ACCESS-ISSUE",
U2094="Projet OCM (ZTE, NOKIA, autres projets)","PLANNED WORKS",
U2094="No root CAuse","No root cause",
U2094="ODU HS","ACTIVE",
U2094="IP &amp; VLAN","ACTIVE",
U2094="Warehouse HUAWEI","SPARE-ISSUE",
U2094="SPARE-HS","SPARE-ISSUE",
U2094="Power Telco","ACTIVE",U2094="no impacts","no impacts"
),"")</f>
        <v/>
      </c>
      <c r="W2094" s="102"/>
      <c r="X2094" s="102"/>
      <c r="Y2094" s="102"/>
      <c r="Z2094" s="102"/>
      <c r="AA2094" s="102"/>
      <c r="AB2094" s="104" t="s">
        <v>5423</v>
      </c>
      <c r="AC2094" s="9"/>
      <c r="AD2094" s="9"/>
      <c r="AE2094" s="7" t="s">
        <v>5423</v>
      </c>
      <c r="AF2094" s="6"/>
      <c r="AG2094" s="7"/>
      <c r="AH2094" s="3" t="s">
        <v>5423</v>
      </c>
      <c r="AI2094" s="18" t="s">
        <v>5423</v>
      </c>
      <c r="AJ2094" s="18" t="s">
        <v>5423</v>
      </c>
      <c r="AK2094" s="18" t="s">
        <v>5423</v>
      </c>
      <c r="AL2094" s="18" t="s">
        <v>5423</v>
      </c>
      <c r="AM2094" s="18" t="s">
        <v>5423</v>
      </c>
      <c r="AN2094" s="18" t="s">
        <v>5423</v>
      </c>
      <c r="AO2094" s="18" t="s">
        <v>5423</v>
      </c>
      <c r="AP2094" s="18" t="s">
        <v>5423</v>
      </c>
      <c r="AQ2094" s="18" t="s">
        <v>5423</v>
      </c>
      <c r="AR2094" s="18" t="s">
        <v>5423</v>
      </c>
      <c r="AS2094" s="18" t="s">
        <v>5423</v>
      </c>
      <c r="AT2094" s="18" t="s">
        <v>5423</v>
      </c>
      <c r="AU2094" s="9" t="s">
        <v>5423</v>
      </c>
      <c r="AV2094" s="14"/>
      <c r="AW2094" s="14" t="s">
        <v>5423</v>
      </c>
      <c r="AX2094" s="14" t="str">
        <f>_xlfn.XLOOKUP(B2094,'[4]cell downs 18042026 17h'!$B:$B,'[4]cell downs 18042026 17h'!$B:$B,"")</f>
        <v/>
      </c>
      <c r="AY2094" s="14" t="str">
        <f>_xlfn.XLOOKUP(B2094,'[5]Cells Huawei 19042026 15h'!$B:$B,'[5]Cells Huawei 19042026 15h'!$B:$B,"")</f>
        <v/>
      </c>
      <c r="AZ2094" s="105" t="str">
        <f>_xlfn.XLOOKUP(B2094,'INCIDENT-04-23-2026'!E:E,'INCIDENT-04-23-2026'!F:F,"")</f>
        <v/>
      </c>
      <c r="BA2094" s="105" t="str">
        <f>_xlfn.XLOOKUP(B2094,'[6]Eneo 17H'!$C:$C,'[6]Eneo 17H'!$I:$I,"")</f>
        <v/>
      </c>
      <c r="BB2094" s="105" t="str">
        <f>_xlfn.XLOOKUP(B2094,[8]ALL!$B:$B,[8]ALL!$M:$M,"")</f>
        <v/>
      </c>
      <c r="BC2094" s="105" t="str">
        <f>_xlfn.XLOOKUP(B2094,'[6]Eneo 17H'!$C:$C,'[6]Eneo 17H'!$I:$I,"")</f>
        <v/>
      </c>
      <c r="BD2094" s="105" t="str">
        <f>_xlfn.XLOOKUP(B2094,'[7]Eneo 12H'!$C:$C,'[7]Eneo 12H'!$I:$I,"")</f>
        <v/>
      </c>
      <c r="BE2094" s="105" t="s">
        <v>5423</v>
      </c>
    </row>
    <row r="2095" spans="1:57" hidden="1" x14ac:dyDescent="0.3">
      <c r="A2095" s="1" t="s">
        <v>4072</v>
      </c>
      <c r="B2095" s="8" t="s">
        <v>4073</v>
      </c>
      <c r="C2095" s="3" t="str">
        <f>_xlfn.XLOOKUP(B2095,'[1]daily break down'!$D:$D,'[1]daily break down'!$E:$E,"")</f>
        <v>CENTRE</v>
      </c>
      <c r="D2095" s="1" t="s">
        <v>11</v>
      </c>
      <c r="E2095" s="1" t="s">
        <v>66</v>
      </c>
      <c r="F2095" s="3" t="s">
        <v>226</v>
      </c>
      <c r="G2095" s="1" t="s">
        <v>4072</v>
      </c>
      <c r="H2095" s="27" t="str">
        <f>_xlfn.XLOOKUP(B2095,[2]CALCULATION!$B:$B,[2]CALCULATION!$H:$H,"")</f>
        <v>ZTE</v>
      </c>
      <c r="I2095" s="23">
        <v>0</v>
      </c>
      <c r="J2095" s="23">
        <v>0</v>
      </c>
      <c r="K2095" s="23">
        <v>0</v>
      </c>
      <c r="L2095" s="23">
        <v>0</v>
      </c>
      <c r="M2095" s="23">
        <v>0</v>
      </c>
      <c r="N2095" s="23">
        <v>0</v>
      </c>
      <c r="O2095" s="23">
        <v>0</v>
      </c>
      <c r="P2095" s="103" t="s">
        <v>6554</v>
      </c>
      <c r="Q2095" s="36" t="s">
        <v>5796</v>
      </c>
      <c r="R2095" s="36"/>
      <c r="S2095" s="35" t="str" cm="1">
        <f t="array" ref="S2095">IFERROR(_xlfn.IFS(
U2095="MPR ISSUE","PDH",
U2095="BSS Hardware Issue","BSS",
U2095="Sites strategiques, MLL, Pylone, etc.","ENVTECH",
U2095="AKTIVCO DEFAUT GE &amp; POWER Cabinet","AKTIVCO",
U2095="AKTIVCO Coupure ENEO &amp; Baisse de tension","AKTIVCO GRID ONLY",
U2095="Coupure ENEO &amp; Baisse de tension","IHS GRID ONLY",
U2095="Defaut GE &amp; POWER Cabinet","IHS",
U2095="Sharing","Partners",
U2095="Sites strategiques &amp; DataCenter","SST &amp; DC",
U2095="Exclu","Exclu",
U2095="SAT","SAT",
U2095="SPARE-ISSUE","SPARE-ISSUE",
U2095="Fiber CAmtel","TRANS_FO_CAMTEL",
U2095="Fiber AOF","Fiber AOF",
U2095="Projet OCM (HUAWEI)","TRAVAUX-HUAWEI",
U2095="Projet OCM (NOKIA)","TRAVAUX-NOKIA",
U2095="ACCESS-ISSUE","ACCESS-ISSUE",
U2095="Projet OCM (ZTE, NOKIA, autres projets)","TRAVAUX OCM",
U2095="No root CAuse","No root cause",
U2095="ODU HS","PDH",
U2095="IP &amp; VLAN","PDH",
U2095="Warehouse HUAWEI","SPARE-ISSUE",
U2095="SPARE-HS","SPARE-ISSUE",
U2095="Power Telco","BSS",U2095="no impacts","no impacts"
),"")</f>
        <v/>
      </c>
      <c r="T2095" s="35" t="str" cm="1">
        <f t="array" ref="T2095">IFERROR(_xlfn.IFS(
U2095="MPR ISSUE","TX ISSUE",
U2095="BSS Hardware Issue","RAN ISSUE",
U2095="Sites strategiques, MLL, Pylone, etc.","ENVTECH",
U2095="AKTIVCO DEFAUT GE &amp; POWER Cabinet","POWER ISSUE",
U2095="AKTIVCO Coupure ENEO &amp; Baisse de tension","POWER ISSUE",
U2095="Coupure ENEO &amp; Baisse de tension","POWER ISSUE",
U2095="Defaut GE &amp; POWER Cabinet","POWER ISSUE",
U2095="Sharing","POWER ISSUE",
U2095="Sites strategiques &amp; DataCenter","POWER ISSUE",
U2095="Exclu","Exclu",
U2095="SAT","TX ISSUE",
U2095="SPARE-ISSUE","SPARE-ISSUE",
U2095="Fiber CAmtel","TX ISSUE",
U2095="Fiber AOF","TX ISSUE",
U2095="Projet OCM (HUAWEI)","TRAVAUX-HUAWEI",
U2095="Projet OCM (NOKIA)","TRAVAUX -NOKIA",
U2095="ACCESS-ISSUE","ACCESS-ISSUE",
U2095="Projet OCM (ZTE, NOKIA, autres projets)","TRAVAUX OCM",
U2095="No root CAuse","No root cause",
U2095="ODU HS","TX ISSUE",
U2095="IP &amp; VLAN","TX ISSUE",
U2095="Warehouse HUAWEI","SPARE-ISSUE",
U2095="SPARE-HS","SPARE-ISSUE",
U2095="Power Telco","RAN ISSUE",U2095="no impacts","no impacts"
),"")</f>
        <v/>
      </c>
      <c r="U2095" s="28"/>
      <c r="V2095" s="35" t="str" cm="1">
        <f t="array" ref="V2095">IFERROR(_xlfn.IFS(
U2095="MPR ISSUE","ACTIVE",
U2095="BSS Hardware Issue","ACTIVE",
U2095="Sites strategiques, MLL, Pylone, etc.","PASSIVE",
U2095="AKTIVCO DEFAUT GE &amp; POWER Cabinet","PASSIVE",
U2095="AKTIVCO Coupure ENEO &amp; Baisse de tension","PASSIVE",
U2095="Coupure ENEO &amp; Baisse de tension","PASSIVE",
U2095="Defaut GE &amp; POWER Cabinet","PASSIVE",
U2095="Sharing","PASSIVE",
U2095="Sites strategiques &amp; DataCenter","PASSIVE",
U2095="Exclu","Exclu",
U2095="SAT","ACTIVE",
U2095="SPARE-ISSUE","SPARE-ISSUE",
U2095="Fiber CAmtel","ACTIVE",
U2095="Fiber AOF","ACTIVE",
U2095="Projet OCM (HUAWEI)","PLANNED WORKS",
U2095="Projet OCM (NOKIA)","PLANNED WORKS",
U2095="ACCESS-ISSUE","ACCESS-ISSUE",
U2095="Projet OCM (ZTE, NOKIA, autres projets)","PLANNED WORKS",
U2095="No root CAuse","No root cause",
U2095="ODU HS","ACTIVE",
U2095="IP &amp; VLAN","ACTIVE",
U2095="Warehouse HUAWEI","SPARE-ISSUE",
U2095="SPARE-HS","SPARE-ISSUE",
U2095="Power Telco","ACTIVE",U2095="no impacts","no impacts"
),"")</f>
        <v/>
      </c>
      <c r="W2095" s="102"/>
      <c r="X2095" s="102"/>
      <c r="Y2095" s="102"/>
      <c r="Z2095" s="102"/>
      <c r="AA2095" s="102"/>
      <c r="AB2095" s="104" t="s">
        <v>5423</v>
      </c>
      <c r="AC2095" s="9"/>
      <c r="AD2095" s="9"/>
      <c r="AE2095" s="7" t="s">
        <v>5423</v>
      </c>
      <c r="AF2095" s="6"/>
      <c r="AG2095" s="7"/>
      <c r="AH2095" s="3" t="s">
        <v>5423</v>
      </c>
      <c r="AI2095" s="18" t="s">
        <v>5423</v>
      </c>
      <c r="AJ2095" s="18" t="s">
        <v>5423</v>
      </c>
      <c r="AK2095" s="18" t="s">
        <v>5423</v>
      </c>
      <c r="AL2095" s="18" t="s">
        <v>5423</v>
      </c>
      <c r="AM2095" s="18" t="s">
        <v>5423</v>
      </c>
      <c r="AN2095" s="18" t="s">
        <v>5423</v>
      </c>
      <c r="AO2095" s="18" t="s">
        <v>5423</v>
      </c>
      <c r="AP2095" s="18" t="s">
        <v>5423</v>
      </c>
      <c r="AQ2095" s="18" t="s">
        <v>5423</v>
      </c>
      <c r="AR2095" s="18" t="s">
        <v>5423</v>
      </c>
      <c r="AS2095" s="18" t="s">
        <v>5423</v>
      </c>
      <c r="AT2095" s="18" t="s">
        <v>5423</v>
      </c>
      <c r="AU2095" s="9" t="s">
        <v>5423</v>
      </c>
      <c r="AV2095" s="14"/>
      <c r="AW2095" s="14" t="s">
        <v>5423</v>
      </c>
      <c r="AX2095" s="14" t="str">
        <f>_xlfn.XLOOKUP(B2095,'[4]cell downs 18042026 17h'!$B:$B,'[4]cell downs 18042026 17h'!$B:$B,"")</f>
        <v/>
      </c>
      <c r="AY2095" s="14" t="str">
        <f>_xlfn.XLOOKUP(B2095,'[5]Cells Huawei 19042026 15h'!$B:$B,'[5]Cells Huawei 19042026 15h'!$B:$B,"")</f>
        <v/>
      </c>
      <c r="AZ2095" s="105">
        <f>_xlfn.XLOOKUP(B2095,'INCIDENT-04-23-2026'!E:E,'INCIDENT-04-23-2026'!F:F,"")</f>
        <v>0</v>
      </c>
      <c r="BA2095" s="105" t="str">
        <f>_xlfn.XLOOKUP(B2095,'[6]Eneo 17H'!$C:$C,'[6]Eneo 17H'!$I:$I,"")</f>
        <v/>
      </c>
      <c r="BB2095" s="105" t="str">
        <f>_xlfn.XLOOKUP(B2095,[8]ALL!$B:$B,[8]ALL!$M:$M,"")</f>
        <v/>
      </c>
      <c r="BC2095" s="105" t="str">
        <f>_xlfn.XLOOKUP(B2095,'[6]Eneo 17H'!$C:$C,'[6]Eneo 17H'!$I:$I,"")</f>
        <v/>
      </c>
      <c r="BD2095" s="105" t="str">
        <f>_xlfn.XLOOKUP(B2095,'[7]Eneo 12H'!$C:$C,'[7]Eneo 12H'!$I:$I,"")</f>
        <v/>
      </c>
      <c r="BE2095" s="105" t="s">
        <v>5423</v>
      </c>
    </row>
    <row r="2096" spans="1:57" hidden="1" x14ac:dyDescent="0.3">
      <c r="A2096" s="1" t="s">
        <v>4074</v>
      </c>
      <c r="B2096" s="8" t="s">
        <v>4075</v>
      </c>
      <c r="C2096" s="3" t="str">
        <f>_xlfn.XLOOKUP(B2096,'[1]daily break down'!$D:$D,'[1]daily break down'!$E:$E,"")</f>
        <v>OUEST</v>
      </c>
      <c r="D2096" s="1" t="s">
        <v>11</v>
      </c>
      <c r="E2096" s="1" t="s">
        <v>12</v>
      </c>
      <c r="F2096" s="3" t="s">
        <v>102</v>
      </c>
      <c r="G2096" s="1" t="s">
        <v>4074</v>
      </c>
      <c r="H2096" s="25" t="str">
        <f>_xlfn.XLOOKUP(B2096,[2]CALCULATION!$B:$B,[2]CALCULATION!$H:$H,"")</f>
        <v>HUAWEI</v>
      </c>
      <c r="I2096" s="23">
        <v>0</v>
      </c>
      <c r="J2096" s="23">
        <v>0</v>
      </c>
      <c r="K2096" s="23">
        <v>9.827128152885143E-3</v>
      </c>
      <c r="L2096" s="23">
        <v>0</v>
      </c>
      <c r="M2096" s="23">
        <v>0</v>
      </c>
      <c r="N2096" s="23">
        <v>0.7403341009551041</v>
      </c>
      <c r="O2096" s="23">
        <v>0</v>
      </c>
      <c r="P2096" s="103" t="s">
        <v>6554</v>
      </c>
      <c r="Q2096" s="36" t="s">
        <v>5796</v>
      </c>
      <c r="R2096" s="36"/>
      <c r="S2096" s="35" t="str" cm="1">
        <f t="array" ref="S2096">IFERROR(_xlfn.IFS(
U2096="MPR ISSUE","PDH",
U2096="BSS Hardware Issue","BSS",
U2096="Sites strategiques, MLL, Pylone, etc.","ENVTECH",
U2096="AKTIVCO DEFAUT GE &amp; POWER Cabinet","AKTIVCO",
U2096="AKTIVCO Coupure ENEO &amp; Baisse de tension","AKTIVCO GRID ONLY",
U2096="Coupure ENEO &amp; Baisse de tension","IHS GRID ONLY",
U2096="Defaut GE &amp; POWER Cabinet","IHS",
U2096="Sharing","Partners",
U2096="Sites strategiques &amp; DataCenter","SST &amp; DC",
U2096="Exclu","Exclu",
U2096="SAT","SAT",
U2096="SPARE-ISSUE","SPARE-ISSUE",
U2096="Fiber CAmtel","TRANS_FO_CAMTEL",
U2096="Fiber AOF","Fiber AOF",
U2096="Projet OCM (HUAWEI)","TRAVAUX-HUAWEI",
U2096="Projet OCM (NOKIA)","TRAVAUX-NOKIA",
U2096="ACCESS-ISSUE","ACCESS-ISSUE",
U2096="Projet OCM (ZTE, NOKIA, autres projets)","TRAVAUX OCM",
U2096="No root CAuse","No root cause",
U2096="ODU HS","PDH",
U2096="IP &amp; VLAN","PDH",
U2096="Warehouse HUAWEI","SPARE-ISSUE",
U2096="SPARE-HS","SPARE-ISSUE",
U2096="Power Telco","BSS",U2096="no impacts","no impacts"
),"")</f>
        <v/>
      </c>
      <c r="T2096" s="35" t="str" cm="1">
        <f t="array" ref="T2096">IFERROR(_xlfn.IFS(
U2096="MPR ISSUE","TX ISSUE",
U2096="BSS Hardware Issue","RAN ISSUE",
U2096="Sites strategiques, MLL, Pylone, etc.","ENVTECH",
U2096="AKTIVCO DEFAUT GE &amp; POWER Cabinet","POWER ISSUE",
U2096="AKTIVCO Coupure ENEO &amp; Baisse de tension","POWER ISSUE",
U2096="Coupure ENEO &amp; Baisse de tension","POWER ISSUE",
U2096="Defaut GE &amp; POWER Cabinet","POWER ISSUE",
U2096="Sharing","POWER ISSUE",
U2096="Sites strategiques &amp; DataCenter","POWER ISSUE",
U2096="Exclu","Exclu",
U2096="SAT","TX ISSUE",
U2096="SPARE-ISSUE","SPARE-ISSUE",
U2096="Fiber CAmtel","TX ISSUE",
U2096="Fiber AOF","TX ISSUE",
U2096="Projet OCM (HUAWEI)","TRAVAUX-HUAWEI",
U2096="Projet OCM (NOKIA)","TRAVAUX -NOKIA",
U2096="ACCESS-ISSUE","ACCESS-ISSUE",
U2096="Projet OCM (ZTE, NOKIA, autres projets)","TRAVAUX OCM",
U2096="No root CAuse","No root cause",
U2096="ODU HS","TX ISSUE",
U2096="IP &amp; VLAN","TX ISSUE",
U2096="Warehouse HUAWEI","SPARE-ISSUE",
U2096="SPARE-HS","SPARE-ISSUE",
U2096="Power Telco","RAN ISSUE",U2096="no impacts","no impacts"
),"")</f>
        <v/>
      </c>
      <c r="U2096" s="28"/>
      <c r="V2096" s="35" t="str" cm="1">
        <f t="array" ref="V2096">IFERROR(_xlfn.IFS(
U2096="MPR ISSUE","ACTIVE",
U2096="BSS Hardware Issue","ACTIVE",
U2096="Sites strategiques, MLL, Pylone, etc.","PASSIVE",
U2096="AKTIVCO DEFAUT GE &amp; POWER Cabinet","PASSIVE",
U2096="AKTIVCO Coupure ENEO &amp; Baisse de tension","PASSIVE",
U2096="Coupure ENEO &amp; Baisse de tension","PASSIVE",
U2096="Defaut GE &amp; POWER Cabinet","PASSIVE",
U2096="Sharing","PASSIVE",
U2096="Sites strategiques &amp; DataCenter","PASSIVE",
U2096="Exclu","Exclu",
U2096="SAT","ACTIVE",
U2096="SPARE-ISSUE","SPARE-ISSUE",
U2096="Fiber CAmtel","ACTIVE",
U2096="Fiber AOF","ACTIVE",
U2096="Projet OCM (HUAWEI)","PLANNED WORKS",
U2096="Projet OCM (NOKIA)","PLANNED WORKS",
U2096="ACCESS-ISSUE","ACCESS-ISSUE",
U2096="Projet OCM (ZTE, NOKIA, autres projets)","PLANNED WORKS",
U2096="No root CAuse","No root cause",
U2096="ODU HS","ACTIVE",
U2096="IP &amp; VLAN","ACTIVE",
U2096="Warehouse HUAWEI","SPARE-ISSUE",
U2096="SPARE-HS","SPARE-ISSUE",
U2096="Power Telco","ACTIVE",U2096="no impacts","no impacts"
),"")</f>
        <v/>
      </c>
      <c r="W2096" s="102"/>
      <c r="X2096" s="102"/>
      <c r="Y2096" s="102"/>
      <c r="Z2096" s="102"/>
      <c r="AA2096" s="102"/>
      <c r="AB2096" s="104" t="s">
        <v>5423</v>
      </c>
      <c r="AC2096" s="9"/>
      <c r="AD2096" s="9"/>
      <c r="AE2096" s="7" t="s">
        <v>5423</v>
      </c>
      <c r="AF2096" s="6"/>
      <c r="AG2096" s="7"/>
      <c r="AH2096" s="3" t="s">
        <v>5423</v>
      </c>
      <c r="AI2096" s="18" t="s">
        <v>5423</v>
      </c>
      <c r="AJ2096" s="18" t="s">
        <v>5423</v>
      </c>
      <c r="AK2096" s="18" t="s">
        <v>5423</v>
      </c>
      <c r="AL2096" s="18" t="s">
        <v>5423</v>
      </c>
      <c r="AM2096" s="18" t="s">
        <v>5423</v>
      </c>
      <c r="AN2096" s="18" t="s">
        <v>5423</v>
      </c>
      <c r="AO2096" s="18" t="s">
        <v>5423</v>
      </c>
      <c r="AP2096" s="18" t="s">
        <v>5423</v>
      </c>
      <c r="AQ2096" s="18" t="s">
        <v>5423</v>
      </c>
      <c r="AR2096" s="18" t="s">
        <v>5423</v>
      </c>
      <c r="AS2096" s="18" t="s">
        <v>5423</v>
      </c>
      <c r="AT2096" s="18" t="s">
        <v>5423</v>
      </c>
      <c r="AU2096" s="9" t="s">
        <v>5423</v>
      </c>
      <c r="AV2096" s="14"/>
      <c r="AW2096" s="14" t="s">
        <v>5423</v>
      </c>
      <c r="AX2096" s="14" t="str">
        <f>_xlfn.XLOOKUP(B2096,'[4]cell downs 18042026 17h'!$B:$B,'[4]cell downs 18042026 17h'!$B:$B,"")</f>
        <v/>
      </c>
      <c r="AY2096" s="14" t="str">
        <f>_xlfn.XLOOKUP(B2096,'[5]Cells Huawei 19042026 15h'!$B:$B,'[5]Cells Huawei 19042026 15h'!$B:$B,"")</f>
        <v/>
      </c>
      <c r="AZ2096" s="105" t="str">
        <f>_xlfn.XLOOKUP(B2096,'INCIDENT-04-23-2026'!E:E,'INCIDENT-04-23-2026'!F:F,"")</f>
        <v/>
      </c>
      <c r="BA2096" s="105" t="str">
        <f>_xlfn.XLOOKUP(B2096,'[6]Eneo 17H'!$C:$C,'[6]Eneo 17H'!$I:$I,"")</f>
        <v/>
      </c>
      <c r="BB2096" s="105" t="str">
        <f>_xlfn.XLOOKUP(B2096,[8]ALL!$B:$B,[8]ALL!$M:$M,"")</f>
        <v/>
      </c>
      <c r="BC2096" s="105" t="str">
        <f>_xlfn.XLOOKUP(B2096,'[6]Eneo 17H'!$C:$C,'[6]Eneo 17H'!$I:$I,"")</f>
        <v/>
      </c>
      <c r="BD2096" s="105" t="str">
        <f>_xlfn.XLOOKUP(B2096,'[7]Eneo 12H'!$C:$C,'[7]Eneo 12H'!$I:$I,"")</f>
        <v/>
      </c>
      <c r="BE2096" s="105" t="s">
        <v>5423</v>
      </c>
    </row>
    <row r="2097" spans="1:57" hidden="1" x14ac:dyDescent="0.3">
      <c r="A2097" s="1" t="s">
        <v>4076</v>
      </c>
      <c r="B2097" s="8" t="s">
        <v>4077</v>
      </c>
      <c r="C2097" s="3" t="str">
        <f>_xlfn.XLOOKUP(B2097,'[1]daily break down'!$D:$D,'[1]daily break down'!$E:$E,"")</f>
        <v>LITTORAL</v>
      </c>
      <c r="D2097" s="1" t="s">
        <v>11</v>
      </c>
      <c r="E2097" s="1" t="s">
        <v>12</v>
      </c>
      <c r="F2097" s="3" t="s">
        <v>31</v>
      </c>
      <c r="G2097" s="1" t="s">
        <v>4076</v>
      </c>
      <c r="H2097" s="27" t="str">
        <f>_xlfn.XLOOKUP(B2097,[2]CALCULATION!$B:$B,[2]CALCULATION!$H:$H,"")</f>
        <v>ZTE</v>
      </c>
      <c r="I2097" s="23">
        <v>0</v>
      </c>
      <c r="J2097" s="23">
        <v>0</v>
      </c>
      <c r="K2097" s="23">
        <v>0</v>
      </c>
      <c r="L2097" s="23">
        <v>0</v>
      </c>
      <c r="M2097" s="23">
        <v>0</v>
      </c>
      <c r="N2097" s="23">
        <v>0</v>
      </c>
      <c r="O2097" s="23">
        <v>0</v>
      </c>
      <c r="P2097" s="103" t="s">
        <v>6554</v>
      </c>
      <c r="Q2097" s="36" t="s">
        <v>5796</v>
      </c>
      <c r="R2097" s="36"/>
      <c r="S2097" s="35" t="str" cm="1">
        <f t="array" ref="S2097">IFERROR(_xlfn.IFS(
U2097="MPR ISSUE","PDH",
U2097="BSS Hardware Issue","BSS",
U2097="Sites strategiques, MLL, Pylone, etc.","ENVTECH",
U2097="AKTIVCO DEFAUT GE &amp; POWER Cabinet","AKTIVCO",
U2097="AKTIVCO Coupure ENEO &amp; Baisse de tension","AKTIVCO GRID ONLY",
U2097="Coupure ENEO &amp; Baisse de tension","IHS GRID ONLY",
U2097="Defaut GE &amp; POWER Cabinet","IHS",
U2097="Sharing","Partners",
U2097="Sites strategiques &amp; DataCenter","SST &amp; DC",
U2097="Exclu","Exclu",
U2097="SAT","SAT",
U2097="SPARE-ISSUE","SPARE-ISSUE",
U2097="Fiber CAmtel","TRANS_FO_CAMTEL",
U2097="Fiber AOF","Fiber AOF",
U2097="Projet OCM (HUAWEI)","TRAVAUX-HUAWEI",
U2097="Projet OCM (NOKIA)","TRAVAUX-NOKIA",
U2097="ACCESS-ISSUE","ACCESS-ISSUE",
U2097="Projet OCM (ZTE, NOKIA, autres projets)","TRAVAUX OCM",
U2097="No root CAuse","No root cause",
U2097="ODU HS","PDH",
U2097="IP &amp; VLAN","PDH",
U2097="Warehouse HUAWEI","SPARE-ISSUE",
U2097="SPARE-HS","SPARE-ISSUE",
U2097="Power Telco","BSS",U2097="no impacts","no impacts"
),"")</f>
        <v/>
      </c>
      <c r="T2097" s="35" t="str" cm="1">
        <f t="array" ref="T2097">IFERROR(_xlfn.IFS(
U2097="MPR ISSUE","TX ISSUE",
U2097="BSS Hardware Issue","RAN ISSUE",
U2097="Sites strategiques, MLL, Pylone, etc.","ENVTECH",
U2097="AKTIVCO DEFAUT GE &amp; POWER Cabinet","POWER ISSUE",
U2097="AKTIVCO Coupure ENEO &amp; Baisse de tension","POWER ISSUE",
U2097="Coupure ENEO &amp; Baisse de tension","POWER ISSUE",
U2097="Defaut GE &amp; POWER Cabinet","POWER ISSUE",
U2097="Sharing","POWER ISSUE",
U2097="Sites strategiques &amp; DataCenter","POWER ISSUE",
U2097="Exclu","Exclu",
U2097="SAT","TX ISSUE",
U2097="SPARE-ISSUE","SPARE-ISSUE",
U2097="Fiber CAmtel","TX ISSUE",
U2097="Fiber AOF","TX ISSUE",
U2097="Projet OCM (HUAWEI)","TRAVAUX-HUAWEI",
U2097="Projet OCM (NOKIA)","TRAVAUX -NOKIA",
U2097="ACCESS-ISSUE","ACCESS-ISSUE",
U2097="Projet OCM (ZTE, NOKIA, autres projets)","TRAVAUX OCM",
U2097="No root CAuse","No root cause",
U2097="ODU HS","TX ISSUE",
U2097="IP &amp; VLAN","TX ISSUE",
U2097="Warehouse HUAWEI","SPARE-ISSUE",
U2097="SPARE-HS","SPARE-ISSUE",
U2097="Power Telco","RAN ISSUE",U2097="no impacts","no impacts"
),"")</f>
        <v/>
      </c>
      <c r="U2097" s="28"/>
      <c r="V2097" s="35" t="str" cm="1">
        <f t="array" ref="V2097">IFERROR(_xlfn.IFS(
U2097="MPR ISSUE","ACTIVE",
U2097="BSS Hardware Issue","ACTIVE",
U2097="Sites strategiques, MLL, Pylone, etc.","PASSIVE",
U2097="AKTIVCO DEFAUT GE &amp; POWER Cabinet","PASSIVE",
U2097="AKTIVCO Coupure ENEO &amp; Baisse de tension","PASSIVE",
U2097="Coupure ENEO &amp; Baisse de tension","PASSIVE",
U2097="Defaut GE &amp; POWER Cabinet","PASSIVE",
U2097="Sharing","PASSIVE",
U2097="Sites strategiques &amp; DataCenter","PASSIVE",
U2097="Exclu","Exclu",
U2097="SAT","ACTIVE",
U2097="SPARE-ISSUE","SPARE-ISSUE",
U2097="Fiber CAmtel","ACTIVE",
U2097="Fiber AOF","ACTIVE",
U2097="Projet OCM (HUAWEI)","PLANNED WORKS",
U2097="Projet OCM (NOKIA)","PLANNED WORKS",
U2097="ACCESS-ISSUE","ACCESS-ISSUE",
U2097="Projet OCM (ZTE, NOKIA, autres projets)","PLANNED WORKS",
U2097="No root CAuse","No root cause",
U2097="ODU HS","ACTIVE",
U2097="IP &amp; VLAN","ACTIVE",
U2097="Warehouse HUAWEI","SPARE-ISSUE",
U2097="SPARE-HS","SPARE-ISSUE",
U2097="Power Telco","ACTIVE",U2097="no impacts","no impacts"
),"")</f>
        <v/>
      </c>
      <c r="W2097" s="102"/>
      <c r="X2097" s="102"/>
      <c r="Y2097" s="102"/>
      <c r="Z2097" s="102"/>
      <c r="AA2097" s="102"/>
      <c r="AB2097" s="104" t="s">
        <v>5423</v>
      </c>
      <c r="AC2097" s="9"/>
      <c r="AD2097" s="9"/>
      <c r="AE2097" s="7" t="s">
        <v>5423</v>
      </c>
      <c r="AF2097" s="6"/>
      <c r="AG2097" s="7"/>
      <c r="AH2097" s="3" t="s">
        <v>5423</v>
      </c>
      <c r="AI2097" s="18" t="s">
        <v>5423</v>
      </c>
      <c r="AJ2097" s="18" t="s">
        <v>5423</v>
      </c>
      <c r="AK2097" s="18" t="s">
        <v>5423</v>
      </c>
      <c r="AL2097" s="18" t="s">
        <v>5423</v>
      </c>
      <c r="AM2097" s="18" t="s">
        <v>5423</v>
      </c>
      <c r="AN2097" s="18" t="s">
        <v>5423</v>
      </c>
      <c r="AO2097" s="18" t="s">
        <v>5423</v>
      </c>
      <c r="AP2097" s="18" t="s">
        <v>5423</v>
      </c>
      <c r="AQ2097" s="18" t="s">
        <v>5423</v>
      </c>
      <c r="AR2097" s="18" t="s">
        <v>5423</v>
      </c>
      <c r="AS2097" s="18" t="s">
        <v>5423</v>
      </c>
      <c r="AT2097" s="18" t="s">
        <v>5423</v>
      </c>
      <c r="AU2097" s="9" t="s">
        <v>5423</v>
      </c>
      <c r="AV2097" s="14"/>
      <c r="AW2097" s="14" t="s">
        <v>5423</v>
      </c>
      <c r="AX2097" s="14" t="str">
        <f>_xlfn.XLOOKUP(B2097,'[4]cell downs 18042026 17h'!$B:$B,'[4]cell downs 18042026 17h'!$B:$B,"")</f>
        <v/>
      </c>
      <c r="AY2097" s="14" t="str">
        <f>_xlfn.XLOOKUP(B2097,'[5]Cells Huawei 19042026 15h'!$B:$B,'[5]Cells Huawei 19042026 15h'!$B:$B,"")</f>
        <v/>
      </c>
      <c r="AZ2097" s="105" t="str">
        <f>_xlfn.XLOOKUP(B2097,'INCIDENT-04-23-2026'!E:E,'INCIDENT-04-23-2026'!F:F,"")</f>
        <v/>
      </c>
      <c r="BA2097" s="105" t="str">
        <f>_xlfn.XLOOKUP(B2097,'[6]Eneo 17H'!$C:$C,'[6]Eneo 17H'!$I:$I,"")</f>
        <v/>
      </c>
      <c r="BB2097" s="105" t="str">
        <f>_xlfn.XLOOKUP(B2097,[8]ALL!$B:$B,[8]ALL!$M:$M,"")</f>
        <v/>
      </c>
      <c r="BC2097" s="105" t="str">
        <f>_xlfn.XLOOKUP(B2097,'[6]Eneo 17H'!$C:$C,'[6]Eneo 17H'!$I:$I,"")</f>
        <v/>
      </c>
      <c r="BD2097" s="105" t="str">
        <f>_xlfn.XLOOKUP(B2097,'[7]Eneo 12H'!$C:$C,'[7]Eneo 12H'!$I:$I,"")</f>
        <v/>
      </c>
      <c r="BE2097" s="105" t="s">
        <v>5423</v>
      </c>
    </row>
    <row r="2098" spans="1:57" hidden="1" x14ac:dyDescent="0.3">
      <c r="A2098" s="1" t="s">
        <v>4078</v>
      </c>
      <c r="B2098" s="8" t="s">
        <v>4079</v>
      </c>
      <c r="C2098" s="3" t="str">
        <f>_xlfn.XLOOKUP(B2098,'[1]daily break down'!$D:$D,'[1]daily break down'!$E:$E,"")</f>
        <v>LITTORAL</v>
      </c>
      <c r="D2098" s="1" t="s">
        <v>11</v>
      </c>
      <c r="E2098" s="1" t="s">
        <v>12</v>
      </c>
      <c r="F2098" s="3" t="s">
        <v>31</v>
      </c>
      <c r="G2098" s="1" t="s">
        <v>4076</v>
      </c>
      <c r="H2098" s="27" t="str">
        <f>_xlfn.XLOOKUP(B2098,[2]CALCULATION!$B:$B,[2]CALCULATION!$H:$H,"")</f>
        <v>ZTE</v>
      </c>
      <c r="I2098" s="23">
        <v>0</v>
      </c>
      <c r="J2098" s="23">
        <v>0</v>
      </c>
      <c r="K2098" s="23">
        <v>0</v>
      </c>
      <c r="L2098" s="23">
        <v>0</v>
      </c>
      <c r="M2098" s="23">
        <v>0</v>
      </c>
      <c r="N2098" s="23">
        <v>0</v>
      </c>
      <c r="O2098" s="23">
        <v>0</v>
      </c>
      <c r="P2098" s="103" t="s">
        <v>6554</v>
      </c>
      <c r="Q2098" s="36" t="s">
        <v>5796</v>
      </c>
      <c r="R2098" s="36"/>
      <c r="S2098" s="35" t="str" cm="1">
        <f t="array" ref="S2098">IFERROR(_xlfn.IFS(
U2098="MPR ISSUE","PDH",
U2098="BSS Hardware Issue","BSS",
U2098="Sites strategiques, MLL, Pylone, etc.","ENVTECH",
U2098="AKTIVCO DEFAUT GE &amp; POWER Cabinet","AKTIVCO",
U2098="AKTIVCO Coupure ENEO &amp; Baisse de tension","AKTIVCO GRID ONLY",
U2098="Coupure ENEO &amp; Baisse de tension","IHS GRID ONLY",
U2098="Defaut GE &amp; POWER Cabinet","IHS",
U2098="Sharing","Partners",
U2098="Sites strategiques &amp; DataCenter","SST &amp; DC",
U2098="Exclu","Exclu",
U2098="SAT","SAT",
U2098="SPARE-ISSUE","SPARE-ISSUE",
U2098="Fiber CAmtel","TRANS_FO_CAMTEL",
U2098="Fiber AOF","Fiber AOF",
U2098="Projet OCM (HUAWEI)","TRAVAUX-HUAWEI",
U2098="Projet OCM (NOKIA)","TRAVAUX-NOKIA",
U2098="ACCESS-ISSUE","ACCESS-ISSUE",
U2098="Projet OCM (ZTE, NOKIA, autres projets)","TRAVAUX OCM",
U2098="No root CAuse","No root cause",
U2098="ODU HS","PDH",
U2098="IP &amp; VLAN","PDH",
U2098="Warehouse HUAWEI","SPARE-ISSUE",
U2098="SPARE-HS","SPARE-ISSUE",
U2098="Power Telco","BSS",U2098="no impacts","no impacts"
),"")</f>
        <v/>
      </c>
      <c r="T2098" s="35" t="str" cm="1">
        <f t="array" ref="T2098">IFERROR(_xlfn.IFS(
U2098="MPR ISSUE","TX ISSUE",
U2098="BSS Hardware Issue","RAN ISSUE",
U2098="Sites strategiques, MLL, Pylone, etc.","ENVTECH",
U2098="AKTIVCO DEFAUT GE &amp; POWER Cabinet","POWER ISSUE",
U2098="AKTIVCO Coupure ENEO &amp; Baisse de tension","POWER ISSUE",
U2098="Coupure ENEO &amp; Baisse de tension","POWER ISSUE",
U2098="Defaut GE &amp; POWER Cabinet","POWER ISSUE",
U2098="Sharing","POWER ISSUE",
U2098="Sites strategiques &amp; DataCenter","POWER ISSUE",
U2098="Exclu","Exclu",
U2098="SAT","TX ISSUE",
U2098="SPARE-ISSUE","SPARE-ISSUE",
U2098="Fiber CAmtel","TX ISSUE",
U2098="Fiber AOF","TX ISSUE",
U2098="Projet OCM (HUAWEI)","TRAVAUX-HUAWEI",
U2098="Projet OCM (NOKIA)","TRAVAUX -NOKIA",
U2098="ACCESS-ISSUE","ACCESS-ISSUE",
U2098="Projet OCM (ZTE, NOKIA, autres projets)","TRAVAUX OCM",
U2098="No root CAuse","No root cause",
U2098="ODU HS","TX ISSUE",
U2098="IP &amp; VLAN","TX ISSUE",
U2098="Warehouse HUAWEI","SPARE-ISSUE",
U2098="SPARE-HS","SPARE-ISSUE",
U2098="Power Telco","RAN ISSUE",U2098="no impacts","no impacts"
),"")</f>
        <v/>
      </c>
      <c r="U2098" s="28"/>
      <c r="V2098" s="35" t="str" cm="1">
        <f t="array" ref="V2098">IFERROR(_xlfn.IFS(
U2098="MPR ISSUE","ACTIVE",
U2098="BSS Hardware Issue","ACTIVE",
U2098="Sites strategiques, MLL, Pylone, etc.","PASSIVE",
U2098="AKTIVCO DEFAUT GE &amp; POWER Cabinet","PASSIVE",
U2098="AKTIVCO Coupure ENEO &amp; Baisse de tension","PASSIVE",
U2098="Coupure ENEO &amp; Baisse de tension","PASSIVE",
U2098="Defaut GE &amp; POWER Cabinet","PASSIVE",
U2098="Sharing","PASSIVE",
U2098="Sites strategiques &amp; DataCenter","PASSIVE",
U2098="Exclu","Exclu",
U2098="SAT","ACTIVE",
U2098="SPARE-ISSUE","SPARE-ISSUE",
U2098="Fiber CAmtel","ACTIVE",
U2098="Fiber AOF","ACTIVE",
U2098="Projet OCM (HUAWEI)","PLANNED WORKS",
U2098="Projet OCM (NOKIA)","PLANNED WORKS",
U2098="ACCESS-ISSUE","ACCESS-ISSUE",
U2098="Projet OCM (ZTE, NOKIA, autres projets)","PLANNED WORKS",
U2098="No root CAuse","No root cause",
U2098="ODU HS","ACTIVE",
U2098="IP &amp; VLAN","ACTIVE",
U2098="Warehouse HUAWEI","SPARE-ISSUE",
U2098="SPARE-HS","SPARE-ISSUE",
U2098="Power Telco","ACTIVE",U2098="no impacts","no impacts"
),"")</f>
        <v/>
      </c>
      <c r="W2098" s="102"/>
      <c r="X2098" s="102"/>
      <c r="Y2098" s="102"/>
      <c r="Z2098" s="102"/>
      <c r="AA2098" s="102"/>
      <c r="AB2098" s="104" t="s">
        <v>5423</v>
      </c>
      <c r="AC2098" s="9"/>
      <c r="AD2098" s="9"/>
      <c r="AE2098" s="7" t="s">
        <v>5423</v>
      </c>
      <c r="AF2098" s="6"/>
      <c r="AG2098" s="7"/>
      <c r="AH2098" s="3" t="s">
        <v>5423</v>
      </c>
      <c r="AI2098" s="18" t="s">
        <v>5423</v>
      </c>
      <c r="AJ2098" s="18" t="s">
        <v>5423</v>
      </c>
      <c r="AK2098" s="18" t="s">
        <v>5423</v>
      </c>
      <c r="AL2098" s="18" t="s">
        <v>5423</v>
      </c>
      <c r="AM2098" s="18" t="s">
        <v>5423</v>
      </c>
      <c r="AN2098" s="18" t="s">
        <v>5423</v>
      </c>
      <c r="AO2098" s="18" t="s">
        <v>5423</v>
      </c>
      <c r="AP2098" s="18" t="s">
        <v>5423</v>
      </c>
      <c r="AQ2098" s="18" t="s">
        <v>5423</v>
      </c>
      <c r="AR2098" s="18" t="s">
        <v>5423</v>
      </c>
      <c r="AS2098" s="18" t="s">
        <v>5423</v>
      </c>
      <c r="AT2098" s="18" t="s">
        <v>5423</v>
      </c>
      <c r="AU2098" s="9" t="s">
        <v>5423</v>
      </c>
      <c r="AV2098" s="14"/>
      <c r="AW2098" s="14" t="s">
        <v>5423</v>
      </c>
      <c r="AX2098" s="14" t="str">
        <f>_xlfn.XLOOKUP(B2098,'[4]cell downs 18042026 17h'!$B:$B,'[4]cell downs 18042026 17h'!$B:$B,"")</f>
        <v/>
      </c>
      <c r="AY2098" s="14" t="str">
        <f>_xlfn.XLOOKUP(B2098,'[5]Cells Huawei 19042026 15h'!$B:$B,'[5]Cells Huawei 19042026 15h'!$B:$B,"")</f>
        <v/>
      </c>
      <c r="AZ2098" s="105" t="str">
        <f>_xlfn.XLOOKUP(B2098,'INCIDENT-04-23-2026'!E:E,'INCIDENT-04-23-2026'!F:F,"")</f>
        <v/>
      </c>
      <c r="BA2098" s="105" t="str">
        <f>_xlfn.XLOOKUP(B2098,'[6]Eneo 17H'!$C:$C,'[6]Eneo 17H'!$I:$I,"")</f>
        <v/>
      </c>
      <c r="BB2098" s="105" t="str">
        <f>_xlfn.XLOOKUP(B2098,[8]ALL!$B:$B,[8]ALL!$M:$M,"")</f>
        <v/>
      </c>
      <c r="BC2098" s="105" t="str">
        <f>_xlfn.XLOOKUP(B2098,'[6]Eneo 17H'!$C:$C,'[6]Eneo 17H'!$I:$I,"")</f>
        <v/>
      </c>
      <c r="BD2098" s="105" t="str">
        <f>_xlfn.XLOOKUP(B2098,'[7]Eneo 12H'!$C:$C,'[7]Eneo 12H'!$I:$I,"")</f>
        <v/>
      </c>
      <c r="BE2098" s="105" t="s">
        <v>5423</v>
      </c>
    </row>
    <row r="2099" spans="1:57" hidden="1" x14ac:dyDescent="0.3">
      <c r="A2099" s="1" t="s">
        <v>4080</v>
      </c>
      <c r="B2099" s="8" t="s">
        <v>4081</v>
      </c>
      <c r="C2099" s="3" t="str">
        <f>_xlfn.XLOOKUP(B2099,'[1]daily break down'!$D:$D,'[1]daily break down'!$E:$E,"")</f>
        <v>CENTRE</v>
      </c>
      <c r="D2099" s="1" t="s">
        <v>11</v>
      </c>
      <c r="E2099" s="1" t="s">
        <v>12</v>
      </c>
      <c r="F2099" s="3" t="s">
        <v>37</v>
      </c>
      <c r="G2099" s="1" t="s">
        <v>1578</v>
      </c>
      <c r="H2099" s="27" t="str">
        <f>_xlfn.XLOOKUP(B2099,[2]CALCULATION!$B:$B,[2]CALCULATION!$H:$H,"")</f>
        <v>ZTE</v>
      </c>
      <c r="I2099" s="23">
        <v>0</v>
      </c>
      <c r="J2099" s="23">
        <v>0</v>
      </c>
      <c r="K2099" s="23">
        <v>0</v>
      </c>
      <c r="L2099" s="23">
        <v>0</v>
      </c>
      <c r="M2099" s="23">
        <v>0</v>
      </c>
      <c r="N2099" s="23">
        <v>0</v>
      </c>
      <c r="O2099" s="23">
        <v>0</v>
      </c>
      <c r="P2099" s="103" t="s">
        <v>6554</v>
      </c>
      <c r="Q2099" s="36" t="s">
        <v>5796</v>
      </c>
      <c r="R2099" s="36"/>
      <c r="S2099" s="35" t="str" cm="1">
        <f t="array" ref="S2099">IFERROR(_xlfn.IFS(
U2099="MPR ISSUE","PDH",
U2099="BSS Hardware Issue","BSS",
U2099="Sites strategiques, MLL, Pylone, etc.","ENVTECH",
U2099="AKTIVCO DEFAUT GE &amp; POWER Cabinet","AKTIVCO",
U2099="AKTIVCO Coupure ENEO &amp; Baisse de tension","AKTIVCO GRID ONLY",
U2099="Coupure ENEO &amp; Baisse de tension","IHS GRID ONLY",
U2099="Defaut GE &amp; POWER Cabinet","IHS",
U2099="Sharing","Partners",
U2099="Sites strategiques &amp; DataCenter","SST &amp; DC",
U2099="Exclu","Exclu",
U2099="SAT","SAT",
U2099="SPARE-ISSUE","SPARE-ISSUE",
U2099="Fiber CAmtel","TRANS_FO_CAMTEL",
U2099="Fiber AOF","Fiber AOF",
U2099="Projet OCM (HUAWEI)","TRAVAUX-HUAWEI",
U2099="Projet OCM (NOKIA)","TRAVAUX-NOKIA",
U2099="ACCESS-ISSUE","ACCESS-ISSUE",
U2099="Projet OCM (ZTE, NOKIA, autres projets)","TRAVAUX OCM",
U2099="No root CAuse","No root cause",
U2099="ODU HS","PDH",
U2099="IP &amp; VLAN","PDH",
U2099="Warehouse HUAWEI","SPARE-ISSUE",
U2099="SPARE-HS","SPARE-ISSUE",
U2099="Power Telco","BSS",U2099="no impacts","no impacts"
),"")</f>
        <v/>
      </c>
      <c r="T2099" s="35" t="str" cm="1">
        <f t="array" ref="T2099">IFERROR(_xlfn.IFS(
U2099="MPR ISSUE","TX ISSUE",
U2099="BSS Hardware Issue","RAN ISSUE",
U2099="Sites strategiques, MLL, Pylone, etc.","ENVTECH",
U2099="AKTIVCO DEFAUT GE &amp; POWER Cabinet","POWER ISSUE",
U2099="AKTIVCO Coupure ENEO &amp; Baisse de tension","POWER ISSUE",
U2099="Coupure ENEO &amp; Baisse de tension","POWER ISSUE",
U2099="Defaut GE &amp; POWER Cabinet","POWER ISSUE",
U2099="Sharing","POWER ISSUE",
U2099="Sites strategiques &amp; DataCenter","POWER ISSUE",
U2099="Exclu","Exclu",
U2099="SAT","TX ISSUE",
U2099="SPARE-ISSUE","SPARE-ISSUE",
U2099="Fiber CAmtel","TX ISSUE",
U2099="Fiber AOF","TX ISSUE",
U2099="Projet OCM (HUAWEI)","TRAVAUX-HUAWEI",
U2099="Projet OCM (NOKIA)","TRAVAUX -NOKIA",
U2099="ACCESS-ISSUE","ACCESS-ISSUE",
U2099="Projet OCM (ZTE, NOKIA, autres projets)","TRAVAUX OCM",
U2099="No root CAuse","No root cause",
U2099="ODU HS","TX ISSUE",
U2099="IP &amp; VLAN","TX ISSUE",
U2099="Warehouse HUAWEI","SPARE-ISSUE",
U2099="SPARE-HS","SPARE-ISSUE",
U2099="Power Telco","RAN ISSUE",U2099="no impacts","no impacts"
),"")</f>
        <v/>
      </c>
      <c r="U2099" s="28"/>
      <c r="V2099" s="35" t="str" cm="1">
        <f t="array" ref="V2099">IFERROR(_xlfn.IFS(
U2099="MPR ISSUE","ACTIVE",
U2099="BSS Hardware Issue","ACTIVE",
U2099="Sites strategiques, MLL, Pylone, etc.","PASSIVE",
U2099="AKTIVCO DEFAUT GE &amp; POWER Cabinet","PASSIVE",
U2099="AKTIVCO Coupure ENEO &amp; Baisse de tension","PASSIVE",
U2099="Coupure ENEO &amp; Baisse de tension","PASSIVE",
U2099="Defaut GE &amp; POWER Cabinet","PASSIVE",
U2099="Sharing","PASSIVE",
U2099="Sites strategiques &amp; DataCenter","PASSIVE",
U2099="Exclu","Exclu",
U2099="SAT","ACTIVE",
U2099="SPARE-ISSUE","SPARE-ISSUE",
U2099="Fiber CAmtel","ACTIVE",
U2099="Fiber AOF","ACTIVE",
U2099="Projet OCM (HUAWEI)","PLANNED WORKS",
U2099="Projet OCM (NOKIA)","PLANNED WORKS",
U2099="ACCESS-ISSUE","ACCESS-ISSUE",
U2099="Projet OCM (ZTE, NOKIA, autres projets)","PLANNED WORKS",
U2099="No root CAuse","No root cause",
U2099="ODU HS","ACTIVE",
U2099="IP &amp; VLAN","ACTIVE",
U2099="Warehouse HUAWEI","SPARE-ISSUE",
U2099="SPARE-HS","SPARE-ISSUE",
U2099="Power Telco","ACTIVE",U2099="no impacts","no impacts"
),"")</f>
        <v/>
      </c>
      <c r="W2099" s="102"/>
      <c r="X2099" s="102"/>
      <c r="Y2099" s="102"/>
      <c r="Z2099" s="102"/>
      <c r="AA2099" s="102"/>
      <c r="AB2099" s="104" t="s">
        <v>5423</v>
      </c>
      <c r="AC2099" s="9"/>
      <c r="AD2099" s="9"/>
      <c r="AE2099" s="7" t="s">
        <v>5423</v>
      </c>
      <c r="AF2099" s="6"/>
      <c r="AG2099" s="7"/>
      <c r="AH2099" s="3" t="s">
        <v>5423</v>
      </c>
      <c r="AI2099" s="18" t="s">
        <v>5423</v>
      </c>
      <c r="AJ2099" s="18" t="s">
        <v>5423</v>
      </c>
      <c r="AK2099" s="18" t="s">
        <v>5423</v>
      </c>
      <c r="AL2099" s="18" t="s">
        <v>5423</v>
      </c>
      <c r="AM2099" s="18" t="s">
        <v>5423</v>
      </c>
      <c r="AN2099" s="18" t="s">
        <v>5423</v>
      </c>
      <c r="AO2099" s="18" t="s">
        <v>5423</v>
      </c>
      <c r="AP2099" s="18" t="s">
        <v>5423</v>
      </c>
      <c r="AQ2099" s="18" t="s">
        <v>5423</v>
      </c>
      <c r="AR2099" s="18" t="s">
        <v>5423</v>
      </c>
      <c r="AS2099" s="18" t="s">
        <v>5423</v>
      </c>
      <c r="AT2099" s="18" t="s">
        <v>5423</v>
      </c>
      <c r="AU2099" s="9" t="s">
        <v>5423</v>
      </c>
      <c r="AV2099" s="14"/>
      <c r="AW2099" s="14" t="s">
        <v>5423</v>
      </c>
      <c r="AX2099" s="14" t="str">
        <f>_xlfn.XLOOKUP(B2099,'[4]cell downs 18042026 17h'!$B:$B,'[4]cell downs 18042026 17h'!$B:$B,"")</f>
        <v/>
      </c>
      <c r="AY2099" s="14" t="str">
        <f>_xlfn.XLOOKUP(B2099,'[5]Cells Huawei 19042026 15h'!$B:$B,'[5]Cells Huawei 19042026 15h'!$B:$B,"")</f>
        <v/>
      </c>
      <c r="AZ2099" s="105" t="str">
        <f>_xlfn.XLOOKUP(B2099,'INCIDENT-04-23-2026'!E:E,'INCIDENT-04-23-2026'!F:F,"")</f>
        <v/>
      </c>
      <c r="BA2099" s="105" t="str">
        <f>_xlfn.XLOOKUP(B2099,'[6]Eneo 17H'!$C:$C,'[6]Eneo 17H'!$I:$I,"")</f>
        <v/>
      </c>
      <c r="BB2099" s="105" t="str">
        <f>_xlfn.XLOOKUP(B2099,[8]ALL!$B:$B,[8]ALL!$M:$M,"")</f>
        <v/>
      </c>
      <c r="BC2099" s="105" t="str">
        <f>_xlfn.XLOOKUP(B2099,'[6]Eneo 17H'!$C:$C,'[6]Eneo 17H'!$I:$I,"")</f>
        <v/>
      </c>
      <c r="BD2099" s="105" t="str">
        <f>_xlfn.XLOOKUP(B2099,'[7]Eneo 12H'!$C:$C,'[7]Eneo 12H'!$I:$I,"")</f>
        <v/>
      </c>
      <c r="BE2099" s="105" t="s">
        <v>7335</v>
      </c>
    </row>
    <row r="2100" spans="1:57" hidden="1" x14ac:dyDescent="0.3">
      <c r="A2100" s="1" t="s">
        <v>4082</v>
      </c>
      <c r="B2100" s="8" t="s">
        <v>4083</v>
      </c>
      <c r="C2100" s="3" t="str">
        <f>_xlfn.XLOOKUP(B2100,'[1]daily break down'!$D:$D,'[1]daily break down'!$E:$E,"")</f>
        <v>CENTRE</v>
      </c>
      <c r="D2100" s="1" t="s">
        <v>21</v>
      </c>
      <c r="E2100" s="1" t="s">
        <v>89</v>
      </c>
      <c r="F2100" s="3" t="s">
        <v>37</v>
      </c>
      <c r="G2100" s="1" t="s">
        <v>4082</v>
      </c>
      <c r="H2100" s="27" t="str">
        <f>_xlfn.XLOOKUP(B2100,[2]CALCULATION!$B:$B,[2]CALCULATION!$H:$H,"")</f>
        <v>ZTE</v>
      </c>
      <c r="I2100" s="23">
        <v>0</v>
      </c>
      <c r="J2100" s="23">
        <v>0</v>
      </c>
      <c r="K2100" s="23">
        <v>0</v>
      </c>
      <c r="L2100" s="23">
        <v>0</v>
      </c>
      <c r="M2100" s="23">
        <v>0</v>
      </c>
      <c r="N2100" s="23">
        <v>0</v>
      </c>
      <c r="O2100" s="23">
        <v>0</v>
      </c>
      <c r="P2100" s="103" t="s">
        <v>6554</v>
      </c>
      <c r="Q2100" s="36" t="s">
        <v>5796</v>
      </c>
      <c r="R2100" s="36"/>
      <c r="S2100" s="35" t="str" cm="1">
        <f t="array" ref="S2100">IFERROR(_xlfn.IFS(
U2100="MPR ISSUE","PDH",
U2100="BSS Hardware Issue","BSS",
U2100="Sites strategiques, MLL, Pylone, etc.","ENVTECH",
U2100="AKTIVCO DEFAUT GE &amp; POWER Cabinet","AKTIVCO",
U2100="AKTIVCO Coupure ENEO &amp; Baisse de tension","AKTIVCO GRID ONLY",
U2100="Coupure ENEO &amp; Baisse de tension","IHS GRID ONLY",
U2100="Defaut GE &amp; POWER Cabinet","IHS",
U2100="Sharing","Partners",
U2100="Sites strategiques &amp; DataCenter","SST &amp; DC",
U2100="Exclu","Exclu",
U2100="SAT","SAT",
U2100="SPARE-ISSUE","SPARE-ISSUE",
U2100="Fiber CAmtel","TRANS_FO_CAMTEL",
U2100="Fiber AOF","Fiber AOF",
U2100="Projet OCM (HUAWEI)","TRAVAUX-HUAWEI",
U2100="Projet OCM (NOKIA)","TRAVAUX-NOKIA",
U2100="ACCESS-ISSUE","ACCESS-ISSUE",
U2100="Projet OCM (ZTE, NOKIA, autres projets)","TRAVAUX OCM",
U2100="No root CAuse","No root cause",
U2100="ODU HS","PDH",
U2100="IP &amp; VLAN","PDH",
U2100="Warehouse HUAWEI","SPARE-ISSUE",
U2100="SPARE-HS","SPARE-ISSUE",
U2100="Power Telco","BSS",U2100="no impacts","no impacts"
),"")</f>
        <v/>
      </c>
      <c r="T2100" s="35" t="str" cm="1">
        <f t="array" ref="T2100">IFERROR(_xlfn.IFS(
U2100="MPR ISSUE","TX ISSUE",
U2100="BSS Hardware Issue","RAN ISSUE",
U2100="Sites strategiques, MLL, Pylone, etc.","ENVTECH",
U2100="AKTIVCO DEFAUT GE &amp; POWER Cabinet","POWER ISSUE",
U2100="AKTIVCO Coupure ENEO &amp; Baisse de tension","POWER ISSUE",
U2100="Coupure ENEO &amp; Baisse de tension","POWER ISSUE",
U2100="Defaut GE &amp; POWER Cabinet","POWER ISSUE",
U2100="Sharing","POWER ISSUE",
U2100="Sites strategiques &amp; DataCenter","POWER ISSUE",
U2100="Exclu","Exclu",
U2100="SAT","TX ISSUE",
U2100="SPARE-ISSUE","SPARE-ISSUE",
U2100="Fiber CAmtel","TX ISSUE",
U2100="Fiber AOF","TX ISSUE",
U2100="Projet OCM (HUAWEI)","TRAVAUX-HUAWEI",
U2100="Projet OCM (NOKIA)","TRAVAUX -NOKIA",
U2100="ACCESS-ISSUE","ACCESS-ISSUE",
U2100="Projet OCM (ZTE, NOKIA, autres projets)","TRAVAUX OCM",
U2100="No root CAuse","No root cause",
U2100="ODU HS","TX ISSUE",
U2100="IP &amp; VLAN","TX ISSUE",
U2100="Warehouse HUAWEI","SPARE-ISSUE",
U2100="SPARE-HS","SPARE-ISSUE",
U2100="Power Telco","RAN ISSUE",U2100="no impacts","no impacts"
),"")</f>
        <v/>
      </c>
      <c r="U2100" s="28"/>
      <c r="V2100" s="35" t="str" cm="1">
        <f t="array" ref="V2100">IFERROR(_xlfn.IFS(
U2100="MPR ISSUE","ACTIVE",
U2100="BSS Hardware Issue","ACTIVE",
U2100="Sites strategiques, MLL, Pylone, etc.","PASSIVE",
U2100="AKTIVCO DEFAUT GE &amp; POWER Cabinet","PASSIVE",
U2100="AKTIVCO Coupure ENEO &amp; Baisse de tension","PASSIVE",
U2100="Coupure ENEO &amp; Baisse de tension","PASSIVE",
U2100="Defaut GE &amp; POWER Cabinet","PASSIVE",
U2100="Sharing","PASSIVE",
U2100="Sites strategiques &amp; DataCenter","PASSIVE",
U2100="Exclu","Exclu",
U2100="SAT","ACTIVE",
U2100="SPARE-ISSUE","SPARE-ISSUE",
U2100="Fiber CAmtel","ACTIVE",
U2100="Fiber AOF","ACTIVE",
U2100="Projet OCM (HUAWEI)","PLANNED WORKS",
U2100="Projet OCM (NOKIA)","PLANNED WORKS",
U2100="ACCESS-ISSUE","ACCESS-ISSUE",
U2100="Projet OCM (ZTE, NOKIA, autres projets)","PLANNED WORKS",
U2100="No root CAuse","No root cause",
U2100="ODU HS","ACTIVE",
U2100="IP &amp; VLAN","ACTIVE",
U2100="Warehouse HUAWEI","SPARE-ISSUE",
U2100="SPARE-HS","SPARE-ISSUE",
U2100="Power Telco","ACTIVE",U2100="no impacts","no impacts"
),"")</f>
        <v/>
      </c>
      <c r="W2100" s="102"/>
      <c r="X2100" s="102"/>
      <c r="Y2100" s="102"/>
      <c r="Z2100" s="102"/>
      <c r="AA2100" s="102"/>
      <c r="AB2100" s="104" t="s">
        <v>5423</v>
      </c>
      <c r="AC2100" s="9"/>
      <c r="AD2100" s="9"/>
      <c r="AE2100" s="7" t="s">
        <v>5423</v>
      </c>
      <c r="AF2100" s="6"/>
      <c r="AG2100" s="7"/>
      <c r="AH2100" s="3" t="s">
        <v>5423</v>
      </c>
      <c r="AI2100" s="18" t="s">
        <v>5423</v>
      </c>
      <c r="AJ2100" s="18" t="s">
        <v>5423</v>
      </c>
      <c r="AK2100" s="18" t="s">
        <v>5423</v>
      </c>
      <c r="AL2100" s="18" t="s">
        <v>5423</v>
      </c>
      <c r="AM2100" s="18" t="s">
        <v>5423</v>
      </c>
      <c r="AN2100" s="18" t="s">
        <v>5423</v>
      </c>
      <c r="AO2100" s="18" t="s">
        <v>5423</v>
      </c>
      <c r="AP2100" s="18" t="s">
        <v>5423</v>
      </c>
      <c r="AQ2100" s="18" t="s">
        <v>5423</v>
      </c>
      <c r="AR2100" s="18" t="s">
        <v>5423</v>
      </c>
      <c r="AS2100" s="18" t="s">
        <v>5423</v>
      </c>
      <c r="AT2100" s="18" t="s">
        <v>5423</v>
      </c>
      <c r="AU2100" s="9" t="s">
        <v>5423</v>
      </c>
      <c r="AV2100" s="14"/>
      <c r="AW2100" s="14" t="s">
        <v>5423</v>
      </c>
      <c r="AX2100" s="14" t="str">
        <f>_xlfn.XLOOKUP(B2100,'[4]cell downs 18042026 17h'!$B:$B,'[4]cell downs 18042026 17h'!$B:$B,"")</f>
        <v/>
      </c>
      <c r="AY2100" s="14" t="str">
        <f>_xlfn.XLOOKUP(B2100,'[5]Cells Huawei 19042026 15h'!$B:$B,'[5]Cells Huawei 19042026 15h'!$B:$B,"")</f>
        <v/>
      </c>
      <c r="AZ2100" s="105" t="str">
        <f>_xlfn.XLOOKUP(B2100,'INCIDENT-04-23-2026'!E:E,'INCIDENT-04-23-2026'!F:F,"")</f>
        <v/>
      </c>
      <c r="BA2100" s="105" t="str">
        <f>_xlfn.XLOOKUP(B2100,'[6]Eneo 17H'!$C:$C,'[6]Eneo 17H'!$I:$I,"")</f>
        <v/>
      </c>
      <c r="BB2100" s="105" t="str">
        <f>_xlfn.XLOOKUP(B2100,[8]ALL!$B:$B,[8]ALL!$M:$M,"")</f>
        <v/>
      </c>
      <c r="BC2100" s="105" t="str">
        <f>_xlfn.XLOOKUP(B2100,'[6]Eneo 17H'!$C:$C,'[6]Eneo 17H'!$I:$I,"")</f>
        <v/>
      </c>
      <c r="BD2100" s="105" t="str">
        <f>_xlfn.XLOOKUP(B2100,'[7]Eneo 12H'!$C:$C,'[7]Eneo 12H'!$I:$I,"")</f>
        <v/>
      </c>
      <c r="BE2100" s="105" t="s">
        <v>5423</v>
      </c>
    </row>
    <row r="2101" spans="1:57" hidden="1" x14ac:dyDescent="0.3">
      <c r="A2101" s="1" t="s">
        <v>4084</v>
      </c>
      <c r="B2101" s="8" t="s">
        <v>4085</v>
      </c>
      <c r="C2101" s="3" t="str">
        <f>_xlfn.XLOOKUP(B2101,'[1]daily break down'!$D:$D,'[1]daily break down'!$E:$E,"")</f>
        <v>CENTRE</v>
      </c>
      <c r="D2101" s="1" t="s">
        <v>11</v>
      </c>
      <c r="E2101" s="1" t="s">
        <v>12</v>
      </c>
      <c r="F2101" s="3" t="s">
        <v>37</v>
      </c>
      <c r="G2101" s="1" t="s">
        <v>4084</v>
      </c>
      <c r="H2101" s="27" t="str">
        <f>_xlfn.XLOOKUP(B2101,[2]CALCULATION!$B:$B,[2]CALCULATION!$H:$H,"")</f>
        <v>ZTE</v>
      </c>
      <c r="I2101" s="23">
        <v>0</v>
      </c>
      <c r="J2101" s="23">
        <v>0</v>
      </c>
      <c r="K2101" s="23">
        <v>0</v>
      </c>
      <c r="L2101" s="23">
        <v>0</v>
      </c>
      <c r="M2101" s="23">
        <v>0</v>
      </c>
      <c r="N2101" s="23">
        <v>0</v>
      </c>
      <c r="O2101" s="23">
        <v>0</v>
      </c>
      <c r="P2101" s="103" t="s">
        <v>6554</v>
      </c>
      <c r="Q2101" s="36" t="s">
        <v>5795</v>
      </c>
      <c r="R2101" s="36"/>
      <c r="S2101" s="35" t="str" cm="1">
        <f t="array" ref="S2101">IFERROR(_xlfn.IFS(
U2101="MPR ISSUE","PDH",
U2101="BSS Hardware Issue","BSS",
U2101="Sites strategiques, MLL, Pylone, etc.","ENVTECH",
U2101="AKTIVCO DEFAUT GE &amp; POWER Cabinet","AKTIVCO",
U2101="AKTIVCO Coupure ENEO &amp; Baisse de tension","AKTIVCO GRID ONLY",
U2101="Coupure ENEO &amp; Baisse de tension","IHS GRID ONLY",
U2101="Defaut GE &amp; POWER Cabinet","IHS",
U2101="Sharing","Partners",
U2101="Sites strategiques &amp; DataCenter","SST &amp; DC",
U2101="Exclu","Exclu",
U2101="SAT","SAT",
U2101="SPARE-ISSUE","SPARE-ISSUE",
U2101="Fiber CAmtel","TRANS_FO_CAMTEL",
U2101="Fiber AOF","Fiber AOF",
U2101="Projet OCM (HUAWEI)","TRAVAUX-HUAWEI",
U2101="Projet OCM (NOKIA)","TRAVAUX-NOKIA",
U2101="ACCESS-ISSUE","ACCESS-ISSUE",
U2101="Projet OCM (ZTE, NOKIA, autres projets)","TRAVAUX OCM",
U2101="No root CAuse","No root cause",
U2101="ODU HS","PDH",
U2101="IP &amp; VLAN","PDH",
U2101="Warehouse HUAWEI","SPARE-ISSUE",
U2101="SPARE-HS","SPARE-ISSUE",
U2101="Power Telco","BSS",U2101="no impacts","no impacts"
),"")</f>
        <v/>
      </c>
      <c r="T2101" s="35" t="str" cm="1">
        <f t="array" ref="T2101">IFERROR(_xlfn.IFS(
U2101="MPR ISSUE","TX ISSUE",
U2101="BSS Hardware Issue","RAN ISSUE",
U2101="Sites strategiques, MLL, Pylone, etc.","ENVTECH",
U2101="AKTIVCO DEFAUT GE &amp; POWER Cabinet","POWER ISSUE",
U2101="AKTIVCO Coupure ENEO &amp; Baisse de tension","POWER ISSUE",
U2101="Coupure ENEO &amp; Baisse de tension","POWER ISSUE",
U2101="Defaut GE &amp; POWER Cabinet","POWER ISSUE",
U2101="Sharing","POWER ISSUE",
U2101="Sites strategiques &amp; DataCenter","POWER ISSUE",
U2101="Exclu","Exclu",
U2101="SAT","TX ISSUE",
U2101="SPARE-ISSUE","SPARE-ISSUE",
U2101="Fiber CAmtel","TX ISSUE",
U2101="Fiber AOF","TX ISSUE",
U2101="Projet OCM (HUAWEI)","TRAVAUX-HUAWEI",
U2101="Projet OCM (NOKIA)","TRAVAUX -NOKIA",
U2101="ACCESS-ISSUE","ACCESS-ISSUE",
U2101="Projet OCM (ZTE, NOKIA, autres projets)","TRAVAUX OCM",
U2101="No root CAuse","No root cause",
U2101="ODU HS","TX ISSUE",
U2101="IP &amp; VLAN","TX ISSUE",
U2101="Warehouse HUAWEI","SPARE-ISSUE",
U2101="SPARE-HS","SPARE-ISSUE",
U2101="Power Telco","RAN ISSUE",U2101="no impacts","no impacts"
),"")</f>
        <v/>
      </c>
      <c r="U2101" s="28"/>
      <c r="V2101" s="35" t="str" cm="1">
        <f t="array" ref="V2101">IFERROR(_xlfn.IFS(
U2101="MPR ISSUE","ACTIVE",
U2101="BSS Hardware Issue","ACTIVE",
U2101="Sites strategiques, MLL, Pylone, etc.","PASSIVE",
U2101="AKTIVCO DEFAUT GE &amp; POWER Cabinet","PASSIVE",
U2101="AKTIVCO Coupure ENEO &amp; Baisse de tension","PASSIVE",
U2101="Coupure ENEO &amp; Baisse de tension","PASSIVE",
U2101="Defaut GE &amp; POWER Cabinet","PASSIVE",
U2101="Sharing","PASSIVE",
U2101="Sites strategiques &amp; DataCenter","PASSIVE",
U2101="Exclu","Exclu",
U2101="SAT","ACTIVE",
U2101="SPARE-ISSUE","SPARE-ISSUE",
U2101="Fiber CAmtel","ACTIVE",
U2101="Fiber AOF","ACTIVE",
U2101="Projet OCM (HUAWEI)","PLANNED WORKS",
U2101="Projet OCM (NOKIA)","PLANNED WORKS",
U2101="ACCESS-ISSUE","ACCESS-ISSUE",
U2101="Projet OCM (ZTE, NOKIA, autres projets)","PLANNED WORKS",
U2101="No root CAuse","No root cause",
U2101="ODU HS","ACTIVE",
U2101="IP &amp; VLAN","ACTIVE",
U2101="Warehouse HUAWEI","SPARE-ISSUE",
U2101="SPARE-HS","SPARE-ISSUE",
U2101="Power Telco","ACTIVE",U2101="no impacts","no impacts"
),"")</f>
        <v/>
      </c>
      <c r="W2101" s="102"/>
      <c r="X2101" s="102"/>
      <c r="Y2101" s="102"/>
      <c r="Z2101" s="102"/>
      <c r="AA2101" s="102"/>
      <c r="AB2101" s="104" t="s">
        <v>5423</v>
      </c>
      <c r="AC2101" s="9"/>
      <c r="AD2101" s="9"/>
      <c r="AE2101" s="7" t="s">
        <v>5423</v>
      </c>
      <c r="AF2101" s="6"/>
      <c r="AG2101" s="7"/>
      <c r="AH2101" s="3" t="s">
        <v>5423</v>
      </c>
      <c r="AI2101" s="18" t="s">
        <v>5423</v>
      </c>
      <c r="AJ2101" s="18" t="s">
        <v>5423</v>
      </c>
      <c r="AK2101" s="18" t="s">
        <v>5423</v>
      </c>
      <c r="AL2101" s="18" t="s">
        <v>5423</v>
      </c>
      <c r="AM2101" s="18" t="s">
        <v>5423</v>
      </c>
      <c r="AN2101" s="18" t="s">
        <v>5423</v>
      </c>
      <c r="AO2101" s="18" t="s">
        <v>5423</v>
      </c>
      <c r="AP2101" s="18" t="s">
        <v>5423</v>
      </c>
      <c r="AQ2101" s="18" t="s">
        <v>5423</v>
      </c>
      <c r="AR2101" s="18" t="s">
        <v>5423</v>
      </c>
      <c r="AS2101" s="18" t="s">
        <v>5423</v>
      </c>
      <c r="AT2101" s="18" t="s">
        <v>5423</v>
      </c>
      <c r="AU2101" s="9" t="s">
        <v>5423</v>
      </c>
      <c r="AV2101" s="14"/>
      <c r="AW2101" s="14" t="s">
        <v>5423</v>
      </c>
      <c r="AX2101" s="14" t="str">
        <f>_xlfn.XLOOKUP(B2101,'[4]cell downs 18042026 17h'!$B:$B,'[4]cell downs 18042026 17h'!$B:$B,"")</f>
        <v/>
      </c>
      <c r="AY2101" s="14" t="str">
        <f>_xlfn.XLOOKUP(B2101,'[5]Cells Huawei 19042026 15h'!$B:$B,'[5]Cells Huawei 19042026 15h'!$B:$B,"")</f>
        <v/>
      </c>
      <c r="AZ2101" s="105" t="str">
        <f>_xlfn.XLOOKUP(B2101,'INCIDENT-04-23-2026'!E:E,'INCIDENT-04-23-2026'!F:F,"")</f>
        <v/>
      </c>
      <c r="BA2101" s="105" t="str">
        <f>_xlfn.XLOOKUP(B2101,'[6]Eneo 17H'!$C:$C,'[6]Eneo 17H'!$I:$I,"")</f>
        <v/>
      </c>
      <c r="BB2101" s="105" t="str">
        <f>_xlfn.XLOOKUP(B2101,[8]ALL!$B:$B,[8]ALL!$M:$M,"")</f>
        <v/>
      </c>
      <c r="BC2101" s="105" t="str">
        <f>_xlfn.XLOOKUP(B2101,'[6]Eneo 17H'!$C:$C,'[6]Eneo 17H'!$I:$I,"")</f>
        <v/>
      </c>
      <c r="BD2101" s="105" t="str">
        <f>_xlfn.XLOOKUP(B2101,'[7]Eneo 12H'!$C:$C,'[7]Eneo 12H'!$I:$I,"")</f>
        <v/>
      </c>
      <c r="BE2101" s="105" t="s">
        <v>5423</v>
      </c>
    </row>
    <row r="2102" spans="1:57" hidden="1" x14ac:dyDescent="0.3">
      <c r="A2102" s="1" t="s">
        <v>4086</v>
      </c>
      <c r="B2102" s="8" t="s">
        <v>4087</v>
      </c>
      <c r="C2102" s="3" t="str">
        <f>_xlfn.XLOOKUP(B2102,'[1]daily break down'!$D:$D,'[1]daily break down'!$E:$E,"")</f>
        <v>LITTORAL</v>
      </c>
      <c r="D2102" s="1" t="s">
        <v>11</v>
      </c>
      <c r="E2102" s="1" t="s">
        <v>12</v>
      </c>
      <c r="F2102" s="3" t="s">
        <v>31</v>
      </c>
      <c r="G2102" s="1" t="s">
        <v>3689</v>
      </c>
      <c r="H2102" s="27" t="str">
        <f>_xlfn.XLOOKUP(B2102,[2]CALCULATION!$B:$B,[2]CALCULATION!$H:$H,"")</f>
        <v>ZTE</v>
      </c>
      <c r="I2102" s="23">
        <v>0</v>
      </c>
      <c r="J2102" s="23">
        <v>0</v>
      </c>
      <c r="K2102" s="23">
        <v>0</v>
      </c>
      <c r="L2102" s="23">
        <v>0</v>
      </c>
      <c r="M2102" s="23">
        <v>0</v>
      </c>
      <c r="N2102" s="23">
        <v>0</v>
      </c>
      <c r="O2102" s="23">
        <v>0</v>
      </c>
      <c r="P2102" s="103" t="s">
        <v>6554</v>
      </c>
      <c r="Q2102" s="36" t="s">
        <v>5796</v>
      </c>
      <c r="R2102" s="36"/>
      <c r="S2102" s="35" t="str" cm="1">
        <f t="array" ref="S2102">IFERROR(_xlfn.IFS(
U2102="MPR ISSUE","PDH",
U2102="BSS Hardware Issue","BSS",
U2102="Sites strategiques, MLL, Pylone, etc.","ENVTECH",
U2102="AKTIVCO DEFAUT GE &amp; POWER Cabinet","AKTIVCO",
U2102="AKTIVCO Coupure ENEO &amp; Baisse de tension","AKTIVCO GRID ONLY",
U2102="Coupure ENEO &amp; Baisse de tension","IHS GRID ONLY",
U2102="Defaut GE &amp; POWER Cabinet","IHS",
U2102="Sharing","Partners",
U2102="Sites strategiques &amp; DataCenter","SST &amp; DC",
U2102="Exclu","Exclu",
U2102="SAT","SAT",
U2102="SPARE-ISSUE","SPARE-ISSUE",
U2102="Fiber CAmtel","TRANS_FO_CAMTEL",
U2102="Fiber AOF","Fiber AOF",
U2102="Projet OCM (HUAWEI)","TRAVAUX-HUAWEI",
U2102="Projet OCM (NOKIA)","TRAVAUX-NOKIA",
U2102="ACCESS-ISSUE","ACCESS-ISSUE",
U2102="Projet OCM (ZTE, NOKIA, autres projets)","TRAVAUX OCM",
U2102="No root CAuse","No root cause",
U2102="ODU HS","PDH",
U2102="IP &amp; VLAN","PDH",
U2102="Warehouse HUAWEI","SPARE-ISSUE",
U2102="SPARE-HS","SPARE-ISSUE",
U2102="Power Telco","BSS",U2102="no impacts","no impacts"
),"")</f>
        <v/>
      </c>
      <c r="T2102" s="35" t="str" cm="1">
        <f t="array" ref="T2102">IFERROR(_xlfn.IFS(
U2102="MPR ISSUE","TX ISSUE",
U2102="BSS Hardware Issue","RAN ISSUE",
U2102="Sites strategiques, MLL, Pylone, etc.","ENVTECH",
U2102="AKTIVCO DEFAUT GE &amp; POWER Cabinet","POWER ISSUE",
U2102="AKTIVCO Coupure ENEO &amp; Baisse de tension","POWER ISSUE",
U2102="Coupure ENEO &amp; Baisse de tension","POWER ISSUE",
U2102="Defaut GE &amp; POWER Cabinet","POWER ISSUE",
U2102="Sharing","POWER ISSUE",
U2102="Sites strategiques &amp; DataCenter","POWER ISSUE",
U2102="Exclu","Exclu",
U2102="SAT","TX ISSUE",
U2102="SPARE-ISSUE","SPARE-ISSUE",
U2102="Fiber CAmtel","TX ISSUE",
U2102="Fiber AOF","TX ISSUE",
U2102="Projet OCM (HUAWEI)","TRAVAUX-HUAWEI",
U2102="Projet OCM (NOKIA)","TRAVAUX -NOKIA",
U2102="ACCESS-ISSUE","ACCESS-ISSUE",
U2102="Projet OCM (ZTE, NOKIA, autres projets)","TRAVAUX OCM",
U2102="No root CAuse","No root cause",
U2102="ODU HS","TX ISSUE",
U2102="IP &amp; VLAN","TX ISSUE",
U2102="Warehouse HUAWEI","SPARE-ISSUE",
U2102="SPARE-HS","SPARE-ISSUE",
U2102="Power Telco","RAN ISSUE",U2102="no impacts","no impacts"
),"")</f>
        <v/>
      </c>
      <c r="U2102" s="28"/>
      <c r="V2102" s="35" t="str" cm="1">
        <f t="array" ref="V2102">IFERROR(_xlfn.IFS(
U2102="MPR ISSUE","ACTIVE",
U2102="BSS Hardware Issue","ACTIVE",
U2102="Sites strategiques, MLL, Pylone, etc.","PASSIVE",
U2102="AKTIVCO DEFAUT GE &amp; POWER Cabinet","PASSIVE",
U2102="AKTIVCO Coupure ENEO &amp; Baisse de tension","PASSIVE",
U2102="Coupure ENEO &amp; Baisse de tension","PASSIVE",
U2102="Defaut GE &amp; POWER Cabinet","PASSIVE",
U2102="Sharing","PASSIVE",
U2102="Sites strategiques &amp; DataCenter","PASSIVE",
U2102="Exclu","Exclu",
U2102="SAT","ACTIVE",
U2102="SPARE-ISSUE","SPARE-ISSUE",
U2102="Fiber CAmtel","ACTIVE",
U2102="Fiber AOF","ACTIVE",
U2102="Projet OCM (HUAWEI)","PLANNED WORKS",
U2102="Projet OCM (NOKIA)","PLANNED WORKS",
U2102="ACCESS-ISSUE","ACCESS-ISSUE",
U2102="Projet OCM (ZTE, NOKIA, autres projets)","PLANNED WORKS",
U2102="No root CAuse","No root cause",
U2102="ODU HS","ACTIVE",
U2102="IP &amp; VLAN","ACTIVE",
U2102="Warehouse HUAWEI","SPARE-ISSUE",
U2102="SPARE-HS","SPARE-ISSUE",
U2102="Power Telco","ACTIVE",U2102="no impacts","no impacts"
),"")</f>
        <v/>
      </c>
      <c r="W2102" s="102"/>
      <c r="X2102" s="102"/>
      <c r="Y2102" s="102"/>
      <c r="Z2102" s="102"/>
      <c r="AA2102" s="102"/>
      <c r="AB2102" s="104" t="s">
        <v>5423</v>
      </c>
      <c r="AC2102" s="9"/>
      <c r="AD2102" s="9"/>
      <c r="AE2102" s="7" t="s">
        <v>5423</v>
      </c>
      <c r="AF2102" s="6"/>
      <c r="AG2102" s="7"/>
      <c r="AH2102" s="3" t="s">
        <v>5423</v>
      </c>
      <c r="AI2102" s="18" t="s">
        <v>5423</v>
      </c>
      <c r="AJ2102" s="18" t="s">
        <v>5423</v>
      </c>
      <c r="AK2102" s="18" t="s">
        <v>5423</v>
      </c>
      <c r="AL2102" s="18" t="s">
        <v>5423</v>
      </c>
      <c r="AM2102" s="18" t="s">
        <v>5423</v>
      </c>
      <c r="AN2102" s="18" t="s">
        <v>5423</v>
      </c>
      <c r="AO2102" s="18" t="s">
        <v>5423</v>
      </c>
      <c r="AP2102" s="18" t="s">
        <v>5423</v>
      </c>
      <c r="AQ2102" s="18" t="s">
        <v>5423</v>
      </c>
      <c r="AR2102" s="18" t="s">
        <v>5423</v>
      </c>
      <c r="AS2102" s="18" t="s">
        <v>5423</v>
      </c>
      <c r="AT2102" s="18" t="s">
        <v>5423</v>
      </c>
      <c r="AU2102" s="9" t="s">
        <v>5423</v>
      </c>
      <c r="AV2102" s="14"/>
      <c r="AW2102" s="14" t="s">
        <v>5423</v>
      </c>
      <c r="AX2102" s="14" t="str">
        <f>_xlfn.XLOOKUP(B2102,'[4]cell downs 18042026 17h'!$B:$B,'[4]cell downs 18042026 17h'!$B:$B,"")</f>
        <v/>
      </c>
      <c r="AY2102" s="14" t="str">
        <f>_xlfn.XLOOKUP(B2102,'[5]Cells Huawei 19042026 15h'!$B:$B,'[5]Cells Huawei 19042026 15h'!$B:$B,"")</f>
        <v/>
      </c>
      <c r="AZ2102" s="105" t="str">
        <f>_xlfn.XLOOKUP(B2102,'INCIDENT-04-23-2026'!E:E,'INCIDENT-04-23-2026'!F:F,"")</f>
        <v/>
      </c>
      <c r="BA2102" s="105" t="str">
        <f>_xlfn.XLOOKUP(B2102,'[6]Eneo 17H'!$C:$C,'[6]Eneo 17H'!$I:$I,"")</f>
        <v/>
      </c>
      <c r="BB2102" s="105" t="str">
        <f>_xlfn.XLOOKUP(B2102,[8]ALL!$B:$B,[8]ALL!$M:$M,"")</f>
        <v/>
      </c>
      <c r="BC2102" s="105" t="str">
        <f>_xlfn.XLOOKUP(B2102,'[6]Eneo 17H'!$C:$C,'[6]Eneo 17H'!$I:$I,"")</f>
        <v/>
      </c>
      <c r="BD2102" s="105" t="str">
        <f>_xlfn.XLOOKUP(B2102,'[7]Eneo 12H'!$C:$C,'[7]Eneo 12H'!$I:$I,"")</f>
        <v/>
      </c>
      <c r="BE2102" s="105" t="s">
        <v>5423</v>
      </c>
    </row>
    <row r="2103" spans="1:57" hidden="1" x14ac:dyDescent="0.3">
      <c r="A2103" s="1" t="s">
        <v>4090</v>
      </c>
      <c r="B2103" s="8" t="s">
        <v>4091</v>
      </c>
      <c r="C2103" s="3" t="str">
        <f>_xlfn.XLOOKUP(B2103,'[1]daily break down'!$D:$D,'[1]daily break down'!$E:$E,"")</f>
        <v>OUEST</v>
      </c>
      <c r="D2103" s="1" t="s">
        <v>11</v>
      </c>
      <c r="E2103" s="1" t="s">
        <v>12</v>
      </c>
      <c r="F2103" s="3" t="s">
        <v>102</v>
      </c>
      <c r="G2103" s="1" t="s">
        <v>4092</v>
      </c>
      <c r="H2103" s="27" t="str">
        <f>_xlfn.XLOOKUP(B2103,[2]CALCULATION!$B:$B,[2]CALCULATION!$H:$H,"")</f>
        <v>ZTE</v>
      </c>
      <c r="I2103" s="23">
        <v>0</v>
      </c>
      <c r="J2103" s="23">
        <v>0</v>
      </c>
      <c r="K2103" s="23">
        <v>0</v>
      </c>
      <c r="L2103" s="23">
        <v>0</v>
      </c>
      <c r="M2103" s="23">
        <v>0</v>
      </c>
      <c r="N2103" s="23">
        <v>0</v>
      </c>
      <c r="O2103" s="23">
        <v>0</v>
      </c>
      <c r="P2103" s="103" t="s">
        <v>6554</v>
      </c>
      <c r="Q2103" s="36" t="s">
        <v>5796</v>
      </c>
      <c r="R2103" s="36"/>
      <c r="S2103" s="35" t="str" cm="1">
        <f t="array" ref="S2103">IFERROR(_xlfn.IFS(
U2103="MPR ISSUE","PDH",
U2103="BSS Hardware Issue","BSS",
U2103="Sites strategiques, MLL, Pylone, etc.","ENVTECH",
U2103="AKTIVCO DEFAUT GE &amp; POWER Cabinet","AKTIVCO",
U2103="AKTIVCO Coupure ENEO &amp; Baisse de tension","AKTIVCO GRID ONLY",
U2103="Coupure ENEO &amp; Baisse de tension","IHS GRID ONLY",
U2103="Defaut GE &amp; POWER Cabinet","IHS",
U2103="Sharing","Partners",
U2103="Sites strategiques &amp; DataCenter","SST &amp; DC",
U2103="Exclu","Exclu",
U2103="SAT","SAT",
U2103="SPARE-ISSUE","SPARE-ISSUE",
U2103="Fiber CAmtel","TRANS_FO_CAMTEL",
U2103="Fiber AOF","Fiber AOF",
U2103="Projet OCM (HUAWEI)","TRAVAUX-HUAWEI",
U2103="Projet OCM (NOKIA)","TRAVAUX-NOKIA",
U2103="ACCESS-ISSUE","ACCESS-ISSUE",
U2103="Projet OCM (ZTE, NOKIA, autres projets)","TRAVAUX OCM",
U2103="No root CAuse","No root cause",
U2103="ODU HS","PDH",
U2103="IP &amp; VLAN","PDH",
U2103="Warehouse HUAWEI","SPARE-ISSUE",
U2103="SPARE-HS","SPARE-ISSUE",
U2103="Power Telco","BSS",U2103="no impacts","no impacts"
),"")</f>
        <v/>
      </c>
      <c r="T2103" s="35" t="str" cm="1">
        <f t="array" ref="T2103">IFERROR(_xlfn.IFS(
U2103="MPR ISSUE","TX ISSUE",
U2103="BSS Hardware Issue","RAN ISSUE",
U2103="Sites strategiques, MLL, Pylone, etc.","ENVTECH",
U2103="AKTIVCO DEFAUT GE &amp; POWER Cabinet","POWER ISSUE",
U2103="AKTIVCO Coupure ENEO &amp; Baisse de tension","POWER ISSUE",
U2103="Coupure ENEO &amp; Baisse de tension","POWER ISSUE",
U2103="Defaut GE &amp; POWER Cabinet","POWER ISSUE",
U2103="Sharing","POWER ISSUE",
U2103="Sites strategiques &amp; DataCenter","POWER ISSUE",
U2103="Exclu","Exclu",
U2103="SAT","TX ISSUE",
U2103="SPARE-ISSUE","SPARE-ISSUE",
U2103="Fiber CAmtel","TX ISSUE",
U2103="Fiber AOF","TX ISSUE",
U2103="Projet OCM (HUAWEI)","TRAVAUX-HUAWEI",
U2103="Projet OCM (NOKIA)","TRAVAUX -NOKIA",
U2103="ACCESS-ISSUE","ACCESS-ISSUE",
U2103="Projet OCM (ZTE, NOKIA, autres projets)","TRAVAUX OCM",
U2103="No root CAuse","No root cause",
U2103="ODU HS","TX ISSUE",
U2103="IP &amp; VLAN","TX ISSUE",
U2103="Warehouse HUAWEI","SPARE-ISSUE",
U2103="SPARE-HS","SPARE-ISSUE",
U2103="Power Telco","RAN ISSUE",U2103="no impacts","no impacts"
),"")</f>
        <v/>
      </c>
      <c r="U2103" s="28"/>
      <c r="V2103" s="35" t="str" cm="1">
        <f t="array" ref="V2103">IFERROR(_xlfn.IFS(
U2103="MPR ISSUE","ACTIVE",
U2103="BSS Hardware Issue","ACTIVE",
U2103="Sites strategiques, MLL, Pylone, etc.","PASSIVE",
U2103="AKTIVCO DEFAUT GE &amp; POWER Cabinet","PASSIVE",
U2103="AKTIVCO Coupure ENEO &amp; Baisse de tension","PASSIVE",
U2103="Coupure ENEO &amp; Baisse de tension","PASSIVE",
U2103="Defaut GE &amp; POWER Cabinet","PASSIVE",
U2103="Sharing","PASSIVE",
U2103="Sites strategiques &amp; DataCenter","PASSIVE",
U2103="Exclu","Exclu",
U2103="SAT","ACTIVE",
U2103="SPARE-ISSUE","SPARE-ISSUE",
U2103="Fiber CAmtel","ACTIVE",
U2103="Fiber AOF","ACTIVE",
U2103="Projet OCM (HUAWEI)","PLANNED WORKS",
U2103="Projet OCM (NOKIA)","PLANNED WORKS",
U2103="ACCESS-ISSUE","ACCESS-ISSUE",
U2103="Projet OCM (ZTE, NOKIA, autres projets)","PLANNED WORKS",
U2103="No root CAuse","No root cause",
U2103="ODU HS","ACTIVE",
U2103="IP &amp; VLAN","ACTIVE",
U2103="Warehouse HUAWEI","SPARE-ISSUE",
U2103="SPARE-HS","SPARE-ISSUE",
U2103="Power Telco","ACTIVE",U2103="no impacts","no impacts"
),"")</f>
        <v/>
      </c>
      <c r="W2103" s="102"/>
      <c r="X2103" s="102"/>
      <c r="Y2103" s="102"/>
      <c r="Z2103" s="102"/>
      <c r="AA2103" s="102"/>
      <c r="AB2103" s="104" t="s">
        <v>5423</v>
      </c>
      <c r="AC2103" s="9"/>
      <c r="AD2103" s="9"/>
      <c r="AE2103" s="7" t="s">
        <v>5423</v>
      </c>
      <c r="AF2103" s="6"/>
      <c r="AG2103" s="7"/>
      <c r="AH2103" s="3" t="s">
        <v>5423</v>
      </c>
      <c r="AI2103" s="18" t="s">
        <v>5423</v>
      </c>
      <c r="AJ2103" s="18" t="s">
        <v>5423</v>
      </c>
      <c r="AK2103" s="18" t="s">
        <v>5423</v>
      </c>
      <c r="AL2103" s="18" t="s">
        <v>5423</v>
      </c>
      <c r="AM2103" s="18" t="s">
        <v>5423</v>
      </c>
      <c r="AN2103" s="18" t="s">
        <v>5423</v>
      </c>
      <c r="AO2103" s="18" t="s">
        <v>5423</v>
      </c>
      <c r="AP2103" s="18" t="s">
        <v>5423</v>
      </c>
      <c r="AQ2103" s="18" t="s">
        <v>5423</v>
      </c>
      <c r="AR2103" s="18" t="s">
        <v>5423</v>
      </c>
      <c r="AS2103" s="18" t="s">
        <v>5423</v>
      </c>
      <c r="AT2103" s="18" t="s">
        <v>5423</v>
      </c>
      <c r="AU2103" s="9" t="s">
        <v>5423</v>
      </c>
      <c r="AV2103" s="14"/>
      <c r="AW2103" s="14" t="s">
        <v>5423</v>
      </c>
      <c r="AX2103" s="14" t="str">
        <f>_xlfn.XLOOKUP(B2103,'[4]cell downs 18042026 17h'!$B:$B,'[4]cell downs 18042026 17h'!$B:$B,"")</f>
        <v/>
      </c>
      <c r="AY2103" s="14" t="str">
        <f>_xlfn.XLOOKUP(B2103,'[5]Cells Huawei 19042026 15h'!$B:$B,'[5]Cells Huawei 19042026 15h'!$B:$B,"")</f>
        <v/>
      </c>
      <c r="AZ2103" s="105" t="str">
        <f>_xlfn.XLOOKUP(B2103,'INCIDENT-04-23-2026'!E:E,'INCIDENT-04-23-2026'!F:F,"")</f>
        <v/>
      </c>
      <c r="BA2103" s="105" t="str">
        <f>_xlfn.XLOOKUP(B2103,'[6]Eneo 17H'!$C:$C,'[6]Eneo 17H'!$I:$I,"")</f>
        <v/>
      </c>
      <c r="BB2103" s="105" t="str">
        <f>_xlfn.XLOOKUP(B2103,[8]ALL!$B:$B,[8]ALL!$M:$M,"")</f>
        <v/>
      </c>
      <c r="BC2103" s="105" t="str">
        <f>_xlfn.XLOOKUP(B2103,'[6]Eneo 17H'!$C:$C,'[6]Eneo 17H'!$I:$I,"")</f>
        <v/>
      </c>
      <c r="BD2103" s="105" t="str">
        <f>_xlfn.XLOOKUP(B2103,'[7]Eneo 12H'!$C:$C,'[7]Eneo 12H'!$I:$I,"")</f>
        <v/>
      </c>
      <c r="BE2103" s="105" t="s">
        <v>5423</v>
      </c>
    </row>
    <row r="2104" spans="1:57" hidden="1" x14ac:dyDescent="0.3">
      <c r="A2104" s="1" t="s">
        <v>4097</v>
      </c>
      <c r="B2104" s="8" t="s">
        <v>4098</v>
      </c>
      <c r="C2104" s="3" t="str">
        <f>_xlfn.XLOOKUP(B2104,'[1]daily break down'!$D:$D,'[1]daily break down'!$E:$E,"")</f>
        <v>CENTRE</v>
      </c>
      <c r="D2104" s="1" t="s">
        <v>11</v>
      </c>
      <c r="E2104" s="1" t="s">
        <v>1130</v>
      </c>
      <c r="F2104" s="3" t="s">
        <v>226</v>
      </c>
      <c r="G2104" s="1" t="s">
        <v>4097</v>
      </c>
      <c r="H2104" s="27" t="str">
        <f>_xlfn.XLOOKUP(B2104,[2]CALCULATION!$B:$B,[2]CALCULATION!$H:$H,"")</f>
        <v>ZTE</v>
      </c>
      <c r="I2104" s="23">
        <v>0</v>
      </c>
      <c r="J2104" s="23">
        <v>0</v>
      </c>
      <c r="K2104" s="23">
        <v>0</v>
      </c>
      <c r="L2104" s="23">
        <v>0</v>
      </c>
      <c r="M2104" s="23">
        <v>0</v>
      </c>
      <c r="N2104" s="23">
        <v>0</v>
      </c>
      <c r="O2104" s="23">
        <v>0</v>
      </c>
      <c r="P2104" s="103" t="s">
        <v>6554</v>
      </c>
      <c r="Q2104" s="36" t="s">
        <v>5796</v>
      </c>
      <c r="R2104" s="36"/>
      <c r="S2104" s="35" t="str" cm="1">
        <f t="array" ref="S2104">IFERROR(_xlfn.IFS(
U2104="MPR ISSUE","PDH",
U2104="BSS Hardware Issue","BSS",
U2104="Sites strategiques, MLL, Pylone, etc.","ENVTECH",
U2104="AKTIVCO DEFAUT GE &amp; POWER Cabinet","AKTIVCO",
U2104="AKTIVCO Coupure ENEO &amp; Baisse de tension","AKTIVCO GRID ONLY",
U2104="Coupure ENEO &amp; Baisse de tension","IHS GRID ONLY",
U2104="Defaut GE &amp; POWER Cabinet","IHS",
U2104="Sharing","Partners",
U2104="Sites strategiques &amp; DataCenter","SST &amp; DC",
U2104="Exclu","Exclu",
U2104="SAT","SAT",
U2104="SPARE-ISSUE","SPARE-ISSUE",
U2104="Fiber CAmtel","TRANS_FO_CAMTEL",
U2104="Fiber AOF","Fiber AOF",
U2104="Projet OCM (HUAWEI)","TRAVAUX-HUAWEI",
U2104="Projet OCM (NOKIA)","TRAVAUX-NOKIA",
U2104="ACCESS-ISSUE","ACCESS-ISSUE",
U2104="Projet OCM (ZTE, NOKIA, autres projets)","TRAVAUX OCM",
U2104="No root CAuse","No root cause",
U2104="ODU HS","PDH",
U2104="IP &amp; VLAN","PDH",
U2104="Warehouse HUAWEI","SPARE-ISSUE",
U2104="SPARE-HS","SPARE-ISSUE",
U2104="Power Telco","BSS",U2104="no impacts","no impacts"
),"")</f>
        <v/>
      </c>
      <c r="T2104" s="35" t="str" cm="1">
        <f t="array" ref="T2104">IFERROR(_xlfn.IFS(
U2104="MPR ISSUE","TX ISSUE",
U2104="BSS Hardware Issue","RAN ISSUE",
U2104="Sites strategiques, MLL, Pylone, etc.","ENVTECH",
U2104="AKTIVCO DEFAUT GE &amp; POWER Cabinet","POWER ISSUE",
U2104="AKTIVCO Coupure ENEO &amp; Baisse de tension","POWER ISSUE",
U2104="Coupure ENEO &amp; Baisse de tension","POWER ISSUE",
U2104="Defaut GE &amp; POWER Cabinet","POWER ISSUE",
U2104="Sharing","POWER ISSUE",
U2104="Sites strategiques &amp; DataCenter","POWER ISSUE",
U2104="Exclu","Exclu",
U2104="SAT","TX ISSUE",
U2104="SPARE-ISSUE","SPARE-ISSUE",
U2104="Fiber CAmtel","TX ISSUE",
U2104="Fiber AOF","TX ISSUE",
U2104="Projet OCM (HUAWEI)","TRAVAUX-HUAWEI",
U2104="Projet OCM (NOKIA)","TRAVAUX -NOKIA",
U2104="ACCESS-ISSUE","ACCESS-ISSUE",
U2104="Projet OCM (ZTE, NOKIA, autres projets)","TRAVAUX OCM",
U2104="No root CAuse","No root cause",
U2104="ODU HS","TX ISSUE",
U2104="IP &amp; VLAN","TX ISSUE",
U2104="Warehouse HUAWEI","SPARE-ISSUE",
U2104="SPARE-HS","SPARE-ISSUE",
U2104="Power Telco","RAN ISSUE",U2104="no impacts","no impacts"
),"")</f>
        <v/>
      </c>
      <c r="U2104" s="28"/>
      <c r="V2104" s="35" t="str" cm="1">
        <f t="array" ref="V2104">IFERROR(_xlfn.IFS(
U2104="MPR ISSUE","ACTIVE",
U2104="BSS Hardware Issue","ACTIVE",
U2104="Sites strategiques, MLL, Pylone, etc.","PASSIVE",
U2104="AKTIVCO DEFAUT GE &amp; POWER Cabinet","PASSIVE",
U2104="AKTIVCO Coupure ENEO &amp; Baisse de tension","PASSIVE",
U2104="Coupure ENEO &amp; Baisse de tension","PASSIVE",
U2104="Defaut GE &amp; POWER Cabinet","PASSIVE",
U2104="Sharing","PASSIVE",
U2104="Sites strategiques &amp; DataCenter","PASSIVE",
U2104="Exclu","Exclu",
U2104="SAT","ACTIVE",
U2104="SPARE-ISSUE","SPARE-ISSUE",
U2104="Fiber CAmtel","ACTIVE",
U2104="Fiber AOF","ACTIVE",
U2104="Projet OCM (HUAWEI)","PLANNED WORKS",
U2104="Projet OCM (NOKIA)","PLANNED WORKS",
U2104="ACCESS-ISSUE","ACCESS-ISSUE",
U2104="Projet OCM (ZTE, NOKIA, autres projets)","PLANNED WORKS",
U2104="No root CAuse","No root cause",
U2104="ODU HS","ACTIVE",
U2104="IP &amp; VLAN","ACTIVE",
U2104="Warehouse HUAWEI","SPARE-ISSUE",
U2104="SPARE-HS","SPARE-ISSUE",
U2104="Power Telco","ACTIVE",U2104="no impacts","no impacts"
),"")</f>
        <v/>
      </c>
      <c r="W2104" s="102"/>
      <c r="X2104" s="102"/>
      <c r="Y2104" s="102"/>
      <c r="Z2104" s="102"/>
      <c r="AA2104" s="102"/>
      <c r="AB2104" s="104" t="s">
        <v>5423</v>
      </c>
      <c r="AC2104" s="9"/>
      <c r="AD2104" s="9"/>
      <c r="AE2104" s="7" t="s">
        <v>5423</v>
      </c>
      <c r="AF2104" s="6"/>
      <c r="AG2104" s="7"/>
      <c r="AH2104" s="3" t="s">
        <v>5423</v>
      </c>
      <c r="AI2104" s="18" t="s">
        <v>5423</v>
      </c>
      <c r="AJ2104" s="18" t="s">
        <v>5423</v>
      </c>
      <c r="AK2104" s="18" t="s">
        <v>5423</v>
      </c>
      <c r="AL2104" s="18" t="s">
        <v>5423</v>
      </c>
      <c r="AM2104" s="18" t="s">
        <v>5423</v>
      </c>
      <c r="AN2104" s="18" t="s">
        <v>5423</v>
      </c>
      <c r="AO2104" s="18" t="s">
        <v>5423</v>
      </c>
      <c r="AP2104" s="18" t="s">
        <v>5423</v>
      </c>
      <c r="AQ2104" s="18" t="s">
        <v>5423</v>
      </c>
      <c r="AR2104" s="18" t="s">
        <v>5423</v>
      </c>
      <c r="AS2104" s="18" t="s">
        <v>5423</v>
      </c>
      <c r="AT2104" s="18" t="s">
        <v>5423</v>
      </c>
      <c r="AU2104" s="9" t="s">
        <v>5423</v>
      </c>
      <c r="AV2104" s="14"/>
      <c r="AW2104" s="14" t="s">
        <v>5423</v>
      </c>
      <c r="AX2104" s="14" t="str">
        <f>_xlfn.XLOOKUP(B2104,'[4]cell downs 18042026 17h'!$B:$B,'[4]cell downs 18042026 17h'!$B:$B,"")</f>
        <v/>
      </c>
      <c r="AY2104" s="14" t="str">
        <f>_xlfn.XLOOKUP(B2104,'[5]Cells Huawei 19042026 15h'!$B:$B,'[5]Cells Huawei 19042026 15h'!$B:$B,"")</f>
        <v/>
      </c>
      <c r="AZ2104" s="105" t="str">
        <f>_xlfn.XLOOKUP(B2104,'INCIDENT-04-23-2026'!E:E,'INCIDENT-04-23-2026'!F:F,"")</f>
        <v/>
      </c>
      <c r="BA2104" s="105" t="str">
        <f>_xlfn.XLOOKUP(B2104,'[6]Eneo 17H'!$C:$C,'[6]Eneo 17H'!$I:$I,"")</f>
        <v/>
      </c>
      <c r="BB2104" s="105" t="str">
        <f>_xlfn.XLOOKUP(B2104,[8]ALL!$B:$B,[8]ALL!$M:$M,"")</f>
        <v/>
      </c>
      <c r="BC2104" s="105" t="str">
        <f>_xlfn.XLOOKUP(B2104,'[6]Eneo 17H'!$C:$C,'[6]Eneo 17H'!$I:$I,"")</f>
        <v/>
      </c>
      <c r="BD2104" s="105" t="str">
        <f>_xlfn.XLOOKUP(B2104,'[7]Eneo 12H'!$C:$C,'[7]Eneo 12H'!$I:$I,"")</f>
        <v/>
      </c>
      <c r="BE2104" s="105" t="s">
        <v>5423</v>
      </c>
    </row>
    <row r="2105" spans="1:57" hidden="1" x14ac:dyDescent="0.3">
      <c r="A2105" s="1" t="s">
        <v>4099</v>
      </c>
      <c r="B2105" s="8" t="s">
        <v>4100</v>
      </c>
      <c r="C2105" s="3" t="str">
        <f>_xlfn.XLOOKUP(B2105,'[1]daily break down'!$D:$D,'[1]daily break down'!$E:$E,"")</f>
        <v>SUD-OUEST</v>
      </c>
      <c r="D2105" s="1" t="s">
        <v>11</v>
      </c>
      <c r="E2105" s="1" t="s">
        <v>12</v>
      </c>
      <c r="F2105" s="3" t="s">
        <v>13</v>
      </c>
      <c r="G2105" s="1" t="s">
        <v>3462</v>
      </c>
      <c r="H2105" s="25" t="str">
        <f>_xlfn.XLOOKUP(B2105,[2]CALCULATION!$B:$B,[2]CALCULATION!$H:$H,"")</f>
        <v>HUAWEI</v>
      </c>
      <c r="I2105" s="23">
        <v>0</v>
      </c>
      <c r="J2105" s="23">
        <v>0.18227450040378615</v>
      </c>
      <c r="K2105" s="23">
        <v>0</v>
      </c>
      <c r="L2105" s="23">
        <v>0</v>
      </c>
      <c r="M2105" s="23">
        <v>0.27606917727497127</v>
      </c>
      <c r="N2105" s="23">
        <v>0</v>
      </c>
      <c r="O2105" s="23">
        <v>0</v>
      </c>
      <c r="P2105" s="103" t="s">
        <v>6554</v>
      </c>
      <c r="Q2105" s="36" t="s">
        <v>6552</v>
      </c>
      <c r="R2105" s="36"/>
      <c r="S2105" s="35" t="str" cm="1">
        <f t="array" ref="S2105">IFERROR(_xlfn.IFS(
U2105="MPR ISSUE","PDH",
U2105="BSS Hardware Issue","BSS",
U2105="Sites strategiques, MLL, Pylone, etc.","ENVTECH",
U2105="AKTIVCO DEFAUT GE &amp; POWER Cabinet","AKTIVCO",
U2105="AKTIVCO Coupure ENEO &amp; Baisse de tension","AKTIVCO GRID ONLY",
U2105="Coupure ENEO &amp; Baisse de tension","IHS GRID ONLY",
U2105="Defaut GE &amp; POWER Cabinet","IHS",
U2105="Sharing","Partners",
U2105="Sites strategiques &amp; DataCenter","SST &amp; DC",
U2105="Exclu","Exclu",
U2105="SAT","SAT",
U2105="SPARE-ISSUE","SPARE-ISSUE",
U2105="Fiber CAmtel","TRANS_FO_CAMTEL",
U2105="Fiber AOF","Fiber AOF",
U2105="Projet OCM (HUAWEI)","TRAVAUX-HUAWEI",
U2105="Projet OCM (NOKIA)","TRAVAUX-NOKIA",
U2105="ACCESS-ISSUE","ACCESS-ISSUE",
U2105="Projet OCM (ZTE, NOKIA, autres projets)","TRAVAUX OCM",
U2105="No root CAuse","No root cause",
U2105="ODU HS","PDH",
U2105="IP &amp; VLAN","PDH",
U2105="Warehouse HUAWEI","SPARE-ISSUE",
U2105="SPARE-HS","SPARE-ISSUE",
U2105="Power Telco","BSS",U2105="no impacts","no impacts"
),"")</f>
        <v/>
      </c>
      <c r="T2105" s="35" t="str" cm="1">
        <f t="array" ref="T2105">IFERROR(_xlfn.IFS(
U2105="MPR ISSUE","TX ISSUE",
U2105="BSS Hardware Issue","RAN ISSUE",
U2105="Sites strategiques, MLL, Pylone, etc.","ENVTECH",
U2105="AKTIVCO DEFAUT GE &amp; POWER Cabinet","POWER ISSUE",
U2105="AKTIVCO Coupure ENEO &amp; Baisse de tension","POWER ISSUE",
U2105="Coupure ENEO &amp; Baisse de tension","POWER ISSUE",
U2105="Defaut GE &amp; POWER Cabinet","POWER ISSUE",
U2105="Sharing","POWER ISSUE",
U2105="Sites strategiques &amp; DataCenter","POWER ISSUE",
U2105="Exclu","Exclu",
U2105="SAT","TX ISSUE",
U2105="SPARE-ISSUE","SPARE-ISSUE",
U2105="Fiber CAmtel","TX ISSUE",
U2105="Fiber AOF","TX ISSUE",
U2105="Projet OCM (HUAWEI)","TRAVAUX-HUAWEI",
U2105="Projet OCM (NOKIA)","TRAVAUX -NOKIA",
U2105="ACCESS-ISSUE","ACCESS-ISSUE",
U2105="Projet OCM (ZTE, NOKIA, autres projets)","TRAVAUX OCM",
U2105="No root CAuse","No root cause",
U2105="ODU HS","TX ISSUE",
U2105="IP &amp; VLAN","TX ISSUE",
U2105="Warehouse HUAWEI","SPARE-ISSUE",
U2105="SPARE-HS","SPARE-ISSUE",
U2105="Power Telco","RAN ISSUE",U2105="no impacts","no impacts"
),"")</f>
        <v/>
      </c>
      <c r="U2105" s="28"/>
      <c r="V2105" s="35" t="str" cm="1">
        <f t="array" ref="V2105">IFERROR(_xlfn.IFS(
U2105="MPR ISSUE","ACTIVE",
U2105="BSS Hardware Issue","ACTIVE",
U2105="Sites strategiques, MLL, Pylone, etc.","PASSIVE",
U2105="AKTIVCO DEFAUT GE &amp; POWER Cabinet","PASSIVE",
U2105="AKTIVCO Coupure ENEO &amp; Baisse de tension","PASSIVE",
U2105="Coupure ENEO &amp; Baisse de tension","PASSIVE",
U2105="Defaut GE &amp; POWER Cabinet","PASSIVE",
U2105="Sharing","PASSIVE",
U2105="Sites strategiques &amp; DataCenter","PASSIVE",
U2105="Exclu","Exclu",
U2105="SAT","ACTIVE",
U2105="SPARE-ISSUE","SPARE-ISSUE",
U2105="Fiber CAmtel","ACTIVE",
U2105="Fiber AOF","ACTIVE",
U2105="Projet OCM (HUAWEI)","PLANNED WORKS",
U2105="Projet OCM (NOKIA)","PLANNED WORKS",
U2105="ACCESS-ISSUE","ACCESS-ISSUE",
U2105="Projet OCM (ZTE, NOKIA, autres projets)","PLANNED WORKS",
U2105="No root CAuse","No root cause",
U2105="ODU HS","ACTIVE",
U2105="IP &amp; VLAN","ACTIVE",
U2105="Warehouse HUAWEI","SPARE-ISSUE",
U2105="SPARE-HS","SPARE-ISSUE",
U2105="Power Telco","ACTIVE",U2105="no impacts","no impacts"
),"")</f>
        <v/>
      </c>
      <c r="W2105" s="102"/>
      <c r="X2105" s="102"/>
      <c r="Y2105" s="102"/>
      <c r="Z2105" s="102"/>
      <c r="AA2105" s="102"/>
      <c r="AB2105" s="104" t="s">
        <v>5423</v>
      </c>
      <c r="AC2105" s="9"/>
      <c r="AD2105" s="9"/>
      <c r="AE2105" s="7" t="s">
        <v>5423</v>
      </c>
      <c r="AF2105" s="6"/>
      <c r="AG2105" s="7"/>
      <c r="AH2105" s="3" t="s">
        <v>5423</v>
      </c>
      <c r="AI2105" s="18" t="s">
        <v>5423</v>
      </c>
      <c r="AJ2105" s="18" t="s">
        <v>5423</v>
      </c>
      <c r="AK2105" s="18" t="s">
        <v>5423</v>
      </c>
      <c r="AL2105" s="18" t="s">
        <v>5423</v>
      </c>
      <c r="AM2105" s="18" t="s">
        <v>5423</v>
      </c>
      <c r="AN2105" s="18" t="s">
        <v>5423</v>
      </c>
      <c r="AO2105" s="18" t="s">
        <v>5423</v>
      </c>
      <c r="AP2105" s="18" t="s">
        <v>5423</v>
      </c>
      <c r="AQ2105" s="18" t="s">
        <v>5423</v>
      </c>
      <c r="AR2105" s="18" t="s">
        <v>5423</v>
      </c>
      <c r="AS2105" s="18" t="s">
        <v>5423</v>
      </c>
      <c r="AT2105" s="18" t="s">
        <v>5423</v>
      </c>
      <c r="AU2105" s="9" t="s">
        <v>5423</v>
      </c>
      <c r="AV2105" s="14"/>
      <c r="AW2105" s="14" t="s">
        <v>5423</v>
      </c>
      <c r="AX2105" s="14" t="str">
        <f>_xlfn.XLOOKUP(B2105,'[4]cell downs 18042026 17h'!$B:$B,'[4]cell downs 18042026 17h'!$B:$B,"")</f>
        <v/>
      </c>
      <c r="AY2105" s="14" t="str">
        <f>_xlfn.XLOOKUP(B2105,'[5]Cells Huawei 19042026 15h'!$B:$B,'[5]Cells Huawei 19042026 15h'!$B:$B,"")</f>
        <v/>
      </c>
      <c r="AZ2105" s="105" t="str">
        <f>_xlfn.XLOOKUP(B2105,'INCIDENT-04-23-2026'!E:E,'INCIDENT-04-23-2026'!F:F,"")</f>
        <v/>
      </c>
      <c r="BA2105" s="105" t="str">
        <f>_xlfn.XLOOKUP(B2105,'[6]Eneo 17H'!$C:$C,'[6]Eneo 17H'!$I:$I,"")</f>
        <v/>
      </c>
      <c r="BB2105" s="105" t="str">
        <f>_xlfn.XLOOKUP(B2105,[8]ALL!$B:$B,[8]ALL!$M:$M,"")</f>
        <v/>
      </c>
      <c r="BC2105" s="105" t="str">
        <f>_xlfn.XLOOKUP(B2105,'[6]Eneo 17H'!$C:$C,'[6]Eneo 17H'!$I:$I,"")</f>
        <v/>
      </c>
      <c r="BD2105" s="105" t="str">
        <f>_xlfn.XLOOKUP(B2105,'[7]Eneo 12H'!$C:$C,'[7]Eneo 12H'!$I:$I,"")</f>
        <v/>
      </c>
      <c r="BE2105" s="105" t="s">
        <v>5423</v>
      </c>
    </row>
    <row r="2106" spans="1:57" hidden="1" x14ac:dyDescent="0.3">
      <c r="A2106" s="1" t="s">
        <v>4104</v>
      </c>
      <c r="B2106" s="8" t="s">
        <v>4105</v>
      </c>
      <c r="C2106" s="3" t="str">
        <f>_xlfn.XLOOKUP(B2106,'[1]daily break down'!$D:$D,'[1]daily break down'!$E:$E,"")</f>
        <v>SUD-OUEST</v>
      </c>
      <c r="D2106" s="1" t="s">
        <v>11</v>
      </c>
      <c r="E2106" s="1" t="s">
        <v>12</v>
      </c>
      <c r="F2106" s="3" t="s">
        <v>31</v>
      </c>
      <c r="G2106" s="1" t="s">
        <v>4106</v>
      </c>
      <c r="H2106" s="25" t="str">
        <f>_xlfn.XLOOKUP(B2106,[2]CALCULATION!$B:$B,[2]CALCULATION!$H:$H,"")</f>
        <v>HUAWEI</v>
      </c>
      <c r="I2106" s="23">
        <v>0</v>
      </c>
      <c r="J2106" s="23">
        <v>0</v>
      </c>
      <c r="K2106" s="23">
        <v>2.675261747609386E-4</v>
      </c>
      <c r="L2106" s="23">
        <v>0</v>
      </c>
      <c r="M2106" s="23">
        <v>9.8949014504912502E-2</v>
      </c>
      <c r="N2106" s="23">
        <v>0</v>
      </c>
      <c r="O2106" s="23">
        <v>0</v>
      </c>
      <c r="P2106" s="103" t="s">
        <v>6554</v>
      </c>
      <c r="Q2106" s="36" t="s">
        <v>5796</v>
      </c>
      <c r="R2106" s="36"/>
      <c r="S2106" s="35" t="str" cm="1">
        <f t="array" ref="S2106">IFERROR(_xlfn.IFS(
U2106="MPR ISSUE","PDH",
U2106="BSS Hardware Issue","BSS",
U2106="Sites strategiques, MLL, Pylone, etc.","ENVTECH",
U2106="AKTIVCO DEFAUT GE &amp; POWER Cabinet","AKTIVCO",
U2106="AKTIVCO Coupure ENEO &amp; Baisse de tension","AKTIVCO GRID ONLY",
U2106="Coupure ENEO &amp; Baisse de tension","IHS GRID ONLY",
U2106="Defaut GE &amp; POWER Cabinet","IHS",
U2106="Sharing","Partners",
U2106="Sites strategiques &amp; DataCenter","SST &amp; DC",
U2106="Exclu","Exclu",
U2106="SAT","SAT",
U2106="SPARE-ISSUE","SPARE-ISSUE",
U2106="Fiber CAmtel","TRANS_FO_CAMTEL",
U2106="Fiber AOF","Fiber AOF",
U2106="Projet OCM (HUAWEI)","TRAVAUX-HUAWEI",
U2106="Projet OCM (NOKIA)","TRAVAUX-NOKIA",
U2106="ACCESS-ISSUE","ACCESS-ISSUE",
U2106="Projet OCM (ZTE, NOKIA, autres projets)","TRAVAUX OCM",
U2106="No root CAuse","No root cause",
U2106="ODU HS","PDH",
U2106="IP &amp; VLAN","PDH",
U2106="Warehouse HUAWEI","SPARE-ISSUE",
U2106="SPARE-HS","SPARE-ISSUE",
U2106="Power Telco","BSS",U2106="no impacts","no impacts"
),"")</f>
        <v/>
      </c>
      <c r="T2106" s="35" t="str" cm="1">
        <f t="array" ref="T2106">IFERROR(_xlfn.IFS(
U2106="MPR ISSUE","TX ISSUE",
U2106="BSS Hardware Issue","RAN ISSUE",
U2106="Sites strategiques, MLL, Pylone, etc.","ENVTECH",
U2106="AKTIVCO DEFAUT GE &amp; POWER Cabinet","POWER ISSUE",
U2106="AKTIVCO Coupure ENEO &amp; Baisse de tension","POWER ISSUE",
U2106="Coupure ENEO &amp; Baisse de tension","POWER ISSUE",
U2106="Defaut GE &amp; POWER Cabinet","POWER ISSUE",
U2106="Sharing","POWER ISSUE",
U2106="Sites strategiques &amp; DataCenter","POWER ISSUE",
U2106="Exclu","Exclu",
U2106="SAT","TX ISSUE",
U2106="SPARE-ISSUE","SPARE-ISSUE",
U2106="Fiber CAmtel","TX ISSUE",
U2106="Fiber AOF","TX ISSUE",
U2106="Projet OCM (HUAWEI)","TRAVAUX-HUAWEI",
U2106="Projet OCM (NOKIA)","TRAVAUX -NOKIA",
U2106="ACCESS-ISSUE","ACCESS-ISSUE",
U2106="Projet OCM (ZTE, NOKIA, autres projets)","TRAVAUX OCM",
U2106="No root CAuse","No root cause",
U2106="ODU HS","TX ISSUE",
U2106="IP &amp; VLAN","TX ISSUE",
U2106="Warehouse HUAWEI","SPARE-ISSUE",
U2106="SPARE-HS","SPARE-ISSUE",
U2106="Power Telco","RAN ISSUE",U2106="no impacts","no impacts"
),"")</f>
        <v/>
      </c>
      <c r="U2106" s="28"/>
      <c r="V2106" s="35" t="str" cm="1">
        <f t="array" ref="V2106">IFERROR(_xlfn.IFS(
U2106="MPR ISSUE","ACTIVE",
U2106="BSS Hardware Issue","ACTIVE",
U2106="Sites strategiques, MLL, Pylone, etc.","PASSIVE",
U2106="AKTIVCO DEFAUT GE &amp; POWER Cabinet","PASSIVE",
U2106="AKTIVCO Coupure ENEO &amp; Baisse de tension","PASSIVE",
U2106="Coupure ENEO &amp; Baisse de tension","PASSIVE",
U2106="Defaut GE &amp; POWER Cabinet","PASSIVE",
U2106="Sharing","PASSIVE",
U2106="Sites strategiques &amp; DataCenter","PASSIVE",
U2106="Exclu","Exclu",
U2106="SAT","ACTIVE",
U2106="SPARE-ISSUE","SPARE-ISSUE",
U2106="Fiber CAmtel","ACTIVE",
U2106="Fiber AOF","ACTIVE",
U2106="Projet OCM (HUAWEI)","PLANNED WORKS",
U2106="Projet OCM (NOKIA)","PLANNED WORKS",
U2106="ACCESS-ISSUE","ACCESS-ISSUE",
U2106="Projet OCM (ZTE, NOKIA, autres projets)","PLANNED WORKS",
U2106="No root CAuse","No root cause",
U2106="ODU HS","ACTIVE",
U2106="IP &amp; VLAN","ACTIVE",
U2106="Warehouse HUAWEI","SPARE-ISSUE",
U2106="SPARE-HS","SPARE-ISSUE",
U2106="Power Telco","ACTIVE",U2106="no impacts","no impacts"
),"")</f>
        <v/>
      </c>
      <c r="W2106" s="102"/>
      <c r="X2106" s="102"/>
      <c r="Y2106" s="102"/>
      <c r="Z2106" s="102"/>
      <c r="AA2106" s="102"/>
      <c r="AB2106" s="104" t="s">
        <v>5423</v>
      </c>
      <c r="AC2106" s="9"/>
      <c r="AD2106" s="9"/>
      <c r="AE2106" s="7" t="s">
        <v>5423</v>
      </c>
      <c r="AF2106" s="6"/>
      <c r="AG2106" s="7"/>
      <c r="AH2106" s="3" t="s">
        <v>5423</v>
      </c>
      <c r="AI2106" s="18" t="s">
        <v>5423</v>
      </c>
      <c r="AJ2106" s="18" t="s">
        <v>5423</v>
      </c>
      <c r="AK2106" s="18" t="s">
        <v>5423</v>
      </c>
      <c r="AL2106" s="18" t="s">
        <v>5423</v>
      </c>
      <c r="AM2106" s="18" t="s">
        <v>5423</v>
      </c>
      <c r="AN2106" s="18" t="s">
        <v>5423</v>
      </c>
      <c r="AO2106" s="18" t="s">
        <v>5423</v>
      </c>
      <c r="AP2106" s="18" t="s">
        <v>5423</v>
      </c>
      <c r="AQ2106" s="18" t="s">
        <v>5423</v>
      </c>
      <c r="AR2106" s="18" t="s">
        <v>5423</v>
      </c>
      <c r="AS2106" s="18" t="s">
        <v>5423</v>
      </c>
      <c r="AT2106" s="18" t="s">
        <v>5423</v>
      </c>
      <c r="AU2106" s="9" t="s">
        <v>5423</v>
      </c>
      <c r="AV2106" s="14"/>
      <c r="AW2106" s="14" t="s">
        <v>5423</v>
      </c>
      <c r="AX2106" s="14" t="str">
        <f>_xlfn.XLOOKUP(B2106,'[4]cell downs 18042026 17h'!$B:$B,'[4]cell downs 18042026 17h'!$B:$B,"")</f>
        <v/>
      </c>
      <c r="AY2106" s="14" t="str">
        <f>_xlfn.XLOOKUP(B2106,'[5]Cells Huawei 19042026 15h'!$B:$B,'[5]Cells Huawei 19042026 15h'!$B:$B,"")</f>
        <v/>
      </c>
      <c r="AZ2106" s="105" t="str">
        <f>_xlfn.XLOOKUP(B2106,'INCIDENT-04-23-2026'!E:E,'INCIDENT-04-23-2026'!F:F,"")</f>
        <v/>
      </c>
      <c r="BA2106" s="105" t="str">
        <f>_xlfn.XLOOKUP(B2106,'[6]Eneo 17H'!$C:$C,'[6]Eneo 17H'!$I:$I,"")</f>
        <v/>
      </c>
      <c r="BB2106" s="105" t="str">
        <f>_xlfn.XLOOKUP(B2106,[8]ALL!$B:$B,[8]ALL!$M:$M,"")</f>
        <v/>
      </c>
      <c r="BC2106" s="105" t="str">
        <f>_xlfn.XLOOKUP(B2106,'[6]Eneo 17H'!$C:$C,'[6]Eneo 17H'!$I:$I,"")</f>
        <v/>
      </c>
      <c r="BD2106" s="105" t="str">
        <f>_xlfn.XLOOKUP(B2106,'[7]Eneo 12H'!$C:$C,'[7]Eneo 12H'!$I:$I,"")</f>
        <v/>
      </c>
      <c r="BE2106" s="105" t="s">
        <v>5423</v>
      </c>
    </row>
    <row r="2107" spans="1:57" hidden="1" x14ac:dyDescent="0.3">
      <c r="A2107" s="1" t="s">
        <v>4107</v>
      </c>
      <c r="B2107" s="8" t="s">
        <v>4108</v>
      </c>
      <c r="C2107" s="3" t="str">
        <f>_xlfn.XLOOKUP(B2107,'[1]daily break down'!$D:$D,'[1]daily break down'!$E:$E,"")</f>
        <v>CENTRE</v>
      </c>
      <c r="D2107" s="1" t="s">
        <v>11</v>
      </c>
      <c r="E2107" s="1" t="s">
        <v>154</v>
      </c>
      <c r="F2107" s="3" t="s">
        <v>226</v>
      </c>
      <c r="G2107" s="1" t="s">
        <v>4109</v>
      </c>
      <c r="H2107" s="27" t="str">
        <f>_xlfn.XLOOKUP(B2107,[2]CALCULATION!$B:$B,[2]CALCULATION!$H:$H,"")</f>
        <v>ZTE</v>
      </c>
      <c r="I2107" s="23">
        <v>0</v>
      </c>
      <c r="J2107" s="23">
        <v>0</v>
      </c>
      <c r="K2107" s="23">
        <v>0</v>
      </c>
      <c r="L2107" s="23">
        <v>0</v>
      </c>
      <c r="M2107" s="23">
        <v>0</v>
      </c>
      <c r="N2107" s="23">
        <v>0</v>
      </c>
      <c r="O2107" s="23">
        <v>0</v>
      </c>
      <c r="P2107" s="103" t="s">
        <v>6554</v>
      </c>
      <c r="Q2107" s="36" t="s">
        <v>5796</v>
      </c>
      <c r="R2107" s="36"/>
      <c r="S2107" s="35" t="str" cm="1">
        <f t="array" ref="S2107">IFERROR(_xlfn.IFS(
U2107="MPR ISSUE","PDH",
U2107="BSS Hardware Issue","BSS",
U2107="Sites strategiques, MLL, Pylone, etc.","ENVTECH",
U2107="AKTIVCO DEFAUT GE &amp; POWER Cabinet","AKTIVCO",
U2107="AKTIVCO Coupure ENEO &amp; Baisse de tension","AKTIVCO GRID ONLY",
U2107="Coupure ENEO &amp; Baisse de tension","IHS GRID ONLY",
U2107="Defaut GE &amp; POWER Cabinet","IHS",
U2107="Sharing","Partners",
U2107="Sites strategiques &amp; DataCenter","SST &amp; DC",
U2107="Exclu","Exclu",
U2107="SAT","SAT",
U2107="SPARE-ISSUE","SPARE-ISSUE",
U2107="Fiber CAmtel","TRANS_FO_CAMTEL",
U2107="Fiber AOF","Fiber AOF",
U2107="Projet OCM (HUAWEI)","TRAVAUX-HUAWEI",
U2107="Projet OCM (NOKIA)","TRAVAUX-NOKIA",
U2107="ACCESS-ISSUE","ACCESS-ISSUE",
U2107="Projet OCM (ZTE, NOKIA, autres projets)","TRAVAUX OCM",
U2107="No root CAuse","No root cause",
U2107="ODU HS","PDH",
U2107="IP &amp; VLAN","PDH",
U2107="Warehouse HUAWEI","SPARE-ISSUE",
U2107="SPARE-HS","SPARE-ISSUE",
U2107="Power Telco","BSS",U2107="no impacts","no impacts"
),"")</f>
        <v/>
      </c>
      <c r="T2107" s="35" t="str" cm="1">
        <f t="array" ref="T2107">IFERROR(_xlfn.IFS(
U2107="MPR ISSUE","TX ISSUE",
U2107="BSS Hardware Issue","RAN ISSUE",
U2107="Sites strategiques, MLL, Pylone, etc.","ENVTECH",
U2107="AKTIVCO DEFAUT GE &amp; POWER Cabinet","POWER ISSUE",
U2107="AKTIVCO Coupure ENEO &amp; Baisse de tension","POWER ISSUE",
U2107="Coupure ENEO &amp; Baisse de tension","POWER ISSUE",
U2107="Defaut GE &amp; POWER Cabinet","POWER ISSUE",
U2107="Sharing","POWER ISSUE",
U2107="Sites strategiques &amp; DataCenter","POWER ISSUE",
U2107="Exclu","Exclu",
U2107="SAT","TX ISSUE",
U2107="SPARE-ISSUE","SPARE-ISSUE",
U2107="Fiber CAmtel","TX ISSUE",
U2107="Fiber AOF","TX ISSUE",
U2107="Projet OCM (HUAWEI)","TRAVAUX-HUAWEI",
U2107="Projet OCM (NOKIA)","TRAVAUX -NOKIA",
U2107="ACCESS-ISSUE","ACCESS-ISSUE",
U2107="Projet OCM (ZTE, NOKIA, autres projets)","TRAVAUX OCM",
U2107="No root CAuse","No root cause",
U2107="ODU HS","TX ISSUE",
U2107="IP &amp; VLAN","TX ISSUE",
U2107="Warehouse HUAWEI","SPARE-ISSUE",
U2107="SPARE-HS","SPARE-ISSUE",
U2107="Power Telco","RAN ISSUE",U2107="no impacts","no impacts"
),"")</f>
        <v/>
      </c>
      <c r="U2107" s="28"/>
      <c r="V2107" s="35" t="str" cm="1">
        <f t="array" ref="V2107">IFERROR(_xlfn.IFS(
U2107="MPR ISSUE","ACTIVE",
U2107="BSS Hardware Issue","ACTIVE",
U2107="Sites strategiques, MLL, Pylone, etc.","PASSIVE",
U2107="AKTIVCO DEFAUT GE &amp; POWER Cabinet","PASSIVE",
U2107="AKTIVCO Coupure ENEO &amp; Baisse de tension","PASSIVE",
U2107="Coupure ENEO &amp; Baisse de tension","PASSIVE",
U2107="Defaut GE &amp; POWER Cabinet","PASSIVE",
U2107="Sharing","PASSIVE",
U2107="Sites strategiques &amp; DataCenter","PASSIVE",
U2107="Exclu","Exclu",
U2107="SAT","ACTIVE",
U2107="SPARE-ISSUE","SPARE-ISSUE",
U2107="Fiber CAmtel","ACTIVE",
U2107="Fiber AOF","ACTIVE",
U2107="Projet OCM (HUAWEI)","PLANNED WORKS",
U2107="Projet OCM (NOKIA)","PLANNED WORKS",
U2107="ACCESS-ISSUE","ACCESS-ISSUE",
U2107="Projet OCM (ZTE, NOKIA, autres projets)","PLANNED WORKS",
U2107="No root CAuse","No root cause",
U2107="ODU HS","ACTIVE",
U2107="IP &amp; VLAN","ACTIVE",
U2107="Warehouse HUAWEI","SPARE-ISSUE",
U2107="SPARE-HS","SPARE-ISSUE",
U2107="Power Telco","ACTIVE",U2107="no impacts","no impacts"
),"")</f>
        <v/>
      </c>
      <c r="W2107" s="102"/>
      <c r="X2107" s="102"/>
      <c r="Y2107" s="102"/>
      <c r="Z2107" s="102"/>
      <c r="AA2107" s="102"/>
      <c r="AB2107" s="104" t="s">
        <v>5423</v>
      </c>
      <c r="AC2107" s="9"/>
      <c r="AD2107" s="9"/>
      <c r="AE2107" s="7" t="s">
        <v>5423</v>
      </c>
      <c r="AF2107" s="6"/>
      <c r="AG2107" s="7"/>
      <c r="AH2107" s="3" t="s">
        <v>5423</v>
      </c>
      <c r="AI2107" s="18" t="s">
        <v>5423</v>
      </c>
      <c r="AJ2107" s="18" t="s">
        <v>5423</v>
      </c>
      <c r="AK2107" s="18" t="s">
        <v>5423</v>
      </c>
      <c r="AL2107" s="18" t="s">
        <v>5423</v>
      </c>
      <c r="AM2107" s="18" t="s">
        <v>5423</v>
      </c>
      <c r="AN2107" s="18" t="s">
        <v>5423</v>
      </c>
      <c r="AO2107" s="18" t="s">
        <v>5423</v>
      </c>
      <c r="AP2107" s="18" t="s">
        <v>5423</v>
      </c>
      <c r="AQ2107" s="18" t="s">
        <v>5423</v>
      </c>
      <c r="AR2107" s="18" t="s">
        <v>5423</v>
      </c>
      <c r="AS2107" s="18" t="s">
        <v>5423</v>
      </c>
      <c r="AT2107" s="18" t="s">
        <v>5423</v>
      </c>
      <c r="AU2107" s="9" t="s">
        <v>5423</v>
      </c>
      <c r="AV2107" s="14"/>
      <c r="AW2107" s="14" t="s">
        <v>5423</v>
      </c>
      <c r="AX2107" s="14" t="str">
        <f>_xlfn.XLOOKUP(B2107,'[4]cell downs 18042026 17h'!$B:$B,'[4]cell downs 18042026 17h'!$B:$B,"")</f>
        <v/>
      </c>
      <c r="AY2107" s="14" t="str">
        <f>_xlfn.XLOOKUP(B2107,'[5]Cells Huawei 19042026 15h'!$B:$B,'[5]Cells Huawei 19042026 15h'!$B:$B,"")</f>
        <v/>
      </c>
      <c r="AZ2107" s="105" t="str">
        <f>_xlfn.XLOOKUP(B2107,'INCIDENT-04-23-2026'!E:E,'INCIDENT-04-23-2026'!F:F,"")</f>
        <v/>
      </c>
      <c r="BA2107" s="105" t="str">
        <f>_xlfn.XLOOKUP(B2107,'[6]Eneo 17H'!$C:$C,'[6]Eneo 17H'!$I:$I,"")</f>
        <v/>
      </c>
      <c r="BB2107" s="105" t="str">
        <f>_xlfn.XLOOKUP(B2107,[8]ALL!$B:$B,[8]ALL!$M:$M,"")</f>
        <v/>
      </c>
      <c r="BC2107" s="105" t="str">
        <f>_xlfn.XLOOKUP(B2107,'[6]Eneo 17H'!$C:$C,'[6]Eneo 17H'!$I:$I,"")</f>
        <v/>
      </c>
      <c r="BD2107" s="105" t="str">
        <f>_xlfn.XLOOKUP(B2107,'[7]Eneo 12H'!$C:$C,'[7]Eneo 12H'!$I:$I,"")</f>
        <v/>
      </c>
      <c r="BE2107" s="105" t="s">
        <v>5423</v>
      </c>
    </row>
    <row r="2108" spans="1:57" hidden="1" x14ac:dyDescent="0.3">
      <c r="A2108" s="1" t="s">
        <v>4110</v>
      </c>
      <c r="B2108" s="8" t="s">
        <v>4111</v>
      </c>
      <c r="C2108" s="3" t="str">
        <f>_xlfn.XLOOKUP(B2108,'[1]daily break down'!$D:$D,'[1]daily break down'!$E:$E,"")</f>
        <v>NORD-OUEST</v>
      </c>
      <c r="D2108" s="1" t="s">
        <v>11</v>
      </c>
      <c r="E2108" s="1" t="s">
        <v>12</v>
      </c>
      <c r="F2108" s="3" t="s">
        <v>51</v>
      </c>
      <c r="G2108" s="1" t="s">
        <v>4112</v>
      </c>
      <c r="H2108" s="25" t="str">
        <f>_xlfn.XLOOKUP(B2108,[2]CALCULATION!$B:$B,[2]CALCULATION!$H:$H,"")</f>
        <v>HUAWEI</v>
      </c>
      <c r="I2108" s="23">
        <v>0</v>
      </c>
      <c r="J2108" s="23">
        <v>0</v>
      </c>
      <c r="K2108" s="23">
        <v>0</v>
      </c>
      <c r="L2108" s="23">
        <v>0</v>
      </c>
      <c r="M2108" s="23">
        <v>0</v>
      </c>
      <c r="N2108" s="23">
        <v>0</v>
      </c>
      <c r="O2108" s="23">
        <v>0</v>
      </c>
      <c r="P2108" s="103" t="s">
        <v>6554</v>
      </c>
      <c r="Q2108" s="36" t="s">
        <v>6552</v>
      </c>
      <c r="R2108" s="36"/>
      <c r="S2108" s="35" t="str" cm="1">
        <f t="array" ref="S2108">IFERROR(_xlfn.IFS(
U2108="MPR ISSUE","PDH",
U2108="BSS Hardware Issue","BSS",
U2108="Sites strategiques, MLL, Pylone, etc.","ENVTECH",
U2108="AKTIVCO DEFAUT GE &amp; POWER Cabinet","AKTIVCO",
U2108="AKTIVCO Coupure ENEO &amp; Baisse de tension","AKTIVCO GRID ONLY",
U2108="Coupure ENEO &amp; Baisse de tension","IHS GRID ONLY",
U2108="Defaut GE &amp; POWER Cabinet","IHS",
U2108="Sharing","Partners",
U2108="Sites strategiques &amp; DataCenter","SST &amp; DC",
U2108="Exclu","Exclu",
U2108="SAT","SAT",
U2108="SPARE-ISSUE","SPARE-ISSUE",
U2108="Fiber CAmtel","TRANS_FO_CAMTEL",
U2108="Fiber AOF","Fiber AOF",
U2108="Projet OCM (HUAWEI)","TRAVAUX-HUAWEI",
U2108="Projet OCM (NOKIA)","TRAVAUX-NOKIA",
U2108="ACCESS-ISSUE","ACCESS-ISSUE",
U2108="Projet OCM (ZTE, NOKIA, autres projets)","TRAVAUX OCM",
U2108="No root CAuse","No root cause",
U2108="ODU HS","PDH",
U2108="IP &amp; VLAN","PDH",
U2108="Warehouse HUAWEI","SPARE-ISSUE",
U2108="SPARE-HS","SPARE-ISSUE",
U2108="Power Telco","BSS",U2108="no impacts","no impacts"
),"")</f>
        <v/>
      </c>
      <c r="T2108" s="35" t="str" cm="1">
        <f t="array" ref="T2108">IFERROR(_xlfn.IFS(
U2108="MPR ISSUE","TX ISSUE",
U2108="BSS Hardware Issue","RAN ISSUE",
U2108="Sites strategiques, MLL, Pylone, etc.","ENVTECH",
U2108="AKTIVCO DEFAUT GE &amp; POWER Cabinet","POWER ISSUE",
U2108="AKTIVCO Coupure ENEO &amp; Baisse de tension","POWER ISSUE",
U2108="Coupure ENEO &amp; Baisse de tension","POWER ISSUE",
U2108="Defaut GE &amp; POWER Cabinet","POWER ISSUE",
U2108="Sharing","POWER ISSUE",
U2108="Sites strategiques &amp; DataCenter","POWER ISSUE",
U2108="Exclu","Exclu",
U2108="SAT","TX ISSUE",
U2108="SPARE-ISSUE","SPARE-ISSUE",
U2108="Fiber CAmtel","TX ISSUE",
U2108="Fiber AOF","TX ISSUE",
U2108="Projet OCM (HUAWEI)","TRAVAUX-HUAWEI",
U2108="Projet OCM (NOKIA)","TRAVAUX -NOKIA",
U2108="ACCESS-ISSUE","ACCESS-ISSUE",
U2108="Projet OCM (ZTE, NOKIA, autres projets)","TRAVAUX OCM",
U2108="No root CAuse","No root cause",
U2108="ODU HS","TX ISSUE",
U2108="IP &amp; VLAN","TX ISSUE",
U2108="Warehouse HUAWEI","SPARE-ISSUE",
U2108="SPARE-HS","SPARE-ISSUE",
U2108="Power Telco","RAN ISSUE",U2108="no impacts","no impacts"
),"")</f>
        <v/>
      </c>
      <c r="U2108" s="28"/>
      <c r="V2108" s="35" t="str" cm="1">
        <f t="array" ref="V2108">IFERROR(_xlfn.IFS(
U2108="MPR ISSUE","ACTIVE",
U2108="BSS Hardware Issue","ACTIVE",
U2108="Sites strategiques, MLL, Pylone, etc.","PASSIVE",
U2108="AKTIVCO DEFAUT GE &amp; POWER Cabinet","PASSIVE",
U2108="AKTIVCO Coupure ENEO &amp; Baisse de tension","PASSIVE",
U2108="Coupure ENEO &amp; Baisse de tension","PASSIVE",
U2108="Defaut GE &amp; POWER Cabinet","PASSIVE",
U2108="Sharing","PASSIVE",
U2108="Sites strategiques &amp; DataCenter","PASSIVE",
U2108="Exclu","Exclu",
U2108="SAT","ACTIVE",
U2108="SPARE-ISSUE","SPARE-ISSUE",
U2108="Fiber CAmtel","ACTIVE",
U2108="Fiber AOF","ACTIVE",
U2108="Projet OCM (HUAWEI)","PLANNED WORKS",
U2108="Projet OCM (NOKIA)","PLANNED WORKS",
U2108="ACCESS-ISSUE","ACCESS-ISSUE",
U2108="Projet OCM (ZTE, NOKIA, autres projets)","PLANNED WORKS",
U2108="No root CAuse","No root cause",
U2108="ODU HS","ACTIVE",
U2108="IP &amp; VLAN","ACTIVE",
U2108="Warehouse HUAWEI","SPARE-ISSUE",
U2108="SPARE-HS","SPARE-ISSUE",
U2108="Power Telco","ACTIVE",U2108="no impacts","no impacts"
),"")</f>
        <v/>
      </c>
      <c r="W2108" s="102"/>
      <c r="X2108" s="102"/>
      <c r="Y2108" s="102"/>
      <c r="Z2108" s="102"/>
      <c r="AA2108" s="102"/>
      <c r="AB2108" s="104" t="s">
        <v>5423</v>
      </c>
      <c r="AC2108" s="9"/>
      <c r="AD2108" s="9"/>
      <c r="AE2108" s="7" t="s">
        <v>5423</v>
      </c>
      <c r="AF2108" s="6"/>
      <c r="AG2108" s="7"/>
      <c r="AH2108" s="3" t="s">
        <v>5423</v>
      </c>
      <c r="AI2108" s="18" t="s">
        <v>5423</v>
      </c>
      <c r="AJ2108" s="18" t="s">
        <v>5423</v>
      </c>
      <c r="AK2108" s="18" t="s">
        <v>5423</v>
      </c>
      <c r="AL2108" s="18" t="s">
        <v>5423</v>
      </c>
      <c r="AM2108" s="18" t="s">
        <v>5423</v>
      </c>
      <c r="AN2108" s="18" t="s">
        <v>5423</v>
      </c>
      <c r="AO2108" s="18" t="s">
        <v>5423</v>
      </c>
      <c r="AP2108" s="18" t="s">
        <v>5423</v>
      </c>
      <c r="AQ2108" s="18" t="s">
        <v>5423</v>
      </c>
      <c r="AR2108" s="18" t="s">
        <v>5423</v>
      </c>
      <c r="AS2108" s="18" t="s">
        <v>5423</v>
      </c>
      <c r="AT2108" s="18" t="s">
        <v>5423</v>
      </c>
      <c r="AU2108" s="9" t="s">
        <v>5423</v>
      </c>
      <c r="AV2108" s="14"/>
      <c r="AW2108" s="14" t="s">
        <v>5423</v>
      </c>
      <c r="AX2108" s="14" t="str">
        <f>_xlfn.XLOOKUP(B2108,'[4]cell downs 18042026 17h'!$B:$B,'[4]cell downs 18042026 17h'!$B:$B,"")</f>
        <v/>
      </c>
      <c r="AY2108" s="14" t="str">
        <f>_xlfn.XLOOKUP(B2108,'[5]Cells Huawei 19042026 15h'!$B:$B,'[5]Cells Huawei 19042026 15h'!$B:$B,"")</f>
        <v/>
      </c>
      <c r="AZ2108" s="105" t="str">
        <f>_xlfn.XLOOKUP(B2108,'INCIDENT-04-23-2026'!E:E,'INCIDENT-04-23-2026'!F:F,"")</f>
        <v/>
      </c>
      <c r="BA2108" s="105" t="str">
        <f>_xlfn.XLOOKUP(B2108,'[6]Eneo 17H'!$C:$C,'[6]Eneo 17H'!$I:$I,"")</f>
        <v/>
      </c>
      <c r="BB2108" s="105" t="str">
        <f>_xlfn.XLOOKUP(B2108,[8]ALL!$B:$B,[8]ALL!$M:$M,"")</f>
        <v/>
      </c>
      <c r="BC2108" s="105" t="str">
        <f>_xlfn.XLOOKUP(B2108,'[6]Eneo 17H'!$C:$C,'[6]Eneo 17H'!$I:$I,"")</f>
        <v/>
      </c>
      <c r="BD2108" s="105" t="str">
        <f>_xlfn.XLOOKUP(B2108,'[7]Eneo 12H'!$C:$C,'[7]Eneo 12H'!$I:$I,"")</f>
        <v/>
      </c>
      <c r="BE2108" s="105" t="s">
        <v>5423</v>
      </c>
    </row>
    <row r="2109" spans="1:57" hidden="1" x14ac:dyDescent="0.3">
      <c r="A2109" s="1" t="s">
        <v>4113</v>
      </c>
      <c r="B2109" s="8" t="s">
        <v>4114</v>
      </c>
      <c r="C2109" s="3" t="str">
        <f>_xlfn.XLOOKUP(B2109,'[1]daily break down'!$D:$D,'[1]daily break down'!$E:$E,"")</f>
        <v>NORD-OUEST</v>
      </c>
      <c r="D2109" s="1" t="s">
        <v>11</v>
      </c>
      <c r="E2109" s="1" t="s">
        <v>12</v>
      </c>
      <c r="F2109" s="3" t="s">
        <v>51</v>
      </c>
      <c r="G2109" s="1" t="s">
        <v>4113</v>
      </c>
      <c r="H2109" s="25" t="str">
        <f>_xlfn.XLOOKUP(B2109,[2]CALCULATION!$B:$B,[2]CALCULATION!$H:$H,"")</f>
        <v>HUAWEI</v>
      </c>
      <c r="I2109" s="23">
        <v>0</v>
      </c>
      <c r="J2109" s="23">
        <v>0</v>
      </c>
      <c r="K2109" s="23">
        <v>0</v>
      </c>
      <c r="L2109" s="23">
        <v>0</v>
      </c>
      <c r="M2109" s="23">
        <v>2.502636024575311</v>
      </c>
      <c r="N2109" s="23">
        <v>12.327017575399578</v>
      </c>
      <c r="O2109" s="23">
        <v>0.31639428935060337</v>
      </c>
      <c r="P2109" s="103" t="s">
        <v>6554</v>
      </c>
      <c r="Q2109" s="36" t="s">
        <v>6552</v>
      </c>
      <c r="R2109" s="36"/>
      <c r="S2109" s="35" t="str" cm="1">
        <f t="array" ref="S2109">IFERROR(_xlfn.IFS(
U2109="MPR ISSUE","PDH",
U2109="BSS Hardware Issue","BSS",
U2109="Sites strategiques, MLL, Pylone, etc.","ENVTECH",
U2109="AKTIVCO DEFAUT GE &amp; POWER Cabinet","AKTIVCO",
U2109="AKTIVCO Coupure ENEO &amp; Baisse de tension","AKTIVCO GRID ONLY",
U2109="Coupure ENEO &amp; Baisse de tension","IHS GRID ONLY",
U2109="Defaut GE &amp; POWER Cabinet","IHS",
U2109="Sharing","Partners",
U2109="Sites strategiques &amp; DataCenter","SST &amp; DC",
U2109="Exclu","Exclu",
U2109="SAT","SAT",
U2109="SPARE-ISSUE","SPARE-ISSUE",
U2109="Fiber CAmtel","TRANS_FO_CAMTEL",
U2109="Fiber AOF","Fiber AOF",
U2109="Projet OCM (HUAWEI)","TRAVAUX-HUAWEI",
U2109="Projet OCM (NOKIA)","TRAVAUX-NOKIA",
U2109="ACCESS-ISSUE","ACCESS-ISSUE",
U2109="Projet OCM (ZTE, NOKIA, autres projets)","TRAVAUX OCM",
U2109="No root CAuse","No root cause",
U2109="ODU HS","PDH",
U2109="IP &amp; VLAN","PDH",
U2109="Warehouse HUAWEI","SPARE-ISSUE",
U2109="SPARE-HS","SPARE-ISSUE",
U2109="Power Telco","BSS",U2109="no impacts","no impacts"
),"")</f>
        <v/>
      </c>
      <c r="T2109" s="35" t="str" cm="1">
        <f t="array" ref="T2109">IFERROR(_xlfn.IFS(
U2109="MPR ISSUE","TX ISSUE",
U2109="BSS Hardware Issue","RAN ISSUE",
U2109="Sites strategiques, MLL, Pylone, etc.","ENVTECH",
U2109="AKTIVCO DEFAUT GE &amp; POWER Cabinet","POWER ISSUE",
U2109="AKTIVCO Coupure ENEO &amp; Baisse de tension","POWER ISSUE",
U2109="Coupure ENEO &amp; Baisse de tension","POWER ISSUE",
U2109="Defaut GE &amp; POWER Cabinet","POWER ISSUE",
U2109="Sharing","POWER ISSUE",
U2109="Sites strategiques &amp; DataCenter","POWER ISSUE",
U2109="Exclu","Exclu",
U2109="SAT","TX ISSUE",
U2109="SPARE-ISSUE","SPARE-ISSUE",
U2109="Fiber CAmtel","TX ISSUE",
U2109="Fiber AOF","TX ISSUE",
U2109="Projet OCM (HUAWEI)","TRAVAUX-HUAWEI",
U2109="Projet OCM (NOKIA)","TRAVAUX -NOKIA",
U2109="ACCESS-ISSUE","ACCESS-ISSUE",
U2109="Projet OCM (ZTE, NOKIA, autres projets)","TRAVAUX OCM",
U2109="No root CAuse","No root cause",
U2109="ODU HS","TX ISSUE",
U2109="IP &amp; VLAN","TX ISSUE",
U2109="Warehouse HUAWEI","SPARE-ISSUE",
U2109="SPARE-HS","SPARE-ISSUE",
U2109="Power Telco","RAN ISSUE",U2109="no impacts","no impacts"
),"")</f>
        <v/>
      </c>
      <c r="U2109" s="28"/>
      <c r="V2109" s="35" t="str" cm="1">
        <f t="array" ref="V2109">IFERROR(_xlfn.IFS(
U2109="MPR ISSUE","ACTIVE",
U2109="BSS Hardware Issue","ACTIVE",
U2109="Sites strategiques, MLL, Pylone, etc.","PASSIVE",
U2109="AKTIVCO DEFAUT GE &amp; POWER Cabinet","PASSIVE",
U2109="AKTIVCO Coupure ENEO &amp; Baisse de tension","PASSIVE",
U2109="Coupure ENEO &amp; Baisse de tension","PASSIVE",
U2109="Defaut GE &amp; POWER Cabinet","PASSIVE",
U2109="Sharing","PASSIVE",
U2109="Sites strategiques &amp; DataCenter","PASSIVE",
U2109="Exclu","Exclu",
U2109="SAT","ACTIVE",
U2109="SPARE-ISSUE","SPARE-ISSUE",
U2109="Fiber CAmtel","ACTIVE",
U2109="Fiber AOF","ACTIVE",
U2109="Projet OCM (HUAWEI)","PLANNED WORKS",
U2109="Projet OCM (NOKIA)","PLANNED WORKS",
U2109="ACCESS-ISSUE","ACCESS-ISSUE",
U2109="Projet OCM (ZTE, NOKIA, autres projets)","PLANNED WORKS",
U2109="No root CAuse","No root cause",
U2109="ODU HS","ACTIVE",
U2109="IP &amp; VLAN","ACTIVE",
U2109="Warehouse HUAWEI","SPARE-ISSUE",
U2109="SPARE-HS","SPARE-ISSUE",
U2109="Power Telco","ACTIVE",U2109="no impacts","no impacts"
),"")</f>
        <v/>
      </c>
      <c r="W2109" s="102"/>
      <c r="X2109" s="102"/>
      <c r="Y2109" s="102"/>
      <c r="Z2109" s="102"/>
      <c r="AA2109" s="102"/>
      <c r="AB2109" s="104" t="s">
        <v>5423</v>
      </c>
      <c r="AC2109" s="9"/>
      <c r="AD2109" s="9"/>
      <c r="AE2109" s="7" t="s">
        <v>5423</v>
      </c>
      <c r="AF2109" s="6"/>
      <c r="AG2109" s="7"/>
      <c r="AH2109" s="3" t="s">
        <v>5423</v>
      </c>
      <c r="AI2109" s="18" t="s">
        <v>5423</v>
      </c>
      <c r="AJ2109" s="18" t="s">
        <v>5423</v>
      </c>
      <c r="AK2109" s="18" t="s">
        <v>5423</v>
      </c>
      <c r="AL2109" s="18" t="s">
        <v>5423</v>
      </c>
      <c r="AM2109" s="18" t="s">
        <v>5423</v>
      </c>
      <c r="AN2109" s="18" t="s">
        <v>5423</v>
      </c>
      <c r="AO2109" s="18" t="s">
        <v>5423</v>
      </c>
      <c r="AP2109" s="18" t="s">
        <v>5423</v>
      </c>
      <c r="AQ2109" s="18" t="s">
        <v>5423</v>
      </c>
      <c r="AR2109" s="18" t="s">
        <v>5423</v>
      </c>
      <c r="AS2109" s="18" t="s">
        <v>5423</v>
      </c>
      <c r="AT2109" s="18" t="s">
        <v>5423</v>
      </c>
      <c r="AU2109" s="9" t="s">
        <v>5423</v>
      </c>
      <c r="AV2109" s="14"/>
      <c r="AW2109" s="14" t="s">
        <v>5423</v>
      </c>
      <c r="AX2109" s="14" t="str">
        <f>_xlfn.XLOOKUP(B2109,'[4]cell downs 18042026 17h'!$B:$B,'[4]cell downs 18042026 17h'!$B:$B,"")</f>
        <v/>
      </c>
      <c r="AY2109" s="14" t="str">
        <f>_xlfn.XLOOKUP(B2109,'[5]Cells Huawei 19042026 15h'!$B:$B,'[5]Cells Huawei 19042026 15h'!$B:$B,"")</f>
        <v/>
      </c>
      <c r="AZ2109" s="105" t="str">
        <f>_xlfn.XLOOKUP(B2109,'INCIDENT-04-23-2026'!E:E,'INCIDENT-04-23-2026'!F:F,"")</f>
        <v/>
      </c>
      <c r="BA2109" s="105" t="str">
        <f>_xlfn.XLOOKUP(B2109,'[6]Eneo 17H'!$C:$C,'[6]Eneo 17H'!$I:$I,"")</f>
        <v/>
      </c>
      <c r="BB2109" s="105" t="str">
        <f>_xlfn.XLOOKUP(B2109,[8]ALL!$B:$B,[8]ALL!$M:$M,"")</f>
        <v/>
      </c>
      <c r="BC2109" s="105" t="str">
        <f>_xlfn.XLOOKUP(B2109,'[6]Eneo 17H'!$C:$C,'[6]Eneo 17H'!$I:$I,"")</f>
        <v/>
      </c>
      <c r="BD2109" s="105" t="str">
        <f>_xlfn.XLOOKUP(B2109,'[7]Eneo 12H'!$C:$C,'[7]Eneo 12H'!$I:$I,"")</f>
        <v/>
      </c>
      <c r="BE2109" s="105" t="s">
        <v>5423</v>
      </c>
    </row>
    <row r="2110" spans="1:57" hidden="1" x14ac:dyDescent="0.3">
      <c r="A2110" s="1" t="s">
        <v>4115</v>
      </c>
      <c r="B2110" s="8" t="s">
        <v>4116</v>
      </c>
      <c r="C2110" s="3" t="str">
        <f>_xlfn.XLOOKUP(B2110,'[1]daily break down'!$D:$D,'[1]daily break down'!$E:$E,"")</f>
        <v>CENTRE</v>
      </c>
      <c r="D2110" s="1" t="s">
        <v>11</v>
      </c>
      <c r="E2110" s="1" t="s">
        <v>1130</v>
      </c>
      <c r="F2110" s="3" t="s">
        <v>226</v>
      </c>
      <c r="G2110" s="1" t="s">
        <v>4115</v>
      </c>
      <c r="H2110" s="27" t="str">
        <f>_xlfn.XLOOKUP(B2110,[2]CALCULATION!$B:$B,[2]CALCULATION!$H:$H,"")</f>
        <v>ZTE</v>
      </c>
      <c r="I2110" s="23">
        <v>0</v>
      </c>
      <c r="J2110" s="23">
        <v>0</v>
      </c>
      <c r="K2110" s="23">
        <v>0</v>
      </c>
      <c r="L2110" s="23">
        <v>0</v>
      </c>
      <c r="M2110" s="23">
        <v>0</v>
      </c>
      <c r="N2110" s="23">
        <v>0</v>
      </c>
      <c r="O2110" s="23">
        <v>0</v>
      </c>
      <c r="P2110" s="103" t="s">
        <v>6554</v>
      </c>
      <c r="Q2110" s="36" t="s">
        <v>5795</v>
      </c>
      <c r="R2110" s="36"/>
      <c r="S2110" s="35" t="str" cm="1">
        <f t="array" ref="S2110">IFERROR(_xlfn.IFS(
U2110="MPR ISSUE","PDH",
U2110="BSS Hardware Issue","BSS",
U2110="Sites strategiques, MLL, Pylone, etc.","ENVTECH",
U2110="AKTIVCO DEFAUT GE &amp; POWER Cabinet","AKTIVCO",
U2110="AKTIVCO Coupure ENEO &amp; Baisse de tension","AKTIVCO GRID ONLY",
U2110="Coupure ENEO &amp; Baisse de tension","IHS GRID ONLY",
U2110="Defaut GE &amp; POWER Cabinet","IHS",
U2110="Sharing","Partners",
U2110="Sites strategiques &amp; DataCenter","SST &amp; DC",
U2110="Exclu","Exclu",
U2110="SAT","SAT",
U2110="SPARE-ISSUE","SPARE-ISSUE",
U2110="Fiber CAmtel","TRANS_FO_CAMTEL",
U2110="Fiber AOF","Fiber AOF",
U2110="Projet OCM (HUAWEI)","TRAVAUX-HUAWEI",
U2110="Projet OCM (NOKIA)","TRAVAUX-NOKIA",
U2110="ACCESS-ISSUE","ACCESS-ISSUE",
U2110="Projet OCM (ZTE, NOKIA, autres projets)","TRAVAUX OCM",
U2110="No root CAuse","No root cause",
U2110="ODU HS","PDH",
U2110="IP &amp; VLAN","PDH",
U2110="Warehouse HUAWEI","SPARE-ISSUE",
U2110="SPARE-HS","SPARE-ISSUE",
U2110="Power Telco","BSS",U2110="no impacts","no impacts"
),"")</f>
        <v/>
      </c>
      <c r="T2110" s="35" t="str" cm="1">
        <f t="array" ref="T2110">IFERROR(_xlfn.IFS(
U2110="MPR ISSUE","TX ISSUE",
U2110="BSS Hardware Issue","RAN ISSUE",
U2110="Sites strategiques, MLL, Pylone, etc.","ENVTECH",
U2110="AKTIVCO DEFAUT GE &amp; POWER Cabinet","POWER ISSUE",
U2110="AKTIVCO Coupure ENEO &amp; Baisse de tension","POWER ISSUE",
U2110="Coupure ENEO &amp; Baisse de tension","POWER ISSUE",
U2110="Defaut GE &amp; POWER Cabinet","POWER ISSUE",
U2110="Sharing","POWER ISSUE",
U2110="Sites strategiques &amp; DataCenter","POWER ISSUE",
U2110="Exclu","Exclu",
U2110="SAT","TX ISSUE",
U2110="SPARE-ISSUE","SPARE-ISSUE",
U2110="Fiber CAmtel","TX ISSUE",
U2110="Fiber AOF","TX ISSUE",
U2110="Projet OCM (HUAWEI)","TRAVAUX-HUAWEI",
U2110="Projet OCM (NOKIA)","TRAVAUX -NOKIA",
U2110="ACCESS-ISSUE","ACCESS-ISSUE",
U2110="Projet OCM (ZTE, NOKIA, autres projets)","TRAVAUX OCM",
U2110="No root CAuse","No root cause",
U2110="ODU HS","TX ISSUE",
U2110="IP &amp; VLAN","TX ISSUE",
U2110="Warehouse HUAWEI","SPARE-ISSUE",
U2110="SPARE-HS","SPARE-ISSUE",
U2110="Power Telco","RAN ISSUE",U2110="no impacts","no impacts"
),"")</f>
        <v/>
      </c>
      <c r="U2110" s="28"/>
      <c r="V2110" s="35" t="str" cm="1">
        <f t="array" ref="V2110">IFERROR(_xlfn.IFS(
U2110="MPR ISSUE","ACTIVE",
U2110="BSS Hardware Issue","ACTIVE",
U2110="Sites strategiques, MLL, Pylone, etc.","PASSIVE",
U2110="AKTIVCO DEFAUT GE &amp; POWER Cabinet","PASSIVE",
U2110="AKTIVCO Coupure ENEO &amp; Baisse de tension","PASSIVE",
U2110="Coupure ENEO &amp; Baisse de tension","PASSIVE",
U2110="Defaut GE &amp; POWER Cabinet","PASSIVE",
U2110="Sharing","PASSIVE",
U2110="Sites strategiques &amp; DataCenter","PASSIVE",
U2110="Exclu","Exclu",
U2110="SAT","ACTIVE",
U2110="SPARE-ISSUE","SPARE-ISSUE",
U2110="Fiber CAmtel","ACTIVE",
U2110="Fiber AOF","ACTIVE",
U2110="Projet OCM (HUAWEI)","PLANNED WORKS",
U2110="Projet OCM (NOKIA)","PLANNED WORKS",
U2110="ACCESS-ISSUE","ACCESS-ISSUE",
U2110="Projet OCM (ZTE, NOKIA, autres projets)","PLANNED WORKS",
U2110="No root CAuse","No root cause",
U2110="ODU HS","ACTIVE",
U2110="IP &amp; VLAN","ACTIVE",
U2110="Warehouse HUAWEI","SPARE-ISSUE",
U2110="SPARE-HS","SPARE-ISSUE",
U2110="Power Telco","ACTIVE",U2110="no impacts","no impacts"
),"")</f>
        <v/>
      </c>
      <c r="W2110" s="102"/>
      <c r="X2110" s="102"/>
      <c r="Y2110" s="102"/>
      <c r="Z2110" s="102"/>
      <c r="AA2110" s="102"/>
      <c r="AB2110" s="104" t="s">
        <v>5423</v>
      </c>
      <c r="AC2110" s="9"/>
      <c r="AD2110" s="9"/>
      <c r="AE2110" s="7" t="s">
        <v>5423</v>
      </c>
      <c r="AF2110" s="6"/>
      <c r="AG2110" s="7"/>
      <c r="AH2110" s="3" t="s">
        <v>5423</v>
      </c>
      <c r="AI2110" s="18" t="s">
        <v>5423</v>
      </c>
      <c r="AJ2110" s="18" t="s">
        <v>5423</v>
      </c>
      <c r="AK2110" s="18" t="s">
        <v>5423</v>
      </c>
      <c r="AL2110" s="18" t="s">
        <v>5423</v>
      </c>
      <c r="AM2110" s="18" t="s">
        <v>5423</v>
      </c>
      <c r="AN2110" s="18" t="s">
        <v>5423</v>
      </c>
      <c r="AO2110" s="18" t="s">
        <v>5423</v>
      </c>
      <c r="AP2110" s="18" t="s">
        <v>5423</v>
      </c>
      <c r="AQ2110" s="18" t="s">
        <v>5423</v>
      </c>
      <c r="AR2110" s="18" t="s">
        <v>5423</v>
      </c>
      <c r="AS2110" s="18" t="s">
        <v>5423</v>
      </c>
      <c r="AT2110" s="18" t="s">
        <v>5423</v>
      </c>
      <c r="AU2110" s="9" t="s">
        <v>5423</v>
      </c>
      <c r="AV2110" s="14"/>
      <c r="AW2110" s="14" t="s">
        <v>5423</v>
      </c>
      <c r="AX2110" s="14" t="str">
        <f>_xlfn.XLOOKUP(B2110,'[4]cell downs 18042026 17h'!$B:$B,'[4]cell downs 18042026 17h'!$B:$B,"")</f>
        <v/>
      </c>
      <c r="AY2110" s="14" t="str">
        <f>_xlfn.XLOOKUP(B2110,'[5]Cells Huawei 19042026 15h'!$B:$B,'[5]Cells Huawei 19042026 15h'!$B:$B,"")</f>
        <v/>
      </c>
      <c r="AZ2110" s="105" t="str">
        <f>_xlfn.XLOOKUP(B2110,'INCIDENT-04-23-2026'!E:E,'INCIDENT-04-23-2026'!F:F,"")</f>
        <v/>
      </c>
      <c r="BA2110" s="105" t="str">
        <f>_xlfn.XLOOKUP(B2110,'[6]Eneo 17H'!$C:$C,'[6]Eneo 17H'!$I:$I,"")</f>
        <v/>
      </c>
      <c r="BB2110" s="105" t="str">
        <f>_xlfn.XLOOKUP(B2110,[8]ALL!$B:$B,[8]ALL!$M:$M,"")</f>
        <v/>
      </c>
      <c r="BC2110" s="105" t="str">
        <f>_xlfn.XLOOKUP(B2110,'[6]Eneo 17H'!$C:$C,'[6]Eneo 17H'!$I:$I,"")</f>
        <v/>
      </c>
      <c r="BD2110" s="105" t="str">
        <f>_xlfn.XLOOKUP(B2110,'[7]Eneo 12H'!$C:$C,'[7]Eneo 12H'!$I:$I,"")</f>
        <v/>
      </c>
      <c r="BE2110" s="105" t="s">
        <v>5423</v>
      </c>
    </row>
    <row r="2111" spans="1:57" hidden="1" x14ac:dyDescent="0.3">
      <c r="A2111" s="1" t="s">
        <v>4117</v>
      </c>
      <c r="B2111" s="8" t="s">
        <v>4118</v>
      </c>
      <c r="C2111" s="3" t="str">
        <f>_xlfn.XLOOKUP(B2111,'[1]daily break down'!$D:$D,'[1]daily break down'!$E:$E,"")</f>
        <v>CENTRE</v>
      </c>
      <c r="D2111" s="1" t="s">
        <v>11</v>
      </c>
      <c r="E2111" s="1" t="s">
        <v>12</v>
      </c>
      <c r="F2111" s="3" t="s">
        <v>37</v>
      </c>
      <c r="G2111" s="1" t="s">
        <v>4084</v>
      </c>
      <c r="H2111" s="27" t="str">
        <f>_xlfn.XLOOKUP(B2111,[2]CALCULATION!$B:$B,[2]CALCULATION!$H:$H,"")</f>
        <v>ZTE</v>
      </c>
      <c r="I2111" s="23">
        <v>0</v>
      </c>
      <c r="J2111" s="23">
        <v>0</v>
      </c>
      <c r="K2111" s="23">
        <v>0</v>
      </c>
      <c r="L2111" s="23">
        <v>0</v>
      </c>
      <c r="M2111" s="23">
        <v>0</v>
      </c>
      <c r="N2111" s="23">
        <v>0</v>
      </c>
      <c r="O2111" s="23">
        <v>0</v>
      </c>
      <c r="P2111" s="103" t="s">
        <v>6554</v>
      </c>
      <c r="Q2111" s="36" t="s">
        <v>5795</v>
      </c>
      <c r="R2111" s="36"/>
      <c r="S2111" s="35" t="str" cm="1">
        <f t="array" ref="S2111">IFERROR(_xlfn.IFS(
U2111="MPR ISSUE","PDH",
U2111="BSS Hardware Issue","BSS",
U2111="Sites strategiques, MLL, Pylone, etc.","ENVTECH",
U2111="AKTIVCO DEFAUT GE &amp; POWER Cabinet","AKTIVCO",
U2111="AKTIVCO Coupure ENEO &amp; Baisse de tension","AKTIVCO GRID ONLY",
U2111="Coupure ENEO &amp; Baisse de tension","IHS GRID ONLY",
U2111="Defaut GE &amp; POWER Cabinet","IHS",
U2111="Sharing","Partners",
U2111="Sites strategiques &amp; DataCenter","SST &amp; DC",
U2111="Exclu","Exclu",
U2111="SAT","SAT",
U2111="SPARE-ISSUE","SPARE-ISSUE",
U2111="Fiber CAmtel","TRANS_FO_CAMTEL",
U2111="Fiber AOF","Fiber AOF",
U2111="Projet OCM (HUAWEI)","TRAVAUX-HUAWEI",
U2111="Projet OCM (NOKIA)","TRAVAUX-NOKIA",
U2111="ACCESS-ISSUE","ACCESS-ISSUE",
U2111="Projet OCM (ZTE, NOKIA, autres projets)","TRAVAUX OCM",
U2111="No root CAuse","No root cause",
U2111="ODU HS","PDH",
U2111="IP &amp; VLAN","PDH",
U2111="Warehouse HUAWEI","SPARE-ISSUE",
U2111="SPARE-HS","SPARE-ISSUE",
U2111="Power Telco","BSS",U2111="no impacts","no impacts"
),"")</f>
        <v/>
      </c>
      <c r="T2111" s="35" t="str" cm="1">
        <f t="array" ref="T2111">IFERROR(_xlfn.IFS(
U2111="MPR ISSUE","TX ISSUE",
U2111="BSS Hardware Issue","RAN ISSUE",
U2111="Sites strategiques, MLL, Pylone, etc.","ENVTECH",
U2111="AKTIVCO DEFAUT GE &amp; POWER Cabinet","POWER ISSUE",
U2111="AKTIVCO Coupure ENEO &amp; Baisse de tension","POWER ISSUE",
U2111="Coupure ENEO &amp; Baisse de tension","POWER ISSUE",
U2111="Defaut GE &amp; POWER Cabinet","POWER ISSUE",
U2111="Sharing","POWER ISSUE",
U2111="Sites strategiques &amp; DataCenter","POWER ISSUE",
U2111="Exclu","Exclu",
U2111="SAT","TX ISSUE",
U2111="SPARE-ISSUE","SPARE-ISSUE",
U2111="Fiber CAmtel","TX ISSUE",
U2111="Fiber AOF","TX ISSUE",
U2111="Projet OCM (HUAWEI)","TRAVAUX-HUAWEI",
U2111="Projet OCM (NOKIA)","TRAVAUX -NOKIA",
U2111="ACCESS-ISSUE","ACCESS-ISSUE",
U2111="Projet OCM (ZTE, NOKIA, autres projets)","TRAVAUX OCM",
U2111="No root CAuse","No root cause",
U2111="ODU HS","TX ISSUE",
U2111="IP &amp; VLAN","TX ISSUE",
U2111="Warehouse HUAWEI","SPARE-ISSUE",
U2111="SPARE-HS","SPARE-ISSUE",
U2111="Power Telco","RAN ISSUE",U2111="no impacts","no impacts"
),"")</f>
        <v/>
      </c>
      <c r="U2111" s="28"/>
      <c r="V2111" s="35" t="str" cm="1">
        <f t="array" ref="V2111">IFERROR(_xlfn.IFS(
U2111="MPR ISSUE","ACTIVE",
U2111="BSS Hardware Issue","ACTIVE",
U2111="Sites strategiques, MLL, Pylone, etc.","PASSIVE",
U2111="AKTIVCO DEFAUT GE &amp; POWER Cabinet","PASSIVE",
U2111="AKTIVCO Coupure ENEO &amp; Baisse de tension","PASSIVE",
U2111="Coupure ENEO &amp; Baisse de tension","PASSIVE",
U2111="Defaut GE &amp; POWER Cabinet","PASSIVE",
U2111="Sharing","PASSIVE",
U2111="Sites strategiques &amp; DataCenter","PASSIVE",
U2111="Exclu","Exclu",
U2111="SAT","ACTIVE",
U2111="SPARE-ISSUE","SPARE-ISSUE",
U2111="Fiber CAmtel","ACTIVE",
U2111="Fiber AOF","ACTIVE",
U2111="Projet OCM (HUAWEI)","PLANNED WORKS",
U2111="Projet OCM (NOKIA)","PLANNED WORKS",
U2111="ACCESS-ISSUE","ACCESS-ISSUE",
U2111="Projet OCM (ZTE, NOKIA, autres projets)","PLANNED WORKS",
U2111="No root CAuse","No root cause",
U2111="ODU HS","ACTIVE",
U2111="IP &amp; VLAN","ACTIVE",
U2111="Warehouse HUAWEI","SPARE-ISSUE",
U2111="SPARE-HS","SPARE-ISSUE",
U2111="Power Telco","ACTIVE",U2111="no impacts","no impacts"
),"")</f>
        <v/>
      </c>
      <c r="W2111" s="102"/>
      <c r="X2111" s="102"/>
      <c r="Y2111" s="102"/>
      <c r="Z2111" s="102"/>
      <c r="AA2111" s="102"/>
      <c r="AB2111" s="104" t="s">
        <v>5423</v>
      </c>
      <c r="AC2111" s="9"/>
      <c r="AD2111" s="9"/>
      <c r="AE2111" s="7" t="s">
        <v>5423</v>
      </c>
      <c r="AF2111" s="6"/>
      <c r="AG2111" s="7"/>
      <c r="AH2111" s="3" t="s">
        <v>5423</v>
      </c>
      <c r="AI2111" s="18" t="s">
        <v>5423</v>
      </c>
      <c r="AJ2111" s="18" t="s">
        <v>5423</v>
      </c>
      <c r="AK2111" s="18" t="s">
        <v>5423</v>
      </c>
      <c r="AL2111" s="18" t="s">
        <v>5423</v>
      </c>
      <c r="AM2111" s="18" t="s">
        <v>5423</v>
      </c>
      <c r="AN2111" s="18" t="s">
        <v>5423</v>
      </c>
      <c r="AO2111" s="18" t="s">
        <v>5423</v>
      </c>
      <c r="AP2111" s="18" t="s">
        <v>5423</v>
      </c>
      <c r="AQ2111" s="18" t="s">
        <v>5423</v>
      </c>
      <c r="AR2111" s="18" t="s">
        <v>5423</v>
      </c>
      <c r="AS2111" s="18" t="s">
        <v>5423</v>
      </c>
      <c r="AT2111" s="18" t="s">
        <v>5423</v>
      </c>
      <c r="AU2111" s="9" t="s">
        <v>5423</v>
      </c>
      <c r="AV2111" s="14"/>
      <c r="AW2111" s="14" t="s">
        <v>5423</v>
      </c>
      <c r="AX2111" s="14" t="str">
        <f>_xlfn.XLOOKUP(B2111,'[4]cell downs 18042026 17h'!$B:$B,'[4]cell downs 18042026 17h'!$B:$B,"")</f>
        <v/>
      </c>
      <c r="AY2111" s="14" t="str">
        <f>_xlfn.XLOOKUP(B2111,'[5]Cells Huawei 19042026 15h'!$B:$B,'[5]Cells Huawei 19042026 15h'!$B:$B,"")</f>
        <v/>
      </c>
      <c r="AZ2111" s="105" t="str">
        <f>_xlfn.XLOOKUP(B2111,'INCIDENT-04-23-2026'!E:E,'INCIDENT-04-23-2026'!F:F,"")</f>
        <v/>
      </c>
      <c r="BA2111" s="105" t="str">
        <f>_xlfn.XLOOKUP(B2111,'[6]Eneo 17H'!$C:$C,'[6]Eneo 17H'!$I:$I,"")</f>
        <v/>
      </c>
      <c r="BB2111" s="105" t="str">
        <f>_xlfn.XLOOKUP(B2111,[8]ALL!$B:$B,[8]ALL!$M:$M,"")</f>
        <v/>
      </c>
      <c r="BC2111" s="105" t="str">
        <f>_xlfn.XLOOKUP(B2111,'[6]Eneo 17H'!$C:$C,'[6]Eneo 17H'!$I:$I,"")</f>
        <v/>
      </c>
      <c r="BD2111" s="105" t="str">
        <f>_xlfn.XLOOKUP(B2111,'[7]Eneo 12H'!$C:$C,'[7]Eneo 12H'!$I:$I,"")</f>
        <v/>
      </c>
      <c r="BE2111" s="105" t="s">
        <v>5423</v>
      </c>
    </row>
    <row r="2112" spans="1:57" hidden="1" x14ac:dyDescent="0.3">
      <c r="A2112" s="1" t="s">
        <v>4119</v>
      </c>
      <c r="B2112" s="8" t="s">
        <v>4120</v>
      </c>
      <c r="C2112" s="3" t="str">
        <f>_xlfn.XLOOKUP(B2112,'[1]daily break down'!$D:$D,'[1]daily break down'!$E:$E,"")</f>
        <v>LITTORAL</v>
      </c>
      <c r="D2112" s="1" t="s">
        <v>11</v>
      </c>
      <c r="E2112" s="1" t="s">
        <v>12</v>
      </c>
      <c r="F2112" s="3" t="s">
        <v>31</v>
      </c>
      <c r="G2112" s="1" t="s">
        <v>4119</v>
      </c>
      <c r="H2112" s="27" t="str">
        <f>_xlfn.XLOOKUP(B2112,[2]CALCULATION!$B:$B,[2]CALCULATION!$H:$H,"")</f>
        <v>ZTE</v>
      </c>
      <c r="I2112" s="23">
        <v>0</v>
      </c>
      <c r="J2112" s="23">
        <v>0</v>
      </c>
      <c r="K2112" s="23">
        <v>0</v>
      </c>
      <c r="L2112" s="23">
        <v>0</v>
      </c>
      <c r="M2112" s="23">
        <v>0</v>
      </c>
      <c r="N2112" s="23">
        <v>0</v>
      </c>
      <c r="O2112" s="23">
        <v>0</v>
      </c>
      <c r="P2112" s="103" t="s">
        <v>6554</v>
      </c>
      <c r="Q2112" s="36" t="s">
        <v>5796</v>
      </c>
      <c r="R2112" s="36"/>
      <c r="S2112" s="35" t="str" cm="1">
        <f t="array" ref="S2112">IFERROR(_xlfn.IFS(
U2112="MPR ISSUE","PDH",
U2112="BSS Hardware Issue","BSS",
U2112="Sites strategiques, MLL, Pylone, etc.","ENVTECH",
U2112="AKTIVCO DEFAUT GE &amp; POWER Cabinet","AKTIVCO",
U2112="AKTIVCO Coupure ENEO &amp; Baisse de tension","AKTIVCO GRID ONLY",
U2112="Coupure ENEO &amp; Baisse de tension","IHS GRID ONLY",
U2112="Defaut GE &amp; POWER Cabinet","IHS",
U2112="Sharing","Partners",
U2112="Sites strategiques &amp; DataCenter","SST &amp; DC",
U2112="Exclu","Exclu",
U2112="SAT","SAT",
U2112="SPARE-ISSUE","SPARE-ISSUE",
U2112="Fiber CAmtel","TRANS_FO_CAMTEL",
U2112="Fiber AOF","Fiber AOF",
U2112="Projet OCM (HUAWEI)","TRAVAUX-HUAWEI",
U2112="Projet OCM (NOKIA)","TRAVAUX-NOKIA",
U2112="ACCESS-ISSUE","ACCESS-ISSUE",
U2112="Projet OCM (ZTE, NOKIA, autres projets)","TRAVAUX OCM",
U2112="No root CAuse","No root cause",
U2112="ODU HS","PDH",
U2112="IP &amp; VLAN","PDH",
U2112="Warehouse HUAWEI","SPARE-ISSUE",
U2112="SPARE-HS","SPARE-ISSUE",
U2112="Power Telco","BSS",U2112="no impacts","no impacts"
),"")</f>
        <v/>
      </c>
      <c r="T2112" s="35" t="str" cm="1">
        <f t="array" ref="T2112">IFERROR(_xlfn.IFS(
U2112="MPR ISSUE","TX ISSUE",
U2112="BSS Hardware Issue","RAN ISSUE",
U2112="Sites strategiques, MLL, Pylone, etc.","ENVTECH",
U2112="AKTIVCO DEFAUT GE &amp; POWER Cabinet","POWER ISSUE",
U2112="AKTIVCO Coupure ENEO &amp; Baisse de tension","POWER ISSUE",
U2112="Coupure ENEO &amp; Baisse de tension","POWER ISSUE",
U2112="Defaut GE &amp; POWER Cabinet","POWER ISSUE",
U2112="Sharing","POWER ISSUE",
U2112="Sites strategiques &amp; DataCenter","POWER ISSUE",
U2112="Exclu","Exclu",
U2112="SAT","TX ISSUE",
U2112="SPARE-ISSUE","SPARE-ISSUE",
U2112="Fiber CAmtel","TX ISSUE",
U2112="Fiber AOF","TX ISSUE",
U2112="Projet OCM (HUAWEI)","TRAVAUX-HUAWEI",
U2112="Projet OCM (NOKIA)","TRAVAUX -NOKIA",
U2112="ACCESS-ISSUE","ACCESS-ISSUE",
U2112="Projet OCM (ZTE, NOKIA, autres projets)","TRAVAUX OCM",
U2112="No root CAuse","No root cause",
U2112="ODU HS","TX ISSUE",
U2112="IP &amp; VLAN","TX ISSUE",
U2112="Warehouse HUAWEI","SPARE-ISSUE",
U2112="SPARE-HS","SPARE-ISSUE",
U2112="Power Telco","RAN ISSUE",U2112="no impacts","no impacts"
),"")</f>
        <v/>
      </c>
      <c r="U2112" s="28"/>
      <c r="V2112" s="35" t="str" cm="1">
        <f t="array" ref="V2112">IFERROR(_xlfn.IFS(
U2112="MPR ISSUE","ACTIVE",
U2112="BSS Hardware Issue","ACTIVE",
U2112="Sites strategiques, MLL, Pylone, etc.","PASSIVE",
U2112="AKTIVCO DEFAUT GE &amp; POWER Cabinet","PASSIVE",
U2112="AKTIVCO Coupure ENEO &amp; Baisse de tension","PASSIVE",
U2112="Coupure ENEO &amp; Baisse de tension","PASSIVE",
U2112="Defaut GE &amp; POWER Cabinet","PASSIVE",
U2112="Sharing","PASSIVE",
U2112="Sites strategiques &amp; DataCenter","PASSIVE",
U2112="Exclu","Exclu",
U2112="SAT","ACTIVE",
U2112="SPARE-ISSUE","SPARE-ISSUE",
U2112="Fiber CAmtel","ACTIVE",
U2112="Fiber AOF","ACTIVE",
U2112="Projet OCM (HUAWEI)","PLANNED WORKS",
U2112="Projet OCM (NOKIA)","PLANNED WORKS",
U2112="ACCESS-ISSUE","ACCESS-ISSUE",
U2112="Projet OCM (ZTE, NOKIA, autres projets)","PLANNED WORKS",
U2112="No root CAuse","No root cause",
U2112="ODU HS","ACTIVE",
U2112="IP &amp; VLAN","ACTIVE",
U2112="Warehouse HUAWEI","SPARE-ISSUE",
U2112="SPARE-HS","SPARE-ISSUE",
U2112="Power Telco","ACTIVE",U2112="no impacts","no impacts"
),"")</f>
        <v/>
      </c>
      <c r="W2112" s="102"/>
      <c r="X2112" s="102"/>
      <c r="Y2112" s="102"/>
      <c r="Z2112" s="102"/>
      <c r="AA2112" s="102"/>
      <c r="AB2112" s="104" t="s">
        <v>5423</v>
      </c>
      <c r="AC2112" s="9"/>
      <c r="AD2112" s="9"/>
      <c r="AE2112" s="7" t="s">
        <v>5423</v>
      </c>
      <c r="AF2112" s="6"/>
      <c r="AG2112" s="7"/>
      <c r="AH2112" s="3" t="s">
        <v>5423</v>
      </c>
      <c r="AI2112" s="18" t="s">
        <v>5423</v>
      </c>
      <c r="AJ2112" s="18" t="s">
        <v>5423</v>
      </c>
      <c r="AK2112" s="18" t="s">
        <v>5423</v>
      </c>
      <c r="AL2112" s="18" t="s">
        <v>5423</v>
      </c>
      <c r="AM2112" s="18" t="s">
        <v>5423</v>
      </c>
      <c r="AN2112" s="18" t="s">
        <v>5423</v>
      </c>
      <c r="AO2112" s="18" t="s">
        <v>5423</v>
      </c>
      <c r="AP2112" s="18" t="s">
        <v>5423</v>
      </c>
      <c r="AQ2112" s="18" t="s">
        <v>5423</v>
      </c>
      <c r="AR2112" s="18" t="s">
        <v>5423</v>
      </c>
      <c r="AS2112" s="18" t="s">
        <v>5423</v>
      </c>
      <c r="AT2112" s="18" t="s">
        <v>5423</v>
      </c>
      <c r="AU2112" s="9" t="s">
        <v>5423</v>
      </c>
      <c r="AV2112" s="14"/>
      <c r="AW2112" s="14" t="s">
        <v>5423</v>
      </c>
      <c r="AX2112" s="14" t="str">
        <f>_xlfn.XLOOKUP(B2112,'[4]cell downs 18042026 17h'!$B:$B,'[4]cell downs 18042026 17h'!$B:$B,"")</f>
        <v/>
      </c>
      <c r="AY2112" s="14" t="str">
        <f>_xlfn.XLOOKUP(B2112,'[5]Cells Huawei 19042026 15h'!$B:$B,'[5]Cells Huawei 19042026 15h'!$B:$B,"")</f>
        <v/>
      </c>
      <c r="AZ2112" s="105" t="str">
        <f>_xlfn.XLOOKUP(B2112,'INCIDENT-04-23-2026'!E:E,'INCIDENT-04-23-2026'!F:F,"")</f>
        <v/>
      </c>
      <c r="BA2112" s="105" t="str">
        <f>_xlfn.XLOOKUP(B2112,'[6]Eneo 17H'!$C:$C,'[6]Eneo 17H'!$I:$I,"")</f>
        <v/>
      </c>
      <c r="BB2112" s="105" t="str">
        <f>_xlfn.XLOOKUP(B2112,[8]ALL!$B:$B,[8]ALL!$M:$M,"")</f>
        <v/>
      </c>
      <c r="BC2112" s="105" t="str">
        <f>_xlfn.XLOOKUP(B2112,'[6]Eneo 17H'!$C:$C,'[6]Eneo 17H'!$I:$I,"")</f>
        <v/>
      </c>
      <c r="BD2112" s="105" t="str">
        <f>_xlfn.XLOOKUP(B2112,'[7]Eneo 12H'!$C:$C,'[7]Eneo 12H'!$I:$I,"")</f>
        <v/>
      </c>
      <c r="BE2112" s="105" t="s">
        <v>5423</v>
      </c>
    </row>
    <row r="2113" spans="1:57" hidden="1" x14ac:dyDescent="0.3">
      <c r="A2113" s="1" t="s">
        <v>4121</v>
      </c>
      <c r="B2113" s="8" t="s">
        <v>4122</v>
      </c>
      <c r="C2113" s="3" t="str">
        <f>_xlfn.XLOOKUP(B2113,'[1]daily break down'!$D:$D,'[1]daily break down'!$E:$E,"")</f>
        <v>OUEST</v>
      </c>
      <c r="D2113" s="1" t="s">
        <v>11</v>
      </c>
      <c r="E2113" s="1" t="s">
        <v>12</v>
      </c>
      <c r="F2113" s="3" t="s">
        <v>102</v>
      </c>
      <c r="G2113" s="1" t="s">
        <v>4121</v>
      </c>
      <c r="H2113" s="25" t="str">
        <f>_xlfn.XLOOKUP(B2113,[2]CALCULATION!$B:$B,[2]CALCULATION!$H:$H,"")</f>
        <v>HUAWEI</v>
      </c>
      <c r="I2113" s="23">
        <v>0</v>
      </c>
      <c r="J2113" s="23">
        <v>0</v>
      </c>
      <c r="K2113" s="23">
        <v>0</v>
      </c>
      <c r="L2113" s="23">
        <v>0</v>
      </c>
      <c r="M2113" s="23">
        <v>0</v>
      </c>
      <c r="N2113" s="23">
        <v>0</v>
      </c>
      <c r="O2113" s="23">
        <v>0</v>
      </c>
      <c r="P2113" s="103" t="s">
        <v>6554</v>
      </c>
      <c r="Q2113" s="36" t="s">
        <v>5796</v>
      </c>
      <c r="R2113" s="36"/>
      <c r="S2113" s="35" t="str" cm="1">
        <f t="array" ref="S2113">IFERROR(_xlfn.IFS(
U2113="MPR ISSUE","PDH",
U2113="BSS Hardware Issue","BSS",
U2113="Sites strategiques, MLL, Pylone, etc.","ENVTECH",
U2113="AKTIVCO DEFAUT GE &amp; POWER Cabinet","AKTIVCO",
U2113="AKTIVCO Coupure ENEO &amp; Baisse de tension","AKTIVCO GRID ONLY",
U2113="Coupure ENEO &amp; Baisse de tension","IHS GRID ONLY",
U2113="Defaut GE &amp; POWER Cabinet","IHS",
U2113="Sharing","Partners",
U2113="Sites strategiques &amp; DataCenter","SST &amp; DC",
U2113="Exclu","Exclu",
U2113="SAT","SAT",
U2113="SPARE-ISSUE","SPARE-ISSUE",
U2113="Fiber CAmtel","TRANS_FO_CAMTEL",
U2113="Fiber AOF","Fiber AOF",
U2113="Projet OCM (HUAWEI)","TRAVAUX-HUAWEI",
U2113="Projet OCM (NOKIA)","TRAVAUX-NOKIA",
U2113="ACCESS-ISSUE","ACCESS-ISSUE",
U2113="Projet OCM (ZTE, NOKIA, autres projets)","TRAVAUX OCM",
U2113="No root CAuse","No root cause",
U2113="ODU HS","PDH",
U2113="IP &amp; VLAN","PDH",
U2113="Warehouse HUAWEI","SPARE-ISSUE",
U2113="SPARE-HS","SPARE-ISSUE",
U2113="Power Telco","BSS",U2113="no impacts","no impacts"
),"")</f>
        <v/>
      </c>
      <c r="T2113" s="35" t="str" cm="1">
        <f t="array" ref="T2113">IFERROR(_xlfn.IFS(
U2113="MPR ISSUE","TX ISSUE",
U2113="BSS Hardware Issue","RAN ISSUE",
U2113="Sites strategiques, MLL, Pylone, etc.","ENVTECH",
U2113="AKTIVCO DEFAUT GE &amp; POWER Cabinet","POWER ISSUE",
U2113="AKTIVCO Coupure ENEO &amp; Baisse de tension","POWER ISSUE",
U2113="Coupure ENEO &amp; Baisse de tension","POWER ISSUE",
U2113="Defaut GE &amp; POWER Cabinet","POWER ISSUE",
U2113="Sharing","POWER ISSUE",
U2113="Sites strategiques &amp; DataCenter","POWER ISSUE",
U2113="Exclu","Exclu",
U2113="SAT","TX ISSUE",
U2113="SPARE-ISSUE","SPARE-ISSUE",
U2113="Fiber CAmtel","TX ISSUE",
U2113="Fiber AOF","TX ISSUE",
U2113="Projet OCM (HUAWEI)","TRAVAUX-HUAWEI",
U2113="Projet OCM (NOKIA)","TRAVAUX -NOKIA",
U2113="ACCESS-ISSUE","ACCESS-ISSUE",
U2113="Projet OCM (ZTE, NOKIA, autres projets)","TRAVAUX OCM",
U2113="No root CAuse","No root cause",
U2113="ODU HS","TX ISSUE",
U2113="IP &amp; VLAN","TX ISSUE",
U2113="Warehouse HUAWEI","SPARE-ISSUE",
U2113="SPARE-HS","SPARE-ISSUE",
U2113="Power Telco","RAN ISSUE",U2113="no impacts","no impacts"
),"")</f>
        <v/>
      </c>
      <c r="U2113" s="28"/>
      <c r="V2113" s="35" t="str" cm="1">
        <f t="array" ref="V2113">IFERROR(_xlfn.IFS(
U2113="MPR ISSUE","ACTIVE",
U2113="BSS Hardware Issue","ACTIVE",
U2113="Sites strategiques, MLL, Pylone, etc.","PASSIVE",
U2113="AKTIVCO DEFAUT GE &amp; POWER Cabinet","PASSIVE",
U2113="AKTIVCO Coupure ENEO &amp; Baisse de tension","PASSIVE",
U2113="Coupure ENEO &amp; Baisse de tension","PASSIVE",
U2113="Defaut GE &amp; POWER Cabinet","PASSIVE",
U2113="Sharing","PASSIVE",
U2113="Sites strategiques &amp; DataCenter","PASSIVE",
U2113="Exclu","Exclu",
U2113="SAT","ACTIVE",
U2113="SPARE-ISSUE","SPARE-ISSUE",
U2113="Fiber CAmtel","ACTIVE",
U2113="Fiber AOF","ACTIVE",
U2113="Projet OCM (HUAWEI)","PLANNED WORKS",
U2113="Projet OCM (NOKIA)","PLANNED WORKS",
U2113="ACCESS-ISSUE","ACCESS-ISSUE",
U2113="Projet OCM (ZTE, NOKIA, autres projets)","PLANNED WORKS",
U2113="No root CAuse","No root cause",
U2113="ODU HS","ACTIVE",
U2113="IP &amp; VLAN","ACTIVE",
U2113="Warehouse HUAWEI","SPARE-ISSUE",
U2113="SPARE-HS","SPARE-ISSUE",
U2113="Power Telco","ACTIVE",U2113="no impacts","no impacts"
),"")</f>
        <v/>
      </c>
      <c r="W2113" s="102"/>
      <c r="X2113" s="102"/>
      <c r="Y2113" s="102"/>
      <c r="Z2113" s="102"/>
      <c r="AA2113" s="102"/>
      <c r="AB2113" s="104" t="s">
        <v>5423</v>
      </c>
      <c r="AC2113" s="9"/>
      <c r="AD2113" s="9"/>
      <c r="AE2113" s="7" t="s">
        <v>5423</v>
      </c>
      <c r="AF2113" s="6"/>
      <c r="AG2113" s="7"/>
      <c r="AH2113" s="3" t="s">
        <v>5423</v>
      </c>
      <c r="AI2113" s="18" t="s">
        <v>5423</v>
      </c>
      <c r="AJ2113" s="18" t="s">
        <v>5423</v>
      </c>
      <c r="AK2113" s="18" t="s">
        <v>5423</v>
      </c>
      <c r="AL2113" s="18" t="s">
        <v>5423</v>
      </c>
      <c r="AM2113" s="18" t="s">
        <v>5423</v>
      </c>
      <c r="AN2113" s="18" t="s">
        <v>5423</v>
      </c>
      <c r="AO2113" s="18" t="s">
        <v>5423</v>
      </c>
      <c r="AP2113" s="18" t="s">
        <v>5423</v>
      </c>
      <c r="AQ2113" s="18" t="s">
        <v>5423</v>
      </c>
      <c r="AR2113" s="18" t="s">
        <v>5423</v>
      </c>
      <c r="AS2113" s="18" t="s">
        <v>5423</v>
      </c>
      <c r="AT2113" s="18" t="s">
        <v>5423</v>
      </c>
      <c r="AU2113" s="9" t="s">
        <v>5423</v>
      </c>
      <c r="AV2113" s="14"/>
      <c r="AW2113" s="14" t="s">
        <v>5423</v>
      </c>
      <c r="AX2113" s="14" t="str">
        <f>_xlfn.XLOOKUP(B2113,'[4]cell downs 18042026 17h'!$B:$B,'[4]cell downs 18042026 17h'!$B:$B,"")</f>
        <v/>
      </c>
      <c r="AY2113" s="14" t="str">
        <f>_xlfn.XLOOKUP(B2113,'[5]Cells Huawei 19042026 15h'!$B:$B,'[5]Cells Huawei 19042026 15h'!$B:$B,"")</f>
        <v/>
      </c>
      <c r="AZ2113" s="105" t="str">
        <f>_xlfn.XLOOKUP(B2113,'INCIDENT-04-23-2026'!E:E,'INCIDENT-04-23-2026'!F:F,"")</f>
        <v/>
      </c>
      <c r="BA2113" s="105" t="str">
        <f>_xlfn.XLOOKUP(B2113,'[6]Eneo 17H'!$C:$C,'[6]Eneo 17H'!$I:$I,"")</f>
        <v/>
      </c>
      <c r="BB2113" s="105" t="str">
        <f>_xlfn.XLOOKUP(B2113,[8]ALL!$B:$B,[8]ALL!$M:$M,"")</f>
        <v/>
      </c>
      <c r="BC2113" s="105" t="str">
        <f>_xlfn.XLOOKUP(B2113,'[6]Eneo 17H'!$C:$C,'[6]Eneo 17H'!$I:$I,"")</f>
        <v/>
      </c>
      <c r="BD2113" s="105" t="str">
        <f>_xlfn.XLOOKUP(B2113,'[7]Eneo 12H'!$C:$C,'[7]Eneo 12H'!$I:$I,"")</f>
        <v/>
      </c>
      <c r="BE2113" s="105" t="s">
        <v>5423</v>
      </c>
    </row>
    <row r="2114" spans="1:57" hidden="1" x14ac:dyDescent="0.3">
      <c r="A2114" s="1" t="s">
        <v>4123</v>
      </c>
      <c r="B2114" s="8" t="s">
        <v>4124</v>
      </c>
      <c r="C2114" s="3" t="str">
        <f>_xlfn.XLOOKUP(B2114,'[1]daily break down'!$D:$D,'[1]daily break down'!$E:$E,"")</f>
        <v>CENTRE</v>
      </c>
      <c r="D2114" s="1" t="s">
        <v>11</v>
      </c>
      <c r="E2114" s="1" t="s">
        <v>1130</v>
      </c>
      <c r="F2114" s="3" t="s">
        <v>226</v>
      </c>
      <c r="G2114" s="1" t="s">
        <v>4125</v>
      </c>
      <c r="H2114" s="27" t="str">
        <f>_xlfn.XLOOKUP(B2114,[2]CALCULATION!$B:$B,[2]CALCULATION!$H:$H,"")</f>
        <v>ZTE</v>
      </c>
      <c r="I2114" s="23">
        <v>0</v>
      </c>
      <c r="J2114" s="23">
        <v>0</v>
      </c>
      <c r="K2114" s="23">
        <v>0</v>
      </c>
      <c r="L2114" s="23">
        <v>0</v>
      </c>
      <c r="M2114" s="23">
        <v>0</v>
      </c>
      <c r="N2114" s="23">
        <v>0</v>
      </c>
      <c r="O2114" s="23">
        <v>0</v>
      </c>
      <c r="P2114" s="103" t="s">
        <v>6554</v>
      </c>
      <c r="Q2114" s="36" t="s">
        <v>5796</v>
      </c>
      <c r="R2114" s="36"/>
      <c r="S2114" s="35" t="str" cm="1">
        <f t="array" ref="S2114">IFERROR(_xlfn.IFS(
U2114="MPR ISSUE","PDH",
U2114="BSS Hardware Issue","BSS",
U2114="Sites strategiques, MLL, Pylone, etc.","ENVTECH",
U2114="AKTIVCO DEFAUT GE &amp; POWER Cabinet","AKTIVCO",
U2114="AKTIVCO Coupure ENEO &amp; Baisse de tension","AKTIVCO GRID ONLY",
U2114="Coupure ENEO &amp; Baisse de tension","IHS GRID ONLY",
U2114="Defaut GE &amp; POWER Cabinet","IHS",
U2114="Sharing","Partners",
U2114="Sites strategiques &amp; DataCenter","SST &amp; DC",
U2114="Exclu","Exclu",
U2114="SAT","SAT",
U2114="SPARE-ISSUE","SPARE-ISSUE",
U2114="Fiber CAmtel","TRANS_FO_CAMTEL",
U2114="Fiber AOF","Fiber AOF",
U2114="Projet OCM (HUAWEI)","TRAVAUX-HUAWEI",
U2114="Projet OCM (NOKIA)","TRAVAUX-NOKIA",
U2114="ACCESS-ISSUE","ACCESS-ISSUE",
U2114="Projet OCM (ZTE, NOKIA, autres projets)","TRAVAUX OCM",
U2114="No root CAuse","No root cause",
U2114="ODU HS","PDH",
U2114="IP &amp; VLAN","PDH",
U2114="Warehouse HUAWEI","SPARE-ISSUE",
U2114="SPARE-HS","SPARE-ISSUE",
U2114="Power Telco","BSS",U2114="no impacts","no impacts"
),"")</f>
        <v/>
      </c>
      <c r="T2114" s="35" t="str" cm="1">
        <f t="array" ref="T2114">IFERROR(_xlfn.IFS(
U2114="MPR ISSUE","TX ISSUE",
U2114="BSS Hardware Issue","RAN ISSUE",
U2114="Sites strategiques, MLL, Pylone, etc.","ENVTECH",
U2114="AKTIVCO DEFAUT GE &amp; POWER Cabinet","POWER ISSUE",
U2114="AKTIVCO Coupure ENEO &amp; Baisse de tension","POWER ISSUE",
U2114="Coupure ENEO &amp; Baisse de tension","POWER ISSUE",
U2114="Defaut GE &amp; POWER Cabinet","POWER ISSUE",
U2114="Sharing","POWER ISSUE",
U2114="Sites strategiques &amp; DataCenter","POWER ISSUE",
U2114="Exclu","Exclu",
U2114="SAT","TX ISSUE",
U2114="SPARE-ISSUE","SPARE-ISSUE",
U2114="Fiber CAmtel","TX ISSUE",
U2114="Fiber AOF","TX ISSUE",
U2114="Projet OCM (HUAWEI)","TRAVAUX-HUAWEI",
U2114="Projet OCM (NOKIA)","TRAVAUX -NOKIA",
U2114="ACCESS-ISSUE","ACCESS-ISSUE",
U2114="Projet OCM (ZTE, NOKIA, autres projets)","TRAVAUX OCM",
U2114="No root CAuse","No root cause",
U2114="ODU HS","TX ISSUE",
U2114="IP &amp; VLAN","TX ISSUE",
U2114="Warehouse HUAWEI","SPARE-ISSUE",
U2114="SPARE-HS","SPARE-ISSUE",
U2114="Power Telco","RAN ISSUE",U2114="no impacts","no impacts"
),"")</f>
        <v/>
      </c>
      <c r="U2114" s="28"/>
      <c r="V2114" s="35" t="str" cm="1">
        <f t="array" ref="V2114">IFERROR(_xlfn.IFS(
U2114="MPR ISSUE","ACTIVE",
U2114="BSS Hardware Issue","ACTIVE",
U2114="Sites strategiques, MLL, Pylone, etc.","PASSIVE",
U2114="AKTIVCO DEFAUT GE &amp; POWER Cabinet","PASSIVE",
U2114="AKTIVCO Coupure ENEO &amp; Baisse de tension","PASSIVE",
U2114="Coupure ENEO &amp; Baisse de tension","PASSIVE",
U2114="Defaut GE &amp; POWER Cabinet","PASSIVE",
U2114="Sharing","PASSIVE",
U2114="Sites strategiques &amp; DataCenter","PASSIVE",
U2114="Exclu","Exclu",
U2114="SAT","ACTIVE",
U2114="SPARE-ISSUE","SPARE-ISSUE",
U2114="Fiber CAmtel","ACTIVE",
U2114="Fiber AOF","ACTIVE",
U2114="Projet OCM (HUAWEI)","PLANNED WORKS",
U2114="Projet OCM (NOKIA)","PLANNED WORKS",
U2114="ACCESS-ISSUE","ACCESS-ISSUE",
U2114="Projet OCM (ZTE, NOKIA, autres projets)","PLANNED WORKS",
U2114="No root CAuse","No root cause",
U2114="ODU HS","ACTIVE",
U2114="IP &amp; VLAN","ACTIVE",
U2114="Warehouse HUAWEI","SPARE-ISSUE",
U2114="SPARE-HS","SPARE-ISSUE",
U2114="Power Telco","ACTIVE",U2114="no impacts","no impacts"
),"")</f>
        <v/>
      </c>
      <c r="W2114" s="102"/>
      <c r="X2114" s="102"/>
      <c r="Y2114" s="102"/>
      <c r="Z2114" s="102"/>
      <c r="AA2114" s="102"/>
      <c r="AB2114" s="104" t="s">
        <v>5423</v>
      </c>
      <c r="AC2114" s="9"/>
      <c r="AD2114" s="9"/>
      <c r="AE2114" s="7" t="s">
        <v>5423</v>
      </c>
      <c r="AF2114" s="6"/>
      <c r="AG2114" s="7"/>
      <c r="AH2114" s="3" t="s">
        <v>5423</v>
      </c>
      <c r="AI2114" s="18" t="s">
        <v>5423</v>
      </c>
      <c r="AJ2114" s="18" t="s">
        <v>5423</v>
      </c>
      <c r="AK2114" s="18" t="s">
        <v>5423</v>
      </c>
      <c r="AL2114" s="18" t="s">
        <v>5423</v>
      </c>
      <c r="AM2114" s="18" t="s">
        <v>5423</v>
      </c>
      <c r="AN2114" s="18" t="s">
        <v>5423</v>
      </c>
      <c r="AO2114" s="18" t="s">
        <v>5423</v>
      </c>
      <c r="AP2114" s="18" t="s">
        <v>5423</v>
      </c>
      <c r="AQ2114" s="18" t="s">
        <v>5423</v>
      </c>
      <c r="AR2114" s="18" t="s">
        <v>5423</v>
      </c>
      <c r="AS2114" s="18" t="s">
        <v>5423</v>
      </c>
      <c r="AT2114" s="18" t="s">
        <v>5423</v>
      </c>
      <c r="AU2114" s="9" t="s">
        <v>5423</v>
      </c>
      <c r="AV2114" s="14"/>
      <c r="AW2114" s="14" t="s">
        <v>5423</v>
      </c>
      <c r="AX2114" s="14" t="str">
        <f>_xlfn.XLOOKUP(B2114,'[4]cell downs 18042026 17h'!$B:$B,'[4]cell downs 18042026 17h'!$B:$B,"")</f>
        <v/>
      </c>
      <c r="AY2114" s="14" t="str">
        <f>_xlfn.XLOOKUP(B2114,'[5]Cells Huawei 19042026 15h'!$B:$B,'[5]Cells Huawei 19042026 15h'!$B:$B,"")</f>
        <v/>
      </c>
      <c r="AZ2114" s="105">
        <f>_xlfn.XLOOKUP(B2114,'INCIDENT-04-23-2026'!E:E,'INCIDENT-04-23-2026'!F:F,"")</f>
        <v>0</v>
      </c>
      <c r="BA2114" s="105" t="str">
        <f>_xlfn.XLOOKUP(B2114,'[6]Eneo 17H'!$C:$C,'[6]Eneo 17H'!$I:$I,"")</f>
        <v/>
      </c>
      <c r="BB2114" s="105" t="str">
        <f>_xlfn.XLOOKUP(B2114,[8]ALL!$B:$B,[8]ALL!$M:$M,"")</f>
        <v/>
      </c>
      <c r="BC2114" s="105" t="str">
        <f>_xlfn.XLOOKUP(B2114,'[6]Eneo 17H'!$C:$C,'[6]Eneo 17H'!$I:$I,"")</f>
        <v/>
      </c>
      <c r="BD2114" s="105" t="str">
        <f>_xlfn.XLOOKUP(B2114,'[7]Eneo 12H'!$C:$C,'[7]Eneo 12H'!$I:$I,"")</f>
        <v/>
      </c>
      <c r="BE2114" s="105" t="s">
        <v>5423</v>
      </c>
    </row>
    <row r="2115" spans="1:57" hidden="1" x14ac:dyDescent="0.3">
      <c r="A2115" s="1" t="s">
        <v>4126</v>
      </c>
      <c r="B2115" s="8" t="s">
        <v>4127</v>
      </c>
      <c r="C2115" s="3" t="str">
        <f>_xlfn.XLOOKUP(B2115,'[1]daily break down'!$D:$D,'[1]daily break down'!$E:$E,"")</f>
        <v>LITTORAL</v>
      </c>
      <c r="D2115" s="1" t="s">
        <v>11</v>
      </c>
      <c r="E2115" s="1" t="s">
        <v>12</v>
      </c>
      <c r="F2115" s="3" t="s">
        <v>31</v>
      </c>
      <c r="G2115" s="1" t="s">
        <v>3784</v>
      </c>
      <c r="H2115" s="27" t="str">
        <f>_xlfn.XLOOKUP(B2115,[2]CALCULATION!$B:$B,[2]CALCULATION!$H:$H,"")</f>
        <v>ZTE</v>
      </c>
      <c r="I2115" s="23">
        <v>0</v>
      </c>
      <c r="J2115" s="23">
        <v>0</v>
      </c>
      <c r="K2115" s="23">
        <v>0</v>
      </c>
      <c r="L2115" s="23">
        <v>0</v>
      </c>
      <c r="M2115" s="23">
        <v>0</v>
      </c>
      <c r="N2115" s="23">
        <v>0</v>
      </c>
      <c r="O2115" s="23">
        <v>0</v>
      </c>
      <c r="P2115" s="103" t="s">
        <v>6554</v>
      </c>
      <c r="Q2115" s="36" t="s">
        <v>5796</v>
      </c>
      <c r="R2115" s="36"/>
      <c r="S2115" s="35" t="str" cm="1">
        <f t="array" ref="S2115">IFERROR(_xlfn.IFS(
U2115="MPR ISSUE","PDH",
U2115="BSS Hardware Issue","BSS",
U2115="Sites strategiques, MLL, Pylone, etc.","ENVTECH",
U2115="AKTIVCO DEFAUT GE &amp; POWER Cabinet","AKTIVCO",
U2115="AKTIVCO Coupure ENEO &amp; Baisse de tension","AKTIVCO GRID ONLY",
U2115="Coupure ENEO &amp; Baisse de tension","IHS GRID ONLY",
U2115="Defaut GE &amp; POWER Cabinet","IHS",
U2115="Sharing","Partners",
U2115="Sites strategiques &amp; DataCenter","SST &amp; DC",
U2115="Exclu","Exclu",
U2115="SAT","SAT",
U2115="SPARE-ISSUE","SPARE-ISSUE",
U2115="Fiber CAmtel","TRANS_FO_CAMTEL",
U2115="Fiber AOF","Fiber AOF",
U2115="Projet OCM (HUAWEI)","TRAVAUX-HUAWEI",
U2115="Projet OCM (NOKIA)","TRAVAUX-NOKIA",
U2115="ACCESS-ISSUE","ACCESS-ISSUE",
U2115="Projet OCM (ZTE, NOKIA, autres projets)","TRAVAUX OCM",
U2115="No root CAuse","No root cause",
U2115="ODU HS","PDH",
U2115="IP &amp; VLAN","PDH",
U2115="Warehouse HUAWEI","SPARE-ISSUE",
U2115="SPARE-HS","SPARE-ISSUE",
U2115="Power Telco","BSS",U2115="no impacts","no impacts"
),"")</f>
        <v/>
      </c>
      <c r="T2115" s="35" t="str" cm="1">
        <f t="array" ref="T2115">IFERROR(_xlfn.IFS(
U2115="MPR ISSUE","TX ISSUE",
U2115="BSS Hardware Issue","RAN ISSUE",
U2115="Sites strategiques, MLL, Pylone, etc.","ENVTECH",
U2115="AKTIVCO DEFAUT GE &amp; POWER Cabinet","POWER ISSUE",
U2115="AKTIVCO Coupure ENEO &amp; Baisse de tension","POWER ISSUE",
U2115="Coupure ENEO &amp; Baisse de tension","POWER ISSUE",
U2115="Defaut GE &amp; POWER Cabinet","POWER ISSUE",
U2115="Sharing","POWER ISSUE",
U2115="Sites strategiques &amp; DataCenter","POWER ISSUE",
U2115="Exclu","Exclu",
U2115="SAT","TX ISSUE",
U2115="SPARE-ISSUE","SPARE-ISSUE",
U2115="Fiber CAmtel","TX ISSUE",
U2115="Fiber AOF","TX ISSUE",
U2115="Projet OCM (HUAWEI)","TRAVAUX-HUAWEI",
U2115="Projet OCM (NOKIA)","TRAVAUX -NOKIA",
U2115="ACCESS-ISSUE","ACCESS-ISSUE",
U2115="Projet OCM (ZTE, NOKIA, autres projets)","TRAVAUX OCM",
U2115="No root CAuse","No root cause",
U2115="ODU HS","TX ISSUE",
U2115="IP &amp; VLAN","TX ISSUE",
U2115="Warehouse HUAWEI","SPARE-ISSUE",
U2115="SPARE-HS","SPARE-ISSUE",
U2115="Power Telco","RAN ISSUE",U2115="no impacts","no impacts"
),"")</f>
        <v/>
      </c>
      <c r="U2115" s="28"/>
      <c r="V2115" s="35" t="str" cm="1">
        <f t="array" ref="V2115">IFERROR(_xlfn.IFS(
U2115="MPR ISSUE","ACTIVE",
U2115="BSS Hardware Issue","ACTIVE",
U2115="Sites strategiques, MLL, Pylone, etc.","PASSIVE",
U2115="AKTIVCO DEFAUT GE &amp; POWER Cabinet","PASSIVE",
U2115="AKTIVCO Coupure ENEO &amp; Baisse de tension","PASSIVE",
U2115="Coupure ENEO &amp; Baisse de tension","PASSIVE",
U2115="Defaut GE &amp; POWER Cabinet","PASSIVE",
U2115="Sharing","PASSIVE",
U2115="Sites strategiques &amp; DataCenter","PASSIVE",
U2115="Exclu","Exclu",
U2115="SAT","ACTIVE",
U2115="SPARE-ISSUE","SPARE-ISSUE",
U2115="Fiber CAmtel","ACTIVE",
U2115="Fiber AOF","ACTIVE",
U2115="Projet OCM (HUAWEI)","PLANNED WORKS",
U2115="Projet OCM (NOKIA)","PLANNED WORKS",
U2115="ACCESS-ISSUE","ACCESS-ISSUE",
U2115="Projet OCM (ZTE, NOKIA, autres projets)","PLANNED WORKS",
U2115="No root CAuse","No root cause",
U2115="ODU HS","ACTIVE",
U2115="IP &amp; VLAN","ACTIVE",
U2115="Warehouse HUAWEI","SPARE-ISSUE",
U2115="SPARE-HS","SPARE-ISSUE",
U2115="Power Telco","ACTIVE",U2115="no impacts","no impacts"
),"")</f>
        <v/>
      </c>
      <c r="W2115" s="102"/>
      <c r="X2115" s="102"/>
      <c r="Y2115" s="102"/>
      <c r="Z2115" s="102"/>
      <c r="AA2115" s="102"/>
      <c r="AB2115" s="104" t="s">
        <v>5423</v>
      </c>
      <c r="AC2115" s="9"/>
      <c r="AD2115" s="9"/>
      <c r="AE2115" s="7" t="s">
        <v>5423</v>
      </c>
      <c r="AF2115" s="6"/>
      <c r="AG2115" s="7"/>
      <c r="AH2115" s="3" t="s">
        <v>5423</v>
      </c>
      <c r="AI2115" s="18" t="s">
        <v>5423</v>
      </c>
      <c r="AJ2115" s="18" t="s">
        <v>5423</v>
      </c>
      <c r="AK2115" s="18" t="s">
        <v>5423</v>
      </c>
      <c r="AL2115" s="18" t="s">
        <v>5423</v>
      </c>
      <c r="AM2115" s="18" t="s">
        <v>5423</v>
      </c>
      <c r="AN2115" s="18" t="s">
        <v>5423</v>
      </c>
      <c r="AO2115" s="18" t="s">
        <v>5423</v>
      </c>
      <c r="AP2115" s="18" t="s">
        <v>5423</v>
      </c>
      <c r="AQ2115" s="18" t="s">
        <v>5423</v>
      </c>
      <c r="AR2115" s="18" t="s">
        <v>5423</v>
      </c>
      <c r="AS2115" s="18" t="s">
        <v>5423</v>
      </c>
      <c r="AT2115" s="18" t="s">
        <v>5423</v>
      </c>
      <c r="AU2115" s="9" t="s">
        <v>5423</v>
      </c>
      <c r="AV2115" s="14"/>
      <c r="AW2115" s="14" t="s">
        <v>5423</v>
      </c>
      <c r="AX2115" s="14" t="str">
        <f>_xlfn.XLOOKUP(B2115,'[4]cell downs 18042026 17h'!$B:$B,'[4]cell downs 18042026 17h'!$B:$B,"")</f>
        <v/>
      </c>
      <c r="AY2115" s="14" t="str">
        <f>_xlfn.XLOOKUP(B2115,'[5]Cells Huawei 19042026 15h'!$B:$B,'[5]Cells Huawei 19042026 15h'!$B:$B,"")</f>
        <v/>
      </c>
      <c r="AZ2115" s="105" t="str">
        <f>_xlfn.XLOOKUP(B2115,'INCIDENT-04-23-2026'!E:E,'INCIDENT-04-23-2026'!F:F,"")</f>
        <v/>
      </c>
      <c r="BA2115" s="105" t="str">
        <f>_xlfn.XLOOKUP(B2115,'[6]Eneo 17H'!$C:$C,'[6]Eneo 17H'!$I:$I,"")</f>
        <v/>
      </c>
      <c r="BB2115" s="105" t="str">
        <f>_xlfn.XLOOKUP(B2115,[8]ALL!$B:$B,[8]ALL!$M:$M,"")</f>
        <v/>
      </c>
      <c r="BC2115" s="105" t="str">
        <f>_xlfn.XLOOKUP(B2115,'[6]Eneo 17H'!$C:$C,'[6]Eneo 17H'!$I:$I,"")</f>
        <v/>
      </c>
      <c r="BD2115" s="105" t="str">
        <f>_xlfn.XLOOKUP(B2115,'[7]Eneo 12H'!$C:$C,'[7]Eneo 12H'!$I:$I,"")</f>
        <v/>
      </c>
      <c r="BE2115" s="105" t="s">
        <v>5423</v>
      </c>
    </row>
    <row r="2116" spans="1:57" hidden="1" x14ac:dyDescent="0.3">
      <c r="A2116" s="1" t="s">
        <v>3966</v>
      </c>
      <c r="B2116" s="8" t="s">
        <v>4128</v>
      </c>
      <c r="C2116" s="3" t="str">
        <f>_xlfn.XLOOKUP(B2116,'[1]daily break down'!$D:$D,'[1]daily break down'!$E:$E,"")</f>
        <v>NORD-OUEST</v>
      </c>
      <c r="D2116" s="1" t="s">
        <v>21</v>
      </c>
      <c r="E2116" s="1" t="s">
        <v>188</v>
      </c>
      <c r="F2116" s="3" t="s">
        <v>51</v>
      </c>
      <c r="G2116" s="1" t="s">
        <v>3966</v>
      </c>
      <c r="H2116" s="25" t="str">
        <f>_xlfn.XLOOKUP(B2116,[2]CALCULATION!$B:$B,[2]CALCULATION!$H:$H,"")</f>
        <v>HUAWEI</v>
      </c>
      <c r="I2116" s="23">
        <v>1.9379596099682392</v>
      </c>
      <c r="J2116" s="23">
        <v>8.0257852428281581E-4</v>
      </c>
      <c r="K2116" s="23">
        <v>0</v>
      </c>
      <c r="L2116" s="23">
        <v>0</v>
      </c>
      <c r="M2116" s="23">
        <v>0</v>
      </c>
      <c r="N2116" s="23">
        <v>0</v>
      </c>
      <c r="O2116" s="23">
        <v>0</v>
      </c>
      <c r="P2116" s="103" t="s">
        <v>6554</v>
      </c>
      <c r="Q2116" s="36" t="s">
        <v>6552</v>
      </c>
      <c r="R2116" s="36"/>
      <c r="S2116" s="35" t="str" cm="1">
        <f t="array" ref="S2116">IFERROR(_xlfn.IFS(
U2116="MPR ISSUE","PDH",
U2116="BSS Hardware Issue","BSS",
U2116="Sites strategiques, MLL, Pylone, etc.","ENVTECH",
U2116="AKTIVCO DEFAUT GE &amp; POWER Cabinet","AKTIVCO",
U2116="AKTIVCO Coupure ENEO &amp; Baisse de tension","AKTIVCO GRID ONLY",
U2116="Coupure ENEO &amp; Baisse de tension","IHS GRID ONLY",
U2116="Defaut GE &amp; POWER Cabinet","IHS",
U2116="Sharing","Partners",
U2116="Sites strategiques &amp; DataCenter","SST &amp; DC",
U2116="Exclu","Exclu",
U2116="SAT","SAT",
U2116="SPARE-ISSUE","SPARE-ISSUE",
U2116="Fiber CAmtel","TRANS_FO_CAMTEL",
U2116="Fiber AOF","Fiber AOF",
U2116="Projet OCM (HUAWEI)","TRAVAUX-HUAWEI",
U2116="Projet OCM (NOKIA)","TRAVAUX-NOKIA",
U2116="ACCESS-ISSUE","ACCESS-ISSUE",
U2116="Projet OCM (ZTE, NOKIA, autres projets)","TRAVAUX OCM",
U2116="No root CAuse","No root cause",
U2116="ODU HS","PDH",
U2116="IP &amp; VLAN","PDH",
U2116="Warehouse HUAWEI","SPARE-ISSUE",
U2116="SPARE-HS","SPARE-ISSUE",
U2116="Power Telco","BSS",U2116="no impacts","no impacts"
),"")</f>
        <v/>
      </c>
      <c r="T2116" s="35" t="str" cm="1">
        <f t="array" ref="T2116">IFERROR(_xlfn.IFS(
U2116="MPR ISSUE","TX ISSUE",
U2116="BSS Hardware Issue","RAN ISSUE",
U2116="Sites strategiques, MLL, Pylone, etc.","ENVTECH",
U2116="AKTIVCO DEFAUT GE &amp; POWER Cabinet","POWER ISSUE",
U2116="AKTIVCO Coupure ENEO &amp; Baisse de tension","POWER ISSUE",
U2116="Coupure ENEO &amp; Baisse de tension","POWER ISSUE",
U2116="Defaut GE &amp; POWER Cabinet","POWER ISSUE",
U2116="Sharing","POWER ISSUE",
U2116="Sites strategiques &amp; DataCenter","POWER ISSUE",
U2116="Exclu","Exclu",
U2116="SAT","TX ISSUE",
U2116="SPARE-ISSUE","SPARE-ISSUE",
U2116="Fiber CAmtel","TX ISSUE",
U2116="Fiber AOF","TX ISSUE",
U2116="Projet OCM (HUAWEI)","TRAVAUX-HUAWEI",
U2116="Projet OCM (NOKIA)","TRAVAUX -NOKIA",
U2116="ACCESS-ISSUE","ACCESS-ISSUE",
U2116="Projet OCM (ZTE, NOKIA, autres projets)","TRAVAUX OCM",
U2116="No root CAuse","No root cause",
U2116="ODU HS","TX ISSUE",
U2116="IP &amp; VLAN","TX ISSUE",
U2116="Warehouse HUAWEI","SPARE-ISSUE",
U2116="SPARE-HS","SPARE-ISSUE",
U2116="Power Telco","RAN ISSUE",U2116="no impacts","no impacts"
),"")</f>
        <v/>
      </c>
      <c r="U2116" s="28"/>
      <c r="V2116" s="35" t="str" cm="1">
        <f t="array" ref="V2116">IFERROR(_xlfn.IFS(
U2116="MPR ISSUE","ACTIVE",
U2116="BSS Hardware Issue","ACTIVE",
U2116="Sites strategiques, MLL, Pylone, etc.","PASSIVE",
U2116="AKTIVCO DEFAUT GE &amp; POWER Cabinet","PASSIVE",
U2116="AKTIVCO Coupure ENEO &amp; Baisse de tension","PASSIVE",
U2116="Coupure ENEO &amp; Baisse de tension","PASSIVE",
U2116="Defaut GE &amp; POWER Cabinet","PASSIVE",
U2116="Sharing","PASSIVE",
U2116="Sites strategiques &amp; DataCenter","PASSIVE",
U2116="Exclu","Exclu",
U2116="SAT","ACTIVE",
U2116="SPARE-ISSUE","SPARE-ISSUE",
U2116="Fiber CAmtel","ACTIVE",
U2116="Fiber AOF","ACTIVE",
U2116="Projet OCM (HUAWEI)","PLANNED WORKS",
U2116="Projet OCM (NOKIA)","PLANNED WORKS",
U2116="ACCESS-ISSUE","ACCESS-ISSUE",
U2116="Projet OCM (ZTE, NOKIA, autres projets)","PLANNED WORKS",
U2116="No root CAuse","No root cause",
U2116="ODU HS","ACTIVE",
U2116="IP &amp; VLAN","ACTIVE",
U2116="Warehouse HUAWEI","SPARE-ISSUE",
U2116="SPARE-HS","SPARE-ISSUE",
U2116="Power Telco","ACTIVE",U2116="no impacts","no impacts"
),"")</f>
        <v/>
      </c>
      <c r="W2116" s="102"/>
      <c r="X2116" s="102"/>
      <c r="Y2116" s="102"/>
      <c r="Z2116" s="102"/>
      <c r="AA2116" s="102"/>
      <c r="AB2116" s="104" t="s">
        <v>5423</v>
      </c>
      <c r="AC2116" s="9"/>
      <c r="AD2116" s="9"/>
      <c r="AE2116" s="7" t="s">
        <v>5423</v>
      </c>
      <c r="AF2116" s="6"/>
      <c r="AG2116" s="7"/>
      <c r="AH2116" s="3" t="s">
        <v>5423</v>
      </c>
      <c r="AI2116" s="18" t="s">
        <v>5423</v>
      </c>
      <c r="AJ2116" s="18" t="s">
        <v>5423</v>
      </c>
      <c r="AK2116" s="18" t="s">
        <v>5423</v>
      </c>
      <c r="AL2116" s="18" t="s">
        <v>5423</v>
      </c>
      <c r="AM2116" s="18" t="s">
        <v>5423</v>
      </c>
      <c r="AN2116" s="18" t="s">
        <v>5423</v>
      </c>
      <c r="AO2116" s="18" t="s">
        <v>5423</v>
      </c>
      <c r="AP2116" s="18" t="s">
        <v>5423</v>
      </c>
      <c r="AQ2116" s="18" t="s">
        <v>5423</v>
      </c>
      <c r="AR2116" s="18" t="s">
        <v>5423</v>
      </c>
      <c r="AS2116" s="18" t="s">
        <v>5423</v>
      </c>
      <c r="AT2116" s="18" t="s">
        <v>5423</v>
      </c>
      <c r="AU2116" s="9" t="s">
        <v>5423</v>
      </c>
      <c r="AV2116" s="14"/>
      <c r="AW2116" s="14" t="s">
        <v>5423</v>
      </c>
      <c r="AX2116" s="14" t="str">
        <f>_xlfn.XLOOKUP(B2116,'[4]cell downs 18042026 17h'!$B:$B,'[4]cell downs 18042026 17h'!$B:$B,"")</f>
        <v/>
      </c>
      <c r="AY2116" s="14" t="str">
        <f>_xlfn.XLOOKUP(B2116,'[5]Cells Huawei 19042026 15h'!$B:$B,'[5]Cells Huawei 19042026 15h'!$B:$B,"")</f>
        <v/>
      </c>
      <c r="AZ2116" s="105" t="str">
        <f>_xlfn.XLOOKUP(B2116,'INCIDENT-04-23-2026'!E:E,'INCIDENT-04-23-2026'!F:F,"")</f>
        <v/>
      </c>
      <c r="BA2116" s="105" t="str">
        <f>_xlfn.XLOOKUP(B2116,'[6]Eneo 17H'!$C:$C,'[6]Eneo 17H'!$I:$I,"")</f>
        <v/>
      </c>
      <c r="BB2116" s="105" t="str">
        <f>_xlfn.XLOOKUP(B2116,[8]ALL!$B:$B,[8]ALL!$M:$M,"")</f>
        <v/>
      </c>
      <c r="BC2116" s="105" t="str">
        <f>_xlfn.XLOOKUP(B2116,'[6]Eneo 17H'!$C:$C,'[6]Eneo 17H'!$I:$I,"")</f>
        <v/>
      </c>
      <c r="BD2116" s="105" t="str">
        <f>_xlfn.XLOOKUP(B2116,'[7]Eneo 12H'!$C:$C,'[7]Eneo 12H'!$I:$I,"")</f>
        <v/>
      </c>
      <c r="BE2116" s="105" t="s">
        <v>5423</v>
      </c>
    </row>
    <row r="2117" spans="1:57" hidden="1" x14ac:dyDescent="0.3">
      <c r="A2117" s="1" t="s">
        <v>4129</v>
      </c>
      <c r="B2117" s="8" t="s">
        <v>4130</v>
      </c>
      <c r="C2117" s="3" t="str">
        <f>_xlfn.XLOOKUP(B2117,'[1]daily break down'!$D:$D,'[1]daily break down'!$E:$E,"")</f>
        <v>CENTRE</v>
      </c>
      <c r="D2117" s="1" t="s">
        <v>11</v>
      </c>
      <c r="E2117" s="1" t="s">
        <v>12</v>
      </c>
      <c r="F2117" s="3" t="s">
        <v>37</v>
      </c>
      <c r="G2117" s="1" t="s">
        <v>4131</v>
      </c>
      <c r="H2117" s="27" t="str">
        <f>_xlfn.XLOOKUP(B2117,[2]CALCULATION!$B:$B,[2]CALCULATION!$H:$H,"")</f>
        <v>ZTE</v>
      </c>
      <c r="I2117" s="23">
        <v>0</v>
      </c>
      <c r="J2117" s="23">
        <v>0</v>
      </c>
      <c r="K2117" s="23">
        <v>0</v>
      </c>
      <c r="L2117" s="23">
        <v>0</v>
      </c>
      <c r="M2117" s="23">
        <v>0</v>
      </c>
      <c r="N2117" s="23">
        <v>0</v>
      </c>
      <c r="O2117" s="23">
        <v>0</v>
      </c>
      <c r="P2117" s="103" t="s">
        <v>6554</v>
      </c>
      <c r="Q2117" s="36" t="s">
        <v>5796</v>
      </c>
      <c r="R2117" s="36"/>
      <c r="S2117" s="35" t="str" cm="1">
        <f t="array" ref="S2117">IFERROR(_xlfn.IFS(
U2117="MPR ISSUE","PDH",
U2117="BSS Hardware Issue","BSS",
U2117="Sites strategiques, MLL, Pylone, etc.","ENVTECH",
U2117="AKTIVCO DEFAUT GE &amp; POWER Cabinet","AKTIVCO",
U2117="AKTIVCO Coupure ENEO &amp; Baisse de tension","AKTIVCO GRID ONLY",
U2117="Coupure ENEO &amp; Baisse de tension","IHS GRID ONLY",
U2117="Defaut GE &amp; POWER Cabinet","IHS",
U2117="Sharing","Partners",
U2117="Sites strategiques &amp; DataCenter","SST &amp; DC",
U2117="Exclu","Exclu",
U2117="SAT","SAT",
U2117="SPARE-ISSUE","SPARE-ISSUE",
U2117="Fiber CAmtel","TRANS_FO_CAMTEL",
U2117="Fiber AOF","Fiber AOF",
U2117="Projet OCM (HUAWEI)","TRAVAUX-HUAWEI",
U2117="Projet OCM (NOKIA)","TRAVAUX-NOKIA",
U2117="ACCESS-ISSUE","ACCESS-ISSUE",
U2117="Projet OCM (ZTE, NOKIA, autres projets)","TRAVAUX OCM",
U2117="No root CAuse","No root cause",
U2117="ODU HS","PDH",
U2117="IP &amp; VLAN","PDH",
U2117="Warehouse HUAWEI","SPARE-ISSUE",
U2117="SPARE-HS","SPARE-ISSUE",
U2117="Power Telco","BSS",U2117="no impacts","no impacts"
),"")</f>
        <v/>
      </c>
      <c r="T2117" s="35" t="str" cm="1">
        <f t="array" ref="T2117">IFERROR(_xlfn.IFS(
U2117="MPR ISSUE","TX ISSUE",
U2117="BSS Hardware Issue","RAN ISSUE",
U2117="Sites strategiques, MLL, Pylone, etc.","ENVTECH",
U2117="AKTIVCO DEFAUT GE &amp; POWER Cabinet","POWER ISSUE",
U2117="AKTIVCO Coupure ENEO &amp; Baisse de tension","POWER ISSUE",
U2117="Coupure ENEO &amp; Baisse de tension","POWER ISSUE",
U2117="Defaut GE &amp; POWER Cabinet","POWER ISSUE",
U2117="Sharing","POWER ISSUE",
U2117="Sites strategiques &amp; DataCenter","POWER ISSUE",
U2117="Exclu","Exclu",
U2117="SAT","TX ISSUE",
U2117="SPARE-ISSUE","SPARE-ISSUE",
U2117="Fiber CAmtel","TX ISSUE",
U2117="Fiber AOF","TX ISSUE",
U2117="Projet OCM (HUAWEI)","TRAVAUX-HUAWEI",
U2117="Projet OCM (NOKIA)","TRAVAUX -NOKIA",
U2117="ACCESS-ISSUE","ACCESS-ISSUE",
U2117="Projet OCM (ZTE, NOKIA, autres projets)","TRAVAUX OCM",
U2117="No root CAuse","No root cause",
U2117="ODU HS","TX ISSUE",
U2117="IP &amp; VLAN","TX ISSUE",
U2117="Warehouse HUAWEI","SPARE-ISSUE",
U2117="SPARE-HS","SPARE-ISSUE",
U2117="Power Telco","RAN ISSUE",U2117="no impacts","no impacts"
),"")</f>
        <v/>
      </c>
      <c r="U2117" s="28"/>
      <c r="V2117" s="35" t="str" cm="1">
        <f t="array" ref="V2117">IFERROR(_xlfn.IFS(
U2117="MPR ISSUE","ACTIVE",
U2117="BSS Hardware Issue","ACTIVE",
U2117="Sites strategiques, MLL, Pylone, etc.","PASSIVE",
U2117="AKTIVCO DEFAUT GE &amp; POWER Cabinet","PASSIVE",
U2117="AKTIVCO Coupure ENEO &amp; Baisse de tension","PASSIVE",
U2117="Coupure ENEO &amp; Baisse de tension","PASSIVE",
U2117="Defaut GE &amp; POWER Cabinet","PASSIVE",
U2117="Sharing","PASSIVE",
U2117="Sites strategiques &amp; DataCenter","PASSIVE",
U2117="Exclu","Exclu",
U2117="SAT","ACTIVE",
U2117="SPARE-ISSUE","SPARE-ISSUE",
U2117="Fiber CAmtel","ACTIVE",
U2117="Fiber AOF","ACTIVE",
U2117="Projet OCM (HUAWEI)","PLANNED WORKS",
U2117="Projet OCM (NOKIA)","PLANNED WORKS",
U2117="ACCESS-ISSUE","ACCESS-ISSUE",
U2117="Projet OCM (ZTE, NOKIA, autres projets)","PLANNED WORKS",
U2117="No root CAuse","No root cause",
U2117="ODU HS","ACTIVE",
U2117="IP &amp; VLAN","ACTIVE",
U2117="Warehouse HUAWEI","SPARE-ISSUE",
U2117="SPARE-HS","SPARE-ISSUE",
U2117="Power Telco","ACTIVE",U2117="no impacts","no impacts"
),"")</f>
        <v/>
      </c>
      <c r="W2117" s="102"/>
      <c r="X2117" s="102"/>
      <c r="Y2117" s="102"/>
      <c r="Z2117" s="102"/>
      <c r="AA2117" s="102"/>
      <c r="AB2117" s="104" t="s">
        <v>5423</v>
      </c>
      <c r="AC2117" s="9"/>
      <c r="AD2117" s="9"/>
      <c r="AE2117" s="7" t="s">
        <v>5423</v>
      </c>
      <c r="AF2117" s="6"/>
      <c r="AG2117" s="7"/>
      <c r="AH2117" s="3" t="s">
        <v>5423</v>
      </c>
      <c r="AI2117" s="18" t="s">
        <v>5423</v>
      </c>
      <c r="AJ2117" s="18" t="s">
        <v>5423</v>
      </c>
      <c r="AK2117" s="18" t="s">
        <v>5423</v>
      </c>
      <c r="AL2117" s="18" t="s">
        <v>5423</v>
      </c>
      <c r="AM2117" s="18" t="s">
        <v>5423</v>
      </c>
      <c r="AN2117" s="18" t="s">
        <v>5423</v>
      </c>
      <c r="AO2117" s="18" t="s">
        <v>5423</v>
      </c>
      <c r="AP2117" s="18" t="s">
        <v>5423</v>
      </c>
      <c r="AQ2117" s="18" t="s">
        <v>5423</v>
      </c>
      <c r="AR2117" s="18" t="s">
        <v>5423</v>
      </c>
      <c r="AS2117" s="18" t="s">
        <v>5423</v>
      </c>
      <c r="AT2117" s="18" t="s">
        <v>5423</v>
      </c>
      <c r="AU2117" s="9" t="s">
        <v>5423</v>
      </c>
      <c r="AV2117" s="14"/>
      <c r="AW2117" s="14" t="s">
        <v>5423</v>
      </c>
      <c r="AX2117" s="14" t="str">
        <f>_xlfn.XLOOKUP(B2117,'[4]cell downs 18042026 17h'!$B:$B,'[4]cell downs 18042026 17h'!$B:$B,"")</f>
        <v/>
      </c>
      <c r="AY2117" s="14" t="str">
        <f>_xlfn.XLOOKUP(B2117,'[5]Cells Huawei 19042026 15h'!$B:$B,'[5]Cells Huawei 19042026 15h'!$B:$B,"")</f>
        <v/>
      </c>
      <c r="AZ2117" s="105" t="str">
        <f>_xlfn.XLOOKUP(B2117,'INCIDENT-04-23-2026'!E:E,'INCIDENT-04-23-2026'!F:F,"")</f>
        <v/>
      </c>
      <c r="BA2117" s="105" t="str">
        <f>_xlfn.XLOOKUP(B2117,'[6]Eneo 17H'!$C:$C,'[6]Eneo 17H'!$I:$I,"")</f>
        <v/>
      </c>
      <c r="BB2117" s="105" t="str">
        <f>_xlfn.XLOOKUP(B2117,[8]ALL!$B:$B,[8]ALL!$M:$M,"")</f>
        <v/>
      </c>
      <c r="BC2117" s="105" t="str">
        <f>_xlfn.XLOOKUP(B2117,'[6]Eneo 17H'!$C:$C,'[6]Eneo 17H'!$I:$I,"")</f>
        <v/>
      </c>
      <c r="BD2117" s="105" t="str">
        <f>_xlfn.XLOOKUP(B2117,'[7]Eneo 12H'!$C:$C,'[7]Eneo 12H'!$I:$I,"")</f>
        <v/>
      </c>
      <c r="BE2117" s="105" t="s">
        <v>5423</v>
      </c>
    </row>
    <row r="2118" spans="1:57" hidden="1" x14ac:dyDescent="0.3">
      <c r="A2118" s="1" t="s">
        <v>4235</v>
      </c>
      <c r="B2118" s="8" t="s">
        <v>4236</v>
      </c>
      <c r="C2118" s="3" t="str">
        <f>_xlfn.XLOOKUP(B2118,'[1]daily break down'!$D:$D,'[1]daily break down'!$E:$E,"")</f>
        <v>Yaounde</v>
      </c>
      <c r="D2118" s="1" t="s">
        <v>11</v>
      </c>
      <c r="E2118" s="1" t="s">
        <v>594</v>
      </c>
      <c r="F2118" s="3" t="s">
        <v>37</v>
      </c>
      <c r="G2118" s="1" t="s">
        <v>38</v>
      </c>
      <c r="H2118" s="27" t="str">
        <f>_xlfn.XLOOKUP(B2118,[2]CALCULATION!$B:$B,[2]CALCULATION!$H:$H,"")</f>
        <v>ZTE</v>
      </c>
      <c r="I2118" s="23">
        <v>0</v>
      </c>
      <c r="J2118" s="23">
        <v>0</v>
      </c>
      <c r="K2118" s="23">
        <v>0</v>
      </c>
      <c r="L2118" s="23">
        <v>0</v>
      </c>
      <c r="M2118" s="23">
        <v>0</v>
      </c>
      <c r="N2118" s="23">
        <v>0</v>
      </c>
      <c r="O2118" s="23">
        <v>0</v>
      </c>
      <c r="P2118" s="103" t="s">
        <v>6554</v>
      </c>
      <c r="Q2118" s="36" t="s">
        <v>5796</v>
      </c>
      <c r="R2118" s="36"/>
      <c r="S2118" s="35" t="str" cm="1">
        <f t="array" ref="S2118">IFERROR(_xlfn.IFS(
U2118="MPR ISSUE","PDH",
U2118="BSS Hardware Issue","BSS",
U2118="Sites strategiques, MLL, Pylone, etc.","ENVTECH",
U2118="AKTIVCO DEFAUT GE &amp; POWER Cabinet","AKTIVCO",
U2118="AKTIVCO Coupure ENEO &amp; Baisse de tension","AKTIVCO GRID ONLY",
U2118="Coupure ENEO &amp; Baisse de tension","IHS GRID ONLY",
U2118="Defaut GE &amp; POWER Cabinet","IHS",
U2118="Sharing","Partners",
U2118="Sites strategiques &amp; DataCenter","SST &amp; DC",
U2118="Exclu","Exclu",
U2118="SAT","SAT",
U2118="SPARE-ISSUE","SPARE-ISSUE",
U2118="Fiber CAmtel","TRANS_FO_CAMTEL",
U2118="Fiber AOF","Fiber AOF",
U2118="Projet OCM (HUAWEI)","TRAVAUX-HUAWEI",
U2118="Projet OCM (NOKIA)","TRAVAUX-NOKIA",
U2118="ACCESS-ISSUE","ACCESS-ISSUE",
U2118="Projet OCM (ZTE, NOKIA, autres projets)","TRAVAUX OCM",
U2118="No root CAuse","No root cause",
U2118="ODU HS","PDH",
U2118="IP &amp; VLAN","PDH",
U2118="Warehouse HUAWEI","SPARE-ISSUE",
U2118="SPARE-HS","SPARE-ISSUE",
U2118="Power Telco","BSS",U2118="no impacts","no impacts"
),"")</f>
        <v/>
      </c>
      <c r="T2118" s="35" t="str" cm="1">
        <f t="array" ref="T2118">IFERROR(_xlfn.IFS(
U2118="MPR ISSUE","TX ISSUE",
U2118="BSS Hardware Issue","RAN ISSUE",
U2118="Sites strategiques, MLL, Pylone, etc.","ENVTECH",
U2118="AKTIVCO DEFAUT GE &amp; POWER Cabinet","POWER ISSUE",
U2118="AKTIVCO Coupure ENEO &amp; Baisse de tension","POWER ISSUE",
U2118="Coupure ENEO &amp; Baisse de tension","POWER ISSUE",
U2118="Defaut GE &amp; POWER Cabinet","POWER ISSUE",
U2118="Sharing","POWER ISSUE",
U2118="Sites strategiques &amp; DataCenter","POWER ISSUE",
U2118="Exclu","Exclu",
U2118="SAT","TX ISSUE",
U2118="SPARE-ISSUE","SPARE-ISSUE",
U2118="Fiber CAmtel","TX ISSUE",
U2118="Fiber AOF","TX ISSUE",
U2118="Projet OCM (HUAWEI)","TRAVAUX-HUAWEI",
U2118="Projet OCM (NOKIA)","TRAVAUX -NOKIA",
U2118="ACCESS-ISSUE","ACCESS-ISSUE",
U2118="Projet OCM (ZTE, NOKIA, autres projets)","TRAVAUX OCM",
U2118="No root CAuse","No root cause",
U2118="ODU HS","TX ISSUE",
U2118="IP &amp; VLAN","TX ISSUE",
U2118="Warehouse HUAWEI","SPARE-ISSUE",
U2118="SPARE-HS","SPARE-ISSUE",
U2118="Power Telco","RAN ISSUE",U2118="no impacts","no impacts"
),"")</f>
        <v/>
      </c>
      <c r="U2118" s="28"/>
      <c r="V2118" s="35" t="str" cm="1">
        <f t="array" ref="V2118">IFERROR(_xlfn.IFS(
U2118="MPR ISSUE","ACTIVE",
U2118="BSS Hardware Issue","ACTIVE",
U2118="Sites strategiques, MLL, Pylone, etc.","PASSIVE",
U2118="AKTIVCO DEFAUT GE &amp; POWER Cabinet","PASSIVE",
U2118="AKTIVCO Coupure ENEO &amp; Baisse de tension","PASSIVE",
U2118="Coupure ENEO &amp; Baisse de tension","PASSIVE",
U2118="Defaut GE &amp; POWER Cabinet","PASSIVE",
U2118="Sharing","PASSIVE",
U2118="Sites strategiques &amp; DataCenter","PASSIVE",
U2118="Exclu","Exclu",
U2118="SAT","ACTIVE",
U2118="SPARE-ISSUE","SPARE-ISSUE",
U2118="Fiber CAmtel","ACTIVE",
U2118="Fiber AOF","ACTIVE",
U2118="Projet OCM (HUAWEI)","PLANNED WORKS",
U2118="Projet OCM (NOKIA)","PLANNED WORKS",
U2118="ACCESS-ISSUE","ACCESS-ISSUE",
U2118="Projet OCM (ZTE, NOKIA, autres projets)","PLANNED WORKS",
U2118="No root CAuse","No root cause",
U2118="ODU HS","ACTIVE",
U2118="IP &amp; VLAN","ACTIVE",
U2118="Warehouse HUAWEI","SPARE-ISSUE",
U2118="SPARE-HS","SPARE-ISSUE",
U2118="Power Telco","ACTIVE",U2118="no impacts","no impacts"
),"")</f>
        <v/>
      </c>
      <c r="W2118" s="102"/>
      <c r="X2118" s="102"/>
      <c r="Y2118" s="102"/>
      <c r="Z2118" s="102"/>
      <c r="AA2118" s="102"/>
      <c r="AB2118" s="104" t="s">
        <v>5423</v>
      </c>
      <c r="AC2118" s="9"/>
      <c r="AD2118" s="9"/>
      <c r="AE2118" s="7" t="s">
        <v>5423</v>
      </c>
      <c r="AF2118" s="6"/>
      <c r="AG2118" s="7"/>
      <c r="AH2118" s="3" t="s">
        <v>5423</v>
      </c>
      <c r="AI2118" s="18" t="s">
        <v>5423</v>
      </c>
      <c r="AJ2118" s="18" t="s">
        <v>5423</v>
      </c>
      <c r="AK2118" s="18" t="s">
        <v>5423</v>
      </c>
      <c r="AL2118" s="18" t="s">
        <v>5423</v>
      </c>
      <c r="AM2118" s="18" t="s">
        <v>5423</v>
      </c>
      <c r="AN2118" s="18" t="s">
        <v>5423</v>
      </c>
      <c r="AO2118" s="18" t="s">
        <v>5423</v>
      </c>
      <c r="AP2118" s="18" t="s">
        <v>5423</v>
      </c>
      <c r="AQ2118" s="18" t="s">
        <v>5423</v>
      </c>
      <c r="AR2118" s="18" t="s">
        <v>5423</v>
      </c>
      <c r="AS2118" s="18" t="s">
        <v>5423</v>
      </c>
      <c r="AT2118" s="18" t="s">
        <v>5423</v>
      </c>
      <c r="AU2118" s="9" t="s">
        <v>5423</v>
      </c>
      <c r="AV2118" s="14"/>
      <c r="AW2118" s="14" t="s">
        <v>5423</v>
      </c>
      <c r="AX2118" s="14" t="str">
        <f>_xlfn.XLOOKUP(B2118,'[4]cell downs 18042026 17h'!$B:$B,'[4]cell downs 18042026 17h'!$B:$B,"")</f>
        <v/>
      </c>
      <c r="AY2118" s="14" t="str">
        <f>_xlfn.XLOOKUP(B2118,'[5]Cells Huawei 19042026 15h'!$B:$B,'[5]Cells Huawei 19042026 15h'!$B:$B,"")</f>
        <v/>
      </c>
      <c r="AZ2118" s="105" t="str">
        <f>_xlfn.XLOOKUP(B2118,'INCIDENT-04-23-2026'!E:E,'INCIDENT-04-23-2026'!F:F,"")</f>
        <v/>
      </c>
      <c r="BA2118" s="105" t="str">
        <f>_xlfn.XLOOKUP(B2118,'[6]Eneo 17H'!$C:$C,'[6]Eneo 17H'!$I:$I,"")</f>
        <v/>
      </c>
      <c r="BB2118" s="105" t="str">
        <f>_xlfn.XLOOKUP(B2118,[8]ALL!$B:$B,[8]ALL!$M:$M,"")</f>
        <v/>
      </c>
      <c r="BC2118" s="105" t="str">
        <f>_xlfn.XLOOKUP(B2118,'[6]Eneo 17H'!$C:$C,'[6]Eneo 17H'!$I:$I,"")</f>
        <v/>
      </c>
      <c r="BD2118" s="105" t="str">
        <f>_xlfn.XLOOKUP(B2118,'[7]Eneo 12H'!$C:$C,'[7]Eneo 12H'!$I:$I,"")</f>
        <v/>
      </c>
      <c r="BE2118" s="105" t="s">
        <v>5423</v>
      </c>
    </row>
    <row r="2119" spans="1:57" hidden="1" x14ac:dyDescent="0.3">
      <c r="A2119" s="1" t="s">
        <v>4134</v>
      </c>
      <c r="B2119" s="8" t="s">
        <v>4135</v>
      </c>
      <c r="C2119" s="3" t="str">
        <f>_xlfn.XLOOKUP(B2119,'[1]daily break down'!$D:$D,'[1]daily break down'!$E:$E,"")</f>
        <v>CENTRE</v>
      </c>
      <c r="D2119" s="1" t="s">
        <v>21</v>
      </c>
      <c r="E2119" s="1" t="s">
        <v>80</v>
      </c>
      <c r="F2119" s="3" t="s">
        <v>69</v>
      </c>
      <c r="G2119" s="1" t="s">
        <v>4136</v>
      </c>
      <c r="H2119" s="26" t="str">
        <f>_xlfn.XLOOKUP(B2119,[2]CALCULATION!$B:$B,[2]CALCULATION!$H:$H,"")</f>
        <v>NOKIA</v>
      </c>
      <c r="I2119" s="23">
        <v>0</v>
      </c>
      <c r="J2119" s="23">
        <v>0</v>
      </c>
      <c r="K2119" s="23">
        <v>0</v>
      </c>
      <c r="L2119" s="23">
        <v>0</v>
      </c>
      <c r="M2119" s="23">
        <v>0</v>
      </c>
      <c r="N2119" s="23">
        <v>0</v>
      </c>
      <c r="O2119" s="23">
        <v>0</v>
      </c>
      <c r="P2119" s="103" t="s">
        <v>6554</v>
      </c>
      <c r="Q2119" s="36" t="s">
        <v>5796</v>
      </c>
      <c r="R2119" s="36"/>
      <c r="S2119" s="35" t="str" cm="1">
        <f t="array" ref="S2119">IFERROR(_xlfn.IFS(
U2119="MPR ISSUE","PDH",
U2119="BSS Hardware Issue","BSS",
U2119="Sites strategiques, MLL, Pylone, etc.","ENVTECH",
U2119="AKTIVCO DEFAUT GE &amp; POWER Cabinet","AKTIVCO",
U2119="AKTIVCO Coupure ENEO &amp; Baisse de tension","AKTIVCO GRID ONLY",
U2119="Coupure ENEO &amp; Baisse de tension","IHS GRID ONLY",
U2119="Defaut GE &amp; POWER Cabinet","IHS",
U2119="Sharing","Partners",
U2119="Sites strategiques &amp; DataCenter","SST &amp; DC",
U2119="Exclu","Exclu",
U2119="SAT","SAT",
U2119="SPARE-ISSUE","SPARE-ISSUE",
U2119="Fiber CAmtel","TRANS_FO_CAMTEL",
U2119="Fiber AOF","Fiber AOF",
U2119="Projet OCM (HUAWEI)","TRAVAUX-HUAWEI",
U2119="Projet OCM (NOKIA)","TRAVAUX-NOKIA",
U2119="ACCESS-ISSUE","ACCESS-ISSUE",
U2119="Projet OCM (ZTE, NOKIA, autres projets)","TRAVAUX OCM",
U2119="No root CAuse","No root cause",
U2119="ODU HS","PDH",
U2119="IP &amp; VLAN","PDH",
U2119="Warehouse HUAWEI","SPARE-ISSUE",
U2119="SPARE-HS","SPARE-ISSUE",
U2119="Power Telco","BSS",U2119="no impacts","no impacts"
),"")</f>
        <v/>
      </c>
      <c r="T2119" s="35" t="str" cm="1">
        <f t="array" ref="T2119">IFERROR(_xlfn.IFS(
U2119="MPR ISSUE","TX ISSUE",
U2119="BSS Hardware Issue","RAN ISSUE",
U2119="Sites strategiques, MLL, Pylone, etc.","ENVTECH",
U2119="AKTIVCO DEFAUT GE &amp; POWER Cabinet","POWER ISSUE",
U2119="AKTIVCO Coupure ENEO &amp; Baisse de tension","POWER ISSUE",
U2119="Coupure ENEO &amp; Baisse de tension","POWER ISSUE",
U2119="Defaut GE &amp; POWER Cabinet","POWER ISSUE",
U2119="Sharing","POWER ISSUE",
U2119="Sites strategiques &amp; DataCenter","POWER ISSUE",
U2119="Exclu","Exclu",
U2119="SAT","TX ISSUE",
U2119="SPARE-ISSUE","SPARE-ISSUE",
U2119="Fiber CAmtel","TX ISSUE",
U2119="Fiber AOF","TX ISSUE",
U2119="Projet OCM (HUAWEI)","TRAVAUX-HUAWEI",
U2119="Projet OCM (NOKIA)","TRAVAUX -NOKIA",
U2119="ACCESS-ISSUE","ACCESS-ISSUE",
U2119="Projet OCM (ZTE, NOKIA, autres projets)","TRAVAUX OCM",
U2119="No root CAuse","No root cause",
U2119="ODU HS","TX ISSUE",
U2119="IP &amp; VLAN","TX ISSUE",
U2119="Warehouse HUAWEI","SPARE-ISSUE",
U2119="SPARE-HS","SPARE-ISSUE",
U2119="Power Telco","RAN ISSUE",U2119="no impacts","no impacts"
),"")</f>
        <v/>
      </c>
      <c r="U2119" s="28"/>
      <c r="V2119" s="35" t="str" cm="1">
        <f t="array" ref="V2119">IFERROR(_xlfn.IFS(
U2119="MPR ISSUE","ACTIVE",
U2119="BSS Hardware Issue","ACTIVE",
U2119="Sites strategiques, MLL, Pylone, etc.","PASSIVE",
U2119="AKTIVCO DEFAUT GE &amp; POWER Cabinet","PASSIVE",
U2119="AKTIVCO Coupure ENEO &amp; Baisse de tension","PASSIVE",
U2119="Coupure ENEO &amp; Baisse de tension","PASSIVE",
U2119="Defaut GE &amp; POWER Cabinet","PASSIVE",
U2119="Sharing","PASSIVE",
U2119="Sites strategiques &amp; DataCenter","PASSIVE",
U2119="Exclu","Exclu",
U2119="SAT","ACTIVE",
U2119="SPARE-ISSUE","SPARE-ISSUE",
U2119="Fiber CAmtel","ACTIVE",
U2119="Fiber AOF","ACTIVE",
U2119="Projet OCM (HUAWEI)","PLANNED WORKS",
U2119="Projet OCM (NOKIA)","PLANNED WORKS",
U2119="ACCESS-ISSUE","ACCESS-ISSUE",
U2119="Projet OCM (ZTE, NOKIA, autres projets)","PLANNED WORKS",
U2119="No root CAuse","No root cause",
U2119="ODU HS","ACTIVE",
U2119="IP &amp; VLAN","ACTIVE",
U2119="Warehouse HUAWEI","SPARE-ISSUE",
U2119="SPARE-HS","SPARE-ISSUE",
U2119="Power Telco","ACTIVE",U2119="no impacts","no impacts"
),"")</f>
        <v/>
      </c>
      <c r="W2119" s="102"/>
      <c r="X2119" s="102"/>
      <c r="Y2119" s="102"/>
      <c r="Z2119" s="102"/>
      <c r="AA2119" s="102"/>
      <c r="AB2119" s="104" t="s">
        <v>5423</v>
      </c>
      <c r="AC2119" s="9"/>
      <c r="AD2119" s="9"/>
      <c r="AE2119" s="7" t="s">
        <v>5423</v>
      </c>
      <c r="AF2119" s="6"/>
      <c r="AG2119" s="7"/>
      <c r="AH2119" s="3" t="s">
        <v>5423</v>
      </c>
      <c r="AI2119" s="18" t="s">
        <v>5423</v>
      </c>
      <c r="AJ2119" s="18" t="s">
        <v>5423</v>
      </c>
      <c r="AK2119" s="18" t="s">
        <v>5423</v>
      </c>
      <c r="AL2119" s="18" t="s">
        <v>5423</v>
      </c>
      <c r="AM2119" s="18" t="s">
        <v>5423</v>
      </c>
      <c r="AN2119" s="18" t="s">
        <v>5423</v>
      </c>
      <c r="AO2119" s="18" t="s">
        <v>5423</v>
      </c>
      <c r="AP2119" s="18" t="s">
        <v>5423</v>
      </c>
      <c r="AQ2119" s="18" t="s">
        <v>5423</v>
      </c>
      <c r="AR2119" s="18" t="s">
        <v>5423</v>
      </c>
      <c r="AS2119" s="18" t="s">
        <v>5423</v>
      </c>
      <c r="AT2119" s="18" t="s">
        <v>5423</v>
      </c>
      <c r="AU2119" s="9" t="s">
        <v>5423</v>
      </c>
      <c r="AV2119" s="14"/>
      <c r="AW2119" s="14" t="s">
        <v>5423</v>
      </c>
      <c r="AX2119" s="14" t="str">
        <f>_xlfn.XLOOKUP(B2119,'[4]cell downs 18042026 17h'!$B:$B,'[4]cell downs 18042026 17h'!$B:$B,"")</f>
        <v/>
      </c>
      <c r="AY2119" s="14" t="str">
        <f>_xlfn.XLOOKUP(B2119,'[5]Cells Huawei 19042026 15h'!$B:$B,'[5]Cells Huawei 19042026 15h'!$B:$B,"")</f>
        <v/>
      </c>
      <c r="AZ2119" s="105" t="str">
        <f>_xlfn.XLOOKUP(B2119,'INCIDENT-04-23-2026'!E:E,'INCIDENT-04-23-2026'!F:F,"")</f>
        <v/>
      </c>
      <c r="BA2119" s="105" t="str">
        <f>_xlfn.XLOOKUP(B2119,'[6]Eneo 17H'!$C:$C,'[6]Eneo 17H'!$I:$I,"")</f>
        <v/>
      </c>
      <c r="BB2119" s="105" t="str">
        <f>_xlfn.XLOOKUP(B2119,[8]ALL!$B:$B,[8]ALL!$M:$M,"")</f>
        <v/>
      </c>
      <c r="BC2119" s="105" t="str">
        <f>_xlfn.XLOOKUP(B2119,'[6]Eneo 17H'!$C:$C,'[6]Eneo 17H'!$I:$I,"")</f>
        <v/>
      </c>
      <c r="BD2119" s="105" t="str">
        <f>_xlfn.XLOOKUP(B2119,'[7]Eneo 12H'!$C:$C,'[7]Eneo 12H'!$I:$I,"")</f>
        <v/>
      </c>
      <c r="BE2119" s="105" t="s">
        <v>5423</v>
      </c>
    </row>
    <row r="2120" spans="1:57" hidden="1" x14ac:dyDescent="0.3">
      <c r="A2120" s="1" t="s">
        <v>4140</v>
      </c>
      <c r="B2120" s="8" t="s">
        <v>4141</v>
      </c>
      <c r="C2120" s="3" t="str">
        <f>_xlfn.XLOOKUP(B2120,'[1]daily break down'!$D:$D,'[1]daily break down'!$E:$E,"")</f>
        <v>CENTRE</v>
      </c>
      <c r="D2120" s="1" t="s">
        <v>11</v>
      </c>
      <c r="E2120" s="1" t="s">
        <v>12</v>
      </c>
      <c r="F2120" s="3" t="s">
        <v>37</v>
      </c>
      <c r="G2120" s="1" t="s">
        <v>4142</v>
      </c>
      <c r="H2120" s="27" t="str">
        <f>_xlfn.XLOOKUP(B2120,[2]CALCULATION!$B:$B,[2]CALCULATION!$H:$H,"")</f>
        <v>ZTE</v>
      </c>
      <c r="I2120" s="23">
        <v>0</v>
      </c>
      <c r="J2120" s="23">
        <v>0</v>
      </c>
      <c r="K2120" s="23">
        <v>0</v>
      </c>
      <c r="L2120" s="23">
        <v>0</v>
      </c>
      <c r="M2120" s="23">
        <v>0</v>
      </c>
      <c r="N2120" s="23">
        <v>0</v>
      </c>
      <c r="O2120" s="23">
        <v>0</v>
      </c>
      <c r="P2120" s="103" t="s">
        <v>6554</v>
      </c>
      <c r="Q2120" s="36" t="s">
        <v>5796</v>
      </c>
      <c r="R2120" s="36"/>
      <c r="S2120" s="35" t="str" cm="1">
        <f t="array" ref="S2120">IFERROR(_xlfn.IFS(
U2120="MPR ISSUE","PDH",
U2120="BSS Hardware Issue","BSS",
U2120="Sites strategiques, MLL, Pylone, etc.","ENVTECH",
U2120="AKTIVCO DEFAUT GE &amp; POWER Cabinet","AKTIVCO",
U2120="AKTIVCO Coupure ENEO &amp; Baisse de tension","AKTIVCO GRID ONLY",
U2120="Coupure ENEO &amp; Baisse de tension","IHS GRID ONLY",
U2120="Defaut GE &amp; POWER Cabinet","IHS",
U2120="Sharing","Partners",
U2120="Sites strategiques &amp; DataCenter","SST &amp; DC",
U2120="Exclu","Exclu",
U2120="SAT","SAT",
U2120="SPARE-ISSUE","SPARE-ISSUE",
U2120="Fiber CAmtel","TRANS_FO_CAMTEL",
U2120="Fiber AOF","Fiber AOF",
U2120="Projet OCM (HUAWEI)","TRAVAUX-HUAWEI",
U2120="Projet OCM (NOKIA)","TRAVAUX-NOKIA",
U2120="ACCESS-ISSUE","ACCESS-ISSUE",
U2120="Projet OCM (ZTE, NOKIA, autres projets)","TRAVAUX OCM",
U2120="No root CAuse","No root cause",
U2120="ODU HS","PDH",
U2120="IP &amp; VLAN","PDH",
U2120="Warehouse HUAWEI","SPARE-ISSUE",
U2120="SPARE-HS","SPARE-ISSUE",
U2120="Power Telco","BSS",U2120="no impacts","no impacts"
),"")</f>
        <v/>
      </c>
      <c r="T2120" s="35" t="str" cm="1">
        <f t="array" ref="T2120">IFERROR(_xlfn.IFS(
U2120="MPR ISSUE","TX ISSUE",
U2120="BSS Hardware Issue","RAN ISSUE",
U2120="Sites strategiques, MLL, Pylone, etc.","ENVTECH",
U2120="AKTIVCO DEFAUT GE &amp; POWER Cabinet","POWER ISSUE",
U2120="AKTIVCO Coupure ENEO &amp; Baisse de tension","POWER ISSUE",
U2120="Coupure ENEO &amp; Baisse de tension","POWER ISSUE",
U2120="Defaut GE &amp; POWER Cabinet","POWER ISSUE",
U2120="Sharing","POWER ISSUE",
U2120="Sites strategiques &amp; DataCenter","POWER ISSUE",
U2120="Exclu","Exclu",
U2120="SAT","TX ISSUE",
U2120="SPARE-ISSUE","SPARE-ISSUE",
U2120="Fiber CAmtel","TX ISSUE",
U2120="Fiber AOF","TX ISSUE",
U2120="Projet OCM (HUAWEI)","TRAVAUX-HUAWEI",
U2120="Projet OCM (NOKIA)","TRAVAUX -NOKIA",
U2120="ACCESS-ISSUE","ACCESS-ISSUE",
U2120="Projet OCM (ZTE, NOKIA, autres projets)","TRAVAUX OCM",
U2120="No root CAuse","No root cause",
U2120="ODU HS","TX ISSUE",
U2120="IP &amp; VLAN","TX ISSUE",
U2120="Warehouse HUAWEI","SPARE-ISSUE",
U2120="SPARE-HS","SPARE-ISSUE",
U2120="Power Telco","RAN ISSUE",U2120="no impacts","no impacts"
),"")</f>
        <v/>
      </c>
      <c r="U2120" s="28"/>
      <c r="V2120" s="35" t="str" cm="1">
        <f t="array" ref="V2120">IFERROR(_xlfn.IFS(
U2120="MPR ISSUE","ACTIVE",
U2120="BSS Hardware Issue","ACTIVE",
U2120="Sites strategiques, MLL, Pylone, etc.","PASSIVE",
U2120="AKTIVCO DEFAUT GE &amp; POWER Cabinet","PASSIVE",
U2120="AKTIVCO Coupure ENEO &amp; Baisse de tension","PASSIVE",
U2120="Coupure ENEO &amp; Baisse de tension","PASSIVE",
U2120="Defaut GE &amp; POWER Cabinet","PASSIVE",
U2120="Sharing","PASSIVE",
U2120="Sites strategiques &amp; DataCenter","PASSIVE",
U2120="Exclu","Exclu",
U2120="SAT","ACTIVE",
U2120="SPARE-ISSUE","SPARE-ISSUE",
U2120="Fiber CAmtel","ACTIVE",
U2120="Fiber AOF","ACTIVE",
U2120="Projet OCM (HUAWEI)","PLANNED WORKS",
U2120="Projet OCM (NOKIA)","PLANNED WORKS",
U2120="ACCESS-ISSUE","ACCESS-ISSUE",
U2120="Projet OCM (ZTE, NOKIA, autres projets)","PLANNED WORKS",
U2120="No root CAuse","No root cause",
U2120="ODU HS","ACTIVE",
U2120="IP &amp; VLAN","ACTIVE",
U2120="Warehouse HUAWEI","SPARE-ISSUE",
U2120="SPARE-HS","SPARE-ISSUE",
U2120="Power Telco","ACTIVE",U2120="no impacts","no impacts"
),"")</f>
        <v/>
      </c>
      <c r="W2120" s="102"/>
      <c r="X2120" s="102"/>
      <c r="Y2120" s="102"/>
      <c r="Z2120" s="102"/>
      <c r="AA2120" s="102"/>
      <c r="AB2120" s="104" t="s">
        <v>5423</v>
      </c>
      <c r="AC2120" s="9"/>
      <c r="AD2120" s="9"/>
      <c r="AE2120" s="7" t="s">
        <v>5423</v>
      </c>
      <c r="AF2120" s="6"/>
      <c r="AG2120" s="7"/>
      <c r="AH2120" s="3" t="s">
        <v>5423</v>
      </c>
      <c r="AI2120" s="18" t="s">
        <v>5423</v>
      </c>
      <c r="AJ2120" s="18" t="s">
        <v>5423</v>
      </c>
      <c r="AK2120" s="18" t="s">
        <v>5423</v>
      </c>
      <c r="AL2120" s="18" t="s">
        <v>5423</v>
      </c>
      <c r="AM2120" s="18" t="s">
        <v>5423</v>
      </c>
      <c r="AN2120" s="18" t="s">
        <v>5423</v>
      </c>
      <c r="AO2120" s="18" t="s">
        <v>5423</v>
      </c>
      <c r="AP2120" s="18" t="s">
        <v>5423</v>
      </c>
      <c r="AQ2120" s="18" t="s">
        <v>5423</v>
      </c>
      <c r="AR2120" s="18" t="s">
        <v>5423</v>
      </c>
      <c r="AS2120" s="18" t="s">
        <v>5423</v>
      </c>
      <c r="AT2120" s="18" t="s">
        <v>5423</v>
      </c>
      <c r="AU2120" s="9" t="s">
        <v>5423</v>
      </c>
      <c r="AV2120" s="14"/>
      <c r="AW2120" s="14" t="s">
        <v>5423</v>
      </c>
      <c r="AX2120" s="14" t="str">
        <f>_xlfn.XLOOKUP(B2120,'[4]cell downs 18042026 17h'!$B:$B,'[4]cell downs 18042026 17h'!$B:$B,"")</f>
        <v/>
      </c>
      <c r="AY2120" s="14" t="str">
        <f>_xlfn.XLOOKUP(B2120,'[5]Cells Huawei 19042026 15h'!$B:$B,'[5]Cells Huawei 19042026 15h'!$B:$B,"")</f>
        <v/>
      </c>
      <c r="AZ2120" s="105" t="str">
        <f>_xlfn.XLOOKUP(B2120,'INCIDENT-04-23-2026'!E:E,'INCIDENT-04-23-2026'!F:F,"")</f>
        <v>(04/23/2026 incident ) : impact by CTR_306_Z_Mengang-MTN(CTR-306)   . Power issue  || Action :En attente RCA IHS</v>
      </c>
      <c r="BA2120" s="105" t="str">
        <f>_xlfn.XLOOKUP(B2120,'[6]Eneo 17H'!$C:$C,'[6]Eneo 17H'!$I:$I,"")</f>
        <v/>
      </c>
      <c r="BB2120" s="105" t="str">
        <f>_xlfn.XLOOKUP(B2120,[8]ALL!$B:$B,[8]ALL!$M:$M,"")</f>
        <v/>
      </c>
      <c r="BC2120" s="105" t="str">
        <f>_xlfn.XLOOKUP(B2120,'[6]Eneo 17H'!$C:$C,'[6]Eneo 17H'!$I:$I,"")</f>
        <v/>
      </c>
      <c r="BD2120" s="105" t="str">
        <f>_xlfn.XLOOKUP(B2120,'[7]Eneo 12H'!$C:$C,'[7]Eneo 12H'!$I:$I,"")</f>
        <v/>
      </c>
      <c r="BE2120" s="105" t="s">
        <v>5423</v>
      </c>
    </row>
    <row r="2121" spans="1:57" hidden="1" x14ac:dyDescent="0.3">
      <c r="A2121" s="1" t="s">
        <v>4151</v>
      </c>
      <c r="B2121" s="8" t="s">
        <v>4152</v>
      </c>
      <c r="C2121" s="3" t="str">
        <f>_xlfn.XLOOKUP(B2121,'[1]daily break down'!$D:$D,'[1]daily break down'!$E:$E,"")</f>
        <v>CENTRE</v>
      </c>
      <c r="D2121" s="1" t="s">
        <v>11</v>
      </c>
      <c r="E2121" s="1" t="s">
        <v>96</v>
      </c>
      <c r="F2121" s="3" t="s">
        <v>37</v>
      </c>
      <c r="G2121" s="1" t="s">
        <v>4044</v>
      </c>
      <c r="H2121" s="27" t="str">
        <f>_xlfn.XLOOKUP(B2121,[2]CALCULATION!$B:$B,[2]CALCULATION!$H:$H,"")</f>
        <v>ZTE</v>
      </c>
      <c r="I2121" s="23">
        <v>0</v>
      </c>
      <c r="J2121" s="23">
        <v>0</v>
      </c>
      <c r="K2121" s="23">
        <v>0</v>
      </c>
      <c r="L2121" s="23">
        <v>0</v>
      </c>
      <c r="M2121" s="23">
        <v>0</v>
      </c>
      <c r="N2121" s="23">
        <v>0</v>
      </c>
      <c r="O2121" s="23">
        <v>0</v>
      </c>
      <c r="P2121" s="103" t="s">
        <v>6554</v>
      </c>
      <c r="Q2121" s="36" t="s">
        <v>5796</v>
      </c>
      <c r="R2121" s="36"/>
      <c r="S2121" s="35" t="str" cm="1">
        <f t="array" ref="S2121">IFERROR(_xlfn.IFS(
U2121="MPR ISSUE","PDH",
U2121="BSS Hardware Issue","BSS",
U2121="Sites strategiques, MLL, Pylone, etc.","ENVTECH",
U2121="AKTIVCO DEFAUT GE &amp; POWER Cabinet","AKTIVCO",
U2121="AKTIVCO Coupure ENEO &amp; Baisse de tension","AKTIVCO GRID ONLY",
U2121="Coupure ENEO &amp; Baisse de tension","IHS GRID ONLY",
U2121="Defaut GE &amp; POWER Cabinet","IHS",
U2121="Sharing","Partners",
U2121="Sites strategiques &amp; DataCenter","SST &amp; DC",
U2121="Exclu","Exclu",
U2121="SAT","SAT",
U2121="SPARE-ISSUE","SPARE-ISSUE",
U2121="Fiber CAmtel","TRANS_FO_CAMTEL",
U2121="Fiber AOF","Fiber AOF",
U2121="Projet OCM (HUAWEI)","TRAVAUX-HUAWEI",
U2121="Projet OCM (NOKIA)","TRAVAUX-NOKIA",
U2121="ACCESS-ISSUE","ACCESS-ISSUE",
U2121="Projet OCM (ZTE, NOKIA, autres projets)","TRAVAUX OCM",
U2121="No root CAuse","No root cause",
U2121="ODU HS","PDH",
U2121="IP &amp; VLAN","PDH",
U2121="Warehouse HUAWEI","SPARE-ISSUE",
U2121="SPARE-HS","SPARE-ISSUE",
U2121="Power Telco","BSS",U2121="no impacts","no impacts"
),"")</f>
        <v/>
      </c>
      <c r="T2121" s="35" t="str" cm="1">
        <f t="array" ref="T2121">IFERROR(_xlfn.IFS(
U2121="MPR ISSUE","TX ISSUE",
U2121="BSS Hardware Issue","RAN ISSUE",
U2121="Sites strategiques, MLL, Pylone, etc.","ENVTECH",
U2121="AKTIVCO DEFAUT GE &amp; POWER Cabinet","POWER ISSUE",
U2121="AKTIVCO Coupure ENEO &amp; Baisse de tension","POWER ISSUE",
U2121="Coupure ENEO &amp; Baisse de tension","POWER ISSUE",
U2121="Defaut GE &amp; POWER Cabinet","POWER ISSUE",
U2121="Sharing","POWER ISSUE",
U2121="Sites strategiques &amp; DataCenter","POWER ISSUE",
U2121="Exclu","Exclu",
U2121="SAT","TX ISSUE",
U2121="SPARE-ISSUE","SPARE-ISSUE",
U2121="Fiber CAmtel","TX ISSUE",
U2121="Fiber AOF","TX ISSUE",
U2121="Projet OCM (HUAWEI)","TRAVAUX-HUAWEI",
U2121="Projet OCM (NOKIA)","TRAVAUX -NOKIA",
U2121="ACCESS-ISSUE","ACCESS-ISSUE",
U2121="Projet OCM (ZTE, NOKIA, autres projets)","TRAVAUX OCM",
U2121="No root CAuse","No root cause",
U2121="ODU HS","TX ISSUE",
U2121="IP &amp; VLAN","TX ISSUE",
U2121="Warehouse HUAWEI","SPARE-ISSUE",
U2121="SPARE-HS","SPARE-ISSUE",
U2121="Power Telco","RAN ISSUE",U2121="no impacts","no impacts"
),"")</f>
        <v/>
      </c>
      <c r="U2121" s="28"/>
      <c r="V2121" s="35" t="str" cm="1">
        <f t="array" ref="V2121">IFERROR(_xlfn.IFS(
U2121="MPR ISSUE","ACTIVE",
U2121="BSS Hardware Issue","ACTIVE",
U2121="Sites strategiques, MLL, Pylone, etc.","PASSIVE",
U2121="AKTIVCO DEFAUT GE &amp; POWER Cabinet","PASSIVE",
U2121="AKTIVCO Coupure ENEO &amp; Baisse de tension","PASSIVE",
U2121="Coupure ENEO &amp; Baisse de tension","PASSIVE",
U2121="Defaut GE &amp; POWER Cabinet","PASSIVE",
U2121="Sharing","PASSIVE",
U2121="Sites strategiques &amp; DataCenter","PASSIVE",
U2121="Exclu","Exclu",
U2121="SAT","ACTIVE",
U2121="SPARE-ISSUE","SPARE-ISSUE",
U2121="Fiber CAmtel","ACTIVE",
U2121="Fiber AOF","ACTIVE",
U2121="Projet OCM (HUAWEI)","PLANNED WORKS",
U2121="Projet OCM (NOKIA)","PLANNED WORKS",
U2121="ACCESS-ISSUE","ACCESS-ISSUE",
U2121="Projet OCM (ZTE, NOKIA, autres projets)","PLANNED WORKS",
U2121="No root CAuse","No root cause",
U2121="ODU HS","ACTIVE",
U2121="IP &amp; VLAN","ACTIVE",
U2121="Warehouse HUAWEI","SPARE-ISSUE",
U2121="SPARE-HS","SPARE-ISSUE",
U2121="Power Telco","ACTIVE",U2121="no impacts","no impacts"
),"")</f>
        <v/>
      </c>
      <c r="W2121" s="102"/>
      <c r="X2121" s="102"/>
      <c r="Y2121" s="102"/>
      <c r="Z2121" s="102"/>
      <c r="AA2121" s="102"/>
      <c r="AB2121" s="104" t="s">
        <v>6673</v>
      </c>
      <c r="AC2121" s="9"/>
      <c r="AD2121" s="9"/>
      <c r="AE2121" s="7" t="s">
        <v>5423</v>
      </c>
      <c r="AF2121" s="6"/>
      <c r="AG2121" s="7"/>
      <c r="AH2121" s="3" t="s">
        <v>5423</v>
      </c>
      <c r="AI2121" s="18" t="s">
        <v>5423</v>
      </c>
      <c r="AJ2121" s="18" t="s">
        <v>5423</v>
      </c>
      <c r="AK2121" s="18" t="s">
        <v>5423</v>
      </c>
      <c r="AL2121" s="18" t="s">
        <v>5423</v>
      </c>
      <c r="AM2121" s="18" t="s">
        <v>5423</v>
      </c>
      <c r="AN2121" s="18" t="s">
        <v>5423</v>
      </c>
      <c r="AO2121" s="18" t="s">
        <v>5423</v>
      </c>
      <c r="AP2121" s="18" t="s">
        <v>5423</v>
      </c>
      <c r="AQ2121" s="18" t="s">
        <v>5423</v>
      </c>
      <c r="AR2121" s="18" t="s">
        <v>5822</v>
      </c>
      <c r="AS2121" s="18" t="s">
        <v>5929</v>
      </c>
      <c r="AT2121" s="18" t="s">
        <v>5423</v>
      </c>
      <c r="AU2121" s="9" t="s">
        <v>5423</v>
      </c>
      <c r="AV2121" s="14"/>
      <c r="AW2121" s="14" t="s">
        <v>5423</v>
      </c>
      <c r="AX2121" s="14" t="str">
        <f>_xlfn.XLOOKUP(B2121,'[4]cell downs 18042026 17h'!$B:$B,'[4]cell downs 18042026 17h'!$B:$B,"")</f>
        <v/>
      </c>
      <c r="AY2121" s="14" t="str">
        <f>_xlfn.XLOOKUP(B2121,'[5]Cells Huawei 19042026 15h'!$B:$B,'[5]Cells Huawei 19042026 15h'!$B:$B,"")</f>
        <v/>
      </c>
      <c r="AZ2121" s="105" t="str">
        <f>_xlfn.XLOOKUP(B2121,'INCIDENT-04-23-2026'!E:E,'INCIDENT-04-23-2026'!F:F,"")</f>
        <v/>
      </c>
      <c r="BA2121" s="105" t="str">
        <f>_xlfn.XLOOKUP(B2121,'[6]Eneo 17H'!$C:$C,'[6]Eneo 17H'!$I:$I,"")</f>
        <v>Power status check ongoing</v>
      </c>
      <c r="BB2121" s="105" t="str">
        <f>_xlfn.XLOOKUP(B2121,[8]ALL!$B:$B,[8]ALL!$M:$M,"")</f>
        <v/>
      </c>
      <c r="BC2121" s="105" t="str">
        <f>_xlfn.XLOOKUP(B2121,'[6]Eneo 17H'!$C:$C,'[6]Eneo 17H'!$I:$I,"")</f>
        <v>Power status check ongoing</v>
      </c>
      <c r="BD2121" s="105" t="str">
        <f>_xlfn.XLOOKUP(B2121,'[7]Eneo 12H'!$C:$C,'[7]Eneo 12H'!$I:$I,"")</f>
        <v/>
      </c>
      <c r="BE2121" s="105" t="s">
        <v>5423</v>
      </c>
    </row>
    <row r="2122" spans="1:57" hidden="1" x14ac:dyDescent="0.3">
      <c r="A2122" s="1" t="s">
        <v>4153</v>
      </c>
      <c r="B2122" s="8" t="s">
        <v>4154</v>
      </c>
      <c r="C2122" s="3" t="str">
        <f>_xlfn.XLOOKUP(B2122,'[1]daily break down'!$D:$D,'[1]daily break down'!$E:$E,"")</f>
        <v>CENTRE</v>
      </c>
      <c r="D2122" s="1" t="s">
        <v>11</v>
      </c>
      <c r="E2122" s="1" t="s">
        <v>12</v>
      </c>
      <c r="F2122" s="3" t="s">
        <v>37</v>
      </c>
      <c r="G2122" s="1" t="s">
        <v>4155</v>
      </c>
      <c r="H2122" s="27" t="str">
        <f>_xlfn.XLOOKUP(B2122,[2]CALCULATION!$B:$B,[2]CALCULATION!$H:$H,"")</f>
        <v>ZTE</v>
      </c>
      <c r="I2122" s="23">
        <v>0</v>
      </c>
      <c r="J2122" s="23">
        <v>0</v>
      </c>
      <c r="K2122" s="23">
        <v>0</v>
      </c>
      <c r="L2122" s="23">
        <v>0</v>
      </c>
      <c r="M2122" s="23">
        <v>0</v>
      </c>
      <c r="N2122" s="23">
        <v>0</v>
      </c>
      <c r="O2122" s="23">
        <v>0</v>
      </c>
      <c r="P2122" s="103" t="s">
        <v>6554</v>
      </c>
      <c r="Q2122" s="36" t="s">
        <v>5796</v>
      </c>
      <c r="R2122" s="36"/>
      <c r="S2122" s="35" t="str" cm="1">
        <f t="array" ref="S2122">IFERROR(_xlfn.IFS(
U2122="MPR ISSUE","PDH",
U2122="BSS Hardware Issue","BSS",
U2122="Sites strategiques, MLL, Pylone, etc.","ENVTECH",
U2122="AKTIVCO DEFAUT GE &amp; POWER Cabinet","AKTIVCO",
U2122="AKTIVCO Coupure ENEO &amp; Baisse de tension","AKTIVCO GRID ONLY",
U2122="Coupure ENEO &amp; Baisse de tension","IHS GRID ONLY",
U2122="Defaut GE &amp; POWER Cabinet","IHS",
U2122="Sharing","Partners",
U2122="Sites strategiques &amp; DataCenter","SST &amp; DC",
U2122="Exclu","Exclu",
U2122="SAT","SAT",
U2122="SPARE-ISSUE","SPARE-ISSUE",
U2122="Fiber CAmtel","TRANS_FO_CAMTEL",
U2122="Fiber AOF","Fiber AOF",
U2122="Projet OCM (HUAWEI)","TRAVAUX-HUAWEI",
U2122="Projet OCM (NOKIA)","TRAVAUX-NOKIA",
U2122="ACCESS-ISSUE","ACCESS-ISSUE",
U2122="Projet OCM (ZTE, NOKIA, autres projets)","TRAVAUX OCM",
U2122="No root CAuse","No root cause",
U2122="ODU HS","PDH",
U2122="IP &amp; VLAN","PDH",
U2122="Warehouse HUAWEI","SPARE-ISSUE",
U2122="SPARE-HS","SPARE-ISSUE",
U2122="Power Telco","BSS",U2122="no impacts","no impacts"
),"")</f>
        <v/>
      </c>
      <c r="T2122" s="35" t="str" cm="1">
        <f t="array" ref="T2122">IFERROR(_xlfn.IFS(
U2122="MPR ISSUE","TX ISSUE",
U2122="BSS Hardware Issue","RAN ISSUE",
U2122="Sites strategiques, MLL, Pylone, etc.","ENVTECH",
U2122="AKTIVCO DEFAUT GE &amp; POWER Cabinet","POWER ISSUE",
U2122="AKTIVCO Coupure ENEO &amp; Baisse de tension","POWER ISSUE",
U2122="Coupure ENEO &amp; Baisse de tension","POWER ISSUE",
U2122="Defaut GE &amp; POWER Cabinet","POWER ISSUE",
U2122="Sharing","POWER ISSUE",
U2122="Sites strategiques &amp; DataCenter","POWER ISSUE",
U2122="Exclu","Exclu",
U2122="SAT","TX ISSUE",
U2122="SPARE-ISSUE","SPARE-ISSUE",
U2122="Fiber CAmtel","TX ISSUE",
U2122="Fiber AOF","TX ISSUE",
U2122="Projet OCM (HUAWEI)","TRAVAUX-HUAWEI",
U2122="Projet OCM (NOKIA)","TRAVAUX -NOKIA",
U2122="ACCESS-ISSUE","ACCESS-ISSUE",
U2122="Projet OCM (ZTE, NOKIA, autres projets)","TRAVAUX OCM",
U2122="No root CAuse","No root cause",
U2122="ODU HS","TX ISSUE",
U2122="IP &amp; VLAN","TX ISSUE",
U2122="Warehouse HUAWEI","SPARE-ISSUE",
U2122="SPARE-HS","SPARE-ISSUE",
U2122="Power Telco","RAN ISSUE",U2122="no impacts","no impacts"
),"")</f>
        <v/>
      </c>
      <c r="U2122" s="28"/>
      <c r="V2122" s="35" t="str" cm="1">
        <f t="array" ref="V2122">IFERROR(_xlfn.IFS(
U2122="MPR ISSUE","ACTIVE",
U2122="BSS Hardware Issue","ACTIVE",
U2122="Sites strategiques, MLL, Pylone, etc.","PASSIVE",
U2122="AKTIVCO DEFAUT GE &amp; POWER Cabinet","PASSIVE",
U2122="AKTIVCO Coupure ENEO &amp; Baisse de tension","PASSIVE",
U2122="Coupure ENEO &amp; Baisse de tension","PASSIVE",
U2122="Defaut GE &amp; POWER Cabinet","PASSIVE",
U2122="Sharing","PASSIVE",
U2122="Sites strategiques &amp; DataCenter","PASSIVE",
U2122="Exclu","Exclu",
U2122="SAT","ACTIVE",
U2122="SPARE-ISSUE","SPARE-ISSUE",
U2122="Fiber CAmtel","ACTIVE",
U2122="Fiber AOF","ACTIVE",
U2122="Projet OCM (HUAWEI)","PLANNED WORKS",
U2122="Projet OCM (NOKIA)","PLANNED WORKS",
U2122="ACCESS-ISSUE","ACCESS-ISSUE",
U2122="Projet OCM (ZTE, NOKIA, autres projets)","PLANNED WORKS",
U2122="No root CAuse","No root cause",
U2122="ODU HS","ACTIVE",
U2122="IP &amp; VLAN","ACTIVE",
U2122="Warehouse HUAWEI","SPARE-ISSUE",
U2122="SPARE-HS","SPARE-ISSUE",
U2122="Power Telco","ACTIVE",U2122="no impacts","no impacts"
),"")</f>
        <v/>
      </c>
      <c r="W2122" s="102"/>
      <c r="X2122" s="102"/>
      <c r="Y2122" s="102"/>
      <c r="Z2122" s="102"/>
      <c r="AA2122" s="102"/>
      <c r="AB2122" s="104" t="s">
        <v>5423</v>
      </c>
      <c r="AC2122" s="9"/>
      <c r="AD2122" s="9"/>
      <c r="AE2122" s="7" t="s">
        <v>5423</v>
      </c>
      <c r="AF2122" s="6"/>
      <c r="AG2122" s="7"/>
      <c r="AH2122" s="3" t="s">
        <v>5423</v>
      </c>
      <c r="AI2122" s="18" t="s">
        <v>5423</v>
      </c>
      <c r="AJ2122" s="18" t="s">
        <v>5423</v>
      </c>
      <c r="AK2122" s="18" t="s">
        <v>5423</v>
      </c>
      <c r="AL2122" s="18" t="s">
        <v>5423</v>
      </c>
      <c r="AM2122" s="18" t="s">
        <v>5423</v>
      </c>
      <c r="AN2122" s="18" t="s">
        <v>5423</v>
      </c>
      <c r="AO2122" s="18" t="s">
        <v>5423</v>
      </c>
      <c r="AP2122" s="18" t="s">
        <v>5423</v>
      </c>
      <c r="AQ2122" s="18" t="s">
        <v>5423</v>
      </c>
      <c r="AR2122" s="18" t="s">
        <v>5423</v>
      </c>
      <c r="AS2122" s="18" t="s">
        <v>5423</v>
      </c>
      <c r="AT2122" s="18" t="s">
        <v>5423</v>
      </c>
      <c r="AU2122" s="9" t="s">
        <v>5423</v>
      </c>
      <c r="AV2122" s="14"/>
      <c r="AW2122" s="14" t="s">
        <v>5423</v>
      </c>
      <c r="AX2122" s="14" t="str">
        <f>_xlfn.XLOOKUP(B2122,'[4]cell downs 18042026 17h'!$B:$B,'[4]cell downs 18042026 17h'!$B:$B,"")</f>
        <v/>
      </c>
      <c r="AY2122" s="14" t="str">
        <f>_xlfn.XLOOKUP(B2122,'[5]Cells Huawei 19042026 15h'!$B:$B,'[5]Cells Huawei 19042026 15h'!$B:$B,"")</f>
        <v/>
      </c>
      <c r="AZ2122" s="105" t="str">
        <f>_xlfn.XLOOKUP(B2122,'INCIDENT-04-23-2026'!E:E,'INCIDENT-04-23-2026'!F:F,"")</f>
        <v/>
      </c>
      <c r="BA2122" s="105" t="str">
        <f>_xlfn.XLOOKUP(B2122,'[6]Eneo 17H'!$C:$C,'[6]Eneo 17H'!$I:$I,"")</f>
        <v/>
      </c>
      <c r="BB2122" s="105" t="str">
        <f>_xlfn.XLOOKUP(B2122,[8]ALL!$B:$B,[8]ALL!$M:$M,"")</f>
        <v/>
      </c>
      <c r="BC2122" s="105" t="str">
        <f>_xlfn.XLOOKUP(B2122,'[6]Eneo 17H'!$C:$C,'[6]Eneo 17H'!$I:$I,"")</f>
        <v/>
      </c>
      <c r="BD2122" s="105" t="str">
        <f>_xlfn.XLOOKUP(B2122,'[7]Eneo 12H'!$C:$C,'[7]Eneo 12H'!$I:$I,"")</f>
        <v/>
      </c>
      <c r="BE2122" s="105" t="s">
        <v>5423</v>
      </c>
    </row>
    <row r="2123" spans="1:57" hidden="1" x14ac:dyDescent="0.3">
      <c r="A2123" s="1" t="s">
        <v>4172</v>
      </c>
      <c r="B2123" s="8" t="s">
        <v>4173</v>
      </c>
      <c r="C2123" s="3" t="str">
        <f>_xlfn.XLOOKUP(B2123,'[1]daily break down'!$D:$D,'[1]daily break down'!$E:$E,"")</f>
        <v>CENTRE</v>
      </c>
      <c r="D2123" s="1" t="s">
        <v>11</v>
      </c>
      <c r="E2123" s="1" t="s">
        <v>12</v>
      </c>
      <c r="F2123" s="3" t="s">
        <v>37</v>
      </c>
      <c r="G2123" s="1" t="s">
        <v>4172</v>
      </c>
      <c r="H2123" s="27" t="str">
        <f>_xlfn.XLOOKUP(B2123,[2]CALCULATION!$B:$B,[2]CALCULATION!$H:$H,"")</f>
        <v>ZTE</v>
      </c>
      <c r="I2123" s="23">
        <v>0</v>
      </c>
      <c r="J2123" s="23">
        <v>0</v>
      </c>
      <c r="K2123" s="23">
        <v>0</v>
      </c>
      <c r="L2123" s="23">
        <v>0</v>
      </c>
      <c r="M2123" s="23">
        <v>0</v>
      </c>
      <c r="N2123" s="23">
        <v>0</v>
      </c>
      <c r="O2123" s="23">
        <v>0</v>
      </c>
      <c r="P2123" s="103" t="s">
        <v>6554</v>
      </c>
      <c r="Q2123" s="36" t="s">
        <v>5796</v>
      </c>
      <c r="R2123" s="36"/>
      <c r="S2123" s="35" t="str" cm="1">
        <f t="array" ref="S2123">IFERROR(_xlfn.IFS(
U2123="MPR ISSUE","PDH",
U2123="BSS Hardware Issue","BSS",
U2123="Sites strategiques, MLL, Pylone, etc.","ENVTECH",
U2123="AKTIVCO DEFAUT GE &amp; POWER Cabinet","AKTIVCO",
U2123="AKTIVCO Coupure ENEO &amp; Baisse de tension","AKTIVCO GRID ONLY",
U2123="Coupure ENEO &amp; Baisse de tension","IHS GRID ONLY",
U2123="Defaut GE &amp; POWER Cabinet","IHS",
U2123="Sharing","Partners",
U2123="Sites strategiques &amp; DataCenter","SST &amp; DC",
U2123="Exclu","Exclu",
U2123="SAT","SAT",
U2123="SPARE-ISSUE","SPARE-ISSUE",
U2123="Fiber CAmtel","TRANS_FO_CAMTEL",
U2123="Fiber AOF","Fiber AOF",
U2123="Projet OCM (HUAWEI)","TRAVAUX-HUAWEI",
U2123="Projet OCM (NOKIA)","TRAVAUX-NOKIA",
U2123="ACCESS-ISSUE","ACCESS-ISSUE",
U2123="Projet OCM (ZTE, NOKIA, autres projets)","TRAVAUX OCM",
U2123="No root CAuse","No root cause",
U2123="ODU HS","PDH",
U2123="IP &amp; VLAN","PDH",
U2123="Warehouse HUAWEI","SPARE-ISSUE",
U2123="SPARE-HS","SPARE-ISSUE",
U2123="Power Telco","BSS",U2123="no impacts","no impacts"
),"")</f>
        <v/>
      </c>
      <c r="T2123" s="35" t="str" cm="1">
        <f t="array" ref="T2123">IFERROR(_xlfn.IFS(
U2123="MPR ISSUE","TX ISSUE",
U2123="BSS Hardware Issue","RAN ISSUE",
U2123="Sites strategiques, MLL, Pylone, etc.","ENVTECH",
U2123="AKTIVCO DEFAUT GE &amp; POWER Cabinet","POWER ISSUE",
U2123="AKTIVCO Coupure ENEO &amp; Baisse de tension","POWER ISSUE",
U2123="Coupure ENEO &amp; Baisse de tension","POWER ISSUE",
U2123="Defaut GE &amp; POWER Cabinet","POWER ISSUE",
U2123="Sharing","POWER ISSUE",
U2123="Sites strategiques &amp; DataCenter","POWER ISSUE",
U2123="Exclu","Exclu",
U2123="SAT","TX ISSUE",
U2123="SPARE-ISSUE","SPARE-ISSUE",
U2123="Fiber CAmtel","TX ISSUE",
U2123="Fiber AOF","TX ISSUE",
U2123="Projet OCM (HUAWEI)","TRAVAUX-HUAWEI",
U2123="Projet OCM (NOKIA)","TRAVAUX -NOKIA",
U2123="ACCESS-ISSUE","ACCESS-ISSUE",
U2123="Projet OCM (ZTE, NOKIA, autres projets)","TRAVAUX OCM",
U2123="No root CAuse","No root cause",
U2123="ODU HS","TX ISSUE",
U2123="IP &amp; VLAN","TX ISSUE",
U2123="Warehouse HUAWEI","SPARE-ISSUE",
U2123="SPARE-HS","SPARE-ISSUE",
U2123="Power Telco","RAN ISSUE",U2123="no impacts","no impacts"
),"")</f>
        <v/>
      </c>
      <c r="U2123" s="28"/>
      <c r="V2123" s="35" t="str" cm="1">
        <f t="array" ref="V2123">IFERROR(_xlfn.IFS(
U2123="MPR ISSUE","ACTIVE",
U2123="BSS Hardware Issue","ACTIVE",
U2123="Sites strategiques, MLL, Pylone, etc.","PASSIVE",
U2123="AKTIVCO DEFAUT GE &amp; POWER Cabinet","PASSIVE",
U2123="AKTIVCO Coupure ENEO &amp; Baisse de tension","PASSIVE",
U2123="Coupure ENEO &amp; Baisse de tension","PASSIVE",
U2123="Defaut GE &amp; POWER Cabinet","PASSIVE",
U2123="Sharing","PASSIVE",
U2123="Sites strategiques &amp; DataCenter","PASSIVE",
U2123="Exclu","Exclu",
U2123="SAT","ACTIVE",
U2123="SPARE-ISSUE","SPARE-ISSUE",
U2123="Fiber CAmtel","ACTIVE",
U2123="Fiber AOF","ACTIVE",
U2123="Projet OCM (HUAWEI)","PLANNED WORKS",
U2123="Projet OCM (NOKIA)","PLANNED WORKS",
U2123="ACCESS-ISSUE","ACCESS-ISSUE",
U2123="Projet OCM (ZTE, NOKIA, autres projets)","PLANNED WORKS",
U2123="No root CAuse","No root cause",
U2123="ODU HS","ACTIVE",
U2123="IP &amp; VLAN","ACTIVE",
U2123="Warehouse HUAWEI","SPARE-ISSUE",
U2123="SPARE-HS","SPARE-ISSUE",
U2123="Power Telco","ACTIVE",U2123="no impacts","no impacts"
),"")</f>
        <v/>
      </c>
      <c r="W2123" s="102"/>
      <c r="X2123" s="102"/>
      <c r="Y2123" s="102"/>
      <c r="Z2123" s="102"/>
      <c r="AA2123" s="102"/>
      <c r="AB2123" s="104" t="s">
        <v>5423</v>
      </c>
      <c r="AC2123" s="9"/>
      <c r="AD2123" s="9"/>
      <c r="AE2123" s="7" t="s">
        <v>5423</v>
      </c>
      <c r="AF2123" s="6"/>
      <c r="AG2123" s="7"/>
      <c r="AH2123" s="3" t="s">
        <v>5423</v>
      </c>
      <c r="AI2123" s="18" t="s">
        <v>5423</v>
      </c>
      <c r="AJ2123" s="18" t="s">
        <v>5423</v>
      </c>
      <c r="AK2123" s="18" t="s">
        <v>5423</v>
      </c>
      <c r="AL2123" s="18" t="s">
        <v>5423</v>
      </c>
      <c r="AM2123" s="18" t="s">
        <v>5423</v>
      </c>
      <c r="AN2123" s="18" t="s">
        <v>5423</v>
      </c>
      <c r="AO2123" s="18" t="s">
        <v>5423</v>
      </c>
      <c r="AP2123" s="18" t="s">
        <v>5423</v>
      </c>
      <c r="AQ2123" s="18" t="s">
        <v>5423</v>
      </c>
      <c r="AR2123" s="18" t="s">
        <v>5423</v>
      </c>
      <c r="AS2123" s="18" t="s">
        <v>5423</v>
      </c>
      <c r="AT2123" s="18" t="s">
        <v>5423</v>
      </c>
      <c r="AU2123" s="9" t="s">
        <v>5423</v>
      </c>
      <c r="AV2123" s="14"/>
      <c r="AW2123" s="14" t="s">
        <v>5423</v>
      </c>
      <c r="AX2123" s="14" t="str">
        <f>_xlfn.XLOOKUP(B2123,'[4]cell downs 18042026 17h'!$B:$B,'[4]cell downs 18042026 17h'!$B:$B,"")</f>
        <v/>
      </c>
      <c r="AY2123" s="14" t="str">
        <f>_xlfn.XLOOKUP(B2123,'[5]Cells Huawei 19042026 15h'!$B:$B,'[5]Cells Huawei 19042026 15h'!$B:$B,"")</f>
        <v/>
      </c>
      <c r="AZ2123" s="105" t="str">
        <f>_xlfn.XLOOKUP(B2123,'INCIDENT-04-23-2026'!E:E,'INCIDENT-04-23-2026'!F:F,"")</f>
        <v/>
      </c>
      <c r="BA2123" s="105" t="str">
        <f>_xlfn.XLOOKUP(B2123,'[6]Eneo 17H'!$C:$C,'[6]Eneo 17H'!$I:$I,"")</f>
        <v/>
      </c>
      <c r="BB2123" s="105" t="str">
        <f>_xlfn.XLOOKUP(B2123,[8]ALL!$B:$B,[8]ALL!$M:$M,"")</f>
        <v/>
      </c>
      <c r="BC2123" s="105" t="str">
        <f>_xlfn.XLOOKUP(B2123,'[6]Eneo 17H'!$C:$C,'[6]Eneo 17H'!$I:$I,"")</f>
        <v/>
      </c>
      <c r="BD2123" s="105" t="str">
        <f>_xlfn.XLOOKUP(B2123,'[7]Eneo 12H'!$C:$C,'[7]Eneo 12H'!$I:$I,"")</f>
        <v/>
      </c>
      <c r="BE2123" s="105" t="s">
        <v>5423</v>
      </c>
    </row>
    <row r="2124" spans="1:57" hidden="1" x14ac:dyDescent="0.3">
      <c r="A2124" s="1" t="s">
        <v>4174</v>
      </c>
      <c r="B2124" s="8" t="s">
        <v>4175</v>
      </c>
      <c r="C2124" s="3" t="str">
        <f>_xlfn.XLOOKUP(B2124,'[1]daily break down'!$D:$D,'[1]daily break down'!$E:$E,"")</f>
        <v>CENTRE</v>
      </c>
      <c r="D2124" s="1" t="s">
        <v>11</v>
      </c>
      <c r="E2124" s="1" t="s">
        <v>12</v>
      </c>
      <c r="F2124" s="3" t="s">
        <v>69</v>
      </c>
      <c r="G2124" s="1" t="s">
        <v>3539</v>
      </c>
      <c r="H2124" s="27" t="str">
        <f>_xlfn.XLOOKUP(B2124,[2]CALCULATION!$B:$B,[2]CALCULATION!$H:$H,"")</f>
        <v>ZTE</v>
      </c>
      <c r="I2124" s="23">
        <v>0</v>
      </c>
      <c r="J2124" s="23">
        <v>0</v>
      </c>
      <c r="K2124" s="23">
        <v>0</v>
      </c>
      <c r="L2124" s="23">
        <v>0</v>
      </c>
      <c r="M2124" s="23">
        <v>0</v>
      </c>
      <c r="N2124" s="23">
        <v>0</v>
      </c>
      <c r="O2124" s="23">
        <v>0</v>
      </c>
      <c r="P2124" s="103" t="s">
        <v>6554</v>
      </c>
      <c r="Q2124" s="36" t="s">
        <v>5796</v>
      </c>
      <c r="R2124" s="36"/>
      <c r="S2124" s="35" t="str" cm="1">
        <f t="array" ref="S2124">IFERROR(_xlfn.IFS(
U2124="MPR ISSUE","PDH",
U2124="BSS Hardware Issue","BSS",
U2124="Sites strategiques, MLL, Pylone, etc.","ENVTECH",
U2124="AKTIVCO DEFAUT GE &amp; POWER Cabinet","AKTIVCO",
U2124="AKTIVCO Coupure ENEO &amp; Baisse de tension","AKTIVCO GRID ONLY",
U2124="Coupure ENEO &amp; Baisse de tension","IHS GRID ONLY",
U2124="Defaut GE &amp; POWER Cabinet","IHS",
U2124="Sharing","Partners",
U2124="Sites strategiques &amp; DataCenter","SST &amp; DC",
U2124="Exclu","Exclu",
U2124="SAT","SAT",
U2124="SPARE-ISSUE","SPARE-ISSUE",
U2124="Fiber CAmtel","TRANS_FO_CAMTEL",
U2124="Fiber AOF","Fiber AOF",
U2124="Projet OCM (HUAWEI)","TRAVAUX-HUAWEI",
U2124="Projet OCM (NOKIA)","TRAVAUX-NOKIA",
U2124="ACCESS-ISSUE","ACCESS-ISSUE",
U2124="Projet OCM (ZTE, NOKIA, autres projets)","TRAVAUX OCM",
U2124="No root CAuse","No root cause",
U2124="ODU HS","PDH",
U2124="IP &amp; VLAN","PDH",
U2124="Warehouse HUAWEI","SPARE-ISSUE",
U2124="SPARE-HS","SPARE-ISSUE",
U2124="Power Telco","BSS",U2124="no impacts","no impacts"
),"")</f>
        <v/>
      </c>
      <c r="T2124" s="35" t="str" cm="1">
        <f t="array" ref="T2124">IFERROR(_xlfn.IFS(
U2124="MPR ISSUE","TX ISSUE",
U2124="BSS Hardware Issue","RAN ISSUE",
U2124="Sites strategiques, MLL, Pylone, etc.","ENVTECH",
U2124="AKTIVCO DEFAUT GE &amp; POWER Cabinet","POWER ISSUE",
U2124="AKTIVCO Coupure ENEO &amp; Baisse de tension","POWER ISSUE",
U2124="Coupure ENEO &amp; Baisse de tension","POWER ISSUE",
U2124="Defaut GE &amp; POWER Cabinet","POWER ISSUE",
U2124="Sharing","POWER ISSUE",
U2124="Sites strategiques &amp; DataCenter","POWER ISSUE",
U2124="Exclu","Exclu",
U2124="SAT","TX ISSUE",
U2124="SPARE-ISSUE","SPARE-ISSUE",
U2124="Fiber CAmtel","TX ISSUE",
U2124="Fiber AOF","TX ISSUE",
U2124="Projet OCM (HUAWEI)","TRAVAUX-HUAWEI",
U2124="Projet OCM (NOKIA)","TRAVAUX -NOKIA",
U2124="ACCESS-ISSUE","ACCESS-ISSUE",
U2124="Projet OCM (ZTE, NOKIA, autres projets)","TRAVAUX OCM",
U2124="No root CAuse","No root cause",
U2124="ODU HS","TX ISSUE",
U2124="IP &amp; VLAN","TX ISSUE",
U2124="Warehouse HUAWEI","SPARE-ISSUE",
U2124="SPARE-HS","SPARE-ISSUE",
U2124="Power Telco","RAN ISSUE",U2124="no impacts","no impacts"
),"")</f>
        <v/>
      </c>
      <c r="U2124" s="28"/>
      <c r="V2124" s="35" t="str" cm="1">
        <f t="array" ref="V2124">IFERROR(_xlfn.IFS(
U2124="MPR ISSUE","ACTIVE",
U2124="BSS Hardware Issue","ACTIVE",
U2124="Sites strategiques, MLL, Pylone, etc.","PASSIVE",
U2124="AKTIVCO DEFAUT GE &amp; POWER Cabinet","PASSIVE",
U2124="AKTIVCO Coupure ENEO &amp; Baisse de tension","PASSIVE",
U2124="Coupure ENEO &amp; Baisse de tension","PASSIVE",
U2124="Defaut GE &amp; POWER Cabinet","PASSIVE",
U2124="Sharing","PASSIVE",
U2124="Sites strategiques &amp; DataCenter","PASSIVE",
U2124="Exclu","Exclu",
U2124="SAT","ACTIVE",
U2124="SPARE-ISSUE","SPARE-ISSUE",
U2124="Fiber CAmtel","ACTIVE",
U2124="Fiber AOF","ACTIVE",
U2124="Projet OCM (HUAWEI)","PLANNED WORKS",
U2124="Projet OCM (NOKIA)","PLANNED WORKS",
U2124="ACCESS-ISSUE","ACCESS-ISSUE",
U2124="Projet OCM (ZTE, NOKIA, autres projets)","PLANNED WORKS",
U2124="No root CAuse","No root cause",
U2124="ODU HS","ACTIVE",
U2124="IP &amp; VLAN","ACTIVE",
U2124="Warehouse HUAWEI","SPARE-ISSUE",
U2124="SPARE-HS","SPARE-ISSUE",
U2124="Power Telco","ACTIVE",U2124="no impacts","no impacts"
),"")</f>
        <v/>
      </c>
      <c r="W2124" s="102"/>
      <c r="X2124" s="102"/>
      <c r="Y2124" s="102"/>
      <c r="Z2124" s="102"/>
      <c r="AA2124" s="102"/>
      <c r="AB2124" s="104" t="s">
        <v>5423</v>
      </c>
      <c r="AC2124" s="9"/>
      <c r="AD2124" s="9"/>
      <c r="AE2124" s="7" t="s">
        <v>5423</v>
      </c>
      <c r="AF2124" s="6"/>
      <c r="AG2124" s="7"/>
      <c r="AH2124" s="3" t="s">
        <v>5423</v>
      </c>
      <c r="AI2124" s="18" t="s">
        <v>5423</v>
      </c>
      <c r="AJ2124" s="18" t="s">
        <v>5423</v>
      </c>
      <c r="AK2124" s="18" t="s">
        <v>5423</v>
      </c>
      <c r="AL2124" s="18" t="s">
        <v>5423</v>
      </c>
      <c r="AM2124" s="18" t="s">
        <v>5423</v>
      </c>
      <c r="AN2124" s="18" t="s">
        <v>5423</v>
      </c>
      <c r="AO2124" s="18" t="s">
        <v>5423</v>
      </c>
      <c r="AP2124" s="18" t="s">
        <v>5423</v>
      </c>
      <c r="AQ2124" s="18" t="s">
        <v>5423</v>
      </c>
      <c r="AR2124" s="18" t="s">
        <v>5423</v>
      </c>
      <c r="AS2124" s="18" t="s">
        <v>5423</v>
      </c>
      <c r="AT2124" s="18" t="s">
        <v>5423</v>
      </c>
      <c r="AU2124" s="9" t="s">
        <v>5423</v>
      </c>
      <c r="AV2124" s="14"/>
      <c r="AW2124" s="14" t="s">
        <v>5423</v>
      </c>
      <c r="AX2124" s="14" t="str">
        <f>_xlfn.XLOOKUP(B2124,'[4]cell downs 18042026 17h'!$B:$B,'[4]cell downs 18042026 17h'!$B:$B,"")</f>
        <v/>
      </c>
      <c r="AY2124" s="14" t="str">
        <f>_xlfn.XLOOKUP(B2124,'[5]Cells Huawei 19042026 15h'!$B:$B,'[5]Cells Huawei 19042026 15h'!$B:$B,"")</f>
        <v/>
      </c>
      <c r="AZ2124" s="105" t="str">
        <f>_xlfn.XLOOKUP(B2124,'INCIDENT-04-23-2026'!E:E,'INCIDENT-04-23-2026'!F:F,"")</f>
        <v/>
      </c>
      <c r="BA2124" s="105" t="str">
        <f>_xlfn.XLOOKUP(B2124,'[6]Eneo 17H'!$C:$C,'[6]Eneo 17H'!$I:$I,"")</f>
        <v/>
      </c>
      <c r="BB2124" s="105" t="str">
        <f>_xlfn.XLOOKUP(B2124,[8]ALL!$B:$B,[8]ALL!$M:$M,"")</f>
        <v/>
      </c>
      <c r="BC2124" s="105" t="str">
        <f>_xlfn.XLOOKUP(B2124,'[6]Eneo 17H'!$C:$C,'[6]Eneo 17H'!$I:$I,"")</f>
        <v/>
      </c>
      <c r="BD2124" s="105" t="str">
        <f>_xlfn.XLOOKUP(B2124,'[7]Eneo 12H'!$C:$C,'[7]Eneo 12H'!$I:$I,"")</f>
        <v/>
      </c>
      <c r="BE2124" s="105" t="s">
        <v>5423</v>
      </c>
    </row>
    <row r="2125" spans="1:57" hidden="1" x14ac:dyDescent="0.3">
      <c r="A2125" s="1" t="s">
        <v>4176</v>
      </c>
      <c r="B2125" s="8" t="s">
        <v>4177</v>
      </c>
      <c r="C2125" s="3" t="str">
        <f>_xlfn.XLOOKUP(B2125,'[1]daily break down'!$D:$D,'[1]daily break down'!$E:$E,"")</f>
        <v>CENTRE</v>
      </c>
      <c r="D2125" s="1" t="s">
        <v>21</v>
      </c>
      <c r="E2125" s="1" t="s">
        <v>122</v>
      </c>
      <c r="F2125" s="3" t="s">
        <v>37</v>
      </c>
      <c r="G2125" s="1" t="s">
        <v>4178</v>
      </c>
      <c r="H2125" s="27" t="str">
        <f>_xlfn.XLOOKUP(B2125,[2]CALCULATION!$B:$B,[2]CALCULATION!$H:$H,"")</f>
        <v>ZTE</v>
      </c>
      <c r="I2125" s="23">
        <v>0</v>
      </c>
      <c r="J2125" s="23">
        <v>0</v>
      </c>
      <c r="K2125" s="23">
        <v>0</v>
      </c>
      <c r="L2125" s="23">
        <v>0</v>
      </c>
      <c r="M2125" s="23">
        <v>0</v>
      </c>
      <c r="N2125" s="23">
        <v>0</v>
      </c>
      <c r="O2125" s="23">
        <v>0</v>
      </c>
      <c r="P2125" s="103" t="s">
        <v>6554</v>
      </c>
      <c r="Q2125" s="36" t="s">
        <v>5796</v>
      </c>
      <c r="R2125" s="36"/>
      <c r="S2125" s="35" t="str" cm="1">
        <f t="array" ref="S2125">IFERROR(_xlfn.IFS(
U2125="MPR ISSUE","PDH",
U2125="BSS Hardware Issue","BSS",
U2125="Sites strategiques, MLL, Pylone, etc.","ENVTECH",
U2125="AKTIVCO DEFAUT GE &amp; POWER Cabinet","AKTIVCO",
U2125="AKTIVCO Coupure ENEO &amp; Baisse de tension","AKTIVCO GRID ONLY",
U2125="Coupure ENEO &amp; Baisse de tension","IHS GRID ONLY",
U2125="Defaut GE &amp; POWER Cabinet","IHS",
U2125="Sharing","Partners",
U2125="Sites strategiques &amp; DataCenter","SST &amp; DC",
U2125="Exclu","Exclu",
U2125="SAT","SAT",
U2125="SPARE-ISSUE","SPARE-ISSUE",
U2125="Fiber CAmtel","TRANS_FO_CAMTEL",
U2125="Fiber AOF","Fiber AOF",
U2125="Projet OCM (HUAWEI)","TRAVAUX-HUAWEI",
U2125="Projet OCM (NOKIA)","TRAVAUX-NOKIA",
U2125="ACCESS-ISSUE","ACCESS-ISSUE",
U2125="Projet OCM (ZTE, NOKIA, autres projets)","TRAVAUX OCM",
U2125="No root CAuse","No root cause",
U2125="ODU HS","PDH",
U2125="IP &amp; VLAN","PDH",
U2125="Warehouse HUAWEI","SPARE-ISSUE",
U2125="SPARE-HS","SPARE-ISSUE",
U2125="Power Telco","BSS",U2125="no impacts","no impacts"
),"")</f>
        <v/>
      </c>
      <c r="T2125" s="35" t="str" cm="1">
        <f t="array" ref="T2125">IFERROR(_xlfn.IFS(
U2125="MPR ISSUE","TX ISSUE",
U2125="BSS Hardware Issue","RAN ISSUE",
U2125="Sites strategiques, MLL, Pylone, etc.","ENVTECH",
U2125="AKTIVCO DEFAUT GE &amp; POWER Cabinet","POWER ISSUE",
U2125="AKTIVCO Coupure ENEO &amp; Baisse de tension","POWER ISSUE",
U2125="Coupure ENEO &amp; Baisse de tension","POWER ISSUE",
U2125="Defaut GE &amp; POWER Cabinet","POWER ISSUE",
U2125="Sharing","POWER ISSUE",
U2125="Sites strategiques &amp; DataCenter","POWER ISSUE",
U2125="Exclu","Exclu",
U2125="SAT","TX ISSUE",
U2125="SPARE-ISSUE","SPARE-ISSUE",
U2125="Fiber CAmtel","TX ISSUE",
U2125="Fiber AOF","TX ISSUE",
U2125="Projet OCM (HUAWEI)","TRAVAUX-HUAWEI",
U2125="Projet OCM (NOKIA)","TRAVAUX -NOKIA",
U2125="ACCESS-ISSUE","ACCESS-ISSUE",
U2125="Projet OCM (ZTE, NOKIA, autres projets)","TRAVAUX OCM",
U2125="No root CAuse","No root cause",
U2125="ODU HS","TX ISSUE",
U2125="IP &amp; VLAN","TX ISSUE",
U2125="Warehouse HUAWEI","SPARE-ISSUE",
U2125="SPARE-HS","SPARE-ISSUE",
U2125="Power Telco","RAN ISSUE",U2125="no impacts","no impacts"
),"")</f>
        <v/>
      </c>
      <c r="U2125" s="28"/>
      <c r="V2125" s="35" t="str" cm="1">
        <f t="array" ref="V2125">IFERROR(_xlfn.IFS(
U2125="MPR ISSUE","ACTIVE",
U2125="BSS Hardware Issue","ACTIVE",
U2125="Sites strategiques, MLL, Pylone, etc.","PASSIVE",
U2125="AKTIVCO DEFAUT GE &amp; POWER Cabinet","PASSIVE",
U2125="AKTIVCO Coupure ENEO &amp; Baisse de tension","PASSIVE",
U2125="Coupure ENEO &amp; Baisse de tension","PASSIVE",
U2125="Defaut GE &amp; POWER Cabinet","PASSIVE",
U2125="Sharing","PASSIVE",
U2125="Sites strategiques &amp; DataCenter","PASSIVE",
U2125="Exclu","Exclu",
U2125="SAT","ACTIVE",
U2125="SPARE-ISSUE","SPARE-ISSUE",
U2125="Fiber CAmtel","ACTIVE",
U2125="Fiber AOF","ACTIVE",
U2125="Projet OCM (HUAWEI)","PLANNED WORKS",
U2125="Projet OCM (NOKIA)","PLANNED WORKS",
U2125="ACCESS-ISSUE","ACCESS-ISSUE",
U2125="Projet OCM (ZTE, NOKIA, autres projets)","PLANNED WORKS",
U2125="No root CAuse","No root cause",
U2125="ODU HS","ACTIVE",
U2125="IP &amp; VLAN","ACTIVE",
U2125="Warehouse HUAWEI","SPARE-ISSUE",
U2125="SPARE-HS","SPARE-ISSUE",
U2125="Power Telco","ACTIVE",U2125="no impacts","no impacts"
),"")</f>
        <v/>
      </c>
      <c r="W2125" s="102"/>
      <c r="X2125" s="102"/>
      <c r="Y2125" s="102"/>
      <c r="Z2125" s="102"/>
      <c r="AA2125" s="102"/>
      <c r="AB2125" s="104" t="s">
        <v>5423</v>
      </c>
      <c r="AC2125" s="9"/>
      <c r="AD2125" s="9"/>
      <c r="AE2125" s="7" t="s">
        <v>5423</v>
      </c>
      <c r="AF2125" s="6"/>
      <c r="AG2125" s="7"/>
      <c r="AH2125" s="3" t="s">
        <v>5423</v>
      </c>
      <c r="AI2125" s="18" t="s">
        <v>5423</v>
      </c>
      <c r="AJ2125" s="18" t="s">
        <v>5423</v>
      </c>
      <c r="AK2125" s="18" t="s">
        <v>5423</v>
      </c>
      <c r="AL2125" s="18" t="s">
        <v>5423</v>
      </c>
      <c r="AM2125" s="18" t="s">
        <v>5423</v>
      </c>
      <c r="AN2125" s="18" t="s">
        <v>5423</v>
      </c>
      <c r="AO2125" s="18" t="s">
        <v>5423</v>
      </c>
      <c r="AP2125" s="18" t="s">
        <v>5423</v>
      </c>
      <c r="AQ2125" s="18" t="s">
        <v>5423</v>
      </c>
      <c r="AR2125" s="18" t="s">
        <v>5423</v>
      </c>
      <c r="AS2125" s="18" t="s">
        <v>5423</v>
      </c>
      <c r="AT2125" s="18" t="s">
        <v>5423</v>
      </c>
      <c r="AU2125" s="9" t="s">
        <v>5423</v>
      </c>
      <c r="AV2125" s="14"/>
      <c r="AW2125" s="14" t="s">
        <v>5423</v>
      </c>
      <c r="AX2125" s="14" t="str">
        <f>_xlfn.XLOOKUP(B2125,'[4]cell downs 18042026 17h'!$B:$B,'[4]cell downs 18042026 17h'!$B:$B,"")</f>
        <v/>
      </c>
      <c r="AY2125" s="14" t="str">
        <f>_xlfn.XLOOKUP(B2125,'[5]Cells Huawei 19042026 15h'!$B:$B,'[5]Cells Huawei 19042026 15h'!$B:$B,"")</f>
        <v/>
      </c>
      <c r="AZ2125" s="105" t="str">
        <f>_xlfn.XLOOKUP(B2125,'INCIDENT-04-23-2026'!E:E,'INCIDENT-04-23-2026'!F:F,"")</f>
        <v>(04/23/2026 incident ) : impact by CTR_306_Z_Mengang-MTN(CTR-306)   . Power issue  || Action :En attente RCA IHS</v>
      </c>
      <c r="BA2125" s="105" t="str">
        <f>_xlfn.XLOOKUP(B2125,'[6]Eneo 17H'!$C:$C,'[6]Eneo 17H'!$I:$I,"")</f>
        <v/>
      </c>
      <c r="BB2125" s="105" t="str">
        <f>_xlfn.XLOOKUP(B2125,[8]ALL!$B:$B,[8]ALL!$M:$M,"")</f>
        <v/>
      </c>
      <c r="BC2125" s="105" t="str">
        <f>_xlfn.XLOOKUP(B2125,'[6]Eneo 17H'!$C:$C,'[6]Eneo 17H'!$I:$I,"")</f>
        <v/>
      </c>
      <c r="BD2125" s="105" t="str">
        <f>_xlfn.XLOOKUP(B2125,'[7]Eneo 12H'!$C:$C,'[7]Eneo 12H'!$I:$I,"")</f>
        <v/>
      </c>
      <c r="BE2125" s="105" t="s">
        <v>5423</v>
      </c>
    </row>
    <row r="2126" spans="1:57" hidden="1" x14ac:dyDescent="0.3">
      <c r="A2126" s="1" t="s">
        <v>4179</v>
      </c>
      <c r="B2126" s="8" t="s">
        <v>4180</v>
      </c>
      <c r="C2126" s="3" t="str">
        <f>_xlfn.XLOOKUP(B2126,'[1]daily break down'!$D:$D,'[1]daily break down'!$E:$E,"")</f>
        <v>OUEST</v>
      </c>
      <c r="D2126" s="1" t="s">
        <v>11</v>
      </c>
      <c r="E2126" s="1" t="s">
        <v>12</v>
      </c>
      <c r="F2126" s="3" t="s">
        <v>102</v>
      </c>
      <c r="G2126" s="1" t="s">
        <v>4181</v>
      </c>
      <c r="H2126" s="25" t="str">
        <f>_xlfn.XLOOKUP(B2126,[2]CALCULATION!$B:$B,[2]CALCULATION!$H:$H,"")</f>
        <v>HUAWEI</v>
      </c>
      <c r="I2126" s="23">
        <v>0</v>
      </c>
      <c r="J2126" s="23">
        <v>0</v>
      </c>
      <c r="K2126" s="23">
        <v>0</v>
      </c>
      <c r="L2126" s="23">
        <v>0</v>
      </c>
      <c r="M2126" s="23">
        <v>0</v>
      </c>
      <c r="N2126" s="23">
        <v>0</v>
      </c>
      <c r="O2126" s="23">
        <v>0</v>
      </c>
      <c r="P2126" s="103" t="s">
        <v>6554</v>
      </c>
      <c r="Q2126" s="36" t="s">
        <v>5796</v>
      </c>
      <c r="R2126" s="36"/>
      <c r="S2126" s="35" t="str" cm="1">
        <f t="array" ref="S2126">IFERROR(_xlfn.IFS(
U2126="MPR ISSUE","PDH",
U2126="BSS Hardware Issue","BSS",
U2126="Sites strategiques, MLL, Pylone, etc.","ENVTECH",
U2126="AKTIVCO DEFAUT GE &amp; POWER Cabinet","AKTIVCO",
U2126="AKTIVCO Coupure ENEO &amp; Baisse de tension","AKTIVCO GRID ONLY",
U2126="Coupure ENEO &amp; Baisse de tension","IHS GRID ONLY",
U2126="Defaut GE &amp; POWER Cabinet","IHS",
U2126="Sharing","Partners",
U2126="Sites strategiques &amp; DataCenter","SST &amp; DC",
U2126="Exclu","Exclu",
U2126="SAT","SAT",
U2126="SPARE-ISSUE","SPARE-ISSUE",
U2126="Fiber CAmtel","TRANS_FO_CAMTEL",
U2126="Fiber AOF","Fiber AOF",
U2126="Projet OCM (HUAWEI)","TRAVAUX-HUAWEI",
U2126="Projet OCM (NOKIA)","TRAVAUX-NOKIA",
U2126="ACCESS-ISSUE","ACCESS-ISSUE",
U2126="Projet OCM (ZTE, NOKIA, autres projets)","TRAVAUX OCM",
U2126="No root CAuse","No root cause",
U2126="ODU HS","PDH",
U2126="IP &amp; VLAN","PDH",
U2126="Warehouse HUAWEI","SPARE-ISSUE",
U2126="SPARE-HS","SPARE-ISSUE",
U2126="Power Telco","BSS",U2126="no impacts","no impacts"
),"")</f>
        <v/>
      </c>
      <c r="T2126" s="35" t="str" cm="1">
        <f t="array" ref="T2126">IFERROR(_xlfn.IFS(
U2126="MPR ISSUE","TX ISSUE",
U2126="BSS Hardware Issue","RAN ISSUE",
U2126="Sites strategiques, MLL, Pylone, etc.","ENVTECH",
U2126="AKTIVCO DEFAUT GE &amp; POWER Cabinet","POWER ISSUE",
U2126="AKTIVCO Coupure ENEO &amp; Baisse de tension","POWER ISSUE",
U2126="Coupure ENEO &amp; Baisse de tension","POWER ISSUE",
U2126="Defaut GE &amp; POWER Cabinet","POWER ISSUE",
U2126="Sharing","POWER ISSUE",
U2126="Sites strategiques &amp; DataCenter","POWER ISSUE",
U2126="Exclu","Exclu",
U2126="SAT","TX ISSUE",
U2126="SPARE-ISSUE","SPARE-ISSUE",
U2126="Fiber CAmtel","TX ISSUE",
U2126="Fiber AOF","TX ISSUE",
U2126="Projet OCM (HUAWEI)","TRAVAUX-HUAWEI",
U2126="Projet OCM (NOKIA)","TRAVAUX -NOKIA",
U2126="ACCESS-ISSUE","ACCESS-ISSUE",
U2126="Projet OCM (ZTE, NOKIA, autres projets)","TRAVAUX OCM",
U2126="No root CAuse","No root cause",
U2126="ODU HS","TX ISSUE",
U2126="IP &amp; VLAN","TX ISSUE",
U2126="Warehouse HUAWEI","SPARE-ISSUE",
U2126="SPARE-HS","SPARE-ISSUE",
U2126="Power Telco","RAN ISSUE",U2126="no impacts","no impacts"
),"")</f>
        <v/>
      </c>
      <c r="U2126" s="28"/>
      <c r="V2126" s="35" t="str" cm="1">
        <f t="array" ref="V2126">IFERROR(_xlfn.IFS(
U2126="MPR ISSUE","ACTIVE",
U2126="BSS Hardware Issue","ACTIVE",
U2126="Sites strategiques, MLL, Pylone, etc.","PASSIVE",
U2126="AKTIVCO DEFAUT GE &amp; POWER Cabinet","PASSIVE",
U2126="AKTIVCO Coupure ENEO &amp; Baisse de tension","PASSIVE",
U2126="Coupure ENEO &amp; Baisse de tension","PASSIVE",
U2126="Defaut GE &amp; POWER Cabinet","PASSIVE",
U2126="Sharing","PASSIVE",
U2126="Sites strategiques &amp; DataCenter","PASSIVE",
U2126="Exclu","Exclu",
U2126="SAT","ACTIVE",
U2126="SPARE-ISSUE","SPARE-ISSUE",
U2126="Fiber CAmtel","ACTIVE",
U2126="Fiber AOF","ACTIVE",
U2126="Projet OCM (HUAWEI)","PLANNED WORKS",
U2126="Projet OCM (NOKIA)","PLANNED WORKS",
U2126="ACCESS-ISSUE","ACCESS-ISSUE",
U2126="Projet OCM (ZTE, NOKIA, autres projets)","PLANNED WORKS",
U2126="No root CAuse","No root cause",
U2126="ODU HS","ACTIVE",
U2126="IP &amp; VLAN","ACTIVE",
U2126="Warehouse HUAWEI","SPARE-ISSUE",
U2126="SPARE-HS","SPARE-ISSUE",
U2126="Power Telco","ACTIVE",U2126="no impacts","no impacts"
),"")</f>
        <v/>
      </c>
      <c r="W2126" s="102"/>
      <c r="X2126" s="102"/>
      <c r="Y2126" s="102"/>
      <c r="Z2126" s="102"/>
      <c r="AA2126" s="102"/>
      <c r="AB2126" s="104" t="s">
        <v>5423</v>
      </c>
      <c r="AC2126" s="9"/>
      <c r="AD2126" s="9"/>
      <c r="AE2126" s="7" t="s">
        <v>5423</v>
      </c>
      <c r="AF2126" s="6"/>
      <c r="AG2126" s="7"/>
      <c r="AH2126" s="3" t="s">
        <v>5423</v>
      </c>
      <c r="AI2126" s="18" t="s">
        <v>5423</v>
      </c>
      <c r="AJ2126" s="18" t="s">
        <v>5423</v>
      </c>
      <c r="AK2126" s="18" t="s">
        <v>5423</v>
      </c>
      <c r="AL2126" s="18" t="s">
        <v>5423</v>
      </c>
      <c r="AM2126" s="18" t="s">
        <v>5423</v>
      </c>
      <c r="AN2126" s="18" t="s">
        <v>5423</v>
      </c>
      <c r="AO2126" s="18" t="s">
        <v>5423</v>
      </c>
      <c r="AP2126" s="18" t="s">
        <v>5423</v>
      </c>
      <c r="AQ2126" s="18" t="s">
        <v>5423</v>
      </c>
      <c r="AR2126" s="18" t="s">
        <v>5423</v>
      </c>
      <c r="AS2126" s="18" t="s">
        <v>5423</v>
      </c>
      <c r="AT2126" s="18" t="s">
        <v>5423</v>
      </c>
      <c r="AU2126" s="9" t="s">
        <v>5423</v>
      </c>
      <c r="AV2126" s="14"/>
      <c r="AW2126" s="14" t="s">
        <v>5423</v>
      </c>
      <c r="AX2126" s="14" t="str">
        <f>_xlfn.XLOOKUP(B2126,'[4]cell downs 18042026 17h'!$B:$B,'[4]cell downs 18042026 17h'!$B:$B,"")</f>
        <v/>
      </c>
      <c r="AY2126" s="14" t="str">
        <f>_xlfn.XLOOKUP(B2126,'[5]Cells Huawei 19042026 15h'!$B:$B,'[5]Cells Huawei 19042026 15h'!$B:$B,"")</f>
        <v/>
      </c>
      <c r="AZ2126" s="105" t="str">
        <f>_xlfn.XLOOKUP(B2126,'INCIDENT-04-23-2026'!E:E,'INCIDENT-04-23-2026'!F:F,"")</f>
        <v/>
      </c>
      <c r="BA2126" s="105" t="str">
        <f>_xlfn.XLOOKUP(B2126,'[6]Eneo 17H'!$C:$C,'[6]Eneo 17H'!$I:$I,"")</f>
        <v/>
      </c>
      <c r="BB2126" s="105" t="str">
        <f>_xlfn.XLOOKUP(B2126,[8]ALL!$B:$B,[8]ALL!$M:$M,"")</f>
        <v/>
      </c>
      <c r="BC2126" s="105" t="str">
        <f>_xlfn.XLOOKUP(B2126,'[6]Eneo 17H'!$C:$C,'[6]Eneo 17H'!$I:$I,"")</f>
        <v/>
      </c>
      <c r="BD2126" s="105" t="str">
        <f>_xlfn.XLOOKUP(B2126,'[7]Eneo 12H'!$C:$C,'[7]Eneo 12H'!$I:$I,"")</f>
        <v/>
      </c>
      <c r="BE2126" s="105" t="s">
        <v>5423</v>
      </c>
    </row>
    <row r="2127" spans="1:57" hidden="1" x14ac:dyDescent="0.3">
      <c r="A2127" s="1" t="s">
        <v>4182</v>
      </c>
      <c r="B2127" s="8" t="s">
        <v>4183</v>
      </c>
      <c r="C2127" s="3" t="str">
        <f>_xlfn.XLOOKUP(B2127,'[1]daily break down'!$D:$D,'[1]daily break down'!$E:$E,"")</f>
        <v>CENTRE</v>
      </c>
      <c r="D2127" s="1" t="s">
        <v>21</v>
      </c>
      <c r="E2127" s="1" t="s">
        <v>563</v>
      </c>
      <c r="F2127" s="3" t="s">
        <v>37</v>
      </c>
      <c r="G2127" s="1" t="s">
        <v>4182</v>
      </c>
      <c r="H2127" s="27" t="str">
        <f>_xlfn.XLOOKUP(B2127,[2]CALCULATION!$B:$B,[2]CALCULATION!$H:$H,"")</f>
        <v>ZTE</v>
      </c>
      <c r="I2127" s="23">
        <v>0</v>
      </c>
      <c r="J2127" s="23">
        <v>0</v>
      </c>
      <c r="K2127" s="23">
        <v>0</v>
      </c>
      <c r="L2127" s="23">
        <v>0</v>
      </c>
      <c r="M2127" s="23">
        <v>0</v>
      </c>
      <c r="N2127" s="23">
        <v>0</v>
      </c>
      <c r="O2127" s="23">
        <v>0</v>
      </c>
      <c r="P2127" s="103" t="s">
        <v>6554</v>
      </c>
      <c r="Q2127" s="36" t="s">
        <v>5795</v>
      </c>
      <c r="R2127" s="36"/>
      <c r="S2127" s="35" t="str" cm="1">
        <f t="array" ref="S2127">IFERROR(_xlfn.IFS(
U2127="MPR ISSUE","PDH",
U2127="BSS Hardware Issue","BSS",
U2127="Sites strategiques, MLL, Pylone, etc.","ENVTECH",
U2127="AKTIVCO DEFAUT GE &amp; POWER Cabinet","AKTIVCO",
U2127="AKTIVCO Coupure ENEO &amp; Baisse de tension","AKTIVCO GRID ONLY",
U2127="Coupure ENEO &amp; Baisse de tension","IHS GRID ONLY",
U2127="Defaut GE &amp; POWER Cabinet","IHS",
U2127="Sharing","Partners",
U2127="Sites strategiques &amp; DataCenter","SST &amp; DC",
U2127="Exclu","Exclu",
U2127="SAT","SAT",
U2127="SPARE-ISSUE","SPARE-ISSUE",
U2127="Fiber CAmtel","TRANS_FO_CAMTEL",
U2127="Fiber AOF","Fiber AOF",
U2127="Projet OCM (HUAWEI)","TRAVAUX-HUAWEI",
U2127="Projet OCM (NOKIA)","TRAVAUX-NOKIA",
U2127="ACCESS-ISSUE","ACCESS-ISSUE",
U2127="Projet OCM (ZTE, NOKIA, autres projets)","TRAVAUX OCM",
U2127="No root CAuse","No root cause",
U2127="ODU HS","PDH",
U2127="IP &amp; VLAN","PDH",
U2127="Warehouse HUAWEI","SPARE-ISSUE",
U2127="SPARE-HS","SPARE-ISSUE",
U2127="Power Telco","BSS",U2127="no impacts","no impacts"
),"")</f>
        <v/>
      </c>
      <c r="T2127" s="35" t="str" cm="1">
        <f t="array" ref="T2127">IFERROR(_xlfn.IFS(
U2127="MPR ISSUE","TX ISSUE",
U2127="BSS Hardware Issue","RAN ISSUE",
U2127="Sites strategiques, MLL, Pylone, etc.","ENVTECH",
U2127="AKTIVCO DEFAUT GE &amp; POWER Cabinet","POWER ISSUE",
U2127="AKTIVCO Coupure ENEO &amp; Baisse de tension","POWER ISSUE",
U2127="Coupure ENEO &amp; Baisse de tension","POWER ISSUE",
U2127="Defaut GE &amp; POWER Cabinet","POWER ISSUE",
U2127="Sharing","POWER ISSUE",
U2127="Sites strategiques &amp; DataCenter","POWER ISSUE",
U2127="Exclu","Exclu",
U2127="SAT","TX ISSUE",
U2127="SPARE-ISSUE","SPARE-ISSUE",
U2127="Fiber CAmtel","TX ISSUE",
U2127="Fiber AOF","TX ISSUE",
U2127="Projet OCM (HUAWEI)","TRAVAUX-HUAWEI",
U2127="Projet OCM (NOKIA)","TRAVAUX -NOKIA",
U2127="ACCESS-ISSUE","ACCESS-ISSUE",
U2127="Projet OCM (ZTE, NOKIA, autres projets)","TRAVAUX OCM",
U2127="No root CAuse","No root cause",
U2127="ODU HS","TX ISSUE",
U2127="IP &amp; VLAN","TX ISSUE",
U2127="Warehouse HUAWEI","SPARE-ISSUE",
U2127="SPARE-HS","SPARE-ISSUE",
U2127="Power Telco","RAN ISSUE",U2127="no impacts","no impacts"
),"")</f>
        <v/>
      </c>
      <c r="U2127" s="28"/>
      <c r="V2127" s="35" t="str" cm="1">
        <f t="array" ref="V2127">IFERROR(_xlfn.IFS(
U2127="MPR ISSUE","ACTIVE",
U2127="BSS Hardware Issue","ACTIVE",
U2127="Sites strategiques, MLL, Pylone, etc.","PASSIVE",
U2127="AKTIVCO DEFAUT GE &amp; POWER Cabinet","PASSIVE",
U2127="AKTIVCO Coupure ENEO &amp; Baisse de tension","PASSIVE",
U2127="Coupure ENEO &amp; Baisse de tension","PASSIVE",
U2127="Defaut GE &amp; POWER Cabinet","PASSIVE",
U2127="Sharing","PASSIVE",
U2127="Sites strategiques &amp; DataCenter","PASSIVE",
U2127="Exclu","Exclu",
U2127="SAT","ACTIVE",
U2127="SPARE-ISSUE","SPARE-ISSUE",
U2127="Fiber CAmtel","ACTIVE",
U2127="Fiber AOF","ACTIVE",
U2127="Projet OCM (HUAWEI)","PLANNED WORKS",
U2127="Projet OCM (NOKIA)","PLANNED WORKS",
U2127="ACCESS-ISSUE","ACCESS-ISSUE",
U2127="Projet OCM (ZTE, NOKIA, autres projets)","PLANNED WORKS",
U2127="No root CAuse","No root cause",
U2127="ODU HS","ACTIVE",
U2127="IP &amp; VLAN","ACTIVE",
U2127="Warehouse HUAWEI","SPARE-ISSUE",
U2127="SPARE-HS","SPARE-ISSUE",
U2127="Power Telco","ACTIVE",U2127="no impacts","no impacts"
),"")</f>
        <v/>
      </c>
      <c r="W2127" s="102"/>
      <c r="X2127" s="102"/>
      <c r="Y2127" s="102"/>
      <c r="Z2127" s="102"/>
      <c r="AA2127" s="102"/>
      <c r="AB2127" s="104" t="s">
        <v>5423</v>
      </c>
      <c r="AC2127" s="9"/>
      <c r="AD2127" s="9"/>
      <c r="AE2127" s="7" t="s">
        <v>5423</v>
      </c>
      <c r="AF2127" s="6"/>
      <c r="AG2127" s="7"/>
      <c r="AH2127" s="3" t="s">
        <v>5423</v>
      </c>
      <c r="AI2127" s="18" t="s">
        <v>5423</v>
      </c>
      <c r="AJ2127" s="18" t="s">
        <v>5423</v>
      </c>
      <c r="AK2127" s="18" t="s">
        <v>5423</v>
      </c>
      <c r="AL2127" s="18" t="s">
        <v>5423</v>
      </c>
      <c r="AM2127" s="18" t="s">
        <v>5423</v>
      </c>
      <c r="AN2127" s="18" t="s">
        <v>5423</v>
      </c>
      <c r="AO2127" s="18" t="s">
        <v>5423</v>
      </c>
      <c r="AP2127" s="18" t="s">
        <v>5423</v>
      </c>
      <c r="AQ2127" s="18" t="s">
        <v>5423</v>
      </c>
      <c r="AR2127" s="18" t="s">
        <v>5423</v>
      </c>
      <c r="AS2127" s="18" t="s">
        <v>5423</v>
      </c>
      <c r="AT2127" s="18" t="s">
        <v>5423</v>
      </c>
      <c r="AU2127" s="9" t="s">
        <v>5423</v>
      </c>
      <c r="AV2127" s="14"/>
      <c r="AW2127" s="14" t="s">
        <v>5423</v>
      </c>
      <c r="AX2127" s="14" t="str">
        <f>_xlfn.XLOOKUP(B2127,'[4]cell downs 18042026 17h'!$B:$B,'[4]cell downs 18042026 17h'!$B:$B,"")</f>
        <v/>
      </c>
      <c r="AY2127" s="14" t="str">
        <f>_xlfn.XLOOKUP(B2127,'[5]Cells Huawei 19042026 15h'!$B:$B,'[5]Cells Huawei 19042026 15h'!$B:$B,"")</f>
        <v/>
      </c>
      <c r="AZ2127" s="105" t="str">
        <f>_xlfn.XLOOKUP(B2127,'INCIDENT-04-23-2026'!E:E,'INCIDENT-04-23-2026'!F:F,"")</f>
        <v/>
      </c>
      <c r="BA2127" s="105" t="str">
        <f>_xlfn.XLOOKUP(B2127,'[6]Eneo 17H'!$C:$C,'[6]Eneo 17H'!$I:$I,"")</f>
        <v/>
      </c>
      <c r="BB2127" s="105" t="str">
        <f>_xlfn.XLOOKUP(B2127,[8]ALL!$B:$B,[8]ALL!$M:$M,"")</f>
        <v/>
      </c>
      <c r="BC2127" s="105" t="str">
        <f>_xlfn.XLOOKUP(B2127,'[6]Eneo 17H'!$C:$C,'[6]Eneo 17H'!$I:$I,"")</f>
        <v/>
      </c>
      <c r="BD2127" s="105" t="str">
        <f>_xlfn.XLOOKUP(B2127,'[7]Eneo 12H'!$C:$C,'[7]Eneo 12H'!$I:$I,"")</f>
        <v/>
      </c>
      <c r="BE2127" s="105" t="s">
        <v>5423</v>
      </c>
    </row>
    <row r="2128" spans="1:57" hidden="1" x14ac:dyDescent="0.3">
      <c r="A2128" s="1" t="s">
        <v>4186</v>
      </c>
      <c r="B2128" s="8" t="s">
        <v>4187</v>
      </c>
      <c r="C2128" s="3" t="str">
        <f>_xlfn.XLOOKUP(B2128,'[1]daily break down'!$D:$D,'[1]daily break down'!$E:$E,"")</f>
        <v>CENTRE</v>
      </c>
      <c r="D2128" s="1" t="s">
        <v>21</v>
      </c>
      <c r="E2128" s="1" t="s">
        <v>36</v>
      </c>
      <c r="F2128" s="3" t="s">
        <v>37</v>
      </c>
      <c r="G2128" s="1" t="s">
        <v>1578</v>
      </c>
      <c r="H2128" s="27" t="str">
        <f>_xlfn.XLOOKUP(B2128,[2]CALCULATION!$B:$B,[2]CALCULATION!$H:$H,"")</f>
        <v>ZTE</v>
      </c>
      <c r="I2128" s="23">
        <v>0</v>
      </c>
      <c r="J2128" s="23">
        <v>0</v>
      </c>
      <c r="K2128" s="23">
        <v>0</v>
      </c>
      <c r="L2128" s="23">
        <v>0</v>
      </c>
      <c r="M2128" s="23">
        <v>0</v>
      </c>
      <c r="N2128" s="23">
        <v>0</v>
      </c>
      <c r="O2128" s="23">
        <v>0</v>
      </c>
      <c r="P2128" s="103" t="s">
        <v>6554</v>
      </c>
      <c r="Q2128" s="36" t="s">
        <v>5796</v>
      </c>
      <c r="R2128" s="36"/>
      <c r="S2128" s="35" t="str" cm="1">
        <f t="array" ref="S2128">IFERROR(_xlfn.IFS(
U2128="MPR ISSUE","PDH",
U2128="BSS Hardware Issue","BSS",
U2128="Sites strategiques, MLL, Pylone, etc.","ENVTECH",
U2128="AKTIVCO DEFAUT GE &amp; POWER Cabinet","AKTIVCO",
U2128="AKTIVCO Coupure ENEO &amp; Baisse de tension","AKTIVCO GRID ONLY",
U2128="Coupure ENEO &amp; Baisse de tension","IHS GRID ONLY",
U2128="Defaut GE &amp; POWER Cabinet","IHS",
U2128="Sharing","Partners",
U2128="Sites strategiques &amp; DataCenter","SST &amp; DC",
U2128="Exclu","Exclu",
U2128="SAT","SAT",
U2128="SPARE-ISSUE","SPARE-ISSUE",
U2128="Fiber CAmtel","TRANS_FO_CAMTEL",
U2128="Fiber AOF","Fiber AOF",
U2128="Projet OCM (HUAWEI)","TRAVAUX-HUAWEI",
U2128="Projet OCM (NOKIA)","TRAVAUX-NOKIA",
U2128="ACCESS-ISSUE","ACCESS-ISSUE",
U2128="Projet OCM (ZTE, NOKIA, autres projets)","TRAVAUX OCM",
U2128="No root CAuse","No root cause",
U2128="ODU HS","PDH",
U2128="IP &amp; VLAN","PDH",
U2128="Warehouse HUAWEI","SPARE-ISSUE",
U2128="SPARE-HS","SPARE-ISSUE",
U2128="Power Telco","BSS",U2128="no impacts","no impacts"
),"")</f>
        <v/>
      </c>
      <c r="T2128" s="35" t="str" cm="1">
        <f t="array" ref="T2128">IFERROR(_xlfn.IFS(
U2128="MPR ISSUE","TX ISSUE",
U2128="BSS Hardware Issue","RAN ISSUE",
U2128="Sites strategiques, MLL, Pylone, etc.","ENVTECH",
U2128="AKTIVCO DEFAUT GE &amp; POWER Cabinet","POWER ISSUE",
U2128="AKTIVCO Coupure ENEO &amp; Baisse de tension","POWER ISSUE",
U2128="Coupure ENEO &amp; Baisse de tension","POWER ISSUE",
U2128="Defaut GE &amp; POWER Cabinet","POWER ISSUE",
U2128="Sharing","POWER ISSUE",
U2128="Sites strategiques &amp; DataCenter","POWER ISSUE",
U2128="Exclu","Exclu",
U2128="SAT","TX ISSUE",
U2128="SPARE-ISSUE","SPARE-ISSUE",
U2128="Fiber CAmtel","TX ISSUE",
U2128="Fiber AOF","TX ISSUE",
U2128="Projet OCM (HUAWEI)","TRAVAUX-HUAWEI",
U2128="Projet OCM (NOKIA)","TRAVAUX -NOKIA",
U2128="ACCESS-ISSUE","ACCESS-ISSUE",
U2128="Projet OCM (ZTE, NOKIA, autres projets)","TRAVAUX OCM",
U2128="No root CAuse","No root cause",
U2128="ODU HS","TX ISSUE",
U2128="IP &amp; VLAN","TX ISSUE",
U2128="Warehouse HUAWEI","SPARE-ISSUE",
U2128="SPARE-HS","SPARE-ISSUE",
U2128="Power Telco","RAN ISSUE",U2128="no impacts","no impacts"
),"")</f>
        <v/>
      </c>
      <c r="U2128" s="28"/>
      <c r="V2128" s="35" t="str" cm="1">
        <f t="array" ref="V2128">IFERROR(_xlfn.IFS(
U2128="MPR ISSUE","ACTIVE",
U2128="BSS Hardware Issue","ACTIVE",
U2128="Sites strategiques, MLL, Pylone, etc.","PASSIVE",
U2128="AKTIVCO DEFAUT GE &amp; POWER Cabinet","PASSIVE",
U2128="AKTIVCO Coupure ENEO &amp; Baisse de tension","PASSIVE",
U2128="Coupure ENEO &amp; Baisse de tension","PASSIVE",
U2128="Defaut GE &amp; POWER Cabinet","PASSIVE",
U2128="Sharing","PASSIVE",
U2128="Sites strategiques &amp; DataCenter","PASSIVE",
U2128="Exclu","Exclu",
U2128="SAT","ACTIVE",
U2128="SPARE-ISSUE","SPARE-ISSUE",
U2128="Fiber CAmtel","ACTIVE",
U2128="Fiber AOF","ACTIVE",
U2128="Projet OCM (HUAWEI)","PLANNED WORKS",
U2128="Projet OCM (NOKIA)","PLANNED WORKS",
U2128="ACCESS-ISSUE","ACCESS-ISSUE",
U2128="Projet OCM (ZTE, NOKIA, autres projets)","PLANNED WORKS",
U2128="No root CAuse","No root cause",
U2128="ODU HS","ACTIVE",
U2128="IP &amp; VLAN","ACTIVE",
U2128="Warehouse HUAWEI","SPARE-ISSUE",
U2128="SPARE-HS","SPARE-ISSUE",
U2128="Power Telco","ACTIVE",U2128="no impacts","no impacts"
),"")</f>
        <v/>
      </c>
      <c r="W2128" s="102"/>
      <c r="X2128" s="102"/>
      <c r="Y2128" s="102"/>
      <c r="Z2128" s="102"/>
      <c r="AA2128" s="102"/>
      <c r="AB2128" s="104" t="s">
        <v>5423</v>
      </c>
      <c r="AC2128" s="9"/>
      <c r="AD2128" s="9"/>
      <c r="AE2128" s="7" t="s">
        <v>5423</v>
      </c>
      <c r="AF2128" s="6"/>
      <c r="AG2128" s="7"/>
      <c r="AH2128" s="3" t="s">
        <v>5423</v>
      </c>
      <c r="AI2128" s="18" t="s">
        <v>5423</v>
      </c>
      <c r="AJ2128" s="18" t="s">
        <v>5423</v>
      </c>
      <c r="AK2128" s="18" t="s">
        <v>5423</v>
      </c>
      <c r="AL2128" s="18" t="s">
        <v>5423</v>
      </c>
      <c r="AM2128" s="18" t="s">
        <v>5423</v>
      </c>
      <c r="AN2128" s="18" t="s">
        <v>5423</v>
      </c>
      <c r="AO2128" s="18" t="s">
        <v>5423</v>
      </c>
      <c r="AP2128" s="18" t="s">
        <v>5423</v>
      </c>
      <c r="AQ2128" s="18" t="s">
        <v>5423</v>
      </c>
      <c r="AR2128" s="18" t="s">
        <v>5423</v>
      </c>
      <c r="AS2128" s="18" t="s">
        <v>5423</v>
      </c>
      <c r="AT2128" s="18" t="s">
        <v>5423</v>
      </c>
      <c r="AU2128" s="9" t="s">
        <v>5423</v>
      </c>
      <c r="AV2128" s="14"/>
      <c r="AW2128" s="14" t="s">
        <v>5423</v>
      </c>
      <c r="AX2128" s="14" t="str">
        <f>_xlfn.XLOOKUP(B2128,'[4]cell downs 18042026 17h'!$B:$B,'[4]cell downs 18042026 17h'!$B:$B,"")</f>
        <v/>
      </c>
      <c r="AY2128" s="14" t="str">
        <f>_xlfn.XLOOKUP(B2128,'[5]Cells Huawei 19042026 15h'!$B:$B,'[5]Cells Huawei 19042026 15h'!$B:$B,"")</f>
        <v/>
      </c>
      <c r="AZ2128" s="105" t="str">
        <f>_xlfn.XLOOKUP(B2128,'INCIDENT-04-23-2026'!E:E,'INCIDENT-04-23-2026'!F:F,"")</f>
        <v/>
      </c>
      <c r="BA2128" s="105" t="str">
        <f>_xlfn.XLOOKUP(B2128,'[6]Eneo 17H'!$C:$C,'[6]Eneo 17H'!$I:$I,"")</f>
        <v/>
      </c>
      <c r="BB2128" s="105" t="str">
        <f>_xlfn.XLOOKUP(B2128,[8]ALL!$B:$B,[8]ALL!$M:$M,"")</f>
        <v/>
      </c>
      <c r="BC2128" s="105" t="str">
        <f>_xlfn.XLOOKUP(B2128,'[6]Eneo 17H'!$C:$C,'[6]Eneo 17H'!$I:$I,"")</f>
        <v/>
      </c>
      <c r="BD2128" s="105" t="str">
        <f>_xlfn.XLOOKUP(B2128,'[7]Eneo 12H'!$C:$C,'[7]Eneo 12H'!$I:$I,"")</f>
        <v/>
      </c>
      <c r="BE2128" s="105" t="s">
        <v>5423</v>
      </c>
    </row>
    <row r="2129" spans="1:57" hidden="1" x14ac:dyDescent="0.3">
      <c r="A2129" s="1" t="s">
        <v>4188</v>
      </c>
      <c r="B2129" s="8" t="s">
        <v>4189</v>
      </c>
      <c r="C2129" s="3" t="str">
        <f>_xlfn.XLOOKUP(B2129,'[1]daily break down'!$D:$D,'[1]daily break down'!$E:$E,"")</f>
        <v>CENTRE</v>
      </c>
      <c r="D2129" s="1" t="s">
        <v>21</v>
      </c>
      <c r="E2129" s="1" t="s">
        <v>22</v>
      </c>
      <c r="F2129" s="3" t="s">
        <v>37</v>
      </c>
      <c r="G2129" s="1" t="s">
        <v>3957</v>
      </c>
      <c r="H2129" s="27" t="str">
        <f>_xlfn.XLOOKUP(B2129,[2]CALCULATION!$B:$B,[2]CALCULATION!$H:$H,"")</f>
        <v>ZTE</v>
      </c>
      <c r="I2129" s="23">
        <v>0</v>
      </c>
      <c r="J2129" s="23">
        <v>0</v>
      </c>
      <c r="K2129" s="23">
        <v>0</v>
      </c>
      <c r="L2129" s="23">
        <v>0</v>
      </c>
      <c r="M2129" s="23">
        <v>0</v>
      </c>
      <c r="N2129" s="23">
        <v>0</v>
      </c>
      <c r="O2129" s="23">
        <v>0</v>
      </c>
      <c r="P2129" s="103" t="s">
        <v>6554</v>
      </c>
      <c r="Q2129" s="36" t="s">
        <v>5795</v>
      </c>
      <c r="R2129" s="36"/>
      <c r="S2129" s="35" t="str" cm="1">
        <f t="array" ref="S2129">IFERROR(_xlfn.IFS(
U2129="MPR ISSUE","PDH",
U2129="BSS Hardware Issue","BSS",
U2129="Sites strategiques, MLL, Pylone, etc.","ENVTECH",
U2129="AKTIVCO DEFAUT GE &amp; POWER Cabinet","AKTIVCO",
U2129="AKTIVCO Coupure ENEO &amp; Baisse de tension","AKTIVCO GRID ONLY",
U2129="Coupure ENEO &amp; Baisse de tension","IHS GRID ONLY",
U2129="Defaut GE &amp; POWER Cabinet","IHS",
U2129="Sharing","Partners",
U2129="Sites strategiques &amp; DataCenter","SST &amp; DC",
U2129="Exclu","Exclu",
U2129="SAT","SAT",
U2129="SPARE-ISSUE","SPARE-ISSUE",
U2129="Fiber CAmtel","TRANS_FO_CAMTEL",
U2129="Fiber AOF","Fiber AOF",
U2129="Projet OCM (HUAWEI)","TRAVAUX-HUAWEI",
U2129="Projet OCM (NOKIA)","TRAVAUX-NOKIA",
U2129="ACCESS-ISSUE","ACCESS-ISSUE",
U2129="Projet OCM (ZTE, NOKIA, autres projets)","TRAVAUX OCM",
U2129="No root CAuse","No root cause",
U2129="ODU HS","PDH",
U2129="IP &amp; VLAN","PDH",
U2129="Warehouse HUAWEI","SPARE-ISSUE",
U2129="SPARE-HS","SPARE-ISSUE",
U2129="Power Telco","BSS",U2129="no impacts","no impacts"
),"")</f>
        <v/>
      </c>
      <c r="T2129" s="35" t="str" cm="1">
        <f t="array" ref="T2129">IFERROR(_xlfn.IFS(
U2129="MPR ISSUE","TX ISSUE",
U2129="BSS Hardware Issue","RAN ISSUE",
U2129="Sites strategiques, MLL, Pylone, etc.","ENVTECH",
U2129="AKTIVCO DEFAUT GE &amp; POWER Cabinet","POWER ISSUE",
U2129="AKTIVCO Coupure ENEO &amp; Baisse de tension","POWER ISSUE",
U2129="Coupure ENEO &amp; Baisse de tension","POWER ISSUE",
U2129="Defaut GE &amp; POWER Cabinet","POWER ISSUE",
U2129="Sharing","POWER ISSUE",
U2129="Sites strategiques &amp; DataCenter","POWER ISSUE",
U2129="Exclu","Exclu",
U2129="SAT","TX ISSUE",
U2129="SPARE-ISSUE","SPARE-ISSUE",
U2129="Fiber CAmtel","TX ISSUE",
U2129="Fiber AOF","TX ISSUE",
U2129="Projet OCM (HUAWEI)","TRAVAUX-HUAWEI",
U2129="Projet OCM (NOKIA)","TRAVAUX -NOKIA",
U2129="ACCESS-ISSUE","ACCESS-ISSUE",
U2129="Projet OCM (ZTE, NOKIA, autres projets)","TRAVAUX OCM",
U2129="No root CAuse","No root cause",
U2129="ODU HS","TX ISSUE",
U2129="IP &amp; VLAN","TX ISSUE",
U2129="Warehouse HUAWEI","SPARE-ISSUE",
U2129="SPARE-HS","SPARE-ISSUE",
U2129="Power Telco","RAN ISSUE",U2129="no impacts","no impacts"
),"")</f>
        <v/>
      </c>
      <c r="U2129" s="28"/>
      <c r="V2129" s="35" t="str" cm="1">
        <f t="array" ref="V2129">IFERROR(_xlfn.IFS(
U2129="MPR ISSUE","ACTIVE",
U2129="BSS Hardware Issue","ACTIVE",
U2129="Sites strategiques, MLL, Pylone, etc.","PASSIVE",
U2129="AKTIVCO DEFAUT GE &amp; POWER Cabinet","PASSIVE",
U2129="AKTIVCO Coupure ENEO &amp; Baisse de tension","PASSIVE",
U2129="Coupure ENEO &amp; Baisse de tension","PASSIVE",
U2129="Defaut GE &amp; POWER Cabinet","PASSIVE",
U2129="Sharing","PASSIVE",
U2129="Sites strategiques &amp; DataCenter","PASSIVE",
U2129="Exclu","Exclu",
U2129="SAT","ACTIVE",
U2129="SPARE-ISSUE","SPARE-ISSUE",
U2129="Fiber CAmtel","ACTIVE",
U2129="Fiber AOF","ACTIVE",
U2129="Projet OCM (HUAWEI)","PLANNED WORKS",
U2129="Projet OCM (NOKIA)","PLANNED WORKS",
U2129="ACCESS-ISSUE","ACCESS-ISSUE",
U2129="Projet OCM (ZTE, NOKIA, autres projets)","PLANNED WORKS",
U2129="No root CAuse","No root cause",
U2129="ODU HS","ACTIVE",
U2129="IP &amp; VLAN","ACTIVE",
U2129="Warehouse HUAWEI","SPARE-ISSUE",
U2129="SPARE-HS","SPARE-ISSUE",
U2129="Power Telco","ACTIVE",U2129="no impacts","no impacts"
),"")</f>
        <v/>
      </c>
      <c r="W2129" s="102"/>
      <c r="X2129" s="102"/>
      <c r="Y2129" s="102"/>
      <c r="Z2129" s="102"/>
      <c r="AA2129" s="102"/>
      <c r="AB2129" s="104" t="s">
        <v>5423</v>
      </c>
      <c r="AC2129" s="9"/>
      <c r="AD2129" s="9"/>
      <c r="AE2129" s="7" t="s">
        <v>5423</v>
      </c>
      <c r="AF2129" s="6"/>
      <c r="AG2129" s="7"/>
      <c r="AH2129" s="3" t="s">
        <v>5423</v>
      </c>
      <c r="AI2129" s="18" t="s">
        <v>5423</v>
      </c>
      <c r="AJ2129" s="18" t="s">
        <v>5423</v>
      </c>
      <c r="AK2129" s="18" t="s">
        <v>5423</v>
      </c>
      <c r="AL2129" s="18" t="s">
        <v>5423</v>
      </c>
      <c r="AM2129" s="18" t="s">
        <v>5423</v>
      </c>
      <c r="AN2129" s="18" t="s">
        <v>5423</v>
      </c>
      <c r="AO2129" s="18" t="s">
        <v>5423</v>
      </c>
      <c r="AP2129" s="18" t="s">
        <v>5423</v>
      </c>
      <c r="AQ2129" s="18" t="s">
        <v>5423</v>
      </c>
      <c r="AR2129" s="18" t="s">
        <v>5423</v>
      </c>
      <c r="AS2129" s="18" t="s">
        <v>5423</v>
      </c>
      <c r="AT2129" s="18" t="s">
        <v>5423</v>
      </c>
      <c r="AU2129" s="9" t="s">
        <v>5423</v>
      </c>
      <c r="AV2129" s="14"/>
      <c r="AW2129" s="14" t="s">
        <v>5423</v>
      </c>
      <c r="AX2129" s="14" t="str">
        <f>_xlfn.XLOOKUP(B2129,'[4]cell downs 18042026 17h'!$B:$B,'[4]cell downs 18042026 17h'!$B:$B,"")</f>
        <v/>
      </c>
      <c r="AY2129" s="14" t="str">
        <f>_xlfn.XLOOKUP(B2129,'[5]Cells Huawei 19042026 15h'!$B:$B,'[5]Cells Huawei 19042026 15h'!$B:$B,"")</f>
        <v/>
      </c>
      <c r="AZ2129" s="105" t="str">
        <f>_xlfn.XLOOKUP(B2129,'INCIDENT-04-23-2026'!E:E,'INCIDENT-04-23-2026'!F:F,"")</f>
        <v/>
      </c>
      <c r="BA2129" s="105" t="str">
        <f>_xlfn.XLOOKUP(B2129,'[6]Eneo 17H'!$C:$C,'[6]Eneo 17H'!$I:$I,"")</f>
        <v/>
      </c>
      <c r="BB2129" s="105" t="str">
        <f>_xlfn.XLOOKUP(B2129,[8]ALL!$B:$B,[8]ALL!$M:$M,"")</f>
        <v/>
      </c>
      <c r="BC2129" s="105" t="str">
        <f>_xlfn.XLOOKUP(B2129,'[6]Eneo 17H'!$C:$C,'[6]Eneo 17H'!$I:$I,"")</f>
        <v/>
      </c>
      <c r="BD2129" s="105" t="str">
        <f>_xlfn.XLOOKUP(B2129,'[7]Eneo 12H'!$C:$C,'[7]Eneo 12H'!$I:$I,"")</f>
        <v/>
      </c>
      <c r="BE2129" s="105" t="s">
        <v>5423</v>
      </c>
    </row>
    <row r="2130" spans="1:57" hidden="1" x14ac:dyDescent="0.3">
      <c r="A2130" s="1" t="s">
        <v>4192</v>
      </c>
      <c r="B2130" s="8" t="s">
        <v>4193</v>
      </c>
      <c r="C2130" s="3" t="str">
        <f>_xlfn.XLOOKUP(B2130,'[1]daily break down'!$D:$D,'[1]daily break down'!$E:$E,"")</f>
        <v>CENTRE</v>
      </c>
      <c r="D2130" s="1" t="s">
        <v>21</v>
      </c>
      <c r="E2130" s="1" t="s">
        <v>22</v>
      </c>
      <c r="F2130" s="3" t="s">
        <v>37</v>
      </c>
      <c r="G2130" s="1" t="s">
        <v>1578</v>
      </c>
      <c r="H2130" s="26" t="str">
        <f>_xlfn.XLOOKUP(B2130,[2]CALCULATION!$B:$B,[2]CALCULATION!$H:$H,"")</f>
        <v>NOKIA</v>
      </c>
      <c r="I2130" s="23">
        <v>0</v>
      </c>
      <c r="J2130" s="23">
        <v>0</v>
      </c>
      <c r="K2130" s="23">
        <v>0</v>
      </c>
      <c r="L2130" s="23">
        <v>0</v>
      </c>
      <c r="M2130" s="23">
        <v>0</v>
      </c>
      <c r="N2130" s="23">
        <v>0</v>
      </c>
      <c r="O2130" s="23">
        <v>0</v>
      </c>
      <c r="P2130" s="103" t="s">
        <v>6554</v>
      </c>
      <c r="Q2130" s="36" t="s">
        <v>5796</v>
      </c>
      <c r="R2130" s="36"/>
      <c r="S2130" s="35" t="str" cm="1">
        <f t="array" ref="S2130">IFERROR(_xlfn.IFS(
U2130="MPR ISSUE","PDH",
U2130="BSS Hardware Issue","BSS",
U2130="Sites strategiques, MLL, Pylone, etc.","ENVTECH",
U2130="AKTIVCO DEFAUT GE &amp; POWER Cabinet","AKTIVCO",
U2130="AKTIVCO Coupure ENEO &amp; Baisse de tension","AKTIVCO GRID ONLY",
U2130="Coupure ENEO &amp; Baisse de tension","IHS GRID ONLY",
U2130="Defaut GE &amp; POWER Cabinet","IHS",
U2130="Sharing","Partners",
U2130="Sites strategiques &amp; DataCenter","SST &amp; DC",
U2130="Exclu","Exclu",
U2130="SAT","SAT",
U2130="SPARE-ISSUE","SPARE-ISSUE",
U2130="Fiber CAmtel","TRANS_FO_CAMTEL",
U2130="Fiber AOF","Fiber AOF",
U2130="Projet OCM (HUAWEI)","TRAVAUX-HUAWEI",
U2130="Projet OCM (NOKIA)","TRAVAUX-NOKIA",
U2130="ACCESS-ISSUE","ACCESS-ISSUE",
U2130="Projet OCM (ZTE, NOKIA, autres projets)","TRAVAUX OCM",
U2130="No root CAuse","No root cause",
U2130="ODU HS","PDH",
U2130="IP &amp; VLAN","PDH",
U2130="Warehouse HUAWEI","SPARE-ISSUE",
U2130="SPARE-HS","SPARE-ISSUE",
U2130="Power Telco","BSS",U2130="no impacts","no impacts"
),"")</f>
        <v/>
      </c>
      <c r="T2130" s="35" t="str" cm="1">
        <f t="array" ref="T2130">IFERROR(_xlfn.IFS(
U2130="MPR ISSUE","TX ISSUE",
U2130="BSS Hardware Issue","RAN ISSUE",
U2130="Sites strategiques, MLL, Pylone, etc.","ENVTECH",
U2130="AKTIVCO DEFAUT GE &amp; POWER Cabinet","POWER ISSUE",
U2130="AKTIVCO Coupure ENEO &amp; Baisse de tension","POWER ISSUE",
U2130="Coupure ENEO &amp; Baisse de tension","POWER ISSUE",
U2130="Defaut GE &amp; POWER Cabinet","POWER ISSUE",
U2130="Sharing","POWER ISSUE",
U2130="Sites strategiques &amp; DataCenter","POWER ISSUE",
U2130="Exclu","Exclu",
U2130="SAT","TX ISSUE",
U2130="SPARE-ISSUE","SPARE-ISSUE",
U2130="Fiber CAmtel","TX ISSUE",
U2130="Fiber AOF","TX ISSUE",
U2130="Projet OCM (HUAWEI)","TRAVAUX-HUAWEI",
U2130="Projet OCM (NOKIA)","TRAVAUX -NOKIA",
U2130="ACCESS-ISSUE","ACCESS-ISSUE",
U2130="Projet OCM (ZTE, NOKIA, autres projets)","TRAVAUX OCM",
U2130="No root CAuse","No root cause",
U2130="ODU HS","TX ISSUE",
U2130="IP &amp; VLAN","TX ISSUE",
U2130="Warehouse HUAWEI","SPARE-ISSUE",
U2130="SPARE-HS","SPARE-ISSUE",
U2130="Power Telco","RAN ISSUE",U2130="no impacts","no impacts"
),"")</f>
        <v/>
      </c>
      <c r="U2130" s="28"/>
      <c r="V2130" s="35" t="str" cm="1">
        <f t="array" ref="V2130">IFERROR(_xlfn.IFS(
U2130="MPR ISSUE","ACTIVE",
U2130="BSS Hardware Issue","ACTIVE",
U2130="Sites strategiques, MLL, Pylone, etc.","PASSIVE",
U2130="AKTIVCO DEFAUT GE &amp; POWER Cabinet","PASSIVE",
U2130="AKTIVCO Coupure ENEO &amp; Baisse de tension","PASSIVE",
U2130="Coupure ENEO &amp; Baisse de tension","PASSIVE",
U2130="Defaut GE &amp; POWER Cabinet","PASSIVE",
U2130="Sharing","PASSIVE",
U2130="Sites strategiques &amp; DataCenter","PASSIVE",
U2130="Exclu","Exclu",
U2130="SAT","ACTIVE",
U2130="SPARE-ISSUE","SPARE-ISSUE",
U2130="Fiber CAmtel","ACTIVE",
U2130="Fiber AOF","ACTIVE",
U2130="Projet OCM (HUAWEI)","PLANNED WORKS",
U2130="Projet OCM (NOKIA)","PLANNED WORKS",
U2130="ACCESS-ISSUE","ACCESS-ISSUE",
U2130="Projet OCM (ZTE, NOKIA, autres projets)","PLANNED WORKS",
U2130="No root CAuse","No root cause",
U2130="ODU HS","ACTIVE",
U2130="IP &amp; VLAN","ACTIVE",
U2130="Warehouse HUAWEI","SPARE-ISSUE",
U2130="SPARE-HS","SPARE-ISSUE",
U2130="Power Telco","ACTIVE",U2130="no impacts","no impacts"
),"")</f>
        <v/>
      </c>
      <c r="W2130" s="102"/>
      <c r="X2130" s="102"/>
      <c r="Y2130" s="102"/>
      <c r="Z2130" s="102"/>
      <c r="AA2130" s="102"/>
      <c r="AB2130" s="104" t="s">
        <v>5423</v>
      </c>
      <c r="AC2130" s="9"/>
      <c r="AD2130" s="9"/>
      <c r="AE2130" s="7" t="s">
        <v>5423</v>
      </c>
      <c r="AF2130" s="6"/>
      <c r="AG2130" s="7"/>
      <c r="AH2130" s="3" t="s">
        <v>5423</v>
      </c>
      <c r="AI2130" s="18" t="s">
        <v>5423</v>
      </c>
      <c r="AJ2130" s="18" t="s">
        <v>5423</v>
      </c>
      <c r="AK2130" s="18" t="s">
        <v>5423</v>
      </c>
      <c r="AL2130" s="18" t="s">
        <v>5423</v>
      </c>
      <c r="AM2130" s="18" t="s">
        <v>5423</v>
      </c>
      <c r="AN2130" s="18" t="s">
        <v>5423</v>
      </c>
      <c r="AO2130" s="18" t="s">
        <v>5423</v>
      </c>
      <c r="AP2130" s="18" t="s">
        <v>5423</v>
      </c>
      <c r="AQ2130" s="18" t="s">
        <v>5423</v>
      </c>
      <c r="AR2130" s="18" t="s">
        <v>5423</v>
      </c>
      <c r="AS2130" s="18" t="s">
        <v>5423</v>
      </c>
      <c r="AT2130" s="18" t="s">
        <v>5423</v>
      </c>
      <c r="AU2130" s="9" t="s">
        <v>5423</v>
      </c>
      <c r="AV2130" s="14"/>
      <c r="AW2130" s="14" t="s">
        <v>5423</v>
      </c>
      <c r="AX2130" s="14" t="str">
        <f>_xlfn.XLOOKUP(B2130,'[4]cell downs 18042026 17h'!$B:$B,'[4]cell downs 18042026 17h'!$B:$B,"")</f>
        <v/>
      </c>
      <c r="AY2130" s="14" t="str">
        <f>_xlfn.XLOOKUP(B2130,'[5]Cells Huawei 19042026 15h'!$B:$B,'[5]Cells Huawei 19042026 15h'!$B:$B,"")</f>
        <v/>
      </c>
      <c r="AZ2130" s="105" t="str">
        <f>_xlfn.XLOOKUP(B2130,'INCIDENT-04-23-2026'!E:E,'INCIDENT-04-23-2026'!F:F,"")</f>
        <v/>
      </c>
      <c r="BA2130" s="105" t="str">
        <f>_xlfn.XLOOKUP(B2130,'[6]Eneo 17H'!$C:$C,'[6]Eneo 17H'!$I:$I,"")</f>
        <v/>
      </c>
      <c r="BB2130" s="105" t="str">
        <f>_xlfn.XLOOKUP(B2130,[8]ALL!$B:$B,[8]ALL!$M:$M,"")</f>
        <v/>
      </c>
      <c r="BC2130" s="105" t="str">
        <f>_xlfn.XLOOKUP(B2130,'[6]Eneo 17H'!$C:$C,'[6]Eneo 17H'!$I:$I,"")</f>
        <v/>
      </c>
      <c r="BD2130" s="105" t="str">
        <f>_xlfn.XLOOKUP(B2130,'[7]Eneo 12H'!$C:$C,'[7]Eneo 12H'!$I:$I,"")</f>
        <v/>
      </c>
      <c r="BE2130" s="105" t="s">
        <v>5423</v>
      </c>
    </row>
    <row r="2131" spans="1:57" hidden="1" x14ac:dyDescent="0.3">
      <c r="A2131" s="1" t="s">
        <v>4198</v>
      </c>
      <c r="B2131" s="8" t="s">
        <v>4199</v>
      </c>
      <c r="C2131" s="3" t="str">
        <f>_xlfn.XLOOKUP(B2131,'[1]daily break down'!$D:$D,'[1]daily break down'!$E:$E,"")</f>
        <v>CENTRE</v>
      </c>
      <c r="D2131" s="1"/>
      <c r="E2131" s="1"/>
      <c r="F2131" s="3" t="s">
        <v>37</v>
      </c>
      <c r="G2131" s="1" t="s">
        <v>2781</v>
      </c>
      <c r="H2131" s="27" t="str">
        <f>_xlfn.XLOOKUP(B2131,[2]CALCULATION!$B:$B,[2]CALCULATION!$H:$H,"")</f>
        <v>ZTE</v>
      </c>
      <c r="I2131" s="23">
        <v>0</v>
      </c>
      <c r="J2131" s="23">
        <v>0</v>
      </c>
      <c r="K2131" s="23">
        <v>0</v>
      </c>
      <c r="L2131" s="23">
        <v>0</v>
      </c>
      <c r="M2131" s="23">
        <v>0</v>
      </c>
      <c r="N2131" s="23">
        <v>0</v>
      </c>
      <c r="O2131" s="23">
        <v>0</v>
      </c>
      <c r="P2131" s="103" t="s">
        <v>6554</v>
      </c>
      <c r="Q2131" s="36" t="s">
        <v>5796</v>
      </c>
      <c r="R2131" s="36"/>
      <c r="S2131" s="35" t="str" cm="1">
        <f t="array" ref="S2131">IFERROR(_xlfn.IFS(
U2131="MPR ISSUE","PDH",
U2131="BSS Hardware Issue","BSS",
U2131="Sites strategiques, MLL, Pylone, etc.","ENVTECH",
U2131="AKTIVCO DEFAUT GE &amp; POWER Cabinet","AKTIVCO",
U2131="AKTIVCO Coupure ENEO &amp; Baisse de tension","AKTIVCO GRID ONLY",
U2131="Coupure ENEO &amp; Baisse de tension","IHS GRID ONLY",
U2131="Defaut GE &amp; POWER Cabinet","IHS",
U2131="Sharing","Partners",
U2131="Sites strategiques &amp; DataCenter","SST &amp; DC",
U2131="Exclu","Exclu",
U2131="SAT","SAT",
U2131="SPARE-ISSUE","SPARE-ISSUE",
U2131="Fiber CAmtel","TRANS_FO_CAMTEL",
U2131="Fiber AOF","Fiber AOF",
U2131="Projet OCM (HUAWEI)","TRAVAUX-HUAWEI",
U2131="Projet OCM (NOKIA)","TRAVAUX-NOKIA",
U2131="ACCESS-ISSUE","ACCESS-ISSUE",
U2131="Projet OCM (ZTE, NOKIA, autres projets)","TRAVAUX OCM",
U2131="No root CAuse","No root cause",
U2131="ODU HS","PDH",
U2131="IP &amp; VLAN","PDH",
U2131="Warehouse HUAWEI","SPARE-ISSUE",
U2131="SPARE-HS","SPARE-ISSUE",
U2131="Power Telco","BSS",U2131="no impacts","no impacts"
),"")</f>
        <v/>
      </c>
      <c r="T2131" s="35" t="str" cm="1">
        <f t="array" ref="T2131">IFERROR(_xlfn.IFS(
U2131="MPR ISSUE","TX ISSUE",
U2131="BSS Hardware Issue","RAN ISSUE",
U2131="Sites strategiques, MLL, Pylone, etc.","ENVTECH",
U2131="AKTIVCO DEFAUT GE &amp; POWER Cabinet","POWER ISSUE",
U2131="AKTIVCO Coupure ENEO &amp; Baisse de tension","POWER ISSUE",
U2131="Coupure ENEO &amp; Baisse de tension","POWER ISSUE",
U2131="Defaut GE &amp; POWER Cabinet","POWER ISSUE",
U2131="Sharing","POWER ISSUE",
U2131="Sites strategiques &amp; DataCenter","POWER ISSUE",
U2131="Exclu","Exclu",
U2131="SAT","TX ISSUE",
U2131="SPARE-ISSUE","SPARE-ISSUE",
U2131="Fiber CAmtel","TX ISSUE",
U2131="Fiber AOF","TX ISSUE",
U2131="Projet OCM (HUAWEI)","TRAVAUX-HUAWEI",
U2131="Projet OCM (NOKIA)","TRAVAUX -NOKIA",
U2131="ACCESS-ISSUE","ACCESS-ISSUE",
U2131="Projet OCM (ZTE, NOKIA, autres projets)","TRAVAUX OCM",
U2131="No root CAuse","No root cause",
U2131="ODU HS","TX ISSUE",
U2131="IP &amp; VLAN","TX ISSUE",
U2131="Warehouse HUAWEI","SPARE-ISSUE",
U2131="SPARE-HS","SPARE-ISSUE",
U2131="Power Telco","RAN ISSUE",U2131="no impacts","no impacts"
),"")</f>
        <v/>
      </c>
      <c r="U2131" s="28"/>
      <c r="V2131" s="35" t="str" cm="1">
        <f t="array" ref="V2131">IFERROR(_xlfn.IFS(
U2131="MPR ISSUE","ACTIVE",
U2131="BSS Hardware Issue","ACTIVE",
U2131="Sites strategiques, MLL, Pylone, etc.","PASSIVE",
U2131="AKTIVCO DEFAUT GE &amp; POWER Cabinet","PASSIVE",
U2131="AKTIVCO Coupure ENEO &amp; Baisse de tension","PASSIVE",
U2131="Coupure ENEO &amp; Baisse de tension","PASSIVE",
U2131="Defaut GE &amp; POWER Cabinet","PASSIVE",
U2131="Sharing","PASSIVE",
U2131="Sites strategiques &amp; DataCenter","PASSIVE",
U2131="Exclu","Exclu",
U2131="SAT","ACTIVE",
U2131="SPARE-ISSUE","SPARE-ISSUE",
U2131="Fiber CAmtel","ACTIVE",
U2131="Fiber AOF","ACTIVE",
U2131="Projet OCM (HUAWEI)","PLANNED WORKS",
U2131="Projet OCM (NOKIA)","PLANNED WORKS",
U2131="ACCESS-ISSUE","ACCESS-ISSUE",
U2131="Projet OCM (ZTE, NOKIA, autres projets)","PLANNED WORKS",
U2131="No root CAuse","No root cause",
U2131="ODU HS","ACTIVE",
U2131="IP &amp; VLAN","ACTIVE",
U2131="Warehouse HUAWEI","SPARE-ISSUE",
U2131="SPARE-HS","SPARE-ISSUE",
U2131="Power Telco","ACTIVE",U2131="no impacts","no impacts"
),"")</f>
        <v/>
      </c>
      <c r="W2131" s="102"/>
      <c r="X2131" s="102"/>
      <c r="Y2131" s="102"/>
      <c r="Z2131" s="102"/>
      <c r="AA2131" s="102"/>
      <c r="AB2131" s="104" t="s">
        <v>5423</v>
      </c>
      <c r="AC2131" s="9"/>
      <c r="AD2131" s="9"/>
      <c r="AE2131" s="7" t="s">
        <v>5423</v>
      </c>
      <c r="AF2131" s="6"/>
      <c r="AG2131" s="7"/>
      <c r="AH2131" s="3" t="s">
        <v>5423</v>
      </c>
      <c r="AI2131" s="18" t="s">
        <v>5423</v>
      </c>
      <c r="AJ2131" s="18" t="s">
        <v>5423</v>
      </c>
      <c r="AK2131" s="18" t="s">
        <v>5423</v>
      </c>
      <c r="AL2131" s="18" t="s">
        <v>5423</v>
      </c>
      <c r="AM2131" s="18" t="s">
        <v>5423</v>
      </c>
      <c r="AN2131" s="18" t="s">
        <v>5423</v>
      </c>
      <c r="AO2131" s="18" t="s">
        <v>5423</v>
      </c>
      <c r="AP2131" s="18" t="s">
        <v>5423</v>
      </c>
      <c r="AQ2131" s="18" t="s">
        <v>5423</v>
      </c>
      <c r="AR2131" s="18" t="s">
        <v>5423</v>
      </c>
      <c r="AS2131" s="18" t="s">
        <v>5423</v>
      </c>
      <c r="AT2131" s="18" t="s">
        <v>5423</v>
      </c>
      <c r="AU2131" s="9" t="s">
        <v>5423</v>
      </c>
      <c r="AV2131" s="14"/>
      <c r="AW2131" s="14" t="s">
        <v>5423</v>
      </c>
      <c r="AX2131" s="14" t="str">
        <f>_xlfn.XLOOKUP(B2131,'[4]cell downs 18042026 17h'!$B:$B,'[4]cell downs 18042026 17h'!$B:$B,"")</f>
        <v/>
      </c>
      <c r="AY2131" s="14" t="str">
        <f>_xlfn.XLOOKUP(B2131,'[5]Cells Huawei 19042026 15h'!$B:$B,'[5]Cells Huawei 19042026 15h'!$B:$B,"")</f>
        <v/>
      </c>
      <c r="AZ2131" s="105" t="str">
        <f>_xlfn.XLOOKUP(B2131,'INCIDENT-04-23-2026'!E:E,'INCIDENT-04-23-2026'!F:F,"")</f>
        <v>(04/23/2026 incident ) : impact by CTR_306_Z_Mengang-MTN(CTR-306)   . Power issue  || Action :En attente RCA IHS</v>
      </c>
      <c r="BA2131" s="105" t="str">
        <f>_xlfn.XLOOKUP(B2131,'[6]Eneo 17H'!$C:$C,'[6]Eneo 17H'!$I:$I,"")</f>
        <v/>
      </c>
      <c r="BB2131" s="105" t="str">
        <f>_xlfn.XLOOKUP(B2131,[8]ALL!$B:$B,[8]ALL!$M:$M,"")</f>
        <v/>
      </c>
      <c r="BC2131" s="105" t="str">
        <f>_xlfn.XLOOKUP(B2131,'[6]Eneo 17H'!$C:$C,'[6]Eneo 17H'!$I:$I,"")</f>
        <v/>
      </c>
      <c r="BD2131" s="105" t="str">
        <f>_xlfn.XLOOKUP(B2131,'[7]Eneo 12H'!$C:$C,'[7]Eneo 12H'!$I:$I,"")</f>
        <v/>
      </c>
      <c r="BE2131" s="105" t="s">
        <v>5423</v>
      </c>
    </row>
    <row r="2132" spans="1:57" hidden="1" x14ac:dyDescent="0.3">
      <c r="A2132" s="1" t="s">
        <v>4200</v>
      </c>
      <c r="B2132" s="8" t="s">
        <v>4201</v>
      </c>
      <c r="C2132" s="3" t="str">
        <f>_xlfn.XLOOKUP(B2132,'[1]daily break down'!$D:$D,'[1]daily break down'!$E:$E,"")</f>
        <v>CENTRE</v>
      </c>
      <c r="D2132" s="1" t="s">
        <v>11</v>
      </c>
      <c r="E2132" s="1" t="s">
        <v>318</v>
      </c>
      <c r="F2132" s="3" t="s">
        <v>37</v>
      </c>
      <c r="G2132" s="1" t="s">
        <v>4200</v>
      </c>
      <c r="H2132" s="27" t="str">
        <f>_xlfn.XLOOKUP(B2132,[2]CALCULATION!$B:$B,[2]CALCULATION!$H:$H,"")</f>
        <v>ZTE</v>
      </c>
      <c r="I2132" s="23">
        <v>0</v>
      </c>
      <c r="J2132" s="23">
        <v>0</v>
      </c>
      <c r="K2132" s="23">
        <v>0</v>
      </c>
      <c r="L2132" s="23">
        <v>0</v>
      </c>
      <c r="M2132" s="23">
        <v>0</v>
      </c>
      <c r="N2132" s="23">
        <v>0</v>
      </c>
      <c r="O2132" s="23">
        <v>0</v>
      </c>
      <c r="P2132" s="103" t="s">
        <v>6554</v>
      </c>
      <c r="Q2132" s="36" t="s">
        <v>5796</v>
      </c>
      <c r="R2132" s="36"/>
      <c r="S2132" s="35" t="str" cm="1">
        <f t="array" ref="S2132">IFERROR(_xlfn.IFS(
U2132="MPR ISSUE","PDH",
U2132="BSS Hardware Issue","BSS",
U2132="Sites strategiques, MLL, Pylone, etc.","ENVTECH",
U2132="AKTIVCO DEFAUT GE &amp; POWER Cabinet","AKTIVCO",
U2132="AKTIVCO Coupure ENEO &amp; Baisse de tension","AKTIVCO GRID ONLY",
U2132="Coupure ENEO &amp; Baisse de tension","IHS GRID ONLY",
U2132="Defaut GE &amp; POWER Cabinet","IHS",
U2132="Sharing","Partners",
U2132="Sites strategiques &amp; DataCenter","SST &amp; DC",
U2132="Exclu","Exclu",
U2132="SAT","SAT",
U2132="SPARE-ISSUE","SPARE-ISSUE",
U2132="Fiber CAmtel","TRANS_FO_CAMTEL",
U2132="Fiber AOF","Fiber AOF",
U2132="Projet OCM (HUAWEI)","TRAVAUX-HUAWEI",
U2132="Projet OCM (NOKIA)","TRAVAUX-NOKIA",
U2132="ACCESS-ISSUE","ACCESS-ISSUE",
U2132="Projet OCM (ZTE, NOKIA, autres projets)","TRAVAUX OCM",
U2132="No root CAuse","No root cause",
U2132="ODU HS","PDH",
U2132="IP &amp; VLAN","PDH",
U2132="Warehouse HUAWEI","SPARE-ISSUE",
U2132="SPARE-HS","SPARE-ISSUE",
U2132="Power Telco","BSS",U2132="no impacts","no impacts"
),"")</f>
        <v/>
      </c>
      <c r="T2132" s="35" t="str" cm="1">
        <f t="array" ref="T2132">IFERROR(_xlfn.IFS(
U2132="MPR ISSUE","TX ISSUE",
U2132="BSS Hardware Issue","RAN ISSUE",
U2132="Sites strategiques, MLL, Pylone, etc.","ENVTECH",
U2132="AKTIVCO DEFAUT GE &amp; POWER Cabinet","POWER ISSUE",
U2132="AKTIVCO Coupure ENEO &amp; Baisse de tension","POWER ISSUE",
U2132="Coupure ENEO &amp; Baisse de tension","POWER ISSUE",
U2132="Defaut GE &amp; POWER Cabinet","POWER ISSUE",
U2132="Sharing","POWER ISSUE",
U2132="Sites strategiques &amp; DataCenter","POWER ISSUE",
U2132="Exclu","Exclu",
U2132="SAT","TX ISSUE",
U2132="SPARE-ISSUE","SPARE-ISSUE",
U2132="Fiber CAmtel","TX ISSUE",
U2132="Fiber AOF","TX ISSUE",
U2132="Projet OCM (HUAWEI)","TRAVAUX-HUAWEI",
U2132="Projet OCM (NOKIA)","TRAVAUX -NOKIA",
U2132="ACCESS-ISSUE","ACCESS-ISSUE",
U2132="Projet OCM (ZTE, NOKIA, autres projets)","TRAVAUX OCM",
U2132="No root CAuse","No root cause",
U2132="ODU HS","TX ISSUE",
U2132="IP &amp; VLAN","TX ISSUE",
U2132="Warehouse HUAWEI","SPARE-ISSUE",
U2132="SPARE-HS","SPARE-ISSUE",
U2132="Power Telco","RAN ISSUE",U2132="no impacts","no impacts"
),"")</f>
        <v/>
      </c>
      <c r="U2132" s="28"/>
      <c r="V2132" s="35" t="str" cm="1">
        <f t="array" ref="V2132">IFERROR(_xlfn.IFS(
U2132="MPR ISSUE","ACTIVE",
U2132="BSS Hardware Issue","ACTIVE",
U2132="Sites strategiques, MLL, Pylone, etc.","PASSIVE",
U2132="AKTIVCO DEFAUT GE &amp; POWER Cabinet","PASSIVE",
U2132="AKTIVCO Coupure ENEO &amp; Baisse de tension","PASSIVE",
U2132="Coupure ENEO &amp; Baisse de tension","PASSIVE",
U2132="Defaut GE &amp; POWER Cabinet","PASSIVE",
U2132="Sharing","PASSIVE",
U2132="Sites strategiques &amp; DataCenter","PASSIVE",
U2132="Exclu","Exclu",
U2132="SAT","ACTIVE",
U2132="SPARE-ISSUE","SPARE-ISSUE",
U2132="Fiber CAmtel","ACTIVE",
U2132="Fiber AOF","ACTIVE",
U2132="Projet OCM (HUAWEI)","PLANNED WORKS",
U2132="Projet OCM (NOKIA)","PLANNED WORKS",
U2132="ACCESS-ISSUE","ACCESS-ISSUE",
U2132="Projet OCM (ZTE, NOKIA, autres projets)","PLANNED WORKS",
U2132="No root CAuse","No root cause",
U2132="ODU HS","ACTIVE",
U2132="IP &amp; VLAN","ACTIVE",
U2132="Warehouse HUAWEI","SPARE-ISSUE",
U2132="SPARE-HS","SPARE-ISSUE",
U2132="Power Telco","ACTIVE",U2132="no impacts","no impacts"
),"")</f>
        <v/>
      </c>
      <c r="W2132" s="102"/>
      <c r="X2132" s="102"/>
      <c r="Y2132" s="102"/>
      <c r="Z2132" s="102"/>
      <c r="AA2132" s="102"/>
      <c r="AB2132" s="104" t="s">
        <v>5423</v>
      </c>
      <c r="AC2132" s="9"/>
      <c r="AD2132" s="9"/>
      <c r="AE2132" s="7" t="s">
        <v>5423</v>
      </c>
      <c r="AF2132" s="6"/>
      <c r="AG2132" s="7"/>
      <c r="AH2132" s="3" t="s">
        <v>5423</v>
      </c>
      <c r="AI2132" s="18" t="s">
        <v>5423</v>
      </c>
      <c r="AJ2132" s="18" t="s">
        <v>5423</v>
      </c>
      <c r="AK2132" s="18" t="s">
        <v>5423</v>
      </c>
      <c r="AL2132" s="18" t="s">
        <v>5423</v>
      </c>
      <c r="AM2132" s="18" t="s">
        <v>5423</v>
      </c>
      <c r="AN2132" s="18" t="s">
        <v>5423</v>
      </c>
      <c r="AO2132" s="18" t="s">
        <v>5423</v>
      </c>
      <c r="AP2132" s="18" t="s">
        <v>5423</v>
      </c>
      <c r="AQ2132" s="18" t="s">
        <v>5423</v>
      </c>
      <c r="AR2132" s="18" t="s">
        <v>5423</v>
      </c>
      <c r="AS2132" s="18" t="s">
        <v>5423</v>
      </c>
      <c r="AT2132" s="18" t="s">
        <v>5423</v>
      </c>
      <c r="AU2132" s="9" t="s">
        <v>5423</v>
      </c>
      <c r="AV2132" s="14"/>
      <c r="AW2132" s="14" t="s">
        <v>5423</v>
      </c>
      <c r="AX2132" s="14" t="str">
        <f>_xlfn.XLOOKUP(B2132,'[4]cell downs 18042026 17h'!$B:$B,'[4]cell downs 18042026 17h'!$B:$B,"")</f>
        <v/>
      </c>
      <c r="AY2132" s="14" t="str">
        <f>_xlfn.XLOOKUP(B2132,'[5]Cells Huawei 19042026 15h'!$B:$B,'[5]Cells Huawei 19042026 15h'!$B:$B,"")</f>
        <v/>
      </c>
      <c r="AZ2132" s="105" t="str">
        <f>_xlfn.XLOOKUP(B2132,'INCIDENT-04-23-2026'!E:E,'INCIDENT-04-23-2026'!F:F,"")</f>
        <v>(04/23/2026 incident ) : impact by CTR_306_Z_Mengang-MTN(CTR-306)   . Power issue  || Action :En attente RCA IHS</v>
      </c>
      <c r="BA2132" s="105" t="str">
        <f>_xlfn.XLOOKUP(B2132,'[6]Eneo 17H'!$C:$C,'[6]Eneo 17H'!$I:$I,"")</f>
        <v/>
      </c>
      <c r="BB2132" s="105" t="str">
        <f>_xlfn.XLOOKUP(B2132,[8]ALL!$B:$B,[8]ALL!$M:$M,"")</f>
        <v/>
      </c>
      <c r="BC2132" s="105" t="str">
        <f>_xlfn.XLOOKUP(B2132,'[6]Eneo 17H'!$C:$C,'[6]Eneo 17H'!$I:$I,"")</f>
        <v/>
      </c>
      <c r="BD2132" s="105" t="str">
        <f>_xlfn.XLOOKUP(B2132,'[7]Eneo 12H'!$C:$C,'[7]Eneo 12H'!$I:$I,"")</f>
        <v/>
      </c>
      <c r="BE2132" s="105" t="s">
        <v>5423</v>
      </c>
    </row>
    <row r="2133" spans="1:57" hidden="1" x14ac:dyDescent="0.3">
      <c r="A2133" s="1" t="s">
        <v>4202</v>
      </c>
      <c r="B2133" s="8" t="s">
        <v>4203</v>
      </c>
      <c r="C2133" s="3" t="str">
        <f>_xlfn.XLOOKUP(B2133,'[1]daily break down'!$D:$D,'[1]daily break down'!$E:$E,"")</f>
        <v>NORD</v>
      </c>
      <c r="D2133" s="1" t="s">
        <v>21</v>
      </c>
      <c r="E2133" s="1" t="s">
        <v>36</v>
      </c>
      <c r="F2133" s="3" t="s">
        <v>23</v>
      </c>
      <c r="G2133" s="1" t="s">
        <v>3007</v>
      </c>
      <c r="H2133" s="25" t="str">
        <f>_xlfn.XLOOKUP(B2133,[2]CALCULATION!$B:$B,[2]CALCULATION!$H:$H,"")</f>
        <v>HUAWEI</v>
      </c>
      <c r="I2133" s="23">
        <v>0</v>
      </c>
      <c r="J2133" s="23">
        <v>0</v>
      </c>
      <c r="K2133" s="23">
        <v>0</v>
      </c>
      <c r="L2133" s="23">
        <v>0</v>
      </c>
      <c r="M2133" s="23">
        <v>0</v>
      </c>
      <c r="N2133" s="23">
        <v>0</v>
      </c>
      <c r="O2133" s="23">
        <v>0</v>
      </c>
      <c r="P2133" s="103" t="s">
        <v>6554</v>
      </c>
      <c r="Q2133" s="36" t="s">
        <v>5796</v>
      </c>
      <c r="R2133" s="36"/>
      <c r="S2133" s="35" t="str" cm="1">
        <f t="array" ref="S2133">IFERROR(_xlfn.IFS(
U2133="MPR ISSUE","PDH",
U2133="BSS Hardware Issue","BSS",
U2133="Sites strategiques, MLL, Pylone, etc.","ENVTECH",
U2133="AKTIVCO DEFAUT GE &amp; POWER Cabinet","AKTIVCO",
U2133="AKTIVCO Coupure ENEO &amp; Baisse de tension","AKTIVCO GRID ONLY",
U2133="Coupure ENEO &amp; Baisse de tension","IHS GRID ONLY",
U2133="Defaut GE &amp; POWER Cabinet","IHS",
U2133="Sharing","Partners",
U2133="Sites strategiques &amp; DataCenter","SST &amp; DC",
U2133="Exclu","Exclu",
U2133="SAT","SAT",
U2133="SPARE-ISSUE","SPARE-ISSUE",
U2133="Fiber CAmtel","TRANS_FO_CAMTEL",
U2133="Fiber AOF","Fiber AOF",
U2133="Projet OCM (HUAWEI)","TRAVAUX-HUAWEI",
U2133="Projet OCM (NOKIA)","TRAVAUX-NOKIA",
U2133="ACCESS-ISSUE","ACCESS-ISSUE",
U2133="Projet OCM (ZTE, NOKIA, autres projets)","TRAVAUX OCM",
U2133="No root CAuse","No root cause",
U2133="ODU HS","PDH",
U2133="IP &amp; VLAN","PDH",
U2133="Warehouse HUAWEI","SPARE-ISSUE",
U2133="SPARE-HS","SPARE-ISSUE",
U2133="Power Telco","BSS",U2133="no impacts","no impacts"
),"")</f>
        <v/>
      </c>
      <c r="T2133" s="35" t="str" cm="1">
        <f t="array" ref="T2133">IFERROR(_xlfn.IFS(
U2133="MPR ISSUE","TX ISSUE",
U2133="BSS Hardware Issue","RAN ISSUE",
U2133="Sites strategiques, MLL, Pylone, etc.","ENVTECH",
U2133="AKTIVCO DEFAUT GE &amp; POWER Cabinet","POWER ISSUE",
U2133="AKTIVCO Coupure ENEO &amp; Baisse de tension","POWER ISSUE",
U2133="Coupure ENEO &amp; Baisse de tension","POWER ISSUE",
U2133="Defaut GE &amp; POWER Cabinet","POWER ISSUE",
U2133="Sharing","POWER ISSUE",
U2133="Sites strategiques &amp; DataCenter","POWER ISSUE",
U2133="Exclu","Exclu",
U2133="SAT","TX ISSUE",
U2133="SPARE-ISSUE","SPARE-ISSUE",
U2133="Fiber CAmtel","TX ISSUE",
U2133="Fiber AOF","TX ISSUE",
U2133="Projet OCM (HUAWEI)","TRAVAUX-HUAWEI",
U2133="Projet OCM (NOKIA)","TRAVAUX -NOKIA",
U2133="ACCESS-ISSUE","ACCESS-ISSUE",
U2133="Projet OCM (ZTE, NOKIA, autres projets)","TRAVAUX OCM",
U2133="No root CAuse","No root cause",
U2133="ODU HS","TX ISSUE",
U2133="IP &amp; VLAN","TX ISSUE",
U2133="Warehouse HUAWEI","SPARE-ISSUE",
U2133="SPARE-HS","SPARE-ISSUE",
U2133="Power Telco","RAN ISSUE",U2133="no impacts","no impacts"
),"")</f>
        <v/>
      </c>
      <c r="U2133" s="28"/>
      <c r="V2133" s="35" t="str" cm="1">
        <f t="array" ref="V2133">IFERROR(_xlfn.IFS(
U2133="MPR ISSUE","ACTIVE",
U2133="BSS Hardware Issue","ACTIVE",
U2133="Sites strategiques, MLL, Pylone, etc.","PASSIVE",
U2133="AKTIVCO DEFAUT GE &amp; POWER Cabinet","PASSIVE",
U2133="AKTIVCO Coupure ENEO &amp; Baisse de tension","PASSIVE",
U2133="Coupure ENEO &amp; Baisse de tension","PASSIVE",
U2133="Defaut GE &amp; POWER Cabinet","PASSIVE",
U2133="Sharing","PASSIVE",
U2133="Sites strategiques &amp; DataCenter","PASSIVE",
U2133="Exclu","Exclu",
U2133="SAT","ACTIVE",
U2133="SPARE-ISSUE","SPARE-ISSUE",
U2133="Fiber CAmtel","ACTIVE",
U2133="Fiber AOF","ACTIVE",
U2133="Projet OCM (HUAWEI)","PLANNED WORKS",
U2133="Projet OCM (NOKIA)","PLANNED WORKS",
U2133="ACCESS-ISSUE","ACCESS-ISSUE",
U2133="Projet OCM (ZTE, NOKIA, autres projets)","PLANNED WORKS",
U2133="No root CAuse","No root cause",
U2133="ODU HS","ACTIVE",
U2133="IP &amp; VLAN","ACTIVE",
U2133="Warehouse HUAWEI","SPARE-ISSUE",
U2133="SPARE-HS","SPARE-ISSUE",
U2133="Power Telco","ACTIVE",U2133="no impacts","no impacts"
),"")</f>
        <v/>
      </c>
      <c r="W2133" s="102"/>
      <c r="X2133" s="102"/>
      <c r="Y2133" s="102"/>
      <c r="Z2133" s="102"/>
      <c r="AA2133" s="102"/>
      <c r="AB2133" s="104" t="s">
        <v>5423</v>
      </c>
      <c r="AC2133" s="9"/>
      <c r="AD2133" s="9"/>
      <c r="AE2133" s="7" t="s">
        <v>5423</v>
      </c>
      <c r="AF2133" s="6"/>
      <c r="AG2133" s="7"/>
      <c r="AH2133" s="3" t="s">
        <v>5423</v>
      </c>
      <c r="AI2133" s="18" t="s">
        <v>5423</v>
      </c>
      <c r="AJ2133" s="18" t="s">
        <v>5423</v>
      </c>
      <c r="AK2133" s="18" t="s">
        <v>5423</v>
      </c>
      <c r="AL2133" s="18" t="s">
        <v>5423</v>
      </c>
      <c r="AM2133" s="18" t="s">
        <v>5423</v>
      </c>
      <c r="AN2133" s="18" t="s">
        <v>5423</v>
      </c>
      <c r="AO2133" s="18" t="s">
        <v>5423</v>
      </c>
      <c r="AP2133" s="18" t="s">
        <v>5423</v>
      </c>
      <c r="AQ2133" s="18" t="s">
        <v>5423</v>
      </c>
      <c r="AR2133" s="18" t="s">
        <v>5423</v>
      </c>
      <c r="AS2133" s="18" t="s">
        <v>5423</v>
      </c>
      <c r="AT2133" s="18" t="s">
        <v>5423</v>
      </c>
      <c r="AU2133" s="9" t="s">
        <v>5423</v>
      </c>
      <c r="AV2133" s="14"/>
      <c r="AW2133" s="14" t="s">
        <v>5423</v>
      </c>
      <c r="AX2133" s="14" t="str">
        <f>_xlfn.XLOOKUP(B2133,'[4]cell downs 18042026 17h'!$B:$B,'[4]cell downs 18042026 17h'!$B:$B,"")</f>
        <v/>
      </c>
      <c r="AY2133" s="14" t="str">
        <f>_xlfn.XLOOKUP(B2133,'[5]Cells Huawei 19042026 15h'!$B:$B,'[5]Cells Huawei 19042026 15h'!$B:$B,"")</f>
        <v/>
      </c>
      <c r="AZ2133" s="105" t="str">
        <f>_xlfn.XLOOKUP(B2133,'INCIDENT-04-23-2026'!E:E,'INCIDENT-04-23-2026'!F:F,"")</f>
        <v/>
      </c>
      <c r="BA2133" s="105" t="str">
        <f>_xlfn.XLOOKUP(B2133,'[6]Eneo 17H'!$C:$C,'[6]Eneo 17H'!$I:$I,"")</f>
        <v/>
      </c>
      <c r="BB2133" s="105" t="str">
        <f>_xlfn.XLOOKUP(B2133,[8]ALL!$B:$B,[8]ALL!$M:$M,"")</f>
        <v/>
      </c>
      <c r="BC2133" s="105" t="str">
        <f>_xlfn.XLOOKUP(B2133,'[6]Eneo 17H'!$C:$C,'[6]Eneo 17H'!$I:$I,"")</f>
        <v/>
      </c>
      <c r="BD2133" s="105" t="str">
        <f>_xlfn.XLOOKUP(B2133,'[7]Eneo 12H'!$C:$C,'[7]Eneo 12H'!$I:$I,"")</f>
        <v/>
      </c>
      <c r="BE2133" s="105" t="s">
        <v>5423</v>
      </c>
    </row>
    <row r="2134" spans="1:57" hidden="1" x14ac:dyDescent="0.3">
      <c r="A2134" s="1" t="s">
        <v>4204</v>
      </c>
      <c r="B2134" s="8" t="s">
        <v>4205</v>
      </c>
      <c r="C2134" s="3" t="str">
        <f>_xlfn.XLOOKUP(B2134,'[1]daily break down'!$D:$D,'[1]daily break down'!$E:$E,"")</f>
        <v>OUEST</v>
      </c>
      <c r="D2134" s="1"/>
      <c r="E2134" s="1"/>
      <c r="F2134" s="3" t="s">
        <v>102</v>
      </c>
      <c r="G2134" s="1" t="s">
        <v>4206</v>
      </c>
      <c r="H2134" s="25" t="str">
        <f>_xlfn.XLOOKUP(B2134,[2]CALCULATION!$B:$B,[2]CALCULATION!$H:$H,"")</f>
        <v>HUAWEI</v>
      </c>
      <c r="I2134" s="23">
        <v>0</v>
      </c>
      <c r="J2134" s="23">
        <v>0</v>
      </c>
      <c r="K2134" s="23">
        <v>0</v>
      </c>
      <c r="L2134" s="23">
        <v>0</v>
      </c>
      <c r="M2134" s="23">
        <v>0</v>
      </c>
      <c r="N2134" s="23">
        <v>0</v>
      </c>
      <c r="O2134" s="23">
        <v>0</v>
      </c>
      <c r="P2134" s="103" t="s">
        <v>6554</v>
      </c>
      <c r="Q2134" s="36" t="s">
        <v>5796</v>
      </c>
      <c r="R2134" s="36"/>
      <c r="S2134" s="35" t="str" cm="1">
        <f t="array" ref="S2134">IFERROR(_xlfn.IFS(
U2134="MPR ISSUE","PDH",
U2134="BSS Hardware Issue","BSS",
U2134="Sites strategiques, MLL, Pylone, etc.","ENVTECH",
U2134="AKTIVCO DEFAUT GE &amp; POWER Cabinet","AKTIVCO",
U2134="AKTIVCO Coupure ENEO &amp; Baisse de tension","AKTIVCO GRID ONLY",
U2134="Coupure ENEO &amp; Baisse de tension","IHS GRID ONLY",
U2134="Defaut GE &amp; POWER Cabinet","IHS",
U2134="Sharing","Partners",
U2134="Sites strategiques &amp; DataCenter","SST &amp; DC",
U2134="Exclu","Exclu",
U2134="SAT","SAT",
U2134="SPARE-ISSUE","SPARE-ISSUE",
U2134="Fiber CAmtel","TRANS_FO_CAMTEL",
U2134="Fiber AOF","Fiber AOF",
U2134="Projet OCM (HUAWEI)","TRAVAUX-HUAWEI",
U2134="Projet OCM (NOKIA)","TRAVAUX-NOKIA",
U2134="ACCESS-ISSUE","ACCESS-ISSUE",
U2134="Projet OCM (ZTE, NOKIA, autres projets)","TRAVAUX OCM",
U2134="No root CAuse","No root cause",
U2134="ODU HS","PDH",
U2134="IP &amp; VLAN","PDH",
U2134="Warehouse HUAWEI","SPARE-ISSUE",
U2134="SPARE-HS","SPARE-ISSUE",
U2134="Power Telco","BSS",U2134="no impacts","no impacts"
),"")</f>
        <v/>
      </c>
      <c r="T2134" s="35" t="str" cm="1">
        <f t="array" ref="T2134">IFERROR(_xlfn.IFS(
U2134="MPR ISSUE","TX ISSUE",
U2134="BSS Hardware Issue","RAN ISSUE",
U2134="Sites strategiques, MLL, Pylone, etc.","ENVTECH",
U2134="AKTIVCO DEFAUT GE &amp; POWER Cabinet","POWER ISSUE",
U2134="AKTIVCO Coupure ENEO &amp; Baisse de tension","POWER ISSUE",
U2134="Coupure ENEO &amp; Baisse de tension","POWER ISSUE",
U2134="Defaut GE &amp; POWER Cabinet","POWER ISSUE",
U2134="Sharing","POWER ISSUE",
U2134="Sites strategiques &amp; DataCenter","POWER ISSUE",
U2134="Exclu","Exclu",
U2134="SAT","TX ISSUE",
U2134="SPARE-ISSUE","SPARE-ISSUE",
U2134="Fiber CAmtel","TX ISSUE",
U2134="Fiber AOF","TX ISSUE",
U2134="Projet OCM (HUAWEI)","TRAVAUX-HUAWEI",
U2134="Projet OCM (NOKIA)","TRAVAUX -NOKIA",
U2134="ACCESS-ISSUE","ACCESS-ISSUE",
U2134="Projet OCM (ZTE, NOKIA, autres projets)","TRAVAUX OCM",
U2134="No root CAuse","No root cause",
U2134="ODU HS","TX ISSUE",
U2134="IP &amp; VLAN","TX ISSUE",
U2134="Warehouse HUAWEI","SPARE-ISSUE",
U2134="SPARE-HS","SPARE-ISSUE",
U2134="Power Telco","RAN ISSUE",U2134="no impacts","no impacts"
),"")</f>
        <v/>
      </c>
      <c r="U2134" s="28"/>
      <c r="V2134" s="35" t="str" cm="1">
        <f t="array" ref="V2134">IFERROR(_xlfn.IFS(
U2134="MPR ISSUE","ACTIVE",
U2134="BSS Hardware Issue","ACTIVE",
U2134="Sites strategiques, MLL, Pylone, etc.","PASSIVE",
U2134="AKTIVCO DEFAUT GE &amp; POWER Cabinet","PASSIVE",
U2134="AKTIVCO Coupure ENEO &amp; Baisse de tension","PASSIVE",
U2134="Coupure ENEO &amp; Baisse de tension","PASSIVE",
U2134="Defaut GE &amp; POWER Cabinet","PASSIVE",
U2134="Sharing","PASSIVE",
U2134="Sites strategiques &amp; DataCenter","PASSIVE",
U2134="Exclu","Exclu",
U2134="SAT","ACTIVE",
U2134="SPARE-ISSUE","SPARE-ISSUE",
U2134="Fiber CAmtel","ACTIVE",
U2134="Fiber AOF","ACTIVE",
U2134="Projet OCM (HUAWEI)","PLANNED WORKS",
U2134="Projet OCM (NOKIA)","PLANNED WORKS",
U2134="ACCESS-ISSUE","ACCESS-ISSUE",
U2134="Projet OCM (ZTE, NOKIA, autres projets)","PLANNED WORKS",
U2134="No root CAuse","No root cause",
U2134="ODU HS","ACTIVE",
U2134="IP &amp; VLAN","ACTIVE",
U2134="Warehouse HUAWEI","SPARE-ISSUE",
U2134="SPARE-HS","SPARE-ISSUE",
U2134="Power Telco","ACTIVE",U2134="no impacts","no impacts"
),"")</f>
        <v/>
      </c>
      <c r="W2134" s="102"/>
      <c r="X2134" s="102"/>
      <c r="Y2134" s="102"/>
      <c r="Z2134" s="102"/>
      <c r="AA2134" s="102"/>
      <c r="AB2134" s="104" t="s">
        <v>5423</v>
      </c>
      <c r="AC2134" s="9"/>
      <c r="AD2134" s="9"/>
      <c r="AE2134" s="7" t="s">
        <v>5423</v>
      </c>
      <c r="AF2134" s="6"/>
      <c r="AG2134" s="7"/>
      <c r="AH2134" s="3" t="s">
        <v>5423</v>
      </c>
      <c r="AI2134" s="18" t="s">
        <v>5423</v>
      </c>
      <c r="AJ2134" s="18" t="s">
        <v>5423</v>
      </c>
      <c r="AK2134" s="18" t="s">
        <v>5423</v>
      </c>
      <c r="AL2134" s="18" t="s">
        <v>5423</v>
      </c>
      <c r="AM2134" s="18" t="s">
        <v>5423</v>
      </c>
      <c r="AN2134" s="18" t="s">
        <v>5423</v>
      </c>
      <c r="AO2134" s="18" t="s">
        <v>5423</v>
      </c>
      <c r="AP2134" s="18" t="s">
        <v>5423</v>
      </c>
      <c r="AQ2134" s="18" t="s">
        <v>5423</v>
      </c>
      <c r="AR2134" s="18" t="s">
        <v>5423</v>
      </c>
      <c r="AS2134" s="18" t="s">
        <v>5423</v>
      </c>
      <c r="AT2134" s="18" t="s">
        <v>5423</v>
      </c>
      <c r="AU2134" s="9" t="s">
        <v>5423</v>
      </c>
      <c r="AV2134" s="14"/>
      <c r="AW2134" s="14" t="s">
        <v>5423</v>
      </c>
      <c r="AX2134" s="14" t="str">
        <f>_xlfn.XLOOKUP(B2134,'[4]cell downs 18042026 17h'!$B:$B,'[4]cell downs 18042026 17h'!$B:$B,"")</f>
        <v/>
      </c>
      <c r="AY2134" s="14" t="str">
        <f>_xlfn.XLOOKUP(B2134,'[5]Cells Huawei 19042026 15h'!$B:$B,'[5]Cells Huawei 19042026 15h'!$B:$B,"")</f>
        <v/>
      </c>
      <c r="AZ2134" s="105" t="str">
        <f>_xlfn.XLOOKUP(B2134,'INCIDENT-04-23-2026'!E:E,'INCIDENT-04-23-2026'!F:F,"")</f>
        <v/>
      </c>
      <c r="BA2134" s="105" t="str">
        <f>_xlfn.XLOOKUP(B2134,'[6]Eneo 17H'!$C:$C,'[6]Eneo 17H'!$I:$I,"")</f>
        <v/>
      </c>
      <c r="BB2134" s="105" t="str">
        <f>_xlfn.XLOOKUP(B2134,[8]ALL!$B:$B,[8]ALL!$M:$M,"")</f>
        <v/>
      </c>
      <c r="BC2134" s="105" t="str">
        <f>_xlfn.XLOOKUP(B2134,'[6]Eneo 17H'!$C:$C,'[6]Eneo 17H'!$I:$I,"")</f>
        <v/>
      </c>
      <c r="BD2134" s="105" t="str">
        <f>_xlfn.XLOOKUP(B2134,'[7]Eneo 12H'!$C:$C,'[7]Eneo 12H'!$I:$I,"")</f>
        <v/>
      </c>
      <c r="BE2134" s="105" t="s">
        <v>5423</v>
      </c>
    </row>
    <row r="2135" spans="1:57" hidden="1" x14ac:dyDescent="0.3">
      <c r="A2135" s="1" t="s">
        <v>4211</v>
      </c>
      <c r="B2135" s="8" t="s">
        <v>4212</v>
      </c>
      <c r="C2135" s="3" t="str">
        <f>_xlfn.XLOOKUP(B2135,'[1]daily break down'!$D:$D,'[1]daily break down'!$E:$E,"")</f>
        <v>CENTRE</v>
      </c>
      <c r="D2135" s="1" t="s">
        <v>11</v>
      </c>
      <c r="E2135" s="1" t="s">
        <v>154</v>
      </c>
      <c r="F2135" s="3" t="s">
        <v>37</v>
      </c>
      <c r="G2135" s="1" t="s">
        <v>4211</v>
      </c>
      <c r="H2135" s="27" t="str">
        <f>_xlfn.XLOOKUP(B2135,[2]CALCULATION!$B:$B,[2]CALCULATION!$H:$H,"")</f>
        <v>ZTE</v>
      </c>
      <c r="I2135" s="23">
        <v>0</v>
      </c>
      <c r="J2135" s="23">
        <v>0</v>
      </c>
      <c r="K2135" s="23">
        <v>0</v>
      </c>
      <c r="L2135" s="23">
        <v>0</v>
      </c>
      <c r="M2135" s="23">
        <v>0</v>
      </c>
      <c r="N2135" s="23">
        <v>0</v>
      </c>
      <c r="O2135" s="23">
        <v>0</v>
      </c>
      <c r="P2135" s="103" t="s">
        <v>6554</v>
      </c>
      <c r="Q2135" s="36" t="s">
        <v>5796</v>
      </c>
      <c r="R2135" s="36"/>
      <c r="S2135" s="35" t="str" cm="1">
        <f t="array" ref="S2135">IFERROR(_xlfn.IFS(
U2135="MPR ISSUE","PDH",
U2135="BSS Hardware Issue","BSS",
U2135="Sites strategiques, MLL, Pylone, etc.","ENVTECH",
U2135="AKTIVCO DEFAUT GE &amp; POWER Cabinet","AKTIVCO",
U2135="AKTIVCO Coupure ENEO &amp; Baisse de tension","AKTIVCO GRID ONLY",
U2135="Coupure ENEO &amp; Baisse de tension","IHS GRID ONLY",
U2135="Defaut GE &amp; POWER Cabinet","IHS",
U2135="Sharing","Partners",
U2135="Sites strategiques &amp; DataCenter","SST &amp; DC",
U2135="Exclu","Exclu",
U2135="SAT","SAT",
U2135="SPARE-ISSUE","SPARE-ISSUE",
U2135="Fiber CAmtel","TRANS_FO_CAMTEL",
U2135="Fiber AOF","Fiber AOF",
U2135="Projet OCM (HUAWEI)","TRAVAUX-HUAWEI",
U2135="Projet OCM (NOKIA)","TRAVAUX-NOKIA",
U2135="ACCESS-ISSUE","ACCESS-ISSUE",
U2135="Projet OCM (ZTE, NOKIA, autres projets)","TRAVAUX OCM",
U2135="No root CAuse","No root cause",
U2135="ODU HS","PDH",
U2135="IP &amp; VLAN","PDH",
U2135="Warehouse HUAWEI","SPARE-ISSUE",
U2135="SPARE-HS","SPARE-ISSUE",
U2135="Power Telco","BSS",U2135="no impacts","no impacts"
),"")</f>
        <v/>
      </c>
      <c r="T2135" s="35" t="str" cm="1">
        <f t="array" ref="T2135">IFERROR(_xlfn.IFS(
U2135="MPR ISSUE","TX ISSUE",
U2135="BSS Hardware Issue","RAN ISSUE",
U2135="Sites strategiques, MLL, Pylone, etc.","ENVTECH",
U2135="AKTIVCO DEFAUT GE &amp; POWER Cabinet","POWER ISSUE",
U2135="AKTIVCO Coupure ENEO &amp; Baisse de tension","POWER ISSUE",
U2135="Coupure ENEO &amp; Baisse de tension","POWER ISSUE",
U2135="Defaut GE &amp; POWER Cabinet","POWER ISSUE",
U2135="Sharing","POWER ISSUE",
U2135="Sites strategiques &amp; DataCenter","POWER ISSUE",
U2135="Exclu","Exclu",
U2135="SAT","TX ISSUE",
U2135="SPARE-ISSUE","SPARE-ISSUE",
U2135="Fiber CAmtel","TX ISSUE",
U2135="Fiber AOF","TX ISSUE",
U2135="Projet OCM (HUAWEI)","TRAVAUX-HUAWEI",
U2135="Projet OCM (NOKIA)","TRAVAUX -NOKIA",
U2135="ACCESS-ISSUE","ACCESS-ISSUE",
U2135="Projet OCM (ZTE, NOKIA, autres projets)","TRAVAUX OCM",
U2135="No root CAuse","No root cause",
U2135="ODU HS","TX ISSUE",
U2135="IP &amp; VLAN","TX ISSUE",
U2135="Warehouse HUAWEI","SPARE-ISSUE",
U2135="SPARE-HS","SPARE-ISSUE",
U2135="Power Telco","RAN ISSUE",U2135="no impacts","no impacts"
),"")</f>
        <v/>
      </c>
      <c r="U2135" s="28"/>
      <c r="V2135" s="35" t="str" cm="1">
        <f t="array" ref="V2135">IFERROR(_xlfn.IFS(
U2135="MPR ISSUE","ACTIVE",
U2135="BSS Hardware Issue","ACTIVE",
U2135="Sites strategiques, MLL, Pylone, etc.","PASSIVE",
U2135="AKTIVCO DEFAUT GE &amp; POWER Cabinet","PASSIVE",
U2135="AKTIVCO Coupure ENEO &amp; Baisse de tension","PASSIVE",
U2135="Coupure ENEO &amp; Baisse de tension","PASSIVE",
U2135="Defaut GE &amp; POWER Cabinet","PASSIVE",
U2135="Sharing","PASSIVE",
U2135="Sites strategiques &amp; DataCenter","PASSIVE",
U2135="Exclu","Exclu",
U2135="SAT","ACTIVE",
U2135="SPARE-ISSUE","SPARE-ISSUE",
U2135="Fiber CAmtel","ACTIVE",
U2135="Fiber AOF","ACTIVE",
U2135="Projet OCM (HUAWEI)","PLANNED WORKS",
U2135="Projet OCM (NOKIA)","PLANNED WORKS",
U2135="ACCESS-ISSUE","ACCESS-ISSUE",
U2135="Projet OCM (ZTE, NOKIA, autres projets)","PLANNED WORKS",
U2135="No root CAuse","No root cause",
U2135="ODU HS","ACTIVE",
U2135="IP &amp; VLAN","ACTIVE",
U2135="Warehouse HUAWEI","SPARE-ISSUE",
U2135="SPARE-HS","SPARE-ISSUE",
U2135="Power Telco","ACTIVE",U2135="no impacts","no impacts"
),"")</f>
        <v/>
      </c>
      <c r="W2135" s="102"/>
      <c r="X2135" s="102"/>
      <c r="Y2135" s="102"/>
      <c r="Z2135" s="102"/>
      <c r="AA2135" s="102"/>
      <c r="AB2135" s="104" t="s">
        <v>5423</v>
      </c>
      <c r="AC2135" s="9"/>
      <c r="AD2135" s="9"/>
      <c r="AE2135" s="7" t="s">
        <v>5423</v>
      </c>
      <c r="AF2135" s="6"/>
      <c r="AG2135" s="7"/>
      <c r="AH2135" s="3" t="s">
        <v>5423</v>
      </c>
      <c r="AI2135" s="18" t="s">
        <v>5423</v>
      </c>
      <c r="AJ2135" s="18" t="s">
        <v>5423</v>
      </c>
      <c r="AK2135" s="18" t="s">
        <v>5423</v>
      </c>
      <c r="AL2135" s="18" t="s">
        <v>5423</v>
      </c>
      <c r="AM2135" s="18" t="s">
        <v>5423</v>
      </c>
      <c r="AN2135" s="18" t="s">
        <v>5423</v>
      </c>
      <c r="AO2135" s="18" t="s">
        <v>5423</v>
      </c>
      <c r="AP2135" s="18" t="s">
        <v>5423</v>
      </c>
      <c r="AQ2135" s="18" t="s">
        <v>5423</v>
      </c>
      <c r="AR2135" s="18" t="s">
        <v>5423</v>
      </c>
      <c r="AS2135" s="18" t="s">
        <v>5423</v>
      </c>
      <c r="AT2135" s="18" t="s">
        <v>5423</v>
      </c>
      <c r="AU2135" s="9" t="s">
        <v>5423</v>
      </c>
      <c r="AV2135" s="14"/>
      <c r="AW2135" s="14" t="s">
        <v>5423</v>
      </c>
      <c r="AX2135" s="14" t="str">
        <f>_xlfn.XLOOKUP(B2135,'[4]cell downs 18042026 17h'!$B:$B,'[4]cell downs 18042026 17h'!$B:$B,"")</f>
        <v/>
      </c>
      <c r="AY2135" s="14" t="str">
        <f>_xlfn.XLOOKUP(B2135,'[5]Cells Huawei 19042026 15h'!$B:$B,'[5]Cells Huawei 19042026 15h'!$B:$B,"")</f>
        <v/>
      </c>
      <c r="AZ2135" s="105" t="str">
        <f>_xlfn.XLOOKUP(B2135,'INCIDENT-04-23-2026'!E:E,'INCIDENT-04-23-2026'!F:F,"")</f>
        <v/>
      </c>
      <c r="BA2135" s="105" t="str">
        <f>_xlfn.XLOOKUP(B2135,'[6]Eneo 17H'!$C:$C,'[6]Eneo 17H'!$I:$I,"")</f>
        <v/>
      </c>
      <c r="BB2135" s="105" t="str">
        <f>_xlfn.XLOOKUP(B2135,[8]ALL!$B:$B,[8]ALL!$M:$M,"")</f>
        <v/>
      </c>
      <c r="BC2135" s="105" t="str">
        <f>_xlfn.XLOOKUP(B2135,'[6]Eneo 17H'!$C:$C,'[6]Eneo 17H'!$I:$I,"")</f>
        <v/>
      </c>
      <c r="BD2135" s="105" t="str">
        <f>_xlfn.XLOOKUP(B2135,'[7]Eneo 12H'!$C:$C,'[7]Eneo 12H'!$I:$I,"")</f>
        <v/>
      </c>
      <c r="BE2135" s="105" t="s">
        <v>5423</v>
      </c>
    </row>
    <row r="2136" spans="1:57" hidden="1" x14ac:dyDescent="0.3">
      <c r="A2136" s="1" t="s">
        <v>4215</v>
      </c>
      <c r="B2136" s="8" t="s">
        <v>4216</v>
      </c>
      <c r="C2136" s="3" t="str">
        <f>_xlfn.XLOOKUP(B2136,'[1]daily break down'!$D:$D,'[1]daily break down'!$E:$E,"")</f>
        <v>OUEST</v>
      </c>
      <c r="D2136" s="1" t="s">
        <v>21</v>
      </c>
      <c r="E2136" s="1" t="s">
        <v>122</v>
      </c>
      <c r="F2136" s="3" t="s">
        <v>102</v>
      </c>
      <c r="G2136" s="1" t="s">
        <v>4215</v>
      </c>
      <c r="H2136" s="25" t="str">
        <f>_xlfn.XLOOKUP(B2136,[2]CALCULATION!$B:$B,[2]CALCULATION!$H:$H,"")</f>
        <v>HUAWEI</v>
      </c>
      <c r="I2136" s="23">
        <v>9.8556642781929799E-2</v>
      </c>
      <c r="J2136" s="23">
        <v>0</v>
      </c>
      <c r="K2136" s="23">
        <v>0</v>
      </c>
      <c r="L2136" s="23">
        <v>0</v>
      </c>
      <c r="M2136" s="23">
        <v>0</v>
      </c>
      <c r="N2136" s="23">
        <v>0</v>
      </c>
      <c r="O2136" s="23">
        <v>0</v>
      </c>
      <c r="P2136" s="103" t="s">
        <v>6554</v>
      </c>
      <c r="Q2136" s="36" t="s">
        <v>5796</v>
      </c>
      <c r="R2136" s="36"/>
      <c r="S2136" s="35" t="str" cm="1">
        <f t="array" ref="S2136">IFERROR(_xlfn.IFS(
U2136="MPR ISSUE","PDH",
U2136="BSS Hardware Issue","BSS",
U2136="Sites strategiques, MLL, Pylone, etc.","ENVTECH",
U2136="AKTIVCO DEFAUT GE &amp; POWER Cabinet","AKTIVCO",
U2136="AKTIVCO Coupure ENEO &amp; Baisse de tension","AKTIVCO GRID ONLY",
U2136="Coupure ENEO &amp; Baisse de tension","IHS GRID ONLY",
U2136="Defaut GE &amp; POWER Cabinet","IHS",
U2136="Sharing","Partners",
U2136="Sites strategiques &amp; DataCenter","SST &amp; DC",
U2136="Exclu","Exclu",
U2136="SAT","SAT",
U2136="SPARE-ISSUE","SPARE-ISSUE",
U2136="Fiber CAmtel","TRANS_FO_CAMTEL",
U2136="Fiber AOF","Fiber AOF",
U2136="Projet OCM (HUAWEI)","TRAVAUX-HUAWEI",
U2136="Projet OCM (NOKIA)","TRAVAUX-NOKIA",
U2136="ACCESS-ISSUE","ACCESS-ISSUE",
U2136="Projet OCM (ZTE, NOKIA, autres projets)","TRAVAUX OCM",
U2136="No root CAuse","No root cause",
U2136="ODU HS","PDH",
U2136="IP &amp; VLAN","PDH",
U2136="Warehouse HUAWEI","SPARE-ISSUE",
U2136="SPARE-HS","SPARE-ISSUE",
U2136="Power Telco","BSS",U2136="no impacts","no impacts"
),"")</f>
        <v/>
      </c>
      <c r="T2136" s="35" t="str" cm="1">
        <f t="array" ref="T2136">IFERROR(_xlfn.IFS(
U2136="MPR ISSUE","TX ISSUE",
U2136="BSS Hardware Issue","RAN ISSUE",
U2136="Sites strategiques, MLL, Pylone, etc.","ENVTECH",
U2136="AKTIVCO DEFAUT GE &amp; POWER Cabinet","POWER ISSUE",
U2136="AKTIVCO Coupure ENEO &amp; Baisse de tension","POWER ISSUE",
U2136="Coupure ENEO &amp; Baisse de tension","POWER ISSUE",
U2136="Defaut GE &amp; POWER Cabinet","POWER ISSUE",
U2136="Sharing","POWER ISSUE",
U2136="Sites strategiques &amp; DataCenter","POWER ISSUE",
U2136="Exclu","Exclu",
U2136="SAT","TX ISSUE",
U2136="SPARE-ISSUE","SPARE-ISSUE",
U2136="Fiber CAmtel","TX ISSUE",
U2136="Fiber AOF","TX ISSUE",
U2136="Projet OCM (HUAWEI)","TRAVAUX-HUAWEI",
U2136="Projet OCM (NOKIA)","TRAVAUX -NOKIA",
U2136="ACCESS-ISSUE","ACCESS-ISSUE",
U2136="Projet OCM (ZTE, NOKIA, autres projets)","TRAVAUX OCM",
U2136="No root CAuse","No root cause",
U2136="ODU HS","TX ISSUE",
U2136="IP &amp; VLAN","TX ISSUE",
U2136="Warehouse HUAWEI","SPARE-ISSUE",
U2136="SPARE-HS","SPARE-ISSUE",
U2136="Power Telco","RAN ISSUE",U2136="no impacts","no impacts"
),"")</f>
        <v/>
      </c>
      <c r="U2136" s="28"/>
      <c r="V2136" s="35" t="str" cm="1">
        <f t="array" ref="V2136">IFERROR(_xlfn.IFS(
U2136="MPR ISSUE","ACTIVE",
U2136="BSS Hardware Issue","ACTIVE",
U2136="Sites strategiques, MLL, Pylone, etc.","PASSIVE",
U2136="AKTIVCO DEFAUT GE &amp; POWER Cabinet","PASSIVE",
U2136="AKTIVCO Coupure ENEO &amp; Baisse de tension","PASSIVE",
U2136="Coupure ENEO &amp; Baisse de tension","PASSIVE",
U2136="Defaut GE &amp; POWER Cabinet","PASSIVE",
U2136="Sharing","PASSIVE",
U2136="Sites strategiques &amp; DataCenter","PASSIVE",
U2136="Exclu","Exclu",
U2136="SAT","ACTIVE",
U2136="SPARE-ISSUE","SPARE-ISSUE",
U2136="Fiber CAmtel","ACTIVE",
U2136="Fiber AOF","ACTIVE",
U2136="Projet OCM (HUAWEI)","PLANNED WORKS",
U2136="Projet OCM (NOKIA)","PLANNED WORKS",
U2136="ACCESS-ISSUE","ACCESS-ISSUE",
U2136="Projet OCM (ZTE, NOKIA, autres projets)","PLANNED WORKS",
U2136="No root CAuse","No root cause",
U2136="ODU HS","ACTIVE",
U2136="IP &amp; VLAN","ACTIVE",
U2136="Warehouse HUAWEI","SPARE-ISSUE",
U2136="SPARE-HS","SPARE-ISSUE",
U2136="Power Telco","ACTIVE",U2136="no impacts","no impacts"
),"")</f>
        <v/>
      </c>
      <c r="W2136" s="102"/>
      <c r="X2136" s="102"/>
      <c r="Y2136" s="102"/>
      <c r="Z2136" s="102"/>
      <c r="AA2136" s="102"/>
      <c r="AB2136" s="104" t="s">
        <v>5423</v>
      </c>
      <c r="AC2136" s="9"/>
      <c r="AD2136" s="9"/>
      <c r="AE2136" s="7" t="s">
        <v>5423</v>
      </c>
      <c r="AF2136" s="6"/>
      <c r="AG2136" s="7"/>
      <c r="AH2136" s="3" t="s">
        <v>5423</v>
      </c>
      <c r="AI2136" s="18" t="s">
        <v>5423</v>
      </c>
      <c r="AJ2136" s="18" t="s">
        <v>5423</v>
      </c>
      <c r="AK2136" s="18" t="s">
        <v>5423</v>
      </c>
      <c r="AL2136" s="18" t="s">
        <v>5423</v>
      </c>
      <c r="AM2136" s="18" t="s">
        <v>5423</v>
      </c>
      <c r="AN2136" s="18" t="s">
        <v>5423</v>
      </c>
      <c r="AO2136" s="18" t="s">
        <v>5423</v>
      </c>
      <c r="AP2136" s="18" t="s">
        <v>5423</v>
      </c>
      <c r="AQ2136" s="18" t="s">
        <v>5423</v>
      </c>
      <c r="AR2136" s="18" t="s">
        <v>5423</v>
      </c>
      <c r="AS2136" s="18" t="s">
        <v>5423</v>
      </c>
      <c r="AT2136" s="18" t="s">
        <v>5423</v>
      </c>
      <c r="AU2136" s="9" t="s">
        <v>5423</v>
      </c>
      <c r="AV2136" s="14"/>
      <c r="AW2136" s="14" t="s">
        <v>5423</v>
      </c>
      <c r="AX2136" s="14" t="str">
        <f>_xlfn.XLOOKUP(B2136,'[4]cell downs 18042026 17h'!$B:$B,'[4]cell downs 18042026 17h'!$B:$B,"")</f>
        <v/>
      </c>
      <c r="AY2136" s="14" t="str">
        <f>_xlfn.XLOOKUP(B2136,'[5]Cells Huawei 19042026 15h'!$B:$B,'[5]Cells Huawei 19042026 15h'!$B:$B,"")</f>
        <v/>
      </c>
      <c r="AZ2136" s="105" t="str">
        <f>_xlfn.XLOOKUP(B2136,'INCIDENT-04-23-2026'!E:E,'INCIDENT-04-23-2026'!F:F,"")</f>
        <v/>
      </c>
      <c r="BA2136" s="105" t="str">
        <f>_xlfn.XLOOKUP(B2136,'[6]Eneo 17H'!$C:$C,'[6]Eneo 17H'!$I:$I,"")</f>
        <v/>
      </c>
      <c r="BB2136" s="105" t="str">
        <f>_xlfn.XLOOKUP(B2136,[8]ALL!$B:$B,[8]ALL!$M:$M,"")</f>
        <v/>
      </c>
      <c r="BC2136" s="105" t="str">
        <f>_xlfn.XLOOKUP(B2136,'[6]Eneo 17H'!$C:$C,'[6]Eneo 17H'!$I:$I,"")</f>
        <v/>
      </c>
      <c r="BD2136" s="105" t="str">
        <f>_xlfn.XLOOKUP(B2136,'[7]Eneo 12H'!$C:$C,'[7]Eneo 12H'!$I:$I,"")</f>
        <v/>
      </c>
      <c r="BE2136" s="105" t="s">
        <v>5423</v>
      </c>
    </row>
    <row r="2137" spans="1:57" hidden="1" x14ac:dyDescent="0.3">
      <c r="A2137" s="1" t="s">
        <v>4229</v>
      </c>
      <c r="B2137" s="8" t="s">
        <v>4230</v>
      </c>
      <c r="C2137" s="3" t="str">
        <f>_xlfn.XLOOKUP(B2137,'[1]daily break down'!$D:$D,'[1]daily break down'!$E:$E,"")</f>
        <v>OUEST</v>
      </c>
      <c r="D2137" s="1" t="s">
        <v>11</v>
      </c>
      <c r="E2137" s="1" t="s">
        <v>12</v>
      </c>
      <c r="F2137" s="3" t="s">
        <v>102</v>
      </c>
      <c r="G2137" s="1" t="s">
        <v>4231</v>
      </c>
      <c r="H2137" s="25" t="str">
        <f>_xlfn.XLOOKUP(B2137,[2]CALCULATION!$B:$B,[2]CALCULATION!$H:$H,"")</f>
        <v>HUAWEI</v>
      </c>
      <c r="I2137" s="23">
        <v>0</v>
      </c>
      <c r="J2137" s="23">
        <v>0</v>
      </c>
      <c r="K2137" s="23">
        <v>0</v>
      </c>
      <c r="L2137" s="23">
        <v>0</v>
      </c>
      <c r="M2137" s="23">
        <v>0</v>
      </c>
      <c r="N2137" s="23">
        <v>0</v>
      </c>
      <c r="O2137" s="23">
        <v>0.34361061886294952</v>
      </c>
      <c r="P2137" s="103" t="s">
        <v>6554</v>
      </c>
      <c r="Q2137" s="36" t="s">
        <v>5796</v>
      </c>
      <c r="R2137" s="36"/>
      <c r="S2137" s="35" t="str" cm="1">
        <f t="array" ref="S2137">IFERROR(_xlfn.IFS(
U2137="MPR ISSUE","PDH",
U2137="BSS Hardware Issue","BSS",
U2137="Sites strategiques, MLL, Pylone, etc.","ENVTECH",
U2137="AKTIVCO DEFAUT GE &amp; POWER Cabinet","AKTIVCO",
U2137="AKTIVCO Coupure ENEO &amp; Baisse de tension","AKTIVCO GRID ONLY",
U2137="Coupure ENEO &amp; Baisse de tension","IHS GRID ONLY",
U2137="Defaut GE &amp; POWER Cabinet","IHS",
U2137="Sharing","Partners",
U2137="Sites strategiques &amp; DataCenter","SST &amp; DC",
U2137="Exclu","Exclu",
U2137="SAT","SAT",
U2137="SPARE-ISSUE","SPARE-ISSUE",
U2137="Fiber CAmtel","TRANS_FO_CAMTEL",
U2137="Fiber AOF","Fiber AOF",
U2137="Projet OCM (HUAWEI)","TRAVAUX-HUAWEI",
U2137="Projet OCM (NOKIA)","TRAVAUX-NOKIA",
U2137="ACCESS-ISSUE","ACCESS-ISSUE",
U2137="Projet OCM (ZTE, NOKIA, autres projets)","TRAVAUX OCM",
U2137="No root CAuse","No root cause",
U2137="ODU HS","PDH",
U2137="IP &amp; VLAN","PDH",
U2137="Warehouse HUAWEI","SPARE-ISSUE",
U2137="SPARE-HS","SPARE-ISSUE",
U2137="Power Telco","BSS",U2137="no impacts","no impacts"
),"")</f>
        <v/>
      </c>
      <c r="T2137" s="35" t="str" cm="1">
        <f t="array" ref="T2137">IFERROR(_xlfn.IFS(
U2137="MPR ISSUE","TX ISSUE",
U2137="BSS Hardware Issue","RAN ISSUE",
U2137="Sites strategiques, MLL, Pylone, etc.","ENVTECH",
U2137="AKTIVCO DEFAUT GE &amp; POWER Cabinet","POWER ISSUE",
U2137="AKTIVCO Coupure ENEO &amp; Baisse de tension","POWER ISSUE",
U2137="Coupure ENEO &amp; Baisse de tension","POWER ISSUE",
U2137="Defaut GE &amp; POWER Cabinet","POWER ISSUE",
U2137="Sharing","POWER ISSUE",
U2137="Sites strategiques &amp; DataCenter","POWER ISSUE",
U2137="Exclu","Exclu",
U2137="SAT","TX ISSUE",
U2137="SPARE-ISSUE","SPARE-ISSUE",
U2137="Fiber CAmtel","TX ISSUE",
U2137="Fiber AOF","TX ISSUE",
U2137="Projet OCM (HUAWEI)","TRAVAUX-HUAWEI",
U2137="Projet OCM (NOKIA)","TRAVAUX -NOKIA",
U2137="ACCESS-ISSUE","ACCESS-ISSUE",
U2137="Projet OCM (ZTE, NOKIA, autres projets)","TRAVAUX OCM",
U2137="No root CAuse","No root cause",
U2137="ODU HS","TX ISSUE",
U2137="IP &amp; VLAN","TX ISSUE",
U2137="Warehouse HUAWEI","SPARE-ISSUE",
U2137="SPARE-HS","SPARE-ISSUE",
U2137="Power Telco","RAN ISSUE",U2137="no impacts","no impacts"
),"")</f>
        <v/>
      </c>
      <c r="U2137" s="28"/>
      <c r="V2137" s="35" t="str" cm="1">
        <f t="array" ref="V2137">IFERROR(_xlfn.IFS(
U2137="MPR ISSUE","ACTIVE",
U2137="BSS Hardware Issue","ACTIVE",
U2137="Sites strategiques, MLL, Pylone, etc.","PASSIVE",
U2137="AKTIVCO DEFAUT GE &amp; POWER Cabinet","PASSIVE",
U2137="AKTIVCO Coupure ENEO &amp; Baisse de tension","PASSIVE",
U2137="Coupure ENEO &amp; Baisse de tension","PASSIVE",
U2137="Defaut GE &amp; POWER Cabinet","PASSIVE",
U2137="Sharing","PASSIVE",
U2137="Sites strategiques &amp; DataCenter","PASSIVE",
U2137="Exclu","Exclu",
U2137="SAT","ACTIVE",
U2137="SPARE-ISSUE","SPARE-ISSUE",
U2137="Fiber CAmtel","ACTIVE",
U2137="Fiber AOF","ACTIVE",
U2137="Projet OCM (HUAWEI)","PLANNED WORKS",
U2137="Projet OCM (NOKIA)","PLANNED WORKS",
U2137="ACCESS-ISSUE","ACCESS-ISSUE",
U2137="Projet OCM (ZTE, NOKIA, autres projets)","PLANNED WORKS",
U2137="No root CAuse","No root cause",
U2137="ODU HS","ACTIVE",
U2137="IP &amp; VLAN","ACTIVE",
U2137="Warehouse HUAWEI","SPARE-ISSUE",
U2137="SPARE-HS","SPARE-ISSUE",
U2137="Power Telco","ACTIVE",U2137="no impacts","no impacts"
),"")</f>
        <v/>
      </c>
      <c r="W2137" s="102"/>
      <c r="X2137" s="102"/>
      <c r="Y2137" s="102"/>
      <c r="Z2137" s="102"/>
      <c r="AA2137" s="102"/>
      <c r="AB2137" s="104" t="s">
        <v>5423</v>
      </c>
      <c r="AC2137" s="9"/>
      <c r="AD2137" s="9"/>
      <c r="AE2137" s="7" t="s">
        <v>5423</v>
      </c>
      <c r="AF2137" s="6"/>
      <c r="AG2137" s="7"/>
      <c r="AH2137" s="3" t="s">
        <v>5423</v>
      </c>
      <c r="AI2137" s="18" t="s">
        <v>5423</v>
      </c>
      <c r="AJ2137" s="18" t="s">
        <v>5423</v>
      </c>
      <c r="AK2137" s="18" t="s">
        <v>5423</v>
      </c>
      <c r="AL2137" s="18" t="s">
        <v>5423</v>
      </c>
      <c r="AM2137" s="18" t="s">
        <v>5423</v>
      </c>
      <c r="AN2137" s="18" t="s">
        <v>5423</v>
      </c>
      <c r="AO2137" s="18" t="s">
        <v>5423</v>
      </c>
      <c r="AP2137" s="18" t="s">
        <v>5423</v>
      </c>
      <c r="AQ2137" s="18" t="s">
        <v>5423</v>
      </c>
      <c r="AR2137" s="18" t="s">
        <v>5423</v>
      </c>
      <c r="AS2137" s="18" t="s">
        <v>5423</v>
      </c>
      <c r="AT2137" s="18" t="s">
        <v>5423</v>
      </c>
      <c r="AU2137" s="9" t="s">
        <v>5423</v>
      </c>
      <c r="AV2137" s="14"/>
      <c r="AW2137" s="14" t="s">
        <v>5423</v>
      </c>
      <c r="AX2137" s="14" t="str">
        <f>_xlfn.XLOOKUP(B2137,'[4]cell downs 18042026 17h'!$B:$B,'[4]cell downs 18042026 17h'!$B:$B,"")</f>
        <v/>
      </c>
      <c r="AY2137" s="14" t="str">
        <f>_xlfn.XLOOKUP(B2137,'[5]Cells Huawei 19042026 15h'!$B:$B,'[5]Cells Huawei 19042026 15h'!$B:$B,"")</f>
        <v/>
      </c>
      <c r="AZ2137" s="105" t="str">
        <f>_xlfn.XLOOKUP(B2137,'INCIDENT-04-23-2026'!E:E,'INCIDENT-04-23-2026'!F:F,"")</f>
        <v/>
      </c>
      <c r="BA2137" s="105" t="str">
        <f>_xlfn.XLOOKUP(B2137,'[6]Eneo 17H'!$C:$C,'[6]Eneo 17H'!$I:$I,"")</f>
        <v/>
      </c>
      <c r="BB2137" s="105" t="str">
        <f>_xlfn.XLOOKUP(B2137,[8]ALL!$B:$B,[8]ALL!$M:$M,"")</f>
        <v/>
      </c>
      <c r="BC2137" s="105" t="str">
        <f>_xlfn.XLOOKUP(B2137,'[6]Eneo 17H'!$C:$C,'[6]Eneo 17H'!$I:$I,"")</f>
        <v/>
      </c>
      <c r="BD2137" s="105" t="str">
        <f>_xlfn.XLOOKUP(B2137,'[7]Eneo 12H'!$C:$C,'[7]Eneo 12H'!$I:$I,"")</f>
        <v/>
      </c>
      <c r="BE2137" s="105" t="s">
        <v>5423</v>
      </c>
    </row>
    <row r="2138" spans="1:57" hidden="1" x14ac:dyDescent="0.3">
      <c r="A2138" s="1" t="s">
        <v>4242</v>
      </c>
      <c r="B2138" s="8" t="s">
        <v>4243</v>
      </c>
      <c r="C2138" s="3" t="str">
        <f>_xlfn.XLOOKUP(B2138,'[1]daily break down'!$D:$D,'[1]daily break down'!$E:$E,"")</f>
        <v>CENTRE</v>
      </c>
      <c r="D2138" s="1" t="s">
        <v>11</v>
      </c>
      <c r="E2138" s="1" t="s">
        <v>12</v>
      </c>
      <c r="F2138" s="3" t="s">
        <v>37</v>
      </c>
      <c r="G2138" s="1" t="s">
        <v>4242</v>
      </c>
      <c r="H2138" s="27" t="str">
        <f>_xlfn.XLOOKUP(B2138,[2]CALCULATION!$B:$B,[2]CALCULATION!$H:$H,"")</f>
        <v>ZTE</v>
      </c>
      <c r="I2138" s="23">
        <v>0</v>
      </c>
      <c r="J2138" s="23">
        <v>0</v>
      </c>
      <c r="K2138" s="23">
        <v>0</v>
      </c>
      <c r="L2138" s="23">
        <v>0</v>
      </c>
      <c r="M2138" s="23">
        <v>0</v>
      </c>
      <c r="N2138" s="23">
        <v>0</v>
      </c>
      <c r="O2138" s="23">
        <v>0</v>
      </c>
      <c r="P2138" s="103" t="s">
        <v>6554</v>
      </c>
      <c r="Q2138" s="36" t="s">
        <v>5796</v>
      </c>
      <c r="R2138" s="36"/>
      <c r="S2138" s="35" t="str" cm="1">
        <f t="array" ref="S2138">IFERROR(_xlfn.IFS(
U2138="MPR ISSUE","PDH",
U2138="BSS Hardware Issue","BSS",
U2138="Sites strategiques, MLL, Pylone, etc.","ENVTECH",
U2138="AKTIVCO DEFAUT GE &amp; POWER Cabinet","AKTIVCO",
U2138="AKTIVCO Coupure ENEO &amp; Baisse de tension","AKTIVCO GRID ONLY",
U2138="Coupure ENEO &amp; Baisse de tension","IHS GRID ONLY",
U2138="Defaut GE &amp; POWER Cabinet","IHS",
U2138="Sharing","Partners",
U2138="Sites strategiques &amp; DataCenter","SST &amp; DC",
U2138="Exclu","Exclu",
U2138="SAT","SAT",
U2138="SPARE-ISSUE","SPARE-ISSUE",
U2138="Fiber CAmtel","TRANS_FO_CAMTEL",
U2138="Fiber AOF","Fiber AOF",
U2138="Projet OCM (HUAWEI)","TRAVAUX-HUAWEI",
U2138="Projet OCM (NOKIA)","TRAVAUX-NOKIA",
U2138="ACCESS-ISSUE","ACCESS-ISSUE",
U2138="Projet OCM (ZTE, NOKIA, autres projets)","TRAVAUX OCM",
U2138="No root CAuse","No root cause",
U2138="ODU HS","PDH",
U2138="IP &amp; VLAN","PDH",
U2138="Warehouse HUAWEI","SPARE-ISSUE",
U2138="SPARE-HS","SPARE-ISSUE",
U2138="Power Telco","BSS",U2138="no impacts","no impacts"
),"")</f>
        <v/>
      </c>
      <c r="T2138" s="35" t="str" cm="1">
        <f t="array" ref="T2138">IFERROR(_xlfn.IFS(
U2138="MPR ISSUE","TX ISSUE",
U2138="BSS Hardware Issue","RAN ISSUE",
U2138="Sites strategiques, MLL, Pylone, etc.","ENVTECH",
U2138="AKTIVCO DEFAUT GE &amp; POWER Cabinet","POWER ISSUE",
U2138="AKTIVCO Coupure ENEO &amp; Baisse de tension","POWER ISSUE",
U2138="Coupure ENEO &amp; Baisse de tension","POWER ISSUE",
U2138="Defaut GE &amp; POWER Cabinet","POWER ISSUE",
U2138="Sharing","POWER ISSUE",
U2138="Sites strategiques &amp; DataCenter","POWER ISSUE",
U2138="Exclu","Exclu",
U2138="SAT","TX ISSUE",
U2138="SPARE-ISSUE","SPARE-ISSUE",
U2138="Fiber CAmtel","TX ISSUE",
U2138="Fiber AOF","TX ISSUE",
U2138="Projet OCM (HUAWEI)","TRAVAUX-HUAWEI",
U2138="Projet OCM (NOKIA)","TRAVAUX -NOKIA",
U2138="ACCESS-ISSUE","ACCESS-ISSUE",
U2138="Projet OCM (ZTE, NOKIA, autres projets)","TRAVAUX OCM",
U2138="No root CAuse","No root cause",
U2138="ODU HS","TX ISSUE",
U2138="IP &amp; VLAN","TX ISSUE",
U2138="Warehouse HUAWEI","SPARE-ISSUE",
U2138="SPARE-HS","SPARE-ISSUE",
U2138="Power Telco","RAN ISSUE",U2138="no impacts","no impacts"
),"")</f>
        <v/>
      </c>
      <c r="U2138" s="28"/>
      <c r="V2138" s="35" t="str" cm="1">
        <f t="array" ref="V2138">IFERROR(_xlfn.IFS(
U2138="MPR ISSUE","ACTIVE",
U2138="BSS Hardware Issue","ACTIVE",
U2138="Sites strategiques, MLL, Pylone, etc.","PASSIVE",
U2138="AKTIVCO DEFAUT GE &amp; POWER Cabinet","PASSIVE",
U2138="AKTIVCO Coupure ENEO &amp; Baisse de tension","PASSIVE",
U2138="Coupure ENEO &amp; Baisse de tension","PASSIVE",
U2138="Defaut GE &amp; POWER Cabinet","PASSIVE",
U2138="Sharing","PASSIVE",
U2138="Sites strategiques &amp; DataCenter","PASSIVE",
U2138="Exclu","Exclu",
U2138="SAT","ACTIVE",
U2138="SPARE-ISSUE","SPARE-ISSUE",
U2138="Fiber CAmtel","ACTIVE",
U2138="Fiber AOF","ACTIVE",
U2138="Projet OCM (HUAWEI)","PLANNED WORKS",
U2138="Projet OCM (NOKIA)","PLANNED WORKS",
U2138="ACCESS-ISSUE","ACCESS-ISSUE",
U2138="Projet OCM (ZTE, NOKIA, autres projets)","PLANNED WORKS",
U2138="No root CAuse","No root cause",
U2138="ODU HS","ACTIVE",
U2138="IP &amp; VLAN","ACTIVE",
U2138="Warehouse HUAWEI","SPARE-ISSUE",
U2138="SPARE-HS","SPARE-ISSUE",
U2138="Power Telco","ACTIVE",U2138="no impacts","no impacts"
),"")</f>
        <v/>
      </c>
      <c r="W2138" s="102"/>
      <c r="X2138" s="102"/>
      <c r="Y2138" s="102"/>
      <c r="Z2138" s="102"/>
      <c r="AA2138" s="102"/>
      <c r="AB2138" s="104" t="s">
        <v>5423</v>
      </c>
      <c r="AC2138" s="9"/>
      <c r="AD2138" s="9"/>
      <c r="AE2138" s="7" t="s">
        <v>5423</v>
      </c>
      <c r="AF2138" s="6"/>
      <c r="AG2138" s="7"/>
      <c r="AH2138" s="3" t="s">
        <v>5423</v>
      </c>
      <c r="AI2138" s="18" t="s">
        <v>5423</v>
      </c>
      <c r="AJ2138" s="18" t="s">
        <v>5423</v>
      </c>
      <c r="AK2138" s="18" t="s">
        <v>5423</v>
      </c>
      <c r="AL2138" s="18" t="s">
        <v>5423</v>
      </c>
      <c r="AM2138" s="18" t="s">
        <v>5423</v>
      </c>
      <c r="AN2138" s="18" t="s">
        <v>5423</v>
      </c>
      <c r="AO2138" s="18" t="s">
        <v>5423</v>
      </c>
      <c r="AP2138" s="18" t="s">
        <v>5423</v>
      </c>
      <c r="AQ2138" s="18" t="s">
        <v>5423</v>
      </c>
      <c r="AR2138" s="18" t="s">
        <v>5423</v>
      </c>
      <c r="AS2138" s="18" t="s">
        <v>5423</v>
      </c>
      <c r="AT2138" s="18" t="s">
        <v>5423</v>
      </c>
      <c r="AU2138" s="9" t="s">
        <v>5423</v>
      </c>
      <c r="AV2138" s="14"/>
      <c r="AW2138" s="14" t="s">
        <v>5423</v>
      </c>
      <c r="AX2138" s="14" t="str">
        <f>_xlfn.XLOOKUP(B2138,'[4]cell downs 18042026 17h'!$B:$B,'[4]cell downs 18042026 17h'!$B:$B,"")</f>
        <v/>
      </c>
      <c r="AY2138" s="14" t="str">
        <f>_xlfn.XLOOKUP(B2138,'[5]Cells Huawei 19042026 15h'!$B:$B,'[5]Cells Huawei 19042026 15h'!$B:$B,"")</f>
        <v/>
      </c>
      <c r="AZ2138" s="105" t="str">
        <f>_xlfn.XLOOKUP(B2138,'INCIDENT-04-23-2026'!E:E,'INCIDENT-04-23-2026'!F:F,"")</f>
        <v/>
      </c>
      <c r="BA2138" s="105" t="str">
        <f>_xlfn.XLOOKUP(B2138,'[6]Eneo 17H'!$C:$C,'[6]Eneo 17H'!$I:$I,"")</f>
        <v/>
      </c>
      <c r="BB2138" s="105" t="str">
        <f>_xlfn.XLOOKUP(B2138,[8]ALL!$B:$B,[8]ALL!$M:$M,"")</f>
        <v/>
      </c>
      <c r="BC2138" s="105" t="str">
        <f>_xlfn.XLOOKUP(B2138,'[6]Eneo 17H'!$C:$C,'[6]Eneo 17H'!$I:$I,"")</f>
        <v/>
      </c>
      <c r="BD2138" s="105" t="str">
        <f>_xlfn.XLOOKUP(B2138,'[7]Eneo 12H'!$C:$C,'[7]Eneo 12H'!$I:$I,"")</f>
        <v/>
      </c>
      <c r="BE2138" s="105" t="s">
        <v>5423</v>
      </c>
    </row>
    <row r="2139" spans="1:57" hidden="1" x14ac:dyDescent="0.3">
      <c r="A2139" s="1" t="s">
        <v>4244</v>
      </c>
      <c r="B2139" s="8" t="s">
        <v>4245</v>
      </c>
      <c r="C2139" s="3" t="str">
        <f>_xlfn.XLOOKUP(B2139,'[1]daily break down'!$D:$D,'[1]daily break down'!$E:$E,"")</f>
        <v>OUEST</v>
      </c>
      <c r="D2139" s="1" t="s">
        <v>21</v>
      </c>
      <c r="E2139" s="1" t="s">
        <v>563</v>
      </c>
      <c r="F2139" s="3" t="s">
        <v>102</v>
      </c>
      <c r="G2139" s="1" t="s">
        <v>4246</v>
      </c>
      <c r="H2139" s="25" t="str">
        <f>_xlfn.XLOOKUP(B2139,[2]CALCULATION!$B:$B,[2]CALCULATION!$H:$H,"")</f>
        <v>HUAWEI</v>
      </c>
      <c r="I2139" s="23">
        <v>0.79071819720174752</v>
      </c>
      <c r="J2139" s="23">
        <v>0</v>
      </c>
      <c r="K2139" s="23">
        <v>0.135100718254274</v>
      </c>
      <c r="L2139" s="23">
        <v>0</v>
      </c>
      <c r="M2139" s="23">
        <v>0</v>
      </c>
      <c r="N2139" s="23">
        <v>0</v>
      </c>
      <c r="O2139" s="23">
        <v>0</v>
      </c>
      <c r="P2139" s="103" t="s">
        <v>6554</v>
      </c>
      <c r="Q2139" s="36" t="s">
        <v>5796</v>
      </c>
      <c r="R2139" s="36"/>
      <c r="S2139" s="35" t="str" cm="1">
        <f t="array" ref="S2139">IFERROR(_xlfn.IFS(
U2139="MPR ISSUE","PDH",
U2139="BSS Hardware Issue","BSS",
U2139="Sites strategiques, MLL, Pylone, etc.","ENVTECH",
U2139="AKTIVCO DEFAUT GE &amp; POWER Cabinet","AKTIVCO",
U2139="AKTIVCO Coupure ENEO &amp; Baisse de tension","AKTIVCO GRID ONLY",
U2139="Coupure ENEO &amp; Baisse de tension","IHS GRID ONLY",
U2139="Defaut GE &amp; POWER Cabinet","IHS",
U2139="Sharing","Partners",
U2139="Sites strategiques &amp; DataCenter","SST &amp; DC",
U2139="Exclu","Exclu",
U2139="SAT","SAT",
U2139="SPARE-ISSUE","SPARE-ISSUE",
U2139="Fiber CAmtel","TRANS_FO_CAMTEL",
U2139="Fiber AOF","Fiber AOF",
U2139="Projet OCM (HUAWEI)","TRAVAUX-HUAWEI",
U2139="Projet OCM (NOKIA)","TRAVAUX-NOKIA",
U2139="ACCESS-ISSUE","ACCESS-ISSUE",
U2139="Projet OCM (ZTE, NOKIA, autres projets)","TRAVAUX OCM",
U2139="No root CAuse","No root cause",
U2139="ODU HS","PDH",
U2139="IP &amp; VLAN","PDH",
U2139="Warehouse HUAWEI","SPARE-ISSUE",
U2139="SPARE-HS","SPARE-ISSUE",
U2139="Power Telco","BSS",U2139="no impacts","no impacts"
),"")</f>
        <v/>
      </c>
      <c r="T2139" s="35" t="str" cm="1">
        <f t="array" ref="T2139">IFERROR(_xlfn.IFS(
U2139="MPR ISSUE","TX ISSUE",
U2139="BSS Hardware Issue","RAN ISSUE",
U2139="Sites strategiques, MLL, Pylone, etc.","ENVTECH",
U2139="AKTIVCO DEFAUT GE &amp; POWER Cabinet","POWER ISSUE",
U2139="AKTIVCO Coupure ENEO &amp; Baisse de tension","POWER ISSUE",
U2139="Coupure ENEO &amp; Baisse de tension","POWER ISSUE",
U2139="Defaut GE &amp; POWER Cabinet","POWER ISSUE",
U2139="Sharing","POWER ISSUE",
U2139="Sites strategiques &amp; DataCenter","POWER ISSUE",
U2139="Exclu","Exclu",
U2139="SAT","TX ISSUE",
U2139="SPARE-ISSUE","SPARE-ISSUE",
U2139="Fiber CAmtel","TX ISSUE",
U2139="Fiber AOF","TX ISSUE",
U2139="Projet OCM (HUAWEI)","TRAVAUX-HUAWEI",
U2139="Projet OCM (NOKIA)","TRAVAUX -NOKIA",
U2139="ACCESS-ISSUE","ACCESS-ISSUE",
U2139="Projet OCM (ZTE, NOKIA, autres projets)","TRAVAUX OCM",
U2139="No root CAuse","No root cause",
U2139="ODU HS","TX ISSUE",
U2139="IP &amp; VLAN","TX ISSUE",
U2139="Warehouse HUAWEI","SPARE-ISSUE",
U2139="SPARE-HS","SPARE-ISSUE",
U2139="Power Telco","RAN ISSUE",U2139="no impacts","no impacts"
),"")</f>
        <v/>
      </c>
      <c r="U2139" s="28"/>
      <c r="V2139" s="35" t="str" cm="1">
        <f t="array" ref="V2139">IFERROR(_xlfn.IFS(
U2139="MPR ISSUE","ACTIVE",
U2139="BSS Hardware Issue","ACTIVE",
U2139="Sites strategiques, MLL, Pylone, etc.","PASSIVE",
U2139="AKTIVCO DEFAUT GE &amp; POWER Cabinet","PASSIVE",
U2139="AKTIVCO Coupure ENEO &amp; Baisse de tension","PASSIVE",
U2139="Coupure ENEO &amp; Baisse de tension","PASSIVE",
U2139="Defaut GE &amp; POWER Cabinet","PASSIVE",
U2139="Sharing","PASSIVE",
U2139="Sites strategiques &amp; DataCenter","PASSIVE",
U2139="Exclu","Exclu",
U2139="SAT","ACTIVE",
U2139="SPARE-ISSUE","SPARE-ISSUE",
U2139="Fiber CAmtel","ACTIVE",
U2139="Fiber AOF","ACTIVE",
U2139="Projet OCM (HUAWEI)","PLANNED WORKS",
U2139="Projet OCM (NOKIA)","PLANNED WORKS",
U2139="ACCESS-ISSUE","ACCESS-ISSUE",
U2139="Projet OCM (ZTE, NOKIA, autres projets)","PLANNED WORKS",
U2139="No root CAuse","No root cause",
U2139="ODU HS","ACTIVE",
U2139="IP &amp; VLAN","ACTIVE",
U2139="Warehouse HUAWEI","SPARE-ISSUE",
U2139="SPARE-HS","SPARE-ISSUE",
U2139="Power Telco","ACTIVE",U2139="no impacts","no impacts"
),"")</f>
        <v/>
      </c>
      <c r="W2139" s="102"/>
      <c r="X2139" s="102"/>
      <c r="Y2139" s="102"/>
      <c r="Z2139" s="102"/>
      <c r="AA2139" s="102"/>
      <c r="AB2139" s="104" t="s">
        <v>5423</v>
      </c>
      <c r="AC2139" s="9"/>
      <c r="AD2139" s="9"/>
      <c r="AE2139" s="7" t="s">
        <v>5423</v>
      </c>
      <c r="AF2139" s="6"/>
      <c r="AG2139" s="7"/>
      <c r="AH2139" s="3" t="s">
        <v>5423</v>
      </c>
      <c r="AI2139" s="18" t="s">
        <v>5423</v>
      </c>
      <c r="AJ2139" s="18" t="s">
        <v>5423</v>
      </c>
      <c r="AK2139" s="18" t="s">
        <v>5423</v>
      </c>
      <c r="AL2139" s="18" t="s">
        <v>5423</v>
      </c>
      <c r="AM2139" s="18" t="s">
        <v>5423</v>
      </c>
      <c r="AN2139" s="18" t="s">
        <v>5423</v>
      </c>
      <c r="AO2139" s="18" t="s">
        <v>5423</v>
      </c>
      <c r="AP2139" s="18" t="s">
        <v>5423</v>
      </c>
      <c r="AQ2139" s="18" t="s">
        <v>5423</v>
      </c>
      <c r="AR2139" s="18" t="s">
        <v>5423</v>
      </c>
      <c r="AS2139" s="18" t="s">
        <v>5423</v>
      </c>
      <c r="AT2139" s="18" t="s">
        <v>5423</v>
      </c>
      <c r="AU2139" s="9" t="s">
        <v>5423</v>
      </c>
      <c r="AV2139" s="14"/>
      <c r="AW2139" s="14" t="s">
        <v>5423</v>
      </c>
      <c r="AX2139" s="14" t="str">
        <f>_xlfn.XLOOKUP(B2139,'[4]cell downs 18042026 17h'!$B:$B,'[4]cell downs 18042026 17h'!$B:$B,"")</f>
        <v/>
      </c>
      <c r="AY2139" s="14" t="str">
        <f>_xlfn.XLOOKUP(B2139,'[5]Cells Huawei 19042026 15h'!$B:$B,'[5]Cells Huawei 19042026 15h'!$B:$B,"")</f>
        <v/>
      </c>
      <c r="AZ2139" s="105" t="str">
        <f>_xlfn.XLOOKUP(B2139,'INCIDENT-04-23-2026'!E:E,'INCIDENT-04-23-2026'!F:F,"")</f>
        <v/>
      </c>
      <c r="BA2139" s="105" t="str">
        <f>_xlfn.XLOOKUP(B2139,'[6]Eneo 17H'!$C:$C,'[6]Eneo 17H'!$I:$I,"")</f>
        <v/>
      </c>
      <c r="BB2139" s="105" t="str">
        <f>_xlfn.XLOOKUP(B2139,[8]ALL!$B:$B,[8]ALL!$M:$M,"")</f>
        <v/>
      </c>
      <c r="BC2139" s="105" t="str">
        <f>_xlfn.XLOOKUP(B2139,'[6]Eneo 17H'!$C:$C,'[6]Eneo 17H'!$I:$I,"")</f>
        <v/>
      </c>
      <c r="BD2139" s="105" t="str">
        <f>_xlfn.XLOOKUP(B2139,'[7]Eneo 12H'!$C:$C,'[7]Eneo 12H'!$I:$I,"")</f>
        <v/>
      </c>
      <c r="BE2139" s="105" t="s">
        <v>5423</v>
      </c>
    </row>
    <row r="2140" spans="1:57" hidden="1" x14ac:dyDescent="0.3">
      <c r="A2140" s="1" t="s">
        <v>4257</v>
      </c>
      <c r="B2140" s="8" t="s">
        <v>4258</v>
      </c>
      <c r="C2140" s="3" t="str">
        <f>_xlfn.XLOOKUP(B2140,'[1]daily break down'!$D:$D,'[1]daily break down'!$E:$E,"")</f>
        <v>OUEST</v>
      </c>
      <c r="D2140" s="1" t="s">
        <v>21</v>
      </c>
      <c r="E2140" s="1" t="s">
        <v>80</v>
      </c>
      <c r="F2140" s="3" t="s">
        <v>102</v>
      </c>
      <c r="G2140" s="1" t="s">
        <v>4259</v>
      </c>
      <c r="H2140" s="25" t="str">
        <f>_xlfn.XLOOKUP(B2140,[2]CALCULATION!$B:$B,[2]CALCULATION!$H:$H,"")</f>
        <v>HUAWEI</v>
      </c>
      <c r="I2140" s="23">
        <v>0</v>
      </c>
      <c r="J2140" s="23">
        <v>0</v>
      </c>
      <c r="K2140" s="23">
        <v>1.3376308738046929E-3</v>
      </c>
      <c r="L2140" s="23">
        <v>2.675261747609386E-4</v>
      </c>
      <c r="M2140" s="23">
        <v>7.000268239577892E-2</v>
      </c>
      <c r="N2140" s="23">
        <v>0</v>
      </c>
      <c r="O2140" s="23">
        <v>1.8191779883743819E-2</v>
      </c>
      <c r="P2140" s="103" t="s">
        <v>6554</v>
      </c>
      <c r="Q2140" s="36" t="s">
        <v>5796</v>
      </c>
      <c r="R2140" s="36"/>
      <c r="S2140" s="35" t="str" cm="1">
        <f t="array" ref="S2140">IFERROR(_xlfn.IFS(
U2140="MPR ISSUE","PDH",
U2140="BSS Hardware Issue","BSS",
U2140="Sites strategiques, MLL, Pylone, etc.","ENVTECH",
U2140="AKTIVCO DEFAUT GE &amp; POWER Cabinet","AKTIVCO",
U2140="AKTIVCO Coupure ENEO &amp; Baisse de tension","AKTIVCO GRID ONLY",
U2140="Coupure ENEO &amp; Baisse de tension","IHS GRID ONLY",
U2140="Defaut GE &amp; POWER Cabinet","IHS",
U2140="Sharing","Partners",
U2140="Sites strategiques &amp; DataCenter","SST &amp; DC",
U2140="Exclu","Exclu",
U2140="SAT","SAT",
U2140="SPARE-ISSUE","SPARE-ISSUE",
U2140="Fiber CAmtel","TRANS_FO_CAMTEL",
U2140="Fiber AOF","Fiber AOF",
U2140="Projet OCM (HUAWEI)","TRAVAUX-HUAWEI",
U2140="Projet OCM (NOKIA)","TRAVAUX-NOKIA",
U2140="ACCESS-ISSUE","ACCESS-ISSUE",
U2140="Projet OCM (ZTE, NOKIA, autres projets)","TRAVAUX OCM",
U2140="No root CAuse","No root cause",
U2140="ODU HS","PDH",
U2140="IP &amp; VLAN","PDH",
U2140="Warehouse HUAWEI","SPARE-ISSUE",
U2140="SPARE-HS","SPARE-ISSUE",
U2140="Power Telco","BSS",U2140="no impacts","no impacts"
),"")</f>
        <v/>
      </c>
      <c r="T2140" s="35" t="str" cm="1">
        <f t="array" ref="T2140">IFERROR(_xlfn.IFS(
U2140="MPR ISSUE","TX ISSUE",
U2140="BSS Hardware Issue","RAN ISSUE",
U2140="Sites strategiques, MLL, Pylone, etc.","ENVTECH",
U2140="AKTIVCO DEFAUT GE &amp; POWER Cabinet","POWER ISSUE",
U2140="AKTIVCO Coupure ENEO &amp; Baisse de tension","POWER ISSUE",
U2140="Coupure ENEO &amp; Baisse de tension","POWER ISSUE",
U2140="Defaut GE &amp; POWER Cabinet","POWER ISSUE",
U2140="Sharing","POWER ISSUE",
U2140="Sites strategiques &amp; DataCenter","POWER ISSUE",
U2140="Exclu","Exclu",
U2140="SAT","TX ISSUE",
U2140="SPARE-ISSUE","SPARE-ISSUE",
U2140="Fiber CAmtel","TX ISSUE",
U2140="Fiber AOF","TX ISSUE",
U2140="Projet OCM (HUAWEI)","TRAVAUX-HUAWEI",
U2140="Projet OCM (NOKIA)","TRAVAUX -NOKIA",
U2140="ACCESS-ISSUE","ACCESS-ISSUE",
U2140="Projet OCM (ZTE, NOKIA, autres projets)","TRAVAUX OCM",
U2140="No root CAuse","No root cause",
U2140="ODU HS","TX ISSUE",
U2140="IP &amp; VLAN","TX ISSUE",
U2140="Warehouse HUAWEI","SPARE-ISSUE",
U2140="SPARE-HS","SPARE-ISSUE",
U2140="Power Telco","RAN ISSUE",U2140="no impacts","no impacts"
),"")</f>
        <v/>
      </c>
      <c r="U2140" s="28"/>
      <c r="V2140" s="35" t="str" cm="1">
        <f t="array" ref="V2140">IFERROR(_xlfn.IFS(
U2140="MPR ISSUE","ACTIVE",
U2140="BSS Hardware Issue","ACTIVE",
U2140="Sites strategiques, MLL, Pylone, etc.","PASSIVE",
U2140="AKTIVCO DEFAUT GE &amp; POWER Cabinet","PASSIVE",
U2140="AKTIVCO Coupure ENEO &amp; Baisse de tension","PASSIVE",
U2140="Coupure ENEO &amp; Baisse de tension","PASSIVE",
U2140="Defaut GE &amp; POWER Cabinet","PASSIVE",
U2140="Sharing","PASSIVE",
U2140="Sites strategiques &amp; DataCenter","PASSIVE",
U2140="Exclu","Exclu",
U2140="SAT","ACTIVE",
U2140="SPARE-ISSUE","SPARE-ISSUE",
U2140="Fiber CAmtel","ACTIVE",
U2140="Fiber AOF","ACTIVE",
U2140="Projet OCM (HUAWEI)","PLANNED WORKS",
U2140="Projet OCM (NOKIA)","PLANNED WORKS",
U2140="ACCESS-ISSUE","ACCESS-ISSUE",
U2140="Projet OCM (ZTE, NOKIA, autres projets)","PLANNED WORKS",
U2140="No root CAuse","No root cause",
U2140="ODU HS","ACTIVE",
U2140="IP &amp; VLAN","ACTIVE",
U2140="Warehouse HUAWEI","SPARE-ISSUE",
U2140="SPARE-HS","SPARE-ISSUE",
U2140="Power Telco","ACTIVE",U2140="no impacts","no impacts"
),"")</f>
        <v/>
      </c>
      <c r="W2140" s="102"/>
      <c r="X2140" s="102"/>
      <c r="Y2140" s="102"/>
      <c r="Z2140" s="102"/>
      <c r="AA2140" s="102"/>
      <c r="AB2140" s="104" t="s">
        <v>5423</v>
      </c>
      <c r="AC2140" s="9"/>
      <c r="AD2140" s="9"/>
      <c r="AE2140" s="7" t="s">
        <v>5423</v>
      </c>
      <c r="AF2140" s="6"/>
      <c r="AG2140" s="7"/>
      <c r="AH2140" s="3" t="s">
        <v>5423</v>
      </c>
      <c r="AI2140" s="18" t="s">
        <v>5423</v>
      </c>
      <c r="AJ2140" s="18" t="s">
        <v>5423</v>
      </c>
      <c r="AK2140" s="18" t="s">
        <v>5423</v>
      </c>
      <c r="AL2140" s="18" t="s">
        <v>5423</v>
      </c>
      <c r="AM2140" s="18" t="s">
        <v>5423</v>
      </c>
      <c r="AN2140" s="18" t="s">
        <v>5423</v>
      </c>
      <c r="AO2140" s="18" t="s">
        <v>5423</v>
      </c>
      <c r="AP2140" s="18" t="s">
        <v>5423</v>
      </c>
      <c r="AQ2140" s="18" t="s">
        <v>5423</v>
      </c>
      <c r="AR2140" s="18" t="s">
        <v>5423</v>
      </c>
      <c r="AS2140" s="18" t="s">
        <v>5423</v>
      </c>
      <c r="AT2140" s="18" t="s">
        <v>5423</v>
      </c>
      <c r="AU2140" s="9" t="s">
        <v>5423</v>
      </c>
      <c r="AV2140" s="14"/>
      <c r="AW2140" s="14" t="s">
        <v>5423</v>
      </c>
      <c r="AX2140" s="14" t="str">
        <f>_xlfn.XLOOKUP(B2140,'[4]cell downs 18042026 17h'!$B:$B,'[4]cell downs 18042026 17h'!$B:$B,"")</f>
        <v/>
      </c>
      <c r="AY2140" s="14" t="str">
        <f>_xlfn.XLOOKUP(B2140,'[5]Cells Huawei 19042026 15h'!$B:$B,'[5]Cells Huawei 19042026 15h'!$B:$B,"")</f>
        <v/>
      </c>
      <c r="AZ2140" s="105" t="str">
        <f>_xlfn.XLOOKUP(B2140,'INCIDENT-04-23-2026'!E:E,'INCIDENT-04-23-2026'!F:F,"")</f>
        <v/>
      </c>
      <c r="BA2140" s="105" t="str">
        <f>_xlfn.XLOOKUP(B2140,'[6]Eneo 17H'!$C:$C,'[6]Eneo 17H'!$I:$I,"")</f>
        <v/>
      </c>
      <c r="BB2140" s="105" t="str">
        <f>_xlfn.XLOOKUP(B2140,[8]ALL!$B:$B,[8]ALL!$M:$M,"")</f>
        <v/>
      </c>
      <c r="BC2140" s="105" t="str">
        <f>_xlfn.XLOOKUP(B2140,'[6]Eneo 17H'!$C:$C,'[6]Eneo 17H'!$I:$I,"")</f>
        <v/>
      </c>
      <c r="BD2140" s="105" t="str">
        <f>_xlfn.XLOOKUP(B2140,'[7]Eneo 12H'!$C:$C,'[7]Eneo 12H'!$I:$I,"")</f>
        <v/>
      </c>
      <c r="BE2140" s="105" t="s">
        <v>5423</v>
      </c>
    </row>
    <row r="2141" spans="1:57" hidden="1" x14ac:dyDescent="0.3">
      <c r="A2141" s="1" t="s">
        <v>4260</v>
      </c>
      <c r="B2141" s="8" t="s">
        <v>4261</v>
      </c>
      <c r="C2141" s="3" t="str">
        <f>_xlfn.XLOOKUP(B2141,'[1]daily break down'!$D:$D,'[1]daily break down'!$E:$E,"")</f>
        <v>OUEST</v>
      </c>
      <c r="D2141" s="1" t="s">
        <v>21</v>
      </c>
      <c r="E2141" s="1" t="s">
        <v>122</v>
      </c>
      <c r="F2141" s="3" t="s">
        <v>102</v>
      </c>
      <c r="G2141" s="1" t="s">
        <v>4260</v>
      </c>
      <c r="H2141" s="25" t="str">
        <f>_xlfn.XLOOKUP(B2141,[2]CALCULATION!$B:$B,[2]CALCULATION!$H:$H,"")</f>
        <v>HUAWEI</v>
      </c>
      <c r="I2141" s="23">
        <v>0</v>
      </c>
      <c r="J2141" s="23">
        <v>0</v>
      </c>
      <c r="K2141" s="23">
        <v>0</v>
      </c>
      <c r="L2141" s="23">
        <v>0</v>
      </c>
      <c r="M2141" s="23">
        <v>0</v>
      </c>
      <c r="N2141" s="23">
        <v>0</v>
      </c>
      <c r="O2141" s="23">
        <v>0</v>
      </c>
      <c r="P2141" s="103" t="s">
        <v>6554</v>
      </c>
      <c r="Q2141" s="36" t="s">
        <v>5796</v>
      </c>
      <c r="R2141" s="36"/>
      <c r="S2141" s="35" t="str" cm="1">
        <f t="array" ref="S2141">IFERROR(_xlfn.IFS(
U2141="MPR ISSUE","PDH",
U2141="BSS Hardware Issue","BSS",
U2141="Sites strategiques, MLL, Pylone, etc.","ENVTECH",
U2141="AKTIVCO DEFAUT GE &amp; POWER Cabinet","AKTIVCO",
U2141="AKTIVCO Coupure ENEO &amp; Baisse de tension","AKTIVCO GRID ONLY",
U2141="Coupure ENEO &amp; Baisse de tension","IHS GRID ONLY",
U2141="Defaut GE &amp; POWER Cabinet","IHS",
U2141="Sharing","Partners",
U2141="Sites strategiques &amp; DataCenter","SST &amp; DC",
U2141="Exclu","Exclu",
U2141="SAT","SAT",
U2141="SPARE-ISSUE","SPARE-ISSUE",
U2141="Fiber CAmtel","TRANS_FO_CAMTEL",
U2141="Fiber AOF","Fiber AOF",
U2141="Projet OCM (HUAWEI)","TRAVAUX-HUAWEI",
U2141="Projet OCM (NOKIA)","TRAVAUX-NOKIA",
U2141="ACCESS-ISSUE","ACCESS-ISSUE",
U2141="Projet OCM (ZTE, NOKIA, autres projets)","TRAVAUX OCM",
U2141="No root CAuse","No root cause",
U2141="ODU HS","PDH",
U2141="IP &amp; VLAN","PDH",
U2141="Warehouse HUAWEI","SPARE-ISSUE",
U2141="SPARE-HS","SPARE-ISSUE",
U2141="Power Telco","BSS",U2141="no impacts","no impacts"
),"")</f>
        <v/>
      </c>
      <c r="T2141" s="35" t="str" cm="1">
        <f t="array" ref="T2141">IFERROR(_xlfn.IFS(
U2141="MPR ISSUE","TX ISSUE",
U2141="BSS Hardware Issue","RAN ISSUE",
U2141="Sites strategiques, MLL, Pylone, etc.","ENVTECH",
U2141="AKTIVCO DEFAUT GE &amp; POWER Cabinet","POWER ISSUE",
U2141="AKTIVCO Coupure ENEO &amp; Baisse de tension","POWER ISSUE",
U2141="Coupure ENEO &amp; Baisse de tension","POWER ISSUE",
U2141="Defaut GE &amp; POWER Cabinet","POWER ISSUE",
U2141="Sharing","POWER ISSUE",
U2141="Sites strategiques &amp; DataCenter","POWER ISSUE",
U2141="Exclu","Exclu",
U2141="SAT","TX ISSUE",
U2141="SPARE-ISSUE","SPARE-ISSUE",
U2141="Fiber CAmtel","TX ISSUE",
U2141="Fiber AOF","TX ISSUE",
U2141="Projet OCM (HUAWEI)","TRAVAUX-HUAWEI",
U2141="Projet OCM (NOKIA)","TRAVAUX -NOKIA",
U2141="ACCESS-ISSUE","ACCESS-ISSUE",
U2141="Projet OCM (ZTE, NOKIA, autres projets)","TRAVAUX OCM",
U2141="No root CAuse","No root cause",
U2141="ODU HS","TX ISSUE",
U2141="IP &amp; VLAN","TX ISSUE",
U2141="Warehouse HUAWEI","SPARE-ISSUE",
U2141="SPARE-HS","SPARE-ISSUE",
U2141="Power Telco","RAN ISSUE",U2141="no impacts","no impacts"
),"")</f>
        <v/>
      </c>
      <c r="U2141" s="28"/>
      <c r="V2141" s="35" t="str" cm="1">
        <f t="array" ref="V2141">IFERROR(_xlfn.IFS(
U2141="MPR ISSUE","ACTIVE",
U2141="BSS Hardware Issue","ACTIVE",
U2141="Sites strategiques, MLL, Pylone, etc.","PASSIVE",
U2141="AKTIVCO DEFAUT GE &amp; POWER Cabinet","PASSIVE",
U2141="AKTIVCO Coupure ENEO &amp; Baisse de tension","PASSIVE",
U2141="Coupure ENEO &amp; Baisse de tension","PASSIVE",
U2141="Defaut GE &amp; POWER Cabinet","PASSIVE",
U2141="Sharing","PASSIVE",
U2141="Sites strategiques &amp; DataCenter","PASSIVE",
U2141="Exclu","Exclu",
U2141="SAT","ACTIVE",
U2141="SPARE-ISSUE","SPARE-ISSUE",
U2141="Fiber CAmtel","ACTIVE",
U2141="Fiber AOF","ACTIVE",
U2141="Projet OCM (HUAWEI)","PLANNED WORKS",
U2141="Projet OCM (NOKIA)","PLANNED WORKS",
U2141="ACCESS-ISSUE","ACCESS-ISSUE",
U2141="Projet OCM (ZTE, NOKIA, autres projets)","PLANNED WORKS",
U2141="No root CAuse","No root cause",
U2141="ODU HS","ACTIVE",
U2141="IP &amp; VLAN","ACTIVE",
U2141="Warehouse HUAWEI","SPARE-ISSUE",
U2141="SPARE-HS","SPARE-ISSUE",
U2141="Power Telco","ACTIVE",U2141="no impacts","no impacts"
),"")</f>
        <v/>
      </c>
      <c r="W2141" s="102"/>
      <c r="X2141" s="102"/>
      <c r="Y2141" s="102"/>
      <c r="Z2141" s="102"/>
      <c r="AA2141" s="102"/>
      <c r="AB2141" s="104" t="s">
        <v>5423</v>
      </c>
      <c r="AC2141" s="9"/>
      <c r="AD2141" s="9"/>
      <c r="AE2141" s="7" t="s">
        <v>5423</v>
      </c>
      <c r="AF2141" s="6"/>
      <c r="AG2141" s="7"/>
      <c r="AH2141" s="3" t="s">
        <v>5423</v>
      </c>
      <c r="AI2141" s="18" t="s">
        <v>5423</v>
      </c>
      <c r="AJ2141" s="18" t="s">
        <v>5423</v>
      </c>
      <c r="AK2141" s="18" t="s">
        <v>5423</v>
      </c>
      <c r="AL2141" s="18" t="s">
        <v>5423</v>
      </c>
      <c r="AM2141" s="18" t="s">
        <v>5423</v>
      </c>
      <c r="AN2141" s="18" t="s">
        <v>5423</v>
      </c>
      <c r="AO2141" s="18" t="s">
        <v>5423</v>
      </c>
      <c r="AP2141" s="18" t="s">
        <v>5423</v>
      </c>
      <c r="AQ2141" s="18" t="s">
        <v>5423</v>
      </c>
      <c r="AR2141" s="18" t="s">
        <v>5423</v>
      </c>
      <c r="AS2141" s="18" t="s">
        <v>5423</v>
      </c>
      <c r="AT2141" s="18" t="s">
        <v>5423</v>
      </c>
      <c r="AU2141" s="9" t="s">
        <v>5423</v>
      </c>
      <c r="AV2141" s="14"/>
      <c r="AW2141" s="14" t="s">
        <v>5423</v>
      </c>
      <c r="AX2141" s="14" t="str">
        <f>_xlfn.XLOOKUP(B2141,'[4]cell downs 18042026 17h'!$B:$B,'[4]cell downs 18042026 17h'!$B:$B,"")</f>
        <v/>
      </c>
      <c r="AY2141" s="14" t="str">
        <f>_xlfn.XLOOKUP(B2141,'[5]Cells Huawei 19042026 15h'!$B:$B,'[5]Cells Huawei 19042026 15h'!$B:$B,"")</f>
        <v/>
      </c>
      <c r="AZ2141" s="105" t="str">
        <f>_xlfn.XLOOKUP(B2141,'INCIDENT-04-23-2026'!E:E,'INCIDENT-04-23-2026'!F:F,"")</f>
        <v/>
      </c>
      <c r="BA2141" s="105" t="str">
        <f>_xlfn.XLOOKUP(B2141,'[6]Eneo 17H'!$C:$C,'[6]Eneo 17H'!$I:$I,"")</f>
        <v/>
      </c>
      <c r="BB2141" s="105" t="str">
        <f>_xlfn.XLOOKUP(B2141,[8]ALL!$B:$B,[8]ALL!$M:$M,"")</f>
        <v/>
      </c>
      <c r="BC2141" s="105" t="str">
        <f>_xlfn.XLOOKUP(B2141,'[6]Eneo 17H'!$C:$C,'[6]Eneo 17H'!$I:$I,"")</f>
        <v/>
      </c>
      <c r="BD2141" s="105" t="str">
        <f>_xlfn.XLOOKUP(B2141,'[7]Eneo 12H'!$C:$C,'[7]Eneo 12H'!$I:$I,"")</f>
        <v/>
      </c>
      <c r="BE2141" s="105" t="s">
        <v>5423</v>
      </c>
    </row>
    <row r="2142" spans="1:57" hidden="1" x14ac:dyDescent="0.3">
      <c r="A2142" s="1" t="s">
        <v>4264</v>
      </c>
      <c r="B2142" s="8" t="s">
        <v>4265</v>
      </c>
      <c r="C2142" s="3" t="str">
        <f>_xlfn.XLOOKUP(B2142,'[1]daily break down'!$D:$D,'[1]daily break down'!$E:$E,"")</f>
        <v>Yaounde</v>
      </c>
      <c r="D2142" s="1" t="s">
        <v>11</v>
      </c>
      <c r="E2142" s="1" t="s">
        <v>12</v>
      </c>
      <c r="F2142" s="3" t="s">
        <v>37</v>
      </c>
      <c r="G2142" s="1" t="s">
        <v>38</v>
      </c>
      <c r="H2142" s="27" t="str">
        <f>_xlfn.XLOOKUP(B2142,[2]CALCULATION!$B:$B,[2]CALCULATION!$H:$H,"")</f>
        <v>ZTE</v>
      </c>
      <c r="I2142" s="23">
        <v>0</v>
      </c>
      <c r="J2142" s="23">
        <v>0.70329064328987367</v>
      </c>
      <c r="K2142" s="23">
        <v>0</v>
      </c>
      <c r="L2142" s="23">
        <v>0</v>
      </c>
      <c r="M2142" s="23">
        <v>0</v>
      </c>
      <c r="N2142" s="23">
        <v>0</v>
      </c>
      <c r="O2142" s="23">
        <v>1.446424851540867E-2</v>
      </c>
      <c r="P2142" s="103" t="s">
        <v>6554</v>
      </c>
      <c r="Q2142" s="36" t="s">
        <v>5796</v>
      </c>
      <c r="R2142" s="36"/>
      <c r="S2142" s="35" t="str" cm="1">
        <f t="array" ref="S2142">IFERROR(_xlfn.IFS(
U2142="MPR ISSUE","PDH",
U2142="BSS Hardware Issue","BSS",
U2142="Sites strategiques, MLL, Pylone, etc.","ENVTECH",
U2142="AKTIVCO DEFAUT GE &amp; POWER Cabinet","AKTIVCO",
U2142="AKTIVCO Coupure ENEO &amp; Baisse de tension","AKTIVCO GRID ONLY",
U2142="Coupure ENEO &amp; Baisse de tension","IHS GRID ONLY",
U2142="Defaut GE &amp; POWER Cabinet","IHS",
U2142="Sharing","Partners",
U2142="Sites strategiques &amp; DataCenter","SST &amp; DC",
U2142="Exclu","Exclu",
U2142="SAT","SAT",
U2142="SPARE-ISSUE","SPARE-ISSUE",
U2142="Fiber CAmtel","TRANS_FO_CAMTEL",
U2142="Fiber AOF","Fiber AOF",
U2142="Projet OCM (HUAWEI)","TRAVAUX-HUAWEI",
U2142="Projet OCM (NOKIA)","TRAVAUX-NOKIA",
U2142="ACCESS-ISSUE","ACCESS-ISSUE",
U2142="Projet OCM (ZTE, NOKIA, autres projets)","TRAVAUX OCM",
U2142="No root CAuse","No root cause",
U2142="ODU HS","PDH",
U2142="IP &amp; VLAN","PDH",
U2142="Warehouse HUAWEI","SPARE-ISSUE",
U2142="SPARE-HS","SPARE-ISSUE",
U2142="Power Telco","BSS",U2142="no impacts","no impacts"
),"")</f>
        <v/>
      </c>
      <c r="T2142" s="35" t="str" cm="1">
        <f t="array" ref="T2142">IFERROR(_xlfn.IFS(
U2142="MPR ISSUE","TX ISSUE",
U2142="BSS Hardware Issue","RAN ISSUE",
U2142="Sites strategiques, MLL, Pylone, etc.","ENVTECH",
U2142="AKTIVCO DEFAUT GE &amp; POWER Cabinet","POWER ISSUE",
U2142="AKTIVCO Coupure ENEO &amp; Baisse de tension","POWER ISSUE",
U2142="Coupure ENEO &amp; Baisse de tension","POWER ISSUE",
U2142="Defaut GE &amp; POWER Cabinet","POWER ISSUE",
U2142="Sharing","POWER ISSUE",
U2142="Sites strategiques &amp; DataCenter","POWER ISSUE",
U2142="Exclu","Exclu",
U2142="SAT","TX ISSUE",
U2142="SPARE-ISSUE","SPARE-ISSUE",
U2142="Fiber CAmtel","TX ISSUE",
U2142="Fiber AOF","TX ISSUE",
U2142="Projet OCM (HUAWEI)","TRAVAUX-HUAWEI",
U2142="Projet OCM (NOKIA)","TRAVAUX -NOKIA",
U2142="ACCESS-ISSUE","ACCESS-ISSUE",
U2142="Projet OCM (ZTE, NOKIA, autres projets)","TRAVAUX OCM",
U2142="No root CAuse","No root cause",
U2142="ODU HS","TX ISSUE",
U2142="IP &amp; VLAN","TX ISSUE",
U2142="Warehouse HUAWEI","SPARE-ISSUE",
U2142="SPARE-HS","SPARE-ISSUE",
U2142="Power Telco","RAN ISSUE",U2142="no impacts","no impacts"
),"")</f>
        <v/>
      </c>
      <c r="U2142" s="28"/>
      <c r="V2142" s="35" t="str" cm="1">
        <f t="array" ref="V2142">IFERROR(_xlfn.IFS(
U2142="MPR ISSUE","ACTIVE",
U2142="BSS Hardware Issue","ACTIVE",
U2142="Sites strategiques, MLL, Pylone, etc.","PASSIVE",
U2142="AKTIVCO DEFAUT GE &amp; POWER Cabinet","PASSIVE",
U2142="AKTIVCO Coupure ENEO &amp; Baisse de tension","PASSIVE",
U2142="Coupure ENEO &amp; Baisse de tension","PASSIVE",
U2142="Defaut GE &amp; POWER Cabinet","PASSIVE",
U2142="Sharing","PASSIVE",
U2142="Sites strategiques &amp; DataCenter","PASSIVE",
U2142="Exclu","Exclu",
U2142="SAT","ACTIVE",
U2142="SPARE-ISSUE","SPARE-ISSUE",
U2142="Fiber CAmtel","ACTIVE",
U2142="Fiber AOF","ACTIVE",
U2142="Projet OCM (HUAWEI)","PLANNED WORKS",
U2142="Projet OCM (NOKIA)","PLANNED WORKS",
U2142="ACCESS-ISSUE","ACCESS-ISSUE",
U2142="Projet OCM (ZTE, NOKIA, autres projets)","PLANNED WORKS",
U2142="No root CAuse","No root cause",
U2142="ODU HS","ACTIVE",
U2142="IP &amp; VLAN","ACTIVE",
U2142="Warehouse HUAWEI","SPARE-ISSUE",
U2142="SPARE-HS","SPARE-ISSUE",
U2142="Power Telco","ACTIVE",U2142="no impacts","no impacts"
),"")</f>
        <v/>
      </c>
      <c r="W2142" s="102"/>
      <c r="X2142" s="102"/>
      <c r="Y2142" s="102"/>
      <c r="Z2142" s="102"/>
      <c r="AA2142" s="102"/>
      <c r="AB2142" s="104" t="s">
        <v>5423</v>
      </c>
      <c r="AC2142" s="9"/>
      <c r="AD2142" s="9"/>
      <c r="AE2142" s="7" t="s">
        <v>5423</v>
      </c>
      <c r="AF2142" s="6"/>
      <c r="AG2142" s="7"/>
      <c r="AH2142" s="3" t="s">
        <v>5423</v>
      </c>
      <c r="AI2142" s="18" t="s">
        <v>5423</v>
      </c>
      <c r="AJ2142" s="18" t="s">
        <v>5423</v>
      </c>
      <c r="AK2142" s="18" t="s">
        <v>5423</v>
      </c>
      <c r="AL2142" s="18" t="s">
        <v>5423</v>
      </c>
      <c r="AM2142" s="18" t="s">
        <v>5423</v>
      </c>
      <c r="AN2142" s="18" t="s">
        <v>5423</v>
      </c>
      <c r="AO2142" s="18" t="s">
        <v>5423</v>
      </c>
      <c r="AP2142" s="18" t="s">
        <v>5423</v>
      </c>
      <c r="AQ2142" s="18" t="s">
        <v>5423</v>
      </c>
      <c r="AR2142" s="18" t="s">
        <v>5423</v>
      </c>
      <c r="AS2142" s="18" t="s">
        <v>5423</v>
      </c>
      <c r="AT2142" s="18" t="s">
        <v>5423</v>
      </c>
      <c r="AU2142" s="9" t="s">
        <v>5423</v>
      </c>
      <c r="AV2142" s="14"/>
      <c r="AW2142" s="14" t="s">
        <v>5423</v>
      </c>
      <c r="AX2142" s="14" t="str">
        <f>_xlfn.XLOOKUP(B2142,'[4]cell downs 18042026 17h'!$B:$B,'[4]cell downs 18042026 17h'!$B:$B,"")</f>
        <v/>
      </c>
      <c r="AY2142" s="14" t="str">
        <f>_xlfn.XLOOKUP(B2142,'[5]Cells Huawei 19042026 15h'!$B:$B,'[5]Cells Huawei 19042026 15h'!$B:$B,"")</f>
        <v/>
      </c>
      <c r="AZ2142" s="105" t="str">
        <f>_xlfn.XLOOKUP(B2142,'INCIDENT-04-23-2026'!E:E,'INCIDENT-04-23-2026'!F:F,"")</f>
        <v/>
      </c>
      <c r="BA2142" s="105" t="str">
        <f>_xlfn.XLOOKUP(B2142,'[6]Eneo 17H'!$C:$C,'[6]Eneo 17H'!$I:$I,"")</f>
        <v/>
      </c>
      <c r="BB2142" s="105" t="str">
        <f>_xlfn.XLOOKUP(B2142,[8]ALL!$B:$B,[8]ALL!$M:$M,"")</f>
        <v/>
      </c>
      <c r="BC2142" s="105" t="str">
        <f>_xlfn.XLOOKUP(B2142,'[6]Eneo 17H'!$C:$C,'[6]Eneo 17H'!$I:$I,"")</f>
        <v/>
      </c>
      <c r="BD2142" s="105" t="str">
        <f>_xlfn.XLOOKUP(B2142,'[7]Eneo 12H'!$C:$C,'[7]Eneo 12H'!$I:$I,"")</f>
        <v/>
      </c>
      <c r="BE2142" s="105" t="s">
        <v>5423</v>
      </c>
    </row>
    <row r="2143" spans="1:57" hidden="1" x14ac:dyDescent="0.3">
      <c r="A2143" s="1" t="s">
        <v>4268</v>
      </c>
      <c r="B2143" s="8" t="s">
        <v>4269</v>
      </c>
      <c r="C2143" s="3" t="str">
        <f>_xlfn.XLOOKUP(B2143,'[1]daily break down'!$D:$D,'[1]daily break down'!$E:$E,"")</f>
        <v>CENTRE</v>
      </c>
      <c r="D2143" s="1" t="s">
        <v>11</v>
      </c>
      <c r="E2143" s="1" t="s">
        <v>96</v>
      </c>
      <c r="F2143" s="3" t="s">
        <v>226</v>
      </c>
      <c r="G2143" s="1" t="s">
        <v>4270</v>
      </c>
      <c r="H2143" s="27" t="str">
        <f>_xlfn.XLOOKUP(B2143,[2]CALCULATION!$B:$B,[2]CALCULATION!$H:$H,"")</f>
        <v>ZTE</v>
      </c>
      <c r="I2143" s="23">
        <v>0</v>
      </c>
      <c r="J2143" s="23">
        <v>0</v>
      </c>
      <c r="K2143" s="23">
        <v>0</v>
      </c>
      <c r="L2143" s="23">
        <v>0</v>
      </c>
      <c r="M2143" s="23">
        <v>0</v>
      </c>
      <c r="N2143" s="23">
        <v>0</v>
      </c>
      <c r="O2143" s="23">
        <v>0</v>
      </c>
      <c r="P2143" s="103" t="s">
        <v>6554</v>
      </c>
      <c r="Q2143" s="36" t="s">
        <v>5796</v>
      </c>
      <c r="R2143" s="36"/>
      <c r="S2143" s="35" t="str" cm="1">
        <f t="array" ref="S2143">IFERROR(_xlfn.IFS(
U2143="MPR ISSUE","PDH",
U2143="BSS Hardware Issue","BSS",
U2143="Sites strategiques, MLL, Pylone, etc.","ENVTECH",
U2143="AKTIVCO DEFAUT GE &amp; POWER Cabinet","AKTIVCO",
U2143="AKTIVCO Coupure ENEO &amp; Baisse de tension","AKTIVCO GRID ONLY",
U2143="Coupure ENEO &amp; Baisse de tension","IHS GRID ONLY",
U2143="Defaut GE &amp; POWER Cabinet","IHS",
U2143="Sharing","Partners",
U2143="Sites strategiques &amp; DataCenter","SST &amp; DC",
U2143="Exclu","Exclu",
U2143="SAT","SAT",
U2143="SPARE-ISSUE","SPARE-ISSUE",
U2143="Fiber CAmtel","TRANS_FO_CAMTEL",
U2143="Fiber AOF","Fiber AOF",
U2143="Projet OCM (HUAWEI)","TRAVAUX-HUAWEI",
U2143="Projet OCM (NOKIA)","TRAVAUX-NOKIA",
U2143="ACCESS-ISSUE","ACCESS-ISSUE",
U2143="Projet OCM (ZTE, NOKIA, autres projets)","TRAVAUX OCM",
U2143="No root CAuse","No root cause",
U2143="ODU HS","PDH",
U2143="IP &amp; VLAN","PDH",
U2143="Warehouse HUAWEI","SPARE-ISSUE",
U2143="SPARE-HS","SPARE-ISSUE",
U2143="Power Telco","BSS",U2143="no impacts","no impacts"
),"")</f>
        <v/>
      </c>
      <c r="T2143" s="35" t="str" cm="1">
        <f t="array" ref="T2143">IFERROR(_xlfn.IFS(
U2143="MPR ISSUE","TX ISSUE",
U2143="BSS Hardware Issue","RAN ISSUE",
U2143="Sites strategiques, MLL, Pylone, etc.","ENVTECH",
U2143="AKTIVCO DEFAUT GE &amp; POWER Cabinet","POWER ISSUE",
U2143="AKTIVCO Coupure ENEO &amp; Baisse de tension","POWER ISSUE",
U2143="Coupure ENEO &amp; Baisse de tension","POWER ISSUE",
U2143="Defaut GE &amp; POWER Cabinet","POWER ISSUE",
U2143="Sharing","POWER ISSUE",
U2143="Sites strategiques &amp; DataCenter","POWER ISSUE",
U2143="Exclu","Exclu",
U2143="SAT","TX ISSUE",
U2143="SPARE-ISSUE","SPARE-ISSUE",
U2143="Fiber CAmtel","TX ISSUE",
U2143="Fiber AOF","TX ISSUE",
U2143="Projet OCM (HUAWEI)","TRAVAUX-HUAWEI",
U2143="Projet OCM (NOKIA)","TRAVAUX -NOKIA",
U2143="ACCESS-ISSUE","ACCESS-ISSUE",
U2143="Projet OCM (ZTE, NOKIA, autres projets)","TRAVAUX OCM",
U2143="No root CAuse","No root cause",
U2143="ODU HS","TX ISSUE",
U2143="IP &amp; VLAN","TX ISSUE",
U2143="Warehouse HUAWEI","SPARE-ISSUE",
U2143="SPARE-HS","SPARE-ISSUE",
U2143="Power Telco","RAN ISSUE",U2143="no impacts","no impacts"
),"")</f>
        <v/>
      </c>
      <c r="U2143" s="28"/>
      <c r="V2143" s="35" t="str" cm="1">
        <f t="array" ref="V2143">IFERROR(_xlfn.IFS(
U2143="MPR ISSUE","ACTIVE",
U2143="BSS Hardware Issue","ACTIVE",
U2143="Sites strategiques, MLL, Pylone, etc.","PASSIVE",
U2143="AKTIVCO DEFAUT GE &amp; POWER Cabinet","PASSIVE",
U2143="AKTIVCO Coupure ENEO &amp; Baisse de tension","PASSIVE",
U2143="Coupure ENEO &amp; Baisse de tension","PASSIVE",
U2143="Defaut GE &amp; POWER Cabinet","PASSIVE",
U2143="Sharing","PASSIVE",
U2143="Sites strategiques &amp; DataCenter","PASSIVE",
U2143="Exclu","Exclu",
U2143="SAT","ACTIVE",
U2143="SPARE-ISSUE","SPARE-ISSUE",
U2143="Fiber CAmtel","ACTIVE",
U2143="Fiber AOF","ACTIVE",
U2143="Projet OCM (HUAWEI)","PLANNED WORKS",
U2143="Projet OCM (NOKIA)","PLANNED WORKS",
U2143="ACCESS-ISSUE","ACCESS-ISSUE",
U2143="Projet OCM (ZTE, NOKIA, autres projets)","PLANNED WORKS",
U2143="No root CAuse","No root cause",
U2143="ODU HS","ACTIVE",
U2143="IP &amp; VLAN","ACTIVE",
U2143="Warehouse HUAWEI","SPARE-ISSUE",
U2143="SPARE-HS","SPARE-ISSUE",
U2143="Power Telco","ACTIVE",U2143="no impacts","no impacts"
),"")</f>
        <v/>
      </c>
      <c r="W2143" s="102"/>
      <c r="X2143" s="102"/>
      <c r="Y2143" s="102"/>
      <c r="Z2143" s="102"/>
      <c r="AA2143" s="102"/>
      <c r="AB2143" s="104" t="s">
        <v>5423</v>
      </c>
      <c r="AC2143" s="9"/>
      <c r="AD2143" s="9"/>
      <c r="AE2143" s="7" t="s">
        <v>5423</v>
      </c>
      <c r="AF2143" s="6"/>
      <c r="AG2143" s="7"/>
      <c r="AH2143" s="3" t="s">
        <v>5423</v>
      </c>
      <c r="AI2143" s="18" t="s">
        <v>5423</v>
      </c>
      <c r="AJ2143" s="18" t="s">
        <v>5423</v>
      </c>
      <c r="AK2143" s="18" t="s">
        <v>5423</v>
      </c>
      <c r="AL2143" s="18" t="s">
        <v>5423</v>
      </c>
      <c r="AM2143" s="18" t="s">
        <v>5423</v>
      </c>
      <c r="AN2143" s="18" t="s">
        <v>5423</v>
      </c>
      <c r="AO2143" s="18" t="s">
        <v>5423</v>
      </c>
      <c r="AP2143" s="18" t="s">
        <v>5423</v>
      </c>
      <c r="AQ2143" s="18" t="s">
        <v>5423</v>
      </c>
      <c r="AR2143" s="18" t="s">
        <v>5423</v>
      </c>
      <c r="AS2143" s="18" t="s">
        <v>5423</v>
      </c>
      <c r="AT2143" s="18" t="s">
        <v>5423</v>
      </c>
      <c r="AU2143" s="9" t="s">
        <v>5423</v>
      </c>
      <c r="AV2143" s="14"/>
      <c r="AW2143" s="14" t="s">
        <v>5423</v>
      </c>
      <c r="AX2143" s="14" t="str">
        <f>_xlfn.XLOOKUP(B2143,'[4]cell downs 18042026 17h'!$B:$B,'[4]cell downs 18042026 17h'!$B:$B,"")</f>
        <v/>
      </c>
      <c r="AY2143" s="14" t="str">
        <f>_xlfn.XLOOKUP(B2143,'[5]Cells Huawei 19042026 15h'!$B:$B,'[5]Cells Huawei 19042026 15h'!$B:$B,"")</f>
        <v/>
      </c>
      <c r="AZ2143" s="105" t="str">
        <f>_xlfn.XLOOKUP(B2143,'INCIDENT-04-23-2026'!E:E,'INCIDENT-04-23-2026'!F:F,"")</f>
        <v/>
      </c>
      <c r="BA2143" s="105" t="str">
        <f>_xlfn.XLOOKUP(B2143,'[6]Eneo 17H'!$C:$C,'[6]Eneo 17H'!$I:$I,"")</f>
        <v/>
      </c>
      <c r="BB2143" s="105" t="str">
        <f>_xlfn.XLOOKUP(B2143,[8]ALL!$B:$B,[8]ALL!$M:$M,"")</f>
        <v/>
      </c>
      <c r="BC2143" s="105" t="str">
        <f>_xlfn.XLOOKUP(B2143,'[6]Eneo 17H'!$C:$C,'[6]Eneo 17H'!$I:$I,"")</f>
        <v/>
      </c>
      <c r="BD2143" s="105" t="str">
        <f>_xlfn.XLOOKUP(B2143,'[7]Eneo 12H'!$C:$C,'[7]Eneo 12H'!$I:$I,"")</f>
        <v/>
      </c>
      <c r="BE2143" s="105" t="s">
        <v>5423</v>
      </c>
    </row>
    <row r="2144" spans="1:57" hidden="1" x14ac:dyDescent="0.3">
      <c r="A2144" s="1" t="s">
        <v>4271</v>
      </c>
      <c r="B2144" s="8" t="s">
        <v>4272</v>
      </c>
      <c r="C2144" s="3" t="str">
        <f>_xlfn.XLOOKUP(B2144,'[1]daily break down'!$D:$D,'[1]daily break down'!$E:$E,"")</f>
        <v>ADAMAOUA</v>
      </c>
      <c r="D2144" s="1" t="s">
        <v>11</v>
      </c>
      <c r="E2144" s="1" t="s">
        <v>12</v>
      </c>
      <c r="F2144" s="3" t="s">
        <v>90</v>
      </c>
      <c r="G2144" s="1" t="s">
        <v>4249</v>
      </c>
      <c r="H2144" s="25" t="str">
        <f>_xlfn.XLOOKUP(B2144,[2]CALCULATION!$B:$B,[2]CALCULATION!$H:$H,"")</f>
        <v>HUAWEI</v>
      </c>
      <c r="I2144" s="23">
        <v>0</v>
      </c>
      <c r="J2144" s="23">
        <v>9.6309422913937893E-3</v>
      </c>
      <c r="K2144" s="23">
        <v>2.140209398087509E-2</v>
      </c>
      <c r="L2144" s="23">
        <v>0</v>
      </c>
      <c r="M2144" s="23">
        <v>0</v>
      </c>
      <c r="N2144" s="23">
        <v>0</v>
      </c>
      <c r="O2144" s="23">
        <v>1.1307439653229003E-2</v>
      </c>
      <c r="P2144" s="103" t="s">
        <v>6554</v>
      </c>
      <c r="Q2144" s="36" t="s">
        <v>5796</v>
      </c>
      <c r="R2144" s="36"/>
      <c r="S2144" s="35" t="str" cm="1">
        <f t="array" ref="S2144">IFERROR(_xlfn.IFS(
U2144="MPR ISSUE","PDH",
U2144="BSS Hardware Issue","BSS",
U2144="Sites strategiques, MLL, Pylone, etc.","ENVTECH",
U2144="AKTIVCO DEFAUT GE &amp; POWER Cabinet","AKTIVCO",
U2144="AKTIVCO Coupure ENEO &amp; Baisse de tension","AKTIVCO GRID ONLY",
U2144="Coupure ENEO &amp; Baisse de tension","IHS GRID ONLY",
U2144="Defaut GE &amp; POWER Cabinet","IHS",
U2144="Sharing","Partners",
U2144="Sites strategiques &amp; DataCenter","SST &amp; DC",
U2144="Exclu","Exclu",
U2144="SAT","SAT",
U2144="SPARE-ISSUE","SPARE-ISSUE",
U2144="Fiber CAmtel","TRANS_FO_CAMTEL",
U2144="Fiber AOF","Fiber AOF",
U2144="Projet OCM (HUAWEI)","TRAVAUX-HUAWEI",
U2144="Projet OCM (NOKIA)","TRAVAUX-NOKIA",
U2144="ACCESS-ISSUE","ACCESS-ISSUE",
U2144="Projet OCM (ZTE, NOKIA, autres projets)","TRAVAUX OCM",
U2144="No root CAuse","No root cause",
U2144="ODU HS","PDH",
U2144="IP &amp; VLAN","PDH",
U2144="Warehouse HUAWEI","SPARE-ISSUE",
U2144="SPARE-HS","SPARE-ISSUE",
U2144="Power Telco","BSS",U2144="no impacts","no impacts"
),"")</f>
        <v/>
      </c>
      <c r="T2144" s="35" t="str" cm="1">
        <f t="array" ref="T2144">IFERROR(_xlfn.IFS(
U2144="MPR ISSUE","TX ISSUE",
U2144="BSS Hardware Issue","RAN ISSUE",
U2144="Sites strategiques, MLL, Pylone, etc.","ENVTECH",
U2144="AKTIVCO DEFAUT GE &amp; POWER Cabinet","POWER ISSUE",
U2144="AKTIVCO Coupure ENEO &amp; Baisse de tension","POWER ISSUE",
U2144="Coupure ENEO &amp; Baisse de tension","POWER ISSUE",
U2144="Defaut GE &amp; POWER Cabinet","POWER ISSUE",
U2144="Sharing","POWER ISSUE",
U2144="Sites strategiques &amp; DataCenter","POWER ISSUE",
U2144="Exclu","Exclu",
U2144="SAT","TX ISSUE",
U2144="SPARE-ISSUE","SPARE-ISSUE",
U2144="Fiber CAmtel","TX ISSUE",
U2144="Fiber AOF","TX ISSUE",
U2144="Projet OCM (HUAWEI)","TRAVAUX-HUAWEI",
U2144="Projet OCM (NOKIA)","TRAVAUX -NOKIA",
U2144="ACCESS-ISSUE","ACCESS-ISSUE",
U2144="Projet OCM (ZTE, NOKIA, autres projets)","TRAVAUX OCM",
U2144="No root CAuse","No root cause",
U2144="ODU HS","TX ISSUE",
U2144="IP &amp; VLAN","TX ISSUE",
U2144="Warehouse HUAWEI","SPARE-ISSUE",
U2144="SPARE-HS","SPARE-ISSUE",
U2144="Power Telco","RAN ISSUE",U2144="no impacts","no impacts"
),"")</f>
        <v/>
      </c>
      <c r="U2144" s="28"/>
      <c r="V2144" s="35" t="str" cm="1">
        <f t="array" ref="V2144">IFERROR(_xlfn.IFS(
U2144="MPR ISSUE","ACTIVE",
U2144="BSS Hardware Issue","ACTIVE",
U2144="Sites strategiques, MLL, Pylone, etc.","PASSIVE",
U2144="AKTIVCO DEFAUT GE &amp; POWER Cabinet","PASSIVE",
U2144="AKTIVCO Coupure ENEO &amp; Baisse de tension","PASSIVE",
U2144="Coupure ENEO &amp; Baisse de tension","PASSIVE",
U2144="Defaut GE &amp; POWER Cabinet","PASSIVE",
U2144="Sharing","PASSIVE",
U2144="Sites strategiques &amp; DataCenter","PASSIVE",
U2144="Exclu","Exclu",
U2144="SAT","ACTIVE",
U2144="SPARE-ISSUE","SPARE-ISSUE",
U2144="Fiber CAmtel","ACTIVE",
U2144="Fiber AOF","ACTIVE",
U2144="Projet OCM (HUAWEI)","PLANNED WORKS",
U2144="Projet OCM (NOKIA)","PLANNED WORKS",
U2144="ACCESS-ISSUE","ACCESS-ISSUE",
U2144="Projet OCM (ZTE, NOKIA, autres projets)","PLANNED WORKS",
U2144="No root CAuse","No root cause",
U2144="ODU HS","ACTIVE",
U2144="IP &amp; VLAN","ACTIVE",
U2144="Warehouse HUAWEI","SPARE-ISSUE",
U2144="SPARE-HS","SPARE-ISSUE",
U2144="Power Telco","ACTIVE",U2144="no impacts","no impacts"
),"")</f>
        <v/>
      </c>
      <c r="W2144" s="102"/>
      <c r="X2144" s="102"/>
      <c r="Y2144" s="102"/>
      <c r="Z2144" s="102"/>
      <c r="AA2144" s="102"/>
      <c r="AB2144" s="104" t="s">
        <v>5423</v>
      </c>
      <c r="AC2144" s="9"/>
      <c r="AD2144" s="9"/>
      <c r="AE2144" s="7" t="s">
        <v>5423</v>
      </c>
      <c r="AF2144" s="6"/>
      <c r="AG2144" s="7"/>
      <c r="AH2144" s="3" t="s">
        <v>5423</v>
      </c>
      <c r="AI2144" s="18" t="s">
        <v>5423</v>
      </c>
      <c r="AJ2144" s="18" t="s">
        <v>5423</v>
      </c>
      <c r="AK2144" s="18" t="s">
        <v>5423</v>
      </c>
      <c r="AL2144" s="18" t="s">
        <v>5423</v>
      </c>
      <c r="AM2144" s="18" t="s">
        <v>5423</v>
      </c>
      <c r="AN2144" s="18" t="s">
        <v>5423</v>
      </c>
      <c r="AO2144" s="18" t="s">
        <v>5423</v>
      </c>
      <c r="AP2144" s="18" t="s">
        <v>5423</v>
      </c>
      <c r="AQ2144" s="18" t="s">
        <v>5423</v>
      </c>
      <c r="AR2144" s="18" t="s">
        <v>5423</v>
      </c>
      <c r="AS2144" s="18" t="s">
        <v>5423</v>
      </c>
      <c r="AT2144" s="18" t="s">
        <v>5423</v>
      </c>
      <c r="AU2144" s="9" t="s">
        <v>5423</v>
      </c>
      <c r="AV2144" s="14"/>
      <c r="AW2144" s="14" t="s">
        <v>5423</v>
      </c>
      <c r="AX2144" s="14" t="str">
        <f>_xlfn.XLOOKUP(B2144,'[4]cell downs 18042026 17h'!$B:$B,'[4]cell downs 18042026 17h'!$B:$B,"")</f>
        <v/>
      </c>
      <c r="AY2144" s="14" t="str">
        <f>_xlfn.XLOOKUP(B2144,'[5]Cells Huawei 19042026 15h'!$B:$B,'[5]Cells Huawei 19042026 15h'!$B:$B,"")</f>
        <v/>
      </c>
      <c r="AZ2144" s="105" t="str">
        <f>_xlfn.XLOOKUP(B2144,'INCIDENT-04-23-2026'!E:E,'INCIDENT-04-23-2026'!F:F,"")</f>
        <v/>
      </c>
      <c r="BA2144" s="105" t="str">
        <f>_xlfn.XLOOKUP(B2144,'[6]Eneo 17H'!$C:$C,'[6]Eneo 17H'!$I:$I,"")</f>
        <v/>
      </c>
      <c r="BB2144" s="105" t="str">
        <f>_xlfn.XLOOKUP(B2144,[8]ALL!$B:$B,[8]ALL!$M:$M,"")</f>
        <v/>
      </c>
      <c r="BC2144" s="105" t="str">
        <f>_xlfn.XLOOKUP(B2144,'[6]Eneo 17H'!$C:$C,'[6]Eneo 17H'!$I:$I,"")</f>
        <v/>
      </c>
      <c r="BD2144" s="105" t="str">
        <f>_xlfn.XLOOKUP(B2144,'[7]Eneo 12H'!$C:$C,'[7]Eneo 12H'!$I:$I,"")</f>
        <v/>
      </c>
      <c r="BE2144" s="105" t="s">
        <v>5423</v>
      </c>
    </row>
    <row r="2145" spans="1:57" hidden="1" x14ac:dyDescent="0.3">
      <c r="A2145" s="1" t="s">
        <v>4274</v>
      </c>
      <c r="B2145" s="8" t="s">
        <v>4275</v>
      </c>
      <c r="C2145" s="3" t="str">
        <f>_xlfn.XLOOKUP(B2145,'[1]daily break down'!$D:$D,'[1]daily break down'!$E:$E,"")</f>
        <v>NORD-OUEST</v>
      </c>
      <c r="D2145" s="1" t="s">
        <v>11</v>
      </c>
      <c r="E2145" s="1" t="s">
        <v>12</v>
      </c>
      <c r="F2145" s="3" t="s">
        <v>102</v>
      </c>
      <c r="G2145" s="1" t="s">
        <v>4276</v>
      </c>
      <c r="H2145" s="25" t="str">
        <f>_xlfn.XLOOKUP(B2145,[2]CALCULATION!$B:$B,[2]CALCULATION!$H:$H,"")</f>
        <v>HUAWEI</v>
      </c>
      <c r="I2145" s="23">
        <v>0</v>
      </c>
      <c r="J2145" s="23">
        <v>0</v>
      </c>
      <c r="K2145" s="23">
        <v>0</v>
      </c>
      <c r="L2145" s="23">
        <v>0</v>
      </c>
      <c r="M2145" s="23">
        <v>0</v>
      </c>
      <c r="N2145" s="23">
        <v>0</v>
      </c>
      <c r="O2145" s="23">
        <v>0</v>
      </c>
      <c r="P2145" s="103" t="s">
        <v>6554</v>
      </c>
      <c r="Q2145" s="36" t="s">
        <v>5796</v>
      </c>
      <c r="R2145" s="36"/>
      <c r="S2145" s="35" t="str" cm="1">
        <f t="array" ref="S2145">IFERROR(_xlfn.IFS(
U2145="MPR ISSUE","PDH",
U2145="BSS Hardware Issue","BSS",
U2145="Sites strategiques, MLL, Pylone, etc.","ENVTECH",
U2145="AKTIVCO DEFAUT GE &amp; POWER Cabinet","AKTIVCO",
U2145="AKTIVCO Coupure ENEO &amp; Baisse de tension","AKTIVCO GRID ONLY",
U2145="Coupure ENEO &amp; Baisse de tension","IHS GRID ONLY",
U2145="Defaut GE &amp; POWER Cabinet","IHS",
U2145="Sharing","Partners",
U2145="Sites strategiques &amp; DataCenter","SST &amp; DC",
U2145="Exclu","Exclu",
U2145="SAT","SAT",
U2145="SPARE-ISSUE","SPARE-ISSUE",
U2145="Fiber CAmtel","TRANS_FO_CAMTEL",
U2145="Fiber AOF","Fiber AOF",
U2145="Projet OCM (HUAWEI)","TRAVAUX-HUAWEI",
U2145="Projet OCM (NOKIA)","TRAVAUX-NOKIA",
U2145="ACCESS-ISSUE","ACCESS-ISSUE",
U2145="Projet OCM (ZTE, NOKIA, autres projets)","TRAVAUX OCM",
U2145="No root CAuse","No root cause",
U2145="ODU HS","PDH",
U2145="IP &amp; VLAN","PDH",
U2145="Warehouse HUAWEI","SPARE-ISSUE",
U2145="SPARE-HS","SPARE-ISSUE",
U2145="Power Telco","BSS",U2145="no impacts","no impacts"
),"")</f>
        <v/>
      </c>
      <c r="T2145" s="35" t="str" cm="1">
        <f t="array" ref="T2145">IFERROR(_xlfn.IFS(
U2145="MPR ISSUE","TX ISSUE",
U2145="BSS Hardware Issue","RAN ISSUE",
U2145="Sites strategiques, MLL, Pylone, etc.","ENVTECH",
U2145="AKTIVCO DEFAUT GE &amp; POWER Cabinet","POWER ISSUE",
U2145="AKTIVCO Coupure ENEO &amp; Baisse de tension","POWER ISSUE",
U2145="Coupure ENEO &amp; Baisse de tension","POWER ISSUE",
U2145="Defaut GE &amp; POWER Cabinet","POWER ISSUE",
U2145="Sharing","POWER ISSUE",
U2145="Sites strategiques &amp; DataCenter","POWER ISSUE",
U2145="Exclu","Exclu",
U2145="SAT","TX ISSUE",
U2145="SPARE-ISSUE","SPARE-ISSUE",
U2145="Fiber CAmtel","TX ISSUE",
U2145="Fiber AOF","TX ISSUE",
U2145="Projet OCM (HUAWEI)","TRAVAUX-HUAWEI",
U2145="Projet OCM (NOKIA)","TRAVAUX -NOKIA",
U2145="ACCESS-ISSUE","ACCESS-ISSUE",
U2145="Projet OCM (ZTE, NOKIA, autres projets)","TRAVAUX OCM",
U2145="No root CAuse","No root cause",
U2145="ODU HS","TX ISSUE",
U2145="IP &amp; VLAN","TX ISSUE",
U2145="Warehouse HUAWEI","SPARE-ISSUE",
U2145="SPARE-HS","SPARE-ISSUE",
U2145="Power Telco","RAN ISSUE",U2145="no impacts","no impacts"
),"")</f>
        <v/>
      </c>
      <c r="U2145" s="28"/>
      <c r="V2145" s="35" t="str" cm="1">
        <f t="array" ref="V2145">IFERROR(_xlfn.IFS(
U2145="MPR ISSUE","ACTIVE",
U2145="BSS Hardware Issue","ACTIVE",
U2145="Sites strategiques, MLL, Pylone, etc.","PASSIVE",
U2145="AKTIVCO DEFAUT GE &amp; POWER Cabinet","PASSIVE",
U2145="AKTIVCO Coupure ENEO &amp; Baisse de tension","PASSIVE",
U2145="Coupure ENEO &amp; Baisse de tension","PASSIVE",
U2145="Defaut GE &amp; POWER Cabinet","PASSIVE",
U2145="Sharing","PASSIVE",
U2145="Sites strategiques &amp; DataCenter","PASSIVE",
U2145="Exclu","Exclu",
U2145="SAT","ACTIVE",
U2145="SPARE-ISSUE","SPARE-ISSUE",
U2145="Fiber CAmtel","ACTIVE",
U2145="Fiber AOF","ACTIVE",
U2145="Projet OCM (HUAWEI)","PLANNED WORKS",
U2145="Projet OCM (NOKIA)","PLANNED WORKS",
U2145="ACCESS-ISSUE","ACCESS-ISSUE",
U2145="Projet OCM (ZTE, NOKIA, autres projets)","PLANNED WORKS",
U2145="No root CAuse","No root cause",
U2145="ODU HS","ACTIVE",
U2145="IP &amp; VLAN","ACTIVE",
U2145="Warehouse HUAWEI","SPARE-ISSUE",
U2145="SPARE-HS","SPARE-ISSUE",
U2145="Power Telco","ACTIVE",U2145="no impacts","no impacts"
),"")</f>
        <v/>
      </c>
      <c r="W2145" s="102"/>
      <c r="X2145" s="102"/>
      <c r="Y2145" s="102"/>
      <c r="Z2145" s="102"/>
      <c r="AA2145" s="102"/>
      <c r="AB2145" s="104" t="s">
        <v>5423</v>
      </c>
      <c r="AC2145" s="9"/>
      <c r="AD2145" s="9"/>
      <c r="AE2145" s="7" t="s">
        <v>5423</v>
      </c>
      <c r="AF2145" s="6"/>
      <c r="AG2145" s="7"/>
      <c r="AH2145" s="3" t="s">
        <v>5423</v>
      </c>
      <c r="AI2145" s="18" t="s">
        <v>5423</v>
      </c>
      <c r="AJ2145" s="18" t="s">
        <v>5423</v>
      </c>
      <c r="AK2145" s="18" t="s">
        <v>5423</v>
      </c>
      <c r="AL2145" s="18" t="s">
        <v>5423</v>
      </c>
      <c r="AM2145" s="18" t="s">
        <v>5423</v>
      </c>
      <c r="AN2145" s="18" t="s">
        <v>5423</v>
      </c>
      <c r="AO2145" s="18" t="s">
        <v>5423</v>
      </c>
      <c r="AP2145" s="18" t="s">
        <v>5423</v>
      </c>
      <c r="AQ2145" s="18" t="s">
        <v>5423</v>
      </c>
      <c r="AR2145" s="18" t="s">
        <v>5423</v>
      </c>
      <c r="AS2145" s="18" t="s">
        <v>5423</v>
      </c>
      <c r="AT2145" s="18" t="s">
        <v>5423</v>
      </c>
      <c r="AU2145" s="9" t="s">
        <v>5423</v>
      </c>
      <c r="AV2145" s="14"/>
      <c r="AW2145" s="14" t="s">
        <v>5423</v>
      </c>
      <c r="AX2145" s="14" t="str">
        <f>_xlfn.XLOOKUP(B2145,'[4]cell downs 18042026 17h'!$B:$B,'[4]cell downs 18042026 17h'!$B:$B,"")</f>
        <v/>
      </c>
      <c r="AY2145" s="14" t="str">
        <f>_xlfn.XLOOKUP(B2145,'[5]Cells Huawei 19042026 15h'!$B:$B,'[5]Cells Huawei 19042026 15h'!$B:$B,"")</f>
        <v/>
      </c>
      <c r="AZ2145" s="105" t="str">
        <f>_xlfn.XLOOKUP(B2145,'INCIDENT-04-23-2026'!E:E,'INCIDENT-04-23-2026'!F:F,"")</f>
        <v/>
      </c>
      <c r="BA2145" s="105" t="str">
        <f>_xlfn.XLOOKUP(B2145,'[6]Eneo 17H'!$C:$C,'[6]Eneo 17H'!$I:$I,"")</f>
        <v/>
      </c>
      <c r="BB2145" s="105" t="str">
        <f>_xlfn.XLOOKUP(B2145,[8]ALL!$B:$B,[8]ALL!$M:$M,"")</f>
        <v/>
      </c>
      <c r="BC2145" s="105" t="str">
        <f>_xlfn.XLOOKUP(B2145,'[6]Eneo 17H'!$C:$C,'[6]Eneo 17H'!$I:$I,"")</f>
        <v/>
      </c>
      <c r="BD2145" s="105" t="str">
        <f>_xlfn.XLOOKUP(B2145,'[7]Eneo 12H'!$C:$C,'[7]Eneo 12H'!$I:$I,"")</f>
        <v/>
      </c>
      <c r="BE2145" s="105" t="s">
        <v>5423</v>
      </c>
    </row>
    <row r="2146" spans="1:57" hidden="1" x14ac:dyDescent="0.3">
      <c r="A2146" s="1" t="s">
        <v>4279</v>
      </c>
      <c r="B2146" s="8" t="s">
        <v>4280</v>
      </c>
      <c r="C2146" s="3" t="str">
        <f>_xlfn.XLOOKUP(B2146,'[1]daily break down'!$D:$D,'[1]daily break down'!$E:$E,"")</f>
        <v>ADAMAOUA</v>
      </c>
      <c r="D2146" s="1" t="s">
        <v>11</v>
      </c>
      <c r="E2146" s="1" t="s">
        <v>12</v>
      </c>
      <c r="F2146" s="3" t="s">
        <v>90</v>
      </c>
      <c r="G2146" s="1" t="s">
        <v>4249</v>
      </c>
      <c r="H2146" s="25" t="str">
        <f>_xlfn.XLOOKUP(B2146,[2]CALCULATION!$B:$B,[2]CALCULATION!$H:$H,"")</f>
        <v>HUAWEI</v>
      </c>
      <c r="I2146" s="23">
        <v>0</v>
      </c>
      <c r="J2146" s="23">
        <v>9.809293074567748E-3</v>
      </c>
      <c r="K2146" s="23">
        <v>2.2632714384775408E-2</v>
      </c>
      <c r="L2146" s="23">
        <v>0</v>
      </c>
      <c r="M2146" s="23">
        <v>0</v>
      </c>
      <c r="N2146" s="23">
        <v>8.9175391586979543E-5</v>
      </c>
      <c r="O2146" s="23">
        <v>1.2912596701794635E-2</v>
      </c>
      <c r="P2146" s="103" t="s">
        <v>6554</v>
      </c>
      <c r="Q2146" s="36" t="s">
        <v>5796</v>
      </c>
      <c r="R2146" s="36"/>
      <c r="S2146" s="35" t="str" cm="1">
        <f t="array" ref="S2146">IFERROR(_xlfn.IFS(
U2146="MPR ISSUE","PDH",
U2146="BSS Hardware Issue","BSS",
U2146="Sites strategiques, MLL, Pylone, etc.","ENVTECH",
U2146="AKTIVCO DEFAUT GE &amp; POWER Cabinet","AKTIVCO",
U2146="AKTIVCO Coupure ENEO &amp; Baisse de tension","AKTIVCO GRID ONLY",
U2146="Coupure ENEO &amp; Baisse de tension","IHS GRID ONLY",
U2146="Defaut GE &amp; POWER Cabinet","IHS",
U2146="Sharing","Partners",
U2146="Sites strategiques &amp; DataCenter","SST &amp; DC",
U2146="Exclu","Exclu",
U2146="SAT","SAT",
U2146="SPARE-ISSUE","SPARE-ISSUE",
U2146="Fiber CAmtel","TRANS_FO_CAMTEL",
U2146="Fiber AOF","Fiber AOF",
U2146="Projet OCM (HUAWEI)","TRAVAUX-HUAWEI",
U2146="Projet OCM (NOKIA)","TRAVAUX-NOKIA",
U2146="ACCESS-ISSUE","ACCESS-ISSUE",
U2146="Projet OCM (ZTE, NOKIA, autres projets)","TRAVAUX OCM",
U2146="No root CAuse","No root cause",
U2146="ODU HS","PDH",
U2146="IP &amp; VLAN","PDH",
U2146="Warehouse HUAWEI","SPARE-ISSUE",
U2146="SPARE-HS","SPARE-ISSUE",
U2146="Power Telco","BSS",U2146="no impacts","no impacts"
),"")</f>
        <v/>
      </c>
      <c r="T2146" s="35" t="str" cm="1">
        <f t="array" ref="T2146">IFERROR(_xlfn.IFS(
U2146="MPR ISSUE","TX ISSUE",
U2146="BSS Hardware Issue","RAN ISSUE",
U2146="Sites strategiques, MLL, Pylone, etc.","ENVTECH",
U2146="AKTIVCO DEFAUT GE &amp; POWER Cabinet","POWER ISSUE",
U2146="AKTIVCO Coupure ENEO &amp; Baisse de tension","POWER ISSUE",
U2146="Coupure ENEO &amp; Baisse de tension","POWER ISSUE",
U2146="Defaut GE &amp; POWER Cabinet","POWER ISSUE",
U2146="Sharing","POWER ISSUE",
U2146="Sites strategiques &amp; DataCenter","POWER ISSUE",
U2146="Exclu","Exclu",
U2146="SAT","TX ISSUE",
U2146="SPARE-ISSUE","SPARE-ISSUE",
U2146="Fiber CAmtel","TX ISSUE",
U2146="Fiber AOF","TX ISSUE",
U2146="Projet OCM (HUAWEI)","TRAVAUX-HUAWEI",
U2146="Projet OCM (NOKIA)","TRAVAUX -NOKIA",
U2146="ACCESS-ISSUE","ACCESS-ISSUE",
U2146="Projet OCM (ZTE, NOKIA, autres projets)","TRAVAUX OCM",
U2146="No root CAuse","No root cause",
U2146="ODU HS","TX ISSUE",
U2146="IP &amp; VLAN","TX ISSUE",
U2146="Warehouse HUAWEI","SPARE-ISSUE",
U2146="SPARE-HS","SPARE-ISSUE",
U2146="Power Telco","RAN ISSUE",U2146="no impacts","no impacts"
),"")</f>
        <v/>
      </c>
      <c r="U2146" s="28"/>
      <c r="V2146" s="35" t="str" cm="1">
        <f t="array" ref="V2146">IFERROR(_xlfn.IFS(
U2146="MPR ISSUE","ACTIVE",
U2146="BSS Hardware Issue","ACTIVE",
U2146="Sites strategiques, MLL, Pylone, etc.","PASSIVE",
U2146="AKTIVCO DEFAUT GE &amp; POWER Cabinet","PASSIVE",
U2146="AKTIVCO Coupure ENEO &amp; Baisse de tension","PASSIVE",
U2146="Coupure ENEO &amp; Baisse de tension","PASSIVE",
U2146="Defaut GE &amp; POWER Cabinet","PASSIVE",
U2146="Sharing","PASSIVE",
U2146="Sites strategiques &amp; DataCenter","PASSIVE",
U2146="Exclu","Exclu",
U2146="SAT","ACTIVE",
U2146="SPARE-ISSUE","SPARE-ISSUE",
U2146="Fiber CAmtel","ACTIVE",
U2146="Fiber AOF","ACTIVE",
U2146="Projet OCM (HUAWEI)","PLANNED WORKS",
U2146="Projet OCM (NOKIA)","PLANNED WORKS",
U2146="ACCESS-ISSUE","ACCESS-ISSUE",
U2146="Projet OCM (ZTE, NOKIA, autres projets)","PLANNED WORKS",
U2146="No root CAuse","No root cause",
U2146="ODU HS","ACTIVE",
U2146="IP &amp; VLAN","ACTIVE",
U2146="Warehouse HUAWEI","SPARE-ISSUE",
U2146="SPARE-HS","SPARE-ISSUE",
U2146="Power Telco","ACTIVE",U2146="no impacts","no impacts"
),"")</f>
        <v/>
      </c>
      <c r="W2146" s="102"/>
      <c r="X2146" s="102"/>
      <c r="Y2146" s="102"/>
      <c r="Z2146" s="102"/>
      <c r="AA2146" s="102"/>
      <c r="AB2146" s="104" t="s">
        <v>5423</v>
      </c>
      <c r="AC2146" s="9"/>
      <c r="AD2146" s="9"/>
      <c r="AE2146" s="7" t="s">
        <v>5423</v>
      </c>
      <c r="AF2146" s="6"/>
      <c r="AG2146" s="7"/>
      <c r="AH2146" s="3" t="s">
        <v>5423</v>
      </c>
      <c r="AI2146" s="18" t="s">
        <v>5423</v>
      </c>
      <c r="AJ2146" s="18" t="s">
        <v>5423</v>
      </c>
      <c r="AK2146" s="18" t="s">
        <v>5423</v>
      </c>
      <c r="AL2146" s="18" t="s">
        <v>5423</v>
      </c>
      <c r="AM2146" s="18" t="s">
        <v>5423</v>
      </c>
      <c r="AN2146" s="18" t="s">
        <v>5423</v>
      </c>
      <c r="AO2146" s="18" t="s">
        <v>5423</v>
      </c>
      <c r="AP2146" s="18" t="s">
        <v>5423</v>
      </c>
      <c r="AQ2146" s="18" t="s">
        <v>5423</v>
      </c>
      <c r="AR2146" s="18" t="s">
        <v>5423</v>
      </c>
      <c r="AS2146" s="18" t="s">
        <v>5423</v>
      </c>
      <c r="AT2146" s="18" t="s">
        <v>5423</v>
      </c>
      <c r="AU2146" s="9" t="s">
        <v>5423</v>
      </c>
      <c r="AV2146" s="14"/>
      <c r="AW2146" s="14" t="s">
        <v>5423</v>
      </c>
      <c r="AX2146" s="14" t="str">
        <f>_xlfn.XLOOKUP(B2146,'[4]cell downs 18042026 17h'!$B:$B,'[4]cell downs 18042026 17h'!$B:$B,"")</f>
        <v/>
      </c>
      <c r="AY2146" s="14" t="str">
        <f>_xlfn.XLOOKUP(B2146,'[5]Cells Huawei 19042026 15h'!$B:$B,'[5]Cells Huawei 19042026 15h'!$B:$B,"")</f>
        <v/>
      </c>
      <c r="AZ2146" s="105" t="str">
        <f>_xlfn.XLOOKUP(B2146,'INCIDENT-04-23-2026'!E:E,'INCIDENT-04-23-2026'!F:F,"")</f>
        <v/>
      </c>
      <c r="BA2146" s="105" t="str">
        <f>_xlfn.XLOOKUP(B2146,'[6]Eneo 17H'!$C:$C,'[6]Eneo 17H'!$I:$I,"")</f>
        <v/>
      </c>
      <c r="BB2146" s="105" t="str">
        <f>_xlfn.XLOOKUP(B2146,[8]ALL!$B:$B,[8]ALL!$M:$M,"")</f>
        <v/>
      </c>
      <c r="BC2146" s="105" t="str">
        <f>_xlfn.XLOOKUP(B2146,'[6]Eneo 17H'!$C:$C,'[6]Eneo 17H'!$I:$I,"")</f>
        <v/>
      </c>
      <c r="BD2146" s="105" t="str">
        <f>_xlfn.XLOOKUP(B2146,'[7]Eneo 12H'!$C:$C,'[7]Eneo 12H'!$I:$I,"")</f>
        <v/>
      </c>
      <c r="BE2146" s="105" t="s">
        <v>5423</v>
      </c>
    </row>
    <row r="2147" spans="1:57" hidden="1" x14ac:dyDescent="0.3">
      <c r="A2147" s="1" t="s">
        <v>4071</v>
      </c>
      <c r="B2147" s="8" t="s">
        <v>4290</v>
      </c>
      <c r="C2147" s="3" t="str">
        <f>_xlfn.XLOOKUP(B2147,'[1]daily break down'!$D:$D,'[1]daily break down'!$E:$E,"")</f>
        <v>OUEST</v>
      </c>
      <c r="D2147" s="1" t="s">
        <v>11</v>
      </c>
      <c r="E2147" s="1" t="s">
        <v>12</v>
      </c>
      <c r="F2147" s="3" t="s">
        <v>102</v>
      </c>
      <c r="G2147" s="1" t="s">
        <v>4071</v>
      </c>
      <c r="H2147" s="25" t="str">
        <f>_xlfn.XLOOKUP(B2147,[2]CALCULATION!$B:$B,[2]CALCULATION!$H:$H,"")</f>
        <v>HUAWEI</v>
      </c>
      <c r="I2147" s="23">
        <v>0</v>
      </c>
      <c r="J2147" s="23">
        <v>0</v>
      </c>
      <c r="K2147" s="23">
        <v>0</v>
      </c>
      <c r="L2147" s="23">
        <v>0</v>
      </c>
      <c r="M2147" s="23">
        <v>0</v>
      </c>
      <c r="N2147" s="23">
        <v>0</v>
      </c>
      <c r="O2147" s="23">
        <v>0</v>
      </c>
      <c r="P2147" s="103" t="s">
        <v>6554</v>
      </c>
      <c r="Q2147" s="36" t="s">
        <v>5796</v>
      </c>
      <c r="R2147" s="36"/>
      <c r="S2147" s="35" t="str" cm="1">
        <f t="array" ref="S2147">IFERROR(_xlfn.IFS(
U2147="MPR ISSUE","PDH",
U2147="BSS Hardware Issue","BSS",
U2147="Sites strategiques, MLL, Pylone, etc.","ENVTECH",
U2147="AKTIVCO DEFAUT GE &amp; POWER Cabinet","AKTIVCO",
U2147="AKTIVCO Coupure ENEO &amp; Baisse de tension","AKTIVCO GRID ONLY",
U2147="Coupure ENEO &amp; Baisse de tension","IHS GRID ONLY",
U2147="Defaut GE &amp; POWER Cabinet","IHS",
U2147="Sharing","Partners",
U2147="Sites strategiques &amp; DataCenter","SST &amp; DC",
U2147="Exclu","Exclu",
U2147="SAT","SAT",
U2147="SPARE-ISSUE","SPARE-ISSUE",
U2147="Fiber CAmtel","TRANS_FO_CAMTEL",
U2147="Fiber AOF","Fiber AOF",
U2147="Projet OCM (HUAWEI)","TRAVAUX-HUAWEI",
U2147="Projet OCM (NOKIA)","TRAVAUX-NOKIA",
U2147="ACCESS-ISSUE","ACCESS-ISSUE",
U2147="Projet OCM (ZTE, NOKIA, autres projets)","TRAVAUX OCM",
U2147="No root CAuse","No root cause",
U2147="ODU HS","PDH",
U2147="IP &amp; VLAN","PDH",
U2147="Warehouse HUAWEI","SPARE-ISSUE",
U2147="SPARE-HS","SPARE-ISSUE",
U2147="Power Telco","BSS",U2147="no impacts","no impacts"
),"")</f>
        <v/>
      </c>
      <c r="T2147" s="35" t="str" cm="1">
        <f t="array" ref="T2147">IFERROR(_xlfn.IFS(
U2147="MPR ISSUE","TX ISSUE",
U2147="BSS Hardware Issue","RAN ISSUE",
U2147="Sites strategiques, MLL, Pylone, etc.","ENVTECH",
U2147="AKTIVCO DEFAUT GE &amp; POWER Cabinet","POWER ISSUE",
U2147="AKTIVCO Coupure ENEO &amp; Baisse de tension","POWER ISSUE",
U2147="Coupure ENEO &amp; Baisse de tension","POWER ISSUE",
U2147="Defaut GE &amp; POWER Cabinet","POWER ISSUE",
U2147="Sharing","POWER ISSUE",
U2147="Sites strategiques &amp; DataCenter","POWER ISSUE",
U2147="Exclu","Exclu",
U2147="SAT","TX ISSUE",
U2147="SPARE-ISSUE","SPARE-ISSUE",
U2147="Fiber CAmtel","TX ISSUE",
U2147="Fiber AOF","TX ISSUE",
U2147="Projet OCM (HUAWEI)","TRAVAUX-HUAWEI",
U2147="Projet OCM (NOKIA)","TRAVAUX -NOKIA",
U2147="ACCESS-ISSUE","ACCESS-ISSUE",
U2147="Projet OCM (ZTE, NOKIA, autres projets)","TRAVAUX OCM",
U2147="No root CAuse","No root cause",
U2147="ODU HS","TX ISSUE",
U2147="IP &amp; VLAN","TX ISSUE",
U2147="Warehouse HUAWEI","SPARE-ISSUE",
U2147="SPARE-HS","SPARE-ISSUE",
U2147="Power Telco","RAN ISSUE",U2147="no impacts","no impacts"
),"")</f>
        <v/>
      </c>
      <c r="U2147" s="28"/>
      <c r="V2147" s="35" t="str" cm="1">
        <f t="array" ref="V2147">IFERROR(_xlfn.IFS(
U2147="MPR ISSUE","ACTIVE",
U2147="BSS Hardware Issue","ACTIVE",
U2147="Sites strategiques, MLL, Pylone, etc.","PASSIVE",
U2147="AKTIVCO DEFAUT GE &amp; POWER Cabinet","PASSIVE",
U2147="AKTIVCO Coupure ENEO &amp; Baisse de tension","PASSIVE",
U2147="Coupure ENEO &amp; Baisse de tension","PASSIVE",
U2147="Defaut GE &amp; POWER Cabinet","PASSIVE",
U2147="Sharing","PASSIVE",
U2147="Sites strategiques &amp; DataCenter","PASSIVE",
U2147="Exclu","Exclu",
U2147="SAT","ACTIVE",
U2147="SPARE-ISSUE","SPARE-ISSUE",
U2147="Fiber CAmtel","ACTIVE",
U2147="Fiber AOF","ACTIVE",
U2147="Projet OCM (HUAWEI)","PLANNED WORKS",
U2147="Projet OCM (NOKIA)","PLANNED WORKS",
U2147="ACCESS-ISSUE","ACCESS-ISSUE",
U2147="Projet OCM (ZTE, NOKIA, autres projets)","PLANNED WORKS",
U2147="No root CAuse","No root cause",
U2147="ODU HS","ACTIVE",
U2147="IP &amp; VLAN","ACTIVE",
U2147="Warehouse HUAWEI","SPARE-ISSUE",
U2147="SPARE-HS","SPARE-ISSUE",
U2147="Power Telco","ACTIVE",U2147="no impacts","no impacts"
),"")</f>
        <v/>
      </c>
      <c r="W2147" s="102"/>
      <c r="X2147" s="102"/>
      <c r="Y2147" s="102"/>
      <c r="Z2147" s="102"/>
      <c r="AA2147" s="102"/>
      <c r="AB2147" s="104" t="s">
        <v>5423</v>
      </c>
      <c r="AC2147" s="9"/>
      <c r="AD2147" s="9"/>
      <c r="AE2147" s="7" t="s">
        <v>5423</v>
      </c>
      <c r="AF2147" s="6"/>
      <c r="AG2147" s="7"/>
      <c r="AH2147" s="3" t="s">
        <v>5423</v>
      </c>
      <c r="AI2147" s="18" t="s">
        <v>5423</v>
      </c>
      <c r="AJ2147" s="18" t="s">
        <v>5423</v>
      </c>
      <c r="AK2147" s="18" t="s">
        <v>5423</v>
      </c>
      <c r="AL2147" s="18" t="s">
        <v>5423</v>
      </c>
      <c r="AM2147" s="18" t="s">
        <v>5423</v>
      </c>
      <c r="AN2147" s="18" t="s">
        <v>5423</v>
      </c>
      <c r="AO2147" s="18" t="s">
        <v>5423</v>
      </c>
      <c r="AP2147" s="18" t="s">
        <v>5423</v>
      </c>
      <c r="AQ2147" s="18" t="s">
        <v>5423</v>
      </c>
      <c r="AR2147" s="18" t="s">
        <v>5423</v>
      </c>
      <c r="AS2147" s="18" t="s">
        <v>5423</v>
      </c>
      <c r="AT2147" s="18" t="s">
        <v>5423</v>
      </c>
      <c r="AU2147" s="9" t="s">
        <v>5423</v>
      </c>
      <c r="AV2147" s="14"/>
      <c r="AW2147" s="14" t="s">
        <v>5423</v>
      </c>
      <c r="AX2147" s="14" t="str">
        <f>_xlfn.XLOOKUP(B2147,'[4]cell downs 18042026 17h'!$B:$B,'[4]cell downs 18042026 17h'!$B:$B,"")</f>
        <v/>
      </c>
      <c r="AY2147" s="14" t="str">
        <f>_xlfn.XLOOKUP(B2147,'[5]Cells Huawei 19042026 15h'!$B:$B,'[5]Cells Huawei 19042026 15h'!$B:$B,"")</f>
        <v/>
      </c>
      <c r="AZ2147" s="105" t="str">
        <f>_xlfn.XLOOKUP(B2147,'INCIDENT-04-23-2026'!E:E,'INCIDENT-04-23-2026'!F:F,"")</f>
        <v/>
      </c>
      <c r="BA2147" s="105" t="str">
        <f>_xlfn.XLOOKUP(B2147,'[6]Eneo 17H'!$C:$C,'[6]Eneo 17H'!$I:$I,"")</f>
        <v/>
      </c>
      <c r="BB2147" s="105" t="str">
        <f>_xlfn.XLOOKUP(B2147,[8]ALL!$B:$B,[8]ALL!$M:$M,"")</f>
        <v/>
      </c>
      <c r="BC2147" s="105" t="str">
        <f>_xlfn.XLOOKUP(B2147,'[6]Eneo 17H'!$C:$C,'[6]Eneo 17H'!$I:$I,"")</f>
        <v/>
      </c>
      <c r="BD2147" s="105" t="str">
        <f>_xlfn.XLOOKUP(B2147,'[7]Eneo 12H'!$C:$C,'[7]Eneo 12H'!$I:$I,"")</f>
        <v/>
      </c>
      <c r="BE2147" s="105" t="s">
        <v>5423</v>
      </c>
    </row>
    <row r="2148" spans="1:57" hidden="1" x14ac:dyDescent="0.3">
      <c r="A2148" s="1" t="s">
        <v>4293</v>
      </c>
      <c r="B2148" s="8" t="s">
        <v>4294</v>
      </c>
      <c r="C2148" s="3" t="str">
        <f>_xlfn.XLOOKUP(B2148,'[1]daily break down'!$D:$D,'[1]daily break down'!$E:$E,"")</f>
        <v>OUEST</v>
      </c>
      <c r="D2148" s="1" t="s">
        <v>11</v>
      </c>
      <c r="E2148" s="1" t="s">
        <v>12</v>
      </c>
      <c r="F2148" s="3" t="s">
        <v>102</v>
      </c>
      <c r="G2148" s="1" t="s">
        <v>4295</v>
      </c>
      <c r="H2148" s="25" t="str">
        <f>_xlfn.XLOOKUP(B2148,[2]CALCULATION!$B:$B,[2]CALCULATION!$H:$H,"")</f>
        <v>HUAWEI</v>
      </c>
      <c r="I2148" s="23">
        <v>0</v>
      </c>
      <c r="J2148" s="23">
        <v>0</v>
      </c>
      <c r="K2148" s="23">
        <v>0</v>
      </c>
      <c r="L2148" s="23">
        <v>0</v>
      </c>
      <c r="M2148" s="23">
        <v>0</v>
      </c>
      <c r="N2148" s="23">
        <v>0</v>
      </c>
      <c r="O2148" s="23">
        <v>0</v>
      </c>
      <c r="P2148" s="103" t="s">
        <v>6554</v>
      </c>
      <c r="Q2148" s="36" t="s">
        <v>5796</v>
      </c>
      <c r="R2148" s="36"/>
      <c r="S2148" s="35" t="str" cm="1">
        <f t="array" ref="S2148">IFERROR(_xlfn.IFS(
U2148="MPR ISSUE","PDH",
U2148="BSS Hardware Issue","BSS",
U2148="Sites strategiques, MLL, Pylone, etc.","ENVTECH",
U2148="AKTIVCO DEFAUT GE &amp; POWER Cabinet","AKTIVCO",
U2148="AKTIVCO Coupure ENEO &amp; Baisse de tension","AKTIVCO GRID ONLY",
U2148="Coupure ENEO &amp; Baisse de tension","IHS GRID ONLY",
U2148="Defaut GE &amp; POWER Cabinet","IHS",
U2148="Sharing","Partners",
U2148="Sites strategiques &amp; DataCenter","SST &amp; DC",
U2148="Exclu","Exclu",
U2148="SAT","SAT",
U2148="SPARE-ISSUE","SPARE-ISSUE",
U2148="Fiber CAmtel","TRANS_FO_CAMTEL",
U2148="Fiber AOF","Fiber AOF",
U2148="Projet OCM (HUAWEI)","TRAVAUX-HUAWEI",
U2148="Projet OCM (NOKIA)","TRAVAUX-NOKIA",
U2148="ACCESS-ISSUE","ACCESS-ISSUE",
U2148="Projet OCM (ZTE, NOKIA, autres projets)","TRAVAUX OCM",
U2148="No root CAuse","No root cause",
U2148="ODU HS","PDH",
U2148="IP &amp; VLAN","PDH",
U2148="Warehouse HUAWEI","SPARE-ISSUE",
U2148="SPARE-HS","SPARE-ISSUE",
U2148="Power Telco","BSS",U2148="no impacts","no impacts"
),"")</f>
        <v/>
      </c>
      <c r="T2148" s="35" t="str" cm="1">
        <f t="array" ref="T2148">IFERROR(_xlfn.IFS(
U2148="MPR ISSUE","TX ISSUE",
U2148="BSS Hardware Issue","RAN ISSUE",
U2148="Sites strategiques, MLL, Pylone, etc.","ENVTECH",
U2148="AKTIVCO DEFAUT GE &amp; POWER Cabinet","POWER ISSUE",
U2148="AKTIVCO Coupure ENEO &amp; Baisse de tension","POWER ISSUE",
U2148="Coupure ENEO &amp; Baisse de tension","POWER ISSUE",
U2148="Defaut GE &amp; POWER Cabinet","POWER ISSUE",
U2148="Sharing","POWER ISSUE",
U2148="Sites strategiques &amp; DataCenter","POWER ISSUE",
U2148="Exclu","Exclu",
U2148="SAT","TX ISSUE",
U2148="SPARE-ISSUE","SPARE-ISSUE",
U2148="Fiber CAmtel","TX ISSUE",
U2148="Fiber AOF","TX ISSUE",
U2148="Projet OCM (HUAWEI)","TRAVAUX-HUAWEI",
U2148="Projet OCM (NOKIA)","TRAVAUX -NOKIA",
U2148="ACCESS-ISSUE","ACCESS-ISSUE",
U2148="Projet OCM (ZTE, NOKIA, autres projets)","TRAVAUX OCM",
U2148="No root CAuse","No root cause",
U2148="ODU HS","TX ISSUE",
U2148="IP &amp; VLAN","TX ISSUE",
U2148="Warehouse HUAWEI","SPARE-ISSUE",
U2148="SPARE-HS","SPARE-ISSUE",
U2148="Power Telco","RAN ISSUE",U2148="no impacts","no impacts"
),"")</f>
        <v/>
      </c>
      <c r="U2148" s="28"/>
      <c r="V2148" s="35" t="str" cm="1">
        <f t="array" ref="V2148">IFERROR(_xlfn.IFS(
U2148="MPR ISSUE","ACTIVE",
U2148="BSS Hardware Issue","ACTIVE",
U2148="Sites strategiques, MLL, Pylone, etc.","PASSIVE",
U2148="AKTIVCO DEFAUT GE &amp; POWER Cabinet","PASSIVE",
U2148="AKTIVCO Coupure ENEO &amp; Baisse de tension","PASSIVE",
U2148="Coupure ENEO &amp; Baisse de tension","PASSIVE",
U2148="Defaut GE &amp; POWER Cabinet","PASSIVE",
U2148="Sharing","PASSIVE",
U2148="Sites strategiques &amp; DataCenter","PASSIVE",
U2148="Exclu","Exclu",
U2148="SAT","ACTIVE",
U2148="SPARE-ISSUE","SPARE-ISSUE",
U2148="Fiber CAmtel","ACTIVE",
U2148="Fiber AOF","ACTIVE",
U2148="Projet OCM (HUAWEI)","PLANNED WORKS",
U2148="Projet OCM (NOKIA)","PLANNED WORKS",
U2148="ACCESS-ISSUE","ACCESS-ISSUE",
U2148="Projet OCM (ZTE, NOKIA, autres projets)","PLANNED WORKS",
U2148="No root CAuse","No root cause",
U2148="ODU HS","ACTIVE",
U2148="IP &amp; VLAN","ACTIVE",
U2148="Warehouse HUAWEI","SPARE-ISSUE",
U2148="SPARE-HS","SPARE-ISSUE",
U2148="Power Telco","ACTIVE",U2148="no impacts","no impacts"
),"")</f>
        <v/>
      </c>
      <c r="W2148" s="102"/>
      <c r="X2148" s="102"/>
      <c r="Y2148" s="102"/>
      <c r="Z2148" s="102"/>
      <c r="AA2148" s="102"/>
      <c r="AB2148" s="104" t="s">
        <v>5423</v>
      </c>
      <c r="AC2148" s="9"/>
      <c r="AD2148" s="9"/>
      <c r="AE2148" s="7" t="s">
        <v>5423</v>
      </c>
      <c r="AF2148" s="6"/>
      <c r="AG2148" s="7"/>
      <c r="AH2148" s="3" t="s">
        <v>5423</v>
      </c>
      <c r="AI2148" s="18" t="s">
        <v>5423</v>
      </c>
      <c r="AJ2148" s="18" t="s">
        <v>5423</v>
      </c>
      <c r="AK2148" s="18" t="s">
        <v>5423</v>
      </c>
      <c r="AL2148" s="18" t="s">
        <v>5423</v>
      </c>
      <c r="AM2148" s="18" t="s">
        <v>5423</v>
      </c>
      <c r="AN2148" s="18" t="s">
        <v>5423</v>
      </c>
      <c r="AO2148" s="18" t="s">
        <v>5423</v>
      </c>
      <c r="AP2148" s="18" t="s">
        <v>5423</v>
      </c>
      <c r="AQ2148" s="18" t="s">
        <v>5423</v>
      </c>
      <c r="AR2148" s="18" t="s">
        <v>5423</v>
      </c>
      <c r="AS2148" s="18" t="s">
        <v>5423</v>
      </c>
      <c r="AT2148" s="18" t="s">
        <v>5423</v>
      </c>
      <c r="AU2148" s="9" t="s">
        <v>5423</v>
      </c>
      <c r="AV2148" s="14"/>
      <c r="AW2148" s="14" t="s">
        <v>5423</v>
      </c>
      <c r="AX2148" s="14" t="str">
        <f>_xlfn.XLOOKUP(B2148,'[4]cell downs 18042026 17h'!$B:$B,'[4]cell downs 18042026 17h'!$B:$B,"")</f>
        <v/>
      </c>
      <c r="AY2148" s="14" t="str">
        <f>_xlfn.XLOOKUP(B2148,'[5]Cells Huawei 19042026 15h'!$B:$B,'[5]Cells Huawei 19042026 15h'!$B:$B,"")</f>
        <v/>
      </c>
      <c r="AZ2148" s="105" t="str">
        <f>_xlfn.XLOOKUP(B2148,'INCIDENT-04-23-2026'!E:E,'INCIDENT-04-23-2026'!F:F,"")</f>
        <v/>
      </c>
      <c r="BA2148" s="105" t="str">
        <f>_xlfn.XLOOKUP(B2148,'[6]Eneo 17H'!$C:$C,'[6]Eneo 17H'!$I:$I,"")</f>
        <v/>
      </c>
      <c r="BB2148" s="105" t="str">
        <f>_xlfn.XLOOKUP(B2148,[8]ALL!$B:$B,[8]ALL!$M:$M,"")</f>
        <v/>
      </c>
      <c r="BC2148" s="105" t="str">
        <f>_xlfn.XLOOKUP(B2148,'[6]Eneo 17H'!$C:$C,'[6]Eneo 17H'!$I:$I,"")</f>
        <v/>
      </c>
      <c r="BD2148" s="105" t="str">
        <f>_xlfn.XLOOKUP(B2148,'[7]Eneo 12H'!$C:$C,'[7]Eneo 12H'!$I:$I,"")</f>
        <v/>
      </c>
      <c r="BE2148" s="105" t="s">
        <v>5423</v>
      </c>
    </row>
    <row r="2149" spans="1:57" hidden="1" x14ac:dyDescent="0.3">
      <c r="A2149" s="1" t="s">
        <v>4296</v>
      </c>
      <c r="B2149" s="8" t="s">
        <v>4297</v>
      </c>
      <c r="C2149" s="3" t="str">
        <f>_xlfn.XLOOKUP(B2149,'[1]daily break down'!$D:$D,'[1]daily break down'!$E:$E,"")</f>
        <v>CENTRE</v>
      </c>
      <c r="D2149" s="1" t="s">
        <v>11</v>
      </c>
      <c r="E2149" s="1" t="s">
        <v>12</v>
      </c>
      <c r="F2149" s="3" t="s">
        <v>37</v>
      </c>
      <c r="G2149" s="1" t="s">
        <v>4298</v>
      </c>
      <c r="H2149" s="27" t="str">
        <f>_xlfn.XLOOKUP(B2149,[2]CALCULATION!$B:$B,[2]CALCULATION!$H:$H,"")</f>
        <v>ZTE</v>
      </c>
      <c r="I2149" s="23">
        <v>0</v>
      </c>
      <c r="J2149" s="23">
        <v>0</v>
      </c>
      <c r="K2149" s="23">
        <v>0</v>
      </c>
      <c r="L2149" s="23">
        <v>0</v>
      </c>
      <c r="M2149" s="23">
        <v>0</v>
      </c>
      <c r="N2149" s="23">
        <v>0</v>
      </c>
      <c r="O2149" s="23">
        <v>0</v>
      </c>
      <c r="P2149" s="103" t="s">
        <v>6554</v>
      </c>
      <c r="Q2149" s="36" t="s">
        <v>5796</v>
      </c>
      <c r="R2149" s="36"/>
      <c r="S2149" s="35" t="str" cm="1">
        <f t="array" ref="S2149">IFERROR(_xlfn.IFS(
U2149="MPR ISSUE","PDH",
U2149="BSS Hardware Issue","BSS",
U2149="Sites strategiques, MLL, Pylone, etc.","ENVTECH",
U2149="AKTIVCO DEFAUT GE &amp; POWER Cabinet","AKTIVCO",
U2149="AKTIVCO Coupure ENEO &amp; Baisse de tension","AKTIVCO GRID ONLY",
U2149="Coupure ENEO &amp; Baisse de tension","IHS GRID ONLY",
U2149="Defaut GE &amp; POWER Cabinet","IHS",
U2149="Sharing","Partners",
U2149="Sites strategiques &amp; DataCenter","SST &amp; DC",
U2149="Exclu","Exclu",
U2149="SAT","SAT",
U2149="SPARE-ISSUE","SPARE-ISSUE",
U2149="Fiber CAmtel","TRANS_FO_CAMTEL",
U2149="Fiber AOF","Fiber AOF",
U2149="Projet OCM (HUAWEI)","TRAVAUX-HUAWEI",
U2149="Projet OCM (NOKIA)","TRAVAUX-NOKIA",
U2149="ACCESS-ISSUE","ACCESS-ISSUE",
U2149="Projet OCM (ZTE, NOKIA, autres projets)","TRAVAUX OCM",
U2149="No root CAuse","No root cause",
U2149="ODU HS","PDH",
U2149="IP &amp; VLAN","PDH",
U2149="Warehouse HUAWEI","SPARE-ISSUE",
U2149="SPARE-HS","SPARE-ISSUE",
U2149="Power Telco","BSS",U2149="no impacts","no impacts"
),"")</f>
        <v/>
      </c>
      <c r="T2149" s="35" t="str" cm="1">
        <f t="array" ref="T2149">IFERROR(_xlfn.IFS(
U2149="MPR ISSUE","TX ISSUE",
U2149="BSS Hardware Issue","RAN ISSUE",
U2149="Sites strategiques, MLL, Pylone, etc.","ENVTECH",
U2149="AKTIVCO DEFAUT GE &amp; POWER Cabinet","POWER ISSUE",
U2149="AKTIVCO Coupure ENEO &amp; Baisse de tension","POWER ISSUE",
U2149="Coupure ENEO &amp; Baisse de tension","POWER ISSUE",
U2149="Defaut GE &amp; POWER Cabinet","POWER ISSUE",
U2149="Sharing","POWER ISSUE",
U2149="Sites strategiques &amp; DataCenter","POWER ISSUE",
U2149="Exclu","Exclu",
U2149="SAT","TX ISSUE",
U2149="SPARE-ISSUE","SPARE-ISSUE",
U2149="Fiber CAmtel","TX ISSUE",
U2149="Fiber AOF","TX ISSUE",
U2149="Projet OCM (HUAWEI)","TRAVAUX-HUAWEI",
U2149="Projet OCM (NOKIA)","TRAVAUX -NOKIA",
U2149="ACCESS-ISSUE","ACCESS-ISSUE",
U2149="Projet OCM (ZTE, NOKIA, autres projets)","TRAVAUX OCM",
U2149="No root CAuse","No root cause",
U2149="ODU HS","TX ISSUE",
U2149="IP &amp; VLAN","TX ISSUE",
U2149="Warehouse HUAWEI","SPARE-ISSUE",
U2149="SPARE-HS","SPARE-ISSUE",
U2149="Power Telco","RAN ISSUE",U2149="no impacts","no impacts"
),"")</f>
        <v/>
      </c>
      <c r="U2149" s="28"/>
      <c r="V2149" s="35" t="str" cm="1">
        <f t="array" ref="V2149">IFERROR(_xlfn.IFS(
U2149="MPR ISSUE","ACTIVE",
U2149="BSS Hardware Issue","ACTIVE",
U2149="Sites strategiques, MLL, Pylone, etc.","PASSIVE",
U2149="AKTIVCO DEFAUT GE &amp; POWER Cabinet","PASSIVE",
U2149="AKTIVCO Coupure ENEO &amp; Baisse de tension","PASSIVE",
U2149="Coupure ENEO &amp; Baisse de tension","PASSIVE",
U2149="Defaut GE &amp; POWER Cabinet","PASSIVE",
U2149="Sharing","PASSIVE",
U2149="Sites strategiques &amp; DataCenter","PASSIVE",
U2149="Exclu","Exclu",
U2149="SAT","ACTIVE",
U2149="SPARE-ISSUE","SPARE-ISSUE",
U2149="Fiber CAmtel","ACTIVE",
U2149="Fiber AOF","ACTIVE",
U2149="Projet OCM (HUAWEI)","PLANNED WORKS",
U2149="Projet OCM (NOKIA)","PLANNED WORKS",
U2149="ACCESS-ISSUE","ACCESS-ISSUE",
U2149="Projet OCM (ZTE, NOKIA, autres projets)","PLANNED WORKS",
U2149="No root CAuse","No root cause",
U2149="ODU HS","ACTIVE",
U2149="IP &amp; VLAN","ACTIVE",
U2149="Warehouse HUAWEI","SPARE-ISSUE",
U2149="SPARE-HS","SPARE-ISSUE",
U2149="Power Telco","ACTIVE",U2149="no impacts","no impacts"
),"")</f>
        <v/>
      </c>
      <c r="W2149" s="102"/>
      <c r="X2149" s="102"/>
      <c r="Y2149" s="102"/>
      <c r="Z2149" s="102"/>
      <c r="AA2149" s="102"/>
      <c r="AB2149" s="104" t="s">
        <v>5423</v>
      </c>
      <c r="AC2149" s="9"/>
      <c r="AD2149" s="9"/>
      <c r="AE2149" s="7" t="s">
        <v>5423</v>
      </c>
      <c r="AF2149" s="6"/>
      <c r="AG2149" s="7"/>
      <c r="AH2149" s="3" t="s">
        <v>5423</v>
      </c>
      <c r="AI2149" s="18" t="s">
        <v>5423</v>
      </c>
      <c r="AJ2149" s="18" t="s">
        <v>5423</v>
      </c>
      <c r="AK2149" s="18" t="s">
        <v>5423</v>
      </c>
      <c r="AL2149" s="18" t="s">
        <v>5423</v>
      </c>
      <c r="AM2149" s="18" t="s">
        <v>5423</v>
      </c>
      <c r="AN2149" s="18" t="s">
        <v>5423</v>
      </c>
      <c r="AO2149" s="18" t="s">
        <v>5423</v>
      </c>
      <c r="AP2149" s="18" t="s">
        <v>5423</v>
      </c>
      <c r="AQ2149" s="18" t="s">
        <v>5423</v>
      </c>
      <c r="AR2149" s="18" t="s">
        <v>5423</v>
      </c>
      <c r="AS2149" s="18" t="s">
        <v>5423</v>
      </c>
      <c r="AT2149" s="18" t="s">
        <v>5423</v>
      </c>
      <c r="AU2149" s="9" t="s">
        <v>5423</v>
      </c>
      <c r="AV2149" s="14"/>
      <c r="AW2149" s="14" t="s">
        <v>5423</v>
      </c>
      <c r="AX2149" s="14" t="str">
        <f>_xlfn.XLOOKUP(B2149,'[4]cell downs 18042026 17h'!$B:$B,'[4]cell downs 18042026 17h'!$B:$B,"")</f>
        <v/>
      </c>
      <c r="AY2149" s="14" t="str">
        <f>_xlfn.XLOOKUP(B2149,'[5]Cells Huawei 19042026 15h'!$B:$B,'[5]Cells Huawei 19042026 15h'!$B:$B,"")</f>
        <v/>
      </c>
      <c r="AZ2149" s="105" t="str">
        <f>_xlfn.XLOOKUP(B2149,'INCIDENT-04-23-2026'!E:E,'INCIDENT-04-23-2026'!F:F,"")</f>
        <v/>
      </c>
      <c r="BA2149" s="105" t="str">
        <f>_xlfn.XLOOKUP(B2149,'[6]Eneo 17H'!$C:$C,'[6]Eneo 17H'!$I:$I,"")</f>
        <v/>
      </c>
      <c r="BB2149" s="105" t="str">
        <f>_xlfn.XLOOKUP(B2149,[8]ALL!$B:$B,[8]ALL!$M:$M,"")</f>
        <v/>
      </c>
      <c r="BC2149" s="105" t="str">
        <f>_xlfn.XLOOKUP(B2149,'[6]Eneo 17H'!$C:$C,'[6]Eneo 17H'!$I:$I,"")</f>
        <v/>
      </c>
      <c r="BD2149" s="105" t="str">
        <f>_xlfn.XLOOKUP(B2149,'[7]Eneo 12H'!$C:$C,'[7]Eneo 12H'!$I:$I,"")</f>
        <v/>
      </c>
      <c r="BE2149" s="105" t="s">
        <v>7336</v>
      </c>
    </row>
    <row r="2150" spans="1:57" hidden="1" x14ac:dyDescent="0.3">
      <c r="A2150" s="1" t="s">
        <v>4299</v>
      </c>
      <c r="B2150" s="8" t="s">
        <v>4300</v>
      </c>
      <c r="C2150" s="3" t="str">
        <f>_xlfn.XLOOKUP(B2150,'[1]daily break down'!$D:$D,'[1]daily break down'!$E:$E,"")</f>
        <v>ADAMAOUA</v>
      </c>
      <c r="D2150" s="1" t="s">
        <v>11</v>
      </c>
      <c r="E2150" s="1" t="s">
        <v>66</v>
      </c>
      <c r="F2150" s="3" t="s">
        <v>90</v>
      </c>
      <c r="G2150" s="1" t="s">
        <v>4301</v>
      </c>
      <c r="H2150" s="25" t="str">
        <f>_xlfn.XLOOKUP(B2150,[2]CALCULATION!$B:$B,[2]CALCULATION!$H:$H,"")</f>
        <v>HUAWEI</v>
      </c>
      <c r="I2150" s="23">
        <v>1.1485790436402965E-2</v>
      </c>
      <c r="J2150" s="23">
        <v>0</v>
      </c>
      <c r="K2150" s="23">
        <v>0</v>
      </c>
      <c r="L2150" s="23">
        <v>0</v>
      </c>
      <c r="M2150" s="23">
        <v>0</v>
      </c>
      <c r="N2150" s="23">
        <v>5.4575339651231479E-2</v>
      </c>
      <c r="O2150" s="23">
        <v>0</v>
      </c>
      <c r="P2150" s="103" t="s">
        <v>6554</v>
      </c>
      <c r="Q2150" s="36" t="s">
        <v>5796</v>
      </c>
      <c r="R2150" s="36"/>
      <c r="S2150" s="35" t="str" cm="1">
        <f t="array" ref="S2150">IFERROR(_xlfn.IFS(
U2150="MPR ISSUE","PDH",
U2150="BSS Hardware Issue","BSS",
U2150="Sites strategiques, MLL, Pylone, etc.","ENVTECH",
U2150="AKTIVCO DEFAUT GE &amp; POWER Cabinet","AKTIVCO",
U2150="AKTIVCO Coupure ENEO &amp; Baisse de tension","AKTIVCO GRID ONLY",
U2150="Coupure ENEO &amp; Baisse de tension","IHS GRID ONLY",
U2150="Defaut GE &amp; POWER Cabinet","IHS",
U2150="Sharing","Partners",
U2150="Sites strategiques &amp; DataCenter","SST &amp; DC",
U2150="Exclu","Exclu",
U2150="SAT","SAT",
U2150="SPARE-ISSUE","SPARE-ISSUE",
U2150="Fiber CAmtel","TRANS_FO_CAMTEL",
U2150="Fiber AOF","Fiber AOF",
U2150="Projet OCM (HUAWEI)","TRAVAUX-HUAWEI",
U2150="Projet OCM (NOKIA)","TRAVAUX-NOKIA",
U2150="ACCESS-ISSUE","ACCESS-ISSUE",
U2150="Projet OCM (ZTE, NOKIA, autres projets)","TRAVAUX OCM",
U2150="No root CAuse","No root cause",
U2150="ODU HS","PDH",
U2150="IP &amp; VLAN","PDH",
U2150="Warehouse HUAWEI","SPARE-ISSUE",
U2150="SPARE-HS","SPARE-ISSUE",
U2150="Power Telco","BSS",U2150="no impacts","no impacts"
),"")</f>
        <v/>
      </c>
      <c r="T2150" s="35" t="str" cm="1">
        <f t="array" ref="T2150">IFERROR(_xlfn.IFS(
U2150="MPR ISSUE","TX ISSUE",
U2150="BSS Hardware Issue","RAN ISSUE",
U2150="Sites strategiques, MLL, Pylone, etc.","ENVTECH",
U2150="AKTIVCO DEFAUT GE &amp; POWER Cabinet","POWER ISSUE",
U2150="AKTIVCO Coupure ENEO &amp; Baisse de tension","POWER ISSUE",
U2150="Coupure ENEO &amp; Baisse de tension","POWER ISSUE",
U2150="Defaut GE &amp; POWER Cabinet","POWER ISSUE",
U2150="Sharing","POWER ISSUE",
U2150="Sites strategiques &amp; DataCenter","POWER ISSUE",
U2150="Exclu","Exclu",
U2150="SAT","TX ISSUE",
U2150="SPARE-ISSUE","SPARE-ISSUE",
U2150="Fiber CAmtel","TX ISSUE",
U2150="Fiber AOF","TX ISSUE",
U2150="Projet OCM (HUAWEI)","TRAVAUX-HUAWEI",
U2150="Projet OCM (NOKIA)","TRAVAUX -NOKIA",
U2150="ACCESS-ISSUE","ACCESS-ISSUE",
U2150="Projet OCM (ZTE, NOKIA, autres projets)","TRAVAUX OCM",
U2150="No root CAuse","No root cause",
U2150="ODU HS","TX ISSUE",
U2150="IP &amp; VLAN","TX ISSUE",
U2150="Warehouse HUAWEI","SPARE-ISSUE",
U2150="SPARE-HS","SPARE-ISSUE",
U2150="Power Telco","RAN ISSUE",U2150="no impacts","no impacts"
),"")</f>
        <v/>
      </c>
      <c r="U2150" s="28"/>
      <c r="V2150" s="35" t="str" cm="1">
        <f t="array" ref="V2150">IFERROR(_xlfn.IFS(
U2150="MPR ISSUE","ACTIVE",
U2150="BSS Hardware Issue","ACTIVE",
U2150="Sites strategiques, MLL, Pylone, etc.","PASSIVE",
U2150="AKTIVCO DEFAUT GE &amp; POWER Cabinet","PASSIVE",
U2150="AKTIVCO Coupure ENEO &amp; Baisse de tension","PASSIVE",
U2150="Coupure ENEO &amp; Baisse de tension","PASSIVE",
U2150="Defaut GE &amp; POWER Cabinet","PASSIVE",
U2150="Sharing","PASSIVE",
U2150="Sites strategiques &amp; DataCenter","PASSIVE",
U2150="Exclu","Exclu",
U2150="SAT","ACTIVE",
U2150="SPARE-ISSUE","SPARE-ISSUE",
U2150="Fiber CAmtel","ACTIVE",
U2150="Fiber AOF","ACTIVE",
U2150="Projet OCM (HUAWEI)","PLANNED WORKS",
U2150="Projet OCM (NOKIA)","PLANNED WORKS",
U2150="ACCESS-ISSUE","ACCESS-ISSUE",
U2150="Projet OCM (ZTE, NOKIA, autres projets)","PLANNED WORKS",
U2150="No root CAuse","No root cause",
U2150="ODU HS","ACTIVE",
U2150="IP &amp; VLAN","ACTIVE",
U2150="Warehouse HUAWEI","SPARE-ISSUE",
U2150="SPARE-HS","SPARE-ISSUE",
U2150="Power Telco","ACTIVE",U2150="no impacts","no impacts"
),"")</f>
        <v/>
      </c>
      <c r="W2150" s="102"/>
      <c r="X2150" s="102"/>
      <c r="Y2150" s="102"/>
      <c r="Z2150" s="102"/>
      <c r="AA2150" s="102"/>
      <c r="AB2150" s="104" t="s">
        <v>5423</v>
      </c>
      <c r="AC2150" s="9"/>
      <c r="AD2150" s="9"/>
      <c r="AE2150" s="7" t="s">
        <v>5423</v>
      </c>
      <c r="AF2150" s="6"/>
      <c r="AG2150" s="7"/>
      <c r="AH2150" s="3" t="s">
        <v>5423</v>
      </c>
      <c r="AI2150" s="18" t="s">
        <v>5423</v>
      </c>
      <c r="AJ2150" s="18" t="s">
        <v>5423</v>
      </c>
      <c r="AK2150" s="18" t="s">
        <v>5423</v>
      </c>
      <c r="AL2150" s="18" t="s">
        <v>5423</v>
      </c>
      <c r="AM2150" s="18" t="s">
        <v>5423</v>
      </c>
      <c r="AN2150" s="18" t="s">
        <v>5423</v>
      </c>
      <c r="AO2150" s="18" t="s">
        <v>5423</v>
      </c>
      <c r="AP2150" s="18" t="s">
        <v>5423</v>
      </c>
      <c r="AQ2150" s="18" t="s">
        <v>5423</v>
      </c>
      <c r="AR2150" s="18" t="s">
        <v>5423</v>
      </c>
      <c r="AS2150" s="18" t="s">
        <v>5423</v>
      </c>
      <c r="AT2150" s="18" t="s">
        <v>5423</v>
      </c>
      <c r="AU2150" s="9" t="s">
        <v>5423</v>
      </c>
      <c r="AV2150" s="14"/>
      <c r="AW2150" s="14" t="s">
        <v>5423</v>
      </c>
      <c r="AX2150" s="14" t="str">
        <f>_xlfn.XLOOKUP(B2150,'[4]cell downs 18042026 17h'!$B:$B,'[4]cell downs 18042026 17h'!$B:$B,"")</f>
        <v/>
      </c>
      <c r="AY2150" s="14" t="str">
        <f>_xlfn.XLOOKUP(B2150,'[5]Cells Huawei 19042026 15h'!$B:$B,'[5]Cells Huawei 19042026 15h'!$B:$B,"")</f>
        <v/>
      </c>
      <c r="AZ2150" s="105" t="str">
        <f>_xlfn.XLOOKUP(B2150,'INCIDENT-04-23-2026'!E:E,'INCIDENT-04-23-2026'!F:F,"")</f>
        <v/>
      </c>
      <c r="BA2150" s="105" t="str">
        <f>_xlfn.XLOOKUP(B2150,'[6]Eneo 17H'!$C:$C,'[6]Eneo 17H'!$I:$I,"")</f>
        <v/>
      </c>
      <c r="BB2150" s="105" t="str">
        <f>_xlfn.XLOOKUP(B2150,[8]ALL!$B:$B,[8]ALL!$M:$M,"")</f>
        <v/>
      </c>
      <c r="BC2150" s="105" t="str">
        <f>_xlfn.XLOOKUP(B2150,'[6]Eneo 17H'!$C:$C,'[6]Eneo 17H'!$I:$I,"")</f>
        <v/>
      </c>
      <c r="BD2150" s="105" t="str">
        <f>_xlfn.XLOOKUP(B2150,'[7]Eneo 12H'!$C:$C,'[7]Eneo 12H'!$I:$I,"")</f>
        <v/>
      </c>
      <c r="BE2150" s="105" t="s">
        <v>5423</v>
      </c>
    </row>
    <row r="2151" spans="1:57" hidden="1" x14ac:dyDescent="0.3">
      <c r="A2151" s="1" t="s">
        <v>4302</v>
      </c>
      <c r="B2151" s="8" t="s">
        <v>4303</v>
      </c>
      <c r="C2151" s="3" t="str">
        <f>_xlfn.XLOOKUP(B2151,'[1]daily break down'!$D:$D,'[1]daily break down'!$E:$E,"")</f>
        <v>OUEST</v>
      </c>
      <c r="D2151" s="1"/>
      <c r="E2151" s="1"/>
      <c r="F2151" s="3" t="s">
        <v>102</v>
      </c>
      <c r="G2151" s="1" t="s">
        <v>1800</v>
      </c>
      <c r="H2151" s="25" t="str">
        <f>_xlfn.XLOOKUP(B2151,[2]CALCULATION!$B:$B,[2]CALCULATION!$H:$H,"")</f>
        <v>HUAWEI</v>
      </c>
      <c r="I2151" s="23">
        <v>0</v>
      </c>
      <c r="J2151" s="23">
        <v>0</v>
      </c>
      <c r="K2151" s="23">
        <v>1.1592800906307338E-3</v>
      </c>
      <c r="L2151" s="23">
        <v>2.675261747609386E-4</v>
      </c>
      <c r="M2151" s="23">
        <v>0</v>
      </c>
      <c r="N2151" s="23">
        <v>0</v>
      </c>
      <c r="O2151" s="23">
        <v>2.675261747609386E-4</v>
      </c>
      <c r="P2151" s="103" t="s">
        <v>6554</v>
      </c>
      <c r="Q2151" s="36" t="s">
        <v>5796</v>
      </c>
      <c r="R2151" s="36"/>
      <c r="S2151" s="35" t="str" cm="1">
        <f t="array" ref="S2151">IFERROR(_xlfn.IFS(
U2151="MPR ISSUE","PDH",
U2151="BSS Hardware Issue","BSS",
U2151="Sites strategiques, MLL, Pylone, etc.","ENVTECH",
U2151="AKTIVCO DEFAUT GE &amp; POWER Cabinet","AKTIVCO",
U2151="AKTIVCO Coupure ENEO &amp; Baisse de tension","AKTIVCO GRID ONLY",
U2151="Coupure ENEO &amp; Baisse de tension","IHS GRID ONLY",
U2151="Defaut GE &amp; POWER Cabinet","IHS",
U2151="Sharing","Partners",
U2151="Sites strategiques &amp; DataCenter","SST &amp; DC",
U2151="Exclu","Exclu",
U2151="SAT","SAT",
U2151="SPARE-ISSUE","SPARE-ISSUE",
U2151="Fiber CAmtel","TRANS_FO_CAMTEL",
U2151="Fiber AOF","Fiber AOF",
U2151="Projet OCM (HUAWEI)","TRAVAUX-HUAWEI",
U2151="Projet OCM (NOKIA)","TRAVAUX-NOKIA",
U2151="ACCESS-ISSUE","ACCESS-ISSUE",
U2151="Projet OCM (ZTE, NOKIA, autres projets)","TRAVAUX OCM",
U2151="No root CAuse","No root cause",
U2151="ODU HS","PDH",
U2151="IP &amp; VLAN","PDH",
U2151="Warehouse HUAWEI","SPARE-ISSUE",
U2151="SPARE-HS","SPARE-ISSUE",
U2151="Power Telco","BSS",U2151="no impacts","no impacts"
),"")</f>
        <v/>
      </c>
      <c r="T2151" s="35" t="str" cm="1">
        <f t="array" ref="T2151">IFERROR(_xlfn.IFS(
U2151="MPR ISSUE","TX ISSUE",
U2151="BSS Hardware Issue","RAN ISSUE",
U2151="Sites strategiques, MLL, Pylone, etc.","ENVTECH",
U2151="AKTIVCO DEFAUT GE &amp; POWER Cabinet","POWER ISSUE",
U2151="AKTIVCO Coupure ENEO &amp; Baisse de tension","POWER ISSUE",
U2151="Coupure ENEO &amp; Baisse de tension","POWER ISSUE",
U2151="Defaut GE &amp; POWER Cabinet","POWER ISSUE",
U2151="Sharing","POWER ISSUE",
U2151="Sites strategiques &amp; DataCenter","POWER ISSUE",
U2151="Exclu","Exclu",
U2151="SAT","TX ISSUE",
U2151="SPARE-ISSUE","SPARE-ISSUE",
U2151="Fiber CAmtel","TX ISSUE",
U2151="Fiber AOF","TX ISSUE",
U2151="Projet OCM (HUAWEI)","TRAVAUX-HUAWEI",
U2151="Projet OCM (NOKIA)","TRAVAUX -NOKIA",
U2151="ACCESS-ISSUE","ACCESS-ISSUE",
U2151="Projet OCM (ZTE, NOKIA, autres projets)","TRAVAUX OCM",
U2151="No root CAuse","No root cause",
U2151="ODU HS","TX ISSUE",
U2151="IP &amp; VLAN","TX ISSUE",
U2151="Warehouse HUAWEI","SPARE-ISSUE",
U2151="SPARE-HS","SPARE-ISSUE",
U2151="Power Telco","RAN ISSUE",U2151="no impacts","no impacts"
),"")</f>
        <v/>
      </c>
      <c r="U2151" s="28"/>
      <c r="V2151" s="35" t="str" cm="1">
        <f t="array" ref="V2151">IFERROR(_xlfn.IFS(
U2151="MPR ISSUE","ACTIVE",
U2151="BSS Hardware Issue","ACTIVE",
U2151="Sites strategiques, MLL, Pylone, etc.","PASSIVE",
U2151="AKTIVCO DEFAUT GE &amp; POWER Cabinet","PASSIVE",
U2151="AKTIVCO Coupure ENEO &amp; Baisse de tension","PASSIVE",
U2151="Coupure ENEO &amp; Baisse de tension","PASSIVE",
U2151="Defaut GE &amp; POWER Cabinet","PASSIVE",
U2151="Sharing","PASSIVE",
U2151="Sites strategiques &amp; DataCenter","PASSIVE",
U2151="Exclu","Exclu",
U2151="SAT","ACTIVE",
U2151="SPARE-ISSUE","SPARE-ISSUE",
U2151="Fiber CAmtel","ACTIVE",
U2151="Fiber AOF","ACTIVE",
U2151="Projet OCM (HUAWEI)","PLANNED WORKS",
U2151="Projet OCM (NOKIA)","PLANNED WORKS",
U2151="ACCESS-ISSUE","ACCESS-ISSUE",
U2151="Projet OCM (ZTE, NOKIA, autres projets)","PLANNED WORKS",
U2151="No root CAuse","No root cause",
U2151="ODU HS","ACTIVE",
U2151="IP &amp; VLAN","ACTIVE",
U2151="Warehouse HUAWEI","SPARE-ISSUE",
U2151="SPARE-HS","SPARE-ISSUE",
U2151="Power Telco","ACTIVE",U2151="no impacts","no impacts"
),"")</f>
        <v/>
      </c>
      <c r="W2151" s="102"/>
      <c r="X2151" s="102"/>
      <c r="Y2151" s="102"/>
      <c r="Z2151" s="102"/>
      <c r="AA2151" s="102"/>
      <c r="AB2151" s="104" t="s">
        <v>5423</v>
      </c>
      <c r="AC2151" s="9"/>
      <c r="AD2151" s="9"/>
      <c r="AE2151" s="7" t="s">
        <v>5423</v>
      </c>
      <c r="AF2151" s="6"/>
      <c r="AG2151" s="7"/>
      <c r="AH2151" s="3" t="s">
        <v>5423</v>
      </c>
      <c r="AI2151" s="18" t="s">
        <v>5423</v>
      </c>
      <c r="AJ2151" s="18" t="s">
        <v>5423</v>
      </c>
      <c r="AK2151" s="18" t="s">
        <v>5423</v>
      </c>
      <c r="AL2151" s="18" t="s">
        <v>5423</v>
      </c>
      <c r="AM2151" s="18" t="s">
        <v>5423</v>
      </c>
      <c r="AN2151" s="18" t="s">
        <v>5423</v>
      </c>
      <c r="AO2151" s="18" t="s">
        <v>5423</v>
      </c>
      <c r="AP2151" s="18" t="s">
        <v>5423</v>
      </c>
      <c r="AQ2151" s="18" t="s">
        <v>5423</v>
      </c>
      <c r="AR2151" s="18" t="s">
        <v>5423</v>
      </c>
      <c r="AS2151" s="18" t="s">
        <v>5423</v>
      </c>
      <c r="AT2151" s="18" t="s">
        <v>5423</v>
      </c>
      <c r="AU2151" s="9" t="s">
        <v>5423</v>
      </c>
      <c r="AV2151" s="14"/>
      <c r="AW2151" s="14" t="s">
        <v>5423</v>
      </c>
      <c r="AX2151" s="14" t="str">
        <f>_xlfn.XLOOKUP(B2151,'[4]cell downs 18042026 17h'!$B:$B,'[4]cell downs 18042026 17h'!$B:$B,"")</f>
        <v/>
      </c>
      <c r="AY2151" s="14" t="str">
        <f>_xlfn.XLOOKUP(B2151,'[5]Cells Huawei 19042026 15h'!$B:$B,'[5]Cells Huawei 19042026 15h'!$B:$B,"")</f>
        <v/>
      </c>
      <c r="AZ2151" s="105" t="str">
        <f>_xlfn.XLOOKUP(B2151,'INCIDENT-04-23-2026'!E:E,'INCIDENT-04-23-2026'!F:F,"")</f>
        <v/>
      </c>
      <c r="BA2151" s="105" t="str">
        <f>_xlfn.XLOOKUP(B2151,'[6]Eneo 17H'!$C:$C,'[6]Eneo 17H'!$I:$I,"")</f>
        <v/>
      </c>
      <c r="BB2151" s="105" t="str">
        <f>_xlfn.XLOOKUP(B2151,[8]ALL!$B:$B,[8]ALL!$M:$M,"")</f>
        <v/>
      </c>
      <c r="BC2151" s="105" t="str">
        <f>_xlfn.XLOOKUP(B2151,'[6]Eneo 17H'!$C:$C,'[6]Eneo 17H'!$I:$I,"")</f>
        <v/>
      </c>
      <c r="BD2151" s="105" t="str">
        <f>_xlfn.XLOOKUP(B2151,'[7]Eneo 12H'!$C:$C,'[7]Eneo 12H'!$I:$I,"")</f>
        <v/>
      </c>
      <c r="BE2151" s="105" t="s">
        <v>5423</v>
      </c>
    </row>
    <row r="2152" spans="1:57" hidden="1" x14ac:dyDescent="0.3">
      <c r="A2152" s="1" t="s">
        <v>4306</v>
      </c>
      <c r="B2152" s="8" t="s">
        <v>4307</v>
      </c>
      <c r="C2152" s="3" t="str">
        <f>_xlfn.XLOOKUP(B2152,'[1]daily break down'!$D:$D,'[1]daily break down'!$E:$E,"")</f>
        <v>OUEST</v>
      </c>
      <c r="D2152" s="1"/>
      <c r="E2152" s="1"/>
      <c r="F2152" s="3" t="s">
        <v>102</v>
      </c>
      <c r="G2152" s="1" t="s">
        <v>4281</v>
      </c>
      <c r="H2152" s="25" t="str">
        <f>_xlfn.XLOOKUP(B2152,[2]CALCULATION!$B:$B,[2]CALCULATION!$H:$H,"")</f>
        <v>HUAWEI</v>
      </c>
      <c r="I2152" s="23">
        <v>0</v>
      </c>
      <c r="J2152" s="23">
        <v>0</v>
      </c>
      <c r="K2152" s="23">
        <v>0</v>
      </c>
      <c r="L2152" s="23">
        <v>0</v>
      </c>
      <c r="M2152" s="23">
        <v>0</v>
      </c>
      <c r="N2152" s="23">
        <v>0</v>
      </c>
      <c r="O2152" s="23">
        <v>0</v>
      </c>
      <c r="P2152" s="103" t="s">
        <v>6554</v>
      </c>
      <c r="Q2152" s="36" t="s">
        <v>5796</v>
      </c>
      <c r="R2152" s="36"/>
      <c r="S2152" s="35" t="str" cm="1">
        <f t="array" ref="S2152">IFERROR(_xlfn.IFS(
U2152="MPR ISSUE","PDH",
U2152="BSS Hardware Issue","BSS",
U2152="Sites strategiques, MLL, Pylone, etc.","ENVTECH",
U2152="AKTIVCO DEFAUT GE &amp; POWER Cabinet","AKTIVCO",
U2152="AKTIVCO Coupure ENEO &amp; Baisse de tension","AKTIVCO GRID ONLY",
U2152="Coupure ENEO &amp; Baisse de tension","IHS GRID ONLY",
U2152="Defaut GE &amp; POWER Cabinet","IHS",
U2152="Sharing","Partners",
U2152="Sites strategiques &amp; DataCenter","SST &amp; DC",
U2152="Exclu","Exclu",
U2152="SAT","SAT",
U2152="SPARE-ISSUE","SPARE-ISSUE",
U2152="Fiber CAmtel","TRANS_FO_CAMTEL",
U2152="Fiber AOF","Fiber AOF",
U2152="Projet OCM (HUAWEI)","TRAVAUX-HUAWEI",
U2152="Projet OCM (NOKIA)","TRAVAUX-NOKIA",
U2152="ACCESS-ISSUE","ACCESS-ISSUE",
U2152="Projet OCM (ZTE, NOKIA, autres projets)","TRAVAUX OCM",
U2152="No root CAuse","No root cause",
U2152="ODU HS","PDH",
U2152="IP &amp; VLAN","PDH",
U2152="Warehouse HUAWEI","SPARE-ISSUE",
U2152="SPARE-HS","SPARE-ISSUE",
U2152="Power Telco","BSS",U2152="no impacts","no impacts"
),"")</f>
        <v/>
      </c>
      <c r="T2152" s="35" t="str" cm="1">
        <f t="array" ref="T2152">IFERROR(_xlfn.IFS(
U2152="MPR ISSUE","TX ISSUE",
U2152="BSS Hardware Issue","RAN ISSUE",
U2152="Sites strategiques, MLL, Pylone, etc.","ENVTECH",
U2152="AKTIVCO DEFAUT GE &amp; POWER Cabinet","POWER ISSUE",
U2152="AKTIVCO Coupure ENEO &amp; Baisse de tension","POWER ISSUE",
U2152="Coupure ENEO &amp; Baisse de tension","POWER ISSUE",
U2152="Defaut GE &amp; POWER Cabinet","POWER ISSUE",
U2152="Sharing","POWER ISSUE",
U2152="Sites strategiques &amp; DataCenter","POWER ISSUE",
U2152="Exclu","Exclu",
U2152="SAT","TX ISSUE",
U2152="SPARE-ISSUE","SPARE-ISSUE",
U2152="Fiber CAmtel","TX ISSUE",
U2152="Fiber AOF","TX ISSUE",
U2152="Projet OCM (HUAWEI)","TRAVAUX-HUAWEI",
U2152="Projet OCM (NOKIA)","TRAVAUX -NOKIA",
U2152="ACCESS-ISSUE","ACCESS-ISSUE",
U2152="Projet OCM (ZTE, NOKIA, autres projets)","TRAVAUX OCM",
U2152="No root CAuse","No root cause",
U2152="ODU HS","TX ISSUE",
U2152="IP &amp; VLAN","TX ISSUE",
U2152="Warehouse HUAWEI","SPARE-ISSUE",
U2152="SPARE-HS","SPARE-ISSUE",
U2152="Power Telco","RAN ISSUE",U2152="no impacts","no impacts"
),"")</f>
        <v/>
      </c>
      <c r="U2152" s="28"/>
      <c r="V2152" s="35" t="str" cm="1">
        <f t="array" ref="V2152">IFERROR(_xlfn.IFS(
U2152="MPR ISSUE","ACTIVE",
U2152="BSS Hardware Issue","ACTIVE",
U2152="Sites strategiques, MLL, Pylone, etc.","PASSIVE",
U2152="AKTIVCO DEFAUT GE &amp; POWER Cabinet","PASSIVE",
U2152="AKTIVCO Coupure ENEO &amp; Baisse de tension","PASSIVE",
U2152="Coupure ENEO &amp; Baisse de tension","PASSIVE",
U2152="Defaut GE &amp; POWER Cabinet","PASSIVE",
U2152="Sharing","PASSIVE",
U2152="Sites strategiques &amp; DataCenter","PASSIVE",
U2152="Exclu","Exclu",
U2152="SAT","ACTIVE",
U2152="SPARE-ISSUE","SPARE-ISSUE",
U2152="Fiber CAmtel","ACTIVE",
U2152="Fiber AOF","ACTIVE",
U2152="Projet OCM (HUAWEI)","PLANNED WORKS",
U2152="Projet OCM (NOKIA)","PLANNED WORKS",
U2152="ACCESS-ISSUE","ACCESS-ISSUE",
U2152="Projet OCM (ZTE, NOKIA, autres projets)","PLANNED WORKS",
U2152="No root CAuse","No root cause",
U2152="ODU HS","ACTIVE",
U2152="IP &amp; VLAN","ACTIVE",
U2152="Warehouse HUAWEI","SPARE-ISSUE",
U2152="SPARE-HS","SPARE-ISSUE",
U2152="Power Telco","ACTIVE",U2152="no impacts","no impacts"
),"")</f>
        <v/>
      </c>
      <c r="W2152" s="102"/>
      <c r="X2152" s="102"/>
      <c r="Y2152" s="102"/>
      <c r="Z2152" s="102"/>
      <c r="AA2152" s="102"/>
      <c r="AB2152" s="104" t="s">
        <v>5423</v>
      </c>
      <c r="AC2152" s="9"/>
      <c r="AD2152" s="9"/>
      <c r="AE2152" s="7" t="s">
        <v>5423</v>
      </c>
      <c r="AF2152" s="6"/>
      <c r="AG2152" s="7"/>
      <c r="AH2152" s="3" t="s">
        <v>5423</v>
      </c>
      <c r="AI2152" s="18" t="s">
        <v>5423</v>
      </c>
      <c r="AJ2152" s="18" t="s">
        <v>5423</v>
      </c>
      <c r="AK2152" s="18" t="s">
        <v>5423</v>
      </c>
      <c r="AL2152" s="18" t="s">
        <v>5423</v>
      </c>
      <c r="AM2152" s="18" t="s">
        <v>5423</v>
      </c>
      <c r="AN2152" s="18" t="s">
        <v>5423</v>
      </c>
      <c r="AO2152" s="18" t="s">
        <v>5423</v>
      </c>
      <c r="AP2152" s="18" t="s">
        <v>5423</v>
      </c>
      <c r="AQ2152" s="18" t="s">
        <v>5423</v>
      </c>
      <c r="AR2152" s="18" t="s">
        <v>5423</v>
      </c>
      <c r="AS2152" s="18" t="s">
        <v>5423</v>
      </c>
      <c r="AT2152" s="18" t="s">
        <v>5423</v>
      </c>
      <c r="AU2152" s="9" t="s">
        <v>5423</v>
      </c>
      <c r="AV2152" s="14"/>
      <c r="AW2152" s="14" t="s">
        <v>5423</v>
      </c>
      <c r="AX2152" s="14" t="str">
        <f>_xlfn.XLOOKUP(B2152,'[4]cell downs 18042026 17h'!$B:$B,'[4]cell downs 18042026 17h'!$B:$B,"")</f>
        <v/>
      </c>
      <c r="AY2152" s="14" t="str">
        <f>_xlfn.XLOOKUP(B2152,'[5]Cells Huawei 19042026 15h'!$B:$B,'[5]Cells Huawei 19042026 15h'!$B:$B,"")</f>
        <v/>
      </c>
      <c r="AZ2152" s="105" t="str">
        <f>_xlfn.XLOOKUP(B2152,'INCIDENT-04-23-2026'!E:E,'INCIDENT-04-23-2026'!F:F,"")</f>
        <v/>
      </c>
      <c r="BA2152" s="105" t="str">
        <f>_xlfn.XLOOKUP(B2152,'[6]Eneo 17H'!$C:$C,'[6]Eneo 17H'!$I:$I,"")</f>
        <v/>
      </c>
      <c r="BB2152" s="105" t="str">
        <f>_xlfn.XLOOKUP(B2152,[8]ALL!$B:$B,[8]ALL!$M:$M,"")</f>
        <v/>
      </c>
      <c r="BC2152" s="105" t="str">
        <f>_xlfn.XLOOKUP(B2152,'[6]Eneo 17H'!$C:$C,'[6]Eneo 17H'!$I:$I,"")</f>
        <v/>
      </c>
      <c r="BD2152" s="105" t="str">
        <f>_xlfn.XLOOKUP(B2152,'[7]Eneo 12H'!$C:$C,'[7]Eneo 12H'!$I:$I,"")</f>
        <v/>
      </c>
      <c r="BE2152" s="105" t="s">
        <v>5423</v>
      </c>
    </row>
    <row r="2153" spans="1:57" hidden="1" x14ac:dyDescent="0.3">
      <c r="A2153" s="1" t="s">
        <v>4308</v>
      </c>
      <c r="B2153" s="8" t="s">
        <v>4309</v>
      </c>
      <c r="C2153" s="3" t="str">
        <f>_xlfn.XLOOKUP(B2153,'[1]daily break down'!$D:$D,'[1]daily break down'!$E:$E,"")</f>
        <v>ADAMAOUA</v>
      </c>
      <c r="D2153" s="1" t="s">
        <v>11</v>
      </c>
      <c r="E2153" s="1" t="s">
        <v>83</v>
      </c>
      <c r="F2153" s="3" t="s">
        <v>90</v>
      </c>
      <c r="G2153" s="1" t="s">
        <v>4308</v>
      </c>
      <c r="H2153" s="25" t="str">
        <f>_xlfn.XLOOKUP(B2153,[2]CALCULATION!$B:$B,[2]CALCULATION!$H:$H,"")</f>
        <v>HUAWEI</v>
      </c>
      <c r="I2153" s="23">
        <v>0</v>
      </c>
      <c r="J2153" s="23">
        <v>0</v>
      </c>
      <c r="K2153" s="23">
        <v>0</v>
      </c>
      <c r="L2153" s="23">
        <v>0</v>
      </c>
      <c r="M2153" s="23">
        <v>0</v>
      </c>
      <c r="N2153" s="23">
        <v>5.4611009807866276E-2</v>
      </c>
      <c r="O2153" s="23">
        <v>0</v>
      </c>
      <c r="P2153" s="103" t="s">
        <v>6554</v>
      </c>
      <c r="Q2153" s="36" t="s">
        <v>5796</v>
      </c>
      <c r="R2153" s="36"/>
      <c r="S2153" s="35" t="str" cm="1">
        <f t="array" ref="S2153">IFERROR(_xlfn.IFS(
U2153="MPR ISSUE","PDH",
U2153="BSS Hardware Issue","BSS",
U2153="Sites strategiques, MLL, Pylone, etc.","ENVTECH",
U2153="AKTIVCO DEFAUT GE &amp; POWER Cabinet","AKTIVCO",
U2153="AKTIVCO Coupure ENEO &amp; Baisse de tension","AKTIVCO GRID ONLY",
U2153="Coupure ENEO &amp; Baisse de tension","IHS GRID ONLY",
U2153="Defaut GE &amp; POWER Cabinet","IHS",
U2153="Sharing","Partners",
U2153="Sites strategiques &amp; DataCenter","SST &amp; DC",
U2153="Exclu","Exclu",
U2153="SAT","SAT",
U2153="SPARE-ISSUE","SPARE-ISSUE",
U2153="Fiber CAmtel","TRANS_FO_CAMTEL",
U2153="Fiber AOF","Fiber AOF",
U2153="Projet OCM (HUAWEI)","TRAVAUX-HUAWEI",
U2153="Projet OCM (NOKIA)","TRAVAUX-NOKIA",
U2153="ACCESS-ISSUE","ACCESS-ISSUE",
U2153="Projet OCM (ZTE, NOKIA, autres projets)","TRAVAUX OCM",
U2153="No root CAuse","No root cause",
U2153="ODU HS","PDH",
U2153="IP &amp; VLAN","PDH",
U2153="Warehouse HUAWEI","SPARE-ISSUE",
U2153="SPARE-HS","SPARE-ISSUE",
U2153="Power Telco","BSS",U2153="no impacts","no impacts"
),"")</f>
        <v/>
      </c>
      <c r="T2153" s="35" t="str" cm="1">
        <f t="array" ref="T2153">IFERROR(_xlfn.IFS(
U2153="MPR ISSUE","TX ISSUE",
U2153="BSS Hardware Issue","RAN ISSUE",
U2153="Sites strategiques, MLL, Pylone, etc.","ENVTECH",
U2153="AKTIVCO DEFAUT GE &amp; POWER Cabinet","POWER ISSUE",
U2153="AKTIVCO Coupure ENEO &amp; Baisse de tension","POWER ISSUE",
U2153="Coupure ENEO &amp; Baisse de tension","POWER ISSUE",
U2153="Defaut GE &amp; POWER Cabinet","POWER ISSUE",
U2153="Sharing","POWER ISSUE",
U2153="Sites strategiques &amp; DataCenter","POWER ISSUE",
U2153="Exclu","Exclu",
U2153="SAT","TX ISSUE",
U2153="SPARE-ISSUE","SPARE-ISSUE",
U2153="Fiber CAmtel","TX ISSUE",
U2153="Fiber AOF","TX ISSUE",
U2153="Projet OCM (HUAWEI)","TRAVAUX-HUAWEI",
U2153="Projet OCM (NOKIA)","TRAVAUX -NOKIA",
U2153="ACCESS-ISSUE","ACCESS-ISSUE",
U2153="Projet OCM (ZTE, NOKIA, autres projets)","TRAVAUX OCM",
U2153="No root CAuse","No root cause",
U2153="ODU HS","TX ISSUE",
U2153="IP &amp; VLAN","TX ISSUE",
U2153="Warehouse HUAWEI","SPARE-ISSUE",
U2153="SPARE-HS","SPARE-ISSUE",
U2153="Power Telco","RAN ISSUE",U2153="no impacts","no impacts"
),"")</f>
        <v/>
      </c>
      <c r="U2153" s="28"/>
      <c r="V2153" s="35" t="str" cm="1">
        <f t="array" ref="V2153">IFERROR(_xlfn.IFS(
U2153="MPR ISSUE","ACTIVE",
U2153="BSS Hardware Issue","ACTIVE",
U2153="Sites strategiques, MLL, Pylone, etc.","PASSIVE",
U2153="AKTIVCO DEFAUT GE &amp; POWER Cabinet","PASSIVE",
U2153="AKTIVCO Coupure ENEO &amp; Baisse de tension","PASSIVE",
U2153="Coupure ENEO &amp; Baisse de tension","PASSIVE",
U2153="Defaut GE &amp; POWER Cabinet","PASSIVE",
U2153="Sharing","PASSIVE",
U2153="Sites strategiques &amp; DataCenter","PASSIVE",
U2153="Exclu","Exclu",
U2153="SAT","ACTIVE",
U2153="SPARE-ISSUE","SPARE-ISSUE",
U2153="Fiber CAmtel","ACTIVE",
U2153="Fiber AOF","ACTIVE",
U2153="Projet OCM (HUAWEI)","PLANNED WORKS",
U2153="Projet OCM (NOKIA)","PLANNED WORKS",
U2153="ACCESS-ISSUE","ACCESS-ISSUE",
U2153="Projet OCM (ZTE, NOKIA, autres projets)","PLANNED WORKS",
U2153="No root CAuse","No root cause",
U2153="ODU HS","ACTIVE",
U2153="IP &amp; VLAN","ACTIVE",
U2153="Warehouse HUAWEI","SPARE-ISSUE",
U2153="SPARE-HS","SPARE-ISSUE",
U2153="Power Telco","ACTIVE",U2153="no impacts","no impacts"
),"")</f>
        <v/>
      </c>
      <c r="W2153" s="102"/>
      <c r="X2153" s="102"/>
      <c r="Y2153" s="102"/>
      <c r="Z2153" s="102"/>
      <c r="AA2153" s="102"/>
      <c r="AB2153" s="104" t="s">
        <v>5423</v>
      </c>
      <c r="AC2153" s="9"/>
      <c r="AD2153" s="9"/>
      <c r="AE2153" s="7" t="s">
        <v>5423</v>
      </c>
      <c r="AF2153" s="6"/>
      <c r="AG2153" s="7"/>
      <c r="AH2153" s="3" t="s">
        <v>5423</v>
      </c>
      <c r="AI2153" s="18" t="s">
        <v>5423</v>
      </c>
      <c r="AJ2153" s="18" t="s">
        <v>5423</v>
      </c>
      <c r="AK2153" s="18" t="s">
        <v>5423</v>
      </c>
      <c r="AL2153" s="18" t="s">
        <v>5423</v>
      </c>
      <c r="AM2153" s="18" t="s">
        <v>5423</v>
      </c>
      <c r="AN2153" s="18" t="s">
        <v>5423</v>
      </c>
      <c r="AO2153" s="18" t="s">
        <v>5423</v>
      </c>
      <c r="AP2153" s="18" t="s">
        <v>5423</v>
      </c>
      <c r="AQ2153" s="18" t="s">
        <v>5423</v>
      </c>
      <c r="AR2153" s="18" t="s">
        <v>5423</v>
      </c>
      <c r="AS2153" s="18" t="s">
        <v>5423</v>
      </c>
      <c r="AT2153" s="18" t="s">
        <v>5423</v>
      </c>
      <c r="AU2153" s="9" t="s">
        <v>5423</v>
      </c>
      <c r="AV2153" s="14"/>
      <c r="AW2153" s="14" t="s">
        <v>5423</v>
      </c>
      <c r="AX2153" s="14" t="str">
        <f>_xlfn.XLOOKUP(B2153,'[4]cell downs 18042026 17h'!$B:$B,'[4]cell downs 18042026 17h'!$B:$B,"")</f>
        <v/>
      </c>
      <c r="AY2153" s="14" t="str">
        <f>_xlfn.XLOOKUP(B2153,'[5]Cells Huawei 19042026 15h'!$B:$B,'[5]Cells Huawei 19042026 15h'!$B:$B,"")</f>
        <v/>
      </c>
      <c r="AZ2153" s="105" t="str">
        <f>_xlfn.XLOOKUP(B2153,'INCIDENT-04-23-2026'!E:E,'INCIDENT-04-23-2026'!F:F,"")</f>
        <v/>
      </c>
      <c r="BA2153" s="105" t="str">
        <f>_xlfn.XLOOKUP(B2153,'[6]Eneo 17H'!$C:$C,'[6]Eneo 17H'!$I:$I,"")</f>
        <v/>
      </c>
      <c r="BB2153" s="105" t="str">
        <f>_xlfn.XLOOKUP(B2153,[8]ALL!$B:$B,[8]ALL!$M:$M,"")</f>
        <v/>
      </c>
      <c r="BC2153" s="105" t="str">
        <f>_xlfn.XLOOKUP(B2153,'[6]Eneo 17H'!$C:$C,'[6]Eneo 17H'!$I:$I,"")</f>
        <v/>
      </c>
      <c r="BD2153" s="105" t="str">
        <f>_xlfn.XLOOKUP(B2153,'[7]Eneo 12H'!$C:$C,'[7]Eneo 12H'!$I:$I,"")</f>
        <v/>
      </c>
      <c r="BE2153" s="105" t="s">
        <v>5423</v>
      </c>
    </row>
    <row r="2154" spans="1:57" hidden="1" x14ac:dyDescent="0.3">
      <c r="A2154" s="1" t="s">
        <v>4310</v>
      </c>
      <c r="B2154" s="8" t="s">
        <v>4311</v>
      </c>
      <c r="C2154" s="3" t="str">
        <f>_xlfn.XLOOKUP(B2154,'[1]daily break down'!$D:$D,'[1]daily break down'!$E:$E,"")</f>
        <v>CENTRE</v>
      </c>
      <c r="D2154" s="1" t="s">
        <v>11</v>
      </c>
      <c r="E2154" s="1" t="s">
        <v>12</v>
      </c>
      <c r="F2154" s="3" t="s">
        <v>37</v>
      </c>
      <c r="G2154" s="1" t="s">
        <v>4312</v>
      </c>
      <c r="H2154" s="27" t="str">
        <f>_xlfn.XLOOKUP(B2154,[2]CALCULATION!$B:$B,[2]CALCULATION!$H:$H,"")</f>
        <v>ZTE</v>
      </c>
      <c r="I2154" s="23">
        <v>0</v>
      </c>
      <c r="J2154" s="23">
        <v>0</v>
      </c>
      <c r="K2154" s="23">
        <v>0</v>
      </c>
      <c r="L2154" s="23">
        <v>0</v>
      </c>
      <c r="M2154" s="23">
        <v>0</v>
      </c>
      <c r="N2154" s="23">
        <v>0</v>
      </c>
      <c r="O2154" s="23">
        <v>0</v>
      </c>
      <c r="P2154" s="103" t="s">
        <v>6554</v>
      </c>
      <c r="Q2154" s="36" t="s">
        <v>5796</v>
      </c>
      <c r="R2154" s="36"/>
      <c r="S2154" s="35" t="str" cm="1">
        <f t="array" ref="S2154">IFERROR(_xlfn.IFS(
U2154="MPR ISSUE","PDH",
U2154="BSS Hardware Issue","BSS",
U2154="Sites strategiques, MLL, Pylone, etc.","ENVTECH",
U2154="AKTIVCO DEFAUT GE &amp; POWER Cabinet","AKTIVCO",
U2154="AKTIVCO Coupure ENEO &amp; Baisse de tension","AKTIVCO GRID ONLY",
U2154="Coupure ENEO &amp; Baisse de tension","IHS GRID ONLY",
U2154="Defaut GE &amp; POWER Cabinet","IHS",
U2154="Sharing","Partners",
U2154="Sites strategiques &amp; DataCenter","SST &amp; DC",
U2154="Exclu","Exclu",
U2154="SAT","SAT",
U2154="SPARE-ISSUE","SPARE-ISSUE",
U2154="Fiber CAmtel","TRANS_FO_CAMTEL",
U2154="Fiber AOF","Fiber AOF",
U2154="Projet OCM (HUAWEI)","TRAVAUX-HUAWEI",
U2154="Projet OCM (NOKIA)","TRAVAUX-NOKIA",
U2154="ACCESS-ISSUE","ACCESS-ISSUE",
U2154="Projet OCM (ZTE, NOKIA, autres projets)","TRAVAUX OCM",
U2154="No root CAuse","No root cause",
U2154="ODU HS","PDH",
U2154="IP &amp; VLAN","PDH",
U2154="Warehouse HUAWEI","SPARE-ISSUE",
U2154="SPARE-HS","SPARE-ISSUE",
U2154="Power Telco","BSS",U2154="no impacts","no impacts"
),"")</f>
        <v/>
      </c>
      <c r="T2154" s="35" t="str" cm="1">
        <f t="array" ref="T2154">IFERROR(_xlfn.IFS(
U2154="MPR ISSUE","TX ISSUE",
U2154="BSS Hardware Issue","RAN ISSUE",
U2154="Sites strategiques, MLL, Pylone, etc.","ENVTECH",
U2154="AKTIVCO DEFAUT GE &amp; POWER Cabinet","POWER ISSUE",
U2154="AKTIVCO Coupure ENEO &amp; Baisse de tension","POWER ISSUE",
U2154="Coupure ENEO &amp; Baisse de tension","POWER ISSUE",
U2154="Defaut GE &amp; POWER Cabinet","POWER ISSUE",
U2154="Sharing","POWER ISSUE",
U2154="Sites strategiques &amp; DataCenter","POWER ISSUE",
U2154="Exclu","Exclu",
U2154="SAT","TX ISSUE",
U2154="SPARE-ISSUE","SPARE-ISSUE",
U2154="Fiber CAmtel","TX ISSUE",
U2154="Fiber AOF","TX ISSUE",
U2154="Projet OCM (HUAWEI)","TRAVAUX-HUAWEI",
U2154="Projet OCM (NOKIA)","TRAVAUX -NOKIA",
U2154="ACCESS-ISSUE","ACCESS-ISSUE",
U2154="Projet OCM (ZTE, NOKIA, autres projets)","TRAVAUX OCM",
U2154="No root CAuse","No root cause",
U2154="ODU HS","TX ISSUE",
U2154="IP &amp; VLAN","TX ISSUE",
U2154="Warehouse HUAWEI","SPARE-ISSUE",
U2154="SPARE-HS","SPARE-ISSUE",
U2154="Power Telco","RAN ISSUE",U2154="no impacts","no impacts"
),"")</f>
        <v/>
      </c>
      <c r="U2154" s="28"/>
      <c r="V2154" s="35" t="str" cm="1">
        <f t="array" ref="V2154">IFERROR(_xlfn.IFS(
U2154="MPR ISSUE","ACTIVE",
U2154="BSS Hardware Issue","ACTIVE",
U2154="Sites strategiques, MLL, Pylone, etc.","PASSIVE",
U2154="AKTIVCO DEFAUT GE &amp; POWER Cabinet","PASSIVE",
U2154="AKTIVCO Coupure ENEO &amp; Baisse de tension","PASSIVE",
U2154="Coupure ENEO &amp; Baisse de tension","PASSIVE",
U2154="Defaut GE &amp; POWER Cabinet","PASSIVE",
U2154="Sharing","PASSIVE",
U2154="Sites strategiques &amp; DataCenter","PASSIVE",
U2154="Exclu","Exclu",
U2154="SAT","ACTIVE",
U2154="SPARE-ISSUE","SPARE-ISSUE",
U2154="Fiber CAmtel","ACTIVE",
U2154="Fiber AOF","ACTIVE",
U2154="Projet OCM (HUAWEI)","PLANNED WORKS",
U2154="Projet OCM (NOKIA)","PLANNED WORKS",
U2154="ACCESS-ISSUE","ACCESS-ISSUE",
U2154="Projet OCM (ZTE, NOKIA, autres projets)","PLANNED WORKS",
U2154="No root CAuse","No root cause",
U2154="ODU HS","ACTIVE",
U2154="IP &amp; VLAN","ACTIVE",
U2154="Warehouse HUAWEI","SPARE-ISSUE",
U2154="SPARE-HS","SPARE-ISSUE",
U2154="Power Telco","ACTIVE",U2154="no impacts","no impacts"
),"")</f>
        <v/>
      </c>
      <c r="W2154" s="102"/>
      <c r="X2154" s="102"/>
      <c r="Y2154" s="102"/>
      <c r="Z2154" s="102"/>
      <c r="AA2154" s="102"/>
      <c r="AB2154" s="104" t="s">
        <v>5822</v>
      </c>
      <c r="AC2154" s="9"/>
      <c r="AD2154" s="9"/>
      <c r="AE2154" s="7" t="s">
        <v>5423</v>
      </c>
      <c r="AF2154" s="6"/>
      <c r="AG2154" s="7"/>
      <c r="AH2154" s="3" t="s">
        <v>5423</v>
      </c>
      <c r="AI2154" s="18" t="s">
        <v>5423</v>
      </c>
      <c r="AJ2154" s="18" t="s">
        <v>5423</v>
      </c>
      <c r="AK2154" s="18" t="s">
        <v>5423</v>
      </c>
      <c r="AL2154" s="18" t="s">
        <v>5423</v>
      </c>
      <c r="AM2154" s="18" t="s">
        <v>5423</v>
      </c>
      <c r="AN2154" s="18" t="s">
        <v>5423</v>
      </c>
      <c r="AO2154" s="18" t="s">
        <v>5423</v>
      </c>
      <c r="AP2154" s="18" t="s">
        <v>5423</v>
      </c>
      <c r="AQ2154" s="18" t="s">
        <v>5423</v>
      </c>
      <c r="AR2154" s="18" t="s">
        <v>5822</v>
      </c>
      <c r="AS2154" s="18" t="s">
        <v>5423</v>
      </c>
      <c r="AT2154" s="18" t="s">
        <v>5423</v>
      </c>
      <c r="AU2154" s="9" t="s">
        <v>5423</v>
      </c>
      <c r="AV2154" s="14"/>
      <c r="AW2154" s="14" t="s">
        <v>5423</v>
      </c>
      <c r="AX2154" s="14" t="str">
        <f>_xlfn.XLOOKUP(B2154,'[4]cell downs 18042026 17h'!$B:$B,'[4]cell downs 18042026 17h'!$B:$B,"")</f>
        <v/>
      </c>
      <c r="AY2154" s="14" t="str">
        <f>_xlfn.XLOOKUP(B2154,'[5]Cells Huawei 19042026 15h'!$B:$B,'[5]Cells Huawei 19042026 15h'!$B:$B,"")</f>
        <v/>
      </c>
      <c r="AZ2154" s="105" t="str">
        <f>_xlfn.XLOOKUP(B2154,'INCIDENT-04-23-2026'!E:E,'INCIDENT-04-23-2026'!F:F,"")</f>
        <v/>
      </c>
      <c r="BA2154" s="105" t="str">
        <f>_xlfn.XLOOKUP(B2154,'[6]Eneo 17H'!$C:$C,'[6]Eneo 17H'!$I:$I,"")</f>
        <v>Impacted by CTR_186_Z_Minka-MTN-IHS(CTR-186)</v>
      </c>
      <c r="BB2154" s="105" t="str">
        <f>_xlfn.XLOOKUP(B2154,[8]ALL!$B:$B,[8]ALL!$M:$M,"")</f>
        <v/>
      </c>
      <c r="BC2154" s="105" t="str">
        <f>_xlfn.XLOOKUP(B2154,'[6]Eneo 17H'!$C:$C,'[6]Eneo 17H'!$I:$I,"")</f>
        <v>Impacted by CTR_186_Z_Minka-MTN-IHS(CTR-186)</v>
      </c>
      <c r="BD2154" s="105" t="str">
        <f>_xlfn.XLOOKUP(B2154,'[7]Eneo 12H'!$C:$C,'[7]Eneo 12H'!$I:$I,"")</f>
        <v/>
      </c>
      <c r="BE2154" s="105" t="s">
        <v>7277</v>
      </c>
    </row>
    <row r="2155" spans="1:57" hidden="1" x14ac:dyDescent="0.3">
      <c r="A2155" s="1" t="s">
        <v>4315</v>
      </c>
      <c r="B2155" s="8" t="s">
        <v>4316</v>
      </c>
      <c r="C2155" s="3" t="str">
        <f>_xlfn.XLOOKUP(B2155,'[1]daily break down'!$D:$D,'[1]daily break down'!$E:$E,"")</f>
        <v>OUEST</v>
      </c>
      <c r="D2155" s="1" t="s">
        <v>11</v>
      </c>
      <c r="E2155" s="1" t="s">
        <v>12</v>
      </c>
      <c r="F2155" s="3" t="s">
        <v>102</v>
      </c>
      <c r="G2155" s="1" t="s">
        <v>4071</v>
      </c>
      <c r="H2155" s="25" t="str">
        <f>_xlfn.XLOOKUP(B2155,[2]CALCULATION!$B:$B,[2]CALCULATION!$H:$H,"")</f>
        <v>HUAWEI</v>
      </c>
      <c r="I2155" s="23">
        <v>0</v>
      </c>
      <c r="J2155" s="23">
        <v>0</v>
      </c>
      <c r="K2155" s="23">
        <v>0</v>
      </c>
      <c r="L2155" s="23">
        <v>0</v>
      </c>
      <c r="M2155" s="23">
        <v>0</v>
      </c>
      <c r="N2155" s="23">
        <v>0</v>
      </c>
      <c r="O2155" s="23">
        <v>0</v>
      </c>
      <c r="P2155" s="103" t="s">
        <v>6554</v>
      </c>
      <c r="Q2155" s="36" t="s">
        <v>5796</v>
      </c>
      <c r="R2155" s="36"/>
      <c r="S2155" s="35" t="str" cm="1">
        <f t="array" ref="S2155">IFERROR(_xlfn.IFS(
U2155="MPR ISSUE","PDH",
U2155="BSS Hardware Issue","BSS",
U2155="Sites strategiques, MLL, Pylone, etc.","ENVTECH",
U2155="AKTIVCO DEFAUT GE &amp; POWER Cabinet","AKTIVCO",
U2155="AKTIVCO Coupure ENEO &amp; Baisse de tension","AKTIVCO GRID ONLY",
U2155="Coupure ENEO &amp; Baisse de tension","IHS GRID ONLY",
U2155="Defaut GE &amp; POWER Cabinet","IHS",
U2155="Sharing","Partners",
U2155="Sites strategiques &amp; DataCenter","SST &amp; DC",
U2155="Exclu","Exclu",
U2155="SAT","SAT",
U2155="SPARE-ISSUE","SPARE-ISSUE",
U2155="Fiber CAmtel","TRANS_FO_CAMTEL",
U2155="Fiber AOF","Fiber AOF",
U2155="Projet OCM (HUAWEI)","TRAVAUX-HUAWEI",
U2155="Projet OCM (NOKIA)","TRAVAUX-NOKIA",
U2155="ACCESS-ISSUE","ACCESS-ISSUE",
U2155="Projet OCM (ZTE, NOKIA, autres projets)","TRAVAUX OCM",
U2155="No root CAuse","No root cause",
U2155="ODU HS","PDH",
U2155="IP &amp; VLAN","PDH",
U2155="Warehouse HUAWEI","SPARE-ISSUE",
U2155="SPARE-HS","SPARE-ISSUE",
U2155="Power Telco","BSS",U2155="no impacts","no impacts"
),"")</f>
        <v/>
      </c>
      <c r="T2155" s="35" t="str" cm="1">
        <f t="array" ref="T2155">IFERROR(_xlfn.IFS(
U2155="MPR ISSUE","TX ISSUE",
U2155="BSS Hardware Issue","RAN ISSUE",
U2155="Sites strategiques, MLL, Pylone, etc.","ENVTECH",
U2155="AKTIVCO DEFAUT GE &amp; POWER Cabinet","POWER ISSUE",
U2155="AKTIVCO Coupure ENEO &amp; Baisse de tension","POWER ISSUE",
U2155="Coupure ENEO &amp; Baisse de tension","POWER ISSUE",
U2155="Defaut GE &amp; POWER Cabinet","POWER ISSUE",
U2155="Sharing","POWER ISSUE",
U2155="Sites strategiques &amp; DataCenter","POWER ISSUE",
U2155="Exclu","Exclu",
U2155="SAT","TX ISSUE",
U2155="SPARE-ISSUE","SPARE-ISSUE",
U2155="Fiber CAmtel","TX ISSUE",
U2155="Fiber AOF","TX ISSUE",
U2155="Projet OCM (HUAWEI)","TRAVAUX-HUAWEI",
U2155="Projet OCM (NOKIA)","TRAVAUX -NOKIA",
U2155="ACCESS-ISSUE","ACCESS-ISSUE",
U2155="Projet OCM (ZTE, NOKIA, autres projets)","TRAVAUX OCM",
U2155="No root CAuse","No root cause",
U2155="ODU HS","TX ISSUE",
U2155="IP &amp; VLAN","TX ISSUE",
U2155="Warehouse HUAWEI","SPARE-ISSUE",
U2155="SPARE-HS","SPARE-ISSUE",
U2155="Power Telco","RAN ISSUE",U2155="no impacts","no impacts"
),"")</f>
        <v/>
      </c>
      <c r="U2155" s="28"/>
      <c r="V2155" s="35" t="str" cm="1">
        <f t="array" ref="V2155">IFERROR(_xlfn.IFS(
U2155="MPR ISSUE","ACTIVE",
U2155="BSS Hardware Issue","ACTIVE",
U2155="Sites strategiques, MLL, Pylone, etc.","PASSIVE",
U2155="AKTIVCO DEFAUT GE &amp; POWER Cabinet","PASSIVE",
U2155="AKTIVCO Coupure ENEO &amp; Baisse de tension","PASSIVE",
U2155="Coupure ENEO &amp; Baisse de tension","PASSIVE",
U2155="Defaut GE &amp; POWER Cabinet","PASSIVE",
U2155="Sharing","PASSIVE",
U2155="Sites strategiques &amp; DataCenter","PASSIVE",
U2155="Exclu","Exclu",
U2155="SAT","ACTIVE",
U2155="SPARE-ISSUE","SPARE-ISSUE",
U2155="Fiber CAmtel","ACTIVE",
U2155="Fiber AOF","ACTIVE",
U2155="Projet OCM (HUAWEI)","PLANNED WORKS",
U2155="Projet OCM (NOKIA)","PLANNED WORKS",
U2155="ACCESS-ISSUE","ACCESS-ISSUE",
U2155="Projet OCM (ZTE, NOKIA, autres projets)","PLANNED WORKS",
U2155="No root CAuse","No root cause",
U2155="ODU HS","ACTIVE",
U2155="IP &amp; VLAN","ACTIVE",
U2155="Warehouse HUAWEI","SPARE-ISSUE",
U2155="SPARE-HS","SPARE-ISSUE",
U2155="Power Telco","ACTIVE",U2155="no impacts","no impacts"
),"")</f>
        <v/>
      </c>
      <c r="W2155" s="102"/>
      <c r="X2155" s="102"/>
      <c r="Y2155" s="102"/>
      <c r="Z2155" s="102"/>
      <c r="AA2155" s="102"/>
      <c r="AB2155" s="104" t="s">
        <v>5423</v>
      </c>
      <c r="AC2155" s="9"/>
      <c r="AD2155" s="9"/>
      <c r="AE2155" s="7" t="s">
        <v>5423</v>
      </c>
      <c r="AF2155" s="6"/>
      <c r="AG2155" s="7"/>
      <c r="AH2155" s="3" t="s">
        <v>5423</v>
      </c>
      <c r="AI2155" s="18" t="s">
        <v>5423</v>
      </c>
      <c r="AJ2155" s="18" t="s">
        <v>5423</v>
      </c>
      <c r="AK2155" s="18" t="s">
        <v>5423</v>
      </c>
      <c r="AL2155" s="18" t="s">
        <v>5423</v>
      </c>
      <c r="AM2155" s="18" t="s">
        <v>5423</v>
      </c>
      <c r="AN2155" s="18" t="s">
        <v>5423</v>
      </c>
      <c r="AO2155" s="18" t="s">
        <v>5423</v>
      </c>
      <c r="AP2155" s="18" t="s">
        <v>5423</v>
      </c>
      <c r="AQ2155" s="18" t="s">
        <v>5423</v>
      </c>
      <c r="AR2155" s="18" t="s">
        <v>5423</v>
      </c>
      <c r="AS2155" s="18" t="s">
        <v>5423</v>
      </c>
      <c r="AT2155" s="18" t="s">
        <v>5423</v>
      </c>
      <c r="AU2155" s="9" t="s">
        <v>5423</v>
      </c>
      <c r="AV2155" s="14"/>
      <c r="AW2155" s="14" t="s">
        <v>5423</v>
      </c>
      <c r="AX2155" s="14" t="str">
        <f>_xlfn.XLOOKUP(B2155,'[4]cell downs 18042026 17h'!$B:$B,'[4]cell downs 18042026 17h'!$B:$B,"")</f>
        <v/>
      </c>
      <c r="AY2155" s="14" t="str">
        <f>_xlfn.XLOOKUP(B2155,'[5]Cells Huawei 19042026 15h'!$B:$B,'[5]Cells Huawei 19042026 15h'!$B:$B,"")</f>
        <v/>
      </c>
      <c r="AZ2155" s="105" t="str">
        <f>_xlfn.XLOOKUP(B2155,'INCIDENT-04-23-2026'!E:E,'INCIDENT-04-23-2026'!F:F,"")</f>
        <v/>
      </c>
      <c r="BA2155" s="105" t="str">
        <f>_xlfn.XLOOKUP(B2155,'[6]Eneo 17H'!$C:$C,'[6]Eneo 17H'!$I:$I,"")</f>
        <v/>
      </c>
      <c r="BB2155" s="105" t="str">
        <f>_xlfn.XLOOKUP(B2155,[8]ALL!$B:$B,[8]ALL!$M:$M,"")</f>
        <v/>
      </c>
      <c r="BC2155" s="105" t="str">
        <f>_xlfn.XLOOKUP(B2155,'[6]Eneo 17H'!$C:$C,'[6]Eneo 17H'!$I:$I,"")</f>
        <v/>
      </c>
      <c r="BD2155" s="105" t="str">
        <f>_xlfn.XLOOKUP(B2155,'[7]Eneo 12H'!$C:$C,'[7]Eneo 12H'!$I:$I,"")</f>
        <v/>
      </c>
      <c r="BE2155" s="105" t="s">
        <v>5423</v>
      </c>
    </row>
    <row r="2156" spans="1:57" hidden="1" x14ac:dyDescent="0.3">
      <c r="A2156" s="1" t="s">
        <v>3534</v>
      </c>
      <c r="B2156" s="8" t="s">
        <v>4342</v>
      </c>
      <c r="C2156" s="3" t="str">
        <f>_xlfn.XLOOKUP(B2156,'[1]daily break down'!$D:$D,'[1]daily break down'!$E:$E,"")</f>
        <v>CENTRE</v>
      </c>
      <c r="D2156" s="1" t="s">
        <v>11</v>
      </c>
      <c r="E2156" s="1" t="s">
        <v>12</v>
      </c>
      <c r="F2156" s="3" t="s">
        <v>37</v>
      </c>
      <c r="G2156" s="1" t="s">
        <v>3534</v>
      </c>
      <c r="H2156" s="27" t="str">
        <f>_xlfn.XLOOKUP(B2156,[2]CALCULATION!$B:$B,[2]CALCULATION!$H:$H,"")</f>
        <v>ZTE</v>
      </c>
      <c r="I2156" s="23">
        <v>0</v>
      </c>
      <c r="J2156" s="23">
        <v>0</v>
      </c>
      <c r="K2156" s="23">
        <v>0</v>
      </c>
      <c r="L2156" s="23">
        <v>0</v>
      </c>
      <c r="M2156" s="23">
        <v>0</v>
      </c>
      <c r="N2156" s="23">
        <v>0</v>
      </c>
      <c r="O2156" s="23">
        <v>0</v>
      </c>
      <c r="P2156" s="103" t="s">
        <v>6554</v>
      </c>
      <c r="Q2156" s="36" t="s">
        <v>5796</v>
      </c>
      <c r="R2156" s="36"/>
      <c r="S2156" s="35" t="str" cm="1">
        <f t="array" ref="S2156">IFERROR(_xlfn.IFS(
U2156="MPR ISSUE","PDH",
U2156="BSS Hardware Issue","BSS",
U2156="Sites strategiques, MLL, Pylone, etc.","ENVTECH",
U2156="AKTIVCO DEFAUT GE &amp; POWER Cabinet","AKTIVCO",
U2156="AKTIVCO Coupure ENEO &amp; Baisse de tension","AKTIVCO GRID ONLY",
U2156="Coupure ENEO &amp; Baisse de tension","IHS GRID ONLY",
U2156="Defaut GE &amp; POWER Cabinet","IHS",
U2156="Sharing","Partners",
U2156="Sites strategiques &amp; DataCenter","SST &amp; DC",
U2156="Exclu","Exclu",
U2156="SAT","SAT",
U2156="SPARE-ISSUE","SPARE-ISSUE",
U2156="Fiber CAmtel","TRANS_FO_CAMTEL",
U2156="Fiber AOF","Fiber AOF",
U2156="Projet OCM (HUAWEI)","TRAVAUX-HUAWEI",
U2156="Projet OCM (NOKIA)","TRAVAUX-NOKIA",
U2156="ACCESS-ISSUE","ACCESS-ISSUE",
U2156="Projet OCM (ZTE, NOKIA, autres projets)","TRAVAUX OCM",
U2156="No root CAuse","No root cause",
U2156="ODU HS","PDH",
U2156="IP &amp; VLAN","PDH",
U2156="Warehouse HUAWEI","SPARE-ISSUE",
U2156="SPARE-HS","SPARE-ISSUE",
U2156="Power Telco","BSS",U2156="no impacts","no impacts"
),"")</f>
        <v/>
      </c>
      <c r="T2156" s="35" t="str" cm="1">
        <f t="array" ref="T2156">IFERROR(_xlfn.IFS(
U2156="MPR ISSUE","TX ISSUE",
U2156="BSS Hardware Issue","RAN ISSUE",
U2156="Sites strategiques, MLL, Pylone, etc.","ENVTECH",
U2156="AKTIVCO DEFAUT GE &amp; POWER Cabinet","POWER ISSUE",
U2156="AKTIVCO Coupure ENEO &amp; Baisse de tension","POWER ISSUE",
U2156="Coupure ENEO &amp; Baisse de tension","POWER ISSUE",
U2156="Defaut GE &amp; POWER Cabinet","POWER ISSUE",
U2156="Sharing","POWER ISSUE",
U2156="Sites strategiques &amp; DataCenter","POWER ISSUE",
U2156="Exclu","Exclu",
U2156="SAT","TX ISSUE",
U2156="SPARE-ISSUE","SPARE-ISSUE",
U2156="Fiber CAmtel","TX ISSUE",
U2156="Fiber AOF","TX ISSUE",
U2156="Projet OCM (HUAWEI)","TRAVAUX-HUAWEI",
U2156="Projet OCM (NOKIA)","TRAVAUX -NOKIA",
U2156="ACCESS-ISSUE","ACCESS-ISSUE",
U2156="Projet OCM (ZTE, NOKIA, autres projets)","TRAVAUX OCM",
U2156="No root CAuse","No root cause",
U2156="ODU HS","TX ISSUE",
U2156="IP &amp; VLAN","TX ISSUE",
U2156="Warehouse HUAWEI","SPARE-ISSUE",
U2156="SPARE-HS","SPARE-ISSUE",
U2156="Power Telco","RAN ISSUE",U2156="no impacts","no impacts"
),"")</f>
        <v/>
      </c>
      <c r="U2156" s="28"/>
      <c r="V2156" s="35" t="str" cm="1">
        <f t="array" ref="V2156">IFERROR(_xlfn.IFS(
U2156="MPR ISSUE","ACTIVE",
U2156="BSS Hardware Issue","ACTIVE",
U2156="Sites strategiques, MLL, Pylone, etc.","PASSIVE",
U2156="AKTIVCO DEFAUT GE &amp; POWER Cabinet","PASSIVE",
U2156="AKTIVCO Coupure ENEO &amp; Baisse de tension","PASSIVE",
U2156="Coupure ENEO &amp; Baisse de tension","PASSIVE",
U2156="Defaut GE &amp; POWER Cabinet","PASSIVE",
U2156="Sharing","PASSIVE",
U2156="Sites strategiques &amp; DataCenter","PASSIVE",
U2156="Exclu","Exclu",
U2156="SAT","ACTIVE",
U2156="SPARE-ISSUE","SPARE-ISSUE",
U2156="Fiber CAmtel","ACTIVE",
U2156="Fiber AOF","ACTIVE",
U2156="Projet OCM (HUAWEI)","PLANNED WORKS",
U2156="Projet OCM (NOKIA)","PLANNED WORKS",
U2156="ACCESS-ISSUE","ACCESS-ISSUE",
U2156="Projet OCM (ZTE, NOKIA, autres projets)","PLANNED WORKS",
U2156="No root CAuse","No root cause",
U2156="ODU HS","ACTIVE",
U2156="IP &amp; VLAN","ACTIVE",
U2156="Warehouse HUAWEI","SPARE-ISSUE",
U2156="SPARE-HS","SPARE-ISSUE",
U2156="Power Telco","ACTIVE",U2156="no impacts","no impacts"
),"")</f>
        <v/>
      </c>
      <c r="W2156" s="102"/>
      <c r="X2156" s="102"/>
      <c r="Y2156" s="102"/>
      <c r="Z2156" s="102"/>
      <c r="AA2156" s="102"/>
      <c r="AB2156" s="104" t="s">
        <v>5423</v>
      </c>
      <c r="AC2156" s="9"/>
      <c r="AD2156" s="9"/>
      <c r="AE2156" s="7" t="s">
        <v>5423</v>
      </c>
      <c r="AF2156" s="6"/>
      <c r="AG2156" s="7"/>
      <c r="AH2156" s="3" t="s">
        <v>5423</v>
      </c>
      <c r="AI2156" s="18" t="s">
        <v>5423</v>
      </c>
      <c r="AJ2156" s="18" t="s">
        <v>5423</v>
      </c>
      <c r="AK2156" s="18" t="s">
        <v>5423</v>
      </c>
      <c r="AL2156" s="18" t="s">
        <v>5423</v>
      </c>
      <c r="AM2156" s="18" t="s">
        <v>5423</v>
      </c>
      <c r="AN2156" s="18" t="s">
        <v>5423</v>
      </c>
      <c r="AO2156" s="18" t="s">
        <v>5423</v>
      </c>
      <c r="AP2156" s="18" t="s">
        <v>5423</v>
      </c>
      <c r="AQ2156" s="18" t="s">
        <v>5423</v>
      </c>
      <c r="AR2156" s="18" t="s">
        <v>5423</v>
      </c>
      <c r="AS2156" s="18" t="s">
        <v>5423</v>
      </c>
      <c r="AT2156" s="18" t="s">
        <v>5423</v>
      </c>
      <c r="AU2156" s="9" t="s">
        <v>5423</v>
      </c>
      <c r="AV2156" s="14"/>
      <c r="AW2156" s="14" t="s">
        <v>5423</v>
      </c>
      <c r="AX2156" s="14" t="str">
        <f>_xlfn.XLOOKUP(B2156,'[4]cell downs 18042026 17h'!$B:$B,'[4]cell downs 18042026 17h'!$B:$B,"")</f>
        <v/>
      </c>
      <c r="AY2156" s="14" t="str">
        <f>_xlfn.XLOOKUP(B2156,'[5]Cells Huawei 19042026 15h'!$B:$B,'[5]Cells Huawei 19042026 15h'!$B:$B,"")</f>
        <v/>
      </c>
      <c r="AZ2156" s="105" t="str">
        <f>_xlfn.XLOOKUP(B2156,'INCIDENT-04-23-2026'!E:E,'INCIDENT-04-23-2026'!F:F,"")</f>
        <v/>
      </c>
      <c r="BA2156" s="105" t="str">
        <f>_xlfn.XLOOKUP(B2156,'[6]Eneo 17H'!$C:$C,'[6]Eneo 17H'!$I:$I,"")</f>
        <v/>
      </c>
      <c r="BB2156" s="105" t="str">
        <f>_xlfn.XLOOKUP(B2156,[8]ALL!$B:$B,[8]ALL!$M:$M,"")</f>
        <v/>
      </c>
      <c r="BC2156" s="105" t="str">
        <f>_xlfn.XLOOKUP(B2156,'[6]Eneo 17H'!$C:$C,'[6]Eneo 17H'!$I:$I,"")</f>
        <v/>
      </c>
      <c r="BD2156" s="105" t="str">
        <f>_xlfn.XLOOKUP(B2156,'[7]Eneo 12H'!$C:$C,'[7]Eneo 12H'!$I:$I,"")</f>
        <v/>
      </c>
      <c r="BE2156" s="105" t="s">
        <v>5423</v>
      </c>
    </row>
    <row r="2157" spans="1:57" hidden="1" x14ac:dyDescent="0.3">
      <c r="A2157" s="1" t="s">
        <v>4343</v>
      </c>
      <c r="B2157" s="8" t="s">
        <v>4344</v>
      </c>
      <c r="C2157" s="3" t="str">
        <f>_xlfn.XLOOKUP(B2157,'[1]daily break down'!$D:$D,'[1]daily break down'!$E:$E,"")</f>
        <v>CENTRE</v>
      </c>
      <c r="D2157" s="1"/>
      <c r="E2157" s="1"/>
      <c r="F2157" s="3" t="s">
        <v>69</v>
      </c>
      <c r="G2157" s="1" t="s">
        <v>4343</v>
      </c>
      <c r="H2157" s="27" t="str">
        <f>_xlfn.XLOOKUP(B2157,[2]CALCULATION!$B:$B,[2]CALCULATION!$H:$H,"")</f>
        <v>ZTE</v>
      </c>
      <c r="I2157" s="23">
        <v>0</v>
      </c>
      <c r="J2157" s="23">
        <v>0</v>
      </c>
      <c r="K2157" s="23">
        <v>0</v>
      </c>
      <c r="L2157" s="23">
        <v>0</v>
      </c>
      <c r="M2157" s="23">
        <v>0</v>
      </c>
      <c r="N2157" s="23">
        <v>0</v>
      </c>
      <c r="O2157" s="23">
        <v>0</v>
      </c>
      <c r="P2157" s="103" t="s">
        <v>6554</v>
      </c>
      <c r="Q2157" s="36" t="s">
        <v>5796</v>
      </c>
      <c r="R2157" s="36"/>
      <c r="S2157" s="35" t="str" cm="1">
        <f t="array" ref="S2157">IFERROR(_xlfn.IFS(
U2157="MPR ISSUE","PDH",
U2157="BSS Hardware Issue","BSS",
U2157="Sites strategiques, MLL, Pylone, etc.","ENVTECH",
U2157="AKTIVCO DEFAUT GE &amp; POWER Cabinet","AKTIVCO",
U2157="AKTIVCO Coupure ENEO &amp; Baisse de tension","AKTIVCO GRID ONLY",
U2157="Coupure ENEO &amp; Baisse de tension","IHS GRID ONLY",
U2157="Defaut GE &amp; POWER Cabinet","IHS",
U2157="Sharing","Partners",
U2157="Sites strategiques &amp; DataCenter","SST &amp; DC",
U2157="Exclu","Exclu",
U2157="SAT","SAT",
U2157="SPARE-ISSUE","SPARE-ISSUE",
U2157="Fiber CAmtel","TRANS_FO_CAMTEL",
U2157="Fiber AOF","Fiber AOF",
U2157="Projet OCM (HUAWEI)","TRAVAUX-HUAWEI",
U2157="Projet OCM (NOKIA)","TRAVAUX-NOKIA",
U2157="ACCESS-ISSUE","ACCESS-ISSUE",
U2157="Projet OCM (ZTE, NOKIA, autres projets)","TRAVAUX OCM",
U2157="No root CAuse","No root cause",
U2157="ODU HS","PDH",
U2157="IP &amp; VLAN","PDH",
U2157="Warehouse HUAWEI","SPARE-ISSUE",
U2157="SPARE-HS","SPARE-ISSUE",
U2157="Power Telco","BSS",U2157="no impacts","no impacts"
),"")</f>
        <v/>
      </c>
      <c r="T2157" s="35" t="str" cm="1">
        <f t="array" ref="T2157">IFERROR(_xlfn.IFS(
U2157="MPR ISSUE","TX ISSUE",
U2157="BSS Hardware Issue","RAN ISSUE",
U2157="Sites strategiques, MLL, Pylone, etc.","ENVTECH",
U2157="AKTIVCO DEFAUT GE &amp; POWER Cabinet","POWER ISSUE",
U2157="AKTIVCO Coupure ENEO &amp; Baisse de tension","POWER ISSUE",
U2157="Coupure ENEO &amp; Baisse de tension","POWER ISSUE",
U2157="Defaut GE &amp; POWER Cabinet","POWER ISSUE",
U2157="Sharing","POWER ISSUE",
U2157="Sites strategiques &amp; DataCenter","POWER ISSUE",
U2157="Exclu","Exclu",
U2157="SAT","TX ISSUE",
U2157="SPARE-ISSUE","SPARE-ISSUE",
U2157="Fiber CAmtel","TX ISSUE",
U2157="Fiber AOF","TX ISSUE",
U2157="Projet OCM (HUAWEI)","TRAVAUX-HUAWEI",
U2157="Projet OCM (NOKIA)","TRAVAUX -NOKIA",
U2157="ACCESS-ISSUE","ACCESS-ISSUE",
U2157="Projet OCM (ZTE, NOKIA, autres projets)","TRAVAUX OCM",
U2157="No root CAuse","No root cause",
U2157="ODU HS","TX ISSUE",
U2157="IP &amp; VLAN","TX ISSUE",
U2157="Warehouse HUAWEI","SPARE-ISSUE",
U2157="SPARE-HS","SPARE-ISSUE",
U2157="Power Telco","RAN ISSUE",U2157="no impacts","no impacts"
),"")</f>
        <v/>
      </c>
      <c r="U2157" s="28"/>
      <c r="V2157" s="35" t="str" cm="1">
        <f t="array" ref="V2157">IFERROR(_xlfn.IFS(
U2157="MPR ISSUE","ACTIVE",
U2157="BSS Hardware Issue","ACTIVE",
U2157="Sites strategiques, MLL, Pylone, etc.","PASSIVE",
U2157="AKTIVCO DEFAUT GE &amp; POWER Cabinet","PASSIVE",
U2157="AKTIVCO Coupure ENEO &amp; Baisse de tension","PASSIVE",
U2157="Coupure ENEO &amp; Baisse de tension","PASSIVE",
U2157="Defaut GE &amp; POWER Cabinet","PASSIVE",
U2157="Sharing","PASSIVE",
U2157="Sites strategiques &amp; DataCenter","PASSIVE",
U2157="Exclu","Exclu",
U2157="SAT","ACTIVE",
U2157="SPARE-ISSUE","SPARE-ISSUE",
U2157="Fiber CAmtel","ACTIVE",
U2157="Fiber AOF","ACTIVE",
U2157="Projet OCM (HUAWEI)","PLANNED WORKS",
U2157="Projet OCM (NOKIA)","PLANNED WORKS",
U2157="ACCESS-ISSUE","ACCESS-ISSUE",
U2157="Projet OCM (ZTE, NOKIA, autres projets)","PLANNED WORKS",
U2157="No root CAuse","No root cause",
U2157="ODU HS","ACTIVE",
U2157="IP &amp; VLAN","ACTIVE",
U2157="Warehouse HUAWEI","SPARE-ISSUE",
U2157="SPARE-HS","SPARE-ISSUE",
U2157="Power Telco","ACTIVE",U2157="no impacts","no impacts"
),"")</f>
        <v/>
      </c>
      <c r="W2157" s="102"/>
      <c r="X2157" s="102"/>
      <c r="Y2157" s="102"/>
      <c r="Z2157" s="102"/>
      <c r="AA2157" s="102"/>
      <c r="AB2157" s="104" t="s">
        <v>5423</v>
      </c>
      <c r="AC2157" s="9"/>
      <c r="AD2157" s="9"/>
      <c r="AE2157" s="7" t="s">
        <v>5423</v>
      </c>
      <c r="AF2157" s="6"/>
      <c r="AG2157" s="7"/>
      <c r="AH2157" s="3" t="s">
        <v>5423</v>
      </c>
      <c r="AI2157" s="18" t="s">
        <v>5423</v>
      </c>
      <c r="AJ2157" s="18" t="s">
        <v>5423</v>
      </c>
      <c r="AK2157" s="18" t="s">
        <v>5423</v>
      </c>
      <c r="AL2157" s="18" t="s">
        <v>5423</v>
      </c>
      <c r="AM2157" s="18" t="s">
        <v>5423</v>
      </c>
      <c r="AN2157" s="18" t="s">
        <v>5423</v>
      </c>
      <c r="AO2157" s="18" t="s">
        <v>5423</v>
      </c>
      <c r="AP2157" s="18" t="s">
        <v>5423</v>
      </c>
      <c r="AQ2157" s="18" t="s">
        <v>5423</v>
      </c>
      <c r="AR2157" s="18" t="s">
        <v>5423</v>
      </c>
      <c r="AS2157" s="18" t="s">
        <v>5423</v>
      </c>
      <c r="AT2157" s="18" t="s">
        <v>5423</v>
      </c>
      <c r="AU2157" s="9" t="s">
        <v>5423</v>
      </c>
      <c r="AV2157" s="14"/>
      <c r="AW2157" s="14" t="s">
        <v>5423</v>
      </c>
      <c r="AX2157" s="14" t="str">
        <f>_xlfn.XLOOKUP(B2157,'[4]cell downs 18042026 17h'!$B:$B,'[4]cell downs 18042026 17h'!$B:$B,"")</f>
        <v/>
      </c>
      <c r="AY2157" s="14" t="str">
        <f>_xlfn.XLOOKUP(B2157,'[5]Cells Huawei 19042026 15h'!$B:$B,'[5]Cells Huawei 19042026 15h'!$B:$B,"")</f>
        <v/>
      </c>
      <c r="AZ2157" s="105" t="str">
        <f>_xlfn.XLOOKUP(B2157,'INCIDENT-04-23-2026'!E:E,'INCIDENT-04-23-2026'!F:F,"")</f>
        <v/>
      </c>
      <c r="BA2157" s="105" t="str">
        <f>_xlfn.XLOOKUP(B2157,'[6]Eneo 17H'!$C:$C,'[6]Eneo 17H'!$I:$I,"")</f>
        <v/>
      </c>
      <c r="BB2157" s="105" t="str">
        <f>_xlfn.XLOOKUP(B2157,[8]ALL!$B:$B,[8]ALL!$M:$M,"")</f>
        <v/>
      </c>
      <c r="BC2157" s="105" t="str">
        <f>_xlfn.XLOOKUP(B2157,'[6]Eneo 17H'!$C:$C,'[6]Eneo 17H'!$I:$I,"")</f>
        <v/>
      </c>
      <c r="BD2157" s="105" t="str">
        <f>_xlfn.XLOOKUP(B2157,'[7]Eneo 12H'!$C:$C,'[7]Eneo 12H'!$I:$I,"")</f>
        <v/>
      </c>
      <c r="BE2157" s="105" t="s">
        <v>5423</v>
      </c>
    </row>
    <row r="2158" spans="1:57" hidden="1" x14ac:dyDescent="0.3">
      <c r="A2158" s="1" t="s">
        <v>4348</v>
      </c>
      <c r="B2158" s="8" t="s">
        <v>4349</v>
      </c>
      <c r="C2158" s="3" t="str">
        <f>_xlfn.XLOOKUP(B2158,'[1]daily break down'!$D:$D,'[1]daily break down'!$E:$E,"")</f>
        <v>LITTORAL</v>
      </c>
      <c r="D2158" s="1" t="s">
        <v>21</v>
      </c>
      <c r="E2158" s="1" t="s">
        <v>22</v>
      </c>
      <c r="F2158" s="3" t="s">
        <v>31</v>
      </c>
      <c r="G2158" s="1" t="s">
        <v>3689</v>
      </c>
      <c r="H2158" s="27" t="str">
        <f>_xlfn.XLOOKUP(B2158,[2]CALCULATION!$B:$B,[2]CALCULATION!$H:$H,"")</f>
        <v>ZTE</v>
      </c>
      <c r="I2158" s="23">
        <v>0</v>
      </c>
      <c r="J2158" s="23">
        <v>0</v>
      </c>
      <c r="K2158" s="23">
        <v>0</v>
      </c>
      <c r="L2158" s="23">
        <v>0</v>
      </c>
      <c r="M2158" s="23">
        <v>0</v>
      </c>
      <c r="N2158" s="23">
        <v>0</v>
      </c>
      <c r="O2158" s="23">
        <v>0</v>
      </c>
      <c r="P2158" s="103" t="s">
        <v>6554</v>
      </c>
      <c r="Q2158" s="36" t="s">
        <v>5796</v>
      </c>
      <c r="R2158" s="36"/>
      <c r="S2158" s="35" t="str" cm="1">
        <f t="array" ref="S2158">IFERROR(_xlfn.IFS(
U2158="MPR ISSUE","PDH",
U2158="BSS Hardware Issue","BSS",
U2158="Sites strategiques, MLL, Pylone, etc.","ENVTECH",
U2158="AKTIVCO DEFAUT GE &amp; POWER Cabinet","AKTIVCO",
U2158="AKTIVCO Coupure ENEO &amp; Baisse de tension","AKTIVCO GRID ONLY",
U2158="Coupure ENEO &amp; Baisse de tension","IHS GRID ONLY",
U2158="Defaut GE &amp; POWER Cabinet","IHS",
U2158="Sharing","Partners",
U2158="Sites strategiques &amp; DataCenter","SST &amp; DC",
U2158="Exclu","Exclu",
U2158="SAT","SAT",
U2158="SPARE-ISSUE","SPARE-ISSUE",
U2158="Fiber CAmtel","TRANS_FO_CAMTEL",
U2158="Fiber AOF","Fiber AOF",
U2158="Projet OCM (HUAWEI)","TRAVAUX-HUAWEI",
U2158="Projet OCM (NOKIA)","TRAVAUX-NOKIA",
U2158="ACCESS-ISSUE","ACCESS-ISSUE",
U2158="Projet OCM (ZTE, NOKIA, autres projets)","TRAVAUX OCM",
U2158="No root CAuse","No root cause",
U2158="ODU HS","PDH",
U2158="IP &amp; VLAN","PDH",
U2158="Warehouse HUAWEI","SPARE-ISSUE",
U2158="SPARE-HS","SPARE-ISSUE",
U2158="Power Telco","BSS",U2158="no impacts","no impacts"
),"")</f>
        <v/>
      </c>
      <c r="T2158" s="35" t="str" cm="1">
        <f t="array" ref="T2158">IFERROR(_xlfn.IFS(
U2158="MPR ISSUE","TX ISSUE",
U2158="BSS Hardware Issue","RAN ISSUE",
U2158="Sites strategiques, MLL, Pylone, etc.","ENVTECH",
U2158="AKTIVCO DEFAUT GE &amp; POWER Cabinet","POWER ISSUE",
U2158="AKTIVCO Coupure ENEO &amp; Baisse de tension","POWER ISSUE",
U2158="Coupure ENEO &amp; Baisse de tension","POWER ISSUE",
U2158="Defaut GE &amp; POWER Cabinet","POWER ISSUE",
U2158="Sharing","POWER ISSUE",
U2158="Sites strategiques &amp; DataCenter","POWER ISSUE",
U2158="Exclu","Exclu",
U2158="SAT","TX ISSUE",
U2158="SPARE-ISSUE","SPARE-ISSUE",
U2158="Fiber CAmtel","TX ISSUE",
U2158="Fiber AOF","TX ISSUE",
U2158="Projet OCM (HUAWEI)","TRAVAUX-HUAWEI",
U2158="Projet OCM (NOKIA)","TRAVAUX -NOKIA",
U2158="ACCESS-ISSUE","ACCESS-ISSUE",
U2158="Projet OCM (ZTE, NOKIA, autres projets)","TRAVAUX OCM",
U2158="No root CAuse","No root cause",
U2158="ODU HS","TX ISSUE",
U2158="IP &amp; VLAN","TX ISSUE",
U2158="Warehouse HUAWEI","SPARE-ISSUE",
U2158="SPARE-HS","SPARE-ISSUE",
U2158="Power Telco","RAN ISSUE",U2158="no impacts","no impacts"
),"")</f>
        <v/>
      </c>
      <c r="U2158" s="28"/>
      <c r="V2158" s="35" t="str" cm="1">
        <f t="array" ref="V2158">IFERROR(_xlfn.IFS(
U2158="MPR ISSUE","ACTIVE",
U2158="BSS Hardware Issue","ACTIVE",
U2158="Sites strategiques, MLL, Pylone, etc.","PASSIVE",
U2158="AKTIVCO DEFAUT GE &amp; POWER Cabinet","PASSIVE",
U2158="AKTIVCO Coupure ENEO &amp; Baisse de tension","PASSIVE",
U2158="Coupure ENEO &amp; Baisse de tension","PASSIVE",
U2158="Defaut GE &amp; POWER Cabinet","PASSIVE",
U2158="Sharing","PASSIVE",
U2158="Sites strategiques &amp; DataCenter","PASSIVE",
U2158="Exclu","Exclu",
U2158="SAT","ACTIVE",
U2158="SPARE-ISSUE","SPARE-ISSUE",
U2158="Fiber CAmtel","ACTIVE",
U2158="Fiber AOF","ACTIVE",
U2158="Projet OCM (HUAWEI)","PLANNED WORKS",
U2158="Projet OCM (NOKIA)","PLANNED WORKS",
U2158="ACCESS-ISSUE","ACCESS-ISSUE",
U2158="Projet OCM (ZTE, NOKIA, autres projets)","PLANNED WORKS",
U2158="No root CAuse","No root cause",
U2158="ODU HS","ACTIVE",
U2158="IP &amp; VLAN","ACTIVE",
U2158="Warehouse HUAWEI","SPARE-ISSUE",
U2158="SPARE-HS","SPARE-ISSUE",
U2158="Power Telco","ACTIVE",U2158="no impacts","no impacts"
),"")</f>
        <v/>
      </c>
      <c r="W2158" s="102"/>
      <c r="X2158" s="102"/>
      <c r="Y2158" s="102"/>
      <c r="Z2158" s="102"/>
      <c r="AA2158" s="102"/>
      <c r="AB2158" s="104" t="s">
        <v>5423</v>
      </c>
      <c r="AC2158" s="9"/>
      <c r="AD2158" s="9"/>
      <c r="AE2158" s="7" t="s">
        <v>5423</v>
      </c>
      <c r="AF2158" s="6"/>
      <c r="AG2158" s="7"/>
      <c r="AH2158" s="3" t="s">
        <v>5423</v>
      </c>
      <c r="AI2158" s="18" t="s">
        <v>5423</v>
      </c>
      <c r="AJ2158" s="18" t="s">
        <v>5423</v>
      </c>
      <c r="AK2158" s="18" t="s">
        <v>5423</v>
      </c>
      <c r="AL2158" s="18" t="s">
        <v>5423</v>
      </c>
      <c r="AM2158" s="18" t="s">
        <v>5423</v>
      </c>
      <c r="AN2158" s="18" t="s">
        <v>5423</v>
      </c>
      <c r="AO2158" s="18" t="s">
        <v>5423</v>
      </c>
      <c r="AP2158" s="18" t="s">
        <v>5423</v>
      </c>
      <c r="AQ2158" s="18" t="s">
        <v>5423</v>
      </c>
      <c r="AR2158" s="18" t="s">
        <v>5423</v>
      </c>
      <c r="AS2158" s="18" t="s">
        <v>5423</v>
      </c>
      <c r="AT2158" s="18" t="s">
        <v>5423</v>
      </c>
      <c r="AU2158" s="9" t="s">
        <v>5423</v>
      </c>
      <c r="AV2158" s="14"/>
      <c r="AW2158" s="14" t="s">
        <v>5423</v>
      </c>
      <c r="AX2158" s="14" t="str">
        <f>_xlfn.XLOOKUP(B2158,'[4]cell downs 18042026 17h'!$B:$B,'[4]cell downs 18042026 17h'!$B:$B,"")</f>
        <v/>
      </c>
      <c r="AY2158" s="14" t="str">
        <f>_xlfn.XLOOKUP(B2158,'[5]Cells Huawei 19042026 15h'!$B:$B,'[5]Cells Huawei 19042026 15h'!$B:$B,"")</f>
        <v/>
      </c>
      <c r="AZ2158" s="105" t="str">
        <f>_xlfn.XLOOKUP(B2158,'INCIDENT-04-23-2026'!E:E,'INCIDENT-04-23-2026'!F:F,"")</f>
        <v/>
      </c>
      <c r="BA2158" s="105" t="str">
        <f>_xlfn.XLOOKUP(B2158,'[6]Eneo 17H'!$C:$C,'[6]Eneo 17H'!$I:$I,"")</f>
        <v/>
      </c>
      <c r="BB2158" s="105" t="str">
        <f>_xlfn.XLOOKUP(B2158,[8]ALL!$B:$B,[8]ALL!$M:$M,"")</f>
        <v/>
      </c>
      <c r="BC2158" s="105" t="str">
        <f>_xlfn.XLOOKUP(B2158,'[6]Eneo 17H'!$C:$C,'[6]Eneo 17H'!$I:$I,"")</f>
        <v/>
      </c>
      <c r="BD2158" s="105" t="str">
        <f>_xlfn.XLOOKUP(B2158,'[7]Eneo 12H'!$C:$C,'[7]Eneo 12H'!$I:$I,"")</f>
        <v/>
      </c>
      <c r="BE2158" s="105" t="s">
        <v>5423</v>
      </c>
    </row>
    <row r="2159" spans="1:57" hidden="1" x14ac:dyDescent="0.3">
      <c r="A2159" s="1" t="s">
        <v>4350</v>
      </c>
      <c r="B2159" s="8" t="s">
        <v>4351</v>
      </c>
      <c r="C2159" s="3" t="str">
        <f>_xlfn.XLOOKUP(B2159,'[1]daily break down'!$D:$D,'[1]daily break down'!$E:$E,"")</f>
        <v>OUEST</v>
      </c>
      <c r="D2159" s="1" t="s">
        <v>21</v>
      </c>
      <c r="E2159" s="1" t="s">
        <v>3527</v>
      </c>
      <c r="F2159" s="3" t="s">
        <v>102</v>
      </c>
      <c r="G2159" s="1" t="s">
        <v>4181</v>
      </c>
      <c r="H2159" s="25" t="str">
        <f>_xlfn.XLOOKUP(B2159,[2]CALCULATION!$B:$B,[2]CALCULATION!$H:$H,"")</f>
        <v>HUAWEI</v>
      </c>
      <c r="I2159" s="23">
        <v>0</v>
      </c>
      <c r="J2159" s="23">
        <v>0</v>
      </c>
      <c r="K2159" s="23">
        <v>0</v>
      </c>
      <c r="L2159" s="23">
        <v>0</v>
      </c>
      <c r="M2159" s="23">
        <v>0</v>
      </c>
      <c r="N2159" s="23">
        <v>0</v>
      </c>
      <c r="O2159" s="23">
        <v>0</v>
      </c>
      <c r="P2159" s="103" t="s">
        <v>6554</v>
      </c>
      <c r="Q2159" s="36" t="s">
        <v>5796</v>
      </c>
      <c r="R2159" s="36"/>
      <c r="S2159" s="35" t="str" cm="1">
        <f t="array" ref="S2159">IFERROR(_xlfn.IFS(
U2159="MPR ISSUE","PDH",
U2159="BSS Hardware Issue","BSS",
U2159="Sites strategiques, MLL, Pylone, etc.","ENVTECH",
U2159="AKTIVCO DEFAUT GE &amp; POWER Cabinet","AKTIVCO",
U2159="AKTIVCO Coupure ENEO &amp; Baisse de tension","AKTIVCO GRID ONLY",
U2159="Coupure ENEO &amp; Baisse de tension","IHS GRID ONLY",
U2159="Defaut GE &amp; POWER Cabinet","IHS",
U2159="Sharing","Partners",
U2159="Sites strategiques &amp; DataCenter","SST &amp; DC",
U2159="Exclu","Exclu",
U2159="SAT","SAT",
U2159="SPARE-ISSUE","SPARE-ISSUE",
U2159="Fiber CAmtel","TRANS_FO_CAMTEL",
U2159="Fiber AOF","Fiber AOF",
U2159="Projet OCM (HUAWEI)","TRAVAUX-HUAWEI",
U2159="Projet OCM (NOKIA)","TRAVAUX-NOKIA",
U2159="ACCESS-ISSUE","ACCESS-ISSUE",
U2159="Projet OCM (ZTE, NOKIA, autres projets)","TRAVAUX OCM",
U2159="No root CAuse","No root cause",
U2159="ODU HS","PDH",
U2159="IP &amp; VLAN","PDH",
U2159="Warehouse HUAWEI","SPARE-ISSUE",
U2159="SPARE-HS","SPARE-ISSUE",
U2159="Power Telco","BSS",U2159="no impacts","no impacts"
),"")</f>
        <v/>
      </c>
      <c r="T2159" s="35" t="str" cm="1">
        <f t="array" ref="T2159">IFERROR(_xlfn.IFS(
U2159="MPR ISSUE","TX ISSUE",
U2159="BSS Hardware Issue","RAN ISSUE",
U2159="Sites strategiques, MLL, Pylone, etc.","ENVTECH",
U2159="AKTIVCO DEFAUT GE &amp; POWER Cabinet","POWER ISSUE",
U2159="AKTIVCO Coupure ENEO &amp; Baisse de tension","POWER ISSUE",
U2159="Coupure ENEO &amp; Baisse de tension","POWER ISSUE",
U2159="Defaut GE &amp; POWER Cabinet","POWER ISSUE",
U2159="Sharing","POWER ISSUE",
U2159="Sites strategiques &amp; DataCenter","POWER ISSUE",
U2159="Exclu","Exclu",
U2159="SAT","TX ISSUE",
U2159="SPARE-ISSUE","SPARE-ISSUE",
U2159="Fiber CAmtel","TX ISSUE",
U2159="Fiber AOF","TX ISSUE",
U2159="Projet OCM (HUAWEI)","TRAVAUX-HUAWEI",
U2159="Projet OCM (NOKIA)","TRAVAUX -NOKIA",
U2159="ACCESS-ISSUE","ACCESS-ISSUE",
U2159="Projet OCM (ZTE, NOKIA, autres projets)","TRAVAUX OCM",
U2159="No root CAuse","No root cause",
U2159="ODU HS","TX ISSUE",
U2159="IP &amp; VLAN","TX ISSUE",
U2159="Warehouse HUAWEI","SPARE-ISSUE",
U2159="SPARE-HS","SPARE-ISSUE",
U2159="Power Telco","RAN ISSUE",U2159="no impacts","no impacts"
),"")</f>
        <v/>
      </c>
      <c r="U2159" s="28"/>
      <c r="V2159" s="35" t="str" cm="1">
        <f t="array" ref="V2159">IFERROR(_xlfn.IFS(
U2159="MPR ISSUE","ACTIVE",
U2159="BSS Hardware Issue","ACTIVE",
U2159="Sites strategiques, MLL, Pylone, etc.","PASSIVE",
U2159="AKTIVCO DEFAUT GE &amp; POWER Cabinet","PASSIVE",
U2159="AKTIVCO Coupure ENEO &amp; Baisse de tension","PASSIVE",
U2159="Coupure ENEO &amp; Baisse de tension","PASSIVE",
U2159="Defaut GE &amp; POWER Cabinet","PASSIVE",
U2159="Sharing","PASSIVE",
U2159="Sites strategiques &amp; DataCenter","PASSIVE",
U2159="Exclu","Exclu",
U2159="SAT","ACTIVE",
U2159="SPARE-ISSUE","SPARE-ISSUE",
U2159="Fiber CAmtel","ACTIVE",
U2159="Fiber AOF","ACTIVE",
U2159="Projet OCM (HUAWEI)","PLANNED WORKS",
U2159="Projet OCM (NOKIA)","PLANNED WORKS",
U2159="ACCESS-ISSUE","ACCESS-ISSUE",
U2159="Projet OCM (ZTE, NOKIA, autres projets)","PLANNED WORKS",
U2159="No root CAuse","No root cause",
U2159="ODU HS","ACTIVE",
U2159="IP &amp; VLAN","ACTIVE",
U2159="Warehouse HUAWEI","SPARE-ISSUE",
U2159="SPARE-HS","SPARE-ISSUE",
U2159="Power Telco","ACTIVE",U2159="no impacts","no impacts"
),"")</f>
        <v/>
      </c>
      <c r="W2159" s="102"/>
      <c r="X2159" s="102"/>
      <c r="Y2159" s="102"/>
      <c r="Z2159" s="102"/>
      <c r="AA2159" s="102"/>
      <c r="AB2159" s="104" t="s">
        <v>5423</v>
      </c>
      <c r="AC2159" s="9"/>
      <c r="AD2159" s="9"/>
      <c r="AE2159" s="7" t="s">
        <v>5423</v>
      </c>
      <c r="AF2159" s="6"/>
      <c r="AG2159" s="7"/>
      <c r="AH2159" s="3" t="s">
        <v>5423</v>
      </c>
      <c r="AI2159" s="18" t="s">
        <v>5423</v>
      </c>
      <c r="AJ2159" s="18" t="s">
        <v>5423</v>
      </c>
      <c r="AK2159" s="18" t="s">
        <v>5423</v>
      </c>
      <c r="AL2159" s="18" t="s">
        <v>5423</v>
      </c>
      <c r="AM2159" s="18" t="s">
        <v>5423</v>
      </c>
      <c r="AN2159" s="18" t="s">
        <v>5423</v>
      </c>
      <c r="AO2159" s="18" t="s">
        <v>5423</v>
      </c>
      <c r="AP2159" s="18" t="s">
        <v>5423</v>
      </c>
      <c r="AQ2159" s="18" t="s">
        <v>5423</v>
      </c>
      <c r="AR2159" s="18" t="s">
        <v>5423</v>
      </c>
      <c r="AS2159" s="18" t="s">
        <v>5423</v>
      </c>
      <c r="AT2159" s="18" t="s">
        <v>5423</v>
      </c>
      <c r="AU2159" s="9" t="s">
        <v>5423</v>
      </c>
      <c r="AV2159" s="14"/>
      <c r="AW2159" s="14" t="s">
        <v>5423</v>
      </c>
      <c r="AX2159" s="14" t="str">
        <f>_xlfn.XLOOKUP(B2159,'[4]cell downs 18042026 17h'!$B:$B,'[4]cell downs 18042026 17h'!$B:$B,"")</f>
        <v/>
      </c>
      <c r="AY2159" s="14" t="str">
        <f>_xlfn.XLOOKUP(B2159,'[5]Cells Huawei 19042026 15h'!$B:$B,'[5]Cells Huawei 19042026 15h'!$B:$B,"")</f>
        <v/>
      </c>
      <c r="AZ2159" s="105" t="str">
        <f>_xlfn.XLOOKUP(B2159,'INCIDENT-04-23-2026'!E:E,'INCIDENT-04-23-2026'!F:F,"")</f>
        <v/>
      </c>
      <c r="BA2159" s="105" t="str">
        <f>_xlfn.XLOOKUP(B2159,'[6]Eneo 17H'!$C:$C,'[6]Eneo 17H'!$I:$I,"")</f>
        <v/>
      </c>
      <c r="BB2159" s="105" t="str">
        <f>_xlfn.XLOOKUP(B2159,[8]ALL!$B:$B,[8]ALL!$M:$M,"")</f>
        <v/>
      </c>
      <c r="BC2159" s="105" t="str">
        <f>_xlfn.XLOOKUP(B2159,'[6]Eneo 17H'!$C:$C,'[6]Eneo 17H'!$I:$I,"")</f>
        <v/>
      </c>
      <c r="BD2159" s="105" t="str">
        <f>_xlfn.XLOOKUP(B2159,'[7]Eneo 12H'!$C:$C,'[7]Eneo 12H'!$I:$I,"")</f>
        <v/>
      </c>
      <c r="BE2159" s="105" t="s">
        <v>5423</v>
      </c>
    </row>
    <row r="2160" spans="1:57" hidden="1" x14ac:dyDescent="0.3">
      <c r="A2160" s="1" t="s">
        <v>4352</v>
      </c>
      <c r="B2160" s="8" t="s">
        <v>4353</v>
      </c>
      <c r="C2160" s="3" t="str">
        <f>_xlfn.XLOOKUP(B2160,'[1]daily break down'!$D:$D,'[1]daily break down'!$E:$E,"")</f>
        <v>CENTRE</v>
      </c>
      <c r="D2160" s="1" t="s">
        <v>21</v>
      </c>
      <c r="E2160" s="1" t="s">
        <v>36</v>
      </c>
      <c r="F2160" s="3" t="s">
        <v>37</v>
      </c>
      <c r="G2160" s="1" t="s">
        <v>1710</v>
      </c>
      <c r="H2160" s="27" t="str">
        <f>_xlfn.XLOOKUP(B2160,[2]CALCULATION!$B:$B,[2]CALCULATION!$H:$H,"")</f>
        <v>ZTE</v>
      </c>
      <c r="I2160" s="23">
        <v>0</v>
      </c>
      <c r="J2160" s="23">
        <v>0</v>
      </c>
      <c r="K2160" s="23">
        <v>0</v>
      </c>
      <c r="L2160" s="23">
        <v>0</v>
      </c>
      <c r="M2160" s="23">
        <v>0</v>
      </c>
      <c r="N2160" s="23">
        <v>0</v>
      </c>
      <c r="O2160" s="23">
        <v>0</v>
      </c>
      <c r="P2160" s="103" t="s">
        <v>6554</v>
      </c>
      <c r="Q2160" s="36" t="s">
        <v>5796</v>
      </c>
      <c r="R2160" s="36"/>
      <c r="S2160" s="35" t="str" cm="1">
        <f t="array" ref="S2160">IFERROR(_xlfn.IFS(
U2160="MPR ISSUE","PDH",
U2160="BSS Hardware Issue","BSS",
U2160="Sites strategiques, MLL, Pylone, etc.","ENVTECH",
U2160="AKTIVCO DEFAUT GE &amp; POWER Cabinet","AKTIVCO",
U2160="AKTIVCO Coupure ENEO &amp; Baisse de tension","AKTIVCO GRID ONLY",
U2160="Coupure ENEO &amp; Baisse de tension","IHS GRID ONLY",
U2160="Defaut GE &amp; POWER Cabinet","IHS",
U2160="Sharing","Partners",
U2160="Sites strategiques &amp; DataCenter","SST &amp; DC",
U2160="Exclu","Exclu",
U2160="SAT","SAT",
U2160="SPARE-ISSUE","SPARE-ISSUE",
U2160="Fiber CAmtel","TRANS_FO_CAMTEL",
U2160="Fiber AOF","Fiber AOF",
U2160="Projet OCM (HUAWEI)","TRAVAUX-HUAWEI",
U2160="Projet OCM (NOKIA)","TRAVAUX-NOKIA",
U2160="ACCESS-ISSUE","ACCESS-ISSUE",
U2160="Projet OCM (ZTE, NOKIA, autres projets)","TRAVAUX OCM",
U2160="No root CAuse","No root cause",
U2160="ODU HS","PDH",
U2160="IP &amp; VLAN","PDH",
U2160="Warehouse HUAWEI","SPARE-ISSUE",
U2160="SPARE-HS","SPARE-ISSUE",
U2160="Power Telco","BSS",U2160="no impacts","no impacts"
),"")</f>
        <v/>
      </c>
      <c r="T2160" s="35" t="str" cm="1">
        <f t="array" ref="T2160">IFERROR(_xlfn.IFS(
U2160="MPR ISSUE","TX ISSUE",
U2160="BSS Hardware Issue","RAN ISSUE",
U2160="Sites strategiques, MLL, Pylone, etc.","ENVTECH",
U2160="AKTIVCO DEFAUT GE &amp; POWER Cabinet","POWER ISSUE",
U2160="AKTIVCO Coupure ENEO &amp; Baisse de tension","POWER ISSUE",
U2160="Coupure ENEO &amp; Baisse de tension","POWER ISSUE",
U2160="Defaut GE &amp; POWER Cabinet","POWER ISSUE",
U2160="Sharing","POWER ISSUE",
U2160="Sites strategiques &amp; DataCenter","POWER ISSUE",
U2160="Exclu","Exclu",
U2160="SAT","TX ISSUE",
U2160="SPARE-ISSUE","SPARE-ISSUE",
U2160="Fiber CAmtel","TX ISSUE",
U2160="Fiber AOF","TX ISSUE",
U2160="Projet OCM (HUAWEI)","TRAVAUX-HUAWEI",
U2160="Projet OCM (NOKIA)","TRAVAUX -NOKIA",
U2160="ACCESS-ISSUE","ACCESS-ISSUE",
U2160="Projet OCM (ZTE, NOKIA, autres projets)","TRAVAUX OCM",
U2160="No root CAuse","No root cause",
U2160="ODU HS","TX ISSUE",
U2160="IP &amp; VLAN","TX ISSUE",
U2160="Warehouse HUAWEI","SPARE-ISSUE",
U2160="SPARE-HS","SPARE-ISSUE",
U2160="Power Telco","RAN ISSUE",U2160="no impacts","no impacts"
),"")</f>
        <v/>
      </c>
      <c r="U2160" s="28"/>
      <c r="V2160" s="35" t="str" cm="1">
        <f t="array" ref="V2160">IFERROR(_xlfn.IFS(
U2160="MPR ISSUE","ACTIVE",
U2160="BSS Hardware Issue","ACTIVE",
U2160="Sites strategiques, MLL, Pylone, etc.","PASSIVE",
U2160="AKTIVCO DEFAUT GE &amp; POWER Cabinet","PASSIVE",
U2160="AKTIVCO Coupure ENEO &amp; Baisse de tension","PASSIVE",
U2160="Coupure ENEO &amp; Baisse de tension","PASSIVE",
U2160="Defaut GE &amp; POWER Cabinet","PASSIVE",
U2160="Sharing","PASSIVE",
U2160="Sites strategiques &amp; DataCenter","PASSIVE",
U2160="Exclu","Exclu",
U2160="SAT","ACTIVE",
U2160="SPARE-ISSUE","SPARE-ISSUE",
U2160="Fiber CAmtel","ACTIVE",
U2160="Fiber AOF","ACTIVE",
U2160="Projet OCM (HUAWEI)","PLANNED WORKS",
U2160="Projet OCM (NOKIA)","PLANNED WORKS",
U2160="ACCESS-ISSUE","ACCESS-ISSUE",
U2160="Projet OCM (ZTE, NOKIA, autres projets)","PLANNED WORKS",
U2160="No root CAuse","No root cause",
U2160="ODU HS","ACTIVE",
U2160="IP &amp; VLAN","ACTIVE",
U2160="Warehouse HUAWEI","SPARE-ISSUE",
U2160="SPARE-HS","SPARE-ISSUE",
U2160="Power Telco","ACTIVE",U2160="no impacts","no impacts"
),"")</f>
        <v/>
      </c>
      <c r="W2160" s="102"/>
      <c r="X2160" s="102"/>
      <c r="Y2160" s="102"/>
      <c r="Z2160" s="102"/>
      <c r="AA2160" s="102"/>
      <c r="AB2160" s="104" t="s">
        <v>5423</v>
      </c>
      <c r="AC2160" s="9"/>
      <c r="AD2160" s="9"/>
      <c r="AE2160" s="7" t="s">
        <v>5423</v>
      </c>
      <c r="AF2160" s="6"/>
      <c r="AG2160" s="7"/>
      <c r="AH2160" s="3" t="s">
        <v>5423</v>
      </c>
      <c r="AI2160" s="18" t="s">
        <v>5423</v>
      </c>
      <c r="AJ2160" s="18" t="s">
        <v>5423</v>
      </c>
      <c r="AK2160" s="18" t="s">
        <v>5423</v>
      </c>
      <c r="AL2160" s="18" t="s">
        <v>5423</v>
      </c>
      <c r="AM2160" s="18" t="s">
        <v>5423</v>
      </c>
      <c r="AN2160" s="18" t="s">
        <v>5423</v>
      </c>
      <c r="AO2160" s="18" t="s">
        <v>5423</v>
      </c>
      <c r="AP2160" s="18" t="s">
        <v>5423</v>
      </c>
      <c r="AQ2160" s="18" t="s">
        <v>5423</v>
      </c>
      <c r="AR2160" s="18" t="s">
        <v>5423</v>
      </c>
      <c r="AS2160" s="18" t="s">
        <v>5423</v>
      </c>
      <c r="AT2160" s="18" t="s">
        <v>5423</v>
      </c>
      <c r="AU2160" s="9" t="s">
        <v>5423</v>
      </c>
      <c r="AV2160" s="14"/>
      <c r="AW2160" s="14" t="s">
        <v>5423</v>
      </c>
      <c r="AX2160" s="14" t="str">
        <f>_xlfn.XLOOKUP(B2160,'[4]cell downs 18042026 17h'!$B:$B,'[4]cell downs 18042026 17h'!$B:$B,"")</f>
        <v/>
      </c>
      <c r="AY2160" s="14" t="str">
        <f>_xlfn.XLOOKUP(B2160,'[5]Cells Huawei 19042026 15h'!$B:$B,'[5]Cells Huawei 19042026 15h'!$B:$B,"")</f>
        <v/>
      </c>
      <c r="AZ2160" s="105" t="str">
        <f>_xlfn.XLOOKUP(B2160,'INCIDENT-04-23-2026'!E:E,'INCIDENT-04-23-2026'!F:F,"")</f>
        <v/>
      </c>
      <c r="BA2160" s="105" t="str">
        <f>_xlfn.XLOOKUP(B2160,'[6]Eneo 17H'!$C:$C,'[6]Eneo 17H'!$I:$I,"")</f>
        <v/>
      </c>
      <c r="BB2160" s="105" t="str">
        <f>_xlfn.XLOOKUP(B2160,[8]ALL!$B:$B,[8]ALL!$M:$M,"")</f>
        <v/>
      </c>
      <c r="BC2160" s="105" t="str">
        <f>_xlfn.XLOOKUP(B2160,'[6]Eneo 17H'!$C:$C,'[6]Eneo 17H'!$I:$I,"")</f>
        <v/>
      </c>
      <c r="BD2160" s="105" t="str">
        <f>_xlfn.XLOOKUP(B2160,'[7]Eneo 12H'!$C:$C,'[7]Eneo 12H'!$I:$I,"")</f>
        <v/>
      </c>
      <c r="BE2160" s="105" t="s">
        <v>5423</v>
      </c>
    </row>
    <row r="2161" spans="1:57" hidden="1" x14ac:dyDescent="0.3">
      <c r="A2161" s="1" t="s">
        <v>4354</v>
      </c>
      <c r="B2161" s="8" t="s">
        <v>4355</v>
      </c>
      <c r="C2161" s="3" t="str">
        <f>_xlfn.XLOOKUP(B2161,'[1]daily break down'!$D:$D,'[1]daily break down'!$E:$E,"")</f>
        <v>OUEST</v>
      </c>
      <c r="D2161" s="1" t="s">
        <v>21</v>
      </c>
      <c r="E2161" s="1" t="s">
        <v>122</v>
      </c>
      <c r="F2161" s="3" t="s">
        <v>102</v>
      </c>
      <c r="G2161" s="1" t="s">
        <v>4354</v>
      </c>
      <c r="H2161" s="25" t="str">
        <f>_xlfn.XLOOKUP(B2161,[2]CALCULATION!$B:$B,[2]CALCULATION!$H:$H,"")</f>
        <v>HUAWEI</v>
      </c>
      <c r="I2161" s="23">
        <v>0</v>
      </c>
      <c r="J2161" s="23">
        <v>0</v>
      </c>
      <c r="K2161" s="23">
        <v>0</v>
      </c>
      <c r="L2161" s="23">
        <v>0</v>
      </c>
      <c r="M2161" s="23">
        <v>0</v>
      </c>
      <c r="N2161" s="23">
        <v>0</v>
      </c>
      <c r="O2161" s="23">
        <v>0</v>
      </c>
      <c r="P2161" s="103" t="s">
        <v>6554</v>
      </c>
      <c r="Q2161" s="36" t="s">
        <v>5796</v>
      </c>
      <c r="R2161" s="36"/>
      <c r="S2161" s="35" t="str" cm="1">
        <f t="array" ref="S2161">IFERROR(_xlfn.IFS(
U2161="MPR ISSUE","PDH",
U2161="BSS Hardware Issue","BSS",
U2161="Sites strategiques, MLL, Pylone, etc.","ENVTECH",
U2161="AKTIVCO DEFAUT GE &amp; POWER Cabinet","AKTIVCO",
U2161="AKTIVCO Coupure ENEO &amp; Baisse de tension","AKTIVCO GRID ONLY",
U2161="Coupure ENEO &amp; Baisse de tension","IHS GRID ONLY",
U2161="Defaut GE &amp; POWER Cabinet","IHS",
U2161="Sharing","Partners",
U2161="Sites strategiques &amp; DataCenter","SST &amp; DC",
U2161="Exclu","Exclu",
U2161="SAT","SAT",
U2161="SPARE-ISSUE","SPARE-ISSUE",
U2161="Fiber CAmtel","TRANS_FO_CAMTEL",
U2161="Fiber AOF","Fiber AOF",
U2161="Projet OCM (HUAWEI)","TRAVAUX-HUAWEI",
U2161="Projet OCM (NOKIA)","TRAVAUX-NOKIA",
U2161="ACCESS-ISSUE","ACCESS-ISSUE",
U2161="Projet OCM (ZTE, NOKIA, autres projets)","TRAVAUX OCM",
U2161="No root CAuse","No root cause",
U2161="ODU HS","PDH",
U2161="IP &amp; VLAN","PDH",
U2161="Warehouse HUAWEI","SPARE-ISSUE",
U2161="SPARE-HS","SPARE-ISSUE",
U2161="Power Telco","BSS",U2161="no impacts","no impacts"
),"")</f>
        <v/>
      </c>
      <c r="T2161" s="35" t="str" cm="1">
        <f t="array" ref="T2161">IFERROR(_xlfn.IFS(
U2161="MPR ISSUE","TX ISSUE",
U2161="BSS Hardware Issue","RAN ISSUE",
U2161="Sites strategiques, MLL, Pylone, etc.","ENVTECH",
U2161="AKTIVCO DEFAUT GE &amp; POWER Cabinet","POWER ISSUE",
U2161="AKTIVCO Coupure ENEO &amp; Baisse de tension","POWER ISSUE",
U2161="Coupure ENEO &amp; Baisse de tension","POWER ISSUE",
U2161="Defaut GE &amp; POWER Cabinet","POWER ISSUE",
U2161="Sharing","POWER ISSUE",
U2161="Sites strategiques &amp; DataCenter","POWER ISSUE",
U2161="Exclu","Exclu",
U2161="SAT","TX ISSUE",
U2161="SPARE-ISSUE","SPARE-ISSUE",
U2161="Fiber CAmtel","TX ISSUE",
U2161="Fiber AOF","TX ISSUE",
U2161="Projet OCM (HUAWEI)","TRAVAUX-HUAWEI",
U2161="Projet OCM (NOKIA)","TRAVAUX -NOKIA",
U2161="ACCESS-ISSUE","ACCESS-ISSUE",
U2161="Projet OCM (ZTE, NOKIA, autres projets)","TRAVAUX OCM",
U2161="No root CAuse","No root cause",
U2161="ODU HS","TX ISSUE",
U2161="IP &amp; VLAN","TX ISSUE",
U2161="Warehouse HUAWEI","SPARE-ISSUE",
U2161="SPARE-HS","SPARE-ISSUE",
U2161="Power Telco","RAN ISSUE",U2161="no impacts","no impacts"
),"")</f>
        <v/>
      </c>
      <c r="U2161" s="28"/>
      <c r="V2161" s="35" t="str" cm="1">
        <f t="array" ref="V2161">IFERROR(_xlfn.IFS(
U2161="MPR ISSUE","ACTIVE",
U2161="BSS Hardware Issue","ACTIVE",
U2161="Sites strategiques, MLL, Pylone, etc.","PASSIVE",
U2161="AKTIVCO DEFAUT GE &amp; POWER Cabinet","PASSIVE",
U2161="AKTIVCO Coupure ENEO &amp; Baisse de tension","PASSIVE",
U2161="Coupure ENEO &amp; Baisse de tension","PASSIVE",
U2161="Defaut GE &amp; POWER Cabinet","PASSIVE",
U2161="Sharing","PASSIVE",
U2161="Sites strategiques &amp; DataCenter","PASSIVE",
U2161="Exclu","Exclu",
U2161="SAT","ACTIVE",
U2161="SPARE-ISSUE","SPARE-ISSUE",
U2161="Fiber CAmtel","ACTIVE",
U2161="Fiber AOF","ACTIVE",
U2161="Projet OCM (HUAWEI)","PLANNED WORKS",
U2161="Projet OCM (NOKIA)","PLANNED WORKS",
U2161="ACCESS-ISSUE","ACCESS-ISSUE",
U2161="Projet OCM (ZTE, NOKIA, autres projets)","PLANNED WORKS",
U2161="No root CAuse","No root cause",
U2161="ODU HS","ACTIVE",
U2161="IP &amp; VLAN","ACTIVE",
U2161="Warehouse HUAWEI","SPARE-ISSUE",
U2161="SPARE-HS","SPARE-ISSUE",
U2161="Power Telco","ACTIVE",U2161="no impacts","no impacts"
),"")</f>
        <v/>
      </c>
      <c r="W2161" s="102"/>
      <c r="X2161" s="102"/>
      <c r="Y2161" s="102"/>
      <c r="Z2161" s="102"/>
      <c r="AA2161" s="102"/>
      <c r="AB2161" s="104" t="s">
        <v>5423</v>
      </c>
      <c r="AC2161" s="9"/>
      <c r="AD2161" s="9"/>
      <c r="AE2161" s="7" t="s">
        <v>5423</v>
      </c>
      <c r="AF2161" s="6"/>
      <c r="AG2161" s="7"/>
      <c r="AH2161" s="3" t="s">
        <v>5423</v>
      </c>
      <c r="AI2161" s="18" t="s">
        <v>5423</v>
      </c>
      <c r="AJ2161" s="18" t="s">
        <v>5423</v>
      </c>
      <c r="AK2161" s="18" t="s">
        <v>5423</v>
      </c>
      <c r="AL2161" s="18" t="s">
        <v>5423</v>
      </c>
      <c r="AM2161" s="18" t="s">
        <v>5423</v>
      </c>
      <c r="AN2161" s="18" t="s">
        <v>5423</v>
      </c>
      <c r="AO2161" s="18" t="s">
        <v>5423</v>
      </c>
      <c r="AP2161" s="18" t="s">
        <v>5423</v>
      </c>
      <c r="AQ2161" s="18" t="s">
        <v>5423</v>
      </c>
      <c r="AR2161" s="18" t="s">
        <v>5423</v>
      </c>
      <c r="AS2161" s="18" t="s">
        <v>5423</v>
      </c>
      <c r="AT2161" s="18" t="s">
        <v>5423</v>
      </c>
      <c r="AU2161" s="9" t="s">
        <v>5423</v>
      </c>
      <c r="AV2161" s="14"/>
      <c r="AW2161" s="14" t="s">
        <v>5423</v>
      </c>
      <c r="AX2161" s="14" t="str">
        <f>_xlfn.XLOOKUP(B2161,'[4]cell downs 18042026 17h'!$B:$B,'[4]cell downs 18042026 17h'!$B:$B,"")</f>
        <v/>
      </c>
      <c r="AY2161" s="14" t="str">
        <f>_xlfn.XLOOKUP(B2161,'[5]Cells Huawei 19042026 15h'!$B:$B,'[5]Cells Huawei 19042026 15h'!$B:$B,"")</f>
        <v/>
      </c>
      <c r="AZ2161" s="105" t="str">
        <f>_xlfn.XLOOKUP(B2161,'INCIDENT-04-23-2026'!E:E,'INCIDENT-04-23-2026'!F:F,"")</f>
        <v/>
      </c>
      <c r="BA2161" s="105" t="str">
        <f>_xlfn.XLOOKUP(B2161,'[6]Eneo 17H'!$C:$C,'[6]Eneo 17H'!$I:$I,"")</f>
        <v/>
      </c>
      <c r="BB2161" s="105" t="str">
        <f>_xlfn.XLOOKUP(B2161,[8]ALL!$B:$B,[8]ALL!$M:$M,"")</f>
        <v/>
      </c>
      <c r="BC2161" s="105" t="str">
        <f>_xlfn.XLOOKUP(B2161,'[6]Eneo 17H'!$C:$C,'[6]Eneo 17H'!$I:$I,"")</f>
        <v/>
      </c>
      <c r="BD2161" s="105" t="str">
        <f>_xlfn.XLOOKUP(B2161,'[7]Eneo 12H'!$C:$C,'[7]Eneo 12H'!$I:$I,"")</f>
        <v/>
      </c>
      <c r="BE2161" s="105" t="s">
        <v>5423</v>
      </c>
    </row>
    <row r="2162" spans="1:57" hidden="1" x14ac:dyDescent="0.3">
      <c r="A2162" s="1" t="s">
        <v>4358</v>
      </c>
      <c r="B2162" s="1" t="s">
        <v>4359</v>
      </c>
      <c r="C2162" s="3" t="str">
        <f>_xlfn.XLOOKUP(B2162,'[1]daily break down'!$D:$D,'[1]daily break down'!$E:$E,"")</f>
        <v>CENTRE</v>
      </c>
      <c r="D2162" s="1" t="s">
        <v>11</v>
      </c>
      <c r="E2162" s="1" t="s">
        <v>1714</v>
      </c>
      <c r="F2162" s="3" t="s">
        <v>69</v>
      </c>
      <c r="G2162" s="1" t="s">
        <v>4360</v>
      </c>
      <c r="H2162" s="27" t="str">
        <f>_xlfn.XLOOKUP(B2162,[2]CALCULATION!$B:$B,[2]CALCULATION!$H:$H,"")</f>
        <v>ZTE</v>
      </c>
      <c r="I2162" s="23">
        <v>0</v>
      </c>
      <c r="J2162" s="23">
        <v>0</v>
      </c>
      <c r="K2162" s="23">
        <v>0</v>
      </c>
      <c r="L2162" s="23">
        <v>0</v>
      </c>
      <c r="M2162" s="23">
        <v>0</v>
      </c>
      <c r="N2162" s="23">
        <v>0</v>
      </c>
      <c r="O2162" s="23">
        <v>0</v>
      </c>
      <c r="P2162" s="103" t="s">
        <v>6554</v>
      </c>
      <c r="Q2162" s="36" t="s">
        <v>5796</v>
      </c>
      <c r="R2162" s="36"/>
      <c r="S2162" s="35" t="str" cm="1">
        <f t="array" ref="S2162">IFERROR(_xlfn.IFS(
U2162="MPR ISSUE","PDH",
U2162="BSS Hardware Issue","BSS",
U2162="Sites strategiques, MLL, Pylone, etc.","ENVTECH",
U2162="AKTIVCO DEFAUT GE &amp; POWER Cabinet","AKTIVCO",
U2162="AKTIVCO Coupure ENEO &amp; Baisse de tension","AKTIVCO GRID ONLY",
U2162="Coupure ENEO &amp; Baisse de tension","IHS GRID ONLY",
U2162="Defaut GE &amp; POWER Cabinet","IHS",
U2162="Sharing","Partners",
U2162="Sites strategiques &amp; DataCenter","SST &amp; DC",
U2162="Exclu","Exclu",
U2162="SAT","SAT",
U2162="SPARE-ISSUE","SPARE-ISSUE",
U2162="Fiber CAmtel","TRANS_FO_CAMTEL",
U2162="Fiber AOF","Fiber AOF",
U2162="Projet OCM (HUAWEI)","TRAVAUX-HUAWEI",
U2162="Projet OCM (NOKIA)","TRAVAUX-NOKIA",
U2162="ACCESS-ISSUE","ACCESS-ISSUE",
U2162="Projet OCM (ZTE, NOKIA, autres projets)","TRAVAUX OCM",
U2162="No root CAuse","No root cause",
U2162="ODU HS","PDH",
U2162="IP &amp; VLAN","PDH",
U2162="Warehouse HUAWEI","SPARE-ISSUE",
U2162="SPARE-HS","SPARE-ISSUE",
U2162="Power Telco","BSS",U2162="no impacts","no impacts"
),"")</f>
        <v/>
      </c>
      <c r="T2162" s="35" t="str" cm="1">
        <f t="array" ref="T2162">IFERROR(_xlfn.IFS(
U2162="MPR ISSUE","TX ISSUE",
U2162="BSS Hardware Issue","RAN ISSUE",
U2162="Sites strategiques, MLL, Pylone, etc.","ENVTECH",
U2162="AKTIVCO DEFAUT GE &amp; POWER Cabinet","POWER ISSUE",
U2162="AKTIVCO Coupure ENEO &amp; Baisse de tension","POWER ISSUE",
U2162="Coupure ENEO &amp; Baisse de tension","POWER ISSUE",
U2162="Defaut GE &amp; POWER Cabinet","POWER ISSUE",
U2162="Sharing","POWER ISSUE",
U2162="Sites strategiques &amp; DataCenter","POWER ISSUE",
U2162="Exclu","Exclu",
U2162="SAT","TX ISSUE",
U2162="SPARE-ISSUE","SPARE-ISSUE",
U2162="Fiber CAmtel","TX ISSUE",
U2162="Fiber AOF","TX ISSUE",
U2162="Projet OCM (HUAWEI)","TRAVAUX-HUAWEI",
U2162="Projet OCM (NOKIA)","TRAVAUX -NOKIA",
U2162="ACCESS-ISSUE","ACCESS-ISSUE",
U2162="Projet OCM (ZTE, NOKIA, autres projets)","TRAVAUX OCM",
U2162="No root CAuse","No root cause",
U2162="ODU HS","TX ISSUE",
U2162="IP &amp; VLAN","TX ISSUE",
U2162="Warehouse HUAWEI","SPARE-ISSUE",
U2162="SPARE-HS","SPARE-ISSUE",
U2162="Power Telco","RAN ISSUE",U2162="no impacts","no impacts"
),"")</f>
        <v/>
      </c>
      <c r="U2162" s="28"/>
      <c r="V2162" s="35" t="str" cm="1">
        <f t="array" ref="V2162">IFERROR(_xlfn.IFS(
U2162="MPR ISSUE","ACTIVE",
U2162="BSS Hardware Issue","ACTIVE",
U2162="Sites strategiques, MLL, Pylone, etc.","PASSIVE",
U2162="AKTIVCO DEFAUT GE &amp; POWER Cabinet","PASSIVE",
U2162="AKTIVCO Coupure ENEO &amp; Baisse de tension","PASSIVE",
U2162="Coupure ENEO &amp; Baisse de tension","PASSIVE",
U2162="Defaut GE &amp; POWER Cabinet","PASSIVE",
U2162="Sharing","PASSIVE",
U2162="Sites strategiques &amp; DataCenter","PASSIVE",
U2162="Exclu","Exclu",
U2162="SAT","ACTIVE",
U2162="SPARE-ISSUE","SPARE-ISSUE",
U2162="Fiber CAmtel","ACTIVE",
U2162="Fiber AOF","ACTIVE",
U2162="Projet OCM (HUAWEI)","PLANNED WORKS",
U2162="Projet OCM (NOKIA)","PLANNED WORKS",
U2162="ACCESS-ISSUE","ACCESS-ISSUE",
U2162="Projet OCM (ZTE, NOKIA, autres projets)","PLANNED WORKS",
U2162="No root CAuse","No root cause",
U2162="ODU HS","ACTIVE",
U2162="IP &amp; VLAN","ACTIVE",
U2162="Warehouse HUAWEI","SPARE-ISSUE",
U2162="SPARE-HS","SPARE-ISSUE",
U2162="Power Telco","ACTIVE",U2162="no impacts","no impacts"
),"")</f>
        <v/>
      </c>
      <c r="W2162" s="102"/>
      <c r="X2162" s="102"/>
      <c r="Y2162" s="102"/>
      <c r="Z2162" s="102"/>
      <c r="AA2162" s="102"/>
      <c r="AB2162" s="104" t="s">
        <v>5423</v>
      </c>
      <c r="AC2162" s="9"/>
      <c r="AD2162" s="9"/>
      <c r="AE2162" s="7" t="s">
        <v>5423</v>
      </c>
      <c r="AF2162" s="6"/>
      <c r="AG2162" s="7"/>
      <c r="AH2162" s="3" t="s">
        <v>5423</v>
      </c>
      <c r="AI2162" s="18" t="s">
        <v>5423</v>
      </c>
      <c r="AJ2162" s="18" t="s">
        <v>5423</v>
      </c>
      <c r="AK2162" s="18" t="s">
        <v>5423</v>
      </c>
      <c r="AL2162" s="18" t="s">
        <v>5423</v>
      </c>
      <c r="AM2162" s="18" t="s">
        <v>5423</v>
      </c>
      <c r="AN2162" s="18" t="s">
        <v>5423</v>
      </c>
      <c r="AO2162" s="18" t="s">
        <v>5423</v>
      </c>
      <c r="AP2162" s="18" t="s">
        <v>5423</v>
      </c>
      <c r="AQ2162" s="18" t="s">
        <v>5423</v>
      </c>
      <c r="AR2162" s="18" t="s">
        <v>5423</v>
      </c>
      <c r="AS2162" s="18" t="s">
        <v>5423</v>
      </c>
      <c r="AT2162" s="18" t="s">
        <v>5423</v>
      </c>
      <c r="AU2162" s="9" t="s">
        <v>5423</v>
      </c>
      <c r="AV2162" s="14"/>
      <c r="AW2162" s="14" t="s">
        <v>5423</v>
      </c>
      <c r="AX2162" s="14" t="str">
        <f>_xlfn.XLOOKUP(B2162,'[4]cell downs 18042026 17h'!$B:$B,'[4]cell downs 18042026 17h'!$B:$B,"")</f>
        <v/>
      </c>
      <c r="AY2162" s="14" t="str">
        <f>_xlfn.XLOOKUP(B2162,'[5]Cells Huawei 19042026 15h'!$B:$B,'[5]Cells Huawei 19042026 15h'!$B:$B,"")</f>
        <v/>
      </c>
      <c r="AZ2162" s="105" t="str">
        <f>_xlfn.XLOOKUP(B2162,'INCIDENT-04-23-2026'!E:E,'INCIDENT-04-23-2026'!F:F,"")</f>
        <v/>
      </c>
      <c r="BA2162" s="105" t="str">
        <f>_xlfn.XLOOKUP(B2162,'[6]Eneo 17H'!$C:$C,'[6]Eneo 17H'!$I:$I,"")</f>
        <v/>
      </c>
      <c r="BB2162" s="105" t="str">
        <f>_xlfn.XLOOKUP(B2162,[8]ALL!$B:$B,[8]ALL!$M:$M,"")</f>
        <v/>
      </c>
      <c r="BC2162" s="105" t="str">
        <f>_xlfn.XLOOKUP(B2162,'[6]Eneo 17H'!$C:$C,'[6]Eneo 17H'!$I:$I,"")</f>
        <v/>
      </c>
      <c r="BD2162" s="105" t="str">
        <f>_xlfn.XLOOKUP(B2162,'[7]Eneo 12H'!$C:$C,'[7]Eneo 12H'!$I:$I,"")</f>
        <v/>
      </c>
      <c r="BE2162" s="105" t="s">
        <v>5423</v>
      </c>
    </row>
    <row r="2163" spans="1:57" hidden="1" x14ac:dyDescent="0.3">
      <c r="A2163" s="1" t="s">
        <v>4361</v>
      </c>
      <c r="B2163" s="8" t="s">
        <v>4362</v>
      </c>
      <c r="C2163" s="3" t="str">
        <f>_xlfn.XLOOKUP(B2163,'[1]daily break down'!$D:$D,'[1]daily break down'!$E:$E,"")</f>
        <v>CENTRE</v>
      </c>
      <c r="D2163" s="1" t="s">
        <v>11</v>
      </c>
      <c r="E2163" s="1" t="s">
        <v>96</v>
      </c>
      <c r="F2163" s="3" t="s">
        <v>226</v>
      </c>
      <c r="G2163" s="1" t="s">
        <v>4363</v>
      </c>
      <c r="H2163" s="26" t="str">
        <f>_xlfn.XLOOKUP(B2163,[2]CALCULATION!$B:$B,[2]CALCULATION!$H:$H,"")</f>
        <v>NOKIA</v>
      </c>
      <c r="I2163" s="23">
        <v>0</v>
      </c>
      <c r="J2163" s="23">
        <v>0</v>
      </c>
      <c r="K2163" s="23">
        <v>0</v>
      </c>
      <c r="L2163" s="23">
        <v>0</v>
      </c>
      <c r="M2163" s="23">
        <v>0</v>
      </c>
      <c r="N2163" s="23">
        <v>0</v>
      </c>
      <c r="O2163" s="23">
        <v>0</v>
      </c>
      <c r="P2163" s="103" t="s">
        <v>6554</v>
      </c>
      <c r="Q2163" s="36" t="s">
        <v>5796</v>
      </c>
      <c r="R2163" s="36"/>
      <c r="S2163" s="35" t="str" cm="1">
        <f t="array" ref="S2163">IFERROR(_xlfn.IFS(
U2163="MPR ISSUE","PDH",
U2163="BSS Hardware Issue","BSS",
U2163="Sites strategiques, MLL, Pylone, etc.","ENVTECH",
U2163="AKTIVCO DEFAUT GE &amp; POWER Cabinet","AKTIVCO",
U2163="AKTIVCO Coupure ENEO &amp; Baisse de tension","AKTIVCO GRID ONLY",
U2163="Coupure ENEO &amp; Baisse de tension","IHS GRID ONLY",
U2163="Defaut GE &amp; POWER Cabinet","IHS",
U2163="Sharing","Partners",
U2163="Sites strategiques &amp; DataCenter","SST &amp; DC",
U2163="Exclu","Exclu",
U2163="SAT","SAT",
U2163="SPARE-ISSUE","SPARE-ISSUE",
U2163="Fiber CAmtel","TRANS_FO_CAMTEL",
U2163="Fiber AOF","Fiber AOF",
U2163="Projet OCM (HUAWEI)","TRAVAUX-HUAWEI",
U2163="Projet OCM (NOKIA)","TRAVAUX-NOKIA",
U2163="ACCESS-ISSUE","ACCESS-ISSUE",
U2163="Projet OCM (ZTE, NOKIA, autres projets)","TRAVAUX OCM",
U2163="No root CAuse","No root cause",
U2163="ODU HS","PDH",
U2163="IP &amp; VLAN","PDH",
U2163="Warehouse HUAWEI","SPARE-ISSUE",
U2163="SPARE-HS","SPARE-ISSUE",
U2163="Power Telco","BSS",U2163="no impacts","no impacts"
),"")</f>
        <v/>
      </c>
      <c r="T2163" s="35" t="str" cm="1">
        <f t="array" ref="T2163">IFERROR(_xlfn.IFS(
U2163="MPR ISSUE","TX ISSUE",
U2163="BSS Hardware Issue","RAN ISSUE",
U2163="Sites strategiques, MLL, Pylone, etc.","ENVTECH",
U2163="AKTIVCO DEFAUT GE &amp; POWER Cabinet","POWER ISSUE",
U2163="AKTIVCO Coupure ENEO &amp; Baisse de tension","POWER ISSUE",
U2163="Coupure ENEO &amp; Baisse de tension","POWER ISSUE",
U2163="Defaut GE &amp; POWER Cabinet","POWER ISSUE",
U2163="Sharing","POWER ISSUE",
U2163="Sites strategiques &amp; DataCenter","POWER ISSUE",
U2163="Exclu","Exclu",
U2163="SAT","TX ISSUE",
U2163="SPARE-ISSUE","SPARE-ISSUE",
U2163="Fiber CAmtel","TX ISSUE",
U2163="Fiber AOF","TX ISSUE",
U2163="Projet OCM (HUAWEI)","TRAVAUX-HUAWEI",
U2163="Projet OCM (NOKIA)","TRAVAUX -NOKIA",
U2163="ACCESS-ISSUE","ACCESS-ISSUE",
U2163="Projet OCM (ZTE, NOKIA, autres projets)","TRAVAUX OCM",
U2163="No root CAuse","No root cause",
U2163="ODU HS","TX ISSUE",
U2163="IP &amp; VLAN","TX ISSUE",
U2163="Warehouse HUAWEI","SPARE-ISSUE",
U2163="SPARE-HS","SPARE-ISSUE",
U2163="Power Telco","RAN ISSUE",U2163="no impacts","no impacts"
),"")</f>
        <v/>
      </c>
      <c r="U2163" s="28"/>
      <c r="V2163" s="35" t="str" cm="1">
        <f t="array" ref="V2163">IFERROR(_xlfn.IFS(
U2163="MPR ISSUE","ACTIVE",
U2163="BSS Hardware Issue","ACTIVE",
U2163="Sites strategiques, MLL, Pylone, etc.","PASSIVE",
U2163="AKTIVCO DEFAUT GE &amp; POWER Cabinet","PASSIVE",
U2163="AKTIVCO Coupure ENEO &amp; Baisse de tension","PASSIVE",
U2163="Coupure ENEO &amp; Baisse de tension","PASSIVE",
U2163="Defaut GE &amp; POWER Cabinet","PASSIVE",
U2163="Sharing","PASSIVE",
U2163="Sites strategiques &amp; DataCenter","PASSIVE",
U2163="Exclu","Exclu",
U2163="SAT","ACTIVE",
U2163="SPARE-ISSUE","SPARE-ISSUE",
U2163="Fiber CAmtel","ACTIVE",
U2163="Fiber AOF","ACTIVE",
U2163="Projet OCM (HUAWEI)","PLANNED WORKS",
U2163="Projet OCM (NOKIA)","PLANNED WORKS",
U2163="ACCESS-ISSUE","ACCESS-ISSUE",
U2163="Projet OCM (ZTE, NOKIA, autres projets)","PLANNED WORKS",
U2163="No root CAuse","No root cause",
U2163="ODU HS","ACTIVE",
U2163="IP &amp; VLAN","ACTIVE",
U2163="Warehouse HUAWEI","SPARE-ISSUE",
U2163="SPARE-HS","SPARE-ISSUE",
U2163="Power Telco","ACTIVE",U2163="no impacts","no impacts"
),"")</f>
        <v/>
      </c>
      <c r="W2163" s="102"/>
      <c r="X2163" s="102"/>
      <c r="Y2163" s="102"/>
      <c r="Z2163" s="102"/>
      <c r="AA2163" s="102"/>
      <c r="AB2163" s="104" t="s">
        <v>5423</v>
      </c>
      <c r="AC2163" s="9"/>
      <c r="AD2163" s="9"/>
      <c r="AE2163" s="7" t="s">
        <v>5423</v>
      </c>
      <c r="AF2163" s="6"/>
      <c r="AG2163" s="7"/>
      <c r="AH2163" s="3" t="s">
        <v>5423</v>
      </c>
      <c r="AI2163" s="18" t="s">
        <v>5423</v>
      </c>
      <c r="AJ2163" s="18" t="s">
        <v>5423</v>
      </c>
      <c r="AK2163" s="18" t="s">
        <v>5423</v>
      </c>
      <c r="AL2163" s="18" t="s">
        <v>5423</v>
      </c>
      <c r="AM2163" s="18" t="s">
        <v>5423</v>
      </c>
      <c r="AN2163" s="18" t="s">
        <v>5423</v>
      </c>
      <c r="AO2163" s="18" t="s">
        <v>5423</v>
      </c>
      <c r="AP2163" s="18" t="s">
        <v>5423</v>
      </c>
      <c r="AQ2163" s="18" t="s">
        <v>5423</v>
      </c>
      <c r="AR2163" s="18" t="s">
        <v>5423</v>
      </c>
      <c r="AS2163" s="18" t="s">
        <v>5423</v>
      </c>
      <c r="AT2163" s="18" t="s">
        <v>5423</v>
      </c>
      <c r="AU2163" s="9" t="s">
        <v>5423</v>
      </c>
      <c r="AV2163" s="14"/>
      <c r="AW2163" s="14" t="s">
        <v>5423</v>
      </c>
      <c r="AX2163" s="14" t="str">
        <f>_xlfn.XLOOKUP(B2163,'[4]cell downs 18042026 17h'!$B:$B,'[4]cell downs 18042026 17h'!$B:$B,"")</f>
        <v/>
      </c>
      <c r="AY2163" s="14" t="str">
        <f>_xlfn.XLOOKUP(B2163,'[5]Cells Huawei 19042026 15h'!$B:$B,'[5]Cells Huawei 19042026 15h'!$B:$B,"")</f>
        <v/>
      </c>
      <c r="AZ2163" s="105" t="str">
        <f>_xlfn.XLOOKUP(B2163,'INCIDENT-04-23-2026'!E:E,'INCIDENT-04-23-2026'!F:F,"")</f>
        <v/>
      </c>
      <c r="BA2163" s="105" t="str">
        <f>_xlfn.XLOOKUP(B2163,'[6]Eneo 17H'!$C:$C,'[6]Eneo 17H'!$I:$I,"")</f>
        <v/>
      </c>
      <c r="BB2163" s="105" t="str">
        <f>_xlfn.XLOOKUP(B2163,[8]ALL!$B:$B,[8]ALL!$M:$M,"")</f>
        <v/>
      </c>
      <c r="BC2163" s="105" t="str">
        <f>_xlfn.XLOOKUP(B2163,'[6]Eneo 17H'!$C:$C,'[6]Eneo 17H'!$I:$I,"")</f>
        <v/>
      </c>
      <c r="BD2163" s="105" t="str">
        <f>_xlfn.XLOOKUP(B2163,'[7]Eneo 12H'!$C:$C,'[7]Eneo 12H'!$I:$I,"")</f>
        <v/>
      </c>
      <c r="BE2163" s="105" t="s">
        <v>5423</v>
      </c>
    </row>
    <row r="2164" spans="1:57" hidden="1" x14ac:dyDescent="0.3">
      <c r="A2164" s="1" t="s">
        <v>4364</v>
      </c>
      <c r="B2164" s="8" t="s">
        <v>4365</v>
      </c>
      <c r="C2164" s="3" t="str">
        <f>_xlfn.XLOOKUP(B2164,'[1]daily break down'!$D:$D,'[1]daily break down'!$E:$E,"")</f>
        <v>CENTRE</v>
      </c>
      <c r="D2164" s="1" t="s">
        <v>11</v>
      </c>
      <c r="E2164" s="1" t="s">
        <v>12</v>
      </c>
      <c r="F2164" s="3" t="s">
        <v>37</v>
      </c>
      <c r="G2164" s="1" t="s">
        <v>4364</v>
      </c>
      <c r="H2164" s="27" t="str">
        <f>_xlfn.XLOOKUP(B2164,[2]CALCULATION!$B:$B,[2]CALCULATION!$H:$H,"")</f>
        <v>ZTE</v>
      </c>
      <c r="I2164" s="23">
        <v>0</v>
      </c>
      <c r="J2164" s="23">
        <v>0</v>
      </c>
      <c r="K2164" s="23">
        <v>0</v>
      </c>
      <c r="L2164" s="23">
        <v>0</v>
      </c>
      <c r="M2164" s="23">
        <v>0</v>
      </c>
      <c r="N2164" s="23">
        <v>0</v>
      </c>
      <c r="O2164" s="23">
        <v>0</v>
      </c>
      <c r="P2164" s="103" t="s">
        <v>6554</v>
      </c>
      <c r="Q2164" s="36" t="s">
        <v>5796</v>
      </c>
      <c r="R2164" s="36"/>
      <c r="S2164" s="35" t="str" cm="1">
        <f t="array" ref="S2164">IFERROR(_xlfn.IFS(
U2164="MPR ISSUE","PDH",
U2164="BSS Hardware Issue","BSS",
U2164="Sites strategiques, MLL, Pylone, etc.","ENVTECH",
U2164="AKTIVCO DEFAUT GE &amp; POWER Cabinet","AKTIVCO",
U2164="AKTIVCO Coupure ENEO &amp; Baisse de tension","AKTIVCO GRID ONLY",
U2164="Coupure ENEO &amp; Baisse de tension","IHS GRID ONLY",
U2164="Defaut GE &amp; POWER Cabinet","IHS",
U2164="Sharing","Partners",
U2164="Sites strategiques &amp; DataCenter","SST &amp; DC",
U2164="Exclu","Exclu",
U2164="SAT","SAT",
U2164="SPARE-ISSUE","SPARE-ISSUE",
U2164="Fiber CAmtel","TRANS_FO_CAMTEL",
U2164="Fiber AOF","Fiber AOF",
U2164="Projet OCM (HUAWEI)","TRAVAUX-HUAWEI",
U2164="Projet OCM (NOKIA)","TRAVAUX-NOKIA",
U2164="ACCESS-ISSUE","ACCESS-ISSUE",
U2164="Projet OCM (ZTE, NOKIA, autres projets)","TRAVAUX OCM",
U2164="No root CAuse","No root cause",
U2164="ODU HS","PDH",
U2164="IP &amp; VLAN","PDH",
U2164="Warehouse HUAWEI","SPARE-ISSUE",
U2164="SPARE-HS","SPARE-ISSUE",
U2164="Power Telco","BSS",U2164="no impacts","no impacts"
),"")</f>
        <v/>
      </c>
      <c r="T2164" s="35" t="str" cm="1">
        <f t="array" ref="T2164">IFERROR(_xlfn.IFS(
U2164="MPR ISSUE","TX ISSUE",
U2164="BSS Hardware Issue","RAN ISSUE",
U2164="Sites strategiques, MLL, Pylone, etc.","ENVTECH",
U2164="AKTIVCO DEFAUT GE &amp; POWER Cabinet","POWER ISSUE",
U2164="AKTIVCO Coupure ENEO &amp; Baisse de tension","POWER ISSUE",
U2164="Coupure ENEO &amp; Baisse de tension","POWER ISSUE",
U2164="Defaut GE &amp; POWER Cabinet","POWER ISSUE",
U2164="Sharing","POWER ISSUE",
U2164="Sites strategiques &amp; DataCenter","POWER ISSUE",
U2164="Exclu","Exclu",
U2164="SAT","TX ISSUE",
U2164="SPARE-ISSUE","SPARE-ISSUE",
U2164="Fiber CAmtel","TX ISSUE",
U2164="Fiber AOF","TX ISSUE",
U2164="Projet OCM (HUAWEI)","TRAVAUX-HUAWEI",
U2164="Projet OCM (NOKIA)","TRAVAUX -NOKIA",
U2164="ACCESS-ISSUE","ACCESS-ISSUE",
U2164="Projet OCM (ZTE, NOKIA, autres projets)","TRAVAUX OCM",
U2164="No root CAuse","No root cause",
U2164="ODU HS","TX ISSUE",
U2164="IP &amp; VLAN","TX ISSUE",
U2164="Warehouse HUAWEI","SPARE-ISSUE",
U2164="SPARE-HS","SPARE-ISSUE",
U2164="Power Telco","RAN ISSUE",U2164="no impacts","no impacts"
),"")</f>
        <v/>
      </c>
      <c r="U2164" s="28"/>
      <c r="V2164" s="35" t="str" cm="1">
        <f t="array" ref="V2164">IFERROR(_xlfn.IFS(
U2164="MPR ISSUE","ACTIVE",
U2164="BSS Hardware Issue","ACTIVE",
U2164="Sites strategiques, MLL, Pylone, etc.","PASSIVE",
U2164="AKTIVCO DEFAUT GE &amp; POWER Cabinet","PASSIVE",
U2164="AKTIVCO Coupure ENEO &amp; Baisse de tension","PASSIVE",
U2164="Coupure ENEO &amp; Baisse de tension","PASSIVE",
U2164="Defaut GE &amp; POWER Cabinet","PASSIVE",
U2164="Sharing","PASSIVE",
U2164="Sites strategiques &amp; DataCenter","PASSIVE",
U2164="Exclu","Exclu",
U2164="SAT","ACTIVE",
U2164="SPARE-ISSUE","SPARE-ISSUE",
U2164="Fiber CAmtel","ACTIVE",
U2164="Fiber AOF","ACTIVE",
U2164="Projet OCM (HUAWEI)","PLANNED WORKS",
U2164="Projet OCM (NOKIA)","PLANNED WORKS",
U2164="ACCESS-ISSUE","ACCESS-ISSUE",
U2164="Projet OCM (ZTE, NOKIA, autres projets)","PLANNED WORKS",
U2164="No root CAuse","No root cause",
U2164="ODU HS","ACTIVE",
U2164="IP &amp; VLAN","ACTIVE",
U2164="Warehouse HUAWEI","SPARE-ISSUE",
U2164="SPARE-HS","SPARE-ISSUE",
U2164="Power Telco","ACTIVE",U2164="no impacts","no impacts"
),"")</f>
        <v/>
      </c>
      <c r="W2164" s="102"/>
      <c r="X2164" s="102"/>
      <c r="Y2164" s="102"/>
      <c r="Z2164" s="102"/>
      <c r="AA2164" s="102"/>
      <c r="AB2164" s="104" t="s">
        <v>5423</v>
      </c>
      <c r="AC2164" s="9"/>
      <c r="AD2164" s="9"/>
      <c r="AE2164" s="7" t="s">
        <v>5423</v>
      </c>
      <c r="AF2164" s="6"/>
      <c r="AG2164" s="7"/>
      <c r="AH2164" s="3" t="s">
        <v>5423</v>
      </c>
      <c r="AI2164" s="18" t="s">
        <v>5423</v>
      </c>
      <c r="AJ2164" s="18" t="s">
        <v>5423</v>
      </c>
      <c r="AK2164" s="18" t="s">
        <v>5423</v>
      </c>
      <c r="AL2164" s="18" t="s">
        <v>5423</v>
      </c>
      <c r="AM2164" s="18" t="s">
        <v>5423</v>
      </c>
      <c r="AN2164" s="18" t="s">
        <v>5423</v>
      </c>
      <c r="AO2164" s="18" t="s">
        <v>5423</v>
      </c>
      <c r="AP2164" s="18" t="s">
        <v>5423</v>
      </c>
      <c r="AQ2164" s="18" t="s">
        <v>5423</v>
      </c>
      <c r="AR2164" s="18" t="s">
        <v>5423</v>
      </c>
      <c r="AS2164" s="18" t="s">
        <v>5423</v>
      </c>
      <c r="AT2164" s="18" t="s">
        <v>5423</v>
      </c>
      <c r="AU2164" s="9" t="s">
        <v>5423</v>
      </c>
      <c r="AV2164" s="14"/>
      <c r="AW2164" s="14" t="s">
        <v>5423</v>
      </c>
      <c r="AX2164" s="14" t="str">
        <f>_xlfn.XLOOKUP(B2164,'[4]cell downs 18042026 17h'!$B:$B,'[4]cell downs 18042026 17h'!$B:$B,"")</f>
        <v/>
      </c>
      <c r="AY2164" s="14" t="str">
        <f>_xlfn.XLOOKUP(B2164,'[5]Cells Huawei 19042026 15h'!$B:$B,'[5]Cells Huawei 19042026 15h'!$B:$B,"")</f>
        <v/>
      </c>
      <c r="AZ2164" s="105" t="str">
        <f>_xlfn.XLOOKUP(B2164,'INCIDENT-04-23-2026'!E:E,'INCIDENT-04-23-2026'!F:F,"")</f>
        <v/>
      </c>
      <c r="BA2164" s="105" t="str">
        <f>_xlfn.XLOOKUP(B2164,'[6]Eneo 17H'!$C:$C,'[6]Eneo 17H'!$I:$I,"")</f>
        <v/>
      </c>
      <c r="BB2164" s="105" t="str">
        <f>_xlfn.XLOOKUP(B2164,[8]ALL!$B:$B,[8]ALL!$M:$M,"")</f>
        <v/>
      </c>
      <c r="BC2164" s="105" t="str">
        <f>_xlfn.XLOOKUP(B2164,'[6]Eneo 17H'!$C:$C,'[6]Eneo 17H'!$I:$I,"")</f>
        <v/>
      </c>
      <c r="BD2164" s="105" t="str">
        <f>_xlfn.XLOOKUP(B2164,'[7]Eneo 12H'!$C:$C,'[7]Eneo 12H'!$I:$I,"")</f>
        <v/>
      </c>
      <c r="BE2164" s="105" t="s">
        <v>5423</v>
      </c>
    </row>
    <row r="2165" spans="1:57" hidden="1" x14ac:dyDescent="0.3">
      <c r="A2165" s="1" t="s">
        <v>4371</v>
      </c>
      <c r="B2165" s="8" t="s">
        <v>4372</v>
      </c>
      <c r="C2165" s="3" t="str">
        <f>_xlfn.XLOOKUP(B2165,'[1]daily break down'!$D:$D,'[1]daily break down'!$E:$E,"")</f>
        <v>CENTRE</v>
      </c>
      <c r="D2165" s="1" t="s">
        <v>21</v>
      </c>
      <c r="E2165" s="1" t="s">
        <v>30</v>
      </c>
      <c r="F2165" s="3" t="s">
        <v>37</v>
      </c>
      <c r="G2165" s="1" t="s">
        <v>3988</v>
      </c>
      <c r="H2165" s="27" t="str">
        <f>_xlfn.XLOOKUP(B2165,[2]CALCULATION!$B:$B,[2]CALCULATION!$H:$H,"")</f>
        <v>ZTE</v>
      </c>
      <c r="I2165" s="23">
        <v>0</v>
      </c>
      <c r="J2165" s="23">
        <v>0</v>
      </c>
      <c r="K2165" s="23">
        <v>0</v>
      </c>
      <c r="L2165" s="23">
        <v>0</v>
      </c>
      <c r="M2165" s="23">
        <v>0</v>
      </c>
      <c r="N2165" s="23">
        <v>0</v>
      </c>
      <c r="O2165" s="23">
        <v>0</v>
      </c>
      <c r="P2165" s="103" t="s">
        <v>6554</v>
      </c>
      <c r="Q2165" s="36" t="s">
        <v>5796</v>
      </c>
      <c r="R2165" s="36"/>
      <c r="S2165" s="35" t="str" cm="1">
        <f t="array" ref="S2165">IFERROR(_xlfn.IFS(
U2165="MPR ISSUE","PDH",
U2165="BSS Hardware Issue","BSS",
U2165="Sites strategiques, MLL, Pylone, etc.","ENVTECH",
U2165="AKTIVCO DEFAUT GE &amp; POWER Cabinet","AKTIVCO",
U2165="AKTIVCO Coupure ENEO &amp; Baisse de tension","AKTIVCO GRID ONLY",
U2165="Coupure ENEO &amp; Baisse de tension","IHS GRID ONLY",
U2165="Defaut GE &amp; POWER Cabinet","IHS",
U2165="Sharing","Partners",
U2165="Sites strategiques &amp; DataCenter","SST &amp; DC",
U2165="Exclu","Exclu",
U2165="SAT","SAT",
U2165="SPARE-ISSUE","SPARE-ISSUE",
U2165="Fiber CAmtel","TRANS_FO_CAMTEL",
U2165="Fiber AOF","Fiber AOF",
U2165="Projet OCM (HUAWEI)","TRAVAUX-HUAWEI",
U2165="Projet OCM (NOKIA)","TRAVAUX-NOKIA",
U2165="ACCESS-ISSUE","ACCESS-ISSUE",
U2165="Projet OCM (ZTE, NOKIA, autres projets)","TRAVAUX OCM",
U2165="No root CAuse","No root cause",
U2165="ODU HS","PDH",
U2165="IP &amp; VLAN","PDH",
U2165="Warehouse HUAWEI","SPARE-ISSUE",
U2165="SPARE-HS","SPARE-ISSUE",
U2165="Power Telco","BSS",U2165="no impacts","no impacts"
),"")</f>
        <v/>
      </c>
      <c r="T2165" s="35" t="str" cm="1">
        <f t="array" ref="T2165">IFERROR(_xlfn.IFS(
U2165="MPR ISSUE","TX ISSUE",
U2165="BSS Hardware Issue","RAN ISSUE",
U2165="Sites strategiques, MLL, Pylone, etc.","ENVTECH",
U2165="AKTIVCO DEFAUT GE &amp; POWER Cabinet","POWER ISSUE",
U2165="AKTIVCO Coupure ENEO &amp; Baisse de tension","POWER ISSUE",
U2165="Coupure ENEO &amp; Baisse de tension","POWER ISSUE",
U2165="Defaut GE &amp; POWER Cabinet","POWER ISSUE",
U2165="Sharing","POWER ISSUE",
U2165="Sites strategiques &amp; DataCenter","POWER ISSUE",
U2165="Exclu","Exclu",
U2165="SAT","TX ISSUE",
U2165="SPARE-ISSUE","SPARE-ISSUE",
U2165="Fiber CAmtel","TX ISSUE",
U2165="Fiber AOF","TX ISSUE",
U2165="Projet OCM (HUAWEI)","TRAVAUX-HUAWEI",
U2165="Projet OCM (NOKIA)","TRAVAUX -NOKIA",
U2165="ACCESS-ISSUE","ACCESS-ISSUE",
U2165="Projet OCM (ZTE, NOKIA, autres projets)","TRAVAUX OCM",
U2165="No root CAuse","No root cause",
U2165="ODU HS","TX ISSUE",
U2165="IP &amp; VLAN","TX ISSUE",
U2165="Warehouse HUAWEI","SPARE-ISSUE",
U2165="SPARE-HS","SPARE-ISSUE",
U2165="Power Telco","RAN ISSUE",U2165="no impacts","no impacts"
),"")</f>
        <v/>
      </c>
      <c r="U2165" s="28"/>
      <c r="V2165" s="35" t="str" cm="1">
        <f t="array" ref="V2165">IFERROR(_xlfn.IFS(
U2165="MPR ISSUE","ACTIVE",
U2165="BSS Hardware Issue","ACTIVE",
U2165="Sites strategiques, MLL, Pylone, etc.","PASSIVE",
U2165="AKTIVCO DEFAUT GE &amp; POWER Cabinet","PASSIVE",
U2165="AKTIVCO Coupure ENEO &amp; Baisse de tension","PASSIVE",
U2165="Coupure ENEO &amp; Baisse de tension","PASSIVE",
U2165="Defaut GE &amp; POWER Cabinet","PASSIVE",
U2165="Sharing","PASSIVE",
U2165="Sites strategiques &amp; DataCenter","PASSIVE",
U2165="Exclu","Exclu",
U2165="SAT","ACTIVE",
U2165="SPARE-ISSUE","SPARE-ISSUE",
U2165="Fiber CAmtel","ACTIVE",
U2165="Fiber AOF","ACTIVE",
U2165="Projet OCM (HUAWEI)","PLANNED WORKS",
U2165="Projet OCM (NOKIA)","PLANNED WORKS",
U2165="ACCESS-ISSUE","ACCESS-ISSUE",
U2165="Projet OCM (ZTE, NOKIA, autres projets)","PLANNED WORKS",
U2165="No root CAuse","No root cause",
U2165="ODU HS","ACTIVE",
U2165="IP &amp; VLAN","ACTIVE",
U2165="Warehouse HUAWEI","SPARE-ISSUE",
U2165="SPARE-HS","SPARE-ISSUE",
U2165="Power Telco","ACTIVE",U2165="no impacts","no impacts"
),"")</f>
        <v/>
      </c>
      <c r="W2165" s="102"/>
      <c r="X2165" s="102"/>
      <c r="Y2165" s="102"/>
      <c r="Z2165" s="102"/>
      <c r="AA2165" s="102"/>
      <c r="AB2165" s="104" t="s">
        <v>5423</v>
      </c>
      <c r="AC2165" s="9"/>
      <c r="AD2165" s="9"/>
      <c r="AE2165" s="7" t="s">
        <v>5423</v>
      </c>
      <c r="AF2165" s="6"/>
      <c r="AG2165" s="7"/>
      <c r="AH2165" s="3" t="s">
        <v>5423</v>
      </c>
      <c r="AI2165" s="18" t="s">
        <v>5423</v>
      </c>
      <c r="AJ2165" s="18" t="s">
        <v>5423</v>
      </c>
      <c r="AK2165" s="18" t="s">
        <v>5423</v>
      </c>
      <c r="AL2165" s="18" t="s">
        <v>5423</v>
      </c>
      <c r="AM2165" s="18" t="s">
        <v>5423</v>
      </c>
      <c r="AN2165" s="18" t="s">
        <v>5423</v>
      </c>
      <c r="AO2165" s="18" t="s">
        <v>5423</v>
      </c>
      <c r="AP2165" s="18" t="s">
        <v>5423</v>
      </c>
      <c r="AQ2165" s="18" t="s">
        <v>5423</v>
      </c>
      <c r="AR2165" s="18" t="s">
        <v>5423</v>
      </c>
      <c r="AS2165" s="18" t="s">
        <v>5423</v>
      </c>
      <c r="AT2165" s="18" t="s">
        <v>5423</v>
      </c>
      <c r="AU2165" s="9" t="s">
        <v>5423</v>
      </c>
      <c r="AV2165" s="14"/>
      <c r="AW2165" s="14" t="s">
        <v>5423</v>
      </c>
      <c r="AX2165" s="14" t="str">
        <f>_xlfn.XLOOKUP(B2165,'[4]cell downs 18042026 17h'!$B:$B,'[4]cell downs 18042026 17h'!$B:$B,"")</f>
        <v/>
      </c>
      <c r="AY2165" s="14" t="str">
        <f>_xlfn.XLOOKUP(B2165,'[5]Cells Huawei 19042026 15h'!$B:$B,'[5]Cells Huawei 19042026 15h'!$B:$B,"")</f>
        <v/>
      </c>
      <c r="AZ2165" s="105" t="str">
        <f>_xlfn.XLOOKUP(B2165,'INCIDENT-04-23-2026'!E:E,'INCIDENT-04-23-2026'!F:F,"")</f>
        <v/>
      </c>
      <c r="BA2165" s="105" t="str">
        <f>_xlfn.XLOOKUP(B2165,'[6]Eneo 17H'!$C:$C,'[6]Eneo 17H'!$I:$I,"")</f>
        <v/>
      </c>
      <c r="BB2165" s="105" t="str">
        <f>_xlfn.XLOOKUP(B2165,[8]ALL!$B:$B,[8]ALL!$M:$M,"")</f>
        <v/>
      </c>
      <c r="BC2165" s="105" t="str">
        <f>_xlfn.XLOOKUP(B2165,'[6]Eneo 17H'!$C:$C,'[6]Eneo 17H'!$I:$I,"")</f>
        <v/>
      </c>
      <c r="BD2165" s="105" t="str">
        <f>_xlfn.XLOOKUP(B2165,'[7]Eneo 12H'!$C:$C,'[7]Eneo 12H'!$I:$I,"")</f>
        <v/>
      </c>
      <c r="BE2165" s="105" t="s">
        <v>5423</v>
      </c>
    </row>
    <row r="2166" spans="1:57" hidden="1" x14ac:dyDescent="0.3">
      <c r="A2166" s="1" t="s">
        <v>4375</v>
      </c>
      <c r="B2166" s="8" t="s">
        <v>4376</v>
      </c>
      <c r="C2166" s="3" t="str">
        <f>_xlfn.XLOOKUP(B2166,'[1]daily break down'!$D:$D,'[1]daily break down'!$E:$E,"")</f>
        <v>ADAMAOUA</v>
      </c>
      <c r="D2166" s="1" t="s">
        <v>11</v>
      </c>
      <c r="E2166" s="1" t="s">
        <v>66</v>
      </c>
      <c r="F2166" s="3" t="s">
        <v>90</v>
      </c>
      <c r="G2166" s="1" t="s">
        <v>4375</v>
      </c>
      <c r="H2166" s="25" t="str">
        <f>_xlfn.XLOOKUP(B2166,[2]CALCULATION!$B:$B,[2]CALCULATION!$H:$H,"")</f>
        <v>HUAWEI</v>
      </c>
      <c r="I2166" s="23">
        <v>8.9175391586979543E-5</v>
      </c>
      <c r="J2166" s="23">
        <v>0</v>
      </c>
      <c r="K2166" s="23">
        <v>2.0738629067467964</v>
      </c>
      <c r="L2166" s="23">
        <v>0</v>
      </c>
      <c r="M2166" s="23">
        <v>0</v>
      </c>
      <c r="N2166" s="23">
        <v>0</v>
      </c>
      <c r="O2166" s="23">
        <v>0</v>
      </c>
      <c r="P2166" s="103" t="s">
        <v>6554</v>
      </c>
      <c r="Q2166" s="36" t="s">
        <v>5796</v>
      </c>
      <c r="R2166" s="36"/>
      <c r="S2166" s="35" t="str" cm="1">
        <f t="array" ref="S2166">IFERROR(_xlfn.IFS(
U2166="MPR ISSUE","PDH",
U2166="BSS Hardware Issue","BSS",
U2166="Sites strategiques, MLL, Pylone, etc.","ENVTECH",
U2166="AKTIVCO DEFAUT GE &amp; POWER Cabinet","AKTIVCO",
U2166="AKTIVCO Coupure ENEO &amp; Baisse de tension","AKTIVCO GRID ONLY",
U2166="Coupure ENEO &amp; Baisse de tension","IHS GRID ONLY",
U2166="Defaut GE &amp; POWER Cabinet","IHS",
U2166="Sharing","Partners",
U2166="Sites strategiques &amp; DataCenter","SST &amp; DC",
U2166="Exclu","Exclu",
U2166="SAT","SAT",
U2166="SPARE-ISSUE","SPARE-ISSUE",
U2166="Fiber CAmtel","TRANS_FO_CAMTEL",
U2166="Fiber AOF","Fiber AOF",
U2166="Projet OCM (HUAWEI)","TRAVAUX-HUAWEI",
U2166="Projet OCM (NOKIA)","TRAVAUX-NOKIA",
U2166="ACCESS-ISSUE","ACCESS-ISSUE",
U2166="Projet OCM (ZTE, NOKIA, autres projets)","TRAVAUX OCM",
U2166="No root CAuse","No root cause",
U2166="ODU HS","PDH",
U2166="IP &amp; VLAN","PDH",
U2166="Warehouse HUAWEI","SPARE-ISSUE",
U2166="SPARE-HS","SPARE-ISSUE",
U2166="Power Telco","BSS",U2166="no impacts","no impacts"
),"")</f>
        <v/>
      </c>
      <c r="T2166" s="35" t="str" cm="1">
        <f t="array" ref="T2166">IFERROR(_xlfn.IFS(
U2166="MPR ISSUE","TX ISSUE",
U2166="BSS Hardware Issue","RAN ISSUE",
U2166="Sites strategiques, MLL, Pylone, etc.","ENVTECH",
U2166="AKTIVCO DEFAUT GE &amp; POWER Cabinet","POWER ISSUE",
U2166="AKTIVCO Coupure ENEO &amp; Baisse de tension","POWER ISSUE",
U2166="Coupure ENEO &amp; Baisse de tension","POWER ISSUE",
U2166="Defaut GE &amp; POWER Cabinet","POWER ISSUE",
U2166="Sharing","POWER ISSUE",
U2166="Sites strategiques &amp; DataCenter","POWER ISSUE",
U2166="Exclu","Exclu",
U2166="SAT","TX ISSUE",
U2166="SPARE-ISSUE","SPARE-ISSUE",
U2166="Fiber CAmtel","TX ISSUE",
U2166="Fiber AOF","TX ISSUE",
U2166="Projet OCM (HUAWEI)","TRAVAUX-HUAWEI",
U2166="Projet OCM (NOKIA)","TRAVAUX -NOKIA",
U2166="ACCESS-ISSUE","ACCESS-ISSUE",
U2166="Projet OCM (ZTE, NOKIA, autres projets)","TRAVAUX OCM",
U2166="No root CAuse","No root cause",
U2166="ODU HS","TX ISSUE",
U2166="IP &amp; VLAN","TX ISSUE",
U2166="Warehouse HUAWEI","SPARE-ISSUE",
U2166="SPARE-HS","SPARE-ISSUE",
U2166="Power Telco","RAN ISSUE",U2166="no impacts","no impacts"
),"")</f>
        <v/>
      </c>
      <c r="U2166" s="28"/>
      <c r="V2166" s="35" t="str" cm="1">
        <f t="array" ref="V2166">IFERROR(_xlfn.IFS(
U2166="MPR ISSUE","ACTIVE",
U2166="BSS Hardware Issue","ACTIVE",
U2166="Sites strategiques, MLL, Pylone, etc.","PASSIVE",
U2166="AKTIVCO DEFAUT GE &amp; POWER Cabinet","PASSIVE",
U2166="AKTIVCO Coupure ENEO &amp; Baisse de tension","PASSIVE",
U2166="Coupure ENEO &amp; Baisse de tension","PASSIVE",
U2166="Defaut GE &amp; POWER Cabinet","PASSIVE",
U2166="Sharing","PASSIVE",
U2166="Sites strategiques &amp; DataCenter","PASSIVE",
U2166="Exclu","Exclu",
U2166="SAT","ACTIVE",
U2166="SPARE-ISSUE","SPARE-ISSUE",
U2166="Fiber CAmtel","ACTIVE",
U2166="Fiber AOF","ACTIVE",
U2166="Projet OCM (HUAWEI)","PLANNED WORKS",
U2166="Projet OCM (NOKIA)","PLANNED WORKS",
U2166="ACCESS-ISSUE","ACCESS-ISSUE",
U2166="Projet OCM (ZTE, NOKIA, autres projets)","PLANNED WORKS",
U2166="No root CAuse","No root cause",
U2166="ODU HS","ACTIVE",
U2166="IP &amp; VLAN","ACTIVE",
U2166="Warehouse HUAWEI","SPARE-ISSUE",
U2166="SPARE-HS","SPARE-ISSUE",
U2166="Power Telco","ACTIVE",U2166="no impacts","no impacts"
),"")</f>
        <v/>
      </c>
      <c r="W2166" s="102"/>
      <c r="X2166" s="102"/>
      <c r="Y2166" s="102"/>
      <c r="Z2166" s="102"/>
      <c r="AA2166" s="102"/>
      <c r="AB2166" s="104" t="s">
        <v>5423</v>
      </c>
      <c r="AC2166" s="9"/>
      <c r="AD2166" s="9"/>
      <c r="AE2166" s="7" t="s">
        <v>5423</v>
      </c>
      <c r="AF2166" s="6"/>
      <c r="AG2166" s="7"/>
      <c r="AH2166" s="3" t="s">
        <v>5423</v>
      </c>
      <c r="AI2166" s="18" t="s">
        <v>5423</v>
      </c>
      <c r="AJ2166" s="18" t="s">
        <v>5423</v>
      </c>
      <c r="AK2166" s="18" t="s">
        <v>5423</v>
      </c>
      <c r="AL2166" s="18" t="s">
        <v>5423</v>
      </c>
      <c r="AM2166" s="18" t="s">
        <v>5423</v>
      </c>
      <c r="AN2166" s="18" t="s">
        <v>5423</v>
      </c>
      <c r="AO2166" s="18" t="s">
        <v>5423</v>
      </c>
      <c r="AP2166" s="18" t="s">
        <v>5423</v>
      </c>
      <c r="AQ2166" s="18" t="s">
        <v>5423</v>
      </c>
      <c r="AR2166" s="18" t="s">
        <v>5423</v>
      </c>
      <c r="AS2166" s="18" t="s">
        <v>5423</v>
      </c>
      <c r="AT2166" s="18" t="s">
        <v>5423</v>
      </c>
      <c r="AU2166" s="9" t="s">
        <v>5423</v>
      </c>
      <c r="AV2166" s="14"/>
      <c r="AW2166" s="14" t="s">
        <v>5423</v>
      </c>
      <c r="AX2166" s="14" t="str">
        <f>_xlfn.XLOOKUP(B2166,'[4]cell downs 18042026 17h'!$B:$B,'[4]cell downs 18042026 17h'!$B:$B,"")</f>
        <v/>
      </c>
      <c r="AY2166" s="14" t="str">
        <f>_xlfn.XLOOKUP(B2166,'[5]Cells Huawei 19042026 15h'!$B:$B,'[5]Cells Huawei 19042026 15h'!$B:$B,"")</f>
        <v/>
      </c>
      <c r="AZ2166" s="105" t="str">
        <f>_xlfn.XLOOKUP(B2166,'INCIDENT-04-23-2026'!E:E,'INCIDENT-04-23-2026'!F:F,"")</f>
        <v/>
      </c>
      <c r="BA2166" s="105" t="str">
        <f>_xlfn.XLOOKUP(B2166,'[6]Eneo 17H'!$C:$C,'[6]Eneo 17H'!$I:$I,"")</f>
        <v/>
      </c>
      <c r="BB2166" s="105" t="str">
        <f>_xlfn.XLOOKUP(B2166,[8]ALL!$B:$B,[8]ALL!$M:$M,"")</f>
        <v/>
      </c>
      <c r="BC2166" s="105" t="str">
        <f>_xlfn.XLOOKUP(B2166,'[6]Eneo 17H'!$C:$C,'[6]Eneo 17H'!$I:$I,"")</f>
        <v/>
      </c>
      <c r="BD2166" s="105" t="str">
        <f>_xlfn.XLOOKUP(B2166,'[7]Eneo 12H'!$C:$C,'[7]Eneo 12H'!$I:$I,"")</f>
        <v/>
      </c>
      <c r="BE2166" s="105" t="s">
        <v>5423</v>
      </c>
    </row>
    <row r="2167" spans="1:57" hidden="1" x14ac:dyDescent="0.3">
      <c r="A2167" s="1" t="s">
        <v>4377</v>
      </c>
      <c r="B2167" s="8" t="s">
        <v>4378</v>
      </c>
      <c r="C2167" s="3" t="str">
        <f>_xlfn.XLOOKUP(B2167,'[1]daily break down'!$D:$D,'[1]daily break down'!$E:$E,"")</f>
        <v>CENTRE</v>
      </c>
      <c r="D2167" s="1" t="s">
        <v>11</v>
      </c>
      <c r="E2167" s="1" t="s">
        <v>12</v>
      </c>
      <c r="F2167" s="3" t="s">
        <v>69</v>
      </c>
      <c r="G2167" s="1" t="s">
        <v>4379</v>
      </c>
      <c r="H2167" s="27" t="str">
        <f>_xlfn.XLOOKUP(B2167,[2]CALCULATION!$B:$B,[2]CALCULATION!$H:$H,"")</f>
        <v>ZTE</v>
      </c>
      <c r="I2167" s="23">
        <v>0</v>
      </c>
      <c r="J2167" s="23">
        <v>0</v>
      </c>
      <c r="K2167" s="23">
        <v>0</v>
      </c>
      <c r="L2167" s="23">
        <v>0</v>
      </c>
      <c r="M2167" s="23">
        <v>0</v>
      </c>
      <c r="N2167" s="23">
        <v>0</v>
      </c>
      <c r="O2167" s="23">
        <v>0</v>
      </c>
      <c r="P2167" s="103" t="s">
        <v>6554</v>
      </c>
      <c r="Q2167" s="36" t="s">
        <v>5796</v>
      </c>
      <c r="R2167" s="36"/>
      <c r="S2167" s="35" t="str" cm="1">
        <f t="array" ref="S2167">IFERROR(_xlfn.IFS(
U2167="MPR ISSUE","PDH",
U2167="BSS Hardware Issue","BSS",
U2167="Sites strategiques, MLL, Pylone, etc.","ENVTECH",
U2167="AKTIVCO DEFAUT GE &amp; POWER Cabinet","AKTIVCO",
U2167="AKTIVCO Coupure ENEO &amp; Baisse de tension","AKTIVCO GRID ONLY",
U2167="Coupure ENEO &amp; Baisse de tension","IHS GRID ONLY",
U2167="Defaut GE &amp; POWER Cabinet","IHS",
U2167="Sharing","Partners",
U2167="Sites strategiques &amp; DataCenter","SST &amp; DC",
U2167="Exclu","Exclu",
U2167="SAT","SAT",
U2167="SPARE-ISSUE","SPARE-ISSUE",
U2167="Fiber CAmtel","TRANS_FO_CAMTEL",
U2167="Fiber AOF","Fiber AOF",
U2167="Projet OCM (HUAWEI)","TRAVAUX-HUAWEI",
U2167="Projet OCM (NOKIA)","TRAVAUX-NOKIA",
U2167="ACCESS-ISSUE","ACCESS-ISSUE",
U2167="Projet OCM (ZTE, NOKIA, autres projets)","TRAVAUX OCM",
U2167="No root CAuse","No root cause",
U2167="ODU HS","PDH",
U2167="IP &amp; VLAN","PDH",
U2167="Warehouse HUAWEI","SPARE-ISSUE",
U2167="SPARE-HS","SPARE-ISSUE",
U2167="Power Telco","BSS",U2167="no impacts","no impacts"
),"")</f>
        <v/>
      </c>
      <c r="T2167" s="35" t="str" cm="1">
        <f t="array" ref="T2167">IFERROR(_xlfn.IFS(
U2167="MPR ISSUE","TX ISSUE",
U2167="BSS Hardware Issue","RAN ISSUE",
U2167="Sites strategiques, MLL, Pylone, etc.","ENVTECH",
U2167="AKTIVCO DEFAUT GE &amp; POWER Cabinet","POWER ISSUE",
U2167="AKTIVCO Coupure ENEO &amp; Baisse de tension","POWER ISSUE",
U2167="Coupure ENEO &amp; Baisse de tension","POWER ISSUE",
U2167="Defaut GE &amp; POWER Cabinet","POWER ISSUE",
U2167="Sharing","POWER ISSUE",
U2167="Sites strategiques &amp; DataCenter","POWER ISSUE",
U2167="Exclu","Exclu",
U2167="SAT","TX ISSUE",
U2167="SPARE-ISSUE","SPARE-ISSUE",
U2167="Fiber CAmtel","TX ISSUE",
U2167="Fiber AOF","TX ISSUE",
U2167="Projet OCM (HUAWEI)","TRAVAUX-HUAWEI",
U2167="Projet OCM (NOKIA)","TRAVAUX -NOKIA",
U2167="ACCESS-ISSUE","ACCESS-ISSUE",
U2167="Projet OCM (ZTE, NOKIA, autres projets)","TRAVAUX OCM",
U2167="No root CAuse","No root cause",
U2167="ODU HS","TX ISSUE",
U2167="IP &amp; VLAN","TX ISSUE",
U2167="Warehouse HUAWEI","SPARE-ISSUE",
U2167="SPARE-HS","SPARE-ISSUE",
U2167="Power Telco","RAN ISSUE",U2167="no impacts","no impacts"
),"")</f>
        <v/>
      </c>
      <c r="U2167" s="28"/>
      <c r="V2167" s="35" t="str" cm="1">
        <f t="array" ref="V2167">IFERROR(_xlfn.IFS(
U2167="MPR ISSUE","ACTIVE",
U2167="BSS Hardware Issue","ACTIVE",
U2167="Sites strategiques, MLL, Pylone, etc.","PASSIVE",
U2167="AKTIVCO DEFAUT GE &amp; POWER Cabinet","PASSIVE",
U2167="AKTIVCO Coupure ENEO &amp; Baisse de tension","PASSIVE",
U2167="Coupure ENEO &amp; Baisse de tension","PASSIVE",
U2167="Defaut GE &amp; POWER Cabinet","PASSIVE",
U2167="Sharing","PASSIVE",
U2167="Sites strategiques &amp; DataCenter","PASSIVE",
U2167="Exclu","Exclu",
U2167="SAT","ACTIVE",
U2167="SPARE-ISSUE","SPARE-ISSUE",
U2167="Fiber CAmtel","ACTIVE",
U2167="Fiber AOF","ACTIVE",
U2167="Projet OCM (HUAWEI)","PLANNED WORKS",
U2167="Projet OCM (NOKIA)","PLANNED WORKS",
U2167="ACCESS-ISSUE","ACCESS-ISSUE",
U2167="Projet OCM (ZTE, NOKIA, autres projets)","PLANNED WORKS",
U2167="No root CAuse","No root cause",
U2167="ODU HS","ACTIVE",
U2167="IP &amp; VLAN","ACTIVE",
U2167="Warehouse HUAWEI","SPARE-ISSUE",
U2167="SPARE-HS","SPARE-ISSUE",
U2167="Power Telco","ACTIVE",U2167="no impacts","no impacts"
),"")</f>
        <v/>
      </c>
      <c r="W2167" s="102"/>
      <c r="X2167" s="102"/>
      <c r="Y2167" s="102"/>
      <c r="Z2167" s="102"/>
      <c r="AA2167" s="102"/>
      <c r="AB2167" s="104" t="s">
        <v>5423</v>
      </c>
      <c r="AC2167" s="9"/>
      <c r="AD2167" s="9"/>
      <c r="AE2167" s="7" t="s">
        <v>5423</v>
      </c>
      <c r="AF2167" s="6"/>
      <c r="AG2167" s="7"/>
      <c r="AH2167" s="3" t="s">
        <v>5423</v>
      </c>
      <c r="AI2167" s="18" t="s">
        <v>5423</v>
      </c>
      <c r="AJ2167" s="18" t="s">
        <v>5423</v>
      </c>
      <c r="AK2167" s="18" t="s">
        <v>5423</v>
      </c>
      <c r="AL2167" s="18" t="s">
        <v>5423</v>
      </c>
      <c r="AM2167" s="18" t="s">
        <v>5423</v>
      </c>
      <c r="AN2167" s="18" t="s">
        <v>5423</v>
      </c>
      <c r="AO2167" s="18" t="s">
        <v>5423</v>
      </c>
      <c r="AP2167" s="18" t="s">
        <v>5423</v>
      </c>
      <c r="AQ2167" s="18" t="s">
        <v>5423</v>
      </c>
      <c r="AR2167" s="18" t="s">
        <v>5423</v>
      </c>
      <c r="AS2167" s="18" t="s">
        <v>5423</v>
      </c>
      <c r="AT2167" s="18" t="s">
        <v>5423</v>
      </c>
      <c r="AU2167" s="9" t="s">
        <v>5423</v>
      </c>
      <c r="AV2167" s="14"/>
      <c r="AW2167" s="14" t="s">
        <v>5423</v>
      </c>
      <c r="AX2167" s="14" t="str">
        <f>_xlfn.XLOOKUP(B2167,'[4]cell downs 18042026 17h'!$B:$B,'[4]cell downs 18042026 17h'!$B:$B,"")</f>
        <v/>
      </c>
      <c r="AY2167" s="14" t="str">
        <f>_xlfn.XLOOKUP(B2167,'[5]Cells Huawei 19042026 15h'!$B:$B,'[5]Cells Huawei 19042026 15h'!$B:$B,"")</f>
        <v/>
      </c>
      <c r="AZ2167" s="105" t="str">
        <f>_xlfn.XLOOKUP(B2167,'INCIDENT-04-23-2026'!E:E,'INCIDENT-04-23-2026'!F:F,"")</f>
        <v/>
      </c>
      <c r="BA2167" s="105" t="str">
        <f>_xlfn.XLOOKUP(B2167,'[6]Eneo 17H'!$C:$C,'[6]Eneo 17H'!$I:$I,"")</f>
        <v/>
      </c>
      <c r="BB2167" s="105" t="str">
        <f>_xlfn.XLOOKUP(B2167,[8]ALL!$B:$B,[8]ALL!$M:$M,"")</f>
        <v/>
      </c>
      <c r="BC2167" s="105" t="str">
        <f>_xlfn.XLOOKUP(B2167,'[6]Eneo 17H'!$C:$C,'[6]Eneo 17H'!$I:$I,"")</f>
        <v/>
      </c>
      <c r="BD2167" s="105" t="str">
        <f>_xlfn.XLOOKUP(B2167,'[7]Eneo 12H'!$C:$C,'[7]Eneo 12H'!$I:$I,"")</f>
        <v/>
      </c>
      <c r="BE2167" s="105" t="s">
        <v>5423</v>
      </c>
    </row>
    <row r="2168" spans="1:57" hidden="1" x14ac:dyDescent="0.3">
      <c r="A2168" s="1" t="s">
        <v>4380</v>
      </c>
      <c r="B2168" s="8" t="s">
        <v>4381</v>
      </c>
      <c r="C2168" s="3" t="str">
        <f>_xlfn.XLOOKUP(B2168,'[1]daily break down'!$D:$D,'[1]daily break down'!$E:$E,"")</f>
        <v>LITTORAL</v>
      </c>
      <c r="D2168" s="1" t="s">
        <v>11</v>
      </c>
      <c r="E2168" s="1" t="s">
        <v>12</v>
      </c>
      <c r="F2168" s="3" t="s">
        <v>31</v>
      </c>
      <c r="G2168" s="1" t="s">
        <v>4382</v>
      </c>
      <c r="H2168" s="27" t="str">
        <f>_xlfn.XLOOKUP(B2168,[2]CALCULATION!$B:$B,[2]CALCULATION!$H:$H,"")</f>
        <v>ZTE</v>
      </c>
      <c r="I2168" s="23">
        <v>0</v>
      </c>
      <c r="J2168" s="23">
        <v>0</v>
      </c>
      <c r="K2168" s="23">
        <v>0</v>
      </c>
      <c r="L2168" s="23">
        <v>0</v>
      </c>
      <c r="M2168" s="23">
        <v>0</v>
      </c>
      <c r="N2168" s="23">
        <v>0</v>
      </c>
      <c r="O2168" s="23">
        <v>0</v>
      </c>
      <c r="P2168" s="103" t="s">
        <v>6554</v>
      </c>
      <c r="Q2168" s="36" t="s">
        <v>5796</v>
      </c>
      <c r="R2168" s="36"/>
      <c r="S2168" s="35" t="str" cm="1">
        <f t="array" ref="S2168">IFERROR(_xlfn.IFS(
U2168="MPR ISSUE","PDH",
U2168="BSS Hardware Issue","BSS",
U2168="Sites strategiques, MLL, Pylone, etc.","ENVTECH",
U2168="AKTIVCO DEFAUT GE &amp; POWER Cabinet","AKTIVCO",
U2168="AKTIVCO Coupure ENEO &amp; Baisse de tension","AKTIVCO GRID ONLY",
U2168="Coupure ENEO &amp; Baisse de tension","IHS GRID ONLY",
U2168="Defaut GE &amp; POWER Cabinet","IHS",
U2168="Sharing","Partners",
U2168="Sites strategiques &amp; DataCenter","SST &amp; DC",
U2168="Exclu","Exclu",
U2168="SAT","SAT",
U2168="SPARE-ISSUE","SPARE-ISSUE",
U2168="Fiber CAmtel","TRANS_FO_CAMTEL",
U2168="Fiber AOF","Fiber AOF",
U2168="Projet OCM (HUAWEI)","TRAVAUX-HUAWEI",
U2168="Projet OCM (NOKIA)","TRAVAUX-NOKIA",
U2168="ACCESS-ISSUE","ACCESS-ISSUE",
U2168="Projet OCM (ZTE, NOKIA, autres projets)","TRAVAUX OCM",
U2168="No root CAuse","No root cause",
U2168="ODU HS","PDH",
U2168="IP &amp; VLAN","PDH",
U2168="Warehouse HUAWEI","SPARE-ISSUE",
U2168="SPARE-HS","SPARE-ISSUE",
U2168="Power Telco","BSS",U2168="no impacts","no impacts"
),"")</f>
        <v/>
      </c>
      <c r="T2168" s="35" t="str" cm="1">
        <f t="array" ref="T2168">IFERROR(_xlfn.IFS(
U2168="MPR ISSUE","TX ISSUE",
U2168="BSS Hardware Issue","RAN ISSUE",
U2168="Sites strategiques, MLL, Pylone, etc.","ENVTECH",
U2168="AKTIVCO DEFAUT GE &amp; POWER Cabinet","POWER ISSUE",
U2168="AKTIVCO Coupure ENEO &amp; Baisse de tension","POWER ISSUE",
U2168="Coupure ENEO &amp; Baisse de tension","POWER ISSUE",
U2168="Defaut GE &amp; POWER Cabinet","POWER ISSUE",
U2168="Sharing","POWER ISSUE",
U2168="Sites strategiques &amp; DataCenter","POWER ISSUE",
U2168="Exclu","Exclu",
U2168="SAT","TX ISSUE",
U2168="SPARE-ISSUE","SPARE-ISSUE",
U2168="Fiber CAmtel","TX ISSUE",
U2168="Fiber AOF","TX ISSUE",
U2168="Projet OCM (HUAWEI)","TRAVAUX-HUAWEI",
U2168="Projet OCM (NOKIA)","TRAVAUX -NOKIA",
U2168="ACCESS-ISSUE","ACCESS-ISSUE",
U2168="Projet OCM (ZTE, NOKIA, autres projets)","TRAVAUX OCM",
U2168="No root CAuse","No root cause",
U2168="ODU HS","TX ISSUE",
U2168="IP &amp; VLAN","TX ISSUE",
U2168="Warehouse HUAWEI","SPARE-ISSUE",
U2168="SPARE-HS","SPARE-ISSUE",
U2168="Power Telco","RAN ISSUE",U2168="no impacts","no impacts"
),"")</f>
        <v/>
      </c>
      <c r="U2168" s="28"/>
      <c r="V2168" s="35" t="str" cm="1">
        <f t="array" ref="V2168">IFERROR(_xlfn.IFS(
U2168="MPR ISSUE","ACTIVE",
U2168="BSS Hardware Issue","ACTIVE",
U2168="Sites strategiques, MLL, Pylone, etc.","PASSIVE",
U2168="AKTIVCO DEFAUT GE &amp; POWER Cabinet","PASSIVE",
U2168="AKTIVCO Coupure ENEO &amp; Baisse de tension","PASSIVE",
U2168="Coupure ENEO &amp; Baisse de tension","PASSIVE",
U2168="Defaut GE &amp; POWER Cabinet","PASSIVE",
U2168="Sharing","PASSIVE",
U2168="Sites strategiques &amp; DataCenter","PASSIVE",
U2168="Exclu","Exclu",
U2168="SAT","ACTIVE",
U2168="SPARE-ISSUE","SPARE-ISSUE",
U2168="Fiber CAmtel","ACTIVE",
U2168="Fiber AOF","ACTIVE",
U2168="Projet OCM (HUAWEI)","PLANNED WORKS",
U2168="Projet OCM (NOKIA)","PLANNED WORKS",
U2168="ACCESS-ISSUE","ACCESS-ISSUE",
U2168="Projet OCM (ZTE, NOKIA, autres projets)","PLANNED WORKS",
U2168="No root CAuse","No root cause",
U2168="ODU HS","ACTIVE",
U2168="IP &amp; VLAN","ACTIVE",
U2168="Warehouse HUAWEI","SPARE-ISSUE",
U2168="SPARE-HS","SPARE-ISSUE",
U2168="Power Telco","ACTIVE",U2168="no impacts","no impacts"
),"")</f>
        <v/>
      </c>
      <c r="W2168" s="102"/>
      <c r="X2168" s="102"/>
      <c r="Y2168" s="102"/>
      <c r="Z2168" s="102"/>
      <c r="AA2168" s="102"/>
      <c r="AB2168" s="104" t="s">
        <v>5423</v>
      </c>
      <c r="AC2168" s="9"/>
      <c r="AD2168" s="9"/>
      <c r="AE2168" s="7" t="s">
        <v>5423</v>
      </c>
      <c r="AF2168" s="6"/>
      <c r="AG2168" s="7"/>
      <c r="AH2168" s="3" t="s">
        <v>5423</v>
      </c>
      <c r="AI2168" s="18" t="s">
        <v>5423</v>
      </c>
      <c r="AJ2168" s="18" t="s">
        <v>5423</v>
      </c>
      <c r="AK2168" s="18" t="s">
        <v>5423</v>
      </c>
      <c r="AL2168" s="18" t="s">
        <v>5423</v>
      </c>
      <c r="AM2168" s="18" t="s">
        <v>5423</v>
      </c>
      <c r="AN2168" s="18" t="s">
        <v>5423</v>
      </c>
      <c r="AO2168" s="18" t="s">
        <v>5423</v>
      </c>
      <c r="AP2168" s="18" t="s">
        <v>5423</v>
      </c>
      <c r="AQ2168" s="18" t="s">
        <v>5423</v>
      </c>
      <c r="AR2168" s="18" t="s">
        <v>5423</v>
      </c>
      <c r="AS2168" s="18" t="s">
        <v>5423</v>
      </c>
      <c r="AT2168" s="18" t="s">
        <v>5423</v>
      </c>
      <c r="AU2168" s="9" t="s">
        <v>5423</v>
      </c>
      <c r="AV2168" s="14"/>
      <c r="AW2168" s="14" t="s">
        <v>5423</v>
      </c>
      <c r="AX2168" s="14" t="str">
        <f>_xlfn.XLOOKUP(B2168,'[4]cell downs 18042026 17h'!$B:$B,'[4]cell downs 18042026 17h'!$B:$B,"")</f>
        <v/>
      </c>
      <c r="AY2168" s="14" t="str">
        <f>_xlfn.XLOOKUP(B2168,'[5]Cells Huawei 19042026 15h'!$B:$B,'[5]Cells Huawei 19042026 15h'!$B:$B,"")</f>
        <v/>
      </c>
      <c r="AZ2168" s="105" t="str">
        <f>_xlfn.XLOOKUP(B2168,'INCIDENT-04-23-2026'!E:E,'INCIDENT-04-23-2026'!F:F,"")</f>
        <v/>
      </c>
      <c r="BA2168" s="105" t="str">
        <f>_xlfn.XLOOKUP(B2168,'[6]Eneo 17H'!$C:$C,'[6]Eneo 17H'!$I:$I,"")</f>
        <v/>
      </c>
      <c r="BB2168" s="105" t="str">
        <f>_xlfn.XLOOKUP(B2168,[8]ALL!$B:$B,[8]ALL!$M:$M,"")</f>
        <v/>
      </c>
      <c r="BC2168" s="105" t="str">
        <f>_xlfn.XLOOKUP(B2168,'[6]Eneo 17H'!$C:$C,'[6]Eneo 17H'!$I:$I,"")</f>
        <v/>
      </c>
      <c r="BD2168" s="105" t="str">
        <f>_xlfn.XLOOKUP(B2168,'[7]Eneo 12H'!$C:$C,'[7]Eneo 12H'!$I:$I,"")</f>
        <v/>
      </c>
      <c r="BE2168" s="105" t="s">
        <v>5423</v>
      </c>
    </row>
    <row r="2169" spans="1:57" hidden="1" x14ac:dyDescent="0.3">
      <c r="A2169" s="1" t="s">
        <v>4389</v>
      </c>
      <c r="B2169" s="8" t="s">
        <v>4390</v>
      </c>
      <c r="C2169" s="3" t="str">
        <f>_xlfn.XLOOKUP(B2169,'[1]daily break down'!$D:$D,'[1]daily break down'!$E:$E,"")</f>
        <v>CENTRE</v>
      </c>
      <c r="D2169" s="1" t="s">
        <v>11</v>
      </c>
      <c r="E2169" s="1" t="s">
        <v>12</v>
      </c>
      <c r="F2169" s="3" t="s">
        <v>37</v>
      </c>
      <c r="G2169" s="1" t="s">
        <v>4389</v>
      </c>
      <c r="H2169" s="27" t="str">
        <f>_xlfn.XLOOKUP(B2169,[2]CALCULATION!$B:$B,[2]CALCULATION!$H:$H,"")</f>
        <v>ZTE</v>
      </c>
      <c r="I2169" s="23">
        <v>0</v>
      </c>
      <c r="J2169" s="23">
        <v>0</v>
      </c>
      <c r="K2169" s="23">
        <v>0</v>
      </c>
      <c r="L2169" s="23">
        <v>0</v>
      </c>
      <c r="M2169" s="23">
        <v>0</v>
      </c>
      <c r="N2169" s="23">
        <v>0</v>
      </c>
      <c r="O2169" s="23">
        <v>0</v>
      </c>
      <c r="P2169" s="103" t="s">
        <v>6554</v>
      </c>
      <c r="Q2169" s="36" t="s">
        <v>5796</v>
      </c>
      <c r="R2169" s="36"/>
      <c r="S2169" s="35" t="str" cm="1">
        <f t="array" ref="S2169">IFERROR(_xlfn.IFS(
U2169="MPR ISSUE","PDH",
U2169="BSS Hardware Issue","BSS",
U2169="Sites strategiques, MLL, Pylone, etc.","ENVTECH",
U2169="AKTIVCO DEFAUT GE &amp; POWER Cabinet","AKTIVCO",
U2169="AKTIVCO Coupure ENEO &amp; Baisse de tension","AKTIVCO GRID ONLY",
U2169="Coupure ENEO &amp; Baisse de tension","IHS GRID ONLY",
U2169="Defaut GE &amp; POWER Cabinet","IHS",
U2169="Sharing","Partners",
U2169="Sites strategiques &amp; DataCenter","SST &amp; DC",
U2169="Exclu","Exclu",
U2169="SAT","SAT",
U2169="SPARE-ISSUE","SPARE-ISSUE",
U2169="Fiber CAmtel","TRANS_FO_CAMTEL",
U2169="Fiber AOF","Fiber AOF",
U2169="Projet OCM (HUAWEI)","TRAVAUX-HUAWEI",
U2169="Projet OCM (NOKIA)","TRAVAUX-NOKIA",
U2169="ACCESS-ISSUE","ACCESS-ISSUE",
U2169="Projet OCM (ZTE, NOKIA, autres projets)","TRAVAUX OCM",
U2169="No root CAuse","No root cause",
U2169="ODU HS","PDH",
U2169="IP &amp; VLAN","PDH",
U2169="Warehouse HUAWEI","SPARE-ISSUE",
U2169="SPARE-HS","SPARE-ISSUE",
U2169="Power Telco","BSS",U2169="no impacts","no impacts"
),"")</f>
        <v/>
      </c>
      <c r="T2169" s="35" t="str" cm="1">
        <f t="array" ref="T2169">IFERROR(_xlfn.IFS(
U2169="MPR ISSUE","TX ISSUE",
U2169="BSS Hardware Issue","RAN ISSUE",
U2169="Sites strategiques, MLL, Pylone, etc.","ENVTECH",
U2169="AKTIVCO DEFAUT GE &amp; POWER Cabinet","POWER ISSUE",
U2169="AKTIVCO Coupure ENEO &amp; Baisse de tension","POWER ISSUE",
U2169="Coupure ENEO &amp; Baisse de tension","POWER ISSUE",
U2169="Defaut GE &amp; POWER Cabinet","POWER ISSUE",
U2169="Sharing","POWER ISSUE",
U2169="Sites strategiques &amp; DataCenter","POWER ISSUE",
U2169="Exclu","Exclu",
U2169="SAT","TX ISSUE",
U2169="SPARE-ISSUE","SPARE-ISSUE",
U2169="Fiber CAmtel","TX ISSUE",
U2169="Fiber AOF","TX ISSUE",
U2169="Projet OCM (HUAWEI)","TRAVAUX-HUAWEI",
U2169="Projet OCM (NOKIA)","TRAVAUX -NOKIA",
U2169="ACCESS-ISSUE","ACCESS-ISSUE",
U2169="Projet OCM (ZTE, NOKIA, autres projets)","TRAVAUX OCM",
U2169="No root CAuse","No root cause",
U2169="ODU HS","TX ISSUE",
U2169="IP &amp; VLAN","TX ISSUE",
U2169="Warehouse HUAWEI","SPARE-ISSUE",
U2169="SPARE-HS","SPARE-ISSUE",
U2169="Power Telco","RAN ISSUE",U2169="no impacts","no impacts"
),"")</f>
        <v/>
      </c>
      <c r="U2169" s="28"/>
      <c r="V2169" s="35" t="str" cm="1">
        <f t="array" ref="V2169">IFERROR(_xlfn.IFS(
U2169="MPR ISSUE","ACTIVE",
U2169="BSS Hardware Issue","ACTIVE",
U2169="Sites strategiques, MLL, Pylone, etc.","PASSIVE",
U2169="AKTIVCO DEFAUT GE &amp; POWER Cabinet","PASSIVE",
U2169="AKTIVCO Coupure ENEO &amp; Baisse de tension","PASSIVE",
U2169="Coupure ENEO &amp; Baisse de tension","PASSIVE",
U2169="Defaut GE &amp; POWER Cabinet","PASSIVE",
U2169="Sharing","PASSIVE",
U2169="Sites strategiques &amp; DataCenter","PASSIVE",
U2169="Exclu","Exclu",
U2169="SAT","ACTIVE",
U2169="SPARE-ISSUE","SPARE-ISSUE",
U2169="Fiber CAmtel","ACTIVE",
U2169="Fiber AOF","ACTIVE",
U2169="Projet OCM (HUAWEI)","PLANNED WORKS",
U2169="Projet OCM (NOKIA)","PLANNED WORKS",
U2169="ACCESS-ISSUE","ACCESS-ISSUE",
U2169="Projet OCM (ZTE, NOKIA, autres projets)","PLANNED WORKS",
U2169="No root CAuse","No root cause",
U2169="ODU HS","ACTIVE",
U2169="IP &amp; VLAN","ACTIVE",
U2169="Warehouse HUAWEI","SPARE-ISSUE",
U2169="SPARE-HS","SPARE-ISSUE",
U2169="Power Telco","ACTIVE",U2169="no impacts","no impacts"
),"")</f>
        <v/>
      </c>
      <c r="W2169" s="102"/>
      <c r="X2169" s="102"/>
      <c r="Y2169" s="102"/>
      <c r="Z2169" s="102"/>
      <c r="AA2169" s="102"/>
      <c r="AB2169" s="104" t="s">
        <v>5423</v>
      </c>
      <c r="AC2169" s="9"/>
      <c r="AD2169" s="9"/>
      <c r="AE2169" s="7" t="s">
        <v>5423</v>
      </c>
      <c r="AF2169" s="6"/>
      <c r="AG2169" s="7"/>
      <c r="AH2169" s="3" t="s">
        <v>5423</v>
      </c>
      <c r="AI2169" s="18" t="s">
        <v>5423</v>
      </c>
      <c r="AJ2169" s="18" t="s">
        <v>5423</v>
      </c>
      <c r="AK2169" s="18" t="s">
        <v>5423</v>
      </c>
      <c r="AL2169" s="18" t="s">
        <v>5423</v>
      </c>
      <c r="AM2169" s="18" t="s">
        <v>5423</v>
      </c>
      <c r="AN2169" s="18" t="s">
        <v>5423</v>
      </c>
      <c r="AO2169" s="18" t="s">
        <v>5423</v>
      </c>
      <c r="AP2169" s="18" t="s">
        <v>5423</v>
      </c>
      <c r="AQ2169" s="18" t="s">
        <v>5423</v>
      </c>
      <c r="AR2169" s="18" t="s">
        <v>5423</v>
      </c>
      <c r="AS2169" s="18" t="s">
        <v>5423</v>
      </c>
      <c r="AT2169" s="18" t="s">
        <v>5423</v>
      </c>
      <c r="AU2169" s="9" t="s">
        <v>5423</v>
      </c>
      <c r="AV2169" s="14"/>
      <c r="AW2169" s="14" t="s">
        <v>5423</v>
      </c>
      <c r="AX2169" s="14" t="str">
        <f>_xlfn.XLOOKUP(B2169,'[4]cell downs 18042026 17h'!$B:$B,'[4]cell downs 18042026 17h'!$B:$B,"")</f>
        <v/>
      </c>
      <c r="AY2169" s="14" t="str">
        <f>_xlfn.XLOOKUP(B2169,'[5]Cells Huawei 19042026 15h'!$B:$B,'[5]Cells Huawei 19042026 15h'!$B:$B,"")</f>
        <v/>
      </c>
      <c r="AZ2169" s="105" t="str">
        <f>_xlfn.XLOOKUP(B2169,'INCIDENT-04-23-2026'!E:E,'INCIDENT-04-23-2026'!F:F,"")</f>
        <v/>
      </c>
      <c r="BA2169" s="105" t="str">
        <f>_xlfn.XLOOKUP(B2169,'[6]Eneo 17H'!$C:$C,'[6]Eneo 17H'!$I:$I,"")</f>
        <v/>
      </c>
      <c r="BB2169" s="105" t="str">
        <f>_xlfn.XLOOKUP(B2169,[8]ALL!$B:$B,[8]ALL!$M:$M,"")</f>
        <v/>
      </c>
      <c r="BC2169" s="105" t="str">
        <f>_xlfn.XLOOKUP(B2169,'[6]Eneo 17H'!$C:$C,'[6]Eneo 17H'!$I:$I,"")</f>
        <v/>
      </c>
      <c r="BD2169" s="105" t="str">
        <f>_xlfn.XLOOKUP(B2169,'[7]Eneo 12H'!$C:$C,'[7]Eneo 12H'!$I:$I,"")</f>
        <v/>
      </c>
      <c r="BE2169" s="105" t="s">
        <v>5423</v>
      </c>
    </row>
    <row r="2170" spans="1:57" hidden="1" x14ac:dyDescent="0.3">
      <c r="A2170" s="1" t="s">
        <v>4391</v>
      </c>
      <c r="B2170" s="8" t="s">
        <v>4392</v>
      </c>
      <c r="C2170" s="3" t="str">
        <f>_xlfn.XLOOKUP(B2170,'[1]daily break down'!$D:$D,'[1]daily break down'!$E:$E,"")</f>
        <v>CENTRE</v>
      </c>
      <c r="D2170" s="1" t="s">
        <v>21</v>
      </c>
      <c r="E2170" s="1" t="s">
        <v>122</v>
      </c>
      <c r="F2170" s="3" t="s">
        <v>37</v>
      </c>
      <c r="G2170" s="1" t="s">
        <v>2576</v>
      </c>
      <c r="H2170" s="27" t="str">
        <f>_xlfn.XLOOKUP(B2170,[2]CALCULATION!$B:$B,[2]CALCULATION!$H:$H,"")</f>
        <v>ZTE</v>
      </c>
      <c r="I2170" s="23">
        <v>0</v>
      </c>
      <c r="J2170" s="23">
        <v>0</v>
      </c>
      <c r="K2170" s="23">
        <v>0</v>
      </c>
      <c r="L2170" s="23">
        <v>0</v>
      </c>
      <c r="M2170" s="23">
        <v>0</v>
      </c>
      <c r="N2170" s="23">
        <v>0</v>
      </c>
      <c r="O2170" s="23">
        <v>0</v>
      </c>
      <c r="P2170" s="103" t="s">
        <v>6554</v>
      </c>
      <c r="Q2170" s="36" t="s">
        <v>5796</v>
      </c>
      <c r="R2170" s="36"/>
      <c r="S2170" s="35" t="str" cm="1">
        <f t="array" ref="S2170">IFERROR(_xlfn.IFS(
U2170="MPR ISSUE","PDH",
U2170="BSS Hardware Issue","BSS",
U2170="Sites strategiques, MLL, Pylone, etc.","ENVTECH",
U2170="AKTIVCO DEFAUT GE &amp; POWER Cabinet","AKTIVCO",
U2170="AKTIVCO Coupure ENEO &amp; Baisse de tension","AKTIVCO GRID ONLY",
U2170="Coupure ENEO &amp; Baisse de tension","IHS GRID ONLY",
U2170="Defaut GE &amp; POWER Cabinet","IHS",
U2170="Sharing","Partners",
U2170="Sites strategiques &amp; DataCenter","SST &amp; DC",
U2170="Exclu","Exclu",
U2170="SAT","SAT",
U2170="SPARE-ISSUE","SPARE-ISSUE",
U2170="Fiber CAmtel","TRANS_FO_CAMTEL",
U2170="Fiber AOF","Fiber AOF",
U2170="Projet OCM (HUAWEI)","TRAVAUX-HUAWEI",
U2170="Projet OCM (NOKIA)","TRAVAUX-NOKIA",
U2170="ACCESS-ISSUE","ACCESS-ISSUE",
U2170="Projet OCM (ZTE, NOKIA, autres projets)","TRAVAUX OCM",
U2170="No root CAuse","No root cause",
U2170="ODU HS","PDH",
U2170="IP &amp; VLAN","PDH",
U2170="Warehouse HUAWEI","SPARE-ISSUE",
U2170="SPARE-HS","SPARE-ISSUE",
U2170="Power Telco","BSS",U2170="no impacts","no impacts"
),"")</f>
        <v/>
      </c>
      <c r="T2170" s="35" t="str" cm="1">
        <f t="array" ref="T2170">IFERROR(_xlfn.IFS(
U2170="MPR ISSUE","TX ISSUE",
U2170="BSS Hardware Issue","RAN ISSUE",
U2170="Sites strategiques, MLL, Pylone, etc.","ENVTECH",
U2170="AKTIVCO DEFAUT GE &amp; POWER Cabinet","POWER ISSUE",
U2170="AKTIVCO Coupure ENEO &amp; Baisse de tension","POWER ISSUE",
U2170="Coupure ENEO &amp; Baisse de tension","POWER ISSUE",
U2170="Defaut GE &amp; POWER Cabinet","POWER ISSUE",
U2170="Sharing","POWER ISSUE",
U2170="Sites strategiques &amp; DataCenter","POWER ISSUE",
U2170="Exclu","Exclu",
U2170="SAT","TX ISSUE",
U2170="SPARE-ISSUE","SPARE-ISSUE",
U2170="Fiber CAmtel","TX ISSUE",
U2170="Fiber AOF","TX ISSUE",
U2170="Projet OCM (HUAWEI)","TRAVAUX-HUAWEI",
U2170="Projet OCM (NOKIA)","TRAVAUX -NOKIA",
U2170="ACCESS-ISSUE","ACCESS-ISSUE",
U2170="Projet OCM (ZTE, NOKIA, autres projets)","TRAVAUX OCM",
U2170="No root CAuse","No root cause",
U2170="ODU HS","TX ISSUE",
U2170="IP &amp; VLAN","TX ISSUE",
U2170="Warehouse HUAWEI","SPARE-ISSUE",
U2170="SPARE-HS","SPARE-ISSUE",
U2170="Power Telco","RAN ISSUE",U2170="no impacts","no impacts"
),"")</f>
        <v/>
      </c>
      <c r="U2170" s="28"/>
      <c r="V2170" s="35" t="str" cm="1">
        <f t="array" ref="V2170">IFERROR(_xlfn.IFS(
U2170="MPR ISSUE","ACTIVE",
U2170="BSS Hardware Issue","ACTIVE",
U2170="Sites strategiques, MLL, Pylone, etc.","PASSIVE",
U2170="AKTIVCO DEFAUT GE &amp; POWER Cabinet","PASSIVE",
U2170="AKTIVCO Coupure ENEO &amp; Baisse de tension","PASSIVE",
U2170="Coupure ENEO &amp; Baisse de tension","PASSIVE",
U2170="Defaut GE &amp; POWER Cabinet","PASSIVE",
U2170="Sharing","PASSIVE",
U2170="Sites strategiques &amp; DataCenter","PASSIVE",
U2170="Exclu","Exclu",
U2170="SAT","ACTIVE",
U2170="SPARE-ISSUE","SPARE-ISSUE",
U2170="Fiber CAmtel","ACTIVE",
U2170="Fiber AOF","ACTIVE",
U2170="Projet OCM (HUAWEI)","PLANNED WORKS",
U2170="Projet OCM (NOKIA)","PLANNED WORKS",
U2170="ACCESS-ISSUE","ACCESS-ISSUE",
U2170="Projet OCM (ZTE, NOKIA, autres projets)","PLANNED WORKS",
U2170="No root CAuse","No root cause",
U2170="ODU HS","ACTIVE",
U2170="IP &amp; VLAN","ACTIVE",
U2170="Warehouse HUAWEI","SPARE-ISSUE",
U2170="SPARE-HS","SPARE-ISSUE",
U2170="Power Telco","ACTIVE",U2170="no impacts","no impacts"
),"")</f>
        <v/>
      </c>
      <c r="W2170" s="102"/>
      <c r="X2170" s="102"/>
      <c r="Y2170" s="102"/>
      <c r="Z2170" s="102"/>
      <c r="AA2170" s="102"/>
      <c r="AB2170" s="104" t="s">
        <v>5423</v>
      </c>
      <c r="AC2170" s="9"/>
      <c r="AD2170" s="9"/>
      <c r="AE2170" s="7" t="s">
        <v>5423</v>
      </c>
      <c r="AF2170" s="6"/>
      <c r="AG2170" s="7"/>
      <c r="AH2170" s="3" t="s">
        <v>5423</v>
      </c>
      <c r="AI2170" s="18" t="s">
        <v>5423</v>
      </c>
      <c r="AJ2170" s="18" t="s">
        <v>5423</v>
      </c>
      <c r="AK2170" s="18" t="s">
        <v>5423</v>
      </c>
      <c r="AL2170" s="18" t="s">
        <v>5423</v>
      </c>
      <c r="AM2170" s="18" t="s">
        <v>5423</v>
      </c>
      <c r="AN2170" s="18" t="s">
        <v>5423</v>
      </c>
      <c r="AO2170" s="18" t="s">
        <v>5423</v>
      </c>
      <c r="AP2170" s="18" t="s">
        <v>5423</v>
      </c>
      <c r="AQ2170" s="18" t="s">
        <v>5423</v>
      </c>
      <c r="AR2170" s="18" t="s">
        <v>5423</v>
      </c>
      <c r="AS2170" s="18" t="s">
        <v>5423</v>
      </c>
      <c r="AT2170" s="18" t="s">
        <v>5423</v>
      </c>
      <c r="AU2170" s="9" t="s">
        <v>5423</v>
      </c>
      <c r="AV2170" s="14"/>
      <c r="AW2170" s="14" t="s">
        <v>5423</v>
      </c>
      <c r="AX2170" s="14" t="str">
        <f>_xlfn.XLOOKUP(B2170,'[4]cell downs 18042026 17h'!$B:$B,'[4]cell downs 18042026 17h'!$B:$B,"")</f>
        <v/>
      </c>
      <c r="AY2170" s="14" t="str">
        <f>_xlfn.XLOOKUP(B2170,'[5]Cells Huawei 19042026 15h'!$B:$B,'[5]Cells Huawei 19042026 15h'!$B:$B,"")</f>
        <v/>
      </c>
      <c r="AZ2170" s="105" t="str">
        <f>_xlfn.XLOOKUP(B2170,'INCIDENT-04-23-2026'!E:E,'INCIDENT-04-23-2026'!F:F,"")</f>
        <v/>
      </c>
      <c r="BA2170" s="105" t="str">
        <f>_xlfn.XLOOKUP(B2170,'[6]Eneo 17H'!$C:$C,'[6]Eneo 17H'!$I:$I,"")</f>
        <v/>
      </c>
      <c r="BB2170" s="105" t="str">
        <f>_xlfn.XLOOKUP(B2170,[8]ALL!$B:$B,[8]ALL!$M:$M,"")</f>
        <v/>
      </c>
      <c r="BC2170" s="105" t="str">
        <f>_xlfn.XLOOKUP(B2170,'[6]Eneo 17H'!$C:$C,'[6]Eneo 17H'!$I:$I,"")</f>
        <v/>
      </c>
      <c r="BD2170" s="105" t="str">
        <f>_xlfn.XLOOKUP(B2170,'[7]Eneo 12H'!$C:$C,'[7]Eneo 12H'!$I:$I,"")</f>
        <v/>
      </c>
      <c r="BE2170" s="105" t="s">
        <v>5423</v>
      </c>
    </row>
    <row r="2171" spans="1:57" hidden="1" x14ac:dyDescent="0.3">
      <c r="A2171" s="1" t="s">
        <v>4393</v>
      </c>
      <c r="B2171" s="8" t="s">
        <v>4394</v>
      </c>
      <c r="C2171" s="3" t="str">
        <f>_xlfn.XLOOKUP(B2171,'[1]daily break down'!$D:$D,'[1]daily break down'!$E:$E,"")</f>
        <v>CENTRE</v>
      </c>
      <c r="D2171" s="1" t="s">
        <v>21</v>
      </c>
      <c r="E2171" s="1" t="s">
        <v>988</v>
      </c>
      <c r="F2171" s="3" t="s">
        <v>37</v>
      </c>
      <c r="G2171" s="1" t="s">
        <v>4393</v>
      </c>
      <c r="H2171" s="27" t="str">
        <f>_xlfn.XLOOKUP(B2171,[2]CALCULATION!$B:$B,[2]CALCULATION!$H:$H,"")</f>
        <v>ZTE</v>
      </c>
      <c r="I2171" s="23">
        <v>0</v>
      </c>
      <c r="J2171" s="23">
        <v>0</v>
      </c>
      <c r="K2171" s="23">
        <v>0</v>
      </c>
      <c r="L2171" s="23">
        <v>0</v>
      </c>
      <c r="M2171" s="23">
        <v>0</v>
      </c>
      <c r="N2171" s="23">
        <v>0</v>
      </c>
      <c r="O2171" s="23">
        <v>0</v>
      </c>
      <c r="P2171" s="103" t="s">
        <v>6554</v>
      </c>
      <c r="Q2171" s="36" t="s">
        <v>5796</v>
      </c>
      <c r="R2171" s="36"/>
      <c r="S2171" s="35" t="str" cm="1">
        <f t="array" ref="S2171">IFERROR(_xlfn.IFS(
U2171="MPR ISSUE","PDH",
U2171="BSS Hardware Issue","BSS",
U2171="Sites strategiques, MLL, Pylone, etc.","ENVTECH",
U2171="AKTIVCO DEFAUT GE &amp; POWER Cabinet","AKTIVCO",
U2171="AKTIVCO Coupure ENEO &amp; Baisse de tension","AKTIVCO GRID ONLY",
U2171="Coupure ENEO &amp; Baisse de tension","IHS GRID ONLY",
U2171="Defaut GE &amp; POWER Cabinet","IHS",
U2171="Sharing","Partners",
U2171="Sites strategiques &amp; DataCenter","SST &amp; DC",
U2171="Exclu","Exclu",
U2171="SAT","SAT",
U2171="SPARE-ISSUE","SPARE-ISSUE",
U2171="Fiber CAmtel","TRANS_FO_CAMTEL",
U2171="Fiber AOF","Fiber AOF",
U2171="Projet OCM (HUAWEI)","TRAVAUX-HUAWEI",
U2171="Projet OCM (NOKIA)","TRAVAUX-NOKIA",
U2171="ACCESS-ISSUE","ACCESS-ISSUE",
U2171="Projet OCM (ZTE, NOKIA, autres projets)","TRAVAUX OCM",
U2171="No root CAuse","No root cause",
U2171="ODU HS","PDH",
U2171="IP &amp; VLAN","PDH",
U2171="Warehouse HUAWEI","SPARE-ISSUE",
U2171="SPARE-HS","SPARE-ISSUE",
U2171="Power Telco","BSS",U2171="no impacts","no impacts"
),"")</f>
        <v/>
      </c>
      <c r="T2171" s="35" t="str" cm="1">
        <f t="array" ref="T2171">IFERROR(_xlfn.IFS(
U2171="MPR ISSUE","TX ISSUE",
U2171="BSS Hardware Issue","RAN ISSUE",
U2171="Sites strategiques, MLL, Pylone, etc.","ENVTECH",
U2171="AKTIVCO DEFAUT GE &amp; POWER Cabinet","POWER ISSUE",
U2171="AKTIVCO Coupure ENEO &amp; Baisse de tension","POWER ISSUE",
U2171="Coupure ENEO &amp; Baisse de tension","POWER ISSUE",
U2171="Defaut GE &amp; POWER Cabinet","POWER ISSUE",
U2171="Sharing","POWER ISSUE",
U2171="Sites strategiques &amp; DataCenter","POWER ISSUE",
U2171="Exclu","Exclu",
U2171="SAT","TX ISSUE",
U2171="SPARE-ISSUE","SPARE-ISSUE",
U2171="Fiber CAmtel","TX ISSUE",
U2171="Fiber AOF","TX ISSUE",
U2171="Projet OCM (HUAWEI)","TRAVAUX-HUAWEI",
U2171="Projet OCM (NOKIA)","TRAVAUX -NOKIA",
U2171="ACCESS-ISSUE","ACCESS-ISSUE",
U2171="Projet OCM (ZTE, NOKIA, autres projets)","TRAVAUX OCM",
U2171="No root CAuse","No root cause",
U2171="ODU HS","TX ISSUE",
U2171="IP &amp; VLAN","TX ISSUE",
U2171="Warehouse HUAWEI","SPARE-ISSUE",
U2171="SPARE-HS","SPARE-ISSUE",
U2171="Power Telco","RAN ISSUE",U2171="no impacts","no impacts"
),"")</f>
        <v/>
      </c>
      <c r="U2171" s="28"/>
      <c r="V2171" s="35" t="str" cm="1">
        <f t="array" ref="V2171">IFERROR(_xlfn.IFS(
U2171="MPR ISSUE","ACTIVE",
U2171="BSS Hardware Issue","ACTIVE",
U2171="Sites strategiques, MLL, Pylone, etc.","PASSIVE",
U2171="AKTIVCO DEFAUT GE &amp; POWER Cabinet","PASSIVE",
U2171="AKTIVCO Coupure ENEO &amp; Baisse de tension","PASSIVE",
U2171="Coupure ENEO &amp; Baisse de tension","PASSIVE",
U2171="Defaut GE &amp; POWER Cabinet","PASSIVE",
U2171="Sharing","PASSIVE",
U2171="Sites strategiques &amp; DataCenter","PASSIVE",
U2171="Exclu","Exclu",
U2171="SAT","ACTIVE",
U2171="SPARE-ISSUE","SPARE-ISSUE",
U2171="Fiber CAmtel","ACTIVE",
U2171="Fiber AOF","ACTIVE",
U2171="Projet OCM (HUAWEI)","PLANNED WORKS",
U2171="Projet OCM (NOKIA)","PLANNED WORKS",
U2171="ACCESS-ISSUE","ACCESS-ISSUE",
U2171="Projet OCM (ZTE, NOKIA, autres projets)","PLANNED WORKS",
U2171="No root CAuse","No root cause",
U2171="ODU HS","ACTIVE",
U2171="IP &amp; VLAN","ACTIVE",
U2171="Warehouse HUAWEI","SPARE-ISSUE",
U2171="SPARE-HS","SPARE-ISSUE",
U2171="Power Telco","ACTIVE",U2171="no impacts","no impacts"
),"")</f>
        <v/>
      </c>
      <c r="W2171" s="102"/>
      <c r="X2171" s="102"/>
      <c r="Y2171" s="102"/>
      <c r="Z2171" s="102"/>
      <c r="AA2171" s="102"/>
      <c r="AB2171" s="104" t="s">
        <v>5423</v>
      </c>
      <c r="AC2171" s="9"/>
      <c r="AD2171" s="9"/>
      <c r="AE2171" s="7" t="s">
        <v>5423</v>
      </c>
      <c r="AF2171" s="6"/>
      <c r="AG2171" s="7"/>
      <c r="AH2171" s="3" t="s">
        <v>5423</v>
      </c>
      <c r="AI2171" s="18" t="s">
        <v>5423</v>
      </c>
      <c r="AJ2171" s="18" t="s">
        <v>5423</v>
      </c>
      <c r="AK2171" s="18" t="s">
        <v>5423</v>
      </c>
      <c r="AL2171" s="18" t="s">
        <v>5423</v>
      </c>
      <c r="AM2171" s="18" t="s">
        <v>5423</v>
      </c>
      <c r="AN2171" s="18" t="s">
        <v>5423</v>
      </c>
      <c r="AO2171" s="18" t="s">
        <v>5423</v>
      </c>
      <c r="AP2171" s="18" t="s">
        <v>5423</v>
      </c>
      <c r="AQ2171" s="18" t="s">
        <v>5423</v>
      </c>
      <c r="AR2171" s="18" t="s">
        <v>5423</v>
      </c>
      <c r="AS2171" s="18" t="s">
        <v>5423</v>
      </c>
      <c r="AT2171" s="18" t="s">
        <v>5423</v>
      </c>
      <c r="AU2171" s="9" t="s">
        <v>5423</v>
      </c>
      <c r="AV2171" s="14"/>
      <c r="AW2171" s="14" t="s">
        <v>5423</v>
      </c>
      <c r="AX2171" s="14" t="str">
        <f>_xlfn.XLOOKUP(B2171,'[4]cell downs 18042026 17h'!$B:$B,'[4]cell downs 18042026 17h'!$B:$B,"")</f>
        <v/>
      </c>
      <c r="AY2171" s="14" t="str">
        <f>_xlfn.XLOOKUP(B2171,'[5]Cells Huawei 19042026 15h'!$B:$B,'[5]Cells Huawei 19042026 15h'!$B:$B,"")</f>
        <v/>
      </c>
      <c r="AZ2171" s="105" t="str">
        <f>_xlfn.XLOOKUP(B2171,'INCIDENT-04-23-2026'!E:E,'INCIDENT-04-23-2026'!F:F,"")</f>
        <v/>
      </c>
      <c r="BA2171" s="105" t="str">
        <f>_xlfn.XLOOKUP(B2171,'[6]Eneo 17H'!$C:$C,'[6]Eneo 17H'!$I:$I,"")</f>
        <v/>
      </c>
      <c r="BB2171" s="105" t="str">
        <f>_xlfn.XLOOKUP(B2171,[8]ALL!$B:$B,[8]ALL!$M:$M,"")</f>
        <v/>
      </c>
      <c r="BC2171" s="105" t="str">
        <f>_xlfn.XLOOKUP(B2171,'[6]Eneo 17H'!$C:$C,'[6]Eneo 17H'!$I:$I,"")</f>
        <v/>
      </c>
      <c r="BD2171" s="105" t="str">
        <f>_xlfn.XLOOKUP(B2171,'[7]Eneo 12H'!$C:$C,'[7]Eneo 12H'!$I:$I,"")</f>
        <v/>
      </c>
      <c r="BE2171" s="105" t="s">
        <v>5423</v>
      </c>
    </row>
    <row r="2172" spans="1:57" hidden="1" x14ac:dyDescent="0.3">
      <c r="A2172" s="1" t="s">
        <v>4397</v>
      </c>
      <c r="B2172" s="8" t="s">
        <v>4398</v>
      </c>
      <c r="C2172" s="3" t="str">
        <f>_xlfn.XLOOKUP(B2172,'[1]daily break down'!$D:$D,'[1]daily break down'!$E:$E,"")</f>
        <v>CENTRE</v>
      </c>
      <c r="D2172" s="1" t="s">
        <v>11</v>
      </c>
      <c r="E2172" s="1" t="s">
        <v>83</v>
      </c>
      <c r="F2172" s="3" t="s">
        <v>69</v>
      </c>
      <c r="G2172" s="1" t="s">
        <v>4399</v>
      </c>
      <c r="H2172" s="27" t="str">
        <f>_xlfn.XLOOKUP(B2172,[2]CALCULATION!$B:$B,[2]CALCULATION!$H:$H,"")</f>
        <v>ZTE</v>
      </c>
      <c r="I2172" s="23">
        <v>0</v>
      </c>
      <c r="J2172" s="23">
        <v>0</v>
      </c>
      <c r="K2172" s="23">
        <v>0</v>
      </c>
      <c r="L2172" s="23">
        <v>0</v>
      </c>
      <c r="M2172" s="23">
        <v>0</v>
      </c>
      <c r="N2172" s="23">
        <v>0</v>
      </c>
      <c r="O2172" s="23">
        <v>0</v>
      </c>
      <c r="P2172" s="103" t="s">
        <v>6554</v>
      </c>
      <c r="Q2172" s="36" t="s">
        <v>5796</v>
      </c>
      <c r="R2172" s="36"/>
      <c r="S2172" s="35" t="str" cm="1">
        <f t="array" ref="S2172">IFERROR(_xlfn.IFS(
U2172="MPR ISSUE","PDH",
U2172="BSS Hardware Issue","BSS",
U2172="Sites strategiques, MLL, Pylone, etc.","ENVTECH",
U2172="AKTIVCO DEFAUT GE &amp; POWER Cabinet","AKTIVCO",
U2172="AKTIVCO Coupure ENEO &amp; Baisse de tension","AKTIVCO GRID ONLY",
U2172="Coupure ENEO &amp; Baisse de tension","IHS GRID ONLY",
U2172="Defaut GE &amp; POWER Cabinet","IHS",
U2172="Sharing","Partners",
U2172="Sites strategiques &amp; DataCenter","SST &amp; DC",
U2172="Exclu","Exclu",
U2172="SAT","SAT",
U2172="SPARE-ISSUE","SPARE-ISSUE",
U2172="Fiber CAmtel","TRANS_FO_CAMTEL",
U2172="Fiber AOF","Fiber AOF",
U2172="Projet OCM (HUAWEI)","TRAVAUX-HUAWEI",
U2172="Projet OCM (NOKIA)","TRAVAUX-NOKIA",
U2172="ACCESS-ISSUE","ACCESS-ISSUE",
U2172="Projet OCM (ZTE, NOKIA, autres projets)","TRAVAUX OCM",
U2172="No root CAuse","No root cause",
U2172="ODU HS","PDH",
U2172="IP &amp; VLAN","PDH",
U2172="Warehouse HUAWEI","SPARE-ISSUE",
U2172="SPARE-HS","SPARE-ISSUE",
U2172="Power Telco","BSS",U2172="no impacts","no impacts"
),"")</f>
        <v/>
      </c>
      <c r="T2172" s="35" t="str" cm="1">
        <f t="array" ref="T2172">IFERROR(_xlfn.IFS(
U2172="MPR ISSUE","TX ISSUE",
U2172="BSS Hardware Issue","RAN ISSUE",
U2172="Sites strategiques, MLL, Pylone, etc.","ENVTECH",
U2172="AKTIVCO DEFAUT GE &amp; POWER Cabinet","POWER ISSUE",
U2172="AKTIVCO Coupure ENEO &amp; Baisse de tension","POWER ISSUE",
U2172="Coupure ENEO &amp; Baisse de tension","POWER ISSUE",
U2172="Defaut GE &amp; POWER Cabinet","POWER ISSUE",
U2172="Sharing","POWER ISSUE",
U2172="Sites strategiques &amp; DataCenter","POWER ISSUE",
U2172="Exclu","Exclu",
U2172="SAT","TX ISSUE",
U2172="SPARE-ISSUE","SPARE-ISSUE",
U2172="Fiber CAmtel","TX ISSUE",
U2172="Fiber AOF","TX ISSUE",
U2172="Projet OCM (HUAWEI)","TRAVAUX-HUAWEI",
U2172="Projet OCM (NOKIA)","TRAVAUX -NOKIA",
U2172="ACCESS-ISSUE","ACCESS-ISSUE",
U2172="Projet OCM (ZTE, NOKIA, autres projets)","TRAVAUX OCM",
U2172="No root CAuse","No root cause",
U2172="ODU HS","TX ISSUE",
U2172="IP &amp; VLAN","TX ISSUE",
U2172="Warehouse HUAWEI","SPARE-ISSUE",
U2172="SPARE-HS","SPARE-ISSUE",
U2172="Power Telco","RAN ISSUE",U2172="no impacts","no impacts"
),"")</f>
        <v/>
      </c>
      <c r="U2172" s="28"/>
      <c r="V2172" s="35" t="str" cm="1">
        <f t="array" ref="V2172">IFERROR(_xlfn.IFS(
U2172="MPR ISSUE","ACTIVE",
U2172="BSS Hardware Issue","ACTIVE",
U2172="Sites strategiques, MLL, Pylone, etc.","PASSIVE",
U2172="AKTIVCO DEFAUT GE &amp; POWER Cabinet","PASSIVE",
U2172="AKTIVCO Coupure ENEO &amp; Baisse de tension","PASSIVE",
U2172="Coupure ENEO &amp; Baisse de tension","PASSIVE",
U2172="Defaut GE &amp; POWER Cabinet","PASSIVE",
U2172="Sharing","PASSIVE",
U2172="Sites strategiques &amp; DataCenter","PASSIVE",
U2172="Exclu","Exclu",
U2172="SAT","ACTIVE",
U2172="SPARE-ISSUE","SPARE-ISSUE",
U2172="Fiber CAmtel","ACTIVE",
U2172="Fiber AOF","ACTIVE",
U2172="Projet OCM (HUAWEI)","PLANNED WORKS",
U2172="Projet OCM (NOKIA)","PLANNED WORKS",
U2172="ACCESS-ISSUE","ACCESS-ISSUE",
U2172="Projet OCM (ZTE, NOKIA, autres projets)","PLANNED WORKS",
U2172="No root CAuse","No root cause",
U2172="ODU HS","ACTIVE",
U2172="IP &amp; VLAN","ACTIVE",
U2172="Warehouse HUAWEI","SPARE-ISSUE",
U2172="SPARE-HS","SPARE-ISSUE",
U2172="Power Telco","ACTIVE",U2172="no impacts","no impacts"
),"")</f>
        <v/>
      </c>
      <c r="W2172" s="102"/>
      <c r="X2172" s="102"/>
      <c r="Y2172" s="102"/>
      <c r="Z2172" s="102"/>
      <c r="AA2172" s="102"/>
      <c r="AB2172" s="104" t="s">
        <v>5423</v>
      </c>
      <c r="AC2172" s="9"/>
      <c r="AD2172" s="9"/>
      <c r="AE2172" s="7" t="s">
        <v>5423</v>
      </c>
      <c r="AF2172" s="6"/>
      <c r="AG2172" s="7"/>
      <c r="AH2172" s="3" t="s">
        <v>5423</v>
      </c>
      <c r="AI2172" s="18" t="s">
        <v>5423</v>
      </c>
      <c r="AJ2172" s="18" t="s">
        <v>5423</v>
      </c>
      <c r="AK2172" s="18" t="s">
        <v>5423</v>
      </c>
      <c r="AL2172" s="18" t="s">
        <v>5423</v>
      </c>
      <c r="AM2172" s="18" t="s">
        <v>5423</v>
      </c>
      <c r="AN2172" s="18" t="s">
        <v>5423</v>
      </c>
      <c r="AO2172" s="18" t="s">
        <v>5423</v>
      </c>
      <c r="AP2172" s="18" t="s">
        <v>5423</v>
      </c>
      <c r="AQ2172" s="18" t="s">
        <v>5423</v>
      </c>
      <c r="AR2172" s="18" t="s">
        <v>5423</v>
      </c>
      <c r="AS2172" s="18" t="s">
        <v>5423</v>
      </c>
      <c r="AT2172" s="18" t="s">
        <v>5423</v>
      </c>
      <c r="AU2172" s="9" t="s">
        <v>5423</v>
      </c>
      <c r="AV2172" s="14"/>
      <c r="AW2172" s="14" t="s">
        <v>5423</v>
      </c>
      <c r="AX2172" s="14" t="str">
        <f>_xlfn.XLOOKUP(B2172,'[4]cell downs 18042026 17h'!$B:$B,'[4]cell downs 18042026 17h'!$B:$B,"")</f>
        <v/>
      </c>
      <c r="AY2172" s="14" t="str">
        <f>_xlfn.XLOOKUP(B2172,'[5]Cells Huawei 19042026 15h'!$B:$B,'[5]Cells Huawei 19042026 15h'!$B:$B,"")</f>
        <v/>
      </c>
      <c r="AZ2172" s="105" t="str">
        <f>_xlfn.XLOOKUP(B2172,'INCIDENT-04-23-2026'!E:E,'INCIDENT-04-23-2026'!F:F,"")</f>
        <v/>
      </c>
      <c r="BA2172" s="105" t="str">
        <f>_xlfn.XLOOKUP(B2172,'[6]Eneo 17H'!$C:$C,'[6]Eneo 17H'!$I:$I,"")</f>
        <v/>
      </c>
      <c r="BB2172" s="105" t="str">
        <f>_xlfn.XLOOKUP(B2172,[8]ALL!$B:$B,[8]ALL!$M:$M,"")</f>
        <v/>
      </c>
      <c r="BC2172" s="105" t="str">
        <f>_xlfn.XLOOKUP(B2172,'[6]Eneo 17H'!$C:$C,'[6]Eneo 17H'!$I:$I,"")</f>
        <v/>
      </c>
      <c r="BD2172" s="105" t="str">
        <f>_xlfn.XLOOKUP(B2172,'[7]Eneo 12H'!$C:$C,'[7]Eneo 12H'!$I:$I,"")</f>
        <v/>
      </c>
      <c r="BE2172" s="105" t="s">
        <v>5423</v>
      </c>
    </row>
    <row r="2173" spans="1:57" hidden="1" x14ac:dyDescent="0.3">
      <c r="A2173" s="1" t="s">
        <v>4402</v>
      </c>
      <c r="B2173" s="8" t="s">
        <v>4403</v>
      </c>
      <c r="C2173" s="3" t="str">
        <f>_xlfn.XLOOKUP(B2173,'[1]daily break down'!$D:$D,'[1]daily break down'!$E:$E,"")</f>
        <v>OUEST</v>
      </c>
      <c r="D2173" s="1" t="s">
        <v>11</v>
      </c>
      <c r="E2173" s="1" t="s">
        <v>12</v>
      </c>
      <c r="F2173" s="3" t="s">
        <v>102</v>
      </c>
      <c r="G2173" s="1" t="s">
        <v>4402</v>
      </c>
      <c r="H2173" s="25" t="str">
        <f>_xlfn.XLOOKUP(B2173,[2]CALCULATION!$B:$B,[2]CALCULATION!$H:$H,"")</f>
        <v>HUAWEI</v>
      </c>
      <c r="I2173" s="23">
        <v>0</v>
      </c>
      <c r="J2173" s="23">
        <v>0</v>
      </c>
      <c r="K2173" s="23">
        <v>0</v>
      </c>
      <c r="L2173" s="23">
        <v>1.0376448565060938</v>
      </c>
      <c r="M2173" s="23">
        <v>0</v>
      </c>
      <c r="N2173" s="23">
        <v>0</v>
      </c>
      <c r="O2173" s="23">
        <v>0</v>
      </c>
      <c r="P2173" s="103" t="s">
        <v>6554</v>
      </c>
      <c r="Q2173" s="36" t="s">
        <v>5796</v>
      </c>
      <c r="R2173" s="36"/>
      <c r="S2173" s="35" t="str" cm="1">
        <f t="array" ref="S2173">IFERROR(_xlfn.IFS(
U2173="MPR ISSUE","PDH",
U2173="BSS Hardware Issue","BSS",
U2173="Sites strategiques, MLL, Pylone, etc.","ENVTECH",
U2173="AKTIVCO DEFAUT GE &amp; POWER Cabinet","AKTIVCO",
U2173="AKTIVCO Coupure ENEO &amp; Baisse de tension","AKTIVCO GRID ONLY",
U2173="Coupure ENEO &amp; Baisse de tension","IHS GRID ONLY",
U2173="Defaut GE &amp; POWER Cabinet","IHS",
U2173="Sharing","Partners",
U2173="Sites strategiques &amp; DataCenter","SST &amp; DC",
U2173="Exclu","Exclu",
U2173="SAT","SAT",
U2173="SPARE-ISSUE","SPARE-ISSUE",
U2173="Fiber CAmtel","TRANS_FO_CAMTEL",
U2173="Fiber AOF","Fiber AOF",
U2173="Projet OCM (HUAWEI)","TRAVAUX-HUAWEI",
U2173="Projet OCM (NOKIA)","TRAVAUX-NOKIA",
U2173="ACCESS-ISSUE","ACCESS-ISSUE",
U2173="Projet OCM (ZTE, NOKIA, autres projets)","TRAVAUX OCM",
U2173="No root CAuse","No root cause",
U2173="ODU HS","PDH",
U2173="IP &amp; VLAN","PDH",
U2173="Warehouse HUAWEI","SPARE-ISSUE",
U2173="SPARE-HS","SPARE-ISSUE",
U2173="Power Telco","BSS",U2173="no impacts","no impacts"
),"")</f>
        <v/>
      </c>
      <c r="T2173" s="35" t="str" cm="1">
        <f t="array" ref="T2173">IFERROR(_xlfn.IFS(
U2173="MPR ISSUE","TX ISSUE",
U2173="BSS Hardware Issue","RAN ISSUE",
U2173="Sites strategiques, MLL, Pylone, etc.","ENVTECH",
U2173="AKTIVCO DEFAUT GE &amp; POWER Cabinet","POWER ISSUE",
U2173="AKTIVCO Coupure ENEO &amp; Baisse de tension","POWER ISSUE",
U2173="Coupure ENEO &amp; Baisse de tension","POWER ISSUE",
U2173="Defaut GE &amp; POWER Cabinet","POWER ISSUE",
U2173="Sharing","POWER ISSUE",
U2173="Sites strategiques &amp; DataCenter","POWER ISSUE",
U2173="Exclu","Exclu",
U2173="SAT","TX ISSUE",
U2173="SPARE-ISSUE","SPARE-ISSUE",
U2173="Fiber CAmtel","TX ISSUE",
U2173="Fiber AOF","TX ISSUE",
U2173="Projet OCM (HUAWEI)","TRAVAUX-HUAWEI",
U2173="Projet OCM (NOKIA)","TRAVAUX -NOKIA",
U2173="ACCESS-ISSUE","ACCESS-ISSUE",
U2173="Projet OCM (ZTE, NOKIA, autres projets)","TRAVAUX OCM",
U2173="No root CAuse","No root cause",
U2173="ODU HS","TX ISSUE",
U2173="IP &amp; VLAN","TX ISSUE",
U2173="Warehouse HUAWEI","SPARE-ISSUE",
U2173="SPARE-HS","SPARE-ISSUE",
U2173="Power Telco","RAN ISSUE",U2173="no impacts","no impacts"
),"")</f>
        <v/>
      </c>
      <c r="U2173" s="28"/>
      <c r="V2173" s="35" t="str" cm="1">
        <f t="array" ref="V2173">IFERROR(_xlfn.IFS(
U2173="MPR ISSUE","ACTIVE",
U2173="BSS Hardware Issue","ACTIVE",
U2173="Sites strategiques, MLL, Pylone, etc.","PASSIVE",
U2173="AKTIVCO DEFAUT GE &amp; POWER Cabinet","PASSIVE",
U2173="AKTIVCO Coupure ENEO &amp; Baisse de tension","PASSIVE",
U2173="Coupure ENEO &amp; Baisse de tension","PASSIVE",
U2173="Defaut GE &amp; POWER Cabinet","PASSIVE",
U2173="Sharing","PASSIVE",
U2173="Sites strategiques &amp; DataCenter","PASSIVE",
U2173="Exclu","Exclu",
U2173="SAT","ACTIVE",
U2173="SPARE-ISSUE","SPARE-ISSUE",
U2173="Fiber CAmtel","ACTIVE",
U2173="Fiber AOF","ACTIVE",
U2173="Projet OCM (HUAWEI)","PLANNED WORKS",
U2173="Projet OCM (NOKIA)","PLANNED WORKS",
U2173="ACCESS-ISSUE","ACCESS-ISSUE",
U2173="Projet OCM (ZTE, NOKIA, autres projets)","PLANNED WORKS",
U2173="No root CAuse","No root cause",
U2173="ODU HS","ACTIVE",
U2173="IP &amp; VLAN","ACTIVE",
U2173="Warehouse HUAWEI","SPARE-ISSUE",
U2173="SPARE-HS","SPARE-ISSUE",
U2173="Power Telco","ACTIVE",U2173="no impacts","no impacts"
),"")</f>
        <v/>
      </c>
      <c r="W2173" s="102"/>
      <c r="X2173" s="102"/>
      <c r="Y2173" s="102"/>
      <c r="Z2173" s="102"/>
      <c r="AA2173" s="102"/>
      <c r="AB2173" s="104" t="s">
        <v>5423</v>
      </c>
      <c r="AC2173" s="9"/>
      <c r="AD2173" s="9"/>
      <c r="AE2173" s="7" t="s">
        <v>5423</v>
      </c>
      <c r="AF2173" s="6"/>
      <c r="AG2173" s="7"/>
      <c r="AH2173" s="3" t="s">
        <v>5423</v>
      </c>
      <c r="AI2173" s="18" t="s">
        <v>5423</v>
      </c>
      <c r="AJ2173" s="18" t="s">
        <v>5423</v>
      </c>
      <c r="AK2173" s="18" t="s">
        <v>5423</v>
      </c>
      <c r="AL2173" s="18" t="s">
        <v>5423</v>
      </c>
      <c r="AM2173" s="18" t="s">
        <v>5423</v>
      </c>
      <c r="AN2173" s="18" t="s">
        <v>5423</v>
      </c>
      <c r="AO2173" s="18" t="s">
        <v>5423</v>
      </c>
      <c r="AP2173" s="18" t="s">
        <v>5423</v>
      </c>
      <c r="AQ2173" s="18" t="s">
        <v>5423</v>
      </c>
      <c r="AR2173" s="18" t="s">
        <v>5423</v>
      </c>
      <c r="AS2173" s="18" t="s">
        <v>5423</v>
      </c>
      <c r="AT2173" s="18" t="s">
        <v>5423</v>
      </c>
      <c r="AU2173" s="9" t="s">
        <v>5423</v>
      </c>
      <c r="AV2173" s="14"/>
      <c r="AW2173" s="14" t="s">
        <v>5423</v>
      </c>
      <c r="AX2173" s="14" t="str">
        <f>_xlfn.XLOOKUP(B2173,'[4]cell downs 18042026 17h'!$B:$B,'[4]cell downs 18042026 17h'!$B:$B,"")</f>
        <v/>
      </c>
      <c r="AY2173" s="14" t="str">
        <f>_xlfn.XLOOKUP(B2173,'[5]Cells Huawei 19042026 15h'!$B:$B,'[5]Cells Huawei 19042026 15h'!$B:$B,"")</f>
        <v/>
      </c>
      <c r="AZ2173" s="105" t="str">
        <f>_xlfn.XLOOKUP(B2173,'INCIDENT-04-23-2026'!E:E,'INCIDENT-04-23-2026'!F:F,"")</f>
        <v/>
      </c>
      <c r="BA2173" s="105" t="str">
        <f>_xlfn.XLOOKUP(B2173,'[6]Eneo 17H'!$C:$C,'[6]Eneo 17H'!$I:$I,"")</f>
        <v/>
      </c>
      <c r="BB2173" s="105" t="str">
        <f>_xlfn.XLOOKUP(B2173,[8]ALL!$B:$B,[8]ALL!$M:$M,"")</f>
        <v/>
      </c>
      <c r="BC2173" s="105" t="str">
        <f>_xlfn.XLOOKUP(B2173,'[6]Eneo 17H'!$C:$C,'[6]Eneo 17H'!$I:$I,"")</f>
        <v/>
      </c>
      <c r="BD2173" s="105" t="str">
        <f>_xlfn.XLOOKUP(B2173,'[7]Eneo 12H'!$C:$C,'[7]Eneo 12H'!$I:$I,"")</f>
        <v/>
      </c>
      <c r="BE2173" s="105" t="s">
        <v>5423</v>
      </c>
    </row>
    <row r="2174" spans="1:57" hidden="1" x14ac:dyDescent="0.3">
      <c r="A2174" s="1" t="s">
        <v>4404</v>
      </c>
      <c r="B2174" s="8" t="s">
        <v>4405</v>
      </c>
      <c r="C2174" s="3" t="str">
        <f>_xlfn.XLOOKUP(B2174,'[1]daily break down'!$D:$D,'[1]daily break down'!$E:$E,"")</f>
        <v>OUEST</v>
      </c>
      <c r="D2174" s="1" t="s">
        <v>11</v>
      </c>
      <c r="E2174" s="1" t="s">
        <v>12</v>
      </c>
      <c r="F2174" s="3" t="s">
        <v>102</v>
      </c>
      <c r="G2174" s="1" t="s">
        <v>1100</v>
      </c>
      <c r="H2174" s="25" t="str">
        <f>_xlfn.XLOOKUP(B2174,[2]CALCULATION!$B:$B,[2]CALCULATION!$H:$H,"")</f>
        <v>HUAWEI</v>
      </c>
      <c r="I2174" s="23">
        <v>0</v>
      </c>
      <c r="J2174" s="23">
        <v>0</v>
      </c>
      <c r="K2174" s="23">
        <v>5.3505234952187721E-4</v>
      </c>
      <c r="L2174" s="23">
        <v>0</v>
      </c>
      <c r="M2174" s="23">
        <v>0.60575059997203451</v>
      </c>
      <c r="N2174" s="23">
        <v>0</v>
      </c>
      <c r="O2174" s="23">
        <v>0</v>
      </c>
      <c r="P2174" s="103" t="s">
        <v>6554</v>
      </c>
      <c r="Q2174" s="36" t="s">
        <v>5796</v>
      </c>
      <c r="R2174" s="36"/>
      <c r="S2174" s="35" t="str" cm="1">
        <f t="array" ref="S2174">IFERROR(_xlfn.IFS(
U2174="MPR ISSUE","PDH",
U2174="BSS Hardware Issue","BSS",
U2174="Sites strategiques, MLL, Pylone, etc.","ENVTECH",
U2174="AKTIVCO DEFAUT GE &amp; POWER Cabinet","AKTIVCO",
U2174="AKTIVCO Coupure ENEO &amp; Baisse de tension","AKTIVCO GRID ONLY",
U2174="Coupure ENEO &amp; Baisse de tension","IHS GRID ONLY",
U2174="Defaut GE &amp; POWER Cabinet","IHS",
U2174="Sharing","Partners",
U2174="Sites strategiques &amp; DataCenter","SST &amp; DC",
U2174="Exclu","Exclu",
U2174="SAT","SAT",
U2174="SPARE-ISSUE","SPARE-ISSUE",
U2174="Fiber CAmtel","TRANS_FO_CAMTEL",
U2174="Fiber AOF","Fiber AOF",
U2174="Projet OCM (HUAWEI)","TRAVAUX-HUAWEI",
U2174="Projet OCM (NOKIA)","TRAVAUX-NOKIA",
U2174="ACCESS-ISSUE","ACCESS-ISSUE",
U2174="Projet OCM (ZTE, NOKIA, autres projets)","TRAVAUX OCM",
U2174="No root CAuse","No root cause",
U2174="ODU HS","PDH",
U2174="IP &amp; VLAN","PDH",
U2174="Warehouse HUAWEI","SPARE-ISSUE",
U2174="SPARE-HS","SPARE-ISSUE",
U2174="Power Telco","BSS",U2174="no impacts","no impacts"
),"")</f>
        <v/>
      </c>
      <c r="T2174" s="35" t="str" cm="1">
        <f t="array" ref="T2174">IFERROR(_xlfn.IFS(
U2174="MPR ISSUE","TX ISSUE",
U2174="BSS Hardware Issue","RAN ISSUE",
U2174="Sites strategiques, MLL, Pylone, etc.","ENVTECH",
U2174="AKTIVCO DEFAUT GE &amp; POWER Cabinet","POWER ISSUE",
U2174="AKTIVCO Coupure ENEO &amp; Baisse de tension","POWER ISSUE",
U2174="Coupure ENEO &amp; Baisse de tension","POWER ISSUE",
U2174="Defaut GE &amp; POWER Cabinet","POWER ISSUE",
U2174="Sharing","POWER ISSUE",
U2174="Sites strategiques &amp; DataCenter","POWER ISSUE",
U2174="Exclu","Exclu",
U2174="SAT","TX ISSUE",
U2174="SPARE-ISSUE","SPARE-ISSUE",
U2174="Fiber CAmtel","TX ISSUE",
U2174="Fiber AOF","TX ISSUE",
U2174="Projet OCM (HUAWEI)","TRAVAUX-HUAWEI",
U2174="Projet OCM (NOKIA)","TRAVAUX -NOKIA",
U2174="ACCESS-ISSUE","ACCESS-ISSUE",
U2174="Projet OCM (ZTE, NOKIA, autres projets)","TRAVAUX OCM",
U2174="No root CAuse","No root cause",
U2174="ODU HS","TX ISSUE",
U2174="IP &amp; VLAN","TX ISSUE",
U2174="Warehouse HUAWEI","SPARE-ISSUE",
U2174="SPARE-HS","SPARE-ISSUE",
U2174="Power Telco","RAN ISSUE",U2174="no impacts","no impacts"
),"")</f>
        <v/>
      </c>
      <c r="U2174" s="28"/>
      <c r="V2174" s="35" t="str" cm="1">
        <f t="array" ref="V2174">IFERROR(_xlfn.IFS(
U2174="MPR ISSUE","ACTIVE",
U2174="BSS Hardware Issue","ACTIVE",
U2174="Sites strategiques, MLL, Pylone, etc.","PASSIVE",
U2174="AKTIVCO DEFAUT GE &amp; POWER Cabinet","PASSIVE",
U2174="AKTIVCO Coupure ENEO &amp; Baisse de tension","PASSIVE",
U2174="Coupure ENEO &amp; Baisse de tension","PASSIVE",
U2174="Defaut GE &amp; POWER Cabinet","PASSIVE",
U2174="Sharing","PASSIVE",
U2174="Sites strategiques &amp; DataCenter","PASSIVE",
U2174="Exclu","Exclu",
U2174="SAT","ACTIVE",
U2174="SPARE-ISSUE","SPARE-ISSUE",
U2174="Fiber CAmtel","ACTIVE",
U2174="Fiber AOF","ACTIVE",
U2174="Projet OCM (HUAWEI)","PLANNED WORKS",
U2174="Projet OCM (NOKIA)","PLANNED WORKS",
U2174="ACCESS-ISSUE","ACCESS-ISSUE",
U2174="Projet OCM (ZTE, NOKIA, autres projets)","PLANNED WORKS",
U2174="No root CAuse","No root cause",
U2174="ODU HS","ACTIVE",
U2174="IP &amp; VLAN","ACTIVE",
U2174="Warehouse HUAWEI","SPARE-ISSUE",
U2174="SPARE-HS","SPARE-ISSUE",
U2174="Power Telco","ACTIVE",U2174="no impacts","no impacts"
),"")</f>
        <v/>
      </c>
      <c r="W2174" s="102"/>
      <c r="X2174" s="102"/>
      <c r="Y2174" s="102"/>
      <c r="Z2174" s="102"/>
      <c r="AA2174" s="102"/>
      <c r="AB2174" s="104" t="s">
        <v>5423</v>
      </c>
      <c r="AC2174" s="9"/>
      <c r="AD2174" s="9"/>
      <c r="AE2174" s="7" t="s">
        <v>5423</v>
      </c>
      <c r="AF2174" s="6"/>
      <c r="AG2174" s="7"/>
      <c r="AH2174" s="3" t="s">
        <v>5423</v>
      </c>
      <c r="AI2174" s="18" t="s">
        <v>5423</v>
      </c>
      <c r="AJ2174" s="18" t="s">
        <v>5423</v>
      </c>
      <c r="AK2174" s="18" t="s">
        <v>5423</v>
      </c>
      <c r="AL2174" s="18" t="s">
        <v>5423</v>
      </c>
      <c r="AM2174" s="18" t="s">
        <v>5423</v>
      </c>
      <c r="AN2174" s="18" t="s">
        <v>5423</v>
      </c>
      <c r="AO2174" s="18" t="s">
        <v>5423</v>
      </c>
      <c r="AP2174" s="18" t="s">
        <v>5423</v>
      </c>
      <c r="AQ2174" s="18" t="s">
        <v>5423</v>
      </c>
      <c r="AR2174" s="18" t="s">
        <v>5423</v>
      </c>
      <c r="AS2174" s="18" t="s">
        <v>5423</v>
      </c>
      <c r="AT2174" s="18" t="s">
        <v>5423</v>
      </c>
      <c r="AU2174" s="9" t="s">
        <v>5423</v>
      </c>
      <c r="AV2174" s="14"/>
      <c r="AW2174" s="14" t="s">
        <v>5423</v>
      </c>
      <c r="AX2174" s="14" t="str">
        <f>_xlfn.XLOOKUP(B2174,'[4]cell downs 18042026 17h'!$B:$B,'[4]cell downs 18042026 17h'!$B:$B,"")</f>
        <v/>
      </c>
      <c r="AY2174" s="14" t="str">
        <f>_xlfn.XLOOKUP(B2174,'[5]Cells Huawei 19042026 15h'!$B:$B,'[5]Cells Huawei 19042026 15h'!$B:$B,"")</f>
        <v/>
      </c>
      <c r="AZ2174" s="105" t="str">
        <f>_xlfn.XLOOKUP(B2174,'INCIDENT-04-23-2026'!E:E,'INCIDENT-04-23-2026'!F:F,"")</f>
        <v/>
      </c>
      <c r="BA2174" s="105" t="str">
        <f>_xlfn.XLOOKUP(B2174,'[6]Eneo 17H'!$C:$C,'[6]Eneo 17H'!$I:$I,"")</f>
        <v/>
      </c>
      <c r="BB2174" s="105" t="str">
        <f>_xlfn.XLOOKUP(B2174,[8]ALL!$B:$B,[8]ALL!$M:$M,"")</f>
        <v/>
      </c>
      <c r="BC2174" s="105" t="str">
        <f>_xlfn.XLOOKUP(B2174,'[6]Eneo 17H'!$C:$C,'[6]Eneo 17H'!$I:$I,"")</f>
        <v/>
      </c>
      <c r="BD2174" s="105" t="str">
        <f>_xlfn.XLOOKUP(B2174,'[7]Eneo 12H'!$C:$C,'[7]Eneo 12H'!$I:$I,"")</f>
        <v/>
      </c>
      <c r="BE2174" s="105" t="s">
        <v>7337</v>
      </c>
    </row>
    <row r="2175" spans="1:57" hidden="1" x14ac:dyDescent="0.3">
      <c r="A2175" s="1" t="s">
        <v>4406</v>
      </c>
      <c r="B2175" s="8" t="s">
        <v>4407</v>
      </c>
      <c r="C2175" s="3" t="str">
        <f>_xlfn.XLOOKUP(B2175,'[1]daily break down'!$D:$D,'[1]daily break down'!$E:$E,"")</f>
        <v>CENTRE</v>
      </c>
      <c r="D2175" s="1" t="s">
        <v>11</v>
      </c>
      <c r="E2175" s="1" t="s">
        <v>12</v>
      </c>
      <c r="F2175" s="3" t="s">
        <v>37</v>
      </c>
      <c r="G2175" s="1" t="s">
        <v>4406</v>
      </c>
      <c r="H2175" s="27" t="str">
        <f>_xlfn.XLOOKUP(B2175,[2]CALCULATION!$B:$B,[2]CALCULATION!$H:$H,"")</f>
        <v>ZTE</v>
      </c>
      <c r="I2175" s="23">
        <v>0</v>
      </c>
      <c r="J2175" s="23">
        <v>0</v>
      </c>
      <c r="K2175" s="23">
        <v>0</v>
      </c>
      <c r="L2175" s="23">
        <v>0</v>
      </c>
      <c r="M2175" s="23">
        <v>0</v>
      </c>
      <c r="N2175" s="23">
        <v>0</v>
      </c>
      <c r="O2175" s="23">
        <v>0</v>
      </c>
      <c r="P2175" s="103" t="s">
        <v>6554</v>
      </c>
      <c r="Q2175" s="36" t="s">
        <v>5796</v>
      </c>
      <c r="R2175" s="36"/>
      <c r="S2175" s="35" t="str" cm="1">
        <f t="array" ref="S2175">IFERROR(_xlfn.IFS(
U2175="MPR ISSUE","PDH",
U2175="BSS Hardware Issue","BSS",
U2175="Sites strategiques, MLL, Pylone, etc.","ENVTECH",
U2175="AKTIVCO DEFAUT GE &amp; POWER Cabinet","AKTIVCO",
U2175="AKTIVCO Coupure ENEO &amp; Baisse de tension","AKTIVCO GRID ONLY",
U2175="Coupure ENEO &amp; Baisse de tension","IHS GRID ONLY",
U2175="Defaut GE &amp; POWER Cabinet","IHS",
U2175="Sharing","Partners",
U2175="Sites strategiques &amp; DataCenter","SST &amp; DC",
U2175="Exclu","Exclu",
U2175="SAT","SAT",
U2175="SPARE-ISSUE","SPARE-ISSUE",
U2175="Fiber CAmtel","TRANS_FO_CAMTEL",
U2175="Fiber AOF","Fiber AOF",
U2175="Projet OCM (HUAWEI)","TRAVAUX-HUAWEI",
U2175="Projet OCM (NOKIA)","TRAVAUX-NOKIA",
U2175="ACCESS-ISSUE","ACCESS-ISSUE",
U2175="Projet OCM (ZTE, NOKIA, autres projets)","TRAVAUX OCM",
U2175="No root CAuse","No root cause",
U2175="ODU HS","PDH",
U2175="IP &amp; VLAN","PDH",
U2175="Warehouse HUAWEI","SPARE-ISSUE",
U2175="SPARE-HS","SPARE-ISSUE",
U2175="Power Telco","BSS",U2175="no impacts","no impacts"
),"")</f>
        <v/>
      </c>
      <c r="T2175" s="35" t="str" cm="1">
        <f t="array" ref="T2175">IFERROR(_xlfn.IFS(
U2175="MPR ISSUE","TX ISSUE",
U2175="BSS Hardware Issue","RAN ISSUE",
U2175="Sites strategiques, MLL, Pylone, etc.","ENVTECH",
U2175="AKTIVCO DEFAUT GE &amp; POWER Cabinet","POWER ISSUE",
U2175="AKTIVCO Coupure ENEO &amp; Baisse de tension","POWER ISSUE",
U2175="Coupure ENEO &amp; Baisse de tension","POWER ISSUE",
U2175="Defaut GE &amp; POWER Cabinet","POWER ISSUE",
U2175="Sharing","POWER ISSUE",
U2175="Sites strategiques &amp; DataCenter","POWER ISSUE",
U2175="Exclu","Exclu",
U2175="SAT","TX ISSUE",
U2175="SPARE-ISSUE","SPARE-ISSUE",
U2175="Fiber CAmtel","TX ISSUE",
U2175="Fiber AOF","TX ISSUE",
U2175="Projet OCM (HUAWEI)","TRAVAUX-HUAWEI",
U2175="Projet OCM (NOKIA)","TRAVAUX -NOKIA",
U2175="ACCESS-ISSUE","ACCESS-ISSUE",
U2175="Projet OCM (ZTE, NOKIA, autres projets)","TRAVAUX OCM",
U2175="No root CAuse","No root cause",
U2175="ODU HS","TX ISSUE",
U2175="IP &amp; VLAN","TX ISSUE",
U2175="Warehouse HUAWEI","SPARE-ISSUE",
U2175="SPARE-HS","SPARE-ISSUE",
U2175="Power Telco","RAN ISSUE",U2175="no impacts","no impacts"
),"")</f>
        <v/>
      </c>
      <c r="U2175" s="28"/>
      <c r="V2175" s="35" t="str" cm="1">
        <f t="array" ref="V2175">IFERROR(_xlfn.IFS(
U2175="MPR ISSUE","ACTIVE",
U2175="BSS Hardware Issue","ACTIVE",
U2175="Sites strategiques, MLL, Pylone, etc.","PASSIVE",
U2175="AKTIVCO DEFAUT GE &amp; POWER Cabinet","PASSIVE",
U2175="AKTIVCO Coupure ENEO &amp; Baisse de tension","PASSIVE",
U2175="Coupure ENEO &amp; Baisse de tension","PASSIVE",
U2175="Defaut GE &amp; POWER Cabinet","PASSIVE",
U2175="Sharing","PASSIVE",
U2175="Sites strategiques &amp; DataCenter","PASSIVE",
U2175="Exclu","Exclu",
U2175="SAT","ACTIVE",
U2175="SPARE-ISSUE","SPARE-ISSUE",
U2175="Fiber CAmtel","ACTIVE",
U2175="Fiber AOF","ACTIVE",
U2175="Projet OCM (HUAWEI)","PLANNED WORKS",
U2175="Projet OCM (NOKIA)","PLANNED WORKS",
U2175="ACCESS-ISSUE","ACCESS-ISSUE",
U2175="Projet OCM (ZTE, NOKIA, autres projets)","PLANNED WORKS",
U2175="No root CAuse","No root cause",
U2175="ODU HS","ACTIVE",
U2175="IP &amp; VLAN","ACTIVE",
U2175="Warehouse HUAWEI","SPARE-ISSUE",
U2175="SPARE-HS","SPARE-ISSUE",
U2175="Power Telco","ACTIVE",U2175="no impacts","no impacts"
),"")</f>
        <v/>
      </c>
      <c r="W2175" s="104"/>
      <c r="X2175" s="104"/>
      <c r="Y2175" s="104"/>
      <c r="Z2175" s="104"/>
      <c r="AA2175" s="104"/>
      <c r="AB2175" s="104" t="s">
        <v>6674</v>
      </c>
      <c r="AC2175" s="9"/>
      <c r="AD2175" s="9"/>
      <c r="AE2175" s="7" t="s">
        <v>5423</v>
      </c>
      <c r="AF2175" s="6"/>
      <c r="AG2175" s="7"/>
      <c r="AH2175" s="3" t="s">
        <v>6412</v>
      </c>
      <c r="AI2175" s="18" t="s">
        <v>5423</v>
      </c>
      <c r="AJ2175" s="18" t="s">
        <v>5423</v>
      </c>
      <c r="AK2175" s="18" t="s">
        <v>5423</v>
      </c>
      <c r="AL2175" s="18" t="s">
        <v>5423</v>
      </c>
      <c r="AM2175" s="18" t="s">
        <v>5423</v>
      </c>
      <c r="AN2175" s="18" t="s">
        <v>5423</v>
      </c>
      <c r="AO2175" s="18" t="s">
        <v>5423</v>
      </c>
      <c r="AP2175" s="18" t="s">
        <v>5423</v>
      </c>
      <c r="AQ2175" s="18" t="s">
        <v>5423</v>
      </c>
      <c r="AR2175" s="18" t="s">
        <v>5822</v>
      </c>
      <c r="AS2175" s="18" t="s">
        <v>5929</v>
      </c>
      <c r="AT2175" s="18" t="s">
        <v>5423</v>
      </c>
      <c r="AU2175" s="9" t="s">
        <v>5423</v>
      </c>
      <c r="AV2175" s="14"/>
      <c r="AW2175" s="14" t="s">
        <v>5423</v>
      </c>
      <c r="AX2175" s="14" t="str">
        <f>_xlfn.XLOOKUP(B2175,'[4]cell downs 18042026 17h'!$B:$B,'[4]cell downs 18042026 17h'!$B:$B,"")</f>
        <v/>
      </c>
      <c r="AY2175" s="14" t="str">
        <f>_xlfn.XLOOKUP(B2175,'[5]Cells Huawei 19042026 15h'!$B:$B,'[5]Cells Huawei 19042026 15h'!$B:$B,"")</f>
        <v/>
      </c>
      <c r="AZ2175" s="105" t="str">
        <f>_xlfn.XLOOKUP(B2175,'INCIDENT-04-23-2026'!E:E,'INCIDENT-04-23-2026'!F:F,"")</f>
        <v/>
      </c>
      <c r="BA2175" s="105" t="str">
        <f>_xlfn.XLOOKUP(B2175,'[6]Eneo 17H'!$C:$C,'[6]Eneo 17H'!$I:$I,"")</f>
        <v>Power status check ongoing</v>
      </c>
      <c r="BB2175" s="105" t="str">
        <f>_xlfn.XLOOKUP(B2175,[8]ALL!$B:$B,[8]ALL!$M:$M,"")</f>
        <v/>
      </c>
      <c r="BC2175" s="105" t="str">
        <f>_xlfn.XLOOKUP(B2175,'[6]Eneo 17H'!$C:$C,'[6]Eneo 17H'!$I:$I,"")</f>
        <v>Power status check ongoing</v>
      </c>
      <c r="BD2175" s="105" t="str">
        <f>_xlfn.XLOOKUP(B2175,'[7]Eneo 12H'!$C:$C,'[7]Eneo 12H'!$I:$I,"")</f>
        <v/>
      </c>
      <c r="BE2175" s="105" t="s">
        <v>5423</v>
      </c>
    </row>
    <row r="2176" spans="1:57" hidden="1" x14ac:dyDescent="0.3">
      <c r="A2176" s="1" t="s">
        <v>4411</v>
      </c>
      <c r="B2176" s="8" t="s">
        <v>4412</v>
      </c>
      <c r="C2176" s="3" t="str">
        <f>_xlfn.XLOOKUP(B2176,'[1]daily break down'!$D:$D,'[1]daily break down'!$E:$E,"")</f>
        <v>CENTRE</v>
      </c>
      <c r="D2176" s="1" t="s">
        <v>11</v>
      </c>
      <c r="E2176" s="1" t="s">
        <v>1130</v>
      </c>
      <c r="F2176" s="3" t="s">
        <v>69</v>
      </c>
      <c r="G2176" s="1" t="s">
        <v>1212</v>
      </c>
      <c r="H2176" s="27" t="str">
        <f>_xlfn.XLOOKUP(B2176,[2]CALCULATION!$B:$B,[2]CALCULATION!$H:$H,"")</f>
        <v>ZTE</v>
      </c>
      <c r="I2176" s="23">
        <v>0</v>
      </c>
      <c r="J2176" s="23">
        <v>0</v>
      </c>
      <c r="K2176" s="23">
        <v>0</v>
      </c>
      <c r="L2176" s="23">
        <v>0</v>
      </c>
      <c r="M2176" s="23">
        <v>0</v>
      </c>
      <c r="N2176" s="23">
        <v>0</v>
      </c>
      <c r="O2176" s="23">
        <v>0</v>
      </c>
      <c r="P2176" s="103" t="s">
        <v>6554</v>
      </c>
      <c r="Q2176" s="36" t="s">
        <v>5796</v>
      </c>
      <c r="R2176" s="36"/>
      <c r="S2176" s="35" t="str" cm="1">
        <f t="array" ref="S2176">IFERROR(_xlfn.IFS(
U2176="MPR ISSUE","PDH",
U2176="BSS Hardware Issue","BSS",
U2176="Sites strategiques, MLL, Pylone, etc.","ENVTECH",
U2176="AKTIVCO DEFAUT GE &amp; POWER Cabinet","AKTIVCO",
U2176="AKTIVCO Coupure ENEO &amp; Baisse de tension","AKTIVCO GRID ONLY",
U2176="Coupure ENEO &amp; Baisse de tension","IHS GRID ONLY",
U2176="Defaut GE &amp; POWER Cabinet","IHS",
U2176="Sharing","Partners",
U2176="Sites strategiques &amp; DataCenter","SST &amp; DC",
U2176="Exclu","Exclu",
U2176="SAT","SAT",
U2176="SPARE-ISSUE","SPARE-ISSUE",
U2176="Fiber CAmtel","TRANS_FO_CAMTEL",
U2176="Fiber AOF","Fiber AOF",
U2176="Projet OCM (HUAWEI)","TRAVAUX-HUAWEI",
U2176="Projet OCM (NOKIA)","TRAVAUX-NOKIA",
U2176="ACCESS-ISSUE","ACCESS-ISSUE",
U2176="Projet OCM (ZTE, NOKIA, autres projets)","TRAVAUX OCM",
U2176="No root CAuse","No root cause",
U2176="ODU HS","PDH",
U2176="IP &amp; VLAN","PDH",
U2176="Warehouse HUAWEI","SPARE-ISSUE",
U2176="SPARE-HS","SPARE-ISSUE",
U2176="Power Telco","BSS",U2176="no impacts","no impacts"
),"")</f>
        <v/>
      </c>
      <c r="T2176" s="35" t="str" cm="1">
        <f t="array" ref="T2176">IFERROR(_xlfn.IFS(
U2176="MPR ISSUE","TX ISSUE",
U2176="BSS Hardware Issue","RAN ISSUE",
U2176="Sites strategiques, MLL, Pylone, etc.","ENVTECH",
U2176="AKTIVCO DEFAUT GE &amp; POWER Cabinet","POWER ISSUE",
U2176="AKTIVCO Coupure ENEO &amp; Baisse de tension","POWER ISSUE",
U2176="Coupure ENEO &amp; Baisse de tension","POWER ISSUE",
U2176="Defaut GE &amp; POWER Cabinet","POWER ISSUE",
U2176="Sharing","POWER ISSUE",
U2176="Sites strategiques &amp; DataCenter","POWER ISSUE",
U2176="Exclu","Exclu",
U2176="SAT","TX ISSUE",
U2176="SPARE-ISSUE","SPARE-ISSUE",
U2176="Fiber CAmtel","TX ISSUE",
U2176="Fiber AOF","TX ISSUE",
U2176="Projet OCM (HUAWEI)","TRAVAUX-HUAWEI",
U2176="Projet OCM (NOKIA)","TRAVAUX -NOKIA",
U2176="ACCESS-ISSUE","ACCESS-ISSUE",
U2176="Projet OCM (ZTE, NOKIA, autres projets)","TRAVAUX OCM",
U2176="No root CAuse","No root cause",
U2176="ODU HS","TX ISSUE",
U2176="IP &amp; VLAN","TX ISSUE",
U2176="Warehouse HUAWEI","SPARE-ISSUE",
U2176="SPARE-HS","SPARE-ISSUE",
U2176="Power Telco","RAN ISSUE",U2176="no impacts","no impacts"
),"")</f>
        <v/>
      </c>
      <c r="U2176" s="28"/>
      <c r="V2176" s="35" t="str" cm="1">
        <f t="array" ref="V2176">IFERROR(_xlfn.IFS(
U2176="MPR ISSUE","ACTIVE",
U2176="BSS Hardware Issue","ACTIVE",
U2176="Sites strategiques, MLL, Pylone, etc.","PASSIVE",
U2176="AKTIVCO DEFAUT GE &amp; POWER Cabinet","PASSIVE",
U2176="AKTIVCO Coupure ENEO &amp; Baisse de tension","PASSIVE",
U2176="Coupure ENEO &amp; Baisse de tension","PASSIVE",
U2176="Defaut GE &amp; POWER Cabinet","PASSIVE",
U2176="Sharing","PASSIVE",
U2176="Sites strategiques &amp; DataCenter","PASSIVE",
U2176="Exclu","Exclu",
U2176="SAT","ACTIVE",
U2176="SPARE-ISSUE","SPARE-ISSUE",
U2176="Fiber CAmtel","ACTIVE",
U2176="Fiber AOF","ACTIVE",
U2176="Projet OCM (HUAWEI)","PLANNED WORKS",
U2176="Projet OCM (NOKIA)","PLANNED WORKS",
U2176="ACCESS-ISSUE","ACCESS-ISSUE",
U2176="Projet OCM (ZTE, NOKIA, autres projets)","PLANNED WORKS",
U2176="No root CAuse","No root cause",
U2176="ODU HS","ACTIVE",
U2176="IP &amp; VLAN","ACTIVE",
U2176="Warehouse HUAWEI","SPARE-ISSUE",
U2176="SPARE-HS","SPARE-ISSUE",
U2176="Power Telco","ACTIVE",U2176="no impacts","no impacts"
),"")</f>
        <v/>
      </c>
      <c r="W2176" s="102"/>
      <c r="X2176" s="102"/>
      <c r="Y2176" s="102"/>
      <c r="Z2176" s="102"/>
      <c r="AA2176" s="102"/>
      <c r="AB2176" s="104" t="s">
        <v>5423</v>
      </c>
      <c r="AC2176" s="9"/>
      <c r="AD2176" s="9"/>
      <c r="AE2176" s="7" t="s">
        <v>5423</v>
      </c>
      <c r="AF2176" s="6"/>
      <c r="AG2176" s="7"/>
      <c r="AH2176" s="3" t="s">
        <v>5423</v>
      </c>
      <c r="AI2176" s="18" t="s">
        <v>5423</v>
      </c>
      <c r="AJ2176" s="18" t="s">
        <v>5423</v>
      </c>
      <c r="AK2176" s="18" t="s">
        <v>5423</v>
      </c>
      <c r="AL2176" s="18" t="s">
        <v>5423</v>
      </c>
      <c r="AM2176" s="18" t="s">
        <v>5423</v>
      </c>
      <c r="AN2176" s="18" t="s">
        <v>5423</v>
      </c>
      <c r="AO2176" s="18" t="s">
        <v>5423</v>
      </c>
      <c r="AP2176" s="18" t="s">
        <v>5423</v>
      </c>
      <c r="AQ2176" s="18" t="s">
        <v>5423</v>
      </c>
      <c r="AR2176" s="18" t="s">
        <v>5423</v>
      </c>
      <c r="AS2176" s="18" t="s">
        <v>5423</v>
      </c>
      <c r="AT2176" s="18" t="s">
        <v>5423</v>
      </c>
      <c r="AU2176" s="9" t="s">
        <v>5423</v>
      </c>
      <c r="AV2176" s="14"/>
      <c r="AW2176" s="14" t="s">
        <v>5423</v>
      </c>
      <c r="AX2176" s="14" t="str">
        <f>_xlfn.XLOOKUP(B2176,'[4]cell downs 18042026 17h'!$B:$B,'[4]cell downs 18042026 17h'!$B:$B,"")</f>
        <v/>
      </c>
      <c r="AY2176" s="14" t="str">
        <f>_xlfn.XLOOKUP(B2176,'[5]Cells Huawei 19042026 15h'!$B:$B,'[5]Cells Huawei 19042026 15h'!$B:$B,"")</f>
        <v/>
      </c>
      <c r="AZ2176" s="105" t="str">
        <f>_xlfn.XLOOKUP(B2176,'INCIDENT-04-23-2026'!E:E,'INCIDENT-04-23-2026'!F:F,"")</f>
        <v/>
      </c>
      <c r="BA2176" s="105" t="str">
        <f>_xlfn.XLOOKUP(B2176,'[6]Eneo 17H'!$C:$C,'[6]Eneo 17H'!$I:$I,"")</f>
        <v/>
      </c>
      <c r="BB2176" s="105" t="str">
        <f>_xlfn.XLOOKUP(B2176,[8]ALL!$B:$B,[8]ALL!$M:$M,"")</f>
        <v/>
      </c>
      <c r="BC2176" s="105" t="str">
        <f>_xlfn.XLOOKUP(B2176,'[6]Eneo 17H'!$C:$C,'[6]Eneo 17H'!$I:$I,"")</f>
        <v/>
      </c>
      <c r="BD2176" s="105" t="str">
        <f>_xlfn.XLOOKUP(B2176,'[7]Eneo 12H'!$C:$C,'[7]Eneo 12H'!$I:$I,"")</f>
        <v/>
      </c>
      <c r="BE2176" s="105" t="s">
        <v>7331</v>
      </c>
    </row>
    <row r="2177" spans="1:57" hidden="1" x14ac:dyDescent="0.3">
      <c r="A2177" s="1" t="s">
        <v>4413</v>
      </c>
      <c r="B2177" s="8" t="s">
        <v>4414</v>
      </c>
      <c r="C2177" s="3" t="str">
        <f>_xlfn.XLOOKUP(B2177,'[1]daily break down'!$D:$D,'[1]daily break down'!$E:$E,"")</f>
        <v>CENTRE</v>
      </c>
      <c r="D2177" s="1" t="s">
        <v>11</v>
      </c>
      <c r="E2177" s="1" t="s">
        <v>96</v>
      </c>
      <c r="F2177" s="3" t="s">
        <v>37</v>
      </c>
      <c r="G2177" s="1" t="s">
        <v>4155</v>
      </c>
      <c r="H2177" s="27" t="str">
        <f>_xlfn.XLOOKUP(B2177,[2]CALCULATION!$B:$B,[2]CALCULATION!$H:$H,"")</f>
        <v>ZTE</v>
      </c>
      <c r="I2177" s="23">
        <v>0</v>
      </c>
      <c r="J2177" s="23">
        <v>0</v>
      </c>
      <c r="K2177" s="23">
        <v>0</v>
      </c>
      <c r="L2177" s="23">
        <v>0</v>
      </c>
      <c r="M2177" s="23">
        <v>0</v>
      </c>
      <c r="N2177" s="23">
        <v>0</v>
      </c>
      <c r="O2177" s="23">
        <v>0</v>
      </c>
      <c r="P2177" s="103" t="s">
        <v>6554</v>
      </c>
      <c r="Q2177" s="36" t="s">
        <v>5795</v>
      </c>
      <c r="R2177" s="36"/>
      <c r="S2177" s="35" t="str" cm="1">
        <f t="array" ref="S2177">IFERROR(_xlfn.IFS(
U2177="MPR ISSUE","PDH",
U2177="BSS Hardware Issue","BSS",
U2177="Sites strategiques, MLL, Pylone, etc.","ENVTECH",
U2177="AKTIVCO DEFAUT GE &amp; POWER Cabinet","AKTIVCO",
U2177="AKTIVCO Coupure ENEO &amp; Baisse de tension","AKTIVCO GRID ONLY",
U2177="Coupure ENEO &amp; Baisse de tension","IHS GRID ONLY",
U2177="Defaut GE &amp; POWER Cabinet","IHS",
U2177="Sharing","Partners",
U2177="Sites strategiques &amp; DataCenter","SST &amp; DC",
U2177="Exclu","Exclu",
U2177="SAT","SAT",
U2177="SPARE-ISSUE","SPARE-ISSUE",
U2177="Fiber CAmtel","TRANS_FO_CAMTEL",
U2177="Fiber AOF","Fiber AOF",
U2177="Projet OCM (HUAWEI)","TRAVAUX-HUAWEI",
U2177="Projet OCM (NOKIA)","TRAVAUX-NOKIA",
U2177="ACCESS-ISSUE","ACCESS-ISSUE",
U2177="Projet OCM (ZTE, NOKIA, autres projets)","TRAVAUX OCM",
U2177="No root CAuse","No root cause",
U2177="ODU HS","PDH",
U2177="IP &amp; VLAN","PDH",
U2177="Warehouse HUAWEI","SPARE-ISSUE",
U2177="SPARE-HS","SPARE-ISSUE",
U2177="Power Telco","BSS",U2177="no impacts","no impacts"
),"")</f>
        <v/>
      </c>
      <c r="T2177" s="35" t="str" cm="1">
        <f t="array" ref="T2177">IFERROR(_xlfn.IFS(
U2177="MPR ISSUE","TX ISSUE",
U2177="BSS Hardware Issue","RAN ISSUE",
U2177="Sites strategiques, MLL, Pylone, etc.","ENVTECH",
U2177="AKTIVCO DEFAUT GE &amp; POWER Cabinet","POWER ISSUE",
U2177="AKTIVCO Coupure ENEO &amp; Baisse de tension","POWER ISSUE",
U2177="Coupure ENEO &amp; Baisse de tension","POWER ISSUE",
U2177="Defaut GE &amp; POWER Cabinet","POWER ISSUE",
U2177="Sharing","POWER ISSUE",
U2177="Sites strategiques &amp; DataCenter","POWER ISSUE",
U2177="Exclu","Exclu",
U2177="SAT","TX ISSUE",
U2177="SPARE-ISSUE","SPARE-ISSUE",
U2177="Fiber CAmtel","TX ISSUE",
U2177="Fiber AOF","TX ISSUE",
U2177="Projet OCM (HUAWEI)","TRAVAUX-HUAWEI",
U2177="Projet OCM (NOKIA)","TRAVAUX -NOKIA",
U2177="ACCESS-ISSUE","ACCESS-ISSUE",
U2177="Projet OCM (ZTE, NOKIA, autres projets)","TRAVAUX OCM",
U2177="No root CAuse","No root cause",
U2177="ODU HS","TX ISSUE",
U2177="IP &amp; VLAN","TX ISSUE",
U2177="Warehouse HUAWEI","SPARE-ISSUE",
U2177="SPARE-HS","SPARE-ISSUE",
U2177="Power Telco","RAN ISSUE",U2177="no impacts","no impacts"
),"")</f>
        <v/>
      </c>
      <c r="U2177" s="28"/>
      <c r="V2177" s="35" t="str" cm="1">
        <f t="array" ref="V2177">IFERROR(_xlfn.IFS(
U2177="MPR ISSUE","ACTIVE",
U2177="BSS Hardware Issue","ACTIVE",
U2177="Sites strategiques, MLL, Pylone, etc.","PASSIVE",
U2177="AKTIVCO DEFAUT GE &amp; POWER Cabinet","PASSIVE",
U2177="AKTIVCO Coupure ENEO &amp; Baisse de tension","PASSIVE",
U2177="Coupure ENEO &amp; Baisse de tension","PASSIVE",
U2177="Defaut GE &amp; POWER Cabinet","PASSIVE",
U2177="Sharing","PASSIVE",
U2177="Sites strategiques &amp; DataCenter","PASSIVE",
U2177="Exclu","Exclu",
U2177="SAT","ACTIVE",
U2177="SPARE-ISSUE","SPARE-ISSUE",
U2177="Fiber CAmtel","ACTIVE",
U2177="Fiber AOF","ACTIVE",
U2177="Projet OCM (HUAWEI)","PLANNED WORKS",
U2177="Projet OCM (NOKIA)","PLANNED WORKS",
U2177="ACCESS-ISSUE","ACCESS-ISSUE",
U2177="Projet OCM (ZTE, NOKIA, autres projets)","PLANNED WORKS",
U2177="No root CAuse","No root cause",
U2177="ODU HS","ACTIVE",
U2177="IP &amp; VLAN","ACTIVE",
U2177="Warehouse HUAWEI","SPARE-ISSUE",
U2177="SPARE-HS","SPARE-ISSUE",
U2177="Power Telco","ACTIVE",U2177="no impacts","no impacts"
),"")</f>
        <v/>
      </c>
      <c r="W2177" s="104"/>
      <c r="X2177" s="104"/>
      <c r="Y2177" s="104"/>
      <c r="Z2177" s="104"/>
      <c r="AA2177" s="104"/>
      <c r="AB2177" s="104" t="s">
        <v>6413</v>
      </c>
      <c r="AC2177" s="9"/>
      <c r="AD2177" s="9"/>
      <c r="AE2177" s="7" t="s">
        <v>5423</v>
      </c>
      <c r="AF2177" s="6"/>
      <c r="AG2177" s="7"/>
      <c r="AH2177" s="3" t="s">
        <v>6413</v>
      </c>
      <c r="AI2177" s="18" t="s">
        <v>5423</v>
      </c>
      <c r="AJ2177" s="18" t="s">
        <v>5423</v>
      </c>
      <c r="AK2177" s="18" t="s">
        <v>5423</v>
      </c>
      <c r="AL2177" s="18" t="s">
        <v>5423</v>
      </c>
      <c r="AM2177" s="18" t="s">
        <v>5423</v>
      </c>
      <c r="AN2177" s="18" t="s">
        <v>5423</v>
      </c>
      <c r="AO2177" s="18" t="s">
        <v>5423</v>
      </c>
      <c r="AP2177" s="18" t="s">
        <v>5423</v>
      </c>
      <c r="AQ2177" s="18" t="s">
        <v>5423</v>
      </c>
      <c r="AR2177" s="18" t="s">
        <v>5423</v>
      </c>
      <c r="AS2177" s="18" t="s">
        <v>5423</v>
      </c>
      <c r="AT2177" s="18" t="s">
        <v>5423</v>
      </c>
      <c r="AU2177" s="9" t="s">
        <v>5423</v>
      </c>
      <c r="AV2177" s="14"/>
      <c r="AW2177" s="14" t="s">
        <v>5423</v>
      </c>
      <c r="AX2177" s="14" t="str">
        <f>_xlfn.XLOOKUP(B2177,'[4]cell downs 18042026 17h'!$B:$B,'[4]cell downs 18042026 17h'!$B:$B,"")</f>
        <v/>
      </c>
      <c r="AY2177" s="14" t="str">
        <f>_xlfn.XLOOKUP(B2177,'[5]Cells Huawei 19042026 15h'!$B:$B,'[5]Cells Huawei 19042026 15h'!$B:$B,"")</f>
        <v/>
      </c>
      <c r="AZ2177" s="105" t="str">
        <f>_xlfn.XLOOKUP(B2177,'INCIDENT-04-23-2026'!E:E,'INCIDENT-04-23-2026'!F:F,"")</f>
        <v/>
      </c>
      <c r="BA2177" s="105" t="str">
        <f>_xlfn.XLOOKUP(B2177,'[6]Eneo 17H'!$C:$C,'[6]Eneo 17H'!$I:$I,"")</f>
        <v/>
      </c>
      <c r="BB2177" s="105" t="str">
        <f>_xlfn.XLOOKUP(B2177,[8]ALL!$B:$B,[8]ALL!$M:$M,"")</f>
        <v/>
      </c>
      <c r="BC2177" s="105" t="str">
        <f>_xlfn.XLOOKUP(B2177,'[6]Eneo 17H'!$C:$C,'[6]Eneo 17H'!$I:$I,"")</f>
        <v/>
      </c>
      <c r="BD2177" s="105" t="str">
        <f>_xlfn.XLOOKUP(B2177,'[7]Eneo 12H'!$C:$C,'[7]Eneo 12H'!$I:$I,"")</f>
        <v/>
      </c>
      <c r="BE2177" s="105" t="s">
        <v>5423</v>
      </c>
    </row>
    <row r="2178" spans="1:57" hidden="1" x14ac:dyDescent="0.3">
      <c r="A2178" s="1" t="s">
        <v>4508</v>
      </c>
      <c r="B2178" s="8" t="s">
        <v>4509</v>
      </c>
      <c r="C2178" s="3" t="str">
        <f>_xlfn.XLOOKUP(B2178,'[1]daily break down'!$D:$D,'[1]daily break down'!$E:$E,"")</f>
        <v>CENTRE</v>
      </c>
      <c r="D2178" s="1" t="s">
        <v>21</v>
      </c>
      <c r="E2178" s="1" t="s">
        <v>563</v>
      </c>
      <c r="F2178" s="3" t="s">
        <v>37</v>
      </c>
      <c r="G2178" s="1" t="s">
        <v>3988</v>
      </c>
      <c r="H2178" s="26" t="str">
        <f>_xlfn.XLOOKUP(B2178,[2]CALCULATION!$B:$B,[2]CALCULATION!$H:$H,"")</f>
        <v>NOKIA</v>
      </c>
      <c r="I2178" s="23">
        <v>0</v>
      </c>
      <c r="J2178" s="23">
        <v>0</v>
      </c>
      <c r="K2178" s="23">
        <v>0</v>
      </c>
      <c r="L2178" s="23">
        <v>0</v>
      </c>
      <c r="M2178" s="23">
        <v>0</v>
      </c>
      <c r="N2178" s="23">
        <v>0</v>
      </c>
      <c r="O2178" s="23">
        <v>0</v>
      </c>
      <c r="P2178" s="103" t="s">
        <v>6554</v>
      </c>
      <c r="Q2178" s="36" t="s">
        <v>5796</v>
      </c>
      <c r="R2178" s="36"/>
      <c r="S2178" s="35" t="str" cm="1">
        <f t="array" ref="S2178">IFERROR(_xlfn.IFS(
U2178="MPR ISSUE","PDH",
U2178="BSS Hardware Issue","BSS",
U2178="Sites strategiques, MLL, Pylone, etc.","ENVTECH",
U2178="AKTIVCO DEFAUT GE &amp; POWER Cabinet","AKTIVCO",
U2178="AKTIVCO Coupure ENEO &amp; Baisse de tension","AKTIVCO GRID ONLY",
U2178="Coupure ENEO &amp; Baisse de tension","IHS GRID ONLY",
U2178="Defaut GE &amp; POWER Cabinet","IHS",
U2178="Sharing","Partners",
U2178="Sites strategiques &amp; DataCenter","SST &amp; DC",
U2178="Exclu","Exclu",
U2178="SAT","SAT",
U2178="SPARE-ISSUE","SPARE-ISSUE",
U2178="Fiber CAmtel","TRANS_FO_CAMTEL",
U2178="Fiber AOF","Fiber AOF",
U2178="Projet OCM (HUAWEI)","TRAVAUX-HUAWEI",
U2178="Projet OCM (NOKIA)","TRAVAUX-NOKIA",
U2178="ACCESS-ISSUE","ACCESS-ISSUE",
U2178="Projet OCM (ZTE, NOKIA, autres projets)","TRAVAUX OCM",
U2178="No root CAuse","No root cause",
U2178="ODU HS","PDH",
U2178="IP &amp; VLAN","PDH",
U2178="Warehouse HUAWEI","SPARE-ISSUE",
U2178="SPARE-HS","SPARE-ISSUE",
U2178="Power Telco","BSS",U2178="no impacts","no impacts"
),"")</f>
        <v/>
      </c>
      <c r="T2178" s="35" t="str" cm="1">
        <f t="array" ref="T2178">IFERROR(_xlfn.IFS(
U2178="MPR ISSUE","TX ISSUE",
U2178="BSS Hardware Issue","RAN ISSUE",
U2178="Sites strategiques, MLL, Pylone, etc.","ENVTECH",
U2178="AKTIVCO DEFAUT GE &amp; POWER Cabinet","POWER ISSUE",
U2178="AKTIVCO Coupure ENEO &amp; Baisse de tension","POWER ISSUE",
U2178="Coupure ENEO &amp; Baisse de tension","POWER ISSUE",
U2178="Defaut GE &amp; POWER Cabinet","POWER ISSUE",
U2178="Sharing","POWER ISSUE",
U2178="Sites strategiques &amp; DataCenter","POWER ISSUE",
U2178="Exclu","Exclu",
U2178="SAT","TX ISSUE",
U2178="SPARE-ISSUE","SPARE-ISSUE",
U2178="Fiber CAmtel","TX ISSUE",
U2178="Fiber AOF","TX ISSUE",
U2178="Projet OCM (HUAWEI)","TRAVAUX-HUAWEI",
U2178="Projet OCM (NOKIA)","TRAVAUX -NOKIA",
U2178="ACCESS-ISSUE","ACCESS-ISSUE",
U2178="Projet OCM (ZTE, NOKIA, autres projets)","TRAVAUX OCM",
U2178="No root CAuse","No root cause",
U2178="ODU HS","TX ISSUE",
U2178="IP &amp; VLAN","TX ISSUE",
U2178="Warehouse HUAWEI","SPARE-ISSUE",
U2178="SPARE-HS","SPARE-ISSUE",
U2178="Power Telco","RAN ISSUE",U2178="no impacts","no impacts"
),"")</f>
        <v/>
      </c>
      <c r="U2178" s="28"/>
      <c r="V2178" s="35" t="str" cm="1">
        <f t="array" ref="V2178">IFERROR(_xlfn.IFS(
U2178="MPR ISSUE","ACTIVE",
U2178="BSS Hardware Issue","ACTIVE",
U2178="Sites strategiques, MLL, Pylone, etc.","PASSIVE",
U2178="AKTIVCO DEFAUT GE &amp; POWER Cabinet","PASSIVE",
U2178="AKTIVCO Coupure ENEO &amp; Baisse de tension","PASSIVE",
U2178="Coupure ENEO &amp; Baisse de tension","PASSIVE",
U2178="Defaut GE &amp; POWER Cabinet","PASSIVE",
U2178="Sharing","PASSIVE",
U2178="Sites strategiques &amp; DataCenter","PASSIVE",
U2178="Exclu","Exclu",
U2178="SAT","ACTIVE",
U2178="SPARE-ISSUE","SPARE-ISSUE",
U2178="Fiber CAmtel","ACTIVE",
U2178="Fiber AOF","ACTIVE",
U2178="Projet OCM (HUAWEI)","PLANNED WORKS",
U2178="Projet OCM (NOKIA)","PLANNED WORKS",
U2178="ACCESS-ISSUE","ACCESS-ISSUE",
U2178="Projet OCM (ZTE, NOKIA, autres projets)","PLANNED WORKS",
U2178="No root CAuse","No root cause",
U2178="ODU HS","ACTIVE",
U2178="IP &amp; VLAN","ACTIVE",
U2178="Warehouse HUAWEI","SPARE-ISSUE",
U2178="SPARE-HS","SPARE-ISSUE",
U2178="Power Telco","ACTIVE",U2178="no impacts","no impacts"
),"")</f>
        <v/>
      </c>
      <c r="W2178" s="102"/>
      <c r="X2178" s="102"/>
      <c r="Y2178" s="102"/>
      <c r="Z2178" s="102"/>
      <c r="AA2178" s="102"/>
      <c r="AB2178" s="104" t="s">
        <v>5423</v>
      </c>
      <c r="AC2178" s="9"/>
      <c r="AD2178" s="9"/>
      <c r="AE2178" s="7" t="s">
        <v>5423</v>
      </c>
      <c r="AF2178" s="6"/>
      <c r="AG2178" s="7"/>
      <c r="AH2178" s="3" t="s">
        <v>5423</v>
      </c>
      <c r="AI2178" s="18" t="s">
        <v>5423</v>
      </c>
      <c r="AJ2178" s="18" t="s">
        <v>5423</v>
      </c>
      <c r="AK2178" s="18" t="s">
        <v>5423</v>
      </c>
      <c r="AL2178" s="18" t="s">
        <v>5423</v>
      </c>
      <c r="AM2178" s="18" t="s">
        <v>5423</v>
      </c>
      <c r="AN2178" s="18" t="s">
        <v>5423</v>
      </c>
      <c r="AO2178" s="18" t="s">
        <v>5423</v>
      </c>
      <c r="AP2178" s="18" t="s">
        <v>5423</v>
      </c>
      <c r="AQ2178" s="18" t="s">
        <v>5423</v>
      </c>
      <c r="AR2178" s="18" t="s">
        <v>5423</v>
      </c>
      <c r="AS2178" s="18" t="s">
        <v>5423</v>
      </c>
      <c r="AT2178" s="18" t="s">
        <v>5423</v>
      </c>
      <c r="AU2178" s="9" t="s">
        <v>5423</v>
      </c>
      <c r="AV2178" s="14"/>
      <c r="AW2178" s="14" t="s">
        <v>5423</v>
      </c>
      <c r="AX2178" s="14" t="str">
        <f>_xlfn.XLOOKUP(B2178,'[4]cell downs 18042026 17h'!$B:$B,'[4]cell downs 18042026 17h'!$B:$B,"")</f>
        <v/>
      </c>
      <c r="AY2178" s="14" t="str">
        <f>_xlfn.XLOOKUP(B2178,'[5]Cells Huawei 19042026 15h'!$B:$B,'[5]Cells Huawei 19042026 15h'!$B:$B,"")</f>
        <v/>
      </c>
      <c r="AZ2178" s="105" t="str">
        <f>_xlfn.XLOOKUP(B2178,'INCIDENT-04-23-2026'!E:E,'INCIDENT-04-23-2026'!F:F,"")</f>
        <v/>
      </c>
      <c r="BA2178" s="105" t="str">
        <f>_xlfn.XLOOKUP(B2178,'[6]Eneo 17H'!$C:$C,'[6]Eneo 17H'!$I:$I,"")</f>
        <v/>
      </c>
      <c r="BB2178" s="105" t="str">
        <f>_xlfn.XLOOKUP(B2178,[8]ALL!$B:$B,[8]ALL!$M:$M,"")</f>
        <v/>
      </c>
      <c r="BC2178" s="105" t="str">
        <f>_xlfn.XLOOKUP(B2178,'[6]Eneo 17H'!$C:$C,'[6]Eneo 17H'!$I:$I,"")</f>
        <v/>
      </c>
      <c r="BD2178" s="105" t="str">
        <f>_xlfn.XLOOKUP(B2178,'[7]Eneo 12H'!$C:$C,'[7]Eneo 12H'!$I:$I,"")</f>
        <v/>
      </c>
      <c r="BE2178" s="105" t="s">
        <v>5423</v>
      </c>
    </row>
    <row r="2179" spans="1:57" hidden="1" x14ac:dyDescent="0.3">
      <c r="A2179" s="1" t="s">
        <v>4415</v>
      </c>
      <c r="B2179" s="8" t="s">
        <v>4416</v>
      </c>
      <c r="C2179" s="3" t="str">
        <f>_xlfn.XLOOKUP(B2179,'[1]daily break down'!$D:$D,'[1]daily break down'!$E:$E,"")</f>
        <v>LITTORAL</v>
      </c>
      <c r="D2179" s="1" t="s">
        <v>11</v>
      </c>
      <c r="E2179" s="1" t="s">
        <v>12</v>
      </c>
      <c r="F2179" s="3" t="s">
        <v>31</v>
      </c>
      <c r="G2179" s="1" t="s">
        <v>3538</v>
      </c>
      <c r="H2179" s="27" t="str">
        <f>_xlfn.XLOOKUP(B2179,[2]CALCULATION!$B:$B,[2]CALCULATION!$H:$H,"")</f>
        <v>ZTE</v>
      </c>
      <c r="I2179" s="23">
        <v>0</v>
      </c>
      <c r="J2179" s="23">
        <v>0</v>
      </c>
      <c r="K2179" s="23">
        <v>0</v>
      </c>
      <c r="L2179" s="23">
        <v>0</v>
      </c>
      <c r="M2179" s="23">
        <v>0</v>
      </c>
      <c r="N2179" s="23">
        <v>0</v>
      </c>
      <c r="O2179" s="23">
        <v>0</v>
      </c>
      <c r="P2179" s="103" t="s">
        <v>6554</v>
      </c>
      <c r="Q2179" s="36" t="s">
        <v>5796</v>
      </c>
      <c r="R2179" s="36"/>
      <c r="S2179" s="35" t="str" cm="1">
        <f t="array" ref="S2179">IFERROR(_xlfn.IFS(
U2179="MPR ISSUE","PDH",
U2179="BSS Hardware Issue","BSS",
U2179="Sites strategiques, MLL, Pylone, etc.","ENVTECH",
U2179="AKTIVCO DEFAUT GE &amp; POWER Cabinet","AKTIVCO",
U2179="AKTIVCO Coupure ENEO &amp; Baisse de tension","AKTIVCO GRID ONLY",
U2179="Coupure ENEO &amp; Baisse de tension","IHS GRID ONLY",
U2179="Defaut GE &amp; POWER Cabinet","IHS",
U2179="Sharing","Partners",
U2179="Sites strategiques &amp; DataCenter","SST &amp; DC",
U2179="Exclu","Exclu",
U2179="SAT","SAT",
U2179="SPARE-ISSUE","SPARE-ISSUE",
U2179="Fiber CAmtel","TRANS_FO_CAMTEL",
U2179="Fiber AOF","Fiber AOF",
U2179="Projet OCM (HUAWEI)","TRAVAUX-HUAWEI",
U2179="Projet OCM (NOKIA)","TRAVAUX-NOKIA",
U2179="ACCESS-ISSUE","ACCESS-ISSUE",
U2179="Projet OCM (ZTE, NOKIA, autres projets)","TRAVAUX OCM",
U2179="No root CAuse","No root cause",
U2179="ODU HS","PDH",
U2179="IP &amp; VLAN","PDH",
U2179="Warehouse HUAWEI","SPARE-ISSUE",
U2179="SPARE-HS","SPARE-ISSUE",
U2179="Power Telco","BSS",U2179="no impacts","no impacts"
),"")</f>
        <v/>
      </c>
      <c r="T2179" s="35" t="str" cm="1">
        <f t="array" ref="T2179">IFERROR(_xlfn.IFS(
U2179="MPR ISSUE","TX ISSUE",
U2179="BSS Hardware Issue","RAN ISSUE",
U2179="Sites strategiques, MLL, Pylone, etc.","ENVTECH",
U2179="AKTIVCO DEFAUT GE &amp; POWER Cabinet","POWER ISSUE",
U2179="AKTIVCO Coupure ENEO &amp; Baisse de tension","POWER ISSUE",
U2179="Coupure ENEO &amp; Baisse de tension","POWER ISSUE",
U2179="Defaut GE &amp; POWER Cabinet","POWER ISSUE",
U2179="Sharing","POWER ISSUE",
U2179="Sites strategiques &amp; DataCenter","POWER ISSUE",
U2179="Exclu","Exclu",
U2179="SAT","TX ISSUE",
U2179="SPARE-ISSUE","SPARE-ISSUE",
U2179="Fiber CAmtel","TX ISSUE",
U2179="Fiber AOF","TX ISSUE",
U2179="Projet OCM (HUAWEI)","TRAVAUX-HUAWEI",
U2179="Projet OCM (NOKIA)","TRAVAUX -NOKIA",
U2179="ACCESS-ISSUE","ACCESS-ISSUE",
U2179="Projet OCM (ZTE, NOKIA, autres projets)","TRAVAUX OCM",
U2179="No root CAuse","No root cause",
U2179="ODU HS","TX ISSUE",
U2179="IP &amp; VLAN","TX ISSUE",
U2179="Warehouse HUAWEI","SPARE-ISSUE",
U2179="SPARE-HS","SPARE-ISSUE",
U2179="Power Telco","RAN ISSUE",U2179="no impacts","no impacts"
),"")</f>
        <v/>
      </c>
      <c r="U2179" s="28"/>
      <c r="V2179" s="35" t="str" cm="1">
        <f t="array" ref="V2179">IFERROR(_xlfn.IFS(
U2179="MPR ISSUE","ACTIVE",
U2179="BSS Hardware Issue","ACTIVE",
U2179="Sites strategiques, MLL, Pylone, etc.","PASSIVE",
U2179="AKTIVCO DEFAUT GE &amp; POWER Cabinet","PASSIVE",
U2179="AKTIVCO Coupure ENEO &amp; Baisse de tension","PASSIVE",
U2179="Coupure ENEO &amp; Baisse de tension","PASSIVE",
U2179="Defaut GE &amp; POWER Cabinet","PASSIVE",
U2179="Sharing","PASSIVE",
U2179="Sites strategiques &amp; DataCenter","PASSIVE",
U2179="Exclu","Exclu",
U2179="SAT","ACTIVE",
U2179="SPARE-ISSUE","SPARE-ISSUE",
U2179="Fiber CAmtel","ACTIVE",
U2179="Fiber AOF","ACTIVE",
U2179="Projet OCM (HUAWEI)","PLANNED WORKS",
U2179="Projet OCM (NOKIA)","PLANNED WORKS",
U2179="ACCESS-ISSUE","ACCESS-ISSUE",
U2179="Projet OCM (ZTE, NOKIA, autres projets)","PLANNED WORKS",
U2179="No root CAuse","No root cause",
U2179="ODU HS","ACTIVE",
U2179="IP &amp; VLAN","ACTIVE",
U2179="Warehouse HUAWEI","SPARE-ISSUE",
U2179="SPARE-HS","SPARE-ISSUE",
U2179="Power Telco","ACTIVE",U2179="no impacts","no impacts"
),"")</f>
        <v/>
      </c>
      <c r="W2179" s="102"/>
      <c r="X2179" s="102"/>
      <c r="Y2179" s="102"/>
      <c r="Z2179" s="102"/>
      <c r="AA2179" s="102"/>
      <c r="AB2179" s="104" t="s">
        <v>5423</v>
      </c>
      <c r="AC2179" s="9"/>
      <c r="AD2179" s="9"/>
      <c r="AE2179" s="7" t="s">
        <v>5423</v>
      </c>
      <c r="AF2179" s="6"/>
      <c r="AG2179" s="7"/>
      <c r="AH2179" s="3" t="s">
        <v>5423</v>
      </c>
      <c r="AI2179" s="18" t="s">
        <v>5423</v>
      </c>
      <c r="AJ2179" s="18" t="s">
        <v>5423</v>
      </c>
      <c r="AK2179" s="18" t="s">
        <v>5423</v>
      </c>
      <c r="AL2179" s="18" t="s">
        <v>5423</v>
      </c>
      <c r="AM2179" s="18" t="s">
        <v>5423</v>
      </c>
      <c r="AN2179" s="18" t="s">
        <v>5423</v>
      </c>
      <c r="AO2179" s="18" t="s">
        <v>5423</v>
      </c>
      <c r="AP2179" s="18" t="s">
        <v>5423</v>
      </c>
      <c r="AQ2179" s="18" t="s">
        <v>5423</v>
      </c>
      <c r="AR2179" s="18" t="s">
        <v>5423</v>
      </c>
      <c r="AS2179" s="18" t="s">
        <v>5423</v>
      </c>
      <c r="AT2179" s="18" t="s">
        <v>5423</v>
      </c>
      <c r="AU2179" s="9" t="s">
        <v>5423</v>
      </c>
      <c r="AV2179" s="14"/>
      <c r="AW2179" s="14" t="s">
        <v>5423</v>
      </c>
      <c r="AX2179" s="14" t="str">
        <f>_xlfn.XLOOKUP(B2179,'[4]cell downs 18042026 17h'!$B:$B,'[4]cell downs 18042026 17h'!$B:$B,"")</f>
        <v/>
      </c>
      <c r="AY2179" s="14" t="str">
        <f>_xlfn.XLOOKUP(B2179,'[5]Cells Huawei 19042026 15h'!$B:$B,'[5]Cells Huawei 19042026 15h'!$B:$B,"")</f>
        <v/>
      </c>
      <c r="AZ2179" s="105" t="str">
        <f>_xlfn.XLOOKUP(B2179,'INCIDENT-04-23-2026'!E:E,'INCIDENT-04-23-2026'!F:F,"")</f>
        <v/>
      </c>
      <c r="BA2179" s="105" t="str">
        <f>_xlfn.XLOOKUP(B2179,'[6]Eneo 17H'!$C:$C,'[6]Eneo 17H'!$I:$I,"")</f>
        <v/>
      </c>
      <c r="BB2179" s="105" t="str">
        <f>_xlfn.XLOOKUP(B2179,[8]ALL!$B:$B,[8]ALL!$M:$M,"")</f>
        <v/>
      </c>
      <c r="BC2179" s="105" t="str">
        <f>_xlfn.XLOOKUP(B2179,'[6]Eneo 17H'!$C:$C,'[6]Eneo 17H'!$I:$I,"")</f>
        <v/>
      </c>
      <c r="BD2179" s="105" t="str">
        <f>_xlfn.XLOOKUP(B2179,'[7]Eneo 12H'!$C:$C,'[7]Eneo 12H'!$I:$I,"")</f>
        <v/>
      </c>
      <c r="BE2179" s="105" t="s">
        <v>5423</v>
      </c>
    </row>
    <row r="2180" spans="1:57" hidden="1" x14ac:dyDescent="0.3">
      <c r="A2180" s="1" t="s">
        <v>4417</v>
      </c>
      <c r="B2180" s="8" t="s">
        <v>4418</v>
      </c>
      <c r="C2180" s="3" t="str">
        <f>_xlfn.XLOOKUP(B2180,'[1]daily break down'!$D:$D,'[1]daily break down'!$E:$E,"")</f>
        <v>LITTORAL</v>
      </c>
      <c r="D2180" s="1" t="s">
        <v>11</v>
      </c>
      <c r="E2180" s="1" t="s">
        <v>12</v>
      </c>
      <c r="F2180" s="3" t="s">
        <v>31</v>
      </c>
      <c r="G2180" s="1" t="s">
        <v>3538</v>
      </c>
      <c r="H2180" s="27" t="str">
        <f>_xlfn.XLOOKUP(B2180,[2]CALCULATION!$B:$B,[2]CALCULATION!$H:$H,"")</f>
        <v>ZTE</v>
      </c>
      <c r="I2180" s="23">
        <v>0</v>
      </c>
      <c r="J2180" s="23">
        <v>0</v>
      </c>
      <c r="K2180" s="23">
        <v>0</v>
      </c>
      <c r="L2180" s="23">
        <v>0</v>
      </c>
      <c r="M2180" s="23">
        <v>0</v>
      </c>
      <c r="N2180" s="23">
        <v>0</v>
      </c>
      <c r="O2180" s="23">
        <v>0</v>
      </c>
      <c r="P2180" s="103" t="s">
        <v>6554</v>
      </c>
      <c r="Q2180" s="36" t="s">
        <v>5796</v>
      </c>
      <c r="R2180" s="36"/>
      <c r="S2180" s="35" t="str" cm="1">
        <f t="array" ref="S2180">IFERROR(_xlfn.IFS(
U2180="MPR ISSUE","PDH",
U2180="BSS Hardware Issue","BSS",
U2180="Sites strategiques, MLL, Pylone, etc.","ENVTECH",
U2180="AKTIVCO DEFAUT GE &amp; POWER Cabinet","AKTIVCO",
U2180="AKTIVCO Coupure ENEO &amp; Baisse de tension","AKTIVCO GRID ONLY",
U2180="Coupure ENEO &amp; Baisse de tension","IHS GRID ONLY",
U2180="Defaut GE &amp; POWER Cabinet","IHS",
U2180="Sharing","Partners",
U2180="Sites strategiques &amp; DataCenter","SST &amp; DC",
U2180="Exclu","Exclu",
U2180="SAT","SAT",
U2180="SPARE-ISSUE","SPARE-ISSUE",
U2180="Fiber CAmtel","TRANS_FO_CAMTEL",
U2180="Fiber AOF","Fiber AOF",
U2180="Projet OCM (HUAWEI)","TRAVAUX-HUAWEI",
U2180="Projet OCM (NOKIA)","TRAVAUX-NOKIA",
U2180="ACCESS-ISSUE","ACCESS-ISSUE",
U2180="Projet OCM (ZTE, NOKIA, autres projets)","TRAVAUX OCM",
U2180="No root CAuse","No root cause",
U2180="ODU HS","PDH",
U2180="IP &amp; VLAN","PDH",
U2180="Warehouse HUAWEI","SPARE-ISSUE",
U2180="SPARE-HS","SPARE-ISSUE",
U2180="Power Telco","BSS",U2180="no impacts","no impacts"
),"")</f>
        <v/>
      </c>
      <c r="T2180" s="35" t="str" cm="1">
        <f t="array" ref="T2180">IFERROR(_xlfn.IFS(
U2180="MPR ISSUE","TX ISSUE",
U2180="BSS Hardware Issue","RAN ISSUE",
U2180="Sites strategiques, MLL, Pylone, etc.","ENVTECH",
U2180="AKTIVCO DEFAUT GE &amp; POWER Cabinet","POWER ISSUE",
U2180="AKTIVCO Coupure ENEO &amp; Baisse de tension","POWER ISSUE",
U2180="Coupure ENEO &amp; Baisse de tension","POWER ISSUE",
U2180="Defaut GE &amp; POWER Cabinet","POWER ISSUE",
U2180="Sharing","POWER ISSUE",
U2180="Sites strategiques &amp; DataCenter","POWER ISSUE",
U2180="Exclu","Exclu",
U2180="SAT","TX ISSUE",
U2180="SPARE-ISSUE","SPARE-ISSUE",
U2180="Fiber CAmtel","TX ISSUE",
U2180="Fiber AOF","TX ISSUE",
U2180="Projet OCM (HUAWEI)","TRAVAUX-HUAWEI",
U2180="Projet OCM (NOKIA)","TRAVAUX -NOKIA",
U2180="ACCESS-ISSUE","ACCESS-ISSUE",
U2180="Projet OCM (ZTE, NOKIA, autres projets)","TRAVAUX OCM",
U2180="No root CAuse","No root cause",
U2180="ODU HS","TX ISSUE",
U2180="IP &amp; VLAN","TX ISSUE",
U2180="Warehouse HUAWEI","SPARE-ISSUE",
U2180="SPARE-HS","SPARE-ISSUE",
U2180="Power Telco","RAN ISSUE",U2180="no impacts","no impacts"
),"")</f>
        <v/>
      </c>
      <c r="U2180" s="28"/>
      <c r="V2180" s="35" t="str" cm="1">
        <f t="array" ref="V2180">IFERROR(_xlfn.IFS(
U2180="MPR ISSUE","ACTIVE",
U2180="BSS Hardware Issue","ACTIVE",
U2180="Sites strategiques, MLL, Pylone, etc.","PASSIVE",
U2180="AKTIVCO DEFAUT GE &amp; POWER Cabinet","PASSIVE",
U2180="AKTIVCO Coupure ENEO &amp; Baisse de tension","PASSIVE",
U2180="Coupure ENEO &amp; Baisse de tension","PASSIVE",
U2180="Defaut GE &amp; POWER Cabinet","PASSIVE",
U2180="Sharing","PASSIVE",
U2180="Sites strategiques &amp; DataCenter","PASSIVE",
U2180="Exclu","Exclu",
U2180="SAT","ACTIVE",
U2180="SPARE-ISSUE","SPARE-ISSUE",
U2180="Fiber CAmtel","ACTIVE",
U2180="Fiber AOF","ACTIVE",
U2180="Projet OCM (HUAWEI)","PLANNED WORKS",
U2180="Projet OCM (NOKIA)","PLANNED WORKS",
U2180="ACCESS-ISSUE","ACCESS-ISSUE",
U2180="Projet OCM (ZTE, NOKIA, autres projets)","PLANNED WORKS",
U2180="No root CAuse","No root cause",
U2180="ODU HS","ACTIVE",
U2180="IP &amp; VLAN","ACTIVE",
U2180="Warehouse HUAWEI","SPARE-ISSUE",
U2180="SPARE-HS","SPARE-ISSUE",
U2180="Power Telco","ACTIVE",U2180="no impacts","no impacts"
),"")</f>
        <v/>
      </c>
      <c r="W2180" s="102"/>
      <c r="X2180" s="102"/>
      <c r="Y2180" s="102"/>
      <c r="Z2180" s="102"/>
      <c r="AA2180" s="102"/>
      <c r="AB2180" s="104" t="s">
        <v>5423</v>
      </c>
      <c r="AC2180" s="9"/>
      <c r="AD2180" s="9"/>
      <c r="AE2180" s="7" t="s">
        <v>5423</v>
      </c>
      <c r="AF2180" s="6"/>
      <c r="AG2180" s="7"/>
      <c r="AH2180" s="3" t="s">
        <v>5423</v>
      </c>
      <c r="AI2180" s="18" t="s">
        <v>5423</v>
      </c>
      <c r="AJ2180" s="18" t="s">
        <v>5423</v>
      </c>
      <c r="AK2180" s="18" t="s">
        <v>5423</v>
      </c>
      <c r="AL2180" s="18" t="s">
        <v>5423</v>
      </c>
      <c r="AM2180" s="18" t="s">
        <v>5423</v>
      </c>
      <c r="AN2180" s="18" t="s">
        <v>5423</v>
      </c>
      <c r="AO2180" s="18" t="s">
        <v>5423</v>
      </c>
      <c r="AP2180" s="18" t="s">
        <v>5423</v>
      </c>
      <c r="AQ2180" s="18" t="s">
        <v>5423</v>
      </c>
      <c r="AR2180" s="18" t="s">
        <v>5423</v>
      </c>
      <c r="AS2180" s="18" t="s">
        <v>5423</v>
      </c>
      <c r="AT2180" s="18" t="s">
        <v>5423</v>
      </c>
      <c r="AU2180" s="9" t="s">
        <v>5423</v>
      </c>
      <c r="AV2180" s="14"/>
      <c r="AW2180" s="14" t="s">
        <v>5423</v>
      </c>
      <c r="AX2180" s="14" t="str">
        <f>_xlfn.XLOOKUP(B2180,'[4]cell downs 18042026 17h'!$B:$B,'[4]cell downs 18042026 17h'!$B:$B,"")</f>
        <v/>
      </c>
      <c r="AY2180" s="14" t="str">
        <f>_xlfn.XLOOKUP(B2180,'[5]Cells Huawei 19042026 15h'!$B:$B,'[5]Cells Huawei 19042026 15h'!$B:$B,"")</f>
        <v/>
      </c>
      <c r="AZ2180" s="105" t="str">
        <f>_xlfn.XLOOKUP(B2180,'INCIDENT-04-23-2026'!E:E,'INCIDENT-04-23-2026'!F:F,"")</f>
        <v/>
      </c>
      <c r="BA2180" s="105" t="str">
        <f>_xlfn.XLOOKUP(B2180,'[6]Eneo 17H'!$C:$C,'[6]Eneo 17H'!$I:$I,"")</f>
        <v/>
      </c>
      <c r="BB2180" s="105" t="str">
        <f>_xlfn.XLOOKUP(B2180,[8]ALL!$B:$B,[8]ALL!$M:$M,"")</f>
        <v/>
      </c>
      <c r="BC2180" s="105" t="str">
        <f>_xlfn.XLOOKUP(B2180,'[6]Eneo 17H'!$C:$C,'[6]Eneo 17H'!$I:$I,"")</f>
        <v/>
      </c>
      <c r="BD2180" s="105" t="str">
        <f>_xlfn.XLOOKUP(B2180,'[7]Eneo 12H'!$C:$C,'[7]Eneo 12H'!$I:$I,"")</f>
        <v/>
      </c>
      <c r="BE2180" s="105" t="s">
        <v>5423</v>
      </c>
    </row>
    <row r="2181" spans="1:57" hidden="1" x14ac:dyDescent="0.3">
      <c r="A2181" s="1" t="s">
        <v>4421</v>
      </c>
      <c r="B2181" s="8" t="s">
        <v>4422</v>
      </c>
      <c r="C2181" s="3" t="str">
        <f>_xlfn.XLOOKUP(B2181,'[1]daily break down'!$D:$D,'[1]daily break down'!$E:$E,"")</f>
        <v>LITTORAL</v>
      </c>
      <c r="D2181" s="1" t="s">
        <v>11</v>
      </c>
      <c r="E2181" s="1" t="s">
        <v>594</v>
      </c>
      <c r="F2181" s="3" t="s">
        <v>31</v>
      </c>
      <c r="G2181" s="1" t="s">
        <v>3538</v>
      </c>
      <c r="H2181" s="26" t="str">
        <f>_xlfn.XLOOKUP(B2181,[2]CALCULATION!$B:$B,[2]CALCULATION!$H:$H,"")</f>
        <v>NOKIA</v>
      </c>
      <c r="I2181" s="23">
        <v>0</v>
      </c>
      <c r="J2181" s="23">
        <v>0</v>
      </c>
      <c r="K2181" s="23">
        <v>0</v>
      </c>
      <c r="L2181" s="23">
        <v>0</v>
      </c>
      <c r="M2181" s="23">
        <v>0</v>
      </c>
      <c r="N2181" s="23">
        <v>0</v>
      </c>
      <c r="O2181" s="23">
        <v>0</v>
      </c>
      <c r="P2181" s="103" t="s">
        <v>6554</v>
      </c>
      <c r="Q2181" s="36" t="s">
        <v>5796</v>
      </c>
      <c r="R2181" s="36"/>
      <c r="S2181" s="35" t="str" cm="1">
        <f t="array" ref="S2181">IFERROR(_xlfn.IFS(
U2181="MPR ISSUE","PDH",
U2181="BSS Hardware Issue","BSS",
U2181="Sites strategiques, MLL, Pylone, etc.","ENVTECH",
U2181="AKTIVCO DEFAUT GE &amp; POWER Cabinet","AKTIVCO",
U2181="AKTIVCO Coupure ENEO &amp; Baisse de tension","AKTIVCO GRID ONLY",
U2181="Coupure ENEO &amp; Baisse de tension","IHS GRID ONLY",
U2181="Defaut GE &amp; POWER Cabinet","IHS",
U2181="Sharing","Partners",
U2181="Sites strategiques &amp; DataCenter","SST &amp; DC",
U2181="Exclu","Exclu",
U2181="SAT","SAT",
U2181="SPARE-ISSUE","SPARE-ISSUE",
U2181="Fiber CAmtel","TRANS_FO_CAMTEL",
U2181="Fiber AOF","Fiber AOF",
U2181="Projet OCM (HUAWEI)","TRAVAUX-HUAWEI",
U2181="Projet OCM (NOKIA)","TRAVAUX-NOKIA",
U2181="ACCESS-ISSUE","ACCESS-ISSUE",
U2181="Projet OCM (ZTE, NOKIA, autres projets)","TRAVAUX OCM",
U2181="No root CAuse","No root cause",
U2181="ODU HS","PDH",
U2181="IP &amp; VLAN","PDH",
U2181="Warehouse HUAWEI","SPARE-ISSUE",
U2181="SPARE-HS","SPARE-ISSUE",
U2181="Power Telco","BSS",U2181="no impacts","no impacts"
),"")</f>
        <v/>
      </c>
      <c r="T2181" s="35" t="str" cm="1">
        <f t="array" ref="T2181">IFERROR(_xlfn.IFS(
U2181="MPR ISSUE","TX ISSUE",
U2181="BSS Hardware Issue","RAN ISSUE",
U2181="Sites strategiques, MLL, Pylone, etc.","ENVTECH",
U2181="AKTIVCO DEFAUT GE &amp; POWER Cabinet","POWER ISSUE",
U2181="AKTIVCO Coupure ENEO &amp; Baisse de tension","POWER ISSUE",
U2181="Coupure ENEO &amp; Baisse de tension","POWER ISSUE",
U2181="Defaut GE &amp; POWER Cabinet","POWER ISSUE",
U2181="Sharing","POWER ISSUE",
U2181="Sites strategiques &amp; DataCenter","POWER ISSUE",
U2181="Exclu","Exclu",
U2181="SAT","TX ISSUE",
U2181="SPARE-ISSUE","SPARE-ISSUE",
U2181="Fiber CAmtel","TX ISSUE",
U2181="Fiber AOF","TX ISSUE",
U2181="Projet OCM (HUAWEI)","TRAVAUX-HUAWEI",
U2181="Projet OCM (NOKIA)","TRAVAUX -NOKIA",
U2181="ACCESS-ISSUE","ACCESS-ISSUE",
U2181="Projet OCM (ZTE, NOKIA, autres projets)","TRAVAUX OCM",
U2181="No root CAuse","No root cause",
U2181="ODU HS","TX ISSUE",
U2181="IP &amp; VLAN","TX ISSUE",
U2181="Warehouse HUAWEI","SPARE-ISSUE",
U2181="SPARE-HS","SPARE-ISSUE",
U2181="Power Telco","RAN ISSUE",U2181="no impacts","no impacts"
),"")</f>
        <v/>
      </c>
      <c r="U2181" s="28"/>
      <c r="V2181" s="35" t="str" cm="1">
        <f t="array" ref="V2181">IFERROR(_xlfn.IFS(
U2181="MPR ISSUE","ACTIVE",
U2181="BSS Hardware Issue","ACTIVE",
U2181="Sites strategiques, MLL, Pylone, etc.","PASSIVE",
U2181="AKTIVCO DEFAUT GE &amp; POWER Cabinet","PASSIVE",
U2181="AKTIVCO Coupure ENEO &amp; Baisse de tension","PASSIVE",
U2181="Coupure ENEO &amp; Baisse de tension","PASSIVE",
U2181="Defaut GE &amp; POWER Cabinet","PASSIVE",
U2181="Sharing","PASSIVE",
U2181="Sites strategiques &amp; DataCenter","PASSIVE",
U2181="Exclu","Exclu",
U2181="SAT","ACTIVE",
U2181="SPARE-ISSUE","SPARE-ISSUE",
U2181="Fiber CAmtel","ACTIVE",
U2181="Fiber AOF","ACTIVE",
U2181="Projet OCM (HUAWEI)","PLANNED WORKS",
U2181="Projet OCM (NOKIA)","PLANNED WORKS",
U2181="ACCESS-ISSUE","ACCESS-ISSUE",
U2181="Projet OCM (ZTE, NOKIA, autres projets)","PLANNED WORKS",
U2181="No root CAuse","No root cause",
U2181="ODU HS","ACTIVE",
U2181="IP &amp; VLAN","ACTIVE",
U2181="Warehouse HUAWEI","SPARE-ISSUE",
U2181="SPARE-HS","SPARE-ISSUE",
U2181="Power Telco","ACTIVE",U2181="no impacts","no impacts"
),"")</f>
        <v/>
      </c>
      <c r="W2181" s="102"/>
      <c r="X2181" s="102"/>
      <c r="Y2181" s="102"/>
      <c r="Z2181" s="102"/>
      <c r="AA2181" s="102"/>
      <c r="AB2181" s="104" t="s">
        <v>5423</v>
      </c>
      <c r="AC2181" s="9"/>
      <c r="AD2181" s="9"/>
      <c r="AE2181" s="7" t="s">
        <v>5423</v>
      </c>
      <c r="AF2181" s="6"/>
      <c r="AG2181" s="7"/>
      <c r="AH2181" s="3" t="s">
        <v>5423</v>
      </c>
      <c r="AI2181" s="18" t="s">
        <v>5423</v>
      </c>
      <c r="AJ2181" s="18" t="s">
        <v>5423</v>
      </c>
      <c r="AK2181" s="18" t="s">
        <v>5423</v>
      </c>
      <c r="AL2181" s="18" t="s">
        <v>5423</v>
      </c>
      <c r="AM2181" s="18" t="s">
        <v>5423</v>
      </c>
      <c r="AN2181" s="18" t="s">
        <v>5423</v>
      </c>
      <c r="AO2181" s="18" t="s">
        <v>5423</v>
      </c>
      <c r="AP2181" s="18" t="s">
        <v>5423</v>
      </c>
      <c r="AQ2181" s="18" t="s">
        <v>5423</v>
      </c>
      <c r="AR2181" s="18" t="s">
        <v>5423</v>
      </c>
      <c r="AS2181" s="18" t="s">
        <v>5423</v>
      </c>
      <c r="AT2181" s="18" t="s">
        <v>5423</v>
      </c>
      <c r="AU2181" s="9" t="s">
        <v>5423</v>
      </c>
      <c r="AV2181" s="14"/>
      <c r="AW2181" s="14" t="s">
        <v>5423</v>
      </c>
      <c r="AX2181" s="14" t="str">
        <f>_xlfn.XLOOKUP(B2181,'[4]cell downs 18042026 17h'!$B:$B,'[4]cell downs 18042026 17h'!$B:$B,"")</f>
        <v/>
      </c>
      <c r="AY2181" s="14" t="str">
        <f>_xlfn.XLOOKUP(B2181,'[5]Cells Huawei 19042026 15h'!$B:$B,'[5]Cells Huawei 19042026 15h'!$B:$B,"")</f>
        <v/>
      </c>
      <c r="AZ2181" s="105" t="str">
        <f>_xlfn.XLOOKUP(B2181,'INCIDENT-04-23-2026'!E:E,'INCIDENT-04-23-2026'!F:F,"")</f>
        <v/>
      </c>
      <c r="BA2181" s="105" t="str">
        <f>_xlfn.XLOOKUP(B2181,'[6]Eneo 17H'!$C:$C,'[6]Eneo 17H'!$I:$I,"")</f>
        <v/>
      </c>
      <c r="BB2181" s="105" t="str">
        <f>_xlfn.XLOOKUP(B2181,[8]ALL!$B:$B,[8]ALL!$M:$M,"")</f>
        <v/>
      </c>
      <c r="BC2181" s="105" t="str">
        <f>_xlfn.XLOOKUP(B2181,'[6]Eneo 17H'!$C:$C,'[6]Eneo 17H'!$I:$I,"")</f>
        <v/>
      </c>
      <c r="BD2181" s="105" t="str">
        <f>_xlfn.XLOOKUP(B2181,'[7]Eneo 12H'!$C:$C,'[7]Eneo 12H'!$I:$I,"")</f>
        <v/>
      </c>
      <c r="BE2181" s="105" t="s">
        <v>5423</v>
      </c>
    </row>
    <row r="2182" spans="1:57" hidden="1" x14ac:dyDescent="0.3">
      <c r="A2182" s="1" t="s">
        <v>4426</v>
      </c>
      <c r="B2182" s="8" t="s">
        <v>4427</v>
      </c>
      <c r="C2182" s="3" t="str">
        <f>_xlfn.XLOOKUP(B2182,'[1]daily break down'!$D:$D,'[1]daily break down'!$E:$E,"")</f>
        <v>Douala</v>
      </c>
      <c r="D2182" s="1" t="s">
        <v>11</v>
      </c>
      <c r="E2182" s="1" t="s">
        <v>12</v>
      </c>
      <c r="F2182" s="3" t="s">
        <v>31</v>
      </c>
      <c r="G2182" s="1" t="s">
        <v>32</v>
      </c>
      <c r="H2182" s="27" t="str">
        <f>_xlfn.XLOOKUP(B2182,[2]CALCULATION!$B:$B,[2]CALCULATION!$H:$H,"")</f>
        <v>ZTE</v>
      </c>
      <c r="I2182" s="23">
        <v>0</v>
      </c>
      <c r="J2182" s="23">
        <v>0</v>
      </c>
      <c r="K2182" s="23">
        <v>0</v>
      </c>
      <c r="L2182" s="23">
        <v>0</v>
      </c>
      <c r="M2182" s="23">
        <v>0</v>
      </c>
      <c r="N2182" s="23">
        <v>0</v>
      </c>
      <c r="O2182" s="23">
        <v>0</v>
      </c>
      <c r="P2182" s="103" t="s">
        <v>6554</v>
      </c>
      <c r="Q2182" s="36" t="s">
        <v>5796</v>
      </c>
      <c r="R2182" s="36"/>
      <c r="S2182" s="35" t="str" cm="1">
        <f t="array" ref="S2182">IFERROR(_xlfn.IFS(
U2182="MPR ISSUE","PDH",
U2182="BSS Hardware Issue","BSS",
U2182="Sites strategiques, MLL, Pylone, etc.","ENVTECH",
U2182="AKTIVCO DEFAUT GE &amp; POWER Cabinet","AKTIVCO",
U2182="AKTIVCO Coupure ENEO &amp; Baisse de tension","AKTIVCO GRID ONLY",
U2182="Coupure ENEO &amp; Baisse de tension","IHS GRID ONLY",
U2182="Defaut GE &amp; POWER Cabinet","IHS",
U2182="Sharing","Partners",
U2182="Sites strategiques &amp; DataCenter","SST &amp; DC",
U2182="Exclu","Exclu",
U2182="SAT","SAT",
U2182="SPARE-ISSUE","SPARE-ISSUE",
U2182="Fiber CAmtel","TRANS_FO_CAMTEL",
U2182="Fiber AOF","Fiber AOF",
U2182="Projet OCM (HUAWEI)","TRAVAUX-HUAWEI",
U2182="Projet OCM (NOKIA)","TRAVAUX-NOKIA",
U2182="ACCESS-ISSUE","ACCESS-ISSUE",
U2182="Projet OCM (ZTE, NOKIA, autres projets)","TRAVAUX OCM",
U2182="No root CAuse","No root cause",
U2182="ODU HS","PDH",
U2182="IP &amp; VLAN","PDH",
U2182="Warehouse HUAWEI","SPARE-ISSUE",
U2182="SPARE-HS","SPARE-ISSUE",
U2182="Power Telco","BSS",U2182="no impacts","no impacts"
),"")</f>
        <v/>
      </c>
      <c r="T2182" s="35" t="str" cm="1">
        <f t="array" ref="T2182">IFERROR(_xlfn.IFS(
U2182="MPR ISSUE","TX ISSUE",
U2182="BSS Hardware Issue","RAN ISSUE",
U2182="Sites strategiques, MLL, Pylone, etc.","ENVTECH",
U2182="AKTIVCO DEFAUT GE &amp; POWER Cabinet","POWER ISSUE",
U2182="AKTIVCO Coupure ENEO &amp; Baisse de tension","POWER ISSUE",
U2182="Coupure ENEO &amp; Baisse de tension","POWER ISSUE",
U2182="Defaut GE &amp; POWER Cabinet","POWER ISSUE",
U2182="Sharing","POWER ISSUE",
U2182="Sites strategiques &amp; DataCenter","POWER ISSUE",
U2182="Exclu","Exclu",
U2182="SAT","TX ISSUE",
U2182="SPARE-ISSUE","SPARE-ISSUE",
U2182="Fiber CAmtel","TX ISSUE",
U2182="Fiber AOF","TX ISSUE",
U2182="Projet OCM (HUAWEI)","TRAVAUX-HUAWEI",
U2182="Projet OCM (NOKIA)","TRAVAUX -NOKIA",
U2182="ACCESS-ISSUE","ACCESS-ISSUE",
U2182="Projet OCM (ZTE, NOKIA, autres projets)","TRAVAUX OCM",
U2182="No root CAuse","No root cause",
U2182="ODU HS","TX ISSUE",
U2182="IP &amp; VLAN","TX ISSUE",
U2182="Warehouse HUAWEI","SPARE-ISSUE",
U2182="SPARE-HS","SPARE-ISSUE",
U2182="Power Telco","RAN ISSUE",U2182="no impacts","no impacts"
),"")</f>
        <v/>
      </c>
      <c r="U2182" s="28"/>
      <c r="V2182" s="35" t="str" cm="1">
        <f t="array" ref="V2182">IFERROR(_xlfn.IFS(
U2182="MPR ISSUE","ACTIVE",
U2182="BSS Hardware Issue","ACTIVE",
U2182="Sites strategiques, MLL, Pylone, etc.","PASSIVE",
U2182="AKTIVCO DEFAUT GE &amp; POWER Cabinet","PASSIVE",
U2182="AKTIVCO Coupure ENEO &amp; Baisse de tension","PASSIVE",
U2182="Coupure ENEO &amp; Baisse de tension","PASSIVE",
U2182="Defaut GE &amp; POWER Cabinet","PASSIVE",
U2182="Sharing","PASSIVE",
U2182="Sites strategiques &amp; DataCenter","PASSIVE",
U2182="Exclu","Exclu",
U2182="SAT","ACTIVE",
U2182="SPARE-ISSUE","SPARE-ISSUE",
U2182="Fiber CAmtel","ACTIVE",
U2182="Fiber AOF","ACTIVE",
U2182="Projet OCM (HUAWEI)","PLANNED WORKS",
U2182="Projet OCM (NOKIA)","PLANNED WORKS",
U2182="ACCESS-ISSUE","ACCESS-ISSUE",
U2182="Projet OCM (ZTE, NOKIA, autres projets)","PLANNED WORKS",
U2182="No root CAuse","No root cause",
U2182="ODU HS","ACTIVE",
U2182="IP &amp; VLAN","ACTIVE",
U2182="Warehouse HUAWEI","SPARE-ISSUE",
U2182="SPARE-HS","SPARE-ISSUE",
U2182="Power Telco","ACTIVE",U2182="no impacts","no impacts"
),"")</f>
        <v/>
      </c>
      <c r="W2182" s="102"/>
      <c r="X2182" s="102"/>
      <c r="Y2182" s="102"/>
      <c r="Z2182" s="102"/>
      <c r="AA2182" s="102"/>
      <c r="AB2182" s="104" t="s">
        <v>5423</v>
      </c>
      <c r="AC2182" s="9"/>
      <c r="AD2182" s="9"/>
      <c r="AE2182" s="7" t="s">
        <v>5423</v>
      </c>
      <c r="AF2182" s="6"/>
      <c r="AG2182" s="7"/>
      <c r="AH2182" s="3" t="s">
        <v>5423</v>
      </c>
      <c r="AI2182" s="18" t="s">
        <v>5423</v>
      </c>
      <c r="AJ2182" s="18" t="s">
        <v>5423</v>
      </c>
      <c r="AK2182" s="18" t="s">
        <v>5423</v>
      </c>
      <c r="AL2182" s="18" t="s">
        <v>5423</v>
      </c>
      <c r="AM2182" s="18" t="s">
        <v>5423</v>
      </c>
      <c r="AN2182" s="18" t="s">
        <v>5423</v>
      </c>
      <c r="AO2182" s="18" t="s">
        <v>5423</v>
      </c>
      <c r="AP2182" s="18" t="s">
        <v>5423</v>
      </c>
      <c r="AQ2182" s="18" t="s">
        <v>5423</v>
      </c>
      <c r="AR2182" s="18" t="s">
        <v>5423</v>
      </c>
      <c r="AS2182" s="18" t="s">
        <v>5423</v>
      </c>
      <c r="AT2182" s="18" t="s">
        <v>5423</v>
      </c>
      <c r="AU2182" s="9" t="s">
        <v>5423</v>
      </c>
      <c r="AV2182" s="14"/>
      <c r="AW2182" s="14" t="s">
        <v>5423</v>
      </c>
      <c r="AX2182" s="14" t="str">
        <f>_xlfn.XLOOKUP(B2182,'[4]cell downs 18042026 17h'!$B:$B,'[4]cell downs 18042026 17h'!$B:$B,"")</f>
        <v/>
      </c>
      <c r="AY2182" s="14" t="str">
        <f>_xlfn.XLOOKUP(B2182,'[5]Cells Huawei 19042026 15h'!$B:$B,'[5]Cells Huawei 19042026 15h'!$B:$B,"")</f>
        <v/>
      </c>
      <c r="AZ2182" s="105" t="str">
        <f>_xlfn.XLOOKUP(B2182,'INCIDENT-04-23-2026'!E:E,'INCIDENT-04-23-2026'!F:F,"")</f>
        <v/>
      </c>
      <c r="BA2182" s="105" t="str">
        <f>_xlfn.XLOOKUP(B2182,'[6]Eneo 17H'!$C:$C,'[6]Eneo 17H'!$I:$I,"")</f>
        <v/>
      </c>
      <c r="BB2182" s="105" t="str">
        <f>_xlfn.XLOOKUP(B2182,[8]ALL!$B:$B,[8]ALL!$M:$M,"")</f>
        <v/>
      </c>
      <c r="BC2182" s="105" t="str">
        <f>_xlfn.XLOOKUP(B2182,'[6]Eneo 17H'!$C:$C,'[6]Eneo 17H'!$I:$I,"")</f>
        <v/>
      </c>
      <c r="BD2182" s="105" t="str">
        <f>_xlfn.XLOOKUP(B2182,'[7]Eneo 12H'!$C:$C,'[7]Eneo 12H'!$I:$I,"")</f>
        <v/>
      </c>
      <c r="BE2182" s="105" t="s">
        <v>5423</v>
      </c>
    </row>
    <row r="2183" spans="1:57" hidden="1" x14ac:dyDescent="0.3">
      <c r="A2183" s="1" t="s">
        <v>4428</v>
      </c>
      <c r="B2183" s="8" t="s">
        <v>4429</v>
      </c>
      <c r="C2183" s="3" t="str">
        <f>_xlfn.XLOOKUP(B2183,'[1]daily break down'!$D:$D,'[1]daily break down'!$E:$E,"")</f>
        <v>OUEST</v>
      </c>
      <c r="D2183" s="1" t="s">
        <v>11</v>
      </c>
      <c r="E2183" s="1" t="s">
        <v>12</v>
      </c>
      <c r="F2183" s="3" t="s">
        <v>102</v>
      </c>
      <c r="G2183" s="1" t="s">
        <v>4402</v>
      </c>
      <c r="H2183" s="25" t="str">
        <f>_xlfn.XLOOKUP(B2183,[2]CALCULATION!$B:$B,[2]CALCULATION!$H:$H,"")</f>
        <v>HUAWEI</v>
      </c>
      <c r="I2183" s="23">
        <v>0</v>
      </c>
      <c r="J2183" s="23">
        <v>0</v>
      </c>
      <c r="K2183" s="23">
        <v>0</v>
      </c>
      <c r="L2183" s="23">
        <v>0</v>
      </c>
      <c r="M2183" s="23">
        <v>0</v>
      </c>
      <c r="N2183" s="23">
        <v>0</v>
      </c>
      <c r="O2183" s="23">
        <v>0</v>
      </c>
      <c r="P2183" s="103" t="s">
        <v>6554</v>
      </c>
      <c r="Q2183" s="36" t="s">
        <v>5796</v>
      </c>
      <c r="R2183" s="36"/>
      <c r="S2183" s="35" t="str" cm="1">
        <f t="array" ref="S2183">IFERROR(_xlfn.IFS(
U2183="MPR ISSUE","PDH",
U2183="BSS Hardware Issue","BSS",
U2183="Sites strategiques, MLL, Pylone, etc.","ENVTECH",
U2183="AKTIVCO DEFAUT GE &amp; POWER Cabinet","AKTIVCO",
U2183="AKTIVCO Coupure ENEO &amp; Baisse de tension","AKTIVCO GRID ONLY",
U2183="Coupure ENEO &amp; Baisse de tension","IHS GRID ONLY",
U2183="Defaut GE &amp; POWER Cabinet","IHS",
U2183="Sharing","Partners",
U2183="Sites strategiques &amp; DataCenter","SST &amp; DC",
U2183="Exclu","Exclu",
U2183="SAT","SAT",
U2183="SPARE-ISSUE","SPARE-ISSUE",
U2183="Fiber CAmtel","TRANS_FO_CAMTEL",
U2183="Fiber AOF","Fiber AOF",
U2183="Projet OCM (HUAWEI)","TRAVAUX-HUAWEI",
U2183="Projet OCM (NOKIA)","TRAVAUX-NOKIA",
U2183="ACCESS-ISSUE","ACCESS-ISSUE",
U2183="Projet OCM (ZTE, NOKIA, autres projets)","TRAVAUX OCM",
U2183="No root CAuse","No root cause",
U2183="ODU HS","PDH",
U2183="IP &amp; VLAN","PDH",
U2183="Warehouse HUAWEI","SPARE-ISSUE",
U2183="SPARE-HS","SPARE-ISSUE",
U2183="Power Telco","BSS",U2183="no impacts","no impacts"
),"")</f>
        <v/>
      </c>
      <c r="T2183" s="35" t="str" cm="1">
        <f t="array" ref="T2183">IFERROR(_xlfn.IFS(
U2183="MPR ISSUE","TX ISSUE",
U2183="BSS Hardware Issue","RAN ISSUE",
U2183="Sites strategiques, MLL, Pylone, etc.","ENVTECH",
U2183="AKTIVCO DEFAUT GE &amp; POWER Cabinet","POWER ISSUE",
U2183="AKTIVCO Coupure ENEO &amp; Baisse de tension","POWER ISSUE",
U2183="Coupure ENEO &amp; Baisse de tension","POWER ISSUE",
U2183="Defaut GE &amp; POWER Cabinet","POWER ISSUE",
U2183="Sharing","POWER ISSUE",
U2183="Sites strategiques &amp; DataCenter","POWER ISSUE",
U2183="Exclu","Exclu",
U2183="SAT","TX ISSUE",
U2183="SPARE-ISSUE","SPARE-ISSUE",
U2183="Fiber CAmtel","TX ISSUE",
U2183="Fiber AOF","TX ISSUE",
U2183="Projet OCM (HUAWEI)","TRAVAUX-HUAWEI",
U2183="Projet OCM (NOKIA)","TRAVAUX -NOKIA",
U2183="ACCESS-ISSUE","ACCESS-ISSUE",
U2183="Projet OCM (ZTE, NOKIA, autres projets)","TRAVAUX OCM",
U2183="No root CAuse","No root cause",
U2183="ODU HS","TX ISSUE",
U2183="IP &amp; VLAN","TX ISSUE",
U2183="Warehouse HUAWEI","SPARE-ISSUE",
U2183="SPARE-HS","SPARE-ISSUE",
U2183="Power Telco","RAN ISSUE",U2183="no impacts","no impacts"
),"")</f>
        <v/>
      </c>
      <c r="U2183" s="28"/>
      <c r="V2183" s="35" t="str" cm="1">
        <f t="array" ref="V2183">IFERROR(_xlfn.IFS(
U2183="MPR ISSUE","ACTIVE",
U2183="BSS Hardware Issue","ACTIVE",
U2183="Sites strategiques, MLL, Pylone, etc.","PASSIVE",
U2183="AKTIVCO DEFAUT GE &amp; POWER Cabinet","PASSIVE",
U2183="AKTIVCO Coupure ENEO &amp; Baisse de tension","PASSIVE",
U2183="Coupure ENEO &amp; Baisse de tension","PASSIVE",
U2183="Defaut GE &amp; POWER Cabinet","PASSIVE",
U2183="Sharing","PASSIVE",
U2183="Sites strategiques &amp; DataCenter","PASSIVE",
U2183="Exclu","Exclu",
U2183="SAT","ACTIVE",
U2183="SPARE-ISSUE","SPARE-ISSUE",
U2183="Fiber CAmtel","ACTIVE",
U2183="Fiber AOF","ACTIVE",
U2183="Projet OCM (HUAWEI)","PLANNED WORKS",
U2183="Projet OCM (NOKIA)","PLANNED WORKS",
U2183="ACCESS-ISSUE","ACCESS-ISSUE",
U2183="Projet OCM (ZTE, NOKIA, autres projets)","PLANNED WORKS",
U2183="No root CAuse","No root cause",
U2183="ODU HS","ACTIVE",
U2183="IP &amp; VLAN","ACTIVE",
U2183="Warehouse HUAWEI","SPARE-ISSUE",
U2183="SPARE-HS","SPARE-ISSUE",
U2183="Power Telco","ACTIVE",U2183="no impacts","no impacts"
),"")</f>
        <v/>
      </c>
      <c r="W2183" s="102"/>
      <c r="X2183" s="102"/>
      <c r="Y2183" s="102"/>
      <c r="Z2183" s="102"/>
      <c r="AA2183" s="102"/>
      <c r="AB2183" s="104" t="s">
        <v>5423</v>
      </c>
      <c r="AC2183" s="9"/>
      <c r="AD2183" s="9"/>
      <c r="AE2183" s="7" t="s">
        <v>5423</v>
      </c>
      <c r="AF2183" s="6"/>
      <c r="AG2183" s="7"/>
      <c r="AH2183" s="3" t="s">
        <v>5423</v>
      </c>
      <c r="AI2183" s="18" t="s">
        <v>5423</v>
      </c>
      <c r="AJ2183" s="18" t="s">
        <v>5423</v>
      </c>
      <c r="AK2183" s="18" t="s">
        <v>5423</v>
      </c>
      <c r="AL2183" s="18" t="s">
        <v>5423</v>
      </c>
      <c r="AM2183" s="18" t="s">
        <v>5423</v>
      </c>
      <c r="AN2183" s="18" t="s">
        <v>5423</v>
      </c>
      <c r="AO2183" s="18" t="s">
        <v>5423</v>
      </c>
      <c r="AP2183" s="18" t="s">
        <v>5423</v>
      </c>
      <c r="AQ2183" s="18" t="s">
        <v>5423</v>
      </c>
      <c r="AR2183" s="18" t="s">
        <v>5423</v>
      </c>
      <c r="AS2183" s="18" t="s">
        <v>5423</v>
      </c>
      <c r="AT2183" s="18" t="s">
        <v>5423</v>
      </c>
      <c r="AU2183" s="9" t="s">
        <v>5423</v>
      </c>
      <c r="AV2183" s="14"/>
      <c r="AW2183" s="14" t="s">
        <v>5423</v>
      </c>
      <c r="AX2183" s="14" t="str">
        <f>_xlfn.XLOOKUP(B2183,'[4]cell downs 18042026 17h'!$B:$B,'[4]cell downs 18042026 17h'!$B:$B,"")</f>
        <v/>
      </c>
      <c r="AY2183" s="14" t="str">
        <f>_xlfn.XLOOKUP(B2183,'[5]Cells Huawei 19042026 15h'!$B:$B,'[5]Cells Huawei 19042026 15h'!$B:$B,"")</f>
        <v/>
      </c>
      <c r="AZ2183" s="105" t="str">
        <f>_xlfn.XLOOKUP(B2183,'INCIDENT-04-23-2026'!E:E,'INCIDENT-04-23-2026'!F:F,"")</f>
        <v/>
      </c>
      <c r="BA2183" s="105" t="str">
        <f>_xlfn.XLOOKUP(B2183,'[6]Eneo 17H'!$C:$C,'[6]Eneo 17H'!$I:$I,"")</f>
        <v/>
      </c>
      <c r="BB2183" s="105" t="str">
        <f>_xlfn.XLOOKUP(B2183,[8]ALL!$B:$B,[8]ALL!$M:$M,"")</f>
        <v/>
      </c>
      <c r="BC2183" s="105" t="str">
        <f>_xlfn.XLOOKUP(B2183,'[6]Eneo 17H'!$C:$C,'[6]Eneo 17H'!$I:$I,"")</f>
        <v/>
      </c>
      <c r="BD2183" s="105" t="str">
        <f>_xlfn.XLOOKUP(B2183,'[7]Eneo 12H'!$C:$C,'[7]Eneo 12H'!$I:$I,"")</f>
        <v/>
      </c>
      <c r="BE2183" s="105" t="s">
        <v>5423</v>
      </c>
    </row>
    <row r="2184" spans="1:57" hidden="1" x14ac:dyDescent="0.3">
      <c r="A2184" s="1" t="s">
        <v>4432</v>
      </c>
      <c r="B2184" s="8" t="s">
        <v>4433</v>
      </c>
      <c r="C2184" s="3" t="str">
        <f>_xlfn.XLOOKUP(B2184,'[1]daily break down'!$D:$D,'[1]daily break down'!$E:$E,"")</f>
        <v>CENTRE</v>
      </c>
      <c r="D2184" s="1" t="s">
        <v>11</v>
      </c>
      <c r="E2184" s="1" t="s">
        <v>12</v>
      </c>
      <c r="F2184" s="3" t="s">
        <v>226</v>
      </c>
      <c r="G2184" s="1" t="s">
        <v>4432</v>
      </c>
      <c r="H2184" s="27" t="str">
        <f>_xlfn.XLOOKUP(B2184,[2]CALCULATION!$B:$B,[2]CALCULATION!$H:$H,"")</f>
        <v>ZTE</v>
      </c>
      <c r="I2184" s="23">
        <v>0</v>
      </c>
      <c r="J2184" s="23">
        <v>0</v>
      </c>
      <c r="K2184" s="23">
        <v>0</v>
      </c>
      <c r="L2184" s="23">
        <v>0</v>
      </c>
      <c r="M2184" s="23">
        <v>0</v>
      </c>
      <c r="N2184" s="23">
        <v>0</v>
      </c>
      <c r="O2184" s="23">
        <v>0</v>
      </c>
      <c r="P2184" s="103" t="s">
        <v>6554</v>
      </c>
      <c r="Q2184" s="36" t="s">
        <v>5795</v>
      </c>
      <c r="R2184" s="36"/>
      <c r="S2184" s="35" t="str" cm="1">
        <f t="array" ref="S2184">IFERROR(_xlfn.IFS(
U2184="MPR ISSUE","PDH",
U2184="BSS Hardware Issue","BSS",
U2184="Sites strategiques, MLL, Pylone, etc.","ENVTECH",
U2184="AKTIVCO DEFAUT GE &amp; POWER Cabinet","AKTIVCO",
U2184="AKTIVCO Coupure ENEO &amp; Baisse de tension","AKTIVCO GRID ONLY",
U2184="Coupure ENEO &amp; Baisse de tension","IHS GRID ONLY",
U2184="Defaut GE &amp; POWER Cabinet","IHS",
U2184="Sharing","Partners",
U2184="Sites strategiques &amp; DataCenter","SST &amp; DC",
U2184="Exclu","Exclu",
U2184="SAT","SAT",
U2184="SPARE-ISSUE","SPARE-ISSUE",
U2184="Fiber CAmtel","TRANS_FO_CAMTEL",
U2184="Fiber AOF","Fiber AOF",
U2184="Projet OCM (HUAWEI)","TRAVAUX-HUAWEI",
U2184="Projet OCM (NOKIA)","TRAVAUX-NOKIA",
U2184="ACCESS-ISSUE","ACCESS-ISSUE",
U2184="Projet OCM (ZTE, NOKIA, autres projets)","TRAVAUX OCM",
U2184="No root CAuse","No root cause",
U2184="ODU HS","PDH",
U2184="IP &amp; VLAN","PDH",
U2184="Warehouse HUAWEI","SPARE-ISSUE",
U2184="SPARE-HS","SPARE-ISSUE",
U2184="Power Telco","BSS",U2184="no impacts","no impacts"
),"")</f>
        <v/>
      </c>
      <c r="T2184" s="35" t="str" cm="1">
        <f t="array" ref="T2184">IFERROR(_xlfn.IFS(
U2184="MPR ISSUE","TX ISSUE",
U2184="BSS Hardware Issue","RAN ISSUE",
U2184="Sites strategiques, MLL, Pylone, etc.","ENVTECH",
U2184="AKTIVCO DEFAUT GE &amp; POWER Cabinet","POWER ISSUE",
U2184="AKTIVCO Coupure ENEO &amp; Baisse de tension","POWER ISSUE",
U2184="Coupure ENEO &amp; Baisse de tension","POWER ISSUE",
U2184="Defaut GE &amp; POWER Cabinet","POWER ISSUE",
U2184="Sharing","POWER ISSUE",
U2184="Sites strategiques &amp; DataCenter","POWER ISSUE",
U2184="Exclu","Exclu",
U2184="SAT","TX ISSUE",
U2184="SPARE-ISSUE","SPARE-ISSUE",
U2184="Fiber CAmtel","TX ISSUE",
U2184="Fiber AOF","TX ISSUE",
U2184="Projet OCM (HUAWEI)","TRAVAUX-HUAWEI",
U2184="Projet OCM (NOKIA)","TRAVAUX -NOKIA",
U2184="ACCESS-ISSUE","ACCESS-ISSUE",
U2184="Projet OCM (ZTE, NOKIA, autres projets)","TRAVAUX OCM",
U2184="No root CAuse","No root cause",
U2184="ODU HS","TX ISSUE",
U2184="IP &amp; VLAN","TX ISSUE",
U2184="Warehouse HUAWEI","SPARE-ISSUE",
U2184="SPARE-HS","SPARE-ISSUE",
U2184="Power Telco","RAN ISSUE",U2184="no impacts","no impacts"
),"")</f>
        <v/>
      </c>
      <c r="U2184" s="28"/>
      <c r="V2184" s="35" t="str" cm="1">
        <f t="array" ref="V2184">IFERROR(_xlfn.IFS(
U2184="MPR ISSUE","ACTIVE",
U2184="BSS Hardware Issue","ACTIVE",
U2184="Sites strategiques, MLL, Pylone, etc.","PASSIVE",
U2184="AKTIVCO DEFAUT GE &amp; POWER Cabinet","PASSIVE",
U2184="AKTIVCO Coupure ENEO &amp; Baisse de tension","PASSIVE",
U2184="Coupure ENEO &amp; Baisse de tension","PASSIVE",
U2184="Defaut GE &amp; POWER Cabinet","PASSIVE",
U2184="Sharing","PASSIVE",
U2184="Sites strategiques &amp; DataCenter","PASSIVE",
U2184="Exclu","Exclu",
U2184="SAT","ACTIVE",
U2184="SPARE-ISSUE","SPARE-ISSUE",
U2184="Fiber CAmtel","ACTIVE",
U2184="Fiber AOF","ACTIVE",
U2184="Projet OCM (HUAWEI)","PLANNED WORKS",
U2184="Projet OCM (NOKIA)","PLANNED WORKS",
U2184="ACCESS-ISSUE","ACCESS-ISSUE",
U2184="Projet OCM (ZTE, NOKIA, autres projets)","PLANNED WORKS",
U2184="No root CAuse","No root cause",
U2184="ODU HS","ACTIVE",
U2184="IP &amp; VLAN","ACTIVE",
U2184="Warehouse HUAWEI","SPARE-ISSUE",
U2184="SPARE-HS","SPARE-ISSUE",
U2184="Power Telco","ACTIVE",U2184="no impacts","no impacts"
),"")</f>
        <v/>
      </c>
      <c r="W2184" s="102"/>
      <c r="X2184" s="102"/>
      <c r="Y2184" s="102"/>
      <c r="Z2184" s="102"/>
      <c r="AA2184" s="102"/>
      <c r="AB2184" s="104" t="s">
        <v>5423</v>
      </c>
      <c r="AC2184" s="9"/>
      <c r="AD2184" s="9"/>
      <c r="AE2184" s="7" t="s">
        <v>5423</v>
      </c>
      <c r="AF2184" s="6"/>
      <c r="AG2184" s="7"/>
      <c r="AH2184" s="3" t="s">
        <v>5423</v>
      </c>
      <c r="AI2184" s="18" t="s">
        <v>5423</v>
      </c>
      <c r="AJ2184" s="18" t="s">
        <v>5423</v>
      </c>
      <c r="AK2184" s="18" t="s">
        <v>5423</v>
      </c>
      <c r="AL2184" s="18" t="s">
        <v>5423</v>
      </c>
      <c r="AM2184" s="18" t="s">
        <v>5423</v>
      </c>
      <c r="AN2184" s="18" t="s">
        <v>5423</v>
      </c>
      <c r="AO2184" s="18" t="s">
        <v>5423</v>
      </c>
      <c r="AP2184" s="18" t="s">
        <v>5423</v>
      </c>
      <c r="AQ2184" s="18" t="s">
        <v>5423</v>
      </c>
      <c r="AR2184" s="18" t="s">
        <v>5423</v>
      </c>
      <c r="AS2184" s="18" t="s">
        <v>5423</v>
      </c>
      <c r="AT2184" s="18" t="s">
        <v>5423</v>
      </c>
      <c r="AU2184" s="9" t="s">
        <v>5423</v>
      </c>
      <c r="AV2184" s="14"/>
      <c r="AW2184" s="14" t="s">
        <v>5423</v>
      </c>
      <c r="AX2184" s="14" t="str">
        <f>_xlfn.XLOOKUP(B2184,'[4]cell downs 18042026 17h'!$B:$B,'[4]cell downs 18042026 17h'!$B:$B,"")</f>
        <v/>
      </c>
      <c r="AY2184" s="14" t="str">
        <f>_xlfn.XLOOKUP(B2184,'[5]Cells Huawei 19042026 15h'!$B:$B,'[5]Cells Huawei 19042026 15h'!$B:$B,"")</f>
        <v/>
      </c>
      <c r="AZ2184" s="105" t="str">
        <f>_xlfn.XLOOKUP(B2184,'INCIDENT-04-23-2026'!E:E,'INCIDENT-04-23-2026'!F:F,"")</f>
        <v/>
      </c>
      <c r="BA2184" s="105" t="str">
        <f>_xlfn.XLOOKUP(B2184,'[6]Eneo 17H'!$C:$C,'[6]Eneo 17H'!$I:$I,"")</f>
        <v/>
      </c>
      <c r="BB2184" s="105" t="str">
        <f>_xlfn.XLOOKUP(B2184,[8]ALL!$B:$B,[8]ALL!$M:$M,"")</f>
        <v/>
      </c>
      <c r="BC2184" s="105" t="str">
        <f>_xlfn.XLOOKUP(B2184,'[6]Eneo 17H'!$C:$C,'[6]Eneo 17H'!$I:$I,"")</f>
        <v/>
      </c>
      <c r="BD2184" s="105" t="str">
        <f>_xlfn.XLOOKUP(B2184,'[7]Eneo 12H'!$C:$C,'[7]Eneo 12H'!$I:$I,"")</f>
        <v/>
      </c>
      <c r="BE2184" s="105" t="s">
        <v>5423</v>
      </c>
    </row>
    <row r="2185" spans="1:57" hidden="1" x14ac:dyDescent="0.3">
      <c r="A2185" s="1" t="s">
        <v>4442</v>
      </c>
      <c r="B2185" s="8" t="s">
        <v>4443</v>
      </c>
      <c r="C2185" s="3" t="str">
        <f>_xlfn.XLOOKUP(B2185,'[1]daily break down'!$D:$D,'[1]daily break down'!$E:$E,"")</f>
        <v>OUEST</v>
      </c>
      <c r="D2185" s="1" t="s">
        <v>11</v>
      </c>
      <c r="E2185" s="1" t="s">
        <v>12</v>
      </c>
      <c r="F2185" s="3" t="s">
        <v>102</v>
      </c>
      <c r="G2185" s="1" t="s">
        <v>4442</v>
      </c>
      <c r="H2185" s="25" t="str">
        <f>_xlfn.XLOOKUP(B2185,[2]CALCULATION!$B:$B,[2]CALCULATION!$H:$H,"")</f>
        <v>HUAWEI</v>
      </c>
      <c r="I2185" s="23">
        <v>0</v>
      </c>
      <c r="J2185" s="23">
        <v>0</v>
      </c>
      <c r="K2185" s="23">
        <v>0</v>
      </c>
      <c r="L2185" s="23">
        <v>0</v>
      </c>
      <c r="M2185" s="23">
        <v>0</v>
      </c>
      <c r="N2185" s="23">
        <v>0</v>
      </c>
      <c r="O2185" s="23">
        <v>0</v>
      </c>
      <c r="P2185" s="103" t="s">
        <v>6554</v>
      </c>
      <c r="Q2185" s="36" t="s">
        <v>5796</v>
      </c>
      <c r="R2185" s="36"/>
      <c r="S2185" s="35" t="str" cm="1">
        <f t="array" ref="S2185">IFERROR(_xlfn.IFS(
U2185="MPR ISSUE","PDH",
U2185="BSS Hardware Issue","BSS",
U2185="Sites strategiques, MLL, Pylone, etc.","ENVTECH",
U2185="AKTIVCO DEFAUT GE &amp; POWER Cabinet","AKTIVCO",
U2185="AKTIVCO Coupure ENEO &amp; Baisse de tension","AKTIVCO GRID ONLY",
U2185="Coupure ENEO &amp; Baisse de tension","IHS GRID ONLY",
U2185="Defaut GE &amp; POWER Cabinet","IHS",
U2185="Sharing","Partners",
U2185="Sites strategiques &amp; DataCenter","SST &amp; DC",
U2185="Exclu","Exclu",
U2185="SAT","SAT",
U2185="SPARE-ISSUE","SPARE-ISSUE",
U2185="Fiber CAmtel","TRANS_FO_CAMTEL",
U2185="Fiber AOF","Fiber AOF",
U2185="Projet OCM (HUAWEI)","TRAVAUX-HUAWEI",
U2185="Projet OCM (NOKIA)","TRAVAUX-NOKIA",
U2185="ACCESS-ISSUE","ACCESS-ISSUE",
U2185="Projet OCM (ZTE, NOKIA, autres projets)","TRAVAUX OCM",
U2185="No root CAuse","No root cause",
U2185="ODU HS","PDH",
U2185="IP &amp; VLAN","PDH",
U2185="Warehouse HUAWEI","SPARE-ISSUE",
U2185="SPARE-HS","SPARE-ISSUE",
U2185="Power Telco","BSS",U2185="no impacts","no impacts"
),"")</f>
        <v/>
      </c>
      <c r="T2185" s="35" t="str" cm="1">
        <f t="array" ref="T2185">IFERROR(_xlfn.IFS(
U2185="MPR ISSUE","TX ISSUE",
U2185="BSS Hardware Issue","RAN ISSUE",
U2185="Sites strategiques, MLL, Pylone, etc.","ENVTECH",
U2185="AKTIVCO DEFAUT GE &amp; POWER Cabinet","POWER ISSUE",
U2185="AKTIVCO Coupure ENEO &amp; Baisse de tension","POWER ISSUE",
U2185="Coupure ENEO &amp; Baisse de tension","POWER ISSUE",
U2185="Defaut GE &amp; POWER Cabinet","POWER ISSUE",
U2185="Sharing","POWER ISSUE",
U2185="Sites strategiques &amp; DataCenter","POWER ISSUE",
U2185="Exclu","Exclu",
U2185="SAT","TX ISSUE",
U2185="SPARE-ISSUE","SPARE-ISSUE",
U2185="Fiber CAmtel","TX ISSUE",
U2185="Fiber AOF","TX ISSUE",
U2185="Projet OCM (HUAWEI)","TRAVAUX-HUAWEI",
U2185="Projet OCM (NOKIA)","TRAVAUX -NOKIA",
U2185="ACCESS-ISSUE","ACCESS-ISSUE",
U2185="Projet OCM (ZTE, NOKIA, autres projets)","TRAVAUX OCM",
U2185="No root CAuse","No root cause",
U2185="ODU HS","TX ISSUE",
U2185="IP &amp; VLAN","TX ISSUE",
U2185="Warehouse HUAWEI","SPARE-ISSUE",
U2185="SPARE-HS","SPARE-ISSUE",
U2185="Power Telco","RAN ISSUE",U2185="no impacts","no impacts"
),"")</f>
        <v/>
      </c>
      <c r="U2185" s="28"/>
      <c r="V2185" s="35" t="str" cm="1">
        <f t="array" ref="V2185">IFERROR(_xlfn.IFS(
U2185="MPR ISSUE","ACTIVE",
U2185="BSS Hardware Issue","ACTIVE",
U2185="Sites strategiques, MLL, Pylone, etc.","PASSIVE",
U2185="AKTIVCO DEFAUT GE &amp; POWER Cabinet","PASSIVE",
U2185="AKTIVCO Coupure ENEO &amp; Baisse de tension","PASSIVE",
U2185="Coupure ENEO &amp; Baisse de tension","PASSIVE",
U2185="Defaut GE &amp; POWER Cabinet","PASSIVE",
U2185="Sharing","PASSIVE",
U2185="Sites strategiques &amp; DataCenter","PASSIVE",
U2185="Exclu","Exclu",
U2185="SAT","ACTIVE",
U2185="SPARE-ISSUE","SPARE-ISSUE",
U2185="Fiber CAmtel","ACTIVE",
U2185="Fiber AOF","ACTIVE",
U2185="Projet OCM (HUAWEI)","PLANNED WORKS",
U2185="Projet OCM (NOKIA)","PLANNED WORKS",
U2185="ACCESS-ISSUE","ACCESS-ISSUE",
U2185="Projet OCM (ZTE, NOKIA, autres projets)","PLANNED WORKS",
U2185="No root CAuse","No root cause",
U2185="ODU HS","ACTIVE",
U2185="IP &amp; VLAN","ACTIVE",
U2185="Warehouse HUAWEI","SPARE-ISSUE",
U2185="SPARE-HS","SPARE-ISSUE",
U2185="Power Telco","ACTIVE",U2185="no impacts","no impacts"
),"")</f>
        <v/>
      </c>
      <c r="W2185" s="102"/>
      <c r="X2185" s="102"/>
      <c r="Y2185" s="102"/>
      <c r="Z2185" s="102"/>
      <c r="AA2185" s="102"/>
      <c r="AB2185" s="104" t="s">
        <v>5423</v>
      </c>
      <c r="AC2185" s="9"/>
      <c r="AD2185" s="9"/>
      <c r="AE2185" s="7" t="s">
        <v>5423</v>
      </c>
      <c r="AF2185" s="6"/>
      <c r="AG2185" s="7"/>
      <c r="AH2185" s="3" t="s">
        <v>5423</v>
      </c>
      <c r="AI2185" s="18" t="s">
        <v>5423</v>
      </c>
      <c r="AJ2185" s="18" t="s">
        <v>5423</v>
      </c>
      <c r="AK2185" s="18" t="s">
        <v>5423</v>
      </c>
      <c r="AL2185" s="18" t="s">
        <v>5423</v>
      </c>
      <c r="AM2185" s="18" t="s">
        <v>5423</v>
      </c>
      <c r="AN2185" s="18" t="s">
        <v>5423</v>
      </c>
      <c r="AO2185" s="18" t="s">
        <v>5423</v>
      </c>
      <c r="AP2185" s="18" t="s">
        <v>5423</v>
      </c>
      <c r="AQ2185" s="18" t="s">
        <v>5423</v>
      </c>
      <c r="AR2185" s="18" t="s">
        <v>5423</v>
      </c>
      <c r="AS2185" s="18" t="s">
        <v>5423</v>
      </c>
      <c r="AT2185" s="18" t="s">
        <v>5423</v>
      </c>
      <c r="AU2185" s="9" t="s">
        <v>5423</v>
      </c>
      <c r="AV2185" s="14"/>
      <c r="AW2185" s="14" t="s">
        <v>5423</v>
      </c>
      <c r="AX2185" s="14" t="str">
        <f>_xlfn.XLOOKUP(B2185,'[4]cell downs 18042026 17h'!$B:$B,'[4]cell downs 18042026 17h'!$B:$B,"")</f>
        <v/>
      </c>
      <c r="AY2185" s="14" t="str">
        <f>_xlfn.XLOOKUP(B2185,'[5]Cells Huawei 19042026 15h'!$B:$B,'[5]Cells Huawei 19042026 15h'!$B:$B,"")</f>
        <v/>
      </c>
      <c r="AZ2185" s="105" t="str">
        <f>_xlfn.XLOOKUP(B2185,'INCIDENT-04-23-2026'!E:E,'INCIDENT-04-23-2026'!F:F,"")</f>
        <v/>
      </c>
      <c r="BA2185" s="105" t="str">
        <f>_xlfn.XLOOKUP(B2185,'[6]Eneo 17H'!$C:$C,'[6]Eneo 17H'!$I:$I,"")</f>
        <v/>
      </c>
      <c r="BB2185" s="105" t="str">
        <f>_xlfn.XLOOKUP(B2185,[8]ALL!$B:$B,[8]ALL!$M:$M,"")</f>
        <v/>
      </c>
      <c r="BC2185" s="105" t="str">
        <f>_xlfn.XLOOKUP(B2185,'[6]Eneo 17H'!$C:$C,'[6]Eneo 17H'!$I:$I,"")</f>
        <v/>
      </c>
      <c r="BD2185" s="105" t="str">
        <f>_xlfn.XLOOKUP(B2185,'[7]Eneo 12H'!$C:$C,'[7]Eneo 12H'!$I:$I,"")</f>
        <v/>
      </c>
      <c r="BE2185" s="105" t="s">
        <v>5423</v>
      </c>
    </row>
    <row r="2186" spans="1:57" hidden="1" x14ac:dyDescent="0.3">
      <c r="A2186" s="1" t="s">
        <v>4559</v>
      </c>
      <c r="B2186" s="8" t="s">
        <v>4560</v>
      </c>
      <c r="C2186" s="3" t="str">
        <f>_xlfn.XLOOKUP(B2186,'[1]daily break down'!$D:$D,'[1]daily break down'!$E:$E,"")</f>
        <v>CENTRE</v>
      </c>
      <c r="D2186" s="1" t="s">
        <v>21</v>
      </c>
      <c r="E2186" s="1" t="s">
        <v>188</v>
      </c>
      <c r="F2186" s="3" t="s">
        <v>37</v>
      </c>
      <c r="G2186" s="1" t="s">
        <v>4559</v>
      </c>
      <c r="H2186" s="26" t="str">
        <f>_xlfn.XLOOKUP(B2186,[2]CALCULATION!$B:$B,[2]CALCULATION!$H:$H,"")</f>
        <v>NOKIA</v>
      </c>
      <c r="I2186" s="23">
        <v>0</v>
      </c>
      <c r="J2186" s="23">
        <v>0</v>
      </c>
      <c r="K2186" s="23">
        <v>0</v>
      </c>
      <c r="L2186" s="23">
        <v>0</v>
      </c>
      <c r="M2186" s="23">
        <v>0</v>
      </c>
      <c r="N2186" s="23">
        <v>0</v>
      </c>
      <c r="O2186" s="23">
        <v>0</v>
      </c>
      <c r="P2186" s="103" t="s">
        <v>6554</v>
      </c>
      <c r="Q2186" s="36" t="s">
        <v>5795</v>
      </c>
      <c r="R2186" s="36"/>
      <c r="S2186" s="35" t="str" cm="1">
        <f t="array" ref="S2186">IFERROR(_xlfn.IFS(
U2186="MPR ISSUE","PDH",
U2186="BSS Hardware Issue","BSS",
U2186="Sites strategiques, MLL, Pylone, etc.","ENVTECH",
U2186="AKTIVCO DEFAUT GE &amp; POWER Cabinet","AKTIVCO",
U2186="AKTIVCO Coupure ENEO &amp; Baisse de tension","AKTIVCO GRID ONLY",
U2186="Coupure ENEO &amp; Baisse de tension","IHS GRID ONLY",
U2186="Defaut GE &amp; POWER Cabinet","IHS",
U2186="Sharing","Partners",
U2186="Sites strategiques &amp; DataCenter","SST &amp; DC",
U2186="Exclu","Exclu",
U2186="SAT","SAT",
U2186="SPARE-ISSUE","SPARE-ISSUE",
U2186="Fiber CAmtel","TRANS_FO_CAMTEL",
U2186="Fiber AOF","Fiber AOF",
U2186="Projet OCM (HUAWEI)","TRAVAUX-HUAWEI",
U2186="Projet OCM (NOKIA)","TRAVAUX-NOKIA",
U2186="ACCESS-ISSUE","ACCESS-ISSUE",
U2186="Projet OCM (ZTE, NOKIA, autres projets)","TRAVAUX OCM",
U2186="No root CAuse","No root cause",
U2186="ODU HS","PDH",
U2186="IP &amp; VLAN","PDH",
U2186="Warehouse HUAWEI","SPARE-ISSUE",
U2186="SPARE-HS","SPARE-ISSUE",
U2186="Power Telco","BSS",U2186="no impacts","no impacts"
),"")</f>
        <v/>
      </c>
      <c r="T2186" s="35" t="str" cm="1">
        <f t="array" ref="T2186">IFERROR(_xlfn.IFS(
U2186="MPR ISSUE","TX ISSUE",
U2186="BSS Hardware Issue","RAN ISSUE",
U2186="Sites strategiques, MLL, Pylone, etc.","ENVTECH",
U2186="AKTIVCO DEFAUT GE &amp; POWER Cabinet","POWER ISSUE",
U2186="AKTIVCO Coupure ENEO &amp; Baisse de tension","POWER ISSUE",
U2186="Coupure ENEO &amp; Baisse de tension","POWER ISSUE",
U2186="Defaut GE &amp; POWER Cabinet","POWER ISSUE",
U2186="Sharing","POWER ISSUE",
U2186="Sites strategiques &amp; DataCenter","POWER ISSUE",
U2186="Exclu","Exclu",
U2186="SAT","TX ISSUE",
U2186="SPARE-ISSUE","SPARE-ISSUE",
U2186="Fiber CAmtel","TX ISSUE",
U2186="Fiber AOF","TX ISSUE",
U2186="Projet OCM (HUAWEI)","TRAVAUX-HUAWEI",
U2186="Projet OCM (NOKIA)","TRAVAUX -NOKIA",
U2186="ACCESS-ISSUE","ACCESS-ISSUE",
U2186="Projet OCM (ZTE, NOKIA, autres projets)","TRAVAUX OCM",
U2186="No root CAuse","No root cause",
U2186="ODU HS","TX ISSUE",
U2186="IP &amp; VLAN","TX ISSUE",
U2186="Warehouse HUAWEI","SPARE-ISSUE",
U2186="SPARE-HS","SPARE-ISSUE",
U2186="Power Telco","RAN ISSUE",U2186="no impacts","no impacts"
),"")</f>
        <v/>
      </c>
      <c r="U2186" s="28"/>
      <c r="V2186" s="35" t="str" cm="1">
        <f t="array" ref="V2186">IFERROR(_xlfn.IFS(
U2186="MPR ISSUE","ACTIVE",
U2186="BSS Hardware Issue","ACTIVE",
U2186="Sites strategiques, MLL, Pylone, etc.","PASSIVE",
U2186="AKTIVCO DEFAUT GE &amp; POWER Cabinet","PASSIVE",
U2186="AKTIVCO Coupure ENEO &amp; Baisse de tension","PASSIVE",
U2186="Coupure ENEO &amp; Baisse de tension","PASSIVE",
U2186="Defaut GE &amp; POWER Cabinet","PASSIVE",
U2186="Sharing","PASSIVE",
U2186="Sites strategiques &amp; DataCenter","PASSIVE",
U2186="Exclu","Exclu",
U2186="SAT","ACTIVE",
U2186="SPARE-ISSUE","SPARE-ISSUE",
U2186="Fiber CAmtel","ACTIVE",
U2186="Fiber AOF","ACTIVE",
U2186="Projet OCM (HUAWEI)","PLANNED WORKS",
U2186="Projet OCM (NOKIA)","PLANNED WORKS",
U2186="ACCESS-ISSUE","ACCESS-ISSUE",
U2186="Projet OCM (ZTE, NOKIA, autres projets)","PLANNED WORKS",
U2186="No root CAuse","No root cause",
U2186="ODU HS","ACTIVE",
U2186="IP &amp; VLAN","ACTIVE",
U2186="Warehouse HUAWEI","SPARE-ISSUE",
U2186="SPARE-HS","SPARE-ISSUE",
U2186="Power Telco","ACTIVE",U2186="no impacts","no impacts"
),"")</f>
        <v/>
      </c>
      <c r="W2186" s="102"/>
      <c r="X2186" s="102"/>
      <c r="Y2186" s="102"/>
      <c r="Z2186" s="102"/>
      <c r="AA2186" s="102"/>
      <c r="AB2186" s="104" t="s">
        <v>5423</v>
      </c>
      <c r="AC2186" s="9"/>
      <c r="AD2186" s="9"/>
      <c r="AE2186" s="7" t="s">
        <v>5423</v>
      </c>
      <c r="AF2186" s="6"/>
      <c r="AG2186" s="7"/>
      <c r="AH2186" s="3" t="s">
        <v>5423</v>
      </c>
      <c r="AI2186" s="18" t="s">
        <v>5423</v>
      </c>
      <c r="AJ2186" s="18" t="s">
        <v>5423</v>
      </c>
      <c r="AK2186" s="18" t="s">
        <v>5423</v>
      </c>
      <c r="AL2186" s="18" t="s">
        <v>5423</v>
      </c>
      <c r="AM2186" s="18" t="s">
        <v>5423</v>
      </c>
      <c r="AN2186" s="18" t="s">
        <v>5423</v>
      </c>
      <c r="AO2186" s="18" t="s">
        <v>5423</v>
      </c>
      <c r="AP2186" s="18" t="s">
        <v>5423</v>
      </c>
      <c r="AQ2186" s="18" t="s">
        <v>5423</v>
      </c>
      <c r="AR2186" s="18" t="s">
        <v>5423</v>
      </c>
      <c r="AS2186" s="18" t="s">
        <v>5423</v>
      </c>
      <c r="AT2186" s="18" t="s">
        <v>5423</v>
      </c>
      <c r="AU2186" s="9" t="s">
        <v>5423</v>
      </c>
      <c r="AV2186" s="14"/>
      <c r="AW2186" s="14" t="s">
        <v>5423</v>
      </c>
      <c r="AX2186" s="14" t="str">
        <f>_xlfn.XLOOKUP(B2186,'[4]cell downs 18042026 17h'!$B:$B,'[4]cell downs 18042026 17h'!$B:$B,"")</f>
        <v/>
      </c>
      <c r="AY2186" s="14" t="str">
        <f>_xlfn.XLOOKUP(B2186,'[5]Cells Huawei 19042026 15h'!$B:$B,'[5]Cells Huawei 19042026 15h'!$B:$B,"")</f>
        <v/>
      </c>
      <c r="AZ2186" s="105" t="str">
        <f>_xlfn.XLOOKUP(B2186,'INCIDENT-04-23-2026'!E:E,'INCIDENT-04-23-2026'!F:F,"")</f>
        <v/>
      </c>
      <c r="BA2186" s="105" t="str">
        <f>_xlfn.XLOOKUP(B2186,'[6]Eneo 17H'!$C:$C,'[6]Eneo 17H'!$I:$I,"")</f>
        <v/>
      </c>
      <c r="BB2186" s="105" t="str">
        <f>_xlfn.XLOOKUP(B2186,[8]ALL!$B:$B,[8]ALL!$M:$M,"")</f>
        <v/>
      </c>
      <c r="BC2186" s="105" t="str">
        <f>_xlfn.XLOOKUP(B2186,'[6]Eneo 17H'!$C:$C,'[6]Eneo 17H'!$I:$I,"")</f>
        <v/>
      </c>
      <c r="BD2186" s="105" t="str">
        <f>_xlfn.XLOOKUP(B2186,'[7]Eneo 12H'!$C:$C,'[7]Eneo 12H'!$I:$I,"")</f>
        <v/>
      </c>
      <c r="BE2186" s="105" t="s">
        <v>5423</v>
      </c>
    </row>
    <row r="2187" spans="1:57" hidden="1" x14ac:dyDescent="0.3">
      <c r="A2187" s="1" t="s">
        <v>4449</v>
      </c>
      <c r="B2187" s="8" t="s">
        <v>4450</v>
      </c>
      <c r="C2187" s="3" t="str">
        <f>_xlfn.XLOOKUP(B2187,'[1]daily break down'!$D:$D,'[1]daily break down'!$E:$E,"")</f>
        <v>CENTRE</v>
      </c>
      <c r="D2187" s="1" t="s">
        <v>21</v>
      </c>
      <c r="E2187" s="1" t="s">
        <v>563</v>
      </c>
      <c r="F2187" s="3" t="s">
        <v>37</v>
      </c>
      <c r="G2187" s="1" t="s">
        <v>4451</v>
      </c>
      <c r="H2187" s="27" t="str">
        <f>_xlfn.XLOOKUP(B2187,[2]CALCULATION!$B:$B,[2]CALCULATION!$H:$H,"")</f>
        <v>ZTE</v>
      </c>
      <c r="I2187" s="23">
        <v>0</v>
      </c>
      <c r="J2187" s="23">
        <v>0</v>
      </c>
      <c r="K2187" s="23">
        <v>0</v>
      </c>
      <c r="L2187" s="23">
        <v>0</v>
      </c>
      <c r="M2187" s="23">
        <v>0</v>
      </c>
      <c r="N2187" s="23">
        <v>0</v>
      </c>
      <c r="O2187" s="23">
        <v>0</v>
      </c>
      <c r="P2187" s="103" t="s">
        <v>6554</v>
      </c>
      <c r="Q2187" s="36" t="s">
        <v>5796</v>
      </c>
      <c r="R2187" s="36"/>
      <c r="S2187" s="35" t="str" cm="1">
        <f t="array" ref="S2187">IFERROR(_xlfn.IFS(
U2187="MPR ISSUE","PDH",
U2187="BSS Hardware Issue","BSS",
U2187="Sites strategiques, MLL, Pylone, etc.","ENVTECH",
U2187="AKTIVCO DEFAUT GE &amp; POWER Cabinet","AKTIVCO",
U2187="AKTIVCO Coupure ENEO &amp; Baisse de tension","AKTIVCO GRID ONLY",
U2187="Coupure ENEO &amp; Baisse de tension","IHS GRID ONLY",
U2187="Defaut GE &amp; POWER Cabinet","IHS",
U2187="Sharing","Partners",
U2187="Sites strategiques &amp; DataCenter","SST &amp; DC",
U2187="Exclu","Exclu",
U2187="SAT","SAT",
U2187="SPARE-ISSUE","SPARE-ISSUE",
U2187="Fiber CAmtel","TRANS_FO_CAMTEL",
U2187="Fiber AOF","Fiber AOF",
U2187="Projet OCM (HUAWEI)","TRAVAUX-HUAWEI",
U2187="Projet OCM (NOKIA)","TRAVAUX-NOKIA",
U2187="ACCESS-ISSUE","ACCESS-ISSUE",
U2187="Projet OCM (ZTE, NOKIA, autres projets)","TRAVAUX OCM",
U2187="No root CAuse","No root cause",
U2187="ODU HS","PDH",
U2187="IP &amp; VLAN","PDH",
U2187="Warehouse HUAWEI","SPARE-ISSUE",
U2187="SPARE-HS","SPARE-ISSUE",
U2187="Power Telco","BSS",U2187="no impacts","no impacts"
),"")</f>
        <v/>
      </c>
      <c r="T2187" s="35" t="str" cm="1">
        <f t="array" ref="T2187">IFERROR(_xlfn.IFS(
U2187="MPR ISSUE","TX ISSUE",
U2187="BSS Hardware Issue","RAN ISSUE",
U2187="Sites strategiques, MLL, Pylone, etc.","ENVTECH",
U2187="AKTIVCO DEFAUT GE &amp; POWER Cabinet","POWER ISSUE",
U2187="AKTIVCO Coupure ENEO &amp; Baisse de tension","POWER ISSUE",
U2187="Coupure ENEO &amp; Baisse de tension","POWER ISSUE",
U2187="Defaut GE &amp; POWER Cabinet","POWER ISSUE",
U2187="Sharing","POWER ISSUE",
U2187="Sites strategiques &amp; DataCenter","POWER ISSUE",
U2187="Exclu","Exclu",
U2187="SAT","TX ISSUE",
U2187="SPARE-ISSUE","SPARE-ISSUE",
U2187="Fiber CAmtel","TX ISSUE",
U2187="Fiber AOF","TX ISSUE",
U2187="Projet OCM (HUAWEI)","TRAVAUX-HUAWEI",
U2187="Projet OCM (NOKIA)","TRAVAUX -NOKIA",
U2187="ACCESS-ISSUE","ACCESS-ISSUE",
U2187="Projet OCM (ZTE, NOKIA, autres projets)","TRAVAUX OCM",
U2187="No root CAuse","No root cause",
U2187="ODU HS","TX ISSUE",
U2187="IP &amp; VLAN","TX ISSUE",
U2187="Warehouse HUAWEI","SPARE-ISSUE",
U2187="SPARE-HS","SPARE-ISSUE",
U2187="Power Telco","RAN ISSUE",U2187="no impacts","no impacts"
),"")</f>
        <v/>
      </c>
      <c r="U2187" s="28"/>
      <c r="V2187" s="35" t="str" cm="1">
        <f t="array" ref="V2187">IFERROR(_xlfn.IFS(
U2187="MPR ISSUE","ACTIVE",
U2187="BSS Hardware Issue","ACTIVE",
U2187="Sites strategiques, MLL, Pylone, etc.","PASSIVE",
U2187="AKTIVCO DEFAUT GE &amp; POWER Cabinet","PASSIVE",
U2187="AKTIVCO Coupure ENEO &amp; Baisse de tension","PASSIVE",
U2187="Coupure ENEO &amp; Baisse de tension","PASSIVE",
U2187="Defaut GE &amp; POWER Cabinet","PASSIVE",
U2187="Sharing","PASSIVE",
U2187="Sites strategiques &amp; DataCenter","PASSIVE",
U2187="Exclu","Exclu",
U2187="SAT","ACTIVE",
U2187="SPARE-ISSUE","SPARE-ISSUE",
U2187="Fiber CAmtel","ACTIVE",
U2187="Fiber AOF","ACTIVE",
U2187="Projet OCM (HUAWEI)","PLANNED WORKS",
U2187="Projet OCM (NOKIA)","PLANNED WORKS",
U2187="ACCESS-ISSUE","ACCESS-ISSUE",
U2187="Projet OCM (ZTE, NOKIA, autres projets)","PLANNED WORKS",
U2187="No root CAuse","No root cause",
U2187="ODU HS","ACTIVE",
U2187="IP &amp; VLAN","ACTIVE",
U2187="Warehouse HUAWEI","SPARE-ISSUE",
U2187="SPARE-HS","SPARE-ISSUE",
U2187="Power Telco","ACTIVE",U2187="no impacts","no impacts"
),"")</f>
        <v/>
      </c>
      <c r="W2187" s="102"/>
      <c r="X2187" s="102"/>
      <c r="Y2187" s="102"/>
      <c r="Z2187" s="102"/>
      <c r="AA2187" s="102"/>
      <c r="AB2187" s="104" t="s">
        <v>5423</v>
      </c>
      <c r="AC2187" s="9"/>
      <c r="AD2187" s="9"/>
      <c r="AE2187" s="7" t="s">
        <v>5423</v>
      </c>
      <c r="AF2187" s="6"/>
      <c r="AG2187" s="7"/>
      <c r="AH2187" s="3" t="s">
        <v>5423</v>
      </c>
      <c r="AI2187" s="18" t="s">
        <v>5423</v>
      </c>
      <c r="AJ2187" s="18" t="s">
        <v>5423</v>
      </c>
      <c r="AK2187" s="18" t="s">
        <v>5423</v>
      </c>
      <c r="AL2187" s="18" t="s">
        <v>5423</v>
      </c>
      <c r="AM2187" s="18" t="s">
        <v>5423</v>
      </c>
      <c r="AN2187" s="18" t="s">
        <v>5423</v>
      </c>
      <c r="AO2187" s="18" t="s">
        <v>5423</v>
      </c>
      <c r="AP2187" s="18" t="s">
        <v>5423</v>
      </c>
      <c r="AQ2187" s="18" t="s">
        <v>5423</v>
      </c>
      <c r="AR2187" s="18" t="s">
        <v>5423</v>
      </c>
      <c r="AS2187" s="18" t="s">
        <v>5423</v>
      </c>
      <c r="AT2187" s="18" t="s">
        <v>5423</v>
      </c>
      <c r="AU2187" s="9" t="s">
        <v>5423</v>
      </c>
      <c r="AV2187" s="14"/>
      <c r="AW2187" s="14" t="s">
        <v>5423</v>
      </c>
      <c r="AX2187" s="14" t="str">
        <f>_xlfn.XLOOKUP(B2187,'[4]cell downs 18042026 17h'!$B:$B,'[4]cell downs 18042026 17h'!$B:$B,"")</f>
        <v/>
      </c>
      <c r="AY2187" s="14" t="str">
        <f>_xlfn.XLOOKUP(B2187,'[5]Cells Huawei 19042026 15h'!$B:$B,'[5]Cells Huawei 19042026 15h'!$B:$B,"")</f>
        <v/>
      </c>
      <c r="AZ2187" s="105" t="str">
        <f>_xlfn.XLOOKUP(B2187,'INCIDENT-04-23-2026'!E:E,'INCIDENT-04-23-2026'!F:F,"")</f>
        <v/>
      </c>
      <c r="BA2187" s="105" t="str">
        <f>_xlfn.XLOOKUP(B2187,'[6]Eneo 17H'!$C:$C,'[6]Eneo 17H'!$I:$I,"")</f>
        <v/>
      </c>
      <c r="BB2187" s="105" t="str">
        <f>_xlfn.XLOOKUP(B2187,[8]ALL!$B:$B,[8]ALL!$M:$M,"")</f>
        <v/>
      </c>
      <c r="BC2187" s="105" t="str">
        <f>_xlfn.XLOOKUP(B2187,'[6]Eneo 17H'!$C:$C,'[6]Eneo 17H'!$I:$I,"")</f>
        <v/>
      </c>
      <c r="BD2187" s="105" t="str">
        <f>_xlfn.XLOOKUP(B2187,'[7]Eneo 12H'!$C:$C,'[7]Eneo 12H'!$I:$I,"")</f>
        <v/>
      </c>
      <c r="BE2187" s="105" t="s">
        <v>5423</v>
      </c>
    </row>
    <row r="2188" spans="1:57" hidden="1" x14ac:dyDescent="0.3">
      <c r="A2188" s="1" t="s">
        <v>4455</v>
      </c>
      <c r="B2188" s="8" t="s">
        <v>4456</v>
      </c>
      <c r="C2188" s="3" t="str">
        <f>_xlfn.XLOOKUP(B2188,'[1]daily break down'!$D:$D,'[1]daily break down'!$E:$E,"")</f>
        <v>OUEST</v>
      </c>
      <c r="D2188" s="1"/>
      <c r="E2188" s="1"/>
      <c r="F2188" s="3" t="s">
        <v>102</v>
      </c>
      <c r="G2188" s="1" t="s">
        <v>4457</v>
      </c>
      <c r="H2188" s="25" t="str">
        <f>_xlfn.XLOOKUP(B2188,[2]CALCULATION!$B:$B,[2]CALCULATION!$H:$H,"")</f>
        <v>HUAWEI</v>
      </c>
      <c r="I2188" s="23">
        <v>0</v>
      </c>
      <c r="J2188" s="23">
        <v>0</v>
      </c>
      <c r="K2188" s="23">
        <v>0</v>
      </c>
      <c r="L2188" s="23">
        <v>0</v>
      </c>
      <c r="M2188" s="23">
        <v>0</v>
      </c>
      <c r="N2188" s="23">
        <v>0</v>
      </c>
      <c r="O2188" s="23">
        <v>0</v>
      </c>
      <c r="P2188" s="103" t="s">
        <v>6554</v>
      </c>
      <c r="Q2188" s="36" t="s">
        <v>5796</v>
      </c>
      <c r="R2188" s="36"/>
      <c r="S2188" s="35" t="str" cm="1">
        <f t="array" ref="S2188">IFERROR(_xlfn.IFS(
U2188="MPR ISSUE","PDH",
U2188="BSS Hardware Issue","BSS",
U2188="Sites strategiques, MLL, Pylone, etc.","ENVTECH",
U2188="AKTIVCO DEFAUT GE &amp; POWER Cabinet","AKTIVCO",
U2188="AKTIVCO Coupure ENEO &amp; Baisse de tension","AKTIVCO GRID ONLY",
U2188="Coupure ENEO &amp; Baisse de tension","IHS GRID ONLY",
U2188="Defaut GE &amp; POWER Cabinet","IHS",
U2188="Sharing","Partners",
U2188="Sites strategiques &amp; DataCenter","SST &amp; DC",
U2188="Exclu","Exclu",
U2188="SAT","SAT",
U2188="SPARE-ISSUE","SPARE-ISSUE",
U2188="Fiber CAmtel","TRANS_FO_CAMTEL",
U2188="Fiber AOF","Fiber AOF",
U2188="Projet OCM (HUAWEI)","TRAVAUX-HUAWEI",
U2188="Projet OCM (NOKIA)","TRAVAUX-NOKIA",
U2188="ACCESS-ISSUE","ACCESS-ISSUE",
U2188="Projet OCM (ZTE, NOKIA, autres projets)","TRAVAUX OCM",
U2188="No root CAuse","No root cause",
U2188="ODU HS","PDH",
U2188="IP &amp; VLAN","PDH",
U2188="Warehouse HUAWEI","SPARE-ISSUE",
U2188="SPARE-HS","SPARE-ISSUE",
U2188="Power Telco","BSS",U2188="no impacts","no impacts"
),"")</f>
        <v/>
      </c>
      <c r="T2188" s="35" t="str" cm="1">
        <f t="array" ref="T2188">IFERROR(_xlfn.IFS(
U2188="MPR ISSUE","TX ISSUE",
U2188="BSS Hardware Issue","RAN ISSUE",
U2188="Sites strategiques, MLL, Pylone, etc.","ENVTECH",
U2188="AKTIVCO DEFAUT GE &amp; POWER Cabinet","POWER ISSUE",
U2188="AKTIVCO Coupure ENEO &amp; Baisse de tension","POWER ISSUE",
U2188="Coupure ENEO &amp; Baisse de tension","POWER ISSUE",
U2188="Defaut GE &amp; POWER Cabinet","POWER ISSUE",
U2188="Sharing","POWER ISSUE",
U2188="Sites strategiques &amp; DataCenter","POWER ISSUE",
U2188="Exclu","Exclu",
U2188="SAT","TX ISSUE",
U2188="SPARE-ISSUE","SPARE-ISSUE",
U2188="Fiber CAmtel","TX ISSUE",
U2188="Fiber AOF","TX ISSUE",
U2188="Projet OCM (HUAWEI)","TRAVAUX-HUAWEI",
U2188="Projet OCM (NOKIA)","TRAVAUX -NOKIA",
U2188="ACCESS-ISSUE","ACCESS-ISSUE",
U2188="Projet OCM (ZTE, NOKIA, autres projets)","TRAVAUX OCM",
U2188="No root CAuse","No root cause",
U2188="ODU HS","TX ISSUE",
U2188="IP &amp; VLAN","TX ISSUE",
U2188="Warehouse HUAWEI","SPARE-ISSUE",
U2188="SPARE-HS","SPARE-ISSUE",
U2188="Power Telco","RAN ISSUE",U2188="no impacts","no impacts"
),"")</f>
        <v/>
      </c>
      <c r="U2188" s="28"/>
      <c r="V2188" s="35" t="str" cm="1">
        <f t="array" ref="V2188">IFERROR(_xlfn.IFS(
U2188="MPR ISSUE","ACTIVE",
U2188="BSS Hardware Issue","ACTIVE",
U2188="Sites strategiques, MLL, Pylone, etc.","PASSIVE",
U2188="AKTIVCO DEFAUT GE &amp; POWER Cabinet","PASSIVE",
U2188="AKTIVCO Coupure ENEO &amp; Baisse de tension","PASSIVE",
U2188="Coupure ENEO &amp; Baisse de tension","PASSIVE",
U2188="Defaut GE &amp; POWER Cabinet","PASSIVE",
U2188="Sharing","PASSIVE",
U2188="Sites strategiques &amp; DataCenter","PASSIVE",
U2188="Exclu","Exclu",
U2188="SAT","ACTIVE",
U2188="SPARE-ISSUE","SPARE-ISSUE",
U2188="Fiber CAmtel","ACTIVE",
U2188="Fiber AOF","ACTIVE",
U2188="Projet OCM (HUAWEI)","PLANNED WORKS",
U2188="Projet OCM (NOKIA)","PLANNED WORKS",
U2188="ACCESS-ISSUE","ACCESS-ISSUE",
U2188="Projet OCM (ZTE, NOKIA, autres projets)","PLANNED WORKS",
U2188="No root CAuse","No root cause",
U2188="ODU HS","ACTIVE",
U2188="IP &amp; VLAN","ACTIVE",
U2188="Warehouse HUAWEI","SPARE-ISSUE",
U2188="SPARE-HS","SPARE-ISSUE",
U2188="Power Telco","ACTIVE",U2188="no impacts","no impacts"
),"")</f>
        <v/>
      </c>
      <c r="W2188" s="102"/>
      <c r="X2188" s="102"/>
      <c r="Y2188" s="102"/>
      <c r="Z2188" s="102"/>
      <c r="AA2188" s="102"/>
      <c r="AB2188" s="104" t="s">
        <v>5423</v>
      </c>
      <c r="AC2188" s="9"/>
      <c r="AD2188" s="9"/>
      <c r="AE2188" s="7" t="s">
        <v>5423</v>
      </c>
      <c r="AF2188" s="6"/>
      <c r="AG2188" s="7"/>
      <c r="AH2188" s="3" t="s">
        <v>5423</v>
      </c>
      <c r="AI2188" s="18" t="s">
        <v>5423</v>
      </c>
      <c r="AJ2188" s="18" t="s">
        <v>5423</v>
      </c>
      <c r="AK2188" s="18" t="s">
        <v>5423</v>
      </c>
      <c r="AL2188" s="18" t="s">
        <v>5423</v>
      </c>
      <c r="AM2188" s="18" t="s">
        <v>5423</v>
      </c>
      <c r="AN2188" s="18" t="s">
        <v>5423</v>
      </c>
      <c r="AO2188" s="18" t="s">
        <v>5423</v>
      </c>
      <c r="AP2188" s="18" t="s">
        <v>5423</v>
      </c>
      <c r="AQ2188" s="18" t="s">
        <v>5423</v>
      </c>
      <c r="AR2188" s="18" t="s">
        <v>5423</v>
      </c>
      <c r="AS2188" s="18" t="s">
        <v>5423</v>
      </c>
      <c r="AT2188" s="18" t="s">
        <v>5423</v>
      </c>
      <c r="AU2188" s="9" t="s">
        <v>5423</v>
      </c>
      <c r="AV2188" s="14"/>
      <c r="AW2188" s="14" t="s">
        <v>5423</v>
      </c>
      <c r="AX2188" s="14" t="str">
        <f>_xlfn.XLOOKUP(B2188,'[4]cell downs 18042026 17h'!$B:$B,'[4]cell downs 18042026 17h'!$B:$B,"")</f>
        <v/>
      </c>
      <c r="AY2188" s="14" t="str">
        <f>_xlfn.XLOOKUP(B2188,'[5]Cells Huawei 19042026 15h'!$B:$B,'[5]Cells Huawei 19042026 15h'!$B:$B,"")</f>
        <v/>
      </c>
      <c r="AZ2188" s="105" t="str">
        <f>_xlfn.XLOOKUP(B2188,'INCIDENT-04-23-2026'!E:E,'INCIDENT-04-23-2026'!F:F,"")</f>
        <v/>
      </c>
      <c r="BA2188" s="105" t="str">
        <f>_xlfn.XLOOKUP(B2188,'[6]Eneo 17H'!$C:$C,'[6]Eneo 17H'!$I:$I,"")</f>
        <v/>
      </c>
      <c r="BB2188" s="105" t="str">
        <f>_xlfn.XLOOKUP(B2188,[8]ALL!$B:$B,[8]ALL!$M:$M,"")</f>
        <v/>
      </c>
      <c r="BC2188" s="105" t="str">
        <f>_xlfn.XLOOKUP(B2188,'[6]Eneo 17H'!$C:$C,'[6]Eneo 17H'!$I:$I,"")</f>
        <v/>
      </c>
      <c r="BD2188" s="105" t="str">
        <f>_xlfn.XLOOKUP(B2188,'[7]Eneo 12H'!$C:$C,'[7]Eneo 12H'!$I:$I,"")</f>
        <v/>
      </c>
      <c r="BE2188" s="105" t="s">
        <v>5423</v>
      </c>
    </row>
    <row r="2189" spans="1:57" hidden="1" x14ac:dyDescent="0.3">
      <c r="A2189" s="1" t="s">
        <v>4458</v>
      </c>
      <c r="B2189" s="8" t="s">
        <v>4459</v>
      </c>
      <c r="C2189" s="3" t="str">
        <f>_xlfn.XLOOKUP(B2189,'[1]daily break down'!$D:$D,'[1]daily break down'!$E:$E,"")</f>
        <v>CENTRE</v>
      </c>
      <c r="D2189" s="1" t="s">
        <v>11</v>
      </c>
      <c r="E2189" s="1" t="s">
        <v>12</v>
      </c>
      <c r="F2189" s="3" t="s">
        <v>69</v>
      </c>
      <c r="G2189" s="1" t="s">
        <v>4460</v>
      </c>
      <c r="H2189" s="27" t="str">
        <f>_xlfn.XLOOKUP(B2189,[2]CALCULATION!$B:$B,[2]CALCULATION!$H:$H,"")</f>
        <v>ZTE</v>
      </c>
      <c r="I2189" s="23">
        <v>0</v>
      </c>
      <c r="J2189" s="23">
        <v>0</v>
      </c>
      <c r="K2189" s="23">
        <v>0</v>
      </c>
      <c r="L2189" s="23">
        <v>0</v>
      </c>
      <c r="M2189" s="23">
        <v>0</v>
      </c>
      <c r="N2189" s="23">
        <v>0</v>
      </c>
      <c r="O2189" s="23">
        <v>0</v>
      </c>
      <c r="P2189" s="103" t="s">
        <v>6554</v>
      </c>
      <c r="Q2189" s="36" t="s">
        <v>5796</v>
      </c>
      <c r="R2189" s="36"/>
      <c r="S2189" s="35" t="str" cm="1">
        <f t="array" ref="S2189">IFERROR(_xlfn.IFS(
U2189="MPR ISSUE","PDH",
U2189="BSS Hardware Issue","BSS",
U2189="Sites strategiques, MLL, Pylone, etc.","ENVTECH",
U2189="AKTIVCO DEFAUT GE &amp; POWER Cabinet","AKTIVCO",
U2189="AKTIVCO Coupure ENEO &amp; Baisse de tension","AKTIVCO GRID ONLY",
U2189="Coupure ENEO &amp; Baisse de tension","IHS GRID ONLY",
U2189="Defaut GE &amp; POWER Cabinet","IHS",
U2189="Sharing","Partners",
U2189="Sites strategiques &amp; DataCenter","SST &amp; DC",
U2189="Exclu","Exclu",
U2189="SAT","SAT",
U2189="SPARE-ISSUE","SPARE-ISSUE",
U2189="Fiber CAmtel","TRANS_FO_CAMTEL",
U2189="Fiber AOF","Fiber AOF",
U2189="Projet OCM (HUAWEI)","TRAVAUX-HUAWEI",
U2189="Projet OCM (NOKIA)","TRAVAUX-NOKIA",
U2189="ACCESS-ISSUE","ACCESS-ISSUE",
U2189="Projet OCM (ZTE, NOKIA, autres projets)","TRAVAUX OCM",
U2189="No root CAuse","No root cause",
U2189="ODU HS","PDH",
U2189="IP &amp; VLAN","PDH",
U2189="Warehouse HUAWEI","SPARE-ISSUE",
U2189="SPARE-HS","SPARE-ISSUE",
U2189="Power Telco","BSS",U2189="no impacts","no impacts"
),"")</f>
        <v/>
      </c>
      <c r="T2189" s="35" t="str" cm="1">
        <f t="array" ref="T2189">IFERROR(_xlfn.IFS(
U2189="MPR ISSUE","TX ISSUE",
U2189="BSS Hardware Issue","RAN ISSUE",
U2189="Sites strategiques, MLL, Pylone, etc.","ENVTECH",
U2189="AKTIVCO DEFAUT GE &amp; POWER Cabinet","POWER ISSUE",
U2189="AKTIVCO Coupure ENEO &amp; Baisse de tension","POWER ISSUE",
U2189="Coupure ENEO &amp; Baisse de tension","POWER ISSUE",
U2189="Defaut GE &amp; POWER Cabinet","POWER ISSUE",
U2189="Sharing","POWER ISSUE",
U2189="Sites strategiques &amp; DataCenter","POWER ISSUE",
U2189="Exclu","Exclu",
U2189="SAT","TX ISSUE",
U2189="SPARE-ISSUE","SPARE-ISSUE",
U2189="Fiber CAmtel","TX ISSUE",
U2189="Fiber AOF","TX ISSUE",
U2189="Projet OCM (HUAWEI)","TRAVAUX-HUAWEI",
U2189="Projet OCM (NOKIA)","TRAVAUX -NOKIA",
U2189="ACCESS-ISSUE","ACCESS-ISSUE",
U2189="Projet OCM (ZTE, NOKIA, autres projets)","TRAVAUX OCM",
U2189="No root CAuse","No root cause",
U2189="ODU HS","TX ISSUE",
U2189="IP &amp; VLAN","TX ISSUE",
U2189="Warehouse HUAWEI","SPARE-ISSUE",
U2189="SPARE-HS","SPARE-ISSUE",
U2189="Power Telco","RAN ISSUE",U2189="no impacts","no impacts"
),"")</f>
        <v/>
      </c>
      <c r="U2189" s="28"/>
      <c r="V2189" s="35" t="str" cm="1">
        <f t="array" ref="V2189">IFERROR(_xlfn.IFS(
U2189="MPR ISSUE","ACTIVE",
U2189="BSS Hardware Issue","ACTIVE",
U2189="Sites strategiques, MLL, Pylone, etc.","PASSIVE",
U2189="AKTIVCO DEFAUT GE &amp; POWER Cabinet","PASSIVE",
U2189="AKTIVCO Coupure ENEO &amp; Baisse de tension","PASSIVE",
U2189="Coupure ENEO &amp; Baisse de tension","PASSIVE",
U2189="Defaut GE &amp; POWER Cabinet","PASSIVE",
U2189="Sharing","PASSIVE",
U2189="Sites strategiques &amp; DataCenter","PASSIVE",
U2189="Exclu","Exclu",
U2189="SAT","ACTIVE",
U2189="SPARE-ISSUE","SPARE-ISSUE",
U2189="Fiber CAmtel","ACTIVE",
U2189="Fiber AOF","ACTIVE",
U2189="Projet OCM (HUAWEI)","PLANNED WORKS",
U2189="Projet OCM (NOKIA)","PLANNED WORKS",
U2189="ACCESS-ISSUE","ACCESS-ISSUE",
U2189="Projet OCM (ZTE, NOKIA, autres projets)","PLANNED WORKS",
U2189="No root CAuse","No root cause",
U2189="ODU HS","ACTIVE",
U2189="IP &amp; VLAN","ACTIVE",
U2189="Warehouse HUAWEI","SPARE-ISSUE",
U2189="SPARE-HS","SPARE-ISSUE",
U2189="Power Telco","ACTIVE",U2189="no impacts","no impacts"
),"")</f>
        <v/>
      </c>
      <c r="W2189" s="102"/>
      <c r="X2189" s="102"/>
      <c r="Y2189" s="102"/>
      <c r="Z2189" s="102"/>
      <c r="AA2189" s="102"/>
      <c r="AB2189" s="104" t="s">
        <v>6675</v>
      </c>
      <c r="AC2189" s="9"/>
      <c r="AD2189" s="9"/>
      <c r="AE2189" s="7" t="s">
        <v>5423</v>
      </c>
      <c r="AF2189" s="6"/>
      <c r="AG2189" s="7"/>
      <c r="AH2189" s="3" t="s">
        <v>5423</v>
      </c>
      <c r="AI2189" s="18" t="s">
        <v>5423</v>
      </c>
      <c r="AJ2189" s="18" t="s">
        <v>5423</v>
      </c>
      <c r="AK2189" s="18" t="s">
        <v>5423</v>
      </c>
      <c r="AL2189" s="18" t="s">
        <v>6414</v>
      </c>
      <c r="AM2189" s="18" t="s">
        <v>6414</v>
      </c>
      <c r="AN2189" s="18" t="s">
        <v>6415</v>
      </c>
      <c r="AO2189" s="18" t="s">
        <v>5423</v>
      </c>
      <c r="AP2189" s="18" t="s">
        <v>5423</v>
      </c>
      <c r="AQ2189" s="18" t="s">
        <v>5423</v>
      </c>
      <c r="AR2189" s="18" t="s">
        <v>5423</v>
      </c>
      <c r="AS2189" s="18" t="s">
        <v>5423</v>
      </c>
      <c r="AT2189" s="18" t="s">
        <v>5423</v>
      </c>
      <c r="AU2189" s="9" t="s">
        <v>5423</v>
      </c>
      <c r="AV2189" s="14"/>
      <c r="AW2189" s="14" t="s">
        <v>5423</v>
      </c>
      <c r="AX2189" s="14" t="str">
        <f>_xlfn.XLOOKUP(B2189,'[4]cell downs 18042026 17h'!$B:$B,'[4]cell downs 18042026 17h'!$B:$B,"")</f>
        <v/>
      </c>
      <c r="AY2189" s="14" t="str">
        <f>_xlfn.XLOOKUP(B2189,'[5]Cells Huawei 19042026 15h'!$B:$B,'[5]Cells Huawei 19042026 15h'!$B:$B,"")</f>
        <v/>
      </c>
      <c r="AZ2189" s="105" t="str">
        <f>_xlfn.XLOOKUP(B2189,'INCIDENT-04-23-2026'!E:E,'INCIDENT-04-23-2026'!F:F,"")</f>
        <v/>
      </c>
      <c r="BA2189" s="105" t="str">
        <f>_xlfn.XLOOKUP(B2189,'[6]Eneo 17H'!$C:$C,'[6]Eneo 17H'!$I:$I,"")</f>
        <v/>
      </c>
      <c r="BB2189" s="105" t="str">
        <f>_xlfn.XLOOKUP(B2189,[8]ALL!$B:$B,[8]ALL!$M:$M,"")</f>
        <v/>
      </c>
      <c r="BC2189" s="105" t="str">
        <f>_xlfn.XLOOKUP(B2189,'[6]Eneo 17H'!$C:$C,'[6]Eneo 17H'!$I:$I,"")</f>
        <v/>
      </c>
      <c r="BD2189" s="105" t="str">
        <f>_xlfn.XLOOKUP(B2189,'[7]Eneo 12H'!$C:$C,'[7]Eneo 12H'!$I:$I,"")</f>
        <v/>
      </c>
      <c r="BE2189" s="105" t="s">
        <v>5423</v>
      </c>
    </row>
    <row r="2190" spans="1:57" hidden="1" x14ac:dyDescent="0.3">
      <c r="A2190" s="1" t="s">
        <v>4462</v>
      </c>
      <c r="B2190" s="8" t="s">
        <v>4463</v>
      </c>
      <c r="C2190" s="3" t="str">
        <f>_xlfn.XLOOKUP(B2190,'[1]daily break down'!$D:$D,'[1]daily break down'!$E:$E,"")</f>
        <v>LITTORAL</v>
      </c>
      <c r="D2190" s="1" t="s">
        <v>11</v>
      </c>
      <c r="E2190" s="1" t="s">
        <v>12</v>
      </c>
      <c r="F2190" s="3" t="s">
        <v>31</v>
      </c>
      <c r="G2190" s="1" t="s">
        <v>4464</v>
      </c>
      <c r="H2190" s="27" t="str">
        <f>_xlfn.XLOOKUP(B2190,[2]CALCULATION!$B:$B,[2]CALCULATION!$H:$H,"")</f>
        <v>ZTE</v>
      </c>
      <c r="I2190" s="23">
        <v>0</v>
      </c>
      <c r="J2190" s="23">
        <v>0</v>
      </c>
      <c r="K2190" s="23">
        <v>0</v>
      </c>
      <c r="L2190" s="23">
        <v>0</v>
      </c>
      <c r="M2190" s="23">
        <v>0</v>
      </c>
      <c r="N2190" s="23">
        <v>0</v>
      </c>
      <c r="O2190" s="23">
        <v>0</v>
      </c>
      <c r="P2190" s="103" t="s">
        <v>6554</v>
      </c>
      <c r="Q2190" s="36" t="s">
        <v>5796</v>
      </c>
      <c r="R2190" s="36"/>
      <c r="S2190" s="35" t="str" cm="1">
        <f t="array" ref="S2190">IFERROR(_xlfn.IFS(
U2190="MPR ISSUE","PDH",
U2190="BSS Hardware Issue","BSS",
U2190="Sites strategiques, MLL, Pylone, etc.","ENVTECH",
U2190="AKTIVCO DEFAUT GE &amp; POWER Cabinet","AKTIVCO",
U2190="AKTIVCO Coupure ENEO &amp; Baisse de tension","AKTIVCO GRID ONLY",
U2190="Coupure ENEO &amp; Baisse de tension","IHS GRID ONLY",
U2190="Defaut GE &amp; POWER Cabinet","IHS",
U2190="Sharing","Partners",
U2190="Sites strategiques &amp; DataCenter","SST &amp; DC",
U2190="Exclu","Exclu",
U2190="SAT","SAT",
U2190="SPARE-ISSUE","SPARE-ISSUE",
U2190="Fiber CAmtel","TRANS_FO_CAMTEL",
U2190="Fiber AOF","Fiber AOF",
U2190="Projet OCM (HUAWEI)","TRAVAUX-HUAWEI",
U2190="Projet OCM (NOKIA)","TRAVAUX-NOKIA",
U2190="ACCESS-ISSUE","ACCESS-ISSUE",
U2190="Projet OCM (ZTE, NOKIA, autres projets)","TRAVAUX OCM",
U2190="No root CAuse","No root cause",
U2190="ODU HS","PDH",
U2190="IP &amp; VLAN","PDH",
U2190="Warehouse HUAWEI","SPARE-ISSUE",
U2190="SPARE-HS","SPARE-ISSUE",
U2190="Power Telco","BSS",U2190="no impacts","no impacts"
),"")</f>
        <v/>
      </c>
      <c r="T2190" s="35" t="str" cm="1">
        <f t="array" ref="T2190">IFERROR(_xlfn.IFS(
U2190="MPR ISSUE","TX ISSUE",
U2190="BSS Hardware Issue","RAN ISSUE",
U2190="Sites strategiques, MLL, Pylone, etc.","ENVTECH",
U2190="AKTIVCO DEFAUT GE &amp; POWER Cabinet","POWER ISSUE",
U2190="AKTIVCO Coupure ENEO &amp; Baisse de tension","POWER ISSUE",
U2190="Coupure ENEO &amp; Baisse de tension","POWER ISSUE",
U2190="Defaut GE &amp; POWER Cabinet","POWER ISSUE",
U2190="Sharing","POWER ISSUE",
U2190="Sites strategiques &amp; DataCenter","POWER ISSUE",
U2190="Exclu","Exclu",
U2190="SAT","TX ISSUE",
U2190="SPARE-ISSUE","SPARE-ISSUE",
U2190="Fiber CAmtel","TX ISSUE",
U2190="Fiber AOF","TX ISSUE",
U2190="Projet OCM (HUAWEI)","TRAVAUX-HUAWEI",
U2190="Projet OCM (NOKIA)","TRAVAUX -NOKIA",
U2190="ACCESS-ISSUE","ACCESS-ISSUE",
U2190="Projet OCM (ZTE, NOKIA, autres projets)","TRAVAUX OCM",
U2190="No root CAuse","No root cause",
U2190="ODU HS","TX ISSUE",
U2190="IP &amp; VLAN","TX ISSUE",
U2190="Warehouse HUAWEI","SPARE-ISSUE",
U2190="SPARE-HS","SPARE-ISSUE",
U2190="Power Telco","RAN ISSUE",U2190="no impacts","no impacts"
),"")</f>
        <v/>
      </c>
      <c r="U2190" s="28"/>
      <c r="V2190" s="35" t="str" cm="1">
        <f t="array" ref="V2190">IFERROR(_xlfn.IFS(
U2190="MPR ISSUE","ACTIVE",
U2190="BSS Hardware Issue","ACTIVE",
U2190="Sites strategiques, MLL, Pylone, etc.","PASSIVE",
U2190="AKTIVCO DEFAUT GE &amp; POWER Cabinet","PASSIVE",
U2190="AKTIVCO Coupure ENEO &amp; Baisse de tension","PASSIVE",
U2190="Coupure ENEO &amp; Baisse de tension","PASSIVE",
U2190="Defaut GE &amp; POWER Cabinet","PASSIVE",
U2190="Sharing","PASSIVE",
U2190="Sites strategiques &amp; DataCenter","PASSIVE",
U2190="Exclu","Exclu",
U2190="SAT","ACTIVE",
U2190="SPARE-ISSUE","SPARE-ISSUE",
U2190="Fiber CAmtel","ACTIVE",
U2190="Fiber AOF","ACTIVE",
U2190="Projet OCM (HUAWEI)","PLANNED WORKS",
U2190="Projet OCM (NOKIA)","PLANNED WORKS",
U2190="ACCESS-ISSUE","ACCESS-ISSUE",
U2190="Projet OCM (ZTE, NOKIA, autres projets)","PLANNED WORKS",
U2190="No root CAuse","No root cause",
U2190="ODU HS","ACTIVE",
U2190="IP &amp; VLAN","ACTIVE",
U2190="Warehouse HUAWEI","SPARE-ISSUE",
U2190="SPARE-HS","SPARE-ISSUE",
U2190="Power Telco","ACTIVE",U2190="no impacts","no impacts"
),"")</f>
        <v/>
      </c>
      <c r="W2190" s="102"/>
      <c r="X2190" s="102"/>
      <c r="Y2190" s="102"/>
      <c r="Z2190" s="102"/>
      <c r="AA2190" s="102"/>
      <c r="AB2190" s="104" t="s">
        <v>5423</v>
      </c>
      <c r="AC2190" s="9"/>
      <c r="AD2190" s="9"/>
      <c r="AE2190" s="7" t="s">
        <v>5423</v>
      </c>
      <c r="AF2190" s="6"/>
      <c r="AG2190" s="7"/>
      <c r="AH2190" s="3" t="s">
        <v>5423</v>
      </c>
      <c r="AI2190" s="18" t="s">
        <v>5423</v>
      </c>
      <c r="AJ2190" s="18" t="s">
        <v>5423</v>
      </c>
      <c r="AK2190" s="18" t="s">
        <v>5423</v>
      </c>
      <c r="AL2190" s="18" t="s">
        <v>5423</v>
      </c>
      <c r="AM2190" s="18" t="s">
        <v>5423</v>
      </c>
      <c r="AN2190" s="18" t="s">
        <v>5423</v>
      </c>
      <c r="AO2190" s="18" t="s">
        <v>5423</v>
      </c>
      <c r="AP2190" s="18" t="s">
        <v>5423</v>
      </c>
      <c r="AQ2190" s="18" t="s">
        <v>5423</v>
      </c>
      <c r="AR2190" s="18" t="s">
        <v>5423</v>
      </c>
      <c r="AS2190" s="18" t="s">
        <v>5423</v>
      </c>
      <c r="AT2190" s="18" t="s">
        <v>5423</v>
      </c>
      <c r="AU2190" s="9" t="s">
        <v>5423</v>
      </c>
      <c r="AV2190" s="14"/>
      <c r="AW2190" s="14" t="s">
        <v>5423</v>
      </c>
      <c r="AX2190" s="14" t="str">
        <f>_xlfn.XLOOKUP(B2190,'[4]cell downs 18042026 17h'!$B:$B,'[4]cell downs 18042026 17h'!$B:$B,"")</f>
        <v/>
      </c>
      <c r="AY2190" s="14" t="str">
        <f>_xlfn.XLOOKUP(B2190,'[5]Cells Huawei 19042026 15h'!$B:$B,'[5]Cells Huawei 19042026 15h'!$B:$B,"")</f>
        <v/>
      </c>
      <c r="AZ2190" s="105" t="str">
        <f>_xlfn.XLOOKUP(B2190,'INCIDENT-04-23-2026'!E:E,'INCIDENT-04-23-2026'!F:F,"")</f>
        <v/>
      </c>
      <c r="BA2190" s="105" t="str">
        <f>_xlfn.XLOOKUP(B2190,'[6]Eneo 17H'!$C:$C,'[6]Eneo 17H'!$I:$I,"")</f>
        <v/>
      </c>
      <c r="BB2190" s="105" t="str">
        <f>_xlfn.XLOOKUP(B2190,[8]ALL!$B:$B,[8]ALL!$M:$M,"")</f>
        <v/>
      </c>
      <c r="BC2190" s="105" t="str">
        <f>_xlfn.XLOOKUP(B2190,'[6]Eneo 17H'!$C:$C,'[6]Eneo 17H'!$I:$I,"")</f>
        <v/>
      </c>
      <c r="BD2190" s="105" t="str">
        <f>_xlfn.XLOOKUP(B2190,'[7]Eneo 12H'!$C:$C,'[7]Eneo 12H'!$I:$I,"")</f>
        <v/>
      </c>
      <c r="BE2190" s="105" t="s">
        <v>5423</v>
      </c>
    </row>
    <row r="2191" spans="1:57" hidden="1" x14ac:dyDescent="0.3">
      <c r="A2191" s="1" t="s">
        <v>4298</v>
      </c>
      <c r="B2191" s="8" t="s">
        <v>4476</v>
      </c>
      <c r="C2191" s="3" t="str">
        <f>_xlfn.XLOOKUP(B2191,'[1]daily break down'!$D:$D,'[1]daily break down'!$E:$E,"")</f>
        <v>CENTRE</v>
      </c>
      <c r="D2191" s="1" t="s">
        <v>11</v>
      </c>
      <c r="E2191" s="1" t="s">
        <v>12</v>
      </c>
      <c r="F2191" s="3" t="s">
        <v>37</v>
      </c>
      <c r="G2191" s="1" t="s">
        <v>4298</v>
      </c>
      <c r="H2191" s="27" t="str">
        <f>_xlfn.XLOOKUP(B2191,[2]CALCULATION!$B:$B,[2]CALCULATION!$H:$H,"")</f>
        <v>ZTE</v>
      </c>
      <c r="I2191" s="23">
        <v>0</v>
      </c>
      <c r="J2191" s="23">
        <v>0</v>
      </c>
      <c r="K2191" s="23">
        <v>0</v>
      </c>
      <c r="L2191" s="23">
        <v>0</v>
      </c>
      <c r="M2191" s="23">
        <v>0</v>
      </c>
      <c r="N2191" s="23">
        <v>0</v>
      </c>
      <c r="O2191" s="23">
        <v>0</v>
      </c>
      <c r="P2191" s="103" t="s">
        <v>6554</v>
      </c>
      <c r="Q2191" s="36" t="s">
        <v>5796</v>
      </c>
      <c r="R2191" s="36"/>
      <c r="S2191" s="35" t="str" cm="1">
        <f t="array" ref="S2191">IFERROR(_xlfn.IFS(
U2191="MPR ISSUE","PDH",
U2191="BSS Hardware Issue","BSS",
U2191="Sites strategiques, MLL, Pylone, etc.","ENVTECH",
U2191="AKTIVCO DEFAUT GE &amp; POWER Cabinet","AKTIVCO",
U2191="AKTIVCO Coupure ENEO &amp; Baisse de tension","AKTIVCO GRID ONLY",
U2191="Coupure ENEO &amp; Baisse de tension","IHS GRID ONLY",
U2191="Defaut GE &amp; POWER Cabinet","IHS",
U2191="Sharing","Partners",
U2191="Sites strategiques &amp; DataCenter","SST &amp; DC",
U2191="Exclu","Exclu",
U2191="SAT","SAT",
U2191="SPARE-ISSUE","SPARE-ISSUE",
U2191="Fiber CAmtel","TRANS_FO_CAMTEL",
U2191="Fiber AOF","Fiber AOF",
U2191="Projet OCM (HUAWEI)","TRAVAUX-HUAWEI",
U2191="Projet OCM (NOKIA)","TRAVAUX-NOKIA",
U2191="ACCESS-ISSUE","ACCESS-ISSUE",
U2191="Projet OCM (ZTE, NOKIA, autres projets)","TRAVAUX OCM",
U2191="No root CAuse","No root cause",
U2191="ODU HS","PDH",
U2191="IP &amp; VLAN","PDH",
U2191="Warehouse HUAWEI","SPARE-ISSUE",
U2191="SPARE-HS","SPARE-ISSUE",
U2191="Power Telco","BSS",U2191="no impacts","no impacts"
),"")</f>
        <v/>
      </c>
      <c r="T2191" s="35" t="str" cm="1">
        <f t="array" ref="T2191">IFERROR(_xlfn.IFS(
U2191="MPR ISSUE","TX ISSUE",
U2191="BSS Hardware Issue","RAN ISSUE",
U2191="Sites strategiques, MLL, Pylone, etc.","ENVTECH",
U2191="AKTIVCO DEFAUT GE &amp; POWER Cabinet","POWER ISSUE",
U2191="AKTIVCO Coupure ENEO &amp; Baisse de tension","POWER ISSUE",
U2191="Coupure ENEO &amp; Baisse de tension","POWER ISSUE",
U2191="Defaut GE &amp; POWER Cabinet","POWER ISSUE",
U2191="Sharing","POWER ISSUE",
U2191="Sites strategiques &amp; DataCenter","POWER ISSUE",
U2191="Exclu","Exclu",
U2191="SAT","TX ISSUE",
U2191="SPARE-ISSUE","SPARE-ISSUE",
U2191="Fiber CAmtel","TX ISSUE",
U2191="Fiber AOF","TX ISSUE",
U2191="Projet OCM (HUAWEI)","TRAVAUX-HUAWEI",
U2191="Projet OCM (NOKIA)","TRAVAUX -NOKIA",
U2191="ACCESS-ISSUE","ACCESS-ISSUE",
U2191="Projet OCM (ZTE, NOKIA, autres projets)","TRAVAUX OCM",
U2191="No root CAuse","No root cause",
U2191="ODU HS","TX ISSUE",
U2191="IP &amp; VLAN","TX ISSUE",
U2191="Warehouse HUAWEI","SPARE-ISSUE",
U2191="SPARE-HS","SPARE-ISSUE",
U2191="Power Telco","RAN ISSUE",U2191="no impacts","no impacts"
),"")</f>
        <v/>
      </c>
      <c r="U2191" s="28"/>
      <c r="V2191" s="35" t="str" cm="1">
        <f t="array" ref="V2191">IFERROR(_xlfn.IFS(
U2191="MPR ISSUE","ACTIVE",
U2191="BSS Hardware Issue","ACTIVE",
U2191="Sites strategiques, MLL, Pylone, etc.","PASSIVE",
U2191="AKTIVCO DEFAUT GE &amp; POWER Cabinet","PASSIVE",
U2191="AKTIVCO Coupure ENEO &amp; Baisse de tension","PASSIVE",
U2191="Coupure ENEO &amp; Baisse de tension","PASSIVE",
U2191="Defaut GE &amp; POWER Cabinet","PASSIVE",
U2191="Sharing","PASSIVE",
U2191="Sites strategiques &amp; DataCenter","PASSIVE",
U2191="Exclu","Exclu",
U2191="SAT","ACTIVE",
U2191="SPARE-ISSUE","SPARE-ISSUE",
U2191="Fiber CAmtel","ACTIVE",
U2191="Fiber AOF","ACTIVE",
U2191="Projet OCM (HUAWEI)","PLANNED WORKS",
U2191="Projet OCM (NOKIA)","PLANNED WORKS",
U2191="ACCESS-ISSUE","ACCESS-ISSUE",
U2191="Projet OCM (ZTE, NOKIA, autres projets)","PLANNED WORKS",
U2191="No root CAuse","No root cause",
U2191="ODU HS","ACTIVE",
U2191="IP &amp; VLAN","ACTIVE",
U2191="Warehouse HUAWEI","SPARE-ISSUE",
U2191="SPARE-HS","SPARE-ISSUE",
U2191="Power Telco","ACTIVE",U2191="no impacts","no impacts"
),"")</f>
        <v/>
      </c>
      <c r="W2191" s="104"/>
      <c r="X2191" s="104"/>
      <c r="Y2191" s="104"/>
      <c r="Z2191" s="104"/>
      <c r="AA2191" s="104"/>
      <c r="AB2191" s="104" t="s">
        <v>6676</v>
      </c>
      <c r="AC2191" s="9"/>
      <c r="AD2191" s="9"/>
      <c r="AE2191" s="7" t="s">
        <v>5423</v>
      </c>
      <c r="AF2191" s="6"/>
      <c r="AG2191" s="7"/>
      <c r="AH2191" s="3" t="s">
        <v>6416</v>
      </c>
      <c r="AI2191" s="18" t="s">
        <v>5423</v>
      </c>
      <c r="AJ2191" s="18" t="s">
        <v>5423</v>
      </c>
      <c r="AK2191" s="18" t="s">
        <v>5423</v>
      </c>
      <c r="AL2191" s="18" t="s">
        <v>5423</v>
      </c>
      <c r="AM2191" s="18" t="s">
        <v>5423</v>
      </c>
      <c r="AN2191" s="18" t="s">
        <v>6243</v>
      </c>
      <c r="AO2191" s="18" t="s">
        <v>5423</v>
      </c>
      <c r="AP2191" s="18" t="s">
        <v>5423</v>
      </c>
      <c r="AQ2191" s="18" t="s">
        <v>5423</v>
      </c>
      <c r="AR2191" s="18" t="s">
        <v>5423</v>
      </c>
      <c r="AS2191" s="18" t="s">
        <v>5423</v>
      </c>
      <c r="AT2191" s="18" t="s">
        <v>5423</v>
      </c>
      <c r="AU2191" s="9" t="s">
        <v>5423</v>
      </c>
      <c r="AV2191" s="14"/>
      <c r="AW2191" s="14" t="s">
        <v>5423</v>
      </c>
      <c r="AX2191" s="14" t="str">
        <f>_xlfn.XLOOKUP(B2191,'[4]cell downs 18042026 17h'!$B:$B,'[4]cell downs 18042026 17h'!$B:$B,"")</f>
        <v/>
      </c>
      <c r="AY2191" s="14" t="str">
        <f>_xlfn.XLOOKUP(B2191,'[5]Cells Huawei 19042026 15h'!$B:$B,'[5]Cells Huawei 19042026 15h'!$B:$B,"")</f>
        <v/>
      </c>
      <c r="AZ2191" s="105" t="str">
        <f>_xlfn.XLOOKUP(B2191,'INCIDENT-04-23-2026'!E:E,'INCIDENT-04-23-2026'!F:F,"")</f>
        <v/>
      </c>
      <c r="BA2191" s="105" t="str">
        <f>_xlfn.XLOOKUP(B2191,'[6]Eneo 17H'!$C:$C,'[6]Eneo 17H'!$I:$I,"")</f>
        <v/>
      </c>
      <c r="BB2191" s="105" t="str">
        <f>_xlfn.XLOOKUP(B2191,[8]ALL!$B:$B,[8]ALL!$M:$M,"")</f>
        <v/>
      </c>
      <c r="BC2191" s="105" t="str">
        <f>_xlfn.XLOOKUP(B2191,'[6]Eneo 17H'!$C:$C,'[6]Eneo 17H'!$I:$I,"")</f>
        <v/>
      </c>
      <c r="BD2191" s="105" t="str">
        <f>_xlfn.XLOOKUP(B2191,'[7]Eneo 12H'!$C:$C,'[7]Eneo 12H'!$I:$I,"")</f>
        <v/>
      </c>
      <c r="BE2191" s="105" t="s">
        <v>7338</v>
      </c>
    </row>
    <row r="2192" spans="1:57" hidden="1" x14ac:dyDescent="0.3">
      <c r="A2192" s="1" t="s">
        <v>4477</v>
      </c>
      <c r="B2192" s="8" t="s">
        <v>4478</v>
      </c>
      <c r="C2192" s="3" t="str">
        <f>_xlfn.XLOOKUP(B2192,'[1]daily break down'!$D:$D,'[1]daily break down'!$E:$E,"")</f>
        <v>ADAMAOUA</v>
      </c>
      <c r="D2192" s="1" t="s">
        <v>11</v>
      </c>
      <c r="E2192" s="1" t="s">
        <v>154</v>
      </c>
      <c r="F2192" s="3" t="s">
        <v>90</v>
      </c>
      <c r="G2192" s="1" t="s">
        <v>4479</v>
      </c>
      <c r="H2192" s="26" t="str">
        <f>_xlfn.XLOOKUP(B2192,[2]CALCULATION!$B:$B,[2]CALCULATION!$H:$H,"")</f>
        <v>NOKIA</v>
      </c>
      <c r="I2192" s="23">
        <v>0</v>
      </c>
      <c r="J2192" s="23">
        <v>0</v>
      </c>
      <c r="K2192" s="23">
        <v>0</v>
      </c>
      <c r="L2192" s="23">
        <v>0</v>
      </c>
      <c r="M2192" s="23">
        <v>0</v>
      </c>
      <c r="N2192" s="23">
        <v>0</v>
      </c>
      <c r="O2192" s="23">
        <v>1.6586622835179077E-3</v>
      </c>
      <c r="P2192" s="103" t="s">
        <v>6554</v>
      </c>
      <c r="Q2192" s="36" t="s">
        <v>5796</v>
      </c>
      <c r="R2192" s="36"/>
      <c r="S2192" s="35" t="str" cm="1">
        <f t="array" ref="S2192">IFERROR(_xlfn.IFS(
U2192="MPR ISSUE","PDH",
U2192="BSS Hardware Issue","BSS",
U2192="Sites strategiques, MLL, Pylone, etc.","ENVTECH",
U2192="AKTIVCO DEFAUT GE &amp; POWER Cabinet","AKTIVCO",
U2192="AKTIVCO Coupure ENEO &amp; Baisse de tension","AKTIVCO GRID ONLY",
U2192="Coupure ENEO &amp; Baisse de tension","IHS GRID ONLY",
U2192="Defaut GE &amp; POWER Cabinet","IHS",
U2192="Sharing","Partners",
U2192="Sites strategiques &amp; DataCenter","SST &amp; DC",
U2192="Exclu","Exclu",
U2192="SAT","SAT",
U2192="SPARE-ISSUE","SPARE-ISSUE",
U2192="Fiber CAmtel","TRANS_FO_CAMTEL",
U2192="Fiber AOF","Fiber AOF",
U2192="Projet OCM (HUAWEI)","TRAVAUX-HUAWEI",
U2192="Projet OCM (NOKIA)","TRAVAUX-NOKIA",
U2192="ACCESS-ISSUE","ACCESS-ISSUE",
U2192="Projet OCM (ZTE, NOKIA, autres projets)","TRAVAUX OCM",
U2192="No root CAuse","No root cause",
U2192="ODU HS","PDH",
U2192="IP &amp; VLAN","PDH",
U2192="Warehouse HUAWEI","SPARE-ISSUE",
U2192="SPARE-HS","SPARE-ISSUE",
U2192="Power Telco","BSS",U2192="no impacts","no impacts"
),"")</f>
        <v/>
      </c>
      <c r="T2192" s="35" t="str" cm="1">
        <f t="array" ref="T2192">IFERROR(_xlfn.IFS(
U2192="MPR ISSUE","TX ISSUE",
U2192="BSS Hardware Issue","RAN ISSUE",
U2192="Sites strategiques, MLL, Pylone, etc.","ENVTECH",
U2192="AKTIVCO DEFAUT GE &amp; POWER Cabinet","POWER ISSUE",
U2192="AKTIVCO Coupure ENEO &amp; Baisse de tension","POWER ISSUE",
U2192="Coupure ENEO &amp; Baisse de tension","POWER ISSUE",
U2192="Defaut GE &amp; POWER Cabinet","POWER ISSUE",
U2192="Sharing","POWER ISSUE",
U2192="Sites strategiques &amp; DataCenter","POWER ISSUE",
U2192="Exclu","Exclu",
U2192="SAT","TX ISSUE",
U2192="SPARE-ISSUE","SPARE-ISSUE",
U2192="Fiber CAmtel","TX ISSUE",
U2192="Fiber AOF","TX ISSUE",
U2192="Projet OCM (HUAWEI)","TRAVAUX-HUAWEI",
U2192="Projet OCM (NOKIA)","TRAVAUX -NOKIA",
U2192="ACCESS-ISSUE","ACCESS-ISSUE",
U2192="Projet OCM (ZTE, NOKIA, autres projets)","TRAVAUX OCM",
U2192="No root CAuse","No root cause",
U2192="ODU HS","TX ISSUE",
U2192="IP &amp; VLAN","TX ISSUE",
U2192="Warehouse HUAWEI","SPARE-ISSUE",
U2192="SPARE-HS","SPARE-ISSUE",
U2192="Power Telco","RAN ISSUE",U2192="no impacts","no impacts"
),"")</f>
        <v/>
      </c>
      <c r="U2192" s="28"/>
      <c r="V2192" s="35" t="str" cm="1">
        <f t="array" ref="V2192">IFERROR(_xlfn.IFS(
U2192="MPR ISSUE","ACTIVE",
U2192="BSS Hardware Issue","ACTIVE",
U2192="Sites strategiques, MLL, Pylone, etc.","PASSIVE",
U2192="AKTIVCO DEFAUT GE &amp; POWER Cabinet","PASSIVE",
U2192="AKTIVCO Coupure ENEO &amp; Baisse de tension","PASSIVE",
U2192="Coupure ENEO &amp; Baisse de tension","PASSIVE",
U2192="Defaut GE &amp; POWER Cabinet","PASSIVE",
U2192="Sharing","PASSIVE",
U2192="Sites strategiques &amp; DataCenter","PASSIVE",
U2192="Exclu","Exclu",
U2192="SAT","ACTIVE",
U2192="SPARE-ISSUE","SPARE-ISSUE",
U2192="Fiber CAmtel","ACTIVE",
U2192="Fiber AOF","ACTIVE",
U2192="Projet OCM (HUAWEI)","PLANNED WORKS",
U2192="Projet OCM (NOKIA)","PLANNED WORKS",
U2192="ACCESS-ISSUE","ACCESS-ISSUE",
U2192="Projet OCM (ZTE, NOKIA, autres projets)","PLANNED WORKS",
U2192="No root CAuse","No root cause",
U2192="ODU HS","ACTIVE",
U2192="IP &amp; VLAN","ACTIVE",
U2192="Warehouse HUAWEI","SPARE-ISSUE",
U2192="SPARE-HS","SPARE-ISSUE",
U2192="Power Telco","ACTIVE",U2192="no impacts","no impacts"
),"")</f>
        <v/>
      </c>
      <c r="W2192" s="102"/>
      <c r="X2192" s="102"/>
      <c r="Y2192" s="102"/>
      <c r="Z2192" s="102"/>
      <c r="AA2192" s="102"/>
      <c r="AB2192" s="104" t="s">
        <v>5423</v>
      </c>
      <c r="AC2192" s="9"/>
      <c r="AD2192" s="9"/>
      <c r="AE2192" s="7" t="s">
        <v>5423</v>
      </c>
      <c r="AF2192" s="6"/>
      <c r="AG2192" s="7"/>
      <c r="AH2192" s="3" t="s">
        <v>5423</v>
      </c>
      <c r="AI2192" s="18" t="s">
        <v>5423</v>
      </c>
      <c r="AJ2192" s="18" t="s">
        <v>5423</v>
      </c>
      <c r="AK2192" s="18" t="s">
        <v>5423</v>
      </c>
      <c r="AL2192" s="18" t="s">
        <v>5423</v>
      </c>
      <c r="AM2192" s="18" t="s">
        <v>5423</v>
      </c>
      <c r="AN2192" s="18" t="s">
        <v>5423</v>
      </c>
      <c r="AO2192" s="18" t="s">
        <v>5423</v>
      </c>
      <c r="AP2192" s="18" t="s">
        <v>5423</v>
      </c>
      <c r="AQ2192" s="18" t="s">
        <v>5423</v>
      </c>
      <c r="AR2192" s="18" t="s">
        <v>5423</v>
      </c>
      <c r="AS2192" s="18" t="s">
        <v>5423</v>
      </c>
      <c r="AT2192" s="18" t="s">
        <v>5423</v>
      </c>
      <c r="AU2192" s="9" t="s">
        <v>5423</v>
      </c>
      <c r="AV2192" s="14"/>
      <c r="AW2192" s="14" t="s">
        <v>5423</v>
      </c>
      <c r="AX2192" s="14" t="str">
        <f>_xlfn.XLOOKUP(B2192,'[4]cell downs 18042026 17h'!$B:$B,'[4]cell downs 18042026 17h'!$B:$B,"")</f>
        <v/>
      </c>
      <c r="AY2192" s="14" t="str">
        <f>_xlfn.XLOOKUP(B2192,'[5]Cells Huawei 19042026 15h'!$B:$B,'[5]Cells Huawei 19042026 15h'!$B:$B,"")</f>
        <v/>
      </c>
      <c r="AZ2192" s="105" t="str">
        <f>_xlfn.XLOOKUP(B2192,'INCIDENT-04-23-2026'!E:E,'INCIDENT-04-23-2026'!F:F,"")</f>
        <v/>
      </c>
      <c r="BA2192" s="105" t="str">
        <f>_xlfn.XLOOKUP(B2192,'[6]Eneo 17H'!$C:$C,'[6]Eneo 17H'!$I:$I,"")</f>
        <v/>
      </c>
      <c r="BB2192" s="105" t="str">
        <f>_xlfn.XLOOKUP(B2192,[8]ALL!$B:$B,[8]ALL!$M:$M,"")</f>
        <v/>
      </c>
      <c r="BC2192" s="105" t="str">
        <f>_xlfn.XLOOKUP(B2192,'[6]Eneo 17H'!$C:$C,'[6]Eneo 17H'!$I:$I,"")</f>
        <v/>
      </c>
      <c r="BD2192" s="105" t="str">
        <f>_xlfn.XLOOKUP(B2192,'[7]Eneo 12H'!$C:$C,'[7]Eneo 12H'!$I:$I,"")</f>
        <v/>
      </c>
      <c r="BE2192" s="105" t="s">
        <v>5423</v>
      </c>
    </row>
    <row r="2193" spans="1:57" hidden="1" x14ac:dyDescent="0.3">
      <c r="A2193" s="1" t="s">
        <v>4480</v>
      </c>
      <c r="B2193" s="8" t="s">
        <v>4481</v>
      </c>
      <c r="C2193" s="3" t="str">
        <f>_xlfn.XLOOKUP(B2193,'[1]daily break down'!$D:$D,'[1]daily break down'!$E:$E,"")</f>
        <v>CENTRE</v>
      </c>
      <c r="D2193" s="1" t="s">
        <v>11</v>
      </c>
      <c r="E2193" s="1" t="s">
        <v>1714</v>
      </c>
      <c r="F2193" s="3" t="s">
        <v>37</v>
      </c>
      <c r="G2193" s="1" t="s">
        <v>4482</v>
      </c>
      <c r="H2193" s="27" t="str">
        <f>_xlfn.XLOOKUP(B2193,[2]CALCULATION!$B:$B,[2]CALCULATION!$H:$H,"")</f>
        <v>ZTE</v>
      </c>
      <c r="I2193" s="23">
        <v>0</v>
      </c>
      <c r="J2193" s="23">
        <v>0</v>
      </c>
      <c r="K2193" s="23">
        <v>0</v>
      </c>
      <c r="L2193" s="23">
        <v>0</v>
      </c>
      <c r="M2193" s="23">
        <v>0</v>
      </c>
      <c r="N2193" s="23">
        <v>0</v>
      </c>
      <c r="O2193" s="23">
        <v>0</v>
      </c>
      <c r="P2193" s="103" t="s">
        <v>6554</v>
      </c>
      <c r="Q2193" s="36" t="s">
        <v>5796</v>
      </c>
      <c r="R2193" s="36"/>
      <c r="S2193" s="35" t="str" cm="1">
        <f t="array" ref="S2193">IFERROR(_xlfn.IFS(
U2193="MPR ISSUE","PDH",
U2193="BSS Hardware Issue","BSS",
U2193="Sites strategiques, MLL, Pylone, etc.","ENVTECH",
U2193="AKTIVCO DEFAUT GE &amp; POWER Cabinet","AKTIVCO",
U2193="AKTIVCO Coupure ENEO &amp; Baisse de tension","AKTIVCO GRID ONLY",
U2193="Coupure ENEO &amp; Baisse de tension","IHS GRID ONLY",
U2193="Defaut GE &amp; POWER Cabinet","IHS",
U2193="Sharing","Partners",
U2193="Sites strategiques &amp; DataCenter","SST &amp; DC",
U2193="Exclu","Exclu",
U2193="SAT","SAT",
U2193="SPARE-ISSUE","SPARE-ISSUE",
U2193="Fiber CAmtel","TRANS_FO_CAMTEL",
U2193="Fiber AOF","Fiber AOF",
U2193="Projet OCM (HUAWEI)","TRAVAUX-HUAWEI",
U2193="Projet OCM (NOKIA)","TRAVAUX-NOKIA",
U2193="ACCESS-ISSUE","ACCESS-ISSUE",
U2193="Projet OCM (ZTE, NOKIA, autres projets)","TRAVAUX OCM",
U2193="No root CAuse","No root cause",
U2193="ODU HS","PDH",
U2193="IP &amp; VLAN","PDH",
U2193="Warehouse HUAWEI","SPARE-ISSUE",
U2193="SPARE-HS","SPARE-ISSUE",
U2193="Power Telco","BSS",U2193="no impacts","no impacts"
),"")</f>
        <v/>
      </c>
      <c r="T2193" s="35" t="str" cm="1">
        <f t="array" ref="T2193">IFERROR(_xlfn.IFS(
U2193="MPR ISSUE","TX ISSUE",
U2193="BSS Hardware Issue","RAN ISSUE",
U2193="Sites strategiques, MLL, Pylone, etc.","ENVTECH",
U2193="AKTIVCO DEFAUT GE &amp; POWER Cabinet","POWER ISSUE",
U2193="AKTIVCO Coupure ENEO &amp; Baisse de tension","POWER ISSUE",
U2193="Coupure ENEO &amp; Baisse de tension","POWER ISSUE",
U2193="Defaut GE &amp; POWER Cabinet","POWER ISSUE",
U2193="Sharing","POWER ISSUE",
U2193="Sites strategiques &amp; DataCenter","POWER ISSUE",
U2193="Exclu","Exclu",
U2193="SAT","TX ISSUE",
U2193="SPARE-ISSUE","SPARE-ISSUE",
U2193="Fiber CAmtel","TX ISSUE",
U2193="Fiber AOF","TX ISSUE",
U2193="Projet OCM (HUAWEI)","TRAVAUX-HUAWEI",
U2193="Projet OCM (NOKIA)","TRAVAUX -NOKIA",
U2193="ACCESS-ISSUE","ACCESS-ISSUE",
U2193="Projet OCM (ZTE, NOKIA, autres projets)","TRAVAUX OCM",
U2193="No root CAuse","No root cause",
U2193="ODU HS","TX ISSUE",
U2193="IP &amp; VLAN","TX ISSUE",
U2193="Warehouse HUAWEI","SPARE-ISSUE",
U2193="SPARE-HS","SPARE-ISSUE",
U2193="Power Telco","RAN ISSUE",U2193="no impacts","no impacts"
),"")</f>
        <v/>
      </c>
      <c r="U2193" s="28"/>
      <c r="V2193" s="35" t="str" cm="1">
        <f t="array" ref="V2193">IFERROR(_xlfn.IFS(
U2193="MPR ISSUE","ACTIVE",
U2193="BSS Hardware Issue","ACTIVE",
U2193="Sites strategiques, MLL, Pylone, etc.","PASSIVE",
U2193="AKTIVCO DEFAUT GE &amp; POWER Cabinet","PASSIVE",
U2193="AKTIVCO Coupure ENEO &amp; Baisse de tension","PASSIVE",
U2193="Coupure ENEO &amp; Baisse de tension","PASSIVE",
U2193="Defaut GE &amp; POWER Cabinet","PASSIVE",
U2193="Sharing","PASSIVE",
U2193="Sites strategiques &amp; DataCenter","PASSIVE",
U2193="Exclu","Exclu",
U2193="SAT","ACTIVE",
U2193="SPARE-ISSUE","SPARE-ISSUE",
U2193="Fiber CAmtel","ACTIVE",
U2193="Fiber AOF","ACTIVE",
U2193="Projet OCM (HUAWEI)","PLANNED WORKS",
U2193="Projet OCM (NOKIA)","PLANNED WORKS",
U2193="ACCESS-ISSUE","ACCESS-ISSUE",
U2193="Projet OCM (ZTE, NOKIA, autres projets)","PLANNED WORKS",
U2193="No root CAuse","No root cause",
U2193="ODU HS","ACTIVE",
U2193="IP &amp; VLAN","ACTIVE",
U2193="Warehouse HUAWEI","SPARE-ISSUE",
U2193="SPARE-HS","SPARE-ISSUE",
U2193="Power Telco","ACTIVE",U2193="no impacts","no impacts"
),"")</f>
        <v/>
      </c>
      <c r="W2193" s="102"/>
      <c r="X2193" s="102"/>
      <c r="Y2193" s="102"/>
      <c r="Z2193" s="102"/>
      <c r="AA2193" s="102"/>
      <c r="AB2193" s="104" t="s">
        <v>5423</v>
      </c>
      <c r="AC2193" s="9"/>
      <c r="AD2193" s="9"/>
      <c r="AE2193" s="7" t="s">
        <v>5423</v>
      </c>
      <c r="AF2193" s="6"/>
      <c r="AG2193" s="7"/>
      <c r="AH2193" s="3" t="s">
        <v>5423</v>
      </c>
      <c r="AI2193" s="18" t="s">
        <v>5423</v>
      </c>
      <c r="AJ2193" s="18" t="s">
        <v>5423</v>
      </c>
      <c r="AK2193" s="18" t="s">
        <v>5423</v>
      </c>
      <c r="AL2193" s="18" t="s">
        <v>5423</v>
      </c>
      <c r="AM2193" s="18" t="s">
        <v>5423</v>
      </c>
      <c r="AN2193" s="18" t="s">
        <v>5423</v>
      </c>
      <c r="AO2193" s="18" t="s">
        <v>5423</v>
      </c>
      <c r="AP2193" s="18" t="s">
        <v>5423</v>
      </c>
      <c r="AQ2193" s="18" t="s">
        <v>5423</v>
      </c>
      <c r="AR2193" s="18" t="s">
        <v>5423</v>
      </c>
      <c r="AS2193" s="18" t="s">
        <v>5423</v>
      </c>
      <c r="AT2193" s="18" t="s">
        <v>5423</v>
      </c>
      <c r="AU2193" s="9" t="s">
        <v>5423</v>
      </c>
      <c r="AV2193" s="14"/>
      <c r="AW2193" s="14" t="s">
        <v>5423</v>
      </c>
      <c r="AX2193" s="14" t="str">
        <f>_xlfn.XLOOKUP(B2193,'[4]cell downs 18042026 17h'!$B:$B,'[4]cell downs 18042026 17h'!$B:$B,"")</f>
        <v/>
      </c>
      <c r="AY2193" s="14" t="str">
        <f>_xlfn.XLOOKUP(B2193,'[5]Cells Huawei 19042026 15h'!$B:$B,'[5]Cells Huawei 19042026 15h'!$B:$B,"")</f>
        <v/>
      </c>
      <c r="AZ2193" s="105" t="str">
        <f>_xlfn.XLOOKUP(B2193,'INCIDENT-04-23-2026'!E:E,'INCIDENT-04-23-2026'!F:F,"")</f>
        <v/>
      </c>
      <c r="BA2193" s="105" t="str">
        <f>_xlfn.XLOOKUP(B2193,'[6]Eneo 17H'!$C:$C,'[6]Eneo 17H'!$I:$I,"")</f>
        <v/>
      </c>
      <c r="BB2193" s="105" t="str">
        <f>_xlfn.XLOOKUP(B2193,[8]ALL!$B:$B,[8]ALL!$M:$M,"")</f>
        <v/>
      </c>
      <c r="BC2193" s="105" t="str">
        <f>_xlfn.XLOOKUP(B2193,'[6]Eneo 17H'!$C:$C,'[6]Eneo 17H'!$I:$I,"")</f>
        <v/>
      </c>
      <c r="BD2193" s="105" t="str">
        <f>_xlfn.XLOOKUP(B2193,'[7]Eneo 12H'!$C:$C,'[7]Eneo 12H'!$I:$I,"")</f>
        <v/>
      </c>
      <c r="BE2193" s="105" t="s">
        <v>5423</v>
      </c>
    </row>
    <row r="2194" spans="1:57" hidden="1" x14ac:dyDescent="0.3">
      <c r="A2194" s="1" t="s">
        <v>4603</v>
      </c>
      <c r="B2194" s="8" t="s">
        <v>4604</v>
      </c>
      <c r="C2194" s="3" t="str">
        <f>_xlfn.XLOOKUP(B2194,'[1]daily break down'!$D:$D,'[1]daily break down'!$E:$E,"")</f>
        <v>LITTORAL</v>
      </c>
      <c r="D2194" s="1" t="s">
        <v>2751</v>
      </c>
      <c r="E2194" s="1" t="s">
        <v>12</v>
      </c>
      <c r="F2194" s="3" t="s">
        <v>31</v>
      </c>
      <c r="G2194" s="1" t="s">
        <v>4605</v>
      </c>
      <c r="H2194" s="27" t="str">
        <f>_xlfn.XLOOKUP(B2194,[2]CALCULATION!$B:$B,[2]CALCULATION!$H:$H,"")</f>
        <v>ZTE</v>
      </c>
      <c r="I2194" s="23">
        <v>0</v>
      </c>
      <c r="J2194" s="23">
        <v>0</v>
      </c>
      <c r="K2194" s="23">
        <v>0</v>
      </c>
      <c r="L2194" s="23">
        <v>0</v>
      </c>
      <c r="M2194" s="23">
        <v>0</v>
      </c>
      <c r="N2194" s="23">
        <v>0</v>
      </c>
      <c r="O2194" s="23">
        <v>0</v>
      </c>
      <c r="P2194" s="103" t="s">
        <v>6554</v>
      </c>
      <c r="Q2194" s="36" t="s">
        <v>5796</v>
      </c>
      <c r="R2194" s="36"/>
      <c r="S2194" s="35" t="str" cm="1">
        <f t="array" ref="S2194">IFERROR(_xlfn.IFS(
U2194="MPR ISSUE","PDH",
U2194="BSS Hardware Issue","BSS",
U2194="Sites strategiques, MLL, Pylone, etc.","ENVTECH",
U2194="AKTIVCO DEFAUT GE &amp; POWER Cabinet","AKTIVCO",
U2194="AKTIVCO Coupure ENEO &amp; Baisse de tension","AKTIVCO GRID ONLY",
U2194="Coupure ENEO &amp; Baisse de tension","IHS GRID ONLY",
U2194="Defaut GE &amp; POWER Cabinet","IHS",
U2194="Sharing","Partners",
U2194="Sites strategiques &amp; DataCenter","SST &amp; DC",
U2194="Exclu","Exclu",
U2194="SAT","SAT",
U2194="SPARE-ISSUE","SPARE-ISSUE",
U2194="Fiber CAmtel","TRANS_FO_CAMTEL",
U2194="Fiber AOF","Fiber AOF",
U2194="Projet OCM (HUAWEI)","TRAVAUX-HUAWEI",
U2194="Projet OCM (NOKIA)","TRAVAUX-NOKIA",
U2194="ACCESS-ISSUE","ACCESS-ISSUE",
U2194="Projet OCM (ZTE, NOKIA, autres projets)","TRAVAUX OCM",
U2194="No root CAuse","No root cause",
U2194="ODU HS","PDH",
U2194="IP &amp; VLAN","PDH",
U2194="Warehouse HUAWEI","SPARE-ISSUE",
U2194="SPARE-HS","SPARE-ISSUE",
U2194="Power Telco","BSS",U2194="no impacts","no impacts"
),"")</f>
        <v/>
      </c>
      <c r="T2194" s="35" t="str" cm="1">
        <f t="array" ref="T2194">IFERROR(_xlfn.IFS(
U2194="MPR ISSUE","TX ISSUE",
U2194="BSS Hardware Issue","RAN ISSUE",
U2194="Sites strategiques, MLL, Pylone, etc.","ENVTECH",
U2194="AKTIVCO DEFAUT GE &amp; POWER Cabinet","POWER ISSUE",
U2194="AKTIVCO Coupure ENEO &amp; Baisse de tension","POWER ISSUE",
U2194="Coupure ENEO &amp; Baisse de tension","POWER ISSUE",
U2194="Defaut GE &amp; POWER Cabinet","POWER ISSUE",
U2194="Sharing","POWER ISSUE",
U2194="Sites strategiques &amp; DataCenter","POWER ISSUE",
U2194="Exclu","Exclu",
U2194="SAT","TX ISSUE",
U2194="SPARE-ISSUE","SPARE-ISSUE",
U2194="Fiber CAmtel","TX ISSUE",
U2194="Fiber AOF","TX ISSUE",
U2194="Projet OCM (HUAWEI)","TRAVAUX-HUAWEI",
U2194="Projet OCM (NOKIA)","TRAVAUX -NOKIA",
U2194="ACCESS-ISSUE","ACCESS-ISSUE",
U2194="Projet OCM (ZTE, NOKIA, autres projets)","TRAVAUX OCM",
U2194="No root CAuse","No root cause",
U2194="ODU HS","TX ISSUE",
U2194="IP &amp; VLAN","TX ISSUE",
U2194="Warehouse HUAWEI","SPARE-ISSUE",
U2194="SPARE-HS","SPARE-ISSUE",
U2194="Power Telco","RAN ISSUE",U2194="no impacts","no impacts"
),"")</f>
        <v/>
      </c>
      <c r="U2194" s="28"/>
      <c r="V2194" s="35" t="str" cm="1">
        <f t="array" ref="V2194">IFERROR(_xlfn.IFS(
U2194="MPR ISSUE","ACTIVE",
U2194="BSS Hardware Issue","ACTIVE",
U2194="Sites strategiques, MLL, Pylone, etc.","PASSIVE",
U2194="AKTIVCO DEFAUT GE &amp; POWER Cabinet","PASSIVE",
U2194="AKTIVCO Coupure ENEO &amp; Baisse de tension","PASSIVE",
U2194="Coupure ENEO &amp; Baisse de tension","PASSIVE",
U2194="Defaut GE &amp; POWER Cabinet","PASSIVE",
U2194="Sharing","PASSIVE",
U2194="Sites strategiques &amp; DataCenter","PASSIVE",
U2194="Exclu","Exclu",
U2194="SAT","ACTIVE",
U2194="SPARE-ISSUE","SPARE-ISSUE",
U2194="Fiber CAmtel","ACTIVE",
U2194="Fiber AOF","ACTIVE",
U2194="Projet OCM (HUAWEI)","PLANNED WORKS",
U2194="Projet OCM (NOKIA)","PLANNED WORKS",
U2194="ACCESS-ISSUE","ACCESS-ISSUE",
U2194="Projet OCM (ZTE, NOKIA, autres projets)","PLANNED WORKS",
U2194="No root CAuse","No root cause",
U2194="ODU HS","ACTIVE",
U2194="IP &amp; VLAN","ACTIVE",
U2194="Warehouse HUAWEI","SPARE-ISSUE",
U2194="SPARE-HS","SPARE-ISSUE",
U2194="Power Telco","ACTIVE",U2194="no impacts","no impacts"
),"")</f>
        <v/>
      </c>
      <c r="W2194" s="102"/>
      <c r="X2194" s="102"/>
      <c r="Y2194" s="102"/>
      <c r="Z2194" s="102"/>
      <c r="AA2194" s="102"/>
      <c r="AB2194" s="104" t="s">
        <v>5423</v>
      </c>
      <c r="AC2194" s="9"/>
      <c r="AD2194" s="9"/>
      <c r="AE2194" s="7" t="s">
        <v>5423</v>
      </c>
      <c r="AF2194" s="6"/>
      <c r="AG2194" s="7"/>
      <c r="AH2194" s="3" t="s">
        <v>5423</v>
      </c>
      <c r="AI2194" s="18" t="s">
        <v>5423</v>
      </c>
      <c r="AJ2194" s="18" t="s">
        <v>5423</v>
      </c>
      <c r="AK2194" s="18" t="s">
        <v>5423</v>
      </c>
      <c r="AL2194" s="18" t="s">
        <v>5423</v>
      </c>
      <c r="AM2194" s="18" t="s">
        <v>5423</v>
      </c>
      <c r="AN2194" s="18" t="s">
        <v>5423</v>
      </c>
      <c r="AO2194" s="18" t="s">
        <v>5423</v>
      </c>
      <c r="AP2194" s="18" t="s">
        <v>5423</v>
      </c>
      <c r="AQ2194" s="18" t="s">
        <v>5423</v>
      </c>
      <c r="AR2194" s="18" t="s">
        <v>5423</v>
      </c>
      <c r="AS2194" s="18" t="s">
        <v>5423</v>
      </c>
      <c r="AT2194" s="18" t="s">
        <v>5423</v>
      </c>
      <c r="AU2194" s="9" t="s">
        <v>5423</v>
      </c>
      <c r="AV2194" s="14"/>
      <c r="AW2194" s="14" t="s">
        <v>5423</v>
      </c>
      <c r="AX2194" s="14" t="str">
        <f>_xlfn.XLOOKUP(B2194,'[4]cell downs 18042026 17h'!$B:$B,'[4]cell downs 18042026 17h'!$B:$B,"")</f>
        <v/>
      </c>
      <c r="AY2194" s="14" t="str">
        <f>_xlfn.XLOOKUP(B2194,'[5]Cells Huawei 19042026 15h'!$B:$B,'[5]Cells Huawei 19042026 15h'!$B:$B,"")</f>
        <v/>
      </c>
      <c r="AZ2194" s="105" t="str">
        <f>_xlfn.XLOOKUP(B2194,'INCIDENT-04-23-2026'!E:E,'INCIDENT-04-23-2026'!F:F,"")</f>
        <v>(04/23/2026 incident ) : impact by CTR_003 EBOMBE,   Souci d'energie || Action : RAC en attente CAMUSAT</v>
      </c>
      <c r="BA2194" s="105" t="str">
        <f>_xlfn.XLOOKUP(B2194,'[6]Eneo 17H'!$C:$C,'[6]Eneo 17H'!$I:$I,"")</f>
        <v/>
      </c>
      <c r="BB2194" s="105" t="str">
        <f>_xlfn.XLOOKUP(B2194,[8]ALL!$B:$B,[8]ALL!$M:$M,"")</f>
        <v/>
      </c>
      <c r="BC2194" s="105" t="str">
        <f>_xlfn.XLOOKUP(B2194,'[6]Eneo 17H'!$C:$C,'[6]Eneo 17H'!$I:$I,"")</f>
        <v/>
      </c>
      <c r="BD2194" s="105" t="str">
        <f>_xlfn.XLOOKUP(B2194,'[7]Eneo 12H'!$C:$C,'[7]Eneo 12H'!$I:$I,"")</f>
        <v/>
      </c>
      <c r="BE2194" s="105" t="s">
        <v>5423</v>
      </c>
    </row>
    <row r="2195" spans="1:57" hidden="1" x14ac:dyDescent="0.3">
      <c r="A2195" s="1" t="s">
        <v>4488</v>
      </c>
      <c r="B2195" s="8" t="s">
        <v>4489</v>
      </c>
      <c r="C2195" s="3" t="str">
        <f>_xlfn.XLOOKUP(B2195,'[1]daily break down'!$D:$D,'[1]daily break down'!$E:$E,"")</f>
        <v>LITTORAL</v>
      </c>
      <c r="D2195" s="1" t="s">
        <v>21</v>
      </c>
      <c r="E2195" s="1" t="s">
        <v>36</v>
      </c>
      <c r="F2195" s="3" t="s">
        <v>31</v>
      </c>
      <c r="G2195" s="1" t="s">
        <v>3940</v>
      </c>
      <c r="H2195" s="27" t="str">
        <f>_xlfn.XLOOKUP(B2195,[2]CALCULATION!$B:$B,[2]CALCULATION!$H:$H,"")</f>
        <v>ZTE</v>
      </c>
      <c r="I2195" s="23">
        <v>0</v>
      </c>
      <c r="J2195" s="23">
        <v>0</v>
      </c>
      <c r="K2195" s="23">
        <v>0</v>
      </c>
      <c r="L2195" s="23">
        <v>0</v>
      </c>
      <c r="M2195" s="23">
        <v>0</v>
      </c>
      <c r="N2195" s="23">
        <v>0</v>
      </c>
      <c r="O2195" s="23">
        <v>0</v>
      </c>
      <c r="P2195" s="103" t="s">
        <v>6554</v>
      </c>
      <c r="Q2195" s="36" t="s">
        <v>5796</v>
      </c>
      <c r="R2195" s="36"/>
      <c r="S2195" s="35" t="str" cm="1">
        <f t="array" ref="S2195">IFERROR(_xlfn.IFS(
U2195="MPR ISSUE","PDH",
U2195="BSS Hardware Issue","BSS",
U2195="Sites strategiques, MLL, Pylone, etc.","ENVTECH",
U2195="AKTIVCO DEFAUT GE &amp; POWER Cabinet","AKTIVCO",
U2195="AKTIVCO Coupure ENEO &amp; Baisse de tension","AKTIVCO GRID ONLY",
U2195="Coupure ENEO &amp; Baisse de tension","IHS GRID ONLY",
U2195="Defaut GE &amp; POWER Cabinet","IHS",
U2195="Sharing","Partners",
U2195="Sites strategiques &amp; DataCenter","SST &amp; DC",
U2195="Exclu","Exclu",
U2195="SAT","SAT",
U2195="SPARE-ISSUE","SPARE-ISSUE",
U2195="Fiber CAmtel","TRANS_FO_CAMTEL",
U2195="Fiber AOF","Fiber AOF",
U2195="Projet OCM (HUAWEI)","TRAVAUX-HUAWEI",
U2195="Projet OCM (NOKIA)","TRAVAUX-NOKIA",
U2195="ACCESS-ISSUE","ACCESS-ISSUE",
U2195="Projet OCM (ZTE, NOKIA, autres projets)","TRAVAUX OCM",
U2195="No root CAuse","No root cause",
U2195="ODU HS","PDH",
U2195="IP &amp; VLAN","PDH",
U2195="Warehouse HUAWEI","SPARE-ISSUE",
U2195="SPARE-HS","SPARE-ISSUE",
U2195="Power Telco","BSS",U2195="no impacts","no impacts"
),"")</f>
        <v/>
      </c>
      <c r="T2195" s="35" t="str" cm="1">
        <f t="array" ref="T2195">IFERROR(_xlfn.IFS(
U2195="MPR ISSUE","TX ISSUE",
U2195="BSS Hardware Issue","RAN ISSUE",
U2195="Sites strategiques, MLL, Pylone, etc.","ENVTECH",
U2195="AKTIVCO DEFAUT GE &amp; POWER Cabinet","POWER ISSUE",
U2195="AKTIVCO Coupure ENEO &amp; Baisse de tension","POWER ISSUE",
U2195="Coupure ENEO &amp; Baisse de tension","POWER ISSUE",
U2195="Defaut GE &amp; POWER Cabinet","POWER ISSUE",
U2195="Sharing","POWER ISSUE",
U2195="Sites strategiques &amp; DataCenter","POWER ISSUE",
U2195="Exclu","Exclu",
U2195="SAT","TX ISSUE",
U2195="SPARE-ISSUE","SPARE-ISSUE",
U2195="Fiber CAmtel","TX ISSUE",
U2195="Fiber AOF","TX ISSUE",
U2195="Projet OCM (HUAWEI)","TRAVAUX-HUAWEI",
U2195="Projet OCM (NOKIA)","TRAVAUX -NOKIA",
U2195="ACCESS-ISSUE","ACCESS-ISSUE",
U2195="Projet OCM (ZTE, NOKIA, autres projets)","TRAVAUX OCM",
U2195="No root CAuse","No root cause",
U2195="ODU HS","TX ISSUE",
U2195="IP &amp; VLAN","TX ISSUE",
U2195="Warehouse HUAWEI","SPARE-ISSUE",
U2195="SPARE-HS","SPARE-ISSUE",
U2195="Power Telco","RAN ISSUE",U2195="no impacts","no impacts"
),"")</f>
        <v/>
      </c>
      <c r="U2195" s="28"/>
      <c r="V2195" s="35" t="str" cm="1">
        <f t="array" ref="V2195">IFERROR(_xlfn.IFS(
U2195="MPR ISSUE","ACTIVE",
U2195="BSS Hardware Issue","ACTIVE",
U2195="Sites strategiques, MLL, Pylone, etc.","PASSIVE",
U2195="AKTIVCO DEFAUT GE &amp; POWER Cabinet","PASSIVE",
U2195="AKTIVCO Coupure ENEO &amp; Baisse de tension","PASSIVE",
U2195="Coupure ENEO &amp; Baisse de tension","PASSIVE",
U2195="Defaut GE &amp; POWER Cabinet","PASSIVE",
U2195="Sharing","PASSIVE",
U2195="Sites strategiques &amp; DataCenter","PASSIVE",
U2195="Exclu","Exclu",
U2195="SAT","ACTIVE",
U2195="SPARE-ISSUE","SPARE-ISSUE",
U2195="Fiber CAmtel","ACTIVE",
U2195="Fiber AOF","ACTIVE",
U2195="Projet OCM (HUAWEI)","PLANNED WORKS",
U2195="Projet OCM (NOKIA)","PLANNED WORKS",
U2195="ACCESS-ISSUE","ACCESS-ISSUE",
U2195="Projet OCM (ZTE, NOKIA, autres projets)","PLANNED WORKS",
U2195="No root CAuse","No root cause",
U2195="ODU HS","ACTIVE",
U2195="IP &amp; VLAN","ACTIVE",
U2195="Warehouse HUAWEI","SPARE-ISSUE",
U2195="SPARE-HS","SPARE-ISSUE",
U2195="Power Telco","ACTIVE",U2195="no impacts","no impacts"
),"")</f>
        <v/>
      </c>
      <c r="W2195" s="102"/>
      <c r="X2195" s="102"/>
      <c r="Y2195" s="102"/>
      <c r="Z2195" s="102"/>
      <c r="AA2195" s="102"/>
      <c r="AB2195" s="104" t="s">
        <v>5423</v>
      </c>
      <c r="AC2195" s="9"/>
      <c r="AD2195" s="9"/>
      <c r="AE2195" s="7" t="s">
        <v>5423</v>
      </c>
      <c r="AF2195" s="6"/>
      <c r="AG2195" s="7"/>
      <c r="AH2195" s="3" t="s">
        <v>5423</v>
      </c>
      <c r="AI2195" s="18" t="s">
        <v>5423</v>
      </c>
      <c r="AJ2195" s="18" t="s">
        <v>5423</v>
      </c>
      <c r="AK2195" s="18" t="s">
        <v>5423</v>
      </c>
      <c r="AL2195" s="18" t="s">
        <v>5423</v>
      </c>
      <c r="AM2195" s="18" t="s">
        <v>5423</v>
      </c>
      <c r="AN2195" s="18" t="s">
        <v>5423</v>
      </c>
      <c r="AO2195" s="18" t="s">
        <v>5423</v>
      </c>
      <c r="AP2195" s="18" t="s">
        <v>5423</v>
      </c>
      <c r="AQ2195" s="18" t="s">
        <v>5423</v>
      </c>
      <c r="AR2195" s="18" t="s">
        <v>5423</v>
      </c>
      <c r="AS2195" s="18" t="s">
        <v>5423</v>
      </c>
      <c r="AT2195" s="18" t="s">
        <v>5423</v>
      </c>
      <c r="AU2195" s="9" t="s">
        <v>5423</v>
      </c>
      <c r="AV2195" s="14"/>
      <c r="AW2195" s="14" t="s">
        <v>5423</v>
      </c>
      <c r="AX2195" s="14" t="str">
        <f>_xlfn.XLOOKUP(B2195,'[4]cell downs 18042026 17h'!$B:$B,'[4]cell downs 18042026 17h'!$B:$B,"")</f>
        <v/>
      </c>
      <c r="AY2195" s="14" t="str">
        <f>_xlfn.XLOOKUP(B2195,'[5]Cells Huawei 19042026 15h'!$B:$B,'[5]Cells Huawei 19042026 15h'!$B:$B,"")</f>
        <v/>
      </c>
      <c r="AZ2195" s="105" t="str">
        <f>_xlfn.XLOOKUP(B2195,'INCIDENT-04-23-2026'!E:E,'INCIDENT-04-23-2026'!F:F,"")</f>
        <v/>
      </c>
      <c r="BA2195" s="105" t="str">
        <f>_xlfn.XLOOKUP(B2195,'[6]Eneo 17H'!$C:$C,'[6]Eneo 17H'!$I:$I,"")</f>
        <v/>
      </c>
      <c r="BB2195" s="105" t="str">
        <f>_xlfn.XLOOKUP(B2195,[8]ALL!$B:$B,[8]ALL!$M:$M,"")</f>
        <v/>
      </c>
      <c r="BC2195" s="105" t="str">
        <f>_xlfn.XLOOKUP(B2195,'[6]Eneo 17H'!$C:$C,'[6]Eneo 17H'!$I:$I,"")</f>
        <v/>
      </c>
      <c r="BD2195" s="105" t="str">
        <f>_xlfn.XLOOKUP(B2195,'[7]Eneo 12H'!$C:$C,'[7]Eneo 12H'!$I:$I,"")</f>
        <v/>
      </c>
      <c r="BE2195" s="105" t="s">
        <v>5423</v>
      </c>
    </row>
    <row r="2196" spans="1:57" hidden="1" x14ac:dyDescent="0.3">
      <c r="A2196" s="1" t="s">
        <v>4492</v>
      </c>
      <c r="B2196" s="8" t="s">
        <v>4493</v>
      </c>
      <c r="C2196" s="3" t="str">
        <f>_xlfn.XLOOKUP(B2196,'[1]daily break down'!$D:$D,'[1]daily break down'!$E:$E,"")</f>
        <v>CENTRE</v>
      </c>
      <c r="D2196" s="1" t="s">
        <v>11</v>
      </c>
      <c r="E2196" s="1" t="s">
        <v>237</v>
      </c>
      <c r="F2196" s="3" t="s">
        <v>37</v>
      </c>
      <c r="G2196" s="1" t="s">
        <v>4492</v>
      </c>
      <c r="H2196" s="27" t="str">
        <f>_xlfn.XLOOKUP(B2196,[2]CALCULATION!$B:$B,[2]CALCULATION!$H:$H,"")</f>
        <v>ZTE</v>
      </c>
      <c r="I2196" s="23">
        <v>0</v>
      </c>
      <c r="J2196" s="23">
        <v>0</v>
      </c>
      <c r="K2196" s="23">
        <v>0</v>
      </c>
      <c r="L2196" s="23">
        <v>0</v>
      </c>
      <c r="M2196" s="23">
        <v>0</v>
      </c>
      <c r="N2196" s="23">
        <v>0</v>
      </c>
      <c r="O2196" s="23">
        <v>0</v>
      </c>
      <c r="P2196" s="103" t="s">
        <v>6554</v>
      </c>
      <c r="Q2196" s="36" t="s">
        <v>5796</v>
      </c>
      <c r="R2196" s="36"/>
      <c r="S2196" s="35" t="str" cm="1">
        <f t="array" ref="S2196">IFERROR(_xlfn.IFS(
U2196="MPR ISSUE","PDH",
U2196="BSS Hardware Issue","BSS",
U2196="Sites strategiques, MLL, Pylone, etc.","ENVTECH",
U2196="AKTIVCO DEFAUT GE &amp; POWER Cabinet","AKTIVCO",
U2196="AKTIVCO Coupure ENEO &amp; Baisse de tension","AKTIVCO GRID ONLY",
U2196="Coupure ENEO &amp; Baisse de tension","IHS GRID ONLY",
U2196="Defaut GE &amp; POWER Cabinet","IHS",
U2196="Sharing","Partners",
U2196="Sites strategiques &amp; DataCenter","SST &amp; DC",
U2196="Exclu","Exclu",
U2196="SAT","SAT",
U2196="SPARE-ISSUE","SPARE-ISSUE",
U2196="Fiber CAmtel","TRANS_FO_CAMTEL",
U2196="Fiber AOF","Fiber AOF",
U2196="Projet OCM (HUAWEI)","TRAVAUX-HUAWEI",
U2196="Projet OCM (NOKIA)","TRAVAUX-NOKIA",
U2196="ACCESS-ISSUE","ACCESS-ISSUE",
U2196="Projet OCM (ZTE, NOKIA, autres projets)","TRAVAUX OCM",
U2196="No root CAuse","No root cause",
U2196="ODU HS","PDH",
U2196="IP &amp; VLAN","PDH",
U2196="Warehouse HUAWEI","SPARE-ISSUE",
U2196="SPARE-HS","SPARE-ISSUE",
U2196="Power Telco","BSS",U2196="no impacts","no impacts"
),"")</f>
        <v/>
      </c>
      <c r="T2196" s="35" t="str" cm="1">
        <f t="array" ref="T2196">IFERROR(_xlfn.IFS(
U2196="MPR ISSUE","TX ISSUE",
U2196="BSS Hardware Issue","RAN ISSUE",
U2196="Sites strategiques, MLL, Pylone, etc.","ENVTECH",
U2196="AKTIVCO DEFAUT GE &amp; POWER Cabinet","POWER ISSUE",
U2196="AKTIVCO Coupure ENEO &amp; Baisse de tension","POWER ISSUE",
U2196="Coupure ENEO &amp; Baisse de tension","POWER ISSUE",
U2196="Defaut GE &amp; POWER Cabinet","POWER ISSUE",
U2196="Sharing","POWER ISSUE",
U2196="Sites strategiques &amp; DataCenter","POWER ISSUE",
U2196="Exclu","Exclu",
U2196="SAT","TX ISSUE",
U2196="SPARE-ISSUE","SPARE-ISSUE",
U2196="Fiber CAmtel","TX ISSUE",
U2196="Fiber AOF","TX ISSUE",
U2196="Projet OCM (HUAWEI)","TRAVAUX-HUAWEI",
U2196="Projet OCM (NOKIA)","TRAVAUX -NOKIA",
U2196="ACCESS-ISSUE","ACCESS-ISSUE",
U2196="Projet OCM (ZTE, NOKIA, autres projets)","TRAVAUX OCM",
U2196="No root CAuse","No root cause",
U2196="ODU HS","TX ISSUE",
U2196="IP &amp; VLAN","TX ISSUE",
U2196="Warehouse HUAWEI","SPARE-ISSUE",
U2196="SPARE-HS","SPARE-ISSUE",
U2196="Power Telco","RAN ISSUE",U2196="no impacts","no impacts"
),"")</f>
        <v/>
      </c>
      <c r="U2196" s="28"/>
      <c r="V2196" s="35" t="str" cm="1">
        <f t="array" ref="V2196">IFERROR(_xlfn.IFS(
U2196="MPR ISSUE","ACTIVE",
U2196="BSS Hardware Issue","ACTIVE",
U2196="Sites strategiques, MLL, Pylone, etc.","PASSIVE",
U2196="AKTIVCO DEFAUT GE &amp; POWER Cabinet","PASSIVE",
U2196="AKTIVCO Coupure ENEO &amp; Baisse de tension","PASSIVE",
U2196="Coupure ENEO &amp; Baisse de tension","PASSIVE",
U2196="Defaut GE &amp; POWER Cabinet","PASSIVE",
U2196="Sharing","PASSIVE",
U2196="Sites strategiques &amp; DataCenter","PASSIVE",
U2196="Exclu","Exclu",
U2196="SAT","ACTIVE",
U2196="SPARE-ISSUE","SPARE-ISSUE",
U2196="Fiber CAmtel","ACTIVE",
U2196="Fiber AOF","ACTIVE",
U2196="Projet OCM (HUAWEI)","PLANNED WORKS",
U2196="Projet OCM (NOKIA)","PLANNED WORKS",
U2196="ACCESS-ISSUE","ACCESS-ISSUE",
U2196="Projet OCM (ZTE, NOKIA, autres projets)","PLANNED WORKS",
U2196="No root CAuse","No root cause",
U2196="ODU HS","ACTIVE",
U2196="IP &amp; VLAN","ACTIVE",
U2196="Warehouse HUAWEI","SPARE-ISSUE",
U2196="SPARE-HS","SPARE-ISSUE",
U2196="Power Telco","ACTIVE",U2196="no impacts","no impacts"
),"")</f>
        <v/>
      </c>
      <c r="W2196" s="102"/>
      <c r="X2196" s="102"/>
      <c r="Y2196" s="102"/>
      <c r="Z2196" s="102"/>
      <c r="AA2196" s="102"/>
      <c r="AB2196" s="104" t="s">
        <v>5423</v>
      </c>
      <c r="AC2196" s="9"/>
      <c r="AD2196" s="9"/>
      <c r="AE2196" s="7" t="s">
        <v>5423</v>
      </c>
      <c r="AF2196" s="6"/>
      <c r="AG2196" s="7"/>
      <c r="AH2196" s="3" t="s">
        <v>5423</v>
      </c>
      <c r="AI2196" s="18" t="s">
        <v>5423</v>
      </c>
      <c r="AJ2196" s="18" t="s">
        <v>5423</v>
      </c>
      <c r="AK2196" s="18" t="s">
        <v>5423</v>
      </c>
      <c r="AL2196" s="18" t="s">
        <v>5423</v>
      </c>
      <c r="AM2196" s="18" t="s">
        <v>5423</v>
      </c>
      <c r="AN2196" s="18" t="s">
        <v>5423</v>
      </c>
      <c r="AO2196" s="18" t="s">
        <v>5423</v>
      </c>
      <c r="AP2196" s="18" t="s">
        <v>5423</v>
      </c>
      <c r="AQ2196" s="18" t="s">
        <v>5423</v>
      </c>
      <c r="AR2196" s="18" t="s">
        <v>5423</v>
      </c>
      <c r="AS2196" s="18" t="s">
        <v>5423</v>
      </c>
      <c r="AT2196" s="18" t="s">
        <v>5423</v>
      </c>
      <c r="AU2196" s="9" t="s">
        <v>5423</v>
      </c>
      <c r="AV2196" s="14"/>
      <c r="AW2196" s="14" t="s">
        <v>5423</v>
      </c>
      <c r="AX2196" s="14" t="str">
        <f>_xlfn.XLOOKUP(B2196,'[4]cell downs 18042026 17h'!$B:$B,'[4]cell downs 18042026 17h'!$B:$B,"")</f>
        <v/>
      </c>
      <c r="AY2196" s="14" t="str">
        <f>_xlfn.XLOOKUP(B2196,'[5]Cells Huawei 19042026 15h'!$B:$B,'[5]Cells Huawei 19042026 15h'!$B:$B,"")</f>
        <v/>
      </c>
      <c r="AZ2196" s="105" t="str">
        <f>_xlfn.XLOOKUP(B2196,'INCIDENT-04-23-2026'!E:E,'INCIDENT-04-23-2026'!F:F,"")</f>
        <v/>
      </c>
      <c r="BA2196" s="105" t="str">
        <f>_xlfn.XLOOKUP(B2196,'[6]Eneo 17H'!$C:$C,'[6]Eneo 17H'!$I:$I,"")</f>
        <v/>
      </c>
      <c r="BB2196" s="105" t="str">
        <f>_xlfn.XLOOKUP(B2196,[8]ALL!$B:$B,[8]ALL!$M:$M,"")</f>
        <v/>
      </c>
      <c r="BC2196" s="105" t="str">
        <f>_xlfn.XLOOKUP(B2196,'[6]Eneo 17H'!$C:$C,'[6]Eneo 17H'!$I:$I,"")</f>
        <v/>
      </c>
      <c r="BD2196" s="105" t="str">
        <f>_xlfn.XLOOKUP(B2196,'[7]Eneo 12H'!$C:$C,'[7]Eneo 12H'!$I:$I,"")</f>
        <v/>
      </c>
      <c r="BE2196" s="105" t="s">
        <v>5423</v>
      </c>
    </row>
    <row r="2197" spans="1:57" hidden="1" x14ac:dyDescent="0.3">
      <c r="A2197" s="1" t="s">
        <v>4496</v>
      </c>
      <c r="B2197" s="8" t="s">
        <v>4497</v>
      </c>
      <c r="C2197" s="3" t="str">
        <f>_xlfn.XLOOKUP(B2197,'[1]daily break down'!$D:$D,'[1]daily break down'!$E:$E,"")</f>
        <v>CENTRE</v>
      </c>
      <c r="D2197" s="1" t="s">
        <v>21</v>
      </c>
      <c r="E2197" s="1" t="e">
        <v>#N/A</v>
      </c>
      <c r="F2197" s="3" t="s">
        <v>37</v>
      </c>
      <c r="G2197" s="1" t="s">
        <v>4498</v>
      </c>
      <c r="H2197" s="26" t="str">
        <f>_xlfn.XLOOKUP(B2197,[2]CALCULATION!$B:$B,[2]CALCULATION!$H:$H,"")</f>
        <v>NOKIA</v>
      </c>
      <c r="I2197" s="23">
        <v>0</v>
      </c>
      <c r="J2197" s="23">
        <v>0</v>
      </c>
      <c r="K2197" s="23">
        <v>0</v>
      </c>
      <c r="L2197" s="23">
        <v>0</v>
      </c>
      <c r="M2197" s="23">
        <v>0</v>
      </c>
      <c r="N2197" s="23">
        <v>0</v>
      </c>
      <c r="O2197" s="23">
        <v>0</v>
      </c>
      <c r="P2197" s="103" t="s">
        <v>6554</v>
      </c>
      <c r="Q2197" s="36" t="s">
        <v>5796</v>
      </c>
      <c r="R2197" s="36"/>
      <c r="S2197" s="35" t="str" cm="1">
        <f t="array" ref="S2197">IFERROR(_xlfn.IFS(
U2197="MPR ISSUE","PDH",
U2197="BSS Hardware Issue","BSS",
U2197="Sites strategiques, MLL, Pylone, etc.","ENVTECH",
U2197="AKTIVCO DEFAUT GE &amp; POWER Cabinet","AKTIVCO",
U2197="AKTIVCO Coupure ENEO &amp; Baisse de tension","AKTIVCO GRID ONLY",
U2197="Coupure ENEO &amp; Baisse de tension","IHS GRID ONLY",
U2197="Defaut GE &amp; POWER Cabinet","IHS",
U2197="Sharing","Partners",
U2197="Sites strategiques &amp; DataCenter","SST &amp; DC",
U2197="Exclu","Exclu",
U2197="SAT","SAT",
U2197="SPARE-ISSUE","SPARE-ISSUE",
U2197="Fiber CAmtel","TRANS_FO_CAMTEL",
U2197="Fiber AOF","Fiber AOF",
U2197="Projet OCM (HUAWEI)","TRAVAUX-HUAWEI",
U2197="Projet OCM (NOKIA)","TRAVAUX-NOKIA",
U2197="ACCESS-ISSUE","ACCESS-ISSUE",
U2197="Projet OCM (ZTE, NOKIA, autres projets)","TRAVAUX OCM",
U2197="No root CAuse","No root cause",
U2197="ODU HS","PDH",
U2197="IP &amp; VLAN","PDH",
U2197="Warehouse HUAWEI","SPARE-ISSUE",
U2197="SPARE-HS","SPARE-ISSUE",
U2197="Power Telco","BSS",U2197="no impacts","no impacts"
),"")</f>
        <v/>
      </c>
      <c r="T2197" s="35" t="str" cm="1">
        <f t="array" ref="T2197">IFERROR(_xlfn.IFS(
U2197="MPR ISSUE","TX ISSUE",
U2197="BSS Hardware Issue","RAN ISSUE",
U2197="Sites strategiques, MLL, Pylone, etc.","ENVTECH",
U2197="AKTIVCO DEFAUT GE &amp; POWER Cabinet","POWER ISSUE",
U2197="AKTIVCO Coupure ENEO &amp; Baisse de tension","POWER ISSUE",
U2197="Coupure ENEO &amp; Baisse de tension","POWER ISSUE",
U2197="Defaut GE &amp; POWER Cabinet","POWER ISSUE",
U2197="Sharing","POWER ISSUE",
U2197="Sites strategiques &amp; DataCenter","POWER ISSUE",
U2197="Exclu","Exclu",
U2197="SAT","TX ISSUE",
U2197="SPARE-ISSUE","SPARE-ISSUE",
U2197="Fiber CAmtel","TX ISSUE",
U2197="Fiber AOF","TX ISSUE",
U2197="Projet OCM (HUAWEI)","TRAVAUX-HUAWEI",
U2197="Projet OCM (NOKIA)","TRAVAUX -NOKIA",
U2197="ACCESS-ISSUE","ACCESS-ISSUE",
U2197="Projet OCM (ZTE, NOKIA, autres projets)","TRAVAUX OCM",
U2197="No root CAuse","No root cause",
U2197="ODU HS","TX ISSUE",
U2197="IP &amp; VLAN","TX ISSUE",
U2197="Warehouse HUAWEI","SPARE-ISSUE",
U2197="SPARE-HS","SPARE-ISSUE",
U2197="Power Telco","RAN ISSUE",U2197="no impacts","no impacts"
),"")</f>
        <v/>
      </c>
      <c r="U2197" s="28"/>
      <c r="V2197" s="35" t="str" cm="1">
        <f t="array" ref="V2197">IFERROR(_xlfn.IFS(
U2197="MPR ISSUE","ACTIVE",
U2197="BSS Hardware Issue","ACTIVE",
U2197="Sites strategiques, MLL, Pylone, etc.","PASSIVE",
U2197="AKTIVCO DEFAUT GE &amp; POWER Cabinet","PASSIVE",
U2197="AKTIVCO Coupure ENEO &amp; Baisse de tension","PASSIVE",
U2197="Coupure ENEO &amp; Baisse de tension","PASSIVE",
U2197="Defaut GE &amp; POWER Cabinet","PASSIVE",
U2197="Sharing","PASSIVE",
U2197="Sites strategiques &amp; DataCenter","PASSIVE",
U2197="Exclu","Exclu",
U2197="SAT","ACTIVE",
U2197="SPARE-ISSUE","SPARE-ISSUE",
U2197="Fiber CAmtel","ACTIVE",
U2197="Fiber AOF","ACTIVE",
U2197="Projet OCM (HUAWEI)","PLANNED WORKS",
U2197="Projet OCM (NOKIA)","PLANNED WORKS",
U2197="ACCESS-ISSUE","ACCESS-ISSUE",
U2197="Projet OCM (ZTE, NOKIA, autres projets)","PLANNED WORKS",
U2197="No root CAuse","No root cause",
U2197="ODU HS","ACTIVE",
U2197="IP &amp; VLAN","ACTIVE",
U2197="Warehouse HUAWEI","SPARE-ISSUE",
U2197="SPARE-HS","SPARE-ISSUE",
U2197="Power Telco","ACTIVE",U2197="no impacts","no impacts"
),"")</f>
        <v/>
      </c>
      <c r="W2197" s="102"/>
      <c r="X2197" s="102"/>
      <c r="Y2197" s="102"/>
      <c r="Z2197" s="102"/>
      <c r="AA2197" s="102"/>
      <c r="AB2197" s="104" t="s">
        <v>5423</v>
      </c>
      <c r="AC2197" s="9"/>
      <c r="AD2197" s="9"/>
      <c r="AE2197" s="7" t="s">
        <v>5423</v>
      </c>
      <c r="AF2197" s="6"/>
      <c r="AG2197" s="7"/>
      <c r="AH2197" s="3" t="s">
        <v>5423</v>
      </c>
      <c r="AI2197" s="18" t="s">
        <v>5423</v>
      </c>
      <c r="AJ2197" s="18" t="s">
        <v>5423</v>
      </c>
      <c r="AK2197" s="18" t="s">
        <v>5423</v>
      </c>
      <c r="AL2197" s="18" t="s">
        <v>5423</v>
      </c>
      <c r="AM2197" s="18" t="s">
        <v>5423</v>
      </c>
      <c r="AN2197" s="18" t="s">
        <v>5423</v>
      </c>
      <c r="AO2197" s="18" t="s">
        <v>5423</v>
      </c>
      <c r="AP2197" s="18" t="s">
        <v>5423</v>
      </c>
      <c r="AQ2197" s="18" t="s">
        <v>5423</v>
      </c>
      <c r="AR2197" s="18" t="s">
        <v>5423</v>
      </c>
      <c r="AS2197" s="18" t="s">
        <v>5423</v>
      </c>
      <c r="AT2197" s="18" t="s">
        <v>5423</v>
      </c>
      <c r="AU2197" s="9" t="s">
        <v>5423</v>
      </c>
      <c r="AV2197" s="14"/>
      <c r="AW2197" s="14" t="s">
        <v>5423</v>
      </c>
      <c r="AX2197" s="14" t="str">
        <f>_xlfn.XLOOKUP(B2197,'[4]cell downs 18042026 17h'!$B:$B,'[4]cell downs 18042026 17h'!$B:$B,"")</f>
        <v/>
      </c>
      <c r="AY2197" s="14" t="str">
        <f>_xlfn.XLOOKUP(B2197,'[5]Cells Huawei 19042026 15h'!$B:$B,'[5]Cells Huawei 19042026 15h'!$B:$B,"")</f>
        <v/>
      </c>
      <c r="AZ2197" s="105" t="str">
        <f>_xlfn.XLOOKUP(B2197,'INCIDENT-04-23-2026'!E:E,'INCIDENT-04-23-2026'!F:F,"")</f>
        <v/>
      </c>
      <c r="BA2197" s="105" t="str">
        <f>_xlfn.XLOOKUP(B2197,'[6]Eneo 17H'!$C:$C,'[6]Eneo 17H'!$I:$I,"")</f>
        <v/>
      </c>
      <c r="BB2197" s="105" t="str">
        <f>_xlfn.XLOOKUP(B2197,[8]ALL!$B:$B,[8]ALL!$M:$M,"")</f>
        <v/>
      </c>
      <c r="BC2197" s="105" t="str">
        <f>_xlfn.XLOOKUP(B2197,'[6]Eneo 17H'!$C:$C,'[6]Eneo 17H'!$I:$I,"")</f>
        <v/>
      </c>
      <c r="BD2197" s="105" t="str">
        <f>_xlfn.XLOOKUP(B2197,'[7]Eneo 12H'!$C:$C,'[7]Eneo 12H'!$I:$I,"")</f>
        <v/>
      </c>
      <c r="BE2197" s="105" t="s">
        <v>5423</v>
      </c>
    </row>
    <row r="2198" spans="1:57" hidden="1" x14ac:dyDescent="0.3">
      <c r="A2198" s="1" t="s">
        <v>2615</v>
      </c>
      <c r="B2198" s="8" t="s">
        <v>4505</v>
      </c>
      <c r="C2198" s="3" t="str">
        <f>_xlfn.XLOOKUP(B2198,'[1]daily break down'!$D:$D,'[1]daily break down'!$E:$E,"")</f>
        <v>CENTRE</v>
      </c>
      <c r="D2198" s="1"/>
      <c r="E2198" s="1"/>
      <c r="F2198" s="3" t="s">
        <v>37</v>
      </c>
      <c r="G2198" s="1" t="s">
        <v>2615</v>
      </c>
      <c r="H2198" s="27" t="str">
        <f>_xlfn.XLOOKUP(B2198,[2]CALCULATION!$B:$B,[2]CALCULATION!$H:$H,"")</f>
        <v>ZTE</v>
      </c>
      <c r="I2198" s="23">
        <v>0</v>
      </c>
      <c r="J2198" s="23">
        <v>0</v>
      </c>
      <c r="K2198" s="23">
        <v>0</v>
      </c>
      <c r="L2198" s="23">
        <v>0</v>
      </c>
      <c r="M2198" s="23">
        <v>0</v>
      </c>
      <c r="N2198" s="23">
        <v>0</v>
      </c>
      <c r="O2198" s="23">
        <v>2.0867041631356222E-3</v>
      </c>
      <c r="P2198" s="103" t="s">
        <v>6554</v>
      </c>
      <c r="Q2198" s="36" t="s">
        <v>5796</v>
      </c>
      <c r="R2198" s="36"/>
      <c r="S2198" s="35" t="str" cm="1">
        <f t="array" ref="S2198">IFERROR(_xlfn.IFS(
U2198="MPR ISSUE","PDH",
U2198="BSS Hardware Issue","BSS",
U2198="Sites strategiques, MLL, Pylone, etc.","ENVTECH",
U2198="AKTIVCO DEFAUT GE &amp; POWER Cabinet","AKTIVCO",
U2198="AKTIVCO Coupure ENEO &amp; Baisse de tension","AKTIVCO GRID ONLY",
U2198="Coupure ENEO &amp; Baisse de tension","IHS GRID ONLY",
U2198="Defaut GE &amp; POWER Cabinet","IHS",
U2198="Sharing","Partners",
U2198="Sites strategiques &amp; DataCenter","SST &amp; DC",
U2198="Exclu","Exclu",
U2198="SAT","SAT",
U2198="SPARE-ISSUE","SPARE-ISSUE",
U2198="Fiber CAmtel","TRANS_FO_CAMTEL",
U2198="Fiber AOF","Fiber AOF",
U2198="Projet OCM (HUAWEI)","TRAVAUX-HUAWEI",
U2198="Projet OCM (NOKIA)","TRAVAUX-NOKIA",
U2198="ACCESS-ISSUE","ACCESS-ISSUE",
U2198="Projet OCM (ZTE, NOKIA, autres projets)","TRAVAUX OCM",
U2198="No root CAuse","No root cause",
U2198="ODU HS","PDH",
U2198="IP &amp; VLAN","PDH",
U2198="Warehouse HUAWEI","SPARE-ISSUE",
U2198="SPARE-HS","SPARE-ISSUE",
U2198="Power Telco","BSS",U2198="no impacts","no impacts"
),"")</f>
        <v/>
      </c>
      <c r="T2198" s="35" t="str" cm="1">
        <f t="array" ref="T2198">IFERROR(_xlfn.IFS(
U2198="MPR ISSUE","TX ISSUE",
U2198="BSS Hardware Issue","RAN ISSUE",
U2198="Sites strategiques, MLL, Pylone, etc.","ENVTECH",
U2198="AKTIVCO DEFAUT GE &amp; POWER Cabinet","POWER ISSUE",
U2198="AKTIVCO Coupure ENEO &amp; Baisse de tension","POWER ISSUE",
U2198="Coupure ENEO &amp; Baisse de tension","POWER ISSUE",
U2198="Defaut GE &amp; POWER Cabinet","POWER ISSUE",
U2198="Sharing","POWER ISSUE",
U2198="Sites strategiques &amp; DataCenter","POWER ISSUE",
U2198="Exclu","Exclu",
U2198="SAT","TX ISSUE",
U2198="SPARE-ISSUE","SPARE-ISSUE",
U2198="Fiber CAmtel","TX ISSUE",
U2198="Fiber AOF","TX ISSUE",
U2198="Projet OCM (HUAWEI)","TRAVAUX-HUAWEI",
U2198="Projet OCM (NOKIA)","TRAVAUX -NOKIA",
U2198="ACCESS-ISSUE","ACCESS-ISSUE",
U2198="Projet OCM (ZTE, NOKIA, autres projets)","TRAVAUX OCM",
U2198="No root CAuse","No root cause",
U2198="ODU HS","TX ISSUE",
U2198="IP &amp; VLAN","TX ISSUE",
U2198="Warehouse HUAWEI","SPARE-ISSUE",
U2198="SPARE-HS","SPARE-ISSUE",
U2198="Power Telco","RAN ISSUE",U2198="no impacts","no impacts"
),"")</f>
        <v/>
      </c>
      <c r="U2198" s="28"/>
      <c r="V2198" s="35" t="str" cm="1">
        <f t="array" ref="V2198">IFERROR(_xlfn.IFS(
U2198="MPR ISSUE","ACTIVE",
U2198="BSS Hardware Issue","ACTIVE",
U2198="Sites strategiques, MLL, Pylone, etc.","PASSIVE",
U2198="AKTIVCO DEFAUT GE &amp; POWER Cabinet","PASSIVE",
U2198="AKTIVCO Coupure ENEO &amp; Baisse de tension","PASSIVE",
U2198="Coupure ENEO &amp; Baisse de tension","PASSIVE",
U2198="Defaut GE &amp; POWER Cabinet","PASSIVE",
U2198="Sharing","PASSIVE",
U2198="Sites strategiques &amp; DataCenter","PASSIVE",
U2198="Exclu","Exclu",
U2198="SAT","ACTIVE",
U2198="SPARE-ISSUE","SPARE-ISSUE",
U2198="Fiber CAmtel","ACTIVE",
U2198="Fiber AOF","ACTIVE",
U2198="Projet OCM (HUAWEI)","PLANNED WORKS",
U2198="Projet OCM (NOKIA)","PLANNED WORKS",
U2198="ACCESS-ISSUE","ACCESS-ISSUE",
U2198="Projet OCM (ZTE, NOKIA, autres projets)","PLANNED WORKS",
U2198="No root CAuse","No root cause",
U2198="ODU HS","ACTIVE",
U2198="IP &amp; VLAN","ACTIVE",
U2198="Warehouse HUAWEI","SPARE-ISSUE",
U2198="SPARE-HS","SPARE-ISSUE",
U2198="Power Telco","ACTIVE",U2198="no impacts","no impacts"
),"")</f>
        <v/>
      </c>
      <c r="W2198" s="102"/>
      <c r="X2198" s="102"/>
      <c r="Y2198" s="102"/>
      <c r="Z2198" s="102"/>
      <c r="AA2198" s="102"/>
      <c r="AB2198" s="104" t="s">
        <v>5423</v>
      </c>
      <c r="AC2198" s="9"/>
      <c r="AD2198" s="9"/>
      <c r="AE2198" s="7" t="s">
        <v>5423</v>
      </c>
      <c r="AF2198" s="6"/>
      <c r="AG2198" s="7"/>
      <c r="AH2198" s="3" t="s">
        <v>5423</v>
      </c>
      <c r="AI2198" s="18" t="s">
        <v>5423</v>
      </c>
      <c r="AJ2198" s="18" t="s">
        <v>5423</v>
      </c>
      <c r="AK2198" s="18" t="s">
        <v>5423</v>
      </c>
      <c r="AL2198" s="18" t="s">
        <v>5423</v>
      </c>
      <c r="AM2198" s="18" t="s">
        <v>5423</v>
      </c>
      <c r="AN2198" s="18" t="s">
        <v>5423</v>
      </c>
      <c r="AO2198" s="18" t="s">
        <v>5423</v>
      </c>
      <c r="AP2198" s="18" t="s">
        <v>5423</v>
      </c>
      <c r="AQ2198" s="18" t="s">
        <v>5423</v>
      </c>
      <c r="AR2198" s="18" t="s">
        <v>5423</v>
      </c>
      <c r="AS2198" s="18" t="s">
        <v>5423</v>
      </c>
      <c r="AT2198" s="18" t="s">
        <v>5423</v>
      </c>
      <c r="AU2198" s="9" t="s">
        <v>5423</v>
      </c>
      <c r="AV2198" s="14"/>
      <c r="AW2198" s="14" t="s">
        <v>5423</v>
      </c>
      <c r="AX2198" s="14" t="str">
        <f>_xlfn.XLOOKUP(B2198,'[4]cell downs 18042026 17h'!$B:$B,'[4]cell downs 18042026 17h'!$B:$B,"")</f>
        <v/>
      </c>
      <c r="AY2198" s="14" t="str">
        <f>_xlfn.XLOOKUP(B2198,'[5]Cells Huawei 19042026 15h'!$B:$B,'[5]Cells Huawei 19042026 15h'!$B:$B,"")</f>
        <v/>
      </c>
      <c r="AZ2198" s="105" t="str">
        <f>_xlfn.XLOOKUP(B2198,'INCIDENT-04-23-2026'!E:E,'INCIDENT-04-23-2026'!F:F,"")</f>
        <v/>
      </c>
      <c r="BA2198" s="105" t="str">
        <f>_xlfn.XLOOKUP(B2198,'[6]Eneo 17H'!$C:$C,'[6]Eneo 17H'!$I:$I,"")</f>
        <v/>
      </c>
      <c r="BB2198" s="105" t="str">
        <f>_xlfn.XLOOKUP(B2198,[8]ALL!$B:$B,[8]ALL!$M:$M,"")</f>
        <v/>
      </c>
      <c r="BC2198" s="105" t="str">
        <f>_xlfn.XLOOKUP(B2198,'[6]Eneo 17H'!$C:$C,'[6]Eneo 17H'!$I:$I,"")</f>
        <v/>
      </c>
      <c r="BD2198" s="105" t="str">
        <f>_xlfn.XLOOKUP(B2198,'[7]Eneo 12H'!$C:$C,'[7]Eneo 12H'!$I:$I,"")</f>
        <v/>
      </c>
      <c r="BE2198" s="105" t="s">
        <v>5423</v>
      </c>
    </row>
    <row r="2199" spans="1:57" hidden="1" x14ac:dyDescent="0.3">
      <c r="A2199" s="1" t="s">
        <v>4510</v>
      </c>
      <c r="B2199" s="8" t="s">
        <v>4511</v>
      </c>
      <c r="C2199" s="3" t="str">
        <f>_xlfn.XLOOKUP(B2199,'[1]daily break down'!$D:$D,'[1]daily break down'!$E:$E,"")</f>
        <v>LITTORAL</v>
      </c>
      <c r="D2199" s="1" t="s">
        <v>11</v>
      </c>
      <c r="E2199" s="1" t="s">
        <v>12</v>
      </c>
      <c r="F2199" s="3" t="s">
        <v>31</v>
      </c>
      <c r="G2199" s="1" t="s">
        <v>4510</v>
      </c>
      <c r="H2199" s="27" t="str">
        <f>_xlfn.XLOOKUP(B2199,[2]CALCULATION!$B:$B,[2]CALCULATION!$H:$H,"")</f>
        <v>ZTE</v>
      </c>
      <c r="I2199" s="23">
        <v>0</v>
      </c>
      <c r="J2199" s="23">
        <v>0</v>
      </c>
      <c r="K2199" s="23">
        <v>0</v>
      </c>
      <c r="L2199" s="23">
        <v>0</v>
      </c>
      <c r="M2199" s="23">
        <v>0</v>
      </c>
      <c r="N2199" s="23">
        <v>0</v>
      </c>
      <c r="O2199" s="23">
        <v>0</v>
      </c>
      <c r="P2199" s="103" t="s">
        <v>6554</v>
      </c>
      <c r="Q2199" s="36" t="s">
        <v>5796</v>
      </c>
      <c r="R2199" s="36"/>
      <c r="S2199" s="35" t="str" cm="1">
        <f t="array" ref="S2199">IFERROR(_xlfn.IFS(
U2199="MPR ISSUE","PDH",
U2199="BSS Hardware Issue","BSS",
U2199="Sites strategiques, MLL, Pylone, etc.","ENVTECH",
U2199="AKTIVCO DEFAUT GE &amp; POWER Cabinet","AKTIVCO",
U2199="AKTIVCO Coupure ENEO &amp; Baisse de tension","AKTIVCO GRID ONLY",
U2199="Coupure ENEO &amp; Baisse de tension","IHS GRID ONLY",
U2199="Defaut GE &amp; POWER Cabinet","IHS",
U2199="Sharing","Partners",
U2199="Sites strategiques &amp; DataCenter","SST &amp; DC",
U2199="Exclu","Exclu",
U2199="SAT","SAT",
U2199="SPARE-ISSUE","SPARE-ISSUE",
U2199="Fiber CAmtel","TRANS_FO_CAMTEL",
U2199="Fiber AOF","Fiber AOF",
U2199="Projet OCM (HUAWEI)","TRAVAUX-HUAWEI",
U2199="Projet OCM (NOKIA)","TRAVAUX-NOKIA",
U2199="ACCESS-ISSUE","ACCESS-ISSUE",
U2199="Projet OCM (ZTE, NOKIA, autres projets)","TRAVAUX OCM",
U2199="No root CAuse","No root cause",
U2199="ODU HS","PDH",
U2199="IP &amp; VLAN","PDH",
U2199="Warehouse HUAWEI","SPARE-ISSUE",
U2199="SPARE-HS","SPARE-ISSUE",
U2199="Power Telco","BSS",U2199="no impacts","no impacts"
),"")</f>
        <v/>
      </c>
      <c r="T2199" s="35" t="str" cm="1">
        <f t="array" ref="T2199">IFERROR(_xlfn.IFS(
U2199="MPR ISSUE","TX ISSUE",
U2199="BSS Hardware Issue","RAN ISSUE",
U2199="Sites strategiques, MLL, Pylone, etc.","ENVTECH",
U2199="AKTIVCO DEFAUT GE &amp; POWER Cabinet","POWER ISSUE",
U2199="AKTIVCO Coupure ENEO &amp; Baisse de tension","POWER ISSUE",
U2199="Coupure ENEO &amp; Baisse de tension","POWER ISSUE",
U2199="Defaut GE &amp; POWER Cabinet","POWER ISSUE",
U2199="Sharing","POWER ISSUE",
U2199="Sites strategiques &amp; DataCenter","POWER ISSUE",
U2199="Exclu","Exclu",
U2199="SAT","TX ISSUE",
U2199="SPARE-ISSUE","SPARE-ISSUE",
U2199="Fiber CAmtel","TX ISSUE",
U2199="Fiber AOF","TX ISSUE",
U2199="Projet OCM (HUAWEI)","TRAVAUX-HUAWEI",
U2199="Projet OCM (NOKIA)","TRAVAUX -NOKIA",
U2199="ACCESS-ISSUE","ACCESS-ISSUE",
U2199="Projet OCM (ZTE, NOKIA, autres projets)","TRAVAUX OCM",
U2199="No root CAuse","No root cause",
U2199="ODU HS","TX ISSUE",
U2199="IP &amp; VLAN","TX ISSUE",
U2199="Warehouse HUAWEI","SPARE-ISSUE",
U2199="SPARE-HS","SPARE-ISSUE",
U2199="Power Telco","RAN ISSUE",U2199="no impacts","no impacts"
),"")</f>
        <v/>
      </c>
      <c r="U2199" s="28"/>
      <c r="V2199" s="35" t="str" cm="1">
        <f t="array" ref="V2199">IFERROR(_xlfn.IFS(
U2199="MPR ISSUE","ACTIVE",
U2199="BSS Hardware Issue","ACTIVE",
U2199="Sites strategiques, MLL, Pylone, etc.","PASSIVE",
U2199="AKTIVCO DEFAUT GE &amp; POWER Cabinet","PASSIVE",
U2199="AKTIVCO Coupure ENEO &amp; Baisse de tension","PASSIVE",
U2199="Coupure ENEO &amp; Baisse de tension","PASSIVE",
U2199="Defaut GE &amp; POWER Cabinet","PASSIVE",
U2199="Sharing","PASSIVE",
U2199="Sites strategiques &amp; DataCenter","PASSIVE",
U2199="Exclu","Exclu",
U2199="SAT","ACTIVE",
U2199="SPARE-ISSUE","SPARE-ISSUE",
U2199="Fiber CAmtel","ACTIVE",
U2199="Fiber AOF","ACTIVE",
U2199="Projet OCM (HUAWEI)","PLANNED WORKS",
U2199="Projet OCM (NOKIA)","PLANNED WORKS",
U2199="ACCESS-ISSUE","ACCESS-ISSUE",
U2199="Projet OCM (ZTE, NOKIA, autres projets)","PLANNED WORKS",
U2199="No root CAuse","No root cause",
U2199="ODU HS","ACTIVE",
U2199="IP &amp; VLAN","ACTIVE",
U2199="Warehouse HUAWEI","SPARE-ISSUE",
U2199="SPARE-HS","SPARE-ISSUE",
U2199="Power Telco","ACTIVE",U2199="no impacts","no impacts"
),"")</f>
        <v/>
      </c>
      <c r="W2199" s="102"/>
      <c r="X2199" s="102"/>
      <c r="Y2199" s="102"/>
      <c r="Z2199" s="102"/>
      <c r="AA2199" s="102"/>
      <c r="AB2199" s="104" t="s">
        <v>5423</v>
      </c>
      <c r="AC2199" s="9"/>
      <c r="AD2199" s="9"/>
      <c r="AE2199" s="7" t="s">
        <v>5423</v>
      </c>
      <c r="AF2199" s="6"/>
      <c r="AG2199" s="7"/>
      <c r="AH2199" s="3" t="s">
        <v>5423</v>
      </c>
      <c r="AI2199" s="18" t="s">
        <v>5423</v>
      </c>
      <c r="AJ2199" s="18" t="s">
        <v>5423</v>
      </c>
      <c r="AK2199" s="18" t="s">
        <v>5423</v>
      </c>
      <c r="AL2199" s="18" t="s">
        <v>5423</v>
      </c>
      <c r="AM2199" s="18" t="s">
        <v>5423</v>
      </c>
      <c r="AN2199" s="18" t="s">
        <v>5423</v>
      </c>
      <c r="AO2199" s="18" t="s">
        <v>5423</v>
      </c>
      <c r="AP2199" s="18" t="s">
        <v>5423</v>
      </c>
      <c r="AQ2199" s="18" t="s">
        <v>5423</v>
      </c>
      <c r="AR2199" s="18" t="s">
        <v>5423</v>
      </c>
      <c r="AS2199" s="18" t="s">
        <v>5423</v>
      </c>
      <c r="AT2199" s="18" t="s">
        <v>5423</v>
      </c>
      <c r="AU2199" s="9" t="s">
        <v>5423</v>
      </c>
      <c r="AV2199" s="14"/>
      <c r="AW2199" s="14" t="s">
        <v>5423</v>
      </c>
      <c r="AX2199" s="14" t="str">
        <f>_xlfn.XLOOKUP(B2199,'[4]cell downs 18042026 17h'!$B:$B,'[4]cell downs 18042026 17h'!$B:$B,"")</f>
        <v/>
      </c>
      <c r="AY2199" s="14" t="str">
        <f>_xlfn.XLOOKUP(B2199,'[5]Cells Huawei 19042026 15h'!$B:$B,'[5]Cells Huawei 19042026 15h'!$B:$B,"")</f>
        <v/>
      </c>
      <c r="AZ2199" s="105" t="str">
        <f>_xlfn.XLOOKUP(B2199,'INCIDENT-04-23-2026'!E:E,'INCIDENT-04-23-2026'!F:F,"")</f>
        <v>(04/23/2026 incident ) : impact by CTR_003 EBOMBE,   Souci d'energie || Action : RAC en attente CAMUSAT</v>
      </c>
      <c r="BA2199" s="105" t="str">
        <f>_xlfn.XLOOKUP(B2199,'[6]Eneo 17H'!$C:$C,'[6]Eneo 17H'!$I:$I,"")</f>
        <v/>
      </c>
      <c r="BB2199" s="105" t="str">
        <f>_xlfn.XLOOKUP(B2199,[8]ALL!$B:$B,[8]ALL!$M:$M,"")</f>
        <v/>
      </c>
      <c r="BC2199" s="105" t="str">
        <f>_xlfn.XLOOKUP(B2199,'[6]Eneo 17H'!$C:$C,'[6]Eneo 17H'!$I:$I,"")</f>
        <v/>
      </c>
      <c r="BD2199" s="105" t="str">
        <f>_xlfn.XLOOKUP(B2199,'[7]Eneo 12H'!$C:$C,'[7]Eneo 12H'!$I:$I,"")</f>
        <v/>
      </c>
      <c r="BE2199" s="105" t="s">
        <v>5423</v>
      </c>
    </row>
    <row r="2200" spans="1:57" hidden="1" x14ac:dyDescent="0.3">
      <c r="A2200" s="1" t="s">
        <v>4538</v>
      </c>
      <c r="B2200" s="8" t="s">
        <v>4539</v>
      </c>
      <c r="C2200" s="3" t="str">
        <f>_xlfn.XLOOKUP(B2200,'[1]daily break down'!$D:$D,'[1]daily break down'!$E:$E,"")</f>
        <v>Yaounde</v>
      </c>
      <c r="D2200" s="1" t="s">
        <v>11</v>
      </c>
      <c r="E2200" s="1" t="s">
        <v>12</v>
      </c>
      <c r="F2200" s="3" t="s">
        <v>37</v>
      </c>
      <c r="G2200" s="1" t="s">
        <v>38</v>
      </c>
      <c r="H2200" s="27" t="str">
        <f>_xlfn.XLOOKUP(B2200,[2]CALCULATION!$B:$B,[2]CALCULATION!$H:$H,"")</f>
        <v>ZTE</v>
      </c>
      <c r="I2200" s="23">
        <v>0</v>
      </c>
      <c r="J2200" s="23">
        <v>0</v>
      </c>
      <c r="K2200" s="23">
        <v>0</v>
      </c>
      <c r="L2200" s="23">
        <v>0</v>
      </c>
      <c r="M2200" s="23">
        <v>0</v>
      </c>
      <c r="N2200" s="23">
        <v>0</v>
      </c>
      <c r="O2200" s="23">
        <v>2.5236635819114936E-2</v>
      </c>
      <c r="P2200" s="103" t="s">
        <v>6554</v>
      </c>
      <c r="Q2200" s="36" t="s">
        <v>5796</v>
      </c>
      <c r="R2200" s="36"/>
      <c r="S2200" s="35" t="str" cm="1">
        <f t="array" ref="S2200">IFERROR(_xlfn.IFS(
U2200="MPR ISSUE","PDH",
U2200="BSS Hardware Issue","BSS",
U2200="Sites strategiques, MLL, Pylone, etc.","ENVTECH",
U2200="AKTIVCO DEFAUT GE &amp; POWER Cabinet","AKTIVCO",
U2200="AKTIVCO Coupure ENEO &amp; Baisse de tension","AKTIVCO GRID ONLY",
U2200="Coupure ENEO &amp; Baisse de tension","IHS GRID ONLY",
U2200="Defaut GE &amp; POWER Cabinet","IHS",
U2200="Sharing","Partners",
U2200="Sites strategiques &amp; DataCenter","SST &amp; DC",
U2200="Exclu","Exclu",
U2200="SAT","SAT",
U2200="SPARE-ISSUE","SPARE-ISSUE",
U2200="Fiber CAmtel","TRANS_FO_CAMTEL",
U2200="Fiber AOF","Fiber AOF",
U2200="Projet OCM (HUAWEI)","TRAVAUX-HUAWEI",
U2200="Projet OCM (NOKIA)","TRAVAUX-NOKIA",
U2200="ACCESS-ISSUE","ACCESS-ISSUE",
U2200="Projet OCM (ZTE, NOKIA, autres projets)","TRAVAUX OCM",
U2200="No root CAuse","No root cause",
U2200="ODU HS","PDH",
U2200="IP &amp; VLAN","PDH",
U2200="Warehouse HUAWEI","SPARE-ISSUE",
U2200="SPARE-HS","SPARE-ISSUE",
U2200="Power Telco","BSS",U2200="no impacts","no impacts"
),"")</f>
        <v/>
      </c>
      <c r="T2200" s="35" t="str" cm="1">
        <f t="array" ref="T2200">IFERROR(_xlfn.IFS(
U2200="MPR ISSUE","TX ISSUE",
U2200="BSS Hardware Issue","RAN ISSUE",
U2200="Sites strategiques, MLL, Pylone, etc.","ENVTECH",
U2200="AKTIVCO DEFAUT GE &amp; POWER Cabinet","POWER ISSUE",
U2200="AKTIVCO Coupure ENEO &amp; Baisse de tension","POWER ISSUE",
U2200="Coupure ENEO &amp; Baisse de tension","POWER ISSUE",
U2200="Defaut GE &amp; POWER Cabinet","POWER ISSUE",
U2200="Sharing","POWER ISSUE",
U2200="Sites strategiques &amp; DataCenter","POWER ISSUE",
U2200="Exclu","Exclu",
U2200="SAT","TX ISSUE",
U2200="SPARE-ISSUE","SPARE-ISSUE",
U2200="Fiber CAmtel","TX ISSUE",
U2200="Fiber AOF","TX ISSUE",
U2200="Projet OCM (HUAWEI)","TRAVAUX-HUAWEI",
U2200="Projet OCM (NOKIA)","TRAVAUX -NOKIA",
U2200="ACCESS-ISSUE","ACCESS-ISSUE",
U2200="Projet OCM (ZTE, NOKIA, autres projets)","TRAVAUX OCM",
U2200="No root CAuse","No root cause",
U2200="ODU HS","TX ISSUE",
U2200="IP &amp; VLAN","TX ISSUE",
U2200="Warehouse HUAWEI","SPARE-ISSUE",
U2200="SPARE-HS","SPARE-ISSUE",
U2200="Power Telco","RAN ISSUE",U2200="no impacts","no impacts"
),"")</f>
        <v/>
      </c>
      <c r="U2200" s="28"/>
      <c r="V2200" s="35" t="str" cm="1">
        <f t="array" ref="V2200">IFERROR(_xlfn.IFS(
U2200="MPR ISSUE","ACTIVE",
U2200="BSS Hardware Issue","ACTIVE",
U2200="Sites strategiques, MLL, Pylone, etc.","PASSIVE",
U2200="AKTIVCO DEFAUT GE &amp; POWER Cabinet","PASSIVE",
U2200="AKTIVCO Coupure ENEO &amp; Baisse de tension","PASSIVE",
U2200="Coupure ENEO &amp; Baisse de tension","PASSIVE",
U2200="Defaut GE &amp; POWER Cabinet","PASSIVE",
U2200="Sharing","PASSIVE",
U2200="Sites strategiques &amp; DataCenter","PASSIVE",
U2200="Exclu","Exclu",
U2200="SAT","ACTIVE",
U2200="SPARE-ISSUE","SPARE-ISSUE",
U2200="Fiber CAmtel","ACTIVE",
U2200="Fiber AOF","ACTIVE",
U2200="Projet OCM (HUAWEI)","PLANNED WORKS",
U2200="Projet OCM (NOKIA)","PLANNED WORKS",
U2200="ACCESS-ISSUE","ACCESS-ISSUE",
U2200="Projet OCM (ZTE, NOKIA, autres projets)","PLANNED WORKS",
U2200="No root CAuse","No root cause",
U2200="ODU HS","ACTIVE",
U2200="IP &amp; VLAN","ACTIVE",
U2200="Warehouse HUAWEI","SPARE-ISSUE",
U2200="SPARE-HS","SPARE-ISSUE",
U2200="Power Telco","ACTIVE",U2200="no impacts","no impacts"
),"")</f>
        <v/>
      </c>
      <c r="W2200" s="102"/>
      <c r="X2200" s="102"/>
      <c r="Y2200" s="102"/>
      <c r="Z2200" s="102"/>
      <c r="AA2200" s="102"/>
      <c r="AB2200" s="104" t="s">
        <v>5423</v>
      </c>
      <c r="AC2200" s="9"/>
      <c r="AD2200" s="9"/>
      <c r="AE2200" s="7" t="s">
        <v>5423</v>
      </c>
      <c r="AF2200" s="6"/>
      <c r="AG2200" s="7"/>
      <c r="AH2200" s="3" t="s">
        <v>5423</v>
      </c>
      <c r="AI2200" s="18" t="s">
        <v>5423</v>
      </c>
      <c r="AJ2200" s="18" t="s">
        <v>5423</v>
      </c>
      <c r="AK2200" s="18" t="s">
        <v>5423</v>
      </c>
      <c r="AL2200" s="18" t="s">
        <v>5423</v>
      </c>
      <c r="AM2200" s="18" t="s">
        <v>5423</v>
      </c>
      <c r="AN2200" s="18" t="s">
        <v>5423</v>
      </c>
      <c r="AO2200" s="18" t="s">
        <v>5423</v>
      </c>
      <c r="AP2200" s="18" t="s">
        <v>5423</v>
      </c>
      <c r="AQ2200" s="18" t="s">
        <v>5423</v>
      </c>
      <c r="AR2200" s="18" t="s">
        <v>5423</v>
      </c>
      <c r="AS2200" s="18" t="s">
        <v>5423</v>
      </c>
      <c r="AT2200" s="18" t="s">
        <v>5423</v>
      </c>
      <c r="AU2200" s="9" t="s">
        <v>5423</v>
      </c>
      <c r="AV2200" s="14"/>
      <c r="AW2200" s="14" t="s">
        <v>5423</v>
      </c>
      <c r="AX2200" s="14" t="str">
        <f>_xlfn.XLOOKUP(B2200,'[4]cell downs 18042026 17h'!$B:$B,'[4]cell downs 18042026 17h'!$B:$B,"")</f>
        <v/>
      </c>
      <c r="AY2200" s="14" t="str">
        <f>_xlfn.XLOOKUP(B2200,'[5]Cells Huawei 19042026 15h'!$B:$B,'[5]Cells Huawei 19042026 15h'!$B:$B,"")</f>
        <v/>
      </c>
      <c r="AZ2200" s="105" t="str">
        <f>_xlfn.XLOOKUP(B2200,'INCIDENT-04-23-2026'!E:E,'INCIDENT-04-23-2026'!F:F,"")</f>
        <v/>
      </c>
      <c r="BA2200" s="105" t="str">
        <f>_xlfn.XLOOKUP(B2200,'[6]Eneo 17H'!$C:$C,'[6]Eneo 17H'!$I:$I,"")</f>
        <v/>
      </c>
      <c r="BB2200" s="105" t="str">
        <f>_xlfn.XLOOKUP(B2200,[8]ALL!$B:$B,[8]ALL!$M:$M,"")</f>
        <v/>
      </c>
      <c r="BC2200" s="105" t="str">
        <f>_xlfn.XLOOKUP(B2200,'[6]Eneo 17H'!$C:$C,'[6]Eneo 17H'!$I:$I,"")</f>
        <v/>
      </c>
      <c r="BD2200" s="105" t="str">
        <f>_xlfn.XLOOKUP(B2200,'[7]Eneo 12H'!$C:$C,'[7]Eneo 12H'!$I:$I,"")</f>
        <v/>
      </c>
      <c r="BE2200" s="105" t="s">
        <v>5423</v>
      </c>
    </row>
    <row r="2201" spans="1:57" hidden="1" x14ac:dyDescent="0.3">
      <c r="A2201" s="1" t="s">
        <v>4546</v>
      </c>
      <c r="B2201" s="8" t="s">
        <v>4547</v>
      </c>
      <c r="C2201" s="3" t="str">
        <f>_xlfn.XLOOKUP(B2201,'[1]daily break down'!$D:$D,'[1]daily break down'!$E:$E,"")</f>
        <v>Yaounde</v>
      </c>
      <c r="D2201" s="1" t="s">
        <v>11</v>
      </c>
      <c r="E2201" s="1" t="s">
        <v>12</v>
      </c>
      <c r="F2201" s="3" t="s">
        <v>37</v>
      </c>
      <c r="G2201" s="1" t="s">
        <v>38</v>
      </c>
      <c r="H2201" s="27" t="str">
        <f>_xlfn.XLOOKUP(B2201,[2]CALCULATION!$B:$B,[2]CALCULATION!$H:$H,"")</f>
        <v>ZTE</v>
      </c>
      <c r="I2201" s="23">
        <v>0</v>
      </c>
      <c r="J2201" s="23">
        <v>0</v>
      </c>
      <c r="K2201" s="23">
        <v>0</v>
      </c>
      <c r="L2201" s="23">
        <v>0</v>
      </c>
      <c r="M2201" s="23">
        <v>0</v>
      </c>
      <c r="N2201" s="23">
        <v>0</v>
      </c>
      <c r="O2201" s="23">
        <v>1.055836636389826E-2</v>
      </c>
      <c r="P2201" s="103" t="s">
        <v>6554</v>
      </c>
      <c r="Q2201" s="36" t="s">
        <v>5796</v>
      </c>
      <c r="R2201" s="36"/>
      <c r="S2201" s="35" t="str" cm="1">
        <f t="array" ref="S2201">IFERROR(_xlfn.IFS(
U2201="MPR ISSUE","PDH",
U2201="BSS Hardware Issue","BSS",
U2201="Sites strategiques, MLL, Pylone, etc.","ENVTECH",
U2201="AKTIVCO DEFAUT GE &amp; POWER Cabinet","AKTIVCO",
U2201="AKTIVCO Coupure ENEO &amp; Baisse de tension","AKTIVCO GRID ONLY",
U2201="Coupure ENEO &amp; Baisse de tension","IHS GRID ONLY",
U2201="Defaut GE &amp; POWER Cabinet","IHS",
U2201="Sharing","Partners",
U2201="Sites strategiques &amp; DataCenter","SST &amp; DC",
U2201="Exclu","Exclu",
U2201="SAT","SAT",
U2201="SPARE-ISSUE","SPARE-ISSUE",
U2201="Fiber CAmtel","TRANS_FO_CAMTEL",
U2201="Fiber AOF","Fiber AOF",
U2201="Projet OCM (HUAWEI)","TRAVAUX-HUAWEI",
U2201="Projet OCM (NOKIA)","TRAVAUX-NOKIA",
U2201="ACCESS-ISSUE","ACCESS-ISSUE",
U2201="Projet OCM (ZTE, NOKIA, autres projets)","TRAVAUX OCM",
U2201="No root CAuse","No root cause",
U2201="ODU HS","PDH",
U2201="IP &amp; VLAN","PDH",
U2201="Warehouse HUAWEI","SPARE-ISSUE",
U2201="SPARE-HS","SPARE-ISSUE",
U2201="Power Telco","BSS",U2201="no impacts","no impacts"
),"")</f>
        <v/>
      </c>
      <c r="T2201" s="35" t="str" cm="1">
        <f t="array" ref="T2201">IFERROR(_xlfn.IFS(
U2201="MPR ISSUE","TX ISSUE",
U2201="BSS Hardware Issue","RAN ISSUE",
U2201="Sites strategiques, MLL, Pylone, etc.","ENVTECH",
U2201="AKTIVCO DEFAUT GE &amp; POWER Cabinet","POWER ISSUE",
U2201="AKTIVCO Coupure ENEO &amp; Baisse de tension","POWER ISSUE",
U2201="Coupure ENEO &amp; Baisse de tension","POWER ISSUE",
U2201="Defaut GE &amp; POWER Cabinet","POWER ISSUE",
U2201="Sharing","POWER ISSUE",
U2201="Sites strategiques &amp; DataCenter","POWER ISSUE",
U2201="Exclu","Exclu",
U2201="SAT","TX ISSUE",
U2201="SPARE-ISSUE","SPARE-ISSUE",
U2201="Fiber CAmtel","TX ISSUE",
U2201="Fiber AOF","TX ISSUE",
U2201="Projet OCM (HUAWEI)","TRAVAUX-HUAWEI",
U2201="Projet OCM (NOKIA)","TRAVAUX -NOKIA",
U2201="ACCESS-ISSUE","ACCESS-ISSUE",
U2201="Projet OCM (ZTE, NOKIA, autres projets)","TRAVAUX OCM",
U2201="No root CAuse","No root cause",
U2201="ODU HS","TX ISSUE",
U2201="IP &amp; VLAN","TX ISSUE",
U2201="Warehouse HUAWEI","SPARE-ISSUE",
U2201="SPARE-HS","SPARE-ISSUE",
U2201="Power Telco","RAN ISSUE",U2201="no impacts","no impacts"
),"")</f>
        <v/>
      </c>
      <c r="U2201" s="28"/>
      <c r="V2201" s="35" t="str" cm="1">
        <f t="array" ref="V2201">IFERROR(_xlfn.IFS(
U2201="MPR ISSUE","ACTIVE",
U2201="BSS Hardware Issue","ACTIVE",
U2201="Sites strategiques, MLL, Pylone, etc.","PASSIVE",
U2201="AKTIVCO DEFAUT GE &amp; POWER Cabinet","PASSIVE",
U2201="AKTIVCO Coupure ENEO &amp; Baisse de tension","PASSIVE",
U2201="Coupure ENEO &amp; Baisse de tension","PASSIVE",
U2201="Defaut GE &amp; POWER Cabinet","PASSIVE",
U2201="Sharing","PASSIVE",
U2201="Sites strategiques &amp; DataCenter","PASSIVE",
U2201="Exclu","Exclu",
U2201="SAT","ACTIVE",
U2201="SPARE-ISSUE","SPARE-ISSUE",
U2201="Fiber CAmtel","ACTIVE",
U2201="Fiber AOF","ACTIVE",
U2201="Projet OCM (HUAWEI)","PLANNED WORKS",
U2201="Projet OCM (NOKIA)","PLANNED WORKS",
U2201="ACCESS-ISSUE","ACCESS-ISSUE",
U2201="Projet OCM (ZTE, NOKIA, autres projets)","PLANNED WORKS",
U2201="No root CAuse","No root cause",
U2201="ODU HS","ACTIVE",
U2201="IP &amp; VLAN","ACTIVE",
U2201="Warehouse HUAWEI","SPARE-ISSUE",
U2201="SPARE-HS","SPARE-ISSUE",
U2201="Power Telco","ACTIVE",U2201="no impacts","no impacts"
),"")</f>
        <v/>
      </c>
      <c r="W2201" s="102"/>
      <c r="X2201" s="102"/>
      <c r="Y2201" s="102"/>
      <c r="Z2201" s="102"/>
      <c r="AA2201" s="102"/>
      <c r="AB2201" s="104" t="s">
        <v>5423</v>
      </c>
      <c r="AC2201" s="9"/>
      <c r="AD2201" s="9"/>
      <c r="AE2201" s="7" t="s">
        <v>5423</v>
      </c>
      <c r="AF2201" s="6"/>
      <c r="AG2201" s="7"/>
      <c r="AH2201" s="3" t="s">
        <v>5423</v>
      </c>
      <c r="AI2201" s="18" t="s">
        <v>5423</v>
      </c>
      <c r="AJ2201" s="18" t="s">
        <v>5423</v>
      </c>
      <c r="AK2201" s="18" t="s">
        <v>5423</v>
      </c>
      <c r="AL2201" s="18" t="s">
        <v>5423</v>
      </c>
      <c r="AM2201" s="18" t="s">
        <v>5423</v>
      </c>
      <c r="AN2201" s="18" t="s">
        <v>5423</v>
      </c>
      <c r="AO2201" s="18" t="s">
        <v>5423</v>
      </c>
      <c r="AP2201" s="18" t="s">
        <v>5423</v>
      </c>
      <c r="AQ2201" s="18" t="s">
        <v>5423</v>
      </c>
      <c r="AR2201" s="18" t="s">
        <v>5423</v>
      </c>
      <c r="AS2201" s="18" t="s">
        <v>5423</v>
      </c>
      <c r="AT2201" s="18" t="s">
        <v>5423</v>
      </c>
      <c r="AU2201" s="9" t="s">
        <v>5423</v>
      </c>
      <c r="AV2201" s="14"/>
      <c r="AW2201" s="14" t="s">
        <v>5423</v>
      </c>
      <c r="AX2201" s="14" t="str">
        <f>_xlfn.XLOOKUP(B2201,'[4]cell downs 18042026 17h'!$B:$B,'[4]cell downs 18042026 17h'!$B:$B,"")</f>
        <v/>
      </c>
      <c r="AY2201" s="14" t="str">
        <f>_xlfn.XLOOKUP(B2201,'[5]Cells Huawei 19042026 15h'!$B:$B,'[5]Cells Huawei 19042026 15h'!$B:$B,"")</f>
        <v/>
      </c>
      <c r="AZ2201" s="105" t="str">
        <f>_xlfn.XLOOKUP(B2201,'INCIDENT-04-23-2026'!E:E,'INCIDENT-04-23-2026'!F:F,"")</f>
        <v/>
      </c>
      <c r="BA2201" s="105" t="str">
        <f>_xlfn.XLOOKUP(B2201,'[6]Eneo 17H'!$C:$C,'[6]Eneo 17H'!$I:$I,"")</f>
        <v/>
      </c>
      <c r="BB2201" s="105" t="str">
        <f>_xlfn.XLOOKUP(B2201,[8]ALL!$B:$B,[8]ALL!$M:$M,"")</f>
        <v/>
      </c>
      <c r="BC2201" s="105" t="str">
        <f>_xlfn.XLOOKUP(B2201,'[6]Eneo 17H'!$C:$C,'[6]Eneo 17H'!$I:$I,"")</f>
        <v/>
      </c>
      <c r="BD2201" s="105" t="str">
        <f>_xlfn.XLOOKUP(B2201,'[7]Eneo 12H'!$C:$C,'[7]Eneo 12H'!$I:$I,"")</f>
        <v/>
      </c>
      <c r="BE2201" s="105" t="s">
        <v>5423</v>
      </c>
    </row>
    <row r="2202" spans="1:57" hidden="1" x14ac:dyDescent="0.3">
      <c r="A2202" s="1" t="s">
        <v>4550</v>
      </c>
      <c r="B2202" s="8" t="s">
        <v>4551</v>
      </c>
      <c r="C2202" s="3" t="str">
        <f>_xlfn.XLOOKUP(B2202,'[1]daily break down'!$D:$D,'[1]daily break down'!$E:$E,"")</f>
        <v>CENTRE</v>
      </c>
      <c r="D2202" s="1" t="s">
        <v>21</v>
      </c>
      <c r="E2202" s="1" t="s">
        <v>36</v>
      </c>
      <c r="F2202" s="3" t="s">
        <v>226</v>
      </c>
      <c r="G2202" s="1" t="s">
        <v>4550</v>
      </c>
      <c r="H2202" s="26" t="str">
        <f>_xlfn.XLOOKUP(B2202,[2]CALCULATION!$B:$B,[2]CALCULATION!$H:$H,"")</f>
        <v>NOKIA</v>
      </c>
      <c r="I2202" s="23">
        <v>0</v>
      </c>
      <c r="J2202" s="23">
        <v>0</v>
      </c>
      <c r="K2202" s="23">
        <v>0</v>
      </c>
      <c r="L2202" s="23">
        <v>0</v>
      </c>
      <c r="M2202" s="23">
        <v>0</v>
      </c>
      <c r="N2202" s="23">
        <v>0</v>
      </c>
      <c r="O2202" s="23">
        <v>0</v>
      </c>
      <c r="P2202" s="103" t="s">
        <v>6554</v>
      </c>
      <c r="Q2202" s="36" t="s">
        <v>5796</v>
      </c>
      <c r="R2202" s="36"/>
      <c r="S2202" s="35" t="str" cm="1">
        <f t="array" ref="S2202">IFERROR(_xlfn.IFS(
U2202="MPR ISSUE","PDH",
U2202="BSS Hardware Issue","BSS",
U2202="Sites strategiques, MLL, Pylone, etc.","ENVTECH",
U2202="AKTIVCO DEFAUT GE &amp; POWER Cabinet","AKTIVCO",
U2202="AKTIVCO Coupure ENEO &amp; Baisse de tension","AKTIVCO GRID ONLY",
U2202="Coupure ENEO &amp; Baisse de tension","IHS GRID ONLY",
U2202="Defaut GE &amp; POWER Cabinet","IHS",
U2202="Sharing","Partners",
U2202="Sites strategiques &amp; DataCenter","SST &amp; DC",
U2202="Exclu","Exclu",
U2202="SAT","SAT",
U2202="SPARE-ISSUE","SPARE-ISSUE",
U2202="Fiber CAmtel","TRANS_FO_CAMTEL",
U2202="Fiber AOF","Fiber AOF",
U2202="Projet OCM (HUAWEI)","TRAVAUX-HUAWEI",
U2202="Projet OCM (NOKIA)","TRAVAUX-NOKIA",
U2202="ACCESS-ISSUE","ACCESS-ISSUE",
U2202="Projet OCM (ZTE, NOKIA, autres projets)","TRAVAUX OCM",
U2202="No root CAuse","No root cause",
U2202="ODU HS","PDH",
U2202="IP &amp; VLAN","PDH",
U2202="Warehouse HUAWEI","SPARE-ISSUE",
U2202="SPARE-HS","SPARE-ISSUE",
U2202="Power Telco","BSS",U2202="no impacts","no impacts"
),"")</f>
        <v/>
      </c>
      <c r="T2202" s="35" t="str" cm="1">
        <f t="array" ref="T2202">IFERROR(_xlfn.IFS(
U2202="MPR ISSUE","TX ISSUE",
U2202="BSS Hardware Issue","RAN ISSUE",
U2202="Sites strategiques, MLL, Pylone, etc.","ENVTECH",
U2202="AKTIVCO DEFAUT GE &amp; POWER Cabinet","POWER ISSUE",
U2202="AKTIVCO Coupure ENEO &amp; Baisse de tension","POWER ISSUE",
U2202="Coupure ENEO &amp; Baisse de tension","POWER ISSUE",
U2202="Defaut GE &amp; POWER Cabinet","POWER ISSUE",
U2202="Sharing","POWER ISSUE",
U2202="Sites strategiques &amp; DataCenter","POWER ISSUE",
U2202="Exclu","Exclu",
U2202="SAT","TX ISSUE",
U2202="SPARE-ISSUE","SPARE-ISSUE",
U2202="Fiber CAmtel","TX ISSUE",
U2202="Fiber AOF","TX ISSUE",
U2202="Projet OCM (HUAWEI)","TRAVAUX-HUAWEI",
U2202="Projet OCM (NOKIA)","TRAVAUX -NOKIA",
U2202="ACCESS-ISSUE","ACCESS-ISSUE",
U2202="Projet OCM (ZTE, NOKIA, autres projets)","TRAVAUX OCM",
U2202="No root CAuse","No root cause",
U2202="ODU HS","TX ISSUE",
U2202="IP &amp; VLAN","TX ISSUE",
U2202="Warehouse HUAWEI","SPARE-ISSUE",
U2202="SPARE-HS","SPARE-ISSUE",
U2202="Power Telco","RAN ISSUE",U2202="no impacts","no impacts"
),"")</f>
        <v/>
      </c>
      <c r="U2202" s="28"/>
      <c r="V2202" s="35" t="str" cm="1">
        <f t="array" ref="V2202">IFERROR(_xlfn.IFS(
U2202="MPR ISSUE","ACTIVE",
U2202="BSS Hardware Issue","ACTIVE",
U2202="Sites strategiques, MLL, Pylone, etc.","PASSIVE",
U2202="AKTIVCO DEFAUT GE &amp; POWER Cabinet","PASSIVE",
U2202="AKTIVCO Coupure ENEO &amp; Baisse de tension","PASSIVE",
U2202="Coupure ENEO &amp; Baisse de tension","PASSIVE",
U2202="Defaut GE &amp; POWER Cabinet","PASSIVE",
U2202="Sharing","PASSIVE",
U2202="Sites strategiques &amp; DataCenter","PASSIVE",
U2202="Exclu","Exclu",
U2202="SAT","ACTIVE",
U2202="SPARE-ISSUE","SPARE-ISSUE",
U2202="Fiber CAmtel","ACTIVE",
U2202="Fiber AOF","ACTIVE",
U2202="Projet OCM (HUAWEI)","PLANNED WORKS",
U2202="Projet OCM (NOKIA)","PLANNED WORKS",
U2202="ACCESS-ISSUE","ACCESS-ISSUE",
U2202="Projet OCM (ZTE, NOKIA, autres projets)","PLANNED WORKS",
U2202="No root CAuse","No root cause",
U2202="ODU HS","ACTIVE",
U2202="IP &amp; VLAN","ACTIVE",
U2202="Warehouse HUAWEI","SPARE-ISSUE",
U2202="SPARE-HS","SPARE-ISSUE",
U2202="Power Telco","ACTIVE",U2202="no impacts","no impacts"
),"")</f>
        <v/>
      </c>
      <c r="W2202" s="102"/>
      <c r="X2202" s="102"/>
      <c r="Y2202" s="102"/>
      <c r="Z2202" s="102"/>
      <c r="AA2202" s="102"/>
      <c r="AB2202" s="104" t="s">
        <v>5423</v>
      </c>
      <c r="AC2202" s="9"/>
      <c r="AD2202" s="9"/>
      <c r="AE2202" s="7" t="s">
        <v>5423</v>
      </c>
      <c r="AF2202" s="6"/>
      <c r="AG2202" s="7"/>
      <c r="AH2202" s="3" t="s">
        <v>5423</v>
      </c>
      <c r="AI2202" s="18" t="s">
        <v>5423</v>
      </c>
      <c r="AJ2202" s="18" t="s">
        <v>5423</v>
      </c>
      <c r="AK2202" s="18" t="s">
        <v>5423</v>
      </c>
      <c r="AL2202" s="18" t="s">
        <v>5423</v>
      </c>
      <c r="AM2202" s="18" t="s">
        <v>5423</v>
      </c>
      <c r="AN2202" s="18" t="s">
        <v>5423</v>
      </c>
      <c r="AO2202" s="18" t="s">
        <v>5423</v>
      </c>
      <c r="AP2202" s="18" t="s">
        <v>5423</v>
      </c>
      <c r="AQ2202" s="18" t="s">
        <v>5423</v>
      </c>
      <c r="AR2202" s="18" t="s">
        <v>5423</v>
      </c>
      <c r="AS2202" s="18" t="s">
        <v>5423</v>
      </c>
      <c r="AT2202" s="18" t="s">
        <v>5423</v>
      </c>
      <c r="AU2202" s="9" t="s">
        <v>5423</v>
      </c>
      <c r="AV2202" s="14"/>
      <c r="AW2202" s="14" t="s">
        <v>5423</v>
      </c>
      <c r="AX2202" s="14" t="str">
        <f>_xlfn.XLOOKUP(B2202,'[4]cell downs 18042026 17h'!$B:$B,'[4]cell downs 18042026 17h'!$B:$B,"")</f>
        <v/>
      </c>
      <c r="AY2202" s="14" t="str">
        <f>_xlfn.XLOOKUP(B2202,'[5]Cells Huawei 19042026 15h'!$B:$B,'[5]Cells Huawei 19042026 15h'!$B:$B,"")</f>
        <v/>
      </c>
      <c r="AZ2202" s="105" t="str">
        <f>_xlfn.XLOOKUP(B2202,'INCIDENT-04-23-2026'!E:E,'INCIDENT-04-23-2026'!F:F,"")</f>
        <v/>
      </c>
      <c r="BA2202" s="105" t="str">
        <f>_xlfn.XLOOKUP(B2202,'[6]Eneo 17H'!$C:$C,'[6]Eneo 17H'!$I:$I,"")</f>
        <v/>
      </c>
      <c r="BB2202" s="105" t="str">
        <f>_xlfn.XLOOKUP(B2202,[8]ALL!$B:$B,[8]ALL!$M:$M,"")</f>
        <v/>
      </c>
      <c r="BC2202" s="105" t="str">
        <f>_xlfn.XLOOKUP(B2202,'[6]Eneo 17H'!$C:$C,'[6]Eneo 17H'!$I:$I,"")</f>
        <v/>
      </c>
      <c r="BD2202" s="105" t="str">
        <f>_xlfn.XLOOKUP(B2202,'[7]Eneo 12H'!$C:$C,'[7]Eneo 12H'!$I:$I,"")</f>
        <v/>
      </c>
      <c r="BE2202" s="105" t="s">
        <v>5423</v>
      </c>
    </row>
    <row r="2203" spans="1:57" hidden="1" x14ac:dyDescent="0.3">
      <c r="A2203" s="1" t="s">
        <v>4552</v>
      </c>
      <c r="B2203" s="8" t="s">
        <v>4553</v>
      </c>
      <c r="C2203" s="3" t="str">
        <f>_xlfn.XLOOKUP(B2203,'[1]daily break down'!$D:$D,'[1]daily break down'!$E:$E,"")</f>
        <v>CENTRE</v>
      </c>
      <c r="D2203" s="1" t="s">
        <v>11</v>
      </c>
      <c r="E2203" s="1" t="s">
        <v>1130</v>
      </c>
      <c r="F2203" s="3" t="s">
        <v>226</v>
      </c>
      <c r="G2203" s="1" t="s">
        <v>4552</v>
      </c>
      <c r="H2203" s="27" t="str">
        <f>_xlfn.XLOOKUP(B2203,[2]CALCULATION!$B:$B,[2]CALCULATION!$H:$H,"")</f>
        <v>ZTE</v>
      </c>
      <c r="I2203" s="23">
        <v>0</v>
      </c>
      <c r="J2203" s="23">
        <v>0</v>
      </c>
      <c r="K2203" s="23">
        <v>0</v>
      </c>
      <c r="L2203" s="23">
        <v>0</v>
      </c>
      <c r="M2203" s="23">
        <v>0</v>
      </c>
      <c r="N2203" s="23">
        <v>0</v>
      </c>
      <c r="O2203" s="23">
        <v>0</v>
      </c>
      <c r="P2203" s="103" t="s">
        <v>6554</v>
      </c>
      <c r="Q2203" s="36" t="s">
        <v>5796</v>
      </c>
      <c r="R2203" s="36"/>
      <c r="S2203" s="35" t="str" cm="1">
        <f t="array" ref="S2203">IFERROR(_xlfn.IFS(
U2203="MPR ISSUE","PDH",
U2203="BSS Hardware Issue","BSS",
U2203="Sites strategiques, MLL, Pylone, etc.","ENVTECH",
U2203="AKTIVCO DEFAUT GE &amp; POWER Cabinet","AKTIVCO",
U2203="AKTIVCO Coupure ENEO &amp; Baisse de tension","AKTIVCO GRID ONLY",
U2203="Coupure ENEO &amp; Baisse de tension","IHS GRID ONLY",
U2203="Defaut GE &amp; POWER Cabinet","IHS",
U2203="Sharing","Partners",
U2203="Sites strategiques &amp; DataCenter","SST &amp; DC",
U2203="Exclu","Exclu",
U2203="SAT","SAT",
U2203="SPARE-ISSUE","SPARE-ISSUE",
U2203="Fiber CAmtel","TRANS_FO_CAMTEL",
U2203="Fiber AOF","Fiber AOF",
U2203="Projet OCM (HUAWEI)","TRAVAUX-HUAWEI",
U2203="Projet OCM (NOKIA)","TRAVAUX-NOKIA",
U2203="ACCESS-ISSUE","ACCESS-ISSUE",
U2203="Projet OCM (ZTE, NOKIA, autres projets)","TRAVAUX OCM",
U2203="No root CAuse","No root cause",
U2203="ODU HS","PDH",
U2203="IP &amp; VLAN","PDH",
U2203="Warehouse HUAWEI","SPARE-ISSUE",
U2203="SPARE-HS","SPARE-ISSUE",
U2203="Power Telco","BSS",U2203="no impacts","no impacts"
),"")</f>
        <v/>
      </c>
      <c r="T2203" s="35" t="str" cm="1">
        <f t="array" ref="T2203">IFERROR(_xlfn.IFS(
U2203="MPR ISSUE","TX ISSUE",
U2203="BSS Hardware Issue","RAN ISSUE",
U2203="Sites strategiques, MLL, Pylone, etc.","ENVTECH",
U2203="AKTIVCO DEFAUT GE &amp; POWER Cabinet","POWER ISSUE",
U2203="AKTIVCO Coupure ENEO &amp; Baisse de tension","POWER ISSUE",
U2203="Coupure ENEO &amp; Baisse de tension","POWER ISSUE",
U2203="Defaut GE &amp; POWER Cabinet","POWER ISSUE",
U2203="Sharing","POWER ISSUE",
U2203="Sites strategiques &amp; DataCenter","POWER ISSUE",
U2203="Exclu","Exclu",
U2203="SAT","TX ISSUE",
U2203="SPARE-ISSUE","SPARE-ISSUE",
U2203="Fiber CAmtel","TX ISSUE",
U2203="Fiber AOF","TX ISSUE",
U2203="Projet OCM (HUAWEI)","TRAVAUX-HUAWEI",
U2203="Projet OCM (NOKIA)","TRAVAUX -NOKIA",
U2203="ACCESS-ISSUE","ACCESS-ISSUE",
U2203="Projet OCM (ZTE, NOKIA, autres projets)","TRAVAUX OCM",
U2203="No root CAuse","No root cause",
U2203="ODU HS","TX ISSUE",
U2203="IP &amp; VLAN","TX ISSUE",
U2203="Warehouse HUAWEI","SPARE-ISSUE",
U2203="SPARE-HS","SPARE-ISSUE",
U2203="Power Telco","RAN ISSUE",U2203="no impacts","no impacts"
),"")</f>
        <v/>
      </c>
      <c r="U2203" s="28"/>
      <c r="V2203" s="35" t="str" cm="1">
        <f t="array" ref="V2203">IFERROR(_xlfn.IFS(
U2203="MPR ISSUE","ACTIVE",
U2203="BSS Hardware Issue","ACTIVE",
U2203="Sites strategiques, MLL, Pylone, etc.","PASSIVE",
U2203="AKTIVCO DEFAUT GE &amp; POWER Cabinet","PASSIVE",
U2203="AKTIVCO Coupure ENEO &amp; Baisse de tension","PASSIVE",
U2203="Coupure ENEO &amp; Baisse de tension","PASSIVE",
U2203="Defaut GE &amp; POWER Cabinet","PASSIVE",
U2203="Sharing","PASSIVE",
U2203="Sites strategiques &amp; DataCenter","PASSIVE",
U2203="Exclu","Exclu",
U2203="SAT","ACTIVE",
U2203="SPARE-ISSUE","SPARE-ISSUE",
U2203="Fiber CAmtel","ACTIVE",
U2203="Fiber AOF","ACTIVE",
U2203="Projet OCM (HUAWEI)","PLANNED WORKS",
U2203="Projet OCM (NOKIA)","PLANNED WORKS",
U2203="ACCESS-ISSUE","ACCESS-ISSUE",
U2203="Projet OCM (ZTE, NOKIA, autres projets)","PLANNED WORKS",
U2203="No root CAuse","No root cause",
U2203="ODU HS","ACTIVE",
U2203="IP &amp; VLAN","ACTIVE",
U2203="Warehouse HUAWEI","SPARE-ISSUE",
U2203="SPARE-HS","SPARE-ISSUE",
U2203="Power Telco","ACTIVE",U2203="no impacts","no impacts"
),"")</f>
        <v/>
      </c>
      <c r="W2203" s="102"/>
      <c r="X2203" s="102"/>
      <c r="Y2203" s="102"/>
      <c r="Z2203" s="102"/>
      <c r="AA2203" s="102"/>
      <c r="AB2203" s="104" t="s">
        <v>5423</v>
      </c>
      <c r="AC2203" s="9"/>
      <c r="AD2203" s="9"/>
      <c r="AE2203" s="7" t="s">
        <v>5423</v>
      </c>
      <c r="AF2203" s="6"/>
      <c r="AG2203" s="7"/>
      <c r="AH2203" s="3" t="s">
        <v>5423</v>
      </c>
      <c r="AI2203" s="18" t="s">
        <v>5423</v>
      </c>
      <c r="AJ2203" s="18" t="s">
        <v>5423</v>
      </c>
      <c r="AK2203" s="18" t="s">
        <v>5423</v>
      </c>
      <c r="AL2203" s="18" t="s">
        <v>5423</v>
      </c>
      <c r="AM2203" s="18" t="s">
        <v>5423</v>
      </c>
      <c r="AN2203" s="18" t="s">
        <v>5423</v>
      </c>
      <c r="AO2203" s="18" t="s">
        <v>5423</v>
      </c>
      <c r="AP2203" s="18" t="s">
        <v>5423</v>
      </c>
      <c r="AQ2203" s="18" t="s">
        <v>5423</v>
      </c>
      <c r="AR2203" s="18" t="s">
        <v>5423</v>
      </c>
      <c r="AS2203" s="18" t="s">
        <v>5423</v>
      </c>
      <c r="AT2203" s="18" t="s">
        <v>5423</v>
      </c>
      <c r="AU2203" s="9" t="s">
        <v>5423</v>
      </c>
      <c r="AV2203" s="14"/>
      <c r="AW2203" s="14" t="s">
        <v>5423</v>
      </c>
      <c r="AX2203" s="14" t="str">
        <f>_xlfn.XLOOKUP(B2203,'[4]cell downs 18042026 17h'!$B:$B,'[4]cell downs 18042026 17h'!$B:$B,"")</f>
        <v/>
      </c>
      <c r="AY2203" s="14" t="str">
        <f>_xlfn.XLOOKUP(B2203,'[5]Cells Huawei 19042026 15h'!$B:$B,'[5]Cells Huawei 19042026 15h'!$B:$B,"")</f>
        <v/>
      </c>
      <c r="AZ2203" s="105" t="str">
        <f>_xlfn.XLOOKUP(B2203,'INCIDENT-04-23-2026'!E:E,'INCIDENT-04-23-2026'!F:F,"")</f>
        <v/>
      </c>
      <c r="BA2203" s="105" t="str">
        <f>_xlfn.XLOOKUP(B2203,'[6]Eneo 17H'!$C:$C,'[6]Eneo 17H'!$I:$I,"")</f>
        <v/>
      </c>
      <c r="BB2203" s="105" t="str">
        <f>_xlfn.XLOOKUP(B2203,[8]ALL!$B:$B,[8]ALL!$M:$M,"")</f>
        <v/>
      </c>
      <c r="BC2203" s="105" t="str">
        <f>_xlfn.XLOOKUP(B2203,'[6]Eneo 17H'!$C:$C,'[6]Eneo 17H'!$I:$I,"")</f>
        <v/>
      </c>
      <c r="BD2203" s="105" t="str">
        <f>_xlfn.XLOOKUP(B2203,'[7]Eneo 12H'!$C:$C,'[7]Eneo 12H'!$I:$I,"")</f>
        <v/>
      </c>
      <c r="BE2203" s="105" t="s">
        <v>5423</v>
      </c>
    </row>
    <row r="2204" spans="1:57" hidden="1" x14ac:dyDescent="0.3">
      <c r="A2204" s="1" t="s">
        <v>4556</v>
      </c>
      <c r="B2204" s="8" t="s">
        <v>4557</v>
      </c>
      <c r="C2204" s="3" t="str">
        <f>_xlfn.XLOOKUP(B2204,'[1]daily break down'!$D:$D,'[1]daily break down'!$E:$E,"")</f>
        <v>CENTRE</v>
      </c>
      <c r="D2204" s="1"/>
      <c r="E2204" s="1"/>
      <c r="F2204" s="3" t="s">
        <v>226</v>
      </c>
      <c r="G2204" s="1" t="s">
        <v>4558</v>
      </c>
      <c r="H2204" s="27" t="str">
        <f>_xlfn.XLOOKUP(B2204,[2]CALCULATION!$B:$B,[2]CALCULATION!$H:$H,"")</f>
        <v>ZTE</v>
      </c>
      <c r="I2204" s="23">
        <v>0</v>
      </c>
      <c r="J2204" s="23">
        <v>0</v>
      </c>
      <c r="K2204" s="23">
        <v>0</v>
      </c>
      <c r="L2204" s="23">
        <v>0</v>
      </c>
      <c r="M2204" s="23">
        <v>0</v>
      </c>
      <c r="N2204" s="23">
        <v>0</v>
      </c>
      <c r="O2204" s="23">
        <v>0</v>
      </c>
      <c r="P2204" s="103" t="s">
        <v>6554</v>
      </c>
      <c r="Q2204" s="36" t="s">
        <v>5795</v>
      </c>
      <c r="R2204" s="36"/>
      <c r="S2204" s="35" t="str" cm="1">
        <f t="array" ref="S2204">IFERROR(_xlfn.IFS(
U2204="MPR ISSUE","PDH",
U2204="BSS Hardware Issue","BSS",
U2204="Sites strategiques, MLL, Pylone, etc.","ENVTECH",
U2204="AKTIVCO DEFAUT GE &amp; POWER Cabinet","AKTIVCO",
U2204="AKTIVCO Coupure ENEO &amp; Baisse de tension","AKTIVCO GRID ONLY",
U2204="Coupure ENEO &amp; Baisse de tension","IHS GRID ONLY",
U2204="Defaut GE &amp; POWER Cabinet","IHS",
U2204="Sharing","Partners",
U2204="Sites strategiques &amp; DataCenter","SST &amp; DC",
U2204="Exclu","Exclu",
U2204="SAT","SAT",
U2204="SPARE-ISSUE","SPARE-ISSUE",
U2204="Fiber CAmtel","TRANS_FO_CAMTEL",
U2204="Fiber AOF","Fiber AOF",
U2204="Projet OCM (HUAWEI)","TRAVAUX-HUAWEI",
U2204="Projet OCM (NOKIA)","TRAVAUX-NOKIA",
U2204="ACCESS-ISSUE","ACCESS-ISSUE",
U2204="Projet OCM (ZTE, NOKIA, autres projets)","TRAVAUX OCM",
U2204="No root CAuse","No root cause",
U2204="ODU HS","PDH",
U2204="IP &amp; VLAN","PDH",
U2204="Warehouse HUAWEI","SPARE-ISSUE",
U2204="SPARE-HS","SPARE-ISSUE",
U2204="Power Telco","BSS",U2204="no impacts","no impacts"
),"")</f>
        <v/>
      </c>
      <c r="T2204" s="35" t="str" cm="1">
        <f t="array" ref="T2204">IFERROR(_xlfn.IFS(
U2204="MPR ISSUE","TX ISSUE",
U2204="BSS Hardware Issue","RAN ISSUE",
U2204="Sites strategiques, MLL, Pylone, etc.","ENVTECH",
U2204="AKTIVCO DEFAUT GE &amp; POWER Cabinet","POWER ISSUE",
U2204="AKTIVCO Coupure ENEO &amp; Baisse de tension","POWER ISSUE",
U2204="Coupure ENEO &amp; Baisse de tension","POWER ISSUE",
U2204="Defaut GE &amp; POWER Cabinet","POWER ISSUE",
U2204="Sharing","POWER ISSUE",
U2204="Sites strategiques &amp; DataCenter","POWER ISSUE",
U2204="Exclu","Exclu",
U2204="SAT","TX ISSUE",
U2204="SPARE-ISSUE","SPARE-ISSUE",
U2204="Fiber CAmtel","TX ISSUE",
U2204="Fiber AOF","TX ISSUE",
U2204="Projet OCM (HUAWEI)","TRAVAUX-HUAWEI",
U2204="Projet OCM (NOKIA)","TRAVAUX -NOKIA",
U2204="ACCESS-ISSUE","ACCESS-ISSUE",
U2204="Projet OCM (ZTE, NOKIA, autres projets)","TRAVAUX OCM",
U2204="No root CAuse","No root cause",
U2204="ODU HS","TX ISSUE",
U2204="IP &amp; VLAN","TX ISSUE",
U2204="Warehouse HUAWEI","SPARE-ISSUE",
U2204="SPARE-HS","SPARE-ISSUE",
U2204="Power Telco","RAN ISSUE",U2204="no impacts","no impacts"
),"")</f>
        <v/>
      </c>
      <c r="U2204" s="28"/>
      <c r="V2204" s="35" t="str" cm="1">
        <f t="array" ref="V2204">IFERROR(_xlfn.IFS(
U2204="MPR ISSUE","ACTIVE",
U2204="BSS Hardware Issue","ACTIVE",
U2204="Sites strategiques, MLL, Pylone, etc.","PASSIVE",
U2204="AKTIVCO DEFAUT GE &amp; POWER Cabinet","PASSIVE",
U2204="AKTIVCO Coupure ENEO &amp; Baisse de tension","PASSIVE",
U2204="Coupure ENEO &amp; Baisse de tension","PASSIVE",
U2204="Defaut GE &amp; POWER Cabinet","PASSIVE",
U2204="Sharing","PASSIVE",
U2204="Sites strategiques &amp; DataCenter","PASSIVE",
U2204="Exclu","Exclu",
U2204="SAT","ACTIVE",
U2204="SPARE-ISSUE","SPARE-ISSUE",
U2204="Fiber CAmtel","ACTIVE",
U2204="Fiber AOF","ACTIVE",
U2204="Projet OCM (HUAWEI)","PLANNED WORKS",
U2204="Projet OCM (NOKIA)","PLANNED WORKS",
U2204="ACCESS-ISSUE","ACCESS-ISSUE",
U2204="Projet OCM (ZTE, NOKIA, autres projets)","PLANNED WORKS",
U2204="No root CAuse","No root cause",
U2204="ODU HS","ACTIVE",
U2204="IP &amp; VLAN","ACTIVE",
U2204="Warehouse HUAWEI","SPARE-ISSUE",
U2204="SPARE-HS","SPARE-ISSUE",
U2204="Power Telco","ACTIVE",U2204="no impacts","no impacts"
),"")</f>
        <v/>
      </c>
      <c r="W2204" s="102"/>
      <c r="X2204" s="102"/>
      <c r="Y2204" s="102"/>
      <c r="Z2204" s="102"/>
      <c r="AA2204" s="102"/>
      <c r="AB2204" s="104" t="s">
        <v>5423</v>
      </c>
      <c r="AC2204" s="9"/>
      <c r="AD2204" s="9"/>
      <c r="AE2204" s="7" t="s">
        <v>5423</v>
      </c>
      <c r="AF2204" s="6"/>
      <c r="AG2204" s="7"/>
      <c r="AH2204" s="3" t="s">
        <v>5423</v>
      </c>
      <c r="AI2204" s="18" t="s">
        <v>5423</v>
      </c>
      <c r="AJ2204" s="18" t="s">
        <v>5423</v>
      </c>
      <c r="AK2204" s="18" t="s">
        <v>5423</v>
      </c>
      <c r="AL2204" s="18" t="s">
        <v>5423</v>
      </c>
      <c r="AM2204" s="18" t="s">
        <v>5423</v>
      </c>
      <c r="AN2204" s="18" t="s">
        <v>5423</v>
      </c>
      <c r="AO2204" s="18" t="s">
        <v>5423</v>
      </c>
      <c r="AP2204" s="18" t="s">
        <v>5423</v>
      </c>
      <c r="AQ2204" s="18" t="s">
        <v>5423</v>
      </c>
      <c r="AR2204" s="18" t="s">
        <v>5423</v>
      </c>
      <c r="AS2204" s="18" t="s">
        <v>5423</v>
      </c>
      <c r="AT2204" s="18" t="s">
        <v>5423</v>
      </c>
      <c r="AU2204" s="9" t="s">
        <v>5423</v>
      </c>
      <c r="AV2204" s="14"/>
      <c r="AW2204" s="14" t="s">
        <v>5423</v>
      </c>
      <c r="AX2204" s="14" t="str">
        <f>_xlfn.XLOOKUP(B2204,'[4]cell downs 18042026 17h'!$B:$B,'[4]cell downs 18042026 17h'!$B:$B,"")</f>
        <v/>
      </c>
      <c r="AY2204" s="14" t="str">
        <f>_xlfn.XLOOKUP(B2204,'[5]Cells Huawei 19042026 15h'!$B:$B,'[5]Cells Huawei 19042026 15h'!$B:$B,"")</f>
        <v/>
      </c>
      <c r="AZ2204" s="105" t="str">
        <f>_xlfn.XLOOKUP(B2204,'INCIDENT-04-23-2026'!E:E,'INCIDENT-04-23-2026'!F:F,"")</f>
        <v/>
      </c>
      <c r="BA2204" s="105" t="str">
        <f>_xlfn.XLOOKUP(B2204,'[6]Eneo 17H'!$C:$C,'[6]Eneo 17H'!$I:$I,"")</f>
        <v/>
      </c>
      <c r="BB2204" s="105" t="str">
        <f>_xlfn.XLOOKUP(B2204,[8]ALL!$B:$B,[8]ALL!$M:$M,"")</f>
        <v/>
      </c>
      <c r="BC2204" s="105" t="str">
        <f>_xlfn.XLOOKUP(B2204,'[6]Eneo 17H'!$C:$C,'[6]Eneo 17H'!$I:$I,"")</f>
        <v/>
      </c>
      <c r="BD2204" s="105" t="str">
        <f>_xlfn.XLOOKUP(B2204,'[7]Eneo 12H'!$C:$C,'[7]Eneo 12H'!$I:$I,"")</f>
        <v/>
      </c>
      <c r="BE2204" s="105" t="s">
        <v>5423</v>
      </c>
    </row>
    <row r="2205" spans="1:57" hidden="1" x14ac:dyDescent="0.3">
      <c r="A2205" s="1" t="s">
        <v>4659</v>
      </c>
      <c r="B2205" s="8" t="s">
        <v>4660</v>
      </c>
      <c r="C2205" s="3" t="str">
        <f>_xlfn.XLOOKUP(B2205,'[1]daily break down'!$D:$D,'[1]daily break down'!$E:$E,"")</f>
        <v>CENTRE</v>
      </c>
      <c r="D2205" s="1" t="s">
        <v>11</v>
      </c>
      <c r="E2205" s="1" t="s">
        <v>12</v>
      </c>
      <c r="F2205" s="3" t="s">
        <v>37</v>
      </c>
      <c r="G2205" s="1" t="s">
        <v>4659</v>
      </c>
      <c r="H2205" s="27" t="str">
        <f>_xlfn.XLOOKUP(B2205,[2]CALCULATION!$B:$B,[2]CALCULATION!$H:$H,"")</f>
        <v>ZTE</v>
      </c>
      <c r="I2205" s="23">
        <v>0</v>
      </c>
      <c r="J2205" s="23">
        <v>0</v>
      </c>
      <c r="K2205" s="23">
        <v>0</v>
      </c>
      <c r="L2205" s="23">
        <v>0</v>
      </c>
      <c r="M2205" s="23">
        <v>0</v>
      </c>
      <c r="N2205" s="23">
        <v>0</v>
      </c>
      <c r="O2205" s="23">
        <v>0</v>
      </c>
      <c r="P2205" s="103" t="s">
        <v>6554</v>
      </c>
      <c r="Q2205" s="36" t="s">
        <v>5796</v>
      </c>
      <c r="R2205" s="36"/>
      <c r="S2205" s="35" t="str" cm="1">
        <f t="array" ref="S2205">IFERROR(_xlfn.IFS(
U2205="MPR ISSUE","PDH",
U2205="BSS Hardware Issue","BSS",
U2205="Sites strategiques, MLL, Pylone, etc.","ENVTECH",
U2205="AKTIVCO DEFAUT GE &amp; POWER Cabinet","AKTIVCO",
U2205="AKTIVCO Coupure ENEO &amp; Baisse de tension","AKTIVCO GRID ONLY",
U2205="Coupure ENEO &amp; Baisse de tension","IHS GRID ONLY",
U2205="Defaut GE &amp; POWER Cabinet","IHS",
U2205="Sharing","Partners",
U2205="Sites strategiques &amp; DataCenter","SST &amp; DC",
U2205="Exclu","Exclu",
U2205="SAT","SAT",
U2205="SPARE-ISSUE","SPARE-ISSUE",
U2205="Fiber CAmtel","TRANS_FO_CAMTEL",
U2205="Fiber AOF","Fiber AOF",
U2205="Projet OCM (HUAWEI)","TRAVAUX-HUAWEI",
U2205="Projet OCM (NOKIA)","TRAVAUX-NOKIA",
U2205="ACCESS-ISSUE","ACCESS-ISSUE",
U2205="Projet OCM (ZTE, NOKIA, autres projets)","TRAVAUX OCM",
U2205="No root CAuse","No root cause",
U2205="ODU HS","PDH",
U2205="IP &amp; VLAN","PDH",
U2205="Warehouse HUAWEI","SPARE-ISSUE",
U2205="SPARE-HS","SPARE-ISSUE",
U2205="Power Telco","BSS",U2205="no impacts","no impacts"
),"")</f>
        <v/>
      </c>
      <c r="T2205" s="35" t="str" cm="1">
        <f t="array" ref="T2205">IFERROR(_xlfn.IFS(
U2205="MPR ISSUE","TX ISSUE",
U2205="BSS Hardware Issue","RAN ISSUE",
U2205="Sites strategiques, MLL, Pylone, etc.","ENVTECH",
U2205="AKTIVCO DEFAUT GE &amp; POWER Cabinet","POWER ISSUE",
U2205="AKTIVCO Coupure ENEO &amp; Baisse de tension","POWER ISSUE",
U2205="Coupure ENEO &amp; Baisse de tension","POWER ISSUE",
U2205="Defaut GE &amp; POWER Cabinet","POWER ISSUE",
U2205="Sharing","POWER ISSUE",
U2205="Sites strategiques &amp; DataCenter","POWER ISSUE",
U2205="Exclu","Exclu",
U2205="SAT","TX ISSUE",
U2205="SPARE-ISSUE","SPARE-ISSUE",
U2205="Fiber CAmtel","TX ISSUE",
U2205="Fiber AOF","TX ISSUE",
U2205="Projet OCM (HUAWEI)","TRAVAUX-HUAWEI",
U2205="Projet OCM (NOKIA)","TRAVAUX -NOKIA",
U2205="ACCESS-ISSUE","ACCESS-ISSUE",
U2205="Projet OCM (ZTE, NOKIA, autres projets)","TRAVAUX OCM",
U2205="No root CAuse","No root cause",
U2205="ODU HS","TX ISSUE",
U2205="IP &amp; VLAN","TX ISSUE",
U2205="Warehouse HUAWEI","SPARE-ISSUE",
U2205="SPARE-HS","SPARE-ISSUE",
U2205="Power Telco","RAN ISSUE",U2205="no impacts","no impacts"
),"")</f>
        <v/>
      </c>
      <c r="U2205" s="28"/>
      <c r="V2205" s="35" t="str" cm="1">
        <f t="array" ref="V2205">IFERROR(_xlfn.IFS(
U2205="MPR ISSUE","ACTIVE",
U2205="BSS Hardware Issue","ACTIVE",
U2205="Sites strategiques, MLL, Pylone, etc.","PASSIVE",
U2205="AKTIVCO DEFAUT GE &amp; POWER Cabinet","PASSIVE",
U2205="AKTIVCO Coupure ENEO &amp; Baisse de tension","PASSIVE",
U2205="Coupure ENEO &amp; Baisse de tension","PASSIVE",
U2205="Defaut GE &amp; POWER Cabinet","PASSIVE",
U2205="Sharing","PASSIVE",
U2205="Sites strategiques &amp; DataCenter","PASSIVE",
U2205="Exclu","Exclu",
U2205="SAT","ACTIVE",
U2205="SPARE-ISSUE","SPARE-ISSUE",
U2205="Fiber CAmtel","ACTIVE",
U2205="Fiber AOF","ACTIVE",
U2205="Projet OCM (HUAWEI)","PLANNED WORKS",
U2205="Projet OCM (NOKIA)","PLANNED WORKS",
U2205="ACCESS-ISSUE","ACCESS-ISSUE",
U2205="Projet OCM (ZTE, NOKIA, autres projets)","PLANNED WORKS",
U2205="No root CAuse","No root cause",
U2205="ODU HS","ACTIVE",
U2205="IP &amp; VLAN","ACTIVE",
U2205="Warehouse HUAWEI","SPARE-ISSUE",
U2205="SPARE-HS","SPARE-ISSUE",
U2205="Power Telco","ACTIVE",U2205="no impacts","no impacts"
),"")</f>
        <v/>
      </c>
      <c r="W2205" s="102"/>
      <c r="X2205" s="102"/>
      <c r="Y2205" s="102"/>
      <c r="Z2205" s="102"/>
      <c r="AA2205" s="102"/>
      <c r="AB2205" s="104" t="s">
        <v>5423</v>
      </c>
      <c r="AC2205" s="9"/>
      <c r="AD2205" s="9"/>
      <c r="AE2205" s="7" t="s">
        <v>5423</v>
      </c>
      <c r="AF2205" s="6"/>
      <c r="AG2205" s="7"/>
      <c r="AH2205" s="3" t="s">
        <v>5423</v>
      </c>
      <c r="AI2205" s="18" t="s">
        <v>5423</v>
      </c>
      <c r="AJ2205" s="18" t="s">
        <v>5423</v>
      </c>
      <c r="AK2205" s="18" t="s">
        <v>5423</v>
      </c>
      <c r="AL2205" s="18" t="s">
        <v>5423</v>
      </c>
      <c r="AM2205" s="18" t="s">
        <v>5423</v>
      </c>
      <c r="AN2205" s="18" t="s">
        <v>5423</v>
      </c>
      <c r="AO2205" s="18" t="s">
        <v>5423</v>
      </c>
      <c r="AP2205" s="18" t="s">
        <v>5423</v>
      </c>
      <c r="AQ2205" s="18" t="s">
        <v>5423</v>
      </c>
      <c r="AR2205" s="18" t="s">
        <v>5423</v>
      </c>
      <c r="AS2205" s="18" t="s">
        <v>5423</v>
      </c>
      <c r="AT2205" s="18" t="s">
        <v>5423</v>
      </c>
      <c r="AU2205" s="9" t="s">
        <v>5423</v>
      </c>
      <c r="AV2205" s="14"/>
      <c r="AW2205" s="14" t="s">
        <v>5423</v>
      </c>
      <c r="AX2205" s="14" t="str">
        <f>_xlfn.XLOOKUP(B2205,'[4]cell downs 18042026 17h'!$B:$B,'[4]cell downs 18042026 17h'!$B:$B,"")</f>
        <v/>
      </c>
      <c r="AY2205" s="14" t="str">
        <f>_xlfn.XLOOKUP(B2205,'[5]Cells Huawei 19042026 15h'!$B:$B,'[5]Cells Huawei 19042026 15h'!$B:$B,"")</f>
        <v/>
      </c>
      <c r="AZ2205" s="105" t="str">
        <f>_xlfn.XLOOKUP(B2205,'INCIDENT-04-23-2026'!E:E,'INCIDENT-04-23-2026'!F:F,"")</f>
        <v/>
      </c>
      <c r="BA2205" s="105" t="str">
        <f>_xlfn.XLOOKUP(B2205,'[6]Eneo 17H'!$C:$C,'[6]Eneo 17H'!$I:$I,"")</f>
        <v/>
      </c>
      <c r="BB2205" s="105" t="str">
        <f>_xlfn.XLOOKUP(B2205,[8]ALL!$B:$B,[8]ALL!$M:$M,"")</f>
        <v/>
      </c>
      <c r="BC2205" s="105" t="str">
        <f>_xlfn.XLOOKUP(B2205,'[6]Eneo 17H'!$C:$C,'[6]Eneo 17H'!$I:$I,"")</f>
        <v/>
      </c>
      <c r="BD2205" s="105" t="str">
        <f>_xlfn.XLOOKUP(B2205,'[7]Eneo 12H'!$C:$C,'[7]Eneo 12H'!$I:$I,"")</f>
        <v/>
      </c>
      <c r="BE2205" s="105" t="s">
        <v>5423</v>
      </c>
    </row>
    <row r="2206" spans="1:57" hidden="1" x14ac:dyDescent="0.3">
      <c r="A2206" s="1" t="s">
        <v>4561</v>
      </c>
      <c r="B2206" s="8" t="s">
        <v>4562</v>
      </c>
      <c r="C2206" s="3" t="str">
        <f>_xlfn.XLOOKUP(B2206,'[1]daily break down'!$D:$D,'[1]daily break down'!$E:$E,"")</f>
        <v>CENTRE</v>
      </c>
      <c r="D2206" s="1" t="s">
        <v>11</v>
      </c>
      <c r="E2206" s="1" t="s">
        <v>12</v>
      </c>
      <c r="F2206" s="3" t="s">
        <v>226</v>
      </c>
      <c r="G2206" s="1" t="s">
        <v>1762</v>
      </c>
      <c r="H2206" s="27" t="str">
        <f>_xlfn.XLOOKUP(B2206,[2]CALCULATION!$B:$B,[2]CALCULATION!$H:$H,"")</f>
        <v>ZTE</v>
      </c>
      <c r="I2206" s="23">
        <v>0</v>
      </c>
      <c r="J2206" s="23">
        <v>0</v>
      </c>
      <c r="K2206" s="23">
        <v>0</v>
      </c>
      <c r="L2206" s="23">
        <v>0</v>
      </c>
      <c r="M2206" s="23">
        <v>0</v>
      </c>
      <c r="N2206" s="23">
        <v>0</v>
      </c>
      <c r="O2206" s="23">
        <v>0</v>
      </c>
      <c r="P2206" s="103" t="s">
        <v>6554</v>
      </c>
      <c r="Q2206" s="36" t="s">
        <v>5795</v>
      </c>
      <c r="R2206" s="36"/>
      <c r="S2206" s="35" t="str" cm="1">
        <f t="array" ref="S2206">IFERROR(_xlfn.IFS(
U2206="MPR ISSUE","PDH",
U2206="BSS Hardware Issue","BSS",
U2206="Sites strategiques, MLL, Pylone, etc.","ENVTECH",
U2206="AKTIVCO DEFAUT GE &amp; POWER Cabinet","AKTIVCO",
U2206="AKTIVCO Coupure ENEO &amp; Baisse de tension","AKTIVCO GRID ONLY",
U2206="Coupure ENEO &amp; Baisse de tension","IHS GRID ONLY",
U2206="Defaut GE &amp; POWER Cabinet","IHS",
U2206="Sharing","Partners",
U2206="Sites strategiques &amp; DataCenter","SST &amp; DC",
U2206="Exclu","Exclu",
U2206="SAT","SAT",
U2206="SPARE-ISSUE","SPARE-ISSUE",
U2206="Fiber CAmtel","TRANS_FO_CAMTEL",
U2206="Fiber AOF","Fiber AOF",
U2206="Projet OCM (HUAWEI)","TRAVAUX-HUAWEI",
U2206="Projet OCM (NOKIA)","TRAVAUX-NOKIA",
U2206="ACCESS-ISSUE","ACCESS-ISSUE",
U2206="Projet OCM (ZTE, NOKIA, autres projets)","TRAVAUX OCM",
U2206="No root CAuse","No root cause",
U2206="ODU HS","PDH",
U2206="IP &amp; VLAN","PDH",
U2206="Warehouse HUAWEI","SPARE-ISSUE",
U2206="SPARE-HS","SPARE-ISSUE",
U2206="Power Telco","BSS",U2206="no impacts","no impacts"
),"")</f>
        <v/>
      </c>
      <c r="T2206" s="35" t="str" cm="1">
        <f t="array" ref="T2206">IFERROR(_xlfn.IFS(
U2206="MPR ISSUE","TX ISSUE",
U2206="BSS Hardware Issue","RAN ISSUE",
U2206="Sites strategiques, MLL, Pylone, etc.","ENVTECH",
U2206="AKTIVCO DEFAUT GE &amp; POWER Cabinet","POWER ISSUE",
U2206="AKTIVCO Coupure ENEO &amp; Baisse de tension","POWER ISSUE",
U2206="Coupure ENEO &amp; Baisse de tension","POWER ISSUE",
U2206="Defaut GE &amp; POWER Cabinet","POWER ISSUE",
U2206="Sharing","POWER ISSUE",
U2206="Sites strategiques &amp; DataCenter","POWER ISSUE",
U2206="Exclu","Exclu",
U2206="SAT","TX ISSUE",
U2206="SPARE-ISSUE","SPARE-ISSUE",
U2206="Fiber CAmtel","TX ISSUE",
U2206="Fiber AOF","TX ISSUE",
U2206="Projet OCM (HUAWEI)","TRAVAUX-HUAWEI",
U2206="Projet OCM (NOKIA)","TRAVAUX -NOKIA",
U2206="ACCESS-ISSUE","ACCESS-ISSUE",
U2206="Projet OCM (ZTE, NOKIA, autres projets)","TRAVAUX OCM",
U2206="No root CAuse","No root cause",
U2206="ODU HS","TX ISSUE",
U2206="IP &amp; VLAN","TX ISSUE",
U2206="Warehouse HUAWEI","SPARE-ISSUE",
U2206="SPARE-HS","SPARE-ISSUE",
U2206="Power Telco","RAN ISSUE",U2206="no impacts","no impacts"
),"")</f>
        <v/>
      </c>
      <c r="U2206" s="28"/>
      <c r="V2206" s="35" t="str" cm="1">
        <f t="array" ref="V2206">IFERROR(_xlfn.IFS(
U2206="MPR ISSUE","ACTIVE",
U2206="BSS Hardware Issue","ACTIVE",
U2206="Sites strategiques, MLL, Pylone, etc.","PASSIVE",
U2206="AKTIVCO DEFAUT GE &amp; POWER Cabinet","PASSIVE",
U2206="AKTIVCO Coupure ENEO &amp; Baisse de tension","PASSIVE",
U2206="Coupure ENEO &amp; Baisse de tension","PASSIVE",
U2206="Defaut GE &amp; POWER Cabinet","PASSIVE",
U2206="Sharing","PASSIVE",
U2206="Sites strategiques &amp; DataCenter","PASSIVE",
U2206="Exclu","Exclu",
U2206="SAT","ACTIVE",
U2206="SPARE-ISSUE","SPARE-ISSUE",
U2206="Fiber CAmtel","ACTIVE",
U2206="Fiber AOF","ACTIVE",
U2206="Projet OCM (HUAWEI)","PLANNED WORKS",
U2206="Projet OCM (NOKIA)","PLANNED WORKS",
U2206="ACCESS-ISSUE","ACCESS-ISSUE",
U2206="Projet OCM (ZTE, NOKIA, autres projets)","PLANNED WORKS",
U2206="No root CAuse","No root cause",
U2206="ODU HS","ACTIVE",
U2206="IP &amp; VLAN","ACTIVE",
U2206="Warehouse HUAWEI","SPARE-ISSUE",
U2206="SPARE-HS","SPARE-ISSUE",
U2206="Power Telco","ACTIVE",U2206="no impacts","no impacts"
),"")</f>
        <v/>
      </c>
      <c r="W2206" s="102"/>
      <c r="X2206" s="102"/>
      <c r="Y2206" s="102"/>
      <c r="Z2206" s="102"/>
      <c r="AA2206" s="102"/>
      <c r="AB2206" s="104" t="s">
        <v>5423</v>
      </c>
      <c r="AC2206" s="9"/>
      <c r="AD2206" s="9"/>
      <c r="AE2206" s="7" t="s">
        <v>5423</v>
      </c>
      <c r="AF2206" s="6"/>
      <c r="AG2206" s="7"/>
      <c r="AH2206" s="3" t="s">
        <v>5423</v>
      </c>
      <c r="AI2206" s="18" t="s">
        <v>5423</v>
      </c>
      <c r="AJ2206" s="18" t="s">
        <v>5423</v>
      </c>
      <c r="AK2206" s="18" t="s">
        <v>5423</v>
      </c>
      <c r="AL2206" s="18" t="s">
        <v>5423</v>
      </c>
      <c r="AM2206" s="18" t="s">
        <v>5423</v>
      </c>
      <c r="AN2206" s="18" t="s">
        <v>5423</v>
      </c>
      <c r="AO2206" s="18" t="s">
        <v>5423</v>
      </c>
      <c r="AP2206" s="18" t="s">
        <v>5423</v>
      </c>
      <c r="AQ2206" s="18" t="s">
        <v>5423</v>
      </c>
      <c r="AR2206" s="18" t="s">
        <v>5423</v>
      </c>
      <c r="AS2206" s="18" t="s">
        <v>5423</v>
      </c>
      <c r="AT2206" s="18" t="s">
        <v>5423</v>
      </c>
      <c r="AU2206" s="9" t="s">
        <v>5423</v>
      </c>
      <c r="AV2206" s="14"/>
      <c r="AW2206" s="14" t="s">
        <v>5423</v>
      </c>
      <c r="AX2206" s="14" t="str">
        <f>_xlfn.XLOOKUP(B2206,'[4]cell downs 18042026 17h'!$B:$B,'[4]cell downs 18042026 17h'!$B:$B,"")</f>
        <v/>
      </c>
      <c r="AY2206" s="14" t="str">
        <f>_xlfn.XLOOKUP(B2206,'[5]Cells Huawei 19042026 15h'!$B:$B,'[5]Cells Huawei 19042026 15h'!$B:$B,"")</f>
        <v/>
      </c>
      <c r="AZ2206" s="105" t="str">
        <f>_xlfn.XLOOKUP(B2206,'INCIDENT-04-23-2026'!E:E,'INCIDENT-04-23-2026'!F:F,"")</f>
        <v/>
      </c>
      <c r="BA2206" s="105" t="str">
        <f>_xlfn.XLOOKUP(B2206,'[6]Eneo 17H'!$C:$C,'[6]Eneo 17H'!$I:$I,"")</f>
        <v/>
      </c>
      <c r="BB2206" s="105" t="str">
        <f>_xlfn.XLOOKUP(B2206,[8]ALL!$B:$B,[8]ALL!$M:$M,"")</f>
        <v/>
      </c>
      <c r="BC2206" s="105" t="str">
        <f>_xlfn.XLOOKUP(B2206,'[6]Eneo 17H'!$C:$C,'[6]Eneo 17H'!$I:$I,"")</f>
        <v/>
      </c>
      <c r="BD2206" s="105" t="str">
        <f>_xlfn.XLOOKUP(B2206,'[7]Eneo 12H'!$C:$C,'[7]Eneo 12H'!$I:$I,"")</f>
        <v/>
      </c>
      <c r="BE2206" s="105" t="s">
        <v>5423</v>
      </c>
    </row>
    <row r="2207" spans="1:57" hidden="1" x14ac:dyDescent="0.3">
      <c r="A2207" s="1" t="s">
        <v>4574</v>
      </c>
      <c r="B2207" s="8" t="s">
        <v>4575</v>
      </c>
      <c r="C2207" s="3" t="str">
        <f>_xlfn.XLOOKUP(B2207,'[1]daily break down'!$D:$D,'[1]daily break down'!$E:$E,"")</f>
        <v>CENTRE</v>
      </c>
      <c r="D2207" s="1" t="s">
        <v>11</v>
      </c>
      <c r="E2207" s="1" t="s">
        <v>12</v>
      </c>
      <c r="F2207" s="3" t="s">
        <v>37</v>
      </c>
      <c r="G2207" s="1" t="s">
        <v>4574</v>
      </c>
      <c r="H2207" s="27" t="str">
        <f>_xlfn.XLOOKUP(B2207,[2]CALCULATION!$B:$B,[2]CALCULATION!$H:$H,"")</f>
        <v>ZTE</v>
      </c>
      <c r="I2207" s="23">
        <v>0</v>
      </c>
      <c r="J2207" s="23">
        <v>0</v>
      </c>
      <c r="K2207" s="23">
        <v>0</v>
      </c>
      <c r="L2207" s="23">
        <v>0</v>
      </c>
      <c r="M2207" s="23">
        <v>0</v>
      </c>
      <c r="N2207" s="23">
        <v>0</v>
      </c>
      <c r="O2207" s="23">
        <v>0</v>
      </c>
      <c r="P2207" s="103" t="s">
        <v>6554</v>
      </c>
      <c r="Q2207" s="36" t="s">
        <v>5796</v>
      </c>
      <c r="R2207" s="36"/>
      <c r="S2207" s="35" t="str" cm="1">
        <f t="array" ref="S2207">IFERROR(_xlfn.IFS(
U2207="MPR ISSUE","PDH",
U2207="BSS Hardware Issue","BSS",
U2207="Sites strategiques, MLL, Pylone, etc.","ENVTECH",
U2207="AKTIVCO DEFAUT GE &amp; POWER Cabinet","AKTIVCO",
U2207="AKTIVCO Coupure ENEO &amp; Baisse de tension","AKTIVCO GRID ONLY",
U2207="Coupure ENEO &amp; Baisse de tension","IHS GRID ONLY",
U2207="Defaut GE &amp; POWER Cabinet","IHS",
U2207="Sharing","Partners",
U2207="Sites strategiques &amp; DataCenter","SST &amp; DC",
U2207="Exclu","Exclu",
U2207="SAT","SAT",
U2207="SPARE-ISSUE","SPARE-ISSUE",
U2207="Fiber CAmtel","TRANS_FO_CAMTEL",
U2207="Fiber AOF","Fiber AOF",
U2207="Projet OCM (HUAWEI)","TRAVAUX-HUAWEI",
U2207="Projet OCM (NOKIA)","TRAVAUX-NOKIA",
U2207="ACCESS-ISSUE","ACCESS-ISSUE",
U2207="Projet OCM (ZTE, NOKIA, autres projets)","TRAVAUX OCM",
U2207="No root CAuse","No root cause",
U2207="ODU HS","PDH",
U2207="IP &amp; VLAN","PDH",
U2207="Warehouse HUAWEI","SPARE-ISSUE",
U2207="SPARE-HS","SPARE-ISSUE",
U2207="Power Telco","BSS",U2207="no impacts","no impacts"
),"")</f>
        <v/>
      </c>
      <c r="T2207" s="35" t="str" cm="1">
        <f t="array" ref="T2207">IFERROR(_xlfn.IFS(
U2207="MPR ISSUE","TX ISSUE",
U2207="BSS Hardware Issue","RAN ISSUE",
U2207="Sites strategiques, MLL, Pylone, etc.","ENVTECH",
U2207="AKTIVCO DEFAUT GE &amp; POWER Cabinet","POWER ISSUE",
U2207="AKTIVCO Coupure ENEO &amp; Baisse de tension","POWER ISSUE",
U2207="Coupure ENEO &amp; Baisse de tension","POWER ISSUE",
U2207="Defaut GE &amp; POWER Cabinet","POWER ISSUE",
U2207="Sharing","POWER ISSUE",
U2207="Sites strategiques &amp; DataCenter","POWER ISSUE",
U2207="Exclu","Exclu",
U2207="SAT","TX ISSUE",
U2207="SPARE-ISSUE","SPARE-ISSUE",
U2207="Fiber CAmtel","TX ISSUE",
U2207="Fiber AOF","TX ISSUE",
U2207="Projet OCM (HUAWEI)","TRAVAUX-HUAWEI",
U2207="Projet OCM (NOKIA)","TRAVAUX -NOKIA",
U2207="ACCESS-ISSUE","ACCESS-ISSUE",
U2207="Projet OCM (ZTE, NOKIA, autres projets)","TRAVAUX OCM",
U2207="No root CAuse","No root cause",
U2207="ODU HS","TX ISSUE",
U2207="IP &amp; VLAN","TX ISSUE",
U2207="Warehouse HUAWEI","SPARE-ISSUE",
U2207="SPARE-HS","SPARE-ISSUE",
U2207="Power Telco","RAN ISSUE",U2207="no impacts","no impacts"
),"")</f>
        <v/>
      </c>
      <c r="U2207" s="28"/>
      <c r="V2207" s="35" t="str" cm="1">
        <f t="array" ref="V2207">IFERROR(_xlfn.IFS(
U2207="MPR ISSUE","ACTIVE",
U2207="BSS Hardware Issue","ACTIVE",
U2207="Sites strategiques, MLL, Pylone, etc.","PASSIVE",
U2207="AKTIVCO DEFAUT GE &amp; POWER Cabinet","PASSIVE",
U2207="AKTIVCO Coupure ENEO &amp; Baisse de tension","PASSIVE",
U2207="Coupure ENEO &amp; Baisse de tension","PASSIVE",
U2207="Defaut GE &amp; POWER Cabinet","PASSIVE",
U2207="Sharing","PASSIVE",
U2207="Sites strategiques &amp; DataCenter","PASSIVE",
U2207="Exclu","Exclu",
U2207="SAT","ACTIVE",
U2207="SPARE-ISSUE","SPARE-ISSUE",
U2207="Fiber CAmtel","ACTIVE",
U2207="Fiber AOF","ACTIVE",
U2207="Projet OCM (HUAWEI)","PLANNED WORKS",
U2207="Projet OCM (NOKIA)","PLANNED WORKS",
U2207="ACCESS-ISSUE","ACCESS-ISSUE",
U2207="Projet OCM (ZTE, NOKIA, autres projets)","PLANNED WORKS",
U2207="No root CAuse","No root cause",
U2207="ODU HS","ACTIVE",
U2207="IP &amp; VLAN","ACTIVE",
U2207="Warehouse HUAWEI","SPARE-ISSUE",
U2207="SPARE-HS","SPARE-ISSUE",
U2207="Power Telco","ACTIVE",U2207="no impacts","no impacts"
),"")</f>
        <v/>
      </c>
      <c r="W2207" s="102"/>
      <c r="X2207" s="102"/>
      <c r="Y2207" s="102"/>
      <c r="Z2207" s="102"/>
      <c r="AA2207" s="102"/>
      <c r="AB2207" s="104" t="s">
        <v>5423</v>
      </c>
      <c r="AC2207" s="9"/>
      <c r="AD2207" s="9"/>
      <c r="AE2207" s="7" t="s">
        <v>5423</v>
      </c>
      <c r="AF2207" s="6"/>
      <c r="AG2207" s="7"/>
      <c r="AH2207" s="3" t="s">
        <v>5423</v>
      </c>
      <c r="AI2207" s="18" t="s">
        <v>5423</v>
      </c>
      <c r="AJ2207" s="18" t="s">
        <v>5423</v>
      </c>
      <c r="AK2207" s="18" t="s">
        <v>5423</v>
      </c>
      <c r="AL2207" s="18" t="s">
        <v>5423</v>
      </c>
      <c r="AM2207" s="18" t="s">
        <v>5423</v>
      </c>
      <c r="AN2207" s="18" t="s">
        <v>5423</v>
      </c>
      <c r="AO2207" s="18" t="s">
        <v>5423</v>
      </c>
      <c r="AP2207" s="18" t="s">
        <v>5423</v>
      </c>
      <c r="AQ2207" s="18" t="s">
        <v>5423</v>
      </c>
      <c r="AR2207" s="18" t="s">
        <v>5423</v>
      </c>
      <c r="AS2207" s="18" t="s">
        <v>5423</v>
      </c>
      <c r="AT2207" s="18" t="s">
        <v>5423</v>
      </c>
      <c r="AU2207" s="9" t="s">
        <v>5423</v>
      </c>
      <c r="AV2207" s="14"/>
      <c r="AW2207" s="14" t="s">
        <v>5423</v>
      </c>
      <c r="AX2207" s="14" t="str">
        <f>_xlfn.XLOOKUP(B2207,'[4]cell downs 18042026 17h'!$B:$B,'[4]cell downs 18042026 17h'!$B:$B,"")</f>
        <v/>
      </c>
      <c r="AY2207" s="14" t="str">
        <f>_xlfn.XLOOKUP(B2207,'[5]Cells Huawei 19042026 15h'!$B:$B,'[5]Cells Huawei 19042026 15h'!$B:$B,"")</f>
        <v/>
      </c>
      <c r="AZ2207" s="105" t="str">
        <f>_xlfn.XLOOKUP(B2207,'INCIDENT-04-23-2026'!E:E,'INCIDENT-04-23-2026'!F:F,"")</f>
        <v/>
      </c>
      <c r="BA2207" s="105" t="str">
        <f>_xlfn.XLOOKUP(B2207,'[6]Eneo 17H'!$C:$C,'[6]Eneo 17H'!$I:$I,"")</f>
        <v/>
      </c>
      <c r="BB2207" s="105" t="str">
        <f>_xlfn.XLOOKUP(B2207,[8]ALL!$B:$B,[8]ALL!$M:$M,"")</f>
        <v/>
      </c>
      <c r="BC2207" s="105" t="str">
        <f>_xlfn.XLOOKUP(B2207,'[6]Eneo 17H'!$C:$C,'[6]Eneo 17H'!$I:$I,"")</f>
        <v/>
      </c>
      <c r="BD2207" s="105" t="str">
        <f>_xlfn.XLOOKUP(B2207,'[7]Eneo 12H'!$C:$C,'[7]Eneo 12H'!$I:$I,"")</f>
        <v/>
      </c>
      <c r="BE2207" s="105" t="s">
        <v>5423</v>
      </c>
    </row>
    <row r="2208" spans="1:57" hidden="1" x14ac:dyDescent="0.3">
      <c r="A2208" s="2" t="s">
        <v>4576</v>
      </c>
      <c r="B2208" s="8" t="s">
        <v>4577</v>
      </c>
      <c r="C2208" s="3" t="str">
        <f>_xlfn.XLOOKUP(B2208,'[1]daily break down'!$D:$D,'[1]daily break down'!$E:$E,"")</f>
        <v>OUEST</v>
      </c>
      <c r="D2208" s="1" t="s">
        <v>11</v>
      </c>
      <c r="E2208" s="1" t="s">
        <v>12</v>
      </c>
      <c r="F2208" s="3" t="s">
        <v>102</v>
      </c>
      <c r="G2208" s="1" t="s">
        <v>4181</v>
      </c>
      <c r="H2208" s="25" t="str">
        <f>_xlfn.XLOOKUP(B2208,[2]CALCULATION!$B:$B,[2]CALCULATION!$H:$H,"")</f>
        <v>HUAWEI</v>
      </c>
      <c r="I2208" s="23">
        <v>0</v>
      </c>
      <c r="J2208" s="23">
        <v>0</v>
      </c>
      <c r="K2208" s="23">
        <v>0</v>
      </c>
      <c r="L2208" s="23">
        <v>0</v>
      </c>
      <c r="M2208" s="23">
        <v>0</v>
      </c>
      <c r="N2208" s="23">
        <v>0</v>
      </c>
      <c r="O2208" s="23">
        <v>0.34525144606814989</v>
      </c>
      <c r="P2208" s="103" t="s">
        <v>6554</v>
      </c>
      <c r="Q2208" s="36" t="s">
        <v>5796</v>
      </c>
      <c r="R2208" s="36"/>
      <c r="S2208" s="35" t="str" cm="1">
        <f t="array" ref="S2208">IFERROR(_xlfn.IFS(
U2208="MPR ISSUE","PDH",
U2208="BSS Hardware Issue","BSS",
U2208="Sites strategiques, MLL, Pylone, etc.","ENVTECH",
U2208="AKTIVCO DEFAUT GE &amp; POWER Cabinet","AKTIVCO",
U2208="AKTIVCO Coupure ENEO &amp; Baisse de tension","AKTIVCO GRID ONLY",
U2208="Coupure ENEO &amp; Baisse de tension","IHS GRID ONLY",
U2208="Defaut GE &amp; POWER Cabinet","IHS",
U2208="Sharing","Partners",
U2208="Sites strategiques &amp; DataCenter","SST &amp; DC",
U2208="Exclu","Exclu",
U2208="SAT","SAT",
U2208="SPARE-ISSUE","SPARE-ISSUE",
U2208="Fiber CAmtel","TRANS_FO_CAMTEL",
U2208="Fiber AOF","Fiber AOF",
U2208="Projet OCM (HUAWEI)","TRAVAUX-HUAWEI",
U2208="Projet OCM (NOKIA)","TRAVAUX-NOKIA",
U2208="ACCESS-ISSUE","ACCESS-ISSUE",
U2208="Projet OCM (ZTE, NOKIA, autres projets)","TRAVAUX OCM",
U2208="No root CAuse","No root cause",
U2208="ODU HS","PDH",
U2208="IP &amp; VLAN","PDH",
U2208="Warehouse HUAWEI","SPARE-ISSUE",
U2208="SPARE-HS","SPARE-ISSUE",
U2208="Power Telco","BSS",U2208="no impacts","no impacts"
),"")</f>
        <v/>
      </c>
      <c r="T2208" s="35" t="str" cm="1">
        <f t="array" ref="T2208">IFERROR(_xlfn.IFS(
U2208="MPR ISSUE","TX ISSUE",
U2208="BSS Hardware Issue","RAN ISSUE",
U2208="Sites strategiques, MLL, Pylone, etc.","ENVTECH",
U2208="AKTIVCO DEFAUT GE &amp; POWER Cabinet","POWER ISSUE",
U2208="AKTIVCO Coupure ENEO &amp; Baisse de tension","POWER ISSUE",
U2208="Coupure ENEO &amp; Baisse de tension","POWER ISSUE",
U2208="Defaut GE &amp; POWER Cabinet","POWER ISSUE",
U2208="Sharing","POWER ISSUE",
U2208="Sites strategiques &amp; DataCenter","POWER ISSUE",
U2208="Exclu","Exclu",
U2208="SAT","TX ISSUE",
U2208="SPARE-ISSUE","SPARE-ISSUE",
U2208="Fiber CAmtel","TX ISSUE",
U2208="Fiber AOF","TX ISSUE",
U2208="Projet OCM (HUAWEI)","TRAVAUX-HUAWEI",
U2208="Projet OCM (NOKIA)","TRAVAUX -NOKIA",
U2208="ACCESS-ISSUE","ACCESS-ISSUE",
U2208="Projet OCM (ZTE, NOKIA, autres projets)","TRAVAUX OCM",
U2208="No root CAuse","No root cause",
U2208="ODU HS","TX ISSUE",
U2208="IP &amp; VLAN","TX ISSUE",
U2208="Warehouse HUAWEI","SPARE-ISSUE",
U2208="SPARE-HS","SPARE-ISSUE",
U2208="Power Telco","RAN ISSUE",U2208="no impacts","no impacts"
),"")</f>
        <v/>
      </c>
      <c r="U2208" s="28"/>
      <c r="V2208" s="35" t="str" cm="1">
        <f t="array" ref="V2208">IFERROR(_xlfn.IFS(
U2208="MPR ISSUE","ACTIVE",
U2208="BSS Hardware Issue","ACTIVE",
U2208="Sites strategiques, MLL, Pylone, etc.","PASSIVE",
U2208="AKTIVCO DEFAUT GE &amp; POWER Cabinet","PASSIVE",
U2208="AKTIVCO Coupure ENEO &amp; Baisse de tension","PASSIVE",
U2208="Coupure ENEO &amp; Baisse de tension","PASSIVE",
U2208="Defaut GE &amp; POWER Cabinet","PASSIVE",
U2208="Sharing","PASSIVE",
U2208="Sites strategiques &amp; DataCenter","PASSIVE",
U2208="Exclu","Exclu",
U2208="SAT","ACTIVE",
U2208="SPARE-ISSUE","SPARE-ISSUE",
U2208="Fiber CAmtel","ACTIVE",
U2208="Fiber AOF","ACTIVE",
U2208="Projet OCM (HUAWEI)","PLANNED WORKS",
U2208="Projet OCM (NOKIA)","PLANNED WORKS",
U2208="ACCESS-ISSUE","ACCESS-ISSUE",
U2208="Projet OCM (ZTE, NOKIA, autres projets)","PLANNED WORKS",
U2208="No root CAuse","No root cause",
U2208="ODU HS","ACTIVE",
U2208="IP &amp; VLAN","ACTIVE",
U2208="Warehouse HUAWEI","SPARE-ISSUE",
U2208="SPARE-HS","SPARE-ISSUE",
U2208="Power Telco","ACTIVE",U2208="no impacts","no impacts"
),"")</f>
        <v/>
      </c>
      <c r="W2208" s="102"/>
      <c r="X2208" s="102"/>
      <c r="Y2208" s="102"/>
      <c r="Z2208" s="102"/>
      <c r="AA2208" s="102"/>
      <c r="AB2208" s="104" t="s">
        <v>5423</v>
      </c>
      <c r="AC2208" s="9"/>
      <c r="AD2208" s="9"/>
      <c r="AE2208" s="7" t="s">
        <v>5423</v>
      </c>
      <c r="AF2208" s="6"/>
      <c r="AG2208" s="7"/>
      <c r="AH2208" s="3" t="s">
        <v>5423</v>
      </c>
      <c r="AI2208" s="18" t="s">
        <v>5423</v>
      </c>
      <c r="AJ2208" s="18" t="s">
        <v>5423</v>
      </c>
      <c r="AK2208" s="18" t="s">
        <v>5423</v>
      </c>
      <c r="AL2208" s="18" t="s">
        <v>5423</v>
      </c>
      <c r="AM2208" s="18" t="s">
        <v>5423</v>
      </c>
      <c r="AN2208" s="18" t="s">
        <v>5423</v>
      </c>
      <c r="AO2208" s="18" t="s">
        <v>5423</v>
      </c>
      <c r="AP2208" s="18" t="s">
        <v>5423</v>
      </c>
      <c r="AQ2208" s="18" t="s">
        <v>5423</v>
      </c>
      <c r="AR2208" s="18" t="s">
        <v>5423</v>
      </c>
      <c r="AS2208" s="18" t="s">
        <v>5423</v>
      </c>
      <c r="AT2208" s="18" t="s">
        <v>5423</v>
      </c>
      <c r="AU2208" s="9" t="s">
        <v>5423</v>
      </c>
      <c r="AV2208" s="14"/>
      <c r="AW2208" s="14" t="s">
        <v>5423</v>
      </c>
      <c r="AX2208" s="14" t="str">
        <f>_xlfn.XLOOKUP(B2208,'[4]cell downs 18042026 17h'!$B:$B,'[4]cell downs 18042026 17h'!$B:$B,"")</f>
        <v/>
      </c>
      <c r="AY2208" s="14" t="str">
        <f>_xlfn.XLOOKUP(B2208,'[5]Cells Huawei 19042026 15h'!$B:$B,'[5]Cells Huawei 19042026 15h'!$B:$B,"")</f>
        <v/>
      </c>
      <c r="AZ2208" s="105" t="str">
        <f>_xlfn.XLOOKUP(B2208,'INCIDENT-04-23-2026'!E:E,'INCIDENT-04-23-2026'!F:F,"")</f>
        <v/>
      </c>
      <c r="BA2208" s="105" t="str">
        <f>_xlfn.XLOOKUP(B2208,'[6]Eneo 17H'!$C:$C,'[6]Eneo 17H'!$I:$I,"")</f>
        <v/>
      </c>
      <c r="BB2208" s="105" t="str">
        <f>_xlfn.XLOOKUP(B2208,[8]ALL!$B:$B,[8]ALL!$M:$M,"")</f>
        <v/>
      </c>
      <c r="BC2208" s="105" t="str">
        <f>_xlfn.XLOOKUP(B2208,'[6]Eneo 17H'!$C:$C,'[6]Eneo 17H'!$I:$I,"")</f>
        <v/>
      </c>
      <c r="BD2208" s="105" t="str">
        <f>_xlfn.XLOOKUP(B2208,'[7]Eneo 12H'!$C:$C,'[7]Eneo 12H'!$I:$I,"")</f>
        <v/>
      </c>
      <c r="BE2208" s="105" t="s">
        <v>5423</v>
      </c>
    </row>
    <row r="2209" spans="1:57" hidden="1" x14ac:dyDescent="0.3">
      <c r="A2209" s="1" t="s">
        <v>4702</v>
      </c>
      <c r="B2209" s="8" t="s">
        <v>4703</v>
      </c>
      <c r="C2209" s="3" t="str">
        <f>_xlfn.XLOOKUP(B2209,'[1]daily break down'!$D:$D,'[1]daily break down'!$E:$E,"")</f>
        <v>CENTRE</v>
      </c>
      <c r="D2209" s="1" t="s">
        <v>11</v>
      </c>
      <c r="E2209" s="1" t="s">
        <v>66</v>
      </c>
      <c r="F2209" s="3" t="s">
        <v>37</v>
      </c>
      <c r="G2209" s="1" t="s">
        <v>4704</v>
      </c>
      <c r="H2209" s="27" t="str">
        <f>_xlfn.XLOOKUP(B2209,[2]CALCULATION!$B:$B,[2]CALCULATION!$H:$H,"")</f>
        <v>ZTE</v>
      </c>
      <c r="I2209" s="23">
        <v>0</v>
      </c>
      <c r="J2209" s="23">
        <v>0</v>
      </c>
      <c r="K2209" s="23">
        <v>0</v>
      </c>
      <c r="L2209" s="23">
        <v>0</v>
      </c>
      <c r="M2209" s="23">
        <v>0</v>
      </c>
      <c r="N2209" s="23">
        <v>0</v>
      </c>
      <c r="O2209" s="23">
        <v>0</v>
      </c>
      <c r="P2209" s="103" t="s">
        <v>6554</v>
      </c>
      <c r="Q2209" s="36" t="s">
        <v>5796</v>
      </c>
      <c r="R2209" s="36"/>
      <c r="S2209" s="35" t="str" cm="1">
        <f t="array" ref="S2209">IFERROR(_xlfn.IFS(
U2209="MPR ISSUE","PDH",
U2209="BSS Hardware Issue","BSS",
U2209="Sites strategiques, MLL, Pylone, etc.","ENVTECH",
U2209="AKTIVCO DEFAUT GE &amp; POWER Cabinet","AKTIVCO",
U2209="AKTIVCO Coupure ENEO &amp; Baisse de tension","AKTIVCO GRID ONLY",
U2209="Coupure ENEO &amp; Baisse de tension","IHS GRID ONLY",
U2209="Defaut GE &amp; POWER Cabinet","IHS",
U2209="Sharing","Partners",
U2209="Sites strategiques &amp; DataCenter","SST &amp; DC",
U2209="Exclu","Exclu",
U2209="SAT","SAT",
U2209="SPARE-ISSUE","SPARE-ISSUE",
U2209="Fiber CAmtel","TRANS_FO_CAMTEL",
U2209="Fiber AOF","Fiber AOF",
U2209="Projet OCM (HUAWEI)","TRAVAUX-HUAWEI",
U2209="Projet OCM (NOKIA)","TRAVAUX-NOKIA",
U2209="ACCESS-ISSUE","ACCESS-ISSUE",
U2209="Projet OCM (ZTE, NOKIA, autres projets)","TRAVAUX OCM",
U2209="No root CAuse","No root cause",
U2209="ODU HS","PDH",
U2209="IP &amp; VLAN","PDH",
U2209="Warehouse HUAWEI","SPARE-ISSUE",
U2209="SPARE-HS","SPARE-ISSUE",
U2209="Power Telco","BSS",U2209="no impacts","no impacts"
),"")</f>
        <v/>
      </c>
      <c r="T2209" s="35" t="str" cm="1">
        <f t="array" ref="T2209">IFERROR(_xlfn.IFS(
U2209="MPR ISSUE","TX ISSUE",
U2209="BSS Hardware Issue","RAN ISSUE",
U2209="Sites strategiques, MLL, Pylone, etc.","ENVTECH",
U2209="AKTIVCO DEFAUT GE &amp; POWER Cabinet","POWER ISSUE",
U2209="AKTIVCO Coupure ENEO &amp; Baisse de tension","POWER ISSUE",
U2209="Coupure ENEO &amp; Baisse de tension","POWER ISSUE",
U2209="Defaut GE &amp; POWER Cabinet","POWER ISSUE",
U2209="Sharing","POWER ISSUE",
U2209="Sites strategiques &amp; DataCenter","POWER ISSUE",
U2209="Exclu","Exclu",
U2209="SAT","TX ISSUE",
U2209="SPARE-ISSUE","SPARE-ISSUE",
U2209="Fiber CAmtel","TX ISSUE",
U2209="Fiber AOF","TX ISSUE",
U2209="Projet OCM (HUAWEI)","TRAVAUX-HUAWEI",
U2209="Projet OCM (NOKIA)","TRAVAUX -NOKIA",
U2209="ACCESS-ISSUE","ACCESS-ISSUE",
U2209="Projet OCM (ZTE, NOKIA, autres projets)","TRAVAUX OCM",
U2209="No root CAuse","No root cause",
U2209="ODU HS","TX ISSUE",
U2209="IP &amp; VLAN","TX ISSUE",
U2209="Warehouse HUAWEI","SPARE-ISSUE",
U2209="SPARE-HS","SPARE-ISSUE",
U2209="Power Telco","RAN ISSUE",U2209="no impacts","no impacts"
),"")</f>
        <v/>
      </c>
      <c r="U2209" s="28"/>
      <c r="V2209" s="35" t="str" cm="1">
        <f t="array" ref="V2209">IFERROR(_xlfn.IFS(
U2209="MPR ISSUE","ACTIVE",
U2209="BSS Hardware Issue","ACTIVE",
U2209="Sites strategiques, MLL, Pylone, etc.","PASSIVE",
U2209="AKTIVCO DEFAUT GE &amp; POWER Cabinet","PASSIVE",
U2209="AKTIVCO Coupure ENEO &amp; Baisse de tension","PASSIVE",
U2209="Coupure ENEO &amp; Baisse de tension","PASSIVE",
U2209="Defaut GE &amp; POWER Cabinet","PASSIVE",
U2209="Sharing","PASSIVE",
U2209="Sites strategiques &amp; DataCenter","PASSIVE",
U2209="Exclu","Exclu",
U2209="SAT","ACTIVE",
U2209="SPARE-ISSUE","SPARE-ISSUE",
U2209="Fiber CAmtel","ACTIVE",
U2209="Fiber AOF","ACTIVE",
U2209="Projet OCM (HUAWEI)","PLANNED WORKS",
U2209="Projet OCM (NOKIA)","PLANNED WORKS",
U2209="ACCESS-ISSUE","ACCESS-ISSUE",
U2209="Projet OCM (ZTE, NOKIA, autres projets)","PLANNED WORKS",
U2209="No root CAuse","No root cause",
U2209="ODU HS","ACTIVE",
U2209="IP &amp; VLAN","ACTIVE",
U2209="Warehouse HUAWEI","SPARE-ISSUE",
U2209="SPARE-HS","SPARE-ISSUE",
U2209="Power Telco","ACTIVE",U2209="no impacts","no impacts"
),"")</f>
        <v/>
      </c>
      <c r="W2209" s="104"/>
      <c r="X2209" s="104"/>
      <c r="Y2209" s="104"/>
      <c r="Z2209" s="104"/>
      <c r="AA2209" s="104"/>
      <c r="AB2209" s="104" t="s">
        <v>6417</v>
      </c>
      <c r="AC2209" s="9"/>
      <c r="AD2209" s="9"/>
      <c r="AE2209" s="7" t="s">
        <v>5423</v>
      </c>
      <c r="AF2209" s="6"/>
      <c r="AG2209" s="7"/>
      <c r="AH2209" s="3" t="s">
        <v>6417</v>
      </c>
      <c r="AI2209" s="18" t="s">
        <v>5423</v>
      </c>
      <c r="AJ2209" s="18" t="s">
        <v>5423</v>
      </c>
      <c r="AK2209" s="18" t="s">
        <v>5423</v>
      </c>
      <c r="AL2209" s="18" t="s">
        <v>5423</v>
      </c>
      <c r="AM2209" s="18" t="s">
        <v>5423</v>
      </c>
      <c r="AN2209" s="18" t="s">
        <v>5423</v>
      </c>
      <c r="AO2209" s="18" t="s">
        <v>5423</v>
      </c>
      <c r="AP2209" s="18" t="s">
        <v>5423</v>
      </c>
      <c r="AQ2209" s="18" t="s">
        <v>5423</v>
      </c>
      <c r="AR2209" s="18" t="s">
        <v>5423</v>
      </c>
      <c r="AS2209" s="18" t="s">
        <v>5423</v>
      </c>
      <c r="AT2209" s="18" t="s">
        <v>5423</v>
      </c>
      <c r="AU2209" s="9" t="s">
        <v>5423</v>
      </c>
      <c r="AV2209" s="14"/>
      <c r="AW2209" s="14" t="s">
        <v>5423</v>
      </c>
      <c r="AX2209" s="14" t="str">
        <f>_xlfn.XLOOKUP(B2209,'[4]cell downs 18042026 17h'!$B:$B,'[4]cell downs 18042026 17h'!$B:$B,"")</f>
        <v/>
      </c>
      <c r="AY2209" s="14" t="str">
        <f>_xlfn.XLOOKUP(B2209,'[5]Cells Huawei 19042026 15h'!$B:$B,'[5]Cells Huawei 19042026 15h'!$B:$B,"")</f>
        <v/>
      </c>
      <c r="AZ2209" s="105" t="str">
        <f>_xlfn.XLOOKUP(B2209,'INCIDENT-04-23-2026'!E:E,'INCIDENT-04-23-2026'!F:F,"")</f>
        <v/>
      </c>
      <c r="BA2209" s="105" t="str">
        <f>_xlfn.XLOOKUP(B2209,'[6]Eneo 17H'!$C:$C,'[6]Eneo 17H'!$I:$I,"")</f>
        <v/>
      </c>
      <c r="BB2209" s="105" t="str">
        <f>_xlfn.XLOOKUP(B2209,[8]ALL!$B:$B,[8]ALL!$M:$M,"")</f>
        <v/>
      </c>
      <c r="BC2209" s="105" t="str">
        <f>_xlfn.XLOOKUP(B2209,'[6]Eneo 17H'!$C:$C,'[6]Eneo 17H'!$I:$I,"")</f>
        <v/>
      </c>
      <c r="BD2209" s="105" t="str">
        <f>_xlfn.XLOOKUP(B2209,'[7]Eneo 12H'!$C:$C,'[7]Eneo 12H'!$I:$I,"")</f>
        <v/>
      </c>
      <c r="BE2209" s="105" t="s">
        <v>5423</v>
      </c>
    </row>
    <row r="2210" spans="1:57" hidden="1" x14ac:dyDescent="0.3">
      <c r="A2210" s="1" t="s">
        <v>4598</v>
      </c>
      <c r="B2210" s="8" t="s">
        <v>4599</v>
      </c>
      <c r="C2210" s="3" t="str">
        <f>_xlfn.XLOOKUP(B2210,'[1]daily break down'!$D:$D,'[1]daily break down'!$E:$E,"")</f>
        <v>CENTRE</v>
      </c>
      <c r="D2210" s="1" t="s">
        <v>11</v>
      </c>
      <c r="E2210" s="1" t="s">
        <v>318</v>
      </c>
      <c r="F2210" s="3" t="s">
        <v>69</v>
      </c>
      <c r="G2210" s="1" t="s">
        <v>3539</v>
      </c>
      <c r="H2210" s="27" t="str">
        <f>_xlfn.XLOOKUP(B2210,[2]CALCULATION!$B:$B,[2]CALCULATION!$H:$H,"")</f>
        <v>ZTE</v>
      </c>
      <c r="I2210" s="23">
        <v>0</v>
      </c>
      <c r="J2210" s="23">
        <v>0</v>
      </c>
      <c r="K2210" s="23">
        <v>0</v>
      </c>
      <c r="L2210" s="23">
        <v>0</v>
      </c>
      <c r="M2210" s="23">
        <v>0</v>
      </c>
      <c r="N2210" s="23">
        <v>0</v>
      </c>
      <c r="O2210" s="23">
        <v>0</v>
      </c>
      <c r="P2210" s="103" t="s">
        <v>6554</v>
      </c>
      <c r="Q2210" s="36" t="s">
        <v>5795</v>
      </c>
      <c r="R2210" s="36"/>
      <c r="S2210" s="35" t="str" cm="1">
        <f t="array" ref="S2210">IFERROR(_xlfn.IFS(
U2210="MPR ISSUE","PDH",
U2210="BSS Hardware Issue","BSS",
U2210="Sites strategiques, MLL, Pylone, etc.","ENVTECH",
U2210="AKTIVCO DEFAUT GE &amp; POWER Cabinet","AKTIVCO",
U2210="AKTIVCO Coupure ENEO &amp; Baisse de tension","AKTIVCO GRID ONLY",
U2210="Coupure ENEO &amp; Baisse de tension","IHS GRID ONLY",
U2210="Defaut GE &amp; POWER Cabinet","IHS",
U2210="Sharing","Partners",
U2210="Sites strategiques &amp; DataCenter","SST &amp; DC",
U2210="Exclu","Exclu",
U2210="SAT","SAT",
U2210="SPARE-ISSUE","SPARE-ISSUE",
U2210="Fiber CAmtel","TRANS_FO_CAMTEL",
U2210="Fiber AOF","Fiber AOF",
U2210="Projet OCM (HUAWEI)","TRAVAUX-HUAWEI",
U2210="Projet OCM (NOKIA)","TRAVAUX-NOKIA",
U2210="ACCESS-ISSUE","ACCESS-ISSUE",
U2210="Projet OCM (ZTE, NOKIA, autres projets)","TRAVAUX OCM",
U2210="No root CAuse","No root cause",
U2210="ODU HS","PDH",
U2210="IP &amp; VLAN","PDH",
U2210="Warehouse HUAWEI","SPARE-ISSUE",
U2210="SPARE-HS","SPARE-ISSUE",
U2210="Power Telco","BSS",U2210="no impacts","no impacts"
),"")</f>
        <v/>
      </c>
      <c r="T2210" s="35" t="str" cm="1">
        <f t="array" ref="T2210">IFERROR(_xlfn.IFS(
U2210="MPR ISSUE","TX ISSUE",
U2210="BSS Hardware Issue","RAN ISSUE",
U2210="Sites strategiques, MLL, Pylone, etc.","ENVTECH",
U2210="AKTIVCO DEFAUT GE &amp; POWER Cabinet","POWER ISSUE",
U2210="AKTIVCO Coupure ENEO &amp; Baisse de tension","POWER ISSUE",
U2210="Coupure ENEO &amp; Baisse de tension","POWER ISSUE",
U2210="Defaut GE &amp; POWER Cabinet","POWER ISSUE",
U2210="Sharing","POWER ISSUE",
U2210="Sites strategiques &amp; DataCenter","POWER ISSUE",
U2210="Exclu","Exclu",
U2210="SAT","TX ISSUE",
U2210="SPARE-ISSUE","SPARE-ISSUE",
U2210="Fiber CAmtel","TX ISSUE",
U2210="Fiber AOF","TX ISSUE",
U2210="Projet OCM (HUAWEI)","TRAVAUX-HUAWEI",
U2210="Projet OCM (NOKIA)","TRAVAUX -NOKIA",
U2210="ACCESS-ISSUE","ACCESS-ISSUE",
U2210="Projet OCM (ZTE, NOKIA, autres projets)","TRAVAUX OCM",
U2210="No root CAuse","No root cause",
U2210="ODU HS","TX ISSUE",
U2210="IP &amp; VLAN","TX ISSUE",
U2210="Warehouse HUAWEI","SPARE-ISSUE",
U2210="SPARE-HS","SPARE-ISSUE",
U2210="Power Telco","RAN ISSUE",U2210="no impacts","no impacts"
),"")</f>
        <v/>
      </c>
      <c r="U2210" s="28"/>
      <c r="V2210" s="35" t="str" cm="1">
        <f t="array" ref="V2210">IFERROR(_xlfn.IFS(
U2210="MPR ISSUE","ACTIVE",
U2210="BSS Hardware Issue","ACTIVE",
U2210="Sites strategiques, MLL, Pylone, etc.","PASSIVE",
U2210="AKTIVCO DEFAUT GE &amp; POWER Cabinet","PASSIVE",
U2210="AKTIVCO Coupure ENEO &amp; Baisse de tension","PASSIVE",
U2210="Coupure ENEO &amp; Baisse de tension","PASSIVE",
U2210="Defaut GE &amp; POWER Cabinet","PASSIVE",
U2210="Sharing","PASSIVE",
U2210="Sites strategiques &amp; DataCenter","PASSIVE",
U2210="Exclu","Exclu",
U2210="SAT","ACTIVE",
U2210="SPARE-ISSUE","SPARE-ISSUE",
U2210="Fiber CAmtel","ACTIVE",
U2210="Fiber AOF","ACTIVE",
U2210="Projet OCM (HUAWEI)","PLANNED WORKS",
U2210="Projet OCM (NOKIA)","PLANNED WORKS",
U2210="ACCESS-ISSUE","ACCESS-ISSUE",
U2210="Projet OCM (ZTE, NOKIA, autres projets)","PLANNED WORKS",
U2210="No root CAuse","No root cause",
U2210="ODU HS","ACTIVE",
U2210="IP &amp; VLAN","ACTIVE",
U2210="Warehouse HUAWEI","SPARE-ISSUE",
U2210="SPARE-HS","SPARE-ISSUE",
U2210="Power Telco","ACTIVE",U2210="no impacts","no impacts"
),"")</f>
        <v/>
      </c>
      <c r="W2210" s="102"/>
      <c r="X2210" s="102"/>
      <c r="Y2210" s="102"/>
      <c r="Z2210" s="102"/>
      <c r="AA2210" s="102"/>
      <c r="AB2210" s="104" t="s">
        <v>5423</v>
      </c>
      <c r="AC2210" s="9"/>
      <c r="AD2210" s="9"/>
      <c r="AE2210" s="7" t="s">
        <v>5423</v>
      </c>
      <c r="AF2210" s="6"/>
      <c r="AG2210" s="7"/>
      <c r="AH2210" s="3" t="s">
        <v>5423</v>
      </c>
      <c r="AI2210" s="18" t="s">
        <v>5423</v>
      </c>
      <c r="AJ2210" s="18" t="s">
        <v>5423</v>
      </c>
      <c r="AK2210" s="18" t="s">
        <v>5423</v>
      </c>
      <c r="AL2210" s="18" t="s">
        <v>5423</v>
      </c>
      <c r="AM2210" s="18" t="s">
        <v>5423</v>
      </c>
      <c r="AN2210" s="18" t="s">
        <v>5423</v>
      </c>
      <c r="AO2210" s="18" t="s">
        <v>5423</v>
      </c>
      <c r="AP2210" s="18" t="s">
        <v>5423</v>
      </c>
      <c r="AQ2210" s="18" t="s">
        <v>5423</v>
      </c>
      <c r="AR2210" s="18" t="s">
        <v>5423</v>
      </c>
      <c r="AS2210" s="18" t="s">
        <v>5423</v>
      </c>
      <c r="AT2210" s="18" t="s">
        <v>5423</v>
      </c>
      <c r="AU2210" s="9" t="s">
        <v>5423</v>
      </c>
      <c r="AV2210" s="14"/>
      <c r="AW2210" s="14" t="s">
        <v>5423</v>
      </c>
      <c r="AX2210" s="14" t="str">
        <f>_xlfn.XLOOKUP(B2210,'[4]cell downs 18042026 17h'!$B:$B,'[4]cell downs 18042026 17h'!$B:$B,"")</f>
        <v/>
      </c>
      <c r="AY2210" s="14" t="str">
        <f>_xlfn.XLOOKUP(B2210,'[5]Cells Huawei 19042026 15h'!$B:$B,'[5]Cells Huawei 19042026 15h'!$B:$B,"")</f>
        <v/>
      </c>
      <c r="AZ2210" s="105" t="str">
        <f>_xlfn.XLOOKUP(B2210,'INCIDENT-04-23-2026'!E:E,'INCIDENT-04-23-2026'!F:F,"")</f>
        <v/>
      </c>
      <c r="BA2210" s="105" t="str">
        <f>_xlfn.XLOOKUP(B2210,'[6]Eneo 17H'!$C:$C,'[6]Eneo 17H'!$I:$I,"")</f>
        <v/>
      </c>
      <c r="BB2210" s="105" t="str">
        <f>_xlfn.XLOOKUP(B2210,[8]ALL!$B:$B,[8]ALL!$M:$M,"")</f>
        <v/>
      </c>
      <c r="BC2210" s="105" t="str">
        <f>_xlfn.XLOOKUP(B2210,'[6]Eneo 17H'!$C:$C,'[6]Eneo 17H'!$I:$I,"")</f>
        <v/>
      </c>
      <c r="BD2210" s="105" t="str">
        <f>_xlfn.XLOOKUP(B2210,'[7]Eneo 12H'!$C:$C,'[7]Eneo 12H'!$I:$I,"")</f>
        <v/>
      </c>
      <c r="BE2210" s="105" t="s">
        <v>5423</v>
      </c>
    </row>
    <row r="2211" spans="1:57" hidden="1" x14ac:dyDescent="0.3">
      <c r="A2211" s="1" t="s">
        <v>4708</v>
      </c>
      <c r="B2211" s="1" t="s">
        <v>4709</v>
      </c>
      <c r="C2211" s="3" t="str">
        <f>_xlfn.XLOOKUP(B2211,'[1]daily break down'!$D:$D,'[1]daily break down'!$E:$E,"")</f>
        <v>Yaounde</v>
      </c>
      <c r="D2211" s="1" t="s">
        <v>21</v>
      </c>
      <c r="E2211" s="1" t="s">
        <v>30</v>
      </c>
      <c r="F2211" s="3" t="s">
        <v>37</v>
      </c>
      <c r="G2211" s="1" t="s">
        <v>38</v>
      </c>
      <c r="H2211" s="26" t="str">
        <f>_xlfn.XLOOKUP(B2211,[2]CALCULATION!$B:$B,[2]CALCULATION!$H:$H,"")</f>
        <v>NOKIA</v>
      </c>
      <c r="I2211" s="23">
        <v>0</v>
      </c>
      <c r="J2211" s="23">
        <v>0</v>
      </c>
      <c r="K2211" s="23">
        <v>0</v>
      </c>
      <c r="L2211" s="23">
        <v>0</v>
      </c>
      <c r="M2211" s="23">
        <v>0</v>
      </c>
      <c r="N2211" s="23">
        <v>0</v>
      </c>
      <c r="O2211" s="23">
        <v>0</v>
      </c>
      <c r="P2211" s="103" t="s">
        <v>6554</v>
      </c>
      <c r="Q2211" s="36" t="s">
        <v>5795</v>
      </c>
      <c r="R2211" s="36"/>
      <c r="S2211" s="35" t="str" cm="1">
        <f t="array" ref="S2211">IFERROR(_xlfn.IFS(
U2211="MPR ISSUE","PDH",
U2211="BSS Hardware Issue","BSS",
U2211="Sites strategiques, MLL, Pylone, etc.","ENVTECH",
U2211="AKTIVCO DEFAUT GE &amp; POWER Cabinet","AKTIVCO",
U2211="AKTIVCO Coupure ENEO &amp; Baisse de tension","AKTIVCO GRID ONLY",
U2211="Coupure ENEO &amp; Baisse de tension","IHS GRID ONLY",
U2211="Defaut GE &amp; POWER Cabinet","IHS",
U2211="Sharing","Partners",
U2211="Sites strategiques &amp; DataCenter","SST &amp; DC",
U2211="Exclu","Exclu",
U2211="SAT","SAT",
U2211="SPARE-ISSUE","SPARE-ISSUE",
U2211="Fiber CAmtel","TRANS_FO_CAMTEL",
U2211="Fiber AOF","Fiber AOF",
U2211="Projet OCM (HUAWEI)","TRAVAUX-HUAWEI",
U2211="Projet OCM (NOKIA)","TRAVAUX-NOKIA",
U2211="ACCESS-ISSUE","ACCESS-ISSUE",
U2211="Projet OCM (ZTE, NOKIA, autres projets)","TRAVAUX OCM",
U2211="No root CAuse","No root cause",
U2211="ODU HS","PDH",
U2211="IP &amp; VLAN","PDH",
U2211="Warehouse HUAWEI","SPARE-ISSUE",
U2211="SPARE-HS","SPARE-ISSUE",
U2211="Power Telco","BSS",U2211="no impacts","no impacts"
),"")</f>
        <v/>
      </c>
      <c r="T2211" s="35" t="str" cm="1">
        <f t="array" ref="T2211">IFERROR(_xlfn.IFS(
U2211="MPR ISSUE","TX ISSUE",
U2211="BSS Hardware Issue","RAN ISSUE",
U2211="Sites strategiques, MLL, Pylone, etc.","ENVTECH",
U2211="AKTIVCO DEFAUT GE &amp; POWER Cabinet","POWER ISSUE",
U2211="AKTIVCO Coupure ENEO &amp; Baisse de tension","POWER ISSUE",
U2211="Coupure ENEO &amp; Baisse de tension","POWER ISSUE",
U2211="Defaut GE &amp; POWER Cabinet","POWER ISSUE",
U2211="Sharing","POWER ISSUE",
U2211="Sites strategiques &amp; DataCenter","POWER ISSUE",
U2211="Exclu","Exclu",
U2211="SAT","TX ISSUE",
U2211="SPARE-ISSUE","SPARE-ISSUE",
U2211="Fiber CAmtel","TX ISSUE",
U2211="Fiber AOF","TX ISSUE",
U2211="Projet OCM (HUAWEI)","TRAVAUX-HUAWEI",
U2211="Projet OCM (NOKIA)","TRAVAUX -NOKIA",
U2211="ACCESS-ISSUE","ACCESS-ISSUE",
U2211="Projet OCM (ZTE, NOKIA, autres projets)","TRAVAUX OCM",
U2211="No root CAuse","No root cause",
U2211="ODU HS","TX ISSUE",
U2211="IP &amp; VLAN","TX ISSUE",
U2211="Warehouse HUAWEI","SPARE-ISSUE",
U2211="SPARE-HS","SPARE-ISSUE",
U2211="Power Telco","RAN ISSUE",U2211="no impacts","no impacts"
),"")</f>
        <v/>
      </c>
      <c r="U2211" s="28"/>
      <c r="V2211" s="35" t="str" cm="1">
        <f t="array" ref="V2211">IFERROR(_xlfn.IFS(
U2211="MPR ISSUE","ACTIVE",
U2211="BSS Hardware Issue","ACTIVE",
U2211="Sites strategiques, MLL, Pylone, etc.","PASSIVE",
U2211="AKTIVCO DEFAUT GE &amp; POWER Cabinet","PASSIVE",
U2211="AKTIVCO Coupure ENEO &amp; Baisse de tension","PASSIVE",
U2211="Coupure ENEO &amp; Baisse de tension","PASSIVE",
U2211="Defaut GE &amp; POWER Cabinet","PASSIVE",
U2211="Sharing","PASSIVE",
U2211="Sites strategiques &amp; DataCenter","PASSIVE",
U2211="Exclu","Exclu",
U2211="SAT","ACTIVE",
U2211="SPARE-ISSUE","SPARE-ISSUE",
U2211="Fiber CAmtel","ACTIVE",
U2211="Fiber AOF","ACTIVE",
U2211="Projet OCM (HUAWEI)","PLANNED WORKS",
U2211="Projet OCM (NOKIA)","PLANNED WORKS",
U2211="ACCESS-ISSUE","ACCESS-ISSUE",
U2211="Projet OCM (ZTE, NOKIA, autres projets)","PLANNED WORKS",
U2211="No root CAuse","No root cause",
U2211="ODU HS","ACTIVE",
U2211="IP &amp; VLAN","ACTIVE",
U2211="Warehouse HUAWEI","SPARE-ISSUE",
U2211="SPARE-HS","SPARE-ISSUE",
U2211="Power Telco","ACTIVE",U2211="no impacts","no impacts"
),"")</f>
        <v/>
      </c>
      <c r="W2211" s="102"/>
      <c r="X2211" s="102"/>
      <c r="Y2211" s="102"/>
      <c r="Z2211" s="102"/>
      <c r="AA2211" s="102"/>
      <c r="AB2211" s="104" t="s">
        <v>5423</v>
      </c>
      <c r="AC2211" s="9"/>
      <c r="AD2211" s="9"/>
      <c r="AE2211" s="7" t="s">
        <v>5423</v>
      </c>
      <c r="AF2211" s="6"/>
      <c r="AG2211" s="7"/>
      <c r="AH2211" s="3" t="s">
        <v>5423</v>
      </c>
      <c r="AI2211" s="18" t="s">
        <v>5423</v>
      </c>
      <c r="AJ2211" s="18" t="s">
        <v>5423</v>
      </c>
      <c r="AK2211" s="18" t="s">
        <v>5423</v>
      </c>
      <c r="AL2211" s="18" t="s">
        <v>5423</v>
      </c>
      <c r="AM2211" s="18" t="s">
        <v>5423</v>
      </c>
      <c r="AN2211" s="18" t="s">
        <v>5423</v>
      </c>
      <c r="AO2211" s="18" t="s">
        <v>5423</v>
      </c>
      <c r="AP2211" s="18" t="s">
        <v>5423</v>
      </c>
      <c r="AQ2211" s="18" t="s">
        <v>5423</v>
      </c>
      <c r="AR2211" s="18" t="s">
        <v>5423</v>
      </c>
      <c r="AS2211" s="18" t="s">
        <v>5423</v>
      </c>
      <c r="AT2211" s="18" t="s">
        <v>5423</v>
      </c>
      <c r="AU2211" s="9" t="s">
        <v>5423</v>
      </c>
      <c r="AV2211" s="14"/>
      <c r="AW2211" s="14" t="s">
        <v>5423</v>
      </c>
      <c r="AX2211" s="14" t="str">
        <f>_xlfn.XLOOKUP(B2211,'[4]cell downs 18042026 17h'!$B:$B,'[4]cell downs 18042026 17h'!$B:$B,"")</f>
        <v/>
      </c>
      <c r="AY2211" s="14" t="str">
        <f>_xlfn.XLOOKUP(B2211,'[5]Cells Huawei 19042026 15h'!$B:$B,'[5]Cells Huawei 19042026 15h'!$B:$B,"")</f>
        <v/>
      </c>
      <c r="AZ2211" s="105" t="str">
        <f>_xlfn.XLOOKUP(B2211,'INCIDENT-04-23-2026'!E:E,'INCIDENT-04-23-2026'!F:F,"")</f>
        <v/>
      </c>
      <c r="BA2211" s="105" t="str">
        <f>_xlfn.XLOOKUP(B2211,'[6]Eneo 17H'!$C:$C,'[6]Eneo 17H'!$I:$I,"")</f>
        <v/>
      </c>
      <c r="BB2211" s="105" t="str">
        <f>_xlfn.XLOOKUP(B2211,[8]ALL!$B:$B,[8]ALL!$M:$M,"")</f>
        <v/>
      </c>
      <c r="BC2211" s="105" t="str">
        <f>_xlfn.XLOOKUP(B2211,'[6]Eneo 17H'!$C:$C,'[6]Eneo 17H'!$I:$I,"")</f>
        <v/>
      </c>
      <c r="BD2211" s="105" t="str">
        <f>_xlfn.XLOOKUP(B2211,'[7]Eneo 12H'!$C:$C,'[7]Eneo 12H'!$I:$I,"")</f>
        <v/>
      </c>
      <c r="BE2211" s="105" t="s">
        <v>5423</v>
      </c>
    </row>
    <row r="2212" spans="1:57" hidden="1" x14ac:dyDescent="0.3">
      <c r="A2212" s="1" t="s">
        <v>4608</v>
      </c>
      <c r="B2212" s="8" t="s">
        <v>4609</v>
      </c>
      <c r="C2212" s="3" t="str">
        <f>_xlfn.XLOOKUP(B2212,'[1]daily break down'!$D:$D,'[1]daily break down'!$E:$E,"")</f>
        <v>CENTRE</v>
      </c>
      <c r="D2212" s="1" t="s">
        <v>11</v>
      </c>
      <c r="E2212" s="1" t="s">
        <v>12</v>
      </c>
      <c r="F2212" s="3" t="s">
        <v>37</v>
      </c>
      <c r="G2212" s="1" t="s">
        <v>4610</v>
      </c>
      <c r="H2212" s="27" t="str">
        <f>_xlfn.XLOOKUP(B2212,[2]CALCULATION!$B:$B,[2]CALCULATION!$H:$H,"")</f>
        <v>ZTE</v>
      </c>
      <c r="I2212" s="23">
        <v>0</v>
      </c>
      <c r="J2212" s="23">
        <v>0</v>
      </c>
      <c r="K2212" s="23">
        <v>0</v>
      </c>
      <c r="L2212" s="23">
        <v>0</v>
      </c>
      <c r="M2212" s="23">
        <v>0</v>
      </c>
      <c r="N2212" s="23">
        <v>0</v>
      </c>
      <c r="O2212" s="23">
        <v>0</v>
      </c>
      <c r="P2212" s="103" t="s">
        <v>6554</v>
      </c>
      <c r="Q2212" s="36" t="s">
        <v>5796</v>
      </c>
      <c r="R2212" s="36"/>
      <c r="S2212" s="35" t="str" cm="1">
        <f t="array" ref="S2212">IFERROR(_xlfn.IFS(
U2212="MPR ISSUE","PDH",
U2212="BSS Hardware Issue","BSS",
U2212="Sites strategiques, MLL, Pylone, etc.","ENVTECH",
U2212="AKTIVCO DEFAUT GE &amp; POWER Cabinet","AKTIVCO",
U2212="AKTIVCO Coupure ENEO &amp; Baisse de tension","AKTIVCO GRID ONLY",
U2212="Coupure ENEO &amp; Baisse de tension","IHS GRID ONLY",
U2212="Defaut GE &amp; POWER Cabinet","IHS",
U2212="Sharing","Partners",
U2212="Sites strategiques &amp; DataCenter","SST &amp; DC",
U2212="Exclu","Exclu",
U2212="SAT","SAT",
U2212="SPARE-ISSUE","SPARE-ISSUE",
U2212="Fiber CAmtel","TRANS_FO_CAMTEL",
U2212="Fiber AOF","Fiber AOF",
U2212="Projet OCM (HUAWEI)","TRAVAUX-HUAWEI",
U2212="Projet OCM (NOKIA)","TRAVAUX-NOKIA",
U2212="ACCESS-ISSUE","ACCESS-ISSUE",
U2212="Projet OCM (ZTE, NOKIA, autres projets)","TRAVAUX OCM",
U2212="No root CAuse","No root cause",
U2212="ODU HS","PDH",
U2212="IP &amp; VLAN","PDH",
U2212="Warehouse HUAWEI","SPARE-ISSUE",
U2212="SPARE-HS","SPARE-ISSUE",
U2212="Power Telco","BSS",U2212="no impacts","no impacts"
),"")</f>
        <v/>
      </c>
      <c r="T2212" s="35" t="str" cm="1">
        <f t="array" ref="T2212">IFERROR(_xlfn.IFS(
U2212="MPR ISSUE","TX ISSUE",
U2212="BSS Hardware Issue","RAN ISSUE",
U2212="Sites strategiques, MLL, Pylone, etc.","ENVTECH",
U2212="AKTIVCO DEFAUT GE &amp; POWER Cabinet","POWER ISSUE",
U2212="AKTIVCO Coupure ENEO &amp; Baisse de tension","POWER ISSUE",
U2212="Coupure ENEO &amp; Baisse de tension","POWER ISSUE",
U2212="Defaut GE &amp; POWER Cabinet","POWER ISSUE",
U2212="Sharing","POWER ISSUE",
U2212="Sites strategiques &amp; DataCenter","POWER ISSUE",
U2212="Exclu","Exclu",
U2212="SAT","TX ISSUE",
U2212="SPARE-ISSUE","SPARE-ISSUE",
U2212="Fiber CAmtel","TX ISSUE",
U2212="Fiber AOF","TX ISSUE",
U2212="Projet OCM (HUAWEI)","TRAVAUX-HUAWEI",
U2212="Projet OCM (NOKIA)","TRAVAUX -NOKIA",
U2212="ACCESS-ISSUE","ACCESS-ISSUE",
U2212="Projet OCM (ZTE, NOKIA, autres projets)","TRAVAUX OCM",
U2212="No root CAuse","No root cause",
U2212="ODU HS","TX ISSUE",
U2212="IP &amp; VLAN","TX ISSUE",
U2212="Warehouse HUAWEI","SPARE-ISSUE",
U2212="SPARE-HS","SPARE-ISSUE",
U2212="Power Telco","RAN ISSUE",U2212="no impacts","no impacts"
),"")</f>
        <v/>
      </c>
      <c r="U2212" s="28"/>
      <c r="V2212" s="35" t="str" cm="1">
        <f t="array" ref="V2212">IFERROR(_xlfn.IFS(
U2212="MPR ISSUE","ACTIVE",
U2212="BSS Hardware Issue","ACTIVE",
U2212="Sites strategiques, MLL, Pylone, etc.","PASSIVE",
U2212="AKTIVCO DEFAUT GE &amp; POWER Cabinet","PASSIVE",
U2212="AKTIVCO Coupure ENEO &amp; Baisse de tension","PASSIVE",
U2212="Coupure ENEO &amp; Baisse de tension","PASSIVE",
U2212="Defaut GE &amp; POWER Cabinet","PASSIVE",
U2212="Sharing","PASSIVE",
U2212="Sites strategiques &amp; DataCenter","PASSIVE",
U2212="Exclu","Exclu",
U2212="SAT","ACTIVE",
U2212="SPARE-ISSUE","SPARE-ISSUE",
U2212="Fiber CAmtel","ACTIVE",
U2212="Fiber AOF","ACTIVE",
U2212="Projet OCM (HUAWEI)","PLANNED WORKS",
U2212="Projet OCM (NOKIA)","PLANNED WORKS",
U2212="ACCESS-ISSUE","ACCESS-ISSUE",
U2212="Projet OCM (ZTE, NOKIA, autres projets)","PLANNED WORKS",
U2212="No root CAuse","No root cause",
U2212="ODU HS","ACTIVE",
U2212="IP &amp; VLAN","ACTIVE",
U2212="Warehouse HUAWEI","SPARE-ISSUE",
U2212="SPARE-HS","SPARE-ISSUE",
U2212="Power Telco","ACTIVE",U2212="no impacts","no impacts"
),"")</f>
        <v/>
      </c>
      <c r="W2212" s="102"/>
      <c r="X2212" s="102"/>
      <c r="Y2212" s="102"/>
      <c r="Z2212" s="102"/>
      <c r="AA2212" s="102"/>
      <c r="AB2212" s="104" t="s">
        <v>5423</v>
      </c>
      <c r="AC2212" s="9"/>
      <c r="AD2212" s="9"/>
      <c r="AE2212" s="7" t="s">
        <v>5423</v>
      </c>
      <c r="AF2212" s="6"/>
      <c r="AG2212" s="7"/>
      <c r="AH2212" s="3" t="s">
        <v>5423</v>
      </c>
      <c r="AI2212" s="18" t="s">
        <v>5423</v>
      </c>
      <c r="AJ2212" s="18" t="s">
        <v>5423</v>
      </c>
      <c r="AK2212" s="18" t="s">
        <v>5423</v>
      </c>
      <c r="AL2212" s="18" t="s">
        <v>5423</v>
      </c>
      <c r="AM2212" s="18" t="s">
        <v>5423</v>
      </c>
      <c r="AN2212" s="18" t="s">
        <v>5423</v>
      </c>
      <c r="AO2212" s="18" t="s">
        <v>5423</v>
      </c>
      <c r="AP2212" s="18" t="s">
        <v>5423</v>
      </c>
      <c r="AQ2212" s="18" t="s">
        <v>5423</v>
      </c>
      <c r="AR2212" s="18" t="s">
        <v>5423</v>
      </c>
      <c r="AS2212" s="18" t="s">
        <v>5423</v>
      </c>
      <c r="AT2212" s="18" t="s">
        <v>5423</v>
      </c>
      <c r="AU2212" s="9" t="s">
        <v>5423</v>
      </c>
      <c r="AV2212" s="14"/>
      <c r="AW2212" s="14" t="s">
        <v>5423</v>
      </c>
      <c r="AX2212" s="14" t="str">
        <f>_xlfn.XLOOKUP(B2212,'[4]cell downs 18042026 17h'!$B:$B,'[4]cell downs 18042026 17h'!$B:$B,"")</f>
        <v/>
      </c>
      <c r="AY2212" s="14" t="str">
        <f>_xlfn.XLOOKUP(B2212,'[5]Cells Huawei 19042026 15h'!$B:$B,'[5]Cells Huawei 19042026 15h'!$B:$B,"")</f>
        <v/>
      </c>
      <c r="AZ2212" s="105" t="str">
        <f>_xlfn.XLOOKUP(B2212,'INCIDENT-04-23-2026'!E:E,'INCIDENT-04-23-2026'!F:F,"")</f>
        <v/>
      </c>
      <c r="BA2212" s="105" t="str">
        <f>_xlfn.XLOOKUP(B2212,'[6]Eneo 17H'!$C:$C,'[6]Eneo 17H'!$I:$I,"")</f>
        <v/>
      </c>
      <c r="BB2212" s="105" t="str">
        <f>_xlfn.XLOOKUP(B2212,[8]ALL!$B:$B,[8]ALL!$M:$M,"")</f>
        <v/>
      </c>
      <c r="BC2212" s="105" t="str">
        <f>_xlfn.XLOOKUP(B2212,'[6]Eneo 17H'!$C:$C,'[6]Eneo 17H'!$I:$I,"")</f>
        <v/>
      </c>
      <c r="BD2212" s="105" t="str">
        <f>_xlfn.XLOOKUP(B2212,'[7]Eneo 12H'!$C:$C,'[7]Eneo 12H'!$I:$I,"")</f>
        <v/>
      </c>
      <c r="BE2212" s="105" t="s">
        <v>5423</v>
      </c>
    </row>
    <row r="2213" spans="1:57" hidden="1" x14ac:dyDescent="0.3">
      <c r="A2213" s="1" t="s">
        <v>4613</v>
      </c>
      <c r="B2213" s="8" t="s">
        <v>4614</v>
      </c>
      <c r="C2213" s="3" t="str">
        <f>_xlfn.XLOOKUP(B2213,'[1]daily break down'!$D:$D,'[1]daily break down'!$E:$E,"")</f>
        <v>LITTORAL</v>
      </c>
      <c r="D2213" s="1" t="s">
        <v>11</v>
      </c>
      <c r="E2213" s="1" t="s">
        <v>594</v>
      </c>
      <c r="F2213" s="3" t="s">
        <v>69</v>
      </c>
      <c r="G2213" s="1" t="s">
        <v>3538</v>
      </c>
      <c r="H2213" s="27" t="str">
        <f>_xlfn.XLOOKUP(B2213,[2]CALCULATION!$B:$B,[2]CALCULATION!$H:$H,"")</f>
        <v>ZTE</v>
      </c>
      <c r="I2213" s="23">
        <v>0</v>
      </c>
      <c r="J2213" s="23">
        <v>0</v>
      </c>
      <c r="K2213" s="23">
        <v>0</v>
      </c>
      <c r="L2213" s="23">
        <v>0</v>
      </c>
      <c r="M2213" s="23">
        <v>0</v>
      </c>
      <c r="N2213" s="23">
        <v>0</v>
      </c>
      <c r="O2213" s="23">
        <v>0</v>
      </c>
      <c r="P2213" s="103" t="s">
        <v>6554</v>
      </c>
      <c r="Q2213" s="36" t="s">
        <v>5796</v>
      </c>
      <c r="R2213" s="36"/>
      <c r="S2213" s="35" t="str" cm="1">
        <f t="array" ref="S2213">IFERROR(_xlfn.IFS(
U2213="MPR ISSUE","PDH",
U2213="BSS Hardware Issue","BSS",
U2213="Sites strategiques, MLL, Pylone, etc.","ENVTECH",
U2213="AKTIVCO DEFAUT GE &amp; POWER Cabinet","AKTIVCO",
U2213="AKTIVCO Coupure ENEO &amp; Baisse de tension","AKTIVCO GRID ONLY",
U2213="Coupure ENEO &amp; Baisse de tension","IHS GRID ONLY",
U2213="Defaut GE &amp; POWER Cabinet","IHS",
U2213="Sharing","Partners",
U2213="Sites strategiques &amp; DataCenter","SST &amp; DC",
U2213="Exclu","Exclu",
U2213="SAT","SAT",
U2213="SPARE-ISSUE","SPARE-ISSUE",
U2213="Fiber CAmtel","TRANS_FO_CAMTEL",
U2213="Fiber AOF","Fiber AOF",
U2213="Projet OCM (HUAWEI)","TRAVAUX-HUAWEI",
U2213="Projet OCM (NOKIA)","TRAVAUX-NOKIA",
U2213="ACCESS-ISSUE","ACCESS-ISSUE",
U2213="Projet OCM (ZTE, NOKIA, autres projets)","TRAVAUX OCM",
U2213="No root CAuse","No root cause",
U2213="ODU HS","PDH",
U2213="IP &amp; VLAN","PDH",
U2213="Warehouse HUAWEI","SPARE-ISSUE",
U2213="SPARE-HS","SPARE-ISSUE",
U2213="Power Telco","BSS",U2213="no impacts","no impacts"
),"")</f>
        <v/>
      </c>
      <c r="T2213" s="35" t="str" cm="1">
        <f t="array" ref="T2213">IFERROR(_xlfn.IFS(
U2213="MPR ISSUE","TX ISSUE",
U2213="BSS Hardware Issue","RAN ISSUE",
U2213="Sites strategiques, MLL, Pylone, etc.","ENVTECH",
U2213="AKTIVCO DEFAUT GE &amp; POWER Cabinet","POWER ISSUE",
U2213="AKTIVCO Coupure ENEO &amp; Baisse de tension","POWER ISSUE",
U2213="Coupure ENEO &amp; Baisse de tension","POWER ISSUE",
U2213="Defaut GE &amp; POWER Cabinet","POWER ISSUE",
U2213="Sharing","POWER ISSUE",
U2213="Sites strategiques &amp; DataCenter","POWER ISSUE",
U2213="Exclu","Exclu",
U2213="SAT","TX ISSUE",
U2213="SPARE-ISSUE","SPARE-ISSUE",
U2213="Fiber CAmtel","TX ISSUE",
U2213="Fiber AOF","TX ISSUE",
U2213="Projet OCM (HUAWEI)","TRAVAUX-HUAWEI",
U2213="Projet OCM (NOKIA)","TRAVAUX -NOKIA",
U2213="ACCESS-ISSUE","ACCESS-ISSUE",
U2213="Projet OCM (ZTE, NOKIA, autres projets)","TRAVAUX OCM",
U2213="No root CAuse","No root cause",
U2213="ODU HS","TX ISSUE",
U2213="IP &amp; VLAN","TX ISSUE",
U2213="Warehouse HUAWEI","SPARE-ISSUE",
U2213="SPARE-HS","SPARE-ISSUE",
U2213="Power Telco","RAN ISSUE",U2213="no impacts","no impacts"
),"")</f>
        <v/>
      </c>
      <c r="U2213" s="28"/>
      <c r="V2213" s="35" t="str" cm="1">
        <f t="array" ref="V2213">IFERROR(_xlfn.IFS(
U2213="MPR ISSUE","ACTIVE",
U2213="BSS Hardware Issue","ACTIVE",
U2213="Sites strategiques, MLL, Pylone, etc.","PASSIVE",
U2213="AKTIVCO DEFAUT GE &amp; POWER Cabinet","PASSIVE",
U2213="AKTIVCO Coupure ENEO &amp; Baisse de tension","PASSIVE",
U2213="Coupure ENEO &amp; Baisse de tension","PASSIVE",
U2213="Defaut GE &amp; POWER Cabinet","PASSIVE",
U2213="Sharing","PASSIVE",
U2213="Sites strategiques &amp; DataCenter","PASSIVE",
U2213="Exclu","Exclu",
U2213="SAT","ACTIVE",
U2213="SPARE-ISSUE","SPARE-ISSUE",
U2213="Fiber CAmtel","ACTIVE",
U2213="Fiber AOF","ACTIVE",
U2213="Projet OCM (HUAWEI)","PLANNED WORKS",
U2213="Projet OCM (NOKIA)","PLANNED WORKS",
U2213="ACCESS-ISSUE","ACCESS-ISSUE",
U2213="Projet OCM (ZTE, NOKIA, autres projets)","PLANNED WORKS",
U2213="No root CAuse","No root cause",
U2213="ODU HS","ACTIVE",
U2213="IP &amp; VLAN","ACTIVE",
U2213="Warehouse HUAWEI","SPARE-ISSUE",
U2213="SPARE-HS","SPARE-ISSUE",
U2213="Power Telco","ACTIVE",U2213="no impacts","no impacts"
),"")</f>
        <v/>
      </c>
      <c r="W2213" s="102"/>
      <c r="X2213" s="102"/>
      <c r="Y2213" s="102"/>
      <c r="Z2213" s="102"/>
      <c r="AA2213" s="102"/>
      <c r="AB2213" s="104" t="s">
        <v>5423</v>
      </c>
      <c r="AC2213" s="9"/>
      <c r="AD2213" s="9"/>
      <c r="AE2213" s="7" t="s">
        <v>5423</v>
      </c>
      <c r="AF2213" s="6"/>
      <c r="AG2213" s="7"/>
      <c r="AH2213" s="3" t="s">
        <v>5423</v>
      </c>
      <c r="AI2213" s="18" t="s">
        <v>5423</v>
      </c>
      <c r="AJ2213" s="18" t="s">
        <v>5423</v>
      </c>
      <c r="AK2213" s="18" t="s">
        <v>5423</v>
      </c>
      <c r="AL2213" s="18" t="s">
        <v>5423</v>
      </c>
      <c r="AM2213" s="18" t="s">
        <v>5423</v>
      </c>
      <c r="AN2213" s="18" t="s">
        <v>5423</v>
      </c>
      <c r="AO2213" s="18" t="s">
        <v>5423</v>
      </c>
      <c r="AP2213" s="18" t="s">
        <v>5423</v>
      </c>
      <c r="AQ2213" s="18" t="s">
        <v>5423</v>
      </c>
      <c r="AR2213" s="18" t="s">
        <v>5423</v>
      </c>
      <c r="AS2213" s="18" t="s">
        <v>5423</v>
      </c>
      <c r="AT2213" s="18" t="s">
        <v>5423</v>
      </c>
      <c r="AU2213" s="9" t="s">
        <v>5423</v>
      </c>
      <c r="AV2213" s="14"/>
      <c r="AW2213" s="14" t="s">
        <v>5423</v>
      </c>
      <c r="AX2213" s="14" t="str">
        <f>_xlfn.XLOOKUP(B2213,'[4]cell downs 18042026 17h'!$B:$B,'[4]cell downs 18042026 17h'!$B:$B,"")</f>
        <v/>
      </c>
      <c r="AY2213" s="14" t="str">
        <f>_xlfn.XLOOKUP(B2213,'[5]Cells Huawei 19042026 15h'!$B:$B,'[5]Cells Huawei 19042026 15h'!$B:$B,"")</f>
        <v/>
      </c>
      <c r="AZ2213" s="105" t="str">
        <f>_xlfn.XLOOKUP(B2213,'INCIDENT-04-23-2026'!E:E,'INCIDENT-04-23-2026'!F:F,"")</f>
        <v/>
      </c>
      <c r="BA2213" s="105" t="str">
        <f>_xlfn.XLOOKUP(B2213,'[6]Eneo 17H'!$C:$C,'[6]Eneo 17H'!$I:$I,"")</f>
        <v/>
      </c>
      <c r="BB2213" s="105" t="str">
        <f>_xlfn.XLOOKUP(B2213,[8]ALL!$B:$B,[8]ALL!$M:$M,"")</f>
        <v/>
      </c>
      <c r="BC2213" s="105" t="str">
        <f>_xlfn.XLOOKUP(B2213,'[6]Eneo 17H'!$C:$C,'[6]Eneo 17H'!$I:$I,"")</f>
        <v/>
      </c>
      <c r="BD2213" s="105" t="str">
        <f>_xlfn.XLOOKUP(B2213,'[7]Eneo 12H'!$C:$C,'[7]Eneo 12H'!$I:$I,"")</f>
        <v/>
      </c>
      <c r="BE2213" s="105" t="s">
        <v>5423</v>
      </c>
    </row>
    <row r="2214" spans="1:57" hidden="1" x14ac:dyDescent="0.3">
      <c r="A2214" s="1" t="s">
        <v>4621</v>
      </c>
      <c r="B2214" s="8" t="s">
        <v>4622</v>
      </c>
      <c r="C2214" s="3" t="str">
        <f>_xlfn.XLOOKUP(B2214,'[1]daily break down'!$D:$D,'[1]daily break down'!$E:$E,"")</f>
        <v>Yaounde</v>
      </c>
      <c r="D2214" s="1" t="s">
        <v>11</v>
      </c>
      <c r="E2214" s="1" t="s">
        <v>145</v>
      </c>
      <c r="F2214" s="3" t="s">
        <v>37</v>
      </c>
      <c r="G2214" s="1" t="s">
        <v>38</v>
      </c>
      <c r="H2214" s="27" t="str">
        <f>_xlfn.XLOOKUP(B2214,[2]CALCULATION!$B:$B,[2]CALCULATION!$H:$H,"")</f>
        <v>ZTE</v>
      </c>
      <c r="I2214" s="23">
        <v>0</v>
      </c>
      <c r="J2214" s="23">
        <v>0</v>
      </c>
      <c r="K2214" s="23">
        <v>0</v>
      </c>
      <c r="L2214" s="23">
        <v>0</v>
      </c>
      <c r="M2214" s="23">
        <v>0</v>
      </c>
      <c r="N2214" s="23">
        <v>0</v>
      </c>
      <c r="O2214" s="23">
        <v>2.4879934252767071E-2</v>
      </c>
      <c r="P2214" s="103" t="s">
        <v>6554</v>
      </c>
      <c r="Q2214" s="36" t="s">
        <v>5796</v>
      </c>
      <c r="R2214" s="36"/>
      <c r="S2214" s="35" t="str" cm="1">
        <f t="array" ref="S2214">IFERROR(_xlfn.IFS(
U2214="MPR ISSUE","PDH",
U2214="BSS Hardware Issue","BSS",
U2214="Sites strategiques, MLL, Pylone, etc.","ENVTECH",
U2214="AKTIVCO DEFAUT GE &amp; POWER Cabinet","AKTIVCO",
U2214="AKTIVCO Coupure ENEO &amp; Baisse de tension","AKTIVCO GRID ONLY",
U2214="Coupure ENEO &amp; Baisse de tension","IHS GRID ONLY",
U2214="Defaut GE &amp; POWER Cabinet","IHS",
U2214="Sharing","Partners",
U2214="Sites strategiques &amp; DataCenter","SST &amp; DC",
U2214="Exclu","Exclu",
U2214="SAT","SAT",
U2214="SPARE-ISSUE","SPARE-ISSUE",
U2214="Fiber CAmtel","TRANS_FO_CAMTEL",
U2214="Fiber AOF","Fiber AOF",
U2214="Projet OCM (HUAWEI)","TRAVAUX-HUAWEI",
U2214="Projet OCM (NOKIA)","TRAVAUX-NOKIA",
U2214="ACCESS-ISSUE","ACCESS-ISSUE",
U2214="Projet OCM (ZTE, NOKIA, autres projets)","TRAVAUX OCM",
U2214="No root CAuse","No root cause",
U2214="ODU HS","PDH",
U2214="IP &amp; VLAN","PDH",
U2214="Warehouse HUAWEI","SPARE-ISSUE",
U2214="SPARE-HS","SPARE-ISSUE",
U2214="Power Telco","BSS",U2214="no impacts","no impacts"
),"")</f>
        <v/>
      </c>
      <c r="T2214" s="35" t="str" cm="1">
        <f t="array" ref="T2214">IFERROR(_xlfn.IFS(
U2214="MPR ISSUE","TX ISSUE",
U2214="BSS Hardware Issue","RAN ISSUE",
U2214="Sites strategiques, MLL, Pylone, etc.","ENVTECH",
U2214="AKTIVCO DEFAUT GE &amp; POWER Cabinet","POWER ISSUE",
U2214="AKTIVCO Coupure ENEO &amp; Baisse de tension","POWER ISSUE",
U2214="Coupure ENEO &amp; Baisse de tension","POWER ISSUE",
U2214="Defaut GE &amp; POWER Cabinet","POWER ISSUE",
U2214="Sharing","POWER ISSUE",
U2214="Sites strategiques &amp; DataCenter","POWER ISSUE",
U2214="Exclu","Exclu",
U2214="SAT","TX ISSUE",
U2214="SPARE-ISSUE","SPARE-ISSUE",
U2214="Fiber CAmtel","TX ISSUE",
U2214="Fiber AOF","TX ISSUE",
U2214="Projet OCM (HUAWEI)","TRAVAUX-HUAWEI",
U2214="Projet OCM (NOKIA)","TRAVAUX -NOKIA",
U2214="ACCESS-ISSUE","ACCESS-ISSUE",
U2214="Projet OCM (ZTE, NOKIA, autres projets)","TRAVAUX OCM",
U2214="No root CAuse","No root cause",
U2214="ODU HS","TX ISSUE",
U2214="IP &amp; VLAN","TX ISSUE",
U2214="Warehouse HUAWEI","SPARE-ISSUE",
U2214="SPARE-HS","SPARE-ISSUE",
U2214="Power Telco","RAN ISSUE",U2214="no impacts","no impacts"
),"")</f>
        <v/>
      </c>
      <c r="U2214" s="28"/>
      <c r="V2214" s="35" t="str" cm="1">
        <f t="array" ref="V2214">IFERROR(_xlfn.IFS(
U2214="MPR ISSUE","ACTIVE",
U2214="BSS Hardware Issue","ACTIVE",
U2214="Sites strategiques, MLL, Pylone, etc.","PASSIVE",
U2214="AKTIVCO DEFAUT GE &amp; POWER Cabinet","PASSIVE",
U2214="AKTIVCO Coupure ENEO &amp; Baisse de tension","PASSIVE",
U2214="Coupure ENEO &amp; Baisse de tension","PASSIVE",
U2214="Defaut GE &amp; POWER Cabinet","PASSIVE",
U2214="Sharing","PASSIVE",
U2214="Sites strategiques &amp; DataCenter","PASSIVE",
U2214="Exclu","Exclu",
U2214="SAT","ACTIVE",
U2214="SPARE-ISSUE","SPARE-ISSUE",
U2214="Fiber CAmtel","ACTIVE",
U2214="Fiber AOF","ACTIVE",
U2214="Projet OCM (HUAWEI)","PLANNED WORKS",
U2214="Projet OCM (NOKIA)","PLANNED WORKS",
U2214="ACCESS-ISSUE","ACCESS-ISSUE",
U2214="Projet OCM (ZTE, NOKIA, autres projets)","PLANNED WORKS",
U2214="No root CAuse","No root cause",
U2214="ODU HS","ACTIVE",
U2214="IP &amp; VLAN","ACTIVE",
U2214="Warehouse HUAWEI","SPARE-ISSUE",
U2214="SPARE-HS","SPARE-ISSUE",
U2214="Power Telco","ACTIVE",U2214="no impacts","no impacts"
),"")</f>
        <v/>
      </c>
      <c r="W2214" s="102"/>
      <c r="X2214" s="102"/>
      <c r="Y2214" s="102"/>
      <c r="Z2214" s="102"/>
      <c r="AA2214" s="102"/>
      <c r="AB2214" s="104" t="s">
        <v>5423</v>
      </c>
      <c r="AC2214" s="9"/>
      <c r="AD2214" s="9"/>
      <c r="AE2214" s="7" t="s">
        <v>5423</v>
      </c>
      <c r="AF2214" s="6"/>
      <c r="AG2214" s="7"/>
      <c r="AH2214" s="3" t="s">
        <v>5423</v>
      </c>
      <c r="AI2214" s="18" t="s">
        <v>5423</v>
      </c>
      <c r="AJ2214" s="18" t="s">
        <v>5423</v>
      </c>
      <c r="AK2214" s="18" t="s">
        <v>5423</v>
      </c>
      <c r="AL2214" s="18" t="s">
        <v>5423</v>
      </c>
      <c r="AM2214" s="18" t="s">
        <v>5423</v>
      </c>
      <c r="AN2214" s="18" t="s">
        <v>5423</v>
      </c>
      <c r="AO2214" s="18" t="s">
        <v>5423</v>
      </c>
      <c r="AP2214" s="18" t="s">
        <v>5423</v>
      </c>
      <c r="AQ2214" s="18" t="s">
        <v>5423</v>
      </c>
      <c r="AR2214" s="18" t="s">
        <v>5423</v>
      </c>
      <c r="AS2214" s="18" t="s">
        <v>5423</v>
      </c>
      <c r="AT2214" s="18" t="s">
        <v>5423</v>
      </c>
      <c r="AU2214" s="9" t="s">
        <v>5423</v>
      </c>
      <c r="AV2214" s="14"/>
      <c r="AW2214" s="14" t="s">
        <v>5423</v>
      </c>
      <c r="AX2214" s="14" t="str">
        <f>_xlfn.XLOOKUP(B2214,'[4]cell downs 18042026 17h'!$B:$B,'[4]cell downs 18042026 17h'!$B:$B,"")</f>
        <v/>
      </c>
      <c r="AY2214" s="14" t="str">
        <f>_xlfn.XLOOKUP(B2214,'[5]Cells Huawei 19042026 15h'!$B:$B,'[5]Cells Huawei 19042026 15h'!$B:$B,"")</f>
        <v/>
      </c>
      <c r="AZ2214" s="105" t="str">
        <f>_xlfn.XLOOKUP(B2214,'INCIDENT-04-23-2026'!E:E,'INCIDENT-04-23-2026'!F:F,"")</f>
        <v/>
      </c>
      <c r="BA2214" s="105" t="str">
        <f>_xlfn.XLOOKUP(B2214,'[6]Eneo 17H'!$C:$C,'[6]Eneo 17H'!$I:$I,"")</f>
        <v/>
      </c>
      <c r="BB2214" s="105" t="str">
        <f>_xlfn.XLOOKUP(B2214,[8]ALL!$B:$B,[8]ALL!$M:$M,"")</f>
        <v/>
      </c>
      <c r="BC2214" s="105" t="str">
        <f>_xlfn.XLOOKUP(B2214,'[6]Eneo 17H'!$C:$C,'[6]Eneo 17H'!$I:$I,"")</f>
        <v/>
      </c>
      <c r="BD2214" s="105" t="str">
        <f>_xlfn.XLOOKUP(B2214,'[7]Eneo 12H'!$C:$C,'[7]Eneo 12H'!$I:$I,"")</f>
        <v/>
      </c>
      <c r="BE2214" s="105" t="s">
        <v>5423</v>
      </c>
    </row>
    <row r="2215" spans="1:57" hidden="1" x14ac:dyDescent="0.3">
      <c r="A2215" s="1" t="s">
        <v>2768</v>
      </c>
      <c r="B2215" s="8" t="s">
        <v>4625</v>
      </c>
      <c r="C2215" s="3" t="str">
        <f>_xlfn.XLOOKUP(B2215,'[1]daily break down'!$D:$D,'[1]daily break down'!$E:$E,"")</f>
        <v>CENTRE</v>
      </c>
      <c r="D2215" s="1" t="s">
        <v>21</v>
      </c>
      <c r="E2215" s="1" t="s">
        <v>563</v>
      </c>
      <c r="F2215" s="3" t="s">
        <v>37</v>
      </c>
      <c r="G2215" s="1" t="s">
        <v>2768</v>
      </c>
      <c r="H2215" s="27" t="str">
        <f>_xlfn.XLOOKUP(B2215,[2]CALCULATION!$B:$B,[2]CALCULATION!$H:$H,"")</f>
        <v>ZTE</v>
      </c>
      <c r="I2215" s="23">
        <v>0</v>
      </c>
      <c r="J2215" s="23">
        <v>0</v>
      </c>
      <c r="K2215" s="23">
        <v>0</v>
      </c>
      <c r="L2215" s="23">
        <v>0</v>
      </c>
      <c r="M2215" s="23">
        <v>0</v>
      </c>
      <c r="N2215" s="23">
        <v>0</v>
      </c>
      <c r="O2215" s="23">
        <v>0</v>
      </c>
      <c r="P2215" s="103" t="s">
        <v>6554</v>
      </c>
      <c r="Q2215" s="36" t="s">
        <v>5796</v>
      </c>
      <c r="R2215" s="36"/>
      <c r="S2215" s="35" t="str" cm="1">
        <f t="array" ref="S2215">IFERROR(_xlfn.IFS(
U2215="MPR ISSUE","PDH",
U2215="BSS Hardware Issue","BSS",
U2215="Sites strategiques, MLL, Pylone, etc.","ENVTECH",
U2215="AKTIVCO DEFAUT GE &amp; POWER Cabinet","AKTIVCO",
U2215="AKTIVCO Coupure ENEO &amp; Baisse de tension","AKTIVCO GRID ONLY",
U2215="Coupure ENEO &amp; Baisse de tension","IHS GRID ONLY",
U2215="Defaut GE &amp; POWER Cabinet","IHS",
U2215="Sharing","Partners",
U2215="Sites strategiques &amp; DataCenter","SST &amp; DC",
U2215="Exclu","Exclu",
U2215="SAT","SAT",
U2215="SPARE-ISSUE","SPARE-ISSUE",
U2215="Fiber CAmtel","TRANS_FO_CAMTEL",
U2215="Fiber AOF","Fiber AOF",
U2215="Projet OCM (HUAWEI)","TRAVAUX-HUAWEI",
U2215="Projet OCM (NOKIA)","TRAVAUX-NOKIA",
U2215="ACCESS-ISSUE","ACCESS-ISSUE",
U2215="Projet OCM (ZTE, NOKIA, autres projets)","TRAVAUX OCM",
U2215="No root CAuse","No root cause",
U2215="ODU HS","PDH",
U2215="IP &amp; VLAN","PDH",
U2215="Warehouse HUAWEI","SPARE-ISSUE",
U2215="SPARE-HS","SPARE-ISSUE",
U2215="Power Telco","BSS",U2215="no impacts","no impacts"
),"")</f>
        <v/>
      </c>
      <c r="T2215" s="35" t="str" cm="1">
        <f t="array" ref="T2215">IFERROR(_xlfn.IFS(
U2215="MPR ISSUE","TX ISSUE",
U2215="BSS Hardware Issue","RAN ISSUE",
U2215="Sites strategiques, MLL, Pylone, etc.","ENVTECH",
U2215="AKTIVCO DEFAUT GE &amp; POWER Cabinet","POWER ISSUE",
U2215="AKTIVCO Coupure ENEO &amp; Baisse de tension","POWER ISSUE",
U2215="Coupure ENEO &amp; Baisse de tension","POWER ISSUE",
U2215="Defaut GE &amp; POWER Cabinet","POWER ISSUE",
U2215="Sharing","POWER ISSUE",
U2215="Sites strategiques &amp; DataCenter","POWER ISSUE",
U2215="Exclu","Exclu",
U2215="SAT","TX ISSUE",
U2215="SPARE-ISSUE","SPARE-ISSUE",
U2215="Fiber CAmtel","TX ISSUE",
U2215="Fiber AOF","TX ISSUE",
U2215="Projet OCM (HUAWEI)","TRAVAUX-HUAWEI",
U2215="Projet OCM (NOKIA)","TRAVAUX -NOKIA",
U2215="ACCESS-ISSUE","ACCESS-ISSUE",
U2215="Projet OCM (ZTE, NOKIA, autres projets)","TRAVAUX OCM",
U2215="No root CAuse","No root cause",
U2215="ODU HS","TX ISSUE",
U2215="IP &amp; VLAN","TX ISSUE",
U2215="Warehouse HUAWEI","SPARE-ISSUE",
U2215="SPARE-HS","SPARE-ISSUE",
U2215="Power Telco","RAN ISSUE",U2215="no impacts","no impacts"
),"")</f>
        <v/>
      </c>
      <c r="U2215" s="28"/>
      <c r="V2215" s="35" t="str" cm="1">
        <f t="array" ref="V2215">IFERROR(_xlfn.IFS(
U2215="MPR ISSUE","ACTIVE",
U2215="BSS Hardware Issue","ACTIVE",
U2215="Sites strategiques, MLL, Pylone, etc.","PASSIVE",
U2215="AKTIVCO DEFAUT GE &amp; POWER Cabinet","PASSIVE",
U2215="AKTIVCO Coupure ENEO &amp; Baisse de tension","PASSIVE",
U2215="Coupure ENEO &amp; Baisse de tension","PASSIVE",
U2215="Defaut GE &amp; POWER Cabinet","PASSIVE",
U2215="Sharing","PASSIVE",
U2215="Sites strategiques &amp; DataCenter","PASSIVE",
U2215="Exclu","Exclu",
U2215="SAT","ACTIVE",
U2215="SPARE-ISSUE","SPARE-ISSUE",
U2215="Fiber CAmtel","ACTIVE",
U2215="Fiber AOF","ACTIVE",
U2215="Projet OCM (HUAWEI)","PLANNED WORKS",
U2215="Projet OCM (NOKIA)","PLANNED WORKS",
U2215="ACCESS-ISSUE","ACCESS-ISSUE",
U2215="Projet OCM (ZTE, NOKIA, autres projets)","PLANNED WORKS",
U2215="No root CAuse","No root cause",
U2215="ODU HS","ACTIVE",
U2215="IP &amp; VLAN","ACTIVE",
U2215="Warehouse HUAWEI","SPARE-ISSUE",
U2215="SPARE-HS","SPARE-ISSUE",
U2215="Power Telco","ACTIVE",U2215="no impacts","no impacts"
),"")</f>
        <v/>
      </c>
      <c r="W2215" s="102"/>
      <c r="X2215" s="102"/>
      <c r="Y2215" s="102"/>
      <c r="Z2215" s="102"/>
      <c r="AA2215" s="102"/>
      <c r="AB2215" s="104" t="s">
        <v>5423</v>
      </c>
      <c r="AC2215" s="9"/>
      <c r="AD2215" s="9"/>
      <c r="AE2215" s="7" t="s">
        <v>5423</v>
      </c>
      <c r="AF2215" s="6"/>
      <c r="AG2215" s="7"/>
      <c r="AH2215" s="3" t="s">
        <v>5423</v>
      </c>
      <c r="AI2215" s="18" t="s">
        <v>5423</v>
      </c>
      <c r="AJ2215" s="18" t="s">
        <v>5423</v>
      </c>
      <c r="AK2215" s="18" t="s">
        <v>5423</v>
      </c>
      <c r="AL2215" s="18" t="s">
        <v>5423</v>
      </c>
      <c r="AM2215" s="18" t="s">
        <v>5423</v>
      </c>
      <c r="AN2215" s="18" t="s">
        <v>5423</v>
      </c>
      <c r="AO2215" s="18" t="s">
        <v>5423</v>
      </c>
      <c r="AP2215" s="18" t="s">
        <v>5423</v>
      </c>
      <c r="AQ2215" s="18" t="s">
        <v>5423</v>
      </c>
      <c r="AR2215" s="18" t="s">
        <v>5423</v>
      </c>
      <c r="AS2215" s="18" t="s">
        <v>5423</v>
      </c>
      <c r="AT2215" s="18" t="s">
        <v>5423</v>
      </c>
      <c r="AU2215" s="9" t="s">
        <v>5423</v>
      </c>
      <c r="AV2215" s="14"/>
      <c r="AW2215" s="14" t="s">
        <v>5423</v>
      </c>
      <c r="AX2215" s="14" t="str">
        <f>_xlfn.XLOOKUP(B2215,'[4]cell downs 18042026 17h'!$B:$B,'[4]cell downs 18042026 17h'!$B:$B,"")</f>
        <v/>
      </c>
      <c r="AY2215" s="14" t="str">
        <f>_xlfn.XLOOKUP(B2215,'[5]Cells Huawei 19042026 15h'!$B:$B,'[5]Cells Huawei 19042026 15h'!$B:$B,"")</f>
        <v/>
      </c>
      <c r="AZ2215" s="105" t="str">
        <f>_xlfn.XLOOKUP(B2215,'INCIDENT-04-23-2026'!E:E,'INCIDENT-04-23-2026'!F:F,"")</f>
        <v/>
      </c>
      <c r="BA2215" s="105" t="str">
        <f>_xlfn.XLOOKUP(B2215,'[6]Eneo 17H'!$C:$C,'[6]Eneo 17H'!$I:$I,"")</f>
        <v/>
      </c>
      <c r="BB2215" s="105" t="str">
        <f>_xlfn.XLOOKUP(B2215,[8]ALL!$B:$B,[8]ALL!$M:$M,"")</f>
        <v/>
      </c>
      <c r="BC2215" s="105" t="str">
        <f>_xlfn.XLOOKUP(B2215,'[6]Eneo 17H'!$C:$C,'[6]Eneo 17H'!$I:$I,"")</f>
        <v/>
      </c>
      <c r="BD2215" s="105" t="str">
        <f>_xlfn.XLOOKUP(B2215,'[7]Eneo 12H'!$C:$C,'[7]Eneo 12H'!$I:$I,"")</f>
        <v/>
      </c>
      <c r="BE2215" s="105" t="s">
        <v>5423</v>
      </c>
    </row>
    <row r="2216" spans="1:57" hidden="1" x14ac:dyDescent="0.3">
      <c r="A2216" s="1" t="s">
        <v>4626</v>
      </c>
      <c r="B2216" s="8" t="s">
        <v>4627</v>
      </c>
      <c r="C2216" s="3" t="str">
        <f>_xlfn.XLOOKUP(B2216,'[1]daily break down'!$D:$D,'[1]daily break down'!$E:$E,"")</f>
        <v>CENTRE</v>
      </c>
      <c r="D2216" s="1" t="s">
        <v>11</v>
      </c>
      <c r="E2216" s="1" t="s">
        <v>66</v>
      </c>
      <c r="F2216" s="3" t="s">
        <v>69</v>
      </c>
      <c r="G2216" s="1" t="s">
        <v>4626</v>
      </c>
      <c r="H2216" s="27" t="str">
        <f>_xlfn.XLOOKUP(B2216,[2]CALCULATION!$B:$B,[2]CALCULATION!$H:$H,"")</f>
        <v>ZTE</v>
      </c>
      <c r="I2216" s="23">
        <v>0</v>
      </c>
      <c r="J2216" s="23">
        <v>0</v>
      </c>
      <c r="K2216" s="23">
        <v>0</v>
      </c>
      <c r="L2216" s="23">
        <v>0</v>
      </c>
      <c r="M2216" s="23">
        <v>0</v>
      </c>
      <c r="N2216" s="23">
        <v>0</v>
      </c>
      <c r="O2216" s="23">
        <v>0</v>
      </c>
      <c r="P2216" s="103" t="s">
        <v>6554</v>
      </c>
      <c r="Q2216" s="36" t="s">
        <v>5796</v>
      </c>
      <c r="R2216" s="36"/>
      <c r="S2216" s="35" t="str" cm="1">
        <f t="array" ref="S2216">IFERROR(_xlfn.IFS(
U2216="MPR ISSUE","PDH",
U2216="BSS Hardware Issue","BSS",
U2216="Sites strategiques, MLL, Pylone, etc.","ENVTECH",
U2216="AKTIVCO DEFAUT GE &amp; POWER Cabinet","AKTIVCO",
U2216="AKTIVCO Coupure ENEO &amp; Baisse de tension","AKTIVCO GRID ONLY",
U2216="Coupure ENEO &amp; Baisse de tension","IHS GRID ONLY",
U2216="Defaut GE &amp; POWER Cabinet","IHS",
U2216="Sharing","Partners",
U2216="Sites strategiques &amp; DataCenter","SST &amp; DC",
U2216="Exclu","Exclu",
U2216="SAT","SAT",
U2216="SPARE-ISSUE","SPARE-ISSUE",
U2216="Fiber CAmtel","TRANS_FO_CAMTEL",
U2216="Fiber AOF","Fiber AOF",
U2216="Projet OCM (HUAWEI)","TRAVAUX-HUAWEI",
U2216="Projet OCM (NOKIA)","TRAVAUX-NOKIA",
U2216="ACCESS-ISSUE","ACCESS-ISSUE",
U2216="Projet OCM (ZTE, NOKIA, autres projets)","TRAVAUX OCM",
U2216="No root CAuse","No root cause",
U2216="ODU HS","PDH",
U2216="IP &amp; VLAN","PDH",
U2216="Warehouse HUAWEI","SPARE-ISSUE",
U2216="SPARE-HS","SPARE-ISSUE",
U2216="Power Telco","BSS",U2216="no impacts","no impacts"
),"")</f>
        <v/>
      </c>
      <c r="T2216" s="35" t="str" cm="1">
        <f t="array" ref="T2216">IFERROR(_xlfn.IFS(
U2216="MPR ISSUE","TX ISSUE",
U2216="BSS Hardware Issue","RAN ISSUE",
U2216="Sites strategiques, MLL, Pylone, etc.","ENVTECH",
U2216="AKTIVCO DEFAUT GE &amp; POWER Cabinet","POWER ISSUE",
U2216="AKTIVCO Coupure ENEO &amp; Baisse de tension","POWER ISSUE",
U2216="Coupure ENEO &amp; Baisse de tension","POWER ISSUE",
U2216="Defaut GE &amp; POWER Cabinet","POWER ISSUE",
U2216="Sharing","POWER ISSUE",
U2216="Sites strategiques &amp; DataCenter","POWER ISSUE",
U2216="Exclu","Exclu",
U2216="SAT","TX ISSUE",
U2216="SPARE-ISSUE","SPARE-ISSUE",
U2216="Fiber CAmtel","TX ISSUE",
U2216="Fiber AOF","TX ISSUE",
U2216="Projet OCM (HUAWEI)","TRAVAUX-HUAWEI",
U2216="Projet OCM (NOKIA)","TRAVAUX -NOKIA",
U2216="ACCESS-ISSUE","ACCESS-ISSUE",
U2216="Projet OCM (ZTE, NOKIA, autres projets)","TRAVAUX OCM",
U2216="No root CAuse","No root cause",
U2216="ODU HS","TX ISSUE",
U2216="IP &amp; VLAN","TX ISSUE",
U2216="Warehouse HUAWEI","SPARE-ISSUE",
U2216="SPARE-HS","SPARE-ISSUE",
U2216="Power Telco","RAN ISSUE",U2216="no impacts","no impacts"
),"")</f>
        <v/>
      </c>
      <c r="U2216" s="28"/>
      <c r="V2216" s="35" t="str" cm="1">
        <f t="array" ref="V2216">IFERROR(_xlfn.IFS(
U2216="MPR ISSUE","ACTIVE",
U2216="BSS Hardware Issue","ACTIVE",
U2216="Sites strategiques, MLL, Pylone, etc.","PASSIVE",
U2216="AKTIVCO DEFAUT GE &amp; POWER Cabinet","PASSIVE",
U2216="AKTIVCO Coupure ENEO &amp; Baisse de tension","PASSIVE",
U2216="Coupure ENEO &amp; Baisse de tension","PASSIVE",
U2216="Defaut GE &amp; POWER Cabinet","PASSIVE",
U2216="Sharing","PASSIVE",
U2216="Sites strategiques &amp; DataCenter","PASSIVE",
U2216="Exclu","Exclu",
U2216="SAT","ACTIVE",
U2216="SPARE-ISSUE","SPARE-ISSUE",
U2216="Fiber CAmtel","ACTIVE",
U2216="Fiber AOF","ACTIVE",
U2216="Projet OCM (HUAWEI)","PLANNED WORKS",
U2216="Projet OCM (NOKIA)","PLANNED WORKS",
U2216="ACCESS-ISSUE","ACCESS-ISSUE",
U2216="Projet OCM (ZTE, NOKIA, autres projets)","PLANNED WORKS",
U2216="No root CAuse","No root cause",
U2216="ODU HS","ACTIVE",
U2216="IP &amp; VLAN","ACTIVE",
U2216="Warehouse HUAWEI","SPARE-ISSUE",
U2216="SPARE-HS","SPARE-ISSUE",
U2216="Power Telco","ACTIVE",U2216="no impacts","no impacts"
),"")</f>
        <v/>
      </c>
      <c r="W2216" s="102"/>
      <c r="X2216" s="102"/>
      <c r="Y2216" s="102"/>
      <c r="Z2216" s="102"/>
      <c r="AA2216" s="102"/>
      <c r="AB2216" s="104" t="s">
        <v>5423</v>
      </c>
      <c r="AC2216" s="9"/>
      <c r="AD2216" s="9"/>
      <c r="AE2216" s="7" t="s">
        <v>5423</v>
      </c>
      <c r="AF2216" s="6"/>
      <c r="AG2216" s="7"/>
      <c r="AH2216" s="3" t="s">
        <v>5423</v>
      </c>
      <c r="AI2216" s="18" t="s">
        <v>5423</v>
      </c>
      <c r="AJ2216" s="18" t="s">
        <v>5423</v>
      </c>
      <c r="AK2216" s="18" t="s">
        <v>5423</v>
      </c>
      <c r="AL2216" s="18" t="s">
        <v>5423</v>
      </c>
      <c r="AM2216" s="18" t="s">
        <v>5423</v>
      </c>
      <c r="AN2216" s="18" t="s">
        <v>5423</v>
      </c>
      <c r="AO2216" s="18" t="s">
        <v>5423</v>
      </c>
      <c r="AP2216" s="18" t="s">
        <v>5423</v>
      </c>
      <c r="AQ2216" s="18" t="s">
        <v>5423</v>
      </c>
      <c r="AR2216" s="18" t="s">
        <v>5423</v>
      </c>
      <c r="AS2216" s="18" t="s">
        <v>5423</v>
      </c>
      <c r="AT2216" s="18" t="s">
        <v>5423</v>
      </c>
      <c r="AU2216" s="9" t="s">
        <v>5423</v>
      </c>
      <c r="AV2216" s="14"/>
      <c r="AW2216" s="14" t="s">
        <v>5423</v>
      </c>
      <c r="AX2216" s="14" t="str">
        <f>_xlfn.XLOOKUP(B2216,'[4]cell downs 18042026 17h'!$B:$B,'[4]cell downs 18042026 17h'!$B:$B,"")</f>
        <v/>
      </c>
      <c r="AY2216" s="14" t="str">
        <f>_xlfn.XLOOKUP(B2216,'[5]Cells Huawei 19042026 15h'!$B:$B,'[5]Cells Huawei 19042026 15h'!$B:$B,"")</f>
        <v/>
      </c>
      <c r="AZ2216" s="105" t="str">
        <f>_xlfn.XLOOKUP(B2216,'INCIDENT-04-23-2026'!E:E,'INCIDENT-04-23-2026'!F:F,"")</f>
        <v/>
      </c>
      <c r="BA2216" s="105" t="str">
        <f>_xlfn.XLOOKUP(B2216,'[6]Eneo 17H'!$C:$C,'[6]Eneo 17H'!$I:$I,"")</f>
        <v/>
      </c>
      <c r="BB2216" s="105" t="str">
        <f>_xlfn.XLOOKUP(B2216,[8]ALL!$B:$B,[8]ALL!$M:$M,"")</f>
        <v/>
      </c>
      <c r="BC2216" s="105" t="str">
        <f>_xlfn.XLOOKUP(B2216,'[6]Eneo 17H'!$C:$C,'[6]Eneo 17H'!$I:$I,"")</f>
        <v/>
      </c>
      <c r="BD2216" s="105" t="str">
        <f>_xlfn.XLOOKUP(B2216,'[7]Eneo 12H'!$C:$C,'[7]Eneo 12H'!$I:$I,"")</f>
        <v/>
      </c>
      <c r="BE2216" s="105" t="s">
        <v>7339</v>
      </c>
    </row>
    <row r="2217" spans="1:57" hidden="1" x14ac:dyDescent="0.3">
      <c r="A2217" s="3" t="s">
        <v>4734</v>
      </c>
      <c r="B2217" s="21" t="s">
        <v>4735</v>
      </c>
      <c r="C2217" s="3" t="str">
        <f>_xlfn.XLOOKUP(B2217,'[1]daily break down'!$D:$D,'[1]daily break down'!$E:$E,"")</f>
        <v>LITTORAL</v>
      </c>
      <c r="D2217" s="3" t="s">
        <v>11</v>
      </c>
      <c r="E2217" s="3" t="s">
        <v>96</v>
      </c>
      <c r="F2217" s="3" t="s">
        <v>31</v>
      </c>
      <c r="G2217" s="3" t="s">
        <v>4734</v>
      </c>
      <c r="H2217" s="27" t="str">
        <f>_xlfn.XLOOKUP(B2217,[2]CALCULATION!$B:$B,[2]CALCULATION!$H:$H,"")</f>
        <v>ZTE</v>
      </c>
      <c r="I2217" s="23">
        <v>0</v>
      </c>
      <c r="J2217" s="23">
        <v>0</v>
      </c>
      <c r="K2217" s="23">
        <v>0</v>
      </c>
      <c r="L2217" s="23">
        <v>0</v>
      </c>
      <c r="M2217" s="23">
        <v>0</v>
      </c>
      <c r="N2217" s="23">
        <v>0</v>
      </c>
      <c r="O2217" s="23">
        <v>0</v>
      </c>
      <c r="P2217" s="103" t="s">
        <v>6554</v>
      </c>
      <c r="Q2217" s="36" t="s">
        <v>5796</v>
      </c>
      <c r="R2217" s="36"/>
      <c r="S2217" s="35" t="str" cm="1">
        <f t="array" ref="S2217">IFERROR(_xlfn.IFS(
U2217="MPR ISSUE","PDH",
U2217="BSS Hardware Issue","BSS",
U2217="Sites strategiques, MLL, Pylone, etc.","ENVTECH",
U2217="AKTIVCO DEFAUT GE &amp; POWER Cabinet","AKTIVCO",
U2217="AKTIVCO Coupure ENEO &amp; Baisse de tension","AKTIVCO GRID ONLY",
U2217="Coupure ENEO &amp; Baisse de tension","IHS GRID ONLY",
U2217="Defaut GE &amp; POWER Cabinet","IHS",
U2217="Sharing","Partners",
U2217="Sites strategiques &amp; DataCenter","SST &amp; DC",
U2217="Exclu","Exclu",
U2217="SAT","SAT",
U2217="SPARE-ISSUE","SPARE-ISSUE",
U2217="Fiber CAmtel","TRANS_FO_CAMTEL",
U2217="Fiber AOF","Fiber AOF",
U2217="Projet OCM (HUAWEI)","TRAVAUX-HUAWEI",
U2217="Projet OCM (NOKIA)","TRAVAUX-NOKIA",
U2217="ACCESS-ISSUE","ACCESS-ISSUE",
U2217="Projet OCM (ZTE, NOKIA, autres projets)","TRAVAUX OCM",
U2217="No root CAuse","No root cause",
U2217="ODU HS","PDH",
U2217="IP &amp; VLAN","PDH",
U2217="Warehouse HUAWEI","SPARE-ISSUE",
U2217="SPARE-HS","SPARE-ISSUE",
U2217="Power Telco","BSS",U2217="no impacts","no impacts"
),"")</f>
        <v/>
      </c>
      <c r="T2217" s="35" t="str" cm="1">
        <f t="array" ref="T2217">IFERROR(_xlfn.IFS(
U2217="MPR ISSUE","TX ISSUE",
U2217="BSS Hardware Issue","RAN ISSUE",
U2217="Sites strategiques, MLL, Pylone, etc.","ENVTECH",
U2217="AKTIVCO DEFAUT GE &amp; POWER Cabinet","POWER ISSUE",
U2217="AKTIVCO Coupure ENEO &amp; Baisse de tension","POWER ISSUE",
U2217="Coupure ENEO &amp; Baisse de tension","POWER ISSUE",
U2217="Defaut GE &amp; POWER Cabinet","POWER ISSUE",
U2217="Sharing","POWER ISSUE",
U2217="Sites strategiques &amp; DataCenter","POWER ISSUE",
U2217="Exclu","Exclu",
U2217="SAT","TX ISSUE",
U2217="SPARE-ISSUE","SPARE-ISSUE",
U2217="Fiber CAmtel","TX ISSUE",
U2217="Fiber AOF","TX ISSUE",
U2217="Projet OCM (HUAWEI)","TRAVAUX-HUAWEI",
U2217="Projet OCM (NOKIA)","TRAVAUX -NOKIA",
U2217="ACCESS-ISSUE","ACCESS-ISSUE",
U2217="Projet OCM (ZTE, NOKIA, autres projets)","TRAVAUX OCM",
U2217="No root CAuse","No root cause",
U2217="ODU HS","TX ISSUE",
U2217="IP &amp; VLAN","TX ISSUE",
U2217="Warehouse HUAWEI","SPARE-ISSUE",
U2217="SPARE-HS","SPARE-ISSUE",
U2217="Power Telco","RAN ISSUE",U2217="no impacts","no impacts"
),"")</f>
        <v/>
      </c>
      <c r="U2217" s="28"/>
      <c r="V2217" s="35" t="str" cm="1">
        <f t="array" ref="V2217">IFERROR(_xlfn.IFS(
U2217="MPR ISSUE","ACTIVE",
U2217="BSS Hardware Issue","ACTIVE",
U2217="Sites strategiques, MLL, Pylone, etc.","PASSIVE",
U2217="AKTIVCO DEFAUT GE &amp; POWER Cabinet","PASSIVE",
U2217="AKTIVCO Coupure ENEO &amp; Baisse de tension","PASSIVE",
U2217="Coupure ENEO &amp; Baisse de tension","PASSIVE",
U2217="Defaut GE &amp; POWER Cabinet","PASSIVE",
U2217="Sharing","PASSIVE",
U2217="Sites strategiques &amp; DataCenter","PASSIVE",
U2217="Exclu","Exclu",
U2217="SAT","ACTIVE",
U2217="SPARE-ISSUE","SPARE-ISSUE",
U2217="Fiber CAmtel","ACTIVE",
U2217="Fiber AOF","ACTIVE",
U2217="Projet OCM (HUAWEI)","PLANNED WORKS",
U2217="Projet OCM (NOKIA)","PLANNED WORKS",
U2217="ACCESS-ISSUE","ACCESS-ISSUE",
U2217="Projet OCM (ZTE, NOKIA, autres projets)","PLANNED WORKS",
U2217="No root CAuse","No root cause",
U2217="ODU HS","ACTIVE",
U2217="IP &amp; VLAN","ACTIVE",
U2217="Warehouse HUAWEI","SPARE-ISSUE",
U2217="SPARE-HS","SPARE-ISSUE",
U2217="Power Telco","ACTIVE",U2217="no impacts","no impacts"
),"")</f>
        <v/>
      </c>
      <c r="W2217" s="102"/>
      <c r="X2217" s="102"/>
      <c r="Y2217" s="102"/>
      <c r="Z2217" s="102"/>
      <c r="AA2217" s="102"/>
      <c r="AB2217" s="104" t="s">
        <v>5423</v>
      </c>
      <c r="AC2217" s="9"/>
      <c r="AD2217" s="9"/>
      <c r="AE2217" s="7" t="s">
        <v>5423</v>
      </c>
      <c r="AF2217" s="6"/>
      <c r="AG2217" s="7"/>
      <c r="AH2217" s="3" t="s">
        <v>5423</v>
      </c>
      <c r="AI2217" s="18" t="s">
        <v>5423</v>
      </c>
      <c r="AJ2217" s="18" t="s">
        <v>5423</v>
      </c>
      <c r="AK2217" s="18" t="s">
        <v>5423</v>
      </c>
      <c r="AL2217" s="18" t="s">
        <v>5423</v>
      </c>
      <c r="AM2217" s="18" t="s">
        <v>5423</v>
      </c>
      <c r="AN2217" s="18" t="s">
        <v>5423</v>
      </c>
      <c r="AO2217" s="18" t="s">
        <v>5423</v>
      </c>
      <c r="AP2217" s="18" t="s">
        <v>5423</v>
      </c>
      <c r="AQ2217" s="18" t="s">
        <v>5423</v>
      </c>
      <c r="AR2217" s="18" t="s">
        <v>5423</v>
      </c>
      <c r="AS2217" s="18" t="s">
        <v>5423</v>
      </c>
      <c r="AT2217" s="18" t="s">
        <v>5423</v>
      </c>
      <c r="AU2217" s="9" t="s">
        <v>5423</v>
      </c>
      <c r="AV2217" s="14"/>
      <c r="AW2217" s="14" t="s">
        <v>5423</v>
      </c>
      <c r="AX2217" s="14" t="str">
        <f>_xlfn.XLOOKUP(B2217,'[4]cell downs 18042026 17h'!$B:$B,'[4]cell downs 18042026 17h'!$B:$B,"")</f>
        <v/>
      </c>
      <c r="AY2217" s="14" t="str">
        <f>_xlfn.XLOOKUP(B2217,'[5]Cells Huawei 19042026 15h'!$B:$B,'[5]Cells Huawei 19042026 15h'!$B:$B,"")</f>
        <v/>
      </c>
      <c r="AZ2217" s="105" t="str">
        <f>_xlfn.XLOOKUP(B2217,'INCIDENT-04-23-2026'!E:E,'INCIDENT-04-23-2026'!F:F,"")</f>
        <v>(04/23/2026 incident ) : impact by CTR_003 EBOMBE,   Souci d'energie || Action : RAC en attente CAMUSAT</v>
      </c>
      <c r="BA2217" s="105" t="str">
        <f>_xlfn.XLOOKUP(B2217,'[6]Eneo 17H'!$C:$C,'[6]Eneo 17H'!$I:$I,"")</f>
        <v/>
      </c>
      <c r="BB2217" s="105" t="str">
        <f>_xlfn.XLOOKUP(B2217,[8]ALL!$B:$B,[8]ALL!$M:$M,"")</f>
        <v/>
      </c>
      <c r="BC2217" s="105" t="str">
        <f>_xlfn.XLOOKUP(B2217,'[6]Eneo 17H'!$C:$C,'[6]Eneo 17H'!$I:$I,"")</f>
        <v/>
      </c>
      <c r="BD2217" s="105" t="str">
        <f>_xlfn.XLOOKUP(B2217,'[7]Eneo 12H'!$C:$C,'[7]Eneo 12H'!$I:$I,"")</f>
        <v/>
      </c>
      <c r="BE2217" s="105" t="s">
        <v>5423</v>
      </c>
    </row>
    <row r="2218" spans="1:57" hidden="1" x14ac:dyDescent="0.3">
      <c r="A2218" s="1" t="s">
        <v>4629</v>
      </c>
      <c r="B2218" s="8" t="s">
        <v>4630</v>
      </c>
      <c r="C2218" s="3" t="str">
        <f>_xlfn.XLOOKUP(B2218,'[1]daily break down'!$D:$D,'[1]daily break down'!$E:$E,"")</f>
        <v>CENTRE</v>
      </c>
      <c r="D2218" s="1" t="s">
        <v>11</v>
      </c>
      <c r="E2218" s="1" t="s">
        <v>237</v>
      </c>
      <c r="F2218" s="3" t="s">
        <v>37</v>
      </c>
      <c r="G2218" s="1" t="s">
        <v>4629</v>
      </c>
      <c r="H2218" s="26" t="str">
        <f>_xlfn.XLOOKUP(B2218,[2]CALCULATION!$B:$B,[2]CALCULATION!$H:$H,"")</f>
        <v>NOKIA</v>
      </c>
      <c r="I2218" s="23">
        <v>0</v>
      </c>
      <c r="J2218" s="23">
        <v>0</v>
      </c>
      <c r="K2218" s="23">
        <v>0</v>
      </c>
      <c r="L2218" s="23">
        <v>0</v>
      </c>
      <c r="M2218" s="23">
        <v>0</v>
      </c>
      <c r="N2218" s="23">
        <v>0</v>
      </c>
      <c r="O2218" s="23">
        <v>0</v>
      </c>
      <c r="P2218" s="103" t="s">
        <v>6554</v>
      </c>
      <c r="Q2218" s="36" t="s">
        <v>5796</v>
      </c>
      <c r="R2218" s="36"/>
      <c r="S2218" s="35" t="str" cm="1">
        <f t="array" ref="S2218">IFERROR(_xlfn.IFS(
U2218="MPR ISSUE","PDH",
U2218="BSS Hardware Issue","BSS",
U2218="Sites strategiques, MLL, Pylone, etc.","ENVTECH",
U2218="AKTIVCO DEFAUT GE &amp; POWER Cabinet","AKTIVCO",
U2218="AKTIVCO Coupure ENEO &amp; Baisse de tension","AKTIVCO GRID ONLY",
U2218="Coupure ENEO &amp; Baisse de tension","IHS GRID ONLY",
U2218="Defaut GE &amp; POWER Cabinet","IHS",
U2218="Sharing","Partners",
U2218="Sites strategiques &amp; DataCenter","SST &amp; DC",
U2218="Exclu","Exclu",
U2218="SAT","SAT",
U2218="SPARE-ISSUE","SPARE-ISSUE",
U2218="Fiber CAmtel","TRANS_FO_CAMTEL",
U2218="Fiber AOF","Fiber AOF",
U2218="Projet OCM (HUAWEI)","TRAVAUX-HUAWEI",
U2218="Projet OCM (NOKIA)","TRAVAUX-NOKIA",
U2218="ACCESS-ISSUE","ACCESS-ISSUE",
U2218="Projet OCM (ZTE, NOKIA, autres projets)","TRAVAUX OCM",
U2218="No root CAuse","No root cause",
U2218="ODU HS","PDH",
U2218="IP &amp; VLAN","PDH",
U2218="Warehouse HUAWEI","SPARE-ISSUE",
U2218="SPARE-HS","SPARE-ISSUE",
U2218="Power Telco","BSS",U2218="no impacts","no impacts"
),"")</f>
        <v/>
      </c>
      <c r="T2218" s="35" t="str" cm="1">
        <f t="array" ref="T2218">IFERROR(_xlfn.IFS(
U2218="MPR ISSUE","TX ISSUE",
U2218="BSS Hardware Issue","RAN ISSUE",
U2218="Sites strategiques, MLL, Pylone, etc.","ENVTECH",
U2218="AKTIVCO DEFAUT GE &amp; POWER Cabinet","POWER ISSUE",
U2218="AKTIVCO Coupure ENEO &amp; Baisse de tension","POWER ISSUE",
U2218="Coupure ENEO &amp; Baisse de tension","POWER ISSUE",
U2218="Defaut GE &amp; POWER Cabinet","POWER ISSUE",
U2218="Sharing","POWER ISSUE",
U2218="Sites strategiques &amp; DataCenter","POWER ISSUE",
U2218="Exclu","Exclu",
U2218="SAT","TX ISSUE",
U2218="SPARE-ISSUE","SPARE-ISSUE",
U2218="Fiber CAmtel","TX ISSUE",
U2218="Fiber AOF","TX ISSUE",
U2218="Projet OCM (HUAWEI)","TRAVAUX-HUAWEI",
U2218="Projet OCM (NOKIA)","TRAVAUX -NOKIA",
U2218="ACCESS-ISSUE","ACCESS-ISSUE",
U2218="Projet OCM (ZTE, NOKIA, autres projets)","TRAVAUX OCM",
U2218="No root CAuse","No root cause",
U2218="ODU HS","TX ISSUE",
U2218="IP &amp; VLAN","TX ISSUE",
U2218="Warehouse HUAWEI","SPARE-ISSUE",
U2218="SPARE-HS","SPARE-ISSUE",
U2218="Power Telco","RAN ISSUE",U2218="no impacts","no impacts"
),"")</f>
        <v/>
      </c>
      <c r="U2218" s="28"/>
      <c r="V2218" s="35" t="str" cm="1">
        <f t="array" ref="V2218">IFERROR(_xlfn.IFS(
U2218="MPR ISSUE","ACTIVE",
U2218="BSS Hardware Issue","ACTIVE",
U2218="Sites strategiques, MLL, Pylone, etc.","PASSIVE",
U2218="AKTIVCO DEFAUT GE &amp; POWER Cabinet","PASSIVE",
U2218="AKTIVCO Coupure ENEO &amp; Baisse de tension","PASSIVE",
U2218="Coupure ENEO &amp; Baisse de tension","PASSIVE",
U2218="Defaut GE &amp; POWER Cabinet","PASSIVE",
U2218="Sharing","PASSIVE",
U2218="Sites strategiques &amp; DataCenter","PASSIVE",
U2218="Exclu","Exclu",
U2218="SAT","ACTIVE",
U2218="SPARE-ISSUE","SPARE-ISSUE",
U2218="Fiber CAmtel","ACTIVE",
U2218="Fiber AOF","ACTIVE",
U2218="Projet OCM (HUAWEI)","PLANNED WORKS",
U2218="Projet OCM (NOKIA)","PLANNED WORKS",
U2218="ACCESS-ISSUE","ACCESS-ISSUE",
U2218="Projet OCM (ZTE, NOKIA, autres projets)","PLANNED WORKS",
U2218="No root CAuse","No root cause",
U2218="ODU HS","ACTIVE",
U2218="IP &amp; VLAN","ACTIVE",
U2218="Warehouse HUAWEI","SPARE-ISSUE",
U2218="SPARE-HS","SPARE-ISSUE",
U2218="Power Telco","ACTIVE",U2218="no impacts","no impacts"
),"")</f>
        <v/>
      </c>
      <c r="W2218" s="102"/>
      <c r="X2218" s="102"/>
      <c r="Y2218" s="102"/>
      <c r="Z2218" s="102"/>
      <c r="AA2218" s="102"/>
      <c r="AB2218" s="104" t="s">
        <v>5423</v>
      </c>
      <c r="AC2218" s="9"/>
      <c r="AD2218" s="9"/>
      <c r="AE2218" s="7" t="s">
        <v>5423</v>
      </c>
      <c r="AF2218" s="6"/>
      <c r="AG2218" s="7"/>
      <c r="AH2218" s="3" t="s">
        <v>5423</v>
      </c>
      <c r="AI2218" s="18" t="s">
        <v>5423</v>
      </c>
      <c r="AJ2218" s="18" t="s">
        <v>5423</v>
      </c>
      <c r="AK2218" s="18" t="s">
        <v>5423</v>
      </c>
      <c r="AL2218" s="18" t="s">
        <v>5423</v>
      </c>
      <c r="AM2218" s="18" t="s">
        <v>5423</v>
      </c>
      <c r="AN2218" s="18" t="s">
        <v>5423</v>
      </c>
      <c r="AO2218" s="18" t="s">
        <v>5423</v>
      </c>
      <c r="AP2218" s="18" t="s">
        <v>5423</v>
      </c>
      <c r="AQ2218" s="18" t="s">
        <v>5423</v>
      </c>
      <c r="AR2218" s="18" t="s">
        <v>5423</v>
      </c>
      <c r="AS2218" s="18" t="s">
        <v>5423</v>
      </c>
      <c r="AT2218" s="18" t="s">
        <v>5423</v>
      </c>
      <c r="AU2218" s="9" t="s">
        <v>5423</v>
      </c>
      <c r="AV2218" s="14"/>
      <c r="AW2218" s="14" t="s">
        <v>5423</v>
      </c>
      <c r="AX2218" s="14" t="str">
        <f>_xlfn.XLOOKUP(B2218,'[4]cell downs 18042026 17h'!$B:$B,'[4]cell downs 18042026 17h'!$B:$B,"")</f>
        <v/>
      </c>
      <c r="AY2218" s="14" t="str">
        <f>_xlfn.XLOOKUP(B2218,'[5]Cells Huawei 19042026 15h'!$B:$B,'[5]Cells Huawei 19042026 15h'!$B:$B,"")</f>
        <v/>
      </c>
      <c r="AZ2218" s="105" t="str">
        <f>_xlfn.XLOOKUP(B2218,'INCIDENT-04-23-2026'!E:E,'INCIDENT-04-23-2026'!F:F,"")</f>
        <v/>
      </c>
      <c r="BA2218" s="105" t="str">
        <f>_xlfn.XLOOKUP(B2218,'[6]Eneo 17H'!$C:$C,'[6]Eneo 17H'!$I:$I,"")</f>
        <v/>
      </c>
      <c r="BB2218" s="105" t="str">
        <f>_xlfn.XLOOKUP(B2218,[8]ALL!$B:$B,[8]ALL!$M:$M,"")</f>
        <v/>
      </c>
      <c r="BC2218" s="105" t="str">
        <f>_xlfn.XLOOKUP(B2218,'[6]Eneo 17H'!$C:$C,'[6]Eneo 17H'!$I:$I,"")</f>
        <v/>
      </c>
      <c r="BD2218" s="105" t="str">
        <f>_xlfn.XLOOKUP(B2218,'[7]Eneo 12H'!$C:$C,'[7]Eneo 12H'!$I:$I,"")</f>
        <v/>
      </c>
      <c r="BE2218" s="105" t="s">
        <v>5423</v>
      </c>
    </row>
    <row r="2219" spans="1:57" hidden="1" x14ac:dyDescent="0.3">
      <c r="A2219" s="1" t="s">
        <v>4631</v>
      </c>
      <c r="B2219" s="8" t="s">
        <v>4632</v>
      </c>
      <c r="C2219" s="3" t="str">
        <f>_xlfn.XLOOKUP(B2219,'[1]daily break down'!$D:$D,'[1]daily break down'!$E:$E,"")</f>
        <v>SUD-OUEST</v>
      </c>
      <c r="D2219" s="1" t="s">
        <v>11</v>
      </c>
      <c r="E2219" s="1" t="s">
        <v>12</v>
      </c>
      <c r="F2219" s="3" t="s">
        <v>31</v>
      </c>
      <c r="G2219" s="1" t="s">
        <v>4633</v>
      </c>
      <c r="H2219" s="25" t="str">
        <f>_xlfn.XLOOKUP(B2219,[2]CALCULATION!$B:$B,[2]CALCULATION!$H:$H,"")</f>
        <v>HUAWEI</v>
      </c>
      <c r="I2219" s="23">
        <v>0</v>
      </c>
      <c r="J2219" s="23">
        <v>0</v>
      </c>
      <c r="K2219" s="23">
        <v>0</v>
      </c>
      <c r="L2219" s="23">
        <v>0</v>
      </c>
      <c r="M2219" s="23">
        <v>1.9618586149135496E-2</v>
      </c>
      <c r="N2219" s="23">
        <v>0</v>
      </c>
      <c r="O2219" s="23">
        <v>0</v>
      </c>
      <c r="P2219" s="103" t="s">
        <v>6554</v>
      </c>
      <c r="Q2219" s="36" t="s">
        <v>5796</v>
      </c>
      <c r="R2219" s="36"/>
      <c r="S2219" s="35" t="str" cm="1">
        <f t="array" ref="S2219">IFERROR(_xlfn.IFS(
U2219="MPR ISSUE","PDH",
U2219="BSS Hardware Issue","BSS",
U2219="Sites strategiques, MLL, Pylone, etc.","ENVTECH",
U2219="AKTIVCO DEFAUT GE &amp; POWER Cabinet","AKTIVCO",
U2219="AKTIVCO Coupure ENEO &amp; Baisse de tension","AKTIVCO GRID ONLY",
U2219="Coupure ENEO &amp; Baisse de tension","IHS GRID ONLY",
U2219="Defaut GE &amp; POWER Cabinet","IHS",
U2219="Sharing","Partners",
U2219="Sites strategiques &amp; DataCenter","SST &amp; DC",
U2219="Exclu","Exclu",
U2219="SAT","SAT",
U2219="SPARE-ISSUE","SPARE-ISSUE",
U2219="Fiber CAmtel","TRANS_FO_CAMTEL",
U2219="Fiber AOF","Fiber AOF",
U2219="Projet OCM (HUAWEI)","TRAVAUX-HUAWEI",
U2219="Projet OCM (NOKIA)","TRAVAUX-NOKIA",
U2219="ACCESS-ISSUE","ACCESS-ISSUE",
U2219="Projet OCM (ZTE, NOKIA, autres projets)","TRAVAUX OCM",
U2219="No root CAuse","No root cause",
U2219="ODU HS","PDH",
U2219="IP &amp; VLAN","PDH",
U2219="Warehouse HUAWEI","SPARE-ISSUE",
U2219="SPARE-HS","SPARE-ISSUE",
U2219="Power Telco","BSS",U2219="no impacts","no impacts"
),"")</f>
        <v/>
      </c>
      <c r="T2219" s="35" t="str" cm="1">
        <f t="array" ref="T2219">IFERROR(_xlfn.IFS(
U2219="MPR ISSUE","TX ISSUE",
U2219="BSS Hardware Issue","RAN ISSUE",
U2219="Sites strategiques, MLL, Pylone, etc.","ENVTECH",
U2219="AKTIVCO DEFAUT GE &amp; POWER Cabinet","POWER ISSUE",
U2219="AKTIVCO Coupure ENEO &amp; Baisse de tension","POWER ISSUE",
U2219="Coupure ENEO &amp; Baisse de tension","POWER ISSUE",
U2219="Defaut GE &amp; POWER Cabinet","POWER ISSUE",
U2219="Sharing","POWER ISSUE",
U2219="Sites strategiques &amp; DataCenter","POWER ISSUE",
U2219="Exclu","Exclu",
U2219="SAT","TX ISSUE",
U2219="SPARE-ISSUE","SPARE-ISSUE",
U2219="Fiber CAmtel","TX ISSUE",
U2219="Fiber AOF","TX ISSUE",
U2219="Projet OCM (HUAWEI)","TRAVAUX-HUAWEI",
U2219="Projet OCM (NOKIA)","TRAVAUX -NOKIA",
U2219="ACCESS-ISSUE","ACCESS-ISSUE",
U2219="Projet OCM (ZTE, NOKIA, autres projets)","TRAVAUX OCM",
U2219="No root CAuse","No root cause",
U2219="ODU HS","TX ISSUE",
U2219="IP &amp; VLAN","TX ISSUE",
U2219="Warehouse HUAWEI","SPARE-ISSUE",
U2219="SPARE-HS","SPARE-ISSUE",
U2219="Power Telco","RAN ISSUE",U2219="no impacts","no impacts"
),"")</f>
        <v/>
      </c>
      <c r="U2219" s="28"/>
      <c r="V2219" s="35" t="str" cm="1">
        <f t="array" ref="V2219">IFERROR(_xlfn.IFS(
U2219="MPR ISSUE","ACTIVE",
U2219="BSS Hardware Issue","ACTIVE",
U2219="Sites strategiques, MLL, Pylone, etc.","PASSIVE",
U2219="AKTIVCO DEFAUT GE &amp; POWER Cabinet","PASSIVE",
U2219="AKTIVCO Coupure ENEO &amp; Baisse de tension","PASSIVE",
U2219="Coupure ENEO &amp; Baisse de tension","PASSIVE",
U2219="Defaut GE &amp; POWER Cabinet","PASSIVE",
U2219="Sharing","PASSIVE",
U2219="Sites strategiques &amp; DataCenter","PASSIVE",
U2219="Exclu","Exclu",
U2219="SAT","ACTIVE",
U2219="SPARE-ISSUE","SPARE-ISSUE",
U2219="Fiber CAmtel","ACTIVE",
U2219="Fiber AOF","ACTIVE",
U2219="Projet OCM (HUAWEI)","PLANNED WORKS",
U2219="Projet OCM (NOKIA)","PLANNED WORKS",
U2219="ACCESS-ISSUE","ACCESS-ISSUE",
U2219="Projet OCM (ZTE, NOKIA, autres projets)","PLANNED WORKS",
U2219="No root CAuse","No root cause",
U2219="ODU HS","ACTIVE",
U2219="IP &amp; VLAN","ACTIVE",
U2219="Warehouse HUAWEI","SPARE-ISSUE",
U2219="SPARE-HS","SPARE-ISSUE",
U2219="Power Telco","ACTIVE",U2219="no impacts","no impacts"
),"")</f>
        <v/>
      </c>
      <c r="W2219" s="102"/>
      <c r="X2219" s="102"/>
      <c r="Y2219" s="102"/>
      <c r="Z2219" s="102"/>
      <c r="AA2219" s="102"/>
      <c r="AB2219" s="104" t="s">
        <v>5423</v>
      </c>
      <c r="AC2219" s="9"/>
      <c r="AD2219" s="9"/>
      <c r="AE2219" s="7" t="s">
        <v>5423</v>
      </c>
      <c r="AF2219" s="6"/>
      <c r="AG2219" s="7"/>
      <c r="AH2219" s="3" t="s">
        <v>5423</v>
      </c>
      <c r="AI2219" s="18" t="s">
        <v>5423</v>
      </c>
      <c r="AJ2219" s="18" t="s">
        <v>5423</v>
      </c>
      <c r="AK2219" s="18" t="s">
        <v>5423</v>
      </c>
      <c r="AL2219" s="18" t="s">
        <v>5423</v>
      </c>
      <c r="AM2219" s="18" t="s">
        <v>5423</v>
      </c>
      <c r="AN2219" s="18" t="s">
        <v>5423</v>
      </c>
      <c r="AO2219" s="18" t="s">
        <v>5423</v>
      </c>
      <c r="AP2219" s="18" t="s">
        <v>5423</v>
      </c>
      <c r="AQ2219" s="18" t="s">
        <v>5423</v>
      </c>
      <c r="AR2219" s="18" t="s">
        <v>5423</v>
      </c>
      <c r="AS2219" s="18" t="s">
        <v>5423</v>
      </c>
      <c r="AT2219" s="18" t="s">
        <v>5423</v>
      </c>
      <c r="AU2219" s="9" t="s">
        <v>5423</v>
      </c>
      <c r="AV2219" s="14"/>
      <c r="AW2219" s="14" t="s">
        <v>5423</v>
      </c>
      <c r="AX2219" s="14" t="str">
        <f>_xlfn.XLOOKUP(B2219,'[4]cell downs 18042026 17h'!$B:$B,'[4]cell downs 18042026 17h'!$B:$B,"")</f>
        <v/>
      </c>
      <c r="AY2219" s="14" t="str">
        <f>_xlfn.XLOOKUP(B2219,'[5]Cells Huawei 19042026 15h'!$B:$B,'[5]Cells Huawei 19042026 15h'!$B:$B,"")</f>
        <v/>
      </c>
      <c r="AZ2219" s="105" t="str">
        <f>_xlfn.XLOOKUP(B2219,'INCIDENT-04-23-2026'!E:E,'INCIDENT-04-23-2026'!F:F,"")</f>
        <v/>
      </c>
      <c r="BA2219" s="105" t="str">
        <f>_xlfn.XLOOKUP(B2219,'[6]Eneo 17H'!$C:$C,'[6]Eneo 17H'!$I:$I,"")</f>
        <v/>
      </c>
      <c r="BB2219" s="105" t="str">
        <f>_xlfn.XLOOKUP(B2219,[8]ALL!$B:$B,[8]ALL!$M:$M,"")</f>
        <v/>
      </c>
      <c r="BC2219" s="105" t="str">
        <f>_xlfn.XLOOKUP(B2219,'[6]Eneo 17H'!$C:$C,'[6]Eneo 17H'!$I:$I,"")</f>
        <v/>
      </c>
      <c r="BD2219" s="105" t="str">
        <f>_xlfn.XLOOKUP(B2219,'[7]Eneo 12H'!$C:$C,'[7]Eneo 12H'!$I:$I,"")</f>
        <v/>
      </c>
      <c r="BE2219" s="105" t="s">
        <v>5423</v>
      </c>
    </row>
    <row r="2220" spans="1:57" hidden="1" x14ac:dyDescent="0.3">
      <c r="A2220" s="1" t="s">
        <v>4640</v>
      </c>
      <c r="B2220" s="8" t="s">
        <v>4641</v>
      </c>
      <c r="C2220" s="3" t="str">
        <f>_xlfn.XLOOKUP(B2220,'[1]daily break down'!$D:$D,'[1]daily break down'!$E:$E,"")</f>
        <v>LITTORAL</v>
      </c>
      <c r="D2220" s="1" t="s">
        <v>11</v>
      </c>
      <c r="E2220" s="1" t="s">
        <v>12</v>
      </c>
      <c r="F2220" s="3" t="s">
        <v>69</v>
      </c>
      <c r="G2220" s="1" t="s">
        <v>502</v>
      </c>
      <c r="H2220" s="27" t="str">
        <f>_xlfn.XLOOKUP(B2220,[2]CALCULATION!$B:$B,[2]CALCULATION!$H:$H,"")</f>
        <v>ZTE</v>
      </c>
      <c r="I2220" s="23">
        <v>0</v>
      </c>
      <c r="J2220" s="23">
        <v>0</v>
      </c>
      <c r="K2220" s="23">
        <v>0</v>
      </c>
      <c r="L2220" s="23">
        <v>0</v>
      </c>
      <c r="M2220" s="23">
        <v>0</v>
      </c>
      <c r="N2220" s="23">
        <v>0</v>
      </c>
      <c r="O2220" s="23">
        <v>0</v>
      </c>
      <c r="P2220" s="103" t="s">
        <v>6554</v>
      </c>
      <c r="Q2220" s="36" t="s">
        <v>5796</v>
      </c>
      <c r="R2220" s="36"/>
      <c r="S2220" s="35" t="str" cm="1">
        <f t="array" ref="S2220">IFERROR(_xlfn.IFS(
U2220="MPR ISSUE","PDH",
U2220="BSS Hardware Issue","BSS",
U2220="Sites strategiques, MLL, Pylone, etc.","ENVTECH",
U2220="AKTIVCO DEFAUT GE &amp; POWER Cabinet","AKTIVCO",
U2220="AKTIVCO Coupure ENEO &amp; Baisse de tension","AKTIVCO GRID ONLY",
U2220="Coupure ENEO &amp; Baisse de tension","IHS GRID ONLY",
U2220="Defaut GE &amp; POWER Cabinet","IHS",
U2220="Sharing","Partners",
U2220="Sites strategiques &amp; DataCenter","SST &amp; DC",
U2220="Exclu","Exclu",
U2220="SAT","SAT",
U2220="SPARE-ISSUE","SPARE-ISSUE",
U2220="Fiber CAmtel","TRANS_FO_CAMTEL",
U2220="Fiber AOF","Fiber AOF",
U2220="Projet OCM (HUAWEI)","TRAVAUX-HUAWEI",
U2220="Projet OCM (NOKIA)","TRAVAUX-NOKIA",
U2220="ACCESS-ISSUE","ACCESS-ISSUE",
U2220="Projet OCM (ZTE, NOKIA, autres projets)","TRAVAUX OCM",
U2220="No root CAuse","No root cause",
U2220="ODU HS","PDH",
U2220="IP &amp; VLAN","PDH",
U2220="Warehouse HUAWEI","SPARE-ISSUE",
U2220="SPARE-HS","SPARE-ISSUE",
U2220="Power Telco","BSS",U2220="no impacts","no impacts"
),"")</f>
        <v/>
      </c>
      <c r="T2220" s="35" t="str" cm="1">
        <f t="array" ref="T2220">IFERROR(_xlfn.IFS(
U2220="MPR ISSUE","TX ISSUE",
U2220="BSS Hardware Issue","RAN ISSUE",
U2220="Sites strategiques, MLL, Pylone, etc.","ENVTECH",
U2220="AKTIVCO DEFAUT GE &amp; POWER Cabinet","POWER ISSUE",
U2220="AKTIVCO Coupure ENEO &amp; Baisse de tension","POWER ISSUE",
U2220="Coupure ENEO &amp; Baisse de tension","POWER ISSUE",
U2220="Defaut GE &amp; POWER Cabinet","POWER ISSUE",
U2220="Sharing","POWER ISSUE",
U2220="Sites strategiques &amp; DataCenter","POWER ISSUE",
U2220="Exclu","Exclu",
U2220="SAT","TX ISSUE",
U2220="SPARE-ISSUE","SPARE-ISSUE",
U2220="Fiber CAmtel","TX ISSUE",
U2220="Fiber AOF","TX ISSUE",
U2220="Projet OCM (HUAWEI)","TRAVAUX-HUAWEI",
U2220="Projet OCM (NOKIA)","TRAVAUX -NOKIA",
U2220="ACCESS-ISSUE","ACCESS-ISSUE",
U2220="Projet OCM (ZTE, NOKIA, autres projets)","TRAVAUX OCM",
U2220="No root CAuse","No root cause",
U2220="ODU HS","TX ISSUE",
U2220="IP &amp; VLAN","TX ISSUE",
U2220="Warehouse HUAWEI","SPARE-ISSUE",
U2220="SPARE-HS","SPARE-ISSUE",
U2220="Power Telco","RAN ISSUE",U2220="no impacts","no impacts"
),"")</f>
        <v/>
      </c>
      <c r="U2220" s="28"/>
      <c r="V2220" s="35" t="str" cm="1">
        <f t="array" ref="V2220">IFERROR(_xlfn.IFS(
U2220="MPR ISSUE","ACTIVE",
U2220="BSS Hardware Issue","ACTIVE",
U2220="Sites strategiques, MLL, Pylone, etc.","PASSIVE",
U2220="AKTIVCO DEFAUT GE &amp; POWER Cabinet","PASSIVE",
U2220="AKTIVCO Coupure ENEO &amp; Baisse de tension","PASSIVE",
U2220="Coupure ENEO &amp; Baisse de tension","PASSIVE",
U2220="Defaut GE &amp; POWER Cabinet","PASSIVE",
U2220="Sharing","PASSIVE",
U2220="Sites strategiques &amp; DataCenter","PASSIVE",
U2220="Exclu","Exclu",
U2220="SAT","ACTIVE",
U2220="SPARE-ISSUE","SPARE-ISSUE",
U2220="Fiber CAmtel","ACTIVE",
U2220="Fiber AOF","ACTIVE",
U2220="Projet OCM (HUAWEI)","PLANNED WORKS",
U2220="Projet OCM (NOKIA)","PLANNED WORKS",
U2220="ACCESS-ISSUE","ACCESS-ISSUE",
U2220="Projet OCM (ZTE, NOKIA, autres projets)","PLANNED WORKS",
U2220="No root CAuse","No root cause",
U2220="ODU HS","ACTIVE",
U2220="IP &amp; VLAN","ACTIVE",
U2220="Warehouse HUAWEI","SPARE-ISSUE",
U2220="SPARE-HS","SPARE-ISSUE",
U2220="Power Telco","ACTIVE",U2220="no impacts","no impacts"
),"")</f>
        <v/>
      </c>
      <c r="W2220" s="102"/>
      <c r="X2220" s="102"/>
      <c r="Y2220" s="102"/>
      <c r="Z2220" s="102"/>
      <c r="AA2220" s="102"/>
      <c r="AB2220" s="104" t="s">
        <v>5423</v>
      </c>
      <c r="AC2220" s="9"/>
      <c r="AD2220" s="9"/>
      <c r="AE2220" s="7" t="s">
        <v>5423</v>
      </c>
      <c r="AF2220" s="6"/>
      <c r="AG2220" s="7"/>
      <c r="AH2220" s="3" t="s">
        <v>5423</v>
      </c>
      <c r="AI2220" s="18" t="s">
        <v>5423</v>
      </c>
      <c r="AJ2220" s="18" t="s">
        <v>5423</v>
      </c>
      <c r="AK2220" s="18" t="s">
        <v>5423</v>
      </c>
      <c r="AL2220" s="18" t="s">
        <v>5423</v>
      </c>
      <c r="AM2220" s="18" t="s">
        <v>5423</v>
      </c>
      <c r="AN2220" s="18" t="s">
        <v>5423</v>
      </c>
      <c r="AO2220" s="18" t="s">
        <v>5423</v>
      </c>
      <c r="AP2220" s="18" t="s">
        <v>5423</v>
      </c>
      <c r="AQ2220" s="18" t="s">
        <v>5423</v>
      </c>
      <c r="AR2220" s="18" t="s">
        <v>5423</v>
      </c>
      <c r="AS2220" s="18" t="s">
        <v>5423</v>
      </c>
      <c r="AT2220" s="18" t="s">
        <v>5423</v>
      </c>
      <c r="AU2220" s="9" t="s">
        <v>5423</v>
      </c>
      <c r="AV2220" s="14"/>
      <c r="AW2220" s="14" t="s">
        <v>5423</v>
      </c>
      <c r="AX2220" s="14" t="str">
        <f>_xlfn.XLOOKUP(B2220,'[4]cell downs 18042026 17h'!$B:$B,'[4]cell downs 18042026 17h'!$B:$B,"")</f>
        <v/>
      </c>
      <c r="AY2220" s="14" t="str">
        <f>_xlfn.XLOOKUP(B2220,'[5]Cells Huawei 19042026 15h'!$B:$B,'[5]Cells Huawei 19042026 15h'!$B:$B,"")</f>
        <v/>
      </c>
      <c r="AZ2220" s="105" t="str">
        <f>_xlfn.XLOOKUP(B2220,'INCIDENT-04-23-2026'!E:E,'INCIDENT-04-23-2026'!F:F,"")</f>
        <v/>
      </c>
      <c r="BA2220" s="105" t="str">
        <f>_xlfn.XLOOKUP(B2220,'[6]Eneo 17H'!$C:$C,'[6]Eneo 17H'!$I:$I,"")</f>
        <v/>
      </c>
      <c r="BB2220" s="105" t="str">
        <f>_xlfn.XLOOKUP(B2220,[8]ALL!$B:$B,[8]ALL!$M:$M,"")</f>
        <v/>
      </c>
      <c r="BC2220" s="105" t="str">
        <f>_xlfn.XLOOKUP(B2220,'[6]Eneo 17H'!$C:$C,'[6]Eneo 17H'!$I:$I,"")</f>
        <v/>
      </c>
      <c r="BD2220" s="105" t="str">
        <f>_xlfn.XLOOKUP(B2220,'[7]Eneo 12H'!$C:$C,'[7]Eneo 12H'!$I:$I,"")</f>
        <v/>
      </c>
      <c r="BE2220" s="105" t="s">
        <v>5423</v>
      </c>
    </row>
    <row r="2221" spans="1:57" hidden="1" x14ac:dyDescent="0.3">
      <c r="A2221" s="1" t="s">
        <v>4644</v>
      </c>
      <c r="B2221" s="8" t="s">
        <v>4645</v>
      </c>
      <c r="C2221" s="3" t="str">
        <f>_xlfn.XLOOKUP(B2221,'[1]daily break down'!$D:$D,'[1]daily break down'!$E:$E,"")</f>
        <v>CENTRE</v>
      </c>
      <c r="D2221" s="1" t="s">
        <v>11</v>
      </c>
      <c r="E2221" s="1" t="s">
        <v>12</v>
      </c>
      <c r="F2221" s="3" t="s">
        <v>37</v>
      </c>
      <c r="G2221" s="1" t="s">
        <v>4644</v>
      </c>
      <c r="H2221" s="27" t="str">
        <f>_xlfn.XLOOKUP(B2221,[2]CALCULATION!$B:$B,[2]CALCULATION!$H:$H,"")</f>
        <v>ZTE</v>
      </c>
      <c r="I2221" s="23">
        <v>0</v>
      </c>
      <c r="J2221" s="23">
        <v>0</v>
      </c>
      <c r="K2221" s="23">
        <v>0</v>
      </c>
      <c r="L2221" s="23">
        <v>0</v>
      </c>
      <c r="M2221" s="23">
        <v>0</v>
      </c>
      <c r="N2221" s="23">
        <v>0</v>
      </c>
      <c r="O2221" s="23">
        <v>0</v>
      </c>
      <c r="P2221" s="103" t="s">
        <v>6554</v>
      </c>
      <c r="Q2221" s="36" t="s">
        <v>5796</v>
      </c>
      <c r="R2221" s="36"/>
      <c r="S2221" s="35" t="str" cm="1">
        <f t="array" ref="S2221">IFERROR(_xlfn.IFS(
U2221="MPR ISSUE","PDH",
U2221="BSS Hardware Issue","BSS",
U2221="Sites strategiques, MLL, Pylone, etc.","ENVTECH",
U2221="AKTIVCO DEFAUT GE &amp; POWER Cabinet","AKTIVCO",
U2221="AKTIVCO Coupure ENEO &amp; Baisse de tension","AKTIVCO GRID ONLY",
U2221="Coupure ENEO &amp; Baisse de tension","IHS GRID ONLY",
U2221="Defaut GE &amp; POWER Cabinet","IHS",
U2221="Sharing","Partners",
U2221="Sites strategiques &amp; DataCenter","SST &amp; DC",
U2221="Exclu","Exclu",
U2221="SAT","SAT",
U2221="SPARE-ISSUE","SPARE-ISSUE",
U2221="Fiber CAmtel","TRANS_FO_CAMTEL",
U2221="Fiber AOF","Fiber AOF",
U2221="Projet OCM (HUAWEI)","TRAVAUX-HUAWEI",
U2221="Projet OCM (NOKIA)","TRAVAUX-NOKIA",
U2221="ACCESS-ISSUE","ACCESS-ISSUE",
U2221="Projet OCM (ZTE, NOKIA, autres projets)","TRAVAUX OCM",
U2221="No root CAuse","No root cause",
U2221="ODU HS","PDH",
U2221="IP &amp; VLAN","PDH",
U2221="Warehouse HUAWEI","SPARE-ISSUE",
U2221="SPARE-HS","SPARE-ISSUE",
U2221="Power Telco","BSS",U2221="no impacts","no impacts"
),"")</f>
        <v/>
      </c>
      <c r="T2221" s="35" t="str" cm="1">
        <f t="array" ref="T2221">IFERROR(_xlfn.IFS(
U2221="MPR ISSUE","TX ISSUE",
U2221="BSS Hardware Issue","RAN ISSUE",
U2221="Sites strategiques, MLL, Pylone, etc.","ENVTECH",
U2221="AKTIVCO DEFAUT GE &amp; POWER Cabinet","POWER ISSUE",
U2221="AKTIVCO Coupure ENEO &amp; Baisse de tension","POWER ISSUE",
U2221="Coupure ENEO &amp; Baisse de tension","POWER ISSUE",
U2221="Defaut GE &amp; POWER Cabinet","POWER ISSUE",
U2221="Sharing","POWER ISSUE",
U2221="Sites strategiques &amp; DataCenter","POWER ISSUE",
U2221="Exclu","Exclu",
U2221="SAT","TX ISSUE",
U2221="SPARE-ISSUE","SPARE-ISSUE",
U2221="Fiber CAmtel","TX ISSUE",
U2221="Fiber AOF","TX ISSUE",
U2221="Projet OCM (HUAWEI)","TRAVAUX-HUAWEI",
U2221="Projet OCM (NOKIA)","TRAVAUX -NOKIA",
U2221="ACCESS-ISSUE","ACCESS-ISSUE",
U2221="Projet OCM (ZTE, NOKIA, autres projets)","TRAVAUX OCM",
U2221="No root CAuse","No root cause",
U2221="ODU HS","TX ISSUE",
U2221="IP &amp; VLAN","TX ISSUE",
U2221="Warehouse HUAWEI","SPARE-ISSUE",
U2221="SPARE-HS","SPARE-ISSUE",
U2221="Power Telco","RAN ISSUE",U2221="no impacts","no impacts"
),"")</f>
        <v/>
      </c>
      <c r="U2221" s="28"/>
      <c r="V2221" s="35" t="str" cm="1">
        <f t="array" ref="V2221">IFERROR(_xlfn.IFS(
U2221="MPR ISSUE","ACTIVE",
U2221="BSS Hardware Issue","ACTIVE",
U2221="Sites strategiques, MLL, Pylone, etc.","PASSIVE",
U2221="AKTIVCO DEFAUT GE &amp; POWER Cabinet","PASSIVE",
U2221="AKTIVCO Coupure ENEO &amp; Baisse de tension","PASSIVE",
U2221="Coupure ENEO &amp; Baisse de tension","PASSIVE",
U2221="Defaut GE &amp; POWER Cabinet","PASSIVE",
U2221="Sharing","PASSIVE",
U2221="Sites strategiques &amp; DataCenter","PASSIVE",
U2221="Exclu","Exclu",
U2221="SAT","ACTIVE",
U2221="SPARE-ISSUE","SPARE-ISSUE",
U2221="Fiber CAmtel","ACTIVE",
U2221="Fiber AOF","ACTIVE",
U2221="Projet OCM (HUAWEI)","PLANNED WORKS",
U2221="Projet OCM (NOKIA)","PLANNED WORKS",
U2221="ACCESS-ISSUE","ACCESS-ISSUE",
U2221="Projet OCM (ZTE, NOKIA, autres projets)","PLANNED WORKS",
U2221="No root CAuse","No root cause",
U2221="ODU HS","ACTIVE",
U2221="IP &amp; VLAN","ACTIVE",
U2221="Warehouse HUAWEI","SPARE-ISSUE",
U2221="SPARE-HS","SPARE-ISSUE",
U2221="Power Telco","ACTIVE",U2221="no impacts","no impacts"
),"")</f>
        <v/>
      </c>
      <c r="W2221" s="102"/>
      <c r="X2221" s="102"/>
      <c r="Y2221" s="102"/>
      <c r="Z2221" s="102"/>
      <c r="AA2221" s="102"/>
      <c r="AB2221" s="104" t="s">
        <v>5423</v>
      </c>
      <c r="AC2221" s="9"/>
      <c r="AD2221" s="9"/>
      <c r="AE2221" s="7" t="s">
        <v>5423</v>
      </c>
      <c r="AF2221" s="6"/>
      <c r="AG2221" s="7"/>
      <c r="AH2221" s="3" t="s">
        <v>5423</v>
      </c>
      <c r="AI2221" s="18" t="s">
        <v>5423</v>
      </c>
      <c r="AJ2221" s="18" t="s">
        <v>5423</v>
      </c>
      <c r="AK2221" s="18" t="s">
        <v>5423</v>
      </c>
      <c r="AL2221" s="18" t="s">
        <v>5423</v>
      </c>
      <c r="AM2221" s="18" t="s">
        <v>5423</v>
      </c>
      <c r="AN2221" s="18" t="s">
        <v>5423</v>
      </c>
      <c r="AO2221" s="18" t="s">
        <v>5423</v>
      </c>
      <c r="AP2221" s="18" t="s">
        <v>5423</v>
      </c>
      <c r="AQ2221" s="18" t="s">
        <v>5423</v>
      </c>
      <c r="AR2221" s="18" t="s">
        <v>5423</v>
      </c>
      <c r="AS2221" s="18" t="s">
        <v>5423</v>
      </c>
      <c r="AT2221" s="18" t="s">
        <v>5423</v>
      </c>
      <c r="AU2221" s="9" t="s">
        <v>5423</v>
      </c>
      <c r="AV2221" s="14"/>
      <c r="AW2221" s="14" t="s">
        <v>5423</v>
      </c>
      <c r="AX2221" s="14" t="str">
        <f>_xlfn.XLOOKUP(B2221,'[4]cell downs 18042026 17h'!$B:$B,'[4]cell downs 18042026 17h'!$B:$B,"")</f>
        <v/>
      </c>
      <c r="AY2221" s="14" t="str">
        <f>_xlfn.XLOOKUP(B2221,'[5]Cells Huawei 19042026 15h'!$B:$B,'[5]Cells Huawei 19042026 15h'!$B:$B,"")</f>
        <v/>
      </c>
      <c r="AZ2221" s="105" t="str">
        <f>_xlfn.XLOOKUP(B2221,'INCIDENT-04-23-2026'!E:E,'INCIDENT-04-23-2026'!F:F,"")</f>
        <v/>
      </c>
      <c r="BA2221" s="105" t="str">
        <f>_xlfn.XLOOKUP(B2221,'[6]Eneo 17H'!$C:$C,'[6]Eneo 17H'!$I:$I,"")</f>
        <v/>
      </c>
      <c r="BB2221" s="105" t="str">
        <f>_xlfn.XLOOKUP(B2221,[8]ALL!$B:$B,[8]ALL!$M:$M,"")</f>
        <v/>
      </c>
      <c r="BC2221" s="105" t="str">
        <f>_xlfn.XLOOKUP(B2221,'[6]Eneo 17H'!$C:$C,'[6]Eneo 17H'!$I:$I,"")</f>
        <v/>
      </c>
      <c r="BD2221" s="105" t="str">
        <f>_xlfn.XLOOKUP(B2221,'[7]Eneo 12H'!$C:$C,'[7]Eneo 12H'!$I:$I,"")</f>
        <v/>
      </c>
      <c r="BE2221" s="105" t="s">
        <v>5423</v>
      </c>
    </row>
    <row r="2222" spans="1:57" hidden="1" x14ac:dyDescent="0.3">
      <c r="A2222" s="1" t="s">
        <v>4654</v>
      </c>
      <c r="B2222" s="8" t="s">
        <v>4655</v>
      </c>
      <c r="C2222" s="3" t="str">
        <f>_xlfn.XLOOKUP(B2222,'[1]daily break down'!$D:$D,'[1]daily break down'!$E:$E,"")</f>
        <v>CENTRE</v>
      </c>
      <c r="D2222" s="1" t="s">
        <v>11</v>
      </c>
      <c r="E2222" s="1" t="s">
        <v>12</v>
      </c>
      <c r="F2222" s="3" t="s">
        <v>226</v>
      </c>
      <c r="G2222" s="1" t="s">
        <v>4654</v>
      </c>
      <c r="H2222" s="27" t="str">
        <f>_xlfn.XLOOKUP(B2222,[2]CALCULATION!$B:$B,[2]CALCULATION!$H:$H,"")</f>
        <v>ZTE</v>
      </c>
      <c r="I2222" s="23">
        <v>0</v>
      </c>
      <c r="J2222" s="23">
        <v>0</v>
      </c>
      <c r="K2222" s="23">
        <v>0</v>
      </c>
      <c r="L2222" s="23">
        <v>0</v>
      </c>
      <c r="M2222" s="23">
        <v>0</v>
      </c>
      <c r="N2222" s="23">
        <v>0</v>
      </c>
      <c r="O2222" s="23">
        <v>0</v>
      </c>
      <c r="P2222" s="103" t="s">
        <v>6554</v>
      </c>
      <c r="Q2222" s="36" t="s">
        <v>5795</v>
      </c>
      <c r="R2222" s="36"/>
      <c r="S2222" s="35" t="str" cm="1">
        <f t="array" ref="S2222">IFERROR(_xlfn.IFS(
U2222="MPR ISSUE","PDH",
U2222="BSS Hardware Issue","BSS",
U2222="Sites strategiques, MLL, Pylone, etc.","ENVTECH",
U2222="AKTIVCO DEFAUT GE &amp; POWER Cabinet","AKTIVCO",
U2222="AKTIVCO Coupure ENEO &amp; Baisse de tension","AKTIVCO GRID ONLY",
U2222="Coupure ENEO &amp; Baisse de tension","IHS GRID ONLY",
U2222="Defaut GE &amp; POWER Cabinet","IHS",
U2222="Sharing","Partners",
U2222="Sites strategiques &amp; DataCenter","SST &amp; DC",
U2222="Exclu","Exclu",
U2222="SAT","SAT",
U2222="SPARE-ISSUE","SPARE-ISSUE",
U2222="Fiber CAmtel","TRANS_FO_CAMTEL",
U2222="Fiber AOF","Fiber AOF",
U2222="Projet OCM (HUAWEI)","TRAVAUX-HUAWEI",
U2222="Projet OCM (NOKIA)","TRAVAUX-NOKIA",
U2222="ACCESS-ISSUE","ACCESS-ISSUE",
U2222="Projet OCM (ZTE, NOKIA, autres projets)","TRAVAUX OCM",
U2222="No root CAuse","No root cause",
U2222="ODU HS","PDH",
U2222="IP &amp; VLAN","PDH",
U2222="Warehouse HUAWEI","SPARE-ISSUE",
U2222="SPARE-HS","SPARE-ISSUE",
U2222="Power Telco","BSS",U2222="no impacts","no impacts"
),"")</f>
        <v/>
      </c>
      <c r="T2222" s="35" t="str" cm="1">
        <f t="array" ref="T2222">IFERROR(_xlfn.IFS(
U2222="MPR ISSUE","TX ISSUE",
U2222="BSS Hardware Issue","RAN ISSUE",
U2222="Sites strategiques, MLL, Pylone, etc.","ENVTECH",
U2222="AKTIVCO DEFAUT GE &amp; POWER Cabinet","POWER ISSUE",
U2222="AKTIVCO Coupure ENEO &amp; Baisse de tension","POWER ISSUE",
U2222="Coupure ENEO &amp; Baisse de tension","POWER ISSUE",
U2222="Defaut GE &amp; POWER Cabinet","POWER ISSUE",
U2222="Sharing","POWER ISSUE",
U2222="Sites strategiques &amp; DataCenter","POWER ISSUE",
U2222="Exclu","Exclu",
U2222="SAT","TX ISSUE",
U2222="SPARE-ISSUE","SPARE-ISSUE",
U2222="Fiber CAmtel","TX ISSUE",
U2222="Fiber AOF","TX ISSUE",
U2222="Projet OCM (HUAWEI)","TRAVAUX-HUAWEI",
U2222="Projet OCM (NOKIA)","TRAVAUX -NOKIA",
U2222="ACCESS-ISSUE","ACCESS-ISSUE",
U2222="Projet OCM (ZTE, NOKIA, autres projets)","TRAVAUX OCM",
U2222="No root CAuse","No root cause",
U2222="ODU HS","TX ISSUE",
U2222="IP &amp; VLAN","TX ISSUE",
U2222="Warehouse HUAWEI","SPARE-ISSUE",
U2222="SPARE-HS","SPARE-ISSUE",
U2222="Power Telco","RAN ISSUE",U2222="no impacts","no impacts"
),"")</f>
        <v/>
      </c>
      <c r="U2222" s="28"/>
      <c r="V2222" s="35" t="str" cm="1">
        <f t="array" ref="V2222">IFERROR(_xlfn.IFS(
U2222="MPR ISSUE","ACTIVE",
U2222="BSS Hardware Issue","ACTIVE",
U2222="Sites strategiques, MLL, Pylone, etc.","PASSIVE",
U2222="AKTIVCO DEFAUT GE &amp; POWER Cabinet","PASSIVE",
U2222="AKTIVCO Coupure ENEO &amp; Baisse de tension","PASSIVE",
U2222="Coupure ENEO &amp; Baisse de tension","PASSIVE",
U2222="Defaut GE &amp; POWER Cabinet","PASSIVE",
U2222="Sharing","PASSIVE",
U2222="Sites strategiques &amp; DataCenter","PASSIVE",
U2222="Exclu","Exclu",
U2222="SAT","ACTIVE",
U2222="SPARE-ISSUE","SPARE-ISSUE",
U2222="Fiber CAmtel","ACTIVE",
U2222="Fiber AOF","ACTIVE",
U2222="Projet OCM (HUAWEI)","PLANNED WORKS",
U2222="Projet OCM (NOKIA)","PLANNED WORKS",
U2222="ACCESS-ISSUE","ACCESS-ISSUE",
U2222="Projet OCM (ZTE, NOKIA, autres projets)","PLANNED WORKS",
U2222="No root CAuse","No root cause",
U2222="ODU HS","ACTIVE",
U2222="IP &amp; VLAN","ACTIVE",
U2222="Warehouse HUAWEI","SPARE-ISSUE",
U2222="SPARE-HS","SPARE-ISSUE",
U2222="Power Telco","ACTIVE",U2222="no impacts","no impacts"
),"")</f>
        <v/>
      </c>
      <c r="W2222" s="104"/>
      <c r="X2222" s="104"/>
      <c r="Y2222" s="104"/>
      <c r="Z2222" s="104"/>
      <c r="AA2222" s="104"/>
      <c r="AB2222" s="104" t="s">
        <v>6418</v>
      </c>
      <c r="AC2222" s="9"/>
      <c r="AD2222" s="9"/>
      <c r="AE2222" s="7" t="s">
        <v>5423</v>
      </c>
      <c r="AF2222" s="6"/>
      <c r="AG2222" s="7"/>
      <c r="AH2222" s="3" t="s">
        <v>6418</v>
      </c>
      <c r="AI2222" s="18" t="s">
        <v>5423</v>
      </c>
      <c r="AJ2222" s="18" t="s">
        <v>5423</v>
      </c>
      <c r="AK2222" s="18" t="s">
        <v>5423</v>
      </c>
      <c r="AL2222" s="18" t="s">
        <v>5423</v>
      </c>
      <c r="AM2222" s="18" t="s">
        <v>5423</v>
      </c>
      <c r="AN2222" s="18" t="s">
        <v>5423</v>
      </c>
      <c r="AO2222" s="18" t="s">
        <v>5423</v>
      </c>
      <c r="AP2222" s="18" t="s">
        <v>5423</v>
      </c>
      <c r="AQ2222" s="18" t="s">
        <v>5423</v>
      </c>
      <c r="AR2222" s="18" t="s">
        <v>5423</v>
      </c>
      <c r="AS2222" s="18" t="s">
        <v>5423</v>
      </c>
      <c r="AT2222" s="18" t="s">
        <v>5423</v>
      </c>
      <c r="AU2222" s="9" t="s">
        <v>5423</v>
      </c>
      <c r="AV2222" s="14"/>
      <c r="AW2222" s="14" t="s">
        <v>5423</v>
      </c>
      <c r="AX2222" s="14" t="str">
        <f>_xlfn.XLOOKUP(B2222,'[4]cell downs 18042026 17h'!$B:$B,'[4]cell downs 18042026 17h'!$B:$B,"")</f>
        <v/>
      </c>
      <c r="AY2222" s="14" t="str">
        <f>_xlfn.XLOOKUP(B2222,'[5]Cells Huawei 19042026 15h'!$B:$B,'[5]Cells Huawei 19042026 15h'!$B:$B,"")</f>
        <v/>
      </c>
      <c r="AZ2222" s="105" t="str">
        <f>_xlfn.XLOOKUP(B2222,'INCIDENT-04-23-2026'!E:E,'INCIDENT-04-23-2026'!F:F,"")</f>
        <v/>
      </c>
      <c r="BA2222" s="105" t="str">
        <f>_xlfn.XLOOKUP(B2222,'[6]Eneo 17H'!$C:$C,'[6]Eneo 17H'!$I:$I,"")</f>
        <v/>
      </c>
      <c r="BB2222" s="105" t="str">
        <f>_xlfn.XLOOKUP(B2222,[8]ALL!$B:$B,[8]ALL!$M:$M,"")</f>
        <v/>
      </c>
      <c r="BC2222" s="105" t="str">
        <f>_xlfn.XLOOKUP(B2222,'[6]Eneo 17H'!$C:$C,'[6]Eneo 17H'!$I:$I,"")</f>
        <v/>
      </c>
      <c r="BD2222" s="105" t="str">
        <f>_xlfn.XLOOKUP(B2222,'[7]Eneo 12H'!$C:$C,'[7]Eneo 12H'!$I:$I,"")</f>
        <v/>
      </c>
      <c r="BE2222" s="105" t="s">
        <v>5423</v>
      </c>
    </row>
    <row r="2223" spans="1:57" hidden="1" x14ac:dyDescent="0.3">
      <c r="A2223" s="1" t="s">
        <v>4656</v>
      </c>
      <c r="B2223" s="8" t="s">
        <v>4657</v>
      </c>
      <c r="C2223" s="3" t="str">
        <f>_xlfn.XLOOKUP(B2223,'[1]daily break down'!$D:$D,'[1]daily break down'!$E:$E,"")</f>
        <v>CENTRE</v>
      </c>
      <c r="D2223" s="1" t="s">
        <v>11</v>
      </c>
      <c r="E2223" s="1" t="s">
        <v>12</v>
      </c>
      <c r="F2223" s="3" t="s">
        <v>37</v>
      </c>
      <c r="G2223" s="1" t="s">
        <v>4658</v>
      </c>
      <c r="H2223" s="27" t="str">
        <f>_xlfn.XLOOKUP(B2223,[2]CALCULATION!$B:$B,[2]CALCULATION!$H:$H,"")</f>
        <v>ZTE</v>
      </c>
      <c r="I2223" s="23">
        <v>0</v>
      </c>
      <c r="J2223" s="23">
        <v>0</v>
      </c>
      <c r="K2223" s="23">
        <v>0</v>
      </c>
      <c r="L2223" s="23">
        <v>0</v>
      </c>
      <c r="M2223" s="23">
        <v>0</v>
      </c>
      <c r="N2223" s="23">
        <v>0</v>
      </c>
      <c r="O2223" s="23">
        <v>0</v>
      </c>
      <c r="P2223" s="103" t="s">
        <v>6554</v>
      </c>
      <c r="Q2223" s="36" t="s">
        <v>5795</v>
      </c>
      <c r="R2223" s="36"/>
      <c r="S2223" s="35" t="str" cm="1">
        <f t="array" ref="S2223">IFERROR(_xlfn.IFS(
U2223="MPR ISSUE","PDH",
U2223="BSS Hardware Issue","BSS",
U2223="Sites strategiques, MLL, Pylone, etc.","ENVTECH",
U2223="AKTIVCO DEFAUT GE &amp; POWER Cabinet","AKTIVCO",
U2223="AKTIVCO Coupure ENEO &amp; Baisse de tension","AKTIVCO GRID ONLY",
U2223="Coupure ENEO &amp; Baisse de tension","IHS GRID ONLY",
U2223="Defaut GE &amp; POWER Cabinet","IHS",
U2223="Sharing","Partners",
U2223="Sites strategiques &amp; DataCenter","SST &amp; DC",
U2223="Exclu","Exclu",
U2223="SAT","SAT",
U2223="SPARE-ISSUE","SPARE-ISSUE",
U2223="Fiber CAmtel","TRANS_FO_CAMTEL",
U2223="Fiber AOF","Fiber AOF",
U2223="Projet OCM (HUAWEI)","TRAVAUX-HUAWEI",
U2223="Projet OCM (NOKIA)","TRAVAUX-NOKIA",
U2223="ACCESS-ISSUE","ACCESS-ISSUE",
U2223="Projet OCM (ZTE, NOKIA, autres projets)","TRAVAUX OCM",
U2223="No root CAuse","No root cause",
U2223="ODU HS","PDH",
U2223="IP &amp; VLAN","PDH",
U2223="Warehouse HUAWEI","SPARE-ISSUE",
U2223="SPARE-HS","SPARE-ISSUE",
U2223="Power Telco","BSS",U2223="no impacts","no impacts"
),"")</f>
        <v/>
      </c>
      <c r="T2223" s="35" t="str" cm="1">
        <f t="array" ref="T2223">IFERROR(_xlfn.IFS(
U2223="MPR ISSUE","TX ISSUE",
U2223="BSS Hardware Issue","RAN ISSUE",
U2223="Sites strategiques, MLL, Pylone, etc.","ENVTECH",
U2223="AKTIVCO DEFAUT GE &amp; POWER Cabinet","POWER ISSUE",
U2223="AKTIVCO Coupure ENEO &amp; Baisse de tension","POWER ISSUE",
U2223="Coupure ENEO &amp; Baisse de tension","POWER ISSUE",
U2223="Defaut GE &amp; POWER Cabinet","POWER ISSUE",
U2223="Sharing","POWER ISSUE",
U2223="Sites strategiques &amp; DataCenter","POWER ISSUE",
U2223="Exclu","Exclu",
U2223="SAT","TX ISSUE",
U2223="SPARE-ISSUE","SPARE-ISSUE",
U2223="Fiber CAmtel","TX ISSUE",
U2223="Fiber AOF","TX ISSUE",
U2223="Projet OCM (HUAWEI)","TRAVAUX-HUAWEI",
U2223="Projet OCM (NOKIA)","TRAVAUX -NOKIA",
U2223="ACCESS-ISSUE","ACCESS-ISSUE",
U2223="Projet OCM (ZTE, NOKIA, autres projets)","TRAVAUX OCM",
U2223="No root CAuse","No root cause",
U2223="ODU HS","TX ISSUE",
U2223="IP &amp; VLAN","TX ISSUE",
U2223="Warehouse HUAWEI","SPARE-ISSUE",
U2223="SPARE-HS","SPARE-ISSUE",
U2223="Power Telco","RAN ISSUE",U2223="no impacts","no impacts"
),"")</f>
        <v/>
      </c>
      <c r="U2223" s="28"/>
      <c r="V2223" s="35" t="str" cm="1">
        <f t="array" ref="V2223">IFERROR(_xlfn.IFS(
U2223="MPR ISSUE","ACTIVE",
U2223="BSS Hardware Issue","ACTIVE",
U2223="Sites strategiques, MLL, Pylone, etc.","PASSIVE",
U2223="AKTIVCO DEFAUT GE &amp; POWER Cabinet","PASSIVE",
U2223="AKTIVCO Coupure ENEO &amp; Baisse de tension","PASSIVE",
U2223="Coupure ENEO &amp; Baisse de tension","PASSIVE",
U2223="Defaut GE &amp; POWER Cabinet","PASSIVE",
U2223="Sharing","PASSIVE",
U2223="Sites strategiques &amp; DataCenter","PASSIVE",
U2223="Exclu","Exclu",
U2223="SAT","ACTIVE",
U2223="SPARE-ISSUE","SPARE-ISSUE",
U2223="Fiber CAmtel","ACTIVE",
U2223="Fiber AOF","ACTIVE",
U2223="Projet OCM (HUAWEI)","PLANNED WORKS",
U2223="Projet OCM (NOKIA)","PLANNED WORKS",
U2223="ACCESS-ISSUE","ACCESS-ISSUE",
U2223="Projet OCM (ZTE, NOKIA, autres projets)","PLANNED WORKS",
U2223="No root CAuse","No root cause",
U2223="ODU HS","ACTIVE",
U2223="IP &amp; VLAN","ACTIVE",
U2223="Warehouse HUAWEI","SPARE-ISSUE",
U2223="SPARE-HS","SPARE-ISSUE",
U2223="Power Telco","ACTIVE",U2223="no impacts","no impacts"
),"")</f>
        <v/>
      </c>
      <c r="W2223" s="102"/>
      <c r="X2223" s="102"/>
      <c r="Y2223" s="102"/>
      <c r="Z2223" s="102"/>
      <c r="AA2223" s="102"/>
      <c r="AB2223" s="104" t="s">
        <v>5423</v>
      </c>
      <c r="AC2223" s="9"/>
      <c r="AD2223" s="9"/>
      <c r="AE2223" s="7" t="s">
        <v>5423</v>
      </c>
      <c r="AF2223" s="6"/>
      <c r="AG2223" s="7"/>
      <c r="AH2223" s="3" t="s">
        <v>5423</v>
      </c>
      <c r="AI2223" s="18" t="s">
        <v>5423</v>
      </c>
      <c r="AJ2223" s="18" t="s">
        <v>5423</v>
      </c>
      <c r="AK2223" s="18" t="s">
        <v>5423</v>
      </c>
      <c r="AL2223" s="18" t="s">
        <v>5423</v>
      </c>
      <c r="AM2223" s="18" t="s">
        <v>5423</v>
      </c>
      <c r="AN2223" s="18" t="s">
        <v>5423</v>
      </c>
      <c r="AO2223" s="18" t="s">
        <v>5423</v>
      </c>
      <c r="AP2223" s="18" t="s">
        <v>5423</v>
      </c>
      <c r="AQ2223" s="18" t="s">
        <v>5423</v>
      </c>
      <c r="AR2223" s="18" t="s">
        <v>5423</v>
      </c>
      <c r="AS2223" s="18" t="s">
        <v>5423</v>
      </c>
      <c r="AT2223" s="18" t="s">
        <v>5423</v>
      </c>
      <c r="AU2223" s="9" t="s">
        <v>5423</v>
      </c>
      <c r="AV2223" s="14"/>
      <c r="AW2223" s="14" t="s">
        <v>5423</v>
      </c>
      <c r="AX2223" s="14" t="str">
        <f>_xlfn.XLOOKUP(B2223,'[4]cell downs 18042026 17h'!$B:$B,'[4]cell downs 18042026 17h'!$B:$B,"")</f>
        <v/>
      </c>
      <c r="AY2223" s="14" t="str">
        <f>_xlfn.XLOOKUP(B2223,'[5]Cells Huawei 19042026 15h'!$B:$B,'[5]Cells Huawei 19042026 15h'!$B:$B,"")</f>
        <v/>
      </c>
      <c r="AZ2223" s="105" t="str">
        <f>_xlfn.XLOOKUP(B2223,'INCIDENT-04-23-2026'!E:E,'INCIDENT-04-23-2026'!F:F,"")</f>
        <v/>
      </c>
      <c r="BA2223" s="105" t="str">
        <f>_xlfn.XLOOKUP(B2223,'[6]Eneo 17H'!$C:$C,'[6]Eneo 17H'!$I:$I,"")</f>
        <v/>
      </c>
      <c r="BB2223" s="105" t="str">
        <f>_xlfn.XLOOKUP(B2223,[8]ALL!$B:$B,[8]ALL!$M:$M,"")</f>
        <v/>
      </c>
      <c r="BC2223" s="105" t="str">
        <f>_xlfn.XLOOKUP(B2223,'[6]Eneo 17H'!$C:$C,'[6]Eneo 17H'!$I:$I,"")</f>
        <v/>
      </c>
      <c r="BD2223" s="105" t="str">
        <f>_xlfn.XLOOKUP(B2223,'[7]Eneo 12H'!$C:$C,'[7]Eneo 12H'!$I:$I,"")</f>
        <v/>
      </c>
      <c r="BE2223" s="105" t="s">
        <v>5423</v>
      </c>
    </row>
    <row r="2224" spans="1:57" hidden="1" x14ac:dyDescent="0.3">
      <c r="A2224" s="1" t="s">
        <v>4661</v>
      </c>
      <c r="B2224" s="8" t="s">
        <v>4662</v>
      </c>
      <c r="C2224" s="3" t="str">
        <f>_xlfn.XLOOKUP(B2224,'[1]daily break down'!$D:$D,'[1]daily break down'!$E:$E,"")</f>
        <v>CENTRE</v>
      </c>
      <c r="D2224" s="1"/>
      <c r="E2224" s="1"/>
      <c r="F2224" s="3" t="s">
        <v>69</v>
      </c>
      <c r="G2224" s="1" t="s">
        <v>4663</v>
      </c>
      <c r="H2224" s="27" t="str">
        <f>_xlfn.XLOOKUP(B2224,[2]CALCULATION!$B:$B,[2]CALCULATION!$H:$H,"")</f>
        <v>ZTE</v>
      </c>
      <c r="I2224" s="23">
        <v>0</v>
      </c>
      <c r="J2224" s="23">
        <v>0</v>
      </c>
      <c r="K2224" s="23">
        <v>0</v>
      </c>
      <c r="L2224" s="23">
        <v>0</v>
      </c>
      <c r="M2224" s="23">
        <v>0</v>
      </c>
      <c r="N2224" s="23">
        <v>0</v>
      </c>
      <c r="O2224" s="23">
        <v>0</v>
      </c>
      <c r="P2224" s="103" t="s">
        <v>6554</v>
      </c>
      <c r="Q2224" s="36" t="s">
        <v>5796</v>
      </c>
      <c r="R2224" s="36"/>
      <c r="S2224" s="35" t="str" cm="1">
        <f t="array" ref="S2224">IFERROR(_xlfn.IFS(
U2224="MPR ISSUE","PDH",
U2224="BSS Hardware Issue","BSS",
U2224="Sites strategiques, MLL, Pylone, etc.","ENVTECH",
U2224="AKTIVCO DEFAUT GE &amp; POWER Cabinet","AKTIVCO",
U2224="AKTIVCO Coupure ENEO &amp; Baisse de tension","AKTIVCO GRID ONLY",
U2224="Coupure ENEO &amp; Baisse de tension","IHS GRID ONLY",
U2224="Defaut GE &amp; POWER Cabinet","IHS",
U2224="Sharing","Partners",
U2224="Sites strategiques &amp; DataCenter","SST &amp; DC",
U2224="Exclu","Exclu",
U2224="SAT","SAT",
U2224="SPARE-ISSUE","SPARE-ISSUE",
U2224="Fiber CAmtel","TRANS_FO_CAMTEL",
U2224="Fiber AOF","Fiber AOF",
U2224="Projet OCM (HUAWEI)","TRAVAUX-HUAWEI",
U2224="Projet OCM (NOKIA)","TRAVAUX-NOKIA",
U2224="ACCESS-ISSUE","ACCESS-ISSUE",
U2224="Projet OCM (ZTE, NOKIA, autres projets)","TRAVAUX OCM",
U2224="No root CAuse","No root cause",
U2224="ODU HS","PDH",
U2224="IP &amp; VLAN","PDH",
U2224="Warehouse HUAWEI","SPARE-ISSUE",
U2224="SPARE-HS","SPARE-ISSUE",
U2224="Power Telco","BSS",U2224="no impacts","no impacts"
),"")</f>
        <v/>
      </c>
      <c r="T2224" s="35" t="str" cm="1">
        <f t="array" ref="T2224">IFERROR(_xlfn.IFS(
U2224="MPR ISSUE","TX ISSUE",
U2224="BSS Hardware Issue","RAN ISSUE",
U2224="Sites strategiques, MLL, Pylone, etc.","ENVTECH",
U2224="AKTIVCO DEFAUT GE &amp; POWER Cabinet","POWER ISSUE",
U2224="AKTIVCO Coupure ENEO &amp; Baisse de tension","POWER ISSUE",
U2224="Coupure ENEO &amp; Baisse de tension","POWER ISSUE",
U2224="Defaut GE &amp; POWER Cabinet","POWER ISSUE",
U2224="Sharing","POWER ISSUE",
U2224="Sites strategiques &amp; DataCenter","POWER ISSUE",
U2224="Exclu","Exclu",
U2224="SAT","TX ISSUE",
U2224="SPARE-ISSUE","SPARE-ISSUE",
U2224="Fiber CAmtel","TX ISSUE",
U2224="Fiber AOF","TX ISSUE",
U2224="Projet OCM (HUAWEI)","TRAVAUX-HUAWEI",
U2224="Projet OCM (NOKIA)","TRAVAUX -NOKIA",
U2224="ACCESS-ISSUE","ACCESS-ISSUE",
U2224="Projet OCM (ZTE, NOKIA, autres projets)","TRAVAUX OCM",
U2224="No root CAuse","No root cause",
U2224="ODU HS","TX ISSUE",
U2224="IP &amp; VLAN","TX ISSUE",
U2224="Warehouse HUAWEI","SPARE-ISSUE",
U2224="SPARE-HS","SPARE-ISSUE",
U2224="Power Telco","RAN ISSUE",U2224="no impacts","no impacts"
),"")</f>
        <v/>
      </c>
      <c r="U2224" s="28"/>
      <c r="V2224" s="35" t="str" cm="1">
        <f t="array" ref="V2224">IFERROR(_xlfn.IFS(
U2224="MPR ISSUE","ACTIVE",
U2224="BSS Hardware Issue","ACTIVE",
U2224="Sites strategiques, MLL, Pylone, etc.","PASSIVE",
U2224="AKTIVCO DEFAUT GE &amp; POWER Cabinet","PASSIVE",
U2224="AKTIVCO Coupure ENEO &amp; Baisse de tension","PASSIVE",
U2224="Coupure ENEO &amp; Baisse de tension","PASSIVE",
U2224="Defaut GE &amp; POWER Cabinet","PASSIVE",
U2224="Sharing","PASSIVE",
U2224="Sites strategiques &amp; DataCenter","PASSIVE",
U2224="Exclu","Exclu",
U2224="SAT","ACTIVE",
U2224="SPARE-ISSUE","SPARE-ISSUE",
U2224="Fiber CAmtel","ACTIVE",
U2224="Fiber AOF","ACTIVE",
U2224="Projet OCM (HUAWEI)","PLANNED WORKS",
U2224="Projet OCM (NOKIA)","PLANNED WORKS",
U2224="ACCESS-ISSUE","ACCESS-ISSUE",
U2224="Projet OCM (ZTE, NOKIA, autres projets)","PLANNED WORKS",
U2224="No root CAuse","No root cause",
U2224="ODU HS","ACTIVE",
U2224="IP &amp; VLAN","ACTIVE",
U2224="Warehouse HUAWEI","SPARE-ISSUE",
U2224="SPARE-HS","SPARE-ISSUE",
U2224="Power Telco","ACTIVE",U2224="no impacts","no impacts"
),"")</f>
        <v/>
      </c>
      <c r="W2224" s="102"/>
      <c r="X2224" s="102"/>
      <c r="Y2224" s="102"/>
      <c r="Z2224" s="102"/>
      <c r="AA2224" s="102"/>
      <c r="AB2224" s="104" t="s">
        <v>5423</v>
      </c>
      <c r="AC2224" s="9"/>
      <c r="AD2224" s="9"/>
      <c r="AE2224" s="7" t="s">
        <v>5423</v>
      </c>
      <c r="AF2224" s="6"/>
      <c r="AG2224" s="7"/>
      <c r="AH2224" s="3" t="s">
        <v>5423</v>
      </c>
      <c r="AI2224" s="18" t="s">
        <v>5423</v>
      </c>
      <c r="AJ2224" s="18" t="s">
        <v>5423</v>
      </c>
      <c r="AK2224" s="18" t="s">
        <v>5423</v>
      </c>
      <c r="AL2224" s="18" t="s">
        <v>5423</v>
      </c>
      <c r="AM2224" s="18" t="s">
        <v>5423</v>
      </c>
      <c r="AN2224" s="18" t="s">
        <v>5423</v>
      </c>
      <c r="AO2224" s="18" t="s">
        <v>5423</v>
      </c>
      <c r="AP2224" s="18" t="s">
        <v>5423</v>
      </c>
      <c r="AQ2224" s="18" t="s">
        <v>5423</v>
      </c>
      <c r="AR2224" s="18" t="s">
        <v>5423</v>
      </c>
      <c r="AS2224" s="18" t="s">
        <v>5423</v>
      </c>
      <c r="AT2224" s="18" t="s">
        <v>5423</v>
      </c>
      <c r="AU2224" s="9" t="s">
        <v>5423</v>
      </c>
      <c r="AV2224" s="14"/>
      <c r="AW2224" s="14" t="s">
        <v>5423</v>
      </c>
      <c r="AX2224" s="14" t="str">
        <f>_xlfn.XLOOKUP(B2224,'[4]cell downs 18042026 17h'!$B:$B,'[4]cell downs 18042026 17h'!$B:$B,"")</f>
        <v/>
      </c>
      <c r="AY2224" s="14" t="str">
        <f>_xlfn.XLOOKUP(B2224,'[5]Cells Huawei 19042026 15h'!$B:$B,'[5]Cells Huawei 19042026 15h'!$B:$B,"")</f>
        <v/>
      </c>
      <c r="AZ2224" s="105" t="str">
        <f>_xlfn.XLOOKUP(B2224,'INCIDENT-04-23-2026'!E:E,'INCIDENT-04-23-2026'!F:F,"")</f>
        <v/>
      </c>
      <c r="BA2224" s="105" t="str">
        <f>_xlfn.XLOOKUP(B2224,'[6]Eneo 17H'!$C:$C,'[6]Eneo 17H'!$I:$I,"")</f>
        <v/>
      </c>
      <c r="BB2224" s="105" t="str">
        <f>_xlfn.XLOOKUP(B2224,[8]ALL!$B:$B,[8]ALL!$M:$M,"")</f>
        <v/>
      </c>
      <c r="BC2224" s="105" t="str">
        <f>_xlfn.XLOOKUP(B2224,'[6]Eneo 17H'!$C:$C,'[6]Eneo 17H'!$I:$I,"")</f>
        <v/>
      </c>
      <c r="BD2224" s="105" t="str">
        <f>_xlfn.XLOOKUP(B2224,'[7]Eneo 12H'!$C:$C,'[7]Eneo 12H'!$I:$I,"")</f>
        <v/>
      </c>
      <c r="BE2224" s="105" t="s">
        <v>5423</v>
      </c>
    </row>
    <row r="2225" spans="1:57" hidden="1" x14ac:dyDescent="0.3">
      <c r="A2225" s="1" t="s">
        <v>4672</v>
      </c>
      <c r="B2225" s="8" t="s">
        <v>4673</v>
      </c>
      <c r="C2225" s="3" t="str">
        <f>_xlfn.XLOOKUP(B2225,'[1]daily break down'!$D:$D,'[1]daily break down'!$E:$E,"")</f>
        <v>CENTRE</v>
      </c>
      <c r="D2225" s="1"/>
      <c r="E2225" s="1"/>
      <c r="F2225" s="3" t="s">
        <v>37</v>
      </c>
      <c r="G2225" s="1" t="s">
        <v>4044</v>
      </c>
      <c r="H2225" s="27" t="str">
        <f>_xlfn.XLOOKUP(B2225,[2]CALCULATION!$B:$B,[2]CALCULATION!$H:$H,"")</f>
        <v>ZTE</v>
      </c>
      <c r="I2225" s="23">
        <v>0</v>
      </c>
      <c r="J2225" s="23">
        <v>0</v>
      </c>
      <c r="K2225" s="23">
        <v>0</v>
      </c>
      <c r="L2225" s="23">
        <v>0</v>
      </c>
      <c r="M2225" s="23">
        <v>0</v>
      </c>
      <c r="N2225" s="23">
        <v>0</v>
      </c>
      <c r="O2225" s="23">
        <v>0</v>
      </c>
      <c r="P2225" s="103" t="s">
        <v>6554</v>
      </c>
      <c r="Q2225" s="36" t="s">
        <v>5796</v>
      </c>
      <c r="R2225" s="36"/>
      <c r="S2225" s="35" t="str" cm="1">
        <f t="array" ref="S2225">IFERROR(_xlfn.IFS(
U2225="MPR ISSUE","PDH",
U2225="BSS Hardware Issue","BSS",
U2225="Sites strategiques, MLL, Pylone, etc.","ENVTECH",
U2225="AKTIVCO DEFAUT GE &amp; POWER Cabinet","AKTIVCO",
U2225="AKTIVCO Coupure ENEO &amp; Baisse de tension","AKTIVCO GRID ONLY",
U2225="Coupure ENEO &amp; Baisse de tension","IHS GRID ONLY",
U2225="Defaut GE &amp; POWER Cabinet","IHS",
U2225="Sharing","Partners",
U2225="Sites strategiques &amp; DataCenter","SST &amp; DC",
U2225="Exclu","Exclu",
U2225="SAT","SAT",
U2225="SPARE-ISSUE","SPARE-ISSUE",
U2225="Fiber CAmtel","TRANS_FO_CAMTEL",
U2225="Fiber AOF","Fiber AOF",
U2225="Projet OCM (HUAWEI)","TRAVAUX-HUAWEI",
U2225="Projet OCM (NOKIA)","TRAVAUX-NOKIA",
U2225="ACCESS-ISSUE","ACCESS-ISSUE",
U2225="Projet OCM (ZTE, NOKIA, autres projets)","TRAVAUX OCM",
U2225="No root CAuse","No root cause",
U2225="ODU HS","PDH",
U2225="IP &amp; VLAN","PDH",
U2225="Warehouse HUAWEI","SPARE-ISSUE",
U2225="SPARE-HS","SPARE-ISSUE",
U2225="Power Telco","BSS",U2225="no impacts","no impacts"
),"")</f>
        <v/>
      </c>
      <c r="T2225" s="35" t="str" cm="1">
        <f t="array" ref="T2225">IFERROR(_xlfn.IFS(
U2225="MPR ISSUE","TX ISSUE",
U2225="BSS Hardware Issue","RAN ISSUE",
U2225="Sites strategiques, MLL, Pylone, etc.","ENVTECH",
U2225="AKTIVCO DEFAUT GE &amp; POWER Cabinet","POWER ISSUE",
U2225="AKTIVCO Coupure ENEO &amp; Baisse de tension","POWER ISSUE",
U2225="Coupure ENEO &amp; Baisse de tension","POWER ISSUE",
U2225="Defaut GE &amp; POWER Cabinet","POWER ISSUE",
U2225="Sharing","POWER ISSUE",
U2225="Sites strategiques &amp; DataCenter","POWER ISSUE",
U2225="Exclu","Exclu",
U2225="SAT","TX ISSUE",
U2225="SPARE-ISSUE","SPARE-ISSUE",
U2225="Fiber CAmtel","TX ISSUE",
U2225="Fiber AOF","TX ISSUE",
U2225="Projet OCM (HUAWEI)","TRAVAUX-HUAWEI",
U2225="Projet OCM (NOKIA)","TRAVAUX -NOKIA",
U2225="ACCESS-ISSUE","ACCESS-ISSUE",
U2225="Projet OCM (ZTE, NOKIA, autres projets)","TRAVAUX OCM",
U2225="No root CAuse","No root cause",
U2225="ODU HS","TX ISSUE",
U2225="IP &amp; VLAN","TX ISSUE",
U2225="Warehouse HUAWEI","SPARE-ISSUE",
U2225="SPARE-HS","SPARE-ISSUE",
U2225="Power Telco","RAN ISSUE",U2225="no impacts","no impacts"
),"")</f>
        <v/>
      </c>
      <c r="U2225" s="28"/>
      <c r="V2225" s="35" t="str" cm="1">
        <f t="array" ref="V2225">IFERROR(_xlfn.IFS(
U2225="MPR ISSUE","ACTIVE",
U2225="BSS Hardware Issue","ACTIVE",
U2225="Sites strategiques, MLL, Pylone, etc.","PASSIVE",
U2225="AKTIVCO DEFAUT GE &amp; POWER Cabinet","PASSIVE",
U2225="AKTIVCO Coupure ENEO &amp; Baisse de tension","PASSIVE",
U2225="Coupure ENEO &amp; Baisse de tension","PASSIVE",
U2225="Defaut GE &amp; POWER Cabinet","PASSIVE",
U2225="Sharing","PASSIVE",
U2225="Sites strategiques &amp; DataCenter","PASSIVE",
U2225="Exclu","Exclu",
U2225="SAT","ACTIVE",
U2225="SPARE-ISSUE","SPARE-ISSUE",
U2225="Fiber CAmtel","ACTIVE",
U2225="Fiber AOF","ACTIVE",
U2225="Projet OCM (HUAWEI)","PLANNED WORKS",
U2225="Projet OCM (NOKIA)","PLANNED WORKS",
U2225="ACCESS-ISSUE","ACCESS-ISSUE",
U2225="Projet OCM (ZTE, NOKIA, autres projets)","PLANNED WORKS",
U2225="No root CAuse","No root cause",
U2225="ODU HS","ACTIVE",
U2225="IP &amp; VLAN","ACTIVE",
U2225="Warehouse HUAWEI","SPARE-ISSUE",
U2225="SPARE-HS","SPARE-ISSUE",
U2225="Power Telco","ACTIVE",U2225="no impacts","no impacts"
),"")</f>
        <v/>
      </c>
      <c r="W2225" s="102"/>
      <c r="X2225" s="102"/>
      <c r="Y2225" s="102"/>
      <c r="Z2225" s="102"/>
      <c r="AA2225" s="102"/>
      <c r="AB2225" s="104" t="s">
        <v>5423</v>
      </c>
      <c r="AC2225" s="9"/>
      <c r="AD2225" s="9"/>
      <c r="AE2225" s="7" t="s">
        <v>5423</v>
      </c>
      <c r="AF2225" s="6"/>
      <c r="AG2225" s="7"/>
      <c r="AH2225" s="3" t="s">
        <v>5423</v>
      </c>
      <c r="AI2225" s="18" t="s">
        <v>5423</v>
      </c>
      <c r="AJ2225" s="18" t="s">
        <v>5423</v>
      </c>
      <c r="AK2225" s="18" t="s">
        <v>5423</v>
      </c>
      <c r="AL2225" s="18" t="s">
        <v>5423</v>
      </c>
      <c r="AM2225" s="18" t="s">
        <v>5423</v>
      </c>
      <c r="AN2225" s="18" t="s">
        <v>5423</v>
      </c>
      <c r="AO2225" s="18" t="s">
        <v>5423</v>
      </c>
      <c r="AP2225" s="18" t="s">
        <v>5423</v>
      </c>
      <c r="AQ2225" s="18" t="s">
        <v>5423</v>
      </c>
      <c r="AR2225" s="18" t="s">
        <v>5423</v>
      </c>
      <c r="AS2225" s="18" t="s">
        <v>5423</v>
      </c>
      <c r="AT2225" s="18" t="s">
        <v>5423</v>
      </c>
      <c r="AU2225" s="9" t="s">
        <v>5423</v>
      </c>
      <c r="AV2225" s="14"/>
      <c r="AW2225" s="14" t="s">
        <v>5423</v>
      </c>
      <c r="AX2225" s="14" t="str">
        <f>_xlfn.XLOOKUP(B2225,'[4]cell downs 18042026 17h'!$B:$B,'[4]cell downs 18042026 17h'!$B:$B,"")</f>
        <v/>
      </c>
      <c r="AY2225" s="14" t="str">
        <f>_xlfn.XLOOKUP(B2225,'[5]Cells Huawei 19042026 15h'!$B:$B,'[5]Cells Huawei 19042026 15h'!$B:$B,"")</f>
        <v/>
      </c>
      <c r="AZ2225" s="105" t="str">
        <f>_xlfn.XLOOKUP(B2225,'INCIDENT-04-23-2026'!E:E,'INCIDENT-04-23-2026'!F:F,"")</f>
        <v/>
      </c>
      <c r="BA2225" s="105" t="str">
        <f>_xlfn.XLOOKUP(B2225,'[6]Eneo 17H'!$C:$C,'[6]Eneo 17H'!$I:$I,"")</f>
        <v/>
      </c>
      <c r="BB2225" s="105" t="str">
        <f>_xlfn.XLOOKUP(B2225,[8]ALL!$B:$B,[8]ALL!$M:$M,"")</f>
        <v/>
      </c>
      <c r="BC2225" s="105" t="str">
        <f>_xlfn.XLOOKUP(B2225,'[6]Eneo 17H'!$C:$C,'[6]Eneo 17H'!$I:$I,"")</f>
        <v/>
      </c>
      <c r="BD2225" s="105" t="str">
        <f>_xlfn.XLOOKUP(B2225,'[7]Eneo 12H'!$C:$C,'[7]Eneo 12H'!$I:$I,"")</f>
        <v/>
      </c>
      <c r="BE2225" s="105" t="s">
        <v>5423</v>
      </c>
    </row>
    <row r="2226" spans="1:57" hidden="1" x14ac:dyDescent="0.3">
      <c r="A2226" s="1" t="s">
        <v>4688</v>
      </c>
      <c r="B2226" s="8" t="s">
        <v>4689</v>
      </c>
      <c r="C2226" s="3" t="str">
        <f>_xlfn.XLOOKUP(B2226,'[1]daily break down'!$D:$D,'[1]daily break down'!$E:$E,"")</f>
        <v>LITTORAL</v>
      </c>
      <c r="D2226" s="1"/>
      <c r="E2226" s="1"/>
      <c r="F2226" s="3" t="s">
        <v>69</v>
      </c>
      <c r="G2226" s="1" t="s">
        <v>502</v>
      </c>
      <c r="H2226" s="27" t="str">
        <f>_xlfn.XLOOKUP(B2226,[2]CALCULATION!$B:$B,[2]CALCULATION!$H:$H,"")</f>
        <v>ZTE</v>
      </c>
      <c r="I2226" s="23">
        <v>0</v>
      </c>
      <c r="J2226" s="23">
        <v>0</v>
      </c>
      <c r="K2226" s="23">
        <v>0</v>
      </c>
      <c r="L2226" s="23">
        <v>0</v>
      </c>
      <c r="M2226" s="23">
        <v>0</v>
      </c>
      <c r="N2226" s="23">
        <v>0</v>
      </c>
      <c r="O2226" s="23">
        <v>0</v>
      </c>
      <c r="P2226" s="103" t="s">
        <v>6554</v>
      </c>
      <c r="Q2226" s="36" t="s">
        <v>5796</v>
      </c>
      <c r="R2226" s="36"/>
      <c r="S2226" s="35" t="str" cm="1">
        <f t="array" ref="S2226">IFERROR(_xlfn.IFS(
U2226="MPR ISSUE","PDH",
U2226="BSS Hardware Issue","BSS",
U2226="Sites strategiques, MLL, Pylone, etc.","ENVTECH",
U2226="AKTIVCO DEFAUT GE &amp; POWER Cabinet","AKTIVCO",
U2226="AKTIVCO Coupure ENEO &amp; Baisse de tension","AKTIVCO GRID ONLY",
U2226="Coupure ENEO &amp; Baisse de tension","IHS GRID ONLY",
U2226="Defaut GE &amp; POWER Cabinet","IHS",
U2226="Sharing","Partners",
U2226="Sites strategiques &amp; DataCenter","SST &amp; DC",
U2226="Exclu","Exclu",
U2226="SAT","SAT",
U2226="SPARE-ISSUE","SPARE-ISSUE",
U2226="Fiber CAmtel","TRANS_FO_CAMTEL",
U2226="Fiber AOF","Fiber AOF",
U2226="Projet OCM (HUAWEI)","TRAVAUX-HUAWEI",
U2226="Projet OCM (NOKIA)","TRAVAUX-NOKIA",
U2226="ACCESS-ISSUE","ACCESS-ISSUE",
U2226="Projet OCM (ZTE, NOKIA, autres projets)","TRAVAUX OCM",
U2226="No root CAuse","No root cause",
U2226="ODU HS","PDH",
U2226="IP &amp; VLAN","PDH",
U2226="Warehouse HUAWEI","SPARE-ISSUE",
U2226="SPARE-HS","SPARE-ISSUE",
U2226="Power Telco","BSS",U2226="no impacts","no impacts"
),"")</f>
        <v/>
      </c>
      <c r="T2226" s="35" t="str" cm="1">
        <f t="array" ref="T2226">IFERROR(_xlfn.IFS(
U2226="MPR ISSUE","TX ISSUE",
U2226="BSS Hardware Issue","RAN ISSUE",
U2226="Sites strategiques, MLL, Pylone, etc.","ENVTECH",
U2226="AKTIVCO DEFAUT GE &amp; POWER Cabinet","POWER ISSUE",
U2226="AKTIVCO Coupure ENEO &amp; Baisse de tension","POWER ISSUE",
U2226="Coupure ENEO &amp; Baisse de tension","POWER ISSUE",
U2226="Defaut GE &amp; POWER Cabinet","POWER ISSUE",
U2226="Sharing","POWER ISSUE",
U2226="Sites strategiques &amp; DataCenter","POWER ISSUE",
U2226="Exclu","Exclu",
U2226="SAT","TX ISSUE",
U2226="SPARE-ISSUE","SPARE-ISSUE",
U2226="Fiber CAmtel","TX ISSUE",
U2226="Fiber AOF","TX ISSUE",
U2226="Projet OCM (HUAWEI)","TRAVAUX-HUAWEI",
U2226="Projet OCM (NOKIA)","TRAVAUX -NOKIA",
U2226="ACCESS-ISSUE","ACCESS-ISSUE",
U2226="Projet OCM (ZTE, NOKIA, autres projets)","TRAVAUX OCM",
U2226="No root CAuse","No root cause",
U2226="ODU HS","TX ISSUE",
U2226="IP &amp; VLAN","TX ISSUE",
U2226="Warehouse HUAWEI","SPARE-ISSUE",
U2226="SPARE-HS","SPARE-ISSUE",
U2226="Power Telco","RAN ISSUE",U2226="no impacts","no impacts"
),"")</f>
        <v/>
      </c>
      <c r="U2226" s="28"/>
      <c r="V2226" s="35" t="str" cm="1">
        <f t="array" ref="V2226">IFERROR(_xlfn.IFS(
U2226="MPR ISSUE","ACTIVE",
U2226="BSS Hardware Issue","ACTIVE",
U2226="Sites strategiques, MLL, Pylone, etc.","PASSIVE",
U2226="AKTIVCO DEFAUT GE &amp; POWER Cabinet","PASSIVE",
U2226="AKTIVCO Coupure ENEO &amp; Baisse de tension","PASSIVE",
U2226="Coupure ENEO &amp; Baisse de tension","PASSIVE",
U2226="Defaut GE &amp; POWER Cabinet","PASSIVE",
U2226="Sharing","PASSIVE",
U2226="Sites strategiques &amp; DataCenter","PASSIVE",
U2226="Exclu","Exclu",
U2226="SAT","ACTIVE",
U2226="SPARE-ISSUE","SPARE-ISSUE",
U2226="Fiber CAmtel","ACTIVE",
U2226="Fiber AOF","ACTIVE",
U2226="Projet OCM (HUAWEI)","PLANNED WORKS",
U2226="Projet OCM (NOKIA)","PLANNED WORKS",
U2226="ACCESS-ISSUE","ACCESS-ISSUE",
U2226="Projet OCM (ZTE, NOKIA, autres projets)","PLANNED WORKS",
U2226="No root CAuse","No root cause",
U2226="ODU HS","ACTIVE",
U2226="IP &amp; VLAN","ACTIVE",
U2226="Warehouse HUAWEI","SPARE-ISSUE",
U2226="SPARE-HS","SPARE-ISSUE",
U2226="Power Telco","ACTIVE",U2226="no impacts","no impacts"
),"")</f>
        <v/>
      </c>
      <c r="W2226" s="102"/>
      <c r="X2226" s="102"/>
      <c r="Y2226" s="102"/>
      <c r="Z2226" s="102"/>
      <c r="AA2226" s="102"/>
      <c r="AB2226" s="104" t="s">
        <v>5423</v>
      </c>
      <c r="AC2226" s="9"/>
      <c r="AD2226" s="9"/>
      <c r="AE2226" s="7" t="s">
        <v>5423</v>
      </c>
      <c r="AF2226" s="6"/>
      <c r="AG2226" s="7"/>
      <c r="AH2226" s="3" t="s">
        <v>5423</v>
      </c>
      <c r="AI2226" s="18" t="s">
        <v>5423</v>
      </c>
      <c r="AJ2226" s="18" t="s">
        <v>5423</v>
      </c>
      <c r="AK2226" s="18" t="s">
        <v>5423</v>
      </c>
      <c r="AL2226" s="18" t="s">
        <v>5423</v>
      </c>
      <c r="AM2226" s="18" t="s">
        <v>5423</v>
      </c>
      <c r="AN2226" s="18" t="s">
        <v>5423</v>
      </c>
      <c r="AO2226" s="18" t="s">
        <v>5423</v>
      </c>
      <c r="AP2226" s="18" t="s">
        <v>5423</v>
      </c>
      <c r="AQ2226" s="18" t="s">
        <v>5423</v>
      </c>
      <c r="AR2226" s="18" t="s">
        <v>5423</v>
      </c>
      <c r="AS2226" s="18" t="s">
        <v>5423</v>
      </c>
      <c r="AT2226" s="18" t="s">
        <v>5423</v>
      </c>
      <c r="AU2226" s="9" t="s">
        <v>5423</v>
      </c>
      <c r="AV2226" s="14"/>
      <c r="AW2226" s="14" t="s">
        <v>5423</v>
      </c>
      <c r="AX2226" s="14" t="str">
        <f>_xlfn.XLOOKUP(B2226,'[4]cell downs 18042026 17h'!$B:$B,'[4]cell downs 18042026 17h'!$B:$B,"")</f>
        <v/>
      </c>
      <c r="AY2226" s="14" t="str">
        <f>_xlfn.XLOOKUP(B2226,'[5]Cells Huawei 19042026 15h'!$B:$B,'[5]Cells Huawei 19042026 15h'!$B:$B,"")</f>
        <v/>
      </c>
      <c r="AZ2226" s="105" t="str">
        <f>_xlfn.XLOOKUP(B2226,'INCIDENT-04-23-2026'!E:E,'INCIDENT-04-23-2026'!F:F,"")</f>
        <v/>
      </c>
      <c r="BA2226" s="105" t="str">
        <f>_xlfn.XLOOKUP(B2226,'[6]Eneo 17H'!$C:$C,'[6]Eneo 17H'!$I:$I,"")</f>
        <v/>
      </c>
      <c r="BB2226" s="105" t="str">
        <f>_xlfn.XLOOKUP(B2226,[8]ALL!$B:$B,[8]ALL!$M:$M,"")</f>
        <v/>
      </c>
      <c r="BC2226" s="105" t="str">
        <f>_xlfn.XLOOKUP(B2226,'[6]Eneo 17H'!$C:$C,'[6]Eneo 17H'!$I:$I,"")</f>
        <v/>
      </c>
      <c r="BD2226" s="105" t="str">
        <f>_xlfn.XLOOKUP(B2226,'[7]Eneo 12H'!$C:$C,'[7]Eneo 12H'!$I:$I,"")</f>
        <v/>
      </c>
      <c r="BE2226" s="105" t="s">
        <v>5423</v>
      </c>
    </row>
    <row r="2227" spans="1:57" hidden="1" x14ac:dyDescent="0.3">
      <c r="A2227" s="3" t="s">
        <v>4782</v>
      </c>
      <c r="B2227" s="21" t="s">
        <v>4783</v>
      </c>
      <c r="C2227" s="3" t="str">
        <f>_xlfn.XLOOKUP(B2227,'[1]daily break down'!$D:$D,'[1]daily break down'!$E:$E,"")</f>
        <v>CENTRE</v>
      </c>
      <c r="D2227" s="3" t="s">
        <v>11</v>
      </c>
      <c r="E2227" s="3" t="s">
        <v>12</v>
      </c>
      <c r="F2227" s="3" t="s">
        <v>37</v>
      </c>
      <c r="G2227" s="3" t="s">
        <v>4782</v>
      </c>
      <c r="H2227" s="27" t="str">
        <f>_xlfn.XLOOKUP(B2227,[2]CALCULATION!$B:$B,[2]CALCULATION!$H:$H,"")</f>
        <v>ZTE</v>
      </c>
      <c r="I2227" s="23">
        <v>0</v>
      </c>
      <c r="J2227" s="23">
        <v>0</v>
      </c>
      <c r="K2227" s="23">
        <v>0</v>
      </c>
      <c r="L2227" s="23">
        <v>0</v>
      </c>
      <c r="M2227" s="23">
        <v>0</v>
      </c>
      <c r="N2227" s="23">
        <v>0</v>
      </c>
      <c r="O2227" s="23">
        <v>0</v>
      </c>
      <c r="P2227" s="103" t="s">
        <v>6554</v>
      </c>
      <c r="Q2227" s="36" t="s">
        <v>5796</v>
      </c>
      <c r="R2227" s="36"/>
      <c r="S2227" s="35" t="str" cm="1">
        <f t="array" ref="S2227">IFERROR(_xlfn.IFS(
U2227="MPR ISSUE","PDH",
U2227="BSS Hardware Issue","BSS",
U2227="Sites strategiques, MLL, Pylone, etc.","ENVTECH",
U2227="AKTIVCO DEFAUT GE &amp; POWER Cabinet","AKTIVCO",
U2227="AKTIVCO Coupure ENEO &amp; Baisse de tension","AKTIVCO GRID ONLY",
U2227="Coupure ENEO &amp; Baisse de tension","IHS GRID ONLY",
U2227="Defaut GE &amp; POWER Cabinet","IHS",
U2227="Sharing","Partners",
U2227="Sites strategiques &amp; DataCenter","SST &amp; DC",
U2227="Exclu","Exclu",
U2227="SAT","SAT",
U2227="SPARE-ISSUE","SPARE-ISSUE",
U2227="Fiber CAmtel","TRANS_FO_CAMTEL",
U2227="Fiber AOF","Fiber AOF",
U2227="Projet OCM (HUAWEI)","TRAVAUX-HUAWEI",
U2227="Projet OCM (NOKIA)","TRAVAUX-NOKIA",
U2227="ACCESS-ISSUE","ACCESS-ISSUE",
U2227="Projet OCM (ZTE, NOKIA, autres projets)","TRAVAUX OCM",
U2227="No root CAuse","No root cause",
U2227="ODU HS","PDH",
U2227="IP &amp; VLAN","PDH",
U2227="Warehouse HUAWEI","SPARE-ISSUE",
U2227="SPARE-HS","SPARE-ISSUE",
U2227="Power Telco","BSS",U2227="no impacts","no impacts"
),"")</f>
        <v/>
      </c>
      <c r="T2227" s="35" t="str" cm="1">
        <f t="array" ref="T2227">IFERROR(_xlfn.IFS(
U2227="MPR ISSUE","TX ISSUE",
U2227="BSS Hardware Issue","RAN ISSUE",
U2227="Sites strategiques, MLL, Pylone, etc.","ENVTECH",
U2227="AKTIVCO DEFAUT GE &amp; POWER Cabinet","POWER ISSUE",
U2227="AKTIVCO Coupure ENEO &amp; Baisse de tension","POWER ISSUE",
U2227="Coupure ENEO &amp; Baisse de tension","POWER ISSUE",
U2227="Defaut GE &amp; POWER Cabinet","POWER ISSUE",
U2227="Sharing","POWER ISSUE",
U2227="Sites strategiques &amp; DataCenter","POWER ISSUE",
U2227="Exclu","Exclu",
U2227="SAT","TX ISSUE",
U2227="SPARE-ISSUE","SPARE-ISSUE",
U2227="Fiber CAmtel","TX ISSUE",
U2227="Fiber AOF","TX ISSUE",
U2227="Projet OCM (HUAWEI)","TRAVAUX-HUAWEI",
U2227="Projet OCM (NOKIA)","TRAVAUX -NOKIA",
U2227="ACCESS-ISSUE","ACCESS-ISSUE",
U2227="Projet OCM (ZTE, NOKIA, autres projets)","TRAVAUX OCM",
U2227="No root CAuse","No root cause",
U2227="ODU HS","TX ISSUE",
U2227="IP &amp; VLAN","TX ISSUE",
U2227="Warehouse HUAWEI","SPARE-ISSUE",
U2227="SPARE-HS","SPARE-ISSUE",
U2227="Power Telco","RAN ISSUE",U2227="no impacts","no impacts"
),"")</f>
        <v/>
      </c>
      <c r="U2227" s="28"/>
      <c r="V2227" s="35" t="str" cm="1">
        <f t="array" ref="V2227">IFERROR(_xlfn.IFS(
U2227="MPR ISSUE","ACTIVE",
U2227="BSS Hardware Issue","ACTIVE",
U2227="Sites strategiques, MLL, Pylone, etc.","PASSIVE",
U2227="AKTIVCO DEFAUT GE &amp; POWER Cabinet","PASSIVE",
U2227="AKTIVCO Coupure ENEO &amp; Baisse de tension","PASSIVE",
U2227="Coupure ENEO &amp; Baisse de tension","PASSIVE",
U2227="Defaut GE &amp; POWER Cabinet","PASSIVE",
U2227="Sharing","PASSIVE",
U2227="Sites strategiques &amp; DataCenter","PASSIVE",
U2227="Exclu","Exclu",
U2227="SAT","ACTIVE",
U2227="SPARE-ISSUE","SPARE-ISSUE",
U2227="Fiber CAmtel","ACTIVE",
U2227="Fiber AOF","ACTIVE",
U2227="Projet OCM (HUAWEI)","PLANNED WORKS",
U2227="Projet OCM (NOKIA)","PLANNED WORKS",
U2227="ACCESS-ISSUE","ACCESS-ISSUE",
U2227="Projet OCM (ZTE, NOKIA, autres projets)","PLANNED WORKS",
U2227="No root CAuse","No root cause",
U2227="ODU HS","ACTIVE",
U2227="IP &amp; VLAN","ACTIVE",
U2227="Warehouse HUAWEI","SPARE-ISSUE",
U2227="SPARE-HS","SPARE-ISSUE",
U2227="Power Telco","ACTIVE",U2227="no impacts","no impacts"
),"")</f>
        <v/>
      </c>
      <c r="W2227" s="102"/>
      <c r="X2227" s="102"/>
      <c r="Y2227" s="102"/>
      <c r="Z2227" s="102"/>
      <c r="AA2227" s="102"/>
      <c r="AB2227" s="104" t="s">
        <v>5423</v>
      </c>
      <c r="AC2227" s="9"/>
      <c r="AD2227" s="9"/>
      <c r="AE2227" s="7" t="s">
        <v>5423</v>
      </c>
      <c r="AF2227" s="6"/>
      <c r="AG2227" s="7"/>
      <c r="AH2227" s="3" t="s">
        <v>5423</v>
      </c>
      <c r="AI2227" s="18" t="s">
        <v>5423</v>
      </c>
      <c r="AJ2227" s="18" t="s">
        <v>5423</v>
      </c>
      <c r="AK2227" s="18" t="s">
        <v>5423</v>
      </c>
      <c r="AL2227" s="18" t="s">
        <v>5423</v>
      </c>
      <c r="AM2227" s="18" t="s">
        <v>5423</v>
      </c>
      <c r="AN2227" s="18" t="s">
        <v>5423</v>
      </c>
      <c r="AO2227" s="18" t="s">
        <v>5423</v>
      </c>
      <c r="AP2227" s="18" t="s">
        <v>5423</v>
      </c>
      <c r="AQ2227" s="18" t="s">
        <v>5423</v>
      </c>
      <c r="AR2227" s="18" t="s">
        <v>5423</v>
      </c>
      <c r="AS2227" s="18" t="s">
        <v>5423</v>
      </c>
      <c r="AT2227" s="18" t="s">
        <v>5423</v>
      </c>
      <c r="AU2227" s="9" t="s">
        <v>5423</v>
      </c>
      <c r="AV2227" s="14"/>
      <c r="AW2227" s="14" t="s">
        <v>5423</v>
      </c>
      <c r="AX2227" s="14" t="str">
        <f>_xlfn.XLOOKUP(B2227,'[4]cell downs 18042026 17h'!$B:$B,'[4]cell downs 18042026 17h'!$B:$B,"")</f>
        <v/>
      </c>
      <c r="AY2227" s="14" t="str">
        <f>_xlfn.XLOOKUP(B2227,'[5]Cells Huawei 19042026 15h'!$B:$B,'[5]Cells Huawei 19042026 15h'!$B:$B,"")</f>
        <v/>
      </c>
      <c r="AZ2227" s="105" t="str">
        <f>_xlfn.XLOOKUP(B2227,'INCIDENT-04-23-2026'!E:E,'INCIDENT-04-23-2026'!F:F,"")</f>
        <v/>
      </c>
      <c r="BA2227" s="105" t="str">
        <f>_xlfn.XLOOKUP(B2227,'[6]Eneo 17H'!$C:$C,'[6]Eneo 17H'!$I:$I,"")</f>
        <v/>
      </c>
      <c r="BB2227" s="105" t="str">
        <f>_xlfn.XLOOKUP(B2227,[8]ALL!$B:$B,[8]ALL!$M:$M,"")</f>
        <v/>
      </c>
      <c r="BC2227" s="105" t="str">
        <f>_xlfn.XLOOKUP(B2227,'[6]Eneo 17H'!$C:$C,'[6]Eneo 17H'!$I:$I,"")</f>
        <v/>
      </c>
      <c r="BD2227" s="105" t="str">
        <f>_xlfn.XLOOKUP(B2227,'[7]Eneo 12H'!$C:$C,'[7]Eneo 12H'!$I:$I,"")</f>
        <v/>
      </c>
      <c r="BE2227" s="105" t="s">
        <v>5423</v>
      </c>
    </row>
    <row r="2228" spans="1:57" hidden="1" x14ac:dyDescent="0.3">
      <c r="A2228" s="1" t="s">
        <v>4690</v>
      </c>
      <c r="B2228" s="8" t="s">
        <v>4691</v>
      </c>
      <c r="C2228" s="3" t="str">
        <f>_xlfn.XLOOKUP(B2228,'[1]daily break down'!$D:$D,'[1]daily break down'!$E:$E,"")</f>
        <v>LITTORAL</v>
      </c>
      <c r="D2228" s="1" t="s">
        <v>11</v>
      </c>
      <c r="E2228" s="1" t="s">
        <v>12</v>
      </c>
      <c r="F2228" s="3" t="s">
        <v>31</v>
      </c>
      <c r="G2228" s="1" t="s">
        <v>4076</v>
      </c>
      <c r="H2228" s="27" t="str">
        <f>_xlfn.XLOOKUP(B2228,[2]CALCULATION!$B:$B,[2]CALCULATION!$H:$H,"")</f>
        <v>ZTE</v>
      </c>
      <c r="I2228" s="23">
        <v>0</v>
      </c>
      <c r="J2228" s="23">
        <v>0</v>
      </c>
      <c r="K2228" s="23">
        <v>0</v>
      </c>
      <c r="L2228" s="23">
        <v>0</v>
      </c>
      <c r="M2228" s="23">
        <v>0</v>
      </c>
      <c r="N2228" s="23">
        <v>0</v>
      </c>
      <c r="O2228" s="23">
        <v>0</v>
      </c>
      <c r="P2228" s="103" t="s">
        <v>6554</v>
      </c>
      <c r="Q2228" s="36" t="s">
        <v>5796</v>
      </c>
      <c r="R2228" s="36"/>
      <c r="S2228" s="35" t="str" cm="1">
        <f t="array" ref="S2228">IFERROR(_xlfn.IFS(
U2228="MPR ISSUE","PDH",
U2228="BSS Hardware Issue","BSS",
U2228="Sites strategiques, MLL, Pylone, etc.","ENVTECH",
U2228="AKTIVCO DEFAUT GE &amp; POWER Cabinet","AKTIVCO",
U2228="AKTIVCO Coupure ENEO &amp; Baisse de tension","AKTIVCO GRID ONLY",
U2228="Coupure ENEO &amp; Baisse de tension","IHS GRID ONLY",
U2228="Defaut GE &amp; POWER Cabinet","IHS",
U2228="Sharing","Partners",
U2228="Sites strategiques &amp; DataCenter","SST &amp; DC",
U2228="Exclu","Exclu",
U2228="SAT","SAT",
U2228="SPARE-ISSUE","SPARE-ISSUE",
U2228="Fiber CAmtel","TRANS_FO_CAMTEL",
U2228="Fiber AOF","Fiber AOF",
U2228="Projet OCM (HUAWEI)","TRAVAUX-HUAWEI",
U2228="Projet OCM (NOKIA)","TRAVAUX-NOKIA",
U2228="ACCESS-ISSUE","ACCESS-ISSUE",
U2228="Projet OCM (ZTE, NOKIA, autres projets)","TRAVAUX OCM",
U2228="No root CAuse","No root cause",
U2228="ODU HS","PDH",
U2228="IP &amp; VLAN","PDH",
U2228="Warehouse HUAWEI","SPARE-ISSUE",
U2228="SPARE-HS","SPARE-ISSUE",
U2228="Power Telco","BSS",U2228="no impacts","no impacts"
),"")</f>
        <v/>
      </c>
      <c r="T2228" s="35" t="str" cm="1">
        <f t="array" ref="T2228">IFERROR(_xlfn.IFS(
U2228="MPR ISSUE","TX ISSUE",
U2228="BSS Hardware Issue","RAN ISSUE",
U2228="Sites strategiques, MLL, Pylone, etc.","ENVTECH",
U2228="AKTIVCO DEFAUT GE &amp; POWER Cabinet","POWER ISSUE",
U2228="AKTIVCO Coupure ENEO &amp; Baisse de tension","POWER ISSUE",
U2228="Coupure ENEO &amp; Baisse de tension","POWER ISSUE",
U2228="Defaut GE &amp; POWER Cabinet","POWER ISSUE",
U2228="Sharing","POWER ISSUE",
U2228="Sites strategiques &amp; DataCenter","POWER ISSUE",
U2228="Exclu","Exclu",
U2228="SAT","TX ISSUE",
U2228="SPARE-ISSUE","SPARE-ISSUE",
U2228="Fiber CAmtel","TX ISSUE",
U2228="Fiber AOF","TX ISSUE",
U2228="Projet OCM (HUAWEI)","TRAVAUX-HUAWEI",
U2228="Projet OCM (NOKIA)","TRAVAUX -NOKIA",
U2228="ACCESS-ISSUE","ACCESS-ISSUE",
U2228="Projet OCM (ZTE, NOKIA, autres projets)","TRAVAUX OCM",
U2228="No root CAuse","No root cause",
U2228="ODU HS","TX ISSUE",
U2228="IP &amp; VLAN","TX ISSUE",
U2228="Warehouse HUAWEI","SPARE-ISSUE",
U2228="SPARE-HS","SPARE-ISSUE",
U2228="Power Telco","RAN ISSUE",U2228="no impacts","no impacts"
),"")</f>
        <v/>
      </c>
      <c r="U2228" s="28"/>
      <c r="V2228" s="35" t="str" cm="1">
        <f t="array" ref="V2228">IFERROR(_xlfn.IFS(
U2228="MPR ISSUE","ACTIVE",
U2228="BSS Hardware Issue","ACTIVE",
U2228="Sites strategiques, MLL, Pylone, etc.","PASSIVE",
U2228="AKTIVCO DEFAUT GE &amp; POWER Cabinet","PASSIVE",
U2228="AKTIVCO Coupure ENEO &amp; Baisse de tension","PASSIVE",
U2228="Coupure ENEO &amp; Baisse de tension","PASSIVE",
U2228="Defaut GE &amp; POWER Cabinet","PASSIVE",
U2228="Sharing","PASSIVE",
U2228="Sites strategiques &amp; DataCenter","PASSIVE",
U2228="Exclu","Exclu",
U2228="SAT","ACTIVE",
U2228="SPARE-ISSUE","SPARE-ISSUE",
U2228="Fiber CAmtel","ACTIVE",
U2228="Fiber AOF","ACTIVE",
U2228="Projet OCM (HUAWEI)","PLANNED WORKS",
U2228="Projet OCM (NOKIA)","PLANNED WORKS",
U2228="ACCESS-ISSUE","ACCESS-ISSUE",
U2228="Projet OCM (ZTE, NOKIA, autres projets)","PLANNED WORKS",
U2228="No root CAuse","No root cause",
U2228="ODU HS","ACTIVE",
U2228="IP &amp; VLAN","ACTIVE",
U2228="Warehouse HUAWEI","SPARE-ISSUE",
U2228="SPARE-HS","SPARE-ISSUE",
U2228="Power Telco","ACTIVE",U2228="no impacts","no impacts"
),"")</f>
        <v/>
      </c>
      <c r="W2228" s="102"/>
      <c r="X2228" s="102"/>
      <c r="Y2228" s="102"/>
      <c r="Z2228" s="102"/>
      <c r="AA2228" s="102"/>
      <c r="AB2228" s="104" t="s">
        <v>5423</v>
      </c>
      <c r="AC2228" s="9"/>
      <c r="AD2228" s="9"/>
      <c r="AE2228" s="7" t="s">
        <v>5423</v>
      </c>
      <c r="AF2228" s="6"/>
      <c r="AG2228" s="7"/>
      <c r="AH2228" s="3" t="s">
        <v>5423</v>
      </c>
      <c r="AI2228" s="18" t="s">
        <v>5423</v>
      </c>
      <c r="AJ2228" s="18" t="s">
        <v>5423</v>
      </c>
      <c r="AK2228" s="18" t="s">
        <v>5423</v>
      </c>
      <c r="AL2228" s="18" t="s">
        <v>5423</v>
      </c>
      <c r="AM2228" s="18" t="s">
        <v>5423</v>
      </c>
      <c r="AN2228" s="18" t="s">
        <v>5423</v>
      </c>
      <c r="AO2228" s="18" t="s">
        <v>5423</v>
      </c>
      <c r="AP2228" s="18" t="s">
        <v>5423</v>
      </c>
      <c r="AQ2228" s="18" t="s">
        <v>5423</v>
      </c>
      <c r="AR2228" s="18" t="s">
        <v>5423</v>
      </c>
      <c r="AS2228" s="18" t="s">
        <v>5423</v>
      </c>
      <c r="AT2228" s="18" t="s">
        <v>5423</v>
      </c>
      <c r="AU2228" s="9" t="s">
        <v>5423</v>
      </c>
      <c r="AV2228" s="14"/>
      <c r="AW2228" s="14" t="s">
        <v>5423</v>
      </c>
      <c r="AX2228" s="14" t="str">
        <f>_xlfn.XLOOKUP(B2228,'[4]cell downs 18042026 17h'!$B:$B,'[4]cell downs 18042026 17h'!$B:$B,"")</f>
        <v/>
      </c>
      <c r="AY2228" s="14" t="str">
        <f>_xlfn.XLOOKUP(B2228,'[5]Cells Huawei 19042026 15h'!$B:$B,'[5]Cells Huawei 19042026 15h'!$B:$B,"")</f>
        <v/>
      </c>
      <c r="AZ2228" s="105" t="str">
        <f>_xlfn.XLOOKUP(B2228,'INCIDENT-04-23-2026'!E:E,'INCIDENT-04-23-2026'!F:F,"")</f>
        <v/>
      </c>
      <c r="BA2228" s="105" t="str">
        <f>_xlfn.XLOOKUP(B2228,'[6]Eneo 17H'!$C:$C,'[6]Eneo 17H'!$I:$I,"")</f>
        <v/>
      </c>
      <c r="BB2228" s="105" t="str">
        <f>_xlfn.XLOOKUP(B2228,[8]ALL!$B:$B,[8]ALL!$M:$M,"")</f>
        <v/>
      </c>
      <c r="BC2228" s="105" t="str">
        <f>_xlfn.XLOOKUP(B2228,'[6]Eneo 17H'!$C:$C,'[6]Eneo 17H'!$I:$I,"")</f>
        <v/>
      </c>
      <c r="BD2228" s="105" t="str">
        <f>_xlfn.XLOOKUP(B2228,'[7]Eneo 12H'!$C:$C,'[7]Eneo 12H'!$I:$I,"")</f>
        <v/>
      </c>
      <c r="BE2228" s="105" t="s">
        <v>5423</v>
      </c>
    </row>
    <row r="2229" spans="1:57" hidden="1" x14ac:dyDescent="0.3">
      <c r="A2229" s="1" t="s">
        <v>4694</v>
      </c>
      <c r="B2229" s="8" t="s">
        <v>4695</v>
      </c>
      <c r="C2229" s="3" t="str">
        <f>_xlfn.XLOOKUP(B2229,'[1]daily break down'!$D:$D,'[1]daily break down'!$E:$E,"")</f>
        <v>CENTRE</v>
      </c>
      <c r="D2229" s="1" t="s">
        <v>11</v>
      </c>
      <c r="E2229" s="1" t="s">
        <v>66</v>
      </c>
      <c r="F2229" s="3" t="s">
        <v>226</v>
      </c>
      <c r="G2229" s="1" t="s">
        <v>4696</v>
      </c>
      <c r="H2229" s="26" t="str">
        <f>_xlfn.XLOOKUP(B2229,[2]CALCULATION!$B:$B,[2]CALCULATION!$H:$H,"")</f>
        <v>NOKIA</v>
      </c>
      <c r="I2229" s="23">
        <v>0</v>
      </c>
      <c r="J2229" s="23">
        <v>0</v>
      </c>
      <c r="K2229" s="23">
        <v>0</v>
      </c>
      <c r="L2229" s="23">
        <v>0</v>
      </c>
      <c r="M2229" s="23">
        <v>0</v>
      </c>
      <c r="N2229" s="23">
        <v>0</v>
      </c>
      <c r="O2229" s="23">
        <v>0</v>
      </c>
      <c r="P2229" s="103" t="s">
        <v>6554</v>
      </c>
      <c r="Q2229" s="36" t="s">
        <v>5796</v>
      </c>
      <c r="R2229" s="36"/>
      <c r="S2229" s="35" t="str" cm="1">
        <f t="array" ref="S2229">IFERROR(_xlfn.IFS(
U2229="MPR ISSUE","PDH",
U2229="BSS Hardware Issue","BSS",
U2229="Sites strategiques, MLL, Pylone, etc.","ENVTECH",
U2229="AKTIVCO DEFAUT GE &amp; POWER Cabinet","AKTIVCO",
U2229="AKTIVCO Coupure ENEO &amp; Baisse de tension","AKTIVCO GRID ONLY",
U2229="Coupure ENEO &amp; Baisse de tension","IHS GRID ONLY",
U2229="Defaut GE &amp; POWER Cabinet","IHS",
U2229="Sharing","Partners",
U2229="Sites strategiques &amp; DataCenter","SST &amp; DC",
U2229="Exclu","Exclu",
U2229="SAT","SAT",
U2229="SPARE-ISSUE","SPARE-ISSUE",
U2229="Fiber CAmtel","TRANS_FO_CAMTEL",
U2229="Fiber AOF","Fiber AOF",
U2229="Projet OCM (HUAWEI)","TRAVAUX-HUAWEI",
U2229="Projet OCM (NOKIA)","TRAVAUX-NOKIA",
U2229="ACCESS-ISSUE","ACCESS-ISSUE",
U2229="Projet OCM (ZTE, NOKIA, autres projets)","TRAVAUX OCM",
U2229="No root CAuse","No root cause",
U2229="ODU HS","PDH",
U2229="IP &amp; VLAN","PDH",
U2229="Warehouse HUAWEI","SPARE-ISSUE",
U2229="SPARE-HS","SPARE-ISSUE",
U2229="Power Telco","BSS",U2229="no impacts","no impacts"
),"")</f>
        <v/>
      </c>
      <c r="T2229" s="35" t="str" cm="1">
        <f t="array" ref="T2229">IFERROR(_xlfn.IFS(
U2229="MPR ISSUE","TX ISSUE",
U2229="BSS Hardware Issue","RAN ISSUE",
U2229="Sites strategiques, MLL, Pylone, etc.","ENVTECH",
U2229="AKTIVCO DEFAUT GE &amp; POWER Cabinet","POWER ISSUE",
U2229="AKTIVCO Coupure ENEO &amp; Baisse de tension","POWER ISSUE",
U2229="Coupure ENEO &amp; Baisse de tension","POWER ISSUE",
U2229="Defaut GE &amp; POWER Cabinet","POWER ISSUE",
U2229="Sharing","POWER ISSUE",
U2229="Sites strategiques &amp; DataCenter","POWER ISSUE",
U2229="Exclu","Exclu",
U2229="SAT","TX ISSUE",
U2229="SPARE-ISSUE","SPARE-ISSUE",
U2229="Fiber CAmtel","TX ISSUE",
U2229="Fiber AOF","TX ISSUE",
U2229="Projet OCM (HUAWEI)","TRAVAUX-HUAWEI",
U2229="Projet OCM (NOKIA)","TRAVAUX -NOKIA",
U2229="ACCESS-ISSUE","ACCESS-ISSUE",
U2229="Projet OCM (ZTE, NOKIA, autres projets)","TRAVAUX OCM",
U2229="No root CAuse","No root cause",
U2229="ODU HS","TX ISSUE",
U2229="IP &amp; VLAN","TX ISSUE",
U2229="Warehouse HUAWEI","SPARE-ISSUE",
U2229="SPARE-HS","SPARE-ISSUE",
U2229="Power Telco","RAN ISSUE",U2229="no impacts","no impacts"
),"")</f>
        <v/>
      </c>
      <c r="U2229" s="28"/>
      <c r="V2229" s="35" t="str" cm="1">
        <f t="array" ref="V2229">IFERROR(_xlfn.IFS(
U2229="MPR ISSUE","ACTIVE",
U2229="BSS Hardware Issue","ACTIVE",
U2229="Sites strategiques, MLL, Pylone, etc.","PASSIVE",
U2229="AKTIVCO DEFAUT GE &amp; POWER Cabinet","PASSIVE",
U2229="AKTIVCO Coupure ENEO &amp; Baisse de tension","PASSIVE",
U2229="Coupure ENEO &amp; Baisse de tension","PASSIVE",
U2229="Defaut GE &amp; POWER Cabinet","PASSIVE",
U2229="Sharing","PASSIVE",
U2229="Sites strategiques &amp; DataCenter","PASSIVE",
U2229="Exclu","Exclu",
U2229="SAT","ACTIVE",
U2229="SPARE-ISSUE","SPARE-ISSUE",
U2229="Fiber CAmtel","ACTIVE",
U2229="Fiber AOF","ACTIVE",
U2229="Projet OCM (HUAWEI)","PLANNED WORKS",
U2229="Projet OCM (NOKIA)","PLANNED WORKS",
U2229="ACCESS-ISSUE","ACCESS-ISSUE",
U2229="Projet OCM (ZTE, NOKIA, autres projets)","PLANNED WORKS",
U2229="No root CAuse","No root cause",
U2229="ODU HS","ACTIVE",
U2229="IP &amp; VLAN","ACTIVE",
U2229="Warehouse HUAWEI","SPARE-ISSUE",
U2229="SPARE-HS","SPARE-ISSUE",
U2229="Power Telco","ACTIVE",U2229="no impacts","no impacts"
),"")</f>
        <v/>
      </c>
      <c r="W2229" s="102"/>
      <c r="X2229" s="102"/>
      <c r="Y2229" s="102"/>
      <c r="Z2229" s="102"/>
      <c r="AA2229" s="102"/>
      <c r="AB2229" s="104" t="s">
        <v>5423</v>
      </c>
      <c r="AC2229" s="9"/>
      <c r="AD2229" s="9"/>
      <c r="AE2229" s="7" t="s">
        <v>5423</v>
      </c>
      <c r="AF2229" s="6"/>
      <c r="AG2229" s="7"/>
      <c r="AH2229" s="3" t="s">
        <v>5423</v>
      </c>
      <c r="AI2229" s="18" t="s">
        <v>5423</v>
      </c>
      <c r="AJ2229" s="18" t="s">
        <v>5423</v>
      </c>
      <c r="AK2229" s="18" t="s">
        <v>5423</v>
      </c>
      <c r="AL2229" s="18" t="s">
        <v>5423</v>
      </c>
      <c r="AM2229" s="18" t="s">
        <v>5423</v>
      </c>
      <c r="AN2229" s="18" t="s">
        <v>5423</v>
      </c>
      <c r="AO2229" s="18" t="s">
        <v>5423</v>
      </c>
      <c r="AP2229" s="18" t="s">
        <v>5423</v>
      </c>
      <c r="AQ2229" s="18" t="s">
        <v>5423</v>
      </c>
      <c r="AR2229" s="18" t="s">
        <v>5423</v>
      </c>
      <c r="AS2229" s="18" t="s">
        <v>5423</v>
      </c>
      <c r="AT2229" s="18" t="s">
        <v>5423</v>
      </c>
      <c r="AU2229" s="9" t="s">
        <v>5423</v>
      </c>
      <c r="AV2229" s="14"/>
      <c r="AW2229" s="14" t="s">
        <v>5423</v>
      </c>
      <c r="AX2229" s="14" t="str">
        <f>_xlfn.XLOOKUP(B2229,'[4]cell downs 18042026 17h'!$B:$B,'[4]cell downs 18042026 17h'!$B:$B,"")</f>
        <v/>
      </c>
      <c r="AY2229" s="14" t="str">
        <f>_xlfn.XLOOKUP(B2229,'[5]Cells Huawei 19042026 15h'!$B:$B,'[5]Cells Huawei 19042026 15h'!$B:$B,"")</f>
        <v/>
      </c>
      <c r="AZ2229" s="105">
        <f>_xlfn.XLOOKUP(B2229,'INCIDENT-04-23-2026'!E:E,'INCIDENT-04-23-2026'!F:F,"")</f>
        <v>0</v>
      </c>
      <c r="BA2229" s="105" t="str">
        <f>_xlfn.XLOOKUP(B2229,'[6]Eneo 17H'!$C:$C,'[6]Eneo 17H'!$I:$I,"")</f>
        <v/>
      </c>
      <c r="BB2229" s="105" t="str">
        <f>_xlfn.XLOOKUP(B2229,[8]ALL!$B:$B,[8]ALL!$M:$M,"")</f>
        <v/>
      </c>
      <c r="BC2229" s="105" t="str">
        <f>_xlfn.XLOOKUP(B2229,'[6]Eneo 17H'!$C:$C,'[6]Eneo 17H'!$I:$I,"")</f>
        <v/>
      </c>
      <c r="BD2229" s="105" t="str">
        <f>_xlfn.XLOOKUP(B2229,'[7]Eneo 12H'!$C:$C,'[7]Eneo 12H'!$I:$I,"")</f>
        <v/>
      </c>
      <c r="BE2229" s="105" t="s">
        <v>5423</v>
      </c>
    </row>
    <row r="2230" spans="1:57" hidden="1" x14ac:dyDescent="0.3">
      <c r="A2230" s="3" t="s">
        <v>4716</v>
      </c>
      <c r="B2230" s="21" t="s">
        <v>4717</v>
      </c>
      <c r="C2230" s="3" t="str">
        <f>_xlfn.XLOOKUP(B2230,'[1]daily break down'!$D:$D,'[1]daily break down'!$E:$E,"")</f>
        <v>LITTORAL</v>
      </c>
      <c r="D2230" s="3" t="s">
        <v>21</v>
      </c>
      <c r="E2230" s="3" t="s">
        <v>4718</v>
      </c>
      <c r="F2230" s="3" t="s">
        <v>31</v>
      </c>
      <c r="G2230" s="3" t="s">
        <v>2321</v>
      </c>
      <c r="H2230" s="27" t="str">
        <f>_xlfn.XLOOKUP(B2230,[2]CALCULATION!$B:$B,[2]CALCULATION!$H:$H,"")</f>
        <v>ZTE</v>
      </c>
      <c r="I2230" s="23">
        <v>0</v>
      </c>
      <c r="J2230" s="23">
        <v>0</v>
      </c>
      <c r="K2230" s="23">
        <v>0</v>
      </c>
      <c r="L2230" s="23">
        <v>0</v>
      </c>
      <c r="M2230" s="23">
        <v>0</v>
      </c>
      <c r="N2230" s="23">
        <v>0</v>
      </c>
      <c r="O2230" s="23">
        <v>0</v>
      </c>
      <c r="P2230" s="103" t="s">
        <v>6554</v>
      </c>
      <c r="Q2230" s="36" t="s">
        <v>5796</v>
      </c>
      <c r="R2230" s="36"/>
      <c r="S2230" s="35" t="str" cm="1">
        <f t="array" ref="S2230">IFERROR(_xlfn.IFS(
U2230="MPR ISSUE","PDH",
U2230="BSS Hardware Issue","BSS",
U2230="Sites strategiques, MLL, Pylone, etc.","ENVTECH",
U2230="AKTIVCO DEFAUT GE &amp; POWER Cabinet","AKTIVCO",
U2230="AKTIVCO Coupure ENEO &amp; Baisse de tension","AKTIVCO GRID ONLY",
U2230="Coupure ENEO &amp; Baisse de tension","IHS GRID ONLY",
U2230="Defaut GE &amp; POWER Cabinet","IHS",
U2230="Sharing","Partners",
U2230="Sites strategiques &amp; DataCenter","SST &amp; DC",
U2230="Exclu","Exclu",
U2230="SAT","SAT",
U2230="SPARE-ISSUE","SPARE-ISSUE",
U2230="Fiber CAmtel","TRANS_FO_CAMTEL",
U2230="Fiber AOF","Fiber AOF",
U2230="Projet OCM (HUAWEI)","TRAVAUX-HUAWEI",
U2230="Projet OCM (NOKIA)","TRAVAUX-NOKIA",
U2230="ACCESS-ISSUE","ACCESS-ISSUE",
U2230="Projet OCM (ZTE, NOKIA, autres projets)","TRAVAUX OCM",
U2230="No root CAuse","No root cause",
U2230="ODU HS","PDH",
U2230="IP &amp; VLAN","PDH",
U2230="Warehouse HUAWEI","SPARE-ISSUE",
U2230="SPARE-HS","SPARE-ISSUE",
U2230="Power Telco","BSS",U2230="no impacts","no impacts"
),"")</f>
        <v/>
      </c>
      <c r="T2230" s="35" t="str" cm="1">
        <f t="array" ref="T2230">IFERROR(_xlfn.IFS(
U2230="MPR ISSUE","TX ISSUE",
U2230="BSS Hardware Issue","RAN ISSUE",
U2230="Sites strategiques, MLL, Pylone, etc.","ENVTECH",
U2230="AKTIVCO DEFAUT GE &amp; POWER Cabinet","POWER ISSUE",
U2230="AKTIVCO Coupure ENEO &amp; Baisse de tension","POWER ISSUE",
U2230="Coupure ENEO &amp; Baisse de tension","POWER ISSUE",
U2230="Defaut GE &amp; POWER Cabinet","POWER ISSUE",
U2230="Sharing","POWER ISSUE",
U2230="Sites strategiques &amp; DataCenter","POWER ISSUE",
U2230="Exclu","Exclu",
U2230="SAT","TX ISSUE",
U2230="SPARE-ISSUE","SPARE-ISSUE",
U2230="Fiber CAmtel","TX ISSUE",
U2230="Fiber AOF","TX ISSUE",
U2230="Projet OCM (HUAWEI)","TRAVAUX-HUAWEI",
U2230="Projet OCM (NOKIA)","TRAVAUX -NOKIA",
U2230="ACCESS-ISSUE","ACCESS-ISSUE",
U2230="Projet OCM (ZTE, NOKIA, autres projets)","TRAVAUX OCM",
U2230="No root CAuse","No root cause",
U2230="ODU HS","TX ISSUE",
U2230="IP &amp; VLAN","TX ISSUE",
U2230="Warehouse HUAWEI","SPARE-ISSUE",
U2230="SPARE-HS","SPARE-ISSUE",
U2230="Power Telco","RAN ISSUE",U2230="no impacts","no impacts"
),"")</f>
        <v/>
      </c>
      <c r="U2230" s="28"/>
      <c r="V2230" s="35" t="str" cm="1">
        <f t="array" ref="V2230">IFERROR(_xlfn.IFS(
U2230="MPR ISSUE","ACTIVE",
U2230="BSS Hardware Issue","ACTIVE",
U2230="Sites strategiques, MLL, Pylone, etc.","PASSIVE",
U2230="AKTIVCO DEFAUT GE &amp; POWER Cabinet","PASSIVE",
U2230="AKTIVCO Coupure ENEO &amp; Baisse de tension","PASSIVE",
U2230="Coupure ENEO &amp; Baisse de tension","PASSIVE",
U2230="Defaut GE &amp; POWER Cabinet","PASSIVE",
U2230="Sharing","PASSIVE",
U2230="Sites strategiques &amp; DataCenter","PASSIVE",
U2230="Exclu","Exclu",
U2230="SAT","ACTIVE",
U2230="SPARE-ISSUE","SPARE-ISSUE",
U2230="Fiber CAmtel","ACTIVE",
U2230="Fiber AOF","ACTIVE",
U2230="Projet OCM (HUAWEI)","PLANNED WORKS",
U2230="Projet OCM (NOKIA)","PLANNED WORKS",
U2230="ACCESS-ISSUE","ACCESS-ISSUE",
U2230="Projet OCM (ZTE, NOKIA, autres projets)","PLANNED WORKS",
U2230="No root CAuse","No root cause",
U2230="ODU HS","ACTIVE",
U2230="IP &amp; VLAN","ACTIVE",
U2230="Warehouse HUAWEI","SPARE-ISSUE",
U2230="SPARE-HS","SPARE-ISSUE",
U2230="Power Telco","ACTIVE",U2230="no impacts","no impacts"
),"")</f>
        <v/>
      </c>
      <c r="W2230" s="102"/>
      <c r="X2230" s="102"/>
      <c r="Y2230" s="102"/>
      <c r="Z2230" s="102"/>
      <c r="AA2230" s="102"/>
      <c r="AB2230" s="104" t="s">
        <v>5423</v>
      </c>
      <c r="AC2230" s="9"/>
      <c r="AD2230" s="9"/>
      <c r="AE2230" s="7" t="s">
        <v>5423</v>
      </c>
      <c r="AF2230" s="6"/>
      <c r="AG2230" s="7"/>
      <c r="AH2230" s="3" t="s">
        <v>5423</v>
      </c>
      <c r="AI2230" s="18" t="s">
        <v>5423</v>
      </c>
      <c r="AJ2230" s="18" t="s">
        <v>5423</v>
      </c>
      <c r="AK2230" s="18" t="s">
        <v>5423</v>
      </c>
      <c r="AL2230" s="18" t="s">
        <v>5423</v>
      </c>
      <c r="AM2230" s="18" t="s">
        <v>5423</v>
      </c>
      <c r="AN2230" s="18" t="s">
        <v>5423</v>
      </c>
      <c r="AO2230" s="18" t="s">
        <v>5423</v>
      </c>
      <c r="AP2230" s="18" t="s">
        <v>5423</v>
      </c>
      <c r="AQ2230" s="18" t="s">
        <v>5423</v>
      </c>
      <c r="AR2230" s="18" t="s">
        <v>5423</v>
      </c>
      <c r="AS2230" s="18" t="s">
        <v>5423</v>
      </c>
      <c r="AT2230" s="18" t="s">
        <v>5423</v>
      </c>
      <c r="AU2230" s="9" t="s">
        <v>5423</v>
      </c>
      <c r="AV2230" s="14"/>
      <c r="AW2230" s="14" t="s">
        <v>5423</v>
      </c>
      <c r="AX2230" s="14" t="str">
        <f>_xlfn.XLOOKUP(B2230,'[4]cell downs 18042026 17h'!$B:$B,'[4]cell downs 18042026 17h'!$B:$B,"")</f>
        <v/>
      </c>
      <c r="AY2230" s="14" t="str">
        <f>_xlfn.XLOOKUP(B2230,'[5]Cells Huawei 19042026 15h'!$B:$B,'[5]Cells Huawei 19042026 15h'!$B:$B,"")</f>
        <v/>
      </c>
      <c r="AZ2230" s="105" t="str">
        <f>_xlfn.XLOOKUP(B2230,'INCIDENT-04-23-2026'!E:E,'INCIDENT-04-23-2026'!F:F,"")</f>
        <v/>
      </c>
      <c r="BA2230" s="105" t="str">
        <f>_xlfn.XLOOKUP(B2230,'[6]Eneo 17H'!$C:$C,'[6]Eneo 17H'!$I:$I,"")</f>
        <v/>
      </c>
      <c r="BB2230" s="105" t="str">
        <f>_xlfn.XLOOKUP(B2230,[8]ALL!$B:$B,[8]ALL!$M:$M,"")</f>
        <v/>
      </c>
      <c r="BC2230" s="105" t="str">
        <f>_xlfn.XLOOKUP(B2230,'[6]Eneo 17H'!$C:$C,'[6]Eneo 17H'!$I:$I,"")</f>
        <v/>
      </c>
      <c r="BD2230" s="105" t="str">
        <f>_xlfn.XLOOKUP(B2230,'[7]Eneo 12H'!$C:$C,'[7]Eneo 12H'!$I:$I,"")</f>
        <v/>
      </c>
      <c r="BE2230" s="105" t="s">
        <v>5423</v>
      </c>
    </row>
    <row r="2231" spans="1:57" hidden="1" x14ac:dyDescent="0.3">
      <c r="A2231" s="1" t="s">
        <v>1062</v>
      </c>
      <c r="B2231" s="8" t="s">
        <v>4719</v>
      </c>
      <c r="C2231" s="3" t="str">
        <f>_xlfn.XLOOKUP(B2231,'[1]daily break down'!$D:$D,'[1]daily break down'!$E:$E,"")</f>
        <v>OUEST</v>
      </c>
      <c r="D2231" s="1" t="s">
        <v>11</v>
      </c>
      <c r="E2231" s="1" t="s">
        <v>12</v>
      </c>
      <c r="F2231" s="3" t="s">
        <v>102</v>
      </c>
      <c r="G2231" s="1" t="s">
        <v>1062</v>
      </c>
      <c r="H2231" s="25" t="str">
        <f>_xlfn.XLOOKUP(B2231,[2]CALCULATION!$B:$B,[2]CALCULATION!$H:$H,"")</f>
        <v>HUAWEI</v>
      </c>
      <c r="I2231" s="23">
        <v>0.22696920666718032</v>
      </c>
      <c r="J2231" s="23">
        <v>4.4480685323585387E-2</v>
      </c>
      <c r="K2231" s="23">
        <v>0</v>
      </c>
      <c r="L2231" s="23">
        <v>0</v>
      </c>
      <c r="M2231" s="23">
        <v>0</v>
      </c>
      <c r="N2231" s="23">
        <v>0</v>
      </c>
      <c r="O2231" s="23">
        <v>0</v>
      </c>
      <c r="P2231" s="103" t="s">
        <v>6554</v>
      </c>
      <c r="Q2231" s="36" t="s">
        <v>5796</v>
      </c>
      <c r="R2231" s="36"/>
      <c r="S2231" s="35" t="str" cm="1">
        <f t="array" ref="S2231">IFERROR(_xlfn.IFS(
U2231="MPR ISSUE","PDH",
U2231="BSS Hardware Issue","BSS",
U2231="Sites strategiques, MLL, Pylone, etc.","ENVTECH",
U2231="AKTIVCO DEFAUT GE &amp; POWER Cabinet","AKTIVCO",
U2231="AKTIVCO Coupure ENEO &amp; Baisse de tension","AKTIVCO GRID ONLY",
U2231="Coupure ENEO &amp; Baisse de tension","IHS GRID ONLY",
U2231="Defaut GE &amp; POWER Cabinet","IHS",
U2231="Sharing","Partners",
U2231="Sites strategiques &amp; DataCenter","SST &amp; DC",
U2231="Exclu","Exclu",
U2231="SAT","SAT",
U2231="SPARE-ISSUE","SPARE-ISSUE",
U2231="Fiber CAmtel","TRANS_FO_CAMTEL",
U2231="Fiber AOF","Fiber AOF",
U2231="Projet OCM (HUAWEI)","TRAVAUX-HUAWEI",
U2231="Projet OCM (NOKIA)","TRAVAUX-NOKIA",
U2231="ACCESS-ISSUE","ACCESS-ISSUE",
U2231="Projet OCM (ZTE, NOKIA, autres projets)","TRAVAUX OCM",
U2231="No root CAuse","No root cause",
U2231="ODU HS","PDH",
U2231="IP &amp; VLAN","PDH",
U2231="Warehouse HUAWEI","SPARE-ISSUE",
U2231="SPARE-HS","SPARE-ISSUE",
U2231="Power Telco","BSS",U2231="no impacts","no impacts"
),"")</f>
        <v/>
      </c>
      <c r="T2231" s="35" t="str" cm="1">
        <f t="array" ref="T2231">IFERROR(_xlfn.IFS(
U2231="MPR ISSUE","TX ISSUE",
U2231="BSS Hardware Issue","RAN ISSUE",
U2231="Sites strategiques, MLL, Pylone, etc.","ENVTECH",
U2231="AKTIVCO DEFAUT GE &amp; POWER Cabinet","POWER ISSUE",
U2231="AKTIVCO Coupure ENEO &amp; Baisse de tension","POWER ISSUE",
U2231="Coupure ENEO &amp; Baisse de tension","POWER ISSUE",
U2231="Defaut GE &amp; POWER Cabinet","POWER ISSUE",
U2231="Sharing","POWER ISSUE",
U2231="Sites strategiques &amp; DataCenter","POWER ISSUE",
U2231="Exclu","Exclu",
U2231="SAT","TX ISSUE",
U2231="SPARE-ISSUE","SPARE-ISSUE",
U2231="Fiber CAmtel","TX ISSUE",
U2231="Fiber AOF","TX ISSUE",
U2231="Projet OCM (HUAWEI)","TRAVAUX-HUAWEI",
U2231="Projet OCM (NOKIA)","TRAVAUX -NOKIA",
U2231="ACCESS-ISSUE","ACCESS-ISSUE",
U2231="Projet OCM (ZTE, NOKIA, autres projets)","TRAVAUX OCM",
U2231="No root CAuse","No root cause",
U2231="ODU HS","TX ISSUE",
U2231="IP &amp; VLAN","TX ISSUE",
U2231="Warehouse HUAWEI","SPARE-ISSUE",
U2231="SPARE-HS","SPARE-ISSUE",
U2231="Power Telco","RAN ISSUE",U2231="no impacts","no impacts"
),"")</f>
        <v/>
      </c>
      <c r="U2231" s="28"/>
      <c r="V2231" s="35" t="str" cm="1">
        <f t="array" ref="V2231">IFERROR(_xlfn.IFS(
U2231="MPR ISSUE","ACTIVE",
U2231="BSS Hardware Issue","ACTIVE",
U2231="Sites strategiques, MLL, Pylone, etc.","PASSIVE",
U2231="AKTIVCO DEFAUT GE &amp; POWER Cabinet","PASSIVE",
U2231="AKTIVCO Coupure ENEO &amp; Baisse de tension","PASSIVE",
U2231="Coupure ENEO &amp; Baisse de tension","PASSIVE",
U2231="Defaut GE &amp; POWER Cabinet","PASSIVE",
U2231="Sharing","PASSIVE",
U2231="Sites strategiques &amp; DataCenter","PASSIVE",
U2231="Exclu","Exclu",
U2231="SAT","ACTIVE",
U2231="SPARE-ISSUE","SPARE-ISSUE",
U2231="Fiber CAmtel","ACTIVE",
U2231="Fiber AOF","ACTIVE",
U2231="Projet OCM (HUAWEI)","PLANNED WORKS",
U2231="Projet OCM (NOKIA)","PLANNED WORKS",
U2231="ACCESS-ISSUE","ACCESS-ISSUE",
U2231="Projet OCM (ZTE, NOKIA, autres projets)","PLANNED WORKS",
U2231="No root CAuse","No root cause",
U2231="ODU HS","ACTIVE",
U2231="IP &amp; VLAN","ACTIVE",
U2231="Warehouse HUAWEI","SPARE-ISSUE",
U2231="SPARE-HS","SPARE-ISSUE",
U2231="Power Telco","ACTIVE",U2231="no impacts","no impacts"
),"")</f>
        <v/>
      </c>
      <c r="W2231" s="102"/>
      <c r="X2231" s="102"/>
      <c r="Y2231" s="102"/>
      <c r="Z2231" s="102"/>
      <c r="AA2231" s="102"/>
      <c r="AB2231" s="104" t="s">
        <v>5423</v>
      </c>
      <c r="AC2231" s="9"/>
      <c r="AD2231" s="9"/>
      <c r="AE2231" s="7" t="s">
        <v>5423</v>
      </c>
      <c r="AF2231" s="6"/>
      <c r="AG2231" s="7"/>
      <c r="AH2231" s="3" t="s">
        <v>5423</v>
      </c>
      <c r="AI2231" s="18" t="s">
        <v>5423</v>
      </c>
      <c r="AJ2231" s="18" t="s">
        <v>5423</v>
      </c>
      <c r="AK2231" s="18" t="s">
        <v>5423</v>
      </c>
      <c r="AL2231" s="18" t="s">
        <v>5423</v>
      </c>
      <c r="AM2231" s="18" t="s">
        <v>5423</v>
      </c>
      <c r="AN2231" s="18" t="s">
        <v>5423</v>
      </c>
      <c r="AO2231" s="18" t="s">
        <v>5423</v>
      </c>
      <c r="AP2231" s="18" t="s">
        <v>5423</v>
      </c>
      <c r="AQ2231" s="18" t="s">
        <v>5423</v>
      </c>
      <c r="AR2231" s="18" t="s">
        <v>5423</v>
      </c>
      <c r="AS2231" s="18" t="s">
        <v>5423</v>
      </c>
      <c r="AT2231" s="18" t="s">
        <v>5423</v>
      </c>
      <c r="AU2231" s="9" t="s">
        <v>5423</v>
      </c>
      <c r="AV2231" s="14"/>
      <c r="AW2231" s="14" t="s">
        <v>5423</v>
      </c>
      <c r="AX2231" s="14" t="str">
        <f>_xlfn.XLOOKUP(B2231,'[4]cell downs 18042026 17h'!$B:$B,'[4]cell downs 18042026 17h'!$B:$B,"")</f>
        <v/>
      </c>
      <c r="AY2231" s="14" t="str">
        <f>_xlfn.XLOOKUP(B2231,'[5]Cells Huawei 19042026 15h'!$B:$B,'[5]Cells Huawei 19042026 15h'!$B:$B,"")</f>
        <v/>
      </c>
      <c r="AZ2231" s="105" t="str">
        <f>_xlfn.XLOOKUP(B2231,'INCIDENT-04-23-2026'!E:E,'INCIDENT-04-23-2026'!F:F,"")</f>
        <v/>
      </c>
      <c r="BA2231" s="105" t="str">
        <f>_xlfn.XLOOKUP(B2231,'[6]Eneo 17H'!$C:$C,'[6]Eneo 17H'!$I:$I,"")</f>
        <v/>
      </c>
      <c r="BB2231" s="105" t="str">
        <f>_xlfn.XLOOKUP(B2231,[8]ALL!$B:$B,[8]ALL!$M:$M,"")</f>
        <v/>
      </c>
      <c r="BC2231" s="105" t="str">
        <f>_xlfn.XLOOKUP(B2231,'[6]Eneo 17H'!$C:$C,'[6]Eneo 17H'!$I:$I,"")</f>
        <v/>
      </c>
      <c r="BD2231" s="105" t="str">
        <f>_xlfn.XLOOKUP(B2231,'[7]Eneo 12H'!$C:$C,'[7]Eneo 12H'!$I:$I,"")</f>
        <v/>
      </c>
      <c r="BE2231" s="105" t="s">
        <v>5423</v>
      </c>
    </row>
    <row r="2232" spans="1:57" hidden="1" x14ac:dyDescent="0.3">
      <c r="A2232" s="1" t="s">
        <v>4720</v>
      </c>
      <c r="B2232" s="8" t="s">
        <v>4721</v>
      </c>
      <c r="C2232" s="3" t="str">
        <f>_xlfn.XLOOKUP(B2232,'[1]daily break down'!$D:$D,'[1]daily break down'!$E:$E,"")</f>
        <v>ADAMAOUA</v>
      </c>
      <c r="D2232" s="1" t="s">
        <v>11</v>
      </c>
      <c r="E2232" s="1" t="s">
        <v>12</v>
      </c>
      <c r="F2232" s="3" t="s">
        <v>90</v>
      </c>
      <c r="G2232" s="1" t="s">
        <v>2912</v>
      </c>
      <c r="H2232" s="25" t="str">
        <f>_xlfn.XLOOKUP(B2232,[2]CALCULATION!$B:$B,[2]CALCULATION!$H:$H,"")</f>
        <v>Huawei</v>
      </c>
      <c r="I2232" s="23">
        <v>0</v>
      </c>
      <c r="J2232" s="23">
        <v>0</v>
      </c>
      <c r="K2232" s="23">
        <v>0</v>
      </c>
      <c r="L2232" s="23">
        <v>0</v>
      </c>
      <c r="M2232" s="23">
        <v>0</v>
      </c>
      <c r="N2232" s="23">
        <v>0</v>
      </c>
      <c r="O2232" s="23">
        <v>0.17927820724646365</v>
      </c>
      <c r="P2232" s="103" t="s">
        <v>6554</v>
      </c>
      <c r="Q2232" s="36" t="s">
        <v>5796</v>
      </c>
      <c r="R2232" s="36"/>
      <c r="S2232" s="35" t="str" cm="1">
        <f t="array" ref="S2232">IFERROR(_xlfn.IFS(
U2232="MPR ISSUE","PDH",
U2232="BSS Hardware Issue","BSS",
U2232="Sites strategiques, MLL, Pylone, etc.","ENVTECH",
U2232="AKTIVCO DEFAUT GE &amp; POWER Cabinet","AKTIVCO",
U2232="AKTIVCO Coupure ENEO &amp; Baisse de tension","AKTIVCO GRID ONLY",
U2232="Coupure ENEO &amp; Baisse de tension","IHS GRID ONLY",
U2232="Defaut GE &amp; POWER Cabinet","IHS",
U2232="Sharing","Partners",
U2232="Sites strategiques &amp; DataCenter","SST &amp; DC",
U2232="Exclu","Exclu",
U2232="SAT","SAT",
U2232="SPARE-ISSUE","SPARE-ISSUE",
U2232="Fiber CAmtel","TRANS_FO_CAMTEL",
U2232="Fiber AOF","Fiber AOF",
U2232="Projet OCM (HUAWEI)","TRAVAUX-HUAWEI",
U2232="Projet OCM (NOKIA)","TRAVAUX-NOKIA",
U2232="ACCESS-ISSUE","ACCESS-ISSUE",
U2232="Projet OCM (ZTE, NOKIA, autres projets)","TRAVAUX OCM",
U2232="No root CAuse","No root cause",
U2232="ODU HS","PDH",
U2232="IP &amp; VLAN","PDH",
U2232="Warehouse HUAWEI","SPARE-ISSUE",
U2232="SPARE-HS","SPARE-ISSUE",
U2232="Power Telco","BSS",U2232="no impacts","no impacts"
),"")</f>
        <v/>
      </c>
      <c r="T2232" s="35" t="str" cm="1">
        <f t="array" ref="T2232">IFERROR(_xlfn.IFS(
U2232="MPR ISSUE","TX ISSUE",
U2232="BSS Hardware Issue","RAN ISSUE",
U2232="Sites strategiques, MLL, Pylone, etc.","ENVTECH",
U2232="AKTIVCO DEFAUT GE &amp; POWER Cabinet","POWER ISSUE",
U2232="AKTIVCO Coupure ENEO &amp; Baisse de tension","POWER ISSUE",
U2232="Coupure ENEO &amp; Baisse de tension","POWER ISSUE",
U2232="Defaut GE &amp; POWER Cabinet","POWER ISSUE",
U2232="Sharing","POWER ISSUE",
U2232="Sites strategiques &amp; DataCenter","POWER ISSUE",
U2232="Exclu","Exclu",
U2232="SAT","TX ISSUE",
U2232="SPARE-ISSUE","SPARE-ISSUE",
U2232="Fiber CAmtel","TX ISSUE",
U2232="Fiber AOF","TX ISSUE",
U2232="Projet OCM (HUAWEI)","TRAVAUX-HUAWEI",
U2232="Projet OCM (NOKIA)","TRAVAUX -NOKIA",
U2232="ACCESS-ISSUE","ACCESS-ISSUE",
U2232="Projet OCM (ZTE, NOKIA, autres projets)","TRAVAUX OCM",
U2232="No root CAuse","No root cause",
U2232="ODU HS","TX ISSUE",
U2232="IP &amp; VLAN","TX ISSUE",
U2232="Warehouse HUAWEI","SPARE-ISSUE",
U2232="SPARE-HS","SPARE-ISSUE",
U2232="Power Telco","RAN ISSUE",U2232="no impacts","no impacts"
),"")</f>
        <v/>
      </c>
      <c r="U2232" s="28"/>
      <c r="V2232" s="35" t="str" cm="1">
        <f t="array" ref="V2232">IFERROR(_xlfn.IFS(
U2232="MPR ISSUE","ACTIVE",
U2232="BSS Hardware Issue","ACTIVE",
U2232="Sites strategiques, MLL, Pylone, etc.","PASSIVE",
U2232="AKTIVCO DEFAUT GE &amp; POWER Cabinet","PASSIVE",
U2232="AKTIVCO Coupure ENEO &amp; Baisse de tension","PASSIVE",
U2232="Coupure ENEO &amp; Baisse de tension","PASSIVE",
U2232="Defaut GE &amp; POWER Cabinet","PASSIVE",
U2232="Sharing","PASSIVE",
U2232="Sites strategiques &amp; DataCenter","PASSIVE",
U2232="Exclu","Exclu",
U2232="SAT","ACTIVE",
U2232="SPARE-ISSUE","SPARE-ISSUE",
U2232="Fiber CAmtel","ACTIVE",
U2232="Fiber AOF","ACTIVE",
U2232="Projet OCM (HUAWEI)","PLANNED WORKS",
U2232="Projet OCM (NOKIA)","PLANNED WORKS",
U2232="ACCESS-ISSUE","ACCESS-ISSUE",
U2232="Projet OCM (ZTE, NOKIA, autres projets)","PLANNED WORKS",
U2232="No root CAuse","No root cause",
U2232="ODU HS","ACTIVE",
U2232="IP &amp; VLAN","ACTIVE",
U2232="Warehouse HUAWEI","SPARE-ISSUE",
U2232="SPARE-HS","SPARE-ISSUE",
U2232="Power Telco","ACTIVE",U2232="no impacts","no impacts"
),"")</f>
        <v/>
      </c>
      <c r="W2232" s="102"/>
      <c r="X2232" s="102"/>
      <c r="Y2232" s="102"/>
      <c r="Z2232" s="102"/>
      <c r="AA2232" s="102"/>
      <c r="AB2232" s="104" t="s">
        <v>5423</v>
      </c>
      <c r="AC2232" s="9"/>
      <c r="AD2232" s="9"/>
      <c r="AE2232" s="7" t="s">
        <v>5423</v>
      </c>
      <c r="AF2232" s="6"/>
      <c r="AG2232" s="7"/>
      <c r="AH2232" s="3" t="s">
        <v>5423</v>
      </c>
      <c r="AI2232" s="18" t="s">
        <v>5423</v>
      </c>
      <c r="AJ2232" s="18" t="s">
        <v>5423</v>
      </c>
      <c r="AK2232" s="18" t="s">
        <v>5423</v>
      </c>
      <c r="AL2232" s="18" t="s">
        <v>5423</v>
      </c>
      <c r="AM2232" s="18" t="s">
        <v>5423</v>
      </c>
      <c r="AN2232" s="18" t="s">
        <v>5423</v>
      </c>
      <c r="AO2232" s="18" t="s">
        <v>5423</v>
      </c>
      <c r="AP2232" s="18" t="s">
        <v>5423</v>
      </c>
      <c r="AQ2232" s="18" t="s">
        <v>5423</v>
      </c>
      <c r="AR2232" s="18" t="s">
        <v>5423</v>
      </c>
      <c r="AS2232" s="18" t="s">
        <v>5423</v>
      </c>
      <c r="AT2232" s="18" t="s">
        <v>5423</v>
      </c>
      <c r="AU2232" s="9" t="s">
        <v>5423</v>
      </c>
      <c r="AV2232" s="14"/>
      <c r="AW2232" s="14" t="s">
        <v>5423</v>
      </c>
      <c r="AX2232" s="14" t="str">
        <f>_xlfn.XLOOKUP(B2232,'[4]cell downs 18042026 17h'!$B:$B,'[4]cell downs 18042026 17h'!$B:$B,"")</f>
        <v/>
      </c>
      <c r="AY2232" s="14" t="str">
        <f>_xlfn.XLOOKUP(B2232,'[5]Cells Huawei 19042026 15h'!$B:$B,'[5]Cells Huawei 19042026 15h'!$B:$B,"")</f>
        <v/>
      </c>
      <c r="AZ2232" s="105" t="str">
        <f>_xlfn.XLOOKUP(B2232,'INCIDENT-04-23-2026'!E:E,'INCIDENT-04-23-2026'!F:F,"")</f>
        <v/>
      </c>
      <c r="BA2232" s="105" t="str">
        <f>_xlfn.XLOOKUP(B2232,'[6]Eneo 17H'!$C:$C,'[6]Eneo 17H'!$I:$I,"")</f>
        <v/>
      </c>
      <c r="BB2232" s="105" t="str">
        <f>_xlfn.XLOOKUP(B2232,[8]ALL!$B:$B,[8]ALL!$M:$M,"")</f>
        <v/>
      </c>
      <c r="BC2232" s="105" t="str">
        <f>_xlfn.XLOOKUP(B2232,'[6]Eneo 17H'!$C:$C,'[6]Eneo 17H'!$I:$I,"")</f>
        <v/>
      </c>
      <c r="BD2232" s="105" t="str">
        <f>_xlfn.XLOOKUP(B2232,'[7]Eneo 12H'!$C:$C,'[7]Eneo 12H'!$I:$I,"")</f>
        <v/>
      </c>
      <c r="BE2232" s="105" t="s">
        <v>5423</v>
      </c>
    </row>
    <row r="2233" spans="1:57" hidden="1" x14ac:dyDescent="0.3">
      <c r="A2233" s="1" t="s">
        <v>4730</v>
      </c>
      <c r="B2233" s="8" t="s">
        <v>4731</v>
      </c>
      <c r="C2233" s="3" t="str">
        <f>_xlfn.XLOOKUP(B2233,'[1]daily break down'!$D:$D,'[1]daily break down'!$E:$E,"")</f>
        <v>OUEST</v>
      </c>
      <c r="D2233" s="1" t="s">
        <v>11</v>
      </c>
      <c r="E2233" s="1" t="s">
        <v>12</v>
      </c>
      <c r="F2233" s="3" t="s">
        <v>102</v>
      </c>
      <c r="G2233" s="1" t="s">
        <v>4730</v>
      </c>
      <c r="H2233" s="25" t="str">
        <f>_xlfn.XLOOKUP(B2233,[2]CALCULATION!$B:$B,[2]CALCULATION!$H:$H,"")</f>
        <v>HUAWEI</v>
      </c>
      <c r="I2233" s="23">
        <v>0</v>
      </c>
      <c r="J2233" s="23">
        <v>0</v>
      </c>
      <c r="K2233" s="23">
        <v>0</v>
      </c>
      <c r="L2233" s="23">
        <v>0</v>
      </c>
      <c r="M2233" s="23">
        <v>0</v>
      </c>
      <c r="N2233" s="23">
        <v>0</v>
      </c>
      <c r="O2233" s="23">
        <v>0</v>
      </c>
      <c r="P2233" s="103" t="s">
        <v>6554</v>
      </c>
      <c r="Q2233" s="36" t="s">
        <v>5796</v>
      </c>
      <c r="R2233" s="36"/>
      <c r="S2233" s="35" t="str" cm="1">
        <f t="array" ref="S2233">IFERROR(_xlfn.IFS(
U2233="MPR ISSUE","PDH",
U2233="BSS Hardware Issue","BSS",
U2233="Sites strategiques, MLL, Pylone, etc.","ENVTECH",
U2233="AKTIVCO DEFAUT GE &amp; POWER Cabinet","AKTIVCO",
U2233="AKTIVCO Coupure ENEO &amp; Baisse de tension","AKTIVCO GRID ONLY",
U2233="Coupure ENEO &amp; Baisse de tension","IHS GRID ONLY",
U2233="Defaut GE &amp; POWER Cabinet","IHS",
U2233="Sharing","Partners",
U2233="Sites strategiques &amp; DataCenter","SST &amp; DC",
U2233="Exclu","Exclu",
U2233="SAT","SAT",
U2233="SPARE-ISSUE","SPARE-ISSUE",
U2233="Fiber CAmtel","TRANS_FO_CAMTEL",
U2233="Fiber AOF","Fiber AOF",
U2233="Projet OCM (HUAWEI)","TRAVAUX-HUAWEI",
U2233="Projet OCM (NOKIA)","TRAVAUX-NOKIA",
U2233="ACCESS-ISSUE","ACCESS-ISSUE",
U2233="Projet OCM (ZTE, NOKIA, autres projets)","TRAVAUX OCM",
U2233="No root CAuse","No root cause",
U2233="ODU HS","PDH",
U2233="IP &amp; VLAN","PDH",
U2233="Warehouse HUAWEI","SPARE-ISSUE",
U2233="SPARE-HS","SPARE-ISSUE",
U2233="Power Telco","BSS",U2233="no impacts","no impacts"
),"")</f>
        <v/>
      </c>
      <c r="T2233" s="35" t="str" cm="1">
        <f t="array" ref="T2233">IFERROR(_xlfn.IFS(
U2233="MPR ISSUE","TX ISSUE",
U2233="BSS Hardware Issue","RAN ISSUE",
U2233="Sites strategiques, MLL, Pylone, etc.","ENVTECH",
U2233="AKTIVCO DEFAUT GE &amp; POWER Cabinet","POWER ISSUE",
U2233="AKTIVCO Coupure ENEO &amp; Baisse de tension","POWER ISSUE",
U2233="Coupure ENEO &amp; Baisse de tension","POWER ISSUE",
U2233="Defaut GE &amp; POWER Cabinet","POWER ISSUE",
U2233="Sharing","POWER ISSUE",
U2233="Sites strategiques &amp; DataCenter","POWER ISSUE",
U2233="Exclu","Exclu",
U2233="SAT","TX ISSUE",
U2233="SPARE-ISSUE","SPARE-ISSUE",
U2233="Fiber CAmtel","TX ISSUE",
U2233="Fiber AOF","TX ISSUE",
U2233="Projet OCM (HUAWEI)","TRAVAUX-HUAWEI",
U2233="Projet OCM (NOKIA)","TRAVAUX -NOKIA",
U2233="ACCESS-ISSUE","ACCESS-ISSUE",
U2233="Projet OCM (ZTE, NOKIA, autres projets)","TRAVAUX OCM",
U2233="No root CAuse","No root cause",
U2233="ODU HS","TX ISSUE",
U2233="IP &amp; VLAN","TX ISSUE",
U2233="Warehouse HUAWEI","SPARE-ISSUE",
U2233="SPARE-HS","SPARE-ISSUE",
U2233="Power Telco","RAN ISSUE",U2233="no impacts","no impacts"
),"")</f>
        <v/>
      </c>
      <c r="U2233" s="28"/>
      <c r="V2233" s="35" t="str" cm="1">
        <f t="array" ref="V2233">IFERROR(_xlfn.IFS(
U2233="MPR ISSUE","ACTIVE",
U2233="BSS Hardware Issue","ACTIVE",
U2233="Sites strategiques, MLL, Pylone, etc.","PASSIVE",
U2233="AKTIVCO DEFAUT GE &amp; POWER Cabinet","PASSIVE",
U2233="AKTIVCO Coupure ENEO &amp; Baisse de tension","PASSIVE",
U2233="Coupure ENEO &amp; Baisse de tension","PASSIVE",
U2233="Defaut GE &amp; POWER Cabinet","PASSIVE",
U2233="Sharing","PASSIVE",
U2233="Sites strategiques &amp; DataCenter","PASSIVE",
U2233="Exclu","Exclu",
U2233="SAT","ACTIVE",
U2233="SPARE-ISSUE","SPARE-ISSUE",
U2233="Fiber CAmtel","ACTIVE",
U2233="Fiber AOF","ACTIVE",
U2233="Projet OCM (HUAWEI)","PLANNED WORKS",
U2233="Projet OCM (NOKIA)","PLANNED WORKS",
U2233="ACCESS-ISSUE","ACCESS-ISSUE",
U2233="Projet OCM (ZTE, NOKIA, autres projets)","PLANNED WORKS",
U2233="No root CAuse","No root cause",
U2233="ODU HS","ACTIVE",
U2233="IP &amp; VLAN","ACTIVE",
U2233="Warehouse HUAWEI","SPARE-ISSUE",
U2233="SPARE-HS","SPARE-ISSUE",
U2233="Power Telco","ACTIVE",U2233="no impacts","no impacts"
),"")</f>
        <v/>
      </c>
      <c r="W2233" s="102"/>
      <c r="X2233" s="102"/>
      <c r="Y2233" s="102"/>
      <c r="Z2233" s="102"/>
      <c r="AA2233" s="102"/>
      <c r="AB2233" s="104" t="s">
        <v>5423</v>
      </c>
      <c r="AC2233" s="9"/>
      <c r="AD2233" s="9"/>
      <c r="AE2233" s="7" t="s">
        <v>5423</v>
      </c>
      <c r="AF2233" s="6"/>
      <c r="AG2233" s="7"/>
      <c r="AH2233" s="3" t="s">
        <v>5423</v>
      </c>
      <c r="AI2233" s="18" t="s">
        <v>5423</v>
      </c>
      <c r="AJ2233" s="18" t="s">
        <v>5423</v>
      </c>
      <c r="AK2233" s="18" t="s">
        <v>5423</v>
      </c>
      <c r="AL2233" s="18" t="s">
        <v>5423</v>
      </c>
      <c r="AM2233" s="18" t="s">
        <v>5423</v>
      </c>
      <c r="AN2233" s="18" t="s">
        <v>5423</v>
      </c>
      <c r="AO2233" s="18" t="s">
        <v>5423</v>
      </c>
      <c r="AP2233" s="18" t="s">
        <v>5423</v>
      </c>
      <c r="AQ2233" s="18" t="s">
        <v>5423</v>
      </c>
      <c r="AR2233" s="18" t="s">
        <v>5423</v>
      </c>
      <c r="AS2233" s="18" t="s">
        <v>5423</v>
      </c>
      <c r="AT2233" s="18" t="s">
        <v>5423</v>
      </c>
      <c r="AU2233" s="9" t="s">
        <v>5423</v>
      </c>
      <c r="AV2233" s="14"/>
      <c r="AW2233" s="14" t="s">
        <v>5423</v>
      </c>
      <c r="AX2233" s="14" t="str">
        <f>_xlfn.XLOOKUP(B2233,'[4]cell downs 18042026 17h'!$B:$B,'[4]cell downs 18042026 17h'!$B:$B,"")</f>
        <v/>
      </c>
      <c r="AY2233" s="14" t="str">
        <f>_xlfn.XLOOKUP(B2233,'[5]Cells Huawei 19042026 15h'!$B:$B,'[5]Cells Huawei 19042026 15h'!$B:$B,"")</f>
        <v/>
      </c>
      <c r="AZ2233" s="105" t="str">
        <f>_xlfn.XLOOKUP(B2233,'INCIDENT-04-23-2026'!E:E,'INCIDENT-04-23-2026'!F:F,"")</f>
        <v/>
      </c>
      <c r="BA2233" s="105" t="str">
        <f>_xlfn.XLOOKUP(B2233,'[6]Eneo 17H'!$C:$C,'[6]Eneo 17H'!$I:$I,"")</f>
        <v/>
      </c>
      <c r="BB2233" s="105" t="str">
        <f>_xlfn.XLOOKUP(B2233,[8]ALL!$B:$B,[8]ALL!$M:$M,"")</f>
        <v/>
      </c>
      <c r="BC2233" s="105" t="str">
        <f>_xlfn.XLOOKUP(B2233,'[6]Eneo 17H'!$C:$C,'[6]Eneo 17H'!$I:$I,"")</f>
        <v/>
      </c>
      <c r="BD2233" s="105" t="str">
        <f>_xlfn.XLOOKUP(B2233,'[7]Eneo 12H'!$C:$C,'[7]Eneo 12H'!$I:$I,"")</f>
        <v/>
      </c>
      <c r="BE2233" s="105" t="s">
        <v>5423</v>
      </c>
    </row>
    <row r="2234" spans="1:57" hidden="1" x14ac:dyDescent="0.3">
      <c r="A2234" s="1" t="s">
        <v>4732</v>
      </c>
      <c r="B2234" s="8" t="s">
        <v>4733</v>
      </c>
      <c r="C2234" s="3" t="str">
        <f>_xlfn.XLOOKUP(B2234,'[1]daily break down'!$D:$D,'[1]daily break down'!$E:$E,"")</f>
        <v>OUEST</v>
      </c>
      <c r="D2234" s="1" t="s">
        <v>11</v>
      </c>
      <c r="E2234" s="1" t="s">
        <v>12</v>
      </c>
      <c r="F2234" s="3" t="s">
        <v>102</v>
      </c>
      <c r="G2234" s="1" t="s">
        <v>4455</v>
      </c>
      <c r="H2234" s="25" t="str">
        <f>_xlfn.XLOOKUP(B2234,[2]CALCULATION!$B:$B,[2]CALCULATION!$H:$H,"")</f>
        <v>HUAWEI</v>
      </c>
      <c r="I2234" s="23">
        <v>6.1697064774150849</v>
      </c>
      <c r="J2234" s="23">
        <v>0</v>
      </c>
      <c r="K2234" s="23">
        <v>1.6051570485656314E-3</v>
      </c>
      <c r="L2234" s="23">
        <v>0.1516695060111348</v>
      </c>
      <c r="M2234" s="23">
        <v>0</v>
      </c>
      <c r="N2234" s="23">
        <v>0</v>
      </c>
      <c r="O2234" s="23">
        <v>0</v>
      </c>
      <c r="P2234" s="103" t="s">
        <v>6554</v>
      </c>
      <c r="Q2234" s="36" t="s">
        <v>5796</v>
      </c>
      <c r="R2234" s="36"/>
      <c r="S2234" s="35" t="str" cm="1">
        <f t="array" ref="S2234">IFERROR(_xlfn.IFS(
U2234="MPR ISSUE","PDH",
U2234="BSS Hardware Issue","BSS",
U2234="Sites strategiques, MLL, Pylone, etc.","ENVTECH",
U2234="AKTIVCO DEFAUT GE &amp; POWER Cabinet","AKTIVCO",
U2234="AKTIVCO Coupure ENEO &amp; Baisse de tension","AKTIVCO GRID ONLY",
U2234="Coupure ENEO &amp; Baisse de tension","IHS GRID ONLY",
U2234="Defaut GE &amp; POWER Cabinet","IHS",
U2234="Sharing","Partners",
U2234="Sites strategiques &amp; DataCenter","SST &amp; DC",
U2234="Exclu","Exclu",
U2234="SAT","SAT",
U2234="SPARE-ISSUE","SPARE-ISSUE",
U2234="Fiber CAmtel","TRANS_FO_CAMTEL",
U2234="Fiber AOF","Fiber AOF",
U2234="Projet OCM (HUAWEI)","TRAVAUX-HUAWEI",
U2234="Projet OCM (NOKIA)","TRAVAUX-NOKIA",
U2234="ACCESS-ISSUE","ACCESS-ISSUE",
U2234="Projet OCM (ZTE, NOKIA, autres projets)","TRAVAUX OCM",
U2234="No root CAuse","No root cause",
U2234="ODU HS","PDH",
U2234="IP &amp; VLAN","PDH",
U2234="Warehouse HUAWEI","SPARE-ISSUE",
U2234="SPARE-HS","SPARE-ISSUE",
U2234="Power Telco","BSS",U2234="no impacts","no impacts"
),"")</f>
        <v/>
      </c>
      <c r="T2234" s="35" t="str" cm="1">
        <f t="array" ref="T2234">IFERROR(_xlfn.IFS(
U2234="MPR ISSUE","TX ISSUE",
U2234="BSS Hardware Issue","RAN ISSUE",
U2234="Sites strategiques, MLL, Pylone, etc.","ENVTECH",
U2234="AKTIVCO DEFAUT GE &amp; POWER Cabinet","POWER ISSUE",
U2234="AKTIVCO Coupure ENEO &amp; Baisse de tension","POWER ISSUE",
U2234="Coupure ENEO &amp; Baisse de tension","POWER ISSUE",
U2234="Defaut GE &amp; POWER Cabinet","POWER ISSUE",
U2234="Sharing","POWER ISSUE",
U2234="Sites strategiques &amp; DataCenter","POWER ISSUE",
U2234="Exclu","Exclu",
U2234="SAT","TX ISSUE",
U2234="SPARE-ISSUE","SPARE-ISSUE",
U2234="Fiber CAmtel","TX ISSUE",
U2234="Fiber AOF","TX ISSUE",
U2234="Projet OCM (HUAWEI)","TRAVAUX-HUAWEI",
U2234="Projet OCM (NOKIA)","TRAVAUX -NOKIA",
U2234="ACCESS-ISSUE","ACCESS-ISSUE",
U2234="Projet OCM (ZTE, NOKIA, autres projets)","TRAVAUX OCM",
U2234="No root CAuse","No root cause",
U2234="ODU HS","TX ISSUE",
U2234="IP &amp; VLAN","TX ISSUE",
U2234="Warehouse HUAWEI","SPARE-ISSUE",
U2234="SPARE-HS","SPARE-ISSUE",
U2234="Power Telco","RAN ISSUE",U2234="no impacts","no impacts"
),"")</f>
        <v/>
      </c>
      <c r="U2234" s="28"/>
      <c r="V2234" s="35" t="str" cm="1">
        <f t="array" ref="V2234">IFERROR(_xlfn.IFS(
U2234="MPR ISSUE","ACTIVE",
U2234="BSS Hardware Issue","ACTIVE",
U2234="Sites strategiques, MLL, Pylone, etc.","PASSIVE",
U2234="AKTIVCO DEFAUT GE &amp; POWER Cabinet","PASSIVE",
U2234="AKTIVCO Coupure ENEO &amp; Baisse de tension","PASSIVE",
U2234="Coupure ENEO &amp; Baisse de tension","PASSIVE",
U2234="Defaut GE &amp; POWER Cabinet","PASSIVE",
U2234="Sharing","PASSIVE",
U2234="Sites strategiques &amp; DataCenter","PASSIVE",
U2234="Exclu","Exclu",
U2234="SAT","ACTIVE",
U2234="SPARE-ISSUE","SPARE-ISSUE",
U2234="Fiber CAmtel","ACTIVE",
U2234="Fiber AOF","ACTIVE",
U2234="Projet OCM (HUAWEI)","PLANNED WORKS",
U2234="Projet OCM (NOKIA)","PLANNED WORKS",
U2234="ACCESS-ISSUE","ACCESS-ISSUE",
U2234="Projet OCM (ZTE, NOKIA, autres projets)","PLANNED WORKS",
U2234="No root CAuse","No root cause",
U2234="ODU HS","ACTIVE",
U2234="IP &amp; VLAN","ACTIVE",
U2234="Warehouse HUAWEI","SPARE-ISSUE",
U2234="SPARE-HS","SPARE-ISSUE",
U2234="Power Telco","ACTIVE",U2234="no impacts","no impacts"
),"")</f>
        <v/>
      </c>
      <c r="W2234" s="102"/>
      <c r="X2234" s="102"/>
      <c r="Y2234" s="102"/>
      <c r="Z2234" s="102"/>
      <c r="AA2234" s="102"/>
      <c r="AB2234" s="104" t="s">
        <v>5423</v>
      </c>
      <c r="AC2234" s="9"/>
      <c r="AD2234" s="9"/>
      <c r="AE2234" s="7" t="s">
        <v>5423</v>
      </c>
      <c r="AF2234" s="6"/>
      <c r="AG2234" s="7"/>
      <c r="AH2234" s="3" t="s">
        <v>5423</v>
      </c>
      <c r="AI2234" s="18" t="s">
        <v>5423</v>
      </c>
      <c r="AJ2234" s="18" t="s">
        <v>5423</v>
      </c>
      <c r="AK2234" s="18" t="s">
        <v>5423</v>
      </c>
      <c r="AL2234" s="18" t="s">
        <v>5423</v>
      </c>
      <c r="AM2234" s="18" t="s">
        <v>5423</v>
      </c>
      <c r="AN2234" s="18" t="s">
        <v>5423</v>
      </c>
      <c r="AO2234" s="18" t="s">
        <v>5423</v>
      </c>
      <c r="AP2234" s="18" t="s">
        <v>5423</v>
      </c>
      <c r="AQ2234" s="18" t="s">
        <v>5423</v>
      </c>
      <c r="AR2234" s="18" t="s">
        <v>5423</v>
      </c>
      <c r="AS2234" s="18" t="s">
        <v>5423</v>
      </c>
      <c r="AT2234" s="18" t="s">
        <v>5423</v>
      </c>
      <c r="AU2234" s="9" t="s">
        <v>5423</v>
      </c>
      <c r="AV2234" s="14"/>
      <c r="AW2234" s="14" t="s">
        <v>5423</v>
      </c>
      <c r="AX2234" s="14" t="str">
        <f>_xlfn.XLOOKUP(B2234,'[4]cell downs 18042026 17h'!$B:$B,'[4]cell downs 18042026 17h'!$B:$B,"")</f>
        <v/>
      </c>
      <c r="AY2234" s="14" t="str">
        <f>_xlfn.XLOOKUP(B2234,'[5]Cells Huawei 19042026 15h'!$B:$B,'[5]Cells Huawei 19042026 15h'!$B:$B,"")</f>
        <v/>
      </c>
      <c r="AZ2234" s="105" t="str">
        <f>_xlfn.XLOOKUP(B2234,'INCIDENT-04-23-2026'!E:E,'INCIDENT-04-23-2026'!F:F,"")</f>
        <v/>
      </c>
      <c r="BA2234" s="105" t="str">
        <f>_xlfn.XLOOKUP(B2234,'[6]Eneo 17H'!$C:$C,'[6]Eneo 17H'!$I:$I,"")</f>
        <v/>
      </c>
      <c r="BB2234" s="105" t="str">
        <f>_xlfn.XLOOKUP(B2234,[8]ALL!$B:$B,[8]ALL!$M:$M,"")</f>
        <v/>
      </c>
      <c r="BC2234" s="105" t="str">
        <f>_xlfn.XLOOKUP(B2234,'[6]Eneo 17H'!$C:$C,'[6]Eneo 17H'!$I:$I,"")</f>
        <v/>
      </c>
      <c r="BD2234" s="105" t="str">
        <f>_xlfn.XLOOKUP(B2234,'[7]Eneo 12H'!$C:$C,'[7]Eneo 12H'!$I:$I,"")</f>
        <v/>
      </c>
      <c r="BE2234" s="105" t="s">
        <v>5423</v>
      </c>
    </row>
    <row r="2235" spans="1:57" hidden="1" x14ac:dyDescent="0.3">
      <c r="A2235" s="1" t="s">
        <v>4740</v>
      </c>
      <c r="B2235" s="8" t="s">
        <v>4741</v>
      </c>
      <c r="C2235" s="3" t="str">
        <f>_xlfn.XLOOKUP(B2235,'[1]daily break down'!$D:$D,'[1]daily break down'!$E:$E,"")</f>
        <v>LITTORAL</v>
      </c>
      <c r="D2235" s="1" t="s">
        <v>11</v>
      </c>
      <c r="E2235" s="1" t="s">
        <v>12</v>
      </c>
      <c r="F2235" s="3" t="s">
        <v>69</v>
      </c>
      <c r="G2235" s="1" t="s">
        <v>3538</v>
      </c>
      <c r="H2235" s="27" t="str">
        <f>_xlfn.XLOOKUP(B2235,[2]CALCULATION!$B:$B,[2]CALCULATION!$H:$H,"")</f>
        <v>ZTE</v>
      </c>
      <c r="I2235" s="23">
        <v>0</v>
      </c>
      <c r="J2235" s="23">
        <v>0</v>
      </c>
      <c r="K2235" s="23">
        <v>0</v>
      </c>
      <c r="L2235" s="23">
        <v>0</v>
      </c>
      <c r="M2235" s="23">
        <v>0</v>
      </c>
      <c r="N2235" s="23">
        <v>0</v>
      </c>
      <c r="O2235" s="23">
        <v>0</v>
      </c>
      <c r="P2235" s="103" t="s">
        <v>6554</v>
      </c>
      <c r="Q2235" s="36" t="s">
        <v>5796</v>
      </c>
      <c r="R2235" s="36"/>
      <c r="S2235" s="35" t="str" cm="1">
        <f t="array" ref="S2235">IFERROR(_xlfn.IFS(
U2235="MPR ISSUE","PDH",
U2235="BSS Hardware Issue","BSS",
U2235="Sites strategiques, MLL, Pylone, etc.","ENVTECH",
U2235="AKTIVCO DEFAUT GE &amp; POWER Cabinet","AKTIVCO",
U2235="AKTIVCO Coupure ENEO &amp; Baisse de tension","AKTIVCO GRID ONLY",
U2235="Coupure ENEO &amp; Baisse de tension","IHS GRID ONLY",
U2235="Defaut GE &amp; POWER Cabinet","IHS",
U2235="Sharing","Partners",
U2235="Sites strategiques &amp; DataCenter","SST &amp; DC",
U2235="Exclu","Exclu",
U2235="SAT","SAT",
U2235="SPARE-ISSUE","SPARE-ISSUE",
U2235="Fiber CAmtel","TRANS_FO_CAMTEL",
U2235="Fiber AOF","Fiber AOF",
U2235="Projet OCM (HUAWEI)","TRAVAUX-HUAWEI",
U2235="Projet OCM (NOKIA)","TRAVAUX-NOKIA",
U2235="ACCESS-ISSUE","ACCESS-ISSUE",
U2235="Projet OCM (ZTE, NOKIA, autres projets)","TRAVAUX OCM",
U2235="No root CAuse","No root cause",
U2235="ODU HS","PDH",
U2235="IP &amp; VLAN","PDH",
U2235="Warehouse HUAWEI","SPARE-ISSUE",
U2235="SPARE-HS","SPARE-ISSUE",
U2235="Power Telco","BSS",U2235="no impacts","no impacts"
),"")</f>
        <v/>
      </c>
      <c r="T2235" s="35" t="str" cm="1">
        <f t="array" ref="T2235">IFERROR(_xlfn.IFS(
U2235="MPR ISSUE","TX ISSUE",
U2235="BSS Hardware Issue","RAN ISSUE",
U2235="Sites strategiques, MLL, Pylone, etc.","ENVTECH",
U2235="AKTIVCO DEFAUT GE &amp; POWER Cabinet","POWER ISSUE",
U2235="AKTIVCO Coupure ENEO &amp; Baisse de tension","POWER ISSUE",
U2235="Coupure ENEO &amp; Baisse de tension","POWER ISSUE",
U2235="Defaut GE &amp; POWER Cabinet","POWER ISSUE",
U2235="Sharing","POWER ISSUE",
U2235="Sites strategiques &amp; DataCenter","POWER ISSUE",
U2235="Exclu","Exclu",
U2235="SAT","TX ISSUE",
U2235="SPARE-ISSUE","SPARE-ISSUE",
U2235="Fiber CAmtel","TX ISSUE",
U2235="Fiber AOF","TX ISSUE",
U2235="Projet OCM (HUAWEI)","TRAVAUX-HUAWEI",
U2235="Projet OCM (NOKIA)","TRAVAUX -NOKIA",
U2235="ACCESS-ISSUE","ACCESS-ISSUE",
U2235="Projet OCM (ZTE, NOKIA, autres projets)","TRAVAUX OCM",
U2235="No root CAuse","No root cause",
U2235="ODU HS","TX ISSUE",
U2235="IP &amp; VLAN","TX ISSUE",
U2235="Warehouse HUAWEI","SPARE-ISSUE",
U2235="SPARE-HS","SPARE-ISSUE",
U2235="Power Telco","RAN ISSUE",U2235="no impacts","no impacts"
),"")</f>
        <v/>
      </c>
      <c r="U2235" s="28"/>
      <c r="V2235" s="35" t="str" cm="1">
        <f t="array" ref="V2235">IFERROR(_xlfn.IFS(
U2235="MPR ISSUE","ACTIVE",
U2235="BSS Hardware Issue","ACTIVE",
U2235="Sites strategiques, MLL, Pylone, etc.","PASSIVE",
U2235="AKTIVCO DEFAUT GE &amp; POWER Cabinet","PASSIVE",
U2235="AKTIVCO Coupure ENEO &amp; Baisse de tension","PASSIVE",
U2235="Coupure ENEO &amp; Baisse de tension","PASSIVE",
U2235="Defaut GE &amp; POWER Cabinet","PASSIVE",
U2235="Sharing","PASSIVE",
U2235="Sites strategiques &amp; DataCenter","PASSIVE",
U2235="Exclu","Exclu",
U2235="SAT","ACTIVE",
U2235="SPARE-ISSUE","SPARE-ISSUE",
U2235="Fiber CAmtel","ACTIVE",
U2235="Fiber AOF","ACTIVE",
U2235="Projet OCM (HUAWEI)","PLANNED WORKS",
U2235="Projet OCM (NOKIA)","PLANNED WORKS",
U2235="ACCESS-ISSUE","ACCESS-ISSUE",
U2235="Projet OCM (ZTE, NOKIA, autres projets)","PLANNED WORKS",
U2235="No root CAuse","No root cause",
U2235="ODU HS","ACTIVE",
U2235="IP &amp; VLAN","ACTIVE",
U2235="Warehouse HUAWEI","SPARE-ISSUE",
U2235="SPARE-HS","SPARE-ISSUE",
U2235="Power Telco","ACTIVE",U2235="no impacts","no impacts"
),"")</f>
        <v/>
      </c>
      <c r="W2235" s="102"/>
      <c r="X2235" s="102"/>
      <c r="Y2235" s="102"/>
      <c r="Z2235" s="102"/>
      <c r="AA2235" s="102"/>
      <c r="AB2235" s="104" t="s">
        <v>5423</v>
      </c>
      <c r="AC2235" s="9"/>
      <c r="AD2235" s="9"/>
      <c r="AE2235" s="7" t="s">
        <v>5423</v>
      </c>
      <c r="AF2235" s="6"/>
      <c r="AG2235" s="7"/>
      <c r="AH2235" s="3" t="s">
        <v>5423</v>
      </c>
      <c r="AI2235" s="18" t="s">
        <v>5423</v>
      </c>
      <c r="AJ2235" s="18" t="s">
        <v>5423</v>
      </c>
      <c r="AK2235" s="18" t="s">
        <v>5423</v>
      </c>
      <c r="AL2235" s="18" t="s">
        <v>5423</v>
      </c>
      <c r="AM2235" s="18" t="s">
        <v>5423</v>
      </c>
      <c r="AN2235" s="18" t="s">
        <v>5423</v>
      </c>
      <c r="AO2235" s="18" t="s">
        <v>5423</v>
      </c>
      <c r="AP2235" s="18" t="s">
        <v>5423</v>
      </c>
      <c r="AQ2235" s="18" t="s">
        <v>5423</v>
      </c>
      <c r="AR2235" s="18" t="s">
        <v>5423</v>
      </c>
      <c r="AS2235" s="18" t="s">
        <v>5423</v>
      </c>
      <c r="AT2235" s="18" t="s">
        <v>5423</v>
      </c>
      <c r="AU2235" s="9" t="s">
        <v>5423</v>
      </c>
      <c r="AV2235" s="14"/>
      <c r="AW2235" s="14" t="s">
        <v>5423</v>
      </c>
      <c r="AX2235" s="14" t="str">
        <f>_xlfn.XLOOKUP(B2235,'[4]cell downs 18042026 17h'!$B:$B,'[4]cell downs 18042026 17h'!$B:$B,"")</f>
        <v/>
      </c>
      <c r="AY2235" s="14" t="str">
        <f>_xlfn.XLOOKUP(B2235,'[5]Cells Huawei 19042026 15h'!$B:$B,'[5]Cells Huawei 19042026 15h'!$B:$B,"")</f>
        <v/>
      </c>
      <c r="AZ2235" s="105" t="str">
        <f>_xlfn.XLOOKUP(B2235,'INCIDENT-04-23-2026'!E:E,'INCIDENT-04-23-2026'!F:F,"")</f>
        <v/>
      </c>
      <c r="BA2235" s="105" t="str">
        <f>_xlfn.XLOOKUP(B2235,'[6]Eneo 17H'!$C:$C,'[6]Eneo 17H'!$I:$I,"")</f>
        <v/>
      </c>
      <c r="BB2235" s="105" t="str">
        <f>_xlfn.XLOOKUP(B2235,[8]ALL!$B:$B,[8]ALL!$M:$M,"")</f>
        <v/>
      </c>
      <c r="BC2235" s="105" t="str">
        <f>_xlfn.XLOOKUP(B2235,'[6]Eneo 17H'!$C:$C,'[6]Eneo 17H'!$I:$I,"")</f>
        <v/>
      </c>
      <c r="BD2235" s="105" t="str">
        <f>_xlfn.XLOOKUP(B2235,'[7]Eneo 12H'!$C:$C,'[7]Eneo 12H'!$I:$I,"")</f>
        <v/>
      </c>
      <c r="BE2235" s="105" t="s">
        <v>5423</v>
      </c>
    </row>
    <row r="2236" spans="1:57" hidden="1" x14ac:dyDescent="0.3">
      <c r="A2236" s="1" t="s">
        <v>4834</v>
      </c>
      <c r="B2236" s="8" t="s">
        <v>4835</v>
      </c>
      <c r="C2236" s="3" t="str">
        <f>_xlfn.XLOOKUP(B2236,'[1]daily break down'!$D:$D,'[1]daily break down'!$E:$E,"")</f>
        <v>CENTRE</v>
      </c>
      <c r="D2236" s="1" t="s">
        <v>11</v>
      </c>
      <c r="E2236" s="1" t="s">
        <v>12</v>
      </c>
      <c r="F2236" s="3" t="s">
        <v>69</v>
      </c>
      <c r="G2236" s="1" t="s">
        <v>4836</v>
      </c>
      <c r="H2236" s="26" t="str">
        <f>_xlfn.XLOOKUP(B2236,[2]CALCULATION!$B:$B,[2]CALCULATION!$H:$H,"")</f>
        <v>NOKIA</v>
      </c>
      <c r="I2236" s="23">
        <v>0</v>
      </c>
      <c r="J2236" s="23">
        <v>0</v>
      </c>
      <c r="K2236" s="23">
        <v>0</v>
      </c>
      <c r="L2236" s="23">
        <v>0</v>
      </c>
      <c r="M2236" s="23">
        <v>0</v>
      </c>
      <c r="N2236" s="23">
        <v>0</v>
      </c>
      <c r="O2236" s="23">
        <v>0</v>
      </c>
      <c r="P2236" s="103" t="s">
        <v>6554</v>
      </c>
      <c r="Q2236" s="36" t="s">
        <v>5796</v>
      </c>
      <c r="R2236" s="36"/>
      <c r="S2236" s="35" t="str" cm="1">
        <f t="array" ref="S2236">IFERROR(_xlfn.IFS(
U2236="MPR ISSUE","PDH",
U2236="BSS Hardware Issue","BSS",
U2236="Sites strategiques, MLL, Pylone, etc.","ENVTECH",
U2236="AKTIVCO DEFAUT GE &amp; POWER Cabinet","AKTIVCO",
U2236="AKTIVCO Coupure ENEO &amp; Baisse de tension","AKTIVCO GRID ONLY",
U2236="Coupure ENEO &amp; Baisse de tension","IHS GRID ONLY",
U2236="Defaut GE &amp; POWER Cabinet","IHS",
U2236="Sharing","Partners",
U2236="Sites strategiques &amp; DataCenter","SST &amp; DC",
U2236="Exclu","Exclu",
U2236="SAT","SAT",
U2236="SPARE-ISSUE","SPARE-ISSUE",
U2236="Fiber CAmtel","TRANS_FO_CAMTEL",
U2236="Fiber AOF","Fiber AOF",
U2236="Projet OCM (HUAWEI)","TRAVAUX-HUAWEI",
U2236="Projet OCM (NOKIA)","TRAVAUX-NOKIA",
U2236="ACCESS-ISSUE","ACCESS-ISSUE",
U2236="Projet OCM (ZTE, NOKIA, autres projets)","TRAVAUX OCM",
U2236="No root CAuse","No root cause",
U2236="ODU HS","PDH",
U2236="IP &amp; VLAN","PDH",
U2236="Warehouse HUAWEI","SPARE-ISSUE",
U2236="SPARE-HS","SPARE-ISSUE",
U2236="Power Telco","BSS",U2236="no impacts","no impacts"
),"")</f>
        <v/>
      </c>
      <c r="T2236" s="35" t="str" cm="1">
        <f t="array" ref="T2236">IFERROR(_xlfn.IFS(
U2236="MPR ISSUE","TX ISSUE",
U2236="BSS Hardware Issue","RAN ISSUE",
U2236="Sites strategiques, MLL, Pylone, etc.","ENVTECH",
U2236="AKTIVCO DEFAUT GE &amp; POWER Cabinet","POWER ISSUE",
U2236="AKTIVCO Coupure ENEO &amp; Baisse de tension","POWER ISSUE",
U2236="Coupure ENEO &amp; Baisse de tension","POWER ISSUE",
U2236="Defaut GE &amp; POWER Cabinet","POWER ISSUE",
U2236="Sharing","POWER ISSUE",
U2236="Sites strategiques &amp; DataCenter","POWER ISSUE",
U2236="Exclu","Exclu",
U2236="SAT","TX ISSUE",
U2236="SPARE-ISSUE","SPARE-ISSUE",
U2236="Fiber CAmtel","TX ISSUE",
U2236="Fiber AOF","TX ISSUE",
U2236="Projet OCM (HUAWEI)","TRAVAUX-HUAWEI",
U2236="Projet OCM (NOKIA)","TRAVAUX -NOKIA",
U2236="ACCESS-ISSUE","ACCESS-ISSUE",
U2236="Projet OCM (ZTE, NOKIA, autres projets)","TRAVAUX OCM",
U2236="No root CAuse","No root cause",
U2236="ODU HS","TX ISSUE",
U2236="IP &amp; VLAN","TX ISSUE",
U2236="Warehouse HUAWEI","SPARE-ISSUE",
U2236="SPARE-HS","SPARE-ISSUE",
U2236="Power Telco","RAN ISSUE",U2236="no impacts","no impacts"
),"")</f>
        <v/>
      </c>
      <c r="U2236" s="28"/>
      <c r="V2236" s="35" t="str" cm="1">
        <f t="array" ref="V2236">IFERROR(_xlfn.IFS(
U2236="MPR ISSUE","ACTIVE",
U2236="BSS Hardware Issue","ACTIVE",
U2236="Sites strategiques, MLL, Pylone, etc.","PASSIVE",
U2236="AKTIVCO DEFAUT GE &amp; POWER Cabinet","PASSIVE",
U2236="AKTIVCO Coupure ENEO &amp; Baisse de tension","PASSIVE",
U2236="Coupure ENEO &amp; Baisse de tension","PASSIVE",
U2236="Defaut GE &amp; POWER Cabinet","PASSIVE",
U2236="Sharing","PASSIVE",
U2236="Sites strategiques &amp; DataCenter","PASSIVE",
U2236="Exclu","Exclu",
U2236="SAT","ACTIVE",
U2236="SPARE-ISSUE","SPARE-ISSUE",
U2236="Fiber CAmtel","ACTIVE",
U2236="Fiber AOF","ACTIVE",
U2236="Projet OCM (HUAWEI)","PLANNED WORKS",
U2236="Projet OCM (NOKIA)","PLANNED WORKS",
U2236="ACCESS-ISSUE","ACCESS-ISSUE",
U2236="Projet OCM (ZTE, NOKIA, autres projets)","PLANNED WORKS",
U2236="No root CAuse","No root cause",
U2236="ODU HS","ACTIVE",
U2236="IP &amp; VLAN","ACTIVE",
U2236="Warehouse HUAWEI","SPARE-ISSUE",
U2236="SPARE-HS","SPARE-ISSUE",
U2236="Power Telco","ACTIVE",U2236="no impacts","no impacts"
),"")</f>
        <v/>
      </c>
      <c r="W2236" s="102"/>
      <c r="X2236" s="102"/>
      <c r="Y2236" s="102"/>
      <c r="Z2236" s="102"/>
      <c r="AA2236" s="102"/>
      <c r="AB2236" s="104" t="s">
        <v>5423</v>
      </c>
      <c r="AC2236" s="9"/>
      <c r="AD2236" s="9"/>
      <c r="AE2236" s="7" t="s">
        <v>5423</v>
      </c>
      <c r="AF2236" s="6"/>
      <c r="AG2236" s="7"/>
      <c r="AH2236" s="3" t="s">
        <v>5423</v>
      </c>
      <c r="AI2236" s="18" t="s">
        <v>5423</v>
      </c>
      <c r="AJ2236" s="18" t="s">
        <v>5423</v>
      </c>
      <c r="AK2236" s="18" t="s">
        <v>5423</v>
      </c>
      <c r="AL2236" s="18" t="s">
        <v>5423</v>
      </c>
      <c r="AM2236" s="18" t="s">
        <v>5423</v>
      </c>
      <c r="AN2236" s="18" t="s">
        <v>5423</v>
      </c>
      <c r="AO2236" s="18" t="s">
        <v>5423</v>
      </c>
      <c r="AP2236" s="18" t="s">
        <v>5423</v>
      </c>
      <c r="AQ2236" s="18" t="s">
        <v>5423</v>
      </c>
      <c r="AR2236" s="18" t="s">
        <v>5423</v>
      </c>
      <c r="AS2236" s="18" t="s">
        <v>5423</v>
      </c>
      <c r="AT2236" s="18" t="s">
        <v>5423</v>
      </c>
      <c r="AU2236" s="9" t="s">
        <v>5423</v>
      </c>
      <c r="AV2236" s="14"/>
      <c r="AW2236" s="14" t="s">
        <v>5423</v>
      </c>
      <c r="AX2236" s="14" t="str">
        <f>_xlfn.XLOOKUP(B2236,'[4]cell downs 18042026 17h'!$B:$B,'[4]cell downs 18042026 17h'!$B:$B,"")</f>
        <v/>
      </c>
      <c r="AY2236" s="14" t="str">
        <f>_xlfn.XLOOKUP(B2236,'[5]Cells Huawei 19042026 15h'!$B:$B,'[5]Cells Huawei 19042026 15h'!$B:$B,"")</f>
        <v/>
      </c>
      <c r="AZ2236" s="105" t="str">
        <f>_xlfn.XLOOKUP(B2236,'INCIDENT-04-23-2026'!E:E,'INCIDENT-04-23-2026'!F:F,"")</f>
        <v/>
      </c>
      <c r="BA2236" s="105" t="str">
        <f>_xlfn.XLOOKUP(B2236,'[6]Eneo 17H'!$C:$C,'[6]Eneo 17H'!$I:$I,"")</f>
        <v/>
      </c>
      <c r="BB2236" s="105" t="str">
        <f>_xlfn.XLOOKUP(B2236,[8]ALL!$B:$B,[8]ALL!$M:$M,"")</f>
        <v/>
      </c>
      <c r="BC2236" s="105" t="str">
        <f>_xlfn.XLOOKUP(B2236,'[6]Eneo 17H'!$C:$C,'[6]Eneo 17H'!$I:$I,"")</f>
        <v/>
      </c>
      <c r="BD2236" s="105" t="str">
        <f>_xlfn.XLOOKUP(B2236,'[7]Eneo 12H'!$C:$C,'[7]Eneo 12H'!$I:$I,"")</f>
        <v/>
      </c>
      <c r="BE2236" s="105" t="s">
        <v>5423</v>
      </c>
    </row>
    <row r="2237" spans="1:57" hidden="1" x14ac:dyDescent="0.3">
      <c r="A2237" s="1" t="s">
        <v>4746</v>
      </c>
      <c r="B2237" s="8" t="s">
        <v>4747</v>
      </c>
      <c r="C2237" s="3" t="str">
        <f>_xlfn.XLOOKUP(B2237,'[1]daily break down'!$D:$D,'[1]daily break down'!$E:$E,"")</f>
        <v>CENTRE</v>
      </c>
      <c r="D2237" s="1" t="s">
        <v>11</v>
      </c>
      <c r="E2237" s="1" t="s">
        <v>96</v>
      </c>
      <c r="F2237" s="3" t="s">
        <v>37</v>
      </c>
      <c r="G2237" s="1" t="s">
        <v>4748</v>
      </c>
      <c r="H2237" s="27" t="str">
        <f>_xlfn.XLOOKUP(B2237,[2]CALCULATION!$B:$B,[2]CALCULATION!$H:$H,"")</f>
        <v>ZTE</v>
      </c>
      <c r="I2237" s="23">
        <v>0</v>
      </c>
      <c r="J2237" s="23">
        <v>0</v>
      </c>
      <c r="K2237" s="23">
        <v>0</v>
      </c>
      <c r="L2237" s="23">
        <v>0</v>
      </c>
      <c r="M2237" s="23">
        <v>0</v>
      </c>
      <c r="N2237" s="23">
        <v>0</v>
      </c>
      <c r="O2237" s="23">
        <v>0</v>
      </c>
      <c r="P2237" s="103" t="s">
        <v>6554</v>
      </c>
      <c r="Q2237" s="36" t="s">
        <v>5796</v>
      </c>
      <c r="R2237" s="36"/>
      <c r="S2237" s="35" t="str" cm="1">
        <f t="array" ref="S2237">IFERROR(_xlfn.IFS(
U2237="MPR ISSUE","PDH",
U2237="BSS Hardware Issue","BSS",
U2237="Sites strategiques, MLL, Pylone, etc.","ENVTECH",
U2237="AKTIVCO DEFAUT GE &amp; POWER Cabinet","AKTIVCO",
U2237="AKTIVCO Coupure ENEO &amp; Baisse de tension","AKTIVCO GRID ONLY",
U2237="Coupure ENEO &amp; Baisse de tension","IHS GRID ONLY",
U2237="Defaut GE &amp; POWER Cabinet","IHS",
U2237="Sharing","Partners",
U2237="Sites strategiques &amp; DataCenter","SST &amp; DC",
U2237="Exclu","Exclu",
U2237="SAT","SAT",
U2237="SPARE-ISSUE","SPARE-ISSUE",
U2237="Fiber CAmtel","TRANS_FO_CAMTEL",
U2237="Fiber AOF","Fiber AOF",
U2237="Projet OCM (HUAWEI)","TRAVAUX-HUAWEI",
U2237="Projet OCM (NOKIA)","TRAVAUX-NOKIA",
U2237="ACCESS-ISSUE","ACCESS-ISSUE",
U2237="Projet OCM (ZTE, NOKIA, autres projets)","TRAVAUX OCM",
U2237="No root CAuse","No root cause",
U2237="ODU HS","PDH",
U2237="IP &amp; VLAN","PDH",
U2237="Warehouse HUAWEI","SPARE-ISSUE",
U2237="SPARE-HS","SPARE-ISSUE",
U2237="Power Telco","BSS",U2237="no impacts","no impacts"
),"")</f>
        <v/>
      </c>
      <c r="T2237" s="35" t="str" cm="1">
        <f t="array" ref="T2237">IFERROR(_xlfn.IFS(
U2237="MPR ISSUE","TX ISSUE",
U2237="BSS Hardware Issue","RAN ISSUE",
U2237="Sites strategiques, MLL, Pylone, etc.","ENVTECH",
U2237="AKTIVCO DEFAUT GE &amp; POWER Cabinet","POWER ISSUE",
U2237="AKTIVCO Coupure ENEO &amp; Baisse de tension","POWER ISSUE",
U2237="Coupure ENEO &amp; Baisse de tension","POWER ISSUE",
U2237="Defaut GE &amp; POWER Cabinet","POWER ISSUE",
U2237="Sharing","POWER ISSUE",
U2237="Sites strategiques &amp; DataCenter","POWER ISSUE",
U2237="Exclu","Exclu",
U2237="SAT","TX ISSUE",
U2237="SPARE-ISSUE","SPARE-ISSUE",
U2237="Fiber CAmtel","TX ISSUE",
U2237="Fiber AOF","TX ISSUE",
U2237="Projet OCM (HUAWEI)","TRAVAUX-HUAWEI",
U2237="Projet OCM (NOKIA)","TRAVAUX -NOKIA",
U2237="ACCESS-ISSUE","ACCESS-ISSUE",
U2237="Projet OCM (ZTE, NOKIA, autres projets)","TRAVAUX OCM",
U2237="No root CAuse","No root cause",
U2237="ODU HS","TX ISSUE",
U2237="IP &amp; VLAN","TX ISSUE",
U2237="Warehouse HUAWEI","SPARE-ISSUE",
U2237="SPARE-HS","SPARE-ISSUE",
U2237="Power Telco","RAN ISSUE",U2237="no impacts","no impacts"
),"")</f>
        <v/>
      </c>
      <c r="U2237" s="28"/>
      <c r="V2237" s="35" t="str" cm="1">
        <f t="array" ref="V2237">IFERROR(_xlfn.IFS(
U2237="MPR ISSUE","ACTIVE",
U2237="BSS Hardware Issue","ACTIVE",
U2237="Sites strategiques, MLL, Pylone, etc.","PASSIVE",
U2237="AKTIVCO DEFAUT GE &amp; POWER Cabinet","PASSIVE",
U2237="AKTIVCO Coupure ENEO &amp; Baisse de tension","PASSIVE",
U2237="Coupure ENEO &amp; Baisse de tension","PASSIVE",
U2237="Defaut GE &amp; POWER Cabinet","PASSIVE",
U2237="Sharing","PASSIVE",
U2237="Sites strategiques &amp; DataCenter","PASSIVE",
U2237="Exclu","Exclu",
U2237="SAT","ACTIVE",
U2237="SPARE-ISSUE","SPARE-ISSUE",
U2237="Fiber CAmtel","ACTIVE",
U2237="Fiber AOF","ACTIVE",
U2237="Projet OCM (HUAWEI)","PLANNED WORKS",
U2237="Projet OCM (NOKIA)","PLANNED WORKS",
U2237="ACCESS-ISSUE","ACCESS-ISSUE",
U2237="Projet OCM (ZTE, NOKIA, autres projets)","PLANNED WORKS",
U2237="No root CAuse","No root cause",
U2237="ODU HS","ACTIVE",
U2237="IP &amp; VLAN","ACTIVE",
U2237="Warehouse HUAWEI","SPARE-ISSUE",
U2237="SPARE-HS","SPARE-ISSUE",
U2237="Power Telco","ACTIVE",U2237="no impacts","no impacts"
),"")</f>
        <v/>
      </c>
      <c r="W2237" s="104"/>
      <c r="X2237" s="104"/>
      <c r="Y2237" s="104"/>
      <c r="Z2237" s="104"/>
      <c r="AA2237" s="104"/>
      <c r="AB2237" s="104" t="s">
        <v>6419</v>
      </c>
      <c r="AC2237" s="9"/>
      <c r="AD2237" s="9"/>
      <c r="AE2237" s="7" t="s">
        <v>5423</v>
      </c>
      <c r="AF2237" s="6"/>
      <c r="AG2237" s="7"/>
      <c r="AH2237" s="3" t="s">
        <v>6419</v>
      </c>
      <c r="AI2237" s="18" t="s">
        <v>5423</v>
      </c>
      <c r="AJ2237" s="18" t="s">
        <v>5423</v>
      </c>
      <c r="AK2237" s="18" t="s">
        <v>5423</v>
      </c>
      <c r="AL2237" s="18" t="s">
        <v>5423</v>
      </c>
      <c r="AM2237" s="18" t="s">
        <v>5423</v>
      </c>
      <c r="AN2237" s="18" t="s">
        <v>5423</v>
      </c>
      <c r="AO2237" s="18" t="s">
        <v>5423</v>
      </c>
      <c r="AP2237" s="18" t="s">
        <v>5423</v>
      </c>
      <c r="AQ2237" s="18" t="s">
        <v>5423</v>
      </c>
      <c r="AR2237" s="18" t="s">
        <v>5423</v>
      </c>
      <c r="AS2237" s="18" t="s">
        <v>5423</v>
      </c>
      <c r="AT2237" s="18" t="s">
        <v>5423</v>
      </c>
      <c r="AU2237" s="9" t="s">
        <v>5423</v>
      </c>
      <c r="AV2237" s="14"/>
      <c r="AW2237" s="14" t="s">
        <v>5423</v>
      </c>
      <c r="AX2237" s="14" t="str">
        <f>_xlfn.XLOOKUP(B2237,'[4]cell downs 18042026 17h'!$B:$B,'[4]cell downs 18042026 17h'!$B:$B,"")</f>
        <v/>
      </c>
      <c r="AY2237" s="14" t="str">
        <f>_xlfn.XLOOKUP(B2237,'[5]Cells Huawei 19042026 15h'!$B:$B,'[5]Cells Huawei 19042026 15h'!$B:$B,"")</f>
        <v/>
      </c>
      <c r="AZ2237" s="105" t="str">
        <f>_xlfn.XLOOKUP(B2237,'INCIDENT-04-23-2026'!E:E,'INCIDENT-04-23-2026'!F:F,"")</f>
        <v/>
      </c>
      <c r="BA2237" s="105" t="str">
        <f>_xlfn.XLOOKUP(B2237,'[6]Eneo 17H'!$C:$C,'[6]Eneo 17H'!$I:$I,"")</f>
        <v>IHS: cms=0V fme maxime managed after MEFOU ASSI</v>
      </c>
      <c r="BB2237" s="105" t="str">
        <f>_xlfn.XLOOKUP(B2237,[8]ALL!$B:$B,[8]ALL!$M:$M,"")</f>
        <v/>
      </c>
      <c r="BC2237" s="105" t="str">
        <f>_xlfn.XLOOKUP(B2237,'[6]Eneo 17H'!$C:$C,'[6]Eneo 17H'!$I:$I,"")</f>
        <v>IHS: cms=0V fme maxime managed after MEFOU ASSI</v>
      </c>
      <c r="BD2237" s="105" t="str">
        <f>_xlfn.XLOOKUP(B2237,'[7]Eneo 12H'!$C:$C,'[7]Eneo 12H'!$I:$I,"")</f>
        <v/>
      </c>
      <c r="BE2237" s="105" t="s">
        <v>5423</v>
      </c>
    </row>
    <row r="2238" spans="1:57" hidden="1" x14ac:dyDescent="0.3">
      <c r="A2238" s="2" t="s">
        <v>4749</v>
      </c>
      <c r="B2238" s="8" t="s">
        <v>4750</v>
      </c>
      <c r="C2238" s="3" t="str">
        <f>_xlfn.XLOOKUP(B2238,'[1]daily break down'!$D:$D,'[1]daily break down'!$E:$E,"")</f>
        <v>CENTRE</v>
      </c>
      <c r="D2238" s="1" t="s">
        <v>11</v>
      </c>
      <c r="E2238" s="1" t="s">
        <v>12</v>
      </c>
      <c r="F2238" s="3" t="s">
        <v>37</v>
      </c>
      <c r="G2238" s="1" t="s">
        <v>4749</v>
      </c>
      <c r="H2238" s="27" t="str">
        <f>_xlfn.XLOOKUP(B2238,[2]CALCULATION!$B:$B,[2]CALCULATION!$H:$H,"")</f>
        <v>ZTE</v>
      </c>
      <c r="I2238" s="23">
        <v>0</v>
      </c>
      <c r="J2238" s="23">
        <v>0</v>
      </c>
      <c r="K2238" s="23">
        <v>0</v>
      </c>
      <c r="L2238" s="23">
        <v>0</v>
      </c>
      <c r="M2238" s="23">
        <v>0</v>
      </c>
      <c r="N2238" s="23">
        <v>0</v>
      </c>
      <c r="O2238" s="23">
        <v>0</v>
      </c>
      <c r="P2238" s="103" t="s">
        <v>6554</v>
      </c>
      <c r="Q2238" s="36" t="s">
        <v>5795</v>
      </c>
      <c r="R2238" s="36"/>
      <c r="S2238" s="35" t="str" cm="1">
        <f t="array" ref="S2238">IFERROR(_xlfn.IFS(
U2238="MPR ISSUE","PDH",
U2238="BSS Hardware Issue","BSS",
U2238="Sites strategiques, MLL, Pylone, etc.","ENVTECH",
U2238="AKTIVCO DEFAUT GE &amp; POWER Cabinet","AKTIVCO",
U2238="AKTIVCO Coupure ENEO &amp; Baisse de tension","AKTIVCO GRID ONLY",
U2238="Coupure ENEO &amp; Baisse de tension","IHS GRID ONLY",
U2238="Defaut GE &amp; POWER Cabinet","IHS",
U2238="Sharing","Partners",
U2238="Sites strategiques &amp; DataCenter","SST &amp; DC",
U2238="Exclu","Exclu",
U2238="SAT","SAT",
U2238="SPARE-ISSUE","SPARE-ISSUE",
U2238="Fiber CAmtel","TRANS_FO_CAMTEL",
U2238="Fiber AOF","Fiber AOF",
U2238="Projet OCM (HUAWEI)","TRAVAUX-HUAWEI",
U2238="Projet OCM (NOKIA)","TRAVAUX-NOKIA",
U2238="ACCESS-ISSUE","ACCESS-ISSUE",
U2238="Projet OCM (ZTE, NOKIA, autres projets)","TRAVAUX OCM",
U2238="No root CAuse","No root cause",
U2238="ODU HS","PDH",
U2238="IP &amp; VLAN","PDH",
U2238="Warehouse HUAWEI","SPARE-ISSUE",
U2238="SPARE-HS","SPARE-ISSUE",
U2238="Power Telco","BSS",U2238="no impacts","no impacts"
),"")</f>
        <v/>
      </c>
      <c r="T2238" s="35" t="str" cm="1">
        <f t="array" ref="T2238">IFERROR(_xlfn.IFS(
U2238="MPR ISSUE","TX ISSUE",
U2238="BSS Hardware Issue","RAN ISSUE",
U2238="Sites strategiques, MLL, Pylone, etc.","ENVTECH",
U2238="AKTIVCO DEFAUT GE &amp; POWER Cabinet","POWER ISSUE",
U2238="AKTIVCO Coupure ENEO &amp; Baisse de tension","POWER ISSUE",
U2238="Coupure ENEO &amp; Baisse de tension","POWER ISSUE",
U2238="Defaut GE &amp; POWER Cabinet","POWER ISSUE",
U2238="Sharing","POWER ISSUE",
U2238="Sites strategiques &amp; DataCenter","POWER ISSUE",
U2238="Exclu","Exclu",
U2238="SAT","TX ISSUE",
U2238="SPARE-ISSUE","SPARE-ISSUE",
U2238="Fiber CAmtel","TX ISSUE",
U2238="Fiber AOF","TX ISSUE",
U2238="Projet OCM (HUAWEI)","TRAVAUX-HUAWEI",
U2238="Projet OCM (NOKIA)","TRAVAUX -NOKIA",
U2238="ACCESS-ISSUE","ACCESS-ISSUE",
U2238="Projet OCM (ZTE, NOKIA, autres projets)","TRAVAUX OCM",
U2238="No root CAuse","No root cause",
U2238="ODU HS","TX ISSUE",
U2238="IP &amp; VLAN","TX ISSUE",
U2238="Warehouse HUAWEI","SPARE-ISSUE",
U2238="SPARE-HS","SPARE-ISSUE",
U2238="Power Telco","RAN ISSUE",U2238="no impacts","no impacts"
),"")</f>
        <v/>
      </c>
      <c r="U2238" s="28"/>
      <c r="V2238" s="35" t="str" cm="1">
        <f t="array" ref="V2238">IFERROR(_xlfn.IFS(
U2238="MPR ISSUE","ACTIVE",
U2238="BSS Hardware Issue","ACTIVE",
U2238="Sites strategiques, MLL, Pylone, etc.","PASSIVE",
U2238="AKTIVCO DEFAUT GE &amp; POWER Cabinet","PASSIVE",
U2238="AKTIVCO Coupure ENEO &amp; Baisse de tension","PASSIVE",
U2238="Coupure ENEO &amp; Baisse de tension","PASSIVE",
U2238="Defaut GE &amp; POWER Cabinet","PASSIVE",
U2238="Sharing","PASSIVE",
U2238="Sites strategiques &amp; DataCenter","PASSIVE",
U2238="Exclu","Exclu",
U2238="SAT","ACTIVE",
U2238="SPARE-ISSUE","SPARE-ISSUE",
U2238="Fiber CAmtel","ACTIVE",
U2238="Fiber AOF","ACTIVE",
U2238="Projet OCM (HUAWEI)","PLANNED WORKS",
U2238="Projet OCM (NOKIA)","PLANNED WORKS",
U2238="ACCESS-ISSUE","ACCESS-ISSUE",
U2238="Projet OCM (ZTE, NOKIA, autres projets)","PLANNED WORKS",
U2238="No root CAuse","No root cause",
U2238="ODU HS","ACTIVE",
U2238="IP &amp; VLAN","ACTIVE",
U2238="Warehouse HUAWEI","SPARE-ISSUE",
U2238="SPARE-HS","SPARE-ISSUE",
U2238="Power Telco","ACTIVE",U2238="no impacts","no impacts"
),"")</f>
        <v/>
      </c>
      <c r="W2238" s="102"/>
      <c r="X2238" s="102"/>
      <c r="Y2238" s="102"/>
      <c r="Z2238" s="102"/>
      <c r="AA2238" s="102"/>
      <c r="AB2238" s="104" t="s">
        <v>5423</v>
      </c>
      <c r="AC2238" s="9"/>
      <c r="AD2238" s="9"/>
      <c r="AE2238" s="7" t="s">
        <v>5423</v>
      </c>
      <c r="AF2238" s="6"/>
      <c r="AG2238" s="7"/>
      <c r="AH2238" s="3" t="s">
        <v>5423</v>
      </c>
      <c r="AI2238" s="18" t="s">
        <v>5423</v>
      </c>
      <c r="AJ2238" s="18" t="s">
        <v>5423</v>
      </c>
      <c r="AK2238" s="18" t="s">
        <v>5423</v>
      </c>
      <c r="AL2238" s="18" t="s">
        <v>5423</v>
      </c>
      <c r="AM2238" s="18" t="s">
        <v>5423</v>
      </c>
      <c r="AN2238" s="18" t="s">
        <v>5423</v>
      </c>
      <c r="AO2238" s="18" t="s">
        <v>5423</v>
      </c>
      <c r="AP2238" s="18" t="s">
        <v>5423</v>
      </c>
      <c r="AQ2238" s="18" t="s">
        <v>5423</v>
      </c>
      <c r="AR2238" s="18" t="s">
        <v>5423</v>
      </c>
      <c r="AS2238" s="18" t="s">
        <v>5423</v>
      </c>
      <c r="AT2238" s="18" t="s">
        <v>5423</v>
      </c>
      <c r="AU2238" s="9" t="s">
        <v>5423</v>
      </c>
      <c r="AV2238" s="14"/>
      <c r="AW2238" s="14" t="s">
        <v>5423</v>
      </c>
      <c r="AX2238" s="14" t="str">
        <f>_xlfn.XLOOKUP(B2238,'[4]cell downs 18042026 17h'!$B:$B,'[4]cell downs 18042026 17h'!$B:$B,"")</f>
        <v/>
      </c>
      <c r="AY2238" s="14" t="str">
        <f>_xlfn.XLOOKUP(B2238,'[5]Cells Huawei 19042026 15h'!$B:$B,'[5]Cells Huawei 19042026 15h'!$B:$B,"")</f>
        <v/>
      </c>
      <c r="AZ2238" s="105" t="str">
        <f>_xlfn.XLOOKUP(B2238,'INCIDENT-04-23-2026'!E:E,'INCIDENT-04-23-2026'!F:F,"")</f>
        <v/>
      </c>
      <c r="BA2238" s="105" t="str">
        <f>_xlfn.XLOOKUP(B2238,'[6]Eneo 17H'!$C:$C,'[6]Eneo 17H'!$I:$I,"")</f>
        <v/>
      </c>
      <c r="BB2238" s="105" t="str">
        <f>_xlfn.XLOOKUP(B2238,[8]ALL!$B:$B,[8]ALL!$M:$M,"")</f>
        <v/>
      </c>
      <c r="BC2238" s="105" t="str">
        <f>_xlfn.XLOOKUP(B2238,'[6]Eneo 17H'!$C:$C,'[6]Eneo 17H'!$I:$I,"")</f>
        <v/>
      </c>
      <c r="BD2238" s="105" t="str">
        <f>_xlfn.XLOOKUP(B2238,'[7]Eneo 12H'!$C:$C,'[7]Eneo 12H'!$I:$I,"")</f>
        <v/>
      </c>
      <c r="BE2238" s="105" t="s">
        <v>5423</v>
      </c>
    </row>
    <row r="2239" spans="1:57" hidden="1" x14ac:dyDescent="0.3">
      <c r="A2239" s="1" t="s">
        <v>4751</v>
      </c>
      <c r="B2239" s="8" t="s">
        <v>4752</v>
      </c>
      <c r="C2239" s="3" t="str">
        <f>_xlfn.XLOOKUP(B2239,'[1]daily break down'!$D:$D,'[1]daily break down'!$E:$E,"")</f>
        <v>CENTRE</v>
      </c>
      <c r="D2239" s="1" t="s">
        <v>11</v>
      </c>
      <c r="E2239" s="1" t="s">
        <v>12</v>
      </c>
      <c r="F2239" s="3" t="s">
        <v>37</v>
      </c>
      <c r="G2239" s="1" t="s">
        <v>4751</v>
      </c>
      <c r="H2239" s="27" t="str">
        <f>_xlfn.XLOOKUP(B2239,[2]CALCULATION!$B:$B,[2]CALCULATION!$H:$H,"")</f>
        <v>ZTE</v>
      </c>
      <c r="I2239" s="23">
        <v>0</v>
      </c>
      <c r="J2239" s="23">
        <v>0</v>
      </c>
      <c r="K2239" s="23">
        <v>0</v>
      </c>
      <c r="L2239" s="23">
        <v>0</v>
      </c>
      <c r="M2239" s="23">
        <v>0</v>
      </c>
      <c r="N2239" s="23">
        <v>0</v>
      </c>
      <c r="O2239" s="23">
        <v>0</v>
      </c>
      <c r="P2239" s="103" t="s">
        <v>6554</v>
      </c>
      <c r="Q2239" s="36" t="s">
        <v>5795</v>
      </c>
      <c r="R2239" s="36"/>
      <c r="S2239" s="35" t="str" cm="1">
        <f t="array" ref="S2239">IFERROR(_xlfn.IFS(
U2239="MPR ISSUE","PDH",
U2239="BSS Hardware Issue","BSS",
U2239="Sites strategiques, MLL, Pylone, etc.","ENVTECH",
U2239="AKTIVCO DEFAUT GE &amp; POWER Cabinet","AKTIVCO",
U2239="AKTIVCO Coupure ENEO &amp; Baisse de tension","AKTIVCO GRID ONLY",
U2239="Coupure ENEO &amp; Baisse de tension","IHS GRID ONLY",
U2239="Defaut GE &amp; POWER Cabinet","IHS",
U2239="Sharing","Partners",
U2239="Sites strategiques &amp; DataCenter","SST &amp; DC",
U2239="Exclu","Exclu",
U2239="SAT","SAT",
U2239="SPARE-ISSUE","SPARE-ISSUE",
U2239="Fiber CAmtel","TRANS_FO_CAMTEL",
U2239="Fiber AOF","Fiber AOF",
U2239="Projet OCM (HUAWEI)","TRAVAUX-HUAWEI",
U2239="Projet OCM (NOKIA)","TRAVAUX-NOKIA",
U2239="ACCESS-ISSUE","ACCESS-ISSUE",
U2239="Projet OCM (ZTE, NOKIA, autres projets)","TRAVAUX OCM",
U2239="No root CAuse","No root cause",
U2239="ODU HS","PDH",
U2239="IP &amp; VLAN","PDH",
U2239="Warehouse HUAWEI","SPARE-ISSUE",
U2239="SPARE-HS","SPARE-ISSUE",
U2239="Power Telco","BSS",U2239="no impacts","no impacts"
),"")</f>
        <v/>
      </c>
      <c r="T2239" s="35" t="str" cm="1">
        <f t="array" ref="T2239">IFERROR(_xlfn.IFS(
U2239="MPR ISSUE","TX ISSUE",
U2239="BSS Hardware Issue","RAN ISSUE",
U2239="Sites strategiques, MLL, Pylone, etc.","ENVTECH",
U2239="AKTIVCO DEFAUT GE &amp; POWER Cabinet","POWER ISSUE",
U2239="AKTIVCO Coupure ENEO &amp; Baisse de tension","POWER ISSUE",
U2239="Coupure ENEO &amp; Baisse de tension","POWER ISSUE",
U2239="Defaut GE &amp; POWER Cabinet","POWER ISSUE",
U2239="Sharing","POWER ISSUE",
U2239="Sites strategiques &amp; DataCenter","POWER ISSUE",
U2239="Exclu","Exclu",
U2239="SAT","TX ISSUE",
U2239="SPARE-ISSUE","SPARE-ISSUE",
U2239="Fiber CAmtel","TX ISSUE",
U2239="Fiber AOF","TX ISSUE",
U2239="Projet OCM (HUAWEI)","TRAVAUX-HUAWEI",
U2239="Projet OCM (NOKIA)","TRAVAUX -NOKIA",
U2239="ACCESS-ISSUE","ACCESS-ISSUE",
U2239="Projet OCM (ZTE, NOKIA, autres projets)","TRAVAUX OCM",
U2239="No root CAuse","No root cause",
U2239="ODU HS","TX ISSUE",
U2239="IP &amp; VLAN","TX ISSUE",
U2239="Warehouse HUAWEI","SPARE-ISSUE",
U2239="SPARE-HS","SPARE-ISSUE",
U2239="Power Telco","RAN ISSUE",U2239="no impacts","no impacts"
),"")</f>
        <v/>
      </c>
      <c r="U2239" s="28"/>
      <c r="V2239" s="35" t="str" cm="1">
        <f t="array" ref="V2239">IFERROR(_xlfn.IFS(
U2239="MPR ISSUE","ACTIVE",
U2239="BSS Hardware Issue","ACTIVE",
U2239="Sites strategiques, MLL, Pylone, etc.","PASSIVE",
U2239="AKTIVCO DEFAUT GE &amp; POWER Cabinet","PASSIVE",
U2239="AKTIVCO Coupure ENEO &amp; Baisse de tension","PASSIVE",
U2239="Coupure ENEO &amp; Baisse de tension","PASSIVE",
U2239="Defaut GE &amp; POWER Cabinet","PASSIVE",
U2239="Sharing","PASSIVE",
U2239="Sites strategiques &amp; DataCenter","PASSIVE",
U2239="Exclu","Exclu",
U2239="SAT","ACTIVE",
U2239="SPARE-ISSUE","SPARE-ISSUE",
U2239="Fiber CAmtel","ACTIVE",
U2239="Fiber AOF","ACTIVE",
U2239="Projet OCM (HUAWEI)","PLANNED WORKS",
U2239="Projet OCM (NOKIA)","PLANNED WORKS",
U2239="ACCESS-ISSUE","ACCESS-ISSUE",
U2239="Projet OCM (ZTE, NOKIA, autres projets)","PLANNED WORKS",
U2239="No root CAuse","No root cause",
U2239="ODU HS","ACTIVE",
U2239="IP &amp; VLAN","ACTIVE",
U2239="Warehouse HUAWEI","SPARE-ISSUE",
U2239="SPARE-HS","SPARE-ISSUE",
U2239="Power Telco","ACTIVE",U2239="no impacts","no impacts"
),"")</f>
        <v/>
      </c>
      <c r="W2239" s="102"/>
      <c r="X2239" s="102"/>
      <c r="Y2239" s="102"/>
      <c r="Z2239" s="102"/>
      <c r="AA2239" s="102"/>
      <c r="AB2239" s="104" t="s">
        <v>5822</v>
      </c>
      <c r="AC2239" s="9"/>
      <c r="AD2239" s="9"/>
      <c r="AE2239" s="7" t="s">
        <v>5423</v>
      </c>
      <c r="AF2239" s="6"/>
      <c r="AG2239" s="7"/>
      <c r="AH2239" s="3" t="s">
        <v>5423</v>
      </c>
      <c r="AI2239" s="18" t="s">
        <v>5423</v>
      </c>
      <c r="AJ2239" s="18" t="s">
        <v>5423</v>
      </c>
      <c r="AK2239" s="18" t="s">
        <v>5423</v>
      </c>
      <c r="AL2239" s="18" t="s">
        <v>5423</v>
      </c>
      <c r="AM2239" s="18" t="s">
        <v>5423</v>
      </c>
      <c r="AN2239" s="18" t="s">
        <v>5423</v>
      </c>
      <c r="AO2239" s="18" t="s">
        <v>5423</v>
      </c>
      <c r="AP2239" s="18" t="s">
        <v>5423</v>
      </c>
      <c r="AQ2239" s="18" t="s">
        <v>5423</v>
      </c>
      <c r="AR2239" s="18" t="s">
        <v>5822</v>
      </c>
      <c r="AS2239" s="18" t="s">
        <v>5423</v>
      </c>
      <c r="AT2239" s="18" t="s">
        <v>5423</v>
      </c>
      <c r="AU2239" s="9" t="s">
        <v>5423</v>
      </c>
      <c r="AV2239" s="14"/>
      <c r="AW2239" s="14" t="s">
        <v>5423</v>
      </c>
      <c r="AX2239" s="14" t="str">
        <f>_xlfn.XLOOKUP(B2239,'[4]cell downs 18042026 17h'!$B:$B,'[4]cell downs 18042026 17h'!$B:$B,"")</f>
        <v/>
      </c>
      <c r="AY2239" s="14" t="str">
        <f>_xlfn.XLOOKUP(B2239,'[5]Cells Huawei 19042026 15h'!$B:$B,'[5]Cells Huawei 19042026 15h'!$B:$B,"")</f>
        <v/>
      </c>
      <c r="AZ2239" s="105" t="str">
        <f>_xlfn.XLOOKUP(B2239,'INCIDENT-04-23-2026'!E:E,'INCIDENT-04-23-2026'!F:F,"")</f>
        <v/>
      </c>
      <c r="BA2239" s="105" t="str">
        <f>_xlfn.XLOOKUP(B2239,'[6]Eneo 17H'!$C:$C,'[6]Eneo 17H'!$I:$I,"")</f>
        <v>Impacted by CTR_186_Z_Minka-MTN-IHS(CTR-186)</v>
      </c>
      <c r="BB2239" s="105" t="str">
        <f>_xlfn.XLOOKUP(B2239,[8]ALL!$B:$B,[8]ALL!$M:$M,"")</f>
        <v/>
      </c>
      <c r="BC2239" s="105" t="str">
        <f>_xlfn.XLOOKUP(B2239,'[6]Eneo 17H'!$C:$C,'[6]Eneo 17H'!$I:$I,"")</f>
        <v>Impacted by CTR_186_Z_Minka-MTN-IHS(CTR-186)</v>
      </c>
      <c r="BD2239" s="105" t="str">
        <f>_xlfn.XLOOKUP(B2239,'[7]Eneo 12H'!$C:$C,'[7]Eneo 12H'!$I:$I,"")</f>
        <v/>
      </c>
      <c r="BE2239" s="105" t="s">
        <v>7340</v>
      </c>
    </row>
    <row r="2240" spans="1:57" hidden="1" x14ac:dyDescent="0.3">
      <c r="A2240" s="1" t="s">
        <v>4853</v>
      </c>
      <c r="B2240" s="8" t="s">
        <v>4854</v>
      </c>
      <c r="C2240" s="3" t="str">
        <f>_xlfn.XLOOKUP(B2240,'[1]daily break down'!$D:$D,'[1]daily break down'!$E:$E,"")</f>
        <v>SUD-OUEST</v>
      </c>
      <c r="D2240" s="1"/>
      <c r="E2240" s="1"/>
      <c r="F2240" s="3" t="s">
        <v>13</v>
      </c>
      <c r="G2240" s="1" t="s">
        <v>4855</v>
      </c>
      <c r="H2240" s="26" t="str">
        <f>_xlfn.XLOOKUP(B2240,[2]CALCULATION!$B:$B,[2]CALCULATION!$H:$H,"")</f>
        <v>NOKIA</v>
      </c>
      <c r="I2240" s="23">
        <v>0</v>
      </c>
      <c r="J2240" s="23">
        <v>0</v>
      </c>
      <c r="K2240" s="23">
        <v>0</v>
      </c>
      <c r="L2240" s="23">
        <v>0</v>
      </c>
      <c r="M2240" s="23">
        <v>0</v>
      </c>
      <c r="N2240" s="23">
        <v>0</v>
      </c>
      <c r="O2240" s="23">
        <v>0</v>
      </c>
      <c r="P2240" s="103" t="s">
        <v>6554</v>
      </c>
      <c r="Q2240" s="36" t="s">
        <v>5795</v>
      </c>
      <c r="R2240" s="36"/>
      <c r="S2240" s="35" t="str" cm="1">
        <f t="array" ref="S2240">IFERROR(_xlfn.IFS(
U2240="MPR ISSUE","PDH",
U2240="BSS Hardware Issue","BSS",
U2240="Sites strategiques, MLL, Pylone, etc.","ENVTECH",
U2240="AKTIVCO DEFAUT GE &amp; POWER Cabinet","AKTIVCO",
U2240="AKTIVCO Coupure ENEO &amp; Baisse de tension","AKTIVCO GRID ONLY",
U2240="Coupure ENEO &amp; Baisse de tension","IHS GRID ONLY",
U2240="Defaut GE &amp; POWER Cabinet","IHS",
U2240="Sharing","Partners",
U2240="Sites strategiques &amp; DataCenter","SST &amp; DC",
U2240="Exclu","Exclu",
U2240="SAT","SAT",
U2240="SPARE-ISSUE","SPARE-ISSUE",
U2240="Fiber CAmtel","TRANS_FO_CAMTEL",
U2240="Fiber AOF","Fiber AOF",
U2240="Projet OCM (HUAWEI)","TRAVAUX-HUAWEI",
U2240="Projet OCM (NOKIA)","TRAVAUX-NOKIA",
U2240="ACCESS-ISSUE","ACCESS-ISSUE",
U2240="Projet OCM (ZTE, NOKIA, autres projets)","TRAVAUX OCM",
U2240="No root CAuse","No root cause",
U2240="ODU HS","PDH",
U2240="IP &amp; VLAN","PDH",
U2240="Warehouse HUAWEI","SPARE-ISSUE",
U2240="SPARE-HS","SPARE-ISSUE",
U2240="Power Telco","BSS",U2240="no impacts","no impacts"
),"")</f>
        <v/>
      </c>
      <c r="T2240" s="35" t="str" cm="1">
        <f t="array" ref="T2240">IFERROR(_xlfn.IFS(
U2240="MPR ISSUE","TX ISSUE",
U2240="BSS Hardware Issue","RAN ISSUE",
U2240="Sites strategiques, MLL, Pylone, etc.","ENVTECH",
U2240="AKTIVCO DEFAUT GE &amp; POWER Cabinet","POWER ISSUE",
U2240="AKTIVCO Coupure ENEO &amp; Baisse de tension","POWER ISSUE",
U2240="Coupure ENEO &amp; Baisse de tension","POWER ISSUE",
U2240="Defaut GE &amp; POWER Cabinet","POWER ISSUE",
U2240="Sharing","POWER ISSUE",
U2240="Sites strategiques &amp; DataCenter","POWER ISSUE",
U2240="Exclu","Exclu",
U2240="SAT","TX ISSUE",
U2240="SPARE-ISSUE","SPARE-ISSUE",
U2240="Fiber CAmtel","TX ISSUE",
U2240="Fiber AOF","TX ISSUE",
U2240="Projet OCM (HUAWEI)","TRAVAUX-HUAWEI",
U2240="Projet OCM (NOKIA)","TRAVAUX -NOKIA",
U2240="ACCESS-ISSUE","ACCESS-ISSUE",
U2240="Projet OCM (ZTE, NOKIA, autres projets)","TRAVAUX OCM",
U2240="No root CAuse","No root cause",
U2240="ODU HS","TX ISSUE",
U2240="IP &amp; VLAN","TX ISSUE",
U2240="Warehouse HUAWEI","SPARE-ISSUE",
U2240="SPARE-HS","SPARE-ISSUE",
U2240="Power Telco","RAN ISSUE",U2240="no impacts","no impacts"
),"")</f>
        <v/>
      </c>
      <c r="U2240" s="28"/>
      <c r="V2240" s="35" t="str" cm="1">
        <f t="array" ref="V2240">IFERROR(_xlfn.IFS(
U2240="MPR ISSUE","ACTIVE",
U2240="BSS Hardware Issue","ACTIVE",
U2240="Sites strategiques, MLL, Pylone, etc.","PASSIVE",
U2240="AKTIVCO DEFAUT GE &amp; POWER Cabinet","PASSIVE",
U2240="AKTIVCO Coupure ENEO &amp; Baisse de tension","PASSIVE",
U2240="Coupure ENEO &amp; Baisse de tension","PASSIVE",
U2240="Defaut GE &amp; POWER Cabinet","PASSIVE",
U2240="Sharing","PASSIVE",
U2240="Sites strategiques &amp; DataCenter","PASSIVE",
U2240="Exclu","Exclu",
U2240="SAT","ACTIVE",
U2240="SPARE-ISSUE","SPARE-ISSUE",
U2240="Fiber CAmtel","ACTIVE",
U2240="Fiber AOF","ACTIVE",
U2240="Projet OCM (HUAWEI)","PLANNED WORKS",
U2240="Projet OCM (NOKIA)","PLANNED WORKS",
U2240="ACCESS-ISSUE","ACCESS-ISSUE",
U2240="Projet OCM (ZTE, NOKIA, autres projets)","PLANNED WORKS",
U2240="No root CAuse","No root cause",
U2240="ODU HS","ACTIVE",
U2240="IP &amp; VLAN","ACTIVE",
U2240="Warehouse HUAWEI","SPARE-ISSUE",
U2240="SPARE-HS","SPARE-ISSUE",
U2240="Power Telco","ACTIVE",U2240="no impacts","no impacts"
),"")</f>
        <v/>
      </c>
      <c r="W2240" s="102"/>
      <c r="X2240" s="102"/>
      <c r="Y2240" s="102"/>
      <c r="Z2240" s="102"/>
      <c r="AA2240" s="102"/>
      <c r="AB2240" s="104" t="s">
        <v>5423</v>
      </c>
      <c r="AC2240" s="9"/>
      <c r="AD2240" s="9"/>
      <c r="AE2240" s="7" t="s">
        <v>5423</v>
      </c>
      <c r="AF2240" s="6"/>
      <c r="AG2240" s="7"/>
      <c r="AH2240" s="3" t="s">
        <v>5423</v>
      </c>
      <c r="AI2240" s="18" t="s">
        <v>5423</v>
      </c>
      <c r="AJ2240" s="18" t="s">
        <v>5423</v>
      </c>
      <c r="AK2240" s="18" t="s">
        <v>5423</v>
      </c>
      <c r="AL2240" s="18" t="s">
        <v>5423</v>
      </c>
      <c r="AM2240" s="18" t="s">
        <v>5423</v>
      </c>
      <c r="AN2240" s="18" t="s">
        <v>5423</v>
      </c>
      <c r="AO2240" s="18" t="s">
        <v>5423</v>
      </c>
      <c r="AP2240" s="18" t="s">
        <v>5423</v>
      </c>
      <c r="AQ2240" s="18" t="s">
        <v>5423</v>
      </c>
      <c r="AR2240" s="18" t="s">
        <v>5423</v>
      </c>
      <c r="AS2240" s="18" t="s">
        <v>5423</v>
      </c>
      <c r="AT2240" s="18" t="s">
        <v>5423</v>
      </c>
      <c r="AU2240" s="9" t="s">
        <v>5423</v>
      </c>
      <c r="AV2240" s="14"/>
      <c r="AW2240" s="14" t="s">
        <v>5423</v>
      </c>
      <c r="AX2240" s="14" t="str">
        <f>_xlfn.XLOOKUP(B2240,'[4]cell downs 18042026 17h'!$B:$B,'[4]cell downs 18042026 17h'!$B:$B,"")</f>
        <v/>
      </c>
      <c r="AY2240" s="14" t="str">
        <f>_xlfn.XLOOKUP(B2240,'[5]Cells Huawei 19042026 15h'!$B:$B,'[5]Cells Huawei 19042026 15h'!$B:$B,"")</f>
        <v/>
      </c>
      <c r="AZ2240" s="105" t="str">
        <f>_xlfn.XLOOKUP(B2240,'INCIDENT-04-23-2026'!E:E,'INCIDENT-04-23-2026'!F:F,"")</f>
        <v/>
      </c>
      <c r="BA2240" s="105" t="str">
        <f>_xlfn.XLOOKUP(B2240,'[6]Eneo 17H'!$C:$C,'[6]Eneo 17H'!$I:$I,"")</f>
        <v/>
      </c>
      <c r="BB2240" s="105" t="str">
        <f>_xlfn.XLOOKUP(B2240,[8]ALL!$B:$B,[8]ALL!$M:$M,"")</f>
        <v/>
      </c>
      <c r="BC2240" s="105" t="str">
        <f>_xlfn.XLOOKUP(B2240,'[6]Eneo 17H'!$C:$C,'[6]Eneo 17H'!$I:$I,"")</f>
        <v/>
      </c>
      <c r="BD2240" s="105" t="str">
        <f>_xlfn.XLOOKUP(B2240,'[7]Eneo 12H'!$C:$C,'[7]Eneo 12H'!$I:$I,"")</f>
        <v/>
      </c>
      <c r="BE2240" s="105" t="s">
        <v>5423</v>
      </c>
    </row>
    <row r="2241" spans="1:57" hidden="1" x14ac:dyDescent="0.3">
      <c r="A2241" s="1" t="s">
        <v>4757</v>
      </c>
      <c r="B2241" s="8" t="s">
        <v>4758</v>
      </c>
      <c r="C2241" s="3" t="str">
        <f>_xlfn.XLOOKUP(B2241,'[1]daily break down'!$D:$D,'[1]daily break down'!$E:$E,"")</f>
        <v>CENTRE</v>
      </c>
      <c r="D2241" s="1" t="s">
        <v>11</v>
      </c>
      <c r="E2241" s="1" t="s">
        <v>12</v>
      </c>
      <c r="F2241" s="3" t="s">
        <v>37</v>
      </c>
      <c r="G2241" s="1" t="s">
        <v>4757</v>
      </c>
      <c r="H2241" s="27" t="str">
        <f>_xlfn.XLOOKUP(B2241,[2]CALCULATION!$B:$B,[2]CALCULATION!$H:$H,"")</f>
        <v>ZTE</v>
      </c>
      <c r="I2241" s="23">
        <v>0</v>
      </c>
      <c r="J2241" s="23">
        <v>0</v>
      </c>
      <c r="K2241" s="23">
        <v>0</v>
      </c>
      <c r="L2241" s="23">
        <v>0</v>
      </c>
      <c r="M2241" s="23">
        <v>0</v>
      </c>
      <c r="N2241" s="23">
        <v>0</v>
      </c>
      <c r="O2241" s="23">
        <v>0</v>
      </c>
      <c r="P2241" s="103" t="s">
        <v>6554</v>
      </c>
      <c r="Q2241" s="36" t="s">
        <v>5795</v>
      </c>
      <c r="R2241" s="36"/>
      <c r="S2241" s="35" t="str" cm="1">
        <f t="array" ref="S2241">IFERROR(_xlfn.IFS(
U2241="MPR ISSUE","PDH",
U2241="BSS Hardware Issue","BSS",
U2241="Sites strategiques, MLL, Pylone, etc.","ENVTECH",
U2241="AKTIVCO DEFAUT GE &amp; POWER Cabinet","AKTIVCO",
U2241="AKTIVCO Coupure ENEO &amp; Baisse de tension","AKTIVCO GRID ONLY",
U2241="Coupure ENEO &amp; Baisse de tension","IHS GRID ONLY",
U2241="Defaut GE &amp; POWER Cabinet","IHS",
U2241="Sharing","Partners",
U2241="Sites strategiques &amp; DataCenter","SST &amp; DC",
U2241="Exclu","Exclu",
U2241="SAT","SAT",
U2241="SPARE-ISSUE","SPARE-ISSUE",
U2241="Fiber CAmtel","TRANS_FO_CAMTEL",
U2241="Fiber AOF","Fiber AOF",
U2241="Projet OCM (HUAWEI)","TRAVAUX-HUAWEI",
U2241="Projet OCM (NOKIA)","TRAVAUX-NOKIA",
U2241="ACCESS-ISSUE","ACCESS-ISSUE",
U2241="Projet OCM (ZTE, NOKIA, autres projets)","TRAVAUX OCM",
U2241="No root CAuse","No root cause",
U2241="ODU HS","PDH",
U2241="IP &amp; VLAN","PDH",
U2241="Warehouse HUAWEI","SPARE-ISSUE",
U2241="SPARE-HS","SPARE-ISSUE",
U2241="Power Telco","BSS",U2241="no impacts","no impacts"
),"")</f>
        <v/>
      </c>
      <c r="T2241" s="35" t="str" cm="1">
        <f t="array" ref="T2241">IFERROR(_xlfn.IFS(
U2241="MPR ISSUE","TX ISSUE",
U2241="BSS Hardware Issue","RAN ISSUE",
U2241="Sites strategiques, MLL, Pylone, etc.","ENVTECH",
U2241="AKTIVCO DEFAUT GE &amp; POWER Cabinet","POWER ISSUE",
U2241="AKTIVCO Coupure ENEO &amp; Baisse de tension","POWER ISSUE",
U2241="Coupure ENEO &amp; Baisse de tension","POWER ISSUE",
U2241="Defaut GE &amp; POWER Cabinet","POWER ISSUE",
U2241="Sharing","POWER ISSUE",
U2241="Sites strategiques &amp; DataCenter","POWER ISSUE",
U2241="Exclu","Exclu",
U2241="SAT","TX ISSUE",
U2241="SPARE-ISSUE","SPARE-ISSUE",
U2241="Fiber CAmtel","TX ISSUE",
U2241="Fiber AOF","TX ISSUE",
U2241="Projet OCM (HUAWEI)","TRAVAUX-HUAWEI",
U2241="Projet OCM (NOKIA)","TRAVAUX -NOKIA",
U2241="ACCESS-ISSUE","ACCESS-ISSUE",
U2241="Projet OCM (ZTE, NOKIA, autres projets)","TRAVAUX OCM",
U2241="No root CAuse","No root cause",
U2241="ODU HS","TX ISSUE",
U2241="IP &amp; VLAN","TX ISSUE",
U2241="Warehouse HUAWEI","SPARE-ISSUE",
U2241="SPARE-HS","SPARE-ISSUE",
U2241="Power Telco","RAN ISSUE",U2241="no impacts","no impacts"
),"")</f>
        <v/>
      </c>
      <c r="U2241" s="28"/>
      <c r="V2241" s="35" t="str" cm="1">
        <f t="array" ref="V2241">IFERROR(_xlfn.IFS(
U2241="MPR ISSUE","ACTIVE",
U2241="BSS Hardware Issue","ACTIVE",
U2241="Sites strategiques, MLL, Pylone, etc.","PASSIVE",
U2241="AKTIVCO DEFAUT GE &amp; POWER Cabinet","PASSIVE",
U2241="AKTIVCO Coupure ENEO &amp; Baisse de tension","PASSIVE",
U2241="Coupure ENEO &amp; Baisse de tension","PASSIVE",
U2241="Defaut GE &amp; POWER Cabinet","PASSIVE",
U2241="Sharing","PASSIVE",
U2241="Sites strategiques &amp; DataCenter","PASSIVE",
U2241="Exclu","Exclu",
U2241="SAT","ACTIVE",
U2241="SPARE-ISSUE","SPARE-ISSUE",
U2241="Fiber CAmtel","ACTIVE",
U2241="Fiber AOF","ACTIVE",
U2241="Projet OCM (HUAWEI)","PLANNED WORKS",
U2241="Projet OCM (NOKIA)","PLANNED WORKS",
U2241="ACCESS-ISSUE","ACCESS-ISSUE",
U2241="Projet OCM (ZTE, NOKIA, autres projets)","PLANNED WORKS",
U2241="No root CAuse","No root cause",
U2241="ODU HS","ACTIVE",
U2241="IP &amp; VLAN","ACTIVE",
U2241="Warehouse HUAWEI","SPARE-ISSUE",
U2241="SPARE-HS","SPARE-ISSUE",
U2241="Power Telco","ACTIVE",U2241="no impacts","no impacts"
),"")</f>
        <v/>
      </c>
      <c r="W2241" s="102"/>
      <c r="X2241" s="102"/>
      <c r="Y2241" s="102"/>
      <c r="Z2241" s="102"/>
      <c r="AA2241" s="102"/>
      <c r="AB2241" s="104" t="s">
        <v>5423</v>
      </c>
      <c r="AC2241" s="9"/>
      <c r="AD2241" s="9"/>
      <c r="AE2241" s="7" t="s">
        <v>5423</v>
      </c>
      <c r="AF2241" s="6"/>
      <c r="AG2241" s="7"/>
      <c r="AH2241" s="3" t="s">
        <v>5423</v>
      </c>
      <c r="AI2241" s="18" t="s">
        <v>5423</v>
      </c>
      <c r="AJ2241" s="18" t="s">
        <v>5423</v>
      </c>
      <c r="AK2241" s="18" t="s">
        <v>5423</v>
      </c>
      <c r="AL2241" s="18" t="s">
        <v>5423</v>
      </c>
      <c r="AM2241" s="18" t="s">
        <v>5423</v>
      </c>
      <c r="AN2241" s="18" t="s">
        <v>5423</v>
      </c>
      <c r="AO2241" s="18" t="s">
        <v>5423</v>
      </c>
      <c r="AP2241" s="18" t="s">
        <v>5423</v>
      </c>
      <c r="AQ2241" s="18" t="s">
        <v>5423</v>
      </c>
      <c r="AR2241" s="18" t="s">
        <v>5423</v>
      </c>
      <c r="AS2241" s="18" t="s">
        <v>5423</v>
      </c>
      <c r="AT2241" s="18" t="s">
        <v>5423</v>
      </c>
      <c r="AU2241" s="9" t="s">
        <v>5423</v>
      </c>
      <c r="AV2241" s="14"/>
      <c r="AW2241" s="14" t="s">
        <v>5423</v>
      </c>
      <c r="AX2241" s="14" t="str">
        <f>_xlfn.XLOOKUP(B2241,'[4]cell downs 18042026 17h'!$B:$B,'[4]cell downs 18042026 17h'!$B:$B,"")</f>
        <v/>
      </c>
      <c r="AY2241" s="14" t="str">
        <f>_xlfn.XLOOKUP(B2241,'[5]Cells Huawei 19042026 15h'!$B:$B,'[5]Cells Huawei 19042026 15h'!$B:$B,"")</f>
        <v/>
      </c>
      <c r="AZ2241" s="105" t="str">
        <f>_xlfn.XLOOKUP(B2241,'INCIDENT-04-23-2026'!E:E,'INCIDENT-04-23-2026'!F:F,"")</f>
        <v/>
      </c>
      <c r="BA2241" s="105" t="str">
        <f>_xlfn.XLOOKUP(B2241,'[6]Eneo 17H'!$C:$C,'[6]Eneo 17H'!$I:$I,"")</f>
        <v/>
      </c>
      <c r="BB2241" s="105" t="str">
        <f>_xlfn.XLOOKUP(B2241,[8]ALL!$B:$B,[8]ALL!$M:$M,"")</f>
        <v/>
      </c>
      <c r="BC2241" s="105" t="str">
        <f>_xlfn.XLOOKUP(B2241,'[6]Eneo 17H'!$C:$C,'[6]Eneo 17H'!$I:$I,"")</f>
        <v/>
      </c>
      <c r="BD2241" s="105" t="str">
        <f>_xlfn.XLOOKUP(B2241,'[7]Eneo 12H'!$C:$C,'[7]Eneo 12H'!$I:$I,"")</f>
        <v/>
      </c>
      <c r="BE2241" s="105" t="s">
        <v>5423</v>
      </c>
    </row>
    <row r="2242" spans="1:57" hidden="1" x14ac:dyDescent="0.3">
      <c r="A2242" s="1" t="s">
        <v>4767</v>
      </c>
      <c r="B2242" s="1" t="s">
        <v>4768</v>
      </c>
      <c r="C2242" s="3" t="str">
        <f>_xlfn.XLOOKUP(B2242,'[1]daily break down'!$D:$D,'[1]daily break down'!$E:$E,"")</f>
        <v>OUEST</v>
      </c>
      <c r="D2242" s="1" t="s">
        <v>11</v>
      </c>
      <c r="E2242" s="1" t="s">
        <v>12</v>
      </c>
      <c r="F2242" s="3" t="s">
        <v>102</v>
      </c>
      <c r="G2242" s="1" t="s">
        <v>4767</v>
      </c>
      <c r="H2242" s="25" t="str">
        <f>_xlfn.XLOOKUP(B2242,[2]CALCULATION!$B:$B,[2]CALCULATION!$H:$H,"")</f>
        <v>HUAWEI</v>
      </c>
      <c r="I2242" s="23">
        <v>0</v>
      </c>
      <c r="J2242" s="23">
        <v>0</v>
      </c>
      <c r="K2242" s="23">
        <v>0</v>
      </c>
      <c r="L2242" s="23">
        <v>0</v>
      </c>
      <c r="M2242" s="23">
        <v>0</v>
      </c>
      <c r="N2242" s="23">
        <v>1.1441202740609477</v>
      </c>
      <c r="O2242" s="23">
        <v>0</v>
      </c>
      <c r="P2242" s="103" t="s">
        <v>6554</v>
      </c>
      <c r="Q2242" s="36" t="s">
        <v>5796</v>
      </c>
      <c r="R2242" s="36"/>
      <c r="S2242" s="35" t="str" cm="1">
        <f t="array" ref="S2242">IFERROR(_xlfn.IFS(
U2242="MPR ISSUE","PDH",
U2242="BSS Hardware Issue","BSS",
U2242="Sites strategiques, MLL, Pylone, etc.","ENVTECH",
U2242="AKTIVCO DEFAUT GE &amp; POWER Cabinet","AKTIVCO",
U2242="AKTIVCO Coupure ENEO &amp; Baisse de tension","AKTIVCO GRID ONLY",
U2242="Coupure ENEO &amp; Baisse de tension","IHS GRID ONLY",
U2242="Defaut GE &amp; POWER Cabinet","IHS",
U2242="Sharing","Partners",
U2242="Sites strategiques &amp; DataCenter","SST &amp; DC",
U2242="Exclu","Exclu",
U2242="SAT","SAT",
U2242="SPARE-ISSUE","SPARE-ISSUE",
U2242="Fiber CAmtel","TRANS_FO_CAMTEL",
U2242="Fiber AOF","Fiber AOF",
U2242="Projet OCM (HUAWEI)","TRAVAUX-HUAWEI",
U2242="Projet OCM (NOKIA)","TRAVAUX-NOKIA",
U2242="ACCESS-ISSUE","ACCESS-ISSUE",
U2242="Projet OCM (ZTE, NOKIA, autres projets)","TRAVAUX OCM",
U2242="No root CAuse","No root cause",
U2242="ODU HS","PDH",
U2242="IP &amp; VLAN","PDH",
U2242="Warehouse HUAWEI","SPARE-ISSUE",
U2242="SPARE-HS","SPARE-ISSUE",
U2242="Power Telco","BSS",U2242="no impacts","no impacts"
),"")</f>
        <v/>
      </c>
      <c r="T2242" s="35" t="str" cm="1">
        <f t="array" ref="T2242">IFERROR(_xlfn.IFS(
U2242="MPR ISSUE","TX ISSUE",
U2242="BSS Hardware Issue","RAN ISSUE",
U2242="Sites strategiques, MLL, Pylone, etc.","ENVTECH",
U2242="AKTIVCO DEFAUT GE &amp; POWER Cabinet","POWER ISSUE",
U2242="AKTIVCO Coupure ENEO &amp; Baisse de tension","POWER ISSUE",
U2242="Coupure ENEO &amp; Baisse de tension","POWER ISSUE",
U2242="Defaut GE &amp; POWER Cabinet","POWER ISSUE",
U2242="Sharing","POWER ISSUE",
U2242="Sites strategiques &amp; DataCenter","POWER ISSUE",
U2242="Exclu","Exclu",
U2242="SAT","TX ISSUE",
U2242="SPARE-ISSUE","SPARE-ISSUE",
U2242="Fiber CAmtel","TX ISSUE",
U2242="Fiber AOF","TX ISSUE",
U2242="Projet OCM (HUAWEI)","TRAVAUX-HUAWEI",
U2242="Projet OCM (NOKIA)","TRAVAUX -NOKIA",
U2242="ACCESS-ISSUE","ACCESS-ISSUE",
U2242="Projet OCM (ZTE, NOKIA, autres projets)","TRAVAUX OCM",
U2242="No root CAuse","No root cause",
U2242="ODU HS","TX ISSUE",
U2242="IP &amp; VLAN","TX ISSUE",
U2242="Warehouse HUAWEI","SPARE-ISSUE",
U2242="SPARE-HS","SPARE-ISSUE",
U2242="Power Telco","RAN ISSUE",U2242="no impacts","no impacts"
),"")</f>
        <v/>
      </c>
      <c r="U2242" s="28"/>
      <c r="V2242" s="35" t="str" cm="1">
        <f t="array" ref="V2242">IFERROR(_xlfn.IFS(
U2242="MPR ISSUE","ACTIVE",
U2242="BSS Hardware Issue","ACTIVE",
U2242="Sites strategiques, MLL, Pylone, etc.","PASSIVE",
U2242="AKTIVCO DEFAUT GE &amp; POWER Cabinet","PASSIVE",
U2242="AKTIVCO Coupure ENEO &amp; Baisse de tension","PASSIVE",
U2242="Coupure ENEO &amp; Baisse de tension","PASSIVE",
U2242="Defaut GE &amp; POWER Cabinet","PASSIVE",
U2242="Sharing","PASSIVE",
U2242="Sites strategiques &amp; DataCenter","PASSIVE",
U2242="Exclu","Exclu",
U2242="SAT","ACTIVE",
U2242="SPARE-ISSUE","SPARE-ISSUE",
U2242="Fiber CAmtel","ACTIVE",
U2242="Fiber AOF","ACTIVE",
U2242="Projet OCM (HUAWEI)","PLANNED WORKS",
U2242="Projet OCM (NOKIA)","PLANNED WORKS",
U2242="ACCESS-ISSUE","ACCESS-ISSUE",
U2242="Projet OCM (ZTE, NOKIA, autres projets)","PLANNED WORKS",
U2242="No root CAuse","No root cause",
U2242="ODU HS","ACTIVE",
U2242="IP &amp; VLAN","ACTIVE",
U2242="Warehouse HUAWEI","SPARE-ISSUE",
U2242="SPARE-HS","SPARE-ISSUE",
U2242="Power Telco","ACTIVE",U2242="no impacts","no impacts"
),"")</f>
        <v/>
      </c>
      <c r="W2242" s="102"/>
      <c r="X2242" s="102"/>
      <c r="Y2242" s="102"/>
      <c r="Z2242" s="102"/>
      <c r="AA2242" s="102"/>
      <c r="AB2242" s="104" t="s">
        <v>5423</v>
      </c>
      <c r="AC2242" s="9"/>
      <c r="AD2242" s="9"/>
      <c r="AE2242" s="7" t="s">
        <v>5423</v>
      </c>
      <c r="AF2242" s="6"/>
      <c r="AG2242" s="7"/>
      <c r="AH2242" s="3" t="s">
        <v>5423</v>
      </c>
      <c r="AI2242" s="18" t="s">
        <v>5423</v>
      </c>
      <c r="AJ2242" s="18" t="s">
        <v>5423</v>
      </c>
      <c r="AK2242" s="18" t="s">
        <v>5423</v>
      </c>
      <c r="AL2242" s="18" t="s">
        <v>5423</v>
      </c>
      <c r="AM2242" s="18" t="s">
        <v>5423</v>
      </c>
      <c r="AN2242" s="18" t="s">
        <v>5423</v>
      </c>
      <c r="AO2242" s="18" t="s">
        <v>5423</v>
      </c>
      <c r="AP2242" s="18" t="s">
        <v>5423</v>
      </c>
      <c r="AQ2242" s="18" t="s">
        <v>5423</v>
      </c>
      <c r="AR2242" s="18" t="s">
        <v>5423</v>
      </c>
      <c r="AS2242" s="18" t="s">
        <v>5423</v>
      </c>
      <c r="AT2242" s="18" t="s">
        <v>5423</v>
      </c>
      <c r="AU2242" s="9" t="s">
        <v>5423</v>
      </c>
      <c r="AV2242" s="14"/>
      <c r="AW2242" s="14" t="s">
        <v>5423</v>
      </c>
      <c r="AX2242" s="14" t="str">
        <f>_xlfn.XLOOKUP(B2242,'[4]cell downs 18042026 17h'!$B:$B,'[4]cell downs 18042026 17h'!$B:$B,"")</f>
        <v/>
      </c>
      <c r="AY2242" s="14" t="str">
        <f>_xlfn.XLOOKUP(B2242,'[5]Cells Huawei 19042026 15h'!$B:$B,'[5]Cells Huawei 19042026 15h'!$B:$B,"")</f>
        <v/>
      </c>
      <c r="AZ2242" s="105" t="str">
        <f>_xlfn.XLOOKUP(B2242,'INCIDENT-04-23-2026'!E:E,'INCIDENT-04-23-2026'!F:F,"")</f>
        <v/>
      </c>
      <c r="BA2242" s="105" t="str">
        <f>_xlfn.XLOOKUP(B2242,'[6]Eneo 17H'!$C:$C,'[6]Eneo 17H'!$I:$I,"")</f>
        <v/>
      </c>
      <c r="BB2242" s="105" t="str">
        <f>_xlfn.XLOOKUP(B2242,[8]ALL!$B:$B,[8]ALL!$M:$M,"")</f>
        <v/>
      </c>
      <c r="BC2242" s="105" t="str">
        <f>_xlfn.XLOOKUP(B2242,'[6]Eneo 17H'!$C:$C,'[6]Eneo 17H'!$I:$I,"")</f>
        <v/>
      </c>
      <c r="BD2242" s="105" t="str">
        <f>_xlfn.XLOOKUP(B2242,'[7]Eneo 12H'!$C:$C,'[7]Eneo 12H'!$I:$I,"")</f>
        <v/>
      </c>
      <c r="BE2242" s="105" t="s">
        <v>5423</v>
      </c>
    </row>
    <row r="2243" spans="1:57" hidden="1" x14ac:dyDescent="0.3">
      <c r="A2243" s="1" t="s">
        <v>4863</v>
      </c>
      <c r="B2243" s="8" t="s">
        <v>4864</v>
      </c>
      <c r="C2243" s="3" t="str">
        <f>_xlfn.XLOOKUP(B2243,'[1]daily break down'!$D:$D,'[1]daily break down'!$E:$E,"")</f>
        <v>Douala</v>
      </c>
      <c r="D2243" s="1"/>
      <c r="E2243" s="1"/>
      <c r="F2243" s="3" t="s">
        <v>31</v>
      </c>
      <c r="G2243" s="1" t="s">
        <v>32</v>
      </c>
      <c r="H2243" s="26" t="str">
        <f>_xlfn.XLOOKUP(B2243,[2]CALCULATION!$B:$B,[2]CALCULATION!$H:$H,"")</f>
        <v>NOKIA</v>
      </c>
      <c r="I2243" s="23">
        <v>0</v>
      </c>
      <c r="J2243" s="23">
        <v>0</v>
      </c>
      <c r="K2243" s="23">
        <v>0</v>
      </c>
      <c r="L2243" s="23">
        <v>0</v>
      </c>
      <c r="M2243" s="23">
        <v>0</v>
      </c>
      <c r="N2243" s="23">
        <v>0</v>
      </c>
      <c r="O2243" s="23">
        <v>0</v>
      </c>
      <c r="P2243" s="103" t="s">
        <v>6554</v>
      </c>
      <c r="Q2243" s="36" t="s">
        <v>5796</v>
      </c>
      <c r="R2243" s="36"/>
      <c r="S2243" s="35" t="str" cm="1">
        <f t="array" ref="S2243">IFERROR(_xlfn.IFS(
U2243="MPR ISSUE","PDH",
U2243="BSS Hardware Issue","BSS",
U2243="Sites strategiques, MLL, Pylone, etc.","ENVTECH",
U2243="AKTIVCO DEFAUT GE &amp; POWER Cabinet","AKTIVCO",
U2243="AKTIVCO Coupure ENEO &amp; Baisse de tension","AKTIVCO GRID ONLY",
U2243="Coupure ENEO &amp; Baisse de tension","IHS GRID ONLY",
U2243="Defaut GE &amp; POWER Cabinet","IHS",
U2243="Sharing","Partners",
U2243="Sites strategiques &amp; DataCenter","SST &amp; DC",
U2243="Exclu","Exclu",
U2243="SAT","SAT",
U2243="SPARE-ISSUE","SPARE-ISSUE",
U2243="Fiber CAmtel","TRANS_FO_CAMTEL",
U2243="Fiber AOF","Fiber AOF",
U2243="Projet OCM (HUAWEI)","TRAVAUX-HUAWEI",
U2243="Projet OCM (NOKIA)","TRAVAUX-NOKIA",
U2243="ACCESS-ISSUE","ACCESS-ISSUE",
U2243="Projet OCM (ZTE, NOKIA, autres projets)","TRAVAUX OCM",
U2243="No root CAuse","No root cause",
U2243="ODU HS","PDH",
U2243="IP &amp; VLAN","PDH",
U2243="Warehouse HUAWEI","SPARE-ISSUE",
U2243="SPARE-HS","SPARE-ISSUE",
U2243="Power Telco","BSS",U2243="no impacts","no impacts"
),"")</f>
        <v/>
      </c>
      <c r="T2243" s="35" t="str" cm="1">
        <f t="array" ref="T2243">IFERROR(_xlfn.IFS(
U2243="MPR ISSUE","TX ISSUE",
U2243="BSS Hardware Issue","RAN ISSUE",
U2243="Sites strategiques, MLL, Pylone, etc.","ENVTECH",
U2243="AKTIVCO DEFAUT GE &amp; POWER Cabinet","POWER ISSUE",
U2243="AKTIVCO Coupure ENEO &amp; Baisse de tension","POWER ISSUE",
U2243="Coupure ENEO &amp; Baisse de tension","POWER ISSUE",
U2243="Defaut GE &amp; POWER Cabinet","POWER ISSUE",
U2243="Sharing","POWER ISSUE",
U2243="Sites strategiques &amp; DataCenter","POWER ISSUE",
U2243="Exclu","Exclu",
U2243="SAT","TX ISSUE",
U2243="SPARE-ISSUE","SPARE-ISSUE",
U2243="Fiber CAmtel","TX ISSUE",
U2243="Fiber AOF","TX ISSUE",
U2243="Projet OCM (HUAWEI)","TRAVAUX-HUAWEI",
U2243="Projet OCM (NOKIA)","TRAVAUX -NOKIA",
U2243="ACCESS-ISSUE","ACCESS-ISSUE",
U2243="Projet OCM (ZTE, NOKIA, autres projets)","TRAVAUX OCM",
U2243="No root CAuse","No root cause",
U2243="ODU HS","TX ISSUE",
U2243="IP &amp; VLAN","TX ISSUE",
U2243="Warehouse HUAWEI","SPARE-ISSUE",
U2243="SPARE-HS","SPARE-ISSUE",
U2243="Power Telco","RAN ISSUE",U2243="no impacts","no impacts"
),"")</f>
        <v/>
      </c>
      <c r="U2243" s="28"/>
      <c r="V2243" s="35" t="str" cm="1">
        <f t="array" ref="V2243">IFERROR(_xlfn.IFS(
U2243="MPR ISSUE","ACTIVE",
U2243="BSS Hardware Issue","ACTIVE",
U2243="Sites strategiques, MLL, Pylone, etc.","PASSIVE",
U2243="AKTIVCO DEFAUT GE &amp; POWER Cabinet","PASSIVE",
U2243="AKTIVCO Coupure ENEO &amp; Baisse de tension","PASSIVE",
U2243="Coupure ENEO &amp; Baisse de tension","PASSIVE",
U2243="Defaut GE &amp; POWER Cabinet","PASSIVE",
U2243="Sharing","PASSIVE",
U2243="Sites strategiques &amp; DataCenter","PASSIVE",
U2243="Exclu","Exclu",
U2243="SAT","ACTIVE",
U2243="SPARE-ISSUE","SPARE-ISSUE",
U2243="Fiber CAmtel","ACTIVE",
U2243="Fiber AOF","ACTIVE",
U2243="Projet OCM (HUAWEI)","PLANNED WORKS",
U2243="Projet OCM (NOKIA)","PLANNED WORKS",
U2243="ACCESS-ISSUE","ACCESS-ISSUE",
U2243="Projet OCM (ZTE, NOKIA, autres projets)","PLANNED WORKS",
U2243="No root CAuse","No root cause",
U2243="ODU HS","ACTIVE",
U2243="IP &amp; VLAN","ACTIVE",
U2243="Warehouse HUAWEI","SPARE-ISSUE",
U2243="SPARE-HS","SPARE-ISSUE",
U2243="Power Telco","ACTIVE",U2243="no impacts","no impacts"
),"")</f>
        <v/>
      </c>
      <c r="W2243" s="102"/>
      <c r="X2243" s="102"/>
      <c r="Y2243" s="102"/>
      <c r="Z2243" s="102"/>
      <c r="AA2243" s="102"/>
      <c r="AB2243" s="104" t="s">
        <v>5423</v>
      </c>
      <c r="AC2243" s="9"/>
      <c r="AD2243" s="9"/>
      <c r="AE2243" s="7" t="s">
        <v>5423</v>
      </c>
      <c r="AF2243" s="6"/>
      <c r="AG2243" s="7"/>
      <c r="AH2243" s="3" t="s">
        <v>5423</v>
      </c>
      <c r="AI2243" s="18" t="s">
        <v>5423</v>
      </c>
      <c r="AJ2243" s="18" t="s">
        <v>5423</v>
      </c>
      <c r="AK2243" s="18" t="s">
        <v>5423</v>
      </c>
      <c r="AL2243" s="18" t="s">
        <v>5423</v>
      </c>
      <c r="AM2243" s="18" t="s">
        <v>5423</v>
      </c>
      <c r="AN2243" s="18" t="s">
        <v>5423</v>
      </c>
      <c r="AO2243" s="18" t="s">
        <v>5423</v>
      </c>
      <c r="AP2243" s="18" t="s">
        <v>5423</v>
      </c>
      <c r="AQ2243" s="18" t="s">
        <v>5423</v>
      </c>
      <c r="AR2243" s="18" t="s">
        <v>5423</v>
      </c>
      <c r="AS2243" s="18" t="s">
        <v>5423</v>
      </c>
      <c r="AT2243" s="18" t="s">
        <v>5423</v>
      </c>
      <c r="AU2243" s="9" t="s">
        <v>5423</v>
      </c>
      <c r="AV2243" s="14"/>
      <c r="AW2243" s="14" t="s">
        <v>5423</v>
      </c>
      <c r="AX2243" s="14" t="str">
        <f>_xlfn.XLOOKUP(B2243,'[4]cell downs 18042026 17h'!$B:$B,'[4]cell downs 18042026 17h'!$B:$B,"")</f>
        <v/>
      </c>
      <c r="AY2243" s="14" t="str">
        <f>_xlfn.XLOOKUP(B2243,'[5]Cells Huawei 19042026 15h'!$B:$B,'[5]Cells Huawei 19042026 15h'!$B:$B,"")</f>
        <v/>
      </c>
      <c r="AZ2243" s="105" t="str">
        <f>_xlfn.XLOOKUP(B2243,'INCIDENT-04-23-2026'!E:E,'INCIDENT-04-23-2026'!F:F,"")</f>
        <v/>
      </c>
      <c r="BA2243" s="105" t="str">
        <f>_xlfn.XLOOKUP(B2243,'[6]Eneo 17H'!$C:$C,'[6]Eneo 17H'!$I:$I,"")</f>
        <v/>
      </c>
      <c r="BB2243" s="105" t="str">
        <f>_xlfn.XLOOKUP(B2243,[8]ALL!$B:$B,[8]ALL!$M:$M,"")</f>
        <v/>
      </c>
      <c r="BC2243" s="105" t="str">
        <f>_xlfn.XLOOKUP(B2243,'[6]Eneo 17H'!$C:$C,'[6]Eneo 17H'!$I:$I,"")</f>
        <v/>
      </c>
      <c r="BD2243" s="105" t="str">
        <f>_xlfn.XLOOKUP(B2243,'[7]Eneo 12H'!$C:$C,'[7]Eneo 12H'!$I:$I,"")</f>
        <v/>
      </c>
      <c r="BE2243" s="105" t="s">
        <v>5423</v>
      </c>
    </row>
    <row r="2244" spans="1:57" hidden="1" x14ac:dyDescent="0.3">
      <c r="A2244" s="1" t="s">
        <v>4772</v>
      </c>
      <c r="B2244" s="8" t="s">
        <v>4773</v>
      </c>
      <c r="C2244" s="3" t="str">
        <f>_xlfn.XLOOKUP(B2244,'[1]daily break down'!$D:$D,'[1]daily break down'!$E:$E,"")</f>
        <v>CENTRE</v>
      </c>
      <c r="D2244" s="1" t="s">
        <v>21</v>
      </c>
      <c r="E2244" s="1" t="s">
        <v>188</v>
      </c>
      <c r="F2244" s="3" t="s">
        <v>37</v>
      </c>
      <c r="G2244" s="1" t="s">
        <v>4772</v>
      </c>
      <c r="H2244" s="26" t="str">
        <f>_xlfn.XLOOKUP(B2244,[2]CALCULATION!$B:$B,[2]CALCULATION!$H:$H,"")</f>
        <v>NOKIA</v>
      </c>
      <c r="I2244" s="23">
        <v>0</v>
      </c>
      <c r="J2244" s="23">
        <v>0</v>
      </c>
      <c r="K2244" s="23">
        <v>0</v>
      </c>
      <c r="L2244" s="23">
        <v>0</v>
      </c>
      <c r="M2244" s="23">
        <v>0</v>
      </c>
      <c r="N2244" s="23">
        <v>0</v>
      </c>
      <c r="O2244" s="23">
        <v>4.0641628275645013E-2</v>
      </c>
      <c r="P2244" s="103" t="s">
        <v>6554</v>
      </c>
      <c r="Q2244" s="36" t="s">
        <v>5796</v>
      </c>
      <c r="R2244" s="36"/>
      <c r="S2244" s="35" t="str" cm="1">
        <f t="array" ref="S2244">IFERROR(_xlfn.IFS(
U2244="MPR ISSUE","PDH",
U2244="BSS Hardware Issue","BSS",
U2244="Sites strategiques, MLL, Pylone, etc.","ENVTECH",
U2244="AKTIVCO DEFAUT GE &amp; POWER Cabinet","AKTIVCO",
U2244="AKTIVCO Coupure ENEO &amp; Baisse de tension","AKTIVCO GRID ONLY",
U2244="Coupure ENEO &amp; Baisse de tension","IHS GRID ONLY",
U2244="Defaut GE &amp; POWER Cabinet","IHS",
U2244="Sharing","Partners",
U2244="Sites strategiques &amp; DataCenter","SST &amp; DC",
U2244="Exclu","Exclu",
U2244="SAT","SAT",
U2244="SPARE-ISSUE","SPARE-ISSUE",
U2244="Fiber CAmtel","TRANS_FO_CAMTEL",
U2244="Fiber AOF","Fiber AOF",
U2244="Projet OCM (HUAWEI)","TRAVAUX-HUAWEI",
U2244="Projet OCM (NOKIA)","TRAVAUX-NOKIA",
U2244="ACCESS-ISSUE","ACCESS-ISSUE",
U2244="Projet OCM (ZTE, NOKIA, autres projets)","TRAVAUX OCM",
U2244="No root CAuse","No root cause",
U2244="ODU HS","PDH",
U2244="IP &amp; VLAN","PDH",
U2244="Warehouse HUAWEI","SPARE-ISSUE",
U2244="SPARE-HS","SPARE-ISSUE",
U2244="Power Telco","BSS",U2244="no impacts","no impacts"
),"")</f>
        <v/>
      </c>
      <c r="T2244" s="35" t="str" cm="1">
        <f t="array" ref="T2244">IFERROR(_xlfn.IFS(
U2244="MPR ISSUE","TX ISSUE",
U2244="BSS Hardware Issue","RAN ISSUE",
U2244="Sites strategiques, MLL, Pylone, etc.","ENVTECH",
U2244="AKTIVCO DEFAUT GE &amp; POWER Cabinet","POWER ISSUE",
U2244="AKTIVCO Coupure ENEO &amp; Baisse de tension","POWER ISSUE",
U2244="Coupure ENEO &amp; Baisse de tension","POWER ISSUE",
U2244="Defaut GE &amp; POWER Cabinet","POWER ISSUE",
U2244="Sharing","POWER ISSUE",
U2244="Sites strategiques &amp; DataCenter","POWER ISSUE",
U2244="Exclu","Exclu",
U2244="SAT","TX ISSUE",
U2244="SPARE-ISSUE","SPARE-ISSUE",
U2244="Fiber CAmtel","TX ISSUE",
U2244="Fiber AOF","TX ISSUE",
U2244="Projet OCM (HUAWEI)","TRAVAUX-HUAWEI",
U2244="Projet OCM (NOKIA)","TRAVAUX -NOKIA",
U2244="ACCESS-ISSUE","ACCESS-ISSUE",
U2244="Projet OCM (ZTE, NOKIA, autres projets)","TRAVAUX OCM",
U2244="No root CAuse","No root cause",
U2244="ODU HS","TX ISSUE",
U2244="IP &amp; VLAN","TX ISSUE",
U2244="Warehouse HUAWEI","SPARE-ISSUE",
U2244="SPARE-HS","SPARE-ISSUE",
U2244="Power Telco","RAN ISSUE",U2244="no impacts","no impacts"
),"")</f>
        <v/>
      </c>
      <c r="U2244" s="28"/>
      <c r="V2244" s="35" t="str" cm="1">
        <f t="array" ref="V2244">IFERROR(_xlfn.IFS(
U2244="MPR ISSUE","ACTIVE",
U2244="BSS Hardware Issue","ACTIVE",
U2244="Sites strategiques, MLL, Pylone, etc.","PASSIVE",
U2244="AKTIVCO DEFAUT GE &amp; POWER Cabinet","PASSIVE",
U2244="AKTIVCO Coupure ENEO &amp; Baisse de tension","PASSIVE",
U2244="Coupure ENEO &amp; Baisse de tension","PASSIVE",
U2244="Defaut GE &amp; POWER Cabinet","PASSIVE",
U2244="Sharing","PASSIVE",
U2244="Sites strategiques &amp; DataCenter","PASSIVE",
U2244="Exclu","Exclu",
U2244="SAT","ACTIVE",
U2244="SPARE-ISSUE","SPARE-ISSUE",
U2244="Fiber CAmtel","ACTIVE",
U2244="Fiber AOF","ACTIVE",
U2244="Projet OCM (HUAWEI)","PLANNED WORKS",
U2244="Projet OCM (NOKIA)","PLANNED WORKS",
U2244="ACCESS-ISSUE","ACCESS-ISSUE",
U2244="Projet OCM (ZTE, NOKIA, autres projets)","PLANNED WORKS",
U2244="No root CAuse","No root cause",
U2244="ODU HS","ACTIVE",
U2244="IP &amp; VLAN","ACTIVE",
U2244="Warehouse HUAWEI","SPARE-ISSUE",
U2244="SPARE-HS","SPARE-ISSUE",
U2244="Power Telco","ACTIVE",U2244="no impacts","no impacts"
),"")</f>
        <v/>
      </c>
      <c r="W2244" s="102"/>
      <c r="X2244" s="102"/>
      <c r="Y2244" s="102"/>
      <c r="Z2244" s="102"/>
      <c r="AA2244" s="102"/>
      <c r="AB2244" s="104" t="s">
        <v>5423</v>
      </c>
      <c r="AC2244" s="9"/>
      <c r="AD2244" s="9"/>
      <c r="AE2244" s="7" t="s">
        <v>5423</v>
      </c>
      <c r="AF2244" s="6"/>
      <c r="AG2244" s="7"/>
      <c r="AH2244" s="3" t="s">
        <v>5423</v>
      </c>
      <c r="AI2244" s="18" t="s">
        <v>5423</v>
      </c>
      <c r="AJ2244" s="18" t="s">
        <v>5423</v>
      </c>
      <c r="AK2244" s="18" t="s">
        <v>5423</v>
      </c>
      <c r="AL2244" s="18" t="s">
        <v>5423</v>
      </c>
      <c r="AM2244" s="18" t="s">
        <v>5423</v>
      </c>
      <c r="AN2244" s="18" t="s">
        <v>5423</v>
      </c>
      <c r="AO2244" s="18" t="s">
        <v>5423</v>
      </c>
      <c r="AP2244" s="18" t="s">
        <v>5423</v>
      </c>
      <c r="AQ2244" s="18" t="s">
        <v>5423</v>
      </c>
      <c r="AR2244" s="18" t="s">
        <v>5423</v>
      </c>
      <c r="AS2244" s="18" t="s">
        <v>5423</v>
      </c>
      <c r="AT2244" s="18" t="s">
        <v>5423</v>
      </c>
      <c r="AU2244" s="9" t="s">
        <v>5423</v>
      </c>
      <c r="AV2244" s="14"/>
      <c r="AW2244" s="14" t="s">
        <v>5423</v>
      </c>
      <c r="AX2244" s="14" t="str">
        <f>_xlfn.XLOOKUP(B2244,'[4]cell downs 18042026 17h'!$B:$B,'[4]cell downs 18042026 17h'!$B:$B,"")</f>
        <v/>
      </c>
      <c r="AY2244" s="14" t="str">
        <f>_xlfn.XLOOKUP(B2244,'[5]Cells Huawei 19042026 15h'!$B:$B,'[5]Cells Huawei 19042026 15h'!$B:$B,"")</f>
        <v/>
      </c>
      <c r="AZ2244" s="105" t="str">
        <f>_xlfn.XLOOKUP(B2244,'INCIDENT-04-23-2026'!E:E,'INCIDENT-04-23-2026'!F:F,"")</f>
        <v/>
      </c>
      <c r="BA2244" s="105" t="str">
        <f>_xlfn.XLOOKUP(B2244,'[6]Eneo 17H'!$C:$C,'[6]Eneo 17H'!$I:$I,"")</f>
        <v/>
      </c>
      <c r="BB2244" s="105" t="str">
        <f>_xlfn.XLOOKUP(B2244,[8]ALL!$B:$B,[8]ALL!$M:$M,"")</f>
        <v/>
      </c>
      <c r="BC2244" s="105" t="str">
        <f>_xlfn.XLOOKUP(B2244,'[6]Eneo 17H'!$C:$C,'[6]Eneo 17H'!$I:$I,"")</f>
        <v/>
      </c>
      <c r="BD2244" s="105" t="str">
        <f>_xlfn.XLOOKUP(B2244,'[7]Eneo 12H'!$C:$C,'[7]Eneo 12H'!$I:$I,"")</f>
        <v/>
      </c>
      <c r="BE2244" s="105" t="s">
        <v>5423</v>
      </c>
    </row>
    <row r="2245" spans="1:57" hidden="1" x14ac:dyDescent="0.3">
      <c r="A2245" s="1" t="s">
        <v>4780</v>
      </c>
      <c r="B2245" s="8" t="s">
        <v>4781</v>
      </c>
      <c r="C2245" s="3" t="str">
        <f>_xlfn.XLOOKUP(B2245,'[1]daily break down'!$D:$D,'[1]daily break down'!$E:$E,"")</f>
        <v>OUEST</v>
      </c>
      <c r="D2245" s="1" t="s">
        <v>21</v>
      </c>
      <c r="E2245" s="1" t="s">
        <v>122</v>
      </c>
      <c r="F2245" s="3" t="s">
        <v>102</v>
      </c>
      <c r="G2245" s="1" t="s">
        <v>4780</v>
      </c>
      <c r="H2245" s="25" t="str">
        <f>_xlfn.XLOOKUP(B2245,[2]CALCULATION!$B:$B,[2]CALCULATION!$H:$H,"")</f>
        <v>HUAWEI</v>
      </c>
      <c r="I2245" s="23">
        <v>0</v>
      </c>
      <c r="J2245" s="23">
        <v>0</v>
      </c>
      <c r="K2245" s="23">
        <v>0</v>
      </c>
      <c r="L2245" s="23">
        <v>0</v>
      </c>
      <c r="M2245" s="23">
        <v>0</v>
      </c>
      <c r="N2245" s="23">
        <v>0</v>
      </c>
      <c r="O2245" s="23">
        <v>0</v>
      </c>
      <c r="P2245" s="103" t="s">
        <v>6554</v>
      </c>
      <c r="Q2245" s="36" t="s">
        <v>5796</v>
      </c>
      <c r="R2245" s="36"/>
      <c r="S2245" s="35" t="str" cm="1">
        <f t="array" ref="S2245">IFERROR(_xlfn.IFS(
U2245="MPR ISSUE","PDH",
U2245="BSS Hardware Issue","BSS",
U2245="Sites strategiques, MLL, Pylone, etc.","ENVTECH",
U2245="AKTIVCO DEFAUT GE &amp; POWER Cabinet","AKTIVCO",
U2245="AKTIVCO Coupure ENEO &amp; Baisse de tension","AKTIVCO GRID ONLY",
U2245="Coupure ENEO &amp; Baisse de tension","IHS GRID ONLY",
U2245="Defaut GE &amp; POWER Cabinet","IHS",
U2245="Sharing","Partners",
U2245="Sites strategiques &amp; DataCenter","SST &amp; DC",
U2245="Exclu","Exclu",
U2245="SAT","SAT",
U2245="SPARE-ISSUE","SPARE-ISSUE",
U2245="Fiber CAmtel","TRANS_FO_CAMTEL",
U2245="Fiber AOF","Fiber AOF",
U2245="Projet OCM (HUAWEI)","TRAVAUX-HUAWEI",
U2245="Projet OCM (NOKIA)","TRAVAUX-NOKIA",
U2245="ACCESS-ISSUE","ACCESS-ISSUE",
U2245="Projet OCM (ZTE, NOKIA, autres projets)","TRAVAUX OCM",
U2245="No root CAuse","No root cause",
U2245="ODU HS","PDH",
U2245="IP &amp; VLAN","PDH",
U2245="Warehouse HUAWEI","SPARE-ISSUE",
U2245="SPARE-HS","SPARE-ISSUE",
U2245="Power Telco","BSS",U2245="no impacts","no impacts"
),"")</f>
        <v/>
      </c>
      <c r="T2245" s="35" t="str" cm="1">
        <f t="array" ref="T2245">IFERROR(_xlfn.IFS(
U2245="MPR ISSUE","TX ISSUE",
U2245="BSS Hardware Issue","RAN ISSUE",
U2245="Sites strategiques, MLL, Pylone, etc.","ENVTECH",
U2245="AKTIVCO DEFAUT GE &amp; POWER Cabinet","POWER ISSUE",
U2245="AKTIVCO Coupure ENEO &amp; Baisse de tension","POWER ISSUE",
U2245="Coupure ENEO &amp; Baisse de tension","POWER ISSUE",
U2245="Defaut GE &amp; POWER Cabinet","POWER ISSUE",
U2245="Sharing","POWER ISSUE",
U2245="Sites strategiques &amp; DataCenter","POWER ISSUE",
U2245="Exclu","Exclu",
U2245="SAT","TX ISSUE",
U2245="SPARE-ISSUE","SPARE-ISSUE",
U2245="Fiber CAmtel","TX ISSUE",
U2245="Fiber AOF","TX ISSUE",
U2245="Projet OCM (HUAWEI)","TRAVAUX-HUAWEI",
U2245="Projet OCM (NOKIA)","TRAVAUX -NOKIA",
U2245="ACCESS-ISSUE","ACCESS-ISSUE",
U2245="Projet OCM (ZTE, NOKIA, autres projets)","TRAVAUX OCM",
U2245="No root CAuse","No root cause",
U2245="ODU HS","TX ISSUE",
U2245="IP &amp; VLAN","TX ISSUE",
U2245="Warehouse HUAWEI","SPARE-ISSUE",
U2245="SPARE-HS","SPARE-ISSUE",
U2245="Power Telco","RAN ISSUE",U2245="no impacts","no impacts"
),"")</f>
        <v/>
      </c>
      <c r="U2245" s="28"/>
      <c r="V2245" s="35" t="str" cm="1">
        <f t="array" ref="V2245">IFERROR(_xlfn.IFS(
U2245="MPR ISSUE","ACTIVE",
U2245="BSS Hardware Issue","ACTIVE",
U2245="Sites strategiques, MLL, Pylone, etc.","PASSIVE",
U2245="AKTIVCO DEFAUT GE &amp; POWER Cabinet","PASSIVE",
U2245="AKTIVCO Coupure ENEO &amp; Baisse de tension","PASSIVE",
U2245="Coupure ENEO &amp; Baisse de tension","PASSIVE",
U2245="Defaut GE &amp; POWER Cabinet","PASSIVE",
U2245="Sharing","PASSIVE",
U2245="Sites strategiques &amp; DataCenter","PASSIVE",
U2245="Exclu","Exclu",
U2245="SAT","ACTIVE",
U2245="SPARE-ISSUE","SPARE-ISSUE",
U2245="Fiber CAmtel","ACTIVE",
U2245="Fiber AOF","ACTIVE",
U2245="Projet OCM (HUAWEI)","PLANNED WORKS",
U2245="Projet OCM (NOKIA)","PLANNED WORKS",
U2245="ACCESS-ISSUE","ACCESS-ISSUE",
U2245="Projet OCM (ZTE, NOKIA, autres projets)","PLANNED WORKS",
U2245="No root CAuse","No root cause",
U2245="ODU HS","ACTIVE",
U2245="IP &amp; VLAN","ACTIVE",
U2245="Warehouse HUAWEI","SPARE-ISSUE",
U2245="SPARE-HS","SPARE-ISSUE",
U2245="Power Telco","ACTIVE",U2245="no impacts","no impacts"
),"")</f>
        <v/>
      </c>
      <c r="W2245" s="102"/>
      <c r="X2245" s="102"/>
      <c r="Y2245" s="102"/>
      <c r="Z2245" s="102"/>
      <c r="AA2245" s="102"/>
      <c r="AB2245" s="104" t="s">
        <v>5423</v>
      </c>
      <c r="AC2245" s="9"/>
      <c r="AD2245" s="9"/>
      <c r="AE2245" s="7" t="s">
        <v>5423</v>
      </c>
      <c r="AF2245" s="6"/>
      <c r="AG2245" s="7"/>
      <c r="AH2245" s="3" t="s">
        <v>5423</v>
      </c>
      <c r="AI2245" s="18" t="s">
        <v>5423</v>
      </c>
      <c r="AJ2245" s="18" t="s">
        <v>5423</v>
      </c>
      <c r="AK2245" s="18" t="s">
        <v>5423</v>
      </c>
      <c r="AL2245" s="18" t="s">
        <v>5423</v>
      </c>
      <c r="AM2245" s="18" t="s">
        <v>5423</v>
      </c>
      <c r="AN2245" s="18" t="s">
        <v>5423</v>
      </c>
      <c r="AO2245" s="18" t="s">
        <v>5423</v>
      </c>
      <c r="AP2245" s="18" t="s">
        <v>5423</v>
      </c>
      <c r="AQ2245" s="18" t="s">
        <v>5423</v>
      </c>
      <c r="AR2245" s="18" t="s">
        <v>5423</v>
      </c>
      <c r="AS2245" s="18" t="s">
        <v>5423</v>
      </c>
      <c r="AT2245" s="18" t="s">
        <v>5423</v>
      </c>
      <c r="AU2245" s="9" t="s">
        <v>5423</v>
      </c>
      <c r="AV2245" s="14"/>
      <c r="AW2245" s="14" t="s">
        <v>5423</v>
      </c>
      <c r="AX2245" s="14" t="str">
        <f>_xlfn.XLOOKUP(B2245,'[4]cell downs 18042026 17h'!$B:$B,'[4]cell downs 18042026 17h'!$B:$B,"")</f>
        <v/>
      </c>
      <c r="AY2245" s="14" t="str">
        <f>_xlfn.XLOOKUP(B2245,'[5]Cells Huawei 19042026 15h'!$B:$B,'[5]Cells Huawei 19042026 15h'!$B:$B,"")</f>
        <v/>
      </c>
      <c r="AZ2245" s="105" t="str">
        <f>_xlfn.XLOOKUP(B2245,'INCIDENT-04-23-2026'!E:E,'INCIDENT-04-23-2026'!F:F,"")</f>
        <v/>
      </c>
      <c r="BA2245" s="105" t="str">
        <f>_xlfn.XLOOKUP(B2245,'[6]Eneo 17H'!$C:$C,'[6]Eneo 17H'!$I:$I,"")</f>
        <v/>
      </c>
      <c r="BB2245" s="105" t="str">
        <f>_xlfn.XLOOKUP(B2245,[8]ALL!$B:$B,[8]ALL!$M:$M,"")</f>
        <v/>
      </c>
      <c r="BC2245" s="105" t="str">
        <f>_xlfn.XLOOKUP(B2245,'[6]Eneo 17H'!$C:$C,'[6]Eneo 17H'!$I:$I,"")</f>
        <v/>
      </c>
      <c r="BD2245" s="105" t="str">
        <f>_xlfn.XLOOKUP(B2245,'[7]Eneo 12H'!$C:$C,'[7]Eneo 12H'!$I:$I,"")</f>
        <v/>
      </c>
      <c r="BE2245" s="105" t="s">
        <v>5423</v>
      </c>
    </row>
    <row r="2246" spans="1:57" hidden="1" x14ac:dyDescent="0.3">
      <c r="A2246" s="1" t="s">
        <v>4786</v>
      </c>
      <c r="B2246" s="8" t="s">
        <v>4787</v>
      </c>
      <c r="C2246" s="3" t="str">
        <f>_xlfn.XLOOKUP(B2246,'[1]daily break down'!$D:$D,'[1]daily break down'!$E:$E,"")</f>
        <v>CENTRE</v>
      </c>
      <c r="D2246" s="1" t="s">
        <v>11</v>
      </c>
      <c r="E2246" s="1" t="s">
        <v>12</v>
      </c>
      <c r="F2246" s="3" t="s">
        <v>37</v>
      </c>
      <c r="G2246" s="1" t="s">
        <v>4772</v>
      </c>
      <c r="H2246" s="26" t="str">
        <f>_xlfn.XLOOKUP(B2246,[2]CALCULATION!$B:$B,[2]CALCULATION!$H:$H,"")</f>
        <v>NOKIA</v>
      </c>
      <c r="I2246" s="23">
        <v>0</v>
      </c>
      <c r="J2246" s="23">
        <v>0</v>
      </c>
      <c r="K2246" s="23">
        <v>0</v>
      </c>
      <c r="L2246" s="23">
        <v>0</v>
      </c>
      <c r="M2246" s="23">
        <v>0</v>
      </c>
      <c r="N2246" s="23">
        <v>0</v>
      </c>
      <c r="O2246" s="23">
        <v>4.0224422899308721E-2</v>
      </c>
      <c r="P2246" s="103" t="s">
        <v>6554</v>
      </c>
      <c r="Q2246" s="36" t="s">
        <v>5796</v>
      </c>
      <c r="R2246" s="36"/>
      <c r="S2246" s="35" t="str" cm="1">
        <f t="array" ref="S2246">IFERROR(_xlfn.IFS(
U2246="MPR ISSUE","PDH",
U2246="BSS Hardware Issue","BSS",
U2246="Sites strategiques, MLL, Pylone, etc.","ENVTECH",
U2246="AKTIVCO DEFAUT GE &amp; POWER Cabinet","AKTIVCO",
U2246="AKTIVCO Coupure ENEO &amp; Baisse de tension","AKTIVCO GRID ONLY",
U2246="Coupure ENEO &amp; Baisse de tension","IHS GRID ONLY",
U2246="Defaut GE &amp; POWER Cabinet","IHS",
U2246="Sharing","Partners",
U2246="Sites strategiques &amp; DataCenter","SST &amp; DC",
U2246="Exclu","Exclu",
U2246="SAT","SAT",
U2246="SPARE-ISSUE","SPARE-ISSUE",
U2246="Fiber CAmtel","TRANS_FO_CAMTEL",
U2246="Fiber AOF","Fiber AOF",
U2246="Projet OCM (HUAWEI)","TRAVAUX-HUAWEI",
U2246="Projet OCM (NOKIA)","TRAVAUX-NOKIA",
U2246="ACCESS-ISSUE","ACCESS-ISSUE",
U2246="Projet OCM (ZTE, NOKIA, autres projets)","TRAVAUX OCM",
U2246="No root CAuse","No root cause",
U2246="ODU HS","PDH",
U2246="IP &amp; VLAN","PDH",
U2246="Warehouse HUAWEI","SPARE-ISSUE",
U2246="SPARE-HS","SPARE-ISSUE",
U2246="Power Telco","BSS",U2246="no impacts","no impacts"
),"")</f>
        <v/>
      </c>
      <c r="T2246" s="35" t="str" cm="1">
        <f t="array" ref="T2246">IFERROR(_xlfn.IFS(
U2246="MPR ISSUE","TX ISSUE",
U2246="BSS Hardware Issue","RAN ISSUE",
U2246="Sites strategiques, MLL, Pylone, etc.","ENVTECH",
U2246="AKTIVCO DEFAUT GE &amp; POWER Cabinet","POWER ISSUE",
U2246="AKTIVCO Coupure ENEO &amp; Baisse de tension","POWER ISSUE",
U2246="Coupure ENEO &amp; Baisse de tension","POWER ISSUE",
U2246="Defaut GE &amp; POWER Cabinet","POWER ISSUE",
U2246="Sharing","POWER ISSUE",
U2246="Sites strategiques &amp; DataCenter","POWER ISSUE",
U2246="Exclu","Exclu",
U2246="SAT","TX ISSUE",
U2246="SPARE-ISSUE","SPARE-ISSUE",
U2246="Fiber CAmtel","TX ISSUE",
U2246="Fiber AOF","TX ISSUE",
U2246="Projet OCM (HUAWEI)","TRAVAUX-HUAWEI",
U2246="Projet OCM (NOKIA)","TRAVAUX -NOKIA",
U2246="ACCESS-ISSUE","ACCESS-ISSUE",
U2246="Projet OCM (ZTE, NOKIA, autres projets)","TRAVAUX OCM",
U2246="No root CAuse","No root cause",
U2246="ODU HS","TX ISSUE",
U2246="IP &amp; VLAN","TX ISSUE",
U2246="Warehouse HUAWEI","SPARE-ISSUE",
U2246="SPARE-HS","SPARE-ISSUE",
U2246="Power Telco","RAN ISSUE",U2246="no impacts","no impacts"
),"")</f>
        <v/>
      </c>
      <c r="U2246" s="28"/>
      <c r="V2246" s="35" t="str" cm="1">
        <f t="array" ref="V2246">IFERROR(_xlfn.IFS(
U2246="MPR ISSUE","ACTIVE",
U2246="BSS Hardware Issue","ACTIVE",
U2246="Sites strategiques, MLL, Pylone, etc.","PASSIVE",
U2246="AKTIVCO DEFAUT GE &amp; POWER Cabinet","PASSIVE",
U2246="AKTIVCO Coupure ENEO &amp; Baisse de tension","PASSIVE",
U2246="Coupure ENEO &amp; Baisse de tension","PASSIVE",
U2246="Defaut GE &amp; POWER Cabinet","PASSIVE",
U2246="Sharing","PASSIVE",
U2246="Sites strategiques &amp; DataCenter","PASSIVE",
U2246="Exclu","Exclu",
U2246="SAT","ACTIVE",
U2246="SPARE-ISSUE","SPARE-ISSUE",
U2246="Fiber CAmtel","ACTIVE",
U2246="Fiber AOF","ACTIVE",
U2246="Projet OCM (HUAWEI)","PLANNED WORKS",
U2246="Projet OCM (NOKIA)","PLANNED WORKS",
U2246="ACCESS-ISSUE","ACCESS-ISSUE",
U2246="Projet OCM (ZTE, NOKIA, autres projets)","PLANNED WORKS",
U2246="No root CAuse","No root cause",
U2246="ODU HS","ACTIVE",
U2246="IP &amp; VLAN","ACTIVE",
U2246="Warehouse HUAWEI","SPARE-ISSUE",
U2246="SPARE-HS","SPARE-ISSUE",
U2246="Power Telco","ACTIVE",U2246="no impacts","no impacts"
),"")</f>
        <v/>
      </c>
      <c r="W2246" s="102"/>
      <c r="X2246" s="102"/>
      <c r="Y2246" s="102"/>
      <c r="Z2246" s="102"/>
      <c r="AA2246" s="102"/>
      <c r="AB2246" s="104" t="s">
        <v>5423</v>
      </c>
      <c r="AC2246" s="9"/>
      <c r="AD2246" s="9"/>
      <c r="AE2246" s="7" t="s">
        <v>5423</v>
      </c>
      <c r="AF2246" s="6"/>
      <c r="AG2246" s="7"/>
      <c r="AH2246" s="3" t="s">
        <v>5423</v>
      </c>
      <c r="AI2246" s="18" t="s">
        <v>5423</v>
      </c>
      <c r="AJ2246" s="18" t="s">
        <v>5423</v>
      </c>
      <c r="AK2246" s="18" t="s">
        <v>5423</v>
      </c>
      <c r="AL2246" s="18" t="s">
        <v>5423</v>
      </c>
      <c r="AM2246" s="18" t="s">
        <v>5423</v>
      </c>
      <c r="AN2246" s="18" t="s">
        <v>5423</v>
      </c>
      <c r="AO2246" s="18" t="s">
        <v>5423</v>
      </c>
      <c r="AP2246" s="18" t="s">
        <v>5423</v>
      </c>
      <c r="AQ2246" s="18" t="s">
        <v>5423</v>
      </c>
      <c r="AR2246" s="18" t="s">
        <v>5423</v>
      </c>
      <c r="AS2246" s="18" t="s">
        <v>5423</v>
      </c>
      <c r="AT2246" s="18" t="s">
        <v>5423</v>
      </c>
      <c r="AU2246" s="9" t="s">
        <v>5423</v>
      </c>
      <c r="AV2246" s="14"/>
      <c r="AW2246" s="14" t="s">
        <v>5423</v>
      </c>
      <c r="AX2246" s="14" t="str">
        <f>_xlfn.XLOOKUP(B2246,'[4]cell downs 18042026 17h'!$B:$B,'[4]cell downs 18042026 17h'!$B:$B,"")</f>
        <v/>
      </c>
      <c r="AY2246" s="14" t="str">
        <f>_xlfn.XLOOKUP(B2246,'[5]Cells Huawei 19042026 15h'!$B:$B,'[5]Cells Huawei 19042026 15h'!$B:$B,"")</f>
        <v/>
      </c>
      <c r="AZ2246" s="105" t="str">
        <f>_xlfn.XLOOKUP(B2246,'INCIDENT-04-23-2026'!E:E,'INCIDENT-04-23-2026'!F:F,"")</f>
        <v/>
      </c>
      <c r="BA2246" s="105" t="str">
        <f>_xlfn.XLOOKUP(B2246,'[6]Eneo 17H'!$C:$C,'[6]Eneo 17H'!$I:$I,"")</f>
        <v/>
      </c>
      <c r="BB2246" s="105" t="str">
        <f>_xlfn.XLOOKUP(B2246,[8]ALL!$B:$B,[8]ALL!$M:$M,"")</f>
        <v/>
      </c>
      <c r="BC2246" s="105" t="str">
        <f>_xlfn.XLOOKUP(B2246,'[6]Eneo 17H'!$C:$C,'[6]Eneo 17H'!$I:$I,"")</f>
        <v/>
      </c>
      <c r="BD2246" s="105" t="str">
        <f>_xlfn.XLOOKUP(B2246,'[7]Eneo 12H'!$C:$C,'[7]Eneo 12H'!$I:$I,"")</f>
        <v/>
      </c>
      <c r="BE2246" s="105" t="s">
        <v>5423</v>
      </c>
    </row>
    <row r="2247" spans="1:57" hidden="1" x14ac:dyDescent="0.3">
      <c r="A2247" s="1" t="s">
        <v>4788</v>
      </c>
      <c r="B2247" s="8" t="s">
        <v>4789</v>
      </c>
      <c r="C2247" s="3" t="str">
        <f>_xlfn.XLOOKUP(B2247,'[1]daily break down'!$D:$D,'[1]daily break down'!$E:$E,"")</f>
        <v>CENTRE</v>
      </c>
      <c r="D2247" s="1" t="s">
        <v>11</v>
      </c>
      <c r="E2247" s="1" t="s">
        <v>12</v>
      </c>
      <c r="F2247" s="3" t="s">
        <v>37</v>
      </c>
      <c r="G2247" s="1" t="s">
        <v>4155</v>
      </c>
      <c r="H2247" s="27" t="str">
        <f>_xlfn.XLOOKUP(B2247,[2]CALCULATION!$B:$B,[2]CALCULATION!$H:$H,"")</f>
        <v>ZTE</v>
      </c>
      <c r="I2247" s="23">
        <v>0</v>
      </c>
      <c r="J2247" s="23">
        <v>0</v>
      </c>
      <c r="K2247" s="23">
        <v>0</v>
      </c>
      <c r="L2247" s="23">
        <v>0</v>
      </c>
      <c r="M2247" s="23">
        <v>0</v>
      </c>
      <c r="N2247" s="23">
        <v>0</v>
      </c>
      <c r="O2247" s="23">
        <v>0</v>
      </c>
      <c r="P2247" s="103" t="s">
        <v>6554</v>
      </c>
      <c r="Q2247" s="36" t="s">
        <v>5796</v>
      </c>
      <c r="R2247" s="36"/>
      <c r="S2247" s="35" t="str" cm="1">
        <f t="array" ref="S2247">IFERROR(_xlfn.IFS(
U2247="MPR ISSUE","PDH",
U2247="BSS Hardware Issue","BSS",
U2247="Sites strategiques, MLL, Pylone, etc.","ENVTECH",
U2247="AKTIVCO DEFAUT GE &amp; POWER Cabinet","AKTIVCO",
U2247="AKTIVCO Coupure ENEO &amp; Baisse de tension","AKTIVCO GRID ONLY",
U2247="Coupure ENEO &amp; Baisse de tension","IHS GRID ONLY",
U2247="Defaut GE &amp; POWER Cabinet","IHS",
U2247="Sharing","Partners",
U2247="Sites strategiques &amp; DataCenter","SST &amp; DC",
U2247="Exclu","Exclu",
U2247="SAT","SAT",
U2247="SPARE-ISSUE","SPARE-ISSUE",
U2247="Fiber CAmtel","TRANS_FO_CAMTEL",
U2247="Fiber AOF","Fiber AOF",
U2247="Projet OCM (HUAWEI)","TRAVAUX-HUAWEI",
U2247="Projet OCM (NOKIA)","TRAVAUX-NOKIA",
U2247="ACCESS-ISSUE","ACCESS-ISSUE",
U2247="Projet OCM (ZTE, NOKIA, autres projets)","TRAVAUX OCM",
U2247="No root CAuse","No root cause",
U2247="ODU HS","PDH",
U2247="IP &amp; VLAN","PDH",
U2247="Warehouse HUAWEI","SPARE-ISSUE",
U2247="SPARE-HS","SPARE-ISSUE",
U2247="Power Telco","BSS",U2247="no impacts","no impacts"
),"")</f>
        <v/>
      </c>
      <c r="T2247" s="35" t="str" cm="1">
        <f t="array" ref="T2247">IFERROR(_xlfn.IFS(
U2247="MPR ISSUE","TX ISSUE",
U2247="BSS Hardware Issue","RAN ISSUE",
U2247="Sites strategiques, MLL, Pylone, etc.","ENVTECH",
U2247="AKTIVCO DEFAUT GE &amp; POWER Cabinet","POWER ISSUE",
U2247="AKTIVCO Coupure ENEO &amp; Baisse de tension","POWER ISSUE",
U2247="Coupure ENEO &amp; Baisse de tension","POWER ISSUE",
U2247="Defaut GE &amp; POWER Cabinet","POWER ISSUE",
U2247="Sharing","POWER ISSUE",
U2247="Sites strategiques &amp; DataCenter","POWER ISSUE",
U2247="Exclu","Exclu",
U2247="SAT","TX ISSUE",
U2247="SPARE-ISSUE","SPARE-ISSUE",
U2247="Fiber CAmtel","TX ISSUE",
U2247="Fiber AOF","TX ISSUE",
U2247="Projet OCM (HUAWEI)","TRAVAUX-HUAWEI",
U2247="Projet OCM (NOKIA)","TRAVAUX -NOKIA",
U2247="ACCESS-ISSUE","ACCESS-ISSUE",
U2247="Projet OCM (ZTE, NOKIA, autres projets)","TRAVAUX OCM",
U2247="No root CAuse","No root cause",
U2247="ODU HS","TX ISSUE",
U2247="IP &amp; VLAN","TX ISSUE",
U2247="Warehouse HUAWEI","SPARE-ISSUE",
U2247="SPARE-HS","SPARE-ISSUE",
U2247="Power Telco","RAN ISSUE",U2247="no impacts","no impacts"
),"")</f>
        <v/>
      </c>
      <c r="U2247" s="28"/>
      <c r="V2247" s="35" t="str" cm="1">
        <f t="array" ref="V2247">IFERROR(_xlfn.IFS(
U2247="MPR ISSUE","ACTIVE",
U2247="BSS Hardware Issue","ACTIVE",
U2247="Sites strategiques, MLL, Pylone, etc.","PASSIVE",
U2247="AKTIVCO DEFAUT GE &amp; POWER Cabinet","PASSIVE",
U2247="AKTIVCO Coupure ENEO &amp; Baisse de tension","PASSIVE",
U2247="Coupure ENEO &amp; Baisse de tension","PASSIVE",
U2247="Defaut GE &amp; POWER Cabinet","PASSIVE",
U2247="Sharing","PASSIVE",
U2247="Sites strategiques &amp; DataCenter","PASSIVE",
U2247="Exclu","Exclu",
U2247="SAT","ACTIVE",
U2247="SPARE-ISSUE","SPARE-ISSUE",
U2247="Fiber CAmtel","ACTIVE",
U2247="Fiber AOF","ACTIVE",
U2247="Projet OCM (HUAWEI)","PLANNED WORKS",
U2247="Projet OCM (NOKIA)","PLANNED WORKS",
U2247="ACCESS-ISSUE","ACCESS-ISSUE",
U2247="Projet OCM (ZTE, NOKIA, autres projets)","PLANNED WORKS",
U2247="No root CAuse","No root cause",
U2247="ODU HS","ACTIVE",
U2247="IP &amp; VLAN","ACTIVE",
U2247="Warehouse HUAWEI","SPARE-ISSUE",
U2247="SPARE-HS","SPARE-ISSUE",
U2247="Power Telco","ACTIVE",U2247="no impacts","no impacts"
),"")</f>
        <v/>
      </c>
      <c r="W2247" s="102"/>
      <c r="X2247" s="102"/>
      <c r="Y2247" s="102"/>
      <c r="Z2247" s="102"/>
      <c r="AA2247" s="102"/>
      <c r="AB2247" s="104" t="s">
        <v>5423</v>
      </c>
      <c r="AC2247" s="9"/>
      <c r="AD2247" s="9"/>
      <c r="AE2247" s="7" t="s">
        <v>5423</v>
      </c>
      <c r="AF2247" s="6"/>
      <c r="AG2247" s="7"/>
      <c r="AH2247" s="3" t="s">
        <v>5423</v>
      </c>
      <c r="AI2247" s="18" t="s">
        <v>5423</v>
      </c>
      <c r="AJ2247" s="18" t="s">
        <v>5423</v>
      </c>
      <c r="AK2247" s="18" t="s">
        <v>5423</v>
      </c>
      <c r="AL2247" s="18" t="s">
        <v>5423</v>
      </c>
      <c r="AM2247" s="18" t="s">
        <v>5423</v>
      </c>
      <c r="AN2247" s="18" t="s">
        <v>5423</v>
      </c>
      <c r="AO2247" s="18" t="s">
        <v>5423</v>
      </c>
      <c r="AP2247" s="18" t="s">
        <v>5423</v>
      </c>
      <c r="AQ2247" s="18" t="s">
        <v>5423</v>
      </c>
      <c r="AR2247" s="18" t="s">
        <v>5423</v>
      </c>
      <c r="AS2247" s="18" t="s">
        <v>5423</v>
      </c>
      <c r="AT2247" s="18" t="s">
        <v>5423</v>
      </c>
      <c r="AU2247" s="9" t="s">
        <v>5423</v>
      </c>
      <c r="AV2247" s="14"/>
      <c r="AW2247" s="14" t="s">
        <v>5423</v>
      </c>
      <c r="AX2247" s="14" t="str">
        <f>_xlfn.XLOOKUP(B2247,'[4]cell downs 18042026 17h'!$B:$B,'[4]cell downs 18042026 17h'!$B:$B,"")</f>
        <v/>
      </c>
      <c r="AY2247" s="14" t="str">
        <f>_xlfn.XLOOKUP(B2247,'[5]Cells Huawei 19042026 15h'!$B:$B,'[5]Cells Huawei 19042026 15h'!$B:$B,"")</f>
        <v/>
      </c>
      <c r="AZ2247" s="105" t="str">
        <f>_xlfn.XLOOKUP(B2247,'INCIDENT-04-23-2026'!E:E,'INCIDENT-04-23-2026'!F:F,"")</f>
        <v/>
      </c>
      <c r="BA2247" s="105" t="str">
        <f>_xlfn.XLOOKUP(B2247,'[6]Eneo 17H'!$C:$C,'[6]Eneo 17H'!$I:$I,"")</f>
        <v/>
      </c>
      <c r="BB2247" s="105" t="str">
        <f>_xlfn.XLOOKUP(B2247,[8]ALL!$B:$B,[8]ALL!$M:$M,"")</f>
        <v/>
      </c>
      <c r="BC2247" s="105" t="str">
        <f>_xlfn.XLOOKUP(B2247,'[6]Eneo 17H'!$C:$C,'[6]Eneo 17H'!$I:$I,"")</f>
        <v/>
      </c>
      <c r="BD2247" s="105" t="str">
        <f>_xlfn.XLOOKUP(B2247,'[7]Eneo 12H'!$C:$C,'[7]Eneo 12H'!$I:$I,"")</f>
        <v/>
      </c>
      <c r="BE2247" s="105" t="s">
        <v>5423</v>
      </c>
    </row>
    <row r="2248" spans="1:57" hidden="1" x14ac:dyDescent="0.3">
      <c r="A2248" s="1" t="s">
        <v>4792</v>
      </c>
      <c r="B2248" s="1" t="s">
        <v>4793</v>
      </c>
      <c r="C2248" s="3" t="str">
        <f>_xlfn.XLOOKUP(B2248,'[1]daily break down'!$D:$D,'[1]daily break down'!$E:$E,"")</f>
        <v>CENTRE</v>
      </c>
      <c r="D2248" s="1" t="s">
        <v>11</v>
      </c>
      <c r="E2248" s="1" t="s">
        <v>12</v>
      </c>
      <c r="F2248" s="3" t="s">
        <v>37</v>
      </c>
      <c r="G2248" s="1" t="s">
        <v>4794</v>
      </c>
      <c r="H2248" s="27" t="str">
        <f>_xlfn.XLOOKUP(B2248,[2]CALCULATION!$B:$B,[2]CALCULATION!$H:$H,"")</f>
        <v>ZTE</v>
      </c>
      <c r="I2248" s="23">
        <v>0</v>
      </c>
      <c r="J2248" s="23">
        <v>0</v>
      </c>
      <c r="K2248" s="23">
        <v>0</v>
      </c>
      <c r="L2248" s="23">
        <v>0</v>
      </c>
      <c r="M2248" s="23">
        <v>0</v>
      </c>
      <c r="N2248" s="23">
        <v>0</v>
      </c>
      <c r="O2248" s="23">
        <v>0</v>
      </c>
      <c r="P2248" s="103" t="s">
        <v>6554</v>
      </c>
      <c r="Q2248" s="36" t="s">
        <v>5796</v>
      </c>
      <c r="R2248" s="36"/>
      <c r="S2248" s="35" t="str" cm="1">
        <f t="array" ref="S2248">IFERROR(_xlfn.IFS(
U2248="MPR ISSUE","PDH",
U2248="BSS Hardware Issue","BSS",
U2248="Sites strategiques, MLL, Pylone, etc.","ENVTECH",
U2248="AKTIVCO DEFAUT GE &amp; POWER Cabinet","AKTIVCO",
U2248="AKTIVCO Coupure ENEO &amp; Baisse de tension","AKTIVCO GRID ONLY",
U2248="Coupure ENEO &amp; Baisse de tension","IHS GRID ONLY",
U2248="Defaut GE &amp; POWER Cabinet","IHS",
U2248="Sharing","Partners",
U2248="Sites strategiques &amp; DataCenter","SST &amp; DC",
U2248="Exclu","Exclu",
U2248="SAT","SAT",
U2248="SPARE-ISSUE","SPARE-ISSUE",
U2248="Fiber CAmtel","TRANS_FO_CAMTEL",
U2248="Fiber AOF","Fiber AOF",
U2248="Projet OCM (HUAWEI)","TRAVAUX-HUAWEI",
U2248="Projet OCM (NOKIA)","TRAVAUX-NOKIA",
U2248="ACCESS-ISSUE","ACCESS-ISSUE",
U2248="Projet OCM (ZTE, NOKIA, autres projets)","TRAVAUX OCM",
U2248="No root CAuse","No root cause",
U2248="ODU HS","PDH",
U2248="IP &amp; VLAN","PDH",
U2248="Warehouse HUAWEI","SPARE-ISSUE",
U2248="SPARE-HS","SPARE-ISSUE",
U2248="Power Telco","BSS",U2248="no impacts","no impacts"
),"")</f>
        <v/>
      </c>
      <c r="T2248" s="35" t="str" cm="1">
        <f t="array" ref="T2248">IFERROR(_xlfn.IFS(
U2248="MPR ISSUE","TX ISSUE",
U2248="BSS Hardware Issue","RAN ISSUE",
U2248="Sites strategiques, MLL, Pylone, etc.","ENVTECH",
U2248="AKTIVCO DEFAUT GE &amp; POWER Cabinet","POWER ISSUE",
U2248="AKTIVCO Coupure ENEO &amp; Baisse de tension","POWER ISSUE",
U2248="Coupure ENEO &amp; Baisse de tension","POWER ISSUE",
U2248="Defaut GE &amp; POWER Cabinet","POWER ISSUE",
U2248="Sharing","POWER ISSUE",
U2248="Sites strategiques &amp; DataCenter","POWER ISSUE",
U2248="Exclu","Exclu",
U2248="SAT","TX ISSUE",
U2248="SPARE-ISSUE","SPARE-ISSUE",
U2248="Fiber CAmtel","TX ISSUE",
U2248="Fiber AOF","TX ISSUE",
U2248="Projet OCM (HUAWEI)","TRAVAUX-HUAWEI",
U2248="Projet OCM (NOKIA)","TRAVAUX -NOKIA",
U2248="ACCESS-ISSUE","ACCESS-ISSUE",
U2248="Projet OCM (ZTE, NOKIA, autres projets)","TRAVAUX OCM",
U2248="No root CAuse","No root cause",
U2248="ODU HS","TX ISSUE",
U2248="IP &amp; VLAN","TX ISSUE",
U2248="Warehouse HUAWEI","SPARE-ISSUE",
U2248="SPARE-HS","SPARE-ISSUE",
U2248="Power Telco","RAN ISSUE",U2248="no impacts","no impacts"
),"")</f>
        <v/>
      </c>
      <c r="U2248" s="28"/>
      <c r="V2248" s="35" t="str" cm="1">
        <f t="array" ref="V2248">IFERROR(_xlfn.IFS(
U2248="MPR ISSUE","ACTIVE",
U2248="BSS Hardware Issue","ACTIVE",
U2248="Sites strategiques, MLL, Pylone, etc.","PASSIVE",
U2248="AKTIVCO DEFAUT GE &amp; POWER Cabinet","PASSIVE",
U2248="AKTIVCO Coupure ENEO &amp; Baisse de tension","PASSIVE",
U2248="Coupure ENEO &amp; Baisse de tension","PASSIVE",
U2248="Defaut GE &amp; POWER Cabinet","PASSIVE",
U2248="Sharing","PASSIVE",
U2248="Sites strategiques &amp; DataCenter","PASSIVE",
U2248="Exclu","Exclu",
U2248="SAT","ACTIVE",
U2248="SPARE-ISSUE","SPARE-ISSUE",
U2248="Fiber CAmtel","ACTIVE",
U2248="Fiber AOF","ACTIVE",
U2248="Projet OCM (HUAWEI)","PLANNED WORKS",
U2248="Projet OCM (NOKIA)","PLANNED WORKS",
U2248="ACCESS-ISSUE","ACCESS-ISSUE",
U2248="Projet OCM (ZTE, NOKIA, autres projets)","PLANNED WORKS",
U2248="No root CAuse","No root cause",
U2248="ODU HS","ACTIVE",
U2248="IP &amp; VLAN","ACTIVE",
U2248="Warehouse HUAWEI","SPARE-ISSUE",
U2248="SPARE-HS","SPARE-ISSUE",
U2248="Power Telco","ACTIVE",U2248="no impacts","no impacts"
),"")</f>
        <v/>
      </c>
      <c r="W2248" s="102"/>
      <c r="X2248" s="102"/>
      <c r="Y2248" s="102"/>
      <c r="Z2248" s="102"/>
      <c r="AA2248" s="102"/>
      <c r="AB2248" s="104" t="s">
        <v>5423</v>
      </c>
      <c r="AC2248" s="9"/>
      <c r="AD2248" s="9"/>
      <c r="AE2248" s="7" t="s">
        <v>5423</v>
      </c>
      <c r="AF2248" s="6"/>
      <c r="AG2248" s="7"/>
      <c r="AH2248" s="3" t="s">
        <v>5423</v>
      </c>
      <c r="AI2248" s="18" t="s">
        <v>5423</v>
      </c>
      <c r="AJ2248" s="18" t="s">
        <v>5423</v>
      </c>
      <c r="AK2248" s="18" t="s">
        <v>5423</v>
      </c>
      <c r="AL2248" s="18" t="s">
        <v>5423</v>
      </c>
      <c r="AM2248" s="18" t="s">
        <v>5423</v>
      </c>
      <c r="AN2248" s="18" t="s">
        <v>5423</v>
      </c>
      <c r="AO2248" s="18" t="s">
        <v>5423</v>
      </c>
      <c r="AP2248" s="18" t="s">
        <v>5423</v>
      </c>
      <c r="AQ2248" s="18" t="s">
        <v>5423</v>
      </c>
      <c r="AR2248" s="18" t="s">
        <v>5423</v>
      </c>
      <c r="AS2248" s="18" t="s">
        <v>5423</v>
      </c>
      <c r="AT2248" s="18" t="s">
        <v>5423</v>
      </c>
      <c r="AU2248" s="9" t="s">
        <v>5423</v>
      </c>
      <c r="AV2248" s="14"/>
      <c r="AW2248" s="14" t="s">
        <v>5423</v>
      </c>
      <c r="AX2248" s="14" t="str">
        <f>_xlfn.XLOOKUP(B2248,'[4]cell downs 18042026 17h'!$B:$B,'[4]cell downs 18042026 17h'!$B:$B,"")</f>
        <v/>
      </c>
      <c r="AY2248" s="14" t="str">
        <f>_xlfn.XLOOKUP(B2248,'[5]Cells Huawei 19042026 15h'!$B:$B,'[5]Cells Huawei 19042026 15h'!$B:$B,"")</f>
        <v/>
      </c>
      <c r="AZ2248" s="105" t="str">
        <f>_xlfn.XLOOKUP(B2248,'INCIDENT-04-23-2026'!E:E,'INCIDENT-04-23-2026'!F:F,"")</f>
        <v/>
      </c>
      <c r="BA2248" s="105" t="str">
        <f>_xlfn.XLOOKUP(B2248,'[6]Eneo 17H'!$C:$C,'[6]Eneo 17H'!$I:$I,"")</f>
        <v/>
      </c>
      <c r="BB2248" s="105" t="str">
        <f>_xlfn.XLOOKUP(B2248,[8]ALL!$B:$B,[8]ALL!$M:$M,"")</f>
        <v/>
      </c>
      <c r="BC2248" s="105" t="str">
        <f>_xlfn.XLOOKUP(B2248,'[6]Eneo 17H'!$C:$C,'[6]Eneo 17H'!$I:$I,"")</f>
        <v/>
      </c>
      <c r="BD2248" s="105" t="str">
        <f>_xlfn.XLOOKUP(B2248,'[7]Eneo 12H'!$C:$C,'[7]Eneo 12H'!$I:$I,"")</f>
        <v/>
      </c>
      <c r="BE2248" s="105" t="s">
        <v>7341</v>
      </c>
    </row>
    <row r="2249" spans="1:57" hidden="1" x14ac:dyDescent="0.3">
      <c r="A2249" s="2" t="s">
        <v>4798</v>
      </c>
      <c r="B2249" s="8" t="s">
        <v>4799</v>
      </c>
      <c r="C2249" s="3" t="str">
        <f>_xlfn.XLOOKUP(B2249,'[1]daily break down'!$D:$D,'[1]daily break down'!$E:$E,"")</f>
        <v>CENTRE</v>
      </c>
      <c r="D2249" s="1" t="s">
        <v>11</v>
      </c>
      <c r="E2249" s="1" t="s">
        <v>66</v>
      </c>
      <c r="F2249" s="3" t="s">
        <v>37</v>
      </c>
      <c r="G2249" s="1" t="s">
        <v>4800</v>
      </c>
      <c r="H2249" s="27" t="str">
        <f>_xlfn.XLOOKUP(B2249,[2]CALCULATION!$B:$B,[2]CALCULATION!$H:$H,"")</f>
        <v>ZTE</v>
      </c>
      <c r="I2249" s="23">
        <v>0</v>
      </c>
      <c r="J2249" s="23">
        <v>0</v>
      </c>
      <c r="K2249" s="23">
        <v>0</v>
      </c>
      <c r="L2249" s="23">
        <v>0</v>
      </c>
      <c r="M2249" s="23">
        <v>0</v>
      </c>
      <c r="N2249" s="23">
        <v>0</v>
      </c>
      <c r="O2249" s="23">
        <v>0</v>
      </c>
      <c r="P2249" s="103" t="s">
        <v>6554</v>
      </c>
      <c r="Q2249" s="36" t="s">
        <v>5796</v>
      </c>
      <c r="R2249" s="36"/>
      <c r="S2249" s="35" t="str" cm="1">
        <f t="array" ref="S2249">IFERROR(_xlfn.IFS(
U2249="MPR ISSUE","PDH",
U2249="BSS Hardware Issue","BSS",
U2249="Sites strategiques, MLL, Pylone, etc.","ENVTECH",
U2249="AKTIVCO DEFAUT GE &amp; POWER Cabinet","AKTIVCO",
U2249="AKTIVCO Coupure ENEO &amp; Baisse de tension","AKTIVCO GRID ONLY",
U2249="Coupure ENEO &amp; Baisse de tension","IHS GRID ONLY",
U2249="Defaut GE &amp; POWER Cabinet","IHS",
U2249="Sharing","Partners",
U2249="Sites strategiques &amp; DataCenter","SST &amp; DC",
U2249="Exclu","Exclu",
U2249="SAT","SAT",
U2249="SPARE-ISSUE","SPARE-ISSUE",
U2249="Fiber CAmtel","TRANS_FO_CAMTEL",
U2249="Fiber AOF","Fiber AOF",
U2249="Projet OCM (HUAWEI)","TRAVAUX-HUAWEI",
U2249="Projet OCM (NOKIA)","TRAVAUX-NOKIA",
U2249="ACCESS-ISSUE","ACCESS-ISSUE",
U2249="Projet OCM (ZTE, NOKIA, autres projets)","TRAVAUX OCM",
U2249="No root CAuse","No root cause",
U2249="ODU HS","PDH",
U2249="IP &amp; VLAN","PDH",
U2249="Warehouse HUAWEI","SPARE-ISSUE",
U2249="SPARE-HS","SPARE-ISSUE",
U2249="Power Telco","BSS",U2249="no impacts","no impacts"
),"")</f>
        <v/>
      </c>
      <c r="T2249" s="35" t="str" cm="1">
        <f t="array" ref="T2249">IFERROR(_xlfn.IFS(
U2249="MPR ISSUE","TX ISSUE",
U2249="BSS Hardware Issue","RAN ISSUE",
U2249="Sites strategiques, MLL, Pylone, etc.","ENVTECH",
U2249="AKTIVCO DEFAUT GE &amp; POWER Cabinet","POWER ISSUE",
U2249="AKTIVCO Coupure ENEO &amp; Baisse de tension","POWER ISSUE",
U2249="Coupure ENEO &amp; Baisse de tension","POWER ISSUE",
U2249="Defaut GE &amp; POWER Cabinet","POWER ISSUE",
U2249="Sharing","POWER ISSUE",
U2249="Sites strategiques &amp; DataCenter","POWER ISSUE",
U2249="Exclu","Exclu",
U2249="SAT","TX ISSUE",
U2249="SPARE-ISSUE","SPARE-ISSUE",
U2249="Fiber CAmtel","TX ISSUE",
U2249="Fiber AOF","TX ISSUE",
U2249="Projet OCM (HUAWEI)","TRAVAUX-HUAWEI",
U2249="Projet OCM (NOKIA)","TRAVAUX -NOKIA",
U2249="ACCESS-ISSUE","ACCESS-ISSUE",
U2249="Projet OCM (ZTE, NOKIA, autres projets)","TRAVAUX OCM",
U2249="No root CAuse","No root cause",
U2249="ODU HS","TX ISSUE",
U2249="IP &amp; VLAN","TX ISSUE",
U2249="Warehouse HUAWEI","SPARE-ISSUE",
U2249="SPARE-HS","SPARE-ISSUE",
U2249="Power Telco","RAN ISSUE",U2249="no impacts","no impacts"
),"")</f>
        <v/>
      </c>
      <c r="U2249" s="28"/>
      <c r="V2249" s="35" t="str" cm="1">
        <f t="array" ref="V2249">IFERROR(_xlfn.IFS(
U2249="MPR ISSUE","ACTIVE",
U2249="BSS Hardware Issue","ACTIVE",
U2249="Sites strategiques, MLL, Pylone, etc.","PASSIVE",
U2249="AKTIVCO DEFAUT GE &amp; POWER Cabinet","PASSIVE",
U2249="AKTIVCO Coupure ENEO &amp; Baisse de tension","PASSIVE",
U2249="Coupure ENEO &amp; Baisse de tension","PASSIVE",
U2249="Defaut GE &amp; POWER Cabinet","PASSIVE",
U2249="Sharing","PASSIVE",
U2249="Sites strategiques &amp; DataCenter","PASSIVE",
U2249="Exclu","Exclu",
U2249="SAT","ACTIVE",
U2249="SPARE-ISSUE","SPARE-ISSUE",
U2249="Fiber CAmtel","ACTIVE",
U2249="Fiber AOF","ACTIVE",
U2249="Projet OCM (HUAWEI)","PLANNED WORKS",
U2249="Projet OCM (NOKIA)","PLANNED WORKS",
U2249="ACCESS-ISSUE","ACCESS-ISSUE",
U2249="Projet OCM (ZTE, NOKIA, autres projets)","PLANNED WORKS",
U2249="No root CAuse","No root cause",
U2249="ODU HS","ACTIVE",
U2249="IP &amp; VLAN","ACTIVE",
U2249="Warehouse HUAWEI","SPARE-ISSUE",
U2249="SPARE-HS","SPARE-ISSUE",
U2249="Power Telco","ACTIVE",U2249="no impacts","no impacts"
),"")</f>
        <v/>
      </c>
      <c r="W2249" s="102"/>
      <c r="X2249" s="102"/>
      <c r="Y2249" s="102"/>
      <c r="Z2249" s="102"/>
      <c r="AA2249" s="102"/>
      <c r="AB2249" s="104" t="s">
        <v>5822</v>
      </c>
      <c r="AC2249" s="9"/>
      <c r="AD2249" s="9"/>
      <c r="AE2249" s="7" t="s">
        <v>5423</v>
      </c>
      <c r="AF2249" s="6"/>
      <c r="AG2249" s="7"/>
      <c r="AH2249" s="3" t="s">
        <v>5423</v>
      </c>
      <c r="AI2249" s="18" t="s">
        <v>5423</v>
      </c>
      <c r="AJ2249" s="18" t="s">
        <v>5423</v>
      </c>
      <c r="AK2249" s="18" t="s">
        <v>5423</v>
      </c>
      <c r="AL2249" s="18" t="s">
        <v>5423</v>
      </c>
      <c r="AM2249" s="18" t="s">
        <v>5423</v>
      </c>
      <c r="AN2249" s="18" t="s">
        <v>5423</v>
      </c>
      <c r="AO2249" s="18" t="s">
        <v>5423</v>
      </c>
      <c r="AP2249" s="18" t="s">
        <v>5423</v>
      </c>
      <c r="AQ2249" s="18" t="s">
        <v>5423</v>
      </c>
      <c r="AR2249" s="18" t="s">
        <v>5822</v>
      </c>
      <c r="AS2249" s="18" t="s">
        <v>5423</v>
      </c>
      <c r="AT2249" s="18" t="s">
        <v>5423</v>
      </c>
      <c r="AU2249" s="9" t="s">
        <v>5423</v>
      </c>
      <c r="AV2249" s="14"/>
      <c r="AW2249" s="14" t="s">
        <v>5423</v>
      </c>
      <c r="AX2249" s="14" t="str">
        <f>_xlfn.XLOOKUP(B2249,'[4]cell downs 18042026 17h'!$B:$B,'[4]cell downs 18042026 17h'!$B:$B,"")</f>
        <v/>
      </c>
      <c r="AY2249" s="14" t="str">
        <f>_xlfn.XLOOKUP(B2249,'[5]Cells Huawei 19042026 15h'!$B:$B,'[5]Cells Huawei 19042026 15h'!$B:$B,"")</f>
        <v/>
      </c>
      <c r="AZ2249" s="105" t="str">
        <f>_xlfn.XLOOKUP(B2249,'INCIDENT-04-23-2026'!E:E,'INCIDENT-04-23-2026'!F:F,"")</f>
        <v/>
      </c>
      <c r="BA2249" s="105" t="str">
        <f>_xlfn.XLOOKUP(B2249,'[6]Eneo 17H'!$C:$C,'[6]Eneo 17H'!$I:$I,"")</f>
        <v>Impacted by CTR_186_Z_Minka-MTN-IHS(CTR-186)</v>
      </c>
      <c r="BB2249" s="105" t="str">
        <f>_xlfn.XLOOKUP(B2249,[8]ALL!$B:$B,[8]ALL!$M:$M,"")</f>
        <v/>
      </c>
      <c r="BC2249" s="105" t="str">
        <f>_xlfn.XLOOKUP(B2249,'[6]Eneo 17H'!$C:$C,'[6]Eneo 17H'!$I:$I,"")</f>
        <v>Impacted by CTR_186_Z_Minka-MTN-IHS(CTR-186)</v>
      </c>
      <c r="BD2249" s="105" t="str">
        <f>_xlfn.XLOOKUP(B2249,'[7]Eneo 12H'!$C:$C,'[7]Eneo 12H'!$I:$I,"")</f>
        <v/>
      </c>
      <c r="BE2249" s="105" t="s">
        <v>5423</v>
      </c>
    </row>
    <row r="2250" spans="1:57" hidden="1" x14ac:dyDescent="0.3">
      <c r="A2250" s="1" t="s">
        <v>4808</v>
      </c>
      <c r="B2250" s="8" t="s">
        <v>4809</v>
      </c>
      <c r="C2250" s="3" t="str">
        <f>_xlfn.XLOOKUP(B2250,'[1]daily break down'!$D:$D,'[1]daily break down'!$E:$E,"")</f>
        <v>CENTRE</v>
      </c>
      <c r="D2250" s="1" t="s">
        <v>21</v>
      </c>
      <c r="E2250" s="1" t="s">
        <v>188</v>
      </c>
      <c r="F2250" s="3" t="s">
        <v>37</v>
      </c>
      <c r="G2250" s="1" t="s">
        <v>4808</v>
      </c>
      <c r="H2250" s="26" t="str">
        <f>_xlfn.XLOOKUP(B2250,[2]CALCULATION!$B:$B,[2]CALCULATION!$H:$H,"")</f>
        <v>NOKIA</v>
      </c>
      <c r="I2250" s="23">
        <v>0</v>
      </c>
      <c r="J2250" s="23">
        <v>5.4914206139261915E-2</v>
      </c>
      <c r="K2250" s="23">
        <v>0</v>
      </c>
      <c r="L2250" s="23">
        <v>0</v>
      </c>
      <c r="M2250" s="23">
        <v>0</v>
      </c>
      <c r="N2250" s="23">
        <v>0</v>
      </c>
      <c r="O2250" s="23">
        <v>0.15080755247928915</v>
      </c>
      <c r="P2250" s="103" t="s">
        <v>6554</v>
      </c>
      <c r="Q2250" s="36" t="s">
        <v>5796</v>
      </c>
      <c r="R2250" s="36"/>
      <c r="S2250" s="35" t="str" cm="1">
        <f t="array" ref="S2250">IFERROR(_xlfn.IFS(
U2250="MPR ISSUE","PDH",
U2250="BSS Hardware Issue","BSS",
U2250="Sites strategiques, MLL, Pylone, etc.","ENVTECH",
U2250="AKTIVCO DEFAUT GE &amp; POWER Cabinet","AKTIVCO",
U2250="AKTIVCO Coupure ENEO &amp; Baisse de tension","AKTIVCO GRID ONLY",
U2250="Coupure ENEO &amp; Baisse de tension","IHS GRID ONLY",
U2250="Defaut GE &amp; POWER Cabinet","IHS",
U2250="Sharing","Partners",
U2250="Sites strategiques &amp; DataCenter","SST &amp; DC",
U2250="Exclu","Exclu",
U2250="SAT","SAT",
U2250="SPARE-ISSUE","SPARE-ISSUE",
U2250="Fiber CAmtel","TRANS_FO_CAMTEL",
U2250="Fiber AOF","Fiber AOF",
U2250="Projet OCM (HUAWEI)","TRAVAUX-HUAWEI",
U2250="Projet OCM (NOKIA)","TRAVAUX-NOKIA",
U2250="ACCESS-ISSUE","ACCESS-ISSUE",
U2250="Projet OCM (ZTE, NOKIA, autres projets)","TRAVAUX OCM",
U2250="No root CAuse","No root cause",
U2250="ODU HS","PDH",
U2250="IP &amp; VLAN","PDH",
U2250="Warehouse HUAWEI","SPARE-ISSUE",
U2250="SPARE-HS","SPARE-ISSUE",
U2250="Power Telco","BSS",U2250="no impacts","no impacts"
),"")</f>
        <v/>
      </c>
      <c r="T2250" s="35" t="str" cm="1">
        <f t="array" ref="T2250">IFERROR(_xlfn.IFS(
U2250="MPR ISSUE","TX ISSUE",
U2250="BSS Hardware Issue","RAN ISSUE",
U2250="Sites strategiques, MLL, Pylone, etc.","ENVTECH",
U2250="AKTIVCO DEFAUT GE &amp; POWER Cabinet","POWER ISSUE",
U2250="AKTIVCO Coupure ENEO &amp; Baisse de tension","POWER ISSUE",
U2250="Coupure ENEO &amp; Baisse de tension","POWER ISSUE",
U2250="Defaut GE &amp; POWER Cabinet","POWER ISSUE",
U2250="Sharing","POWER ISSUE",
U2250="Sites strategiques &amp; DataCenter","POWER ISSUE",
U2250="Exclu","Exclu",
U2250="SAT","TX ISSUE",
U2250="SPARE-ISSUE","SPARE-ISSUE",
U2250="Fiber CAmtel","TX ISSUE",
U2250="Fiber AOF","TX ISSUE",
U2250="Projet OCM (HUAWEI)","TRAVAUX-HUAWEI",
U2250="Projet OCM (NOKIA)","TRAVAUX -NOKIA",
U2250="ACCESS-ISSUE","ACCESS-ISSUE",
U2250="Projet OCM (ZTE, NOKIA, autres projets)","TRAVAUX OCM",
U2250="No root CAuse","No root cause",
U2250="ODU HS","TX ISSUE",
U2250="IP &amp; VLAN","TX ISSUE",
U2250="Warehouse HUAWEI","SPARE-ISSUE",
U2250="SPARE-HS","SPARE-ISSUE",
U2250="Power Telco","RAN ISSUE",U2250="no impacts","no impacts"
),"")</f>
        <v/>
      </c>
      <c r="U2250" s="28"/>
      <c r="V2250" s="35" t="str" cm="1">
        <f t="array" ref="V2250">IFERROR(_xlfn.IFS(
U2250="MPR ISSUE","ACTIVE",
U2250="BSS Hardware Issue","ACTIVE",
U2250="Sites strategiques, MLL, Pylone, etc.","PASSIVE",
U2250="AKTIVCO DEFAUT GE &amp; POWER Cabinet","PASSIVE",
U2250="AKTIVCO Coupure ENEO &amp; Baisse de tension","PASSIVE",
U2250="Coupure ENEO &amp; Baisse de tension","PASSIVE",
U2250="Defaut GE &amp; POWER Cabinet","PASSIVE",
U2250="Sharing","PASSIVE",
U2250="Sites strategiques &amp; DataCenter","PASSIVE",
U2250="Exclu","Exclu",
U2250="SAT","ACTIVE",
U2250="SPARE-ISSUE","SPARE-ISSUE",
U2250="Fiber CAmtel","ACTIVE",
U2250="Fiber AOF","ACTIVE",
U2250="Projet OCM (HUAWEI)","PLANNED WORKS",
U2250="Projet OCM (NOKIA)","PLANNED WORKS",
U2250="ACCESS-ISSUE","ACCESS-ISSUE",
U2250="Projet OCM (ZTE, NOKIA, autres projets)","PLANNED WORKS",
U2250="No root CAuse","No root cause",
U2250="ODU HS","ACTIVE",
U2250="IP &amp; VLAN","ACTIVE",
U2250="Warehouse HUAWEI","SPARE-ISSUE",
U2250="SPARE-HS","SPARE-ISSUE",
U2250="Power Telco","ACTIVE",U2250="no impacts","no impacts"
),"")</f>
        <v/>
      </c>
      <c r="W2250" s="102"/>
      <c r="X2250" s="102"/>
      <c r="Y2250" s="102"/>
      <c r="Z2250" s="102"/>
      <c r="AA2250" s="102"/>
      <c r="AB2250" s="104" t="s">
        <v>5423</v>
      </c>
      <c r="AC2250" s="9"/>
      <c r="AD2250" s="9"/>
      <c r="AE2250" s="7" t="s">
        <v>5423</v>
      </c>
      <c r="AF2250" s="6"/>
      <c r="AG2250" s="7"/>
      <c r="AH2250" s="3" t="s">
        <v>5423</v>
      </c>
      <c r="AI2250" s="18" t="s">
        <v>5423</v>
      </c>
      <c r="AJ2250" s="18" t="s">
        <v>5423</v>
      </c>
      <c r="AK2250" s="18" t="s">
        <v>5423</v>
      </c>
      <c r="AL2250" s="18" t="s">
        <v>5423</v>
      </c>
      <c r="AM2250" s="18" t="s">
        <v>5423</v>
      </c>
      <c r="AN2250" s="18" t="s">
        <v>5423</v>
      </c>
      <c r="AO2250" s="18" t="s">
        <v>5423</v>
      </c>
      <c r="AP2250" s="18" t="s">
        <v>5423</v>
      </c>
      <c r="AQ2250" s="18" t="s">
        <v>5423</v>
      </c>
      <c r="AR2250" s="18" t="s">
        <v>5423</v>
      </c>
      <c r="AS2250" s="18" t="s">
        <v>5423</v>
      </c>
      <c r="AT2250" s="18" t="s">
        <v>5423</v>
      </c>
      <c r="AU2250" s="9" t="s">
        <v>5423</v>
      </c>
      <c r="AV2250" s="14"/>
      <c r="AW2250" s="14" t="s">
        <v>5423</v>
      </c>
      <c r="AX2250" s="14" t="str">
        <f>_xlfn.XLOOKUP(B2250,'[4]cell downs 18042026 17h'!$B:$B,'[4]cell downs 18042026 17h'!$B:$B,"")</f>
        <v/>
      </c>
      <c r="AY2250" s="14" t="str">
        <f>_xlfn.XLOOKUP(B2250,'[5]Cells Huawei 19042026 15h'!$B:$B,'[5]Cells Huawei 19042026 15h'!$B:$B,"")</f>
        <v/>
      </c>
      <c r="AZ2250" s="105" t="str">
        <f>_xlfn.XLOOKUP(B2250,'INCIDENT-04-23-2026'!E:E,'INCIDENT-04-23-2026'!F:F,"")</f>
        <v/>
      </c>
      <c r="BA2250" s="105" t="str">
        <f>_xlfn.XLOOKUP(B2250,'[6]Eneo 17H'!$C:$C,'[6]Eneo 17H'!$I:$I,"")</f>
        <v/>
      </c>
      <c r="BB2250" s="105" t="str">
        <f>_xlfn.XLOOKUP(B2250,[8]ALL!$B:$B,[8]ALL!$M:$M,"")</f>
        <v/>
      </c>
      <c r="BC2250" s="105" t="str">
        <f>_xlfn.XLOOKUP(B2250,'[6]Eneo 17H'!$C:$C,'[6]Eneo 17H'!$I:$I,"")</f>
        <v/>
      </c>
      <c r="BD2250" s="105" t="str">
        <f>_xlfn.XLOOKUP(B2250,'[7]Eneo 12H'!$C:$C,'[7]Eneo 12H'!$I:$I,"")</f>
        <v/>
      </c>
      <c r="BE2250" s="105" t="s">
        <v>5423</v>
      </c>
    </row>
    <row r="2251" spans="1:57" hidden="1" x14ac:dyDescent="0.3">
      <c r="A2251" s="4" t="s">
        <v>4914</v>
      </c>
      <c r="B2251" s="22" t="s">
        <v>4915</v>
      </c>
      <c r="C2251" s="3" t="str">
        <f>_xlfn.XLOOKUP(B2251,'[1]daily break down'!$D:$D,'[1]daily break down'!$E:$E,"")</f>
        <v>Douala</v>
      </c>
      <c r="D2251" s="3" t="s">
        <v>1485</v>
      </c>
      <c r="E2251" s="3" t="e">
        <v>#N/A</v>
      </c>
      <c r="F2251" s="3" t="s">
        <v>31</v>
      </c>
      <c r="G2251" s="4" t="s">
        <v>32</v>
      </c>
      <c r="H2251" s="27" t="str">
        <f>_xlfn.XLOOKUP(B2251,[2]CALCULATION!$B:$B,[2]CALCULATION!$H:$H,"")</f>
        <v>ZTE</v>
      </c>
      <c r="I2251" s="23">
        <v>0</v>
      </c>
      <c r="J2251" s="23">
        <v>0</v>
      </c>
      <c r="K2251" s="23">
        <v>0</v>
      </c>
      <c r="L2251" s="23">
        <v>0</v>
      </c>
      <c r="M2251" s="23">
        <v>0</v>
      </c>
      <c r="N2251" s="23">
        <v>0</v>
      </c>
      <c r="O2251" s="23">
        <v>0</v>
      </c>
      <c r="P2251" s="103" t="s">
        <v>6554</v>
      </c>
      <c r="Q2251" s="36" t="s">
        <v>5795</v>
      </c>
      <c r="R2251" s="36"/>
      <c r="S2251" s="35" t="str" cm="1">
        <f t="array" ref="S2251">IFERROR(_xlfn.IFS(
U2251="MPR ISSUE","PDH",
U2251="BSS Hardware Issue","BSS",
U2251="Sites strategiques, MLL, Pylone, etc.","ENVTECH",
U2251="AKTIVCO DEFAUT GE &amp; POWER Cabinet","AKTIVCO",
U2251="AKTIVCO Coupure ENEO &amp; Baisse de tension","AKTIVCO GRID ONLY",
U2251="Coupure ENEO &amp; Baisse de tension","IHS GRID ONLY",
U2251="Defaut GE &amp; POWER Cabinet","IHS",
U2251="Sharing","Partners",
U2251="Sites strategiques &amp; DataCenter","SST &amp; DC",
U2251="Exclu","Exclu",
U2251="SAT","SAT",
U2251="SPARE-ISSUE","SPARE-ISSUE",
U2251="Fiber CAmtel","TRANS_FO_CAMTEL",
U2251="Fiber AOF","Fiber AOF",
U2251="Projet OCM (HUAWEI)","TRAVAUX-HUAWEI",
U2251="Projet OCM (NOKIA)","TRAVAUX-NOKIA",
U2251="ACCESS-ISSUE","ACCESS-ISSUE",
U2251="Projet OCM (ZTE, NOKIA, autres projets)","TRAVAUX OCM",
U2251="No root CAuse","No root cause",
U2251="ODU HS","PDH",
U2251="IP &amp; VLAN","PDH",
U2251="Warehouse HUAWEI","SPARE-ISSUE",
U2251="SPARE-HS","SPARE-ISSUE",
U2251="Power Telco","BSS",U2251="no impacts","no impacts"
),"")</f>
        <v/>
      </c>
      <c r="T2251" s="35" t="str" cm="1">
        <f t="array" ref="T2251">IFERROR(_xlfn.IFS(
U2251="MPR ISSUE","TX ISSUE",
U2251="BSS Hardware Issue","RAN ISSUE",
U2251="Sites strategiques, MLL, Pylone, etc.","ENVTECH",
U2251="AKTIVCO DEFAUT GE &amp; POWER Cabinet","POWER ISSUE",
U2251="AKTIVCO Coupure ENEO &amp; Baisse de tension","POWER ISSUE",
U2251="Coupure ENEO &amp; Baisse de tension","POWER ISSUE",
U2251="Defaut GE &amp; POWER Cabinet","POWER ISSUE",
U2251="Sharing","POWER ISSUE",
U2251="Sites strategiques &amp; DataCenter","POWER ISSUE",
U2251="Exclu","Exclu",
U2251="SAT","TX ISSUE",
U2251="SPARE-ISSUE","SPARE-ISSUE",
U2251="Fiber CAmtel","TX ISSUE",
U2251="Fiber AOF","TX ISSUE",
U2251="Projet OCM (HUAWEI)","TRAVAUX-HUAWEI",
U2251="Projet OCM (NOKIA)","TRAVAUX -NOKIA",
U2251="ACCESS-ISSUE","ACCESS-ISSUE",
U2251="Projet OCM (ZTE, NOKIA, autres projets)","TRAVAUX OCM",
U2251="No root CAuse","No root cause",
U2251="ODU HS","TX ISSUE",
U2251="IP &amp; VLAN","TX ISSUE",
U2251="Warehouse HUAWEI","SPARE-ISSUE",
U2251="SPARE-HS","SPARE-ISSUE",
U2251="Power Telco","RAN ISSUE",U2251="no impacts","no impacts"
),"")</f>
        <v/>
      </c>
      <c r="U2251" s="28"/>
      <c r="V2251" s="35" t="str" cm="1">
        <f t="array" ref="V2251">IFERROR(_xlfn.IFS(
U2251="MPR ISSUE","ACTIVE",
U2251="BSS Hardware Issue","ACTIVE",
U2251="Sites strategiques, MLL, Pylone, etc.","PASSIVE",
U2251="AKTIVCO DEFAUT GE &amp; POWER Cabinet","PASSIVE",
U2251="AKTIVCO Coupure ENEO &amp; Baisse de tension","PASSIVE",
U2251="Coupure ENEO &amp; Baisse de tension","PASSIVE",
U2251="Defaut GE &amp; POWER Cabinet","PASSIVE",
U2251="Sharing","PASSIVE",
U2251="Sites strategiques &amp; DataCenter","PASSIVE",
U2251="Exclu","Exclu",
U2251="SAT","ACTIVE",
U2251="SPARE-ISSUE","SPARE-ISSUE",
U2251="Fiber CAmtel","ACTIVE",
U2251="Fiber AOF","ACTIVE",
U2251="Projet OCM (HUAWEI)","PLANNED WORKS",
U2251="Projet OCM (NOKIA)","PLANNED WORKS",
U2251="ACCESS-ISSUE","ACCESS-ISSUE",
U2251="Projet OCM (ZTE, NOKIA, autres projets)","PLANNED WORKS",
U2251="No root CAuse","No root cause",
U2251="ODU HS","ACTIVE",
U2251="IP &amp; VLAN","ACTIVE",
U2251="Warehouse HUAWEI","SPARE-ISSUE",
U2251="SPARE-HS","SPARE-ISSUE",
U2251="Power Telco","ACTIVE",U2251="no impacts","no impacts"
),"")</f>
        <v/>
      </c>
      <c r="W2251" s="102"/>
      <c r="X2251" s="102"/>
      <c r="Y2251" s="102"/>
      <c r="Z2251" s="102"/>
      <c r="AA2251" s="102"/>
      <c r="AB2251" s="104" t="s">
        <v>5423</v>
      </c>
      <c r="AC2251" s="9"/>
      <c r="AD2251" s="9"/>
      <c r="AE2251" s="7" t="s">
        <v>5423</v>
      </c>
      <c r="AF2251" s="6"/>
      <c r="AG2251" s="7"/>
      <c r="AH2251" s="3" t="s">
        <v>5423</v>
      </c>
      <c r="AI2251" s="18" t="s">
        <v>5423</v>
      </c>
      <c r="AJ2251" s="18" t="s">
        <v>5423</v>
      </c>
      <c r="AK2251" s="18" t="s">
        <v>5423</v>
      </c>
      <c r="AL2251" s="18" t="s">
        <v>5423</v>
      </c>
      <c r="AM2251" s="18" t="s">
        <v>5423</v>
      </c>
      <c r="AN2251" s="18" t="s">
        <v>5423</v>
      </c>
      <c r="AO2251" s="18" t="s">
        <v>5423</v>
      </c>
      <c r="AP2251" s="18" t="s">
        <v>5423</v>
      </c>
      <c r="AQ2251" s="18" t="s">
        <v>5423</v>
      </c>
      <c r="AR2251" s="18" t="s">
        <v>5423</v>
      </c>
      <c r="AS2251" s="18" t="s">
        <v>5423</v>
      </c>
      <c r="AT2251" s="18" t="s">
        <v>5423</v>
      </c>
      <c r="AU2251" s="9" t="s">
        <v>5423</v>
      </c>
      <c r="AV2251" s="14"/>
      <c r="AW2251" s="14" t="s">
        <v>5423</v>
      </c>
      <c r="AX2251" s="14" t="str">
        <f>_xlfn.XLOOKUP(B2251,'[4]cell downs 18042026 17h'!$B:$B,'[4]cell downs 18042026 17h'!$B:$B,"")</f>
        <v/>
      </c>
      <c r="AY2251" s="14" t="str">
        <f>_xlfn.XLOOKUP(B2251,'[5]Cells Huawei 19042026 15h'!$B:$B,'[5]Cells Huawei 19042026 15h'!$B:$B,"")</f>
        <v/>
      </c>
      <c r="AZ2251" s="105" t="str">
        <f>_xlfn.XLOOKUP(B2251,'INCIDENT-04-23-2026'!E:E,'INCIDENT-04-23-2026'!F:F,"")</f>
        <v/>
      </c>
      <c r="BA2251" s="105" t="str">
        <f>_xlfn.XLOOKUP(B2251,'[6]Eneo 17H'!$C:$C,'[6]Eneo 17H'!$I:$I,"")</f>
        <v/>
      </c>
      <c r="BB2251" s="105" t="str">
        <f>_xlfn.XLOOKUP(B2251,[8]ALL!$B:$B,[8]ALL!$M:$M,"")</f>
        <v/>
      </c>
      <c r="BC2251" s="105" t="str">
        <f>_xlfn.XLOOKUP(B2251,'[6]Eneo 17H'!$C:$C,'[6]Eneo 17H'!$I:$I,"")</f>
        <v/>
      </c>
      <c r="BD2251" s="105" t="str">
        <f>_xlfn.XLOOKUP(B2251,'[7]Eneo 12H'!$C:$C,'[7]Eneo 12H'!$I:$I,"")</f>
        <v/>
      </c>
      <c r="BE2251" s="105" t="s">
        <v>5423</v>
      </c>
    </row>
    <row r="2252" spans="1:57" hidden="1" x14ac:dyDescent="0.3">
      <c r="A2252" s="1" t="s">
        <v>4822</v>
      </c>
      <c r="B2252" s="8" t="s">
        <v>4823</v>
      </c>
      <c r="C2252" s="3" t="str">
        <f>_xlfn.XLOOKUP(B2252,'[1]daily break down'!$D:$D,'[1]daily break down'!$E:$E,"")</f>
        <v>OUEST</v>
      </c>
      <c r="D2252" s="1" t="s">
        <v>11</v>
      </c>
      <c r="E2252" s="1" t="s">
        <v>96</v>
      </c>
      <c r="F2252" s="3" t="s">
        <v>102</v>
      </c>
      <c r="G2252" s="1" t="s">
        <v>4822</v>
      </c>
      <c r="H2252" s="25" t="str">
        <f>_xlfn.XLOOKUP(B2252,[2]CALCULATION!$B:$B,[2]CALCULATION!$H:$H,"")</f>
        <v>HUAWEI</v>
      </c>
      <c r="I2252" s="23">
        <v>0.13947031244203598</v>
      </c>
      <c r="J2252" s="23">
        <v>0</v>
      </c>
      <c r="K2252" s="23">
        <v>0</v>
      </c>
      <c r="L2252" s="23">
        <v>0</v>
      </c>
      <c r="M2252" s="23">
        <v>0</v>
      </c>
      <c r="N2252" s="23">
        <v>1.0499332254667797</v>
      </c>
      <c r="O2252" s="23">
        <v>2.059951545659227E-2</v>
      </c>
      <c r="P2252" s="103" t="s">
        <v>6554</v>
      </c>
      <c r="Q2252" s="36" t="s">
        <v>5796</v>
      </c>
      <c r="R2252" s="36"/>
      <c r="S2252" s="35" t="str" cm="1">
        <f t="array" ref="S2252">IFERROR(_xlfn.IFS(
U2252="MPR ISSUE","PDH",
U2252="BSS Hardware Issue","BSS",
U2252="Sites strategiques, MLL, Pylone, etc.","ENVTECH",
U2252="AKTIVCO DEFAUT GE &amp; POWER Cabinet","AKTIVCO",
U2252="AKTIVCO Coupure ENEO &amp; Baisse de tension","AKTIVCO GRID ONLY",
U2252="Coupure ENEO &amp; Baisse de tension","IHS GRID ONLY",
U2252="Defaut GE &amp; POWER Cabinet","IHS",
U2252="Sharing","Partners",
U2252="Sites strategiques &amp; DataCenter","SST &amp; DC",
U2252="Exclu","Exclu",
U2252="SAT","SAT",
U2252="SPARE-ISSUE","SPARE-ISSUE",
U2252="Fiber CAmtel","TRANS_FO_CAMTEL",
U2252="Fiber AOF","Fiber AOF",
U2252="Projet OCM (HUAWEI)","TRAVAUX-HUAWEI",
U2252="Projet OCM (NOKIA)","TRAVAUX-NOKIA",
U2252="ACCESS-ISSUE","ACCESS-ISSUE",
U2252="Projet OCM (ZTE, NOKIA, autres projets)","TRAVAUX OCM",
U2252="No root CAuse","No root cause",
U2252="ODU HS","PDH",
U2252="IP &amp; VLAN","PDH",
U2252="Warehouse HUAWEI","SPARE-ISSUE",
U2252="SPARE-HS","SPARE-ISSUE",
U2252="Power Telco","BSS",U2252="no impacts","no impacts"
),"")</f>
        <v/>
      </c>
      <c r="T2252" s="35" t="str" cm="1">
        <f t="array" ref="T2252">IFERROR(_xlfn.IFS(
U2252="MPR ISSUE","TX ISSUE",
U2252="BSS Hardware Issue","RAN ISSUE",
U2252="Sites strategiques, MLL, Pylone, etc.","ENVTECH",
U2252="AKTIVCO DEFAUT GE &amp; POWER Cabinet","POWER ISSUE",
U2252="AKTIVCO Coupure ENEO &amp; Baisse de tension","POWER ISSUE",
U2252="Coupure ENEO &amp; Baisse de tension","POWER ISSUE",
U2252="Defaut GE &amp; POWER Cabinet","POWER ISSUE",
U2252="Sharing","POWER ISSUE",
U2252="Sites strategiques &amp; DataCenter","POWER ISSUE",
U2252="Exclu","Exclu",
U2252="SAT","TX ISSUE",
U2252="SPARE-ISSUE","SPARE-ISSUE",
U2252="Fiber CAmtel","TX ISSUE",
U2252="Fiber AOF","TX ISSUE",
U2252="Projet OCM (HUAWEI)","TRAVAUX-HUAWEI",
U2252="Projet OCM (NOKIA)","TRAVAUX -NOKIA",
U2252="ACCESS-ISSUE","ACCESS-ISSUE",
U2252="Projet OCM (ZTE, NOKIA, autres projets)","TRAVAUX OCM",
U2252="No root CAuse","No root cause",
U2252="ODU HS","TX ISSUE",
U2252="IP &amp; VLAN","TX ISSUE",
U2252="Warehouse HUAWEI","SPARE-ISSUE",
U2252="SPARE-HS","SPARE-ISSUE",
U2252="Power Telco","RAN ISSUE",U2252="no impacts","no impacts"
),"")</f>
        <v/>
      </c>
      <c r="U2252" s="28"/>
      <c r="V2252" s="35" t="str" cm="1">
        <f t="array" ref="V2252">IFERROR(_xlfn.IFS(
U2252="MPR ISSUE","ACTIVE",
U2252="BSS Hardware Issue","ACTIVE",
U2252="Sites strategiques, MLL, Pylone, etc.","PASSIVE",
U2252="AKTIVCO DEFAUT GE &amp; POWER Cabinet","PASSIVE",
U2252="AKTIVCO Coupure ENEO &amp; Baisse de tension","PASSIVE",
U2252="Coupure ENEO &amp; Baisse de tension","PASSIVE",
U2252="Defaut GE &amp; POWER Cabinet","PASSIVE",
U2252="Sharing","PASSIVE",
U2252="Sites strategiques &amp; DataCenter","PASSIVE",
U2252="Exclu","Exclu",
U2252="SAT","ACTIVE",
U2252="SPARE-ISSUE","SPARE-ISSUE",
U2252="Fiber CAmtel","ACTIVE",
U2252="Fiber AOF","ACTIVE",
U2252="Projet OCM (HUAWEI)","PLANNED WORKS",
U2252="Projet OCM (NOKIA)","PLANNED WORKS",
U2252="ACCESS-ISSUE","ACCESS-ISSUE",
U2252="Projet OCM (ZTE, NOKIA, autres projets)","PLANNED WORKS",
U2252="No root CAuse","No root cause",
U2252="ODU HS","ACTIVE",
U2252="IP &amp; VLAN","ACTIVE",
U2252="Warehouse HUAWEI","SPARE-ISSUE",
U2252="SPARE-HS","SPARE-ISSUE",
U2252="Power Telco","ACTIVE",U2252="no impacts","no impacts"
),"")</f>
        <v/>
      </c>
      <c r="W2252" s="102"/>
      <c r="X2252" s="102"/>
      <c r="Y2252" s="102"/>
      <c r="Z2252" s="102"/>
      <c r="AA2252" s="102"/>
      <c r="AB2252" s="104" t="s">
        <v>5423</v>
      </c>
      <c r="AC2252" s="9"/>
      <c r="AD2252" s="9"/>
      <c r="AE2252" s="7" t="s">
        <v>5423</v>
      </c>
      <c r="AF2252" s="6"/>
      <c r="AG2252" s="7"/>
      <c r="AH2252" s="3" t="s">
        <v>5423</v>
      </c>
      <c r="AI2252" s="18" t="s">
        <v>5423</v>
      </c>
      <c r="AJ2252" s="18" t="s">
        <v>5423</v>
      </c>
      <c r="AK2252" s="18" t="s">
        <v>5423</v>
      </c>
      <c r="AL2252" s="18" t="s">
        <v>5423</v>
      </c>
      <c r="AM2252" s="18" t="s">
        <v>5423</v>
      </c>
      <c r="AN2252" s="18" t="s">
        <v>5423</v>
      </c>
      <c r="AO2252" s="18" t="s">
        <v>5423</v>
      </c>
      <c r="AP2252" s="18" t="s">
        <v>5423</v>
      </c>
      <c r="AQ2252" s="18" t="s">
        <v>5423</v>
      </c>
      <c r="AR2252" s="18" t="s">
        <v>5423</v>
      </c>
      <c r="AS2252" s="18" t="s">
        <v>5423</v>
      </c>
      <c r="AT2252" s="18" t="s">
        <v>5423</v>
      </c>
      <c r="AU2252" s="9" t="s">
        <v>5423</v>
      </c>
      <c r="AV2252" s="14"/>
      <c r="AW2252" s="14" t="s">
        <v>5423</v>
      </c>
      <c r="AX2252" s="14" t="str">
        <f>_xlfn.XLOOKUP(B2252,'[4]cell downs 18042026 17h'!$B:$B,'[4]cell downs 18042026 17h'!$B:$B,"")</f>
        <v/>
      </c>
      <c r="AY2252" s="14" t="str">
        <f>_xlfn.XLOOKUP(B2252,'[5]Cells Huawei 19042026 15h'!$B:$B,'[5]Cells Huawei 19042026 15h'!$B:$B,"")</f>
        <v/>
      </c>
      <c r="AZ2252" s="105" t="str">
        <f>_xlfn.XLOOKUP(B2252,'INCIDENT-04-23-2026'!E:E,'INCIDENT-04-23-2026'!F:F,"")</f>
        <v/>
      </c>
      <c r="BA2252" s="105" t="str">
        <f>_xlfn.XLOOKUP(B2252,'[6]Eneo 17H'!$C:$C,'[6]Eneo 17H'!$I:$I,"")</f>
        <v/>
      </c>
      <c r="BB2252" s="105" t="str">
        <f>_xlfn.XLOOKUP(B2252,[8]ALL!$B:$B,[8]ALL!$M:$M,"")</f>
        <v/>
      </c>
      <c r="BC2252" s="105" t="str">
        <f>_xlfn.XLOOKUP(B2252,'[6]Eneo 17H'!$C:$C,'[6]Eneo 17H'!$I:$I,"")</f>
        <v/>
      </c>
      <c r="BD2252" s="105" t="str">
        <f>_xlfn.XLOOKUP(B2252,'[7]Eneo 12H'!$C:$C,'[7]Eneo 12H'!$I:$I,"")</f>
        <v/>
      </c>
      <c r="BE2252" s="105" t="s">
        <v>5423</v>
      </c>
    </row>
    <row r="2253" spans="1:57" hidden="1" x14ac:dyDescent="0.3">
      <c r="A2253" s="1" t="s">
        <v>4824</v>
      </c>
      <c r="B2253" s="8" t="s">
        <v>4825</v>
      </c>
      <c r="C2253" s="3" t="str">
        <f>_xlfn.XLOOKUP(B2253,'[1]daily break down'!$D:$D,'[1]daily break down'!$E:$E,"")</f>
        <v>OUEST</v>
      </c>
      <c r="D2253" s="1" t="s">
        <v>11</v>
      </c>
      <c r="E2253" s="1" t="s">
        <v>12</v>
      </c>
      <c r="F2253" s="3" t="s">
        <v>102</v>
      </c>
      <c r="G2253" s="1" t="s">
        <v>4824</v>
      </c>
      <c r="H2253" s="25" t="str">
        <f>_xlfn.XLOOKUP(B2253,[2]CALCULATION!$B:$B,[2]CALCULATION!$H:$H,"")</f>
        <v>HUAWEI</v>
      </c>
      <c r="I2253" s="23">
        <v>7.8474344596541984E-2</v>
      </c>
      <c r="J2253" s="23">
        <v>0</v>
      </c>
      <c r="K2253" s="23">
        <v>0</v>
      </c>
      <c r="L2253" s="23">
        <v>0</v>
      </c>
      <c r="M2253" s="23">
        <v>0</v>
      </c>
      <c r="N2253" s="23">
        <v>0</v>
      </c>
      <c r="O2253" s="23">
        <v>0</v>
      </c>
      <c r="P2253" s="103" t="s">
        <v>6554</v>
      </c>
      <c r="Q2253" s="36" t="s">
        <v>5796</v>
      </c>
      <c r="R2253" s="36"/>
      <c r="S2253" s="35" t="str" cm="1">
        <f t="array" ref="S2253">IFERROR(_xlfn.IFS(
U2253="MPR ISSUE","PDH",
U2253="BSS Hardware Issue","BSS",
U2253="Sites strategiques, MLL, Pylone, etc.","ENVTECH",
U2253="AKTIVCO DEFAUT GE &amp; POWER Cabinet","AKTIVCO",
U2253="AKTIVCO Coupure ENEO &amp; Baisse de tension","AKTIVCO GRID ONLY",
U2253="Coupure ENEO &amp; Baisse de tension","IHS GRID ONLY",
U2253="Defaut GE &amp; POWER Cabinet","IHS",
U2253="Sharing","Partners",
U2253="Sites strategiques &amp; DataCenter","SST &amp; DC",
U2253="Exclu","Exclu",
U2253="SAT","SAT",
U2253="SPARE-ISSUE","SPARE-ISSUE",
U2253="Fiber CAmtel","TRANS_FO_CAMTEL",
U2253="Fiber AOF","Fiber AOF",
U2253="Projet OCM (HUAWEI)","TRAVAUX-HUAWEI",
U2253="Projet OCM (NOKIA)","TRAVAUX-NOKIA",
U2253="ACCESS-ISSUE","ACCESS-ISSUE",
U2253="Projet OCM (ZTE, NOKIA, autres projets)","TRAVAUX OCM",
U2253="No root CAuse","No root cause",
U2253="ODU HS","PDH",
U2253="IP &amp; VLAN","PDH",
U2253="Warehouse HUAWEI","SPARE-ISSUE",
U2253="SPARE-HS","SPARE-ISSUE",
U2253="Power Telco","BSS",U2253="no impacts","no impacts"
),"")</f>
        <v/>
      </c>
      <c r="T2253" s="35" t="str" cm="1">
        <f t="array" ref="T2253">IFERROR(_xlfn.IFS(
U2253="MPR ISSUE","TX ISSUE",
U2253="BSS Hardware Issue","RAN ISSUE",
U2253="Sites strategiques, MLL, Pylone, etc.","ENVTECH",
U2253="AKTIVCO DEFAUT GE &amp; POWER Cabinet","POWER ISSUE",
U2253="AKTIVCO Coupure ENEO &amp; Baisse de tension","POWER ISSUE",
U2253="Coupure ENEO &amp; Baisse de tension","POWER ISSUE",
U2253="Defaut GE &amp; POWER Cabinet","POWER ISSUE",
U2253="Sharing","POWER ISSUE",
U2253="Sites strategiques &amp; DataCenter","POWER ISSUE",
U2253="Exclu","Exclu",
U2253="SAT","TX ISSUE",
U2253="SPARE-ISSUE","SPARE-ISSUE",
U2253="Fiber CAmtel","TX ISSUE",
U2253="Fiber AOF","TX ISSUE",
U2253="Projet OCM (HUAWEI)","TRAVAUX-HUAWEI",
U2253="Projet OCM (NOKIA)","TRAVAUX -NOKIA",
U2253="ACCESS-ISSUE","ACCESS-ISSUE",
U2253="Projet OCM (ZTE, NOKIA, autres projets)","TRAVAUX OCM",
U2253="No root CAuse","No root cause",
U2253="ODU HS","TX ISSUE",
U2253="IP &amp; VLAN","TX ISSUE",
U2253="Warehouse HUAWEI","SPARE-ISSUE",
U2253="SPARE-HS","SPARE-ISSUE",
U2253="Power Telco","RAN ISSUE",U2253="no impacts","no impacts"
),"")</f>
        <v/>
      </c>
      <c r="U2253" s="28"/>
      <c r="V2253" s="35" t="str" cm="1">
        <f t="array" ref="V2253">IFERROR(_xlfn.IFS(
U2253="MPR ISSUE","ACTIVE",
U2253="BSS Hardware Issue","ACTIVE",
U2253="Sites strategiques, MLL, Pylone, etc.","PASSIVE",
U2253="AKTIVCO DEFAUT GE &amp; POWER Cabinet","PASSIVE",
U2253="AKTIVCO Coupure ENEO &amp; Baisse de tension","PASSIVE",
U2253="Coupure ENEO &amp; Baisse de tension","PASSIVE",
U2253="Defaut GE &amp; POWER Cabinet","PASSIVE",
U2253="Sharing","PASSIVE",
U2253="Sites strategiques &amp; DataCenter","PASSIVE",
U2253="Exclu","Exclu",
U2253="SAT","ACTIVE",
U2253="SPARE-ISSUE","SPARE-ISSUE",
U2253="Fiber CAmtel","ACTIVE",
U2253="Fiber AOF","ACTIVE",
U2253="Projet OCM (HUAWEI)","PLANNED WORKS",
U2253="Projet OCM (NOKIA)","PLANNED WORKS",
U2253="ACCESS-ISSUE","ACCESS-ISSUE",
U2253="Projet OCM (ZTE, NOKIA, autres projets)","PLANNED WORKS",
U2253="No root CAuse","No root cause",
U2253="ODU HS","ACTIVE",
U2253="IP &amp; VLAN","ACTIVE",
U2253="Warehouse HUAWEI","SPARE-ISSUE",
U2253="SPARE-HS","SPARE-ISSUE",
U2253="Power Telco","ACTIVE",U2253="no impacts","no impacts"
),"")</f>
        <v/>
      </c>
      <c r="W2253" s="102"/>
      <c r="X2253" s="102"/>
      <c r="Y2253" s="102"/>
      <c r="Z2253" s="102"/>
      <c r="AA2253" s="102"/>
      <c r="AB2253" s="104" t="s">
        <v>5423</v>
      </c>
      <c r="AC2253" s="9"/>
      <c r="AD2253" s="9"/>
      <c r="AE2253" s="7" t="s">
        <v>5423</v>
      </c>
      <c r="AF2253" s="6"/>
      <c r="AG2253" s="7"/>
      <c r="AH2253" s="3" t="s">
        <v>5423</v>
      </c>
      <c r="AI2253" s="18" t="s">
        <v>5423</v>
      </c>
      <c r="AJ2253" s="18" t="s">
        <v>5423</v>
      </c>
      <c r="AK2253" s="18" t="s">
        <v>5423</v>
      </c>
      <c r="AL2253" s="18" t="s">
        <v>5423</v>
      </c>
      <c r="AM2253" s="18" t="s">
        <v>5423</v>
      </c>
      <c r="AN2253" s="18" t="s">
        <v>5423</v>
      </c>
      <c r="AO2253" s="18" t="s">
        <v>5423</v>
      </c>
      <c r="AP2253" s="18" t="s">
        <v>5423</v>
      </c>
      <c r="AQ2253" s="18" t="s">
        <v>5423</v>
      </c>
      <c r="AR2253" s="18" t="s">
        <v>5423</v>
      </c>
      <c r="AS2253" s="18" t="s">
        <v>5423</v>
      </c>
      <c r="AT2253" s="18" t="s">
        <v>5423</v>
      </c>
      <c r="AU2253" s="9" t="s">
        <v>5423</v>
      </c>
      <c r="AV2253" s="14"/>
      <c r="AW2253" s="14" t="s">
        <v>5423</v>
      </c>
      <c r="AX2253" s="14" t="str">
        <f>_xlfn.XLOOKUP(B2253,'[4]cell downs 18042026 17h'!$B:$B,'[4]cell downs 18042026 17h'!$B:$B,"")</f>
        <v/>
      </c>
      <c r="AY2253" s="14" t="str">
        <f>_xlfn.XLOOKUP(B2253,'[5]Cells Huawei 19042026 15h'!$B:$B,'[5]Cells Huawei 19042026 15h'!$B:$B,"")</f>
        <v/>
      </c>
      <c r="AZ2253" s="105" t="str">
        <f>_xlfn.XLOOKUP(B2253,'INCIDENT-04-23-2026'!E:E,'INCIDENT-04-23-2026'!F:F,"")</f>
        <v/>
      </c>
      <c r="BA2253" s="105" t="str">
        <f>_xlfn.XLOOKUP(B2253,'[6]Eneo 17H'!$C:$C,'[6]Eneo 17H'!$I:$I,"")</f>
        <v/>
      </c>
      <c r="BB2253" s="105" t="str">
        <f>_xlfn.XLOOKUP(B2253,[8]ALL!$B:$B,[8]ALL!$M:$M,"")</f>
        <v/>
      </c>
      <c r="BC2253" s="105" t="str">
        <f>_xlfn.XLOOKUP(B2253,'[6]Eneo 17H'!$C:$C,'[6]Eneo 17H'!$I:$I,"")</f>
        <v/>
      </c>
      <c r="BD2253" s="105" t="str">
        <f>_xlfn.XLOOKUP(B2253,'[7]Eneo 12H'!$C:$C,'[7]Eneo 12H'!$I:$I,"")</f>
        <v/>
      </c>
      <c r="BE2253" s="105" t="s">
        <v>5423</v>
      </c>
    </row>
    <row r="2254" spans="1:57" hidden="1" x14ac:dyDescent="0.3">
      <c r="A2254" s="1" t="s">
        <v>4924</v>
      </c>
      <c r="B2254" s="8" t="s">
        <v>4925</v>
      </c>
      <c r="C2254" s="3" t="str">
        <f>_xlfn.XLOOKUP(B2254,'[1]daily break down'!$D:$D,'[1]daily break down'!$E:$E,"")</f>
        <v>CENTRE</v>
      </c>
      <c r="D2254" s="1"/>
      <c r="E2254" s="1"/>
      <c r="F2254" s="3" t="s">
        <v>37</v>
      </c>
      <c r="G2254" s="1" t="s">
        <v>4926</v>
      </c>
      <c r="H2254" s="27" t="str">
        <f>_xlfn.XLOOKUP(B2254,[2]CALCULATION!$B:$B,[2]CALCULATION!$H:$H,"")</f>
        <v>ZTE</v>
      </c>
      <c r="I2254" s="23">
        <v>0</v>
      </c>
      <c r="J2254" s="23">
        <v>0</v>
      </c>
      <c r="K2254" s="23">
        <v>0</v>
      </c>
      <c r="L2254" s="23">
        <v>0</v>
      </c>
      <c r="M2254" s="23">
        <v>0</v>
      </c>
      <c r="N2254" s="23">
        <v>0</v>
      </c>
      <c r="O2254" s="23">
        <v>0</v>
      </c>
      <c r="P2254" s="103" t="s">
        <v>6554</v>
      </c>
      <c r="Q2254" s="36" t="s">
        <v>5796</v>
      </c>
      <c r="R2254" s="36"/>
      <c r="S2254" s="35" t="str" cm="1">
        <f t="array" ref="S2254">IFERROR(_xlfn.IFS(
U2254="MPR ISSUE","PDH",
U2254="BSS Hardware Issue","BSS",
U2254="Sites strategiques, MLL, Pylone, etc.","ENVTECH",
U2254="AKTIVCO DEFAUT GE &amp; POWER Cabinet","AKTIVCO",
U2254="AKTIVCO Coupure ENEO &amp; Baisse de tension","AKTIVCO GRID ONLY",
U2254="Coupure ENEO &amp; Baisse de tension","IHS GRID ONLY",
U2254="Defaut GE &amp; POWER Cabinet","IHS",
U2254="Sharing","Partners",
U2254="Sites strategiques &amp; DataCenter","SST &amp; DC",
U2254="Exclu","Exclu",
U2254="SAT","SAT",
U2254="SPARE-ISSUE","SPARE-ISSUE",
U2254="Fiber CAmtel","TRANS_FO_CAMTEL",
U2254="Fiber AOF","Fiber AOF",
U2254="Projet OCM (HUAWEI)","TRAVAUX-HUAWEI",
U2254="Projet OCM (NOKIA)","TRAVAUX-NOKIA",
U2254="ACCESS-ISSUE","ACCESS-ISSUE",
U2254="Projet OCM (ZTE, NOKIA, autres projets)","TRAVAUX OCM",
U2254="No root CAuse","No root cause",
U2254="ODU HS","PDH",
U2254="IP &amp; VLAN","PDH",
U2254="Warehouse HUAWEI","SPARE-ISSUE",
U2254="SPARE-HS","SPARE-ISSUE",
U2254="Power Telco","BSS",U2254="no impacts","no impacts"
),"")</f>
        <v/>
      </c>
      <c r="T2254" s="35" t="str" cm="1">
        <f t="array" ref="T2254">IFERROR(_xlfn.IFS(
U2254="MPR ISSUE","TX ISSUE",
U2254="BSS Hardware Issue","RAN ISSUE",
U2254="Sites strategiques, MLL, Pylone, etc.","ENVTECH",
U2254="AKTIVCO DEFAUT GE &amp; POWER Cabinet","POWER ISSUE",
U2254="AKTIVCO Coupure ENEO &amp; Baisse de tension","POWER ISSUE",
U2254="Coupure ENEO &amp; Baisse de tension","POWER ISSUE",
U2254="Defaut GE &amp; POWER Cabinet","POWER ISSUE",
U2254="Sharing","POWER ISSUE",
U2254="Sites strategiques &amp; DataCenter","POWER ISSUE",
U2254="Exclu","Exclu",
U2254="SAT","TX ISSUE",
U2254="SPARE-ISSUE","SPARE-ISSUE",
U2254="Fiber CAmtel","TX ISSUE",
U2254="Fiber AOF","TX ISSUE",
U2254="Projet OCM (HUAWEI)","TRAVAUX-HUAWEI",
U2254="Projet OCM (NOKIA)","TRAVAUX -NOKIA",
U2254="ACCESS-ISSUE","ACCESS-ISSUE",
U2254="Projet OCM (ZTE, NOKIA, autres projets)","TRAVAUX OCM",
U2254="No root CAuse","No root cause",
U2254="ODU HS","TX ISSUE",
U2254="IP &amp; VLAN","TX ISSUE",
U2254="Warehouse HUAWEI","SPARE-ISSUE",
U2254="SPARE-HS","SPARE-ISSUE",
U2254="Power Telco","RAN ISSUE",U2254="no impacts","no impacts"
),"")</f>
        <v/>
      </c>
      <c r="U2254" s="28"/>
      <c r="V2254" s="35" t="str" cm="1">
        <f t="array" ref="V2254">IFERROR(_xlfn.IFS(
U2254="MPR ISSUE","ACTIVE",
U2254="BSS Hardware Issue","ACTIVE",
U2254="Sites strategiques, MLL, Pylone, etc.","PASSIVE",
U2254="AKTIVCO DEFAUT GE &amp; POWER Cabinet","PASSIVE",
U2254="AKTIVCO Coupure ENEO &amp; Baisse de tension","PASSIVE",
U2254="Coupure ENEO &amp; Baisse de tension","PASSIVE",
U2254="Defaut GE &amp; POWER Cabinet","PASSIVE",
U2254="Sharing","PASSIVE",
U2254="Sites strategiques &amp; DataCenter","PASSIVE",
U2254="Exclu","Exclu",
U2254="SAT","ACTIVE",
U2254="SPARE-ISSUE","SPARE-ISSUE",
U2254="Fiber CAmtel","ACTIVE",
U2254="Fiber AOF","ACTIVE",
U2254="Projet OCM (HUAWEI)","PLANNED WORKS",
U2254="Projet OCM (NOKIA)","PLANNED WORKS",
U2254="ACCESS-ISSUE","ACCESS-ISSUE",
U2254="Projet OCM (ZTE, NOKIA, autres projets)","PLANNED WORKS",
U2254="No root CAuse","No root cause",
U2254="ODU HS","ACTIVE",
U2254="IP &amp; VLAN","ACTIVE",
U2254="Warehouse HUAWEI","SPARE-ISSUE",
U2254="SPARE-HS","SPARE-ISSUE",
U2254="Power Telco","ACTIVE",U2254="no impacts","no impacts"
),"")</f>
        <v/>
      </c>
      <c r="W2254" s="102"/>
      <c r="X2254" s="102"/>
      <c r="Y2254" s="102"/>
      <c r="Z2254" s="102"/>
      <c r="AA2254" s="102"/>
      <c r="AB2254" s="104" t="s">
        <v>5423</v>
      </c>
      <c r="AC2254" s="9"/>
      <c r="AD2254" s="9"/>
      <c r="AE2254" s="7" t="s">
        <v>5423</v>
      </c>
      <c r="AF2254" s="6"/>
      <c r="AG2254" s="7"/>
      <c r="AH2254" s="3" t="s">
        <v>5423</v>
      </c>
      <c r="AI2254" s="18" t="s">
        <v>5423</v>
      </c>
      <c r="AJ2254" s="18" t="s">
        <v>5423</v>
      </c>
      <c r="AK2254" s="18" t="s">
        <v>5423</v>
      </c>
      <c r="AL2254" s="18" t="s">
        <v>5423</v>
      </c>
      <c r="AM2254" s="18" t="s">
        <v>5423</v>
      </c>
      <c r="AN2254" s="18" t="s">
        <v>5423</v>
      </c>
      <c r="AO2254" s="18" t="s">
        <v>5423</v>
      </c>
      <c r="AP2254" s="18" t="s">
        <v>5423</v>
      </c>
      <c r="AQ2254" s="18" t="s">
        <v>5423</v>
      </c>
      <c r="AR2254" s="18" t="s">
        <v>5423</v>
      </c>
      <c r="AS2254" s="18" t="s">
        <v>5423</v>
      </c>
      <c r="AT2254" s="18" t="s">
        <v>5423</v>
      </c>
      <c r="AU2254" s="9" t="s">
        <v>5423</v>
      </c>
      <c r="AV2254" s="14"/>
      <c r="AW2254" s="14" t="s">
        <v>5423</v>
      </c>
      <c r="AX2254" s="14" t="str">
        <f>_xlfn.XLOOKUP(B2254,'[4]cell downs 18042026 17h'!$B:$B,'[4]cell downs 18042026 17h'!$B:$B,"")</f>
        <v/>
      </c>
      <c r="AY2254" s="14" t="str">
        <f>_xlfn.XLOOKUP(B2254,'[5]Cells Huawei 19042026 15h'!$B:$B,'[5]Cells Huawei 19042026 15h'!$B:$B,"")</f>
        <v/>
      </c>
      <c r="AZ2254" s="105" t="str">
        <f>_xlfn.XLOOKUP(B2254,'INCIDENT-04-23-2026'!E:E,'INCIDENT-04-23-2026'!F:F,"")</f>
        <v/>
      </c>
      <c r="BA2254" s="105" t="str">
        <f>_xlfn.XLOOKUP(B2254,'[6]Eneo 17H'!$C:$C,'[6]Eneo 17H'!$I:$I,"")</f>
        <v/>
      </c>
      <c r="BB2254" s="105" t="str">
        <f>_xlfn.XLOOKUP(B2254,[8]ALL!$B:$B,[8]ALL!$M:$M,"")</f>
        <v/>
      </c>
      <c r="BC2254" s="105" t="str">
        <f>_xlfn.XLOOKUP(B2254,'[6]Eneo 17H'!$C:$C,'[6]Eneo 17H'!$I:$I,"")</f>
        <v/>
      </c>
      <c r="BD2254" s="105" t="str">
        <f>_xlfn.XLOOKUP(B2254,'[7]Eneo 12H'!$C:$C,'[7]Eneo 12H'!$I:$I,"")</f>
        <v/>
      </c>
      <c r="BE2254" s="105" t="s">
        <v>5423</v>
      </c>
    </row>
    <row r="2255" spans="1:57" hidden="1" x14ac:dyDescent="0.3">
      <c r="A2255" s="1" t="s">
        <v>4830</v>
      </c>
      <c r="B2255" s="8" t="s">
        <v>4831</v>
      </c>
      <c r="C2255" s="3" t="str">
        <f>_xlfn.XLOOKUP(B2255,'[1]daily break down'!$D:$D,'[1]daily break down'!$E:$E,"")</f>
        <v>ADAMAOUA</v>
      </c>
      <c r="D2255" s="1" t="s">
        <v>11</v>
      </c>
      <c r="E2255" s="1" t="s">
        <v>12</v>
      </c>
      <c r="F2255" s="3" t="s">
        <v>90</v>
      </c>
      <c r="G2255" s="1" t="s">
        <v>4830</v>
      </c>
      <c r="H2255" s="25" t="str">
        <f>_xlfn.XLOOKUP(B2255,[2]CALCULATION!$B:$B,[2]CALCULATION!$H:$H,"")</f>
        <v>Huawei</v>
      </c>
      <c r="I2255" s="23">
        <v>0</v>
      </c>
      <c r="J2255" s="23">
        <v>5.3510585475682939</v>
      </c>
      <c r="K2255" s="23">
        <v>8.3552704796637318</v>
      </c>
      <c r="L2255" s="23">
        <v>5.4892447343714785</v>
      </c>
      <c r="M2255" s="23">
        <v>0</v>
      </c>
      <c r="N2255" s="23">
        <v>0</v>
      </c>
      <c r="O2255" s="23">
        <v>9.7914579962503547E-3</v>
      </c>
      <c r="P2255" s="103" t="s">
        <v>6554</v>
      </c>
      <c r="Q2255" s="36" t="s">
        <v>5796</v>
      </c>
      <c r="R2255" s="36"/>
      <c r="S2255" s="35" t="str" cm="1">
        <f t="array" ref="S2255">IFERROR(_xlfn.IFS(
U2255="MPR ISSUE","PDH",
U2255="BSS Hardware Issue","BSS",
U2255="Sites strategiques, MLL, Pylone, etc.","ENVTECH",
U2255="AKTIVCO DEFAUT GE &amp; POWER Cabinet","AKTIVCO",
U2255="AKTIVCO Coupure ENEO &amp; Baisse de tension","AKTIVCO GRID ONLY",
U2255="Coupure ENEO &amp; Baisse de tension","IHS GRID ONLY",
U2255="Defaut GE &amp; POWER Cabinet","IHS",
U2255="Sharing","Partners",
U2255="Sites strategiques &amp; DataCenter","SST &amp; DC",
U2255="Exclu","Exclu",
U2255="SAT","SAT",
U2255="SPARE-ISSUE","SPARE-ISSUE",
U2255="Fiber CAmtel","TRANS_FO_CAMTEL",
U2255="Fiber AOF","Fiber AOF",
U2255="Projet OCM (HUAWEI)","TRAVAUX-HUAWEI",
U2255="Projet OCM (NOKIA)","TRAVAUX-NOKIA",
U2255="ACCESS-ISSUE","ACCESS-ISSUE",
U2255="Projet OCM (ZTE, NOKIA, autres projets)","TRAVAUX OCM",
U2255="No root CAuse","No root cause",
U2255="ODU HS","PDH",
U2255="IP &amp; VLAN","PDH",
U2255="Warehouse HUAWEI","SPARE-ISSUE",
U2255="SPARE-HS","SPARE-ISSUE",
U2255="Power Telco","BSS",U2255="no impacts","no impacts"
),"")</f>
        <v/>
      </c>
      <c r="T2255" s="35" t="str" cm="1">
        <f t="array" ref="T2255">IFERROR(_xlfn.IFS(
U2255="MPR ISSUE","TX ISSUE",
U2255="BSS Hardware Issue","RAN ISSUE",
U2255="Sites strategiques, MLL, Pylone, etc.","ENVTECH",
U2255="AKTIVCO DEFAUT GE &amp; POWER Cabinet","POWER ISSUE",
U2255="AKTIVCO Coupure ENEO &amp; Baisse de tension","POWER ISSUE",
U2255="Coupure ENEO &amp; Baisse de tension","POWER ISSUE",
U2255="Defaut GE &amp; POWER Cabinet","POWER ISSUE",
U2255="Sharing","POWER ISSUE",
U2255="Sites strategiques &amp; DataCenter","POWER ISSUE",
U2255="Exclu","Exclu",
U2255="SAT","TX ISSUE",
U2255="SPARE-ISSUE","SPARE-ISSUE",
U2255="Fiber CAmtel","TX ISSUE",
U2255="Fiber AOF","TX ISSUE",
U2255="Projet OCM (HUAWEI)","TRAVAUX-HUAWEI",
U2255="Projet OCM (NOKIA)","TRAVAUX -NOKIA",
U2255="ACCESS-ISSUE","ACCESS-ISSUE",
U2255="Projet OCM (ZTE, NOKIA, autres projets)","TRAVAUX OCM",
U2255="No root CAuse","No root cause",
U2255="ODU HS","TX ISSUE",
U2255="IP &amp; VLAN","TX ISSUE",
U2255="Warehouse HUAWEI","SPARE-ISSUE",
U2255="SPARE-HS","SPARE-ISSUE",
U2255="Power Telco","RAN ISSUE",U2255="no impacts","no impacts"
),"")</f>
        <v/>
      </c>
      <c r="U2255" s="28"/>
      <c r="V2255" s="35" t="str" cm="1">
        <f t="array" ref="V2255">IFERROR(_xlfn.IFS(
U2255="MPR ISSUE","ACTIVE",
U2255="BSS Hardware Issue","ACTIVE",
U2255="Sites strategiques, MLL, Pylone, etc.","PASSIVE",
U2255="AKTIVCO DEFAUT GE &amp; POWER Cabinet","PASSIVE",
U2255="AKTIVCO Coupure ENEO &amp; Baisse de tension","PASSIVE",
U2255="Coupure ENEO &amp; Baisse de tension","PASSIVE",
U2255="Defaut GE &amp; POWER Cabinet","PASSIVE",
U2255="Sharing","PASSIVE",
U2255="Sites strategiques &amp; DataCenter","PASSIVE",
U2255="Exclu","Exclu",
U2255="SAT","ACTIVE",
U2255="SPARE-ISSUE","SPARE-ISSUE",
U2255="Fiber CAmtel","ACTIVE",
U2255="Fiber AOF","ACTIVE",
U2255="Projet OCM (HUAWEI)","PLANNED WORKS",
U2255="Projet OCM (NOKIA)","PLANNED WORKS",
U2255="ACCESS-ISSUE","ACCESS-ISSUE",
U2255="Projet OCM (ZTE, NOKIA, autres projets)","PLANNED WORKS",
U2255="No root CAuse","No root cause",
U2255="ODU HS","ACTIVE",
U2255="IP &amp; VLAN","ACTIVE",
U2255="Warehouse HUAWEI","SPARE-ISSUE",
U2255="SPARE-HS","SPARE-ISSUE",
U2255="Power Telco","ACTIVE",U2255="no impacts","no impacts"
),"")</f>
        <v/>
      </c>
      <c r="W2255" s="102"/>
      <c r="X2255" s="102"/>
      <c r="Y2255" s="102"/>
      <c r="Z2255" s="102"/>
      <c r="AA2255" s="102"/>
      <c r="AB2255" s="104" t="s">
        <v>5423</v>
      </c>
      <c r="AC2255" s="9"/>
      <c r="AD2255" s="9"/>
      <c r="AE2255" s="7" t="s">
        <v>5423</v>
      </c>
      <c r="AF2255" s="6"/>
      <c r="AG2255" s="7"/>
      <c r="AH2255" s="3" t="s">
        <v>5423</v>
      </c>
      <c r="AI2255" s="18" t="s">
        <v>5423</v>
      </c>
      <c r="AJ2255" s="18" t="s">
        <v>5423</v>
      </c>
      <c r="AK2255" s="18" t="s">
        <v>5423</v>
      </c>
      <c r="AL2255" s="18" t="s">
        <v>5423</v>
      </c>
      <c r="AM2255" s="18" t="s">
        <v>5423</v>
      </c>
      <c r="AN2255" s="18" t="s">
        <v>5423</v>
      </c>
      <c r="AO2255" s="18" t="s">
        <v>5423</v>
      </c>
      <c r="AP2255" s="18" t="s">
        <v>5423</v>
      </c>
      <c r="AQ2255" s="18" t="s">
        <v>5423</v>
      </c>
      <c r="AR2255" s="18" t="s">
        <v>5423</v>
      </c>
      <c r="AS2255" s="18" t="s">
        <v>5423</v>
      </c>
      <c r="AT2255" s="18" t="s">
        <v>5423</v>
      </c>
      <c r="AU2255" s="9" t="s">
        <v>5423</v>
      </c>
      <c r="AV2255" s="14"/>
      <c r="AW2255" s="14" t="s">
        <v>5423</v>
      </c>
      <c r="AX2255" s="14" t="str">
        <f>_xlfn.XLOOKUP(B2255,'[4]cell downs 18042026 17h'!$B:$B,'[4]cell downs 18042026 17h'!$B:$B,"")</f>
        <v/>
      </c>
      <c r="AY2255" s="14" t="str">
        <f>_xlfn.XLOOKUP(B2255,'[5]Cells Huawei 19042026 15h'!$B:$B,'[5]Cells Huawei 19042026 15h'!$B:$B,"")</f>
        <v>ADM_012</v>
      </c>
      <c r="AZ2255" s="105" t="str">
        <f>_xlfn.XLOOKUP(B2255,'INCIDENT-04-23-2026'!E:E,'INCIDENT-04-23-2026'!F:F,"")</f>
        <v/>
      </c>
      <c r="BA2255" s="105" t="str">
        <f>_xlfn.XLOOKUP(B2255,'[6]Eneo 17H'!$C:$C,'[6]Eneo 17H'!$I:$I,"")</f>
        <v/>
      </c>
      <c r="BB2255" s="105" t="str">
        <f>_xlfn.XLOOKUP(B2255,[8]ALL!$B:$B,[8]ALL!$M:$M,"")</f>
        <v/>
      </c>
      <c r="BC2255" s="105" t="str">
        <f>_xlfn.XLOOKUP(B2255,'[6]Eneo 17H'!$C:$C,'[6]Eneo 17H'!$I:$I,"")</f>
        <v/>
      </c>
      <c r="BD2255" s="105" t="str">
        <f>_xlfn.XLOOKUP(B2255,'[7]Eneo 12H'!$C:$C,'[7]Eneo 12H'!$I:$I,"")</f>
        <v/>
      </c>
      <c r="BE2255" s="105" t="s">
        <v>5423</v>
      </c>
    </row>
    <row r="2256" spans="1:57" hidden="1" x14ac:dyDescent="0.3">
      <c r="A2256" s="1" t="s">
        <v>4837</v>
      </c>
      <c r="B2256" s="8" t="s">
        <v>4838</v>
      </c>
      <c r="C2256" s="3" t="str">
        <f>_xlfn.XLOOKUP(B2256,'[1]daily break down'!$D:$D,'[1]daily break down'!$E:$E,"")</f>
        <v>Douala</v>
      </c>
      <c r="D2256" s="1" t="s">
        <v>11</v>
      </c>
      <c r="E2256" s="1" t="s">
        <v>12</v>
      </c>
      <c r="F2256" s="3" t="s">
        <v>31</v>
      </c>
      <c r="G2256" s="1" t="s">
        <v>32</v>
      </c>
      <c r="H2256" s="27" t="str">
        <f>_xlfn.XLOOKUP(B2256,[2]CALCULATION!$B:$B,[2]CALCULATION!$H:$H,"")</f>
        <v>ZTE</v>
      </c>
      <c r="I2256" s="23">
        <v>0</v>
      </c>
      <c r="J2256" s="23">
        <v>0</v>
      </c>
      <c r="K2256" s="23">
        <v>0</v>
      </c>
      <c r="L2256" s="23">
        <v>0</v>
      </c>
      <c r="M2256" s="23">
        <v>0</v>
      </c>
      <c r="N2256" s="23">
        <v>0</v>
      </c>
      <c r="O2256" s="23">
        <v>0</v>
      </c>
      <c r="P2256" s="103" t="s">
        <v>6554</v>
      </c>
      <c r="Q2256" s="36" t="s">
        <v>5796</v>
      </c>
      <c r="R2256" s="36"/>
      <c r="S2256" s="35" t="str" cm="1">
        <f t="array" ref="S2256">IFERROR(_xlfn.IFS(
U2256="MPR ISSUE","PDH",
U2256="BSS Hardware Issue","BSS",
U2256="Sites strategiques, MLL, Pylone, etc.","ENVTECH",
U2256="AKTIVCO DEFAUT GE &amp; POWER Cabinet","AKTIVCO",
U2256="AKTIVCO Coupure ENEO &amp; Baisse de tension","AKTIVCO GRID ONLY",
U2256="Coupure ENEO &amp; Baisse de tension","IHS GRID ONLY",
U2256="Defaut GE &amp; POWER Cabinet","IHS",
U2256="Sharing","Partners",
U2256="Sites strategiques &amp; DataCenter","SST &amp; DC",
U2256="Exclu","Exclu",
U2256="SAT","SAT",
U2256="SPARE-ISSUE","SPARE-ISSUE",
U2256="Fiber CAmtel","TRANS_FO_CAMTEL",
U2256="Fiber AOF","Fiber AOF",
U2256="Projet OCM (HUAWEI)","TRAVAUX-HUAWEI",
U2256="Projet OCM (NOKIA)","TRAVAUX-NOKIA",
U2256="ACCESS-ISSUE","ACCESS-ISSUE",
U2256="Projet OCM (ZTE, NOKIA, autres projets)","TRAVAUX OCM",
U2256="No root CAuse","No root cause",
U2256="ODU HS","PDH",
U2256="IP &amp; VLAN","PDH",
U2256="Warehouse HUAWEI","SPARE-ISSUE",
U2256="SPARE-HS","SPARE-ISSUE",
U2256="Power Telco","BSS",U2256="no impacts","no impacts"
),"")</f>
        <v/>
      </c>
      <c r="T2256" s="35" t="str" cm="1">
        <f t="array" ref="T2256">IFERROR(_xlfn.IFS(
U2256="MPR ISSUE","TX ISSUE",
U2256="BSS Hardware Issue","RAN ISSUE",
U2256="Sites strategiques, MLL, Pylone, etc.","ENVTECH",
U2256="AKTIVCO DEFAUT GE &amp; POWER Cabinet","POWER ISSUE",
U2256="AKTIVCO Coupure ENEO &amp; Baisse de tension","POWER ISSUE",
U2256="Coupure ENEO &amp; Baisse de tension","POWER ISSUE",
U2256="Defaut GE &amp; POWER Cabinet","POWER ISSUE",
U2256="Sharing","POWER ISSUE",
U2256="Sites strategiques &amp; DataCenter","POWER ISSUE",
U2256="Exclu","Exclu",
U2256="SAT","TX ISSUE",
U2256="SPARE-ISSUE","SPARE-ISSUE",
U2256="Fiber CAmtel","TX ISSUE",
U2256="Fiber AOF","TX ISSUE",
U2256="Projet OCM (HUAWEI)","TRAVAUX-HUAWEI",
U2256="Projet OCM (NOKIA)","TRAVAUX -NOKIA",
U2256="ACCESS-ISSUE","ACCESS-ISSUE",
U2256="Projet OCM (ZTE, NOKIA, autres projets)","TRAVAUX OCM",
U2256="No root CAuse","No root cause",
U2256="ODU HS","TX ISSUE",
U2256="IP &amp; VLAN","TX ISSUE",
U2256="Warehouse HUAWEI","SPARE-ISSUE",
U2256="SPARE-HS","SPARE-ISSUE",
U2256="Power Telco","RAN ISSUE",U2256="no impacts","no impacts"
),"")</f>
        <v/>
      </c>
      <c r="U2256" s="28"/>
      <c r="V2256" s="35" t="str" cm="1">
        <f t="array" ref="V2256">IFERROR(_xlfn.IFS(
U2256="MPR ISSUE","ACTIVE",
U2256="BSS Hardware Issue","ACTIVE",
U2256="Sites strategiques, MLL, Pylone, etc.","PASSIVE",
U2256="AKTIVCO DEFAUT GE &amp; POWER Cabinet","PASSIVE",
U2256="AKTIVCO Coupure ENEO &amp; Baisse de tension","PASSIVE",
U2256="Coupure ENEO &amp; Baisse de tension","PASSIVE",
U2256="Defaut GE &amp; POWER Cabinet","PASSIVE",
U2256="Sharing","PASSIVE",
U2256="Sites strategiques &amp; DataCenter","PASSIVE",
U2256="Exclu","Exclu",
U2256="SAT","ACTIVE",
U2256="SPARE-ISSUE","SPARE-ISSUE",
U2256="Fiber CAmtel","ACTIVE",
U2256="Fiber AOF","ACTIVE",
U2256="Projet OCM (HUAWEI)","PLANNED WORKS",
U2256="Projet OCM (NOKIA)","PLANNED WORKS",
U2256="ACCESS-ISSUE","ACCESS-ISSUE",
U2256="Projet OCM (ZTE, NOKIA, autres projets)","PLANNED WORKS",
U2256="No root CAuse","No root cause",
U2256="ODU HS","ACTIVE",
U2256="IP &amp; VLAN","ACTIVE",
U2256="Warehouse HUAWEI","SPARE-ISSUE",
U2256="SPARE-HS","SPARE-ISSUE",
U2256="Power Telco","ACTIVE",U2256="no impacts","no impacts"
),"")</f>
        <v/>
      </c>
      <c r="W2256" s="102"/>
      <c r="X2256" s="102"/>
      <c r="Y2256" s="102"/>
      <c r="Z2256" s="102"/>
      <c r="AA2256" s="102"/>
      <c r="AB2256" s="104" t="s">
        <v>5423</v>
      </c>
      <c r="AC2256" s="9"/>
      <c r="AD2256" s="9"/>
      <c r="AE2256" s="7" t="s">
        <v>5423</v>
      </c>
      <c r="AF2256" s="6"/>
      <c r="AG2256" s="7"/>
      <c r="AH2256" s="3" t="s">
        <v>5423</v>
      </c>
      <c r="AI2256" s="18" t="s">
        <v>5423</v>
      </c>
      <c r="AJ2256" s="18" t="s">
        <v>5423</v>
      </c>
      <c r="AK2256" s="18" t="s">
        <v>5423</v>
      </c>
      <c r="AL2256" s="18" t="s">
        <v>5423</v>
      </c>
      <c r="AM2256" s="18" t="s">
        <v>5423</v>
      </c>
      <c r="AN2256" s="18" t="s">
        <v>5423</v>
      </c>
      <c r="AO2256" s="18" t="s">
        <v>5423</v>
      </c>
      <c r="AP2256" s="18" t="s">
        <v>5423</v>
      </c>
      <c r="AQ2256" s="18" t="s">
        <v>5423</v>
      </c>
      <c r="AR2256" s="18" t="s">
        <v>5423</v>
      </c>
      <c r="AS2256" s="18" t="s">
        <v>5423</v>
      </c>
      <c r="AT2256" s="18" t="s">
        <v>5423</v>
      </c>
      <c r="AU2256" s="9" t="s">
        <v>5423</v>
      </c>
      <c r="AV2256" s="14"/>
      <c r="AW2256" s="14" t="s">
        <v>5423</v>
      </c>
      <c r="AX2256" s="14" t="str">
        <f>_xlfn.XLOOKUP(B2256,'[4]cell downs 18042026 17h'!$B:$B,'[4]cell downs 18042026 17h'!$B:$B,"")</f>
        <v/>
      </c>
      <c r="AY2256" s="14" t="str">
        <f>_xlfn.XLOOKUP(B2256,'[5]Cells Huawei 19042026 15h'!$B:$B,'[5]Cells Huawei 19042026 15h'!$B:$B,"")</f>
        <v/>
      </c>
      <c r="AZ2256" s="105" t="str">
        <f>_xlfn.XLOOKUP(B2256,'INCIDENT-04-23-2026'!E:E,'INCIDENT-04-23-2026'!F:F,"")</f>
        <v/>
      </c>
      <c r="BA2256" s="105" t="str">
        <f>_xlfn.XLOOKUP(B2256,'[6]Eneo 17H'!$C:$C,'[6]Eneo 17H'!$I:$I,"")</f>
        <v/>
      </c>
      <c r="BB2256" s="105" t="str">
        <f>_xlfn.XLOOKUP(B2256,[8]ALL!$B:$B,[8]ALL!$M:$M,"")</f>
        <v/>
      </c>
      <c r="BC2256" s="105" t="str">
        <f>_xlfn.XLOOKUP(B2256,'[6]Eneo 17H'!$C:$C,'[6]Eneo 17H'!$I:$I,"")</f>
        <v/>
      </c>
      <c r="BD2256" s="105" t="str">
        <f>_xlfn.XLOOKUP(B2256,'[7]Eneo 12H'!$C:$C,'[7]Eneo 12H'!$I:$I,"")</f>
        <v/>
      </c>
      <c r="BE2256" s="105" t="s">
        <v>5423</v>
      </c>
    </row>
    <row r="2257" spans="1:57" hidden="1" x14ac:dyDescent="0.3">
      <c r="A2257" s="1" t="s">
        <v>4941</v>
      </c>
      <c r="B2257" s="8" t="s">
        <v>4942</v>
      </c>
      <c r="C2257" s="3" t="str">
        <f>_xlfn.XLOOKUP(B2257,'[1]daily break down'!$D:$D,'[1]daily break down'!$E:$E,"")</f>
        <v>LITTORAL</v>
      </c>
      <c r="D2257" s="1"/>
      <c r="E2257" s="1"/>
      <c r="F2257" s="3" t="s">
        <v>31</v>
      </c>
      <c r="G2257" s="1" t="s">
        <v>4119</v>
      </c>
      <c r="H2257" s="27" t="str">
        <f>_xlfn.XLOOKUP(B2257,[2]CALCULATION!$B:$B,[2]CALCULATION!$H:$H,"")</f>
        <v>ZTE</v>
      </c>
      <c r="I2257" s="23">
        <v>0</v>
      </c>
      <c r="J2257" s="23">
        <v>0</v>
      </c>
      <c r="K2257" s="23">
        <v>0</v>
      </c>
      <c r="L2257" s="23">
        <v>0</v>
      </c>
      <c r="M2257" s="23">
        <v>0</v>
      </c>
      <c r="N2257" s="23">
        <v>0</v>
      </c>
      <c r="O2257" s="23">
        <v>0</v>
      </c>
      <c r="P2257" s="103" t="s">
        <v>6554</v>
      </c>
      <c r="Q2257" s="36" t="s">
        <v>5796</v>
      </c>
      <c r="R2257" s="36"/>
      <c r="S2257" s="35" t="str" cm="1">
        <f t="array" ref="S2257">IFERROR(_xlfn.IFS(
U2257="MPR ISSUE","PDH",
U2257="BSS Hardware Issue","BSS",
U2257="Sites strategiques, MLL, Pylone, etc.","ENVTECH",
U2257="AKTIVCO DEFAUT GE &amp; POWER Cabinet","AKTIVCO",
U2257="AKTIVCO Coupure ENEO &amp; Baisse de tension","AKTIVCO GRID ONLY",
U2257="Coupure ENEO &amp; Baisse de tension","IHS GRID ONLY",
U2257="Defaut GE &amp; POWER Cabinet","IHS",
U2257="Sharing","Partners",
U2257="Sites strategiques &amp; DataCenter","SST &amp; DC",
U2257="Exclu","Exclu",
U2257="SAT","SAT",
U2257="SPARE-ISSUE","SPARE-ISSUE",
U2257="Fiber CAmtel","TRANS_FO_CAMTEL",
U2257="Fiber AOF","Fiber AOF",
U2257="Projet OCM (HUAWEI)","TRAVAUX-HUAWEI",
U2257="Projet OCM (NOKIA)","TRAVAUX-NOKIA",
U2257="ACCESS-ISSUE","ACCESS-ISSUE",
U2257="Projet OCM (ZTE, NOKIA, autres projets)","TRAVAUX OCM",
U2257="No root CAuse","No root cause",
U2257="ODU HS","PDH",
U2257="IP &amp; VLAN","PDH",
U2257="Warehouse HUAWEI","SPARE-ISSUE",
U2257="SPARE-HS","SPARE-ISSUE",
U2257="Power Telco","BSS",U2257="no impacts","no impacts"
),"")</f>
        <v/>
      </c>
      <c r="T2257" s="35" t="str" cm="1">
        <f t="array" ref="T2257">IFERROR(_xlfn.IFS(
U2257="MPR ISSUE","TX ISSUE",
U2257="BSS Hardware Issue","RAN ISSUE",
U2257="Sites strategiques, MLL, Pylone, etc.","ENVTECH",
U2257="AKTIVCO DEFAUT GE &amp; POWER Cabinet","POWER ISSUE",
U2257="AKTIVCO Coupure ENEO &amp; Baisse de tension","POWER ISSUE",
U2257="Coupure ENEO &amp; Baisse de tension","POWER ISSUE",
U2257="Defaut GE &amp; POWER Cabinet","POWER ISSUE",
U2257="Sharing","POWER ISSUE",
U2257="Sites strategiques &amp; DataCenter","POWER ISSUE",
U2257="Exclu","Exclu",
U2257="SAT","TX ISSUE",
U2257="SPARE-ISSUE","SPARE-ISSUE",
U2257="Fiber CAmtel","TX ISSUE",
U2257="Fiber AOF","TX ISSUE",
U2257="Projet OCM (HUAWEI)","TRAVAUX-HUAWEI",
U2257="Projet OCM (NOKIA)","TRAVAUX -NOKIA",
U2257="ACCESS-ISSUE","ACCESS-ISSUE",
U2257="Projet OCM (ZTE, NOKIA, autres projets)","TRAVAUX OCM",
U2257="No root CAuse","No root cause",
U2257="ODU HS","TX ISSUE",
U2257="IP &amp; VLAN","TX ISSUE",
U2257="Warehouse HUAWEI","SPARE-ISSUE",
U2257="SPARE-HS","SPARE-ISSUE",
U2257="Power Telco","RAN ISSUE",U2257="no impacts","no impacts"
),"")</f>
        <v/>
      </c>
      <c r="U2257" s="28"/>
      <c r="V2257" s="35" t="str" cm="1">
        <f t="array" ref="V2257">IFERROR(_xlfn.IFS(
U2257="MPR ISSUE","ACTIVE",
U2257="BSS Hardware Issue","ACTIVE",
U2257="Sites strategiques, MLL, Pylone, etc.","PASSIVE",
U2257="AKTIVCO DEFAUT GE &amp; POWER Cabinet","PASSIVE",
U2257="AKTIVCO Coupure ENEO &amp; Baisse de tension","PASSIVE",
U2257="Coupure ENEO &amp; Baisse de tension","PASSIVE",
U2257="Defaut GE &amp; POWER Cabinet","PASSIVE",
U2257="Sharing","PASSIVE",
U2257="Sites strategiques &amp; DataCenter","PASSIVE",
U2257="Exclu","Exclu",
U2257="SAT","ACTIVE",
U2257="SPARE-ISSUE","SPARE-ISSUE",
U2257="Fiber CAmtel","ACTIVE",
U2257="Fiber AOF","ACTIVE",
U2257="Projet OCM (HUAWEI)","PLANNED WORKS",
U2257="Projet OCM (NOKIA)","PLANNED WORKS",
U2257="ACCESS-ISSUE","ACCESS-ISSUE",
U2257="Projet OCM (ZTE, NOKIA, autres projets)","PLANNED WORKS",
U2257="No root CAuse","No root cause",
U2257="ODU HS","ACTIVE",
U2257="IP &amp; VLAN","ACTIVE",
U2257="Warehouse HUAWEI","SPARE-ISSUE",
U2257="SPARE-HS","SPARE-ISSUE",
U2257="Power Telco","ACTIVE",U2257="no impacts","no impacts"
),"")</f>
        <v/>
      </c>
      <c r="W2257" s="102"/>
      <c r="X2257" s="102"/>
      <c r="Y2257" s="102"/>
      <c r="Z2257" s="102"/>
      <c r="AA2257" s="102"/>
      <c r="AB2257" s="104" t="s">
        <v>5423</v>
      </c>
      <c r="AC2257" s="9"/>
      <c r="AD2257" s="9"/>
      <c r="AE2257" s="7" t="s">
        <v>5423</v>
      </c>
      <c r="AF2257" s="6"/>
      <c r="AG2257" s="7"/>
      <c r="AH2257" s="3" t="s">
        <v>5423</v>
      </c>
      <c r="AI2257" s="18" t="s">
        <v>5423</v>
      </c>
      <c r="AJ2257" s="18" t="s">
        <v>5423</v>
      </c>
      <c r="AK2257" s="18" t="s">
        <v>5423</v>
      </c>
      <c r="AL2257" s="18" t="s">
        <v>5423</v>
      </c>
      <c r="AM2257" s="18" t="s">
        <v>5423</v>
      </c>
      <c r="AN2257" s="18" t="s">
        <v>5423</v>
      </c>
      <c r="AO2257" s="18" t="s">
        <v>5423</v>
      </c>
      <c r="AP2257" s="18" t="s">
        <v>5423</v>
      </c>
      <c r="AQ2257" s="18" t="s">
        <v>5423</v>
      </c>
      <c r="AR2257" s="18" t="s">
        <v>5423</v>
      </c>
      <c r="AS2257" s="18" t="s">
        <v>5423</v>
      </c>
      <c r="AT2257" s="18" t="s">
        <v>5423</v>
      </c>
      <c r="AU2257" s="9" t="s">
        <v>5423</v>
      </c>
      <c r="AV2257" s="14"/>
      <c r="AW2257" s="14" t="s">
        <v>5423</v>
      </c>
      <c r="AX2257" s="14" t="str">
        <f>_xlfn.XLOOKUP(B2257,'[4]cell downs 18042026 17h'!$B:$B,'[4]cell downs 18042026 17h'!$B:$B,"")</f>
        <v/>
      </c>
      <c r="AY2257" s="14" t="str">
        <f>_xlfn.XLOOKUP(B2257,'[5]Cells Huawei 19042026 15h'!$B:$B,'[5]Cells Huawei 19042026 15h'!$B:$B,"")</f>
        <v/>
      </c>
      <c r="AZ2257" s="105" t="str">
        <f>_xlfn.XLOOKUP(B2257,'INCIDENT-04-23-2026'!E:E,'INCIDENT-04-23-2026'!F:F,"")</f>
        <v>(04/23/2026 incident ) : impact by CTR_003 EBOMBE,   Souci d'energie || Action : RAC en attente CAMUSAT</v>
      </c>
      <c r="BA2257" s="105" t="str">
        <f>_xlfn.XLOOKUP(B2257,'[6]Eneo 17H'!$C:$C,'[6]Eneo 17H'!$I:$I,"")</f>
        <v/>
      </c>
      <c r="BB2257" s="105" t="str">
        <f>_xlfn.XLOOKUP(B2257,[8]ALL!$B:$B,[8]ALL!$M:$M,"")</f>
        <v/>
      </c>
      <c r="BC2257" s="105" t="str">
        <f>_xlfn.XLOOKUP(B2257,'[6]Eneo 17H'!$C:$C,'[6]Eneo 17H'!$I:$I,"")</f>
        <v/>
      </c>
      <c r="BD2257" s="105" t="str">
        <f>_xlfn.XLOOKUP(B2257,'[7]Eneo 12H'!$C:$C,'[7]Eneo 12H'!$I:$I,"")</f>
        <v/>
      </c>
      <c r="BE2257" s="105" t="s">
        <v>5423</v>
      </c>
    </row>
    <row r="2258" spans="1:57" hidden="1" x14ac:dyDescent="0.3">
      <c r="A2258" s="1" t="s">
        <v>4845</v>
      </c>
      <c r="B2258" s="8" t="s">
        <v>4846</v>
      </c>
      <c r="C2258" s="3" t="str">
        <f>_xlfn.XLOOKUP(B2258,'[1]daily break down'!$D:$D,'[1]daily break down'!$E:$E,"")</f>
        <v>Yaounde</v>
      </c>
      <c r="D2258" s="1" t="s">
        <v>11</v>
      </c>
      <c r="E2258" s="1" t="s">
        <v>12</v>
      </c>
      <c r="F2258" s="3" t="s">
        <v>37</v>
      </c>
      <c r="G2258" s="1" t="s">
        <v>38</v>
      </c>
      <c r="H2258" s="27" t="str">
        <f>_xlfn.XLOOKUP(B2258,[2]CALCULATION!$B:$B,[2]CALCULATION!$H:$H,"")</f>
        <v>ZTE</v>
      </c>
      <c r="I2258" s="23">
        <v>0</v>
      </c>
      <c r="J2258" s="23">
        <v>0</v>
      </c>
      <c r="K2258" s="23">
        <v>0</v>
      </c>
      <c r="L2258" s="23">
        <v>0</v>
      </c>
      <c r="M2258" s="23">
        <v>0</v>
      </c>
      <c r="N2258" s="23">
        <v>0</v>
      </c>
      <c r="O2258" s="23">
        <v>3.8648614713797269E-2</v>
      </c>
      <c r="P2258" s="103" t="s">
        <v>6554</v>
      </c>
      <c r="Q2258" s="36" t="s">
        <v>5796</v>
      </c>
      <c r="R2258" s="36"/>
      <c r="S2258" s="35" t="str" cm="1">
        <f t="array" ref="S2258">IFERROR(_xlfn.IFS(
U2258="MPR ISSUE","PDH",
U2258="BSS Hardware Issue","BSS",
U2258="Sites strategiques, MLL, Pylone, etc.","ENVTECH",
U2258="AKTIVCO DEFAUT GE &amp; POWER Cabinet","AKTIVCO",
U2258="AKTIVCO Coupure ENEO &amp; Baisse de tension","AKTIVCO GRID ONLY",
U2258="Coupure ENEO &amp; Baisse de tension","IHS GRID ONLY",
U2258="Defaut GE &amp; POWER Cabinet","IHS",
U2258="Sharing","Partners",
U2258="Sites strategiques &amp; DataCenter","SST &amp; DC",
U2258="Exclu","Exclu",
U2258="SAT","SAT",
U2258="SPARE-ISSUE","SPARE-ISSUE",
U2258="Fiber CAmtel","TRANS_FO_CAMTEL",
U2258="Fiber AOF","Fiber AOF",
U2258="Projet OCM (HUAWEI)","TRAVAUX-HUAWEI",
U2258="Projet OCM (NOKIA)","TRAVAUX-NOKIA",
U2258="ACCESS-ISSUE","ACCESS-ISSUE",
U2258="Projet OCM (ZTE, NOKIA, autres projets)","TRAVAUX OCM",
U2258="No root CAuse","No root cause",
U2258="ODU HS","PDH",
U2258="IP &amp; VLAN","PDH",
U2258="Warehouse HUAWEI","SPARE-ISSUE",
U2258="SPARE-HS","SPARE-ISSUE",
U2258="Power Telco","BSS",U2258="no impacts","no impacts"
),"")</f>
        <v/>
      </c>
      <c r="T2258" s="35" t="str" cm="1">
        <f t="array" ref="T2258">IFERROR(_xlfn.IFS(
U2258="MPR ISSUE","TX ISSUE",
U2258="BSS Hardware Issue","RAN ISSUE",
U2258="Sites strategiques, MLL, Pylone, etc.","ENVTECH",
U2258="AKTIVCO DEFAUT GE &amp; POWER Cabinet","POWER ISSUE",
U2258="AKTIVCO Coupure ENEO &amp; Baisse de tension","POWER ISSUE",
U2258="Coupure ENEO &amp; Baisse de tension","POWER ISSUE",
U2258="Defaut GE &amp; POWER Cabinet","POWER ISSUE",
U2258="Sharing","POWER ISSUE",
U2258="Sites strategiques &amp; DataCenter","POWER ISSUE",
U2258="Exclu","Exclu",
U2258="SAT","TX ISSUE",
U2258="SPARE-ISSUE","SPARE-ISSUE",
U2258="Fiber CAmtel","TX ISSUE",
U2258="Fiber AOF","TX ISSUE",
U2258="Projet OCM (HUAWEI)","TRAVAUX-HUAWEI",
U2258="Projet OCM (NOKIA)","TRAVAUX -NOKIA",
U2258="ACCESS-ISSUE","ACCESS-ISSUE",
U2258="Projet OCM (ZTE, NOKIA, autres projets)","TRAVAUX OCM",
U2258="No root CAuse","No root cause",
U2258="ODU HS","TX ISSUE",
U2258="IP &amp; VLAN","TX ISSUE",
U2258="Warehouse HUAWEI","SPARE-ISSUE",
U2258="SPARE-HS","SPARE-ISSUE",
U2258="Power Telco","RAN ISSUE",U2258="no impacts","no impacts"
),"")</f>
        <v/>
      </c>
      <c r="U2258" s="28"/>
      <c r="V2258" s="35" t="str" cm="1">
        <f t="array" ref="V2258">IFERROR(_xlfn.IFS(
U2258="MPR ISSUE","ACTIVE",
U2258="BSS Hardware Issue","ACTIVE",
U2258="Sites strategiques, MLL, Pylone, etc.","PASSIVE",
U2258="AKTIVCO DEFAUT GE &amp; POWER Cabinet","PASSIVE",
U2258="AKTIVCO Coupure ENEO &amp; Baisse de tension","PASSIVE",
U2258="Coupure ENEO &amp; Baisse de tension","PASSIVE",
U2258="Defaut GE &amp; POWER Cabinet","PASSIVE",
U2258="Sharing","PASSIVE",
U2258="Sites strategiques &amp; DataCenter","PASSIVE",
U2258="Exclu","Exclu",
U2258="SAT","ACTIVE",
U2258="SPARE-ISSUE","SPARE-ISSUE",
U2258="Fiber CAmtel","ACTIVE",
U2258="Fiber AOF","ACTIVE",
U2258="Projet OCM (HUAWEI)","PLANNED WORKS",
U2258="Projet OCM (NOKIA)","PLANNED WORKS",
U2258="ACCESS-ISSUE","ACCESS-ISSUE",
U2258="Projet OCM (ZTE, NOKIA, autres projets)","PLANNED WORKS",
U2258="No root CAuse","No root cause",
U2258="ODU HS","ACTIVE",
U2258="IP &amp; VLAN","ACTIVE",
U2258="Warehouse HUAWEI","SPARE-ISSUE",
U2258="SPARE-HS","SPARE-ISSUE",
U2258="Power Telco","ACTIVE",U2258="no impacts","no impacts"
),"")</f>
        <v/>
      </c>
      <c r="W2258" s="102"/>
      <c r="X2258" s="102"/>
      <c r="Y2258" s="102"/>
      <c r="Z2258" s="102"/>
      <c r="AA2258" s="102"/>
      <c r="AB2258" s="104" t="s">
        <v>5423</v>
      </c>
      <c r="AC2258" s="9"/>
      <c r="AD2258" s="9"/>
      <c r="AE2258" s="7" t="s">
        <v>5423</v>
      </c>
      <c r="AF2258" s="6"/>
      <c r="AG2258" s="7"/>
      <c r="AH2258" s="3" t="s">
        <v>5423</v>
      </c>
      <c r="AI2258" s="18" t="s">
        <v>5423</v>
      </c>
      <c r="AJ2258" s="18" t="s">
        <v>5423</v>
      </c>
      <c r="AK2258" s="18" t="s">
        <v>5423</v>
      </c>
      <c r="AL2258" s="18" t="s">
        <v>5423</v>
      </c>
      <c r="AM2258" s="18" t="s">
        <v>5423</v>
      </c>
      <c r="AN2258" s="18" t="s">
        <v>5423</v>
      </c>
      <c r="AO2258" s="18" t="s">
        <v>5423</v>
      </c>
      <c r="AP2258" s="18" t="s">
        <v>5423</v>
      </c>
      <c r="AQ2258" s="18" t="s">
        <v>5423</v>
      </c>
      <c r="AR2258" s="18" t="s">
        <v>5423</v>
      </c>
      <c r="AS2258" s="18" t="s">
        <v>5423</v>
      </c>
      <c r="AT2258" s="18" t="s">
        <v>5423</v>
      </c>
      <c r="AU2258" s="9" t="s">
        <v>5423</v>
      </c>
      <c r="AV2258" s="14"/>
      <c r="AW2258" s="14" t="s">
        <v>5423</v>
      </c>
      <c r="AX2258" s="14" t="str">
        <f>_xlfn.XLOOKUP(B2258,'[4]cell downs 18042026 17h'!$B:$B,'[4]cell downs 18042026 17h'!$B:$B,"")</f>
        <v/>
      </c>
      <c r="AY2258" s="14" t="str">
        <f>_xlfn.XLOOKUP(B2258,'[5]Cells Huawei 19042026 15h'!$B:$B,'[5]Cells Huawei 19042026 15h'!$B:$B,"")</f>
        <v/>
      </c>
      <c r="AZ2258" s="105" t="str">
        <f>_xlfn.XLOOKUP(B2258,'INCIDENT-04-23-2026'!E:E,'INCIDENT-04-23-2026'!F:F,"")</f>
        <v/>
      </c>
      <c r="BA2258" s="105" t="str">
        <f>_xlfn.XLOOKUP(B2258,'[6]Eneo 17H'!$C:$C,'[6]Eneo 17H'!$I:$I,"")</f>
        <v/>
      </c>
      <c r="BB2258" s="105" t="str">
        <f>_xlfn.XLOOKUP(B2258,[8]ALL!$B:$B,[8]ALL!$M:$M,"")</f>
        <v/>
      </c>
      <c r="BC2258" s="105" t="str">
        <f>_xlfn.XLOOKUP(B2258,'[6]Eneo 17H'!$C:$C,'[6]Eneo 17H'!$I:$I,"")</f>
        <v/>
      </c>
      <c r="BD2258" s="105" t="str">
        <f>_xlfn.XLOOKUP(B2258,'[7]Eneo 12H'!$C:$C,'[7]Eneo 12H'!$I:$I,"")</f>
        <v/>
      </c>
      <c r="BE2258" s="105" t="s">
        <v>5423</v>
      </c>
    </row>
    <row r="2259" spans="1:57" hidden="1" x14ac:dyDescent="0.3">
      <c r="A2259" s="1" t="s">
        <v>4847</v>
      </c>
      <c r="B2259" s="8" t="s">
        <v>4848</v>
      </c>
      <c r="C2259" s="3" t="str">
        <f>_xlfn.XLOOKUP(B2259,'[1]daily break down'!$D:$D,'[1]daily break down'!$E:$E,"")</f>
        <v>Yaounde</v>
      </c>
      <c r="D2259" s="1" t="s">
        <v>11</v>
      </c>
      <c r="E2259" s="1" t="s">
        <v>302</v>
      </c>
      <c r="F2259" s="3" t="s">
        <v>37</v>
      </c>
      <c r="G2259" s="1" t="s">
        <v>38</v>
      </c>
      <c r="H2259" s="27" t="str">
        <f>_xlfn.XLOOKUP(B2259,[2]CALCULATION!$B:$B,[2]CALCULATION!$H:$H,"")</f>
        <v>ZTE</v>
      </c>
      <c r="I2259" s="23">
        <v>3.695428227364414E-2</v>
      </c>
      <c r="J2259" s="23">
        <v>0</v>
      </c>
      <c r="K2259" s="23">
        <v>0</v>
      </c>
      <c r="L2259" s="23">
        <v>0</v>
      </c>
      <c r="M2259" s="23">
        <v>0</v>
      </c>
      <c r="N2259" s="23">
        <v>0</v>
      </c>
      <c r="O2259" s="23">
        <v>1.0808057460342239E-2</v>
      </c>
      <c r="P2259" s="103" t="s">
        <v>6554</v>
      </c>
      <c r="Q2259" s="36" t="s">
        <v>5796</v>
      </c>
      <c r="R2259" s="36"/>
      <c r="S2259" s="35" t="str" cm="1">
        <f t="array" ref="S2259">IFERROR(_xlfn.IFS(
U2259="MPR ISSUE","PDH",
U2259="BSS Hardware Issue","BSS",
U2259="Sites strategiques, MLL, Pylone, etc.","ENVTECH",
U2259="AKTIVCO DEFAUT GE &amp; POWER Cabinet","AKTIVCO",
U2259="AKTIVCO Coupure ENEO &amp; Baisse de tension","AKTIVCO GRID ONLY",
U2259="Coupure ENEO &amp; Baisse de tension","IHS GRID ONLY",
U2259="Defaut GE &amp; POWER Cabinet","IHS",
U2259="Sharing","Partners",
U2259="Sites strategiques &amp; DataCenter","SST &amp; DC",
U2259="Exclu","Exclu",
U2259="SAT","SAT",
U2259="SPARE-ISSUE","SPARE-ISSUE",
U2259="Fiber CAmtel","TRANS_FO_CAMTEL",
U2259="Fiber AOF","Fiber AOF",
U2259="Projet OCM (HUAWEI)","TRAVAUX-HUAWEI",
U2259="Projet OCM (NOKIA)","TRAVAUX-NOKIA",
U2259="ACCESS-ISSUE","ACCESS-ISSUE",
U2259="Projet OCM (ZTE, NOKIA, autres projets)","TRAVAUX OCM",
U2259="No root CAuse","No root cause",
U2259="ODU HS","PDH",
U2259="IP &amp; VLAN","PDH",
U2259="Warehouse HUAWEI","SPARE-ISSUE",
U2259="SPARE-HS","SPARE-ISSUE",
U2259="Power Telco","BSS",U2259="no impacts","no impacts"
),"")</f>
        <v/>
      </c>
      <c r="T2259" s="35" t="str" cm="1">
        <f t="array" ref="T2259">IFERROR(_xlfn.IFS(
U2259="MPR ISSUE","TX ISSUE",
U2259="BSS Hardware Issue","RAN ISSUE",
U2259="Sites strategiques, MLL, Pylone, etc.","ENVTECH",
U2259="AKTIVCO DEFAUT GE &amp; POWER Cabinet","POWER ISSUE",
U2259="AKTIVCO Coupure ENEO &amp; Baisse de tension","POWER ISSUE",
U2259="Coupure ENEO &amp; Baisse de tension","POWER ISSUE",
U2259="Defaut GE &amp; POWER Cabinet","POWER ISSUE",
U2259="Sharing","POWER ISSUE",
U2259="Sites strategiques &amp; DataCenter","POWER ISSUE",
U2259="Exclu","Exclu",
U2259="SAT","TX ISSUE",
U2259="SPARE-ISSUE","SPARE-ISSUE",
U2259="Fiber CAmtel","TX ISSUE",
U2259="Fiber AOF","TX ISSUE",
U2259="Projet OCM (HUAWEI)","TRAVAUX-HUAWEI",
U2259="Projet OCM (NOKIA)","TRAVAUX -NOKIA",
U2259="ACCESS-ISSUE","ACCESS-ISSUE",
U2259="Projet OCM (ZTE, NOKIA, autres projets)","TRAVAUX OCM",
U2259="No root CAuse","No root cause",
U2259="ODU HS","TX ISSUE",
U2259="IP &amp; VLAN","TX ISSUE",
U2259="Warehouse HUAWEI","SPARE-ISSUE",
U2259="SPARE-HS","SPARE-ISSUE",
U2259="Power Telco","RAN ISSUE",U2259="no impacts","no impacts"
),"")</f>
        <v/>
      </c>
      <c r="U2259" s="28"/>
      <c r="V2259" s="35" t="str" cm="1">
        <f t="array" ref="V2259">IFERROR(_xlfn.IFS(
U2259="MPR ISSUE","ACTIVE",
U2259="BSS Hardware Issue","ACTIVE",
U2259="Sites strategiques, MLL, Pylone, etc.","PASSIVE",
U2259="AKTIVCO DEFAUT GE &amp; POWER Cabinet","PASSIVE",
U2259="AKTIVCO Coupure ENEO &amp; Baisse de tension","PASSIVE",
U2259="Coupure ENEO &amp; Baisse de tension","PASSIVE",
U2259="Defaut GE &amp; POWER Cabinet","PASSIVE",
U2259="Sharing","PASSIVE",
U2259="Sites strategiques &amp; DataCenter","PASSIVE",
U2259="Exclu","Exclu",
U2259="SAT","ACTIVE",
U2259="SPARE-ISSUE","SPARE-ISSUE",
U2259="Fiber CAmtel","ACTIVE",
U2259="Fiber AOF","ACTIVE",
U2259="Projet OCM (HUAWEI)","PLANNED WORKS",
U2259="Projet OCM (NOKIA)","PLANNED WORKS",
U2259="ACCESS-ISSUE","ACCESS-ISSUE",
U2259="Projet OCM (ZTE, NOKIA, autres projets)","PLANNED WORKS",
U2259="No root CAuse","No root cause",
U2259="ODU HS","ACTIVE",
U2259="IP &amp; VLAN","ACTIVE",
U2259="Warehouse HUAWEI","SPARE-ISSUE",
U2259="SPARE-HS","SPARE-ISSUE",
U2259="Power Telco","ACTIVE",U2259="no impacts","no impacts"
),"")</f>
        <v/>
      </c>
      <c r="W2259" s="102"/>
      <c r="X2259" s="102"/>
      <c r="Y2259" s="102"/>
      <c r="Z2259" s="102"/>
      <c r="AA2259" s="102"/>
      <c r="AB2259" s="104" t="s">
        <v>5423</v>
      </c>
      <c r="AC2259" s="9"/>
      <c r="AD2259" s="9"/>
      <c r="AE2259" s="7" t="s">
        <v>5423</v>
      </c>
      <c r="AF2259" s="6"/>
      <c r="AG2259" s="7"/>
      <c r="AH2259" s="3" t="s">
        <v>5423</v>
      </c>
      <c r="AI2259" s="18" t="s">
        <v>5423</v>
      </c>
      <c r="AJ2259" s="18" t="s">
        <v>5423</v>
      </c>
      <c r="AK2259" s="18" t="s">
        <v>5423</v>
      </c>
      <c r="AL2259" s="18" t="s">
        <v>5423</v>
      </c>
      <c r="AM2259" s="18" t="s">
        <v>5423</v>
      </c>
      <c r="AN2259" s="18" t="s">
        <v>5423</v>
      </c>
      <c r="AO2259" s="18" t="s">
        <v>5423</v>
      </c>
      <c r="AP2259" s="18" t="s">
        <v>5423</v>
      </c>
      <c r="AQ2259" s="18" t="s">
        <v>5423</v>
      </c>
      <c r="AR2259" s="18" t="s">
        <v>5423</v>
      </c>
      <c r="AS2259" s="18" t="s">
        <v>5423</v>
      </c>
      <c r="AT2259" s="18" t="s">
        <v>5423</v>
      </c>
      <c r="AU2259" s="9" t="s">
        <v>5423</v>
      </c>
      <c r="AV2259" s="14"/>
      <c r="AW2259" s="14" t="s">
        <v>5423</v>
      </c>
      <c r="AX2259" s="14" t="str">
        <f>_xlfn.XLOOKUP(B2259,'[4]cell downs 18042026 17h'!$B:$B,'[4]cell downs 18042026 17h'!$B:$B,"")</f>
        <v/>
      </c>
      <c r="AY2259" s="14" t="str">
        <f>_xlfn.XLOOKUP(B2259,'[5]Cells Huawei 19042026 15h'!$B:$B,'[5]Cells Huawei 19042026 15h'!$B:$B,"")</f>
        <v/>
      </c>
      <c r="AZ2259" s="105" t="str">
        <f>_xlfn.XLOOKUP(B2259,'INCIDENT-04-23-2026'!E:E,'INCIDENT-04-23-2026'!F:F,"")</f>
        <v/>
      </c>
      <c r="BA2259" s="105" t="str">
        <f>_xlfn.XLOOKUP(B2259,'[6]Eneo 17H'!$C:$C,'[6]Eneo 17H'!$I:$I,"")</f>
        <v/>
      </c>
      <c r="BB2259" s="105" t="str">
        <f>_xlfn.XLOOKUP(B2259,[8]ALL!$B:$B,[8]ALL!$M:$M,"")</f>
        <v/>
      </c>
      <c r="BC2259" s="105" t="str">
        <f>_xlfn.XLOOKUP(B2259,'[6]Eneo 17H'!$C:$C,'[6]Eneo 17H'!$I:$I,"")</f>
        <v/>
      </c>
      <c r="BD2259" s="105" t="str">
        <f>_xlfn.XLOOKUP(B2259,'[7]Eneo 12H'!$C:$C,'[7]Eneo 12H'!$I:$I,"")</f>
        <v/>
      </c>
      <c r="BE2259" s="105" t="s">
        <v>5423</v>
      </c>
    </row>
    <row r="2260" spans="1:57" hidden="1" x14ac:dyDescent="0.3">
      <c r="A2260" s="1" t="s">
        <v>4954</v>
      </c>
      <c r="B2260" s="1" t="s">
        <v>4955</v>
      </c>
      <c r="C2260" s="3" t="str">
        <f>_xlfn.XLOOKUP(B2260,'[1]daily break down'!$D:$D,'[1]daily break down'!$E:$E,"")</f>
        <v>CENTRE</v>
      </c>
      <c r="D2260" s="1" t="s">
        <v>11</v>
      </c>
      <c r="E2260" s="1" t="s">
        <v>12</v>
      </c>
      <c r="F2260" s="3" t="s">
        <v>37</v>
      </c>
      <c r="G2260" s="1" t="s">
        <v>4956</v>
      </c>
      <c r="H2260" s="27" t="str">
        <f>_xlfn.XLOOKUP(B2260,[2]CALCULATION!$B:$B,[2]CALCULATION!$H:$H,"")</f>
        <v>ZTE</v>
      </c>
      <c r="I2260" s="23">
        <v>0</v>
      </c>
      <c r="J2260" s="23">
        <v>0</v>
      </c>
      <c r="K2260" s="23">
        <v>0</v>
      </c>
      <c r="L2260" s="23">
        <v>0</v>
      </c>
      <c r="M2260" s="23">
        <v>0</v>
      </c>
      <c r="N2260" s="23">
        <v>0</v>
      </c>
      <c r="O2260" s="23">
        <v>0</v>
      </c>
      <c r="P2260" s="103" t="s">
        <v>6554</v>
      </c>
      <c r="Q2260" s="36" t="s">
        <v>5796</v>
      </c>
      <c r="R2260" s="36"/>
      <c r="S2260" s="35" t="str" cm="1">
        <f t="array" ref="S2260">IFERROR(_xlfn.IFS(
U2260="MPR ISSUE","PDH",
U2260="BSS Hardware Issue","BSS",
U2260="Sites strategiques, MLL, Pylone, etc.","ENVTECH",
U2260="AKTIVCO DEFAUT GE &amp; POWER Cabinet","AKTIVCO",
U2260="AKTIVCO Coupure ENEO &amp; Baisse de tension","AKTIVCO GRID ONLY",
U2260="Coupure ENEO &amp; Baisse de tension","IHS GRID ONLY",
U2260="Defaut GE &amp; POWER Cabinet","IHS",
U2260="Sharing","Partners",
U2260="Sites strategiques &amp; DataCenter","SST &amp; DC",
U2260="Exclu","Exclu",
U2260="SAT","SAT",
U2260="SPARE-ISSUE","SPARE-ISSUE",
U2260="Fiber CAmtel","TRANS_FO_CAMTEL",
U2260="Fiber AOF","Fiber AOF",
U2260="Projet OCM (HUAWEI)","TRAVAUX-HUAWEI",
U2260="Projet OCM (NOKIA)","TRAVAUX-NOKIA",
U2260="ACCESS-ISSUE","ACCESS-ISSUE",
U2260="Projet OCM (ZTE, NOKIA, autres projets)","TRAVAUX OCM",
U2260="No root CAuse","No root cause",
U2260="ODU HS","PDH",
U2260="IP &amp; VLAN","PDH",
U2260="Warehouse HUAWEI","SPARE-ISSUE",
U2260="SPARE-HS","SPARE-ISSUE",
U2260="Power Telco","BSS",U2260="no impacts","no impacts"
),"")</f>
        <v/>
      </c>
      <c r="T2260" s="35" t="str" cm="1">
        <f t="array" ref="T2260">IFERROR(_xlfn.IFS(
U2260="MPR ISSUE","TX ISSUE",
U2260="BSS Hardware Issue","RAN ISSUE",
U2260="Sites strategiques, MLL, Pylone, etc.","ENVTECH",
U2260="AKTIVCO DEFAUT GE &amp; POWER Cabinet","POWER ISSUE",
U2260="AKTIVCO Coupure ENEO &amp; Baisse de tension","POWER ISSUE",
U2260="Coupure ENEO &amp; Baisse de tension","POWER ISSUE",
U2260="Defaut GE &amp; POWER Cabinet","POWER ISSUE",
U2260="Sharing","POWER ISSUE",
U2260="Sites strategiques &amp; DataCenter","POWER ISSUE",
U2260="Exclu","Exclu",
U2260="SAT","TX ISSUE",
U2260="SPARE-ISSUE","SPARE-ISSUE",
U2260="Fiber CAmtel","TX ISSUE",
U2260="Fiber AOF","TX ISSUE",
U2260="Projet OCM (HUAWEI)","TRAVAUX-HUAWEI",
U2260="Projet OCM (NOKIA)","TRAVAUX -NOKIA",
U2260="ACCESS-ISSUE","ACCESS-ISSUE",
U2260="Projet OCM (ZTE, NOKIA, autres projets)","TRAVAUX OCM",
U2260="No root CAuse","No root cause",
U2260="ODU HS","TX ISSUE",
U2260="IP &amp; VLAN","TX ISSUE",
U2260="Warehouse HUAWEI","SPARE-ISSUE",
U2260="SPARE-HS","SPARE-ISSUE",
U2260="Power Telco","RAN ISSUE",U2260="no impacts","no impacts"
),"")</f>
        <v/>
      </c>
      <c r="U2260" s="28"/>
      <c r="V2260" s="35" t="str" cm="1">
        <f t="array" ref="V2260">IFERROR(_xlfn.IFS(
U2260="MPR ISSUE","ACTIVE",
U2260="BSS Hardware Issue","ACTIVE",
U2260="Sites strategiques, MLL, Pylone, etc.","PASSIVE",
U2260="AKTIVCO DEFAUT GE &amp; POWER Cabinet","PASSIVE",
U2260="AKTIVCO Coupure ENEO &amp; Baisse de tension","PASSIVE",
U2260="Coupure ENEO &amp; Baisse de tension","PASSIVE",
U2260="Defaut GE &amp; POWER Cabinet","PASSIVE",
U2260="Sharing","PASSIVE",
U2260="Sites strategiques &amp; DataCenter","PASSIVE",
U2260="Exclu","Exclu",
U2260="SAT","ACTIVE",
U2260="SPARE-ISSUE","SPARE-ISSUE",
U2260="Fiber CAmtel","ACTIVE",
U2260="Fiber AOF","ACTIVE",
U2260="Projet OCM (HUAWEI)","PLANNED WORKS",
U2260="Projet OCM (NOKIA)","PLANNED WORKS",
U2260="ACCESS-ISSUE","ACCESS-ISSUE",
U2260="Projet OCM (ZTE, NOKIA, autres projets)","PLANNED WORKS",
U2260="No root CAuse","No root cause",
U2260="ODU HS","ACTIVE",
U2260="IP &amp; VLAN","ACTIVE",
U2260="Warehouse HUAWEI","SPARE-ISSUE",
U2260="SPARE-HS","SPARE-ISSUE",
U2260="Power Telco","ACTIVE",U2260="no impacts","no impacts"
),"")</f>
        <v/>
      </c>
      <c r="W2260" s="102"/>
      <c r="X2260" s="102"/>
      <c r="Y2260" s="102"/>
      <c r="Z2260" s="102"/>
      <c r="AA2260" s="102"/>
      <c r="AB2260" s="104" t="s">
        <v>6677</v>
      </c>
      <c r="AC2260" s="9"/>
      <c r="AD2260" s="9"/>
      <c r="AE2260" s="7" t="s">
        <v>5423</v>
      </c>
      <c r="AF2260" s="6"/>
      <c r="AG2260" s="7"/>
      <c r="AH2260" s="3" t="s">
        <v>5423</v>
      </c>
      <c r="AI2260" s="18" t="s">
        <v>5423</v>
      </c>
      <c r="AJ2260" s="18" t="s">
        <v>5423</v>
      </c>
      <c r="AK2260" s="18" t="s">
        <v>5423</v>
      </c>
      <c r="AL2260" s="18" t="s">
        <v>5423</v>
      </c>
      <c r="AM2260" s="18" t="s">
        <v>5423</v>
      </c>
      <c r="AN2260" s="18" t="s">
        <v>5423</v>
      </c>
      <c r="AO2260" s="18" t="s">
        <v>5423</v>
      </c>
      <c r="AP2260" s="18" t="s">
        <v>5423</v>
      </c>
      <c r="AQ2260" s="18" t="s">
        <v>5423</v>
      </c>
      <c r="AR2260" s="18" t="s">
        <v>5996</v>
      </c>
      <c r="AS2260" s="18" t="s">
        <v>5997</v>
      </c>
      <c r="AT2260" s="18" t="s">
        <v>5998</v>
      </c>
      <c r="AU2260" s="9" t="s">
        <v>5423</v>
      </c>
      <c r="AV2260" s="14"/>
      <c r="AW2260" s="14" t="s">
        <v>5423</v>
      </c>
      <c r="AX2260" s="14" t="str">
        <f>_xlfn.XLOOKUP(B2260,'[4]cell downs 18042026 17h'!$B:$B,'[4]cell downs 18042026 17h'!$B:$B,"")</f>
        <v/>
      </c>
      <c r="AY2260" s="14" t="str">
        <f>_xlfn.XLOOKUP(B2260,'[5]Cells Huawei 19042026 15h'!$B:$B,'[5]Cells Huawei 19042026 15h'!$B:$B,"")</f>
        <v/>
      </c>
      <c r="AZ2260" s="105" t="str">
        <f>_xlfn.XLOOKUP(B2260,'INCIDENT-04-23-2026'!E:E,'INCIDENT-04-23-2026'!F:F,"")</f>
        <v/>
      </c>
      <c r="BA2260" s="105" t="str">
        <f>_xlfn.XLOOKUP(B2260,'[6]Eneo 17H'!$C:$C,'[6]Eneo 17H'!$I:$I,"")</f>
        <v/>
      </c>
      <c r="BB2260" s="105" t="str">
        <f>_xlfn.XLOOKUP(B2260,[8]ALL!$B:$B,[8]ALL!$M:$M,"")</f>
        <v/>
      </c>
      <c r="BC2260" s="105" t="str">
        <f>_xlfn.XLOOKUP(B2260,'[6]Eneo 17H'!$C:$C,'[6]Eneo 17H'!$I:$I,"")</f>
        <v/>
      </c>
      <c r="BD2260" s="105" t="str">
        <f>_xlfn.XLOOKUP(B2260,'[7]Eneo 12H'!$C:$C,'[7]Eneo 12H'!$I:$I,"")</f>
        <v/>
      </c>
      <c r="BE2260" s="105" t="s">
        <v>7342</v>
      </c>
    </row>
    <row r="2261" spans="1:57" hidden="1" x14ac:dyDescent="0.3">
      <c r="A2261" s="1" t="s">
        <v>4861</v>
      </c>
      <c r="B2261" s="8" t="s">
        <v>4862</v>
      </c>
      <c r="C2261" s="3" t="str">
        <f>_xlfn.XLOOKUP(B2261,'[1]daily break down'!$D:$D,'[1]daily break down'!$E:$E,"")</f>
        <v>CENTRE</v>
      </c>
      <c r="D2261" s="1" t="s">
        <v>11</v>
      </c>
      <c r="E2261" s="1" t="s">
        <v>5393</v>
      </c>
      <c r="F2261" s="3" t="s">
        <v>13</v>
      </c>
      <c r="G2261" s="1" t="s">
        <v>4861</v>
      </c>
      <c r="H2261" s="27" t="str">
        <f>_xlfn.XLOOKUP(B2261,[2]CALCULATION!$B:$B,[2]CALCULATION!$H:$H,"")</f>
        <v>ZTE</v>
      </c>
      <c r="I2261" s="23">
        <v>0</v>
      </c>
      <c r="J2261" s="23">
        <v>0</v>
      </c>
      <c r="K2261" s="23">
        <v>0</v>
      </c>
      <c r="L2261" s="23">
        <v>0</v>
      </c>
      <c r="M2261" s="23">
        <v>0</v>
      </c>
      <c r="N2261" s="23">
        <v>0</v>
      </c>
      <c r="O2261" s="23">
        <v>0</v>
      </c>
      <c r="P2261" s="103" t="s">
        <v>6554</v>
      </c>
      <c r="Q2261" s="36" t="s">
        <v>6552</v>
      </c>
      <c r="R2261" s="36"/>
      <c r="S2261" s="35" t="str" cm="1">
        <f t="array" ref="S2261">IFERROR(_xlfn.IFS(
U2261="MPR ISSUE","PDH",
U2261="BSS Hardware Issue","BSS",
U2261="Sites strategiques, MLL, Pylone, etc.","ENVTECH",
U2261="AKTIVCO DEFAUT GE &amp; POWER Cabinet","AKTIVCO",
U2261="AKTIVCO Coupure ENEO &amp; Baisse de tension","AKTIVCO GRID ONLY",
U2261="Coupure ENEO &amp; Baisse de tension","IHS GRID ONLY",
U2261="Defaut GE &amp; POWER Cabinet","IHS",
U2261="Sharing","Partners",
U2261="Sites strategiques &amp; DataCenter","SST &amp; DC",
U2261="Exclu","Exclu",
U2261="SAT","SAT",
U2261="SPARE-ISSUE","SPARE-ISSUE",
U2261="Fiber CAmtel","TRANS_FO_CAMTEL",
U2261="Fiber AOF","Fiber AOF",
U2261="Projet OCM (HUAWEI)","TRAVAUX-HUAWEI",
U2261="Projet OCM (NOKIA)","TRAVAUX-NOKIA",
U2261="ACCESS-ISSUE","ACCESS-ISSUE",
U2261="Projet OCM (ZTE, NOKIA, autres projets)","TRAVAUX OCM",
U2261="No root CAuse","No root cause",
U2261="ODU HS","PDH",
U2261="IP &amp; VLAN","PDH",
U2261="Warehouse HUAWEI","SPARE-ISSUE",
U2261="SPARE-HS","SPARE-ISSUE",
U2261="Power Telco","BSS",U2261="no impacts","no impacts"
),"")</f>
        <v/>
      </c>
      <c r="T2261" s="35" t="str" cm="1">
        <f t="array" ref="T2261">IFERROR(_xlfn.IFS(
U2261="MPR ISSUE","TX ISSUE",
U2261="BSS Hardware Issue","RAN ISSUE",
U2261="Sites strategiques, MLL, Pylone, etc.","ENVTECH",
U2261="AKTIVCO DEFAUT GE &amp; POWER Cabinet","POWER ISSUE",
U2261="AKTIVCO Coupure ENEO &amp; Baisse de tension","POWER ISSUE",
U2261="Coupure ENEO &amp; Baisse de tension","POWER ISSUE",
U2261="Defaut GE &amp; POWER Cabinet","POWER ISSUE",
U2261="Sharing","POWER ISSUE",
U2261="Sites strategiques &amp; DataCenter","POWER ISSUE",
U2261="Exclu","Exclu",
U2261="SAT","TX ISSUE",
U2261="SPARE-ISSUE","SPARE-ISSUE",
U2261="Fiber CAmtel","TX ISSUE",
U2261="Fiber AOF","TX ISSUE",
U2261="Projet OCM (HUAWEI)","TRAVAUX-HUAWEI",
U2261="Projet OCM (NOKIA)","TRAVAUX -NOKIA",
U2261="ACCESS-ISSUE","ACCESS-ISSUE",
U2261="Projet OCM (ZTE, NOKIA, autres projets)","TRAVAUX OCM",
U2261="No root CAuse","No root cause",
U2261="ODU HS","TX ISSUE",
U2261="IP &amp; VLAN","TX ISSUE",
U2261="Warehouse HUAWEI","SPARE-ISSUE",
U2261="SPARE-HS","SPARE-ISSUE",
U2261="Power Telco","RAN ISSUE",U2261="no impacts","no impacts"
),"")</f>
        <v/>
      </c>
      <c r="U2261" s="28"/>
      <c r="V2261" s="35" t="str" cm="1">
        <f t="array" ref="V2261">IFERROR(_xlfn.IFS(
U2261="MPR ISSUE","ACTIVE",
U2261="BSS Hardware Issue","ACTIVE",
U2261="Sites strategiques, MLL, Pylone, etc.","PASSIVE",
U2261="AKTIVCO DEFAUT GE &amp; POWER Cabinet","PASSIVE",
U2261="AKTIVCO Coupure ENEO &amp; Baisse de tension","PASSIVE",
U2261="Coupure ENEO &amp; Baisse de tension","PASSIVE",
U2261="Defaut GE &amp; POWER Cabinet","PASSIVE",
U2261="Sharing","PASSIVE",
U2261="Sites strategiques &amp; DataCenter","PASSIVE",
U2261="Exclu","Exclu",
U2261="SAT","ACTIVE",
U2261="SPARE-ISSUE","SPARE-ISSUE",
U2261="Fiber CAmtel","ACTIVE",
U2261="Fiber AOF","ACTIVE",
U2261="Projet OCM (HUAWEI)","PLANNED WORKS",
U2261="Projet OCM (NOKIA)","PLANNED WORKS",
U2261="ACCESS-ISSUE","ACCESS-ISSUE",
U2261="Projet OCM (ZTE, NOKIA, autres projets)","PLANNED WORKS",
U2261="No root CAuse","No root cause",
U2261="ODU HS","ACTIVE",
U2261="IP &amp; VLAN","ACTIVE",
U2261="Warehouse HUAWEI","SPARE-ISSUE",
U2261="SPARE-HS","SPARE-ISSUE",
U2261="Power Telco","ACTIVE",U2261="no impacts","no impacts"
),"")</f>
        <v/>
      </c>
      <c r="W2261" s="102"/>
      <c r="X2261" s="102"/>
      <c r="Y2261" s="102"/>
      <c r="Z2261" s="102"/>
      <c r="AA2261" s="102"/>
      <c r="AB2261" s="104" t="s">
        <v>5423</v>
      </c>
      <c r="AC2261" s="9"/>
      <c r="AD2261" s="9"/>
      <c r="AE2261" s="7" t="s">
        <v>5423</v>
      </c>
      <c r="AF2261" s="6"/>
      <c r="AG2261" s="7"/>
      <c r="AH2261" s="3" t="s">
        <v>5423</v>
      </c>
      <c r="AI2261" s="18" t="s">
        <v>5423</v>
      </c>
      <c r="AJ2261" s="18" t="s">
        <v>5423</v>
      </c>
      <c r="AK2261" s="18" t="s">
        <v>5423</v>
      </c>
      <c r="AL2261" s="18" t="s">
        <v>5423</v>
      </c>
      <c r="AM2261" s="18" t="s">
        <v>5423</v>
      </c>
      <c r="AN2261" s="18" t="s">
        <v>5423</v>
      </c>
      <c r="AO2261" s="18" t="s">
        <v>5423</v>
      </c>
      <c r="AP2261" s="18" t="s">
        <v>5423</v>
      </c>
      <c r="AQ2261" s="18" t="s">
        <v>5423</v>
      </c>
      <c r="AR2261" s="18" t="s">
        <v>5423</v>
      </c>
      <c r="AS2261" s="18" t="s">
        <v>5423</v>
      </c>
      <c r="AT2261" s="18" t="s">
        <v>5423</v>
      </c>
      <c r="AU2261" s="9" t="s">
        <v>5423</v>
      </c>
      <c r="AV2261" s="14"/>
      <c r="AW2261" s="14" t="s">
        <v>5423</v>
      </c>
      <c r="AX2261" s="14" t="str">
        <f>_xlfn.XLOOKUP(B2261,'[4]cell downs 18042026 17h'!$B:$B,'[4]cell downs 18042026 17h'!$B:$B,"")</f>
        <v/>
      </c>
      <c r="AY2261" s="14" t="str">
        <f>_xlfn.XLOOKUP(B2261,'[5]Cells Huawei 19042026 15h'!$B:$B,'[5]Cells Huawei 19042026 15h'!$B:$B,"")</f>
        <v/>
      </c>
      <c r="AZ2261" s="105" t="str">
        <f>_xlfn.XLOOKUP(B2261,'INCIDENT-04-23-2026'!E:E,'INCIDENT-04-23-2026'!F:F,"")</f>
        <v/>
      </c>
      <c r="BA2261" s="105" t="str">
        <f>_xlfn.XLOOKUP(B2261,'[6]Eneo 17H'!$C:$C,'[6]Eneo 17H'!$I:$I,"")</f>
        <v/>
      </c>
      <c r="BB2261" s="105" t="str">
        <f>_xlfn.XLOOKUP(B2261,[8]ALL!$B:$B,[8]ALL!$M:$M,"")</f>
        <v/>
      </c>
      <c r="BC2261" s="105" t="str">
        <f>_xlfn.XLOOKUP(B2261,'[6]Eneo 17H'!$C:$C,'[6]Eneo 17H'!$I:$I,"")</f>
        <v/>
      </c>
      <c r="BD2261" s="105" t="str">
        <f>_xlfn.XLOOKUP(B2261,'[7]Eneo 12H'!$C:$C,'[7]Eneo 12H'!$I:$I,"")</f>
        <v/>
      </c>
      <c r="BE2261" s="105" t="s">
        <v>5423</v>
      </c>
    </row>
    <row r="2262" spans="1:57" hidden="1" x14ac:dyDescent="0.3">
      <c r="A2262" s="1" t="s">
        <v>3689</v>
      </c>
      <c r="B2262" s="8" t="s">
        <v>4849</v>
      </c>
      <c r="C2262" s="3" t="str">
        <f>_xlfn.XLOOKUP(B2262,'[1]daily break down'!$D:$D,'[1]daily break down'!$E:$E,"")</f>
        <v>LITTORAL</v>
      </c>
      <c r="D2262" s="1" t="s">
        <v>11</v>
      </c>
      <c r="E2262" s="1" t="s">
        <v>12</v>
      </c>
      <c r="F2262" s="3" t="s">
        <v>31</v>
      </c>
      <c r="G2262" s="1" t="s">
        <v>3689</v>
      </c>
      <c r="H2262" s="27" t="str">
        <f>_xlfn.XLOOKUP(B2262,[2]CALCULATION!$B:$B,[2]CALCULATION!$H:$H,"")</f>
        <v>ZTE</v>
      </c>
      <c r="I2262" s="23">
        <v>0</v>
      </c>
      <c r="J2262" s="23">
        <v>0</v>
      </c>
      <c r="K2262" s="23">
        <v>0</v>
      </c>
      <c r="L2262" s="23">
        <v>0</v>
      </c>
      <c r="M2262" s="23">
        <v>0</v>
      </c>
      <c r="N2262" s="23">
        <v>0</v>
      </c>
      <c r="O2262" s="23">
        <v>0</v>
      </c>
      <c r="P2262" s="103" t="s">
        <v>6554</v>
      </c>
      <c r="Q2262" s="36" t="s">
        <v>5796</v>
      </c>
      <c r="R2262" s="36"/>
      <c r="S2262" s="35" t="str" cm="1">
        <f t="array" ref="S2262">IFERROR(_xlfn.IFS(
U2262="MPR ISSUE","PDH",
U2262="BSS Hardware Issue","BSS",
U2262="Sites strategiques, MLL, Pylone, etc.","ENVTECH",
U2262="AKTIVCO DEFAUT GE &amp; POWER Cabinet","AKTIVCO",
U2262="AKTIVCO Coupure ENEO &amp; Baisse de tension","AKTIVCO GRID ONLY",
U2262="Coupure ENEO &amp; Baisse de tension","IHS GRID ONLY",
U2262="Defaut GE &amp; POWER Cabinet","IHS",
U2262="Sharing","Partners",
U2262="Sites strategiques &amp; DataCenter","SST &amp; DC",
U2262="Exclu","Exclu",
U2262="SAT","SAT",
U2262="SPARE-ISSUE","SPARE-ISSUE",
U2262="Fiber CAmtel","TRANS_FO_CAMTEL",
U2262="Fiber AOF","Fiber AOF",
U2262="Projet OCM (HUAWEI)","TRAVAUX-HUAWEI",
U2262="Projet OCM (NOKIA)","TRAVAUX-NOKIA",
U2262="ACCESS-ISSUE","ACCESS-ISSUE",
U2262="Projet OCM (ZTE, NOKIA, autres projets)","TRAVAUX OCM",
U2262="No root CAuse","No root cause",
U2262="ODU HS","PDH",
U2262="IP &amp; VLAN","PDH",
U2262="Warehouse HUAWEI","SPARE-ISSUE",
U2262="SPARE-HS","SPARE-ISSUE",
U2262="Power Telco","BSS",U2262="no impacts","no impacts"
),"")</f>
        <v/>
      </c>
      <c r="T2262" s="35" t="str" cm="1">
        <f t="array" ref="T2262">IFERROR(_xlfn.IFS(
U2262="MPR ISSUE","TX ISSUE",
U2262="BSS Hardware Issue","RAN ISSUE",
U2262="Sites strategiques, MLL, Pylone, etc.","ENVTECH",
U2262="AKTIVCO DEFAUT GE &amp; POWER Cabinet","POWER ISSUE",
U2262="AKTIVCO Coupure ENEO &amp; Baisse de tension","POWER ISSUE",
U2262="Coupure ENEO &amp; Baisse de tension","POWER ISSUE",
U2262="Defaut GE &amp; POWER Cabinet","POWER ISSUE",
U2262="Sharing","POWER ISSUE",
U2262="Sites strategiques &amp; DataCenter","POWER ISSUE",
U2262="Exclu","Exclu",
U2262="SAT","TX ISSUE",
U2262="SPARE-ISSUE","SPARE-ISSUE",
U2262="Fiber CAmtel","TX ISSUE",
U2262="Fiber AOF","TX ISSUE",
U2262="Projet OCM (HUAWEI)","TRAVAUX-HUAWEI",
U2262="Projet OCM (NOKIA)","TRAVAUX -NOKIA",
U2262="ACCESS-ISSUE","ACCESS-ISSUE",
U2262="Projet OCM (ZTE, NOKIA, autres projets)","TRAVAUX OCM",
U2262="No root CAuse","No root cause",
U2262="ODU HS","TX ISSUE",
U2262="IP &amp; VLAN","TX ISSUE",
U2262="Warehouse HUAWEI","SPARE-ISSUE",
U2262="SPARE-HS","SPARE-ISSUE",
U2262="Power Telco","RAN ISSUE",U2262="no impacts","no impacts"
),"")</f>
        <v/>
      </c>
      <c r="U2262" s="28"/>
      <c r="V2262" s="35" t="str" cm="1">
        <f t="array" ref="V2262">IFERROR(_xlfn.IFS(
U2262="MPR ISSUE","ACTIVE",
U2262="BSS Hardware Issue","ACTIVE",
U2262="Sites strategiques, MLL, Pylone, etc.","PASSIVE",
U2262="AKTIVCO DEFAUT GE &amp; POWER Cabinet","PASSIVE",
U2262="AKTIVCO Coupure ENEO &amp; Baisse de tension","PASSIVE",
U2262="Coupure ENEO &amp; Baisse de tension","PASSIVE",
U2262="Defaut GE &amp; POWER Cabinet","PASSIVE",
U2262="Sharing","PASSIVE",
U2262="Sites strategiques &amp; DataCenter","PASSIVE",
U2262="Exclu","Exclu",
U2262="SAT","ACTIVE",
U2262="SPARE-ISSUE","SPARE-ISSUE",
U2262="Fiber CAmtel","ACTIVE",
U2262="Fiber AOF","ACTIVE",
U2262="Projet OCM (HUAWEI)","PLANNED WORKS",
U2262="Projet OCM (NOKIA)","PLANNED WORKS",
U2262="ACCESS-ISSUE","ACCESS-ISSUE",
U2262="Projet OCM (ZTE, NOKIA, autres projets)","PLANNED WORKS",
U2262="No root CAuse","No root cause",
U2262="ODU HS","ACTIVE",
U2262="IP &amp; VLAN","ACTIVE",
U2262="Warehouse HUAWEI","SPARE-ISSUE",
U2262="SPARE-HS","SPARE-ISSUE",
U2262="Power Telco","ACTIVE",U2262="no impacts","no impacts"
),"")</f>
        <v/>
      </c>
      <c r="W2262" s="102"/>
      <c r="X2262" s="102"/>
      <c r="Y2262" s="102"/>
      <c r="Z2262" s="102"/>
      <c r="AA2262" s="102"/>
      <c r="AB2262" s="104" t="s">
        <v>5423</v>
      </c>
      <c r="AC2262" s="9"/>
      <c r="AD2262" s="9"/>
      <c r="AE2262" s="7" t="s">
        <v>5423</v>
      </c>
      <c r="AF2262" s="6"/>
      <c r="AG2262" s="7"/>
      <c r="AH2262" s="3" t="s">
        <v>5423</v>
      </c>
      <c r="AI2262" s="18" t="s">
        <v>5423</v>
      </c>
      <c r="AJ2262" s="18" t="s">
        <v>5423</v>
      </c>
      <c r="AK2262" s="18" t="s">
        <v>5423</v>
      </c>
      <c r="AL2262" s="18" t="s">
        <v>5423</v>
      </c>
      <c r="AM2262" s="18" t="s">
        <v>5423</v>
      </c>
      <c r="AN2262" s="18" t="s">
        <v>5423</v>
      </c>
      <c r="AO2262" s="18" t="s">
        <v>5423</v>
      </c>
      <c r="AP2262" s="18" t="s">
        <v>5423</v>
      </c>
      <c r="AQ2262" s="18" t="s">
        <v>5423</v>
      </c>
      <c r="AR2262" s="18" t="s">
        <v>5423</v>
      </c>
      <c r="AS2262" s="18" t="s">
        <v>5423</v>
      </c>
      <c r="AT2262" s="18" t="s">
        <v>5423</v>
      </c>
      <c r="AU2262" s="9" t="s">
        <v>5423</v>
      </c>
      <c r="AV2262" s="14"/>
      <c r="AW2262" s="14" t="s">
        <v>5423</v>
      </c>
      <c r="AX2262" s="14" t="str">
        <f>_xlfn.XLOOKUP(B2262,'[4]cell downs 18042026 17h'!$B:$B,'[4]cell downs 18042026 17h'!$B:$B,"")</f>
        <v/>
      </c>
      <c r="AY2262" s="14" t="str">
        <f>_xlfn.XLOOKUP(B2262,'[5]Cells Huawei 19042026 15h'!$B:$B,'[5]Cells Huawei 19042026 15h'!$B:$B,"")</f>
        <v/>
      </c>
      <c r="AZ2262" s="105" t="str">
        <f>_xlfn.XLOOKUP(B2262,'INCIDENT-04-23-2026'!E:E,'INCIDENT-04-23-2026'!F:F,"")</f>
        <v/>
      </c>
      <c r="BA2262" s="105" t="str">
        <f>_xlfn.XLOOKUP(B2262,'[6]Eneo 17H'!$C:$C,'[6]Eneo 17H'!$I:$I,"")</f>
        <v/>
      </c>
      <c r="BB2262" s="105" t="str">
        <f>_xlfn.XLOOKUP(B2262,[8]ALL!$B:$B,[8]ALL!$M:$M,"")</f>
        <v/>
      </c>
      <c r="BC2262" s="105" t="str">
        <f>_xlfn.XLOOKUP(B2262,'[6]Eneo 17H'!$C:$C,'[6]Eneo 17H'!$I:$I,"")</f>
        <v/>
      </c>
      <c r="BD2262" s="105" t="str">
        <f>_xlfn.XLOOKUP(B2262,'[7]Eneo 12H'!$C:$C,'[7]Eneo 12H'!$I:$I,"")</f>
        <v/>
      </c>
      <c r="BE2262" s="105" t="s">
        <v>5423</v>
      </c>
    </row>
    <row r="2263" spans="1:57" hidden="1" x14ac:dyDescent="0.3">
      <c r="A2263" s="1" t="s">
        <v>3100</v>
      </c>
      <c r="B2263" s="8" t="s">
        <v>4850</v>
      </c>
      <c r="C2263" s="3" t="str">
        <f>_xlfn.XLOOKUP(B2263,'[1]daily break down'!$D:$D,'[1]daily break down'!$E:$E,"")</f>
        <v>NORD-OUEST</v>
      </c>
      <c r="D2263" s="1"/>
      <c r="E2263" s="1"/>
      <c r="F2263" s="3" t="s">
        <v>51</v>
      </c>
      <c r="G2263" s="1" t="s">
        <v>3100</v>
      </c>
      <c r="H2263" s="25" t="str">
        <f>_xlfn.XLOOKUP(B2263,[2]CALCULATION!$B:$B,[2]CALCULATION!$H:$H,"")</f>
        <v>HUAWEI</v>
      </c>
      <c r="I2263" s="23">
        <v>0</v>
      </c>
      <c r="J2263" s="23">
        <v>0</v>
      </c>
      <c r="K2263" s="23">
        <v>0</v>
      </c>
      <c r="L2263" s="23">
        <v>0</v>
      </c>
      <c r="M2263" s="23">
        <v>2.5033315926296895</v>
      </c>
      <c r="N2263" s="23">
        <v>12.266253463572207</v>
      </c>
      <c r="O2263" s="23">
        <v>0</v>
      </c>
      <c r="P2263" s="103" t="s">
        <v>6554</v>
      </c>
      <c r="Q2263" s="36" t="s">
        <v>6552</v>
      </c>
      <c r="R2263" s="36"/>
      <c r="S2263" s="35" t="str" cm="1">
        <f t="array" ref="S2263">IFERROR(_xlfn.IFS(
U2263="MPR ISSUE","PDH",
U2263="BSS Hardware Issue","BSS",
U2263="Sites strategiques, MLL, Pylone, etc.","ENVTECH",
U2263="AKTIVCO DEFAUT GE &amp; POWER Cabinet","AKTIVCO",
U2263="AKTIVCO Coupure ENEO &amp; Baisse de tension","AKTIVCO GRID ONLY",
U2263="Coupure ENEO &amp; Baisse de tension","IHS GRID ONLY",
U2263="Defaut GE &amp; POWER Cabinet","IHS",
U2263="Sharing","Partners",
U2263="Sites strategiques &amp; DataCenter","SST &amp; DC",
U2263="Exclu","Exclu",
U2263="SAT","SAT",
U2263="SPARE-ISSUE","SPARE-ISSUE",
U2263="Fiber CAmtel","TRANS_FO_CAMTEL",
U2263="Fiber AOF","Fiber AOF",
U2263="Projet OCM (HUAWEI)","TRAVAUX-HUAWEI",
U2263="Projet OCM (NOKIA)","TRAVAUX-NOKIA",
U2263="ACCESS-ISSUE","ACCESS-ISSUE",
U2263="Projet OCM (ZTE, NOKIA, autres projets)","TRAVAUX OCM",
U2263="No root CAuse","No root cause",
U2263="ODU HS","PDH",
U2263="IP &amp; VLAN","PDH",
U2263="Warehouse HUAWEI","SPARE-ISSUE",
U2263="SPARE-HS","SPARE-ISSUE",
U2263="Power Telco","BSS",U2263="no impacts","no impacts"
),"")</f>
        <v/>
      </c>
      <c r="T2263" s="35" t="str" cm="1">
        <f t="array" ref="T2263">IFERROR(_xlfn.IFS(
U2263="MPR ISSUE","TX ISSUE",
U2263="BSS Hardware Issue","RAN ISSUE",
U2263="Sites strategiques, MLL, Pylone, etc.","ENVTECH",
U2263="AKTIVCO DEFAUT GE &amp; POWER Cabinet","POWER ISSUE",
U2263="AKTIVCO Coupure ENEO &amp; Baisse de tension","POWER ISSUE",
U2263="Coupure ENEO &amp; Baisse de tension","POWER ISSUE",
U2263="Defaut GE &amp; POWER Cabinet","POWER ISSUE",
U2263="Sharing","POWER ISSUE",
U2263="Sites strategiques &amp; DataCenter","POWER ISSUE",
U2263="Exclu","Exclu",
U2263="SAT","TX ISSUE",
U2263="SPARE-ISSUE","SPARE-ISSUE",
U2263="Fiber CAmtel","TX ISSUE",
U2263="Fiber AOF","TX ISSUE",
U2263="Projet OCM (HUAWEI)","TRAVAUX-HUAWEI",
U2263="Projet OCM (NOKIA)","TRAVAUX -NOKIA",
U2263="ACCESS-ISSUE","ACCESS-ISSUE",
U2263="Projet OCM (ZTE, NOKIA, autres projets)","TRAVAUX OCM",
U2263="No root CAuse","No root cause",
U2263="ODU HS","TX ISSUE",
U2263="IP &amp; VLAN","TX ISSUE",
U2263="Warehouse HUAWEI","SPARE-ISSUE",
U2263="SPARE-HS","SPARE-ISSUE",
U2263="Power Telco","RAN ISSUE",U2263="no impacts","no impacts"
),"")</f>
        <v/>
      </c>
      <c r="U2263" s="28"/>
      <c r="V2263" s="35" t="str" cm="1">
        <f t="array" ref="V2263">IFERROR(_xlfn.IFS(
U2263="MPR ISSUE","ACTIVE",
U2263="BSS Hardware Issue","ACTIVE",
U2263="Sites strategiques, MLL, Pylone, etc.","PASSIVE",
U2263="AKTIVCO DEFAUT GE &amp; POWER Cabinet","PASSIVE",
U2263="AKTIVCO Coupure ENEO &amp; Baisse de tension","PASSIVE",
U2263="Coupure ENEO &amp; Baisse de tension","PASSIVE",
U2263="Defaut GE &amp; POWER Cabinet","PASSIVE",
U2263="Sharing","PASSIVE",
U2263="Sites strategiques &amp; DataCenter","PASSIVE",
U2263="Exclu","Exclu",
U2263="SAT","ACTIVE",
U2263="SPARE-ISSUE","SPARE-ISSUE",
U2263="Fiber CAmtel","ACTIVE",
U2263="Fiber AOF","ACTIVE",
U2263="Projet OCM (HUAWEI)","PLANNED WORKS",
U2263="Projet OCM (NOKIA)","PLANNED WORKS",
U2263="ACCESS-ISSUE","ACCESS-ISSUE",
U2263="Projet OCM (ZTE, NOKIA, autres projets)","PLANNED WORKS",
U2263="No root CAuse","No root cause",
U2263="ODU HS","ACTIVE",
U2263="IP &amp; VLAN","ACTIVE",
U2263="Warehouse HUAWEI","SPARE-ISSUE",
U2263="SPARE-HS","SPARE-ISSUE",
U2263="Power Telco","ACTIVE",U2263="no impacts","no impacts"
),"")</f>
        <v/>
      </c>
      <c r="W2263" s="102"/>
      <c r="X2263" s="102"/>
      <c r="Y2263" s="102"/>
      <c r="Z2263" s="102"/>
      <c r="AA2263" s="102"/>
      <c r="AB2263" s="104" t="s">
        <v>5423</v>
      </c>
      <c r="AC2263" s="9"/>
      <c r="AD2263" s="9"/>
      <c r="AE2263" s="7" t="s">
        <v>5423</v>
      </c>
      <c r="AF2263" s="6"/>
      <c r="AG2263" s="7"/>
      <c r="AH2263" s="3" t="s">
        <v>5423</v>
      </c>
      <c r="AI2263" s="18" t="s">
        <v>5423</v>
      </c>
      <c r="AJ2263" s="18" t="s">
        <v>5423</v>
      </c>
      <c r="AK2263" s="18" t="s">
        <v>5423</v>
      </c>
      <c r="AL2263" s="18" t="s">
        <v>5423</v>
      </c>
      <c r="AM2263" s="18" t="s">
        <v>5423</v>
      </c>
      <c r="AN2263" s="18" t="s">
        <v>5423</v>
      </c>
      <c r="AO2263" s="18" t="s">
        <v>5423</v>
      </c>
      <c r="AP2263" s="18" t="s">
        <v>5423</v>
      </c>
      <c r="AQ2263" s="18" t="s">
        <v>5423</v>
      </c>
      <c r="AR2263" s="18" t="s">
        <v>5423</v>
      </c>
      <c r="AS2263" s="18" t="s">
        <v>5423</v>
      </c>
      <c r="AT2263" s="18" t="s">
        <v>5423</v>
      </c>
      <c r="AU2263" s="9" t="s">
        <v>5423</v>
      </c>
      <c r="AV2263" s="14"/>
      <c r="AW2263" s="14" t="s">
        <v>5423</v>
      </c>
      <c r="AX2263" s="14" t="str">
        <f>_xlfn.XLOOKUP(B2263,'[4]cell downs 18042026 17h'!$B:$B,'[4]cell downs 18042026 17h'!$B:$B,"")</f>
        <v/>
      </c>
      <c r="AY2263" s="14" t="str">
        <f>_xlfn.XLOOKUP(B2263,'[5]Cells Huawei 19042026 15h'!$B:$B,'[5]Cells Huawei 19042026 15h'!$B:$B,"")</f>
        <v/>
      </c>
      <c r="AZ2263" s="105" t="str">
        <f>_xlfn.XLOOKUP(B2263,'INCIDENT-04-23-2026'!E:E,'INCIDENT-04-23-2026'!F:F,"")</f>
        <v/>
      </c>
      <c r="BA2263" s="105" t="str">
        <f>_xlfn.XLOOKUP(B2263,'[6]Eneo 17H'!$C:$C,'[6]Eneo 17H'!$I:$I,"")</f>
        <v/>
      </c>
      <c r="BB2263" s="105" t="str">
        <f>_xlfn.XLOOKUP(B2263,[8]ALL!$B:$B,[8]ALL!$M:$M,"")</f>
        <v/>
      </c>
      <c r="BC2263" s="105" t="str">
        <f>_xlfn.XLOOKUP(B2263,'[6]Eneo 17H'!$C:$C,'[6]Eneo 17H'!$I:$I,"")</f>
        <v/>
      </c>
      <c r="BD2263" s="105" t="str">
        <f>_xlfn.XLOOKUP(B2263,'[7]Eneo 12H'!$C:$C,'[7]Eneo 12H'!$I:$I,"")</f>
        <v/>
      </c>
      <c r="BE2263" s="105" t="s">
        <v>5423</v>
      </c>
    </row>
    <row r="2264" spans="1:57" hidden="1" x14ac:dyDescent="0.3">
      <c r="A2264" s="1" t="s">
        <v>4856</v>
      </c>
      <c r="B2264" s="8" t="s">
        <v>4857</v>
      </c>
      <c r="C2264" s="3" t="str">
        <f>_xlfn.XLOOKUP(B2264,'[1]daily break down'!$D:$D,'[1]daily break down'!$E:$E,"")</f>
        <v>NORD-OUEST</v>
      </c>
      <c r="D2264" s="1"/>
      <c r="E2264" s="1"/>
      <c r="F2264" s="3" t="s">
        <v>51</v>
      </c>
      <c r="G2264" s="1" t="s">
        <v>4113</v>
      </c>
      <c r="H2264" s="25" t="str">
        <f>_xlfn.XLOOKUP(B2264,[2]CALCULATION!$B:$B,[2]CALCULATION!$H:$H,"")</f>
        <v>HUAWEI</v>
      </c>
      <c r="I2264" s="23">
        <v>0</v>
      </c>
      <c r="J2264" s="23">
        <v>0</v>
      </c>
      <c r="K2264" s="23">
        <v>0</v>
      </c>
      <c r="L2264" s="23">
        <v>0</v>
      </c>
      <c r="M2264" s="23">
        <v>2.5027073648885811</v>
      </c>
      <c r="N2264" s="23">
        <v>12.293237937066429</v>
      </c>
      <c r="O2264" s="23">
        <v>0.3157343914528597</v>
      </c>
      <c r="P2264" s="103" t="s">
        <v>6554</v>
      </c>
      <c r="Q2264" s="36" t="s">
        <v>6552</v>
      </c>
      <c r="R2264" s="36"/>
      <c r="S2264" s="35" t="str" cm="1">
        <f t="array" ref="S2264">IFERROR(_xlfn.IFS(
U2264="MPR ISSUE","PDH",
U2264="BSS Hardware Issue","BSS",
U2264="Sites strategiques, MLL, Pylone, etc.","ENVTECH",
U2264="AKTIVCO DEFAUT GE &amp; POWER Cabinet","AKTIVCO",
U2264="AKTIVCO Coupure ENEO &amp; Baisse de tension","AKTIVCO GRID ONLY",
U2264="Coupure ENEO &amp; Baisse de tension","IHS GRID ONLY",
U2264="Defaut GE &amp; POWER Cabinet","IHS",
U2264="Sharing","Partners",
U2264="Sites strategiques &amp; DataCenter","SST &amp; DC",
U2264="Exclu","Exclu",
U2264="SAT","SAT",
U2264="SPARE-ISSUE","SPARE-ISSUE",
U2264="Fiber CAmtel","TRANS_FO_CAMTEL",
U2264="Fiber AOF","Fiber AOF",
U2264="Projet OCM (HUAWEI)","TRAVAUX-HUAWEI",
U2264="Projet OCM (NOKIA)","TRAVAUX-NOKIA",
U2264="ACCESS-ISSUE","ACCESS-ISSUE",
U2264="Projet OCM (ZTE, NOKIA, autres projets)","TRAVAUX OCM",
U2264="No root CAuse","No root cause",
U2264="ODU HS","PDH",
U2264="IP &amp; VLAN","PDH",
U2264="Warehouse HUAWEI","SPARE-ISSUE",
U2264="SPARE-HS","SPARE-ISSUE",
U2264="Power Telco","BSS",U2264="no impacts","no impacts"
),"")</f>
        <v/>
      </c>
      <c r="T2264" s="35" t="str" cm="1">
        <f t="array" ref="T2264">IFERROR(_xlfn.IFS(
U2264="MPR ISSUE","TX ISSUE",
U2264="BSS Hardware Issue","RAN ISSUE",
U2264="Sites strategiques, MLL, Pylone, etc.","ENVTECH",
U2264="AKTIVCO DEFAUT GE &amp; POWER Cabinet","POWER ISSUE",
U2264="AKTIVCO Coupure ENEO &amp; Baisse de tension","POWER ISSUE",
U2264="Coupure ENEO &amp; Baisse de tension","POWER ISSUE",
U2264="Defaut GE &amp; POWER Cabinet","POWER ISSUE",
U2264="Sharing","POWER ISSUE",
U2264="Sites strategiques &amp; DataCenter","POWER ISSUE",
U2264="Exclu","Exclu",
U2264="SAT","TX ISSUE",
U2264="SPARE-ISSUE","SPARE-ISSUE",
U2264="Fiber CAmtel","TX ISSUE",
U2264="Fiber AOF","TX ISSUE",
U2264="Projet OCM (HUAWEI)","TRAVAUX-HUAWEI",
U2264="Projet OCM (NOKIA)","TRAVAUX -NOKIA",
U2264="ACCESS-ISSUE","ACCESS-ISSUE",
U2264="Projet OCM (ZTE, NOKIA, autres projets)","TRAVAUX OCM",
U2264="No root CAuse","No root cause",
U2264="ODU HS","TX ISSUE",
U2264="IP &amp; VLAN","TX ISSUE",
U2264="Warehouse HUAWEI","SPARE-ISSUE",
U2264="SPARE-HS","SPARE-ISSUE",
U2264="Power Telco","RAN ISSUE",U2264="no impacts","no impacts"
),"")</f>
        <v/>
      </c>
      <c r="U2264" s="28"/>
      <c r="V2264" s="35" t="str" cm="1">
        <f t="array" ref="V2264">IFERROR(_xlfn.IFS(
U2264="MPR ISSUE","ACTIVE",
U2264="BSS Hardware Issue","ACTIVE",
U2264="Sites strategiques, MLL, Pylone, etc.","PASSIVE",
U2264="AKTIVCO DEFAUT GE &amp; POWER Cabinet","PASSIVE",
U2264="AKTIVCO Coupure ENEO &amp; Baisse de tension","PASSIVE",
U2264="Coupure ENEO &amp; Baisse de tension","PASSIVE",
U2264="Defaut GE &amp; POWER Cabinet","PASSIVE",
U2264="Sharing","PASSIVE",
U2264="Sites strategiques &amp; DataCenter","PASSIVE",
U2264="Exclu","Exclu",
U2264="SAT","ACTIVE",
U2264="SPARE-ISSUE","SPARE-ISSUE",
U2264="Fiber CAmtel","ACTIVE",
U2264="Fiber AOF","ACTIVE",
U2264="Projet OCM (HUAWEI)","PLANNED WORKS",
U2264="Projet OCM (NOKIA)","PLANNED WORKS",
U2264="ACCESS-ISSUE","ACCESS-ISSUE",
U2264="Projet OCM (ZTE, NOKIA, autres projets)","PLANNED WORKS",
U2264="No root CAuse","No root cause",
U2264="ODU HS","ACTIVE",
U2264="IP &amp; VLAN","ACTIVE",
U2264="Warehouse HUAWEI","SPARE-ISSUE",
U2264="SPARE-HS","SPARE-ISSUE",
U2264="Power Telco","ACTIVE",U2264="no impacts","no impacts"
),"")</f>
        <v/>
      </c>
      <c r="W2264" s="102"/>
      <c r="X2264" s="102"/>
      <c r="Y2264" s="102"/>
      <c r="Z2264" s="102"/>
      <c r="AA2264" s="102"/>
      <c r="AB2264" s="104" t="s">
        <v>5423</v>
      </c>
      <c r="AC2264" s="9"/>
      <c r="AD2264" s="9"/>
      <c r="AE2264" s="7" t="s">
        <v>5423</v>
      </c>
      <c r="AF2264" s="6"/>
      <c r="AG2264" s="7"/>
      <c r="AH2264" s="3" t="s">
        <v>5423</v>
      </c>
      <c r="AI2264" s="18" t="s">
        <v>5423</v>
      </c>
      <c r="AJ2264" s="18" t="s">
        <v>5423</v>
      </c>
      <c r="AK2264" s="18" t="s">
        <v>5423</v>
      </c>
      <c r="AL2264" s="18" t="s">
        <v>5423</v>
      </c>
      <c r="AM2264" s="18" t="s">
        <v>5423</v>
      </c>
      <c r="AN2264" s="18" t="s">
        <v>5423</v>
      </c>
      <c r="AO2264" s="18" t="s">
        <v>5423</v>
      </c>
      <c r="AP2264" s="18" t="s">
        <v>5423</v>
      </c>
      <c r="AQ2264" s="18" t="s">
        <v>5423</v>
      </c>
      <c r="AR2264" s="18" t="s">
        <v>5423</v>
      </c>
      <c r="AS2264" s="18" t="s">
        <v>5423</v>
      </c>
      <c r="AT2264" s="18" t="s">
        <v>5423</v>
      </c>
      <c r="AU2264" s="9" t="s">
        <v>5423</v>
      </c>
      <c r="AV2264" s="14"/>
      <c r="AW2264" s="14" t="s">
        <v>5423</v>
      </c>
      <c r="AX2264" s="14" t="str">
        <f>_xlfn.XLOOKUP(B2264,'[4]cell downs 18042026 17h'!$B:$B,'[4]cell downs 18042026 17h'!$B:$B,"")</f>
        <v/>
      </c>
      <c r="AY2264" s="14" t="str">
        <f>_xlfn.XLOOKUP(B2264,'[5]Cells Huawei 19042026 15h'!$B:$B,'[5]Cells Huawei 19042026 15h'!$B:$B,"")</f>
        <v/>
      </c>
      <c r="AZ2264" s="105" t="str">
        <f>_xlfn.XLOOKUP(B2264,'INCIDENT-04-23-2026'!E:E,'INCIDENT-04-23-2026'!F:F,"")</f>
        <v/>
      </c>
      <c r="BA2264" s="105" t="str">
        <f>_xlfn.XLOOKUP(B2264,'[6]Eneo 17H'!$C:$C,'[6]Eneo 17H'!$I:$I,"")</f>
        <v/>
      </c>
      <c r="BB2264" s="105" t="str">
        <f>_xlfn.XLOOKUP(B2264,[8]ALL!$B:$B,[8]ALL!$M:$M,"")</f>
        <v/>
      </c>
      <c r="BC2264" s="105" t="str">
        <f>_xlfn.XLOOKUP(B2264,'[6]Eneo 17H'!$C:$C,'[6]Eneo 17H'!$I:$I,"")</f>
        <v/>
      </c>
      <c r="BD2264" s="105" t="str">
        <f>_xlfn.XLOOKUP(B2264,'[7]Eneo 12H'!$C:$C,'[7]Eneo 12H'!$I:$I,"")</f>
        <v/>
      </c>
      <c r="BE2264" s="105" t="s">
        <v>5423</v>
      </c>
    </row>
    <row r="2265" spans="1:57" hidden="1" x14ac:dyDescent="0.3">
      <c r="A2265" s="1" t="s">
        <v>4865</v>
      </c>
      <c r="B2265" s="8" t="s">
        <v>4866</v>
      </c>
      <c r="C2265" s="3" t="str">
        <f>_xlfn.XLOOKUP(B2265,'[1]daily break down'!$D:$D,'[1]daily break down'!$E:$E,"")</f>
        <v>OUEST</v>
      </c>
      <c r="D2265" s="1"/>
      <c r="E2265" s="1"/>
      <c r="F2265" s="3" t="s">
        <v>102</v>
      </c>
      <c r="G2265" s="1" t="s">
        <v>4059</v>
      </c>
      <c r="H2265" s="25" t="str">
        <f>_xlfn.XLOOKUP(B2265,[2]CALCULATION!$B:$B,[2]CALCULATION!$H:$H,"")</f>
        <v>HUAWEI</v>
      </c>
      <c r="I2265" s="23">
        <v>0</v>
      </c>
      <c r="J2265" s="23">
        <v>0</v>
      </c>
      <c r="K2265" s="23">
        <v>0</v>
      </c>
      <c r="L2265" s="23">
        <v>0</v>
      </c>
      <c r="M2265" s="23">
        <v>0</v>
      </c>
      <c r="N2265" s="23">
        <v>0.73840791249682536</v>
      </c>
      <c r="O2265" s="23">
        <v>0</v>
      </c>
      <c r="P2265" s="103" t="s">
        <v>6554</v>
      </c>
      <c r="Q2265" s="36" t="s">
        <v>5796</v>
      </c>
      <c r="R2265" s="36"/>
      <c r="S2265" s="35" t="str" cm="1">
        <f t="array" ref="S2265">IFERROR(_xlfn.IFS(
U2265="MPR ISSUE","PDH",
U2265="BSS Hardware Issue","BSS",
U2265="Sites strategiques, MLL, Pylone, etc.","ENVTECH",
U2265="AKTIVCO DEFAUT GE &amp; POWER Cabinet","AKTIVCO",
U2265="AKTIVCO Coupure ENEO &amp; Baisse de tension","AKTIVCO GRID ONLY",
U2265="Coupure ENEO &amp; Baisse de tension","IHS GRID ONLY",
U2265="Defaut GE &amp; POWER Cabinet","IHS",
U2265="Sharing","Partners",
U2265="Sites strategiques &amp; DataCenter","SST &amp; DC",
U2265="Exclu","Exclu",
U2265="SAT","SAT",
U2265="SPARE-ISSUE","SPARE-ISSUE",
U2265="Fiber CAmtel","TRANS_FO_CAMTEL",
U2265="Fiber AOF","Fiber AOF",
U2265="Projet OCM (HUAWEI)","TRAVAUX-HUAWEI",
U2265="Projet OCM (NOKIA)","TRAVAUX-NOKIA",
U2265="ACCESS-ISSUE","ACCESS-ISSUE",
U2265="Projet OCM (ZTE, NOKIA, autres projets)","TRAVAUX OCM",
U2265="No root CAuse","No root cause",
U2265="ODU HS","PDH",
U2265="IP &amp; VLAN","PDH",
U2265="Warehouse HUAWEI","SPARE-ISSUE",
U2265="SPARE-HS","SPARE-ISSUE",
U2265="Power Telco","BSS",U2265="no impacts","no impacts"
),"")</f>
        <v/>
      </c>
      <c r="T2265" s="35" t="str" cm="1">
        <f t="array" ref="T2265">IFERROR(_xlfn.IFS(
U2265="MPR ISSUE","TX ISSUE",
U2265="BSS Hardware Issue","RAN ISSUE",
U2265="Sites strategiques, MLL, Pylone, etc.","ENVTECH",
U2265="AKTIVCO DEFAUT GE &amp; POWER Cabinet","POWER ISSUE",
U2265="AKTIVCO Coupure ENEO &amp; Baisse de tension","POWER ISSUE",
U2265="Coupure ENEO &amp; Baisse de tension","POWER ISSUE",
U2265="Defaut GE &amp; POWER Cabinet","POWER ISSUE",
U2265="Sharing","POWER ISSUE",
U2265="Sites strategiques &amp; DataCenter","POWER ISSUE",
U2265="Exclu","Exclu",
U2265="SAT","TX ISSUE",
U2265="SPARE-ISSUE","SPARE-ISSUE",
U2265="Fiber CAmtel","TX ISSUE",
U2265="Fiber AOF","TX ISSUE",
U2265="Projet OCM (HUAWEI)","TRAVAUX-HUAWEI",
U2265="Projet OCM (NOKIA)","TRAVAUX -NOKIA",
U2265="ACCESS-ISSUE","ACCESS-ISSUE",
U2265="Projet OCM (ZTE, NOKIA, autres projets)","TRAVAUX OCM",
U2265="No root CAuse","No root cause",
U2265="ODU HS","TX ISSUE",
U2265="IP &amp; VLAN","TX ISSUE",
U2265="Warehouse HUAWEI","SPARE-ISSUE",
U2265="SPARE-HS","SPARE-ISSUE",
U2265="Power Telco","RAN ISSUE",U2265="no impacts","no impacts"
),"")</f>
        <v/>
      </c>
      <c r="U2265" s="28"/>
      <c r="V2265" s="35" t="str" cm="1">
        <f t="array" ref="V2265">IFERROR(_xlfn.IFS(
U2265="MPR ISSUE","ACTIVE",
U2265="BSS Hardware Issue","ACTIVE",
U2265="Sites strategiques, MLL, Pylone, etc.","PASSIVE",
U2265="AKTIVCO DEFAUT GE &amp; POWER Cabinet","PASSIVE",
U2265="AKTIVCO Coupure ENEO &amp; Baisse de tension","PASSIVE",
U2265="Coupure ENEO &amp; Baisse de tension","PASSIVE",
U2265="Defaut GE &amp; POWER Cabinet","PASSIVE",
U2265="Sharing","PASSIVE",
U2265="Sites strategiques &amp; DataCenter","PASSIVE",
U2265="Exclu","Exclu",
U2265="SAT","ACTIVE",
U2265="SPARE-ISSUE","SPARE-ISSUE",
U2265="Fiber CAmtel","ACTIVE",
U2265="Fiber AOF","ACTIVE",
U2265="Projet OCM (HUAWEI)","PLANNED WORKS",
U2265="Projet OCM (NOKIA)","PLANNED WORKS",
U2265="ACCESS-ISSUE","ACCESS-ISSUE",
U2265="Projet OCM (ZTE, NOKIA, autres projets)","PLANNED WORKS",
U2265="No root CAuse","No root cause",
U2265="ODU HS","ACTIVE",
U2265="IP &amp; VLAN","ACTIVE",
U2265="Warehouse HUAWEI","SPARE-ISSUE",
U2265="SPARE-HS","SPARE-ISSUE",
U2265="Power Telco","ACTIVE",U2265="no impacts","no impacts"
),"")</f>
        <v/>
      </c>
      <c r="W2265" s="102"/>
      <c r="X2265" s="102"/>
      <c r="Y2265" s="102"/>
      <c r="Z2265" s="102"/>
      <c r="AA2265" s="102"/>
      <c r="AB2265" s="104" t="s">
        <v>5423</v>
      </c>
      <c r="AC2265" s="9"/>
      <c r="AD2265" s="9"/>
      <c r="AE2265" s="7" t="s">
        <v>5423</v>
      </c>
      <c r="AF2265" s="6"/>
      <c r="AG2265" s="7"/>
      <c r="AH2265" s="3" t="s">
        <v>5423</v>
      </c>
      <c r="AI2265" s="18" t="s">
        <v>5423</v>
      </c>
      <c r="AJ2265" s="18" t="s">
        <v>5423</v>
      </c>
      <c r="AK2265" s="18" t="s">
        <v>5423</v>
      </c>
      <c r="AL2265" s="18" t="s">
        <v>5423</v>
      </c>
      <c r="AM2265" s="18" t="s">
        <v>5423</v>
      </c>
      <c r="AN2265" s="18" t="s">
        <v>5423</v>
      </c>
      <c r="AO2265" s="18" t="s">
        <v>5423</v>
      </c>
      <c r="AP2265" s="18" t="s">
        <v>5423</v>
      </c>
      <c r="AQ2265" s="18" t="s">
        <v>5423</v>
      </c>
      <c r="AR2265" s="18" t="s">
        <v>5423</v>
      </c>
      <c r="AS2265" s="18" t="s">
        <v>5423</v>
      </c>
      <c r="AT2265" s="18" t="s">
        <v>5423</v>
      </c>
      <c r="AU2265" s="9" t="s">
        <v>5423</v>
      </c>
      <c r="AV2265" s="14"/>
      <c r="AW2265" s="14" t="s">
        <v>5423</v>
      </c>
      <c r="AX2265" s="14" t="str">
        <f>_xlfn.XLOOKUP(B2265,'[4]cell downs 18042026 17h'!$B:$B,'[4]cell downs 18042026 17h'!$B:$B,"")</f>
        <v/>
      </c>
      <c r="AY2265" s="14" t="str">
        <f>_xlfn.XLOOKUP(B2265,'[5]Cells Huawei 19042026 15h'!$B:$B,'[5]Cells Huawei 19042026 15h'!$B:$B,"")</f>
        <v/>
      </c>
      <c r="AZ2265" s="105" t="str">
        <f>_xlfn.XLOOKUP(B2265,'INCIDENT-04-23-2026'!E:E,'INCIDENT-04-23-2026'!F:F,"")</f>
        <v/>
      </c>
      <c r="BA2265" s="105" t="str">
        <f>_xlfn.XLOOKUP(B2265,'[6]Eneo 17H'!$C:$C,'[6]Eneo 17H'!$I:$I,"")</f>
        <v/>
      </c>
      <c r="BB2265" s="105" t="str">
        <f>_xlfn.XLOOKUP(B2265,[8]ALL!$B:$B,[8]ALL!$M:$M,"")</f>
        <v/>
      </c>
      <c r="BC2265" s="105" t="str">
        <f>_xlfn.XLOOKUP(B2265,'[6]Eneo 17H'!$C:$C,'[6]Eneo 17H'!$I:$I,"")</f>
        <v/>
      </c>
      <c r="BD2265" s="105" t="str">
        <f>_xlfn.XLOOKUP(B2265,'[7]Eneo 12H'!$C:$C,'[7]Eneo 12H'!$I:$I,"")</f>
        <v/>
      </c>
      <c r="BE2265" s="105" t="s">
        <v>5423</v>
      </c>
    </row>
    <row r="2266" spans="1:57" hidden="1" x14ac:dyDescent="0.3">
      <c r="A2266" s="1" t="s">
        <v>4968</v>
      </c>
      <c r="B2266" s="8" t="s">
        <v>4969</v>
      </c>
      <c r="C2266" s="3" t="str">
        <f>_xlfn.XLOOKUP(B2266,'[1]daily break down'!$D:$D,'[1]daily break down'!$E:$E,"")</f>
        <v>CENTRE</v>
      </c>
      <c r="D2266" s="1" t="s">
        <v>11</v>
      </c>
      <c r="E2266" s="1" t="s">
        <v>12</v>
      </c>
      <c r="F2266" s="3" t="s">
        <v>37</v>
      </c>
      <c r="G2266" s="1" t="s">
        <v>4968</v>
      </c>
      <c r="H2266" s="27" t="str">
        <f>_xlfn.XLOOKUP(B2266,[2]CALCULATION!$B:$B,[2]CALCULATION!$H:$H,"")</f>
        <v>ZTE</v>
      </c>
      <c r="I2266" s="23">
        <v>0</v>
      </c>
      <c r="J2266" s="23">
        <v>0</v>
      </c>
      <c r="K2266" s="23">
        <v>0</v>
      </c>
      <c r="L2266" s="23">
        <v>0</v>
      </c>
      <c r="M2266" s="23">
        <v>0</v>
      </c>
      <c r="N2266" s="23">
        <v>0</v>
      </c>
      <c r="O2266" s="23">
        <v>0</v>
      </c>
      <c r="P2266" s="103" t="s">
        <v>6554</v>
      </c>
      <c r="Q2266" s="36" t="s">
        <v>5796</v>
      </c>
      <c r="R2266" s="36"/>
      <c r="S2266" s="35" t="str" cm="1">
        <f t="array" ref="S2266">IFERROR(_xlfn.IFS(
U2266="MPR ISSUE","PDH",
U2266="BSS Hardware Issue","BSS",
U2266="Sites strategiques, MLL, Pylone, etc.","ENVTECH",
U2266="AKTIVCO DEFAUT GE &amp; POWER Cabinet","AKTIVCO",
U2266="AKTIVCO Coupure ENEO &amp; Baisse de tension","AKTIVCO GRID ONLY",
U2266="Coupure ENEO &amp; Baisse de tension","IHS GRID ONLY",
U2266="Defaut GE &amp; POWER Cabinet","IHS",
U2266="Sharing","Partners",
U2266="Sites strategiques &amp; DataCenter","SST &amp; DC",
U2266="Exclu","Exclu",
U2266="SAT","SAT",
U2266="SPARE-ISSUE","SPARE-ISSUE",
U2266="Fiber CAmtel","TRANS_FO_CAMTEL",
U2266="Fiber AOF","Fiber AOF",
U2266="Projet OCM (HUAWEI)","TRAVAUX-HUAWEI",
U2266="Projet OCM (NOKIA)","TRAVAUX-NOKIA",
U2266="ACCESS-ISSUE","ACCESS-ISSUE",
U2266="Projet OCM (ZTE, NOKIA, autres projets)","TRAVAUX OCM",
U2266="No root CAuse","No root cause",
U2266="ODU HS","PDH",
U2266="IP &amp; VLAN","PDH",
U2266="Warehouse HUAWEI","SPARE-ISSUE",
U2266="SPARE-HS","SPARE-ISSUE",
U2266="Power Telco","BSS",U2266="no impacts","no impacts"
),"")</f>
        <v/>
      </c>
      <c r="T2266" s="35" t="str" cm="1">
        <f t="array" ref="T2266">IFERROR(_xlfn.IFS(
U2266="MPR ISSUE","TX ISSUE",
U2266="BSS Hardware Issue","RAN ISSUE",
U2266="Sites strategiques, MLL, Pylone, etc.","ENVTECH",
U2266="AKTIVCO DEFAUT GE &amp; POWER Cabinet","POWER ISSUE",
U2266="AKTIVCO Coupure ENEO &amp; Baisse de tension","POWER ISSUE",
U2266="Coupure ENEO &amp; Baisse de tension","POWER ISSUE",
U2266="Defaut GE &amp; POWER Cabinet","POWER ISSUE",
U2266="Sharing","POWER ISSUE",
U2266="Sites strategiques &amp; DataCenter","POWER ISSUE",
U2266="Exclu","Exclu",
U2266="SAT","TX ISSUE",
U2266="SPARE-ISSUE","SPARE-ISSUE",
U2266="Fiber CAmtel","TX ISSUE",
U2266="Fiber AOF","TX ISSUE",
U2266="Projet OCM (HUAWEI)","TRAVAUX-HUAWEI",
U2266="Projet OCM (NOKIA)","TRAVAUX -NOKIA",
U2266="ACCESS-ISSUE","ACCESS-ISSUE",
U2266="Projet OCM (ZTE, NOKIA, autres projets)","TRAVAUX OCM",
U2266="No root CAuse","No root cause",
U2266="ODU HS","TX ISSUE",
U2266="IP &amp; VLAN","TX ISSUE",
U2266="Warehouse HUAWEI","SPARE-ISSUE",
U2266="SPARE-HS","SPARE-ISSUE",
U2266="Power Telco","RAN ISSUE",U2266="no impacts","no impacts"
),"")</f>
        <v/>
      </c>
      <c r="U2266" s="28"/>
      <c r="V2266" s="35" t="str" cm="1">
        <f t="array" ref="V2266">IFERROR(_xlfn.IFS(
U2266="MPR ISSUE","ACTIVE",
U2266="BSS Hardware Issue","ACTIVE",
U2266="Sites strategiques, MLL, Pylone, etc.","PASSIVE",
U2266="AKTIVCO DEFAUT GE &amp; POWER Cabinet","PASSIVE",
U2266="AKTIVCO Coupure ENEO &amp; Baisse de tension","PASSIVE",
U2266="Coupure ENEO &amp; Baisse de tension","PASSIVE",
U2266="Defaut GE &amp; POWER Cabinet","PASSIVE",
U2266="Sharing","PASSIVE",
U2266="Sites strategiques &amp; DataCenter","PASSIVE",
U2266="Exclu","Exclu",
U2266="SAT","ACTIVE",
U2266="SPARE-ISSUE","SPARE-ISSUE",
U2266="Fiber CAmtel","ACTIVE",
U2266="Fiber AOF","ACTIVE",
U2266="Projet OCM (HUAWEI)","PLANNED WORKS",
U2266="Projet OCM (NOKIA)","PLANNED WORKS",
U2266="ACCESS-ISSUE","ACCESS-ISSUE",
U2266="Projet OCM (ZTE, NOKIA, autres projets)","PLANNED WORKS",
U2266="No root CAuse","No root cause",
U2266="ODU HS","ACTIVE",
U2266="IP &amp; VLAN","ACTIVE",
U2266="Warehouse HUAWEI","SPARE-ISSUE",
U2266="SPARE-HS","SPARE-ISSUE",
U2266="Power Telco","ACTIVE",U2266="no impacts","no impacts"
),"")</f>
        <v/>
      </c>
      <c r="W2266" s="102"/>
      <c r="X2266" s="102"/>
      <c r="Y2266" s="102"/>
      <c r="Z2266" s="102"/>
      <c r="AA2266" s="102"/>
      <c r="AB2266" s="104" t="s">
        <v>5423</v>
      </c>
      <c r="AC2266" s="9"/>
      <c r="AD2266" s="9"/>
      <c r="AE2266" s="7" t="s">
        <v>5423</v>
      </c>
      <c r="AF2266" s="6"/>
      <c r="AG2266" s="7"/>
      <c r="AH2266" s="3" t="s">
        <v>5423</v>
      </c>
      <c r="AI2266" s="18" t="s">
        <v>5423</v>
      </c>
      <c r="AJ2266" s="18" t="s">
        <v>5423</v>
      </c>
      <c r="AK2266" s="18" t="s">
        <v>5423</v>
      </c>
      <c r="AL2266" s="18" t="s">
        <v>5423</v>
      </c>
      <c r="AM2266" s="18" t="s">
        <v>5423</v>
      </c>
      <c r="AN2266" s="18" t="s">
        <v>5423</v>
      </c>
      <c r="AO2266" s="18" t="s">
        <v>5423</v>
      </c>
      <c r="AP2266" s="18" t="s">
        <v>5423</v>
      </c>
      <c r="AQ2266" s="18" t="s">
        <v>5423</v>
      </c>
      <c r="AR2266" s="18" t="s">
        <v>5423</v>
      </c>
      <c r="AS2266" s="18" t="s">
        <v>5423</v>
      </c>
      <c r="AT2266" s="18" t="s">
        <v>5423</v>
      </c>
      <c r="AU2266" s="9" t="s">
        <v>5423</v>
      </c>
      <c r="AV2266" s="14"/>
      <c r="AW2266" s="14" t="s">
        <v>5423</v>
      </c>
      <c r="AX2266" s="14" t="str">
        <f>_xlfn.XLOOKUP(B2266,'[4]cell downs 18042026 17h'!$B:$B,'[4]cell downs 18042026 17h'!$B:$B,"")</f>
        <v/>
      </c>
      <c r="AY2266" s="14" t="str">
        <f>_xlfn.XLOOKUP(B2266,'[5]Cells Huawei 19042026 15h'!$B:$B,'[5]Cells Huawei 19042026 15h'!$B:$B,"")</f>
        <v/>
      </c>
      <c r="AZ2266" s="105" t="str">
        <f>_xlfn.XLOOKUP(B2266,'INCIDENT-04-23-2026'!E:E,'INCIDENT-04-23-2026'!F:F,"")</f>
        <v/>
      </c>
      <c r="BA2266" s="105" t="str">
        <f>_xlfn.XLOOKUP(B2266,'[6]Eneo 17H'!$C:$C,'[6]Eneo 17H'!$I:$I,"")</f>
        <v/>
      </c>
      <c r="BB2266" s="105" t="str">
        <f>_xlfn.XLOOKUP(B2266,[8]ALL!$B:$B,[8]ALL!$M:$M,"")</f>
        <v/>
      </c>
      <c r="BC2266" s="105" t="str">
        <f>_xlfn.XLOOKUP(B2266,'[6]Eneo 17H'!$C:$C,'[6]Eneo 17H'!$I:$I,"")</f>
        <v/>
      </c>
      <c r="BD2266" s="105" t="str">
        <f>_xlfn.XLOOKUP(B2266,'[7]Eneo 12H'!$C:$C,'[7]Eneo 12H'!$I:$I,"")</f>
        <v/>
      </c>
      <c r="BE2266" s="105" t="s">
        <v>5423</v>
      </c>
    </row>
    <row r="2267" spans="1:57" hidden="1" x14ac:dyDescent="0.3">
      <c r="A2267" s="1" t="s">
        <v>4873</v>
      </c>
      <c r="B2267" s="8" t="s">
        <v>4874</v>
      </c>
      <c r="C2267" s="3" t="str">
        <f>_xlfn.XLOOKUP(B2267,'[1]daily break down'!$D:$D,'[1]daily break down'!$E:$E,"")</f>
        <v>CENTRE</v>
      </c>
      <c r="D2267" s="1" t="s">
        <v>11</v>
      </c>
      <c r="E2267" s="1" t="s">
        <v>12</v>
      </c>
      <c r="F2267" s="3" t="s">
        <v>37</v>
      </c>
      <c r="G2267" s="1" t="s">
        <v>4873</v>
      </c>
      <c r="H2267" s="27" t="str">
        <f>_xlfn.XLOOKUP(B2267,[2]CALCULATION!$B:$B,[2]CALCULATION!$H:$H,"")</f>
        <v>ZTE</v>
      </c>
      <c r="I2267" s="23">
        <v>0</v>
      </c>
      <c r="J2267" s="23">
        <v>0</v>
      </c>
      <c r="K2267" s="23">
        <v>0</v>
      </c>
      <c r="L2267" s="23">
        <v>0</v>
      </c>
      <c r="M2267" s="23">
        <v>0</v>
      </c>
      <c r="N2267" s="23">
        <v>0</v>
      </c>
      <c r="O2267" s="23">
        <v>0</v>
      </c>
      <c r="P2267" s="103" t="s">
        <v>6554</v>
      </c>
      <c r="Q2267" s="36" t="s">
        <v>5796</v>
      </c>
      <c r="R2267" s="36"/>
      <c r="S2267" s="35" t="str" cm="1">
        <f t="array" ref="S2267">IFERROR(_xlfn.IFS(
U2267="MPR ISSUE","PDH",
U2267="BSS Hardware Issue","BSS",
U2267="Sites strategiques, MLL, Pylone, etc.","ENVTECH",
U2267="AKTIVCO DEFAUT GE &amp; POWER Cabinet","AKTIVCO",
U2267="AKTIVCO Coupure ENEO &amp; Baisse de tension","AKTIVCO GRID ONLY",
U2267="Coupure ENEO &amp; Baisse de tension","IHS GRID ONLY",
U2267="Defaut GE &amp; POWER Cabinet","IHS",
U2267="Sharing","Partners",
U2267="Sites strategiques &amp; DataCenter","SST &amp; DC",
U2267="Exclu","Exclu",
U2267="SAT","SAT",
U2267="SPARE-ISSUE","SPARE-ISSUE",
U2267="Fiber CAmtel","TRANS_FO_CAMTEL",
U2267="Fiber AOF","Fiber AOF",
U2267="Projet OCM (HUAWEI)","TRAVAUX-HUAWEI",
U2267="Projet OCM (NOKIA)","TRAVAUX-NOKIA",
U2267="ACCESS-ISSUE","ACCESS-ISSUE",
U2267="Projet OCM (ZTE, NOKIA, autres projets)","TRAVAUX OCM",
U2267="No root CAuse","No root cause",
U2267="ODU HS","PDH",
U2267="IP &amp; VLAN","PDH",
U2267="Warehouse HUAWEI","SPARE-ISSUE",
U2267="SPARE-HS","SPARE-ISSUE",
U2267="Power Telco","BSS",U2267="no impacts","no impacts"
),"")</f>
        <v/>
      </c>
      <c r="T2267" s="35" t="str" cm="1">
        <f t="array" ref="T2267">IFERROR(_xlfn.IFS(
U2267="MPR ISSUE","TX ISSUE",
U2267="BSS Hardware Issue","RAN ISSUE",
U2267="Sites strategiques, MLL, Pylone, etc.","ENVTECH",
U2267="AKTIVCO DEFAUT GE &amp; POWER Cabinet","POWER ISSUE",
U2267="AKTIVCO Coupure ENEO &amp; Baisse de tension","POWER ISSUE",
U2267="Coupure ENEO &amp; Baisse de tension","POWER ISSUE",
U2267="Defaut GE &amp; POWER Cabinet","POWER ISSUE",
U2267="Sharing","POWER ISSUE",
U2267="Sites strategiques &amp; DataCenter","POWER ISSUE",
U2267="Exclu","Exclu",
U2267="SAT","TX ISSUE",
U2267="SPARE-ISSUE","SPARE-ISSUE",
U2267="Fiber CAmtel","TX ISSUE",
U2267="Fiber AOF","TX ISSUE",
U2267="Projet OCM (HUAWEI)","TRAVAUX-HUAWEI",
U2267="Projet OCM (NOKIA)","TRAVAUX -NOKIA",
U2267="ACCESS-ISSUE","ACCESS-ISSUE",
U2267="Projet OCM (ZTE, NOKIA, autres projets)","TRAVAUX OCM",
U2267="No root CAuse","No root cause",
U2267="ODU HS","TX ISSUE",
U2267="IP &amp; VLAN","TX ISSUE",
U2267="Warehouse HUAWEI","SPARE-ISSUE",
U2267="SPARE-HS","SPARE-ISSUE",
U2267="Power Telco","RAN ISSUE",U2267="no impacts","no impacts"
),"")</f>
        <v/>
      </c>
      <c r="U2267" s="28"/>
      <c r="V2267" s="35" t="str" cm="1">
        <f t="array" ref="V2267">IFERROR(_xlfn.IFS(
U2267="MPR ISSUE","ACTIVE",
U2267="BSS Hardware Issue","ACTIVE",
U2267="Sites strategiques, MLL, Pylone, etc.","PASSIVE",
U2267="AKTIVCO DEFAUT GE &amp; POWER Cabinet","PASSIVE",
U2267="AKTIVCO Coupure ENEO &amp; Baisse de tension","PASSIVE",
U2267="Coupure ENEO &amp; Baisse de tension","PASSIVE",
U2267="Defaut GE &amp; POWER Cabinet","PASSIVE",
U2267="Sharing","PASSIVE",
U2267="Sites strategiques &amp; DataCenter","PASSIVE",
U2267="Exclu","Exclu",
U2267="SAT","ACTIVE",
U2267="SPARE-ISSUE","SPARE-ISSUE",
U2267="Fiber CAmtel","ACTIVE",
U2267="Fiber AOF","ACTIVE",
U2267="Projet OCM (HUAWEI)","PLANNED WORKS",
U2267="Projet OCM (NOKIA)","PLANNED WORKS",
U2267="ACCESS-ISSUE","ACCESS-ISSUE",
U2267="Projet OCM (ZTE, NOKIA, autres projets)","PLANNED WORKS",
U2267="No root CAuse","No root cause",
U2267="ODU HS","ACTIVE",
U2267="IP &amp; VLAN","ACTIVE",
U2267="Warehouse HUAWEI","SPARE-ISSUE",
U2267="SPARE-HS","SPARE-ISSUE",
U2267="Power Telco","ACTIVE",U2267="no impacts","no impacts"
),"")</f>
        <v/>
      </c>
      <c r="W2267" s="102"/>
      <c r="X2267" s="102"/>
      <c r="Y2267" s="102"/>
      <c r="Z2267" s="102"/>
      <c r="AA2267" s="102"/>
      <c r="AB2267" s="104" t="s">
        <v>5423</v>
      </c>
      <c r="AC2267" s="9"/>
      <c r="AD2267" s="9"/>
      <c r="AE2267" s="7" t="s">
        <v>5423</v>
      </c>
      <c r="AF2267" s="6"/>
      <c r="AG2267" s="7"/>
      <c r="AH2267" s="3" t="s">
        <v>5423</v>
      </c>
      <c r="AI2267" s="18" t="s">
        <v>5423</v>
      </c>
      <c r="AJ2267" s="18" t="s">
        <v>5423</v>
      </c>
      <c r="AK2267" s="18" t="s">
        <v>5423</v>
      </c>
      <c r="AL2267" s="18" t="s">
        <v>5423</v>
      </c>
      <c r="AM2267" s="18" t="s">
        <v>5423</v>
      </c>
      <c r="AN2267" s="18" t="s">
        <v>5423</v>
      </c>
      <c r="AO2267" s="18" t="s">
        <v>5423</v>
      </c>
      <c r="AP2267" s="18" t="s">
        <v>5423</v>
      </c>
      <c r="AQ2267" s="18" t="s">
        <v>5423</v>
      </c>
      <c r="AR2267" s="18" t="s">
        <v>5423</v>
      </c>
      <c r="AS2267" s="18" t="s">
        <v>5423</v>
      </c>
      <c r="AT2267" s="18" t="s">
        <v>5423</v>
      </c>
      <c r="AU2267" s="9" t="s">
        <v>5423</v>
      </c>
      <c r="AV2267" s="14"/>
      <c r="AW2267" s="14" t="s">
        <v>5423</v>
      </c>
      <c r="AX2267" s="14" t="str">
        <f>_xlfn.XLOOKUP(B2267,'[4]cell downs 18042026 17h'!$B:$B,'[4]cell downs 18042026 17h'!$B:$B,"")</f>
        <v/>
      </c>
      <c r="AY2267" s="14" t="str">
        <f>_xlfn.XLOOKUP(B2267,'[5]Cells Huawei 19042026 15h'!$B:$B,'[5]Cells Huawei 19042026 15h'!$B:$B,"")</f>
        <v/>
      </c>
      <c r="AZ2267" s="105" t="str">
        <f>_xlfn.XLOOKUP(B2267,'INCIDENT-04-23-2026'!E:E,'INCIDENT-04-23-2026'!F:F,"")</f>
        <v/>
      </c>
      <c r="BA2267" s="105" t="str">
        <f>_xlfn.XLOOKUP(B2267,'[6]Eneo 17H'!$C:$C,'[6]Eneo 17H'!$I:$I,"")</f>
        <v/>
      </c>
      <c r="BB2267" s="105" t="str">
        <f>_xlfn.XLOOKUP(B2267,[8]ALL!$B:$B,[8]ALL!$M:$M,"")</f>
        <v/>
      </c>
      <c r="BC2267" s="105" t="str">
        <f>_xlfn.XLOOKUP(B2267,'[6]Eneo 17H'!$C:$C,'[6]Eneo 17H'!$I:$I,"")</f>
        <v/>
      </c>
      <c r="BD2267" s="105" t="str">
        <f>_xlfn.XLOOKUP(B2267,'[7]Eneo 12H'!$C:$C,'[7]Eneo 12H'!$I:$I,"")</f>
        <v/>
      </c>
      <c r="BE2267" s="105" t="s">
        <v>5423</v>
      </c>
    </row>
    <row r="2268" spans="1:57" hidden="1" x14ac:dyDescent="0.3">
      <c r="A2268" s="2" t="s">
        <v>4883</v>
      </c>
      <c r="B2268" s="8" t="s">
        <v>4884</v>
      </c>
      <c r="C2268" s="3" t="str">
        <f>_xlfn.XLOOKUP(B2268,'[1]daily break down'!$D:$D,'[1]daily break down'!$E:$E,"")</f>
        <v>OUEST</v>
      </c>
      <c r="D2268" s="1" t="s">
        <v>11</v>
      </c>
      <c r="E2268" s="1" t="s">
        <v>12</v>
      </c>
      <c r="F2268" s="3" t="s">
        <v>102</v>
      </c>
      <c r="G2268" s="1" t="s">
        <v>4883</v>
      </c>
      <c r="H2268" s="25" t="str">
        <f>_xlfn.XLOOKUP(B2268,[2]CALCULATION!$B:$B,[2]CALCULATION!$H:$H,"")</f>
        <v>HUAWEI</v>
      </c>
      <c r="I2268" s="23">
        <v>0</v>
      </c>
      <c r="J2268" s="23">
        <v>0</v>
      </c>
      <c r="K2268" s="23">
        <v>0</v>
      </c>
      <c r="L2268" s="23">
        <v>0</v>
      </c>
      <c r="M2268" s="23">
        <v>0.23256942125884261</v>
      </c>
      <c r="N2268" s="23">
        <v>0</v>
      </c>
      <c r="O2268" s="23">
        <v>1.3824325905379911</v>
      </c>
      <c r="P2268" s="103" t="s">
        <v>6555</v>
      </c>
      <c r="Q2268" s="36" t="s">
        <v>5796</v>
      </c>
      <c r="R2268" s="36"/>
      <c r="S2268" s="35" t="str" cm="1">
        <f t="array" ref="S2268">IFERROR(_xlfn.IFS(
U2268="MPR ISSUE","PDH",
U2268="BSS Hardware Issue","BSS",
U2268="Sites strategiques, MLL, Pylone, etc.","ENVTECH",
U2268="AKTIVCO DEFAUT GE &amp; POWER Cabinet","AKTIVCO",
U2268="AKTIVCO Coupure ENEO &amp; Baisse de tension","AKTIVCO GRID ONLY",
U2268="Coupure ENEO &amp; Baisse de tension","IHS GRID ONLY",
U2268="Defaut GE &amp; POWER Cabinet","IHS",
U2268="Sharing","Partners",
U2268="Sites strategiques &amp; DataCenter","SST &amp; DC",
U2268="Exclu","Exclu",
U2268="SAT","SAT",
U2268="SPARE-ISSUE","SPARE-ISSUE",
U2268="Fiber CAmtel","TRANS_FO_CAMTEL",
U2268="Fiber AOF","Fiber AOF",
U2268="Projet OCM (HUAWEI)","TRAVAUX-HUAWEI",
U2268="Projet OCM (NOKIA)","TRAVAUX-NOKIA",
U2268="ACCESS-ISSUE","ACCESS-ISSUE",
U2268="Projet OCM (ZTE, NOKIA, autres projets)","TRAVAUX OCM",
U2268="No root CAuse","No root cause",
U2268="ODU HS","PDH",
U2268="IP &amp; VLAN","PDH",
U2268="Warehouse HUAWEI","SPARE-ISSUE",
U2268="SPARE-HS","SPARE-ISSUE",
U2268="Power Telco","BSS",U2268="no impacts","no impacts"
),"")</f>
        <v/>
      </c>
      <c r="T2268" s="35" t="str" cm="1">
        <f t="array" ref="T2268">IFERROR(_xlfn.IFS(
U2268="MPR ISSUE","TX ISSUE",
U2268="BSS Hardware Issue","RAN ISSUE",
U2268="Sites strategiques, MLL, Pylone, etc.","ENVTECH",
U2268="AKTIVCO DEFAUT GE &amp; POWER Cabinet","POWER ISSUE",
U2268="AKTIVCO Coupure ENEO &amp; Baisse de tension","POWER ISSUE",
U2268="Coupure ENEO &amp; Baisse de tension","POWER ISSUE",
U2268="Defaut GE &amp; POWER Cabinet","POWER ISSUE",
U2268="Sharing","POWER ISSUE",
U2268="Sites strategiques &amp; DataCenter","POWER ISSUE",
U2268="Exclu","Exclu",
U2268="SAT","TX ISSUE",
U2268="SPARE-ISSUE","SPARE-ISSUE",
U2268="Fiber CAmtel","TX ISSUE",
U2268="Fiber AOF","TX ISSUE",
U2268="Projet OCM (HUAWEI)","TRAVAUX-HUAWEI",
U2268="Projet OCM (NOKIA)","TRAVAUX -NOKIA",
U2268="ACCESS-ISSUE","ACCESS-ISSUE",
U2268="Projet OCM (ZTE, NOKIA, autres projets)","TRAVAUX OCM",
U2268="No root CAuse","No root cause",
U2268="ODU HS","TX ISSUE",
U2268="IP &amp; VLAN","TX ISSUE",
U2268="Warehouse HUAWEI","SPARE-ISSUE",
U2268="SPARE-HS","SPARE-ISSUE",
U2268="Power Telco","RAN ISSUE",U2268="no impacts","no impacts"
),"")</f>
        <v/>
      </c>
      <c r="U2268" s="28"/>
      <c r="V2268" s="35" t="str" cm="1">
        <f t="array" ref="V2268">IFERROR(_xlfn.IFS(
U2268="MPR ISSUE","ACTIVE",
U2268="BSS Hardware Issue","ACTIVE",
U2268="Sites strategiques, MLL, Pylone, etc.","PASSIVE",
U2268="AKTIVCO DEFAUT GE &amp; POWER Cabinet","PASSIVE",
U2268="AKTIVCO Coupure ENEO &amp; Baisse de tension","PASSIVE",
U2268="Coupure ENEO &amp; Baisse de tension","PASSIVE",
U2268="Defaut GE &amp; POWER Cabinet","PASSIVE",
U2268="Sharing","PASSIVE",
U2268="Sites strategiques &amp; DataCenter","PASSIVE",
U2268="Exclu","Exclu",
U2268="SAT","ACTIVE",
U2268="SPARE-ISSUE","SPARE-ISSUE",
U2268="Fiber CAmtel","ACTIVE",
U2268="Fiber AOF","ACTIVE",
U2268="Projet OCM (HUAWEI)","PLANNED WORKS",
U2268="Projet OCM (NOKIA)","PLANNED WORKS",
U2268="ACCESS-ISSUE","ACCESS-ISSUE",
U2268="Projet OCM (ZTE, NOKIA, autres projets)","PLANNED WORKS",
U2268="No root CAuse","No root cause",
U2268="ODU HS","ACTIVE",
U2268="IP &amp; VLAN","ACTIVE",
U2268="Warehouse HUAWEI","SPARE-ISSUE",
U2268="SPARE-HS","SPARE-ISSUE",
U2268="Power Telco","ACTIVE",U2268="no impacts","no impacts"
),"")</f>
        <v/>
      </c>
      <c r="W2268" s="102"/>
      <c r="X2268" s="102"/>
      <c r="Y2268" s="102"/>
      <c r="Z2268" s="102"/>
      <c r="AA2268" s="102"/>
      <c r="AB2268" s="104" t="s">
        <v>5423</v>
      </c>
      <c r="AC2268" s="9"/>
      <c r="AD2268" s="9"/>
      <c r="AE2268" s="7" t="s">
        <v>5423</v>
      </c>
      <c r="AF2268" s="6"/>
      <c r="AG2268" s="7"/>
      <c r="AH2268" s="3" t="s">
        <v>5423</v>
      </c>
      <c r="AI2268" s="18" t="s">
        <v>5423</v>
      </c>
      <c r="AJ2268" s="18" t="s">
        <v>5423</v>
      </c>
      <c r="AK2268" s="18" t="s">
        <v>5423</v>
      </c>
      <c r="AL2268" s="18" t="s">
        <v>5423</v>
      </c>
      <c r="AM2268" s="18" t="s">
        <v>5423</v>
      </c>
      <c r="AN2268" s="18" t="s">
        <v>5423</v>
      </c>
      <c r="AO2268" s="18" t="s">
        <v>5423</v>
      </c>
      <c r="AP2268" s="18" t="s">
        <v>5423</v>
      </c>
      <c r="AQ2268" s="18" t="s">
        <v>5423</v>
      </c>
      <c r="AR2268" s="18" t="s">
        <v>5423</v>
      </c>
      <c r="AS2268" s="18" t="s">
        <v>5423</v>
      </c>
      <c r="AT2268" s="18"/>
      <c r="AU2268" s="9" t="s">
        <v>5423</v>
      </c>
      <c r="AV2268" s="14"/>
      <c r="AW2268" s="14" t="s">
        <v>5423</v>
      </c>
      <c r="AX2268" s="14" t="str">
        <f>_xlfn.XLOOKUP(B2268,'[4]cell downs 18042026 17h'!$B:$B,'[4]cell downs 18042026 17h'!$B:$B,"")</f>
        <v/>
      </c>
      <c r="AY2268" s="14" t="str">
        <f>_xlfn.XLOOKUP(B2268,'[5]Cells Huawei 19042026 15h'!$B:$B,'[5]Cells Huawei 19042026 15h'!$B:$B,"")</f>
        <v/>
      </c>
      <c r="AZ2268" s="105" t="str">
        <f>_xlfn.XLOOKUP(B2268,'INCIDENT-04-23-2026'!E:E,'INCIDENT-04-23-2026'!F:F,"")</f>
        <v/>
      </c>
      <c r="BA2268" s="105" t="str">
        <f>_xlfn.XLOOKUP(B2268,'[6]Eneo 17H'!$C:$C,'[6]Eneo 17H'!$I:$I,"")</f>
        <v/>
      </c>
      <c r="BB2268" s="105" t="str">
        <f>_xlfn.XLOOKUP(B2268,[8]ALL!$B:$B,[8]ALL!$M:$M,"")</f>
        <v/>
      </c>
      <c r="BC2268" s="105" t="str">
        <f>_xlfn.XLOOKUP(B2268,'[6]Eneo 17H'!$C:$C,'[6]Eneo 17H'!$I:$I,"")</f>
        <v/>
      </c>
      <c r="BD2268" s="105" t="str">
        <f>_xlfn.XLOOKUP(B2268,'[7]Eneo 12H'!$C:$C,'[7]Eneo 12H'!$I:$I,"")</f>
        <v/>
      </c>
      <c r="BE2268" s="105" t="s">
        <v>5423</v>
      </c>
    </row>
    <row r="2269" spans="1:57" hidden="1" x14ac:dyDescent="0.3">
      <c r="A2269" s="1" t="s">
        <v>4887</v>
      </c>
      <c r="B2269" s="8" t="s">
        <v>4888</v>
      </c>
      <c r="C2269" s="3" t="str">
        <f>_xlfn.XLOOKUP(B2269,'[1]daily break down'!$D:$D,'[1]daily break down'!$E:$E,"")</f>
        <v>CENTRE</v>
      </c>
      <c r="D2269" s="1" t="s">
        <v>11</v>
      </c>
      <c r="E2269" s="1" t="s">
        <v>12</v>
      </c>
      <c r="F2269" s="3" t="s">
        <v>37</v>
      </c>
      <c r="G2269" s="1" t="s">
        <v>4889</v>
      </c>
      <c r="H2269" s="27" t="str">
        <f>_xlfn.XLOOKUP(B2269,[2]CALCULATION!$B:$B,[2]CALCULATION!$H:$H,"")</f>
        <v>ZTE</v>
      </c>
      <c r="I2269" s="23">
        <v>0</v>
      </c>
      <c r="J2269" s="23">
        <v>0</v>
      </c>
      <c r="K2269" s="23">
        <v>0</v>
      </c>
      <c r="L2269" s="23">
        <v>0</v>
      </c>
      <c r="M2269" s="23">
        <v>0</v>
      </c>
      <c r="N2269" s="23">
        <v>0</v>
      </c>
      <c r="O2269" s="23">
        <v>0</v>
      </c>
      <c r="P2269" s="103" t="s">
        <v>6554</v>
      </c>
      <c r="Q2269" s="36" t="s">
        <v>5796</v>
      </c>
      <c r="R2269" s="36"/>
      <c r="S2269" s="35" t="str" cm="1">
        <f t="array" ref="S2269">IFERROR(_xlfn.IFS(
U2269="MPR ISSUE","PDH",
U2269="BSS Hardware Issue","BSS",
U2269="Sites strategiques, MLL, Pylone, etc.","ENVTECH",
U2269="AKTIVCO DEFAUT GE &amp; POWER Cabinet","AKTIVCO",
U2269="AKTIVCO Coupure ENEO &amp; Baisse de tension","AKTIVCO GRID ONLY",
U2269="Coupure ENEO &amp; Baisse de tension","IHS GRID ONLY",
U2269="Defaut GE &amp; POWER Cabinet","IHS",
U2269="Sharing","Partners",
U2269="Sites strategiques &amp; DataCenter","SST &amp; DC",
U2269="Exclu","Exclu",
U2269="SAT","SAT",
U2269="SPARE-ISSUE","SPARE-ISSUE",
U2269="Fiber CAmtel","TRANS_FO_CAMTEL",
U2269="Fiber AOF","Fiber AOF",
U2269="Projet OCM (HUAWEI)","TRAVAUX-HUAWEI",
U2269="Projet OCM (NOKIA)","TRAVAUX-NOKIA",
U2269="ACCESS-ISSUE","ACCESS-ISSUE",
U2269="Projet OCM (ZTE, NOKIA, autres projets)","TRAVAUX OCM",
U2269="No root CAuse","No root cause",
U2269="ODU HS","PDH",
U2269="IP &amp; VLAN","PDH",
U2269="Warehouse HUAWEI","SPARE-ISSUE",
U2269="SPARE-HS","SPARE-ISSUE",
U2269="Power Telco","BSS",U2269="no impacts","no impacts"
),"")</f>
        <v/>
      </c>
      <c r="T2269" s="35" t="str" cm="1">
        <f t="array" ref="T2269">IFERROR(_xlfn.IFS(
U2269="MPR ISSUE","TX ISSUE",
U2269="BSS Hardware Issue","RAN ISSUE",
U2269="Sites strategiques, MLL, Pylone, etc.","ENVTECH",
U2269="AKTIVCO DEFAUT GE &amp; POWER Cabinet","POWER ISSUE",
U2269="AKTIVCO Coupure ENEO &amp; Baisse de tension","POWER ISSUE",
U2269="Coupure ENEO &amp; Baisse de tension","POWER ISSUE",
U2269="Defaut GE &amp; POWER Cabinet","POWER ISSUE",
U2269="Sharing","POWER ISSUE",
U2269="Sites strategiques &amp; DataCenter","POWER ISSUE",
U2269="Exclu","Exclu",
U2269="SAT","TX ISSUE",
U2269="SPARE-ISSUE","SPARE-ISSUE",
U2269="Fiber CAmtel","TX ISSUE",
U2269="Fiber AOF","TX ISSUE",
U2269="Projet OCM (HUAWEI)","TRAVAUX-HUAWEI",
U2269="Projet OCM (NOKIA)","TRAVAUX -NOKIA",
U2269="ACCESS-ISSUE","ACCESS-ISSUE",
U2269="Projet OCM (ZTE, NOKIA, autres projets)","TRAVAUX OCM",
U2269="No root CAuse","No root cause",
U2269="ODU HS","TX ISSUE",
U2269="IP &amp; VLAN","TX ISSUE",
U2269="Warehouse HUAWEI","SPARE-ISSUE",
U2269="SPARE-HS","SPARE-ISSUE",
U2269="Power Telco","RAN ISSUE",U2269="no impacts","no impacts"
),"")</f>
        <v/>
      </c>
      <c r="U2269" s="28"/>
      <c r="V2269" s="35" t="str" cm="1">
        <f t="array" ref="V2269">IFERROR(_xlfn.IFS(
U2269="MPR ISSUE","ACTIVE",
U2269="BSS Hardware Issue","ACTIVE",
U2269="Sites strategiques, MLL, Pylone, etc.","PASSIVE",
U2269="AKTIVCO DEFAUT GE &amp; POWER Cabinet","PASSIVE",
U2269="AKTIVCO Coupure ENEO &amp; Baisse de tension","PASSIVE",
U2269="Coupure ENEO &amp; Baisse de tension","PASSIVE",
U2269="Defaut GE &amp; POWER Cabinet","PASSIVE",
U2269="Sharing","PASSIVE",
U2269="Sites strategiques &amp; DataCenter","PASSIVE",
U2269="Exclu","Exclu",
U2269="SAT","ACTIVE",
U2269="SPARE-ISSUE","SPARE-ISSUE",
U2269="Fiber CAmtel","ACTIVE",
U2269="Fiber AOF","ACTIVE",
U2269="Projet OCM (HUAWEI)","PLANNED WORKS",
U2269="Projet OCM (NOKIA)","PLANNED WORKS",
U2269="ACCESS-ISSUE","ACCESS-ISSUE",
U2269="Projet OCM (ZTE, NOKIA, autres projets)","PLANNED WORKS",
U2269="No root CAuse","No root cause",
U2269="ODU HS","ACTIVE",
U2269="IP &amp; VLAN","ACTIVE",
U2269="Warehouse HUAWEI","SPARE-ISSUE",
U2269="SPARE-HS","SPARE-ISSUE",
U2269="Power Telco","ACTIVE",U2269="no impacts","no impacts"
),"")</f>
        <v/>
      </c>
      <c r="W2269" s="102"/>
      <c r="X2269" s="102"/>
      <c r="Y2269" s="102"/>
      <c r="Z2269" s="102"/>
      <c r="AA2269" s="102"/>
      <c r="AB2269" s="104" t="s">
        <v>5423</v>
      </c>
      <c r="AC2269" s="9"/>
      <c r="AD2269" s="9"/>
      <c r="AE2269" s="7" t="s">
        <v>5423</v>
      </c>
      <c r="AF2269" s="6"/>
      <c r="AG2269" s="7"/>
      <c r="AH2269" s="3" t="s">
        <v>5423</v>
      </c>
      <c r="AI2269" s="18" t="s">
        <v>5423</v>
      </c>
      <c r="AJ2269" s="18" t="s">
        <v>5423</v>
      </c>
      <c r="AK2269" s="18" t="s">
        <v>5423</v>
      </c>
      <c r="AL2269" s="18" t="s">
        <v>5423</v>
      </c>
      <c r="AM2269" s="18" t="s">
        <v>5423</v>
      </c>
      <c r="AN2269" s="18" t="s">
        <v>5423</v>
      </c>
      <c r="AO2269" s="18" t="s">
        <v>5423</v>
      </c>
      <c r="AP2269" s="18" t="s">
        <v>5423</v>
      </c>
      <c r="AQ2269" s="18" t="s">
        <v>5423</v>
      </c>
      <c r="AR2269" s="18" t="s">
        <v>5423</v>
      </c>
      <c r="AS2269" s="18" t="s">
        <v>5423</v>
      </c>
      <c r="AT2269" s="18" t="s">
        <v>5423</v>
      </c>
      <c r="AU2269" s="9" t="s">
        <v>5423</v>
      </c>
      <c r="AV2269" s="14"/>
      <c r="AW2269" s="14" t="s">
        <v>5423</v>
      </c>
      <c r="AX2269" s="14" t="str">
        <f>_xlfn.XLOOKUP(B2269,'[4]cell downs 18042026 17h'!$B:$B,'[4]cell downs 18042026 17h'!$B:$B,"")</f>
        <v/>
      </c>
      <c r="AY2269" s="14" t="str">
        <f>_xlfn.XLOOKUP(B2269,'[5]Cells Huawei 19042026 15h'!$B:$B,'[5]Cells Huawei 19042026 15h'!$B:$B,"")</f>
        <v/>
      </c>
      <c r="AZ2269" s="105" t="str">
        <f>_xlfn.XLOOKUP(B2269,'INCIDENT-04-23-2026'!E:E,'INCIDENT-04-23-2026'!F:F,"")</f>
        <v/>
      </c>
      <c r="BA2269" s="105" t="str">
        <f>_xlfn.XLOOKUP(B2269,'[6]Eneo 17H'!$C:$C,'[6]Eneo 17H'!$I:$I,"")</f>
        <v/>
      </c>
      <c r="BB2269" s="105" t="str">
        <f>_xlfn.XLOOKUP(B2269,[8]ALL!$B:$B,[8]ALL!$M:$M,"")</f>
        <v/>
      </c>
      <c r="BC2269" s="105" t="str">
        <f>_xlfn.XLOOKUP(B2269,'[6]Eneo 17H'!$C:$C,'[6]Eneo 17H'!$I:$I,"")</f>
        <v/>
      </c>
      <c r="BD2269" s="105" t="str">
        <f>_xlfn.XLOOKUP(B2269,'[7]Eneo 12H'!$C:$C,'[7]Eneo 12H'!$I:$I,"")</f>
        <v/>
      </c>
      <c r="BE2269" s="105" t="s">
        <v>5423</v>
      </c>
    </row>
    <row r="2270" spans="1:57" hidden="1" x14ac:dyDescent="0.3">
      <c r="A2270" s="1" t="s">
        <v>4890</v>
      </c>
      <c r="B2270" s="1" t="s">
        <v>4891</v>
      </c>
      <c r="C2270" s="3" t="str">
        <f>_xlfn.XLOOKUP(B2270,'[1]daily break down'!$D:$D,'[1]daily break down'!$E:$E,"")</f>
        <v>LITTORAL</v>
      </c>
      <c r="D2270" s="1" t="s">
        <v>11</v>
      </c>
      <c r="E2270" s="1" t="s">
        <v>96</v>
      </c>
      <c r="F2270" s="3" t="s">
        <v>31</v>
      </c>
      <c r="G2270" s="1" t="s">
        <v>4890</v>
      </c>
      <c r="H2270" s="27" t="str">
        <f>_xlfn.XLOOKUP(B2270,[2]CALCULATION!$B:$B,[2]CALCULATION!$H:$H,"")</f>
        <v>ZTE</v>
      </c>
      <c r="I2270" s="23">
        <v>0</v>
      </c>
      <c r="J2270" s="23">
        <v>0</v>
      </c>
      <c r="K2270" s="23">
        <v>0</v>
      </c>
      <c r="L2270" s="23">
        <v>0</v>
      </c>
      <c r="M2270" s="23">
        <v>0</v>
      </c>
      <c r="N2270" s="23">
        <v>0</v>
      </c>
      <c r="O2270" s="23">
        <v>0</v>
      </c>
      <c r="P2270" s="103" t="s">
        <v>6554</v>
      </c>
      <c r="Q2270" s="36" t="s">
        <v>5796</v>
      </c>
      <c r="R2270" s="36"/>
      <c r="S2270" s="35" t="str" cm="1">
        <f t="array" ref="S2270">IFERROR(_xlfn.IFS(
U2270="MPR ISSUE","PDH",
U2270="BSS Hardware Issue","BSS",
U2270="Sites strategiques, MLL, Pylone, etc.","ENVTECH",
U2270="AKTIVCO DEFAUT GE &amp; POWER Cabinet","AKTIVCO",
U2270="AKTIVCO Coupure ENEO &amp; Baisse de tension","AKTIVCO GRID ONLY",
U2270="Coupure ENEO &amp; Baisse de tension","IHS GRID ONLY",
U2270="Defaut GE &amp; POWER Cabinet","IHS",
U2270="Sharing","Partners",
U2270="Sites strategiques &amp; DataCenter","SST &amp; DC",
U2270="Exclu","Exclu",
U2270="SAT","SAT",
U2270="SPARE-ISSUE","SPARE-ISSUE",
U2270="Fiber CAmtel","TRANS_FO_CAMTEL",
U2270="Fiber AOF","Fiber AOF",
U2270="Projet OCM (HUAWEI)","TRAVAUX-HUAWEI",
U2270="Projet OCM (NOKIA)","TRAVAUX-NOKIA",
U2270="ACCESS-ISSUE","ACCESS-ISSUE",
U2270="Projet OCM (ZTE, NOKIA, autres projets)","TRAVAUX OCM",
U2270="No root CAuse","No root cause",
U2270="ODU HS","PDH",
U2270="IP &amp; VLAN","PDH",
U2270="Warehouse HUAWEI","SPARE-ISSUE",
U2270="SPARE-HS","SPARE-ISSUE",
U2270="Power Telco","BSS",U2270="no impacts","no impacts"
),"")</f>
        <v/>
      </c>
      <c r="T2270" s="35" t="str" cm="1">
        <f t="array" ref="T2270">IFERROR(_xlfn.IFS(
U2270="MPR ISSUE","TX ISSUE",
U2270="BSS Hardware Issue","RAN ISSUE",
U2270="Sites strategiques, MLL, Pylone, etc.","ENVTECH",
U2270="AKTIVCO DEFAUT GE &amp; POWER Cabinet","POWER ISSUE",
U2270="AKTIVCO Coupure ENEO &amp; Baisse de tension","POWER ISSUE",
U2270="Coupure ENEO &amp; Baisse de tension","POWER ISSUE",
U2270="Defaut GE &amp; POWER Cabinet","POWER ISSUE",
U2270="Sharing","POWER ISSUE",
U2270="Sites strategiques &amp; DataCenter","POWER ISSUE",
U2270="Exclu","Exclu",
U2270="SAT","TX ISSUE",
U2270="SPARE-ISSUE","SPARE-ISSUE",
U2270="Fiber CAmtel","TX ISSUE",
U2270="Fiber AOF","TX ISSUE",
U2270="Projet OCM (HUAWEI)","TRAVAUX-HUAWEI",
U2270="Projet OCM (NOKIA)","TRAVAUX -NOKIA",
U2270="ACCESS-ISSUE","ACCESS-ISSUE",
U2270="Projet OCM (ZTE, NOKIA, autres projets)","TRAVAUX OCM",
U2270="No root CAuse","No root cause",
U2270="ODU HS","TX ISSUE",
U2270="IP &amp; VLAN","TX ISSUE",
U2270="Warehouse HUAWEI","SPARE-ISSUE",
U2270="SPARE-HS","SPARE-ISSUE",
U2270="Power Telco","RAN ISSUE",U2270="no impacts","no impacts"
),"")</f>
        <v/>
      </c>
      <c r="U2270" s="28"/>
      <c r="V2270" s="35" t="str" cm="1">
        <f t="array" ref="V2270">IFERROR(_xlfn.IFS(
U2270="MPR ISSUE","ACTIVE",
U2270="BSS Hardware Issue","ACTIVE",
U2270="Sites strategiques, MLL, Pylone, etc.","PASSIVE",
U2270="AKTIVCO DEFAUT GE &amp; POWER Cabinet","PASSIVE",
U2270="AKTIVCO Coupure ENEO &amp; Baisse de tension","PASSIVE",
U2270="Coupure ENEO &amp; Baisse de tension","PASSIVE",
U2270="Defaut GE &amp; POWER Cabinet","PASSIVE",
U2270="Sharing","PASSIVE",
U2270="Sites strategiques &amp; DataCenter","PASSIVE",
U2270="Exclu","Exclu",
U2270="SAT","ACTIVE",
U2270="SPARE-ISSUE","SPARE-ISSUE",
U2270="Fiber CAmtel","ACTIVE",
U2270="Fiber AOF","ACTIVE",
U2270="Projet OCM (HUAWEI)","PLANNED WORKS",
U2270="Projet OCM (NOKIA)","PLANNED WORKS",
U2270="ACCESS-ISSUE","ACCESS-ISSUE",
U2270="Projet OCM (ZTE, NOKIA, autres projets)","PLANNED WORKS",
U2270="No root CAuse","No root cause",
U2270="ODU HS","ACTIVE",
U2270="IP &amp; VLAN","ACTIVE",
U2270="Warehouse HUAWEI","SPARE-ISSUE",
U2270="SPARE-HS","SPARE-ISSUE",
U2270="Power Telco","ACTIVE",U2270="no impacts","no impacts"
),"")</f>
        <v/>
      </c>
      <c r="W2270" s="102"/>
      <c r="X2270" s="102"/>
      <c r="Y2270" s="102"/>
      <c r="Z2270" s="102"/>
      <c r="AA2270" s="102"/>
      <c r="AB2270" s="104" t="s">
        <v>5423</v>
      </c>
      <c r="AC2270" s="9"/>
      <c r="AD2270" s="9"/>
      <c r="AE2270" s="7" t="s">
        <v>5423</v>
      </c>
      <c r="AF2270" s="6"/>
      <c r="AG2270" s="7"/>
      <c r="AH2270" s="3" t="s">
        <v>5423</v>
      </c>
      <c r="AI2270" s="18" t="s">
        <v>5423</v>
      </c>
      <c r="AJ2270" s="18" t="s">
        <v>5423</v>
      </c>
      <c r="AK2270" s="18" t="s">
        <v>5423</v>
      </c>
      <c r="AL2270" s="18" t="s">
        <v>5423</v>
      </c>
      <c r="AM2270" s="18" t="s">
        <v>5423</v>
      </c>
      <c r="AN2270" s="18" t="s">
        <v>5423</v>
      </c>
      <c r="AO2270" s="18" t="s">
        <v>5423</v>
      </c>
      <c r="AP2270" s="18" t="s">
        <v>5423</v>
      </c>
      <c r="AQ2270" s="18" t="s">
        <v>5423</v>
      </c>
      <c r="AR2270" s="18" t="s">
        <v>5423</v>
      </c>
      <c r="AS2270" s="18" t="s">
        <v>5423</v>
      </c>
      <c r="AT2270" s="18" t="s">
        <v>5423</v>
      </c>
      <c r="AU2270" s="9" t="s">
        <v>5423</v>
      </c>
      <c r="AV2270" s="14"/>
      <c r="AW2270" s="14" t="s">
        <v>5423</v>
      </c>
      <c r="AX2270" s="14" t="str">
        <f>_xlfn.XLOOKUP(B2270,'[4]cell downs 18042026 17h'!$B:$B,'[4]cell downs 18042026 17h'!$B:$B,"")</f>
        <v/>
      </c>
      <c r="AY2270" s="14" t="str">
        <f>_xlfn.XLOOKUP(B2270,'[5]Cells Huawei 19042026 15h'!$B:$B,'[5]Cells Huawei 19042026 15h'!$B:$B,"")</f>
        <v/>
      </c>
      <c r="AZ2270" s="105" t="str">
        <f>_xlfn.XLOOKUP(B2270,'INCIDENT-04-23-2026'!E:E,'INCIDENT-04-23-2026'!F:F,"")</f>
        <v/>
      </c>
      <c r="BA2270" s="105" t="str">
        <f>_xlfn.XLOOKUP(B2270,'[6]Eneo 17H'!$C:$C,'[6]Eneo 17H'!$I:$I,"")</f>
        <v/>
      </c>
      <c r="BB2270" s="105" t="str">
        <f>_xlfn.XLOOKUP(B2270,[8]ALL!$B:$B,[8]ALL!$M:$M,"")</f>
        <v/>
      </c>
      <c r="BC2270" s="105" t="str">
        <f>_xlfn.XLOOKUP(B2270,'[6]Eneo 17H'!$C:$C,'[6]Eneo 17H'!$I:$I,"")</f>
        <v/>
      </c>
      <c r="BD2270" s="105" t="str">
        <f>_xlfn.XLOOKUP(B2270,'[7]Eneo 12H'!$C:$C,'[7]Eneo 12H'!$I:$I,"")</f>
        <v/>
      </c>
      <c r="BE2270" s="105" t="s">
        <v>5423</v>
      </c>
    </row>
    <row r="2271" spans="1:57" hidden="1" x14ac:dyDescent="0.3">
      <c r="A2271" s="1" t="s">
        <v>1206</v>
      </c>
      <c r="B2271" s="8" t="s">
        <v>4896</v>
      </c>
      <c r="C2271" s="3" t="str">
        <f>_xlfn.XLOOKUP(B2271,'[1]daily break down'!$D:$D,'[1]daily break down'!$E:$E,"")</f>
        <v>OUEST</v>
      </c>
      <c r="D2271" s="1" t="s">
        <v>11</v>
      </c>
      <c r="E2271" s="1" t="s">
        <v>12</v>
      </c>
      <c r="F2271" s="3" t="s">
        <v>102</v>
      </c>
      <c r="G2271" s="1" t="s">
        <v>1206</v>
      </c>
      <c r="H2271" s="25" t="str">
        <f>_xlfn.XLOOKUP(B2271,[2]CALCULATION!$B:$B,[2]CALCULATION!$H:$H,"")</f>
        <v>HUAWEI</v>
      </c>
      <c r="I2271" s="23">
        <v>0</v>
      </c>
      <c r="J2271" s="23">
        <v>0</v>
      </c>
      <c r="K2271" s="23">
        <v>0</v>
      </c>
      <c r="L2271" s="23">
        <v>0</v>
      </c>
      <c r="M2271" s="23">
        <v>0</v>
      </c>
      <c r="N2271" s="23">
        <v>0</v>
      </c>
      <c r="O2271" s="23">
        <v>0</v>
      </c>
      <c r="P2271" s="103" t="s">
        <v>6554</v>
      </c>
      <c r="Q2271" s="36" t="s">
        <v>5796</v>
      </c>
      <c r="R2271" s="36"/>
      <c r="S2271" s="35" t="str" cm="1">
        <f t="array" ref="S2271">IFERROR(_xlfn.IFS(
U2271="MPR ISSUE","PDH",
U2271="BSS Hardware Issue","BSS",
U2271="Sites strategiques, MLL, Pylone, etc.","ENVTECH",
U2271="AKTIVCO DEFAUT GE &amp; POWER Cabinet","AKTIVCO",
U2271="AKTIVCO Coupure ENEO &amp; Baisse de tension","AKTIVCO GRID ONLY",
U2271="Coupure ENEO &amp; Baisse de tension","IHS GRID ONLY",
U2271="Defaut GE &amp; POWER Cabinet","IHS",
U2271="Sharing","Partners",
U2271="Sites strategiques &amp; DataCenter","SST &amp; DC",
U2271="Exclu","Exclu",
U2271="SAT","SAT",
U2271="SPARE-ISSUE","SPARE-ISSUE",
U2271="Fiber CAmtel","TRANS_FO_CAMTEL",
U2271="Fiber AOF","Fiber AOF",
U2271="Projet OCM (HUAWEI)","TRAVAUX-HUAWEI",
U2271="Projet OCM (NOKIA)","TRAVAUX-NOKIA",
U2271="ACCESS-ISSUE","ACCESS-ISSUE",
U2271="Projet OCM (ZTE, NOKIA, autres projets)","TRAVAUX OCM",
U2271="No root CAuse","No root cause",
U2271="ODU HS","PDH",
U2271="IP &amp; VLAN","PDH",
U2271="Warehouse HUAWEI","SPARE-ISSUE",
U2271="SPARE-HS","SPARE-ISSUE",
U2271="Power Telco","BSS",U2271="no impacts","no impacts"
),"")</f>
        <v/>
      </c>
      <c r="T2271" s="35" t="str" cm="1">
        <f t="array" ref="T2271">IFERROR(_xlfn.IFS(
U2271="MPR ISSUE","TX ISSUE",
U2271="BSS Hardware Issue","RAN ISSUE",
U2271="Sites strategiques, MLL, Pylone, etc.","ENVTECH",
U2271="AKTIVCO DEFAUT GE &amp; POWER Cabinet","POWER ISSUE",
U2271="AKTIVCO Coupure ENEO &amp; Baisse de tension","POWER ISSUE",
U2271="Coupure ENEO &amp; Baisse de tension","POWER ISSUE",
U2271="Defaut GE &amp; POWER Cabinet","POWER ISSUE",
U2271="Sharing","POWER ISSUE",
U2271="Sites strategiques &amp; DataCenter","POWER ISSUE",
U2271="Exclu","Exclu",
U2271="SAT","TX ISSUE",
U2271="SPARE-ISSUE","SPARE-ISSUE",
U2271="Fiber CAmtel","TX ISSUE",
U2271="Fiber AOF","TX ISSUE",
U2271="Projet OCM (HUAWEI)","TRAVAUX-HUAWEI",
U2271="Projet OCM (NOKIA)","TRAVAUX -NOKIA",
U2271="ACCESS-ISSUE","ACCESS-ISSUE",
U2271="Projet OCM (ZTE, NOKIA, autres projets)","TRAVAUX OCM",
U2271="No root CAuse","No root cause",
U2271="ODU HS","TX ISSUE",
U2271="IP &amp; VLAN","TX ISSUE",
U2271="Warehouse HUAWEI","SPARE-ISSUE",
U2271="SPARE-HS","SPARE-ISSUE",
U2271="Power Telco","RAN ISSUE",U2271="no impacts","no impacts"
),"")</f>
        <v/>
      </c>
      <c r="U2271" s="28"/>
      <c r="V2271" s="35" t="str" cm="1">
        <f t="array" ref="V2271">IFERROR(_xlfn.IFS(
U2271="MPR ISSUE","ACTIVE",
U2271="BSS Hardware Issue","ACTIVE",
U2271="Sites strategiques, MLL, Pylone, etc.","PASSIVE",
U2271="AKTIVCO DEFAUT GE &amp; POWER Cabinet","PASSIVE",
U2271="AKTIVCO Coupure ENEO &amp; Baisse de tension","PASSIVE",
U2271="Coupure ENEO &amp; Baisse de tension","PASSIVE",
U2271="Defaut GE &amp; POWER Cabinet","PASSIVE",
U2271="Sharing","PASSIVE",
U2271="Sites strategiques &amp; DataCenter","PASSIVE",
U2271="Exclu","Exclu",
U2271="SAT","ACTIVE",
U2271="SPARE-ISSUE","SPARE-ISSUE",
U2271="Fiber CAmtel","ACTIVE",
U2271="Fiber AOF","ACTIVE",
U2271="Projet OCM (HUAWEI)","PLANNED WORKS",
U2271="Projet OCM (NOKIA)","PLANNED WORKS",
U2271="ACCESS-ISSUE","ACCESS-ISSUE",
U2271="Projet OCM (ZTE, NOKIA, autres projets)","PLANNED WORKS",
U2271="No root CAuse","No root cause",
U2271="ODU HS","ACTIVE",
U2271="IP &amp; VLAN","ACTIVE",
U2271="Warehouse HUAWEI","SPARE-ISSUE",
U2271="SPARE-HS","SPARE-ISSUE",
U2271="Power Telco","ACTIVE",U2271="no impacts","no impacts"
),"")</f>
        <v/>
      </c>
      <c r="W2271" s="102"/>
      <c r="X2271" s="102"/>
      <c r="Y2271" s="102"/>
      <c r="Z2271" s="102"/>
      <c r="AA2271" s="102"/>
      <c r="AB2271" s="104" t="s">
        <v>5423</v>
      </c>
      <c r="AC2271" s="9"/>
      <c r="AD2271" s="9"/>
      <c r="AE2271" s="7" t="s">
        <v>5423</v>
      </c>
      <c r="AF2271" s="6"/>
      <c r="AG2271" s="7"/>
      <c r="AH2271" s="3" t="s">
        <v>5423</v>
      </c>
      <c r="AI2271" s="18" t="s">
        <v>5423</v>
      </c>
      <c r="AJ2271" s="18" t="s">
        <v>5423</v>
      </c>
      <c r="AK2271" s="18" t="s">
        <v>5423</v>
      </c>
      <c r="AL2271" s="18" t="s">
        <v>5423</v>
      </c>
      <c r="AM2271" s="18" t="s">
        <v>5423</v>
      </c>
      <c r="AN2271" s="18" t="s">
        <v>5423</v>
      </c>
      <c r="AO2271" s="18" t="s">
        <v>5423</v>
      </c>
      <c r="AP2271" s="18" t="s">
        <v>5423</v>
      </c>
      <c r="AQ2271" s="18" t="s">
        <v>5423</v>
      </c>
      <c r="AR2271" s="18" t="s">
        <v>5423</v>
      </c>
      <c r="AS2271" s="18" t="s">
        <v>5423</v>
      </c>
      <c r="AT2271" s="18" t="s">
        <v>5423</v>
      </c>
      <c r="AU2271" s="9" t="s">
        <v>5423</v>
      </c>
      <c r="AV2271" s="14"/>
      <c r="AW2271" s="14" t="s">
        <v>5423</v>
      </c>
      <c r="AX2271" s="14" t="str">
        <f>_xlfn.XLOOKUP(B2271,'[4]cell downs 18042026 17h'!$B:$B,'[4]cell downs 18042026 17h'!$B:$B,"")</f>
        <v/>
      </c>
      <c r="AY2271" s="14" t="str">
        <f>_xlfn.XLOOKUP(B2271,'[5]Cells Huawei 19042026 15h'!$B:$B,'[5]Cells Huawei 19042026 15h'!$B:$B,"")</f>
        <v/>
      </c>
      <c r="AZ2271" s="105" t="str">
        <f>_xlfn.XLOOKUP(B2271,'INCIDENT-04-23-2026'!E:E,'INCIDENT-04-23-2026'!F:F,"")</f>
        <v/>
      </c>
      <c r="BA2271" s="105" t="str">
        <f>_xlfn.XLOOKUP(B2271,'[6]Eneo 17H'!$C:$C,'[6]Eneo 17H'!$I:$I,"")</f>
        <v/>
      </c>
      <c r="BB2271" s="105" t="str">
        <f>_xlfn.XLOOKUP(B2271,[8]ALL!$B:$B,[8]ALL!$M:$M,"")</f>
        <v/>
      </c>
      <c r="BC2271" s="105" t="str">
        <f>_xlfn.XLOOKUP(B2271,'[6]Eneo 17H'!$C:$C,'[6]Eneo 17H'!$I:$I,"")</f>
        <v/>
      </c>
      <c r="BD2271" s="105" t="str">
        <f>_xlfn.XLOOKUP(B2271,'[7]Eneo 12H'!$C:$C,'[7]Eneo 12H'!$I:$I,"")</f>
        <v/>
      </c>
      <c r="BE2271" s="105" t="s">
        <v>5423</v>
      </c>
    </row>
    <row r="2272" spans="1:57" hidden="1" x14ac:dyDescent="0.3">
      <c r="A2272" s="1" t="s">
        <v>4910</v>
      </c>
      <c r="B2272" s="8" t="s">
        <v>4911</v>
      </c>
      <c r="C2272" s="3" t="str">
        <f>_xlfn.XLOOKUP(B2272,'[1]daily break down'!$D:$D,'[1]daily break down'!$E:$E,"")</f>
        <v>Douala</v>
      </c>
      <c r="D2272" s="1" t="s">
        <v>11</v>
      </c>
      <c r="E2272" s="1" t="s">
        <v>12</v>
      </c>
      <c r="F2272" s="3" t="s">
        <v>31</v>
      </c>
      <c r="G2272" s="1" t="s">
        <v>32</v>
      </c>
      <c r="H2272" s="27" t="str">
        <f>_xlfn.XLOOKUP(B2272,[2]CALCULATION!$B:$B,[2]CALCULATION!$H:$H,"")</f>
        <v>ZTE</v>
      </c>
      <c r="I2272" s="23">
        <v>0</v>
      </c>
      <c r="J2272" s="23">
        <v>0</v>
      </c>
      <c r="K2272" s="23">
        <v>0</v>
      </c>
      <c r="L2272" s="23">
        <v>0</v>
      </c>
      <c r="M2272" s="23">
        <v>0</v>
      </c>
      <c r="N2272" s="23">
        <v>0</v>
      </c>
      <c r="O2272" s="23">
        <v>0</v>
      </c>
      <c r="P2272" s="103" t="s">
        <v>6554</v>
      </c>
      <c r="Q2272" s="36" t="s">
        <v>5796</v>
      </c>
      <c r="R2272" s="36"/>
      <c r="S2272" s="35" t="str" cm="1">
        <f t="array" ref="S2272">IFERROR(_xlfn.IFS(
U2272="MPR ISSUE","PDH",
U2272="BSS Hardware Issue","BSS",
U2272="Sites strategiques, MLL, Pylone, etc.","ENVTECH",
U2272="AKTIVCO DEFAUT GE &amp; POWER Cabinet","AKTIVCO",
U2272="AKTIVCO Coupure ENEO &amp; Baisse de tension","AKTIVCO GRID ONLY",
U2272="Coupure ENEO &amp; Baisse de tension","IHS GRID ONLY",
U2272="Defaut GE &amp; POWER Cabinet","IHS",
U2272="Sharing","Partners",
U2272="Sites strategiques &amp; DataCenter","SST &amp; DC",
U2272="Exclu","Exclu",
U2272="SAT","SAT",
U2272="SPARE-ISSUE","SPARE-ISSUE",
U2272="Fiber CAmtel","TRANS_FO_CAMTEL",
U2272="Fiber AOF","Fiber AOF",
U2272="Projet OCM (HUAWEI)","TRAVAUX-HUAWEI",
U2272="Projet OCM (NOKIA)","TRAVAUX-NOKIA",
U2272="ACCESS-ISSUE","ACCESS-ISSUE",
U2272="Projet OCM (ZTE, NOKIA, autres projets)","TRAVAUX OCM",
U2272="No root CAuse","No root cause",
U2272="ODU HS","PDH",
U2272="IP &amp; VLAN","PDH",
U2272="Warehouse HUAWEI","SPARE-ISSUE",
U2272="SPARE-HS","SPARE-ISSUE",
U2272="Power Telco","BSS",U2272="no impacts","no impacts"
),"")</f>
        <v/>
      </c>
      <c r="T2272" s="35" t="str" cm="1">
        <f t="array" ref="T2272">IFERROR(_xlfn.IFS(
U2272="MPR ISSUE","TX ISSUE",
U2272="BSS Hardware Issue","RAN ISSUE",
U2272="Sites strategiques, MLL, Pylone, etc.","ENVTECH",
U2272="AKTIVCO DEFAUT GE &amp; POWER Cabinet","POWER ISSUE",
U2272="AKTIVCO Coupure ENEO &amp; Baisse de tension","POWER ISSUE",
U2272="Coupure ENEO &amp; Baisse de tension","POWER ISSUE",
U2272="Defaut GE &amp; POWER Cabinet","POWER ISSUE",
U2272="Sharing","POWER ISSUE",
U2272="Sites strategiques &amp; DataCenter","POWER ISSUE",
U2272="Exclu","Exclu",
U2272="SAT","TX ISSUE",
U2272="SPARE-ISSUE","SPARE-ISSUE",
U2272="Fiber CAmtel","TX ISSUE",
U2272="Fiber AOF","TX ISSUE",
U2272="Projet OCM (HUAWEI)","TRAVAUX-HUAWEI",
U2272="Projet OCM (NOKIA)","TRAVAUX -NOKIA",
U2272="ACCESS-ISSUE","ACCESS-ISSUE",
U2272="Projet OCM (ZTE, NOKIA, autres projets)","TRAVAUX OCM",
U2272="No root CAuse","No root cause",
U2272="ODU HS","TX ISSUE",
U2272="IP &amp; VLAN","TX ISSUE",
U2272="Warehouse HUAWEI","SPARE-ISSUE",
U2272="SPARE-HS","SPARE-ISSUE",
U2272="Power Telco","RAN ISSUE",U2272="no impacts","no impacts"
),"")</f>
        <v/>
      </c>
      <c r="U2272" s="28"/>
      <c r="V2272" s="35" t="str" cm="1">
        <f t="array" ref="V2272">IFERROR(_xlfn.IFS(
U2272="MPR ISSUE","ACTIVE",
U2272="BSS Hardware Issue","ACTIVE",
U2272="Sites strategiques, MLL, Pylone, etc.","PASSIVE",
U2272="AKTIVCO DEFAUT GE &amp; POWER Cabinet","PASSIVE",
U2272="AKTIVCO Coupure ENEO &amp; Baisse de tension","PASSIVE",
U2272="Coupure ENEO &amp; Baisse de tension","PASSIVE",
U2272="Defaut GE &amp; POWER Cabinet","PASSIVE",
U2272="Sharing","PASSIVE",
U2272="Sites strategiques &amp; DataCenter","PASSIVE",
U2272="Exclu","Exclu",
U2272="SAT","ACTIVE",
U2272="SPARE-ISSUE","SPARE-ISSUE",
U2272="Fiber CAmtel","ACTIVE",
U2272="Fiber AOF","ACTIVE",
U2272="Projet OCM (HUAWEI)","PLANNED WORKS",
U2272="Projet OCM (NOKIA)","PLANNED WORKS",
U2272="ACCESS-ISSUE","ACCESS-ISSUE",
U2272="Projet OCM (ZTE, NOKIA, autres projets)","PLANNED WORKS",
U2272="No root CAuse","No root cause",
U2272="ODU HS","ACTIVE",
U2272="IP &amp; VLAN","ACTIVE",
U2272="Warehouse HUAWEI","SPARE-ISSUE",
U2272="SPARE-HS","SPARE-ISSUE",
U2272="Power Telco","ACTIVE",U2272="no impacts","no impacts"
),"")</f>
        <v/>
      </c>
      <c r="W2272" s="102"/>
      <c r="X2272" s="102"/>
      <c r="Y2272" s="102"/>
      <c r="Z2272" s="102"/>
      <c r="AA2272" s="102"/>
      <c r="AB2272" s="104" t="s">
        <v>5423</v>
      </c>
      <c r="AC2272" s="9"/>
      <c r="AD2272" s="9"/>
      <c r="AE2272" s="7" t="s">
        <v>5423</v>
      </c>
      <c r="AF2272" s="6"/>
      <c r="AG2272" s="7"/>
      <c r="AH2272" s="3" t="s">
        <v>5423</v>
      </c>
      <c r="AI2272" s="18" t="s">
        <v>5423</v>
      </c>
      <c r="AJ2272" s="18" t="s">
        <v>5423</v>
      </c>
      <c r="AK2272" s="18" t="s">
        <v>5423</v>
      </c>
      <c r="AL2272" s="18" t="s">
        <v>5423</v>
      </c>
      <c r="AM2272" s="18" t="s">
        <v>5423</v>
      </c>
      <c r="AN2272" s="18" t="s">
        <v>5423</v>
      </c>
      <c r="AO2272" s="18" t="s">
        <v>5423</v>
      </c>
      <c r="AP2272" s="18" t="s">
        <v>5423</v>
      </c>
      <c r="AQ2272" s="18" t="s">
        <v>5423</v>
      </c>
      <c r="AR2272" s="18" t="s">
        <v>5423</v>
      </c>
      <c r="AS2272" s="18" t="s">
        <v>5423</v>
      </c>
      <c r="AT2272" s="18" t="s">
        <v>5423</v>
      </c>
      <c r="AU2272" s="9" t="s">
        <v>5423</v>
      </c>
      <c r="AV2272" s="14"/>
      <c r="AW2272" s="14" t="s">
        <v>5423</v>
      </c>
      <c r="AX2272" s="14" t="str">
        <f>_xlfn.XLOOKUP(B2272,'[4]cell downs 18042026 17h'!$B:$B,'[4]cell downs 18042026 17h'!$B:$B,"")</f>
        <v/>
      </c>
      <c r="AY2272" s="14" t="str">
        <f>_xlfn.XLOOKUP(B2272,'[5]Cells Huawei 19042026 15h'!$B:$B,'[5]Cells Huawei 19042026 15h'!$B:$B,"")</f>
        <v/>
      </c>
      <c r="AZ2272" s="105" t="str">
        <f>_xlfn.XLOOKUP(B2272,'INCIDENT-04-23-2026'!E:E,'INCIDENT-04-23-2026'!F:F,"")</f>
        <v/>
      </c>
      <c r="BA2272" s="105" t="str">
        <f>_xlfn.XLOOKUP(B2272,'[6]Eneo 17H'!$C:$C,'[6]Eneo 17H'!$I:$I,"")</f>
        <v/>
      </c>
      <c r="BB2272" s="105" t="str">
        <f>_xlfn.XLOOKUP(B2272,[8]ALL!$B:$B,[8]ALL!$M:$M,"")</f>
        <v/>
      </c>
      <c r="BC2272" s="105" t="str">
        <f>_xlfn.XLOOKUP(B2272,'[6]Eneo 17H'!$C:$C,'[6]Eneo 17H'!$I:$I,"")</f>
        <v/>
      </c>
      <c r="BD2272" s="105" t="str">
        <f>_xlfn.XLOOKUP(B2272,'[7]Eneo 12H'!$C:$C,'[7]Eneo 12H'!$I:$I,"")</f>
        <v/>
      </c>
      <c r="BE2272" s="105" t="s">
        <v>5423</v>
      </c>
    </row>
    <row r="2273" spans="1:57" hidden="1" x14ac:dyDescent="0.3">
      <c r="A2273" s="1" t="s">
        <v>4921</v>
      </c>
      <c r="B2273" s="8" t="s">
        <v>4922</v>
      </c>
      <c r="C2273" s="3" t="str">
        <f>_xlfn.XLOOKUP(B2273,'[1]daily break down'!$D:$D,'[1]daily break down'!$E:$E,"")</f>
        <v>CENTRE</v>
      </c>
      <c r="D2273" s="1" t="s">
        <v>11</v>
      </c>
      <c r="E2273" s="1"/>
      <c r="F2273" s="3" t="s">
        <v>37</v>
      </c>
      <c r="G2273" s="1" t="s">
        <v>4923</v>
      </c>
      <c r="H2273" s="27" t="str">
        <f>_xlfn.XLOOKUP(B2273,[2]CALCULATION!$B:$B,[2]CALCULATION!$H:$H,"")</f>
        <v>ZTE</v>
      </c>
      <c r="I2273" s="23">
        <v>0</v>
      </c>
      <c r="J2273" s="23">
        <v>0</v>
      </c>
      <c r="K2273" s="23">
        <v>0</v>
      </c>
      <c r="L2273" s="23">
        <v>0</v>
      </c>
      <c r="M2273" s="23">
        <v>0</v>
      </c>
      <c r="N2273" s="23">
        <v>0</v>
      </c>
      <c r="O2273" s="23">
        <v>0</v>
      </c>
      <c r="P2273" s="103" t="s">
        <v>6554</v>
      </c>
      <c r="Q2273" s="36" t="s">
        <v>5796</v>
      </c>
      <c r="R2273" s="36"/>
      <c r="S2273" s="35" t="str" cm="1">
        <f t="array" ref="S2273">IFERROR(_xlfn.IFS(
U2273="MPR ISSUE","PDH",
U2273="BSS Hardware Issue","BSS",
U2273="Sites strategiques, MLL, Pylone, etc.","ENVTECH",
U2273="AKTIVCO DEFAUT GE &amp; POWER Cabinet","AKTIVCO",
U2273="AKTIVCO Coupure ENEO &amp; Baisse de tension","AKTIVCO GRID ONLY",
U2273="Coupure ENEO &amp; Baisse de tension","IHS GRID ONLY",
U2273="Defaut GE &amp; POWER Cabinet","IHS",
U2273="Sharing","Partners",
U2273="Sites strategiques &amp; DataCenter","SST &amp; DC",
U2273="Exclu","Exclu",
U2273="SAT","SAT",
U2273="SPARE-ISSUE","SPARE-ISSUE",
U2273="Fiber CAmtel","TRANS_FO_CAMTEL",
U2273="Fiber AOF","Fiber AOF",
U2273="Projet OCM (HUAWEI)","TRAVAUX-HUAWEI",
U2273="Projet OCM (NOKIA)","TRAVAUX-NOKIA",
U2273="ACCESS-ISSUE","ACCESS-ISSUE",
U2273="Projet OCM (ZTE, NOKIA, autres projets)","TRAVAUX OCM",
U2273="No root CAuse","No root cause",
U2273="ODU HS","PDH",
U2273="IP &amp; VLAN","PDH",
U2273="Warehouse HUAWEI","SPARE-ISSUE",
U2273="SPARE-HS","SPARE-ISSUE",
U2273="Power Telco","BSS",U2273="no impacts","no impacts"
),"")</f>
        <v/>
      </c>
      <c r="T2273" s="35" t="str" cm="1">
        <f t="array" ref="T2273">IFERROR(_xlfn.IFS(
U2273="MPR ISSUE","TX ISSUE",
U2273="BSS Hardware Issue","RAN ISSUE",
U2273="Sites strategiques, MLL, Pylone, etc.","ENVTECH",
U2273="AKTIVCO DEFAUT GE &amp; POWER Cabinet","POWER ISSUE",
U2273="AKTIVCO Coupure ENEO &amp; Baisse de tension","POWER ISSUE",
U2273="Coupure ENEO &amp; Baisse de tension","POWER ISSUE",
U2273="Defaut GE &amp; POWER Cabinet","POWER ISSUE",
U2273="Sharing","POWER ISSUE",
U2273="Sites strategiques &amp; DataCenter","POWER ISSUE",
U2273="Exclu","Exclu",
U2273="SAT","TX ISSUE",
U2273="SPARE-ISSUE","SPARE-ISSUE",
U2273="Fiber CAmtel","TX ISSUE",
U2273="Fiber AOF","TX ISSUE",
U2273="Projet OCM (HUAWEI)","TRAVAUX-HUAWEI",
U2273="Projet OCM (NOKIA)","TRAVAUX -NOKIA",
U2273="ACCESS-ISSUE","ACCESS-ISSUE",
U2273="Projet OCM (ZTE, NOKIA, autres projets)","TRAVAUX OCM",
U2273="No root CAuse","No root cause",
U2273="ODU HS","TX ISSUE",
U2273="IP &amp; VLAN","TX ISSUE",
U2273="Warehouse HUAWEI","SPARE-ISSUE",
U2273="SPARE-HS","SPARE-ISSUE",
U2273="Power Telco","RAN ISSUE",U2273="no impacts","no impacts"
),"")</f>
        <v/>
      </c>
      <c r="U2273" s="28"/>
      <c r="V2273" s="35" t="str" cm="1">
        <f t="array" ref="V2273">IFERROR(_xlfn.IFS(
U2273="MPR ISSUE","ACTIVE",
U2273="BSS Hardware Issue","ACTIVE",
U2273="Sites strategiques, MLL, Pylone, etc.","PASSIVE",
U2273="AKTIVCO DEFAUT GE &amp; POWER Cabinet","PASSIVE",
U2273="AKTIVCO Coupure ENEO &amp; Baisse de tension","PASSIVE",
U2273="Coupure ENEO &amp; Baisse de tension","PASSIVE",
U2273="Defaut GE &amp; POWER Cabinet","PASSIVE",
U2273="Sharing","PASSIVE",
U2273="Sites strategiques &amp; DataCenter","PASSIVE",
U2273="Exclu","Exclu",
U2273="SAT","ACTIVE",
U2273="SPARE-ISSUE","SPARE-ISSUE",
U2273="Fiber CAmtel","ACTIVE",
U2273="Fiber AOF","ACTIVE",
U2273="Projet OCM (HUAWEI)","PLANNED WORKS",
U2273="Projet OCM (NOKIA)","PLANNED WORKS",
U2273="ACCESS-ISSUE","ACCESS-ISSUE",
U2273="Projet OCM (ZTE, NOKIA, autres projets)","PLANNED WORKS",
U2273="No root CAuse","No root cause",
U2273="ODU HS","ACTIVE",
U2273="IP &amp; VLAN","ACTIVE",
U2273="Warehouse HUAWEI","SPARE-ISSUE",
U2273="SPARE-HS","SPARE-ISSUE",
U2273="Power Telco","ACTIVE",U2273="no impacts","no impacts"
),"")</f>
        <v/>
      </c>
      <c r="W2273" s="102"/>
      <c r="X2273" s="102"/>
      <c r="Y2273" s="102"/>
      <c r="Z2273" s="102"/>
      <c r="AA2273" s="102"/>
      <c r="AB2273" s="104" t="s">
        <v>5423</v>
      </c>
      <c r="AC2273" s="9"/>
      <c r="AD2273" s="9"/>
      <c r="AE2273" s="7" t="s">
        <v>5423</v>
      </c>
      <c r="AF2273" s="6"/>
      <c r="AG2273" s="7"/>
      <c r="AH2273" s="3" t="s">
        <v>5423</v>
      </c>
      <c r="AI2273" s="18" t="s">
        <v>5423</v>
      </c>
      <c r="AJ2273" s="18" t="s">
        <v>5423</v>
      </c>
      <c r="AK2273" s="18" t="s">
        <v>5423</v>
      </c>
      <c r="AL2273" s="18" t="s">
        <v>5423</v>
      </c>
      <c r="AM2273" s="18" t="s">
        <v>5423</v>
      </c>
      <c r="AN2273" s="18" t="s">
        <v>5423</v>
      </c>
      <c r="AO2273" s="18" t="s">
        <v>5423</v>
      </c>
      <c r="AP2273" s="18" t="s">
        <v>5423</v>
      </c>
      <c r="AQ2273" s="18" t="s">
        <v>5423</v>
      </c>
      <c r="AR2273" s="18" t="s">
        <v>5423</v>
      </c>
      <c r="AS2273" s="18" t="s">
        <v>5423</v>
      </c>
      <c r="AT2273" s="18" t="s">
        <v>5423</v>
      </c>
      <c r="AU2273" s="9" t="s">
        <v>5423</v>
      </c>
      <c r="AV2273" s="14"/>
      <c r="AW2273" s="14" t="s">
        <v>5423</v>
      </c>
      <c r="AX2273" s="14" t="str">
        <f>_xlfn.XLOOKUP(B2273,'[4]cell downs 18042026 17h'!$B:$B,'[4]cell downs 18042026 17h'!$B:$B,"")</f>
        <v/>
      </c>
      <c r="AY2273" s="14" t="str">
        <f>_xlfn.XLOOKUP(B2273,'[5]Cells Huawei 19042026 15h'!$B:$B,'[5]Cells Huawei 19042026 15h'!$B:$B,"")</f>
        <v/>
      </c>
      <c r="AZ2273" s="105" t="str">
        <f>_xlfn.XLOOKUP(B2273,'INCIDENT-04-23-2026'!E:E,'INCIDENT-04-23-2026'!F:F,"")</f>
        <v/>
      </c>
      <c r="BA2273" s="105" t="str">
        <f>_xlfn.XLOOKUP(B2273,'[6]Eneo 17H'!$C:$C,'[6]Eneo 17H'!$I:$I,"")</f>
        <v/>
      </c>
      <c r="BB2273" s="105" t="str">
        <f>_xlfn.XLOOKUP(B2273,[8]ALL!$B:$B,[8]ALL!$M:$M,"")</f>
        <v/>
      </c>
      <c r="BC2273" s="105" t="str">
        <f>_xlfn.XLOOKUP(B2273,'[6]Eneo 17H'!$C:$C,'[6]Eneo 17H'!$I:$I,"")</f>
        <v/>
      </c>
      <c r="BD2273" s="105" t="str">
        <f>_xlfn.XLOOKUP(B2273,'[7]Eneo 12H'!$C:$C,'[7]Eneo 12H'!$I:$I,"")</f>
        <v/>
      </c>
      <c r="BE2273" s="105" t="s">
        <v>5423</v>
      </c>
    </row>
    <row r="2274" spans="1:57" hidden="1" x14ac:dyDescent="0.3">
      <c r="A2274" s="1" t="s">
        <v>4929</v>
      </c>
      <c r="B2274" s="8" t="s">
        <v>4930</v>
      </c>
      <c r="C2274" s="3" t="str">
        <f>_xlfn.XLOOKUP(B2274,'[1]daily break down'!$D:$D,'[1]daily break down'!$E:$E,"")</f>
        <v>CENTRE</v>
      </c>
      <c r="D2274" s="1"/>
      <c r="E2274" s="1"/>
      <c r="F2274" s="3" t="s">
        <v>37</v>
      </c>
      <c r="G2274" s="1" t="s">
        <v>4931</v>
      </c>
      <c r="H2274" s="27" t="str">
        <f>_xlfn.XLOOKUP(B2274,[2]CALCULATION!$B:$B,[2]CALCULATION!$H:$H,"")</f>
        <v>ZTE</v>
      </c>
      <c r="I2274" s="23">
        <v>0</v>
      </c>
      <c r="J2274" s="23">
        <v>0</v>
      </c>
      <c r="K2274" s="23">
        <v>0</v>
      </c>
      <c r="L2274" s="23">
        <v>0</v>
      </c>
      <c r="M2274" s="23">
        <v>0</v>
      </c>
      <c r="N2274" s="23">
        <v>0</v>
      </c>
      <c r="O2274" s="23">
        <v>0</v>
      </c>
      <c r="P2274" s="103" t="s">
        <v>6554</v>
      </c>
      <c r="Q2274" s="36" t="s">
        <v>5796</v>
      </c>
      <c r="R2274" s="36"/>
      <c r="S2274" s="35" t="str" cm="1">
        <f t="array" ref="S2274">IFERROR(_xlfn.IFS(
U2274="MPR ISSUE","PDH",
U2274="BSS Hardware Issue","BSS",
U2274="Sites strategiques, MLL, Pylone, etc.","ENVTECH",
U2274="AKTIVCO DEFAUT GE &amp; POWER Cabinet","AKTIVCO",
U2274="AKTIVCO Coupure ENEO &amp; Baisse de tension","AKTIVCO GRID ONLY",
U2274="Coupure ENEO &amp; Baisse de tension","IHS GRID ONLY",
U2274="Defaut GE &amp; POWER Cabinet","IHS",
U2274="Sharing","Partners",
U2274="Sites strategiques &amp; DataCenter","SST &amp; DC",
U2274="Exclu","Exclu",
U2274="SAT","SAT",
U2274="SPARE-ISSUE","SPARE-ISSUE",
U2274="Fiber CAmtel","TRANS_FO_CAMTEL",
U2274="Fiber AOF","Fiber AOF",
U2274="Projet OCM (HUAWEI)","TRAVAUX-HUAWEI",
U2274="Projet OCM (NOKIA)","TRAVAUX-NOKIA",
U2274="ACCESS-ISSUE","ACCESS-ISSUE",
U2274="Projet OCM (ZTE, NOKIA, autres projets)","TRAVAUX OCM",
U2274="No root CAuse","No root cause",
U2274="ODU HS","PDH",
U2274="IP &amp; VLAN","PDH",
U2274="Warehouse HUAWEI","SPARE-ISSUE",
U2274="SPARE-HS","SPARE-ISSUE",
U2274="Power Telco","BSS",U2274="no impacts","no impacts"
),"")</f>
        <v/>
      </c>
      <c r="T2274" s="35" t="str" cm="1">
        <f t="array" ref="T2274">IFERROR(_xlfn.IFS(
U2274="MPR ISSUE","TX ISSUE",
U2274="BSS Hardware Issue","RAN ISSUE",
U2274="Sites strategiques, MLL, Pylone, etc.","ENVTECH",
U2274="AKTIVCO DEFAUT GE &amp; POWER Cabinet","POWER ISSUE",
U2274="AKTIVCO Coupure ENEO &amp; Baisse de tension","POWER ISSUE",
U2274="Coupure ENEO &amp; Baisse de tension","POWER ISSUE",
U2274="Defaut GE &amp; POWER Cabinet","POWER ISSUE",
U2274="Sharing","POWER ISSUE",
U2274="Sites strategiques &amp; DataCenter","POWER ISSUE",
U2274="Exclu","Exclu",
U2274="SAT","TX ISSUE",
U2274="SPARE-ISSUE","SPARE-ISSUE",
U2274="Fiber CAmtel","TX ISSUE",
U2274="Fiber AOF","TX ISSUE",
U2274="Projet OCM (HUAWEI)","TRAVAUX-HUAWEI",
U2274="Projet OCM (NOKIA)","TRAVAUX -NOKIA",
U2274="ACCESS-ISSUE","ACCESS-ISSUE",
U2274="Projet OCM (ZTE, NOKIA, autres projets)","TRAVAUX OCM",
U2274="No root CAuse","No root cause",
U2274="ODU HS","TX ISSUE",
U2274="IP &amp; VLAN","TX ISSUE",
U2274="Warehouse HUAWEI","SPARE-ISSUE",
U2274="SPARE-HS","SPARE-ISSUE",
U2274="Power Telco","RAN ISSUE",U2274="no impacts","no impacts"
),"")</f>
        <v/>
      </c>
      <c r="U2274" s="28"/>
      <c r="V2274" s="35" t="str" cm="1">
        <f t="array" ref="V2274">IFERROR(_xlfn.IFS(
U2274="MPR ISSUE","ACTIVE",
U2274="BSS Hardware Issue","ACTIVE",
U2274="Sites strategiques, MLL, Pylone, etc.","PASSIVE",
U2274="AKTIVCO DEFAUT GE &amp; POWER Cabinet","PASSIVE",
U2274="AKTIVCO Coupure ENEO &amp; Baisse de tension","PASSIVE",
U2274="Coupure ENEO &amp; Baisse de tension","PASSIVE",
U2274="Defaut GE &amp; POWER Cabinet","PASSIVE",
U2274="Sharing","PASSIVE",
U2274="Sites strategiques &amp; DataCenter","PASSIVE",
U2274="Exclu","Exclu",
U2274="SAT","ACTIVE",
U2274="SPARE-ISSUE","SPARE-ISSUE",
U2274="Fiber CAmtel","ACTIVE",
U2274="Fiber AOF","ACTIVE",
U2274="Projet OCM (HUAWEI)","PLANNED WORKS",
U2274="Projet OCM (NOKIA)","PLANNED WORKS",
U2274="ACCESS-ISSUE","ACCESS-ISSUE",
U2274="Projet OCM (ZTE, NOKIA, autres projets)","PLANNED WORKS",
U2274="No root CAuse","No root cause",
U2274="ODU HS","ACTIVE",
U2274="IP &amp; VLAN","ACTIVE",
U2274="Warehouse HUAWEI","SPARE-ISSUE",
U2274="SPARE-HS","SPARE-ISSUE",
U2274="Power Telco","ACTIVE",U2274="no impacts","no impacts"
),"")</f>
        <v/>
      </c>
      <c r="W2274" s="102"/>
      <c r="X2274" s="102"/>
      <c r="Y2274" s="102"/>
      <c r="Z2274" s="102"/>
      <c r="AA2274" s="102"/>
      <c r="AB2274" s="104" t="s">
        <v>5423</v>
      </c>
      <c r="AC2274" s="9"/>
      <c r="AD2274" s="9"/>
      <c r="AE2274" s="7" t="s">
        <v>5423</v>
      </c>
      <c r="AF2274" s="6"/>
      <c r="AG2274" s="7"/>
      <c r="AH2274" s="3" t="s">
        <v>5423</v>
      </c>
      <c r="AI2274" s="18" t="s">
        <v>5423</v>
      </c>
      <c r="AJ2274" s="18" t="s">
        <v>5423</v>
      </c>
      <c r="AK2274" s="18" t="s">
        <v>5423</v>
      </c>
      <c r="AL2274" s="18" t="s">
        <v>5423</v>
      </c>
      <c r="AM2274" s="18" t="s">
        <v>5423</v>
      </c>
      <c r="AN2274" s="18" t="s">
        <v>5423</v>
      </c>
      <c r="AO2274" s="18" t="s">
        <v>5423</v>
      </c>
      <c r="AP2274" s="18" t="s">
        <v>5423</v>
      </c>
      <c r="AQ2274" s="18" t="s">
        <v>5423</v>
      </c>
      <c r="AR2274" s="18" t="s">
        <v>5423</v>
      </c>
      <c r="AS2274" s="18" t="s">
        <v>5423</v>
      </c>
      <c r="AT2274" s="18" t="s">
        <v>5423</v>
      </c>
      <c r="AU2274" s="9" t="s">
        <v>5423</v>
      </c>
      <c r="AV2274" s="14"/>
      <c r="AW2274" s="14" t="s">
        <v>5423</v>
      </c>
      <c r="AX2274" s="14" t="str">
        <f>_xlfn.XLOOKUP(B2274,'[4]cell downs 18042026 17h'!$B:$B,'[4]cell downs 18042026 17h'!$B:$B,"")</f>
        <v/>
      </c>
      <c r="AY2274" s="14" t="str">
        <f>_xlfn.XLOOKUP(B2274,'[5]Cells Huawei 19042026 15h'!$B:$B,'[5]Cells Huawei 19042026 15h'!$B:$B,"")</f>
        <v/>
      </c>
      <c r="AZ2274" s="105" t="str">
        <f>_xlfn.XLOOKUP(B2274,'INCIDENT-04-23-2026'!E:E,'INCIDENT-04-23-2026'!F:F,"")</f>
        <v/>
      </c>
      <c r="BA2274" s="105" t="str">
        <f>_xlfn.XLOOKUP(B2274,'[6]Eneo 17H'!$C:$C,'[6]Eneo 17H'!$I:$I,"")</f>
        <v/>
      </c>
      <c r="BB2274" s="105" t="str">
        <f>_xlfn.XLOOKUP(B2274,[8]ALL!$B:$B,[8]ALL!$M:$M,"")</f>
        <v/>
      </c>
      <c r="BC2274" s="105" t="str">
        <f>_xlfn.XLOOKUP(B2274,'[6]Eneo 17H'!$C:$C,'[6]Eneo 17H'!$I:$I,"")</f>
        <v/>
      </c>
      <c r="BD2274" s="105" t="str">
        <f>_xlfn.XLOOKUP(B2274,'[7]Eneo 12H'!$C:$C,'[7]Eneo 12H'!$I:$I,"")</f>
        <v/>
      </c>
      <c r="BE2274" s="105" t="s">
        <v>5423</v>
      </c>
    </row>
    <row r="2275" spans="1:57" hidden="1" x14ac:dyDescent="0.3">
      <c r="A2275" s="1" t="s">
        <v>4951</v>
      </c>
      <c r="B2275" s="8" t="s">
        <v>4952</v>
      </c>
      <c r="C2275" s="3" t="str">
        <f>_xlfn.XLOOKUP(B2275,'[1]daily break down'!$D:$D,'[1]daily break down'!$E:$E,"")</f>
        <v>CENTRE</v>
      </c>
      <c r="D2275" s="1" t="s">
        <v>11</v>
      </c>
      <c r="E2275" s="1" t="s">
        <v>83</v>
      </c>
      <c r="F2275" s="3" t="s">
        <v>37</v>
      </c>
      <c r="G2275" s="1" t="s">
        <v>4953</v>
      </c>
      <c r="H2275" s="27" t="str">
        <f>_xlfn.XLOOKUP(B2275,[2]CALCULATION!$B:$B,[2]CALCULATION!$H:$H,"")</f>
        <v>ZTE</v>
      </c>
      <c r="I2275" s="23">
        <v>0</v>
      </c>
      <c r="J2275" s="23">
        <v>0</v>
      </c>
      <c r="K2275" s="23">
        <v>0</v>
      </c>
      <c r="L2275" s="23">
        <v>0</v>
      </c>
      <c r="M2275" s="23">
        <v>0</v>
      </c>
      <c r="N2275" s="23">
        <v>0</v>
      </c>
      <c r="O2275" s="23">
        <v>0</v>
      </c>
      <c r="P2275" s="103" t="s">
        <v>6554</v>
      </c>
      <c r="Q2275" s="36" t="s">
        <v>5796</v>
      </c>
      <c r="R2275" s="36"/>
      <c r="S2275" s="35" t="str" cm="1">
        <f t="array" ref="S2275">IFERROR(_xlfn.IFS(
U2275="MPR ISSUE","PDH",
U2275="BSS Hardware Issue","BSS",
U2275="Sites strategiques, MLL, Pylone, etc.","ENVTECH",
U2275="AKTIVCO DEFAUT GE &amp; POWER Cabinet","AKTIVCO",
U2275="AKTIVCO Coupure ENEO &amp; Baisse de tension","AKTIVCO GRID ONLY",
U2275="Coupure ENEO &amp; Baisse de tension","IHS GRID ONLY",
U2275="Defaut GE &amp; POWER Cabinet","IHS",
U2275="Sharing","Partners",
U2275="Sites strategiques &amp; DataCenter","SST &amp; DC",
U2275="Exclu","Exclu",
U2275="SAT","SAT",
U2275="SPARE-ISSUE","SPARE-ISSUE",
U2275="Fiber CAmtel","TRANS_FO_CAMTEL",
U2275="Fiber AOF","Fiber AOF",
U2275="Projet OCM (HUAWEI)","TRAVAUX-HUAWEI",
U2275="Projet OCM (NOKIA)","TRAVAUX-NOKIA",
U2275="ACCESS-ISSUE","ACCESS-ISSUE",
U2275="Projet OCM (ZTE, NOKIA, autres projets)","TRAVAUX OCM",
U2275="No root CAuse","No root cause",
U2275="ODU HS","PDH",
U2275="IP &amp; VLAN","PDH",
U2275="Warehouse HUAWEI","SPARE-ISSUE",
U2275="SPARE-HS","SPARE-ISSUE",
U2275="Power Telco","BSS",U2275="no impacts","no impacts"
),"")</f>
        <v/>
      </c>
      <c r="T2275" s="35" t="str" cm="1">
        <f t="array" ref="T2275">IFERROR(_xlfn.IFS(
U2275="MPR ISSUE","TX ISSUE",
U2275="BSS Hardware Issue","RAN ISSUE",
U2275="Sites strategiques, MLL, Pylone, etc.","ENVTECH",
U2275="AKTIVCO DEFAUT GE &amp; POWER Cabinet","POWER ISSUE",
U2275="AKTIVCO Coupure ENEO &amp; Baisse de tension","POWER ISSUE",
U2275="Coupure ENEO &amp; Baisse de tension","POWER ISSUE",
U2275="Defaut GE &amp; POWER Cabinet","POWER ISSUE",
U2275="Sharing","POWER ISSUE",
U2275="Sites strategiques &amp; DataCenter","POWER ISSUE",
U2275="Exclu","Exclu",
U2275="SAT","TX ISSUE",
U2275="SPARE-ISSUE","SPARE-ISSUE",
U2275="Fiber CAmtel","TX ISSUE",
U2275="Fiber AOF","TX ISSUE",
U2275="Projet OCM (HUAWEI)","TRAVAUX-HUAWEI",
U2275="Projet OCM (NOKIA)","TRAVAUX -NOKIA",
U2275="ACCESS-ISSUE","ACCESS-ISSUE",
U2275="Projet OCM (ZTE, NOKIA, autres projets)","TRAVAUX OCM",
U2275="No root CAuse","No root cause",
U2275="ODU HS","TX ISSUE",
U2275="IP &amp; VLAN","TX ISSUE",
U2275="Warehouse HUAWEI","SPARE-ISSUE",
U2275="SPARE-HS","SPARE-ISSUE",
U2275="Power Telco","RAN ISSUE",U2275="no impacts","no impacts"
),"")</f>
        <v/>
      </c>
      <c r="U2275" s="28"/>
      <c r="V2275" s="35" t="str" cm="1">
        <f t="array" ref="V2275">IFERROR(_xlfn.IFS(
U2275="MPR ISSUE","ACTIVE",
U2275="BSS Hardware Issue","ACTIVE",
U2275="Sites strategiques, MLL, Pylone, etc.","PASSIVE",
U2275="AKTIVCO DEFAUT GE &amp; POWER Cabinet","PASSIVE",
U2275="AKTIVCO Coupure ENEO &amp; Baisse de tension","PASSIVE",
U2275="Coupure ENEO &amp; Baisse de tension","PASSIVE",
U2275="Defaut GE &amp; POWER Cabinet","PASSIVE",
U2275="Sharing","PASSIVE",
U2275="Sites strategiques &amp; DataCenter","PASSIVE",
U2275="Exclu","Exclu",
U2275="SAT","ACTIVE",
U2275="SPARE-ISSUE","SPARE-ISSUE",
U2275="Fiber CAmtel","ACTIVE",
U2275="Fiber AOF","ACTIVE",
U2275="Projet OCM (HUAWEI)","PLANNED WORKS",
U2275="Projet OCM (NOKIA)","PLANNED WORKS",
U2275="ACCESS-ISSUE","ACCESS-ISSUE",
U2275="Projet OCM (ZTE, NOKIA, autres projets)","PLANNED WORKS",
U2275="No root CAuse","No root cause",
U2275="ODU HS","ACTIVE",
U2275="IP &amp; VLAN","ACTIVE",
U2275="Warehouse HUAWEI","SPARE-ISSUE",
U2275="SPARE-HS","SPARE-ISSUE",
U2275="Power Telco","ACTIVE",U2275="no impacts","no impacts"
),"")</f>
        <v/>
      </c>
      <c r="W2275" s="102"/>
      <c r="X2275" s="102"/>
      <c r="Y2275" s="102"/>
      <c r="Z2275" s="102"/>
      <c r="AA2275" s="102"/>
      <c r="AB2275" s="104" t="s">
        <v>5423</v>
      </c>
      <c r="AC2275" s="9"/>
      <c r="AD2275" s="9"/>
      <c r="AE2275" s="7" t="s">
        <v>5423</v>
      </c>
      <c r="AF2275" s="6"/>
      <c r="AG2275" s="7"/>
      <c r="AH2275" s="3" t="s">
        <v>5423</v>
      </c>
      <c r="AI2275" s="18" t="s">
        <v>5423</v>
      </c>
      <c r="AJ2275" s="18" t="s">
        <v>5423</v>
      </c>
      <c r="AK2275" s="18" t="s">
        <v>5423</v>
      </c>
      <c r="AL2275" s="18" t="s">
        <v>5423</v>
      </c>
      <c r="AM2275" s="18" t="s">
        <v>5423</v>
      </c>
      <c r="AN2275" s="18" t="s">
        <v>5423</v>
      </c>
      <c r="AO2275" s="18" t="s">
        <v>5423</v>
      </c>
      <c r="AP2275" s="18" t="s">
        <v>5423</v>
      </c>
      <c r="AQ2275" s="18" t="s">
        <v>5423</v>
      </c>
      <c r="AR2275" s="18" t="s">
        <v>5423</v>
      </c>
      <c r="AS2275" s="18" t="s">
        <v>5423</v>
      </c>
      <c r="AT2275" s="18" t="s">
        <v>5423</v>
      </c>
      <c r="AU2275" s="9" t="s">
        <v>5423</v>
      </c>
      <c r="AV2275" s="14"/>
      <c r="AW2275" s="14" t="s">
        <v>5423</v>
      </c>
      <c r="AX2275" s="14" t="str">
        <f>_xlfn.XLOOKUP(B2275,'[4]cell downs 18042026 17h'!$B:$B,'[4]cell downs 18042026 17h'!$B:$B,"")</f>
        <v/>
      </c>
      <c r="AY2275" s="14" t="str">
        <f>_xlfn.XLOOKUP(B2275,'[5]Cells Huawei 19042026 15h'!$B:$B,'[5]Cells Huawei 19042026 15h'!$B:$B,"")</f>
        <v/>
      </c>
      <c r="AZ2275" s="105" t="str">
        <f>_xlfn.XLOOKUP(B2275,'INCIDENT-04-23-2026'!E:E,'INCIDENT-04-23-2026'!F:F,"")</f>
        <v/>
      </c>
      <c r="BA2275" s="105" t="str">
        <f>_xlfn.XLOOKUP(B2275,'[6]Eneo 17H'!$C:$C,'[6]Eneo 17H'!$I:$I,"")</f>
        <v/>
      </c>
      <c r="BB2275" s="105" t="str">
        <f>_xlfn.XLOOKUP(B2275,[8]ALL!$B:$B,[8]ALL!$M:$M,"")</f>
        <v/>
      </c>
      <c r="BC2275" s="105" t="str">
        <f>_xlfn.XLOOKUP(B2275,'[6]Eneo 17H'!$C:$C,'[6]Eneo 17H'!$I:$I,"")</f>
        <v/>
      </c>
      <c r="BD2275" s="105" t="str">
        <f>_xlfn.XLOOKUP(B2275,'[7]Eneo 12H'!$C:$C,'[7]Eneo 12H'!$I:$I,"")</f>
        <v/>
      </c>
      <c r="BE2275" s="105" t="s">
        <v>5423</v>
      </c>
    </row>
    <row r="2276" spans="1:57" hidden="1" x14ac:dyDescent="0.3">
      <c r="A2276" s="1" t="s">
        <v>4959</v>
      </c>
      <c r="B2276" s="8" t="s">
        <v>4960</v>
      </c>
      <c r="C2276" s="3" t="str">
        <f>_xlfn.XLOOKUP(B2276,'[1]daily break down'!$D:$D,'[1]daily break down'!$E:$E,"")</f>
        <v>CENTRE</v>
      </c>
      <c r="D2276" s="1" t="s">
        <v>11</v>
      </c>
      <c r="E2276" s="1" t="s">
        <v>594</v>
      </c>
      <c r="F2276" s="3" t="s">
        <v>37</v>
      </c>
      <c r="G2276" s="1" t="s">
        <v>4961</v>
      </c>
      <c r="H2276" s="27" t="str">
        <f>_xlfn.XLOOKUP(B2276,[2]CALCULATION!$B:$B,[2]CALCULATION!$H:$H,"")</f>
        <v>ZTE</v>
      </c>
      <c r="I2276" s="23">
        <v>0</v>
      </c>
      <c r="J2276" s="23">
        <v>0</v>
      </c>
      <c r="K2276" s="23">
        <v>0</v>
      </c>
      <c r="L2276" s="23">
        <v>0</v>
      </c>
      <c r="M2276" s="23">
        <v>0</v>
      </c>
      <c r="N2276" s="23">
        <v>0</v>
      </c>
      <c r="O2276" s="23">
        <v>0</v>
      </c>
      <c r="P2276" s="103" t="s">
        <v>6554</v>
      </c>
      <c r="Q2276" s="36" t="s">
        <v>5796</v>
      </c>
      <c r="R2276" s="36"/>
      <c r="S2276" s="35" t="str" cm="1">
        <f t="array" ref="S2276">IFERROR(_xlfn.IFS(
U2276="MPR ISSUE","PDH",
U2276="BSS Hardware Issue","BSS",
U2276="Sites strategiques, MLL, Pylone, etc.","ENVTECH",
U2276="AKTIVCO DEFAUT GE &amp; POWER Cabinet","AKTIVCO",
U2276="AKTIVCO Coupure ENEO &amp; Baisse de tension","AKTIVCO GRID ONLY",
U2276="Coupure ENEO &amp; Baisse de tension","IHS GRID ONLY",
U2276="Defaut GE &amp; POWER Cabinet","IHS",
U2276="Sharing","Partners",
U2276="Sites strategiques &amp; DataCenter","SST &amp; DC",
U2276="Exclu","Exclu",
U2276="SAT","SAT",
U2276="SPARE-ISSUE","SPARE-ISSUE",
U2276="Fiber CAmtel","TRANS_FO_CAMTEL",
U2276="Fiber AOF","Fiber AOF",
U2276="Projet OCM (HUAWEI)","TRAVAUX-HUAWEI",
U2276="Projet OCM (NOKIA)","TRAVAUX-NOKIA",
U2276="ACCESS-ISSUE","ACCESS-ISSUE",
U2276="Projet OCM (ZTE, NOKIA, autres projets)","TRAVAUX OCM",
U2276="No root CAuse","No root cause",
U2276="ODU HS","PDH",
U2276="IP &amp; VLAN","PDH",
U2276="Warehouse HUAWEI","SPARE-ISSUE",
U2276="SPARE-HS","SPARE-ISSUE",
U2276="Power Telco","BSS",U2276="no impacts","no impacts"
),"")</f>
        <v/>
      </c>
      <c r="T2276" s="35" t="str" cm="1">
        <f t="array" ref="T2276">IFERROR(_xlfn.IFS(
U2276="MPR ISSUE","TX ISSUE",
U2276="BSS Hardware Issue","RAN ISSUE",
U2276="Sites strategiques, MLL, Pylone, etc.","ENVTECH",
U2276="AKTIVCO DEFAUT GE &amp; POWER Cabinet","POWER ISSUE",
U2276="AKTIVCO Coupure ENEO &amp; Baisse de tension","POWER ISSUE",
U2276="Coupure ENEO &amp; Baisse de tension","POWER ISSUE",
U2276="Defaut GE &amp; POWER Cabinet","POWER ISSUE",
U2276="Sharing","POWER ISSUE",
U2276="Sites strategiques &amp; DataCenter","POWER ISSUE",
U2276="Exclu","Exclu",
U2276="SAT","TX ISSUE",
U2276="SPARE-ISSUE","SPARE-ISSUE",
U2276="Fiber CAmtel","TX ISSUE",
U2276="Fiber AOF","TX ISSUE",
U2276="Projet OCM (HUAWEI)","TRAVAUX-HUAWEI",
U2276="Projet OCM (NOKIA)","TRAVAUX -NOKIA",
U2276="ACCESS-ISSUE","ACCESS-ISSUE",
U2276="Projet OCM (ZTE, NOKIA, autres projets)","TRAVAUX OCM",
U2276="No root CAuse","No root cause",
U2276="ODU HS","TX ISSUE",
U2276="IP &amp; VLAN","TX ISSUE",
U2276="Warehouse HUAWEI","SPARE-ISSUE",
U2276="SPARE-HS","SPARE-ISSUE",
U2276="Power Telco","RAN ISSUE",U2276="no impacts","no impacts"
),"")</f>
        <v/>
      </c>
      <c r="U2276" s="28"/>
      <c r="V2276" s="35" t="str" cm="1">
        <f t="array" ref="V2276">IFERROR(_xlfn.IFS(
U2276="MPR ISSUE","ACTIVE",
U2276="BSS Hardware Issue","ACTIVE",
U2276="Sites strategiques, MLL, Pylone, etc.","PASSIVE",
U2276="AKTIVCO DEFAUT GE &amp; POWER Cabinet","PASSIVE",
U2276="AKTIVCO Coupure ENEO &amp; Baisse de tension","PASSIVE",
U2276="Coupure ENEO &amp; Baisse de tension","PASSIVE",
U2276="Defaut GE &amp; POWER Cabinet","PASSIVE",
U2276="Sharing","PASSIVE",
U2276="Sites strategiques &amp; DataCenter","PASSIVE",
U2276="Exclu","Exclu",
U2276="SAT","ACTIVE",
U2276="SPARE-ISSUE","SPARE-ISSUE",
U2276="Fiber CAmtel","ACTIVE",
U2276="Fiber AOF","ACTIVE",
U2276="Projet OCM (HUAWEI)","PLANNED WORKS",
U2276="Projet OCM (NOKIA)","PLANNED WORKS",
U2276="ACCESS-ISSUE","ACCESS-ISSUE",
U2276="Projet OCM (ZTE, NOKIA, autres projets)","PLANNED WORKS",
U2276="No root CAuse","No root cause",
U2276="ODU HS","ACTIVE",
U2276="IP &amp; VLAN","ACTIVE",
U2276="Warehouse HUAWEI","SPARE-ISSUE",
U2276="SPARE-HS","SPARE-ISSUE",
U2276="Power Telco","ACTIVE",U2276="no impacts","no impacts"
),"")</f>
        <v/>
      </c>
      <c r="W2276" s="102"/>
      <c r="X2276" s="102"/>
      <c r="Y2276" s="102"/>
      <c r="Z2276" s="102"/>
      <c r="AA2276" s="102"/>
      <c r="AB2276" s="104" t="s">
        <v>5423</v>
      </c>
      <c r="AC2276" s="9"/>
      <c r="AD2276" s="9"/>
      <c r="AE2276" s="7" t="s">
        <v>5423</v>
      </c>
      <c r="AF2276" s="6"/>
      <c r="AG2276" s="7"/>
      <c r="AH2276" s="3" t="s">
        <v>5423</v>
      </c>
      <c r="AI2276" s="18" t="s">
        <v>5423</v>
      </c>
      <c r="AJ2276" s="18" t="s">
        <v>5423</v>
      </c>
      <c r="AK2276" s="18" t="s">
        <v>5423</v>
      </c>
      <c r="AL2276" s="18" t="s">
        <v>5423</v>
      </c>
      <c r="AM2276" s="18" t="s">
        <v>5423</v>
      </c>
      <c r="AN2276" s="18" t="s">
        <v>5423</v>
      </c>
      <c r="AO2276" s="18" t="s">
        <v>5423</v>
      </c>
      <c r="AP2276" s="18" t="s">
        <v>5423</v>
      </c>
      <c r="AQ2276" s="18" t="s">
        <v>5423</v>
      </c>
      <c r="AR2276" s="18" t="s">
        <v>5423</v>
      </c>
      <c r="AS2276" s="18" t="s">
        <v>5423</v>
      </c>
      <c r="AT2276" s="18" t="s">
        <v>5423</v>
      </c>
      <c r="AU2276" s="9" t="s">
        <v>5423</v>
      </c>
      <c r="AV2276" s="14"/>
      <c r="AW2276" s="14" t="s">
        <v>5423</v>
      </c>
      <c r="AX2276" s="14" t="str">
        <f>_xlfn.XLOOKUP(B2276,'[4]cell downs 18042026 17h'!$B:$B,'[4]cell downs 18042026 17h'!$B:$B,"")</f>
        <v/>
      </c>
      <c r="AY2276" s="14" t="str">
        <f>_xlfn.XLOOKUP(B2276,'[5]Cells Huawei 19042026 15h'!$B:$B,'[5]Cells Huawei 19042026 15h'!$B:$B,"")</f>
        <v/>
      </c>
      <c r="AZ2276" s="105" t="str">
        <f>_xlfn.XLOOKUP(B2276,'INCIDENT-04-23-2026'!E:E,'INCIDENT-04-23-2026'!F:F,"")</f>
        <v/>
      </c>
      <c r="BA2276" s="105" t="str">
        <f>_xlfn.XLOOKUP(B2276,'[6]Eneo 17H'!$C:$C,'[6]Eneo 17H'!$I:$I,"")</f>
        <v/>
      </c>
      <c r="BB2276" s="105" t="str">
        <f>_xlfn.XLOOKUP(B2276,[8]ALL!$B:$B,[8]ALL!$M:$M,"")</f>
        <v/>
      </c>
      <c r="BC2276" s="105" t="str">
        <f>_xlfn.XLOOKUP(B2276,'[6]Eneo 17H'!$C:$C,'[6]Eneo 17H'!$I:$I,"")</f>
        <v/>
      </c>
      <c r="BD2276" s="105" t="str">
        <f>_xlfn.XLOOKUP(B2276,'[7]Eneo 12H'!$C:$C,'[7]Eneo 12H'!$I:$I,"")</f>
        <v/>
      </c>
      <c r="BE2276" s="105" t="s">
        <v>5423</v>
      </c>
    </row>
    <row r="2277" spans="1:57" hidden="1" x14ac:dyDescent="0.3">
      <c r="A2277" s="1" t="s">
        <v>4964</v>
      </c>
      <c r="B2277" s="8" t="s">
        <v>4965</v>
      </c>
      <c r="C2277" s="3" t="str">
        <f>_xlfn.XLOOKUP(B2277,'[1]daily break down'!$D:$D,'[1]daily break down'!$E:$E,"")</f>
        <v>LITTORAL</v>
      </c>
      <c r="D2277" s="1" t="s">
        <v>11</v>
      </c>
      <c r="E2277" s="1" t="s">
        <v>1130</v>
      </c>
      <c r="F2277" s="3" t="s">
        <v>31</v>
      </c>
      <c r="G2277" s="1" t="s">
        <v>4964</v>
      </c>
      <c r="H2277" s="27" t="str">
        <f>_xlfn.XLOOKUP(B2277,[2]CALCULATION!$B:$B,[2]CALCULATION!$H:$H,"")</f>
        <v>ZTE</v>
      </c>
      <c r="I2277" s="23">
        <v>0</v>
      </c>
      <c r="J2277" s="23">
        <v>0</v>
      </c>
      <c r="K2277" s="23">
        <v>0</v>
      </c>
      <c r="L2277" s="23">
        <v>0</v>
      </c>
      <c r="M2277" s="23">
        <v>0</v>
      </c>
      <c r="N2277" s="23">
        <v>0</v>
      </c>
      <c r="O2277" s="23">
        <v>0</v>
      </c>
      <c r="P2277" s="103" t="s">
        <v>6554</v>
      </c>
      <c r="Q2277" s="36" t="s">
        <v>5796</v>
      </c>
      <c r="R2277" s="36"/>
      <c r="S2277" s="35" t="str" cm="1">
        <f t="array" ref="S2277">IFERROR(_xlfn.IFS(
U2277="MPR ISSUE","PDH",
U2277="BSS Hardware Issue","BSS",
U2277="Sites strategiques, MLL, Pylone, etc.","ENVTECH",
U2277="AKTIVCO DEFAUT GE &amp; POWER Cabinet","AKTIVCO",
U2277="AKTIVCO Coupure ENEO &amp; Baisse de tension","AKTIVCO GRID ONLY",
U2277="Coupure ENEO &amp; Baisse de tension","IHS GRID ONLY",
U2277="Defaut GE &amp; POWER Cabinet","IHS",
U2277="Sharing","Partners",
U2277="Sites strategiques &amp; DataCenter","SST &amp; DC",
U2277="Exclu","Exclu",
U2277="SAT","SAT",
U2277="SPARE-ISSUE","SPARE-ISSUE",
U2277="Fiber CAmtel","TRANS_FO_CAMTEL",
U2277="Fiber AOF","Fiber AOF",
U2277="Projet OCM (HUAWEI)","TRAVAUX-HUAWEI",
U2277="Projet OCM (NOKIA)","TRAVAUX-NOKIA",
U2277="ACCESS-ISSUE","ACCESS-ISSUE",
U2277="Projet OCM (ZTE, NOKIA, autres projets)","TRAVAUX OCM",
U2277="No root CAuse","No root cause",
U2277="ODU HS","PDH",
U2277="IP &amp; VLAN","PDH",
U2277="Warehouse HUAWEI","SPARE-ISSUE",
U2277="SPARE-HS","SPARE-ISSUE",
U2277="Power Telco","BSS",U2277="no impacts","no impacts"
),"")</f>
        <v/>
      </c>
      <c r="T2277" s="35" t="str" cm="1">
        <f t="array" ref="T2277">IFERROR(_xlfn.IFS(
U2277="MPR ISSUE","TX ISSUE",
U2277="BSS Hardware Issue","RAN ISSUE",
U2277="Sites strategiques, MLL, Pylone, etc.","ENVTECH",
U2277="AKTIVCO DEFAUT GE &amp; POWER Cabinet","POWER ISSUE",
U2277="AKTIVCO Coupure ENEO &amp; Baisse de tension","POWER ISSUE",
U2277="Coupure ENEO &amp; Baisse de tension","POWER ISSUE",
U2277="Defaut GE &amp; POWER Cabinet","POWER ISSUE",
U2277="Sharing","POWER ISSUE",
U2277="Sites strategiques &amp; DataCenter","POWER ISSUE",
U2277="Exclu","Exclu",
U2277="SAT","TX ISSUE",
U2277="SPARE-ISSUE","SPARE-ISSUE",
U2277="Fiber CAmtel","TX ISSUE",
U2277="Fiber AOF","TX ISSUE",
U2277="Projet OCM (HUAWEI)","TRAVAUX-HUAWEI",
U2277="Projet OCM (NOKIA)","TRAVAUX -NOKIA",
U2277="ACCESS-ISSUE","ACCESS-ISSUE",
U2277="Projet OCM (ZTE, NOKIA, autres projets)","TRAVAUX OCM",
U2277="No root CAuse","No root cause",
U2277="ODU HS","TX ISSUE",
U2277="IP &amp; VLAN","TX ISSUE",
U2277="Warehouse HUAWEI","SPARE-ISSUE",
U2277="SPARE-HS","SPARE-ISSUE",
U2277="Power Telco","RAN ISSUE",U2277="no impacts","no impacts"
),"")</f>
        <v/>
      </c>
      <c r="U2277" s="28"/>
      <c r="V2277" s="35" t="str" cm="1">
        <f t="array" ref="V2277">IFERROR(_xlfn.IFS(
U2277="MPR ISSUE","ACTIVE",
U2277="BSS Hardware Issue","ACTIVE",
U2277="Sites strategiques, MLL, Pylone, etc.","PASSIVE",
U2277="AKTIVCO DEFAUT GE &amp; POWER Cabinet","PASSIVE",
U2277="AKTIVCO Coupure ENEO &amp; Baisse de tension","PASSIVE",
U2277="Coupure ENEO &amp; Baisse de tension","PASSIVE",
U2277="Defaut GE &amp; POWER Cabinet","PASSIVE",
U2277="Sharing","PASSIVE",
U2277="Sites strategiques &amp; DataCenter","PASSIVE",
U2277="Exclu","Exclu",
U2277="SAT","ACTIVE",
U2277="SPARE-ISSUE","SPARE-ISSUE",
U2277="Fiber CAmtel","ACTIVE",
U2277="Fiber AOF","ACTIVE",
U2277="Projet OCM (HUAWEI)","PLANNED WORKS",
U2277="Projet OCM (NOKIA)","PLANNED WORKS",
U2277="ACCESS-ISSUE","ACCESS-ISSUE",
U2277="Projet OCM (ZTE, NOKIA, autres projets)","PLANNED WORKS",
U2277="No root CAuse","No root cause",
U2277="ODU HS","ACTIVE",
U2277="IP &amp; VLAN","ACTIVE",
U2277="Warehouse HUAWEI","SPARE-ISSUE",
U2277="SPARE-HS","SPARE-ISSUE",
U2277="Power Telco","ACTIVE",U2277="no impacts","no impacts"
),"")</f>
        <v/>
      </c>
      <c r="W2277" s="102"/>
      <c r="X2277" s="102"/>
      <c r="Y2277" s="102"/>
      <c r="Z2277" s="102"/>
      <c r="AA2277" s="102"/>
      <c r="AB2277" s="104" t="s">
        <v>5423</v>
      </c>
      <c r="AC2277" s="9"/>
      <c r="AD2277" s="9"/>
      <c r="AE2277" s="7" t="s">
        <v>5423</v>
      </c>
      <c r="AF2277" s="6"/>
      <c r="AG2277" s="7"/>
      <c r="AH2277" s="3" t="s">
        <v>5423</v>
      </c>
      <c r="AI2277" s="18" t="s">
        <v>5423</v>
      </c>
      <c r="AJ2277" s="18" t="s">
        <v>5423</v>
      </c>
      <c r="AK2277" s="18" t="s">
        <v>5423</v>
      </c>
      <c r="AL2277" s="18" t="s">
        <v>5423</v>
      </c>
      <c r="AM2277" s="18" t="s">
        <v>5423</v>
      </c>
      <c r="AN2277" s="18" t="s">
        <v>5423</v>
      </c>
      <c r="AO2277" s="18" t="s">
        <v>5423</v>
      </c>
      <c r="AP2277" s="18" t="s">
        <v>5423</v>
      </c>
      <c r="AQ2277" s="18" t="s">
        <v>5423</v>
      </c>
      <c r="AR2277" s="18" t="s">
        <v>5423</v>
      </c>
      <c r="AS2277" s="18" t="s">
        <v>5423</v>
      </c>
      <c r="AT2277" s="18" t="s">
        <v>5423</v>
      </c>
      <c r="AU2277" s="9" t="s">
        <v>5423</v>
      </c>
      <c r="AV2277" s="14"/>
      <c r="AW2277" s="14" t="s">
        <v>5423</v>
      </c>
      <c r="AX2277" s="14" t="str">
        <f>_xlfn.XLOOKUP(B2277,'[4]cell downs 18042026 17h'!$B:$B,'[4]cell downs 18042026 17h'!$B:$B,"")</f>
        <v/>
      </c>
      <c r="AY2277" s="14" t="str">
        <f>_xlfn.XLOOKUP(B2277,'[5]Cells Huawei 19042026 15h'!$B:$B,'[5]Cells Huawei 19042026 15h'!$B:$B,"")</f>
        <v/>
      </c>
      <c r="AZ2277" s="105" t="str">
        <f>_xlfn.XLOOKUP(B2277,'INCIDENT-04-23-2026'!E:E,'INCIDENT-04-23-2026'!F:F,"")</f>
        <v/>
      </c>
      <c r="BA2277" s="105" t="str">
        <f>_xlfn.XLOOKUP(B2277,'[6]Eneo 17H'!$C:$C,'[6]Eneo 17H'!$I:$I,"")</f>
        <v/>
      </c>
      <c r="BB2277" s="105" t="str">
        <f>_xlfn.XLOOKUP(B2277,[8]ALL!$B:$B,[8]ALL!$M:$M,"")</f>
        <v/>
      </c>
      <c r="BC2277" s="105" t="str">
        <f>_xlfn.XLOOKUP(B2277,'[6]Eneo 17H'!$C:$C,'[6]Eneo 17H'!$I:$I,"")</f>
        <v/>
      </c>
      <c r="BD2277" s="105" t="str">
        <f>_xlfn.XLOOKUP(B2277,'[7]Eneo 12H'!$C:$C,'[7]Eneo 12H'!$I:$I,"")</f>
        <v/>
      </c>
      <c r="BE2277" s="105" t="s">
        <v>5423</v>
      </c>
    </row>
    <row r="2278" spans="1:57" hidden="1" x14ac:dyDescent="0.3">
      <c r="A2278" s="1" t="s">
        <v>5037</v>
      </c>
      <c r="B2278" s="8" t="s">
        <v>5038</v>
      </c>
      <c r="C2278" s="3" t="str">
        <f>_xlfn.XLOOKUP(B2278,'[1]daily break down'!$D:$D,'[1]daily break down'!$E:$E,"")</f>
        <v>CENTRE</v>
      </c>
      <c r="D2278" s="1" t="s">
        <v>11</v>
      </c>
      <c r="E2278" s="1" t="s">
        <v>12</v>
      </c>
      <c r="F2278" s="3" t="s">
        <v>69</v>
      </c>
      <c r="G2278" s="1" t="s">
        <v>5039</v>
      </c>
      <c r="H2278" s="27" t="str">
        <f>_xlfn.XLOOKUP(B2278,[2]CALCULATION!$B:$B,[2]CALCULATION!$H:$H,"")</f>
        <v>ZTE</v>
      </c>
      <c r="I2278" s="23">
        <v>0</v>
      </c>
      <c r="J2278" s="23">
        <v>0</v>
      </c>
      <c r="K2278" s="23">
        <v>0</v>
      </c>
      <c r="L2278" s="23">
        <v>0</v>
      </c>
      <c r="M2278" s="23">
        <v>0</v>
      </c>
      <c r="N2278" s="23">
        <v>0</v>
      </c>
      <c r="O2278" s="23">
        <v>0</v>
      </c>
      <c r="P2278" s="103" t="s">
        <v>6554</v>
      </c>
      <c r="Q2278" s="36" t="s">
        <v>5796</v>
      </c>
      <c r="R2278" s="36"/>
      <c r="S2278" s="35" t="str" cm="1">
        <f t="array" ref="S2278">IFERROR(_xlfn.IFS(
U2278="MPR ISSUE","PDH",
U2278="BSS Hardware Issue","BSS",
U2278="Sites strategiques, MLL, Pylone, etc.","ENVTECH",
U2278="AKTIVCO DEFAUT GE &amp; POWER Cabinet","AKTIVCO",
U2278="AKTIVCO Coupure ENEO &amp; Baisse de tension","AKTIVCO GRID ONLY",
U2278="Coupure ENEO &amp; Baisse de tension","IHS GRID ONLY",
U2278="Defaut GE &amp; POWER Cabinet","IHS",
U2278="Sharing","Partners",
U2278="Sites strategiques &amp; DataCenter","SST &amp; DC",
U2278="Exclu","Exclu",
U2278="SAT","SAT",
U2278="SPARE-ISSUE","SPARE-ISSUE",
U2278="Fiber CAmtel","TRANS_FO_CAMTEL",
U2278="Fiber AOF","Fiber AOF",
U2278="Projet OCM (HUAWEI)","TRAVAUX-HUAWEI",
U2278="Projet OCM (NOKIA)","TRAVAUX-NOKIA",
U2278="ACCESS-ISSUE","ACCESS-ISSUE",
U2278="Projet OCM (ZTE, NOKIA, autres projets)","TRAVAUX OCM",
U2278="No root CAuse","No root cause",
U2278="ODU HS","PDH",
U2278="IP &amp; VLAN","PDH",
U2278="Warehouse HUAWEI","SPARE-ISSUE",
U2278="SPARE-HS","SPARE-ISSUE",
U2278="Power Telco","BSS",U2278="no impacts","no impacts"
),"")</f>
        <v/>
      </c>
      <c r="T2278" s="35" t="str" cm="1">
        <f t="array" ref="T2278">IFERROR(_xlfn.IFS(
U2278="MPR ISSUE","TX ISSUE",
U2278="BSS Hardware Issue","RAN ISSUE",
U2278="Sites strategiques, MLL, Pylone, etc.","ENVTECH",
U2278="AKTIVCO DEFAUT GE &amp; POWER Cabinet","POWER ISSUE",
U2278="AKTIVCO Coupure ENEO &amp; Baisse de tension","POWER ISSUE",
U2278="Coupure ENEO &amp; Baisse de tension","POWER ISSUE",
U2278="Defaut GE &amp; POWER Cabinet","POWER ISSUE",
U2278="Sharing","POWER ISSUE",
U2278="Sites strategiques &amp; DataCenter","POWER ISSUE",
U2278="Exclu","Exclu",
U2278="SAT","TX ISSUE",
U2278="SPARE-ISSUE","SPARE-ISSUE",
U2278="Fiber CAmtel","TX ISSUE",
U2278="Fiber AOF","TX ISSUE",
U2278="Projet OCM (HUAWEI)","TRAVAUX-HUAWEI",
U2278="Projet OCM (NOKIA)","TRAVAUX -NOKIA",
U2278="ACCESS-ISSUE","ACCESS-ISSUE",
U2278="Projet OCM (ZTE, NOKIA, autres projets)","TRAVAUX OCM",
U2278="No root CAuse","No root cause",
U2278="ODU HS","TX ISSUE",
U2278="IP &amp; VLAN","TX ISSUE",
U2278="Warehouse HUAWEI","SPARE-ISSUE",
U2278="SPARE-HS","SPARE-ISSUE",
U2278="Power Telco","RAN ISSUE",U2278="no impacts","no impacts"
),"")</f>
        <v/>
      </c>
      <c r="U2278" s="28"/>
      <c r="V2278" s="35" t="str" cm="1">
        <f t="array" ref="V2278">IFERROR(_xlfn.IFS(
U2278="MPR ISSUE","ACTIVE",
U2278="BSS Hardware Issue","ACTIVE",
U2278="Sites strategiques, MLL, Pylone, etc.","PASSIVE",
U2278="AKTIVCO DEFAUT GE &amp; POWER Cabinet","PASSIVE",
U2278="AKTIVCO Coupure ENEO &amp; Baisse de tension","PASSIVE",
U2278="Coupure ENEO &amp; Baisse de tension","PASSIVE",
U2278="Defaut GE &amp; POWER Cabinet","PASSIVE",
U2278="Sharing","PASSIVE",
U2278="Sites strategiques &amp; DataCenter","PASSIVE",
U2278="Exclu","Exclu",
U2278="SAT","ACTIVE",
U2278="SPARE-ISSUE","SPARE-ISSUE",
U2278="Fiber CAmtel","ACTIVE",
U2278="Fiber AOF","ACTIVE",
U2278="Projet OCM (HUAWEI)","PLANNED WORKS",
U2278="Projet OCM (NOKIA)","PLANNED WORKS",
U2278="ACCESS-ISSUE","ACCESS-ISSUE",
U2278="Projet OCM (ZTE, NOKIA, autres projets)","PLANNED WORKS",
U2278="No root CAuse","No root cause",
U2278="ODU HS","ACTIVE",
U2278="IP &amp; VLAN","ACTIVE",
U2278="Warehouse HUAWEI","SPARE-ISSUE",
U2278="SPARE-HS","SPARE-ISSUE",
U2278="Power Telco","ACTIVE",U2278="no impacts","no impacts"
),"")</f>
        <v/>
      </c>
      <c r="W2278" s="102"/>
      <c r="X2278" s="102"/>
      <c r="Y2278" s="102"/>
      <c r="Z2278" s="102"/>
      <c r="AA2278" s="102"/>
      <c r="AB2278" s="104" t="s">
        <v>5423</v>
      </c>
      <c r="AC2278" s="9"/>
      <c r="AD2278" s="9"/>
      <c r="AE2278" s="7" t="s">
        <v>5423</v>
      </c>
      <c r="AF2278" s="6"/>
      <c r="AG2278" s="7"/>
      <c r="AH2278" s="3" t="s">
        <v>5423</v>
      </c>
      <c r="AI2278" s="18" t="s">
        <v>5423</v>
      </c>
      <c r="AJ2278" s="18" t="s">
        <v>5423</v>
      </c>
      <c r="AK2278" s="18" t="s">
        <v>5423</v>
      </c>
      <c r="AL2278" s="18" t="s">
        <v>5423</v>
      </c>
      <c r="AM2278" s="18" t="s">
        <v>5423</v>
      </c>
      <c r="AN2278" s="18" t="s">
        <v>5423</v>
      </c>
      <c r="AO2278" s="18" t="s">
        <v>5423</v>
      </c>
      <c r="AP2278" s="18" t="s">
        <v>5423</v>
      </c>
      <c r="AQ2278" s="18" t="s">
        <v>5423</v>
      </c>
      <c r="AR2278" s="18" t="s">
        <v>5423</v>
      </c>
      <c r="AS2278" s="18" t="s">
        <v>5423</v>
      </c>
      <c r="AT2278" s="18" t="s">
        <v>5423</v>
      </c>
      <c r="AU2278" s="9" t="s">
        <v>5423</v>
      </c>
      <c r="AV2278" s="14"/>
      <c r="AW2278" s="14" t="s">
        <v>5423</v>
      </c>
      <c r="AX2278" s="14" t="str">
        <f>_xlfn.XLOOKUP(B2278,'[4]cell downs 18042026 17h'!$B:$B,'[4]cell downs 18042026 17h'!$B:$B,"")</f>
        <v/>
      </c>
      <c r="AY2278" s="14" t="str">
        <f>_xlfn.XLOOKUP(B2278,'[5]Cells Huawei 19042026 15h'!$B:$B,'[5]Cells Huawei 19042026 15h'!$B:$B,"")</f>
        <v/>
      </c>
      <c r="AZ2278" s="105" t="str">
        <f>_xlfn.XLOOKUP(B2278,'INCIDENT-04-23-2026'!E:E,'INCIDENT-04-23-2026'!F:F,"")</f>
        <v/>
      </c>
      <c r="BA2278" s="105" t="str">
        <f>_xlfn.XLOOKUP(B2278,'[6]Eneo 17H'!$C:$C,'[6]Eneo 17H'!$I:$I,"")</f>
        <v/>
      </c>
      <c r="BB2278" s="105" t="str">
        <f>_xlfn.XLOOKUP(B2278,[8]ALL!$B:$B,[8]ALL!$M:$M,"")</f>
        <v/>
      </c>
      <c r="BC2278" s="105" t="str">
        <f>_xlfn.XLOOKUP(B2278,'[6]Eneo 17H'!$C:$C,'[6]Eneo 17H'!$I:$I,"")</f>
        <v/>
      </c>
      <c r="BD2278" s="105" t="str">
        <f>_xlfn.XLOOKUP(B2278,'[7]Eneo 12H'!$C:$C,'[7]Eneo 12H'!$I:$I,"")</f>
        <v/>
      </c>
      <c r="BE2278" s="105" t="s">
        <v>5423</v>
      </c>
    </row>
    <row r="2279" spans="1:57" hidden="1" x14ac:dyDescent="0.3">
      <c r="A2279" s="1" t="s">
        <v>4966</v>
      </c>
      <c r="B2279" s="8" t="s">
        <v>4967</v>
      </c>
      <c r="C2279" s="3" t="str">
        <f>_xlfn.XLOOKUP(B2279,'[1]daily break down'!$D:$D,'[1]daily break down'!$E:$E,"")</f>
        <v>LITTORAL</v>
      </c>
      <c r="D2279" s="1" t="s">
        <v>11</v>
      </c>
      <c r="E2279" s="1" t="s">
        <v>318</v>
      </c>
      <c r="F2279" s="3" t="s">
        <v>31</v>
      </c>
      <c r="G2279" s="1" t="s">
        <v>4964</v>
      </c>
      <c r="H2279" s="27" t="str">
        <f>_xlfn.XLOOKUP(B2279,[2]CALCULATION!$B:$B,[2]CALCULATION!$H:$H,"")</f>
        <v>ZTE</v>
      </c>
      <c r="I2279" s="23">
        <v>0</v>
      </c>
      <c r="J2279" s="23">
        <v>0</v>
      </c>
      <c r="K2279" s="23">
        <v>0</v>
      </c>
      <c r="L2279" s="23">
        <v>0</v>
      </c>
      <c r="M2279" s="23">
        <v>0</v>
      </c>
      <c r="N2279" s="23">
        <v>0</v>
      </c>
      <c r="O2279" s="23">
        <v>0</v>
      </c>
      <c r="P2279" s="103" t="s">
        <v>6554</v>
      </c>
      <c r="Q2279" s="36" t="s">
        <v>5796</v>
      </c>
      <c r="R2279" s="36"/>
      <c r="S2279" s="35" t="str" cm="1">
        <f t="array" ref="S2279">IFERROR(_xlfn.IFS(
U2279="MPR ISSUE","PDH",
U2279="BSS Hardware Issue","BSS",
U2279="Sites strategiques, MLL, Pylone, etc.","ENVTECH",
U2279="AKTIVCO DEFAUT GE &amp; POWER Cabinet","AKTIVCO",
U2279="AKTIVCO Coupure ENEO &amp; Baisse de tension","AKTIVCO GRID ONLY",
U2279="Coupure ENEO &amp; Baisse de tension","IHS GRID ONLY",
U2279="Defaut GE &amp; POWER Cabinet","IHS",
U2279="Sharing","Partners",
U2279="Sites strategiques &amp; DataCenter","SST &amp; DC",
U2279="Exclu","Exclu",
U2279="SAT","SAT",
U2279="SPARE-ISSUE","SPARE-ISSUE",
U2279="Fiber CAmtel","TRANS_FO_CAMTEL",
U2279="Fiber AOF","Fiber AOF",
U2279="Projet OCM (HUAWEI)","TRAVAUX-HUAWEI",
U2279="Projet OCM (NOKIA)","TRAVAUX-NOKIA",
U2279="ACCESS-ISSUE","ACCESS-ISSUE",
U2279="Projet OCM (ZTE, NOKIA, autres projets)","TRAVAUX OCM",
U2279="No root CAuse","No root cause",
U2279="ODU HS","PDH",
U2279="IP &amp; VLAN","PDH",
U2279="Warehouse HUAWEI","SPARE-ISSUE",
U2279="SPARE-HS","SPARE-ISSUE",
U2279="Power Telco","BSS",U2279="no impacts","no impacts"
),"")</f>
        <v/>
      </c>
      <c r="T2279" s="35" t="str" cm="1">
        <f t="array" ref="T2279">IFERROR(_xlfn.IFS(
U2279="MPR ISSUE","TX ISSUE",
U2279="BSS Hardware Issue","RAN ISSUE",
U2279="Sites strategiques, MLL, Pylone, etc.","ENVTECH",
U2279="AKTIVCO DEFAUT GE &amp; POWER Cabinet","POWER ISSUE",
U2279="AKTIVCO Coupure ENEO &amp; Baisse de tension","POWER ISSUE",
U2279="Coupure ENEO &amp; Baisse de tension","POWER ISSUE",
U2279="Defaut GE &amp; POWER Cabinet","POWER ISSUE",
U2279="Sharing","POWER ISSUE",
U2279="Sites strategiques &amp; DataCenter","POWER ISSUE",
U2279="Exclu","Exclu",
U2279="SAT","TX ISSUE",
U2279="SPARE-ISSUE","SPARE-ISSUE",
U2279="Fiber CAmtel","TX ISSUE",
U2279="Fiber AOF","TX ISSUE",
U2279="Projet OCM (HUAWEI)","TRAVAUX-HUAWEI",
U2279="Projet OCM (NOKIA)","TRAVAUX -NOKIA",
U2279="ACCESS-ISSUE","ACCESS-ISSUE",
U2279="Projet OCM (ZTE, NOKIA, autres projets)","TRAVAUX OCM",
U2279="No root CAuse","No root cause",
U2279="ODU HS","TX ISSUE",
U2279="IP &amp; VLAN","TX ISSUE",
U2279="Warehouse HUAWEI","SPARE-ISSUE",
U2279="SPARE-HS","SPARE-ISSUE",
U2279="Power Telco","RAN ISSUE",U2279="no impacts","no impacts"
),"")</f>
        <v/>
      </c>
      <c r="U2279" s="28"/>
      <c r="V2279" s="35" t="str" cm="1">
        <f t="array" ref="V2279">IFERROR(_xlfn.IFS(
U2279="MPR ISSUE","ACTIVE",
U2279="BSS Hardware Issue","ACTIVE",
U2279="Sites strategiques, MLL, Pylone, etc.","PASSIVE",
U2279="AKTIVCO DEFAUT GE &amp; POWER Cabinet","PASSIVE",
U2279="AKTIVCO Coupure ENEO &amp; Baisse de tension","PASSIVE",
U2279="Coupure ENEO &amp; Baisse de tension","PASSIVE",
U2279="Defaut GE &amp; POWER Cabinet","PASSIVE",
U2279="Sharing","PASSIVE",
U2279="Sites strategiques &amp; DataCenter","PASSIVE",
U2279="Exclu","Exclu",
U2279="SAT","ACTIVE",
U2279="SPARE-ISSUE","SPARE-ISSUE",
U2279="Fiber CAmtel","ACTIVE",
U2279="Fiber AOF","ACTIVE",
U2279="Projet OCM (HUAWEI)","PLANNED WORKS",
U2279="Projet OCM (NOKIA)","PLANNED WORKS",
U2279="ACCESS-ISSUE","ACCESS-ISSUE",
U2279="Projet OCM (ZTE, NOKIA, autres projets)","PLANNED WORKS",
U2279="No root CAuse","No root cause",
U2279="ODU HS","ACTIVE",
U2279="IP &amp; VLAN","ACTIVE",
U2279="Warehouse HUAWEI","SPARE-ISSUE",
U2279="SPARE-HS","SPARE-ISSUE",
U2279="Power Telco","ACTIVE",U2279="no impacts","no impacts"
),"")</f>
        <v/>
      </c>
      <c r="W2279" s="102"/>
      <c r="X2279" s="102"/>
      <c r="Y2279" s="102"/>
      <c r="Z2279" s="102"/>
      <c r="AA2279" s="102"/>
      <c r="AB2279" s="104" t="s">
        <v>5423</v>
      </c>
      <c r="AC2279" s="9"/>
      <c r="AD2279" s="9"/>
      <c r="AE2279" s="7" t="s">
        <v>5423</v>
      </c>
      <c r="AF2279" s="6"/>
      <c r="AG2279" s="7"/>
      <c r="AH2279" s="3" t="s">
        <v>5423</v>
      </c>
      <c r="AI2279" s="18" t="s">
        <v>5423</v>
      </c>
      <c r="AJ2279" s="18" t="s">
        <v>5423</v>
      </c>
      <c r="AK2279" s="18" t="s">
        <v>5423</v>
      </c>
      <c r="AL2279" s="18" t="s">
        <v>5423</v>
      </c>
      <c r="AM2279" s="18" t="s">
        <v>5423</v>
      </c>
      <c r="AN2279" s="18" t="s">
        <v>5423</v>
      </c>
      <c r="AO2279" s="18" t="s">
        <v>5423</v>
      </c>
      <c r="AP2279" s="18" t="s">
        <v>5423</v>
      </c>
      <c r="AQ2279" s="18" t="s">
        <v>5423</v>
      </c>
      <c r="AR2279" s="18" t="s">
        <v>5423</v>
      </c>
      <c r="AS2279" s="18" t="s">
        <v>5423</v>
      </c>
      <c r="AT2279" s="18" t="s">
        <v>5423</v>
      </c>
      <c r="AU2279" s="9" t="s">
        <v>5423</v>
      </c>
      <c r="AV2279" s="14"/>
      <c r="AW2279" s="14" t="s">
        <v>5423</v>
      </c>
      <c r="AX2279" s="14" t="str">
        <f>_xlfn.XLOOKUP(B2279,'[4]cell downs 18042026 17h'!$B:$B,'[4]cell downs 18042026 17h'!$B:$B,"")</f>
        <v/>
      </c>
      <c r="AY2279" s="14" t="str">
        <f>_xlfn.XLOOKUP(B2279,'[5]Cells Huawei 19042026 15h'!$B:$B,'[5]Cells Huawei 19042026 15h'!$B:$B,"")</f>
        <v/>
      </c>
      <c r="AZ2279" s="105" t="str">
        <f>_xlfn.XLOOKUP(B2279,'INCIDENT-04-23-2026'!E:E,'INCIDENT-04-23-2026'!F:F,"")</f>
        <v/>
      </c>
      <c r="BA2279" s="105" t="str">
        <f>_xlfn.XLOOKUP(B2279,'[6]Eneo 17H'!$C:$C,'[6]Eneo 17H'!$I:$I,"")</f>
        <v/>
      </c>
      <c r="BB2279" s="105" t="str">
        <f>_xlfn.XLOOKUP(B2279,[8]ALL!$B:$B,[8]ALL!$M:$M,"")</f>
        <v/>
      </c>
      <c r="BC2279" s="105" t="str">
        <f>_xlfn.XLOOKUP(B2279,'[6]Eneo 17H'!$C:$C,'[6]Eneo 17H'!$I:$I,"")</f>
        <v/>
      </c>
      <c r="BD2279" s="105" t="str">
        <f>_xlfn.XLOOKUP(B2279,'[7]Eneo 12H'!$C:$C,'[7]Eneo 12H'!$I:$I,"")</f>
        <v/>
      </c>
      <c r="BE2279" s="105" t="s">
        <v>5423</v>
      </c>
    </row>
    <row r="2280" spans="1:57" hidden="1" x14ac:dyDescent="0.3">
      <c r="A2280" s="1" t="s">
        <v>5044</v>
      </c>
      <c r="B2280" s="8" t="s">
        <v>5045</v>
      </c>
      <c r="C2280" s="3" t="str">
        <f>_xlfn.XLOOKUP(B2280,'[1]daily break down'!$D:$D,'[1]daily break down'!$E:$E,"")</f>
        <v>CENTRE</v>
      </c>
      <c r="D2280" s="1" t="s">
        <v>11</v>
      </c>
      <c r="E2280" s="1" t="s">
        <v>96</v>
      </c>
      <c r="F2280" s="3" t="s">
        <v>37</v>
      </c>
      <c r="G2280" s="1" t="s">
        <v>5046</v>
      </c>
      <c r="H2280" s="27" t="str">
        <f>_xlfn.XLOOKUP(B2280,[2]CALCULATION!$B:$B,[2]CALCULATION!$H:$H,"")</f>
        <v>ZTE</v>
      </c>
      <c r="I2280" s="23">
        <v>0</v>
      </c>
      <c r="J2280" s="23">
        <v>0</v>
      </c>
      <c r="K2280" s="23">
        <v>0</v>
      </c>
      <c r="L2280" s="23">
        <v>0</v>
      </c>
      <c r="M2280" s="23">
        <v>0</v>
      </c>
      <c r="N2280" s="23">
        <v>0</v>
      </c>
      <c r="O2280" s="23">
        <v>0</v>
      </c>
      <c r="P2280" s="103" t="s">
        <v>6554</v>
      </c>
      <c r="Q2280" s="36" t="s">
        <v>5796</v>
      </c>
      <c r="R2280" s="36"/>
      <c r="S2280" s="35" t="str" cm="1">
        <f t="array" ref="S2280">IFERROR(_xlfn.IFS(
U2280="MPR ISSUE","PDH",
U2280="BSS Hardware Issue","BSS",
U2280="Sites strategiques, MLL, Pylone, etc.","ENVTECH",
U2280="AKTIVCO DEFAUT GE &amp; POWER Cabinet","AKTIVCO",
U2280="AKTIVCO Coupure ENEO &amp; Baisse de tension","AKTIVCO GRID ONLY",
U2280="Coupure ENEO &amp; Baisse de tension","IHS GRID ONLY",
U2280="Defaut GE &amp; POWER Cabinet","IHS",
U2280="Sharing","Partners",
U2280="Sites strategiques &amp; DataCenter","SST &amp; DC",
U2280="Exclu","Exclu",
U2280="SAT","SAT",
U2280="SPARE-ISSUE","SPARE-ISSUE",
U2280="Fiber CAmtel","TRANS_FO_CAMTEL",
U2280="Fiber AOF","Fiber AOF",
U2280="Projet OCM (HUAWEI)","TRAVAUX-HUAWEI",
U2280="Projet OCM (NOKIA)","TRAVAUX-NOKIA",
U2280="ACCESS-ISSUE","ACCESS-ISSUE",
U2280="Projet OCM (ZTE, NOKIA, autres projets)","TRAVAUX OCM",
U2280="No root CAuse","No root cause",
U2280="ODU HS","PDH",
U2280="IP &amp; VLAN","PDH",
U2280="Warehouse HUAWEI","SPARE-ISSUE",
U2280="SPARE-HS","SPARE-ISSUE",
U2280="Power Telco","BSS",U2280="no impacts","no impacts"
),"")</f>
        <v/>
      </c>
      <c r="T2280" s="35" t="str" cm="1">
        <f t="array" ref="T2280">IFERROR(_xlfn.IFS(
U2280="MPR ISSUE","TX ISSUE",
U2280="BSS Hardware Issue","RAN ISSUE",
U2280="Sites strategiques, MLL, Pylone, etc.","ENVTECH",
U2280="AKTIVCO DEFAUT GE &amp; POWER Cabinet","POWER ISSUE",
U2280="AKTIVCO Coupure ENEO &amp; Baisse de tension","POWER ISSUE",
U2280="Coupure ENEO &amp; Baisse de tension","POWER ISSUE",
U2280="Defaut GE &amp; POWER Cabinet","POWER ISSUE",
U2280="Sharing","POWER ISSUE",
U2280="Sites strategiques &amp; DataCenter","POWER ISSUE",
U2280="Exclu","Exclu",
U2280="SAT","TX ISSUE",
U2280="SPARE-ISSUE","SPARE-ISSUE",
U2280="Fiber CAmtel","TX ISSUE",
U2280="Fiber AOF","TX ISSUE",
U2280="Projet OCM (HUAWEI)","TRAVAUX-HUAWEI",
U2280="Projet OCM (NOKIA)","TRAVAUX -NOKIA",
U2280="ACCESS-ISSUE","ACCESS-ISSUE",
U2280="Projet OCM (ZTE, NOKIA, autres projets)","TRAVAUX OCM",
U2280="No root CAuse","No root cause",
U2280="ODU HS","TX ISSUE",
U2280="IP &amp; VLAN","TX ISSUE",
U2280="Warehouse HUAWEI","SPARE-ISSUE",
U2280="SPARE-HS","SPARE-ISSUE",
U2280="Power Telco","RAN ISSUE",U2280="no impacts","no impacts"
),"")</f>
        <v/>
      </c>
      <c r="U2280" s="28"/>
      <c r="V2280" s="35" t="str" cm="1">
        <f t="array" ref="V2280">IFERROR(_xlfn.IFS(
U2280="MPR ISSUE","ACTIVE",
U2280="BSS Hardware Issue","ACTIVE",
U2280="Sites strategiques, MLL, Pylone, etc.","PASSIVE",
U2280="AKTIVCO DEFAUT GE &amp; POWER Cabinet","PASSIVE",
U2280="AKTIVCO Coupure ENEO &amp; Baisse de tension","PASSIVE",
U2280="Coupure ENEO &amp; Baisse de tension","PASSIVE",
U2280="Defaut GE &amp; POWER Cabinet","PASSIVE",
U2280="Sharing","PASSIVE",
U2280="Sites strategiques &amp; DataCenter","PASSIVE",
U2280="Exclu","Exclu",
U2280="SAT","ACTIVE",
U2280="SPARE-ISSUE","SPARE-ISSUE",
U2280="Fiber CAmtel","ACTIVE",
U2280="Fiber AOF","ACTIVE",
U2280="Projet OCM (HUAWEI)","PLANNED WORKS",
U2280="Projet OCM (NOKIA)","PLANNED WORKS",
U2280="ACCESS-ISSUE","ACCESS-ISSUE",
U2280="Projet OCM (ZTE, NOKIA, autres projets)","PLANNED WORKS",
U2280="No root CAuse","No root cause",
U2280="ODU HS","ACTIVE",
U2280="IP &amp; VLAN","ACTIVE",
U2280="Warehouse HUAWEI","SPARE-ISSUE",
U2280="SPARE-HS","SPARE-ISSUE",
U2280="Power Telco","ACTIVE",U2280="no impacts","no impacts"
),"")</f>
        <v/>
      </c>
      <c r="W2280" s="102"/>
      <c r="X2280" s="102"/>
      <c r="Y2280" s="102"/>
      <c r="Z2280" s="102"/>
      <c r="AA2280" s="102"/>
      <c r="AB2280" s="104" t="s">
        <v>5423</v>
      </c>
      <c r="AC2280" s="9"/>
      <c r="AD2280" s="9"/>
      <c r="AE2280" s="7" t="s">
        <v>5423</v>
      </c>
      <c r="AF2280" s="6"/>
      <c r="AG2280" s="7"/>
      <c r="AH2280" s="3" t="s">
        <v>5423</v>
      </c>
      <c r="AI2280" s="18" t="s">
        <v>5423</v>
      </c>
      <c r="AJ2280" s="18" t="s">
        <v>5423</v>
      </c>
      <c r="AK2280" s="18" t="s">
        <v>5423</v>
      </c>
      <c r="AL2280" s="18" t="s">
        <v>5423</v>
      </c>
      <c r="AM2280" s="18" t="s">
        <v>5423</v>
      </c>
      <c r="AN2280" s="18" t="s">
        <v>5423</v>
      </c>
      <c r="AO2280" s="18" t="s">
        <v>5423</v>
      </c>
      <c r="AP2280" s="18" t="s">
        <v>5423</v>
      </c>
      <c r="AQ2280" s="18" t="s">
        <v>5423</v>
      </c>
      <c r="AR2280" s="18" t="s">
        <v>5423</v>
      </c>
      <c r="AS2280" s="18" t="s">
        <v>5423</v>
      </c>
      <c r="AT2280" s="18" t="s">
        <v>5423</v>
      </c>
      <c r="AU2280" s="9" t="s">
        <v>5423</v>
      </c>
      <c r="AV2280" s="14"/>
      <c r="AW2280" s="14" t="s">
        <v>5423</v>
      </c>
      <c r="AX2280" s="14" t="str">
        <f>_xlfn.XLOOKUP(B2280,'[4]cell downs 18042026 17h'!$B:$B,'[4]cell downs 18042026 17h'!$B:$B,"")</f>
        <v/>
      </c>
      <c r="AY2280" s="14" t="str">
        <f>_xlfn.XLOOKUP(B2280,'[5]Cells Huawei 19042026 15h'!$B:$B,'[5]Cells Huawei 19042026 15h'!$B:$B,"")</f>
        <v/>
      </c>
      <c r="AZ2280" s="105" t="str">
        <f>_xlfn.XLOOKUP(B2280,'INCIDENT-04-23-2026'!E:E,'INCIDENT-04-23-2026'!F:F,"")</f>
        <v/>
      </c>
      <c r="BA2280" s="105" t="str">
        <f>_xlfn.XLOOKUP(B2280,'[6]Eneo 17H'!$C:$C,'[6]Eneo 17H'!$I:$I,"")</f>
        <v/>
      </c>
      <c r="BB2280" s="105" t="str">
        <f>_xlfn.XLOOKUP(B2280,[8]ALL!$B:$B,[8]ALL!$M:$M,"")</f>
        <v/>
      </c>
      <c r="BC2280" s="105" t="str">
        <f>_xlfn.XLOOKUP(B2280,'[6]Eneo 17H'!$C:$C,'[6]Eneo 17H'!$I:$I,"")</f>
        <v/>
      </c>
      <c r="BD2280" s="105" t="str">
        <f>_xlfn.XLOOKUP(B2280,'[7]Eneo 12H'!$C:$C,'[7]Eneo 12H'!$I:$I,"")</f>
        <v/>
      </c>
      <c r="BE2280" s="105" t="s">
        <v>5423</v>
      </c>
    </row>
    <row r="2281" spans="1:57" hidden="1" x14ac:dyDescent="0.3">
      <c r="A2281" s="1" t="s">
        <v>5047</v>
      </c>
      <c r="B2281" s="8" t="s">
        <v>5048</v>
      </c>
      <c r="C2281" s="3" t="str">
        <f>_xlfn.XLOOKUP(B2281,'[1]daily break down'!$D:$D,'[1]daily break down'!$E:$E,"")</f>
        <v>CENTRE</v>
      </c>
      <c r="D2281" s="1" t="s">
        <v>11</v>
      </c>
      <c r="E2281" s="1" t="s">
        <v>12</v>
      </c>
      <c r="F2281" s="3" t="s">
        <v>37</v>
      </c>
      <c r="G2281" s="1" t="s">
        <v>5047</v>
      </c>
      <c r="H2281" s="27" t="str">
        <f>_xlfn.XLOOKUP(B2281,[2]CALCULATION!$B:$B,[2]CALCULATION!$H:$H,"")</f>
        <v>ZTE</v>
      </c>
      <c r="I2281" s="23">
        <v>0</v>
      </c>
      <c r="J2281" s="23">
        <v>0</v>
      </c>
      <c r="K2281" s="23">
        <v>0</v>
      </c>
      <c r="L2281" s="23">
        <v>0</v>
      </c>
      <c r="M2281" s="23">
        <v>0</v>
      </c>
      <c r="N2281" s="23">
        <v>0</v>
      </c>
      <c r="O2281" s="23">
        <v>0</v>
      </c>
      <c r="P2281" s="103" t="s">
        <v>6554</v>
      </c>
      <c r="Q2281" s="36" t="s">
        <v>5796</v>
      </c>
      <c r="R2281" s="36"/>
      <c r="S2281" s="35" t="str" cm="1">
        <f t="array" ref="S2281">IFERROR(_xlfn.IFS(
U2281="MPR ISSUE","PDH",
U2281="BSS Hardware Issue","BSS",
U2281="Sites strategiques, MLL, Pylone, etc.","ENVTECH",
U2281="AKTIVCO DEFAUT GE &amp; POWER Cabinet","AKTIVCO",
U2281="AKTIVCO Coupure ENEO &amp; Baisse de tension","AKTIVCO GRID ONLY",
U2281="Coupure ENEO &amp; Baisse de tension","IHS GRID ONLY",
U2281="Defaut GE &amp; POWER Cabinet","IHS",
U2281="Sharing","Partners",
U2281="Sites strategiques &amp; DataCenter","SST &amp; DC",
U2281="Exclu","Exclu",
U2281="SAT","SAT",
U2281="SPARE-ISSUE","SPARE-ISSUE",
U2281="Fiber CAmtel","TRANS_FO_CAMTEL",
U2281="Fiber AOF","Fiber AOF",
U2281="Projet OCM (HUAWEI)","TRAVAUX-HUAWEI",
U2281="Projet OCM (NOKIA)","TRAVAUX-NOKIA",
U2281="ACCESS-ISSUE","ACCESS-ISSUE",
U2281="Projet OCM (ZTE, NOKIA, autres projets)","TRAVAUX OCM",
U2281="No root CAuse","No root cause",
U2281="ODU HS","PDH",
U2281="IP &amp; VLAN","PDH",
U2281="Warehouse HUAWEI","SPARE-ISSUE",
U2281="SPARE-HS","SPARE-ISSUE",
U2281="Power Telco","BSS",U2281="no impacts","no impacts"
),"")</f>
        <v/>
      </c>
      <c r="T2281" s="35" t="str" cm="1">
        <f t="array" ref="T2281">IFERROR(_xlfn.IFS(
U2281="MPR ISSUE","TX ISSUE",
U2281="BSS Hardware Issue","RAN ISSUE",
U2281="Sites strategiques, MLL, Pylone, etc.","ENVTECH",
U2281="AKTIVCO DEFAUT GE &amp; POWER Cabinet","POWER ISSUE",
U2281="AKTIVCO Coupure ENEO &amp; Baisse de tension","POWER ISSUE",
U2281="Coupure ENEO &amp; Baisse de tension","POWER ISSUE",
U2281="Defaut GE &amp; POWER Cabinet","POWER ISSUE",
U2281="Sharing","POWER ISSUE",
U2281="Sites strategiques &amp; DataCenter","POWER ISSUE",
U2281="Exclu","Exclu",
U2281="SAT","TX ISSUE",
U2281="SPARE-ISSUE","SPARE-ISSUE",
U2281="Fiber CAmtel","TX ISSUE",
U2281="Fiber AOF","TX ISSUE",
U2281="Projet OCM (HUAWEI)","TRAVAUX-HUAWEI",
U2281="Projet OCM (NOKIA)","TRAVAUX -NOKIA",
U2281="ACCESS-ISSUE","ACCESS-ISSUE",
U2281="Projet OCM (ZTE, NOKIA, autres projets)","TRAVAUX OCM",
U2281="No root CAuse","No root cause",
U2281="ODU HS","TX ISSUE",
U2281="IP &amp; VLAN","TX ISSUE",
U2281="Warehouse HUAWEI","SPARE-ISSUE",
U2281="SPARE-HS","SPARE-ISSUE",
U2281="Power Telco","RAN ISSUE",U2281="no impacts","no impacts"
),"")</f>
        <v/>
      </c>
      <c r="U2281" s="28"/>
      <c r="V2281" s="35" t="str" cm="1">
        <f t="array" ref="V2281">IFERROR(_xlfn.IFS(
U2281="MPR ISSUE","ACTIVE",
U2281="BSS Hardware Issue","ACTIVE",
U2281="Sites strategiques, MLL, Pylone, etc.","PASSIVE",
U2281="AKTIVCO DEFAUT GE &amp; POWER Cabinet","PASSIVE",
U2281="AKTIVCO Coupure ENEO &amp; Baisse de tension","PASSIVE",
U2281="Coupure ENEO &amp; Baisse de tension","PASSIVE",
U2281="Defaut GE &amp; POWER Cabinet","PASSIVE",
U2281="Sharing","PASSIVE",
U2281="Sites strategiques &amp; DataCenter","PASSIVE",
U2281="Exclu","Exclu",
U2281="SAT","ACTIVE",
U2281="SPARE-ISSUE","SPARE-ISSUE",
U2281="Fiber CAmtel","ACTIVE",
U2281="Fiber AOF","ACTIVE",
U2281="Projet OCM (HUAWEI)","PLANNED WORKS",
U2281="Projet OCM (NOKIA)","PLANNED WORKS",
U2281="ACCESS-ISSUE","ACCESS-ISSUE",
U2281="Projet OCM (ZTE, NOKIA, autres projets)","PLANNED WORKS",
U2281="No root CAuse","No root cause",
U2281="ODU HS","ACTIVE",
U2281="IP &amp; VLAN","ACTIVE",
U2281="Warehouse HUAWEI","SPARE-ISSUE",
U2281="SPARE-HS","SPARE-ISSUE",
U2281="Power Telco","ACTIVE",U2281="no impacts","no impacts"
),"")</f>
        <v/>
      </c>
      <c r="W2281" s="102"/>
      <c r="X2281" s="102"/>
      <c r="Y2281" s="102"/>
      <c r="Z2281" s="102"/>
      <c r="AA2281" s="102"/>
      <c r="AB2281" s="104" t="s">
        <v>5423</v>
      </c>
      <c r="AC2281" s="9"/>
      <c r="AD2281" s="9"/>
      <c r="AE2281" s="7" t="s">
        <v>5423</v>
      </c>
      <c r="AF2281" s="6"/>
      <c r="AG2281" s="7"/>
      <c r="AH2281" s="3" t="s">
        <v>5423</v>
      </c>
      <c r="AI2281" s="18" t="s">
        <v>5423</v>
      </c>
      <c r="AJ2281" s="18" t="s">
        <v>5423</v>
      </c>
      <c r="AK2281" s="18" t="s">
        <v>5423</v>
      </c>
      <c r="AL2281" s="18" t="s">
        <v>5423</v>
      </c>
      <c r="AM2281" s="18" t="s">
        <v>5423</v>
      </c>
      <c r="AN2281" s="18" t="s">
        <v>5423</v>
      </c>
      <c r="AO2281" s="18" t="s">
        <v>5423</v>
      </c>
      <c r="AP2281" s="18" t="s">
        <v>5423</v>
      </c>
      <c r="AQ2281" s="18" t="s">
        <v>5423</v>
      </c>
      <c r="AR2281" s="18" t="s">
        <v>5423</v>
      </c>
      <c r="AS2281" s="18" t="s">
        <v>5423</v>
      </c>
      <c r="AT2281" s="18" t="s">
        <v>5423</v>
      </c>
      <c r="AU2281" s="9" t="s">
        <v>5423</v>
      </c>
      <c r="AV2281" s="14"/>
      <c r="AW2281" s="14" t="s">
        <v>5423</v>
      </c>
      <c r="AX2281" s="14" t="str">
        <f>_xlfn.XLOOKUP(B2281,'[4]cell downs 18042026 17h'!$B:$B,'[4]cell downs 18042026 17h'!$B:$B,"")</f>
        <v/>
      </c>
      <c r="AY2281" s="14" t="str">
        <f>_xlfn.XLOOKUP(B2281,'[5]Cells Huawei 19042026 15h'!$B:$B,'[5]Cells Huawei 19042026 15h'!$B:$B,"")</f>
        <v/>
      </c>
      <c r="AZ2281" s="105" t="str">
        <f>_xlfn.XLOOKUP(B2281,'INCIDENT-04-23-2026'!E:E,'INCIDENT-04-23-2026'!F:F,"")</f>
        <v/>
      </c>
      <c r="BA2281" s="105" t="str">
        <f>_xlfn.XLOOKUP(B2281,'[6]Eneo 17H'!$C:$C,'[6]Eneo 17H'!$I:$I,"")</f>
        <v/>
      </c>
      <c r="BB2281" s="105" t="str">
        <f>_xlfn.XLOOKUP(B2281,[8]ALL!$B:$B,[8]ALL!$M:$M,"")</f>
        <v/>
      </c>
      <c r="BC2281" s="105" t="str">
        <f>_xlfn.XLOOKUP(B2281,'[6]Eneo 17H'!$C:$C,'[6]Eneo 17H'!$I:$I,"")</f>
        <v/>
      </c>
      <c r="BD2281" s="105" t="str">
        <f>_xlfn.XLOOKUP(B2281,'[7]Eneo 12H'!$C:$C,'[7]Eneo 12H'!$I:$I,"")</f>
        <v/>
      </c>
      <c r="BE2281" s="105" t="s">
        <v>5423</v>
      </c>
    </row>
    <row r="2282" spans="1:57" hidden="1" x14ac:dyDescent="0.3">
      <c r="A2282" s="1" t="s">
        <v>4970</v>
      </c>
      <c r="B2282" s="8" t="s">
        <v>4971</v>
      </c>
      <c r="C2282" s="3" t="str">
        <f>_xlfn.XLOOKUP(B2282,'[1]daily break down'!$D:$D,'[1]daily break down'!$E:$E,"")</f>
        <v>CENTRE</v>
      </c>
      <c r="D2282" s="1" t="s">
        <v>11</v>
      </c>
      <c r="E2282" s="1" t="s">
        <v>12</v>
      </c>
      <c r="F2282" s="3" t="s">
        <v>37</v>
      </c>
      <c r="G2282" s="1" t="s">
        <v>4970</v>
      </c>
      <c r="H2282" s="27" t="str">
        <f>_xlfn.XLOOKUP(B2282,[2]CALCULATION!$B:$B,[2]CALCULATION!$H:$H,"")</f>
        <v>ZTE</v>
      </c>
      <c r="I2282" s="23">
        <v>0</v>
      </c>
      <c r="J2282" s="23">
        <v>0</v>
      </c>
      <c r="K2282" s="23">
        <v>0</v>
      </c>
      <c r="L2282" s="23">
        <v>0</v>
      </c>
      <c r="M2282" s="23">
        <v>0</v>
      </c>
      <c r="N2282" s="23">
        <v>0</v>
      </c>
      <c r="O2282" s="23">
        <v>0</v>
      </c>
      <c r="P2282" s="103" t="s">
        <v>6554</v>
      </c>
      <c r="Q2282" s="36" t="s">
        <v>5796</v>
      </c>
      <c r="R2282" s="36"/>
      <c r="S2282" s="35" t="str" cm="1">
        <f t="array" ref="S2282">IFERROR(_xlfn.IFS(
U2282="MPR ISSUE","PDH",
U2282="BSS Hardware Issue","BSS",
U2282="Sites strategiques, MLL, Pylone, etc.","ENVTECH",
U2282="AKTIVCO DEFAUT GE &amp; POWER Cabinet","AKTIVCO",
U2282="AKTIVCO Coupure ENEO &amp; Baisse de tension","AKTIVCO GRID ONLY",
U2282="Coupure ENEO &amp; Baisse de tension","IHS GRID ONLY",
U2282="Defaut GE &amp; POWER Cabinet","IHS",
U2282="Sharing","Partners",
U2282="Sites strategiques &amp; DataCenter","SST &amp; DC",
U2282="Exclu","Exclu",
U2282="SAT","SAT",
U2282="SPARE-ISSUE","SPARE-ISSUE",
U2282="Fiber CAmtel","TRANS_FO_CAMTEL",
U2282="Fiber AOF","Fiber AOF",
U2282="Projet OCM (HUAWEI)","TRAVAUX-HUAWEI",
U2282="Projet OCM (NOKIA)","TRAVAUX-NOKIA",
U2282="ACCESS-ISSUE","ACCESS-ISSUE",
U2282="Projet OCM (ZTE, NOKIA, autres projets)","TRAVAUX OCM",
U2282="No root CAuse","No root cause",
U2282="ODU HS","PDH",
U2282="IP &amp; VLAN","PDH",
U2282="Warehouse HUAWEI","SPARE-ISSUE",
U2282="SPARE-HS","SPARE-ISSUE",
U2282="Power Telco","BSS",U2282="no impacts","no impacts"
),"")</f>
        <v/>
      </c>
      <c r="T2282" s="35" t="str" cm="1">
        <f t="array" ref="T2282">IFERROR(_xlfn.IFS(
U2282="MPR ISSUE","TX ISSUE",
U2282="BSS Hardware Issue","RAN ISSUE",
U2282="Sites strategiques, MLL, Pylone, etc.","ENVTECH",
U2282="AKTIVCO DEFAUT GE &amp; POWER Cabinet","POWER ISSUE",
U2282="AKTIVCO Coupure ENEO &amp; Baisse de tension","POWER ISSUE",
U2282="Coupure ENEO &amp; Baisse de tension","POWER ISSUE",
U2282="Defaut GE &amp; POWER Cabinet","POWER ISSUE",
U2282="Sharing","POWER ISSUE",
U2282="Sites strategiques &amp; DataCenter","POWER ISSUE",
U2282="Exclu","Exclu",
U2282="SAT","TX ISSUE",
U2282="SPARE-ISSUE","SPARE-ISSUE",
U2282="Fiber CAmtel","TX ISSUE",
U2282="Fiber AOF","TX ISSUE",
U2282="Projet OCM (HUAWEI)","TRAVAUX-HUAWEI",
U2282="Projet OCM (NOKIA)","TRAVAUX -NOKIA",
U2282="ACCESS-ISSUE","ACCESS-ISSUE",
U2282="Projet OCM (ZTE, NOKIA, autres projets)","TRAVAUX OCM",
U2282="No root CAuse","No root cause",
U2282="ODU HS","TX ISSUE",
U2282="IP &amp; VLAN","TX ISSUE",
U2282="Warehouse HUAWEI","SPARE-ISSUE",
U2282="SPARE-HS","SPARE-ISSUE",
U2282="Power Telco","RAN ISSUE",U2282="no impacts","no impacts"
),"")</f>
        <v/>
      </c>
      <c r="U2282" s="28"/>
      <c r="V2282" s="35" t="str" cm="1">
        <f t="array" ref="V2282">IFERROR(_xlfn.IFS(
U2282="MPR ISSUE","ACTIVE",
U2282="BSS Hardware Issue","ACTIVE",
U2282="Sites strategiques, MLL, Pylone, etc.","PASSIVE",
U2282="AKTIVCO DEFAUT GE &amp; POWER Cabinet","PASSIVE",
U2282="AKTIVCO Coupure ENEO &amp; Baisse de tension","PASSIVE",
U2282="Coupure ENEO &amp; Baisse de tension","PASSIVE",
U2282="Defaut GE &amp; POWER Cabinet","PASSIVE",
U2282="Sharing","PASSIVE",
U2282="Sites strategiques &amp; DataCenter","PASSIVE",
U2282="Exclu","Exclu",
U2282="SAT","ACTIVE",
U2282="SPARE-ISSUE","SPARE-ISSUE",
U2282="Fiber CAmtel","ACTIVE",
U2282="Fiber AOF","ACTIVE",
U2282="Projet OCM (HUAWEI)","PLANNED WORKS",
U2282="Projet OCM (NOKIA)","PLANNED WORKS",
U2282="ACCESS-ISSUE","ACCESS-ISSUE",
U2282="Projet OCM (ZTE, NOKIA, autres projets)","PLANNED WORKS",
U2282="No root CAuse","No root cause",
U2282="ODU HS","ACTIVE",
U2282="IP &amp; VLAN","ACTIVE",
U2282="Warehouse HUAWEI","SPARE-ISSUE",
U2282="SPARE-HS","SPARE-ISSUE",
U2282="Power Telco","ACTIVE",U2282="no impacts","no impacts"
),"")</f>
        <v/>
      </c>
      <c r="W2282" s="102"/>
      <c r="X2282" s="102"/>
      <c r="Y2282" s="102"/>
      <c r="Z2282" s="102"/>
      <c r="AA2282" s="102"/>
      <c r="AB2282" s="104" t="s">
        <v>5423</v>
      </c>
      <c r="AC2282" s="9"/>
      <c r="AD2282" s="9"/>
      <c r="AE2282" s="7" t="s">
        <v>5423</v>
      </c>
      <c r="AF2282" s="6"/>
      <c r="AG2282" s="7"/>
      <c r="AH2282" s="3" t="s">
        <v>5423</v>
      </c>
      <c r="AI2282" s="18" t="s">
        <v>5423</v>
      </c>
      <c r="AJ2282" s="18" t="s">
        <v>5423</v>
      </c>
      <c r="AK2282" s="18" t="s">
        <v>5423</v>
      </c>
      <c r="AL2282" s="18" t="s">
        <v>5423</v>
      </c>
      <c r="AM2282" s="18" t="s">
        <v>5423</v>
      </c>
      <c r="AN2282" s="18" t="s">
        <v>5423</v>
      </c>
      <c r="AO2282" s="18" t="s">
        <v>5423</v>
      </c>
      <c r="AP2282" s="18" t="s">
        <v>5423</v>
      </c>
      <c r="AQ2282" s="18" t="s">
        <v>5423</v>
      </c>
      <c r="AR2282" s="18" t="s">
        <v>5423</v>
      </c>
      <c r="AS2282" s="18" t="s">
        <v>5423</v>
      </c>
      <c r="AT2282" s="18" t="s">
        <v>5423</v>
      </c>
      <c r="AU2282" s="9" t="s">
        <v>5423</v>
      </c>
      <c r="AV2282" s="14"/>
      <c r="AW2282" s="14" t="s">
        <v>5423</v>
      </c>
      <c r="AX2282" s="14" t="str">
        <f>_xlfn.XLOOKUP(B2282,'[4]cell downs 18042026 17h'!$B:$B,'[4]cell downs 18042026 17h'!$B:$B,"")</f>
        <v/>
      </c>
      <c r="AY2282" s="14" t="str">
        <f>_xlfn.XLOOKUP(B2282,'[5]Cells Huawei 19042026 15h'!$B:$B,'[5]Cells Huawei 19042026 15h'!$B:$B,"")</f>
        <v/>
      </c>
      <c r="AZ2282" s="105" t="str">
        <f>_xlfn.XLOOKUP(B2282,'INCIDENT-04-23-2026'!E:E,'INCIDENT-04-23-2026'!F:F,"")</f>
        <v/>
      </c>
      <c r="BA2282" s="105" t="str">
        <f>_xlfn.XLOOKUP(B2282,'[6]Eneo 17H'!$C:$C,'[6]Eneo 17H'!$I:$I,"")</f>
        <v/>
      </c>
      <c r="BB2282" s="105" t="str">
        <f>_xlfn.XLOOKUP(B2282,[8]ALL!$B:$B,[8]ALL!$M:$M,"")</f>
        <v/>
      </c>
      <c r="BC2282" s="105" t="str">
        <f>_xlfn.XLOOKUP(B2282,'[6]Eneo 17H'!$C:$C,'[6]Eneo 17H'!$I:$I,"")</f>
        <v/>
      </c>
      <c r="BD2282" s="105" t="str">
        <f>_xlfn.XLOOKUP(B2282,'[7]Eneo 12H'!$C:$C,'[7]Eneo 12H'!$I:$I,"")</f>
        <v/>
      </c>
      <c r="BE2282" s="105" t="s">
        <v>5423</v>
      </c>
    </row>
    <row r="2283" spans="1:57" hidden="1" x14ac:dyDescent="0.3">
      <c r="A2283" s="1" t="s">
        <v>4972</v>
      </c>
      <c r="B2283" s="8" t="s">
        <v>4973</v>
      </c>
      <c r="C2283" s="3" t="str">
        <f>_xlfn.XLOOKUP(B2283,'[1]daily break down'!$D:$D,'[1]daily break down'!$E:$E,"")</f>
        <v>LITTORAL</v>
      </c>
      <c r="D2283" s="1" t="s">
        <v>11</v>
      </c>
      <c r="E2283" s="1" t="s">
        <v>12</v>
      </c>
      <c r="F2283" s="3" t="s">
        <v>31</v>
      </c>
      <c r="G2283" s="1" t="s">
        <v>4974</v>
      </c>
      <c r="H2283" s="27" t="str">
        <f>_xlfn.XLOOKUP(B2283,[2]CALCULATION!$B:$B,[2]CALCULATION!$H:$H,"")</f>
        <v>ZTE</v>
      </c>
      <c r="I2283" s="23">
        <v>0</v>
      </c>
      <c r="J2283" s="23">
        <v>0</v>
      </c>
      <c r="K2283" s="23">
        <v>0</v>
      </c>
      <c r="L2283" s="23">
        <v>0</v>
      </c>
      <c r="M2283" s="23">
        <v>0</v>
      </c>
      <c r="N2283" s="23">
        <v>0</v>
      </c>
      <c r="O2283" s="23">
        <v>0</v>
      </c>
      <c r="P2283" s="103" t="s">
        <v>6554</v>
      </c>
      <c r="Q2283" s="36" t="s">
        <v>5796</v>
      </c>
      <c r="R2283" s="36"/>
      <c r="S2283" s="35" t="str" cm="1">
        <f t="array" ref="S2283">IFERROR(_xlfn.IFS(
U2283="MPR ISSUE","PDH",
U2283="BSS Hardware Issue","BSS",
U2283="Sites strategiques, MLL, Pylone, etc.","ENVTECH",
U2283="AKTIVCO DEFAUT GE &amp; POWER Cabinet","AKTIVCO",
U2283="AKTIVCO Coupure ENEO &amp; Baisse de tension","AKTIVCO GRID ONLY",
U2283="Coupure ENEO &amp; Baisse de tension","IHS GRID ONLY",
U2283="Defaut GE &amp; POWER Cabinet","IHS",
U2283="Sharing","Partners",
U2283="Sites strategiques &amp; DataCenter","SST &amp; DC",
U2283="Exclu","Exclu",
U2283="SAT","SAT",
U2283="SPARE-ISSUE","SPARE-ISSUE",
U2283="Fiber CAmtel","TRANS_FO_CAMTEL",
U2283="Fiber AOF","Fiber AOF",
U2283="Projet OCM (HUAWEI)","TRAVAUX-HUAWEI",
U2283="Projet OCM (NOKIA)","TRAVAUX-NOKIA",
U2283="ACCESS-ISSUE","ACCESS-ISSUE",
U2283="Projet OCM (ZTE, NOKIA, autres projets)","TRAVAUX OCM",
U2283="No root CAuse","No root cause",
U2283="ODU HS","PDH",
U2283="IP &amp; VLAN","PDH",
U2283="Warehouse HUAWEI","SPARE-ISSUE",
U2283="SPARE-HS","SPARE-ISSUE",
U2283="Power Telco","BSS",U2283="no impacts","no impacts"
),"")</f>
        <v/>
      </c>
      <c r="T2283" s="35" t="str" cm="1">
        <f t="array" ref="T2283">IFERROR(_xlfn.IFS(
U2283="MPR ISSUE","TX ISSUE",
U2283="BSS Hardware Issue","RAN ISSUE",
U2283="Sites strategiques, MLL, Pylone, etc.","ENVTECH",
U2283="AKTIVCO DEFAUT GE &amp; POWER Cabinet","POWER ISSUE",
U2283="AKTIVCO Coupure ENEO &amp; Baisse de tension","POWER ISSUE",
U2283="Coupure ENEO &amp; Baisse de tension","POWER ISSUE",
U2283="Defaut GE &amp; POWER Cabinet","POWER ISSUE",
U2283="Sharing","POWER ISSUE",
U2283="Sites strategiques &amp; DataCenter","POWER ISSUE",
U2283="Exclu","Exclu",
U2283="SAT","TX ISSUE",
U2283="SPARE-ISSUE","SPARE-ISSUE",
U2283="Fiber CAmtel","TX ISSUE",
U2283="Fiber AOF","TX ISSUE",
U2283="Projet OCM (HUAWEI)","TRAVAUX-HUAWEI",
U2283="Projet OCM (NOKIA)","TRAVAUX -NOKIA",
U2283="ACCESS-ISSUE","ACCESS-ISSUE",
U2283="Projet OCM (ZTE, NOKIA, autres projets)","TRAVAUX OCM",
U2283="No root CAuse","No root cause",
U2283="ODU HS","TX ISSUE",
U2283="IP &amp; VLAN","TX ISSUE",
U2283="Warehouse HUAWEI","SPARE-ISSUE",
U2283="SPARE-HS","SPARE-ISSUE",
U2283="Power Telco","RAN ISSUE",U2283="no impacts","no impacts"
),"")</f>
        <v/>
      </c>
      <c r="U2283" s="28"/>
      <c r="V2283" s="35" t="str" cm="1">
        <f t="array" ref="V2283">IFERROR(_xlfn.IFS(
U2283="MPR ISSUE","ACTIVE",
U2283="BSS Hardware Issue","ACTIVE",
U2283="Sites strategiques, MLL, Pylone, etc.","PASSIVE",
U2283="AKTIVCO DEFAUT GE &amp; POWER Cabinet","PASSIVE",
U2283="AKTIVCO Coupure ENEO &amp; Baisse de tension","PASSIVE",
U2283="Coupure ENEO &amp; Baisse de tension","PASSIVE",
U2283="Defaut GE &amp; POWER Cabinet","PASSIVE",
U2283="Sharing","PASSIVE",
U2283="Sites strategiques &amp; DataCenter","PASSIVE",
U2283="Exclu","Exclu",
U2283="SAT","ACTIVE",
U2283="SPARE-ISSUE","SPARE-ISSUE",
U2283="Fiber CAmtel","ACTIVE",
U2283="Fiber AOF","ACTIVE",
U2283="Projet OCM (HUAWEI)","PLANNED WORKS",
U2283="Projet OCM (NOKIA)","PLANNED WORKS",
U2283="ACCESS-ISSUE","ACCESS-ISSUE",
U2283="Projet OCM (ZTE, NOKIA, autres projets)","PLANNED WORKS",
U2283="No root CAuse","No root cause",
U2283="ODU HS","ACTIVE",
U2283="IP &amp; VLAN","ACTIVE",
U2283="Warehouse HUAWEI","SPARE-ISSUE",
U2283="SPARE-HS","SPARE-ISSUE",
U2283="Power Telco","ACTIVE",U2283="no impacts","no impacts"
),"")</f>
        <v/>
      </c>
      <c r="W2283" s="102"/>
      <c r="X2283" s="102"/>
      <c r="Y2283" s="102"/>
      <c r="Z2283" s="102"/>
      <c r="AA2283" s="102"/>
      <c r="AB2283" s="104" t="s">
        <v>5423</v>
      </c>
      <c r="AC2283" s="9"/>
      <c r="AD2283" s="9"/>
      <c r="AE2283" s="7" t="s">
        <v>5423</v>
      </c>
      <c r="AF2283" s="6"/>
      <c r="AG2283" s="7"/>
      <c r="AH2283" s="3" t="s">
        <v>5423</v>
      </c>
      <c r="AI2283" s="18" t="s">
        <v>5423</v>
      </c>
      <c r="AJ2283" s="18" t="s">
        <v>5423</v>
      </c>
      <c r="AK2283" s="18" t="s">
        <v>5423</v>
      </c>
      <c r="AL2283" s="18" t="s">
        <v>5423</v>
      </c>
      <c r="AM2283" s="18" t="s">
        <v>5423</v>
      </c>
      <c r="AN2283" s="18" t="s">
        <v>5423</v>
      </c>
      <c r="AO2283" s="18" t="s">
        <v>5423</v>
      </c>
      <c r="AP2283" s="18" t="s">
        <v>5423</v>
      </c>
      <c r="AQ2283" s="18" t="s">
        <v>5423</v>
      </c>
      <c r="AR2283" s="18" t="s">
        <v>5423</v>
      </c>
      <c r="AS2283" s="18" t="s">
        <v>5423</v>
      </c>
      <c r="AT2283" s="18" t="s">
        <v>5423</v>
      </c>
      <c r="AU2283" s="9" t="s">
        <v>5423</v>
      </c>
      <c r="AV2283" s="14"/>
      <c r="AW2283" s="14" t="s">
        <v>5423</v>
      </c>
      <c r="AX2283" s="14" t="str">
        <f>_xlfn.XLOOKUP(B2283,'[4]cell downs 18042026 17h'!$B:$B,'[4]cell downs 18042026 17h'!$B:$B,"")</f>
        <v/>
      </c>
      <c r="AY2283" s="14" t="str">
        <f>_xlfn.XLOOKUP(B2283,'[5]Cells Huawei 19042026 15h'!$B:$B,'[5]Cells Huawei 19042026 15h'!$B:$B,"")</f>
        <v/>
      </c>
      <c r="AZ2283" s="105" t="str">
        <f>_xlfn.XLOOKUP(B2283,'INCIDENT-04-23-2026'!E:E,'INCIDENT-04-23-2026'!F:F,"")</f>
        <v>(04/23/2026 incident ) : impact by CTR_003 EBOMBE,   Souci d'energie || Action : RAC en attente CAMUSAT</v>
      </c>
      <c r="BA2283" s="105" t="str">
        <f>_xlfn.XLOOKUP(B2283,'[6]Eneo 17H'!$C:$C,'[6]Eneo 17H'!$I:$I,"")</f>
        <v/>
      </c>
      <c r="BB2283" s="105" t="str">
        <f>_xlfn.XLOOKUP(B2283,[8]ALL!$B:$B,[8]ALL!$M:$M,"")</f>
        <v/>
      </c>
      <c r="BC2283" s="105" t="str">
        <f>_xlfn.XLOOKUP(B2283,'[6]Eneo 17H'!$C:$C,'[6]Eneo 17H'!$I:$I,"")</f>
        <v/>
      </c>
      <c r="BD2283" s="105" t="str">
        <f>_xlfn.XLOOKUP(B2283,'[7]Eneo 12H'!$C:$C,'[7]Eneo 12H'!$I:$I,"")</f>
        <v/>
      </c>
      <c r="BE2283" s="105" t="s">
        <v>5423</v>
      </c>
    </row>
    <row r="2284" spans="1:57" hidden="1" x14ac:dyDescent="0.3">
      <c r="A2284" s="1" t="s">
        <v>4981</v>
      </c>
      <c r="B2284" s="8" t="s">
        <v>4982</v>
      </c>
      <c r="C2284" s="3" t="str">
        <f>_xlfn.XLOOKUP(B2284,'[1]daily break down'!$D:$D,'[1]daily break down'!$E:$E,"")</f>
        <v>Douala</v>
      </c>
      <c r="D2284" s="1" t="s">
        <v>21</v>
      </c>
      <c r="E2284" s="1" t="s">
        <v>36</v>
      </c>
      <c r="F2284" s="3" t="s">
        <v>31</v>
      </c>
      <c r="G2284" s="1" t="s">
        <v>32</v>
      </c>
      <c r="H2284" s="27" t="str">
        <f>_xlfn.XLOOKUP(B2284,[2]CALCULATION!$B:$B,[2]CALCULATION!$H:$H,"")</f>
        <v>ZTE</v>
      </c>
      <c r="I2284" s="23">
        <v>0</v>
      </c>
      <c r="J2284" s="23">
        <v>0</v>
      </c>
      <c r="K2284" s="23">
        <v>0</v>
      </c>
      <c r="L2284" s="23">
        <v>0</v>
      </c>
      <c r="M2284" s="23">
        <v>0</v>
      </c>
      <c r="N2284" s="23">
        <v>0</v>
      </c>
      <c r="O2284" s="23">
        <v>0</v>
      </c>
      <c r="P2284" s="103" t="s">
        <v>6554</v>
      </c>
      <c r="Q2284" s="36" t="s">
        <v>5796</v>
      </c>
      <c r="R2284" s="36"/>
      <c r="S2284" s="35" t="str" cm="1">
        <f t="array" ref="S2284">IFERROR(_xlfn.IFS(
U2284="MPR ISSUE","PDH",
U2284="BSS Hardware Issue","BSS",
U2284="Sites strategiques, MLL, Pylone, etc.","ENVTECH",
U2284="AKTIVCO DEFAUT GE &amp; POWER Cabinet","AKTIVCO",
U2284="AKTIVCO Coupure ENEO &amp; Baisse de tension","AKTIVCO GRID ONLY",
U2284="Coupure ENEO &amp; Baisse de tension","IHS GRID ONLY",
U2284="Defaut GE &amp; POWER Cabinet","IHS",
U2284="Sharing","Partners",
U2284="Sites strategiques &amp; DataCenter","SST &amp; DC",
U2284="Exclu","Exclu",
U2284="SAT","SAT",
U2284="SPARE-ISSUE","SPARE-ISSUE",
U2284="Fiber CAmtel","TRANS_FO_CAMTEL",
U2284="Fiber AOF","Fiber AOF",
U2284="Projet OCM (HUAWEI)","TRAVAUX-HUAWEI",
U2284="Projet OCM (NOKIA)","TRAVAUX-NOKIA",
U2284="ACCESS-ISSUE","ACCESS-ISSUE",
U2284="Projet OCM (ZTE, NOKIA, autres projets)","TRAVAUX OCM",
U2284="No root CAuse","No root cause",
U2284="ODU HS","PDH",
U2284="IP &amp; VLAN","PDH",
U2284="Warehouse HUAWEI","SPARE-ISSUE",
U2284="SPARE-HS","SPARE-ISSUE",
U2284="Power Telco","BSS",U2284="no impacts","no impacts"
),"")</f>
        <v/>
      </c>
      <c r="T2284" s="35" t="str" cm="1">
        <f t="array" ref="T2284">IFERROR(_xlfn.IFS(
U2284="MPR ISSUE","TX ISSUE",
U2284="BSS Hardware Issue","RAN ISSUE",
U2284="Sites strategiques, MLL, Pylone, etc.","ENVTECH",
U2284="AKTIVCO DEFAUT GE &amp; POWER Cabinet","POWER ISSUE",
U2284="AKTIVCO Coupure ENEO &amp; Baisse de tension","POWER ISSUE",
U2284="Coupure ENEO &amp; Baisse de tension","POWER ISSUE",
U2284="Defaut GE &amp; POWER Cabinet","POWER ISSUE",
U2284="Sharing","POWER ISSUE",
U2284="Sites strategiques &amp; DataCenter","POWER ISSUE",
U2284="Exclu","Exclu",
U2284="SAT","TX ISSUE",
U2284="SPARE-ISSUE","SPARE-ISSUE",
U2284="Fiber CAmtel","TX ISSUE",
U2284="Fiber AOF","TX ISSUE",
U2284="Projet OCM (HUAWEI)","TRAVAUX-HUAWEI",
U2284="Projet OCM (NOKIA)","TRAVAUX -NOKIA",
U2284="ACCESS-ISSUE","ACCESS-ISSUE",
U2284="Projet OCM (ZTE, NOKIA, autres projets)","TRAVAUX OCM",
U2284="No root CAuse","No root cause",
U2284="ODU HS","TX ISSUE",
U2284="IP &amp; VLAN","TX ISSUE",
U2284="Warehouse HUAWEI","SPARE-ISSUE",
U2284="SPARE-HS","SPARE-ISSUE",
U2284="Power Telco","RAN ISSUE",U2284="no impacts","no impacts"
),"")</f>
        <v/>
      </c>
      <c r="U2284" s="28"/>
      <c r="V2284" s="35" t="str" cm="1">
        <f t="array" ref="V2284">IFERROR(_xlfn.IFS(
U2284="MPR ISSUE","ACTIVE",
U2284="BSS Hardware Issue","ACTIVE",
U2284="Sites strategiques, MLL, Pylone, etc.","PASSIVE",
U2284="AKTIVCO DEFAUT GE &amp; POWER Cabinet","PASSIVE",
U2284="AKTIVCO Coupure ENEO &amp; Baisse de tension","PASSIVE",
U2284="Coupure ENEO &amp; Baisse de tension","PASSIVE",
U2284="Defaut GE &amp; POWER Cabinet","PASSIVE",
U2284="Sharing","PASSIVE",
U2284="Sites strategiques &amp; DataCenter","PASSIVE",
U2284="Exclu","Exclu",
U2284="SAT","ACTIVE",
U2284="SPARE-ISSUE","SPARE-ISSUE",
U2284="Fiber CAmtel","ACTIVE",
U2284="Fiber AOF","ACTIVE",
U2284="Projet OCM (HUAWEI)","PLANNED WORKS",
U2284="Projet OCM (NOKIA)","PLANNED WORKS",
U2284="ACCESS-ISSUE","ACCESS-ISSUE",
U2284="Projet OCM (ZTE, NOKIA, autres projets)","PLANNED WORKS",
U2284="No root CAuse","No root cause",
U2284="ODU HS","ACTIVE",
U2284="IP &amp; VLAN","ACTIVE",
U2284="Warehouse HUAWEI","SPARE-ISSUE",
U2284="SPARE-HS","SPARE-ISSUE",
U2284="Power Telco","ACTIVE",U2284="no impacts","no impacts"
),"")</f>
        <v/>
      </c>
      <c r="W2284" s="102"/>
      <c r="X2284" s="102"/>
      <c r="Y2284" s="102"/>
      <c r="Z2284" s="102"/>
      <c r="AA2284" s="102"/>
      <c r="AB2284" s="104" t="s">
        <v>5423</v>
      </c>
      <c r="AC2284" s="9"/>
      <c r="AD2284" s="9"/>
      <c r="AE2284" s="7" t="s">
        <v>5423</v>
      </c>
      <c r="AF2284" s="6"/>
      <c r="AG2284" s="7"/>
      <c r="AH2284" s="3" t="s">
        <v>5423</v>
      </c>
      <c r="AI2284" s="18" t="s">
        <v>5423</v>
      </c>
      <c r="AJ2284" s="18" t="s">
        <v>5423</v>
      </c>
      <c r="AK2284" s="18" t="s">
        <v>5423</v>
      </c>
      <c r="AL2284" s="18" t="s">
        <v>5423</v>
      </c>
      <c r="AM2284" s="18" t="s">
        <v>5423</v>
      </c>
      <c r="AN2284" s="18" t="s">
        <v>5423</v>
      </c>
      <c r="AO2284" s="18" t="s">
        <v>5423</v>
      </c>
      <c r="AP2284" s="18" t="s">
        <v>5423</v>
      </c>
      <c r="AQ2284" s="18" t="s">
        <v>5423</v>
      </c>
      <c r="AR2284" s="18" t="s">
        <v>5423</v>
      </c>
      <c r="AS2284" s="18" t="s">
        <v>5423</v>
      </c>
      <c r="AT2284" s="18" t="s">
        <v>5423</v>
      </c>
      <c r="AU2284" s="9" t="s">
        <v>5423</v>
      </c>
      <c r="AV2284" s="14"/>
      <c r="AW2284" s="14" t="s">
        <v>5423</v>
      </c>
      <c r="AX2284" s="14" t="str">
        <f>_xlfn.XLOOKUP(B2284,'[4]cell downs 18042026 17h'!$B:$B,'[4]cell downs 18042026 17h'!$B:$B,"")</f>
        <v/>
      </c>
      <c r="AY2284" s="14" t="str">
        <f>_xlfn.XLOOKUP(B2284,'[5]Cells Huawei 19042026 15h'!$B:$B,'[5]Cells Huawei 19042026 15h'!$B:$B,"")</f>
        <v/>
      </c>
      <c r="AZ2284" s="105" t="str">
        <f>_xlfn.XLOOKUP(B2284,'INCIDENT-04-23-2026'!E:E,'INCIDENT-04-23-2026'!F:F,"")</f>
        <v/>
      </c>
      <c r="BA2284" s="105" t="str">
        <f>_xlfn.XLOOKUP(B2284,'[6]Eneo 17H'!$C:$C,'[6]Eneo 17H'!$I:$I,"")</f>
        <v/>
      </c>
      <c r="BB2284" s="105" t="str">
        <f>_xlfn.XLOOKUP(B2284,[8]ALL!$B:$B,[8]ALL!$M:$M,"")</f>
        <v/>
      </c>
      <c r="BC2284" s="105" t="str">
        <f>_xlfn.XLOOKUP(B2284,'[6]Eneo 17H'!$C:$C,'[6]Eneo 17H'!$I:$I,"")</f>
        <v/>
      </c>
      <c r="BD2284" s="105" t="str">
        <f>_xlfn.XLOOKUP(B2284,'[7]Eneo 12H'!$C:$C,'[7]Eneo 12H'!$I:$I,"")</f>
        <v/>
      </c>
      <c r="BE2284" s="105" t="s">
        <v>5423</v>
      </c>
    </row>
    <row r="2285" spans="1:57" hidden="1" x14ac:dyDescent="0.3">
      <c r="A2285" s="1" t="s">
        <v>5058</v>
      </c>
      <c r="B2285" s="8" t="s">
        <v>5059</v>
      </c>
      <c r="C2285" s="3" t="str">
        <f>_xlfn.XLOOKUP(B2285,'[1]daily break down'!$D:$D,'[1]daily break down'!$E:$E,"")</f>
        <v>CENTRE</v>
      </c>
      <c r="D2285" s="1" t="s">
        <v>11</v>
      </c>
      <c r="E2285" s="1" t="s">
        <v>66</v>
      </c>
      <c r="F2285" s="3" t="s">
        <v>37</v>
      </c>
      <c r="G2285" s="1" t="s">
        <v>5058</v>
      </c>
      <c r="H2285" s="27" t="str">
        <f>_xlfn.XLOOKUP(B2285,[2]CALCULATION!$B:$B,[2]CALCULATION!$H:$H,"")</f>
        <v>ZTE</v>
      </c>
      <c r="I2285" s="23">
        <v>0</v>
      </c>
      <c r="J2285" s="23">
        <v>0</v>
      </c>
      <c r="K2285" s="23">
        <v>0</v>
      </c>
      <c r="L2285" s="23">
        <v>0</v>
      </c>
      <c r="M2285" s="23">
        <v>0</v>
      </c>
      <c r="N2285" s="23">
        <v>0</v>
      </c>
      <c r="O2285" s="23">
        <v>0</v>
      </c>
      <c r="P2285" s="103" t="s">
        <v>6554</v>
      </c>
      <c r="Q2285" s="36" t="s">
        <v>5796</v>
      </c>
      <c r="R2285" s="36"/>
      <c r="S2285" s="35" t="str" cm="1">
        <f t="array" ref="S2285">IFERROR(_xlfn.IFS(
U2285="MPR ISSUE","PDH",
U2285="BSS Hardware Issue","BSS",
U2285="Sites strategiques, MLL, Pylone, etc.","ENVTECH",
U2285="AKTIVCO DEFAUT GE &amp; POWER Cabinet","AKTIVCO",
U2285="AKTIVCO Coupure ENEO &amp; Baisse de tension","AKTIVCO GRID ONLY",
U2285="Coupure ENEO &amp; Baisse de tension","IHS GRID ONLY",
U2285="Defaut GE &amp; POWER Cabinet","IHS",
U2285="Sharing","Partners",
U2285="Sites strategiques &amp; DataCenter","SST &amp; DC",
U2285="Exclu","Exclu",
U2285="SAT","SAT",
U2285="SPARE-ISSUE","SPARE-ISSUE",
U2285="Fiber CAmtel","TRANS_FO_CAMTEL",
U2285="Fiber AOF","Fiber AOF",
U2285="Projet OCM (HUAWEI)","TRAVAUX-HUAWEI",
U2285="Projet OCM (NOKIA)","TRAVAUX-NOKIA",
U2285="ACCESS-ISSUE","ACCESS-ISSUE",
U2285="Projet OCM (ZTE, NOKIA, autres projets)","TRAVAUX OCM",
U2285="No root CAuse","No root cause",
U2285="ODU HS","PDH",
U2285="IP &amp; VLAN","PDH",
U2285="Warehouse HUAWEI","SPARE-ISSUE",
U2285="SPARE-HS","SPARE-ISSUE",
U2285="Power Telco","BSS",U2285="no impacts","no impacts"
),"")</f>
        <v/>
      </c>
      <c r="T2285" s="35" t="str" cm="1">
        <f t="array" ref="T2285">IFERROR(_xlfn.IFS(
U2285="MPR ISSUE","TX ISSUE",
U2285="BSS Hardware Issue","RAN ISSUE",
U2285="Sites strategiques, MLL, Pylone, etc.","ENVTECH",
U2285="AKTIVCO DEFAUT GE &amp; POWER Cabinet","POWER ISSUE",
U2285="AKTIVCO Coupure ENEO &amp; Baisse de tension","POWER ISSUE",
U2285="Coupure ENEO &amp; Baisse de tension","POWER ISSUE",
U2285="Defaut GE &amp; POWER Cabinet","POWER ISSUE",
U2285="Sharing","POWER ISSUE",
U2285="Sites strategiques &amp; DataCenter","POWER ISSUE",
U2285="Exclu","Exclu",
U2285="SAT","TX ISSUE",
U2285="SPARE-ISSUE","SPARE-ISSUE",
U2285="Fiber CAmtel","TX ISSUE",
U2285="Fiber AOF","TX ISSUE",
U2285="Projet OCM (HUAWEI)","TRAVAUX-HUAWEI",
U2285="Projet OCM (NOKIA)","TRAVAUX -NOKIA",
U2285="ACCESS-ISSUE","ACCESS-ISSUE",
U2285="Projet OCM (ZTE, NOKIA, autres projets)","TRAVAUX OCM",
U2285="No root CAuse","No root cause",
U2285="ODU HS","TX ISSUE",
U2285="IP &amp; VLAN","TX ISSUE",
U2285="Warehouse HUAWEI","SPARE-ISSUE",
U2285="SPARE-HS","SPARE-ISSUE",
U2285="Power Telco","RAN ISSUE",U2285="no impacts","no impacts"
),"")</f>
        <v/>
      </c>
      <c r="U2285" s="28"/>
      <c r="V2285" s="35" t="str" cm="1">
        <f t="array" ref="V2285">IFERROR(_xlfn.IFS(
U2285="MPR ISSUE","ACTIVE",
U2285="BSS Hardware Issue","ACTIVE",
U2285="Sites strategiques, MLL, Pylone, etc.","PASSIVE",
U2285="AKTIVCO DEFAUT GE &amp; POWER Cabinet","PASSIVE",
U2285="AKTIVCO Coupure ENEO &amp; Baisse de tension","PASSIVE",
U2285="Coupure ENEO &amp; Baisse de tension","PASSIVE",
U2285="Defaut GE &amp; POWER Cabinet","PASSIVE",
U2285="Sharing","PASSIVE",
U2285="Sites strategiques &amp; DataCenter","PASSIVE",
U2285="Exclu","Exclu",
U2285="SAT","ACTIVE",
U2285="SPARE-ISSUE","SPARE-ISSUE",
U2285="Fiber CAmtel","ACTIVE",
U2285="Fiber AOF","ACTIVE",
U2285="Projet OCM (HUAWEI)","PLANNED WORKS",
U2285="Projet OCM (NOKIA)","PLANNED WORKS",
U2285="ACCESS-ISSUE","ACCESS-ISSUE",
U2285="Projet OCM (ZTE, NOKIA, autres projets)","PLANNED WORKS",
U2285="No root CAuse","No root cause",
U2285="ODU HS","ACTIVE",
U2285="IP &amp; VLAN","ACTIVE",
U2285="Warehouse HUAWEI","SPARE-ISSUE",
U2285="SPARE-HS","SPARE-ISSUE",
U2285="Power Telco","ACTIVE",U2285="no impacts","no impacts"
),"")</f>
        <v/>
      </c>
      <c r="W2285" s="102"/>
      <c r="X2285" s="102"/>
      <c r="Y2285" s="102"/>
      <c r="Z2285" s="102"/>
      <c r="AA2285" s="102"/>
      <c r="AB2285" s="104" t="s">
        <v>5423</v>
      </c>
      <c r="AC2285" s="9"/>
      <c r="AD2285" s="9"/>
      <c r="AE2285" s="7" t="s">
        <v>5423</v>
      </c>
      <c r="AF2285" s="6"/>
      <c r="AG2285" s="7"/>
      <c r="AH2285" s="3" t="s">
        <v>5423</v>
      </c>
      <c r="AI2285" s="18" t="s">
        <v>5423</v>
      </c>
      <c r="AJ2285" s="18" t="s">
        <v>5423</v>
      </c>
      <c r="AK2285" s="18" t="s">
        <v>5423</v>
      </c>
      <c r="AL2285" s="18" t="s">
        <v>5423</v>
      </c>
      <c r="AM2285" s="18" t="s">
        <v>5423</v>
      </c>
      <c r="AN2285" s="18" t="s">
        <v>5423</v>
      </c>
      <c r="AO2285" s="18" t="s">
        <v>5423</v>
      </c>
      <c r="AP2285" s="18" t="s">
        <v>5423</v>
      </c>
      <c r="AQ2285" s="18" t="s">
        <v>5423</v>
      </c>
      <c r="AR2285" s="18" t="s">
        <v>5423</v>
      </c>
      <c r="AS2285" s="18" t="s">
        <v>5423</v>
      </c>
      <c r="AT2285" s="18" t="s">
        <v>5423</v>
      </c>
      <c r="AU2285" s="9" t="s">
        <v>5423</v>
      </c>
      <c r="AV2285" s="14"/>
      <c r="AW2285" s="14" t="s">
        <v>5423</v>
      </c>
      <c r="AX2285" s="14" t="str">
        <f>_xlfn.XLOOKUP(B2285,'[4]cell downs 18042026 17h'!$B:$B,'[4]cell downs 18042026 17h'!$B:$B,"")</f>
        <v/>
      </c>
      <c r="AY2285" s="14" t="str">
        <f>_xlfn.XLOOKUP(B2285,'[5]Cells Huawei 19042026 15h'!$B:$B,'[5]Cells Huawei 19042026 15h'!$B:$B,"")</f>
        <v/>
      </c>
      <c r="AZ2285" s="105" t="str">
        <f>_xlfn.XLOOKUP(B2285,'INCIDENT-04-23-2026'!E:E,'INCIDENT-04-23-2026'!F:F,"")</f>
        <v/>
      </c>
      <c r="BA2285" s="105" t="str">
        <f>_xlfn.XLOOKUP(B2285,'[6]Eneo 17H'!$C:$C,'[6]Eneo 17H'!$I:$I,"")</f>
        <v/>
      </c>
      <c r="BB2285" s="105" t="str">
        <f>_xlfn.XLOOKUP(B2285,[8]ALL!$B:$B,[8]ALL!$M:$M,"")</f>
        <v/>
      </c>
      <c r="BC2285" s="105" t="str">
        <f>_xlfn.XLOOKUP(B2285,'[6]Eneo 17H'!$C:$C,'[6]Eneo 17H'!$I:$I,"")</f>
        <v/>
      </c>
      <c r="BD2285" s="105" t="str">
        <f>_xlfn.XLOOKUP(B2285,'[7]Eneo 12H'!$C:$C,'[7]Eneo 12H'!$I:$I,"")</f>
        <v/>
      </c>
      <c r="BE2285" s="105" t="s">
        <v>5423</v>
      </c>
    </row>
    <row r="2286" spans="1:57" hidden="1" x14ac:dyDescent="0.3">
      <c r="A2286" s="1" t="s">
        <v>4989</v>
      </c>
      <c r="B2286" s="8" t="s">
        <v>4990</v>
      </c>
      <c r="C2286" s="3" t="str">
        <f>_xlfn.XLOOKUP(B2286,'[1]daily break down'!$D:$D,'[1]daily break down'!$E:$E,"")</f>
        <v>LITTORAL</v>
      </c>
      <c r="D2286" s="1"/>
      <c r="E2286" s="1"/>
      <c r="F2286" s="3" t="s">
        <v>31</v>
      </c>
      <c r="G2286" s="1" t="s">
        <v>3940</v>
      </c>
      <c r="H2286" s="27" t="str">
        <f>_xlfn.XLOOKUP(B2286,[2]CALCULATION!$B:$B,[2]CALCULATION!$H:$H,"")</f>
        <v>ZTE</v>
      </c>
      <c r="I2286" s="23">
        <v>0</v>
      </c>
      <c r="J2286" s="23">
        <v>0</v>
      </c>
      <c r="K2286" s="23">
        <v>0</v>
      </c>
      <c r="L2286" s="23">
        <v>0</v>
      </c>
      <c r="M2286" s="23">
        <v>0</v>
      </c>
      <c r="N2286" s="23">
        <v>0</v>
      </c>
      <c r="O2286" s="23">
        <v>0</v>
      </c>
      <c r="P2286" s="103" t="s">
        <v>6554</v>
      </c>
      <c r="Q2286" s="36" t="s">
        <v>5796</v>
      </c>
      <c r="R2286" s="36"/>
      <c r="S2286" s="35" t="str" cm="1">
        <f t="array" ref="S2286">IFERROR(_xlfn.IFS(
U2286="MPR ISSUE","PDH",
U2286="BSS Hardware Issue","BSS",
U2286="Sites strategiques, MLL, Pylone, etc.","ENVTECH",
U2286="AKTIVCO DEFAUT GE &amp; POWER Cabinet","AKTIVCO",
U2286="AKTIVCO Coupure ENEO &amp; Baisse de tension","AKTIVCO GRID ONLY",
U2286="Coupure ENEO &amp; Baisse de tension","IHS GRID ONLY",
U2286="Defaut GE &amp; POWER Cabinet","IHS",
U2286="Sharing","Partners",
U2286="Sites strategiques &amp; DataCenter","SST &amp; DC",
U2286="Exclu","Exclu",
U2286="SAT","SAT",
U2286="SPARE-ISSUE","SPARE-ISSUE",
U2286="Fiber CAmtel","TRANS_FO_CAMTEL",
U2286="Fiber AOF","Fiber AOF",
U2286="Projet OCM (HUAWEI)","TRAVAUX-HUAWEI",
U2286="Projet OCM (NOKIA)","TRAVAUX-NOKIA",
U2286="ACCESS-ISSUE","ACCESS-ISSUE",
U2286="Projet OCM (ZTE, NOKIA, autres projets)","TRAVAUX OCM",
U2286="No root CAuse","No root cause",
U2286="ODU HS","PDH",
U2286="IP &amp; VLAN","PDH",
U2286="Warehouse HUAWEI","SPARE-ISSUE",
U2286="SPARE-HS","SPARE-ISSUE",
U2286="Power Telco","BSS",U2286="no impacts","no impacts"
),"")</f>
        <v/>
      </c>
      <c r="T2286" s="35" t="str" cm="1">
        <f t="array" ref="T2286">IFERROR(_xlfn.IFS(
U2286="MPR ISSUE","TX ISSUE",
U2286="BSS Hardware Issue","RAN ISSUE",
U2286="Sites strategiques, MLL, Pylone, etc.","ENVTECH",
U2286="AKTIVCO DEFAUT GE &amp; POWER Cabinet","POWER ISSUE",
U2286="AKTIVCO Coupure ENEO &amp; Baisse de tension","POWER ISSUE",
U2286="Coupure ENEO &amp; Baisse de tension","POWER ISSUE",
U2286="Defaut GE &amp; POWER Cabinet","POWER ISSUE",
U2286="Sharing","POWER ISSUE",
U2286="Sites strategiques &amp; DataCenter","POWER ISSUE",
U2286="Exclu","Exclu",
U2286="SAT","TX ISSUE",
U2286="SPARE-ISSUE","SPARE-ISSUE",
U2286="Fiber CAmtel","TX ISSUE",
U2286="Fiber AOF","TX ISSUE",
U2286="Projet OCM (HUAWEI)","TRAVAUX-HUAWEI",
U2286="Projet OCM (NOKIA)","TRAVAUX -NOKIA",
U2286="ACCESS-ISSUE","ACCESS-ISSUE",
U2286="Projet OCM (ZTE, NOKIA, autres projets)","TRAVAUX OCM",
U2286="No root CAuse","No root cause",
U2286="ODU HS","TX ISSUE",
U2286="IP &amp; VLAN","TX ISSUE",
U2286="Warehouse HUAWEI","SPARE-ISSUE",
U2286="SPARE-HS","SPARE-ISSUE",
U2286="Power Telco","RAN ISSUE",U2286="no impacts","no impacts"
),"")</f>
        <v/>
      </c>
      <c r="U2286" s="28"/>
      <c r="V2286" s="35" t="str" cm="1">
        <f t="array" ref="V2286">IFERROR(_xlfn.IFS(
U2286="MPR ISSUE","ACTIVE",
U2286="BSS Hardware Issue","ACTIVE",
U2286="Sites strategiques, MLL, Pylone, etc.","PASSIVE",
U2286="AKTIVCO DEFAUT GE &amp; POWER Cabinet","PASSIVE",
U2286="AKTIVCO Coupure ENEO &amp; Baisse de tension","PASSIVE",
U2286="Coupure ENEO &amp; Baisse de tension","PASSIVE",
U2286="Defaut GE &amp; POWER Cabinet","PASSIVE",
U2286="Sharing","PASSIVE",
U2286="Sites strategiques &amp; DataCenter","PASSIVE",
U2286="Exclu","Exclu",
U2286="SAT","ACTIVE",
U2286="SPARE-ISSUE","SPARE-ISSUE",
U2286="Fiber CAmtel","ACTIVE",
U2286="Fiber AOF","ACTIVE",
U2286="Projet OCM (HUAWEI)","PLANNED WORKS",
U2286="Projet OCM (NOKIA)","PLANNED WORKS",
U2286="ACCESS-ISSUE","ACCESS-ISSUE",
U2286="Projet OCM (ZTE, NOKIA, autres projets)","PLANNED WORKS",
U2286="No root CAuse","No root cause",
U2286="ODU HS","ACTIVE",
U2286="IP &amp; VLAN","ACTIVE",
U2286="Warehouse HUAWEI","SPARE-ISSUE",
U2286="SPARE-HS","SPARE-ISSUE",
U2286="Power Telco","ACTIVE",U2286="no impacts","no impacts"
),"")</f>
        <v/>
      </c>
      <c r="W2286" s="102"/>
      <c r="X2286" s="102"/>
      <c r="Y2286" s="102"/>
      <c r="Z2286" s="102"/>
      <c r="AA2286" s="102"/>
      <c r="AB2286" s="104" t="s">
        <v>5423</v>
      </c>
      <c r="AC2286" s="9"/>
      <c r="AD2286" s="9"/>
      <c r="AE2286" s="7" t="s">
        <v>5423</v>
      </c>
      <c r="AF2286" s="6"/>
      <c r="AG2286" s="7"/>
      <c r="AH2286" s="3" t="s">
        <v>5423</v>
      </c>
      <c r="AI2286" s="18" t="s">
        <v>5423</v>
      </c>
      <c r="AJ2286" s="18" t="s">
        <v>5423</v>
      </c>
      <c r="AK2286" s="18" t="s">
        <v>5423</v>
      </c>
      <c r="AL2286" s="18" t="s">
        <v>5423</v>
      </c>
      <c r="AM2286" s="18" t="s">
        <v>5423</v>
      </c>
      <c r="AN2286" s="18" t="s">
        <v>5423</v>
      </c>
      <c r="AO2286" s="18" t="s">
        <v>5423</v>
      </c>
      <c r="AP2286" s="18" t="s">
        <v>5423</v>
      </c>
      <c r="AQ2286" s="18" t="s">
        <v>5423</v>
      </c>
      <c r="AR2286" s="18" t="s">
        <v>5423</v>
      </c>
      <c r="AS2286" s="18" t="s">
        <v>5423</v>
      </c>
      <c r="AT2286" s="18" t="s">
        <v>5423</v>
      </c>
      <c r="AU2286" s="9" t="s">
        <v>5423</v>
      </c>
      <c r="AV2286" s="14"/>
      <c r="AW2286" s="14" t="s">
        <v>5423</v>
      </c>
      <c r="AX2286" s="14" t="str">
        <f>_xlfn.XLOOKUP(B2286,'[4]cell downs 18042026 17h'!$B:$B,'[4]cell downs 18042026 17h'!$B:$B,"")</f>
        <v/>
      </c>
      <c r="AY2286" s="14" t="str">
        <f>_xlfn.XLOOKUP(B2286,'[5]Cells Huawei 19042026 15h'!$B:$B,'[5]Cells Huawei 19042026 15h'!$B:$B,"")</f>
        <v/>
      </c>
      <c r="AZ2286" s="105" t="str">
        <f>_xlfn.XLOOKUP(B2286,'INCIDENT-04-23-2026'!E:E,'INCIDENT-04-23-2026'!F:F,"")</f>
        <v/>
      </c>
      <c r="BA2286" s="105" t="str">
        <f>_xlfn.XLOOKUP(B2286,'[6]Eneo 17H'!$C:$C,'[6]Eneo 17H'!$I:$I,"")</f>
        <v/>
      </c>
      <c r="BB2286" s="105" t="str">
        <f>_xlfn.XLOOKUP(B2286,[8]ALL!$B:$B,[8]ALL!$M:$M,"")</f>
        <v/>
      </c>
      <c r="BC2286" s="105" t="str">
        <f>_xlfn.XLOOKUP(B2286,'[6]Eneo 17H'!$C:$C,'[6]Eneo 17H'!$I:$I,"")</f>
        <v/>
      </c>
      <c r="BD2286" s="105" t="str">
        <f>_xlfn.XLOOKUP(B2286,'[7]Eneo 12H'!$C:$C,'[7]Eneo 12H'!$I:$I,"")</f>
        <v/>
      </c>
      <c r="BE2286" s="105" t="s">
        <v>5423</v>
      </c>
    </row>
    <row r="2287" spans="1:57" hidden="1" x14ac:dyDescent="0.3">
      <c r="A2287" s="1" t="s">
        <v>5065</v>
      </c>
      <c r="B2287" s="1" t="s">
        <v>5066</v>
      </c>
      <c r="C2287" s="3" t="str">
        <f>_xlfn.XLOOKUP(B2287,'[1]daily break down'!$D:$D,'[1]daily break down'!$E:$E,"")</f>
        <v>LITTORAL</v>
      </c>
      <c r="D2287" s="1" t="s">
        <v>11</v>
      </c>
      <c r="E2287" s="1" t="s">
        <v>66</v>
      </c>
      <c r="F2287" s="3" t="s">
        <v>31</v>
      </c>
      <c r="G2287" s="1" t="s">
        <v>5067</v>
      </c>
      <c r="H2287" s="27" t="str">
        <f>_xlfn.XLOOKUP(B2287,[2]CALCULATION!$B:$B,[2]CALCULATION!$H:$H,"")</f>
        <v>ZTE</v>
      </c>
      <c r="I2287" s="23">
        <v>0</v>
      </c>
      <c r="J2287" s="23">
        <v>0</v>
      </c>
      <c r="K2287" s="23">
        <v>0</v>
      </c>
      <c r="L2287" s="23">
        <v>0</v>
      </c>
      <c r="M2287" s="23">
        <v>0</v>
      </c>
      <c r="N2287" s="23">
        <v>0</v>
      </c>
      <c r="O2287" s="23">
        <v>0</v>
      </c>
      <c r="P2287" s="103" t="s">
        <v>6554</v>
      </c>
      <c r="Q2287" s="36" t="s">
        <v>5796</v>
      </c>
      <c r="R2287" s="36"/>
      <c r="S2287" s="35" t="str" cm="1">
        <f t="array" ref="S2287">IFERROR(_xlfn.IFS(
U2287="MPR ISSUE","PDH",
U2287="BSS Hardware Issue","BSS",
U2287="Sites strategiques, MLL, Pylone, etc.","ENVTECH",
U2287="AKTIVCO DEFAUT GE &amp; POWER Cabinet","AKTIVCO",
U2287="AKTIVCO Coupure ENEO &amp; Baisse de tension","AKTIVCO GRID ONLY",
U2287="Coupure ENEO &amp; Baisse de tension","IHS GRID ONLY",
U2287="Defaut GE &amp; POWER Cabinet","IHS",
U2287="Sharing","Partners",
U2287="Sites strategiques &amp; DataCenter","SST &amp; DC",
U2287="Exclu","Exclu",
U2287="SAT","SAT",
U2287="SPARE-ISSUE","SPARE-ISSUE",
U2287="Fiber CAmtel","TRANS_FO_CAMTEL",
U2287="Fiber AOF","Fiber AOF",
U2287="Projet OCM (HUAWEI)","TRAVAUX-HUAWEI",
U2287="Projet OCM (NOKIA)","TRAVAUX-NOKIA",
U2287="ACCESS-ISSUE","ACCESS-ISSUE",
U2287="Projet OCM (ZTE, NOKIA, autres projets)","TRAVAUX OCM",
U2287="No root CAuse","No root cause",
U2287="ODU HS","PDH",
U2287="IP &amp; VLAN","PDH",
U2287="Warehouse HUAWEI","SPARE-ISSUE",
U2287="SPARE-HS","SPARE-ISSUE",
U2287="Power Telco","BSS",U2287="no impacts","no impacts"
),"")</f>
        <v/>
      </c>
      <c r="T2287" s="35" t="str" cm="1">
        <f t="array" ref="T2287">IFERROR(_xlfn.IFS(
U2287="MPR ISSUE","TX ISSUE",
U2287="BSS Hardware Issue","RAN ISSUE",
U2287="Sites strategiques, MLL, Pylone, etc.","ENVTECH",
U2287="AKTIVCO DEFAUT GE &amp; POWER Cabinet","POWER ISSUE",
U2287="AKTIVCO Coupure ENEO &amp; Baisse de tension","POWER ISSUE",
U2287="Coupure ENEO &amp; Baisse de tension","POWER ISSUE",
U2287="Defaut GE &amp; POWER Cabinet","POWER ISSUE",
U2287="Sharing","POWER ISSUE",
U2287="Sites strategiques &amp; DataCenter","POWER ISSUE",
U2287="Exclu","Exclu",
U2287="SAT","TX ISSUE",
U2287="SPARE-ISSUE","SPARE-ISSUE",
U2287="Fiber CAmtel","TX ISSUE",
U2287="Fiber AOF","TX ISSUE",
U2287="Projet OCM (HUAWEI)","TRAVAUX-HUAWEI",
U2287="Projet OCM (NOKIA)","TRAVAUX -NOKIA",
U2287="ACCESS-ISSUE","ACCESS-ISSUE",
U2287="Projet OCM (ZTE, NOKIA, autres projets)","TRAVAUX OCM",
U2287="No root CAuse","No root cause",
U2287="ODU HS","TX ISSUE",
U2287="IP &amp; VLAN","TX ISSUE",
U2287="Warehouse HUAWEI","SPARE-ISSUE",
U2287="SPARE-HS","SPARE-ISSUE",
U2287="Power Telco","RAN ISSUE",U2287="no impacts","no impacts"
),"")</f>
        <v/>
      </c>
      <c r="U2287" s="28"/>
      <c r="V2287" s="35" t="str" cm="1">
        <f t="array" ref="V2287">IFERROR(_xlfn.IFS(
U2287="MPR ISSUE","ACTIVE",
U2287="BSS Hardware Issue","ACTIVE",
U2287="Sites strategiques, MLL, Pylone, etc.","PASSIVE",
U2287="AKTIVCO DEFAUT GE &amp; POWER Cabinet","PASSIVE",
U2287="AKTIVCO Coupure ENEO &amp; Baisse de tension","PASSIVE",
U2287="Coupure ENEO &amp; Baisse de tension","PASSIVE",
U2287="Defaut GE &amp; POWER Cabinet","PASSIVE",
U2287="Sharing","PASSIVE",
U2287="Sites strategiques &amp; DataCenter","PASSIVE",
U2287="Exclu","Exclu",
U2287="SAT","ACTIVE",
U2287="SPARE-ISSUE","SPARE-ISSUE",
U2287="Fiber CAmtel","ACTIVE",
U2287="Fiber AOF","ACTIVE",
U2287="Projet OCM (HUAWEI)","PLANNED WORKS",
U2287="Projet OCM (NOKIA)","PLANNED WORKS",
U2287="ACCESS-ISSUE","ACCESS-ISSUE",
U2287="Projet OCM (ZTE, NOKIA, autres projets)","PLANNED WORKS",
U2287="No root CAuse","No root cause",
U2287="ODU HS","ACTIVE",
U2287="IP &amp; VLAN","ACTIVE",
U2287="Warehouse HUAWEI","SPARE-ISSUE",
U2287="SPARE-HS","SPARE-ISSUE",
U2287="Power Telco","ACTIVE",U2287="no impacts","no impacts"
),"")</f>
        <v/>
      </c>
      <c r="W2287" s="102"/>
      <c r="X2287" s="102"/>
      <c r="Y2287" s="102"/>
      <c r="Z2287" s="102"/>
      <c r="AA2287" s="102"/>
      <c r="AB2287" s="104" t="s">
        <v>5423</v>
      </c>
      <c r="AC2287" s="9"/>
      <c r="AD2287" s="9"/>
      <c r="AE2287" s="7" t="s">
        <v>5423</v>
      </c>
      <c r="AF2287" s="6"/>
      <c r="AG2287" s="7"/>
      <c r="AH2287" s="3" t="s">
        <v>5423</v>
      </c>
      <c r="AI2287" s="18" t="s">
        <v>5423</v>
      </c>
      <c r="AJ2287" s="18" t="s">
        <v>5423</v>
      </c>
      <c r="AK2287" s="18" t="s">
        <v>5423</v>
      </c>
      <c r="AL2287" s="18" t="s">
        <v>5423</v>
      </c>
      <c r="AM2287" s="18" t="s">
        <v>5423</v>
      </c>
      <c r="AN2287" s="18" t="s">
        <v>5423</v>
      </c>
      <c r="AO2287" s="18" t="s">
        <v>5423</v>
      </c>
      <c r="AP2287" s="18" t="s">
        <v>5423</v>
      </c>
      <c r="AQ2287" s="18" t="s">
        <v>5423</v>
      </c>
      <c r="AR2287" s="18" t="s">
        <v>5423</v>
      </c>
      <c r="AS2287" s="18" t="s">
        <v>5423</v>
      </c>
      <c r="AT2287" s="18" t="s">
        <v>5423</v>
      </c>
      <c r="AU2287" s="9" t="s">
        <v>5423</v>
      </c>
      <c r="AV2287" s="14"/>
      <c r="AW2287" s="14" t="s">
        <v>5423</v>
      </c>
      <c r="AX2287" s="14" t="str">
        <f>_xlfn.XLOOKUP(B2287,'[4]cell downs 18042026 17h'!$B:$B,'[4]cell downs 18042026 17h'!$B:$B,"")</f>
        <v/>
      </c>
      <c r="AY2287" s="14" t="str">
        <f>_xlfn.XLOOKUP(B2287,'[5]Cells Huawei 19042026 15h'!$B:$B,'[5]Cells Huawei 19042026 15h'!$B:$B,"")</f>
        <v/>
      </c>
      <c r="AZ2287" s="105" t="str">
        <f>_xlfn.XLOOKUP(B2287,'INCIDENT-04-23-2026'!E:E,'INCIDENT-04-23-2026'!F:F,"")</f>
        <v/>
      </c>
      <c r="BA2287" s="105" t="str">
        <f>_xlfn.XLOOKUP(B2287,'[6]Eneo 17H'!$C:$C,'[6]Eneo 17H'!$I:$I,"")</f>
        <v/>
      </c>
      <c r="BB2287" s="105" t="str">
        <f>_xlfn.XLOOKUP(B2287,[8]ALL!$B:$B,[8]ALL!$M:$M,"")</f>
        <v/>
      </c>
      <c r="BC2287" s="105" t="str">
        <f>_xlfn.XLOOKUP(B2287,'[6]Eneo 17H'!$C:$C,'[6]Eneo 17H'!$I:$I,"")</f>
        <v/>
      </c>
      <c r="BD2287" s="105" t="str">
        <f>_xlfn.XLOOKUP(B2287,'[7]Eneo 12H'!$C:$C,'[7]Eneo 12H'!$I:$I,"")</f>
        <v/>
      </c>
      <c r="BE2287" s="105" t="s">
        <v>5423</v>
      </c>
    </row>
    <row r="2288" spans="1:57" hidden="1" x14ac:dyDescent="0.3">
      <c r="A2288" s="1" t="s">
        <v>4993</v>
      </c>
      <c r="B2288" s="8" t="s">
        <v>4994</v>
      </c>
      <c r="C2288" s="3" t="str">
        <f>_xlfn.XLOOKUP(B2288,'[1]daily break down'!$D:$D,'[1]daily break down'!$E:$E,"")</f>
        <v>LITTORAL</v>
      </c>
      <c r="D2288" s="1" t="s">
        <v>11</v>
      </c>
      <c r="E2288" s="1" t="s">
        <v>12</v>
      </c>
      <c r="F2288" s="3" t="s">
        <v>69</v>
      </c>
      <c r="G2288" s="1" t="s">
        <v>4993</v>
      </c>
      <c r="H2288" s="26" t="str">
        <f>_xlfn.XLOOKUP(B2288,[2]CALCULATION!$B:$B,[2]CALCULATION!$H:$H,"")</f>
        <v>NOKIA</v>
      </c>
      <c r="I2288" s="23">
        <v>0</v>
      </c>
      <c r="J2288" s="23">
        <v>0</v>
      </c>
      <c r="K2288" s="23">
        <v>0</v>
      </c>
      <c r="L2288" s="23">
        <v>0</v>
      </c>
      <c r="M2288" s="23">
        <v>0</v>
      </c>
      <c r="N2288" s="23">
        <v>0</v>
      </c>
      <c r="O2288" s="23">
        <v>0</v>
      </c>
      <c r="P2288" s="103" t="s">
        <v>6554</v>
      </c>
      <c r="Q2288" s="36" t="s">
        <v>5796</v>
      </c>
      <c r="R2288" s="36"/>
      <c r="S2288" s="35" t="str" cm="1">
        <f t="array" ref="S2288">IFERROR(_xlfn.IFS(
U2288="MPR ISSUE","PDH",
U2288="BSS Hardware Issue","BSS",
U2288="Sites strategiques, MLL, Pylone, etc.","ENVTECH",
U2288="AKTIVCO DEFAUT GE &amp; POWER Cabinet","AKTIVCO",
U2288="AKTIVCO Coupure ENEO &amp; Baisse de tension","AKTIVCO GRID ONLY",
U2288="Coupure ENEO &amp; Baisse de tension","IHS GRID ONLY",
U2288="Defaut GE &amp; POWER Cabinet","IHS",
U2288="Sharing","Partners",
U2288="Sites strategiques &amp; DataCenter","SST &amp; DC",
U2288="Exclu","Exclu",
U2288="SAT","SAT",
U2288="SPARE-ISSUE","SPARE-ISSUE",
U2288="Fiber CAmtel","TRANS_FO_CAMTEL",
U2288="Fiber AOF","Fiber AOF",
U2288="Projet OCM (HUAWEI)","TRAVAUX-HUAWEI",
U2288="Projet OCM (NOKIA)","TRAVAUX-NOKIA",
U2288="ACCESS-ISSUE","ACCESS-ISSUE",
U2288="Projet OCM (ZTE, NOKIA, autres projets)","TRAVAUX OCM",
U2288="No root CAuse","No root cause",
U2288="ODU HS","PDH",
U2288="IP &amp; VLAN","PDH",
U2288="Warehouse HUAWEI","SPARE-ISSUE",
U2288="SPARE-HS","SPARE-ISSUE",
U2288="Power Telco","BSS",U2288="no impacts","no impacts"
),"")</f>
        <v/>
      </c>
      <c r="T2288" s="35" t="str" cm="1">
        <f t="array" ref="T2288">IFERROR(_xlfn.IFS(
U2288="MPR ISSUE","TX ISSUE",
U2288="BSS Hardware Issue","RAN ISSUE",
U2288="Sites strategiques, MLL, Pylone, etc.","ENVTECH",
U2288="AKTIVCO DEFAUT GE &amp; POWER Cabinet","POWER ISSUE",
U2288="AKTIVCO Coupure ENEO &amp; Baisse de tension","POWER ISSUE",
U2288="Coupure ENEO &amp; Baisse de tension","POWER ISSUE",
U2288="Defaut GE &amp; POWER Cabinet","POWER ISSUE",
U2288="Sharing","POWER ISSUE",
U2288="Sites strategiques &amp; DataCenter","POWER ISSUE",
U2288="Exclu","Exclu",
U2288="SAT","TX ISSUE",
U2288="SPARE-ISSUE","SPARE-ISSUE",
U2288="Fiber CAmtel","TX ISSUE",
U2288="Fiber AOF","TX ISSUE",
U2288="Projet OCM (HUAWEI)","TRAVAUX-HUAWEI",
U2288="Projet OCM (NOKIA)","TRAVAUX -NOKIA",
U2288="ACCESS-ISSUE","ACCESS-ISSUE",
U2288="Projet OCM (ZTE, NOKIA, autres projets)","TRAVAUX OCM",
U2288="No root CAuse","No root cause",
U2288="ODU HS","TX ISSUE",
U2288="IP &amp; VLAN","TX ISSUE",
U2288="Warehouse HUAWEI","SPARE-ISSUE",
U2288="SPARE-HS","SPARE-ISSUE",
U2288="Power Telco","RAN ISSUE",U2288="no impacts","no impacts"
),"")</f>
        <v/>
      </c>
      <c r="U2288" s="28"/>
      <c r="V2288" s="35" t="str" cm="1">
        <f t="array" ref="V2288">IFERROR(_xlfn.IFS(
U2288="MPR ISSUE","ACTIVE",
U2288="BSS Hardware Issue","ACTIVE",
U2288="Sites strategiques, MLL, Pylone, etc.","PASSIVE",
U2288="AKTIVCO DEFAUT GE &amp; POWER Cabinet","PASSIVE",
U2288="AKTIVCO Coupure ENEO &amp; Baisse de tension","PASSIVE",
U2288="Coupure ENEO &amp; Baisse de tension","PASSIVE",
U2288="Defaut GE &amp; POWER Cabinet","PASSIVE",
U2288="Sharing","PASSIVE",
U2288="Sites strategiques &amp; DataCenter","PASSIVE",
U2288="Exclu","Exclu",
U2288="SAT","ACTIVE",
U2288="SPARE-ISSUE","SPARE-ISSUE",
U2288="Fiber CAmtel","ACTIVE",
U2288="Fiber AOF","ACTIVE",
U2288="Projet OCM (HUAWEI)","PLANNED WORKS",
U2288="Projet OCM (NOKIA)","PLANNED WORKS",
U2288="ACCESS-ISSUE","ACCESS-ISSUE",
U2288="Projet OCM (ZTE, NOKIA, autres projets)","PLANNED WORKS",
U2288="No root CAuse","No root cause",
U2288="ODU HS","ACTIVE",
U2288="IP &amp; VLAN","ACTIVE",
U2288="Warehouse HUAWEI","SPARE-ISSUE",
U2288="SPARE-HS","SPARE-ISSUE",
U2288="Power Telco","ACTIVE",U2288="no impacts","no impacts"
),"")</f>
        <v/>
      </c>
      <c r="W2288" s="102"/>
      <c r="X2288" s="102"/>
      <c r="Y2288" s="102"/>
      <c r="Z2288" s="102"/>
      <c r="AA2288" s="102"/>
      <c r="AB2288" s="104" t="s">
        <v>5423</v>
      </c>
      <c r="AC2288" s="9"/>
      <c r="AD2288" s="9"/>
      <c r="AE2288" s="7" t="s">
        <v>5423</v>
      </c>
      <c r="AF2288" s="6"/>
      <c r="AG2288" s="7"/>
      <c r="AH2288" s="3" t="s">
        <v>5423</v>
      </c>
      <c r="AI2288" s="18" t="s">
        <v>5423</v>
      </c>
      <c r="AJ2288" s="18" t="s">
        <v>5423</v>
      </c>
      <c r="AK2288" s="18" t="s">
        <v>5423</v>
      </c>
      <c r="AL2288" s="18" t="s">
        <v>5423</v>
      </c>
      <c r="AM2288" s="18" t="s">
        <v>5423</v>
      </c>
      <c r="AN2288" s="18" t="s">
        <v>5423</v>
      </c>
      <c r="AO2288" s="18" t="s">
        <v>5423</v>
      </c>
      <c r="AP2288" s="18" t="s">
        <v>5423</v>
      </c>
      <c r="AQ2288" s="18" t="s">
        <v>5423</v>
      </c>
      <c r="AR2288" s="18" t="s">
        <v>5423</v>
      </c>
      <c r="AS2288" s="18" t="s">
        <v>5423</v>
      </c>
      <c r="AT2288" s="18" t="s">
        <v>5423</v>
      </c>
      <c r="AU2288" s="9" t="s">
        <v>5423</v>
      </c>
      <c r="AV2288" s="14"/>
      <c r="AW2288" s="14" t="s">
        <v>5423</v>
      </c>
      <c r="AX2288" s="14" t="str">
        <f>_xlfn.XLOOKUP(B2288,'[4]cell downs 18042026 17h'!$B:$B,'[4]cell downs 18042026 17h'!$B:$B,"")</f>
        <v/>
      </c>
      <c r="AY2288" s="14" t="str">
        <f>_xlfn.XLOOKUP(B2288,'[5]Cells Huawei 19042026 15h'!$B:$B,'[5]Cells Huawei 19042026 15h'!$B:$B,"")</f>
        <v/>
      </c>
      <c r="AZ2288" s="105" t="str">
        <f>_xlfn.XLOOKUP(B2288,'INCIDENT-04-23-2026'!E:E,'INCIDENT-04-23-2026'!F:F,"")</f>
        <v/>
      </c>
      <c r="BA2288" s="105" t="str">
        <f>_xlfn.XLOOKUP(B2288,'[6]Eneo 17H'!$C:$C,'[6]Eneo 17H'!$I:$I,"")</f>
        <v/>
      </c>
      <c r="BB2288" s="105" t="str">
        <f>_xlfn.XLOOKUP(B2288,[8]ALL!$B:$B,[8]ALL!$M:$M,"")</f>
        <v/>
      </c>
      <c r="BC2288" s="105" t="str">
        <f>_xlfn.XLOOKUP(B2288,'[6]Eneo 17H'!$C:$C,'[6]Eneo 17H'!$I:$I,"")</f>
        <v/>
      </c>
      <c r="BD2288" s="105" t="str">
        <f>_xlfn.XLOOKUP(B2288,'[7]Eneo 12H'!$C:$C,'[7]Eneo 12H'!$I:$I,"")</f>
        <v/>
      </c>
      <c r="BE2288" s="105" t="s">
        <v>5423</v>
      </c>
    </row>
    <row r="2289" spans="1:57" hidden="1" x14ac:dyDescent="0.3">
      <c r="A2289" s="1" t="s">
        <v>4995</v>
      </c>
      <c r="B2289" s="8" t="s">
        <v>4996</v>
      </c>
      <c r="C2289" s="3" t="str">
        <f>_xlfn.XLOOKUP(B2289,'[1]daily break down'!$D:$D,'[1]daily break down'!$E:$E,"")</f>
        <v>CENTRE</v>
      </c>
      <c r="D2289" s="1" t="s">
        <v>21</v>
      </c>
      <c r="E2289" s="1" t="s">
        <v>563</v>
      </c>
      <c r="F2289" s="3" t="s">
        <v>37</v>
      </c>
      <c r="G2289" s="1" t="s">
        <v>3774</v>
      </c>
      <c r="H2289" s="27" t="str">
        <f>_xlfn.XLOOKUP(B2289,[2]CALCULATION!$B:$B,[2]CALCULATION!$H:$H,"")</f>
        <v>ZTE</v>
      </c>
      <c r="I2289" s="23">
        <v>0</v>
      </c>
      <c r="J2289" s="23">
        <v>0</v>
      </c>
      <c r="K2289" s="23">
        <v>0</v>
      </c>
      <c r="L2289" s="23">
        <v>0</v>
      </c>
      <c r="M2289" s="23">
        <v>0</v>
      </c>
      <c r="N2289" s="23">
        <v>0</v>
      </c>
      <c r="O2289" s="23">
        <v>0</v>
      </c>
      <c r="P2289" s="103" t="s">
        <v>6554</v>
      </c>
      <c r="Q2289" s="36" t="s">
        <v>5796</v>
      </c>
      <c r="R2289" s="36"/>
      <c r="S2289" s="35" t="str" cm="1">
        <f t="array" ref="S2289">IFERROR(_xlfn.IFS(
U2289="MPR ISSUE","PDH",
U2289="BSS Hardware Issue","BSS",
U2289="Sites strategiques, MLL, Pylone, etc.","ENVTECH",
U2289="AKTIVCO DEFAUT GE &amp; POWER Cabinet","AKTIVCO",
U2289="AKTIVCO Coupure ENEO &amp; Baisse de tension","AKTIVCO GRID ONLY",
U2289="Coupure ENEO &amp; Baisse de tension","IHS GRID ONLY",
U2289="Defaut GE &amp; POWER Cabinet","IHS",
U2289="Sharing","Partners",
U2289="Sites strategiques &amp; DataCenter","SST &amp; DC",
U2289="Exclu","Exclu",
U2289="SAT","SAT",
U2289="SPARE-ISSUE","SPARE-ISSUE",
U2289="Fiber CAmtel","TRANS_FO_CAMTEL",
U2289="Fiber AOF","Fiber AOF",
U2289="Projet OCM (HUAWEI)","TRAVAUX-HUAWEI",
U2289="Projet OCM (NOKIA)","TRAVAUX-NOKIA",
U2289="ACCESS-ISSUE","ACCESS-ISSUE",
U2289="Projet OCM (ZTE, NOKIA, autres projets)","TRAVAUX OCM",
U2289="No root CAuse","No root cause",
U2289="ODU HS","PDH",
U2289="IP &amp; VLAN","PDH",
U2289="Warehouse HUAWEI","SPARE-ISSUE",
U2289="SPARE-HS","SPARE-ISSUE",
U2289="Power Telco","BSS",U2289="no impacts","no impacts"
),"")</f>
        <v/>
      </c>
      <c r="T2289" s="35" t="str" cm="1">
        <f t="array" ref="T2289">IFERROR(_xlfn.IFS(
U2289="MPR ISSUE","TX ISSUE",
U2289="BSS Hardware Issue","RAN ISSUE",
U2289="Sites strategiques, MLL, Pylone, etc.","ENVTECH",
U2289="AKTIVCO DEFAUT GE &amp; POWER Cabinet","POWER ISSUE",
U2289="AKTIVCO Coupure ENEO &amp; Baisse de tension","POWER ISSUE",
U2289="Coupure ENEO &amp; Baisse de tension","POWER ISSUE",
U2289="Defaut GE &amp; POWER Cabinet","POWER ISSUE",
U2289="Sharing","POWER ISSUE",
U2289="Sites strategiques &amp; DataCenter","POWER ISSUE",
U2289="Exclu","Exclu",
U2289="SAT","TX ISSUE",
U2289="SPARE-ISSUE","SPARE-ISSUE",
U2289="Fiber CAmtel","TX ISSUE",
U2289="Fiber AOF","TX ISSUE",
U2289="Projet OCM (HUAWEI)","TRAVAUX-HUAWEI",
U2289="Projet OCM (NOKIA)","TRAVAUX -NOKIA",
U2289="ACCESS-ISSUE","ACCESS-ISSUE",
U2289="Projet OCM (ZTE, NOKIA, autres projets)","TRAVAUX OCM",
U2289="No root CAuse","No root cause",
U2289="ODU HS","TX ISSUE",
U2289="IP &amp; VLAN","TX ISSUE",
U2289="Warehouse HUAWEI","SPARE-ISSUE",
U2289="SPARE-HS","SPARE-ISSUE",
U2289="Power Telco","RAN ISSUE",U2289="no impacts","no impacts"
),"")</f>
        <v/>
      </c>
      <c r="U2289" s="28"/>
      <c r="V2289" s="35" t="str" cm="1">
        <f t="array" ref="V2289">IFERROR(_xlfn.IFS(
U2289="MPR ISSUE","ACTIVE",
U2289="BSS Hardware Issue","ACTIVE",
U2289="Sites strategiques, MLL, Pylone, etc.","PASSIVE",
U2289="AKTIVCO DEFAUT GE &amp; POWER Cabinet","PASSIVE",
U2289="AKTIVCO Coupure ENEO &amp; Baisse de tension","PASSIVE",
U2289="Coupure ENEO &amp; Baisse de tension","PASSIVE",
U2289="Defaut GE &amp; POWER Cabinet","PASSIVE",
U2289="Sharing","PASSIVE",
U2289="Sites strategiques &amp; DataCenter","PASSIVE",
U2289="Exclu","Exclu",
U2289="SAT","ACTIVE",
U2289="SPARE-ISSUE","SPARE-ISSUE",
U2289="Fiber CAmtel","ACTIVE",
U2289="Fiber AOF","ACTIVE",
U2289="Projet OCM (HUAWEI)","PLANNED WORKS",
U2289="Projet OCM (NOKIA)","PLANNED WORKS",
U2289="ACCESS-ISSUE","ACCESS-ISSUE",
U2289="Projet OCM (ZTE, NOKIA, autres projets)","PLANNED WORKS",
U2289="No root CAuse","No root cause",
U2289="ODU HS","ACTIVE",
U2289="IP &amp; VLAN","ACTIVE",
U2289="Warehouse HUAWEI","SPARE-ISSUE",
U2289="SPARE-HS","SPARE-ISSUE",
U2289="Power Telco","ACTIVE",U2289="no impacts","no impacts"
),"")</f>
        <v/>
      </c>
      <c r="W2289" s="102"/>
      <c r="X2289" s="102"/>
      <c r="Y2289" s="102"/>
      <c r="Z2289" s="102"/>
      <c r="AA2289" s="102"/>
      <c r="AB2289" s="104" t="s">
        <v>6678</v>
      </c>
      <c r="AC2289" s="9"/>
      <c r="AD2289" s="9"/>
      <c r="AE2289" s="7" t="s">
        <v>5423</v>
      </c>
      <c r="AF2289" s="6"/>
      <c r="AG2289" s="7"/>
      <c r="AH2289" s="3" t="s">
        <v>5423</v>
      </c>
      <c r="AI2289" s="18" t="s">
        <v>5423</v>
      </c>
      <c r="AJ2289" s="18" t="s">
        <v>5423</v>
      </c>
      <c r="AK2289" s="18" t="s">
        <v>5423</v>
      </c>
      <c r="AL2289" s="18" t="s">
        <v>5423</v>
      </c>
      <c r="AM2289" s="18" t="s">
        <v>5423</v>
      </c>
      <c r="AN2289" s="18" t="s">
        <v>5423</v>
      </c>
      <c r="AO2289" s="18" t="s">
        <v>5423</v>
      </c>
      <c r="AP2289" s="18" t="s">
        <v>5423</v>
      </c>
      <c r="AQ2289" s="18" t="s">
        <v>5423</v>
      </c>
      <c r="AR2289" s="18" t="s">
        <v>5999</v>
      </c>
      <c r="AS2289" s="18" t="s">
        <v>6000</v>
      </c>
      <c r="AT2289" s="18" t="s">
        <v>6001</v>
      </c>
      <c r="AU2289" s="9" t="s">
        <v>5423</v>
      </c>
      <c r="AV2289" s="14"/>
      <c r="AW2289" s="14" t="s">
        <v>5423</v>
      </c>
      <c r="AX2289" s="14" t="str">
        <f>_xlfn.XLOOKUP(B2289,'[4]cell downs 18042026 17h'!$B:$B,'[4]cell downs 18042026 17h'!$B:$B,"")</f>
        <v/>
      </c>
      <c r="AY2289" s="14" t="str">
        <f>_xlfn.XLOOKUP(B2289,'[5]Cells Huawei 19042026 15h'!$B:$B,'[5]Cells Huawei 19042026 15h'!$B:$B,"")</f>
        <v/>
      </c>
      <c r="AZ2289" s="105" t="str">
        <f>_xlfn.XLOOKUP(B2289,'INCIDENT-04-23-2026'!E:E,'INCIDENT-04-23-2026'!F:F,"")</f>
        <v/>
      </c>
      <c r="BA2289" s="105" t="str">
        <f>_xlfn.XLOOKUP(B2289,'[6]Eneo 17H'!$C:$C,'[6]Eneo 17H'!$I:$I,"")</f>
        <v/>
      </c>
      <c r="BB2289" s="105" t="str">
        <f>_xlfn.XLOOKUP(B2289,[8]ALL!$B:$B,[8]ALL!$M:$M,"")</f>
        <v/>
      </c>
      <c r="BC2289" s="105" t="str">
        <f>_xlfn.XLOOKUP(B2289,'[6]Eneo 17H'!$C:$C,'[6]Eneo 17H'!$I:$I,"")</f>
        <v/>
      </c>
      <c r="BD2289" s="105" t="str">
        <f>_xlfn.XLOOKUP(B2289,'[7]Eneo 12H'!$C:$C,'[7]Eneo 12H'!$I:$I,"")</f>
        <v/>
      </c>
      <c r="BE2289" s="105" t="s">
        <v>7343</v>
      </c>
    </row>
    <row r="2290" spans="1:57" hidden="1" x14ac:dyDescent="0.3">
      <c r="A2290" s="1" t="s">
        <v>5076</v>
      </c>
      <c r="B2290" s="8" t="s">
        <v>5077</v>
      </c>
      <c r="C2290" s="3" t="str">
        <f>_xlfn.XLOOKUP(B2290,'[1]daily break down'!$D:$D,'[1]daily break down'!$E:$E,"")</f>
        <v>CENTRE</v>
      </c>
      <c r="D2290" s="1" t="s">
        <v>11</v>
      </c>
      <c r="E2290" s="1" t="s">
        <v>12</v>
      </c>
      <c r="F2290" s="3" t="s">
        <v>37</v>
      </c>
      <c r="G2290" s="1" t="s">
        <v>5076</v>
      </c>
      <c r="H2290" s="27" t="str">
        <f>_xlfn.XLOOKUP(B2290,[2]CALCULATION!$B:$B,[2]CALCULATION!$H:$H,"")</f>
        <v>ZTE</v>
      </c>
      <c r="I2290" s="23">
        <v>0</v>
      </c>
      <c r="J2290" s="23">
        <v>0</v>
      </c>
      <c r="K2290" s="23">
        <v>0</v>
      </c>
      <c r="L2290" s="23">
        <v>0</v>
      </c>
      <c r="M2290" s="23">
        <v>0</v>
      </c>
      <c r="N2290" s="23">
        <v>0</v>
      </c>
      <c r="O2290" s="23">
        <v>0</v>
      </c>
      <c r="P2290" s="103" t="s">
        <v>6554</v>
      </c>
      <c r="Q2290" s="36" t="s">
        <v>5796</v>
      </c>
      <c r="R2290" s="36"/>
      <c r="S2290" s="35" t="str" cm="1">
        <f t="array" ref="S2290">IFERROR(_xlfn.IFS(
U2290="MPR ISSUE","PDH",
U2290="BSS Hardware Issue","BSS",
U2290="Sites strategiques, MLL, Pylone, etc.","ENVTECH",
U2290="AKTIVCO DEFAUT GE &amp; POWER Cabinet","AKTIVCO",
U2290="AKTIVCO Coupure ENEO &amp; Baisse de tension","AKTIVCO GRID ONLY",
U2290="Coupure ENEO &amp; Baisse de tension","IHS GRID ONLY",
U2290="Defaut GE &amp; POWER Cabinet","IHS",
U2290="Sharing","Partners",
U2290="Sites strategiques &amp; DataCenter","SST &amp; DC",
U2290="Exclu","Exclu",
U2290="SAT","SAT",
U2290="SPARE-ISSUE","SPARE-ISSUE",
U2290="Fiber CAmtel","TRANS_FO_CAMTEL",
U2290="Fiber AOF","Fiber AOF",
U2290="Projet OCM (HUAWEI)","TRAVAUX-HUAWEI",
U2290="Projet OCM (NOKIA)","TRAVAUX-NOKIA",
U2290="ACCESS-ISSUE","ACCESS-ISSUE",
U2290="Projet OCM (ZTE, NOKIA, autres projets)","TRAVAUX OCM",
U2290="No root CAuse","No root cause",
U2290="ODU HS","PDH",
U2290="IP &amp; VLAN","PDH",
U2290="Warehouse HUAWEI","SPARE-ISSUE",
U2290="SPARE-HS","SPARE-ISSUE",
U2290="Power Telco","BSS",U2290="no impacts","no impacts"
),"")</f>
        <v/>
      </c>
      <c r="T2290" s="35" t="str" cm="1">
        <f t="array" ref="T2290">IFERROR(_xlfn.IFS(
U2290="MPR ISSUE","TX ISSUE",
U2290="BSS Hardware Issue","RAN ISSUE",
U2290="Sites strategiques, MLL, Pylone, etc.","ENVTECH",
U2290="AKTIVCO DEFAUT GE &amp; POWER Cabinet","POWER ISSUE",
U2290="AKTIVCO Coupure ENEO &amp; Baisse de tension","POWER ISSUE",
U2290="Coupure ENEO &amp; Baisse de tension","POWER ISSUE",
U2290="Defaut GE &amp; POWER Cabinet","POWER ISSUE",
U2290="Sharing","POWER ISSUE",
U2290="Sites strategiques &amp; DataCenter","POWER ISSUE",
U2290="Exclu","Exclu",
U2290="SAT","TX ISSUE",
U2290="SPARE-ISSUE","SPARE-ISSUE",
U2290="Fiber CAmtel","TX ISSUE",
U2290="Fiber AOF","TX ISSUE",
U2290="Projet OCM (HUAWEI)","TRAVAUX-HUAWEI",
U2290="Projet OCM (NOKIA)","TRAVAUX -NOKIA",
U2290="ACCESS-ISSUE","ACCESS-ISSUE",
U2290="Projet OCM (ZTE, NOKIA, autres projets)","TRAVAUX OCM",
U2290="No root CAuse","No root cause",
U2290="ODU HS","TX ISSUE",
U2290="IP &amp; VLAN","TX ISSUE",
U2290="Warehouse HUAWEI","SPARE-ISSUE",
U2290="SPARE-HS","SPARE-ISSUE",
U2290="Power Telco","RAN ISSUE",U2290="no impacts","no impacts"
),"")</f>
        <v/>
      </c>
      <c r="U2290" s="28"/>
      <c r="V2290" s="35" t="str" cm="1">
        <f t="array" ref="V2290">IFERROR(_xlfn.IFS(
U2290="MPR ISSUE","ACTIVE",
U2290="BSS Hardware Issue","ACTIVE",
U2290="Sites strategiques, MLL, Pylone, etc.","PASSIVE",
U2290="AKTIVCO DEFAUT GE &amp; POWER Cabinet","PASSIVE",
U2290="AKTIVCO Coupure ENEO &amp; Baisse de tension","PASSIVE",
U2290="Coupure ENEO &amp; Baisse de tension","PASSIVE",
U2290="Defaut GE &amp; POWER Cabinet","PASSIVE",
U2290="Sharing","PASSIVE",
U2290="Sites strategiques &amp; DataCenter","PASSIVE",
U2290="Exclu","Exclu",
U2290="SAT","ACTIVE",
U2290="SPARE-ISSUE","SPARE-ISSUE",
U2290="Fiber CAmtel","ACTIVE",
U2290="Fiber AOF","ACTIVE",
U2290="Projet OCM (HUAWEI)","PLANNED WORKS",
U2290="Projet OCM (NOKIA)","PLANNED WORKS",
U2290="ACCESS-ISSUE","ACCESS-ISSUE",
U2290="Projet OCM (ZTE, NOKIA, autres projets)","PLANNED WORKS",
U2290="No root CAuse","No root cause",
U2290="ODU HS","ACTIVE",
U2290="IP &amp; VLAN","ACTIVE",
U2290="Warehouse HUAWEI","SPARE-ISSUE",
U2290="SPARE-HS","SPARE-ISSUE",
U2290="Power Telco","ACTIVE",U2290="no impacts","no impacts"
),"")</f>
        <v/>
      </c>
      <c r="W2290" s="102"/>
      <c r="X2290" s="102"/>
      <c r="Y2290" s="102"/>
      <c r="Z2290" s="102"/>
      <c r="AA2290" s="102"/>
      <c r="AB2290" s="104" t="s">
        <v>5423</v>
      </c>
      <c r="AC2290" s="9"/>
      <c r="AD2290" s="9"/>
      <c r="AE2290" s="7" t="s">
        <v>5423</v>
      </c>
      <c r="AF2290" s="6"/>
      <c r="AG2290" s="7"/>
      <c r="AH2290" s="3" t="s">
        <v>5423</v>
      </c>
      <c r="AI2290" s="18" t="s">
        <v>5423</v>
      </c>
      <c r="AJ2290" s="18" t="s">
        <v>5423</v>
      </c>
      <c r="AK2290" s="18" t="s">
        <v>5423</v>
      </c>
      <c r="AL2290" s="18" t="s">
        <v>5423</v>
      </c>
      <c r="AM2290" s="18" t="s">
        <v>5423</v>
      </c>
      <c r="AN2290" s="18" t="s">
        <v>5423</v>
      </c>
      <c r="AO2290" s="18" t="s">
        <v>5423</v>
      </c>
      <c r="AP2290" s="18" t="s">
        <v>5423</v>
      </c>
      <c r="AQ2290" s="18" t="s">
        <v>5423</v>
      </c>
      <c r="AR2290" s="18" t="s">
        <v>5423</v>
      </c>
      <c r="AS2290" s="18" t="s">
        <v>5423</v>
      </c>
      <c r="AT2290" s="18" t="s">
        <v>5423</v>
      </c>
      <c r="AU2290" s="9" t="s">
        <v>5423</v>
      </c>
      <c r="AV2290" s="14"/>
      <c r="AW2290" s="14" t="s">
        <v>5423</v>
      </c>
      <c r="AX2290" s="14" t="str">
        <f>_xlfn.XLOOKUP(B2290,'[4]cell downs 18042026 17h'!$B:$B,'[4]cell downs 18042026 17h'!$B:$B,"")</f>
        <v/>
      </c>
      <c r="AY2290" s="14" t="str">
        <f>_xlfn.XLOOKUP(B2290,'[5]Cells Huawei 19042026 15h'!$B:$B,'[5]Cells Huawei 19042026 15h'!$B:$B,"")</f>
        <v/>
      </c>
      <c r="AZ2290" s="105" t="str">
        <f>_xlfn.XLOOKUP(B2290,'INCIDENT-04-23-2026'!E:E,'INCIDENT-04-23-2026'!F:F,"")</f>
        <v/>
      </c>
      <c r="BA2290" s="105" t="str">
        <f>_xlfn.XLOOKUP(B2290,'[6]Eneo 17H'!$C:$C,'[6]Eneo 17H'!$I:$I,"")</f>
        <v/>
      </c>
      <c r="BB2290" s="105" t="str">
        <f>_xlfn.XLOOKUP(B2290,[8]ALL!$B:$B,[8]ALL!$M:$M,"")</f>
        <v/>
      </c>
      <c r="BC2290" s="105" t="str">
        <f>_xlfn.XLOOKUP(B2290,'[6]Eneo 17H'!$C:$C,'[6]Eneo 17H'!$I:$I,"")</f>
        <v/>
      </c>
      <c r="BD2290" s="105" t="str">
        <f>_xlfn.XLOOKUP(B2290,'[7]Eneo 12H'!$C:$C,'[7]Eneo 12H'!$I:$I,"")</f>
        <v/>
      </c>
      <c r="BE2290" s="105" t="s">
        <v>7344</v>
      </c>
    </row>
    <row r="2291" spans="1:57" hidden="1" x14ac:dyDescent="0.3">
      <c r="A2291" s="1" t="s">
        <v>4997</v>
      </c>
      <c r="B2291" s="8" t="s">
        <v>4998</v>
      </c>
      <c r="C2291" s="3" t="str">
        <f>_xlfn.XLOOKUP(B2291,'[1]daily break down'!$D:$D,'[1]daily break down'!$E:$E,"")</f>
        <v>CENTRE</v>
      </c>
      <c r="D2291" s="1" t="s">
        <v>11</v>
      </c>
      <c r="E2291" s="1" t="s">
        <v>12</v>
      </c>
      <c r="F2291" s="3" t="s">
        <v>37</v>
      </c>
      <c r="G2291" s="1" t="s">
        <v>4794</v>
      </c>
      <c r="H2291" s="27" t="str">
        <f>_xlfn.XLOOKUP(B2291,[2]CALCULATION!$B:$B,[2]CALCULATION!$H:$H,"")</f>
        <v>ZTE</v>
      </c>
      <c r="I2291" s="23">
        <v>0</v>
      </c>
      <c r="J2291" s="23">
        <v>0</v>
      </c>
      <c r="K2291" s="23">
        <v>0</v>
      </c>
      <c r="L2291" s="23">
        <v>0</v>
      </c>
      <c r="M2291" s="23">
        <v>0</v>
      </c>
      <c r="N2291" s="23">
        <v>0</v>
      </c>
      <c r="O2291" s="23">
        <v>0</v>
      </c>
      <c r="P2291" s="103" t="s">
        <v>6554</v>
      </c>
      <c r="Q2291" s="36" t="s">
        <v>5796</v>
      </c>
      <c r="R2291" s="36"/>
      <c r="S2291" s="35" t="str" cm="1">
        <f t="array" ref="S2291">IFERROR(_xlfn.IFS(
U2291="MPR ISSUE","PDH",
U2291="BSS Hardware Issue","BSS",
U2291="Sites strategiques, MLL, Pylone, etc.","ENVTECH",
U2291="AKTIVCO DEFAUT GE &amp; POWER Cabinet","AKTIVCO",
U2291="AKTIVCO Coupure ENEO &amp; Baisse de tension","AKTIVCO GRID ONLY",
U2291="Coupure ENEO &amp; Baisse de tension","IHS GRID ONLY",
U2291="Defaut GE &amp; POWER Cabinet","IHS",
U2291="Sharing","Partners",
U2291="Sites strategiques &amp; DataCenter","SST &amp; DC",
U2291="Exclu","Exclu",
U2291="SAT","SAT",
U2291="SPARE-ISSUE","SPARE-ISSUE",
U2291="Fiber CAmtel","TRANS_FO_CAMTEL",
U2291="Fiber AOF","Fiber AOF",
U2291="Projet OCM (HUAWEI)","TRAVAUX-HUAWEI",
U2291="Projet OCM (NOKIA)","TRAVAUX-NOKIA",
U2291="ACCESS-ISSUE","ACCESS-ISSUE",
U2291="Projet OCM (ZTE, NOKIA, autres projets)","TRAVAUX OCM",
U2291="No root CAuse","No root cause",
U2291="ODU HS","PDH",
U2291="IP &amp; VLAN","PDH",
U2291="Warehouse HUAWEI","SPARE-ISSUE",
U2291="SPARE-HS","SPARE-ISSUE",
U2291="Power Telco","BSS",U2291="no impacts","no impacts"
),"")</f>
        <v/>
      </c>
      <c r="T2291" s="35" t="str" cm="1">
        <f t="array" ref="T2291">IFERROR(_xlfn.IFS(
U2291="MPR ISSUE","TX ISSUE",
U2291="BSS Hardware Issue","RAN ISSUE",
U2291="Sites strategiques, MLL, Pylone, etc.","ENVTECH",
U2291="AKTIVCO DEFAUT GE &amp; POWER Cabinet","POWER ISSUE",
U2291="AKTIVCO Coupure ENEO &amp; Baisse de tension","POWER ISSUE",
U2291="Coupure ENEO &amp; Baisse de tension","POWER ISSUE",
U2291="Defaut GE &amp; POWER Cabinet","POWER ISSUE",
U2291="Sharing","POWER ISSUE",
U2291="Sites strategiques &amp; DataCenter","POWER ISSUE",
U2291="Exclu","Exclu",
U2291="SAT","TX ISSUE",
U2291="SPARE-ISSUE","SPARE-ISSUE",
U2291="Fiber CAmtel","TX ISSUE",
U2291="Fiber AOF","TX ISSUE",
U2291="Projet OCM (HUAWEI)","TRAVAUX-HUAWEI",
U2291="Projet OCM (NOKIA)","TRAVAUX -NOKIA",
U2291="ACCESS-ISSUE","ACCESS-ISSUE",
U2291="Projet OCM (ZTE, NOKIA, autres projets)","TRAVAUX OCM",
U2291="No root CAuse","No root cause",
U2291="ODU HS","TX ISSUE",
U2291="IP &amp; VLAN","TX ISSUE",
U2291="Warehouse HUAWEI","SPARE-ISSUE",
U2291="SPARE-HS","SPARE-ISSUE",
U2291="Power Telco","RAN ISSUE",U2291="no impacts","no impacts"
),"")</f>
        <v/>
      </c>
      <c r="U2291" s="28"/>
      <c r="V2291" s="35" t="str" cm="1">
        <f t="array" ref="V2291">IFERROR(_xlfn.IFS(
U2291="MPR ISSUE","ACTIVE",
U2291="BSS Hardware Issue","ACTIVE",
U2291="Sites strategiques, MLL, Pylone, etc.","PASSIVE",
U2291="AKTIVCO DEFAUT GE &amp; POWER Cabinet","PASSIVE",
U2291="AKTIVCO Coupure ENEO &amp; Baisse de tension","PASSIVE",
U2291="Coupure ENEO &amp; Baisse de tension","PASSIVE",
U2291="Defaut GE &amp; POWER Cabinet","PASSIVE",
U2291="Sharing","PASSIVE",
U2291="Sites strategiques &amp; DataCenter","PASSIVE",
U2291="Exclu","Exclu",
U2291="SAT","ACTIVE",
U2291="SPARE-ISSUE","SPARE-ISSUE",
U2291="Fiber CAmtel","ACTIVE",
U2291="Fiber AOF","ACTIVE",
U2291="Projet OCM (HUAWEI)","PLANNED WORKS",
U2291="Projet OCM (NOKIA)","PLANNED WORKS",
U2291="ACCESS-ISSUE","ACCESS-ISSUE",
U2291="Projet OCM (ZTE, NOKIA, autres projets)","PLANNED WORKS",
U2291="No root CAuse","No root cause",
U2291="ODU HS","ACTIVE",
U2291="IP &amp; VLAN","ACTIVE",
U2291="Warehouse HUAWEI","SPARE-ISSUE",
U2291="SPARE-HS","SPARE-ISSUE",
U2291="Power Telco","ACTIVE",U2291="no impacts","no impacts"
),"")</f>
        <v/>
      </c>
      <c r="W2291" s="102"/>
      <c r="X2291" s="102"/>
      <c r="Y2291" s="102"/>
      <c r="Z2291" s="102"/>
      <c r="AA2291" s="102"/>
      <c r="AB2291" s="104" t="s">
        <v>5423</v>
      </c>
      <c r="AC2291" s="9"/>
      <c r="AD2291" s="9"/>
      <c r="AE2291" s="7" t="s">
        <v>5423</v>
      </c>
      <c r="AF2291" s="6"/>
      <c r="AG2291" s="7"/>
      <c r="AH2291" s="3" t="s">
        <v>5423</v>
      </c>
      <c r="AI2291" s="18" t="s">
        <v>5423</v>
      </c>
      <c r="AJ2291" s="18" t="s">
        <v>5423</v>
      </c>
      <c r="AK2291" s="18" t="s">
        <v>5423</v>
      </c>
      <c r="AL2291" s="18" t="s">
        <v>5423</v>
      </c>
      <c r="AM2291" s="18" t="s">
        <v>5423</v>
      </c>
      <c r="AN2291" s="18" t="s">
        <v>5423</v>
      </c>
      <c r="AO2291" s="18" t="s">
        <v>5423</v>
      </c>
      <c r="AP2291" s="18" t="s">
        <v>5423</v>
      </c>
      <c r="AQ2291" s="18" t="s">
        <v>5423</v>
      </c>
      <c r="AR2291" s="18" t="s">
        <v>5423</v>
      </c>
      <c r="AS2291" s="18" t="s">
        <v>5423</v>
      </c>
      <c r="AT2291" s="18" t="s">
        <v>5423</v>
      </c>
      <c r="AU2291" s="9" t="s">
        <v>5423</v>
      </c>
      <c r="AV2291" s="14"/>
      <c r="AW2291" s="14" t="s">
        <v>5423</v>
      </c>
      <c r="AX2291" s="14" t="str">
        <f>_xlfn.XLOOKUP(B2291,'[4]cell downs 18042026 17h'!$B:$B,'[4]cell downs 18042026 17h'!$B:$B,"")</f>
        <v/>
      </c>
      <c r="AY2291" s="14" t="str">
        <f>_xlfn.XLOOKUP(B2291,'[5]Cells Huawei 19042026 15h'!$B:$B,'[5]Cells Huawei 19042026 15h'!$B:$B,"")</f>
        <v/>
      </c>
      <c r="AZ2291" s="105" t="str">
        <f>_xlfn.XLOOKUP(B2291,'INCIDENT-04-23-2026'!E:E,'INCIDENT-04-23-2026'!F:F,"")</f>
        <v/>
      </c>
      <c r="BA2291" s="105" t="str">
        <f>_xlfn.XLOOKUP(B2291,'[6]Eneo 17H'!$C:$C,'[6]Eneo 17H'!$I:$I,"")</f>
        <v/>
      </c>
      <c r="BB2291" s="105" t="str">
        <f>_xlfn.XLOOKUP(B2291,[8]ALL!$B:$B,[8]ALL!$M:$M,"")</f>
        <v/>
      </c>
      <c r="BC2291" s="105" t="str">
        <f>_xlfn.XLOOKUP(B2291,'[6]Eneo 17H'!$C:$C,'[6]Eneo 17H'!$I:$I,"")</f>
        <v/>
      </c>
      <c r="BD2291" s="105" t="str">
        <f>_xlfn.XLOOKUP(B2291,'[7]Eneo 12H'!$C:$C,'[7]Eneo 12H'!$I:$I,"")</f>
        <v/>
      </c>
      <c r="BE2291" s="105" t="s">
        <v>5423</v>
      </c>
    </row>
    <row r="2292" spans="1:57" hidden="1" x14ac:dyDescent="0.3">
      <c r="A2292" s="2" t="s">
        <v>4999</v>
      </c>
      <c r="B2292" s="8" t="s">
        <v>5000</v>
      </c>
      <c r="C2292" s="3" t="str">
        <f>_xlfn.XLOOKUP(B2292,'[1]daily break down'!$D:$D,'[1]daily break down'!$E:$E,"")</f>
        <v>NORD-OUEST</v>
      </c>
      <c r="D2292" s="1" t="s">
        <v>11</v>
      </c>
      <c r="E2292" s="1" t="s">
        <v>12</v>
      </c>
      <c r="F2292" s="3" t="s">
        <v>51</v>
      </c>
      <c r="G2292" s="1" t="s">
        <v>4999</v>
      </c>
      <c r="H2292" s="25" t="str">
        <f>_xlfn.XLOOKUP(B2292,[2]CALCULATION!$B:$B,[2]CALCULATION!$H:$H,"")</f>
        <v>HUAWEI</v>
      </c>
      <c r="I2292" s="23">
        <v>0</v>
      </c>
      <c r="J2292" s="23">
        <v>0</v>
      </c>
      <c r="K2292" s="23">
        <v>0</v>
      </c>
      <c r="L2292" s="23">
        <v>3.6480582593534288</v>
      </c>
      <c r="M2292" s="23">
        <v>18.491409199476074</v>
      </c>
      <c r="N2292" s="23">
        <v>15.438721524513955</v>
      </c>
      <c r="O2292" s="23">
        <v>18.491409199476074</v>
      </c>
      <c r="P2292" s="103" t="s">
        <v>6553</v>
      </c>
      <c r="Q2292" s="36" t="s">
        <v>6552</v>
      </c>
      <c r="R2292" s="36"/>
      <c r="S2292" s="35" t="str" cm="1">
        <f t="array" ref="S2292">IFERROR(_xlfn.IFS(
U2292="MPR ISSUE","PDH",
U2292="BSS Hardware Issue","BSS",
U2292="Sites strategiques, MLL, Pylone, etc.","ENVTECH",
U2292="AKTIVCO DEFAUT GE &amp; POWER Cabinet","AKTIVCO",
U2292="AKTIVCO Coupure ENEO &amp; Baisse de tension","AKTIVCO GRID ONLY",
U2292="Coupure ENEO &amp; Baisse de tension","IHS GRID ONLY",
U2292="Defaut GE &amp; POWER Cabinet","IHS",
U2292="Sharing","Partners",
U2292="Sites strategiques &amp; DataCenter","SST &amp; DC",
U2292="Exclu","Exclu",
U2292="SAT","SAT",
U2292="SPARE-ISSUE","SPARE-ISSUE",
U2292="Fiber CAmtel","TRANS_FO_CAMTEL",
U2292="Fiber AOF","Fiber AOF",
U2292="Projet OCM (HUAWEI)","TRAVAUX-HUAWEI",
U2292="Projet OCM (NOKIA)","TRAVAUX-NOKIA",
U2292="ACCESS-ISSUE","ACCESS-ISSUE",
U2292="Projet OCM (ZTE, NOKIA, autres projets)","TRAVAUX OCM",
U2292="No root CAuse","No root cause",
U2292="ODU HS","PDH",
U2292="IP &amp; VLAN","PDH",
U2292="Warehouse HUAWEI","SPARE-ISSUE",
U2292="SPARE-HS","SPARE-ISSUE",
U2292="Power Telco","BSS",U2292="no impacts","no impacts"
),"")</f>
        <v/>
      </c>
      <c r="T2292" s="35" t="str" cm="1">
        <f t="array" ref="T2292">IFERROR(_xlfn.IFS(
U2292="MPR ISSUE","TX ISSUE",
U2292="BSS Hardware Issue","RAN ISSUE",
U2292="Sites strategiques, MLL, Pylone, etc.","ENVTECH",
U2292="AKTIVCO DEFAUT GE &amp; POWER Cabinet","POWER ISSUE",
U2292="AKTIVCO Coupure ENEO &amp; Baisse de tension","POWER ISSUE",
U2292="Coupure ENEO &amp; Baisse de tension","POWER ISSUE",
U2292="Defaut GE &amp; POWER Cabinet","POWER ISSUE",
U2292="Sharing","POWER ISSUE",
U2292="Sites strategiques &amp; DataCenter","POWER ISSUE",
U2292="Exclu","Exclu",
U2292="SAT","TX ISSUE",
U2292="SPARE-ISSUE","SPARE-ISSUE",
U2292="Fiber CAmtel","TX ISSUE",
U2292="Fiber AOF","TX ISSUE",
U2292="Projet OCM (HUAWEI)","TRAVAUX-HUAWEI",
U2292="Projet OCM (NOKIA)","TRAVAUX -NOKIA",
U2292="ACCESS-ISSUE","ACCESS-ISSUE",
U2292="Projet OCM (ZTE, NOKIA, autres projets)","TRAVAUX OCM",
U2292="No root CAuse","No root cause",
U2292="ODU HS","TX ISSUE",
U2292="IP &amp; VLAN","TX ISSUE",
U2292="Warehouse HUAWEI","SPARE-ISSUE",
U2292="SPARE-HS","SPARE-ISSUE",
U2292="Power Telco","RAN ISSUE",U2292="no impacts","no impacts"
),"")</f>
        <v/>
      </c>
      <c r="U2292" s="28"/>
      <c r="V2292" s="35" t="str" cm="1">
        <f t="array" ref="V2292">IFERROR(_xlfn.IFS(
U2292="MPR ISSUE","ACTIVE",
U2292="BSS Hardware Issue","ACTIVE",
U2292="Sites strategiques, MLL, Pylone, etc.","PASSIVE",
U2292="AKTIVCO DEFAUT GE &amp; POWER Cabinet","PASSIVE",
U2292="AKTIVCO Coupure ENEO &amp; Baisse de tension","PASSIVE",
U2292="Coupure ENEO &amp; Baisse de tension","PASSIVE",
U2292="Defaut GE &amp; POWER Cabinet","PASSIVE",
U2292="Sharing","PASSIVE",
U2292="Sites strategiques &amp; DataCenter","PASSIVE",
U2292="Exclu","Exclu",
U2292="SAT","ACTIVE",
U2292="SPARE-ISSUE","SPARE-ISSUE",
U2292="Fiber CAmtel","ACTIVE",
U2292="Fiber AOF","ACTIVE",
U2292="Projet OCM (HUAWEI)","PLANNED WORKS",
U2292="Projet OCM (NOKIA)","PLANNED WORKS",
U2292="ACCESS-ISSUE","ACCESS-ISSUE",
U2292="Projet OCM (ZTE, NOKIA, autres projets)","PLANNED WORKS",
U2292="No root CAuse","No root cause",
U2292="ODU HS","ACTIVE",
U2292="IP &amp; VLAN","ACTIVE",
U2292="Warehouse HUAWEI","SPARE-ISSUE",
U2292="SPARE-HS","SPARE-ISSUE",
U2292="Power Telco","ACTIVE",U2292="no impacts","no impacts"
),"")</f>
        <v/>
      </c>
      <c r="W2292" s="102"/>
      <c r="X2292" s="102"/>
      <c r="Y2292" s="102"/>
      <c r="Z2292" s="102"/>
      <c r="AA2292" s="102"/>
      <c r="AB2292" s="104" t="s">
        <v>6679</v>
      </c>
      <c r="AC2292" s="9"/>
      <c r="AD2292" s="9"/>
      <c r="AE2292" s="7" t="s">
        <v>5423</v>
      </c>
      <c r="AF2292" s="6"/>
      <c r="AG2292" s="7"/>
      <c r="AH2292" s="3" t="s">
        <v>5423</v>
      </c>
      <c r="AI2292" s="18" t="s">
        <v>5423</v>
      </c>
      <c r="AJ2292" s="18" t="s">
        <v>5423</v>
      </c>
      <c r="AK2292" s="18" t="s">
        <v>5423</v>
      </c>
      <c r="AL2292" s="18" t="s">
        <v>5423</v>
      </c>
      <c r="AM2292" s="18" t="s">
        <v>5423</v>
      </c>
      <c r="AN2292" s="18" t="s">
        <v>5423</v>
      </c>
      <c r="AO2292" s="18" t="s">
        <v>5423</v>
      </c>
      <c r="AP2292" s="18" t="s">
        <v>5423</v>
      </c>
      <c r="AQ2292" s="18" t="s">
        <v>5423</v>
      </c>
      <c r="AR2292" s="18" t="s">
        <v>6002</v>
      </c>
      <c r="AS2292" s="18" t="s">
        <v>6003</v>
      </c>
      <c r="AT2292" s="18" t="s">
        <v>6004</v>
      </c>
      <c r="AU2292" s="9" t="s">
        <v>5423</v>
      </c>
      <c r="AV2292" s="14"/>
      <c r="AW2292" s="14" t="s">
        <v>5423</v>
      </c>
      <c r="AX2292" s="14" t="str">
        <f>_xlfn.XLOOKUP(B2292,'[4]cell downs 18042026 17h'!$B:$B,'[4]cell downs 18042026 17h'!$B:$B,"")</f>
        <v/>
      </c>
      <c r="AY2292" s="14" t="str">
        <f>_xlfn.XLOOKUP(B2292,'[5]Cells Huawei 19042026 15h'!$B:$B,'[5]Cells Huawei 19042026 15h'!$B:$B,"")</f>
        <v/>
      </c>
      <c r="AZ2292" s="105" t="str">
        <f>_xlfn.XLOOKUP(B2292,'INCIDENT-04-23-2026'!E:E,'INCIDENT-04-23-2026'!F:F,"")</f>
        <v/>
      </c>
      <c r="BA2292" s="105" t="str">
        <f>_xlfn.XLOOKUP(B2292,'[6]Eneo 17H'!$C:$C,'[6]Eneo 17H'!$I:$I,"")</f>
        <v/>
      </c>
      <c r="BB2292" s="105" t="str">
        <f>_xlfn.XLOOKUP(B2292,[8]ALL!$B:$B,[8]ALL!$M:$M,"")</f>
        <v/>
      </c>
      <c r="BC2292" s="105" t="str">
        <f>_xlfn.XLOOKUP(B2292,'[6]Eneo 17H'!$C:$C,'[6]Eneo 17H'!$I:$I,"")</f>
        <v/>
      </c>
      <c r="BD2292" s="105" t="str">
        <f>_xlfn.XLOOKUP(B2292,'[7]Eneo 12H'!$C:$C,'[7]Eneo 12H'!$I:$I,"")</f>
        <v/>
      </c>
      <c r="BE2292" s="105" t="s">
        <v>7345</v>
      </c>
    </row>
    <row r="2293" spans="1:57" hidden="1" x14ac:dyDescent="0.3">
      <c r="A2293" s="1" t="s">
        <v>5003</v>
      </c>
      <c r="B2293" s="8" t="s">
        <v>5004</v>
      </c>
      <c r="C2293" s="3" t="str">
        <f>_xlfn.XLOOKUP(B2293,'[1]daily break down'!$D:$D,'[1]daily break down'!$E:$E,"")</f>
        <v>LITTORAL</v>
      </c>
      <c r="D2293" s="1"/>
      <c r="E2293" s="1"/>
      <c r="F2293" s="3" t="s">
        <v>31</v>
      </c>
      <c r="G2293" s="1" t="s">
        <v>5005</v>
      </c>
      <c r="H2293" s="27" t="str">
        <f>_xlfn.XLOOKUP(B2293,[2]CALCULATION!$B:$B,[2]CALCULATION!$H:$H,"")</f>
        <v>ZTE</v>
      </c>
      <c r="I2293" s="23">
        <v>0</v>
      </c>
      <c r="J2293" s="23">
        <v>0</v>
      </c>
      <c r="K2293" s="23">
        <v>0</v>
      </c>
      <c r="L2293" s="23">
        <v>0</v>
      </c>
      <c r="M2293" s="23">
        <v>0</v>
      </c>
      <c r="N2293" s="23">
        <v>0</v>
      </c>
      <c r="O2293" s="23">
        <v>0</v>
      </c>
      <c r="P2293" s="103" t="s">
        <v>6554</v>
      </c>
      <c r="Q2293" s="36" t="s">
        <v>5796</v>
      </c>
      <c r="R2293" s="36"/>
      <c r="S2293" s="35" t="str" cm="1">
        <f t="array" ref="S2293">IFERROR(_xlfn.IFS(
U2293="MPR ISSUE","PDH",
U2293="BSS Hardware Issue","BSS",
U2293="Sites strategiques, MLL, Pylone, etc.","ENVTECH",
U2293="AKTIVCO DEFAUT GE &amp; POWER Cabinet","AKTIVCO",
U2293="AKTIVCO Coupure ENEO &amp; Baisse de tension","AKTIVCO GRID ONLY",
U2293="Coupure ENEO &amp; Baisse de tension","IHS GRID ONLY",
U2293="Defaut GE &amp; POWER Cabinet","IHS",
U2293="Sharing","Partners",
U2293="Sites strategiques &amp; DataCenter","SST &amp; DC",
U2293="Exclu","Exclu",
U2293="SAT","SAT",
U2293="SPARE-ISSUE","SPARE-ISSUE",
U2293="Fiber CAmtel","TRANS_FO_CAMTEL",
U2293="Fiber AOF","Fiber AOF",
U2293="Projet OCM (HUAWEI)","TRAVAUX-HUAWEI",
U2293="Projet OCM (NOKIA)","TRAVAUX-NOKIA",
U2293="ACCESS-ISSUE","ACCESS-ISSUE",
U2293="Projet OCM (ZTE, NOKIA, autres projets)","TRAVAUX OCM",
U2293="No root CAuse","No root cause",
U2293="ODU HS","PDH",
U2293="IP &amp; VLAN","PDH",
U2293="Warehouse HUAWEI","SPARE-ISSUE",
U2293="SPARE-HS","SPARE-ISSUE",
U2293="Power Telco","BSS",U2293="no impacts","no impacts"
),"")</f>
        <v/>
      </c>
      <c r="T2293" s="35" t="str" cm="1">
        <f t="array" ref="T2293">IFERROR(_xlfn.IFS(
U2293="MPR ISSUE","TX ISSUE",
U2293="BSS Hardware Issue","RAN ISSUE",
U2293="Sites strategiques, MLL, Pylone, etc.","ENVTECH",
U2293="AKTIVCO DEFAUT GE &amp; POWER Cabinet","POWER ISSUE",
U2293="AKTIVCO Coupure ENEO &amp; Baisse de tension","POWER ISSUE",
U2293="Coupure ENEO &amp; Baisse de tension","POWER ISSUE",
U2293="Defaut GE &amp; POWER Cabinet","POWER ISSUE",
U2293="Sharing","POWER ISSUE",
U2293="Sites strategiques &amp; DataCenter","POWER ISSUE",
U2293="Exclu","Exclu",
U2293="SAT","TX ISSUE",
U2293="SPARE-ISSUE","SPARE-ISSUE",
U2293="Fiber CAmtel","TX ISSUE",
U2293="Fiber AOF","TX ISSUE",
U2293="Projet OCM (HUAWEI)","TRAVAUX-HUAWEI",
U2293="Projet OCM (NOKIA)","TRAVAUX -NOKIA",
U2293="ACCESS-ISSUE","ACCESS-ISSUE",
U2293="Projet OCM (ZTE, NOKIA, autres projets)","TRAVAUX OCM",
U2293="No root CAuse","No root cause",
U2293="ODU HS","TX ISSUE",
U2293="IP &amp; VLAN","TX ISSUE",
U2293="Warehouse HUAWEI","SPARE-ISSUE",
U2293="SPARE-HS","SPARE-ISSUE",
U2293="Power Telco","RAN ISSUE",U2293="no impacts","no impacts"
),"")</f>
        <v/>
      </c>
      <c r="U2293" s="28"/>
      <c r="V2293" s="35" t="str" cm="1">
        <f t="array" ref="V2293">IFERROR(_xlfn.IFS(
U2293="MPR ISSUE","ACTIVE",
U2293="BSS Hardware Issue","ACTIVE",
U2293="Sites strategiques, MLL, Pylone, etc.","PASSIVE",
U2293="AKTIVCO DEFAUT GE &amp; POWER Cabinet","PASSIVE",
U2293="AKTIVCO Coupure ENEO &amp; Baisse de tension","PASSIVE",
U2293="Coupure ENEO &amp; Baisse de tension","PASSIVE",
U2293="Defaut GE &amp; POWER Cabinet","PASSIVE",
U2293="Sharing","PASSIVE",
U2293="Sites strategiques &amp; DataCenter","PASSIVE",
U2293="Exclu","Exclu",
U2293="SAT","ACTIVE",
U2293="SPARE-ISSUE","SPARE-ISSUE",
U2293="Fiber CAmtel","ACTIVE",
U2293="Fiber AOF","ACTIVE",
U2293="Projet OCM (HUAWEI)","PLANNED WORKS",
U2293="Projet OCM (NOKIA)","PLANNED WORKS",
U2293="ACCESS-ISSUE","ACCESS-ISSUE",
U2293="Projet OCM (ZTE, NOKIA, autres projets)","PLANNED WORKS",
U2293="No root CAuse","No root cause",
U2293="ODU HS","ACTIVE",
U2293="IP &amp; VLAN","ACTIVE",
U2293="Warehouse HUAWEI","SPARE-ISSUE",
U2293="SPARE-HS","SPARE-ISSUE",
U2293="Power Telco","ACTIVE",U2293="no impacts","no impacts"
),"")</f>
        <v/>
      </c>
      <c r="W2293" s="104"/>
      <c r="X2293" s="104"/>
      <c r="Y2293" s="104"/>
      <c r="Z2293" s="104"/>
      <c r="AA2293" s="104"/>
      <c r="AB2293" s="104" t="s">
        <v>6420</v>
      </c>
      <c r="AC2293" s="9"/>
      <c r="AD2293" s="9"/>
      <c r="AE2293" s="7" t="s">
        <v>5423</v>
      </c>
      <c r="AF2293" s="6"/>
      <c r="AG2293" s="7"/>
      <c r="AH2293" s="3" t="s">
        <v>6420</v>
      </c>
      <c r="AI2293" s="18" t="s">
        <v>5423</v>
      </c>
      <c r="AJ2293" s="18" t="s">
        <v>5423</v>
      </c>
      <c r="AK2293" s="18" t="s">
        <v>5423</v>
      </c>
      <c r="AL2293" s="18" t="s">
        <v>5423</v>
      </c>
      <c r="AM2293" s="18" t="s">
        <v>5423</v>
      </c>
      <c r="AN2293" s="18" t="s">
        <v>5423</v>
      </c>
      <c r="AO2293" s="18" t="s">
        <v>5423</v>
      </c>
      <c r="AP2293" s="18" t="s">
        <v>5423</v>
      </c>
      <c r="AQ2293" s="18" t="s">
        <v>5423</v>
      </c>
      <c r="AR2293" s="18" t="s">
        <v>5423</v>
      </c>
      <c r="AS2293" s="18" t="s">
        <v>5423</v>
      </c>
      <c r="AT2293" s="18" t="s">
        <v>5423</v>
      </c>
      <c r="AU2293" s="9" t="s">
        <v>5423</v>
      </c>
      <c r="AV2293" s="14"/>
      <c r="AW2293" s="14" t="s">
        <v>5423</v>
      </c>
      <c r="AX2293" s="14" t="str">
        <f>_xlfn.XLOOKUP(B2293,'[4]cell downs 18042026 17h'!$B:$B,'[4]cell downs 18042026 17h'!$B:$B,"")</f>
        <v/>
      </c>
      <c r="AY2293" s="14" t="str">
        <f>_xlfn.XLOOKUP(B2293,'[5]Cells Huawei 19042026 15h'!$B:$B,'[5]Cells Huawei 19042026 15h'!$B:$B,"")</f>
        <v/>
      </c>
      <c r="AZ2293" s="105" t="str">
        <f>_xlfn.XLOOKUP(B2293,'INCIDENT-04-23-2026'!E:E,'INCIDENT-04-23-2026'!F:F,"")</f>
        <v/>
      </c>
      <c r="BA2293" s="105" t="str">
        <f>_xlfn.XLOOKUP(B2293,'[6]Eneo 17H'!$C:$C,'[6]Eneo 17H'!$I:$I,"")</f>
        <v/>
      </c>
      <c r="BB2293" s="105" t="str">
        <f>_xlfn.XLOOKUP(B2293,[8]ALL!$B:$B,[8]ALL!$M:$M,"")</f>
        <v/>
      </c>
      <c r="BC2293" s="105" t="str">
        <f>_xlfn.XLOOKUP(B2293,'[6]Eneo 17H'!$C:$C,'[6]Eneo 17H'!$I:$I,"")</f>
        <v/>
      </c>
      <c r="BD2293" s="105" t="str">
        <f>_xlfn.XLOOKUP(B2293,'[7]Eneo 12H'!$C:$C,'[7]Eneo 12H'!$I:$I,"")</f>
        <v/>
      </c>
      <c r="BE2293" s="105" t="s">
        <v>5423</v>
      </c>
    </row>
    <row r="2294" spans="1:57" hidden="1" x14ac:dyDescent="0.3">
      <c r="A2294" s="1" t="s">
        <v>5006</v>
      </c>
      <c r="B2294" s="8" t="s">
        <v>5007</v>
      </c>
      <c r="C2294" s="3" t="str">
        <f>_xlfn.XLOOKUP(B2294,'[1]daily break down'!$D:$D,'[1]daily break down'!$E:$E,"")</f>
        <v>NORD-OUEST</v>
      </c>
      <c r="D2294" s="1"/>
      <c r="E2294" s="1"/>
      <c r="F2294" s="3" t="s">
        <v>69</v>
      </c>
      <c r="G2294" s="1" t="s">
        <v>52</v>
      </c>
      <c r="H2294" s="27" t="str">
        <f>_xlfn.XLOOKUP(B2294,[2]CALCULATION!$B:$B,[2]CALCULATION!$H:$H,"")</f>
        <v>ZTE</v>
      </c>
      <c r="I2294" s="23">
        <v>0</v>
      </c>
      <c r="J2294" s="23">
        <v>0</v>
      </c>
      <c r="K2294" s="23">
        <v>0</v>
      </c>
      <c r="L2294" s="23">
        <v>0</v>
      </c>
      <c r="M2294" s="23">
        <v>0</v>
      </c>
      <c r="N2294" s="23">
        <v>0</v>
      </c>
      <c r="O2294" s="23">
        <v>0</v>
      </c>
      <c r="P2294" s="103" t="s">
        <v>6554</v>
      </c>
      <c r="Q2294" s="36" t="s">
        <v>5796</v>
      </c>
      <c r="R2294" s="36"/>
      <c r="S2294" s="35" t="str" cm="1">
        <f t="array" ref="S2294">IFERROR(_xlfn.IFS(
U2294="MPR ISSUE","PDH",
U2294="BSS Hardware Issue","BSS",
U2294="Sites strategiques, MLL, Pylone, etc.","ENVTECH",
U2294="AKTIVCO DEFAUT GE &amp; POWER Cabinet","AKTIVCO",
U2294="AKTIVCO Coupure ENEO &amp; Baisse de tension","AKTIVCO GRID ONLY",
U2294="Coupure ENEO &amp; Baisse de tension","IHS GRID ONLY",
U2294="Defaut GE &amp; POWER Cabinet","IHS",
U2294="Sharing","Partners",
U2294="Sites strategiques &amp; DataCenter","SST &amp; DC",
U2294="Exclu","Exclu",
U2294="SAT","SAT",
U2294="SPARE-ISSUE","SPARE-ISSUE",
U2294="Fiber CAmtel","TRANS_FO_CAMTEL",
U2294="Fiber AOF","Fiber AOF",
U2294="Projet OCM (HUAWEI)","TRAVAUX-HUAWEI",
U2294="Projet OCM (NOKIA)","TRAVAUX-NOKIA",
U2294="ACCESS-ISSUE","ACCESS-ISSUE",
U2294="Projet OCM (ZTE, NOKIA, autres projets)","TRAVAUX OCM",
U2294="No root CAuse","No root cause",
U2294="ODU HS","PDH",
U2294="IP &amp; VLAN","PDH",
U2294="Warehouse HUAWEI","SPARE-ISSUE",
U2294="SPARE-HS","SPARE-ISSUE",
U2294="Power Telco","BSS",U2294="no impacts","no impacts"
),"")</f>
        <v/>
      </c>
      <c r="T2294" s="35" t="str" cm="1">
        <f t="array" ref="T2294">IFERROR(_xlfn.IFS(
U2294="MPR ISSUE","TX ISSUE",
U2294="BSS Hardware Issue","RAN ISSUE",
U2294="Sites strategiques, MLL, Pylone, etc.","ENVTECH",
U2294="AKTIVCO DEFAUT GE &amp; POWER Cabinet","POWER ISSUE",
U2294="AKTIVCO Coupure ENEO &amp; Baisse de tension","POWER ISSUE",
U2294="Coupure ENEO &amp; Baisse de tension","POWER ISSUE",
U2294="Defaut GE &amp; POWER Cabinet","POWER ISSUE",
U2294="Sharing","POWER ISSUE",
U2294="Sites strategiques &amp; DataCenter","POWER ISSUE",
U2294="Exclu","Exclu",
U2294="SAT","TX ISSUE",
U2294="SPARE-ISSUE","SPARE-ISSUE",
U2294="Fiber CAmtel","TX ISSUE",
U2294="Fiber AOF","TX ISSUE",
U2294="Projet OCM (HUAWEI)","TRAVAUX-HUAWEI",
U2294="Projet OCM (NOKIA)","TRAVAUX -NOKIA",
U2294="ACCESS-ISSUE","ACCESS-ISSUE",
U2294="Projet OCM (ZTE, NOKIA, autres projets)","TRAVAUX OCM",
U2294="No root CAuse","No root cause",
U2294="ODU HS","TX ISSUE",
U2294="IP &amp; VLAN","TX ISSUE",
U2294="Warehouse HUAWEI","SPARE-ISSUE",
U2294="SPARE-HS","SPARE-ISSUE",
U2294="Power Telco","RAN ISSUE",U2294="no impacts","no impacts"
),"")</f>
        <v/>
      </c>
      <c r="U2294" s="28"/>
      <c r="V2294" s="35" t="str" cm="1">
        <f t="array" ref="V2294">IFERROR(_xlfn.IFS(
U2294="MPR ISSUE","ACTIVE",
U2294="BSS Hardware Issue","ACTIVE",
U2294="Sites strategiques, MLL, Pylone, etc.","PASSIVE",
U2294="AKTIVCO DEFAUT GE &amp; POWER Cabinet","PASSIVE",
U2294="AKTIVCO Coupure ENEO &amp; Baisse de tension","PASSIVE",
U2294="Coupure ENEO &amp; Baisse de tension","PASSIVE",
U2294="Defaut GE &amp; POWER Cabinet","PASSIVE",
U2294="Sharing","PASSIVE",
U2294="Sites strategiques &amp; DataCenter","PASSIVE",
U2294="Exclu","Exclu",
U2294="SAT","ACTIVE",
U2294="SPARE-ISSUE","SPARE-ISSUE",
U2294="Fiber CAmtel","ACTIVE",
U2294="Fiber AOF","ACTIVE",
U2294="Projet OCM (HUAWEI)","PLANNED WORKS",
U2294="Projet OCM (NOKIA)","PLANNED WORKS",
U2294="ACCESS-ISSUE","ACCESS-ISSUE",
U2294="Projet OCM (ZTE, NOKIA, autres projets)","PLANNED WORKS",
U2294="No root CAuse","No root cause",
U2294="ODU HS","ACTIVE",
U2294="IP &amp; VLAN","ACTIVE",
U2294="Warehouse HUAWEI","SPARE-ISSUE",
U2294="SPARE-HS","SPARE-ISSUE",
U2294="Power Telco","ACTIVE",U2294="no impacts","no impacts"
),"")</f>
        <v/>
      </c>
      <c r="W2294" s="102"/>
      <c r="X2294" s="102"/>
      <c r="Y2294" s="102"/>
      <c r="Z2294" s="102"/>
      <c r="AA2294" s="102"/>
      <c r="AB2294" s="104" t="s">
        <v>5423</v>
      </c>
      <c r="AC2294" s="9"/>
      <c r="AD2294" s="9"/>
      <c r="AE2294" s="7" t="s">
        <v>5423</v>
      </c>
      <c r="AF2294" s="6"/>
      <c r="AG2294" s="7"/>
      <c r="AH2294" s="3" t="s">
        <v>5423</v>
      </c>
      <c r="AI2294" s="18" t="s">
        <v>5423</v>
      </c>
      <c r="AJ2294" s="18" t="s">
        <v>5423</v>
      </c>
      <c r="AK2294" s="18" t="s">
        <v>5423</v>
      </c>
      <c r="AL2294" s="18" t="s">
        <v>5423</v>
      </c>
      <c r="AM2294" s="18" t="s">
        <v>5423</v>
      </c>
      <c r="AN2294" s="18" t="s">
        <v>5423</v>
      </c>
      <c r="AO2294" s="18" t="s">
        <v>5423</v>
      </c>
      <c r="AP2294" s="18" t="s">
        <v>5423</v>
      </c>
      <c r="AQ2294" s="18" t="s">
        <v>5423</v>
      </c>
      <c r="AR2294" s="18" t="s">
        <v>5423</v>
      </c>
      <c r="AS2294" s="18" t="s">
        <v>5423</v>
      </c>
      <c r="AT2294" s="18" t="s">
        <v>5423</v>
      </c>
      <c r="AU2294" s="9" t="s">
        <v>5423</v>
      </c>
      <c r="AV2294" s="14"/>
      <c r="AW2294" s="14" t="s">
        <v>5423</v>
      </c>
      <c r="AX2294" s="14" t="str">
        <f>_xlfn.XLOOKUP(B2294,'[4]cell downs 18042026 17h'!$B:$B,'[4]cell downs 18042026 17h'!$B:$B,"")</f>
        <v/>
      </c>
      <c r="AY2294" s="14" t="str">
        <f>_xlfn.XLOOKUP(B2294,'[5]Cells Huawei 19042026 15h'!$B:$B,'[5]Cells Huawei 19042026 15h'!$B:$B,"")</f>
        <v/>
      </c>
      <c r="AZ2294" s="105" t="str">
        <f>_xlfn.XLOOKUP(B2294,'INCIDENT-04-23-2026'!E:E,'INCIDENT-04-23-2026'!F:F,"")</f>
        <v/>
      </c>
      <c r="BA2294" s="105" t="str">
        <f>_xlfn.XLOOKUP(B2294,'[6]Eneo 17H'!$C:$C,'[6]Eneo 17H'!$I:$I,"")</f>
        <v/>
      </c>
      <c r="BB2294" s="105" t="str">
        <f>_xlfn.XLOOKUP(B2294,[8]ALL!$B:$B,[8]ALL!$M:$M,"")</f>
        <v/>
      </c>
      <c r="BC2294" s="105" t="str">
        <f>_xlfn.XLOOKUP(B2294,'[6]Eneo 17H'!$C:$C,'[6]Eneo 17H'!$I:$I,"")</f>
        <v/>
      </c>
      <c r="BD2294" s="105" t="str">
        <f>_xlfn.XLOOKUP(B2294,'[7]Eneo 12H'!$C:$C,'[7]Eneo 12H'!$I:$I,"")</f>
        <v/>
      </c>
      <c r="BE2294" s="105" t="s">
        <v>5423</v>
      </c>
    </row>
    <row r="2295" spans="1:57" hidden="1" x14ac:dyDescent="0.3">
      <c r="A2295" s="1" t="s">
        <v>5096</v>
      </c>
      <c r="B2295" s="8" t="s">
        <v>5097</v>
      </c>
      <c r="C2295" s="3" t="str">
        <f>_xlfn.XLOOKUP(B2295,'[1]daily break down'!$D:$D,'[1]daily break down'!$E:$E,"")</f>
        <v>CENTRE</v>
      </c>
      <c r="D2295" s="1" t="s">
        <v>11</v>
      </c>
      <c r="E2295" s="1" t="s">
        <v>318</v>
      </c>
      <c r="F2295" s="3" t="s">
        <v>37</v>
      </c>
      <c r="G2295" s="1" t="s">
        <v>5098</v>
      </c>
      <c r="H2295" s="27" t="str">
        <f>_xlfn.XLOOKUP(B2295,[2]CALCULATION!$B:$B,[2]CALCULATION!$H:$H,"")</f>
        <v>ZTE</v>
      </c>
      <c r="I2295" s="23">
        <v>0</v>
      </c>
      <c r="J2295" s="23">
        <v>0</v>
      </c>
      <c r="K2295" s="23">
        <v>0</v>
      </c>
      <c r="L2295" s="23">
        <v>0</v>
      </c>
      <c r="M2295" s="23">
        <v>0</v>
      </c>
      <c r="N2295" s="23">
        <v>0</v>
      </c>
      <c r="O2295" s="23">
        <v>0</v>
      </c>
      <c r="P2295" s="103" t="s">
        <v>6554</v>
      </c>
      <c r="Q2295" s="36" t="s">
        <v>5796</v>
      </c>
      <c r="R2295" s="36"/>
      <c r="S2295" s="35" t="str" cm="1">
        <f t="array" ref="S2295">IFERROR(_xlfn.IFS(
U2295="MPR ISSUE","PDH",
U2295="BSS Hardware Issue","BSS",
U2295="Sites strategiques, MLL, Pylone, etc.","ENVTECH",
U2295="AKTIVCO DEFAUT GE &amp; POWER Cabinet","AKTIVCO",
U2295="AKTIVCO Coupure ENEO &amp; Baisse de tension","AKTIVCO GRID ONLY",
U2295="Coupure ENEO &amp; Baisse de tension","IHS GRID ONLY",
U2295="Defaut GE &amp; POWER Cabinet","IHS",
U2295="Sharing","Partners",
U2295="Sites strategiques &amp; DataCenter","SST &amp; DC",
U2295="Exclu","Exclu",
U2295="SAT","SAT",
U2295="SPARE-ISSUE","SPARE-ISSUE",
U2295="Fiber CAmtel","TRANS_FO_CAMTEL",
U2295="Fiber AOF","Fiber AOF",
U2295="Projet OCM (HUAWEI)","TRAVAUX-HUAWEI",
U2295="Projet OCM (NOKIA)","TRAVAUX-NOKIA",
U2295="ACCESS-ISSUE","ACCESS-ISSUE",
U2295="Projet OCM (ZTE, NOKIA, autres projets)","TRAVAUX OCM",
U2295="No root CAuse","No root cause",
U2295="ODU HS","PDH",
U2295="IP &amp; VLAN","PDH",
U2295="Warehouse HUAWEI","SPARE-ISSUE",
U2295="SPARE-HS","SPARE-ISSUE",
U2295="Power Telco","BSS",U2295="no impacts","no impacts"
),"")</f>
        <v/>
      </c>
      <c r="T2295" s="35" t="str" cm="1">
        <f t="array" ref="T2295">IFERROR(_xlfn.IFS(
U2295="MPR ISSUE","TX ISSUE",
U2295="BSS Hardware Issue","RAN ISSUE",
U2295="Sites strategiques, MLL, Pylone, etc.","ENVTECH",
U2295="AKTIVCO DEFAUT GE &amp; POWER Cabinet","POWER ISSUE",
U2295="AKTIVCO Coupure ENEO &amp; Baisse de tension","POWER ISSUE",
U2295="Coupure ENEO &amp; Baisse de tension","POWER ISSUE",
U2295="Defaut GE &amp; POWER Cabinet","POWER ISSUE",
U2295="Sharing","POWER ISSUE",
U2295="Sites strategiques &amp; DataCenter","POWER ISSUE",
U2295="Exclu","Exclu",
U2295="SAT","TX ISSUE",
U2295="SPARE-ISSUE","SPARE-ISSUE",
U2295="Fiber CAmtel","TX ISSUE",
U2295="Fiber AOF","TX ISSUE",
U2295="Projet OCM (HUAWEI)","TRAVAUX-HUAWEI",
U2295="Projet OCM (NOKIA)","TRAVAUX -NOKIA",
U2295="ACCESS-ISSUE","ACCESS-ISSUE",
U2295="Projet OCM (ZTE, NOKIA, autres projets)","TRAVAUX OCM",
U2295="No root CAuse","No root cause",
U2295="ODU HS","TX ISSUE",
U2295="IP &amp; VLAN","TX ISSUE",
U2295="Warehouse HUAWEI","SPARE-ISSUE",
U2295="SPARE-HS","SPARE-ISSUE",
U2295="Power Telco","RAN ISSUE",U2295="no impacts","no impacts"
),"")</f>
        <v/>
      </c>
      <c r="U2295" s="28"/>
      <c r="V2295" s="35" t="str" cm="1">
        <f t="array" ref="V2295">IFERROR(_xlfn.IFS(
U2295="MPR ISSUE","ACTIVE",
U2295="BSS Hardware Issue","ACTIVE",
U2295="Sites strategiques, MLL, Pylone, etc.","PASSIVE",
U2295="AKTIVCO DEFAUT GE &amp; POWER Cabinet","PASSIVE",
U2295="AKTIVCO Coupure ENEO &amp; Baisse de tension","PASSIVE",
U2295="Coupure ENEO &amp; Baisse de tension","PASSIVE",
U2295="Defaut GE &amp; POWER Cabinet","PASSIVE",
U2295="Sharing","PASSIVE",
U2295="Sites strategiques &amp; DataCenter","PASSIVE",
U2295="Exclu","Exclu",
U2295="SAT","ACTIVE",
U2295="SPARE-ISSUE","SPARE-ISSUE",
U2295="Fiber CAmtel","ACTIVE",
U2295="Fiber AOF","ACTIVE",
U2295="Projet OCM (HUAWEI)","PLANNED WORKS",
U2295="Projet OCM (NOKIA)","PLANNED WORKS",
U2295="ACCESS-ISSUE","ACCESS-ISSUE",
U2295="Projet OCM (ZTE, NOKIA, autres projets)","PLANNED WORKS",
U2295="No root CAuse","No root cause",
U2295="ODU HS","ACTIVE",
U2295="IP &amp; VLAN","ACTIVE",
U2295="Warehouse HUAWEI","SPARE-ISSUE",
U2295="SPARE-HS","SPARE-ISSUE",
U2295="Power Telco","ACTIVE",U2295="no impacts","no impacts"
),"")</f>
        <v/>
      </c>
      <c r="W2295" s="102"/>
      <c r="X2295" s="102"/>
      <c r="Y2295" s="102"/>
      <c r="Z2295" s="102"/>
      <c r="AA2295" s="102"/>
      <c r="AB2295" s="104" t="s">
        <v>5423</v>
      </c>
      <c r="AC2295" s="9"/>
      <c r="AD2295" s="9"/>
      <c r="AE2295" s="7" t="s">
        <v>5423</v>
      </c>
      <c r="AF2295" s="6"/>
      <c r="AG2295" s="7"/>
      <c r="AH2295" s="3" t="s">
        <v>5423</v>
      </c>
      <c r="AI2295" s="18" t="s">
        <v>5423</v>
      </c>
      <c r="AJ2295" s="18" t="s">
        <v>5423</v>
      </c>
      <c r="AK2295" s="18" t="s">
        <v>5423</v>
      </c>
      <c r="AL2295" s="18" t="s">
        <v>5423</v>
      </c>
      <c r="AM2295" s="18" t="s">
        <v>5423</v>
      </c>
      <c r="AN2295" s="18" t="s">
        <v>5423</v>
      </c>
      <c r="AO2295" s="18" t="s">
        <v>5423</v>
      </c>
      <c r="AP2295" s="18" t="s">
        <v>5423</v>
      </c>
      <c r="AQ2295" s="18" t="s">
        <v>5423</v>
      </c>
      <c r="AR2295" s="18" t="s">
        <v>5423</v>
      </c>
      <c r="AS2295" s="18" t="s">
        <v>5423</v>
      </c>
      <c r="AT2295" s="18" t="s">
        <v>5423</v>
      </c>
      <c r="AU2295" s="9" t="s">
        <v>5423</v>
      </c>
      <c r="AV2295" s="14"/>
      <c r="AW2295" s="14" t="s">
        <v>5423</v>
      </c>
      <c r="AX2295" s="14" t="str">
        <f>_xlfn.XLOOKUP(B2295,'[4]cell downs 18042026 17h'!$B:$B,'[4]cell downs 18042026 17h'!$B:$B,"")</f>
        <v/>
      </c>
      <c r="AY2295" s="14" t="str">
        <f>_xlfn.XLOOKUP(B2295,'[5]Cells Huawei 19042026 15h'!$B:$B,'[5]Cells Huawei 19042026 15h'!$B:$B,"")</f>
        <v/>
      </c>
      <c r="AZ2295" s="105" t="str">
        <f>_xlfn.XLOOKUP(B2295,'INCIDENT-04-23-2026'!E:E,'INCIDENT-04-23-2026'!F:F,"")</f>
        <v/>
      </c>
      <c r="BA2295" s="105" t="str">
        <f>_xlfn.XLOOKUP(B2295,'[6]Eneo 17H'!$C:$C,'[6]Eneo 17H'!$I:$I,"")</f>
        <v/>
      </c>
      <c r="BB2295" s="105" t="str">
        <f>_xlfn.XLOOKUP(B2295,[8]ALL!$B:$B,[8]ALL!$M:$M,"")</f>
        <v/>
      </c>
      <c r="BC2295" s="105" t="str">
        <f>_xlfn.XLOOKUP(B2295,'[6]Eneo 17H'!$C:$C,'[6]Eneo 17H'!$I:$I,"")</f>
        <v/>
      </c>
      <c r="BD2295" s="105" t="str">
        <f>_xlfn.XLOOKUP(B2295,'[7]Eneo 12H'!$C:$C,'[7]Eneo 12H'!$I:$I,"")</f>
        <v/>
      </c>
      <c r="BE2295" s="105" t="s">
        <v>5423</v>
      </c>
    </row>
    <row r="2296" spans="1:57" hidden="1" x14ac:dyDescent="0.3">
      <c r="A2296" s="1" t="s">
        <v>5008</v>
      </c>
      <c r="B2296" s="8" t="s">
        <v>5009</v>
      </c>
      <c r="C2296" s="3" t="str">
        <f>_xlfn.XLOOKUP(B2296,'[1]daily break down'!$D:$D,'[1]daily break down'!$E:$E,"")</f>
        <v>LITTORAL</v>
      </c>
      <c r="D2296" s="1"/>
      <c r="E2296" s="1"/>
      <c r="F2296" s="3" t="s">
        <v>31</v>
      </c>
      <c r="G2296" s="1" t="s">
        <v>3508</v>
      </c>
      <c r="H2296" s="27" t="str">
        <f>_xlfn.XLOOKUP(B2296,[2]CALCULATION!$B:$B,[2]CALCULATION!$H:$H,"")</f>
        <v>ZTE</v>
      </c>
      <c r="I2296" s="23">
        <v>0</v>
      </c>
      <c r="J2296" s="23">
        <v>0</v>
      </c>
      <c r="K2296" s="23">
        <v>0</v>
      </c>
      <c r="L2296" s="23">
        <v>0</v>
      </c>
      <c r="M2296" s="23">
        <v>0</v>
      </c>
      <c r="N2296" s="23">
        <v>0</v>
      </c>
      <c r="O2296" s="23">
        <v>0</v>
      </c>
      <c r="P2296" s="103" t="s">
        <v>6554</v>
      </c>
      <c r="Q2296" s="36" t="s">
        <v>5796</v>
      </c>
      <c r="R2296" s="36"/>
      <c r="S2296" s="35" t="str" cm="1">
        <f t="array" ref="S2296">IFERROR(_xlfn.IFS(
U2296="MPR ISSUE","PDH",
U2296="BSS Hardware Issue","BSS",
U2296="Sites strategiques, MLL, Pylone, etc.","ENVTECH",
U2296="AKTIVCO DEFAUT GE &amp; POWER Cabinet","AKTIVCO",
U2296="AKTIVCO Coupure ENEO &amp; Baisse de tension","AKTIVCO GRID ONLY",
U2296="Coupure ENEO &amp; Baisse de tension","IHS GRID ONLY",
U2296="Defaut GE &amp; POWER Cabinet","IHS",
U2296="Sharing","Partners",
U2296="Sites strategiques &amp; DataCenter","SST &amp; DC",
U2296="Exclu","Exclu",
U2296="SAT","SAT",
U2296="SPARE-ISSUE","SPARE-ISSUE",
U2296="Fiber CAmtel","TRANS_FO_CAMTEL",
U2296="Fiber AOF","Fiber AOF",
U2296="Projet OCM (HUAWEI)","TRAVAUX-HUAWEI",
U2296="Projet OCM (NOKIA)","TRAVAUX-NOKIA",
U2296="ACCESS-ISSUE","ACCESS-ISSUE",
U2296="Projet OCM (ZTE, NOKIA, autres projets)","TRAVAUX OCM",
U2296="No root CAuse","No root cause",
U2296="ODU HS","PDH",
U2296="IP &amp; VLAN","PDH",
U2296="Warehouse HUAWEI","SPARE-ISSUE",
U2296="SPARE-HS","SPARE-ISSUE",
U2296="Power Telco","BSS",U2296="no impacts","no impacts"
),"")</f>
        <v/>
      </c>
      <c r="T2296" s="35" t="str" cm="1">
        <f t="array" ref="T2296">IFERROR(_xlfn.IFS(
U2296="MPR ISSUE","TX ISSUE",
U2296="BSS Hardware Issue","RAN ISSUE",
U2296="Sites strategiques, MLL, Pylone, etc.","ENVTECH",
U2296="AKTIVCO DEFAUT GE &amp; POWER Cabinet","POWER ISSUE",
U2296="AKTIVCO Coupure ENEO &amp; Baisse de tension","POWER ISSUE",
U2296="Coupure ENEO &amp; Baisse de tension","POWER ISSUE",
U2296="Defaut GE &amp; POWER Cabinet","POWER ISSUE",
U2296="Sharing","POWER ISSUE",
U2296="Sites strategiques &amp; DataCenter","POWER ISSUE",
U2296="Exclu","Exclu",
U2296="SAT","TX ISSUE",
U2296="SPARE-ISSUE","SPARE-ISSUE",
U2296="Fiber CAmtel","TX ISSUE",
U2296="Fiber AOF","TX ISSUE",
U2296="Projet OCM (HUAWEI)","TRAVAUX-HUAWEI",
U2296="Projet OCM (NOKIA)","TRAVAUX -NOKIA",
U2296="ACCESS-ISSUE","ACCESS-ISSUE",
U2296="Projet OCM (ZTE, NOKIA, autres projets)","TRAVAUX OCM",
U2296="No root CAuse","No root cause",
U2296="ODU HS","TX ISSUE",
U2296="IP &amp; VLAN","TX ISSUE",
U2296="Warehouse HUAWEI","SPARE-ISSUE",
U2296="SPARE-HS","SPARE-ISSUE",
U2296="Power Telco","RAN ISSUE",U2296="no impacts","no impacts"
),"")</f>
        <v/>
      </c>
      <c r="U2296" s="28"/>
      <c r="V2296" s="35" t="str" cm="1">
        <f t="array" ref="V2296">IFERROR(_xlfn.IFS(
U2296="MPR ISSUE","ACTIVE",
U2296="BSS Hardware Issue","ACTIVE",
U2296="Sites strategiques, MLL, Pylone, etc.","PASSIVE",
U2296="AKTIVCO DEFAUT GE &amp; POWER Cabinet","PASSIVE",
U2296="AKTIVCO Coupure ENEO &amp; Baisse de tension","PASSIVE",
U2296="Coupure ENEO &amp; Baisse de tension","PASSIVE",
U2296="Defaut GE &amp; POWER Cabinet","PASSIVE",
U2296="Sharing","PASSIVE",
U2296="Sites strategiques &amp; DataCenter","PASSIVE",
U2296="Exclu","Exclu",
U2296="SAT","ACTIVE",
U2296="SPARE-ISSUE","SPARE-ISSUE",
U2296="Fiber CAmtel","ACTIVE",
U2296="Fiber AOF","ACTIVE",
U2296="Projet OCM (HUAWEI)","PLANNED WORKS",
U2296="Projet OCM (NOKIA)","PLANNED WORKS",
U2296="ACCESS-ISSUE","ACCESS-ISSUE",
U2296="Projet OCM (ZTE, NOKIA, autres projets)","PLANNED WORKS",
U2296="No root CAuse","No root cause",
U2296="ODU HS","ACTIVE",
U2296="IP &amp; VLAN","ACTIVE",
U2296="Warehouse HUAWEI","SPARE-ISSUE",
U2296="SPARE-HS","SPARE-ISSUE",
U2296="Power Telco","ACTIVE",U2296="no impacts","no impacts"
),"")</f>
        <v/>
      </c>
      <c r="W2296" s="102"/>
      <c r="X2296" s="102"/>
      <c r="Y2296" s="102"/>
      <c r="Z2296" s="102"/>
      <c r="AA2296" s="102"/>
      <c r="AB2296" s="104" t="s">
        <v>5423</v>
      </c>
      <c r="AC2296" s="9"/>
      <c r="AD2296" s="9"/>
      <c r="AE2296" s="7" t="s">
        <v>5423</v>
      </c>
      <c r="AF2296" s="6"/>
      <c r="AG2296" s="7"/>
      <c r="AH2296" s="3" t="s">
        <v>5423</v>
      </c>
      <c r="AI2296" s="18" t="s">
        <v>5423</v>
      </c>
      <c r="AJ2296" s="18" t="s">
        <v>5423</v>
      </c>
      <c r="AK2296" s="18" t="s">
        <v>5423</v>
      </c>
      <c r="AL2296" s="18" t="s">
        <v>5423</v>
      </c>
      <c r="AM2296" s="18" t="s">
        <v>5423</v>
      </c>
      <c r="AN2296" s="18" t="s">
        <v>5423</v>
      </c>
      <c r="AO2296" s="18" t="s">
        <v>5423</v>
      </c>
      <c r="AP2296" s="18" t="s">
        <v>5423</v>
      </c>
      <c r="AQ2296" s="18" t="s">
        <v>5423</v>
      </c>
      <c r="AR2296" s="18" t="s">
        <v>5423</v>
      </c>
      <c r="AS2296" s="18" t="s">
        <v>5423</v>
      </c>
      <c r="AT2296" s="18" t="s">
        <v>5423</v>
      </c>
      <c r="AU2296" s="9" t="s">
        <v>5423</v>
      </c>
      <c r="AV2296" s="14"/>
      <c r="AW2296" s="14" t="s">
        <v>5423</v>
      </c>
      <c r="AX2296" s="14" t="str">
        <f>_xlfn.XLOOKUP(B2296,'[4]cell downs 18042026 17h'!$B:$B,'[4]cell downs 18042026 17h'!$B:$B,"")</f>
        <v/>
      </c>
      <c r="AY2296" s="14" t="str">
        <f>_xlfn.XLOOKUP(B2296,'[5]Cells Huawei 19042026 15h'!$B:$B,'[5]Cells Huawei 19042026 15h'!$B:$B,"")</f>
        <v/>
      </c>
      <c r="AZ2296" s="105" t="str">
        <f>_xlfn.XLOOKUP(B2296,'INCIDENT-04-23-2026'!E:E,'INCIDENT-04-23-2026'!F:F,"")</f>
        <v/>
      </c>
      <c r="BA2296" s="105" t="str">
        <f>_xlfn.XLOOKUP(B2296,'[6]Eneo 17H'!$C:$C,'[6]Eneo 17H'!$I:$I,"")</f>
        <v/>
      </c>
      <c r="BB2296" s="105" t="str">
        <f>_xlfn.XLOOKUP(B2296,[8]ALL!$B:$B,[8]ALL!$M:$M,"")</f>
        <v/>
      </c>
      <c r="BC2296" s="105" t="str">
        <f>_xlfn.XLOOKUP(B2296,'[6]Eneo 17H'!$C:$C,'[6]Eneo 17H'!$I:$I,"")</f>
        <v/>
      </c>
      <c r="BD2296" s="105" t="str">
        <f>_xlfn.XLOOKUP(B2296,'[7]Eneo 12H'!$C:$C,'[7]Eneo 12H'!$I:$I,"")</f>
        <v/>
      </c>
      <c r="BE2296" s="105" t="s">
        <v>5423</v>
      </c>
    </row>
    <row r="2297" spans="1:57" hidden="1" x14ac:dyDescent="0.3">
      <c r="A2297" s="1" t="s">
        <v>5010</v>
      </c>
      <c r="B2297" s="8" t="s">
        <v>5011</v>
      </c>
      <c r="C2297" s="3" t="str">
        <f>_xlfn.XLOOKUP(B2297,'[1]daily break down'!$D:$D,'[1]daily break down'!$E:$E,"")</f>
        <v>CENTRE</v>
      </c>
      <c r="D2297" s="1" t="s">
        <v>21</v>
      </c>
      <c r="E2297" s="1" t="s">
        <v>122</v>
      </c>
      <c r="F2297" s="3" t="s">
        <v>69</v>
      </c>
      <c r="G2297" s="1" t="s">
        <v>5012</v>
      </c>
      <c r="H2297" s="27" t="str">
        <f>_xlfn.XLOOKUP(B2297,[2]CALCULATION!$B:$B,[2]CALCULATION!$H:$H,"")</f>
        <v>ZTE</v>
      </c>
      <c r="I2297" s="23">
        <v>0</v>
      </c>
      <c r="J2297" s="23">
        <v>0</v>
      </c>
      <c r="K2297" s="23">
        <v>0</v>
      </c>
      <c r="L2297" s="23">
        <v>0</v>
      </c>
      <c r="M2297" s="23">
        <v>0</v>
      </c>
      <c r="N2297" s="23">
        <v>0</v>
      </c>
      <c r="O2297" s="23">
        <v>0</v>
      </c>
      <c r="P2297" s="103" t="s">
        <v>6554</v>
      </c>
      <c r="Q2297" s="36" t="s">
        <v>5796</v>
      </c>
      <c r="R2297" s="36"/>
      <c r="S2297" s="35" t="str" cm="1">
        <f t="array" ref="S2297">IFERROR(_xlfn.IFS(
U2297="MPR ISSUE","PDH",
U2297="BSS Hardware Issue","BSS",
U2297="Sites strategiques, MLL, Pylone, etc.","ENVTECH",
U2297="AKTIVCO DEFAUT GE &amp; POWER Cabinet","AKTIVCO",
U2297="AKTIVCO Coupure ENEO &amp; Baisse de tension","AKTIVCO GRID ONLY",
U2297="Coupure ENEO &amp; Baisse de tension","IHS GRID ONLY",
U2297="Defaut GE &amp; POWER Cabinet","IHS",
U2297="Sharing","Partners",
U2297="Sites strategiques &amp; DataCenter","SST &amp; DC",
U2297="Exclu","Exclu",
U2297="SAT","SAT",
U2297="SPARE-ISSUE","SPARE-ISSUE",
U2297="Fiber CAmtel","TRANS_FO_CAMTEL",
U2297="Fiber AOF","Fiber AOF",
U2297="Projet OCM (HUAWEI)","TRAVAUX-HUAWEI",
U2297="Projet OCM (NOKIA)","TRAVAUX-NOKIA",
U2297="ACCESS-ISSUE","ACCESS-ISSUE",
U2297="Projet OCM (ZTE, NOKIA, autres projets)","TRAVAUX OCM",
U2297="No root CAuse","No root cause",
U2297="ODU HS","PDH",
U2297="IP &amp; VLAN","PDH",
U2297="Warehouse HUAWEI","SPARE-ISSUE",
U2297="SPARE-HS","SPARE-ISSUE",
U2297="Power Telco","BSS",U2297="no impacts","no impacts"
),"")</f>
        <v/>
      </c>
      <c r="T2297" s="35" t="str" cm="1">
        <f t="array" ref="T2297">IFERROR(_xlfn.IFS(
U2297="MPR ISSUE","TX ISSUE",
U2297="BSS Hardware Issue","RAN ISSUE",
U2297="Sites strategiques, MLL, Pylone, etc.","ENVTECH",
U2297="AKTIVCO DEFAUT GE &amp; POWER Cabinet","POWER ISSUE",
U2297="AKTIVCO Coupure ENEO &amp; Baisse de tension","POWER ISSUE",
U2297="Coupure ENEO &amp; Baisse de tension","POWER ISSUE",
U2297="Defaut GE &amp; POWER Cabinet","POWER ISSUE",
U2297="Sharing","POWER ISSUE",
U2297="Sites strategiques &amp; DataCenter","POWER ISSUE",
U2297="Exclu","Exclu",
U2297="SAT","TX ISSUE",
U2297="SPARE-ISSUE","SPARE-ISSUE",
U2297="Fiber CAmtel","TX ISSUE",
U2297="Fiber AOF","TX ISSUE",
U2297="Projet OCM (HUAWEI)","TRAVAUX-HUAWEI",
U2297="Projet OCM (NOKIA)","TRAVAUX -NOKIA",
U2297="ACCESS-ISSUE","ACCESS-ISSUE",
U2297="Projet OCM (ZTE, NOKIA, autres projets)","TRAVAUX OCM",
U2297="No root CAuse","No root cause",
U2297="ODU HS","TX ISSUE",
U2297="IP &amp; VLAN","TX ISSUE",
U2297="Warehouse HUAWEI","SPARE-ISSUE",
U2297="SPARE-HS","SPARE-ISSUE",
U2297="Power Telco","RAN ISSUE",U2297="no impacts","no impacts"
),"")</f>
        <v/>
      </c>
      <c r="U2297" s="28"/>
      <c r="V2297" s="35" t="str" cm="1">
        <f t="array" ref="V2297">IFERROR(_xlfn.IFS(
U2297="MPR ISSUE","ACTIVE",
U2297="BSS Hardware Issue","ACTIVE",
U2297="Sites strategiques, MLL, Pylone, etc.","PASSIVE",
U2297="AKTIVCO DEFAUT GE &amp; POWER Cabinet","PASSIVE",
U2297="AKTIVCO Coupure ENEO &amp; Baisse de tension","PASSIVE",
U2297="Coupure ENEO &amp; Baisse de tension","PASSIVE",
U2297="Defaut GE &amp; POWER Cabinet","PASSIVE",
U2297="Sharing","PASSIVE",
U2297="Sites strategiques &amp; DataCenter","PASSIVE",
U2297="Exclu","Exclu",
U2297="SAT","ACTIVE",
U2297="SPARE-ISSUE","SPARE-ISSUE",
U2297="Fiber CAmtel","ACTIVE",
U2297="Fiber AOF","ACTIVE",
U2297="Projet OCM (HUAWEI)","PLANNED WORKS",
U2297="Projet OCM (NOKIA)","PLANNED WORKS",
U2297="ACCESS-ISSUE","ACCESS-ISSUE",
U2297="Projet OCM (ZTE, NOKIA, autres projets)","PLANNED WORKS",
U2297="No root CAuse","No root cause",
U2297="ODU HS","ACTIVE",
U2297="IP &amp; VLAN","ACTIVE",
U2297="Warehouse HUAWEI","SPARE-ISSUE",
U2297="SPARE-HS","SPARE-ISSUE",
U2297="Power Telco","ACTIVE",U2297="no impacts","no impacts"
),"")</f>
        <v/>
      </c>
      <c r="W2297" s="102"/>
      <c r="X2297" s="102"/>
      <c r="Y2297" s="102"/>
      <c r="Z2297" s="102"/>
      <c r="AA2297" s="102"/>
      <c r="AB2297" s="104" t="s">
        <v>5423</v>
      </c>
      <c r="AC2297" s="9"/>
      <c r="AD2297" s="9"/>
      <c r="AE2297" s="7" t="s">
        <v>5423</v>
      </c>
      <c r="AF2297" s="6"/>
      <c r="AG2297" s="7"/>
      <c r="AH2297" s="3" t="s">
        <v>5423</v>
      </c>
      <c r="AI2297" s="18" t="s">
        <v>5423</v>
      </c>
      <c r="AJ2297" s="18" t="s">
        <v>5423</v>
      </c>
      <c r="AK2297" s="18" t="s">
        <v>5423</v>
      </c>
      <c r="AL2297" s="18" t="s">
        <v>5423</v>
      </c>
      <c r="AM2297" s="18" t="s">
        <v>5423</v>
      </c>
      <c r="AN2297" s="18" t="s">
        <v>5423</v>
      </c>
      <c r="AO2297" s="18" t="s">
        <v>5423</v>
      </c>
      <c r="AP2297" s="18" t="s">
        <v>5423</v>
      </c>
      <c r="AQ2297" s="18" t="s">
        <v>5423</v>
      </c>
      <c r="AR2297" s="18" t="s">
        <v>5423</v>
      </c>
      <c r="AS2297" s="18" t="s">
        <v>5423</v>
      </c>
      <c r="AT2297" s="18" t="s">
        <v>5423</v>
      </c>
      <c r="AU2297" s="9" t="s">
        <v>5423</v>
      </c>
      <c r="AV2297" s="14"/>
      <c r="AW2297" s="14" t="s">
        <v>5423</v>
      </c>
      <c r="AX2297" s="14" t="str">
        <f>_xlfn.XLOOKUP(B2297,'[4]cell downs 18042026 17h'!$B:$B,'[4]cell downs 18042026 17h'!$B:$B,"")</f>
        <v/>
      </c>
      <c r="AY2297" s="14" t="str">
        <f>_xlfn.XLOOKUP(B2297,'[5]Cells Huawei 19042026 15h'!$B:$B,'[5]Cells Huawei 19042026 15h'!$B:$B,"")</f>
        <v/>
      </c>
      <c r="AZ2297" s="105" t="str">
        <f>_xlfn.XLOOKUP(B2297,'INCIDENT-04-23-2026'!E:E,'INCIDENT-04-23-2026'!F:F,"")</f>
        <v/>
      </c>
      <c r="BA2297" s="105" t="str">
        <f>_xlfn.XLOOKUP(B2297,'[6]Eneo 17H'!$C:$C,'[6]Eneo 17H'!$I:$I,"")</f>
        <v/>
      </c>
      <c r="BB2297" s="105" t="str">
        <f>_xlfn.XLOOKUP(B2297,[8]ALL!$B:$B,[8]ALL!$M:$M,"")</f>
        <v/>
      </c>
      <c r="BC2297" s="105" t="str">
        <f>_xlfn.XLOOKUP(B2297,'[6]Eneo 17H'!$C:$C,'[6]Eneo 17H'!$I:$I,"")</f>
        <v/>
      </c>
      <c r="BD2297" s="105" t="str">
        <f>_xlfn.XLOOKUP(B2297,'[7]Eneo 12H'!$C:$C,'[7]Eneo 12H'!$I:$I,"")</f>
        <v/>
      </c>
      <c r="BE2297" s="105" t="s">
        <v>5423</v>
      </c>
    </row>
    <row r="2298" spans="1:57" hidden="1" x14ac:dyDescent="0.3">
      <c r="A2298" s="1" t="s">
        <v>5105</v>
      </c>
      <c r="B2298" s="8" t="s">
        <v>5106</v>
      </c>
      <c r="C2298" s="3" t="str">
        <f>_xlfn.XLOOKUP(B2298,'[1]daily break down'!$D:$D,'[1]daily break down'!$E:$E,"")</f>
        <v>LITTORAL</v>
      </c>
      <c r="D2298" s="1" t="s">
        <v>11</v>
      </c>
      <c r="E2298" s="1" t="s">
        <v>594</v>
      </c>
      <c r="F2298" s="3" t="s">
        <v>31</v>
      </c>
      <c r="G2298" s="1" t="s">
        <v>5105</v>
      </c>
      <c r="H2298" s="27" t="str">
        <f>_xlfn.XLOOKUP(B2298,[2]CALCULATION!$B:$B,[2]CALCULATION!$H:$H,"")</f>
        <v>ZTE</v>
      </c>
      <c r="I2298" s="23">
        <v>0</v>
      </c>
      <c r="J2298" s="23">
        <v>0</v>
      </c>
      <c r="K2298" s="23">
        <v>0</v>
      </c>
      <c r="L2298" s="23">
        <v>0</v>
      </c>
      <c r="M2298" s="23">
        <v>0</v>
      </c>
      <c r="N2298" s="23">
        <v>0</v>
      </c>
      <c r="O2298" s="23">
        <v>0</v>
      </c>
      <c r="P2298" s="103" t="s">
        <v>6554</v>
      </c>
      <c r="Q2298" s="36" t="s">
        <v>5796</v>
      </c>
      <c r="R2298" s="36"/>
      <c r="S2298" s="35" t="str" cm="1">
        <f t="array" ref="S2298">IFERROR(_xlfn.IFS(
U2298="MPR ISSUE","PDH",
U2298="BSS Hardware Issue","BSS",
U2298="Sites strategiques, MLL, Pylone, etc.","ENVTECH",
U2298="AKTIVCO DEFAUT GE &amp; POWER Cabinet","AKTIVCO",
U2298="AKTIVCO Coupure ENEO &amp; Baisse de tension","AKTIVCO GRID ONLY",
U2298="Coupure ENEO &amp; Baisse de tension","IHS GRID ONLY",
U2298="Defaut GE &amp; POWER Cabinet","IHS",
U2298="Sharing","Partners",
U2298="Sites strategiques &amp; DataCenter","SST &amp; DC",
U2298="Exclu","Exclu",
U2298="SAT","SAT",
U2298="SPARE-ISSUE","SPARE-ISSUE",
U2298="Fiber CAmtel","TRANS_FO_CAMTEL",
U2298="Fiber AOF","Fiber AOF",
U2298="Projet OCM (HUAWEI)","TRAVAUX-HUAWEI",
U2298="Projet OCM (NOKIA)","TRAVAUX-NOKIA",
U2298="ACCESS-ISSUE","ACCESS-ISSUE",
U2298="Projet OCM (ZTE, NOKIA, autres projets)","TRAVAUX OCM",
U2298="No root CAuse","No root cause",
U2298="ODU HS","PDH",
U2298="IP &amp; VLAN","PDH",
U2298="Warehouse HUAWEI","SPARE-ISSUE",
U2298="SPARE-HS","SPARE-ISSUE",
U2298="Power Telco","BSS",U2298="no impacts","no impacts"
),"")</f>
        <v/>
      </c>
      <c r="T2298" s="35" t="str" cm="1">
        <f t="array" ref="T2298">IFERROR(_xlfn.IFS(
U2298="MPR ISSUE","TX ISSUE",
U2298="BSS Hardware Issue","RAN ISSUE",
U2298="Sites strategiques, MLL, Pylone, etc.","ENVTECH",
U2298="AKTIVCO DEFAUT GE &amp; POWER Cabinet","POWER ISSUE",
U2298="AKTIVCO Coupure ENEO &amp; Baisse de tension","POWER ISSUE",
U2298="Coupure ENEO &amp; Baisse de tension","POWER ISSUE",
U2298="Defaut GE &amp; POWER Cabinet","POWER ISSUE",
U2298="Sharing","POWER ISSUE",
U2298="Sites strategiques &amp; DataCenter","POWER ISSUE",
U2298="Exclu","Exclu",
U2298="SAT","TX ISSUE",
U2298="SPARE-ISSUE","SPARE-ISSUE",
U2298="Fiber CAmtel","TX ISSUE",
U2298="Fiber AOF","TX ISSUE",
U2298="Projet OCM (HUAWEI)","TRAVAUX-HUAWEI",
U2298="Projet OCM (NOKIA)","TRAVAUX -NOKIA",
U2298="ACCESS-ISSUE","ACCESS-ISSUE",
U2298="Projet OCM (ZTE, NOKIA, autres projets)","TRAVAUX OCM",
U2298="No root CAuse","No root cause",
U2298="ODU HS","TX ISSUE",
U2298="IP &amp; VLAN","TX ISSUE",
U2298="Warehouse HUAWEI","SPARE-ISSUE",
U2298="SPARE-HS","SPARE-ISSUE",
U2298="Power Telco","RAN ISSUE",U2298="no impacts","no impacts"
),"")</f>
        <v/>
      </c>
      <c r="U2298" s="28"/>
      <c r="V2298" s="35" t="str" cm="1">
        <f t="array" ref="V2298">IFERROR(_xlfn.IFS(
U2298="MPR ISSUE","ACTIVE",
U2298="BSS Hardware Issue","ACTIVE",
U2298="Sites strategiques, MLL, Pylone, etc.","PASSIVE",
U2298="AKTIVCO DEFAUT GE &amp; POWER Cabinet","PASSIVE",
U2298="AKTIVCO Coupure ENEO &amp; Baisse de tension","PASSIVE",
U2298="Coupure ENEO &amp; Baisse de tension","PASSIVE",
U2298="Defaut GE &amp; POWER Cabinet","PASSIVE",
U2298="Sharing","PASSIVE",
U2298="Sites strategiques &amp; DataCenter","PASSIVE",
U2298="Exclu","Exclu",
U2298="SAT","ACTIVE",
U2298="SPARE-ISSUE","SPARE-ISSUE",
U2298="Fiber CAmtel","ACTIVE",
U2298="Fiber AOF","ACTIVE",
U2298="Projet OCM (HUAWEI)","PLANNED WORKS",
U2298="Projet OCM (NOKIA)","PLANNED WORKS",
U2298="ACCESS-ISSUE","ACCESS-ISSUE",
U2298="Projet OCM (ZTE, NOKIA, autres projets)","PLANNED WORKS",
U2298="No root CAuse","No root cause",
U2298="ODU HS","ACTIVE",
U2298="IP &amp; VLAN","ACTIVE",
U2298="Warehouse HUAWEI","SPARE-ISSUE",
U2298="SPARE-HS","SPARE-ISSUE",
U2298="Power Telco","ACTIVE",U2298="no impacts","no impacts"
),"")</f>
        <v/>
      </c>
      <c r="W2298" s="102"/>
      <c r="X2298" s="102"/>
      <c r="Y2298" s="102"/>
      <c r="Z2298" s="102"/>
      <c r="AA2298" s="102"/>
      <c r="AB2298" s="104" t="s">
        <v>5423</v>
      </c>
      <c r="AC2298" s="9"/>
      <c r="AD2298" s="9"/>
      <c r="AE2298" s="7" t="s">
        <v>5423</v>
      </c>
      <c r="AF2298" s="6"/>
      <c r="AG2298" s="7"/>
      <c r="AH2298" s="3" t="s">
        <v>5423</v>
      </c>
      <c r="AI2298" s="18" t="s">
        <v>5423</v>
      </c>
      <c r="AJ2298" s="18" t="s">
        <v>5423</v>
      </c>
      <c r="AK2298" s="18" t="s">
        <v>5423</v>
      </c>
      <c r="AL2298" s="18" t="s">
        <v>5423</v>
      </c>
      <c r="AM2298" s="18" t="s">
        <v>5423</v>
      </c>
      <c r="AN2298" s="18" t="s">
        <v>5423</v>
      </c>
      <c r="AO2298" s="18" t="s">
        <v>5423</v>
      </c>
      <c r="AP2298" s="18" t="s">
        <v>5423</v>
      </c>
      <c r="AQ2298" s="18" t="s">
        <v>5423</v>
      </c>
      <c r="AR2298" s="18" t="s">
        <v>5423</v>
      </c>
      <c r="AS2298" s="18" t="s">
        <v>5423</v>
      </c>
      <c r="AT2298" s="18" t="s">
        <v>5423</v>
      </c>
      <c r="AU2298" s="9" t="s">
        <v>5423</v>
      </c>
      <c r="AV2298" s="14"/>
      <c r="AW2298" s="14" t="s">
        <v>5423</v>
      </c>
      <c r="AX2298" s="14" t="str">
        <f>_xlfn.XLOOKUP(B2298,'[4]cell downs 18042026 17h'!$B:$B,'[4]cell downs 18042026 17h'!$B:$B,"")</f>
        <v/>
      </c>
      <c r="AY2298" s="14" t="str">
        <f>_xlfn.XLOOKUP(B2298,'[5]Cells Huawei 19042026 15h'!$B:$B,'[5]Cells Huawei 19042026 15h'!$B:$B,"")</f>
        <v/>
      </c>
      <c r="AZ2298" s="105" t="str">
        <f>_xlfn.XLOOKUP(B2298,'INCIDENT-04-23-2026'!E:E,'INCIDENT-04-23-2026'!F:F,"")</f>
        <v/>
      </c>
      <c r="BA2298" s="105" t="str">
        <f>_xlfn.XLOOKUP(B2298,'[6]Eneo 17H'!$C:$C,'[6]Eneo 17H'!$I:$I,"")</f>
        <v/>
      </c>
      <c r="BB2298" s="105" t="str">
        <f>_xlfn.XLOOKUP(B2298,[8]ALL!$B:$B,[8]ALL!$M:$M,"")</f>
        <v/>
      </c>
      <c r="BC2298" s="105" t="str">
        <f>_xlfn.XLOOKUP(B2298,'[6]Eneo 17H'!$C:$C,'[6]Eneo 17H'!$I:$I,"")</f>
        <v/>
      </c>
      <c r="BD2298" s="105" t="str">
        <f>_xlfn.XLOOKUP(B2298,'[7]Eneo 12H'!$C:$C,'[7]Eneo 12H'!$I:$I,"")</f>
        <v/>
      </c>
      <c r="BE2298" s="105" t="s">
        <v>5423</v>
      </c>
    </row>
    <row r="2299" spans="1:57" hidden="1" x14ac:dyDescent="0.3">
      <c r="A2299" s="1" t="s">
        <v>5067</v>
      </c>
      <c r="B2299" s="8" t="s">
        <v>5107</v>
      </c>
      <c r="C2299" s="3" t="str">
        <f>_xlfn.XLOOKUP(B2299,'[1]daily break down'!$D:$D,'[1]daily break down'!$E:$E,"")</f>
        <v>LITTORAL</v>
      </c>
      <c r="D2299" s="1" t="s">
        <v>11</v>
      </c>
      <c r="E2299" s="1" t="s">
        <v>83</v>
      </c>
      <c r="F2299" s="3" t="s">
        <v>31</v>
      </c>
      <c r="G2299" s="1" t="s">
        <v>5067</v>
      </c>
      <c r="H2299" s="27" t="str">
        <f>_xlfn.XLOOKUP(B2299,[2]CALCULATION!$B:$B,[2]CALCULATION!$H:$H,"")</f>
        <v>ZTE</v>
      </c>
      <c r="I2299" s="23">
        <v>0</v>
      </c>
      <c r="J2299" s="23">
        <v>0</v>
      </c>
      <c r="K2299" s="23">
        <v>0</v>
      </c>
      <c r="L2299" s="23">
        <v>0</v>
      </c>
      <c r="M2299" s="23">
        <v>0</v>
      </c>
      <c r="N2299" s="23">
        <v>0</v>
      </c>
      <c r="O2299" s="23">
        <v>0</v>
      </c>
      <c r="P2299" s="103" t="s">
        <v>6554</v>
      </c>
      <c r="Q2299" s="36" t="s">
        <v>5796</v>
      </c>
      <c r="R2299" s="36"/>
      <c r="S2299" s="35" t="str" cm="1">
        <f t="array" ref="S2299">IFERROR(_xlfn.IFS(
U2299="MPR ISSUE","PDH",
U2299="BSS Hardware Issue","BSS",
U2299="Sites strategiques, MLL, Pylone, etc.","ENVTECH",
U2299="AKTIVCO DEFAUT GE &amp; POWER Cabinet","AKTIVCO",
U2299="AKTIVCO Coupure ENEO &amp; Baisse de tension","AKTIVCO GRID ONLY",
U2299="Coupure ENEO &amp; Baisse de tension","IHS GRID ONLY",
U2299="Defaut GE &amp; POWER Cabinet","IHS",
U2299="Sharing","Partners",
U2299="Sites strategiques &amp; DataCenter","SST &amp; DC",
U2299="Exclu","Exclu",
U2299="SAT","SAT",
U2299="SPARE-ISSUE","SPARE-ISSUE",
U2299="Fiber CAmtel","TRANS_FO_CAMTEL",
U2299="Fiber AOF","Fiber AOF",
U2299="Projet OCM (HUAWEI)","TRAVAUX-HUAWEI",
U2299="Projet OCM (NOKIA)","TRAVAUX-NOKIA",
U2299="ACCESS-ISSUE","ACCESS-ISSUE",
U2299="Projet OCM (ZTE, NOKIA, autres projets)","TRAVAUX OCM",
U2299="No root CAuse","No root cause",
U2299="ODU HS","PDH",
U2299="IP &amp; VLAN","PDH",
U2299="Warehouse HUAWEI","SPARE-ISSUE",
U2299="SPARE-HS","SPARE-ISSUE",
U2299="Power Telco","BSS",U2299="no impacts","no impacts"
),"")</f>
        <v/>
      </c>
      <c r="T2299" s="35" t="str" cm="1">
        <f t="array" ref="T2299">IFERROR(_xlfn.IFS(
U2299="MPR ISSUE","TX ISSUE",
U2299="BSS Hardware Issue","RAN ISSUE",
U2299="Sites strategiques, MLL, Pylone, etc.","ENVTECH",
U2299="AKTIVCO DEFAUT GE &amp; POWER Cabinet","POWER ISSUE",
U2299="AKTIVCO Coupure ENEO &amp; Baisse de tension","POWER ISSUE",
U2299="Coupure ENEO &amp; Baisse de tension","POWER ISSUE",
U2299="Defaut GE &amp; POWER Cabinet","POWER ISSUE",
U2299="Sharing","POWER ISSUE",
U2299="Sites strategiques &amp; DataCenter","POWER ISSUE",
U2299="Exclu","Exclu",
U2299="SAT","TX ISSUE",
U2299="SPARE-ISSUE","SPARE-ISSUE",
U2299="Fiber CAmtel","TX ISSUE",
U2299="Fiber AOF","TX ISSUE",
U2299="Projet OCM (HUAWEI)","TRAVAUX-HUAWEI",
U2299="Projet OCM (NOKIA)","TRAVAUX -NOKIA",
U2299="ACCESS-ISSUE","ACCESS-ISSUE",
U2299="Projet OCM (ZTE, NOKIA, autres projets)","TRAVAUX OCM",
U2299="No root CAuse","No root cause",
U2299="ODU HS","TX ISSUE",
U2299="IP &amp; VLAN","TX ISSUE",
U2299="Warehouse HUAWEI","SPARE-ISSUE",
U2299="SPARE-HS","SPARE-ISSUE",
U2299="Power Telco","RAN ISSUE",U2299="no impacts","no impacts"
),"")</f>
        <v/>
      </c>
      <c r="U2299" s="28"/>
      <c r="V2299" s="35" t="str" cm="1">
        <f t="array" ref="V2299">IFERROR(_xlfn.IFS(
U2299="MPR ISSUE","ACTIVE",
U2299="BSS Hardware Issue","ACTIVE",
U2299="Sites strategiques, MLL, Pylone, etc.","PASSIVE",
U2299="AKTIVCO DEFAUT GE &amp; POWER Cabinet","PASSIVE",
U2299="AKTIVCO Coupure ENEO &amp; Baisse de tension","PASSIVE",
U2299="Coupure ENEO &amp; Baisse de tension","PASSIVE",
U2299="Defaut GE &amp; POWER Cabinet","PASSIVE",
U2299="Sharing","PASSIVE",
U2299="Sites strategiques &amp; DataCenter","PASSIVE",
U2299="Exclu","Exclu",
U2299="SAT","ACTIVE",
U2299="SPARE-ISSUE","SPARE-ISSUE",
U2299="Fiber CAmtel","ACTIVE",
U2299="Fiber AOF","ACTIVE",
U2299="Projet OCM (HUAWEI)","PLANNED WORKS",
U2299="Projet OCM (NOKIA)","PLANNED WORKS",
U2299="ACCESS-ISSUE","ACCESS-ISSUE",
U2299="Projet OCM (ZTE, NOKIA, autres projets)","PLANNED WORKS",
U2299="No root CAuse","No root cause",
U2299="ODU HS","ACTIVE",
U2299="IP &amp; VLAN","ACTIVE",
U2299="Warehouse HUAWEI","SPARE-ISSUE",
U2299="SPARE-HS","SPARE-ISSUE",
U2299="Power Telco","ACTIVE",U2299="no impacts","no impacts"
),"")</f>
        <v/>
      </c>
      <c r="W2299" s="102"/>
      <c r="X2299" s="102"/>
      <c r="Y2299" s="102"/>
      <c r="Z2299" s="102"/>
      <c r="AA2299" s="102"/>
      <c r="AB2299" s="104" t="s">
        <v>5423</v>
      </c>
      <c r="AC2299" s="9"/>
      <c r="AD2299" s="9"/>
      <c r="AE2299" s="7" t="s">
        <v>5423</v>
      </c>
      <c r="AF2299" s="6"/>
      <c r="AG2299" s="7"/>
      <c r="AH2299" s="3" t="s">
        <v>5423</v>
      </c>
      <c r="AI2299" s="18" t="s">
        <v>5423</v>
      </c>
      <c r="AJ2299" s="18" t="s">
        <v>5423</v>
      </c>
      <c r="AK2299" s="18" t="s">
        <v>5423</v>
      </c>
      <c r="AL2299" s="18" t="s">
        <v>5423</v>
      </c>
      <c r="AM2299" s="18" t="s">
        <v>5423</v>
      </c>
      <c r="AN2299" s="18" t="s">
        <v>5423</v>
      </c>
      <c r="AO2299" s="18" t="s">
        <v>5423</v>
      </c>
      <c r="AP2299" s="18" t="s">
        <v>5423</v>
      </c>
      <c r="AQ2299" s="18" t="s">
        <v>5423</v>
      </c>
      <c r="AR2299" s="18" t="s">
        <v>5423</v>
      </c>
      <c r="AS2299" s="18" t="s">
        <v>5423</v>
      </c>
      <c r="AT2299" s="18" t="s">
        <v>5423</v>
      </c>
      <c r="AU2299" s="9" t="s">
        <v>5423</v>
      </c>
      <c r="AV2299" s="14"/>
      <c r="AW2299" s="14" t="s">
        <v>5423</v>
      </c>
      <c r="AX2299" s="14" t="str">
        <f>_xlfn.XLOOKUP(B2299,'[4]cell downs 18042026 17h'!$B:$B,'[4]cell downs 18042026 17h'!$B:$B,"")</f>
        <v/>
      </c>
      <c r="AY2299" s="14" t="str">
        <f>_xlfn.XLOOKUP(B2299,'[5]Cells Huawei 19042026 15h'!$B:$B,'[5]Cells Huawei 19042026 15h'!$B:$B,"")</f>
        <v/>
      </c>
      <c r="AZ2299" s="105" t="str">
        <f>_xlfn.XLOOKUP(B2299,'INCIDENT-04-23-2026'!E:E,'INCIDENT-04-23-2026'!F:F,"")</f>
        <v/>
      </c>
      <c r="BA2299" s="105" t="str">
        <f>_xlfn.XLOOKUP(B2299,'[6]Eneo 17H'!$C:$C,'[6]Eneo 17H'!$I:$I,"")</f>
        <v/>
      </c>
      <c r="BB2299" s="105" t="str">
        <f>_xlfn.XLOOKUP(B2299,[8]ALL!$B:$B,[8]ALL!$M:$M,"")</f>
        <v/>
      </c>
      <c r="BC2299" s="105" t="str">
        <f>_xlfn.XLOOKUP(B2299,'[6]Eneo 17H'!$C:$C,'[6]Eneo 17H'!$I:$I,"")</f>
        <v/>
      </c>
      <c r="BD2299" s="105" t="str">
        <f>_xlfn.XLOOKUP(B2299,'[7]Eneo 12H'!$C:$C,'[7]Eneo 12H'!$I:$I,"")</f>
        <v/>
      </c>
      <c r="BE2299" s="105" t="s">
        <v>7346</v>
      </c>
    </row>
    <row r="2300" spans="1:57" hidden="1" x14ac:dyDescent="0.3">
      <c r="A2300" s="1" t="s">
        <v>5029</v>
      </c>
      <c r="B2300" s="8" t="s">
        <v>5030</v>
      </c>
      <c r="C2300" s="3" t="str">
        <f>_xlfn.XLOOKUP(B2300,'[1]daily break down'!$D:$D,'[1]daily break down'!$E:$E,"")</f>
        <v>CENTRE</v>
      </c>
      <c r="D2300" s="1" t="s">
        <v>21</v>
      </c>
      <c r="E2300" s="1" t="s">
        <v>122</v>
      </c>
      <c r="F2300" s="3" t="s">
        <v>37</v>
      </c>
      <c r="G2300" s="1" t="s">
        <v>5029</v>
      </c>
      <c r="H2300" s="27" t="str">
        <f>_xlfn.XLOOKUP(B2300,[2]CALCULATION!$B:$B,[2]CALCULATION!$H:$H,"")</f>
        <v>ZTE</v>
      </c>
      <c r="I2300" s="23">
        <v>0</v>
      </c>
      <c r="J2300" s="23">
        <v>0</v>
      </c>
      <c r="K2300" s="23">
        <v>0</v>
      </c>
      <c r="L2300" s="23">
        <v>0</v>
      </c>
      <c r="M2300" s="23">
        <v>0</v>
      </c>
      <c r="N2300" s="23">
        <v>0</v>
      </c>
      <c r="O2300" s="23">
        <v>0</v>
      </c>
      <c r="P2300" s="103" t="s">
        <v>6554</v>
      </c>
      <c r="Q2300" s="36" t="s">
        <v>5796</v>
      </c>
      <c r="R2300" s="36"/>
      <c r="S2300" s="35" t="str" cm="1">
        <f t="array" ref="S2300">IFERROR(_xlfn.IFS(
U2300="MPR ISSUE","PDH",
U2300="BSS Hardware Issue","BSS",
U2300="Sites strategiques, MLL, Pylone, etc.","ENVTECH",
U2300="AKTIVCO DEFAUT GE &amp; POWER Cabinet","AKTIVCO",
U2300="AKTIVCO Coupure ENEO &amp; Baisse de tension","AKTIVCO GRID ONLY",
U2300="Coupure ENEO &amp; Baisse de tension","IHS GRID ONLY",
U2300="Defaut GE &amp; POWER Cabinet","IHS",
U2300="Sharing","Partners",
U2300="Sites strategiques &amp; DataCenter","SST &amp; DC",
U2300="Exclu","Exclu",
U2300="SAT","SAT",
U2300="SPARE-ISSUE","SPARE-ISSUE",
U2300="Fiber CAmtel","TRANS_FO_CAMTEL",
U2300="Fiber AOF","Fiber AOF",
U2300="Projet OCM (HUAWEI)","TRAVAUX-HUAWEI",
U2300="Projet OCM (NOKIA)","TRAVAUX-NOKIA",
U2300="ACCESS-ISSUE","ACCESS-ISSUE",
U2300="Projet OCM (ZTE, NOKIA, autres projets)","TRAVAUX OCM",
U2300="No root CAuse","No root cause",
U2300="ODU HS","PDH",
U2300="IP &amp; VLAN","PDH",
U2300="Warehouse HUAWEI","SPARE-ISSUE",
U2300="SPARE-HS","SPARE-ISSUE",
U2300="Power Telco","BSS",U2300="no impacts","no impacts"
),"")</f>
        <v/>
      </c>
      <c r="T2300" s="35" t="str" cm="1">
        <f t="array" ref="T2300">IFERROR(_xlfn.IFS(
U2300="MPR ISSUE","TX ISSUE",
U2300="BSS Hardware Issue","RAN ISSUE",
U2300="Sites strategiques, MLL, Pylone, etc.","ENVTECH",
U2300="AKTIVCO DEFAUT GE &amp; POWER Cabinet","POWER ISSUE",
U2300="AKTIVCO Coupure ENEO &amp; Baisse de tension","POWER ISSUE",
U2300="Coupure ENEO &amp; Baisse de tension","POWER ISSUE",
U2300="Defaut GE &amp; POWER Cabinet","POWER ISSUE",
U2300="Sharing","POWER ISSUE",
U2300="Sites strategiques &amp; DataCenter","POWER ISSUE",
U2300="Exclu","Exclu",
U2300="SAT","TX ISSUE",
U2300="SPARE-ISSUE","SPARE-ISSUE",
U2300="Fiber CAmtel","TX ISSUE",
U2300="Fiber AOF","TX ISSUE",
U2300="Projet OCM (HUAWEI)","TRAVAUX-HUAWEI",
U2300="Projet OCM (NOKIA)","TRAVAUX -NOKIA",
U2300="ACCESS-ISSUE","ACCESS-ISSUE",
U2300="Projet OCM (ZTE, NOKIA, autres projets)","TRAVAUX OCM",
U2300="No root CAuse","No root cause",
U2300="ODU HS","TX ISSUE",
U2300="IP &amp; VLAN","TX ISSUE",
U2300="Warehouse HUAWEI","SPARE-ISSUE",
U2300="SPARE-HS","SPARE-ISSUE",
U2300="Power Telco","RAN ISSUE",U2300="no impacts","no impacts"
),"")</f>
        <v/>
      </c>
      <c r="U2300" s="28"/>
      <c r="V2300" s="35" t="str" cm="1">
        <f t="array" ref="V2300">IFERROR(_xlfn.IFS(
U2300="MPR ISSUE","ACTIVE",
U2300="BSS Hardware Issue","ACTIVE",
U2300="Sites strategiques, MLL, Pylone, etc.","PASSIVE",
U2300="AKTIVCO DEFAUT GE &amp; POWER Cabinet","PASSIVE",
U2300="AKTIVCO Coupure ENEO &amp; Baisse de tension","PASSIVE",
U2300="Coupure ENEO &amp; Baisse de tension","PASSIVE",
U2300="Defaut GE &amp; POWER Cabinet","PASSIVE",
U2300="Sharing","PASSIVE",
U2300="Sites strategiques &amp; DataCenter","PASSIVE",
U2300="Exclu","Exclu",
U2300="SAT","ACTIVE",
U2300="SPARE-ISSUE","SPARE-ISSUE",
U2300="Fiber CAmtel","ACTIVE",
U2300="Fiber AOF","ACTIVE",
U2300="Projet OCM (HUAWEI)","PLANNED WORKS",
U2300="Projet OCM (NOKIA)","PLANNED WORKS",
U2300="ACCESS-ISSUE","ACCESS-ISSUE",
U2300="Projet OCM (ZTE, NOKIA, autres projets)","PLANNED WORKS",
U2300="No root CAuse","No root cause",
U2300="ODU HS","ACTIVE",
U2300="IP &amp; VLAN","ACTIVE",
U2300="Warehouse HUAWEI","SPARE-ISSUE",
U2300="SPARE-HS","SPARE-ISSUE",
U2300="Power Telco","ACTIVE",U2300="no impacts","no impacts"
),"")</f>
        <v/>
      </c>
      <c r="W2300" s="102"/>
      <c r="X2300" s="102"/>
      <c r="Y2300" s="102"/>
      <c r="Z2300" s="102"/>
      <c r="AA2300" s="102"/>
      <c r="AB2300" s="104" t="s">
        <v>5423</v>
      </c>
      <c r="AC2300" s="9"/>
      <c r="AD2300" s="9"/>
      <c r="AE2300" s="7" t="s">
        <v>5423</v>
      </c>
      <c r="AF2300" s="6"/>
      <c r="AG2300" s="7"/>
      <c r="AH2300" s="3" t="s">
        <v>5423</v>
      </c>
      <c r="AI2300" s="18" t="s">
        <v>5423</v>
      </c>
      <c r="AJ2300" s="18" t="s">
        <v>5423</v>
      </c>
      <c r="AK2300" s="18" t="s">
        <v>5423</v>
      </c>
      <c r="AL2300" s="18" t="s">
        <v>5423</v>
      </c>
      <c r="AM2300" s="18" t="s">
        <v>5423</v>
      </c>
      <c r="AN2300" s="18" t="s">
        <v>5423</v>
      </c>
      <c r="AO2300" s="18" t="s">
        <v>5423</v>
      </c>
      <c r="AP2300" s="18" t="s">
        <v>5423</v>
      </c>
      <c r="AQ2300" s="18" t="s">
        <v>5423</v>
      </c>
      <c r="AR2300" s="18" t="s">
        <v>5423</v>
      </c>
      <c r="AS2300" s="18" t="s">
        <v>5423</v>
      </c>
      <c r="AT2300" s="18" t="s">
        <v>5423</v>
      </c>
      <c r="AU2300" s="9" t="s">
        <v>5423</v>
      </c>
      <c r="AV2300" s="14"/>
      <c r="AW2300" s="14" t="s">
        <v>5423</v>
      </c>
      <c r="AX2300" s="14" t="str">
        <f>_xlfn.XLOOKUP(B2300,'[4]cell downs 18042026 17h'!$B:$B,'[4]cell downs 18042026 17h'!$B:$B,"")</f>
        <v/>
      </c>
      <c r="AY2300" s="14" t="str">
        <f>_xlfn.XLOOKUP(B2300,'[5]Cells Huawei 19042026 15h'!$B:$B,'[5]Cells Huawei 19042026 15h'!$B:$B,"")</f>
        <v/>
      </c>
      <c r="AZ2300" s="105" t="str">
        <f>_xlfn.XLOOKUP(B2300,'INCIDENT-04-23-2026'!E:E,'INCIDENT-04-23-2026'!F:F,"")</f>
        <v/>
      </c>
      <c r="BA2300" s="105" t="str">
        <f>_xlfn.XLOOKUP(B2300,'[6]Eneo 17H'!$C:$C,'[6]Eneo 17H'!$I:$I,"")</f>
        <v/>
      </c>
      <c r="BB2300" s="105" t="str">
        <f>_xlfn.XLOOKUP(B2300,[8]ALL!$B:$B,[8]ALL!$M:$M,"")</f>
        <v/>
      </c>
      <c r="BC2300" s="105" t="str">
        <f>_xlfn.XLOOKUP(B2300,'[6]Eneo 17H'!$C:$C,'[6]Eneo 17H'!$I:$I,"")</f>
        <v/>
      </c>
      <c r="BD2300" s="105" t="str">
        <f>_xlfn.XLOOKUP(B2300,'[7]Eneo 12H'!$C:$C,'[7]Eneo 12H'!$I:$I,"")</f>
        <v/>
      </c>
      <c r="BE2300" s="105" t="s">
        <v>5423</v>
      </c>
    </row>
    <row r="2301" spans="1:57" hidden="1" x14ac:dyDescent="0.3">
      <c r="A2301" s="1" t="s">
        <v>5042</v>
      </c>
      <c r="B2301" s="8" t="s">
        <v>5043</v>
      </c>
      <c r="C2301" s="3" t="str">
        <f>_xlfn.XLOOKUP(B2301,'[1]daily break down'!$D:$D,'[1]daily break down'!$E:$E,"")</f>
        <v>Yaounde</v>
      </c>
      <c r="D2301" s="1" t="s">
        <v>11</v>
      </c>
      <c r="E2301" s="1" t="s">
        <v>594</v>
      </c>
      <c r="F2301" s="3" t="s">
        <v>37</v>
      </c>
      <c r="G2301" s="1" t="s">
        <v>38</v>
      </c>
      <c r="H2301" s="27" t="str">
        <f>_xlfn.XLOOKUP(B2301,[2]CALCULATION!$B:$B,[2]CALCULATION!$H:$H,"")</f>
        <v>ZTE</v>
      </c>
      <c r="I2301" s="23">
        <v>0</v>
      </c>
      <c r="J2301" s="23">
        <v>0</v>
      </c>
      <c r="K2301" s="23">
        <v>0</v>
      </c>
      <c r="L2301" s="23">
        <v>0</v>
      </c>
      <c r="M2301" s="23">
        <v>0</v>
      </c>
      <c r="N2301" s="23">
        <v>0</v>
      </c>
      <c r="O2301" s="23">
        <v>0</v>
      </c>
      <c r="P2301" s="103" t="s">
        <v>6554</v>
      </c>
      <c r="Q2301" s="36" t="s">
        <v>5796</v>
      </c>
      <c r="R2301" s="36"/>
      <c r="S2301" s="35" t="str" cm="1">
        <f t="array" ref="S2301">IFERROR(_xlfn.IFS(
U2301="MPR ISSUE","PDH",
U2301="BSS Hardware Issue","BSS",
U2301="Sites strategiques, MLL, Pylone, etc.","ENVTECH",
U2301="AKTIVCO DEFAUT GE &amp; POWER Cabinet","AKTIVCO",
U2301="AKTIVCO Coupure ENEO &amp; Baisse de tension","AKTIVCO GRID ONLY",
U2301="Coupure ENEO &amp; Baisse de tension","IHS GRID ONLY",
U2301="Defaut GE &amp; POWER Cabinet","IHS",
U2301="Sharing","Partners",
U2301="Sites strategiques &amp; DataCenter","SST &amp; DC",
U2301="Exclu","Exclu",
U2301="SAT","SAT",
U2301="SPARE-ISSUE","SPARE-ISSUE",
U2301="Fiber CAmtel","TRANS_FO_CAMTEL",
U2301="Fiber AOF","Fiber AOF",
U2301="Projet OCM (HUAWEI)","TRAVAUX-HUAWEI",
U2301="Projet OCM (NOKIA)","TRAVAUX-NOKIA",
U2301="ACCESS-ISSUE","ACCESS-ISSUE",
U2301="Projet OCM (ZTE, NOKIA, autres projets)","TRAVAUX OCM",
U2301="No root CAuse","No root cause",
U2301="ODU HS","PDH",
U2301="IP &amp; VLAN","PDH",
U2301="Warehouse HUAWEI","SPARE-ISSUE",
U2301="SPARE-HS","SPARE-ISSUE",
U2301="Power Telco","BSS",U2301="no impacts","no impacts"
),"")</f>
        <v/>
      </c>
      <c r="T2301" s="35" t="str" cm="1">
        <f t="array" ref="T2301">IFERROR(_xlfn.IFS(
U2301="MPR ISSUE","TX ISSUE",
U2301="BSS Hardware Issue","RAN ISSUE",
U2301="Sites strategiques, MLL, Pylone, etc.","ENVTECH",
U2301="AKTIVCO DEFAUT GE &amp; POWER Cabinet","POWER ISSUE",
U2301="AKTIVCO Coupure ENEO &amp; Baisse de tension","POWER ISSUE",
U2301="Coupure ENEO &amp; Baisse de tension","POWER ISSUE",
U2301="Defaut GE &amp; POWER Cabinet","POWER ISSUE",
U2301="Sharing","POWER ISSUE",
U2301="Sites strategiques &amp; DataCenter","POWER ISSUE",
U2301="Exclu","Exclu",
U2301="SAT","TX ISSUE",
U2301="SPARE-ISSUE","SPARE-ISSUE",
U2301="Fiber CAmtel","TX ISSUE",
U2301="Fiber AOF","TX ISSUE",
U2301="Projet OCM (HUAWEI)","TRAVAUX-HUAWEI",
U2301="Projet OCM (NOKIA)","TRAVAUX -NOKIA",
U2301="ACCESS-ISSUE","ACCESS-ISSUE",
U2301="Projet OCM (ZTE, NOKIA, autres projets)","TRAVAUX OCM",
U2301="No root CAuse","No root cause",
U2301="ODU HS","TX ISSUE",
U2301="IP &amp; VLAN","TX ISSUE",
U2301="Warehouse HUAWEI","SPARE-ISSUE",
U2301="SPARE-HS","SPARE-ISSUE",
U2301="Power Telco","RAN ISSUE",U2301="no impacts","no impacts"
),"")</f>
        <v/>
      </c>
      <c r="U2301" s="28"/>
      <c r="V2301" s="35" t="str" cm="1">
        <f t="array" ref="V2301">IFERROR(_xlfn.IFS(
U2301="MPR ISSUE","ACTIVE",
U2301="BSS Hardware Issue","ACTIVE",
U2301="Sites strategiques, MLL, Pylone, etc.","PASSIVE",
U2301="AKTIVCO DEFAUT GE &amp; POWER Cabinet","PASSIVE",
U2301="AKTIVCO Coupure ENEO &amp; Baisse de tension","PASSIVE",
U2301="Coupure ENEO &amp; Baisse de tension","PASSIVE",
U2301="Defaut GE &amp; POWER Cabinet","PASSIVE",
U2301="Sharing","PASSIVE",
U2301="Sites strategiques &amp; DataCenter","PASSIVE",
U2301="Exclu","Exclu",
U2301="SAT","ACTIVE",
U2301="SPARE-ISSUE","SPARE-ISSUE",
U2301="Fiber CAmtel","ACTIVE",
U2301="Fiber AOF","ACTIVE",
U2301="Projet OCM (HUAWEI)","PLANNED WORKS",
U2301="Projet OCM (NOKIA)","PLANNED WORKS",
U2301="ACCESS-ISSUE","ACCESS-ISSUE",
U2301="Projet OCM (ZTE, NOKIA, autres projets)","PLANNED WORKS",
U2301="No root CAuse","No root cause",
U2301="ODU HS","ACTIVE",
U2301="IP &amp; VLAN","ACTIVE",
U2301="Warehouse HUAWEI","SPARE-ISSUE",
U2301="SPARE-HS","SPARE-ISSUE",
U2301="Power Telco","ACTIVE",U2301="no impacts","no impacts"
),"")</f>
        <v/>
      </c>
      <c r="W2301" s="102"/>
      <c r="X2301" s="102"/>
      <c r="Y2301" s="102"/>
      <c r="Z2301" s="102"/>
      <c r="AA2301" s="102"/>
      <c r="AB2301" s="104" t="s">
        <v>5423</v>
      </c>
      <c r="AC2301" s="9"/>
      <c r="AD2301" s="9"/>
      <c r="AE2301" s="7" t="s">
        <v>5423</v>
      </c>
      <c r="AF2301" s="6"/>
      <c r="AG2301" s="7"/>
      <c r="AH2301" s="3" t="s">
        <v>5423</v>
      </c>
      <c r="AI2301" s="18" t="s">
        <v>5423</v>
      </c>
      <c r="AJ2301" s="18" t="s">
        <v>5423</v>
      </c>
      <c r="AK2301" s="18" t="s">
        <v>5423</v>
      </c>
      <c r="AL2301" s="18" t="s">
        <v>5423</v>
      </c>
      <c r="AM2301" s="18" t="s">
        <v>5423</v>
      </c>
      <c r="AN2301" s="18" t="s">
        <v>5423</v>
      </c>
      <c r="AO2301" s="18" t="s">
        <v>5423</v>
      </c>
      <c r="AP2301" s="18" t="s">
        <v>5423</v>
      </c>
      <c r="AQ2301" s="18" t="s">
        <v>5423</v>
      </c>
      <c r="AR2301" s="18" t="s">
        <v>5423</v>
      </c>
      <c r="AS2301" s="18" t="s">
        <v>5423</v>
      </c>
      <c r="AT2301" s="18" t="s">
        <v>5423</v>
      </c>
      <c r="AU2301" s="9" t="s">
        <v>5423</v>
      </c>
      <c r="AV2301" s="14"/>
      <c r="AW2301" s="14" t="s">
        <v>5423</v>
      </c>
      <c r="AX2301" s="14" t="str">
        <f>_xlfn.XLOOKUP(B2301,'[4]cell downs 18042026 17h'!$B:$B,'[4]cell downs 18042026 17h'!$B:$B,"")</f>
        <v/>
      </c>
      <c r="AY2301" s="14" t="str">
        <f>_xlfn.XLOOKUP(B2301,'[5]Cells Huawei 19042026 15h'!$B:$B,'[5]Cells Huawei 19042026 15h'!$B:$B,"")</f>
        <v/>
      </c>
      <c r="AZ2301" s="105" t="str">
        <f>_xlfn.XLOOKUP(B2301,'INCIDENT-04-23-2026'!E:E,'INCIDENT-04-23-2026'!F:F,"")</f>
        <v/>
      </c>
      <c r="BA2301" s="105" t="str">
        <f>_xlfn.XLOOKUP(B2301,'[6]Eneo 17H'!$C:$C,'[6]Eneo 17H'!$I:$I,"")</f>
        <v/>
      </c>
      <c r="BB2301" s="105" t="str">
        <f>_xlfn.XLOOKUP(B2301,[8]ALL!$B:$B,[8]ALL!$M:$M,"")</f>
        <v/>
      </c>
      <c r="BC2301" s="105" t="str">
        <f>_xlfn.XLOOKUP(B2301,'[6]Eneo 17H'!$C:$C,'[6]Eneo 17H'!$I:$I,"")</f>
        <v/>
      </c>
      <c r="BD2301" s="105" t="str">
        <f>_xlfn.XLOOKUP(B2301,'[7]Eneo 12H'!$C:$C,'[7]Eneo 12H'!$I:$I,"")</f>
        <v/>
      </c>
      <c r="BE2301" s="105" t="s">
        <v>5423</v>
      </c>
    </row>
    <row r="2302" spans="1:57" hidden="1" x14ac:dyDescent="0.3">
      <c r="A2302" s="1" t="s">
        <v>3784</v>
      </c>
      <c r="B2302" s="8" t="s">
        <v>5053</v>
      </c>
      <c r="C2302" s="3" t="str">
        <f>_xlfn.XLOOKUP(B2302,'[1]daily break down'!$D:$D,'[1]daily break down'!$E:$E,"")</f>
        <v>LITTORAL</v>
      </c>
      <c r="D2302" s="1" t="s">
        <v>11</v>
      </c>
      <c r="E2302" s="1" t="s">
        <v>12</v>
      </c>
      <c r="F2302" s="3" t="s">
        <v>31</v>
      </c>
      <c r="G2302" s="1" t="s">
        <v>3784</v>
      </c>
      <c r="H2302" s="27" t="str">
        <f>_xlfn.XLOOKUP(B2302,[2]CALCULATION!$B:$B,[2]CALCULATION!$H:$H,"")</f>
        <v>ZTE</v>
      </c>
      <c r="I2302" s="23">
        <v>0</v>
      </c>
      <c r="J2302" s="23">
        <v>0</v>
      </c>
      <c r="K2302" s="23">
        <v>0</v>
      </c>
      <c r="L2302" s="23">
        <v>0</v>
      </c>
      <c r="M2302" s="23">
        <v>0</v>
      </c>
      <c r="N2302" s="23">
        <v>0</v>
      </c>
      <c r="O2302" s="23">
        <v>0</v>
      </c>
      <c r="P2302" s="103" t="s">
        <v>6554</v>
      </c>
      <c r="Q2302" s="36" t="s">
        <v>5796</v>
      </c>
      <c r="R2302" s="36"/>
      <c r="S2302" s="35" t="str" cm="1">
        <f t="array" ref="S2302">IFERROR(_xlfn.IFS(
U2302="MPR ISSUE","PDH",
U2302="BSS Hardware Issue","BSS",
U2302="Sites strategiques, MLL, Pylone, etc.","ENVTECH",
U2302="AKTIVCO DEFAUT GE &amp; POWER Cabinet","AKTIVCO",
U2302="AKTIVCO Coupure ENEO &amp; Baisse de tension","AKTIVCO GRID ONLY",
U2302="Coupure ENEO &amp; Baisse de tension","IHS GRID ONLY",
U2302="Defaut GE &amp; POWER Cabinet","IHS",
U2302="Sharing","Partners",
U2302="Sites strategiques &amp; DataCenter","SST &amp; DC",
U2302="Exclu","Exclu",
U2302="SAT","SAT",
U2302="SPARE-ISSUE","SPARE-ISSUE",
U2302="Fiber CAmtel","TRANS_FO_CAMTEL",
U2302="Fiber AOF","Fiber AOF",
U2302="Projet OCM (HUAWEI)","TRAVAUX-HUAWEI",
U2302="Projet OCM (NOKIA)","TRAVAUX-NOKIA",
U2302="ACCESS-ISSUE","ACCESS-ISSUE",
U2302="Projet OCM (ZTE, NOKIA, autres projets)","TRAVAUX OCM",
U2302="No root CAuse","No root cause",
U2302="ODU HS","PDH",
U2302="IP &amp; VLAN","PDH",
U2302="Warehouse HUAWEI","SPARE-ISSUE",
U2302="SPARE-HS","SPARE-ISSUE",
U2302="Power Telco","BSS",U2302="no impacts","no impacts"
),"")</f>
        <v/>
      </c>
      <c r="T2302" s="35" t="str" cm="1">
        <f t="array" ref="T2302">IFERROR(_xlfn.IFS(
U2302="MPR ISSUE","TX ISSUE",
U2302="BSS Hardware Issue","RAN ISSUE",
U2302="Sites strategiques, MLL, Pylone, etc.","ENVTECH",
U2302="AKTIVCO DEFAUT GE &amp; POWER Cabinet","POWER ISSUE",
U2302="AKTIVCO Coupure ENEO &amp; Baisse de tension","POWER ISSUE",
U2302="Coupure ENEO &amp; Baisse de tension","POWER ISSUE",
U2302="Defaut GE &amp; POWER Cabinet","POWER ISSUE",
U2302="Sharing","POWER ISSUE",
U2302="Sites strategiques &amp; DataCenter","POWER ISSUE",
U2302="Exclu","Exclu",
U2302="SAT","TX ISSUE",
U2302="SPARE-ISSUE","SPARE-ISSUE",
U2302="Fiber CAmtel","TX ISSUE",
U2302="Fiber AOF","TX ISSUE",
U2302="Projet OCM (HUAWEI)","TRAVAUX-HUAWEI",
U2302="Projet OCM (NOKIA)","TRAVAUX -NOKIA",
U2302="ACCESS-ISSUE","ACCESS-ISSUE",
U2302="Projet OCM (ZTE, NOKIA, autres projets)","TRAVAUX OCM",
U2302="No root CAuse","No root cause",
U2302="ODU HS","TX ISSUE",
U2302="IP &amp; VLAN","TX ISSUE",
U2302="Warehouse HUAWEI","SPARE-ISSUE",
U2302="SPARE-HS","SPARE-ISSUE",
U2302="Power Telco","RAN ISSUE",U2302="no impacts","no impacts"
),"")</f>
        <v/>
      </c>
      <c r="U2302" s="28"/>
      <c r="V2302" s="35" t="str" cm="1">
        <f t="array" ref="V2302">IFERROR(_xlfn.IFS(
U2302="MPR ISSUE","ACTIVE",
U2302="BSS Hardware Issue","ACTIVE",
U2302="Sites strategiques, MLL, Pylone, etc.","PASSIVE",
U2302="AKTIVCO DEFAUT GE &amp; POWER Cabinet","PASSIVE",
U2302="AKTIVCO Coupure ENEO &amp; Baisse de tension","PASSIVE",
U2302="Coupure ENEO &amp; Baisse de tension","PASSIVE",
U2302="Defaut GE &amp; POWER Cabinet","PASSIVE",
U2302="Sharing","PASSIVE",
U2302="Sites strategiques &amp; DataCenter","PASSIVE",
U2302="Exclu","Exclu",
U2302="SAT","ACTIVE",
U2302="SPARE-ISSUE","SPARE-ISSUE",
U2302="Fiber CAmtel","ACTIVE",
U2302="Fiber AOF","ACTIVE",
U2302="Projet OCM (HUAWEI)","PLANNED WORKS",
U2302="Projet OCM (NOKIA)","PLANNED WORKS",
U2302="ACCESS-ISSUE","ACCESS-ISSUE",
U2302="Projet OCM (ZTE, NOKIA, autres projets)","PLANNED WORKS",
U2302="No root CAuse","No root cause",
U2302="ODU HS","ACTIVE",
U2302="IP &amp; VLAN","ACTIVE",
U2302="Warehouse HUAWEI","SPARE-ISSUE",
U2302="SPARE-HS","SPARE-ISSUE",
U2302="Power Telco","ACTIVE",U2302="no impacts","no impacts"
),"")</f>
        <v/>
      </c>
      <c r="W2302" s="102"/>
      <c r="X2302" s="102"/>
      <c r="Y2302" s="102"/>
      <c r="Z2302" s="102"/>
      <c r="AA2302" s="102"/>
      <c r="AB2302" s="104" t="s">
        <v>5423</v>
      </c>
      <c r="AC2302" s="9"/>
      <c r="AD2302" s="9"/>
      <c r="AE2302" s="7" t="s">
        <v>5423</v>
      </c>
      <c r="AF2302" s="6"/>
      <c r="AG2302" s="7"/>
      <c r="AH2302" s="3" t="s">
        <v>5423</v>
      </c>
      <c r="AI2302" s="18" t="s">
        <v>5423</v>
      </c>
      <c r="AJ2302" s="18" t="s">
        <v>5423</v>
      </c>
      <c r="AK2302" s="18" t="s">
        <v>5423</v>
      </c>
      <c r="AL2302" s="18" t="s">
        <v>5423</v>
      </c>
      <c r="AM2302" s="18" t="s">
        <v>5423</v>
      </c>
      <c r="AN2302" s="18" t="s">
        <v>5423</v>
      </c>
      <c r="AO2302" s="18" t="s">
        <v>5423</v>
      </c>
      <c r="AP2302" s="18" t="s">
        <v>5423</v>
      </c>
      <c r="AQ2302" s="18" t="s">
        <v>5423</v>
      </c>
      <c r="AR2302" s="18" t="s">
        <v>5423</v>
      </c>
      <c r="AS2302" s="18" t="s">
        <v>5423</v>
      </c>
      <c r="AT2302" s="18" t="s">
        <v>5423</v>
      </c>
      <c r="AU2302" s="9" t="s">
        <v>5423</v>
      </c>
      <c r="AV2302" s="14"/>
      <c r="AW2302" s="14" t="s">
        <v>5423</v>
      </c>
      <c r="AX2302" s="14" t="str">
        <f>_xlfn.XLOOKUP(B2302,'[4]cell downs 18042026 17h'!$B:$B,'[4]cell downs 18042026 17h'!$B:$B,"")</f>
        <v/>
      </c>
      <c r="AY2302" s="14" t="str">
        <f>_xlfn.XLOOKUP(B2302,'[5]Cells Huawei 19042026 15h'!$B:$B,'[5]Cells Huawei 19042026 15h'!$B:$B,"")</f>
        <v/>
      </c>
      <c r="AZ2302" s="105" t="str">
        <f>_xlfn.XLOOKUP(B2302,'INCIDENT-04-23-2026'!E:E,'INCIDENT-04-23-2026'!F:F,"")</f>
        <v/>
      </c>
      <c r="BA2302" s="105" t="str">
        <f>_xlfn.XLOOKUP(B2302,'[6]Eneo 17H'!$C:$C,'[6]Eneo 17H'!$I:$I,"")</f>
        <v/>
      </c>
      <c r="BB2302" s="105" t="str">
        <f>_xlfn.XLOOKUP(B2302,[8]ALL!$B:$B,[8]ALL!$M:$M,"")</f>
        <v/>
      </c>
      <c r="BC2302" s="105" t="str">
        <f>_xlfn.XLOOKUP(B2302,'[6]Eneo 17H'!$C:$C,'[6]Eneo 17H'!$I:$I,"")</f>
        <v/>
      </c>
      <c r="BD2302" s="105" t="str">
        <f>_xlfn.XLOOKUP(B2302,'[7]Eneo 12H'!$C:$C,'[7]Eneo 12H'!$I:$I,"")</f>
        <v/>
      </c>
      <c r="BE2302" s="105" t="s">
        <v>7347</v>
      </c>
    </row>
    <row r="2303" spans="1:57" hidden="1" x14ac:dyDescent="0.3">
      <c r="A2303" s="1" t="s">
        <v>5054</v>
      </c>
      <c r="B2303" s="8" t="s">
        <v>5055</v>
      </c>
      <c r="C2303" s="3" t="str">
        <f>_xlfn.XLOOKUP(B2303,'[1]daily break down'!$D:$D,'[1]daily break down'!$E:$E,"")</f>
        <v>LITTORAL</v>
      </c>
      <c r="D2303" s="1" t="s">
        <v>11</v>
      </c>
      <c r="E2303" s="1" t="s">
        <v>12</v>
      </c>
      <c r="F2303" s="3" t="s">
        <v>31</v>
      </c>
      <c r="G2303" s="1" t="s">
        <v>484</v>
      </c>
      <c r="H2303" s="27" t="str">
        <f>_xlfn.XLOOKUP(B2303,[2]CALCULATION!$B:$B,[2]CALCULATION!$H:$H,"")</f>
        <v>ZTE</v>
      </c>
      <c r="I2303" s="23">
        <v>0</v>
      </c>
      <c r="J2303" s="23">
        <v>0</v>
      </c>
      <c r="K2303" s="23">
        <v>0</v>
      </c>
      <c r="L2303" s="23">
        <v>0</v>
      </c>
      <c r="M2303" s="23">
        <v>0</v>
      </c>
      <c r="N2303" s="23">
        <v>0</v>
      </c>
      <c r="O2303" s="23">
        <v>0</v>
      </c>
      <c r="P2303" s="103" t="s">
        <v>6554</v>
      </c>
      <c r="Q2303" s="36" t="s">
        <v>5796</v>
      </c>
      <c r="R2303" s="36"/>
      <c r="S2303" s="35" t="str" cm="1">
        <f t="array" ref="S2303">IFERROR(_xlfn.IFS(
U2303="MPR ISSUE","PDH",
U2303="BSS Hardware Issue","BSS",
U2303="Sites strategiques, MLL, Pylone, etc.","ENVTECH",
U2303="AKTIVCO DEFAUT GE &amp; POWER Cabinet","AKTIVCO",
U2303="AKTIVCO Coupure ENEO &amp; Baisse de tension","AKTIVCO GRID ONLY",
U2303="Coupure ENEO &amp; Baisse de tension","IHS GRID ONLY",
U2303="Defaut GE &amp; POWER Cabinet","IHS",
U2303="Sharing","Partners",
U2303="Sites strategiques &amp; DataCenter","SST &amp; DC",
U2303="Exclu","Exclu",
U2303="SAT","SAT",
U2303="SPARE-ISSUE","SPARE-ISSUE",
U2303="Fiber CAmtel","TRANS_FO_CAMTEL",
U2303="Fiber AOF","Fiber AOF",
U2303="Projet OCM (HUAWEI)","TRAVAUX-HUAWEI",
U2303="Projet OCM (NOKIA)","TRAVAUX-NOKIA",
U2303="ACCESS-ISSUE","ACCESS-ISSUE",
U2303="Projet OCM (ZTE, NOKIA, autres projets)","TRAVAUX OCM",
U2303="No root CAuse","No root cause",
U2303="ODU HS","PDH",
U2303="IP &amp; VLAN","PDH",
U2303="Warehouse HUAWEI","SPARE-ISSUE",
U2303="SPARE-HS","SPARE-ISSUE",
U2303="Power Telco","BSS",U2303="no impacts","no impacts"
),"")</f>
        <v/>
      </c>
      <c r="T2303" s="35" t="str" cm="1">
        <f t="array" ref="T2303">IFERROR(_xlfn.IFS(
U2303="MPR ISSUE","TX ISSUE",
U2303="BSS Hardware Issue","RAN ISSUE",
U2303="Sites strategiques, MLL, Pylone, etc.","ENVTECH",
U2303="AKTIVCO DEFAUT GE &amp; POWER Cabinet","POWER ISSUE",
U2303="AKTIVCO Coupure ENEO &amp; Baisse de tension","POWER ISSUE",
U2303="Coupure ENEO &amp; Baisse de tension","POWER ISSUE",
U2303="Defaut GE &amp; POWER Cabinet","POWER ISSUE",
U2303="Sharing","POWER ISSUE",
U2303="Sites strategiques &amp; DataCenter","POWER ISSUE",
U2303="Exclu","Exclu",
U2303="SAT","TX ISSUE",
U2303="SPARE-ISSUE","SPARE-ISSUE",
U2303="Fiber CAmtel","TX ISSUE",
U2303="Fiber AOF","TX ISSUE",
U2303="Projet OCM (HUAWEI)","TRAVAUX-HUAWEI",
U2303="Projet OCM (NOKIA)","TRAVAUX -NOKIA",
U2303="ACCESS-ISSUE","ACCESS-ISSUE",
U2303="Projet OCM (ZTE, NOKIA, autres projets)","TRAVAUX OCM",
U2303="No root CAuse","No root cause",
U2303="ODU HS","TX ISSUE",
U2303="IP &amp; VLAN","TX ISSUE",
U2303="Warehouse HUAWEI","SPARE-ISSUE",
U2303="SPARE-HS","SPARE-ISSUE",
U2303="Power Telco","RAN ISSUE",U2303="no impacts","no impacts"
),"")</f>
        <v/>
      </c>
      <c r="U2303" s="28"/>
      <c r="V2303" s="35" t="str" cm="1">
        <f t="array" ref="V2303">IFERROR(_xlfn.IFS(
U2303="MPR ISSUE","ACTIVE",
U2303="BSS Hardware Issue","ACTIVE",
U2303="Sites strategiques, MLL, Pylone, etc.","PASSIVE",
U2303="AKTIVCO DEFAUT GE &amp; POWER Cabinet","PASSIVE",
U2303="AKTIVCO Coupure ENEO &amp; Baisse de tension","PASSIVE",
U2303="Coupure ENEO &amp; Baisse de tension","PASSIVE",
U2303="Defaut GE &amp; POWER Cabinet","PASSIVE",
U2303="Sharing","PASSIVE",
U2303="Sites strategiques &amp; DataCenter","PASSIVE",
U2303="Exclu","Exclu",
U2303="SAT","ACTIVE",
U2303="SPARE-ISSUE","SPARE-ISSUE",
U2303="Fiber CAmtel","ACTIVE",
U2303="Fiber AOF","ACTIVE",
U2303="Projet OCM (HUAWEI)","PLANNED WORKS",
U2303="Projet OCM (NOKIA)","PLANNED WORKS",
U2303="ACCESS-ISSUE","ACCESS-ISSUE",
U2303="Projet OCM (ZTE, NOKIA, autres projets)","PLANNED WORKS",
U2303="No root CAuse","No root cause",
U2303="ODU HS","ACTIVE",
U2303="IP &amp; VLAN","ACTIVE",
U2303="Warehouse HUAWEI","SPARE-ISSUE",
U2303="SPARE-HS","SPARE-ISSUE",
U2303="Power Telco","ACTIVE",U2303="no impacts","no impacts"
),"")</f>
        <v/>
      </c>
      <c r="W2303" s="102"/>
      <c r="X2303" s="102"/>
      <c r="Y2303" s="102"/>
      <c r="Z2303" s="102"/>
      <c r="AA2303" s="102"/>
      <c r="AB2303" s="104" t="s">
        <v>5423</v>
      </c>
      <c r="AC2303" s="9"/>
      <c r="AD2303" s="9"/>
      <c r="AE2303" s="7" t="s">
        <v>5423</v>
      </c>
      <c r="AF2303" s="6"/>
      <c r="AG2303" s="7"/>
      <c r="AH2303" s="3" t="s">
        <v>5423</v>
      </c>
      <c r="AI2303" s="18" t="s">
        <v>5423</v>
      </c>
      <c r="AJ2303" s="18" t="s">
        <v>5423</v>
      </c>
      <c r="AK2303" s="18" t="s">
        <v>5423</v>
      </c>
      <c r="AL2303" s="18" t="s">
        <v>5423</v>
      </c>
      <c r="AM2303" s="18" t="s">
        <v>5423</v>
      </c>
      <c r="AN2303" s="18" t="s">
        <v>5423</v>
      </c>
      <c r="AO2303" s="18" t="s">
        <v>5423</v>
      </c>
      <c r="AP2303" s="18" t="s">
        <v>5423</v>
      </c>
      <c r="AQ2303" s="18" t="s">
        <v>5423</v>
      </c>
      <c r="AR2303" s="18" t="s">
        <v>5423</v>
      </c>
      <c r="AS2303" s="18" t="s">
        <v>5423</v>
      </c>
      <c r="AT2303" s="18" t="s">
        <v>5423</v>
      </c>
      <c r="AU2303" s="9" t="s">
        <v>5423</v>
      </c>
      <c r="AV2303" s="14"/>
      <c r="AW2303" s="14" t="s">
        <v>5423</v>
      </c>
      <c r="AX2303" s="14" t="str">
        <f>_xlfn.XLOOKUP(B2303,'[4]cell downs 18042026 17h'!$B:$B,'[4]cell downs 18042026 17h'!$B:$B,"")</f>
        <v/>
      </c>
      <c r="AY2303" s="14" t="str">
        <f>_xlfn.XLOOKUP(B2303,'[5]Cells Huawei 19042026 15h'!$B:$B,'[5]Cells Huawei 19042026 15h'!$B:$B,"")</f>
        <v/>
      </c>
      <c r="AZ2303" s="105" t="str">
        <f>_xlfn.XLOOKUP(B2303,'INCIDENT-04-23-2026'!E:E,'INCIDENT-04-23-2026'!F:F,"")</f>
        <v/>
      </c>
      <c r="BA2303" s="105" t="str">
        <f>_xlfn.XLOOKUP(B2303,'[6]Eneo 17H'!$C:$C,'[6]Eneo 17H'!$I:$I,"")</f>
        <v/>
      </c>
      <c r="BB2303" s="105" t="str">
        <f>_xlfn.XLOOKUP(B2303,[8]ALL!$B:$B,[8]ALL!$M:$M,"")</f>
        <v/>
      </c>
      <c r="BC2303" s="105" t="str">
        <f>_xlfn.XLOOKUP(B2303,'[6]Eneo 17H'!$C:$C,'[6]Eneo 17H'!$I:$I,"")</f>
        <v/>
      </c>
      <c r="BD2303" s="105" t="str">
        <f>_xlfn.XLOOKUP(B2303,'[7]Eneo 12H'!$C:$C,'[7]Eneo 12H'!$I:$I,"")</f>
        <v/>
      </c>
      <c r="BE2303" s="105" t="s">
        <v>5423</v>
      </c>
    </row>
    <row r="2304" spans="1:57" hidden="1" x14ac:dyDescent="0.3">
      <c r="A2304" s="1" t="s">
        <v>5120</v>
      </c>
      <c r="B2304" s="8" t="s">
        <v>5121</v>
      </c>
      <c r="C2304" s="3" t="str">
        <f>_xlfn.XLOOKUP(B2304,'[1]daily break down'!$D:$D,'[1]daily break down'!$E:$E,"")</f>
        <v>CENTRE</v>
      </c>
      <c r="D2304" s="1" t="s">
        <v>11</v>
      </c>
      <c r="E2304" s="1" t="s">
        <v>12</v>
      </c>
      <c r="F2304" s="3" t="s">
        <v>37</v>
      </c>
      <c r="G2304" s="1" t="s">
        <v>5120</v>
      </c>
      <c r="H2304" s="27" t="str">
        <f>_xlfn.XLOOKUP(B2304,[2]CALCULATION!$B:$B,[2]CALCULATION!$H:$H,"")</f>
        <v>ZTE</v>
      </c>
      <c r="I2304" s="23">
        <v>0</v>
      </c>
      <c r="J2304" s="23">
        <v>0</v>
      </c>
      <c r="K2304" s="23">
        <v>0</v>
      </c>
      <c r="L2304" s="23">
        <v>0</v>
      </c>
      <c r="M2304" s="23">
        <v>0</v>
      </c>
      <c r="N2304" s="23">
        <v>0</v>
      </c>
      <c r="O2304" s="23">
        <v>0</v>
      </c>
      <c r="P2304" s="103" t="s">
        <v>6554</v>
      </c>
      <c r="Q2304" s="36" t="s">
        <v>5796</v>
      </c>
      <c r="R2304" s="36"/>
      <c r="S2304" s="35" t="str" cm="1">
        <f t="array" ref="S2304">IFERROR(_xlfn.IFS(
U2304="MPR ISSUE","PDH",
U2304="BSS Hardware Issue","BSS",
U2304="Sites strategiques, MLL, Pylone, etc.","ENVTECH",
U2304="AKTIVCO DEFAUT GE &amp; POWER Cabinet","AKTIVCO",
U2304="AKTIVCO Coupure ENEO &amp; Baisse de tension","AKTIVCO GRID ONLY",
U2304="Coupure ENEO &amp; Baisse de tension","IHS GRID ONLY",
U2304="Defaut GE &amp; POWER Cabinet","IHS",
U2304="Sharing","Partners",
U2304="Sites strategiques &amp; DataCenter","SST &amp; DC",
U2304="Exclu","Exclu",
U2304="SAT","SAT",
U2304="SPARE-ISSUE","SPARE-ISSUE",
U2304="Fiber CAmtel","TRANS_FO_CAMTEL",
U2304="Fiber AOF","Fiber AOF",
U2304="Projet OCM (HUAWEI)","TRAVAUX-HUAWEI",
U2304="Projet OCM (NOKIA)","TRAVAUX-NOKIA",
U2304="ACCESS-ISSUE","ACCESS-ISSUE",
U2304="Projet OCM (ZTE, NOKIA, autres projets)","TRAVAUX OCM",
U2304="No root CAuse","No root cause",
U2304="ODU HS","PDH",
U2304="IP &amp; VLAN","PDH",
U2304="Warehouse HUAWEI","SPARE-ISSUE",
U2304="SPARE-HS","SPARE-ISSUE",
U2304="Power Telco","BSS",U2304="no impacts","no impacts"
),"")</f>
        <v/>
      </c>
      <c r="T2304" s="35" t="str" cm="1">
        <f t="array" ref="T2304">IFERROR(_xlfn.IFS(
U2304="MPR ISSUE","TX ISSUE",
U2304="BSS Hardware Issue","RAN ISSUE",
U2304="Sites strategiques, MLL, Pylone, etc.","ENVTECH",
U2304="AKTIVCO DEFAUT GE &amp; POWER Cabinet","POWER ISSUE",
U2304="AKTIVCO Coupure ENEO &amp; Baisse de tension","POWER ISSUE",
U2304="Coupure ENEO &amp; Baisse de tension","POWER ISSUE",
U2304="Defaut GE &amp; POWER Cabinet","POWER ISSUE",
U2304="Sharing","POWER ISSUE",
U2304="Sites strategiques &amp; DataCenter","POWER ISSUE",
U2304="Exclu","Exclu",
U2304="SAT","TX ISSUE",
U2304="SPARE-ISSUE","SPARE-ISSUE",
U2304="Fiber CAmtel","TX ISSUE",
U2304="Fiber AOF","TX ISSUE",
U2304="Projet OCM (HUAWEI)","TRAVAUX-HUAWEI",
U2304="Projet OCM (NOKIA)","TRAVAUX -NOKIA",
U2304="ACCESS-ISSUE","ACCESS-ISSUE",
U2304="Projet OCM (ZTE, NOKIA, autres projets)","TRAVAUX OCM",
U2304="No root CAuse","No root cause",
U2304="ODU HS","TX ISSUE",
U2304="IP &amp; VLAN","TX ISSUE",
U2304="Warehouse HUAWEI","SPARE-ISSUE",
U2304="SPARE-HS","SPARE-ISSUE",
U2304="Power Telco","RAN ISSUE",U2304="no impacts","no impacts"
),"")</f>
        <v/>
      </c>
      <c r="U2304" s="28"/>
      <c r="V2304" s="35" t="str" cm="1">
        <f t="array" ref="V2304">IFERROR(_xlfn.IFS(
U2304="MPR ISSUE","ACTIVE",
U2304="BSS Hardware Issue","ACTIVE",
U2304="Sites strategiques, MLL, Pylone, etc.","PASSIVE",
U2304="AKTIVCO DEFAUT GE &amp; POWER Cabinet","PASSIVE",
U2304="AKTIVCO Coupure ENEO &amp; Baisse de tension","PASSIVE",
U2304="Coupure ENEO &amp; Baisse de tension","PASSIVE",
U2304="Defaut GE &amp; POWER Cabinet","PASSIVE",
U2304="Sharing","PASSIVE",
U2304="Sites strategiques &amp; DataCenter","PASSIVE",
U2304="Exclu","Exclu",
U2304="SAT","ACTIVE",
U2304="SPARE-ISSUE","SPARE-ISSUE",
U2304="Fiber CAmtel","ACTIVE",
U2304="Fiber AOF","ACTIVE",
U2304="Projet OCM (HUAWEI)","PLANNED WORKS",
U2304="Projet OCM (NOKIA)","PLANNED WORKS",
U2304="ACCESS-ISSUE","ACCESS-ISSUE",
U2304="Projet OCM (ZTE, NOKIA, autres projets)","PLANNED WORKS",
U2304="No root CAuse","No root cause",
U2304="ODU HS","ACTIVE",
U2304="IP &amp; VLAN","ACTIVE",
U2304="Warehouse HUAWEI","SPARE-ISSUE",
U2304="SPARE-HS","SPARE-ISSUE",
U2304="Power Telco","ACTIVE",U2304="no impacts","no impacts"
),"")</f>
        <v/>
      </c>
      <c r="W2304" s="102"/>
      <c r="X2304" s="102"/>
      <c r="Y2304" s="102"/>
      <c r="Z2304" s="102"/>
      <c r="AA2304" s="102"/>
      <c r="AB2304" s="104" t="s">
        <v>5423</v>
      </c>
      <c r="AC2304" s="9"/>
      <c r="AD2304" s="9"/>
      <c r="AE2304" s="7" t="s">
        <v>5423</v>
      </c>
      <c r="AF2304" s="6"/>
      <c r="AG2304" s="7"/>
      <c r="AH2304" s="3" t="s">
        <v>5423</v>
      </c>
      <c r="AI2304" s="18" t="s">
        <v>5423</v>
      </c>
      <c r="AJ2304" s="18" t="s">
        <v>5423</v>
      </c>
      <c r="AK2304" s="18" t="s">
        <v>5423</v>
      </c>
      <c r="AL2304" s="18" t="s">
        <v>5423</v>
      </c>
      <c r="AM2304" s="18" t="s">
        <v>5423</v>
      </c>
      <c r="AN2304" s="18" t="s">
        <v>5423</v>
      </c>
      <c r="AO2304" s="18" t="s">
        <v>5423</v>
      </c>
      <c r="AP2304" s="18" t="s">
        <v>5423</v>
      </c>
      <c r="AQ2304" s="18" t="s">
        <v>5423</v>
      </c>
      <c r="AR2304" s="18" t="s">
        <v>5423</v>
      </c>
      <c r="AS2304" s="18" t="s">
        <v>5423</v>
      </c>
      <c r="AT2304" s="18" t="s">
        <v>5423</v>
      </c>
      <c r="AU2304" s="9" t="s">
        <v>5423</v>
      </c>
      <c r="AV2304" s="14"/>
      <c r="AW2304" s="14" t="s">
        <v>5423</v>
      </c>
      <c r="AX2304" s="14" t="str">
        <f>_xlfn.XLOOKUP(B2304,'[4]cell downs 18042026 17h'!$B:$B,'[4]cell downs 18042026 17h'!$B:$B,"")</f>
        <v/>
      </c>
      <c r="AY2304" s="14" t="str">
        <f>_xlfn.XLOOKUP(B2304,'[5]Cells Huawei 19042026 15h'!$B:$B,'[5]Cells Huawei 19042026 15h'!$B:$B,"")</f>
        <v/>
      </c>
      <c r="AZ2304" s="105" t="str">
        <f>_xlfn.XLOOKUP(B2304,'INCIDENT-04-23-2026'!E:E,'INCIDENT-04-23-2026'!F:F,"")</f>
        <v/>
      </c>
      <c r="BA2304" s="105" t="str">
        <f>_xlfn.XLOOKUP(B2304,'[6]Eneo 17H'!$C:$C,'[6]Eneo 17H'!$I:$I,"")</f>
        <v/>
      </c>
      <c r="BB2304" s="105" t="str">
        <f>_xlfn.XLOOKUP(B2304,[8]ALL!$B:$B,[8]ALL!$M:$M,"")</f>
        <v/>
      </c>
      <c r="BC2304" s="105" t="str">
        <f>_xlfn.XLOOKUP(B2304,'[6]Eneo 17H'!$C:$C,'[6]Eneo 17H'!$I:$I,"")</f>
        <v/>
      </c>
      <c r="BD2304" s="105" t="str">
        <f>_xlfn.XLOOKUP(B2304,'[7]Eneo 12H'!$C:$C,'[7]Eneo 12H'!$I:$I,"")</f>
        <v/>
      </c>
      <c r="BE2304" s="105" t="s">
        <v>5423</v>
      </c>
    </row>
    <row r="2305" spans="1:57" hidden="1" x14ac:dyDescent="0.3">
      <c r="A2305" s="1" t="s">
        <v>5122</v>
      </c>
      <c r="B2305" s="8" t="s">
        <v>5123</v>
      </c>
      <c r="C2305" s="3" t="str">
        <f>_xlfn.XLOOKUP(B2305,'[1]daily break down'!$D:$D,'[1]daily break down'!$E:$E,"")</f>
        <v>CENTRE</v>
      </c>
      <c r="D2305" s="1" t="s">
        <v>11</v>
      </c>
      <c r="E2305" s="1" t="s">
        <v>1714</v>
      </c>
      <c r="F2305" s="3" t="s">
        <v>37</v>
      </c>
      <c r="G2305" s="1" t="s">
        <v>5122</v>
      </c>
      <c r="H2305" s="27" t="str">
        <f>_xlfn.XLOOKUP(B2305,[2]CALCULATION!$B:$B,[2]CALCULATION!$H:$H,"")</f>
        <v>ZTE</v>
      </c>
      <c r="I2305" s="23">
        <v>0</v>
      </c>
      <c r="J2305" s="23">
        <v>0</v>
      </c>
      <c r="K2305" s="23">
        <v>0</v>
      </c>
      <c r="L2305" s="23">
        <v>0</v>
      </c>
      <c r="M2305" s="23">
        <v>0</v>
      </c>
      <c r="N2305" s="23">
        <v>0</v>
      </c>
      <c r="O2305" s="23">
        <v>0</v>
      </c>
      <c r="P2305" s="103" t="s">
        <v>6554</v>
      </c>
      <c r="Q2305" s="36" t="s">
        <v>5796</v>
      </c>
      <c r="R2305" s="36"/>
      <c r="S2305" s="35" t="str" cm="1">
        <f t="array" ref="S2305">IFERROR(_xlfn.IFS(
U2305="MPR ISSUE","PDH",
U2305="BSS Hardware Issue","BSS",
U2305="Sites strategiques, MLL, Pylone, etc.","ENVTECH",
U2305="AKTIVCO DEFAUT GE &amp; POWER Cabinet","AKTIVCO",
U2305="AKTIVCO Coupure ENEO &amp; Baisse de tension","AKTIVCO GRID ONLY",
U2305="Coupure ENEO &amp; Baisse de tension","IHS GRID ONLY",
U2305="Defaut GE &amp; POWER Cabinet","IHS",
U2305="Sharing","Partners",
U2305="Sites strategiques &amp; DataCenter","SST &amp; DC",
U2305="Exclu","Exclu",
U2305="SAT","SAT",
U2305="SPARE-ISSUE","SPARE-ISSUE",
U2305="Fiber CAmtel","TRANS_FO_CAMTEL",
U2305="Fiber AOF","Fiber AOF",
U2305="Projet OCM (HUAWEI)","TRAVAUX-HUAWEI",
U2305="Projet OCM (NOKIA)","TRAVAUX-NOKIA",
U2305="ACCESS-ISSUE","ACCESS-ISSUE",
U2305="Projet OCM (ZTE, NOKIA, autres projets)","TRAVAUX OCM",
U2305="No root CAuse","No root cause",
U2305="ODU HS","PDH",
U2305="IP &amp; VLAN","PDH",
U2305="Warehouse HUAWEI","SPARE-ISSUE",
U2305="SPARE-HS","SPARE-ISSUE",
U2305="Power Telco","BSS",U2305="no impacts","no impacts"
),"")</f>
        <v/>
      </c>
      <c r="T2305" s="35" t="str" cm="1">
        <f t="array" ref="T2305">IFERROR(_xlfn.IFS(
U2305="MPR ISSUE","TX ISSUE",
U2305="BSS Hardware Issue","RAN ISSUE",
U2305="Sites strategiques, MLL, Pylone, etc.","ENVTECH",
U2305="AKTIVCO DEFAUT GE &amp; POWER Cabinet","POWER ISSUE",
U2305="AKTIVCO Coupure ENEO &amp; Baisse de tension","POWER ISSUE",
U2305="Coupure ENEO &amp; Baisse de tension","POWER ISSUE",
U2305="Defaut GE &amp; POWER Cabinet","POWER ISSUE",
U2305="Sharing","POWER ISSUE",
U2305="Sites strategiques &amp; DataCenter","POWER ISSUE",
U2305="Exclu","Exclu",
U2305="SAT","TX ISSUE",
U2305="SPARE-ISSUE","SPARE-ISSUE",
U2305="Fiber CAmtel","TX ISSUE",
U2305="Fiber AOF","TX ISSUE",
U2305="Projet OCM (HUAWEI)","TRAVAUX-HUAWEI",
U2305="Projet OCM (NOKIA)","TRAVAUX -NOKIA",
U2305="ACCESS-ISSUE","ACCESS-ISSUE",
U2305="Projet OCM (ZTE, NOKIA, autres projets)","TRAVAUX OCM",
U2305="No root CAuse","No root cause",
U2305="ODU HS","TX ISSUE",
U2305="IP &amp; VLAN","TX ISSUE",
U2305="Warehouse HUAWEI","SPARE-ISSUE",
U2305="SPARE-HS","SPARE-ISSUE",
U2305="Power Telco","RAN ISSUE",U2305="no impacts","no impacts"
),"")</f>
        <v/>
      </c>
      <c r="U2305" s="28"/>
      <c r="V2305" s="35" t="str" cm="1">
        <f t="array" ref="V2305">IFERROR(_xlfn.IFS(
U2305="MPR ISSUE","ACTIVE",
U2305="BSS Hardware Issue","ACTIVE",
U2305="Sites strategiques, MLL, Pylone, etc.","PASSIVE",
U2305="AKTIVCO DEFAUT GE &amp; POWER Cabinet","PASSIVE",
U2305="AKTIVCO Coupure ENEO &amp; Baisse de tension","PASSIVE",
U2305="Coupure ENEO &amp; Baisse de tension","PASSIVE",
U2305="Defaut GE &amp; POWER Cabinet","PASSIVE",
U2305="Sharing","PASSIVE",
U2305="Sites strategiques &amp; DataCenter","PASSIVE",
U2305="Exclu","Exclu",
U2305="SAT","ACTIVE",
U2305="SPARE-ISSUE","SPARE-ISSUE",
U2305="Fiber CAmtel","ACTIVE",
U2305="Fiber AOF","ACTIVE",
U2305="Projet OCM (HUAWEI)","PLANNED WORKS",
U2305="Projet OCM (NOKIA)","PLANNED WORKS",
U2305="ACCESS-ISSUE","ACCESS-ISSUE",
U2305="Projet OCM (ZTE, NOKIA, autres projets)","PLANNED WORKS",
U2305="No root CAuse","No root cause",
U2305="ODU HS","ACTIVE",
U2305="IP &amp; VLAN","ACTIVE",
U2305="Warehouse HUAWEI","SPARE-ISSUE",
U2305="SPARE-HS","SPARE-ISSUE",
U2305="Power Telco","ACTIVE",U2305="no impacts","no impacts"
),"")</f>
        <v/>
      </c>
      <c r="W2305" s="102"/>
      <c r="X2305" s="102"/>
      <c r="Y2305" s="102"/>
      <c r="Z2305" s="102"/>
      <c r="AA2305" s="102"/>
      <c r="AB2305" s="104" t="s">
        <v>5423</v>
      </c>
      <c r="AC2305" s="9"/>
      <c r="AD2305" s="9"/>
      <c r="AE2305" s="7" t="s">
        <v>5423</v>
      </c>
      <c r="AF2305" s="6"/>
      <c r="AG2305" s="7"/>
      <c r="AH2305" s="3" t="s">
        <v>5423</v>
      </c>
      <c r="AI2305" s="18" t="s">
        <v>5423</v>
      </c>
      <c r="AJ2305" s="18" t="s">
        <v>5423</v>
      </c>
      <c r="AK2305" s="18" t="s">
        <v>5423</v>
      </c>
      <c r="AL2305" s="18" t="s">
        <v>5423</v>
      </c>
      <c r="AM2305" s="18" t="s">
        <v>5423</v>
      </c>
      <c r="AN2305" s="18" t="s">
        <v>5423</v>
      </c>
      <c r="AO2305" s="18" t="s">
        <v>5423</v>
      </c>
      <c r="AP2305" s="18" t="s">
        <v>5423</v>
      </c>
      <c r="AQ2305" s="18" t="s">
        <v>5423</v>
      </c>
      <c r="AR2305" s="18" t="s">
        <v>5423</v>
      </c>
      <c r="AS2305" s="18" t="s">
        <v>5423</v>
      </c>
      <c r="AT2305" s="18" t="s">
        <v>5423</v>
      </c>
      <c r="AU2305" s="9" t="s">
        <v>5423</v>
      </c>
      <c r="AV2305" s="14"/>
      <c r="AW2305" s="14" t="s">
        <v>5423</v>
      </c>
      <c r="AX2305" s="14" t="str">
        <f>_xlfn.XLOOKUP(B2305,'[4]cell downs 18042026 17h'!$B:$B,'[4]cell downs 18042026 17h'!$B:$B,"")</f>
        <v/>
      </c>
      <c r="AY2305" s="14" t="str">
        <f>_xlfn.XLOOKUP(B2305,'[5]Cells Huawei 19042026 15h'!$B:$B,'[5]Cells Huawei 19042026 15h'!$B:$B,"")</f>
        <v/>
      </c>
      <c r="AZ2305" s="105" t="str">
        <f>_xlfn.XLOOKUP(B2305,'INCIDENT-04-23-2026'!E:E,'INCIDENT-04-23-2026'!F:F,"")</f>
        <v/>
      </c>
      <c r="BA2305" s="105" t="str">
        <f>_xlfn.XLOOKUP(B2305,'[6]Eneo 17H'!$C:$C,'[6]Eneo 17H'!$I:$I,"")</f>
        <v/>
      </c>
      <c r="BB2305" s="105" t="str">
        <f>_xlfn.XLOOKUP(B2305,[8]ALL!$B:$B,[8]ALL!$M:$M,"")</f>
        <v/>
      </c>
      <c r="BC2305" s="105" t="str">
        <f>_xlfn.XLOOKUP(B2305,'[6]Eneo 17H'!$C:$C,'[6]Eneo 17H'!$I:$I,"")</f>
        <v/>
      </c>
      <c r="BD2305" s="105" t="str">
        <f>_xlfn.XLOOKUP(B2305,'[7]Eneo 12H'!$C:$C,'[7]Eneo 12H'!$I:$I,"")</f>
        <v/>
      </c>
      <c r="BE2305" s="105" t="s">
        <v>5423</v>
      </c>
    </row>
    <row r="2306" spans="1:57" hidden="1" x14ac:dyDescent="0.3">
      <c r="A2306" s="1" t="s">
        <v>5056</v>
      </c>
      <c r="B2306" s="8" t="s">
        <v>5057</v>
      </c>
      <c r="C2306" s="3" t="str">
        <f>_xlfn.XLOOKUP(B2306,'[1]daily break down'!$D:$D,'[1]daily break down'!$E:$E,"")</f>
        <v>CENTRE</v>
      </c>
      <c r="D2306" s="1" t="s">
        <v>11</v>
      </c>
      <c r="E2306" s="1" t="s">
        <v>594</v>
      </c>
      <c r="F2306" s="3" t="s">
        <v>69</v>
      </c>
      <c r="G2306" s="1" t="s">
        <v>3539</v>
      </c>
      <c r="H2306" s="27" t="str">
        <f>_xlfn.XLOOKUP(B2306,[2]CALCULATION!$B:$B,[2]CALCULATION!$H:$H,"")</f>
        <v>ZTE</v>
      </c>
      <c r="I2306" s="23">
        <v>0</v>
      </c>
      <c r="J2306" s="23">
        <v>0</v>
      </c>
      <c r="K2306" s="23">
        <v>0</v>
      </c>
      <c r="L2306" s="23">
        <v>0</v>
      </c>
      <c r="M2306" s="23">
        <v>0</v>
      </c>
      <c r="N2306" s="23">
        <v>0</v>
      </c>
      <c r="O2306" s="23">
        <v>0</v>
      </c>
      <c r="P2306" s="103" t="s">
        <v>6554</v>
      </c>
      <c r="Q2306" s="36" t="s">
        <v>5796</v>
      </c>
      <c r="R2306" s="36"/>
      <c r="S2306" s="35" t="str" cm="1">
        <f t="array" ref="S2306">IFERROR(_xlfn.IFS(
U2306="MPR ISSUE","PDH",
U2306="BSS Hardware Issue","BSS",
U2306="Sites strategiques, MLL, Pylone, etc.","ENVTECH",
U2306="AKTIVCO DEFAUT GE &amp; POWER Cabinet","AKTIVCO",
U2306="AKTIVCO Coupure ENEO &amp; Baisse de tension","AKTIVCO GRID ONLY",
U2306="Coupure ENEO &amp; Baisse de tension","IHS GRID ONLY",
U2306="Defaut GE &amp; POWER Cabinet","IHS",
U2306="Sharing","Partners",
U2306="Sites strategiques &amp; DataCenter","SST &amp; DC",
U2306="Exclu","Exclu",
U2306="SAT","SAT",
U2306="SPARE-ISSUE","SPARE-ISSUE",
U2306="Fiber CAmtel","TRANS_FO_CAMTEL",
U2306="Fiber AOF","Fiber AOF",
U2306="Projet OCM (HUAWEI)","TRAVAUX-HUAWEI",
U2306="Projet OCM (NOKIA)","TRAVAUX-NOKIA",
U2306="ACCESS-ISSUE","ACCESS-ISSUE",
U2306="Projet OCM (ZTE, NOKIA, autres projets)","TRAVAUX OCM",
U2306="No root CAuse","No root cause",
U2306="ODU HS","PDH",
U2306="IP &amp; VLAN","PDH",
U2306="Warehouse HUAWEI","SPARE-ISSUE",
U2306="SPARE-HS","SPARE-ISSUE",
U2306="Power Telco","BSS",U2306="no impacts","no impacts"
),"")</f>
        <v/>
      </c>
      <c r="T2306" s="35" t="str" cm="1">
        <f t="array" ref="T2306">IFERROR(_xlfn.IFS(
U2306="MPR ISSUE","TX ISSUE",
U2306="BSS Hardware Issue","RAN ISSUE",
U2306="Sites strategiques, MLL, Pylone, etc.","ENVTECH",
U2306="AKTIVCO DEFAUT GE &amp; POWER Cabinet","POWER ISSUE",
U2306="AKTIVCO Coupure ENEO &amp; Baisse de tension","POWER ISSUE",
U2306="Coupure ENEO &amp; Baisse de tension","POWER ISSUE",
U2306="Defaut GE &amp; POWER Cabinet","POWER ISSUE",
U2306="Sharing","POWER ISSUE",
U2306="Sites strategiques &amp; DataCenter","POWER ISSUE",
U2306="Exclu","Exclu",
U2306="SAT","TX ISSUE",
U2306="SPARE-ISSUE","SPARE-ISSUE",
U2306="Fiber CAmtel","TX ISSUE",
U2306="Fiber AOF","TX ISSUE",
U2306="Projet OCM (HUAWEI)","TRAVAUX-HUAWEI",
U2306="Projet OCM (NOKIA)","TRAVAUX -NOKIA",
U2306="ACCESS-ISSUE","ACCESS-ISSUE",
U2306="Projet OCM (ZTE, NOKIA, autres projets)","TRAVAUX OCM",
U2306="No root CAuse","No root cause",
U2306="ODU HS","TX ISSUE",
U2306="IP &amp; VLAN","TX ISSUE",
U2306="Warehouse HUAWEI","SPARE-ISSUE",
U2306="SPARE-HS","SPARE-ISSUE",
U2306="Power Telco","RAN ISSUE",U2306="no impacts","no impacts"
),"")</f>
        <v/>
      </c>
      <c r="U2306" s="28"/>
      <c r="V2306" s="35" t="str" cm="1">
        <f t="array" ref="V2306">IFERROR(_xlfn.IFS(
U2306="MPR ISSUE","ACTIVE",
U2306="BSS Hardware Issue","ACTIVE",
U2306="Sites strategiques, MLL, Pylone, etc.","PASSIVE",
U2306="AKTIVCO DEFAUT GE &amp; POWER Cabinet","PASSIVE",
U2306="AKTIVCO Coupure ENEO &amp; Baisse de tension","PASSIVE",
U2306="Coupure ENEO &amp; Baisse de tension","PASSIVE",
U2306="Defaut GE &amp; POWER Cabinet","PASSIVE",
U2306="Sharing","PASSIVE",
U2306="Sites strategiques &amp; DataCenter","PASSIVE",
U2306="Exclu","Exclu",
U2306="SAT","ACTIVE",
U2306="SPARE-ISSUE","SPARE-ISSUE",
U2306="Fiber CAmtel","ACTIVE",
U2306="Fiber AOF","ACTIVE",
U2306="Projet OCM (HUAWEI)","PLANNED WORKS",
U2306="Projet OCM (NOKIA)","PLANNED WORKS",
U2306="ACCESS-ISSUE","ACCESS-ISSUE",
U2306="Projet OCM (ZTE, NOKIA, autres projets)","PLANNED WORKS",
U2306="No root CAuse","No root cause",
U2306="ODU HS","ACTIVE",
U2306="IP &amp; VLAN","ACTIVE",
U2306="Warehouse HUAWEI","SPARE-ISSUE",
U2306="SPARE-HS","SPARE-ISSUE",
U2306="Power Telco","ACTIVE",U2306="no impacts","no impacts"
),"")</f>
        <v/>
      </c>
      <c r="W2306" s="102"/>
      <c r="X2306" s="102"/>
      <c r="Y2306" s="102"/>
      <c r="Z2306" s="102"/>
      <c r="AA2306" s="102"/>
      <c r="AB2306" s="104" t="s">
        <v>5423</v>
      </c>
      <c r="AC2306" s="9"/>
      <c r="AD2306" s="9"/>
      <c r="AE2306" s="7" t="s">
        <v>5423</v>
      </c>
      <c r="AF2306" s="6"/>
      <c r="AG2306" s="7"/>
      <c r="AH2306" s="3" t="s">
        <v>5423</v>
      </c>
      <c r="AI2306" s="18" t="s">
        <v>5423</v>
      </c>
      <c r="AJ2306" s="18" t="s">
        <v>5423</v>
      </c>
      <c r="AK2306" s="18" t="s">
        <v>5423</v>
      </c>
      <c r="AL2306" s="18" t="s">
        <v>5423</v>
      </c>
      <c r="AM2306" s="18" t="s">
        <v>5423</v>
      </c>
      <c r="AN2306" s="18" t="s">
        <v>5423</v>
      </c>
      <c r="AO2306" s="18" t="s">
        <v>5423</v>
      </c>
      <c r="AP2306" s="18" t="s">
        <v>5423</v>
      </c>
      <c r="AQ2306" s="18" t="s">
        <v>5423</v>
      </c>
      <c r="AR2306" s="18" t="s">
        <v>5423</v>
      </c>
      <c r="AS2306" s="18" t="s">
        <v>5423</v>
      </c>
      <c r="AT2306" s="18" t="s">
        <v>5423</v>
      </c>
      <c r="AU2306" s="9" t="s">
        <v>5423</v>
      </c>
      <c r="AV2306" s="14"/>
      <c r="AW2306" s="14" t="s">
        <v>5423</v>
      </c>
      <c r="AX2306" s="14" t="str">
        <f>_xlfn.XLOOKUP(B2306,'[4]cell downs 18042026 17h'!$B:$B,'[4]cell downs 18042026 17h'!$B:$B,"")</f>
        <v/>
      </c>
      <c r="AY2306" s="14" t="str">
        <f>_xlfn.XLOOKUP(B2306,'[5]Cells Huawei 19042026 15h'!$B:$B,'[5]Cells Huawei 19042026 15h'!$B:$B,"")</f>
        <v/>
      </c>
      <c r="AZ2306" s="105" t="str">
        <f>_xlfn.XLOOKUP(B2306,'INCIDENT-04-23-2026'!E:E,'INCIDENT-04-23-2026'!F:F,"")</f>
        <v/>
      </c>
      <c r="BA2306" s="105" t="str">
        <f>_xlfn.XLOOKUP(B2306,'[6]Eneo 17H'!$C:$C,'[6]Eneo 17H'!$I:$I,"")</f>
        <v/>
      </c>
      <c r="BB2306" s="105" t="str">
        <f>_xlfn.XLOOKUP(B2306,[8]ALL!$B:$B,[8]ALL!$M:$M,"")</f>
        <v/>
      </c>
      <c r="BC2306" s="105" t="str">
        <f>_xlfn.XLOOKUP(B2306,'[6]Eneo 17H'!$C:$C,'[6]Eneo 17H'!$I:$I,"")</f>
        <v/>
      </c>
      <c r="BD2306" s="105" t="str">
        <f>_xlfn.XLOOKUP(B2306,'[7]Eneo 12H'!$C:$C,'[7]Eneo 12H'!$I:$I,"")</f>
        <v/>
      </c>
      <c r="BE2306" s="105" t="s">
        <v>5423</v>
      </c>
    </row>
    <row r="2307" spans="1:57" hidden="1" x14ac:dyDescent="0.3">
      <c r="A2307" s="1" t="s">
        <v>5126</v>
      </c>
      <c r="B2307" s="1" t="s">
        <v>5127</v>
      </c>
      <c r="C2307" s="3" t="str">
        <f>_xlfn.XLOOKUP(B2307,'[1]daily break down'!$D:$D,'[1]daily break down'!$E:$E,"")</f>
        <v>CENTRE</v>
      </c>
      <c r="D2307" s="1" t="s">
        <v>11</v>
      </c>
      <c r="E2307" s="1" t="s">
        <v>12</v>
      </c>
      <c r="F2307" s="3" t="s">
        <v>69</v>
      </c>
      <c r="G2307" s="1" t="s">
        <v>5128</v>
      </c>
      <c r="H2307" s="27" t="str">
        <f>_xlfn.XLOOKUP(B2307,[2]CALCULATION!$B:$B,[2]CALCULATION!$H:$H,"")</f>
        <v>ZTE</v>
      </c>
      <c r="I2307" s="23">
        <v>0</v>
      </c>
      <c r="J2307" s="23">
        <v>0</v>
      </c>
      <c r="K2307" s="23">
        <v>0</v>
      </c>
      <c r="L2307" s="23">
        <v>0</v>
      </c>
      <c r="M2307" s="23">
        <v>0</v>
      </c>
      <c r="N2307" s="23">
        <v>0</v>
      </c>
      <c r="O2307" s="23">
        <v>0</v>
      </c>
      <c r="P2307" s="103" t="s">
        <v>6554</v>
      </c>
      <c r="Q2307" s="36" t="s">
        <v>5796</v>
      </c>
      <c r="R2307" s="36"/>
      <c r="S2307" s="35" t="str" cm="1">
        <f t="array" ref="S2307">IFERROR(_xlfn.IFS(
U2307="MPR ISSUE","PDH",
U2307="BSS Hardware Issue","BSS",
U2307="Sites strategiques, MLL, Pylone, etc.","ENVTECH",
U2307="AKTIVCO DEFAUT GE &amp; POWER Cabinet","AKTIVCO",
U2307="AKTIVCO Coupure ENEO &amp; Baisse de tension","AKTIVCO GRID ONLY",
U2307="Coupure ENEO &amp; Baisse de tension","IHS GRID ONLY",
U2307="Defaut GE &amp; POWER Cabinet","IHS",
U2307="Sharing","Partners",
U2307="Sites strategiques &amp; DataCenter","SST &amp; DC",
U2307="Exclu","Exclu",
U2307="SAT","SAT",
U2307="SPARE-ISSUE","SPARE-ISSUE",
U2307="Fiber CAmtel","TRANS_FO_CAMTEL",
U2307="Fiber AOF","Fiber AOF",
U2307="Projet OCM (HUAWEI)","TRAVAUX-HUAWEI",
U2307="Projet OCM (NOKIA)","TRAVAUX-NOKIA",
U2307="ACCESS-ISSUE","ACCESS-ISSUE",
U2307="Projet OCM (ZTE, NOKIA, autres projets)","TRAVAUX OCM",
U2307="No root CAuse","No root cause",
U2307="ODU HS","PDH",
U2307="IP &amp; VLAN","PDH",
U2307="Warehouse HUAWEI","SPARE-ISSUE",
U2307="SPARE-HS","SPARE-ISSUE",
U2307="Power Telco","BSS",U2307="no impacts","no impacts"
),"")</f>
        <v/>
      </c>
      <c r="T2307" s="35" t="str" cm="1">
        <f t="array" ref="T2307">IFERROR(_xlfn.IFS(
U2307="MPR ISSUE","TX ISSUE",
U2307="BSS Hardware Issue","RAN ISSUE",
U2307="Sites strategiques, MLL, Pylone, etc.","ENVTECH",
U2307="AKTIVCO DEFAUT GE &amp; POWER Cabinet","POWER ISSUE",
U2307="AKTIVCO Coupure ENEO &amp; Baisse de tension","POWER ISSUE",
U2307="Coupure ENEO &amp; Baisse de tension","POWER ISSUE",
U2307="Defaut GE &amp; POWER Cabinet","POWER ISSUE",
U2307="Sharing","POWER ISSUE",
U2307="Sites strategiques &amp; DataCenter","POWER ISSUE",
U2307="Exclu","Exclu",
U2307="SAT","TX ISSUE",
U2307="SPARE-ISSUE","SPARE-ISSUE",
U2307="Fiber CAmtel","TX ISSUE",
U2307="Fiber AOF","TX ISSUE",
U2307="Projet OCM (HUAWEI)","TRAVAUX-HUAWEI",
U2307="Projet OCM (NOKIA)","TRAVAUX -NOKIA",
U2307="ACCESS-ISSUE","ACCESS-ISSUE",
U2307="Projet OCM (ZTE, NOKIA, autres projets)","TRAVAUX OCM",
U2307="No root CAuse","No root cause",
U2307="ODU HS","TX ISSUE",
U2307="IP &amp; VLAN","TX ISSUE",
U2307="Warehouse HUAWEI","SPARE-ISSUE",
U2307="SPARE-HS","SPARE-ISSUE",
U2307="Power Telco","RAN ISSUE",U2307="no impacts","no impacts"
),"")</f>
        <v/>
      </c>
      <c r="U2307" s="28"/>
      <c r="V2307" s="35" t="str" cm="1">
        <f t="array" ref="V2307">IFERROR(_xlfn.IFS(
U2307="MPR ISSUE","ACTIVE",
U2307="BSS Hardware Issue","ACTIVE",
U2307="Sites strategiques, MLL, Pylone, etc.","PASSIVE",
U2307="AKTIVCO DEFAUT GE &amp; POWER Cabinet","PASSIVE",
U2307="AKTIVCO Coupure ENEO &amp; Baisse de tension","PASSIVE",
U2307="Coupure ENEO &amp; Baisse de tension","PASSIVE",
U2307="Defaut GE &amp; POWER Cabinet","PASSIVE",
U2307="Sharing","PASSIVE",
U2307="Sites strategiques &amp; DataCenter","PASSIVE",
U2307="Exclu","Exclu",
U2307="SAT","ACTIVE",
U2307="SPARE-ISSUE","SPARE-ISSUE",
U2307="Fiber CAmtel","ACTIVE",
U2307="Fiber AOF","ACTIVE",
U2307="Projet OCM (HUAWEI)","PLANNED WORKS",
U2307="Projet OCM (NOKIA)","PLANNED WORKS",
U2307="ACCESS-ISSUE","ACCESS-ISSUE",
U2307="Projet OCM (ZTE, NOKIA, autres projets)","PLANNED WORKS",
U2307="No root CAuse","No root cause",
U2307="ODU HS","ACTIVE",
U2307="IP &amp; VLAN","ACTIVE",
U2307="Warehouse HUAWEI","SPARE-ISSUE",
U2307="SPARE-HS","SPARE-ISSUE",
U2307="Power Telco","ACTIVE",U2307="no impacts","no impacts"
),"")</f>
        <v/>
      </c>
      <c r="W2307" s="102"/>
      <c r="X2307" s="102"/>
      <c r="Y2307" s="102"/>
      <c r="Z2307" s="102"/>
      <c r="AA2307" s="102"/>
      <c r="AB2307" s="104" t="s">
        <v>5423</v>
      </c>
      <c r="AC2307" s="9"/>
      <c r="AD2307" s="9"/>
      <c r="AE2307" s="7" t="s">
        <v>5423</v>
      </c>
      <c r="AF2307" s="6"/>
      <c r="AG2307" s="7"/>
      <c r="AH2307" s="3" t="s">
        <v>5423</v>
      </c>
      <c r="AI2307" s="18" t="s">
        <v>5423</v>
      </c>
      <c r="AJ2307" s="18" t="s">
        <v>5423</v>
      </c>
      <c r="AK2307" s="18" t="s">
        <v>5423</v>
      </c>
      <c r="AL2307" s="18" t="s">
        <v>5423</v>
      </c>
      <c r="AM2307" s="18" t="s">
        <v>5423</v>
      </c>
      <c r="AN2307" s="18" t="s">
        <v>5423</v>
      </c>
      <c r="AO2307" s="18" t="s">
        <v>5423</v>
      </c>
      <c r="AP2307" s="18" t="s">
        <v>5423</v>
      </c>
      <c r="AQ2307" s="18" t="s">
        <v>5423</v>
      </c>
      <c r="AR2307" s="18" t="s">
        <v>5423</v>
      </c>
      <c r="AS2307" s="18" t="s">
        <v>5423</v>
      </c>
      <c r="AT2307" s="18" t="s">
        <v>5423</v>
      </c>
      <c r="AU2307" s="9" t="s">
        <v>5423</v>
      </c>
      <c r="AV2307" s="14"/>
      <c r="AW2307" s="14" t="s">
        <v>5423</v>
      </c>
      <c r="AX2307" s="14" t="str">
        <f>_xlfn.XLOOKUP(B2307,'[4]cell downs 18042026 17h'!$B:$B,'[4]cell downs 18042026 17h'!$B:$B,"")</f>
        <v/>
      </c>
      <c r="AY2307" s="14" t="str">
        <f>_xlfn.XLOOKUP(B2307,'[5]Cells Huawei 19042026 15h'!$B:$B,'[5]Cells Huawei 19042026 15h'!$B:$B,"")</f>
        <v/>
      </c>
      <c r="AZ2307" s="105" t="str">
        <f>_xlfn.XLOOKUP(B2307,'INCIDENT-04-23-2026'!E:E,'INCIDENT-04-23-2026'!F:F,"")</f>
        <v/>
      </c>
      <c r="BA2307" s="105" t="str">
        <f>_xlfn.XLOOKUP(B2307,'[6]Eneo 17H'!$C:$C,'[6]Eneo 17H'!$I:$I,"")</f>
        <v/>
      </c>
      <c r="BB2307" s="105" t="str">
        <f>_xlfn.XLOOKUP(B2307,[8]ALL!$B:$B,[8]ALL!$M:$M,"")</f>
        <v/>
      </c>
      <c r="BC2307" s="105" t="str">
        <f>_xlfn.XLOOKUP(B2307,'[6]Eneo 17H'!$C:$C,'[6]Eneo 17H'!$I:$I,"")</f>
        <v/>
      </c>
      <c r="BD2307" s="105" t="str">
        <f>_xlfn.XLOOKUP(B2307,'[7]Eneo 12H'!$C:$C,'[7]Eneo 12H'!$I:$I,"")</f>
        <v/>
      </c>
      <c r="BE2307" s="105" t="s">
        <v>5423</v>
      </c>
    </row>
    <row r="2308" spans="1:57" hidden="1" x14ac:dyDescent="0.3">
      <c r="A2308" s="1" t="s">
        <v>5060</v>
      </c>
      <c r="B2308" s="8" t="s">
        <v>5061</v>
      </c>
      <c r="C2308" s="3" t="str">
        <f>_xlfn.XLOOKUP(B2308,'[1]daily break down'!$D:$D,'[1]daily break down'!$E:$E,"")</f>
        <v>CENTRE</v>
      </c>
      <c r="D2308" s="1" t="s">
        <v>11</v>
      </c>
      <c r="E2308" s="1" t="s">
        <v>12</v>
      </c>
      <c r="F2308" s="3" t="s">
        <v>37</v>
      </c>
      <c r="G2308" s="1" t="s">
        <v>5060</v>
      </c>
      <c r="H2308" s="27" t="str">
        <f>_xlfn.XLOOKUP(B2308,[2]CALCULATION!$B:$B,[2]CALCULATION!$H:$H,"")</f>
        <v>ZTE</v>
      </c>
      <c r="I2308" s="23">
        <v>0</v>
      </c>
      <c r="J2308" s="23">
        <v>0</v>
      </c>
      <c r="K2308" s="23">
        <v>0</v>
      </c>
      <c r="L2308" s="23">
        <v>0</v>
      </c>
      <c r="M2308" s="23">
        <v>0</v>
      </c>
      <c r="N2308" s="23">
        <v>0</v>
      </c>
      <c r="O2308" s="23">
        <v>0</v>
      </c>
      <c r="P2308" s="103" t="s">
        <v>6554</v>
      </c>
      <c r="Q2308" s="36" t="s">
        <v>5796</v>
      </c>
      <c r="R2308" s="36"/>
      <c r="S2308" s="35" t="str" cm="1">
        <f t="array" ref="S2308">IFERROR(_xlfn.IFS(
U2308="MPR ISSUE","PDH",
U2308="BSS Hardware Issue","BSS",
U2308="Sites strategiques, MLL, Pylone, etc.","ENVTECH",
U2308="AKTIVCO DEFAUT GE &amp; POWER Cabinet","AKTIVCO",
U2308="AKTIVCO Coupure ENEO &amp; Baisse de tension","AKTIVCO GRID ONLY",
U2308="Coupure ENEO &amp; Baisse de tension","IHS GRID ONLY",
U2308="Defaut GE &amp; POWER Cabinet","IHS",
U2308="Sharing","Partners",
U2308="Sites strategiques &amp; DataCenter","SST &amp; DC",
U2308="Exclu","Exclu",
U2308="SAT","SAT",
U2308="SPARE-ISSUE","SPARE-ISSUE",
U2308="Fiber CAmtel","TRANS_FO_CAMTEL",
U2308="Fiber AOF","Fiber AOF",
U2308="Projet OCM (HUAWEI)","TRAVAUX-HUAWEI",
U2308="Projet OCM (NOKIA)","TRAVAUX-NOKIA",
U2308="ACCESS-ISSUE","ACCESS-ISSUE",
U2308="Projet OCM (ZTE, NOKIA, autres projets)","TRAVAUX OCM",
U2308="No root CAuse","No root cause",
U2308="ODU HS","PDH",
U2308="IP &amp; VLAN","PDH",
U2308="Warehouse HUAWEI","SPARE-ISSUE",
U2308="SPARE-HS","SPARE-ISSUE",
U2308="Power Telco","BSS",U2308="no impacts","no impacts"
),"")</f>
        <v/>
      </c>
      <c r="T2308" s="35" t="str" cm="1">
        <f t="array" ref="T2308">IFERROR(_xlfn.IFS(
U2308="MPR ISSUE","TX ISSUE",
U2308="BSS Hardware Issue","RAN ISSUE",
U2308="Sites strategiques, MLL, Pylone, etc.","ENVTECH",
U2308="AKTIVCO DEFAUT GE &amp; POWER Cabinet","POWER ISSUE",
U2308="AKTIVCO Coupure ENEO &amp; Baisse de tension","POWER ISSUE",
U2308="Coupure ENEO &amp; Baisse de tension","POWER ISSUE",
U2308="Defaut GE &amp; POWER Cabinet","POWER ISSUE",
U2308="Sharing","POWER ISSUE",
U2308="Sites strategiques &amp; DataCenter","POWER ISSUE",
U2308="Exclu","Exclu",
U2308="SAT","TX ISSUE",
U2308="SPARE-ISSUE","SPARE-ISSUE",
U2308="Fiber CAmtel","TX ISSUE",
U2308="Fiber AOF","TX ISSUE",
U2308="Projet OCM (HUAWEI)","TRAVAUX-HUAWEI",
U2308="Projet OCM (NOKIA)","TRAVAUX -NOKIA",
U2308="ACCESS-ISSUE","ACCESS-ISSUE",
U2308="Projet OCM (ZTE, NOKIA, autres projets)","TRAVAUX OCM",
U2308="No root CAuse","No root cause",
U2308="ODU HS","TX ISSUE",
U2308="IP &amp; VLAN","TX ISSUE",
U2308="Warehouse HUAWEI","SPARE-ISSUE",
U2308="SPARE-HS","SPARE-ISSUE",
U2308="Power Telco","RAN ISSUE",U2308="no impacts","no impacts"
),"")</f>
        <v/>
      </c>
      <c r="U2308" s="28"/>
      <c r="V2308" s="35" t="str" cm="1">
        <f t="array" ref="V2308">IFERROR(_xlfn.IFS(
U2308="MPR ISSUE","ACTIVE",
U2308="BSS Hardware Issue","ACTIVE",
U2308="Sites strategiques, MLL, Pylone, etc.","PASSIVE",
U2308="AKTIVCO DEFAUT GE &amp; POWER Cabinet","PASSIVE",
U2308="AKTIVCO Coupure ENEO &amp; Baisse de tension","PASSIVE",
U2308="Coupure ENEO &amp; Baisse de tension","PASSIVE",
U2308="Defaut GE &amp; POWER Cabinet","PASSIVE",
U2308="Sharing","PASSIVE",
U2308="Sites strategiques &amp; DataCenter","PASSIVE",
U2308="Exclu","Exclu",
U2308="SAT","ACTIVE",
U2308="SPARE-ISSUE","SPARE-ISSUE",
U2308="Fiber CAmtel","ACTIVE",
U2308="Fiber AOF","ACTIVE",
U2308="Projet OCM (HUAWEI)","PLANNED WORKS",
U2308="Projet OCM (NOKIA)","PLANNED WORKS",
U2308="ACCESS-ISSUE","ACCESS-ISSUE",
U2308="Projet OCM (ZTE, NOKIA, autres projets)","PLANNED WORKS",
U2308="No root CAuse","No root cause",
U2308="ODU HS","ACTIVE",
U2308="IP &amp; VLAN","ACTIVE",
U2308="Warehouse HUAWEI","SPARE-ISSUE",
U2308="SPARE-HS","SPARE-ISSUE",
U2308="Power Telco","ACTIVE",U2308="no impacts","no impacts"
),"")</f>
        <v/>
      </c>
      <c r="W2308" s="102"/>
      <c r="X2308" s="102"/>
      <c r="Y2308" s="102"/>
      <c r="Z2308" s="102"/>
      <c r="AA2308" s="102"/>
      <c r="AB2308" s="104" t="s">
        <v>5423</v>
      </c>
      <c r="AC2308" s="9"/>
      <c r="AD2308" s="9"/>
      <c r="AE2308" s="7" t="s">
        <v>5423</v>
      </c>
      <c r="AF2308" s="6"/>
      <c r="AG2308" s="7"/>
      <c r="AH2308" s="3" t="s">
        <v>5423</v>
      </c>
      <c r="AI2308" s="18" t="s">
        <v>5423</v>
      </c>
      <c r="AJ2308" s="18" t="s">
        <v>5423</v>
      </c>
      <c r="AK2308" s="18" t="s">
        <v>5423</v>
      </c>
      <c r="AL2308" s="18" t="s">
        <v>5423</v>
      </c>
      <c r="AM2308" s="18" t="s">
        <v>5423</v>
      </c>
      <c r="AN2308" s="18" t="s">
        <v>5423</v>
      </c>
      <c r="AO2308" s="18" t="s">
        <v>5423</v>
      </c>
      <c r="AP2308" s="18" t="s">
        <v>5423</v>
      </c>
      <c r="AQ2308" s="18" t="s">
        <v>5423</v>
      </c>
      <c r="AR2308" s="18" t="s">
        <v>5423</v>
      </c>
      <c r="AS2308" s="18" t="s">
        <v>5423</v>
      </c>
      <c r="AT2308" s="18" t="s">
        <v>5423</v>
      </c>
      <c r="AU2308" s="9" t="s">
        <v>5423</v>
      </c>
      <c r="AV2308" s="14"/>
      <c r="AW2308" s="14" t="s">
        <v>5423</v>
      </c>
      <c r="AX2308" s="14" t="str">
        <f>_xlfn.XLOOKUP(B2308,'[4]cell downs 18042026 17h'!$B:$B,'[4]cell downs 18042026 17h'!$B:$B,"")</f>
        <v/>
      </c>
      <c r="AY2308" s="14" t="str">
        <f>_xlfn.XLOOKUP(B2308,'[5]Cells Huawei 19042026 15h'!$B:$B,'[5]Cells Huawei 19042026 15h'!$B:$B,"")</f>
        <v/>
      </c>
      <c r="AZ2308" s="105" t="str">
        <f>_xlfn.XLOOKUP(B2308,'INCIDENT-04-23-2026'!E:E,'INCIDENT-04-23-2026'!F:F,"")</f>
        <v/>
      </c>
      <c r="BA2308" s="105" t="str">
        <f>_xlfn.XLOOKUP(B2308,'[6]Eneo 17H'!$C:$C,'[6]Eneo 17H'!$I:$I,"")</f>
        <v/>
      </c>
      <c r="BB2308" s="105" t="str">
        <f>_xlfn.XLOOKUP(B2308,[8]ALL!$B:$B,[8]ALL!$M:$M,"")</f>
        <v/>
      </c>
      <c r="BC2308" s="105" t="str">
        <f>_xlfn.XLOOKUP(B2308,'[6]Eneo 17H'!$C:$C,'[6]Eneo 17H'!$I:$I,"")</f>
        <v/>
      </c>
      <c r="BD2308" s="105" t="str">
        <f>_xlfn.XLOOKUP(B2308,'[7]Eneo 12H'!$C:$C,'[7]Eneo 12H'!$I:$I,"")</f>
        <v/>
      </c>
      <c r="BE2308" s="105" t="s">
        <v>5423</v>
      </c>
    </row>
    <row r="2309" spans="1:57" hidden="1" x14ac:dyDescent="0.3">
      <c r="A2309" s="1" t="s">
        <v>5062</v>
      </c>
      <c r="B2309" s="8" t="s">
        <v>5063</v>
      </c>
      <c r="C2309" s="3" t="str">
        <f>_xlfn.XLOOKUP(B2309,'[1]daily break down'!$D:$D,'[1]daily break down'!$E:$E,"")</f>
        <v>CENTRE</v>
      </c>
      <c r="D2309" s="1" t="s">
        <v>11</v>
      </c>
      <c r="E2309" s="1" t="s">
        <v>318</v>
      </c>
      <c r="F2309" s="3" t="s">
        <v>37</v>
      </c>
      <c r="G2309" s="1" t="s">
        <v>5064</v>
      </c>
      <c r="H2309" s="27" t="str">
        <f>_xlfn.XLOOKUP(B2309,[2]CALCULATION!$B:$B,[2]CALCULATION!$H:$H,"")</f>
        <v>ZTE</v>
      </c>
      <c r="I2309" s="23">
        <v>0</v>
      </c>
      <c r="J2309" s="23">
        <v>0</v>
      </c>
      <c r="K2309" s="23">
        <v>0</v>
      </c>
      <c r="L2309" s="23">
        <v>0</v>
      </c>
      <c r="M2309" s="23">
        <v>0</v>
      </c>
      <c r="N2309" s="23">
        <v>0</v>
      </c>
      <c r="O2309" s="23">
        <v>0</v>
      </c>
      <c r="P2309" s="103" t="s">
        <v>6554</v>
      </c>
      <c r="Q2309" s="36" t="s">
        <v>5796</v>
      </c>
      <c r="R2309" s="36"/>
      <c r="S2309" s="35" t="str" cm="1">
        <f t="array" ref="S2309">IFERROR(_xlfn.IFS(
U2309="MPR ISSUE","PDH",
U2309="BSS Hardware Issue","BSS",
U2309="Sites strategiques, MLL, Pylone, etc.","ENVTECH",
U2309="AKTIVCO DEFAUT GE &amp; POWER Cabinet","AKTIVCO",
U2309="AKTIVCO Coupure ENEO &amp; Baisse de tension","AKTIVCO GRID ONLY",
U2309="Coupure ENEO &amp; Baisse de tension","IHS GRID ONLY",
U2309="Defaut GE &amp; POWER Cabinet","IHS",
U2309="Sharing","Partners",
U2309="Sites strategiques &amp; DataCenter","SST &amp; DC",
U2309="Exclu","Exclu",
U2309="SAT","SAT",
U2309="SPARE-ISSUE","SPARE-ISSUE",
U2309="Fiber CAmtel","TRANS_FO_CAMTEL",
U2309="Fiber AOF","Fiber AOF",
U2309="Projet OCM (HUAWEI)","TRAVAUX-HUAWEI",
U2309="Projet OCM (NOKIA)","TRAVAUX-NOKIA",
U2309="ACCESS-ISSUE","ACCESS-ISSUE",
U2309="Projet OCM (ZTE, NOKIA, autres projets)","TRAVAUX OCM",
U2309="No root CAuse","No root cause",
U2309="ODU HS","PDH",
U2309="IP &amp; VLAN","PDH",
U2309="Warehouse HUAWEI","SPARE-ISSUE",
U2309="SPARE-HS","SPARE-ISSUE",
U2309="Power Telco","BSS",U2309="no impacts","no impacts"
),"")</f>
        <v/>
      </c>
      <c r="T2309" s="35" t="str" cm="1">
        <f t="array" ref="T2309">IFERROR(_xlfn.IFS(
U2309="MPR ISSUE","TX ISSUE",
U2309="BSS Hardware Issue","RAN ISSUE",
U2309="Sites strategiques, MLL, Pylone, etc.","ENVTECH",
U2309="AKTIVCO DEFAUT GE &amp; POWER Cabinet","POWER ISSUE",
U2309="AKTIVCO Coupure ENEO &amp; Baisse de tension","POWER ISSUE",
U2309="Coupure ENEO &amp; Baisse de tension","POWER ISSUE",
U2309="Defaut GE &amp; POWER Cabinet","POWER ISSUE",
U2309="Sharing","POWER ISSUE",
U2309="Sites strategiques &amp; DataCenter","POWER ISSUE",
U2309="Exclu","Exclu",
U2309="SAT","TX ISSUE",
U2309="SPARE-ISSUE","SPARE-ISSUE",
U2309="Fiber CAmtel","TX ISSUE",
U2309="Fiber AOF","TX ISSUE",
U2309="Projet OCM (HUAWEI)","TRAVAUX-HUAWEI",
U2309="Projet OCM (NOKIA)","TRAVAUX -NOKIA",
U2309="ACCESS-ISSUE","ACCESS-ISSUE",
U2309="Projet OCM (ZTE, NOKIA, autres projets)","TRAVAUX OCM",
U2309="No root CAuse","No root cause",
U2309="ODU HS","TX ISSUE",
U2309="IP &amp; VLAN","TX ISSUE",
U2309="Warehouse HUAWEI","SPARE-ISSUE",
U2309="SPARE-HS","SPARE-ISSUE",
U2309="Power Telco","RAN ISSUE",U2309="no impacts","no impacts"
),"")</f>
        <v/>
      </c>
      <c r="U2309" s="28"/>
      <c r="V2309" s="35" t="str" cm="1">
        <f t="array" ref="V2309">IFERROR(_xlfn.IFS(
U2309="MPR ISSUE","ACTIVE",
U2309="BSS Hardware Issue","ACTIVE",
U2309="Sites strategiques, MLL, Pylone, etc.","PASSIVE",
U2309="AKTIVCO DEFAUT GE &amp; POWER Cabinet","PASSIVE",
U2309="AKTIVCO Coupure ENEO &amp; Baisse de tension","PASSIVE",
U2309="Coupure ENEO &amp; Baisse de tension","PASSIVE",
U2309="Defaut GE &amp; POWER Cabinet","PASSIVE",
U2309="Sharing","PASSIVE",
U2309="Sites strategiques &amp; DataCenter","PASSIVE",
U2309="Exclu","Exclu",
U2309="SAT","ACTIVE",
U2309="SPARE-ISSUE","SPARE-ISSUE",
U2309="Fiber CAmtel","ACTIVE",
U2309="Fiber AOF","ACTIVE",
U2309="Projet OCM (HUAWEI)","PLANNED WORKS",
U2309="Projet OCM (NOKIA)","PLANNED WORKS",
U2309="ACCESS-ISSUE","ACCESS-ISSUE",
U2309="Projet OCM (ZTE, NOKIA, autres projets)","PLANNED WORKS",
U2309="No root CAuse","No root cause",
U2309="ODU HS","ACTIVE",
U2309="IP &amp; VLAN","ACTIVE",
U2309="Warehouse HUAWEI","SPARE-ISSUE",
U2309="SPARE-HS","SPARE-ISSUE",
U2309="Power Telco","ACTIVE",U2309="no impacts","no impacts"
),"")</f>
        <v/>
      </c>
      <c r="W2309" s="102"/>
      <c r="X2309" s="102"/>
      <c r="Y2309" s="102"/>
      <c r="Z2309" s="102"/>
      <c r="AA2309" s="102"/>
      <c r="AB2309" s="104" t="s">
        <v>5423</v>
      </c>
      <c r="AC2309" s="9"/>
      <c r="AD2309" s="9"/>
      <c r="AE2309" s="7" t="s">
        <v>5423</v>
      </c>
      <c r="AF2309" s="6"/>
      <c r="AG2309" s="7"/>
      <c r="AH2309" s="3" t="s">
        <v>5423</v>
      </c>
      <c r="AI2309" s="18" t="s">
        <v>5423</v>
      </c>
      <c r="AJ2309" s="18" t="s">
        <v>5423</v>
      </c>
      <c r="AK2309" s="18" t="s">
        <v>5423</v>
      </c>
      <c r="AL2309" s="18" t="s">
        <v>5423</v>
      </c>
      <c r="AM2309" s="18" t="s">
        <v>5423</v>
      </c>
      <c r="AN2309" s="18" t="s">
        <v>5423</v>
      </c>
      <c r="AO2309" s="18" t="s">
        <v>5423</v>
      </c>
      <c r="AP2309" s="18" t="s">
        <v>5423</v>
      </c>
      <c r="AQ2309" s="18" t="s">
        <v>5423</v>
      </c>
      <c r="AR2309" s="18" t="s">
        <v>5423</v>
      </c>
      <c r="AS2309" s="18" t="s">
        <v>5423</v>
      </c>
      <c r="AT2309" s="18" t="s">
        <v>5423</v>
      </c>
      <c r="AU2309" s="9" t="s">
        <v>5423</v>
      </c>
      <c r="AV2309" s="14"/>
      <c r="AW2309" s="14" t="s">
        <v>5423</v>
      </c>
      <c r="AX2309" s="14" t="str">
        <f>_xlfn.XLOOKUP(B2309,'[4]cell downs 18042026 17h'!$B:$B,'[4]cell downs 18042026 17h'!$B:$B,"")</f>
        <v/>
      </c>
      <c r="AY2309" s="14" t="str">
        <f>_xlfn.XLOOKUP(B2309,'[5]Cells Huawei 19042026 15h'!$B:$B,'[5]Cells Huawei 19042026 15h'!$B:$B,"")</f>
        <v/>
      </c>
      <c r="AZ2309" s="105" t="str">
        <f>_xlfn.XLOOKUP(B2309,'INCIDENT-04-23-2026'!E:E,'INCIDENT-04-23-2026'!F:F,"")</f>
        <v/>
      </c>
      <c r="BA2309" s="105" t="str">
        <f>_xlfn.XLOOKUP(B2309,'[6]Eneo 17H'!$C:$C,'[6]Eneo 17H'!$I:$I,"")</f>
        <v/>
      </c>
      <c r="BB2309" s="105" t="str">
        <f>_xlfn.XLOOKUP(B2309,[8]ALL!$B:$B,[8]ALL!$M:$M,"")</f>
        <v/>
      </c>
      <c r="BC2309" s="105" t="str">
        <f>_xlfn.XLOOKUP(B2309,'[6]Eneo 17H'!$C:$C,'[6]Eneo 17H'!$I:$I,"")</f>
        <v/>
      </c>
      <c r="BD2309" s="105" t="str">
        <f>_xlfn.XLOOKUP(B2309,'[7]Eneo 12H'!$C:$C,'[7]Eneo 12H'!$I:$I,"")</f>
        <v/>
      </c>
      <c r="BE2309" s="105" t="s">
        <v>5423</v>
      </c>
    </row>
    <row r="2310" spans="1:57" hidden="1" x14ac:dyDescent="0.3">
      <c r="A2310" s="1" t="s">
        <v>5072</v>
      </c>
      <c r="B2310" s="8" t="s">
        <v>5073</v>
      </c>
      <c r="C2310" s="3" t="str">
        <f>_xlfn.XLOOKUP(B2310,'[1]daily break down'!$D:$D,'[1]daily break down'!$E:$E,"")</f>
        <v>LITTORAL</v>
      </c>
      <c r="D2310" s="1" t="s">
        <v>11</v>
      </c>
      <c r="E2310" s="1" t="s">
        <v>1130</v>
      </c>
      <c r="F2310" s="3" t="s">
        <v>37</v>
      </c>
      <c r="G2310" s="1" t="s">
        <v>5072</v>
      </c>
      <c r="H2310" s="27" t="str">
        <f>_xlfn.XLOOKUP(B2310,[2]CALCULATION!$B:$B,[2]CALCULATION!$H:$H,"")</f>
        <v>ZTE</v>
      </c>
      <c r="I2310" s="23">
        <v>0</v>
      </c>
      <c r="J2310" s="23">
        <v>0</v>
      </c>
      <c r="K2310" s="23">
        <v>0</v>
      </c>
      <c r="L2310" s="23">
        <v>0</v>
      </c>
      <c r="M2310" s="23">
        <v>0</v>
      </c>
      <c r="N2310" s="23">
        <v>0</v>
      </c>
      <c r="O2310" s="23">
        <v>0</v>
      </c>
      <c r="P2310" s="103" t="s">
        <v>6554</v>
      </c>
      <c r="Q2310" s="36" t="s">
        <v>5796</v>
      </c>
      <c r="R2310" s="36"/>
      <c r="S2310" s="35" t="str" cm="1">
        <f t="array" ref="S2310">IFERROR(_xlfn.IFS(
U2310="MPR ISSUE","PDH",
U2310="BSS Hardware Issue","BSS",
U2310="Sites strategiques, MLL, Pylone, etc.","ENVTECH",
U2310="AKTIVCO DEFAUT GE &amp; POWER Cabinet","AKTIVCO",
U2310="AKTIVCO Coupure ENEO &amp; Baisse de tension","AKTIVCO GRID ONLY",
U2310="Coupure ENEO &amp; Baisse de tension","IHS GRID ONLY",
U2310="Defaut GE &amp; POWER Cabinet","IHS",
U2310="Sharing","Partners",
U2310="Sites strategiques &amp; DataCenter","SST &amp; DC",
U2310="Exclu","Exclu",
U2310="SAT","SAT",
U2310="SPARE-ISSUE","SPARE-ISSUE",
U2310="Fiber CAmtel","TRANS_FO_CAMTEL",
U2310="Fiber AOF","Fiber AOF",
U2310="Projet OCM (HUAWEI)","TRAVAUX-HUAWEI",
U2310="Projet OCM (NOKIA)","TRAVAUX-NOKIA",
U2310="ACCESS-ISSUE","ACCESS-ISSUE",
U2310="Projet OCM (ZTE, NOKIA, autres projets)","TRAVAUX OCM",
U2310="No root CAuse","No root cause",
U2310="ODU HS","PDH",
U2310="IP &amp; VLAN","PDH",
U2310="Warehouse HUAWEI","SPARE-ISSUE",
U2310="SPARE-HS","SPARE-ISSUE",
U2310="Power Telco","BSS",U2310="no impacts","no impacts"
),"")</f>
        <v/>
      </c>
      <c r="T2310" s="35" t="str" cm="1">
        <f t="array" ref="T2310">IFERROR(_xlfn.IFS(
U2310="MPR ISSUE","TX ISSUE",
U2310="BSS Hardware Issue","RAN ISSUE",
U2310="Sites strategiques, MLL, Pylone, etc.","ENVTECH",
U2310="AKTIVCO DEFAUT GE &amp; POWER Cabinet","POWER ISSUE",
U2310="AKTIVCO Coupure ENEO &amp; Baisse de tension","POWER ISSUE",
U2310="Coupure ENEO &amp; Baisse de tension","POWER ISSUE",
U2310="Defaut GE &amp; POWER Cabinet","POWER ISSUE",
U2310="Sharing","POWER ISSUE",
U2310="Sites strategiques &amp; DataCenter","POWER ISSUE",
U2310="Exclu","Exclu",
U2310="SAT","TX ISSUE",
U2310="SPARE-ISSUE","SPARE-ISSUE",
U2310="Fiber CAmtel","TX ISSUE",
U2310="Fiber AOF","TX ISSUE",
U2310="Projet OCM (HUAWEI)","TRAVAUX-HUAWEI",
U2310="Projet OCM (NOKIA)","TRAVAUX -NOKIA",
U2310="ACCESS-ISSUE","ACCESS-ISSUE",
U2310="Projet OCM (ZTE, NOKIA, autres projets)","TRAVAUX OCM",
U2310="No root CAuse","No root cause",
U2310="ODU HS","TX ISSUE",
U2310="IP &amp; VLAN","TX ISSUE",
U2310="Warehouse HUAWEI","SPARE-ISSUE",
U2310="SPARE-HS","SPARE-ISSUE",
U2310="Power Telco","RAN ISSUE",U2310="no impacts","no impacts"
),"")</f>
        <v/>
      </c>
      <c r="U2310" s="28"/>
      <c r="V2310" s="35" t="str" cm="1">
        <f t="array" ref="V2310">IFERROR(_xlfn.IFS(
U2310="MPR ISSUE","ACTIVE",
U2310="BSS Hardware Issue","ACTIVE",
U2310="Sites strategiques, MLL, Pylone, etc.","PASSIVE",
U2310="AKTIVCO DEFAUT GE &amp; POWER Cabinet","PASSIVE",
U2310="AKTIVCO Coupure ENEO &amp; Baisse de tension","PASSIVE",
U2310="Coupure ENEO &amp; Baisse de tension","PASSIVE",
U2310="Defaut GE &amp; POWER Cabinet","PASSIVE",
U2310="Sharing","PASSIVE",
U2310="Sites strategiques &amp; DataCenter","PASSIVE",
U2310="Exclu","Exclu",
U2310="SAT","ACTIVE",
U2310="SPARE-ISSUE","SPARE-ISSUE",
U2310="Fiber CAmtel","ACTIVE",
U2310="Fiber AOF","ACTIVE",
U2310="Projet OCM (HUAWEI)","PLANNED WORKS",
U2310="Projet OCM (NOKIA)","PLANNED WORKS",
U2310="ACCESS-ISSUE","ACCESS-ISSUE",
U2310="Projet OCM (ZTE, NOKIA, autres projets)","PLANNED WORKS",
U2310="No root CAuse","No root cause",
U2310="ODU HS","ACTIVE",
U2310="IP &amp; VLAN","ACTIVE",
U2310="Warehouse HUAWEI","SPARE-ISSUE",
U2310="SPARE-HS","SPARE-ISSUE",
U2310="Power Telco","ACTIVE",U2310="no impacts","no impacts"
),"")</f>
        <v/>
      </c>
      <c r="W2310" s="102"/>
      <c r="X2310" s="102"/>
      <c r="Y2310" s="102"/>
      <c r="Z2310" s="102"/>
      <c r="AA2310" s="102"/>
      <c r="AB2310" s="104" t="s">
        <v>5423</v>
      </c>
      <c r="AC2310" s="9"/>
      <c r="AD2310" s="9"/>
      <c r="AE2310" s="7" t="s">
        <v>5423</v>
      </c>
      <c r="AF2310" s="6"/>
      <c r="AG2310" s="7"/>
      <c r="AH2310" s="3" t="s">
        <v>5423</v>
      </c>
      <c r="AI2310" s="18" t="s">
        <v>5423</v>
      </c>
      <c r="AJ2310" s="18" t="s">
        <v>5423</v>
      </c>
      <c r="AK2310" s="18" t="s">
        <v>5423</v>
      </c>
      <c r="AL2310" s="18" t="s">
        <v>5423</v>
      </c>
      <c r="AM2310" s="18" t="s">
        <v>5423</v>
      </c>
      <c r="AN2310" s="18" t="s">
        <v>5423</v>
      </c>
      <c r="AO2310" s="18" t="s">
        <v>5423</v>
      </c>
      <c r="AP2310" s="18" t="s">
        <v>5423</v>
      </c>
      <c r="AQ2310" s="18" t="s">
        <v>5423</v>
      </c>
      <c r="AR2310" s="18" t="s">
        <v>5423</v>
      </c>
      <c r="AS2310" s="18" t="s">
        <v>5423</v>
      </c>
      <c r="AT2310" s="18" t="s">
        <v>5423</v>
      </c>
      <c r="AU2310" s="9" t="s">
        <v>5423</v>
      </c>
      <c r="AV2310" s="14"/>
      <c r="AW2310" s="14" t="s">
        <v>5423</v>
      </c>
      <c r="AX2310" s="14" t="str">
        <f>_xlfn.XLOOKUP(B2310,'[4]cell downs 18042026 17h'!$B:$B,'[4]cell downs 18042026 17h'!$B:$B,"")</f>
        <v/>
      </c>
      <c r="AY2310" s="14" t="str">
        <f>_xlfn.XLOOKUP(B2310,'[5]Cells Huawei 19042026 15h'!$B:$B,'[5]Cells Huawei 19042026 15h'!$B:$B,"")</f>
        <v/>
      </c>
      <c r="AZ2310" s="105" t="str">
        <f>_xlfn.XLOOKUP(B2310,'INCIDENT-04-23-2026'!E:E,'INCIDENT-04-23-2026'!F:F,"")</f>
        <v>(04/23/2026 incident ) : impact by CTR_003 EBOMBE,   Souci d'energie || Action : RAC en attente CAMUSAT</v>
      </c>
      <c r="BA2310" s="105" t="str">
        <f>_xlfn.XLOOKUP(B2310,'[6]Eneo 17H'!$C:$C,'[6]Eneo 17H'!$I:$I,"")</f>
        <v/>
      </c>
      <c r="BB2310" s="105" t="str">
        <f>_xlfn.XLOOKUP(B2310,[8]ALL!$B:$B,[8]ALL!$M:$M,"")</f>
        <v/>
      </c>
      <c r="BC2310" s="105" t="str">
        <f>_xlfn.XLOOKUP(B2310,'[6]Eneo 17H'!$C:$C,'[6]Eneo 17H'!$I:$I,"")</f>
        <v/>
      </c>
      <c r="BD2310" s="105" t="str">
        <f>_xlfn.XLOOKUP(B2310,'[7]Eneo 12H'!$C:$C,'[7]Eneo 12H'!$I:$I,"")</f>
        <v/>
      </c>
      <c r="BE2310" s="105" t="s">
        <v>7348</v>
      </c>
    </row>
    <row r="2311" spans="1:57" hidden="1" x14ac:dyDescent="0.3">
      <c r="A2311" s="1" t="s">
        <v>5074</v>
      </c>
      <c r="B2311" s="8" t="s">
        <v>5075</v>
      </c>
      <c r="C2311" s="3" t="str">
        <f>_xlfn.XLOOKUP(B2311,'[1]daily break down'!$D:$D,'[1]daily break down'!$E:$E,"")</f>
        <v>CENTRE</v>
      </c>
      <c r="D2311" s="1" t="s">
        <v>11</v>
      </c>
      <c r="E2311" s="1" t="s">
        <v>594</v>
      </c>
      <c r="F2311" s="3" t="s">
        <v>37</v>
      </c>
      <c r="G2311" s="1" t="s">
        <v>5074</v>
      </c>
      <c r="H2311" s="27" t="str">
        <f>_xlfn.XLOOKUP(B2311,[2]CALCULATION!$B:$B,[2]CALCULATION!$H:$H,"")</f>
        <v>ZTE</v>
      </c>
      <c r="I2311" s="23">
        <v>0</v>
      </c>
      <c r="J2311" s="23">
        <v>0</v>
      </c>
      <c r="K2311" s="23">
        <v>0</v>
      </c>
      <c r="L2311" s="23">
        <v>0</v>
      </c>
      <c r="M2311" s="23">
        <v>0</v>
      </c>
      <c r="N2311" s="23">
        <v>0</v>
      </c>
      <c r="O2311" s="23">
        <v>0</v>
      </c>
      <c r="P2311" s="103" t="s">
        <v>6554</v>
      </c>
      <c r="Q2311" s="36" t="s">
        <v>5796</v>
      </c>
      <c r="R2311" s="36"/>
      <c r="S2311" s="35" t="str" cm="1">
        <f t="array" ref="S2311">IFERROR(_xlfn.IFS(
U2311="MPR ISSUE","PDH",
U2311="BSS Hardware Issue","BSS",
U2311="Sites strategiques, MLL, Pylone, etc.","ENVTECH",
U2311="AKTIVCO DEFAUT GE &amp; POWER Cabinet","AKTIVCO",
U2311="AKTIVCO Coupure ENEO &amp; Baisse de tension","AKTIVCO GRID ONLY",
U2311="Coupure ENEO &amp; Baisse de tension","IHS GRID ONLY",
U2311="Defaut GE &amp; POWER Cabinet","IHS",
U2311="Sharing","Partners",
U2311="Sites strategiques &amp; DataCenter","SST &amp; DC",
U2311="Exclu","Exclu",
U2311="SAT","SAT",
U2311="SPARE-ISSUE","SPARE-ISSUE",
U2311="Fiber CAmtel","TRANS_FO_CAMTEL",
U2311="Fiber AOF","Fiber AOF",
U2311="Projet OCM (HUAWEI)","TRAVAUX-HUAWEI",
U2311="Projet OCM (NOKIA)","TRAVAUX-NOKIA",
U2311="ACCESS-ISSUE","ACCESS-ISSUE",
U2311="Projet OCM (ZTE, NOKIA, autres projets)","TRAVAUX OCM",
U2311="No root CAuse","No root cause",
U2311="ODU HS","PDH",
U2311="IP &amp; VLAN","PDH",
U2311="Warehouse HUAWEI","SPARE-ISSUE",
U2311="SPARE-HS","SPARE-ISSUE",
U2311="Power Telco","BSS",U2311="no impacts","no impacts"
),"")</f>
        <v/>
      </c>
      <c r="T2311" s="35" t="str" cm="1">
        <f t="array" ref="T2311">IFERROR(_xlfn.IFS(
U2311="MPR ISSUE","TX ISSUE",
U2311="BSS Hardware Issue","RAN ISSUE",
U2311="Sites strategiques, MLL, Pylone, etc.","ENVTECH",
U2311="AKTIVCO DEFAUT GE &amp; POWER Cabinet","POWER ISSUE",
U2311="AKTIVCO Coupure ENEO &amp; Baisse de tension","POWER ISSUE",
U2311="Coupure ENEO &amp; Baisse de tension","POWER ISSUE",
U2311="Defaut GE &amp; POWER Cabinet","POWER ISSUE",
U2311="Sharing","POWER ISSUE",
U2311="Sites strategiques &amp; DataCenter","POWER ISSUE",
U2311="Exclu","Exclu",
U2311="SAT","TX ISSUE",
U2311="SPARE-ISSUE","SPARE-ISSUE",
U2311="Fiber CAmtel","TX ISSUE",
U2311="Fiber AOF","TX ISSUE",
U2311="Projet OCM (HUAWEI)","TRAVAUX-HUAWEI",
U2311="Projet OCM (NOKIA)","TRAVAUX -NOKIA",
U2311="ACCESS-ISSUE","ACCESS-ISSUE",
U2311="Projet OCM (ZTE, NOKIA, autres projets)","TRAVAUX OCM",
U2311="No root CAuse","No root cause",
U2311="ODU HS","TX ISSUE",
U2311="IP &amp; VLAN","TX ISSUE",
U2311="Warehouse HUAWEI","SPARE-ISSUE",
U2311="SPARE-HS","SPARE-ISSUE",
U2311="Power Telco","RAN ISSUE",U2311="no impacts","no impacts"
),"")</f>
        <v/>
      </c>
      <c r="U2311" s="28"/>
      <c r="V2311" s="35" t="str" cm="1">
        <f t="array" ref="V2311">IFERROR(_xlfn.IFS(
U2311="MPR ISSUE","ACTIVE",
U2311="BSS Hardware Issue","ACTIVE",
U2311="Sites strategiques, MLL, Pylone, etc.","PASSIVE",
U2311="AKTIVCO DEFAUT GE &amp; POWER Cabinet","PASSIVE",
U2311="AKTIVCO Coupure ENEO &amp; Baisse de tension","PASSIVE",
U2311="Coupure ENEO &amp; Baisse de tension","PASSIVE",
U2311="Defaut GE &amp; POWER Cabinet","PASSIVE",
U2311="Sharing","PASSIVE",
U2311="Sites strategiques &amp; DataCenter","PASSIVE",
U2311="Exclu","Exclu",
U2311="SAT","ACTIVE",
U2311="SPARE-ISSUE","SPARE-ISSUE",
U2311="Fiber CAmtel","ACTIVE",
U2311="Fiber AOF","ACTIVE",
U2311="Projet OCM (HUAWEI)","PLANNED WORKS",
U2311="Projet OCM (NOKIA)","PLANNED WORKS",
U2311="ACCESS-ISSUE","ACCESS-ISSUE",
U2311="Projet OCM (ZTE, NOKIA, autres projets)","PLANNED WORKS",
U2311="No root CAuse","No root cause",
U2311="ODU HS","ACTIVE",
U2311="IP &amp; VLAN","ACTIVE",
U2311="Warehouse HUAWEI","SPARE-ISSUE",
U2311="SPARE-HS","SPARE-ISSUE",
U2311="Power Telco","ACTIVE",U2311="no impacts","no impacts"
),"")</f>
        <v/>
      </c>
      <c r="W2311" s="102"/>
      <c r="X2311" s="102"/>
      <c r="Y2311" s="102"/>
      <c r="Z2311" s="102"/>
      <c r="AA2311" s="102"/>
      <c r="AB2311" s="104" t="s">
        <v>5423</v>
      </c>
      <c r="AC2311" s="9"/>
      <c r="AD2311" s="9"/>
      <c r="AE2311" s="7" t="s">
        <v>5423</v>
      </c>
      <c r="AF2311" s="6"/>
      <c r="AG2311" s="7"/>
      <c r="AH2311" s="3" t="s">
        <v>5423</v>
      </c>
      <c r="AI2311" s="18" t="s">
        <v>5423</v>
      </c>
      <c r="AJ2311" s="18" t="s">
        <v>5423</v>
      </c>
      <c r="AK2311" s="18" t="s">
        <v>5423</v>
      </c>
      <c r="AL2311" s="18" t="s">
        <v>5423</v>
      </c>
      <c r="AM2311" s="18" t="s">
        <v>5423</v>
      </c>
      <c r="AN2311" s="18" t="s">
        <v>5423</v>
      </c>
      <c r="AO2311" s="18" t="s">
        <v>5423</v>
      </c>
      <c r="AP2311" s="18" t="s">
        <v>5423</v>
      </c>
      <c r="AQ2311" s="18" t="s">
        <v>5423</v>
      </c>
      <c r="AR2311" s="18" t="s">
        <v>5423</v>
      </c>
      <c r="AS2311" s="18" t="s">
        <v>5423</v>
      </c>
      <c r="AT2311" s="18" t="s">
        <v>5423</v>
      </c>
      <c r="AU2311" s="9" t="s">
        <v>5423</v>
      </c>
      <c r="AV2311" s="14"/>
      <c r="AW2311" s="14" t="s">
        <v>5423</v>
      </c>
      <c r="AX2311" s="14" t="str">
        <f>_xlfn.XLOOKUP(B2311,'[4]cell downs 18042026 17h'!$B:$B,'[4]cell downs 18042026 17h'!$B:$B,"")</f>
        <v/>
      </c>
      <c r="AY2311" s="14" t="str">
        <f>_xlfn.XLOOKUP(B2311,'[5]Cells Huawei 19042026 15h'!$B:$B,'[5]Cells Huawei 19042026 15h'!$B:$B,"")</f>
        <v/>
      </c>
      <c r="AZ2311" s="105" t="str">
        <f>_xlfn.XLOOKUP(B2311,'INCIDENT-04-23-2026'!E:E,'INCIDENT-04-23-2026'!F:F,"")</f>
        <v/>
      </c>
      <c r="BA2311" s="105" t="str">
        <f>_xlfn.XLOOKUP(B2311,'[6]Eneo 17H'!$C:$C,'[6]Eneo 17H'!$I:$I,"")</f>
        <v/>
      </c>
      <c r="BB2311" s="105" t="str">
        <f>_xlfn.XLOOKUP(B2311,[8]ALL!$B:$B,[8]ALL!$M:$M,"")</f>
        <v/>
      </c>
      <c r="BC2311" s="105" t="str">
        <f>_xlfn.XLOOKUP(B2311,'[6]Eneo 17H'!$C:$C,'[6]Eneo 17H'!$I:$I,"")</f>
        <v/>
      </c>
      <c r="BD2311" s="105" t="str">
        <f>_xlfn.XLOOKUP(B2311,'[7]Eneo 12H'!$C:$C,'[7]Eneo 12H'!$I:$I,"")</f>
        <v/>
      </c>
      <c r="BE2311" s="105" t="s">
        <v>5423</v>
      </c>
    </row>
    <row r="2312" spans="1:57" hidden="1" x14ac:dyDescent="0.3">
      <c r="A2312" s="1" t="s">
        <v>3721</v>
      </c>
      <c r="B2312" s="8" t="s">
        <v>5078</v>
      </c>
      <c r="C2312" s="3" t="str">
        <f>_xlfn.XLOOKUP(B2312,'[1]daily break down'!$D:$D,'[1]daily break down'!$E:$E,"")</f>
        <v>LITTORAL</v>
      </c>
      <c r="D2312" s="1" t="s">
        <v>11</v>
      </c>
      <c r="E2312" s="1" t="s">
        <v>12</v>
      </c>
      <c r="F2312" s="3" t="s">
        <v>31</v>
      </c>
      <c r="G2312" s="1" t="s">
        <v>3721</v>
      </c>
      <c r="H2312" s="27" t="str">
        <f>_xlfn.XLOOKUP(B2312,[2]CALCULATION!$B:$B,[2]CALCULATION!$H:$H,"")</f>
        <v>ZTE</v>
      </c>
      <c r="I2312" s="23">
        <v>0</v>
      </c>
      <c r="J2312" s="23">
        <v>0</v>
      </c>
      <c r="K2312" s="23">
        <v>0</v>
      </c>
      <c r="L2312" s="23">
        <v>0</v>
      </c>
      <c r="M2312" s="23">
        <v>0</v>
      </c>
      <c r="N2312" s="23">
        <v>0</v>
      </c>
      <c r="O2312" s="23">
        <v>0</v>
      </c>
      <c r="P2312" s="103" t="s">
        <v>6554</v>
      </c>
      <c r="Q2312" s="36" t="s">
        <v>5796</v>
      </c>
      <c r="R2312" s="36"/>
      <c r="S2312" s="35" t="str" cm="1">
        <f t="array" ref="S2312">IFERROR(_xlfn.IFS(
U2312="MPR ISSUE","PDH",
U2312="BSS Hardware Issue","BSS",
U2312="Sites strategiques, MLL, Pylone, etc.","ENVTECH",
U2312="AKTIVCO DEFAUT GE &amp; POWER Cabinet","AKTIVCO",
U2312="AKTIVCO Coupure ENEO &amp; Baisse de tension","AKTIVCO GRID ONLY",
U2312="Coupure ENEO &amp; Baisse de tension","IHS GRID ONLY",
U2312="Defaut GE &amp; POWER Cabinet","IHS",
U2312="Sharing","Partners",
U2312="Sites strategiques &amp; DataCenter","SST &amp; DC",
U2312="Exclu","Exclu",
U2312="SAT","SAT",
U2312="SPARE-ISSUE","SPARE-ISSUE",
U2312="Fiber CAmtel","TRANS_FO_CAMTEL",
U2312="Fiber AOF","Fiber AOF",
U2312="Projet OCM (HUAWEI)","TRAVAUX-HUAWEI",
U2312="Projet OCM (NOKIA)","TRAVAUX-NOKIA",
U2312="ACCESS-ISSUE","ACCESS-ISSUE",
U2312="Projet OCM (ZTE, NOKIA, autres projets)","TRAVAUX OCM",
U2312="No root CAuse","No root cause",
U2312="ODU HS","PDH",
U2312="IP &amp; VLAN","PDH",
U2312="Warehouse HUAWEI","SPARE-ISSUE",
U2312="SPARE-HS","SPARE-ISSUE",
U2312="Power Telco","BSS",U2312="no impacts","no impacts"
),"")</f>
        <v/>
      </c>
      <c r="T2312" s="35" t="str" cm="1">
        <f t="array" ref="T2312">IFERROR(_xlfn.IFS(
U2312="MPR ISSUE","TX ISSUE",
U2312="BSS Hardware Issue","RAN ISSUE",
U2312="Sites strategiques, MLL, Pylone, etc.","ENVTECH",
U2312="AKTIVCO DEFAUT GE &amp; POWER Cabinet","POWER ISSUE",
U2312="AKTIVCO Coupure ENEO &amp; Baisse de tension","POWER ISSUE",
U2312="Coupure ENEO &amp; Baisse de tension","POWER ISSUE",
U2312="Defaut GE &amp; POWER Cabinet","POWER ISSUE",
U2312="Sharing","POWER ISSUE",
U2312="Sites strategiques &amp; DataCenter","POWER ISSUE",
U2312="Exclu","Exclu",
U2312="SAT","TX ISSUE",
U2312="SPARE-ISSUE","SPARE-ISSUE",
U2312="Fiber CAmtel","TX ISSUE",
U2312="Fiber AOF","TX ISSUE",
U2312="Projet OCM (HUAWEI)","TRAVAUX-HUAWEI",
U2312="Projet OCM (NOKIA)","TRAVAUX -NOKIA",
U2312="ACCESS-ISSUE","ACCESS-ISSUE",
U2312="Projet OCM (ZTE, NOKIA, autres projets)","TRAVAUX OCM",
U2312="No root CAuse","No root cause",
U2312="ODU HS","TX ISSUE",
U2312="IP &amp; VLAN","TX ISSUE",
U2312="Warehouse HUAWEI","SPARE-ISSUE",
U2312="SPARE-HS","SPARE-ISSUE",
U2312="Power Telco","RAN ISSUE",U2312="no impacts","no impacts"
),"")</f>
        <v/>
      </c>
      <c r="U2312" s="28"/>
      <c r="V2312" s="35" t="str" cm="1">
        <f t="array" ref="V2312">IFERROR(_xlfn.IFS(
U2312="MPR ISSUE","ACTIVE",
U2312="BSS Hardware Issue","ACTIVE",
U2312="Sites strategiques, MLL, Pylone, etc.","PASSIVE",
U2312="AKTIVCO DEFAUT GE &amp; POWER Cabinet","PASSIVE",
U2312="AKTIVCO Coupure ENEO &amp; Baisse de tension","PASSIVE",
U2312="Coupure ENEO &amp; Baisse de tension","PASSIVE",
U2312="Defaut GE &amp; POWER Cabinet","PASSIVE",
U2312="Sharing","PASSIVE",
U2312="Sites strategiques &amp; DataCenter","PASSIVE",
U2312="Exclu","Exclu",
U2312="SAT","ACTIVE",
U2312="SPARE-ISSUE","SPARE-ISSUE",
U2312="Fiber CAmtel","ACTIVE",
U2312="Fiber AOF","ACTIVE",
U2312="Projet OCM (HUAWEI)","PLANNED WORKS",
U2312="Projet OCM (NOKIA)","PLANNED WORKS",
U2312="ACCESS-ISSUE","ACCESS-ISSUE",
U2312="Projet OCM (ZTE, NOKIA, autres projets)","PLANNED WORKS",
U2312="No root CAuse","No root cause",
U2312="ODU HS","ACTIVE",
U2312="IP &amp; VLAN","ACTIVE",
U2312="Warehouse HUAWEI","SPARE-ISSUE",
U2312="SPARE-HS","SPARE-ISSUE",
U2312="Power Telco","ACTIVE",U2312="no impacts","no impacts"
),"")</f>
        <v/>
      </c>
      <c r="W2312" s="102"/>
      <c r="X2312" s="102"/>
      <c r="Y2312" s="102"/>
      <c r="Z2312" s="102"/>
      <c r="AA2312" s="102"/>
      <c r="AB2312" s="104" t="s">
        <v>5423</v>
      </c>
      <c r="AC2312" s="9"/>
      <c r="AD2312" s="9"/>
      <c r="AE2312" s="7" t="s">
        <v>5423</v>
      </c>
      <c r="AF2312" s="6"/>
      <c r="AG2312" s="7"/>
      <c r="AH2312" s="3" t="s">
        <v>5423</v>
      </c>
      <c r="AI2312" s="18" t="s">
        <v>5423</v>
      </c>
      <c r="AJ2312" s="18" t="s">
        <v>5423</v>
      </c>
      <c r="AK2312" s="18" t="s">
        <v>5423</v>
      </c>
      <c r="AL2312" s="18" t="s">
        <v>5423</v>
      </c>
      <c r="AM2312" s="18" t="s">
        <v>5423</v>
      </c>
      <c r="AN2312" s="18" t="s">
        <v>5423</v>
      </c>
      <c r="AO2312" s="18" t="s">
        <v>5423</v>
      </c>
      <c r="AP2312" s="18" t="s">
        <v>5423</v>
      </c>
      <c r="AQ2312" s="18" t="s">
        <v>5423</v>
      </c>
      <c r="AR2312" s="18" t="s">
        <v>5423</v>
      </c>
      <c r="AS2312" s="18" t="s">
        <v>5423</v>
      </c>
      <c r="AT2312" s="18" t="s">
        <v>5423</v>
      </c>
      <c r="AU2312" s="9" t="s">
        <v>5423</v>
      </c>
      <c r="AV2312" s="14"/>
      <c r="AW2312" s="14" t="s">
        <v>5423</v>
      </c>
      <c r="AX2312" s="14" t="str">
        <f>_xlfn.XLOOKUP(B2312,'[4]cell downs 18042026 17h'!$B:$B,'[4]cell downs 18042026 17h'!$B:$B,"")</f>
        <v/>
      </c>
      <c r="AY2312" s="14" t="str">
        <f>_xlfn.XLOOKUP(B2312,'[5]Cells Huawei 19042026 15h'!$B:$B,'[5]Cells Huawei 19042026 15h'!$B:$B,"")</f>
        <v/>
      </c>
      <c r="AZ2312" s="105" t="str">
        <f>_xlfn.XLOOKUP(B2312,'INCIDENT-04-23-2026'!E:E,'INCIDENT-04-23-2026'!F:F,"")</f>
        <v/>
      </c>
      <c r="BA2312" s="105" t="str">
        <f>_xlfn.XLOOKUP(B2312,'[6]Eneo 17H'!$C:$C,'[6]Eneo 17H'!$I:$I,"")</f>
        <v/>
      </c>
      <c r="BB2312" s="105" t="str">
        <f>_xlfn.XLOOKUP(B2312,[8]ALL!$B:$B,[8]ALL!$M:$M,"")</f>
        <v/>
      </c>
      <c r="BC2312" s="105" t="str">
        <f>_xlfn.XLOOKUP(B2312,'[6]Eneo 17H'!$C:$C,'[6]Eneo 17H'!$I:$I,"")</f>
        <v/>
      </c>
      <c r="BD2312" s="105" t="str">
        <f>_xlfn.XLOOKUP(B2312,'[7]Eneo 12H'!$C:$C,'[7]Eneo 12H'!$I:$I,"")</f>
        <v/>
      </c>
      <c r="BE2312" s="105" t="s">
        <v>5423</v>
      </c>
    </row>
    <row r="2313" spans="1:57" hidden="1" x14ac:dyDescent="0.3">
      <c r="A2313" s="1" t="s">
        <v>5079</v>
      </c>
      <c r="B2313" s="8" t="s">
        <v>5080</v>
      </c>
      <c r="C2313" s="3" t="str">
        <f>_xlfn.XLOOKUP(B2313,'[1]daily break down'!$D:$D,'[1]daily break down'!$E:$E,"")</f>
        <v>CENTRE</v>
      </c>
      <c r="D2313" s="1" t="s">
        <v>11</v>
      </c>
      <c r="E2313" s="1" t="s">
        <v>83</v>
      </c>
      <c r="F2313" s="3" t="s">
        <v>37</v>
      </c>
      <c r="G2313" s="1" t="s">
        <v>5081</v>
      </c>
      <c r="H2313" s="27" t="str">
        <f>_xlfn.XLOOKUP(B2313,[2]CALCULATION!$B:$B,[2]CALCULATION!$H:$H,"")</f>
        <v>ZTE</v>
      </c>
      <c r="I2313" s="23">
        <v>0</v>
      </c>
      <c r="J2313" s="23">
        <v>0</v>
      </c>
      <c r="K2313" s="23">
        <v>0</v>
      </c>
      <c r="L2313" s="23">
        <v>0</v>
      </c>
      <c r="M2313" s="23">
        <v>0</v>
      </c>
      <c r="N2313" s="23">
        <v>0</v>
      </c>
      <c r="O2313" s="23">
        <v>0</v>
      </c>
      <c r="P2313" s="103" t="s">
        <v>6554</v>
      </c>
      <c r="Q2313" s="36" t="s">
        <v>5796</v>
      </c>
      <c r="R2313" s="36"/>
      <c r="S2313" s="35" t="str" cm="1">
        <f t="array" ref="S2313">IFERROR(_xlfn.IFS(
U2313="MPR ISSUE","PDH",
U2313="BSS Hardware Issue","BSS",
U2313="Sites strategiques, MLL, Pylone, etc.","ENVTECH",
U2313="AKTIVCO DEFAUT GE &amp; POWER Cabinet","AKTIVCO",
U2313="AKTIVCO Coupure ENEO &amp; Baisse de tension","AKTIVCO GRID ONLY",
U2313="Coupure ENEO &amp; Baisse de tension","IHS GRID ONLY",
U2313="Defaut GE &amp; POWER Cabinet","IHS",
U2313="Sharing","Partners",
U2313="Sites strategiques &amp; DataCenter","SST &amp; DC",
U2313="Exclu","Exclu",
U2313="SAT","SAT",
U2313="SPARE-ISSUE","SPARE-ISSUE",
U2313="Fiber CAmtel","TRANS_FO_CAMTEL",
U2313="Fiber AOF","Fiber AOF",
U2313="Projet OCM (HUAWEI)","TRAVAUX-HUAWEI",
U2313="Projet OCM (NOKIA)","TRAVAUX-NOKIA",
U2313="ACCESS-ISSUE","ACCESS-ISSUE",
U2313="Projet OCM (ZTE, NOKIA, autres projets)","TRAVAUX OCM",
U2313="No root CAuse","No root cause",
U2313="ODU HS","PDH",
U2313="IP &amp; VLAN","PDH",
U2313="Warehouse HUAWEI","SPARE-ISSUE",
U2313="SPARE-HS","SPARE-ISSUE",
U2313="Power Telco","BSS",U2313="no impacts","no impacts"
),"")</f>
        <v/>
      </c>
      <c r="T2313" s="35" t="str" cm="1">
        <f t="array" ref="T2313">IFERROR(_xlfn.IFS(
U2313="MPR ISSUE","TX ISSUE",
U2313="BSS Hardware Issue","RAN ISSUE",
U2313="Sites strategiques, MLL, Pylone, etc.","ENVTECH",
U2313="AKTIVCO DEFAUT GE &amp; POWER Cabinet","POWER ISSUE",
U2313="AKTIVCO Coupure ENEO &amp; Baisse de tension","POWER ISSUE",
U2313="Coupure ENEO &amp; Baisse de tension","POWER ISSUE",
U2313="Defaut GE &amp; POWER Cabinet","POWER ISSUE",
U2313="Sharing","POWER ISSUE",
U2313="Sites strategiques &amp; DataCenter","POWER ISSUE",
U2313="Exclu","Exclu",
U2313="SAT","TX ISSUE",
U2313="SPARE-ISSUE","SPARE-ISSUE",
U2313="Fiber CAmtel","TX ISSUE",
U2313="Fiber AOF","TX ISSUE",
U2313="Projet OCM (HUAWEI)","TRAVAUX-HUAWEI",
U2313="Projet OCM (NOKIA)","TRAVAUX -NOKIA",
U2313="ACCESS-ISSUE","ACCESS-ISSUE",
U2313="Projet OCM (ZTE, NOKIA, autres projets)","TRAVAUX OCM",
U2313="No root CAuse","No root cause",
U2313="ODU HS","TX ISSUE",
U2313="IP &amp; VLAN","TX ISSUE",
U2313="Warehouse HUAWEI","SPARE-ISSUE",
U2313="SPARE-HS","SPARE-ISSUE",
U2313="Power Telco","RAN ISSUE",U2313="no impacts","no impacts"
),"")</f>
        <v/>
      </c>
      <c r="U2313" s="28"/>
      <c r="V2313" s="35" t="str" cm="1">
        <f t="array" ref="V2313">IFERROR(_xlfn.IFS(
U2313="MPR ISSUE","ACTIVE",
U2313="BSS Hardware Issue","ACTIVE",
U2313="Sites strategiques, MLL, Pylone, etc.","PASSIVE",
U2313="AKTIVCO DEFAUT GE &amp; POWER Cabinet","PASSIVE",
U2313="AKTIVCO Coupure ENEO &amp; Baisse de tension","PASSIVE",
U2313="Coupure ENEO &amp; Baisse de tension","PASSIVE",
U2313="Defaut GE &amp; POWER Cabinet","PASSIVE",
U2313="Sharing","PASSIVE",
U2313="Sites strategiques &amp; DataCenter","PASSIVE",
U2313="Exclu","Exclu",
U2313="SAT","ACTIVE",
U2313="SPARE-ISSUE","SPARE-ISSUE",
U2313="Fiber CAmtel","ACTIVE",
U2313="Fiber AOF","ACTIVE",
U2313="Projet OCM (HUAWEI)","PLANNED WORKS",
U2313="Projet OCM (NOKIA)","PLANNED WORKS",
U2313="ACCESS-ISSUE","ACCESS-ISSUE",
U2313="Projet OCM (ZTE, NOKIA, autres projets)","PLANNED WORKS",
U2313="No root CAuse","No root cause",
U2313="ODU HS","ACTIVE",
U2313="IP &amp; VLAN","ACTIVE",
U2313="Warehouse HUAWEI","SPARE-ISSUE",
U2313="SPARE-HS","SPARE-ISSUE",
U2313="Power Telco","ACTIVE",U2313="no impacts","no impacts"
),"")</f>
        <v/>
      </c>
      <c r="W2313" s="102"/>
      <c r="X2313" s="102"/>
      <c r="Y2313" s="102"/>
      <c r="Z2313" s="102"/>
      <c r="AA2313" s="102"/>
      <c r="AB2313" s="104" t="s">
        <v>5423</v>
      </c>
      <c r="AC2313" s="9"/>
      <c r="AD2313" s="9"/>
      <c r="AE2313" s="7" t="s">
        <v>5423</v>
      </c>
      <c r="AF2313" s="6"/>
      <c r="AG2313" s="7"/>
      <c r="AH2313" s="3" t="s">
        <v>5423</v>
      </c>
      <c r="AI2313" s="18" t="s">
        <v>5423</v>
      </c>
      <c r="AJ2313" s="18" t="s">
        <v>5423</v>
      </c>
      <c r="AK2313" s="18" t="s">
        <v>5423</v>
      </c>
      <c r="AL2313" s="18" t="s">
        <v>5423</v>
      </c>
      <c r="AM2313" s="18" t="s">
        <v>5423</v>
      </c>
      <c r="AN2313" s="18" t="s">
        <v>5423</v>
      </c>
      <c r="AO2313" s="18" t="s">
        <v>5423</v>
      </c>
      <c r="AP2313" s="18" t="s">
        <v>5423</v>
      </c>
      <c r="AQ2313" s="18" t="s">
        <v>5423</v>
      </c>
      <c r="AR2313" s="18" t="s">
        <v>5423</v>
      </c>
      <c r="AS2313" s="18" t="s">
        <v>5423</v>
      </c>
      <c r="AT2313" s="18" t="s">
        <v>5423</v>
      </c>
      <c r="AU2313" s="9" t="s">
        <v>5423</v>
      </c>
      <c r="AV2313" s="14"/>
      <c r="AW2313" s="14" t="s">
        <v>5423</v>
      </c>
      <c r="AX2313" s="14" t="str">
        <f>_xlfn.XLOOKUP(B2313,'[4]cell downs 18042026 17h'!$B:$B,'[4]cell downs 18042026 17h'!$B:$B,"")</f>
        <v/>
      </c>
      <c r="AY2313" s="14" t="str">
        <f>_xlfn.XLOOKUP(B2313,'[5]Cells Huawei 19042026 15h'!$B:$B,'[5]Cells Huawei 19042026 15h'!$B:$B,"")</f>
        <v/>
      </c>
      <c r="AZ2313" s="105" t="str">
        <f>_xlfn.XLOOKUP(B2313,'INCIDENT-04-23-2026'!E:E,'INCIDENT-04-23-2026'!F:F,"")</f>
        <v/>
      </c>
      <c r="BA2313" s="105" t="str">
        <f>_xlfn.XLOOKUP(B2313,'[6]Eneo 17H'!$C:$C,'[6]Eneo 17H'!$I:$I,"")</f>
        <v/>
      </c>
      <c r="BB2313" s="105" t="str">
        <f>_xlfn.XLOOKUP(B2313,[8]ALL!$B:$B,[8]ALL!$M:$M,"")</f>
        <v/>
      </c>
      <c r="BC2313" s="105" t="str">
        <f>_xlfn.XLOOKUP(B2313,'[6]Eneo 17H'!$C:$C,'[6]Eneo 17H'!$I:$I,"")</f>
        <v/>
      </c>
      <c r="BD2313" s="105" t="str">
        <f>_xlfn.XLOOKUP(B2313,'[7]Eneo 12H'!$C:$C,'[7]Eneo 12H'!$I:$I,"")</f>
        <v/>
      </c>
      <c r="BE2313" s="105" t="s">
        <v>5423</v>
      </c>
    </row>
    <row r="2314" spans="1:57" hidden="1" x14ac:dyDescent="0.3">
      <c r="A2314" s="1" t="s">
        <v>1762</v>
      </c>
      <c r="B2314" s="8" t="s">
        <v>5082</v>
      </c>
      <c r="C2314" s="3" t="str">
        <f>_xlfn.XLOOKUP(B2314,'[1]daily break down'!$D:$D,'[1]daily break down'!$E:$E,"")</f>
        <v>CENTRE</v>
      </c>
      <c r="D2314" s="1" t="s">
        <v>11</v>
      </c>
      <c r="E2314" s="1" t="s">
        <v>594</v>
      </c>
      <c r="F2314" s="3" t="s">
        <v>226</v>
      </c>
      <c r="G2314" s="1" t="s">
        <v>1762</v>
      </c>
      <c r="H2314" s="27" t="str">
        <f>_xlfn.XLOOKUP(B2314,[2]CALCULATION!$B:$B,[2]CALCULATION!$H:$H,"")</f>
        <v>ZTE</v>
      </c>
      <c r="I2314" s="23">
        <v>0</v>
      </c>
      <c r="J2314" s="23">
        <v>0</v>
      </c>
      <c r="K2314" s="23">
        <v>0</v>
      </c>
      <c r="L2314" s="23">
        <v>0</v>
      </c>
      <c r="M2314" s="23">
        <v>0</v>
      </c>
      <c r="N2314" s="23">
        <v>0</v>
      </c>
      <c r="O2314" s="23">
        <v>0</v>
      </c>
      <c r="P2314" s="103" t="s">
        <v>6554</v>
      </c>
      <c r="Q2314" s="36" t="s">
        <v>5795</v>
      </c>
      <c r="R2314" s="36"/>
      <c r="S2314" s="35" t="str" cm="1">
        <f t="array" ref="S2314">IFERROR(_xlfn.IFS(
U2314="MPR ISSUE","PDH",
U2314="BSS Hardware Issue","BSS",
U2314="Sites strategiques, MLL, Pylone, etc.","ENVTECH",
U2314="AKTIVCO DEFAUT GE &amp; POWER Cabinet","AKTIVCO",
U2314="AKTIVCO Coupure ENEO &amp; Baisse de tension","AKTIVCO GRID ONLY",
U2314="Coupure ENEO &amp; Baisse de tension","IHS GRID ONLY",
U2314="Defaut GE &amp; POWER Cabinet","IHS",
U2314="Sharing","Partners",
U2314="Sites strategiques &amp; DataCenter","SST &amp; DC",
U2314="Exclu","Exclu",
U2314="SAT","SAT",
U2314="SPARE-ISSUE","SPARE-ISSUE",
U2314="Fiber CAmtel","TRANS_FO_CAMTEL",
U2314="Fiber AOF","Fiber AOF",
U2314="Projet OCM (HUAWEI)","TRAVAUX-HUAWEI",
U2314="Projet OCM (NOKIA)","TRAVAUX-NOKIA",
U2314="ACCESS-ISSUE","ACCESS-ISSUE",
U2314="Projet OCM (ZTE, NOKIA, autres projets)","TRAVAUX OCM",
U2314="No root CAuse","No root cause",
U2314="ODU HS","PDH",
U2314="IP &amp; VLAN","PDH",
U2314="Warehouse HUAWEI","SPARE-ISSUE",
U2314="SPARE-HS","SPARE-ISSUE",
U2314="Power Telco","BSS",U2314="no impacts","no impacts"
),"")</f>
        <v/>
      </c>
      <c r="T2314" s="35" t="str" cm="1">
        <f t="array" ref="T2314">IFERROR(_xlfn.IFS(
U2314="MPR ISSUE","TX ISSUE",
U2314="BSS Hardware Issue","RAN ISSUE",
U2314="Sites strategiques, MLL, Pylone, etc.","ENVTECH",
U2314="AKTIVCO DEFAUT GE &amp; POWER Cabinet","POWER ISSUE",
U2314="AKTIVCO Coupure ENEO &amp; Baisse de tension","POWER ISSUE",
U2314="Coupure ENEO &amp; Baisse de tension","POWER ISSUE",
U2314="Defaut GE &amp; POWER Cabinet","POWER ISSUE",
U2314="Sharing","POWER ISSUE",
U2314="Sites strategiques &amp; DataCenter","POWER ISSUE",
U2314="Exclu","Exclu",
U2314="SAT","TX ISSUE",
U2314="SPARE-ISSUE","SPARE-ISSUE",
U2314="Fiber CAmtel","TX ISSUE",
U2314="Fiber AOF","TX ISSUE",
U2314="Projet OCM (HUAWEI)","TRAVAUX-HUAWEI",
U2314="Projet OCM (NOKIA)","TRAVAUX -NOKIA",
U2314="ACCESS-ISSUE","ACCESS-ISSUE",
U2314="Projet OCM (ZTE, NOKIA, autres projets)","TRAVAUX OCM",
U2314="No root CAuse","No root cause",
U2314="ODU HS","TX ISSUE",
U2314="IP &amp; VLAN","TX ISSUE",
U2314="Warehouse HUAWEI","SPARE-ISSUE",
U2314="SPARE-HS","SPARE-ISSUE",
U2314="Power Telco","RAN ISSUE",U2314="no impacts","no impacts"
),"")</f>
        <v/>
      </c>
      <c r="U2314" s="28"/>
      <c r="V2314" s="35" t="str" cm="1">
        <f t="array" ref="V2314">IFERROR(_xlfn.IFS(
U2314="MPR ISSUE","ACTIVE",
U2314="BSS Hardware Issue","ACTIVE",
U2314="Sites strategiques, MLL, Pylone, etc.","PASSIVE",
U2314="AKTIVCO DEFAUT GE &amp; POWER Cabinet","PASSIVE",
U2314="AKTIVCO Coupure ENEO &amp; Baisse de tension","PASSIVE",
U2314="Coupure ENEO &amp; Baisse de tension","PASSIVE",
U2314="Defaut GE &amp; POWER Cabinet","PASSIVE",
U2314="Sharing","PASSIVE",
U2314="Sites strategiques &amp; DataCenter","PASSIVE",
U2314="Exclu","Exclu",
U2314="SAT","ACTIVE",
U2314="SPARE-ISSUE","SPARE-ISSUE",
U2314="Fiber CAmtel","ACTIVE",
U2314="Fiber AOF","ACTIVE",
U2314="Projet OCM (HUAWEI)","PLANNED WORKS",
U2314="Projet OCM (NOKIA)","PLANNED WORKS",
U2314="ACCESS-ISSUE","ACCESS-ISSUE",
U2314="Projet OCM (ZTE, NOKIA, autres projets)","PLANNED WORKS",
U2314="No root CAuse","No root cause",
U2314="ODU HS","ACTIVE",
U2314="IP &amp; VLAN","ACTIVE",
U2314="Warehouse HUAWEI","SPARE-ISSUE",
U2314="SPARE-HS","SPARE-ISSUE",
U2314="Power Telco","ACTIVE",U2314="no impacts","no impacts"
),"")</f>
        <v/>
      </c>
      <c r="W2314" s="102"/>
      <c r="X2314" s="102"/>
      <c r="Y2314" s="102"/>
      <c r="Z2314" s="102"/>
      <c r="AA2314" s="102"/>
      <c r="AB2314" s="104" t="s">
        <v>5423</v>
      </c>
      <c r="AC2314" s="9"/>
      <c r="AD2314" s="9"/>
      <c r="AE2314" s="7" t="s">
        <v>5423</v>
      </c>
      <c r="AF2314" s="6"/>
      <c r="AG2314" s="7"/>
      <c r="AH2314" s="3" t="s">
        <v>5423</v>
      </c>
      <c r="AI2314" s="18" t="s">
        <v>5423</v>
      </c>
      <c r="AJ2314" s="18" t="s">
        <v>5423</v>
      </c>
      <c r="AK2314" s="18" t="s">
        <v>5423</v>
      </c>
      <c r="AL2314" s="18" t="s">
        <v>5423</v>
      </c>
      <c r="AM2314" s="18" t="s">
        <v>5423</v>
      </c>
      <c r="AN2314" s="18" t="s">
        <v>5423</v>
      </c>
      <c r="AO2314" s="18" t="s">
        <v>5423</v>
      </c>
      <c r="AP2314" s="18" t="s">
        <v>5423</v>
      </c>
      <c r="AQ2314" s="18" t="s">
        <v>5423</v>
      </c>
      <c r="AR2314" s="18" t="s">
        <v>5423</v>
      </c>
      <c r="AS2314" s="18" t="s">
        <v>5423</v>
      </c>
      <c r="AT2314" s="18" t="s">
        <v>5423</v>
      </c>
      <c r="AU2314" s="9" t="s">
        <v>5423</v>
      </c>
      <c r="AV2314" s="14"/>
      <c r="AW2314" s="14" t="s">
        <v>5423</v>
      </c>
      <c r="AX2314" s="14" t="str">
        <f>_xlfn.XLOOKUP(B2314,'[4]cell downs 18042026 17h'!$B:$B,'[4]cell downs 18042026 17h'!$B:$B,"")</f>
        <v/>
      </c>
      <c r="AY2314" s="14" t="str">
        <f>_xlfn.XLOOKUP(B2314,'[5]Cells Huawei 19042026 15h'!$B:$B,'[5]Cells Huawei 19042026 15h'!$B:$B,"")</f>
        <v/>
      </c>
      <c r="AZ2314" s="105" t="str">
        <f>_xlfn.XLOOKUP(B2314,'INCIDENT-04-23-2026'!E:E,'INCIDENT-04-23-2026'!F:F,"")</f>
        <v/>
      </c>
      <c r="BA2314" s="105" t="str">
        <f>_xlfn.XLOOKUP(B2314,'[6]Eneo 17H'!$C:$C,'[6]Eneo 17H'!$I:$I,"")</f>
        <v/>
      </c>
      <c r="BB2314" s="105" t="str">
        <f>_xlfn.XLOOKUP(B2314,[8]ALL!$B:$B,[8]ALL!$M:$M,"")</f>
        <v/>
      </c>
      <c r="BC2314" s="105" t="str">
        <f>_xlfn.XLOOKUP(B2314,'[6]Eneo 17H'!$C:$C,'[6]Eneo 17H'!$I:$I,"")</f>
        <v/>
      </c>
      <c r="BD2314" s="105" t="str">
        <f>_xlfn.XLOOKUP(B2314,'[7]Eneo 12H'!$C:$C,'[7]Eneo 12H'!$I:$I,"")</f>
        <v/>
      </c>
      <c r="BE2314" s="105" t="s">
        <v>5423</v>
      </c>
    </row>
    <row r="2315" spans="1:57" hidden="1" x14ac:dyDescent="0.3">
      <c r="A2315" s="1" t="s">
        <v>4794</v>
      </c>
      <c r="B2315" s="8" t="s">
        <v>5083</v>
      </c>
      <c r="C2315" s="3" t="str">
        <f>_xlfn.XLOOKUP(B2315,'[1]daily break down'!$D:$D,'[1]daily break down'!$E:$E,"")</f>
        <v>CENTRE</v>
      </c>
      <c r="D2315" s="1" t="s">
        <v>11</v>
      </c>
      <c r="E2315" s="1" t="s">
        <v>12</v>
      </c>
      <c r="F2315" s="3" t="s">
        <v>37</v>
      </c>
      <c r="G2315" s="1" t="s">
        <v>4794</v>
      </c>
      <c r="H2315" s="27" t="str">
        <f>_xlfn.XLOOKUP(B2315,[2]CALCULATION!$B:$B,[2]CALCULATION!$H:$H,"")</f>
        <v>ZTE</v>
      </c>
      <c r="I2315" s="23">
        <v>0</v>
      </c>
      <c r="J2315" s="23">
        <v>0</v>
      </c>
      <c r="K2315" s="23">
        <v>0</v>
      </c>
      <c r="L2315" s="23">
        <v>0</v>
      </c>
      <c r="M2315" s="23">
        <v>0</v>
      </c>
      <c r="N2315" s="23">
        <v>0</v>
      </c>
      <c r="O2315" s="23">
        <v>0</v>
      </c>
      <c r="P2315" s="103" t="s">
        <v>6554</v>
      </c>
      <c r="Q2315" s="36" t="s">
        <v>5796</v>
      </c>
      <c r="R2315" s="36"/>
      <c r="S2315" s="35" t="str" cm="1">
        <f t="array" ref="S2315">IFERROR(_xlfn.IFS(
U2315="MPR ISSUE","PDH",
U2315="BSS Hardware Issue","BSS",
U2315="Sites strategiques, MLL, Pylone, etc.","ENVTECH",
U2315="AKTIVCO DEFAUT GE &amp; POWER Cabinet","AKTIVCO",
U2315="AKTIVCO Coupure ENEO &amp; Baisse de tension","AKTIVCO GRID ONLY",
U2315="Coupure ENEO &amp; Baisse de tension","IHS GRID ONLY",
U2315="Defaut GE &amp; POWER Cabinet","IHS",
U2315="Sharing","Partners",
U2315="Sites strategiques &amp; DataCenter","SST &amp; DC",
U2315="Exclu","Exclu",
U2315="SAT","SAT",
U2315="SPARE-ISSUE","SPARE-ISSUE",
U2315="Fiber CAmtel","TRANS_FO_CAMTEL",
U2315="Fiber AOF","Fiber AOF",
U2315="Projet OCM (HUAWEI)","TRAVAUX-HUAWEI",
U2315="Projet OCM (NOKIA)","TRAVAUX-NOKIA",
U2315="ACCESS-ISSUE","ACCESS-ISSUE",
U2315="Projet OCM (ZTE, NOKIA, autres projets)","TRAVAUX OCM",
U2315="No root CAuse","No root cause",
U2315="ODU HS","PDH",
U2315="IP &amp; VLAN","PDH",
U2315="Warehouse HUAWEI","SPARE-ISSUE",
U2315="SPARE-HS","SPARE-ISSUE",
U2315="Power Telco","BSS",U2315="no impacts","no impacts"
),"")</f>
        <v/>
      </c>
      <c r="T2315" s="35" t="str" cm="1">
        <f t="array" ref="T2315">IFERROR(_xlfn.IFS(
U2315="MPR ISSUE","TX ISSUE",
U2315="BSS Hardware Issue","RAN ISSUE",
U2315="Sites strategiques, MLL, Pylone, etc.","ENVTECH",
U2315="AKTIVCO DEFAUT GE &amp; POWER Cabinet","POWER ISSUE",
U2315="AKTIVCO Coupure ENEO &amp; Baisse de tension","POWER ISSUE",
U2315="Coupure ENEO &amp; Baisse de tension","POWER ISSUE",
U2315="Defaut GE &amp; POWER Cabinet","POWER ISSUE",
U2315="Sharing","POWER ISSUE",
U2315="Sites strategiques &amp; DataCenter","POWER ISSUE",
U2315="Exclu","Exclu",
U2315="SAT","TX ISSUE",
U2315="SPARE-ISSUE","SPARE-ISSUE",
U2315="Fiber CAmtel","TX ISSUE",
U2315="Fiber AOF","TX ISSUE",
U2315="Projet OCM (HUAWEI)","TRAVAUX-HUAWEI",
U2315="Projet OCM (NOKIA)","TRAVAUX -NOKIA",
U2315="ACCESS-ISSUE","ACCESS-ISSUE",
U2315="Projet OCM (ZTE, NOKIA, autres projets)","TRAVAUX OCM",
U2315="No root CAuse","No root cause",
U2315="ODU HS","TX ISSUE",
U2315="IP &amp; VLAN","TX ISSUE",
U2315="Warehouse HUAWEI","SPARE-ISSUE",
U2315="SPARE-HS","SPARE-ISSUE",
U2315="Power Telco","RAN ISSUE",U2315="no impacts","no impacts"
),"")</f>
        <v/>
      </c>
      <c r="U2315" s="28"/>
      <c r="V2315" s="35" t="str" cm="1">
        <f t="array" ref="V2315">IFERROR(_xlfn.IFS(
U2315="MPR ISSUE","ACTIVE",
U2315="BSS Hardware Issue","ACTIVE",
U2315="Sites strategiques, MLL, Pylone, etc.","PASSIVE",
U2315="AKTIVCO DEFAUT GE &amp; POWER Cabinet","PASSIVE",
U2315="AKTIVCO Coupure ENEO &amp; Baisse de tension","PASSIVE",
U2315="Coupure ENEO &amp; Baisse de tension","PASSIVE",
U2315="Defaut GE &amp; POWER Cabinet","PASSIVE",
U2315="Sharing","PASSIVE",
U2315="Sites strategiques &amp; DataCenter","PASSIVE",
U2315="Exclu","Exclu",
U2315="SAT","ACTIVE",
U2315="SPARE-ISSUE","SPARE-ISSUE",
U2315="Fiber CAmtel","ACTIVE",
U2315="Fiber AOF","ACTIVE",
U2315="Projet OCM (HUAWEI)","PLANNED WORKS",
U2315="Projet OCM (NOKIA)","PLANNED WORKS",
U2315="ACCESS-ISSUE","ACCESS-ISSUE",
U2315="Projet OCM (ZTE, NOKIA, autres projets)","PLANNED WORKS",
U2315="No root CAuse","No root cause",
U2315="ODU HS","ACTIVE",
U2315="IP &amp; VLAN","ACTIVE",
U2315="Warehouse HUAWEI","SPARE-ISSUE",
U2315="SPARE-HS","SPARE-ISSUE",
U2315="Power Telco","ACTIVE",U2315="no impacts","no impacts"
),"")</f>
        <v/>
      </c>
      <c r="W2315" s="102"/>
      <c r="X2315" s="102"/>
      <c r="Y2315" s="102"/>
      <c r="Z2315" s="102"/>
      <c r="AA2315" s="102"/>
      <c r="AB2315" s="104" t="s">
        <v>5423</v>
      </c>
      <c r="AC2315" s="9"/>
      <c r="AD2315" s="9"/>
      <c r="AE2315" s="7" t="s">
        <v>5423</v>
      </c>
      <c r="AF2315" s="6"/>
      <c r="AG2315" s="7"/>
      <c r="AH2315" s="3" t="s">
        <v>5423</v>
      </c>
      <c r="AI2315" s="18" t="s">
        <v>5423</v>
      </c>
      <c r="AJ2315" s="18" t="s">
        <v>5423</v>
      </c>
      <c r="AK2315" s="18" t="s">
        <v>5423</v>
      </c>
      <c r="AL2315" s="18" t="s">
        <v>5423</v>
      </c>
      <c r="AM2315" s="18" t="s">
        <v>5423</v>
      </c>
      <c r="AN2315" s="18" t="s">
        <v>5423</v>
      </c>
      <c r="AO2315" s="18" t="s">
        <v>5423</v>
      </c>
      <c r="AP2315" s="18" t="s">
        <v>5423</v>
      </c>
      <c r="AQ2315" s="18" t="s">
        <v>5423</v>
      </c>
      <c r="AR2315" s="18" t="s">
        <v>5423</v>
      </c>
      <c r="AS2315" s="18" t="s">
        <v>5423</v>
      </c>
      <c r="AT2315" s="18" t="s">
        <v>5423</v>
      </c>
      <c r="AU2315" s="9" t="s">
        <v>5423</v>
      </c>
      <c r="AV2315" s="14"/>
      <c r="AW2315" s="14" t="s">
        <v>5423</v>
      </c>
      <c r="AX2315" s="14" t="str">
        <f>_xlfn.XLOOKUP(B2315,'[4]cell downs 18042026 17h'!$B:$B,'[4]cell downs 18042026 17h'!$B:$B,"")</f>
        <v/>
      </c>
      <c r="AY2315" s="14" t="str">
        <f>_xlfn.XLOOKUP(B2315,'[5]Cells Huawei 19042026 15h'!$B:$B,'[5]Cells Huawei 19042026 15h'!$B:$B,"")</f>
        <v/>
      </c>
      <c r="AZ2315" s="105" t="str">
        <f>_xlfn.XLOOKUP(B2315,'INCIDENT-04-23-2026'!E:E,'INCIDENT-04-23-2026'!F:F,"")</f>
        <v/>
      </c>
      <c r="BA2315" s="105" t="str">
        <f>_xlfn.XLOOKUP(B2315,'[6]Eneo 17H'!$C:$C,'[6]Eneo 17H'!$I:$I,"")</f>
        <v/>
      </c>
      <c r="BB2315" s="105" t="str">
        <f>_xlfn.XLOOKUP(B2315,[8]ALL!$B:$B,[8]ALL!$M:$M,"")</f>
        <v/>
      </c>
      <c r="BC2315" s="105" t="str">
        <f>_xlfn.XLOOKUP(B2315,'[6]Eneo 17H'!$C:$C,'[6]Eneo 17H'!$I:$I,"")</f>
        <v/>
      </c>
      <c r="BD2315" s="105" t="str">
        <f>_xlfn.XLOOKUP(B2315,'[7]Eneo 12H'!$C:$C,'[7]Eneo 12H'!$I:$I,"")</f>
        <v/>
      </c>
      <c r="BE2315" s="105" t="s">
        <v>5423</v>
      </c>
    </row>
    <row r="2316" spans="1:57" hidden="1" x14ac:dyDescent="0.3">
      <c r="A2316" s="1" t="s">
        <v>5084</v>
      </c>
      <c r="B2316" s="8" t="s">
        <v>5085</v>
      </c>
      <c r="C2316" s="3" t="str">
        <f>_xlfn.XLOOKUP(B2316,'[1]daily break down'!$D:$D,'[1]daily break down'!$E:$E,"")</f>
        <v>LITTORAL</v>
      </c>
      <c r="D2316" s="1" t="s">
        <v>11</v>
      </c>
      <c r="E2316" s="1" t="s">
        <v>318</v>
      </c>
      <c r="F2316" s="3" t="s">
        <v>31</v>
      </c>
      <c r="G2316" s="1" t="s">
        <v>5086</v>
      </c>
      <c r="H2316" s="27" t="str">
        <f>_xlfn.XLOOKUP(B2316,[2]CALCULATION!$B:$B,[2]CALCULATION!$H:$H,"")</f>
        <v>ZTE</v>
      </c>
      <c r="I2316" s="23">
        <v>0</v>
      </c>
      <c r="J2316" s="23">
        <v>0</v>
      </c>
      <c r="K2316" s="23">
        <v>0</v>
      </c>
      <c r="L2316" s="23">
        <v>0</v>
      </c>
      <c r="M2316" s="23">
        <v>0</v>
      </c>
      <c r="N2316" s="23">
        <v>0</v>
      </c>
      <c r="O2316" s="23">
        <v>0</v>
      </c>
      <c r="P2316" s="103" t="s">
        <v>6554</v>
      </c>
      <c r="Q2316" s="36" t="s">
        <v>5796</v>
      </c>
      <c r="R2316" s="36"/>
      <c r="S2316" s="35" t="str" cm="1">
        <f t="array" ref="S2316">IFERROR(_xlfn.IFS(
U2316="MPR ISSUE","PDH",
U2316="BSS Hardware Issue","BSS",
U2316="Sites strategiques, MLL, Pylone, etc.","ENVTECH",
U2316="AKTIVCO DEFAUT GE &amp; POWER Cabinet","AKTIVCO",
U2316="AKTIVCO Coupure ENEO &amp; Baisse de tension","AKTIVCO GRID ONLY",
U2316="Coupure ENEO &amp; Baisse de tension","IHS GRID ONLY",
U2316="Defaut GE &amp; POWER Cabinet","IHS",
U2316="Sharing","Partners",
U2316="Sites strategiques &amp; DataCenter","SST &amp; DC",
U2316="Exclu","Exclu",
U2316="SAT","SAT",
U2316="SPARE-ISSUE","SPARE-ISSUE",
U2316="Fiber CAmtel","TRANS_FO_CAMTEL",
U2316="Fiber AOF","Fiber AOF",
U2316="Projet OCM (HUAWEI)","TRAVAUX-HUAWEI",
U2316="Projet OCM (NOKIA)","TRAVAUX-NOKIA",
U2316="ACCESS-ISSUE","ACCESS-ISSUE",
U2316="Projet OCM (ZTE, NOKIA, autres projets)","TRAVAUX OCM",
U2316="No root CAuse","No root cause",
U2316="ODU HS","PDH",
U2316="IP &amp; VLAN","PDH",
U2316="Warehouse HUAWEI","SPARE-ISSUE",
U2316="SPARE-HS","SPARE-ISSUE",
U2316="Power Telco","BSS",U2316="no impacts","no impacts"
),"")</f>
        <v/>
      </c>
      <c r="T2316" s="35" t="str" cm="1">
        <f t="array" ref="T2316">IFERROR(_xlfn.IFS(
U2316="MPR ISSUE","TX ISSUE",
U2316="BSS Hardware Issue","RAN ISSUE",
U2316="Sites strategiques, MLL, Pylone, etc.","ENVTECH",
U2316="AKTIVCO DEFAUT GE &amp; POWER Cabinet","POWER ISSUE",
U2316="AKTIVCO Coupure ENEO &amp; Baisse de tension","POWER ISSUE",
U2316="Coupure ENEO &amp; Baisse de tension","POWER ISSUE",
U2316="Defaut GE &amp; POWER Cabinet","POWER ISSUE",
U2316="Sharing","POWER ISSUE",
U2316="Sites strategiques &amp; DataCenter","POWER ISSUE",
U2316="Exclu","Exclu",
U2316="SAT","TX ISSUE",
U2316="SPARE-ISSUE","SPARE-ISSUE",
U2316="Fiber CAmtel","TX ISSUE",
U2316="Fiber AOF","TX ISSUE",
U2316="Projet OCM (HUAWEI)","TRAVAUX-HUAWEI",
U2316="Projet OCM (NOKIA)","TRAVAUX -NOKIA",
U2316="ACCESS-ISSUE","ACCESS-ISSUE",
U2316="Projet OCM (ZTE, NOKIA, autres projets)","TRAVAUX OCM",
U2316="No root CAuse","No root cause",
U2316="ODU HS","TX ISSUE",
U2316="IP &amp; VLAN","TX ISSUE",
U2316="Warehouse HUAWEI","SPARE-ISSUE",
U2316="SPARE-HS","SPARE-ISSUE",
U2316="Power Telco","RAN ISSUE",U2316="no impacts","no impacts"
),"")</f>
        <v/>
      </c>
      <c r="U2316" s="28"/>
      <c r="V2316" s="35" t="str" cm="1">
        <f t="array" ref="V2316">IFERROR(_xlfn.IFS(
U2316="MPR ISSUE","ACTIVE",
U2316="BSS Hardware Issue","ACTIVE",
U2316="Sites strategiques, MLL, Pylone, etc.","PASSIVE",
U2316="AKTIVCO DEFAUT GE &amp; POWER Cabinet","PASSIVE",
U2316="AKTIVCO Coupure ENEO &amp; Baisse de tension","PASSIVE",
U2316="Coupure ENEO &amp; Baisse de tension","PASSIVE",
U2316="Defaut GE &amp; POWER Cabinet","PASSIVE",
U2316="Sharing","PASSIVE",
U2316="Sites strategiques &amp; DataCenter","PASSIVE",
U2316="Exclu","Exclu",
U2316="SAT","ACTIVE",
U2316="SPARE-ISSUE","SPARE-ISSUE",
U2316="Fiber CAmtel","ACTIVE",
U2316="Fiber AOF","ACTIVE",
U2316="Projet OCM (HUAWEI)","PLANNED WORKS",
U2316="Projet OCM (NOKIA)","PLANNED WORKS",
U2316="ACCESS-ISSUE","ACCESS-ISSUE",
U2316="Projet OCM (ZTE, NOKIA, autres projets)","PLANNED WORKS",
U2316="No root CAuse","No root cause",
U2316="ODU HS","ACTIVE",
U2316="IP &amp; VLAN","ACTIVE",
U2316="Warehouse HUAWEI","SPARE-ISSUE",
U2316="SPARE-HS","SPARE-ISSUE",
U2316="Power Telco","ACTIVE",U2316="no impacts","no impacts"
),"")</f>
        <v/>
      </c>
      <c r="W2316" s="102"/>
      <c r="X2316" s="102"/>
      <c r="Y2316" s="102"/>
      <c r="Z2316" s="102"/>
      <c r="AA2316" s="102"/>
      <c r="AB2316" s="104" t="s">
        <v>5423</v>
      </c>
      <c r="AC2316" s="9"/>
      <c r="AD2316" s="9"/>
      <c r="AE2316" s="7" t="s">
        <v>5423</v>
      </c>
      <c r="AF2316" s="6"/>
      <c r="AG2316" s="7"/>
      <c r="AH2316" s="3" t="s">
        <v>5423</v>
      </c>
      <c r="AI2316" s="18" t="s">
        <v>5423</v>
      </c>
      <c r="AJ2316" s="18" t="s">
        <v>5423</v>
      </c>
      <c r="AK2316" s="18" t="s">
        <v>5423</v>
      </c>
      <c r="AL2316" s="18" t="s">
        <v>5423</v>
      </c>
      <c r="AM2316" s="18" t="s">
        <v>5423</v>
      </c>
      <c r="AN2316" s="18" t="s">
        <v>5423</v>
      </c>
      <c r="AO2316" s="18" t="s">
        <v>5423</v>
      </c>
      <c r="AP2316" s="18" t="s">
        <v>5423</v>
      </c>
      <c r="AQ2316" s="18" t="s">
        <v>5423</v>
      </c>
      <c r="AR2316" s="18" t="s">
        <v>5423</v>
      </c>
      <c r="AS2316" s="18" t="s">
        <v>5423</v>
      </c>
      <c r="AT2316" s="18" t="s">
        <v>5423</v>
      </c>
      <c r="AU2316" s="9" t="s">
        <v>5423</v>
      </c>
      <c r="AV2316" s="14"/>
      <c r="AW2316" s="14" t="s">
        <v>5423</v>
      </c>
      <c r="AX2316" s="14" t="str">
        <f>_xlfn.XLOOKUP(B2316,'[4]cell downs 18042026 17h'!$B:$B,'[4]cell downs 18042026 17h'!$B:$B,"")</f>
        <v/>
      </c>
      <c r="AY2316" s="14" t="str">
        <f>_xlfn.XLOOKUP(B2316,'[5]Cells Huawei 19042026 15h'!$B:$B,'[5]Cells Huawei 19042026 15h'!$B:$B,"")</f>
        <v/>
      </c>
      <c r="AZ2316" s="105" t="str">
        <f>_xlfn.XLOOKUP(B2316,'INCIDENT-04-23-2026'!E:E,'INCIDENT-04-23-2026'!F:F,"")</f>
        <v/>
      </c>
      <c r="BA2316" s="105" t="str">
        <f>_xlfn.XLOOKUP(B2316,'[6]Eneo 17H'!$C:$C,'[6]Eneo 17H'!$I:$I,"")</f>
        <v/>
      </c>
      <c r="BB2316" s="105" t="str">
        <f>_xlfn.XLOOKUP(B2316,[8]ALL!$B:$B,[8]ALL!$M:$M,"")</f>
        <v/>
      </c>
      <c r="BC2316" s="105" t="str">
        <f>_xlfn.XLOOKUP(B2316,'[6]Eneo 17H'!$C:$C,'[6]Eneo 17H'!$I:$I,"")</f>
        <v/>
      </c>
      <c r="BD2316" s="105" t="str">
        <f>_xlfn.XLOOKUP(B2316,'[7]Eneo 12H'!$C:$C,'[7]Eneo 12H'!$I:$I,"")</f>
        <v/>
      </c>
      <c r="BE2316" s="105" t="s">
        <v>5423</v>
      </c>
    </row>
    <row r="2317" spans="1:57" hidden="1" x14ac:dyDescent="0.3">
      <c r="A2317" s="1" t="s">
        <v>5091</v>
      </c>
      <c r="B2317" s="8" t="s">
        <v>5092</v>
      </c>
      <c r="C2317" s="3" t="str">
        <f>_xlfn.XLOOKUP(B2317,'[1]daily break down'!$D:$D,'[1]daily break down'!$E:$E,"")</f>
        <v>CENTRE</v>
      </c>
      <c r="D2317" s="1" t="s">
        <v>11</v>
      </c>
      <c r="E2317" s="1" t="s">
        <v>630</v>
      </c>
      <c r="F2317" s="3" t="s">
        <v>69</v>
      </c>
      <c r="G2317" s="1" t="s">
        <v>5093</v>
      </c>
      <c r="H2317" s="27" t="str">
        <f>_xlfn.XLOOKUP(B2317,[2]CALCULATION!$B:$B,[2]CALCULATION!$H:$H,"")</f>
        <v>ZTE</v>
      </c>
      <c r="I2317" s="23">
        <v>0</v>
      </c>
      <c r="J2317" s="23">
        <v>0</v>
      </c>
      <c r="K2317" s="23">
        <v>0</v>
      </c>
      <c r="L2317" s="23">
        <v>0</v>
      </c>
      <c r="M2317" s="23">
        <v>0</v>
      </c>
      <c r="N2317" s="23">
        <v>0</v>
      </c>
      <c r="O2317" s="23">
        <v>0</v>
      </c>
      <c r="P2317" s="103" t="s">
        <v>6554</v>
      </c>
      <c r="Q2317" s="36" t="s">
        <v>5796</v>
      </c>
      <c r="R2317" s="36"/>
      <c r="S2317" s="35" t="str" cm="1">
        <f t="array" ref="S2317">IFERROR(_xlfn.IFS(
U2317="MPR ISSUE","PDH",
U2317="BSS Hardware Issue","BSS",
U2317="Sites strategiques, MLL, Pylone, etc.","ENVTECH",
U2317="AKTIVCO DEFAUT GE &amp; POWER Cabinet","AKTIVCO",
U2317="AKTIVCO Coupure ENEO &amp; Baisse de tension","AKTIVCO GRID ONLY",
U2317="Coupure ENEO &amp; Baisse de tension","IHS GRID ONLY",
U2317="Defaut GE &amp; POWER Cabinet","IHS",
U2317="Sharing","Partners",
U2317="Sites strategiques &amp; DataCenter","SST &amp; DC",
U2317="Exclu","Exclu",
U2317="SAT","SAT",
U2317="SPARE-ISSUE","SPARE-ISSUE",
U2317="Fiber CAmtel","TRANS_FO_CAMTEL",
U2317="Fiber AOF","Fiber AOF",
U2317="Projet OCM (HUAWEI)","TRAVAUX-HUAWEI",
U2317="Projet OCM (NOKIA)","TRAVAUX-NOKIA",
U2317="ACCESS-ISSUE","ACCESS-ISSUE",
U2317="Projet OCM (ZTE, NOKIA, autres projets)","TRAVAUX OCM",
U2317="No root CAuse","No root cause",
U2317="ODU HS","PDH",
U2317="IP &amp; VLAN","PDH",
U2317="Warehouse HUAWEI","SPARE-ISSUE",
U2317="SPARE-HS","SPARE-ISSUE",
U2317="Power Telco","BSS",U2317="no impacts","no impacts"
),"")</f>
        <v/>
      </c>
      <c r="T2317" s="35" t="str" cm="1">
        <f t="array" ref="T2317">IFERROR(_xlfn.IFS(
U2317="MPR ISSUE","TX ISSUE",
U2317="BSS Hardware Issue","RAN ISSUE",
U2317="Sites strategiques, MLL, Pylone, etc.","ENVTECH",
U2317="AKTIVCO DEFAUT GE &amp; POWER Cabinet","POWER ISSUE",
U2317="AKTIVCO Coupure ENEO &amp; Baisse de tension","POWER ISSUE",
U2317="Coupure ENEO &amp; Baisse de tension","POWER ISSUE",
U2317="Defaut GE &amp; POWER Cabinet","POWER ISSUE",
U2317="Sharing","POWER ISSUE",
U2317="Sites strategiques &amp; DataCenter","POWER ISSUE",
U2317="Exclu","Exclu",
U2317="SAT","TX ISSUE",
U2317="SPARE-ISSUE","SPARE-ISSUE",
U2317="Fiber CAmtel","TX ISSUE",
U2317="Fiber AOF","TX ISSUE",
U2317="Projet OCM (HUAWEI)","TRAVAUX-HUAWEI",
U2317="Projet OCM (NOKIA)","TRAVAUX -NOKIA",
U2317="ACCESS-ISSUE","ACCESS-ISSUE",
U2317="Projet OCM (ZTE, NOKIA, autres projets)","TRAVAUX OCM",
U2317="No root CAuse","No root cause",
U2317="ODU HS","TX ISSUE",
U2317="IP &amp; VLAN","TX ISSUE",
U2317="Warehouse HUAWEI","SPARE-ISSUE",
U2317="SPARE-HS","SPARE-ISSUE",
U2317="Power Telco","RAN ISSUE",U2317="no impacts","no impacts"
),"")</f>
        <v/>
      </c>
      <c r="U2317" s="28"/>
      <c r="V2317" s="35" t="str" cm="1">
        <f t="array" ref="V2317">IFERROR(_xlfn.IFS(
U2317="MPR ISSUE","ACTIVE",
U2317="BSS Hardware Issue","ACTIVE",
U2317="Sites strategiques, MLL, Pylone, etc.","PASSIVE",
U2317="AKTIVCO DEFAUT GE &amp; POWER Cabinet","PASSIVE",
U2317="AKTIVCO Coupure ENEO &amp; Baisse de tension","PASSIVE",
U2317="Coupure ENEO &amp; Baisse de tension","PASSIVE",
U2317="Defaut GE &amp; POWER Cabinet","PASSIVE",
U2317="Sharing","PASSIVE",
U2317="Sites strategiques &amp; DataCenter","PASSIVE",
U2317="Exclu","Exclu",
U2317="SAT","ACTIVE",
U2317="SPARE-ISSUE","SPARE-ISSUE",
U2317="Fiber CAmtel","ACTIVE",
U2317="Fiber AOF","ACTIVE",
U2317="Projet OCM (HUAWEI)","PLANNED WORKS",
U2317="Projet OCM (NOKIA)","PLANNED WORKS",
U2317="ACCESS-ISSUE","ACCESS-ISSUE",
U2317="Projet OCM (ZTE, NOKIA, autres projets)","PLANNED WORKS",
U2317="No root CAuse","No root cause",
U2317="ODU HS","ACTIVE",
U2317="IP &amp; VLAN","ACTIVE",
U2317="Warehouse HUAWEI","SPARE-ISSUE",
U2317="SPARE-HS","SPARE-ISSUE",
U2317="Power Telco","ACTIVE",U2317="no impacts","no impacts"
),"")</f>
        <v/>
      </c>
      <c r="W2317" s="102"/>
      <c r="X2317" s="102"/>
      <c r="Y2317" s="102"/>
      <c r="Z2317" s="102"/>
      <c r="AA2317" s="102"/>
      <c r="AB2317" s="104" t="s">
        <v>5423</v>
      </c>
      <c r="AC2317" s="9"/>
      <c r="AD2317" s="9"/>
      <c r="AE2317" s="7" t="s">
        <v>5423</v>
      </c>
      <c r="AF2317" s="6"/>
      <c r="AG2317" s="7"/>
      <c r="AH2317" s="3" t="s">
        <v>5423</v>
      </c>
      <c r="AI2317" s="18" t="s">
        <v>5423</v>
      </c>
      <c r="AJ2317" s="18" t="s">
        <v>5423</v>
      </c>
      <c r="AK2317" s="18" t="s">
        <v>5423</v>
      </c>
      <c r="AL2317" s="18" t="s">
        <v>5423</v>
      </c>
      <c r="AM2317" s="18" t="s">
        <v>5423</v>
      </c>
      <c r="AN2317" s="18" t="s">
        <v>5423</v>
      </c>
      <c r="AO2317" s="18" t="s">
        <v>5423</v>
      </c>
      <c r="AP2317" s="18" t="s">
        <v>5423</v>
      </c>
      <c r="AQ2317" s="18" t="s">
        <v>5423</v>
      </c>
      <c r="AR2317" s="18" t="s">
        <v>5423</v>
      </c>
      <c r="AS2317" s="18" t="s">
        <v>5423</v>
      </c>
      <c r="AT2317" s="18" t="s">
        <v>5423</v>
      </c>
      <c r="AU2317" s="9" t="s">
        <v>5423</v>
      </c>
      <c r="AV2317" s="14"/>
      <c r="AW2317" s="14" t="s">
        <v>5423</v>
      </c>
      <c r="AX2317" s="14" t="str">
        <f>_xlfn.XLOOKUP(B2317,'[4]cell downs 18042026 17h'!$B:$B,'[4]cell downs 18042026 17h'!$B:$B,"")</f>
        <v/>
      </c>
      <c r="AY2317" s="14" t="str">
        <f>_xlfn.XLOOKUP(B2317,'[5]Cells Huawei 19042026 15h'!$B:$B,'[5]Cells Huawei 19042026 15h'!$B:$B,"")</f>
        <v/>
      </c>
      <c r="AZ2317" s="105" t="str">
        <f>_xlfn.XLOOKUP(B2317,'INCIDENT-04-23-2026'!E:E,'INCIDENT-04-23-2026'!F:F,"")</f>
        <v/>
      </c>
      <c r="BA2317" s="105" t="str">
        <f>_xlfn.XLOOKUP(B2317,'[6]Eneo 17H'!$C:$C,'[6]Eneo 17H'!$I:$I,"")</f>
        <v/>
      </c>
      <c r="BB2317" s="105" t="str">
        <f>_xlfn.XLOOKUP(B2317,[8]ALL!$B:$B,[8]ALL!$M:$M,"")</f>
        <v/>
      </c>
      <c r="BC2317" s="105" t="str">
        <f>_xlfn.XLOOKUP(B2317,'[6]Eneo 17H'!$C:$C,'[6]Eneo 17H'!$I:$I,"")</f>
        <v/>
      </c>
      <c r="BD2317" s="105" t="str">
        <f>_xlfn.XLOOKUP(B2317,'[7]Eneo 12H'!$C:$C,'[7]Eneo 12H'!$I:$I,"")</f>
        <v/>
      </c>
      <c r="BE2317" s="105" t="s">
        <v>5423</v>
      </c>
    </row>
    <row r="2318" spans="1:57" hidden="1" x14ac:dyDescent="0.3">
      <c r="A2318" s="1" t="s">
        <v>5099</v>
      </c>
      <c r="B2318" s="8" t="s">
        <v>5100</v>
      </c>
      <c r="C2318" s="3" t="str">
        <f>_xlfn.XLOOKUP(B2318,'[1]daily break down'!$D:$D,'[1]daily break down'!$E:$E,"")</f>
        <v>Yaounde</v>
      </c>
      <c r="D2318" s="1" t="s">
        <v>21</v>
      </c>
      <c r="E2318" s="1" t="s">
        <v>30</v>
      </c>
      <c r="F2318" s="3" t="s">
        <v>37</v>
      </c>
      <c r="G2318" s="1" t="s">
        <v>38</v>
      </c>
      <c r="H2318" s="27" t="str">
        <f>_xlfn.XLOOKUP(B2318,[2]CALCULATION!$B:$B,[2]CALCULATION!$H:$H,"")</f>
        <v>ZTE</v>
      </c>
      <c r="I2318" s="23">
        <v>0</v>
      </c>
      <c r="J2318" s="23">
        <v>0</v>
      </c>
      <c r="K2318" s="23">
        <v>0</v>
      </c>
      <c r="L2318" s="23">
        <v>0</v>
      </c>
      <c r="M2318" s="23">
        <v>0</v>
      </c>
      <c r="N2318" s="23">
        <v>0</v>
      </c>
      <c r="O2318" s="23">
        <v>0</v>
      </c>
      <c r="P2318" s="103" t="s">
        <v>6554</v>
      </c>
      <c r="Q2318" s="36" t="s">
        <v>5796</v>
      </c>
      <c r="R2318" s="36"/>
      <c r="S2318" s="35" t="str" cm="1">
        <f t="array" ref="S2318">IFERROR(_xlfn.IFS(
U2318="MPR ISSUE","PDH",
U2318="BSS Hardware Issue","BSS",
U2318="Sites strategiques, MLL, Pylone, etc.","ENVTECH",
U2318="AKTIVCO DEFAUT GE &amp; POWER Cabinet","AKTIVCO",
U2318="AKTIVCO Coupure ENEO &amp; Baisse de tension","AKTIVCO GRID ONLY",
U2318="Coupure ENEO &amp; Baisse de tension","IHS GRID ONLY",
U2318="Defaut GE &amp; POWER Cabinet","IHS",
U2318="Sharing","Partners",
U2318="Sites strategiques &amp; DataCenter","SST &amp; DC",
U2318="Exclu","Exclu",
U2318="SAT","SAT",
U2318="SPARE-ISSUE","SPARE-ISSUE",
U2318="Fiber CAmtel","TRANS_FO_CAMTEL",
U2318="Fiber AOF","Fiber AOF",
U2318="Projet OCM (HUAWEI)","TRAVAUX-HUAWEI",
U2318="Projet OCM (NOKIA)","TRAVAUX-NOKIA",
U2318="ACCESS-ISSUE","ACCESS-ISSUE",
U2318="Projet OCM (ZTE, NOKIA, autres projets)","TRAVAUX OCM",
U2318="No root CAuse","No root cause",
U2318="ODU HS","PDH",
U2318="IP &amp; VLAN","PDH",
U2318="Warehouse HUAWEI","SPARE-ISSUE",
U2318="SPARE-HS","SPARE-ISSUE",
U2318="Power Telco","BSS",U2318="no impacts","no impacts"
),"")</f>
        <v/>
      </c>
      <c r="T2318" s="35" t="str" cm="1">
        <f t="array" ref="T2318">IFERROR(_xlfn.IFS(
U2318="MPR ISSUE","TX ISSUE",
U2318="BSS Hardware Issue","RAN ISSUE",
U2318="Sites strategiques, MLL, Pylone, etc.","ENVTECH",
U2318="AKTIVCO DEFAUT GE &amp; POWER Cabinet","POWER ISSUE",
U2318="AKTIVCO Coupure ENEO &amp; Baisse de tension","POWER ISSUE",
U2318="Coupure ENEO &amp; Baisse de tension","POWER ISSUE",
U2318="Defaut GE &amp; POWER Cabinet","POWER ISSUE",
U2318="Sharing","POWER ISSUE",
U2318="Sites strategiques &amp; DataCenter","POWER ISSUE",
U2318="Exclu","Exclu",
U2318="SAT","TX ISSUE",
U2318="SPARE-ISSUE","SPARE-ISSUE",
U2318="Fiber CAmtel","TX ISSUE",
U2318="Fiber AOF","TX ISSUE",
U2318="Projet OCM (HUAWEI)","TRAVAUX-HUAWEI",
U2318="Projet OCM (NOKIA)","TRAVAUX -NOKIA",
U2318="ACCESS-ISSUE","ACCESS-ISSUE",
U2318="Projet OCM (ZTE, NOKIA, autres projets)","TRAVAUX OCM",
U2318="No root CAuse","No root cause",
U2318="ODU HS","TX ISSUE",
U2318="IP &amp; VLAN","TX ISSUE",
U2318="Warehouse HUAWEI","SPARE-ISSUE",
U2318="SPARE-HS","SPARE-ISSUE",
U2318="Power Telco","RAN ISSUE",U2318="no impacts","no impacts"
),"")</f>
        <v/>
      </c>
      <c r="U2318" s="28"/>
      <c r="V2318" s="35" t="str" cm="1">
        <f t="array" ref="V2318">IFERROR(_xlfn.IFS(
U2318="MPR ISSUE","ACTIVE",
U2318="BSS Hardware Issue","ACTIVE",
U2318="Sites strategiques, MLL, Pylone, etc.","PASSIVE",
U2318="AKTIVCO DEFAUT GE &amp; POWER Cabinet","PASSIVE",
U2318="AKTIVCO Coupure ENEO &amp; Baisse de tension","PASSIVE",
U2318="Coupure ENEO &amp; Baisse de tension","PASSIVE",
U2318="Defaut GE &amp; POWER Cabinet","PASSIVE",
U2318="Sharing","PASSIVE",
U2318="Sites strategiques &amp; DataCenter","PASSIVE",
U2318="Exclu","Exclu",
U2318="SAT","ACTIVE",
U2318="SPARE-ISSUE","SPARE-ISSUE",
U2318="Fiber CAmtel","ACTIVE",
U2318="Fiber AOF","ACTIVE",
U2318="Projet OCM (HUAWEI)","PLANNED WORKS",
U2318="Projet OCM (NOKIA)","PLANNED WORKS",
U2318="ACCESS-ISSUE","ACCESS-ISSUE",
U2318="Projet OCM (ZTE, NOKIA, autres projets)","PLANNED WORKS",
U2318="No root CAuse","No root cause",
U2318="ODU HS","ACTIVE",
U2318="IP &amp; VLAN","ACTIVE",
U2318="Warehouse HUAWEI","SPARE-ISSUE",
U2318="SPARE-HS","SPARE-ISSUE",
U2318="Power Telco","ACTIVE",U2318="no impacts","no impacts"
),"")</f>
        <v/>
      </c>
      <c r="W2318" s="102"/>
      <c r="X2318" s="102"/>
      <c r="Y2318" s="102"/>
      <c r="Z2318" s="102"/>
      <c r="AA2318" s="102"/>
      <c r="AB2318" s="104" t="s">
        <v>5423</v>
      </c>
      <c r="AC2318" s="9"/>
      <c r="AD2318" s="9"/>
      <c r="AE2318" s="7" t="s">
        <v>5423</v>
      </c>
      <c r="AF2318" s="6"/>
      <c r="AG2318" s="7"/>
      <c r="AH2318" s="3" t="s">
        <v>5423</v>
      </c>
      <c r="AI2318" s="18" t="s">
        <v>5423</v>
      </c>
      <c r="AJ2318" s="18" t="s">
        <v>5423</v>
      </c>
      <c r="AK2318" s="18" t="s">
        <v>5423</v>
      </c>
      <c r="AL2318" s="18" t="s">
        <v>5423</v>
      </c>
      <c r="AM2318" s="18" t="s">
        <v>5423</v>
      </c>
      <c r="AN2318" s="18" t="s">
        <v>5423</v>
      </c>
      <c r="AO2318" s="18" t="s">
        <v>5423</v>
      </c>
      <c r="AP2318" s="18" t="s">
        <v>5423</v>
      </c>
      <c r="AQ2318" s="18" t="s">
        <v>5423</v>
      </c>
      <c r="AR2318" s="18" t="s">
        <v>5423</v>
      </c>
      <c r="AS2318" s="18" t="s">
        <v>5423</v>
      </c>
      <c r="AT2318" s="18" t="s">
        <v>5423</v>
      </c>
      <c r="AU2318" s="9" t="s">
        <v>5423</v>
      </c>
      <c r="AV2318" s="14"/>
      <c r="AW2318" s="14" t="s">
        <v>5423</v>
      </c>
      <c r="AX2318" s="14" t="str">
        <f>_xlfn.XLOOKUP(B2318,'[4]cell downs 18042026 17h'!$B:$B,'[4]cell downs 18042026 17h'!$B:$B,"")</f>
        <v/>
      </c>
      <c r="AY2318" s="14" t="str">
        <f>_xlfn.XLOOKUP(B2318,'[5]Cells Huawei 19042026 15h'!$B:$B,'[5]Cells Huawei 19042026 15h'!$B:$B,"")</f>
        <v/>
      </c>
      <c r="AZ2318" s="105" t="str">
        <f>_xlfn.XLOOKUP(B2318,'INCIDENT-04-23-2026'!E:E,'INCIDENT-04-23-2026'!F:F,"")</f>
        <v/>
      </c>
      <c r="BA2318" s="105" t="str">
        <f>_xlfn.XLOOKUP(B2318,'[6]Eneo 17H'!$C:$C,'[6]Eneo 17H'!$I:$I,"")</f>
        <v/>
      </c>
      <c r="BB2318" s="105" t="str">
        <f>_xlfn.XLOOKUP(B2318,[8]ALL!$B:$B,[8]ALL!$M:$M,"")</f>
        <v/>
      </c>
      <c r="BC2318" s="105" t="str">
        <f>_xlfn.XLOOKUP(B2318,'[6]Eneo 17H'!$C:$C,'[6]Eneo 17H'!$I:$I,"")</f>
        <v/>
      </c>
      <c r="BD2318" s="105" t="str">
        <f>_xlfn.XLOOKUP(B2318,'[7]Eneo 12H'!$C:$C,'[7]Eneo 12H'!$I:$I,"")</f>
        <v/>
      </c>
      <c r="BE2318" s="105" t="s">
        <v>5423</v>
      </c>
    </row>
    <row r="2319" spans="1:57" hidden="1" x14ac:dyDescent="0.3">
      <c r="A2319" s="1" t="s">
        <v>5101</v>
      </c>
      <c r="B2319" s="8" t="s">
        <v>5102</v>
      </c>
      <c r="C2319" s="3" t="str">
        <f>_xlfn.XLOOKUP(B2319,'[1]daily break down'!$D:$D,'[1]daily break down'!$E:$E,"")</f>
        <v>CENTRE</v>
      </c>
      <c r="D2319" s="1" t="s">
        <v>11</v>
      </c>
      <c r="E2319" s="1" t="s">
        <v>12</v>
      </c>
      <c r="F2319" s="3" t="s">
        <v>37</v>
      </c>
      <c r="G2319" s="1" t="s">
        <v>5101</v>
      </c>
      <c r="H2319" s="27" t="str">
        <f>_xlfn.XLOOKUP(B2319,[2]CALCULATION!$B:$B,[2]CALCULATION!$H:$H,"")</f>
        <v>ZTE</v>
      </c>
      <c r="I2319" s="23">
        <v>0</v>
      </c>
      <c r="J2319" s="23">
        <v>0</v>
      </c>
      <c r="K2319" s="23">
        <v>0</v>
      </c>
      <c r="L2319" s="23">
        <v>0</v>
      </c>
      <c r="M2319" s="23">
        <v>0</v>
      </c>
      <c r="N2319" s="23">
        <v>0</v>
      </c>
      <c r="O2319" s="23">
        <v>0</v>
      </c>
      <c r="P2319" s="103" t="s">
        <v>6554</v>
      </c>
      <c r="Q2319" s="36" t="s">
        <v>5795</v>
      </c>
      <c r="R2319" s="36"/>
      <c r="S2319" s="35" t="str" cm="1">
        <f t="array" ref="S2319">IFERROR(_xlfn.IFS(
U2319="MPR ISSUE","PDH",
U2319="BSS Hardware Issue","BSS",
U2319="Sites strategiques, MLL, Pylone, etc.","ENVTECH",
U2319="AKTIVCO DEFAUT GE &amp; POWER Cabinet","AKTIVCO",
U2319="AKTIVCO Coupure ENEO &amp; Baisse de tension","AKTIVCO GRID ONLY",
U2319="Coupure ENEO &amp; Baisse de tension","IHS GRID ONLY",
U2319="Defaut GE &amp; POWER Cabinet","IHS",
U2319="Sharing","Partners",
U2319="Sites strategiques &amp; DataCenter","SST &amp; DC",
U2319="Exclu","Exclu",
U2319="SAT","SAT",
U2319="SPARE-ISSUE","SPARE-ISSUE",
U2319="Fiber CAmtel","TRANS_FO_CAMTEL",
U2319="Fiber AOF","Fiber AOF",
U2319="Projet OCM (HUAWEI)","TRAVAUX-HUAWEI",
U2319="Projet OCM (NOKIA)","TRAVAUX-NOKIA",
U2319="ACCESS-ISSUE","ACCESS-ISSUE",
U2319="Projet OCM (ZTE, NOKIA, autres projets)","TRAVAUX OCM",
U2319="No root CAuse","No root cause",
U2319="ODU HS","PDH",
U2319="IP &amp; VLAN","PDH",
U2319="Warehouse HUAWEI","SPARE-ISSUE",
U2319="SPARE-HS","SPARE-ISSUE",
U2319="Power Telco","BSS",U2319="no impacts","no impacts"
),"")</f>
        <v/>
      </c>
      <c r="T2319" s="35" t="str" cm="1">
        <f t="array" ref="T2319">IFERROR(_xlfn.IFS(
U2319="MPR ISSUE","TX ISSUE",
U2319="BSS Hardware Issue","RAN ISSUE",
U2319="Sites strategiques, MLL, Pylone, etc.","ENVTECH",
U2319="AKTIVCO DEFAUT GE &amp; POWER Cabinet","POWER ISSUE",
U2319="AKTIVCO Coupure ENEO &amp; Baisse de tension","POWER ISSUE",
U2319="Coupure ENEO &amp; Baisse de tension","POWER ISSUE",
U2319="Defaut GE &amp; POWER Cabinet","POWER ISSUE",
U2319="Sharing","POWER ISSUE",
U2319="Sites strategiques &amp; DataCenter","POWER ISSUE",
U2319="Exclu","Exclu",
U2319="SAT","TX ISSUE",
U2319="SPARE-ISSUE","SPARE-ISSUE",
U2319="Fiber CAmtel","TX ISSUE",
U2319="Fiber AOF","TX ISSUE",
U2319="Projet OCM (HUAWEI)","TRAVAUX-HUAWEI",
U2319="Projet OCM (NOKIA)","TRAVAUX -NOKIA",
U2319="ACCESS-ISSUE","ACCESS-ISSUE",
U2319="Projet OCM (ZTE, NOKIA, autres projets)","TRAVAUX OCM",
U2319="No root CAuse","No root cause",
U2319="ODU HS","TX ISSUE",
U2319="IP &amp; VLAN","TX ISSUE",
U2319="Warehouse HUAWEI","SPARE-ISSUE",
U2319="SPARE-HS","SPARE-ISSUE",
U2319="Power Telco","RAN ISSUE",U2319="no impacts","no impacts"
),"")</f>
        <v/>
      </c>
      <c r="U2319" s="28"/>
      <c r="V2319" s="35" t="str" cm="1">
        <f t="array" ref="V2319">IFERROR(_xlfn.IFS(
U2319="MPR ISSUE","ACTIVE",
U2319="BSS Hardware Issue","ACTIVE",
U2319="Sites strategiques, MLL, Pylone, etc.","PASSIVE",
U2319="AKTIVCO DEFAUT GE &amp; POWER Cabinet","PASSIVE",
U2319="AKTIVCO Coupure ENEO &amp; Baisse de tension","PASSIVE",
U2319="Coupure ENEO &amp; Baisse de tension","PASSIVE",
U2319="Defaut GE &amp; POWER Cabinet","PASSIVE",
U2319="Sharing","PASSIVE",
U2319="Sites strategiques &amp; DataCenter","PASSIVE",
U2319="Exclu","Exclu",
U2319="SAT","ACTIVE",
U2319="SPARE-ISSUE","SPARE-ISSUE",
U2319="Fiber CAmtel","ACTIVE",
U2319="Fiber AOF","ACTIVE",
U2319="Projet OCM (HUAWEI)","PLANNED WORKS",
U2319="Projet OCM (NOKIA)","PLANNED WORKS",
U2319="ACCESS-ISSUE","ACCESS-ISSUE",
U2319="Projet OCM (ZTE, NOKIA, autres projets)","PLANNED WORKS",
U2319="No root CAuse","No root cause",
U2319="ODU HS","ACTIVE",
U2319="IP &amp; VLAN","ACTIVE",
U2319="Warehouse HUAWEI","SPARE-ISSUE",
U2319="SPARE-HS","SPARE-ISSUE",
U2319="Power Telco","ACTIVE",U2319="no impacts","no impacts"
),"")</f>
        <v/>
      </c>
      <c r="W2319" s="102"/>
      <c r="X2319" s="102"/>
      <c r="Y2319" s="102"/>
      <c r="Z2319" s="102"/>
      <c r="AA2319" s="102"/>
      <c r="AB2319" s="104" t="s">
        <v>5423</v>
      </c>
      <c r="AC2319" s="9"/>
      <c r="AD2319" s="9"/>
      <c r="AE2319" s="7" t="s">
        <v>5423</v>
      </c>
      <c r="AF2319" s="6"/>
      <c r="AG2319" s="7"/>
      <c r="AH2319" s="3" t="s">
        <v>5423</v>
      </c>
      <c r="AI2319" s="18" t="s">
        <v>5423</v>
      </c>
      <c r="AJ2319" s="18" t="s">
        <v>5423</v>
      </c>
      <c r="AK2319" s="18" t="s">
        <v>5423</v>
      </c>
      <c r="AL2319" s="18" t="s">
        <v>5423</v>
      </c>
      <c r="AM2319" s="18" t="s">
        <v>5423</v>
      </c>
      <c r="AN2319" s="18" t="s">
        <v>5423</v>
      </c>
      <c r="AO2319" s="18" t="s">
        <v>5423</v>
      </c>
      <c r="AP2319" s="18" t="s">
        <v>5423</v>
      </c>
      <c r="AQ2319" s="18" t="s">
        <v>5423</v>
      </c>
      <c r="AR2319" s="18" t="s">
        <v>5423</v>
      </c>
      <c r="AS2319" s="18" t="s">
        <v>5423</v>
      </c>
      <c r="AT2319" s="18" t="s">
        <v>5423</v>
      </c>
      <c r="AU2319" s="9" t="s">
        <v>5423</v>
      </c>
      <c r="AV2319" s="14"/>
      <c r="AW2319" s="14" t="s">
        <v>5423</v>
      </c>
      <c r="AX2319" s="14" t="str">
        <f>_xlfn.XLOOKUP(B2319,'[4]cell downs 18042026 17h'!$B:$B,'[4]cell downs 18042026 17h'!$B:$B,"")</f>
        <v/>
      </c>
      <c r="AY2319" s="14" t="str">
        <f>_xlfn.XLOOKUP(B2319,'[5]Cells Huawei 19042026 15h'!$B:$B,'[5]Cells Huawei 19042026 15h'!$B:$B,"")</f>
        <v/>
      </c>
      <c r="AZ2319" s="105" t="str">
        <f>_xlfn.XLOOKUP(B2319,'INCIDENT-04-23-2026'!E:E,'INCIDENT-04-23-2026'!F:F,"")</f>
        <v/>
      </c>
      <c r="BA2319" s="105" t="str">
        <f>_xlfn.XLOOKUP(B2319,'[6]Eneo 17H'!$C:$C,'[6]Eneo 17H'!$I:$I,"")</f>
        <v/>
      </c>
      <c r="BB2319" s="105" t="str">
        <f>_xlfn.XLOOKUP(B2319,[8]ALL!$B:$B,[8]ALL!$M:$M,"")</f>
        <v/>
      </c>
      <c r="BC2319" s="105" t="str">
        <f>_xlfn.XLOOKUP(B2319,'[6]Eneo 17H'!$C:$C,'[6]Eneo 17H'!$I:$I,"")</f>
        <v/>
      </c>
      <c r="BD2319" s="105" t="str">
        <f>_xlfn.XLOOKUP(B2319,'[7]Eneo 12H'!$C:$C,'[7]Eneo 12H'!$I:$I,"")</f>
        <v/>
      </c>
      <c r="BE2319" s="105" t="s">
        <v>5423</v>
      </c>
    </row>
    <row r="2320" spans="1:57" hidden="1" x14ac:dyDescent="0.3">
      <c r="A2320" s="1" t="s">
        <v>5108</v>
      </c>
      <c r="B2320" s="8" t="s">
        <v>5109</v>
      </c>
      <c r="C2320" s="3" t="str">
        <f>_xlfn.XLOOKUP(B2320,'[1]daily break down'!$D:$D,'[1]daily break down'!$E:$E,"")</f>
        <v>CENTRE</v>
      </c>
      <c r="D2320" s="1" t="s">
        <v>11</v>
      </c>
      <c r="E2320" s="1" t="s">
        <v>12</v>
      </c>
      <c r="F2320" s="3" t="s">
        <v>69</v>
      </c>
      <c r="G2320" s="1" t="s">
        <v>5110</v>
      </c>
      <c r="H2320" s="27" t="str">
        <f>_xlfn.XLOOKUP(B2320,[2]CALCULATION!$B:$B,[2]CALCULATION!$H:$H,"")</f>
        <v>ZTE</v>
      </c>
      <c r="I2320" s="23">
        <v>0</v>
      </c>
      <c r="J2320" s="23">
        <v>0</v>
      </c>
      <c r="K2320" s="23">
        <v>0</v>
      </c>
      <c r="L2320" s="23">
        <v>0</v>
      </c>
      <c r="M2320" s="23">
        <v>0</v>
      </c>
      <c r="N2320" s="23">
        <v>0</v>
      </c>
      <c r="O2320" s="23">
        <v>0</v>
      </c>
      <c r="P2320" s="103" t="s">
        <v>6554</v>
      </c>
      <c r="Q2320" s="36" t="s">
        <v>5796</v>
      </c>
      <c r="R2320" s="36"/>
      <c r="S2320" s="35" t="str" cm="1">
        <f t="array" ref="S2320">IFERROR(_xlfn.IFS(
U2320="MPR ISSUE","PDH",
U2320="BSS Hardware Issue","BSS",
U2320="Sites strategiques, MLL, Pylone, etc.","ENVTECH",
U2320="AKTIVCO DEFAUT GE &amp; POWER Cabinet","AKTIVCO",
U2320="AKTIVCO Coupure ENEO &amp; Baisse de tension","AKTIVCO GRID ONLY",
U2320="Coupure ENEO &amp; Baisse de tension","IHS GRID ONLY",
U2320="Defaut GE &amp; POWER Cabinet","IHS",
U2320="Sharing","Partners",
U2320="Sites strategiques &amp; DataCenter","SST &amp; DC",
U2320="Exclu","Exclu",
U2320="SAT","SAT",
U2320="SPARE-ISSUE","SPARE-ISSUE",
U2320="Fiber CAmtel","TRANS_FO_CAMTEL",
U2320="Fiber AOF","Fiber AOF",
U2320="Projet OCM (HUAWEI)","TRAVAUX-HUAWEI",
U2320="Projet OCM (NOKIA)","TRAVAUX-NOKIA",
U2320="ACCESS-ISSUE","ACCESS-ISSUE",
U2320="Projet OCM (ZTE, NOKIA, autres projets)","TRAVAUX OCM",
U2320="No root CAuse","No root cause",
U2320="ODU HS","PDH",
U2320="IP &amp; VLAN","PDH",
U2320="Warehouse HUAWEI","SPARE-ISSUE",
U2320="SPARE-HS","SPARE-ISSUE",
U2320="Power Telco","BSS",U2320="no impacts","no impacts"
),"")</f>
        <v/>
      </c>
      <c r="T2320" s="35" t="str" cm="1">
        <f t="array" ref="T2320">IFERROR(_xlfn.IFS(
U2320="MPR ISSUE","TX ISSUE",
U2320="BSS Hardware Issue","RAN ISSUE",
U2320="Sites strategiques, MLL, Pylone, etc.","ENVTECH",
U2320="AKTIVCO DEFAUT GE &amp; POWER Cabinet","POWER ISSUE",
U2320="AKTIVCO Coupure ENEO &amp; Baisse de tension","POWER ISSUE",
U2320="Coupure ENEO &amp; Baisse de tension","POWER ISSUE",
U2320="Defaut GE &amp; POWER Cabinet","POWER ISSUE",
U2320="Sharing","POWER ISSUE",
U2320="Sites strategiques &amp; DataCenter","POWER ISSUE",
U2320="Exclu","Exclu",
U2320="SAT","TX ISSUE",
U2320="SPARE-ISSUE","SPARE-ISSUE",
U2320="Fiber CAmtel","TX ISSUE",
U2320="Fiber AOF","TX ISSUE",
U2320="Projet OCM (HUAWEI)","TRAVAUX-HUAWEI",
U2320="Projet OCM (NOKIA)","TRAVAUX -NOKIA",
U2320="ACCESS-ISSUE","ACCESS-ISSUE",
U2320="Projet OCM (ZTE, NOKIA, autres projets)","TRAVAUX OCM",
U2320="No root CAuse","No root cause",
U2320="ODU HS","TX ISSUE",
U2320="IP &amp; VLAN","TX ISSUE",
U2320="Warehouse HUAWEI","SPARE-ISSUE",
U2320="SPARE-HS","SPARE-ISSUE",
U2320="Power Telco","RAN ISSUE",U2320="no impacts","no impacts"
),"")</f>
        <v/>
      </c>
      <c r="U2320" s="28"/>
      <c r="V2320" s="35" t="str" cm="1">
        <f t="array" ref="V2320">IFERROR(_xlfn.IFS(
U2320="MPR ISSUE","ACTIVE",
U2320="BSS Hardware Issue","ACTIVE",
U2320="Sites strategiques, MLL, Pylone, etc.","PASSIVE",
U2320="AKTIVCO DEFAUT GE &amp; POWER Cabinet","PASSIVE",
U2320="AKTIVCO Coupure ENEO &amp; Baisse de tension","PASSIVE",
U2320="Coupure ENEO &amp; Baisse de tension","PASSIVE",
U2320="Defaut GE &amp; POWER Cabinet","PASSIVE",
U2320="Sharing","PASSIVE",
U2320="Sites strategiques &amp; DataCenter","PASSIVE",
U2320="Exclu","Exclu",
U2320="SAT","ACTIVE",
U2320="SPARE-ISSUE","SPARE-ISSUE",
U2320="Fiber CAmtel","ACTIVE",
U2320="Fiber AOF","ACTIVE",
U2320="Projet OCM (HUAWEI)","PLANNED WORKS",
U2320="Projet OCM (NOKIA)","PLANNED WORKS",
U2320="ACCESS-ISSUE","ACCESS-ISSUE",
U2320="Projet OCM (ZTE, NOKIA, autres projets)","PLANNED WORKS",
U2320="No root CAuse","No root cause",
U2320="ODU HS","ACTIVE",
U2320="IP &amp; VLAN","ACTIVE",
U2320="Warehouse HUAWEI","SPARE-ISSUE",
U2320="SPARE-HS","SPARE-ISSUE",
U2320="Power Telco","ACTIVE",U2320="no impacts","no impacts"
),"")</f>
        <v/>
      </c>
      <c r="W2320" s="102"/>
      <c r="X2320" s="102"/>
      <c r="Y2320" s="102"/>
      <c r="Z2320" s="102"/>
      <c r="AA2320" s="102"/>
      <c r="AB2320" s="104" t="s">
        <v>5423</v>
      </c>
      <c r="AC2320" s="9"/>
      <c r="AD2320" s="9"/>
      <c r="AE2320" s="7" t="s">
        <v>5423</v>
      </c>
      <c r="AF2320" s="6"/>
      <c r="AG2320" s="7"/>
      <c r="AH2320" s="3" t="s">
        <v>5423</v>
      </c>
      <c r="AI2320" s="18" t="s">
        <v>5423</v>
      </c>
      <c r="AJ2320" s="18" t="s">
        <v>5423</v>
      </c>
      <c r="AK2320" s="18" t="s">
        <v>5423</v>
      </c>
      <c r="AL2320" s="18" t="s">
        <v>5423</v>
      </c>
      <c r="AM2320" s="18" t="s">
        <v>5423</v>
      </c>
      <c r="AN2320" s="18" t="s">
        <v>5423</v>
      </c>
      <c r="AO2320" s="18" t="s">
        <v>5423</v>
      </c>
      <c r="AP2320" s="18" t="s">
        <v>5423</v>
      </c>
      <c r="AQ2320" s="18" t="s">
        <v>5423</v>
      </c>
      <c r="AR2320" s="18" t="s">
        <v>5423</v>
      </c>
      <c r="AS2320" s="18" t="s">
        <v>5423</v>
      </c>
      <c r="AT2320" s="18" t="s">
        <v>5423</v>
      </c>
      <c r="AU2320" s="9" t="s">
        <v>5423</v>
      </c>
      <c r="AV2320" s="14"/>
      <c r="AW2320" s="14" t="s">
        <v>5423</v>
      </c>
      <c r="AX2320" s="14" t="str">
        <f>_xlfn.XLOOKUP(B2320,'[4]cell downs 18042026 17h'!$B:$B,'[4]cell downs 18042026 17h'!$B:$B,"")</f>
        <v/>
      </c>
      <c r="AY2320" s="14" t="str">
        <f>_xlfn.XLOOKUP(B2320,'[5]Cells Huawei 19042026 15h'!$B:$B,'[5]Cells Huawei 19042026 15h'!$B:$B,"")</f>
        <v/>
      </c>
      <c r="AZ2320" s="105" t="str">
        <f>_xlfn.XLOOKUP(B2320,'INCIDENT-04-23-2026'!E:E,'INCIDENT-04-23-2026'!F:F,"")</f>
        <v/>
      </c>
      <c r="BA2320" s="105" t="str">
        <f>_xlfn.XLOOKUP(B2320,'[6]Eneo 17H'!$C:$C,'[6]Eneo 17H'!$I:$I,"")</f>
        <v/>
      </c>
      <c r="BB2320" s="105" t="str">
        <f>_xlfn.XLOOKUP(B2320,[8]ALL!$B:$B,[8]ALL!$M:$M,"")</f>
        <v/>
      </c>
      <c r="BC2320" s="105" t="str">
        <f>_xlfn.XLOOKUP(B2320,'[6]Eneo 17H'!$C:$C,'[6]Eneo 17H'!$I:$I,"")</f>
        <v/>
      </c>
      <c r="BD2320" s="105" t="str">
        <f>_xlfn.XLOOKUP(B2320,'[7]Eneo 12H'!$C:$C,'[7]Eneo 12H'!$I:$I,"")</f>
        <v/>
      </c>
      <c r="BE2320" s="105" t="s">
        <v>7349</v>
      </c>
    </row>
    <row r="2321" spans="1:57" hidden="1" x14ac:dyDescent="0.3">
      <c r="A2321" s="1" t="s">
        <v>5111</v>
      </c>
      <c r="B2321" s="8" t="s">
        <v>5112</v>
      </c>
      <c r="C2321" s="3" t="str">
        <f>_xlfn.XLOOKUP(B2321,'[1]daily break down'!$D:$D,'[1]daily break down'!$E:$E,"")</f>
        <v>CENTRE</v>
      </c>
      <c r="D2321" s="1" t="s">
        <v>21</v>
      </c>
      <c r="E2321" s="1" t="s">
        <v>988</v>
      </c>
      <c r="F2321" s="3" t="s">
        <v>37</v>
      </c>
      <c r="G2321" s="1" t="s">
        <v>1516</v>
      </c>
      <c r="H2321" s="27" t="str">
        <f>_xlfn.XLOOKUP(B2321,[2]CALCULATION!$B:$B,[2]CALCULATION!$H:$H,"")</f>
        <v>ZTE</v>
      </c>
      <c r="I2321" s="23">
        <v>0</v>
      </c>
      <c r="J2321" s="23">
        <v>0</v>
      </c>
      <c r="K2321" s="23">
        <v>0</v>
      </c>
      <c r="L2321" s="23">
        <v>0</v>
      </c>
      <c r="M2321" s="23">
        <v>0</v>
      </c>
      <c r="N2321" s="23">
        <v>0</v>
      </c>
      <c r="O2321" s="23">
        <v>0</v>
      </c>
      <c r="P2321" s="103" t="s">
        <v>6554</v>
      </c>
      <c r="Q2321" s="36" t="s">
        <v>5796</v>
      </c>
      <c r="R2321" s="36"/>
      <c r="S2321" s="35" t="str" cm="1">
        <f t="array" ref="S2321">IFERROR(_xlfn.IFS(
U2321="MPR ISSUE","PDH",
U2321="BSS Hardware Issue","BSS",
U2321="Sites strategiques, MLL, Pylone, etc.","ENVTECH",
U2321="AKTIVCO DEFAUT GE &amp; POWER Cabinet","AKTIVCO",
U2321="AKTIVCO Coupure ENEO &amp; Baisse de tension","AKTIVCO GRID ONLY",
U2321="Coupure ENEO &amp; Baisse de tension","IHS GRID ONLY",
U2321="Defaut GE &amp; POWER Cabinet","IHS",
U2321="Sharing","Partners",
U2321="Sites strategiques &amp; DataCenter","SST &amp; DC",
U2321="Exclu","Exclu",
U2321="SAT","SAT",
U2321="SPARE-ISSUE","SPARE-ISSUE",
U2321="Fiber CAmtel","TRANS_FO_CAMTEL",
U2321="Fiber AOF","Fiber AOF",
U2321="Projet OCM (HUAWEI)","TRAVAUX-HUAWEI",
U2321="Projet OCM (NOKIA)","TRAVAUX-NOKIA",
U2321="ACCESS-ISSUE","ACCESS-ISSUE",
U2321="Projet OCM (ZTE, NOKIA, autres projets)","TRAVAUX OCM",
U2321="No root CAuse","No root cause",
U2321="ODU HS","PDH",
U2321="IP &amp; VLAN","PDH",
U2321="Warehouse HUAWEI","SPARE-ISSUE",
U2321="SPARE-HS","SPARE-ISSUE",
U2321="Power Telco","BSS",U2321="no impacts","no impacts"
),"")</f>
        <v/>
      </c>
      <c r="T2321" s="35" t="str" cm="1">
        <f t="array" ref="T2321">IFERROR(_xlfn.IFS(
U2321="MPR ISSUE","TX ISSUE",
U2321="BSS Hardware Issue","RAN ISSUE",
U2321="Sites strategiques, MLL, Pylone, etc.","ENVTECH",
U2321="AKTIVCO DEFAUT GE &amp; POWER Cabinet","POWER ISSUE",
U2321="AKTIVCO Coupure ENEO &amp; Baisse de tension","POWER ISSUE",
U2321="Coupure ENEO &amp; Baisse de tension","POWER ISSUE",
U2321="Defaut GE &amp; POWER Cabinet","POWER ISSUE",
U2321="Sharing","POWER ISSUE",
U2321="Sites strategiques &amp; DataCenter","POWER ISSUE",
U2321="Exclu","Exclu",
U2321="SAT","TX ISSUE",
U2321="SPARE-ISSUE","SPARE-ISSUE",
U2321="Fiber CAmtel","TX ISSUE",
U2321="Fiber AOF","TX ISSUE",
U2321="Projet OCM (HUAWEI)","TRAVAUX-HUAWEI",
U2321="Projet OCM (NOKIA)","TRAVAUX -NOKIA",
U2321="ACCESS-ISSUE","ACCESS-ISSUE",
U2321="Projet OCM (ZTE, NOKIA, autres projets)","TRAVAUX OCM",
U2321="No root CAuse","No root cause",
U2321="ODU HS","TX ISSUE",
U2321="IP &amp; VLAN","TX ISSUE",
U2321="Warehouse HUAWEI","SPARE-ISSUE",
U2321="SPARE-HS","SPARE-ISSUE",
U2321="Power Telco","RAN ISSUE",U2321="no impacts","no impacts"
),"")</f>
        <v/>
      </c>
      <c r="U2321" s="28"/>
      <c r="V2321" s="35" t="str" cm="1">
        <f t="array" ref="V2321">IFERROR(_xlfn.IFS(
U2321="MPR ISSUE","ACTIVE",
U2321="BSS Hardware Issue","ACTIVE",
U2321="Sites strategiques, MLL, Pylone, etc.","PASSIVE",
U2321="AKTIVCO DEFAUT GE &amp; POWER Cabinet","PASSIVE",
U2321="AKTIVCO Coupure ENEO &amp; Baisse de tension","PASSIVE",
U2321="Coupure ENEO &amp; Baisse de tension","PASSIVE",
U2321="Defaut GE &amp; POWER Cabinet","PASSIVE",
U2321="Sharing","PASSIVE",
U2321="Sites strategiques &amp; DataCenter","PASSIVE",
U2321="Exclu","Exclu",
U2321="SAT","ACTIVE",
U2321="SPARE-ISSUE","SPARE-ISSUE",
U2321="Fiber CAmtel","ACTIVE",
U2321="Fiber AOF","ACTIVE",
U2321="Projet OCM (HUAWEI)","PLANNED WORKS",
U2321="Projet OCM (NOKIA)","PLANNED WORKS",
U2321="ACCESS-ISSUE","ACCESS-ISSUE",
U2321="Projet OCM (ZTE, NOKIA, autres projets)","PLANNED WORKS",
U2321="No root CAuse","No root cause",
U2321="ODU HS","ACTIVE",
U2321="IP &amp; VLAN","ACTIVE",
U2321="Warehouse HUAWEI","SPARE-ISSUE",
U2321="SPARE-HS","SPARE-ISSUE",
U2321="Power Telco","ACTIVE",U2321="no impacts","no impacts"
),"")</f>
        <v/>
      </c>
      <c r="W2321" s="102"/>
      <c r="X2321" s="102"/>
      <c r="Y2321" s="102"/>
      <c r="Z2321" s="102"/>
      <c r="AA2321" s="102"/>
      <c r="AB2321" s="104" t="s">
        <v>5423</v>
      </c>
      <c r="AC2321" s="9"/>
      <c r="AD2321" s="9"/>
      <c r="AE2321" s="7" t="s">
        <v>5423</v>
      </c>
      <c r="AF2321" s="6"/>
      <c r="AG2321" s="7"/>
      <c r="AH2321" s="3" t="s">
        <v>5423</v>
      </c>
      <c r="AI2321" s="18" t="s">
        <v>5423</v>
      </c>
      <c r="AJ2321" s="18" t="s">
        <v>5423</v>
      </c>
      <c r="AK2321" s="18" t="s">
        <v>5423</v>
      </c>
      <c r="AL2321" s="18" t="s">
        <v>5423</v>
      </c>
      <c r="AM2321" s="18" t="s">
        <v>5423</v>
      </c>
      <c r="AN2321" s="18" t="s">
        <v>5423</v>
      </c>
      <c r="AO2321" s="18" t="s">
        <v>5423</v>
      </c>
      <c r="AP2321" s="18" t="s">
        <v>5423</v>
      </c>
      <c r="AQ2321" s="18" t="s">
        <v>5423</v>
      </c>
      <c r="AR2321" s="18" t="s">
        <v>5423</v>
      </c>
      <c r="AS2321" s="18" t="s">
        <v>5423</v>
      </c>
      <c r="AT2321" s="18" t="s">
        <v>5423</v>
      </c>
      <c r="AU2321" s="9" t="s">
        <v>5423</v>
      </c>
      <c r="AV2321" s="14"/>
      <c r="AW2321" s="14" t="s">
        <v>5423</v>
      </c>
      <c r="AX2321" s="14" t="str">
        <f>_xlfn.XLOOKUP(B2321,'[4]cell downs 18042026 17h'!$B:$B,'[4]cell downs 18042026 17h'!$B:$B,"")</f>
        <v/>
      </c>
      <c r="AY2321" s="14" t="str">
        <f>_xlfn.XLOOKUP(B2321,'[5]Cells Huawei 19042026 15h'!$B:$B,'[5]Cells Huawei 19042026 15h'!$B:$B,"")</f>
        <v/>
      </c>
      <c r="AZ2321" s="105" t="str">
        <f>_xlfn.XLOOKUP(B2321,'INCIDENT-04-23-2026'!E:E,'INCIDENT-04-23-2026'!F:F,"")</f>
        <v/>
      </c>
      <c r="BA2321" s="105" t="str">
        <f>_xlfn.XLOOKUP(B2321,'[6]Eneo 17H'!$C:$C,'[6]Eneo 17H'!$I:$I,"")</f>
        <v/>
      </c>
      <c r="BB2321" s="105" t="str">
        <f>_xlfn.XLOOKUP(B2321,[8]ALL!$B:$B,[8]ALL!$M:$M,"")</f>
        <v/>
      </c>
      <c r="BC2321" s="105" t="str">
        <f>_xlfn.XLOOKUP(B2321,'[6]Eneo 17H'!$C:$C,'[6]Eneo 17H'!$I:$I,"")</f>
        <v/>
      </c>
      <c r="BD2321" s="105" t="str">
        <f>_xlfn.XLOOKUP(B2321,'[7]Eneo 12H'!$C:$C,'[7]Eneo 12H'!$I:$I,"")</f>
        <v/>
      </c>
      <c r="BE2321" s="105" t="s">
        <v>7350</v>
      </c>
    </row>
    <row r="2322" spans="1:57" hidden="1" x14ac:dyDescent="0.3">
      <c r="A2322" s="1" t="s">
        <v>5167</v>
      </c>
      <c r="B2322" s="8" t="s">
        <v>5168</v>
      </c>
      <c r="C2322" s="3" t="str">
        <f>_xlfn.XLOOKUP(B2322,'[1]daily break down'!$D:$D,'[1]daily break down'!$E:$E,"")</f>
        <v>CENTRE</v>
      </c>
      <c r="D2322" s="1" t="s">
        <v>11</v>
      </c>
      <c r="E2322" s="1" t="s">
        <v>594</v>
      </c>
      <c r="F2322" s="3" t="s">
        <v>37</v>
      </c>
      <c r="G2322" s="1" t="s">
        <v>5167</v>
      </c>
      <c r="H2322" s="27" t="str">
        <f>_xlfn.XLOOKUP(B2322,[2]CALCULATION!$B:$B,[2]CALCULATION!$H:$H,"")</f>
        <v>ZTE</v>
      </c>
      <c r="I2322" s="23">
        <v>0</v>
      </c>
      <c r="J2322" s="23">
        <v>0</v>
      </c>
      <c r="K2322" s="23">
        <v>0</v>
      </c>
      <c r="L2322" s="23">
        <v>0</v>
      </c>
      <c r="M2322" s="23">
        <v>0</v>
      </c>
      <c r="N2322" s="23">
        <v>0</v>
      </c>
      <c r="O2322" s="23">
        <v>0</v>
      </c>
      <c r="P2322" s="103" t="s">
        <v>6554</v>
      </c>
      <c r="Q2322" s="36" t="s">
        <v>5796</v>
      </c>
      <c r="R2322" s="36"/>
      <c r="S2322" s="35" t="str" cm="1">
        <f t="array" ref="S2322">IFERROR(_xlfn.IFS(
U2322="MPR ISSUE","PDH",
U2322="BSS Hardware Issue","BSS",
U2322="Sites strategiques, MLL, Pylone, etc.","ENVTECH",
U2322="AKTIVCO DEFAUT GE &amp; POWER Cabinet","AKTIVCO",
U2322="AKTIVCO Coupure ENEO &amp; Baisse de tension","AKTIVCO GRID ONLY",
U2322="Coupure ENEO &amp; Baisse de tension","IHS GRID ONLY",
U2322="Defaut GE &amp; POWER Cabinet","IHS",
U2322="Sharing","Partners",
U2322="Sites strategiques &amp; DataCenter","SST &amp; DC",
U2322="Exclu","Exclu",
U2322="SAT","SAT",
U2322="SPARE-ISSUE","SPARE-ISSUE",
U2322="Fiber CAmtel","TRANS_FO_CAMTEL",
U2322="Fiber AOF","Fiber AOF",
U2322="Projet OCM (HUAWEI)","TRAVAUX-HUAWEI",
U2322="Projet OCM (NOKIA)","TRAVAUX-NOKIA",
U2322="ACCESS-ISSUE","ACCESS-ISSUE",
U2322="Projet OCM (ZTE, NOKIA, autres projets)","TRAVAUX OCM",
U2322="No root CAuse","No root cause",
U2322="ODU HS","PDH",
U2322="IP &amp; VLAN","PDH",
U2322="Warehouse HUAWEI","SPARE-ISSUE",
U2322="SPARE-HS","SPARE-ISSUE",
U2322="Power Telco","BSS",U2322="no impacts","no impacts"
),"")</f>
        <v/>
      </c>
      <c r="T2322" s="35" t="str" cm="1">
        <f t="array" ref="T2322">IFERROR(_xlfn.IFS(
U2322="MPR ISSUE","TX ISSUE",
U2322="BSS Hardware Issue","RAN ISSUE",
U2322="Sites strategiques, MLL, Pylone, etc.","ENVTECH",
U2322="AKTIVCO DEFAUT GE &amp; POWER Cabinet","POWER ISSUE",
U2322="AKTIVCO Coupure ENEO &amp; Baisse de tension","POWER ISSUE",
U2322="Coupure ENEO &amp; Baisse de tension","POWER ISSUE",
U2322="Defaut GE &amp; POWER Cabinet","POWER ISSUE",
U2322="Sharing","POWER ISSUE",
U2322="Sites strategiques &amp; DataCenter","POWER ISSUE",
U2322="Exclu","Exclu",
U2322="SAT","TX ISSUE",
U2322="SPARE-ISSUE","SPARE-ISSUE",
U2322="Fiber CAmtel","TX ISSUE",
U2322="Fiber AOF","TX ISSUE",
U2322="Projet OCM (HUAWEI)","TRAVAUX-HUAWEI",
U2322="Projet OCM (NOKIA)","TRAVAUX -NOKIA",
U2322="ACCESS-ISSUE","ACCESS-ISSUE",
U2322="Projet OCM (ZTE, NOKIA, autres projets)","TRAVAUX OCM",
U2322="No root CAuse","No root cause",
U2322="ODU HS","TX ISSUE",
U2322="IP &amp; VLAN","TX ISSUE",
U2322="Warehouse HUAWEI","SPARE-ISSUE",
U2322="SPARE-HS","SPARE-ISSUE",
U2322="Power Telco","RAN ISSUE",U2322="no impacts","no impacts"
),"")</f>
        <v/>
      </c>
      <c r="U2322" s="28"/>
      <c r="V2322" s="35" t="str" cm="1">
        <f t="array" ref="V2322">IFERROR(_xlfn.IFS(
U2322="MPR ISSUE","ACTIVE",
U2322="BSS Hardware Issue","ACTIVE",
U2322="Sites strategiques, MLL, Pylone, etc.","PASSIVE",
U2322="AKTIVCO DEFAUT GE &amp; POWER Cabinet","PASSIVE",
U2322="AKTIVCO Coupure ENEO &amp; Baisse de tension","PASSIVE",
U2322="Coupure ENEO &amp; Baisse de tension","PASSIVE",
U2322="Defaut GE &amp; POWER Cabinet","PASSIVE",
U2322="Sharing","PASSIVE",
U2322="Sites strategiques &amp; DataCenter","PASSIVE",
U2322="Exclu","Exclu",
U2322="SAT","ACTIVE",
U2322="SPARE-ISSUE","SPARE-ISSUE",
U2322="Fiber CAmtel","ACTIVE",
U2322="Fiber AOF","ACTIVE",
U2322="Projet OCM (HUAWEI)","PLANNED WORKS",
U2322="Projet OCM (NOKIA)","PLANNED WORKS",
U2322="ACCESS-ISSUE","ACCESS-ISSUE",
U2322="Projet OCM (ZTE, NOKIA, autres projets)","PLANNED WORKS",
U2322="No root CAuse","No root cause",
U2322="ODU HS","ACTIVE",
U2322="IP &amp; VLAN","ACTIVE",
U2322="Warehouse HUAWEI","SPARE-ISSUE",
U2322="SPARE-HS","SPARE-ISSUE",
U2322="Power Telco","ACTIVE",U2322="no impacts","no impacts"
),"")</f>
        <v/>
      </c>
      <c r="W2322" s="102"/>
      <c r="X2322" s="102"/>
      <c r="Y2322" s="102"/>
      <c r="Z2322" s="102"/>
      <c r="AA2322" s="102"/>
      <c r="AB2322" s="104" t="s">
        <v>5423</v>
      </c>
      <c r="AC2322" s="9"/>
      <c r="AD2322" s="9"/>
      <c r="AE2322" s="7" t="s">
        <v>5423</v>
      </c>
      <c r="AF2322" s="6"/>
      <c r="AG2322" s="7"/>
      <c r="AH2322" s="3" t="s">
        <v>5423</v>
      </c>
      <c r="AI2322" s="18" t="s">
        <v>5423</v>
      </c>
      <c r="AJ2322" s="18" t="s">
        <v>5423</v>
      </c>
      <c r="AK2322" s="18" t="s">
        <v>5423</v>
      </c>
      <c r="AL2322" s="18" t="s">
        <v>5423</v>
      </c>
      <c r="AM2322" s="18" t="s">
        <v>5423</v>
      </c>
      <c r="AN2322" s="18" t="s">
        <v>5423</v>
      </c>
      <c r="AO2322" s="18" t="s">
        <v>5423</v>
      </c>
      <c r="AP2322" s="18" t="s">
        <v>5423</v>
      </c>
      <c r="AQ2322" s="18" t="s">
        <v>5423</v>
      </c>
      <c r="AR2322" s="18" t="s">
        <v>5423</v>
      </c>
      <c r="AS2322" s="18" t="s">
        <v>5423</v>
      </c>
      <c r="AT2322" s="18" t="s">
        <v>5423</v>
      </c>
      <c r="AU2322" s="9" t="s">
        <v>5423</v>
      </c>
      <c r="AV2322" s="14"/>
      <c r="AW2322" s="14" t="s">
        <v>5423</v>
      </c>
      <c r="AX2322" s="14" t="str">
        <f>_xlfn.XLOOKUP(B2322,'[4]cell downs 18042026 17h'!$B:$B,'[4]cell downs 18042026 17h'!$B:$B,"")</f>
        <v/>
      </c>
      <c r="AY2322" s="14" t="str">
        <f>_xlfn.XLOOKUP(B2322,'[5]Cells Huawei 19042026 15h'!$B:$B,'[5]Cells Huawei 19042026 15h'!$B:$B,"")</f>
        <v/>
      </c>
      <c r="AZ2322" s="105" t="str">
        <f>_xlfn.XLOOKUP(B2322,'INCIDENT-04-23-2026'!E:E,'INCIDENT-04-23-2026'!F:F,"")</f>
        <v/>
      </c>
      <c r="BA2322" s="105" t="str">
        <f>_xlfn.XLOOKUP(B2322,'[6]Eneo 17H'!$C:$C,'[6]Eneo 17H'!$I:$I,"")</f>
        <v/>
      </c>
      <c r="BB2322" s="105" t="str">
        <f>_xlfn.XLOOKUP(B2322,[8]ALL!$B:$B,[8]ALL!$M:$M,"")</f>
        <v/>
      </c>
      <c r="BC2322" s="105" t="str">
        <f>_xlfn.XLOOKUP(B2322,'[6]Eneo 17H'!$C:$C,'[6]Eneo 17H'!$I:$I,"")</f>
        <v/>
      </c>
      <c r="BD2322" s="105" t="str">
        <f>_xlfn.XLOOKUP(B2322,'[7]Eneo 12H'!$C:$C,'[7]Eneo 12H'!$I:$I,"")</f>
        <v/>
      </c>
      <c r="BE2322" s="105" t="s">
        <v>5423</v>
      </c>
    </row>
    <row r="2323" spans="1:57" hidden="1" x14ac:dyDescent="0.3">
      <c r="A2323" s="1" t="s">
        <v>5113</v>
      </c>
      <c r="B2323" s="8" t="s">
        <v>5114</v>
      </c>
      <c r="C2323" s="3" t="str">
        <f>_xlfn.XLOOKUP(B2323,'[1]daily break down'!$D:$D,'[1]daily break down'!$E:$E,"")</f>
        <v>LITTORAL</v>
      </c>
      <c r="D2323" s="1" t="s">
        <v>11</v>
      </c>
      <c r="E2323" s="1" t="s">
        <v>1130</v>
      </c>
      <c r="F2323" s="3" t="s">
        <v>31</v>
      </c>
      <c r="G2323" s="1" t="s">
        <v>5115</v>
      </c>
      <c r="H2323" s="27" t="str">
        <f>_xlfn.XLOOKUP(B2323,[2]CALCULATION!$B:$B,[2]CALCULATION!$H:$H,"")</f>
        <v>ZTE</v>
      </c>
      <c r="I2323" s="23">
        <v>0</v>
      </c>
      <c r="J2323" s="23">
        <v>0</v>
      </c>
      <c r="K2323" s="23">
        <v>0</v>
      </c>
      <c r="L2323" s="23">
        <v>0</v>
      </c>
      <c r="M2323" s="23">
        <v>0</v>
      </c>
      <c r="N2323" s="23">
        <v>0</v>
      </c>
      <c r="O2323" s="23">
        <v>0</v>
      </c>
      <c r="P2323" s="103" t="s">
        <v>6554</v>
      </c>
      <c r="Q2323" s="36" t="s">
        <v>5796</v>
      </c>
      <c r="R2323" s="36"/>
      <c r="S2323" s="35" t="str" cm="1">
        <f t="array" ref="S2323">IFERROR(_xlfn.IFS(
U2323="MPR ISSUE","PDH",
U2323="BSS Hardware Issue","BSS",
U2323="Sites strategiques, MLL, Pylone, etc.","ENVTECH",
U2323="AKTIVCO DEFAUT GE &amp; POWER Cabinet","AKTIVCO",
U2323="AKTIVCO Coupure ENEO &amp; Baisse de tension","AKTIVCO GRID ONLY",
U2323="Coupure ENEO &amp; Baisse de tension","IHS GRID ONLY",
U2323="Defaut GE &amp; POWER Cabinet","IHS",
U2323="Sharing","Partners",
U2323="Sites strategiques &amp; DataCenter","SST &amp; DC",
U2323="Exclu","Exclu",
U2323="SAT","SAT",
U2323="SPARE-ISSUE","SPARE-ISSUE",
U2323="Fiber CAmtel","TRANS_FO_CAMTEL",
U2323="Fiber AOF","Fiber AOF",
U2323="Projet OCM (HUAWEI)","TRAVAUX-HUAWEI",
U2323="Projet OCM (NOKIA)","TRAVAUX-NOKIA",
U2323="ACCESS-ISSUE","ACCESS-ISSUE",
U2323="Projet OCM (ZTE, NOKIA, autres projets)","TRAVAUX OCM",
U2323="No root CAuse","No root cause",
U2323="ODU HS","PDH",
U2323="IP &amp; VLAN","PDH",
U2323="Warehouse HUAWEI","SPARE-ISSUE",
U2323="SPARE-HS","SPARE-ISSUE",
U2323="Power Telco","BSS",U2323="no impacts","no impacts"
),"")</f>
        <v/>
      </c>
      <c r="T2323" s="35" t="str" cm="1">
        <f t="array" ref="T2323">IFERROR(_xlfn.IFS(
U2323="MPR ISSUE","TX ISSUE",
U2323="BSS Hardware Issue","RAN ISSUE",
U2323="Sites strategiques, MLL, Pylone, etc.","ENVTECH",
U2323="AKTIVCO DEFAUT GE &amp; POWER Cabinet","POWER ISSUE",
U2323="AKTIVCO Coupure ENEO &amp; Baisse de tension","POWER ISSUE",
U2323="Coupure ENEO &amp; Baisse de tension","POWER ISSUE",
U2323="Defaut GE &amp; POWER Cabinet","POWER ISSUE",
U2323="Sharing","POWER ISSUE",
U2323="Sites strategiques &amp; DataCenter","POWER ISSUE",
U2323="Exclu","Exclu",
U2323="SAT","TX ISSUE",
U2323="SPARE-ISSUE","SPARE-ISSUE",
U2323="Fiber CAmtel","TX ISSUE",
U2323="Fiber AOF","TX ISSUE",
U2323="Projet OCM (HUAWEI)","TRAVAUX-HUAWEI",
U2323="Projet OCM (NOKIA)","TRAVAUX -NOKIA",
U2323="ACCESS-ISSUE","ACCESS-ISSUE",
U2323="Projet OCM (ZTE, NOKIA, autres projets)","TRAVAUX OCM",
U2323="No root CAuse","No root cause",
U2323="ODU HS","TX ISSUE",
U2323="IP &amp; VLAN","TX ISSUE",
U2323="Warehouse HUAWEI","SPARE-ISSUE",
U2323="SPARE-HS","SPARE-ISSUE",
U2323="Power Telco","RAN ISSUE",U2323="no impacts","no impacts"
),"")</f>
        <v/>
      </c>
      <c r="U2323" s="28"/>
      <c r="V2323" s="35" t="str" cm="1">
        <f t="array" ref="V2323">IFERROR(_xlfn.IFS(
U2323="MPR ISSUE","ACTIVE",
U2323="BSS Hardware Issue","ACTIVE",
U2323="Sites strategiques, MLL, Pylone, etc.","PASSIVE",
U2323="AKTIVCO DEFAUT GE &amp; POWER Cabinet","PASSIVE",
U2323="AKTIVCO Coupure ENEO &amp; Baisse de tension","PASSIVE",
U2323="Coupure ENEO &amp; Baisse de tension","PASSIVE",
U2323="Defaut GE &amp; POWER Cabinet","PASSIVE",
U2323="Sharing","PASSIVE",
U2323="Sites strategiques &amp; DataCenter","PASSIVE",
U2323="Exclu","Exclu",
U2323="SAT","ACTIVE",
U2323="SPARE-ISSUE","SPARE-ISSUE",
U2323="Fiber CAmtel","ACTIVE",
U2323="Fiber AOF","ACTIVE",
U2323="Projet OCM (HUAWEI)","PLANNED WORKS",
U2323="Projet OCM (NOKIA)","PLANNED WORKS",
U2323="ACCESS-ISSUE","ACCESS-ISSUE",
U2323="Projet OCM (ZTE, NOKIA, autres projets)","PLANNED WORKS",
U2323="No root CAuse","No root cause",
U2323="ODU HS","ACTIVE",
U2323="IP &amp; VLAN","ACTIVE",
U2323="Warehouse HUAWEI","SPARE-ISSUE",
U2323="SPARE-HS","SPARE-ISSUE",
U2323="Power Telco","ACTIVE",U2323="no impacts","no impacts"
),"")</f>
        <v/>
      </c>
      <c r="W2323" s="102"/>
      <c r="X2323" s="102"/>
      <c r="Y2323" s="102"/>
      <c r="Z2323" s="102"/>
      <c r="AA2323" s="102"/>
      <c r="AB2323" s="104" t="s">
        <v>5423</v>
      </c>
      <c r="AC2323" s="9"/>
      <c r="AD2323" s="9"/>
      <c r="AE2323" s="7" t="s">
        <v>5423</v>
      </c>
      <c r="AF2323" s="6"/>
      <c r="AG2323" s="7"/>
      <c r="AH2323" s="3" t="s">
        <v>5423</v>
      </c>
      <c r="AI2323" s="18" t="s">
        <v>5423</v>
      </c>
      <c r="AJ2323" s="18" t="s">
        <v>5423</v>
      </c>
      <c r="AK2323" s="18" t="s">
        <v>5423</v>
      </c>
      <c r="AL2323" s="18" t="s">
        <v>5423</v>
      </c>
      <c r="AM2323" s="18" t="s">
        <v>5423</v>
      </c>
      <c r="AN2323" s="18" t="s">
        <v>5423</v>
      </c>
      <c r="AO2323" s="18" t="s">
        <v>5423</v>
      </c>
      <c r="AP2323" s="18" t="s">
        <v>5423</v>
      </c>
      <c r="AQ2323" s="18" t="s">
        <v>5423</v>
      </c>
      <c r="AR2323" s="18" t="s">
        <v>5423</v>
      </c>
      <c r="AS2323" s="18" t="s">
        <v>5423</v>
      </c>
      <c r="AT2323" s="18" t="s">
        <v>5423</v>
      </c>
      <c r="AU2323" s="9" t="s">
        <v>5423</v>
      </c>
      <c r="AV2323" s="14"/>
      <c r="AW2323" s="14" t="s">
        <v>5423</v>
      </c>
      <c r="AX2323" s="14" t="str">
        <f>_xlfn.XLOOKUP(B2323,'[4]cell downs 18042026 17h'!$B:$B,'[4]cell downs 18042026 17h'!$B:$B,"")</f>
        <v/>
      </c>
      <c r="AY2323" s="14" t="str">
        <f>_xlfn.XLOOKUP(B2323,'[5]Cells Huawei 19042026 15h'!$B:$B,'[5]Cells Huawei 19042026 15h'!$B:$B,"")</f>
        <v/>
      </c>
      <c r="AZ2323" s="105" t="str">
        <f>_xlfn.XLOOKUP(B2323,'INCIDENT-04-23-2026'!E:E,'INCIDENT-04-23-2026'!F:F,"")</f>
        <v/>
      </c>
      <c r="BA2323" s="105" t="str">
        <f>_xlfn.XLOOKUP(B2323,'[6]Eneo 17H'!$C:$C,'[6]Eneo 17H'!$I:$I,"")</f>
        <v/>
      </c>
      <c r="BB2323" s="105" t="str">
        <f>_xlfn.XLOOKUP(B2323,[8]ALL!$B:$B,[8]ALL!$M:$M,"")</f>
        <v/>
      </c>
      <c r="BC2323" s="105" t="str">
        <f>_xlfn.XLOOKUP(B2323,'[6]Eneo 17H'!$C:$C,'[6]Eneo 17H'!$I:$I,"")</f>
        <v/>
      </c>
      <c r="BD2323" s="105" t="str">
        <f>_xlfn.XLOOKUP(B2323,'[7]Eneo 12H'!$C:$C,'[7]Eneo 12H'!$I:$I,"")</f>
        <v/>
      </c>
      <c r="BE2323" s="105" t="s">
        <v>7289</v>
      </c>
    </row>
    <row r="2324" spans="1:57" hidden="1" x14ac:dyDescent="0.3">
      <c r="A2324" s="1" t="s">
        <v>5116</v>
      </c>
      <c r="B2324" s="8" t="s">
        <v>5117</v>
      </c>
      <c r="C2324" s="3" t="str">
        <f>_xlfn.XLOOKUP(B2324,'[1]daily break down'!$D:$D,'[1]daily break down'!$E:$E,"")</f>
        <v>Yaounde</v>
      </c>
      <c r="D2324" s="1" t="s">
        <v>21</v>
      </c>
      <c r="E2324" s="1" t="s">
        <v>30</v>
      </c>
      <c r="F2324" s="3" t="s">
        <v>37</v>
      </c>
      <c r="G2324" s="1" t="s">
        <v>38</v>
      </c>
      <c r="H2324" s="27" t="str">
        <f>_xlfn.XLOOKUP(B2324,[2]CALCULATION!$B:$B,[2]CALCULATION!$H:$H,"")</f>
        <v>ZTE</v>
      </c>
      <c r="I2324" s="23">
        <v>0</v>
      </c>
      <c r="J2324" s="23">
        <v>0</v>
      </c>
      <c r="K2324" s="23">
        <v>0</v>
      </c>
      <c r="L2324" s="23">
        <v>0</v>
      </c>
      <c r="M2324" s="23">
        <v>0</v>
      </c>
      <c r="N2324" s="23">
        <v>0</v>
      </c>
      <c r="O2324" s="23">
        <v>0</v>
      </c>
      <c r="P2324" s="103" t="s">
        <v>6554</v>
      </c>
      <c r="Q2324" s="36" t="s">
        <v>5796</v>
      </c>
      <c r="R2324" s="36"/>
      <c r="S2324" s="35" t="str" cm="1">
        <f t="array" ref="S2324">IFERROR(_xlfn.IFS(
U2324="MPR ISSUE","PDH",
U2324="BSS Hardware Issue","BSS",
U2324="Sites strategiques, MLL, Pylone, etc.","ENVTECH",
U2324="AKTIVCO DEFAUT GE &amp; POWER Cabinet","AKTIVCO",
U2324="AKTIVCO Coupure ENEO &amp; Baisse de tension","AKTIVCO GRID ONLY",
U2324="Coupure ENEO &amp; Baisse de tension","IHS GRID ONLY",
U2324="Defaut GE &amp; POWER Cabinet","IHS",
U2324="Sharing","Partners",
U2324="Sites strategiques &amp; DataCenter","SST &amp; DC",
U2324="Exclu","Exclu",
U2324="SAT","SAT",
U2324="SPARE-ISSUE","SPARE-ISSUE",
U2324="Fiber CAmtel","TRANS_FO_CAMTEL",
U2324="Fiber AOF","Fiber AOF",
U2324="Projet OCM (HUAWEI)","TRAVAUX-HUAWEI",
U2324="Projet OCM (NOKIA)","TRAVAUX-NOKIA",
U2324="ACCESS-ISSUE","ACCESS-ISSUE",
U2324="Projet OCM (ZTE, NOKIA, autres projets)","TRAVAUX OCM",
U2324="No root CAuse","No root cause",
U2324="ODU HS","PDH",
U2324="IP &amp; VLAN","PDH",
U2324="Warehouse HUAWEI","SPARE-ISSUE",
U2324="SPARE-HS","SPARE-ISSUE",
U2324="Power Telco","BSS",U2324="no impacts","no impacts"
),"")</f>
        <v/>
      </c>
      <c r="T2324" s="35" t="str" cm="1">
        <f t="array" ref="T2324">IFERROR(_xlfn.IFS(
U2324="MPR ISSUE","TX ISSUE",
U2324="BSS Hardware Issue","RAN ISSUE",
U2324="Sites strategiques, MLL, Pylone, etc.","ENVTECH",
U2324="AKTIVCO DEFAUT GE &amp; POWER Cabinet","POWER ISSUE",
U2324="AKTIVCO Coupure ENEO &amp; Baisse de tension","POWER ISSUE",
U2324="Coupure ENEO &amp; Baisse de tension","POWER ISSUE",
U2324="Defaut GE &amp; POWER Cabinet","POWER ISSUE",
U2324="Sharing","POWER ISSUE",
U2324="Sites strategiques &amp; DataCenter","POWER ISSUE",
U2324="Exclu","Exclu",
U2324="SAT","TX ISSUE",
U2324="SPARE-ISSUE","SPARE-ISSUE",
U2324="Fiber CAmtel","TX ISSUE",
U2324="Fiber AOF","TX ISSUE",
U2324="Projet OCM (HUAWEI)","TRAVAUX-HUAWEI",
U2324="Projet OCM (NOKIA)","TRAVAUX -NOKIA",
U2324="ACCESS-ISSUE","ACCESS-ISSUE",
U2324="Projet OCM (ZTE, NOKIA, autres projets)","TRAVAUX OCM",
U2324="No root CAuse","No root cause",
U2324="ODU HS","TX ISSUE",
U2324="IP &amp; VLAN","TX ISSUE",
U2324="Warehouse HUAWEI","SPARE-ISSUE",
U2324="SPARE-HS","SPARE-ISSUE",
U2324="Power Telco","RAN ISSUE",U2324="no impacts","no impacts"
),"")</f>
        <v/>
      </c>
      <c r="U2324" s="28"/>
      <c r="V2324" s="35" t="str" cm="1">
        <f t="array" ref="V2324">IFERROR(_xlfn.IFS(
U2324="MPR ISSUE","ACTIVE",
U2324="BSS Hardware Issue","ACTIVE",
U2324="Sites strategiques, MLL, Pylone, etc.","PASSIVE",
U2324="AKTIVCO DEFAUT GE &amp; POWER Cabinet","PASSIVE",
U2324="AKTIVCO Coupure ENEO &amp; Baisse de tension","PASSIVE",
U2324="Coupure ENEO &amp; Baisse de tension","PASSIVE",
U2324="Defaut GE &amp; POWER Cabinet","PASSIVE",
U2324="Sharing","PASSIVE",
U2324="Sites strategiques &amp; DataCenter","PASSIVE",
U2324="Exclu","Exclu",
U2324="SAT","ACTIVE",
U2324="SPARE-ISSUE","SPARE-ISSUE",
U2324="Fiber CAmtel","ACTIVE",
U2324="Fiber AOF","ACTIVE",
U2324="Projet OCM (HUAWEI)","PLANNED WORKS",
U2324="Projet OCM (NOKIA)","PLANNED WORKS",
U2324="ACCESS-ISSUE","ACCESS-ISSUE",
U2324="Projet OCM (ZTE, NOKIA, autres projets)","PLANNED WORKS",
U2324="No root CAuse","No root cause",
U2324="ODU HS","ACTIVE",
U2324="IP &amp; VLAN","ACTIVE",
U2324="Warehouse HUAWEI","SPARE-ISSUE",
U2324="SPARE-HS","SPARE-ISSUE",
U2324="Power Telco","ACTIVE",U2324="no impacts","no impacts"
),"")</f>
        <v/>
      </c>
      <c r="W2324" s="102"/>
      <c r="X2324" s="102"/>
      <c r="Y2324" s="102"/>
      <c r="Z2324" s="102"/>
      <c r="AA2324" s="102"/>
      <c r="AB2324" s="104" t="s">
        <v>5423</v>
      </c>
      <c r="AC2324" s="9"/>
      <c r="AD2324" s="9"/>
      <c r="AE2324" s="7" t="s">
        <v>5423</v>
      </c>
      <c r="AF2324" s="6"/>
      <c r="AG2324" s="7"/>
      <c r="AH2324" s="3" t="s">
        <v>5423</v>
      </c>
      <c r="AI2324" s="18" t="s">
        <v>5423</v>
      </c>
      <c r="AJ2324" s="18" t="s">
        <v>5423</v>
      </c>
      <c r="AK2324" s="18" t="s">
        <v>5423</v>
      </c>
      <c r="AL2324" s="18" t="s">
        <v>5423</v>
      </c>
      <c r="AM2324" s="18" t="s">
        <v>5423</v>
      </c>
      <c r="AN2324" s="18" t="s">
        <v>5423</v>
      </c>
      <c r="AO2324" s="18" t="s">
        <v>5423</v>
      </c>
      <c r="AP2324" s="18" t="s">
        <v>5423</v>
      </c>
      <c r="AQ2324" s="18" t="s">
        <v>5423</v>
      </c>
      <c r="AR2324" s="18" t="s">
        <v>5423</v>
      </c>
      <c r="AS2324" s="18" t="s">
        <v>5423</v>
      </c>
      <c r="AT2324" s="18" t="s">
        <v>5423</v>
      </c>
      <c r="AU2324" s="9" t="s">
        <v>5423</v>
      </c>
      <c r="AV2324" s="14"/>
      <c r="AW2324" s="14" t="s">
        <v>5423</v>
      </c>
      <c r="AX2324" s="14" t="str">
        <f>_xlfn.XLOOKUP(B2324,'[4]cell downs 18042026 17h'!$B:$B,'[4]cell downs 18042026 17h'!$B:$B,"")</f>
        <v/>
      </c>
      <c r="AY2324" s="14" t="str">
        <f>_xlfn.XLOOKUP(B2324,'[5]Cells Huawei 19042026 15h'!$B:$B,'[5]Cells Huawei 19042026 15h'!$B:$B,"")</f>
        <v/>
      </c>
      <c r="AZ2324" s="105" t="str">
        <f>_xlfn.XLOOKUP(B2324,'INCIDENT-04-23-2026'!E:E,'INCIDENT-04-23-2026'!F:F,"")</f>
        <v/>
      </c>
      <c r="BA2324" s="105" t="str">
        <f>_xlfn.XLOOKUP(B2324,'[6]Eneo 17H'!$C:$C,'[6]Eneo 17H'!$I:$I,"")</f>
        <v/>
      </c>
      <c r="BB2324" s="105" t="str">
        <f>_xlfn.XLOOKUP(B2324,[8]ALL!$B:$B,[8]ALL!$M:$M,"")</f>
        <v/>
      </c>
      <c r="BC2324" s="105" t="str">
        <f>_xlfn.XLOOKUP(B2324,'[6]Eneo 17H'!$C:$C,'[6]Eneo 17H'!$I:$I,"")</f>
        <v/>
      </c>
      <c r="BD2324" s="105" t="str">
        <f>_xlfn.XLOOKUP(B2324,'[7]Eneo 12H'!$C:$C,'[7]Eneo 12H'!$I:$I,"")</f>
        <v/>
      </c>
      <c r="BE2324" s="105" t="s">
        <v>5423</v>
      </c>
    </row>
    <row r="2325" spans="1:57" hidden="1" x14ac:dyDescent="0.3">
      <c r="A2325" s="1" t="s">
        <v>5118</v>
      </c>
      <c r="B2325" s="8" t="s">
        <v>5119</v>
      </c>
      <c r="C2325" s="3" t="str">
        <f>_xlfn.XLOOKUP(B2325,'[1]daily break down'!$D:$D,'[1]daily break down'!$E:$E,"")</f>
        <v>Douala</v>
      </c>
      <c r="D2325" s="1" t="s">
        <v>21</v>
      </c>
      <c r="E2325" s="1" t="s">
        <v>122</v>
      </c>
      <c r="F2325" s="3" t="s">
        <v>31</v>
      </c>
      <c r="G2325" s="1" t="s">
        <v>32</v>
      </c>
      <c r="H2325" s="27" t="str">
        <f>_xlfn.XLOOKUP(B2325,[2]CALCULATION!$B:$B,[2]CALCULATION!$H:$H,"")</f>
        <v>ZTE</v>
      </c>
      <c r="I2325" s="23">
        <v>0</v>
      </c>
      <c r="J2325" s="23">
        <v>0</v>
      </c>
      <c r="K2325" s="23">
        <v>0</v>
      </c>
      <c r="L2325" s="23">
        <v>0</v>
      </c>
      <c r="M2325" s="23">
        <v>0</v>
      </c>
      <c r="N2325" s="23">
        <v>0</v>
      </c>
      <c r="O2325" s="23">
        <v>0</v>
      </c>
      <c r="P2325" s="103" t="s">
        <v>6554</v>
      </c>
      <c r="Q2325" s="36" t="s">
        <v>5796</v>
      </c>
      <c r="R2325" s="36"/>
      <c r="S2325" s="35" t="str" cm="1">
        <f t="array" ref="S2325">IFERROR(_xlfn.IFS(
U2325="MPR ISSUE","PDH",
U2325="BSS Hardware Issue","BSS",
U2325="Sites strategiques, MLL, Pylone, etc.","ENVTECH",
U2325="AKTIVCO DEFAUT GE &amp; POWER Cabinet","AKTIVCO",
U2325="AKTIVCO Coupure ENEO &amp; Baisse de tension","AKTIVCO GRID ONLY",
U2325="Coupure ENEO &amp; Baisse de tension","IHS GRID ONLY",
U2325="Defaut GE &amp; POWER Cabinet","IHS",
U2325="Sharing","Partners",
U2325="Sites strategiques &amp; DataCenter","SST &amp; DC",
U2325="Exclu","Exclu",
U2325="SAT","SAT",
U2325="SPARE-ISSUE","SPARE-ISSUE",
U2325="Fiber CAmtel","TRANS_FO_CAMTEL",
U2325="Fiber AOF","Fiber AOF",
U2325="Projet OCM (HUAWEI)","TRAVAUX-HUAWEI",
U2325="Projet OCM (NOKIA)","TRAVAUX-NOKIA",
U2325="ACCESS-ISSUE","ACCESS-ISSUE",
U2325="Projet OCM (ZTE, NOKIA, autres projets)","TRAVAUX OCM",
U2325="No root CAuse","No root cause",
U2325="ODU HS","PDH",
U2325="IP &amp; VLAN","PDH",
U2325="Warehouse HUAWEI","SPARE-ISSUE",
U2325="SPARE-HS","SPARE-ISSUE",
U2325="Power Telco","BSS",U2325="no impacts","no impacts"
),"")</f>
        <v/>
      </c>
      <c r="T2325" s="35" t="str" cm="1">
        <f t="array" ref="T2325">IFERROR(_xlfn.IFS(
U2325="MPR ISSUE","TX ISSUE",
U2325="BSS Hardware Issue","RAN ISSUE",
U2325="Sites strategiques, MLL, Pylone, etc.","ENVTECH",
U2325="AKTIVCO DEFAUT GE &amp; POWER Cabinet","POWER ISSUE",
U2325="AKTIVCO Coupure ENEO &amp; Baisse de tension","POWER ISSUE",
U2325="Coupure ENEO &amp; Baisse de tension","POWER ISSUE",
U2325="Defaut GE &amp; POWER Cabinet","POWER ISSUE",
U2325="Sharing","POWER ISSUE",
U2325="Sites strategiques &amp; DataCenter","POWER ISSUE",
U2325="Exclu","Exclu",
U2325="SAT","TX ISSUE",
U2325="SPARE-ISSUE","SPARE-ISSUE",
U2325="Fiber CAmtel","TX ISSUE",
U2325="Fiber AOF","TX ISSUE",
U2325="Projet OCM (HUAWEI)","TRAVAUX-HUAWEI",
U2325="Projet OCM (NOKIA)","TRAVAUX -NOKIA",
U2325="ACCESS-ISSUE","ACCESS-ISSUE",
U2325="Projet OCM (ZTE, NOKIA, autres projets)","TRAVAUX OCM",
U2325="No root CAuse","No root cause",
U2325="ODU HS","TX ISSUE",
U2325="IP &amp; VLAN","TX ISSUE",
U2325="Warehouse HUAWEI","SPARE-ISSUE",
U2325="SPARE-HS","SPARE-ISSUE",
U2325="Power Telco","RAN ISSUE",U2325="no impacts","no impacts"
),"")</f>
        <v/>
      </c>
      <c r="U2325" s="28"/>
      <c r="V2325" s="35" t="str" cm="1">
        <f t="array" ref="V2325">IFERROR(_xlfn.IFS(
U2325="MPR ISSUE","ACTIVE",
U2325="BSS Hardware Issue","ACTIVE",
U2325="Sites strategiques, MLL, Pylone, etc.","PASSIVE",
U2325="AKTIVCO DEFAUT GE &amp; POWER Cabinet","PASSIVE",
U2325="AKTIVCO Coupure ENEO &amp; Baisse de tension","PASSIVE",
U2325="Coupure ENEO &amp; Baisse de tension","PASSIVE",
U2325="Defaut GE &amp; POWER Cabinet","PASSIVE",
U2325="Sharing","PASSIVE",
U2325="Sites strategiques &amp; DataCenter","PASSIVE",
U2325="Exclu","Exclu",
U2325="SAT","ACTIVE",
U2325="SPARE-ISSUE","SPARE-ISSUE",
U2325="Fiber CAmtel","ACTIVE",
U2325="Fiber AOF","ACTIVE",
U2325="Projet OCM (HUAWEI)","PLANNED WORKS",
U2325="Projet OCM (NOKIA)","PLANNED WORKS",
U2325="ACCESS-ISSUE","ACCESS-ISSUE",
U2325="Projet OCM (ZTE, NOKIA, autres projets)","PLANNED WORKS",
U2325="No root CAuse","No root cause",
U2325="ODU HS","ACTIVE",
U2325="IP &amp; VLAN","ACTIVE",
U2325="Warehouse HUAWEI","SPARE-ISSUE",
U2325="SPARE-HS","SPARE-ISSUE",
U2325="Power Telco","ACTIVE",U2325="no impacts","no impacts"
),"")</f>
        <v/>
      </c>
      <c r="W2325" s="102"/>
      <c r="X2325" s="102"/>
      <c r="Y2325" s="102"/>
      <c r="Z2325" s="102"/>
      <c r="AA2325" s="102"/>
      <c r="AB2325" s="104" t="s">
        <v>5423</v>
      </c>
      <c r="AC2325" s="9"/>
      <c r="AD2325" s="9"/>
      <c r="AE2325" s="7" t="s">
        <v>5423</v>
      </c>
      <c r="AF2325" s="6"/>
      <c r="AG2325" s="7"/>
      <c r="AH2325" s="3" t="s">
        <v>5423</v>
      </c>
      <c r="AI2325" s="18" t="s">
        <v>5423</v>
      </c>
      <c r="AJ2325" s="18" t="s">
        <v>5423</v>
      </c>
      <c r="AK2325" s="18" t="s">
        <v>5423</v>
      </c>
      <c r="AL2325" s="18" t="s">
        <v>5423</v>
      </c>
      <c r="AM2325" s="18" t="s">
        <v>5423</v>
      </c>
      <c r="AN2325" s="18" t="s">
        <v>5423</v>
      </c>
      <c r="AO2325" s="18" t="s">
        <v>5423</v>
      </c>
      <c r="AP2325" s="18" t="s">
        <v>5423</v>
      </c>
      <c r="AQ2325" s="18" t="s">
        <v>5423</v>
      </c>
      <c r="AR2325" s="18" t="s">
        <v>5423</v>
      </c>
      <c r="AS2325" s="18" t="s">
        <v>5423</v>
      </c>
      <c r="AT2325" s="18" t="s">
        <v>5423</v>
      </c>
      <c r="AU2325" s="9" t="s">
        <v>5423</v>
      </c>
      <c r="AV2325" s="14"/>
      <c r="AW2325" s="14" t="s">
        <v>5423</v>
      </c>
      <c r="AX2325" s="14" t="str">
        <f>_xlfn.XLOOKUP(B2325,'[4]cell downs 18042026 17h'!$B:$B,'[4]cell downs 18042026 17h'!$B:$B,"")</f>
        <v/>
      </c>
      <c r="AY2325" s="14" t="str">
        <f>_xlfn.XLOOKUP(B2325,'[5]Cells Huawei 19042026 15h'!$B:$B,'[5]Cells Huawei 19042026 15h'!$B:$B,"")</f>
        <v/>
      </c>
      <c r="AZ2325" s="105" t="str">
        <f>_xlfn.XLOOKUP(B2325,'INCIDENT-04-23-2026'!E:E,'INCIDENT-04-23-2026'!F:F,"")</f>
        <v/>
      </c>
      <c r="BA2325" s="105" t="str">
        <f>_xlfn.XLOOKUP(B2325,'[6]Eneo 17H'!$C:$C,'[6]Eneo 17H'!$I:$I,"")</f>
        <v/>
      </c>
      <c r="BB2325" s="105" t="str">
        <f>_xlfn.XLOOKUP(B2325,[8]ALL!$B:$B,[8]ALL!$M:$M,"")</f>
        <v/>
      </c>
      <c r="BC2325" s="105" t="str">
        <f>_xlfn.XLOOKUP(B2325,'[6]Eneo 17H'!$C:$C,'[6]Eneo 17H'!$I:$I,"")</f>
        <v/>
      </c>
      <c r="BD2325" s="105" t="str">
        <f>_xlfn.XLOOKUP(B2325,'[7]Eneo 12H'!$C:$C,'[7]Eneo 12H'!$I:$I,"")</f>
        <v/>
      </c>
      <c r="BE2325" s="105" t="s">
        <v>5423</v>
      </c>
    </row>
    <row r="2326" spans="1:57" hidden="1" x14ac:dyDescent="0.3">
      <c r="A2326" s="1" t="s">
        <v>5124</v>
      </c>
      <c r="B2326" s="8" t="s">
        <v>5125</v>
      </c>
      <c r="C2326" s="3" t="str">
        <f>_xlfn.XLOOKUP(B2326,'[1]daily break down'!$D:$D,'[1]daily break down'!$E:$E,"")</f>
        <v>LITTORAL</v>
      </c>
      <c r="D2326" s="1" t="s">
        <v>11</v>
      </c>
      <c r="E2326" s="1" t="s">
        <v>12</v>
      </c>
      <c r="F2326" s="3" t="s">
        <v>31</v>
      </c>
      <c r="G2326" s="1" t="s">
        <v>3721</v>
      </c>
      <c r="H2326" s="27" t="str">
        <f>_xlfn.XLOOKUP(B2326,[2]CALCULATION!$B:$B,[2]CALCULATION!$H:$H,"")</f>
        <v>ZTE</v>
      </c>
      <c r="I2326" s="23">
        <v>0</v>
      </c>
      <c r="J2326" s="23">
        <v>0</v>
      </c>
      <c r="K2326" s="23">
        <v>0</v>
      </c>
      <c r="L2326" s="23">
        <v>0</v>
      </c>
      <c r="M2326" s="23">
        <v>0</v>
      </c>
      <c r="N2326" s="23">
        <v>0</v>
      </c>
      <c r="O2326" s="23">
        <v>0</v>
      </c>
      <c r="P2326" s="103" t="s">
        <v>6554</v>
      </c>
      <c r="Q2326" s="36" t="s">
        <v>5796</v>
      </c>
      <c r="R2326" s="36"/>
      <c r="S2326" s="35" t="str" cm="1">
        <f t="array" ref="S2326">IFERROR(_xlfn.IFS(
U2326="MPR ISSUE","PDH",
U2326="BSS Hardware Issue","BSS",
U2326="Sites strategiques, MLL, Pylone, etc.","ENVTECH",
U2326="AKTIVCO DEFAUT GE &amp; POWER Cabinet","AKTIVCO",
U2326="AKTIVCO Coupure ENEO &amp; Baisse de tension","AKTIVCO GRID ONLY",
U2326="Coupure ENEO &amp; Baisse de tension","IHS GRID ONLY",
U2326="Defaut GE &amp; POWER Cabinet","IHS",
U2326="Sharing","Partners",
U2326="Sites strategiques &amp; DataCenter","SST &amp; DC",
U2326="Exclu","Exclu",
U2326="SAT","SAT",
U2326="SPARE-ISSUE","SPARE-ISSUE",
U2326="Fiber CAmtel","TRANS_FO_CAMTEL",
U2326="Fiber AOF","Fiber AOF",
U2326="Projet OCM (HUAWEI)","TRAVAUX-HUAWEI",
U2326="Projet OCM (NOKIA)","TRAVAUX-NOKIA",
U2326="ACCESS-ISSUE","ACCESS-ISSUE",
U2326="Projet OCM (ZTE, NOKIA, autres projets)","TRAVAUX OCM",
U2326="No root CAuse","No root cause",
U2326="ODU HS","PDH",
U2326="IP &amp; VLAN","PDH",
U2326="Warehouse HUAWEI","SPARE-ISSUE",
U2326="SPARE-HS","SPARE-ISSUE",
U2326="Power Telco","BSS",U2326="no impacts","no impacts"
),"")</f>
        <v/>
      </c>
      <c r="T2326" s="35" t="str" cm="1">
        <f t="array" ref="T2326">IFERROR(_xlfn.IFS(
U2326="MPR ISSUE","TX ISSUE",
U2326="BSS Hardware Issue","RAN ISSUE",
U2326="Sites strategiques, MLL, Pylone, etc.","ENVTECH",
U2326="AKTIVCO DEFAUT GE &amp; POWER Cabinet","POWER ISSUE",
U2326="AKTIVCO Coupure ENEO &amp; Baisse de tension","POWER ISSUE",
U2326="Coupure ENEO &amp; Baisse de tension","POWER ISSUE",
U2326="Defaut GE &amp; POWER Cabinet","POWER ISSUE",
U2326="Sharing","POWER ISSUE",
U2326="Sites strategiques &amp; DataCenter","POWER ISSUE",
U2326="Exclu","Exclu",
U2326="SAT","TX ISSUE",
U2326="SPARE-ISSUE","SPARE-ISSUE",
U2326="Fiber CAmtel","TX ISSUE",
U2326="Fiber AOF","TX ISSUE",
U2326="Projet OCM (HUAWEI)","TRAVAUX-HUAWEI",
U2326="Projet OCM (NOKIA)","TRAVAUX -NOKIA",
U2326="ACCESS-ISSUE","ACCESS-ISSUE",
U2326="Projet OCM (ZTE, NOKIA, autres projets)","TRAVAUX OCM",
U2326="No root CAuse","No root cause",
U2326="ODU HS","TX ISSUE",
U2326="IP &amp; VLAN","TX ISSUE",
U2326="Warehouse HUAWEI","SPARE-ISSUE",
U2326="SPARE-HS","SPARE-ISSUE",
U2326="Power Telco","RAN ISSUE",U2326="no impacts","no impacts"
),"")</f>
        <v/>
      </c>
      <c r="U2326" s="28"/>
      <c r="V2326" s="35" t="str" cm="1">
        <f t="array" ref="V2326">IFERROR(_xlfn.IFS(
U2326="MPR ISSUE","ACTIVE",
U2326="BSS Hardware Issue","ACTIVE",
U2326="Sites strategiques, MLL, Pylone, etc.","PASSIVE",
U2326="AKTIVCO DEFAUT GE &amp; POWER Cabinet","PASSIVE",
U2326="AKTIVCO Coupure ENEO &amp; Baisse de tension","PASSIVE",
U2326="Coupure ENEO &amp; Baisse de tension","PASSIVE",
U2326="Defaut GE &amp; POWER Cabinet","PASSIVE",
U2326="Sharing","PASSIVE",
U2326="Sites strategiques &amp; DataCenter","PASSIVE",
U2326="Exclu","Exclu",
U2326="SAT","ACTIVE",
U2326="SPARE-ISSUE","SPARE-ISSUE",
U2326="Fiber CAmtel","ACTIVE",
U2326="Fiber AOF","ACTIVE",
U2326="Projet OCM (HUAWEI)","PLANNED WORKS",
U2326="Projet OCM (NOKIA)","PLANNED WORKS",
U2326="ACCESS-ISSUE","ACCESS-ISSUE",
U2326="Projet OCM (ZTE, NOKIA, autres projets)","PLANNED WORKS",
U2326="No root CAuse","No root cause",
U2326="ODU HS","ACTIVE",
U2326="IP &amp; VLAN","ACTIVE",
U2326="Warehouse HUAWEI","SPARE-ISSUE",
U2326="SPARE-HS","SPARE-ISSUE",
U2326="Power Telco","ACTIVE",U2326="no impacts","no impacts"
),"")</f>
        <v/>
      </c>
      <c r="W2326" s="102"/>
      <c r="X2326" s="102"/>
      <c r="Y2326" s="102"/>
      <c r="Z2326" s="102"/>
      <c r="AA2326" s="102"/>
      <c r="AB2326" s="104" t="s">
        <v>5423</v>
      </c>
      <c r="AC2326" s="9"/>
      <c r="AD2326" s="9"/>
      <c r="AE2326" s="7" t="s">
        <v>5423</v>
      </c>
      <c r="AF2326" s="6"/>
      <c r="AG2326" s="7"/>
      <c r="AH2326" s="3" t="s">
        <v>5423</v>
      </c>
      <c r="AI2326" s="18" t="s">
        <v>5423</v>
      </c>
      <c r="AJ2326" s="18" t="s">
        <v>5423</v>
      </c>
      <c r="AK2326" s="18" t="s">
        <v>5423</v>
      </c>
      <c r="AL2326" s="18" t="s">
        <v>5423</v>
      </c>
      <c r="AM2326" s="18" t="s">
        <v>5423</v>
      </c>
      <c r="AN2326" s="18" t="s">
        <v>5423</v>
      </c>
      <c r="AO2326" s="18" t="s">
        <v>5423</v>
      </c>
      <c r="AP2326" s="18" t="s">
        <v>5423</v>
      </c>
      <c r="AQ2326" s="18" t="s">
        <v>5423</v>
      </c>
      <c r="AR2326" s="18" t="s">
        <v>5423</v>
      </c>
      <c r="AS2326" s="18" t="s">
        <v>5423</v>
      </c>
      <c r="AT2326" s="18" t="s">
        <v>5423</v>
      </c>
      <c r="AU2326" s="9" t="s">
        <v>5423</v>
      </c>
      <c r="AV2326" s="14"/>
      <c r="AW2326" s="14" t="s">
        <v>5423</v>
      </c>
      <c r="AX2326" s="14" t="str">
        <f>_xlfn.XLOOKUP(B2326,'[4]cell downs 18042026 17h'!$B:$B,'[4]cell downs 18042026 17h'!$B:$B,"")</f>
        <v/>
      </c>
      <c r="AY2326" s="14" t="str">
        <f>_xlfn.XLOOKUP(B2326,'[5]Cells Huawei 19042026 15h'!$B:$B,'[5]Cells Huawei 19042026 15h'!$B:$B,"")</f>
        <v/>
      </c>
      <c r="AZ2326" s="105" t="str">
        <f>_xlfn.XLOOKUP(B2326,'INCIDENT-04-23-2026'!E:E,'INCIDENT-04-23-2026'!F:F,"")</f>
        <v/>
      </c>
      <c r="BA2326" s="105" t="str">
        <f>_xlfn.XLOOKUP(B2326,'[6]Eneo 17H'!$C:$C,'[6]Eneo 17H'!$I:$I,"")</f>
        <v/>
      </c>
      <c r="BB2326" s="105" t="str">
        <f>_xlfn.XLOOKUP(B2326,[8]ALL!$B:$B,[8]ALL!$M:$M,"")</f>
        <v/>
      </c>
      <c r="BC2326" s="105" t="str">
        <f>_xlfn.XLOOKUP(B2326,'[6]Eneo 17H'!$C:$C,'[6]Eneo 17H'!$I:$I,"")</f>
        <v/>
      </c>
      <c r="BD2326" s="105" t="str">
        <f>_xlfn.XLOOKUP(B2326,'[7]Eneo 12H'!$C:$C,'[7]Eneo 12H'!$I:$I,"")</f>
        <v/>
      </c>
      <c r="BE2326" s="105" t="s">
        <v>5423</v>
      </c>
    </row>
    <row r="2327" spans="1:57" hidden="1" x14ac:dyDescent="0.3">
      <c r="A2327" s="1" t="s">
        <v>4064</v>
      </c>
      <c r="B2327" s="8" t="s">
        <v>5129</v>
      </c>
      <c r="C2327" s="3" t="str">
        <f>_xlfn.XLOOKUP(B2327,'[1]daily break down'!$D:$D,'[1]daily break down'!$E:$E,"")</f>
        <v>CENTRE</v>
      </c>
      <c r="D2327" s="1" t="s">
        <v>21</v>
      </c>
      <c r="E2327" s="1" t="s">
        <v>710</v>
      </c>
      <c r="F2327" s="3" t="s">
        <v>226</v>
      </c>
      <c r="G2327" s="1" t="s">
        <v>4064</v>
      </c>
      <c r="H2327" s="26" t="str">
        <f>_xlfn.XLOOKUP(B2327,[2]CALCULATION!$B:$B,[2]CALCULATION!$H:$H,"")</f>
        <v>NOKIA</v>
      </c>
      <c r="I2327" s="23">
        <v>0</v>
      </c>
      <c r="J2327" s="23">
        <v>0</v>
      </c>
      <c r="K2327" s="23">
        <v>0</v>
      </c>
      <c r="L2327" s="23">
        <v>0</v>
      </c>
      <c r="M2327" s="23">
        <v>0</v>
      </c>
      <c r="N2327" s="23">
        <v>0</v>
      </c>
      <c r="O2327" s="23">
        <v>0</v>
      </c>
      <c r="P2327" s="103" t="s">
        <v>6554</v>
      </c>
      <c r="Q2327" s="36" t="s">
        <v>5796</v>
      </c>
      <c r="R2327" s="36"/>
      <c r="S2327" s="35" t="str" cm="1">
        <f t="array" ref="S2327">IFERROR(_xlfn.IFS(
U2327="MPR ISSUE","PDH",
U2327="BSS Hardware Issue","BSS",
U2327="Sites strategiques, MLL, Pylone, etc.","ENVTECH",
U2327="AKTIVCO DEFAUT GE &amp; POWER Cabinet","AKTIVCO",
U2327="AKTIVCO Coupure ENEO &amp; Baisse de tension","AKTIVCO GRID ONLY",
U2327="Coupure ENEO &amp; Baisse de tension","IHS GRID ONLY",
U2327="Defaut GE &amp; POWER Cabinet","IHS",
U2327="Sharing","Partners",
U2327="Sites strategiques &amp; DataCenter","SST &amp; DC",
U2327="Exclu","Exclu",
U2327="SAT","SAT",
U2327="SPARE-ISSUE","SPARE-ISSUE",
U2327="Fiber CAmtel","TRANS_FO_CAMTEL",
U2327="Fiber AOF","Fiber AOF",
U2327="Projet OCM (HUAWEI)","TRAVAUX-HUAWEI",
U2327="Projet OCM (NOKIA)","TRAVAUX-NOKIA",
U2327="ACCESS-ISSUE","ACCESS-ISSUE",
U2327="Projet OCM (ZTE, NOKIA, autres projets)","TRAVAUX OCM",
U2327="No root CAuse","No root cause",
U2327="ODU HS","PDH",
U2327="IP &amp; VLAN","PDH",
U2327="Warehouse HUAWEI","SPARE-ISSUE",
U2327="SPARE-HS","SPARE-ISSUE",
U2327="Power Telco","BSS",U2327="no impacts","no impacts"
),"")</f>
        <v/>
      </c>
      <c r="T2327" s="35" t="str" cm="1">
        <f t="array" ref="T2327">IFERROR(_xlfn.IFS(
U2327="MPR ISSUE","TX ISSUE",
U2327="BSS Hardware Issue","RAN ISSUE",
U2327="Sites strategiques, MLL, Pylone, etc.","ENVTECH",
U2327="AKTIVCO DEFAUT GE &amp; POWER Cabinet","POWER ISSUE",
U2327="AKTIVCO Coupure ENEO &amp; Baisse de tension","POWER ISSUE",
U2327="Coupure ENEO &amp; Baisse de tension","POWER ISSUE",
U2327="Defaut GE &amp; POWER Cabinet","POWER ISSUE",
U2327="Sharing","POWER ISSUE",
U2327="Sites strategiques &amp; DataCenter","POWER ISSUE",
U2327="Exclu","Exclu",
U2327="SAT","TX ISSUE",
U2327="SPARE-ISSUE","SPARE-ISSUE",
U2327="Fiber CAmtel","TX ISSUE",
U2327="Fiber AOF","TX ISSUE",
U2327="Projet OCM (HUAWEI)","TRAVAUX-HUAWEI",
U2327="Projet OCM (NOKIA)","TRAVAUX -NOKIA",
U2327="ACCESS-ISSUE","ACCESS-ISSUE",
U2327="Projet OCM (ZTE, NOKIA, autres projets)","TRAVAUX OCM",
U2327="No root CAuse","No root cause",
U2327="ODU HS","TX ISSUE",
U2327="IP &amp; VLAN","TX ISSUE",
U2327="Warehouse HUAWEI","SPARE-ISSUE",
U2327="SPARE-HS","SPARE-ISSUE",
U2327="Power Telco","RAN ISSUE",U2327="no impacts","no impacts"
),"")</f>
        <v/>
      </c>
      <c r="U2327" s="28"/>
      <c r="V2327" s="35" t="str" cm="1">
        <f t="array" ref="V2327">IFERROR(_xlfn.IFS(
U2327="MPR ISSUE","ACTIVE",
U2327="BSS Hardware Issue","ACTIVE",
U2327="Sites strategiques, MLL, Pylone, etc.","PASSIVE",
U2327="AKTIVCO DEFAUT GE &amp; POWER Cabinet","PASSIVE",
U2327="AKTIVCO Coupure ENEO &amp; Baisse de tension","PASSIVE",
U2327="Coupure ENEO &amp; Baisse de tension","PASSIVE",
U2327="Defaut GE &amp; POWER Cabinet","PASSIVE",
U2327="Sharing","PASSIVE",
U2327="Sites strategiques &amp; DataCenter","PASSIVE",
U2327="Exclu","Exclu",
U2327="SAT","ACTIVE",
U2327="SPARE-ISSUE","SPARE-ISSUE",
U2327="Fiber CAmtel","ACTIVE",
U2327="Fiber AOF","ACTIVE",
U2327="Projet OCM (HUAWEI)","PLANNED WORKS",
U2327="Projet OCM (NOKIA)","PLANNED WORKS",
U2327="ACCESS-ISSUE","ACCESS-ISSUE",
U2327="Projet OCM (ZTE, NOKIA, autres projets)","PLANNED WORKS",
U2327="No root CAuse","No root cause",
U2327="ODU HS","ACTIVE",
U2327="IP &amp; VLAN","ACTIVE",
U2327="Warehouse HUAWEI","SPARE-ISSUE",
U2327="SPARE-HS","SPARE-ISSUE",
U2327="Power Telco","ACTIVE",U2327="no impacts","no impacts"
),"")</f>
        <v/>
      </c>
      <c r="W2327" s="102"/>
      <c r="X2327" s="102"/>
      <c r="Y2327" s="102"/>
      <c r="Z2327" s="102"/>
      <c r="AA2327" s="102"/>
      <c r="AB2327" s="104" t="s">
        <v>5423</v>
      </c>
      <c r="AC2327" s="9"/>
      <c r="AD2327" s="9"/>
      <c r="AE2327" s="7" t="s">
        <v>5423</v>
      </c>
      <c r="AF2327" s="6"/>
      <c r="AG2327" s="7"/>
      <c r="AH2327" s="3" t="s">
        <v>5423</v>
      </c>
      <c r="AI2327" s="18" t="s">
        <v>5423</v>
      </c>
      <c r="AJ2327" s="18" t="s">
        <v>5423</v>
      </c>
      <c r="AK2327" s="18" t="s">
        <v>5423</v>
      </c>
      <c r="AL2327" s="18" t="s">
        <v>5423</v>
      </c>
      <c r="AM2327" s="18" t="s">
        <v>5423</v>
      </c>
      <c r="AN2327" s="18" t="s">
        <v>5423</v>
      </c>
      <c r="AO2327" s="18" t="s">
        <v>5423</v>
      </c>
      <c r="AP2327" s="18" t="s">
        <v>5423</v>
      </c>
      <c r="AQ2327" s="18" t="s">
        <v>5423</v>
      </c>
      <c r="AR2327" s="18" t="s">
        <v>5423</v>
      </c>
      <c r="AS2327" s="18" t="s">
        <v>5423</v>
      </c>
      <c r="AT2327" s="18" t="s">
        <v>5423</v>
      </c>
      <c r="AU2327" s="9" t="s">
        <v>5423</v>
      </c>
      <c r="AV2327" s="14"/>
      <c r="AW2327" s="14" t="s">
        <v>5423</v>
      </c>
      <c r="AX2327" s="14" t="str">
        <f>_xlfn.XLOOKUP(B2327,'[4]cell downs 18042026 17h'!$B:$B,'[4]cell downs 18042026 17h'!$B:$B,"")</f>
        <v/>
      </c>
      <c r="AY2327" s="14" t="str">
        <f>_xlfn.XLOOKUP(B2327,'[5]Cells Huawei 19042026 15h'!$B:$B,'[5]Cells Huawei 19042026 15h'!$B:$B,"")</f>
        <v/>
      </c>
      <c r="AZ2327" s="105" t="str">
        <f>_xlfn.XLOOKUP(B2327,'INCIDENT-04-23-2026'!E:E,'INCIDENT-04-23-2026'!F:F,"")</f>
        <v/>
      </c>
      <c r="BA2327" s="105" t="str">
        <f>_xlfn.XLOOKUP(B2327,'[6]Eneo 17H'!$C:$C,'[6]Eneo 17H'!$I:$I,"")</f>
        <v/>
      </c>
      <c r="BB2327" s="105" t="str">
        <f>_xlfn.XLOOKUP(B2327,[8]ALL!$B:$B,[8]ALL!$M:$M,"")</f>
        <v/>
      </c>
      <c r="BC2327" s="105" t="str">
        <f>_xlfn.XLOOKUP(B2327,'[6]Eneo 17H'!$C:$C,'[6]Eneo 17H'!$I:$I,"")</f>
        <v/>
      </c>
      <c r="BD2327" s="105" t="str">
        <f>_xlfn.XLOOKUP(B2327,'[7]Eneo 12H'!$C:$C,'[7]Eneo 12H'!$I:$I,"")</f>
        <v/>
      </c>
      <c r="BE2327" s="105" t="s">
        <v>5423</v>
      </c>
    </row>
    <row r="2328" spans="1:57" hidden="1" x14ac:dyDescent="0.3">
      <c r="A2328" s="1" t="s">
        <v>5132</v>
      </c>
      <c r="B2328" s="8" t="s">
        <v>5133</v>
      </c>
      <c r="C2328" s="3" t="str">
        <f>_xlfn.XLOOKUP(B2328,'[1]daily break down'!$D:$D,'[1]daily break down'!$E:$E,"")</f>
        <v>LITTORAL</v>
      </c>
      <c r="D2328" s="1" t="s">
        <v>11</v>
      </c>
      <c r="E2328" s="1" t="s">
        <v>12</v>
      </c>
      <c r="F2328" s="3" t="s">
        <v>69</v>
      </c>
      <c r="G2328" s="1" t="s">
        <v>5134</v>
      </c>
      <c r="H2328" s="27" t="str">
        <f>_xlfn.XLOOKUP(B2328,[2]CALCULATION!$B:$B,[2]CALCULATION!$H:$H,"")</f>
        <v>ZTE</v>
      </c>
      <c r="I2328" s="23">
        <v>0</v>
      </c>
      <c r="J2328" s="23">
        <v>0</v>
      </c>
      <c r="K2328" s="23">
        <v>0</v>
      </c>
      <c r="L2328" s="23">
        <v>0</v>
      </c>
      <c r="M2328" s="23">
        <v>0</v>
      </c>
      <c r="N2328" s="23">
        <v>0</v>
      </c>
      <c r="O2328" s="23">
        <v>0</v>
      </c>
      <c r="P2328" s="103" t="s">
        <v>6554</v>
      </c>
      <c r="Q2328" s="36" t="s">
        <v>5796</v>
      </c>
      <c r="R2328" s="36"/>
      <c r="S2328" s="35" t="str" cm="1">
        <f t="array" ref="S2328">IFERROR(_xlfn.IFS(
U2328="MPR ISSUE","PDH",
U2328="BSS Hardware Issue","BSS",
U2328="Sites strategiques, MLL, Pylone, etc.","ENVTECH",
U2328="AKTIVCO DEFAUT GE &amp; POWER Cabinet","AKTIVCO",
U2328="AKTIVCO Coupure ENEO &amp; Baisse de tension","AKTIVCO GRID ONLY",
U2328="Coupure ENEO &amp; Baisse de tension","IHS GRID ONLY",
U2328="Defaut GE &amp; POWER Cabinet","IHS",
U2328="Sharing","Partners",
U2328="Sites strategiques &amp; DataCenter","SST &amp; DC",
U2328="Exclu","Exclu",
U2328="SAT","SAT",
U2328="SPARE-ISSUE","SPARE-ISSUE",
U2328="Fiber CAmtel","TRANS_FO_CAMTEL",
U2328="Fiber AOF","Fiber AOF",
U2328="Projet OCM (HUAWEI)","TRAVAUX-HUAWEI",
U2328="Projet OCM (NOKIA)","TRAVAUX-NOKIA",
U2328="ACCESS-ISSUE","ACCESS-ISSUE",
U2328="Projet OCM (ZTE, NOKIA, autres projets)","TRAVAUX OCM",
U2328="No root CAuse","No root cause",
U2328="ODU HS","PDH",
U2328="IP &amp; VLAN","PDH",
U2328="Warehouse HUAWEI","SPARE-ISSUE",
U2328="SPARE-HS","SPARE-ISSUE",
U2328="Power Telco","BSS",U2328="no impacts","no impacts"
),"")</f>
        <v/>
      </c>
      <c r="T2328" s="35" t="str" cm="1">
        <f t="array" ref="T2328">IFERROR(_xlfn.IFS(
U2328="MPR ISSUE","TX ISSUE",
U2328="BSS Hardware Issue","RAN ISSUE",
U2328="Sites strategiques, MLL, Pylone, etc.","ENVTECH",
U2328="AKTIVCO DEFAUT GE &amp; POWER Cabinet","POWER ISSUE",
U2328="AKTIVCO Coupure ENEO &amp; Baisse de tension","POWER ISSUE",
U2328="Coupure ENEO &amp; Baisse de tension","POWER ISSUE",
U2328="Defaut GE &amp; POWER Cabinet","POWER ISSUE",
U2328="Sharing","POWER ISSUE",
U2328="Sites strategiques &amp; DataCenter","POWER ISSUE",
U2328="Exclu","Exclu",
U2328="SAT","TX ISSUE",
U2328="SPARE-ISSUE","SPARE-ISSUE",
U2328="Fiber CAmtel","TX ISSUE",
U2328="Fiber AOF","TX ISSUE",
U2328="Projet OCM (HUAWEI)","TRAVAUX-HUAWEI",
U2328="Projet OCM (NOKIA)","TRAVAUX -NOKIA",
U2328="ACCESS-ISSUE","ACCESS-ISSUE",
U2328="Projet OCM (ZTE, NOKIA, autres projets)","TRAVAUX OCM",
U2328="No root CAuse","No root cause",
U2328="ODU HS","TX ISSUE",
U2328="IP &amp; VLAN","TX ISSUE",
U2328="Warehouse HUAWEI","SPARE-ISSUE",
U2328="SPARE-HS","SPARE-ISSUE",
U2328="Power Telco","RAN ISSUE",U2328="no impacts","no impacts"
),"")</f>
        <v/>
      </c>
      <c r="U2328" s="28"/>
      <c r="V2328" s="35" t="str" cm="1">
        <f t="array" ref="V2328">IFERROR(_xlfn.IFS(
U2328="MPR ISSUE","ACTIVE",
U2328="BSS Hardware Issue","ACTIVE",
U2328="Sites strategiques, MLL, Pylone, etc.","PASSIVE",
U2328="AKTIVCO DEFAUT GE &amp; POWER Cabinet","PASSIVE",
U2328="AKTIVCO Coupure ENEO &amp; Baisse de tension","PASSIVE",
U2328="Coupure ENEO &amp; Baisse de tension","PASSIVE",
U2328="Defaut GE &amp; POWER Cabinet","PASSIVE",
U2328="Sharing","PASSIVE",
U2328="Sites strategiques &amp; DataCenter","PASSIVE",
U2328="Exclu","Exclu",
U2328="SAT","ACTIVE",
U2328="SPARE-ISSUE","SPARE-ISSUE",
U2328="Fiber CAmtel","ACTIVE",
U2328="Fiber AOF","ACTIVE",
U2328="Projet OCM (HUAWEI)","PLANNED WORKS",
U2328="Projet OCM (NOKIA)","PLANNED WORKS",
U2328="ACCESS-ISSUE","ACCESS-ISSUE",
U2328="Projet OCM (ZTE, NOKIA, autres projets)","PLANNED WORKS",
U2328="No root CAuse","No root cause",
U2328="ODU HS","ACTIVE",
U2328="IP &amp; VLAN","ACTIVE",
U2328="Warehouse HUAWEI","SPARE-ISSUE",
U2328="SPARE-HS","SPARE-ISSUE",
U2328="Power Telco","ACTIVE",U2328="no impacts","no impacts"
),"")</f>
        <v/>
      </c>
      <c r="W2328" s="102"/>
      <c r="X2328" s="102"/>
      <c r="Y2328" s="102"/>
      <c r="Z2328" s="102"/>
      <c r="AA2328" s="102"/>
      <c r="AB2328" s="104" t="s">
        <v>6680</v>
      </c>
      <c r="AC2328" s="9"/>
      <c r="AD2328" s="9"/>
      <c r="AE2328" s="7" t="s">
        <v>5423</v>
      </c>
      <c r="AF2328" s="6"/>
      <c r="AG2328" s="7"/>
      <c r="AH2328" s="3" t="s">
        <v>5423</v>
      </c>
      <c r="AI2328" s="18" t="s">
        <v>5423</v>
      </c>
      <c r="AJ2328" s="18" t="s">
        <v>5423</v>
      </c>
      <c r="AK2328" s="18" t="s">
        <v>5423</v>
      </c>
      <c r="AL2328" s="18" t="s">
        <v>5423</v>
      </c>
      <c r="AM2328" s="18" t="s">
        <v>5423</v>
      </c>
      <c r="AN2328" s="18" t="s">
        <v>5423</v>
      </c>
      <c r="AO2328" s="18" t="s">
        <v>5423</v>
      </c>
      <c r="AP2328" s="18" t="s">
        <v>5423</v>
      </c>
      <c r="AQ2328" s="18" t="s">
        <v>5423</v>
      </c>
      <c r="AR2328" s="18" t="s">
        <v>6005</v>
      </c>
      <c r="AS2328" s="18" t="s">
        <v>6006</v>
      </c>
      <c r="AT2328" s="18" t="s">
        <v>6007</v>
      </c>
      <c r="AU2328" s="9" t="s">
        <v>5423</v>
      </c>
      <c r="AV2328" s="14"/>
      <c r="AW2328" s="14" t="s">
        <v>5423</v>
      </c>
      <c r="AX2328" s="14" t="str">
        <f>_xlfn.XLOOKUP(B2328,'[4]cell downs 18042026 17h'!$B:$B,'[4]cell downs 18042026 17h'!$B:$B,"")</f>
        <v/>
      </c>
      <c r="AY2328" s="14" t="str">
        <f>_xlfn.XLOOKUP(B2328,'[5]Cells Huawei 19042026 15h'!$B:$B,'[5]Cells Huawei 19042026 15h'!$B:$B,"")</f>
        <v/>
      </c>
      <c r="AZ2328" s="105" t="str">
        <f>_xlfn.XLOOKUP(B2328,'INCIDENT-04-23-2026'!E:E,'INCIDENT-04-23-2026'!F:F,"")</f>
        <v/>
      </c>
      <c r="BA2328" s="105" t="str">
        <f>_xlfn.XLOOKUP(B2328,'[6]Eneo 17H'!$C:$C,'[6]Eneo 17H'!$I:$I,"")</f>
        <v/>
      </c>
      <c r="BB2328" s="105" t="str">
        <f>_xlfn.XLOOKUP(B2328,[8]ALL!$B:$B,[8]ALL!$M:$M,"")</f>
        <v/>
      </c>
      <c r="BC2328" s="105" t="str">
        <f>_xlfn.XLOOKUP(B2328,'[6]Eneo 17H'!$C:$C,'[6]Eneo 17H'!$I:$I,"")</f>
        <v/>
      </c>
      <c r="BD2328" s="105" t="str">
        <f>_xlfn.XLOOKUP(B2328,'[7]Eneo 12H'!$C:$C,'[7]Eneo 12H'!$I:$I,"")</f>
        <v/>
      </c>
      <c r="BE2328" s="105" t="s">
        <v>7351</v>
      </c>
    </row>
    <row r="2329" spans="1:57" hidden="1" x14ac:dyDescent="0.3">
      <c r="A2329" s="1" t="s">
        <v>5139</v>
      </c>
      <c r="B2329" s="8" t="s">
        <v>5140</v>
      </c>
      <c r="C2329" s="3" t="str">
        <f>_xlfn.XLOOKUP(B2329,'[1]daily break down'!$D:$D,'[1]daily break down'!$E:$E,"")</f>
        <v>LITTORAL</v>
      </c>
      <c r="D2329" s="1" t="s">
        <v>21</v>
      </c>
      <c r="E2329" s="1" t="s">
        <v>36</v>
      </c>
      <c r="F2329" s="3" t="s">
        <v>31</v>
      </c>
      <c r="G2329" s="1" t="s">
        <v>5141</v>
      </c>
      <c r="H2329" s="27" t="str">
        <f>_xlfn.XLOOKUP(B2329,[2]CALCULATION!$B:$B,[2]CALCULATION!$H:$H,"")</f>
        <v>ZTE</v>
      </c>
      <c r="I2329" s="23">
        <v>0</v>
      </c>
      <c r="J2329" s="23">
        <v>0</v>
      </c>
      <c r="K2329" s="23">
        <v>0</v>
      </c>
      <c r="L2329" s="23">
        <v>0</v>
      </c>
      <c r="M2329" s="23">
        <v>0</v>
      </c>
      <c r="N2329" s="23">
        <v>0</v>
      </c>
      <c r="O2329" s="23">
        <v>0</v>
      </c>
      <c r="P2329" s="103" t="s">
        <v>6554</v>
      </c>
      <c r="Q2329" s="36" t="s">
        <v>5796</v>
      </c>
      <c r="R2329" s="36"/>
      <c r="S2329" s="35" t="str" cm="1">
        <f t="array" ref="S2329">IFERROR(_xlfn.IFS(
U2329="MPR ISSUE","PDH",
U2329="BSS Hardware Issue","BSS",
U2329="Sites strategiques, MLL, Pylone, etc.","ENVTECH",
U2329="AKTIVCO DEFAUT GE &amp; POWER Cabinet","AKTIVCO",
U2329="AKTIVCO Coupure ENEO &amp; Baisse de tension","AKTIVCO GRID ONLY",
U2329="Coupure ENEO &amp; Baisse de tension","IHS GRID ONLY",
U2329="Defaut GE &amp; POWER Cabinet","IHS",
U2329="Sharing","Partners",
U2329="Sites strategiques &amp; DataCenter","SST &amp; DC",
U2329="Exclu","Exclu",
U2329="SAT","SAT",
U2329="SPARE-ISSUE","SPARE-ISSUE",
U2329="Fiber CAmtel","TRANS_FO_CAMTEL",
U2329="Fiber AOF","Fiber AOF",
U2329="Projet OCM (HUAWEI)","TRAVAUX-HUAWEI",
U2329="Projet OCM (NOKIA)","TRAVAUX-NOKIA",
U2329="ACCESS-ISSUE","ACCESS-ISSUE",
U2329="Projet OCM (ZTE, NOKIA, autres projets)","TRAVAUX OCM",
U2329="No root CAuse","No root cause",
U2329="ODU HS","PDH",
U2329="IP &amp; VLAN","PDH",
U2329="Warehouse HUAWEI","SPARE-ISSUE",
U2329="SPARE-HS","SPARE-ISSUE",
U2329="Power Telco","BSS",U2329="no impacts","no impacts"
),"")</f>
        <v/>
      </c>
      <c r="T2329" s="35" t="str" cm="1">
        <f t="array" ref="T2329">IFERROR(_xlfn.IFS(
U2329="MPR ISSUE","TX ISSUE",
U2329="BSS Hardware Issue","RAN ISSUE",
U2329="Sites strategiques, MLL, Pylone, etc.","ENVTECH",
U2329="AKTIVCO DEFAUT GE &amp; POWER Cabinet","POWER ISSUE",
U2329="AKTIVCO Coupure ENEO &amp; Baisse de tension","POWER ISSUE",
U2329="Coupure ENEO &amp; Baisse de tension","POWER ISSUE",
U2329="Defaut GE &amp; POWER Cabinet","POWER ISSUE",
U2329="Sharing","POWER ISSUE",
U2329="Sites strategiques &amp; DataCenter","POWER ISSUE",
U2329="Exclu","Exclu",
U2329="SAT","TX ISSUE",
U2329="SPARE-ISSUE","SPARE-ISSUE",
U2329="Fiber CAmtel","TX ISSUE",
U2329="Fiber AOF","TX ISSUE",
U2329="Projet OCM (HUAWEI)","TRAVAUX-HUAWEI",
U2329="Projet OCM (NOKIA)","TRAVAUX -NOKIA",
U2329="ACCESS-ISSUE","ACCESS-ISSUE",
U2329="Projet OCM (ZTE, NOKIA, autres projets)","TRAVAUX OCM",
U2329="No root CAuse","No root cause",
U2329="ODU HS","TX ISSUE",
U2329="IP &amp; VLAN","TX ISSUE",
U2329="Warehouse HUAWEI","SPARE-ISSUE",
U2329="SPARE-HS","SPARE-ISSUE",
U2329="Power Telco","RAN ISSUE",U2329="no impacts","no impacts"
),"")</f>
        <v/>
      </c>
      <c r="U2329" s="28"/>
      <c r="V2329" s="35" t="str" cm="1">
        <f t="array" ref="V2329">IFERROR(_xlfn.IFS(
U2329="MPR ISSUE","ACTIVE",
U2329="BSS Hardware Issue","ACTIVE",
U2329="Sites strategiques, MLL, Pylone, etc.","PASSIVE",
U2329="AKTIVCO DEFAUT GE &amp; POWER Cabinet","PASSIVE",
U2329="AKTIVCO Coupure ENEO &amp; Baisse de tension","PASSIVE",
U2329="Coupure ENEO &amp; Baisse de tension","PASSIVE",
U2329="Defaut GE &amp; POWER Cabinet","PASSIVE",
U2329="Sharing","PASSIVE",
U2329="Sites strategiques &amp; DataCenter","PASSIVE",
U2329="Exclu","Exclu",
U2329="SAT","ACTIVE",
U2329="SPARE-ISSUE","SPARE-ISSUE",
U2329="Fiber CAmtel","ACTIVE",
U2329="Fiber AOF","ACTIVE",
U2329="Projet OCM (HUAWEI)","PLANNED WORKS",
U2329="Projet OCM (NOKIA)","PLANNED WORKS",
U2329="ACCESS-ISSUE","ACCESS-ISSUE",
U2329="Projet OCM (ZTE, NOKIA, autres projets)","PLANNED WORKS",
U2329="No root CAuse","No root cause",
U2329="ODU HS","ACTIVE",
U2329="IP &amp; VLAN","ACTIVE",
U2329="Warehouse HUAWEI","SPARE-ISSUE",
U2329="SPARE-HS","SPARE-ISSUE",
U2329="Power Telco","ACTIVE",U2329="no impacts","no impacts"
),"")</f>
        <v/>
      </c>
      <c r="W2329" s="102"/>
      <c r="X2329" s="102"/>
      <c r="Y2329" s="102"/>
      <c r="Z2329" s="102"/>
      <c r="AA2329" s="102"/>
      <c r="AB2329" s="104" t="s">
        <v>5423</v>
      </c>
      <c r="AC2329" s="9"/>
      <c r="AD2329" s="9"/>
      <c r="AE2329" s="7" t="s">
        <v>5423</v>
      </c>
      <c r="AF2329" s="6"/>
      <c r="AG2329" s="7"/>
      <c r="AH2329" s="3" t="s">
        <v>5423</v>
      </c>
      <c r="AI2329" s="18" t="s">
        <v>5423</v>
      </c>
      <c r="AJ2329" s="18" t="s">
        <v>5423</v>
      </c>
      <c r="AK2329" s="18" t="s">
        <v>5423</v>
      </c>
      <c r="AL2329" s="18" t="s">
        <v>5423</v>
      </c>
      <c r="AM2329" s="18" t="s">
        <v>5423</v>
      </c>
      <c r="AN2329" s="18" t="s">
        <v>5423</v>
      </c>
      <c r="AO2329" s="18" t="s">
        <v>5423</v>
      </c>
      <c r="AP2329" s="18" t="s">
        <v>5423</v>
      </c>
      <c r="AQ2329" s="18" t="s">
        <v>5423</v>
      </c>
      <c r="AR2329" s="18" t="s">
        <v>5423</v>
      </c>
      <c r="AS2329" s="18" t="s">
        <v>5423</v>
      </c>
      <c r="AT2329" s="18" t="s">
        <v>5423</v>
      </c>
      <c r="AU2329" s="9" t="s">
        <v>5423</v>
      </c>
      <c r="AV2329" s="14"/>
      <c r="AW2329" s="14" t="s">
        <v>5423</v>
      </c>
      <c r="AX2329" s="14" t="str">
        <f>_xlfn.XLOOKUP(B2329,'[4]cell downs 18042026 17h'!$B:$B,'[4]cell downs 18042026 17h'!$B:$B,"")</f>
        <v/>
      </c>
      <c r="AY2329" s="14" t="str">
        <f>_xlfn.XLOOKUP(B2329,'[5]Cells Huawei 19042026 15h'!$B:$B,'[5]Cells Huawei 19042026 15h'!$B:$B,"")</f>
        <v/>
      </c>
      <c r="AZ2329" s="105" t="str">
        <f>_xlfn.XLOOKUP(B2329,'INCIDENT-04-23-2026'!E:E,'INCIDENT-04-23-2026'!F:F,"")</f>
        <v/>
      </c>
      <c r="BA2329" s="105" t="str">
        <f>_xlfn.XLOOKUP(B2329,'[6]Eneo 17H'!$C:$C,'[6]Eneo 17H'!$I:$I,"")</f>
        <v/>
      </c>
      <c r="BB2329" s="105" t="str">
        <f>_xlfn.XLOOKUP(B2329,[8]ALL!$B:$B,[8]ALL!$M:$M,"")</f>
        <v/>
      </c>
      <c r="BC2329" s="105" t="str">
        <f>_xlfn.XLOOKUP(B2329,'[6]Eneo 17H'!$C:$C,'[6]Eneo 17H'!$I:$I,"")</f>
        <v/>
      </c>
      <c r="BD2329" s="105" t="str">
        <f>_xlfn.XLOOKUP(B2329,'[7]Eneo 12H'!$C:$C,'[7]Eneo 12H'!$I:$I,"")</f>
        <v/>
      </c>
      <c r="BE2329" s="105" t="s">
        <v>5423</v>
      </c>
    </row>
    <row r="2330" spans="1:57" hidden="1" x14ac:dyDescent="0.3">
      <c r="A2330" s="1" t="s">
        <v>5142</v>
      </c>
      <c r="B2330" s="8" t="s">
        <v>5143</v>
      </c>
      <c r="C2330" s="3" t="str">
        <f>_xlfn.XLOOKUP(B2330,'[1]daily break down'!$D:$D,'[1]daily break down'!$E:$E,"")</f>
        <v>OUEST</v>
      </c>
      <c r="D2330" s="1" t="s">
        <v>11</v>
      </c>
      <c r="E2330" s="1" t="s">
        <v>12</v>
      </c>
      <c r="F2330" s="3" t="s">
        <v>102</v>
      </c>
      <c r="G2330" s="1" t="s">
        <v>5144</v>
      </c>
      <c r="H2330" s="25" t="str">
        <f>_xlfn.XLOOKUP(B2330,[2]CALCULATION!$B:$B,[2]CALCULATION!$H:$H,"")</f>
        <v>HUAWEI</v>
      </c>
      <c r="I2330" s="23">
        <v>0</v>
      </c>
      <c r="J2330" s="23">
        <v>0</v>
      </c>
      <c r="K2330" s="23">
        <v>0</v>
      </c>
      <c r="L2330" s="23">
        <v>0</v>
      </c>
      <c r="M2330" s="23">
        <v>0</v>
      </c>
      <c r="N2330" s="23">
        <v>5.1543376337274171E-3</v>
      </c>
      <c r="O2330" s="23">
        <v>0</v>
      </c>
      <c r="P2330" s="103" t="s">
        <v>6554</v>
      </c>
      <c r="Q2330" s="36" t="s">
        <v>5796</v>
      </c>
      <c r="R2330" s="36"/>
      <c r="S2330" s="35" t="str" cm="1">
        <f t="array" ref="S2330">IFERROR(_xlfn.IFS(
U2330="MPR ISSUE","PDH",
U2330="BSS Hardware Issue","BSS",
U2330="Sites strategiques, MLL, Pylone, etc.","ENVTECH",
U2330="AKTIVCO DEFAUT GE &amp; POWER Cabinet","AKTIVCO",
U2330="AKTIVCO Coupure ENEO &amp; Baisse de tension","AKTIVCO GRID ONLY",
U2330="Coupure ENEO &amp; Baisse de tension","IHS GRID ONLY",
U2330="Defaut GE &amp; POWER Cabinet","IHS",
U2330="Sharing","Partners",
U2330="Sites strategiques &amp; DataCenter","SST &amp; DC",
U2330="Exclu","Exclu",
U2330="SAT","SAT",
U2330="SPARE-ISSUE","SPARE-ISSUE",
U2330="Fiber CAmtel","TRANS_FO_CAMTEL",
U2330="Fiber AOF","Fiber AOF",
U2330="Projet OCM (HUAWEI)","TRAVAUX-HUAWEI",
U2330="Projet OCM (NOKIA)","TRAVAUX-NOKIA",
U2330="ACCESS-ISSUE","ACCESS-ISSUE",
U2330="Projet OCM (ZTE, NOKIA, autres projets)","TRAVAUX OCM",
U2330="No root CAuse","No root cause",
U2330="ODU HS","PDH",
U2330="IP &amp; VLAN","PDH",
U2330="Warehouse HUAWEI","SPARE-ISSUE",
U2330="SPARE-HS","SPARE-ISSUE",
U2330="Power Telco","BSS",U2330="no impacts","no impacts"
),"")</f>
        <v/>
      </c>
      <c r="T2330" s="35" t="str" cm="1">
        <f t="array" ref="T2330">IFERROR(_xlfn.IFS(
U2330="MPR ISSUE","TX ISSUE",
U2330="BSS Hardware Issue","RAN ISSUE",
U2330="Sites strategiques, MLL, Pylone, etc.","ENVTECH",
U2330="AKTIVCO DEFAUT GE &amp; POWER Cabinet","POWER ISSUE",
U2330="AKTIVCO Coupure ENEO &amp; Baisse de tension","POWER ISSUE",
U2330="Coupure ENEO &amp; Baisse de tension","POWER ISSUE",
U2330="Defaut GE &amp; POWER Cabinet","POWER ISSUE",
U2330="Sharing","POWER ISSUE",
U2330="Sites strategiques &amp; DataCenter","POWER ISSUE",
U2330="Exclu","Exclu",
U2330="SAT","TX ISSUE",
U2330="SPARE-ISSUE","SPARE-ISSUE",
U2330="Fiber CAmtel","TX ISSUE",
U2330="Fiber AOF","TX ISSUE",
U2330="Projet OCM (HUAWEI)","TRAVAUX-HUAWEI",
U2330="Projet OCM (NOKIA)","TRAVAUX -NOKIA",
U2330="ACCESS-ISSUE","ACCESS-ISSUE",
U2330="Projet OCM (ZTE, NOKIA, autres projets)","TRAVAUX OCM",
U2330="No root CAuse","No root cause",
U2330="ODU HS","TX ISSUE",
U2330="IP &amp; VLAN","TX ISSUE",
U2330="Warehouse HUAWEI","SPARE-ISSUE",
U2330="SPARE-HS","SPARE-ISSUE",
U2330="Power Telco","RAN ISSUE",U2330="no impacts","no impacts"
),"")</f>
        <v/>
      </c>
      <c r="U2330" s="28"/>
      <c r="V2330" s="35" t="str" cm="1">
        <f t="array" ref="V2330">IFERROR(_xlfn.IFS(
U2330="MPR ISSUE","ACTIVE",
U2330="BSS Hardware Issue","ACTIVE",
U2330="Sites strategiques, MLL, Pylone, etc.","PASSIVE",
U2330="AKTIVCO DEFAUT GE &amp; POWER Cabinet","PASSIVE",
U2330="AKTIVCO Coupure ENEO &amp; Baisse de tension","PASSIVE",
U2330="Coupure ENEO &amp; Baisse de tension","PASSIVE",
U2330="Defaut GE &amp; POWER Cabinet","PASSIVE",
U2330="Sharing","PASSIVE",
U2330="Sites strategiques &amp; DataCenter","PASSIVE",
U2330="Exclu","Exclu",
U2330="SAT","ACTIVE",
U2330="SPARE-ISSUE","SPARE-ISSUE",
U2330="Fiber CAmtel","ACTIVE",
U2330="Fiber AOF","ACTIVE",
U2330="Projet OCM (HUAWEI)","PLANNED WORKS",
U2330="Projet OCM (NOKIA)","PLANNED WORKS",
U2330="ACCESS-ISSUE","ACCESS-ISSUE",
U2330="Projet OCM (ZTE, NOKIA, autres projets)","PLANNED WORKS",
U2330="No root CAuse","No root cause",
U2330="ODU HS","ACTIVE",
U2330="IP &amp; VLAN","ACTIVE",
U2330="Warehouse HUAWEI","SPARE-ISSUE",
U2330="SPARE-HS","SPARE-ISSUE",
U2330="Power Telco","ACTIVE",U2330="no impacts","no impacts"
),"")</f>
        <v/>
      </c>
      <c r="W2330" s="102"/>
      <c r="X2330" s="102"/>
      <c r="Y2330" s="102"/>
      <c r="Z2330" s="102"/>
      <c r="AA2330" s="102"/>
      <c r="AB2330" s="104" t="s">
        <v>5423</v>
      </c>
      <c r="AC2330" s="9"/>
      <c r="AD2330" s="9"/>
      <c r="AE2330" s="7" t="s">
        <v>5423</v>
      </c>
      <c r="AF2330" s="6"/>
      <c r="AG2330" s="7"/>
      <c r="AH2330" s="3" t="s">
        <v>5423</v>
      </c>
      <c r="AI2330" s="18" t="s">
        <v>5423</v>
      </c>
      <c r="AJ2330" s="18" t="s">
        <v>5423</v>
      </c>
      <c r="AK2330" s="18" t="s">
        <v>5423</v>
      </c>
      <c r="AL2330" s="18" t="s">
        <v>5423</v>
      </c>
      <c r="AM2330" s="18" t="s">
        <v>5423</v>
      </c>
      <c r="AN2330" s="18" t="s">
        <v>5423</v>
      </c>
      <c r="AO2330" s="18" t="s">
        <v>5423</v>
      </c>
      <c r="AP2330" s="18" t="s">
        <v>5423</v>
      </c>
      <c r="AQ2330" s="18" t="s">
        <v>5423</v>
      </c>
      <c r="AR2330" s="18" t="s">
        <v>5423</v>
      </c>
      <c r="AS2330" s="18" t="s">
        <v>5423</v>
      </c>
      <c r="AT2330" s="18" t="s">
        <v>5423</v>
      </c>
      <c r="AU2330" s="9" t="s">
        <v>5423</v>
      </c>
      <c r="AV2330" s="14"/>
      <c r="AW2330" s="14" t="s">
        <v>5423</v>
      </c>
      <c r="AX2330" s="14" t="str">
        <f>_xlfn.XLOOKUP(B2330,'[4]cell downs 18042026 17h'!$B:$B,'[4]cell downs 18042026 17h'!$B:$B,"")</f>
        <v/>
      </c>
      <c r="AY2330" s="14" t="str">
        <f>_xlfn.XLOOKUP(B2330,'[5]Cells Huawei 19042026 15h'!$B:$B,'[5]Cells Huawei 19042026 15h'!$B:$B,"")</f>
        <v/>
      </c>
      <c r="AZ2330" s="105" t="str">
        <f>_xlfn.XLOOKUP(B2330,'INCIDENT-04-23-2026'!E:E,'INCIDENT-04-23-2026'!F:F,"")</f>
        <v/>
      </c>
      <c r="BA2330" s="105" t="str">
        <f>_xlfn.XLOOKUP(B2330,'[6]Eneo 17H'!$C:$C,'[6]Eneo 17H'!$I:$I,"")</f>
        <v/>
      </c>
      <c r="BB2330" s="105" t="str">
        <f>_xlfn.XLOOKUP(B2330,[8]ALL!$B:$B,[8]ALL!$M:$M,"")</f>
        <v/>
      </c>
      <c r="BC2330" s="105" t="str">
        <f>_xlfn.XLOOKUP(B2330,'[6]Eneo 17H'!$C:$C,'[6]Eneo 17H'!$I:$I,"")</f>
        <v/>
      </c>
      <c r="BD2330" s="105" t="str">
        <f>_xlfn.XLOOKUP(B2330,'[7]Eneo 12H'!$C:$C,'[7]Eneo 12H'!$I:$I,"")</f>
        <v/>
      </c>
      <c r="BE2330" s="105" t="s">
        <v>5423</v>
      </c>
    </row>
    <row r="2331" spans="1:57" hidden="1" x14ac:dyDescent="0.3">
      <c r="A2331" s="1" t="s">
        <v>4181</v>
      </c>
      <c r="B2331" s="8" t="s">
        <v>5145</v>
      </c>
      <c r="C2331" s="3" t="str">
        <f>_xlfn.XLOOKUP(B2331,'[1]daily break down'!$D:$D,'[1]daily break down'!$E:$E,"")</f>
        <v>OUEST</v>
      </c>
      <c r="D2331" s="1" t="s">
        <v>11</v>
      </c>
      <c r="E2331" s="1" t="s">
        <v>12</v>
      </c>
      <c r="F2331" s="3" t="s">
        <v>102</v>
      </c>
      <c r="G2331" s="1" t="s">
        <v>4181</v>
      </c>
      <c r="H2331" s="25" t="str">
        <f>_xlfn.XLOOKUP(B2331,[2]CALCULATION!$B:$B,[2]CALCULATION!$H:$H,"")</f>
        <v>HUAWEI</v>
      </c>
      <c r="I2331" s="23">
        <v>0</v>
      </c>
      <c r="J2331" s="23">
        <v>0</v>
      </c>
      <c r="K2331" s="23">
        <v>0</v>
      </c>
      <c r="L2331" s="23">
        <v>0</v>
      </c>
      <c r="M2331" s="23">
        <v>0</v>
      </c>
      <c r="N2331" s="23">
        <v>0</v>
      </c>
      <c r="O2331" s="23">
        <v>0</v>
      </c>
      <c r="P2331" s="103" t="s">
        <v>6554</v>
      </c>
      <c r="Q2331" s="36" t="s">
        <v>5796</v>
      </c>
      <c r="R2331" s="36"/>
      <c r="S2331" s="35" t="str" cm="1">
        <f t="array" ref="S2331">IFERROR(_xlfn.IFS(
U2331="MPR ISSUE","PDH",
U2331="BSS Hardware Issue","BSS",
U2331="Sites strategiques, MLL, Pylone, etc.","ENVTECH",
U2331="AKTIVCO DEFAUT GE &amp; POWER Cabinet","AKTIVCO",
U2331="AKTIVCO Coupure ENEO &amp; Baisse de tension","AKTIVCO GRID ONLY",
U2331="Coupure ENEO &amp; Baisse de tension","IHS GRID ONLY",
U2331="Defaut GE &amp; POWER Cabinet","IHS",
U2331="Sharing","Partners",
U2331="Sites strategiques &amp; DataCenter","SST &amp; DC",
U2331="Exclu","Exclu",
U2331="SAT","SAT",
U2331="SPARE-ISSUE","SPARE-ISSUE",
U2331="Fiber CAmtel","TRANS_FO_CAMTEL",
U2331="Fiber AOF","Fiber AOF",
U2331="Projet OCM (HUAWEI)","TRAVAUX-HUAWEI",
U2331="Projet OCM (NOKIA)","TRAVAUX-NOKIA",
U2331="ACCESS-ISSUE","ACCESS-ISSUE",
U2331="Projet OCM (ZTE, NOKIA, autres projets)","TRAVAUX OCM",
U2331="No root CAuse","No root cause",
U2331="ODU HS","PDH",
U2331="IP &amp; VLAN","PDH",
U2331="Warehouse HUAWEI","SPARE-ISSUE",
U2331="SPARE-HS","SPARE-ISSUE",
U2331="Power Telco","BSS",U2331="no impacts","no impacts"
),"")</f>
        <v/>
      </c>
      <c r="T2331" s="35" t="str" cm="1">
        <f t="array" ref="T2331">IFERROR(_xlfn.IFS(
U2331="MPR ISSUE","TX ISSUE",
U2331="BSS Hardware Issue","RAN ISSUE",
U2331="Sites strategiques, MLL, Pylone, etc.","ENVTECH",
U2331="AKTIVCO DEFAUT GE &amp; POWER Cabinet","POWER ISSUE",
U2331="AKTIVCO Coupure ENEO &amp; Baisse de tension","POWER ISSUE",
U2331="Coupure ENEO &amp; Baisse de tension","POWER ISSUE",
U2331="Defaut GE &amp; POWER Cabinet","POWER ISSUE",
U2331="Sharing","POWER ISSUE",
U2331="Sites strategiques &amp; DataCenter","POWER ISSUE",
U2331="Exclu","Exclu",
U2331="SAT","TX ISSUE",
U2331="SPARE-ISSUE","SPARE-ISSUE",
U2331="Fiber CAmtel","TX ISSUE",
U2331="Fiber AOF","TX ISSUE",
U2331="Projet OCM (HUAWEI)","TRAVAUX-HUAWEI",
U2331="Projet OCM (NOKIA)","TRAVAUX -NOKIA",
U2331="ACCESS-ISSUE","ACCESS-ISSUE",
U2331="Projet OCM (ZTE, NOKIA, autres projets)","TRAVAUX OCM",
U2331="No root CAuse","No root cause",
U2331="ODU HS","TX ISSUE",
U2331="IP &amp; VLAN","TX ISSUE",
U2331="Warehouse HUAWEI","SPARE-ISSUE",
U2331="SPARE-HS","SPARE-ISSUE",
U2331="Power Telco","RAN ISSUE",U2331="no impacts","no impacts"
),"")</f>
        <v/>
      </c>
      <c r="U2331" s="28"/>
      <c r="V2331" s="35" t="str" cm="1">
        <f t="array" ref="V2331">IFERROR(_xlfn.IFS(
U2331="MPR ISSUE","ACTIVE",
U2331="BSS Hardware Issue","ACTIVE",
U2331="Sites strategiques, MLL, Pylone, etc.","PASSIVE",
U2331="AKTIVCO DEFAUT GE &amp; POWER Cabinet","PASSIVE",
U2331="AKTIVCO Coupure ENEO &amp; Baisse de tension","PASSIVE",
U2331="Coupure ENEO &amp; Baisse de tension","PASSIVE",
U2331="Defaut GE &amp; POWER Cabinet","PASSIVE",
U2331="Sharing","PASSIVE",
U2331="Sites strategiques &amp; DataCenter","PASSIVE",
U2331="Exclu","Exclu",
U2331="SAT","ACTIVE",
U2331="SPARE-ISSUE","SPARE-ISSUE",
U2331="Fiber CAmtel","ACTIVE",
U2331="Fiber AOF","ACTIVE",
U2331="Projet OCM (HUAWEI)","PLANNED WORKS",
U2331="Projet OCM (NOKIA)","PLANNED WORKS",
U2331="ACCESS-ISSUE","ACCESS-ISSUE",
U2331="Projet OCM (ZTE, NOKIA, autres projets)","PLANNED WORKS",
U2331="No root CAuse","No root cause",
U2331="ODU HS","ACTIVE",
U2331="IP &amp; VLAN","ACTIVE",
U2331="Warehouse HUAWEI","SPARE-ISSUE",
U2331="SPARE-HS","SPARE-ISSUE",
U2331="Power Telco","ACTIVE",U2331="no impacts","no impacts"
),"")</f>
        <v/>
      </c>
      <c r="W2331" s="102"/>
      <c r="X2331" s="102"/>
      <c r="Y2331" s="102"/>
      <c r="Z2331" s="102"/>
      <c r="AA2331" s="102"/>
      <c r="AB2331" s="104" t="s">
        <v>5423</v>
      </c>
      <c r="AC2331" s="9"/>
      <c r="AD2331" s="9"/>
      <c r="AE2331" s="7" t="s">
        <v>5423</v>
      </c>
      <c r="AF2331" s="6"/>
      <c r="AG2331" s="7"/>
      <c r="AH2331" s="3" t="s">
        <v>5423</v>
      </c>
      <c r="AI2331" s="18" t="s">
        <v>5423</v>
      </c>
      <c r="AJ2331" s="18" t="s">
        <v>5423</v>
      </c>
      <c r="AK2331" s="18" t="s">
        <v>5423</v>
      </c>
      <c r="AL2331" s="18" t="s">
        <v>5423</v>
      </c>
      <c r="AM2331" s="18" t="s">
        <v>5423</v>
      </c>
      <c r="AN2331" s="18" t="s">
        <v>5423</v>
      </c>
      <c r="AO2331" s="18" t="s">
        <v>5423</v>
      </c>
      <c r="AP2331" s="18" t="s">
        <v>5423</v>
      </c>
      <c r="AQ2331" s="18" t="s">
        <v>5423</v>
      </c>
      <c r="AR2331" s="18" t="s">
        <v>5423</v>
      </c>
      <c r="AS2331" s="18" t="s">
        <v>5423</v>
      </c>
      <c r="AT2331" s="18" t="s">
        <v>5423</v>
      </c>
      <c r="AU2331" s="9" t="s">
        <v>5423</v>
      </c>
      <c r="AV2331" s="14"/>
      <c r="AW2331" s="14" t="s">
        <v>5423</v>
      </c>
      <c r="AX2331" s="14" t="str">
        <f>_xlfn.XLOOKUP(B2331,'[4]cell downs 18042026 17h'!$B:$B,'[4]cell downs 18042026 17h'!$B:$B,"")</f>
        <v/>
      </c>
      <c r="AY2331" s="14" t="str">
        <f>_xlfn.XLOOKUP(B2331,'[5]Cells Huawei 19042026 15h'!$B:$B,'[5]Cells Huawei 19042026 15h'!$B:$B,"")</f>
        <v/>
      </c>
      <c r="AZ2331" s="105" t="str">
        <f>_xlfn.XLOOKUP(B2331,'INCIDENT-04-23-2026'!E:E,'INCIDENT-04-23-2026'!F:F,"")</f>
        <v/>
      </c>
      <c r="BA2331" s="105" t="str">
        <f>_xlfn.XLOOKUP(B2331,'[6]Eneo 17H'!$C:$C,'[6]Eneo 17H'!$I:$I,"")</f>
        <v/>
      </c>
      <c r="BB2331" s="105" t="str">
        <f>_xlfn.XLOOKUP(B2331,[8]ALL!$B:$B,[8]ALL!$M:$M,"")</f>
        <v/>
      </c>
      <c r="BC2331" s="105" t="str">
        <f>_xlfn.XLOOKUP(B2331,'[6]Eneo 17H'!$C:$C,'[6]Eneo 17H'!$I:$I,"")</f>
        <v/>
      </c>
      <c r="BD2331" s="105" t="str">
        <f>_xlfn.XLOOKUP(B2331,'[7]Eneo 12H'!$C:$C,'[7]Eneo 12H'!$I:$I,"")</f>
        <v/>
      </c>
      <c r="BE2331" s="105" t="s">
        <v>5423</v>
      </c>
    </row>
    <row r="2332" spans="1:57" hidden="1" x14ac:dyDescent="0.3">
      <c r="A2332" s="1" t="s">
        <v>5146</v>
      </c>
      <c r="B2332" s="8" t="s">
        <v>5147</v>
      </c>
      <c r="C2332" s="3" t="str">
        <f>_xlfn.XLOOKUP(B2332,'[1]daily break down'!$D:$D,'[1]daily break down'!$E:$E,"")</f>
        <v>OUEST</v>
      </c>
      <c r="D2332" s="1" t="s">
        <v>11</v>
      </c>
      <c r="E2332" s="1" t="s">
        <v>12</v>
      </c>
      <c r="F2332" s="3" t="s">
        <v>102</v>
      </c>
      <c r="G2332" s="1" t="s">
        <v>5146</v>
      </c>
      <c r="H2332" s="25" t="str">
        <f>_xlfn.XLOOKUP(B2332,[2]CALCULATION!$B:$B,[2]CALCULATION!$H:$H,"")</f>
        <v>Huawei</v>
      </c>
      <c r="I2332" s="23">
        <v>0</v>
      </c>
      <c r="J2332" s="23">
        <v>0</v>
      </c>
      <c r="K2332" s="23">
        <v>0</v>
      </c>
      <c r="L2332" s="23">
        <v>0</v>
      </c>
      <c r="M2332" s="23">
        <v>0</v>
      </c>
      <c r="N2332" s="23">
        <v>0</v>
      </c>
      <c r="O2332" s="23">
        <v>0</v>
      </c>
      <c r="P2332" s="103" t="s">
        <v>6554</v>
      </c>
      <c r="Q2332" s="36" t="s">
        <v>5796</v>
      </c>
      <c r="R2332" s="36"/>
      <c r="S2332" s="35" t="str" cm="1">
        <f t="array" ref="S2332">IFERROR(_xlfn.IFS(
U2332="MPR ISSUE","PDH",
U2332="BSS Hardware Issue","BSS",
U2332="Sites strategiques, MLL, Pylone, etc.","ENVTECH",
U2332="AKTIVCO DEFAUT GE &amp; POWER Cabinet","AKTIVCO",
U2332="AKTIVCO Coupure ENEO &amp; Baisse de tension","AKTIVCO GRID ONLY",
U2332="Coupure ENEO &amp; Baisse de tension","IHS GRID ONLY",
U2332="Defaut GE &amp; POWER Cabinet","IHS",
U2332="Sharing","Partners",
U2332="Sites strategiques &amp; DataCenter","SST &amp; DC",
U2332="Exclu","Exclu",
U2332="SAT","SAT",
U2332="SPARE-ISSUE","SPARE-ISSUE",
U2332="Fiber CAmtel","TRANS_FO_CAMTEL",
U2332="Fiber AOF","Fiber AOF",
U2332="Projet OCM (HUAWEI)","TRAVAUX-HUAWEI",
U2332="Projet OCM (NOKIA)","TRAVAUX-NOKIA",
U2332="ACCESS-ISSUE","ACCESS-ISSUE",
U2332="Projet OCM (ZTE, NOKIA, autres projets)","TRAVAUX OCM",
U2332="No root CAuse","No root cause",
U2332="ODU HS","PDH",
U2332="IP &amp; VLAN","PDH",
U2332="Warehouse HUAWEI","SPARE-ISSUE",
U2332="SPARE-HS","SPARE-ISSUE",
U2332="Power Telco","BSS",U2332="no impacts","no impacts"
),"")</f>
        <v/>
      </c>
      <c r="T2332" s="35" t="str" cm="1">
        <f t="array" ref="T2332">IFERROR(_xlfn.IFS(
U2332="MPR ISSUE","TX ISSUE",
U2332="BSS Hardware Issue","RAN ISSUE",
U2332="Sites strategiques, MLL, Pylone, etc.","ENVTECH",
U2332="AKTIVCO DEFAUT GE &amp; POWER Cabinet","POWER ISSUE",
U2332="AKTIVCO Coupure ENEO &amp; Baisse de tension","POWER ISSUE",
U2332="Coupure ENEO &amp; Baisse de tension","POWER ISSUE",
U2332="Defaut GE &amp; POWER Cabinet","POWER ISSUE",
U2332="Sharing","POWER ISSUE",
U2332="Sites strategiques &amp; DataCenter","POWER ISSUE",
U2332="Exclu","Exclu",
U2332="SAT","TX ISSUE",
U2332="SPARE-ISSUE","SPARE-ISSUE",
U2332="Fiber CAmtel","TX ISSUE",
U2332="Fiber AOF","TX ISSUE",
U2332="Projet OCM (HUAWEI)","TRAVAUX-HUAWEI",
U2332="Projet OCM (NOKIA)","TRAVAUX -NOKIA",
U2332="ACCESS-ISSUE","ACCESS-ISSUE",
U2332="Projet OCM (ZTE, NOKIA, autres projets)","TRAVAUX OCM",
U2332="No root CAuse","No root cause",
U2332="ODU HS","TX ISSUE",
U2332="IP &amp; VLAN","TX ISSUE",
U2332="Warehouse HUAWEI","SPARE-ISSUE",
U2332="SPARE-HS","SPARE-ISSUE",
U2332="Power Telco","RAN ISSUE",U2332="no impacts","no impacts"
),"")</f>
        <v/>
      </c>
      <c r="U2332" s="28"/>
      <c r="V2332" s="35" t="str" cm="1">
        <f t="array" ref="V2332">IFERROR(_xlfn.IFS(
U2332="MPR ISSUE","ACTIVE",
U2332="BSS Hardware Issue","ACTIVE",
U2332="Sites strategiques, MLL, Pylone, etc.","PASSIVE",
U2332="AKTIVCO DEFAUT GE &amp; POWER Cabinet","PASSIVE",
U2332="AKTIVCO Coupure ENEO &amp; Baisse de tension","PASSIVE",
U2332="Coupure ENEO &amp; Baisse de tension","PASSIVE",
U2332="Defaut GE &amp; POWER Cabinet","PASSIVE",
U2332="Sharing","PASSIVE",
U2332="Sites strategiques &amp; DataCenter","PASSIVE",
U2332="Exclu","Exclu",
U2332="SAT","ACTIVE",
U2332="SPARE-ISSUE","SPARE-ISSUE",
U2332="Fiber CAmtel","ACTIVE",
U2332="Fiber AOF","ACTIVE",
U2332="Projet OCM (HUAWEI)","PLANNED WORKS",
U2332="Projet OCM (NOKIA)","PLANNED WORKS",
U2332="ACCESS-ISSUE","ACCESS-ISSUE",
U2332="Projet OCM (ZTE, NOKIA, autres projets)","PLANNED WORKS",
U2332="No root CAuse","No root cause",
U2332="ODU HS","ACTIVE",
U2332="IP &amp; VLAN","ACTIVE",
U2332="Warehouse HUAWEI","SPARE-ISSUE",
U2332="SPARE-HS","SPARE-ISSUE",
U2332="Power Telco","ACTIVE",U2332="no impacts","no impacts"
),"")</f>
        <v/>
      </c>
      <c r="W2332" s="102"/>
      <c r="X2332" s="102"/>
      <c r="Y2332" s="102"/>
      <c r="Z2332" s="102"/>
      <c r="AA2332" s="102"/>
      <c r="AB2332" s="104" t="s">
        <v>5423</v>
      </c>
      <c r="AC2332" s="9"/>
      <c r="AD2332" s="9"/>
      <c r="AE2332" s="7" t="s">
        <v>5423</v>
      </c>
      <c r="AF2332" s="6"/>
      <c r="AG2332" s="7"/>
      <c r="AH2332" s="3" t="s">
        <v>5423</v>
      </c>
      <c r="AI2332" s="18" t="s">
        <v>5423</v>
      </c>
      <c r="AJ2332" s="18" t="s">
        <v>5423</v>
      </c>
      <c r="AK2332" s="18" t="s">
        <v>5423</v>
      </c>
      <c r="AL2332" s="18" t="s">
        <v>5423</v>
      </c>
      <c r="AM2332" s="18" t="s">
        <v>5423</v>
      </c>
      <c r="AN2332" s="18" t="s">
        <v>5423</v>
      </c>
      <c r="AO2332" s="18" t="s">
        <v>5423</v>
      </c>
      <c r="AP2332" s="18" t="s">
        <v>5423</v>
      </c>
      <c r="AQ2332" s="18" t="s">
        <v>5423</v>
      </c>
      <c r="AR2332" s="18" t="s">
        <v>5423</v>
      </c>
      <c r="AS2332" s="18" t="s">
        <v>5423</v>
      </c>
      <c r="AT2332" s="18" t="s">
        <v>5423</v>
      </c>
      <c r="AU2332" s="9" t="s">
        <v>5423</v>
      </c>
      <c r="AV2332" s="14"/>
      <c r="AW2332" s="14" t="s">
        <v>5423</v>
      </c>
      <c r="AX2332" s="14" t="str">
        <f>_xlfn.XLOOKUP(B2332,'[4]cell downs 18042026 17h'!$B:$B,'[4]cell downs 18042026 17h'!$B:$B,"")</f>
        <v/>
      </c>
      <c r="AY2332" s="14" t="str">
        <f>_xlfn.XLOOKUP(B2332,'[5]Cells Huawei 19042026 15h'!$B:$B,'[5]Cells Huawei 19042026 15h'!$B:$B,"")</f>
        <v/>
      </c>
      <c r="AZ2332" s="105" t="str">
        <f>_xlfn.XLOOKUP(B2332,'INCIDENT-04-23-2026'!E:E,'INCIDENT-04-23-2026'!F:F,"")</f>
        <v/>
      </c>
      <c r="BA2332" s="105" t="str">
        <f>_xlfn.XLOOKUP(B2332,'[6]Eneo 17H'!$C:$C,'[6]Eneo 17H'!$I:$I,"")</f>
        <v/>
      </c>
      <c r="BB2332" s="105" t="str">
        <f>_xlfn.XLOOKUP(B2332,[8]ALL!$B:$B,[8]ALL!$M:$M,"")</f>
        <v/>
      </c>
      <c r="BC2332" s="105" t="str">
        <f>_xlfn.XLOOKUP(B2332,'[6]Eneo 17H'!$C:$C,'[6]Eneo 17H'!$I:$I,"")</f>
        <v/>
      </c>
      <c r="BD2332" s="105" t="str">
        <f>_xlfn.XLOOKUP(B2332,'[7]Eneo 12H'!$C:$C,'[7]Eneo 12H'!$I:$I,"")</f>
        <v/>
      </c>
      <c r="BE2332" s="105" t="s">
        <v>5423</v>
      </c>
    </row>
    <row r="2333" spans="1:57" hidden="1" x14ac:dyDescent="0.3">
      <c r="A2333" s="1" t="s">
        <v>5226</v>
      </c>
      <c r="B2333" s="8" t="s">
        <v>5227</v>
      </c>
      <c r="C2333" s="3" t="str">
        <f>_xlfn.XLOOKUP(B2333,'[1]daily break down'!$D:$D,'[1]daily break down'!$E:$E,"")</f>
        <v>CENTRE</v>
      </c>
      <c r="D2333" s="1" t="s">
        <v>11</v>
      </c>
      <c r="E2333" s="1" t="s">
        <v>318</v>
      </c>
      <c r="F2333" s="3" t="s">
        <v>37</v>
      </c>
      <c r="G2333" s="1" t="s">
        <v>5226</v>
      </c>
      <c r="H2333" s="27" t="str">
        <f>_xlfn.XLOOKUP(B2333,[2]CALCULATION!$B:$B,[2]CALCULATION!$H:$H,"")</f>
        <v>ZTE</v>
      </c>
      <c r="I2333" s="23">
        <v>0</v>
      </c>
      <c r="J2333" s="23">
        <v>0</v>
      </c>
      <c r="K2333" s="23">
        <v>0</v>
      </c>
      <c r="L2333" s="23">
        <v>0</v>
      </c>
      <c r="M2333" s="23">
        <v>0</v>
      </c>
      <c r="N2333" s="23">
        <v>0</v>
      </c>
      <c r="O2333" s="23">
        <v>0</v>
      </c>
      <c r="P2333" s="103" t="s">
        <v>6554</v>
      </c>
      <c r="Q2333" s="36" t="s">
        <v>5796</v>
      </c>
      <c r="R2333" s="36"/>
      <c r="S2333" s="35" t="str" cm="1">
        <f t="array" ref="S2333">IFERROR(_xlfn.IFS(
U2333="MPR ISSUE","PDH",
U2333="BSS Hardware Issue","BSS",
U2333="Sites strategiques, MLL, Pylone, etc.","ENVTECH",
U2333="AKTIVCO DEFAUT GE &amp; POWER Cabinet","AKTIVCO",
U2333="AKTIVCO Coupure ENEO &amp; Baisse de tension","AKTIVCO GRID ONLY",
U2333="Coupure ENEO &amp; Baisse de tension","IHS GRID ONLY",
U2333="Defaut GE &amp; POWER Cabinet","IHS",
U2333="Sharing","Partners",
U2333="Sites strategiques &amp; DataCenter","SST &amp; DC",
U2333="Exclu","Exclu",
U2333="SAT","SAT",
U2333="SPARE-ISSUE","SPARE-ISSUE",
U2333="Fiber CAmtel","TRANS_FO_CAMTEL",
U2333="Fiber AOF","Fiber AOF",
U2333="Projet OCM (HUAWEI)","TRAVAUX-HUAWEI",
U2333="Projet OCM (NOKIA)","TRAVAUX-NOKIA",
U2333="ACCESS-ISSUE","ACCESS-ISSUE",
U2333="Projet OCM (ZTE, NOKIA, autres projets)","TRAVAUX OCM",
U2333="No root CAuse","No root cause",
U2333="ODU HS","PDH",
U2333="IP &amp; VLAN","PDH",
U2333="Warehouse HUAWEI","SPARE-ISSUE",
U2333="SPARE-HS","SPARE-ISSUE",
U2333="Power Telco","BSS",U2333="no impacts","no impacts"
),"")</f>
        <v/>
      </c>
      <c r="T2333" s="35" t="str" cm="1">
        <f t="array" ref="T2333">IFERROR(_xlfn.IFS(
U2333="MPR ISSUE","TX ISSUE",
U2333="BSS Hardware Issue","RAN ISSUE",
U2333="Sites strategiques, MLL, Pylone, etc.","ENVTECH",
U2333="AKTIVCO DEFAUT GE &amp; POWER Cabinet","POWER ISSUE",
U2333="AKTIVCO Coupure ENEO &amp; Baisse de tension","POWER ISSUE",
U2333="Coupure ENEO &amp; Baisse de tension","POWER ISSUE",
U2333="Defaut GE &amp; POWER Cabinet","POWER ISSUE",
U2333="Sharing","POWER ISSUE",
U2333="Sites strategiques &amp; DataCenter","POWER ISSUE",
U2333="Exclu","Exclu",
U2333="SAT","TX ISSUE",
U2333="SPARE-ISSUE","SPARE-ISSUE",
U2333="Fiber CAmtel","TX ISSUE",
U2333="Fiber AOF","TX ISSUE",
U2333="Projet OCM (HUAWEI)","TRAVAUX-HUAWEI",
U2333="Projet OCM (NOKIA)","TRAVAUX -NOKIA",
U2333="ACCESS-ISSUE","ACCESS-ISSUE",
U2333="Projet OCM (ZTE, NOKIA, autres projets)","TRAVAUX OCM",
U2333="No root CAuse","No root cause",
U2333="ODU HS","TX ISSUE",
U2333="IP &amp; VLAN","TX ISSUE",
U2333="Warehouse HUAWEI","SPARE-ISSUE",
U2333="SPARE-HS","SPARE-ISSUE",
U2333="Power Telco","RAN ISSUE",U2333="no impacts","no impacts"
),"")</f>
        <v/>
      </c>
      <c r="U2333" s="28"/>
      <c r="V2333" s="35" t="str" cm="1">
        <f t="array" ref="V2333">IFERROR(_xlfn.IFS(
U2333="MPR ISSUE","ACTIVE",
U2333="BSS Hardware Issue","ACTIVE",
U2333="Sites strategiques, MLL, Pylone, etc.","PASSIVE",
U2333="AKTIVCO DEFAUT GE &amp; POWER Cabinet","PASSIVE",
U2333="AKTIVCO Coupure ENEO &amp; Baisse de tension","PASSIVE",
U2333="Coupure ENEO &amp; Baisse de tension","PASSIVE",
U2333="Defaut GE &amp; POWER Cabinet","PASSIVE",
U2333="Sharing","PASSIVE",
U2333="Sites strategiques &amp; DataCenter","PASSIVE",
U2333="Exclu","Exclu",
U2333="SAT","ACTIVE",
U2333="SPARE-ISSUE","SPARE-ISSUE",
U2333="Fiber CAmtel","ACTIVE",
U2333="Fiber AOF","ACTIVE",
U2333="Projet OCM (HUAWEI)","PLANNED WORKS",
U2333="Projet OCM (NOKIA)","PLANNED WORKS",
U2333="ACCESS-ISSUE","ACCESS-ISSUE",
U2333="Projet OCM (ZTE, NOKIA, autres projets)","PLANNED WORKS",
U2333="No root CAuse","No root cause",
U2333="ODU HS","ACTIVE",
U2333="IP &amp; VLAN","ACTIVE",
U2333="Warehouse HUAWEI","SPARE-ISSUE",
U2333="SPARE-HS","SPARE-ISSUE",
U2333="Power Telco","ACTIVE",U2333="no impacts","no impacts"
),"")</f>
        <v/>
      </c>
      <c r="W2333" s="102"/>
      <c r="X2333" s="102"/>
      <c r="Y2333" s="102"/>
      <c r="Z2333" s="102"/>
      <c r="AA2333" s="102"/>
      <c r="AB2333" s="104" t="s">
        <v>5423</v>
      </c>
      <c r="AC2333" s="9"/>
      <c r="AD2333" s="9"/>
      <c r="AE2333" s="7" t="s">
        <v>5423</v>
      </c>
      <c r="AF2333" s="6"/>
      <c r="AG2333" s="7"/>
      <c r="AH2333" s="3" t="s">
        <v>5423</v>
      </c>
      <c r="AI2333" s="18" t="s">
        <v>5423</v>
      </c>
      <c r="AJ2333" s="18" t="s">
        <v>5423</v>
      </c>
      <c r="AK2333" s="18" t="s">
        <v>5423</v>
      </c>
      <c r="AL2333" s="18" t="s">
        <v>5423</v>
      </c>
      <c r="AM2333" s="18" t="s">
        <v>5423</v>
      </c>
      <c r="AN2333" s="18" t="s">
        <v>5423</v>
      </c>
      <c r="AO2333" s="18" t="s">
        <v>5423</v>
      </c>
      <c r="AP2333" s="18" t="s">
        <v>5423</v>
      </c>
      <c r="AQ2333" s="18" t="s">
        <v>5423</v>
      </c>
      <c r="AR2333" s="18" t="s">
        <v>5423</v>
      </c>
      <c r="AS2333" s="18" t="s">
        <v>5423</v>
      </c>
      <c r="AT2333" s="18" t="s">
        <v>5423</v>
      </c>
      <c r="AU2333" s="9" t="s">
        <v>5423</v>
      </c>
      <c r="AV2333" s="14"/>
      <c r="AW2333" s="14" t="s">
        <v>5423</v>
      </c>
      <c r="AX2333" s="14" t="str">
        <f>_xlfn.XLOOKUP(B2333,'[4]cell downs 18042026 17h'!$B:$B,'[4]cell downs 18042026 17h'!$B:$B,"")</f>
        <v/>
      </c>
      <c r="AY2333" s="14" t="str">
        <f>_xlfn.XLOOKUP(B2333,'[5]Cells Huawei 19042026 15h'!$B:$B,'[5]Cells Huawei 19042026 15h'!$B:$B,"")</f>
        <v/>
      </c>
      <c r="AZ2333" s="105" t="str">
        <f>_xlfn.XLOOKUP(B2333,'INCIDENT-04-23-2026'!E:E,'INCIDENT-04-23-2026'!F:F,"")</f>
        <v/>
      </c>
      <c r="BA2333" s="105" t="str">
        <f>_xlfn.XLOOKUP(B2333,'[6]Eneo 17H'!$C:$C,'[6]Eneo 17H'!$I:$I,"")</f>
        <v/>
      </c>
      <c r="BB2333" s="105" t="str">
        <f>_xlfn.XLOOKUP(B2333,[8]ALL!$B:$B,[8]ALL!$M:$M,"")</f>
        <v/>
      </c>
      <c r="BC2333" s="105" t="str">
        <f>_xlfn.XLOOKUP(B2333,'[6]Eneo 17H'!$C:$C,'[6]Eneo 17H'!$I:$I,"")</f>
        <v/>
      </c>
      <c r="BD2333" s="105" t="str">
        <f>_xlfn.XLOOKUP(B2333,'[7]Eneo 12H'!$C:$C,'[7]Eneo 12H'!$I:$I,"")</f>
        <v/>
      </c>
      <c r="BE2333" s="105" t="s">
        <v>5423</v>
      </c>
    </row>
    <row r="2334" spans="1:57" hidden="1" x14ac:dyDescent="0.3">
      <c r="A2334" s="1" t="s">
        <v>5228</v>
      </c>
      <c r="B2334" s="8" t="s">
        <v>5229</v>
      </c>
      <c r="C2334" s="3" t="str">
        <f>_xlfn.XLOOKUP(B2334,'[1]daily break down'!$D:$D,'[1]daily break down'!$E:$E,"")</f>
        <v>CENTRE</v>
      </c>
      <c r="D2334" s="1"/>
      <c r="E2334" s="1"/>
      <c r="F2334" s="3" t="s">
        <v>37</v>
      </c>
      <c r="G2334" s="1" t="s">
        <v>5228</v>
      </c>
      <c r="H2334" s="27" t="str">
        <f>_xlfn.XLOOKUP(B2334,[2]CALCULATION!$B:$B,[2]CALCULATION!$H:$H,"")</f>
        <v>ZTE</v>
      </c>
      <c r="I2334" s="23">
        <v>0</v>
      </c>
      <c r="J2334" s="23">
        <v>0</v>
      </c>
      <c r="K2334" s="23">
        <v>0</v>
      </c>
      <c r="L2334" s="23">
        <v>0</v>
      </c>
      <c r="M2334" s="23">
        <v>0</v>
      </c>
      <c r="N2334" s="23">
        <v>0</v>
      </c>
      <c r="O2334" s="23">
        <v>0</v>
      </c>
      <c r="P2334" s="103" t="s">
        <v>6554</v>
      </c>
      <c r="Q2334" s="36" t="s">
        <v>5796</v>
      </c>
      <c r="R2334" s="36"/>
      <c r="S2334" s="35" t="str" cm="1">
        <f t="array" ref="S2334">IFERROR(_xlfn.IFS(
U2334="MPR ISSUE","PDH",
U2334="BSS Hardware Issue","BSS",
U2334="Sites strategiques, MLL, Pylone, etc.","ENVTECH",
U2334="AKTIVCO DEFAUT GE &amp; POWER Cabinet","AKTIVCO",
U2334="AKTIVCO Coupure ENEO &amp; Baisse de tension","AKTIVCO GRID ONLY",
U2334="Coupure ENEO &amp; Baisse de tension","IHS GRID ONLY",
U2334="Defaut GE &amp; POWER Cabinet","IHS",
U2334="Sharing","Partners",
U2334="Sites strategiques &amp; DataCenter","SST &amp; DC",
U2334="Exclu","Exclu",
U2334="SAT","SAT",
U2334="SPARE-ISSUE","SPARE-ISSUE",
U2334="Fiber CAmtel","TRANS_FO_CAMTEL",
U2334="Fiber AOF","Fiber AOF",
U2334="Projet OCM (HUAWEI)","TRAVAUX-HUAWEI",
U2334="Projet OCM (NOKIA)","TRAVAUX-NOKIA",
U2334="ACCESS-ISSUE","ACCESS-ISSUE",
U2334="Projet OCM (ZTE, NOKIA, autres projets)","TRAVAUX OCM",
U2334="No root CAuse","No root cause",
U2334="ODU HS","PDH",
U2334="IP &amp; VLAN","PDH",
U2334="Warehouse HUAWEI","SPARE-ISSUE",
U2334="SPARE-HS","SPARE-ISSUE",
U2334="Power Telco","BSS",U2334="no impacts","no impacts"
),"")</f>
        <v/>
      </c>
      <c r="T2334" s="35" t="str" cm="1">
        <f t="array" ref="T2334">IFERROR(_xlfn.IFS(
U2334="MPR ISSUE","TX ISSUE",
U2334="BSS Hardware Issue","RAN ISSUE",
U2334="Sites strategiques, MLL, Pylone, etc.","ENVTECH",
U2334="AKTIVCO DEFAUT GE &amp; POWER Cabinet","POWER ISSUE",
U2334="AKTIVCO Coupure ENEO &amp; Baisse de tension","POWER ISSUE",
U2334="Coupure ENEO &amp; Baisse de tension","POWER ISSUE",
U2334="Defaut GE &amp; POWER Cabinet","POWER ISSUE",
U2334="Sharing","POWER ISSUE",
U2334="Sites strategiques &amp; DataCenter","POWER ISSUE",
U2334="Exclu","Exclu",
U2334="SAT","TX ISSUE",
U2334="SPARE-ISSUE","SPARE-ISSUE",
U2334="Fiber CAmtel","TX ISSUE",
U2334="Fiber AOF","TX ISSUE",
U2334="Projet OCM (HUAWEI)","TRAVAUX-HUAWEI",
U2334="Projet OCM (NOKIA)","TRAVAUX -NOKIA",
U2334="ACCESS-ISSUE","ACCESS-ISSUE",
U2334="Projet OCM (ZTE, NOKIA, autres projets)","TRAVAUX OCM",
U2334="No root CAuse","No root cause",
U2334="ODU HS","TX ISSUE",
U2334="IP &amp; VLAN","TX ISSUE",
U2334="Warehouse HUAWEI","SPARE-ISSUE",
U2334="SPARE-HS","SPARE-ISSUE",
U2334="Power Telco","RAN ISSUE",U2334="no impacts","no impacts"
),"")</f>
        <v/>
      </c>
      <c r="U2334" s="28"/>
      <c r="V2334" s="35" t="str" cm="1">
        <f t="array" ref="V2334">IFERROR(_xlfn.IFS(
U2334="MPR ISSUE","ACTIVE",
U2334="BSS Hardware Issue","ACTIVE",
U2334="Sites strategiques, MLL, Pylone, etc.","PASSIVE",
U2334="AKTIVCO DEFAUT GE &amp; POWER Cabinet","PASSIVE",
U2334="AKTIVCO Coupure ENEO &amp; Baisse de tension","PASSIVE",
U2334="Coupure ENEO &amp; Baisse de tension","PASSIVE",
U2334="Defaut GE &amp; POWER Cabinet","PASSIVE",
U2334="Sharing","PASSIVE",
U2334="Sites strategiques &amp; DataCenter","PASSIVE",
U2334="Exclu","Exclu",
U2334="SAT","ACTIVE",
U2334="SPARE-ISSUE","SPARE-ISSUE",
U2334="Fiber CAmtel","ACTIVE",
U2334="Fiber AOF","ACTIVE",
U2334="Projet OCM (HUAWEI)","PLANNED WORKS",
U2334="Projet OCM (NOKIA)","PLANNED WORKS",
U2334="ACCESS-ISSUE","ACCESS-ISSUE",
U2334="Projet OCM (ZTE, NOKIA, autres projets)","PLANNED WORKS",
U2334="No root CAuse","No root cause",
U2334="ODU HS","ACTIVE",
U2334="IP &amp; VLAN","ACTIVE",
U2334="Warehouse HUAWEI","SPARE-ISSUE",
U2334="SPARE-HS","SPARE-ISSUE",
U2334="Power Telco","ACTIVE",U2334="no impacts","no impacts"
),"")</f>
        <v/>
      </c>
      <c r="W2334" s="102"/>
      <c r="X2334" s="102"/>
      <c r="Y2334" s="102"/>
      <c r="Z2334" s="102"/>
      <c r="AA2334" s="102"/>
      <c r="AB2334" s="104" t="s">
        <v>5423</v>
      </c>
      <c r="AC2334" s="9"/>
      <c r="AD2334" s="9"/>
      <c r="AE2334" s="7" t="s">
        <v>5423</v>
      </c>
      <c r="AF2334" s="6"/>
      <c r="AG2334" s="7"/>
      <c r="AH2334" s="3" t="s">
        <v>5423</v>
      </c>
      <c r="AI2334" s="18" t="s">
        <v>5423</v>
      </c>
      <c r="AJ2334" s="18" t="s">
        <v>5423</v>
      </c>
      <c r="AK2334" s="18" t="s">
        <v>5423</v>
      </c>
      <c r="AL2334" s="18" t="s">
        <v>5423</v>
      </c>
      <c r="AM2334" s="18" t="s">
        <v>5423</v>
      </c>
      <c r="AN2334" s="18" t="s">
        <v>5423</v>
      </c>
      <c r="AO2334" s="18" t="s">
        <v>5423</v>
      </c>
      <c r="AP2334" s="18" t="s">
        <v>5423</v>
      </c>
      <c r="AQ2334" s="18" t="s">
        <v>5423</v>
      </c>
      <c r="AR2334" s="18" t="s">
        <v>5423</v>
      </c>
      <c r="AS2334" s="18" t="s">
        <v>5423</v>
      </c>
      <c r="AT2334" s="18" t="s">
        <v>5423</v>
      </c>
      <c r="AU2334" s="9" t="s">
        <v>5423</v>
      </c>
      <c r="AV2334" s="14"/>
      <c r="AW2334" s="14" t="s">
        <v>5423</v>
      </c>
      <c r="AX2334" s="14" t="str">
        <f>_xlfn.XLOOKUP(B2334,'[4]cell downs 18042026 17h'!$B:$B,'[4]cell downs 18042026 17h'!$B:$B,"")</f>
        <v/>
      </c>
      <c r="AY2334" s="14" t="str">
        <f>_xlfn.XLOOKUP(B2334,'[5]Cells Huawei 19042026 15h'!$B:$B,'[5]Cells Huawei 19042026 15h'!$B:$B,"")</f>
        <v/>
      </c>
      <c r="AZ2334" s="105" t="str">
        <f>_xlfn.XLOOKUP(B2334,'INCIDENT-04-23-2026'!E:E,'INCIDENT-04-23-2026'!F:F,"")</f>
        <v/>
      </c>
      <c r="BA2334" s="105" t="str">
        <f>_xlfn.XLOOKUP(B2334,'[6]Eneo 17H'!$C:$C,'[6]Eneo 17H'!$I:$I,"")</f>
        <v/>
      </c>
      <c r="BB2334" s="105" t="str">
        <f>_xlfn.XLOOKUP(B2334,[8]ALL!$B:$B,[8]ALL!$M:$M,"")</f>
        <v/>
      </c>
      <c r="BC2334" s="105" t="str">
        <f>_xlfn.XLOOKUP(B2334,'[6]Eneo 17H'!$C:$C,'[6]Eneo 17H'!$I:$I,"")</f>
        <v/>
      </c>
      <c r="BD2334" s="105" t="str">
        <f>_xlfn.XLOOKUP(B2334,'[7]Eneo 12H'!$C:$C,'[7]Eneo 12H'!$I:$I,"")</f>
        <v/>
      </c>
      <c r="BE2334" s="105" t="s">
        <v>5423</v>
      </c>
    </row>
    <row r="2335" spans="1:57" hidden="1" x14ac:dyDescent="0.3">
      <c r="A2335" s="1" t="s">
        <v>5148</v>
      </c>
      <c r="B2335" s="8" t="s">
        <v>5149</v>
      </c>
      <c r="C2335" s="3" t="str">
        <f>_xlfn.XLOOKUP(B2335,'[1]daily break down'!$D:$D,'[1]daily break down'!$E:$E,"")</f>
        <v>OUEST</v>
      </c>
      <c r="D2335" s="1" t="s">
        <v>21</v>
      </c>
      <c r="E2335" s="1" t="s">
        <v>80</v>
      </c>
      <c r="F2335" s="3" t="s">
        <v>102</v>
      </c>
      <c r="G2335" s="1" t="s">
        <v>1800</v>
      </c>
      <c r="H2335" s="25" t="str">
        <f>_xlfn.XLOOKUP(B2335,[2]CALCULATION!$B:$B,[2]CALCULATION!$H:$H,"")</f>
        <v>HUAWEI</v>
      </c>
      <c r="I2335" s="23">
        <v>3.6026858201139732E-2</v>
      </c>
      <c r="J2335" s="23">
        <v>5.1721727120448129E-3</v>
      </c>
      <c r="K2335" s="23">
        <v>4.7423473245955722E-2</v>
      </c>
      <c r="L2335" s="23">
        <v>3.6740261333835567E-2</v>
      </c>
      <c r="M2335" s="23">
        <v>3.7542839858118383E-2</v>
      </c>
      <c r="N2335" s="23">
        <v>7.5620732065758639E-3</v>
      </c>
      <c r="O2335" s="23">
        <v>3.9237172298270994E-3</v>
      </c>
      <c r="P2335" s="103" t="s">
        <v>6554</v>
      </c>
      <c r="Q2335" s="36" t="s">
        <v>5796</v>
      </c>
      <c r="R2335" s="36"/>
      <c r="S2335" s="35" t="str" cm="1">
        <f t="array" ref="S2335">IFERROR(_xlfn.IFS(
U2335="MPR ISSUE","PDH",
U2335="BSS Hardware Issue","BSS",
U2335="Sites strategiques, MLL, Pylone, etc.","ENVTECH",
U2335="AKTIVCO DEFAUT GE &amp; POWER Cabinet","AKTIVCO",
U2335="AKTIVCO Coupure ENEO &amp; Baisse de tension","AKTIVCO GRID ONLY",
U2335="Coupure ENEO &amp; Baisse de tension","IHS GRID ONLY",
U2335="Defaut GE &amp; POWER Cabinet","IHS",
U2335="Sharing","Partners",
U2335="Sites strategiques &amp; DataCenter","SST &amp; DC",
U2335="Exclu","Exclu",
U2335="SAT","SAT",
U2335="SPARE-ISSUE","SPARE-ISSUE",
U2335="Fiber CAmtel","TRANS_FO_CAMTEL",
U2335="Fiber AOF","Fiber AOF",
U2335="Projet OCM (HUAWEI)","TRAVAUX-HUAWEI",
U2335="Projet OCM (NOKIA)","TRAVAUX-NOKIA",
U2335="ACCESS-ISSUE","ACCESS-ISSUE",
U2335="Projet OCM (ZTE, NOKIA, autres projets)","TRAVAUX OCM",
U2335="No root CAuse","No root cause",
U2335="ODU HS","PDH",
U2335="IP &amp; VLAN","PDH",
U2335="Warehouse HUAWEI","SPARE-ISSUE",
U2335="SPARE-HS","SPARE-ISSUE",
U2335="Power Telco","BSS",U2335="no impacts","no impacts"
),"")</f>
        <v/>
      </c>
      <c r="T2335" s="35" t="str" cm="1">
        <f t="array" ref="T2335">IFERROR(_xlfn.IFS(
U2335="MPR ISSUE","TX ISSUE",
U2335="BSS Hardware Issue","RAN ISSUE",
U2335="Sites strategiques, MLL, Pylone, etc.","ENVTECH",
U2335="AKTIVCO DEFAUT GE &amp; POWER Cabinet","POWER ISSUE",
U2335="AKTIVCO Coupure ENEO &amp; Baisse de tension","POWER ISSUE",
U2335="Coupure ENEO &amp; Baisse de tension","POWER ISSUE",
U2335="Defaut GE &amp; POWER Cabinet","POWER ISSUE",
U2335="Sharing","POWER ISSUE",
U2335="Sites strategiques &amp; DataCenter","POWER ISSUE",
U2335="Exclu","Exclu",
U2335="SAT","TX ISSUE",
U2335="SPARE-ISSUE","SPARE-ISSUE",
U2335="Fiber CAmtel","TX ISSUE",
U2335="Fiber AOF","TX ISSUE",
U2335="Projet OCM (HUAWEI)","TRAVAUX-HUAWEI",
U2335="Projet OCM (NOKIA)","TRAVAUX -NOKIA",
U2335="ACCESS-ISSUE","ACCESS-ISSUE",
U2335="Projet OCM (ZTE, NOKIA, autres projets)","TRAVAUX OCM",
U2335="No root CAuse","No root cause",
U2335="ODU HS","TX ISSUE",
U2335="IP &amp; VLAN","TX ISSUE",
U2335="Warehouse HUAWEI","SPARE-ISSUE",
U2335="SPARE-HS","SPARE-ISSUE",
U2335="Power Telco","RAN ISSUE",U2335="no impacts","no impacts"
),"")</f>
        <v/>
      </c>
      <c r="U2335" s="28"/>
      <c r="V2335" s="35" t="str" cm="1">
        <f t="array" ref="V2335">IFERROR(_xlfn.IFS(
U2335="MPR ISSUE","ACTIVE",
U2335="BSS Hardware Issue","ACTIVE",
U2335="Sites strategiques, MLL, Pylone, etc.","PASSIVE",
U2335="AKTIVCO DEFAUT GE &amp; POWER Cabinet","PASSIVE",
U2335="AKTIVCO Coupure ENEO &amp; Baisse de tension","PASSIVE",
U2335="Coupure ENEO &amp; Baisse de tension","PASSIVE",
U2335="Defaut GE &amp; POWER Cabinet","PASSIVE",
U2335="Sharing","PASSIVE",
U2335="Sites strategiques &amp; DataCenter","PASSIVE",
U2335="Exclu","Exclu",
U2335="SAT","ACTIVE",
U2335="SPARE-ISSUE","SPARE-ISSUE",
U2335="Fiber CAmtel","ACTIVE",
U2335="Fiber AOF","ACTIVE",
U2335="Projet OCM (HUAWEI)","PLANNED WORKS",
U2335="Projet OCM (NOKIA)","PLANNED WORKS",
U2335="ACCESS-ISSUE","ACCESS-ISSUE",
U2335="Projet OCM (ZTE, NOKIA, autres projets)","PLANNED WORKS",
U2335="No root CAuse","No root cause",
U2335="ODU HS","ACTIVE",
U2335="IP &amp; VLAN","ACTIVE",
U2335="Warehouse HUAWEI","SPARE-ISSUE",
U2335="SPARE-HS","SPARE-ISSUE",
U2335="Power Telco","ACTIVE",U2335="no impacts","no impacts"
),"")</f>
        <v/>
      </c>
      <c r="W2335" s="102"/>
      <c r="X2335" s="102"/>
      <c r="Y2335" s="102"/>
      <c r="Z2335" s="102"/>
      <c r="AA2335" s="102"/>
      <c r="AB2335" s="104" t="s">
        <v>5423</v>
      </c>
      <c r="AC2335" s="9"/>
      <c r="AD2335" s="9"/>
      <c r="AE2335" s="7" t="s">
        <v>5423</v>
      </c>
      <c r="AF2335" s="6"/>
      <c r="AG2335" s="7"/>
      <c r="AH2335" s="3" t="s">
        <v>5423</v>
      </c>
      <c r="AI2335" s="18" t="s">
        <v>5423</v>
      </c>
      <c r="AJ2335" s="18" t="s">
        <v>5423</v>
      </c>
      <c r="AK2335" s="18" t="s">
        <v>5423</v>
      </c>
      <c r="AL2335" s="18" t="s">
        <v>5423</v>
      </c>
      <c r="AM2335" s="18" t="s">
        <v>5423</v>
      </c>
      <c r="AN2335" s="18" t="s">
        <v>5423</v>
      </c>
      <c r="AO2335" s="18" t="s">
        <v>5423</v>
      </c>
      <c r="AP2335" s="18" t="s">
        <v>5423</v>
      </c>
      <c r="AQ2335" s="18" t="s">
        <v>5423</v>
      </c>
      <c r="AR2335" s="18" t="s">
        <v>5423</v>
      </c>
      <c r="AS2335" s="18" t="s">
        <v>5423</v>
      </c>
      <c r="AT2335" s="18" t="s">
        <v>5423</v>
      </c>
      <c r="AU2335" s="9" t="s">
        <v>5423</v>
      </c>
      <c r="AV2335" s="14"/>
      <c r="AW2335" s="14" t="s">
        <v>5423</v>
      </c>
      <c r="AX2335" s="14" t="str">
        <f>_xlfn.XLOOKUP(B2335,'[4]cell downs 18042026 17h'!$B:$B,'[4]cell downs 18042026 17h'!$B:$B,"")</f>
        <v/>
      </c>
      <c r="AY2335" s="14" t="str">
        <f>_xlfn.XLOOKUP(B2335,'[5]Cells Huawei 19042026 15h'!$B:$B,'[5]Cells Huawei 19042026 15h'!$B:$B,"")</f>
        <v/>
      </c>
      <c r="AZ2335" s="105" t="str">
        <f>_xlfn.XLOOKUP(B2335,'INCIDENT-04-23-2026'!E:E,'INCIDENT-04-23-2026'!F:F,"")</f>
        <v/>
      </c>
      <c r="BA2335" s="105" t="str">
        <f>_xlfn.XLOOKUP(B2335,'[6]Eneo 17H'!$C:$C,'[6]Eneo 17H'!$I:$I,"")</f>
        <v/>
      </c>
      <c r="BB2335" s="105" t="str">
        <f>_xlfn.XLOOKUP(B2335,[8]ALL!$B:$B,[8]ALL!$M:$M,"")</f>
        <v/>
      </c>
      <c r="BC2335" s="105" t="str">
        <f>_xlfn.XLOOKUP(B2335,'[6]Eneo 17H'!$C:$C,'[6]Eneo 17H'!$I:$I,"")</f>
        <v/>
      </c>
      <c r="BD2335" s="105" t="str">
        <f>_xlfn.XLOOKUP(B2335,'[7]Eneo 12H'!$C:$C,'[7]Eneo 12H'!$I:$I,"")</f>
        <v/>
      </c>
      <c r="BE2335" s="105" t="s">
        <v>5423</v>
      </c>
    </row>
    <row r="2336" spans="1:57" hidden="1" x14ac:dyDescent="0.3">
      <c r="A2336" s="1" t="s">
        <v>5150</v>
      </c>
      <c r="B2336" s="8" t="s">
        <v>5151</v>
      </c>
      <c r="C2336" s="3" t="str">
        <f>_xlfn.XLOOKUP(B2336,'[1]daily break down'!$D:$D,'[1]daily break down'!$E:$E,"")</f>
        <v>NORD</v>
      </c>
      <c r="D2336" s="1" t="s">
        <v>21</v>
      </c>
      <c r="E2336" s="1" t="s">
        <v>710</v>
      </c>
      <c r="F2336" s="3" t="s">
        <v>23</v>
      </c>
      <c r="G2336" s="1" t="s">
        <v>5150</v>
      </c>
      <c r="H2336" s="25" t="str">
        <f>_xlfn.XLOOKUP(B2336,[2]CALCULATION!$B:$B,[2]CALCULATION!$H:$H,"")</f>
        <v>HUAWEI</v>
      </c>
      <c r="I2336" s="23">
        <v>0</v>
      </c>
      <c r="J2336" s="23">
        <v>0</v>
      </c>
      <c r="K2336" s="23">
        <v>0</v>
      </c>
      <c r="L2336" s="23">
        <v>0</v>
      </c>
      <c r="M2336" s="23">
        <v>0</v>
      </c>
      <c r="N2336" s="23">
        <v>0</v>
      </c>
      <c r="O2336" s="23">
        <v>0</v>
      </c>
      <c r="P2336" s="103" t="s">
        <v>6554</v>
      </c>
      <c r="Q2336" s="36" t="s">
        <v>5796</v>
      </c>
      <c r="R2336" s="36"/>
      <c r="S2336" s="35" t="str" cm="1">
        <f t="array" ref="S2336">IFERROR(_xlfn.IFS(
U2336="MPR ISSUE","PDH",
U2336="BSS Hardware Issue","BSS",
U2336="Sites strategiques, MLL, Pylone, etc.","ENVTECH",
U2336="AKTIVCO DEFAUT GE &amp; POWER Cabinet","AKTIVCO",
U2336="AKTIVCO Coupure ENEO &amp; Baisse de tension","AKTIVCO GRID ONLY",
U2336="Coupure ENEO &amp; Baisse de tension","IHS GRID ONLY",
U2336="Defaut GE &amp; POWER Cabinet","IHS",
U2336="Sharing","Partners",
U2336="Sites strategiques &amp; DataCenter","SST &amp; DC",
U2336="Exclu","Exclu",
U2336="SAT","SAT",
U2336="SPARE-ISSUE","SPARE-ISSUE",
U2336="Fiber CAmtel","TRANS_FO_CAMTEL",
U2336="Fiber AOF","Fiber AOF",
U2336="Projet OCM (HUAWEI)","TRAVAUX-HUAWEI",
U2336="Projet OCM (NOKIA)","TRAVAUX-NOKIA",
U2336="ACCESS-ISSUE","ACCESS-ISSUE",
U2336="Projet OCM (ZTE, NOKIA, autres projets)","TRAVAUX OCM",
U2336="No root CAuse","No root cause",
U2336="ODU HS","PDH",
U2336="IP &amp; VLAN","PDH",
U2336="Warehouse HUAWEI","SPARE-ISSUE",
U2336="SPARE-HS","SPARE-ISSUE",
U2336="Power Telco","BSS",U2336="no impacts","no impacts"
),"")</f>
        <v/>
      </c>
      <c r="T2336" s="35" t="str" cm="1">
        <f t="array" ref="T2336">IFERROR(_xlfn.IFS(
U2336="MPR ISSUE","TX ISSUE",
U2336="BSS Hardware Issue","RAN ISSUE",
U2336="Sites strategiques, MLL, Pylone, etc.","ENVTECH",
U2336="AKTIVCO DEFAUT GE &amp; POWER Cabinet","POWER ISSUE",
U2336="AKTIVCO Coupure ENEO &amp; Baisse de tension","POWER ISSUE",
U2336="Coupure ENEO &amp; Baisse de tension","POWER ISSUE",
U2336="Defaut GE &amp; POWER Cabinet","POWER ISSUE",
U2336="Sharing","POWER ISSUE",
U2336="Sites strategiques &amp; DataCenter","POWER ISSUE",
U2336="Exclu","Exclu",
U2336="SAT","TX ISSUE",
U2336="SPARE-ISSUE","SPARE-ISSUE",
U2336="Fiber CAmtel","TX ISSUE",
U2336="Fiber AOF","TX ISSUE",
U2336="Projet OCM (HUAWEI)","TRAVAUX-HUAWEI",
U2336="Projet OCM (NOKIA)","TRAVAUX -NOKIA",
U2336="ACCESS-ISSUE","ACCESS-ISSUE",
U2336="Projet OCM (ZTE, NOKIA, autres projets)","TRAVAUX OCM",
U2336="No root CAuse","No root cause",
U2336="ODU HS","TX ISSUE",
U2336="IP &amp; VLAN","TX ISSUE",
U2336="Warehouse HUAWEI","SPARE-ISSUE",
U2336="SPARE-HS","SPARE-ISSUE",
U2336="Power Telco","RAN ISSUE",U2336="no impacts","no impacts"
),"")</f>
        <v/>
      </c>
      <c r="U2336" s="28"/>
      <c r="V2336" s="35" t="str" cm="1">
        <f t="array" ref="V2336">IFERROR(_xlfn.IFS(
U2336="MPR ISSUE","ACTIVE",
U2336="BSS Hardware Issue","ACTIVE",
U2336="Sites strategiques, MLL, Pylone, etc.","PASSIVE",
U2336="AKTIVCO DEFAUT GE &amp; POWER Cabinet","PASSIVE",
U2336="AKTIVCO Coupure ENEO &amp; Baisse de tension","PASSIVE",
U2336="Coupure ENEO &amp; Baisse de tension","PASSIVE",
U2336="Defaut GE &amp; POWER Cabinet","PASSIVE",
U2336="Sharing","PASSIVE",
U2336="Sites strategiques &amp; DataCenter","PASSIVE",
U2336="Exclu","Exclu",
U2336="SAT","ACTIVE",
U2336="SPARE-ISSUE","SPARE-ISSUE",
U2336="Fiber CAmtel","ACTIVE",
U2336="Fiber AOF","ACTIVE",
U2336="Projet OCM (HUAWEI)","PLANNED WORKS",
U2336="Projet OCM (NOKIA)","PLANNED WORKS",
U2336="ACCESS-ISSUE","ACCESS-ISSUE",
U2336="Projet OCM (ZTE, NOKIA, autres projets)","PLANNED WORKS",
U2336="No root CAuse","No root cause",
U2336="ODU HS","ACTIVE",
U2336="IP &amp; VLAN","ACTIVE",
U2336="Warehouse HUAWEI","SPARE-ISSUE",
U2336="SPARE-HS","SPARE-ISSUE",
U2336="Power Telco","ACTIVE",U2336="no impacts","no impacts"
),"")</f>
        <v/>
      </c>
      <c r="W2336" s="102"/>
      <c r="X2336" s="102"/>
      <c r="Y2336" s="102"/>
      <c r="Z2336" s="102"/>
      <c r="AA2336" s="102"/>
      <c r="AB2336" s="104" t="s">
        <v>5423</v>
      </c>
      <c r="AC2336" s="9"/>
      <c r="AD2336" s="9"/>
      <c r="AE2336" s="7" t="s">
        <v>5423</v>
      </c>
      <c r="AF2336" s="6"/>
      <c r="AG2336" s="7"/>
      <c r="AH2336" s="3" t="s">
        <v>5423</v>
      </c>
      <c r="AI2336" s="18" t="s">
        <v>5423</v>
      </c>
      <c r="AJ2336" s="18" t="s">
        <v>5423</v>
      </c>
      <c r="AK2336" s="18" t="s">
        <v>5423</v>
      </c>
      <c r="AL2336" s="18" t="s">
        <v>5423</v>
      </c>
      <c r="AM2336" s="18" t="s">
        <v>5423</v>
      </c>
      <c r="AN2336" s="18" t="s">
        <v>5423</v>
      </c>
      <c r="AO2336" s="18" t="s">
        <v>5423</v>
      </c>
      <c r="AP2336" s="18" t="s">
        <v>5423</v>
      </c>
      <c r="AQ2336" s="18" t="s">
        <v>5423</v>
      </c>
      <c r="AR2336" s="18" t="s">
        <v>5423</v>
      </c>
      <c r="AS2336" s="18" t="s">
        <v>5423</v>
      </c>
      <c r="AT2336" s="18" t="s">
        <v>5423</v>
      </c>
      <c r="AU2336" s="9" t="s">
        <v>5423</v>
      </c>
      <c r="AV2336" s="14"/>
      <c r="AW2336" s="14" t="s">
        <v>5423</v>
      </c>
      <c r="AX2336" s="14" t="str">
        <f>_xlfn.XLOOKUP(B2336,'[4]cell downs 18042026 17h'!$B:$B,'[4]cell downs 18042026 17h'!$B:$B,"")</f>
        <v/>
      </c>
      <c r="AY2336" s="14" t="str">
        <f>_xlfn.XLOOKUP(B2336,'[5]Cells Huawei 19042026 15h'!$B:$B,'[5]Cells Huawei 19042026 15h'!$B:$B,"")</f>
        <v/>
      </c>
      <c r="AZ2336" s="105" t="str">
        <f>_xlfn.XLOOKUP(B2336,'INCIDENT-04-23-2026'!E:E,'INCIDENT-04-23-2026'!F:F,"")</f>
        <v/>
      </c>
      <c r="BA2336" s="105" t="str">
        <f>_xlfn.XLOOKUP(B2336,'[6]Eneo 17H'!$C:$C,'[6]Eneo 17H'!$I:$I,"")</f>
        <v/>
      </c>
      <c r="BB2336" s="105" t="str">
        <f>_xlfn.XLOOKUP(B2336,[8]ALL!$B:$B,[8]ALL!$M:$M,"")</f>
        <v/>
      </c>
      <c r="BC2336" s="105" t="str">
        <f>_xlfn.XLOOKUP(B2336,'[6]Eneo 17H'!$C:$C,'[6]Eneo 17H'!$I:$I,"")</f>
        <v/>
      </c>
      <c r="BD2336" s="105" t="str">
        <f>_xlfn.XLOOKUP(B2336,'[7]Eneo 12H'!$C:$C,'[7]Eneo 12H'!$I:$I,"")</f>
        <v/>
      </c>
      <c r="BE2336" s="105" t="s">
        <v>5423</v>
      </c>
    </row>
    <row r="2337" spans="1:57" hidden="1" x14ac:dyDescent="0.3">
      <c r="A2337" s="2" t="s">
        <v>5156</v>
      </c>
      <c r="B2337" s="8" t="s">
        <v>5157</v>
      </c>
      <c r="C2337" s="3" t="str">
        <f>_xlfn.XLOOKUP(B2337,'[1]daily break down'!$D:$D,'[1]daily break down'!$E:$E,"")</f>
        <v>OUEST</v>
      </c>
      <c r="D2337" s="1" t="s">
        <v>1023</v>
      </c>
      <c r="E2337" s="1" t="s">
        <v>5158</v>
      </c>
      <c r="F2337" s="3" t="s">
        <v>102</v>
      </c>
      <c r="G2337" s="1" t="s">
        <v>5156</v>
      </c>
      <c r="H2337" s="25" t="str">
        <f>_xlfn.XLOOKUP(B2337,[2]CALCULATION!$B:$B,[2]CALCULATION!$H:$H,"")</f>
        <v>HUAWEI</v>
      </c>
      <c r="I2337" s="23">
        <v>0</v>
      </c>
      <c r="J2337" s="23">
        <v>0</v>
      </c>
      <c r="K2337" s="23">
        <v>0</v>
      </c>
      <c r="L2337" s="23">
        <v>0</v>
      </c>
      <c r="M2337" s="23">
        <v>0</v>
      </c>
      <c r="N2337" s="23">
        <v>0</v>
      </c>
      <c r="O2337" s="23">
        <v>0</v>
      </c>
      <c r="P2337" s="103" t="s">
        <v>6554</v>
      </c>
      <c r="Q2337" s="36" t="s">
        <v>5796</v>
      </c>
      <c r="R2337" s="36"/>
      <c r="S2337" s="35" t="str" cm="1">
        <f t="array" ref="S2337">IFERROR(_xlfn.IFS(
U2337="MPR ISSUE","PDH",
U2337="BSS Hardware Issue","BSS",
U2337="Sites strategiques, MLL, Pylone, etc.","ENVTECH",
U2337="AKTIVCO DEFAUT GE &amp; POWER Cabinet","AKTIVCO",
U2337="AKTIVCO Coupure ENEO &amp; Baisse de tension","AKTIVCO GRID ONLY",
U2337="Coupure ENEO &amp; Baisse de tension","IHS GRID ONLY",
U2337="Defaut GE &amp; POWER Cabinet","IHS",
U2337="Sharing","Partners",
U2337="Sites strategiques &amp; DataCenter","SST &amp; DC",
U2337="Exclu","Exclu",
U2337="SAT","SAT",
U2337="SPARE-ISSUE","SPARE-ISSUE",
U2337="Fiber CAmtel","TRANS_FO_CAMTEL",
U2337="Fiber AOF","Fiber AOF",
U2337="Projet OCM (HUAWEI)","TRAVAUX-HUAWEI",
U2337="Projet OCM (NOKIA)","TRAVAUX-NOKIA",
U2337="ACCESS-ISSUE","ACCESS-ISSUE",
U2337="Projet OCM (ZTE, NOKIA, autres projets)","TRAVAUX OCM",
U2337="No root CAuse","No root cause",
U2337="ODU HS","PDH",
U2337="IP &amp; VLAN","PDH",
U2337="Warehouse HUAWEI","SPARE-ISSUE",
U2337="SPARE-HS","SPARE-ISSUE",
U2337="Power Telco","BSS",U2337="no impacts","no impacts"
),"")</f>
        <v/>
      </c>
      <c r="T2337" s="35" t="str" cm="1">
        <f t="array" ref="T2337">IFERROR(_xlfn.IFS(
U2337="MPR ISSUE","TX ISSUE",
U2337="BSS Hardware Issue","RAN ISSUE",
U2337="Sites strategiques, MLL, Pylone, etc.","ENVTECH",
U2337="AKTIVCO DEFAUT GE &amp; POWER Cabinet","POWER ISSUE",
U2337="AKTIVCO Coupure ENEO &amp; Baisse de tension","POWER ISSUE",
U2337="Coupure ENEO &amp; Baisse de tension","POWER ISSUE",
U2337="Defaut GE &amp; POWER Cabinet","POWER ISSUE",
U2337="Sharing","POWER ISSUE",
U2337="Sites strategiques &amp; DataCenter","POWER ISSUE",
U2337="Exclu","Exclu",
U2337="SAT","TX ISSUE",
U2337="SPARE-ISSUE","SPARE-ISSUE",
U2337="Fiber CAmtel","TX ISSUE",
U2337="Fiber AOF","TX ISSUE",
U2337="Projet OCM (HUAWEI)","TRAVAUX-HUAWEI",
U2337="Projet OCM (NOKIA)","TRAVAUX -NOKIA",
U2337="ACCESS-ISSUE","ACCESS-ISSUE",
U2337="Projet OCM (ZTE, NOKIA, autres projets)","TRAVAUX OCM",
U2337="No root CAuse","No root cause",
U2337="ODU HS","TX ISSUE",
U2337="IP &amp; VLAN","TX ISSUE",
U2337="Warehouse HUAWEI","SPARE-ISSUE",
U2337="SPARE-HS","SPARE-ISSUE",
U2337="Power Telco","RAN ISSUE",U2337="no impacts","no impacts"
),"")</f>
        <v/>
      </c>
      <c r="U2337" s="28"/>
      <c r="V2337" s="35" t="str" cm="1">
        <f t="array" ref="V2337">IFERROR(_xlfn.IFS(
U2337="MPR ISSUE","ACTIVE",
U2337="BSS Hardware Issue","ACTIVE",
U2337="Sites strategiques, MLL, Pylone, etc.","PASSIVE",
U2337="AKTIVCO DEFAUT GE &amp; POWER Cabinet","PASSIVE",
U2337="AKTIVCO Coupure ENEO &amp; Baisse de tension","PASSIVE",
U2337="Coupure ENEO &amp; Baisse de tension","PASSIVE",
U2337="Defaut GE &amp; POWER Cabinet","PASSIVE",
U2337="Sharing","PASSIVE",
U2337="Sites strategiques &amp; DataCenter","PASSIVE",
U2337="Exclu","Exclu",
U2337="SAT","ACTIVE",
U2337="SPARE-ISSUE","SPARE-ISSUE",
U2337="Fiber CAmtel","ACTIVE",
U2337="Fiber AOF","ACTIVE",
U2337="Projet OCM (HUAWEI)","PLANNED WORKS",
U2337="Projet OCM (NOKIA)","PLANNED WORKS",
U2337="ACCESS-ISSUE","ACCESS-ISSUE",
U2337="Projet OCM (ZTE, NOKIA, autres projets)","PLANNED WORKS",
U2337="No root CAuse","No root cause",
U2337="ODU HS","ACTIVE",
U2337="IP &amp; VLAN","ACTIVE",
U2337="Warehouse HUAWEI","SPARE-ISSUE",
U2337="SPARE-HS","SPARE-ISSUE",
U2337="Power Telco","ACTIVE",U2337="no impacts","no impacts"
),"")</f>
        <v/>
      </c>
      <c r="W2337" s="102"/>
      <c r="X2337" s="102"/>
      <c r="Y2337" s="102"/>
      <c r="Z2337" s="102"/>
      <c r="AA2337" s="102"/>
      <c r="AB2337" s="104" t="s">
        <v>5423</v>
      </c>
      <c r="AC2337" s="9"/>
      <c r="AD2337" s="9"/>
      <c r="AE2337" s="7" t="s">
        <v>5423</v>
      </c>
      <c r="AF2337" s="6"/>
      <c r="AG2337" s="7"/>
      <c r="AH2337" s="3" t="s">
        <v>5423</v>
      </c>
      <c r="AI2337" s="18" t="s">
        <v>5423</v>
      </c>
      <c r="AJ2337" s="18" t="s">
        <v>5423</v>
      </c>
      <c r="AK2337" s="18" t="s">
        <v>5423</v>
      </c>
      <c r="AL2337" s="18" t="s">
        <v>5423</v>
      </c>
      <c r="AM2337" s="18" t="s">
        <v>5423</v>
      </c>
      <c r="AN2337" s="18" t="s">
        <v>5423</v>
      </c>
      <c r="AO2337" s="18" t="s">
        <v>5423</v>
      </c>
      <c r="AP2337" s="18" t="s">
        <v>5423</v>
      </c>
      <c r="AQ2337" s="18" t="s">
        <v>5423</v>
      </c>
      <c r="AR2337" s="18" t="s">
        <v>5423</v>
      </c>
      <c r="AS2337" s="18" t="s">
        <v>5423</v>
      </c>
      <c r="AT2337" s="18" t="s">
        <v>5423</v>
      </c>
      <c r="AU2337" s="9" t="s">
        <v>5423</v>
      </c>
      <c r="AV2337" s="14"/>
      <c r="AW2337" s="14" t="s">
        <v>5423</v>
      </c>
      <c r="AX2337" s="14" t="str">
        <f>_xlfn.XLOOKUP(B2337,'[4]cell downs 18042026 17h'!$B:$B,'[4]cell downs 18042026 17h'!$B:$B,"")</f>
        <v/>
      </c>
      <c r="AY2337" s="14" t="str">
        <f>_xlfn.XLOOKUP(B2337,'[5]Cells Huawei 19042026 15h'!$B:$B,'[5]Cells Huawei 19042026 15h'!$B:$B,"")</f>
        <v/>
      </c>
      <c r="AZ2337" s="105" t="str">
        <f>_xlfn.XLOOKUP(B2337,'INCIDENT-04-23-2026'!E:E,'INCIDENT-04-23-2026'!F:F,"")</f>
        <v/>
      </c>
      <c r="BA2337" s="105" t="str">
        <f>_xlfn.XLOOKUP(B2337,'[6]Eneo 17H'!$C:$C,'[6]Eneo 17H'!$I:$I,"")</f>
        <v/>
      </c>
      <c r="BB2337" s="105" t="str">
        <f>_xlfn.XLOOKUP(B2337,[8]ALL!$B:$B,[8]ALL!$M:$M,"")</f>
        <v/>
      </c>
      <c r="BC2337" s="105" t="str">
        <f>_xlfn.XLOOKUP(B2337,'[6]Eneo 17H'!$C:$C,'[6]Eneo 17H'!$I:$I,"")</f>
        <v/>
      </c>
      <c r="BD2337" s="105" t="str">
        <f>_xlfn.XLOOKUP(B2337,'[7]Eneo 12H'!$C:$C,'[7]Eneo 12H'!$I:$I,"")</f>
        <v/>
      </c>
      <c r="BE2337" s="105" t="s">
        <v>5423</v>
      </c>
    </row>
    <row r="2338" spans="1:57" hidden="1" x14ac:dyDescent="0.3">
      <c r="A2338" s="1" t="s">
        <v>5159</v>
      </c>
      <c r="B2338" s="8" t="s">
        <v>5160</v>
      </c>
      <c r="C2338" s="3" t="str">
        <f>_xlfn.XLOOKUP(B2338,'[1]daily break down'!$D:$D,'[1]daily break down'!$E:$E,"")</f>
        <v>OUEST</v>
      </c>
      <c r="D2338" s="1" t="s">
        <v>11</v>
      </c>
      <c r="E2338" s="1" t="s">
        <v>12</v>
      </c>
      <c r="F2338" s="3" t="s">
        <v>102</v>
      </c>
      <c r="G2338" s="1" t="s">
        <v>1366</v>
      </c>
      <c r="H2338" s="25" t="str">
        <f>_xlfn.XLOOKUP(B2338,[2]CALCULATION!$B:$B,[2]CALCULATION!$H:$H,"")</f>
        <v>Huawei</v>
      </c>
      <c r="I2338" s="23">
        <v>0</v>
      </c>
      <c r="J2338" s="23">
        <v>0</v>
      </c>
      <c r="K2338" s="23">
        <v>0</v>
      </c>
      <c r="L2338" s="23">
        <v>0</v>
      </c>
      <c r="M2338" s="23">
        <v>0</v>
      </c>
      <c r="N2338" s="23">
        <v>0</v>
      </c>
      <c r="O2338" s="23">
        <v>0</v>
      </c>
      <c r="P2338" s="103" t="s">
        <v>6554</v>
      </c>
      <c r="Q2338" s="36" t="s">
        <v>5796</v>
      </c>
      <c r="R2338" s="36"/>
      <c r="S2338" s="35" t="str" cm="1">
        <f t="array" ref="S2338">IFERROR(_xlfn.IFS(
U2338="MPR ISSUE","PDH",
U2338="BSS Hardware Issue","BSS",
U2338="Sites strategiques, MLL, Pylone, etc.","ENVTECH",
U2338="AKTIVCO DEFAUT GE &amp; POWER Cabinet","AKTIVCO",
U2338="AKTIVCO Coupure ENEO &amp; Baisse de tension","AKTIVCO GRID ONLY",
U2338="Coupure ENEO &amp; Baisse de tension","IHS GRID ONLY",
U2338="Defaut GE &amp; POWER Cabinet","IHS",
U2338="Sharing","Partners",
U2338="Sites strategiques &amp; DataCenter","SST &amp; DC",
U2338="Exclu","Exclu",
U2338="SAT","SAT",
U2338="SPARE-ISSUE","SPARE-ISSUE",
U2338="Fiber CAmtel","TRANS_FO_CAMTEL",
U2338="Fiber AOF","Fiber AOF",
U2338="Projet OCM (HUAWEI)","TRAVAUX-HUAWEI",
U2338="Projet OCM (NOKIA)","TRAVAUX-NOKIA",
U2338="ACCESS-ISSUE","ACCESS-ISSUE",
U2338="Projet OCM (ZTE, NOKIA, autres projets)","TRAVAUX OCM",
U2338="No root CAuse","No root cause",
U2338="ODU HS","PDH",
U2338="IP &amp; VLAN","PDH",
U2338="Warehouse HUAWEI","SPARE-ISSUE",
U2338="SPARE-HS","SPARE-ISSUE",
U2338="Power Telco","BSS",U2338="no impacts","no impacts"
),"")</f>
        <v/>
      </c>
      <c r="T2338" s="35" t="str" cm="1">
        <f t="array" ref="T2338">IFERROR(_xlfn.IFS(
U2338="MPR ISSUE","TX ISSUE",
U2338="BSS Hardware Issue","RAN ISSUE",
U2338="Sites strategiques, MLL, Pylone, etc.","ENVTECH",
U2338="AKTIVCO DEFAUT GE &amp; POWER Cabinet","POWER ISSUE",
U2338="AKTIVCO Coupure ENEO &amp; Baisse de tension","POWER ISSUE",
U2338="Coupure ENEO &amp; Baisse de tension","POWER ISSUE",
U2338="Defaut GE &amp; POWER Cabinet","POWER ISSUE",
U2338="Sharing","POWER ISSUE",
U2338="Sites strategiques &amp; DataCenter","POWER ISSUE",
U2338="Exclu","Exclu",
U2338="SAT","TX ISSUE",
U2338="SPARE-ISSUE","SPARE-ISSUE",
U2338="Fiber CAmtel","TX ISSUE",
U2338="Fiber AOF","TX ISSUE",
U2338="Projet OCM (HUAWEI)","TRAVAUX-HUAWEI",
U2338="Projet OCM (NOKIA)","TRAVAUX -NOKIA",
U2338="ACCESS-ISSUE","ACCESS-ISSUE",
U2338="Projet OCM (ZTE, NOKIA, autres projets)","TRAVAUX OCM",
U2338="No root CAuse","No root cause",
U2338="ODU HS","TX ISSUE",
U2338="IP &amp; VLAN","TX ISSUE",
U2338="Warehouse HUAWEI","SPARE-ISSUE",
U2338="SPARE-HS","SPARE-ISSUE",
U2338="Power Telco","RAN ISSUE",U2338="no impacts","no impacts"
),"")</f>
        <v/>
      </c>
      <c r="U2338" s="28"/>
      <c r="V2338" s="35" t="str" cm="1">
        <f t="array" ref="V2338">IFERROR(_xlfn.IFS(
U2338="MPR ISSUE","ACTIVE",
U2338="BSS Hardware Issue","ACTIVE",
U2338="Sites strategiques, MLL, Pylone, etc.","PASSIVE",
U2338="AKTIVCO DEFAUT GE &amp; POWER Cabinet","PASSIVE",
U2338="AKTIVCO Coupure ENEO &amp; Baisse de tension","PASSIVE",
U2338="Coupure ENEO &amp; Baisse de tension","PASSIVE",
U2338="Defaut GE &amp; POWER Cabinet","PASSIVE",
U2338="Sharing","PASSIVE",
U2338="Sites strategiques &amp; DataCenter","PASSIVE",
U2338="Exclu","Exclu",
U2338="SAT","ACTIVE",
U2338="SPARE-ISSUE","SPARE-ISSUE",
U2338="Fiber CAmtel","ACTIVE",
U2338="Fiber AOF","ACTIVE",
U2338="Projet OCM (HUAWEI)","PLANNED WORKS",
U2338="Projet OCM (NOKIA)","PLANNED WORKS",
U2338="ACCESS-ISSUE","ACCESS-ISSUE",
U2338="Projet OCM (ZTE, NOKIA, autres projets)","PLANNED WORKS",
U2338="No root CAuse","No root cause",
U2338="ODU HS","ACTIVE",
U2338="IP &amp; VLAN","ACTIVE",
U2338="Warehouse HUAWEI","SPARE-ISSUE",
U2338="SPARE-HS","SPARE-ISSUE",
U2338="Power Telco","ACTIVE",U2338="no impacts","no impacts"
),"")</f>
        <v/>
      </c>
      <c r="W2338" s="102"/>
      <c r="X2338" s="102"/>
      <c r="Y2338" s="102"/>
      <c r="Z2338" s="102"/>
      <c r="AA2338" s="102"/>
      <c r="AB2338" s="104" t="s">
        <v>5423</v>
      </c>
      <c r="AC2338" s="9"/>
      <c r="AD2338" s="9"/>
      <c r="AE2338" s="7" t="s">
        <v>5423</v>
      </c>
      <c r="AF2338" s="6"/>
      <c r="AG2338" s="7"/>
      <c r="AH2338" s="3" t="s">
        <v>5423</v>
      </c>
      <c r="AI2338" s="18" t="s">
        <v>5423</v>
      </c>
      <c r="AJ2338" s="18" t="s">
        <v>5423</v>
      </c>
      <c r="AK2338" s="18" t="s">
        <v>5423</v>
      </c>
      <c r="AL2338" s="18" t="s">
        <v>5423</v>
      </c>
      <c r="AM2338" s="18" t="s">
        <v>5423</v>
      </c>
      <c r="AN2338" s="18" t="s">
        <v>5423</v>
      </c>
      <c r="AO2338" s="18" t="s">
        <v>5423</v>
      </c>
      <c r="AP2338" s="18" t="s">
        <v>5423</v>
      </c>
      <c r="AQ2338" s="18" t="s">
        <v>5423</v>
      </c>
      <c r="AR2338" s="18" t="s">
        <v>5423</v>
      </c>
      <c r="AS2338" s="18" t="s">
        <v>5423</v>
      </c>
      <c r="AT2338" s="18" t="s">
        <v>5423</v>
      </c>
      <c r="AU2338" s="9" t="s">
        <v>5423</v>
      </c>
      <c r="AV2338" s="14"/>
      <c r="AW2338" s="14" t="s">
        <v>5423</v>
      </c>
      <c r="AX2338" s="14" t="str">
        <f>_xlfn.XLOOKUP(B2338,'[4]cell downs 18042026 17h'!$B:$B,'[4]cell downs 18042026 17h'!$B:$B,"")</f>
        <v/>
      </c>
      <c r="AY2338" s="14" t="str">
        <f>_xlfn.XLOOKUP(B2338,'[5]Cells Huawei 19042026 15h'!$B:$B,'[5]Cells Huawei 19042026 15h'!$B:$B,"")</f>
        <v/>
      </c>
      <c r="AZ2338" s="105" t="str">
        <f>_xlfn.XLOOKUP(B2338,'INCIDENT-04-23-2026'!E:E,'INCIDENT-04-23-2026'!F:F,"")</f>
        <v/>
      </c>
      <c r="BA2338" s="105" t="str">
        <f>_xlfn.XLOOKUP(B2338,'[6]Eneo 17H'!$C:$C,'[6]Eneo 17H'!$I:$I,"")</f>
        <v/>
      </c>
      <c r="BB2338" s="105" t="str">
        <f>_xlfn.XLOOKUP(B2338,[8]ALL!$B:$B,[8]ALL!$M:$M,"")</f>
        <v/>
      </c>
      <c r="BC2338" s="105" t="str">
        <f>_xlfn.XLOOKUP(B2338,'[6]Eneo 17H'!$C:$C,'[6]Eneo 17H'!$I:$I,"")</f>
        <v/>
      </c>
      <c r="BD2338" s="105" t="str">
        <f>_xlfn.XLOOKUP(B2338,'[7]Eneo 12H'!$C:$C,'[7]Eneo 12H'!$I:$I,"")</f>
        <v/>
      </c>
      <c r="BE2338" s="105" t="s">
        <v>5423</v>
      </c>
    </row>
    <row r="2339" spans="1:57" hidden="1" x14ac:dyDescent="0.3">
      <c r="A2339" s="1" t="s">
        <v>5161</v>
      </c>
      <c r="B2339" s="8" t="s">
        <v>5162</v>
      </c>
      <c r="C2339" s="3" t="str">
        <f>_xlfn.XLOOKUP(B2339,'[1]daily break down'!$D:$D,'[1]daily break down'!$E:$E,"")</f>
        <v>OUEST</v>
      </c>
      <c r="D2339" s="1" t="s">
        <v>11</v>
      </c>
      <c r="E2339" s="1" t="s">
        <v>12</v>
      </c>
      <c r="F2339" s="3" t="s">
        <v>102</v>
      </c>
      <c r="G2339" s="1" t="s">
        <v>5161</v>
      </c>
      <c r="H2339" s="25" t="str">
        <f>_xlfn.XLOOKUP(B2339,[2]CALCULATION!$B:$B,[2]CALCULATION!$H:$H,"")</f>
        <v>HUAWEI</v>
      </c>
      <c r="I2339" s="23">
        <v>0</v>
      </c>
      <c r="J2339" s="23">
        <v>0</v>
      </c>
      <c r="K2339" s="23">
        <v>0</v>
      </c>
      <c r="L2339" s="23">
        <v>0</v>
      </c>
      <c r="M2339" s="23">
        <v>0</v>
      </c>
      <c r="N2339" s="23">
        <v>0</v>
      </c>
      <c r="O2339" s="23">
        <v>0</v>
      </c>
      <c r="P2339" s="103" t="s">
        <v>6554</v>
      </c>
      <c r="Q2339" s="36" t="s">
        <v>5796</v>
      </c>
      <c r="R2339" s="36"/>
      <c r="S2339" s="35" t="str" cm="1">
        <f t="array" ref="S2339">IFERROR(_xlfn.IFS(
U2339="MPR ISSUE","PDH",
U2339="BSS Hardware Issue","BSS",
U2339="Sites strategiques, MLL, Pylone, etc.","ENVTECH",
U2339="AKTIVCO DEFAUT GE &amp; POWER Cabinet","AKTIVCO",
U2339="AKTIVCO Coupure ENEO &amp; Baisse de tension","AKTIVCO GRID ONLY",
U2339="Coupure ENEO &amp; Baisse de tension","IHS GRID ONLY",
U2339="Defaut GE &amp; POWER Cabinet","IHS",
U2339="Sharing","Partners",
U2339="Sites strategiques &amp; DataCenter","SST &amp; DC",
U2339="Exclu","Exclu",
U2339="SAT","SAT",
U2339="SPARE-ISSUE","SPARE-ISSUE",
U2339="Fiber CAmtel","TRANS_FO_CAMTEL",
U2339="Fiber AOF","Fiber AOF",
U2339="Projet OCM (HUAWEI)","TRAVAUX-HUAWEI",
U2339="Projet OCM (NOKIA)","TRAVAUX-NOKIA",
U2339="ACCESS-ISSUE","ACCESS-ISSUE",
U2339="Projet OCM (ZTE, NOKIA, autres projets)","TRAVAUX OCM",
U2339="No root CAuse","No root cause",
U2339="ODU HS","PDH",
U2339="IP &amp; VLAN","PDH",
U2339="Warehouse HUAWEI","SPARE-ISSUE",
U2339="SPARE-HS","SPARE-ISSUE",
U2339="Power Telco","BSS",U2339="no impacts","no impacts"
),"")</f>
        <v/>
      </c>
      <c r="T2339" s="35" t="str" cm="1">
        <f t="array" ref="T2339">IFERROR(_xlfn.IFS(
U2339="MPR ISSUE","TX ISSUE",
U2339="BSS Hardware Issue","RAN ISSUE",
U2339="Sites strategiques, MLL, Pylone, etc.","ENVTECH",
U2339="AKTIVCO DEFAUT GE &amp; POWER Cabinet","POWER ISSUE",
U2339="AKTIVCO Coupure ENEO &amp; Baisse de tension","POWER ISSUE",
U2339="Coupure ENEO &amp; Baisse de tension","POWER ISSUE",
U2339="Defaut GE &amp; POWER Cabinet","POWER ISSUE",
U2339="Sharing","POWER ISSUE",
U2339="Sites strategiques &amp; DataCenter","POWER ISSUE",
U2339="Exclu","Exclu",
U2339="SAT","TX ISSUE",
U2339="SPARE-ISSUE","SPARE-ISSUE",
U2339="Fiber CAmtel","TX ISSUE",
U2339="Fiber AOF","TX ISSUE",
U2339="Projet OCM (HUAWEI)","TRAVAUX-HUAWEI",
U2339="Projet OCM (NOKIA)","TRAVAUX -NOKIA",
U2339="ACCESS-ISSUE","ACCESS-ISSUE",
U2339="Projet OCM (ZTE, NOKIA, autres projets)","TRAVAUX OCM",
U2339="No root CAuse","No root cause",
U2339="ODU HS","TX ISSUE",
U2339="IP &amp; VLAN","TX ISSUE",
U2339="Warehouse HUAWEI","SPARE-ISSUE",
U2339="SPARE-HS","SPARE-ISSUE",
U2339="Power Telco","RAN ISSUE",U2339="no impacts","no impacts"
),"")</f>
        <v/>
      </c>
      <c r="U2339" s="28"/>
      <c r="V2339" s="35" t="str" cm="1">
        <f t="array" ref="V2339">IFERROR(_xlfn.IFS(
U2339="MPR ISSUE","ACTIVE",
U2339="BSS Hardware Issue","ACTIVE",
U2339="Sites strategiques, MLL, Pylone, etc.","PASSIVE",
U2339="AKTIVCO DEFAUT GE &amp; POWER Cabinet","PASSIVE",
U2339="AKTIVCO Coupure ENEO &amp; Baisse de tension","PASSIVE",
U2339="Coupure ENEO &amp; Baisse de tension","PASSIVE",
U2339="Defaut GE &amp; POWER Cabinet","PASSIVE",
U2339="Sharing","PASSIVE",
U2339="Sites strategiques &amp; DataCenter","PASSIVE",
U2339="Exclu","Exclu",
U2339="SAT","ACTIVE",
U2339="SPARE-ISSUE","SPARE-ISSUE",
U2339="Fiber CAmtel","ACTIVE",
U2339="Fiber AOF","ACTIVE",
U2339="Projet OCM (HUAWEI)","PLANNED WORKS",
U2339="Projet OCM (NOKIA)","PLANNED WORKS",
U2339="ACCESS-ISSUE","ACCESS-ISSUE",
U2339="Projet OCM (ZTE, NOKIA, autres projets)","PLANNED WORKS",
U2339="No root CAuse","No root cause",
U2339="ODU HS","ACTIVE",
U2339="IP &amp; VLAN","ACTIVE",
U2339="Warehouse HUAWEI","SPARE-ISSUE",
U2339="SPARE-HS","SPARE-ISSUE",
U2339="Power Telco","ACTIVE",U2339="no impacts","no impacts"
),"")</f>
        <v/>
      </c>
      <c r="W2339" s="102"/>
      <c r="X2339" s="102"/>
      <c r="Y2339" s="102"/>
      <c r="Z2339" s="102"/>
      <c r="AA2339" s="102"/>
      <c r="AB2339" s="104" t="s">
        <v>5423</v>
      </c>
      <c r="AC2339" s="9"/>
      <c r="AD2339" s="9"/>
      <c r="AE2339" s="7" t="s">
        <v>5423</v>
      </c>
      <c r="AF2339" s="6"/>
      <c r="AG2339" s="7"/>
      <c r="AH2339" s="3" t="s">
        <v>5423</v>
      </c>
      <c r="AI2339" s="18" t="s">
        <v>5423</v>
      </c>
      <c r="AJ2339" s="18" t="s">
        <v>5423</v>
      </c>
      <c r="AK2339" s="18" t="s">
        <v>5423</v>
      </c>
      <c r="AL2339" s="18" t="s">
        <v>5423</v>
      </c>
      <c r="AM2339" s="18" t="s">
        <v>5423</v>
      </c>
      <c r="AN2339" s="18" t="s">
        <v>5423</v>
      </c>
      <c r="AO2339" s="18" t="s">
        <v>5423</v>
      </c>
      <c r="AP2339" s="18" t="s">
        <v>5423</v>
      </c>
      <c r="AQ2339" s="18" t="s">
        <v>5423</v>
      </c>
      <c r="AR2339" s="18" t="s">
        <v>5423</v>
      </c>
      <c r="AS2339" s="18" t="s">
        <v>5423</v>
      </c>
      <c r="AT2339" s="18" t="s">
        <v>5423</v>
      </c>
      <c r="AU2339" s="9" t="s">
        <v>5423</v>
      </c>
      <c r="AV2339" s="14"/>
      <c r="AW2339" s="14" t="s">
        <v>5423</v>
      </c>
      <c r="AX2339" s="14" t="str">
        <f>_xlfn.XLOOKUP(B2339,'[4]cell downs 18042026 17h'!$B:$B,'[4]cell downs 18042026 17h'!$B:$B,"")</f>
        <v/>
      </c>
      <c r="AY2339" s="14" t="str">
        <f>_xlfn.XLOOKUP(B2339,'[5]Cells Huawei 19042026 15h'!$B:$B,'[5]Cells Huawei 19042026 15h'!$B:$B,"")</f>
        <v/>
      </c>
      <c r="AZ2339" s="105" t="str">
        <f>_xlfn.XLOOKUP(B2339,'INCIDENT-04-23-2026'!E:E,'INCIDENT-04-23-2026'!F:F,"")</f>
        <v/>
      </c>
      <c r="BA2339" s="105" t="str">
        <f>_xlfn.XLOOKUP(B2339,'[6]Eneo 17H'!$C:$C,'[6]Eneo 17H'!$I:$I,"")</f>
        <v/>
      </c>
      <c r="BB2339" s="105" t="str">
        <f>_xlfn.XLOOKUP(B2339,[8]ALL!$B:$B,[8]ALL!$M:$M,"")</f>
        <v/>
      </c>
      <c r="BC2339" s="105" t="str">
        <f>_xlfn.XLOOKUP(B2339,'[6]Eneo 17H'!$C:$C,'[6]Eneo 17H'!$I:$I,"")</f>
        <v/>
      </c>
      <c r="BD2339" s="105" t="str">
        <f>_xlfn.XLOOKUP(B2339,'[7]Eneo 12H'!$C:$C,'[7]Eneo 12H'!$I:$I,"")</f>
        <v/>
      </c>
      <c r="BE2339" s="105" t="s">
        <v>5423</v>
      </c>
    </row>
    <row r="2340" spans="1:57" hidden="1" x14ac:dyDescent="0.3">
      <c r="A2340" s="1" t="s">
        <v>5163</v>
      </c>
      <c r="B2340" s="8" t="s">
        <v>5164</v>
      </c>
      <c r="C2340" s="3" t="str">
        <f>_xlfn.XLOOKUP(B2340,'[1]daily break down'!$D:$D,'[1]daily break down'!$E:$E,"")</f>
        <v>OUEST</v>
      </c>
      <c r="D2340" s="1" t="s">
        <v>11</v>
      </c>
      <c r="E2340" s="1" t="s">
        <v>12</v>
      </c>
      <c r="F2340" s="3" t="s">
        <v>102</v>
      </c>
      <c r="G2340" s="1" t="s">
        <v>5163</v>
      </c>
      <c r="H2340" s="25" t="str">
        <f>_xlfn.XLOOKUP(B2340,[2]CALCULATION!$B:$B,[2]CALCULATION!$H:$H,"")</f>
        <v>HUAWEI</v>
      </c>
      <c r="I2340" s="23">
        <v>0</v>
      </c>
      <c r="J2340" s="23">
        <v>0</v>
      </c>
      <c r="K2340" s="23">
        <v>0</v>
      </c>
      <c r="L2340" s="23">
        <v>0</v>
      </c>
      <c r="M2340" s="23">
        <v>0</v>
      </c>
      <c r="N2340" s="23">
        <v>4.3517591094446003E-3</v>
      </c>
      <c r="O2340" s="23">
        <v>0</v>
      </c>
      <c r="P2340" s="103" t="s">
        <v>6554</v>
      </c>
      <c r="Q2340" s="36" t="s">
        <v>5796</v>
      </c>
      <c r="R2340" s="36"/>
      <c r="S2340" s="35" t="str" cm="1">
        <f t="array" ref="S2340">IFERROR(_xlfn.IFS(
U2340="MPR ISSUE","PDH",
U2340="BSS Hardware Issue","BSS",
U2340="Sites strategiques, MLL, Pylone, etc.","ENVTECH",
U2340="AKTIVCO DEFAUT GE &amp; POWER Cabinet","AKTIVCO",
U2340="AKTIVCO Coupure ENEO &amp; Baisse de tension","AKTIVCO GRID ONLY",
U2340="Coupure ENEO &amp; Baisse de tension","IHS GRID ONLY",
U2340="Defaut GE &amp; POWER Cabinet","IHS",
U2340="Sharing","Partners",
U2340="Sites strategiques &amp; DataCenter","SST &amp; DC",
U2340="Exclu","Exclu",
U2340="SAT","SAT",
U2340="SPARE-ISSUE","SPARE-ISSUE",
U2340="Fiber CAmtel","TRANS_FO_CAMTEL",
U2340="Fiber AOF","Fiber AOF",
U2340="Projet OCM (HUAWEI)","TRAVAUX-HUAWEI",
U2340="Projet OCM (NOKIA)","TRAVAUX-NOKIA",
U2340="ACCESS-ISSUE","ACCESS-ISSUE",
U2340="Projet OCM (ZTE, NOKIA, autres projets)","TRAVAUX OCM",
U2340="No root CAuse","No root cause",
U2340="ODU HS","PDH",
U2340="IP &amp; VLAN","PDH",
U2340="Warehouse HUAWEI","SPARE-ISSUE",
U2340="SPARE-HS","SPARE-ISSUE",
U2340="Power Telco","BSS",U2340="no impacts","no impacts"
),"")</f>
        <v/>
      </c>
      <c r="T2340" s="35" t="str" cm="1">
        <f t="array" ref="T2340">IFERROR(_xlfn.IFS(
U2340="MPR ISSUE","TX ISSUE",
U2340="BSS Hardware Issue","RAN ISSUE",
U2340="Sites strategiques, MLL, Pylone, etc.","ENVTECH",
U2340="AKTIVCO DEFAUT GE &amp; POWER Cabinet","POWER ISSUE",
U2340="AKTIVCO Coupure ENEO &amp; Baisse de tension","POWER ISSUE",
U2340="Coupure ENEO &amp; Baisse de tension","POWER ISSUE",
U2340="Defaut GE &amp; POWER Cabinet","POWER ISSUE",
U2340="Sharing","POWER ISSUE",
U2340="Sites strategiques &amp; DataCenter","POWER ISSUE",
U2340="Exclu","Exclu",
U2340="SAT","TX ISSUE",
U2340="SPARE-ISSUE","SPARE-ISSUE",
U2340="Fiber CAmtel","TX ISSUE",
U2340="Fiber AOF","TX ISSUE",
U2340="Projet OCM (HUAWEI)","TRAVAUX-HUAWEI",
U2340="Projet OCM (NOKIA)","TRAVAUX -NOKIA",
U2340="ACCESS-ISSUE","ACCESS-ISSUE",
U2340="Projet OCM (ZTE, NOKIA, autres projets)","TRAVAUX OCM",
U2340="No root CAuse","No root cause",
U2340="ODU HS","TX ISSUE",
U2340="IP &amp; VLAN","TX ISSUE",
U2340="Warehouse HUAWEI","SPARE-ISSUE",
U2340="SPARE-HS","SPARE-ISSUE",
U2340="Power Telco","RAN ISSUE",U2340="no impacts","no impacts"
),"")</f>
        <v/>
      </c>
      <c r="U2340" s="28"/>
      <c r="V2340" s="35" t="str" cm="1">
        <f t="array" ref="V2340">IFERROR(_xlfn.IFS(
U2340="MPR ISSUE","ACTIVE",
U2340="BSS Hardware Issue","ACTIVE",
U2340="Sites strategiques, MLL, Pylone, etc.","PASSIVE",
U2340="AKTIVCO DEFAUT GE &amp; POWER Cabinet","PASSIVE",
U2340="AKTIVCO Coupure ENEO &amp; Baisse de tension","PASSIVE",
U2340="Coupure ENEO &amp; Baisse de tension","PASSIVE",
U2340="Defaut GE &amp; POWER Cabinet","PASSIVE",
U2340="Sharing","PASSIVE",
U2340="Sites strategiques &amp; DataCenter","PASSIVE",
U2340="Exclu","Exclu",
U2340="SAT","ACTIVE",
U2340="SPARE-ISSUE","SPARE-ISSUE",
U2340="Fiber CAmtel","ACTIVE",
U2340="Fiber AOF","ACTIVE",
U2340="Projet OCM (HUAWEI)","PLANNED WORKS",
U2340="Projet OCM (NOKIA)","PLANNED WORKS",
U2340="ACCESS-ISSUE","ACCESS-ISSUE",
U2340="Projet OCM (ZTE, NOKIA, autres projets)","PLANNED WORKS",
U2340="No root CAuse","No root cause",
U2340="ODU HS","ACTIVE",
U2340="IP &amp; VLAN","ACTIVE",
U2340="Warehouse HUAWEI","SPARE-ISSUE",
U2340="SPARE-HS","SPARE-ISSUE",
U2340="Power Telco","ACTIVE",U2340="no impacts","no impacts"
),"")</f>
        <v/>
      </c>
      <c r="W2340" s="102"/>
      <c r="X2340" s="102"/>
      <c r="Y2340" s="102"/>
      <c r="Z2340" s="102"/>
      <c r="AA2340" s="102"/>
      <c r="AB2340" s="104" t="s">
        <v>5423</v>
      </c>
      <c r="AC2340" s="9"/>
      <c r="AD2340" s="9"/>
      <c r="AE2340" s="7" t="s">
        <v>5423</v>
      </c>
      <c r="AF2340" s="6"/>
      <c r="AG2340" s="7"/>
      <c r="AH2340" s="3" t="s">
        <v>5423</v>
      </c>
      <c r="AI2340" s="18" t="s">
        <v>5423</v>
      </c>
      <c r="AJ2340" s="18" t="s">
        <v>5423</v>
      </c>
      <c r="AK2340" s="18" t="s">
        <v>5423</v>
      </c>
      <c r="AL2340" s="18" t="s">
        <v>5423</v>
      </c>
      <c r="AM2340" s="18" t="s">
        <v>5423</v>
      </c>
      <c r="AN2340" s="18" t="s">
        <v>5423</v>
      </c>
      <c r="AO2340" s="18" t="s">
        <v>5423</v>
      </c>
      <c r="AP2340" s="18" t="s">
        <v>5423</v>
      </c>
      <c r="AQ2340" s="18" t="s">
        <v>5423</v>
      </c>
      <c r="AR2340" s="18" t="s">
        <v>5423</v>
      </c>
      <c r="AS2340" s="18" t="s">
        <v>5423</v>
      </c>
      <c r="AT2340" s="18" t="s">
        <v>5423</v>
      </c>
      <c r="AU2340" s="9" t="s">
        <v>5423</v>
      </c>
      <c r="AV2340" s="14"/>
      <c r="AW2340" s="14" t="s">
        <v>5423</v>
      </c>
      <c r="AX2340" s="14" t="str">
        <f>_xlfn.XLOOKUP(B2340,'[4]cell downs 18042026 17h'!$B:$B,'[4]cell downs 18042026 17h'!$B:$B,"")</f>
        <v/>
      </c>
      <c r="AY2340" s="14" t="str">
        <f>_xlfn.XLOOKUP(B2340,'[5]Cells Huawei 19042026 15h'!$B:$B,'[5]Cells Huawei 19042026 15h'!$B:$B,"")</f>
        <v/>
      </c>
      <c r="AZ2340" s="105" t="str">
        <f>_xlfn.XLOOKUP(B2340,'INCIDENT-04-23-2026'!E:E,'INCIDENT-04-23-2026'!F:F,"")</f>
        <v/>
      </c>
      <c r="BA2340" s="105" t="str">
        <f>_xlfn.XLOOKUP(B2340,'[6]Eneo 17H'!$C:$C,'[6]Eneo 17H'!$I:$I,"")</f>
        <v/>
      </c>
      <c r="BB2340" s="105" t="str">
        <f>_xlfn.XLOOKUP(B2340,[8]ALL!$B:$B,[8]ALL!$M:$M,"")</f>
        <v/>
      </c>
      <c r="BC2340" s="105" t="str">
        <f>_xlfn.XLOOKUP(B2340,'[6]Eneo 17H'!$C:$C,'[6]Eneo 17H'!$I:$I,"")</f>
        <v/>
      </c>
      <c r="BD2340" s="105" t="str">
        <f>_xlfn.XLOOKUP(B2340,'[7]Eneo 12H'!$C:$C,'[7]Eneo 12H'!$I:$I,"")</f>
        <v/>
      </c>
      <c r="BE2340" s="105" t="s">
        <v>5423</v>
      </c>
    </row>
    <row r="2341" spans="1:57" hidden="1" x14ac:dyDescent="0.3">
      <c r="A2341" s="1" t="s">
        <v>4246</v>
      </c>
      <c r="B2341" s="8" t="s">
        <v>5165</v>
      </c>
      <c r="C2341" s="3" t="str">
        <f>_xlfn.XLOOKUP(B2341,'[1]daily break down'!$D:$D,'[1]daily break down'!$E:$E,"")</f>
        <v>OUEST</v>
      </c>
      <c r="D2341" s="1" t="s">
        <v>11</v>
      </c>
      <c r="E2341" s="1" t="s">
        <v>12</v>
      </c>
      <c r="F2341" s="3" t="s">
        <v>102</v>
      </c>
      <c r="G2341" s="1" t="s">
        <v>4246</v>
      </c>
      <c r="H2341" s="25" t="str">
        <f>_xlfn.XLOOKUP(B2341,[2]CALCULATION!$B:$B,[2]CALCULATION!$H:$H,"")</f>
        <v>HUAWEI</v>
      </c>
      <c r="I2341" s="23">
        <v>0</v>
      </c>
      <c r="J2341" s="23">
        <v>0</v>
      </c>
      <c r="K2341" s="23">
        <v>0</v>
      </c>
      <c r="L2341" s="23">
        <v>0</v>
      </c>
      <c r="M2341" s="23">
        <v>0</v>
      </c>
      <c r="N2341" s="23">
        <v>0</v>
      </c>
      <c r="O2341" s="23">
        <v>0</v>
      </c>
      <c r="P2341" s="103" t="s">
        <v>6554</v>
      </c>
      <c r="Q2341" s="36" t="s">
        <v>5796</v>
      </c>
      <c r="R2341" s="36"/>
      <c r="S2341" s="35" t="str" cm="1">
        <f t="array" ref="S2341">IFERROR(_xlfn.IFS(
U2341="MPR ISSUE","PDH",
U2341="BSS Hardware Issue","BSS",
U2341="Sites strategiques, MLL, Pylone, etc.","ENVTECH",
U2341="AKTIVCO DEFAUT GE &amp; POWER Cabinet","AKTIVCO",
U2341="AKTIVCO Coupure ENEO &amp; Baisse de tension","AKTIVCO GRID ONLY",
U2341="Coupure ENEO &amp; Baisse de tension","IHS GRID ONLY",
U2341="Defaut GE &amp; POWER Cabinet","IHS",
U2341="Sharing","Partners",
U2341="Sites strategiques &amp; DataCenter","SST &amp; DC",
U2341="Exclu","Exclu",
U2341="SAT","SAT",
U2341="SPARE-ISSUE","SPARE-ISSUE",
U2341="Fiber CAmtel","TRANS_FO_CAMTEL",
U2341="Fiber AOF","Fiber AOF",
U2341="Projet OCM (HUAWEI)","TRAVAUX-HUAWEI",
U2341="Projet OCM (NOKIA)","TRAVAUX-NOKIA",
U2341="ACCESS-ISSUE","ACCESS-ISSUE",
U2341="Projet OCM (ZTE, NOKIA, autres projets)","TRAVAUX OCM",
U2341="No root CAuse","No root cause",
U2341="ODU HS","PDH",
U2341="IP &amp; VLAN","PDH",
U2341="Warehouse HUAWEI","SPARE-ISSUE",
U2341="SPARE-HS","SPARE-ISSUE",
U2341="Power Telco","BSS",U2341="no impacts","no impacts"
),"")</f>
        <v/>
      </c>
      <c r="T2341" s="35" t="str" cm="1">
        <f t="array" ref="T2341">IFERROR(_xlfn.IFS(
U2341="MPR ISSUE","TX ISSUE",
U2341="BSS Hardware Issue","RAN ISSUE",
U2341="Sites strategiques, MLL, Pylone, etc.","ENVTECH",
U2341="AKTIVCO DEFAUT GE &amp; POWER Cabinet","POWER ISSUE",
U2341="AKTIVCO Coupure ENEO &amp; Baisse de tension","POWER ISSUE",
U2341="Coupure ENEO &amp; Baisse de tension","POWER ISSUE",
U2341="Defaut GE &amp; POWER Cabinet","POWER ISSUE",
U2341="Sharing","POWER ISSUE",
U2341="Sites strategiques &amp; DataCenter","POWER ISSUE",
U2341="Exclu","Exclu",
U2341="SAT","TX ISSUE",
U2341="SPARE-ISSUE","SPARE-ISSUE",
U2341="Fiber CAmtel","TX ISSUE",
U2341="Fiber AOF","TX ISSUE",
U2341="Projet OCM (HUAWEI)","TRAVAUX-HUAWEI",
U2341="Projet OCM (NOKIA)","TRAVAUX -NOKIA",
U2341="ACCESS-ISSUE","ACCESS-ISSUE",
U2341="Projet OCM (ZTE, NOKIA, autres projets)","TRAVAUX OCM",
U2341="No root CAuse","No root cause",
U2341="ODU HS","TX ISSUE",
U2341="IP &amp; VLAN","TX ISSUE",
U2341="Warehouse HUAWEI","SPARE-ISSUE",
U2341="SPARE-HS","SPARE-ISSUE",
U2341="Power Telco","RAN ISSUE",U2341="no impacts","no impacts"
),"")</f>
        <v/>
      </c>
      <c r="U2341" s="28"/>
      <c r="V2341" s="35" t="str" cm="1">
        <f t="array" ref="V2341">IFERROR(_xlfn.IFS(
U2341="MPR ISSUE","ACTIVE",
U2341="BSS Hardware Issue","ACTIVE",
U2341="Sites strategiques, MLL, Pylone, etc.","PASSIVE",
U2341="AKTIVCO DEFAUT GE &amp; POWER Cabinet","PASSIVE",
U2341="AKTIVCO Coupure ENEO &amp; Baisse de tension","PASSIVE",
U2341="Coupure ENEO &amp; Baisse de tension","PASSIVE",
U2341="Defaut GE &amp; POWER Cabinet","PASSIVE",
U2341="Sharing","PASSIVE",
U2341="Sites strategiques &amp; DataCenter","PASSIVE",
U2341="Exclu","Exclu",
U2341="SAT","ACTIVE",
U2341="SPARE-ISSUE","SPARE-ISSUE",
U2341="Fiber CAmtel","ACTIVE",
U2341="Fiber AOF","ACTIVE",
U2341="Projet OCM (HUAWEI)","PLANNED WORKS",
U2341="Projet OCM (NOKIA)","PLANNED WORKS",
U2341="ACCESS-ISSUE","ACCESS-ISSUE",
U2341="Projet OCM (ZTE, NOKIA, autres projets)","PLANNED WORKS",
U2341="No root CAuse","No root cause",
U2341="ODU HS","ACTIVE",
U2341="IP &amp; VLAN","ACTIVE",
U2341="Warehouse HUAWEI","SPARE-ISSUE",
U2341="SPARE-HS","SPARE-ISSUE",
U2341="Power Telco","ACTIVE",U2341="no impacts","no impacts"
),"")</f>
        <v/>
      </c>
      <c r="W2341" s="102"/>
      <c r="X2341" s="102"/>
      <c r="Y2341" s="102"/>
      <c r="Z2341" s="102"/>
      <c r="AA2341" s="102"/>
      <c r="AB2341" s="104" t="s">
        <v>5423</v>
      </c>
      <c r="AC2341" s="9"/>
      <c r="AD2341" s="9"/>
      <c r="AE2341" s="7" t="s">
        <v>5423</v>
      </c>
      <c r="AF2341" s="6"/>
      <c r="AG2341" s="7"/>
      <c r="AH2341" s="3" t="s">
        <v>5423</v>
      </c>
      <c r="AI2341" s="18" t="s">
        <v>5423</v>
      </c>
      <c r="AJ2341" s="18" t="s">
        <v>5423</v>
      </c>
      <c r="AK2341" s="18" t="s">
        <v>5423</v>
      </c>
      <c r="AL2341" s="18" t="s">
        <v>5423</v>
      </c>
      <c r="AM2341" s="18" t="s">
        <v>5423</v>
      </c>
      <c r="AN2341" s="18" t="s">
        <v>5423</v>
      </c>
      <c r="AO2341" s="18" t="s">
        <v>5423</v>
      </c>
      <c r="AP2341" s="18" t="s">
        <v>5423</v>
      </c>
      <c r="AQ2341" s="18" t="s">
        <v>5423</v>
      </c>
      <c r="AR2341" s="18" t="s">
        <v>5423</v>
      </c>
      <c r="AS2341" s="18" t="s">
        <v>5423</v>
      </c>
      <c r="AT2341" s="18" t="s">
        <v>5423</v>
      </c>
      <c r="AU2341" s="9" t="s">
        <v>5423</v>
      </c>
      <c r="AV2341" s="14"/>
      <c r="AW2341" s="14" t="s">
        <v>5423</v>
      </c>
      <c r="AX2341" s="14" t="str">
        <f>_xlfn.XLOOKUP(B2341,'[4]cell downs 18042026 17h'!$B:$B,'[4]cell downs 18042026 17h'!$B:$B,"")</f>
        <v/>
      </c>
      <c r="AY2341" s="14" t="str">
        <f>_xlfn.XLOOKUP(B2341,'[5]Cells Huawei 19042026 15h'!$B:$B,'[5]Cells Huawei 19042026 15h'!$B:$B,"")</f>
        <v/>
      </c>
      <c r="AZ2341" s="105" t="str">
        <f>_xlfn.XLOOKUP(B2341,'INCIDENT-04-23-2026'!E:E,'INCIDENT-04-23-2026'!F:F,"")</f>
        <v/>
      </c>
      <c r="BA2341" s="105" t="str">
        <f>_xlfn.XLOOKUP(B2341,'[6]Eneo 17H'!$C:$C,'[6]Eneo 17H'!$I:$I,"")</f>
        <v/>
      </c>
      <c r="BB2341" s="105" t="str">
        <f>_xlfn.XLOOKUP(B2341,[8]ALL!$B:$B,[8]ALL!$M:$M,"")</f>
        <v/>
      </c>
      <c r="BC2341" s="105" t="str">
        <f>_xlfn.XLOOKUP(B2341,'[6]Eneo 17H'!$C:$C,'[6]Eneo 17H'!$I:$I,"")</f>
        <v/>
      </c>
      <c r="BD2341" s="105" t="str">
        <f>_xlfn.XLOOKUP(B2341,'[7]Eneo 12H'!$C:$C,'[7]Eneo 12H'!$I:$I,"")</f>
        <v/>
      </c>
      <c r="BE2341" s="105" t="s">
        <v>5423</v>
      </c>
    </row>
    <row r="2342" spans="1:57" hidden="1" x14ac:dyDescent="0.3">
      <c r="A2342" s="2" t="s">
        <v>5144</v>
      </c>
      <c r="B2342" s="8" t="s">
        <v>5166</v>
      </c>
      <c r="C2342" s="3" t="str">
        <f>_xlfn.XLOOKUP(B2342,'[1]daily break down'!$D:$D,'[1]daily break down'!$E:$E,"")</f>
        <v>OUEST</v>
      </c>
      <c r="D2342" s="1" t="s">
        <v>11</v>
      </c>
      <c r="E2342" s="1" t="s">
        <v>12</v>
      </c>
      <c r="F2342" s="3" t="s">
        <v>102</v>
      </c>
      <c r="G2342" s="1" t="s">
        <v>5144</v>
      </c>
      <c r="H2342" s="25" t="str">
        <f>_xlfn.XLOOKUP(B2342,[2]CALCULATION!$B:$B,[2]CALCULATION!$H:$H,"")</f>
        <v>HUAWEI</v>
      </c>
      <c r="I2342" s="23">
        <v>0</v>
      </c>
      <c r="J2342" s="23">
        <v>0</v>
      </c>
      <c r="K2342" s="23">
        <v>0</v>
      </c>
      <c r="L2342" s="23">
        <v>0</v>
      </c>
      <c r="M2342" s="23">
        <v>0</v>
      </c>
      <c r="N2342" s="23">
        <v>4.3517591094446003E-3</v>
      </c>
      <c r="O2342" s="23">
        <v>0</v>
      </c>
      <c r="P2342" s="103" t="s">
        <v>6554</v>
      </c>
      <c r="Q2342" s="36" t="s">
        <v>5796</v>
      </c>
      <c r="R2342" s="36"/>
      <c r="S2342" s="35" t="str" cm="1">
        <f t="array" ref="S2342">IFERROR(_xlfn.IFS(
U2342="MPR ISSUE","PDH",
U2342="BSS Hardware Issue","BSS",
U2342="Sites strategiques, MLL, Pylone, etc.","ENVTECH",
U2342="AKTIVCO DEFAUT GE &amp; POWER Cabinet","AKTIVCO",
U2342="AKTIVCO Coupure ENEO &amp; Baisse de tension","AKTIVCO GRID ONLY",
U2342="Coupure ENEO &amp; Baisse de tension","IHS GRID ONLY",
U2342="Defaut GE &amp; POWER Cabinet","IHS",
U2342="Sharing","Partners",
U2342="Sites strategiques &amp; DataCenter","SST &amp; DC",
U2342="Exclu","Exclu",
U2342="SAT","SAT",
U2342="SPARE-ISSUE","SPARE-ISSUE",
U2342="Fiber CAmtel","TRANS_FO_CAMTEL",
U2342="Fiber AOF","Fiber AOF",
U2342="Projet OCM (HUAWEI)","TRAVAUX-HUAWEI",
U2342="Projet OCM (NOKIA)","TRAVAUX-NOKIA",
U2342="ACCESS-ISSUE","ACCESS-ISSUE",
U2342="Projet OCM (ZTE, NOKIA, autres projets)","TRAVAUX OCM",
U2342="No root CAuse","No root cause",
U2342="ODU HS","PDH",
U2342="IP &amp; VLAN","PDH",
U2342="Warehouse HUAWEI","SPARE-ISSUE",
U2342="SPARE-HS","SPARE-ISSUE",
U2342="Power Telco","BSS",U2342="no impacts","no impacts"
),"")</f>
        <v/>
      </c>
      <c r="T2342" s="35" t="str" cm="1">
        <f t="array" ref="T2342">IFERROR(_xlfn.IFS(
U2342="MPR ISSUE","TX ISSUE",
U2342="BSS Hardware Issue","RAN ISSUE",
U2342="Sites strategiques, MLL, Pylone, etc.","ENVTECH",
U2342="AKTIVCO DEFAUT GE &amp; POWER Cabinet","POWER ISSUE",
U2342="AKTIVCO Coupure ENEO &amp; Baisse de tension","POWER ISSUE",
U2342="Coupure ENEO &amp; Baisse de tension","POWER ISSUE",
U2342="Defaut GE &amp; POWER Cabinet","POWER ISSUE",
U2342="Sharing","POWER ISSUE",
U2342="Sites strategiques &amp; DataCenter","POWER ISSUE",
U2342="Exclu","Exclu",
U2342="SAT","TX ISSUE",
U2342="SPARE-ISSUE","SPARE-ISSUE",
U2342="Fiber CAmtel","TX ISSUE",
U2342="Fiber AOF","TX ISSUE",
U2342="Projet OCM (HUAWEI)","TRAVAUX-HUAWEI",
U2342="Projet OCM (NOKIA)","TRAVAUX -NOKIA",
U2342="ACCESS-ISSUE","ACCESS-ISSUE",
U2342="Projet OCM (ZTE, NOKIA, autres projets)","TRAVAUX OCM",
U2342="No root CAuse","No root cause",
U2342="ODU HS","TX ISSUE",
U2342="IP &amp; VLAN","TX ISSUE",
U2342="Warehouse HUAWEI","SPARE-ISSUE",
U2342="SPARE-HS","SPARE-ISSUE",
U2342="Power Telco","RAN ISSUE",U2342="no impacts","no impacts"
),"")</f>
        <v/>
      </c>
      <c r="U2342" s="28"/>
      <c r="V2342" s="35" t="str" cm="1">
        <f t="array" ref="V2342">IFERROR(_xlfn.IFS(
U2342="MPR ISSUE","ACTIVE",
U2342="BSS Hardware Issue","ACTIVE",
U2342="Sites strategiques, MLL, Pylone, etc.","PASSIVE",
U2342="AKTIVCO DEFAUT GE &amp; POWER Cabinet","PASSIVE",
U2342="AKTIVCO Coupure ENEO &amp; Baisse de tension","PASSIVE",
U2342="Coupure ENEO &amp; Baisse de tension","PASSIVE",
U2342="Defaut GE &amp; POWER Cabinet","PASSIVE",
U2342="Sharing","PASSIVE",
U2342="Sites strategiques &amp; DataCenter","PASSIVE",
U2342="Exclu","Exclu",
U2342="SAT","ACTIVE",
U2342="SPARE-ISSUE","SPARE-ISSUE",
U2342="Fiber CAmtel","ACTIVE",
U2342="Fiber AOF","ACTIVE",
U2342="Projet OCM (HUAWEI)","PLANNED WORKS",
U2342="Projet OCM (NOKIA)","PLANNED WORKS",
U2342="ACCESS-ISSUE","ACCESS-ISSUE",
U2342="Projet OCM (ZTE, NOKIA, autres projets)","PLANNED WORKS",
U2342="No root CAuse","No root cause",
U2342="ODU HS","ACTIVE",
U2342="IP &amp; VLAN","ACTIVE",
U2342="Warehouse HUAWEI","SPARE-ISSUE",
U2342="SPARE-HS","SPARE-ISSUE",
U2342="Power Telco","ACTIVE",U2342="no impacts","no impacts"
),"")</f>
        <v/>
      </c>
      <c r="W2342" s="102"/>
      <c r="X2342" s="102"/>
      <c r="Y2342" s="102"/>
      <c r="Z2342" s="102"/>
      <c r="AA2342" s="102"/>
      <c r="AB2342" s="104" t="s">
        <v>5423</v>
      </c>
      <c r="AC2342" s="9"/>
      <c r="AD2342" s="9"/>
      <c r="AE2342" s="7" t="s">
        <v>5423</v>
      </c>
      <c r="AF2342" s="6"/>
      <c r="AG2342" s="7"/>
      <c r="AH2342" s="3" t="s">
        <v>5423</v>
      </c>
      <c r="AI2342" s="18" t="s">
        <v>5423</v>
      </c>
      <c r="AJ2342" s="18" t="s">
        <v>5423</v>
      </c>
      <c r="AK2342" s="18" t="s">
        <v>5423</v>
      </c>
      <c r="AL2342" s="18" t="s">
        <v>5423</v>
      </c>
      <c r="AM2342" s="18" t="s">
        <v>5423</v>
      </c>
      <c r="AN2342" s="18" t="s">
        <v>5423</v>
      </c>
      <c r="AO2342" s="18" t="s">
        <v>5423</v>
      </c>
      <c r="AP2342" s="18" t="s">
        <v>5423</v>
      </c>
      <c r="AQ2342" s="18" t="s">
        <v>5423</v>
      </c>
      <c r="AR2342" s="18" t="s">
        <v>5423</v>
      </c>
      <c r="AS2342" s="18" t="s">
        <v>5423</v>
      </c>
      <c r="AT2342" s="18" t="s">
        <v>5423</v>
      </c>
      <c r="AU2342" s="9" t="s">
        <v>5423</v>
      </c>
      <c r="AV2342" s="14"/>
      <c r="AW2342" s="14" t="s">
        <v>5423</v>
      </c>
      <c r="AX2342" s="14" t="str">
        <f>_xlfn.XLOOKUP(B2342,'[4]cell downs 18042026 17h'!$B:$B,'[4]cell downs 18042026 17h'!$B:$B,"")</f>
        <v/>
      </c>
      <c r="AY2342" s="14" t="str">
        <f>_xlfn.XLOOKUP(B2342,'[5]Cells Huawei 19042026 15h'!$B:$B,'[5]Cells Huawei 19042026 15h'!$B:$B,"")</f>
        <v/>
      </c>
      <c r="AZ2342" s="105" t="str">
        <f>_xlfn.XLOOKUP(B2342,'INCIDENT-04-23-2026'!E:E,'INCIDENT-04-23-2026'!F:F,"")</f>
        <v/>
      </c>
      <c r="BA2342" s="105" t="str">
        <f>_xlfn.XLOOKUP(B2342,'[6]Eneo 17H'!$C:$C,'[6]Eneo 17H'!$I:$I,"")</f>
        <v/>
      </c>
      <c r="BB2342" s="105" t="str">
        <f>_xlfn.XLOOKUP(B2342,[8]ALL!$B:$B,[8]ALL!$M:$M,"")</f>
        <v/>
      </c>
      <c r="BC2342" s="105" t="str">
        <f>_xlfn.XLOOKUP(B2342,'[6]Eneo 17H'!$C:$C,'[6]Eneo 17H'!$I:$I,"")</f>
        <v/>
      </c>
      <c r="BD2342" s="105" t="str">
        <f>_xlfn.XLOOKUP(B2342,'[7]Eneo 12H'!$C:$C,'[7]Eneo 12H'!$I:$I,"")</f>
        <v/>
      </c>
      <c r="BE2342" s="105" t="s">
        <v>5423</v>
      </c>
    </row>
    <row r="2343" spans="1:57" hidden="1" x14ac:dyDescent="0.3">
      <c r="A2343" s="1" t="s">
        <v>5171</v>
      </c>
      <c r="B2343" s="8" t="s">
        <v>5172</v>
      </c>
      <c r="C2343" s="3" t="str">
        <f>_xlfn.XLOOKUP(B2343,'[1]daily break down'!$D:$D,'[1]daily break down'!$E:$E,"")</f>
        <v>NORD-OUEST</v>
      </c>
      <c r="D2343" s="1" t="s">
        <v>11</v>
      </c>
      <c r="E2343" s="1" t="s">
        <v>12</v>
      </c>
      <c r="F2343" s="3" t="s">
        <v>102</v>
      </c>
      <c r="G2343" s="1" t="s">
        <v>5173</v>
      </c>
      <c r="H2343" s="25" t="str">
        <f>_xlfn.XLOOKUP(B2343,[2]CALCULATION!$B:$B,[2]CALCULATION!$H:$H,"")</f>
        <v>HUAWEI</v>
      </c>
      <c r="I2343" s="23">
        <v>0</v>
      </c>
      <c r="J2343" s="23">
        <v>0</v>
      </c>
      <c r="K2343" s="23">
        <v>0</v>
      </c>
      <c r="L2343" s="23">
        <v>0</v>
      </c>
      <c r="M2343" s="23">
        <v>0</v>
      </c>
      <c r="N2343" s="23">
        <v>0</v>
      </c>
      <c r="O2343" s="23">
        <v>0</v>
      </c>
      <c r="P2343" s="103" t="s">
        <v>6554</v>
      </c>
      <c r="Q2343" s="36" t="s">
        <v>5796</v>
      </c>
      <c r="R2343" s="36"/>
      <c r="S2343" s="35" t="str" cm="1">
        <f t="array" ref="S2343">IFERROR(_xlfn.IFS(
U2343="MPR ISSUE","PDH",
U2343="BSS Hardware Issue","BSS",
U2343="Sites strategiques, MLL, Pylone, etc.","ENVTECH",
U2343="AKTIVCO DEFAUT GE &amp; POWER Cabinet","AKTIVCO",
U2343="AKTIVCO Coupure ENEO &amp; Baisse de tension","AKTIVCO GRID ONLY",
U2343="Coupure ENEO &amp; Baisse de tension","IHS GRID ONLY",
U2343="Defaut GE &amp; POWER Cabinet","IHS",
U2343="Sharing","Partners",
U2343="Sites strategiques &amp; DataCenter","SST &amp; DC",
U2343="Exclu","Exclu",
U2343="SAT","SAT",
U2343="SPARE-ISSUE","SPARE-ISSUE",
U2343="Fiber CAmtel","TRANS_FO_CAMTEL",
U2343="Fiber AOF","Fiber AOF",
U2343="Projet OCM (HUAWEI)","TRAVAUX-HUAWEI",
U2343="Projet OCM (NOKIA)","TRAVAUX-NOKIA",
U2343="ACCESS-ISSUE","ACCESS-ISSUE",
U2343="Projet OCM (ZTE, NOKIA, autres projets)","TRAVAUX OCM",
U2343="No root CAuse","No root cause",
U2343="ODU HS","PDH",
U2343="IP &amp; VLAN","PDH",
U2343="Warehouse HUAWEI","SPARE-ISSUE",
U2343="SPARE-HS","SPARE-ISSUE",
U2343="Power Telco","BSS",U2343="no impacts","no impacts"
),"")</f>
        <v/>
      </c>
      <c r="T2343" s="35" t="str" cm="1">
        <f t="array" ref="T2343">IFERROR(_xlfn.IFS(
U2343="MPR ISSUE","TX ISSUE",
U2343="BSS Hardware Issue","RAN ISSUE",
U2343="Sites strategiques, MLL, Pylone, etc.","ENVTECH",
U2343="AKTIVCO DEFAUT GE &amp; POWER Cabinet","POWER ISSUE",
U2343="AKTIVCO Coupure ENEO &amp; Baisse de tension","POWER ISSUE",
U2343="Coupure ENEO &amp; Baisse de tension","POWER ISSUE",
U2343="Defaut GE &amp; POWER Cabinet","POWER ISSUE",
U2343="Sharing","POWER ISSUE",
U2343="Sites strategiques &amp; DataCenter","POWER ISSUE",
U2343="Exclu","Exclu",
U2343="SAT","TX ISSUE",
U2343="SPARE-ISSUE","SPARE-ISSUE",
U2343="Fiber CAmtel","TX ISSUE",
U2343="Fiber AOF","TX ISSUE",
U2343="Projet OCM (HUAWEI)","TRAVAUX-HUAWEI",
U2343="Projet OCM (NOKIA)","TRAVAUX -NOKIA",
U2343="ACCESS-ISSUE","ACCESS-ISSUE",
U2343="Projet OCM (ZTE, NOKIA, autres projets)","TRAVAUX OCM",
U2343="No root CAuse","No root cause",
U2343="ODU HS","TX ISSUE",
U2343="IP &amp; VLAN","TX ISSUE",
U2343="Warehouse HUAWEI","SPARE-ISSUE",
U2343="SPARE-HS","SPARE-ISSUE",
U2343="Power Telco","RAN ISSUE",U2343="no impacts","no impacts"
),"")</f>
        <v/>
      </c>
      <c r="U2343" s="28"/>
      <c r="V2343" s="35" t="str" cm="1">
        <f t="array" ref="V2343">IFERROR(_xlfn.IFS(
U2343="MPR ISSUE","ACTIVE",
U2343="BSS Hardware Issue","ACTIVE",
U2343="Sites strategiques, MLL, Pylone, etc.","PASSIVE",
U2343="AKTIVCO DEFAUT GE &amp; POWER Cabinet","PASSIVE",
U2343="AKTIVCO Coupure ENEO &amp; Baisse de tension","PASSIVE",
U2343="Coupure ENEO &amp; Baisse de tension","PASSIVE",
U2343="Defaut GE &amp; POWER Cabinet","PASSIVE",
U2343="Sharing","PASSIVE",
U2343="Sites strategiques &amp; DataCenter","PASSIVE",
U2343="Exclu","Exclu",
U2343="SAT","ACTIVE",
U2343="SPARE-ISSUE","SPARE-ISSUE",
U2343="Fiber CAmtel","ACTIVE",
U2343="Fiber AOF","ACTIVE",
U2343="Projet OCM (HUAWEI)","PLANNED WORKS",
U2343="Projet OCM (NOKIA)","PLANNED WORKS",
U2343="ACCESS-ISSUE","ACCESS-ISSUE",
U2343="Projet OCM (ZTE, NOKIA, autres projets)","PLANNED WORKS",
U2343="No root CAuse","No root cause",
U2343="ODU HS","ACTIVE",
U2343="IP &amp; VLAN","ACTIVE",
U2343="Warehouse HUAWEI","SPARE-ISSUE",
U2343="SPARE-HS","SPARE-ISSUE",
U2343="Power Telco","ACTIVE",U2343="no impacts","no impacts"
),"")</f>
        <v/>
      </c>
      <c r="W2343" s="102"/>
      <c r="X2343" s="102"/>
      <c r="Y2343" s="102"/>
      <c r="Z2343" s="102"/>
      <c r="AA2343" s="102"/>
      <c r="AB2343" s="104" t="s">
        <v>5423</v>
      </c>
      <c r="AC2343" s="9"/>
      <c r="AD2343" s="9"/>
      <c r="AE2343" s="7" t="s">
        <v>5423</v>
      </c>
      <c r="AF2343" s="6"/>
      <c r="AG2343" s="7"/>
      <c r="AH2343" s="3" t="s">
        <v>5423</v>
      </c>
      <c r="AI2343" s="18" t="s">
        <v>5423</v>
      </c>
      <c r="AJ2343" s="18" t="s">
        <v>5423</v>
      </c>
      <c r="AK2343" s="18" t="s">
        <v>5423</v>
      </c>
      <c r="AL2343" s="18" t="s">
        <v>5423</v>
      </c>
      <c r="AM2343" s="18" t="s">
        <v>5423</v>
      </c>
      <c r="AN2343" s="18" t="s">
        <v>5423</v>
      </c>
      <c r="AO2343" s="18" t="s">
        <v>5423</v>
      </c>
      <c r="AP2343" s="18" t="s">
        <v>5423</v>
      </c>
      <c r="AQ2343" s="18" t="s">
        <v>5423</v>
      </c>
      <c r="AR2343" s="18" t="s">
        <v>5423</v>
      </c>
      <c r="AS2343" s="18" t="s">
        <v>5423</v>
      </c>
      <c r="AT2343" s="18" t="s">
        <v>5423</v>
      </c>
      <c r="AU2343" s="9" t="s">
        <v>5423</v>
      </c>
      <c r="AV2343" s="14"/>
      <c r="AW2343" s="14" t="s">
        <v>5423</v>
      </c>
      <c r="AX2343" s="14" t="str">
        <f>_xlfn.XLOOKUP(B2343,'[4]cell downs 18042026 17h'!$B:$B,'[4]cell downs 18042026 17h'!$B:$B,"")</f>
        <v/>
      </c>
      <c r="AY2343" s="14" t="str">
        <f>_xlfn.XLOOKUP(B2343,'[5]Cells Huawei 19042026 15h'!$B:$B,'[5]Cells Huawei 19042026 15h'!$B:$B,"")</f>
        <v/>
      </c>
      <c r="AZ2343" s="105" t="str">
        <f>_xlfn.XLOOKUP(B2343,'INCIDENT-04-23-2026'!E:E,'INCIDENT-04-23-2026'!F:F,"")</f>
        <v/>
      </c>
      <c r="BA2343" s="105" t="str">
        <f>_xlfn.XLOOKUP(B2343,'[6]Eneo 17H'!$C:$C,'[6]Eneo 17H'!$I:$I,"")</f>
        <v/>
      </c>
      <c r="BB2343" s="105" t="str">
        <f>_xlfn.XLOOKUP(B2343,[8]ALL!$B:$B,[8]ALL!$M:$M,"")</f>
        <v/>
      </c>
      <c r="BC2343" s="105" t="str">
        <f>_xlfn.XLOOKUP(B2343,'[6]Eneo 17H'!$C:$C,'[6]Eneo 17H'!$I:$I,"")</f>
        <v/>
      </c>
      <c r="BD2343" s="105" t="str">
        <f>_xlfn.XLOOKUP(B2343,'[7]Eneo 12H'!$C:$C,'[7]Eneo 12H'!$I:$I,"")</f>
        <v/>
      </c>
      <c r="BE2343" s="105" t="s">
        <v>5423</v>
      </c>
    </row>
    <row r="2344" spans="1:57" hidden="1" x14ac:dyDescent="0.3">
      <c r="A2344" s="1" t="s">
        <v>5176</v>
      </c>
      <c r="B2344" s="8" t="s">
        <v>5177</v>
      </c>
      <c r="C2344" s="3" t="str">
        <f>_xlfn.XLOOKUP(B2344,'[1]daily break down'!$D:$D,'[1]daily break down'!$E:$E,"")</f>
        <v>OUEST</v>
      </c>
      <c r="D2344" s="1" t="s">
        <v>11</v>
      </c>
      <c r="E2344" s="1" t="s">
        <v>12</v>
      </c>
      <c r="F2344" s="3" t="s">
        <v>102</v>
      </c>
      <c r="G2344" s="1" t="s">
        <v>5178</v>
      </c>
      <c r="H2344" s="25" t="str">
        <f>_xlfn.XLOOKUP(B2344,[2]CALCULATION!$B:$B,[2]CALCULATION!$H:$H,"")</f>
        <v>HUAWEI</v>
      </c>
      <c r="I2344" s="23">
        <v>0</v>
      </c>
      <c r="J2344" s="23">
        <v>0</v>
      </c>
      <c r="K2344" s="23">
        <v>0</v>
      </c>
      <c r="L2344" s="23">
        <v>0</v>
      </c>
      <c r="M2344" s="23">
        <v>0</v>
      </c>
      <c r="N2344" s="23">
        <v>0</v>
      </c>
      <c r="O2344" s="23">
        <v>0</v>
      </c>
      <c r="P2344" s="103" t="s">
        <v>6554</v>
      </c>
      <c r="Q2344" s="36" t="s">
        <v>5796</v>
      </c>
      <c r="R2344" s="36"/>
      <c r="S2344" s="35" t="str" cm="1">
        <f t="array" ref="S2344">IFERROR(_xlfn.IFS(
U2344="MPR ISSUE","PDH",
U2344="BSS Hardware Issue","BSS",
U2344="Sites strategiques, MLL, Pylone, etc.","ENVTECH",
U2344="AKTIVCO DEFAUT GE &amp; POWER Cabinet","AKTIVCO",
U2344="AKTIVCO Coupure ENEO &amp; Baisse de tension","AKTIVCO GRID ONLY",
U2344="Coupure ENEO &amp; Baisse de tension","IHS GRID ONLY",
U2344="Defaut GE &amp; POWER Cabinet","IHS",
U2344="Sharing","Partners",
U2344="Sites strategiques &amp; DataCenter","SST &amp; DC",
U2344="Exclu","Exclu",
U2344="SAT","SAT",
U2344="SPARE-ISSUE","SPARE-ISSUE",
U2344="Fiber CAmtel","TRANS_FO_CAMTEL",
U2344="Fiber AOF","Fiber AOF",
U2344="Projet OCM (HUAWEI)","TRAVAUX-HUAWEI",
U2344="Projet OCM (NOKIA)","TRAVAUX-NOKIA",
U2344="ACCESS-ISSUE","ACCESS-ISSUE",
U2344="Projet OCM (ZTE, NOKIA, autres projets)","TRAVAUX OCM",
U2344="No root CAuse","No root cause",
U2344="ODU HS","PDH",
U2344="IP &amp; VLAN","PDH",
U2344="Warehouse HUAWEI","SPARE-ISSUE",
U2344="SPARE-HS","SPARE-ISSUE",
U2344="Power Telco","BSS",U2344="no impacts","no impacts"
),"")</f>
        <v/>
      </c>
      <c r="T2344" s="35" t="str" cm="1">
        <f t="array" ref="T2344">IFERROR(_xlfn.IFS(
U2344="MPR ISSUE","TX ISSUE",
U2344="BSS Hardware Issue","RAN ISSUE",
U2344="Sites strategiques, MLL, Pylone, etc.","ENVTECH",
U2344="AKTIVCO DEFAUT GE &amp; POWER Cabinet","POWER ISSUE",
U2344="AKTIVCO Coupure ENEO &amp; Baisse de tension","POWER ISSUE",
U2344="Coupure ENEO &amp; Baisse de tension","POWER ISSUE",
U2344="Defaut GE &amp; POWER Cabinet","POWER ISSUE",
U2344="Sharing","POWER ISSUE",
U2344="Sites strategiques &amp; DataCenter","POWER ISSUE",
U2344="Exclu","Exclu",
U2344="SAT","TX ISSUE",
U2344="SPARE-ISSUE","SPARE-ISSUE",
U2344="Fiber CAmtel","TX ISSUE",
U2344="Fiber AOF","TX ISSUE",
U2344="Projet OCM (HUAWEI)","TRAVAUX-HUAWEI",
U2344="Projet OCM (NOKIA)","TRAVAUX -NOKIA",
U2344="ACCESS-ISSUE","ACCESS-ISSUE",
U2344="Projet OCM (ZTE, NOKIA, autres projets)","TRAVAUX OCM",
U2344="No root CAuse","No root cause",
U2344="ODU HS","TX ISSUE",
U2344="IP &amp; VLAN","TX ISSUE",
U2344="Warehouse HUAWEI","SPARE-ISSUE",
U2344="SPARE-HS","SPARE-ISSUE",
U2344="Power Telco","RAN ISSUE",U2344="no impacts","no impacts"
),"")</f>
        <v/>
      </c>
      <c r="U2344" s="28"/>
      <c r="V2344" s="35" t="str" cm="1">
        <f t="array" ref="V2344">IFERROR(_xlfn.IFS(
U2344="MPR ISSUE","ACTIVE",
U2344="BSS Hardware Issue","ACTIVE",
U2344="Sites strategiques, MLL, Pylone, etc.","PASSIVE",
U2344="AKTIVCO DEFAUT GE &amp; POWER Cabinet","PASSIVE",
U2344="AKTIVCO Coupure ENEO &amp; Baisse de tension","PASSIVE",
U2344="Coupure ENEO &amp; Baisse de tension","PASSIVE",
U2344="Defaut GE &amp; POWER Cabinet","PASSIVE",
U2344="Sharing","PASSIVE",
U2344="Sites strategiques &amp; DataCenter","PASSIVE",
U2344="Exclu","Exclu",
U2344="SAT","ACTIVE",
U2344="SPARE-ISSUE","SPARE-ISSUE",
U2344="Fiber CAmtel","ACTIVE",
U2344="Fiber AOF","ACTIVE",
U2344="Projet OCM (HUAWEI)","PLANNED WORKS",
U2344="Projet OCM (NOKIA)","PLANNED WORKS",
U2344="ACCESS-ISSUE","ACCESS-ISSUE",
U2344="Projet OCM (ZTE, NOKIA, autres projets)","PLANNED WORKS",
U2344="No root CAuse","No root cause",
U2344="ODU HS","ACTIVE",
U2344="IP &amp; VLAN","ACTIVE",
U2344="Warehouse HUAWEI","SPARE-ISSUE",
U2344="SPARE-HS","SPARE-ISSUE",
U2344="Power Telco","ACTIVE",U2344="no impacts","no impacts"
),"")</f>
        <v/>
      </c>
      <c r="W2344" s="102"/>
      <c r="X2344" s="102"/>
      <c r="Y2344" s="102"/>
      <c r="Z2344" s="102"/>
      <c r="AA2344" s="102"/>
      <c r="AB2344" s="104" t="s">
        <v>5423</v>
      </c>
      <c r="AC2344" s="9"/>
      <c r="AD2344" s="9"/>
      <c r="AE2344" s="7" t="s">
        <v>5423</v>
      </c>
      <c r="AF2344" s="6"/>
      <c r="AG2344" s="7"/>
      <c r="AH2344" s="3" t="s">
        <v>5423</v>
      </c>
      <c r="AI2344" s="18" t="s">
        <v>5423</v>
      </c>
      <c r="AJ2344" s="18" t="s">
        <v>5423</v>
      </c>
      <c r="AK2344" s="18" t="s">
        <v>5423</v>
      </c>
      <c r="AL2344" s="18" t="s">
        <v>5423</v>
      </c>
      <c r="AM2344" s="18" t="s">
        <v>5423</v>
      </c>
      <c r="AN2344" s="18" t="s">
        <v>5423</v>
      </c>
      <c r="AO2344" s="18" t="s">
        <v>5423</v>
      </c>
      <c r="AP2344" s="18" t="s">
        <v>5423</v>
      </c>
      <c r="AQ2344" s="18" t="s">
        <v>5423</v>
      </c>
      <c r="AR2344" s="18" t="s">
        <v>5423</v>
      </c>
      <c r="AS2344" s="18" t="s">
        <v>5423</v>
      </c>
      <c r="AT2344" s="18" t="s">
        <v>5423</v>
      </c>
      <c r="AU2344" s="9" t="s">
        <v>5423</v>
      </c>
      <c r="AV2344" s="14"/>
      <c r="AW2344" s="14" t="s">
        <v>5423</v>
      </c>
      <c r="AX2344" s="14" t="str">
        <f>_xlfn.XLOOKUP(B2344,'[4]cell downs 18042026 17h'!$B:$B,'[4]cell downs 18042026 17h'!$B:$B,"")</f>
        <v/>
      </c>
      <c r="AY2344" s="14" t="str">
        <f>_xlfn.XLOOKUP(B2344,'[5]Cells Huawei 19042026 15h'!$B:$B,'[5]Cells Huawei 19042026 15h'!$B:$B,"")</f>
        <v/>
      </c>
      <c r="AZ2344" s="105" t="str">
        <f>_xlfn.XLOOKUP(B2344,'INCIDENT-04-23-2026'!E:E,'INCIDENT-04-23-2026'!F:F,"")</f>
        <v/>
      </c>
      <c r="BA2344" s="105" t="str">
        <f>_xlfn.XLOOKUP(B2344,'[6]Eneo 17H'!$C:$C,'[6]Eneo 17H'!$I:$I,"")</f>
        <v/>
      </c>
      <c r="BB2344" s="105" t="str">
        <f>_xlfn.XLOOKUP(B2344,[8]ALL!$B:$B,[8]ALL!$M:$M,"")</f>
        <v/>
      </c>
      <c r="BC2344" s="105" t="str">
        <f>_xlfn.XLOOKUP(B2344,'[6]Eneo 17H'!$C:$C,'[6]Eneo 17H'!$I:$I,"")</f>
        <v/>
      </c>
      <c r="BD2344" s="105" t="str">
        <f>_xlfn.XLOOKUP(B2344,'[7]Eneo 12H'!$C:$C,'[7]Eneo 12H'!$I:$I,"")</f>
        <v/>
      </c>
      <c r="BE2344" s="105" t="s">
        <v>5423</v>
      </c>
    </row>
    <row r="2345" spans="1:57" hidden="1" x14ac:dyDescent="0.3">
      <c r="A2345" s="1" t="s">
        <v>5179</v>
      </c>
      <c r="B2345" s="8" t="s">
        <v>5180</v>
      </c>
      <c r="C2345" s="3" t="str">
        <f>_xlfn.XLOOKUP(B2345,'[1]daily break down'!$D:$D,'[1]daily break down'!$E:$E,"")</f>
        <v>OUEST</v>
      </c>
      <c r="D2345" s="1" t="s">
        <v>21</v>
      </c>
      <c r="E2345" s="1" t="s">
        <v>122</v>
      </c>
      <c r="F2345" s="3" t="s">
        <v>102</v>
      </c>
      <c r="G2345" s="1" t="s">
        <v>4410</v>
      </c>
      <c r="H2345" s="25" t="str">
        <f>_xlfn.XLOOKUP(B2345,[2]CALCULATION!$B:$B,[2]CALCULATION!$H:$H,"")</f>
        <v>HUAWEI</v>
      </c>
      <c r="I2345" s="23">
        <v>0</v>
      </c>
      <c r="J2345" s="23">
        <v>0</v>
      </c>
      <c r="K2345" s="23">
        <v>0</v>
      </c>
      <c r="L2345" s="23">
        <v>0</v>
      </c>
      <c r="M2345" s="23">
        <v>0</v>
      </c>
      <c r="N2345" s="23">
        <v>3.2994894887182422E-3</v>
      </c>
      <c r="O2345" s="23">
        <v>0</v>
      </c>
      <c r="P2345" s="103" t="s">
        <v>6554</v>
      </c>
      <c r="Q2345" s="36" t="s">
        <v>5796</v>
      </c>
      <c r="R2345" s="36"/>
      <c r="S2345" s="35" t="str" cm="1">
        <f t="array" ref="S2345">IFERROR(_xlfn.IFS(
U2345="MPR ISSUE","PDH",
U2345="BSS Hardware Issue","BSS",
U2345="Sites strategiques, MLL, Pylone, etc.","ENVTECH",
U2345="AKTIVCO DEFAUT GE &amp; POWER Cabinet","AKTIVCO",
U2345="AKTIVCO Coupure ENEO &amp; Baisse de tension","AKTIVCO GRID ONLY",
U2345="Coupure ENEO &amp; Baisse de tension","IHS GRID ONLY",
U2345="Defaut GE &amp; POWER Cabinet","IHS",
U2345="Sharing","Partners",
U2345="Sites strategiques &amp; DataCenter","SST &amp; DC",
U2345="Exclu","Exclu",
U2345="SAT","SAT",
U2345="SPARE-ISSUE","SPARE-ISSUE",
U2345="Fiber CAmtel","TRANS_FO_CAMTEL",
U2345="Fiber AOF","Fiber AOF",
U2345="Projet OCM (HUAWEI)","TRAVAUX-HUAWEI",
U2345="Projet OCM (NOKIA)","TRAVAUX-NOKIA",
U2345="ACCESS-ISSUE","ACCESS-ISSUE",
U2345="Projet OCM (ZTE, NOKIA, autres projets)","TRAVAUX OCM",
U2345="No root CAuse","No root cause",
U2345="ODU HS","PDH",
U2345="IP &amp; VLAN","PDH",
U2345="Warehouse HUAWEI","SPARE-ISSUE",
U2345="SPARE-HS","SPARE-ISSUE",
U2345="Power Telco","BSS",U2345="no impacts","no impacts"
),"")</f>
        <v/>
      </c>
      <c r="T2345" s="35" t="str" cm="1">
        <f t="array" ref="T2345">IFERROR(_xlfn.IFS(
U2345="MPR ISSUE","TX ISSUE",
U2345="BSS Hardware Issue","RAN ISSUE",
U2345="Sites strategiques, MLL, Pylone, etc.","ENVTECH",
U2345="AKTIVCO DEFAUT GE &amp; POWER Cabinet","POWER ISSUE",
U2345="AKTIVCO Coupure ENEO &amp; Baisse de tension","POWER ISSUE",
U2345="Coupure ENEO &amp; Baisse de tension","POWER ISSUE",
U2345="Defaut GE &amp; POWER Cabinet","POWER ISSUE",
U2345="Sharing","POWER ISSUE",
U2345="Sites strategiques &amp; DataCenter","POWER ISSUE",
U2345="Exclu","Exclu",
U2345="SAT","TX ISSUE",
U2345="SPARE-ISSUE","SPARE-ISSUE",
U2345="Fiber CAmtel","TX ISSUE",
U2345="Fiber AOF","TX ISSUE",
U2345="Projet OCM (HUAWEI)","TRAVAUX-HUAWEI",
U2345="Projet OCM (NOKIA)","TRAVAUX -NOKIA",
U2345="ACCESS-ISSUE","ACCESS-ISSUE",
U2345="Projet OCM (ZTE, NOKIA, autres projets)","TRAVAUX OCM",
U2345="No root CAuse","No root cause",
U2345="ODU HS","TX ISSUE",
U2345="IP &amp; VLAN","TX ISSUE",
U2345="Warehouse HUAWEI","SPARE-ISSUE",
U2345="SPARE-HS","SPARE-ISSUE",
U2345="Power Telco","RAN ISSUE",U2345="no impacts","no impacts"
),"")</f>
        <v/>
      </c>
      <c r="U2345" s="28"/>
      <c r="V2345" s="35" t="str" cm="1">
        <f t="array" ref="V2345">IFERROR(_xlfn.IFS(
U2345="MPR ISSUE","ACTIVE",
U2345="BSS Hardware Issue","ACTIVE",
U2345="Sites strategiques, MLL, Pylone, etc.","PASSIVE",
U2345="AKTIVCO DEFAUT GE &amp; POWER Cabinet","PASSIVE",
U2345="AKTIVCO Coupure ENEO &amp; Baisse de tension","PASSIVE",
U2345="Coupure ENEO &amp; Baisse de tension","PASSIVE",
U2345="Defaut GE &amp; POWER Cabinet","PASSIVE",
U2345="Sharing","PASSIVE",
U2345="Sites strategiques &amp; DataCenter","PASSIVE",
U2345="Exclu","Exclu",
U2345="SAT","ACTIVE",
U2345="SPARE-ISSUE","SPARE-ISSUE",
U2345="Fiber CAmtel","ACTIVE",
U2345="Fiber AOF","ACTIVE",
U2345="Projet OCM (HUAWEI)","PLANNED WORKS",
U2345="Projet OCM (NOKIA)","PLANNED WORKS",
U2345="ACCESS-ISSUE","ACCESS-ISSUE",
U2345="Projet OCM (ZTE, NOKIA, autres projets)","PLANNED WORKS",
U2345="No root CAuse","No root cause",
U2345="ODU HS","ACTIVE",
U2345="IP &amp; VLAN","ACTIVE",
U2345="Warehouse HUAWEI","SPARE-ISSUE",
U2345="SPARE-HS","SPARE-ISSUE",
U2345="Power Telco","ACTIVE",U2345="no impacts","no impacts"
),"")</f>
        <v/>
      </c>
      <c r="W2345" s="102"/>
      <c r="X2345" s="102"/>
      <c r="Y2345" s="102"/>
      <c r="Z2345" s="102"/>
      <c r="AA2345" s="102"/>
      <c r="AB2345" s="104" t="s">
        <v>5423</v>
      </c>
      <c r="AC2345" s="9"/>
      <c r="AD2345" s="9"/>
      <c r="AE2345" s="7" t="s">
        <v>5423</v>
      </c>
      <c r="AF2345" s="6"/>
      <c r="AG2345" s="7"/>
      <c r="AH2345" s="3" t="s">
        <v>5423</v>
      </c>
      <c r="AI2345" s="18" t="s">
        <v>5423</v>
      </c>
      <c r="AJ2345" s="18" t="s">
        <v>5423</v>
      </c>
      <c r="AK2345" s="18" t="s">
        <v>5423</v>
      </c>
      <c r="AL2345" s="18" t="s">
        <v>5423</v>
      </c>
      <c r="AM2345" s="18" t="s">
        <v>5423</v>
      </c>
      <c r="AN2345" s="18" t="s">
        <v>5423</v>
      </c>
      <c r="AO2345" s="18" t="s">
        <v>5423</v>
      </c>
      <c r="AP2345" s="18" t="s">
        <v>5423</v>
      </c>
      <c r="AQ2345" s="18" t="s">
        <v>5423</v>
      </c>
      <c r="AR2345" s="18" t="s">
        <v>5423</v>
      </c>
      <c r="AS2345" s="18" t="s">
        <v>5423</v>
      </c>
      <c r="AT2345" s="18" t="s">
        <v>5423</v>
      </c>
      <c r="AU2345" s="9" t="s">
        <v>5423</v>
      </c>
      <c r="AV2345" s="14"/>
      <c r="AW2345" s="14" t="s">
        <v>5423</v>
      </c>
      <c r="AX2345" s="14" t="str">
        <f>_xlfn.XLOOKUP(B2345,'[4]cell downs 18042026 17h'!$B:$B,'[4]cell downs 18042026 17h'!$B:$B,"")</f>
        <v/>
      </c>
      <c r="AY2345" s="14" t="str">
        <f>_xlfn.XLOOKUP(B2345,'[5]Cells Huawei 19042026 15h'!$B:$B,'[5]Cells Huawei 19042026 15h'!$B:$B,"")</f>
        <v/>
      </c>
      <c r="AZ2345" s="105" t="str">
        <f>_xlfn.XLOOKUP(B2345,'INCIDENT-04-23-2026'!E:E,'INCIDENT-04-23-2026'!F:F,"")</f>
        <v/>
      </c>
      <c r="BA2345" s="105" t="str">
        <f>_xlfn.XLOOKUP(B2345,'[6]Eneo 17H'!$C:$C,'[6]Eneo 17H'!$I:$I,"")</f>
        <v/>
      </c>
      <c r="BB2345" s="105" t="str">
        <f>_xlfn.XLOOKUP(B2345,[8]ALL!$B:$B,[8]ALL!$M:$M,"")</f>
        <v/>
      </c>
      <c r="BC2345" s="105" t="str">
        <f>_xlfn.XLOOKUP(B2345,'[6]Eneo 17H'!$C:$C,'[6]Eneo 17H'!$I:$I,"")</f>
        <v/>
      </c>
      <c r="BD2345" s="105" t="str">
        <f>_xlfn.XLOOKUP(B2345,'[7]Eneo 12H'!$C:$C,'[7]Eneo 12H'!$I:$I,"")</f>
        <v/>
      </c>
      <c r="BE2345" s="105" t="s">
        <v>5423</v>
      </c>
    </row>
    <row r="2346" spans="1:57" hidden="1" x14ac:dyDescent="0.3">
      <c r="A2346" s="1" t="s">
        <v>5205</v>
      </c>
      <c r="B2346" s="8" t="s">
        <v>5206</v>
      </c>
      <c r="C2346" s="3" t="str">
        <f>_xlfn.XLOOKUP(B2346,'[1]daily break down'!$D:$D,'[1]daily break down'!$E:$E,"")</f>
        <v>OUEST</v>
      </c>
      <c r="D2346" s="1" t="s">
        <v>11</v>
      </c>
      <c r="E2346" s="1" t="s">
        <v>12</v>
      </c>
      <c r="F2346" s="3" t="s">
        <v>102</v>
      </c>
      <c r="G2346" s="1" t="s">
        <v>856</v>
      </c>
      <c r="H2346" s="25" t="str">
        <f>_xlfn.XLOOKUP(B2346,[2]CALCULATION!$B:$B,[2]CALCULATION!$H:$H,"")</f>
        <v>Huawei</v>
      </c>
      <c r="I2346" s="23">
        <v>0</v>
      </c>
      <c r="J2346" s="23">
        <v>0</v>
      </c>
      <c r="K2346" s="23">
        <v>0</v>
      </c>
      <c r="L2346" s="23">
        <v>0</v>
      </c>
      <c r="M2346" s="23">
        <v>0</v>
      </c>
      <c r="N2346" s="23">
        <v>0</v>
      </c>
      <c r="O2346" s="23">
        <v>0</v>
      </c>
      <c r="P2346" s="103" t="s">
        <v>6554</v>
      </c>
      <c r="Q2346" s="36" t="s">
        <v>5796</v>
      </c>
      <c r="R2346" s="36"/>
      <c r="S2346" s="35" t="str" cm="1">
        <f t="array" ref="S2346">IFERROR(_xlfn.IFS(
U2346="MPR ISSUE","PDH",
U2346="BSS Hardware Issue","BSS",
U2346="Sites strategiques, MLL, Pylone, etc.","ENVTECH",
U2346="AKTIVCO DEFAUT GE &amp; POWER Cabinet","AKTIVCO",
U2346="AKTIVCO Coupure ENEO &amp; Baisse de tension","AKTIVCO GRID ONLY",
U2346="Coupure ENEO &amp; Baisse de tension","IHS GRID ONLY",
U2346="Defaut GE &amp; POWER Cabinet","IHS",
U2346="Sharing","Partners",
U2346="Sites strategiques &amp; DataCenter","SST &amp; DC",
U2346="Exclu","Exclu",
U2346="SAT","SAT",
U2346="SPARE-ISSUE","SPARE-ISSUE",
U2346="Fiber CAmtel","TRANS_FO_CAMTEL",
U2346="Fiber AOF","Fiber AOF",
U2346="Projet OCM (HUAWEI)","TRAVAUX-HUAWEI",
U2346="Projet OCM (NOKIA)","TRAVAUX-NOKIA",
U2346="ACCESS-ISSUE","ACCESS-ISSUE",
U2346="Projet OCM (ZTE, NOKIA, autres projets)","TRAVAUX OCM",
U2346="No root CAuse","No root cause",
U2346="ODU HS","PDH",
U2346="IP &amp; VLAN","PDH",
U2346="Warehouse HUAWEI","SPARE-ISSUE",
U2346="SPARE-HS","SPARE-ISSUE",
U2346="Power Telco","BSS",U2346="no impacts","no impacts"
),"")</f>
        <v/>
      </c>
      <c r="T2346" s="35" t="str" cm="1">
        <f t="array" ref="T2346">IFERROR(_xlfn.IFS(
U2346="MPR ISSUE","TX ISSUE",
U2346="BSS Hardware Issue","RAN ISSUE",
U2346="Sites strategiques, MLL, Pylone, etc.","ENVTECH",
U2346="AKTIVCO DEFAUT GE &amp; POWER Cabinet","POWER ISSUE",
U2346="AKTIVCO Coupure ENEO &amp; Baisse de tension","POWER ISSUE",
U2346="Coupure ENEO &amp; Baisse de tension","POWER ISSUE",
U2346="Defaut GE &amp; POWER Cabinet","POWER ISSUE",
U2346="Sharing","POWER ISSUE",
U2346="Sites strategiques &amp; DataCenter","POWER ISSUE",
U2346="Exclu","Exclu",
U2346="SAT","TX ISSUE",
U2346="SPARE-ISSUE","SPARE-ISSUE",
U2346="Fiber CAmtel","TX ISSUE",
U2346="Fiber AOF","TX ISSUE",
U2346="Projet OCM (HUAWEI)","TRAVAUX-HUAWEI",
U2346="Projet OCM (NOKIA)","TRAVAUX -NOKIA",
U2346="ACCESS-ISSUE","ACCESS-ISSUE",
U2346="Projet OCM (ZTE, NOKIA, autres projets)","TRAVAUX OCM",
U2346="No root CAuse","No root cause",
U2346="ODU HS","TX ISSUE",
U2346="IP &amp; VLAN","TX ISSUE",
U2346="Warehouse HUAWEI","SPARE-ISSUE",
U2346="SPARE-HS","SPARE-ISSUE",
U2346="Power Telco","RAN ISSUE",U2346="no impacts","no impacts"
),"")</f>
        <v/>
      </c>
      <c r="U2346" s="28"/>
      <c r="V2346" s="35" t="str" cm="1">
        <f t="array" ref="V2346">IFERROR(_xlfn.IFS(
U2346="MPR ISSUE","ACTIVE",
U2346="BSS Hardware Issue","ACTIVE",
U2346="Sites strategiques, MLL, Pylone, etc.","PASSIVE",
U2346="AKTIVCO DEFAUT GE &amp; POWER Cabinet","PASSIVE",
U2346="AKTIVCO Coupure ENEO &amp; Baisse de tension","PASSIVE",
U2346="Coupure ENEO &amp; Baisse de tension","PASSIVE",
U2346="Defaut GE &amp; POWER Cabinet","PASSIVE",
U2346="Sharing","PASSIVE",
U2346="Sites strategiques &amp; DataCenter","PASSIVE",
U2346="Exclu","Exclu",
U2346="SAT","ACTIVE",
U2346="SPARE-ISSUE","SPARE-ISSUE",
U2346="Fiber CAmtel","ACTIVE",
U2346="Fiber AOF","ACTIVE",
U2346="Projet OCM (HUAWEI)","PLANNED WORKS",
U2346="Projet OCM (NOKIA)","PLANNED WORKS",
U2346="ACCESS-ISSUE","ACCESS-ISSUE",
U2346="Projet OCM (ZTE, NOKIA, autres projets)","PLANNED WORKS",
U2346="No root CAuse","No root cause",
U2346="ODU HS","ACTIVE",
U2346="IP &amp; VLAN","ACTIVE",
U2346="Warehouse HUAWEI","SPARE-ISSUE",
U2346="SPARE-HS","SPARE-ISSUE",
U2346="Power Telco","ACTIVE",U2346="no impacts","no impacts"
),"")</f>
        <v/>
      </c>
      <c r="W2346" s="102"/>
      <c r="X2346" s="102"/>
      <c r="Y2346" s="102"/>
      <c r="Z2346" s="102"/>
      <c r="AA2346" s="102"/>
      <c r="AB2346" s="104" t="s">
        <v>5423</v>
      </c>
      <c r="AC2346" s="9"/>
      <c r="AD2346" s="9"/>
      <c r="AE2346" s="7" t="s">
        <v>5423</v>
      </c>
      <c r="AF2346" s="6"/>
      <c r="AG2346" s="7"/>
      <c r="AH2346" s="3" t="s">
        <v>5423</v>
      </c>
      <c r="AI2346" s="18" t="s">
        <v>5423</v>
      </c>
      <c r="AJ2346" s="18" t="s">
        <v>5423</v>
      </c>
      <c r="AK2346" s="18" t="s">
        <v>5423</v>
      </c>
      <c r="AL2346" s="18" t="s">
        <v>5423</v>
      </c>
      <c r="AM2346" s="18" t="s">
        <v>5423</v>
      </c>
      <c r="AN2346" s="18" t="s">
        <v>5423</v>
      </c>
      <c r="AO2346" s="18" t="s">
        <v>5423</v>
      </c>
      <c r="AP2346" s="18" t="s">
        <v>5423</v>
      </c>
      <c r="AQ2346" s="18" t="s">
        <v>5423</v>
      </c>
      <c r="AR2346" s="18" t="s">
        <v>5423</v>
      </c>
      <c r="AS2346" s="18" t="s">
        <v>5423</v>
      </c>
      <c r="AT2346" s="18" t="s">
        <v>5423</v>
      </c>
      <c r="AU2346" s="9" t="s">
        <v>5423</v>
      </c>
      <c r="AV2346" s="14"/>
      <c r="AW2346" s="14" t="s">
        <v>5423</v>
      </c>
      <c r="AX2346" s="14" t="str">
        <f>_xlfn.XLOOKUP(B2346,'[4]cell downs 18042026 17h'!$B:$B,'[4]cell downs 18042026 17h'!$B:$B,"")</f>
        <v/>
      </c>
      <c r="AY2346" s="14" t="str">
        <f>_xlfn.XLOOKUP(B2346,'[5]Cells Huawei 19042026 15h'!$B:$B,'[5]Cells Huawei 19042026 15h'!$B:$B,"")</f>
        <v/>
      </c>
      <c r="AZ2346" s="105" t="str">
        <f>_xlfn.XLOOKUP(B2346,'INCIDENT-04-23-2026'!E:E,'INCIDENT-04-23-2026'!F:F,"")</f>
        <v/>
      </c>
      <c r="BA2346" s="105" t="str">
        <f>_xlfn.XLOOKUP(B2346,'[6]Eneo 17H'!$C:$C,'[6]Eneo 17H'!$I:$I,"")</f>
        <v/>
      </c>
      <c r="BB2346" s="105" t="str">
        <f>_xlfn.XLOOKUP(B2346,[8]ALL!$B:$B,[8]ALL!$M:$M,"")</f>
        <v/>
      </c>
      <c r="BC2346" s="105" t="str">
        <f>_xlfn.XLOOKUP(B2346,'[6]Eneo 17H'!$C:$C,'[6]Eneo 17H'!$I:$I,"")</f>
        <v/>
      </c>
      <c r="BD2346" s="105" t="str">
        <f>_xlfn.XLOOKUP(B2346,'[7]Eneo 12H'!$C:$C,'[7]Eneo 12H'!$I:$I,"")</f>
        <v/>
      </c>
      <c r="BE2346" s="105" t="s">
        <v>5423</v>
      </c>
    </row>
    <row r="2347" spans="1:57" hidden="1" x14ac:dyDescent="0.3">
      <c r="A2347" s="1" t="s">
        <v>5210</v>
      </c>
      <c r="B2347" s="8" t="s">
        <v>5211</v>
      </c>
      <c r="C2347" s="3" t="str">
        <f>_xlfn.XLOOKUP(B2347,'[1]daily break down'!$D:$D,'[1]daily break down'!$E:$E,"")</f>
        <v>SUD-OUEST</v>
      </c>
      <c r="D2347" s="1" t="s">
        <v>11</v>
      </c>
      <c r="E2347" s="1" t="s">
        <v>66</v>
      </c>
      <c r="F2347" s="3" t="s">
        <v>13</v>
      </c>
      <c r="G2347" s="1" t="s">
        <v>5210</v>
      </c>
      <c r="H2347" s="25" t="str">
        <f>_xlfn.XLOOKUP(B2347,[2]CALCULATION!$B:$B,[2]CALCULATION!$H:$H,"")</f>
        <v>HUAWEI</v>
      </c>
      <c r="I2347" s="23">
        <v>0</v>
      </c>
      <c r="J2347" s="23">
        <v>0</v>
      </c>
      <c r="K2347" s="23">
        <v>0</v>
      </c>
      <c r="L2347" s="23">
        <v>0</v>
      </c>
      <c r="M2347" s="23">
        <v>0</v>
      </c>
      <c r="N2347" s="23">
        <v>0</v>
      </c>
      <c r="O2347" s="23">
        <v>0</v>
      </c>
      <c r="P2347" s="103" t="s">
        <v>6554</v>
      </c>
      <c r="Q2347" s="36" t="s">
        <v>5796</v>
      </c>
      <c r="R2347" s="36"/>
      <c r="S2347" s="35" t="str" cm="1">
        <f t="array" ref="S2347">IFERROR(_xlfn.IFS(
U2347="MPR ISSUE","PDH",
U2347="BSS Hardware Issue","BSS",
U2347="Sites strategiques, MLL, Pylone, etc.","ENVTECH",
U2347="AKTIVCO DEFAUT GE &amp; POWER Cabinet","AKTIVCO",
U2347="AKTIVCO Coupure ENEO &amp; Baisse de tension","AKTIVCO GRID ONLY",
U2347="Coupure ENEO &amp; Baisse de tension","IHS GRID ONLY",
U2347="Defaut GE &amp; POWER Cabinet","IHS",
U2347="Sharing","Partners",
U2347="Sites strategiques &amp; DataCenter","SST &amp; DC",
U2347="Exclu","Exclu",
U2347="SAT","SAT",
U2347="SPARE-ISSUE","SPARE-ISSUE",
U2347="Fiber CAmtel","TRANS_FO_CAMTEL",
U2347="Fiber AOF","Fiber AOF",
U2347="Projet OCM (HUAWEI)","TRAVAUX-HUAWEI",
U2347="Projet OCM (NOKIA)","TRAVAUX-NOKIA",
U2347="ACCESS-ISSUE","ACCESS-ISSUE",
U2347="Projet OCM (ZTE, NOKIA, autres projets)","TRAVAUX OCM",
U2347="No root CAuse","No root cause",
U2347="ODU HS","PDH",
U2347="IP &amp; VLAN","PDH",
U2347="Warehouse HUAWEI","SPARE-ISSUE",
U2347="SPARE-HS","SPARE-ISSUE",
U2347="Power Telco","BSS",U2347="no impacts","no impacts"
),"")</f>
        <v/>
      </c>
      <c r="T2347" s="35" t="str" cm="1">
        <f t="array" ref="T2347">IFERROR(_xlfn.IFS(
U2347="MPR ISSUE","TX ISSUE",
U2347="BSS Hardware Issue","RAN ISSUE",
U2347="Sites strategiques, MLL, Pylone, etc.","ENVTECH",
U2347="AKTIVCO DEFAUT GE &amp; POWER Cabinet","POWER ISSUE",
U2347="AKTIVCO Coupure ENEO &amp; Baisse de tension","POWER ISSUE",
U2347="Coupure ENEO &amp; Baisse de tension","POWER ISSUE",
U2347="Defaut GE &amp; POWER Cabinet","POWER ISSUE",
U2347="Sharing","POWER ISSUE",
U2347="Sites strategiques &amp; DataCenter","POWER ISSUE",
U2347="Exclu","Exclu",
U2347="SAT","TX ISSUE",
U2347="SPARE-ISSUE","SPARE-ISSUE",
U2347="Fiber CAmtel","TX ISSUE",
U2347="Fiber AOF","TX ISSUE",
U2347="Projet OCM (HUAWEI)","TRAVAUX-HUAWEI",
U2347="Projet OCM (NOKIA)","TRAVAUX -NOKIA",
U2347="ACCESS-ISSUE","ACCESS-ISSUE",
U2347="Projet OCM (ZTE, NOKIA, autres projets)","TRAVAUX OCM",
U2347="No root CAuse","No root cause",
U2347="ODU HS","TX ISSUE",
U2347="IP &amp; VLAN","TX ISSUE",
U2347="Warehouse HUAWEI","SPARE-ISSUE",
U2347="SPARE-HS","SPARE-ISSUE",
U2347="Power Telco","RAN ISSUE",U2347="no impacts","no impacts"
),"")</f>
        <v/>
      </c>
      <c r="U2347" s="28"/>
      <c r="V2347" s="35" t="str" cm="1">
        <f t="array" ref="V2347">IFERROR(_xlfn.IFS(
U2347="MPR ISSUE","ACTIVE",
U2347="BSS Hardware Issue","ACTIVE",
U2347="Sites strategiques, MLL, Pylone, etc.","PASSIVE",
U2347="AKTIVCO DEFAUT GE &amp; POWER Cabinet","PASSIVE",
U2347="AKTIVCO Coupure ENEO &amp; Baisse de tension","PASSIVE",
U2347="Coupure ENEO &amp; Baisse de tension","PASSIVE",
U2347="Defaut GE &amp; POWER Cabinet","PASSIVE",
U2347="Sharing","PASSIVE",
U2347="Sites strategiques &amp; DataCenter","PASSIVE",
U2347="Exclu","Exclu",
U2347="SAT","ACTIVE",
U2347="SPARE-ISSUE","SPARE-ISSUE",
U2347="Fiber CAmtel","ACTIVE",
U2347="Fiber AOF","ACTIVE",
U2347="Projet OCM (HUAWEI)","PLANNED WORKS",
U2347="Projet OCM (NOKIA)","PLANNED WORKS",
U2347="ACCESS-ISSUE","ACCESS-ISSUE",
U2347="Projet OCM (ZTE, NOKIA, autres projets)","PLANNED WORKS",
U2347="No root CAuse","No root cause",
U2347="ODU HS","ACTIVE",
U2347="IP &amp; VLAN","ACTIVE",
U2347="Warehouse HUAWEI","SPARE-ISSUE",
U2347="SPARE-HS","SPARE-ISSUE",
U2347="Power Telco","ACTIVE",U2347="no impacts","no impacts"
),"")</f>
        <v/>
      </c>
      <c r="W2347" s="102"/>
      <c r="X2347" s="102"/>
      <c r="Y2347" s="102"/>
      <c r="Z2347" s="102"/>
      <c r="AA2347" s="102"/>
      <c r="AB2347" s="104" t="s">
        <v>5423</v>
      </c>
      <c r="AC2347" s="9"/>
      <c r="AD2347" s="9"/>
      <c r="AE2347" s="7" t="s">
        <v>5423</v>
      </c>
      <c r="AF2347" s="6"/>
      <c r="AG2347" s="7"/>
      <c r="AH2347" s="3" t="s">
        <v>5423</v>
      </c>
      <c r="AI2347" s="18" t="s">
        <v>5423</v>
      </c>
      <c r="AJ2347" s="18" t="s">
        <v>5423</v>
      </c>
      <c r="AK2347" s="18" t="s">
        <v>5423</v>
      </c>
      <c r="AL2347" s="18" t="s">
        <v>5423</v>
      </c>
      <c r="AM2347" s="18" t="s">
        <v>5423</v>
      </c>
      <c r="AN2347" s="18" t="s">
        <v>5423</v>
      </c>
      <c r="AO2347" s="18" t="s">
        <v>5423</v>
      </c>
      <c r="AP2347" s="18" t="s">
        <v>5423</v>
      </c>
      <c r="AQ2347" s="18" t="s">
        <v>5423</v>
      </c>
      <c r="AR2347" s="18" t="s">
        <v>5423</v>
      </c>
      <c r="AS2347" s="18" t="s">
        <v>5423</v>
      </c>
      <c r="AT2347" s="18" t="s">
        <v>5423</v>
      </c>
      <c r="AU2347" s="9" t="s">
        <v>5423</v>
      </c>
      <c r="AV2347" s="14"/>
      <c r="AW2347" s="14" t="s">
        <v>5423</v>
      </c>
      <c r="AX2347" s="14" t="str">
        <f>_xlfn.XLOOKUP(B2347,'[4]cell downs 18042026 17h'!$B:$B,'[4]cell downs 18042026 17h'!$B:$B,"")</f>
        <v/>
      </c>
      <c r="AY2347" s="14" t="str">
        <f>_xlfn.XLOOKUP(B2347,'[5]Cells Huawei 19042026 15h'!$B:$B,'[5]Cells Huawei 19042026 15h'!$B:$B,"")</f>
        <v/>
      </c>
      <c r="AZ2347" s="105" t="str">
        <f>_xlfn.XLOOKUP(B2347,'INCIDENT-04-23-2026'!E:E,'INCIDENT-04-23-2026'!F:F,"")</f>
        <v/>
      </c>
      <c r="BA2347" s="105" t="str">
        <f>_xlfn.XLOOKUP(B2347,'[6]Eneo 17H'!$C:$C,'[6]Eneo 17H'!$I:$I,"")</f>
        <v/>
      </c>
      <c r="BB2347" s="105" t="str">
        <f>_xlfn.XLOOKUP(B2347,[8]ALL!$B:$B,[8]ALL!$M:$M,"")</f>
        <v/>
      </c>
      <c r="BC2347" s="105" t="str">
        <f>_xlfn.XLOOKUP(B2347,'[6]Eneo 17H'!$C:$C,'[6]Eneo 17H'!$I:$I,"")</f>
        <v/>
      </c>
      <c r="BD2347" s="105" t="str">
        <f>_xlfn.XLOOKUP(B2347,'[7]Eneo 12H'!$C:$C,'[7]Eneo 12H'!$I:$I,"")</f>
        <v/>
      </c>
      <c r="BE2347" s="105" t="s">
        <v>5423</v>
      </c>
    </row>
    <row r="2348" spans="1:57" hidden="1" x14ac:dyDescent="0.3">
      <c r="A2348" s="1" t="s">
        <v>5214</v>
      </c>
      <c r="B2348" s="8" t="s">
        <v>5215</v>
      </c>
      <c r="C2348" s="3" t="str">
        <f>_xlfn.XLOOKUP(B2348,'[1]daily break down'!$D:$D,'[1]daily break down'!$E:$E,"")</f>
        <v>SUD-OUEST</v>
      </c>
      <c r="D2348" s="1" t="s">
        <v>11</v>
      </c>
      <c r="E2348" s="1" t="s">
        <v>96</v>
      </c>
      <c r="F2348" s="3" t="s">
        <v>13</v>
      </c>
      <c r="G2348" s="1" t="s">
        <v>5214</v>
      </c>
      <c r="H2348" s="26" t="str">
        <f>_xlfn.XLOOKUP(B2348,[2]CALCULATION!$B:$B,[2]CALCULATION!$H:$H,"")</f>
        <v>NOKIA</v>
      </c>
      <c r="I2348" s="23">
        <v>0</v>
      </c>
      <c r="J2348" s="23">
        <v>0</v>
      </c>
      <c r="K2348" s="23">
        <v>0</v>
      </c>
      <c r="L2348" s="23">
        <v>0</v>
      </c>
      <c r="M2348" s="23">
        <v>0</v>
      </c>
      <c r="N2348" s="23">
        <v>0</v>
      </c>
      <c r="O2348" s="23">
        <v>0</v>
      </c>
      <c r="P2348" s="103" t="s">
        <v>6554</v>
      </c>
      <c r="Q2348" s="36" t="s">
        <v>6552</v>
      </c>
      <c r="R2348" s="36"/>
      <c r="S2348" s="35" t="str" cm="1">
        <f t="array" ref="S2348">IFERROR(_xlfn.IFS(
U2348="MPR ISSUE","PDH",
U2348="BSS Hardware Issue","BSS",
U2348="Sites strategiques, MLL, Pylone, etc.","ENVTECH",
U2348="AKTIVCO DEFAUT GE &amp; POWER Cabinet","AKTIVCO",
U2348="AKTIVCO Coupure ENEO &amp; Baisse de tension","AKTIVCO GRID ONLY",
U2348="Coupure ENEO &amp; Baisse de tension","IHS GRID ONLY",
U2348="Defaut GE &amp; POWER Cabinet","IHS",
U2348="Sharing","Partners",
U2348="Sites strategiques &amp; DataCenter","SST &amp; DC",
U2348="Exclu","Exclu",
U2348="SAT","SAT",
U2348="SPARE-ISSUE","SPARE-ISSUE",
U2348="Fiber CAmtel","TRANS_FO_CAMTEL",
U2348="Fiber AOF","Fiber AOF",
U2348="Projet OCM (HUAWEI)","TRAVAUX-HUAWEI",
U2348="Projet OCM (NOKIA)","TRAVAUX-NOKIA",
U2348="ACCESS-ISSUE","ACCESS-ISSUE",
U2348="Projet OCM (ZTE, NOKIA, autres projets)","TRAVAUX OCM",
U2348="No root CAuse","No root cause",
U2348="ODU HS","PDH",
U2348="IP &amp; VLAN","PDH",
U2348="Warehouse HUAWEI","SPARE-ISSUE",
U2348="SPARE-HS","SPARE-ISSUE",
U2348="Power Telco","BSS",U2348="no impacts","no impacts"
),"")</f>
        <v/>
      </c>
      <c r="T2348" s="35" t="str" cm="1">
        <f t="array" ref="T2348">IFERROR(_xlfn.IFS(
U2348="MPR ISSUE","TX ISSUE",
U2348="BSS Hardware Issue","RAN ISSUE",
U2348="Sites strategiques, MLL, Pylone, etc.","ENVTECH",
U2348="AKTIVCO DEFAUT GE &amp; POWER Cabinet","POWER ISSUE",
U2348="AKTIVCO Coupure ENEO &amp; Baisse de tension","POWER ISSUE",
U2348="Coupure ENEO &amp; Baisse de tension","POWER ISSUE",
U2348="Defaut GE &amp; POWER Cabinet","POWER ISSUE",
U2348="Sharing","POWER ISSUE",
U2348="Sites strategiques &amp; DataCenter","POWER ISSUE",
U2348="Exclu","Exclu",
U2348="SAT","TX ISSUE",
U2348="SPARE-ISSUE","SPARE-ISSUE",
U2348="Fiber CAmtel","TX ISSUE",
U2348="Fiber AOF","TX ISSUE",
U2348="Projet OCM (HUAWEI)","TRAVAUX-HUAWEI",
U2348="Projet OCM (NOKIA)","TRAVAUX -NOKIA",
U2348="ACCESS-ISSUE","ACCESS-ISSUE",
U2348="Projet OCM (ZTE, NOKIA, autres projets)","TRAVAUX OCM",
U2348="No root CAuse","No root cause",
U2348="ODU HS","TX ISSUE",
U2348="IP &amp; VLAN","TX ISSUE",
U2348="Warehouse HUAWEI","SPARE-ISSUE",
U2348="SPARE-HS","SPARE-ISSUE",
U2348="Power Telco","RAN ISSUE",U2348="no impacts","no impacts"
),"")</f>
        <v/>
      </c>
      <c r="U2348" s="28"/>
      <c r="V2348" s="35" t="str" cm="1">
        <f t="array" ref="V2348">IFERROR(_xlfn.IFS(
U2348="MPR ISSUE","ACTIVE",
U2348="BSS Hardware Issue","ACTIVE",
U2348="Sites strategiques, MLL, Pylone, etc.","PASSIVE",
U2348="AKTIVCO DEFAUT GE &amp; POWER Cabinet","PASSIVE",
U2348="AKTIVCO Coupure ENEO &amp; Baisse de tension","PASSIVE",
U2348="Coupure ENEO &amp; Baisse de tension","PASSIVE",
U2348="Defaut GE &amp; POWER Cabinet","PASSIVE",
U2348="Sharing","PASSIVE",
U2348="Sites strategiques &amp; DataCenter","PASSIVE",
U2348="Exclu","Exclu",
U2348="SAT","ACTIVE",
U2348="SPARE-ISSUE","SPARE-ISSUE",
U2348="Fiber CAmtel","ACTIVE",
U2348="Fiber AOF","ACTIVE",
U2348="Projet OCM (HUAWEI)","PLANNED WORKS",
U2348="Projet OCM (NOKIA)","PLANNED WORKS",
U2348="ACCESS-ISSUE","ACCESS-ISSUE",
U2348="Projet OCM (ZTE, NOKIA, autres projets)","PLANNED WORKS",
U2348="No root CAuse","No root cause",
U2348="ODU HS","ACTIVE",
U2348="IP &amp; VLAN","ACTIVE",
U2348="Warehouse HUAWEI","SPARE-ISSUE",
U2348="SPARE-HS","SPARE-ISSUE",
U2348="Power Telco","ACTIVE",U2348="no impacts","no impacts"
),"")</f>
        <v/>
      </c>
      <c r="W2348" s="102"/>
      <c r="X2348" s="102"/>
      <c r="Y2348" s="102"/>
      <c r="Z2348" s="102"/>
      <c r="AA2348" s="102"/>
      <c r="AB2348" s="104" t="s">
        <v>5423</v>
      </c>
      <c r="AC2348" s="9"/>
      <c r="AD2348" s="9"/>
      <c r="AE2348" s="7" t="s">
        <v>5423</v>
      </c>
      <c r="AF2348" s="6"/>
      <c r="AG2348" s="7"/>
      <c r="AH2348" s="3" t="s">
        <v>5423</v>
      </c>
      <c r="AI2348" s="18" t="s">
        <v>5423</v>
      </c>
      <c r="AJ2348" s="18" t="s">
        <v>5423</v>
      </c>
      <c r="AK2348" s="18" t="s">
        <v>5423</v>
      </c>
      <c r="AL2348" s="18" t="s">
        <v>5423</v>
      </c>
      <c r="AM2348" s="18" t="s">
        <v>5423</v>
      </c>
      <c r="AN2348" s="18" t="s">
        <v>5423</v>
      </c>
      <c r="AO2348" s="18" t="s">
        <v>5423</v>
      </c>
      <c r="AP2348" s="18" t="s">
        <v>5423</v>
      </c>
      <c r="AQ2348" s="18" t="s">
        <v>5423</v>
      </c>
      <c r="AR2348" s="18" t="s">
        <v>5423</v>
      </c>
      <c r="AS2348" s="18" t="s">
        <v>5423</v>
      </c>
      <c r="AT2348" s="18" t="s">
        <v>5423</v>
      </c>
      <c r="AU2348" s="9" t="s">
        <v>5423</v>
      </c>
      <c r="AV2348" s="14"/>
      <c r="AW2348" s="14" t="s">
        <v>5423</v>
      </c>
      <c r="AX2348" s="14" t="str">
        <f>_xlfn.XLOOKUP(B2348,'[4]cell downs 18042026 17h'!$B:$B,'[4]cell downs 18042026 17h'!$B:$B,"")</f>
        <v/>
      </c>
      <c r="AY2348" s="14" t="str">
        <f>_xlfn.XLOOKUP(B2348,'[5]Cells Huawei 19042026 15h'!$B:$B,'[5]Cells Huawei 19042026 15h'!$B:$B,"")</f>
        <v/>
      </c>
      <c r="AZ2348" s="105" t="str">
        <f>_xlfn.XLOOKUP(B2348,'INCIDENT-04-23-2026'!E:E,'INCIDENT-04-23-2026'!F:F,"")</f>
        <v/>
      </c>
      <c r="BA2348" s="105" t="str">
        <f>_xlfn.XLOOKUP(B2348,'[6]Eneo 17H'!$C:$C,'[6]Eneo 17H'!$I:$I,"")</f>
        <v/>
      </c>
      <c r="BB2348" s="105" t="str">
        <f>_xlfn.XLOOKUP(B2348,[8]ALL!$B:$B,[8]ALL!$M:$M,"")</f>
        <v/>
      </c>
      <c r="BC2348" s="105" t="str">
        <f>_xlfn.XLOOKUP(B2348,'[6]Eneo 17H'!$C:$C,'[6]Eneo 17H'!$I:$I,"")</f>
        <v/>
      </c>
      <c r="BD2348" s="105" t="str">
        <f>_xlfn.XLOOKUP(B2348,'[7]Eneo 12H'!$C:$C,'[7]Eneo 12H'!$I:$I,"")</f>
        <v/>
      </c>
      <c r="BE2348" s="105" t="s">
        <v>5423</v>
      </c>
    </row>
    <row r="2349" spans="1:57" hidden="1" x14ac:dyDescent="0.3">
      <c r="A2349" s="1" t="s">
        <v>5234</v>
      </c>
      <c r="B2349" s="1" t="s">
        <v>5235</v>
      </c>
      <c r="C2349" s="3" t="str">
        <f>_xlfn.XLOOKUP(B2349,'[1]daily break down'!$D:$D,'[1]daily break down'!$E:$E,"")</f>
        <v>SUD-OUEST</v>
      </c>
      <c r="D2349" s="1" t="s">
        <v>11</v>
      </c>
      <c r="E2349" s="1" t="s">
        <v>154</v>
      </c>
      <c r="F2349" s="3" t="s">
        <v>13</v>
      </c>
      <c r="G2349" s="1" t="s">
        <v>5234</v>
      </c>
      <c r="H2349" s="25" t="str">
        <f>_xlfn.XLOOKUP(B2349,[2]CALCULATION!$B:$B,[2]CALCULATION!$H:$H,"")</f>
        <v>HUAWEI</v>
      </c>
      <c r="I2349" s="23">
        <v>4.6228522998690194</v>
      </c>
      <c r="J2349" s="23">
        <v>3.0140212251700036</v>
      </c>
      <c r="K2349" s="23">
        <v>0.64259787177577443</v>
      </c>
      <c r="L2349" s="23">
        <v>1.0948241175916653</v>
      </c>
      <c r="M2349" s="23">
        <v>0.42422517285757905</v>
      </c>
      <c r="N2349" s="23">
        <v>0.50912014564838359</v>
      </c>
      <c r="O2349" s="23">
        <v>0.54043854317373086</v>
      </c>
      <c r="P2349" s="103" t="s">
        <v>6554</v>
      </c>
      <c r="Q2349" s="36" t="s">
        <v>6552</v>
      </c>
      <c r="R2349" s="36"/>
      <c r="S2349" s="35" t="str" cm="1">
        <f t="array" ref="S2349">IFERROR(_xlfn.IFS(
U2349="MPR ISSUE","PDH",
U2349="BSS Hardware Issue","BSS",
U2349="Sites strategiques, MLL, Pylone, etc.","ENVTECH",
U2349="AKTIVCO DEFAUT GE &amp; POWER Cabinet","AKTIVCO",
U2349="AKTIVCO Coupure ENEO &amp; Baisse de tension","AKTIVCO GRID ONLY",
U2349="Coupure ENEO &amp; Baisse de tension","IHS GRID ONLY",
U2349="Defaut GE &amp; POWER Cabinet","IHS",
U2349="Sharing","Partners",
U2349="Sites strategiques &amp; DataCenter","SST &amp; DC",
U2349="Exclu","Exclu",
U2349="SAT","SAT",
U2349="SPARE-ISSUE","SPARE-ISSUE",
U2349="Fiber CAmtel","TRANS_FO_CAMTEL",
U2349="Fiber AOF","Fiber AOF",
U2349="Projet OCM (HUAWEI)","TRAVAUX-HUAWEI",
U2349="Projet OCM (NOKIA)","TRAVAUX-NOKIA",
U2349="ACCESS-ISSUE","ACCESS-ISSUE",
U2349="Projet OCM (ZTE, NOKIA, autres projets)","TRAVAUX OCM",
U2349="No root CAuse","No root cause",
U2349="ODU HS","PDH",
U2349="IP &amp; VLAN","PDH",
U2349="Warehouse HUAWEI","SPARE-ISSUE",
U2349="SPARE-HS","SPARE-ISSUE",
U2349="Power Telco","BSS",U2349="no impacts","no impacts"
),"")</f>
        <v/>
      </c>
      <c r="T2349" s="35" t="str" cm="1">
        <f t="array" ref="T2349">IFERROR(_xlfn.IFS(
U2349="MPR ISSUE","TX ISSUE",
U2349="BSS Hardware Issue","RAN ISSUE",
U2349="Sites strategiques, MLL, Pylone, etc.","ENVTECH",
U2349="AKTIVCO DEFAUT GE &amp; POWER Cabinet","POWER ISSUE",
U2349="AKTIVCO Coupure ENEO &amp; Baisse de tension","POWER ISSUE",
U2349="Coupure ENEO &amp; Baisse de tension","POWER ISSUE",
U2349="Defaut GE &amp; POWER Cabinet","POWER ISSUE",
U2349="Sharing","POWER ISSUE",
U2349="Sites strategiques &amp; DataCenter","POWER ISSUE",
U2349="Exclu","Exclu",
U2349="SAT","TX ISSUE",
U2349="SPARE-ISSUE","SPARE-ISSUE",
U2349="Fiber CAmtel","TX ISSUE",
U2349="Fiber AOF","TX ISSUE",
U2349="Projet OCM (HUAWEI)","TRAVAUX-HUAWEI",
U2349="Projet OCM (NOKIA)","TRAVAUX -NOKIA",
U2349="ACCESS-ISSUE","ACCESS-ISSUE",
U2349="Projet OCM (ZTE, NOKIA, autres projets)","TRAVAUX OCM",
U2349="No root CAuse","No root cause",
U2349="ODU HS","TX ISSUE",
U2349="IP &amp; VLAN","TX ISSUE",
U2349="Warehouse HUAWEI","SPARE-ISSUE",
U2349="SPARE-HS","SPARE-ISSUE",
U2349="Power Telco","RAN ISSUE",U2349="no impacts","no impacts"
),"")</f>
        <v/>
      </c>
      <c r="U2349" s="28"/>
      <c r="V2349" s="35" t="str" cm="1">
        <f t="array" ref="V2349">IFERROR(_xlfn.IFS(
U2349="MPR ISSUE","ACTIVE",
U2349="BSS Hardware Issue","ACTIVE",
U2349="Sites strategiques, MLL, Pylone, etc.","PASSIVE",
U2349="AKTIVCO DEFAUT GE &amp; POWER Cabinet","PASSIVE",
U2349="AKTIVCO Coupure ENEO &amp; Baisse de tension","PASSIVE",
U2349="Coupure ENEO &amp; Baisse de tension","PASSIVE",
U2349="Defaut GE &amp; POWER Cabinet","PASSIVE",
U2349="Sharing","PASSIVE",
U2349="Sites strategiques &amp; DataCenter","PASSIVE",
U2349="Exclu","Exclu",
U2349="SAT","ACTIVE",
U2349="SPARE-ISSUE","SPARE-ISSUE",
U2349="Fiber CAmtel","ACTIVE",
U2349="Fiber AOF","ACTIVE",
U2349="Projet OCM (HUAWEI)","PLANNED WORKS",
U2349="Projet OCM (NOKIA)","PLANNED WORKS",
U2349="ACCESS-ISSUE","ACCESS-ISSUE",
U2349="Projet OCM (ZTE, NOKIA, autres projets)","PLANNED WORKS",
U2349="No root CAuse","No root cause",
U2349="ODU HS","ACTIVE",
U2349="IP &amp; VLAN","ACTIVE",
U2349="Warehouse HUAWEI","SPARE-ISSUE",
U2349="SPARE-HS","SPARE-ISSUE",
U2349="Power Telco","ACTIVE",U2349="no impacts","no impacts"
),"")</f>
        <v/>
      </c>
      <c r="W2349" s="102"/>
      <c r="X2349" s="102"/>
      <c r="Y2349" s="102"/>
      <c r="Z2349" s="102"/>
      <c r="AA2349" s="102"/>
      <c r="AB2349" s="104" t="s">
        <v>5822</v>
      </c>
      <c r="AC2349" s="9"/>
      <c r="AD2349" s="9"/>
      <c r="AE2349" s="7" t="s">
        <v>5423</v>
      </c>
      <c r="AF2349" s="6"/>
      <c r="AG2349" s="7"/>
      <c r="AH2349" s="3" t="s">
        <v>5423</v>
      </c>
      <c r="AI2349" s="18" t="s">
        <v>5423</v>
      </c>
      <c r="AJ2349" s="18" t="s">
        <v>5423</v>
      </c>
      <c r="AK2349" s="18" t="s">
        <v>5423</v>
      </c>
      <c r="AL2349" s="18" t="s">
        <v>5423</v>
      </c>
      <c r="AM2349" s="18" t="s">
        <v>5423</v>
      </c>
      <c r="AN2349" s="18" t="s">
        <v>5423</v>
      </c>
      <c r="AO2349" s="18" t="s">
        <v>5423</v>
      </c>
      <c r="AP2349" s="18" t="s">
        <v>5423</v>
      </c>
      <c r="AQ2349" s="18" t="s">
        <v>5423</v>
      </c>
      <c r="AR2349" s="18" t="s">
        <v>5822</v>
      </c>
      <c r="AS2349" s="18" t="s">
        <v>5423</v>
      </c>
      <c r="AT2349" s="18" t="s">
        <v>5423</v>
      </c>
      <c r="AU2349" s="9" t="s">
        <v>5423</v>
      </c>
      <c r="AV2349" s="14"/>
      <c r="AW2349" s="14" t="s">
        <v>5423</v>
      </c>
      <c r="AX2349" s="14" t="str">
        <f>_xlfn.XLOOKUP(B2349,'[4]cell downs 18042026 17h'!$B:$B,'[4]cell downs 18042026 17h'!$B:$B,"")</f>
        <v/>
      </c>
      <c r="AY2349" s="14" t="str">
        <f>_xlfn.XLOOKUP(B2349,'[5]Cells Huawei 19042026 15h'!$B:$B,'[5]Cells Huawei 19042026 15h'!$B:$B,"")</f>
        <v/>
      </c>
      <c r="AZ2349" s="105" t="str">
        <f>_xlfn.XLOOKUP(B2349,'INCIDENT-04-23-2026'!E:E,'INCIDENT-04-23-2026'!F:F,"")</f>
        <v/>
      </c>
      <c r="BA2349" s="105" t="str">
        <f>_xlfn.XLOOKUP(B2349,'[6]Eneo 17H'!$C:$C,'[6]Eneo 17H'!$I:$I,"")</f>
        <v/>
      </c>
      <c r="BB2349" s="105" t="str">
        <f>_xlfn.XLOOKUP(B2349,[8]ALL!$B:$B,[8]ALL!$M:$M,"")</f>
        <v/>
      </c>
      <c r="BC2349" s="105" t="str">
        <f>_xlfn.XLOOKUP(B2349,'[6]Eneo 17H'!$C:$C,'[6]Eneo 17H'!$I:$I,"")</f>
        <v/>
      </c>
      <c r="BD2349" s="105" t="str">
        <f>_xlfn.XLOOKUP(B2349,'[7]Eneo 12H'!$C:$C,'[7]Eneo 12H'!$I:$I,"")</f>
        <v/>
      </c>
      <c r="BE2349" s="105" t="s">
        <v>5423</v>
      </c>
    </row>
    <row r="2350" spans="1:57" hidden="1" x14ac:dyDescent="0.3">
      <c r="A2350" s="1" t="s">
        <v>5216</v>
      </c>
      <c r="B2350" s="8" t="s">
        <v>5217</v>
      </c>
      <c r="C2350" s="3" t="str">
        <f>_xlfn.XLOOKUP(B2350,'[1]daily break down'!$D:$D,'[1]daily break down'!$E:$E,"")</f>
        <v>SUD-OUEST</v>
      </c>
      <c r="D2350" s="1" t="s">
        <v>21</v>
      </c>
      <c r="E2350" s="1" t="s">
        <v>563</v>
      </c>
      <c r="F2350" s="3" t="s">
        <v>13</v>
      </c>
      <c r="G2350" s="1" t="s">
        <v>5216</v>
      </c>
      <c r="H2350" s="26" t="str">
        <f>_xlfn.XLOOKUP(B2350,[2]CALCULATION!$B:$B,[2]CALCULATION!$H:$H,"")</f>
        <v>NOKIA</v>
      </c>
      <c r="I2350" s="23">
        <v>0</v>
      </c>
      <c r="J2350" s="23">
        <v>0</v>
      </c>
      <c r="K2350" s="23">
        <v>0</v>
      </c>
      <c r="L2350" s="23">
        <v>0</v>
      </c>
      <c r="M2350" s="23">
        <v>0</v>
      </c>
      <c r="N2350" s="23">
        <v>0</v>
      </c>
      <c r="O2350" s="23">
        <v>0</v>
      </c>
      <c r="P2350" s="103" t="s">
        <v>6554</v>
      </c>
      <c r="Q2350" s="36" t="s">
        <v>6552</v>
      </c>
      <c r="R2350" s="36"/>
      <c r="S2350" s="35" t="str" cm="1">
        <f t="array" ref="S2350">IFERROR(_xlfn.IFS(
U2350="MPR ISSUE","PDH",
U2350="BSS Hardware Issue","BSS",
U2350="Sites strategiques, MLL, Pylone, etc.","ENVTECH",
U2350="AKTIVCO DEFAUT GE &amp; POWER Cabinet","AKTIVCO",
U2350="AKTIVCO Coupure ENEO &amp; Baisse de tension","AKTIVCO GRID ONLY",
U2350="Coupure ENEO &amp; Baisse de tension","IHS GRID ONLY",
U2350="Defaut GE &amp; POWER Cabinet","IHS",
U2350="Sharing","Partners",
U2350="Sites strategiques &amp; DataCenter","SST &amp; DC",
U2350="Exclu","Exclu",
U2350="SAT","SAT",
U2350="SPARE-ISSUE","SPARE-ISSUE",
U2350="Fiber CAmtel","TRANS_FO_CAMTEL",
U2350="Fiber AOF","Fiber AOF",
U2350="Projet OCM (HUAWEI)","TRAVAUX-HUAWEI",
U2350="Projet OCM (NOKIA)","TRAVAUX-NOKIA",
U2350="ACCESS-ISSUE","ACCESS-ISSUE",
U2350="Projet OCM (ZTE, NOKIA, autres projets)","TRAVAUX OCM",
U2350="No root CAuse","No root cause",
U2350="ODU HS","PDH",
U2350="IP &amp; VLAN","PDH",
U2350="Warehouse HUAWEI","SPARE-ISSUE",
U2350="SPARE-HS","SPARE-ISSUE",
U2350="Power Telco","BSS",U2350="no impacts","no impacts"
),"")</f>
        <v/>
      </c>
      <c r="T2350" s="35" t="str" cm="1">
        <f t="array" ref="T2350">IFERROR(_xlfn.IFS(
U2350="MPR ISSUE","TX ISSUE",
U2350="BSS Hardware Issue","RAN ISSUE",
U2350="Sites strategiques, MLL, Pylone, etc.","ENVTECH",
U2350="AKTIVCO DEFAUT GE &amp; POWER Cabinet","POWER ISSUE",
U2350="AKTIVCO Coupure ENEO &amp; Baisse de tension","POWER ISSUE",
U2350="Coupure ENEO &amp; Baisse de tension","POWER ISSUE",
U2350="Defaut GE &amp; POWER Cabinet","POWER ISSUE",
U2350="Sharing","POWER ISSUE",
U2350="Sites strategiques &amp; DataCenter","POWER ISSUE",
U2350="Exclu","Exclu",
U2350="SAT","TX ISSUE",
U2350="SPARE-ISSUE","SPARE-ISSUE",
U2350="Fiber CAmtel","TX ISSUE",
U2350="Fiber AOF","TX ISSUE",
U2350="Projet OCM (HUAWEI)","TRAVAUX-HUAWEI",
U2350="Projet OCM (NOKIA)","TRAVAUX -NOKIA",
U2350="ACCESS-ISSUE","ACCESS-ISSUE",
U2350="Projet OCM (ZTE, NOKIA, autres projets)","TRAVAUX OCM",
U2350="No root CAuse","No root cause",
U2350="ODU HS","TX ISSUE",
U2350="IP &amp; VLAN","TX ISSUE",
U2350="Warehouse HUAWEI","SPARE-ISSUE",
U2350="SPARE-HS","SPARE-ISSUE",
U2350="Power Telco","RAN ISSUE",U2350="no impacts","no impacts"
),"")</f>
        <v/>
      </c>
      <c r="U2350" s="28"/>
      <c r="V2350" s="35" t="str" cm="1">
        <f t="array" ref="V2350">IFERROR(_xlfn.IFS(
U2350="MPR ISSUE","ACTIVE",
U2350="BSS Hardware Issue","ACTIVE",
U2350="Sites strategiques, MLL, Pylone, etc.","PASSIVE",
U2350="AKTIVCO DEFAUT GE &amp; POWER Cabinet","PASSIVE",
U2350="AKTIVCO Coupure ENEO &amp; Baisse de tension","PASSIVE",
U2350="Coupure ENEO &amp; Baisse de tension","PASSIVE",
U2350="Defaut GE &amp; POWER Cabinet","PASSIVE",
U2350="Sharing","PASSIVE",
U2350="Sites strategiques &amp; DataCenter","PASSIVE",
U2350="Exclu","Exclu",
U2350="SAT","ACTIVE",
U2350="SPARE-ISSUE","SPARE-ISSUE",
U2350="Fiber CAmtel","ACTIVE",
U2350="Fiber AOF","ACTIVE",
U2350="Projet OCM (HUAWEI)","PLANNED WORKS",
U2350="Projet OCM (NOKIA)","PLANNED WORKS",
U2350="ACCESS-ISSUE","ACCESS-ISSUE",
U2350="Projet OCM (ZTE, NOKIA, autres projets)","PLANNED WORKS",
U2350="No root CAuse","No root cause",
U2350="ODU HS","ACTIVE",
U2350="IP &amp; VLAN","ACTIVE",
U2350="Warehouse HUAWEI","SPARE-ISSUE",
U2350="SPARE-HS","SPARE-ISSUE",
U2350="Power Telco","ACTIVE",U2350="no impacts","no impacts"
),"")</f>
        <v/>
      </c>
      <c r="W2350" s="102"/>
      <c r="X2350" s="102"/>
      <c r="Y2350" s="102"/>
      <c r="Z2350" s="102"/>
      <c r="AA2350" s="102"/>
      <c r="AB2350" s="104" t="s">
        <v>5423</v>
      </c>
      <c r="AC2350" s="9"/>
      <c r="AD2350" s="9"/>
      <c r="AE2350" s="7" t="s">
        <v>5423</v>
      </c>
      <c r="AF2350" s="6"/>
      <c r="AG2350" s="7"/>
      <c r="AH2350" s="3" t="s">
        <v>5423</v>
      </c>
      <c r="AI2350" s="18" t="s">
        <v>5423</v>
      </c>
      <c r="AJ2350" s="18" t="s">
        <v>5423</v>
      </c>
      <c r="AK2350" s="18" t="s">
        <v>5423</v>
      </c>
      <c r="AL2350" s="18" t="s">
        <v>5423</v>
      </c>
      <c r="AM2350" s="18" t="s">
        <v>5423</v>
      </c>
      <c r="AN2350" s="18" t="s">
        <v>5423</v>
      </c>
      <c r="AO2350" s="18" t="s">
        <v>5423</v>
      </c>
      <c r="AP2350" s="18" t="s">
        <v>5423</v>
      </c>
      <c r="AQ2350" s="18" t="s">
        <v>5423</v>
      </c>
      <c r="AR2350" s="18" t="s">
        <v>5423</v>
      </c>
      <c r="AS2350" s="18" t="s">
        <v>5423</v>
      </c>
      <c r="AT2350" s="18" t="s">
        <v>5423</v>
      </c>
      <c r="AU2350" s="9" t="s">
        <v>5423</v>
      </c>
      <c r="AV2350" s="14"/>
      <c r="AW2350" s="14" t="s">
        <v>5423</v>
      </c>
      <c r="AX2350" s="14" t="str">
        <f>_xlfn.XLOOKUP(B2350,'[4]cell downs 18042026 17h'!$B:$B,'[4]cell downs 18042026 17h'!$B:$B,"")</f>
        <v/>
      </c>
      <c r="AY2350" s="14" t="str">
        <f>_xlfn.XLOOKUP(B2350,'[5]Cells Huawei 19042026 15h'!$B:$B,'[5]Cells Huawei 19042026 15h'!$B:$B,"")</f>
        <v/>
      </c>
      <c r="AZ2350" s="105" t="str">
        <f>_xlfn.XLOOKUP(B2350,'INCIDENT-04-23-2026'!E:E,'INCIDENT-04-23-2026'!F:F,"")</f>
        <v/>
      </c>
      <c r="BA2350" s="105" t="str">
        <f>_xlfn.XLOOKUP(B2350,'[6]Eneo 17H'!$C:$C,'[6]Eneo 17H'!$I:$I,"")</f>
        <v/>
      </c>
      <c r="BB2350" s="105" t="str">
        <f>_xlfn.XLOOKUP(B2350,[8]ALL!$B:$B,[8]ALL!$M:$M,"")</f>
        <v/>
      </c>
      <c r="BC2350" s="105" t="str">
        <f>_xlfn.XLOOKUP(B2350,'[6]Eneo 17H'!$C:$C,'[6]Eneo 17H'!$I:$I,"")</f>
        <v/>
      </c>
      <c r="BD2350" s="105" t="str">
        <f>_xlfn.XLOOKUP(B2350,'[7]Eneo 12H'!$C:$C,'[7]Eneo 12H'!$I:$I,"")</f>
        <v/>
      </c>
      <c r="BE2350" s="105" t="s">
        <v>5423</v>
      </c>
    </row>
    <row r="2351" spans="1:57" hidden="1" x14ac:dyDescent="0.3">
      <c r="A2351" s="1" t="s">
        <v>5250</v>
      </c>
      <c r="B2351" s="1" t="s">
        <v>5251</v>
      </c>
      <c r="C2351" s="3" t="str">
        <f>_xlfn.XLOOKUP(B2351,'[1]daily break down'!$D:$D,'[1]daily break down'!$E:$E,"")</f>
        <v>SUD-OUEST</v>
      </c>
      <c r="D2351" s="1" t="s">
        <v>11</v>
      </c>
      <c r="E2351" s="1" t="s">
        <v>154</v>
      </c>
      <c r="F2351" s="3" t="s">
        <v>13</v>
      </c>
      <c r="G2351" s="1" t="s">
        <v>5252</v>
      </c>
      <c r="H2351" s="25" t="str">
        <f>_xlfn.XLOOKUP(B2351,[2]CALCULATION!$B:$B,[2]CALCULATION!$H:$H,"")</f>
        <v>HUAWEI</v>
      </c>
      <c r="I2351" s="23">
        <v>3.0819015332460129</v>
      </c>
      <c r="J2351" s="23">
        <v>2.0084438394785877</v>
      </c>
      <c r="K2351" s="23">
        <v>0.43266116490170731</v>
      </c>
      <c r="L2351" s="23">
        <v>1.0645044844520923</v>
      </c>
      <c r="M2351" s="23">
        <v>0.95706597266809912</v>
      </c>
      <c r="N2351" s="23">
        <v>1.3818975381884697</v>
      </c>
      <c r="O2351" s="23">
        <v>0.36194507937323256</v>
      </c>
      <c r="P2351" s="103" t="s">
        <v>6554</v>
      </c>
      <c r="Q2351" s="36" t="s">
        <v>5796</v>
      </c>
      <c r="R2351" s="36"/>
      <c r="S2351" s="35" t="str" cm="1">
        <f t="array" ref="S2351">IFERROR(_xlfn.IFS(
U2351="MPR ISSUE","PDH",
U2351="BSS Hardware Issue","BSS",
U2351="Sites strategiques, MLL, Pylone, etc.","ENVTECH",
U2351="AKTIVCO DEFAUT GE &amp; POWER Cabinet","AKTIVCO",
U2351="AKTIVCO Coupure ENEO &amp; Baisse de tension","AKTIVCO GRID ONLY",
U2351="Coupure ENEO &amp; Baisse de tension","IHS GRID ONLY",
U2351="Defaut GE &amp; POWER Cabinet","IHS",
U2351="Sharing","Partners",
U2351="Sites strategiques &amp; DataCenter","SST &amp; DC",
U2351="Exclu","Exclu",
U2351="SAT","SAT",
U2351="SPARE-ISSUE","SPARE-ISSUE",
U2351="Fiber CAmtel","TRANS_FO_CAMTEL",
U2351="Fiber AOF","Fiber AOF",
U2351="Projet OCM (HUAWEI)","TRAVAUX-HUAWEI",
U2351="Projet OCM (NOKIA)","TRAVAUX-NOKIA",
U2351="ACCESS-ISSUE","ACCESS-ISSUE",
U2351="Projet OCM (ZTE, NOKIA, autres projets)","TRAVAUX OCM",
U2351="No root CAuse","No root cause",
U2351="ODU HS","PDH",
U2351="IP &amp; VLAN","PDH",
U2351="Warehouse HUAWEI","SPARE-ISSUE",
U2351="SPARE-HS","SPARE-ISSUE",
U2351="Power Telco","BSS",U2351="no impacts","no impacts"
),"")</f>
        <v/>
      </c>
      <c r="T2351" s="35" t="str" cm="1">
        <f t="array" ref="T2351">IFERROR(_xlfn.IFS(
U2351="MPR ISSUE","TX ISSUE",
U2351="BSS Hardware Issue","RAN ISSUE",
U2351="Sites strategiques, MLL, Pylone, etc.","ENVTECH",
U2351="AKTIVCO DEFAUT GE &amp; POWER Cabinet","POWER ISSUE",
U2351="AKTIVCO Coupure ENEO &amp; Baisse de tension","POWER ISSUE",
U2351="Coupure ENEO &amp; Baisse de tension","POWER ISSUE",
U2351="Defaut GE &amp; POWER Cabinet","POWER ISSUE",
U2351="Sharing","POWER ISSUE",
U2351="Sites strategiques &amp; DataCenter","POWER ISSUE",
U2351="Exclu","Exclu",
U2351="SAT","TX ISSUE",
U2351="SPARE-ISSUE","SPARE-ISSUE",
U2351="Fiber CAmtel","TX ISSUE",
U2351="Fiber AOF","TX ISSUE",
U2351="Projet OCM (HUAWEI)","TRAVAUX-HUAWEI",
U2351="Projet OCM (NOKIA)","TRAVAUX -NOKIA",
U2351="ACCESS-ISSUE","ACCESS-ISSUE",
U2351="Projet OCM (ZTE, NOKIA, autres projets)","TRAVAUX OCM",
U2351="No root CAuse","No root cause",
U2351="ODU HS","TX ISSUE",
U2351="IP &amp; VLAN","TX ISSUE",
U2351="Warehouse HUAWEI","SPARE-ISSUE",
U2351="SPARE-HS","SPARE-ISSUE",
U2351="Power Telco","RAN ISSUE",U2351="no impacts","no impacts"
),"")</f>
        <v/>
      </c>
      <c r="U2351" s="28"/>
      <c r="V2351" s="35" t="str" cm="1">
        <f t="array" ref="V2351">IFERROR(_xlfn.IFS(
U2351="MPR ISSUE","ACTIVE",
U2351="BSS Hardware Issue","ACTIVE",
U2351="Sites strategiques, MLL, Pylone, etc.","PASSIVE",
U2351="AKTIVCO DEFAUT GE &amp; POWER Cabinet","PASSIVE",
U2351="AKTIVCO Coupure ENEO &amp; Baisse de tension","PASSIVE",
U2351="Coupure ENEO &amp; Baisse de tension","PASSIVE",
U2351="Defaut GE &amp; POWER Cabinet","PASSIVE",
U2351="Sharing","PASSIVE",
U2351="Sites strategiques &amp; DataCenter","PASSIVE",
U2351="Exclu","Exclu",
U2351="SAT","ACTIVE",
U2351="SPARE-ISSUE","SPARE-ISSUE",
U2351="Fiber CAmtel","ACTIVE",
U2351="Fiber AOF","ACTIVE",
U2351="Projet OCM (HUAWEI)","PLANNED WORKS",
U2351="Projet OCM (NOKIA)","PLANNED WORKS",
U2351="ACCESS-ISSUE","ACCESS-ISSUE",
U2351="Projet OCM (ZTE, NOKIA, autres projets)","PLANNED WORKS",
U2351="No root CAuse","No root cause",
U2351="ODU HS","ACTIVE",
U2351="IP &amp; VLAN","ACTIVE",
U2351="Warehouse HUAWEI","SPARE-ISSUE",
U2351="SPARE-HS","SPARE-ISSUE",
U2351="Power Telco","ACTIVE",U2351="no impacts","no impacts"
),"")</f>
        <v/>
      </c>
      <c r="W2351" s="102"/>
      <c r="X2351" s="102"/>
      <c r="Y2351" s="102"/>
      <c r="Z2351" s="102"/>
      <c r="AA2351" s="102"/>
      <c r="AB2351" s="104" t="s">
        <v>5822</v>
      </c>
      <c r="AC2351" s="9"/>
      <c r="AD2351" s="9"/>
      <c r="AE2351" s="7" t="s">
        <v>5423</v>
      </c>
      <c r="AF2351" s="6"/>
      <c r="AG2351" s="7"/>
      <c r="AH2351" s="3" t="s">
        <v>5423</v>
      </c>
      <c r="AI2351" s="18" t="s">
        <v>5423</v>
      </c>
      <c r="AJ2351" s="18" t="s">
        <v>5423</v>
      </c>
      <c r="AK2351" s="18" t="s">
        <v>5423</v>
      </c>
      <c r="AL2351" s="18" t="s">
        <v>5423</v>
      </c>
      <c r="AM2351" s="18" t="s">
        <v>5423</v>
      </c>
      <c r="AN2351" s="18" t="s">
        <v>5423</v>
      </c>
      <c r="AO2351" s="18" t="s">
        <v>5423</v>
      </c>
      <c r="AP2351" s="18" t="s">
        <v>5423</v>
      </c>
      <c r="AQ2351" s="18" t="s">
        <v>5423</v>
      </c>
      <c r="AR2351" s="18" t="s">
        <v>5822</v>
      </c>
      <c r="AS2351" s="18" t="s">
        <v>5423</v>
      </c>
      <c r="AT2351" s="18" t="s">
        <v>5423</v>
      </c>
      <c r="AU2351" s="9" t="s">
        <v>5423</v>
      </c>
      <c r="AV2351" s="14"/>
      <c r="AW2351" s="14" t="s">
        <v>5423</v>
      </c>
      <c r="AX2351" s="14" t="str">
        <f>_xlfn.XLOOKUP(B2351,'[4]cell downs 18042026 17h'!$B:$B,'[4]cell downs 18042026 17h'!$B:$B,"")</f>
        <v/>
      </c>
      <c r="AY2351" s="14" t="str">
        <f>_xlfn.XLOOKUP(B2351,'[5]Cells Huawei 19042026 15h'!$B:$B,'[5]Cells Huawei 19042026 15h'!$B:$B,"")</f>
        <v/>
      </c>
      <c r="AZ2351" s="105" t="str">
        <f>_xlfn.XLOOKUP(B2351,'INCIDENT-04-23-2026'!E:E,'INCIDENT-04-23-2026'!F:F,"")</f>
        <v/>
      </c>
      <c r="BA2351" s="105" t="str">
        <f>_xlfn.XLOOKUP(B2351,'[6]Eneo 17H'!$C:$C,'[6]Eneo 17H'!$I:$I,"")</f>
        <v/>
      </c>
      <c r="BB2351" s="105" t="str">
        <f>_xlfn.XLOOKUP(B2351,[8]ALL!$B:$B,[8]ALL!$M:$M,"")</f>
        <v/>
      </c>
      <c r="BC2351" s="105" t="str">
        <f>_xlfn.XLOOKUP(B2351,'[6]Eneo 17H'!$C:$C,'[6]Eneo 17H'!$I:$I,"")</f>
        <v/>
      </c>
      <c r="BD2351" s="105" t="str">
        <f>_xlfn.XLOOKUP(B2351,'[7]Eneo 12H'!$C:$C,'[7]Eneo 12H'!$I:$I,"")</f>
        <v/>
      </c>
      <c r="BE2351" s="105" t="s">
        <v>7318</v>
      </c>
    </row>
    <row r="2352" spans="1:57" hidden="1" x14ac:dyDescent="0.3">
      <c r="A2352" s="1" t="s">
        <v>5230</v>
      </c>
      <c r="B2352" s="8" t="s">
        <v>5231</v>
      </c>
      <c r="C2352" s="3" t="str">
        <f>_xlfn.XLOOKUP(B2352,'[1]daily break down'!$D:$D,'[1]daily break down'!$E:$E,"")</f>
        <v>SUD-OUEST</v>
      </c>
      <c r="D2352" s="1" t="s">
        <v>11</v>
      </c>
      <c r="E2352" s="1" t="s">
        <v>96</v>
      </c>
      <c r="F2352" s="3" t="s">
        <v>13</v>
      </c>
      <c r="G2352" s="1" t="s">
        <v>5230</v>
      </c>
      <c r="H2352" s="26" t="str">
        <f>_xlfn.XLOOKUP(B2352,[2]CALCULATION!$B:$B,[2]CALCULATION!$H:$H,"")</f>
        <v>NOKIA</v>
      </c>
      <c r="I2352" s="23">
        <v>0</v>
      </c>
      <c r="J2352" s="23">
        <v>0</v>
      </c>
      <c r="K2352" s="23">
        <v>0</v>
      </c>
      <c r="L2352" s="23">
        <v>0</v>
      </c>
      <c r="M2352" s="23">
        <v>0</v>
      </c>
      <c r="N2352" s="23">
        <v>0</v>
      </c>
      <c r="O2352" s="23">
        <v>0</v>
      </c>
      <c r="P2352" s="103" t="s">
        <v>6554</v>
      </c>
      <c r="Q2352" s="36" t="s">
        <v>6552</v>
      </c>
      <c r="R2352" s="36"/>
      <c r="S2352" s="35" t="str" cm="1">
        <f t="array" ref="S2352">IFERROR(_xlfn.IFS(
U2352="MPR ISSUE","PDH",
U2352="BSS Hardware Issue","BSS",
U2352="Sites strategiques, MLL, Pylone, etc.","ENVTECH",
U2352="AKTIVCO DEFAUT GE &amp; POWER Cabinet","AKTIVCO",
U2352="AKTIVCO Coupure ENEO &amp; Baisse de tension","AKTIVCO GRID ONLY",
U2352="Coupure ENEO &amp; Baisse de tension","IHS GRID ONLY",
U2352="Defaut GE &amp; POWER Cabinet","IHS",
U2352="Sharing","Partners",
U2352="Sites strategiques &amp; DataCenter","SST &amp; DC",
U2352="Exclu","Exclu",
U2352="SAT","SAT",
U2352="SPARE-ISSUE","SPARE-ISSUE",
U2352="Fiber CAmtel","TRANS_FO_CAMTEL",
U2352="Fiber AOF","Fiber AOF",
U2352="Projet OCM (HUAWEI)","TRAVAUX-HUAWEI",
U2352="Projet OCM (NOKIA)","TRAVAUX-NOKIA",
U2352="ACCESS-ISSUE","ACCESS-ISSUE",
U2352="Projet OCM (ZTE, NOKIA, autres projets)","TRAVAUX OCM",
U2352="No root CAuse","No root cause",
U2352="ODU HS","PDH",
U2352="IP &amp; VLAN","PDH",
U2352="Warehouse HUAWEI","SPARE-ISSUE",
U2352="SPARE-HS","SPARE-ISSUE",
U2352="Power Telco","BSS",U2352="no impacts","no impacts"
),"")</f>
        <v/>
      </c>
      <c r="T2352" s="35" t="str" cm="1">
        <f t="array" ref="T2352">IFERROR(_xlfn.IFS(
U2352="MPR ISSUE","TX ISSUE",
U2352="BSS Hardware Issue","RAN ISSUE",
U2352="Sites strategiques, MLL, Pylone, etc.","ENVTECH",
U2352="AKTIVCO DEFAUT GE &amp; POWER Cabinet","POWER ISSUE",
U2352="AKTIVCO Coupure ENEO &amp; Baisse de tension","POWER ISSUE",
U2352="Coupure ENEO &amp; Baisse de tension","POWER ISSUE",
U2352="Defaut GE &amp; POWER Cabinet","POWER ISSUE",
U2352="Sharing","POWER ISSUE",
U2352="Sites strategiques &amp; DataCenter","POWER ISSUE",
U2352="Exclu","Exclu",
U2352="SAT","TX ISSUE",
U2352="SPARE-ISSUE","SPARE-ISSUE",
U2352="Fiber CAmtel","TX ISSUE",
U2352="Fiber AOF","TX ISSUE",
U2352="Projet OCM (HUAWEI)","TRAVAUX-HUAWEI",
U2352="Projet OCM (NOKIA)","TRAVAUX -NOKIA",
U2352="ACCESS-ISSUE","ACCESS-ISSUE",
U2352="Projet OCM (ZTE, NOKIA, autres projets)","TRAVAUX OCM",
U2352="No root CAuse","No root cause",
U2352="ODU HS","TX ISSUE",
U2352="IP &amp; VLAN","TX ISSUE",
U2352="Warehouse HUAWEI","SPARE-ISSUE",
U2352="SPARE-HS","SPARE-ISSUE",
U2352="Power Telco","RAN ISSUE",U2352="no impacts","no impacts"
),"")</f>
        <v/>
      </c>
      <c r="U2352" s="28"/>
      <c r="V2352" s="35" t="str" cm="1">
        <f t="array" ref="V2352">IFERROR(_xlfn.IFS(
U2352="MPR ISSUE","ACTIVE",
U2352="BSS Hardware Issue","ACTIVE",
U2352="Sites strategiques, MLL, Pylone, etc.","PASSIVE",
U2352="AKTIVCO DEFAUT GE &amp; POWER Cabinet","PASSIVE",
U2352="AKTIVCO Coupure ENEO &amp; Baisse de tension","PASSIVE",
U2352="Coupure ENEO &amp; Baisse de tension","PASSIVE",
U2352="Defaut GE &amp; POWER Cabinet","PASSIVE",
U2352="Sharing","PASSIVE",
U2352="Sites strategiques &amp; DataCenter","PASSIVE",
U2352="Exclu","Exclu",
U2352="SAT","ACTIVE",
U2352="SPARE-ISSUE","SPARE-ISSUE",
U2352="Fiber CAmtel","ACTIVE",
U2352="Fiber AOF","ACTIVE",
U2352="Projet OCM (HUAWEI)","PLANNED WORKS",
U2352="Projet OCM (NOKIA)","PLANNED WORKS",
U2352="ACCESS-ISSUE","ACCESS-ISSUE",
U2352="Projet OCM (ZTE, NOKIA, autres projets)","PLANNED WORKS",
U2352="No root CAuse","No root cause",
U2352="ODU HS","ACTIVE",
U2352="IP &amp; VLAN","ACTIVE",
U2352="Warehouse HUAWEI","SPARE-ISSUE",
U2352="SPARE-HS","SPARE-ISSUE",
U2352="Power Telco","ACTIVE",U2352="no impacts","no impacts"
),"")</f>
        <v/>
      </c>
      <c r="W2352" s="102"/>
      <c r="X2352" s="102"/>
      <c r="Y2352" s="102"/>
      <c r="Z2352" s="102"/>
      <c r="AA2352" s="102"/>
      <c r="AB2352" s="104" t="s">
        <v>5423</v>
      </c>
      <c r="AC2352" s="9"/>
      <c r="AD2352" s="9"/>
      <c r="AE2352" s="7" t="s">
        <v>5423</v>
      </c>
      <c r="AF2352" s="6"/>
      <c r="AG2352" s="7"/>
      <c r="AH2352" s="3" t="s">
        <v>5423</v>
      </c>
      <c r="AI2352" s="18" t="s">
        <v>5423</v>
      </c>
      <c r="AJ2352" s="18" t="s">
        <v>5423</v>
      </c>
      <c r="AK2352" s="18" t="s">
        <v>5423</v>
      </c>
      <c r="AL2352" s="18" t="s">
        <v>5423</v>
      </c>
      <c r="AM2352" s="18" t="s">
        <v>5423</v>
      </c>
      <c r="AN2352" s="18" t="s">
        <v>5423</v>
      </c>
      <c r="AO2352" s="18" t="s">
        <v>5423</v>
      </c>
      <c r="AP2352" s="18" t="s">
        <v>5423</v>
      </c>
      <c r="AQ2352" s="18" t="s">
        <v>5423</v>
      </c>
      <c r="AR2352" s="18" t="s">
        <v>5423</v>
      </c>
      <c r="AS2352" s="18" t="s">
        <v>5423</v>
      </c>
      <c r="AT2352" s="18" t="s">
        <v>5423</v>
      </c>
      <c r="AU2352" s="9" t="s">
        <v>5423</v>
      </c>
      <c r="AV2352" s="14"/>
      <c r="AW2352" s="14" t="s">
        <v>5423</v>
      </c>
      <c r="AX2352" s="14" t="str">
        <f>_xlfn.XLOOKUP(B2352,'[4]cell downs 18042026 17h'!$B:$B,'[4]cell downs 18042026 17h'!$B:$B,"")</f>
        <v/>
      </c>
      <c r="AY2352" s="14" t="str">
        <f>_xlfn.XLOOKUP(B2352,'[5]Cells Huawei 19042026 15h'!$B:$B,'[5]Cells Huawei 19042026 15h'!$B:$B,"")</f>
        <v/>
      </c>
      <c r="AZ2352" s="105" t="str">
        <f>_xlfn.XLOOKUP(B2352,'INCIDENT-04-23-2026'!E:E,'INCIDENT-04-23-2026'!F:F,"")</f>
        <v/>
      </c>
      <c r="BA2352" s="105" t="str">
        <f>_xlfn.XLOOKUP(B2352,'[6]Eneo 17H'!$C:$C,'[6]Eneo 17H'!$I:$I,"")</f>
        <v/>
      </c>
      <c r="BB2352" s="105" t="str">
        <f>_xlfn.XLOOKUP(B2352,[8]ALL!$B:$B,[8]ALL!$M:$M,"")</f>
        <v/>
      </c>
      <c r="BC2352" s="105" t="str">
        <f>_xlfn.XLOOKUP(B2352,'[6]Eneo 17H'!$C:$C,'[6]Eneo 17H'!$I:$I,"")</f>
        <v/>
      </c>
      <c r="BD2352" s="105" t="str">
        <f>_xlfn.XLOOKUP(B2352,'[7]Eneo 12H'!$C:$C,'[7]Eneo 12H'!$I:$I,"")</f>
        <v/>
      </c>
      <c r="BE2352" s="105" t="s">
        <v>5423</v>
      </c>
    </row>
    <row r="2353" spans="1:57" hidden="1" x14ac:dyDescent="0.3">
      <c r="A2353" s="1" t="s">
        <v>5232</v>
      </c>
      <c r="B2353" s="8" t="s">
        <v>5233</v>
      </c>
      <c r="C2353" s="3" t="str">
        <f>_xlfn.XLOOKUP(B2353,'[1]daily break down'!$D:$D,'[1]daily break down'!$E:$E,"")</f>
        <v>SUD-OUEST</v>
      </c>
      <c r="D2353" s="1" t="s">
        <v>21</v>
      </c>
      <c r="E2353" s="1" t="e">
        <v>#N/A</v>
      </c>
      <c r="F2353" s="3" t="s">
        <v>13</v>
      </c>
      <c r="G2353" s="1" t="s">
        <v>5232</v>
      </c>
      <c r="H2353" s="26" t="str">
        <f>_xlfn.XLOOKUP(B2353,[2]CALCULATION!$B:$B,[2]CALCULATION!$H:$H,"")</f>
        <v>NOKIA</v>
      </c>
      <c r="I2353" s="23">
        <v>0</v>
      </c>
      <c r="J2353" s="23">
        <v>0</v>
      </c>
      <c r="K2353" s="23">
        <v>0</v>
      </c>
      <c r="L2353" s="23">
        <v>0</v>
      </c>
      <c r="M2353" s="23">
        <v>0</v>
      </c>
      <c r="N2353" s="23">
        <v>0</v>
      </c>
      <c r="O2353" s="23">
        <v>0</v>
      </c>
      <c r="P2353" s="103" t="s">
        <v>6554</v>
      </c>
      <c r="Q2353" s="36" t="s">
        <v>6552</v>
      </c>
      <c r="R2353" s="36"/>
      <c r="S2353" s="35" t="str" cm="1">
        <f t="array" ref="S2353">IFERROR(_xlfn.IFS(
U2353="MPR ISSUE","PDH",
U2353="BSS Hardware Issue","BSS",
U2353="Sites strategiques, MLL, Pylone, etc.","ENVTECH",
U2353="AKTIVCO DEFAUT GE &amp; POWER Cabinet","AKTIVCO",
U2353="AKTIVCO Coupure ENEO &amp; Baisse de tension","AKTIVCO GRID ONLY",
U2353="Coupure ENEO &amp; Baisse de tension","IHS GRID ONLY",
U2353="Defaut GE &amp; POWER Cabinet","IHS",
U2353="Sharing","Partners",
U2353="Sites strategiques &amp; DataCenter","SST &amp; DC",
U2353="Exclu","Exclu",
U2353="SAT","SAT",
U2353="SPARE-ISSUE","SPARE-ISSUE",
U2353="Fiber CAmtel","TRANS_FO_CAMTEL",
U2353="Fiber AOF","Fiber AOF",
U2353="Projet OCM (HUAWEI)","TRAVAUX-HUAWEI",
U2353="Projet OCM (NOKIA)","TRAVAUX-NOKIA",
U2353="ACCESS-ISSUE","ACCESS-ISSUE",
U2353="Projet OCM (ZTE, NOKIA, autres projets)","TRAVAUX OCM",
U2353="No root CAuse","No root cause",
U2353="ODU HS","PDH",
U2353="IP &amp; VLAN","PDH",
U2353="Warehouse HUAWEI","SPARE-ISSUE",
U2353="SPARE-HS","SPARE-ISSUE",
U2353="Power Telco","BSS",U2353="no impacts","no impacts"
),"")</f>
        <v/>
      </c>
      <c r="T2353" s="35" t="str" cm="1">
        <f t="array" ref="T2353">IFERROR(_xlfn.IFS(
U2353="MPR ISSUE","TX ISSUE",
U2353="BSS Hardware Issue","RAN ISSUE",
U2353="Sites strategiques, MLL, Pylone, etc.","ENVTECH",
U2353="AKTIVCO DEFAUT GE &amp; POWER Cabinet","POWER ISSUE",
U2353="AKTIVCO Coupure ENEO &amp; Baisse de tension","POWER ISSUE",
U2353="Coupure ENEO &amp; Baisse de tension","POWER ISSUE",
U2353="Defaut GE &amp; POWER Cabinet","POWER ISSUE",
U2353="Sharing","POWER ISSUE",
U2353="Sites strategiques &amp; DataCenter","POWER ISSUE",
U2353="Exclu","Exclu",
U2353="SAT","TX ISSUE",
U2353="SPARE-ISSUE","SPARE-ISSUE",
U2353="Fiber CAmtel","TX ISSUE",
U2353="Fiber AOF","TX ISSUE",
U2353="Projet OCM (HUAWEI)","TRAVAUX-HUAWEI",
U2353="Projet OCM (NOKIA)","TRAVAUX -NOKIA",
U2353="ACCESS-ISSUE","ACCESS-ISSUE",
U2353="Projet OCM (ZTE, NOKIA, autres projets)","TRAVAUX OCM",
U2353="No root CAuse","No root cause",
U2353="ODU HS","TX ISSUE",
U2353="IP &amp; VLAN","TX ISSUE",
U2353="Warehouse HUAWEI","SPARE-ISSUE",
U2353="SPARE-HS","SPARE-ISSUE",
U2353="Power Telco","RAN ISSUE",U2353="no impacts","no impacts"
),"")</f>
        <v/>
      </c>
      <c r="U2353" s="28"/>
      <c r="V2353" s="35" t="str" cm="1">
        <f t="array" ref="V2353">IFERROR(_xlfn.IFS(
U2353="MPR ISSUE","ACTIVE",
U2353="BSS Hardware Issue","ACTIVE",
U2353="Sites strategiques, MLL, Pylone, etc.","PASSIVE",
U2353="AKTIVCO DEFAUT GE &amp; POWER Cabinet","PASSIVE",
U2353="AKTIVCO Coupure ENEO &amp; Baisse de tension","PASSIVE",
U2353="Coupure ENEO &amp; Baisse de tension","PASSIVE",
U2353="Defaut GE &amp; POWER Cabinet","PASSIVE",
U2353="Sharing","PASSIVE",
U2353="Sites strategiques &amp; DataCenter","PASSIVE",
U2353="Exclu","Exclu",
U2353="SAT","ACTIVE",
U2353="SPARE-ISSUE","SPARE-ISSUE",
U2353="Fiber CAmtel","ACTIVE",
U2353="Fiber AOF","ACTIVE",
U2353="Projet OCM (HUAWEI)","PLANNED WORKS",
U2353="Projet OCM (NOKIA)","PLANNED WORKS",
U2353="ACCESS-ISSUE","ACCESS-ISSUE",
U2353="Projet OCM (ZTE, NOKIA, autres projets)","PLANNED WORKS",
U2353="No root CAuse","No root cause",
U2353="ODU HS","ACTIVE",
U2353="IP &amp; VLAN","ACTIVE",
U2353="Warehouse HUAWEI","SPARE-ISSUE",
U2353="SPARE-HS","SPARE-ISSUE",
U2353="Power Telco","ACTIVE",U2353="no impacts","no impacts"
),"")</f>
        <v/>
      </c>
      <c r="W2353" s="102"/>
      <c r="X2353" s="102"/>
      <c r="Y2353" s="102"/>
      <c r="Z2353" s="102"/>
      <c r="AA2353" s="102"/>
      <c r="AB2353" s="104" t="s">
        <v>5423</v>
      </c>
      <c r="AC2353" s="9"/>
      <c r="AD2353" s="9"/>
      <c r="AE2353" s="7" t="s">
        <v>5423</v>
      </c>
      <c r="AF2353" s="6"/>
      <c r="AG2353" s="7"/>
      <c r="AH2353" s="3" t="s">
        <v>5423</v>
      </c>
      <c r="AI2353" s="18" t="s">
        <v>5423</v>
      </c>
      <c r="AJ2353" s="18" t="s">
        <v>5423</v>
      </c>
      <c r="AK2353" s="18" t="s">
        <v>5423</v>
      </c>
      <c r="AL2353" s="18" t="s">
        <v>5423</v>
      </c>
      <c r="AM2353" s="18" t="s">
        <v>5423</v>
      </c>
      <c r="AN2353" s="18" t="s">
        <v>5423</v>
      </c>
      <c r="AO2353" s="18" t="s">
        <v>5423</v>
      </c>
      <c r="AP2353" s="18" t="s">
        <v>5423</v>
      </c>
      <c r="AQ2353" s="18" t="s">
        <v>5423</v>
      </c>
      <c r="AR2353" s="18" t="s">
        <v>5423</v>
      </c>
      <c r="AS2353" s="18" t="s">
        <v>5423</v>
      </c>
      <c r="AT2353" s="18" t="s">
        <v>5423</v>
      </c>
      <c r="AU2353" s="9" t="s">
        <v>5423</v>
      </c>
      <c r="AV2353" s="14"/>
      <c r="AW2353" s="14" t="s">
        <v>5423</v>
      </c>
      <c r="AX2353" s="14" t="str">
        <f>_xlfn.XLOOKUP(B2353,'[4]cell downs 18042026 17h'!$B:$B,'[4]cell downs 18042026 17h'!$B:$B,"")</f>
        <v/>
      </c>
      <c r="AY2353" s="14" t="str">
        <f>_xlfn.XLOOKUP(B2353,'[5]Cells Huawei 19042026 15h'!$B:$B,'[5]Cells Huawei 19042026 15h'!$B:$B,"")</f>
        <v/>
      </c>
      <c r="AZ2353" s="105" t="str">
        <f>_xlfn.XLOOKUP(B2353,'INCIDENT-04-23-2026'!E:E,'INCIDENT-04-23-2026'!F:F,"")</f>
        <v/>
      </c>
      <c r="BA2353" s="105" t="str">
        <f>_xlfn.XLOOKUP(B2353,'[6]Eneo 17H'!$C:$C,'[6]Eneo 17H'!$I:$I,"")</f>
        <v/>
      </c>
      <c r="BB2353" s="105" t="str">
        <f>_xlfn.XLOOKUP(B2353,[8]ALL!$B:$B,[8]ALL!$M:$M,"")</f>
        <v/>
      </c>
      <c r="BC2353" s="105" t="str">
        <f>_xlfn.XLOOKUP(B2353,'[6]Eneo 17H'!$C:$C,'[6]Eneo 17H'!$I:$I,"")</f>
        <v/>
      </c>
      <c r="BD2353" s="105" t="str">
        <f>_xlfn.XLOOKUP(B2353,'[7]Eneo 12H'!$C:$C,'[7]Eneo 12H'!$I:$I,"")</f>
        <v/>
      </c>
      <c r="BE2353" s="105" t="s">
        <v>5423</v>
      </c>
    </row>
    <row r="2354" spans="1:57" hidden="1" x14ac:dyDescent="0.3">
      <c r="A2354" s="1" t="s">
        <v>5245</v>
      </c>
      <c r="B2354" s="8" t="s">
        <v>5246</v>
      </c>
      <c r="C2354" s="3" t="str">
        <f>_xlfn.XLOOKUP(B2354,'[1]daily break down'!$D:$D,'[1]daily break down'!$E:$E,"")</f>
        <v>SUD-OUEST</v>
      </c>
      <c r="D2354" s="1" t="s">
        <v>11</v>
      </c>
      <c r="E2354" s="1" t="s">
        <v>1161</v>
      </c>
      <c r="F2354" s="3" t="s">
        <v>13</v>
      </c>
      <c r="G2354" s="1" t="s">
        <v>5247</v>
      </c>
      <c r="H2354" s="25" t="str">
        <f>_xlfn.XLOOKUP(B2354,[2]CALCULATION!$B:$B,[2]CALCULATION!$H:$H,"")</f>
        <v>Huawei</v>
      </c>
      <c r="I2354" s="23">
        <v>0</v>
      </c>
      <c r="J2354" s="23">
        <v>0</v>
      </c>
      <c r="K2354" s="23">
        <v>0</v>
      </c>
      <c r="L2354" s="23">
        <v>0</v>
      </c>
      <c r="M2354" s="23">
        <v>0</v>
      </c>
      <c r="N2354" s="23">
        <v>0</v>
      </c>
      <c r="O2354" s="23">
        <v>0</v>
      </c>
      <c r="P2354" s="103" t="s">
        <v>6554</v>
      </c>
      <c r="Q2354" s="36" t="s">
        <v>5795</v>
      </c>
      <c r="R2354" s="36"/>
      <c r="S2354" s="35" t="str" cm="1">
        <f t="array" ref="S2354">IFERROR(_xlfn.IFS(
U2354="MPR ISSUE","PDH",
U2354="BSS Hardware Issue","BSS",
U2354="Sites strategiques, MLL, Pylone, etc.","ENVTECH",
U2354="AKTIVCO DEFAUT GE &amp; POWER Cabinet","AKTIVCO",
U2354="AKTIVCO Coupure ENEO &amp; Baisse de tension","AKTIVCO GRID ONLY",
U2354="Coupure ENEO &amp; Baisse de tension","IHS GRID ONLY",
U2354="Defaut GE &amp; POWER Cabinet","IHS",
U2354="Sharing","Partners",
U2354="Sites strategiques &amp; DataCenter","SST &amp; DC",
U2354="Exclu","Exclu",
U2354="SAT","SAT",
U2354="SPARE-ISSUE","SPARE-ISSUE",
U2354="Fiber CAmtel","TRANS_FO_CAMTEL",
U2354="Fiber AOF","Fiber AOF",
U2354="Projet OCM (HUAWEI)","TRAVAUX-HUAWEI",
U2354="Projet OCM (NOKIA)","TRAVAUX-NOKIA",
U2354="ACCESS-ISSUE","ACCESS-ISSUE",
U2354="Projet OCM (ZTE, NOKIA, autres projets)","TRAVAUX OCM",
U2354="No root CAuse","No root cause",
U2354="ODU HS","PDH",
U2354="IP &amp; VLAN","PDH",
U2354="Warehouse HUAWEI","SPARE-ISSUE",
U2354="SPARE-HS","SPARE-ISSUE",
U2354="Power Telco","BSS",U2354="no impacts","no impacts"
),"")</f>
        <v/>
      </c>
      <c r="T2354" s="35" t="str" cm="1">
        <f t="array" ref="T2354">IFERROR(_xlfn.IFS(
U2354="MPR ISSUE","TX ISSUE",
U2354="BSS Hardware Issue","RAN ISSUE",
U2354="Sites strategiques, MLL, Pylone, etc.","ENVTECH",
U2354="AKTIVCO DEFAUT GE &amp; POWER Cabinet","POWER ISSUE",
U2354="AKTIVCO Coupure ENEO &amp; Baisse de tension","POWER ISSUE",
U2354="Coupure ENEO &amp; Baisse de tension","POWER ISSUE",
U2354="Defaut GE &amp; POWER Cabinet","POWER ISSUE",
U2354="Sharing","POWER ISSUE",
U2354="Sites strategiques &amp; DataCenter","POWER ISSUE",
U2354="Exclu","Exclu",
U2354="SAT","TX ISSUE",
U2354="SPARE-ISSUE","SPARE-ISSUE",
U2354="Fiber CAmtel","TX ISSUE",
U2354="Fiber AOF","TX ISSUE",
U2354="Projet OCM (HUAWEI)","TRAVAUX-HUAWEI",
U2354="Projet OCM (NOKIA)","TRAVAUX -NOKIA",
U2354="ACCESS-ISSUE","ACCESS-ISSUE",
U2354="Projet OCM (ZTE, NOKIA, autres projets)","TRAVAUX OCM",
U2354="No root CAuse","No root cause",
U2354="ODU HS","TX ISSUE",
U2354="IP &amp; VLAN","TX ISSUE",
U2354="Warehouse HUAWEI","SPARE-ISSUE",
U2354="SPARE-HS","SPARE-ISSUE",
U2354="Power Telco","RAN ISSUE",U2354="no impacts","no impacts"
),"")</f>
        <v/>
      </c>
      <c r="U2354" s="28"/>
      <c r="V2354" s="35" t="str" cm="1">
        <f t="array" ref="V2354">IFERROR(_xlfn.IFS(
U2354="MPR ISSUE","ACTIVE",
U2354="BSS Hardware Issue","ACTIVE",
U2354="Sites strategiques, MLL, Pylone, etc.","PASSIVE",
U2354="AKTIVCO DEFAUT GE &amp; POWER Cabinet","PASSIVE",
U2354="AKTIVCO Coupure ENEO &amp; Baisse de tension","PASSIVE",
U2354="Coupure ENEO &amp; Baisse de tension","PASSIVE",
U2354="Defaut GE &amp; POWER Cabinet","PASSIVE",
U2354="Sharing","PASSIVE",
U2354="Sites strategiques &amp; DataCenter","PASSIVE",
U2354="Exclu","Exclu",
U2354="SAT","ACTIVE",
U2354="SPARE-ISSUE","SPARE-ISSUE",
U2354="Fiber CAmtel","ACTIVE",
U2354="Fiber AOF","ACTIVE",
U2354="Projet OCM (HUAWEI)","PLANNED WORKS",
U2354="Projet OCM (NOKIA)","PLANNED WORKS",
U2354="ACCESS-ISSUE","ACCESS-ISSUE",
U2354="Projet OCM (ZTE, NOKIA, autres projets)","PLANNED WORKS",
U2354="No root CAuse","No root cause",
U2354="ODU HS","ACTIVE",
U2354="IP &amp; VLAN","ACTIVE",
U2354="Warehouse HUAWEI","SPARE-ISSUE",
U2354="SPARE-HS","SPARE-ISSUE",
U2354="Power Telco","ACTIVE",U2354="no impacts","no impacts"
),"")</f>
        <v/>
      </c>
      <c r="W2354" s="102"/>
      <c r="X2354" s="102"/>
      <c r="Y2354" s="102"/>
      <c r="Z2354" s="102"/>
      <c r="AA2354" s="102"/>
      <c r="AB2354" s="104" t="s">
        <v>5423</v>
      </c>
      <c r="AC2354" s="9"/>
      <c r="AD2354" s="9"/>
      <c r="AE2354" s="7" t="s">
        <v>5423</v>
      </c>
      <c r="AF2354" s="6"/>
      <c r="AG2354" s="7"/>
      <c r="AH2354" s="3" t="s">
        <v>5423</v>
      </c>
      <c r="AI2354" s="18" t="s">
        <v>5423</v>
      </c>
      <c r="AJ2354" s="18" t="s">
        <v>5423</v>
      </c>
      <c r="AK2354" s="18" t="s">
        <v>5423</v>
      </c>
      <c r="AL2354" s="18" t="s">
        <v>5423</v>
      </c>
      <c r="AM2354" s="18" t="s">
        <v>5423</v>
      </c>
      <c r="AN2354" s="18" t="s">
        <v>5423</v>
      </c>
      <c r="AO2354" s="18" t="s">
        <v>5423</v>
      </c>
      <c r="AP2354" s="18" t="s">
        <v>5423</v>
      </c>
      <c r="AQ2354" s="18" t="s">
        <v>5423</v>
      </c>
      <c r="AR2354" s="18" t="s">
        <v>5423</v>
      </c>
      <c r="AS2354" s="18" t="s">
        <v>5423</v>
      </c>
      <c r="AT2354" s="18" t="s">
        <v>5423</v>
      </c>
      <c r="AU2354" s="9" t="s">
        <v>5423</v>
      </c>
      <c r="AV2354" s="14"/>
      <c r="AW2354" s="14" t="s">
        <v>5423</v>
      </c>
      <c r="AX2354" s="14" t="str">
        <f>_xlfn.XLOOKUP(B2354,'[4]cell downs 18042026 17h'!$B:$B,'[4]cell downs 18042026 17h'!$B:$B,"")</f>
        <v/>
      </c>
      <c r="AY2354" s="14" t="str">
        <f>_xlfn.XLOOKUP(B2354,'[5]Cells Huawei 19042026 15h'!$B:$B,'[5]Cells Huawei 19042026 15h'!$B:$B,"")</f>
        <v/>
      </c>
      <c r="AZ2354" s="105" t="str">
        <f>_xlfn.XLOOKUP(B2354,'INCIDENT-04-23-2026'!E:E,'INCIDENT-04-23-2026'!F:F,"")</f>
        <v/>
      </c>
      <c r="BA2354" s="105" t="str">
        <f>_xlfn.XLOOKUP(B2354,'[6]Eneo 17H'!$C:$C,'[6]Eneo 17H'!$I:$I,"")</f>
        <v/>
      </c>
      <c r="BB2354" s="105" t="str">
        <f>_xlfn.XLOOKUP(B2354,[8]ALL!$B:$B,[8]ALL!$M:$M,"")</f>
        <v/>
      </c>
      <c r="BC2354" s="105" t="str">
        <f>_xlfn.XLOOKUP(B2354,'[6]Eneo 17H'!$C:$C,'[6]Eneo 17H'!$I:$I,"")</f>
        <v/>
      </c>
      <c r="BD2354" s="105" t="str">
        <f>_xlfn.XLOOKUP(B2354,'[7]Eneo 12H'!$C:$C,'[7]Eneo 12H'!$I:$I,"")</f>
        <v/>
      </c>
      <c r="BE2354" s="105" t="s">
        <v>5423</v>
      </c>
    </row>
    <row r="2355" spans="1:57" hidden="1" x14ac:dyDescent="0.3">
      <c r="A2355" s="1" t="s">
        <v>5253</v>
      </c>
      <c r="B2355" s="8" t="s">
        <v>5254</v>
      </c>
      <c r="C2355" s="3" t="str">
        <f>_xlfn.XLOOKUP(B2355,'[1]daily break down'!$D:$D,'[1]daily break down'!$E:$E,"")</f>
        <v>SUD-OUEST</v>
      </c>
      <c r="D2355" s="1" t="s">
        <v>11</v>
      </c>
      <c r="E2355" s="1" t="s">
        <v>1161</v>
      </c>
      <c r="F2355" s="3" t="s">
        <v>13</v>
      </c>
      <c r="G2355" s="1" t="s">
        <v>5255</v>
      </c>
      <c r="H2355" s="26" t="str">
        <f>_xlfn.XLOOKUP(B2355,[2]CALCULATION!$B:$B,[2]CALCULATION!$H:$H,"")</f>
        <v>NOKIA</v>
      </c>
      <c r="I2355" s="23">
        <v>0</v>
      </c>
      <c r="J2355" s="23">
        <v>0</v>
      </c>
      <c r="K2355" s="23">
        <v>0</v>
      </c>
      <c r="L2355" s="23">
        <v>0</v>
      </c>
      <c r="M2355" s="23">
        <v>0</v>
      </c>
      <c r="N2355" s="23">
        <v>0</v>
      </c>
      <c r="O2355" s="23">
        <v>0</v>
      </c>
      <c r="P2355" s="103" t="s">
        <v>6554</v>
      </c>
      <c r="Q2355" s="36" t="s">
        <v>6552</v>
      </c>
      <c r="R2355" s="36"/>
      <c r="S2355" s="35" t="str" cm="1">
        <f t="array" ref="S2355">IFERROR(_xlfn.IFS(
U2355="MPR ISSUE","PDH",
U2355="BSS Hardware Issue","BSS",
U2355="Sites strategiques, MLL, Pylone, etc.","ENVTECH",
U2355="AKTIVCO DEFAUT GE &amp; POWER Cabinet","AKTIVCO",
U2355="AKTIVCO Coupure ENEO &amp; Baisse de tension","AKTIVCO GRID ONLY",
U2355="Coupure ENEO &amp; Baisse de tension","IHS GRID ONLY",
U2355="Defaut GE &amp; POWER Cabinet","IHS",
U2355="Sharing","Partners",
U2355="Sites strategiques &amp; DataCenter","SST &amp; DC",
U2355="Exclu","Exclu",
U2355="SAT","SAT",
U2355="SPARE-ISSUE","SPARE-ISSUE",
U2355="Fiber CAmtel","TRANS_FO_CAMTEL",
U2355="Fiber AOF","Fiber AOF",
U2355="Projet OCM (HUAWEI)","TRAVAUX-HUAWEI",
U2355="Projet OCM (NOKIA)","TRAVAUX-NOKIA",
U2355="ACCESS-ISSUE","ACCESS-ISSUE",
U2355="Projet OCM (ZTE, NOKIA, autres projets)","TRAVAUX OCM",
U2355="No root CAuse","No root cause",
U2355="ODU HS","PDH",
U2355="IP &amp; VLAN","PDH",
U2355="Warehouse HUAWEI","SPARE-ISSUE",
U2355="SPARE-HS","SPARE-ISSUE",
U2355="Power Telco","BSS",U2355="no impacts","no impacts"
),"")</f>
        <v/>
      </c>
      <c r="T2355" s="35" t="str" cm="1">
        <f t="array" ref="T2355">IFERROR(_xlfn.IFS(
U2355="MPR ISSUE","TX ISSUE",
U2355="BSS Hardware Issue","RAN ISSUE",
U2355="Sites strategiques, MLL, Pylone, etc.","ENVTECH",
U2355="AKTIVCO DEFAUT GE &amp; POWER Cabinet","POWER ISSUE",
U2355="AKTIVCO Coupure ENEO &amp; Baisse de tension","POWER ISSUE",
U2355="Coupure ENEO &amp; Baisse de tension","POWER ISSUE",
U2355="Defaut GE &amp; POWER Cabinet","POWER ISSUE",
U2355="Sharing","POWER ISSUE",
U2355="Sites strategiques &amp; DataCenter","POWER ISSUE",
U2355="Exclu","Exclu",
U2355="SAT","TX ISSUE",
U2355="SPARE-ISSUE","SPARE-ISSUE",
U2355="Fiber CAmtel","TX ISSUE",
U2355="Fiber AOF","TX ISSUE",
U2355="Projet OCM (HUAWEI)","TRAVAUX-HUAWEI",
U2355="Projet OCM (NOKIA)","TRAVAUX -NOKIA",
U2355="ACCESS-ISSUE","ACCESS-ISSUE",
U2355="Projet OCM (ZTE, NOKIA, autres projets)","TRAVAUX OCM",
U2355="No root CAuse","No root cause",
U2355="ODU HS","TX ISSUE",
U2355="IP &amp; VLAN","TX ISSUE",
U2355="Warehouse HUAWEI","SPARE-ISSUE",
U2355="SPARE-HS","SPARE-ISSUE",
U2355="Power Telco","RAN ISSUE",U2355="no impacts","no impacts"
),"")</f>
        <v/>
      </c>
      <c r="U2355" s="28"/>
      <c r="V2355" s="35" t="str" cm="1">
        <f t="array" ref="V2355">IFERROR(_xlfn.IFS(
U2355="MPR ISSUE","ACTIVE",
U2355="BSS Hardware Issue","ACTIVE",
U2355="Sites strategiques, MLL, Pylone, etc.","PASSIVE",
U2355="AKTIVCO DEFAUT GE &amp; POWER Cabinet","PASSIVE",
U2355="AKTIVCO Coupure ENEO &amp; Baisse de tension","PASSIVE",
U2355="Coupure ENEO &amp; Baisse de tension","PASSIVE",
U2355="Defaut GE &amp; POWER Cabinet","PASSIVE",
U2355="Sharing","PASSIVE",
U2355="Sites strategiques &amp; DataCenter","PASSIVE",
U2355="Exclu","Exclu",
U2355="SAT","ACTIVE",
U2355="SPARE-ISSUE","SPARE-ISSUE",
U2355="Fiber CAmtel","ACTIVE",
U2355="Fiber AOF","ACTIVE",
U2355="Projet OCM (HUAWEI)","PLANNED WORKS",
U2355="Projet OCM (NOKIA)","PLANNED WORKS",
U2355="ACCESS-ISSUE","ACCESS-ISSUE",
U2355="Projet OCM (ZTE, NOKIA, autres projets)","PLANNED WORKS",
U2355="No root CAuse","No root cause",
U2355="ODU HS","ACTIVE",
U2355="IP &amp; VLAN","ACTIVE",
U2355="Warehouse HUAWEI","SPARE-ISSUE",
U2355="SPARE-HS","SPARE-ISSUE",
U2355="Power Telco","ACTIVE",U2355="no impacts","no impacts"
),"")</f>
        <v/>
      </c>
      <c r="W2355" s="102"/>
      <c r="X2355" s="102"/>
      <c r="Y2355" s="102"/>
      <c r="Z2355" s="102"/>
      <c r="AA2355" s="102"/>
      <c r="AB2355" s="104" t="s">
        <v>5423</v>
      </c>
      <c r="AC2355" s="9"/>
      <c r="AD2355" s="9"/>
      <c r="AE2355" s="7" t="s">
        <v>5423</v>
      </c>
      <c r="AF2355" s="6"/>
      <c r="AG2355" s="7"/>
      <c r="AH2355" s="3" t="s">
        <v>5423</v>
      </c>
      <c r="AI2355" s="18" t="s">
        <v>5423</v>
      </c>
      <c r="AJ2355" s="18" t="s">
        <v>5423</v>
      </c>
      <c r="AK2355" s="18" t="s">
        <v>5423</v>
      </c>
      <c r="AL2355" s="18" t="s">
        <v>5423</v>
      </c>
      <c r="AM2355" s="18" t="s">
        <v>5423</v>
      </c>
      <c r="AN2355" s="18" t="s">
        <v>5423</v>
      </c>
      <c r="AO2355" s="18" t="s">
        <v>5423</v>
      </c>
      <c r="AP2355" s="18" t="s">
        <v>5423</v>
      </c>
      <c r="AQ2355" s="18" t="s">
        <v>5423</v>
      </c>
      <c r="AR2355" s="18" t="s">
        <v>5423</v>
      </c>
      <c r="AS2355" s="18" t="s">
        <v>5423</v>
      </c>
      <c r="AT2355" s="18" t="s">
        <v>5423</v>
      </c>
      <c r="AU2355" s="9" t="s">
        <v>5423</v>
      </c>
      <c r="AV2355" s="14"/>
      <c r="AW2355" s="14" t="s">
        <v>5423</v>
      </c>
      <c r="AX2355" s="14" t="str">
        <f>_xlfn.XLOOKUP(B2355,'[4]cell downs 18042026 17h'!$B:$B,'[4]cell downs 18042026 17h'!$B:$B,"")</f>
        <v/>
      </c>
      <c r="AY2355" s="14" t="str">
        <f>_xlfn.XLOOKUP(B2355,'[5]Cells Huawei 19042026 15h'!$B:$B,'[5]Cells Huawei 19042026 15h'!$B:$B,"")</f>
        <v/>
      </c>
      <c r="AZ2355" s="105" t="str">
        <f>_xlfn.XLOOKUP(B2355,'INCIDENT-04-23-2026'!E:E,'INCIDENT-04-23-2026'!F:F,"")</f>
        <v/>
      </c>
      <c r="BA2355" s="105" t="str">
        <f>_xlfn.XLOOKUP(B2355,'[6]Eneo 17H'!$C:$C,'[6]Eneo 17H'!$I:$I,"")</f>
        <v/>
      </c>
      <c r="BB2355" s="105" t="str">
        <f>_xlfn.XLOOKUP(B2355,[8]ALL!$B:$B,[8]ALL!$M:$M,"")</f>
        <v/>
      </c>
      <c r="BC2355" s="105" t="str">
        <f>_xlfn.XLOOKUP(B2355,'[6]Eneo 17H'!$C:$C,'[6]Eneo 17H'!$I:$I,"")</f>
        <v/>
      </c>
      <c r="BD2355" s="105" t="str">
        <f>_xlfn.XLOOKUP(B2355,'[7]Eneo 12H'!$C:$C,'[7]Eneo 12H'!$I:$I,"")</f>
        <v/>
      </c>
      <c r="BE2355" s="105" t="s">
        <v>5423</v>
      </c>
    </row>
    <row r="2356" spans="1:57" hidden="1" x14ac:dyDescent="0.3">
      <c r="A2356" s="1" t="s">
        <v>5256</v>
      </c>
      <c r="B2356" s="8" t="s">
        <v>5257</v>
      </c>
      <c r="C2356" s="3" t="str">
        <f>_xlfn.XLOOKUP(B2356,'[1]daily break down'!$D:$D,'[1]daily break down'!$E:$E,"")</f>
        <v>CENTRE</v>
      </c>
      <c r="D2356" s="1" t="s">
        <v>11</v>
      </c>
      <c r="E2356" s="1" t="s">
        <v>66</v>
      </c>
      <c r="F2356" s="3" t="s">
        <v>37</v>
      </c>
      <c r="G2356" s="1" t="s">
        <v>5258</v>
      </c>
      <c r="H2356" s="27" t="str">
        <f>_xlfn.XLOOKUP(B2356,[2]CALCULATION!$B:$B,[2]CALCULATION!$H:$H,"")</f>
        <v>ZTE</v>
      </c>
      <c r="I2356" s="23">
        <v>0</v>
      </c>
      <c r="J2356" s="23">
        <v>0</v>
      </c>
      <c r="K2356" s="23">
        <v>0</v>
      </c>
      <c r="L2356" s="23">
        <v>0</v>
      </c>
      <c r="M2356" s="23">
        <v>0</v>
      </c>
      <c r="N2356" s="23">
        <v>0</v>
      </c>
      <c r="O2356" s="23">
        <v>0</v>
      </c>
      <c r="P2356" s="103" t="s">
        <v>6554</v>
      </c>
      <c r="Q2356" s="36" t="s">
        <v>5796</v>
      </c>
      <c r="R2356" s="36"/>
      <c r="S2356" s="35" t="str" cm="1">
        <f t="array" ref="S2356">IFERROR(_xlfn.IFS(
U2356="MPR ISSUE","PDH",
U2356="BSS Hardware Issue","BSS",
U2356="Sites strategiques, MLL, Pylone, etc.","ENVTECH",
U2356="AKTIVCO DEFAUT GE &amp; POWER Cabinet","AKTIVCO",
U2356="AKTIVCO Coupure ENEO &amp; Baisse de tension","AKTIVCO GRID ONLY",
U2356="Coupure ENEO &amp; Baisse de tension","IHS GRID ONLY",
U2356="Defaut GE &amp; POWER Cabinet","IHS",
U2356="Sharing","Partners",
U2356="Sites strategiques &amp; DataCenter","SST &amp; DC",
U2356="Exclu","Exclu",
U2356="SAT","SAT",
U2356="SPARE-ISSUE","SPARE-ISSUE",
U2356="Fiber CAmtel","TRANS_FO_CAMTEL",
U2356="Fiber AOF","Fiber AOF",
U2356="Projet OCM (HUAWEI)","TRAVAUX-HUAWEI",
U2356="Projet OCM (NOKIA)","TRAVAUX-NOKIA",
U2356="ACCESS-ISSUE","ACCESS-ISSUE",
U2356="Projet OCM (ZTE, NOKIA, autres projets)","TRAVAUX OCM",
U2356="No root CAuse","No root cause",
U2356="ODU HS","PDH",
U2356="IP &amp; VLAN","PDH",
U2356="Warehouse HUAWEI","SPARE-ISSUE",
U2356="SPARE-HS","SPARE-ISSUE",
U2356="Power Telco","BSS",U2356="no impacts","no impacts"
),"")</f>
        <v/>
      </c>
      <c r="T2356" s="35" t="str" cm="1">
        <f t="array" ref="T2356">IFERROR(_xlfn.IFS(
U2356="MPR ISSUE","TX ISSUE",
U2356="BSS Hardware Issue","RAN ISSUE",
U2356="Sites strategiques, MLL, Pylone, etc.","ENVTECH",
U2356="AKTIVCO DEFAUT GE &amp; POWER Cabinet","POWER ISSUE",
U2356="AKTIVCO Coupure ENEO &amp; Baisse de tension","POWER ISSUE",
U2356="Coupure ENEO &amp; Baisse de tension","POWER ISSUE",
U2356="Defaut GE &amp; POWER Cabinet","POWER ISSUE",
U2356="Sharing","POWER ISSUE",
U2356="Sites strategiques &amp; DataCenter","POWER ISSUE",
U2356="Exclu","Exclu",
U2356="SAT","TX ISSUE",
U2356="SPARE-ISSUE","SPARE-ISSUE",
U2356="Fiber CAmtel","TX ISSUE",
U2356="Fiber AOF","TX ISSUE",
U2356="Projet OCM (HUAWEI)","TRAVAUX-HUAWEI",
U2356="Projet OCM (NOKIA)","TRAVAUX -NOKIA",
U2356="ACCESS-ISSUE","ACCESS-ISSUE",
U2356="Projet OCM (ZTE, NOKIA, autres projets)","TRAVAUX OCM",
U2356="No root CAuse","No root cause",
U2356="ODU HS","TX ISSUE",
U2356="IP &amp; VLAN","TX ISSUE",
U2356="Warehouse HUAWEI","SPARE-ISSUE",
U2356="SPARE-HS","SPARE-ISSUE",
U2356="Power Telco","RAN ISSUE",U2356="no impacts","no impacts"
),"")</f>
        <v/>
      </c>
      <c r="U2356" s="28"/>
      <c r="V2356" s="35" t="str" cm="1">
        <f t="array" ref="V2356">IFERROR(_xlfn.IFS(
U2356="MPR ISSUE","ACTIVE",
U2356="BSS Hardware Issue","ACTIVE",
U2356="Sites strategiques, MLL, Pylone, etc.","PASSIVE",
U2356="AKTIVCO DEFAUT GE &amp; POWER Cabinet","PASSIVE",
U2356="AKTIVCO Coupure ENEO &amp; Baisse de tension","PASSIVE",
U2356="Coupure ENEO &amp; Baisse de tension","PASSIVE",
U2356="Defaut GE &amp; POWER Cabinet","PASSIVE",
U2356="Sharing","PASSIVE",
U2356="Sites strategiques &amp; DataCenter","PASSIVE",
U2356="Exclu","Exclu",
U2356="SAT","ACTIVE",
U2356="SPARE-ISSUE","SPARE-ISSUE",
U2356="Fiber CAmtel","ACTIVE",
U2356="Fiber AOF","ACTIVE",
U2356="Projet OCM (HUAWEI)","PLANNED WORKS",
U2356="Projet OCM (NOKIA)","PLANNED WORKS",
U2356="ACCESS-ISSUE","ACCESS-ISSUE",
U2356="Projet OCM (ZTE, NOKIA, autres projets)","PLANNED WORKS",
U2356="No root CAuse","No root cause",
U2356="ODU HS","ACTIVE",
U2356="IP &amp; VLAN","ACTIVE",
U2356="Warehouse HUAWEI","SPARE-ISSUE",
U2356="SPARE-HS","SPARE-ISSUE",
U2356="Power Telco","ACTIVE",U2356="no impacts","no impacts"
),"")</f>
        <v/>
      </c>
      <c r="W2356" s="102"/>
      <c r="X2356" s="102"/>
      <c r="Y2356" s="102"/>
      <c r="Z2356" s="102"/>
      <c r="AA2356" s="102"/>
      <c r="AB2356" s="104" t="s">
        <v>5423</v>
      </c>
      <c r="AC2356" s="9"/>
      <c r="AD2356" s="9"/>
      <c r="AE2356" s="7" t="s">
        <v>5423</v>
      </c>
      <c r="AF2356" s="6"/>
      <c r="AG2356" s="7"/>
      <c r="AH2356" s="3" t="s">
        <v>5423</v>
      </c>
      <c r="AI2356" s="18" t="s">
        <v>5423</v>
      </c>
      <c r="AJ2356" s="18" t="s">
        <v>5423</v>
      </c>
      <c r="AK2356" s="18" t="s">
        <v>5423</v>
      </c>
      <c r="AL2356" s="18" t="s">
        <v>5423</v>
      </c>
      <c r="AM2356" s="18" t="s">
        <v>5423</v>
      </c>
      <c r="AN2356" s="18" t="s">
        <v>5423</v>
      </c>
      <c r="AO2356" s="18" t="s">
        <v>5423</v>
      </c>
      <c r="AP2356" s="18" t="s">
        <v>5423</v>
      </c>
      <c r="AQ2356" s="18" t="s">
        <v>5423</v>
      </c>
      <c r="AR2356" s="18" t="s">
        <v>5423</v>
      </c>
      <c r="AS2356" s="18" t="s">
        <v>5423</v>
      </c>
      <c r="AT2356" s="18" t="s">
        <v>5423</v>
      </c>
      <c r="AU2356" s="9" t="s">
        <v>5423</v>
      </c>
      <c r="AV2356" s="14"/>
      <c r="AW2356" s="14" t="s">
        <v>5423</v>
      </c>
      <c r="AX2356" s="14" t="str">
        <f>_xlfn.XLOOKUP(B2356,'[4]cell downs 18042026 17h'!$B:$B,'[4]cell downs 18042026 17h'!$B:$B,"")</f>
        <v/>
      </c>
      <c r="AY2356" s="14" t="str">
        <f>_xlfn.XLOOKUP(B2356,'[5]Cells Huawei 19042026 15h'!$B:$B,'[5]Cells Huawei 19042026 15h'!$B:$B,"")</f>
        <v/>
      </c>
      <c r="AZ2356" s="105" t="str">
        <f>_xlfn.XLOOKUP(B2356,'INCIDENT-04-23-2026'!E:E,'INCIDENT-04-23-2026'!F:F,"")</f>
        <v/>
      </c>
      <c r="BA2356" s="105" t="str">
        <f>_xlfn.XLOOKUP(B2356,'[6]Eneo 17H'!$C:$C,'[6]Eneo 17H'!$I:$I,"")</f>
        <v/>
      </c>
      <c r="BB2356" s="105" t="str">
        <f>_xlfn.XLOOKUP(B2356,[8]ALL!$B:$B,[8]ALL!$M:$M,"")</f>
        <v/>
      </c>
      <c r="BC2356" s="105" t="str">
        <f>_xlfn.XLOOKUP(B2356,'[6]Eneo 17H'!$C:$C,'[6]Eneo 17H'!$I:$I,"")</f>
        <v/>
      </c>
      <c r="BD2356" s="105" t="str">
        <f>_xlfn.XLOOKUP(B2356,'[7]Eneo 12H'!$C:$C,'[7]Eneo 12H'!$I:$I,"")</f>
        <v/>
      </c>
      <c r="BE2356" s="105" t="s">
        <v>5423</v>
      </c>
    </row>
    <row r="2357" spans="1:57" hidden="1" x14ac:dyDescent="0.3">
      <c r="A2357" s="1" t="s">
        <v>5262</v>
      </c>
      <c r="B2357" s="8" t="s">
        <v>5263</v>
      </c>
      <c r="C2357" s="3" t="str">
        <f>_xlfn.XLOOKUP(B2357,'[1]daily break down'!$D:$D,'[1]daily break down'!$E:$E,"")</f>
        <v>SUD-OUEST</v>
      </c>
      <c r="D2357" s="1" t="s">
        <v>11</v>
      </c>
      <c r="E2357" s="1" t="s">
        <v>154</v>
      </c>
      <c r="F2357" s="3" t="s">
        <v>13</v>
      </c>
      <c r="G2357" s="1" t="s">
        <v>4254</v>
      </c>
      <c r="H2357" s="26" t="str">
        <f>_xlfn.XLOOKUP(B2357,[2]CALCULATION!$B:$B,[2]CALCULATION!$H:$H,"")</f>
        <v>NOKIA</v>
      </c>
      <c r="I2357" s="23">
        <v>0</v>
      </c>
      <c r="J2357" s="23">
        <v>0</v>
      </c>
      <c r="K2357" s="23">
        <v>0</v>
      </c>
      <c r="L2357" s="23">
        <v>0</v>
      </c>
      <c r="M2357" s="23">
        <v>0</v>
      </c>
      <c r="N2357" s="23">
        <v>0</v>
      </c>
      <c r="O2357" s="23">
        <v>0</v>
      </c>
      <c r="P2357" s="103" t="s">
        <v>6554</v>
      </c>
      <c r="Q2357" s="36" t="s">
        <v>6552</v>
      </c>
      <c r="R2357" s="36"/>
      <c r="S2357" s="35" t="str" cm="1">
        <f t="array" ref="S2357">IFERROR(_xlfn.IFS(
U2357="MPR ISSUE","PDH",
U2357="BSS Hardware Issue","BSS",
U2357="Sites strategiques, MLL, Pylone, etc.","ENVTECH",
U2357="AKTIVCO DEFAUT GE &amp; POWER Cabinet","AKTIVCO",
U2357="AKTIVCO Coupure ENEO &amp; Baisse de tension","AKTIVCO GRID ONLY",
U2357="Coupure ENEO &amp; Baisse de tension","IHS GRID ONLY",
U2357="Defaut GE &amp; POWER Cabinet","IHS",
U2357="Sharing","Partners",
U2357="Sites strategiques &amp; DataCenter","SST &amp; DC",
U2357="Exclu","Exclu",
U2357="SAT","SAT",
U2357="SPARE-ISSUE","SPARE-ISSUE",
U2357="Fiber CAmtel","TRANS_FO_CAMTEL",
U2357="Fiber AOF","Fiber AOF",
U2357="Projet OCM (HUAWEI)","TRAVAUX-HUAWEI",
U2357="Projet OCM (NOKIA)","TRAVAUX-NOKIA",
U2357="ACCESS-ISSUE","ACCESS-ISSUE",
U2357="Projet OCM (ZTE, NOKIA, autres projets)","TRAVAUX OCM",
U2357="No root CAuse","No root cause",
U2357="ODU HS","PDH",
U2357="IP &amp; VLAN","PDH",
U2357="Warehouse HUAWEI","SPARE-ISSUE",
U2357="SPARE-HS","SPARE-ISSUE",
U2357="Power Telco","BSS",U2357="no impacts","no impacts"
),"")</f>
        <v/>
      </c>
      <c r="T2357" s="35" t="str" cm="1">
        <f t="array" ref="T2357">IFERROR(_xlfn.IFS(
U2357="MPR ISSUE","TX ISSUE",
U2357="BSS Hardware Issue","RAN ISSUE",
U2357="Sites strategiques, MLL, Pylone, etc.","ENVTECH",
U2357="AKTIVCO DEFAUT GE &amp; POWER Cabinet","POWER ISSUE",
U2357="AKTIVCO Coupure ENEO &amp; Baisse de tension","POWER ISSUE",
U2357="Coupure ENEO &amp; Baisse de tension","POWER ISSUE",
U2357="Defaut GE &amp; POWER Cabinet","POWER ISSUE",
U2357="Sharing","POWER ISSUE",
U2357="Sites strategiques &amp; DataCenter","POWER ISSUE",
U2357="Exclu","Exclu",
U2357="SAT","TX ISSUE",
U2357="SPARE-ISSUE","SPARE-ISSUE",
U2357="Fiber CAmtel","TX ISSUE",
U2357="Fiber AOF","TX ISSUE",
U2357="Projet OCM (HUAWEI)","TRAVAUX-HUAWEI",
U2357="Projet OCM (NOKIA)","TRAVAUX -NOKIA",
U2357="ACCESS-ISSUE","ACCESS-ISSUE",
U2357="Projet OCM (ZTE, NOKIA, autres projets)","TRAVAUX OCM",
U2357="No root CAuse","No root cause",
U2357="ODU HS","TX ISSUE",
U2357="IP &amp; VLAN","TX ISSUE",
U2357="Warehouse HUAWEI","SPARE-ISSUE",
U2357="SPARE-HS","SPARE-ISSUE",
U2357="Power Telco","RAN ISSUE",U2357="no impacts","no impacts"
),"")</f>
        <v/>
      </c>
      <c r="U2357" s="28"/>
      <c r="V2357" s="35" t="str" cm="1">
        <f t="array" ref="V2357">IFERROR(_xlfn.IFS(
U2357="MPR ISSUE","ACTIVE",
U2357="BSS Hardware Issue","ACTIVE",
U2357="Sites strategiques, MLL, Pylone, etc.","PASSIVE",
U2357="AKTIVCO DEFAUT GE &amp; POWER Cabinet","PASSIVE",
U2357="AKTIVCO Coupure ENEO &amp; Baisse de tension","PASSIVE",
U2357="Coupure ENEO &amp; Baisse de tension","PASSIVE",
U2357="Defaut GE &amp; POWER Cabinet","PASSIVE",
U2357="Sharing","PASSIVE",
U2357="Sites strategiques &amp; DataCenter","PASSIVE",
U2357="Exclu","Exclu",
U2357="SAT","ACTIVE",
U2357="SPARE-ISSUE","SPARE-ISSUE",
U2357="Fiber CAmtel","ACTIVE",
U2357="Fiber AOF","ACTIVE",
U2357="Projet OCM (HUAWEI)","PLANNED WORKS",
U2357="Projet OCM (NOKIA)","PLANNED WORKS",
U2357="ACCESS-ISSUE","ACCESS-ISSUE",
U2357="Projet OCM (ZTE, NOKIA, autres projets)","PLANNED WORKS",
U2357="No root CAuse","No root cause",
U2357="ODU HS","ACTIVE",
U2357="IP &amp; VLAN","ACTIVE",
U2357="Warehouse HUAWEI","SPARE-ISSUE",
U2357="SPARE-HS","SPARE-ISSUE",
U2357="Power Telco","ACTIVE",U2357="no impacts","no impacts"
),"")</f>
        <v/>
      </c>
      <c r="W2357" s="102"/>
      <c r="X2357" s="102"/>
      <c r="Y2357" s="102"/>
      <c r="Z2357" s="102"/>
      <c r="AA2357" s="102"/>
      <c r="AB2357" s="104" t="s">
        <v>5423</v>
      </c>
      <c r="AC2357" s="9"/>
      <c r="AD2357" s="9"/>
      <c r="AE2357" s="7" t="s">
        <v>5423</v>
      </c>
      <c r="AF2357" s="6"/>
      <c r="AG2357" s="7"/>
      <c r="AH2357" s="3" t="s">
        <v>5423</v>
      </c>
      <c r="AI2357" s="18" t="s">
        <v>5423</v>
      </c>
      <c r="AJ2357" s="18" t="s">
        <v>5423</v>
      </c>
      <c r="AK2357" s="18" t="s">
        <v>5423</v>
      </c>
      <c r="AL2357" s="18" t="s">
        <v>5423</v>
      </c>
      <c r="AM2357" s="18" t="s">
        <v>5423</v>
      </c>
      <c r="AN2357" s="18" t="s">
        <v>5423</v>
      </c>
      <c r="AO2357" s="18" t="s">
        <v>5423</v>
      </c>
      <c r="AP2357" s="18" t="s">
        <v>5423</v>
      </c>
      <c r="AQ2357" s="18" t="s">
        <v>5423</v>
      </c>
      <c r="AR2357" s="18" t="s">
        <v>5423</v>
      </c>
      <c r="AS2357" s="18" t="s">
        <v>5423</v>
      </c>
      <c r="AT2357" s="18" t="s">
        <v>5423</v>
      </c>
      <c r="AU2357" s="9" t="s">
        <v>5423</v>
      </c>
      <c r="AV2357" s="14"/>
      <c r="AW2357" s="14" t="s">
        <v>5423</v>
      </c>
      <c r="AX2357" s="14" t="str">
        <f>_xlfn.XLOOKUP(B2357,'[4]cell downs 18042026 17h'!$B:$B,'[4]cell downs 18042026 17h'!$B:$B,"")</f>
        <v/>
      </c>
      <c r="AY2357" s="14" t="str">
        <f>_xlfn.XLOOKUP(B2357,'[5]Cells Huawei 19042026 15h'!$B:$B,'[5]Cells Huawei 19042026 15h'!$B:$B,"")</f>
        <v/>
      </c>
      <c r="AZ2357" s="105" t="str">
        <f>_xlfn.XLOOKUP(B2357,'INCIDENT-04-23-2026'!E:E,'INCIDENT-04-23-2026'!F:F,"")</f>
        <v/>
      </c>
      <c r="BA2357" s="105" t="str">
        <f>_xlfn.XLOOKUP(B2357,'[6]Eneo 17H'!$C:$C,'[6]Eneo 17H'!$I:$I,"")</f>
        <v/>
      </c>
      <c r="BB2357" s="105" t="str">
        <f>_xlfn.XLOOKUP(B2357,[8]ALL!$B:$B,[8]ALL!$M:$M,"")</f>
        <v/>
      </c>
      <c r="BC2357" s="105" t="str">
        <f>_xlfn.XLOOKUP(B2357,'[6]Eneo 17H'!$C:$C,'[6]Eneo 17H'!$I:$I,"")</f>
        <v/>
      </c>
      <c r="BD2357" s="105" t="str">
        <f>_xlfn.XLOOKUP(B2357,'[7]Eneo 12H'!$C:$C,'[7]Eneo 12H'!$I:$I,"")</f>
        <v/>
      </c>
      <c r="BE2357" s="105" t="s">
        <v>5423</v>
      </c>
    </row>
    <row r="2358" spans="1:57" hidden="1" x14ac:dyDescent="0.3">
      <c r="A2358" s="1" t="s">
        <v>5264</v>
      </c>
      <c r="B2358" s="8" t="s">
        <v>5265</v>
      </c>
      <c r="C2358" s="3" t="str">
        <f>_xlfn.XLOOKUP(B2358,'[1]daily break down'!$D:$D,'[1]daily break down'!$E:$E,"")</f>
        <v>SUD-OUEST</v>
      </c>
      <c r="D2358" s="1" t="s">
        <v>11</v>
      </c>
      <c r="E2358" s="1" t="s">
        <v>12</v>
      </c>
      <c r="F2358" s="3" t="s">
        <v>13</v>
      </c>
      <c r="G2358" s="1" t="s">
        <v>4254</v>
      </c>
      <c r="H2358" s="26" t="str">
        <f>_xlfn.XLOOKUP(B2358,[2]CALCULATION!$B:$B,[2]CALCULATION!$H:$H,"")</f>
        <v>NOKIA</v>
      </c>
      <c r="I2358" s="23">
        <v>0</v>
      </c>
      <c r="J2358" s="23">
        <v>0</v>
      </c>
      <c r="K2358" s="23">
        <v>0</v>
      </c>
      <c r="L2358" s="23">
        <v>0</v>
      </c>
      <c r="M2358" s="23">
        <v>0</v>
      </c>
      <c r="N2358" s="23">
        <v>0</v>
      </c>
      <c r="O2358" s="23">
        <v>0</v>
      </c>
      <c r="P2358" s="103" t="s">
        <v>6554</v>
      </c>
      <c r="Q2358" s="36" t="s">
        <v>6552</v>
      </c>
      <c r="R2358" s="36"/>
      <c r="S2358" s="35" t="str" cm="1">
        <f t="array" ref="S2358">IFERROR(_xlfn.IFS(
U2358="MPR ISSUE","PDH",
U2358="BSS Hardware Issue","BSS",
U2358="Sites strategiques, MLL, Pylone, etc.","ENVTECH",
U2358="AKTIVCO DEFAUT GE &amp; POWER Cabinet","AKTIVCO",
U2358="AKTIVCO Coupure ENEO &amp; Baisse de tension","AKTIVCO GRID ONLY",
U2358="Coupure ENEO &amp; Baisse de tension","IHS GRID ONLY",
U2358="Defaut GE &amp; POWER Cabinet","IHS",
U2358="Sharing","Partners",
U2358="Sites strategiques &amp; DataCenter","SST &amp; DC",
U2358="Exclu","Exclu",
U2358="SAT","SAT",
U2358="SPARE-ISSUE","SPARE-ISSUE",
U2358="Fiber CAmtel","TRANS_FO_CAMTEL",
U2358="Fiber AOF","Fiber AOF",
U2358="Projet OCM (HUAWEI)","TRAVAUX-HUAWEI",
U2358="Projet OCM (NOKIA)","TRAVAUX-NOKIA",
U2358="ACCESS-ISSUE","ACCESS-ISSUE",
U2358="Projet OCM (ZTE, NOKIA, autres projets)","TRAVAUX OCM",
U2358="No root CAuse","No root cause",
U2358="ODU HS","PDH",
U2358="IP &amp; VLAN","PDH",
U2358="Warehouse HUAWEI","SPARE-ISSUE",
U2358="SPARE-HS","SPARE-ISSUE",
U2358="Power Telco","BSS",U2358="no impacts","no impacts"
),"")</f>
        <v/>
      </c>
      <c r="T2358" s="35" t="str" cm="1">
        <f t="array" ref="T2358">IFERROR(_xlfn.IFS(
U2358="MPR ISSUE","TX ISSUE",
U2358="BSS Hardware Issue","RAN ISSUE",
U2358="Sites strategiques, MLL, Pylone, etc.","ENVTECH",
U2358="AKTIVCO DEFAUT GE &amp; POWER Cabinet","POWER ISSUE",
U2358="AKTIVCO Coupure ENEO &amp; Baisse de tension","POWER ISSUE",
U2358="Coupure ENEO &amp; Baisse de tension","POWER ISSUE",
U2358="Defaut GE &amp; POWER Cabinet","POWER ISSUE",
U2358="Sharing","POWER ISSUE",
U2358="Sites strategiques &amp; DataCenter","POWER ISSUE",
U2358="Exclu","Exclu",
U2358="SAT","TX ISSUE",
U2358="SPARE-ISSUE","SPARE-ISSUE",
U2358="Fiber CAmtel","TX ISSUE",
U2358="Fiber AOF","TX ISSUE",
U2358="Projet OCM (HUAWEI)","TRAVAUX-HUAWEI",
U2358="Projet OCM (NOKIA)","TRAVAUX -NOKIA",
U2358="ACCESS-ISSUE","ACCESS-ISSUE",
U2358="Projet OCM (ZTE, NOKIA, autres projets)","TRAVAUX OCM",
U2358="No root CAuse","No root cause",
U2358="ODU HS","TX ISSUE",
U2358="IP &amp; VLAN","TX ISSUE",
U2358="Warehouse HUAWEI","SPARE-ISSUE",
U2358="SPARE-HS","SPARE-ISSUE",
U2358="Power Telco","RAN ISSUE",U2358="no impacts","no impacts"
),"")</f>
        <v/>
      </c>
      <c r="U2358" s="28"/>
      <c r="V2358" s="35" t="str" cm="1">
        <f t="array" ref="V2358">IFERROR(_xlfn.IFS(
U2358="MPR ISSUE","ACTIVE",
U2358="BSS Hardware Issue","ACTIVE",
U2358="Sites strategiques, MLL, Pylone, etc.","PASSIVE",
U2358="AKTIVCO DEFAUT GE &amp; POWER Cabinet","PASSIVE",
U2358="AKTIVCO Coupure ENEO &amp; Baisse de tension","PASSIVE",
U2358="Coupure ENEO &amp; Baisse de tension","PASSIVE",
U2358="Defaut GE &amp; POWER Cabinet","PASSIVE",
U2358="Sharing","PASSIVE",
U2358="Sites strategiques &amp; DataCenter","PASSIVE",
U2358="Exclu","Exclu",
U2358="SAT","ACTIVE",
U2358="SPARE-ISSUE","SPARE-ISSUE",
U2358="Fiber CAmtel","ACTIVE",
U2358="Fiber AOF","ACTIVE",
U2358="Projet OCM (HUAWEI)","PLANNED WORKS",
U2358="Projet OCM (NOKIA)","PLANNED WORKS",
U2358="ACCESS-ISSUE","ACCESS-ISSUE",
U2358="Projet OCM (ZTE, NOKIA, autres projets)","PLANNED WORKS",
U2358="No root CAuse","No root cause",
U2358="ODU HS","ACTIVE",
U2358="IP &amp; VLAN","ACTIVE",
U2358="Warehouse HUAWEI","SPARE-ISSUE",
U2358="SPARE-HS","SPARE-ISSUE",
U2358="Power Telco","ACTIVE",U2358="no impacts","no impacts"
),"")</f>
        <v/>
      </c>
      <c r="W2358" s="102"/>
      <c r="X2358" s="102"/>
      <c r="Y2358" s="102"/>
      <c r="Z2358" s="102"/>
      <c r="AA2358" s="102"/>
      <c r="AB2358" s="104" t="s">
        <v>5423</v>
      </c>
      <c r="AC2358" s="9"/>
      <c r="AD2358" s="9"/>
      <c r="AE2358" s="7" t="s">
        <v>5423</v>
      </c>
      <c r="AF2358" s="6"/>
      <c r="AG2358" s="7"/>
      <c r="AH2358" s="3" t="s">
        <v>5423</v>
      </c>
      <c r="AI2358" s="18" t="s">
        <v>5423</v>
      </c>
      <c r="AJ2358" s="18" t="s">
        <v>5423</v>
      </c>
      <c r="AK2358" s="18" t="s">
        <v>5423</v>
      </c>
      <c r="AL2358" s="18" t="s">
        <v>5423</v>
      </c>
      <c r="AM2358" s="18" t="s">
        <v>5423</v>
      </c>
      <c r="AN2358" s="18" t="s">
        <v>5423</v>
      </c>
      <c r="AO2358" s="18" t="s">
        <v>5423</v>
      </c>
      <c r="AP2358" s="18" t="s">
        <v>5423</v>
      </c>
      <c r="AQ2358" s="18" t="s">
        <v>5423</v>
      </c>
      <c r="AR2358" s="18" t="s">
        <v>5423</v>
      </c>
      <c r="AS2358" s="18" t="s">
        <v>5423</v>
      </c>
      <c r="AT2358" s="18" t="s">
        <v>5423</v>
      </c>
      <c r="AU2358" s="9" t="s">
        <v>5423</v>
      </c>
      <c r="AV2358" s="14"/>
      <c r="AW2358" s="14" t="s">
        <v>5423</v>
      </c>
      <c r="AX2358" s="14" t="str">
        <f>_xlfn.XLOOKUP(B2358,'[4]cell downs 18042026 17h'!$B:$B,'[4]cell downs 18042026 17h'!$B:$B,"")</f>
        <v/>
      </c>
      <c r="AY2358" s="14" t="str">
        <f>_xlfn.XLOOKUP(B2358,'[5]Cells Huawei 19042026 15h'!$B:$B,'[5]Cells Huawei 19042026 15h'!$B:$B,"")</f>
        <v/>
      </c>
      <c r="AZ2358" s="105" t="str">
        <f>_xlfn.XLOOKUP(B2358,'INCIDENT-04-23-2026'!E:E,'INCIDENT-04-23-2026'!F:F,"")</f>
        <v/>
      </c>
      <c r="BA2358" s="105" t="str">
        <f>_xlfn.XLOOKUP(B2358,'[6]Eneo 17H'!$C:$C,'[6]Eneo 17H'!$I:$I,"")</f>
        <v/>
      </c>
      <c r="BB2358" s="105" t="str">
        <f>_xlfn.XLOOKUP(B2358,[8]ALL!$B:$B,[8]ALL!$M:$M,"")</f>
        <v/>
      </c>
      <c r="BC2358" s="105" t="str">
        <f>_xlfn.XLOOKUP(B2358,'[6]Eneo 17H'!$C:$C,'[6]Eneo 17H'!$I:$I,"")</f>
        <v/>
      </c>
      <c r="BD2358" s="105" t="str">
        <f>_xlfn.XLOOKUP(B2358,'[7]Eneo 12H'!$C:$C,'[7]Eneo 12H'!$I:$I,"")</f>
        <v/>
      </c>
      <c r="BE2358" s="105" t="s">
        <v>5423</v>
      </c>
    </row>
    <row r="2359" spans="1:57" hidden="1" x14ac:dyDescent="0.3">
      <c r="A2359" s="1" t="s">
        <v>5270</v>
      </c>
      <c r="B2359" s="8" t="s">
        <v>5271</v>
      </c>
      <c r="C2359" s="3" t="str">
        <f>_xlfn.XLOOKUP(B2359,'[1]daily break down'!$D:$D,'[1]daily break down'!$E:$E,"")</f>
        <v>SUD-OUEST</v>
      </c>
      <c r="D2359" s="1" t="s">
        <v>11</v>
      </c>
      <c r="E2359" s="1" t="s">
        <v>154</v>
      </c>
      <c r="F2359" s="3" t="s">
        <v>13</v>
      </c>
      <c r="G2359" s="1" t="s">
        <v>5272</v>
      </c>
      <c r="H2359" s="26" t="str">
        <f>_xlfn.XLOOKUP(B2359,[2]CALCULATION!$B:$B,[2]CALCULATION!$H:$H,"")</f>
        <v>NOKIA</v>
      </c>
      <c r="I2359" s="23">
        <v>0</v>
      </c>
      <c r="J2359" s="23">
        <v>0</v>
      </c>
      <c r="K2359" s="23">
        <v>0</v>
      </c>
      <c r="L2359" s="23">
        <v>0</v>
      </c>
      <c r="M2359" s="23">
        <v>0</v>
      </c>
      <c r="N2359" s="23">
        <v>0</v>
      </c>
      <c r="O2359" s="23">
        <v>0</v>
      </c>
      <c r="P2359" s="103" t="s">
        <v>6554</v>
      </c>
      <c r="Q2359" s="36" t="s">
        <v>6552</v>
      </c>
      <c r="R2359" s="36"/>
      <c r="S2359" s="35" t="str" cm="1">
        <f t="array" ref="S2359">IFERROR(_xlfn.IFS(
U2359="MPR ISSUE","PDH",
U2359="BSS Hardware Issue","BSS",
U2359="Sites strategiques, MLL, Pylone, etc.","ENVTECH",
U2359="AKTIVCO DEFAUT GE &amp; POWER Cabinet","AKTIVCO",
U2359="AKTIVCO Coupure ENEO &amp; Baisse de tension","AKTIVCO GRID ONLY",
U2359="Coupure ENEO &amp; Baisse de tension","IHS GRID ONLY",
U2359="Defaut GE &amp; POWER Cabinet","IHS",
U2359="Sharing","Partners",
U2359="Sites strategiques &amp; DataCenter","SST &amp; DC",
U2359="Exclu","Exclu",
U2359="SAT","SAT",
U2359="SPARE-ISSUE","SPARE-ISSUE",
U2359="Fiber CAmtel","TRANS_FO_CAMTEL",
U2359="Fiber AOF","Fiber AOF",
U2359="Projet OCM (HUAWEI)","TRAVAUX-HUAWEI",
U2359="Projet OCM (NOKIA)","TRAVAUX-NOKIA",
U2359="ACCESS-ISSUE","ACCESS-ISSUE",
U2359="Projet OCM (ZTE, NOKIA, autres projets)","TRAVAUX OCM",
U2359="No root CAuse","No root cause",
U2359="ODU HS","PDH",
U2359="IP &amp; VLAN","PDH",
U2359="Warehouse HUAWEI","SPARE-ISSUE",
U2359="SPARE-HS","SPARE-ISSUE",
U2359="Power Telco","BSS",U2359="no impacts","no impacts"
),"")</f>
        <v/>
      </c>
      <c r="T2359" s="35" t="str" cm="1">
        <f t="array" ref="T2359">IFERROR(_xlfn.IFS(
U2359="MPR ISSUE","TX ISSUE",
U2359="BSS Hardware Issue","RAN ISSUE",
U2359="Sites strategiques, MLL, Pylone, etc.","ENVTECH",
U2359="AKTIVCO DEFAUT GE &amp; POWER Cabinet","POWER ISSUE",
U2359="AKTIVCO Coupure ENEO &amp; Baisse de tension","POWER ISSUE",
U2359="Coupure ENEO &amp; Baisse de tension","POWER ISSUE",
U2359="Defaut GE &amp; POWER Cabinet","POWER ISSUE",
U2359="Sharing","POWER ISSUE",
U2359="Sites strategiques &amp; DataCenter","POWER ISSUE",
U2359="Exclu","Exclu",
U2359="SAT","TX ISSUE",
U2359="SPARE-ISSUE","SPARE-ISSUE",
U2359="Fiber CAmtel","TX ISSUE",
U2359="Fiber AOF","TX ISSUE",
U2359="Projet OCM (HUAWEI)","TRAVAUX-HUAWEI",
U2359="Projet OCM (NOKIA)","TRAVAUX -NOKIA",
U2359="ACCESS-ISSUE","ACCESS-ISSUE",
U2359="Projet OCM (ZTE, NOKIA, autres projets)","TRAVAUX OCM",
U2359="No root CAuse","No root cause",
U2359="ODU HS","TX ISSUE",
U2359="IP &amp; VLAN","TX ISSUE",
U2359="Warehouse HUAWEI","SPARE-ISSUE",
U2359="SPARE-HS","SPARE-ISSUE",
U2359="Power Telco","RAN ISSUE",U2359="no impacts","no impacts"
),"")</f>
        <v/>
      </c>
      <c r="U2359" s="28"/>
      <c r="V2359" s="35" t="str" cm="1">
        <f t="array" ref="V2359">IFERROR(_xlfn.IFS(
U2359="MPR ISSUE","ACTIVE",
U2359="BSS Hardware Issue","ACTIVE",
U2359="Sites strategiques, MLL, Pylone, etc.","PASSIVE",
U2359="AKTIVCO DEFAUT GE &amp; POWER Cabinet","PASSIVE",
U2359="AKTIVCO Coupure ENEO &amp; Baisse de tension","PASSIVE",
U2359="Coupure ENEO &amp; Baisse de tension","PASSIVE",
U2359="Defaut GE &amp; POWER Cabinet","PASSIVE",
U2359="Sharing","PASSIVE",
U2359="Sites strategiques &amp; DataCenter","PASSIVE",
U2359="Exclu","Exclu",
U2359="SAT","ACTIVE",
U2359="SPARE-ISSUE","SPARE-ISSUE",
U2359="Fiber CAmtel","ACTIVE",
U2359="Fiber AOF","ACTIVE",
U2359="Projet OCM (HUAWEI)","PLANNED WORKS",
U2359="Projet OCM (NOKIA)","PLANNED WORKS",
U2359="ACCESS-ISSUE","ACCESS-ISSUE",
U2359="Projet OCM (ZTE, NOKIA, autres projets)","PLANNED WORKS",
U2359="No root CAuse","No root cause",
U2359="ODU HS","ACTIVE",
U2359="IP &amp; VLAN","ACTIVE",
U2359="Warehouse HUAWEI","SPARE-ISSUE",
U2359="SPARE-HS","SPARE-ISSUE",
U2359="Power Telco","ACTIVE",U2359="no impacts","no impacts"
),"")</f>
        <v/>
      </c>
      <c r="W2359" s="102"/>
      <c r="X2359" s="102"/>
      <c r="Y2359" s="102"/>
      <c r="Z2359" s="102"/>
      <c r="AA2359" s="102"/>
      <c r="AB2359" s="104" t="s">
        <v>5423</v>
      </c>
      <c r="AC2359" s="9"/>
      <c r="AD2359" s="9"/>
      <c r="AE2359" s="7" t="s">
        <v>5423</v>
      </c>
      <c r="AF2359" s="6"/>
      <c r="AG2359" s="7"/>
      <c r="AH2359" s="3" t="s">
        <v>5423</v>
      </c>
      <c r="AI2359" s="18" t="s">
        <v>5423</v>
      </c>
      <c r="AJ2359" s="18" t="s">
        <v>5423</v>
      </c>
      <c r="AK2359" s="18" t="s">
        <v>5423</v>
      </c>
      <c r="AL2359" s="18" t="s">
        <v>5423</v>
      </c>
      <c r="AM2359" s="18" t="s">
        <v>5423</v>
      </c>
      <c r="AN2359" s="18" t="s">
        <v>5423</v>
      </c>
      <c r="AO2359" s="18" t="s">
        <v>5423</v>
      </c>
      <c r="AP2359" s="18" t="s">
        <v>5423</v>
      </c>
      <c r="AQ2359" s="18" t="s">
        <v>5423</v>
      </c>
      <c r="AR2359" s="18" t="s">
        <v>5423</v>
      </c>
      <c r="AS2359" s="18" t="s">
        <v>5423</v>
      </c>
      <c r="AT2359" s="18" t="s">
        <v>5423</v>
      </c>
      <c r="AU2359" s="9" t="s">
        <v>5423</v>
      </c>
      <c r="AV2359" s="14"/>
      <c r="AW2359" s="14" t="s">
        <v>5423</v>
      </c>
      <c r="AX2359" s="14" t="str">
        <f>_xlfn.XLOOKUP(B2359,'[4]cell downs 18042026 17h'!$B:$B,'[4]cell downs 18042026 17h'!$B:$B,"")</f>
        <v/>
      </c>
      <c r="AY2359" s="14" t="str">
        <f>_xlfn.XLOOKUP(B2359,'[5]Cells Huawei 19042026 15h'!$B:$B,'[5]Cells Huawei 19042026 15h'!$B:$B,"")</f>
        <v/>
      </c>
      <c r="AZ2359" s="105" t="str">
        <f>_xlfn.XLOOKUP(B2359,'INCIDENT-04-23-2026'!E:E,'INCIDENT-04-23-2026'!F:F,"")</f>
        <v/>
      </c>
      <c r="BA2359" s="105" t="str">
        <f>_xlfn.XLOOKUP(B2359,'[6]Eneo 17H'!$C:$C,'[6]Eneo 17H'!$I:$I,"")</f>
        <v/>
      </c>
      <c r="BB2359" s="105" t="str">
        <f>_xlfn.XLOOKUP(B2359,[8]ALL!$B:$B,[8]ALL!$M:$M,"")</f>
        <v/>
      </c>
      <c r="BC2359" s="105" t="str">
        <f>_xlfn.XLOOKUP(B2359,'[6]Eneo 17H'!$C:$C,'[6]Eneo 17H'!$I:$I,"")</f>
        <v/>
      </c>
      <c r="BD2359" s="105" t="str">
        <f>_xlfn.XLOOKUP(B2359,'[7]Eneo 12H'!$C:$C,'[7]Eneo 12H'!$I:$I,"")</f>
        <v/>
      </c>
      <c r="BE2359" s="105" t="s">
        <v>5423</v>
      </c>
    </row>
    <row r="2360" spans="1:57" hidden="1" x14ac:dyDescent="0.3">
      <c r="A2360" s="1" t="s">
        <v>5273</v>
      </c>
      <c r="B2360" s="8" t="s">
        <v>5274</v>
      </c>
      <c r="C2360" s="3" t="str">
        <f>_xlfn.XLOOKUP(B2360,'[1]daily break down'!$D:$D,'[1]daily break down'!$E:$E,"")</f>
        <v>SUD-OUEST</v>
      </c>
      <c r="D2360" s="1" t="s">
        <v>11</v>
      </c>
      <c r="E2360" s="1" t="s">
        <v>1161</v>
      </c>
      <c r="F2360" s="3" t="s">
        <v>13</v>
      </c>
      <c r="G2360" s="1" t="s">
        <v>5255</v>
      </c>
      <c r="H2360" s="26" t="str">
        <f>_xlfn.XLOOKUP(B2360,[2]CALCULATION!$B:$B,[2]CALCULATION!$H:$H,"")</f>
        <v>NOKIA</v>
      </c>
      <c r="I2360" s="23">
        <v>0</v>
      </c>
      <c r="J2360" s="23">
        <v>0</v>
      </c>
      <c r="K2360" s="23">
        <v>0</v>
      </c>
      <c r="L2360" s="23">
        <v>0</v>
      </c>
      <c r="M2360" s="23">
        <v>0</v>
      </c>
      <c r="N2360" s="23">
        <v>0</v>
      </c>
      <c r="O2360" s="23">
        <v>0</v>
      </c>
      <c r="P2360" s="103" t="s">
        <v>6554</v>
      </c>
      <c r="Q2360" s="36" t="s">
        <v>6552</v>
      </c>
      <c r="R2360" s="36"/>
      <c r="S2360" s="35" t="str" cm="1">
        <f t="array" ref="S2360">IFERROR(_xlfn.IFS(
U2360="MPR ISSUE","PDH",
U2360="BSS Hardware Issue","BSS",
U2360="Sites strategiques, MLL, Pylone, etc.","ENVTECH",
U2360="AKTIVCO DEFAUT GE &amp; POWER Cabinet","AKTIVCO",
U2360="AKTIVCO Coupure ENEO &amp; Baisse de tension","AKTIVCO GRID ONLY",
U2360="Coupure ENEO &amp; Baisse de tension","IHS GRID ONLY",
U2360="Defaut GE &amp; POWER Cabinet","IHS",
U2360="Sharing","Partners",
U2360="Sites strategiques &amp; DataCenter","SST &amp; DC",
U2360="Exclu","Exclu",
U2360="SAT","SAT",
U2360="SPARE-ISSUE","SPARE-ISSUE",
U2360="Fiber CAmtel","TRANS_FO_CAMTEL",
U2360="Fiber AOF","Fiber AOF",
U2360="Projet OCM (HUAWEI)","TRAVAUX-HUAWEI",
U2360="Projet OCM (NOKIA)","TRAVAUX-NOKIA",
U2360="ACCESS-ISSUE","ACCESS-ISSUE",
U2360="Projet OCM (ZTE, NOKIA, autres projets)","TRAVAUX OCM",
U2360="No root CAuse","No root cause",
U2360="ODU HS","PDH",
U2360="IP &amp; VLAN","PDH",
U2360="Warehouse HUAWEI","SPARE-ISSUE",
U2360="SPARE-HS","SPARE-ISSUE",
U2360="Power Telco","BSS",U2360="no impacts","no impacts"
),"")</f>
        <v/>
      </c>
      <c r="T2360" s="35" t="str" cm="1">
        <f t="array" ref="T2360">IFERROR(_xlfn.IFS(
U2360="MPR ISSUE","TX ISSUE",
U2360="BSS Hardware Issue","RAN ISSUE",
U2360="Sites strategiques, MLL, Pylone, etc.","ENVTECH",
U2360="AKTIVCO DEFAUT GE &amp; POWER Cabinet","POWER ISSUE",
U2360="AKTIVCO Coupure ENEO &amp; Baisse de tension","POWER ISSUE",
U2360="Coupure ENEO &amp; Baisse de tension","POWER ISSUE",
U2360="Defaut GE &amp; POWER Cabinet","POWER ISSUE",
U2360="Sharing","POWER ISSUE",
U2360="Sites strategiques &amp; DataCenter","POWER ISSUE",
U2360="Exclu","Exclu",
U2360="SAT","TX ISSUE",
U2360="SPARE-ISSUE","SPARE-ISSUE",
U2360="Fiber CAmtel","TX ISSUE",
U2360="Fiber AOF","TX ISSUE",
U2360="Projet OCM (HUAWEI)","TRAVAUX-HUAWEI",
U2360="Projet OCM (NOKIA)","TRAVAUX -NOKIA",
U2360="ACCESS-ISSUE","ACCESS-ISSUE",
U2360="Projet OCM (ZTE, NOKIA, autres projets)","TRAVAUX OCM",
U2360="No root CAuse","No root cause",
U2360="ODU HS","TX ISSUE",
U2360="IP &amp; VLAN","TX ISSUE",
U2360="Warehouse HUAWEI","SPARE-ISSUE",
U2360="SPARE-HS","SPARE-ISSUE",
U2360="Power Telco","RAN ISSUE",U2360="no impacts","no impacts"
),"")</f>
        <v/>
      </c>
      <c r="U2360" s="28"/>
      <c r="V2360" s="35" t="str" cm="1">
        <f t="array" ref="V2360">IFERROR(_xlfn.IFS(
U2360="MPR ISSUE","ACTIVE",
U2360="BSS Hardware Issue","ACTIVE",
U2360="Sites strategiques, MLL, Pylone, etc.","PASSIVE",
U2360="AKTIVCO DEFAUT GE &amp; POWER Cabinet","PASSIVE",
U2360="AKTIVCO Coupure ENEO &amp; Baisse de tension","PASSIVE",
U2360="Coupure ENEO &amp; Baisse de tension","PASSIVE",
U2360="Defaut GE &amp; POWER Cabinet","PASSIVE",
U2360="Sharing","PASSIVE",
U2360="Sites strategiques &amp; DataCenter","PASSIVE",
U2360="Exclu","Exclu",
U2360="SAT","ACTIVE",
U2360="SPARE-ISSUE","SPARE-ISSUE",
U2360="Fiber CAmtel","ACTIVE",
U2360="Fiber AOF","ACTIVE",
U2360="Projet OCM (HUAWEI)","PLANNED WORKS",
U2360="Projet OCM (NOKIA)","PLANNED WORKS",
U2360="ACCESS-ISSUE","ACCESS-ISSUE",
U2360="Projet OCM (ZTE, NOKIA, autres projets)","PLANNED WORKS",
U2360="No root CAuse","No root cause",
U2360="ODU HS","ACTIVE",
U2360="IP &amp; VLAN","ACTIVE",
U2360="Warehouse HUAWEI","SPARE-ISSUE",
U2360="SPARE-HS","SPARE-ISSUE",
U2360="Power Telco","ACTIVE",U2360="no impacts","no impacts"
),"")</f>
        <v/>
      </c>
      <c r="W2360" s="102"/>
      <c r="X2360" s="102"/>
      <c r="Y2360" s="102"/>
      <c r="Z2360" s="102"/>
      <c r="AA2360" s="102"/>
      <c r="AB2360" s="104" t="s">
        <v>5423</v>
      </c>
      <c r="AC2360" s="9"/>
      <c r="AD2360" s="9"/>
      <c r="AE2360" s="7" t="s">
        <v>5423</v>
      </c>
      <c r="AF2360" s="6"/>
      <c r="AG2360" s="7"/>
      <c r="AH2360" s="3" t="s">
        <v>5423</v>
      </c>
      <c r="AI2360" s="18" t="s">
        <v>5423</v>
      </c>
      <c r="AJ2360" s="18" t="s">
        <v>5423</v>
      </c>
      <c r="AK2360" s="18" t="s">
        <v>5423</v>
      </c>
      <c r="AL2360" s="18" t="s">
        <v>5423</v>
      </c>
      <c r="AM2360" s="18" t="s">
        <v>5423</v>
      </c>
      <c r="AN2360" s="18" t="s">
        <v>5423</v>
      </c>
      <c r="AO2360" s="18" t="s">
        <v>5423</v>
      </c>
      <c r="AP2360" s="18" t="s">
        <v>5423</v>
      </c>
      <c r="AQ2360" s="18" t="s">
        <v>5423</v>
      </c>
      <c r="AR2360" s="18" t="s">
        <v>5423</v>
      </c>
      <c r="AS2360" s="18" t="s">
        <v>5423</v>
      </c>
      <c r="AT2360" s="18" t="s">
        <v>5423</v>
      </c>
      <c r="AU2360" s="9" t="s">
        <v>5423</v>
      </c>
      <c r="AV2360" s="14"/>
      <c r="AW2360" s="14" t="s">
        <v>5423</v>
      </c>
      <c r="AX2360" s="14" t="str">
        <f>_xlfn.XLOOKUP(B2360,'[4]cell downs 18042026 17h'!$B:$B,'[4]cell downs 18042026 17h'!$B:$B,"")</f>
        <v/>
      </c>
      <c r="AY2360" s="14" t="str">
        <f>_xlfn.XLOOKUP(B2360,'[5]Cells Huawei 19042026 15h'!$B:$B,'[5]Cells Huawei 19042026 15h'!$B:$B,"")</f>
        <v/>
      </c>
      <c r="AZ2360" s="105" t="str">
        <f>_xlfn.XLOOKUP(B2360,'INCIDENT-04-23-2026'!E:E,'INCIDENT-04-23-2026'!F:F,"")</f>
        <v/>
      </c>
      <c r="BA2360" s="105" t="str">
        <f>_xlfn.XLOOKUP(B2360,'[6]Eneo 17H'!$C:$C,'[6]Eneo 17H'!$I:$I,"")</f>
        <v/>
      </c>
      <c r="BB2360" s="105" t="str">
        <f>_xlfn.XLOOKUP(B2360,[8]ALL!$B:$B,[8]ALL!$M:$M,"")</f>
        <v/>
      </c>
      <c r="BC2360" s="105" t="str">
        <f>_xlfn.XLOOKUP(B2360,'[6]Eneo 17H'!$C:$C,'[6]Eneo 17H'!$I:$I,"")</f>
        <v/>
      </c>
      <c r="BD2360" s="105" t="str">
        <f>_xlfn.XLOOKUP(B2360,'[7]Eneo 12H'!$C:$C,'[7]Eneo 12H'!$I:$I,"")</f>
        <v/>
      </c>
      <c r="BE2360" s="105" t="s">
        <v>5423</v>
      </c>
    </row>
    <row r="2361" spans="1:57" hidden="1" x14ac:dyDescent="0.3">
      <c r="A2361" s="1" t="s">
        <v>5275</v>
      </c>
      <c r="B2361" s="8" t="s">
        <v>5276</v>
      </c>
      <c r="C2361" s="3" t="str">
        <f>_xlfn.XLOOKUP(B2361,'[1]daily break down'!$D:$D,'[1]daily break down'!$E:$E,"")</f>
        <v>SUD-OUEST</v>
      </c>
      <c r="D2361" s="1" t="s">
        <v>11</v>
      </c>
      <c r="E2361" s="1" t="s">
        <v>66</v>
      </c>
      <c r="F2361" s="3" t="s">
        <v>13</v>
      </c>
      <c r="G2361" s="1" t="s">
        <v>5277</v>
      </c>
      <c r="H2361" s="26" t="str">
        <f>_xlfn.XLOOKUP(B2361,[2]CALCULATION!$B:$B,[2]CALCULATION!$H:$H,"")</f>
        <v>NOKIA</v>
      </c>
      <c r="I2361" s="23">
        <v>0</v>
      </c>
      <c r="J2361" s="23">
        <v>0</v>
      </c>
      <c r="K2361" s="23">
        <v>0</v>
      </c>
      <c r="L2361" s="23">
        <v>0</v>
      </c>
      <c r="M2361" s="23">
        <v>0</v>
      </c>
      <c r="N2361" s="23">
        <v>0</v>
      </c>
      <c r="O2361" s="23">
        <v>0</v>
      </c>
      <c r="P2361" s="103" t="s">
        <v>6554</v>
      </c>
      <c r="Q2361" s="36" t="s">
        <v>6552</v>
      </c>
      <c r="R2361" s="36"/>
      <c r="S2361" s="35" t="str" cm="1">
        <f t="array" ref="S2361">IFERROR(_xlfn.IFS(
U2361="MPR ISSUE","PDH",
U2361="BSS Hardware Issue","BSS",
U2361="Sites strategiques, MLL, Pylone, etc.","ENVTECH",
U2361="AKTIVCO DEFAUT GE &amp; POWER Cabinet","AKTIVCO",
U2361="AKTIVCO Coupure ENEO &amp; Baisse de tension","AKTIVCO GRID ONLY",
U2361="Coupure ENEO &amp; Baisse de tension","IHS GRID ONLY",
U2361="Defaut GE &amp; POWER Cabinet","IHS",
U2361="Sharing","Partners",
U2361="Sites strategiques &amp; DataCenter","SST &amp; DC",
U2361="Exclu","Exclu",
U2361="SAT","SAT",
U2361="SPARE-ISSUE","SPARE-ISSUE",
U2361="Fiber CAmtel","TRANS_FO_CAMTEL",
U2361="Fiber AOF","Fiber AOF",
U2361="Projet OCM (HUAWEI)","TRAVAUX-HUAWEI",
U2361="Projet OCM (NOKIA)","TRAVAUX-NOKIA",
U2361="ACCESS-ISSUE","ACCESS-ISSUE",
U2361="Projet OCM (ZTE, NOKIA, autres projets)","TRAVAUX OCM",
U2361="No root CAuse","No root cause",
U2361="ODU HS","PDH",
U2361="IP &amp; VLAN","PDH",
U2361="Warehouse HUAWEI","SPARE-ISSUE",
U2361="SPARE-HS","SPARE-ISSUE",
U2361="Power Telco","BSS",U2361="no impacts","no impacts"
),"")</f>
        <v/>
      </c>
      <c r="T2361" s="35" t="str" cm="1">
        <f t="array" ref="T2361">IFERROR(_xlfn.IFS(
U2361="MPR ISSUE","TX ISSUE",
U2361="BSS Hardware Issue","RAN ISSUE",
U2361="Sites strategiques, MLL, Pylone, etc.","ENVTECH",
U2361="AKTIVCO DEFAUT GE &amp; POWER Cabinet","POWER ISSUE",
U2361="AKTIVCO Coupure ENEO &amp; Baisse de tension","POWER ISSUE",
U2361="Coupure ENEO &amp; Baisse de tension","POWER ISSUE",
U2361="Defaut GE &amp; POWER Cabinet","POWER ISSUE",
U2361="Sharing","POWER ISSUE",
U2361="Sites strategiques &amp; DataCenter","POWER ISSUE",
U2361="Exclu","Exclu",
U2361="SAT","TX ISSUE",
U2361="SPARE-ISSUE","SPARE-ISSUE",
U2361="Fiber CAmtel","TX ISSUE",
U2361="Fiber AOF","TX ISSUE",
U2361="Projet OCM (HUAWEI)","TRAVAUX-HUAWEI",
U2361="Projet OCM (NOKIA)","TRAVAUX -NOKIA",
U2361="ACCESS-ISSUE","ACCESS-ISSUE",
U2361="Projet OCM (ZTE, NOKIA, autres projets)","TRAVAUX OCM",
U2361="No root CAuse","No root cause",
U2361="ODU HS","TX ISSUE",
U2361="IP &amp; VLAN","TX ISSUE",
U2361="Warehouse HUAWEI","SPARE-ISSUE",
U2361="SPARE-HS","SPARE-ISSUE",
U2361="Power Telco","RAN ISSUE",U2361="no impacts","no impacts"
),"")</f>
        <v/>
      </c>
      <c r="U2361" s="28"/>
      <c r="V2361" s="35" t="str" cm="1">
        <f t="array" ref="V2361">IFERROR(_xlfn.IFS(
U2361="MPR ISSUE","ACTIVE",
U2361="BSS Hardware Issue","ACTIVE",
U2361="Sites strategiques, MLL, Pylone, etc.","PASSIVE",
U2361="AKTIVCO DEFAUT GE &amp; POWER Cabinet","PASSIVE",
U2361="AKTIVCO Coupure ENEO &amp; Baisse de tension","PASSIVE",
U2361="Coupure ENEO &amp; Baisse de tension","PASSIVE",
U2361="Defaut GE &amp; POWER Cabinet","PASSIVE",
U2361="Sharing","PASSIVE",
U2361="Sites strategiques &amp; DataCenter","PASSIVE",
U2361="Exclu","Exclu",
U2361="SAT","ACTIVE",
U2361="SPARE-ISSUE","SPARE-ISSUE",
U2361="Fiber CAmtel","ACTIVE",
U2361="Fiber AOF","ACTIVE",
U2361="Projet OCM (HUAWEI)","PLANNED WORKS",
U2361="Projet OCM (NOKIA)","PLANNED WORKS",
U2361="ACCESS-ISSUE","ACCESS-ISSUE",
U2361="Projet OCM (ZTE, NOKIA, autres projets)","PLANNED WORKS",
U2361="No root CAuse","No root cause",
U2361="ODU HS","ACTIVE",
U2361="IP &amp; VLAN","ACTIVE",
U2361="Warehouse HUAWEI","SPARE-ISSUE",
U2361="SPARE-HS","SPARE-ISSUE",
U2361="Power Telco","ACTIVE",U2361="no impacts","no impacts"
),"")</f>
        <v/>
      </c>
      <c r="W2361" s="102"/>
      <c r="X2361" s="102"/>
      <c r="Y2361" s="102"/>
      <c r="Z2361" s="102"/>
      <c r="AA2361" s="102"/>
      <c r="AB2361" s="104" t="s">
        <v>5423</v>
      </c>
      <c r="AC2361" s="9"/>
      <c r="AD2361" s="9"/>
      <c r="AE2361" s="7" t="s">
        <v>5423</v>
      </c>
      <c r="AF2361" s="6"/>
      <c r="AG2361" s="7"/>
      <c r="AH2361" s="3" t="s">
        <v>5423</v>
      </c>
      <c r="AI2361" s="18" t="s">
        <v>5423</v>
      </c>
      <c r="AJ2361" s="18" t="s">
        <v>5423</v>
      </c>
      <c r="AK2361" s="18" t="s">
        <v>5423</v>
      </c>
      <c r="AL2361" s="18" t="s">
        <v>5423</v>
      </c>
      <c r="AM2361" s="18" t="s">
        <v>5423</v>
      </c>
      <c r="AN2361" s="18" t="s">
        <v>5423</v>
      </c>
      <c r="AO2361" s="18" t="s">
        <v>5423</v>
      </c>
      <c r="AP2361" s="18" t="s">
        <v>5423</v>
      </c>
      <c r="AQ2361" s="18" t="s">
        <v>5423</v>
      </c>
      <c r="AR2361" s="18" t="s">
        <v>5423</v>
      </c>
      <c r="AS2361" s="18" t="s">
        <v>5423</v>
      </c>
      <c r="AT2361" s="18" t="s">
        <v>5423</v>
      </c>
      <c r="AU2361" s="9" t="s">
        <v>5423</v>
      </c>
      <c r="AV2361" s="14"/>
      <c r="AW2361" s="14" t="s">
        <v>5423</v>
      </c>
      <c r="AX2361" s="14" t="str">
        <f>_xlfn.XLOOKUP(B2361,'[4]cell downs 18042026 17h'!$B:$B,'[4]cell downs 18042026 17h'!$B:$B,"")</f>
        <v/>
      </c>
      <c r="AY2361" s="14" t="str">
        <f>_xlfn.XLOOKUP(B2361,'[5]Cells Huawei 19042026 15h'!$B:$B,'[5]Cells Huawei 19042026 15h'!$B:$B,"")</f>
        <v/>
      </c>
      <c r="AZ2361" s="105" t="str">
        <f>_xlfn.XLOOKUP(B2361,'INCIDENT-04-23-2026'!E:E,'INCIDENT-04-23-2026'!F:F,"")</f>
        <v/>
      </c>
      <c r="BA2361" s="105" t="str">
        <f>_xlfn.XLOOKUP(B2361,'[6]Eneo 17H'!$C:$C,'[6]Eneo 17H'!$I:$I,"")</f>
        <v/>
      </c>
      <c r="BB2361" s="105" t="str">
        <f>_xlfn.XLOOKUP(B2361,[8]ALL!$B:$B,[8]ALL!$M:$M,"")</f>
        <v/>
      </c>
      <c r="BC2361" s="105" t="str">
        <f>_xlfn.XLOOKUP(B2361,'[6]Eneo 17H'!$C:$C,'[6]Eneo 17H'!$I:$I,"")</f>
        <v/>
      </c>
      <c r="BD2361" s="105" t="str">
        <f>_xlfn.XLOOKUP(B2361,'[7]Eneo 12H'!$C:$C,'[7]Eneo 12H'!$I:$I,"")</f>
        <v/>
      </c>
      <c r="BE2361" s="105" t="s">
        <v>5423</v>
      </c>
    </row>
    <row r="2362" spans="1:57" hidden="1" x14ac:dyDescent="0.3">
      <c r="A2362" s="1" t="s">
        <v>5278</v>
      </c>
      <c r="B2362" s="8" t="s">
        <v>5279</v>
      </c>
      <c r="C2362" s="3" t="str">
        <f>_xlfn.XLOOKUP(B2362,'[1]daily break down'!$D:$D,'[1]daily break down'!$E:$E,"")</f>
        <v>NORD-OUEST</v>
      </c>
      <c r="D2362" s="1"/>
      <c r="E2362" s="1"/>
      <c r="F2362" s="3" t="s">
        <v>51</v>
      </c>
      <c r="G2362" s="1" t="s">
        <v>5280</v>
      </c>
      <c r="H2362" s="26" t="str">
        <f>_xlfn.XLOOKUP(B2362,[2]CALCULATION!$B:$B,[2]CALCULATION!$H:$H,"")</f>
        <v>NOKIA</v>
      </c>
      <c r="I2362" s="23">
        <v>0</v>
      </c>
      <c r="J2362" s="23">
        <v>0</v>
      </c>
      <c r="K2362" s="23">
        <v>0</v>
      </c>
      <c r="L2362" s="23">
        <v>0</v>
      </c>
      <c r="M2362" s="23">
        <v>0</v>
      </c>
      <c r="N2362" s="23">
        <v>0</v>
      </c>
      <c r="O2362" s="23">
        <v>0</v>
      </c>
      <c r="P2362" s="103" t="s">
        <v>6554</v>
      </c>
      <c r="Q2362" s="36" t="s">
        <v>6552</v>
      </c>
      <c r="R2362" s="36"/>
      <c r="S2362" s="35" t="str" cm="1">
        <f t="array" ref="S2362">IFERROR(_xlfn.IFS(
U2362="MPR ISSUE","PDH",
U2362="BSS Hardware Issue","BSS",
U2362="Sites strategiques, MLL, Pylone, etc.","ENVTECH",
U2362="AKTIVCO DEFAUT GE &amp; POWER Cabinet","AKTIVCO",
U2362="AKTIVCO Coupure ENEO &amp; Baisse de tension","AKTIVCO GRID ONLY",
U2362="Coupure ENEO &amp; Baisse de tension","IHS GRID ONLY",
U2362="Defaut GE &amp; POWER Cabinet","IHS",
U2362="Sharing","Partners",
U2362="Sites strategiques &amp; DataCenter","SST &amp; DC",
U2362="Exclu","Exclu",
U2362="SAT","SAT",
U2362="SPARE-ISSUE","SPARE-ISSUE",
U2362="Fiber CAmtel","TRANS_FO_CAMTEL",
U2362="Fiber AOF","Fiber AOF",
U2362="Projet OCM (HUAWEI)","TRAVAUX-HUAWEI",
U2362="Projet OCM (NOKIA)","TRAVAUX-NOKIA",
U2362="ACCESS-ISSUE","ACCESS-ISSUE",
U2362="Projet OCM (ZTE, NOKIA, autres projets)","TRAVAUX OCM",
U2362="No root CAuse","No root cause",
U2362="ODU HS","PDH",
U2362="IP &amp; VLAN","PDH",
U2362="Warehouse HUAWEI","SPARE-ISSUE",
U2362="SPARE-HS","SPARE-ISSUE",
U2362="Power Telco","BSS",U2362="no impacts","no impacts"
),"")</f>
        <v/>
      </c>
      <c r="T2362" s="35" t="str" cm="1">
        <f t="array" ref="T2362">IFERROR(_xlfn.IFS(
U2362="MPR ISSUE","TX ISSUE",
U2362="BSS Hardware Issue","RAN ISSUE",
U2362="Sites strategiques, MLL, Pylone, etc.","ENVTECH",
U2362="AKTIVCO DEFAUT GE &amp; POWER Cabinet","POWER ISSUE",
U2362="AKTIVCO Coupure ENEO &amp; Baisse de tension","POWER ISSUE",
U2362="Coupure ENEO &amp; Baisse de tension","POWER ISSUE",
U2362="Defaut GE &amp; POWER Cabinet","POWER ISSUE",
U2362="Sharing","POWER ISSUE",
U2362="Sites strategiques &amp; DataCenter","POWER ISSUE",
U2362="Exclu","Exclu",
U2362="SAT","TX ISSUE",
U2362="SPARE-ISSUE","SPARE-ISSUE",
U2362="Fiber CAmtel","TX ISSUE",
U2362="Fiber AOF","TX ISSUE",
U2362="Projet OCM (HUAWEI)","TRAVAUX-HUAWEI",
U2362="Projet OCM (NOKIA)","TRAVAUX -NOKIA",
U2362="ACCESS-ISSUE","ACCESS-ISSUE",
U2362="Projet OCM (ZTE, NOKIA, autres projets)","TRAVAUX OCM",
U2362="No root CAuse","No root cause",
U2362="ODU HS","TX ISSUE",
U2362="IP &amp; VLAN","TX ISSUE",
U2362="Warehouse HUAWEI","SPARE-ISSUE",
U2362="SPARE-HS","SPARE-ISSUE",
U2362="Power Telco","RAN ISSUE",U2362="no impacts","no impacts"
),"")</f>
        <v/>
      </c>
      <c r="U2362" s="28"/>
      <c r="V2362" s="35" t="str" cm="1">
        <f t="array" ref="V2362">IFERROR(_xlfn.IFS(
U2362="MPR ISSUE","ACTIVE",
U2362="BSS Hardware Issue","ACTIVE",
U2362="Sites strategiques, MLL, Pylone, etc.","PASSIVE",
U2362="AKTIVCO DEFAUT GE &amp; POWER Cabinet","PASSIVE",
U2362="AKTIVCO Coupure ENEO &amp; Baisse de tension","PASSIVE",
U2362="Coupure ENEO &amp; Baisse de tension","PASSIVE",
U2362="Defaut GE &amp; POWER Cabinet","PASSIVE",
U2362="Sharing","PASSIVE",
U2362="Sites strategiques &amp; DataCenter","PASSIVE",
U2362="Exclu","Exclu",
U2362="SAT","ACTIVE",
U2362="SPARE-ISSUE","SPARE-ISSUE",
U2362="Fiber CAmtel","ACTIVE",
U2362="Fiber AOF","ACTIVE",
U2362="Projet OCM (HUAWEI)","PLANNED WORKS",
U2362="Projet OCM (NOKIA)","PLANNED WORKS",
U2362="ACCESS-ISSUE","ACCESS-ISSUE",
U2362="Projet OCM (ZTE, NOKIA, autres projets)","PLANNED WORKS",
U2362="No root CAuse","No root cause",
U2362="ODU HS","ACTIVE",
U2362="IP &amp; VLAN","ACTIVE",
U2362="Warehouse HUAWEI","SPARE-ISSUE",
U2362="SPARE-HS","SPARE-ISSUE",
U2362="Power Telco","ACTIVE",U2362="no impacts","no impacts"
),"")</f>
        <v/>
      </c>
      <c r="W2362" s="102"/>
      <c r="X2362" s="102"/>
      <c r="Y2362" s="102"/>
      <c r="Z2362" s="102"/>
      <c r="AA2362" s="102"/>
      <c r="AB2362" s="104" t="s">
        <v>5423</v>
      </c>
      <c r="AC2362" s="9"/>
      <c r="AD2362" s="9"/>
      <c r="AE2362" s="7" t="s">
        <v>5423</v>
      </c>
      <c r="AF2362" s="6"/>
      <c r="AG2362" s="7"/>
      <c r="AH2362" s="3" t="s">
        <v>5423</v>
      </c>
      <c r="AI2362" s="18" t="s">
        <v>5423</v>
      </c>
      <c r="AJ2362" s="18" t="s">
        <v>5423</v>
      </c>
      <c r="AK2362" s="18" t="s">
        <v>5423</v>
      </c>
      <c r="AL2362" s="18" t="s">
        <v>5423</v>
      </c>
      <c r="AM2362" s="18" t="s">
        <v>5423</v>
      </c>
      <c r="AN2362" s="18" t="s">
        <v>5423</v>
      </c>
      <c r="AO2362" s="18" t="s">
        <v>5423</v>
      </c>
      <c r="AP2362" s="18" t="s">
        <v>5423</v>
      </c>
      <c r="AQ2362" s="18" t="s">
        <v>5423</v>
      </c>
      <c r="AR2362" s="18" t="s">
        <v>5423</v>
      </c>
      <c r="AS2362" s="18" t="s">
        <v>5423</v>
      </c>
      <c r="AT2362" s="18" t="s">
        <v>5423</v>
      </c>
      <c r="AU2362" s="9" t="s">
        <v>5423</v>
      </c>
      <c r="AV2362" s="14"/>
      <c r="AW2362" s="14" t="s">
        <v>5423</v>
      </c>
      <c r="AX2362" s="14" t="str">
        <f>_xlfn.XLOOKUP(B2362,'[4]cell downs 18042026 17h'!$B:$B,'[4]cell downs 18042026 17h'!$B:$B,"")</f>
        <v/>
      </c>
      <c r="AY2362" s="14" t="str">
        <f>_xlfn.XLOOKUP(B2362,'[5]Cells Huawei 19042026 15h'!$B:$B,'[5]Cells Huawei 19042026 15h'!$B:$B,"")</f>
        <v/>
      </c>
      <c r="AZ2362" s="105" t="str">
        <f>_xlfn.XLOOKUP(B2362,'INCIDENT-04-23-2026'!E:E,'INCIDENT-04-23-2026'!F:F,"")</f>
        <v/>
      </c>
      <c r="BA2362" s="105" t="str">
        <f>_xlfn.XLOOKUP(B2362,'[6]Eneo 17H'!$C:$C,'[6]Eneo 17H'!$I:$I,"")</f>
        <v/>
      </c>
      <c r="BB2362" s="105" t="str">
        <f>_xlfn.XLOOKUP(B2362,[8]ALL!$B:$B,[8]ALL!$M:$M,"")</f>
        <v/>
      </c>
      <c r="BC2362" s="105" t="str">
        <f>_xlfn.XLOOKUP(B2362,'[6]Eneo 17H'!$C:$C,'[6]Eneo 17H'!$I:$I,"")</f>
        <v/>
      </c>
      <c r="BD2362" s="105" t="str">
        <f>_xlfn.XLOOKUP(B2362,'[7]Eneo 12H'!$C:$C,'[7]Eneo 12H'!$I:$I,"")</f>
        <v/>
      </c>
      <c r="BE2362" s="105" t="s">
        <v>5423</v>
      </c>
    </row>
    <row r="2363" spans="1:57" hidden="1" x14ac:dyDescent="0.3">
      <c r="A2363" s="2" t="s">
        <v>5281</v>
      </c>
      <c r="B2363" s="8" t="s">
        <v>5282</v>
      </c>
      <c r="C2363" s="3" t="str">
        <f>_xlfn.XLOOKUP(B2363,'[1]daily break down'!$D:$D,'[1]daily break down'!$E:$E,"")</f>
        <v>SUD-OUEST</v>
      </c>
      <c r="D2363" s="1" t="s">
        <v>11</v>
      </c>
      <c r="E2363" s="1" t="s">
        <v>154</v>
      </c>
      <c r="F2363" s="3" t="s">
        <v>13</v>
      </c>
      <c r="G2363" s="1" t="s">
        <v>5283</v>
      </c>
      <c r="H2363" s="26" t="str">
        <f>_xlfn.XLOOKUP(B2363,[2]CALCULATION!$B:$B,[2]CALCULATION!$H:$H,"")</f>
        <v>NOKIA</v>
      </c>
      <c r="I2363" s="23">
        <v>0</v>
      </c>
      <c r="J2363" s="23">
        <v>0</v>
      </c>
      <c r="K2363" s="23">
        <v>0</v>
      </c>
      <c r="L2363" s="23">
        <v>0</v>
      </c>
      <c r="M2363" s="23">
        <v>0</v>
      </c>
      <c r="N2363" s="23">
        <v>0</v>
      </c>
      <c r="O2363" s="23">
        <v>0</v>
      </c>
      <c r="P2363" s="103" t="s">
        <v>6554</v>
      </c>
      <c r="Q2363" s="36" t="s">
        <v>6552</v>
      </c>
      <c r="R2363" s="36"/>
      <c r="S2363" s="35" t="str" cm="1">
        <f t="array" ref="S2363">IFERROR(_xlfn.IFS(
U2363="MPR ISSUE","PDH",
U2363="BSS Hardware Issue","BSS",
U2363="Sites strategiques, MLL, Pylone, etc.","ENVTECH",
U2363="AKTIVCO DEFAUT GE &amp; POWER Cabinet","AKTIVCO",
U2363="AKTIVCO Coupure ENEO &amp; Baisse de tension","AKTIVCO GRID ONLY",
U2363="Coupure ENEO &amp; Baisse de tension","IHS GRID ONLY",
U2363="Defaut GE &amp; POWER Cabinet","IHS",
U2363="Sharing","Partners",
U2363="Sites strategiques &amp; DataCenter","SST &amp; DC",
U2363="Exclu","Exclu",
U2363="SAT","SAT",
U2363="SPARE-ISSUE","SPARE-ISSUE",
U2363="Fiber CAmtel","TRANS_FO_CAMTEL",
U2363="Fiber AOF","Fiber AOF",
U2363="Projet OCM (HUAWEI)","TRAVAUX-HUAWEI",
U2363="Projet OCM (NOKIA)","TRAVAUX-NOKIA",
U2363="ACCESS-ISSUE","ACCESS-ISSUE",
U2363="Projet OCM (ZTE, NOKIA, autres projets)","TRAVAUX OCM",
U2363="No root CAuse","No root cause",
U2363="ODU HS","PDH",
U2363="IP &amp; VLAN","PDH",
U2363="Warehouse HUAWEI","SPARE-ISSUE",
U2363="SPARE-HS","SPARE-ISSUE",
U2363="Power Telco","BSS",U2363="no impacts","no impacts"
),"")</f>
        <v/>
      </c>
      <c r="T2363" s="35" t="str" cm="1">
        <f t="array" ref="T2363">IFERROR(_xlfn.IFS(
U2363="MPR ISSUE","TX ISSUE",
U2363="BSS Hardware Issue","RAN ISSUE",
U2363="Sites strategiques, MLL, Pylone, etc.","ENVTECH",
U2363="AKTIVCO DEFAUT GE &amp; POWER Cabinet","POWER ISSUE",
U2363="AKTIVCO Coupure ENEO &amp; Baisse de tension","POWER ISSUE",
U2363="Coupure ENEO &amp; Baisse de tension","POWER ISSUE",
U2363="Defaut GE &amp; POWER Cabinet","POWER ISSUE",
U2363="Sharing","POWER ISSUE",
U2363="Sites strategiques &amp; DataCenter","POWER ISSUE",
U2363="Exclu","Exclu",
U2363="SAT","TX ISSUE",
U2363="SPARE-ISSUE","SPARE-ISSUE",
U2363="Fiber CAmtel","TX ISSUE",
U2363="Fiber AOF","TX ISSUE",
U2363="Projet OCM (HUAWEI)","TRAVAUX-HUAWEI",
U2363="Projet OCM (NOKIA)","TRAVAUX -NOKIA",
U2363="ACCESS-ISSUE","ACCESS-ISSUE",
U2363="Projet OCM (ZTE, NOKIA, autres projets)","TRAVAUX OCM",
U2363="No root CAuse","No root cause",
U2363="ODU HS","TX ISSUE",
U2363="IP &amp; VLAN","TX ISSUE",
U2363="Warehouse HUAWEI","SPARE-ISSUE",
U2363="SPARE-HS","SPARE-ISSUE",
U2363="Power Telco","RAN ISSUE",U2363="no impacts","no impacts"
),"")</f>
        <v/>
      </c>
      <c r="U2363" s="28"/>
      <c r="V2363" s="35" t="str" cm="1">
        <f t="array" ref="V2363">IFERROR(_xlfn.IFS(
U2363="MPR ISSUE","ACTIVE",
U2363="BSS Hardware Issue","ACTIVE",
U2363="Sites strategiques, MLL, Pylone, etc.","PASSIVE",
U2363="AKTIVCO DEFAUT GE &amp; POWER Cabinet","PASSIVE",
U2363="AKTIVCO Coupure ENEO &amp; Baisse de tension","PASSIVE",
U2363="Coupure ENEO &amp; Baisse de tension","PASSIVE",
U2363="Defaut GE &amp; POWER Cabinet","PASSIVE",
U2363="Sharing","PASSIVE",
U2363="Sites strategiques &amp; DataCenter","PASSIVE",
U2363="Exclu","Exclu",
U2363="SAT","ACTIVE",
U2363="SPARE-ISSUE","SPARE-ISSUE",
U2363="Fiber CAmtel","ACTIVE",
U2363="Fiber AOF","ACTIVE",
U2363="Projet OCM (HUAWEI)","PLANNED WORKS",
U2363="Projet OCM (NOKIA)","PLANNED WORKS",
U2363="ACCESS-ISSUE","ACCESS-ISSUE",
U2363="Projet OCM (ZTE, NOKIA, autres projets)","PLANNED WORKS",
U2363="No root CAuse","No root cause",
U2363="ODU HS","ACTIVE",
U2363="IP &amp; VLAN","ACTIVE",
U2363="Warehouse HUAWEI","SPARE-ISSUE",
U2363="SPARE-HS","SPARE-ISSUE",
U2363="Power Telco","ACTIVE",U2363="no impacts","no impacts"
),"")</f>
        <v/>
      </c>
      <c r="W2363" s="102"/>
      <c r="X2363" s="102"/>
      <c r="Y2363" s="102"/>
      <c r="Z2363" s="102"/>
      <c r="AA2363" s="102"/>
      <c r="AB2363" s="104" t="s">
        <v>5423</v>
      </c>
      <c r="AC2363" s="9"/>
      <c r="AD2363" s="9"/>
      <c r="AE2363" s="7" t="s">
        <v>5423</v>
      </c>
      <c r="AF2363" s="6"/>
      <c r="AG2363" s="7"/>
      <c r="AH2363" s="3" t="s">
        <v>5423</v>
      </c>
      <c r="AI2363" s="18" t="s">
        <v>5423</v>
      </c>
      <c r="AJ2363" s="18" t="s">
        <v>5423</v>
      </c>
      <c r="AK2363" s="18" t="s">
        <v>5423</v>
      </c>
      <c r="AL2363" s="18" t="s">
        <v>5423</v>
      </c>
      <c r="AM2363" s="18" t="s">
        <v>5423</v>
      </c>
      <c r="AN2363" s="18" t="s">
        <v>5423</v>
      </c>
      <c r="AO2363" s="18" t="s">
        <v>5423</v>
      </c>
      <c r="AP2363" s="18" t="s">
        <v>5423</v>
      </c>
      <c r="AQ2363" s="18" t="s">
        <v>5423</v>
      </c>
      <c r="AR2363" s="18" t="s">
        <v>5423</v>
      </c>
      <c r="AS2363" s="18" t="s">
        <v>5423</v>
      </c>
      <c r="AT2363" s="18" t="s">
        <v>5423</v>
      </c>
      <c r="AU2363" s="9" t="s">
        <v>5423</v>
      </c>
      <c r="AV2363" s="14"/>
      <c r="AW2363" s="14" t="s">
        <v>5423</v>
      </c>
      <c r="AX2363" s="14" t="str">
        <f>_xlfn.XLOOKUP(B2363,'[4]cell downs 18042026 17h'!$B:$B,'[4]cell downs 18042026 17h'!$B:$B,"")</f>
        <v/>
      </c>
      <c r="AY2363" s="14" t="str">
        <f>_xlfn.XLOOKUP(B2363,'[5]Cells Huawei 19042026 15h'!$B:$B,'[5]Cells Huawei 19042026 15h'!$B:$B,"")</f>
        <v/>
      </c>
      <c r="AZ2363" s="105" t="str">
        <f>_xlfn.XLOOKUP(B2363,'INCIDENT-04-23-2026'!E:E,'INCIDENT-04-23-2026'!F:F,"")</f>
        <v/>
      </c>
      <c r="BA2363" s="105" t="str">
        <f>_xlfn.XLOOKUP(B2363,'[6]Eneo 17H'!$C:$C,'[6]Eneo 17H'!$I:$I,"")</f>
        <v/>
      </c>
      <c r="BB2363" s="105" t="str">
        <f>_xlfn.XLOOKUP(B2363,[8]ALL!$B:$B,[8]ALL!$M:$M,"")</f>
        <v/>
      </c>
      <c r="BC2363" s="105" t="str">
        <f>_xlfn.XLOOKUP(B2363,'[6]Eneo 17H'!$C:$C,'[6]Eneo 17H'!$I:$I,"")</f>
        <v/>
      </c>
      <c r="BD2363" s="105" t="str">
        <f>_xlfn.XLOOKUP(B2363,'[7]Eneo 12H'!$C:$C,'[7]Eneo 12H'!$I:$I,"")</f>
        <v/>
      </c>
      <c r="BE2363" s="105" t="s">
        <v>5423</v>
      </c>
    </row>
    <row r="2364" spans="1:57" hidden="1" x14ac:dyDescent="0.3">
      <c r="A2364" s="2" t="s">
        <v>5286</v>
      </c>
      <c r="B2364" s="8" t="s">
        <v>5287</v>
      </c>
      <c r="C2364" s="3" t="str">
        <f>_xlfn.XLOOKUP(B2364,'[1]daily break down'!$D:$D,'[1]daily break down'!$E:$E,"")</f>
        <v>NORD-OUEST</v>
      </c>
      <c r="D2364" s="1" t="s">
        <v>11</v>
      </c>
      <c r="E2364" s="1" t="s">
        <v>1161</v>
      </c>
      <c r="F2364" s="3" t="s">
        <v>51</v>
      </c>
      <c r="G2364" s="1" t="s">
        <v>5286</v>
      </c>
      <c r="H2364" s="26" t="str">
        <f>_xlfn.XLOOKUP(B2364,[2]CALCULATION!$B:$B,[2]CALCULATION!$H:$H,"")</f>
        <v>NOKIA</v>
      </c>
      <c r="I2364" s="23">
        <v>0</v>
      </c>
      <c r="J2364" s="23">
        <v>0</v>
      </c>
      <c r="K2364" s="23">
        <v>0</v>
      </c>
      <c r="L2364" s="23">
        <v>0</v>
      </c>
      <c r="M2364" s="23">
        <v>0</v>
      </c>
      <c r="N2364" s="23">
        <v>0</v>
      </c>
      <c r="O2364" s="23">
        <v>0</v>
      </c>
      <c r="P2364" s="103" t="s">
        <v>6554</v>
      </c>
      <c r="Q2364" s="36" t="s">
        <v>6552</v>
      </c>
      <c r="R2364" s="36"/>
      <c r="S2364" s="35" t="str" cm="1">
        <f t="array" ref="S2364">IFERROR(_xlfn.IFS(
U2364="MPR ISSUE","PDH",
U2364="BSS Hardware Issue","BSS",
U2364="Sites strategiques, MLL, Pylone, etc.","ENVTECH",
U2364="AKTIVCO DEFAUT GE &amp; POWER Cabinet","AKTIVCO",
U2364="AKTIVCO Coupure ENEO &amp; Baisse de tension","AKTIVCO GRID ONLY",
U2364="Coupure ENEO &amp; Baisse de tension","IHS GRID ONLY",
U2364="Defaut GE &amp; POWER Cabinet","IHS",
U2364="Sharing","Partners",
U2364="Sites strategiques &amp; DataCenter","SST &amp; DC",
U2364="Exclu","Exclu",
U2364="SAT","SAT",
U2364="SPARE-ISSUE","SPARE-ISSUE",
U2364="Fiber CAmtel","TRANS_FO_CAMTEL",
U2364="Fiber AOF","Fiber AOF",
U2364="Projet OCM (HUAWEI)","TRAVAUX-HUAWEI",
U2364="Projet OCM (NOKIA)","TRAVAUX-NOKIA",
U2364="ACCESS-ISSUE","ACCESS-ISSUE",
U2364="Projet OCM (ZTE, NOKIA, autres projets)","TRAVAUX OCM",
U2364="No root CAuse","No root cause",
U2364="ODU HS","PDH",
U2364="IP &amp; VLAN","PDH",
U2364="Warehouse HUAWEI","SPARE-ISSUE",
U2364="SPARE-HS","SPARE-ISSUE",
U2364="Power Telco","BSS",U2364="no impacts","no impacts"
),"")</f>
        <v/>
      </c>
      <c r="T2364" s="35" t="str" cm="1">
        <f t="array" ref="T2364">IFERROR(_xlfn.IFS(
U2364="MPR ISSUE","TX ISSUE",
U2364="BSS Hardware Issue","RAN ISSUE",
U2364="Sites strategiques, MLL, Pylone, etc.","ENVTECH",
U2364="AKTIVCO DEFAUT GE &amp; POWER Cabinet","POWER ISSUE",
U2364="AKTIVCO Coupure ENEO &amp; Baisse de tension","POWER ISSUE",
U2364="Coupure ENEO &amp; Baisse de tension","POWER ISSUE",
U2364="Defaut GE &amp; POWER Cabinet","POWER ISSUE",
U2364="Sharing","POWER ISSUE",
U2364="Sites strategiques &amp; DataCenter","POWER ISSUE",
U2364="Exclu","Exclu",
U2364="SAT","TX ISSUE",
U2364="SPARE-ISSUE","SPARE-ISSUE",
U2364="Fiber CAmtel","TX ISSUE",
U2364="Fiber AOF","TX ISSUE",
U2364="Projet OCM (HUAWEI)","TRAVAUX-HUAWEI",
U2364="Projet OCM (NOKIA)","TRAVAUX -NOKIA",
U2364="ACCESS-ISSUE","ACCESS-ISSUE",
U2364="Projet OCM (ZTE, NOKIA, autres projets)","TRAVAUX OCM",
U2364="No root CAuse","No root cause",
U2364="ODU HS","TX ISSUE",
U2364="IP &amp; VLAN","TX ISSUE",
U2364="Warehouse HUAWEI","SPARE-ISSUE",
U2364="SPARE-HS","SPARE-ISSUE",
U2364="Power Telco","RAN ISSUE",U2364="no impacts","no impacts"
),"")</f>
        <v/>
      </c>
      <c r="U2364" s="28"/>
      <c r="V2364" s="35" t="str" cm="1">
        <f t="array" ref="V2364">IFERROR(_xlfn.IFS(
U2364="MPR ISSUE","ACTIVE",
U2364="BSS Hardware Issue","ACTIVE",
U2364="Sites strategiques, MLL, Pylone, etc.","PASSIVE",
U2364="AKTIVCO DEFAUT GE &amp; POWER Cabinet","PASSIVE",
U2364="AKTIVCO Coupure ENEO &amp; Baisse de tension","PASSIVE",
U2364="Coupure ENEO &amp; Baisse de tension","PASSIVE",
U2364="Defaut GE &amp; POWER Cabinet","PASSIVE",
U2364="Sharing","PASSIVE",
U2364="Sites strategiques &amp; DataCenter","PASSIVE",
U2364="Exclu","Exclu",
U2364="SAT","ACTIVE",
U2364="SPARE-ISSUE","SPARE-ISSUE",
U2364="Fiber CAmtel","ACTIVE",
U2364="Fiber AOF","ACTIVE",
U2364="Projet OCM (HUAWEI)","PLANNED WORKS",
U2364="Projet OCM (NOKIA)","PLANNED WORKS",
U2364="ACCESS-ISSUE","ACCESS-ISSUE",
U2364="Projet OCM (ZTE, NOKIA, autres projets)","PLANNED WORKS",
U2364="No root CAuse","No root cause",
U2364="ODU HS","ACTIVE",
U2364="IP &amp; VLAN","ACTIVE",
U2364="Warehouse HUAWEI","SPARE-ISSUE",
U2364="SPARE-HS","SPARE-ISSUE",
U2364="Power Telco","ACTIVE",U2364="no impacts","no impacts"
),"")</f>
        <v/>
      </c>
      <c r="W2364" s="102"/>
      <c r="X2364" s="102"/>
      <c r="Y2364" s="102"/>
      <c r="Z2364" s="102"/>
      <c r="AA2364" s="102"/>
      <c r="AB2364" s="104" t="s">
        <v>5423</v>
      </c>
      <c r="AC2364" s="9"/>
      <c r="AD2364" s="9"/>
      <c r="AE2364" s="7" t="s">
        <v>5423</v>
      </c>
      <c r="AF2364" s="6"/>
      <c r="AG2364" s="7"/>
      <c r="AH2364" s="3" t="s">
        <v>5423</v>
      </c>
      <c r="AI2364" s="18" t="s">
        <v>5423</v>
      </c>
      <c r="AJ2364" s="18" t="s">
        <v>5423</v>
      </c>
      <c r="AK2364" s="18" t="s">
        <v>5423</v>
      </c>
      <c r="AL2364" s="18" t="s">
        <v>5423</v>
      </c>
      <c r="AM2364" s="18" t="s">
        <v>5423</v>
      </c>
      <c r="AN2364" s="18" t="s">
        <v>5423</v>
      </c>
      <c r="AO2364" s="18" t="s">
        <v>5423</v>
      </c>
      <c r="AP2364" s="18" t="s">
        <v>5423</v>
      </c>
      <c r="AQ2364" s="18" t="s">
        <v>5423</v>
      </c>
      <c r="AR2364" s="18" t="s">
        <v>5423</v>
      </c>
      <c r="AS2364" s="18" t="s">
        <v>5423</v>
      </c>
      <c r="AT2364" s="18" t="s">
        <v>5423</v>
      </c>
      <c r="AU2364" s="9" t="s">
        <v>5423</v>
      </c>
      <c r="AV2364" s="14"/>
      <c r="AW2364" s="14" t="s">
        <v>5423</v>
      </c>
      <c r="AX2364" s="14" t="str">
        <f>_xlfn.XLOOKUP(B2364,'[4]cell downs 18042026 17h'!$B:$B,'[4]cell downs 18042026 17h'!$B:$B,"")</f>
        <v/>
      </c>
      <c r="AY2364" s="14" t="str">
        <f>_xlfn.XLOOKUP(B2364,'[5]Cells Huawei 19042026 15h'!$B:$B,'[5]Cells Huawei 19042026 15h'!$B:$B,"")</f>
        <v/>
      </c>
      <c r="AZ2364" s="105" t="str">
        <f>_xlfn.XLOOKUP(B2364,'INCIDENT-04-23-2026'!E:E,'INCIDENT-04-23-2026'!F:F,"")</f>
        <v/>
      </c>
      <c r="BA2364" s="105" t="str">
        <f>_xlfn.XLOOKUP(B2364,'[6]Eneo 17H'!$C:$C,'[6]Eneo 17H'!$I:$I,"")</f>
        <v/>
      </c>
      <c r="BB2364" s="105" t="str">
        <f>_xlfn.XLOOKUP(B2364,[8]ALL!$B:$B,[8]ALL!$M:$M,"")</f>
        <v/>
      </c>
      <c r="BC2364" s="105" t="str">
        <f>_xlfn.XLOOKUP(B2364,'[6]Eneo 17H'!$C:$C,'[6]Eneo 17H'!$I:$I,"")</f>
        <v/>
      </c>
      <c r="BD2364" s="105" t="str">
        <f>_xlfn.XLOOKUP(B2364,'[7]Eneo 12H'!$C:$C,'[7]Eneo 12H'!$I:$I,"")</f>
        <v/>
      </c>
      <c r="BE2364" s="105" t="s">
        <v>5423</v>
      </c>
    </row>
    <row r="2365" spans="1:57" hidden="1" x14ac:dyDescent="0.3">
      <c r="A2365" s="1" t="s">
        <v>5288</v>
      </c>
      <c r="B2365" s="8" t="s">
        <v>5289</v>
      </c>
      <c r="C2365" s="3" t="str">
        <f>_xlfn.XLOOKUP(B2365,'[1]daily break down'!$D:$D,'[1]daily break down'!$E:$E,"")</f>
        <v>NORD-OUEST</v>
      </c>
      <c r="D2365" s="1"/>
      <c r="E2365" s="1"/>
      <c r="F2365" s="3" t="s">
        <v>51</v>
      </c>
      <c r="G2365" s="1" t="s">
        <v>5288</v>
      </c>
      <c r="H2365" s="26" t="str">
        <f>_xlfn.XLOOKUP(B2365,[2]CALCULATION!$B:$B,[2]CALCULATION!$H:$H,"")</f>
        <v>NOKIA</v>
      </c>
      <c r="I2365" s="23">
        <v>0</v>
      </c>
      <c r="J2365" s="23">
        <v>0</v>
      </c>
      <c r="K2365" s="23">
        <v>0</v>
      </c>
      <c r="L2365" s="23">
        <v>0</v>
      </c>
      <c r="M2365" s="23">
        <v>0</v>
      </c>
      <c r="N2365" s="23">
        <v>0</v>
      </c>
      <c r="O2365" s="23">
        <v>0</v>
      </c>
      <c r="P2365" s="103" t="s">
        <v>6554</v>
      </c>
      <c r="Q2365" s="36" t="s">
        <v>6552</v>
      </c>
      <c r="R2365" s="36"/>
      <c r="S2365" s="35" t="str" cm="1">
        <f t="array" ref="S2365">IFERROR(_xlfn.IFS(
U2365="MPR ISSUE","PDH",
U2365="BSS Hardware Issue","BSS",
U2365="Sites strategiques, MLL, Pylone, etc.","ENVTECH",
U2365="AKTIVCO DEFAUT GE &amp; POWER Cabinet","AKTIVCO",
U2365="AKTIVCO Coupure ENEO &amp; Baisse de tension","AKTIVCO GRID ONLY",
U2365="Coupure ENEO &amp; Baisse de tension","IHS GRID ONLY",
U2365="Defaut GE &amp; POWER Cabinet","IHS",
U2365="Sharing","Partners",
U2365="Sites strategiques &amp; DataCenter","SST &amp; DC",
U2365="Exclu","Exclu",
U2365="SAT","SAT",
U2365="SPARE-ISSUE","SPARE-ISSUE",
U2365="Fiber CAmtel","TRANS_FO_CAMTEL",
U2365="Fiber AOF","Fiber AOF",
U2365="Projet OCM (HUAWEI)","TRAVAUX-HUAWEI",
U2365="Projet OCM (NOKIA)","TRAVAUX-NOKIA",
U2365="ACCESS-ISSUE","ACCESS-ISSUE",
U2365="Projet OCM (ZTE, NOKIA, autres projets)","TRAVAUX OCM",
U2365="No root CAuse","No root cause",
U2365="ODU HS","PDH",
U2365="IP &amp; VLAN","PDH",
U2365="Warehouse HUAWEI","SPARE-ISSUE",
U2365="SPARE-HS","SPARE-ISSUE",
U2365="Power Telco","BSS",U2365="no impacts","no impacts"
),"")</f>
        <v/>
      </c>
      <c r="T2365" s="35" t="str" cm="1">
        <f t="array" ref="T2365">IFERROR(_xlfn.IFS(
U2365="MPR ISSUE","TX ISSUE",
U2365="BSS Hardware Issue","RAN ISSUE",
U2365="Sites strategiques, MLL, Pylone, etc.","ENVTECH",
U2365="AKTIVCO DEFAUT GE &amp; POWER Cabinet","POWER ISSUE",
U2365="AKTIVCO Coupure ENEO &amp; Baisse de tension","POWER ISSUE",
U2365="Coupure ENEO &amp; Baisse de tension","POWER ISSUE",
U2365="Defaut GE &amp; POWER Cabinet","POWER ISSUE",
U2365="Sharing","POWER ISSUE",
U2365="Sites strategiques &amp; DataCenter","POWER ISSUE",
U2365="Exclu","Exclu",
U2365="SAT","TX ISSUE",
U2365="SPARE-ISSUE","SPARE-ISSUE",
U2365="Fiber CAmtel","TX ISSUE",
U2365="Fiber AOF","TX ISSUE",
U2365="Projet OCM (HUAWEI)","TRAVAUX-HUAWEI",
U2365="Projet OCM (NOKIA)","TRAVAUX -NOKIA",
U2365="ACCESS-ISSUE","ACCESS-ISSUE",
U2365="Projet OCM (ZTE, NOKIA, autres projets)","TRAVAUX OCM",
U2365="No root CAuse","No root cause",
U2365="ODU HS","TX ISSUE",
U2365="IP &amp; VLAN","TX ISSUE",
U2365="Warehouse HUAWEI","SPARE-ISSUE",
U2365="SPARE-HS","SPARE-ISSUE",
U2365="Power Telco","RAN ISSUE",U2365="no impacts","no impacts"
),"")</f>
        <v/>
      </c>
      <c r="U2365" s="28"/>
      <c r="V2365" s="35" t="str" cm="1">
        <f t="array" ref="V2365">IFERROR(_xlfn.IFS(
U2365="MPR ISSUE","ACTIVE",
U2365="BSS Hardware Issue","ACTIVE",
U2365="Sites strategiques, MLL, Pylone, etc.","PASSIVE",
U2365="AKTIVCO DEFAUT GE &amp; POWER Cabinet","PASSIVE",
U2365="AKTIVCO Coupure ENEO &amp; Baisse de tension","PASSIVE",
U2365="Coupure ENEO &amp; Baisse de tension","PASSIVE",
U2365="Defaut GE &amp; POWER Cabinet","PASSIVE",
U2365="Sharing","PASSIVE",
U2365="Sites strategiques &amp; DataCenter","PASSIVE",
U2365="Exclu","Exclu",
U2365="SAT","ACTIVE",
U2365="SPARE-ISSUE","SPARE-ISSUE",
U2365="Fiber CAmtel","ACTIVE",
U2365="Fiber AOF","ACTIVE",
U2365="Projet OCM (HUAWEI)","PLANNED WORKS",
U2365="Projet OCM (NOKIA)","PLANNED WORKS",
U2365="ACCESS-ISSUE","ACCESS-ISSUE",
U2365="Projet OCM (ZTE, NOKIA, autres projets)","PLANNED WORKS",
U2365="No root CAuse","No root cause",
U2365="ODU HS","ACTIVE",
U2365="IP &amp; VLAN","ACTIVE",
U2365="Warehouse HUAWEI","SPARE-ISSUE",
U2365="SPARE-HS","SPARE-ISSUE",
U2365="Power Telco","ACTIVE",U2365="no impacts","no impacts"
),"")</f>
        <v/>
      </c>
      <c r="W2365" s="102"/>
      <c r="X2365" s="102"/>
      <c r="Y2365" s="102"/>
      <c r="Z2365" s="102"/>
      <c r="AA2365" s="102"/>
      <c r="AB2365" s="104" t="s">
        <v>5423</v>
      </c>
      <c r="AC2365" s="9"/>
      <c r="AD2365" s="9"/>
      <c r="AE2365" s="7" t="s">
        <v>5423</v>
      </c>
      <c r="AF2365" s="6"/>
      <c r="AG2365" s="7"/>
      <c r="AH2365" s="3" t="s">
        <v>5423</v>
      </c>
      <c r="AI2365" s="18" t="s">
        <v>5423</v>
      </c>
      <c r="AJ2365" s="18" t="s">
        <v>5423</v>
      </c>
      <c r="AK2365" s="18" t="s">
        <v>5423</v>
      </c>
      <c r="AL2365" s="18" t="s">
        <v>5423</v>
      </c>
      <c r="AM2365" s="18" t="s">
        <v>5423</v>
      </c>
      <c r="AN2365" s="18" t="s">
        <v>5423</v>
      </c>
      <c r="AO2365" s="18" t="s">
        <v>5423</v>
      </c>
      <c r="AP2365" s="18" t="s">
        <v>5423</v>
      </c>
      <c r="AQ2365" s="18" t="s">
        <v>5423</v>
      </c>
      <c r="AR2365" s="18" t="s">
        <v>5423</v>
      </c>
      <c r="AS2365" s="18" t="s">
        <v>5423</v>
      </c>
      <c r="AT2365" s="18" t="s">
        <v>5423</v>
      </c>
      <c r="AU2365" s="9" t="s">
        <v>5423</v>
      </c>
      <c r="AV2365" s="14"/>
      <c r="AW2365" s="14" t="s">
        <v>5423</v>
      </c>
      <c r="AX2365" s="14" t="str">
        <f>_xlfn.XLOOKUP(B2365,'[4]cell downs 18042026 17h'!$B:$B,'[4]cell downs 18042026 17h'!$B:$B,"")</f>
        <v/>
      </c>
      <c r="AY2365" s="14" t="str">
        <f>_xlfn.XLOOKUP(B2365,'[5]Cells Huawei 19042026 15h'!$B:$B,'[5]Cells Huawei 19042026 15h'!$B:$B,"")</f>
        <v/>
      </c>
      <c r="AZ2365" s="105" t="str">
        <f>_xlfn.XLOOKUP(B2365,'INCIDENT-04-23-2026'!E:E,'INCIDENT-04-23-2026'!F:F,"")</f>
        <v/>
      </c>
      <c r="BA2365" s="105" t="str">
        <f>_xlfn.XLOOKUP(B2365,'[6]Eneo 17H'!$C:$C,'[6]Eneo 17H'!$I:$I,"")</f>
        <v/>
      </c>
      <c r="BB2365" s="105" t="str">
        <f>_xlfn.XLOOKUP(B2365,[8]ALL!$B:$B,[8]ALL!$M:$M,"")</f>
        <v/>
      </c>
      <c r="BC2365" s="105" t="str">
        <f>_xlfn.XLOOKUP(B2365,'[6]Eneo 17H'!$C:$C,'[6]Eneo 17H'!$I:$I,"")</f>
        <v/>
      </c>
      <c r="BD2365" s="105" t="str">
        <f>_xlfn.XLOOKUP(B2365,'[7]Eneo 12H'!$C:$C,'[7]Eneo 12H'!$I:$I,"")</f>
        <v/>
      </c>
      <c r="BE2365" s="105" t="s">
        <v>5423</v>
      </c>
    </row>
    <row r="2366" spans="1:57" hidden="1" x14ac:dyDescent="0.3">
      <c r="A2366" s="1" t="s">
        <v>5290</v>
      </c>
      <c r="B2366" s="8" t="s">
        <v>5291</v>
      </c>
      <c r="C2366" s="3" t="str">
        <f>_xlfn.XLOOKUP(B2366,'[1]daily break down'!$D:$D,'[1]daily break down'!$E:$E,"")</f>
        <v>NORD-OUEST</v>
      </c>
      <c r="D2366" s="1" t="s">
        <v>11</v>
      </c>
      <c r="E2366" s="1" t="s">
        <v>96</v>
      </c>
      <c r="F2366" s="3" t="s">
        <v>51</v>
      </c>
      <c r="G2366" s="1" t="s">
        <v>5290</v>
      </c>
      <c r="H2366" s="26" t="str">
        <f>_xlfn.XLOOKUP(B2366,[2]CALCULATION!$B:$B,[2]CALCULATION!$H:$H,"")</f>
        <v>NOKIA</v>
      </c>
      <c r="I2366" s="23">
        <v>0</v>
      </c>
      <c r="J2366" s="23">
        <v>0</v>
      </c>
      <c r="K2366" s="23">
        <v>0</v>
      </c>
      <c r="L2366" s="23">
        <v>0</v>
      </c>
      <c r="M2366" s="23">
        <v>0</v>
      </c>
      <c r="N2366" s="23">
        <v>0</v>
      </c>
      <c r="O2366" s="23">
        <v>0</v>
      </c>
      <c r="P2366" s="103" t="s">
        <v>6554</v>
      </c>
      <c r="Q2366" s="36" t="s">
        <v>6552</v>
      </c>
      <c r="R2366" s="36"/>
      <c r="S2366" s="35" t="str" cm="1">
        <f t="array" ref="S2366">IFERROR(_xlfn.IFS(
U2366="MPR ISSUE","PDH",
U2366="BSS Hardware Issue","BSS",
U2366="Sites strategiques, MLL, Pylone, etc.","ENVTECH",
U2366="AKTIVCO DEFAUT GE &amp; POWER Cabinet","AKTIVCO",
U2366="AKTIVCO Coupure ENEO &amp; Baisse de tension","AKTIVCO GRID ONLY",
U2366="Coupure ENEO &amp; Baisse de tension","IHS GRID ONLY",
U2366="Defaut GE &amp; POWER Cabinet","IHS",
U2366="Sharing","Partners",
U2366="Sites strategiques &amp; DataCenter","SST &amp; DC",
U2366="Exclu","Exclu",
U2366="SAT","SAT",
U2366="SPARE-ISSUE","SPARE-ISSUE",
U2366="Fiber CAmtel","TRANS_FO_CAMTEL",
U2366="Fiber AOF","Fiber AOF",
U2366="Projet OCM (HUAWEI)","TRAVAUX-HUAWEI",
U2366="Projet OCM (NOKIA)","TRAVAUX-NOKIA",
U2366="ACCESS-ISSUE","ACCESS-ISSUE",
U2366="Projet OCM (ZTE, NOKIA, autres projets)","TRAVAUX OCM",
U2366="No root CAuse","No root cause",
U2366="ODU HS","PDH",
U2366="IP &amp; VLAN","PDH",
U2366="Warehouse HUAWEI","SPARE-ISSUE",
U2366="SPARE-HS","SPARE-ISSUE",
U2366="Power Telco","BSS",U2366="no impacts","no impacts"
),"")</f>
        <v/>
      </c>
      <c r="T2366" s="35" t="str" cm="1">
        <f t="array" ref="T2366">IFERROR(_xlfn.IFS(
U2366="MPR ISSUE","TX ISSUE",
U2366="BSS Hardware Issue","RAN ISSUE",
U2366="Sites strategiques, MLL, Pylone, etc.","ENVTECH",
U2366="AKTIVCO DEFAUT GE &amp; POWER Cabinet","POWER ISSUE",
U2366="AKTIVCO Coupure ENEO &amp; Baisse de tension","POWER ISSUE",
U2366="Coupure ENEO &amp; Baisse de tension","POWER ISSUE",
U2366="Defaut GE &amp; POWER Cabinet","POWER ISSUE",
U2366="Sharing","POWER ISSUE",
U2366="Sites strategiques &amp; DataCenter","POWER ISSUE",
U2366="Exclu","Exclu",
U2366="SAT","TX ISSUE",
U2366="SPARE-ISSUE","SPARE-ISSUE",
U2366="Fiber CAmtel","TX ISSUE",
U2366="Fiber AOF","TX ISSUE",
U2366="Projet OCM (HUAWEI)","TRAVAUX-HUAWEI",
U2366="Projet OCM (NOKIA)","TRAVAUX -NOKIA",
U2366="ACCESS-ISSUE","ACCESS-ISSUE",
U2366="Projet OCM (ZTE, NOKIA, autres projets)","TRAVAUX OCM",
U2366="No root CAuse","No root cause",
U2366="ODU HS","TX ISSUE",
U2366="IP &amp; VLAN","TX ISSUE",
U2366="Warehouse HUAWEI","SPARE-ISSUE",
U2366="SPARE-HS","SPARE-ISSUE",
U2366="Power Telco","RAN ISSUE",U2366="no impacts","no impacts"
),"")</f>
        <v/>
      </c>
      <c r="U2366" s="28"/>
      <c r="V2366" s="35" t="str" cm="1">
        <f t="array" ref="V2366">IFERROR(_xlfn.IFS(
U2366="MPR ISSUE","ACTIVE",
U2366="BSS Hardware Issue","ACTIVE",
U2366="Sites strategiques, MLL, Pylone, etc.","PASSIVE",
U2366="AKTIVCO DEFAUT GE &amp; POWER Cabinet","PASSIVE",
U2366="AKTIVCO Coupure ENEO &amp; Baisse de tension","PASSIVE",
U2366="Coupure ENEO &amp; Baisse de tension","PASSIVE",
U2366="Defaut GE &amp; POWER Cabinet","PASSIVE",
U2366="Sharing","PASSIVE",
U2366="Sites strategiques &amp; DataCenter","PASSIVE",
U2366="Exclu","Exclu",
U2366="SAT","ACTIVE",
U2366="SPARE-ISSUE","SPARE-ISSUE",
U2366="Fiber CAmtel","ACTIVE",
U2366="Fiber AOF","ACTIVE",
U2366="Projet OCM (HUAWEI)","PLANNED WORKS",
U2366="Projet OCM (NOKIA)","PLANNED WORKS",
U2366="ACCESS-ISSUE","ACCESS-ISSUE",
U2366="Projet OCM (ZTE, NOKIA, autres projets)","PLANNED WORKS",
U2366="No root CAuse","No root cause",
U2366="ODU HS","ACTIVE",
U2366="IP &amp; VLAN","ACTIVE",
U2366="Warehouse HUAWEI","SPARE-ISSUE",
U2366="SPARE-HS","SPARE-ISSUE",
U2366="Power Telco","ACTIVE",U2366="no impacts","no impacts"
),"")</f>
        <v/>
      </c>
      <c r="W2366" s="102"/>
      <c r="X2366" s="102"/>
      <c r="Y2366" s="102"/>
      <c r="Z2366" s="102"/>
      <c r="AA2366" s="102"/>
      <c r="AB2366" s="104" t="s">
        <v>5423</v>
      </c>
      <c r="AC2366" s="9"/>
      <c r="AD2366" s="9"/>
      <c r="AE2366" s="7" t="s">
        <v>5423</v>
      </c>
      <c r="AF2366" s="6"/>
      <c r="AG2366" s="7"/>
      <c r="AH2366" s="3" t="s">
        <v>5423</v>
      </c>
      <c r="AI2366" s="18" t="s">
        <v>5423</v>
      </c>
      <c r="AJ2366" s="18" t="s">
        <v>5423</v>
      </c>
      <c r="AK2366" s="18" t="s">
        <v>5423</v>
      </c>
      <c r="AL2366" s="18" t="s">
        <v>5423</v>
      </c>
      <c r="AM2366" s="18" t="s">
        <v>5423</v>
      </c>
      <c r="AN2366" s="18" t="s">
        <v>5423</v>
      </c>
      <c r="AO2366" s="18" t="s">
        <v>5423</v>
      </c>
      <c r="AP2366" s="18" t="s">
        <v>5423</v>
      </c>
      <c r="AQ2366" s="18" t="s">
        <v>5423</v>
      </c>
      <c r="AR2366" s="18" t="s">
        <v>5423</v>
      </c>
      <c r="AS2366" s="18" t="s">
        <v>5423</v>
      </c>
      <c r="AT2366" s="18" t="s">
        <v>5423</v>
      </c>
      <c r="AU2366" s="9" t="s">
        <v>5423</v>
      </c>
      <c r="AV2366" s="14"/>
      <c r="AW2366" s="14" t="s">
        <v>5423</v>
      </c>
      <c r="AX2366" s="14" t="str">
        <f>_xlfn.XLOOKUP(B2366,'[4]cell downs 18042026 17h'!$B:$B,'[4]cell downs 18042026 17h'!$B:$B,"")</f>
        <v/>
      </c>
      <c r="AY2366" s="14" t="str">
        <f>_xlfn.XLOOKUP(B2366,'[5]Cells Huawei 19042026 15h'!$B:$B,'[5]Cells Huawei 19042026 15h'!$B:$B,"")</f>
        <v/>
      </c>
      <c r="AZ2366" s="105" t="str">
        <f>_xlfn.XLOOKUP(B2366,'INCIDENT-04-23-2026'!E:E,'INCIDENT-04-23-2026'!F:F,"")</f>
        <v/>
      </c>
      <c r="BA2366" s="105" t="str">
        <f>_xlfn.XLOOKUP(B2366,'[6]Eneo 17H'!$C:$C,'[6]Eneo 17H'!$I:$I,"")</f>
        <v/>
      </c>
      <c r="BB2366" s="105" t="str">
        <f>_xlfn.XLOOKUP(B2366,[8]ALL!$B:$B,[8]ALL!$M:$M,"")</f>
        <v/>
      </c>
      <c r="BC2366" s="105" t="str">
        <f>_xlfn.XLOOKUP(B2366,'[6]Eneo 17H'!$C:$C,'[6]Eneo 17H'!$I:$I,"")</f>
        <v/>
      </c>
      <c r="BD2366" s="105" t="str">
        <f>_xlfn.XLOOKUP(B2366,'[7]Eneo 12H'!$C:$C,'[7]Eneo 12H'!$I:$I,"")</f>
        <v/>
      </c>
      <c r="BE2366" s="105" t="s">
        <v>5423</v>
      </c>
    </row>
    <row r="2367" spans="1:57" hidden="1" x14ac:dyDescent="0.3">
      <c r="A2367" s="1" t="s">
        <v>5295</v>
      </c>
      <c r="B2367" s="8" t="s">
        <v>5296</v>
      </c>
      <c r="C2367" s="3" t="str">
        <f>_xlfn.XLOOKUP(B2367,'[1]daily break down'!$D:$D,'[1]daily break down'!$E:$E,"")</f>
        <v>SUD-OUEST</v>
      </c>
      <c r="D2367" s="1" t="s">
        <v>11</v>
      </c>
      <c r="E2367" s="1" t="s">
        <v>1161</v>
      </c>
      <c r="F2367" s="3" t="s">
        <v>13</v>
      </c>
      <c r="G2367" s="1" t="s">
        <v>5297</v>
      </c>
      <c r="H2367" s="26" t="str">
        <f>_xlfn.XLOOKUP(B2367,[2]CALCULATION!$B:$B,[2]CALCULATION!$H:$H,"")</f>
        <v>NOKIA</v>
      </c>
      <c r="I2367" s="23">
        <v>0</v>
      </c>
      <c r="J2367" s="23">
        <v>0</v>
      </c>
      <c r="K2367" s="23">
        <v>0</v>
      </c>
      <c r="L2367" s="23">
        <v>0</v>
      </c>
      <c r="M2367" s="23">
        <v>0</v>
      </c>
      <c r="N2367" s="23">
        <v>0</v>
      </c>
      <c r="O2367" s="23">
        <v>0</v>
      </c>
      <c r="P2367" s="103" t="s">
        <v>6554</v>
      </c>
      <c r="Q2367" s="36" t="s">
        <v>6552</v>
      </c>
      <c r="R2367" s="36"/>
      <c r="S2367" s="35" t="str" cm="1">
        <f t="array" ref="S2367">IFERROR(_xlfn.IFS(
U2367="MPR ISSUE","PDH",
U2367="BSS Hardware Issue","BSS",
U2367="Sites strategiques, MLL, Pylone, etc.","ENVTECH",
U2367="AKTIVCO DEFAUT GE &amp; POWER Cabinet","AKTIVCO",
U2367="AKTIVCO Coupure ENEO &amp; Baisse de tension","AKTIVCO GRID ONLY",
U2367="Coupure ENEO &amp; Baisse de tension","IHS GRID ONLY",
U2367="Defaut GE &amp; POWER Cabinet","IHS",
U2367="Sharing","Partners",
U2367="Sites strategiques &amp; DataCenter","SST &amp; DC",
U2367="Exclu","Exclu",
U2367="SAT","SAT",
U2367="SPARE-ISSUE","SPARE-ISSUE",
U2367="Fiber CAmtel","TRANS_FO_CAMTEL",
U2367="Fiber AOF","Fiber AOF",
U2367="Projet OCM (HUAWEI)","TRAVAUX-HUAWEI",
U2367="Projet OCM (NOKIA)","TRAVAUX-NOKIA",
U2367="ACCESS-ISSUE","ACCESS-ISSUE",
U2367="Projet OCM (ZTE, NOKIA, autres projets)","TRAVAUX OCM",
U2367="No root CAuse","No root cause",
U2367="ODU HS","PDH",
U2367="IP &amp; VLAN","PDH",
U2367="Warehouse HUAWEI","SPARE-ISSUE",
U2367="SPARE-HS","SPARE-ISSUE",
U2367="Power Telco","BSS",U2367="no impacts","no impacts"
),"")</f>
        <v/>
      </c>
      <c r="T2367" s="35" t="str" cm="1">
        <f t="array" ref="T2367">IFERROR(_xlfn.IFS(
U2367="MPR ISSUE","TX ISSUE",
U2367="BSS Hardware Issue","RAN ISSUE",
U2367="Sites strategiques, MLL, Pylone, etc.","ENVTECH",
U2367="AKTIVCO DEFAUT GE &amp; POWER Cabinet","POWER ISSUE",
U2367="AKTIVCO Coupure ENEO &amp; Baisse de tension","POWER ISSUE",
U2367="Coupure ENEO &amp; Baisse de tension","POWER ISSUE",
U2367="Defaut GE &amp; POWER Cabinet","POWER ISSUE",
U2367="Sharing","POWER ISSUE",
U2367="Sites strategiques &amp; DataCenter","POWER ISSUE",
U2367="Exclu","Exclu",
U2367="SAT","TX ISSUE",
U2367="SPARE-ISSUE","SPARE-ISSUE",
U2367="Fiber CAmtel","TX ISSUE",
U2367="Fiber AOF","TX ISSUE",
U2367="Projet OCM (HUAWEI)","TRAVAUX-HUAWEI",
U2367="Projet OCM (NOKIA)","TRAVAUX -NOKIA",
U2367="ACCESS-ISSUE","ACCESS-ISSUE",
U2367="Projet OCM (ZTE, NOKIA, autres projets)","TRAVAUX OCM",
U2367="No root CAuse","No root cause",
U2367="ODU HS","TX ISSUE",
U2367="IP &amp; VLAN","TX ISSUE",
U2367="Warehouse HUAWEI","SPARE-ISSUE",
U2367="SPARE-HS","SPARE-ISSUE",
U2367="Power Telco","RAN ISSUE",U2367="no impacts","no impacts"
),"")</f>
        <v/>
      </c>
      <c r="U2367" s="28"/>
      <c r="V2367" s="35" t="str" cm="1">
        <f t="array" ref="V2367">IFERROR(_xlfn.IFS(
U2367="MPR ISSUE","ACTIVE",
U2367="BSS Hardware Issue","ACTIVE",
U2367="Sites strategiques, MLL, Pylone, etc.","PASSIVE",
U2367="AKTIVCO DEFAUT GE &amp; POWER Cabinet","PASSIVE",
U2367="AKTIVCO Coupure ENEO &amp; Baisse de tension","PASSIVE",
U2367="Coupure ENEO &amp; Baisse de tension","PASSIVE",
U2367="Defaut GE &amp; POWER Cabinet","PASSIVE",
U2367="Sharing","PASSIVE",
U2367="Sites strategiques &amp; DataCenter","PASSIVE",
U2367="Exclu","Exclu",
U2367="SAT","ACTIVE",
U2367="SPARE-ISSUE","SPARE-ISSUE",
U2367="Fiber CAmtel","ACTIVE",
U2367="Fiber AOF","ACTIVE",
U2367="Projet OCM (HUAWEI)","PLANNED WORKS",
U2367="Projet OCM (NOKIA)","PLANNED WORKS",
U2367="ACCESS-ISSUE","ACCESS-ISSUE",
U2367="Projet OCM (ZTE, NOKIA, autres projets)","PLANNED WORKS",
U2367="No root CAuse","No root cause",
U2367="ODU HS","ACTIVE",
U2367="IP &amp; VLAN","ACTIVE",
U2367="Warehouse HUAWEI","SPARE-ISSUE",
U2367="SPARE-HS","SPARE-ISSUE",
U2367="Power Telco","ACTIVE",U2367="no impacts","no impacts"
),"")</f>
        <v/>
      </c>
      <c r="W2367" s="102"/>
      <c r="X2367" s="102"/>
      <c r="Y2367" s="102"/>
      <c r="Z2367" s="102"/>
      <c r="AA2367" s="102"/>
      <c r="AB2367" s="104" t="s">
        <v>5423</v>
      </c>
      <c r="AC2367" s="9"/>
      <c r="AD2367" s="9"/>
      <c r="AE2367" s="7" t="s">
        <v>5423</v>
      </c>
      <c r="AF2367" s="6"/>
      <c r="AG2367" s="7"/>
      <c r="AH2367" s="3" t="s">
        <v>5423</v>
      </c>
      <c r="AI2367" s="18" t="s">
        <v>5423</v>
      </c>
      <c r="AJ2367" s="18" t="s">
        <v>5423</v>
      </c>
      <c r="AK2367" s="18" t="s">
        <v>5423</v>
      </c>
      <c r="AL2367" s="18" t="s">
        <v>5423</v>
      </c>
      <c r="AM2367" s="18" t="s">
        <v>5423</v>
      </c>
      <c r="AN2367" s="18" t="s">
        <v>5423</v>
      </c>
      <c r="AO2367" s="18" t="s">
        <v>5423</v>
      </c>
      <c r="AP2367" s="18" t="s">
        <v>5423</v>
      </c>
      <c r="AQ2367" s="18" t="s">
        <v>5423</v>
      </c>
      <c r="AR2367" s="18" t="s">
        <v>5423</v>
      </c>
      <c r="AS2367" s="18" t="s">
        <v>5423</v>
      </c>
      <c r="AT2367" s="18" t="s">
        <v>5423</v>
      </c>
      <c r="AU2367" s="9" t="s">
        <v>5423</v>
      </c>
      <c r="AV2367" s="14"/>
      <c r="AW2367" s="14" t="s">
        <v>5423</v>
      </c>
      <c r="AX2367" s="14" t="str">
        <f>_xlfn.XLOOKUP(B2367,'[4]cell downs 18042026 17h'!$B:$B,'[4]cell downs 18042026 17h'!$B:$B,"")</f>
        <v/>
      </c>
      <c r="AY2367" s="14" t="str">
        <f>_xlfn.XLOOKUP(B2367,'[5]Cells Huawei 19042026 15h'!$B:$B,'[5]Cells Huawei 19042026 15h'!$B:$B,"")</f>
        <v/>
      </c>
      <c r="AZ2367" s="105" t="str">
        <f>_xlfn.XLOOKUP(B2367,'INCIDENT-04-23-2026'!E:E,'INCIDENT-04-23-2026'!F:F,"")</f>
        <v/>
      </c>
      <c r="BA2367" s="105" t="str">
        <f>_xlfn.XLOOKUP(B2367,'[6]Eneo 17H'!$C:$C,'[6]Eneo 17H'!$I:$I,"")</f>
        <v/>
      </c>
      <c r="BB2367" s="105" t="str">
        <f>_xlfn.XLOOKUP(B2367,[8]ALL!$B:$B,[8]ALL!$M:$M,"")</f>
        <v/>
      </c>
      <c r="BC2367" s="105" t="str">
        <f>_xlfn.XLOOKUP(B2367,'[6]Eneo 17H'!$C:$C,'[6]Eneo 17H'!$I:$I,"")</f>
        <v/>
      </c>
      <c r="BD2367" s="105" t="str">
        <f>_xlfn.XLOOKUP(B2367,'[7]Eneo 12H'!$C:$C,'[7]Eneo 12H'!$I:$I,"")</f>
        <v/>
      </c>
      <c r="BE2367" s="105" t="s">
        <v>5423</v>
      </c>
    </row>
    <row r="2368" spans="1:57" hidden="1" x14ac:dyDescent="0.3">
      <c r="A2368" s="2" t="s">
        <v>5298</v>
      </c>
      <c r="B2368" s="8" t="s">
        <v>5299</v>
      </c>
      <c r="C2368" s="3" t="str">
        <f>_xlfn.XLOOKUP(B2368,'[1]daily break down'!$D:$D,'[1]daily break down'!$E:$E,"")</f>
        <v>NORD-OUEST</v>
      </c>
      <c r="D2368" s="1" t="s">
        <v>11</v>
      </c>
      <c r="E2368" s="1" t="s">
        <v>1161</v>
      </c>
      <c r="F2368" s="3" t="s">
        <v>51</v>
      </c>
      <c r="G2368" s="1" t="s">
        <v>5298</v>
      </c>
      <c r="H2368" s="26" t="str">
        <f>_xlfn.XLOOKUP(B2368,[2]CALCULATION!$B:$B,[2]CALCULATION!$H:$H,"")</f>
        <v>NOKIA</v>
      </c>
      <c r="I2368" s="23">
        <v>0</v>
      </c>
      <c r="J2368" s="23">
        <v>0</v>
      </c>
      <c r="K2368" s="23">
        <v>0</v>
      </c>
      <c r="L2368" s="23">
        <v>0</v>
      </c>
      <c r="M2368" s="23">
        <v>0</v>
      </c>
      <c r="N2368" s="23">
        <v>0</v>
      </c>
      <c r="O2368" s="23">
        <v>0</v>
      </c>
      <c r="P2368" s="103" t="s">
        <v>6554</v>
      </c>
      <c r="Q2368" s="36" t="s">
        <v>6552</v>
      </c>
      <c r="R2368" s="36"/>
      <c r="S2368" s="35" t="str" cm="1">
        <f t="array" ref="S2368">IFERROR(_xlfn.IFS(
U2368="MPR ISSUE","PDH",
U2368="BSS Hardware Issue","BSS",
U2368="Sites strategiques, MLL, Pylone, etc.","ENVTECH",
U2368="AKTIVCO DEFAUT GE &amp; POWER Cabinet","AKTIVCO",
U2368="AKTIVCO Coupure ENEO &amp; Baisse de tension","AKTIVCO GRID ONLY",
U2368="Coupure ENEO &amp; Baisse de tension","IHS GRID ONLY",
U2368="Defaut GE &amp; POWER Cabinet","IHS",
U2368="Sharing","Partners",
U2368="Sites strategiques &amp; DataCenter","SST &amp; DC",
U2368="Exclu","Exclu",
U2368="SAT","SAT",
U2368="SPARE-ISSUE","SPARE-ISSUE",
U2368="Fiber CAmtel","TRANS_FO_CAMTEL",
U2368="Fiber AOF","Fiber AOF",
U2368="Projet OCM (HUAWEI)","TRAVAUX-HUAWEI",
U2368="Projet OCM (NOKIA)","TRAVAUX-NOKIA",
U2368="ACCESS-ISSUE","ACCESS-ISSUE",
U2368="Projet OCM (ZTE, NOKIA, autres projets)","TRAVAUX OCM",
U2368="No root CAuse","No root cause",
U2368="ODU HS","PDH",
U2368="IP &amp; VLAN","PDH",
U2368="Warehouse HUAWEI","SPARE-ISSUE",
U2368="SPARE-HS","SPARE-ISSUE",
U2368="Power Telco","BSS",U2368="no impacts","no impacts"
),"")</f>
        <v/>
      </c>
      <c r="T2368" s="35" t="str" cm="1">
        <f t="array" ref="T2368">IFERROR(_xlfn.IFS(
U2368="MPR ISSUE","TX ISSUE",
U2368="BSS Hardware Issue","RAN ISSUE",
U2368="Sites strategiques, MLL, Pylone, etc.","ENVTECH",
U2368="AKTIVCO DEFAUT GE &amp; POWER Cabinet","POWER ISSUE",
U2368="AKTIVCO Coupure ENEO &amp; Baisse de tension","POWER ISSUE",
U2368="Coupure ENEO &amp; Baisse de tension","POWER ISSUE",
U2368="Defaut GE &amp; POWER Cabinet","POWER ISSUE",
U2368="Sharing","POWER ISSUE",
U2368="Sites strategiques &amp; DataCenter","POWER ISSUE",
U2368="Exclu","Exclu",
U2368="SAT","TX ISSUE",
U2368="SPARE-ISSUE","SPARE-ISSUE",
U2368="Fiber CAmtel","TX ISSUE",
U2368="Fiber AOF","TX ISSUE",
U2368="Projet OCM (HUAWEI)","TRAVAUX-HUAWEI",
U2368="Projet OCM (NOKIA)","TRAVAUX -NOKIA",
U2368="ACCESS-ISSUE","ACCESS-ISSUE",
U2368="Projet OCM (ZTE, NOKIA, autres projets)","TRAVAUX OCM",
U2368="No root CAuse","No root cause",
U2368="ODU HS","TX ISSUE",
U2368="IP &amp; VLAN","TX ISSUE",
U2368="Warehouse HUAWEI","SPARE-ISSUE",
U2368="SPARE-HS","SPARE-ISSUE",
U2368="Power Telco","RAN ISSUE",U2368="no impacts","no impacts"
),"")</f>
        <v/>
      </c>
      <c r="U2368" s="28"/>
      <c r="V2368" s="35" t="str" cm="1">
        <f t="array" ref="V2368">IFERROR(_xlfn.IFS(
U2368="MPR ISSUE","ACTIVE",
U2368="BSS Hardware Issue","ACTIVE",
U2368="Sites strategiques, MLL, Pylone, etc.","PASSIVE",
U2368="AKTIVCO DEFAUT GE &amp; POWER Cabinet","PASSIVE",
U2368="AKTIVCO Coupure ENEO &amp; Baisse de tension","PASSIVE",
U2368="Coupure ENEO &amp; Baisse de tension","PASSIVE",
U2368="Defaut GE &amp; POWER Cabinet","PASSIVE",
U2368="Sharing","PASSIVE",
U2368="Sites strategiques &amp; DataCenter","PASSIVE",
U2368="Exclu","Exclu",
U2368="SAT","ACTIVE",
U2368="SPARE-ISSUE","SPARE-ISSUE",
U2368="Fiber CAmtel","ACTIVE",
U2368="Fiber AOF","ACTIVE",
U2368="Projet OCM (HUAWEI)","PLANNED WORKS",
U2368="Projet OCM (NOKIA)","PLANNED WORKS",
U2368="ACCESS-ISSUE","ACCESS-ISSUE",
U2368="Projet OCM (ZTE, NOKIA, autres projets)","PLANNED WORKS",
U2368="No root CAuse","No root cause",
U2368="ODU HS","ACTIVE",
U2368="IP &amp; VLAN","ACTIVE",
U2368="Warehouse HUAWEI","SPARE-ISSUE",
U2368="SPARE-HS","SPARE-ISSUE",
U2368="Power Telco","ACTIVE",U2368="no impacts","no impacts"
),"")</f>
        <v/>
      </c>
      <c r="W2368" s="102"/>
      <c r="X2368" s="102"/>
      <c r="Y2368" s="102"/>
      <c r="Z2368" s="102"/>
      <c r="AA2368" s="102"/>
      <c r="AB2368" s="104" t="s">
        <v>5423</v>
      </c>
      <c r="AC2368" s="9"/>
      <c r="AD2368" s="9"/>
      <c r="AE2368" s="7" t="s">
        <v>5423</v>
      </c>
      <c r="AF2368" s="6"/>
      <c r="AG2368" s="7"/>
      <c r="AH2368" s="3" t="s">
        <v>5423</v>
      </c>
      <c r="AI2368" s="18" t="s">
        <v>5423</v>
      </c>
      <c r="AJ2368" s="18" t="s">
        <v>5423</v>
      </c>
      <c r="AK2368" s="18" t="s">
        <v>5423</v>
      </c>
      <c r="AL2368" s="18" t="s">
        <v>5423</v>
      </c>
      <c r="AM2368" s="18" t="s">
        <v>5423</v>
      </c>
      <c r="AN2368" s="18" t="s">
        <v>5423</v>
      </c>
      <c r="AO2368" s="18" t="s">
        <v>5423</v>
      </c>
      <c r="AP2368" s="18" t="s">
        <v>5423</v>
      </c>
      <c r="AQ2368" s="18" t="s">
        <v>5423</v>
      </c>
      <c r="AR2368" s="18" t="s">
        <v>5423</v>
      </c>
      <c r="AS2368" s="18" t="s">
        <v>5423</v>
      </c>
      <c r="AT2368" s="18" t="s">
        <v>5423</v>
      </c>
      <c r="AU2368" s="9" t="s">
        <v>5423</v>
      </c>
      <c r="AV2368" s="14"/>
      <c r="AW2368" s="14" t="s">
        <v>5423</v>
      </c>
      <c r="AX2368" s="14" t="str">
        <f>_xlfn.XLOOKUP(B2368,'[4]cell downs 18042026 17h'!$B:$B,'[4]cell downs 18042026 17h'!$B:$B,"")</f>
        <v/>
      </c>
      <c r="AY2368" s="14" t="str">
        <f>_xlfn.XLOOKUP(B2368,'[5]Cells Huawei 19042026 15h'!$B:$B,'[5]Cells Huawei 19042026 15h'!$B:$B,"")</f>
        <v/>
      </c>
      <c r="AZ2368" s="105" t="str">
        <f>_xlfn.XLOOKUP(B2368,'INCIDENT-04-23-2026'!E:E,'INCIDENT-04-23-2026'!F:F,"")</f>
        <v/>
      </c>
      <c r="BA2368" s="105" t="str">
        <f>_xlfn.XLOOKUP(B2368,'[6]Eneo 17H'!$C:$C,'[6]Eneo 17H'!$I:$I,"")</f>
        <v/>
      </c>
      <c r="BB2368" s="105" t="str">
        <f>_xlfn.XLOOKUP(B2368,[8]ALL!$B:$B,[8]ALL!$M:$M,"")</f>
        <v/>
      </c>
      <c r="BC2368" s="105" t="str">
        <f>_xlfn.XLOOKUP(B2368,'[6]Eneo 17H'!$C:$C,'[6]Eneo 17H'!$I:$I,"")</f>
        <v/>
      </c>
      <c r="BD2368" s="105" t="str">
        <f>_xlfn.XLOOKUP(B2368,'[7]Eneo 12H'!$C:$C,'[7]Eneo 12H'!$I:$I,"")</f>
        <v/>
      </c>
      <c r="BE2368" s="105" t="s">
        <v>5423</v>
      </c>
    </row>
    <row r="2369" spans="1:57" hidden="1" x14ac:dyDescent="0.3">
      <c r="A2369" s="2" t="s">
        <v>5300</v>
      </c>
      <c r="B2369" s="8" t="s">
        <v>5301</v>
      </c>
      <c r="C2369" s="3" t="str">
        <f>_xlfn.XLOOKUP(B2369,'[1]daily break down'!$D:$D,'[1]daily break down'!$E:$E,"")</f>
        <v>NORD-OUEST</v>
      </c>
      <c r="D2369" s="1"/>
      <c r="E2369" s="1"/>
      <c r="F2369" s="3" t="s">
        <v>51</v>
      </c>
      <c r="G2369" s="1" t="s">
        <v>5290</v>
      </c>
      <c r="H2369" s="26" t="str">
        <f>_xlfn.XLOOKUP(B2369,[2]CALCULATION!$B:$B,[2]CALCULATION!$H:$H,"")</f>
        <v>NOKIA</v>
      </c>
      <c r="I2369" s="23">
        <v>0</v>
      </c>
      <c r="J2369" s="23">
        <v>0</v>
      </c>
      <c r="K2369" s="23">
        <v>0</v>
      </c>
      <c r="L2369" s="23">
        <v>0</v>
      </c>
      <c r="M2369" s="23">
        <v>0</v>
      </c>
      <c r="N2369" s="23">
        <v>0</v>
      </c>
      <c r="O2369" s="23">
        <v>0</v>
      </c>
      <c r="P2369" s="103" t="s">
        <v>6554</v>
      </c>
      <c r="Q2369" s="36" t="s">
        <v>6552</v>
      </c>
      <c r="R2369" s="36"/>
      <c r="S2369" s="35" t="str" cm="1">
        <f t="array" ref="S2369">IFERROR(_xlfn.IFS(
U2369="MPR ISSUE","PDH",
U2369="BSS Hardware Issue","BSS",
U2369="Sites strategiques, MLL, Pylone, etc.","ENVTECH",
U2369="AKTIVCO DEFAUT GE &amp; POWER Cabinet","AKTIVCO",
U2369="AKTIVCO Coupure ENEO &amp; Baisse de tension","AKTIVCO GRID ONLY",
U2369="Coupure ENEO &amp; Baisse de tension","IHS GRID ONLY",
U2369="Defaut GE &amp; POWER Cabinet","IHS",
U2369="Sharing","Partners",
U2369="Sites strategiques &amp; DataCenter","SST &amp; DC",
U2369="Exclu","Exclu",
U2369="SAT","SAT",
U2369="SPARE-ISSUE","SPARE-ISSUE",
U2369="Fiber CAmtel","TRANS_FO_CAMTEL",
U2369="Fiber AOF","Fiber AOF",
U2369="Projet OCM (HUAWEI)","TRAVAUX-HUAWEI",
U2369="Projet OCM (NOKIA)","TRAVAUX-NOKIA",
U2369="ACCESS-ISSUE","ACCESS-ISSUE",
U2369="Projet OCM (ZTE, NOKIA, autres projets)","TRAVAUX OCM",
U2369="No root CAuse","No root cause",
U2369="ODU HS","PDH",
U2369="IP &amp; VLAN","PDH",
U2369="Warehouse HUAWEI","SPARE-ISSUE",
U2369="SPARE-HS","SPARE-ISSUE",
U2369="Power Telco","BSS",U2369="no impacts","no impacts"
),"")</f>
        <v/>
      </c>
      <c r="T2369" s="35" t="str" cm="1">
        <f t="array" ref="T2369">IFERROR(_xlfn.IFS(
U2369="MPR ISSUE","TX ISSUE",
U2369="BSS Hardware Issue","RAN ISSUE",
U2369="Sites strategiques, MLL, Pylone, etc.","ENVTECH",
U2369="AKTIVCO DEFAUT GE &amp; POWER Cabinet","POWER ISSUE",
U2369="AKTIVCO Coupure ENEO &amp; Baisse de tension","POWER ISSUE",
U2369="Coupure ENEO &amp; Baisse de tension","POWER ISSUE",
U2369="Defaut GE &amp; POWER Cabinet","POWER ISSUE",
U2369="Sharing","POWER ISSUE",
U2369="Sites strategiques &amp; DataCenter","POWER ISSUE",
U2369="Exclu","Exclu",
U2369="SAT","TX ISSUE",
U2369="SPARE-ISSUE","SPARE-ISSUE",
U2369="Fiber CAmtel","TX ISSUE",
U2369="Fiber AOF","TX ISSUE",
U2369="Projet OCM (HUAWEI)","TRAVAUX-HUAWEI",
U2369="Projet OCM (NOKIA)","TRAVAUX -NOKIA",
U2369="ACCESS-ISSUE","ACCESS-ISSUE",
U2369="Projet OCM (ZTE, NOKIA, autres projets)","TRAVAUX OCM",
U2369="No root CAuse","No root cause",
U2369="ODU HS","TX ISSUE",
U2369="IP &amp; VLAN","TX ISSUE",
U2369="Warehouse HUAWEI","SPARE-ISSUE",
U2369="SPARE-HS","SPARE-ISSUE",
U2369="Power Telco","RAN ISSUE",U2369="no impacts","no impacts"
),"")</f>
        <v/>
      </c>
      <c r="U2369" s="28"/>
      <c r="V2369" s="35" t="str" cm="1">
        <f t="array" ref="V2369">IFERROR(_xlfn.IFS(
U2369="MPR ISSUE","ACTIVE",
U2369="BSS Hardware Issue","ACTIVE",
U2369="Sites strategiques, MLL, Pylone, etc.","PASSIVE",
U2369="AKTIVCO DEFAUT GE &amp; POWER Cabinet","PASSIVE",
U2369="AKTIVCO Coupure ENEO &amp; Baisse de tension","PASSIVE",
U2369="Coupure ENEO &amp; Baisse de tension","PASSIVE",
U2369="Defaut GE &amp; POWER Cabinet","PASSIVE",
U2369="Sharing","PASSIVE",
U2369="Sites strategiques &amp; DataCenter","PASSIVE",
U2369="Exclu","Exclu",
U2369="SAT","ACTIVE",
U2369="SPARE-ISSUE","SPARE-ISSUE",
U2369="Fiber CAmtel","ACTIVE",
U2369="Fiber AOF","ACTIVE",
U2369="Projet OCM (HUAWEI)","PLANNED WORKS",
U2369="Projet OCM (NOKIA)","PLANNED WORKS",
U2369="ACCESS-ISSUE","ACCESS-ISSUE",
U2369="Projet OCM (ZTE, NOKIA, autres projets)","PLANNED WORKS",
U2369="No root CAuse","No root cause",
U2369="ODU HS","ACTIVE",
U2369="IP &amp; VLAN","ACTIVE",
U2369="Warehouse HUAWEI","SPARE-ISSUE",
U2369="SPARE-HS","SPARE-ISSUE",
U2369="Power Telco","ACTIVE",U2369="no impacts","no impacts"
),"")</f>
        <v/>
      </c>
      <c r="W2369" s="102"/>
      <c r="X2369" s="102"/>
      <c r="Y2369" s="102"/>
      <c r="Z2369" s="102"/>
      <c r="AA2369" s="102"/>
      <c r="AB2369" s="104" t="s">
        <v>5423</v>
      </c>
      <c r="AC2369" s="9"/>
      <c r="AD2369" s="9"/>
      <c r="AE2369" s="7" t="s">
        <v>5423</v>
      </c>
      <c r="AF2369" s="6"/>
      <c r="AG2369" s="7"/>
      <c r="AH2369" s="3" t="s">
        <v>5423</v>
      </c>
      <c r="AI2369" s="18" t="s">
        <v>5423</v>
      </c>
      <c r="AJ2369" s="18" t="s">
        <v>5423</v>
      </c>
      <c r="AK2369" s="18" t="s">
        <v>5423</v>
      </c>
      <c r="AL2369" s="18" t="s">
        <v>5423</v>
      </c>
      <c r="AM2369" s="18" t="s">
        <v>5423</v>
      </c>
      <c r="AN2369" s="18" t="s">
        <v>5423</v>
      </c>
      <c r="AO2369" s="18" t="s">
        <v>5423</v>
      </c>
      <c r="AP2369" s="18" t="s">
        <v>5423</v>
      </c>
      <c r="AQ2369" s="18" t="s">
        <v>5423</v>
      </c>
      <c r="AR2369" s="18" t="s">
        <v>5423</v>
      </c>
      <c r="AS2369" s="18" t="s">
        <v>5423</v>
      </c>
      <c r="AT2369" s="18" t="s">
        <v>5423</v>
      </c>
      <c r="AU2369" s="9" t="s">
        <v>5423</v>
      </c>
      <c r="AV2369" s="14"/>
      <c r="AW2369" s="14" t="s">
        <v>5423</v>
      </c>
      <c r="AX2369" s="14" t="str">
        <f>_xlfn.XLOOKUP(B2369,'[4]cell downs 18042026 17h'!$B:$B,'[4]cell downs 18042026 17h'!$B:$B,"")</f>
        <v/>
      </c>
      <c r="AY2369" s="14" t="str">
        <f>_xlfn.XLOOKUP(B2369,'[5]Cells Huawei 19042026 15h'!$B:$B,'[5]Cells Huawei 19042026 15h'!$B:$B,"")</f>
        <v/>
      </c>
      <c r="AZ2369" s="105" t="str">
        <f>_xlfn.XLOOKUP(B2369,'INCIDENT-04-23-2026'!E:E,'INCIDENT-04-23-2026'!F:F,"")</f>
        <v/>
      </c>
      <c r="BA2369" s="105" t="str">
        <f>_xlfn.XLOOKUP(B2369,'[6]Eneo 17H'!$C:$C,'[6]Eneo 17H'!$I:$I,"")</f>
        <v/>
      </c>
      <c r="BB2369" s="105" t="str">
        <f>_xlfn.XLOOKUP(B2369,[8]ALL!$B:$B,[8]ALL!$M:$M,"")</f>
        <v/>
      </c>
      <c r="BC2369" s="105" t="str">
        <f>_xlfn.XLOOKUP(B2369,'[6]Eneo 17H'!$C:$C,'[6]Eneo 17H'!$I:$I,"")</f>
        <v/>
      </c>
      <c r="BD2369" s="105" t="str">
        <f>_xlfn.XLOOKUP(B2369,'[7]Eneo 12H'!$C:$C,'[7]Eneo 12H'!$I:$I,"")</f>
        <v/>
      </c>
      <c r="BE2369" s="105" t="s">
        <v>5423</v>
      </c>
    </row>
    <row r="2370" spans="1:57" hidden="1" x14ac:dyDescent="0.3">
      <c r="A2370" s="1" t="s">
        <v>5302</v>
      </c>
      <c r="B2370" s="8" t="s">
        <v>5303</v>
      </c>
      <c r="C2370" s="3" t="str">
        <f>_xlfn.XLOOKUP(B2370,'[1]daily break down'!$D:$D,'[1]daily break down'!$E:$E,"")</f>
        <v>EXTREME-NORD</v>
      </c>
      <c r="D2370" s="1" t="s">
        <v>21</v>
      </c>
      <c r="E2370" s="1" t="s">
        <v>122</v>
      </c>
      <c r="F2370" s="3" t="s">
        <v>55</v>
      </c>
      <c r="G2370" s="1" t="s">
        <v>5304</v>
      </c>
      <c r="H2370" s="26" t="str">
        <f>_xlfn.XLOOKUP(B2370,[2]CALCULATION!$B:$B,[2]CALCULATION!$H:$H,"")</f>
        <v>NOKIA</v>
      </c>
      <c r="I2370" s="23">
        <v>0</v>
      </c>
      <c r="J2370" s="23">
        <v>0</v>
      </c>
      <c r="K2370" s="23">
        <v>0</v>
      </c>
      <c r="L2370" s="23">
        <v>0</v>
      </c>
      <c r="M2370" s="23">
        <v>0</v>
      </c>
      <c r="N2370" s="23">
        <v>0</v>
      </c>
      <c r="O2370" s="23">
        <v>0</v>
      </c>
      <c r="P2370" s="103" t="s">
        <v>6554</v>
      </c>
      <c r="Q2370" s="36" t="s">
        <v>6552</v>
      </c>
      <c r="R2370" s="36"/>
      <c r="S2370" s="35" t="str" cm="1">
        <f t="array" ref="S2370">IFERROR(_xlfn.IFS(
U2370="MPR ISSUE","PDH",
U2370="BSS Hardware Issue","BSS",
U2370="Sites strategiques, MLL, Pylone, etc.","ENVTECH",
U2370="AKTIVCO DEFAUT GE &amp; POWER Cabinet","AKTIVCO",
U2370="AKTIVCO Coupure ENEO &amp; Baisse de tension","AKTIVCO GRID ONLY",
U2370="Coupure ENEO &amp; Baisse de tension","IHS GRID ONLY",
U2370="Defaut GE &amp; POWER Cabinet","IHS",
U2370="Sharing","Partners",
U2370="Sites strategiques &amp; DataCenter","SST &amp; DC",
U2370="Exclu","Exclu",
U2370="SAT","SAT",
U2370="SPARE-ISSUE","SPARE-ISSUE",
U2370="Fiber CAmtel","TRANS_FO_CAMTEL",
U2370="Fiber AOF","Fiber AOF",
U2370="Projet OCM (HUAWEI)","TRAVAUX-HUAWEI",
U2370="Projet OCM (NOKIA)","TRAVAUX-NOKIA",
U2370="ACCESS-ISSUE","ACCESS-ISSUE",
U2370="Projet OCM (ZTE, NOKIA, autres projets)","TRAVAUX OCM",
U2370="No root CAuse","No root cause",
U2370="ODU HS","PDH",
U2370="IP &amp; VLAN","PDH",
U2370="Warehouse HUAWEI","SPARE-ISSUE",
U2370="SPARE-HS","SPARE-ISSUE",
U2370="Power Telco","BSS",U2370="no impacts","no impacts"
),"")</f>
        <v/>
      </c>
      <c r="T2370" s="35" t="str" cm="1">
        <f t="array" ref="T2370">IFERROR(_xlfn.IFS(
U2370="MPR ISSUE","TX ISSUE",
U2370="BSS Hardware Issue","RAN ISSUE",
U2370="Sites strategiques, MLL, Pylone, etc.","ENVTECH",
U2370="AKTIVCO DEFAUT GE &amp; POWER Cabinet","POWER ISSUE",
U2370="AKTIVCO Coupure ENEO &amp; Baisse de tension","POWER ISSUE",
U2370="Coupure ENEO &amp; Baisse de tension","POWER ISSUE",
U2370="Defaut GE &amp; POWER Cabinet","POWER ISSUE",
U2370="Sharing","POWER ISSUE",
U2370="Sites strategiques &amp; DataCenter","POWER ISSUE",
U2370="Exclu","Exclu",
U2370="SAT","TX ISSUE",
U2370="SPARE-ISSUE","SPARE-ISSUE",
U2370="Fiber CAmtel","TX ISSUE",
U2370="Fiber AOF","TX ISSUE",
U2370="Projet OCM (HUAWEI)","TRAVAUX-HUAWEI",
U2370="Projet OCM (NOKIA)","TRAVAUX -NOKIA",
U2370="ACCESS-ISSUE","ACCESS-ISSUE",
U2370="Projet OCM (ZTE, NOKIA, autres projets)","TRAVAUX OCM",
U2370="No root CAuse","No root cause",
U2370="ODU HS","TX ISSUE",
U2370="IP &amp; VLAN","TX ISSUE",
U2370="Warehouse HUAWEI","SPARE-ISSUE",
U2370="SPARE-HS","SPARE-ISSUE",
U2370="Power Telco","RAN ISSUE",U2370="no impacts","no impacts"
),"")</f>
        <v/>
      </c>
      <c r="U2370" s="28"/>
      <c r="V2370" s="35" t="str" cm="1">
        <f t="array" ref="V2370">IFERROR(_xlfn.IFS(
U2370="MPR ISSUE","ACTIVE",
U2370="BSS Hardware Issue","ACTIVE",
U2370="Sites strategiques, MLL, Pylone, etc.","PASSIVE",
U2370="AKTIVCO DEFAUT GE &amp; POWER Cabinet","PASSIVE",
U2370="AKTIVCO Coupure ENEO &amp; Baisse de tension","PASSIVE",
U2370="Coupure ENEO &amp; Baisse de tension","PASSIVE",
U2370="Defaut GE &amp; POWER Cabinet","PASSIVE",
U2370="Sharing","PASSIVE",
U2370="Sites strategiques &amp; DataCenter","PASSIVE",
U2370="Exclu","Exclu",
U2370="SAT","ACTIVE",
U2370="SPARE-ISSUE","SPARE-ISSUE",
U2370="Fiber CAmtel","ACTIVE",
U2370="Fiber AOF","ACTIVE",
U2370="Projet OCM (HUAWEI)","PLANNED WORKS",
U2370="Projet OCM (NOKIA)","PLANNED WORKS",
U2370="ACCESS-ISSUE","ACCESS-ISSUE",
U2370="Projet OCM (ZTE, NOKIA, autres projets)","PLANNED WORKS",
U2370="No root CAuse","No root cause",
U2370="ODU HS","ACTIVE",
U2370="IP &amp; VLAN","ACTIVE",
U2370="Warehouse HUAWEI","SPARE-ISSUE",
U2370="SPARE-HS","SPARE-ISSUE",
U2370="Power Telco","ACTIVE",U2370="no impacts","no impacts"
),"")</f>
        <v/>
      </c>
      <c r="W2370" s="102"/>
      <c r="X2370" s="102"/>
      <c r="Y2370" s="102"/>
      <c r="Z2370" s="102"/>
      <c r="AA2370" s="102"/>
      <c r="AB2370" s="104" t="s">
        <v>5423</v>
      </c>
      <c r="AC2370" s="9"/>
      <c r="AD2370" s="9"/>
      <c r="AE2370" s="7" t="s">
        <v>5423</v>
      </c>
      <c r="AF2370" s="6"/>
      <c r="AG2370" s="7"/>
      <c r="AH2370" s="3" t="s">
        <v>5423</v>
      </c>
      <c r="AI2370" s="18" t="s">
        <v>5423</v>
      </c>
      <c r="AJ2370" s="18" t="s">
        <v>5423</v>
      </c>
      <c r="AK2370" s="18" t="s">
        <v>5423</v>
      </c>
      <c r="AL2370" s="18" t="s">
        <v>5423</v>
      </c>
      <c r="AM2370" s="18" t="s">
        <v>5423</v>
      </c>
      <c r="AN2370" s="18" t="s">
        <v>5423</v>
      </c>
      <c r="AO2370" s="18" t="s">
        <v>5423</v>
      </c>
      <c r="AP2370" s="18" t="s">
        <v>5423</v>
      </c>
      <c r="AQ2370" s="18" t="s">
        <v>5423</v>
      </c>
      <c r="AR2370" s="18" t="s">
        <v>5423</v>
      </c>
      <c r="AS2370" s="18" t="s">
        <v>5423</v>
      </c>
      <c r="AT2370" s="18" t="s">
        <v>5423</v>
      </c>
      <c r="AU2370" s="9" t="s">
        <v>5423</v>
      </c>
      <c r="AV2370" s="14"/>
      <c r="AW2370" s="14" t="s">
        <v>5423</v>
      </c>
      <c r="AX2370" s="14" t="str">
        <f>_xlfn.XLOOKUP(B2370,'[4]cell downs 18042026 17h'!$B:$B,'[4]cell downs 18042026 17h'!$B:$B,"")</f>
        <v/>
      </c>
      <c r="AY2370" s="14" t="str">
        <f>_xlfn.XLOOKUP(B2370,'[5]Cells Huawei 19042026 15h'!$B:$B,'[5]Cells Huawei 19042026 15h'!$B:$B,"")</f>
        <v/>
      </c>
      <c r="AZ2370" s="105" t="str">
        <f>_xlfn.XLOOKUP(B2370,'INCIDENT-04-23-2026'!E:E,'INCIDENT-04-23-2026'!F:F,"")</f>
        <v/>
      </c>
      <c r="BA2370" s="105" t="str">
        <f>_xlfn.XLOOKUP(B2370,'[6]Eneo 17H'!$C:$C,'[6]Eneo 17H'!$I:$I,"")</f>
        <v/>
      </c>
      <c r="BB2370" s="105" t="str">
        <f>_xlfn.XLOOKUP(B2370,[8]ALL!$B:$B,[8]ALL!$M:$M,"")</f>
        <v/>
      </c>
      <c r="BC2370" s="105" t="str">
        <f>_xlfn.XLOOKUP(B2370,'[6]Eneo 17H'!$C:$C,'[6]Eneo 17H'!$I:$I,"")</f>
        <v/>
      </c>
      <c r="BD2370" s="105" t="str">
        <f>_xlfn.XLOOKUP(B2370,'[7]Eneo 12H'!$C:$C,'[7]Eneo 12H'!$I:$I,"")</f>
        <v/>
      </c>
      <c r="BE2370" s="105" t="s">
        <v>5423</v>
      </c>
    </row>
    <row r="2371" spans="1:57" hidden="1" x14ac:dyDescent="0.3">
      <c r="A2371" s="1" t="s">
        <v>4131</v>
      </c>
      <c r="B2371" s="8" t="s">
        <v>5307</v>
      </c>
      <c r="C2371" s="3" t="str">
        <f>_xlfn.XLOOKUP(B2371,'[1]daily break down'!$D:$D,'[1]daily break down'!$E:$E,"")</f>
        <v>CENTRE</v>
      </c>
      <c r="D2371" s="1" t="s">
        <v>11</v>
      </c>
      <c r="E2371" s="1" t="s">
        <v>12</v>
      </c>
      <c r="F2371" s="3" t="s">
        <v>37</v>
      </c>
      <c r="G2371" s="1" t="s">
        <v>4131</v>
      </c>
      <c r="H2371" s="27" t="str">
        <f>_xlfn.XLOOKUP(B2371,[2]CALCULATION!$B:$B,[2]CALCULATION!$H:$H,"")</f>
        <v>ZTE</v>
      </c>
      <c r="I2371" s="23">
        <v>0</v>
      </c>
      <c r="J2371" s="23">
        <v>0</v>
      </c>
      <c r="K2371" s="23">
        <v>0</v>
      </c>
      <c r="L2371" s="23">
        <v>0</v>
      </c>
      <c r="M2371" s="23">
        <v>0</v>
      </c>
      <c r="N2371" s="23">
        <v>0</v>
      </c>
      <c r="O2371" s="23">
        <v>0</v>
      </c>
      <c r="P2371" s="103" t="s">
        <v>6554</v>
      </c>
      <c r="Q2371" s="36" t="s">
        <v>5795</v>
      </c>
      <c r="R2371" s="36"/>
      <c r="S2371" s="35" t="str" cm="1">
        <f t="array" ref="S2371">IFERROR(_xlfn.IFS(
U2371="MPR ISSUE","PDH",
U2371="BSS Hardware Issue","BSS",
U2371="Sites strategiques, MLL, Pylone, etc.","ENVTECH",
U2371="AKTIVCO DEFAUT GE &amp; POWER Cabinet","AKTIVCO",
U2371="AKTIVCO Coupure ENEO &amp; Baisse de tension","AKTIVCO GRID ONLY",
U2371="Coupure ENEO &amp; Baisse de tension","IHS GRID ONLY",
U2371="Defaut GE &amp; POWER Cabinet","IHS",
U2371="Sharing","Partners",
U2371="Sites strategiques &amp; DataCenter","SST &amp; DC",
U2371="Exclu","Exclu",
U2371="SAT","SAT",
U2371="SPARE-ISSUE","SPARE-ISSUE",
U2371="Fiber CAmtel","TRANS_FO_CAMTEL",
U2371="Fiber AOF","Fiber AOF",
U2371="Projet OCM (HUAWEI)","TRAVAUX-HUAWEI",
U2371="Projet OCM (NOKIA)","TRAVAUX-NOKIA",
U2371="ACCESS-ISSUE","ACCESS-ISSUE",
U2371="Projet OCM (ZTE, NOKIA, autres projets)","TRAVAUX OCM",
U2371="No root CAuse","No root cause",
U2371="ODU HS","PDH",
U2371="IP &amp; VLAN","PDH",
U2371="Warehouse HUAWEI","SPARE-ISSUE",
U2371="SPARE-HS","SPARE-ISSUE",
U2371="Power Telco","BSS",U2371="no impacts","no impacts"
),"")</f>
        <v/>
      </c>
      <c r="T2371" s="35" t="str" cm="1">
        <f t="array" ref="T2371">IFERROR(_xlfn.IFS(
U2371="MPR ISSUE","TX ISSUE",
U2371="BSS Hardware Issue","RAN ISSUE",
U2371="Sites strategiques, MLL, Pylone, etc.","ENVTECH",
U2371="AKTIVCO DEFAUT GE &amp; POWER Cabinet","POWER ISSUE",
U2371="AKTIVCO Coupure ENEO &amp; Baisse de tension","POWER ISSUE",
U2371="Coupure ENEO &amp; Baisse de tension","POWER ISSUE",
U2371="Defaut GE &amp; POWER Cabinet","POWER ISSUE",
U2371="Sharing","POWER ISSUE",
U2371="Sites strategiques &amp; DataCenter","POWER ISSUE",
U2371="Exclu","Exclu",
U2371="SAT","TX ISSUE",
U2371="SPARE-ISSUE","SPARE-ISSUE",
U2371="Fiber CAmtel","TX ISSUE",
U2371="Fiber AOF","TX ISSUE",
U2371="Projet OCM (HUAWEI)","TRAVAUX-HUAWEI",
U2371="Projet OCM (NOKIA)","TRAVAUX -NOKIA",
U2371="ACCESS-ISSUE","ACCESS-ISSUE",
U2371="Projet OCM (ZTE, NOKIA, autres projets)","TRAVAUX OCM",
U2371="No root CAuse","No root cause",
U2371="ODU HS","TX ISSUE",
U2371="IP &amp; VLAN","TX ISSUE",
U2371="Warehouse HUAWEI","SPARE-ISSUE",
U2371="SPARE-HS","SPARE-ISSUE",
U2371="Power Telco","RAN ISSUE",U2371="no impacts","no impacts"
),"")</f>
        <v/>
      </c>
      <c r="U2371" s="28"/>
      <c r="V2371" s="35" t="str" cm="1">
        <f t="array" ref="V2371">IFERROR(_xlfn.IFS(
U2371="MPR ISSUE","ACTIVE",
U2371="BSS Hardware Issue","ACTIVE",
U2371="Sites strategiques, MLL, Pylone, etc.","PASSIVE",
U2371="AKTIVCO DEFAUT GE &amp; POWER Cabinet","PASSIVE",
U2371="AKTIVCO Coupure ENEO &amp; Baisse de tension","PASSIVE",
U2371="Coupure ENEO &amp; Baisse de tension","PASSIVE",
U2371="Defaut GE &amp; POWER Cabinet","PASSIVE",
U2371="Sharing","PASSIVE",
U2371="Sites strategiques &amp; DataCenter","PASSIVE",
U2371="Exclu","Exclu",
U2371="SAT","ACTIVE",
U2371="SPARE-ISSUE","SPARE-ISSUE",
U2371="Fiber CAmtel","ACTIVE",
U2371="Fiber AOF","ACTIVE",
U2371="Projet OCM (HUAWEI)","PLANNED WORKS",
U2371="Projet OCM (NOKIA)","PLANNED WORKS",
U2371="ACCESS-ISSUE","ACCESS-ISSUE",
U2371="Projet OCM (ZTE, NOKIA, autres projets)","PLANNED WORKS",
U2371="No root CAuse","No root cause",
U2371="ODU HS","ACTIVE",
U2371="IP &amp; VLAN","ACTIVE",
U2371="Warehouse HUAWEI","SPARE-ISSUE",
U2371="SPARE-HS","SPARE-ISSUE",
U2371="Power Telco","ACTIVE",U2371="no impacts","no impacts"
),"")</f>
        <v/>
      </c>
      <c r="W2371" s="102"/>
      <c r="X2371" s="102"/>
      <c r="Y2371" s="102"/>
      <c r="Z2371" s="102"/>
      <c r="AA2371" s="102"/>
      <c r="AB2371" s="104" t="s">
        <v>5423</v>
      </c>
      <c r="AC2371" s="9"/>
      <c r="AD2371" s="9"/>
      <c r="AE2371" s="7" t="s">
        <v>5423</v>
      </c>
      <c r="AF2371" s="6"/>
      <c r="AG2371" s="7"/>
      <c r="AH2371" s="3" t="s">
        <v>5423</v>
      </c>
      <c r="AI2371" s="18" t="s">
        <v>5423</v>
      </c>
      <c r="AJ2371" s="18" t="s">
        <v>5423</v>
      </c>
      <c r="AK2371" s="18" t="s">
        <v>5423</v>
      </c>
      <c r="AL2371" s="18" t="s">
        <v>5423</v>
      </c>
      <c r="AM2371" s="18" t="s">
        <v>5423</v>
      </c>
      <c r="AN2371" s="18" t="s">
        <v>5423</v>
      </c>
      <c r="AO2371" s="18" t="s">
        <v>5423</v>
      </c>
      <c r="AP2371" s="18" t="s">
        <v>5423</v>
      </c>
      <c r="AQ2371" s="18" t="s">
        <v>5423</v>
      </c>
      <c r="AR2371" s="18" t="s">
        <v>5423</v>
      </c>
      <c r="AS2371" s="18" t="s">
        <v>5423</v>
      </c>
      <c r="AT2371" s="18" t="s">
        <v>5423</v>
      </c>
      <c r="AU2371" s="9" t="s">
        <v>5423</v>
      </c>
      <c r="AV2371" s="14"/>
      <c r="AW2371" s="14" t="s">
        <v>5423</v>
      </c>
      <c r="AX2371" s="14" t="str">
        <f>_xlfn.XLOOKUP(B2371,'[4]cell downs 18042026 17h'!$B:$B,'[4]cell downs 18042026 17h'!$B:$B,"")</f>
        <v/>
      </c>
      <c r="AY2371" s="14" t="str">
        <f>_xlfn.XLOOKUP(B2371,'[5]Cells Huawei 19042026 15h'!$B:$B,'[5]Cells Huawei 19042026 15h'!$B:$B,"")</f>
        <v/>
      </c>
      <c r="AZ2371" s="105" t="str">
        <f>_xlfn.XLOOKUP(B2371,'INCIDENT-04-23-2026'!E:E,'INCIDENT-04-23-2026'!F:F,"")</f>
        <v/>
      </c>
      <c r="BA2371" s="105" t="str">
        <f>_xlfn.XLOOKUP(B2371,'[6]Eneo 17H'!$C:$C,'[6]Eneo 17H'!$I:$I,"")</f>
        <v/>
      </c>
      <c r="BB2371" s="105" t="str">
        <f>_xlfn.XLOOKUP(B2371,[8]ALL!$B:$B,[8]ALL!$M:$M,"")</f>
        <v/>
      </c>
      <c r="BC2371" s="105" t="str">
        <f>_xlfn.XLOOKUP(B2371,'[6]Eneo 17H'!$C:$C,'[6]Eneo 17H'!$I:$I,"")</f>
        <v/>
      </c>
      <c r="BD2371" s="105" t="str">
        <f>_xlfn.XLOOKUP(B2371,'[7]Eneo 12H'!$C:$C,'[7]Eneo 12H'!$I:$I,"")</f>
        <v/>
      </c>
      <c r="BE2371" s="105" t="s">
        <v>5423</v>
      </c>
    </row>
    <row r="2372" spans="1:57" hidden="1" x14ac:dyDescent="0.3">
      <c r="A2372" s="1" t="s">
        <v>1626</v>
      </c>
      <c r="B2372" s="8" t="s">
        <v>5308</v>
      </c>
      <c r="C2372" s="3" t="str">
        <f>_xlfn.XLOOKUP(B2372,'[1]daily break down'!$D:$D,'[1]daily break down'!$E:$E,"")</f>
        <v>EXTREME-NORD</v>
      </c>
      <c r="D2372" s="1" t="s">
        <v>21</v>
      </c>
      <c r="E2372" s="1" t="s">
        <v>710</v>
      </c>
      <c r="F2372" s="3" t="s">
        <v>55</v>
      </c>
      <c r="G2372" s="1" t="s">
        <v>1626</v>
      </c>
      <c r="H2372" s="25" t="str">
        <f>_xlfn.XLOOKUP(B2372,[2]CALCULATION!$B:$B,[2]CALCULATION!$H:$H,"")</f>
        <v>Huawei</v>
      </c>
      <c r="I2372" s="23">
        <v>0</v>
      </c>
      <c r="J2372" s="23">
        <v>0</v>
      </c>
      <c r="K2372" s="23">
        <v>0</v>
      </c>
      <c r="L2372" s="23">
        <v>0</v>
      </c>
      <c r="M2372" s="23">
        <v>0</v>
      </c>
      <c r="N2372" s="23">
        <v>0</v>
      </c>
      <c r="O2372" s="23">
        <v>0</v>
      </c>
      <c r="P2372" s="103" t="s">
        <v>6554</v>
      </c>
      <c r="Q2372" s="36" t="s">
        <v>6552</v>
      </c>
      <c r="R2372" s="36"/>
      <c r="S2372" s="35" t="str" cm="1">
        <f t="array" ref="S2372">IFERROR(_xlfn.IFS(
U2372="MPR ISSUE","PDH",
U2372="BSS Hardware Issue","BSS",
U2372="Sites strategiques, MLL, Pylone, etc.","ENVTECH",
U2372="AKTIVCO DEFAUT GE &amp; POWER Cabinet","AKTIVCO",
U2372="AKTIVCO Coupure ENEO &amp; Baisse de tension","AKTIVCO GRID ONLY",
U2372="Coupure ENEO &amp; Baisse de tension","IHS GRID ONLY",
U2372="Defaut GE &amp; POWER Cabinet","IHS",
U2372="Sharing","Partners",
U2372="Sites strategiques &amp; DataCenter","SST &amp; DC",
U2372="Exclu","Exclu",
U2372="SAT","SAT",
U2372="SPARE-ISSUE","SPARE-ISSUE",
U2372="Fiber CAmtel","TRANS_FO_CAMTEL",
U2372="Fiber AOF","Fiber AOF",
U2372="Projet OCM (HUAWEI)","TRAVAUX-HUAWEI",
U2372="Projet OCM (NOKIA)","TRAVAUX-NOKIA",
U2372="ACCESS-ISSUE","ACCESS-ISSUE",
U2372="Projet OCM (ZTE, NOKIA, autres projets)","TRAVAUX OCM",
U2372="No root CAuse","No root cause",
U2372="ODU HS","PDH",
U2372="IP &amp; VLAN","PDH",
U2372="Warehouse HUAWEI","SPARE-ISSUE",
U2372="SPARE-HS","SPARE-ISSUE",
U2372="Power Telco","BSS",U2372="no impacts","no impacts"
),"")</f>
        <v/>
      </c>
      <c r="T2372" s="35" t="str" cm="1">
        <f t="array" ref="T2372">IFERROR(_xlfn.IFS(
U2372="MPR ISSUE","TX ISSUE",
U2372="BSS Hardware Issue","RAN ISSUE",
U2372="Sites strategiques, MLL, Pylone, etc.","ENVTECH",
U2372="AKTIVCO DEFAUT GE &amp; POWER Cabinet","POWER ISSUE",
U2372="AKTIVCO Coupure ENEO &amp; Baisse de tension","POWER ISSUE",
U2372="Coupure ENEO &amp; Baisse de tension","POWER ISSUE",
U2372="Defaut GE &amp; POWER Cabinet","POWER ISSUE",
U2372="Sharing","POWER ISSUE",
U2372="Sites strategiques &amp; DataCenter","POWER ISSUE",
U2372="Exclu","Exclu",
U2372="SAT","TX ISSUE",
U2372="SPARE-ISSUE","SPARE-ISSUE",
U2372="Fiber CAmtel","TX ISSUE",
U2372="Fiber AOF","TX ISSUE",
U2372="Projet OCM (HUAWEI)","TRAVAUX-HUAWEI",
U2372="Projet OCM (NOKIA)","TRAVAUX -NOKIA",
U2372="ACCESS-ISSUE","ACCESS-ISSUE",
U2372="Projet OCM (ZTE, NOKIA, autres projets)","TRAVAUX OCM",
U2372="No root CAuse","No root cause",
U2372="ODU HS","TX ISSUE",
U2372="IP &amp; VLAN","TX ISSUE",
U2372="Warehouse HUAWEI","SPARE-ISSUE",
U2372="SPARE-HS","SPARE-ISSUE",
U2372="Power Telco","RAN ISSUE",U2372="no impacts","no impacts"
),"")</f>
        <v/>
      </c>
      <c r="U2372" s="28"/>
      <c r="V2372" s="35" t="str" cm="1">
        <f t="array" ref="V2372">IFERROR(_xlfn.IFS(
U2372="MPR ISSUE","ACTIVE",
U2372="BSS Hardware Issue","ACTIVE",
U2372="Sites strategiques, MLL, Pylone, etc.","PASSIVE",
U2372="AKTIVCO DEFAUT GE &amp; POWER Cabinet","PASSIVE",
U2372="AKTIVCO Coupure ENEO &amp; Baisse de tension","PASSIVE",
U2372="Coupure ENEO &amp; Baisse de tension","PASSIVE",
U2372="Defaut GE &amp; POWER Cabinet","PASSIVE",
U2372="Sharing","PASSIVE",
U2372="Sites strategiques &amp; DataCenter","PASSIVE",
U2372="Exclu","Exclu",
U2372="SAT","ACTIVE",
U2372="SPARE-ISSUE","SPARE-ISSUE",
U2372="Fiber CAmtel","ACTIVE",
U2372="Fiber AOF","ACTIVE",
U2372="Projet OCM (HUAWEI)","PLANNED WORKS",
U2372="Projet OCM (NOKIA)","PLANNED WORKS",
U2372="ACCESS-ISSUE","ACCESS-ISSUE",
U2372="Projet OCM (ZTE, NOKIA, autres projets)","PLANNED WORKS",
U2372="No root CAuse","No root cause",
U2372="ODU HS","ACTIVE",
U2372="IP &amp; VLAN","ACTIVE",
U2372="Warehouse HUAWEI","SPARE-ISSUE",
U2372="SPARE-HS","SPARE-ISSUE",
U2372="Power Telco","ACTIVE",U2372="no impacts","no impacts"
),"")</f>
        <v/>
      </c>
      <c r="W2372" s="102"/>
      <c r="X2372" s="102"/>
      <c r="Y2372" s="102"/>
      <c r="Z2372" s="102"/>
      <c r="AA2372" s="102"/>
      <c r="AB2372" s="104" t="s">
        <v>5423</v>
      </c>
      <c r="AC2372" s="9"/>
      <c r="AD2372" s="9"/>
      <c r="AE2372" s="7" t="s">
        <v>5423</v>
      </c>
      <c r="AF2372" s="6"/>
      <c r="AG2372" s="7"/>
      <c r="AH2372" s="3" t="s">
        <v>5423</v>
      </c>
      <c r="AI2372" s="18" t="s">
        <v>5423</v>
      </c>
      <c r="AJ2372" s="18" t="s">
        <v>5423</v>
      </c>
      <c r="AK2372" s="18" t="s">
        <v>5423</v>
      </c>
      <c r="AL2372" s="18" t="s">
        <v>5423</v>
      </c>
      <c r="AM2372" s="18" t="s">
        <v>5423</v>
      </c>
      <c r="AN2372" s="18" t="s">
        <v>5423</v>
      </c>
      <c r="AO2372" s="18" t="s">
        <v>5423</v>
      </c>
      <c r="AP2372" s="18" t="s">
        <v>5423</v>
      </c>
      <c r="AQ2372" s="18" t="s">
        <v>5423</v>
      </c>
      <c r="AR2372" s="18" t="s">
        <v>5423</v>
      </c>
      <c r="AS2372" s="18" t="s">
        <v>5423</v>
      </c>
      <c r="AT2372" s="18" t="s">
        <v>5423</v>
      </c>
      <c r="AU2372" s="9" t="s">
        <v>5423</v>
      </c>
      <c r="AV2372" s="14"/>
      <c r="AW2372" s="14" t="s">
        <v>5423</v>
      </c>
      <c r="AX2372" s="14" t="str">
        <f>_xlfn.XLOOKUP(B2372,'[4]cell downs 18042026 17h'!$B:$B,'[4]cell downs 18042026 17h'!$B:$B,"")</f>
        <v/>
      </c>
      <c r="AY2372" s="14" t="str">
        <f>_xlfn.XLOOKUP(B2372,'[5]Cells Huawei 19042026 15h'!$B:$B,'[5]Cells Huawei 19042026 15h'!$B:$B,"")</f>
        <v/>
      </c>
      <c r="AZ2372" s="105" t="str">
        <f>_xlfn.XLOOKUP(B2372,'INCIDENT-04-23-2026'!E:E,'INCIDENT-04-23-2026'!F:F,"")</f>
        <v/>
      </c>
      <c r="BA2372" s="105" t="str">
        <f>_xlfn.XLOOKUP(B2372,'[6]Eneo 17H'!$C:$C,'[6]Eneo 17H'!$I:$I,"")</f>
        <v/>
      </c>
      <c r="BB2372" s="105" t="str">
        <f>_xlfn.XLOOKUP(B2372,[8]ALL!$B:$B,[8]ALL!$M:$M,"")</f>
        <v/>
      </c>
      <c r="BC2372" s="105" t="str">
        <f>_xlfn.XLOOKUP(B2372,'[6]Eneo 17H'!$C:$C,'[6]Eneo 17H'!$I:$I,"")</f>
        <v/>
      </c>
      <c r="BD2372" s="105" t="str">
        <f>_xlfn.XLOOKUP(B2372,'[7]Eneo 12H'!$C:$C,'[7]Eneo 12H'!$I:$I,"")</f>
        <v/>
      </c>
      <c r="BE2372" s="105" t="s">
        <v>5423</v>
      </c>
    </row>
    <row r="2373" spans="1:57" hidden="1" x14ac:dyDescent="0.3">
      <c r="A2373" s="1" t="s">
        <v>4335</v>
      </c>
      <c r="B2373" s="8" t="s">
        <v>4336</v>
      </c>
      <c r="C2373" s="3" t="str">
        <f>_xlfn.XLOOKUP(B2373,'[1]daily break down'!$D:$D,'[1]daily break down'!$E:$E,"")</f>
        <v>NORD-OUEST</v>
      </c>
      <c r="D2373" s="1"/>
      <c r="E2373" s="1"/>
      <c r="F2373" s="3" t="s">
        <v>13</v>
      </c>
      <c r="G2373" s="1" t="s">
        <v>52</v>
      </c>
      <c r="H2373" s="25" t="str">
        <f>_xlfn.XLOOKUP(B2373,[2]CALCULATION!$B:$B,[2]CALCULATION!$H:$H,"")</f>
        <v>HUAWEI</v>
      </c>
      <c r="I2373" s="23">
        <v>0.14910125473342981</v>
      </c>
      <c r="J2373" s="23">
        <v>0</v>
      </c>
      <c r="K2373" s="23">
        <v>7.7047538331150318E-3</v>
      </c>
      <c r="L2373" s="23">
        <v>0</v>
      </c>
      <c r="M2373" s="23">
        <v>0</v>
      </c>
      <c r="N2373" s="23">
        <v>0</v>
      </c>
      <c r="O2373" s="23">
        <v>0</v>
      </c>
      <c r="P2373" s="103" t="s">
        <v>6554</v>
      </c>
      <c r="Q2373" s="36" t="s">
        <v>5796</v>
      </c>
      <c r="R2373" s="36"/>
      <c r="S2373" s="35" t="str" cm="1">
        <f t="array" ref="S2373">IFERROR(_xlfn.IFS(
U2373="MPR ISSUE","PDH",
U2373="BSS Hardware Issue","BSS",
U2373="Sites strategiques, MLL, Pylone, etc.","ENVTECH",
U2373="AKTIVCO DEFAUT GE &amp; POWER Cabinet","AKTIVCO",
U2373="AKTIVCO Coupure ENEO &amp; Baisse de tension","AKTIVCO GRID ONLY",
U2373="Coupure ENEO &amp; Baisse de tension","IHS GRID ONLY",
U2373="Defaut GE &amp; POWER Cabinet","IHS",
U2373="Sharing","Partners",
U2373="Sites strategiques &amp; DataCenter","SST &amp; DC",
U2373="Exclu","Exclu",
U2373="SAT","SAT",
U2373="SPARE-ISSUE","SPARE-ISSUE",
U2373="Fiber CAmtel","TRANS_FO_CAMTEL",
U2373="Fiber AOF","Fiber AOF",
U2373="Projet OCM (HUAWEI)","TRAVAUX-HUAWEI",
U2373="Projet OCM (NOKIA)","TRAVAUX-NOKIA",
U2373="ACCESS-ISSUE","ACCESS-ISSUE",
U2373="Projet OCM (ZTE, NOKIA, autres projets)","TRAVAUX OCM",
U2373="No root CAuse","No root cause",
U2373="ODU HS","PDH",
U2373="IP &amp; VLAN","PDH",
U2373="Warehouse HUAWEI","SPARE-ISSUE",
U2373="SPARE-HS","SPARE-ISSUE",
U2373="Power Telco","BSS",U2373="no impacts","no impacts"
),"")</f>
        <v/>
      </c>
      <c r="T2373" s="35" t="str" cm="1">
        <f t="array" ref="T2373">IFERROR(_xlfn.IFS(
U2373="MPR ISSUE","TX ISSUE",
U2373="BSS Hardware Issue","RAN ISSUE",
U2373="Sites strategiques, MLL, Pylone, etc.","ENVTECH",
U2373="AKTIVCO DEFAUT GE &amp; POWER Cabinet","POWER ISSUE",
U2373="AKTIVCO Coupure ENEO &amp; Baisse de tension","POWER ISSUE",
U2373="Coupure ENEO &amp; Baisse de tension","POWER ISSUE",
U2373="Defaut GE &amp; POWER Cabinet","POWER ISSUE",
U2373="Sharing","POWER ISSUE",
U2373="Sites strategiques &amp; DataCenter","POWER ISSUE",
U2373="Exclu","Exclu",
U2373="SAT","TX ISSUE",
U2373="SPARE-ISSUE","SPARE-ISSUE",
U2373="Fiber CAmtel","TX ISSUE",
U2373="Fiber AOF","TX ISSUE",
U2373="Projet OCM (HUAWEI)","TRAVAUX-HUAWEI",
U2373="Projet OCM (NOKIA)","TRAVAUX -NOKIA",
U2373="ACCESS-ISSUE","ACCESS-ISSUE",
U2373="Projet OCM (ZTE, NOKIA, autres projets)","TRAVAUX OCM",
U2373="No root CAuse","No root cause",
U2373="ODU HS","TX ISSUE",
U2373="IP &amp; VLAN","TX ISSUE",
U2373="Warehouse HUAWEI","SPARE-ISSUE",
U2373="SPARE-HS","SPARE-ISSUE",
U2373="Power Telco","RAN ISSUE",U2373="no impacts","no impacts"
),"")</f>
        <v/>
      </c>
      <c r="U2373" s="28"/>
      <c r="V2373" s="35" t="str" cm="1">
        <f t="array" ref="V2373">IFERROR(_xlfn.IFS(
U2373="MPR ISSUE","ACTIVE",
U2373="BSS Hardware Issue","ACTIVE",
U2373="Sites strategiques, MLL, Pylone, etc.","PASSIVE",
U2373="AKTIVCO DEFAUT GE &amp; POWER Cabinet","PASSIVE",
U2373="AKTIVCO Coupure ENEO &amp; Baisse de tension","PASSIVE",
U2373="Coupure ENEO &amp; Baisse de tension","PASSIVE",
U2373="Defaut GE &amp; POWER Cabinet","PASSIVE",
U2373="Sharing","PASSIVE",
U2373="Sites strategiques &amp; DataCenter","PASSIVE",
U2373="Exclu","Exclu",
U2373="SAT","ACTIVE",
U2373="SPARE-ISSUE","SPARE-ISSUE",
U2373="Fiber CAmtel","ACTIVE",
U2373="Fiber AOF","ACTIVE",
U2373="Projet OCM (HUAWEI)","PLANNED WORKS",
U2373="Projet OCM (NOKIA)","PLANNED WORKS",
U2373="ACCESS-ISSUE","ACCESS-ISSUE",
U2373="Projet OCM (ZTE, NOKIA, autres projets)","PLANNED WORKS",
U2373="No root CAuse","No root cause",
U2373="ODU HS","ACTIVE",
U2373="IP &amp; VLAN","ACTIVE",
U2373="Warehouse HUAWEI","SPARE-ISSUE",
U2373="SPARE-HS","SPARE-ISSUE",
U2373="Power Telco","ACTIVE",U2373="no impacts","no impacts"
),"")</f>
        <v/>
      </c>
      <c r="W2373" s="102"/>
      <c r="X2373" s="102"/>
      <c r="Y2373" s="102"/>
      <c r="Z2373" s="102"/>
      <c r="AA2373" s="102"/>
      <c r="AB2373" s="104" t="s">
        <v>5423</v>
      </c>
      <c r="AC2373" s="9"/>
      <c r="AD2373" s="9"/>
      <c r="AE2373" s="7" t="s">
        <v>5423</v>
      </c>
      <c r="AF2373" s="6"/>
      <c r="AG2373" s="7"/>
      <c r="AH2373" s="3" t="s">
        <v>5423</v>
      </c>
      <c r="AI2373" s="18" t="s">
        <v>5423</v>
      </c>
      <c r="AJ2373" s="18" t="s">
        <v>5423</v>
      </c>
      <c r="AK2373" s="18" t="s">
        <v>5423</v>
      </c>
      <c r="AL2373" s="18" t="s">
        <v>5423</v>
      </c>
      <c r="AM2373" s="18" t="s">
        <v>5423</v>
      </c>
      <c r="AN2373" s="18" t="s">
        <v>5423</v>
      </c>
      <c r="AO2373" s="18" t="s">
        <v>5423</v>
      </c>
      <c r="AP2373" s="18" t="s">
        <v>5423</v>
      </c>
      <c r="AQ2373" s="18" t="s">
        <v>5423</v>
      </c>
      <c r="AR2373" s="18" t="s">
        <v>5423</v>
      </c>
      <c r="AS2373" s="18" t="s">
        <v>5423</v>
      </c>
      <c r="AT2373" s="18" t="s">
        <v>5423</v>
      </c>
      <c r="AU2373" s="9" t="s">
        <v>5423</v>
      </c>
      <c r="AV2373" s="14"/>
      <c r="AW2373" s="14" t="s">
        <v>5423</v>
      </c>
      <c r="AX2373" s="14" t="str">
        <f>_xlfn.XLOOKUP(B2373,'[4]cell downs 18042026 17h'!$B:$B,'[4]cell downs 18042026 17h'!$B:$B,"")</f>
        <v/>
      </c>
      <c r="AY2373" s="14" t="str">
        <f>_xlfn.XLOOKUP(B2373,'[5]Cells Huawei 19042026 15h'!$B:$B,'[5]Cells Huawei 19042026 15h'!$B:$B,"")</f>
        <v/>
      </c>
      <c r="AZ2373" s="105" t="str">
        <f>_xlfn.XLOOKUP(B2373,'INCIDENT-04-23-2026'!E:E,'INCIDENT-04-23-2026'!F:F,"")</f>
        <v/>
      </c>
      <c r="BA2373" s="105" t="str">
        <f>_xlfn.XLOOKUP(B2373,'[6]Eneo 17H'!$C:$C,'[6]Eneo 17H'!$I:$I,"")</f>
        <v/>
      </c>
      <c r="BB2373" s="105" t="str">
        <f>_xlfn.XLOOKUP(B2373,[8]ALL!$B:$B,[8]ALL!$M:$M,"")</f>
        <v/>
      </c>
      <c r="BC2373" s="105" t="str">
        <f>_xlfn.XLOOKUP(B2373,'[6]Eneo 17H'!$C:$C,'[6]Eneo 17H'!$I:$I,"")</f>
        <v/>
      </c>
      <c r="BD2373" s="105" t="str">
        <f>_xlfn.XLOOKUP(B2373,'[7]Eneo 12H'!$C:$C,'[7]Eneo 12H'!$I:$I,"")</f>
        <v/>
      </c>
      <c r="BE2373" s="105" t="s">
        <v>5423</v>
      </c>
    </row>
    <row r="2374" spans="1:57" hidden="1" x14ac:dyDescent="0.3">
      <c r="A2374" s="1" t="s">
        <v>4226</v>
      </c>
      <c r="B2374" s="8" t="s">
        <v>4227</v>
      </c>
      <c r="C2374" s="3" t="str">
        <f>_xlfn.XLOOKUP(B2374,'[1]daily break down'!$D:$D,'[1]daily break down'!$E:$E,"")</f>
        <v>NORD-OUEST</v>
      </c>
      <c r="D2374" s="1" t="s">
        <v>11</v>
      </c>
      <c r="E2374" s="1" t="s">
        <v>96</v>
      </c>
      <c r="F2374" s="3" t="s">
        <v>51</v>
      </c>
      <c r="G2374" s="1" t="s">
        <v>4228</v>
      </c>
      <c r="H2374" s="25" t="str">
        <f>_xlfn.XLOOKUP(B2374,[2]CALCULATION!$B:$B,[2]CALCULATION!$H:$H,"")</f>
        <v>HUAWEI</v>
      </c>
      <c r="I2374" s="23">
        <v>0</v>
      </c>
      <c r="J2374" s="23">
        <v>0</v>
      </c>
      <c r="K2374" s="23">
        <v>0</v>
      </c>
      <c r="L2374" s="23">
        <v>0</v>
      </c>
      <c r="M2374" s="23">
        <v>0</v>
      </c>
      <c r="N2374" s="23">
        <v>9.5417668998068125E-3</v>
      </c>
      <c r="O2374" s="23">
        <v>0</v>
      </c>
      <c r="P2374" s="103" t="s">
        <v>6554</v>
      </c>
      <c r="Q2374" s="36" t="s">
        <v>6552</v>
      </c>
      <c r="R2374" s="36"/>
      <c r="S2374" s="35" t="str" cm="1">
        <f t="array" ref="S2374">IFERROR(_xlfn.IFS(
U2374="MPR ISSUE","PDH",
U2374="BSS Hardware Issue","BSS",
U2374="Sites strategiques, MLL, Pylone, etc.","ENVTECH",
U2374="AKTIVCO DEFAUT GE &amp; POWER Cabinet","AKTIVCO",
U2374="AKTIVCO Coupure ENEO &amp; Baisse de tension","AKTIVCO GRID ONLY",
U2374="Coupure ENEO &amp; Baisse de tension","IHS GRID ONLY",
U2374="Defaut GE &amp; POWER Cabinet","IHS",
U2374="Sharing","Partners",
U2374="Sites strategiques &amp; DataCenter","SST &amp; DC",
U2374="Exclu","Exclu",
U2374="SAT","SAT",
U2374="SPARE-ISSUE","SPARE-ISSUE",
U2374="Fiber CAmtel","TRANS_FO_CAMTEL",
U2374="Fiber AOF","Fiber AOF",
U2374="Projet OCM (HUAWEI)","TRAVAUX-HUAWEI",
U2374="Projet OCM (NOKIA)","TRAVAUX-NOKIA",
U2374="ACCESS-ISSUE","ACCESS-ISSUE",
U2374="Projet OCM (ZTE, NOKIA, autres projets)","TRAVAUX OCM",
U2374="No root CAuse","No root cause",
U2374="ODU HS","PDH",
U2374="IP &amp; VLAN","PDH",
U2374="Warehouse HUAWEI","SPARE-ISSUE",
U2374="SPARE-HS","SPARE-ISSUE",
U2374="Power Telco","BSS",U2374="no impacts","no impacts"
),"")</f>
        <v/>
      </c>
      <c r="T2374" s="35" t="str" cm="1">
        <f t="array" ref="T2374">IFERROR(_xlfn.IFS(
U2374="MPR ISSUE","TX ISSUE",
U2374="BSS Hardware Issue","RAN ISSUE",
U2374="Sites strategiques, MLL, Pylone, etc.","ENVTECH",
U2374="AKTIVCO DEFAUT GE &amp; POWER Cabinet","POWER ISSUE",
U2374="AKTIVCO Coupure ENEO &amp; Baisse de tension","POWER ISSUE",
U2374="Coupure ENEO &amp; Baisse de tension","POWER ISSUE",
U2374="Defaut GE &amp; POWER Cabinet","POWER ISSUE",
U2374="Sharing","POWER ISSUE",
U2374="Sites strategiques &amp; DataCenter","POWER ISSUE",
U2374="Exclu","Exclu",
U2374="SAT","TX ISSUE",
U2374="SPARE-ISSUE","SPARE-ISSUE",
U2374="Fiber CAmtel","TX ISSUE",
U2374="Fiber AOF","TX ISSUE",
U2374="Projet OCM (HUAWEI)","TRAVAUX-HUAWEI",
U2374="Projet OCM (NOKIA)","TRAVAUX -NOKIA",
U2374="ACCESS-ISSUE","ACCESS-ISSUE",
U2374="Projet OCM (ZTE, NOKIA, autres projets)","TRAVAUX OCM",
U2374="No root CAuse","No root cause",
U2374="ODU HS","TX ISSUE",
U2374="IP &amp; VLAN","TX ISSUE",
U2374="Warehouse HUAWEI","SPARE-ISSUE",
U2374="SPARE-HS","SPARE-ISSUE",
U2374="Power Telco","RAN ISSUE",U2374="no impacts","no impacts"
),"")</f>
        <v/>
      </c>
      <c r="U2374" s="28"/>
      <c r="V2374" s="35" t="str" cm="1">
        <f t="array" ref="V2374">IFERROR(_xlfn.IFS(
U2374="MPR ISSUE","ACTIVE",
U2374="BSS Hardware Issue","ACTIVE",
U2374="Sites strategiques, MLL, Pylone, etc.","PASSIVE",
U2374="AKTIVCO DEFAUT GE &amp; POWER Cabinet","PASSIVE",
U2374="AKTIVCO Coupure ENEO &amp; Baisse de tension","PASSIVE",
U2374="Coupure ENEO &amp; Baisse de tension","PASSIVE",
U2374="Defaut GE &amp; POWER Cabinet","PASSIVE",
U2374="Sharing","PASSIVE",
U2374="Sites strategiques &amp; DataCenter","PASSIVE",
U2374="Exclu","Exclu",
U2374="SAT","ACTIVE",
U2374="SPARE-ISSUE","SPARE-ISSUE",
U2374="Fiber CAmtel","ACTIVE",
U2374="Fiber AOF","ACTIVE",
U2374="Projet OCM (HUAWEI)","PLANNED WORKS",
U2374="Projet OCM (NOKIA)","PLANNED WORKS",
U2374="ACCESS-ISSUE","ACCESS-ISSUE",
U2374="Projet OCM (ZTE, NOKIA, autres projets)","PLANNED WORKS",
U2374="No root CAuse","No root cause",
U2374="ODU HS","ACTIVE",
U2374="IP &amp; VLAN","ACTIVE",
U2374="Warehouse HUAWEI","SPARE-ISSUE",
U2374="SPARE-HS","SPARE-ISSUE",
U2374="Power Telco","ACTIVE",U2374="no impacts","no impacts"
),"")</f>
        <v/>
      </c>
      <c r="W2374" s="102"/>
      <c r="X2374" s="102"/>
      <c r="Y2374" s="102"/>
      <c r="Z2374" s="102"/>
      <c r="AA2374" s="102"/>
      <c r="AB2374" s="104" t="s">
        <v>5423</v>
      </c>
      <c r="AC2374" s="9"/>
      <c r="AD2374" s="9"/>
      <c r="AE2374" s="7" t="s">
        <v>5423</v>
      </c>
      <c r="AF2374" s="6"/>
      <c r="AG2374" s="7"/>
      <c r="AH2374" s="3" t="s">
        <v>5423</v>
      </c>
      <c r="AI2374" s="18" t="s">
        <v>5423</v>
      </c>
      <c r="AJ2374" s="18" t="s">
        <v>5423</v>
      </c>
      <c r="AK2374" s="18" t="s">
        <v>5423</v>
      </c>
      <c r="AL2374" s="18" t="s">
        <v>5423</v>
      </c>
      <c r="AM2374" s="18" t="s">
        <v>5423</v>
      </c>
      <c r="AN2374" s="18" t="s">
        <v>5423</v>
      </c>
      <c r="AO2374" s="18" t="s">
        <v>5423</v>
      </c>
      <c r="AP2374" s="18" t="s">
        <v>5423</v>
      </c>
      <c r="AQ2374" s="18" t="s">
        <v>5423</v>
      </c>
      <c r="AR2374" s="18" t="s">
        <v>5423</v>
      </c>
      <c r="AS2374" s="18" t="s">
        <v>5423</v>
      </c>
      <c r="AT2374" s="18" t="s">
        <v>5423</v>
      </c>
      <c r="AU2374" s="9" t="s">
        <v>5423</v>
      </c>
      <c r="AV2374" s="14"/>
      <c r="AW2374" s="14" t="s">
        <v>5423</v>
      </c>
      <c r="AX2374" s="14" t="str">
        <f>_xlfn.XLOOKUP(B2374,'[4]cell downs 18042026 17h'!$B:$B,'[4]cell downs 18042026 17h'!$B:$B,"")</f>
        <v/>
      </c>
      <c r="AY2374" s="14" t="str">
        <f>_xlfn.XLOOKUP(B2374,'[5]Cells Huawei 19042026 15h'!$B:$B,'[5]Cells Huawei 19042026 15h'!$B:$B,"")</f>
        <v/>
      </c>
      <c r="AZ2374" s="105" t="str">
        <f>_xlfn.XLOOKUP(B2374,'INCIDENT-04-23-2026'!E:E,'INCIDENT-04-23-2026'!F:F,"")</f>
        <v/>
      </c>
      <c r="BA2374" s="105" t="str">
        <f>_xlfn.XLOOKUP(B2374,'[6]Eneo 17H'!$C:$C,'[6]Eneo 17H'!$I:$I,"")</f>
        <v/>
      </c>
      <c r="BB2374" s="105" t="str">
        <f>_xlfn.XLOOKUP(B2374,[8]ALL!$B:$B,[8]ALL!$M:$M,"")</f>
        <v/>
      </c>
      <c r="BC2374" s="105" t="str">
        <f>_xlfn.XLOOKUP(B2374,'[6]Eneo 17H'!$C:$C,'[6]Eneo 17H'!$I:$I,"")</f>
        <v/>
      </c>
      <c r="BD2374" s="105" t="str">
        <f>_xlfn.XLOOKUP(B2374,'[7]Eneo 12H'!$C:$C,'[7]Eneo 12H'!$I:$I,"")</f>
        <v/>
      </c>
      <c r="BE2374" s="105" t="s">
        <v>5423</v>
      </c>
    </row>
    <row r="2375" spans="1:57" hidden="1" x14ac:dyDescent="0.3">
      <c r="A2375" s="1" t="s">
        <v>2042</v>
      </c>
      <c r="B2375" s="8" t="s">
        <v>2043</v>
      </c>
      <c r="C2375" s="3" t="str">
        <f>_xlfn.XLOOKUP(B2375,'[1]daily break down'!$D:$D,'[1]daily break down'!$E:$E,"")</f>
        <v>OUEST</v>
      </c>
      <c r="D2375" s="1" t="s">
        <v>11</v>
      </c>
      <c r="E2375" s="1" t="s">
        <v>12</v>
      </c>
      <c r="F2375" s="3" t="s">
        <v>102</v>
      </c>
      <c r="G2375" s="1" t="s">
        <v>1177</v>
      </c>
      <c r="H2375" s="25" t="str">
        <f>_xlfn.XLOOKUP(B2375,[2]CALCULATION!$B:$B,[2]CALCULATION!$H:$H,"")</f>
        <v>Huawei</v>
      </c>
      <c r="I2375" s="23">
        <v>0</v>
      </c>
      <c r="J2375" s="23">
        <v>0</v>
      </c>
      <c r="K2375" s="23">
        <v>0</v>
      </c>
      <c r="L2375" s="23">
        <v>0</v>
      </c>
      <c r="M2375" s="23">
        <v>0</v>
      </c>
      <c r="N2375" s="23">
        <v>0.73997739938875629</v>
      </c>
      <c r="O2375" s="23">
        <v>0</v>
      </c>
      <c r="P2375" s="103" t="s">
        <v>6554</v>
      </c>
      <c r="Q2375" s="36" t="s">
        <v>5796</v>
      </c>
      <c r="R2375" s="36"/>
      <c r="S2375" s="35" t="str" cm="1">
        <f t="array" ref="S2375">IFERROR(_xlfn.IFS(
U2375="MPR ISSUE","PDH",
U2375="BSS Hardware Issue","BSS",
U2375="Sites strategiques, MLL, Pylone, etc.","ENVTECH",
U2375="AKTIVCO DEFAUT GE &amp; POWER Cabinet","AKTIVCO",
U2375="AKTIVCO Coupure ENEO &amp; Baisse de tension","AKTIVCO GRID ONLY",
U2375="Coupure ENEO &amp; Baisse de tension","IHS GRID ONLY",
U2375="Defaut GE &amp; POWER Cabinet","IHS",
U2375="Sharing","Partners",
U2375="Sites strategiques &amp; DataCenter","SST &amp; DC",
U2375="Exclu","Exclu",
U2375="SAT","SAT",
U2375="SPARE-ISSUE","SPARE-ISSUE",
U2375="Fiber CAmtel","TRANS_FO_CAMTEL",
U2375="Fiber AOF","Fiber AOF",
U2375="Projet OCM (HUAWEI)","TRAVAUX-HUAWEI",
U2375="Projet OCM (NOKIA)","TRAVAUX-NOKIA",
U2375="ACCESS-ISSUE","ACCESS-ISSUE",
U2375="Projet OCM (ZTE, NOKIA, autres projets)","TRAVAUX OCM",
U2375="No root CAuse","No root cause",
U2375="ODU HS","PDH",
U2375="IP &amp; VLAN","PDH",
U2375="Warehouse HUAWEI","SPARE-ISSUE",
U2375="SPARE-HS","SPARE-ISSUE",
U2375="Power Telco","BSS",U2375="no impacts","no impacts"
),"")</f>
        <v/>
      </c>
      <c r="T2375" s="35" t="str" cm="1">
        <f t="array" ref="T2375">IFERROR(_xlfn.IFS(
U2375="MPR ISSUE","TX ISSUE",
U2375="BSS Hardware Issue","RAN ISSUE",
U2375="Sites strategiques, MLL, Pylone, etc.","ENVTECH",
U2375="AKTIVCO DEFAUT GE &amp; POWER Cabinet","POWER ISSUE",
U2375="AKTIVCO Coupure ENEO &amp; Baisse de tension","POWER ISSUE",
U2375="Coupure ENEO &amp; Baisse de tension","POWER ISSUE",
U2375="Defaut GE &amp; POWER Cabinet","POWER ISSUE",
U2375="Sharing","POWER ISSUE",
U2375="Sites strategiques &amp; DataCenter","POWER ISSUE",
U2375="Exclu","Exclu",
U2375="SAT","TX ISSUE",
U2375="SPARE-ISSUE","SPARE-ISSUE",
U2375="Fiber CAmtel","TX ISSUE",
U2375="Fiber AOF","TX ISSUE",
U2375="Projet OCM (HUAWEI)","TRAVAUX-HUAWEI",
U2375="Projet OCM (NOKIA)","TRAVAUX -NOKIA",
U2375="ACCESS-ISSUE","ACCESS-ISSUE",
U2375="Projet OCM (ZTE, NOKIA, autres projets)","TRAVAUX OCM",
U2375="No root CAuse","No root cause",
U2375="ODU HS","TX ISSUE",
U2375="IP &amp; VLAN","TX ISSUE",
U2375="Warehouse HUAWEI","SPARE-ISSUE",
U2375="SPARE-HS","SPARE-ISSUE",
U2375="Power Telco","RAN ISSUE",U2375="no impacts","no impacts"
),"")</f>
        <v/>
      </c>
      <c r="U2375" s="28"/>
      <c r="V2375" s="35" t="str" cm="1">
        <f t="array" ref="V2375">IFERROR(_xlfn.IFS(
U2375="MPR ISSUE","ACTIVE",
U2375="BSS Hardware Issue","ACTIVE",
U2375="Sites strategiques, MLL, Pylone, etc.","PASSIVE",
U2375="AKTIVCO DEFAUT GE &amp; POWER Cabinet","PASSIVE",
U2375="AKTIVCO Coupure ENEO &amp; Baisse de tension","PASSIVE",
U2375="Coupure ENEO &amp; Baisse de tension","PASSIVE",
U2375="Defaut GE &amp; POWER Cabinet","PASSIVE",
U2375="Sharing","PASSIVE",
U2375="Sites strategiques &amp; DataCenter","PASSIVE",
U2375="Exclu","Exclu",
U2375="SAT","ACTIVE",
U2375="SPARE-ISSUE","SPARE-ISSUE",
U2375="Fiber CAmtel","ACTIVE",
U2375="Fiber AOF","ACTIVE",
U2375="Projet OCM (HUAWEI)","PLANNED WORKS",
U2375="Projet OCM (NOKIA)","PLANNED WORKS",
U2375="ACCESS-ISSUE","ACCESS-ISSUE",
U2375="Projet OCM (ZTE, NOKIA, autres projets)","PLANNED WORKS",
U2375="No root CAuse","No root cause",
U2375="ODU HS","ACTIVE",
U2375="IP &amp; VLAN","ACTIVE",
U2375="Warehouse HUAWEI","SPARE-ISSUE",
U2375="SPARE-HS","SPARE-ISSUE",
U2375="Power Telco","ACTIVE",U2375="no impacts","no impacts"
),"")</f>
        <v/>
      </c>
      <c r="W2375" s="102"/>
      <c r="X2375" s="102"/>
      <c r="Y2375" s="102"/>
      <c r="Z2375" s="102"/>
      <c r="AA2375" s="102"/>
      <c r="AB2375" s="104" t="s">
        <v>5423</v>
      </c>
      <c r="AC2375" s="9"/>
      <c r="AD2375" s="9"/>
      <c r="AE2375" s="7" t="s">
        <v>5423</v>
      </c>
      <c r="AF2375" s="6"/>
      <c r="AG2375" s="7"/>
      <c r="AH2375" s="3" t="s">
        <v>5423</v>
      </c>
      <c r="AI2375" s="18" t="s">
        <v>5423</v>
      </c>
      <c r="AJ2375" s="18" t="s">
        <v>5423</v>
      </c>
      <c r="AK2375" s="18" t="s">
        <v>5423</v>
      </c>
      <c r="AL2375" s="18" t="s">
        <v>5423</v>
      </c>
      <c r="AM2375" s="18" t="s">
        <v>5423</v>
      </c>
      <c r="AN2375" s="18" t="s">
        <v>5423</v>
      </c>
      <c r="AO2375" s="18" t="s">
        <v>5423</v>
      </c>
      <c r="AP2375" s="18" t="s">
        <v>5423</v>
      </c>
      <c r="AQ2375" s="18" t="s">
        <v>5423</v>
      </c>
      <c r="AR2375" s="18" t="s">
        <v>5423</v>
      </c>
      <c r="AS2375" s="18" t="s">
        <v>5423</v>
      </c>
      <c r="AT2375" s="18" t="s">
        <v>5423</v>
      </c>
      <c r="AU2375" s="9" t="s">
        <v>5423</v>
      </c>
      <c r="AV2375" s="14"/>
      <c r="AW2375" s="14" t="s">
        <v>5423</v>
      </c>
      <c r="AX2375" s="14" t="str">
        <f>_xlfn.XLOOKUP(B2375,'[4]cell downs 18042026 17h'!$B:$B,'[4]cell downs 18042026 17h'!$B:$B,"")</f>
        <v/>
      </c>
      <c r="AY2375" s="14" t="str">
        <f>_xlfn.XLOOKUP(B2375,'[5]Cells Huawei 19042026 15h'!$B:$B,'[5]Cells Huawei 19042026 15h'!$B:$B,"")</f>
        <v/>
      </c>
      <c r="AZ2375" s="105" t="str">
        <f>_xlfn.XLOOKUP(B2375,'INCIDENT-04-23-2026'!E:E,'INCIDENT-04-23-2026'!F:F,"")</f>
        <v/>
      </c>
      <c r="BA2375" s="105" t="str">
        <f>_xlfn.XLOOKUP(B2375,'[6]Eneo 17H'!$C:$C,'[6]Eneo 17H'!$I:$I,"")</f>
        <v/>
      </c>
      <c r="BB2375" s="105" t="str">
        <f>_xlfn.XLOOKUP(B2375,[8]ALL!$B:$B,[8]ALL!$M:$M,"")</f>
        <v/>
      </c>
      <c r="BC2375" s="105" t="str">
        <f>_xlfn.XLOOKUP(B2375,'[6]Eneo 17H'!$C:$C,'[6]Eneo 17H'!$I:$I,"")</f>
        <v/>
      </c>
      <c r="BD2375" s="105" t="str">
        <f>_xlfn.XLOOKUP(B2375,'[7]Eneo 12H'!$C:$C,'[7]Eneo 12H'!$I:$I,"")</f>
        <v/>
      </c>
      <c r="BE2375" s="105" t="s">
        <v>5423</v>
      </c>
    </row>
    <row r="2376" spans="1:57" hidden="1" x14ac:dyDescent="0.3">
      <c r="A2376" s="1" t="s">
        <v>4018</v>
      </c>
      <c r="B2376" s="8" t="s">
        <v>4019</v>
      </c>
      <c r="C2376" s="3" t="str">
        <f>_xlfn.XLOOKUP(B2376,'[1]daily break down'!$D:$D,'[1]daily break down'!$E:$E,"")</f>
        <v>ADAMAOUA</v>
      </c>
      <c r="D2376" s="1"/>
      <c r="E2376" s="1"/>
      <c r="F2376" s="3" t="s">
        <v>90</v>
      </c>
      <c r="G2376" s="1" t="s">
        <v>4018</v>
      </c>
      <c r="H2376" s="25" t="str">
        <f>_xlfn.XLOOKUP(B2376,[2]CALCULATION!$B:$B,[2]CALCULATION!$H:$H,"")</f>
        <v>HUAWEI</v>
      </c>
      <c r="I2376" s="23">
        <v>0.11553563734009067</v>
      </c>
      <c r="J2376" s="23">
        <v>5.0348426090008641E-2</v>
      </c>
      <c r="K2376" s="23">
        <v>4.6817080583164264E-2</v>
      </c>
      <c r="L2376" s="23">
        <v>1.0950738086881089E-2</v>
      </c>
      <c r="M2376" s="23">
        <v>0.15061723639040842</v>
      </c>
      <c r="N2376" s="23">
        <v>0.22286713865417926</v>
      </c>
      <c r="O2376" s="23">
        <v>1.694332440152611E-3</v>
      </c>
      <c r="P2376" s="103" t="s">
        <v>6554</v>
      </c>
      <c r="Q2376" s="36" t="s">
        <v>5796</v>
      </c>
      <c r="R2376" s="36"/>
      <c r="S2376" s="35" t="str" cm="1">
        <f t="array" ref="S2376">IFERROR(_xlfn.IFS(
U2376="MPR ISSUE","PDH",
U2376="BSS Hardware Issue","BSS",
U2376="Sites strategiques, MLL, Pylone, etc.","ENVTECH",
U2376="AKTIVCO DEFAUT GE &amp; POWER Cabinet","AKTIVCO",
U2376="AKTIVCO Coupure ENEO &amp; Baisse de tension","AKTIVCO GRID ONLY",
U2376="Coupure ENEO &amp; Baisse de tension","IHS GRID ONLY",
U2376="Defaut GE &amp; POWER Cabinet","IHS",
U2376="Sharing","Partners",
U2376="Sites strategiques &amp; DataCenter","SST &amp; DC",
U2376="Exclu","Exclu",
U2376="SAT","SAT",
U2376="SPARE-ISSUE","SPARE-ISSUE",
U2376="Fiber CAmtel","TRANS_FO_CAMTEL",
U2376="Fiber AOF","Fiber AOF",
U2376="Projet OCM (HUAWEI)","TRAVAUX-HUAWEI",
U2376="Projet OCM (NOKIA)","TRAVAUX-NOKIA",
U2376="ACCESS-ISSUE","ACCESS-ISSUE",
U2376="Projet OCM (ZTE, NOKIA, autres projets)","TRAVAUX OCM",
U2376="No root CAuse","No root cause",
U2376="ODU HS","PDH",
U2376="IP &amp; VLAN","PDH",
U2376="Warehouse HUAWEI","SPARE-ISSUE",
U2376="SPARE-HS","SPARE-ISSUE",
U2376="Power Telco","BSS",U2376="no impacts","no impacts"
),"")</f>
        <v/>
      </c>
      <c r="T2376" s="35" t="str" cm="1">
        <f t="array" ref="T2376">IFERROR(_xlfn.IFS(
U2376="MPR ISSUE","TX ISSUE",
U2376="BSS Hardware Issue","RAN ISSUE",
U2376="Sites strategiques, MLL, Pylone, etc.","ENVTECH",
U2376="AKTIVCO DEFAUT GE &amp; POWER Cabinet","POWER ISSUE",
U2376="AKTIVCO Coupure ENEO &amp; Baisse de tension","POWER ISSUE",
U2376="Coupure ENEO &amp; Baisse de tension","POWER ISSUE",
U2376="Defaut GE &amp; POWER Cabinet","POWER ISSUE",
U2376="Sharing","POWER ISSUE",
U2376="Sites strategiques &amp; DataCenter","POWER ISSUE",
U2376="Exclu","Exclu",
U2376="SAT","TX ISSUE",
U2376="SPARE-ISSUE","SPARE-ISSUE",
U2376="Fiber CAmtel","TX ISSUE",
U2376="Fiber AOF","TX ISSUE",
U2376="Projet OCM (HUAWEI)","TRAVAUX-HUAWEI",
U2376="Projet OCM (NOKIA)","TRAVAUX -NOKIA",
U2376="ACCESS-ISSUE","ACCESS-ISSUE",
U2376="Projet OCM (ZTE, NOKIA, autres projets)","TRAVAUX OCM",
U2376="No root CAuse","No root cause",
U2376="ODU HS","TX ISSUE",
U2376="IP &amp; VLAN","TX ISSUE",
U2376="Warehouse HUAWEI","SPARE-ISSUE",
U2376="SPARE-HS","SPARE-ISSUE",
U2376="Power Telco","RAN ISSUE",U2376="no impacts","no impacts"
),"")</f>
        <v/>
      </c>
      <c r="U2376" s="28"/>
      <c r="V2376" s="35" t="str" cm="1">
        <f t="array" ref="V2376">IFERROR(_xlfn.IFS(
U2376="MPR ISSUE","ACTIVE",
U2376="BSS Hardware Issue","ACTIVE",
U2376="Sites strategiques, MLL, Pylone, etc.","PASSIVE",
U2376="AKTIVCO DEFAUT GE &amp; POWER Cabinet","PASSIVE",
U2376="AKTIVCO Coupure ENEO &amp; Baisse de tension","PASSIVE",
U2376="Coupure ENEO &amp; Baisse de tension","PASSIVE",
U2376="Defaut GE &amp; POWER Cabinet","PASSIVE",
U2376="Sharing","PASSIVE",
U2376="Sites strategiques &amp; DataCenter","PASSIVE",
U2376="Exclu","Exclu",
U2376="SAT","ACTIVE",
U2376="SPARE-ISSUE","SPARE-ISSUE",
U2376="Fiber CAmtel","ACTIVE",
U2376="Fiber AOF","ACTIVE",
U2376="Projet OCM (HUAWEI)","PLANNED WORKS",
U2376="Projet OCM (NOKIA)","PLANNED WORKS",
U2376="ACCESS-ISSUE","ACCESS-ISSUE",
U2376="Projet OCM (ZTE, NOKIA, autres projets)","PLANNED WORKS",
U2376="No root CAuse","No root cause",
U2376="ODU HS","ACTIVE",
U2376="IP &amp; VLAN","ACTIVE",
U2376="Warehouse HUAWEI","SPARE-ISSUE",
U2376="SPARE-HS","SPARE-ISSUE",
U2376="Power Telco","ACTIVE",U2376="no impacts","no impacts"
),"")</f>
        <v/>
      </c>
      <c r="W2376" s="102"/>
      <c r="X2376" s="102"/>
      <c r="Y2376" s="102"/>
      <c r="Z2376" s="102"/>
      <c r="AA2376" s="102"/>
      <c r="AB2376" s="104" t="s">
        <v>5423</v>
      </c>
      <c r="AC2376" s="9"/>
      <c r="AD2376" s="9"/>
      <c r="AE2376" s="7" t="s">
        <v>5423</v>
      </c>
      <c r="AF2376" s="6"/>
      <c r="AG2376" s="7"/>
      <c r="AH2376" s="3" t="s">
        <v>5423</v>
      </c>
      <c r="AI2376" s="18" t="s">
        <v>5423</v>
      </c>
      <c r="AJ2376" s="18" t="s">
        <v>5423</v>
      </c>
      <c r="AK2376" s="18" t="s">
        <v>5423</v>
      </c>
      <c r="AL2376" s="18" t="s">
        <v>5423</v>
      </c>
      <c r="AM2376" s="18" t="s">
        <v>5423</v>
      </c>
      <c r="AN2376" s="18" t="s">
        <v>5423</v>
      </c>
      <c r="AO2376" s="18" t="s">
        <v>5423</v>
      </c>
      <c r="AP2376" s="18" t="s">
        <v>5423</v>
      </c>
      <c r="AQ2376" s="18" t="s">
        <v>5423</v>
      </c>
      <c r="AR2376" s="18" t="s">
        <v>5423</v>
      </c>
      <c r="AS2376" s="18" t="s">
        <v>5423</v>
      </c>
      <c r="AT2376" s="18" t="s">
        <v>5423</v>
      </c>
      <c r="AU2376" s="9" t="s">
        <v>5423</v>
      </c>
      <c r="AV2376" s="14"/>
      <c r="AW2376" s="14" t="s">
        <v>5423</v>
      </c>
      <c r="AX2376" s="14" t="str">
        <f>_xlfn.XLOOKUP(B2376,'[4]cell downs 18042026 17h'!$B:$B,'[4]cell downs 18042026 17h'!$B:$B,"")</f>
        <v/>
      </c>
      <c r="AY2376" s="14" t="str">
        <f>_xlfn.XLOOKUP(B2376,'[5]Cells Huawei 19042026 15h'!$B:$B,'[5]Cells Huawei 19042026 15h'!$B:$B,"")</f>
        <v/>
      </c>
      <c r="AZ2376" s="105" t="str">
        <f>_xlfn.XLOOKUP(B2376,'INCIDENT-04-23-2026'!E:E,'INCIDENT-04-23-2026'!F:F,"")</f>
        <v/>
      </c>
      <c r="BA2376" s="105" t="str">
        <f>_xlfn.XLOOKUP(B2376,'[6]Eneo 17H'!$C:$C,'[6]Eneo 17H'!$I:$I,"")</f>
        <v/>
      </c>
      <c r="BB2376" s="105" t="str">
        <f>_xlfn.XLOOKUP(B2376,[8]ALL!$B:$B,[8]ALL!$M:$M,"")</f>
        <v/>
      </c>
      <c r="BC2376" s="105" t="str">
        <f>_xlfn.XLOOKUP(B2376,'[6]Eneo 17H'!$C:$C,'[6]Eneo 17H'!$I:$I,"")</f>
        <v/>
      </c>
      <c r="BD2376" s="105" t="str">
        <f>_xlfn.XLOOKUP(B2376,'[7]Eneo 12H'!$C:$C,'[7]Eneo 12H'!$I:$I,"")</f>
        <v/>
      </c>
      <c r="BE2376" s="105" t="s">
        <v>5423</v>
      </c>
    </row>
    <row r="2377" spans="1:57" hidden="1" x14ac:dyDescent="0.3">
      <c r="A2377" s="1" t="s">
        <v>4137</v>
      </c>
      <c r="B2377" s="8" t="s">
        <v>4138</v>
      </c>
      <c r="C2377" s="3" t="str">
        <f>_xlfn.XLOOKUP(B2377,'[1]daily break down'!$D:$D,'[1]daily break down'!$E:$E,"")</f>
        <v>CENTRE</v>
      </c>
      <c r="D2377" s="1" t="s">
        <v>21</v>
      </c>
      <c r="E2377" s="1" t="s">
        <v>988</v>
      </c>
      <c r="F2377" s="3" t="s">
        <v>37</v>
      </c>
      <c r="G2377" s="1" t="s">
        <v>4139</v>
      </c>
      <c r="H2377" s="27" t="str">
        <f>_xlfn.XLOOKUP(B2377,[2]CALCULATION!$B:$B,[2]CALCULATION!$H:$H,"")</f>
        <v>ZTE</v>
      </c>
      <c r="I2377" s="23">
        <v>0</v>
      </c>
      <c r="J2377" s="23">
        <v>0</v>
      </c>
      <c r="K2377" s="23">
        <v>0</v>
      </c>
      <c r="L2377" s="23">
        <v>0</v>
      </c>
      <c r="M2377" s="23">
        <v>0</v>
      </c>
      <c r="N2377" s="23">
        <v>0</v>
      </c>
      <c r="O2377" s="23">
        <v>0</v>
      </c>
      <c r="P2377" s="103" t="s">
        <v>6554</v>
      </c>
      <c r="Q2377" s="36" t="s">
        <v>5796</v>
      </c>
      <c r="R2377" s="36"/>
      <c r="S2377" s="35" t="str" cm="1">
        <f t="array" ref="S2377">IFERROR(_xlfn.IFS(
U2377="MPR ISSUE","PDH",
U2377="BSS Hardware Issue","BSS",
U2377="Sites strategiques, MLL, Pylone, etc.","ENVTECH",
U2377="AKTIVCO DEFAUT GE &amp; POWER Cabinet","AKTIVCO",
U2377="AKTIVCO Coupure ENEO &amp; Baisse de tension","AKTIVCO GRID ONLY",
U2377="Coupure ENEO &amp; Baisse de tension","IHS GRID ONLY",
U2377="Defaut GE &amp; POWER Cabinet","IHS",
U2377="Sharing","Partners",
U2377="Sites strategiques &amp; DataCenter","SST &amp; DC",
U2377="Exclu","Exclu",
U2377="SAT","SAT",
U2377="SPARE-ISSUE","SPARE-ISSUE",
U2377="Fiber CAmtel","TRANS_FO_CAMTEL",
U2377="Fiber AOF","Fiber AOF",
U2377="Projet OCM (HUAWEI)","TRAVAUX-HUAWEI",
U2377="Projet OCM (NOKIA)","TRAVAUX-NOKIA",
U2377="ACCESS-ISSUE","ACCESS-ISSUE",
U2377="Projet OCM (ZTE, NOKIA, autres projets)","TRAVAUX OCM",
U2377="No root CAuse","No root cause",
U2377="ODU HS","PDH",
U2377="IP &amp; VLAN","PDH",
U2377="Warehouse HUAWEI","SPARE-ISSUE",
U2377="SPARE-HS","SPARE-ISSUE",
U2377="Power Telco","BSS",U2377="no impacts","no impacts"
),"")</f>
        <v/>
      </c>
      <c r="T2377" s="35" t="str" cm="1">
        <f t="array" ref="T2377">IFERROR(_xlfn.IFS(
U2377="MPR ISSUE","TX ISSUE",
U2377="BSS Hardware Issue","RAN ISSUE",
U2377="Sites strategiques, MLL, Pylone, etc.","ENVTECH",
U2377="AKTIVCO DEFAUT GE &amp; POWER Cabinet","POWER ISSUE",
U2377="AKTIVCO Coupure ENEO &amp; Baisse de tension","POWER ISSUE",
U2377="Coupure ENEO &amp; Baisse de tension","POWER ISSUE",
U2377="Defaut GE &amp; POWER Cabinet","POWER ISSUE",
U2377="Sharing","POWER ISSUE",
U2377="Sites strategiques &amp; DataCenter","POWER ISSUE",
U2377="Exclu","Exclu",
U2377="SAT","TX ISSUE",
U2377="SPARE-ISSUE","SPARE-ISSUE",
U2377="Fiber CAmtel","TX ISSUE",
U2377="Fiber AOF","TX ISSUE",
U2377="Projet OCM (HUAWEI)","TRAVAUX-HUAWEI",
U2377="Projet OCM (NOKIA)","TRAVAUX -NOKIA",
U2377="ACCESS-ISSUE","ACCESS-ISSUE",
U2377="Projet OCM (ZTE, NOKIA, autres projets)","TRAVAUX OCM",
U2377="No root CAuse","No root cause",
U2377="ODU HS","TX ISSUE",
U2377="IP &amp; VLAN","TX ISSUE",
U2377="Warehouse HUAWEI","SPARE-ISSUE",
U2377="SPARE-HS","SPARE-ISSUE",
U2377="Power Telco","RAN ISSUE",U2377="no impacts","no impacts"
),"")</f>
        <v/>
      </c>
      <c r="U2377" s="28"/>
      <c r="V2377" s="35" t="str" cm="1">
        <f t="array" ref="V2377">IFERROR(_xlfn.IFS(
U2377="MPR ISSUE","ACTIVE",
U2377="BSS Hardware Issue","ACTIVE",
U2377="Sites strategiques, MLL, Pylone, etc.","PASSIVE",
U2377="AKTIVCO DEFAUT GE &amp; POWER Cabinet","PASSIVE",
U2377="AKTIVCO Coupure ENEO &amp; Baisse de tension","PASSIVE",
U2377="Coupure ENEO &amp; Baisse de tension","PASSIVE",
U2377="Defaut GE &amp; POWER Cabinet","PASSIVE",
U2377="Sharing","PASSIVE",
U2377="Sites strategiques &amp; DataCenter","PASSIVE",
U2377="Exclu","Exclu",
U2377="SAT","ACTIVE",
U2377="SPARE-ISSUE","SPARE-ISSUE",
U2377="Fiber CAmtel","ACTIVE",
U2377="Fiber AOF","ACTIVE",
U2377="Projet OCM (HUAWEI)","PLANNED WORKS",
U2377="Projet OCM (NOKIA)","PLANNED WORKS",
U2377="ACCESS-ISSUE","ACCESS-ISSUE",
U2377="Projet OCM (ZTE, NOKIA, autres projets)","PLANNED WORKS",
U2377="No root CAuse","No root cause",
U2377="ODU HS","ACTIVE",
U2377="IP &amp; VLAN","ACTIVE",
U2377="Warehouse HUAWEI","SPARE-ISSUE",
U2377="SPARE-HS","SPARE-ISSUE",
U2377="Power Telco","ACTIVE",U2377="no impacts","no impacts"
),"")</f>
        <v/>
      </c>
      <c r="W2377" s="102"/>
      <c r="X2377" s="102"/>
      <c r="Y2377" s="102"/>
      <c r="Z2377" s="102"/>
      <c r="AA2377" s="102"/>
      <c r="AB2377" s="104" t="s">
        <v>5423</v>
      </c>
      <c r="AC2377" s="9"/>
      <c r="AD2377" s="9"/>
      <c r="AE2377" s="7" t="s">
        <v>5423</v>
      </c>
      <c r="AF2377" s="6"/>
      <c r="AG2377" s="7"/>
      <c r="AH2377" s="3" t="s">
        <v>5423</v>
      </c>
      <c r="AI2377" s="18" t="s">
        <v>5423</v>
      </c>
      <c r="AJ2377" s="18" t="s">
        <v>5423</v>
      </c>
      <c r="AK2377" s="18" t="s">
        <v>5423</v>
      </c>
      <c r="AL2377" s="18" t="s">
        <v>5423</v>
      </c>
      <c r="AM2377" s="18" t="s">
        <v>5423</v>
      </c>
      <c r="AN2377" s="18" t="s">
        <v>5423</v>
      </c>
      <c r="AO2377" s="18" t="s">
        <v>5423</v>
      </c>
      <c r="AP2377" s="18" t="s">
        <v>5423</v>
      </c>
      <c r="AQ2377" s="18" t="s">
        <v>5423</v>
      </c>
      <c r="AR2377" s="18" t="s">
        <v>5423</v>
      </c>
      <c r="AS2377" s="18" t="s">
        <v>5423</v>
      </c>
      <c r="AT2377" s="18" t="s">
        <v>5423</v>
      </c>
      <c r="AU2377" s="9" t="s">
        <v>5423</v>
      </c>
      <c r="AV2377" s="14"/>
      <c r="AW2377" s="14" t="s">
        <v>5423</v>
      </c>
      <c r="AX2377" s="14" t="str">
        <f>_xlfn.XLOOKUP(B2377,'[4]cell downs 18042026 17h'!$B:$B,'[4]cell downs 18042026 17h'!$B:$B,"")</f>
        <v/>
      </c>
      <c r="AY2377" s="14" t="str">
        <f>_xlfn.XLOOKUP(B2377,'[5]Cells Huawei 19042026 15h'!$B:$B,'[5]Cells Huawei 19042026 15h'!$B:$B,"")</f>
        <v/>
      </c>
      <c r="AZ2377" s="105" t="str">
        <f>_xlfn.XLOOKUP(B2377,'INCIDENT-04-23-2026'!E:E,'INCIDENT-04-23-2026'!F:F,"")</f>
        <v/>
      </c>
      <c r="BA2377" s="105" t="str">
        <f>_xlfn.XLOOKUP(B2377,'[6]Eneo 17H'!$C:$C,'[6]Eneo 17H'!$I:$I,"")</f>
        <v/>
      </c>
      <c r="BB2377" s="105" t="str">
        <f>_xlfn.XLOOKUP(B2377,[8]ALL!$B:$B,[8]ALL!$M:$M,"")</f>
        <v/>
      </c>
      <c r="BC2377" s="105" t="str">
        <f>_xlfn.XLOOKUP(B2377,'[6]Eneo 17H'!$C:$C,'[6]Eneo 17H'!$I:$I,"")</f>
        <v/>
      </c>
      <c r="BD2377" s="105" t="str">
        <f>_xlfn.XLOOKUP(B2377,'[7]Eneo 12H'!$C:$C,'[7]Eneo 12H'!$I:$I,"")</f>
        <v/>
      </c>
      <c r="BE2377" s="105" t="s">
        <v>5423</v>
      </c>
    </row>
    <row r="2378" spans="1:57" hidden="1" x14ac:dyDescent="0.3">
      <c r="A2378" s="1" t="s">
        <v>4395</v>
      </c>
      <c r="B2378" s="8" t="s">
        <v>4396</v>
      </c>
      <c r="C2378" s="3" t="str">
        <f>_xlfn.XLOOKUP(B2378,'[1]daily break down'!$D:$D,'[1]daily break down'!$E:$E,"")</f>
        <v>LITTORAL</v>
      </c>
      <c r="D2378" s="1" t="s">
        <v>11</v>
      </c>
      <c r="E2378" s="1" t="s">
        <v>12</v>
      </c>
      <c r="F2378" s="3" t="s">
        <v>31</v>
      </c>
      <c r="G2378" s="1" t="s">
        <v>3689</v>
      </c>
      <c r="H2378" s="27" t="str">
        <f>_xlfn.XLOOKUP(B2378,[2]CALCULATION!$B:$B,[2]CALCULATION!$H:$H,"")</f>
        <v>ZTE</v>
      </c>
      <c r="I2378" s="23">
        <v>0</v>
      </c>
      <c r="J2378" s="23">
        <v>0</v>
      </c>
      <c r="K2378" s="23">
        <v>0</v>
      </c>
      <c r="L2378" s="23">
        <v>0</v>
      </c>
      <c r="M2378" s="23">
        <v>0</v>
      </c>
      <c r="N2378" s="23">
        <v>0</v>
      </c>
      <c r="O2378" s="23">
        <v>0</v>
      </c>
      <c r="P2378" s="103" t="s">
        <v>6554</v>
      </c>
      <c r="Q2378" s="36" t="s">
        <v>5796</v>
      </c>
      <c r="R2378" s="36"/>
      <c r="S2378" s="35" t="str" cm="1">
        <f t="array" ref="S2378">IFERROR(_xlfn.IFS(
U2378="MPR ISSUE","PDH",
U2378="BSS Hardware Issue","BSS",
U2378="Sites strategiques, MLL, Pylone, etc.","ENVTECH",
U2378="AKTIVCO DEFAUT GE &amp; POWER Cabinet","AKTIVCO",
U2378="AKTIVCO Coupure ENEO &amp; Baisse de tension","AKTIVCO GRID ONLY",
U2378="Coupure ENEO &amp; Baisse de tension","IHS GRID ONLY",
U2378="Defaut GE &amp; POWER Cabinet","IHS",
U2378="Sharing","Partners",
U2378="Sites strategiques &amp; DataCenter","SST &amp; DC",
U2378="Exclu","Exclu",
U2378="SAT","SAT",
U2378="SPARE-ISSUE","SPARE-ISSUE",
U2378="Fiber CAmtel","TRANS_FO_CAMTEL",
U2378="Fiber AOF","Fiber AOF",
U2378="Projet OCM (HUAWEI)","TRAVAUX-HUAWEI",
U2378="Projet OCM (NOKIA)","TRAVAUX-NOKIA",
U2378="ACCESS-ISSUE","ACCESS-ISSUE",
U2378="Projet OCM (ZTE, NOKIA, autres projets)","TRAVAUX OCM",
U2378="No root CAuse","No root cause",
U2378="ODU HS","PDH",
U2378="IP &amp; VLAN","PDH",
U2378="Warehouse HUAWEI","SPARE-ISSUE",
U2378="SPARE-HS","SPARE-ISSUE",
U2378="Power Telco","BSS",U2378="no impacts","no impacts"
),"")</f>
        <v/>
      </c>
      <c r="T2378" s="35" t="str" cm="1">
        <f t="array" ref="T2378">IFERROR(_xlfn.IFS(
U2378="MPR ISSUE","TX ISSUE",
U2378="BSS Hardware Issue","RAN ISSUE",
U2378="Sites strategiques, MLL, Pylone, etc.","ENVTECH",
U2378="AKTIVCO DEFAUT GE &amp; POWER Cabinet","POWER ISSUE",
U2378="AKTIVCO Coupure ENEO &amp; Baisse de tension","POWER ISSUE",
U2378="Coupure ENEO &amp; Baisse de tension","POWER ISSUE",
U2378="Defaut GE &amp; POWER Cabinet","POWER ISSUE",
U2378="Sharing","POWER ISSUE",
U2378="Sites strategiques &amp; DataCenter","POWER ISSUE",
U2378="Exclu","Exclu",
U2378="SAT","TX ISSUE",
U2378="SPARE-ISSUE","SPARE-ISSUE",
U2378="Fiber CAmtel","TX ISSUE",
U2378="Fiber AOF","TX ISSUE",
U2378="Projet OCM (HUAWEI)","TRAVAUX-HUAWEI",
U2378="Projet OCM (NOKIA)","TRAVAUX -NOKIA",
U2378="ACCESS-ISSUE","ACCESS-ISSUE",
U2378="Projet OCM (ZTE, NOKIA, autres projets)","TRAVAUX OCM",
U2378="No root CAuse","No root cause",
U2378="ODU HS","TX ISSUE",
U2378="IP &amp; VLAN","TX ISSUE",
U2378="Warehouse HUAWEI","SPARE-ISSUE",
U2378="SPARE-HS","SPARE-ISSUE",
U2378="Power Telco","RAN ISSUE",U2378="no impacts","no impacts"
),"")</f>
        <v/>
      </c>
      <c r="U2378" s="28"/>
      <c r="V2378" s="35" t="str" cm="1">
        <f t="array" ref="V2378">IFERROR(_xlfn.IFS(
U2378="MPR ISSUE","ACTIVE",
U2378="BSS Hardware Issue","ACTIVE",
U2378="Sites strategiques, MLL, Pylone, etc.","PASSIVE",
U2378="AKTIVCO DEFAUT GE &amp; POWER Cabinet","PASSIVE",
U2378="AKTIVCO Coupure ENEO &amp; Baisse de tension","PASSIVE",
U2378="Coupure ENEO &amp; Baisse de tension","PASSIVE",
U2378="Defaut GE &amp; POWER Cabinet","PASSIVE",
U2378="Sharing","PASSIVE",
U2378="Sites strategiques &amp; DataCenter","PASSIVE",
U2378="Exclu","Exclu",
U2378="SAT","ACTIVE",
U2378="SPARE-ISSUE","SPARE-ISSUE",
U2378="Fiber CAmtel","ACTIVE",
U2378="Fiber AOF","ACTIVE",
U2378="Projet OCM (HUAWEI)","PLANNED WORKS",
U2378="Projet OCM (NOKIA)","PLANNED WORKS",
U2378="ACCESS-ISSUE","ACCESS-ISSUE",
U2378="Projet OCM (ZTE, NOKIA, autres projets)","PLANNED WORKS",
U2378="No root CAuse","No root cause",
U2378="ODU HS","ACTIVE",
U2378="IP &amp; VLAN","ACTIVE",
U2378="Warehouse HUAWEI","SPARE-ISSUE",
U2378="SPARE-HS","SPARE-ISSUE",
U2378="Power Telco","ACTIVE",U2378="no impacts","no impacts"
),"")</f>
        <v/>
      </c>
      <c r="W2378" s="102"/>
      <c r="X2378" s="102"/>
      <c r="Y2378" s="102"/>
      <c r="Z2378" s="102"/>
      <c r="AA2378" s="102"/>
      <c r="AB2378" s="104" t="s">
        <v>5423</v>
      </c>
      <c r="AC2378" s="9"/>
      <c r="AD2378" s="9"/>
      <c r="AE2378" s="7" t="s">
        <v>5423</v>
      </c>
      <c r="AF2378" s="6"/>
      <c r="AG2378" s="7"/>
      <c r="AH2378" s="3" t="s">
        <v>5423</v>
      </c>
      <c r="AI2378" s="18" t="s">
        <v>5423</v>
      </c>
      <c r="AJ2378" s="18" t="s">
        <v>5423</v>
      </c>
      <c r="AK2378" s="18" t="s">
        <v>5423</v>
      </c>
      <c r="AL2378" s="18" t="s">
        <v>5423</v>
      </c>
      <c r="AM2378" s="18" t="s">
        <v>5423</v>
      </c>
      <c r="AN2378" s="18" t="s">
        <v>5423</v>
      </c>
      <c r="AO2378" s="18" t="s">
        <v>5423</v>
      </c>
      <c r="AP2378" s="18" t="s">
        <v>5423</v>
      </c>
      <c r="AQ2378" s="18" t="s">
        <v>5423</v>
      </c>
      <c r="AR2378" s="18" t="s">
        <v>5423</v>
      </c>
      <c r="AS2378" s="18" t="s">
        <v>5423</v>
      </c>
      <c r="AT2378" s="18" t="s">
        <v>5423</v>
      </c>
      <c r="AU2378" s="9" t="s">
        <v>5423</v>
      </c>
      <c r="AV2378" s="14"/>
      <c r="AW2378" s="14" t="s">
        <v>5423</v>
      </c>
      <c r="AX2378" s="14" t="str">
        <f>_xlfn.XLOOKUP(B2378,'[4]cell downs 18042026 17h'!$B:$B,'[4]cell downs 18042026 17h'!$B:$B,"")</f>
        <v/>
      </c>
      <c r="AY2378" s="14" t="str">
        <f>_xlfn.XLOOKUP(B2378,'[5]Cells Huawei 19042026 15h'!$B:$B,'[5]Cells Huawei 19042026 15h'!$B:$B,"")</f>
        <v/>
      </c>
      <c r="AZ2378" s="105" t="str">
        <f>_xlfn.XLOOKUP(B2378,'INCIDENT-04-23-2026'!E:E,'INCIDENT-04-23-2026'!F:F,"")</f>
        <v/>
      </c>
      <c r="BA2378" s="105" t="str">
        <f>_xlfn.XLOOKUP(B2378,'[6]Eneo 17H'!$C:$C,'[6]Eneo 17H'!$I:$I,"")</f>
        <v/>
      </c>
      <c r="BB2378" s="105" t="str">
        <f>_xlfn.XLOOKUP(B2378,[8]ALL!$B:$B,[8]ALL!$M:$M,"")</f>
        <v/>
      </c>
      <c r="BC2378" s="105" t="str">
        <f>_xlfn.XLOOKUP(B2378,'[6]Eneo 17H'!$C:$C,'[6]Eneo 17H'!$I:$I,"")</f>
        <v/>
      </c>
      <c r="BD2378" s="105" t="str">
        <f>_xlfn.XLOOKUP(B2378,'[7]Eneo 12H'!$C:$C,'[7]Eneo 12H'!$I:$I,"")</f>
        <v/>
      </c>
      <c r="BE2378" s="105" t="s">
        <v>5423</v>
      </c>
    </row>
    <row r="2379" spans="1:57" hidden="1" x14ac:dyDescent="0.3">
      <c r="A2379" s="1" t="s">
        <v>2127</v>
      </c>
      <c r="B2379" s="8" t="s">
        <v>2128</v>
      </c>
      <c r="C2379" s="3" t="str">
        <f>_xlfn.XLOOKUP(B2379,'[1]daily break down'!$D:$D,'[1]daily break down'!$E:$E,"")</f>
        <v>NORD-OUEST</v>
      </c>
      <c r="D2379" s="1" t="s">
        <v>11</v>
      </c>
      <c r="E2379" s="1" t="s">
        <v>12</v>
      </c>
      <c r="F2379" s="3" t="s">
        <v>51</v>
      </c>
      <c r="G2379" s="1" t="s">
        <v>2129</v>
      </c>
      <c r="H2379" s="25" t="str">
        <f>_xlfn.XLOOKUP(B2379,[2]CALCULATION!$B:$B,[2]CALCULATION!$H:$H,"")</f>
        <v>Huawei</v>
      </c>
      <c r="I2379" s="23">
        <v>6.1975291995902202</v>
      </c>
      <c r="J2379" s="23">
        <v>4.9248001757825328</v>
      </c>
      <c r="K2379" s="23">
        <v>1.159280090630734E-3</v>
      </c>
      <c r="L2379" s="23">
        <v>8.9701526397342715</v>
      </c>
      <c r="M2379" s="23">
        <v>9.1593293154468913</v>
      </c>
      <c r="N2379" s="23">
        <v>6.3564575824765344</v>
      </c>
      <c r="O2379" s="23">
        <v>1.1753851663513426</v>
      </c>
      <c r="P2379" s="103" t="s">
        <v>6553</v>
      </c>
      <c r="Q2379" s="36" t="s">
        <v>6552</v>
      </c>
      <c r="R2379" s="36"/>
      <c r="S2379" s="35" t="str" cm="1">
        <f t="array" ref="S2379">IFERROR(_xlfn.IFS(
U2379="MPR ISSUE","PDH",
U2379="BSS Hardware Issue","BSS",
U2379="Sites strategiques, MLL, Pylone, etc.","ENVTECH",
U2379="AKTIVCO DEFAUT GE &amp; POWER Cabinet","AKTIVCO",
U2379="AKTIVCO Coupure ENEO &amp; Baisse de tension","AKTIVCO GRID ONLY",
U2379="Coupure ENEO &amp; Baisse de tension","IHS GRID ONLY",
U2379="Defaut GE &amp; POWER Cabinet","IHS",
U2379="Sharing","Partners",
U2379="Sites strategiques &amp; DataCenter","SST &amp; DC",
U2379="Exclu","Exclu",
U2379="SAT","SAT",
U2379="SPARE-ISSUE","SPARE-ISSUE",
U2379="Fiber CAmtel","TRANS_FO_CAMTEL",
U2379="Fiber AOF","Fiber AOF",
U2379="Projet OCM (HUAWEI)","TRAVAUX-HUAWEI",
U2379="Projet OCM (NOKIA)","TRAVAUX-NOKIA",
U2379="ACCESS-ISSUE","ACCESS-ISSUE",
U2379="Projet OCM (ZTE, NOKIA, autres projets)","TRAVAUX OCM",
U2379="No root CAuse","No root cause",
U2379="ODU HS","PDH",
U2379="IP &amp; VLAN","PDH",
U2379="Warehouse HUAWEI","SPARE-ISSUE",
U2379="SPARE-HS","SPARE-ISSUE",
U2379="Power Telco","BSS",U2379="no impacts","no impacts"
),"")</f>
        <v/>
      </c>
      <c r="T2379" s="35" t="str" cm="1">
        <f t="array" ref="T2379">IFERROR(_xlfn.IFS(
U2379="MPR ISSUE","TX ISSUE",
U2379="BSS Hardware Issue","RAN ISSUE",
U2379="Sites strategiques, MLL, Pylone, etc.","ENVTECH",
U2379="AKTIVCO DEFAUT GE &amp; POWER Cabinet","POWER ISSUE",
U2379="AKTIVCO Coupure ENEO &amp; Baisse de tension","POWER ISSUE",
U2379="Coupure ENEO &amp; Baisse de tension","POWER ISSUE",
U2379="Defaut GE &amp; POWER Cabinet","POWER ISSUE",
U2379="Sharing","POWER ISSUE",
U2379="Sites strategiques &amp; DataCenter","POWER ISSUE",
U2379="Exclu","Exclu",
U2379="SAT","TX ISSUE",
U2379="SPARE-ISSUE","SPARE-ISSUE",
U2379="Fiber CAmtel","TX ISSUE",
U2379="Fiber AOF","TX ISSUE",
U2379="Projet OCM (HUAWEI)","TRAVAUX-HUAWEI",
U2379="Projet OCM (NOKIA)","TRAVAUX -NOKIA",
U2379="ACCESS-ISSUE","ACCESS-ISSUE",
U2379="Projet OCM (ZTE, NOKIA, autres projets)","TRAVAUX OCM",
U2379="No root CAuse","No root cause",
U2379="ODU HS","TX ISSUE",
U2379="IP &amp; VLAN","TX ISSUE",
U2379="Warehouse HUAWEI","SPARE-ISSUE",
U2379="SPARE-HS","SPARE-ISSUE",
U2379="Power Telco","RAN ISSUE",U2379="no impacts","no impacts"
),"")</f>
        <v/>
      </c>
      <c r="U2379" s="28"/>
      <c r="V2379" s="35" t="str" cm="1">
        <f t="array" ref="V2379">IFERROR(_xlfn.IFS(
U2379="MPR ISSUE","ACTIVE",
U2379="BSS Hardware Issue","ACTIVE",
U2379="Sites strategiques, MLL, Pylone, etc.","PASSIVE",
U2379="AKTIVCO DEFAUT GE &amp; POWER Cabinet","PASSIVE",
U2379="AKTIVCO Coupure ENEO &amp; Baisse de tension","PASSIVE",
U2379="Coupure ENEO &amp; Baisse de tension","PASSIVE",
U2379="Defaut GE &amp; POWER Cabinet","PASSIVE",
U2379="Sharing","PASSIVE",
U2379="Sites strategiques &amp; DataCenter","PASSIVE",
U2379="Exclu","Exclu",
U2379="SAT","ACTIVE",
U2379="SPARE-ISSUE","SPARE-ISSUE",
U2379="Fiber CAmtel","ACTIVE",
U2379="Fiber AOF","ACTIVE",
U2379="Projet OCM (HUAWEI)","PLANNED WORKS",
U2379="Projet OCM (NOKIA)","PLANNED WORKS",
U2379="ACCESS-ISSUE","ACCESS-ISSUE",
U2379="Projet OCM (ZTE, NOKIA, autres projets)","PLANNED WORKS",
U2379="No root CAuse","No root cause",
U2379="ODU HS","ACTIVE",
U2379="IP &amp; VLAN","ACTIVE",
U2379="Warehouse HUAWEI","SPARE-ISSUE",
U2379="SPARE-HS","SPARE-ISSUE",
U2379="Power Telco","ACTIVE",U2379="no impacts","no impacts"
),"")</f>
        <v/>
      </c>
      <c r="W2379" s="104"/>
      <c r="X2379" s="104"/>
      <c r="Y2379" s="104"/>
      <c r="Z2379" s="104"/>
      <c r="AA2379" s="104"/>
      <c r="AB2379" s="104" t="s">
        <v>6421</v>
      </c>
      <c r="AC2379" s="9"/>
      <c r="AD2379" s="9"/>
      <c r="AE2379" s="7" t="s">
        <v>5423</v>
      </c>
      <c r="AF2379" s="6"/>
      <c r="AG2379" s="7"/>
      <c r="AH2379" s="3" t="s">
        <v>6421</v>
      </c>
      <c r="AI2379" s="18" t="s">
        <v>5423</v>
      </c>
      <c r="AJ2379" s="18" t="s">
        <v>5423</v>
      </c>
      <c r="AK2379" s="18" t="s">
        <v>5423</v>
      </c>
      <c r="AL2379" s="18" t="s">
        <v>5423</v>
      </c>
      <c r="AM2379" s="18" t="s">
        <v>5423</v>
      </c>
      <c r="AN2379" s="18" t="s">
        <v>5423</v>
      </c>
      <c r="AO2379" s="18" t="s">
        <v>5423</v>
      </c>
      <c r="AP2379" s="18" t="s">
        <v>5423</v>
      </c>
      <c r="AQ2379" s="18" t="s">
        <v>5423</v>
      </c>
      <c r="AR2379" s="18" t="s">
        <v>5423</v>
      </c>
      <c r="AS2379" s="18" t="s">
        <v>5423</v>
      </c>
      <c r="AT2379" s="18" t="s">
        <v>5423</v>
      </c>
      <c r="AU2379" s="9" t="s">
        <v>5423</v>
      </c>
      <c r="AV2379" s="14"/>
      <c r="AW2379" s="14" t="s">
        <v>5423</v>
      </c>
      <c r="AX2379" s="14" t="str">
        <f>_xlfn.XLOOKUP(B2379,'[4]cell downs 18042026 17h'!$B:$B,'[4]cell downs 18042026 17h'!$B:$B,"")</f>
        <v/>
      </c>
      <c r="AY2379" s="14" t="str">
        <f>_xlfn.XLOOKUP(B2379,'[5]Cells Huawei 19042026 15h'!$B:$B,'[5]Cells Huawei 19042026 15h'!$B:$B,"")</f>
        <v/>
      </c>
      <c r="AZ2379" s="105" t="str">
        <f>_xlfn.XLOOKUP(B2379,'INCIDENT-04-23-2026'!E:E,'INCIDENT-04-23-2026'!F:F,"")</f>
        <v/>
      </c>
      <c r="BA2379" s="105" t="str">
        <f>_xlfn.XLOOKUP(B2379,'[6]Eneo 17H'!$C:$C,'[6]Eneo 17H'!$I:$I,"")</f>
        <v/>
      </c>
      <c r="BB2379" s="105" t="str">
        <f>_xlfn.XLOOKUP(B2379,[8]ALL!$B:$B,[8]ALL!$M:$M,"")</f>
        <v/>
      </c>
      <c r="BC2379" s="105" t="str">
        <f>_xlfn.XLOOKUP(B2379,'[6]Eneo 17H'!$C:$C,'[6]Eneo 17H'!$I:$I,"")</f>
        <v/>
      </c>
      <c r="BD2379" s="105" t="str">
        <f>_xlfn.XLOOKUP(B2379,'[7]Eneo 12H'!$C:$C,'[7]Eneo 12H'!$I:$I,"")</f>
        <v/>
      </c>
      <c r="BE2379" s="105" t="s">
        <v>7352</v>
      </c>
    </row>
    <row r="2380" spans="1:57" hidden="1" x14ac:dyDescent="0.3">
      <c r="A2380" s="1" t="s">
        <v>3958</v>
      </c>
      <c r="B2380" s="8" t="s">
        <v>3959</v>
      </c>
      <c r="C2380" s="3" t="str">
        <f>_xlfn.XLOOKUP(B2380,'[1]daily break down'!$D:$D,'[1]daily break down'!$E:$E,"")</f>
        <v>CENTRE</v>
      </c>
      <c r="D2380" s="1"/>
      <c r="E2380" s="1"/>
      <c r="F2380" s="3" t="s">
        <v>37</v>
      </c>
      <c r="G2380" s="1" t="s">
        <v>3960</v>
      </c>
      <c r="H2380" s="27" t="str">
        <f>_xlfn.XLOOKUP(B2380,[2]CALCULATION!$B:$B,[2]CALCULATION!$H:$H,"")</f>
        <v>ZTE</v>
      </c>
      <c r="I2380" s="23">
        <v>0</v>
      </c>
      <c r="J2380" s="23">
        <v>0</v>
      </c>
      <c r="K2380" s="23">
        <v>0</v>
      </c>
      <c r="L2380" s="23">
        <v>0</v>
      </c>
      <c r="M2380" s="23">
        <v>0</v>
      </c>
      <c r="N2380" s="23">
        <v>0</v>
      </c>
      <c r="O2380" s="23">
        <v>0</v>
      </c>
      <c r="P2380" s="103" t="s">
        <v>6554</v>
      </c>
      <c r="Q2380" s="36" t="s">
        <v>5796</v>
      </c>
      <c r="R2380" s="36"/>
      <c r="S2380" s="35" t="str" cm="1">
        <f t="array" ref="S2380">IFERROR(_xlfn.IFS(
U2380="MPR ISSUE","PDH",
U2380="BSS Hardware Issue","BSS",
U2380="Sites strategiques, MLL, Pylone, etc.","ENVTECH",
U2380="AKTIVCO DEFAUT GE &amp; POWER Cabinet","AKTIVCO",
U2380="AKTIVCO Coupure ENEO &amp; Baisse de tension","AKTIVCO GRID ONLY",
U2380="Coupure ENEO &amp; Baisse de tension","IHS GRID ONLY",
U2380="Defaut GE &amp; POWER Cabinet","IHS",
U2380="Sharing","Partners",
U2380="Sites strategiques &amp; DataCenter","SST &amp; DC",
U2380="Exclu","Exclu",
U2380="SAT","SAT",
U2380="SPARE-ISSUE","SPARE-ISSUE",
U2380="Fiber CAmtel","TRANS_FO_CAMTEL",
U2380="Fiber AOF","Fiber AOF",
U2380="Projet OCM (HUAWEI)","TRAVAUX-HUAWEI",
U2380="Projet OCM (NOKIA)","TRAVAUX-NOKIA",
U2380="ACCESS-ISSUE","ACCESS-ISSUE",
U2380="Projet OCM (ZTE, NOKIA, autres projets)","TRAVAUX OCM",
U2380="No root CAuse","No root cause",
U2380="ODU HS","PDH",
U2380="IP &amp; VLAN","PDH",
U2380="Warehouse HUAWEI","SPARE-ISSUE",
U2380="SPARE-HS","SPARE-ISSUE",
U2380="Power Telco","BSS",U2380="no impacts","no impacts"
),"")</f>
        <v/>
      </c>
      <c r="T2380" s="35" t="str" cm="1">
        <f t="array" ref="T2380">IFERROR(_xlfn.IFS(
U2380="MPR ISSUE","TX ISSUE",
U2380="BSS Hardware Issue","RAN ISSUE",
U2380="Sites strategiques, MLL, Pylone, etc.","ENVTECH",
U2380="AKTIVCO DEFAUT GE &amp; POWER Cabinet","POWER ISSUE",
U2380="AKTIVCO Coupure ENEO &amp; Baisse de tension","POWER ISSUE",
U2380="Coupure ENEO &amp; Baisse de tension","POWER ISSUE",
U2380="Defaut GE &amp; POWER Cabinet","POWER ISSUE",
U2380="Sharing","POWER ISSUE",
U2380="Sites strategiques &amp; DataCenter","POWER ISSUE",
U2380="Exclu","Exclu",
U2380="SAT","TX ISSUE",
U2380="SPARE-ISSUE","SPARE-ISSUE",
U2380="Fiber CAmtel","TX ISSUE",
U2380="Fiber AOF","TX ISSUE",
U2380="Projet OCM (HUAWEI)","TRAVAUX-HUAWEI",
U2380="Projet OCM (NOKIA)","TRAVAUX -NOKIA",
U2380="ACCESS-ISSUE","ACCESS-ISSUE",
U2380="Projet OCM (ZTE, NOKIA, autres projets)","TRAVAUX OCM",
U2380="No root CAuse","No root cause",
U2380="ODU HS","TX ISSUE",
U2380="IP &amp; VLAN","TX ISSUE",
U2380="Warehouse HUAWEI","SPARE-ISSUE",
U2380="SPARE-HS","SPARE-ISSUE",
U2380="Power Telco","RAN ISSUE",U2380="no impacts","no impacts"
),"")</f>
        <v/>
      </c>
      <c r="U2380" s="28"/>
      <c r="V2380" s="35" t="str" cm="1">
        <f t="array" ref="V2380">IFERROR(_xlfn.IFS(
U2380="MPR ISSUE","ACTIVE",
U2380="BSS Hardware Issue","ACTIVE",
U2380="Sites strategiques, MLL, Pylone, etc.","PASSIVE",
U2380="AKTIVCO DEFAUT GE &amp; POWER Cabinet","PASSIVE",
U2380="AKTIVCO Coupure ENEO &amp; Baisse de tension","PASSIVE",
U2380="Coupure ENEO &amp; Baisse de tension","PASSIVE",
U2380="Defaut GE &amp; POWER Cabinet","PASSIVE",
U2380="Sharing","PASSIVE",
U2380="Sites strategiques &amp; DataCenter","PASSIVE",
U2380="Exclu","Exclu",
U2380="SAT","ACTIVE",
U2380="SPARE-ISSUE","SPARE-ISSUE",
U2380="Fiber CAmtel","ACTIVE",
U2380="Fiber AOF","ACTIVE",
U2380="Projet OCM (HUAWEI)","PLANNED WORKS",
U2380="Projet OCM (NOKIA)","PLANNED WORKS",
U2380="ACCESS-ISSUE","ACCESS-ISSUE",
U2380="Projet OCM (ZTE, NOKIA, autres projets)","PLANNED WORKS",
U2380="No root CAuse","No root cause",
U2380="ODU HS","ACTIVE",
U2380="IP &amp; VLAN","ACTIVE",
U2380="Warehouse HUAWEI","SPARE-ISSUE",
U2380="SPARE-HS","SPARE-ISSUE",
U2380="Power Telco","ACTIVE",U2380="no impacts","no impacts"
),"")</f>
        <v/>
      </c>
      <c r="W2380" s="102"/>
      <c r="X2380" s="102"/>
      <c r="Y2380" s="102"/>
      <c r="Z2380" s="102"/>
      <c r="AA2380" s="102"/>
      <c r="AB2380" s="104" t="s">
        <v>5423</v>
      </c>
      <c r="AC2380" s="9"/>
      <c r="AD2380" s="9"/>
      <c r="AE2380" s="7" t="s">
        <v>5423</v>
      </c>
      <c r="AF2380" s="6"/>
      <c r="AG2380" s="7"/>
      <c r="AH2380" s="3" t="s">
        <v>5423</v>
      </c>
      <c r="AI2380" s="18" t="s">
        <v>5423</v>
      </c>
      <c r="AJ2380" s="18" t="s">
        <v>5423</v>
      </c>
      <c r="AK2380" s="18" t="s">
        <v>5423</v>
      </c>
      <c r="AL2380" s="18" t="s">
        <v>5423</v>
      </c>
      <c r="AM2380" s="18" t="s">
        <v>5423</v>
      </c>
      <c r="AN2380" s="18" t="s">
        <v>5423</v>
      </c>
      <c r="AO2380" s="18" t="s">
        <v>5423</v>
      </c>
      <c r="AP2380" s="18" t="s">
        <v>5423</v>
      </c>
      <c r="AQ2380" s="18" t="s">
        <v>5423</v>
      </c>
      <c r="AR2380" s="18" t="s">
        <v>5423</v>
      </c>
      <c r="AS2380" s="18" t="s">
        <v>5423</v>
      </c>
      <c r="AT2380" s="18" t="s">
        <v>5423</v>
      </c>
      <c r="AU2380" s="9" t="s">
        <v>5423</v>
      </c>
      <c r="AV2380" s="14"/>
      <c r="AW2380" s="14" t="s">
        <v>5423</v>
      </c>
      <c r="AX2380" s="14" t="str">
        <f>_xlfn.XLOOKUP(B2380,'[4]cell downs 18042026 17h'!$B:$B,'[4]cell downs 18042026 17h'!$B:$B,"")</f>
        <v/>
      </c>
      <c r="AY2380" s="14" t="str">
        <f>_xlfn.XLOOKUP(B2380,'[5]Cells Huawei 19042026 15h'!$B:$B,'[5]Cells Huawei 19042026 15h'!$B:$B,"")</f>
        <v/>
      </c>
      <c r="AZ2380" s="105" t="str">
        <f>_xlfn.XLOOKUP(B2380,'INCIDENT-04-23-2026'!E:E,'INCIDENT-04-23-2026'!F:F,"")</f>
        <v/>
      </c>
      <c r="BA2380" s="105" t="str">
        <f>_xlfn.XLOOKUP(B2380,'[6]Eneo 17H'!$C:$C,'[6]Eneo 17H'!$I:$I,"")</f>
        <v/>
      </c>
      <c r="BB2380" s="105" t="str">
        <f>_xlfn.XLOOKUP(B2380,[8]ALL!$B:$B,[8]ALL!$M:$M,"")</f>
        <v/>
      </c>
      <c r="BC2380" s="105" t="str">
        <f>_xlfn.XLOOKUP(B2380,'[6]Eneo 17H'!$C:$C,'[6]Eneo 17H'!$I:$I,"")</f>
        <v/>
      </c>
      <c r="BD2380" s="105" t="str">
        <f>_xlfn.XLOOKUP(B2380,'[7]Eneo 12H'!$C:$C,'[7]Eneo 12H'!$I:$I,"")</f>
        <v/>
      </c>
      <c r="BE2380" s="105" t="s">
        <v>5423</v>
      </c>
    </row>
    <row r="2381" spans="1:57" hidden="1" x14ac:dyDescent="0.3">
      <c r="A2381" s="1" t="s">
        <v>4419</v>
      </c>
      <c r="B2381" s="8" t="s">
        <v>4420</v>
      </c>
      <c r="C2381" s="3" t="str">
        <f>_xlfn.XLOOKUP(B2381,'[1]daily break down'!$D:$D,'[1]daily break down'!$E:$E,"")</f>
        <v>LITTORAL</v>
      </c>
      <c r="D2381" s="1" t="s">
        <v>21</v>
      </c>
      <c r="E2381" s="1" t="s">
        <v>188</v>
      </c>
      <c r="F2381" s="3" t="s">
        <v>31</v>
      </c>
      <c r="G2381" s="1" t="s">
        <v>3689</v>
      </c>
      <c r="H2381" s="27" t="str">
        <f>_xlfn.XLOOKUP(B2381,[2]CALCULATION!$B:$B,[2]CALCULATION!$H:$H,"")</f>
        <v>ZTE</v>
      </c>
      <c r="I2381" s="23">
        <v>0</v>
      </c>
      <c r="J2381" s="23">
        <v>0</v>
      </c>
      <c r="K2381" s="23">
        <v>0</v>
      </c>
      <c r="L2381" s="23">
        <v>0</v>
      </c>
      <c r="M2381" s="23">
        <v>0</v>
      </c>
      <c r="N2381" s="23">
        <v>0</v>
      </c>
      <c r="O2381" s="23">
        <v>0</v>
      </c>
      <c r="P2381" s="103" t="s">
        <v>6554</v>
      </c>
      <c r="Q2381" s="36" t="s">
        <v>5795</v>
      </c>
      <c r="R2381" s="36"/>
      <c r="S2381" s="35" t="str" cm="1">
        <f t="array" ref="S2381">IFERROR(_xlfn.IFS(
U2381="MPR ISSUE","PDH",
U2381="BSS Hardware Issue","BSS",
U2381="Sites strategiques, MLL, Pylone, etc.","ENVTECH",
U2381="AKTIVCO DEFAUT GE &amp; POWER Cabinet","AKTIVCO",
U2381="AKTIVCO Coupure ENEO &amp; Baisse de tension","AKTIVCO GRID ONLY",
U2381="Coupure ENEO &amp; Baisse de tension","IHS GRID ONLY",
U2381="Defaut GE &amp; POWER Cabinet","IHS",
U2381="Sharing","Partners",
U2381="Sites strategiques &amp; DataCenter","SST &amp; DC",
U2381="Exclu","Exclu",
U2381="SAT","SAT",
U2381="SPARE-ISSUE","SPARE-ISSUE",
U2381="Fiber CAmtel","TRANS_FO_CAMTEL",
U2381="Fiber AOF","Fiber AOF",
U2381="Projet OCM (HUAWEI)","TRAVAUX-HUAWEI",
U2381="Projet OCM (NOKIA)","TRAVAUX-NOKIA",
U2381="ACCESS-ISSUE","ACCESS-ISSUE",
U2381="Projet OCM (ZTE, NOKIA, autres projets)","TRAVAUX OCM",
U2381="No root CAuse","No root cause",
U2381="ODU HS","PDH",
U2381="IP &amp; VLAN","PDH",
U2381="Warehouse HUAWEI","SPARE-ISSUE",
U2381="SPARE-HS","SPARE-ISSUE",
U2381="Power Telco","BSS",U2381="no impacts","no impacts"
),"")</f>
        <v/>
      </c>
      <c r="T2381" s="35" t="str" cm="1">
        <f t="array" ref="T2381">IFERROR(_xlfn.IFS(
U2381="MPR ISSUE","TX ISSUE",
U2381="BSS Hardware Issue","RAN ISSUE",
U2381="Sites strategiques, MLL, Pylone, etc.","ENVTECH",
U2381="AKTIVCO DEFAUT GE &amp; POWER Cabinet","POWER ISSUE",
U2381="AKTIVCO Coupure ENEO &amp; Baisse de tension","POWER ISSUE",
U2381="Coupure ENEO &amp; Baisse de tension","POWER ISSUE",
U2381="Defaut GE &amp; POWER Cabinet","POWER ISSUE",
U2381="Sharing","POWER ISSUE",
U2381="Sites strategiques &amp; DataCenter","POWER ISSUE",
U2381="Exclu","Exclu",
U2381="SAT","TX ISSUE",
U2381="SPARE-ISSUE","SPARE-ISSUE",
U2381="Fiber CAmtel","TX ISSUE",
U2381="Fiber AOF","TX ISSUE",
U2381="Projet OCM (HUAWEI)","TRAVAUX-HUAWEI",
U2381="Projet OCM (NOKIA)","TRAVAUX -NOKIA",
U2381="ACCESS-ISSUE","ACCESS-ISSUE",
U2381="Projet OCM (ZTE, NOKIA, autres projets)","TRAVAUX OCM",
U2381="No root CAuse","No root cause",
U2381="ODU HS","TX ISSUE",
U2381="IP &amp; VLAN","TX ISSUE",
U2381="Warehouse HUAWEI","SPARE-ISSUE",
U2381="SPARE-HS","SPARE-ISSUE",
U2381="Power Telco","RAN ISSUE",U2381="no impacts","no impacts"
),"")</f>
        <v/>
      </c>
      <c r="U2381" s="28"/>
      <c r="V2381" s="35" t="str" cm="1">
        <f t="array" ref="V2381">IFERROR(_xlfn.IFS(
U2381="MPR ISSUE","ACTIVE",
U2381="BSS Hardware Issue","ACTIVE",
U2381="Sites strategiques, MLL, Pylone, etc.","PASSIVE",
U2381="AKTIVCO DEFAUT GE &amp; POWER Cabinet","PASSIVE",
U2381="AKTIVCO Coupure ENEO &amp; Baisse de tension","PASSIVE",
U2381="Coupure ENEO &amp; Baisse de tension","PASSIVE",
U2381="Defaut GE &amp; POWER Cabinet","PASSIVE",
U2381="Sharing","PASSIVE",
U2381="Sites strategiques &amp; DataCenter","PASSIVE",
U2381="Exclu","Exclu",
U2381="SAT","ACTIVE",
U2381="SPARE-ISSUE","SPARE-ISSUE",
U2381="Fiber CAmtel","ACTIVE",
U2381="Fiber AOF","ACTIVE",
U2381="Projet OCM (HUAWEI)","PLANNED WORKS",
U2381="Projet OCM (NOKIA)","PLANNED WORKS",
U2381="ACCESS-ISSUE","ACCESS-ISSUE",
U2381="Projet OCM (ZTE, NOKIA, autres projets)","PLANNED WORKS",
U2381="No root CAuse","No root cause",
U2381="ODU HS","ACTIVE",
U2381="IP &amp; VLAN","ACTIVE",
U2381="Warehouse HUAWEI","SPARE-ISSUE",
U2381="SPARE-HS","SPARE-ISSUE",
U2381="Power Telco","ACTIVE",U2381="no impacts","no impacts"
),"")</f>
        <v/>
      </c>
      <c r="W2381" s="102"/>
      <c r="X2381" s="102"/>
      <c r="Y2381" s="102"/>
      <c r="Z2381" s="102"/>
      <c r="AA2381" s="102"/>
      <c r="AB2381" s="104" t="s">
        <v>5423</v>
      </c>
      <c r="AC2381" s="9"/>
      <c r="AD2381" s="9"/>
      <c r="AE2381" s="7" t="s">
        <v>5423</v>
      </c>
      <c r="AF2381" s="6"/>
      <c r="AG2381" s="7"/>
      <c r="AH2381" s="3" t="s">
        <v>5423</v>
      </c>
      <c r="AI2381" s="18" t="s">
        <v>5423</v>
      </c>
      <c r="AJ2381" s="18" t="s">
        <v>5423</v>
      </c>
      <c r="AK2381" s="18" t="s">
        <v>5423</v>
      </c>
      <c r="AL2381" s="18" t="s">
        <v>5423</v>
      </c>
      <c r="AM2381" s="18" t="s">
        <v>5423</v>
      </c>
      <c r="AN2381" s="18" t="s">
        <v>5423</v>
      </c>
      <c r="AO2381" s="18" t="s">
        <v>5423</v>
      </c>
      <c r="AP2381" s="18" t="s">
        <v>5423</v>
      </c>
      <c r="AQ2381" s="18" t="s">
        <v>5423</v>
      </c>
      <c r="AR2381" s="18" t="s">
        <v>5423</v>
      </c>
      <c r="AS2381" s="18" t="s">
        <v>5423</v>
      </c>
      <c r="AT2381" s="18" t="s">
        <v>5423</v>
      </c>
      <c r="AU2381" s="9" t="s">
        <v>5423</v>
      </c>
      <c r="AV2381" s="14"/>
      <c r="AW2381" s="14" t="s">
        <v>5423</v>
      </c>
      <c r="AX2381" s="14" t="str">
        <f>_xlfn.XLOOKUP(B2381,'[4]cell downs 18042026 17h'!$B:$B,'[4]cell downs 18042026 17h'!$B:$B,"")</f>
        <v/>
      </c>
      <c r="AY2381" s="14" t="str">
        <f>_xlfn.XLOOKUP(B2381,'[5]Cells Huawei 19042026 15h'!$B:$B,'[5]Cells Huawei 19042026 15h'!$B:$B,"")</f>
        <v/>
      </c>
      <c r="AZ2381" s="105" t="str">
        <f>_xlfn.XLOOKUP(B2381,'INCIDENT-04-23-2026'!E:E,'INCIDENT-04-23-2026'!F:F,"")</f>
        <v/>
      </c>
      <c r="BA2381" s="105" t="str">
        <f>_xlfn.XLOOKUP(B2381,'[6]Eneo 17H'!$C:$C,'[6]Eneo 17H'!$I:$I,"")</f>
        <v/>
      </c>
      <c r="BB2381" s="105" t="str">
        <f>_xlfn.XLOOKUP(B2381,[8]ALL!$B:$B,[8]ALL!$M:$M,"")</f>
        <v/>
      </c>
      <c r="BC2381" s="105" t="str">
        <f>_xlfn.XLOOKUP(B2381,'[6]Eneo 17H'!$C:$C,'[6]Eneo 17H'!$I:$I,"")</f>
        <v/>
      </c>
      <c r="BD2381" s="105" t="str">
        <f>_xlfn.XLOOKUP(B2381,'[7]Eneo 12H'!$C:$C,'[7]Eneo 12H'!$I:$I,"")</f>
        <v/>
      </c>
      <c r="BE2381" s="105" t="s">
        <v>5423</v>
      </c>
    </row>
    <row r="2382" spans="1:57" hidden="1" x14ac:dyDescent="0.3">
      <c r="A2382" s="1" t="s">
        <v>3085</v>
      </c>
      <c r="B2382" s="8" t="s">
        <v>3086</v>
      </c>
      <c r="C2382" s="3" t="str">
        <f>_xlfn.XLOOKUP(B2382,'[1]daily break down'!$D:$D,'[1]daily break down'!$E:$E,"")</f>
        <v>EXTREME-NORD</v>
      </c>
      <c r="D2382" s="1" t="s">
        <v>11</v>
      </c>
      <c r="E2382" s="1" t="s">
        <v>96</v>
      </c>
      <c r="F2382" s="3" t="s">
        <v>55</v>
      </c>
      <c r="G2382" s="1" t="s">
        <v>2562</v>
      </c>
      <c r="H2382" s="25" t="str">
        <f>_xlfn.XLOOKUP(B2382,[2]CALCULATION!$B:$B,[2]CALCULATION!$H:$H,"")</f>
        <v>HUAWEI</v>
      </c>
      <c r="I2382" s="23">
        <v>0.20776082731934492</v>
      </c>
      <c r="J2382" s="23">
        <v>2.6119472195826305</v>
      </c>
      <c r="K2382" s="23">
        <v>0.13388793292869106</v>
      </c>
      <c r="L2382" s="23">
        <v>0</v>
      </c>
      <c r="M2382" s="23">
        <v>0.25741368535497511</v>
      </c>
      <c r="N2382" s="23">
        <v>0.84877137712487127</v>
      </c>
      <c r="O2382" s="23">
        <v>0.77006517651020301</v>
      </c>
      <c r="P2382" s="103" t="s">
        <v>6554</v>
      </c>
      <c r="Q2382" s="36" t="s">
        <v>6552</v>
      </c>
      <c r="R2382" s="36"/>
      <c r="S2382" s="35" t="str" cm="1">
        <f t="array" ref="S2382">IFERROR(_xlfn.IFS(
U2382="MPR ISSUE","PDH",
U2382="BSS Hardware Issue","BSS",
U2382="Sites strategiques, MLL, Pylone, etc.","ENVTECH",
U2382="AKTIVCO DEFAUT GE &amp; POWER Cabinet","AKTIVCO",
U2382="AKTIVCO Coupure ENEO &amp; Baisse de tension","AKTIVCO GRID ONLY",
U2382="Coupure ENEO &amp; Baisse de tension","IHS GRID ONLY",
U2382="Defaut GE &amp; POWER Cabinet","IHS",
U2382="Sharing","Partners",
U2382="Sites strategiques &amp; DataCenter","SST &amp; DC",
U2382="Exclu","Exclu",
U2382="SAT","SAT",
U2382="SPARE-ISSUE","SPARE-ISSUE",
U2382="Fiber CAmtel","TRANS_FO_CAMTEL",
U2382="Fiber AOF","Fiber AOF",
U2382="Projet OCM (HUAWEI)","TRAVAUX-HUAWEI",
U2382="Projet OCM (NOKIA)","TRAVAUX-NOKIA",
U2382="ACCESS-ISSUE","ACCESS-ISSUE",
U2382="Projet OCM (ZTE, NOKIA, autres projets)","TRAVAUX OCM",
U2382="No root CAuse","No root cause",
U2382="ODU HS","PDH",
U2382="IP &amp; VLAN","PDH",
U2382="Warehouse HUAWEI","SPARE-ISSUE",
U2382="SPARE-HS","SPARE-ISSUE",
U2382="Power Telco","BSS",U2382="no impacts","no impacts"
),"")</f>
        <v/>
      </c>
      <c r="T2382" s="35" t="str" cm="1">
        <f t="array" ref="T2382">IFERROR(_xlfn.IFS(
U2382="MPR ISSUE","TX ISSUE",
U2382="BSS Hardware Issue","RAN ISSUE",
U2382="Sites strategiques, MLL, Pylone, etc.","ENVTECH",
U2382="AKTIVCO DEFAUT GE &amp; POWER Cabinet","POWER ISSUE",
U2382="AKTIVCO Coupure ENEO &amp; Baisse de tension","POWER ISSUE",
U2382="Coupure ENEO &amp; Baisse de tension","POWER ISSUE",
U2382="Defaut GE &amp; POWER Cabinet","POWER ISSUE",
U2382="Sharing","POWER ISSUE",
U2382="Sites strategiques &amp; DataCenter","POWER ISSUE",
U2382="Exclu","Exclu",
U2382="SAT","TX ISSUE",
U2382="SPARE-ISSUE","SPARE-ISSUE",
U2382="Fiber CAmtel","TX ISSUE",
U2382="Fiber AOF","TX ISSUE",
U2382="Projet OCM (HUAWEI)","TRAVAUX-HUAWEI",
U2382="Projet OCM (NOKIA)","TRAVAUX -NOKIA",
U2382="ACCESS-ISSUE","ACCESS-ISSUE",
U2382="Projet OCM (ZTE, NOKIA, autres projets)","TRAVAUX OCM",
U2382="No root CAuse","No root cause",
U2382="ODU HS","TX ISSUE",
U2382="IP &amp; VLAN","TX ISSUE",
U2382="Warehouse HUAWEI","SPARE-ISSUE",
U2382="SPARE-HS","SPARE-ISSUE",
U2382="Power Telco","RAN ISSUE",U2382="no impacts","no impacts"
),"")</f>
        <v/>
      </c>
      <c r="U2382" s="28"/>
      <c r="V2382" s="35" t="str" cm="1">
        <f t="array" ref="V2382">IFERROR(_xlfn.IFS(
U2382="MPR ISSUE","ACTIVE",
U2382="BSS Hardware Issue","ACTIVE",
U2382="Sites strategiques, MLL, Pylone, etc.","PASSIVE",
U2382="AKTIVCO DEFAUT GE &amp; POWER Cabinet","PASSIVE",
U2382="AKTIVCO Coupure ENEO &amp; Baisse de tension","PASSIVE",
U2382="Coupure ENEO &amp; Baisse de tension","PASSIVE",
U2382="Defaut GE &amp; POWER Cabinet","PASSIVE",
U2382="Sharing","PASSIVE",
U2382="Sites strategiques &amp; DataCenter","PASSIVE",
U2382="Exclu","Exclu",
U2382="SAT","ACTIVE",
U2382="SPARE-ISSUE","SPARE-ISSUE",
U2382="Fiber CAmtel","ACTIVE",
U2382="Fiber AOF","ACTIVE",
U2382="Projet OCM (HUAWEI)","PLANNED WORKS",
U2382="Projet OCM (NOKIA)","PLANNED WORKS",
U2382="ACCESS-ISSUE","ACCESS-ISSUE",
U2382="Projet OCM (ZTE, NOKIA, autres projets)","PLANNED WORKS",
U2382="No root CAuse","No root cause",
U2382="ODU HS","ACTIVE",
U2382="IP &amp; VLAN","ACTIVE",
U2382="Warehouse HUAWEI","SPARE-ISSUE",
U2382="SPARE-HS","SPARE-ISSUE",
U2382="Power Telco","ACTIVE",U2382="no impacts","no impacts"
),"")</f>
        <v/>
      </c>
      <c r="W2382" s="102"/>
      <c r="X2382" s="102"/>
      <c r="Y2382" s="102"/>
      <c r="Z2382" s="102"/>
      <c r="AA2382" s="102"/>
      <c r="AB2382" s="104" t="s">
        <v>5423</v>
      </c>
      <c r="AC2382" s="9"/>
      <c r="AD2382" s="9"/>
      <c r="AE2382" s="7" t="s">
        <v>5423</v>
      </c>
      <c r="AF2382" s="6"/>
      <c r="AG2382" s="7"/>
      <c r="AH2382" s="3" t="s">
        <v>5423</v>
      </c>
      <c r="AI2382" s="18" t="s">
        <v>5423</v>
      </c>
      <c r="AJ2382" s="18" t="s">
        <v>5423</v>
      </c>
      <c r="AK2382" s="18" t="s">
        <v>5423</v>
      </c>
      <c r="AL2382" s="18" t="s">
        <v>5423</v>
      </c>
      <c r="AM2382" s="18" t="s">
        <v>5423</v>
      </c>
      <c r="AN2382" s="18" t="s">
        <v>5423</v>
      </c>
      <c r="AO2382" s="18" t="s">
        <v>5423</v>
      </c>
      <c r="AP2382" s="18" t="s">
        <v>5423</v>
      </c>
      <c r="AQ2382" s="18" t="s">
        <v>5423</v>
      </c>
      <c r="AR2382" s="18" t="s">
        <v>5423</v>
      </c>
      <c r="AS2382" s="18" t="s">
        <v>5423</v>
      </c>
      <c r="AT2382" s="18" t="s">
        <v>5423</v>
      </c>
      <c r="AU2382" s="9" t="s">
        <v>5423</v>
      </c>
      <c r="AV2382" s="14"/>
      <c r="AW2382" s="14" t="s">
        <v>5423</v>
      </c>
      <c r="AX2382" s="14" t="str">
        <f>_xlfn.XLOOKUP(B2382,'[4]cell downs 18042026 17h'!$B:$B,'[4]cell downs 18042026 17h'!$B:$B,"")</f>
        <v/>
      </c>
      <c r="AY2382" s="14" t="str">
        <f>_xlfn.XLOOKUP(B2382,'[5]Cells Huawei 19042026 15h'!$B:$B,'[5]Cells Huawei 19042026 15h'!$B:$B,"")</f>
        <v/>
      </c>
      <c r="AZ2382" s="105" t="str">
        <f>_xlfn.XLOOKUP(B2382,'INCIDENT-04-23-2026'!E:E,'INCIDENT-04-23-2026'!F:F,"")</f>
        <v/>
      </c>
      <c r="BA2382" s="105" t="str">
        <f>_xlfn.XLOOKUP(B2382,'[6]Eneo 17H'!$C:$C,'[6]Eneo 17H'!$I:$I,"")</f>
        <v/>
      </c>
      <c r="BB2382" s="105" t="str">
        <f>_xlfn.XLOOKUP(B2382,[8]ALL!$B:$B,[8]ALL!$M:$M,"")</f>
        <v/>
      </c>
      <c r="BC2382" s="105" t="str">
        <f>_xlfn.XLOOKUP(B2382,'[6]Eneo 17H'!$C:$C,'[6]Eneo 17H'!$I:$I,"")</f>
        <v/>
      </c>
      <c r="BD2382" s="105" t="str">
        <f>_xlfn.XLOOKUP(B2382,'[7]Eneo 12H'!$C:$C,'[7]Eneo 12H'!$I:$I,"")</f>
        <v/>
      </c>
      <c r="BE2382" s="105" t="s">
        <v>5423</v>
      </c>
    </row>
    <row r="2383" spans="1:57" hidden="1" x14ac:dyDescent="0.3">
      <c r="A2383" s="1" t="s">
        <v>3118</v>
      </c>
      <c r="B2383" s="8" t="s">
        <v>3119</v>
      </c>
      <c r="C2383" s="3" t="str">
        <f>_xlfn.XLOOKUP(B2383,'[1]daily break down'!$D:$D,'[1]daily break down'!$E:$E,"")</f>
        <v>NORD-OUEST</v>
      </c>
      <c r="D2383" s="1" t="s">
        <v>11</v>
      </c>
      <c r="E2383" s="1"/>
      <c r="F2383" s="3" t="s">
        <v>51</v>
      </c>
      <c r="G2383" s="1" t="s">
        <v>901</v>
      </c>
      <c r="H2383" s="25" t="str">
        <f>_xlfn.XLOOKUP(B2383,[2]CALCULATION!$B:$B,[2]CALCULATION!$H:$H,"")</f>
        <v>Huawei</v>
      </c>
      <c r="I2383" s="23">
        <v>4.5787639862684175</v>
      </c>
      <c r="J2383" s="23">
        <v>2.675261747609386E-4</v>
      </c>
      <c r="K2383" s="23">
        <v>1.3376308738046929E-3</v>
      </c>
      <c r="L2383" s="23">
        <v>1.4744615946557544</v>
      </c>
      <c r="M2383" s="23">
        <v>2.7309071919596613</v>
      </c>
      <c r="N2383" s="23">
        <v>5.120272634141191</v>
      </c>
      <c r="O2383" s="23">
        <v>1.202262629375658</v>
      </c>
      <c r="P2383" s="103" t="s">
        <v>6553</v>
      </c>
      <c r="Q2383" s="36" t="s">
        <v>6552</v>
      </c>
      <c r="R2383" s="36"/>
      <c r="S2383" s="35" t="str" cm="1">
        <f t="array" ref="S2383">IFERROR(_xlfn.IFS(
U2383="MPR ISSUE","PDH",
U2383="BSS Hardware Issue","BSS",
U2383="Sites strategiques, MLL, Pylone, etc.","ENVTECH",
U2383="AKTIVCO DEFAUT GE &amp; POWER Cabinet","AKTIVCO",
U2383="AKTIVCO Coupure ENEO &amp; Baisse de tension","AKTIVCO GRID ONLY",
U2383="Coupure ENEO &amp; Baisse de tension","IHS GRID ONLY",
U2383="Defaut GE &amp; POWER Cabinet","IHS",
U2383="Sharing","Partners",
U2383="Sites strategiques &amp; DataCenter","SST &amp; DC",
U2383="Exclu","Exclu",
U2383="SAT","SAT",
U2383="SPARE-ISSUE","SPARE-ISSUE",
U2383="Fiber CAmtel","TRANS_FO_CAMTEL",
U2383="Fiber AOF","Fiber AOF",
U2383="Projet OCM (HUAWEI)","TRAVAUX-HUAWEI",
U2383="Projet OCM (NOKIA)","TRAVAUX-NOKIA",
U2383="ACCESS-ISSUE","ACCESS-ISSUE",
U2383="Projet OCM (ZTE, NOKIA, autres projets)","TRAVAUX OCM",
U2383="No root CAuse","No root cause",
U2383="ODU HS","PDH",
U2383="IP &amp; VLAN","PDH",
U2383="Warehouse HUAWEI","SPARE-ISSUE",
U2383="SPARE-HS","SPARE-ISSUE",
U2383="Power Telco","BSS",U2383="no impacts","no impacts"
),"")</f>
        <v/>
      </c>
      <c r="T2383" s="35" t="str" cm="1">
        <f t="array" ref="T2383">IFERROR(_xlfn.IFS(
U2383="MPR ISSUE","TX ISSUE",
U2383="BSS Hardware Issue","RAN ISSUE",
U2383="Sites strategiques, MLL, Pylone, etc.","ENVTECH",
U2383="AKTIVCO DEFAUT GE &amp; POWER Cabinet","POWER ISSUE",
U2383="AKTIVCO Coupure ENEO &amp; Baisse de tension","POWER ISSUE",
U2383="Coupure ENEO &amp; Baisse de tension","POWER ISSUE",
U2383="Defaut GE &amp; POWER Cabinet","POWER ISSUE",
U2383="Sharing","POWER ISSUE",
U2383="Sites strategiques &amp; DataCenter","POWER ISSUE",
U2383="Exclu","Exclu",
U2383="SAT","TX ISSUE",
U2383="SPARE-ISSUE","SPARE-ISSUE",
U2383="Fiber CAmtel","TX ISSUE",
U2383="Fiber AOF","TX ISSUE",
U2383="Projet OCM (HUAWEI)","TRAVAUX-HUAWEI",
U2383="Projet OCM (NOKIA)","TRAVAUX -NOKIA",
U2383="ACCESS-ISSUE","ACCESS-ISSUE",
U2383="Projet OCM (ZTE, NOKIA, autres projets)","TRAVAUX OCM",
U2383="No root CAuse","No root cause",
U2383="ODU HS","TX ISSUE",
U2383="IP &amp; VLAN","TX ISSUE",
U2383="Warehouse HUAWEI","SPARE-ISSUE",
U2383="SPARE-HS","SPARE-ISSUE",
U2383="Power Telco","RAN ISSUE",U2383="no impacts","no impacts"
),"")</f>
        <v/>
      </c>
      <c r="U2383" s="28"/>
      <c r="V2383" s="35" t="str" cm="1">
        <f t="array" ref="V2383">IFERROR(_xlfn.IFS(
U2383="MPR ISSUE","ACTIVE",
U2383="BSS Hardware Issue","ACTIVE",
U2383="Sites strategiques, MLL, Pylone, etc.","PASSIVE",
U2383="AKTIVCO DEFAUT GE &amp; POWER Cabinet","PASSIVE",
U2383="AKTIVCO Coupure ENEO &amp; Baisse de tension","PASSIVE",
U2383="Coupure ENEO &amp; Baisse de tension","PASSIVE",
U2383="Defaut GE &amp; POWER Cabinet","PASSIVE",
U2383="Sharing","PASSIVE",
U2383="Sites strategiques &amp; DataCenter","PASSIVE",
U2383="Exclu","Exclu",
U2383="SAT","ACTIVE",
U2383="SPARE-ISSUE","SPARE-ISSUE",
U2383="Fiber CAmtel","ACTIVE",
U2383="Fiber AOF","ACTIVE",
U2383="Projet OCM (HUAWEI)","PLANNED WORKS",
U2383="Projet OCM (NOKIA)","PLANNED WORKS",
U2383="ACCESS-ISSUE","ACCESS-ISSUE",
U2383="Projet OCM (ZTE, NOKIA, autres projets)","PLANNED WORKS",
U2383="No root CAuse","No root cause",
U2383="ODU HS","ACTIVE",
U2383="IP &amp; VLAN","ACTIVE",
U2383="Warehouse HUAWEI","SPARE-ISSUE",
U2383="SPARE-HS","SPARE-ISSUE",
U2383="Power Telco","ACTIVE",U2383="no impacts","no impacts"
),"")</f>
        <v/>
      </c>
      <c r="W2383" s="104"/>
      <c r="X2383" s="104"/>
      <c r="Y2383" s="104"/>
      <c r="Z2383" s="104"/>
      <c r="AA2383" s="104"/>
      <c r="AB2383" s="104" t="s">
        <v>6422</v>
      </c>
      <c r="AC2383" s="9"/>
      <c r="AD2383" s="9"/>
      <c r="AE2383" s="7" t="s">
        <v>5423</v>
      </c>
      <c r="AF2383" s="6"/>
      <c r="AG2383" s="7"/>
      <c r="AH2383" s="3" t="s">
        <v>6422</v>
      </c>
      <c r="AI2383" s="18" t="s">
        <v>5423</v>
      </c>
      <c r="AJ2383" s="18" t="s">
        <v>5423</v>
      </c>
      <c r="AK2383" s="18" t="s">
        <v>5423</v>
      </c>
      <c r="AL2383" s="18" t="s">
        <v>5423</v>
      </c>
      <c r="AM2383" s="18" t="s">
        <v>5423</v>
      </c>
      <c r="AN2383" s="18" t="s">
        <v>5423</v>
      </c>
      <c r="AO2383" s="18" t="s">
        <v>5423</v>
      </c>
      <c r="AP2383" s="18" t="s">
        <v>5423</v>
      </c>
      <c r="AQ2383" s="18" t="s">
        <v>5423</v>
      </c>
      <c r="AR2383" s="18" t="s">
        <v>5423</v>
      </c>
      <c r="AS2383" s="18" t="s">
        <v>5423</v>
      </c>
      <c r="AT2383" s="18" t="s">
        <v>5423</v>
      </c>
      <c r="AU2383" s="9" t="s">
        <v>5423</v>
      </c>
      <c r="AV2383" s="14"/>
      <c r="AW2383" s="14" t="s">
        <v>5423</v>
      </c>
      <c r="AX2383" s="14" t="str">
        <f>_xlfn.XLOOKUP(B2383,'[4]cell downs 18042026 17h'!$B:$B,'[4]cell downs 18042026 17h'!$B:$B,"")</f>
        <v/>
      </c>
      <c r="AY2383" s="14" t="str">
        <f>_xlfn.XLOOKUP(B2383,'[5]Cells Huawei 19042026 15h'!$B:$B,'[5]Cells Huawei 19042026 15h'!$B:$B,"")</f>
        <v/>
      </c>
      <c r="AZ2383" s="105" t="str">
        <f>_xlfn.XLOOKUP(B2383,'INCIDENT-04-23-2026'!E:E,'INCIDENT-04-23-2026'!F:F,"")</f>
        <v/>
      </c>
      <c r="BA2383" s="105" t="str">
        <f>_xlfn.XLOOKUP(B2383,'[6]Eneo 17H'!$C:$C,'[6]Eneo 17H'!$I:$I,"")</f>
        <v/>
      </c>
      <c r="BB2383" s="105" t="str">
        <f>_xlfn.XLOOKUP(B2383,[8]ALL!$B:$B,[8]ALL!$M:$M,"")</f>
        <v/>
      </c>
      <c r="BC2383" s="105" t="str">
        <f>_xlfn.XLOOKUP(B2383,'[6]Eneo 17H'!$C:$C,'[6]Eneo 17H'!$I:$I,"")</f>
        <v/>
      </c>
      <c r="BD2383" s="105" t="str">
        <f>_xlfn.XLOOKUP(B2383,'[7]Eneo 12H'!$C:$C,'[7]Eneo 12H'!$I:$I,"")</f>
        <v/>
      </c>
      <c r="BE2383" s="105" t="s">
        <v>5423</v>
      </c>
    </row>
    <row r="2384" spans="1:57" hidden="1" x14ac:dyDescent="0.3">
      <c r="A2384" s="1" t="s">
        <v>4162</v>
      </c>
      <c r="B2384" s="8" t="s">
        <v>4163</v>
      </c>
      <c r="C2384" s="3" t="str">
        <f>_xlfn.XLOOKUP(B2384,'[1]daily break down'!$D:$D,'[1]daily break down'!$E:$E,"")</f>
        <v>Douala</v>
      </c>
      <c r="D2384" s="1" t="s">
        <v>11</v>
      </c>
      <c r="E2384" s="1" t="s">
        <v>12</v>
      </c>
      <c r="F2384" s="3" t="s">
        <v>31</v>
      </c>
      <c r="G2384" s="1" t="s">
        <v>32</v>
      </c>
      <c r="H2384" s="27" t="str">
        <f>_xlfn.XLOOKUP(B2384,[2]CALCULATION!$B:$B,[2]CALCULATION!$H:$H,"")</f>
        <v>ZTE</v>
      </c>
      <c r="I2384" s="23">
        <v>0</v>
      </c>
      <c r="J2384" s="23">
        <v>0</v>
      </c>
      <c r="K2384" s="23">
        <v>0</v>
      </c>
      <c r="L2384" s="23">
        <v>0</v>
      </c>
      <c r="M2384" s="23">
        <v>0</v>
      </c>
      <c r="N2384" s="23">
        <v>0</v>
      </c>
      <c r="O2384" s="23">
        <v>0</v>
      </c>
      <c r="P2384" s="103" t="s">
        <v>6554</v>
      </c>
      <c r="Q2384" s="36" t="s">
        <v>5796</v>
      </c>
      <c r="R2384" s="36"/>
      <c r="S2384" s="35" t="str" cm="1">
        <f t="array" ref="S2384">IFERROR(_xlfn.IFS(
U2384="MPR ISSUE","PDH",
U2384="BSS Hardware Issue","BSS",
U2384="Sites strategiques, MLL, Pylone, etc.","ENVTECH",
U2384="AKTIVCO DEFAUT GE &amp; POWER Cabinet","AKTIVCO",
U2384="AKTIVCO Coupure ENEO &amp; Baisse de tension","AKTIVCO GRID ONLY",
U2384="Coupure ENEO &amp; Baisse de tension","IHS GRID ONLY",
U2384="Defaut GE &amp; POWER Cabinet","IHS",
U2384="Sharing","Partners",
U2384="Sites strategiques &amp; DataCenter","SST &amp; DC",
U2384="Exclu","Exclu",
U2384="SAT","SAT",
U2384="SPARE-ISSUE","SPARE-ISSUE",
U2384="Fiber CAmtel","TRANS_FO_CAMTEL",
U2384="Fiber AOF","Fiber AOF",
U2384="Projet OCM (HUAWEI)","TRAVAUX-HUAWEI",
U2384="Projet OCM (NOKIA)","TRAVAUX-NOKIA",
U2384="ACCESS-ISSUE","ACCESS-ISSUE",
U2384="Projet OCM (ZTE, NOKIA, autres projets)","TRAVAUX OCM",
U2384="No root CAuse","No root cause",
U2384="ODU HS","PDH",
U2384="IP &amp; VLAN","PDH",
U2384="Warehouse HUAWEI","SPARE-ISSUE",
U2384="SPARE-HS","SPARE-ISSUE",
U2384="Power Telco","BSS",U2384="no impacts","no impacts"
),"")</f>
        <v/>
      </c>
      <c r="T2384" s="35" t="str" cm="1">
        <f t="array" ref="T2384">IFERROR(_xlfn.IFS(
U2384="MPR ISSUE","TX ISSUE",
U2384="BSS Hardware Issue","RAN ISSUE",
U2384="Sites strategiques, MLL, Pylone, etc.","ENVTECH",
U2384="AKTIVCO DEFAUT GE &amp; POWER Cabinet","POWER ISSUE",
U2384="AKTIVCO Coupure ENEO &amp; Baisse de tension","POWER ISSUE",
U2384="Coupure ENEO &amp; Baisse de tension","POWER ISSUE",
U2384="Defaut GE &amp; POWER Cabinet","POWER ISSUE",
U2384="Sharing","POWER ISSUE",
U2384="Sites strategiques &amp; DataCenter","POWER ISSUE",
U2384="Exclu","Exclu",
U2384="SAT","TX ISSUE",
U2384="SPARE-ISSUE","SPARE-ISSUE",
U2384="Fiber CAmtel","TX ISSUE",
U2384="Fiber AOF","TX ISSUE",
U2384="Projet OCM (HUAWEI)","TRAVAUX-HUAWEI",
U2384="Projet OCM (NOKIA)","TRAVAUX -NOKIA",
U2384="ACCESS-ISSUE","ACCESS-ISSUE",
U2384="Projet OCM (ZTE, NOKIA, autres projets)","TRAVAUX OCM",
U2384="No root CAuse","No root cause",
U2384="ODU HS","TX ISSUE",
U2384="IP &amp; VLAN","TX ISSUE",
U2384="Warehouse HUAWEI","SPARE-ISSUE",
U2384="SPARE-HS","SPARE-ISSUE",
U2384="Power Telco","RAN ISSUE",U2384="no impacts","no impacts"
),"")</f>
        <v/>
      </c>
      <c r="U2384" s="28"/>
      <c r="V2384" s="35" t="str" cm="1">
        <f t="array" ref="V2384">IFERROR(_xlfn.IFS(
U2384="MPR ISSUE","ACTIVE",
U2384="BSS Hardware Issue","ACTIVE",
U2384="Sites strategiques, MLL, Pylone, etc.","PASSIVE",
U2384="AKTIVCO DEFAUT GE &amp; POWER Cabinet","PASSIVE",
U2384="AKTIVCO Coupure ENEO &amp; Baisse de tension","PASSIVE",
U2384="Coupure ENEO &amp; Baisse de tension","PASSIVE",
U2384="Defaut GE &amp; POWER Cabinet","PASSIVE",
U2384="Sharing","PASSIVE",
U2384="Sites strategiques &amp; DataCenter","PASSIVE",
U2384="Exclu","Exclu",
U2384="SAT","ACTIVE",
U2384="SPARE-ISSUE","SPARE-ISSUE",
U2384="Fiber CAmtel","ACTIVE",
U2384="Fiber AOF","ACTIVE",
U2384="Projet OCM (HUAWEI)","PLANNED WORKS",
U2384="Projet OCM (NOKIA)","PLANNED WORKS",
U2384="ACCESS-ISSUE","ACCESS-ISSUE",
U2384="Projet OCM (ZTE, NOKIA, autres projets)","PLANNED WORKS",
U2384="No root CAuse","No root cause",
U2384="ODU HS","ACTIVE",
U2384="IP &amp; VLAN","ACTIVE",
U2384="Warehouse HUAWEI","SPARE-ISSUE",
U2384="SPARE-HS","SPARE-ISSUE",
U2384="Power Telco","ACTIVE",U2384="no impacts","no impacts"
),"")</f>
        <v/>
      </c>
      <c r="W2384" s="102"/>
      <c r="X2384" s="102"/>
      <c r="Y2384" s="102"/>
      <c r="Z2384" s="102"/>
      <c r="AA2384" s="102"/>
      <c r="AB2384" s="104" t="s">
        <v>5423</v>
      </c>
      <c r="AC2384" s="9"/>
      <c r="AD2384" s="9"/>
      <c r="AE2384" s="7" t="s">
        <v>5423</v>
      </c>
      <c r="AF2384" s="6"/>
      <c r="AG2384" s="7"/>
      <c r="AH2384" s="3" t="s">
        <v>5423</v>
      </c>
      <c r="AI2384" s="18" t="s">
        <v>5423</v>
      </c>
      <c r="AJ2384" s="18" t="s">
        <v>5423</v>
      </c>
      <c r="AK2384" s="18" t="s">
        <v>5423</v>
      </c>
      <c r="AL2384" s="18" t="s">
        <v>5423</v>
      </c>
      <c r="AM2384" s="18" t="s">
        <v>5423</v>
      </c>
      <c r="AN2384" s="18" t="s">
        <v>5423</v>
      </c>
      <c r="AO2384" s="18" t="s">
        <v>5423</v>
      </c>
      <c r="AP2384" s="18" t="s">
        <v>5423</v>
      </c>
      <c r="AQ2384" s="18" t="s">
        <v>5423</v>
      </c>
      <c r="AR2384" s="18" t="s">
        <v>5423</v>
      </c>
      <c r="AS2384" s="18" t="s">
        <v>5423</v>
      </c>
      <c r="AT2384" s="18" t="s">
        <v>5423</v>
      </c>
      <c r="AU2384" s="9" t="s">
        <v>5423</v>
      </c>
      <c r="AV2384" s="14"/>
      <c r="AW2384" s="14" t="s">
        <v>5423</v>
      </c>
      <c r="AX2384" s="14" t="str">
        <f>_xlfn.XLOOKUP(B2384,'[4]cell downs 18042026 17h'!$B:$B,'[4]cell downs 18042026 17h'!$B:$B,"")</f>
        <v/>
      </c>
      <c r="AY2384" s="14" t="str">
        <f>_xlfn.XLOOKUP(B2384,'[5]Cells Huawei 19042026 15h'!$B:$B,'[5]Cells Huawei 19042026 15h'!$B:$B,"")</f>
        <v/>
      </c>
      <c r="AZ2384" s="105" t="str">
        <f>_xlfn.XLOOKUP(B2384,'INCIDENT-04-23-2026'!E:E,'INCIDENT-04-23-2026'!F:F,"")</f>
        <v/>
      </c>
      <c r="BA2384" s="105" t="str">
        <f>_xlfn.XLOOKUP(B2384,'[6]Eneo 17H'!$C:$C,'[6]Eneo 17H'!$I:$I,"")</f>
        <v/>
      </c>
      <c r="BB2384" s="105" t="str">
        <f>_xlfn.XLOOKUP(B2384,[8]ALL!$B:$B,[8]ALL!$M:$M,"")</f>
        <v/>
      </c>
      <c r="BC2384" s="105" t="str">
        <f>_xlfn.XLOOKUP(B2384,'[6]Eneo 17H'!$C:$C,'[6]Eneo 17H'!$I:$I,"")</f>
        <v/>
      </c>
      <c r="BD2384" s="105" t="str">
        <f>_xlfn.XLOOKUP(B2384,'[7]Eneo 12H'!$C:$C,'[7]Eneo 12H'!$I:$I,"")</f>
        <v/>
      </c>
      <c r="BE2384" s="105" t="s">
        <v>5423</v>
      </c>
    </row>
    <row r="2385" spans="1:57" hidden="1" x14ac:dyDescent="0.3">
      <c r="A2385" s="1" t="s">
        <v>78</v>
      </c>
      <c r="B2385" s="8" t="s">
        <v>79</v>
      </c>
      <c r="C2385" s="3" t="str">
        <f>_xlfn.XLOOKUP(B2385,'[1]daily break down'!$D:$D,'[1]daily break down'!$E:$E,"")</f>
        <v>SUD-OUEST</v>
      </c>
      <c r="D2385" s="1" t="s">
        <v>21</v>
      </c>
      <c r="E2385" s="1" t="s">
        <v>80</v>
      </c>
      <c r="F2385" s="3" t="s">
        <v>13</v>
      </c>
      <c r="G2385" s="1" t="s">
        <v>78</v>
      </c>
      <c r="H2385" s="26" t="str">
        <f>_xlfn.XLOOKUP(B2385,[2]CALCULATION!$B:$B,[2]CALCULATION!$H:$H,"")</f>
        <v>NOKIA</v>
      </c>
      <c r="I2385" s="23">
        <v>0</v>
      </c>
      <c r="J2385" s="23">
        <v>0</v>
      </c>
      <c r="K2385" s="23">
        <v>0</v>
      </c>
      <c r="L2385" s="23">
        <v>0</v>
      </c>
      <c r="M2385" s="23">
        <v>0</v>
      </c>
      <c r="N2385" s="23">
        <v>0</v>
      </c>
      <c r="O2385" s="23">
        <v>0</v>
      </c>
      <c r="P2385" s="103" t="s">
        <v>6554</v>
      </c>
      <c r="Q2385" s="36" t="s">
        <v>6552</v>
      </c>
      <c r="R2385" s="36"/>
      <c r="S2385" s="35" t="str" cm="1">
        <f t="array" ref="S2385">IFERROR(_xlfn.IFS(
U2385="MPR ISSUE","PDH",
U2385="BSS Hardware Issue","BSS",
U2385="Sites strategiques, MLL, Pylone, etc.","ENVTECH",
U2385="AKTIVCO DEFAUT GE &amp; POWER Cabinet","AKTIVCO",
U2385="AKTIVCO Coupure ENEO &amp; Baisse de tension","AKTIVCO GRID ONLY",
U2385="Coupure ENEO &amp; Baisse de tension","IHS GRID ONLY",
U2385="Defaut GE &amp; POWER Cabinet","IHS",
U2385="Sharing","Partners",
U2385="Sites strategiques &amp; DataCenter","SST &amp; DC",
U2385="Exclu","Exclu",
U2385="SAT","SAT",
U2385="SPARE-ISSUE","SPARE-ISSUE",
U2385="Fiber CAmtel","TRANS_FO_CAMTEL",
U2385="Fiber AOF","Fiber AOF",
U2385="Projet OCM (HUAWEI)","TRAVAUX-HUAWEI",
U2385="Projet OCM (NOKIA)","TRAVAUX-NOKIA",
U2385="ACCESS-ISSUE","ACCESS-ISSUE",
U2385="Projet OCM (ZTE, NOKIA, autres projets)","TRAVAUX OCM",
U2385="No root CAuse","No root cause",
U2385="ODU HS","PDH",
U2385="IP &amp; VLAN","PDH",
U2385="Warehouse HUAWEI","SPARE-ISSUE",
U2385="SPARE-HS","SPARE-ISSUE",
U2385="Power Telco","BSS",U2385="no impacts","no impacts"
),"")</f>
        <v/>
      </c>
      <c r="T2385" s="35" t="str" cm="1">
        <f t="array" ref="T2385">IFERROR(_xlfn.IFS(
U2385="MPR ISSUE","TX ISSUE",
U2385="BSS Hardware Issue","RAN ISSUE",
U2385="Sites strategiques, MLL, Pylone, etc.","ENVTECH",
U2385="AKTIVCO DEFAUT GE &amp; POWER Cabinet","POWER ISSUE",
U2385="AKTIVCO Coupure ENEO &amp; Baisse de tension","POWER ISSUE",
U2385="Coupure ENEO &amp; Baisse de tension","POWER ISSUE",
U2385="Defaut GE &amp; POWER Cabinet","POWER ISSUE",
U2385="Sharing","POWER ISSUE",
U2385="Sites strategiques &amp; DataCenter","POWER ISSUE",
U2385="Exclu","Exclu",
U2385="SAT","TX ISSUE",
U2385="SPARE-ISSUE","SPARE-ISSUE",
U2385="Fiber CAmtel","TX ISSUE",
U2385="Fiber AOF","TX ISSUE",
U2385="Projet OCM (HUAWEI)","TRAVAUX-HUAWEI",
U2385="Projet OCM (NOKIA)","TRAVAUX -NOKIA",
U2385="ACCESS-ISSUE","ACCESS-ISSUE",
U2385="Projet OCM (ZTE, NOKIA, autres projets)","TRAVAUX OCM",
U2385="No root CAuse","No root cause",
U2385="ODU HS","TX ISSUE",
U2385="IP &amp; VLAN","TX ISSUE",
U2385="Warehouse HUAWEI","SPARE-ISSUE",
U2385="SPARE-HS","SPARE-ISSUE",
U2385="Power Telco","RAN ISSUE",U2385="no impacts","no impacts"
),"")</f>
        <v/>
      </c>
      <c r="U2385" s="28"/>
      <c r="V2385" s="35" t="str" cm="1">
        <f t="array" ref="V2385">IFERROR(_xlfn.IFS(
U2385="MPR ISSUE","ACTIVE",
U2385="BSS Hardware Issue","ACTIVE",
U2385="Sites strategiques, MLL, Pylone, etc.","PASSIVE",
U2385="AKTIVCO DEFAUT GE &amp; POWER Cabinet","PASSIVE",
U2385="AKTIVCO Coupure ENEO &amp; Baisse de tension","PASSIVE",
U2385="Coupure ENEO &amp; Baisse de tension","PASSIVE",
U2385="Defaut GE &amp; POWER Cabinet","PASSIVE",
U2385="Sharing","PASSIVE",
U2385="Sites strategiques &amp; DataCenter","PASSIVE",
U2385="Exclu","Exclu",
U2385="SAT","ACTIVE",
U2385="SPARE-ISSUE","SPARE-ISSUE",
U2385="Fiber CAmtel","ACTIVE",
U2385="Fiber AOF","ACTIVE",
U2385="Projet OCM (HUAWEI)","PLANNED WORKS",
U2385="Projet OCM (NOKIA)","PLANNED WORKS",
U2385="ACCESS-ISSUE","ACCESS-ISSUE",
U2385="Projet OCM (ZTE, NOKIA, autres projets)","PLANNED WORKS",
U2385="No root CAuse","No root cause",
U2385="ODU HS","ACTIVE",
U2385="IP &amp; VLAN","ACTIVE",
U2385="Warehouse HUAWEI","SPARE-ISSUE",
U2385="SPARE-HS","SPARE-ISSUE",
U2385="Power Telco","ACTIVE",U2385="no impacts","no impacts"
),"")</f>
        <v/>
      </c>
      <c r="W2385" s="102"/>
      <c r="X2385" s="102"/>
      <c r="Y2385" s="102"/>
      <c r="Z2385" s="102"/>
      <c r="AA2385" s="102"/>
      <c r="AB2385" s="104" t="s">
        <v>5822</v>
      </c>
      <c r="AC2385" s="9"/>
      <c r="AD2385" s="9"/>
      <c r="AE2385" s="7" t="s">
        <v>5423</v>
      </c>
      <c r="AF2385" s="6"/>
      <c r="AG2385" s="7"/>
      <c r="AH2385" s="3" t="s">
        <v>5423</v>
      </c>
      <c r="AI2385" s="18" t="s">
        <v>5423</v>
      </c>
      <c r="AJ2385" s="18" t="s">
        <v>5423</v>
      </c>
      <c r="AK2385" s="18" t="s">
        <v>5423</v>
      </c>
      <c r="AL2385" s="18" t="s">
        <v>5423</v>
      </c>
      <c r="AM2385" s="18" t="s">
        <v>5423</v>
      </c>
      <c r="AN2385" s="18" t="s">
        <v>5423</v>
      </c>
      <c r="AO2385" s="18" t="s">
        <v>5423</v>
      </c>
      <c r="AP2385" s="18" t="s">
        <v>5423</v>
      </c>
      <c r="AQ2385" s="18" t="s">
        <v>5423</v>
      </c>
      <c r="AR2385" s="18" t="s">
        <v>5822</v>
      </c>
      <c r="AS2385" s="18" t="s">
        <v>5423</v>
      </c>
      <c r="AT2385" s="18" t="s">
        <v>5423</v>
      </c>
      <c r="AU2385" s="9" t="s">
        <v>5423</v>
      </c>
      <c r="AV2385" s="14"/>
      <c r="AW2385" s="14" t="s">
        <v>5423</v>
      </c>
      <c r="AX2385" s="14" t="str">
        <f>_xlfn.XLOOKUP(B2385,'[4]cell downs 18042026 17h'!$B:$B,'[4]cell downs 18042026 17h'!$B:$B,"")</f>
        <v/>
      </c>
      <c r="AY2385" s="14" t="str">
        <f>_xlfn.XLOOKUP(B2385,'[5]Cells Huawei 19042026 15h'!$B:$B,'[5]Cells Huawei 19042026 15h'!$B:$B,"")</f>
        <v/>
      </c>
      <c r="AZ2385" s="105" t="str">
        <f>_xlfn.XLOOKUP(B2385,'INCIDENT-04-23-2026'!E:E,'INCIDENT-04-23-2026'!F:F,"")</f>
        <v>(04/23/2026 incident ) : impact by SUO_030_N_Bachuo-Ntai , Defaut GEN || Action Gen overhaul</v>
      </c>
      <c r="BA2385" s="105" t="str">
        <f>_xlfn.XLOOKUP(B2385,'[6]Eneo 17H'!$C:$C,'[6]Eneo 17H'!$I:$I,"")</f>
        <v/>
      </c>
      <c r="BB2385" s="105" t="str">
        <f>_xlfn.XLOOKUP(B2385,[8]ALL!$B:$B,[8]ALL!$M:$M,"")</f>
        <v/>
      </c>
      <c r="BC2385" s="105" t="str">
        <f>_xlfn.XLOOKUP(B2385,'[6]Eneo 17H'!$C:$C,'[6]Eneo 17H'!$I:$I,"")</f>
        <v/>
      </c>
      <c r="BD2385" s="105" t="str">
        <f>_xlfn.XLOOKUP(B2385,'[7]Eneo 12H'!$C:$C,'[7]Eneo 12H'!$I:$I,"")</f>
        <v/>
      </c>
      <c r="BE2385" s="105" t="s">
        <v>5423</v>
      </c>
    </row>
    <row r="2386" spans="1:57" hidden="1" x14ac:dyDescent="0.3">
      <c r="A2386" s="1" t="s">
        <v>3596</v>
      </c>
      <c r="B2386" s="8" t="s">
        <v>3597</v>
      </c>
      <c r="C2386" s="3" t="str">
        <f>_xlfn.XLOOKUP(B2386,'[1]daily break down'!$D:$D,'[1]daily break down'!$E:$E,"")</f>
        <v>CENTRE</v>
      </c>
      <c r="D2386" s="1" t="s">
        <v>21</v>
      </c>
      <c r="E2386" s="1" t="s">
        <v>563</v>
      </c>
      <c r="F2386" s="3" t="s">
        <v>226</v>
      </c>
      <c r="G2386" s="1" t="s">
        <v>3596</v>
      </c>
      <c r="H2386" s="27" t="str">
        <f>_xlfn.XLOOKUP(B2386,[2]CALCULATION!$B:$B,[2]CALCULATION!$H:$H,"")</f>
        <v>ZTE</v>
      </c>
      <c r="I2386" s="23">
        <v>0</v>
      </c>
      <c r="J2386" s="23">
        <v>0</v>
      </c>
      <c r="K2386" s="23">
        <v>0</v>
      </c>
      <c r="L2386" s="23">
        <v>0</v>
      </c>
      <c r="M2386" s="23">
        <v>0</v>
      </c>
      <c r="N2386" s="23">
        <v>0</v>
      </c>
      <c r="O2386" s="23">
        <v>0</v>
      </c>
      <c r="P2386" s="103" t="s">
        <v>6554</v>
      </c>
      <c r="Q2386" s="36" t="s">
        <v>5796</v>
      </c>
      <c r="R2386" s="36"/>
      <c r="S2386" s="35" t="str" cm="1">
        <f t="array" ref="S2386">IFERROR(_xlfn.IFS(
U2386="MPR ISSUE","PDH",
U2386="BSS Hardware Issue","BSS",
U2386="Sites strategiques, MLL, Pylone, etc.","ENVTECH",
U2386="AKTIVCO DEFAUT GE &amp; POWER Cabinet","AKTIVCO",
U2386="AKTIVCO Coupure ENEO &amp; Baisse de tension","AKTIVCO GRID ONLY",
U2386="Coupure ENEO &amp; Baisse de tension","IHS GRID ONLY",
U2386="Defaut GE &amp; POWER Cabinet","IHS",
U2386="Sharing","Partners",
U2386="Sites strategiques &amp; DataCenter","SST &amp; DC",
U2386="Exclu","Exclu",
U2386="SAT","SAT",
U2386="SPARE-ISSUE","SPARE-ISSUE",
U2386="Fiber CAmtel","TRANS_FO_CAMTEL",
U2386="Fiber AOF","Fiber AOF",
U2386="Projet OCM (HUAWEI)","TRAVAUX-HUAWEI",
U2386="Projet OCM (NOKIA)","TRAVAUX-NOKIA",
U2386="ACCESS-ISSUE","ACCESS-ISSUE",
U2386="Projet OCM (ZTE, NOKIA, autres projets)","TRAVAUX OCM",
U2386="No root CAuse","No root cause",
U2386="ODU HS","PDH",
U2386="IP &amp; VLAN","PDH",
U2386="Warehouse HUAWEI","SPARE-ISSUE",
U2386="SPARE-HS","SPARE-ISSUE",
U2386="Power Telco","BSS",U2386="no impacts","no impacts"
),"")</f>
        <v/>
      </c>
      <c r="T2386" s="35" t="str" cm="1">
        <f t="array" ref="T2386">IFERROR(_xlfn.IFS(
U2386="MPR ISSUE","TX ISSUE",
U2386="BSS Hardware Issue","RAN ISSUE",
U2386="Sites strategiques, MLL, Pylone, etc.","ENVTECH",
U2386="AKTIVCO DEFAUT GE &amp; POWER Cabinet","POWER ISSUE",
U2386="AKTIVCO Coupure ENEO &amp; Baisse de tension","POWER ISSUE",
U2386="Coupure ENEO &amp; Baisse de tension","POWER ISSUE",
U2386="Defaut GE &amp; POWER Cabinet","POWER ISSUE",
U2386="Sharing","POWER ISSUE",
U2386="Sites strategiques &amp; DataCenter","POWER ISSUE",
U2386="Exclu","Exclu",
U2386="SAT","TX ISSUE",
U2386="SPARE-ISSUE","SPARE-ISSUE",
U2386="Fiber CAmtel","TX ISSUE",
U2386="Fiber AOF","TX ISSUE",
U2386="Projet OCM (HUAWEI)","TRAVAUX-HUAWEI",
U2386="Projet OCM (NOKIA)","TRAVAUX -NOKIA",
U2386="ACCESS-ISSUE","ACCESS-ISSUE",
U2386="Projet OCM (ZTE, NOKIA, autres projets)","TRAVAUX OCM",
U2386="No root CAuse","No root cause",
U2386="ODU HS","TX ISSUE",
U2386="IP &amp; VLAN","TX ISSUE",
U2386="Warehouse HUAWEI","SPARE-ISSUE",
U2386="SPARE-HS","SPARE-ISSUE",
U2386="Power Telco","RAN ISSUE",U2386="no impacts","no impacts"
),"")</f>
        <v/>
      </c>
      <c r="U2386" s="28"/>
      <c r="V2386" s="35" t="str" cm="1">
        <f t="array" ref="V2386">IFERROR(_xlfn.IFS(
U2386="MPR ISSUE","ACTIVE",
U2386="BSS Hardware Issue","ACTIVE",
U2386="Sites strategiques, MLL, Pylone, etc.","PASSIVE",
U2386="AKTIVCO DEFAUT GE &amp; POWER Cabinet","PASSIVE",
U2386="AKTIVCO Coupure ENEO &amp; Baisse de tension","PASSIVE",
U2386="Coupure ENEO &amp; Baisse de tension","PASSIVE",
U2386="Defaut GE &amp; POWER Cabinet","PASSIVE",
U2386="Sharing","PASSIVE",
U2386="Sites strategiques &amp; DataCenter","PASSIVE",
U2386="Exclu","Exclu",
U2386="SAT","ACTIVE",
U2386="SPARE-ISSUE","SPARE-ISSUE",
U2386="Fiber CAmtel","ACTIVE",
U2386="Fiber AOF","ACTIVE",
U2386="Projet OCM (HUAWEI)","PLANNED WORKS",
U2386="Projet OCM (NOKIA)","PLANNED WORKS",
U2386="ACCESS-ISSUE","ACCESS-ISSUE",
U2386="Projet OCM (ZTE, NOKIA, autres projets)","PLANNED WORKS",
U2386="No root CAuse","No root cause",
U2386="ODU HS","ACTIVE",
U2386="IP &amp; VLAN","ACTIVE",
U2386="Warehouse HUAWEI","SPARE-ISSUE",
U2386="SPARE-HS","SPARE-ISSUE",
U2386="Power Telco","ACTIVE",U2386="no impacts","no impacts"
),"")</f>
        <v/>
      </c>
      <c r="W2386" s="102"/>
      <c r="X2386" s="102"/>
      <c r="Y2386" s="102"/>
      <c r="Z2386" s="102"/>
      <c r="AA2386" s="102"/>
      <c r="AB2386" s="104" t="s">
        <v>5423</v>
      </c>
      <c r="AC2386" s="9"/>
      <c r="AD2386" s="9"/>
      <c r="AE2386" s="7" t="s">
        <v>5423</v>
      </c>
      <c r="AF2386" s="6"/>
      <c r="AG2386" s="7"/>
      <c r="AH2386" s="3" t="s">
        <v>5423</v>
      </c>
      <c r="AI2386" s="18" t="s">
        <v>5423</v>
      </c>
      <c r="AJ2386" s="18" t="s">
        <v>5423</v>
      </c>
      <c r="AK2386" s="18" t="s">
        <v>5423</v>
      </c>
      <c r="AL2386" s="18" t="s">
        <v>5423</v>
      </c>
      <c r="AM2386" s="18" t="s">
        <v>5423</v>
      </c>
      <c r="AN2386" s="18" t="s">
        <v>5423</v>
      </c>
      <c r="AO2386" s="18" t="s">
        <v>5423</v>
      </c>
      <c r="AP2386" s="18" t="s">
        <v>5423</v>
      </c>
      <c r="AQ2386" s="18" t="s">
        <v>5423</v>
      </c>
      <c r="AR2386" s="18" t="s">
        <v>5423</v>
      </c>
      <c r="AS2386" s="18" t="s">
        <v>5423</v>
      </c>
      <c r="AT2386" s="18" t="s">
        <v>5423</v>
      </c>
      <c r="AU2386" s="9" t="s">
        <v>5423</v>
      </c>
      <c r="AV2386" s="14"/>
      <c r="AW2386" s="14" t="s">
        <v>5423</v>
      </c>
      <c r="AX2386" s="14" t="str">
        <f>_xlfn.XLOOKUP(B2386,'[4]cell downs 18042026 17h'!$B:$B,'[4]cell downs 18042026 17h'!$B:$B,"")</f>
        <v/>
      </c>
      <c r="AY2386" s="14" t="str">
        <f>_xlfn.XLOOKUP(B2386,'[5]Cells Huawei 19042026 15h'!$B:$B,'[5]Cells Huawei 19042026 15h'!$B:$B,"")</f>
        <v/>
      </c>
      <c r="AZ2386" s="105">
        <f>_xlfn.XLOOKUP(B2386,'INCIDENT-04-23-2026'!E:E,'INCIDENT-04-23-2026'!F:F,"")</f>
        <v>0</v>
      </c>
      <c r="BA2386" s="105" t="str">
        <f>_xlfn.XLOOKUP(B2386,'[6]Eneo 17H'!$C:$C,'[6]Eneo 17H'!$I:$I,"")</f>
        <v/>
      </c>
      <c r="BB2386" s="105" t="str">
        <f>_xlfn.XLOOKUP(B2386,[8]ALL!$B:$B,[8]ALL!$M:$M,"")</f>
        <v/>
      </c>
      <c r="BC2386" s="105" t="str">
        <f>_xlfn.XLOOKUP(B2386,'[6]Eneo 17H'!$C:$C,'[6]Eneo 17H'!$I:$I,"")</f>
        <v/>
      </c>
      <c r="BD2386" s="105" t="str">
        <f>_xlfn.XLOOKUP(B2386,'[7]Eneo 12H'!$C:$C,'[7]Eneo 12H'!$I:$I,"")</f>
        <v/>
      </c>
      <c r="BE2386" s="105" t="s">
        <v>5423</v>
      </c>
    </row>
    <row r="2387" spans="1:57" hidden="1" x14ac:dyDescent="0.3">
      <c r="A2387" s="1" t="s">
        <v>4500</v>
      </c>
      <c r="B2387" s="8" t="s">
        <v>4501</v>
      </c>
      <c r="C2387" s="3" t="str">
        <f>_xlfn.XLOOKUP(B2387,'[1]daily break down'!$D:$D,'[1]daily break down'!$E:$E,"")</f>
        <v>LITTORAL</v>
      </c>
      <c r="D2387" s="1"/>
      <c r="E2387" s="1"/>
      <c r="F2387" s="3" t="s">
        <v>31</v>
      </c>
      <c r="G2387" s="1" t="s">
        <v>4502</v>
      </c>
      <c r="H2387" s="27" t="str">
        <f>_xlfn.XLOOKUP(B2387,[2]CALCULATION!$B:$B,[2]CALCULATION!$H:$H,"")</f>
        <v>ZTE</v>
      </c>
      <c r="I2387" s="23">
        <v>0</v>
      </c>
      <c r="J2387" s="23">
        <v>0</v>
      </c>
      <c r="K2387" s="23">
        <v>0</v>
      </c>
      <c r="L2387" s="23">
        <v>0</v>
      </c>
      <c r="M2387" s="23">
        <v>0</v>
      </c>
      <c r="N2387" s="23">
        <v>0</v>
      </c>
      <c r="O2387" s="23">
        <v>0</v>
      </c>
      <c r="P2387" s="103" t="s">
        <v>6554</v>
      </c>
      <c r="Q2387" s="36" t="s">
        <v>5796</v>
      </c>
      <c r="R2387" s="36"/>
      <c r="S2387" s="35" t="str" cm="1">
        <f t="array" ref="S2387">IFERROR(_xlfn.IFS(
U2387="MPR ISSUE","PDH",
U2387="BSS Hardware Issue","BSS",
U2387="Sites strategiques, MLL, Pylone, etc.","ENVTECH",
U2387="AKTIVCO DEFAUT GE &amp; POWER Cabinet","AKTIVCO",
U2387="AKTIVCO Coupure ENEO &amp; Baisse de tension","AKTIVCO GRID ONLY",
U2387="Coupure ENEO &amp; Baisse de tension","IHS GRID ONLY",
U2387="Defaut GE &amp; POWER Cabinet","IHS",
U2387="Sharing","Partners",
U2387="Sites strategiques &amp; DataCenter","SST &amp; DC",
U2387="Exclu","Exclu",
U2387="SAT","SAT",
U2387="SPARE-ISSUE","SPARE-ISSUE",
U2387="Fiber CAmtel","TRANS_FO_CAMTEL",
U2387="Fiber AOF","Fiber AOF",
U2387="Projet OCM (HUAWEI)","TRAVAUX-HUAWEI",
U2387="Projet OCM (NOKIA)","TRAVAUX-NOKIA",
U2387="ACCESS-ISSUE","ACCESS-ISSUE",
U2387="Projet OCM (ZTE, NOKIA, autres projets)","TRAVAUX OCM",
U2387="No root CAuse","No root cause",
U2387="ODU HS","PDH",
U2387="IP &amp; VLAN","PDH",
U2387="Warehouse HUAWEI","SPARE-ISSUE",
U2387="SPARE-HS","SPARE-ISSUE",
U2387="Power Telco","BSS",U2387="no impacts","no impacts"
),"")</f>
        <v/>
      </c>
      <c r="T2387" s="35" t="str" cm="1">
        <f t="array" ref="T2387">IFERROR(_xlfn.IFS(
U2387="MPR ISSUE","TX ISSUE",
U2387="BSS Hardware Issue","RAN ISSUE",
U2387="Sites strategiques, MLL, Pylone, etc.","ENVTECH",
U2387="AKTIVCO DEFAUT GE &amp; POWER Cabinet","POWER ISSUE",
U2387="AKTIVCO Coupure ENEO &amp; Baisse de tension","POWER ISSUE",
U2387="Coupure ENEO &amp; Baisse de tension","POWER ISSUE",
U2387="Defaut GE &amp; POWER Cabinet","POWER ISSUE",
U2387="Sharing","POWER ISSUE",
U2387="Sites strategiques &amp; DataCenter","POWER ISSUE",
U2387="Exclu","Exclu",
U2387="SAT","TX ISSUE",
U2387="SPARE-ISSUE","SPARE-ISSUE",
U2387="Fiber CAmtel","TX ISSUE",
U2387="Fiber AOF","TX ISSUE",
U2387="Projet OCM (HUAWEI)","TRAVAUX-HUAWEI",
U2387="Projet OCM (NOKIA)","TRAVAUX -NOKIA",
U2387="ACCESS-ISSUE","ACCESS-ISSUE",
U2387="Projet OCM (ZTE, NOKIA, autres projets)","TRAVAUX OCM",
U2387="No root CAuse","No root cause",
U2387="ODU HS","TX ISSUE",
U2387="IP &amp; VLAN","TX ISSUE",
U2387="Warehouse HUAWEI","SPARE-ISSUE",
U2387="SPARE-HS","SPARE-ISSUE",
U2387="Power Telco","RAN ISSUE",U2387="no impacts","no impacts"
),"")</f>
        <v/>
      </c>
      <c r="U2387" s="28"/>
      <c r="V2387" s="35" t="str" cm="1">
        <f t="array" ref="V2387">IFERROR(_xlfn.IFS(
U2387="MPR ISSUE","ACTIVE",
U2387="BSS Hardware Issue","ACTIVE",
U2387="Sites strategiques, MLL, Pylone, etc.","PASSIVE",
U2387="AKTIVCO DEFAUT GE &amp; POWER Cabinet","PASSIVE",
U2387="AKTIVCO Coupure ENEO &amp; Baisse de tension","PASSIVE",
U2387="Coupure ENEO &amp; Baisse de tension","PASSIVE",
U2387="Defaut GE &amp; POWER Cabinet","PASSIVE",
U2387="Sharing","PASSIVE",
U2387="Sites strategiques &amp; DataCenter","PASSIVE",
U2387="Exclu","Exclu",
U2387="SAT","ACTIVE",
U2387="SPARE-ISSUE","SPARE-ISSUE",
U2387="Fiber CAmtel","ACTIVE",
U2387="Fiber AOF","ACTIVE",
U2387="Projet OCM (HUAWEI)","PLANNED WORKS",
U2387="Projet OCM (NOKIA)","PLANNED WORKS",
U2387="ACCESS-ISSUE","ACCESS-ISSUE",
U2387="Projet OCM (ZTE, NOKIA, autres projets)","PLANNED WORKS",
U2387="No root CAuse","No root cause",
U2387="ODU HS","ACTIVE",
U2387="IP &amp; VLAN","ACTIVE",
U2387="Warehouse HUAWEI","SPARE-ISSUE",
U2387="SPARE-HS","SPARE-ISSUE",
U2387="Power Telco","ACTIVE",U2387="no impacts","no impacts"
),"")</f>
        <v/>
      </c>
      <c r="W2387" s="102"/>
      <c r="X2387" s="102"/>
      <c r="Y2387" s="102"/>
      <c r="Z2387" s="102"/>
      <c r="AA2387" s="102"/>
      <c r="AB2387" s="104" t="s">
        <v>5423</v>
      </c>
      <c r="AC2387" s="9"/>
      <c r="AD2387" s="9"/>
      <c r="AE2387" s="7" t="s">
        <v>5423</v>
      </c>
      <c r="AF2387" s="6"/>
      <c r="AG2387" s="7"/>
      <c r="AH2387" s="3" t="s">
        <v>5423</v>
      </c>
      <c r="AI2387" s="18" t="s">
        <v>5423</v>
      </c>
      <c r="AJ2387" s="18" t="s">
        <v>5423</v>
      </c>
      <c r="AK2387" s="18" t="s">
        <v>5423</v>
      </c>
      <c r="AL2387" s="18" t="s">
        <v>5423</v>
      </c>
      <c r="AM2387" s="18" t="s">
        <v>5423</v>
      </c>
      <c r="AN2387" s="18" t="s">
        <v>5423</v>
      </c>
      <c r="AO2387" s="18" t="s">
        <v>5423</v>
      </c>
      <c r="AP2387" s="18" t="s">
        <v>5423</v>
      </c>
      <c r="AQ2387" s="18" t="s">
        <v>5423</v>
      </c>
      <c r="AR2387" s="18" t="s">
        <v>5423</v>
      </c>
      <c r="AS2387" s="18" t="s">
        <v>5423</v>
      </c>
      <c r="AT2387" s="18" t="s">
        <v>5423</v>
      </c>
      <c r="AU2387" s="9" t="s">
        <v>5423</v>
      </c>
      <c r="AV2387" s="14"/>
      <c r="AW2387" s="14" t="s">
        <v>5423</v>
      </c>
      <c r="AX2387" s="14" t="str">
        <f>_xlfn.XLOOKUP(B2387,'[4]cell downs 18042026 17h'!$B:$B,'[4]cell downs 18042026 17h'!$B:$B,"")</f>
        <v/>
      </c>
      <c r="AY2387" s="14" t="str">
        <f>_xlfn.XLOOKUP(B2387,'[5]Cells Huawei 19042026 15h'!$B:$B,'[5]Cells Huawei 19042026 15h'!$B:$B,"")</f>
        <v/>
      </c>
      <c r="AZ2387" s="105" t="str">
        <f>_xlfn.XLOOKUP(B2387,'INCIDENT-04-23-2026'!E:E,'INCIDENT-04-23-2026'!F:F,"")</f>
        <v/>
      </c>
      <c r="BA2387" s="105" t="str">
        <f>_xlfn.XLOOKUP(B2387,'[6]Eneo 17H'!$C:$C,'[6]Eneo 17H'!$I:$I,"")</f>
        <v/>
      </c>
      <c r="BB2387" s="105" t="str">
        <f>_xlfn.XLOOKUP(B2387,[8]ALL!$B:$B,[8]ALL!$M:$M,"")</f>
        <v/>
      </c>
      <c r="BC2387" s="105" t="str">
        <f>_xlfn.XLOOKUP(B2387,'[6]Eneo 17H'!$C:$C,'[6]Eneo 17H'!$I:$I,"")</f>
        <v/>
      </c>
      <c r="BD2387" s="105" t="str">
        <f>_xlfn.XLOOKUP(B2387,'[7]Eneo 12H'!$C:$C,'[7]Eneo 12H'!$I:$I,"")</f>
        <v/>
      </c>
      <c r="BE2387" s="105" t="s">
        <v>5423</v>
      </c>
    </row>
    <row r="2388" spans="1:57" hidden="1" x14ac:dyDescent="0.3">
      <c r="A2388" s="1" t="s">
        <v>2562</v>
      </c>
      <c r="B2388" s="8" t="s">
        <v>2563</v>
      </c>
      <c r="C2388" s="3" t="str">
        <f>_xlfn.XLOOKUP(B2388,'[1]daily break down'!$D:$D,'[1]daily break down'!$E:$E,"")</f>
        <v>EXTREME-NORD</v>
      </c>
      <c r="D2388" s="1" t="s">
        <v>11</v>
      </c>
      <c r="E2388" s="1" t="s">
        <v>66</v>
      </c>
      <c r="F2388" s="3" t="s">
        <v>55</v>
      </c>
      <c r="G2388" s="1" t="s">
        <v>2562</v>
      </c>
      <c r="H2388" s="26" t="str">
        <f>_xlfn.XLOOKUP(B2388,[2]CALCULATION!$B:$B,[2]CALCULATION!$H:$H,"")</f>
        <v>NOKIA</v>
      </c>
      <c r="I2388" s="23">
        <v>0</v>
      </c>
      <c r="J2388" s="23">
        <v>0</v>
      </c>
      <c r="K2388" s="23">
        <v>0</v>
      </c>
      <c r="L2388" s="23">
        <v>0</v>
      </c>
      <c r="M2388" s="23">
        <v>0</v>
      </c>
      <c r="N2388" s="23">
        <v>0</v>
      </c>
      <c r="O2388" s="23">
        <v>0</v>
      </c>
      <c r="P2388" s="103" t="s">
        <v>6554</v>
      </c>
      <c r="Q2388" s="36" t="s">
        <v>6552</v>
      </c>
      <c r="R2388" s="36"/>
      <c r="S2388" s="35" t="str" cm="1">
        <f t="array" ref="S2388">IFERROR(_xlfn.IFS(
U2388="MPR ISSUE","PDH",
U2388="BSS Hardware Issue","BSS",
U2388="Sites strategiques, MLL, Pylone, etc.","ENVTECH",
U2388="AKTIVCO DEFAUT GE &amp; POWER Cabinet","AKTIVCO",
U2388="AKTIVCO Coupure ENEO &amp; Baisse de tension","AKTIVCO GRID ONLY",
U2388="Coupure ENEO &amp; Baisse de tension","IHS GRID ONLY",
U2388="Defaut GE &amp; POWER Cabinet","IHS",
U2388="Sharing","Partners",
U2388="Sites strategiques &amp; DataCenter","SST &amp; DC",
U2388="Exclu","Exclu",
U2388="SAT","SAT",
U2388="SPARE-ISSUE","SPARE-ISSUE",
U2388="Fiber CAmtel","TRANS_FO_CAMTEL",
U2388="Fiber AOF","Fiber AOF",
U2388="Projet OCM (HUAWEI)","TRAVAUX-HUAWEI",
U2388="Projet OCM (NOKIA)","TRAVAUX-NOKIA",
U2388="ACCESS-ISSUE","ACCESS-ISSUE",
U2388="Projet OCM (ZTE, NOKIA, autres projets)","TRAVAUX OCM",
U2388="No root CAuse","No root cause",
U2388="ODU HS","PDH",
U2388="IP &amp; VLAN","PDH",
U2388="Warehouse HUAWEI","SPARE-ISSUE",
U2388="SPARE-HS","SPARE-ISSUE",
U2388="Power Telco","BSS",U2388="no impacts","no impacts"
),"")</f>
        <v/>
      </c>
      <c r="T2388" s="35" t="str" cm="1">
        <f t="array" ref="T2388">IFERROR(_xlfn.IFS(
U2388="MPR ISSUE","TX ISSUE",
U2388="BSS Hardware Issue","RAN ISSUE",
U2388="Sites strategiques, MLL, Pylone, etc.","ENVTECH",
U2388="AKTIVCO DEFAUT GE &amp; POWER Cabinet","POWER ISSUE",
U2388="AKTIVCO Coupure ENEO &amp; Baisse de tension","POWER ISSUE",
U2388="Coupure ENEO &amp; Baisse de tension","POWER ISSUE",
U2388="Defaut GE &amp; POWER Cabinet","POWER ISSUE",
U2388="Sharing","POWER ISSUE",
U2388="Sites strategiques &amp; DataCenter","POWER ISSUE",
U2388="Exclu","Exclu",
U2388="SAT","TX ISSUE",
U2388="SPARE-ISSUE","SPARE-ISSUE",
U2388="Fiber CAmtel","TX ISSUE",
U2388="Fiber AOF","TX ISSUE",
U2388="Projet OCM (HUAWEI)","TRAVAUX-HUAWEI",
U2388="Projet OCM (NOKIA)","TRAVAUX -NOKIA",
U2388="ACCESS-ISSUE","ACCESS-ISSUE",
U2388="Projet OCM (ZTE, NOKIA, autres projets)","TRAVAUX OCM",
U2388="No root CAuse","No root cause",
U2388="ODU HS","TX ISSUE",
U2388="IP &amp; VLAN","TX ISSUE",
U2388="Warehouse HUAWEI","SPARE-ISSUE",
U2388="SPARE-HS","SPARE-ISSUE",
U2388="Power Telco","RAN ISSUE",U2388="no impacts","no impacts"
),"")</f>
        <v/>
      </c>
      <c r="U2388" s="28"/>
      <c r="V2388" s="35" t="str" cm="1">
        <f t="array" ref="V2388">IFERROR(_xlfn.IFS(
U2388="MPR ISSUE","ACTIVE",
U2388="BSS Hardware Issue","ACTIVE",
U2388="Sites strategiques, MLL, Pylone, etc.","PASSIVE",
U2388="AKTIVCO DEFAUT GE &amp; POWER Cabinet","PASSIVE",
U2388="AKTIVCO Coupure ENEO &amp; Baisse de tension","PASSIVE",
U2388="Coupure ENEO &amp; Baisse de tension","PASSIVE",
U2388="Defaut GE &amp; POWER Cabinet","PASSIVE",
U2388="Sharing","PASSIVE",
U2388="Sites strategiques &amp; DataCenter","PASSIVE",
U2388="Exclu","Exclu",
U2388="SAT","ACTIVE",
U2388="SPARE-ISSUE","SPARE-ISSUE",
U2388="Fiber CAmtel","ACTIVE",
U2388="Fiber AOF","ACTIVE",
U2388="Projet OCM (HUAWEI)","PLANNED WORKS",
U2388="Projet OCM (NOKIA)","PLANNED WORKS",
U2388="ACCESS-ISSUE","ACCESS-ISSUE",
U2388="Projet OCM (ZTE, NOKIA, autres projets)","PLANNED WORKS",
U2388="No root CAuse","No root cause",
U2388="ODU HS","ACTIVE",
U2388="IP &amp; VLAN","ACTIVE",
U2388="Warehouse HUAWEI","SPARE-ISSUE",
U2388="SPARE-HS","SPARE-ISSUE",
U2388="Power Telco","ACTIVE",U2388="no impacts","no impacts"
),"")</f>
        <v/>
      </c>
      <c r="W2388" s="102"/>
      <c r="X2388" s="102"/>
      <c r="Y2388" s="102"/>
      <c r="Z2388" s="102"/>
      <c r="AA2388" s="102"/>
      <c r="AB2388" s="104" t="s">
        <v>5423</v>
      </c>
      <c r="AC2388" s="9"/>
      <c r="AD2388" s="9"/>
      <c r="AE2388" s="7" t="s">
        <v>5423</v>
      </c>
      <c r="AF2388" s="6"/>
      <c r="AG2388" s="7"/>
      <c r="AH2388" s="3" t="s">
        <v>5423</v>
      </c>
      <c r="AI2388" s="18" t="s">
        <v>5423</v>
      </c>
      <c r="AJ2388" s="18" t="s">
        <v>5423</v>
      </c>
      <c r="AK2388" s="18" t="s">
        <v>5423</v>
      </c>
      <c r="AL2388" s="18" t="s">
        <v>5423</v>
      </c>
      <c r="AM2388" s="18" t="s">
        <v>5423</v>
      </c>
      <c r="AN2388" s="18" t="s">
        <v>5423</v>
      </c>
      <c r="AO2388" s="18" t="s">
        <v>5423</v>
      </c>
      <c r="AP2388" s="18" t="s">
        <v>5423</v>
      </c>
      <c r="AQ2388" s="18" t="s">
        <v>5423</v>
      </c>
      <c r="AR2388" s="18" t="s">
        <v>5423</v>
      </c>
      <c r="AS2388" s="18" t="s">
        <v>5423</v>
      </c>
      <c r="AT2388" s="18" t="s">
        <v>5423</v>
      </c>
      <c r="AU2388" s="9" t="s">
        <v>5423</v>
      </c>
      <c r="AV2388" s="14"/>
      <c r="AW2388" s="14" t="s">
        <v>5423</v>
      </c>
      <c r="AX2388" s="14" t="str">
        <f>_xlfn.XLOOKUP(B2388,'[4]cell downs 18042026 17h'!$B:$B,'[4]cell downs 18042026 17h'!$B:$B,"")</f>
        <v/>
      </c>
      <c r="AY2388" s="14" t="str">
        <f>_xlfn.XLOOKUP(B2388,'[5]Cells Huawei 19042026 15h'!$B:$B,'[5]Cells Huawei 19042026 15h'!$B:$B,"")</f>
        <v/>
      </c>
      <c r="AZ2388" s="105" t="str">
        <f>_xlfn.XLOOKUP(B2388,'INCIDENT-04-23-2026'!E:E,'INCIDENT-04-23-2026'!F:F,"")</f>
        <v/>
      </c>
      <c r="BA2388" s="105" t="str">
        <f>_xlfn.XLOOKUP(B2388,'[6]Eneo 17H'!$C:$C,'[6]Eneo 17H'!$I:$I,"")</f>
        <v/>
      </c>
      <c r="BB2388" s="105" t="str">
        <f>_xlfn.XLOOKUP(B2388,[8]ALL!$B:$B,[8]ALL!$M:$M,"")</f>
        <v/>
      </c>
      <c r="BC2388" s="105" t="str">
        <f>_xlfn.XLOOKUP(B2388,'[6]Eneo 17H'!$C:$C,'[6]Eneo 17H'!$I:$I,"")</f>
        <v/>
      </c>
      <c r="BD2388" s="105" t="str">
        <f>_xlfn.XLOOKUP(B2388,'[7]Eneo 12H'!$C:$C,'[7]Eneo 12H'!$I:$I,"")</f>
        <v/>
      </c>
      <c r="BE2388" s="105" t="s">
        <v>5423</v>
      </c>
    </row>
    <row r="2389" spans="1:57" hidden="1" x14ac:dyDescent="0.3">
      <c r="A2389" s="1" t="s">
        <v>4093</v>
      </c>
      <c r="B2389" s="8" t="s">
        <v>4094</v>
      </c>
      <c r="C2389" s="3" t="str">
        <f>_xlfn.XLOOKUP(B2389,'[1]daily break down'!$D:$D,'[1]daily break down'!$E:$E,"")</f>
        <v>NORD-OUEST</v>
      </c>
      <c r="D2389" s="1" t="s">
        <v>11</v>
      </c>
      <c r="E2389" s="1" t="s">
        <v>12</v>
      </c>
      <c r="F2389" s="3" t="s">
        <v>51</v>
      </c>
      <c r="G2389" s="1" t="s">
        <v>3444</v>
      </c>
      <c r="H2389" s="25" t="str">
        <f>_xlfn.XLOOKUP(B2389,[2]CALCULATION!$B:$B,[2]CALCULATION!$H:$H,"")</f>
        <v>HUAWEI</v>
      </c>
      <c r="I2389" s="23">
        <v>0</v>
      </c>
      <c r="J2389" s="23">
        <v>0</v>
      </c>
      <c r="K2389" s="23">
        <v>0</v>
      </c>
      <c r="L2389" s="23">
        <v>0</v>
      </c>
      <c r="M2389" s="23">
        <v>0</v>
      </c>
      <c r="N2389" s="23">
        <v>0</v>
      </c>
      <c r="O2389" s="23">
        <v>0</v>
      </c>
      <c r="P2389" s="103" t="s">
        <v>6554</v>
      </c>
      <c r="Q2389" s="36" t="s">
        <v>6552</v>
      </c>
      <c r="R2389" s="36"/>
      <c r="S2389" s="35" t="str" cm="1">
        <f t="array" ref="S2389">IFERROR(_xlfn.IFS(
U2389="MPR ISSUE","PDH",
U2389="BSS Hardware Issue","BSS",
U2389="Sites strategiques, MLL, Pylone, etc.","ENVTECH",
U2389="AKTIVCO DEFAUT GE &amp; POWER Cabinet","AKTIVCO",
U2389="AKTIVCO Coupure ENEO &amp; Baisse de tension","AKTIVCO GRID ONLY",
U2389="Coupure ENEO &amp; Baisse de tension","IHS GRID ONLY",
U2389="Defaut GE &amp; POWER Cabinet","IHS",
U2389="Sharing","Partners",
U2389="Sites strategiques &amp; DataCenter","SST &amp; DC",
U2389="Exclu","Exclu",
U2389="SAT","SAT",
U2389="SPARE-ISSUE","SPARE-ISSUE",
U2389="Fiber CAmtel","TRANS_FO_CAMTEL",
U2389="Fiber AOF","Fiber AOF",
U2389="Projet OCM (HUAWEI)","TRAVAUX-HUAWEI",
U2389="Projet OCM (NOKIA)","TRAVAUX-NOKIA",
U2389="ACCESS-ISSUE","ACCESS-ISSUE",
U2389="Projet OCM (ZTE, NOKIA, autres projets)","TRAVAUX OCM",
U2389="No root CAuse","No root cause",
U2389="ODU HS","PDH",
U2389="IP &amp; VLAN","PDH",
U2389="Warehouse HUAWEI","SPARE-ISSUE",
U2389="SPARE-HS","SPARE-ISSUE",
U2389="Power Telco","BSS",U2389="no impacts","no impacts"
),"")</f>
        <v/>
      </c>
      <c r="T2389" s="35" t="str" cm="1">
        <f t="array" ref="T2389">IFERROR(_xlfn.IFS(
U2389="MPR ISSUE","TX ISSUE",
U2389="BSS Hardware Issue","RAN ISSUE",
U2389="Sites strategiques, MLL, Pylone, etc.","ENVTECH",
U2389="AKTIVCO DEFAUT GE &amp; POWER Cabinet","POWER ISSUE",
U2389="AKTIVCO Coupure ENEO &amp; Baisse de tension","POWER ISSUE",
U2389="Coupure ENEO &amp; Baisse de tension","POWER ISSUE",
U2389="Defaut GE &amp; POWER Cabinet","POWER ISSUE",
U2389="Sharing","POWER ISSUE",
U2389="Sites strategiques &amp; DataCenter","POWER ISSUE",
U2389="Exclu","Exclu",
U2389="SAT","TX ISSUE",
U2389="SPARE-ISSUE","SPARE-ISSUE",
U2389="Fiber CAmtel","TX ISSUE",
U2389="Fiber AOF","TX ISSUE",
U2389="Projet OCM (HUAWEI)","TRAVAUX-HUAWEI",
U2389="Projet OCM (NOKIA)","TRAVAUX -NOKIA",
U2389="ACCESS-ISSUE","ACCESS-ISSUE",
U2389="Projet OCM (ZTE, NOKIA, autres projets)","TRAVAUX OCM",
U2389="No root CAuse","No root cause",
U2389="ODU HS","TX ISSUE",
U2389="IP &amp; VLAN","TX ISSUE",
U2389="Warehouse HUAWEI","SPARE-ISSUE",
U2389="SPARE-HS","SPARE-ISSUE",
U2389="Power Telco","RAN ISSUE",U2389="no impacts","no impacts"
),"")</f>
        <v/>
      </c>
      <c r="U2389" s="28"/>
      <c r="V2389" s="35" t="str" cm="1">
        <f t="array" ref="V2389">IFERROR(_xlfn.IFS(
U2389="MPR ISSUE","ACTIVE",
U2389="BSS Hardware Issue","ACTIVE",
U2389="Sites strategiques, MLL, Pylone, etc.","PASSIVE",
U2389="AKTIVCO DEFAUT GE &amp; POWER Cabinet","PASSIVE",
U2389="AKTIVCO Coupure ENEO &amp; Baisse de tension","PASSIVE",
U2389="Coupure ENEO &amp; Baisse de tension","PASSIVE",
U2389="Defaut GE &amp; POWER Cabinet","PASSIVE",
U2389="Sharing","PASSIVE",
U2389="Sites strategiques &amp; DataCenter","PASSIVE",
U2389="Exclu","Exclu",
U2389="SAT","ACTIVE",
U2389="SPARE-ISSUE","SPARE-ISSUE",
U2389="Fiber CAmtel","ACTIVE",
U2389="Fiber AOF","ACTIVE",
U2389="Projet OCM (HUAWEI)","PLANNED WORKS",
U2389="Projet OCM (NOKIA)","PLANNED WORKS",
U2389="ACCESS-ISSUE","ACCESS-ISSUE",
U2389="Projet OCM (ZTE, NOKIA, autres projets)","PLANNED WORKS",
U2389="No root CAuse","No root cause",
U2389="ODU HS","ACTIVE",
U2389="IP &amp; VLAN","ACTIVE",
U2389="Warehouse HUAWEI","SPARE-ISSUE",
U2389="SPARE-HS","SPARE-ISSUE",
U2389="Power Telco","ACTIVE",U2389="no impacts","no impacts"
),"")</f>
        <v/>
      </c>
      <c r="W2389" s="102"/>
      <c r="X2389" s="102"/>
      <c r="Y2389" s="102"/>
      <c r="Z2389" s="102"/>
      <c r="AA2389" s="102"/>
      <c r="AB2389" s="104" t="s">
        <v>5423</v>
      </c>
      <c r="AC2389" s="9"/>
      <c r="AD2389" s="9"/>
      <c r="AE2389" s="7" t="s">
        <v>5423</v>
      </c>
      <c r="AF2389" s="6"/>
      <c r="AG2389" s="7"/>
      <c r="AH2389" s="3" t="s">
        <v>5423</v>
      </c>
      <c r="AI2389" s="18" t="s">
        <v>5423</v>
      </c>
      <c r="AJ2389" s="18" t="s">
        <v>5423</v>
      </c>
      <c r="AK2389" s="18" t="s">
        <v>5423</v>
      </c>
      <c r="AL2389" s="18" t="s">
        <v>5423</v>
      </c>
      <c r="AM2389" s="18" t="s">
        <v>5423</v>
      </c>
      <c r="AN2389" s="18" t="s">
        <v>5423</v>
      </c>
      <c r="AO2389" s="18" t="s">
        <v>5423</v>
      </c>
      <c r="AP2389" s="18" t="s">
        <v>5423</v>
      </c>
      <c r="AQ2389" s="18" t="s">
        <v>5423</v>
      </c>
      <c r="AR2389" s="18" t="s">
        <v>5423</v>
      </c>
      <c r="AS2389" s="18" t="s">
        <v>5423</v>
      </c>
      <c r="AT2389" s="18" t="s">
        <v>5423</v>
      </c>
      <c r="AU2389" s="9" t="s">
        <v>5423</v>
      </c>
      <c r="AV2389" s="14"/>
      <c r="AW2389" s="14" t="s">
        <v>5423</v>
      </c>
      <c r="AX2389" s="14" t="str">
        <f>_xlfn.XLOOKUP(B2389,'[4]cell downs 18042026 17h'!$B:$B,'[4]cell downs 18042026 17h'!$B:$B,"")</f>
        <v/>
      </c>
      <c r="AY2389" s="14" t="str">
        <f>_xlfn.XLOOKUP(B2389,'[5]Cells Huawei 19042026 15h'!$B:$B,'[5]Cells Huawei 19042026 15h'!$B:$B,"")</f>
        <v/>
      </c>
      <c r="AZ2389" s="105" t="str">
        <f>_xlfn.XLOOKUP(B2389,'INCIDENT-04-23-2026'!E:E,'INCIDENT-04-23-2026'!F:F,"")</f>
        <v/>
      </c>
      <c r="BA2389" s="105" t="str">
        <f>_xlfn.XLOOKUP(B2389,'[6]Eneo 17H'!$C:$C,'[6]Eneo 17H'!$I:$I,"")</f>
        <v/>
      </c>
      <c r="BB2389" s="105" t="str">
        <f>_xlfn.XLOOKUP(B2389,[8]ALL!$B:$B,[8]ALL!$M:$M,"")</f>
        <v/>
      </c>
      <c r="BC2389" s="105" t="str">
        <f>_xlfn.XLOOKUP(B2389,'[6]Eneo 17H'!$C:$C,'[6]Eneo 17H'!$I:$I,"")</f>
        <v/>
      </c>
      <c r="BD2389" s="105" t="str">
        <f>_xlfn.XLOOKUP(B2389,'[7]Eneo 12H'!$C:$C,'[7]Eneo 12H'!$I:$I,"")</f>
        <v/>
      </c>
      <c r="BE2389" s="105" t="s">
        <v>5423</v>
      </c>
    </row>
    <row r="2390" spans="1:57" hidden="1" x14ac:dyDescent="0.3">
      <c r="A2390" s="1" t="s">
        <v>3471</v>
      </c>
      <c r="B2390" s="8" t="s">
        <v>3472</v>
      </c>
      <c r="C2390" s="3" t="str">
        <f>_xlfn.XLOOKUP(B2390,'[1]daily break down'!$D:$D,'[1]daily break down'!$E:$E,"")</f>
        <v>NORD-OUEST</v>
      </c>
      <c r="D2390" s="1" t="s">
        <v>11</v>
      </c>
      <c r="E2390" s="1" t="s">
        <v>12</v>
      </c>
      <c r="F2390" s="3" t="s">
        <v>51</v>
      </c>
      <c r="G2390" s="1" t="s">
        <v>3471</v>
      </c>
      <c r="H2390" s="25" t="str">
        <f>_xlfn.XLOOKUP(B2390,[2]CALCULATION!$B:$B,[2]CALCULATION!$H:$H,"")</f>
        <v>HUAWEI</v>
      </c>
      <c r="I2390" s="23">
        <v>0</v>
      </c>
      <c r="J2390" s="23">
        <v>0</v>
      </c>
      <c r="K2390" s="23">
        <v>0</v>
      </c>
      <c r="L2390" s="23">
        <v>0</v>
      </c>
      <c r="M2390" s="23">
        <v>0.46867018802452964</v>
      </c>
      <c r="N2390" s="23">
        <v>0.48862764066169562</v>
      </c>
      <c r="O2390" s="23">
        <v>0</v>
      </c>
      <c r="P2390" s="103" t="s">
        <v>6554</v>
      </c>
      <c r="Q2390" s="36" t="s">
        <v>6552</v>
      </c>
      <c r="R2390" s="36"/>
      <c r="S2390" s="35" t="str" cm="1">
        <f t="array" ref="S2390">IFERROR(_xlfn.IFS(
U2390="MPR ISSUE","PDH",
U2390="BSS Hardware Issue","BSS",
U2390="Sites strategiques, MLL, Pylone, etc.","ENVTECH",
U2390="AKTIVCO DEFAUT GE &amp; POWER Cabinet","AKTIVCO",
U2390="AKTIVCO Coupure ENEO &amp; Baisse de tension","AKTIVCO GRID ONLY",
U2390="Coupure ENEO &amp; Baisse de tension","IHS GRID ONLY",
U2390="Defaut GE &amp; POWER Cabinet","IHS",
U2390="Sharing","Partners",
U2390="Sites strategiques &amp; DataCenter","SST &amp; DC",
U2390="Exclu","Exclu",
U2390="SAT","SAT",
U2390="SPARE-ISSUE","SPARE-ISSUE",
U2390="Fiber CAmtel","TRANS_FO_CAMTEL",
U2390="Fiber AOF","Fiber AOF",
U2390="Projet OCM (HUAWEI)","TRAVAUX-HUAWEI",
U2390="Projet OCM (NOKIA)","TRAVAUX-NOKIA",
U2390="ACCESS-ISSUE","ACCESS-ISSUE",
U2390="Projet OCM (ZTE, NOKIA, autres projets)","TRAVAUX OCM",
U2390="No root CAuse","No root cause",
U2390="ODU HS","PDH",
U2390="IP &amp; VLAN","PDH",
U2390="Warehouse HUAWEI","SPARE-ISSUE",
U2390="SPARE-HS","SPARE-ISSUE",
U2390="Power Telco","BSS",U2390="no impacts","no impacts"
),"")</f>
        <v/>
      </c>
      <c r="T2390" s="35" t="str" cm="1">
        <f t="array" ref="T2390">IFERROR(_xlfn.IFS(
U2390="MPR ISSUE","TX ISSUE",
U2390="BSS Hardware Issue","RAN ISSUE",
U2390="Sites strategiques, MLL, Pylone, etc.","ENVTECH",
U2390="AKTIVCO DEFAUT GE &amp; POWER Cabinet","POWER ISSUE",
U2390="AKTIVCO Coupure ENEO &amp; Baisse de tension","POWER ISSUE",
U2390="Coupure ENEO &amp; Baisse de tension","POWER ISSUE",
U2390="Defaut GE &amp; POWER Cabinet","POWER ISSUE",
U2390="Sharing","POWER ISSUE",
U2390="Sites strategiques &amp; DataCenter","POWER ISSUE",
U2390="Exclu","Exclu",
U2390="SAT","TX ISSUE",
U2390="SPARE-ISSUE","SPARE-ISSUE",
U2390="Fiber CAmtel","TX ISSUE",
U2390="Fiber AOF","TX ISSUE",
U2390="Projet OCM (HUAWEI)","TRAVAUX-HUAWEI",
U2390="Projet OCM (NOKIA)","TRAVAUX -NOKIA",
U2390="ACCESS-ISSUE","ACCESS-ISSUE",
U2390="Projet OCM (ZTE, NOKIA, autres projets)","TRAVAUX OCM",
U2390="No root CAuse","No root cause",
U2390="ODU HS","TX ISSUE",
U2390="IP &amp; VLAN","TX ISSUE",
U2390="Warehouse HUAWEI","SPARE-ISSUE",
U2390="SPARE-HS","SPARE-ISSUE",
U2390="Power Telco","RAN ISSUE",U2390="no impacts","no impacts"
),"")</f>
        <v/>
      </c>
      <c r="U2390" s="28"/>
      <c r="V2390" s="35" t="str" cm="1">
        <f t="array" ref="V2390">IFERROR(_xlfn.IFS(
U2390="MPR ISSUE","ACTIVE",
U2390="BSS Hardware Issue","ACTIVE",
U2390="Sites strategiques, MLL, Pylone, etc.","PASSIVE",
U2390="AKTIVCO DEFAUT GE &amp; POWER Cabinet","PASSIVE",
U2390="AKTIVCO Coupure ENEO &amp; Baisse de tension","PASSIVE",
U2390="Coupure ENEO &amp; Baisse de tension","PASSIVE",
U2390="Defaut GE &amp; POWER Cabinet","PASSIVE",
U2390="Sharing","PASSIVE",
U2390="Sites strategiques &amp; DataCenter","PASSIVE",
U2390="Exclu","Exclu",
U2390="SAT","ACTIVE",
U2390="SPARE-ISSUE","SPARE-ISSUE",
U2390="Fiber CAmtel","ACTIVE",
U2390="Fiber AOF","ACTIVE",
U2390="Projet OCM (HUAWEI)","PLANNED WORKS",
U2390="Projet OCM (NOKIA)","PLANNED WORKS",
U2390="ACCESS-ISSUE","ACCESS-ISSUE",
U2390="Projet OCM (ZTE, NOKIA, autres projets)","PLANNED WORKS",
U2390="No root CAuse","No root cause",
U2390="ODU HS","ACTIVE",
U2390="IP &amp; VLAN","ACTIVE",
U2390="Warehouse HUAWEI","SPARE-ISSUE",
U2390="SPARE-HS","SPARE-ISSUE",
U2390="Power Telco","ACTIVE",U2390="no impacts","no impacts"
),"")</f>
        <v/>
      </c>
      <c r="W2390" s="102"/>
      <c r="X2390" s="102"/>
      <c r="Y2390" s="102"/>
      <c r="Z2390" s="102"/>
      <c r="AA2390" s="102"/>
      <c r="AB2390" s="104" t="s">
        <v>5423</v>
      </c>
      <c r="AC2390" s="9"/>
      <c r="AD2390" s="9"/>
      <c r="AE2390" s="7" t="s">
        <v>5423</v>
      </c>
      <c r="AF2390" s="6"/>
      <c r="AG2390" s="7"/>
      <c r="AH2390" s="3" t="s">
        <v>5423</v>
      </c>
      <c r="AI2390" s="18" t="s">
        <v>5423</v>
      </c>
      <c r="AJ2390" s="18" t="s">
        <v>5423</v>
      </c>
      <c r="AK2390" s="18" t="s">
        <v>5423</v>
      </c>
      <c r="AL2390" s="18" t="s">
        <v>5423</v>
      </c>
      <c r="AM2390" s="18" t="s">
        <v>5423</v>
      </c>
      <c r="AN2390" s="18" t="s">
        <v>5423</v>
      </c>
      <c r="AO2390" s="18" t="s">
        <v>5423</v>
      </c>
      <c r="AP2390" s="18" t="s">
        <v>5423</v>
      </c>
      <c r="AQ2390" s="18" t="s">
        <v>5423</v>
      </c>
      <c r="AR2390" s="18" t="s">
        <v>5423</v>
      </c>
      <c r="AS2390" s="18" t="s">
        <v>5423</v>
      </c>
      <c r="AT2390" s="18" t="s">
        <v>5423</v>
      </c>
      <c r="AU2390" s="9" t="s">
        <v>5423</v>
      </c>
      <c r="AV2390" s="14"/>
      <c r="AW2390" s="14" t="s">
        <v>5423</v>
      </c>
      <c r="AX2390" s="14" t="str">
        <f>_xlfn.XLOOKUP(B2390,'[4]cell downs 18042026 17h'!$B:$B,'[4]cell downs 18042026 17h'!$B:$B,"")</f>
        <v/>
      </c>
      <c r="AY2390" s="14" t="str">
        <f>_xlfn.XLOOKUP(B2390,'[5]Cells Huawei 19042026 15h'!$B:$B,'[5]Cells Huawei 19042026 15h'!$B:$B,"")</f>
        <v/>
      </c>
      <c r="AZ2390" s="105" t="str">
        <f>_xlfn.XLOOKUP(B2390,'INCIDENT-04-23-2026'!E:E,'INCIDENT-04-23-2026'!F:F,"")</f>
        <v/>
      </c>
      <c r="BA2390" s="105" t="str">
        <f>_xlfn.XLOOKUP(B2390,'[6]Eneo 17H'!$C:$C,'[6]Eneo 17H'!$I:$I,"")</f>
        <v/>
      </c>
      <c r="BB2390" s="105" t="str">
        <f>_xlfn.XLOOKUP(B2390,[8]ALL!$B:$B,[8]ALL!$M:$M,"")</f>
        <v/>
      </c>
      <c r="BC2390" s="105" t="str">
        <f>_xlfn.XLOOKUP(B2390,'[6]Eneo 17H'!$C:$C,'[6]Eneo 17H'!$I:$I,"")</f>
        <v/>
      </c>
      <c r="BD2390" s="105" t="str">
        <f>_xlfn.XLOOKUP(B2390,'[7]Eneo 12H'!$C:$C,'[7]Eneo 12H'!$I:$I,"")</f>
        <v/>
      </c>
      <c r="BE2390" s="105" t="s">
        <v>7353</v>
      </c>
    </row>
    <row r="2391" spans="1:57" hidden="1" x14ac:dyDescent="0.3">
      <c r="A2391" s="1" t="s">
        <v>4430</v>
      </c>
      <c r="B2391" s="8" t="s">
        <v>4431</v>
      </c>
      <c r="C2391" s="3" t="str">
        <f>_xlfn.XLOOKUP(B2391,'[1]daily break down'!$D:$D,'[1]daily break down'!$E:$E,"")</f>
        <v>NORD-OUEST</v>
      </c>
      <c r="D2391" s="1"/>
      <c r="E2391" s="1"/>
      <c r="F2391" s="3" t="s">
        <v>51</v>
      </c>
      <c r="G2391" s="1" t="s">
        <v>3471</v>
      </c>
      <c r="H2391" s="25" t="str">
        <f>_xlfn.XLOOKUP(B2391,[2]CALCULATION!$B:$B,[2]CALCULATION!$H:$H,"")</f>
        <v>Huawei</v>
      </c>
      <c r="I2391" s="23">
        <v>0</v>
      </c>
      <c r="J2391" s="23">
        <v>0</v>
      </c>
      <c r="K2391" s="23">
        <v>0</v>
      </c>
      <c r="L2391" s="23">
        <v>0</v>
      </c>
      <c r="M2391" s="23">
        <v>0.4706320466394433</v>
      </c>
      <c r="N2391" s="23">
        <v>2.0971911891859496</v>
      </c>
      <c r="O2391" s="23">
        <v>0</v>
      </c>
      <c r="P2391" s="103" t="s">
        <v>6554</v>
      </c>
      <c r="Q2391" s="36" t="s">
        <v>6552</v>
      </c>
      <c r="R2391" s="36"/>
      <c r="S2391" s="35" t="str" cm="1">
        <f t="array" ref="S2391">IFERROR(_xlfn.IFS(
U2391="MPR ISSUE","PDH",
U2391="BSS Hardware Issue","BSS",
U2391="Sites strategiques, MLL, Pylone, etc.","ENVTECH",
U2391="AKTIVCO DEFAUT GE &amp; POWER Cabinet","AKTIVCO",
U2391="AKTIVCO Coupure ENEO &amp; Baisse de tension","AKTIVCO GRID ONLY",
U2391="Coupure ENEO &amp; Baisse de tension","IHS GRID ONLY",
U2391="Defaut GE &amp; POWER Cabinet","IHS",
U2391="Sharing","Partners",
U2391="Sites strategiques &amp; DataCenter","SST &amp; DC",
U2391="Exclu","Exclu",
U2391="SAT","SAT",
U2391="SPARE-ISSUE","SPARE-ISSUE",
U2391="Fiber CAmtel","TRANS_FO_CAMTEL",
U2391="Fiber AOF","Fiber AOF",
U2391="Projet OCM (HUAWEI)","TRAVAUX-HUAWEI",
U2391="Projet OCM (NOKIA)","TRAVAUX-NOKIA",
U2391="ACCESS-ISSUE","ACCESS-ISSUE",
U2391="Projet OCM (ZTE, NOKIA, autres projets)","TRAVAUX OCM",
U2391="No root CAuse","No root cause",
U2391="ODU HS","PDH",
U2391="IP &amp; VLAN","PDH",
U2391="Warehouse HUAWEI","SPARE-ISSUE",
U2391="SPARE-HS","SPARE-ISSUE",
U2391="Power Telco","BSS",U2391="no impacts","no impacts"
),"")</f>
        <v/>
      </c>
      <c r="T2391" s="35" t="str" cm="1">
        <f t="array" ref="T2391">IFERROR(_xlfn.IFS(
U2391="MPR ISSUE","TX ISSUE",
U2391="BSS Hardware Issue","RAN ISSUE",
U2391="Sites strategiques, MLL, Pylone, etc.","ENVTECH",
U2391="AKTIVCO DEFAUT GE &amp; POWER Cabinet","POWER ISSUE",
U2391="AKTIVCO Coupure ENEO &amp; Baisse de tension","POWER ISSUE",
U2391="Coupure ENEO &amp; Baisse de tension","POWER ISSUE",
U2391="Defaut GE &amp; POWER Cabinet","POWER ISSUE",
U2391="Sharing","POWER ISSUE",
U2391="Sites strategiques &amp; DataCenter","POWER ISSUE",
U2391="Exclu","Exclu",
U2391="SAT","TX ISSUE",
U2391="SPARE-ISSUE","SPARE-ISSUE",
U2391="Fiber CAmtel","TX ISSUE",
U2391="Fiber AOF","TX ISSUE",
U2391="Projet OCM (HUAWEI)","TRAVAUX-HUAWEI",
U2391="Projet OCM (NOKIA)","TRAVAUX -NOKIA",
U2391="ACCESS-ISSUE","ACCESS-ISSUE",
U2391="Projet OCM (ZTE, NOKIA, autres projets)","TRAVAUX OCM",
U2391="No root CAuse","No root cause",
U2391="ODU HS","TX ISSUE",
U2391="IP &amp; VLAN","TX ISSUE",
U2391="Warehouse HUAWEI","SPARE-ISSUE",
U2391="SPARE-HS","SPARE-ISSUE",
U2391="Power Telco","RAN ISSUE",U2391="no impacts","no impacts"
),"")</f>
        <v/>
      </c>
      <c r="U2391" s="28"/>
      <c r="V2391" s="35" t="str" cm="1">
        <f t="array" ref="V2391">IFERROR(_xlfn.IFS(
U2391="MPR ISSUE","ACTIVE",
U2391="BSS Hardware Issue","ACTIVE",
U2391="Sites strategiques, MLL, Pylone, etc.","PASSIVE",
U2391="AKTIVCO DEFAUT GE &amp; POWER Cabinet","PASSIVE",
U2391="AKTIVCO Coupure ENEO &amp; Baisse de tension","PASSIVE",
U2391="Coupure ENEO &amp; Baisse de tension","PASSIVE",
U2391="Defaut GE &amp; POWER Cabinet","PASSIVE",
U2391="Sharing","PASSIVE",
U2391="Sites strategiques &amp; DataCenter","PASSIVE",
U2391="Exclu","Exclu",
U2391="SAT","ACTIVE",
U2391="SPARE-ISSUE","SPARE-ISSUE",
U2391="Fiber CAmtel","ACTIVE",
U2391="Fiber AOF","ACTIVE",
U2391="Projet OCM (HUAWEI)","PLANNED WORKS",
U2391="Projet OCM (NOKIA)","PLANNED WORKS",
U2391="ACCESS-ISSUE","ACCESS-ISSUE",
U2391="Projet OCM (ZTE, NOKIA, autres projets)","PLANNED WORKS",
U2391="No root CAuse","No root cause",
U2391="ODU HS","ACTIVE",
U2391="IP &amp; VLAN","ACTIVE",
U2391="Warehouse HUAWEI","SPARE-ISSUE",
U2391="SPARE-HS","SPARE-ISSUE",
U2391="Power Telco","ACTIVE",U2391="no impacts","no impacts"
),"")</f>
        <v/>
      </c>
      <c r="W2391" s="102"/>
      <c r="X2391" s="102"/>
      <c r="Y2391" s="102"/>
      <c r="Z2391" s="102"/>
      <c r="AA2391" s="102"/>
      <c r="AB2391" s="104" t="s">
        <v>5423</v>
      </c>
      <c r="AC2391" s="9"/>
      <c r="AD2391" s="9"/>
      <c r="AE2391" s="7" t="s">
        <v>5423</v>
      </c>
      <c r="AF2391" s="6"/>
      <c r="AG2391" s="7"/>
      <c r="AH2391" s="3" t="s">
        <v>5423</v>
      </c>
      <c r="AI2391" s="18" t="s">
        <v>5423</v>
      </c>
      <c r="AJ2391" s="18" t="s">
        <v>5423</v>
      </c>
      <c r="AK2391" s="18" t="s">
        <v>5423</v>
      </c>
      <c r="AL2391" s="18" t="s">
        <v>5423</v>
      </c>
      <c r="AM2391" s="18" t="s">
        <v>5423</v>
      </c>
      <c r="AN2391" s="18" t="s">
        <v>5423</v>
      </c>
      <c r="AO2391" s="18" t="s">
        <v>5423</v>
      </c>
      <c r="AP2391" s="18" t="s">
        <v>5423</v>
      </c>
      <c r="AQ2391" s="18" t="s">
        <v>5423</v>
      </c>
      <c r="AR2391" s="18" t="s">
        <v>5423</v>
      </c>
      <c r="AS2391" s="18" t="s">
        <v>5423</v>
      </c>
      <c r="AT2391" s="18" t="s">
        <v>5423</v>
      </c>
      <c r="AU2391" s="9" t="s">
        <v>5423</v>
      </c>
      <c r="AV2391" s="14"/>
      <c r="AW2391" s="14" t="s">
        <v>5423</v>
      </c>
      <c r="AX2391" s="14" t="str">
        <f>_xlfn.XLOOKUP(B2391,'[4]cell downs 18042026 17h'!$B:$B,'[4]cell downs 18042026 17h'!$B:$B,"")</f>
        <v/>
      </c>
      <c r="AY2391" s="14" t="str">
        <f>_xlfn.XLOOKUP(B2391,'[5]Cells Huawei 19042026 15h'!$B:$B,'[5]Cells Huawei 19042026 15h'!$B:$B,"")</f>
        <v/>
      </c>
      <c r="AZ2391" s="105" t="str">
        <f>_xlfn.XLOOKUP(B2391,'INCIDENT-04-23-2026'!E:E,'INCIDENT-04-23-2026'!F:F,"")</f>
        <v/>
      </c>
      <c r="BA2391" s="105" t="str">
        <f>_xlfn.XLOOKUP(B2391,'[6]Eneo 17H'!$C:$C,'[6]Eneo 17H'!$I:$I,"")</f>
        <v/>
      </c>
      <c r="BB2391" s="105" t="str">
        <f>_xlfn.XLOOKUP(B2391,[8]ALL!$B:$B,[8]ALL!$M:$M,"")</f>
        <v/>
      </c>
      <c r="BC2391" s="105" t="str">
        <f>_xlfn.XLOOKUP(B2391,'[6]Eneo 17H'!$C:$C,'[6]Eneo 17H'!$I:$I,"")</f>
        <v/>
      </c>
      <c r="BD2391" s="105" t="str">
        <f>_xlfn.XLOOKUP(B2391,'[7]Eneo 12H'!$C:$C,'[7]Eneo 12H'!$I:$I,"")</f>
        <v/>
      </c>
      <c r="BE2391" s="105" t="s">
        <v>5423</v>
      </c>
    </row>
    <row r="2392" spans="1:57" hidden="1" x14ac:dyDescent="0.3">
      <c r="A2392" s="1" t="s">
        <v>4894</v>
      </c>
      <c r="B2392" s="8" t="s">
        <v>4895</v>
      </c>
      <c r="C2392" s="3" t="str">
        <f>_xlfn.XLOOKUP(B2392,'[1]daily break down'!$D:$D,'[1]daily break down'!$E:$E,"")</f>
        <v>NORD</v>
      </c>
      <c r="D2392" s="1" t="s">
        <v>11</v>
      </c>
      <c r="E2392" s="1" t="s">
        <v>96</v>
      </c>
      <c r="F2392" s="3" t="s">
        <v>23</v>
      </c>
      <c r="G2392" s="1" t="s">
        <v>732</v>
      </c>
      <c r="H2392" s="25" t="str">
        <f>_xlfn.XLOOKUP(B2392,[2]CALCULATION!$B:$B,[2]CALCULATION!$H:$H,"")</f>
        <v>HUAWEI</v>
      </c>
      <c r="I2392" s="23">
        <v>0</v>
      </c>
      <c r="J2392" s="23">
        <v>0</v>
      </c>
      <c r="K2392" s="23">
        <v>0</v>
      </c>
      <c r="L2392" s="23">
        <v>0</v>
      </c>
      <c r="M2392" s="23">
        <v>0</v>
      </c>
      <c r="N2392" s="23">
        <v>1.1395723290900115</v>
      </c>
      <c r="O2392" s="23">
        <v>0</v>
      </c>
      <c r="P2392" s="103" t="s">
        <v>6554</v>
      </c>
      <c r="Q2392" s="36" t="s">
        <v>5796</v>
      </c>
      <c r="R2392" s="36"/>
      <c r="S2392" s="35" t="str" cm="1">
        <f t="array" ref="S2392">IFERROR(_xlfn.IFS(
U2392="MPR ISSUE","PDH",
U2392="BSS Hardware Issue","BSS",
U2392="Sites strategiques, MLL, Pylone, etc.","ENVTECH",
U2392="AKTIVCO DEFAUT GE &amp; POWER Cabinet","AKTIVCO",
U2392="AKTIVCO Coupure ENEO &amp; Baisse de tension","AKTIVCO GRID ONLY",
U2392="Coupure ENEO &amp; Baisse de tension","IHS GRID ONLY",
U2392="Defaut GE &amp; POWER Cabinet","IHS",
U2392="Sharing","Partners",
U2392="Sites strategiques &amp; DataCenter","SST &amp; DC",
U2392="Exclu","Exclu",
U2392="SAT","SAT",
U2392="SPARE-ISSUE","SPARE-ISSUE",
U2392="Fiber CAmtel","TRANS_FO_CAMTEL",
U2392="Fiber AOF","Fiber AOF",
U2392="Projet OCM (HUAWEI)","TRAVAUX-HUAWEI",
U2392="Projet OCM (NOKIA)","TRAVAUX-NOKIA",
U2392="ACCESS-ISSUE","ACCESS-ISSUE",
U2392="Projet OCM (ZTE, NOKIA, autres projets)","TRAVAUX OCM",
U2392="No root CAuse","No root cause",
U2392="ODU HS","PDH",
U2392="IP &amp; VLAN","PDH",
U2392="Warehouse HUAWEI","SPARE-ISSUE",
U2392="SPARE-HS","SPARE-ISSUE",
U2392="Power Telco","BSS",U2392="no impacts","no impacts"
),"")</f>
        <v/>
      </c>
      <c r="T2392" s="35" t="str" cm="1">
        <f t="array" ref="T2392">IFERROR(_xlfn.IFS(
U2392="MPR ISSUE","TX ISSUE",
U2392="BSS Hardware Issue","RAN ISSUE",
U2392="Sites strategiques, MLL, Pylone, etc.","ENVTECH",
U2392="AKTIVCO DEFAUT GE &amp; POWER Cabinet","POWER ISSUE",
U2392="AKTIVCO Coupure ENEO &amp; Baisse de tension","POWER ISSUE",
U2392="Coupure ENEO &amp; Baisse de tension","POWER ISSUE",
U2392="Defaut GE &amp; POWER Cabinet","POWER ISSUE",
U2392="Sharing","POWER ISSUE",
U2392="Sites strategiques &amp; DataCenter","POWER ISSUE",
U2392="Exclu","Exclu",
U2392="SAT","TX ISSUE",
U2392="SPARE-ISSUE","SPARE-ISSUE",
U2392="Fiber CAmtel","TX ISSUE",
U2392="Fiber AOF","TX ISSUE",
U2392="Projet OCM (HUAWEI)","TRAVAUX-HUAWEI",
U2392="Projet OCM (NOKIA)","TRAVAUX -NOKIA",
U2392="ACCESS-ISSUE","ACCESS-ISSUE",
U2392="Projet OCM (ZTE, NOKIA, autres projets)","TRAVAUX OCM",
U2392="No root CAuse","No root cause",
U2392="ODU HS","TX ISSUE",
U2392="IP &amp; VLAN","TX ISSUE",
U2392="Warehouse HUAWEI","SPARE-ISSUE",
U2392="SPARE-HS","SPARE-ISSUE",
U2392="Power Telco","RAN ISSUE",U2392="no impacts","no impacts"
),"")</f>
        <v/>
      </c>
      <c r="U2392" s="28"/>
      <c r="V2392" s="35" t="str" cm="1">
        <f t="array" ref="V2392">IFERROR(_xlfn.IFS(
U2392="MPR ISSUE","ACTIVE",
U2392="BSS Hardware Issue","ACTIVE",
U2392="Sites strategiques, MLL, Pylone, etc.","PASSIVE",
U2392="AKTIVCO DEFAUT GE &amp; POWER Cabinet","PASSIVE",
U2392="AKTIVCO Coupure ENEO &amp; Baisse de tension","PASSIVE",
U2392="Coupure ENEO &amp; Baisse de tension","PASSIVE",
U2392="Defaut GE &amp; POWER Cabinet","PASSIVE",
U2392="Sharing","PASSIVE",
U2392="Sites strategiques &amp; DataCenter","PASSIVE",
U2392="Exclu","Exclu",
U2392="SAT","ACTIVE",
U2392="SPARE-ISSUE","SPARE-ISSUE",
U2392="Fiber CAmtel","ACTIVE",
U2392="Fiber AOF","ACTIVE",
U2392="Projet OCM (HUAWEI)","PLANNED WORKS",
U2392="Projet OCM (NOKIA)","PLANNED WORKS",
U2392="ACCESS-ISSUE","ACCESS-ISSUE",
U2392="Projet OCM (ZTE, NOKIA, autres projets)","PLANNED WORKS",
U2392="No root CAuse","No root cause",
U2392="ODU HS","ACTIVE",
U2392="IP &amp; VLAN","ACTIVE",
U2392="Warehouse HUAWEI","SPARE-ISSUE",
U2392="SPARE-HS","SPARE-ISSUE",
U2392="Power Telco","ACTIVE",U2392="no impacts","no impacts"
),"")</f>
        <v/>
      </c>
      <c r="W2392" s="102"/>
      <c r="X2392" s="102"/>
      <c r="Y2392" s="102"/>
      <c r="Z2392" s="102"/>
      <c r="AA2392" s="102"/>
      <c r="AB2392" s="104" t="s">
        <v>5423</v>
      </c>
      <c r="AC2392" s="9"/>
      <c r="AD2392" s="9"/>
      <c r="AE2392" s="7" t="s">
        <v>5423</v>
      </c>
      <c r="AF2392" s="6"/>
      <c r="AG2392" s="7"/>
      <c r="AH2392" s="3" t="s">
        <v>5423</v>
      </c>
      <c r="AI2392" s="18" t="s">
        <v>5423</v>
      </c>
      <c r="AJ2392" s="18" t="s">
        <v>5423</v>
      </c>
      <c r="AK2392" s="18" t="s">
        <v>5423</v>
      </c>
      <c r="AL2392" s="18" t="s">
        <v>5423</v>
      </c>
      <c r="AM2392" s="18" t="s">
        <v>5423</v>
      </c>
      <c r="AN2392" s="18" t="s">
        <v>5423</v>
      </c>
      <c r="AO2392" s="18" t="s">
        <v>5423</v>
      </c>
      <c r="AP2392" s="18" t="s">
        <v>5423</v>
      </c>
      <c r="AQ2392" s="18" t="s">
        <v>5423</v>
      </c>
      <c r="AR2392" s="18" t="s">
        <v>5423</v>
      </c>
      <c r="AS2392" s="18" t="s">
        <v>5423</v>
      </c>
      <c r="AT2392" s="18" t="s">
        <v>5423</v>
      </c>
      <c r="AU2392" s="9" t="s">
        <v>5423</v>
      </c>
      <c r="AV2392" s="14"/>
      <c r="AW2392" s="14" t="s">
        <v>5423</v>
      </c>
      <c r="AX2392" s="14" t="str">
        <f>_xlfn.XLOOKUP(B2392,'[4]cell downs 18042026 17h'!$B:$B,'[4]cell downs 18042026 17h'!$B:$B,"")</f>
        <v/>
      </c>
      <c r="AY2392" s="14" t="str">
        <f>_xlfn.XLOOKUP(B2392,'[5]Cells Huawei 19042026 15h'!$B:$B,'[5]Cells Huawei 19042026 15h'!$B:$B,"")</f>
        <v/>
      </c>
      <c r="AZ2392" s="105" t="str">
        <f>_xlfn.XLOOKUP(B2392,'INCIDENT-04-23-2026'!E:E,'INCIDENT-04-23-2026'!F:F,"")</f>
        <v/>
      </c>
      <c r="BA2392" s="105" t="str">
        <f>_xlfn.XLOOKUP(B2392,'[6]Eneo 17H'!$C:$C,'[6]Eneo 17H'!$I:$I,"")</f>
        <v/>
      </c>
      <c r="BB2392" s="105" t="str">
        <f>_xlfn.XLOOKUP(B2392,[8]ALL!$B:$B,[8]ALL!$M:$M,"")</f>
        <v/>
      </c>
      <c r="BC2392" s="105" t="str">
        <f>_xlfn.XLOOKUP(B2392,'[6]Eneo 17H'!$C:$C,'[6]Eneo 17H'!$I:$I,"")</f>
        <v/>
      </c>
      <c r="BD2392" s="105" t="str">
        <f>_xlfn.XLOOKUP(B2392,'[7]Eneo 12H'!$C:$C,'[7]Eneo 12H'!$I:$I,"")</f>
        <v/>
      </c>
      <c r="BE2392" s="105" t="s">
        <v>5423</v>
      </c>
    </row>
    <row r="2393" spans="1:57" hidden="1" x14ac:dyDescent="0.3">
      <c r="A2393" s="1" t="s">
        <v>2862</v>
      </c>
      <c r="B2393" s="8" t="s">
        <v>2863</v>
      </c>
      <c r="C2393" s="3" t="str">
        <f>_xlfn.XLOOKUP(B2393,'[1]daily break down'!$D:$D,'[1]daily break down'!$E:$E,"")</f>
        <v>OUEST</v>
      </c>
      <c r="D2393" s="1" t="s">
        <v>11</v>
      </c>
      <c r="E2393" s="1" t="s">
        <v>12</v>
      </c>
      <c r="F2393" s="3" t="s">
        <v>102</v>
      </c>
      <c r="G2393" s="1" t="s">
        <v>2864</v>
      </c>
      <c r="H2393" s="25" t="str">
        <f>_xlfn.XLOOKUP(B2393,[2]CALCULATION!$B:$B,[2]CALCULATION!$H:$H,"")</f>
        <v>HUAWEI</v>
      </c>
      <c r="I2393" s="23">
        <v>0</v>
      </c>
      <c r="J2393" s="23">
        <v>0</v>
      </c>
      <c r="K2393" s="23">
        <v>0</v>
      </c>
      <c r="L2393" s="23">
        <v>0</v>
      </c>
      <c r="M2393" s="23">
        <v>9.9412726541164773E-2</v>
      </c>
      <c r="N2393" s="23">
        <v>0</v>
      </c>
      <c r="O2393" s="23">
        <v>0</v>
      </c>
      <c r="P2393" s="103" t="s">
        <v>6554</v>
      </c>
      <c r="Q2393" s="36" t="s">
        <v>5796</v>
      </c>
      <c r="R2393" s="36"/>
      <c r="S2393" s="35" t="str" cm="1">
        <f t="array" ref="S2393">IFERROR(_xlfn.IFS(
U2393="MPR ISSUE","PDH",
U2393="BSS Hardware Issue","BSS",
U2393="Sites strategiques, MLL, Pylone, etc.","ENVTECH",
U2393="AKTIVCO DEFAUT GE &amp; POWER Cabinet","AKTIVCO",
U2393="AKTIVCO Coupure ENEO &amp; Baisse de tension","AKTIVCO GRID ONLY",
U2393="Coupure ENEO &amp; Baisse de tension","IHS GRID ONLY",
U2393="Defaut GE &amp; POWER Cabinet","IHS",
U2393="Sharing","Partners",
U2393="Sites strategiques &amp; DataCenter","SST &amp; DC",
U2393="Exclu","Exclu",
U2393="SAT","SAT",
U2393="SPARE-ISSUE","SPARE-ISSUE",
U2393="Fiber CAmtel","TRANS_FO_CAMTEL",
U2393="Fiber AOF","Fiber AOF",
U2393="Projet OCM (HUAWEI)","TRAVAUX-HUAWEI",
U2393="Projet OCM (NOKIA)","TRAVAUX-NOKIA",
U2393="ACCESS-ISSUE","ACCESS-ISSUE",
U2393="Projet OCM (ZTE, NOKIA, autres projets)","TRAVAUX OCM",
U2393="No root CAuse","No root cause",
U2393="ODU HS","PDH",
U2393="IP &amp; VLAN","PDH",
U2393="Warehouse HUAWEI","SPARE-ISSUE",
U2393="SPARE-HS","SPARE-ISSUE",
U2393="Power Telco","BSS",U2393="no impacts","no impacts"
),"")</f>
        <v/>
      </c>
      <c r="T2393" s="35" t="str" cm="1">
        <f t="array" ref="T2393">IFERROR(_xlfn.IFS(
U2393="MPR ISSUE","TX ISSUE",
U2393="BSS Hardware Issue","RAN ISSUE",
U2393="Sites strategiques, MLL, Pylone, etc.","ENVTECH",
U2393="AKTIVCO DEFAUT GE &amp; POWER Cabinet","POWER ISSUE",
U2393="AKTIVCO Coupure ENEO &amp; Baisse de tension","POWER ISSUE",
U2393="Coupure ENEO &amp; Baisse de tension","POWER ISSUE",
U2393="Defaut GE &amp; POWER Cabinet","POWER ISSUE",
U2393="Sharing","POWER ISSUE",
U2393="Sites strategiques &amp; DataCenter","POWER ISSUE",
U2393="Exclu","Exclu",
U2393="SAT","TX ISSUE",
U2393="SPARE-ISSUE","SPARE-ISSUE",
U2393="Fiber CAmtel","TX ISSUE",
U2393="Fiber AOF","TX ISSUE",
U2393="Projet OCM (HUAWEI)","TRAVAUX-HUAWEI",
U2393="Projet OCM (NOKIA)","TRAVAUX -NOKIA",
U2393="ACCESS-ISSUE","ACCESS-ISSUE",
U2393="Projet OCM (ZTE, NOKIA, autres projets)","TRAVAUX OCM",
U2393="No root CAuse","No root cause",
U2393="ODU HS","TX ISSUE",
U2393="IP &amp; VLAN","TX ISSUE",
U2393="Warehouse HUAWEI","SPARE-ISSUE",
U2393="SPARE-HS","SPARE-ISSUE",
U2393="Power Telco","RAN ISSUE",U2393="no impacts","no impacts"
),"")</f>
        <v/>
      </c>
      <c r="U2393" s="28"/>
      <c r="V2393" s="35" t="str" cm="1">
        <f t="array" ref="V2393">IFERROR(_xlfn.IFS(
U2393="MPR ISSUE","ACTIVE",
U2393="BSS Hardware Issue","ACTIVE",
U2393="Sites strategiques, MLL, Pylone, etc.","PASSIVE",
U2393="AKTIVCO DEFAUT GE &amp; POWER Cabinet","PASSIVE",
U2393="AKTIVCO Coupure ENEO &amp; Baisse de tension","PASSIVE",
U2393="Coupure ENEO &amp; Baisse de tension","PASSIVE",
U2393="Defaut GE &amp; POWER Cabinet","PASSIVE",
U2393="Sharing","PASSIVE",
U2393="Sites strategiques &amp; DataCenter","PASSIVE",
U2393="Exclu","Exclu",
U2393="SAT","ACTIVE",
U2393="SPARE-ISSUE","SPARE-ISSUE",
U2393="Fiber CAmtel","ACTIVE",
U2393="Fiber AOF","ACTIVE",
U2393="Projet OCM (HUAWEI)","PLANNED WORKS",
U2393="Projet OCM (NOKIA)","PLANNED WORKS",
U2393="ACCESS-ISSUE","ACCESS-ISSUE",
U2393="Projet OCM (ZTE, NOKIA, autres projets)","PLANNED WORKS",
U2393="No root CAuse","No root cause",
U2393="ODU HS","ACTIVE",
U2393="IP &amp; VLAN","ACTIVE",
U2393="Warehouse HUAWEI","SPARE-ISSUE",
U2393="SPARE-HS","SPARE-ISSUE",
U2393="Power Telco","ACTIVE",U2393="no impacts","no impacts"
),"")</f>
        <v/>
      </c>
      <c r="W2393" s="102"/>
      <c r="X2393" s="102"/>
      <c r="Y2393" s="102"/>
      <c r="Z2393" s="102"/>
      <c r="AA2393" s="102"/>
      <c r="AB2393" s="104" t="s">
        <v>5423</v>
      </c>
      <c r="AC2393" s="9"/>
      <c r="AD2393" s="9"/>
      <c r="AE2393" s="7" t="s">
        <v>5423</v>
      </c>
      <c r="AF2393" s="6"/>
      <c r="AG2393" s="7"/>
      <c r="AH2393" s="3" t="s">
        <v>5423</v>
      </c>
      <c r="AI2393" s="18" t="s">
        <v>5423</v>
      </c>
      <c r="AJ2393" s="18" t="s">
        <v>5423</v>
      </c>
      <c r="AK2393" s="18" t="s">
        <v>5423</v>
      </c>
      <c r="AL2393" s="18" t="s">
        <v>5423</v>
      </c>
      <c r="AM2393" s="18" t="s">
        <v>5423</v>
      </c>
      <c r="AN2393" s="18" t="s">
        <v>5423</v>
      </c>
      <c r="AO2393" s="18" t="s">
        <v>5423</v>
      </c>
      <c r="AP2393" s="18" t="s">
        <v>5423</v>
      </c>
      <c r="AQ2393" s="18" t="s">
        <v>5423</v>
      </c>
      <c r="AR2393" s="18" t="s">
        <v>5423</v>
      </c>
      <c r="AS2393" s="18" t="s">
        <v>5423</v>
      </c>
      <c r="AT2393" s="18" t="s">
        <v>5423</v>
      </c>
      <c r="AU2393" s="9" t="s">
        <v>5423</v>
      </c>
      <c r="AV2393" s="14"/>
      <c r="AW2393" s="14" t="s">
        <v>5423</v>
      </c>
      <c r="AX2393" s="14" t="str">
        <f>_xlfn.XLOOKUP(B2393,'[4]cell downs 18042026 17h'!$B:$B,'[4]cell downs 18042026 17h'!$B:$B,"")</f>
        <v/>
      </c>
      <c r="AY2393" s="14" t="str">
        <f>_xlfn.XLOOKUP(B2393,'[5]Cells Huawei 19042026 15h'!$B:$B,'[5]Cells Huawei 19042026 15h'!$B:$B,"")</f>
        <v/>
      </c>
      <c r="AZ2393" s="105" t="str">
        <f>_xlfn.XLOOKUP(B2393,'INCIDENT-04-23-2026'!E:E,'INCIDENT-04-23-2026'!F:F,"")</f>
        <v/>
      </c>
      <c r="BA2393" s="105" t="str">
        <f>_xlfn.XLOOKUP(B2393,'[6]Eneo 17H'!$C:$C,'[6]Eneo 17H'!$I:$I,"")</f>
        <v/>
      </c>
      <c r="BB2393" s="105" t="str">
        <f>_xlfn.XLOOKUP(B2393,[8]ALL!$B:$B,[8]ALL!$M:$M,"")</f>
        <v/>
      </c>
      <c r="BC2393" s="105" t="str">
        <f>_xlfn.XLOOKUP(B2393,'[6]Eneo 17H'!$C:$C,'[6]Eneo 17H'!$I:$I,"")</f>
        <v/>
      </c>
      <c r="BD2393" s="105" t="str">
        <f>_xlfn.XLOOKUP(B2393,'[7]Eneo 12H'!$C:$C,'[7]Eneo 12H'!$I:$I,"")</f>
        <v/>
      </c>
      <c r="BE2393" s="105" t="s">
        <v>5423</v>
      </c>
    </row>
    <row r="2394" spans="1:57" hidden="1" x14ac:dyDescent="0.3">
      <c r="A2394" s="1" t="s">
        <v>3112</v>
      </c>
      <c r="B2394" s="8" t="s">
        <v>3113</v>
      </c>
      <c r="C2394" s="3" t="str">
        <f>_xlfn.XLOOKUP(B2394,'[1]daily break down'!$D:$D,'[1]daily break down'!$E:$E,"")</f>
        <v>EXTREME-NORD</v>
      </c>
      <c r="D2394" s="1" t="s">
        <v>21</v>
      </c>
      <c r="E2394" s="1" t="s">
        <v>122</v>
      </c>
      <c r="F2394" s="3" t="s">
        <v>55</v>
      </c>
      <c r="G2394" s="1" t="s">
        <v>3112</v>
      </c>
      <c r="H2394" s="25" t="str">
        <f>_xlfn.XLOOKUP(B2394,[2]CALCULATION!$B:$B,[2]CALCULATION!$H:$H,"")</f>
        <v>HUAWEI</v>
      </c>
      <c r="I2394" s="23">
        <v>3.9550177922741301</v>
      </c>
      <c r="J2394" s="23">
        <v>6.1638030664920258</v>
      </c>
      <c r="K2394" s="23">
        <v>6.1638030664920258</v>
      </c>
      <c r="L2394" s="23">
        <v>6.1638030664920258</v>
      </c>
      <c r="M2394" s="23">
        <v>6.1638030664920258</v>
      </c>
      <c r="N2394" s="23">
        <v>6.1638030664920258</v>
      </c>
      <c r="O2394" s="23">
        <v>6.1745219485607814</v>
      </c>
      <c r="P2394" s="103" t="s">
        <v>6553</v>
      </c>
      <c r="Q2394" s="36" t="s">
        <v>6552</v>
      </c>
      <c r="R2394" s="36"/>
      <c r="S2394" s="35" t="str" cm="1">
        <f t="array" ref="S2394">IFERROR(_xlfn.IFS(
U2394="MPR ISSUE","PDH",
U2394="BSS Hardware Issue","BSS",
U2394="Sites strategiques, MLL, Pylone, etc.","ENVTECH",
U2394="AKTIVCO DEFAUT GE &amp; POWER Cabinet","AKTIVCO",
U2394="AKTIVCO Coupure ENEO &amp; Baisse de tension","AKTIVCO GRID ONLY",
U2394="Coupure ENEO &amp; Baisse de tension","IHS GRID ONLY",
U2394="Defaut GE &amp; POWER Cabinet","IHS",
U2394="Sharing","Partners",
U2394="Sites strategiques &amp; DataCenter","SST &amp; DC",
U2394="Exclu","Exclu",
U2394="SAT","SAT",
U2394="SPARE-ISSUE","SPARE-ISSUE",
U2394="Fiber CAmtel","TRANS_FO_CAMTEL",
U2394="Fiber AOF","Fiber AOF",
U2394="Projet OCM (HUAWEI)","TRAVAUX-HUAWEI",
U2394="Projet OCM (NOKIA)","TRAVAUX-NOKIA",
U2394="ACCESS-ISSUE","ACCESS-ISSUE",
U2394="Projet OCM (ZTE, NOKIA, autres projets)","TRAVAUX OCM",
U2394="No root CAuse","No root cause",
U2394="ODU HS","PDH",
U2394="IP &amp; VLAN","PDH",
U2394="Warehouse HUAWEI","SPARE-ISSUE",
U2394="SPARE-HS","SPARE-ISSUE",
U2394="Power Telco","BSS",U2394="no impacts","no impacts"
),"")</f>
        <v/>
      </c>
      <c r="T2394" s="35" t="str" cm="1">
        <f t="array" ref="T2394">IFERROR(_xlfn.IFS(
U2394="MPR ISSUE","TX ISSUE",
U2394="BSS Hardware Issue","RAN ISSUE",
U2394="Sites strategiques, MLL, Pylone, etc.","ENVTECH",
U2394="AKTIVCO DEFAUT GE &amp; POWER Cabinet","POWER ISSUE",
U2394="AKTIVCO Coupure ENEO &amp; Baisse de tension","POWER ISSUE",
U2394="Coupure ENEO &amp; Baisse de tension","POWER ISSUE",
U2394="Defaut GE &amp; POWER Cabinet","POWER ISSUE",
U2394="Sharing","POWER ISSUE",
U2394="Sites strategiques &amp; DataCenter","POWER ISSUE",
U2394="Exclu","Exclu",
U2394="SAT","TX ISSUE",
U2394="SPARE-ISSUE","SPARE-ISSUE",
U2394="Fiber CAmtel","TX ISSUE",
U2394="Fiber AOF","TX ISSUE",
U2394="Projet OCM (HUAWEI)","TRAVAUX-HUAWEI",
U2394="Projet OCM (NOKIA)","TRAVAUX -NOKIA",
U2394="ACCESS-ISSUE","ACCESS-ISSUE",
U2394="Projet OCM (ZTE, NOKIA, autres projets)","TRAVAUX OCM",
U2394="No root CAuse","No root cause",
U2394="ODU HS","TX ISSUE",
U2394="IP &amp; VLAN","TX ISSUE",
U2394="Warehouse HUAWEI","SPARE-ISSUE",
U2394="SPARE-HS","SPARE-ISSUE",
U2394="Power Telco","RAN ISSUE",U2394="no impacts","no impacts"
),"")</f>
        <v/>
      </c>
      <c r="U2394" s="28"/>
      <c r="V2394" s="35" t="str" cm="1">
        <f t="array" ref="V2394">IFERROR(_xlfn.IFS(
U2394="MPR ISSUE","ACTIVE",
U2394="BSS Hardware Issue","ACTIVE",
U2394="Sites strategiques, MLL, Pylone, etc.","PASSIVE",
U2394="AKTIVCO DEFAUT GE &amp; POWER Cabinet","PASSIVE",
U2394="AKTIVCO Coupure ENEO &amp; Baisse de tension","PASSIVE",
U2394="Coupure ENEO &amp; Baisse de tension","PASSIVE",
U2394="Defaut GE &amp; POWER Cabinet","PASSIVE",
U2394="Sharing","PASSIVE",
U2394="Sites strategiques &amp; DataCenter","PASSIVE",
U2394="Exclu","Exclu",
U2394="SAT","ACTIVE",
U2394="SPARE-ISSUE","SPARE-ISSUE",
U2394="Fiber CAmtel","ACTIVE",
U2394="Fiber AOF","ACTIVE",
U2394="Projet OCM (HUAWEI)","PLANNED WORKS",
U2394="Projet OCM (NOKIA)","PLANNED WORKS",
U2394="ACCESS-ISSUE","ACCESS-ISSUE",
U2394="Projet OCM (ZTE, NOKIA, autres projets)","PLANNED WORKS",
U2394="No root CAuse","No root cause",
U2394="ODU HS","ACTIVE",
U2394="IP &amp; VLAN","ACTIVE",
U2394="Warehouse HUAWEI","SPARE-ISSUE",
U2394="SPARE-HS","SPARE-ISSUE",
U2394="Power Telco","ACTIVE",U2394="no impacts","no impacts"
),"")</f>
        <v/>
      </c>
      <c r="W2394" s="102"/>
      <c r="X2394" s="102"/>
      <c r="Y2394" s="102"/>
      <c r="Z2394" s="102"/>
      <c r="AA2394" s="102"/>
      <c r="AB2394" s="104" t="s">
        <v>5423</v>
      </c>
      <c r="AC2394" s="9"/>
      <c r="AD2394" s="9"/>
      <c r="AE2394" s="7" t="s">
        <v>5423</v>
      </c>
      <c r="AF2394" s="6"/>
      <c r="AG2394" s="7"/>
      <c r="AH2394" s="3" t="s">
        <v>5423</v>
      </c>
      <c r="AI2394" s="18" t="s">
        <v>5423</v>
      </c>
      <c r="AJ2394" s="18" t="s">
        <v>5423</v>
      </c>
      <c r="AK2394" s="18" t="s">
        <v>5423</v>
      </c>
      <c r="AL2394" s="18" t="s">
        <v>5423</v>
      </c>
      <c r="AM2394" s="18" t="s">
        <v>5423</v>
      </c>
      <c r="AN2394" s="18" t="s">
        <v>5423</v>
      </c>
      <c r="AO2394" s="18" t="s">
        <v>5423</v>
      </c>
      <c r="AP2394" s="18" t="s">
        <v>5423</v>
      </c>
      <c r="AQ2394" s="18" t="s">
        <v>5423</v>
      </c>
      <c r="AR2394" s="18" t="s">
        <v>5423</v>
      </c>
      <c r="AS2394" s="18" t="s">
        <v>5423</v>
      </c>
      <c r="AT2394" s="18" t="s">
        <v>5423</v>
      </c>
      <c r="AU2394" s="9" t="s">
        <v>5423</v>
      </c>
      <c r="AV2394" s="14"/>
      <c r="AW2394" s="14" t="s">
        <v>5423</v>
      </c>
      <c r="AX2394" s="14" t="str">
        <f>_xlfn.XLOOKUP(B2394,'[4]cell downs 18042026 17h'!$B:$B,'[4]cell downs 18042026 17h'!$B:$B,"")</f>
        <v/>
      </c>
      <c r="AY2394" s="14" t="str">
        <f>_xlfn.XLOOKUP(B2394,'[5]Cells Huawei 19042026 15h'!$B:$B,'[5]Cells Huawei 19042026 15h'!$B:$B,"")</f>
        <v/>
      </c>
      <c r="AZ2394" s="105" t="str">
        <f>_xlfn.XLOOKUP(B2394,'INCIDENT-04-23-2026'!E:E,'INCIDENT-04-23-2026'!F:F,"")</f>
        <v/>
      </c>
      <c r="BA2394" s="105" t="str">
        <f>_xlfn.XLOOKUP(B2394,'[6]Eneo 17H'!$C:$C,'[6]Eneo 17H'!$I:$I,"")</f>
        <v/>
      </c>
      <c r="BB2394" s="105" t="str">
        <f>_xlfn.XLOOKUP(B2394,[8]ALL!$B:$B,[8]ALL!$M:$M,"")</f>
        <v/>
      </c>
      <c r="BC2394" s="105" t="str">
        <f>_xlfn.XLOOKUP(B2394,'[6]Eneo 17H'!$C:$C,'[6]Eneo 17H'!$I:$I,"")</f>
        <v/>
      </c>
      <c r="BD2394" s="105" t="str">
        <f>_xlfn.XLOOKUP(B2394,'[7]Eneo 12H'!$C:$C,'[7]Eneo 12H'!$I:$I,"")</f>
        <v/>
      </c>
      <c r="BE2394" s="105" t="s">
        <v>5423</v>
      </c>
    </row>
    <row r="2395" spans="1:57" hidden="1" x14ac:dyDescent="0.3">
      <c r="A2395" s="1" t="s">
        <v>1486</v>
      </c>
      <c r="B2395" s="8" t="s">
        <v>2540</v>
      </c>
      <c r="C2395" s="3" t="str">
        <f>_xlfn.XLOOKUP(B2395,'[1]daily break down'!$D:$D,'[1]daily break down'!$E:$E,"")</f>
        <v>EXTREME-NORD</v>
      </c>
      <c r="D2395" s="1" t="s">
        <v>11</v>
      </c>
      <c r="E2395" s="1" t="s">
        <v>66</v>
      </c>
      <c r="F2395" s="3" t="s">
        <v>55</v>
      </c>
      <c r="G2395" s="1" t="s">
        <v>1486</v>
      </c>
      <c r="H2395" s="26" t="str">
        <f>_xlfn.XLOOKUP(B2395,[2]CALCULATION!$B:$B,[2]CALCULATION!$H:$H,"")</f>
        <v>NOKIA</v>
      </c>
      <c r="I2395" s="23">
        <v>0</v>
      </c>
      <c r="J2395" s="23">
        <v>0</v>
      </c>
      <c r="K2395" s="23">
        <v>0</v>
      </c>
      <c r="L2395" s="23">
        <v>0</v>
      </c>
      <c r="M2395" s="23">
        <v>0</v>
      </c>
      <c r="N2395" s="23">
        <v>0</v>
      </c>
      <c r="O2395" s="23">
        <v>0</v>
      </c>
      <c r="P2395" s="103" t="s">
        <v>6554</v>
      </c>
      <c r="Q2395" s="36" t="s">
        <v>6552</v>
      </c>
      <c r="R2395" s="36"/>
      <c r="S2395" s="35" t="str" cm="1">
        <f t="array" ref="S2395">IFERROR(_xlfn.IFS(
U2395="MPR ISSUE","PDH",
U2395="BSS Hardware Issue","BSS",
U2395="Sites strategiques, MLL, Pylone, etc.","ENVTECH",
U2395="AKTIVCO DEFAUT GE &amp; POWER Cabinet","AKTIVCO",
U2395="AKTIVCO Coupure ENEO &amp; Baisse de tension","AKTIVCO GRID ONLY",
U2395="Coupure ENEO &amp; Baisse de tension","IHS GRID ONLY",
U2395="Defaut GE &amp; POWER Cabinet","IHS",
U2395="Sharing","Partners",
U2395="Sites strategiques &amp; DataCenter","SST &amp; DC",
U2395="Exclu","Exclu",
U2395="SAT","SAT",
U2395="SPARE-ISSUE","SPARE-ISSUE",
U2395="Fiber CAmtel","TRANS_FO_CAMTEL",
U2395="Fiber AOF","Fiber AOF",
U2395="Projet OCM (HUAWEI)","TRAVAUX-HUAWEI",
U2395="Projet OCM (NOKIA)","TRAVAUX-NOKIA",
U2395="ACCESS-ISSUE","ACCESS-ISSUE",
U2395="Projet OCM (ZTE, NOKIA, autres projets)","TRAVAUX OCM",
U2395="No root CAuse","No root cause",
U2395="ODU HS","PDH",
U2395="IP &amp; VLAN","PDH",
U2395="Warehouse HUAWEI","SPARE-ISSUE",
U2395="SPARE-HS","SPARE-ISSUE",
U2395="Power Telco","BSS",U2395="no impacts","no impacts"
),"")</f>
        <v/>
      </c>
      <c r="T2395" s="35" t="str" cm="1">
        <f t="array" ref="T2395">IFERROR(_xlfn.IFS(
U2395="MPR ISSUE","TX ISSUE",
U2395="BSS Hardware Issue","RAN ISSUE",
U2395="Sites strategiques, MLL, Pylone, etc.","ENVTECH",
U2395="AKTIVCO DEFAUT GE &amp; POWER Cabinet","POWER ISSUE",
U2395="AKTIVCO Coupure ENEO &amp; Baisse de tension","POWER ISSUE",
U2395="Coupure ENEO &amp; Baisse de tension","POWER ISSUE",
U2395="Defaut GE &amp; POWER Cabinet","POWER ISSUE",
U2395="Sharing","POWER ISSUE",
U2395="Sites strategiques &amp; DataCenter","POWER ISSUE",
U2395="Exclu","Exclu",
U2395="SAT","TX ISSUE",
U2395="SPARE-ISSUE","SPARE-ISSUE",
U2395="Fiber CAmtel","TX ISSUE",
U2395="Fiber AOF","TX ISSUE",
U2395="Projet OCM (HUAWEI)","TRAVAUX-HUAWEI",
U2395="Projet OCM (NOKIA)","TRAVAUX -NOKIA",
U2395="ACCESS-ISSUE","ACCESS-ISSUE",
U2395="Projet OCM (ZTE, NOKIA, autres projets)","TRAVAUX OCM",
U2395="No root CAuse","No root cause",
U2395="ODU HS","TX ISSUE",
U2395="IP &amp; VLAN","TX ISSUE",
U2395="Warehouse HUAWEI","SPARE-ISSUE",
U2395="SPARE-HS","SPARE-ISSUE",
U2395="Power Telco","RAN ISSUE",U2395="no impacts","no impacts"
),"")</f>
        <v/>
      </c>
      <c r="U2395" s="28"/>
      <c r="V2395" s="35" t="str" cm="1">
        <f t="array" ref="V2395">IFERROR(_xlfn.IFS(
U2395="MPR ISSUE","ACTIVE",
U2395="BSS Hardware Issue","ACTIVE",
U2395="Sites strategiques, MLL, Pylone, etc.","PASSIVE",
U2395="AKTIVCO DEFAUT GE &amp; POWER Cabinet","PASSIVE",
U2395="AKTIVCO Coupure ENEO &amp; Baisse de tension","PASSIVE",
U2395="Coupure ENEO &amp; Baisse de tension","PASSIVE",
U2395="Defaut GE &amp; POWER Cabinet","PASSIVE",
U2395="Sharing","PASSIVE",
U2395="Sites strategiques &amp; DataCenter","PASSIVE",
U2395="Exclu","Exclu",
U2395="SAT","ACTIVE",
U2395="SPARE-ISSUE","SPARE-ISSUE",
U2395="Fiber CAmtel","ACTIVE",
U2395="Fiber AOF","ACTIVE",
U2395="Projet OCM (HUAWEI)","PLANNED WORKS",
U2395="Projet OCM (NOKIA)","PLANNED WORKS",
U2395="ACCESS-ISSUE","ACCESS-ISSUE",
U2395="Projet OCM (ZTE, NOKIA, autres projets)","PLANNED WORKS",
U2395="No root CAuse","No root cause",
U2395="ODU HS","ACTIVE",
U2395="IP &amp; VLAN","ACTIVE",
U2395="Warehouse HUAWEI","SPARE-ISSUE",
U2395="SPARE-HS","SPARE-ISSUE",
U2395="Power Telco","ACTIVE",U2395="no impacts","no impacts"
),"")</f>
        <v/>
      </c>
      <c r="W2395" s="102"/>
      <c r="X2395" s="102"/>
      <c r="Y2395" s="102"/>
      <c r="Z2395" s="102"/>
      <c r="AA2395" s="102"/>
      <c r="AB2395" s="104" t="s">
        <v>5423</v>
      </c>
      <c r="AC2395" s="9"/>
      <c r="AD2395" s="9"/>
      <c r="AE2395" s="7" t="s">
        <v>5423</v>
      </c>
      <c r="AF2395" s="6"/>
      <c r="AG2395" s="7"/>
      <c r="AH2395" s="3" t="s">
        <v>5423</v>
      </c>
      <c r="AI2395" s="18" t="s">
        <v>5423</v>
      </c>
      <c r="AJ2395" s="18" t="s">
        <v>5423</v>
      </c>
      <c r="AK2395" s="18" t="s">
        <v>5423</v>
      </c>
      <c r="AL2395" s="18" t="s">
        <v>5423</v>
      </c>
      <c r="AM2395" s="18" t="s">
        <v>5423</v>
      </c>
      <c r="AN2395" s="18" t="s">
        <v>5423</v>
      </c>
      <c r="AO2395" s="18" t="s">
        <v>5423</v>
      </c>
      <c r="AP2395" s="18" t="s">
        <v>5423</v>
      </c>
      <c r="AQ2395" s="18" t="s">
        <v>5423</v>
      </c>
      <c r="AR2395" s="18" t="s">
        <v>5423</v>
      </c>
      <c r="AS2395" s="18" t="s">
        <v>5423</v>
      </c>
      <c r="AT2395" s="18" t="s">
        <v>5423</v>
      </c>
      <c r="AU2395" s="9" t="s">
        <v>5423</v>
      </c>
      <c r="AV2395" s="14"/>
      <c r="AW2395" s="14" t="s">
        <v>5423</v>
      </c>
      <c r="AX2395" s="14" t="str">
        <f>_xlfn.XLOOKUP(B2395,'[4]cell downs 18042026 17h'!$B:$B,'[4]cell downs 18042026 17h'!$B:$B,"")</f>
        <v/>
      </c>
      <c r="AY2395" s="14" t="str">
        <f>_xlfn.XLOOKUP(B2395,'[5]Cells Huawei 19042026 15h'!$B:$B,'[5]Cells Huawei 19042026 15h'!$B:$B,"")</f>
        <v/>
      </c>
      <c r="AZ2395" s="105">
        <f>_xlfn.XLOOKUP(B2395,'INCIDENT-04-23-2026'!E:E,'INCIDENT-04-23-2026'!F:F,"")</f>
        <v>0</v>
      </c>
      <c r="BA2395" s="105" t="str">
        <f>_xlfn.XLOOKUP(B2395,'[6]Eneo 17H'!$C:$C,'[6]Eneo 17H'!$I:$I,"")</f>
        <v/>
      </c>
      <c r="BB2395" s="105" t="str">
        <f>_xlfn.XLOOKUP(B2395,[8]ALL!$B:$B,[8]ALL!$M:$M,"")</f>
        <v/>
      </c>
      <c r="BC2395" s="105" t="str">
        <f>_xlfn.XLOOKUP(B2395,'[6]Eneo 17H'!$C:$C,'[6]Eneo 17H'!$I:$I,"")</f>
        <v/>
      </c>
      <c r="BD2395" s="105" t="str">
        <f>_xlfn.XLOOKUP(B2395,'[7]Eneo 12H'!$C:$C,'[7]Eneo 12H'!$I:$I,"")</f>
        <v/>
      </c>
      <c r="BE2395" s="105" t="s">
        <v>5423</v>
      </c>
    </row>
    <row r="2396" spans="1:57" hidden="1" x14ac:dyDescent="0.3">
      <c r="A2396" s="1" t="s">
        <v>3368</v>
      </c>
      <c r="B2396" s="8" t="s">
        <v>3369</v>
      </c>
      <c r="C2396" s="3" t="str">
        <f>_xlfn.XLOOKUP(B2396,'[1]daily break down'!$D:$D,'[1]daily break down'!$E:$E,"")</f>
        <v>EXTREME-NORD</v>
      </c>
      <c r="D2396" s="1" t="s">
        <v>11</v>
      </c>
      <c r="E2396" s="1" t="s">
        <v>237</v>
      </c>
      <c r="F2396" s="3" t="s">
        <v>55</v>
      </c>
      <c r="G2396" s="1" t="s">
        <v>3368</v>
      </c>
      <c r="H2396" s="25" t="str">
        <f>_xlfn.XLOOKUP(B2396,[2]CALCULATION!$B:$B,[2]CALCULATION!$H:$H,"")</f>
        <v>HUAWEI</v>
      </c>
      <c r="I2396" s="23">
        <v>0</v>
      </c>
      <c r="J2396" s="23">
        <v>0</v>
      </c>
      <c r="K2396" s="23">
        <v>0.14423227835278071</v>
      </c>
      <c r="L2396" s="23">
        <v>0</v>
      </c>
      <c r="M2396" s="23">
        <v>0</v>
      </c>
      <c r="N2396" s="23">
        <v>8.9175391586979543E-5</v>
      </c>
      <c r="O2396" s="23">
        <v>3.9972690928080414</v>
      </c>
      <c r="P2396" s="103" t="s">
        <v>6555</v>
      </c>
      <c r="Q2396" s="36" t="s">
        <v>6552</v>
      </c>
      <c r="R2396" s="36"/>
      <c r="S2396" s="35" t="str" cm="1">
        <f t="array" ref="S2396">IFERROR(_xlfn.IFS(
U2396="MPR ISSUE","PDH",
U2396="BSS Hardware Issue","BSS",
U2396="Sites strategiques, MLL, Pylone, etc.","ENVTECH",
U2396="AKTIVCO DEFAUT GE &amp; POWER Cabinet","AKTIVCO",
U2396="AKTIVCO Coupure ENEO &amp; Baisse de tension","AKTIVCO GRID ONLY",
U2396="Coupure ENEO &amp; Baisse de tension","IHS GRID ONLY",
U2396="Defaut GE &amp; POWER Cabinet","IHS",
U2396="Sharing","Partners",
U2396="Sites strategiques &amp; DataCenter","SST &amp; DC",
U2396="Exclu","Exclu",
U2396="SAT","SAT",
U2396="SPARE-ISSUE","SPARE-ISSUE",
U2396="Fiber CAmtel","TRANS_FO_CAMTEL",
U2396="Fiber AOF","Fiber AOF",
U2396="Projet OCM (HUAWEI)","TRAVAUX-HUAWEI",
U2396="Projet OCM (NOKIA)","TRAVAUX-NOKIA",
U2396="ACCESS-ISSUE","ACCESS-ISSUE",
U2396="Projet OCM (ZTE, NOKIA, autres projets)","TRAVAUX OCM",
U2396="No root CAuse","No root cause",
U2396="ODU HS","PDH",
U2396="IP &amp; VLAN","PDH",
U2396="Warehouse HUAWEI","SPARE-ISSUE",
U2396="SPARE-HS","SPARE-ISSUE",
U2396="Power Telco","BSS",U2396="no impacts","no impacts"
),"")</f>
        <v/>
      </c>
      <c r="T2396" s="35" t="str" cm="1">
        <f t="array" ref="T2396">IFERROR(_xlfn.IFS(
U2396="MPR ISSUE","TX ISSUE",
U2396="BSS Hardware Issue","RAN ISSUE",
U2396="Sites strategiques, MLL, Pylone, etc.","ENVTECH",
U2396="AKTIVCO DEFAUT GE &amp; POWER Cabinet","POWER ISSUE",
U2396="AKTIVCO Coupure ENEO &amp; Baisse de tension","POWER ISSUE",
U2396="Coupure ENEO &amp; Baisse de tension","POWER ISSUE",
U2396="Defaut GE &amp; POWER Cabinet","POWER ISSUE",
U2396="Sharing","POWER ISSUE",
U2396="Sites strategiques &amp; DataCenter","POWER ISSUE",
U2396="Exclu","Exclu",
U2396="SAT","TX ISSUE",
U2396="SPARE-ISSUE","SPARE-ISSUE",
U2396="Fiber CAmtel","TX ISSUE",
U2396="Fiber AOF","TX ISSUE",
U2396="Projet OCM (HUAWEI)","TRAVAUX-HUAWEI",
U2396="Projet OCM (NOKIA)","TRAVAUX -NOKIA",
U2396="ACCESS-ISSUE","ACCESS-ISSUE",
U2396="Projet OCM (ZTE, NOKIA, autres projets)","TRAVAUX OCM",
U2396="No root CAuse","No root cause",
U2396="ODU HS","TX ISSUE",
U2396="IP &amp; VLAN","TX ISSUE",
U2396="Warehouse HUAWEI","SPARE-ISSUE",
U2396="SPARE-HS","SPARE-ISSUE",
U2396="Power Telco","RAN ISSUE",U2396="no impacts","no impacts"
),"")</f>
        <v/>
      </c>
      <c r="U2396" s="28"/>
      <c r="V2396" s="35" t="str" cm="1">
        <f t="array" ref="V2396">IFERROR(_xlfn.IFS(
U2396="MPR ISSUE","ACTIVE",
U2396="BSS Hardware Issue","ACTIVE",
U2396="Sites strategiques, MLL, Pylone, etc.","PASSIVE",
U2396="AKTIVCO DEFAUT GE &amp; POWER Cabinet","PASSIVE",
U2396="AKTIVCO Coupure ENEO &amp; Baisse de tension","PASSIVE",
U2396="Coupure ENEO &amp; Baisse de tension","PASSIVE",
U2396="Defaut GE &amp; POWER Cabinet","PASSIVE",
U2396="Sharing","PASSIVE",
U2396="Sites strategiques &amp; DataCenter","PASSIVE",
U2396="Exclu","Exclu",
U2396="SAT","ACTIVE",
U2396="SPARE-ISSUE","SPARE-ISSUE",
U2396="Fiber CAmtel","ACTIVE",
U2396="Fiber AOF","ACTIVE",
U2396="Projet OCM (HUAWEI)","PLANNED WORKS",
U2396="Projet OCM (NOKIA)","PLANNED WORKS",
U2396="ACCESS-ISSUE","ACCESS-ISSUE",
U2396="Projet OCM (ZTE, NOKIA, autres projets)","PLANNED WORKS",
U2396="No root CAuse","No root cause",
U2396="ODU HS","ACTIVE",
U2396="IP &amp; VLAN","ACTIVE",
U2396="Warehouse HUAWEI","SPARE-ISSUE",
U2396="SPARE-HS","SPARE-ISSUE",
U2396="Power Telco","ACTIVE",U2396="no impacts","no impacts"
),"")</f>
        <v/>
      </c>
      <c r="W2396" s="102"/>
      <c r="X2396" s="102"/>
      <c r="Y2396" s="102"/>
      <c r="Z2396" s="102"/>
      <c r="AA2396" s="102"/>
      <c r="AB2396" s="104" t="s">
        <v>5423</v>
      </c>
      <c r="AC2396" s="9"/>
      <c r="AD2396" s="9"/>
      <c r="AE2396" s="7" t="s">
        <v>5423</v>
      </c>
      <c r="AF2396" s="6"/>
      <c r="AG2396" s="7"/>
      <c r="AH2396" s="3" t="s">
        <v>5423</v>
      </c>
      <c r="AI2396" s="18" t="s">
        <v>5423</v>
      </c>
      <c r="AJ2396" s="18" t="s">
        <v>5423</v>
      </c>
      <c r="AK2396" s="18" t="s">
        <v>5423</v>
      </c>
      <c r="AL2396" s="18" t="s">
        <v>5423</v>
      </c>
      <c r="AM2396" s="18" t="s">
        <v>5423</v>
      </c>
      <c r="AN2396" s="18" t="s">
        <v>5423</v>
      </c>
      <c r="AO2396" s="18" t="s">
        <v>5423</v>
      </c>
      <c r="AP2396" s="18" t="s">
        <v>5423</v>
      </c>
      <c r="AQ2396" s="18" t="s">
        <v>5423</v>
      </c>
      <c r="AR2396" s="18" t="s">
        <v>5423</v>
      </c>
      <c r="AS2396" s="18" t="s">
        <v>5423</v>
      </c>
      <c r="AT2396" s="18" t="s">
        <v>5423</v>
      </c>
      <c r="AU2396" s="9" t="s">
        <v>5423</v>
      </c>
      <c r="AV2396" s="14"/>
      <c r="AW2396" s="14" t="s">
        <v>5423</v>
      </c>
      <c r="AX2396" s="14" t="str">
        <f>_xlfn.XLOOKUP(B2396,'[4]cell downs 18042026 17h'!$B:$B,'[4]cell downs 18042026 17h'!$B:$B,"")</f>
        <v/>
      </c>
      <c r="AY2396" s="14" t="str">
        <f>_xlfn.XLOOKUP(B2396,'[5]Cells Huawei 19042026 15h'!$B:$B,'[5]Cells Huawei 19042026 15h'!$B:$B,"")</f>
        <v/>
      </c>
      <c r="AZ2396" s="105">
        <f>_xlfn.XLOOKUP(B2396,'INCIDENT-04-23-2026'!E:E,'INCIDENT-04-23-2026'!F:F,"")</f>
        <v>0</v>
      </c>
      <c r="BA2396" s="105" t="str">
        <f>_xlfn.XLOOKUP(B2396,'[6]Eneo 17H'!$C:$C,'[6]Eneo 17H'!$I:$I,"")</f>
        <v/>
      </c>
      <c r="BB2396" s="105" t="str">
        <f>_xlfn.XLOOKUP(B2396,[8]ALL!$B:$B,[8]ALL!$M:$M,"")</f>
        <v/>
      </c>
      <c r="BC2396" s="105" t="str">
        <f>_xlfn.XLOOKUP(B2396,'[6]Eneo 17H'!$C:$C,'[6]Eneo 17H'!$I:$I,"")</f>
        <v/>
      </c>
      <c r="BD2396" s="105" t="str">
        <f>_xlfn.XLOOKUP(B2396,'[7]Eneo 12H'!$C:$C,'[7]Eneo 12H'!$I:$I,"")</f>
        <v/>
      </c>
      <c r="BE2396" s="105" t="s">
        <v>5423</v>
      </c>
    </row>
    <row r="2397" spans="1:57" hidden="1" x14ac:dyDescent="0.3">
      <c r="A2397" s="1" t="s">
        <v>3613</v>
      </c>
      <c r="B2397" s="8" t="s">
        <v>3614</v>
      </c>
      <c r="C2397" s="3" t="str">
        <f>_xlfn.XLOOKUP(B2397,'[1]daily break down'!$D:$D,'[1]daily break down'!$E:$E,"")</f>
        <v>CENTRE</v>
      </c>
      <c r="D2397" s="1" t="s">
        <v>11</v>
      </c>
      <c r="E2397" s="1" t="s">
        <v>12</v>
      </c>
      <c r="F2397" s="3" t="s">
        <v>37</v>
      </c>
      <c r="G2397" s="1" t="s">
        <v>3615</v>
      </c>
      <c r="H2397" s="27" t="str">
        <f>_xlfn.XLOOKUP(B2397,[2]CALCULATION!$B:$B,[2]CALCULATION!$H:$H,"")</f>
        <v>ZTE</v>
      </c>
      <c r="I2397" s="23">
        <v>0</v>
      </c>
      <c r="J2397" s="23">
        <v>0</v>
      </c>
      <c r="K2397" s="23">
        <v>0</v>
      </c>
      <c r="L2397" s="23">
        <v>0</v>
      </c>
      <c r="M2397" s="23">
        <v>0</v>
      </c>
      <c r="N2397" s="23">
        <v>0</v>
      </c>
      <c r="O2397" s="23">
        <v>0</v>
      </c>
      <c r="P2397" s="103" t="s">
        <v>6554</v>
      </c>
      <c r="Q2397" s="36" t="s">
        <v>5796</v>
      </c>
      <c r="R2397" s="36"/>
      <c r="S2397" s="35" t="str" cm="1">
        <f t="array" ref="S2397">IFERROR(_xlfn.IFS(
U2397="MPR ISSUE","PDH",
U2397="BSS Hardware Issue","BSS",
U2397="Sites strategiques, MLL, Pylone, etc.","ENVTECH",
U2397="AKTIVCO DEFAUT GE &amp; POWER Cabinet","AKTIVCO",
U2397="AKTIVCO Coupure ENEO &amp; Baisse de tension","AKTIVCO GRID ONLY",
U2397="Coupure ENEO &amp; Baisse de tension","IHS GRID ONLY",
U2397="Defaut GE &amp; POWER Cabinet","IHS",
U2397="Sharing","Partners",
U2397="Sites strategiques &amp; DataCenter","SST &amp; DC",
U2397="Exclu","Exclu",
U2397="SAT","SAT",
U2397="SPARE-ISSUE","SPARE-ISSUE",
U2397="Fiber CAmtel","TRANS_FO_CAMTEL",
U2397="Fiber AOF","Fiber AOF",
U2397="Projet OCM (HUAWEI)","TRAVAUX-HUAWEI",
U2397="Projet OCM (NOKIA)","TRAVAUX-NOKIA",
U2397="ACCESS-ISSUE","ACCESS-ISSUE",
U2397="Projet OCM (ZTE, NOKIA, autres projets)","TRAVAUX OCM",
U2397="No root CAuse","No root cause",
U2397="ODU HS","PDH",
U2397="IP &amp; VLAN","PDH",
U2397="Warehouse HUAWEI","SPARE-ISSUE",
U2397="SPARE-HS","SPARE-ISSUE",
U2397="Power Telco","BSS",U2397="no impacts","no impacts"
),"")</f>
        <v/>
      </c>
      <c r="T2397" s="35" t="str" cm="1">
        <f t="array" ref="T2397">IFERROR(_xlfn.IFS(
U2397="MPR ISSUE","TX ISSUE",
U2397="BSS Hardware Issue","RAN ISSUE",
U2397="Sites strategiques, MLL, Pylone, etc.","ENVTECH",
U2397="AKTIVCO DEFAUT GE &amp; POWER Cabinet","POWER ISSUE",
U2397="AKTIVCO Coupure ENEO &amp; Baisse de tension","POWER ISSUE",
U2397="Coupure ENEO &amp; Baisse de tension","POWER ISSUE",
U2397="Defaut GE &amp; POWER Cabinet","POWER ISSUE",
U2397="Sharing","POWER ISSUE",
U2397="Sites strategiques &amp; DataCenter","POWER ISSUE",
U2397="Exclu","Exclu",
U2397="SAT","TX ISSUE",
U2397="SPARE-ISSUE","SPARE-ISSUE",
U2397="Fiber CAmtel","TX ISSUE",
U2397="Fiber AOF","TX ISSUE",
U2397="Projet OCM (HUAWEI)","TRAVAUX-HUAWEI",
U2397="Projet OCM (NOKIA)","TRAVAUX -NOKIA",
U2397="ACCESS-ISSUE","ACCESS-ISSUE",
U2397="Projet OCM (ZTE, NOKIA, autres projets)","TRAVAUX OCM",
U2397="No root CAuse","No root cause",
U2397="ODU HS","TX ISSUE",
U2397="IP &amp; VLAN","TX ISSUE",
U2397="Warehouse HUAWEI","SPARE-ISSUE",
U2397="SPARE-HS","SPARE-ISSUE",
U2397="Power Telco","RAN ISSUE",U2397="no impacts","no impacts"
),"")</f>
        <v/>
      </c>
      <c r="U2397" s="28"/>
      <c r="V2397" s="35" t="str" cm="1">
        <f t="array" ref="V2397">IFERROR(_xlfn.IFS(
U2397="MPR ISSUE","ACTIVE",
U2397="BSS Hardware Issue","ACTIVE",
U2397="Sites strategiques, MLL, Pylone, etc.","PASSIVE",
U2397="AKTIVCO DEFAUT GE &amp; POWER Cabinet","PASSIVE",
U2397="AKTIVCO Coupure ENEO &amp; Baisse de tension","PASSIVE",
U2397="Coupure ENEO &amp; Baisse de tension","PASSIVE",
U2397="Defaut GE &amp; POWER Cabinet","PASSIVE",
U2397="Sharing","PASSIVE",
U2397="Sites strategiques &amp; DataCenter","PASSIVE",
U2397="Exclu","Exclu",
U2397="SAT","ACTIVE",
U2397="SPARE-ISSUE","SPARE-ISSUE",
U2397="Fiber CAmtel","ACTIVE",
U2397="Fiber AOF","ACTIVE",
U2397="Projet OCM (HUAWEI)","PLANNED WORKS",
U2397="Projet OCM (NOKIA)","PLANNED WORKS",
U2397="ACCESS-ISSUE","ACCESS-ISSUE",
U2397="Projet OCM (ZTE, NOKIA, autres projets)","PLANNED WORKS",
U2397="No root CAuse","No root cause",
U2397="ODU HS","ACTIVE",
U2397="IP &amp; VLAN","ACTIVE",
U2397="Warehouse HUAWEI","SPARE-ISSUE",
U2397="SPARE-HS","SPARE-ISSUE",
U2397="Power Telco","ACTIVE",U2397="no impacts","no impacts"
),"")</f>
        <v/>
      </c>
      <c r="W2397" s="102"/>
      <c r="X2397" s="102"/>
      <c r="Y2397" s="102"/>
      <c r="Z2397" s="102"/>
      <c r="AA2397" s="102"/>
      <c r="AB2397" s="104" t="s">
        <v>5423</v>
      </c>
      <c r="AC2397" s="9"/>
      <c r="AD2397" s="9"/>
      <c r="AE2397" s="7" t="s">
        <v>5423</v>
      </c>
      <c r="AF2397" s="6"/>
      <c r="AG2397" s="7"/>
      <c r="AH2397" s="3" t="s">
        <v>5423</v>
      </c>
      <c r="AI2397" s="18" t="s">
        <v>5423</v>
      </c>
      <c r="AJ2397" s="18" t="s">
        <v>5423</v>
      </c>
      <c r="AK2397" s="18" t="s">
        <v>5423</v>
      </c>
      <c r="AL2397" s="18" t="s">
        <v>5423</v>
      </c>
      <c r="AM2397" s="18" t="s">
        <v>5423</v>
      </c>
      <c r="AN2397" s="18" t="s">
        <v>5423</v>
      </c>
      <c r="AO2397" s="18" t="s">
        <v>5423</v>
      </c>
      <c r="AP2397" s="18" t="s">
        <v>5423</v>
      </c>
      <c r="AQ2397" s="18" t="s">
        <v>5423</v>
      </c>
      <c r="AR2397" s="18" t="s">
        <v>5423</v>
      </c>
      <c r="AS2397" s="18" t="s">
        <v>5423</v>
      </c>
      <c r="AT2397" s="18" t="s">
        <v>5423</v>
      </c>
      <c r="AU2397" s="9" t="s">
        <v>5423</v>
      </c>
      <c r="AV2397" s="14"/>
      <c r="AW2397" s="14" t="s">
        <v>5423</v>
      </c>
      <c r="AX2397" s="14" t="str">
        <f>_xlfn.XLOOKUP(B2397,'[4]cell downs 18042026 17h'!$B:$B,'[4]cell downs 18042026 17h'!$B:$B,"")</f>
        <v/>
      </c>
      <c r="AY2397" s="14" t="str">
        <f>_xlfn.XLOOKUP(B2397,'[5]Cells Huawei 19042026 15h'!$B:$B,'[5]Cells Huawei 19042026 15h'!$B:$B,"")</f>
        <v/>
      </c>
      <c r="AZ2397" s="105" t="str">
        <f>_xlfn.XLOOKUP(B2397,'INCIDENT-04-23-2026'!E:E,'INCIDENT-04-23-2026'!F:F,"")</f>
        <v/>
      </c>
      <c r="BA2397" s="105" t="str">
        <f>_xlfn.XLOOKUP(B2397,'[6]Eneo 17H'!$C:$C,'[6]Eneo 17H'!$I:$I,"")</f>
        <v/>
      </c>
      <c r="BB2397" s="105" t="str">
        <f>_xlfn.XLOOKUP(B2397,[8]ALL!$B:$B,[8]ALL!$M:$M,"")</f>
        <v/>
      </c>
      <c r="BC2397" s="105" t="str">
        <f>_xlfn.XLOOKUP(B2397,'[6]Eneo 17H'!$C:$C,'[6]Eneo 17H'!$I:$I,"")</f>
        <v/>
      </c>
      <c r="BD2397" s="105" t="str">
        <f>_xlfn.XLOOKUP(B2397,'[7]Eneo 12H'!$C:$C,'[7]Eneo 12H'!$I:$I,"")</f>
        <v/>
      </c>
      <c r="BE2397" s="105" t="s">
        <v>5423</v>
      </c>
    </row>
    <row r="2398" spans="1:57" hidden="1" x14ac:dyDescent="0.3">
      <c r="A2398" s="1" t="s">
        <v>2515</v>
      </c>
      <c r="B2398" s="8" t="s">
        <v>2516</v>
      </c>
      <c r="C2398" s="3" t="str">
        <f>_xlfn.XLOOKUP(B2398,'[1]daily break down'!$D:$D,'[1]daily break down'!$E:$E,"")</f>
        <v>Yaounde</v>
      </c>
      <c r="D2398" s="1" t="s">
        <v>11</v>
      </c>
      <c r="E2398" s="1" t="s">
        <v>12</v>
      </c>
      <c r="F2398" s="3" t="s">
        <v>37</v>
      </c>
      <c r="G2398" s="1" t="s">
        <v>38</v>
      </c>
      <c r="H2398" s="27" t="str">
        <f>_xlfn.XLOOKUP(B2398,[2]CALCULATION!$B:$B,[2]CALCULATION!$H:$H,"")</f>
        <v>ZTE</v>
      </c>
      <c r="I2398" s="23">
        <v>0</v>
      </c>
      <c r="J2398" s="23">
        <v>0</v>
      </c>
      <c r="K2398" s="23">
        <v>0</v>
      </c>
      <c r="L2398" s="23">
        <v>0</v>
      </c>
      <c r="M2398" s="23">
        <v>0</v>
      </c>
      <c r="N2398" s="23">
        <v>0</v>
      </c>
      <c r="O2398" s="23">
        <v>2.7983237879994103E-2</v>
      </c>
      <c r="P2398" s="103" t="s">
        <v>6554</v>
      </c>
      <c r="Q2398" s="36" t="s">
        <v>5796</v>
      </c>
      <c r="R2398" s="36"/>
      <c r="S2398" s="35" t="str" cm="1">
        <f t="array" ref="S2398">IFERROR(_xlfn.IFS(
U2398="MPR ISSUE","PDH",
U2398="BSS Hardware Issue","BSS",
U2398="Sites strategiques, MLL, Pylone, etc.","ENVTECH",
U2398="AKTIVCO DEFAUT GE &amp; POWER Cabinet","AKTIVCO",
U2398="AKTIVCO Coupure ENEO &amp; Baisse de tension","AKTIVCO GRID ONLY",
U2398="Coupure ENEO &amp; Baisse de tension","IHS GRID ONLY",
U2398="Defaut GE &amp; POWER Cabinet","IHS",
U2398="Sharing","Partners",
U2398="Sites strategiques &amp; DataCenter","SST &amp; DC",
U2398="Exclu","Exclu",
U2398="SAT","SAT",
U2398="SPARE-ISSUE","SPARE-ISSUE",
U2398="Fiber CAmtel","TRANS_FO_CAMTEL",
U2398="Fiber AOF","Fiber AOF",
U2398="Projet OCM (HUAWEI)","TRAVAUX-HUAWEI",
U2398="Projet OCM (NOKIA)","TRAVAUX-NOKIA",
U2398="ACCESS-ISSUE","ACCESS-ISSUE",
U2398="Projet OCM (ZTE, NOKIA, autres projets)","TRAVAUX OCM",
U2398="No root CAuse","No root cause",
U2398="ODU HS","PDH",
U2398="IP &amp; VLAN","PDH",
U2398="Warehouse HUAWEI","SPARE-ISSUE",
U2398="SPARE-HS","SPARE-ISSUE",
U2398="Power Telco","BSS",U2398="no impacts","no impacts"
),"")</f>
        <v/>
      </c>
      <c r="T2398" s="35" t="str" cm="1">
        <f t="array" ref="T2398">IFERROR(_xlfn.IFS(
U2398="MPR ISSUE","TX ISSUE",
U2398="BSS Hardware Issue","RAN ISSUE",
U2398="Sites strategiques, MLL, Pylone, etc.","ENVTECH",
U2398="AKTIVCO DEFAUT GE &amp; POWER Cabinet","POWER ISSUE",
U2398="AKTIVCO Coupure ENEO &amp; Baisse de tension","POWER ISSUE",
U2398="Coupure ENEO &amp; Baisse de tension","POWER ISSUE",
U2398="Defaut GE &amp; POWER Cabinet","POWER ISSUE",
U2398="Sharing","POWER ISSUE",
U2398="Sites strategiques &amp; DataCenter","POWER ISSUE",
U2398="Exclu","Exclu",
U2398="SAT","TX ISSUE",
U2398="SPARE-ISSUE","SPARE-ISSUE",
U2398="Fiber CAmtel","TX ISSUE",
U2398="Fiber AOF","TX ISSUE",
U2398="Projet OCM (HUAWEI)","TRAVAUX-HUAWEI",
U2398="Projet OCM (NOKIA)","TRAVAUX -NOKIA",
U2398="ACCESS-ISSUE","ACCESS-ISSUE",
U2398="Projet OCM (ZTE, NOKIA, autres projets)","TRAVAUX OCM",
U2398="No root CAuse","No root cause",
U2398="ODU HS","TX ISSUE",
U2398="IP &amp; VLAN","TX ISSUE",
U2398="Warehouse HUAWEI","SPARE-ISSUE",
U2398="SPARE-HS","SPARE-ISSUE",
U2398="Power Telco","RAN ISSUE",U2398="no impacts","no impacts"
),"")</f>
        <v/>
      </c>
      <c r="U2398" s="28"/>
      <c r="V2398" s="35" t="str" cm="1">
        <f t="array" ref="V2398">IFERROR(_xlfn.IFS(
U2398="MPR ISSUE","ACTIVE",
U2398="BSS Hardware Issue","ACTIVE",
U2398="Sites strategiques, MLL, Pylone, etc.","PASSIVE",
U2398="AKTIVCO DEFAUT GE &amp; POWER Cabinet","PASSIVE",
U2398="AKTIVCO Coupure ENEO &amp; Baisse de tension","PASSIVE",
U2398="Coupure ENEO &amp; Baisse de tension","PASSIVE",
U2398="Defaut GE &amp; POWER Cabinet","PASSIVE",
U2398="Sharing","PASSIVE",
U2398="Sites strategiques &amp; DataCenter","PASSIVE",
U2398="Exclu","Exclu",
U2398="SAT","ACTIVE",
U2398="SPARE-ISSUE","SPARE-ISSUE",
U2398="Fiber CAmtel","ACTIVE",
U2398="Fiber AOF","ACTIVE",
U2398="Projet OCM (HUAWEI)","PLANNED WORKS",
U2398="Projet OCM (NOKIA)","PLANNED WORKS",
U2398="ACCESS-ISSUE","ACCESS-ISSUE",
U2398="Projet OCM (ZTE, NOKIA, autres projets)","PLANNED WORKS",
U2398="No root CAuse","No root cause",
U2398="ODU HS","ACTIVE",
U2398="IP &amp; VLAN","ACTIVE",
U2398="Warehouse HUAWEI","SPARE-ISSUE",
U2398="SPARE-HS","SPARE-ISSUE",
U2398="Power Telco","ACTIVE",U2398="no impacts","no impacts"
),"")</f>
        <v/>
      </c>
      <c r="W2398" s="102"/>
      <c r="X2398" s="102"/>
      <c r="Y2398" s="102"/>
      <c r="Z2398" s="102"/>
      <c r="AA2398" s="102"/>
      <c r="AB2398" s="104" t="s">
        <v>5423</v>
      </c>
      <c r="AC2398" s="9"/>
      <c r="AD2398" s="9"/>
      <c r="AE2398" s="7" t="s">
        <v>5423</v>
      </c>
      <c r="AF2398" s="6"/>
      <c r="AG2398" s="7"/>
      <c r="AH2398" s="3" t="s">
        <v>5423</v>
      </c>
      <c r="AI2398" s="18" t="s">
        <v>5423</v>
      </c>
      <c r="AJ2398" s="18" t="s">
        <v>5423</v>
      </c>
      <c r="AK2398" s="18" t="s">
        <v>5423</v>
      </c>
      <c r="AL2398" s="18" t="s">
        <v>5423</v>
      </c>
      <c r="AM2398" s="18" t="s">
        <v>5423</v>
      </c>
      <c r="AN2398" s="18" t="s">
        <v>5423</v>
      </c>
      <c r="AO2398" s="18" t="s">
        <v>5423</v>
      </c>
      <c r="AP2398" s="18" t="s">
        <v>5423</v>
      </c>
      <c r="AQ2398" s="18" t="s">
        <v>5423</v>
      </c>
      <c r="AR2398" s="18" t="s">
        <v>5423</v>
      </c>
      <c r="AS2398" s="18" t="s">
        <v>5423</v>
      </c>
      <c r="AT2398" s="18" t="s">
        <v>5423</v>
      </c>
      <c r="AU2398" s="9" t="s">
        <v>5423</v>
      </c>
      <c r="AV2398" s="14"/>
      <c r="AW2398" s="14" t="s">
        <v>5423</v>
      </c>
      <c r="AX2398" s="14" t="str">
        <f>_xlfn.XLOOKUP(B2398,'[4]cell downs 18042026 17h'!$B:$B,'[4]cell downs 18042026 17h'!$B:$B,"")</f>
        <v/>
      </c>
      <c r="AY2398" s="14" t="str">
        <f>_xlfn.XLOOKUP(B2398,'[5]Cells Huawei 19042026 15h'!$B:$B,'[5]Cells Huawei 19042026 15h'!$B:$B,"")</f>
        <v/>
      </c>
      <c r="AZ2398" s="105" t="str">
        <f>_xlfn.XLOOKUP(B2398,'INCIDENT-04-23-2026'!E:E,'INCIDENT-04-23-2026'!F:F,"")</f>
        <v/>
      </c>
      <c r="BA2398" s="105" t="str">
        <f>_xlfn.XLOOKUP(B2398,'[6]Eneo 17H'!$C:$C,'[6]Eneo 17H'!$I:$I,"")</f>
        <v/>
      </c>
      <c r="BB2398" s="105" t="str">
        <f>_xlfn.XLOOKUP(B2398,[8]ALL!$B:$B,[8]ALL!$M:$M,"")</f>
        <v/>
      </c>
      <c r="BC2398" s="105" t="str">
        <f>_xlfn.XLOOKUP(B2398,'[6]Eneo 17H'!$C:$C,'[6]Eneo 17H'!$I:$I,"")</f>
        <v/>
      </c>
      <c r="BD2398" s="105" t="str">
        <f>_xlfn.XLOOKUP(B2398,'[7]Eneo 12H'!$C:$C,'[7]Eneo 12H'!$I:$I,"")</f>
        <v/>
      </c>
      <c r="BE2398" s="105" t="s">
        <v>5423</v>
      </c>
    </row>
    <row r="2399" spans="1:57" hidden="1" x14ac:dyDescent="0.3">
      <c r="A2399" s="1" t="s">
        <v>4554</v>
      </c>
      <c r="B2399" s="8" t="s">
        <v>4555</v>
      </c>
      <c r="C2399" s="3" t="str">
        <f>_xlfn.XLOOKUP(B2399,'[1]daily break down'!$D:$D,'[1]daily break down'!$E:$E,"")</f>
        <v>Yaounde</v>
      </c>
      <c r="D2399" s="1" t="s">
        <v>11</v>
      </c>
      <c r="E2399" s="1" t="s">
        <v>114</v>
      </c>
      <c r="F2399" s="3" t="s">
        <v>37</v>
      </c>
      <c r="G2399" s="1" t="s">
        <v>38</v>
      </c>
      <c r="H2399" s="26" t="str">
        <f>_xlfn.XLOOKUP(B2399,[2]CALCULATION!$B:$B,[2]CALCULATION!$H:$H,"")</f>
        <v>NOKIA</v>
      </c>
      <c r="I2399" s="23">
        <v>0</v>
      </c>
      <c r="J2399" s="23">
        <v>0</v>
      </c>
      <c r="K2399" s="23">
        <v>0</v>
      </c>
      <c r="L2399" s="23">
        <v>0</v>
      </c>
      <c r="M2399" s="23">
        <v>0</v>
      </c>
      <c r="N2399" s="23">
        <v>0</v>
      </c>
      <c r="O2399" s="23">
        <v>0</v>
      </c>
      <c r="P2399" s="103" t="s">
        <v>6554</v>
      </c>
      <c r="Q2399" s="36" t="s">
        <v>5795</v>
      </c>
      <c r="R2399" s="36"/>
      <c r="S2399" s="35" t="str" cm="1">
        <f t="array" ref="S2399">IFERROR(_xlfn.IFS(
U2399="MPR ISSUE","PDH",
U2399="BSS Hardware Issue","BSS",
U2399="Sites strategiques, MLL, Pylone, etc.","ENVTECH",
U2399="AKTIVCO DEFAUT GE &amp; POWER Cabinet","AKTIVCO",
U2399="AKTIVCO Coupure ENEO &amp; Baisse de tension","AKTIVCO GRID ONLY",
U2399="Coupure ENEO &amp; Baisse de tension","IHS GRID ONLY",
U2399="Defaut GE &amp; POWER Cabinet","IHS",
U2399="Sharing","Partners",
U2399="Sites strategiques &amp; DataCenter","SST &amp; DC",
U2399="Exclu","Exclu",
U2399="SAT","SAT",
U2399="SPARE-ISSUE","SPARE-ISSUE",
U2399="Fiber CAmtel","TRANS_FO_CAMTEL",
U2399="Fiber AOF","Fiber AOF",
U2399="Projet OCM (HUAWEI)","TRAVAUX-HUAWEI",
U2399="Projet OCM (NOKIA)","TRAVAUX-NOKIA",
U2399="ACCESS-ISSUE","ACCESS-ISSUE",
U2399="Projet OCM (ZTE, NOKIA, autres projets)","TRAVAUX OCM",
U2399="No root CAuse","No root cause",
U2399="ODU HS","PDH",
U2399="IP &amp; VLAN","PDH",
U2399="Warehouse HUAWEI","SPARE-ISSUE",
U2399="SPARE-HS","SPARE-ISSUE",
U2399="Power Telco","BSS",U2399="no impacts","no impacts"
),"")</f>
        <v/>
      </c>
      <c r="T2399" s="35" t="str" cm="1">
        <f t="array" ref="T2399">IFERROR(_xlfn.IFS(
U2399="MPR ISSUE","TX ISSUE",
U2399="BSS Hardware Issue","RAN ISSUE",
U2399="Sites strategiques, MLL, Pylone, etc.","ENVTECH",
U2399="AKTIVCO DEFAUT GE &amp; POWER Cabinet","POWER ISSUE",
U2399="AKTIVCO Coupure ENEO &amp; Baisse de tension","POWER ISSUE",
U2399="Coupure ENEO &amp; Baisse de tension","POWER ISSUE",
U2399="Defaut GE &amp; POWER Cabinet","POWER ISSUE",
U2399="Sharing","POWER ISSUE",
U2399="Sites strategiques &amp; DataCenter","POWER ISSUE",
U2399="Exclu","Exclu",
U2399="SAT","TX ISSUE",
U2399="SPARE-ISSUE","SPARE-ISSUE",
U2399="Fiber CAmtel","TX ISSUE",
U2399="Fiber AOF","TX ISSUE",
U2399="Projet OCM (HUAWEI)","TRAVAUX-HUAWEI",
U2399="Projet OCM (NOKIA)","TRAVAUX -NOKIA",
U2399="ACCESS-ISSUE","ACCESS-ISSUE",
U2399="Projet OCM (ZTE, NOKIA, autres projets)","TRAVAUX OCM",
U2399="No root CAuse","No root cause",
U2399="ODU HS","TX ISSUE",
U2399="IP &amp; VLAN","TX ISSUE",
U2399="Warehouse HUAWEI","SPARE-ISSUE",
U2399="SPARE-HS","SPARE-ISSUE",
U2399="Power Telco","RAN ISSUE",U2399="no impacts","no impacts"
),"")</f>
        <v/>
      </c>
      <c r="U2399" s="28"/>
      <c r="V2399" s="35" t="str" cm="1">
        <f t="array" ref="V2399">IFERROR(_xlfn.IFS(
U2399="MPR ISSUE","ACTIVE",
U2399="BSS Hardware Issue","ACTIVE",
U2399="Sites strategiques, MLL, Pylone, etc.","PASSIVE",
U2399="AKTIVCO DEFAUT GE &amp; POWER Cabinet","PASSIVE",
U2399="AKTIVCO Coupure ENEO &amp; Baisse de tension","PASSIVE",
U2399="Coupure ENEO &amp; Baisse de tension","PASSIVE",
U2399="Defaut GE &amp; POWER Cabinet","PASSIVE",
U2399="Sharing","PASSIVE",
U2399="Sites strategiques &amp; DataCenter","PASSIVE",
U2399="Exclu","Exclu",
U2399="SAT","ACTIVE",
U2399="SPARE-ISSUE","SPARE-ISSUE",
U2399="Fiber CAmtel","ACTIVE",
U2399="Fiber AOF","ACTIVE",
U2399="Projet OCM (HUAWEI)","PLANNED WORKS",
U2399="Projet OCM (NOKIA)","PLANNED WORKS",
U2399="ACCESS-ISSUE","ACCESS-ISSUE",
U2399="Projet OCM (ZTE, NOKIA, autres projets)","PLANNED WORKS",
U2399="No root CAuse","No root cause",
U2399="ODU HS","ACTIVE",
U2399="IP &amp; VLAN","ACTIVE",
U2399="Warehouse HUAWEI","SPARE-ISSUE",
U2399="SPARE-HS","SPARE-ISSUE",
U2399="Power Telco","ACTIVE",U2399="no impacts","no impacts"
),"")</f>
        <v/>
      </c>
      <c r="W2399" s="102"/>
      <c r="X2399" s="102"/>
      <c r="Y2399" s="102"/>
      <c r="Z2399" s="102"/>
      <c r="AA2399" s="102"/>
      <c r="AB2399" s="104" t="s">
        <v>6681</v>
      </c>
      <c r="AC2399" s="9"/>
      <c r="AD2399" s="9"/>
      <c r="AE2399" s="7" t="s">
        <v>5423</v>
      </c>
      <c r="AF2399" s="6"/>
      <c r="AG2399" s="7"/>
      <c r="AH2399" s="3" t="s">
        <v>5423</v>
      </c>
      <c r="AI2399" s="18" t="s">
        <v>5423</v>
      </c>
      <c r="AJ2399" s="18" t="s">
        <v>5423</v>
      </c>
      <c r="AK2399" s="18" t="s">
        <v>5423</v>
      </c>
      <c r="AL2399" s="18" t="s">
        <v>5423</v>
      </c>
      <c r="AM2399" s="18" t="s">
        <v>5423</v>
      </c>
      <c r="AN2399" s="18" t="s">
        <v>5423</v>
      </c>
      <c r="AO2399" s="18" t="s">
        <v>5423</v>
      </c>
      <c r="AP2399" s="18" t="s">
        <v>5423</v>
      </c>
      <c r="AQ2399" s="18" t="s">
        <v>5423</v>
      </c>
      <c r="AR2399" s="18" t="s">
        <v>6008</v>
      </c>
      <c r="AS2399" s="18" t="s">
        <v>6009</v>
      </c>
      <c r="AT2399" s="18" t="s">
        <v>6010</v>
      </c>
      <c r="AU2399" s="9" t="s">
        <v>6238</v>
      </c>
      <c r="AV2399" s="14"/>
      <c r="AW2399" s="14" t="s">
        <v>5423</v>
      </c>
      <c r="AX2399" s="14" t="str">
        <f>_xlfn.XLOOKUP(B2399,'[4]cell downs 18042026 17h'!$B:$B,'[4]cell downs 18042026 17h'!$B:$B,"")</f>
        <v/>
      </c>
      <c r="AY2399" s="14" t="str">
        <f>_xlfn.XLOOKUP(B2399,'[5]Cells Huawei 19042026 15h'!$B:$B,'[5]Cells Huawei 19042026 15h'!$B:$B,"")</f>
        <v/>
      </c>
      <c r="AZ2399" s="105" t="str">
        <f>_xlfn.XLOOKUP(B2399,'INCIDENT-04-23-2026'!E:E,'INCIDENT-04-23-2026'!F:F,"")</f>
        <v/>
      </c>
      <c r="BA2399" s="105" t="str">
        <f>_xlfn.XLOOKUP(B2399,'[6]Eneo 17H'!$C:$C,'[6]Eneo 17H'!$I:$I,"")</f>
        <v/>
      </c>
      <c r="BB2399" s="105" t="str">
        <f>_xlfn.XLOOKUP(B2399,[8]ALL!$B:$B,[8]ALL!$M:$M,"")</f>
        <v/>
      </c>
      <c r="BC2399" s="105" t="str">
        <f>_xlfn.XLOOKUP(B2399,'[6]Eneo 17H'!$C:$C,'[6]Eneo 17H'!$I:$I,"")</f>
        <v/>
      </c>
      <c r="BD2399" s="105" t="str">
        <f>_xlfn.XLOOKUP(B2399,'[7]Eneo 12H'!$C:$C,'[7]Eneo 12H'!$I:$I,"")</f>
        <v/>
      </c>
      <c r="BE2399" s="105" t="s">
        <v>5423</v>
      </c>
    </row>
    <row r="2400" spans="1:57" hidden="1" x14ac:dyDescent="0.3">
      <c r="A2400" s="1" t="s">
        <v>4839</v>
      </c>
      <c r="B2400" s="8" t="s">
        <v>4840</v>
      </c>
      <c r="C2400" s="3" t="str">
        <f>_xlfn.XLOOKUP(B2400,'[1]daily break down'!$D:$D,'[1]daily break down'!$E:$E,"")</f>
        <v>Douala</v>
      </c>
      <c r="D2400" s="1" t="s">
        <v>21</v>
      </c>
      <c r="E2400" s="1" t="s">
        <v>30</v>
      </c>
      <c r="F2400" s="3" t="s">
        <v>31</v>
      </c>
      <c r="G2400" s="1" t="s">
        <v>32</v>
      </c>
      <c r="H2400" s="27" t="str">
        <f>_xlfn.XLOOKUP(B2400,[2]CALCULATION!$B:$B,[2]CALCULATION!$H:$H,"")</f>
        <v>ZTE</v>
      </c>
      <c r="I2400" s="23">
        <v>0</v>
      </c>
      <c r="J2400" s="23">
        <v>0</v>
      </c>
      <c r="K2400" s="23">
        <v>0</v>
      </c>
      <c r="L2400" s="23">
        <v>0</v>
      </c>
      <c r="M2400" s="23">
        <v>0</v>
      </c>
      <c r="N2400" s="23">
        <v>0</v>
      </c>
      <c r="O2400" s="23">
        <v>0</v>
      </c>
      <c r="P2400" s="103" t="s">
        <v>6554</v>
      </c>
      <c r="Q2400" s="36" t="s">
        <v>5795</v>
      </c>
      <c r="R2400" s="36"/>
      <c r="S2400" s="35" t="str" cm="1">
        <f t="array" ref="S2400">IFERROR(_xlfn.IFS(
U2400="MPR ISSUE","PDH",
U2400="BSS Hardware Issue","BSS",
U2400="Sites strategiques, MLL, Pylone, etc.","ENVTECH",
U2400="AKTIVCO DEFAUT GE &amp; POWER Cabinet","AKTIVCO",
U2400="AKTIVCO Coupure ENEO &amp; Baisse de tension","AKTIVCO GRID ONLY",
U2400="Coupure ENEO &amp; Baisse de tension","IHS GRID ONLY",
U2400="Defaut GE &amp; POWER Cabinet","IHS",
U2400="Sharing","Partners",
U2400="Sites strategiques &amp; DataCenter","SST &amp; DC",
U2400="Exclu","Exclu",
U2400="SAT","SAT",
U2400="SPARE-ISSUE","SPARE-ISSUE",
U2400="Fiber CAmtel","TRANS_FO_CAMTEL",
U2400="Fiber AOF","Fiber AOF",
U2400="Projet OCM (HUAWEI)","TRAVAUX-HUAWEI",
U2400="Projet OCM (NOKIA)","TRAVAUX-NOKIA",
U2400="ACCESS-ISSUE","ACCESS-ISSUE",
U2400="Projet OCM (ZTE, NOKIA, autres projets)","TRAVAUX OCM",
U2400="No root CAuse","No root cause",
U2400="ODU HS","PDH",
U2400="IP &amp; VLAN","PDH",
U2400="Warehouse HUAWEI","SPARE-ISSUE",
U2400="SPARE-HS","SPARE-ISSUE",
U2400="Power Telco","BSS",U2400="no impacts","no impacts"
),"")</f>
        <v/>
      </c>
      <c r="T2400" s="35" t="str" cm="1">
        <f t="array" ref="T2400">IFERROR(_xlfn.IFS(
U2400="MPR ISSUE","TX ISSUE",
U2400="BSS Hardware Issue","RAN ISSUE",
U2400="Sites strategiques, MLL, Pylone, etc.","ENVTECH",
U2400="AKTIVCO DEFAUT GE &amp; POWER Cabinet","POWER ISSUE",
U2400="AKTIVCO Coupure ENEO &amp; Baisse de tension","POWER ISSUE",
U2400="Coupure ENEO &amp; Baisse de tension","POWER ISSUE",
U2400="Defaut GE &amp; POWER Cabinet","POWER ISSUE",
U2400="Sharing","POWER ISSUE",
U2400="Sites strategiques &amp; DataCenter","POWER ISSUE",
U2400="Exclu","Exclu",
U2400="SAT","TX ISSUE",
U2400="SPARE-ISSUE","SPARE-ISSUE",
U2400="Fiber CAmtel","TX ISSUE",
U2400="Fiber AOF","TX ISSUE",
U2400="Projet OCM (HUAWEI)","TRAVAUX-HUAWEI",
U2400="Projet OCM (NOKIA)","TRAVAUX -NOKIA",
U2400="ACCESS-ISSUE","ACCESS-ISSUE",
U2400="Projet OCM (ZTE, NOKIA, autres projets)","TRAVAUX OCM",
U2400="No root CAuse","No root cause",
U2400="ODU HS","TX ISSUE",
U2400="IP &amp; VLAN","TX ISSUE",
U2400="Warehouse HUAWEI","SPARE-ISSUE",
U2400="SPARE-HS","SPARE-ISSUE",
U2400="Power Telco","RAN ISSUE",U2400="no impacts","no impacts"
),"")</f>
        <v/>
      </c>
      <c r="U2400" s="28"/>
      <c r="V2400" s="35" t="str" cm="1">
        <f t="array" ref="V2400">IFERROR(_xlfn.IFS(
U2400="MPR ISSUE","ACTIVE",
U2400="BSS Hardware Issue","ACTIVE",
U2400="Sites strategiques, MLL, Pylone, etc.","PASSIVE",
U2400="AKTIVCO DEFAUT GE &amp; POWER Cabinet","PASSIVE",
U2400="AKTIVCO Coupure ENEO &amp; Baisse de tension","PASSIVE",
U2400="Coupure ENEO &amp; Baisse de tension","PASSIVE",
U2400="Defaut GE &amp; POWER Cabinet","PASSIVE",
U2400="Sharing","PASSIVE",
U2400="Sites strategiques &amp; DataCenter","PASSIVE",
U2400="Exclu","Exclu",
U2400="SAT","ACTIVE",
U2400="SPARE-ISSUE","SPARE-ISSUE",
U2400="Fiber CAmtel","ACTIVE",
U2400="Fiber AOF","ACTIVE",
U2400="Projet OCM (HUAWEI)","PLANNED WORKS",
U2400="Projet OCM (NOKIA)","PLANNED WORKS",
U2400="ACCESS-ISSUE","ACCESS-ISSUE",
U2400="Projet OCM (ZTE, NOKIA, autres projets)","PLANNED WORKS",
U2400="No root CAuse","No root cause",
U2400="ODU HS","ACTIVE",
U2400="IP &amp; VLAN","ACTIVE",
U2400="Warehouse HUAWEI","SPARE-ISSUE",
U2400="SPARE-HS","SPARE-ISSUE",
U2400="Power Telco","ACTIVE",U2400="no impacts","no impacts"
),"")</f>
        <v/>
      </c>
      <c r="W2400" s="102"/>
      <c r="X2400" s="102"/>
      <c r="Y2400" s="102"/>
      <c r="Z2400" s="102"/>
      <c r="AA2400" s="102"/>
      <c r="AB2400" s="104" t="s">
        <v>5423</v>
      </c>
      <c r="AC2400" s="9"/>
      <c r="AD2400" s="9"/>
      <c r="AE2400" s="7" t="s">
        <v>5423</v>
      </c>
      <c r="AF2400" s="6"/>
      <c r="AG2400" s="7"/>
      <c r="AH2400" s="3" t="s">
        <v>5423</v>
      </c>
      <c r="AI2400" s="18" t="s">
        <v>5423</v>
      </c>
      <c r="AJ2400" s="18" t="s">
        <v>5423</v>
      </c>
      <c r="AK2400" s="18" t="s">
        <v>5423</v>
      </c>
      <c r="AL2400" s="18" t="s">
        <v>5423</v>
      </c>
      <c r="AM2400" s="18" t="s">
        <v>5423</v>
      </c>
      <c r="AN2400" s="18" t="s">
        <v>5423</v>
      </c>
      <c r="AO2400" s="18" t="s">
        <v>5423</v>
      </c>
      <c r="AP2400" s="18" t="s">
        <v>5423</v>
      </c>
      <c r="AQ2400" s="18" t="s">
        <v>5423</v>
      </c>
      <c r="AR2400" s="18" t="s">
        <v>5423</v>
      </c>
      <c r="AS2400" s="18" t="s">
        <v>5423</v>
      </c>
      <c r="AT2400" s="18" t="s">
        <v>5423</v>
      </c>
      <c r="AU2400" s="9" t="s">
        <v>5423</v>
      </c>
      <c r="AV2400" s="14"/>
      <c r="AW2400" s="14" t="s">
        <v>5423</v>
      </c>
      <c r="AX2400" s="14" t="str">
        <f>_xlfn.XLOOKUP(B2400,'[4]cell downs 18042026 17h'!$B:$B,'[4]cell downs 18042026 17h'!$B:$B,"")</f>
        <v/>
      </c>
      <c r="AY2400" s="14" t="str">
        <f>_xlfn.XLOOKUP(B2400,'[5]Cells Huawei 19042026 15h'!$B:$B,'[5]Cells Huawei 19042026 15h'!$B:$B,"")</f>
        <v/>
      </c>
      <c r="AZ2400" s="105" t="str">
        <f>_xlfn.XLOOKUP(B2400,'INCIDENT-04-23-2026'!E:E,'INCIDENT-04-23-2026'!F:F,"")</f>
        <v/>
      </c>
      <c r="BA2400" s="105" t="str">
        <f>_xlfn.XLOOKUP(B2400,'[6]Eneo 17H'!$C:$C,'[6]Eneo 17H'!$I:$I,"")</f>
        <v/>
      </c>
      <c r="BB2400" s="105" t="str">
        <f>_xlfn.XLOOKUP(B2400,[8]ALL!$B:$B,[8]ALL!$M:$M,"")</f>
        <v/>
      </c>
      <c r="BC2400" s="105" t="str">
        <f>_xlfn.XLOOKUP(B2400,'[6]Eneo 17H'!$C:$C,'[6]Eneo 17H'!$I:$I,"")</f>
        <v/>
      </c>
      <c r="BD2400" s="105" t="str">
        <f>_xlfn.XLOOKUP(B2400,'[7]Eneo 12H'!$C:$C,'[7]Eneo 12H'!$I:$I,"")</f>
        <v/>
      </c>
      <c r="BE2400" s="105" t="s">
        <v>5423</v>
      </c>
    </row>
    <row r="2401" spans="1:57" hidden="1" x14ac:dyDescent="0.3">
      <c r="A2401" s="1" t="s">
        <v>166</v>
      </c>
      <c r="B2401" s="8" t="s">
        <v>167</v>
      </c>
      <c r="C2401" s="3" t="str">
        <f>_xlfn.XLOOKUP(B2401,'[1]daily break down'!$D:$D,'[1]daily break down'!$E:$E,"")</f>
        <v>Douala</v>
      </c>
      <c r="D2401" s="1" t="s">
        <v>11</v>
      </c>
      <c r="E2401" s="1" t="s">
        <v>12</v>
      </c>
      <c r="F2401" s="3" t="s">
        <v>31</v>
      </c>
      <c r="G2401" s="1" t="s">
        <v>32</v>
      </c>
      <c r="H2401" s="27" t="str">
        <f>_xlfn.XLOOKUP(B2401,[2]CALCULATION!$B:$B,[2]CALCULATION!$H:$H,"")</f>
        <v>ZTE</v>
      </c>
      <c r="I2401" s="23">
        <v>0</v>
      </c>
      <c r="J2401" s="23">
        <v>0</v>
      </c>
      <c r="K2401" s="23">
        <v>0</v>
      </c>
      <c r="L2401" s="23">
        <v>0</v>
      </c>
      <c r="M2401" s="23">
        <v>0</v>
      </c>
      <c r="N2401" s="23">
        <v>0</v>
      </c>
      <c r="O2401" s="23">
        <v>0</v>
      </c>
      <c r="P2401" s="103" t="s">
        <v>6554</v>
      </c>
      <c r="Q2401" s="36" t="s">
        <v>5796</v>
      </c>
      <c r="R2401" s="36"/>
      <c r="S2401" s="35" t="str" cm="1">
        <f t="array" ref="S2401">IFERROR(_xlfn.IFS(
U2401="MPR ISSUE","PDH",
U2401="BSS Hardware Issue","BSS",
U2401="Sites strategiques, MLL, Pylone, etc.","ENVTECH",
U2401="AKTIVCO DEFAUT GE &amp; POWER Cabinet","AKTIVCO",
U2401="AKTIVCO Coupure ENEO &amp; Baisse de tension","AKTIVCO GRID ONLY",
U2401="Coupure ENEO &amp; Baisse de tension","IHS GRID ONLY",
U2401="Defaut GE &amp; POWER Cabinet","IHS",
U2401="Sharing","Partners",
U2401="Sites strategiques &amp; DataCenter","SST &amp; DC",
U2401="Exclu","Exclu",
U2401="SAT","SAT",
U2401="SPARE-ISSUE","SPARE-ISSUE",
U2401="Fiber CAmtel","TRANS_FO_CAMTEL",
U2401="Fiber AOF","Fiber AOF",
U2401="Projet OCM (HUAWEI)","TRAVAUX-HUAWEI",
U2401="Projet OCM (NOKIA)","TRAVAUX-NOKIA",
U2401="ACCESS-ISSUE","ACCESS-ISSUE",
U2401="Projet OCM (ZTE, NOKIA, autres projets)","TRAVAUX OCM",
U2401="No root CAuse","No root cause",
U2401="ODU HS","PDH",
U2401="IP &amp; VLAN","PDH",
U2401="Warehouse HUAWEI","SPARE-ISSUE",
U2401="SPARE-HS","SPARE-ISSUE",
U2401="Power Telco","BSS",U2401="no impacts","no impacts"
),"")</f>
        <v/>
      </c>
      <c r="T2401" s="35" t="str" cm="1">
        <f t="array" ref="T2401">IFERROR(_xlfn.IFS(
U2401="MPR ISSUE","TX ISSUE",
U2401="BSS Hardware Issue","RAN ISSUE",
U2401="Sites strategiques, MLL, Pylone, etc.","ENVTECH",
U2401="AKTIVCO DEFAUT GE &amp; POWER Cabinet","POWER ISSUE",
U2401="AKTIVCO Coupure ENEO &amp; Baisse de tension","POWER ISSUE",
U2401="Coupure ENEO &amp; Baisse de tension","POWER ISSUE",
U2401="Defaut GE &amp; POWER Cabinet","POWER ISSUE",
U2401="Sharing","POWER ISSUE",
U2401="Sites strategiques &amp; DataCenter","POWER ISSUE",
U2401="Exclu","Exclu",
U2401="SAT","TX ISSUE",
U2401="SPARE-ISSUE","SPARE-ISSUE",
U2401="Fiber CAmtel","TX ISSUE",
U2401="Fiber AOF","TX ISSUE",
U2401="Projet OCM (HUAWEI)","TRAVAUX-HUAWEI",
U2401="Projet OCM (NOKIA)","TRAVAUX -NOKIA",
U2401="ACCESS-ISSUE","ACCESS-ISSUE",
U2401="Projet OCM (ZTE, NOKIA, autres projets)","TRAVAUX OCM",
U2401="No root CAuse","No root cause",
U2401="ODU HS","TX ISSUE",
U2401="IP &amp; VLAN","TX ISSUE",
U2401="Warehouse HUAWEI","SPARE-ISSUE",
U2401="SPARE-HS","SPARE-ISSUE",
U2401="Power Telco","RAN ISSUE",U2401="no impacts","no impacts"
),"")</f>
        <v/>
      </c>
      <c r="U2401" s="28"/>
      <c r="V2401" s="35" t="str" cm="1">
        <f t="array" ref="V2401">IFERROR(_xlfn.IFS(
U2401="MPR ISSUE","ACTIVE",
U2401="BSS Hardware Issue","ACTIVE",
U2401="Sites strategiques, MLL, Pylone, etc.","PASSIVE",
U2401="AKTIVCO DEFAUT GE &amp; POWER Cabinet","PASSIVE",
U2401="AKTIVCO Coupure ENEO &amp; Baisse de tension","PASSIVE",
U2401="Coupure ENEO &amp; Baisse de tension","PASSIVE",
U2401="Defaut GE &amp; POWER Cabinet","PASSIVE",
U2401="Sharing","PASSIVE",
U2401="Sites strategiques &amp; DataCenter","PASSIVE",
U2401="Exclu","Exclu",
U2401="SAT","ACTIVE",
U2401="SPARE-ISSUE","SPARE-ISSUE",
U2401="Fiber CAmtel","ACTIVE",
U2401="Fiber AOF","ACTIVE",
U2401="Projet OCM (HUAWEI)","PLANNED WORKS",
U2401="Projet OCM (NOKIA)","PLANNED WORKS",
U2401="ACCESS-ISSUE","ACCESS-ISSUE",
U2401="Projet OCM (ZTE, NOKIA, autres projets)","PLANNED WORKS",
U2401="No root CAuse","No root cause",
U2401="ODU HS","ACTIVE",
U2401="IP &amp; VLAN","ACTIVE",
U2401="Warehouse HUAWEI","SPARE-ISSUE",
U2401="SPARE-HS","SPARE-ISSUE",
U2401="Power Telco","ACTIVE",U2401="no impacts","no impacts"
),"")</f>
        <v/>
      </c>
      <c r="W2401" s="102"/>
      <c r="X2401" s="102"/>
      <c r="Y2401" s="102"/>
      <c r="Z2401" s="102"/>
      <c r="AA2401" s="102"/>
      <c r="AB2401" s="104" t="s">
        <v>5423</v>
      </c>
      <c r="AC2401" s="9"/>
      <c r="AD2401" s="9"/>
      <c r="AE2401" s="7" t="s">
        <v>5423</v>
      </c>
      <c r="AF2401" s="6"/>
      <c r="AG2401" s="7"/>
      <c r="AH2401" s="3" t="s">
        <v>5423</v>
      </c>
      <c r="AI2401" s="18" t="s">
        <v>5423</v>
      </c>
      <c r="AJ2401" s="18" t="s">
        <v>5423</v>
      </c>
      <c r="AK2401" s="18" t="s">
        <v>5423</v>
      </c>
      <c r="AL2401" s="18" t="s">
        <v>5423</v>
      </c>
      <c r="AM2401" s="18" t="s">
        <v>5423</v>
      </c>
      <c r="AN2401" s="18" t="s">
        <v>5423</v>
      </c>
      <c r="AO2401" s="18" t="s">
        <v>5423</v>
      </c>
      <c r="AP2401" s="18" t="s">
        <v>5423</v>
      </c>
      <c r="AQ2401" s="18" t="s">
        <v>5423</v>
      </c>
      <c r="AR2401" s="18" t="s">
        <v>5423</v>
      </c>
      <c r="AS2401" s="18" t="s">
        <v>5423</v>
      </c>
      <c r="AT2401" s="18" t="s">
        <v>5423</v>
      </c>
      <c r="AU2401" s="9" t="s">
        <v>5423</v>
      </c>
      <c r="AV2401" s="14"/>
      <c r="AW2401" s="14" t="s">
        <v>5423</v>
      </c>
      <c r="AX2401" s="14" t="str">
        <f>_xlfn.XLOOKUP(B2401,'[4]cell downs 18042026 17h'!$B:$B,'[4]cell downs 18042026 17h'!$B:$B,"")</f>
        <v/>
      </c>
      <c r="AY2401" s="14" t="str">
        <f>_xlfn.XLOOKUP(B2401,'[5]Cells Huawei 19042026 15h'!$B:$B,'[5]Cells Huawei 19042026 15h'!$B:$B,"")</f>
        <v/>
      </c>
      <c r="AZ2401" s="105" t="str">
        <f>_xlfn.XLOOKUP(B2401,'INCIDENT-04-23-2026'!E:E,'INCIDENT-04-23-2026'!F:F,"")</f>
        <v/>
      </c>
      <c r="BA2401" s="105" t="str">
        <f>_xlfn.XLOOKUP(B2401,'[6]Eneo 17H'!$C:$C,'[6]Eneo 17H'!$I:$I,"")</f>
        <v/>
      </c>
      <c r="BB2401" s="105" t="str">
        <f>_xlfn.XLOOKUP(B2401,[8]ALL!$B:$B,[8]ALL!$M:$M,"")</f>
        <v/>
      </c>
      <c r="BC2401" s="105" t="str">
        <f>_xlfn.XLOOKUP(B2401,'[6]Eneo 17H'!$C:$C,'[6]Eneo 17H'!$I:$I,"")</f>
        <v/>
      </c>
      <c r="BD2401" s="105" t="str">
        <f>_xlfn.XLOOKUP(B2401,'[7]Eneo 12H'!$C:$C,'[7]Eneo 12H'!$I:$I,"")</f>
        <v/>
      </c>
      <c r="BE2401" s="105" t="s">
        <v>5423</v>
      </c>
    </row>
    <row r="2402" spans="1:57" hidden="1" x14ac:dyDescent="0.3">
      <c r="A2402" s="1" t="s">
        <v>1364</v>
      </c>
      <c r="B2402" s="8" t="s">
        <v>1365</v>
      </c>
      <c r="C2402" s="3" t="str">
        <f>_xlfn.XLOOKUP(B2402,'[1]daily break down'!$D:$D,'[1]daily break down'!$E:$E,"")</f>
        <v>OUEST</v>
      </c>
      <c r="D2402" s="1"/>
      <c r="E2402" s="1"/>
      <c r="F2402" s="3" t="s">
        <v>102</v>
      </c>
      <c r="G2402" s="1" t="s">
        <v>1366</v>
      </c>
      <c r="H2402" s="25" t="str">
        <f>_xlfn.XLOOKUP(B2402,[2]CALCULATION!$B:$B,[2]CALCULATION!$H:$H,"")</f>
        <v>Huawei</v>
      </c>
      <c r="I2402" s="23">
        <v>0.28480836565049528</v>
      </c>
      <c r="J2402" s="23">
        <v>8.0329192741551175E-2</v>
      </c>
      <c r="K2402" s="23">
        <v>8.3664352386904214E-2</v>
      </c>
      <c r="L2402" s="23">
        <v>0</v>
      </c>
      <c r="M2402" s="23">
        <v>3.8773460262018708E-2</v>
      </c>
      <c r="N2402" s="23">
        <v>8.3111464959064921E-2</v>
      </c>
      <c r="O2402" s="23">
        <v>0</v>
      </c>
      <c r="P2402" s="103" t="s">
        <v>6554</v>
      </c>
      <c r="Q2402" s="36" t="s">
        <v>5796</v>
      </c>
      <c r="R2402" s="36"/>
      <c r="S2402" s="35" t="str" cm="1">
        <f t="array" ref="S2402">IFERROR(_xlfn.IFS(
U2402="MPR ISSUE","PDH",
U2402="BSS Hardware Issue","BSS",
U2402="Sites strategiques, MLL, Pylone, etc.","ENVTECH",
U2402="AKTIVCO DEFAUT GE &amp; POWER Cabinet","AKTIVCO",
U2402="AKTIVCO Coupure ENEO &amp; Baisse de tension","AKTIVCO GRID ONLY",
U2402="Coupure ENEO &amp; Baisse de tension","IHS GRID ONLY",
U2402="Defaut GE &amp; POWER Cabinet","IHS",
U2402="Sharing","Partners",
U2402="Sites strategiques &amp; DataCenter","SST &amp; DC",
U2402="Exclu","Exclu",
U2402="SAT","SAT",
U2402="SPARE-ISSUE","SPARE-ISSUE",
U2402="Fiber CAmtel","TRANS_FO_CAMTEL",
U2402="Fiber AOF","Fiber AOF",
U2402="Projet OCM (HUAWEI)","TRAVAUX-HUAWEI",
U2402="Projet OCM (NOKIA)","TRAVAUX-NOKIA",
U2402="ACCESS-ISSUE","ACCESS-ISSUE",
U2402="Projet OCM (ZTE, NOKIA, autres projets)","TRAVAUX OCM",
U2402="No root CAuse","No root cause",
U2402="ODU HS","PDH",
U2402="IP &amp; VLAN","PDH",
U2402="Warehouse HUAWEI","SPARE-ISSUE",
U2402="SPARE-HS","SPARE-ISSUE",
U2402="Power Telco","BSS",U2402="no impacts","no impacts"
),"")</f>
        <v/>
      </c>
      <c r="T2402" s="35" t="str" cm="1">
        <f t="array" ref="T2402">IFERROR(_xlfn.IFS(
U2402="MPR ISSUE","TX ISSUE",
U2402="BSS Hardware Issue","RAN ISSUE",
U2402="Sites strategiques, MLL, Pylone, etc.","ENVTECH",
U2402="AKTIVCO DEFAUT GE &amp; POWER Cabinet","POWER ISSUE",
U2402="AKTIVCO Coupure ENEO &amp; Baisse de tension","POWER ISSUE",
U2402="Coupure ENEO &amp; Baisse de tension","POWER ISSUE",
U2402="Defaut GE &amp; POWER Cabinet","POWER ISSUE",
U2402="Sharing","POWER ISSUE",
U2402="Sites strategiques &amp; DataCenter","POWER ISSUE",
U2402="Exclu","Exclu",
U2402="SAT","TX ISSUE",
U2402="SPARE-ISSUE","SPARE-ISSUE",
U2402="Fiber CAmtel","TX ISSUE",
U2402="Fiber AOF","TX ISSUE",
U2402="Projet OCM (HUAWEI)","TRAVAUX-HUAWEI",
U2402="Projet OCM (NOKIA)","TRAVAUX -NOKIA",
U2402="ACCESS-ISSUE","ACCESS-ISSUE",
U2402="Projet OCM (ZTE, NOKIA, autres projets)","TRAVAUX OCM",
U2402="No root CAuse","No root cause",
U2402="ODU HS","TX ISSUE",
U2402="IP &amp; VLAN","TX ISSUE",
U2402="Warehouse HUAWEI","SPARE-ISSUE",
U2402="SPARE-HS","SPARE-ISSUE",
U2402="Power Telco","RAN ISSUE",U2402="no impacts","no impacts"
),"")</f>
        <v/>
      </c>
      <c r="U2402" s="28"/>
      <c r="V2402" s="35" t="str" cm="1">
        <f t="array" ref="V2402">IFERROR(_xlfn.IFS(
U2402="MPR ISSUE","ACTIVE",
U2402="BSS Hardware Issue","ACTIVE",
U2402="Sites strategiques, MLL, Pylone, etc.","PASSIVE",
U2402="AKTIVCO DEFAUT GE &amp; POWER Cabinet","PASSIVE",
U2402="AKTIVCO Coupure ENEO &amp; Baisse de tension","PASSIVE",
U2402="Coupure ENEO &amp; Baisse de tension","PASSIVE",
U2402="Defaut GE &amp; POWER Cabinet","PASSIVE",
U2402="Sharing","PASSIVE",
U2402="Sites strategiques &amp; DataCenter","PASSIVE",
U2402="Exclu","Exclu",
U2402="SAT","ACTIVE",
U2402="SPARE-ISSUE","SPARE-ISSUE",
U2402="Fiber CAmtel","ACTIVE",
U2402="Fiber AOF","ACTIVE",
U2402="Projet OCM (HUAWEI)","PLANNED WORKS",
U2402="Projet OCM (NOKIA)","PLANNED WORKS",
U2402="ACCESS-ISSUE","ACCESS-ISSUE",
U2402="Projet OCM (ZTE, NOKIA, autres projets)","PLANNED WORKS",
U2402="No root CAuse","No root cause",
U2402="ODU HS","ACTIVE",
U2402="IP &amp; VLAN","ACTIVE",
U2402="Warehouse HUAWEI","SPARE-ISSUE",
U2402="SPARE-HS","SPARE-ISSUE",
U2402="Power Telco","ACTIVE",U2402="no impacts","no impacts"
),"")</f>
        <v/>
      </c>
      <c r="W2402" s="102"/>
      <c r="X2402" s="102"/>
      <c r="Y2402" s="102"/>
      <c r="Z2402" s="102"/>
      <c r="AA2402" s="102"/>
      <c r="AB2402" s="104" t="s">
        <v>5423</v>
      </c>
      <c r="AC2402" s="9"/>
      <c r="AD2402" s="9"/>
      <c r="AE2402" s="7" t="s">
        <v>5423</v>
      </c>
      <c r="AF2402" s="6"/>
      <c r="AG2402" s="7"/>
      <c r="AH2402" s="3" t="s">
        <v>5423</v>
      </c>
      <c r="AI2402" s="18" t="s">
        <v>5423</v>
      </c>
      <c r="AJ2402" s="18" t="s">
        <v>5423</v>
      </c>
      <c r="AK2402" s="18" t="s">
        <v>5423</v>
      </c>
      <c r="AL2402" s="18" t="s">
        <v>5423</v>
      </c>
      <c r="AM2402" s="18" t="s">
        <v>5423</v>
      </c>
      <c r="AN2402" s="18" t="s">
        <v>5423</v>
      </c>
      <c r="AO2402" s="18" t="s">
        <v>5423</v>
      </c>
      <c r="AP2402" s="18" t="s">
        <v>5423</v>
      </c>
      <c r="AQ2402" s="18" t="s">
        <v>5423</v>
      </c>
      <c r="AR2402" s="18" t="s">
        <v>5423</v>
      </c>
      <c r="AS2402" s="18" t="s">
        <v>5423</v>
      </c>
      <c r="AT2402" s="18" t="s">
        <v>5423</v>
      </c>
      <c r="AU2402" s="9" t="s">
        <v>5423</v>
      </c>
      <c r="AV2402" s="14"/>
      <c r="AW2402" s="14" t="s">
        <v>5423</v>
      </c>
      <c r="AX2402" s="14" t="str">
        <f>_xlfn.XLOOKUP(B2402,'[4]cell downs 18042026 17h'!$B:$B,'[4]cell downs 18042026 17h'!$B:$B,"")</f>
        <v/>
      </c>
      <c r="AY2402" s="14" t="str">
        <f>_xlfn.XLOOKUP(B2402,'[5]Cells Huawei 19042026 15h'!$B:$B,'[5]Cells Huawei 19042026 15h'!$B:$B,"")</f>
        <v/>
      </c>
      <c r="AZ2402" s="105" t="str">
        <f>_xlfn.XLOOKUP(B2402,'INCIDENT-04-23-2026'!E:E,'INCIDENT-04-23-2026'!F:F,"")</f>
        <v/>
      </c>
      <c r="BA2402" s="105" t="str">
        <f>_xlfn.XLOOKUP(B2402,'[6]Eneo 17H'!$C:$C,'[6]Eneo 17H'!$I:$I,"")</f>
        <v/>
      </c>
      <c r="BB2402" s="105" t="str">
        <f>_xlfn.XLOOKUP(B2402,[8]ALL!$B:$B,[8]ALL!$M:$M,"")</f>
        <v/>
      </c>
      <c r="BC2402" s="105" t="str">
        <f>_xlfn.XLOOKUP(B2402,'[6]Eneo 17H'!$C:$C,'[6]Eneo 17H'!$I:$I,"")</f>
        <v/>
      </c>
      <c r="BD2402" s="105" t="str">
        <f>_xlfn.XLOOKUP(B2402,'[7]Eneo 12H'!$C:$C,'[7]Eneo 12H'!$I:$I,"")</f>
        <v/>
      </c>
      <c r="BE2402" s="105" t="s">
        <v>5423</v>
      </c>
    </row>
    <row r="2403" spans="1:57" hidden="1" x14ac:dyDescent="0.3">
      <c r="A2403" s="37" t="s">
        <v>3132</v>
      </c>
      <c r="B2403" s="38" t="s">
        <v>4512</v>
      </c>
      <c r="C2403" s="39" t="str">
        <f>_xlfn.XLOOKUP(B2403,'[1]daily break down'!$D:$D,'[1]daily break down'!$E:$E,"")</f>
        <v>NORD-OUEST</v>
      </c>
      <c r="D2403" s="37" t="s">
        <v>11</v>
      </c>
      <c r="E2403" s="37" t="s">
        <v>237</v>
      </c>
      <c r="F2403" s="39" t="s">
        <v>51</v>
      </c>
      <c r="G2403" s="37" t="s">
        <v>3132</v>
      </c>
      <c r="H2403" s="40" t="str">
        <f>_xlfn.XLOOKUP(B2403,[2]CALCULATION!$B:$B,[2]CALCULATION!$H:$H,"")</f>
        <v>HUAWEI</v>
      </c>
      <c r="I2403" s="23">
        <v>0</v>
      </c>
      <c r="J2403" s="23">
        <v>1.0701046990437544E-3</v>
      </c>
      <c r="K2403" s="23">
        <v>5.3505234952187721E-4</v>
      </c>
      <c r="L2403" s="23">
        <v>1.3374525230215191</v>
      </c>
      <c r="M2403" s="23">
        <v>0</v>
      </c>
      <c r="N2403" s="23">
        <v>1.5172122773825525</v>
      </c>
      <c r="O2403" s="23">
        <v>7.4728978149888855E-3</v>
      </c>
      <c r="P2403" s="103" t="s">
        <v>6554</v>
      </c>
      <c r="Q2403" s="36" t="s">
        <v>5796</v>
      </c>
      <c r="R2403" s="41"/>
      <c r="S2403" s="35" t="str" cm="1">
        <f t="array" ref="S2403">IFERROR(_xlfn.IFS(
U2403="MPR ISSUE","PDH",
U2403="BSS Hardware Issue","BSS",
U2403="Sites strategiques, MLL, Pylone, etc.","ENVTECH",
U2403="AKTIVCO DEFAUT GE &amp; POWER Cabinet","AKTIVCO",
U2403="AKTIVCO Coupure ENEO &amp; Baisse de tension","AKTIVCO GRID ONLY",
U2403="Coupure ENEO &amp; Baisse de tension","IHS GRID ONLY",
U2403="Defaut GE &amp; POWER Cabinet","IHS",
U2403="Sharing","Partners",
U2403="Sites strategiques &amp; DataCenter","SST &amp; DC",
U2403="Exclu","Exclu",
U2403="SAT","SAT",
U2403="SPARE-ISSUE","SPARE-ISSUE",
U2403="Fiber CAmtel","TRANS_FO_CAMTEL",
U2403="Fiber AOF","Fiber AOF",
U2403="Projet OCM (HUAWEI)","TRAVAUX-HUAWEI",
U2403="Projet OCM (NOKIA)","TRAVAUX-NOKIA",
U2403="ACCESS-ISSUE","ACCESS-ISSUE",
U2403="Projet OCM (ZTE, NOKIA, autres projets)","TRAVAUX OCM",
U2403="No root CAuse","No root cause",
U2403="ODU HS","PDH",
U2403="IP &amp; VLAN","PDH",
U2403="Warehouse HUAWEI","SPARE-ISSUE",
U2403="SPARE-HS","SPARE-ISSUE",
U2403="Power Telco","BSS",U2403="no impacts","no impacts"
),"")</f>
        <v/>
      </c>
      <c r="T2403" s="35" t="str" cm="1">
        <f t="array" ref="T2403">IFERROR(_xlfn.IFS(
U2403="MPR ISSUE","TX ISSUE",
U2403="BSS Hardware Issue","RAN ISSUE",
U2403="Sites strategiques, MLL, Pylone, etc.","ENVTECH",
U2403="AKTIVCO DEFAUT GE &amp; POWER Cabinet","POWER ISSUE",
U2403="AKTIVCO Coupure ENEO &amp; Baisse de tension","POWER ISSUE",
U2403="Coupure ENEO &amp; Baisse de tension","POWER ISSUE",
U2403="Defaut GE &amp; POWER Cabinet","POWER ISSUE",
U2403="Sharing","POWER ISSUE",
U2403="Sites strategiques &amp; DataCenter","POWER ISSUE",
U2403="Exclu","Exclu",
U2403="SAT","TX ISSUE",
U2403="SPARE-ISSUE","SPARE-ISSUE",
U2403="Fiber CAmtel","TX ISSUE",
U2403="Fiber AOF","TX ISSUE",
U2403="Projet OCM (HUAWEI)","TRAVAUX-HUAWEI",
U2403="Projet OCM (NOKIA)","TRAVAUX -NOKIA",
U2403="ACCESS-ISSUE","ACCESS-ISSUE",
U2403="Projet OCM (ZTE, NOKIA, autres projets)","TRAVAUX OCM",
U2403="No root CAuse","No root cause",
U2403="ODU HS","TX ISSUE",
U2403="IP &amp; VLAN","TX ISSUE",
U2403="Warehouse HUAWEI","SPARE-ISSUE",
U2403="SPARE-HS","SPARE-ISSUE",
U2403="Power Telco","RAN ISSUE",U2403="no impacts","no impacts"
),"")</f>
        <v/>
      </c>
      <c r="U2403" s="28"/>
      <c r="V2403" s="35" t="str" cm="1">
        <f t="array" ref="V2403">IFERROR(_xlfn.IFS(
U2403="MPR ISSUE","ACTIVE",
U2403="BSS Hardware Issue","ACTIVE",
U2403="Sites strategiques, MLL, Pylone, etc.","PASSIVE",
U2403="AKTIVCO DEFAUT GE &amp; POWER Cabinet","PASSIVE",
U2403="AKTIVCO Coupure ENEO &amp; Baisse de tension","PASSIVE",
U2403="Coupure ENEO &amp; Baisse de tension","PASSIVE",
U2403="Defaut GE &amp; POWER Cabinet","PASSIVE",
U2403="Sharing","PASSIVE",
U2403="Sites strategiques &amp; DataCenter","PASSIVE",
U2403="Exclu","Exclu",
U2403="SAT","ACTIVE",
U2403="SPARE-ISSUE","SPARE-ISSUE",
U2403="Fiber CAmtel","ACTIVE",
U2403="Fiber AOF","ACTIVE",
U2403="Projet OCM (HUAWEI)","PLANNED WORKS",
U2403="Projet OCM (NOKIA)","PLANNED WORKS",
U2403="ACCESS-ISSUE","ACCESS-ISSUE",
U2403="Projet OCM (ZTE, NOKIA, autres projets)","PLANNED WORKS",
U2403="No root CAuse","No root cause",
U2403="ODU HS","ACTIVE",
U2403="IP &amp; VLAN","ACTIVE",
U2403="Warehouse HUAWEI","SPARE-ISSUE",
U2403="SPARE-HS","SPARE-ISSUE",
U2403="Power Telco","ACTIVE",U2403="no impacts","no impacts"
),"")</f>
        <v/>
      </c>
      <c r="W2403" s="102"/>
      <c r="X2403" s="102"/>
      <c r="Y2403" s="102"/>
      <c r="Z2403" s="102"/>
      <c r="AA2403" s="102"/>
      <c r="AB2403" s="104" t="s">
        <v>5423</v>
      </c>
      <c r="AC2403" s="9"/>
      <c r="AD2403" s="9"/>
      <c r="AE2403" s="7" t="s">
        <v>5423</v>
      </c>
      <c r="AF2403" s="42"/>
      <c r="AG2403" s="7"/>
      <c r="AH2403" s="3" t="s">
        <v>5423</v>
      </c>
      <c r="AI2403" s="18" t="s">
        <v>5423</v>
      </c>
      <c r="AJ2403" s="18" t="s">
        <v>5423</v>
      </c>
      <c r="AK2403" s="18" t="s">
        <v>5423</v>
      </c>
      <c r="AL2403" s="18" t="s">
        <v>5423</v>
      </c>
      <c r="AM2403" s="18" t="s">
        <v>5423</v>
      </c>
      <c r="AN2403" s="18" t="s">
        <v>5423</v>
      </c>
      <c r="AO2403" s="18" t="s">
        <v>5423</v>
      </c>
      <c r="AP2403" s="18" t="s">
        <v>5423</v>
      </c>
      <c r="AQ2403" s="18" t="s">
        <v>5423</v>
      </c>
      <c r="AR2403" s="18" t="s">
        <v>5423</v>
      </c>
      <c r="AS2403" s="18" t="s">
        <v>5423</v>
      </c>
      <c r="AT2403" s="18" t="s">
        <v>5423</v>
      </c>
      <c r="AU2403" s="9" t="s">
        <v>5423</v>
      </c>
      <c r="AV2403" s="14"/>
      <c r="AW2403" s="43" t="s">
        <v>5423</v>
      </c>
      <c r="AX2403" s="14" t="str">
        <f>_xlfn.XLOOKUP(B2403,'[4]cell downs 18042026 17h'!$B:$B,'[4]cell downs 18042026 17h'!$B:$B,"")</f>
        <v/>
      </c>
      <c r="AY2403" s="14" t="str">
        <f>_xlfn.XLOOKUP(B2403,'[5]Cells Huawei 19042026 15h'!$B:$B,'[5]Cells Huawei 19042026 15h'!$B:$B,"")</f>
        <v/>
      </c>
      <c r="AZ2403" s="105" t="str">
        <f>_xlfn.XLOOKUP(B2403,'INCIDENT-04-23-2026'!E:E,'INCIDENT-04-23-2026'!F:F,"")</f>
        <v/>
      </c>
      <c r="BA2403" s="105" t="str">
        <f>_xlfn.XLOOKUP(B2403,'[6]Eneo 17H'!$C:$C,'[6]Eneo 17H'!$I:$I,"")</f>
        <v/>
      </c>
      <c r="BB2403" s="105" t="str">
        <f>_xlfn.XLOOKUP(B2403,[8]ALL!$B:$B,[8]ALL!$M:$M,"")</f>
        <v/>
      </c>
      <c r="BC2403" s="105" t="str">
        <f>_xlfn.XLOOKUP(B2403,'[6]Eneo 17H'!$C:$C,'[6]Eneo 17H'!$I:$I,"")</f>
        <v/>
      </c>
      <c r="BD2403" s="105" t="str">
        <f>_xlfn.XLOOKUP(B2403,'[7]Eneo 12H'!$C:$C,'[7]Eneo 12H'!$I:$I,"")</f>
        <v/>
      </c>
      <c r="BE2403" s="105" t="s">
        <v>5423</v>
      </c>
    </row>
    <row r="2404" spans="1:57" x14ac:dyDescent="0.3">
      <c r="W2404" s="104"/>
    </row>
  </sheetData>
  <autoFilter ref="A1:BE2403" xr:uid="{0785FBB2-7BAF-43D8-9928-8FD44D1134D4}">
    <filterColumn colId="30">
      <filters>
        <filter val="23.04.26; Power alarms; MTN is activated to check"/>
        <filter val="23/04/2026 : Power issue || Mail sent to Camusat || Feedback Camusat : Baisse de tension dans la zone. Site mis sur GE depuis 10 :50._x000a_"/>
        <filter val="23/04/2026 : Power issue || Mail sent to Camusat || Feedback Camusat : Check ongoing. Feedback ASAP._x000a_"/>
        <filter val="23/04/2026 : Power issue || Mail sent to Camusat || Feedback camusat : FME en route pour le site ETA 13 :00. Feedback ASAP"/>
        <filter val="23/04/2026 : Power issue || Mail sent to Camusat || Feedback camusat : Grid only site. Retour secteur et site UP depuis 17 :10"/>
        <filter val="23/04/2026 : Power issue || Mail sent to Camusat || Grid outage // Démarrage manuel du GE (Automatisme NOK car interdiction de démarrer le GE à partir de 18h)."/>
        <filter val="23/04/2026 : Power issue || Mail sent to HIS || Feedback HIS : Site up_x000a_RCA: Low fuel // refueling done"/>
        <filter val="23/04/2026 : Power issue || Mail sent to IHS"/>
        <filter val="23/04/2026 :Power isntability || Mail sent to Camusat"/>
        <filter val="23/04/2026 Grid outage and gen faulty // Grid restoration awaited Gen under maintenance W19 escalade L2 _x000a_23.04.26; Power alarms; Camusat feedback awaiting - Escalated to L2"/>
        <filter val="Impacted by CTR_650_Z_Abom-Plateau (Power issue)"/>
        <filter val="Impacted by CTR_715_Z_Etoa-Dispensaire (Power issue)"/>
        <filter val="Impacted by LIT_260_Z_Ndobo-Rail (Power issue)"/>
        <filter val="Impacted by NRD_054_H_Garoua-Ouro-Lawan (Power issue)"/>
        <filter val="P2 Incident at Mboppi-New (Power issue)"/>
      </filters>
    </filterColumn>
  </autoFilter>
  <conditionalFormatting sqref="A2:A2363">
    <cfRule type="duplicateValues" dxfId="5" priority="21"/>
  </conditionalFormatting>
  <conditionalFormatting sqref="A2364:A2403">
    <cfRule type="duplicateValues" dxfId="4" priority="19"/>
  </conditionalFormatting>
  <conditionalFormatting sqref="B1302">
    <cfRule type="duplicateValues" dxfId="3" priority="16"/>
    <cfRule type="duplicateValues" dxfId="2" priority="17"/>
    <cfRule type="duplicateValues" dxfId="1" priority="18"/>
  </conditionalFormatting>
  <conditionalFormatting sqref="B2364:B2403">
    <cfRule type="duplicateValues" dxfId="0" priority="20"/>
  </conditionalFormatting>
  <conditionalFormatting sqref="I2:K2403">
    <cfRule type="colorScale" priority="24">
      <colorScale>
        <cfvo type="min"/>
        <cfvo type="max"/>
        <color rgb="FFFCFCFF"/>
        <color rgb="FF63BE7B"/>
      </colorScale>
    </cfRule>
  </conditionalFormatting>
  <conditionalFormatting sqref="I2:O2403">
    <cfRule type="colorScale" priority="7">
      <colorScale>
        <cfvo type="min"/>
        <cfvo type="percentile" val="50"/>
        <cfvo type="max"/>
        <color rgb="FF63BE7B"/>
        <color rgb="FFFFEB84"/>
        <color rgb="FFF8696B"/>
      </colorScale>
    </cfRule>
  </conditionalFormatting>
  <conditionalFormatting sqref="I2:P2403">
    <cfRule type="colorScale" priority="22">
      <colorScale>
        <cfvo type="min"/>
        <cfvo type="max"/>
        <color rgb="FFFCFCFF"/>
        <color rgb="FFF8696B"/>
      </colorScale>
    </cfRule>
    <cfRule type="colorScale" priority="23">
      <colorScale>
        <cfvo type="min"/>
        <cfvo type="percentile" val="50"/>
        <cfvo type="max"/>
        <color rgb="FFF8696B"/>
        <color rgb="FFFCFCFF"/>
        <color rgb="FF5A8AC6"/>
      </colorScale>
    </cfRule>
    <cfRule type="colorScale" priority="25">
      <colorScale>
        <cfvo type="min"/>
        <cfvo type="percentile" val="50"/>
        <cfvo type="max"/>
        <color rgb="FF63BE7B"/>
        <color rgb="FFFFEB84"/>
        <color rgb="FFF8696B"/>
      </colorScale>
    </cfRule>
  </conditionalFormatting>
  <conditionalFormatting sqref="S1">
    <cfRule type="colorScale" priority="10">
      <colorScale>
        <cfvo type="min"/>
        <cfvo type="percentile" val="50"/>
        <cfvo type="max"/>
        <color rgb="FF63BE7B"/>
        <color rgb="FFFFEB84"/>
        <color rgb="FFF8696B"/>
      </colorScale>
    </cfRule>
    <cfRule type="colorScale" priority="11">
      <colorScale>
        <cfvo type="min"/>
        <cfvo type="max"/>
        <color rgb="FFFFEF9C"/>
        <color rgb="FF63BE7B"/>
      </colorScale>
    </cfRule>
  </conditionalFormatting>
  <conditionalFormatting sqref="T1">
    <cfRule type="colorScale" priority="12">
      <colorScale>
        <cfvo type="min"/>
        <cfvo type="percentile" val="50"/>
        <cfvo type="max"/>
        <color rgb="FF63BE7B"/>
        <color rgb="FFFFEB84"/>
        <color rgb="FFF8696B"/>
      </colorScale>
    </cfRule>
    <cfRule type="colorScale" priority="13">
      <colorScale>
        <cfvo type="min"/>
        <cfvo type="max"/>
        <color rgb="FFFFEF9C"/>
        <color rgb="FF63BE7B"/>
      </colorScale>
    </cfRule>
  </conditionalFormatting>
  <conditionalFormatting sqref="V1">
    <cfRule type="colorScale" priority="14">
      <colorScale>
        <cfvo type="min"/>
        <cfvo type="percentile" val="50"/>
        <cfvo type="max"/>
        <color rgb="FF63BE7B"/>
        <color rgb="FFFFEB84"/>
        <color rgb="FFF8696B"/>
      </colorScale>
    </cfRule>
    <cfRule type="colorScale" priority="15">
      <colorScale>
        <cfvo type="min"/>
        <cfvo type="max"/>
        <color rgb="FFFFEF9C"/>
        <color rgb="FF63BE7B"/>
      </colorScale>
    </cfRule>
  </conditionalFormatting>
  <conditionalFormatting sqref="W1:AA1">
    <cfRule type="colorScale" priority="8">
      <colorScale>
        <cfvo type="min"/>
        <cfvo type="percentile" val="50"/>
        <cfvo type="max"/>
        <color rgb="FF63BE7B"/>
        <color rgb="FFFFEB84"/>
        <color rgb="FFF8696B"/>
      </colorScale>
    </cfRule>
    <cfRule type="colorScale" priority="9">
      <colorScale>
        <cfvo type="min"/>
        <cfvo type="max"/>
        <color rgb="FFFFEF9C"/>
        <color rgb="FF63BE7B"/>
      </colorScale>
    </cfRule>
  </conditionalFormatting>
  <conditionalFormatting sqref="AA707 AA1545">
    <cfRule type="colorScale" priority="5">
      <colorScale>
        <cfvo type="min"/>
        <cfvo type="percentile" val="50"/>
        <cfvo type="max"/>
        <color rgb="FF63BE7B"/>
        <color rgb="FFFFEB84"/>
        <color rgb="FFF8696B"/>
      </colorScale>
    </cfRule>
    <cfRule type="colorScale" priority="6">
      <colorScale>
        <cfvo type="min"/>
        <cfvo type="max"/>
        <color rgb="FFFFEF9C"/>
        <color rgb="FF63BE7B"/>
      </colorScale>
    </cfRule>
  </conditionalFormatting>
  <conditionalFormatting sqref="AA728 AA694">
    <cfRule type="colorScale" priority="3">
      <colorScale>
        <cfvo type="min"/>
        <cfvo type="percentile" val="50"/>
        <cfvo type="max"/>
        <color rgb="FF63BE7B"/>
        <color rgb="FFFFEB84"/>
        <color rgb="FFF8696B"/>
      </colorScale>
    </cfRule>
    <cfRule type="colorScale" priority="4">
      <colorScale>
        <cfvo type="min"/>
        <cfvo type="max"/>
        <color rgb="FFFFEF9C"/>
        <color rgb="FF63BE7B"/>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CB96-44AE-4682-8120-8FCD4B8A4BB8}">
  <dimension ref="F3:M11"/>
  <sheetViews>
    <sheetView workbookViewId="0">
      <selection activeCell="H3" sqref="H3:H11"/>
    </sheetView>
  </sheetViews>
  <sheetFormatPr defaultRowHeight="14.4" x14ac:dyDescent="0.3"/>
  <sheetData>
    <row r="3" spans="6:13" x14ac:dyDescent="0.3">
      <c r="F3" s="8" t="s">
        <v>2036</v>
      </c>
      <c r="G3" s="104" t="s">
        <v>6834</v>
      </c>
      <c r="H3" t="s">
        <v>4747</v>
      </c>
      <c r="I3" t="s">
        <v>6700</v>
      </c>
      <c r="J3" t="s">
        <v>7489</v>
      </c>
      <c r="K3" t="s">
        <v>5423</v>
      </c>
      <c r="L3" t="s">
        <v>11</v>
      </c>
      <c r="M3" t="s">
        <v>6688</v>
      </c>
    </row>
    <row r="4" spans="6:13" x14ac:dyDescent="0.3">
      <c r="F4" s="8" t="s">
        <v>905</v>
      </c>
      <c r="G4" s="106" t="s">
        <v>6802</v>
      </c>
      <c r="H4" t="s">
        <v>546</v>
      </c>
      <c r="I4" s="104" t="s">
        <v>6690</v>
      </c>
      <c r="J4" s="104" t="s">
        <v>6692</v>
      </c>
      <c r="K4" s="104"/>
      <c r="L4" s="104" t="s">
        <v>6705</v>
      </c>
      <c r="M4" s="104" t="s">
        <v>6694</v>
      </c>
    </row>
    <row r="5" spans="6:13" x14ac:dyDescent="0.3">
      <c r="F5" s="8" t="s">
        <v>3191</v>
      </c>
      <c r="G5" s="104" t="s">
        <v>6744</v>
      </c>
      <c r="H5" t="s">
        <v>4535</v>
      </c>
    </row>
    <row r="6" spans="6:13" x14ac:dyDescent="0.3">
      <c r="F6" s="1" t="s">
        <v>2893</v>
      </c>
      <c r="G6" s="106" t="s">
        <v>6809</v>
      </c>
      <c r="H6" t="s">
        <v>2895</v>
      </c>
      <c r="I6" s="104" t="s">
        <v>6700</v>
      </c>
      <c r="J6" s="104" t="s">
        <v>7489</v>
      </c>
      <c r="K6" s="104" t="e">
        <f>_xlfn.XLOOKUP(#REF!,[9]ALL!$B:$B,[9]ALL!$N:$N,"")</f>
        <v>#REF!</v>
      </c>
      <c r="L6" s="104" t="s">
        <v>11</v>
      </c>
      <c r="M6" s="104" t="s">
        <v>6688</v>
      </c>
    </row>
    <row r="7" spans="6:13" x14ac:dyDescent="0.3">
      <c r="F7" s="8" t="s">
        <v>2175</v>
      </c>
      <c r="G7" s="106" t="s">
        <v>6813</v>
      </c>
      <c r="H7" t="s">
        <v>2148</v>
      </c>
      <c r="I7" s="104" t="s">
        <v>6741</v>
      </c>
      <c r="J7" s="104" t="s">
        <v>6742</v>
      </c>
      <c r="K7" s="104"/>
      <c r="L7" s="104" t="s">
        <v>7502</v>
      </c>
      <c r="M7" s="104" t="s">
        <v>6688</v>
      </c>
    </row>
    <row r="8" spans="6:13" x14ac:dyDescent="0.3">
      <c r="F8" s="8" t="s">
        <v>1788</v>
      </c>
      <c r="G8" s="104" t="s">
        <v>6815</v>
      </c>
      <c r="H8" t="s">
        <v>1759</v>
      </c>
      <c r="I8" s="104" t="s">
        <v>7508</v>
      </c>
      <c r="J8" s="104" t="s">
        <v>6742</v>
      </c>
      <c r="K8" s="104"/>
      <c r="L8" s="104" t="s">
        <v>7502</v>
      </c>
      <c r="M8" s="104" t="s">
        <v>6688</v>
      </c>
    </row>
    <row r="9" spans="6:13" x14ac:dyDescent="0.3">
      <c r="F9" s="21" t="s">
        <v>2761</v>
      </c>
      <c r="G9" s="104" t="s">
        <v>7486</v>
      </c>
      <c r="H9" t="s">
        <v>2520</v>
      </c>
      <c r="I9" s="104" t="s">
        <v>6708</v>
      </c>
      <c r="J9" s="104" t="s">
        <v>6709</v>
      </c>
      <c r="K9" s="104"/>
      <c r="L9" s="104" t="s">
        <v>2751</v>
      </c>
      <c r="M9" s="108" t="s">
        <v>6688</v>
      </c>
    </row>
    <row r="10" spans="6:13" x14ac:dyDescent="0.3">
      <c r="F10" s="8" t="s">
        <v>4445</v>
      </c>
      <c r="G10" s="118" t="s">
        <v>7358</v>
      </c>
    </row>
    <row r="11" spans="6:13" x14ac:dyDescent="0.3">
      <c r="F11" s="8" t="s">
        <v>2899</v>
      </c>
      <c r="G11" s="106" t="s">
        <v>6809</v>
      </c>
      <c r="H11" t="s">
        <v>2895</v>
      </c>
      <c r="I11" t="s">
        <v>6700</v>
      </c>
      <c r="J11" t="s">
        <v>7489</v>
      </c>
      <c r="K11" t="s">
        <v>5423</v>
      </c>
      <c r="L11" t="s">
        <v>11</v>
      </c>
      <c r="M11" t="s">
        <v>6688</v>
      </c>
    </row>
  </sheetData>
  <conditionalFormatting sqref="M9">
    <cfRule type="colorScale" priority="1">
      <colorScale>
        <cfvo type="min"/>
        <cfvo type="percentile" val="50"/>
        <cfvo type="max"/>
        <color rgb="FF63BE7B"/>
        <color rgb="FFFFEB84"/>
        <color rgb="FFF8696B"/>
      </colorScale>
    </cfRule>
    <cfRule type="colorScale" priority="2">
      <colorScale>
        <cfvo type="min"/>
        <cfvo type="max"/>
        <color rgb="FFFFEF9C"/>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7270-C578-400D-A6C5-AB32DE785FE9}">
  <dimension ref="A1:F135"/>
  <sheetViews>
    <sheetView workbookViewId="0">
      <pane ySplit="1" topLeftCell="A2" activePane="bottomLeft" state="frozen"/>
      <selection pane="bottomLeft" activeCell="B21" sqref="B21"/>
    </sheetView>
  </sheetViews>
  <sheetFormatPr defaultRowHeight="14.4" x14ac:dyDescent="0.3"/>
  <cols>
    <col min="1" max="1" width="23.5546875" customWidth="1"/>
    <col min="2" max="2" width="22.77734375" customWidth="1"/>
    <col min="3" max="3" width="22.6640625" customWidth="1"/>
    <col min="4" max="4" width="31.77734375" customWidth="1"/>
    <col min="5" max="5" width="19.21875" customWidth="1"/>
    <col min="6" max="6" width="20.6640625" customWidth="1"/>
  </cols>
  <sheetData>
    <row r="1" spans="1:6" s="55" customFormat="1" x14ac:dyDescent="0.3">
      <c r="A1" s="55" t="s">
        <v>5433</v>
      </c>
      <c r="B1" s="55" t="s">
        <v>5435</v>
      </c>
      <c r="C1" s="55" t="s">
        <v>5436</v>
      </c>
      <c r="D1" s="55" t="s">
        <v>5434</v>
      </c>
      <c r="E1" s="55" t="s">
        <v>5432</v>
      </c>
      <c r="F1" s="55" t="s">
        <v>5505</v>
      </c>
    </row>
    <row r="2" spans="1:6" x14ac:dyDescent="0.3">
      <c r="B2" t="s">
        <v>6425</v>
      </c>
      <c r="C2" t="s">
        <v>6426</v>
      </c>
      <c r="D2" t="s">
        <v>6427</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CTR_348</v>
      </c>
      <c r="F2" t="s">
        <v>6433</v>
      </c>
    </row>
    <row r="3" spans="1:6" x14ac:dyDescent="0.3">
      <c r="D3" t="s">
        <v>6428</v>
      </c>
      <c r="E3" t="str">
        <f t="shared" ref="E3:E67"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CTR_856</v>
      </c>
      <c r="F3" t="s">
        <v>6433</v>
      </c>
    </row>
    <row r="4" spans="1:6" x14ac:dyDescent="0.3">
      <c r="D4" t="s">
        <v>6429</v>
      </c>
      <c r="E4" t="str">
        <f t="shared" si="0"/>
        <v>CTR_112</v>
      </c>
      <c r="F4" t="s">
        <v>6433</v>
      </c>
    </row>
    <row r="5" spans="1:6" x14ac:dyDescent="0.3">
      <c r="D5" t="s">
        <v>6425</v>
      </c>
      <c r="E5" t="str">
        <f t="shared" si="0"/>
        <v>CTR_306</v>
      </c>
      <c r="F5" t="s">
        <v>6433</v>
      </c>
    </row>
    <row r="6" spans="1:6" x14ac:dyDescent="0.3">
      <c r="D6" t="s">
        <v>6430</v>
      </c>
      <c r="E6" t="str">
        <f t="shared" si="0"/>
        <v>CTR_892</v>
      </c>
      <c r="F6" t="s">
        <v>6433</v>
      </c>
    </row>
    <row r="7" spans="1:6" x14ac:dyDescent="0.3">
      <c r="D7" t="s">
        <v>6431</v>
      </c>
      <c r="E7" t="str">
        <f t="shared" si="0"/>
        <v>CTR_187</v>
      </c>
      <c r="F7" t="s">
        <v>6433</v>
      </c>
    </row>
    <row r="8" spans="1:6" x14ac:dyDescent="0.3">
      <c r="D8" t="s">
        <v>6432</v>
      </c>
      <c r="E8" t="str">
        <f t="shared" si="0"/>
        <v>CTR_823</v>
      </c>
      <c r="F8" t="s">
        <v>6433</v>
      </c>
    </row>
    <row r="9" spans="1:6" x14ac:dyDescent="0.3">
      <c r="B9" t="s">
        <v>6434</v>
      </c>
      <c r="C9" t="s">
        <v>6435</v>
      </c>
      <c r="D9" t="s">
        <v>6436</v>
      </c>
      <c r="E9" t="str">
        <f t="shared" si="0"/>
        <v>EXN_251</v>
      </c>
      <c r="F9" s="92"/>
    </row>
    <row r="10" spans="1:6" x14ac:dyDescent="0.3">
      <c r="D10" t="s">
        <v>6437</v>
      </c>
      <c r="E10" t="str">
        <f t="shared" si="0"/>
        <v>EXN_042</v>
      </c>
      <c r="F10" s="92"/>
    </row>
    <row r="11" spans="1:6" x14ac:dyDescent="0.3">
      <c r="D11" t="s">
        <v>6438</v>
      </c>
      <c r="E11" t="str">
        <f t="shared" si="0"/>
        <v>EXN_104</v>
      </c>
      <c r="F11" s="92"/>
    </row>
    <row r="12" spans="1:6" x14ac:dyDescent="0.3">
      <c r="D12" t="s">
        <v>6434</v>
      </c>
      <c r="E12" t="str">
        <f t="shared" si="0"/>
        <v>EXN_007</v>
      </c>
      <c r="F12" s="92"/>
    </row>
    <row r="13" spans="1:6" x14ac:dyDescent="0.3">
      <c r="D13" t="s">
        <v>6439</v>
      </c>
      <c r="E13" t="str">
        <f t="shared" si="0"/>
        <v>EXN_524</v>
      </c>
      <c r="F13" s="92"/>
    </row>
    <row r="14" spans="1:6" x14ac:dyDescent="0.3">
      <c r="D14" t="s">
        <v>6440</v>
      </c>
      <c r="E14" t="str">
        <f t="shared" si="0"/>
        <v>EXN_542</v>
      </c>
      <c r="F14" s="92"/>
    </row>
    <row r="15" spans="1:6" x14ac:dyDescent="0.3">
      <c r="D15" t="s">
        <v>6441</v>
      </c>
      <c r="E15" t="str">
        <f t="shared" si="0"/>
        <v>EXN_520</v>
      </c>
      <c r="F15" s="92"/>
    </row>
    <row r="16" spans="1:6" x14ac:dyDescent="0.3">
      <c r="D16" t="s">
        <v>6442</v>
      </c>
      <c r="E16" t="str">
        <f t="shared" si="0"/>
        <v>EXN_295</v>
      </c>
      <c r="F16" s="92"/>
    </row>
    <row r="17" spans="2:6" x14ac:dyDescent="0.3">
      <c r="D17" t="s">
        <v>6443</v>
      </c>
      <c r="E17" t="str">
        <f t="shared" si="0"/>
        <v>EXN_294</v>
      </c>
      <c r="F17" s="92"/>
    </row>
    <row r="18" spans="2:6" x14ac:dyDescent="0.3">
      <c r="D18" t="s">
        <v>6444</v>
      </c>
      <c r="E18" t="str">
        <f t="shared" si="0"/>
        <v>EXN_421</v>
      </c>
      <c r="F18" s="92"/>
    </row>
    <row r="19" spans="2:6" x14ac:dyDescent="0.3">
      <c r="D19" t="s">
        <v>6445</v>
      </c>
      <c r="E19" t="str">
        <f t="shared" si="0"/>
        <v>EXN_528</v>
      </c>
      <c r="F19" s="92"/>
    </row>
    <row r="20" spans="2:6" x14ac:dyDescent="0.3">
      <c r="D20" t="s">
        <v>6446</v>
      </c>
      <c r="E20" t="str">
        <f t="shared" si="0"/>
        <v>EXN_427</v>
      </c>
      <c r="F20" s="92"/>
    </row>
    <row r="21" spans="2:6" x14ac:dyDescent="0.3">
      <c r="D21" t="s">
        <v>6447</v>
      </c>
      <c r="E21" t="str">
        <f t="shared" si="0"/>
        <v>EXN_314</v>
      </c>
      <c r="F21" s="92"/>
    </row>
    <row r="22" spans="2:6" x14ac:dyDescent="0.3">
      <c r="D22" t="s">
        <v>6448</v>
      </c>
      <c r="E22" t="str">
        <f t="shared" si="0"/>
        <v>EXN_308</v>
      </c>
      <c r="F22" s="92"/>
    </row>
    <row r="23" spans="2:6" x14ac:dyDescent="0.3">
      <c r="D23" t="s">
        <v>6449</v>
      </c>
      <c r="E23" t="str">
        <f t="shared" si="0"/>
        <v>EXN_339</v>
      </c>
      <c r="F23" s="92"/>
    </row>
    <row r="24" spans="2:6" x14ac:dyDescent="0.3">
      <c r="D24" t="s">
        <v>6450</v>
      </c>
      <c r="E24" t="str">
        <f t="shared" si="0"/>
        <v>EXN_428</v>
      </c>
      <c r="F24" s="92"/>
    </row>
    <row r="25" spans="2:6" x14ac:dyDescent="0.3">
      <c r="B25" t="s">
        <v>5439</v>
      </c>
      <c r="C25" t="s">
        <v>6451</v>
      </c>
      <c r="D25" t="s">
        <v>6456</v>
      </c>
      <c r="E25" t="str">
        <f t="shared" si="0"/>
        <v>SUO_100</v>
      </c>
      <c r="F25" t="s">
        <v>6536</v>
      </c>
    </row>
    <row r="26" spans="2:6" x14ac:dyDescent="0.3">
      <c r="B26" s="93" t="s">
        <v>6464</v>
      </c>
      <c r="D26" t="s">
        <v>6457</v>
      </c>
      <c r="E26" t="str">
        <f t="shared" si="0"/>
        <v>NRO_026</v>
      </c>
      <c r="F26" t="s">
        <v>6536</v>
      </c>
    </row>
    <row r="27" spans="2:6" x14ac:dyDescent="0.3">
      <c r="D27" t="s">
        <v>6458</v>
      </c>
      <c r="E27" t="str">
        <f t="shared" si="0"/>
        <v>SUO_030</v>
      </c>
      <c r="F27" t="s">
        <v>6536</v>
      </c>
    </row>
    <row r="28" spans="2:6" x14ac:dyDescent="0.3">
      <c r="D28" t="s">
        <v>6459</v>
      </c>
      <c r="E28" t="str">
        <f t="shared" si="0"/>
        <v>SUO_133</v>
      </c>
      <c r="F28" t="s">
        <v>6536</v>
      </c>
    </row>
    <row r="29" spans="2:6" x14ac:dyDescent="0.3">
      <c r="D29" t="s">
        <v>6452</v>
      </c>
      <c r="E29" t="str">
        <f t="shared" si="0"/>
        <v>SUO_245</v>
      </c>
      <c r="F29" t="s">
        <v>6536</v>
      </c>
    </row>
    <row r="30" spans="2:6" x14ac:dyDescent="0.3">
      <c r="D30" t="s">
        <v>6460</v>
      </c>
      <c r="E30" t="str">
        <f t="shared" si="0"/>
        <v>SUO_106</v>
      </c>
      <c r="F30" t="s">
        <v>6536</v>
      </c>
    </row>
    <row r="31" spans="2:6" x14ac:dyDescent="0.3">
      <c r="D31" t="s">
        <v>6461</v>
      </c>
      <c r="E31" t="str">
        <f t="shared" si="0"/>
        <v>SUO_073</v>
      </c>
      <c r="F31" t="s">
        <v>6536</v>
      </c>
    </row>
    <row r="32" spans="2:6" x14ac:dyDescent="0.3">
      <c r="D32" t="s">
        <v>6462</v>
      </c>
      <c r="E32" t="str">
        <f t="shared" si="0"/>
        <v>SUO_249</v>
      </c>
      <c r="F32" t="s">
        <v>6536</v>
      </c>
    </row>
    <row r="33" spans="2:6" x14ac:dyDescent="0.3">
      <c r="D33" t="s">
        <v>6463</v>
      </c>
      <c r="E33" t="str">
        <f t="shared" si="0"/>
        <v>SUO_107</v>
      </c>
      <c r="F33" t="s">
        <v>6536</v>
      </c>
    </row>
    <row r="34" spans="2:6" x14ac:dyDescent="0.3">
      <c r="D34" t="s">
        <v>5585</v>
      </c>
      <c r="E34" t="str">
        <f t="shared" si="0"/>
        <v>SUO_102</v>
      </c>
      <c r="F34" t="s">
        <v>6536</v>
      </c>
    </row>
    <row r="35" spans="2:6" x14ac:dyDescent="0.3">
      <c r="D35" t="s">
        <v>5586</v>
      </c>
      <c r="E35" t="str">
        <f t="shared" si="0"/>
        <v>SUO_009</v>
      </c>
      <c r="F35" t="s">
        <v>6536</v>
      </c>
    </row>
    <row r="36" spans="2:6" x14ac:dyDescent="0.3">
      <c r="B36" t="s">
        <v>6453</v>
      </c>
      <c r="C36" t="s">
        <v>6454</v>
      </c>
      <c r="D36" t="s">
        <v>6453</v>
      </c>
      <c r="E36" t="str">
        <f t="shared" si="0"/>
        <v>LIT_133</v>
      </c>
      <c r="F36" t="s">
        <v>6537</v>
      </c>
    </row>
    <row r="37" spans="2:6" x14ac:dyDescent="0.3">
      <c r="B37" t="s">
        <v>5545</v>
      </c>
      <c r="C37" t="s">
        <v>5546</v>
      </c>
      <c r="D37" t="s">
        <v>5547</v>
      </c>
      <c r="E37" t="str">
        <f t="shared" si="0"/>
        <v>CTR_705</v>
      </c>
      <c r="F37" t="s">
        <v>6455</v>
      </c>
    </row>
    <row r="38" spans="2:6" x14ac:dyDescent="0.3">
      <c r="D38" t="s">
        <v>5548</v>
      </c>
      <c r="E38" t="str">
        <f t="shared" si="0"/>
        <v>CTR_631</v>
      </c>
      <c r="F38" t="s">
        <v>6455</v>
      </c>
    </row>
    <row r="39" spans="2:6" x14ac:dyDescent="0.3">
      <c r="D39" t="s">
        <v>5549</v>
      </c>
      <c r="E39" t="str">
        <f t="shared" si="0"/>
        <v>CTR_667</v>
      </c>
      <c r="F39" t="s">
        <v>6455</v>
      </c>
    </row>
    <row r="40" spans="2:6" x14ac:dyDescent="0.3">
      <c r="D40" t="s">
        <v>5550</v>
      </c>
      <c r="E40" t="str">
        <f t="shared" si="0"/>
        <v>CTR_698</v>
      </c>
      <c r="F40" t="s">
        <v>6455</v>
      </c>
    </row>
    <row r="41" spans="2:6" x14ac:dyDescent="0.3">
      <c r="D41" t="s">
        <v>5551</v>
      </c>
      <c r="E41" t="str">
        <f t="shared" si="0"/>
        <v>CTR_315</v>
      </c>
      <c r="F41" t="s">
        <v>6455</v>
      </c>
    </row>
    <row r="42" spans="2:6" x14ac:dyDescent="0.3">
      <c r="B42" t="s">
        <v>5626</v>
      </c>
      <c r="D42" t="s">
        <v>5626</v>
      </c>
      <c r="E42" t="str">
        <f t="shared" si="0"/>
        <v>CTR_301</v>
      </c>
      <c r="F42" t="s">
        <v>6538</v>
      </c>
    </row>
    <row r="43" spans="2:6" x14ac:dyDescent="0.3">
      <c r="D43" t="s">
        <v>5628</v>
      </c>
      <c r="E43" t="str">
        <f t="shared" si="0"/>
        <v>CTR_300</v>
      </c>
      <c r="F43" t="s">
        <v>6538</v>
      </c>
    </row>
    <row r="44" spans="2:6" x14ac:dyDescent="0.3">
      <c r="D44" t="s">
        <v>1787</v>
      </c>
      <c r="E44" t="str">
        <f t="shared" si="0"/>
        <v>CTR_406</v>
      </c>
      <c r="F44" t="s">
        <v>6538</v>
      </c>
    </row>
    <row r="45" spans="2:6" x14ac:dyDescent="0.3">
      <c r="D45" t="s">
        <v>5629</v>
      </c>
      <c r="E45" t="str">
        <f t="shared" si="0"/>
        <v>CTR_986</v>
      </c>
      <c r="F45" t="s">
        <v>6538</v>
      </c>
    </row>
    <row r="46" spans="2:6" x14ac:dyDescent="0.3">
      <c r="D46" t="s">
        <v>5630</v>
      </c>
      <c r="E46" t="str">
        <f t="shared" si="0"/>
        <v>CTR_986</v>
      </c>
      <c r="F46" t="s">
        <v>6538</v>
      </c>
    </row>
    <row r="47" spans="2:6" x14ac:dyDescent="0.3">
      <c r="B47" t="s">
        <v>6522</v>
      </c>
      <c r="D47" t="s">
        <v>6539</v>
      </c>
      <c r="E47" t="str">
        <f t="shared" si="0"/>
        <v>CTR_317</v>
      </c>
      <c r="F47" t="s">
        <v>6540</v>
      </c>
    </row>
    <row r="48" spans="2:6" x14ac:dyDescent="0.3">
      <c r="B48" s="93" t="s">
        <v>6522</v>
      </c>
    </row>
    <row r="49" spans="2:6" x14ac:dyDescent="0.3">
      <c r="B49" t="s">
        <v>5073</v>
      </c>
      <c r="C49" t="s">
        <v>6465</v>
      </c>
      <c r="D49" t="s">
        <v>6466</v>
      </c>
      <c r="E49" t="str">
        <f t="shared" si="0"/>
        <v>LIT_200</v>
      </c>
      <c r="F49" t="s">
        <v>6479</v>
      </c>
    </row>
    <row r="50" spans="2:6" x14ac:dyDescent="0.3">
      <c r="D50" t="s">
        <v>6467</v>
      </c>
      <c r="E50" t="str">
        <f t="shared" si="0"/>
        <v>LIT_514</v>
      </c>
      <c r="F50" t="s">
        <v>6479</v>
      </c>
    </row>
    <row r="51" spans="2:6" x14ac:dyDescent="0.3">
      <c r="D51" t="s">
        <v>6468</v>
      </c>
      <c r="E51" t="str">
        <f t="shared" si="0"/>
        <v>LIT_508</v>
      </c>
      <c r="F51" t="s">
        <v>6479</v>
      </c>
    </row>
    <row r="52" spans="2:6" x14ac:dyDescent="0.3">
      <c r="D52" t="s">
        <v>6469</v>
      </c>
      <c r="E52" t="str">
        <f t="shared" si="0"/>
        <v>LIT_135</v>
      </c>
      <c r="F52" t="s">
        <v>6479</v>
      </c>
    </row>
    <row r="53" spans="2:6" x14ac:dyDescent="0.3">
      <c r="D53" t="s">
        <v>6470</v>
      </c>
      <c r="E53" t="str">
        <f t="shared" si="0"/>
        <v>LIT_510</v>
      </c>
      <c r="F53" t="s">
        <v>6479</v>
      </c>
    </row>
    <row r="54" spans="2:6" x14ac:dyDescent="0.3">
      <c r="D54" t="s">
        <v>6471</v>
      </c>
      <c r="E54" t="str">
        <f t="shared" si="0"/>
        <v>LIT_515</v>
      </c>
      <c r="F54" t="s">
        <v>6479</v>
      </c>
    </row>
    <row r="55" spans="2:6" x14ac:dyDescent="0.3">
      <c r="D55" t="s">
        <v>6472</v>
      </c>
      <c r="E55" t="str">
        <f t="shared" si="0"/>
        <v>CTR_059</v>
      </c>
      <c r="F55" t="s">
        <v>6479</v>
      </c>
    </row>
    <row r="56" spans="2:6" x14ac:dyDescent="0.3">
      <c r="D56" t="s">
        <v>6473</v>
      </c>
      <c r="E56" t="str">
        <f t="shared" si="0"/>
        <v>LIT_201</v>
      </c>
      <c r="F56" t="s">
        <v>6479</v>
      </c>
    </row>
    <row r="57" spans="2:6" x14ac:dyDescent="0.3">
      <c r="D57" t="s">
        <v>6474</v>
      </c>
      <c r="E57" t="str">
        <f t="shared" si="0"/>
        <v>LIT_513</v>
      </c>
      <c r="F57" t="s">
        <v>6479</v>
      </c>
    </row>
    <row r="58" spans="2:6" x14ac:dyDescent="0.3">
      <c r="D58" t="s">
        <v>6475</v>
      </c>
      <c r="E58" t="str">
        <f t="shared" si="0"/>
        <v>LIT_319</v>
      </c>
      <c r="F58" t="s">
        <v>6479</v>
      </c>
    </row>
    <row r="59" spans="2:6" x14ac:dyDescent="0.3">
      <c r="D59" t="s">
        <v>6476</v>
      </c>
      <c r="E59" t="str">
        <f t="shared" si="0"/>
        <v>LIT_517</v>
      </c>
      <c r="F59" t="s">
        <v>6479</v>
      </c>
    </row>
    <row r="60" spans="2:6" x14ac:dyDescent="0.3">
      <c r="D60" t="s">
        <v>6477</v>
      </c>
      <c r="E60" t="str">
        <f t="shared" si="0"/>
        <v>LIT_138</v>
      </c>
      <c r="F60" t="s">
        <v>6479</v>
      </c>
    </row>
    <row r="61" spans="2:6" x14ac:dyDescent="0.3">
      <c r="D61" t="s">
        <v>6478</v>
      </c>
      <c r="E61" t="str">
        <f t="shared" si="0"/>
        <v>CTR_003</v>
      </c>
      <c r="F61" t="s">
        <v>6479</v>
      </c>
    </row>
    <row r="62" spans="2:6" x14ac:dyDescent="0.3">
      <c r="B62" t="s">
        <v>1981</v>
      </c>
      <c r="D62" t="s">
        <v>6521</v>
      </c>
      <c r="E62" t="str">
        <f t="shared" si="0"/>
        <v>CTR_247</v>
      </c>
      <c r="F62" t="s">
        <v>6541</v>
      </c>
    </row>
    <row r="63" spans="2:6" x14ac:dyDescent="0.3">
      <c r="B63" t="s">
        <v>5483</v>
      </c>
      <c r="C63" t="s">
        <v>6481</v>
      </c>
      <c r="D63" t="s">
        <v>6480</v>
      </c>
      <c r="E63" t="str">
        <f t="shared" si="0"/>
        <v>NRO_090</v>
      </c>
    </row>
    <row r="64" spans="2:6" x14ac:dyDescent="0.3">
      <c r="D64" t="s">
        <v>5483</v>
      </c>
      <c r="E64" t="str">
        <f t="shared" si="0"/>
        <v>NRO_100</v>
      </c>
    </row>
    <row r="65" spans="2:5" x14ac:dyDescent="0.3">
      <c r="D65" t="s">
        <v>6482</v>
      </c>
      <c r="E65" s="94" t="str">
        <f t="shared" si="0"/>
        <v>NRO_N_0</v>
      </c>
    </row>
    <row r="66" spans="2:5" x14ac:dyDescent="0.3">
      <c r="D66" t="s">
        <v>5494</v>
      </c>
      <c r="E66" t="str">
        <f t="shared" si="0"/>
        <v>OST_419</v>
      </c>
    </row>
    <row r="67" spans="2:5" x14ac:dyDescent="0.3">
      <c r="D67" t="s">
        <v>5497</v>
      </c>
      <c r="E67" t="str">
        <f t="shared" si="0"/>
        <v>OST_328</v>
      </c>
    </row>
    <row r="68" spans="2:5" x14ac:dyDescent="0.3">
      <c r="D68" t="s">
        <v>5498</v>
      </c>
      <c r="E68" t="str">
        <f t="shared" ref="E68:E73" si="1">IFERROR(MID(D68, SEARCH("CTR_", D68), 7), IFERROR(MID(D68, SEARCH("SUO_", D68), 7), IFERROR(MID(D68, SEARCH("SUD_", D68), 7), IFERROR(MID(D68, SEARCH("NRO_", D68), 7), IFERROR(MID(D68, SEARCH("ADM_", D68), 7), IFERROR(MID(D68, SEARCH("NRD_", D68), 7), IFERROR(MID(D68, SEARCH("EXN_", D68), 7), IFERROR(MID(D68, SEARCH("LIT_", D68), 7), IFERROR(MID(D68, SEARCH("EST_", D68), 7), MID(D68, SEARCH("OST_",D68), 7))))))))))</f>
        <v>OST_343</v>
      </c>
    </row>
    <row r="69" spans="2:5" x14ac:dyDescent="0.3">
      <c r="D69" t="s">
        <v>5491</v>
      </c>
      <c r="E69" t="str">
        <f t="shared" si="1"/>
        <v>OST_374</v>
      </c>
    </row>
    <row r="70" spans="2:5" x14ac:dyDescent="0.3">
      <c r="D70" t="s">
        <v>5492</v>
      </c>
      <c r="E70" t="str">
        <f t="shared" si="1"/>
        <v>OST_375</v>
      </c>
    </row>
    <row r="71" spans="2:5" x14ac:dyDescent="0.3">
      <c r="D71" t="s">
        <v>5495</v>
      </c>
      <c r="E71" t="str">
        <f t="shared" si="1"/>
        <v>OST_388</v>
      </c>
    </row>
    <row r="72" spans="2:5" x14ac:dyDescent="0.3">
      <c r="D72" t="s">
        <v>5496</v>
      </c>
      <c r="E72" t="str">
        <f t="shared" si="1"/>
        <v>OST_409</v>
      </c>
    </row>
    <row r="73" spans="2:5" x14ac:dyDescent="0.3">
      <c r="D73" t="s">
        <v>5493</v>
      </c>
      <c r="E73" t="str">
        <f t="shared" si="1"/>
        <v>OST_906</v>
      </c>
    </row>
    <row r="74" spans="2:5" x14ac:dyDescent="0.3">
      <c r="D74" t="s">
        <v>5499</v>
      </c>
      <c r="E74" t="str">
        <f>IFERROR(MID(D74, SEARCH("CTR_", D74), 7), IFERROR(MID(D74, SEARCH("SUO_", D74), 7), IFERROR(MID(D74, SEARCH("SUD_", D74), 7), IFERROR(MID(D74, SEARCH("NRO_", D74), 7), IFERROR(MID(D74, SEARCH("ADM_", D74), 7), IFERROR(MID(D74, SEARCH("NRD_", D74), 7), IFERROR(MID(D74, SEARCH("EXN_", D74), 7), IFERROR(MID(D74, SEARCH("LIT_", D74), 7), IFERROR(MID(D74, SEARCH("EST_", D74), 7), MID(D74, SEARCH("OST_",D74), 7))))))))))</f>
        <v>OST_420</v>
      </c>
    </row>
    <row r="75" spans="2:5" x14ac:dyDescent="0.3">
      <c r="B75" t="s">
        <v>6483</v>
      </c>
      <c r="C75" t="s">
        <v>6484</v>
      </c>
      <c r="D75" t="s">
        <v>6485</v>
      </c>
      <c r="E75" t="str">
        <f t="shared" ref="E75:E106" si="2">IFERROR(MID(D75, SEARCH("CTR_", D75), 7), IFERROR(MID(D75, SEARCH("SUO_", D75), 7), IFERROR(MID(D75, SEARCH("SUD_", D75), 7), IFERROR(MID(D75, SEARCH("NRO_", D75), 7), IFERROR(MID(D75, SEARCH("ADM_", D75), 7), IFERROR(MID(D75, SEARCH("NRD_", D75), 7), IFERROR(MID(D75, SEARCH("EXN_", D75), 7), IFERROR(MID(D75, SEARCH("LIT_", D75), 7), IFERROR(MID(D75, SEARCH("EST_", D75), 7), MID(D75, SEARCH("OST_",D75), 7))))))))))</f>
        <v>EST_013</v>
      </c>
    </row>
    <row r="76" spans="2:5" x14ac:dyDescent="0.3">
      <c r="D76" t="s">
        <v>6486</v>
      </c>
      <c r="E76" t="str">
        <f t="shared" si="2"/>
        <v>EST_048</v>
      </c>
    </row>
    <row r="77" spans="2:5" x14ac:dyDescent="0.3">
      <c r="D77" t="s">
        <v>6487</v>
      </c>
      <c r="E77" t="str">
        <f t="shared" si="2"/>
        <v>EST_102</v>
      </c>
    </row>
    <row r="78" spans="2:5" x14ac:dyDescent="0.3">
      <c r="D78" t="s">
        <v>6488</v>
      </c>
      <c r="E78" t="str">
        <f t="shared" si="2"/>
        <v>EST_041</v>
      </c>
    </row>
    <row r="79" spans="2:5" x14ac:dyDescent="0.3">
      <c r="D79" t="s">
        <v>6489</v>
      </c>
      <c r="E79" t="str">
        <f t="shared" si="2"/>
        <v>EST_106</v>
      </c>
    </row>
    <row r="80" spans="2:5" x14ac:dyDescent="0.3">
      <c r="D80" t="s">
        <v>6490</v>
      </c>
      <c r="E80" t="str">
        <f t="shared" si="2"/>
        <v>EST_133</v>
      </c>
    </row>
    <row r="81" spans="2:5" x14ac:dyDescent="0.3">
      <c r="D81" t="s">
        <v>6483</v>
      </c>
      <c r="E81" t="str">
        <f t="shared" si="2"/>
        <v>EST_016</v>
      </c>
    </row>
    <row r="82" spans="2:5" x14ac:dyDescent="0.3">
      <c r="D82" t="s">
        <v>6491</v>
      </c>
      <c r="E82" t="str">
        <f t="shared" si="2"/>
        <v>EST_126</v>
      </c>
    </row>
    <row r="83" spans="2:5" x14ac:dyDescent="0.3">
      <c r="D83" t="s">
        <v>6492</v>
      </c>
      <c r="E83" t="str">
        <f t="shared" si="2"/>
        <v>EST_130</v>
      </c>
    </row>
    <row r="84" spans="2:5" x14ac:dyDescent="0.3">
      <c r="D84" t="s">
        <v>6493</v>
      </c>
      <c r="E84" t="str">
        <f t="shared" si="2"/>
        <v>EST_153</v>
      </c>
    </row>
    <row r="85" spans="2:5" x14ac:dyDescent="0.3">
      <c r="D85" t="s">
        <v>6494</v>
      </c>
      <c r="E85" t="str">
        <f t="shared" si="2"/>
        <v>EST_235</v>
      </c>
    </row>
    <row r="86" spans="2:5" x14ac:dyDescent="0.3">
      <c r="D86" t="s">
        <v>6495</v>
      </c>
      <c r="E86" t="str">
        <f t="shared" si="2"/>
        <v>EST_253</v>
      </c>
    </row>
    <row r="87" spans="2:5" x14ac:dyDescent="0.3">
      <c r="D87" t="s">
        <v>6496</v>
      </c>
      <c r="E87" t="str">
        <f t="shared" si="2"/>
        <v>EST_238</v>
      </c>
    </row>
    <row r="88" spans="2:5" x14ac:dyDescent="0.3">
      <c r="D88" t="s">
        <v>6497</v>
      </c>
      <c r="E88" t="str">
        <f t="shared" si="2"/>
        <v>EST_249</v>
      </c>
    </row>
    <row r="89" spans="2:5" x14ac:dyDescent="0.3">
      <c r="D89" t="s">
        <v>6498</v>
      </c>
      <c r="E89" t="str">
        <f t="shared" si="2"/>
        <v>EST_245</v>
      </c>
    </row>
    <row r="90" spans="2:5" x14ac:dyDescent="0.3">
      <c r="B90" t="s">
        <v>5473</v>
      </c>
      <c r="C90" t="s">
        <v>6499</v>
      </c>
      <c r="D90" t="s">
        <v>6482</v>
      </c>
      <c r="E90" s="92" t="str">
        <f t="shared" si="2"/>
        <v>NRO_N_0</v>
      </c>
    </row>
    <row r="91" spans="2:5" x14ac:dyDescent="0.3">
      <c r="D91" t="s">
        <v>5473</v>
      </c>
      <c r="E91" t="str">
        <f t="shared" si="2"/>
        <v>OST_090</v>
      </c>
    </row>
    <row r="92" spans="2:5" x14ac:dyDescent="0.3">
      <c r="D92" t="s">
        <v>5494</v>
      </c>
      <c r="E92" t="str">
        <f t="shared" si="2"/>
        <v>OST_419</v>
      </c>
    </row>
    <row r="93" spans="2:5" x14ac:dyDescent="0.3">
      <c r="D93" t="s">
        <v>5497</v>
      </c>
      <c r="E93" t="str">
        <f t="shared" si="2"/>
        <v>OST_328</v>
      </c>
    </row>
    <row r="94" spans="2:5" x14ac:dyDescent="0.3">
      <c r="D94" t="s">
        <v>5498</v>
      </c>
      <c r="E94" t="str">
        <f t="shared" si="2"/>
        <v>OST_343</v>
      </c>
    </row>
    <row r="95" spans="2:5" x14ac:dyDescent="0.3">
      <c r="D95" t="s">
        <v>5491</v>
      </c>
      <c r="E95" t="str">
        <f t="shared" si="2"/>
        <v>OST_374</v>
      </c>
    </row>
    <row r="96" spans="2:5" x14ac:dyDescent="0.3">
      <c r="D96" t="s">
        <v>5492</v>
      </c>
      <c r="E96" t="str">
        <f t="shared" si="2"/>
        <v>OST_375</v>
      </c>
    </row>
    <row r="97" spans="2:6" x14ac:dyDescent="0.3">
      <c r="D97" t="s">
        <v>5495</v>
      </c>
      <c r="E97" t="str">
        <f t="shared" si="2"/>
        <v>OST_388</v>
      </c>
    </row>
    <row r="98" spans="2:6" x14ac:dyDescent="0.3">
      <c r="D98" t="s">
        <v>5496</v>
      </c>
      <c r="E98" t="str">
        <f t="shared" si="2"/>
        <v>OST_409</v>
      </c>
    </row>
    <row r="99" spans="2:6" x14ac:dyDescent="0.3">
      <c r="D99" t="s">
        <v>5493</v>
      </c>
      <c r="E99" t="str">
        <f t="shared" si="2"/>
        <v>OST_906</v>
      </c>
    </row>
    <row r="100" spans="2:6" x14ac:dyDescent="0.3">
      <c r="D100" t="s">
        <v>5499</v>
      </c>
      <c r="E100" t="str">
        <f t="shared" si="2"/>
        <v>OST_420</v>
      </c>
    </row>
    <row r="101" spans="2:6" x14ac:dyDescent="0.3">
      <c r="B101" t="s">
        <v>5631</v>
      </c>
      <c r="C101" t="s">
        <v>6500</v>
      </c>
      <c r="D101" t="s">
        <v>5633</v>
      </c>
      <c r="E101" t="str">
        <f t="shared" si="2"/>
        <v>EXN_245</v>
      </c>
      <c r="F101" t="s">
        <v>6501</v>
      </c>
    </row>
    <row r="102" spans="2:6" x14ac:dyDescent="0.3">
      <c r="D102" t="s">
        <v>5634</v>
      </c>
      <c r="E102" t="str">
        <f t="shared" si="2"/>
        <v>EXN_242</v>
      </c>
      <c r="F102" t="s">
        <v>6501</v>
      </c>
    </row>
    <row r="103" spans="2:6" x14ac:dyDescent="0.3">
      <c r="D103" t="s">
        <v>5563</v>
      </c>
      <c r="E103" t="str">
        <f t="shared" si="2"/>
        <v>EXN_561</v>
      </c>
      <c r="F103" t="s">
        <v>6501</v>
      </c>
    </row>
    <row r="104" spans="2:6" x14ac:dyDescent="0.3">
      <c r="D104" t="s">
        <v>5635</v>
      </c>
      <c r="E104" t="str">
        <f t="shared" si="2"/>
        <v>EXN_539</v>
      </c>
      <c r="F104" t="s">
        <v>6501</v>
      </c>
    </row>
    <row r="105" spans="2:6" x14ac:dyDescent="0.3">
      <c r="D105" t="s">
        <v>5636</v>
      </c>
      <c r="E105" t="str">
        <f t="shared" si="2"/>
        <v>EXN_317</v>
      </c>
      <c r="F105" t="s">
        <v>6501</v>
      </c>
    </row>
    <row r="106" spans="2:6" x14ac:dyDescent="0.3">
      <c r="B106" t="s">
        <v>6502</v>
      </c>
      <c r="D106" t="s">
        <v>6508</v>
      </c>
      <c r="E106" t="str">
        <f t="shared" si="2"/>
        <v>CTR_535</v>
      </c>
      <c r="F106" t="s">
        <v>6542</v>
      </c>
    </row>
    <row r="107" spans="2:6" x14ac:dyDescent="0.3">
      <c r="D107" t="s">
        <v>6503</v>
      </c>
    </row>
    <row r="108" spans="2:6" x14ac:dyDescent="0.3">
      <c r="D108" t="s">
        <v>6504</v>
      </c>
    </row>
    <row r="109" spans="2:6" x14ac:dyDescent="0.3">
      <c r="D109" t="s">
        <v>6505</v>
      </c>
    </row>
    <row r="110" spans="2:6" x14ac:dyDescent="0.3">
      <c r="D110" t="s">
        <v>6506</v>
      </c>
    </row>
    <row r="111" spans="2:6" x14ac:dyDescent="0.3">
      <c r="D111" t="s">
        <v>6507</v>
      </c>
    </row>
    <row r="112" spans="2:6" x14ac:dyDescent="0.3">
      <c r="D112" t="s">
        <v>6508</v>
      </c>
    </row>
    <row r="113" spans="2:6" x14ac:dyDescent="0.3">
      <c r="D113" t="s">
        <v>6509</v>
      </c>
    </row>
    <row r="114" spans="2:6" x14ac:dyDescent="0.3">
      <c r="D114" t="s">
        <v>6510</v>
      </c>
    </row>
    <row r="115" spans="2:6" x14ac:dyDescent="0.3">
      <c r="D115" t="s">
        <v>6511</v>
      </c>
    </row>
    <row r="116" spans="2:6" x14ac:dyDescent="0.3">
      <c r="D116" t="s">
        <v>6512</v>
      </c>
    </row>
    <row r="117" spans="2:6" x14ac:dyDescent="0.3">
      <c r="D117" t="s">
        <v>6513</v>
      </c>
    </row>
    <row r="118" spans="2:6" x14ac:dyDescent="0.3">
      <c r="D118" t="s">
        <v>6514</v>
      </c>
    </row>
    <row r="119" spans="2:6" x14ac:dyDescent="0.3">
      <c r="D119" t="s">
        <v>6515</v>
      </c>
    </row>
    <row r="120" spans="2:6" x14ac:dyDescent="0.3">
      <c r="D120" t="s">
        <v>6516</v>
      </c>
    </row>
    <row r="121" spans="2:6" x14ac:dyDescent="0.3">
      <c r="D121" t="s">
        <v>6517</v>
      </c>
    </row>
    <row r="122" spans="2:6" x14ac:dyDescent="0.3">
      <c r="D122" t="s">
        <v>6518</v>
      </c>
    </row>
    <row r="123" spans="2:6" x14ac:dyDescent="0.3">
      <c r="D123" t="s">
        <v>6519</v>
      </c>
    </row>
    <row r="124" spans="2:6" x14ac:dyDescent="0.3">
      <c r="D124" t="s">
        <v>6520</v>
      </c>
    </row>
    <row r="125" spans="2:6" x14ac:dyDescent="0.3">
      <c r="B125" t="s">
        <v>6535</v>
      </c>
      <c r="D125" t="s">
        <v>6534</v>
      </c>
      <c r="F125" t="s">
        <v>6543</v>
      </c>
    </row>
    <row r="126" spans="2:6" x14ac:dyDescent="0.3">
      <c r="B126" t="s">
        <v>6532</v>
      </c>
      <c r="C126" t="s">
        <v>6523</v>
      </c>
      <c r="D126" t="s">
        <v>6524</v>
      </c>
      <c r="F126" t="s">
        <v>6533</v>
      </c>
    </row>
    <row r="127" spans="2:6" x14ac:dyDescent="0.3">
      <c r="D127" t="s">
        <v>6525</v>
      </c>
    </row>
    <row r="128" spans="2:6" x14ac:dyDescent="0.3">
      <c r="D128" t="s">
        <v>6526</v>
      </c>
    </row>
    <row r="129" spans="4:4" x14ac:dyDescent="0.3">
      <c r="D129" t="s">
        <v>6527</v>
      </c>
    </row>
    <row r="130" spans="4:4" x14ac:dyDescent="0.3">
      <c r="D130" t="s">
        <v>6528</v>
      </c>
    </row>
    <row r="131" spans="4:4" x14ac:dyDescent="0.3">
      <c r="D131" t="s">
        <v>6529</v>
      </c>
    </row>
    <row r="132" spans="4:4" x14ac:dyDescent="0.3">
      <c r="D132" t="s">
        <v>6530</v>
      </c>
    </row>
    <row r="133" spans="4:4" x14ac:dyDescent="0.3">
      <c r="D133" t="s">
        <v>6531</v>
      </c>
    </row>
    <row r="134" spans="4:4" x14ac:dyDescent="0.3">
      <c r="D134" t="s">
        <v>6526</v>
      </c>
    </row>
    <row r="135" spans="4:4" x14ac:dyDescent="0.3">
      <c r="D135" t="s">
        <v>6532</v>
      </c>
    </row>
  </sheetData>
  <autoFilter ref="A1:F135" xr:uid="{D8EE7270-C578-400D-A6C5-AB32DE785FE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6EA5-0F2D-4740-BFD1-7FBA40F34247}">
  <dimension ref="A1:G307"/>
  <sheetViews>
    <sheetView zoomScaleNormal="100" workbookViewId="0">
      <pane ySplit="1" topLeftCell="A92" activePane="bottomLeft" state="frozen"/>
      <selection pane="bottomLeft" activeCell="F93" sqref="F93"/>
    </sheetView>
  </sheetViews>
  <sheetFormatPr defaultRowHeight="14.4" x14ac:dyDescent="0.3"/>
  <cols>
    <col min="1" max="1" width="22.77734375" customWidth="1"/>
    <col min="2" max="2" width="18.6640625" customWidth="1"/>
    <col min="3" max="3" width="31.6640625" customWidth="1"/>
    <col min="4" max="4" width="27.21875" customWidth="1"/>
    <col min="5" max="5" width="22.21875" customWidth="1"/>
    <col min="6" max="6" width="24.77734375" customWidth="1"/>
  </cols>
  <sheetData>
    <row r="1" spans="1:7" s="55" customFormat="1" x14ac:dyDescent="0.3">
      <c r="A1" s="55" t="s">
        <v>5433</v>
      </c>
      <c r="B1" s="55" t="s">
        <v>5435</v>
      </c>
      <c r="C1" s="55" t="s">
        <v>5436</v>
      </c>
      <c r="D1" s="55" t="s">
        <v>5434</v>
      </c>
      <c r="E1" s="55" t="s">
        <v>5432</v>
      </c>
      <c r="F1" s="55" t="s">
        <v>5505</v>
      </c>
    </row>
    <row r="2" spans="1:7" x14ac:dyDescent="0.3">
      <c r="B2" t="s">
        <v>5545</v>
      </c>
      <c r="C2" t="s">
        <v>5546</v>
      </c>
      <c r="D2" t="s">
        <v>5547</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CTR_705</v>
      </c>
      <c r="F2" s="72" t="s">
        <v>5552</v>
      </c>
    </row>
    <row r="3" spans="1:7" x14ac:dyDescent="0.3">
      <c r="B3" t="s">
        <v>5777</v>
      </c>
      <c r="C3" t="s">
        <v>5778</v>
      </c>
      <c r="D3" t="s">
        <v>5548</v>
      </c>
      <c r="E3" t="str">
        <f t="shared" ref="E3:E6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CTR_631</v>
      </c>
      <c r="F3" s="72" t="s">
        <v>5552</v>
      </c>
    </row>
    <row r="4" spans="1:7" x14ac:dyDescent="0.3">
      <c r="D4" t="s">
        <v>5549</v>
      </c>
      <c r="E4" t="str">
        <f t="shared" si="0"/>
        <v>CTR_667</v>
      </c>
      <c r="F4" s="72" t="s">
        <v>5552</v>
      </c>
    </row>
    <row r="5" spans="1:7" x14ac:dyDescent="0.3">
      <c r="D5" t="s">
        <v>5550</v>
      </c>
      <c r="E5" t="str">
        <f t="shared" si="0"/>
        <v>CTR_698</v>
      </c>
      <c r="F5" s="72" t="s">
        <v>5552</v>
      </c>
    </row>
    <row r="6" spans="1:7" x14ac:dyDescent="0.3">
      <c r="D6" t="s">
        <v>5551</v>
      </c>
      <c r="E6" t="str">
        <f t="shared" si="0"/>
        <v>CTR_315</v>
      </c>
      <c r="F6" s="72" t="s">
        <v>5552</v>
      </c>
    </row>
    <row r="7" spans="1:7" x14ac:dyDescent="0.3">
      <c r="B7" s="59" t="s">
        <v>5553</v>
      </c>
      <c r="C7" t="s">
        <v>5554</v>
      </c>
      <c r="D7" t="s">
        <v>5555</v>
      </c>
      <c r="E7" t="str">
        <f t="shared" si="0"/>
        <v>EXN_330</v>
      </c>
      <c r="F7" s="71" t="s">
        <v>5583</v>
      </c>
      <c r="G7" s="71"/>
    </row>
    <row r="8" spans="1:7" x14ac:dyDescent="0.3">
      <c r="D8" t="s">
        <v>5556</v>
      </c>
      <c r="E8" t="str">
        <f t="shared" si="0"/>
        <v>EXN_558</v>
      </c>
      <c r="F8" s="71" t="s">
        <v>5583</v>
      </c>
      <c r="G8" s="71"/>
    </row>
    <row r="9" spans="1:7" x14ac:dyDescent="0.3">
      <c r="D9" t="s">
        <v>5557</v>
      </c>
      <c r="E9" t="str">
        <f t="shared" si="0"/>
        <v>EXN_526</v>
      </c>
      <c r="F9" s="71" t="s">
        <v>5583</v>
      </c>
      <c r="G9" s="71"/>
    </row>
    <row r="10" spans="1:7" x14ac:dyDescent="0.3">
      <c r="D10" t="s">
        <v>5558</v>
      </c>
      <c r="E10" t="str">
        <f t="shared" si="0"/>
        <v>EXN_566</v>
      </c>
      <c r="F10" s="71" t="s">
        <v>5583</v>
      </c>
      <c r="G10" s="71"/>
    </row>
    <row r="11" spans="1:7" x14ac:dyDescent="0.3">
      <c r="D11" t="s">
        <v>5559</v>
      </c>
      <c r="E11" t="str">
        <f t="shared" si="0"/>
        <v>EXN_559</v>
      </c>
      <c r="F11" s="71" t="s">
        <v>5583</v>
      </c>
      <c r="G11" s="71"/>
    </row>
    <row r="12" spans="1:7" x14ac:dyDescent="0.3">
      <c r="A12" t="s">
        <v>5784</v>
      </c>
      <c r="D12" t="s">
        <v>5560</v>
      </c>
      <c r="E12" t="str">
        <f t="shared" si="0"/>
        <v>EXN_486</v>
      </c>
      <c r="F12" s="71" t="s">
        <v>5583</v>
      </c>
      <c r="G12" s="71"/>
    </row>
    <row r="13" spans="1:7" x14ac:dyDescent="0.3">
      <c r="A13" t="s">
        <v>5785</v>
      </c>
      <c r="D13" t="s">
        <v>5561</v>
      </c>
      <c r="E13" t="str">
        <f t="shared" si="0"/>
        <v>EXN_514</v>
      </c>
      <c r="F13" s="71" t="s">
        <v>5583</v>
      </c>
      <c r="G13" s="71"/>
    </row>
    <row r="14" spans="1:7" x14ac:dyDescent="0.3">
      <c r="A14" t="s">
        <v>5786</v>
      </c>
      <c r="D14" t="s">
        <v>5562</v>
      </c>
      <c r="E14" t="str">
        <f t="shared" si="0"/>
        <v>EXN_499</v>
      </c>
      <c r="F14" s="71" t="s">
        <v>5583</v>
      </c>
      <c r="G14" s="71"/>
    </row>
    <row r="15" spans="1:7" x14ac:dyDescent="0.3">
      <c r="A15" t="s">
        <v>5788</v>
      </c>
      <c r="D15" t="s">
        <v>5563</v>
      </c>
      <c r="E15" t="str">
        <f t="shared" si="0"/>
        <v>EXN_561</v>
      </c>
      <c r="F15" s="71" t="s">
        <v>5583</v>
      </c>
      <c r="G15" s="71"/>
    </row>
    <row r="16" spans="1:7" x14ac:dyDescent="0.3">
      <c r="A16" t="s">
        <v>5790</v>
      </c>
      <c r="D16" t="s">
        <v>5564</v>
      </c>
      <c r="E16" t="str">
        <f t="shared" si="0"/>
        <v>EXN_501</v>
      </c>
      <c r="F16" s="71" t="s">
        <v>5583</v>
      </c>
      <c r="G16" s="71"/>
    </row>
    <row r="17" spans="1:7" x14ac:dyDescent="0.3">
      <c r="A17" t="s">
        <v>5789</v>
      </c>
      <c r="D17" t="s">
        <v>5565</v>
      </c>
      <c r="E17" t="str">
        <f t="shared" si="0"/>
        <v>EXN_565</v>
      </c>
      <c r="F17" s="71" t="s">
        <v>5583</v>
      </c>
      <c r="G17" s="71"/>
    </row>
    <row r="18" spans="1:7" x14ac:dyDescent="0.3">
      <c r="A18" t="s">
        <v>5791</v>
      </c>
      <c r="D18" t="s">
        <v>5566</v>
      </c>
      <c r="E18" t="str">
        <f t="shared" si="0"/>
        <v>EXN_488</v>
      </c>
      <c r="F18" s="71" t="s">
        <v>5583</v>
      </c>
      <c r="G18" s="71"/>
    </row>
    <row r="19" spans="1:7" x14ac:dyDescent="0.3">
      <c r="A19" t="s">
        <v>5792</v>
      </c>
      <c r="D19" t="s">
        <v>5567</v>
      </c>
      <c r="E19" t="str">
        <f t="shared" si="0"/>
        <v>EXN_487</v>
      </c>
      <c r="F19" s="71" t="s">
        <v>5583</v>
      </c>
      <c r="G19" s="71"/>
    </row>
    <row r="20" spans="1:7" x14ac:dyDescent="0.3">
      <c r="A20" t="s">
        <v>5793</v>
      </c>
      <c r="D20" t="s">
        <v>5568</v>
      </c>
      <c r="E20" t="str">
        <f t="shared" si="0"/>
        <v>EXN_516</v>
      </c>
      <c r="F20" s="71" t="s">
        <v>5583</v>
      </c>
      <c r="G20" s="71"/>
    </row>
    <row r="21" spans="1:7" x14ac:dyDescent="0.3">
      <c r="A21" t="s">
        <v>5790</v>
      </c>
      <c r="D21" t="s">
        <v>5569</v>
      </c>
      <c r="E21" t="str">
        <f t="shared" si="0"/>
        <v>EXN_450</v>
      </c>
      <c r="F21" s="71" t="s">
        <v>5583</v>
      </c>
      <c r="G21" s="71"/>
    </row>
    <row r="22" spans="1:7" x14ac:dyDescent="0.3">
      <c r="A22" t="s">
        <v>5794</v>
      </c>
      <c r="D22" t="s">
        <v>5570</v>
      </c>
      <c r="E22" t="str">
        <f t="shared" si="0"/>
        <v>EXN_504</v>
      </c>
      <c r="F22" s="71" t="s">
        <v>5583</v>
      </c>
      <c r="G22" s="71"/>
    </row>
    <row r="23" spans="1:7" x14ac:dyDescent="0.3">
      <c r="D23" t="s">
        <v>5571</v>
      </c>
      <c r="E23" t="str">
        <f t="shared" si="0"/>
        <v>EXN_505</v>
      </c>
      <c r="F23" s="71" t="s">
        <v>5583</v>
      </c>
      <c r="G23" s="71"/>
    </row>
    <row r="24" spans="1:7" x14ac:dyDescent="0.3">
      <c r="D24" t="s">
        <v>5572</v>
      </c>
      <c r="E24" t="str">
        <f t="shared" si="0"/>
        <v>EXN_551</v>
      </c>
      <c r="F24" s="71" t="s">
        <v>5583</v>
      </c>
      <c r="G24" s="71"/>
    </row>
    <row r="25" spans="1:7" x14ac:dyDescent="0.3">
      <c r="D25" t="s">
        <v>5573</v>
      </c>
      <c r="E25" t="str">
        <f t="shared" si="0"/>
        <v>EXN_490</v>
      </c>
      <c r="F25" s="71" t="s">
        <v>5583</v>
      </c>
      <c r="G25" s="71"/>
    </row>
    <row r="26" spans="1:7" x14ac:dyDescent="0.3">
      <c r="D26" t="s">
        <v>5574</v>
      </c>
      <c r="E26" t="str">
        <f t="shared" si="0"/>
        <v>EXN_478</v>
      </c>
      <c r="F26" s="71" t="s">
        <v>5583</v>
      </c>
      <c r="G26" s="71"/>
    </row>
    <row r="27" spans="1:7" x14ac:dyDescent="0.3">
      <c r="D27" t="s">
        <v>5575</v>
      </c>
      <c r="E27" t="str">
        <f t="shared" si="0"/>
        <v>EXN_465</v>
      </c>
      <c r="F27" s="71" t="s">
        <v>5583</v>
      </c>
      <c r="G27" s="71"/>
    </row>
    <row r="28" spans="1:7" x14ac:dyDescent="0.3">
      <c r="D28" t="s">
        <v>5576</v>
      </c>
      <c r="E28" t="str">
        <f t="shared" si="0"/>
        <v>EXN_037</v>
      </c>
      <c r="F28" s="71" t="s">
        <v>5583</v>
      </c>
      <c r="G28" s="71"/>
    </row>
    <row r="29" spans="1:7" x14ac:dyDescent="0.3">
      <c r="D29" t="s">
        <v>5577</v>
      </c>
      <c r="E29" t="str">
        <f t="shared" si="0"/>
        <v>EXN_218</v>
      </c>
      <c r="F29" s="71" t="s">
        <v>5583</v>
      </c>
      <c r="G29" s="71"/>
    </row>
    <row r="30" spans="1:7" x14ac:dyDescent="0.3">
      <c r="D30" t="s">
        <v>5578</v>
      </c>
      <c r="E30" t="str">
        <f t="shared" si="0"/>
        <v>EXN_199</v>
      </c>
      <c r="F30" s="71" t="s">
        <v>5583</v>
      </c>
      <c r="G30" s="71"/>
    </row>
    <row r="31" spans="1:7" x14ac:dyDescent="0.3">
      <c r="D31" t="s">
        <v>5579</v>
      </c>
      <c r="E31" t="str">
        <f t="shared" si="0"/>
        <v>EXN_038</v>
      </c>
      <c r="F31" s="71" t="s">
        <v>5583</v>
      </c>
      <c r="G31" s="71"/>
    </row>
    <row r="32" spans="1:7" x14ac:dyDescent="0.3">
      <c r="D32" t="s">
        <v>5580</v>
      </c>
      <c r="E32" t="str">
        <f t="shared" si="0"/>
        <v>EXN_190</v>
      </c>
      <c r="F32" s="71" t="s">
        <v>5583</v>
      </c>
      <c r="G32" s="71"/>
    </row>
    <row r="33" spans="2:7" x14ac:dyDescent="0.3">
      <c r="D33" t="s">
        <v>5581</v>
      </c>
      <c r="E33" t="str">
        <f t="shared" si="0"/>
        <v>EXN_210</v>
      </c>
      <c r="F33" s="71" t="s">
        <v>5583</v>
      </c>
      <c r="G33" s="71"/>
    </row>
    <row r="34" spans="2:7" x14ac:dyDescent="0.3">
      <c r="D34" t="s">
        <v>5582</v>
      </c>
      <c r="E34" t="str">
        <f t="shared" si="0"/>
        <v>EXN_209</v>
      </c>
      <c r="F34" s="71" t="s">
        <v>5583</v>
      </c>
      <c r="G34" s="71"/>
    </row>
    <row r="35" spans="2:7" x14ac:dyDescent="0.3">
      <c r="B35" t="s">
        <v>5584</v>
      </c>
      <c r="C35" t="s">
        <v>5720</v>
      </c>
      <c r="D35" t="s">
        <v>5437</v>
      </c>
      <c r="E35" t="str">
        <f t="shared" si="0"/>
        <v>NRO_026</v>
      </c>
      <c r="F35" s="72" t="s">
        <v>5719</v>
      </c>
    </row>
    <row r="36" spans="2:7" x14ac:dyDescent="0.3">
      <c r="D36" t="s">
        <v>5438</v>
      </c>
      <c r="E36" t="str">
        <f t="shared" si="0"/>
        <v>SUO_100</v>
      </c>
      <c r="F36" s="72" t="s">
        <v>5719</v>
      </c>
    </row>
    <row r="37" spans="2:7" x14ac:dyDescent="0.3">
      <c r="D37" t="s">
        <v>5439</v>
      </c>
      <c r="E37" t="str">
        <f t="shared" si="0"/>
        <v>SUO_030</v>
      </c>
      <c r="F37" s="72" t="s">
        <v>5719</v>
      </c>
    </row>
    <row r="38" spans="2:7" x14ac:dyDescent="0.3">
      <c r="D38" t="s">
        <v>5440</v>
      </c>
      <c r="E38" t="str">
        <f t="shared" si="0"/>
        <v>SUO_249</v>
      </c>
      <c r="F38" s="72" t="s">
        <v>5719</v>
      </c>
    </row>
    <row r="39" spans="2:7" x14ac:dyDescent="0.3">
      <c r="D39" t="s">
        <v>5441</v>
      </c>
      <c r="E39" t="str">
        <f t="shared" si="0"/>
        <v>SUO_102</v>
      </c>
      <c r="F39" s="72" t="s">
        <v>5719</v>
      </c>
    </row>
    <row r="40" spans="2:7" x14ac:dyDescent="0.3">
      <c r="D40" t="s">
        <v>5442</v>
      </c>
      <c r="E40" t="str">
        <f t="shared" si="0"/>
        <v>SUO_107</v>
      </c>
      <c r="F40" s="72" t="s">
        <v>5719</v>
      </c>
    </row>
    <row r="41" spans="2:7" x14ac:dyDescent="0.3">
      <c r="D41" t="s">
        <v>5443</v>
      </c>
      <c r="E41" t="str">
        <f t="shared" si="0"/>
        <v>SUO_073</v>
      </c>
      <c r="F41" s="72" t="s">
        <v>5719</v>
      </c>
    </row>
    <row r="42" spans="2:7" x14ac:dyDescent="0.3">
      <c r="D42" t="s">
        <v>5444</v>
      </c>
      <c r="E42" t="str">
        <f t="shared" si="0"/>
        <v>SUO_009</v>
      </c>
      <c r="F42" s="72" t="s">
        <v>5719</v>
      </c>
    </row>
    <row r="43" spans="2:7" x14ac:dyDescent="0.3">
      <c r="D43" t="s">
        <v>5445</v>
      </c>
      <c r="E43" t="str">
        <f t="shared" si="0"/>
        <v>SUO_106</v>
      </c>
      <c r="F43" s="72" t="s">
        <v>5719</v>
      </c>
    </row>
    <row r="44" spans="2:7" x14ac:dyDescent="0.3">
      <c r="D44" s="58" t="s">
        <v>5585</v>
      </c>
      <c r="E44" t="str">
        <f t="shared" si="0"/>
        <v>SUO_102</v>
      </c>
      <c r="F44" s="58" t="s">
        <v>5719</v>
      </c>
    </row>
    <row r="45" spans="2:7" x14ac:dyDescent="0.3">
      <c r="D45" s="58" t="s">
        <v>5586</v>
      </c>
      <c r="E45" t="str">
        <f t="shared" si="0"/>
        <v>SUO_009</v>
      </c>
      <c r="F45" s="58" t="s">
        <v>5719</v>
      </c>
    </row>
    <row r="46" spans="2:7" x14ac:dyDescent="0.3">
      <c r="B46" t="s">
        <v>5787</v>
      </c>
      <c r="C46" t="s">
        <v>5588</v>
      </c>
      <c r="D46" t="s">
        <v>5587</v>
      </c>
      <c r="E46" t="str">
        <f t="shared" si="0"/>
        <v>EXN_171</v>
      </c>
      <c r="F46" s="72" t="s">
        <v>5594</v>
      </c>
    </row>
    <row r="47" spans="2:7" x14ac:dyDescent="0.3">
      <c r="D47" t="s">
        <v>5590</v>
      </c>
      <c r="E47" t="str">
        <f t="shared" si="0"/>
        <v>EXN_429</v>
      </c>
      <c r="F47" s="72" t="s">
        <v>5594</v>
      </c>
    </row>
    <row r="48" spans="2:7" x14ac:dyDescent="0.3">
      <c r="D48" t="s">
        <v>5591</v>
      </c>
      <c r="E48" t="str">
        <f t="shared" si="0"/>
        <v>EXN_437</v>
      </c>
      <c r="F48" s="72" t="s">
        <v>5594</v>
      </c>
    </row>
    <row r="49" spans="2:6" x14ac:dyDescent="0.3">
      <c r="D49" t="s">
        <v>5592</v>
      </c>
      <c r="E49" t="str">
        <f t="shared" si="0"/>
        <v>EXN_425</v>
      </c>
      <c r="F49" s="72" t="s">
        <v>5594</v>
      </c>
    </row>
    <row r="50" spans="2:6" x14ac:dyDescent="0.3">
      <c r="D50" t="s">
        <v>5593</v>
      </c>
      <c r="E50" t="str">
        <f t="shared" si="0"/>
        <v>EXN_272</v>
      </c>
      <c r="F50" s="72" t="s">
        <v>5594</v>
      </c>
    </row>
    <row r="51" spans="2:6" x14ac:dyDescent="0.3">
      <c r="B51" s="59" t="s">
        <v>5595</v>
      </c>
      <c r="C51" t="s">
        <v>5596</v>
      </c>
      <c r="D51" t="s">
        <v>5597</v>
      </c>
      <c r="E51" t="str">
        <f t="shared" si="0"/>
        <v>EXN_224</v>
      </c>
      <c r="F51" s="56" t="s">
        <v>5780</v>
      </c>
    </row>
    <row r="52" spans="2:6" x14ac:dyDescent="0.3">
      <c r="D52" t="s">
        <v>5595</v>
      </c>
      <c r="E52" t="str">
        <f t="shared" si="0"/>
        <v>EXN_223</v>
      </c>
      <c r="F52" s="56" t="s">
        <v>5780</v>
      </c>
    </row>
    <row r="53" spans="2:6" x14ac:dyDescent="0.3">
      <c r="D53" t="s">
        <v>5598</v>
      </c>
      <c r="E53" t="str">
        <f t="shared" si="0"/>
        <v>EXN_376</v>
      </c>
      <c r="F53" s="56" t="s">
        <v>5780</v>
      </c>
    </row>
    <row r="54" spans="2:6" x14ac:dyDescent="0.3">
      <c r="B54" t="s">
        <v>5783</v>
      </c>
      <c r="D54" t="s">
        <v>5599</v>
      </c>
      <c r="E54" t="str">
        <f t="shared" si="0"/>
        <v>EXN_381</v>
      </c>
      <c r="F54" s="56" t="s">
        <v>5780</v>
      </c>
    </row>
    <row r="55" spans="2:6" x14ac:dyDescent="0.3">
      <c r="D55" t="s">
        <v>5600</v>
      </c>
      <c r="E55" t="str">
        <f t="shared" si="0"/>
        <v>EXN_379</v>
      </c>
      <c r="F55" s="56" t="s">
        <v>5780</v>
      </c>
    </row>
    <row r="56" spans="2:6" x14ac:dyDescent="0.3">
      <c r="D56" t="s">
        <v>5601</v>
      </c>
      <c r="E56" t="str">
        <f t="shared" si="0"/>
        <v>EXN_378</v>
      </c>
      <c r="F56" s="56" t="s">
        <v>5780</v>
      </c>
    </row>
    <row r="57" spans="2:6" x14ac:dyDescent="0.3">
      <c r="D57" t="s">
        <v>5602</v>
      </c>
      <c r="E57" t="str">
        <f t="shared" si="0"/>
        <v>EXN_316</v>
      </c>
      <c r="F57" s="56" t="s">
        <v>5780</v>
      </c>
    </row>
    <row r="58" spans="2:6" x14ac:dyDescent="0.3">
      <c r="D58" t="s">
        <v>5603</v>
      </c>
      <c r="E58" t="str">
        <f t="shared" si="0"/>
        <v>EXN_301</v>
      </c>
      <c r="F58" s="56" t="s">
        <v>5780</v>
      </c>
    </row>
    <row r="59" spans="2:6" x14ac:dyDescent="0.3">
      <c r="D59" t="s">
        <v>5604</v>
      </c>
      <c r="E59" t="str">
        <f t="shared" si="0"/>
        <v>EXN_290</v>
      </c>
      <c r="F59" s="56" t="s">
        <v>5780</v>
      </c>
    </row>
    <row r="60" spans="2:6" x14ac:dyDescent="0.3">
      <c r="D60" t="s">
        <v>5605</v>
      </c>
      <c r="E60" t="str">
        <f t="shared" si="0"/>
        <v>EXN_321</v>
      </c>
      <c r="F60" s="56" t="s">
        <v>5780</v>
      </c>
    </row>
    <row r="61" spans="2:6" x14ac:dyDescent="0.3">
      <c r="D61" t="s">
        <v>5606</v>
      </c>
      <c r="E61" t="str">
        <f t="shared" si="0"/>
        <v>EXN_395</v>
      </c>
      <c r="F61" s="56" t="s">
        <v>5780</v>
      </c>
    </row>
    <row r="62" spans="2:6" x14ac:dyDescent="0.3">
      <c r="D62" t="s">
        <v>5603</v>
      </c>
      <c r="E62" t="str">
        <f t="shared" si="0"/>
        <v>EXN_301</v>
      </c>
      <c r="F62" s="56" t="s">
        <v>5780</v>
      </c>
    </row>
    <row r="63" spans="2:6" x14ac:dyDescent="0.3">
      <c r="D63" t="s">
        <v>5607</v>
      </c>
      <c r="E63" t="str">
        <f t="shared" si="0"/>
        <v>EXN_307</v>
      </c>
      <c r="F63" s="56" t="s">
        <v>5780</v>
      </c>
    </row>
    <row r="64" spans="2:6" x14ac:dyDescent="0.3">
      <c r="D64" t="s">
        <v>5608</v>
      </c>
      <c r="E64" t="str">
        <f t="shared" si="0"/>
        <v>EXN_315</v>
      </c>
      <c r="F64" s="56" t="s">
        <v>5780</v>
      </c>
    </row>
    <row r="65" spans="4:6" x14ac:dyDescent="0.3">
      <c r="D65" t="s">
        <v>5602</v>
      </c>
      <c r="E65" t="str">
        <f t="shared" si="0"/>
        <v>EXN_316</v>
      </c>
      <c r="F65" s="56" t="s">
        <v>5780</v>
      </c>
    </row>
    <row r="66" spans="4:6" x14ac:dyDescent="0.3">
      <c r="D66" t="s">
        <v>5609</v>
      </c>
      <c r="E66" t="str">
        <f t="shared" si="0"/>
        <v>EXN_302</v>
      </c>
      <c r="F66" s="56" t="s">
        <v>5780</v>
      </c>
    </row>
    <row r="67" spans="4:6" x14ac:dyDescent="0.3">
      <c r="D67" t="s">
        <v>5610</v>
      </c>
      <c r="E67" t="str">
        <f t="shared" ref="E67:E130" si="1">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EXN_281</v>
      </c>
      <c r="F67" s="56" t="s">
        <v>5780</v>
      </c>
    </row>
    <row r="68" spans="4:6" x14ac:dyDescent="0.3">
      <c r="D68" t="s">
        <v>5611</v>
      </c>
      <c r="E68" t="str">
        <f t="shared" si="1"/>
        <v>EXN_286</v>
      </c>
      <c r="F68" s="56" t="s">
        <v>5780</v>
      </c>
    </row>
    <row r="69" spans="4:6" x14ac:dyDescent="0.3">
      <c r="D69" t="s">
        <v>5612</v>
      </c>
      <c r="E69" t="str">
        <f t="shared" si="1"/>
        <v>EXN_393</v>
      </c>
      <c r="F69" s="56" t="s">
        <v>5780</v>
      </c>
    </row>
    <row r="70" spans="4:6" x14ac:dyDescent="0.3">
      <c r="D70" t="s">
        <v>5600</v>
      </c>
      <c r="E70" t="str">
        <f t="shared" si="1"/>
        <v>EXN_379</v>
      </c>
      <c r="F70" s="56" t="s">
        <v>5780</v>
      </c>
    </row>
    <row r="71" spans="4:6" x14ac:dyDescent="0.3">
      <c r="D71" t="s">
        <v>5599</v>
      </c>
      <c r="E71" t="str">
        <f t="shared" si="1"/>
        <v>EXN_381</v>
      </c>
      <c r="F71" s="56" t="s">
        <v>5780</v>
      </c>
    </row>
    <row r="72" spans="4:6" x14ac:dyDescent="0.3">
      <c r="D72" t="s">
        <v>5613</v>
      </c>
      <c r="E72" t="str">
        <f t="shared" si="1"/>
        <v>EXN_391</v>
      </c>
      <c r="F72" s="56" t="s">
        <v>5780</v>
      </c>
    </row>
    <row r="73" spans="4:6" x14ac:dyDescent="0.3">
      <c r="D73" t="s">
        <v>5614</v>
      </c>
      <c r="E73" t="str">
        <f t="shared" si="1"/>
        <v>EXN_340</v>
      </c>
      <c r="F73" s="56" t="s">
        <v>5780</v>
      </c>
    </row>
    <row r="74" spans="4:6" x14ac:dyDescent="0.3">
      <c r="D74" t="s">
        <v>5601</v>
      </c>
      <c r="E74" t="str">
        <f t="shared" si="1"/>
        <v>EXN_378</v>
      </c>
      <c r="F74" s="56" t="s">
        <v>5780</v>
      </c>
    </row>
    <row r="75" spans="4:6" x14ac:dyDescent="0.3">
      <c r="D75" t="s">
        <v>5615</v>
      </c>
      <c r="E75" t="str">
        <f t="shared" si="1"/>
        <v>EXN_384</v>
      </c>
      <c r="F75" s="56" t="s">
        <v>5780</v>
      </c>
    </row>
    <row r="76" spans="4:6" x14ac:dyDescent="0.3">
      <c r="D76" t="s">
        <v>5616</v>
      </c>
      <c r="E76" t="str">
        <f t="shared" si="1"/>
        <v>EXN_377</v>
      </c>
      <c r="F76" s="56" t="s">
        <v>5780</v>
      </c>
    </row>
    <row r="77" spans="4:6" x14ac:dyDescent="0.3">
      <c r="D77" t="s">
        <v>5598</v>
      </c>
      <c r="E77" t="str">
        <f t="shared" si="1"/>
        <v>EXN_376</v>
      </c>
      <c r="F77" s="56" t="s">
        <v>5780</v>
      </c>
    </row>
    <row r="78" spans="4:6" x14ac:dyDescent="0.3">
      <c r="D78" t="s">
        <v>5617</v>
      </c>
      <c r="E78" t="str">
        <f t="shared" si="1"/>
        <v>EXN_375</v>
      </c>
      <c r="F78" s="56" t="s">
        <v>5780</v>
      </c>
    </row>
    <row r="79" spans="4:6" x14ac:dyDescent="0.3">
      <c r="D79" t="s">
        <v>5618</v>
      </c>
      <c r="E79" t="str">
        <f t="shared" si="1"/>
        <v>EXN_385</v>
      </c>
      <c r="F79" s="56" t="s">
        <v>5780</v>
      </c>
    </row>
    <row r="80" spans="4:6" x14ac:dyDescent="0.3">
      <c r="D80" t="s">
        <v>5619</v>
      </c>
      <c r="E80" t="str">
        <f t="shared" si="1"/>
        <v>EXN_374</v>
      </c>
      <c r="F80" s="56" t="s">
        <v>5780</v>
      </c>
    </row>
    <row r="81" spans="2:6" x14ac:dyDescent="0.3">
      <c r="D81" t="s">
        <v>5620</v>
      </c>
      <c r="E81" t="str">
        <f t="shared" si="1"/>
        <v>EXN_382</v>
      </c>
      <c r="F81" s="56" t="s">
        <v>5780</v>
      </c>
    </row>
    <row r="82" spans="2:6" x14ac:dyDescent="0.3">
      <c r="D82" t="s">
        <v>5621</v>
      </c>
      <c r="E82" t="str">
        <f t="shared" si="1"/>
        <v>EXN_392</v>
      </c>
      <c r="F82" s="56" t="s">
        <v>5780</v>
      </c>
    </row>
    <row r="83" spans="2:6" x14ac:dyDescent="0.3">
      <c r="D83" t="s">
        <v>5622</v>
      </c>
      <c r="E83" t="str">
        <f t="shared" si="1"/>
        <v>EXN_380</v>
      </c>
      <c r="F83" s="56" t="s">
        <v>5780</v>
      </c>
    </row>
    <row r="84" spans="2:6" x14ac:dyDescent="0.3">
      <c r="D84" t="s">
        <v>5623</v>
      </c>
      <c r="E84" t="str">
        <f t="shared" si="1"/>
        <v>EXN_371</v>
      </c>
      <c r="F84" s="56" t="s">
        <v>5780</v>
      </c>
    </row>
    <row r="85" spans="2:6" x14ac:dyDescent="0.3">
      <c r="D85" t="s">
        <v>5624</v>
      </c>
      <c r="E85" t="str">
        <f t="shared" si="1"/>
        <v>EXN_370</v>
      </c>
      <c r="F85" s="56" t="s">
        <v>5780</v>
      </c>
    </row>
    <row r="86" spans="2:6" x14ac:dyDescent="0.3">
      <c r="D86" t="s">
        <v>5625</v>
      </c>
      <c r="E86" t="str">
        <f t="shared" si="1"/>
        <v>EXN_372</v>
      </c>
      <c r="F86" s="56" t="s">
        <v>5780</v>
      </c>
    </row>
    <row r="87" spans="2:6" x14ac:dyDescent="0.3">
      <c r="B87" s="59" t="s">
        <v>5626</v>
      </c>
      <c r="C87" t="s">
        <v>5627</v>
      </c>
      <c r="D87" t="s">
        <v>5626</v>
      </c>
      <c r="E87" t="str">
        <f t="shared" si="1"/>
        <v>CTR_301</v>
      </c>
      <c r="F87" s="74" t="s">
        <v>5781</v>
      </c>
    </row>
    <row r="88" spans="2:6" x14ac:dyDescent="0.3">
      <c r="B88" t="s">
        <v>5776</v>
      </c>
      <c r="D88" t="s">
        <v>5628</v>
      </c>
      <c r="E88" t="str">
        <f t="shared" si="1"/>
        <v>CTR_300</v>
      </c>
      <c r="F88" s="74" t="s">
        <v>5781</v>
      </c>
    </row>
    <row r="89" spans="2:6" x14ac:dyDescent="0.3">
      <c r="D89" t="s">
        <v>1787</v>
      </c>
      <c r="E89" t="str">
        <f t="shared" si="1"/>
        <v>CTR_406</v>
      </c>
      <c r="F89" s="74" t="s">
        <v>5781</v>
      </c>
    </row>
    <row r="90" spans="2:6" x14ac:dyDescent="0.3">
      <c r="D90" t="s">
        <v>5629</v>
      </c>
      <c r="E90" t="str">
        <f t="shared" si="1"/>
        <v>CTR_986</v>
      </c>
      <c r="F90" s="74" t="s">
        <v>5781</v>
      </c>
    </row>
    <row r="91" spans="2:6" x14ac:dyDescent="0.3">
      <c r="D91" t="s">
        <v>5630</v>
      </c>
      <c r="E91" t="str">
        <f t="shared" si="1"/>
        <v>CTR_986</v>
      </c>
      <c r="F91" s="74" t="s">
        <v>5781</v>
      </c>
    </row>
    <row r="92" spans="2:6" x14ac:dyDescent="0.3">
      <c r="B92" t="s">
        <v>5631</v>
      </c>
      <c r="C92" t="s">
        <v>5632</v>
      </c>
      <c r="D92" t="s">
        <v>5633</v>
      </c>
      <c r="E92" t="str">
        <f t="shared" si="1"/>
        <v>EXN_245</v>
      </c>
      <c r="F92" s="72" t="s">
        <v>5637</v>
      </c>
    </row>
    <row r="93" spans="2:6" x14ac:dyDescent="0.3">
      <c r="D93" t="s">
        <v>5634</v>
      </c>
      <c r="E93" t="str">
        <f t="shared" si="1"/>
        <v>EXN_242</v>
      </c>
      <c r="F93" s="72" t="s">
        <v>5637</v>
      </c>
    </row>
    <row r="94" spans="2:6" x14ac:dyDescent="0.3">
      <c r="D94" t="s">
        <v>5563</v>
      </c>
      <c r="E94" t="str">
        <f t="shared" si="1"/>
        <v>EXN_561</v>
      </c>
      <c r="F94" s="72" t="s">
        <v>5637</v>
      </c>
    </row>
    <row r="95" spans="2:6" x14ac:dyDescent="0.3">
      <c r="D95" t="s">
        <v>5635</v>
      </c>
      <c r="E95" t="str">
        <f t="shared" si="1"/>
        <v>EXN_539</v>
      </c>
      <c r="F95" s="72" t="s">
        <v>5637</v>
      </c>
    </row>
    <row r="96" spans="2:6" x14ac:dyDescent="0.3">
      <c r="D96" t="s">
        <v>5636</v>
      </c>
      <c r="E96" t="str">
        <f t="shared" si="1"/>
        <v>EXN_317</v>
      </c>
      <c r="F96" s="72" t="s">
        <v>5637</v>
      </c>
    </row>
    <row r="97" spans="2:6" x14ac:dyDescent="0.3">
      <c r="B97" s="57" t="s">
        <v>5638</v>
      </c>
      <c r="C97" t="s">
        <v>5639</v>
      </c>
      <c r="D97" t="s">
        <v>5640</v>
      </c>
      <c r="E97" t="str">
        <f t="shared" si="1"/>
        <v>CTR_650</v>
      </c>
      <c r="F97" s="57" t="s">
        <v>5775</v>
      </c>
    </row>
    <row r="98" spans="2:6" x14ac:dyDescent="0.3">
      <c r="D98" t="s">
        <v>5641</v>
      </c>
      <c r="E98" t="str">
        <f t="shared" si="1"/>
        <v>CTR_832</v>
      </c>
      <c r="F98" s="57" t="s">
        <v>5775</v>
      </c>
    </row>
    <row r="99" spans="2:6" x14ac:dyDescent="0.3">
      <c r="D99" t="s">
        <v>5642</v>
      </c>
      <c r="E99" t="str">
        <f t="shared" si="1"/>
        <v>CTR_668</v>
      </c>
      <c r="F99" s="57" t="s">
        <v>5775</v>
      </c>
    </row>
    <row r="100" spans="2:6" x14ac:dyDescent="0.3">
      <c r="D100" t="s">
        <v>5643</v>
      </c>
      <c r="E100" t="str">
        <f t="shared" si="1"/>
        <v>CTR_771</v>
      </c>
      <c r="F100" s="57" t="s">
        <v>5775</v>
      </c>
    </row>
    <row r="101" spans="2:6" x14ac:dyDescent="0.3">
      <c r="D101" t="s">
        <v>5644</v>
      </c>
      <c r="E101" t="str">
        <f t="shared" si="1"/>
        <v>CTR_559</v>
      </c>
      <c r="F101" s="57" t="s">
        <v>5775</v>
      </c>
    </row>
    <row r="102" spans="2:6" x14ac:dyDescent="0.3">
      <c r="D102" t="s">
        <v>5645</v>
      </c>
      <c r="E102" t="str">
        <f t="shared" si="1"/>
        <v>CTR_341</v>
      </c>
      <c r="F102" s="57" t="s">
        <v>5775</v>
      </c>
    </row>
    <row r="103" spans="2:6" x14ac:dyDescent="0.3">
      <c r="D103" t="s">
        <v>5646</v>
      </c>
      <c r="E103" t="str">
        <f t="shared" si="1"/>
        <v>CTR_872</v>
      </c>
      <c r="F103" s="57" t="s">
        <v>5775</v>
      </c>
    </row>
    <row r="104" spans="2:6" x14ac:dyDescent="0.3">
      <c r="D104" t="s">
        <v>5647</v>
      </c>
      <c r="E104" t="str">
        <f t="shared" si="1"/>
        <v>CTR_263</v>
      </c>
      <c r="F104" s="57" t="s">
        <v>5775</v>
      </c>
    </row>
    <row r="105" spans="2:6" x14ac:dyDescent="0.3">
      <c r="B105" s="59" t="s">
        <v>5648</v>
      </c>
      <c r="C105" t="s">
        <v>5649</v>
      </c>
      <c r="D105" t="s">
        <v>5650</v>
      </c>
      <c r="E105" t="str">
        <f t="shared" si="1"/>
        <v>NRO_135</v>
      </c>
      <c r="F105" s="72" t="s">
        <v>5779</v>
      </c>
    </row>
    <row r="106" spans="2:6" x14ac:dyDescent="0.3">
      <c r="D106" t="s">
        <v>5651</v>
      </c>
      <c r="E106" t="str">
        <f t="shared" si="1"/>
        <v>NRO_168</v>
      </c>
      <c r="F106" s="72" t="s">
        <v>5779</v>
      </c>
    </row>
    <row r="107" spans="2:6" x14ac:dyDescent="0.3">
      <c r="D107" t="s">
        <v>5648</v>
      </c>
      <c r="E107" t="str">
        <f t="shared" si="1"/>
        <v>NRO_029</v>
      </c>
      <c r="F107" s="72" t="s">
        <v>5779</v>
      </c>
    </row>
    <row r="108" spans="2:6" x14ac:dyDescent="0.3">
      <c r="D108" t="s">
        <v>5652</v>
      </c>
      <c r="E108" t="str">
        <f t="shared" si="1"/>
        <v>NRO_170</v>
      </c>
      <c r="F108" s="72" t="s">
        <v>5779</v>
      </c>
    </row>
    <row r="109" spans="2:6" x14ac:dyDescent="0.3">
      <c r="D109" t="s">
        <v>5653</v>
      </c>
      <c r="E109" t="str">
        <f t="shared" si="1"/>
        <v>NRO_102</v>
      </c>
      <c r="F109" s="72" t="s">
        <v>5779</v>
      </c>
    </row>
    <row r="110" spans="2:6" x14ac:dyDescent="0.3">
      <c r="D110" t="s">
        <v>5654</v>
      </c>
      <c r="E110" t="str">
        <f t="shared" si="1"/>
        <v>NRO_243</v>
      </c>
      <c r="F110" s="72" t="s">
        <v>5779</v>
      </c>
    </row>
    <row r="111" spans="2:6" x14ac:dyDescent="0.3">
      <c r="B111" s="59" t="s">
        <v>5655</v>
      </c>
      <c r="C111" t="s">
        <v>5656</v>
      </c>
      <c r="D111" t="s">
        <v>5657</v>
      </c>
      <c r="E111" t="str">
        <f t="shared" si="1"/>
        <v>OST_227</v>
      </c>
      <c r="F111" s="73" t="s">
        <v>5782</v>
      </c>
    </row>
    <row r="112" spans="2:6" x14ac:dyDescent="0.3">
      <c r="D112" t="s">
        <v>5658</v>
      </c>
      <c r="E112" t="str">
        <f t="shared" si="1"/>
        <v>OST_043</v>
      </c>
      <c r="F112" s="73" t="s">
        <v>5782</v>
      </c>
    </row>
    <row r="113" spans="4:6" x14ac:dyDescent="0.3">
      <c r="D113" t="s">
        <v>5655</v>
      </c>
      <c r="E113" t="str">
        <f t="shared" si="1"/>
        <v>OST_005</v>
      </c>
      <c r="F113" s="73" t="s">
        <v>5782</v>
      </c>
    </row>
    <row r="114" spans="4:6" x14ac:dyDescent="0.3">
      <c r="D114" t="s">
        <v>5659</v>
      </c>
      <c r="E114" t="str">
        <f t="shared" si="1"/>
        <v>OST_369</v>
      </c>
      <c r="F114" s="73" t="s">
        <v>5782</v>
      </c>
    </row>
    <row r="115" spans="4:6" x14ac:dyDescent="0.3">
      <c r="D115" t="s">
        <v>5660</v>
      </c>
      <c r="E115" t="str">
        <f t="shared" si="1"/>
        <v>OST_136</v>
      </c>
      <c r="F115" s="73" t="s">
        <v>5782</v>
      </c>
    </row>
    <row r="116" spans="4:6" x14ac:dyDescent="0.3">
      <c r="D116" t="s">
        <v>5661</v>
      </c>
      <c r="E116" t="str">
        <f t="shared" si="1"/>
        <v>OST_368</v>
      </c>
      <c r="F116" s="73" t="s">
        <v>5782</v>
      </c>
    </row>
    <row r="117" spans="4:6" x14ac:dyDescent="0.3">
      <c r="D117" t="s">
        <v>5662</v>
      </c>
      <c r="E117" t="str">
        <f t="shared" si="1"/>
        <v>OST_264</v>
      </c>
      <c r="F117" s="73" t="s">
        <v>5782</v>
      </c>
    </row>
    <row r="118" spans="4:6" x14ac:dyDescent="0.3">
      <c r="D118" t="s">
        <v>5663</v>
      </c>
      <c r="E118" t="str">
        <f t="shared" si="1"/>
        <v>OST_411</v>
      </c>
      <c r="F118" s="73" t="s">
        <v>5782</v>
      </c>
    </row>
    <row r="119" spans="4:6" x14ac:dyDescent="0.3">
      <c r="D119" t="s">
        <v>5664</v>
      </c>
      <c r="E119" t="str">
        <f t="shared" si="1"/>
        <v>OST_125</v>
      </c>
      <c r="F119" s="73" t="s">
        <v>5782</v>
      </c>
    </row>
    <row r="120" spans="4:6" x14ac:dyDescent="0.3">
      <c r="D120" t="s">
        <v>5665</v>
      </c>
      <c r="E120" t="str">
        <f t="shared" si="1"/>
        <v>OST_006</v>
      </c>
      <c r="F120" s="73" t="s">
        <v>5782</v>
      </c>
    </row>
    <row r="121" spans="4:6" x14ac:dyDescent="0.3">
      <c r="D121" t="s">
        <v>5666</v>
      </c>
      <c r="E121" t="str">
        <f t="shared" si="1"/>
        <v>OST_316</v>
      </c>
      <c r="F121" s="73" t="s">
        <v>5782</v>
      </c>
    </row>
    <row r="122" spans="4:6" x14ac:dyDescent="0.3">
      <c r="D122" t="s">
        <v>5667</v>
      </c>
      <c r="E122" t="str">
        <f t="shared" si="1"/>
        <v>OST_228</v>
      </c>
      <c r="F122" s="73" t="s">
        <v>5782</v>
      </c>
    </row>
    <row r="123" spans="4:6" x14ac:dyDescent="0.3">
      <c r="D123" t="s">
        <v>5668</v>
      </c>
      <c r="E123" t="str">
        <f t="shared" si="1"/>
        <v>OST_275</v>
      </c>
      <c r="F123" s="73" t="s">
        <v>5782</v>
      </c>
    </row>
    <row r="124" spans="4:6" x14ac:dyDescent="0.3">
      <c r="D124" t="s">
        <v>5669</v>
      </c>
      <c r="E124" t="str">
        <f t="shared" si="1"/>
        <v>OST_370</v>
      </c>
      <c r="F124" s="73" t="s">
        <v>5782</v>
      </c>
    </row>
    <row r="125" spans="4:6" x14ac:dyDescent="0.3">
      <c r="D125" t="s">
        <v>5670</v>
      </c>
      <c r="E125" t="str">
        <f t="shared" si="1"/>
        <v>OST_138</v>
      </c>
      <c r="F125" s="73" t="s">
        <v>5782</v>
      </c>
    </row>
    <row r="126" spans="4:6" x14ac:dyDescent="0.3">
      <c r="D126" t="s">
        <v>5671</v>
      </c>
      <c r="E126" t="str">
        <f t="shared" si="1"/>
        <v>OST_070</v>
      </c>
      <c r="F126" s="73" t="s">
        <v>5782</v>
      </c>
    </row>
    <row r="127" spans="4:6" x14ac:dyDescent="0.3">
      <c r="D127" t="s">
        <v>5447</v>
      </c>
      <c r="E127" t="str">
        <f t="shared" si="1"/>
        <v>OST_252</v>
      </c>
      <c r="F127" s="73" t="s">
        <v>5782</v>
      </c>
    </row>
    <row r="128" spans="4:6" x14ac:dyDescent="0.3">
      <c r="D128" t="s">
        <v>5672</v>
      </c>
      <c r="E128" t="str">
        <f t="shared" si="1"/>
        <v>OST_195</v>
      </c>
      <c r="F128" s="73" t="s">
        <v>5782</v>
      </c>
    </row>
    <row r="129" spans="2:6" x14ac:dyDescent="0.3">
      <c r="D129" t="s">
        <v>5446</v>
      </c>
      <c r="E129" t="str">
        <f t="shared" si="1"/>
        <v>OST_391</v>
      </c>
      <c r="F129" s="73" t="s">
        <v>5782</v>
      </c>
    </row>
    <row r="130" spans="2:6" x14ac:dyDescent="0.3">
      <c r="D130" t="s">
        <v>5673</v>
      </c>
      <c r="E130" t="str">
        <f t="shared" si="1"/>
        <v>OST_396</v>
      </c>
      <c r="F130" s="73" t="s">
        <v>5782</v>
      </c>
    </row>
    <row r="131" spans="2:6" x14ac:dyDescent="0.3">
      <c r="D131" t="s">
        <v>5674</v>
      </c>
      <c r="E131" t="str">
        <f t="shared" ref="E131:E194" si="2">IFERROR(MID(D131, SEARCH("CTR_", D131), 7), IFERROR(MID(D131, SEARCH("SUO_", D131), 7), IFERROR(MID(D131, SEARCH("SUD_", D131), 7), IFERROR(MID(D131, SEARCH("NRO_", D131), 7), IFERROR(MID(D131, SEARCH("ADM_", D131), 7), IFERROR(MID(D131, SEARCH("NRD_", D131), 7), IFERROR(MID(D131, SEARCH("EXN_", D131), 7), IFERROR(MID(D131, SEARCH("LIT_", D131), 7), IFERROR(MID(D131, SEARCH("EST_", D131), 7), MID(D131, SEARCH("OST_",D131), 7))))))))))</f>
        <v>OST_400</v>
      </c>
      <c r="F131" s="73" t="s">
        <v>5782</v>
      </c>
    </row>
    <row r="132" spans="2:6" x14ac:dyDescent="0.3">
      <c r="D132" t="s">
        <v>5675</v>
      </c>
      <c r="E132" t="str">
        <f t="shared" si="2"/>
        <v>OST_397</v>
      </c>
      <c r="F132" s="73" t="s">
        <v>5782</v>
      </c>
    </row>
    <row r="133" spans="2:6" x14ac:dyDescent="0.3">
      <c r="B133" s="57" t="s">
        <v>5676</v>
      </c>
      <c r="C133" t="s">
        <v>5677</v>
      </c>
      <c r="D133" t="s">
        <v>5678</v>
      </c>
      <c r="E133" t="str">
        <f t="shared" si="2"/>
        <v>OST_163</v>
      </c>
      <c r="F133" s="50" t="s">
        <v>5774</v>
      </c>
    </row>
    <row r="134" spans="2:6" x14ac:dyDescent="0.3">
      <c r="D134" t="s">
        <v>5679</v>
      </c>
      <c r="E134" t="str">
        <f t="shared" si="2"/>
        <v>OST_346</v>
      </c>
      <c r="F134" s="50" t="s">
        <v>5774</v>
      </c>
    </row>
    <row r="135" spans="2:6" x14ac:dyDescent="0.3">
      <c r="D135" t="s">
        <v>5680</v>
      </c>
      <c r="E135" t="str">
        <f t="shared" si="2"/>
        <v>OST_107</v>
      </c>
      <c r="F135" s="50" t="s">
        <v>5774</v>
      </c>
    </row>
    <row r="136" spans="2:6" x14ac:dyDescent="0.3">
      <c r="D136" t="s">
        <v>5681</v>
      </c>
      <c r="E136" t="str">
        <f t="shared" si="2"/>
        <v>OST_170</v>
      </c>
      <c r="F136" s="50" t="s">
        <v>5774</v>
      </c>
    </row>
    <row r="137" spans="2:6" x14ac:dyDescent="0.3">
      <c r="D137" t="s">
        <v>5676</v>
      </c>
      <c r="E137" t="str">
        <f t="shared" si="2"/>
        <v>OST_121</v>
      </c>
      <c r="F137" s="50" t="s">
        <v>5774</v>
      </c>
    </row>
    <row r="138" spans="2:6" x14ac:dyDescent="0.3">
      <c r="B138" t="s">
        <v>5490</v>
      </c>
      <c r="C138" t="s">
        <v>5682</v>
      </c>
      <c r="D138" t="s">
        <v>5451</v>
      </c>
      <c r="E138" t="str">
        <f t="shared" si="2"/>
        <v>NRO_089</v>
      </c>
      <c r="F138" s="75" t="s">
        <v>5685</v>
      </c>
    </row>
    <row r="139" spans="2:6" x14ac:dyDescent="0.3">
      <c r="C139" t="s">
        <v>5721</v>
      </c>
      <c r="D139" t="s">
        <v>5448</v>
      </c>
      <c r="E139" t="str">
        <f t="shared" si="2"/>
        <v>NRO_259</v>
      </c>
      <c r="F139" s="75" t="s">
        <v>5685</v>
      </c>
    </row>
    <row r="140" spans="2:6" x14ac:dyDescent="0.3">
      <c r="C140" t="s">
        <v>5452</v>
      </c>
      <c r="D140" t="s">
        <v>5455</v>
      </c>
      <c r="E140" t="str">
        <f t="shared" si="2"/>
        <v>NRO_024</v>
      </c>
      <c r="F140" s="75" t="s">
        <v>5685</v>
      </c>
    </row>
    <row r="141" spans="2:6" x14ac:dyDescent="0.3">
      <c r="C141" t="s">
        <v>5450</v>
      </c>
      <c r="D141" t="s">
        <v>5454</v>
      </c>
      <c r="E141" t="str">
        <f t="shared" si="2"/>
        <v>NRO_056</v>
      </c>
      <c r="F141" s="75" t="s">
        <v>5685</v>
      </c>
    </row>
    <row r="142" spans="2:6" x14ac:dyDescent="0.3">
      <c r="C142" t="s">
        <v>5467</v>
      </c>
      <c r="D142" t="s">
        <v>5462</v>
      </c>
      <c r="E142" t="str">
        <f t="shared" si="2"/>
        <v>NRO_098</v>
      </c>
      <c r="F142" s="75" t="s">
        <v>5685</v>
      </c>
    </row>
    <row r="143" spans="2:6" x14ac:dyDescent="0.3">
      <c r="C143" t="s">
        <v>5455</v>
      </c>
      <c r="D143" t="s">
        <v>5458</v>
      </c>
      <c r="E143" t="str">
        <f t="shared" si="2"/>
        <v>NRO_245</v>
      </c>
      <c r="F143" s="75" t="s">
        <v>5685</v>
      </c>
    </row>
    <row r="144" spans="2:6" x14ac:dyDescent="0.3">
      <c r="C144" t="s">
        <v>5472</v>
      </c>
      <c r="D144" t="s">
        <v>5468</v>
      </c>
      <c r="E144" t="str">
        <f t="shared" si="2"/>
        <v>NRO_238</v>
      </c>
      <c r="F144" s="75" t="s">
        <v>5685</v>
      </c>
    </row>
    <row r="145" spans="3:6" x14ac:dyDescent="0.3">
      <c r="C145" t="s">
        <v>5465</v>
      </c>
      <c r="D145" t="s">
        <v>5456</v>
      </c>
      <c r="E145" t="str">
        <f t="shared" si="2"/>
        <v>NRO_246</v>
      </c>
      <c r="F145" s="75" t="s">
        <v>5685</v>
      </c>
    </row>
    <row r="146" spans="3:6" x14ac:dyDescent="0.3">
      <c r="C146" t="s">
        <v>5448</v>
      </c>
      <c r="D146" t="s">
        <v>5449</v>
      </c>
      <c r="E146" t="str">
        <f t="shared" si="2"/>
        <v>NRO_044</v>
      </c>
      <c r="F146" s="75" t="s">
        <v>5685</v>
      </c>
    </row>
    <row r="147" spans="3:6" x14ac:dyDescent="0.3">
      <c r="C147" t="s">
        <v>5473</v>
      </c>
      <c r="D147" t="s">
        <v>5459</v>
      </c>
      <c r="E147" t="str">
        <f t="shared" si="2"/>
        <v>NRO_236</v>
      </c>
      <c r="F147" s="75" t="s">
        <v>5685</v>
      </c>
    </row>
    <row r="148" spans="3:6" x14ac:dyDescent="0.3">
      <c r="C148" t="s">
        <v>5722</v>
      </c>
      <c r="D148" t="s">
        <v>5467</v>
      </c>
      <c r="E148" t="str">
        <f t="shared" si="2"/>
        <v>NRO_051</v>
      </c>
      <c r="F148" s="75" t="s">
        <v>5685</v>
      </c>
    </row>
    <row r="149" spans="3:6" x14ac:dyDescent="0.3">
      <c r="C149" t="s">
        <v>5486</v>
      </c>
      <c r="D149" t="s">
        <v>5465</v>
      </c>
      <c r="E149" t="str">
        <f t="shared" si="2"/>
        <v>NRO_101</v>
      </c>
      <c r="F149" s="75" t="s">
        <v>5685</v>
      </c>
    </row>
    <row r="150" spans="3:6" x14ac:dyDescent="0.3">
      <c r="C150" t="s">
        <v>5483</v>
      </c>
      <c r="D150" t="s">
        <v>5463</v>
      </c>
      <c r="E150" t="str">
        <f t="shared" si="2"/>
        <v>NRO_090</v>
      </c>
      <c r="F150" s="75" t="s">
        <v>5685</v>
      </c>
    </row>
    <row r="151" spans="3:6" x14ac:dyDescent="0.3">
      <c r="C151" t="s">
        <v>5482</v>
      </c>
      <c r="D151" t="s">
        <v>5469</v>
      </c>
      <c r="E151" t="str">
        <f t="shared" si="2"/>
        <v>NRO_005</v>
      </c>
      <c r="F151" s="75" t="s">
        <v>5685</v>
      </c>
    </row>
    <row r="152" spans="3:6" x14ac:dyDescent="0.3">
      <c r="C152" t="s">
        <v>5478</v>
      </c>
      <c r="D152" t="s">
        <v>5460</v>
      </c>
      <c r="E152" t="str">
        <f t="shared" si="2"/>
        <v>NRO_018</v>
      </c>
      <c r="F152" s="75" t="s">
        <v>5685</v>
      </c>
    </row>
    <row r="153" spans="3:6" x14ac:dyDescent="0.3">
      <c r="C153" t="s">
        <v>5487</v>
      </c>
      <c r="D153" t="s">
        <v>5470</v>
      </c>
      <c r="E153" t="str">
        <f t="shared" si="2"/>
        <v>NRO_258</v>
      </c>
      <c r="F153" s="75" t="s">
        <v>5685</v>
      </c>
    </row>
    <row r="154" spans="3:6" x14ac:dyDescent="0.3">
      <c r="C154" t="s">
        <v>5488</v>
      </c>
      <c r="D154" t="s">
        <v>5450</v>
      </c>
      <c r="E154" t="str">
        <f t="shared" si="2"/>
        <v>NRO_033</v>
      </c>
      <c r="F154" s="75" t="s">
        <v>5685</v>
      </c>
    </row>
    <row r="155" spans="3:6" x14ac:dyDescent="0.3">
      <c r="C155" t="s">
        <v>5489</v>
      </c>
      <c r="D155" t="s">
        <v>5457</v>
      </c>
      <c r="E155" t="str">
        <f t="shared" si="2"/>
        <v>NRO_021</v>
      </c>
      <c r="F155" s="75" t="s">
        <v>5685</v>
      </c>
    </row>
    <row r="156" spans="3:6" x14ac:dyDescent="0.3">
      <c r="C156" t="s">
        <v>5490</v>
      </c>
      <c r="D156" t="s">
        <v>5453</v>
      </c>
      <c r="E156" t="str">
        <f t="shared" si="2"/>
        <v>NRO_039</v>
      </c>
      <c r="F156" s="75" t="s">
        <v>5685</v>
      </c>
    </row>
    <row r="157" spans="3:6" x14ac:dyDescent="0.3">
      <c r="C157" t="s">
        <v>5493</v>
      </c>
      <c r="D157" t="s">
        <v>5472</v>
      </c>
      <c r="E157" t="str">
        <f t="shared" si="2"/>
        <v>NRO_140</v>
      </c>
      <c r="F157" s="75" t="s">
        <v>5685</v>
      </c>
    </row>
    <row r="158" spans="3:6" x14ac:dyDescent="0.3">
      <c r="C158" t="s">
        <v>5496</v>
      </c>
      <c r="D158" t="s">
        <v>5461</v>
      </c>
      <c r="E158" t="str">
        <f t="shared" si="2"/>
        <v>NRO_009</v>
      </c>
      <c r="F158" s="75" t="s">
        <v>5685</v>
      </c>
    </row>
    <row r="159" spans="3:6" x14ac:dyDescent="0.3">
      <c r="C159" t="s">
        <v>5494</v>
      </c>
      <c r="D159" t="s">
        <v>5452</v>
      </c>
      <c r="E159" t="str">
        <f t="shared" si="2"/>
        <v>NRO_034</v>
      </c>
      <c r="F159" s="75" t="s">
        <v>5685</v>
      </c>
    </row>
    <row r="160" spans="3:6" x14ac:dyDescent="0.3">
      <c r="C160" t="s">
        <v>5495</v>
      </c>
      <c r="D160" t="s">
        <v>5471</v>
      </c>
      <c r="E160" t="str">
        <f t="shared" si="2"/>
        <v>NRO_023</v>
      </c>
      <c r="F160" s="75" t="s">
        <v>5685</v>
      </c>
    </row>
    <row r="161" spans="3:6" x14ac:dyDescent="0.3">
      <c r="C161" t="s">
        <v>5497</v>
      </c>
      <c r="D161" t="s">
        <v>5466</v>
      </c>
      <c r="E161" t="str">
        <f t="shared" si="2"/>
        <v>NRO_013</v>
      </c>
      <c r="F161" s="75" t="s">
        <v>5685</v>
      </c>
    </row>
    <row r="162" spans="3:6" x14ac:dyDescent="0.3">
      <c r="C162" t="s">
        <v>5498</v>
      </c>
      <c r="D162" t="s">
        <v>5464</v>
      </c>
      <c r="E162" t="str">
        <f t="shared" si="2"/>
        <v>NRO_237</v>
      </c>
      <c r="F162" s="75" t="s">
        <v>5685</v>
      </c>
    </row>
    <row r="163" spans="3:6" x14ac:dyDescent="0.3">
      <c r="C163" t="s">
        <v>5492</v>
      </c>
      <c r="D163" t="s">
        <v>5683</v>
      </c>
      <c r="E163" t="str">
        <f t="shared" si="2"/>
        <v>NRO_068</v>
      </c>
      <c r="F163" s="75" t="s">
        <v>5685</v>
      </c>
    </row>
    <row r="164" spans="3:6" x14ac:dyDescent="0.3">
      <c r="C164" t="s">
        <v>5499</v>
      </c>
      <c r="D164" t="s">
        <v>5488</v>
      </c>
      <c r="E164" t="str">
        <f t="shared" si="2"/>
        <v>NRO_061</v>
      </c>
      <c r="F164" s="75" t="s">
        <v>5685</v>
      </c>
    </row>
    <row r="165" spans="3:6" x14ac:dyDescent="0.3">
      <c r="C165" t="s">
        <v>5491</v>
      </c>
      <c r="D165" t="s">
        <v>5489</v>
      </c>
      <c r="E165" t="str">
        <f t="shared" si="2"/>
        <v>NRO_129</v>
      </c>
      <c r="F165" s="75" t="s">
        <v>5685</v>
      </c>
    </row>
    <row r="166" spans="3:6" x14ac:dyDescent="0.3">
      <c r="C166" t="s">
        <v>5723</v>
      </c>
      <c r="D166" t="s">
        <v>5480</v>
      </c>
      <c r="E166" t="str">
        <f t="shared" si="2"/>
        <v>NRO_138</v>
      </c>
      <c r="F166" s="75" t="s">
        <v>5685</v>
      </c>
    </row>
    <row r="167" spans="3:6" x14ac:dyDescent="0.3">
      <c r="D167" t="s">
        <v>5486</v>
      </c>
      <c r="E167" t="str">
        <f t="shared" si="2"/>
        <v>NRO_136</v>
      </c>
      <c r="F167" s="75" t="s">
        <v>5685</v>
      </c>
    </row>
    <row r="168" spans="3:6" x14ac:dyDescent="0.3">
      <c r="D168" t="s">
        <v>5476</v>
      </c>
      <c r="E168" t="str">
        <f t="shared" si="2"/>
        <v>NRO_053</v>
      </c>
      <c r="F168" s="75" t="s">
        <v>5685</v>
      </c>
    </row>
    <row r="169" spans="3:6" x14ac:dyDescent="0.3">
      <c r="D169" t="s">
        <v>5478</v>
      </c>
      <c r="E169" t="str">
        <f t="shared" si="2"/>
        <v>NRO_137</v>
      </c>
      <c r="F169" s="75" t="s">
        <v>5685</v>
      </c>
    </row>
    <row r="170" spans="3:6" x14ac:dyDescent="0.3">
      <c r="D170" t="s">
        <v>5483</v>
      </c>
      <c r="E170" t="str">
        <f t="shared" si="2"/>
        <v>NRO_100</v>
      </c>
      <c r="F170" s="75" t="s">
        <v>5685</v>
      </c>
    </row>
    <row r="171" spans="3:6" x14ac:dyDescent="0.3">
      <c r="D171" t="s">
        <v>5474</v>
      </c>
      <c r="E171" t="str">
        <f t="shared" si="2"/>
        <v>NRO_142</v>
      </c>
      <c r="F171" s="75" t="s">
        <v>5685</v>
      </c>
    </row>
    <row r="172" spans="3:6" x14ac:dyDescent="0.3">
      <c r="D172" t="s">
        <v>5485</v>
      </c>
      <c r="E172" t="str">
        <f t="shared" si="2"/>
        <v>NRO_150</v>
      </c>
      <c r="F172" s="75" t="s">
        <v>5685</v>
      </c>
    </row>
    <row r="173" spans="3:6" x14ac:dyDescent="0.3">
      <c r="D173" t="s">
        <v>5684</v>
      </c>
      <c r="E173" t="str">
        <f t="shared" si="2"/>
        <v>NRO_141</v>
      </c>
      <c r="F173" s="75" t="s">
        <v>5685</v>
      </c>
    </row>
    <row r="174" spans="3:6" x14ac:dyDescent="0.3">
      <c r="D174" t="s">
        <v>5477</v>
      </c>
      <c r="E174" t="str">
        <f t="shared" si="2"/>
        <v>NRO_019</v>
      </c>
      <c r="F174" s="75" t="s">
        <v>5685</v>
      </c>
    </row>
    <row r="175" spans="3:6" x14ac:dyDescent="0.3">
      <c r="D175" t="s">
        <v>5481</v>
      </c>
      <c r="E175" t="str">
        <f t="shared" si="2"/>
        <v>NRO_037</v>
      </c>
      <c r="F175" s="75" t="s">
        <v>5685</v>
      </c>
    </row>
    <row r="176" spans="3:6" x14ac:dyDescent="0.3">
      <c r="D176" t="s">
        <v>5475</v>
      </c>
      <c r="E176" t="str">
        <f t="shared" si="2"/>
        <v>NRO_006</v>
      </c>
      <c r="F176" s="75" t="s">
        <v>5685</v>
      </c>
    </row>
    <row r="177" spans="1:6" x14ac:dyDescent="0.3">
      <c r="D177" t="s">
        <v>5482</v>
      </c>
      <c r="E177" t="str">
        <f t="shared" si="2"/>
        <v>NRO_038</v>
      </c>
      <c r="F177" s="75" t="s">
        <v>5685</v>
      </c>
    </row>
    <row r="178" spans="1:6" x14ac:dyDescent="0.3">
      <c r="D178" t="s">
        <v>5484</v>
      </c>
      <c r="E178" t="str">
        <f t="shared" si="2"/>
        <v>NRO_052</v>
      </c>
      <c r="F178" s="75" t="s">
        <v>5685</v>
      </c>
    </row>
    <row r="179" spans="1:6" x14ac:dyDescent="0.3">
      <c r="D179" t="s">
        <v>5479</v>
      </c>
      <c r="E179" t="str">
        <f t="shared" si="2"/>
        <v>NRO_020</v>
      </c>
      <c r="F179" s="75" t="s">
        <v>5685</v>
      </c>
    </row>
    <row r="180" spans="1:6" x14ac:dyDescent="0.3">
      <c r="D180" t="s">
        <v>5473</v>
      </c>
      <c r="E180" t="str">
        <f t="shared" si="2"/>
        <v>OST_090</v>
      </c>
      <c r="F180" s="75" t="s">
        <v>5685</v>
      </c>
    </row>
    <row r="181" spans="1:6" x14ac:dyDescent="0.3">
      <c r="D181" t="s">
        <v>5490</v>
      </c>
      <c r="E181" t="str">
        <f t="shared" si="2"/>
        <v>SUO_010</v>
      </c>
      <c r="F181" s="75" t="s">
        <v>5685</v>
      </c>
    </row>
    <row r="182" spans="1:6" x14ac:dyDescent="0.3">
      <c r="D182" t="s">
        <v>5502</v>
      </c>
      <c r="E182" t="str">
        <f t="shared" si="2"/>
        <v>NRO_171</v>
      </c>
      <c r="F182" s="75" t="s">
        <v>5685</v>
      </c>
    </row>
    <row r="183" spans="1:6" x14ac:dyDescent="0.3">
      <c r="D183" t="s">
        <v>5500</v>
      </c>
      <c r="E183" t="str">
        <f t="shared" si="2"/>
        <v>NRO_157</v>
      </c>
      <c r="F183" s="75" t="s">
        <v>5685</v>
      </c>
    </row>
    <row r="184" spans="1:6" x14ac:dyDescent="0.3">
      <c r="D184" t="s">
        <v>5501</v>
      </c>
      <c r="E184" t="str">
        <f t="shared" si="2"/>
        <v>NRO_154</v>
      </c>
      <c r="F184" s="75" t="s">
        <v>5685</v>
      </c>
    </row>
    <row r="185" spans="1:6" x14ac:dyDescent="0.3">
      <c r="D185" t="s">
        <v>5494</v>
      </c>
      <c r="E185" t="str">
        <f t="shared" si="2"/>
        <v>OST_419</v>
      </c>
      <c r="F185" s="75" t="s">
        <v>5685</v>
      </c>
    </row>
    <row r="186" spans="1:6" x14ac:dyDescent="0.3">
      <c r="D186" t="s">
        <v>5493</v>
      </c>
      <c r="E186" t="str">
        <f t="shared" si="2"/>
        <v>OST_906</v>
      </c>
      <c r="F186" s="75" t="s">
        <v>5685</v>
      </c>
    </row>
    <row r="187" spans="1:6" x14ac:dyDescent="0.3">
      <c r="D187" t="s">
        <v>5496</v>
      </c>
      <c r="E187" t="str">
        <f t="shared" si="2"/>
        <v>OST_409</v>
      </c>
      <c r="F187" s="75" t="s">
        <v>5685</v>
      </c>
    </row>
    <row r="188" spans="1:6" x14ac:dyDescent="0.3">
      <c r="D188" t="s">
        <v>5495</v>
      </c>
      <c r="E188" t="str">
        <f t="shared" si="2"/>
        <v>OST_388</v>
      </c>
      <c r="F188" s="75" t="s">
        <v>5685</v>
      </c>
    </row>
    <row r="189" spans="1:6" x14ac:dyDescent="0.3">
      <c r="A189" t="s">
        <v>1857</v>
      </c>
      <c r="D189" t="s">
        <v>5498</v>
      </c>
      <c r="E189" t="str">
        <f t="shared" si="2"/>
        <v>OST_343</v>
      </c>
      <c r="F189" s="75" t="s">
        <v>5685</v>
      </c>
    </row>
    <row r="190" spans="1:6" x14ac:dyDescent="0.3">
      <c r="A190" t="s">
        <v>5797</v>
      </c>
      <c r="D190" t="s">
        <v>5497</v>
      </c>
      <c r="E190" t="str">
        <f t="shared" si="2"/>
        <v>OST_328</v>
      </c>
      <c r="F190" s="75" t="s">
        <v>5685</v>
      </c>
    </row>
    <row r="191" spans="1:6" x14ac:dyDescent="0.3">
      <c r="A191" t="s">
        <v>1737</v>
      </c>
      <c r="D191" t="s">
        <v>5492</v>
      </c>
      <c r="E191" t="str">
        <f t="shared" si="2"/>
        <v>OST_375</v>
      </c>
      <c r="F191" s="75" t="s">
        <v>5685</v>
      </c>
    </row>
    <row r="192" spans="1:6" x14ac:dyDescent="0.3">
      <c r="D192" t="s">
        <v>5499</v>
      </c>
      <c r="E192" t="str">
        <f t="shared" si="2"/>
        <v>OST_420</v>
      </c>
      <c r="F192" s="75" t="s">
        <v>5685</v>
      </c>
    </row>
    <row r="193" spans="2:6" x14ac:dyDescent="0.3">
      <c r="D193" t="s">
        <v>5491</v>
      </c>
      <c r="E193" t="str">
        <f t="shared" si="2"/>
        <v>OST_374</v>
      </c>
      <c r="F193" s="75" t="s">
        <v>5685</v>
      </c>
    </row>
    <row r="194" spans="2:6" x14ac:dyDescent="0.3">
      <c r="B194" t="s">
        <v>5686</v>
      </c>
      <c r="C194" t="s">
        <v>5687</v>
      </c>
      <c r="D194" t="s">
        <v>5686</v>
      </c>
      <c r="E194" t="str">
        <f t="shared" si="2"/>
        <v>LIT_133</v>
      </c>
      <c r="F194" s="75" t="s">
        <v>5696</v>
      </c>
    </row>
    <row r="195" spans="2:6" x14ac:dyDescent="0.3">
      <c r="D195" t="s">
        <v>5688</v>
      </c>
      <c r="E195" t="str">
        <f t="shared" ref="E195:E258" si="3">IFERROR(MID(D195, SEARCH("CTR_", D195), 7), IFERROR(MID(D195, SEARCH("SUO_", D195), 7), IFERROR(MID(D195, SEARCH("SUD_", D195), 7), IFERROR(MID(D195, SEARCH("NRO_", D195), 7), IFERROR(MID(D195, SEARCH("ADM_", D195), 7), IFERROR(MID(D195, SEARCH("NRD_", D195), 7), IFERROR(MID(D195, SEARCH("EXN_", D195), 7), IFERROR(MID(D195, SEARCH("LIT_", D195), 7), IFERROR(MID(D195, SEARCH("EST_", D195), 7), MID(D195, SEARCH("OST_",D195), 7))))))))))</f>
        <v>SUD_076</v>
      </c>
      <c r="F195" s="75" t="s">
        <v>5696</v>
      </c>
    </row>
    <row r="196" spans="2:6" x14ac:dyDescent="0.3">
      <c r="D196" t="s">
        <v>5689</v>
      </c>
      <c r="E196" t="str">
        <f t="shared" si="3"/>
        <v>SUD_092</v>
      </c>
      <c r="F196" s="75" t="s">
        <v>5696</v>
      </c>
    </row>
    <row r="197" spans="2:6" x14ac:dyDescent="0.3">
      <c r="D197" t="s">
        <v>5690</v>
      </c>
      <c r="E197" t="str">
        <f t="shared" si="3"/>
        <v>SUD_076</v>
      </c>
      <c r="F197" s="75" t="s">
        <v>5696</v>
      </c>
    </row>
    <row r="198" spans="2:6" x14ac:dyDescent="0.3">
      <c r="D198" t="s">
        <v>5691</v>
      </c>
      <c r="E198" t="str">
        <f t="shared" si="3"/>
        <v>SUD_076</v>
      </c>
      <c r="F198" s="75" t="s">
        <v>5696</v>
      </c>
    </row>
    <row r="199" spans="2:6" x14ac:dyDescent="0.3">
      <c r="D199" t="s">
        <v>5692</v>
      </c>
      <c r="E199" t="e">
        <f t="shared" si="3"/>
        <v>#VALUE!</v>
      </c>
      <c r="F199" s="75" t="s">
        <v>5696</v>
      </c>
    </row>
    <row r="200" spans="2:6" x14ac:dyDescent="0.3">
      <c r="D200" t="s">
        <v>5693</v>
      </c>
      <c r="E200" t="str">
        <f t="shared" si="3"/>
        <v>SUD_059</v>
      </c>
      <c r="F200" s="75" t="s">
        <v>5696</v>
      </c>
    </row>
    <row r="201" spans="2:6" x14ac:dyDescent="0.3">
      <c r="D201" t="s">
        <v>5694</v>
      </c>
      <c r="E201" t="str">
        <f t="shared" si="3"/>
        <v>SUD_059</v>
      </c>
      <c r="F201" s="75" t="s">
        <v>5696</v>
      </c>
    </row>
    <row r="202" spans="2:6" x14ac:dyDescent="0.3">
      <c r="D202" t="s">
        <v>5695</v>
      </c>
      <c r="E202" t="str">
        <f t="shared" si="3"/>
        <v>SUD_059</v>
      </c>
      <c r="F202" s="75" t="s">
        <v>5696</v>
      </c>
    </row>
    <row r="203" spans="2:6" x14ac:dyDescent="0.3">
      <c r="B203" t="s">
        <v>5510</v>
      </c>
      <c r="C203" t="s">
        <v>5697</v>
      </c>
      <c r="D203" t="s">
        <v>5510</v>
      </c>
      <c r="E203" t="str">
        <f t="shared" si="3"/>
        <v>EXN_100</v>
      </c>
      <c r="F203" t="s">
        <v>5698</v>
      </c>
    </row>
    <row r="204" spans="2:6" x14ac:dyDescent="0.3">
      <c r="B204" t="s">
        <v>5589</v>
      </c>
      <c r="D204" t="s">
        <v>5517</v>
      </c>
      <c r="E204" t="str">
        <f t="shared" si="3"/>
        <v>EXN_549</v>
      </c>
      <c r="F204" t="s">
        <v>5698</v>
      </c>
    </row>
    <row r="205" spans="2:6" x14ac:dyDescent="0.3">
      <c r="D205" t="s">
        <v>5516</v>
      </c>
      <c r="E205" t="str">
        <f t="shared" si="3"/>
        <v>EXN_543</v>
      </c>
      <c r="F205" t="s">
        <v>5698</v>
      </c>
    </row>
    <row r="206" spans="2:6" x14ac:dyDescent="0.3">
      <c r="D206" t="s">
        <v>5515</v>
      </c>
      <c r="E206" t="str">
        <f t="shared" si="3"/>
        <v>EXN_518</v>
      </c>
      <c r="F206" t="s">
        <v>5698</v>
      </c>
    </row>
    <row r="207" spans="2:6" x14ac:dyDescent="0.3">
      <c r="D207" t="s">
        <v>5513</v>
      </c>
      <c r="E207" t="str">
        <f t="shared" si="3"/>
        <v>EXN_327</v>
      </c>
      <c r="F207" t="s">
        <v>5698</v>
      </c>
    </row>
    <row r="208" spans="2:6" x14ac:dyDescent="0.3">
      <c r="D208" t="s">
        <v>5512</v>
      </c>
      <c r="E208" t="str">
        <f t="shared" si="3"/>
        <v>EXN_283</v>
      </c>
      <c r="F208" t="s">
        <v>5698</v>
      </c>
    </row>
    <row r="209" spans="1:6" x14ac:dyDescent="0.3">
      <c r="D209" t="s">
        <v>5511</v>
      </c>
      <c r="E209" t="str">
        <f t="shared" si="3"/>
        <v>EXN_554</v>
      </c>
      <c r="F209" t="s">
        <v>5698</v>
      </c>
    </row>
    <row r="210" spans="1:6" x14ac:dyDescent="0.3">
      <c r="D210" t="s">
        <v>5514</v>
      </c>
      <c r="E210" t="str">
        <f t="shared" si="3"/>
        <v>EXN_540</v>
      </c>
      <c r="F210" t="s">
        <v>5698</v>
      </c>
    </row>
    <row r="211" spans="1:6" x14ac:dyDescent="0.3">
      <c r="B211" t="s">
        <v>5700</v>
      </c>
      <c r="C211" t="s">
        <v>5701</v>
      </c>
      <c r="D211" t="s">
        <v>5702</v>
      </c>
      <c r="E211" t="str">
        <f t="shared" si="3"/>
        <v>LIT_357</v>
      </c>
      <c r="F211" t="s">
        <v>5699</v>
      </c>
    </row>
    <row r="212" spans="1:6" x14ac:dyDescent="0.3">
      <c r="D212" t="s">
        <v>5703</v>
      </c>
      <c r="E212" t="str">
        <f t="shared" si="3"/>
        <v>LIT_697</v>
      </c>
      <c r="F212" t="s">
        <v>5699</v>
      </c>
    </row>
    <row r="213" spans="1:6" x14ac:dyDescent="0.3">
      <c r="D213" t="s">
        <v>5704</v>
      </c>
      <c r="E213" t="str">
        <f t="shared" si="3"/>
        <v>LIT_167</v>
      </c>
      <c r="F213" t="s">
        <v>5699</v>
      </c>
    </row>
    <row r="214" spans="1:6" x14ac:dyDescent="0.3">
      <c r="D214" t="s">
        <v>5705</v>
      </c>
      <c r="E214" t="str">
        <f t="shared" si="3"/>
        <v>LIT_277</v>
      </c>
      <c r="F214" t="s">
        <v>5699</v>
      </c>
    </row>
    <row r="215" spans="1:6" x14ac:dyDescent="0.3">
      <c r="A215" t="s">
        <v>5799</v>
      </c>
      <c r="D215" t="s">
        <v>5700</v>
      </c>
      <c r="E215" t="str">
        <f t="shared" si="3"/>
        <v>LIT_666</v>
      </c>
      <c r="F215" t="s">
        <v>5699</v>
      </c>
    </row>
    <row r="216" spans="1:6" x14ac:dyDescent="0.3">
      <c r="A216" t="s">
        <v>1737</v>
      </c>
      <c r="D216" t="s">
        <v>5706</v>
      </c>
      <c r="E216" t="str">
        <f t="shared" si="3"/>
        <v>LIT_103</v>
      </c>
      <c r="F216" t="s">
        <v>5699</v>
      </c>
    </row>
    <row r="217" spans="1:6" x14ac:dyDescent="0.3">
      <c r="A217" t="s">
        <v>1857</v>
      </c>
      <c r="D217" t="s">
        <v>5707</v>
      </c>
      <c r="E217" t="str">
        <f t="shared" si="3"/>
        <v>LIT_277</v>
      </c>
      <c r="F217" t="s">
        <v>5699</v>
      </c>
    </row>
    <row r="218" spans="1:6" x14ac:dyDescent="0.3">
      <c r="A218" t="s">
        <v>5801</v>
      </c>
      <c r="D218" t="s">
        <v>5708</v>
      </c>
      <c r="E218" t="str">
        <f t="shared" si="3"/>
        <v>LIT_167</v>
      </c>
      <c r="F218" t="s">
        <v>5699</v>
      </c>
    </row>
    <row r="219" spans="1:6" x14ac:dyDescent="0.3">
      <c r="A219" t="s">
        <v>3068</v>
      </c>
      <c r="B219" t="s">
        <v>5477</v>
      </c>
      <c r="C219" t="s">
        <v>5506</v>
      </c>
      <c r="D219" t="s">
        <v>5453</v>
      </c>
      <c r="E219" t="str">
        <f t="shared" si="3"/>
        <v>NRO_039</v>
      </c>
      <c r="F219" t="s">
        <v>5709</v>
      </c>
    </row>
    <row r="220" spans="1:6" x14ac:dyDescent="0.3">
      <c r="A220" t="s">
        <v>2057</v>
      </c>
      <c r="D220" t="s">
        <v>5470</v>
      </c>
      <c r="E220" t="str">
        <f t="shared" si="3"/>
        <v>NRO_258</v>
      </c>
      <c r="F220" t="s">
        <v>5709</v>
      </c>
    </row>
    <row r="221" spans="1:6" x14ac:dyDescent="0.3">
      <c r="D221" t="s">
        <v>5449</v>
      </c>
      <c r="E221" t="str">
        <f t="shared" si="3"/>
        <v>NRO_044</v>
      </c>
      <c r="F221" t="s">
        <v>5709</v>
      </c>
    </row>
    <row r="222" spans="1:6" x14ac:dyDescent="0.3">
      <c r="D222" t="s">
        <v>5456</v>
      </c>
      <c r="E222" t="str">
        <f t="shared" si="3"/>
        <v>NRO_246</v>
      </c>
      <c r="F222" t="s">
        <v>5709</v>
      </c>
    </row>
    <row r="223" spans="1:6" x14ac:dyDescent="0.3">
      <c r="D223" t="s">
        <v>5466</v>
      </c>
      <c r="E223" t="str">
        <f t="shared" si="3"/>
        <v>NRO_013</v>
      </c>
      <c r="F223" t="s">
        <v>5709</v>
      </c>
    </row>
    <row r="224" spans="1:6" x14ac:dyDescent="0.3">
      <c r="D224" t="s">
        <v>5460</v>
      </c>
      <c r="E224" t="str">
        <f t="shared" si="3"/>
        <v>NRO_018</v>
      </c>
      <c r="F224" t="s">
        <v>5709</v>
      </c>
    </row>
    <row r="225" spans="4:6" x14ac:dyDescent="0.3">
      <c r="D225" t="s">
        <v>5507</v>
      </c>
      <c r="E225" t="str">
        <f t="shared" si="3"/>
        <v>NRO_043</v>
      </c>
      <c r="F225" t="s">
        <v>5709</v>
      </c>
    </row>
    <row r="226" spans="4:6" x14ac:dyDescent="0.3">
      <c r="D226" t="s">
        <v>5459</v>
      </c>
      <c r="E226" t="str">
        <f t="shared" si="3"/>
        <v>NRO_236</v>
      </c>
      <c r="F226" t="s">
        <v>5709</v>
      </c>
    </row>
    <row r="227" spans="4:6" x14ac:dyDescent="0.3">
      <c r="D227" t="s">
        <v>5464</v>
      </c>
      <c r="E227" t="str">
        <f t="shared" si="3"/>
        <v>NRO_237</v>
      </c>
      <c r="F227" t="s">
        <v>5709</v>
      </c>
    </row>
    <row r="228" spans="4:6" x14ac:dyDescent="0.3">
      <c r="D228" t="s">
        <v>5462</v>
      </c>
      <c r="E228" t="str">
        <f t="shared" si="3"/>
        <v>NRO_098</v>
      </c>
      <c r="F228" t="s">
        <v>5709</v>
      </c>
    </row>
    <row r="229" spans="4:6" x14ac:dyDescent="0.3">
      <c r="D229" t="s">
        <v>5451</v>
      </c>
      <c r="E229" t="str">
        <f t="shared" si="3"/>
        <v>NRO_089</v>
      </c>
      <c r="F229" t="s">
        <v>5709</v>
      </c>
    </row>
    <row r="230" spans="4:6" x14ac:dyDescent="0.3">
      <c r="D230" t="s">
        <v>5469</v>
      </c>
      <c r="E230" t="str">
        <f t="shared" si="3"/>
        <v>NRO_005</v>
      </c>
      <c r="F230" t="s">
        <v>5709</v>
      </c>
    </row>
    <row r="231" spans="4:6" x14ac:dyDescent="0.3">
      <c r="D231" t="s">
        <v>5457</v>
      </c>
      <c r="E231" t="str">
        <f t="shared" si="3"/>
        <v>NRO_021</v>
      </c>
      <c r="F231" t="s">
        <v>5709</v>
      </c>
    </row>
    <row r="232" spans="4:6" x14ac:dyDescent="0.3">
      <c r="D232" t="s">
        <v>5463</v>
      </c>
      <c r="E232" t="str">
        <f t="shared" si="3"/>
        <v>NRO_090</v>
      </c>
      <c r="F232" t="s">
        <v>5709</v>
      </c>
    </row>
    <row r="233" spans="4:6" x14ac:dyDescent="0.3">
      <c r="D233" t="s">
        <v>5508</v>
      </c>
      <c r="E233" t="str">
        <f t="shared" si="3"/>
        <v>NRO_110</v>
      </c>
      <c r="F233" t="s">
        <v>5709</v>
      </c>
    </row>
    <row r="234" spans="4:6" x14ac:dyDescent="0.3">
      <c r="D234" t="s">
        <v>5461</v>
      </c>
      <c r="E234" t="str">
        <f t="shared" si="3"/>
        <v>NRO_009</v>
      </c>
      <c r="F234" t="s">
        <v>5709</v>
      </c>
    </row>
    <row r="235" spans="4:6" x14ac:dyDescent="0.3">
      <c r="D235" t="s">
        <v>5454</v>
      </c>
      <c r="E235" t="str">
        <f t="shared" si="3"/>
        <v>NRO_056</v>
      </c>
      <c r="F235" t="s">
        <v>5709</v>
      </c>
    </row>
    <row r="236" spans="4:6" x14ac:dyDescent="0.3">
      <c r="D236" t="s">
        <v>5509</v>
      </c>
      <c r="E236" t="str">
        <f t="shared" si="3"/>
        <v>NRO_057</v>
      </c>
      <c r="F236" t="s">
        <v>5709</v>
      </c>
    </row>
    <row r="237" spans="4:6" x14ac:dyDescent="0.3">
      <c r="D237" t="s">
        <v>5501</v>
      </c>
      <c r="E237" t="str">
        <f t="shared" si="3"/>
        <v>NRO_154</v>
      </c>
      <c r="F237" t="s">
        <v>5709</v>
      </c>
    </row>
    <row r="238" spans="4:6" x14ac:dyDescent="0.3">
      <c r="D238" t="s">
        <v>5500</v>
      </c>
      <c r="E238" t="str">
        <f t="shared" si="3"/>
        <v>NRO_157</v>
      </c>
      <c r="F238" t="s">
        <v>5709</v>
      </c>
    </row>
    <row r="239" spans="4:6" x14ac:dyDescent="0.3">
      <c r="D239" t="s">
        <v>5474</v>
      </c>
      <c r="E239" t="str">
        <f t="shared" si="3"/>
        <v>NRO_142</v>
      </c>
      <c r="F239" t="s">
        <v>5709</v>
      </c>
    </row>
    <row r="240" spans="4:6" x14ac:dyDescent="0.3">
      <c r="D240" t="s">
        <v>5485</v>
      </c>
      <c r="E240" t="str">
        <f t="shared" si="3"/>
        <v>NRO_150</v>
      </c>
      <c r="F240" t="s">
        <v>5709</v>
      </c>
    </row>
    <row r="241" spans="2:6" x14ac:dyDescent="0.3">
      <c r="D241" t="s">
        <v>5477</v>
      </c>
      <c r="E241" t="str">
        <f t="shared" si="3"/>
        <v>NRO_019</v>
      </c>
      <c r="F241" t="s">
        <v>5709</v>
      </c>
    </row>
    <row r="242" spans="2:6" x14ac:dyDescent="0.3">
      <c r="D242" t="s">
        <v>5484</v>
      </c>
      <c r="E242" t="str">
        <f t="shared" si="3"/>
        <v>NRO_052</v>
      </c>
      <c r="F242" t="s">
        <v>5709</v>
      </c>
    </row>
    <row r="243" spans="2:6" x14ac:dyDescent="0.3">
      <c r="D243" t="s">
        <v>5476</v>
      </c>
      <c r="E243" t="str">
        <f t="shared" si="3"/>
        <v>NRO_053</v>
      </c>
      <c r="F243" t="s">
        <v>5709</v>
      </c>
    </row>
    <row r="244" spans="2:6" x14ac:dyDescent="0.3">
      <c r="D244" t="s">
        <v>5479</v>
      </c>
      <c r="E244" t="str">
        <f t="shared" si="3"/>
        <v>NRO_020</v>
      </c>
      <c r="F244" t="s">
        <v>5709</v>
      </c>
    </row>
    <row r="245" spans="2:6" x14ac:dyDescent="0.3">
      <c r="D245" t="s">
        <v>5481</v>
      </c>
      <c r="E245" t="str">
        <f t="shared" si="3"/>
        <v>NRO_037</v>
      </c>
      <c r="F245" t="s">
        <v>5709</v>
      </c>
    </row>
    <row r="246" spans="2:6" x14ac:dyDescent="0.3">
      <c r="D246" t="s">
        <v>5480</v>
      </c>
      <c r="E246" t="str">
        <f t="shared" si="3"/>
        <v>NRO_138</v>
      </c>
      <c r="F246" t="s">
        <v>5709</v>
      </c>
    </row>
    <row r="247" spans="2:6" x14ac:dyDescent="0.3">
      <c r="B247" t="s">
        <v>5710</v>
      </c>
      <c r="C247" t="s">
        <v>5711</v>
      </c>
      <c r="D247" t="s">
        <v>5712</v>
      </c>
      <c r="E247" t="str">
        <f t="shared" si="3"/>
        <v>EXN_041</v>
      </c>
      <c r="F247" t="s">
        <v>5718</v>
      </c>
    </row>
    <row r="248" spans="2:6" x14ac:dyDescent="0.3">
      <c r="D248" t="s">
        <v>5713</v>
      </c>
      <c r="E248" t="str">
        <f t="shared" si="3"/>
        <v>EXN_224</v>
      </c>
      <c r="F248" t="s">
        <v>5718</v>
      </c>
    </row>
    <row r="249" spans="2:6" x14ac:dyDescent="0.3">
      <c r="D249" t="s">
        <v>5710</v>
      </c>
      <c r="E249" t="str">
        <f t="shared" si="3"/>
        <v>EXN_021</v>
      </c>
      <c r="F249" t="s">
        <v>5718</v>
      </c>
    </row>
    <row r="250" spans="2:6" x14ac:dyDescent="0.3">
      <c r="D250" t="s">
        <v>5714</v>
      </c>
      <c r="E250" t="str">
        <f t="shared" si="3"/>
        <v>EXN_020</v>
      </c>
      <c r="F250" t="s">
        <v>5718</v>
      </c>
    </row>
    <row r="251" spans="2:6" x14ac:dyDescent="0.3">
      <c r="D251" t="s">
        <v>5715</v>
      </c>
      <c r="E251" t="str">
        <f t="shared" si="3"/>
        <v>EXN_259</v>
      </c>
      <c r="F251" t="s">
        <v>5718</v>
      </c>
    </row>
    <row r="252" spans="2:6" x14ac:dyDescent="0.3">
      <c r="D252" t="s">
        <v>5716</v>
      </c>
      <c r="E252" t="str">
        <f t="shared" si="3"/>
        <v>EXN_223</v>
      </c>
      <c r="F252" t="s">
        <v>5718</v>
      </c>
    </row>
    <row r="253" spans="2:6" x14ac:dyDescent="0.3">
      <c r="D253" t="s">
        <v>5717</v>
      </c>
      <c r="E253" t="str">
        <f t="shared" si="3"/>
        <v>EXN_013</v>
      </c>
      <c r="F253" t="s">
        <v>5718</v>
      </c>
    </row>
    <row r="254" spans="2:6" x14ac:dyDescent="0.3">
      <c r="D254" t="s">
        <v>5604</v>
      </c>
      <c r="E254" t="str">
        <f t="shared" si="3"/>
        <v>EXN_290</v>
      </c>
      <c r="F254" t="s">
        <v>5718</v>
      </c>
    </row>
    <row r="255" spans="2:6" x14ac:dyDescent="0.3">
      <c r="D255" t="s">
        <v>5605</v>
      </c>
      <c r="E255" t="str">
        <f t="shared" si="3"/>
        <v>EXN_321</v>
      </c>
      <c r="F255" t="s">
        <v>5718</v>
      </c>
    </row>
    <row r="256" spans="2:6" x14ac:dyDescent="0.3">
      <c r="D256" t="s">
        <v>5606</v>
      </c>
      <c r="E256" t="str">
        <f t="shared" si="3"/>
        <v>EXN_395</v>
      </c>
      <c r="F256" t="s">
        <v>5718</v>
      </c>
    </row>
    <row r="257" spans="4:6" x14ac:dyDescent="0.3">
      <c r="D257" t="s">
        <v>5603</v>
      </c>
      <c r="E257" t="str">
        <f t="shared" si="3"/>
        <v>EXN_301</v>
      </c>
      <c r="F257" t="s">
        <v>5718</v>
      </c>
    </row>
    <row r="258" spans="4:6" x14ac:dyDescent="0.3">
      <c r="D258" t="s">
        <v>5607</v>
      </c>
      <c r="E258" t="str">
        <f t="shared" si="3"/>
        <v>EXN_307</v>
      </c>
      <c r="F258" t="s">
        <v>5718</v>
      </c>
    </row>
    <row r="259" spans="4:6" x14ac:dyDescent="0.3">
      <c r="D259" t="s">
        <v>5608</v>
      </c>
      <c r="E259" t="str">
        <f t="shared" ref="E259:E307" si="4">IFERROR(MID(D259, SEARCH("CTR_", D259), 7), IFERROR(MID(D259, SEARCH("SUO_", D259), 7), IFERROR(MID(D259, SEARCH("SUD_", D259), 7), IFERROR(MID(D259, SEARCH("NRO_", D259), 7), IFERROR(MID(D259, SEARCH("ADM_", D259), 7), IFERROR(MID(D259, SEARCH("NRD_", D259), 7), IFERROR(MID(D259, SEARCH("EXN_", D259), 7), IFERROR(MID(D259, SEARCH("LIT_", D259), 7), IFERROR(MID(D259, SEARCH("EST_", D259), 7), MID(D259, SEARCH("OST_",D259), 7))))))))))</f>
        <v>EXN_315</v>
      </c>
      <c r="F259" t="s">
        <v>5718</v>
      </c>
    </row>
    <row r="260" spans="4:6" x14ac:dyDescent="0.3">
      <c r="D260" t="s">
        <v>5602</v>
      </c>
      <c r="E260" t="str">
        <f t="shared" si="4"/>
        <v>EXN_316</v>
      </c>
      <c r="F260" t="s">
        <v>5718</v>
      </c>
    </row>
    <row r="261" spans="4:6" x14ac:dyDescent="0.3">
      <c r="D261" t="s">
        <v>5609</v>
      </c>
      <c r="E261" t="str">
        <f t="shared" si="4"/>
        <v>EXN_302</v>
      </c>
      <c r="F261" t="s">
        <v>5718</v>
      </c>
    </row>
    <row r="262" spans="4:6" x14ac:dyDescent="0.3">
      <c r="D262" t="s">
        <v>5610</v>
      </c>
      <c r="E262" t="str">
        <f t="shared" si="4"/>
        <v>EXN_281</v>
      </c>
      <c r="F262" t="s">
        <v>5718</v>
      </c>
    </row>
    <row r="263" spans="4:6" x14ac:dyDescent="0.3">
      <c r="D263" t="s">
        <v>5611</v>
      </c>
      <c r="E263" t="str">
        <f t="shared" si="4"/>
        <v>EXN_286</v>
      </c>
      <c r="F263" t="s">
        <v>5718</v>
      </c>
    </row>
    <row r="264" spans="4:6" x14ac:dyDescent="0.3">
      <c r="D264" t="s">
        <v>5612</v>
      </c>
      <c r="E264" t="str">
        <f t="shared" si="4"/>
        <v>EXN_393</v>
      </c>
      <c r="F264" t="s">
        <v>5718</v>
      </c>
    </row>
    <row r="265" spans="4:6" x14ac:dyDescent="0.3">
      <c r="D265" t="s">
        <v>5600</v>
      </c>
      <c r="E265" t="str">
        <f t="shared" si="4"/>
        <v>EXN_379</v>
      </c>
      <c r="F265" t="s">
        <v>5718</v>
      </c>
    </row>
    <row r="266" spans="4:6" x14ac:dyDescent="0.3">
      <c r="D266" t="s">
        <v>5599</v>
      </c>
      <c r="E266" t="str">
        <f t="shared" si="4"/>
        <v>EXN_381</v>
      </c>
      <c r="F266" t="s">
        <v>5718</v>
      </c>
    </row>
    <row r="267" spans="4:6" x14ac:dyDescent="0.3">
      <c r="D267" t="s">
        <v>5613</v>
      </c>
      <c r="E267" t="str">
        <f t="shared" si="4"/>
        <v>EXN_391</v>
      </c>
      <c r="F267" t="s">
        <v>5718</v>
      </c>
    </row>
    <row r="268" spans="4:6" x14ac:dyDescent="0.3">
      <c r="D268" t="s">
        <v>5614</v>
      </c>
      <c r="E268" t="str">
        <f t="shared" si="4"/>
        <v>EXN_340</v>
      </c>
      <c r="F268" t="s">
        <v>5718</v>
      </c>
    </row>
    <row r="269" spans="4:6" x14ac:dyDescent="0.3">
      <c r="D269" t="s">
        <v>5601</v>
      </c>
      <c r="E269" t="str">
        <f t="shared" si="4"/>
        <v>EXN_378</v>
      </c>
      <c r="F269" t="s">
        <v>5718</v>
      </c>
    </row>
    <row r="270" spans="4:6" x14ac:dyDescent="0.3">
      <c r="D270" t="s">
        <v>5615</v>
      </c>
      <c r="E270" t="str">
        <f t="shared" si="4"/>
        <v>EXN_384</v>
      </c>
      <c r="F270" t="s">
        <v>5718</v>
      </c>
    </row>
    <row r="271" spans="4:6" x14ac:dyDescent="0.3">
      <c r="D271" t="s">
        <v>5616</v>
      </c>
      <c r="E271" t="str">
        <f t="shared" si="4"/>
        <v>EXN_377</v>
      </c>
      <c r="F271" t="s">
        <v>5718</v>
      </c>
    </row>
    <row r="272" spans="4:6" x14ac:dyDescent="0.3">
      <c r="D272" t="s">
        <v>5598</v>
      </c>
      <c r="E272" t="str">
        <f t="shared" si="4"/>
        <v>EXN_376</v>
      </c>
      <c r="F272" t="s">
        <v>5718</v>
      </c>
    </row>
    <row r="273" spans="2:6" x14ac:dyDescent="0.3">
      <c r="D273" t="s">
        <v>5617</v>
      </c>
      <c r="E273" t="str">
        <f t="shared" si="4"/>
        <v>EXN_375</v>
      </c>
      <c r="F273" t="s">
        <v>5718</v>
      </c>
    </row>
    <row r="274" spans="2:6" x14ac:dyDescent="0.3">
      <c r="D274" t="s">
        <v>5618</v>
      </c>
      <c r="E274" t="str">
        <f t="shared" si="4"/>
        <v>EXN_385</v>
      </c>
      <c r="F274" t="s">
        <v>5718</v>
      </c>
    </row>
    <row r="275" spans="2:6" x14ac:dyDescent="0.3">
      <c r="D275" t="s">
        <v>5619</v>
      </c>
      <c r="E275" t="str">
        <f t="shared" si="4"/>
        <v>EXN_374</v>
      </c>
      <c r="F275" t="s">
        <v>5718</v>
      </c>
    </row>
    <row r="276" spans="2:6" x14ac:dyDescent="0.3">
      <c r="D276" t="s">
        <v>5620</v>
      </c>
      <c r="E276" t="str">
        <f t="shared" si="4"/>
        <v>EXN_382</v>
      </c>
      <c r="F276" t="s">
        <v>5718</v>
      </c>
    </row>
    <row r="277" spans="2:6" x14ac:dyDescent="0.3">
      <c r="D277" t="s">
        <v>5621</v>
      </c>
      <c r="E277" t="str">
        <f t="shared" si="4"/>
        <v>EXN_392</v>
      </c>
      <c r="F277" t="s">
        <v>5718</v>
      </c>
    </row>
    <row r="278" spans="2:6" x14ac:dyDescent="0.3">
      <c r="D278" t="s">
        <v>5622</v>
      </c>
      <c r="E278" t="str">
        <f t="shared" si="4"/>
        <v>EXN_380</v>
      </c>
      <c r="F278" t="s">
        <v>5718</v>
      </c>
    </row>
    <row r="279" spans="2:6" x14ac:dyDescent="0.3">
      <c r="D279" t="s">
        <v>5623</v>
      </c>
      <c r="E279" t="str">
        <f t="shared" si="4"/>
        <v>EXN_371</v>
      </c>
      <c r="F279" t="s">
        <v>5718</v>
      </c>
    </row>
    <row r="280" spans="2:6" x14ac:dyDescent="0.3">
      <c r="D280" t="s">
        <v>5624</v>
      </c>
      <c r="E280" t="str">
        <f t="shared" si="4"/>
        <v>EXN_370</v>
      </c>
      <c r="F280" t="s">
        <v>5718</v>
      </c>
    </row>
    <row r="281" spans="2:6" x14ac:dyDescent="0.3">
      <c r="D281" t="s">
        <v>5625</v>
      </c>
      <c r="E281" t="str">
        <f t="shared" si="4"/>
        <v>EXN_372</v>
      </c>
      <c r="F281" t="s">
        <v>5718</v>
      </c>
    </row>
    <row r="282" spans="2:6" x14ac:dyDescent="0.3">
      <c r="B282" t="s">
        <v>5490</v>
      </c>
      <c r="C282" t="s">
        <v>5721</v>
      </c>
      <c r="D282" t="s">
        <v>5452</v>
      </c>
      <c r="E282" t="str">
        <f t="shared" si="4"/>
        <v>NRO_034</v>
      </c>
      <c r="F282" t="s">
        <v>5724</v>
      </c>
    </row>
    <row r="283" spans="2:6" x14ac:dyDescent="0.3">
      <c r="D283" t="s">
        <v>5450</v>
      </c>
      <c r="E283" t="str">
        <f t="shared" si="4"/>
        <v>NRO_033</v>
      </c>
      <c r="F283" t="s">
        <v>5724</v>
      </c>
    </row>
    <row r="284" spans="2:6" x14ac:dyDescent="0.3">
      <c r="D284" t="s">
        <v>5467</v>
      </c>
      <c r="E284" t="str">
        <f t="shared" si="4"/>
        <v>NRO_051</v>
      </c>
      <c r="F284" t="s">
        <v>5724</v>
      </c>
    </row>
    <row r="285" spans="2:6" x14ac:dyDescent="0.3">
      <c r="D285" t="s">
        <v>5455</v>
      </c>
      <c r="E285" t="str">
        <f t="shared" si="4"/>
        <v>NRO_024</v>
      </c>
      <c r="F285" t="s">
        <v>5724</v>
      </c>
    </row>
    <row r="286" spans="2:6" x14ac:dyDescent="0.3">
      <c r="D286" t="s">
        <v>5472</v>
      </c>
      <c r="E286" t="str">
        <f t="shared" si="4"/>
        <v>NRO_140</v>
      </c>
      <c r="F286" t="s">
        <v>5724</v>
      </c>
    </row>
    <row r="287" spans="2:6" x14ac:dyDescent="0.3">
      <c r="D287" t="s">
        <v>5465</v>
      </c>
      <c r="E287" t="str">
        <f t="shared" si="4"/>
        <v>NRO_101</v>
      </c>
      <c r="F287" t="s">
        <v>5724</v>
      </c>
    </row>
    <row r="288" spans="2:6" x14ac:dyDescent="0.3">
      <c r="D288" t="s">
        <v>5448</v>
      </c>
      <c r="E288" t="str">
        <f t="shared" si="4"/>
        <v>NRO_259</v>
      </c>
      <c r="F288" t="s">
        <v>5724</v>
      </c>
    </row>
    <row r="289" spans="4:6" x14ac:dyDescent="0.3">
      <c r="D289" t="s">
        <v>5473</v>
      </c>
      <c r="E289" t="str">
        <f t="shared" si="4"/>
        <v>OST_090</v>
      </c>
      <c r="F289" t="s">
        <v>5724</v>
      </c>
    </row>
    <row r="290" spans="4:6" x14ac:dyDescent="0.3">
      <c r="D290" t="s">
        <v>5722</v>
      </c>
      <c r="E290" t="str">
        <f t="shared" si="4"/>
        <v>NRO_006</v>
      </c>
      <c r="F290" t="s">
        <v>5724</v>
      </c>
    </row>
    <row r="291" spans="4:6" x14ac:dyDescent="0.3">
      <c r="D291" t="s">
        <v>5486</v>
      </c>
      <c r="E291" t="str">
        <f t="shared" si="4"/>
        <v>NRO_136</v>
      </c>
      <c r="F291" t="s">
        <v>5724</v>
      </c>
    </row>
    <row r="292" spans="4:6" x14ac:dyDescent="0.3">
      <c r="D292" t="s">
        <v>5483</v>
      </c>
      <c r="E292" t="str">
        <f t="shared" si="4"/>
        <v>NRO_100</v>
      </c>
      <c r="F292" t="s">
        <v>5724</v>
      </c>
    </row>
    <row r="293" spans="4:6" x14ac:dyDescent="0.3">
      <c r="D293" t="s">
        <v>5482</v>
      </c>
      <c r="E293" t="str">
        <f t="shared" si="4"/>
        <v>NRO_038</v>
      </c>
      <c r="F293" t="s">
        <v>5724</v>
      </c>
    </row>
    <row r="294" spans="4:6" x14ac:dyDescent="0.3">
      <c r="D294" t="s">
        <v>5478</v>
      </c>
      <c r="E294" t="str">
        <f t="shared" si="4"/>
        <v>NRO_137</v>
      </c>
      <c r="F294" t="s">
        <v>5724</v>
      </c>
    </row>
    <row r="295" spans="4:6" x14ac:dyDescent="0.3">
      <c r="D295" t="s">
        <v>5487</v>
      </c>
      <c r="E295" t="str">
        <f t="shared" si="4"/>
        <v>NRO_068</v>
      </c>
      <c r="F295" t="s">
        <v>5724</v>
      </c>
    </row>
    <row r="296" spans="4:6" x14ac:dyDescent="0.3">
      <c r="D296" t="s">
        <v>5488</v>
      </c>
      <c r="E296" t="str">
        <f t="shared" si="4"/>
        <v>NRO_061</v>
      </c>
      <c r="F296" t="s">
        <v>5724</v>
      </c>
    </row>
    <row r="297" spans="4:6" x14ac:dyDescent="0.3">
      <c r="D297" t="s">
        <v>5489</v>
      </c>
      <c r="E297" t="str">
        <f t="shared" si="4"/>
        <v>NRO_129</v>
      </c>
      <c r="F297" t="s">
        <v>5724</v>
      </c>
    </row>
    <row r="298" spans="4:6" x14ac:dyDescent="0.3">
      <c r="D298" t="s">
        <v>5490</v>
      </c>
      <c r="E298" t="str">
        <f t="shared" si="4"/>
        <v>SUO_010</v>
      </c>
      <c r="F298" t="s">
        <v>5724</v>
      </c>
    </row>
    <row r="299" spans="4:6" x14ac:dyDescent="0.3">
      <c r="D299" t="s">
        <v>5493</v>
      </c>
      <c r="E299" t="str">
        <f t="shared" si="4"/>
        <v>OST_906</v>
      </c>
      <c r="F299" t="s">
        <v>5724</v>
      </c>
    </row>
    <row r="300" spans="4:6" x14ac:dyDescent="0.3">
      <c r="D300" t="s">
        <v>5496</v>
      </c>
      <c r="E300" t="str">
        <f t="shared" si="4"/>
        <v>OST_409</v>
      </c>
      <c r="F300" t="s">
        <v>5724</v>
      </c>
    </row>
    <row r="301" spans="4:6" x14ac:dyDescent="0.3">
      <c r="D301" t="s">
        <v>5494</v>
      </c>
      <c r="E301" t="str">
        <f t="shared" si="4"/>
        <v>OST_419</v>
      </c>
      <c r="F301" t="s">
        <v>5724</v>
      </c>
    </row>
    <row r="302" spans="4:6" x14ac:dyDescent="0.3">
      <c r="D302" t="s">
        <v>5495</v>
      </c>
      <c r="E302" t="str">
        <f t="shared" si="4"/>
        <v>OST_388</v>
      </c>
      <c r="F302" t="s">
        <v>5724</v>
      </c>
    </row>
    <row r="303" spans="4:6" x14ac:dyDescent="0.3">
      <c r="D303" t="s">
        <v>5497</v>
      </c>
      <c r="E303" t="str">
        <f t="shared" si="4"/>
        <v>OST_328</v>
      </c>
      <c r="F303" t="s">
        <v>5724</v>
      </c>
    </row>
    <row r="304" spans="4:6" x14ac:dyDescent="0.3">
      <c r="D304" t="s">
        <v>5498</v>
      </c>
      <c r="E304" t="str">
        <f t="shared" si="4"/>
        <v>OST_343</v>
      </c>
      <c r="F304" t="s">
        <v>5724</v>
      </c>
    </row>
    <row r="305" spans="4:6" x14ac:dyDescent="0.3">
      <c r="D305" t="s">
        <v>5492</v>
      </c>
      <c r="E305" t="str">
        <f t="shared" si="4"/>
        <v>OST_375</v>
      </c>
      <c r="F305" t="s">
        <v>5724</v>
      </c>
    </row>
    <row r="306" spans="4:6" x14ac:dyDescent="0.3">
      <c r="D306" t="s">
        <v>5499</v>
      </c>
      <c r="E306" t="str">
        <f t="shared" si="4"/>
        <v>OST_420</v>
      </c>
      <c r="F306" t="s">
        <v>5724</v>
      </c>
    </row>
    <row r="307" spans="4:6" x14ac:dyDescent="0.3">
      <c r="D307" t="s">
        <v>5491</v>
      </c>
      <c r="E307" t="str">
        <f t="shared" si="4"/>
        <v>OST_374</v>
      </c>
      <c r="F307" t="s">
        <v>5724</v>
      </c>
    </row>
  </sheetData>
  <autoFilter ref="A1:H307" xr:uid="{A10C6EA5-0F2D-4740-BFD1-7FBA40F3424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5A878-576B-42C0-93B0-F7B34CEE5CD0}">
  <dimension ref="A1:G54"/>
  <sheetViews>
    <sheetView workbookViewId="0">
      <selection activeCell="F20" sqref="F20"/>
    </sheetView>
  </sheetViews>
  <sheetFormatPr defaultRowHeight="14.4" x14ac:dyDescent="0.3"/>
  <cols>
    <col min="1" max="1" width="26.21875" customWidth="1"/>
    <col min="2" max="2" width="19.33203125" customWidth="1"/>
    <col min="3" max="3" width="15.77734375" customWidth="1"/>
    <col min="4" max="4" width="13.5546875" customWidth="1"/>
    <col min="5" max="5" width="13.6640625" customWidth="1"/>
    <col min="6" max="6" width="29.109375" customWidth="1"/>
  </cols>
  <sheetData>
    <row r="1" spans="1:7" ht="15" thickBot="1" x14ac:dyDescent="0.35">
      <c r="A1" s="60" t="s">
        <v>5725</v>
      </c>
      <c r="B1" s="61" t="s">
        <v>5432</v>
      </c>
      <c r="C1" s="61" t="s">
        <v>5726</v>
      </c>
      <c r="D1" s="61" t="s">
        <v>2</v>
      </c>
      <c r="E1" s="61" t="s">
        <v>5406</v>
      </c>
      <c r="F1" s="61" t="s">
        <v>5727</v>
      </c>
      <c r="G1" s="61" t="s">
        <v>5728</v>
      </c>
    </row>
    <row r="2" spans="1:7" ht="15" thickBot="1" x14ac:dyDescent="0.35">
      <c r="A2" s="62" t="s">
        <v>5729</v>
      </c>
      <c r="B2" s="63" t="s">
        <v>445</v>
      </c>
      <c r="C2" s="63" t="s">
        <v>38</v>
      </c>
      <c r="D2" s="63" t="s">
        <v>21</v>
      </c>
      <c r="E2" s="63" t="s">
        <v>36</v>
      </c>
      <c r="F2" s="64" t="s">
        <v>5542</v>
      </c>
      <c r="G2" s="64" t="s">
        <v>5730</v>
      </c>
    </row>
    <row r="3" spans="1:7" ht="15" thickBot="1" x14ac:dyDescent="0.35">
      <c r="A3" s="62" t="s">
        <v>5731</v>
      </c>
      <c r="B3" s="63" t="s">
        <v>3467</v>
      </c>
      <c r="C3" s="63" t="s">
        <v>24</v>
      </c>
      <c r="D3" s="63" t="s">
        <v>21</v>
      </c>
      <c r="E3" s="63" t="s">
        <v>80</v>
      </c>
      <c r="F3" s="64" t="s">
        <v>5542</v>
      </c>
      <c r="G3" s="64" t="s">
        <v>5730</v>
      </c>
    </row>
    <row r="4" spans="1:7" ht="15" thickBot="1" x14ac:dyDescent="0.35">
      <c r="A4" s="65" t="s">
        <v>5367</v>
      </c>
      <c r="B4" s="63" t="s">
        <v>5368</v>
      </c>
      <c r="C4" s="63" t="s">
        <v>32</v>
      </c>
      <c r="D4" s="63" t="s">
        <v>21</v>
      </c>
      <c r="E4" s="63" t="s">
        <v>22</v>
      </c>
      <c r="F4" s="64" t="s">
        <v>5539</v>
      </c>
      <c r="G4" s="64" t="s">
        <v>5730</v>
      </c>
    </row>
    <row r="5" spans="1:7" ht="15" thickBot="1" x14ac:dyDescent="0.35">
      <c r="A5" s="62" t="s">
        <v>5732</v>
      </c>
      <c r="B5" s="63" t="s">
        <v>5022</v>
      </c>
      <c r="C5" s="63" t="s">
        <v>32</v>
      </c>
      <c r="D5" s="63" t="s">
        <v>21</v>
      </c>
      <c r="E5" s="63" t="s">
        <v>36</v>
      </c>
      <c r="F5" s="64" t="s">
        <v>5539</v>
      </c>
      <c r="G5" s="64" t="s">
        <v>5730</v>
      </c>
    </row>
    <row r="6" spans="1:7" ht="15" thickBot="1" x14ac:dyDescent="0.35">
      <c r="A6" s="62" t="s">
        <v>5733</v>
      </c>
      <c r="B6" s="63" t="s">
        <v>4197</v>
      </c>
      <c r="C6" s="63" t="s">
        <v>32</v>
      </c>
      <c r="D6" s="63" t="s">
        <v>21</v>
      </c>
      <c r="E6" s="63" t="s">
        <v>36</v>
      </c>
      <c r="F6" s="64" t="s">
        <v>5734</v>
      </c>
      <c r="G6" s="64" t="s">
        <v>5730</v>
      </c>
    </row>
    <row r="7" spans="1:7" ht="15" thickBot="1" x14ac:dyDescent="0.35">
      <c r="A7" s="62" t="s">
        <v>5735</v>
      </c>
      <c r="B7" s="63" t="s">
        <v>307</v>
      </c>
      <c r="C7" s="63" t="s">
        <v>38</v>
      </c>
      <c r="D7" s="63" t="s">
        <v>21</v>
      </c>
      <c r="E7" s="63" t="s">
        <v>80</v>
      </c>
      <c r="F7" s="64" t="s">
        <v>5539</v>
      </c>
      <c r="G7" s="64" t="s">
        <v>5730</v>
      </c>
    </row>
    <row r="8" spans="1:7" ht="15" thickBot="1" x14ac:dyDescent="0.35">
      <c r="A8" s="65" t="s">
        <v>5372</v>
      </c>
      <c r="B8" s="63" t="s">
        <v>5373</v>
      </c>
      <c r="C8" s="63" t="s">
        <v>38</v>
      </c>
      <c r="D8" s="63" t="s">
        <v>21</v>
      </c>
      <c r="E8" s="63" t="s">
        <v>988</v>
      </c>
      <c r="F8" s="64" t="s">
        <v>5539</v>
      </c>
      <c r="G8" s="64" t="s">
        <v>5730</v>
      </c>
    </row>
    <row r="9" spans="1:7" ht="15" thickBot="1" x14ac:dyDescent="0.35">
      <c r="A9" s="62" t="s">
        <v>5736</v>
      </c>
      <c r="B9" s="63" t="s">
        <v>1674</v>
      </c>
      <c r="C9" s="63" t="s">
        <v>37</v>
      </c>
      <c r="D9" s="63" t="s">
        <v>18</v>
      </c>
      <c r="E9" s="63" t="s">
        <v>18</v>
      </c>
      <c r="F9" s="64" t="s">
        <v>5538</v>
      </c>
      <c r="G9" s="64" t="s">
        <v>5737</v>
      </c>
    </row>
    <row r="10" spans="1:7" ht="15" thickBot="1" x14ac:dyDescent="0.35">
      <c r="A10" s="62" t="s">
        <v>5738</v>
      </c>
      <c r="B10" s="63" t="s">
        <v>1881</v>
      </c>
      <c r="C10" s="63" t="s">
        <v>38</v>
      </c>
      <c r="D10" s="63" t="s">
        <v>11</v>
      </c>
      <c r="E10" s="63" t="s">
        <v>12</v>
      </c>
      <c r="F10" s="64" t="s">
        <v>5542</v>
      </c>
      <c r="G10" s="64" t="s">
        <v>5730</v>
      </c>
    </row>
    <row r="11" spans="1:7" ht="15" thickBot="1" x14ac:dyDescent="0.35">
      <c r="A11" s="62" t="s">
        <v>5739</v>
      </c>
      <c r="B11" s="63" t="s">
        <v>1743</v>
      </c>
      <c r="C11" s="63" t="s">
        <v>24</v>
      </c>
      <c r="D11" s="63" t="s">
        <v>21</v>
      </c>
      <c r="E11" s="63" t="s">
        <v>36</v>
      </c>
      <c r="F11" s="64" t="s">
        <v>5740</v>
      </c>
      <c r="G11" s="64" t="s">
        <v>5730</v>
      </c>
    </row>
    <row r="12" spans="1:7" ht="15" thickBot="1" x14ac:dyDescent="0.35">
      <c r="A12" s="62" t="s">
        <v>2632</v>
      </c>
      <c r="B12" s="63" t="s">
        <v>2633</v>
      </c>
      <c r="C12" s="63" t="s">
        <v>38</v>
      </c>
      <c r="D12" s="63" t="s">
        <v>357</v>
      </c>
      <c r="E12" s="63" t="e">
        <v>#N/A</v>
      </c>
      <c r="F12" s="64" t="s">
        <v>5539</v>
      </c>
      <c r="G12" s="64" t="s">
        <v>5730</v>
      </c>
    </row>
    <row r="13" spans="1:7" ht="15" thickBot="1" x14ac:dyDescent="0.35">
      <c r="A13" s="62" t="s">
        <v>392</v>
      </c>
      <c r="B13" s="63" t="s">
        <v>393</v>
      </c>
      <c r="C13" s="63" t="s">
        <v>51</v>
      </c>
      <c r="D13" s="63" t="s">
        <v>11</v>
      </c>
      <c r="E13" s="63" t="s">
        <v>12</v>
      </c>
      <c r="F13" s="64" t="s">
        <v>5741</v>
      </c>
      <c r="G13" s="64" t="s">
        <v>5742</v>
      </c>
    </row>
    <row r="14" spans="1:7" ht="15" thickBot="1" x14ac:dyDescent="0.35">
      <c r="A14" s="62" t="s">
        <v>5743</v>
      </c>
      <c r="B14" s="63" t="s">
        <v>550</v>
      </c>
      <c r="C14" s="63" t="s">
        <v>32</v>
      </c>
      <c r="D14" s="63" t="s">
        <v>21</v>
      </c>
      <c r="E14" s="63" t="s">
        <v>36</v>
      </c>
      <c r="F14" s="64" t="s">
        <v>5744</v>
      </c>
      <c r="G14" s="64" t="s">
        <v>5745</v>
      </c>
    </row>
    <row r="15" spans="1:7" ht="15" thickBot="1" x14ac:dyDescent="0.35">
      <c r="A15" s="62" t="s">
        <v>390</v>
      </c>
      <c r="B15" s="63" t="s">
        <v>391</v>
      </c>
      <c r="C15" s="63" t="s">
        <v>37</v>
      </c>
      <c r="D15" s="63" t="s">
        <v>11</v>
      </c>
      <c r="E15" s="63" t="s">
        <v>12</v>
      </c>
      <c r="F15" s="64" t="s">
        <v>5746</v>
      </c>
      <c r="G15" s="64" t="s">
        <v>5747</v>
      </c>
    </row>
    <row r="16" spans="1:7" ht="15" thickBot="1" x14ac:dyDescent="0.35">
      <c r="A16" s="62" t="s">
        <v>5748</v>
      </c>
      <c r="B16" s="63" t="s">
        <v>2591</v>
      </c>
      <c r="C16" s="63" t="s">
        <v>84</v>
      </c>
      <c r="D16" s="63" t="s">
        <v>21</v>
      </c>
      <c r="E16" s="63" t="s">
        <v>22</v>
      </c>
      <c r="F16" s="64" t="s">
        <v>5542</v>
      </c>
      <c r="G16" s="64" t="s">
        <v>5730</v>
      </c>
    </row>
    <row r="17" spans="1:7" ht="15" thickBot="1" x14ac:dyDescent="0.35">
      <c r="A17" s="62" t="s">
        <v>5749</v>
      </c>
      <c r="B17" s="63" t="s">
        <v>447</v>
      </c>
      <c r="C17" s="63" t="s">
        <v>32</v>
      </c>
      <c r="D17" s="63" t="s">
        <v>21</v>
      </c>
      <c r="E17" s="63" t="s">
        <v>36</v>
      </c>
      <c r="F17" s="64" t="s">
        <v>5740</v>
      </c>
      <c r="G17" s="64" t="s">
        <v>5730</v>
      </c>
    </row>
    <row r="18" spans="1:7" ht="15" thickBot="1" x14ac:dyDescent="0.35">
      <c r="A18" s="62" t="s">
        <v>5750</v>
      </c>
      <c r="B18" s="63" t="s">
        <v>3243</v>
      </c>
      <c r="C18" s="63" t="s">
        <v>38</v>
      </c>
      <c r="D18" s="63" t="s">
        <v>21</v>
      </c>
      <c r="E18" s="63" t="s">
        <v>36</v>
      </c>
      <c r="F18" s="64" t="s">
        <v>5538</v>
      </c>
      <c r="G18" s="64" t="s">
        <v>5737</v>
      </c>
    </row>
    <row r="19" spans="1:7" ht="15" thickBot="1" x14ac:dyDescent="0.35">
      <c r="A19" s="62" t="s">
        <v>5751</v>
      </c>
      <c r="B19" s="63" t="s">
        <v>930</v>
      </c>
      <c r="C19" s="63" t="s">
        <v>38</v>
      </c>
      <c r="D19" s="63" t="s">
        <v>21</v>
      </c>
      <c r="E19" s="63" t="s">
        <v>36</v>
      </c>
      <c r="F19" s="64" t="s">
        <v>5752</v>
      </c>
      <c r="G19" s="64" t="s">
        <v>5737</v>
      </c>
    </row>
    <row r="20" spans="1:7" ht="15" thickBot="1" x14ac:dyDescent="0.35">
      <c r="A20" s="62" t="s">
        <v>5753</v>
      </c>
      <c r="B20" s="63" t="s">
        <v>3347</v>
      </c>
      <c r="C20" s="63" t="s">
        <v>38</v>
      </c>
      <c r="D20" s="63" t="s">
        <v>21</v>
      </c>
      <c r="E20" s="63" t="s">
        <v>36</v>
      </c>
      <c r="F20" s="64" t="s">
        <v>5542</v>
      </c>
      <c r="G20" s="64" t="s">
        <v>5730</v>
      </c>
    </row>
    <row r="21" spans="1:7" ht="15" thickBot="1" x14ac:dyDescent="0.35">
      <c r="A21" s="62" t="s">
        <v>5754</v>
      </c>
      <c r="B21" s="63" t="s">
        <v>909</v>
      </c>
      <c r="C21" s="63" t="s">
        <v>38</v>
      </c>
      <c r="D21" s="63" t="s">
        <v>11</v>
      </c>
      <c r="E21" s="63" t="s">
        <v>12</v>
      </c>
      <c r="F21" s="64" t="s">
        <v>5542</v>
      </c>
      <c r="G21" s="64" t="s">
        <v>5730</v>
      </c>
    </row>
    <row r="22" spans="1:7" ht="15" thickBot="1" x14ac:dyDescent="0.35">
      <c r="A22" s="65" t="s">
        <v>5369</v>
      </c>
      <c r="B22" s="63" t="s">
        <v>5370</v>
      </c>
      <c r="C22" s="63" t="s">
        <v>32</v>
      </c>
      <c r="D22" s="63" t="s">
        <v>21</v>
      </c>
      <c r="E22" s="63" t="s">
        <v>89</v>
      </c>
      <c r="F22" s="64" t="s">
        <v>5538</v>
      </c>
      <c r="G22" s="64" t="s">
        <v>5737</v>
      </c>
    </row>
    <row r="23" spans="1:7" ht="15" thickBot="1" x14ac:dyDescent="0.35">
      <c r="A23" s="62" t="s">
        <v>5755</v>
      </c>
      <c r="B23" s="63" t="s">
        <v>652</v>
      </c>
      <c r="C23" s="63" t="s">
        <v>84</v>
      </c>
      <c r="D23" s="63" t="s">
        <v>21</v>
      </c>
      <c r="E23" s="63" t="s">
        <v>80</v>
      </c>
      <c r="F23" s="64" t="s">
        <v>5756</v>
      </c>
      <c r="G23" s="64" t="s">
        <v>5737</v>
      </c>
    </row>
    <row r="24" spans="1:7" ht="15" thickBot="1" x14ac:dyDescent="0.35">
      <c r="A24" s="62" t="s">
        <v>5757</v>
      </c>
      <c r="B24" s="63" t="s">
        <v>1947</v>
      </c>
      <c r="C24" s="63" t="s">
        <v>32</v>
      </c>
      <c r="D24" s="63" t="s">
        <v>11</v>
      </c>
      <c r="E24" s="63" t="s">
        <v>12</v>
      </c>
      <c r="F24" s="64" t="s">
        <v>5539</v>
      </c>
      <c r="G24" s="64" t="s">
        <v>5730</v>
      </c>
    </row>
    <row r="25" spans="1:7" ht="15" thickBot="1" x14ac:dyDescent="0.35">
      <c r="A25" s="62" t="s">
        <v>5758</v>
      </c>
      <c r="B25" s="63" t="s">
        <v>2715</v>
      </c>
      <c r="C25" s="63" t="s">
        <v>31</v>
      </c>
      <c r="D25" s="63" t="s">
        <v>21</v>
      </c>
      <c r="E25" s="63" t="s">
        <v>563</v>
      </c>
      <c r="F25" s="64" t="s">
        <v>5539</v>
      </c>
      <c r="G25" s="64" t="s">
        <v>5730</v>
      </c>
    </row>
    <row r="26" spans="1:7" ht="15" thickBot="1" x14ac:dyDescent="0.35">
      <c r="A26" s="62" t="s">
        <v>5759</v>
      </c>
      <c r="B26" s="63" t="s">
        <v>4320</v>
      </c>
      <c r="C26" s="63" t="s">
        <v>38</v>
      </c>
      <c r="D26" s="63" t="s">
        <v>11</v>
      </c>
      <c r="E26" s="63" t="s">
        <v>12</v>
      </c>
      <c r="F26" s="64" t="s">
        <v>5539</v>
      </c>
      <c r="G26" s="64" t="s">
        <v>5730</v>
      </c>
    </row>
    <row r="27" spans="1:7" ht="15" thickBot="1" x14ac:dyDescent="0.35">
      <c r="A27" s="62" t="s">
        <v>5760</v>
      </c>
      <c r="B27" s="63" t="s">
        <v>2621</v>
      </c>
      <c r="C27" s="63" t="s">
        <v>31</v>
      </c>
      <c r="D27" s="63" t="s">
        <v>11</v>
      </c>
      <c r="E27" s="63" t="s">
        <v>12</v>
      </c>
      <c r="F27" s="64" t="s">
        <v>5542</v>
      </c>
      <c r="G27" s="64" t="s">
        <v>5730</v>
      </c>
    </row>
    <row r="28" spans="1:7" ht="15" thickBot="1" x14ac:dyDescent="0.35">
      <c r="A28" s="62" t="s">
        <v>5761</v>
      </c>
      <c r="B28" s="63" t="s">
        <v>203</v>
      </c>
      <c r="C28" s="63" t="s">
        <v>38</v>
      </c>
      <c r="D28" s="63" t="s">
        <v>21</v>
      </c>
      <c r="E28" s="63" t="s">
        <v>30</v>
      </c>
      <c r="F28" s="64" t="s">
        <v>5752</v>
      </c>
      <c r="G28" s="64" t="s">
        <v>5737</v>
      </c>
    </row>
    <row r="29" spans="1:7" ht="15" thickBot="1" x14ac:dyDescent="0.35">
      <c r="A29" s="62" t="s">
        <v>5762</v>
      </c>
      <c r="B29" s="63" t="s">
        <v>3337</v>
      </c>
      <c r="C29" s="63" t="s">
        <v>299</v>
      </c>
      <c r="D29" s="63" t="s">
        <v>21</v>
      </c>
      <c r="E29" s="63" t="s">
        <v>30</v>
      </c>
      <c r="F29" s="64" t="s">
        <v>5542</v>
      </c>
      <c r="G29" s="64" t="s">
        <v>5730</v>
      </c>
    </row>
    <row r="30" spans="1:7" ht="15" thickBot="1" x14ac:dyDescent="0.35">
      <c r="A30" s="62" t="s">
        <v>5763</v>
      </c>
      <c r="B30" s="63" t="s">
        <v>1604</v>
      </c>
      <c r="C30" s="63" t="s">
        <v>84</v>
      </c>
      <c r="D30" s="63" t="s">
        <v>21</v>
      </c>
      <c r="E30" s="63" t="s">
        <v>36</v>
      </c>
      <c r="F30" s="64" t="s">
        <v>5542</v>
      </c>
      <c r="G30" s="64" t="s">
        <v>5730</v>
      </c>
    </row>
    <row r="31" spans="1:7" ht="15" thickBot="1" x14ac:dyDescent="0.35">
      <c r="A31" s="62" t="s">
        <v>5764</v>
      </c>
      <c r="B31" s="63" t="s">
        <v>1321</v>
      </c>
      <c r="C31" s="63" t="s">
        <v>84</v>
      </c>
      <c r="D31" s="63" t="s">
        <v>21</v>
      </c>
      <c r="E31" s="63" t="s">
        <v>80</v>
      </c>
      <c r="F31" s="64" t="s">
        <v>5539</v>
      </c>
      <c r="G31" s="64" t="s">
        <v>5730</v>
      </c>
    </row>
    <row r="32" spans="1:7" ht="15" thickBot="1" x14ac:dyDescent="0.35">
      <c r="A32" s="62" t="s">
        <v>5765</v>
      </c>
      <c r="B32" s="63" t="s">
        <v>1269</v>
      </c>
      <c r="C32" s="63" t="s">
        <v>299</v>
      </c>
      <c r="D32" s="63" t="s">
        <v>21</v>
      </c>
      <c r="E32" s="63" t="s">
        <v>80</v>
      </c>
      <c r="F32" s="64" t="s">
        <v>5539</v>
      </c>
      <c r="G32" s="64" t="s">
        <v>5730</v>
      </c>
    </row>
    <row r="33" spans="1:7" ht="15" thickBot="1" x14ac:dyDescent="0.35">
      <c r="A33" s="66" t="s">
        <v>5766</v>
      </c>
      <c r="B33" s="67" t="s">
        <v>3926</v>
      </c>
      <c r="C33" s="68" t="s">
        <v>5541</v>
      </c>
      <c r="D33" s="68" t="s">
        <v>5766</v>
      </c>
      <c r="E33" s="68" t="s">
        <v>5767</v>
      </c>
      <c r="F33" s="68" t="s">
        <v>5767</v>
      </c>
      <c r="G33" s="69"/>
    </row>
    <row r="34" spans="1:7" ht="15" thickBot="1" x14ac:dyDescent="0.35">
      <c r="A34" s="66" t="s">
        <v>5540</v>
      </c>
      <c r="B34" s="67" t="s">
        <v>353</v>
      </c>
      <c r="C34" s="68" t="s">
        <v>5537</v>
      </c>
      <c r="D34" s="68" t="s">
        <v>5540</v>
      </c>
      <c r="E34" s="68" t="s">
        <v>5767</v>
      </c>
      <c r="F34" s="68" t="s">
        <v>5767</v>
      </c>
      <c r="G34" s="69"/>
    </row>
    <row r="35" spans="1:7" ht="15" thickBot="1" x14ac:dyDescent="0.35">
      <c r="A35" s="66" t="s">
        <v>5768</v>
      </c>
      <c r="B35" s="67" t="s">
        <v>4902</v>
      </c>
      <c r="C35" s="68" t="s">
        <v>5769</v>
      </c>
      <c r="D35" s="68" t="s">
        <v>5768</v>
      </c>
      <c r="E35" s="68" t="s">
        <v>5770</v>
      </c>
      <c r="F35" s="68" t="s">
        <v>5770</v>
      </c>
      <c r="G35" s="69"/>
    </row>
    <row r="36" spans="1:7" ht="15" thickBot="1" x14ac:dyDescent="0.35">
      <c r="A36" s="66" t="s">
        <v>5771</v>
      </c>
      <c r="B36" s="67" t="s">
        <v>3529</v>
      </c>
      <c r="C36" s="68" t="s">
        <v>5772</v>
      </c>
      <c r="D36" s="70">
        <v>61</v>
      </c>
      <c r="E36" s="68" t="s">
        <v>5773</v>
      </c>
      <c r="F36" s="68" t="s">
        <v>5773</v>
      </c>
      <c r="G36" s="69"/>
    </row>
    <row r="37" spans="1:7" ht="15" thickBot="1" x14ac:dyDescent="0.35">
      <c r="A37" s="66" t="s">
        <v>5729</v>
      </c>
      <c r="B37" s="67" t="s">
        <v>445</v>
      </c>
      <c r="C37" s="68" t="s">
        <v>5543</v>
      </c>
      <c r="D37" s="68" t="s">
        <v>5729</v>
      </c>
      <c r="E37" s="68" t="s">
        <v>5542</v>
      </c>
      <c r="F37" s="68" t="s">
        <v>5542</v>
      </c>
      <c r="G37" s="69"/>
    </row>
    <row r="38" spans="1:7" ht="15" thickBot="1" x14ac:dyDescent="0.35">
      <c r="A38" s="66" t="s">
        <v>5518</v>
      </c>
      <c r="B38" s="68" t="s">
        <v>2435</v>
      </c>
      <c r="C38" s="68" t="s">
        <v>5427</v>
      </c>
      <c r="D38" s="68" t="s">
        <v>5519</v>
      </c>
      <c r="E38" s="69"/>
      <c r="F38" s="68" t="s">
        <v>5519</v>
      </c>
      <c r="G38" s="69"/>
    </row>
    <row r="39" spans="1:7" ht="15" thickBot="1" x14ac:dyDescent="0.35">
      <c r="A39" s="66" t="s">
        <v>5520</v>
      </c>
      <c r="B39" s="68" t="s">
        <v>761</v>
      </c>
      <c r="C39" s="68" t="s">
        <v>5430</v>
      </c>
      <c r="D39" s="68" t="s">
        <v>5521</v>
      </c>
      <c r="E39" s="69"/>
      <c r="F39" s="68" t="s">
        <v>5521</v>
      </c>
      <c r="G39" s="69"/>
    </row>
    <row r="40" spans="1:7" ht="15" thickBot="1" x14ac:dyDescent="0.35">
      <c r="A40" s="66" t="s">
        <v>5522</v>
      </c>
      <c r="B40" s="68" t="s">
        <v>2433</v>
      </c>
      <c r="C40" s="68" t="s">
        <v>5428</v>
      </c>
      <c r="D40" s="68" t="s">
        <v>5523</v>
      </c>
      <c r="E40" s="69"/>
      <c r="F40" s="68" t="s">
        <v>5523</v>
      </c>
      <c r="G40" s="69"/>
    </row>
    <row r="41" spans="1:7" ht="15" thickBot="1" x14ac:dyDescent="0.35">
      <c r="A41" s="66" t="s">
        <v>5524</v>
      </c>
      <c r="B41" s="68" t="s">
        <v>1141</v>
      </c>
      <c r="C41" s="68" t="s">
        <v>5431</v>
      </c>
      <c r="D41" s="68" t="s">
        <v>5525</v>
      </c>
      <c r="E41" s="69"/>
      <c r="F41" s="68" t="s">
        <v>5525</v>
      </c>
      <c r="G41" s="69"/>
    </row>
    <row r="42" spans="1:7" ht="15" thickBot="1" x14ac:dyDescent="0.35">
      <c r="A42" s="66" t="s">
        <v>5526</v>
      </c>
      <c r="B42" s="68" t="s">
        <v>5527</v>
      </c>
      <c r="C42" s="68" t="s">
        <v>5528</v>
      </c>
      <c r="D42" s="68" t="s">
        <v>5529</v>
      </c>
      <c r="E42" s="69"/>
      <c r="F42" s="68" t="s">
        <v>5529</v>
      </c>
      <c r="G42" s="69"/>
    </row>
    <row r="43" spans="1:7" ht="15" thickBot="1" x14ac:dyDescent="0.35">
      <c r="A43" s="66" t="s">
        <v>5530</v>
      </c>
      <c r="B43" s="68" t="s">
        <v>673</v>
      </c>
      <c r="C43" s="68" t="s">
        <v>5427</v>
      </c>
      <c r="D43" s="68" t="s">
        <v>5531</v>
      </c>
      <c r="E43" s="69"/>
      <c r="F43" s="68" t="s">
        <v>5531</v>
      </c>
      <c r="G43" s="69"/>
    </row>
    <row r="44" spans="1:7" ht="15" thickBot="1" x14ac:dyDescent="0.35">
      <c r="A44" s="66" t="s">
        <v>5532</v>
      </c>
      <c r="B44" s="68" t="s">
        <v>1103</v>
      </c>
      <c r="C44" s="68" t="s">
        <v>5533</v>
      </c>
      <c r="D44" s="68" t="s">
        <v>5534</v>
      </c>
      <c r="E44" s="69"/>
      <c r="F44" s="68" t="s">
        <v>5534</v>
      </c>
      <c r="G44" s="69"/>
    </row>
    <row r="45" spans="1:7" ht="15" thickBot="1" x14ac:dyDescent="0.35">
      <c r="A45" s="66" t="s">
        <v>5429</v>
      </c>
      <c r="B45" s="68" t="s">
        <v>2473</v>
      </c>
      <c r="C45" s="68" t="s">
        <v>5535</v>
      </c>
      <c r="D45" s="68" t="s">
        <v>5536</v>
      </c>
      <c r="E45" s="69"/>
      <c r="F45" s="68" t="s">
        <v>5536</v>
      </c>
      <c r="G45" s="69"/>
    </row>
    <row r="46" spans="1:7" ht="15" thickBot="1" x14ac:dyDescent="0.35">
      <c r="A46" s="87" t="s">
        <v>5802</v>
      </c>
      <c r="B46" s="88" t="s">
        <v>5803</v>
      </c>
      <c r="C46" s="89" t="s">
        <v>5804</v>
      </c>
      <c r="D46" s="88" t="s">
        <v>5805</v>
      </c>
    </row>
    <row r="47" spans="1:7" ht="15" thickBot="1" x14ac:dyDescent="0.35">
      <c r="A47" s="90" t="s">
        <v>5518</v>
      </c>
      <c r="B47" s="91" t="s">
        <v>2435</v>
      </c>
      <c r="C47" s="91" t="s">
        <v>5427</v>
      </c>
      <c r="D47" s="91" t="s">
        <v>5519</v>
      </c>
    </row>
    <row r="48" spans="1:7" ht="15" thickBot="1" x14ac:dyDescent="0.35">
      <c r="A48" s="90" t="s">
        <v>5520</v>
      </c>
      <c r="B48" s="91" t="s">
        <v>761</v>
      </c>
      <c r="C48" s="91" t="s">
        <v>5430</v>
      </c>
      <c r="D48" s="91" t="s">
        <v>5521</v>
      </c>
    </row>
    <row r="49" spans="1:4" ht="15" thickBot="1" x14ac:dyDescent="0.35">
      <c r="A49" s="90" t="s">
        <v>5522</v>
      </c>
      <c r="B49" s="91" t="s">
        <v>2433</v>
      </c>
      <c r="C49" s="91" t="s">
        <v>5428</v>
      </c>
      <c r="D49" s="91" t="s">
        <v>5523</v>
      </c>
    </row>
    <row r="50" spans="1:4" ht="15" thickBot="1" x14ac:dyDescent="0.35">
      <c r="A50" s="90" t="s">
        <v>5524</v>
      </c>
      <c r="B50" s="91" t="s">
        <v>1141</v>
      </c>
      <c r="C50" s="91" t="s">
        <v>5431</v>
      </c>
      <c r="D50" s="91" t="s">
        <v>5525</v>
      </c>
    </row>
    <row r="51" spans="1:4" ht="15" thickBot="1" x14ac:dyDescent="0.35">
      <c r="A51" s="90" t="s">
        <v>5526</v>
      </c>
      <c r="B51" s="91" t="s">
        <v>5527</v>
      </c>
      <c r="C51" s="91" t="s">
        <v>5528</v>
      </c>
      <c r="D51" s="91" t="s">
        <v>5529</v>
      </c>
    </row>
    <row r="52" spans="1:4" ht="15" thickBot="1" x14ac:dyDescent="0.35">
      <c r="A52" s="90" t="s">
        <v>5530</v>
      </c>
      <c r="B52" s="91" t="s">
        <v>673</v>
      </c>
      <c r="C52" s="91" t="s">
        <v>5427</v>
      </c>
      <c r="D52" s="91" t="s">
        <v>5531</v>
      </c>
    </row>
    <row r="53" spans="1:4" ht="15" thickBot="1" x14ac:dyDescent="0.35">
      <c r="A53" s="90" t="s">
        <v>5532</v>
      </c>
      <c r="B53" s="91" t="s">
        <v>1103</v>
      </c>
      <c r="C53" s="91" t="s">
        <v>5533</v>
      </c>
      <c r="D53" s="91" t="s">
        <v>5534</v>
      </c>
    </row>
    <row r="54" spans="1:4" ht="15" thickBot="1" x14ac:dyDescent="0.35">
      <c r="A54" s="90" t="s">
        <v>5429</v>
      </c>
      <c r="B54" s="91" t="s">
        <v>2473</v>
      </c>
      <c r="C54" s="91" t="s">
        <v>5535</v>
      </c>
      <c r="D54" s="91" t="s">
        <v>5536</v>
      </c>
    </row>
  </sheetData>
  <autoFilter ref="A1:G1" xr:uid="{80C5A878-576B-42C0-93B0-F7B34CEE5CD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24" sqref="D24"/>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19" t="s">
        <v>5403</v>
      </c>
      <c r="B1" s="19" t="s">
        <v>8</v>
      </c>
      <c r="C1" s="19" t="s">
        <v>5</v>
      </c>
      <c r="D1" s="19" t="s">
        <v>6</v>
      </c>
    </row>
    <row r="2" spans="1:17" x14ac:dyDescent="0.3">
      <c r="A2" s="10" t="s">
        <v>5309</v>
      </c>
      <c r="B2" s="10" t="s">
        <v>5310</v>
      </c>
      <c r="C2" s="10" t="s">
        <v>5311</v>
      </c>
      <c r="D2" s="10" t="s">
        <v>5312</v>
      </c>
    </row>
    <row r="3" spans="1:17" x14ac:dyDescent="0.3">
      <c r="A3" s="11" t="s">
        <v>5313</v>
      </c>
      <c r="B3" s="11" t="s">
        <v>5314</v>
      </c>
      <c r="C3" s="11" t="s">
        <v>5315</v>
      </c>
      <c r="D3" s="11" t="s">
        <v>5316</v>
      </c>
      <c r="E3" s="11" t="s">
        <v>5344</v>
      </c>
      <c r="F3" s="11"/>
      <c r="G3" s="11" t="s">
        <v>5377</v>
      </c>
    </row>
    <row r="4" spans="1:17" x14ac:dyDescent="0.3">
      <c r="A4" s="11" t="s">
        <v>5317</v>
      </c>
      <c r="B4" s="11" t="s">
        <v>5318</v>
      </c>
      <c r="C4" s="11" t="s">
        <v>5315</v>
      </c>
      <c r="D4" s="11" t="s">
        <v>5319</v>
      </c>
      <c r="E4" s="11" t="s">
        <v>5345</v>
      </c>
      <c r="G4" s="11" t="s">
        <v>5346</v>
      </c>
      <c r="H4" s="11" t="s">
        <v>5358</v>
      </c>
      <c r="I4" s="11" t="s">
        <v>5359</v>
      </c>
      <c r="J4" t="s">
        <v>5356</v>
      </c>
      <c r="K4" s="11" t="s">
        <v>5357</v>
      </c>
      <c r="L4" t="s">
        <v>5355</v>
      </c>
      <c r="M4" s="11" t="s">
        <v>5363</v>
      </c>
      <c r="N4" t="s">
        <v>5395</v>
      </c>
      <c r="O4" s="11" t="s">
        <v>5396</v>
      </c>
      <c r="P4" t="s">
        <v>5397</v>
      </c>
      <c r="Q4" t="s">
        <v>5401</v>
      </c>
    </row>
    <row r="5" spans="1:17" x14ac:dyDescent="0.3">
      <c r="A5" s="11" t="s">
        <v>5320</v>
      </c>
      <c r="B5" s="11" t="s">
        <v>5320</v>
      </c>
      <c r="C5" s="11" t="s">
        <v>5321</v>
      </c>
      <c r="D5" s="11" t="s">
        <v>5322</v>
      </c>
    </row>
    <row r="6" spans="1:17" x14ac:dyDescent="0.3">
      <c r="A6" s="12" t="s">
        <v>33</v>
      </c>
      <c r="B6" s="11" t="s">
        <v>5323</v>
      </c>
      <c r="C6" s="11" t="s">
        <v>5321</v>
      </c>
      <c r="D6" s="12" t="s">
        <v>5324</v>
      </c>
    </row>
    <row r="7" spans="1:17" x14ac:dyDescent="0.3">
      <c r="A7" s="12" t="s">
        <v>5325</v>
      </c>
      <c r="B7" s="11" t="s">
        <v>5323</v>
      </c>
      <c r="C7" s="11" t="s">
        <v>5321</v>
      </c>
      <c r="D7" s="12" t="s">
        <v>5326</v>
      </c>
      <c r="F7" t="s">
        <v>5360</v>
      </c>
    </row>
    <row r="8" spans="1:17" x14ac:dyDescent="0.3">
      <c r="A8" s="13" t="s">
        <v>5327</v>
      </c>
      <c r="B8" s="11" t="s">
        <v>5323</v>
      </c>
      <c r="C8" s="11" t="s">
        <v>5321</v>
      </c>
      <c r="D8" s="13" t="s">
        <v>5328</v>
      </c>
      <c r="F8" t="s">
        <v>5402</v>
      </c>
    </row>
    <row r="9" spans="1:17" ht="19.05" customHeight="1" x14ac:dyDescent="0.3">
      <c r="A9" s="13" t="s">
        <v>11</v>
      </c>
      <c r="B9" s="11" t="s">
        <v>5323</v>
      </c>
      <c r="C9" s="11" t="s">
        <v>5321</v>
      </c>
      <c r="D9" s="13" t="s">
        <v>5329</v>
      </c>
    </row>
    <row r="10" spans="1:17" x14ac:dyDescent="0.3">
      <c r="A10" s="11" t="s">
        <v>15</v>
      </c>
      <c r="B10" s="11" t="s">
        <v>5323</v>
      </c>
      <c r="C10" s="11" t="s">
        <v>5321</v>
      </c>
      <c r="D10" s="11" t="s">
        <v>5330</v>
      </c>
    </row>
    <row r="11" spans="1:17" x14ac:dyDescent="0.3">
      <c r="A11" s="11" t="s">
        <v>5331</v>
      </c>
      <c r="B11" s="11" t="s">
        <v>5323</v>
      </c>
      <c r="C11" s="11" t="s">
        <v>5321</v>
      </c>
      <c r="D11" s="11" t="s">
        <v>5332</v>
      </c>
    </row>
    <row r="12" spans="1:17" x14ac:dyDescent="0.3">
      <c r="A12" s="11" t="s">
        <v>5333</v>
      </c>
      <c r="B12" s="11" t="s">
        <v>5333</v>
      </c>
      <c r="C12" s="11" t="s">
        <v>5333</v>
      </c>
      <c r="D12" s="11" t="s">
        <v>5333</v>
      </c>
    </row>
    <row r="13" spans="1:17" x14ac:dyDescent="0.3">
      <c r="A13" s="7" t="s">
        <v>5334</v>
      </c>
      <c r="B13" s="11" t="s">
        <v>5314</v>
      </c>
      <c r="C13" s="11" t="s">
        <v>5315</v>
      </c>
      <c r="D13" s="11" t="s">
        <v>5334</v>
      </c>
      <c r="F13" t="s">
        <v>5398</v>
      </c>
    </row>
    <row r="14" spans="1:17" x14ac:dyDescent="0.3">
      <c r="A14" s="11" t="s">
        <v>5335</v>
      </c>
      <c r="B14" s="11" t="s">
        <v>5335</v>
      </c>
      <c r="C14" s="11" t="s">
        <v>5335</v>
      </c>
      <c r="D14" s="11" t="s">
        <v>5335</v>
      </c>
    </row>
    <row r="15" spans="1:17" x14ac:dyDescent="0.3">
      <c r="A15" s="11" t="s">
        <v>5336</v>
      </c>
      <c r="B15" s="11" t="s">
        <v>5314</v>
      </c>
      <c r="C15" s="11" t="s">
        <v>5315</v>
      </c>
      <c r="D15" s="11" t="s">
        <v>5337</v>
      </c>
    </row>
    <row r="16" spans="1:17" x14ac:dyDescent="0.3">
      <c r="A16" s="11" t="s">
        <v>5338</v>
      </c>
      <c r="B16" s="11" t="s">
        <v>5314</v>
      </c>
      <c r="C16" s="11" t="s">
        <v>5315</v>
      </c>
      <c r="D16" s="11" t="s">
        <v>5338</v>
      </c>
      <c r="E16" s="11" t="s">
        <v>5347</v>
      </c>
    </row>
    <row r="17" spans="1:8" x14ac:dyDescent="0.3">
      <c r="A17" s="11" t="s">
        <v>5339</v>
      </c>
      <c r="B17" s="11" t="s">
        <v>5339</v>
      </c>
      <c r="C17" s="11" t="s">
        <v>5339</v>
      </c>
      <c r="D17" s="11" t="s">
        <v>5348</v>
      </c>
    </row>
    <row r="18" spans="1:8" x14ac:dyDescent="0.3">
      <c r="A18" s="11" t="s">
        <v>5349</v>
      </c>
      <c r="B18" s="11" t="s">
        <v>5341</v>
      </c>
      <c r="C18" s="11" t="s">
        <v>5341</v>
      </c>
      <c r="D18" s="11" t="s">
        <v>5350</v>
      </c>
      <c r="H18" t="s">
        <v>5361</v>
      </c>
    </row>
    <row r="19" spans="1:8" x14ac:dyDescent="0.3">
      <c r="A19" s="11" t="s">
        <v>25</v>
      </c>
      <c r="B19" s="11" t="s">
        <v>25</v>
      </c>
      <c r="C19" s="11" t="s">
        <v>25</v>
      </c>
      <c r="D19" s="11" t="s">
        <v>25</v>
      </c>
    </row>
    <row r="20" spans="1:8" x14ac:dyDescent="0.3">
      <c r="A20" s="11" t="s">
        <v>5342</v>
      </c>
      <c r="B20" s="11" t="s">
        <v>5342</v>
      </c>
      <c r="C20" s="11" t="s">
        <v>5342</v>
      </c>
      <c r="D20" s="11" t="s">
        <v>5340</v>
      </c>
      <c r="E20" t="s">
        <v>5362</v>
      </c>
    </row>
    <row r="21" spans="1:8" x14ac:dyDescent="0.3">
      <c r="A21" s="11" t="s">
        <v>5343</v>
      </c>
      <c r="B21" s="11" t="s">
        <v>5343</v>
      </c>
      <c r="C21" s="11" t="s">
        <v>5343</v>
      </c>
      <c r="D21" s="11" t="s">
        <v>5343</v>
      </c>
    </row>
    <row r="22" spans="1:8" x14ac:dyDescent="0.3">
      <c r="A22" s="11" t="s">
        <v>5313</v>
      </c>
      <c r="B22" s="11" t="s">
        <v>5314</v>
      </c>
      <c r="C22" s="11" t="s">
        <v>5315</v>
      </c>
      <c r="D22" s="11" t="s">
        <v>5351</v>
      </c>
    </row>
    <row r="23" spans="1:8" x14ac:dyDescent="0.3">
      <c r="A23" s="11" t="s">
        <v>5313</v>
      </c>
      <c r="B23" s="11" t="s">
        <v>5314</v>
      </c>
      <c r="C23" s="11" t="s">
        <v>5315</v>
      </c>
      <c r="D23" s="11" t="s">
        <v>5352</v>
      </c>
    </row>
    <row r="24" spans="1:8" x14ac:dyDescent="0.3">
      <c r="A24" s="11" t="s">
        <v>5335</v>
      </c>
      <c r="B24" s="11" t="s">
        <v>5335</v>
      </c>
      <c r="C24" s="11" t="s">
        <v>5335</v>
      </c>
      <c r="D24" s="11" t="s">
        <v>5353</v>
      </c>
    </row>
    <row r="25" spans="1:8" x14ac:dyDescent="0.3">
      <c r="A25" s="11" t="s">
        <v>5335</v>
      </c>
      <c r="B25" s="11" t="s">
        <v>5335</v>
      </c>
      <c r="C25" s="11" t="s">
        <v>5335</v>
      </c>
      <c r="D25" s="11" t="s">
        <v>5408</v>
      </c>
    </row>
    <row r="26" spans="1:8" x14ac:dyDescent="0.3">
      <c r="A26" s="11" t="s">
        <v>5317</v>
      </c>
      <c r="B26" s="11" t="s">
        <v>5318</v>
      </c>
      <c r="C26" s="11" t="s">
        <v>5315</v>
      </c>
      <c r="D26" s="11" t="s">
        <v>5354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RECAP</vt:lpstr>
      <vt:lpstr>daily break down</vt:lpstr>
      <vt:lpstr>Sheet1</vt:lpstr>
      <vt:lpstr>INCIDENT-04-23-2026</vt:lpstr>
      <vt:lpstr>INCIDENT-04-22-2026</vt:lpstr>
      <vt:lpstr>Sheet4</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2026-04-26T08:59:43Z</dcterms:modified>
</cp:coreProperties>
</file>